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A:\Dropbox (IFPRI)\NEXUS\Nexus Project\7 AgGDP+\SAMs\RWA_X104\Code_SUT17\"/>
    </mc:Choice>
  </mc:AlternateContent>
  <xr:revisionPtr revIDLastSave="0" documentId="13_ncr:1_{916EA44E-C2DC-440B-A70D-2FB01B50F94E}" xr6:coauthVersionLast="45" xr6:coauthVersionMax="45" xr10:uidLastSave="{00000000-0000-0000-0000-000000000000}"/>
  <bookViews>
    <workbookView xWindow="-28920" yWindow="-120" windowWidth="29040" windowHeight="17640" firstSheet="2" activeTab="5" xr2:uid="{786ACB90-2C23-4302-BD39-1090B1A20199}"/>
  </bookViews>
  <sheets>
    <sheet name="FinUSE" sheetId="3" state="hidden" r:id="rId1"/>
    <sheet name="oSUP" sheetId="25" state="hidden" r:id="rId2"/>
    <sheet name="Notes" sheetId="21" r:id="rId3"/>
    <sheet name="Final" sheetId="28" r:id="rId4"/>
    <sheet name="GDP" sheetId="26" r:id="rId5"/>
    <sheet name="SUT" sheetId="22" r:id="rId6"/>
    <sheet name="USE" sheetId="24" r:id="rId7"/>
    <sheet name="SUP" sheetId="27" r:id="rId8"/>
    <sheet name="SAM" sheetId="10" r:id="rId9"/>
    <sheet name="HHD" sheetId="29" r:id="rId10"/>
    <sheet name="TRD" sheetId="30" r:id="rId11"/>
    <sheet name="TAX" sheetId="3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74" i="22" l="1"/>
  <c r="AR73" i="22"/>
  <c r="AR72" i="22"/>
  <c r="AR71" i="22"/>
  <c r="AR70" i="22"/>
  <c r="AR69" i="22"/>
  <c r="AR68" i="22"/>
  <c r="AR67" i="22"/>
  <c r="AR66" i="22"/>
  <c r="AR65" i="22"/>
  <c r="AR64" i="22"/>
  <c r="AR63" i="22"/>
  <c r="AR62" i="22"/>
  <c r="AR61" i="22"/>
  <c r="AR60" i="22"/>
  <c r="AR59" i="22"/>
  <c r="AR58" i="22"/>
  <c r="AR57" i="22"/>
  <c r="AR56" i="22"/>
  <c r="AR55" i="22"/>
  <c r="AR54" i="22"/>
  <c r="AR53" i="22"/>
  <c r="AR52" i="22"/>
  <c r="AR51" i="22"/>
  <c r="AR50" i="22"/>
  <c r="AR49" i="22"/>
  <c r="AR48" i="22"/>
  <c r="AR47" i="22"/>
  <c r="AR46" i="22"/>
  <c r="AR45" i="22"/>
  <c r="AR44" i="22"/>
  <c r="AR43" i="22"/>
  <c r="AR42" i="22"/>
  <c r="AR41" i="22"/>
  <c r="AR40" i="22"/>
  <c r="AR39" i="22"/>
  <c r="AR38" i="22"/>
  <c r="AR37" i="22"/>
  <c r="AR36" i="22"/>
  <c r="AR35" i="22"/>
  <c r="AR34" i="22"/>
  <c r="AR33" i="22"/>
  <c r="AR32" i="22"/>
  <c r="AR31" i="22"/>
  <c r="AR30" i="22"/>
  <c r="AR29" i="22"/>
  <c r="AR28" i="22"/>
  <c r="AR27" i="22"/>
  <c r="AR26" i="22"/>
  <c r="AR25" i="22"/>
  <c r="AR24" i="22"/>
  <c r="AR23" i="22"/>
  <c r="AR22" i="22"/>
  <c r="AR21" i="22"/>
  <c r="AR20" i="22"/>
  <c r="AR19" i="22"/>
  <c r="AR18" i="22"/>
  <c r="AR17" i="22"/>
  <c r="AR16" i="22"/>
  <c r="AR15" i="22"/>
  <c r="AR14" i="22"/>
  <c r="AR13" i="22"/>
  <c r="AR12" i="22"/>
  <c r="AR11" i="22"/>
  <c r="AR10" i="22"/>
  <c r="AR9" i="22"/>
  <c r="AR8" i="22"/>
  <c r="I32" i="30" l="1"/>
  <c r="I31" i="30"/>
  <c r="U6" i="30"/>
  <c r="T6" i="30"/>
  <c r="CX342" i="24"/>
  <c r="CX341" i="24"/>
  <c r="CX340" i="24"/>
  <c r="CX339" i="24"/>
  <c r="CV342" i="24"/>
  <c r="CV341" i="24"/>
  <c r="CV340" i="24"/>
  <c r="CV339" i="24"/>
  <c r="CH342" i="24"/>
  <c r="CH341" i="24"/>
  <c r="CH340" i="24"/>
  <c r="CH339" i="24"/>
  <c r="AG342" i="24"/>
  <c r="AG341" i="24"/>
  <c r="AG340" i="24"/>
  <c r="AG339" i="24"/>
  <c r="AF342" i="24"/>
  <c r="AF341" i="24"/>
  <c r="AF340" i="24"/>
  <c r="AF339" i="24"/>
  <c r="AE342" i="24"/>
  <c r="AE341" i="24"/>
  <c r="AE340" i="24"/>
  <c r="AE339" i="24"/>
  <c r="AD342" i="24"/>
  <c r="AD341" i="24"/>
  <c r="AD340" i="24"/>
  <c r="AD339" i="24"/>
  <c r="Y342" i="24"/>
  <c r="Y341" i="24"/>
  <c r="X341" i="24"/>
  <c r="Y340" i="24"/>
  <c r="X340" i="24"/>
  <c r="Y339" i="24"/>
  <c r="X339" i="24"/>
  <c r="X342" i="24"/>
  <c r="AS111" i="33" l="1"/>
  <c r="AS110" i="33"/>
  <c r="AS109" i="33"/>
  <c r="AS108" i="33"/>
  <c r="AS107" i="33"/>
  <c r="AS106" i="33"/>
  <c r="AS105" i="33"/>
  <c r="AS104" i="33"/>
  <c r="AS103" i="33"/>
  <c r="AS102" i="33"/>
  <c r="AS101" i="33"/>
  <c r="AS100" i="33"/>
  <c r="AS99" i="33"/>
  <c r="AS98" i="33"/>
  <c r="AS97" i="33"/>
  <c r="AS96" i="33"/>
  <c r="AS95" i="33"/>
  <c r="AS94" i="33"/>
  <c r="AS93" i="33"/>
  <c r="AS92" i="33"/>
  <c r="AS91" i="33"/>
  <c r="AS90" i="33"/>
  <c r="AS89" i="33"/>
  <c r="AS88" i="33"/>
  <c r="AS87" i="33"/>
  <c r="AS86" i="33"/>
  <c r="AS85" i="33"/>
  <c r="AS84" i="33"/>
  <c r="AS83" i="33"/>
  <c r="AS82" i="33"/>
  <c r="AS81" i="33"/>
  <c r="AS80" i="33"/>
  <c r="AS79" i="33"/>
  <c r="AS78" i="33"/>
  <c r="AS77" i="33"/>
  <c r="AS76" i="33"/>
  <c r="AS75" i="33"/>
  <c r="AS74" i="33"/>
  <c r="AS73" i="33"/>
  <c r="AS72" i="33"/>
  <c r="AS71" i="33"/>
  <c r="AS70" i="33"/>
  <c r="AS69" i="33"/>
  <c r="AS68" i="33"/>
  <c r="AS67" i="33"/>
  <c r="AS66" i="33"/>
  <c r="AS65" i="33"/>
  <c r="AS64" i="33"/>
  <c r="AS63" i="33"/>
  <c r="AS62" i="33"/>
  <c r="AS61" i="33"/>
  <c r="AS60" i="33"/>
  <c r="AS59" i="33"/>
  <c r="AS58" i="33"/>
  <c r="AS57" i="33"/>
  <c r="AS56" i="33"/>
  <c r="AS55" i="33"/>
  <c r="AS54" i="33"/>
  <c r="AS53" i="33"/>
  <c r="AS52" i="33"/>
  <c r="AS51" i="33"/>
  <c r="AS50" i="33"/>
  <c r="AS49" i="33"/>
  <c r="AS48" i="33"/>
  <c r="AS47" i="33"/>
  <c r="AS46" i="33"/>
  <c r="AS45" i="33"/>
  <c r="AS44" i="33"/>
  <c r="AS43" i="33"/>
  <c r="AS42" i="33"/>
  <c r="AS41" i="33"/>
  <c r="AS40" i="33"/>
  <c r="AS39" i="33"/>
  <c r="AS38" i="33"/>
  <c r="AS37" i="33"/>
  <c r="AS36" i="33"/>
  <c r="AS35" i="33"/>
  <c r="AS34" i="33"/>
  <c r="AS33" i="33"/>
  <c r="AS32" i="33"/>
  <c r="AS31" i="33"/>
  <c r="AS30" i="33"/>
  <c r="AS29" i="33"/>
  <c r="AS28" i="33"/>
  <c r="AS27" i="33"/>
  <c r="AS26" i="33"/>
  <c r="AS25" i="33"/>
  <c r="AS24" i="33"/>
  <c r="AS23" i="33"/>
  <c r="AS22" i="33"/>
  <c r="AS21" i="33"/>
  <c r="AS20" i="33"/>
  <c r="AS19" i="33"/>
  <c r="AS18" i="33"/>
  <c r="AS17" i="33"/>
  <c r="AS16" i="33"/>
  <c r="AS15" i="33"/>
  <c r="AS14" i="33"/>
  <c r="AS13" i="33"/>
  <c r="AS12" i="33"/>
  <c r="AS11" i="33"/>
  <c r="AS10" i="33"/>
  <c r="AS9" i="33"/>
  <c r="AS8" i="33"/>
  <c r="AJ111" i="33"/>
  <c r="AJ110" i="33"/>
  <c r="AJ109" i="33"/>
  <c r="AJ108" i="33"/>
  <c r="AJ107" i="33"/>
  <c r="AJ106" i="33"/>
  <c r="AJ105" i="33"/>
  <c r="AJ104" i="33"/>
  <c r="AJ103" i="33"/>
  <c r="AJ102" i="33"/>
  <c r="AJ101" i="33"/>
  <c r="AJ100" i="33"/>
  <c r="AJ99" i="33"/>
  <c r="AJ98" i="33"/>
  <c r="AJ97" i="33"/>
  <c r="AJ96" i="33"/>
  <c r="AJ95" i="33"/>
  <c r="AJ94" i="33"/>
  <c r="AJ93" i="33"/>
  <c r="AJ92" i="33"/>
  <c r="AJ91" i="33"/>
  <c r="AJ90" i="33"/>
  <c r="AJ89" i="33"/>
  <c r="AJ88" i="33"/>
  <c r="AJ87" i="33"/>
  <c r="AJ86" i="33"/>
  <c r="AJ85" i="33"/>
  <c r="AJ84" i="33"/>
  <c r="AJ83" i="33"/>
  <c r="AJ82" i="33"/>
  <c r="AJ81" i="33"/>
  <c r="AJ80" i="33"/>
  <c r="AJ79" i="33"/>
  <c r="AJ78" i="33"/>
  <c r="AJ77" i="33"/>
  <c r="AJ76" i="33"/>
  <c r="AJ75" i="33"/>
  <c r="AJ74" i="33"/>
  <c r="AJ73" i="33"/>
  <c r="AJ72" i="33"/>
  <c r="AJ71" i="33"/>
  <c r="AJ70" i="33"/>
  <c r="AJ69" i="33"/>
  <c r="AJ68" i="33"/>
  <c r="AJ67" i="33"/>
  <c r="AJ66" i="33"/>
  <c r="AJ65" i="33"/>
  <c r="AJ64" i="33"/>
  <c r="AJ63" i="33"/>
  <c r="AJ62" i="33"/>
  <c r="AJ61" i="33"/>
  <c r="AJ60" i="33"/>
  <c r="AJ59" i="33"/>
  <c r="AJ58" i="33"/>
  <c r="AJ57" i="33"/>
  <c r="AJ56" i="33"/>
  <c r="AJ55" i="33"/>
  <c r="AJ54" i="33"/>
  <c r="AJ53" i="33"/>
  <c r="AJ52" i="33"/>
  <c r="AJ51" i="33"/>
  <c r="AJ50" i="33"/>
  <c r="AJ49" i="33"/>
  <c r="AJ48" i="33"/>
  <c r="AJ47" i="33"/>
  <c r="AJ46" i="33"/>
  <c r="AJ45" i="33"/>
  <c r="AJ44" i="33"/>
  <c r="AJ43" i="33"/>
  <c r="AJ42" i="33"/>
  <c r="AJ41" i="33"/>
  <c r="AJ40" i="33"/>
  <c r="AJ39" i="33"/>
  <c r="AJ38" i="33"/>
  <c r="AJ37" i="33"/>
  <c r="AJ36" i="33"/>
  <c r="AJ35" i="33"/>
  <c r="AJ34" i="33"/>
  <c r="AJ33" i="33"/>
  <c r="AJ32" i="33"/>
  <c r="AJ31" i="33"/>
  <c r="AJ30" i="33"/>
  <c r="AJ29" i="33"/>
  <c r="AJ28" i="33"/>
  <c r="AJ27" i="33"/>
  <c r="AJ26" i="33"/>
  <c r="AJ25" i="33"/>
  <c r="AJ24" i="33"/>
  <c r="AJ23" i="33"/>
  <c r="AJ22" i="33"/>
  <c r="AJ21" i="33"/>
  <c r="AJ20" i="33"/>
  <c r="AJ19" i="33"/>
  <c r="AJ18" i="33"/>
  <c r="AJ17" i="33"/>
  <c r="AJ16" i="33"/>
  <c r="AJ15" i="33"/>
  <c r="AJ14" i="33"/>
  <c r="AJ4" i="33" s="1"/>
  <c r="AJ13" i="33"/>
  <c r="AJ12" i="33"/>
  <c r="AJ11" i="33"/>
  <c r="AJ10" i="33"/>
  <c r="AJ9" i="33"/>
  <c r="AJ8" i="33"/>
  <c r="AI8" i="33"/>
  <c r="AA111" i="33"/>
  <c r="AA110" i="33"/>
  <c r="AA109" i="33"/>
  <c r="AA108" i="33"/>
  <c r="AA107" i="33"/>
  <c r="AA106" i="33"/>
  <c r="AA105" i="33"/>
  <c r="AA104" i="33"/>
  <c r="AA103" i="33"/>
  <c r="AA102" i="33"/>
  <c r="AA101" i="33"/>
  <c r="AA100" i="33"/>
  <c r="AA99" i="33"/>
  <c r="AA98" i="33"/>
  <c r="AA97" i="33"/>
  <c r="AA96" i="33"/>
  <c r="AA95" i="33"/>
  <c r="AA94" i="33"/>
  <c r="AA93" i="33"/>
  <c r="AA92" i="33"/>
  <c r="AA91" i="33"/>
  <c r="AA90" i="33"/>
  <c r="AA89" i="33"/>
  <c r="AA88" i="33"/>
  <c r="AA87" i="33"/>
  <c r="AA86" i="33"/>
  <c r="AA85" i="33"/>
  <c r="AA84" i="33"/>
  <c r="AA83" i="33"/>
  <c r="AA82" i="33"/>
  <c r="AA81" i="33"/>
  <c r="AA80" i="33"/>
  <c r="AA79" i="33"/>
  <c r="AA78" i="33"/>
  <c r="AA77" i="33"/>
  <c r="AA76" i="33"/>
  <c r="AA75" i="33"/>
  <c r="AA74" i="33"/>
  <c r="AA73" i="33"/>
  <c r="AA72" i="33"/>
  <c r="AA71" i="33"/>
  <c r="AA70" i="33"/>
  <c r="AA69" i="33"/>
  <c r="AA68" i="33"/>
  <c r="AA67" i="33"/>
  <c r="AA66" i="33"/>
  <c r="AA65" i="33"/>
  <c r="AA64" i="33"/>
  <c r="AA63" i="33"/>
  <c r="AA62" i="33"/>
  <c r="AA61" i="33"/>
  <c r="AA60" i="33"/>
  <c r="AA59" i="33"/>
  <c r="AA58" i="33"/>
  <c r="AA57" i="33"/>
  <c r="AA56" i="33"/>
  <c r="AA55" i="33"/>
  <c r="AA54" i="33"/>
  <c r="AA53" i="33"/>
  <c r="AA52" i="33"/>
  <c r="AA51" i="33"/>
  <c r="AA50" i="33"/>
  <c r="AA49" i="33"/>
  <c r="AA48" i="33"/>
  <c r="AA47" i="33"/>
  <c r="AA46" i="33"/>
  <c r="AA45" i="33"/>
  <c r="AA44" i="33"/>
  <c r="AA43" i="33"/>
  <c r="AA42" i="33"/>
  <c r="AA41" i="33"/>
  <c r="AA40" i="33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25" i="33"/>
  <c r="AA24" i="33"/>
  <c r="AA23" i="33"/>
  <c r="AA22" i="33"/>
  <c r="AA21" i="33"/>
  <c r="AA20" i="33"/>
  <c r="AA19" i="33"/>
  <c r="AA18" i="33"/>
  <c r="AA17" i="33"/>
  <c r="AA16" i="33"/>
  <c r="AA4" i="33" s="1"/>
  <c r="AA15" i="33"/>
  <c r="AA14" i="33"/>
  <c r="AA13" i="33"/>
  <c r="AA12" i="33"/>
  <c r="AA11" i="33"/>
  <c r="AA10" i="33"/>
  <c r="AA9" i="33"/>
  <c r="AA8" i="33"/>
  <c r="X111" i="33"/>
  <c r="X110" i="33"/>
  <c r="X109" i="33"/>
  <c r="X108" i="33"/>
  <c r="X107" i="33"/>
  <c r="AP107" i="33" s="1"/>
  <c r="X106" i="33"/>
  <c r="X105" i="33"/>
  <c r="X104" i="33"/>
  <c r="X103" i="33"/>
  <c r="X102" i="33"/>
  <c r="AP102" i="33" s="1"/>
  <c r="X101" i="33"/>
  <c r="X100" i="33"/>
  <c r="X99" i="33"/>
  <c r="X98" i="33"/>
  <c r="X97" i="33"/>
  <c r="X96" i="33"/>
  <c r="X95" i="33"/>
  <c r="X94" i="33"/>
  <c r="X93" i="33"/>
  <c r="X92" i="33"/>
  <c r="X91" i="33"/>
  <c r="AP91" i="33" s="1"/>
  <c r="X90" i="33"/>
  <c r="X89" i="33"/>
  <c r="X88" i="33"/>
  <c r="AP88" i="33" s="1"/>
  <c r="X87" i="33"/>
  <c r="X86" i="33"/>
  <c r="X85" i="33"/>
  <c r="X84" i="33"/>
  <c r="X83" i="33"/>
  <c r="X82" i="33"/>
  <c r="X81" i="33"/>
  <c r="X80" i="33"/>
  <c r="X79" i="33"/>
  <c r="X78" i="33"/>
  <c r="X77" i="33"/>
  <c r="X76" i="33"/>
  <c r="AP76" i="33" s="1"/>
  <c r="X75" i="33"/>
  <c r="AP75" i="33" s="1"/>
  <c r="X74" i="33"/>
  <c r="X73" i="33"/>
  <c r="X72" i="33"/>
  <c r="AP72" i="33" s="1"/>
  <c r="X71" i="33"/>
  <c r="X70" i="33"/>
  <c r="X69" i="33"/>
  <c r="AP69" i="33" s="1"/>
  <c r="X68" i="33"/>
  <c r="X67" i="33"/>
  <c r="X66" i="33"/>
  <c r="X65" i="33"/>
  <c r="X64" i="33"/>
  <c r="AP64" i="33" s="1"/>
  <c r="X63" i="33"/>
  <c r="X62" i="33"/>
  <c r="X61" i="33"/>
  <c r="X60" i="33"/>
  <c r="AP60" i="33" s="1"/>
  <c r="X59" i="33"/>
  <c r="X58" i="33"/>
  <c r="X57" i="33"/>
  <c r="X56" i="33"/>
  <c r="X55" i="33"/>
  <c r="X54" i="33"/>
  <c r="AP54" i="33" s="1"/>
  <c r="X53" i="33"/>
  <c r="X52" i="33"/>
  <c r="X51" i="33"/>
  <c r="X50" i="33"/>
  <c r="X49" i="33"/>
  <c r="X48" i="33"/>
  <c r="X4" i="33" s="1"/>
  <c r="AP4" i="33" s="1"/>
  <c r="X47" i="33"/>
  <c r="X46" i="33"/>
  <c r="X45" i="33"/>
  <c r="AP45" i="33" s="1"/>
  <c r="X44" i="33"/>
  <c r="X43" i="33"/>
  <c r="X42" i="33"/>
  <c r="AP42" i="33" s="1"/>
  <c r="X41" i="33"/>
  <c r="X40" i="33"/>
  <c r="X39" i="33"/>
  <c r="X38" i="33"/>
  <c r="X37" i="33"/>
  <c r="X36" i="33"/>
  <c r="X35" i="33"/>
  <c r="X34" i="33"/>
  <c r="X33" i="33"/>
  <c r="X32" i="33"/>
  <c r="X31" i="33"/>
  <c r="X30" i="33"/>
  <c r="AP30" i="33" s="1"/>
  <c r="X29" i="33"/>
  <c r="X28" i="33"/>
  <c r="X27" i="33"/>
  <c r="AP27" i="33" s="1"/>
  <c r="X26" i="33"/>
  <c r="X25" i="33"/>
  <c r="X24" i="33"/>
  <c r="AP24" i="33" s="1"/>
  <c r="X23" i="33"/>
  <c r="X22" i="33"/>
  <c r="X21" i="33"/>
  <c r="X20" i="33"/>
  <c r="X19" i="33"/>
  <c r="X18" i="33"/>
  <c r="X17" i="33"/>
  <c r="X16" i="33"/>
  <c r="AP16" i="33" s="1"/>
  <c r="X15" i="33"/>
  <c r="X14" i="33"/>
  <c r="X13" i="33"/>
  <c r="X12" i="33"/>
  <c r="AP12" i="33" s="1"/>
  <c r="X11" i="33"/>
  <c r="X10" i="33"/>
  <c r="X9" i="33"/>
  <c r="X8" i="33"/>
  <c r="AD111" i="33"/>
  <c r="AD110" i="33"/>
  <c r="AD109" i="33"/>
  <c r="AD108" i="33"/>
  <c r="AM108" i="33" s="1"/>
  <c r="AD107" i="33"/>
  <c r="AD106" i="33"/>
  <c r="AM106" i="33" s="1"/>
  <c r="AD105" i="33"/>
  <c r="AD104" i="33"/>
  <c r="AD103" i="33"/>
  <c r="AD102" i="33"/>
  <c r="AM102" i="33" s="1"/>
  <c r="AD101" i="33"/>
  <c r="AD100" i="33"/>
  <c r="AD99" i="33"/>
  <c r="AD98" i="33"/>
  <c r="AD97" i="33"/>
  <c r="AD96" i="33"/>
  <c r="AD95" i="33"/>
  <c r="AD94" i="33"/>
  <c r="AM94" i="33" s="1"/>
  <c r="AD93" i="33"/>
  <c r="AD92" i="33"/>
  <c r="AD91" i="33"/>
  <c r="AM91" i="33" s="1"/>
  <c r="AD90" i="33"/>
  <c r="AD89" i="33"/>
  <c r="AD88" i="33"/>
  <c r="AD87" i="33"/>
  <c r="AD86" i="33"/>
  <c r="AM86" i="33" s="1"/>
  <c r="AD85" i="33"/>
  <c r="AD84" i="33"/>
  <c r="AD83" i="33"/>
  <c r="AD82" i="33"/>
  <c r="AD81" i="33"/>
  <c r="AD80" i="33"/>
  <c r="AM80" i="33" s="1"/>
  <c r="AD79" i="33"/>
  <c r="AD78" i="33"/>
  <c r="AD77" i="33"/>
  <c r="AM77" i="33" s="1"/>
  <c r="AD76" i="33"/>
  <c r="AD75" i="33"/>
  <c r="AD74" i="33"/>
  <c r="AM74" i="33" s="1"/>
  <c r="AD73" i="33"/>
  <c r="AD72" i="33"/>
  <c r="AM72" i="33" s="1"/>
  <c r="AD71" i="33"/>
  <c r="AD70" i="33"/>
  <c r="AD69" i="33"/>
  <c r="AM69" i="33" s="1"/>
  <c r="AD68" i="33"/>
  <c r="AD67" i="33"/>
  <c r="AD66" i="33"/>
  <c r="AD65" i="33"/>
  <c r="AD64" i="33"/>
  <c r="AD63" i="33"/>
  <c r="AD62" i="33"/>
  <c r="AD61" i="33"/>
  <c r="AM61" i="33" s="1"/>
  <c r="AD60" i="33"/>
  <c r="AM60" i="33" s="1"/>
  <c r="AD59" i="33"/>
  <c r="AD58" i="33"/>
  <c r="AM58" i="33" s="1"/>
  <c r="AD57" i="33"/>
  <c r="AD56" i="33"/>
  <c r="AD55" i="33"/>
  <c r="AD54" i="33"/>
  <c r="AM54" i="33" s="1"/>
  <c r="AD53" i="33"/>
  <c r="AD52" i="33"/>
  <c r="AD51" i="33"/>
  <c r="AD50" i="33"/>
  <c r="AD49" i="33"/>
  <c r="AD48" i="33"/>
  <c r="AD47" i="33"/>
  <c r="AD46" i="33"/>
  <c r="AM46" i="33" s="1"/>
  <c r="AD45" i="33"/>
  <c r="AD44" i="33"/>
  <c r="AM44" i="33" s="1"/>
  <c r="AD43" i="33"/>
  <c r="AM43" i="33" s="1"/>
  <c r="AD42" i="33"/>
  <c r="AD41" i="33"/>
  <c r="AD40" i="33"/>
  <c r="AM40" i="33" s="1"/>
  <c r="AD39" i="33"/>
  <c r="AD38" i="33"/>
  <c r="AM38" i="33" s="1"/>
  <c r="AD37" i="33"/>
  <c r="AD36" i="33"/>
  <c r="AD35" i="33"/>
  <c r="AD34" i="33"/>
  <c r="AD33" i="33"/>
  <c r="AD32" i="33"/>
  <c r="AD31" i="33"/>
  <c r="AD30" i="33"/>
  <c r="AM30" i="33" s="1"/>
  <c r="AD29" i="33"/>
  <c r="AM29" i="33" s="1"/>
  <c r="AD28" i="33"/>
  <c r="AD27" i="33"/>
  <c r="AM27" i="33" s="1"/>
  <c r="AD26" i="33"/>
  <c r="AM26" i="33" s="1"/>
  <c r="AD25" i="33"/>
  <c r="AD24" i="33"/>
  <c r="AD23" i="33"/>
  <c r="AD22" i="33"/>
  <c r="AD21" i="33"/>
  <c r="AM21" i="33" s="1"/>
  <c r="AD20" i="33"/>
  <c r="AD19" i="33"/>
  <c r="AD18" i="33"/>
  <c r="AD17" i="33"/>
  <c r="AD16" i="33"/>
  <c r="AM16" i="33" s="1"/>
  <c r="AD15" i="33"/>
  <c r="AD14" i="33"/>
  <c r="AD13" i="33"/>
  <c r="AM13" i="33" s="1"/>
  <c r="AD12" i="33"/>
  <c r="AD11" i="33"/>
  <c r="AD10" i="33"/>
  <c r="AD4" i="33" s="1"/>
  <c r="AM4" i="33" s="1"/>
  <c r="AD9" i="33"/>
  <c r="AD8" i="33"/>
  <c r="AQ4" i="33"/>
  <c r="AO4" i="33"/>
  <c r="AN4" i="33"/>
  <c r="Z4" i="33"/>
  <c r="Y4" i="33"/>
  <c r="W4" i="33"/>
  <c r="V4" i="33"/>
  <c r="U4" i="33"/>
  <c r="AE4" i="33"/>
  <c r="AF4" i="33"/>
  <c r="AG4" i="33"/>
  <c r="AH4" i="33"/>
  <c r="AI4" i="33"/>
  <c r="AR4" i="33" s="1"/>
  <c r="AH111" i="33"/>
  <c r="AQ111" i="33" s="1"/>
  <c r="AH110" i="33"/>
  <c r="AQ110" i="33" s="1"/>
  <c r="AH109" i="33"/>
  <c r="AH108" i="33"/>
  <c r="AQ108" i="33" s="1"/>
  <c r="AH107" i="33"/>
  <c r="AQ107" i="33" s="1"/>
  <c r="AH106" i="33"/>
  <c r="AQ106" i="33" s="1"/>
  <c r="AH105" i="33"/>
  <c r="AH104" i="33"/>
  <c r="AH103" i="33"/>
  <c r="AH102" i="33"/>
  <c r="AQ102" i="33" s="1"/>
  <c r="AH101" i="33"/>
  <c r="AH100" i="33"/>
  <c r="AH99" i="33"/>
  <c r="AH98" i="33"/>
  <c r="AH97" i="33"/>
  <c r="AH96" i="33"/>
  <c r="AQ96" i="33" s="1"/>
  <c r="AH95" i="33"/>
  <c r="AH94" i="33"/>
  <c r="AQ94" i="33" s="1"/>
  <c r="AH93" i="33"/>
  <c r="AQ93" i="33" s="1"/>
  <c r="AH92" i="33"/>
  <c r="AH91" i="33"/>
  <c r="AH90" i="33"/>
  <c r="AQ90" i="33" s="1"/>
  <c r="AH89" i="33"/>
  <c r="AH88" i="33"/>
  <c r="AH87" i="33"/>
  <c r="AH86" i="33"/>
  <c r="AH85" i="33"/>
  <c r="AH84" i="33"/>
  <c r="AH83" i="33"/>
  <c r="AH82" i="33"/>
  <c r="AH81" i="33"/>
  <c r="AQ81" i="33" s="1"/>
  <c r="AH80" i="33"/>
  <c r="AQ80" i="33" s="1"/>
  <c r="AH79" i="33"/>
  <c r="AH78" i="33"/>
  <c r="AQ78" i="33" s="1"/>
  <c r="AH77" i="33"/>
  <c r="AH76" i="33"/>
  <c r="AH75" i="33"/>
  <c r="AQ75" i="33" s="1"/>
  <c r="AH74" i="33"/>
  <c r="AH73" i="33"/>
  <c r="AH72" i="33"/>
  <c r="AH71" i="33"/>
  <c r="AQ71" i="33" s="1"/>
  <c r="AH70" i="33"/>
  <c r="AQ70" i="33" s="1"/>
  <c r="AH69" i="33"/>
  <c r="AH68" i="33"/>
  <c r="AQ68" i="33" s="1"/>
  <c r="AH67" i="33"/>
  <c r="AH66" i="33"/>
  <c r="AH65" i="33"/>
  <c r="AH64" i="33"/>
  <c r="AQ64" i="33" s="1"/>
  <c r="AH63" i="33"/>
  <c r="AH62" i="33"/>
  <c r="AQ62" i="33" s="1"/>
  <c r="AH61" i="33"/>
  <c r="AQ61" i="33" s="1"/>
  <c r="AH60" i="33"/>
  <c r="AQ60" i="33" s="1"/>
  <c r="AH59" i="33"/>
  <c r="AH58" i="33"/>
  <c r="AH57" i="33"/>
  <c r="AH56" i="33"/>
  <c r="AH55" i="33"/>
  <c r="AQ55" i="33" s="1"/>
  <c r="AH54" i="33"/>
  <c r="AQ54" i="33" s="1"/>
  <c r="AH53" i="33"/>
  <c r="AH52" i="33"/>
  <c r="AH51" i="33"/>
  <c r="AH50" i="33"/>
  <c r="AH49" i="33"/>
  <c r="AH48" i="33"/>
  <c r="AQ48" i="33" s="1"/>
  <c r="AH47" i="33"/>
  <c r="AH46" i="33"/>
  <c r="AQ46" i="33" s="1"/>
  <c r="AH45" i="33"/>
  <c r="AH44" i="33"/>
  <c r="AH43" i="33"/>
  <c r="AQ43" i="33" s="1"/>
  <c r="AH42" i="33"/>
  <c r="AQ42" i="33" s="1"/>
  <c r="AH41" i="33"/>
  <c r="AH40" i="33"/>
  <c r="AH39" i="33"/>
  <c r="AH38" i="33"/>
  <c r="AQ38" i="33" s="1"/>
  <c r="AH37" i="33"/>
  <c r="AQ37" i="33" s="1"/>
  <c r="AH36" i="33"/>
  <c r="AQ36" i="33" s="1"/>
  <c r="AH35" i="33"/>
  <c r="AH34" i="33"/>
  <c r="AH33" i="33"/>
  <c r="AH32" i="33"/>
  <c r="AQ32" i="33" s="1"/>
  <c r="AH31" i="33"/>
  <c r="AH30" i="33"/>
  <c r="AQ30" i="33" s="1"/>
  <c r="AH29" i="33"/>
  <c r="AQ29" i="33" s="1"/>
  <c r="AH28" i="33"/>
  <c r="AQ28" i="33" s="1"/>
  <c r="AH27" i="33"/>
  <c r="AH26" i="33"/>
  <c r="AH25" i="33"/>
  <c r="AH24" i="33"/>
  <c r="AH23" i="33"/>
  <c r="AH22" i="33"/>
  <c r="AQ22" i="33" s="1"/>
  <c r="AH21" i="33"/>
  <c r="AH20" i="33"/>
  <c r="AH19" i="33"/>
  <c r="AH18" i="33"/>
  <c r="AH17" i="33"/>
  <c r="AH16" i="33"/>
  <c r="AQ16" i="33" s="1"/>
  <c r="AH15" i="33"/>
  <c r="AH14" i="33"/>
  <c r="AQ14" i="33" s="1"/>
  <c r="AH13" i="33"/>
  <c r="AH12" i="33"/>
  <c r="AH11" i="33"/>
  <c r="AQ11" i="33" s="1"/>
  <c r="AH10" i="33"/>
  <c r="AQ10" i="33" s="1"/>
  <c r="AH9" i="33"/>
  <c r="AH8" i="33"/>
  <c r="AQ8" i="33" s="1"/>
  <c r="AR8" i="33"/>
  <c r="AI111" i="33"/>
  <c r="AI110" i="33"/>
  <c r="AR110" i="33" s="1"/>
  <c r="AI109" i="33"/>
  <c r="AI108" i="33"/>
  <c r="AR108" i="33" s="1"/>
  <c r="AI107" i="33"/>
  <c r="AR107" i="33" s="1"/>
  <c r="AI106" i="33"/>
  <c r="AI105" i="33"/>
  <c r="AR105" i="33" s="1"/>
  <c r="AI104" i="33"/>
  <c r="AI103" i="33"/>
  <c r="AI102" i="33"/>
  <c r="AI101" i="33"/>
  <c r="AI100" i="33"/>
  <c r="AI99" i="33"/>
  <c r="AI98" i="33"/>
  <c r="AI97" i="33"/>
  <c r="AI96" i="33"/>
  <c r="AR96" i="33" s="1"/>
  <c r="AI95" i="33"/>
  <c r="AI94" i="33"/>
  <c r="AR94" i="33" s="1"/>
  <c r="AI93" i="33"/>
  <c r="AI92" i="33"/>
  <c r="AI91" i="33"/>
  <c r="AI90" i="33"/>
  <c r="AI89" i="33"/>
  <c r="AR89" i="33" s="1"/>
  <c r="AI88" i="33"/>
  <c r="AI87" i="33"/>
  <c r="AI86" i="33"/>
  <c r="AI85" i="33"/>
  <c r="AR85" i="33" s="1"/>
  <c r="AI84" i="33"/>
  <c r="AI83" i="33"/>
  <c r="AI82" i="33"/>
  <c r="AI81" i="33"/>
  <c r="AR81" i="33" s="1"/>
  <c r="AI80" i="33"/>
  <c r="AR80" i="33" s="1"/>
  <c r="AI79" i="33"/>
  <c r="AI78" i="33"/>
  <c r="AI77" i="33"/>
  <c r="AR77" i="33" s="1"/>
  <c r="AI76" i="33"/>
  <c r="AI75" i="33"/>
  <c r="AI74" i="33"/>
  <c r="AI73" i="33"/>
  <c r="AI72" i="33"/>
  <c r="AI71" i="33"/>
  <c r="AI70" i="33"/>
  <c r="AR70" i="33" s="1"/>
  <c r="AI69" i="33"/>
  <c r="AR69" i="33" s="1"/>
  <c r="AI68" i="33"/>
  <c r="AI67" i="33"/>
  <c r="AI66" i="33"/>
  <c r="AI65" i="33"/>
  <c r="AR65" i="33" s="1"/>
  <c r="AI64" i="33"/>
  <c r="AR64" i="33" s="1"/>
  <c r="AI63" i="33"/>
  <c r="AI62" i="33"/>
  <c r="AI61" i="33"/>
  <c r="AR61" i="33" s="1"/>
  <c r="AI60" i="33"/>
  <c r="AI59" i="33"/>
  <c r="AI58" i="33"/>
  <c r="AI57" i="33"/>
  <c r="AI56" i="33"/>
  <c r="AR56" i="33" s="1"/>
  <c r="AI55" i="33"/>
  <c r="AI54" i="33"/>
  <c r="AI53" i="33"/>
  <c r="AI52" i="33"/>
  <c r="AI51" i="33"/>
  <c r="AI50" i="33"/>
  <c r="AI49" i="33"/>
  <c r="AI48" i="33"/>
  <c r="AR48" i="33" s="1"/>
  <c r="AI47" i="33"/>
  <c r="AI46" i="33"/>
  <c r="AI45" i="33"/>
  <c r="AR45" i="33" s="1"/>
  <c r="AI44" i="33"/>
  <c r="AI43" i="33"/>
  <c r="AI42" i="33"/>
  <c r="AI41" i="33"/>
  <c r="AI40" i="33"/>
  <c r="AI39" i="33"/>
  <c r="AI38" i="33"/>
  <c r="AI37" i="33"/>
  <c r="AR37" i="33" s="1"/>
  <c r="AI36" i="33"/>
  <c r="AI35" i="33"/>
  <c r="AI34" i="33"/>
  <c r="AI33" i="33"/>
  <c r="AI32" i="33"/>
  <c r="AR32" i="33" s="1"/>
  <c r="AI31" i="33"/>
  <c r="AI30" i="33"/>
  <c r="AI29" i="33"/>
  <c r="AI28" i="33"/>
  <c r="AR28" i="33" s="1"/>
  <c r="AI27" i="33"/>
  <c r="AI26" i="33"/>
  <c r="AI25" i="33"/>
  <c r="AI24" i="33"/>
  <c r="AR24" i="33" s="1"/>
  <c r="AI23" i="33"/>
  <c r="AI22" i="33"/>
  <c r="AR22" i="33" s="1"/>
  <c r="AI21" i="33"/>
  <c r="AR21" i="33" s="1"/>
  <c r="AI20" i="33"/>
  <c r="AI19" i="33"/>
  <c r="AI18" i="33"/>
  <c r="AI17" i="33"/>
  <c r="AR17" i="33" s="1"/>
  <c r="AI16" i="33"/>
  <c r="AR16" i="33" s="1"/>
  <c r="AI15" i="33"/>
  <c r="AI14" i="33"/>
  <c r="AI13" i="33"/>
  <c r="AR13" i="33" s="1"/>
  <c r="AI12" i="33"/>
  <c r="AI11" i="33"/>
  <c r="AR11" i="33" s="1"/>
  <c r="AI10" i="33"/>
  <c r="AI9" i="33"/>
  <c r="AR9" i="33" s="1"/>
  <c r="AR106" i="33"/>
  <c r="AR102" i="33"/>
  <c r="AR97" i="33"/>
  <c r="AR90" i="33"/>
  <c r="AR86" i="33"/>
  <c r="AR78" i="33"/>
  <c r="AR74" i="33"/>
  <c r="AR62" i="33"/>
  <c r="AR58" i="33"/>
  <c r="AR54" i="33"/>
  <c r="AR49" i="33"/>
  <c r="AR46" i="33"/>
  <c r="AR42" i="33"/>
  <c r="AR38" i="33"/>
  <c r="AR33" i="33"/>
  <c r="AR30" i="33"/>
  <c r="AR26" i="33"/>
  <c r="AR14" i="33"/>
  <c r="AR10" i="33"/>
  <c r="AR111" i="33"/>
  <c r="AP111" i="33"/>
  <c r="AO111" i="33"/>
  <c r="AN111" i="33"/>
  <c r="AM111" i="33"/>
  <c r="AP110" i="33"/>
  <c r="AO110" i="33"/>
  <c r="AN110" i="33"/>
  <c r="AM110" i="33"/>
  <c r="AR109" i="33"/>
  <c r="AQ109" i="33"/>
  <c r="AP109" i="33"/>
  <c r="AO109" i="33"/>
  <c r="AN109" i="33"/>
  <c r="AM109" i="33"/>
  <c r="AP108" i="33"/>
  <c r="AO108" i="33"/>
  <c r="AN108" i="33"/>
  <c r="AO107" i="33"/>
  <c r="AN107" i="33"/>
  <c r="AM107" i="33"/>
  <c r="AP106" i="33"/>
  <c r="AO106" i="33"/>
  <c r="AN106" i="33"/>
  <c r="AQ105" i="33"/>
  <c r="AP105" i="33"/>
  <c r="AO105" i="33"/>
  <c r="AN105" i="33"/>
  <c r="AM105" i="33"/>
  <c r="AR104" i="33"/>
  <c r="AQ104" i="33"/>
  <c r="AP104" i="33"/>
  <c r="AO104" i="33"/>
  <c r="AN104" i="33"/>
  <c r="AM104" i="33"/>
  <c r="AR103" i="33"/>
  <c r="AQ103" i="33"/>
  <c r="AP103" i="33"/>
  <c r="AO103" i="33"/>
  <c r="AN103" i="33"/>
  <c r="AM103" i="33"/>
  <c r="AO102" i="33"/>
  <c r="AN102" i="33"/>
  <c r="AR101" i="33"/>
  <c r="AQ101" i="33"/>
  <c r="AP101" i="33"/>
  <c r="AO101" i="33"/>
  <c r="AN101" i="33"/>
  <c r="AM101" i="33"/>
  <c r="AR100" i="33"/>
  <c r="AQ100" i="33"/>
  <c r="AP100" i="33"/>
  <c r="AO100" i="33"/>
  <c r="AN100" i="33"/>
  <c r="AM100" i="33"/>
  <c r="AR99" i="33"/>
  <c r="AQ99" i="33"/>
  <c r="AP99" i="33"/>
  <c r="AO99" i="33"/>
  <c r="AN99" i="33"/>
  <c r="AM99" i="33"/>
  <c r="AR98" i="33"/>
  <c r="AQ98" i="33"/>
  <c r="AP98" i="33"/>
  <c r="AO98" i="33"/>
  <c r="AN98" i="33"/>
  <c r="AM98" i="33"/>
  <c r="AQ97" i="33"/>
  <c r="AP97" i="33"/>
  <c r="AO97" i="33"/>
  <c r="AN97" i="33"/>
  <c r="AM97" i="33"/>
  <c r="AP96" i="33"/>
  <c r="AO96" i="33"/>
  <c r="AN96" i="33"/>
  <c r="AM96" i="33"/>
  <c r="AR95" i="33"/>
  <c r="AQ95" i="33"/>
  <c r="AP95" i="33"/>
  <c r="AO95" i="33"/>
  <c r="AN95" i="33"/>
  <c r="AM95" i="33"/>
  <c r="AP94" i="33"/>
  <c r="AO94" i="33"/>
  <c r="AN94" i="33"/>
  <c r="AR93" i="33"/>
  <c r="AP93" i="33"/>
  <c r="AO93" i="33"/>
  <c r="AN93" i="33"/>
  <c r="AM93" i="33"/>
  <c r="AR92" i="33"/>
  <c r="AQ92" i="33"/>
  <c r="AP92" i="33"/>
  <c r="AO92" i="33"/>
  <c r="AN92" i="33"/>
  <c r="AM92" i="33"/>
  <c r="AR91" i="33"/>
  <c r="AQ91" i="33"/>
  <c r="AO91" i="33"/>
  <c r="AN91" i="33"/>
  <c r="AP90" i="33"/>
  <c r="AO90" i="33"/>
  <c r="AN90" i="33"/>
  <c r="AM90" i="33"/>
  <c r="AQ89" i="33"/>
  <c r="AP89" i="33"/>
  <c r="AO89" i="33"/>
  <c r="AN89" i="33"/>
  <c r="AM89" i="33"/>
  <c r="AR88" i="33"/>
  <c r="AQ88" i="33"/>
  <c r="AO88" i="33"/>
  <c r="AN88" i="33"/>
  <c r="AM88" i="33"/>
  <c r="AR87" i="33"/>
  <c r="AQ87" i="33"/>
  <c r="AP87" i="33"/>
  <c r="AO87" i="33"/>
  <c r="AN87" i="33"/>
  <c r="AM87" i="33"/>
  <c r="AQ86" i="33"/>
  <c r="AP86" i="33"/>
  <c r="AO86" i="33"/>
  <c r="AN86" i="33"/>
  <c r="AQ85" i="33"/>
  <c r="AP85" i="33"/>
  <c r="AO85" i="33"/>
  <c r="AN85" i="33"/>
  <c r="AM85" i="33"/>
  <c r="AR84" i="33"/>
  <c r="AQ84" i="33"/>
  <c r="AP84" i="33"/>
  <c r="AO84" i="33"/>
  <c r="AN84" i="33"/>
  <c r="AM84" i="33"/>
  <c r="AR83" i="33"/>
  <c r="AQ83" i="33"/>
  <c r="AP83" i="33"/>
  <c r="AO83" i="33"/>
  <c r="AN83" i="33"/>
  <c r="AM83" i="33"/>
  <c r="AR82" i="33"/>
  <c r="AQ82" i="33"/>
  <c r="AP82" i="33"/>
  <c r="AO82" i="33"/>
  <c r="AN82" i="33"/>
  <c r="AM82" i="33"/>
  <c r="AP81" i="33"/>
  <c r="AO81" i="33"/>
  <c r="AN81" i="33"/>
  <c r="AM81" i="33"/>
  <c r="AP80" i="33"/>
  <c r="AO80" i="33"/>
  <c r="AN80" i="33"/>
  <c r="AR79" i="33"/>
  <c r="AQ79" i="33"/>
  <c r="AP79" i="33"/>
  <c r="AO79" i="33"/>
  <c r="AN79" i="33"/>
  <c r="AM79" i="33"/>
  <c r="AP78" i="33"/>
  <c r="AO78" i="33"/>
  <c r="AN78" i="33"/>
  <c r="AM78" i="33"/>
  <c r="AQ77" i="33"/>
  <c r="AP77" i="33"/>
  <c r="AO77" i="33"/>
  <c r="AN77" i="33"/>
  <c r="AR76" i="33"/>
  <c r="AQ76" i="33"/>
  <c r="AO76" i="33"/>
  <c r="AN76" i="33"/>
  <c r="AM76" i="33"/>
  <c r="AR75" i="33"/>
  <c r="AO75" i="33"/>
  <c r="AN75" i="33"/>
  <c r="AM75" i="33"/>
  <c r="AQ74" i="33"/>
  <c r="AP74" i="33"/>
  <c r="AO74" i="33"/>
  <c r="AN74" i="33"/>
  <c r="AR73" i="33"/>
  <c r="AQ73" i="33"/>
  <c r="AP73" i="33"/>
  <c r="AO73" i="33"/>
  <c r="AN73" i="33"/>
  <c r="AM73" i="33"/>
  <c r="AR72" i="33"/>
  <c r="AQ72" i="33"/>
  <c r="AO72" i="33"/>
  <c r="AN72" i="33"/>
  <c r="AR71" i="33"/>
  <c r="AP71" i="33"/>
  <c r="AO71" i="33"/>
  <c r="AN71" i="33"/>
  <c r="AM71" i="33"/>
  <c r="AP70" i="33"/>
  <c r="AO70" i="33"/>
  <c r="AN70" i="33"/>
  <c r="AM70" i="33"/>
  <c r="AQ69" i="33"/>
  <c r="AO69" i="33"/>
  <c r="AN69" i="33"/>
  <c r="AR68" i="33"/>
  <c r="AP68" i="33"/>
  <c r="AO68" i="33"/>
  <c r="AN68" i="33"/>
  <c r="AM68" i="33"/>
  <c r="AR67" i="33"/>
  <c r="AQ67" i="33"/>
  <c r="AP67" i="33"/>
  <c r="AO67" i="33"/>
  <c r="AN67" i="33"/>
  <c r="AM67" i="33"/>
  <c r="AR66" i="33"/>
  <c r="AQ66" i="33"/>
  <c r="AP66" i="33"/>
  <c r="AO66" i="33"/>
  <c r="AN66" i="33"/>
  <c r="AM66" i="33"/>
  <c r="AQ65" i="33"/>
  <c r="AP65" i="33"/>
  <c r="AO65" i="33"/>
  <c r="AN65" i="33"/>
  <c r="AM65" i="33"/>
  <c r="AO64" i="33"/>
  <c r="AN64" i="33"/>
  <c r="AM64" i="33"/>
  <c r="AR63" i="33"/>
  <c r="AQ63" i="33"/>
  <c r="AP63" i="33"/>
  <c r="AO63" i="33"/>
  <c r="AN63" i="33"/>
  <c r="AM63" i="33"/>
  <c r="AP62" i="33"/>
  <c r="AO62" i="33"/>
  <c r="AN62" i="33"/>
  <c r="AM62" i="33"/>
  <c r="AP61" i="33"/>
  <c r="AO61" i="33"/>
  <c r="AN61" i="33"/>
  <c r="AR60" i="33"/>
  <c r="AO60" i="33"/>
  <c r="AN60" i="33"/>
  <c r="AR59" i="33"/>
  <c r="AQ59" i="33"/>
  <c r="AP59" i="33"/>
  <c r="AO59" i="33"/>
  <c r="AN59" i="33"/>
  <c r="AM59" i="33"/>
  <c r="AQ58" i="33"/>
  <c r="AP58" i="33"/>
  <c r="AO58" i="33"/>
  <c r="AN58" i="33"/>
  <c r="AR57" i="33"/>
  <c r="AQ57" i="33"/>
  <c r="AP57" i="33"/>
  <c r="AO57" i="33"/>
  <c r="AN57" i="33"/>
  <c r="AM57" i="33"/>
  <c r="AQ56" i="33"/>
  <c r="AP56" i="33"/>
  <c r="AO56" i="33"/>
  <c r="AN56" i="33"/>
  <c r="AM56" i="33"/>
  <c r="AR55" i="33"/>
  <c r="AP55" i="33"/>
  <c r="AO55" i="33"/>
  <c r="AN55" i="33"/>
  <c r="AM55" i="33"/>
  <c r="AO54" i="33"/>
  <c r="AN54" i="33"/>
  <c r="AR53" i="33"/>
  <c r="AQ53" i="33"/>
  <c r="AP53" i="33"/>
  <c r="AO53" i="33"/>
  <c r="AN53" i="33"/>
  <c r="AM53" i="33"/>
  <c r="AR52" i="33"/>
  <c r="AQ52" i="33"/>
  <c r="AP52" i="33"/>
  <c r="AO52" i="33"/>
  <c r="AN52" i="33"/>
  <c r="AM52" i="33"/>
  <c r="AR51" i="33"/>
  <c r="AQ51" i="33"/>
  <c r="AP51" i="33"/>
  <c r="AO51" i="33"/>
  <c r="AN51" i="33"/>
  <c r="AM51" i="33"/>
  <c r="AR50" i="33"/>
  <c r="AQ50" i="33"/>
  <c r="AP50" i="33"/>
  <c r="AO50" i="33"/>
  <c r="AN50" i="33"/>
  <c r="AM50" i="33"/>
  <c r="AQ49" i="33"/>
  <c r="AP49" i="33"/>
  <c r="AO49" i="33"/>
  <c r="AN49" i="33"/>
  <c r="AM49" i="33"/>
  <c r="AO48" i="33"/>
  <c r="AN48" i="33"/>
  <c r="AM48" i="33"/>
  <c r="AR47" i="33"/>
  <c r="AQ47" i="33"/>
  <c r="AP47" i="33"/>
  <c r="AO47" i="33"/>
  <c r="AN47" i="33"/>
  <c r="AM47" i="33"/>
  <c r="AP46" i="33"/>
  <c r="AO46" i="33"/>
  <c r="AN46" i="33"/>
  <c r="AQ45" i="33"/>
  <c r="AO45" i="33"/>
  <c r="AN45" i="33"/>
  <c r="AM45" i="33"/>
  <c r="AR44" i="33"/>
  <c r="AQ44" i="33"/>
  <c r="AP44" i="33"/>
  <c r="AO44" i="33"/>
  <c r="AN44" i="33"/>
  <c r="AR43" i="33"/>
  <c r="AP43" i="33"/>
  <c r="AO43" i="33"/>
  <c r="AN43" i="33"/>
  <c r="AO42" i="33"/>
  <c r="AN42" i="33"/>
  <c r="AM42" i="33"/>
  <c r="AR41" i="33"/>
  <c r="AQ41" i="33"/>
  <c r="AP41" i="33"/>
  <c r="AO41" i="33"/>
  <c r="AN41" i="33"/>
  <c r="AM41" i="33"/>
  <c r="AR40" i="33"/>
  <c r="AQ40" i="33"/>
  <c r="AP40" i="33"/>
  <c r="AO40" i="33"/>
  <c r="AN40" i="33"/>
  <c r="AR39" i="33"/>
  <c r="AQ39" i="33"/>
  <c r="AP39" i="33"/>
  <c r="AO39" i="33"/>
  <c r="AN39" i="33"/>
  <c r="AM39" i="33"/>
  <c r="AP38" i="33"/>
  <c r="AO38" i="33"/>
  <c r="AN38" i="33"/>
  <c r="AP37" i="33"/>
  <c r="AO37" i="33"/>
  <c r="AN37" i="33"/>
  <c r="AM37" i="33"/>
  <c r="AR36" i="33"/>
  <c r="AP36" i="33"/>
  <c r="AO36" i="33"/>
  <c r="AN36" i="33"/>
  <c r="AM36" i="33"/>
  <c r="AR35" i="33"/>
  <c r="AQ35" i="33"/>
  <c r="AP35" i="33"/>
  <c r="AO35" i="33"/>
  <c r="AN35" i="33"/>
  <c r="AM35" i="33"/>
  <c r="AR34" i="33"/>
  <c r="AQ34" i="33"/>
  <c r="AP34" i="33"/>
  <c r="AO34" i="33"/>
  <c r="AN34" i="33"/>
  <c r="AM34" i="33"/>
  <c r="AQ33" i="33"/>
  <c r="AP33" i="33"/>
  <c r="AO33" i="33"/>
  <c r="AN33" i="33"/>
  <c r="AM33" i="33"/>
  <c r="AP32" i="33"/>
  <c r="AO32" i="33"/>
  <c r="AN32" i="33"/>
  <c r="AM32" i="33"/>
  <c r="AR31" i="33"/>
  <c r="AQ31" i="33"/>
  <c r="AP31" i="33"/>
  <c r="AO31" i="33"/>
  <c r="AN31" i="33"/>
  <c r="AM31" i="33"/>
  <c r="AO30" i="33"/>
  <c r="AN30" i="33"/>
  <c r="AR29" i="33"/>
  <c r="AP29" i="33"/>
  <c r="AO29" i="33"/>
  <c r="AN29" i="33"/>
  <c r="AP28" i="33"/>
  <c r="AO28" i="33"/>
  <c r="AN28" i="33"/>
  <c r="AM28" i="33"/>
  <c r="AR27" i="33"/>
  <c r="AQ27" i="33"/>
  <c r="AO27" i="33"/>
  <c r="AN27" i="33"/>
  <c r="AQ26" i="33"/>
  <c r="AP26" i="33"/>
  <c r="AO26" i="33"/>
  <c r="AN26" i="33"/>
  <c r="AR25" i="33"/>
  <c r="AQ25" i="33"/>
  <c r="AP25" i="33"/>
  <c r="AO25" i="33"/>
  <c r="AN25" i="33"/>
  <c r="AM25" i="33"/>
  <c r="AQ24" i="33"/>
  <c r="AO24" i="33"/>
  <c r="AN24" i="33"/>
  <c r="AM24" i="33"/>
  <c r="AR23" i="33"/>
  <c r="AQ23" i="33"/>
  <c r="AP23" i="33"/>
  <c r="AO23" i="33"/>
  <c r="AN23" i="33"/>
  <c r="AM23" i="33"/>
  <c r="AP22" i="33"/>
  <c r="AO22" i="33"/>
  <c r="AN22" i="33"/>
  <c r="AM22" i="33"/>
  <c r="AQ21" i="33"/>
  <c r="AP21" i="33"/>
  <c r="AO21" i="33"/>
  <c r="AN21" i="33"/>
  <c r="AR20" i="33"/>
  <c r="AQ20" i="33"/>
  <c r="AP20" i="33"/>
  <c r="AO20" i="33"/>
  <c r="AN20" i="33"/>
  <c r="AM20" i="33"/>
  <c r="AR19" i="33"/>
  <c r="AQ19" i="33"/>
  <c r="AP19" i="33"/>
  <c r="AO19" i="33"/>
  <c r="AN19" i="33"/>
  <c r="AM19" i="33"/>
  <c r="AR18" i="33"/>
  <c r="AQ18" i="33"/>
  <c r="AP18" i="33"/>
  <c r="AO18" i="33"/>
  <c r="AN18" i="33"/>
  <c r="AM18" i="33"/>
  <c r="AQ17" i="33"/>
  <c r="AP17" i="33"/>
  <c r="AO17" i="33"/>
  <c r="AN17" i="33"/>
  <c r="AM17" i="33"/>
  <c r="AO16" i="33"/>
  <c r="AN16" i="33"/>
  <c r="AR15" i="33"/>
  <c r="AQ15" i="33"/>
  <c r="AP15" i="33"/>
  <c r="AO15" i="33"/>
  <c r="AN15" i="33"/>
  <c r="AM15" i="33"/>
  <c r="AP14" i="33"/>
  <c r="AO14" i="33"/>
  <c r="AN14" i="33"/>
  <c r="AM14" i="33"/>
  <c r="AQ13" i="33"/>
  <c r="AP13" i="33"/>
  <c r="AO13" i="33"/>
  <c r="AN13" i="33"/>
  <c r="AR12" i="33"/>
  <c r="AQ12" i="33"/>
  <c r="AO12" i="33"/>
  <c r="AN12" i="33"/>
  <c r="AM12" i="33"/>
  <c r="AP11" i="33"/>
  <c r="AO11" i="33"/>
  <c r="AN11" i="33"/>
  <c r="AM11" i="33"/>
  <c r="AP10" i="33"/>
  <c r="AO10" i="33"/>
  <c r="AN10" i="33"/>
  <c r="AM10" i="33"/>
  <c r="AQ9" i="33"/>
  <c r="AP9" i="33"/>
  <c r="AO9" i="33"/>
  <c r="AN9" i="33"/>
  <c r="AM9" i="33"/>
  <c r="AP8" i="33"/>
  <c r="AO8" i="33"/>
  <c r="AN8" i="33"/>
  <c r="AM8" i="33"/>
  <c r="AG111" i="33"/>
  <c r="AG110" i="33"/>
  <c r="AG109" i="33"/>
  <c r="AG108" i="33"/>
  <c r="AG107" i="33"/>
  <c r="AG106" i="33"/>
  <c r="AG105" i="33"/>
  <c r="AG104" i="33"/>
  <c r="AG103" i="33"/>
  <c r="AG102" i="33"/>
  <c r="AG101" i="33"/>
  <c r="AG100" i="33"/>
  <c r="AG99" i="33"/>
  <c r="AG98" i="33"/>
  <c r="AG97" i="33"/>
  <c r="AG96" i="33"/>
  <c r="AG95" i="33"/>
  <c r="AG94" i="33"/>
  <c r="AG93" i="33"/>
  <c r="AG92" i="33"/>
  <c r="AG91" i="33"/>
  <c r="AG90" i="33"/>
  <c r="AG89" i="33"/>
  <c r="AG88" i="33"/>
  <c r="AG87" i="33"/>
  <c r="AG86" i="33"/>
  <c r="AG85" i="33"/>
  <c r="AG84" i="33"/>
  <c r="AG83" i="33"/>
  <c r="AG82" i="33"/>
  <c r="AG81" i="33"/>
  <c r="AG80" i="33"/>
  <c r="AG79" i="33"/>
  <c r="AG78" i="33"/>
  <c r="AG77" i="33"/>
  <c r="AG76" i="33"/>
  <c r="AG75" i="33"/>
  <c r="AG74" i="33"/>
  <c r="AG73" i="33"/>
  <c r="AG72" i="33"/>
  <c r="AG71" i="33"/>
  <c r="AG70" i="33"/>
  <c r="AG69" i="33"/>
  <c r="AG68" i="33"/>
  <c r="AG67" i="33"/>
  <c r="AG66" i="33"/>
  <c r="AG65" i="33"/>
  <c r="AG64" i="33"/>
  <c r="AG63" i="33"/>
  <c r="AG62" i="33"/>
  <c r="AG61" i="33"/>
  <c r="AG60" i="33"/>
  <c r="AG59" i="33"/>
  <c r="AG58" i="33"/>
  <c r="AG57" i="33"/>
  <c r="AG56" i="33"/>
  <c r="AG55" i="33"/>
  <c r="AG54" i="33"/>
  <c r="AG53" i="33"/>
  <c r="AG52" i="33"/>
  <c r="AG51" i="33"/>
  <c r="AG50" i="33"/>
  <c r="AG49" i="33"/>
  <c r="AG48" i="33"/>
  <c r="AG47" i="33"/>
  <c r="AG46" i="33"/>
  <c r="AG45" i="33"/>
  <c r="AG44" i="33"/>
  <c r="AG43" i="33"/>
  <c r="AG42" i="33"/>
  <c r="AG41" i="33"/>
  <c r="AG40" i="33"/>
  <c r="AG39" i="33"/>
  <c r="AG38" i="33"/>
  <c r="AG37" i="33"/>
  <c r="AG36" i="33"/>
  <c r="AG35" i="33"/>
  <c r="AG34" i="33"/>
  <c r="AG33" i="33"/>
  <c r="AG32" i="33"/>
  <c r="AG31" i="33"/>
  <c r="AG30" i="33"/>
  <c r="AG29" i="33"/>
  <c r="AG28" i="33"/>
  <c r="AG27" i="33"/>
  <c r="AG26" i="33"/>
  <c r="AG25" i="33"/>
  <c r="AG24" i="33"/>
  <c r="AG23" i="33"/>
  <c r="AG22" i="33"/>
  <c r="AG21" i="33"/>
  <c r="AG20" i="33"/>
  <c r="AG19" i="33"/>
  <c r="AG18" i="33"/>
  <c r="AG17" i="33"/>
  <c r="AG16" i="33"/>
  <c r="AG15" i="33"/>
  <c r="AG14" i="33"/>
  <c r="AG13" i="33"/>
  <c r="AG12" i="33"/>
  <c r="AG11" i="33"/>
  <c r="AG10" i="33"/>
  <c r="AG9" i="33"/>
  <c r="AG8" i="33"/>
  <c r="AE8" i="33"/>
  <c r="AF111" i="33"/>
  <c r="AF110" i="33"/>
  <c r="AF109" i="33"/>
  <c r="AF108" i="33"/>
  <c r="AF107" i="33"/>
  <c r="AF106" i="33"/>
  <c r="AF105" i="33"/>
  <c r="AF104" i="33"/>
  <c r="AF103" i="33"/>
  <c r="AF102" i="33"/>
  <c r="AF101" i="33"/>
  <c r="AF100" i="33"/>
  <c r="AF99" i="33"/>
  <c r="AF98" i="33"/>
  <c r="AF97" i="33"/>
  <c r="AF96" i="33"/>
  <c r="AF95" i="33"/>
  <c r="AF94" i="33"/>
  <c r="AF93" i="33"/>
  <c r="AF92" i="33"/>
  <c r="AF91" i="33"/>
  <c r="AF90" i="33"/>
  <c r="AF89" i="33"/>
  <c r="AF88" i="33"/>
  <c r="AF87" i="33"/>
  <c r="AF86" i="33"/>
  <c r="AF85" i="33"/>
  <c r="AF84" i="33"/>
  <c r="AF83" i="33"/>
  <c r="AF82" i="33"/>
  <c r="AF81" i="33"/>
  <c r="AF80" i="33"/>
  <c r="AF79" i="33"/>
  <c r="AF78" i="33"/>
  <c r="AF77" i="33"/>
  <c r="AF76" i="33"/>
  <c r="AF75" i="33"/>
  <c r="AF74" i="33"/>
  <c r="AF73" i="33"/>
  <c r="AF72" i="33"/>
  <c r="AF71" i="33"/>
  <c r="AF70" i="33"/>
  <c r="AF69" i="33"/>
  <c r="AF68" i="33"/>
  <c r="AF67" i="33"/>
  <c r="AF66" i="33"/>
  <c r="AF65" i="33"/>
  <c r="AF64" i="33"/>
  <c r="AF63" i="33"/>
  <c r="AF62" i="33"/>
  <c r="AF61" i="33"/>
  <c r="AF60" i="33"/>
  <c r="AF59" i="33"/>
  <c r="AF58" i="33"/>
  <c r="AF57" i="33"/>
  <c r="AF56" i="33"/>
  <c r="AF55" i="33"/>
  <c r="AF54" i="33"/>
  <c r="AF53" i="33"/>
  <c r="AF52" i="33"/>
  <c r="AF51" i="33"/>
  <c r="AF50" i="33"/>
  <c r="AF49" i="33"/>
  <c r="AF48" i="33"/>
  <c r="AF47" i="33"/>
  <c r="AF46" i="33"/>
  <c r="AF45" i="33"/>
  <c r="AF44" i="33"/>
  <c r="AF43" i="33"/>
  <c r="AF42" i="33"/>
  <c r="AF41" i="33"/>
  <c r="AF40" i="33"/>
  <c r="AF39" i="33"/>
  <c r="AF38" i="33"/>
  <c r="AF37" i="33"/>
  <c r="AF36" i="33"/>
  <c r="AF35" i="33"/>
  <c r="AF34" i="33"/>
  <c r="AF33" i="33"/>
  <c r="AF32" i="33"/>
  <c r="AF31" i="33"/>
  <c r="AF30" i="33"/>
  <c r="AF29" i="33"/>
  <c r="AF28" i="33"/>
  <c r="AF27" i="33"/>
  <c r="AF26" i="33"/>
  <c r="AF25" i="33"/>
  <c r="AF24" i="33"/>
  <c r="AF23" i="33"/>
  <c r="AF22" i="33"/>
  <c r="AF21" i="33"/>
  <c r="AF20" i="33"/>
  <c r="AF19" i="33"/>
  <c r="AF18" i="33"/>
  <c r="AF17" i="33"/>
  <c r="AF16" i="33"/>
  <c r="AF15" i="33"/>
  <c r="AF14" i="33"/>
  <c r="AF13" i="33"/>
  <c r="AF12" i="33"/>
  <c r="AF11" i="33"/>
  <c r="AF10" i="33"/>
  <c r="AF9" i="33"/>
  <c r="AF8" i="33"/>
  <c r="AE111" i="33"/>
  <c r="AE110" i="33"/>
  <c r="AE109" i="33"/>
  <c r="AE108" i="33"/>
  <c r="AE107" i="33"/>
  <c r="AE106" i="33"/>
  <c r="AE105" i="33"/>
  <c r="AE104" i="33"/>
  <c r="AE103" i="33"/>
  <c r="AE102" i="33"/>
  <c r="AE101" i="33"/>
  <c r="AE100" i="33"/>
  <c r="AE99" i="33"/>
  <c r="AE98" i="33"/>
  <c r="AE97" i="33"/>
  <c r="AE96" i="33"/>
  <c r="AE95" i="33"/>
  <c r="AE94" i="33"/>
  <c r="AE93" i="33"/>
  <c r="AE92" i="33"/>
  <c r="AE91" i="33"/>
  <c r="AE90" i="33"/>
  <c r="AE89" i="33"/>
  <c r="AE88" i="33"/>
  <c r="AE87" i="33"/>
  <c r="AE86" i="33"/>
  <c r="AE85" i="33"/>
  <c r="AE84" i="33"/>
  <c r="AE83" i="33"/>
  <c r="AE82" i="33"/>
  <c r="AE81" i="33"/>
  <c r="AE80" i="33"/>
  <c r="AE79" i="33"/>
  <c r="AE78" i="33"/>
  <c r="AE77" i="33"/>
  <c r="AE76" i="33"/>
  <c r="AE75" i="33"/>
  <c r="AE74" i="33"/>
  <c r="AE73" i="33"/>
  <c r="AE72" i="33"/>
  <c r="AE71" i="33"/>
  <c r="AE70" i="33"/>
  <c r="AE69" i="33"/>
  <c r="AE68" i="33"/>
  <c r="AE67" i="33"/>
  <c r="AE66" i="33"/>
  <c r="AE65" i="33"/>
  <c r="AE64" i="33"/>
  <c r="AE63" i="33"/>
  <c r="AE62" i="33"/>
  <c r="AE61" i="33"/>
  <c r="AE60" i="33"/>
  <c r="AE59" i="33"/>
  <c r="AE58" i="33"/>
  <c r="AE57" i="33"/>
  <c r="AE56" i="33"/>
  <c r="AE55" i="33"/>
  <c r="AE54" i="33"/>
  <c r="AE53" i="33"/>
  <c r="AE52" i="33"/>
  <c r="AE51" i="33"/>
  <c r="AE50" i="33"/>
  <c r="AE49" i="33"/>
  <c r="AE48" i="33"/>
  <c r="AE47" i="33"/>
  <c r="AE46" i="33"/>
  <c r="AE45" i="33"/>
  <c r="AE44" i="33"/>
  <c r="AE43" i="33"/>
  <c r="AE42" i="33"/>
  <c r="AE41" i="33"/>
  <c r="AE40" i="33"/>
  <c r="AE39" i="33"/>
  <c r="AE38" i="33"/>
  <c r="AE37" i="33"/>
  <c r="AE36" i="33"/>
  <c r="AE35" i="33"/>
  <c r="AE34" i="33"/>
  <c r="AE33" i="33"/>
  <c r="AE32" i="33"/>
  <c r="AE31" i="33"/>
  <c r="AE30" i="33"/>
  <c r="AE29" i="33"/>
  <c r="AE28" i="33"/>
  <c r="AE27" i="33"/>
  <c r="AE26" i="33"/>
  <c r="AE25" i="33"/>
  <c r="AE24" i="33"/>
  <c r="AE23" i="33"/>
  <c r="AE22" i="33"/>
  <c r="AE21" i="33"/>
  <c r="AE20" i="33"/>
  <c r="AE19" i="33"/>
  <c r="AE18" i="33"/>
  <c r="AE17" i="33"/>
  <c r="AE16" i="33"/>
  <c r="AE15" i="33"/>
  <c r="AE14" i="33"/>
  <c r="AE13" i="33"/>
  <c r="AE12" i="33"/>
  <c r="AE11" i="33"/>
  <c r="AE10" i="33"/>
  <c r="AE9" i="33"/>
  <c r="R111" i="33"/>
  <c r="Z111" i="33" s="1"/>
  <c r="Q111" i="33"/>
  <c r="P111" i="33"/>
  <c r="O111" i="33"/>
  <c r="V111" i="33" s="1"/>
  <c r="N111" i="33"/>
  <c r="R110" i="33"/>
  <c r="Z110" i="33" s="1"/>
  <c r="Q110" i="33"/>
  <c r="P110" i="33"/>
  <c r="O110" i="33"/>
  <c r="V110" i="33" s="1"/>
  <c r="N110" i="33"/>
  <c r="R109" i="33"/>
  <c r="Z109" i="33" s="1"/>
  <c r="Q109" i="33"/>
  <c r="P109" i="33"/>
  <c r="O109" i="33"/>
  <c r="V109" i="33" s="1"/>
  <c r="N109" i="33"/>
  <c r="R108" i="33"/>
  <c r="Z108" i="33" s="1"/>
  <c r="Q108" i="33"/>
  <c r="P108" i="33"/>
  <c r="O108" i="33"/>
  <c r="V108" i="33" s="1"/>
  <c r="N108" i="33"/>
  <c r="R107" i="33"/>
  <c r="Z107" i="33" s="1"/>
  <c r="Q107" i="33"/>
  <c r="P107" i="33"/>
  <c r="O107" i="33"/>
  <c r="V107" i="33" s="1"/>
  <c r="N107" i="33"/>
  <c r="R106" i="33"/>
  <c r="Z106" i="33" s="1"/>
  <c r="Q106" i="33"/>
  <c r="P106" i="33"/>
  <c r="O106" i="33"/>
  <c r="V106" i="33" s="1"/>
  <c r="N106" i="33"/>
  <c r="R105" i="33"/>
  <c r="Z105" i="33" s="1"/>
  <c r="Q105" i="33"/>
  <c r="P105" i="33"/>
  <c r="O105" i="33"/>
  <c r="V105" i="33" s="1"/>
  <c r="N105" i="33"/>
  <c r="R104" i="33"/>
  <c r="Z104" i="33" s="1"/>
  <c r="Q104" i="33"/>
  <c r="P104" i="33"/>
  <c r="O104" i="33"/>
  <c r="V104" i="33" s="1"/>
  <c r="N104" i="33"/>
  <c r="R103" i="33"/>
  <c r="Z103" i="33" s="1"/>
  <c r="Q103" i="33"/>
  <c r="P103" i="33"/>
  <c r="O103" i="33"/>
  <c r="V103" i="33" s="1"/>
  <c r="N103" i="33"/>
  <c r="Y103" i="33" s="1"/>
  <c r="R102" i="33"/>
  <c r="Z102" i="33" s="1"/>
  <c r="Q102" i="33"/>
  <c r="P102" i="33"/>
  <c r="O102" i="33"/>
  <c r="V102" i="33" s="1"/>
  <c r="N102" i="33"/>
  <c r="Y102" i="33" s="1"/>
  <c r="R101" i="33"/>
  <c r="Z101" i="33" s="1"/>
  <c r="Q101" i="33"/>
  <c r="P101" i="33"/>
  <c r="O101" i="33"/>
  <c r="V101" i="33" s="1"/>
  <c r="N101" i="33"/>
  <c r="Y101" i="33" s="1"/>
  <c r="R100" i="33"/>
  <c r="Z100" i="33" s="1"/>
  <c r="Q100" i="33"/>
  <c r="P100" i="33"/>
  <c r="O100" i="33"/>
  <c r="V100" i="33" s="1"/>
  <c r="N100" i="33"/>
  <c r="Y100" i="33" s="1"/>
  <c r="R99" i="33"/>
  <c r="Z99" i="33" s="1"/>
  <c r="Q99" i="33"/>
  <c r="P99" i="33"/>
  <c r="O99" i="33"/>
  <c r="V99" i="33" s="1"/>
  <c r="N99" i="33"/>
  <c r="Y99" i="33" s="1"/>
  <c r="R98" i="33"/>
  <c r="Z98" i="33" s="1"/>
  <c r="Q98" i="33"/>
  <c r="P98" i="33"/>
  <c r="O98" i="33"/>
  <c r="V98" i="33" s="1"/>
  <c r="N98" i="33"/>
  <c r="Y98" i="33" s="1"/>
  <c r="R97" i="33"/>
  <c r="Z97" i="33" s="1"/>
  <c r="Q97" i="33"/>
  <c r="P97" i="33"/>
  <c r="O97" i="33"/>
  <c r="V97" i="33" s="1"/>
  <c r="N97" i="33"/>
  <c r="Y97" i="33" s="1"/>
  <c r="R96" i="33"/>
  <c r="Z96" i="33" s="1"/>
  <c r="Q96" i="33"/>
  <c r="P96" i="33"/>
  <c r="O96" i="33"/>
  <c r="V96" i="33" s="1"/>
  <c r="N96" i="33"/>
  <c r="Y96" i="33" s="1"/>
  <c r="U96" i="33" s="1"/>
  <c r="R95" i="33"/>
  <c r="Z95" i="33" s="1"/>
  <c r="Q95" i="33"/>
  <c r="P95" i="33"/>
  <c r="O95" i="33"/>
  <c r="V95" i="33" s="1"/>
  <c r="N95" i="33"/>
  <c r="R94" i="33"/>
  <c r="Z94" i="33" s="1"/>
  <c r="Q94" i="33"/>
  <c r="P94" i="33"/>
  <c r="O94" i="33"/>
  <c r="V94" i="33" s="1"/>
  <c r="N94" i="33"/>
  <c r="R93" i="33"/>
  <c r="Z93" i="33" s="1"/>
  <c r="Q93" i="33"/>
  <c r="P93" i="33"/>
  <c r="O93" i="33"/>
  <c r="V93" i="33" s="1"/>
  <c r="N93" i="33"/>
  <c r="R92" i="33"/>
  <c r="Z92" i="33" s="1"/>
  <c r="Q92" i="33"/>
  <c r="P92" i="33"/>
  <c r="O92" i="33"/>
  <c r="V92" i="33" s="1"/>
  <c r="N92" i="33"/>
  <c r="R91" i="33"/>
  <c r="Z91" i="33" s="1"/>
  <c r="Q91" i="33"/>
  <c r="P91" i="33"/>
  <c r="O91" i="33"/>
  <c r="V91" i="33" s="1"/>
  <c r="N91" i="33"/>
  <c r="R90" i="33"/>
  <c r="Z90" i="33" s="1"/>
  <c r="Q90" i="33"/>
  <c r="P90" i="33"/>
  <c r="O90" i="33"/>
  <c r="V90" i="33" s="1"/>
  <c r="N90" i="33"/>
  <c r="R89" i="33"/>
  <c r="Z89" i="33" s="1"/>
  <c r="Q89" i="33"/>
  <c r="P89" i="33"/>
  <c r="O89" i="33"/>
  <c r="V89" i="33" s="1"/>
  <c r="N89" i="33"/>
  <c r="R88" i="33"/>
  <c r="Z88" i="33" s="1"/>
  <c r="Q88" i="33"/>
  <c r="P88" i="33"/>
  <c r="O88" i="33"/>
  <c r="V88" i="33" s="1"/>
  <c r="N88" i="33"/>
  <c r="R87" i="33"/>
  <c r="Z87" i="33" s="1"/>
  <c r="Q87" i="33"/>
  <c r="P87" i="33"/>
  <c r="O87" i="33"/>
  <c r="V87" i="33" s="1"/>
  <c r="N87" i="33"/>
  <c r="Y87" i="33" s="1"/>
  <c r="R86" i="33"/>
  <c r="Z86" i="33" s="1"/>
  <c r="Q86" i="33"/>
  <c r="P86" i="33"/>
  <c r="O86" i="33"/>
  <c r="V86" i="33" s="1"/>
  <c r="N86" i="33"/>
  <c r="U86" i="33" s="1"/>
  <c r="R85" i="33"/>
  <c r="Z85" i="33" s="1"/>
  <c r="Q85" i="33"/>
  <c r="P85" i="33"/>
  <c r="O85" i="33"/>
  <c r="V85" i="33" s="1"/>
  <c r="N85" i="33"/>
  <c r="Y85" i="33" s="1"/>
  <c r="R84" i="33"/>
  <c r="Z84" i="33" s="1"/>
  <c r="Q84" i="33"/>
  <c r="P84" i="33"/>
  <c r="O84" i="33"/>
  <c r="V84" i="33" s="1"/>
  <c r="N84" i="33"/>
  <c r="Y84" i="33" s="1"/>
  <c r="R83" i="33"/>
  <c r="Z83" i="33" s="1"/>
  <c r="Q83" i="33"/>
  <c r="P83" i="33"/>
  <c r="O83" i="33"/>
  <c r="V83" i="33" s="1"/>
  <c r="N83" i="33"/>
  <c r="Y83" i="33" s="1"/>
  <c r="R82" i="33"/>
  <c r="Z82" i="33" s="1"/>
  <c r="Q82" i="33"/>
  <c r="P82" i="33"/>
  <c r="O82" i="33"/>
  <c r="V82" i="33" s="1"/>
  <c r="N82" i="33"/>
  <c r="Y82" i="33" s="1"/>
  <c r="R81" i="33"/>
  <c r="Z81" i="33" s="1"/>
  <c r="Q81" i="33"/>
  <c r="P81" i="33"/>
  <c r="O81" i="33"/>
  <c r="V81" i="33" s="1"/>
  <c r="N81" i="33"/>
  <c r="Y81" i="33" s="1"/>
  <c r="R80" i="33"/>
  <c r="Z80" i="33" s="1"/>
  <c r="Q80" i="33"/>
  <c r="P80" i="33"/>
  <c r="O80" i="33"/>
  <c r="V80" i="33" s="1"/>
  <c r="N80" i="33"/>
  <c r="Y80" i="33" s="1"/>
  <c r="U80" i="33" s="1"/>
  <c r="R79" i="33"/>
  <c r="Z79" i="33" s="1"/>
  <c r="Q79" i="33"/>
  <c r="P79" i="33"/>
  <c r="O79" i="33"/>
  <c r="V79" i="33" s="1"/>
  <c r="N79" i="33"/>
  <c r="R78" i="33"/>
  <c r="Z78" i="33" s="1"/>
  <c r="Q78" i="33"/>
  <c r="P78" i="33"/>
  <c r="O78" i="33"/>
  <c r="V78" i="33" s="1"/>
  <c r="N78" i="33"/>
  <c r="R77" i="33"/>
  <c r="Z77" i="33" s="1"/>
  <c r="Q77" i="33"/>
  <c r="P77" i="33"/>
  <c r="O77" i="33"/>
  <c r="V77" i="33" s="1"/>
  <c r="N77" i="33"/>
  <c r="R76" i="33"/>
  <c r="Z76" i="33" s="1"/>
  <c r="Q76" i="33"/>
  <c r="P76" i="33"/>
  <c r="O76" i="33"/>
  <c r="V76" i="33" s="1"/>
  <c r="N76" i="33"/>
  <c r="R75" i="33"/>
  <c r="Z75" i="33" s="1"/>
  <c r="Q75" i="33"/>
  <c r="P75" i="33"/>
  <c r="O75" i="33"/>
  <c r="V75" i="33" s="1"/>
  <c r="N75" i="33"/>
  <c r="R74" i="33"/>
  <c r="Z74" i="33" s="1"/>
  <c r="Q74" i="33"/>
  <c r="P74" i="33"/>
  <c r="O74" i="33"/>
  <c r="V74" i="33" s="1"/>
  <c r="N74" i="33"/>
  <c r="R73" i="33"/>
  <c r="Z73" i="33" s="1"/>
  <c r="Q73" i="33"/>
  <c r="P73" i="33"/>
  <c r="O73" i="33"/>
  <c r="V73" i="33" s="1"/>
  <c r="N73" i="33"/>
  <c r="R72" i="33"/>
  <c r="Z72" i="33" s="1"/>
  <c r="Q72" i="33"/>
  <c r="P72" i="33"/>
  <c r="O72" i="33"/>
  <c r="V72" i="33" s="1"/>
  <c r="N72" i="33"/>
  <c r="R71" i="33"/>
  <c r="Z71" i="33" s="1"/>
  <c r="Q71" i="33"/>
  <c r="P71" i="33"/>
  <c r="O71" i="33"/>
  <c r="V71" i="33" s="1"/>
  <c r="N71" i="33"/>
  <c r="Y71" i="33" s="1"/>
  <c r="R70" i="33"/>
  <c r="Z70" i="33" s="1"/>
  <c r="Q70" i="33"/>
  <c r="P70" i="33"/>
  <c r="O70" i="33"/>
  <c r="V70" i="33" s="1"/>
  <c r="N70" i="33"/>
  <c r="Y70" i="33" s="1"/>
  <c r="R69" i="33"/>
  <c r="Z69" i="33" s="1"/>
  <c r="Q69" i="33"/>
  <c r="P69" i="33"/>
  <c r="O69" i="33"/>
  <c r="V69" i="33" s="1"/>
  <c r="N69" i="33"/>
  <c r="Y69" i="33" s="1"/>
  <c r="R68" i="33"/>
  <c r="Z68" i="33" s="1"/>
  <c r="Q68" i="33"/>
  <c r="P68" i="33"/>
  <c r="O68" i="33"/>
  <c r="V68" i="33" s="1"/>
  <c r="N68" i="33"/>
  <c r="Y68" i="33" s="1"/>
  <c r="R67" i="33"/>
  <c r="Z67" i="33" s="1"/>
  <c r="Q67" i="33"/>
  <c r="P67" i="33"/>
  <c r="O67" i="33"/>
  <c r="V67" i="33" s="1"/>
  <c r="N67" i="33"/>
  <c r="Y67" i="33" s="1"/>
  <c r="R66" i="33"/>
  <c r="Z66" i="33" s="1"/>
  <c r="Q66" i="33"/>
  <c r="P66" i="33"/>
  <c r="O66" i="33"/>
  <c r="V66" i="33" s="1"/>
  <c r="N66" i="33"/>
  <c r="Y66" i="33" s="1"/>
  <c r="R65" i="33"/>
  <c r="Z65" i="33" s="1"/>
  <c r="Q65" i="33"/>
  <c r="P65" i="33"/>
  <c r="O65" i="33"/>
  <c r="V65" i="33" s="1"/>
  <c r="N65" i="33"/>
  <c r="Y65" i="33" s="1"/>
  <c r="R64" i="33"/>
  <c r="Z64" i="33" s="1"/>
  <c r="Q64" i="33"/>
  <c r="P64" i="33"/>
  <c r="O64" i="33"/>
  <c r="V64" i="33" s="1"/>
  <c r="N64" i="33"/>
  <c r="Y64" i="33" s="1"/>
  <c r="U64" i="33" s="1"/>
  <c r="R63" i="33"/>
  <c r="Z63" i="33" s="1"/>
  <c r="Q63" i="33"/>
  <c r="P63" i="33"/>
  <c r="O63" i="33"/>
  <c r="V63" i="33" s="1"/>
  <c r="N63" i="33"/>
  <c r="R62" i="33"/>
  <c r="Z62" i="33" s="1"/>
  <c r="Q62" i="33"/>
  <c r="P62" i="33"/>
  <c r="O62" i="33"/>
  <c r="V62" i="33" s="1"/>
  <c r="N62" i="33"/>
  <c r="R61" i="33"/>
  <c r="Z61" i="33" s="1"/>
  <c r="Q61" i="33"/>
  <c r="P61" i="33"/>
  <c r="O61" i="33"/>
  <c r="V61" i="33" s="1"/>
  <c r="N61" i="33"/>
  <c r="R60" i="33"/>
  <c r="Z60" i="33" s="1"/>
  <c r="Q60" i="33"/>
  <c r="P60" i="33"/>
  <c r="O60" i="33"/>
  <c r="V60" i="33" s="1"/>
  <c r="N60" i="33"/>
  <c r="R59" i="33"/>
  <c r="Z59" i="33" s="1"/>
  <c r="Q59" i="33"/>
  <c r="P59" i="33"/>
  <c r="O59" i="33"/>
  <c r="V59" i="33" s="1"/>
  <c r="N59" i="33"/>
  <c r="R58" i="33"/>
  <c r="Z58" i="33" s="1"/>
  <c r="Q58" i="33"/>
  <c r="P58" i="33"/>
  <c r="O58" i="33"/>
  <c r="V58" i="33" s="1"/>
  <c r="N58" i="33"/>
  <c r="R57" i="33"/>
  <c r="Z57" i="33" s="1"/>
  <c r="Q57" i="33"/>
  <c r="P57" i="33"/>
  <c r="O57" i="33"/>
  <c r="V57" i="33" s="1"/>
  <c r="N57" i="33"/>
  <c r="R56" i="33"/>
  <c r="Z56" i="33" s="1"/>
  <c r="Q56" i="33"/>
  <c r="P56" i="33"/>
  <c r="O56" i="33"/>
  <c r="V56" i="33" s="1"/>
  <c r="N56" i="33"/>
  <c r="R55" i="33"/>
  <c r="Z55" i="33" s="1"/>
  <c r="Q55" i="33"/>
  <c r="P55" i="33"/>
  <c r="O55" i="33"/>
  <c r="V55" i="33" s="1"/>
  <c r="N55" i="33"/>
  <c r="Y55" i="33" s="1"/>
  <c r="R54" i="33"/>
  <c r="Z54" i="33" s="1"/>
  <c r="Q54" i="33"/>
  <c r="P54" i="33"/>
  <c r="O54" i="33"/>
  <c r="V54" i="33" s="1"/>
  <c r="N54" i="33"/>
  <c r="Y54" i="33" s="1"/>
  <c r="R53" i="33"/>
  <c r="Z53" i="33" s="1"/>
  <c r="Q53" i="33"/>
  <c r="P53" i="33"/>
  <c r="O53" i="33"/>
  <c r="V53" i="33" s="1"/>
  <c r="N53" i="33"/>
  <c r="Y53" i="33" s="1"/>
  <c r="R52" i="33"/>
  <c r="Z52" i="33" s="1"/>
  <c r="Q52" i="33"/>
  <c r="P52" i="33"/>
  <c r="O52" i="33"/>
  <c r="V52" i="33" s="1"/>
  <c r="N52" i="33"/>
  <c r="Y52" i="33" s="1"/>
  <c r="R51" i="33"/>
  <c r="Z51" i="33" s="1"/>
  <c r="Q51" i="33"/>
  <c r="P51" i="33"/>
  <c r="O51" i="33"/>
  <c r="V51" i="33" s="1"/>
  <c r="N51" i="33"/>
  <c r="Y51" i="33" s="1"/>
  <c r="R50" i="33"/>
  <c r="Z50" i="33" s="1"/>
  <c r="Q50" i="33"/>
  <c r="P50" i="33"/>
  <c r="O50" i="33"/>
  <c r="V50" i="33" s="1"/>
  <c r="N50" i="33"/>
  <c r="Y50" i="33" s="1"/>
  <c r="R49" i="33"/>
  <c r="Z49" i="33" s="1"/>
  <c r="Q49" i="33"/>
  <c r="P49" i="33"/>
  <c r="O49" i="33"/>
  <c r="V49" i="33" s="1"/>
  <c r="N49" i="33"/>
  <c r="Y49" i="33" s="1"/>
  <c r="R48" i="33"/>
  <c r="Z48" i="33" s="1"/>
  <c r="Q48" i="33"/>
  <c r="P48" i="33"/>
  <c r="O48" i="33"/>
  <c r="V48" i="33" s="1"/>
  <c r="N48" i="33"/>
  <c r="Y48" i="33" s="1"/>
  <c r="U48" i="33" s="1"/>
  <c r="R47" i="33"/>
  <c r="Z47" i="33" s="1"/>
  <c r="Q47" i="33"/>
  <c r="P47" i="33"/>
  <c r="O47" i="33"/>
  <c r="V47" i="33" s="1"/>
  <c r="N47" i="33"/>
  <c r="R46" i="33"/>
  <c r="Z46" i="33" s="1"/>
  <c r="Q46" i="33"/>
  <c r="P46" i="33"/>
  <c r="O46" i="33"/>
  <c r="V46" i="33" s="1"/>
  <c r="N46" i="33"/>
  <c r="R45" i="33"/>
  <c r="Z45" i="33" s="1"/>
  <c r="Q45" i="33"/>
  <c r="P45" i="33"/>
  <c r="O45" i="33"/>
  <c r="V45" i="33" s="1"/>
  <c r="N45" i="33"/>
  <c r="R44" i="33"/>
  <c r="Z44" i="33" s="1"/>
  <c r="Q44" i="33"/>
  <c r="P44" i="33"/>
  <c r="O44" i="33"/>
  <c r="V44" i="33" s="1"/>
  <c r="N44" i="33"/>
  <c r="R43" i="33"/>
  <c r="Z43" i="33" s="1"/>
  <c r="Q43" i="33"/>
  <c r="P43" i="33"/>
  <c r="O43" i="33"/>
  <c r="V43" i="33" s="1"/>
  <c r="N43" i="33"/>
  <c r="R42" i="33"/>
  <c r="Z42" i="33" s="1"/>
  <c r="Q42" i="33"/>
  <c r="P42" i="33"/>
  <c r="O42" i="33"/>
  <c r="V42" i="33" s="1"/>
  <c r="N42" i="33"/>
  <c r="R41" i="33"/>
  <c r="Z41" i="33" s="1"/>
  <c r="Q41" i="33"/>
  <c r="P41" i="33"/>
  <c r="O41" i="33"/>
  <c r="V41" i="33" s="1"/>
  <c r="N41" i="33"/>
  <c r="R40" i="33"/>
  <c r="Z40" i="33" s="1"/>
  <c r="Q40" i="33"/>
  <c r="P40" i="33"/>
  <c r="O40" i="33"/>
  <c r="V40" i="33" s="1"/>
  <c r="N40" i="33"/>
  <c r="R39" i="33"/>
  <c r="Z39" i="33" s="1"/>
  <c r="Q39" i="33"/>
  <c r="P39" i="33"/>
  <c r="O39" i="33"/>
  <c r="V39" i="33" s="1"/>
  <c r="N39" i="33"/>
  <c r="Y39" i="33" s="1"/>
  <c r="R38" i="33"/>
  <c r="Z38" i="33" s="1"/>
  <c r="Q38" i="33"/>
  <c r="P38" i="33"/>
  <c r="O38" i="33"/>
  <c r="V38" i="33" s="1"/>
  <c r="N38" i="33"/>
  <c r="Y38" i="33" s="1"/>
  <c r="R37" i="33"/>
  <c r="Z37" i="33" s="1"/>
  <c r="Q37" i="33"/>
  <c r="P37" i="33"/>
  <c r="O37" i="33"/>
  <c r="V37" i="33" s="1"/>
  <c r="N37" i="33"/>
  <c r="Y37" i="33" s="1"/>
  <c r="R36" i="33"/>
  <c r="Z36" i="33" s="1"/>
  <c r="Q36" i="33"/>
  <c r="P36" i="33"/>
  <c r="O36" i="33"/>
  <c r="V36" i="33" s="1"/>
  <c r="N36" i="33"/>
  <c r="Y36" i="33" s="1"/>
  <c r="R35" i="33"/>
  <c r="Z35" i="33" s="1"/>
  <c r="Q35" i="33"/>
  <c r="P35" i="33"/>
  <c r="O35" i="33"/>
  <c r="V35" i="33" s="1"/>
  <c r="N35" i="33"/>
  <c r="Y35" i="33" s="1"/>
  <c r="R34" i="33"/>
  <c r="Z34" i="33" s="1"/>
  <c r="Q34" i="33"/>
  <c r="P34" i="33"/>
  <c r="O34" i="33"/>
  <c r="V34" i="33" s="1"/>
  <c r="N34" i="33"/>
  <c r="Y34" i="33" s="1"/>
  <c r="R33" i="33"/>
  <c r="Z33" i="33" s="1"/>
  <c r="Q33" i="33"/>
  <c r="P33" i="33"/>
  <c r="O33" i="33"/>
  <c r="V33" i="33" s="1"/>
  <c r="N33" i="33"/>
  <c r="Y33" i="33" s="1"/>
  <c r="R32" i="33"/>
  <c r="Z32" i="33" s="1"/>
  <c r="Q32" i="33"/>
  <c r="P32" i="33"/>
  <c r="O32" i="33"/>
  <c r="V32" i="33" s="1"/>
  <c r="N32" i="33"/>
  <c r="Y32" i="33" s="1"/>
  <c r="U32" i="33" s="1"/>
  <c r="R31" i="33"/>
  <c r="Z31" i="33" s="1"/>
  <c r="Q31" i="33"/>
  <c r="P31" i="33"/>
  <c r="O31" i="33"/>
  <c r="V31" i="33" s="1"/>
  <c r="N31" i="33"/>
  <c r="R30" i="33"/>
  <c r="Z30" i="33" s="1"/>
  <c r="Q30" i="33"/>
  <c r="P30" i="33"/>
  <c r="O30" i="33"/>
  <c r="V30" i="33" s="1"/>
  <c r="N30" i="33"/>
  <c r="R29" i="33"/>
  <c r="Z29" i="33" s="1"/>
  <c r="Q29" i="33"/>
  <c r="P29" i="33"/>
  <c r="O29" i="33"/>
  <c r="V29" i="33" s="1"/>
  <c r="N29" i="33"/>
  <c r="R28" i="33"/>
  <c r="Z28" i="33" s="1"/>
  <c r="Q28" i="33"/>
  <c r="P28" i="33"/>
  <c r="O28" i="33"/>
  <c r="V28" i="33" s="1"/>
  <c r="N28" i="33"/>
  <c r="R27" i="33"/>
  <c r="Z27" i="33" s="1"/>
  <c r="Q27" i="33"/>
  <c r="P27" i="33"/>
  <c r="O27" i="33"/>
  <c r="V27" i="33" s="1"/>
  <c r="N27" i="33"/>
  <c r="R26" i="33"/>
  <c r="Z26" i="33" s="1"/>
  <c r="Q26" i="33"/>
  <c r="P26" i="33"/>
  <c r="O26" i="33"/>
  <c r="V26" i="33" s="1"/>
  <c r="N26" i="33"/>
  <c r="R25" i="33"/>
  <c r="Z25" i="33" s="1"/>
  <c r="Q25" i="33"/>
  <c r="P25" i="33"/>
  <c r="O25" i="33"/>
  <c r="V25" i="33" s="1"/>
  <c r="N25" i="33"/>
  <c r="R24" i="33"/>
  <c r="Z24" i="33" s="1"/>
  <c r="Q24" i="33"/>
  <c r="P24" i="33"/>
  <c r="O24" i="33"/>
  <c r="V24" i="33" s="1"/>
  <c r="N24" i="33"/>
  <c r="R23" i="33"/>
  <c r="Z23" i="33" s="1"/>
  <c r="Q23" i="33"/>
  <c r="P23" i="33"/>
  <c r="O23" i="33"/>
  <c r="V23" i="33" s="1"/>
  <c r="N23" i="33"/>
  <c r="Y23" i="33" s="1"/>
  <c r="R22" i="33"/>
  <c r="Z22" i="33" s="1"/>
  <c r="Q22" i="33"/>
  <c r="P22" i="33"/>
  <c r="O22" i="33"/>
  <c r="V22" i="33" s="1"/>
  <c r="N22" i="33"/>
  <c r="Y22" i="33" s="1"/>
  <c r="R21" i="33"/>
  <c r="Z21" i="33" s="1"/>
  <c r="Q21" i="33"/>
  <c r="P21" i="33"/>
  <c r="O21" i="33"/>
  <c r="V21" i="33" s="1"/>
  <c r="N21" i="33"/>
  <c r="Y21" i="33" s="1"/>
  <c r="R20" i="33"/>
  <c r="Z20" i="33" s="1"/>
  <c r="Q20" i="33"/>
  <c r="P20" i="33"/>
  <c r="O20" i="33"/>
  <c r="V20" i="33" s="1"/>
  <c r="N20" i="33"/>
  <c r="Y20" i="33" s="1"/>
  <c r="R19" i="33"/>
  <c r="Z19" i="33" s="1"/>
  <c r="Q19" i="33"/>
  <c r="P19" i="33"/>
  <c r="O19" i="33"/>
  <c r="V19" i="33" s="1"/>
  <c r="N19" i="33"/>
  <c r="Y19" i="33" s="1"/>
  <c r="R18" i="33"/>
  <c r="Z18" i="33" s="1"/>
  <c r="Q18" i="33"/>
  <c r="P18" i="33"/>
  <c r="O18" i="33"/>
  <c r="V18" i="33" s="1"/>
  <c r="N18" i="33"/>
  <c r="Y18" i="33" s="1"/>
  <c r="R17" i="33"/>
  <c r="Z17" i="33" s="1"/>
  <c r="Q17" i="33"/>
  <c r="P17" i="33"/>
  <c r="O17" i="33"/>
  <c r="V17" i="33" s="1"/>
  <c r="N17" i="33"/>
  <c r="Y17" i="33" s="1"/>
  <c r="R16" i="33"/>
  <c r="Z16" i="33" s="1"/>
  <c r="Q16" i="33"/>
  <c r="P16" i="33"/>
  <c r="O16" i="33"/>
  <c r="V16" i="33" s="1"/>
  <c r="N16" i="33"/>
  <c r="Y16" i="33" s="1"/>
  <c r="U16" i="33" s="1"/>
  <c r="R15" i="33"/>
  <c r="Z15" i="33" s="1"/>
  <c r="Q15" i="33"/>
  <c r="P15" i="33"/>
  <c r="O15" i="33"/>
  <c r="V15" i="33" s="1"/>
  <c r="N15" i="33"/>
  <c r="R14" i="33"/>
  <c r="Z14" i="33" s="1"/>
  <c r="Q14" i="33"/>
  <c r="P14" i="33"/>
  <c r="O14" i="33"/>
  <c r="V14" i="33" s="1"/>
  <c r="N14" i="33"/>
  <c r="R13" i="33"/>
  <c r="Z13" i="33" s="1"/>
  <c r="Q13" i="33"/>
  <c r="P13" i="33"/>
  <c r="O13" i="33"/>
  <c r="V13" i="33" s="1"/>
  <c r="N13" i="33"/>
  <c r="R12" i="33"/>
  <c r="Z12" i="33" s="1"/>
  <c r="Q12" i="33"/>
  <c r="P12" i="33"/>
  <c r="O12" i="33"/>
  <c r="V12" i="33" s="1"/>
  <c r="N12" i="33"/>
  <c r="R11" i="33"/>
  <c r="Z11" i="33" s="1"/>
  <c r="Q11" i="33"/>
  <c r="P11" i="33"/>
  <c r="O11" i="33"/>
  <c r="V11" i="33" s="1"/>
  <c r="N11" i="33"/>
  <c r="R10" i="33"/>
  <c r="Z10" i="33" s="1"/>
  <c r="Q10" i="33"/>
  <c r="P10" i="33"/>
  <c r="O10" i="33"/>
  <c r="V10" i="33" s="1"/>
  <c r="N10" i="33"/>
  <c r="R9" i="33"/>
  <c r="Z9" i="33" s="1"/>
  <c r="Q9" i="33"/>
  <c r="P9" i="33"/>
  <c r="O9" i="33"/>
  <c r="V9" i="33" s="1"/>
  <c r="N9" i="33"/>
  <c r="R8" i="33"/>
  <c r="Z8" i="33" s="1"/>
  <c r="Q8" i="33"/>
  <c r="P8" i="33"/>
  <c r="O8" i="33"/>
  <c r="V8" i="33" s="1"/>
  <c r="N8" i="33"/>
  <c r="M111" i="33"/>
  <c r="M110" i="33"/>
  <c r="M109" i="33"/>
  <c r="M108" i="33"/>
  <c r="M107" i="33"/>
  <c r="M106" i="33"/>
  <c r="M105" i="33"/>
  <c r="M104" i="33"/>
  <c r="M103" i="33"/>
  <c r="M102" i="33"/>
  <c r="M101" i="33"/>
  <c r="M100" i="33"/>
  <c r="M99" i="33"/>
  <c r="M98" i="33"/>
  <c r="M97" i="33"/>
  <c r="M96" i="33"/>
  <c r="M95" i="33"/>
  <c r="M94" i="33"/>
  <c r="M93" i="33"/>
  <c r="M92" i="33"/>
  <c r="M91" i="33"/>
  <c r="M90" i="33"/>
  <c r="M89" i="33"/>
  <c r="M88" i="33"/>
  <c r="M87" i="33"/>
  <c r="M86" i="33"/>
  <c r="M85" i="33"/>
  <c r="M84" i="33"/>
  <c r="M83" i="33"/>
  <c r="M82" i="33"/>
  <c r="M81" i="33"/>
  <c r="M80" i="33"/>
  <c r="M79" i="33"/>
  <c r="M78" i="33"/>
  <c r="M77" i="33"/>
  <c r="M76" i="33"/>
  <c r="M75" i="33"/>
  <c r="M74" i="33"/>
  <c r="M73" i="33"/>
  <c r="M72" i="33"/>
  <c r="M71" i="33"/>
  <c r="M70" i="33"/>
  <c r="M69" i="33"/>
  <c r="M68" i="33"/>
  <c r="M67" i="33"/>
  <c r="M66" i="33"/>
  <c r="M65" i="33"/>
  <c r="M64" i="33"/>
  <c r="M63" i="33"/>
  <c r="M62" i="33"/>
  <c r="M61" i="33"/>
  <c r="M60" i="33"/>
  <c r="M59" i="33"/>
  <c r="M58" i="33"/>
  <c r="M57" i="33"/>
  <c r="M56" i="33"/>
  <c r="M55" i="33"/>
  <c r="M54" i="33"/>
  <c r="M53" i="33"/>
  <c r="M52" i="33"/>
  <c r="M51" i="33"/>
  <c r="M50" i="33"/>
  <c r="M49" i="33"/>
  <c r="M48" i="33"/>
  <c r="M47" i="33"/>
  <c r="M46" i="33"/>
  <c r="M45" i="33"/>
  <c r="M44" i="33"/>
  <c r="M43" i="33"/>
  <c r="M42" i="33"/>
  <c r="M41" i="33"/>
  <c r="M40" i="33"/>
  <c r="M39" i="33"/>
  <c r="M38" i="33"/>
  <c r="M37" i="33"/>
  <c r="M36" i="33"/>
  <c r="M35" i="33"/>
  <c r="M34" i="33"/>
  <c r="M33" i="33"/>
  <c r="M32" i="33"/>
  <c r="M31" i="33"/>
  <c r="M30" i="33"/>
  <c r="M29" i="33"/>
  <c r="M28" i="33"/>
  <c r="M27" i="33"/>
  <c r="M26" i="33"/>
  <c r="M25" i="33"/>
  <c r="M24" i="33"/>
  <c r="M23" i="33"/>
  <c r="M22" i="33"/>
  <c r="M21" i="33"/>
  <c r="M20" i="33"/>
  <c r="M19" i="33"/>
  <c r="M18" i="33"/>
  <c r="M17" i="33"/>
  <c r="M16" i="33"/>
  <c r="M15" i="33"/>
  <c r="M14" i="33"/>
  <c r="M13" i="33"/>
  <c r="M12" i="33"/>
  <c r="M11" i="33"/>
  <c r="M10" i="33"/>
  <c r="M9" i="33"/>
  <c r="M8" i="33"/>
  <c r="AS4" i="33" l="1"/>
  <c r="AP48" i="33"/>
  <c r="U23" i="33"/>
  <c r="U39" i="33"/>
  <c r="U55" i="33"/>
  <c r="U71" i="33"/>
  <c r="Y88" i="33"/>
  <c r="U88" i="33" s="1"/>
  <c r="Y104" i="33"/>
  <c r="U104" i="33" s="1"/>
  <c r="U13" i="33"/>
  <c r="U30" i="33"/>
  <c r="U46" i="33"/>
  <c r="U74" i="33"/>
  <c r="U91" i="33"/>
  <c r="U107" i="33"/>
  <c r="U44" i="33"/>
  <c r="U60" i="33"/>
  <c r="U25" i="33"/>
  <c r="U41" i="33"/>
  <c r="Y8" i="33"/>
  <c r="U8" i="33" s="1"/>
  <c r="Y24" i="33"/>
  <c r="U24" i="33" s="1"/>
  <c r="Y40" i="33"/>
  <c r="U40" i="33" s="1"/>
  <c r="Y56" i="33"/>
  <c r="U56" i="33" s="1"/>
  <c r="Y72" i="33"/>
  <c r="U72" i="33" s="1"/>
  <c r="Y89" i="33"/>
  <c r="U89" i="33" s="1"/>
  <c r="Y105" i="33"/>
  <c r="U105" i="33" s="1"/>
  <c r="U17" i="33"/>
  <c r="U33" i="33"/>
  <c r="U49" i="33"/>
  <c r="U65" i="33"/>
  <c r="U81" i="33"/>
  <c r="U97" i="33"/>
  <c r="Y9" i="33"/>
  <c r="U9" i="33" s="1"/>
  <c r="Y25" i="33"/>
  <c r="Y41" i="33"/>
  <c r="Y57" i="33"/>
  <c r="U57" i="33" s="1"/>
  <c r="Y73" i="33"/>
  <c r="U73" i="33" s="1"/>
  <c r="Y90" i="33"/>
  <c r="U90" i="33" s="1"/>
  <c r="Y106" i="33"/>
  <c r="U106" i="33" s="1"/>
  <c r="U18" i="33"/>
  <c r="U34" i="33"/>
  <c r="U50" i="33"/>
  <c r="U66" i="33"/>
  <c r="U82" i="33"/>
  <c r="U98" i="33"/>
  <c r="Y10" i="33"/>
  <c r="U10" i="33" s="1"/>
  <c r="Y26" i="33"/>
  <c r="U26" i="33" s="1"/>
  <c r="Y42" i="33"/>
  <c r="U42" i="33" s="1"/>
  <c r="Y58" i="33"/>
  <c r="U58" i="33" s="1"/>
  <c r="Y74" i="33"/>
  <c r="Y91" i="33"/>
  <c r="Y107" i="33"/>
  <c r="U19" i="33"/>
  <c r="U35" i="33"/>
  <c r="U51" i="33"/>
  <c r="U67" i="33"/>
  <c r="U83" i="33"/>
  <c r="U99" i="33"/>
  <c r="Y11" i="33"/>
  <c r="U11" i="33" s="1"/>
  <c r="Y27" i="33"/>
  <c r="U27" i="33" s="1"/>
  <c r="Y43" i="33"/>
  <c r="U43" i="33" s="1"/>
  <c r="Y59" i="33"/>
  <c r="U59" i="33" s="1"/>
  <c r="Y75" i="33"/>
  <c r="U75" i="33" s="1"/>
  <c r="Y92" i="33"/>
  <c r="U92" i="33" s="1"/>
  <c r="Y108" i="33"/>
  <c r="U108" i="33" s="1"/>
  <c r="U20" i="33"/>
  <c r="U36" i="33"/>
  <c r="U52" i="33"/>
  <c r="U68" i="33"/>
  <c r="U84" i="33"/>
  <c r="U100" i="33"/>
  <c r="Y12" i="33"/>
  <c r="U12" i="33" s="1"/>
  <c r="Y28" i="33"/>
  <c r="U28" i="33" s="1"/>
  <c r="Y44" i="33"/>
  <c r="Y60" i="33"/>
  <c r="Y76" i="33"/>
  <c r="U76" i="33" s="1"/>
  <c r="Y93" i="33"/>
  <c r="U93" i="33" s="1"/>
  <c r="Y109" i="33"/>
  <c r="U109" i="33" s="1"/>
  <c r="U21" i="33"/>
  <c r="U37" i="33"/>
  <c r="U53" i="33"/>
  <c r="U69" i="33"/>
  <c r="U85" i="33"/>
  <c r="U101" i="33"/>
  <c r="Y13" i="33"/>
  <c r="Y29" i="33"/>
  <c r="U29" i="33" s="1"/>
  <c r="Y45" i="33"/>
  <c r="U45" i="33" s="1"/>
  <c r="Y61" i="33"/>
  <c r="U61" i="33" s="1"/>
  <c r="Y77" i="33"/>
  <c r="U77" i="33" s="1"/>
  <c r="Y94" i="33"/>
  <c r="U94" i="33" s="1"/>
  <c r="Y110" i="33"/>
  <c r="U110" i="33" s="1"/>
  <c r="U22" i="33"/>
  <c r="U38" i="33"/>
  <c r="U54" i="33"/>
  <c r="U70" i="33"/>
  <c r="U102" i="33"/>
  <c r="Y14" i="33"/>
  <c r="U14" i="33" s="1"/>
  <c r="Y30" i="33"/>
  <c r="Y46" i="33"/>
  <c r="Y62" i="33"/>
  <c r="U62" i="33" s="1"/>
  <c r="Y78" i="33"/>
  <c r="U78" i="33" s="1"/>
  <c r="Y95" i="33"/>
  <c r="U95" i="33" s="1"/>
  <c r="Y111" i="33"/>
  <c r="U111" i="33" s="1"/>
  <c r="U87" i="33"/>
  <c r="U103" i="33"/>
  <c r="Y15" i="33"/>
  <c r="U15" i="33" s="1"/>
  <c r="Y31" i="33"/>
  <c r="U31" i="33" s="1"/>
  <c r="Y47" i="33"/>
  <c r="U47" i="33" s="1"/>
  <c r="Y63" i="33"/>
  <c r="U63" i="33" s="1"/>
  <c r="Y79" i="33"/>
  <c r="U79" i="33" s="1"/>
  <c r="Q7" i="33"/>
  <c r="M7" i="33"/>
  <c r="O7" i="33"/>
  <c r="R7" i="33"/>
  <c r="N7" i="33"/>
  <c r="P7" i="33"/>
  <c r="E63" i="30"/>
  <c r="E71" i="30"/>
  <c r="K74" i="30"/>
  <c r="K73" i="30"/>
  <c r="K72" i="30"/>
  <c r="K71" i="30"/>
  <c r="K70" i="30"/>
  <c r="K69" i="30"/>
  <c r="K68" i="30"/>
  <c r="K67" i="30"/>
  <c r="K66" i="30"/>
  <c r="K65" i="30"/>
  <c r="K64" i="30"/>
  <c r="K63" i="30"/>
  <c r="K62" i="30"/>
  <c r="K61" i="30"/>
  <c r="K60" i="30"/>
  <c r="K59" i="30"/>
  <c r="K58" i="30"/>
  <c r="K57" i="30"/>
  <c r="K56" i="30"/>
  <c r="K55" i="30"/>
  <c r="K54" i="30"/>
  <c r="K53" i="30"/>
  <c r="K52" i="30"/>
  <c r="K51" i="30"/>
  <c r="K50" i="30"/>
  <c r="K49" i="30"/>
  <c r="K48" i="30"/>
  <c r="K47" i="30"/>
  <c r="K46" i="30"/>
  <c r="K45" i="30"/>
  <c r="K44" i="30"/>
  <c r="K43" i="30"/>
  <c r="K42" i="30"/>
  <c r="K41" i="30"/>
  <c r="K40" i="30"/>
  <c r="K39" i="30"/>
  <c r="K38" i="30"/>
  <c r="K37" i="30"/>
  <c r="K36" i="30"/>
  <c r="K35" i="30"/>
  <c r="K34" i="30"/>
  <c r="K33" i="30"/>
  <c r="K32" i="30"/>
  <c r="K31" i="30"/>
  <c r="K30" i="30"/>
  <c r="K29" i="30"/>
  <c r="K28" i="30"/>
  <c r="K27" i="30"/>
  <c r="K26" i="30"/>
  <c r="K25" i="30"/>
  <c r="K24" i="30"/>
  <c r="K23" i="30"/>
  <c r="K22" i="30"/>
  <c r="K21" i="30"/>
  <c r="K20" i="30"/>
  <c r="K19" i="30"/>
  <c r="K18" i="30"/>
  <c r="K17" i="30"/>
  <c r="K16" i="30"/>
  <c r="K15" i="30"/>
  <c r="K14" i="30"/>
  <c r="K13" i="30"/>
  <c r="K12" i="30"/>
  <c r="K11" i="30"/>
  <c r="K10" i="30"/>
  <c r="K9" i="30"/>
  <c r="K8" i="30"/>
  <c r="I7" i="30"/>
  <c r="K7" i="30" l="1"/>
  <c r="W350" i="24"/>
  <c r="V350" i="24"/>
  <c r="U350" i="24"/>
  <c r="T350" i="24"/>
  <c r="S350" i="24"/>
  <c r="R350" i="24"/>
  <c r="Q350" i="24"/>
  <c r="P350" i="24"/>
  <c r="O350" i="24"/>
  <c r="N350" i="24"/>
  <c r="M350" i="24"/>
  <c r="L350" i="24"/>
  <c r="K350" i="24"/>
  <c r="J350" i="24"/>
  <c r="I350" i="24"/>
  <c r="H350" i="24"/>
  <c r="G350" i="24"/>
  <c r="F350" i="24"/>
  <c r="W349" i="24"/>
  <c r="V349" i="24"/>
  <c r="U349" i="24"/>
  <c r="T349" i="24"/>
  <c r="S349" i="24"/>
  <c r="R349" i="24"/>
  <c r="Q349" i="24"/>
  <c r="P349" i="24"/>
  <c r="O349" i="24"/>
  <c r="N349" i="24"/>
  <c r="M349" i="24"/>
  <c r="L349" i="24"/>
  <c r="K349" i="24"/>
  <c r="J349" i="24"/>
  <c r="I349" i="24"/>
  <c r="H349" i="24"/>
  <c r="G349" i="24"/>
  <c r="F349" i="24"/>
  <c r="W348" i="24"/>
  <c r="V348" i="24"/>
  <c r="U348" i="24"/>
  <c r="T348" i="24"/>
  <c r="S348" i="24"/>
  <c r="R348" i="24"/>
  <c r="Q348" i="24"/>
  <c r="P348" i="24"/>
  <c r="O348" i="24"/>
  <c r="N348" i="24"/>
  <c r="M348" i="24"/>
  <c r="L348" i="24"/>
  <c r="K348" i="24"/>
  <c r="J348" i="24"/>
  <c r="I348" i="24"/>
  <c r="H348" i="24"/>
  <c r="G348" i="24"/>
  <c r="F348" i="24"/>
  <c r="E350" i="24"/>
  <c r="E348" i="24"/>
  <c r="A350" i="24"/>
  <c r="A348" i="24"/>
  <c r="A347" i="24"/>
  <c r="A343" i="24"/>
  <c r="A345" i="24"/>
  <c r="A344" i="24"/>
  <c r="A342" i="24"/>
  <c r="A335" i="24"/>
  <c r="A334" i="24"/>
  <c r="A330" i="24"/>
  <c r="A332" i="24"/>
  <c r="A331" i="24"/>
  <c r="A333" i="24"/>
  <c r="A328" i="24"/>
  <c r="A327" i="24"/>
  <c r="A329" i="24"/>
  <c r="A325" i="24"/>
  <c r="A324" i="24"/>
  <c r="A323" i="24"/>
  <c r="A326" i="24"/>
  <c r="W10" i="26" l="1"/>
  <c r="H321" i="24"/>
  <c r="A351" i="24"/>
  <c r="A352" i="24"/>
  <c r="A336" i="24"/>
  <c r="A319" i="24"/>
  <c r="A320" i="24"/>
  <c r="A321" i="24"/>
  <c r="A346" i="24" l="1"/>
  <c r="A353" i="24"/>
  <c r="A322" i="24"/>
  <c r="U8" i="22"/>
  <c r="X8" i="22" s="1"/>
  <c r="V8" i="22"/>
  <c r="W8" i="22"/>
  <c r="Z8" i="22"/>
  <c r="Y8" i="22" s="1"/>
  <c r="AA8" i="22"/>
  <c r="AB8" i="22"/>
  <c r="AC8" i="22"/>
  <c r="AD8" i="22"/>
  <c r="U9" i="22"/>
  <c r="X9" i="22" s="1"/>
  <c r="V9" i="22"/>
  <c r="W9" i="22"/>
  <c r="Y9" i="22"/>
  <c r="Z9" i="22"/>
  <c r="AA9" i="22"/>
  <c r="AB9" i="22"/>
  <c r="AC9" i="22"/>
  <c r="AD9" i="22"/>
  <c r="U10" i="22"/>
  <c r="V10" i="22"/>
  <c r="X10" i="22" s="1"/>
  <c r="W10" i="22"/>
  <c r="Z10" i="22"/>
  <c r="Y10" i="22" s="1"/>
  <c r="AA10" i="22"/>
  <c r="AB10" i="22"/>
  <c r="AC10" i="22"/>
  <c r="AD10" i="22"/>
  <c r="U11" i="22"/>
  <c r="X11" i="22" s="1"/>
  <c r="V11" i="22"/>
  <c r="W11" i="22"/>
  <c r="Z11" i="22"/>
  <c r="Y11" i="22" s="1"/>
  <c r="AA11" i="22"/>
  <c r="AB11" i="22"/>
  <c r="AC11" i="22"/>
  <c r="AD11" i="22"/>
  <c r="U12" i="22"/>
  <c r="V12" i="22"/>
  <c r="X12" i="22" s="1"/>
  <c r="W12" i="22"/>
  <c r="Z12" i="22"/>
  <c r="AA12" i="22"/>
  <c r="Y12" i="22" s="1"/>
  <c r="AB12" i="22"/>
  <c r="AC12" i="22"/>
  <c r="AD12" i="22"/>
  <c r="U13" i="22"/>
  <c r="X13" i="22" s="1"/>
  <c r="V13" i="22"/>
  <c r="W13" i="22"/>
  <c r="Z13" i="22"/>
  <c r="AA13" i="22"/>
  <c r="AB13" i="22"/>
  <c r="AC13" i="22"/>
  <c r="Y13" i="22" s="1"/>
  <c r="AD13" i="22"/>
  <c r="U14" i="22"/>
  <c r="V14" i="22"/>
  <c r="W14" i="22"/>
  <c r="Z14" i="22"/>
  <c r="AA14" i="22"/>
  <c r="Y14" i="22" s="1"/>
  <c r="AB14" i="22"/>
  <c r="AC14" i="22"/>
  <c r="AD14" i="22"/>
  <c r="U15" i="22"/>
  <c r="X15" i="22" s="1"/>
  <c r="V15" i="22"/>
  <c r="W15" i="22"/>
  <c r="Z15" i="22"/>
  <c r="AA15" i="22"/>
  <c r="Y15" i="22" s="1"/>
  <c r="AB15" i="22"/>
  <c r="AC15" i="22"/>
  <c r="AD15" i="22"/>
  <c r="U16" i="22"/>
  <c r="X16" i="22" s="1"/>
  <c r="V16" i="22"/>
  <c r="W16" i="22"/>
  <c r="Z16" i="22"/>
  <c r="Y16" i="22" s="1"/>
  <c r="AA16" i="22"/>
  <c r="AB16" i="22"/>
  <c r="AC16" i="22"/>
  <c r="AD16" i="22"/>
  <c r="U17" i="22"/>
  <c r="X17" i="22" s="1"/>
  <c r="V17" i="22"/>
  <c r="W17" i="22"/>
  <c r="Y17" i="22"/>
  <c r="Z17" i="22"/>
  <c r="AA17" i="22"/>
  <c r="AB17" i="22"/>
  <c r="AC17" i="22"/>
  <c r="AD17" i="22"/>
  <c r="U18" i="22"/>
  <c r="X18" i="22" s="1"/>
  <c r="V18" i="22"/>
  <c r="W18" i="22"/>
  <c r="Z18" i="22"/>
  <c r="Y18" i="22" s="1"/>
  <c r="AA18" i="22"/>
  <c r="AB18" i="22"/>
  <c r="AC18" i="22"/>
  <c r="AD18" i="22"/>
  <c r="U19" i="22"/>
  <c r="X19" i="22" s="1"/>
  <c r="V19" i="22"/>
  <c r="W19" i="22"/>
  <c r="Z19" i="22"/>
  <c r="Y19" i="22" s="1"/>
  <c r="AA19" i="22"/>
  <c r="AB19" i="22"/>
  <c r="AC19" i="22"/>
  <c r="AD19" i="22"/>
  <c r="U20" i="22"/>
  <c r="V20" i="22"/>
  <c r="X20" i="22" s="1"/>
  <c r="W20" i="22"/>
  <c r="Z20" i="22"/>
  <c r="AA20" i="22"/>
  <c r="Y20" i="22" s="1"/>
  <c r="AB20" i="22"/>
  <c r="AC20" i="22"/>
  <c r="AD20" i="22"/>
  <c r="U21" i="22"/>
  <c r="X21" i="22" s="1"/>
  <c r="V21" i="22"/>
  <c r="W21" i="22"/>
  <c r="Y21" i="22"/>
  <c r="Z21" i="22"/>
  <c r="AA21" i="22"/>
  <c r="AB21" i="22"/>
  <c r="AC21" i="22"/>
  <c r="AD21" i="22"/>
  <c r="U22" i="22"/>
  <c r="V22" i="22"/>
  <c r="W22" i="22"/>
  <c r="Z22" i="22"/>
  <c r="AA22" i="22"/>
  <c r="Y22" i="22" s="1"/>
  <c r="AB22" i="22"/>
  <c r="AC22" i="22"/>
  <c r="AD22" i="22"/>
  <c r="U23" i="22"/>
  <c r="X23" i="22" s="1"/>
  <c r="V23" i="22"/>
  <c r="W23" i="22"/>
  <c r="Z23" i="22"/>
  <c r="Y23" i="22" s="1"/>
  <c r="AA23" i="22"/>
  <c r="AB23" i="22"/>
  <c r="AC23" i="22"/>
  <c r="AD23" i="22"/>
  <c r="U24" i="22"/>
  <c r="V24" i="22"/>
  <c r="W24" i="22"/>
  <c r="X24" i="22"/>
  <c r="Z24" i="22"/>
  <c r="AA24" i="22"/>
  <c r="Y24" i="22" s="1"/>
  <c r="AB24" i="22"/>
  <c r="AC24" i="22"/>
  <c r="AD24" i="22"/>
  <c r="U25" i="22"/>
  <c r="X25" i="22" s="1"/>
  <c r="V25" i="22"/>
  <c r="W25" i="22"/>
  <c r="Y25" i="22"/>
  <c r="Z25" i="22"/>
  <c r="AA25" i="22"/>
  <c r="AB25" i="22"/>
  <c r="AC25" i="22"/>
  <c r="AD25" i="22"/>
  <c r="U26" i="22"/>
  <c r="X26" i="22" s="1"/>
  <c r="V26" i="22"/>
  <c r="W26" i="22"/>
  <c r="Z26" i="22"/>
  <c r="Y26" i="22" s="1"/>
  <c r="AA26" i="22"/>
  <c r="AB26" i="22"/>
  <c r="AC26" i="22"/>
  <c r="AD26" i="22"/>
  <c r="U27" i="22"/>
  <c r="X27" i="22" s="1"/>
  <c r="V27" i="22"/>
  <c r="W27" i="22"/>
  <c r="Z27" i="22"/>
  <c r="Y27" i="22" s="1"/>
  <c r="AA27" i="22"/>
  <c r="AB27" i="22"/>
  <c r="AC27" i="22"/>
  <c r="AD27" i="22"/>
  <c r="U28" i="22"/>
  <c r="V28" i="22"/>
  <c r="X28" i="22" s="1"/>
  <c r="W28" i="22"/>
  <c r="Z28" i="22"/>
  <c r="AA28" i="22"/>
  <c r="Y28" i="22" s="1"/>
  <c r="AB28" i="22"/>
  <c r="AC28" i="22"/>
  <c r="AD28" i="22"/>
  <c r="U29" i="22"/>
  <c r="X29" i="22" s="1"/>
  <c r="V29" i="22"/>
  <c r="W29" i="22"/>
  <c r="Y29" i="22"/>
  <c r="Z29" i="22"/>
  <c r="AA29" i="22"/>
  <c r="AB29" i="22"/>
  <c r="AC29" i="22"/>
  <c r="AD29" i="22"/>
  <c r="U30" i="22"/>
  <c r="V30" i="22"/>
  <c r="W30" i="22"/>
  <c r="Z30" i="22"/>
  <c r="AA30" i="22"/>
  <c r="Y30" i="22" s="1"/>
  <c r="AB30" i="22"/>
  <c r="AC30" i="22"/>
  <c r="AD30" i="22"/>
  <c r="U31" i="22"/>
  <c r="X31" i="22" s="1"/>
  <c r="V31" i="22"/>
  <c r="W31" i="22"/>
  <c r="Z31" i="22"/>
  <c r="Y31" i="22" s="1"/>
  <c r="AA31" i="22"/>
  <c r="AB31" i="22"/>
  <c r="AC31" i="22"/>
  <c r="AD31" i="22"/>
  <c r="U32" i="22"/>
  <c r="V32" i="22"/>
  <c r="W32" i="22"/>
  <c r="X32" i="22"/>
  <c r="Z32" i="22"/>
  <c r="AA32" i="22"/>
  <c r="Y32" i="22" s="1"/>
  <c r="AB32" i="22"/>
  <c r="AC32" i="22"/>
  <c r="AD32" i="22"/>
  <c r="U33" i="22"/>
  <c r="X33" i="22" s="1"/>
  <c r="V33" i="22"/>
  <c r="W33" i="22"/>
  <c r="Y33" i="22"/>
  <c r="Z33" i="22"/>
  <c r="AA33" i="22"/>
  <c r="AB33" i="22"/>
  <c r="AC33" i="22"/>
  <c r="AD33" i="22"/>
  <c r="U34" i="22"/>
  <c r="X34" i="22" s="1"/>
  <c r="V34" i="22"/>
  <c r="W34" i="22"/>
  <c r="Z34" i="22"/>
  <c r="Y34" i="22" s="1"/>
  <c r="AA34" i="22"/>
  <c r="AB34" i="22"/>
  <c r="AC34" i="22"/>
  <c r="AD34" i="22"/>
  <c r="U35" i="22"/>
  <c r="X35" i="22" s="1"/>
  <c r="V35" i="22"/>
  <c r="W35" i="22"/>
  <c r="Z35" i="22"/>
  <c r="Y35" i="22" s="1"/>
  <c r="AA35" i="22"/>
  <c r="AB35" i="22"/>
  <c r="AC35" i="22"/>
  <c r="AD35" i="22"/>
  <c r="U36" i="22"/>
  <c r="V36" i="22"/>
  <c r="X36" i="22" s="1"/>
  <c r="W36" i="22"/>
  <c r="Z36" i="22"/>
  <c r="AA36" i="22"/>
  <c r="Y36" i="22" s="1"/>
  <c r="AB36" i="22"/>
  <c r="AC36" i="22"/>
  <c r="AD36" i="22"/>
  <c r="U37" i="22"/>
  <c r="X37" i="22" s="1"/>
  <c r="V37" i="22"/>
  <c r="W37" i="22"/>
  <c r="Y37" i="22"/>
  <c r="Z37" i="22"/>
  <c r="AA37" i="22"/>
  <c r="AB37" i="22"/>
  <c r="AC37" i="22"/>
  <c r="AD37" i="22"/>
  <c r="U38" i="22"/>
  <c r="V38" i="22"/>
  <c r="W38" i="22"/>
  <c r="Z38" i="22"/>
  <c r="AA38" i="22"/>
  <c r="Y38" i="22" s="1"/>
  <c r="AB38" i="22"/>
  <c r="AC38" i="22"/>
  <c r="AD38" i="22"/>
  <c r="U39" i="22"/>
  <c r="X39" i="22" s="1"/>
  <c r="V39" i="22"/>
  <c r="W39" i="22"/>
  <c r="Z39" i="22"/>
  <c r="Y39" i="22" s="1"/>
  <c r="AA39" i="22"/>
  <c r="AB39" i="22"/>
  <c r="AC39" i="22"/>
  <c r="AD39" i="22"/>
  <c r="U40" i="22"/>
  <c r="V40" i="22"/>
  <c r="W40" i="22"/>
  <c r="X40" i="22"/>
  <c r="Z40" i="22"/>
  <c r="AA40" i="22"/>
  <c r="Y40" i="22" s="1"/>
  <c r="AB40" i="22"/>
  <c r="AC40" i="22"/>
  <c r="AD40" i="22"/>
  <c r="U41" i="22"/>
  <c r="X41" i="22" s="1"/>
  <c r="V41" i="22"/>
  <c r="W41" i="22"/>
  <c r="Y41" i="22"/>
  <c r="Z41" i="22"/>
  <c r="AA41" i="22"/>
  <c r="AB41" i="22"/>
  <c r="AC41" i="22"/>
  <c r="AD41" i="22"/>
  <c r="U42" i="22"/>
  <c r="X42" i="22" s="1"/>
  <c r="V42" i="22"/>
  <c r="W42" i="22"/>
  <c r="Z42" i="22"/>
  <c r="Y42" i="22" s="1"/>
  <c r="AA42" i="22"/>
  <c r="AB42" i="22"/>
  <c r="AC42" i="22"/>
  <c r="AD42" i="22"/>
  <c r="U43" i="22"/>
  <c r="X43" i="22" s="1"/>
  <c r="V43" i="22"/>
  <c r="W43" i="22"/>
  <c r="Z43" i="22"/>
  <c r="Y43" i="22" s="1"/>
  <c r="AA43" i="22"/>
  <c r="AB43" i="22"/>
  <c r="AC43" i="22"/>
  <c r="AD43" i="22"/>
  <c r="U44" i="22"/>
  <c r="V44" i="22"/>
  <c r="X44" i="22" s="1"/>
  <c r="W44" i="22"/>
  <c r="Z44" i="22"/>
  <c r="AA44" i="22"/>
  <c r="Y44" i="22" s="1"/>
  <c r="AB44" i="22"/>
  <c r="AC44" i="22"/>
  <c r="AD44" i="22"/>
  <c r="U45" i="22"/>
  <c r="X45" i="22" s="1"/>
  <c r="V45" i="22"/>
  <c r="W45" i="22"/>
  <c r="Y45" i="22"/>
  <c r="Z45" i="22"/>
  <c r="AA45" i="22"/>
  <c r="AB45" i="22"/>
  <c r="AC45" i="22"/>
  <c r="AD45" i="22"/>
  <c r="U46" i="22"/>
  <c r="V46" i="22"/>
  <c r="W46" i="22"/>
  <c r="Z46" i="22"/>
  <c r="AA46" i="22"/>
  <c r="Y46" i="22" s="1"/>
  <c r="AB46" i="22"/>
  <c r="AC46" i="22"/>
  <c r="AD46" i="22"/>
  <c r="U47" i="22"/>
  <c r="X47" i="22" s="1"/>
  <c r="V47" i="22"/>
  <c r="W47" i="22"/>
  <c r="Z47" i="22"/>
  <c r="Y47" i="22" s="1"/>
  <c r="AA47" i="22"/>
  <c r="AB47" i="22"/>
  <c r="AC47" i="22"/>
  <c r="AD47" i="22"/>
  <c r="U48" i="22"/>
  <c r="V48" i="22"/>
  <c r="W48" i="22"/>
  <c r="X48" i="22"/>
  <c r="Z48" i="22"/>
  <c r="AA48" i="22"/>
  <c r="Y48" i="22" s="1"/>
  <c r="AB48" i="22"/>
  <c r="AC48" i="22"/>
  <c r="AD48" i="22"/>
  <c r="U49" i="22"/>
  <c r="X49" i="22" s="1"/>
  <c r="V49" i="22"/>
  <c r="W49" i="22"/>
  <c r="Y49" i="22"/>
  <c r="Z49" i="22"/>
  <c r="AA49" i="22"/>
  <c r="AB49" i="22"/>
  <c r="AC49" i="22"/>
  <c r="AD49" i="22"/>
  <c r="U50" i="22"/>
  <c r="X50" i="22" s="1"/>
  <c r="V50" i="22"/>
  <c r="W50" i="22"/>
  <c r="Z50" i="22"/>
  <c r="Y50" i="22" s="1"/>
  <c r="AA50" i="22"/>
  <c r="AB50" i="22"/>
  <c r="AC50" i="22"/>
  <c r="AD50" i="22"/>
  <c r="U51" i="22"/>
  <c r="X51" i="22" s="1"/>
  <c r="V51" i="22"/>
  <c r="W51" i="22"/>
  <c r="Z51" i="22"/>
  <c r="Y51" i="22" s="1"/>
  <c r="AA51" i="22"/>
  <c r="AB51" i="22"/>
  <c r="AC51" i="22"/>
  <c r="AD51" i="22"/>
  <c r="U52" i="22"/>
  <c r="V52" i="22"/>
  <c r="X52" i="22" s="1"/>
  <c r="W52" i="22"/>
  <c r="Z52" i="22"/>
  <c r="AA52" i="22"/>
  <c r="Y52" i="22" s="1"/>
  <c r="AB52" i="22"/>
  <c r="AC52" i="22"/>
  <c r="AD52" i="22"/>
  <c r="U53" i="22"/>
  <c r="X53" i="22" s="1"/>
  <c r="V53" i="22"/>
  <c r="W53" i="22"/>
  <c r="Y53" i="22"/>
  <c r="Z53" i="22"/>
  <c r="AA53" i="22"/>
  <c r="AB53" i="22"/>
  <c r="AC53" i="22"/>
  <c r="AD53" i="22"/>
  <c r="U54" i="22"/>
  <c r="V54" i="22"/>
  <c r="W54" i="22"/>
  <c r="Z54" i="22"/>
  <c r="AA54" i="22"/>
  <c r="Y54" i="22" s="1"/>
  <c r="AB54" i="22"/>
  <c r="AC54" i="22"/>
  <c r="AD54" i="22"/>
  <c r="U55" i="22"/>
  <c r="X55" i="22" s="1"/>
  <c r="V55" i="22"/>
  <c r="W55" i="22"/>
  <c r="Z55" i="22"/>
  <c r="Y55" i="22" s="1"/>
  <c r="AA55" i="22"/>
  <c r="AB55" i="22"/>
  <c r="AC55" i="22"/>
  <c r="AD55" i="22"/>
  <c r="U56" i="22"/>
  <c r="V56" i="22"/>
  <c r="W56" i="22"/>
  <c r="X56" i="22"/>
  <c r="Z56" i="22"/>
  <c r="AA56" i="22"/>
  <c r="Y56" i="22" s="1"/>
  <c r="AB56" i="22"/>
  <c r="AC56" i="22"/>
  <c r="AD56" i="22"/>
  <c r="U57" i="22"/>
  <c r="X57" i="22" s="1"/>
  <c r="V57" i="22"/>
  <c r="W57" i="22"/>
  <c r="Y57" i="22"/>
  <c r="Z57" i="22"/>
  <c r="AA57" i="22"/>
  <c r="AB57" i="22"/>
  <c r="AC57" i="22"/>
  <c r="AD57" i="22"/>
  <c r="U58" i="22"/>
  <c r="X58" i="22" s="1"/>
  <c r="V58" i="22"/>
  <c r="W58" i="22"/>
  <c r="Z58" i="22"/>
  <c r="Y58" i="22" s="1"/>
  <c r="AA58" i="22"/>
  <c r="AB58" i="22"/>
  <c r="AC58" i="22"/>
  <c r="AD58" i="22"/>
  <c r="U59" i="22"/>
  <c r="X59" i="22" s="1"/>
  <c r="V59" i="22"/>
  <c r="W59" i="22"/>
  <c r="Z59" i="22"/>
  <c r="Y59" i="22" s="1"/>
  <c r="AA59" i="22"/>
  <c r="AB59" i="22"/>
  <c r="AC59" i="22"/>
  <c r="AD59" i="22"/>
  <c r="U60" i="22"/>
  <c r="V60" i="22"/>
  <c r="X60" i="22" s="1"/>
  <c r="W60" i="22"/>
  <c r="Z60" i="22"/>
  <c r="AA60" i="22"/>
  <c r="Y60" i="22" s="1"/>
  <c r="AB60" i="22"/>
  <c r="AC60" i="22"/>
  <c r="AD60" i="22"/>
  <c r="U61" i="22"/>
  <c r="X61" i="22" s="1"/>
  <c r="V61" i="22"/>
  <c r="W61" i="22"/>
  <c r="Y61" i="22"/>
  <c r="Z61" i="22"/>
  <c r="AA61" i="22"/>
  <c r="AB61" i="22"/>
  <c r="AC61" i="22"/>
  <c r="AD61" i="22"/>
  <c r="U62" i="22"/>
  <c r="V62" i="22"/>
  <c r="W62" i="22"/>
  <c r="Z62" i="22"/>
  <c r="AA62" i="22"/>
  <c r="Y62" i="22" s="1"/>
  <c r="AB62" i="22"/>
  <c r="AC62" i="22"/>
  <c r="AD62" i="22"/>
  <c r="U63" i="22"/>
  <c r="X63" i="22" s="1"/>
  <c r="V63" i="22"/>
  <c r="W63" i="22"/>
  <c r="Z63" i="22"/>
  <c r="Y63" i="22" s="1"/>
  <c r="AA63" i="22"/>
  <c r="AB63" i="22"/>
  <c r="AC63" i="22"/>
  <c r="AD63" i="22"/>
  <c r="U64" i="22"/>
  <c r="V64" i="22"/>
  <c r="W64" i="22"/>
  <c r="X64" i="22"/>
  <c r="Z64" i="22"/>
  <c r="AA64" i="22"/>
  <c r="Y64" i="22" s="1"/>
  <c r="AB64" i="22"/>
  <c r="AC64" i="22"/>
  <c r="AD64" i="22"/>
  <c r="U65" i="22"/>
  <c r="X65" i="22" s="1"/>
  <c r="V65" i="22"/>
  <c r="W65" i="22"/>
  <c r="Y65" i="22"/>
  <c r="Z65" i="22"/>
  <c r="AA65" i="22"/>
  <c r="AB65" i="22"/>
  <c r="AC65" i="22"/>
  <c r="AD65" i="22"/>
  <c r="U66" i="22"/>
  <c r="X66" i="22" s="1"/>
  <c r="V66" i="22"/>
  <c r="W66" i="22"/>
  <c r="Z66" i="22"/>
  <c r="Y66" i="22" s="1"/>
  <c r="AA66" i="22"/>
  <c r="AB66" i="22"/>
  <c r="AC66" i="22"/>
  <c r="AD66" i="22"/>
  <c r="U67" i="22"/>
  <c r="X67" i="22" s="1"/>
  <c r="V67" i="22"/>
  <c r="W67" i="22"/>
  <c r="Z67" i="22"/>
  <c r="Y67" i="22" s="1"/>
  <c r="AA67" i="22"/>
  <c r="AB67" i="22"/>
  <c r="AC67" i="22"/>
  <c r="AD67" i="22"/>
  <c r="U68" i="22"/>
  <c r="V68" i="22"/>
  <c r="X68" i="22" s="1"/>
  <c r="W68" i="22"/>
  <c r="Z68" i="22"/>
  <c r="AA68" i="22"/>
  <c r="Y68" i="22" s="1"/>
  <c r="AB68" i="22"/>
  <c r="AC68" i="22"/>
  <c r="AD68" i="22"/>
  <c r="U69" i="22"/>
  <c r="X69" i="22" s="1"/>
  <c r="V69" i="22"/>
  <c r="W69" i="22"/>
  <c r="Z69" i="22"/>
  <c r="AA69" i="22"/>
  <c r="AB69" i="22"/>
  <c r="Y69" i="22" s="1"/>
  <c r="AC69" i="22"/>
  <c r="AD69" i="22"/>
  <c r="U70" i="22"/>
  <c r="V70" i="22"/>
  <c r="W70" i="22"/>
  <c r="Z70" i="22"/>
  <c r="AA70" i="22"/>
  <c r="Y70" i="22" s="1"/>
  <c r="AB70" i="22"/>
  <c r="AC70" i="22"/>
  <c r="AD70" i="22"/>
  <c r="U71" i="22"/>
  <c r="X71" i="22" s="1"/>
  <c r="V71" i="22"/>
  <c r="W71" i="22"/>
  <c r="Z71" i="22"/>
  <c r="Y71" i="22" s="1"/>
  <c r="AA71" i="22"/>
  <c r="AB71" i="22"/>
  <c r="AC71" i="22"/>
  <c r="AD71" i="22"/>
  <c r="U72" i="22"/>
  <c r="V72" i="22"/>
  <c r="W72" i="22"/>
  <c r="X72" i="22"/>
  <c r="Z72" i="22"/>
  <c r="AA72" i="22"/>
  <c r="Y72" i="22" s="1"/>
  <c r="AB72" i="22"/>
  <c r="AC72" i="22"/>
  <c r="AD72" i="22"/>
  <c r="U73" i="22"/>
  <c r="X73" i="22" s="1"/>
  <c r="V73" i="22"/>
  <c r="W73" i="22"/>
  <c r="Y73" i="22"/>
  <c r="Z73" i="22"/>
  <c r="AA73" i="22"/>
  <c r="AB73" i="22"/>
  <c r="AC73" i="22"/>
  <c r="AD73" i="22"/>
  <c r="U74" i="22"/>
  <c r="X74" i="22" s="1"/>
  <c r="V74" i="22"/>
  <c r="W74" i="22"/>
  <c r="Z74" i="22"/>
  <c r="Y74" i="22" s="1"/>
  <c r="AA74" i="22"/>
  <c r="AB74" i="22"/>
  <c r="AC74" i="22"/>
  <c r="AD74" i="22"/>
  <c r="U75" i="22"/>
  <c r="X75" i="22" s="1"/>
  <c r="V75" i="22"/>
  <c r="W75" i="22"/>
  <c r="Z75" i="22"/>
  <c r="Y75" i="22" s="1"/>
  <c r="AA75" i="22"/>
  <c r="AB75" i="22"/>
  <c r="AC75" i="22"/>
  <c r="AD75" i="22"/>
  <c r="U76" i="22"/>
  <c r="V76" i="22"/>
  <c r="X76" i="22" s="1"/>
  <c r="W76" i="22"/>
  <c r="Z76" i="22"/>
  <c r="AA76" i="22"/>
  <c r="Y76" i="22" s="1"/>
  <c r="AB76" i="22"/>
  <c r="AC76" i="22"/>
  <c r="AD76" i="22"/>
  <c r="U77" i="22"/>
  <c r="X77" i="22" s="1"/>
  <c r="V77" i="22"/>
  <c r="W77" i="22"/>
  <c r="Z77" i="22"/>
  <c r="AA77" i="22"/>
  <c r="AB77" i="22"/>
  <c r="Y77" i="22" s="1"/>
  <c r="AC77" i="22"/>
  <c r="AD77" i="22"/>
  <c r="U78" i="22"/>
  <c r="V78" i="22"/>
  <c r="W78" i="22"/>
  <c r="Z78" i="22"/>
  <c r="AA78" i="22"/>
  <c r="Y78" i="22" s="1"/>
  <c r="AB78" i="22"/>
  <c r="AC78" i="22"/>
  <c r="AD78" i="22"/>
  <c r="U79" i="22"/>
  <c r="X79" i="22" s="1"/>
  <c r="V79" i="22"/>
  <c r="W79" i="22"/>
  <c r="Z79" i="22"/>
  <c r="Y79" i="22" s="1"/>
  <c r="AA79" i="22"/>
  <c r="AB79" i="22"/>
  <c r="AC79" i="22"/>
  <c r="AD79" i="22"/>
  <c r="U80" i="22"/>
  <c r="V80" i="22"/>
  <c r="W80" i="22"/>
  <c r="X80" i="22"/>
  <c r="Z80" i="22"/>
  <c r="AA80" i="22"/>
  <c r="Y80" i="22" s="1"/>
  <c r="AB80" i="22"/>
  <c r="AC80" i="22"/>
  <c r="AD80" i="22"/>
  <c r="U81" i="22"/>
  <c r="X81" i="22" s="1"/>
  <c r="V81" i="22"/>
  <c r="W81" i="22"/>
  <c r="Y81" i="22"/>
  <c r="Z81" i="22"/>
  <c r="AA81" i="22"/>
  <c r="AB81" i="22"/>
  <c r="AC81" i="22"/>
  <c r="AD81" i="22"/>
  <c r="U82" i="22"/>
  <c r="X82" i="22" s="1"/>
  <c r="V82" i="22"/>
  <c r="W82" i="22"/>
  <c r="Z82" i="22"/>
  <c r="Y82" i="22" s="1"/>
  <c r="AA82" i="22"/>
  <c r="AB82" i="22"/>
  <c r="AC82" i="22"/>
  <c r="AD82" i="22"/>
  <c r="U83" i="22"/>
  <c r="X83" i="22" s="1"/>
  <c r="V83" i="22"/>
  <c r="W83" i="22"/>
  <c r="Z83" i="22"/>
  <c r="Y83" i="22" s="1"/>
  <c r="AA83" i="22"/>
  <c r="AB83" i="22"/>
  <c r="AC83" i="22"/>
  <c r="AD83" i="22"/>
  <c r="U84" i="22"/>
  <c r="V84" i="22"/>
  <c r="X84" i="22" s="1"/>
  <c r="W84" i="22"/>
  <c r="Z84" i="22"/>
  <c r="AA84" i="22"/>
  <c r="Y84" i="22" s="1"/>
  <c r="AB84" i="22"/>
  <c r="AC84" i="22"/>
  <c r="AD84" i="22"/>
  <c r="U85" i="22"/>
  <c r="X85" i="22" s="1"/>
  <c r="V85" i="22"/>
  <c r="W85" i="22"/>
  <c r="Z85" i="22"/>
  <c r="AA85" i="22"/>
  <c r="AB85" i="22"/>
  <c r="Y85" i="22" s="1"/>
  <c r="AC85" i="22"/>
  <c r="AD85" i="22"/>
  <c r="U86" i="22"/>
  <c r="V86" i="22"/>
  <c r="W86" i="22"/>
  <c r="Z86" i="22"/>
  <c r="AA86" i="22"/>
  <c r="Y86" i="22" s="1"/>
  <c r="AB86" i="22"/>
  <c r="AC86" i="22"/>
  <c r="AD86" i="22"/>
  <c r="U87" i="22"/>
  <c r="X87" i="22" s="1"/>
  <c r="V87" i="22"/>
  <c r="W87" i="22"/>
  <c r="Z87" i="22"/>
  <c r="Y87" i="22" s="1"/>
  <c r="AA87" i="22"/>
  <c r="AB87" i="22"/>
  <c r="AC87" i="22"/>
  <c r="AD87" i="22"/>
  <c r="U88" i="22"/>
  <c r="V88" i="22"/>
  <c r="W88" i="22"/>
  <c r="X88" i="22"/>
  <c r="Z88" i="22"/>
  <c r="AA88" i="22"/>
  <c r="Y88" i="22" s="1"/>
  <c r="AB88" i="22"/>
  <c r="AC88" i="22"/>
  <c r="AD88" i="22"/>
  <c r="U89" i="22"/>
  <c r="X89" i="22" s="1"/>
  <c r="V89" i="22"/>
  <c r="W89" i="22"/>
  <c r="Y89" i="22"/>
  <c r="Z89" i="22"/>
  <c r="AA89" i="22"/>
  <c r="AB89" i="22"/>
  <c r="AC89" i="22"/>
  <c r="AD89" i="22"/>
  <c r="U90" i="22"/>
  <c r="X90" i="22" s="1"/>
  <c r="V90" i="22"/>
  <c r="W90" i="22"/>
  <c r="Z90" i="22"/>
  <c r="Y90" i="22" s="1"/>
  <c r="AA90" i="22"/>
  <c r="AB90" i="22"/>
  <c r="AC90" i="22"/>
  <c r="AD90" i="22"/>
  <c r="U91" i="22"/>
  <c r="X91" i="22" s="1"/>
  <c r="V91" i="22"/>
  <c r="W91" i="22"/>
  <c r="Z91" i="22"/>
  <c r="Y91" i="22" s="1"/>
  <c r="AA91" i="22"/>
  <c r="AB91" i="22"/>
  <c r="AC91" i="22"/>
  <c r="AD91" i="22"/>
  <c r="U92" i="22"/>
  <c r="V92" i="22"/>
  <c r="X92" i="22" s="1"/>
  <c r="W92" i="22"/>
  <c r="Z92" i="22"/>
  <c r="AA92" i="22"/>
  <c r="Y92" i="22" s="1"/>
  <c r="AB92" i="22"/>
  <c r="AC92" i="22"/>
  <c r="AD92" i="22"/>
  <c r="U93" i="22"/>
  <c r="X93" i="22" s="1"/>
  <c r="V93" i="22"/>
  <c r="W93" i="22"/>
  <c r="Z93" i="22"/>
  <c r="AA93" i="22"/>
  <c r="AB93" i="22"/>
  <c r="Y93" i="22" s="1"/>
  <c r="AC93" i="22"/>
  <c r="AD93" i="22"/>
  <c r="U94" i="22"/>
  <c r="V94" i="22"/>
  <c r="W94" i="22"/>
  <c r="Z94" i="22"/>
  <c r="AA94" i="22"/>
  <c r="Y94" i="22" s="1"/>
  <c r="AB94" i="22"/>
  <c r="AC94" i="22"/>
  <c r="AD94" i="22"/>
  <c r="U95" i="22"/>
  <c r="X95" i="22" s="1"/>
  <c r="V95" i="22"/>
  <c r="W95" i="22"/>
  <c r="Z95" i="22"/>
  <c r="Y95" i="22" s="1"/>
  <c r="AA95" i="22"/>
  <c r="AB95" i="22"/>
  <c r="AC95" i="22"/>
  <c r="AD95" i="22"/>
  <c r="U96" i="22"/>
  <c r="V96" i="22"/>
  <c r="W96" i="22"/>
  <c r="X96" i="22"/>
  <c r="Z96" i="22"/>
  <c r="AA96" i="22"/>
  <c r="Y96" i="22" s="1"/>
  <c r="AB96" i="22"/>
  <c r="AC96" i="22"/>
  <c r="AD96" i="22"/>
  <c r="U97" i="22"/>
  <c r="X97" i="22" s="1"/>
  <c r="V97" i="22"/>
  <c r="W97" i="22"/>
  <c r="Y97" i="22"/>
  <c r="Z97" i="22"/>
  <c r="AA97" i="22"/>
  <c r="AB97" i="22"/>
  <c r="AC97" i="22"/>
  <c r="AD97" i="22"/>
  <c r="U98" i="22"/>
  <c r="X98" i="22" s="1"/>
  <c r="V98" i="22"/>
  <c r="W98" i="22"/>
  <c r="Z98" i="22"/>
  <c r="Y98" i="22" s="1"/>
  <c r="AA98" i="22"/>
  <c r="AB98" i="22"/>
  <c r="AC98" i="22"/>
  <c r="AD98" i="22"/>
  <c r="U99" i="22"/>
  <c r="X99" i="22" s="1"/>
  <c r="V99" i="22"/>
  <c r="W99" i="22"/>
  <c r="Z99" i="22"/>
  <c r="Y99" i="22" s="1"/>
  <c r="AA99" i="22"/>
  <c r="AB99" i="22"/>
  <c r="AC99" i="22"/>
  <c r="AD99" i="22"/>
  <c r="U100" i="22"/>
  <c r="V100" i="22"/>
  <c r="X100" i="22" s="1"/>
  <c r="W100" i="22"/>
  <c r="Z100" i="22"/>
  <c r="AA100" i="22"/>
  <c r="Y100" i="22" s="1"/>
  <c r="AB100" i="22"/>
  <c r="AC100" i="22"/>
  <c r="AD100" i="22"/>
  <c r="U101" i="22"/>
  <c r="X101" i="22" s="1"/>
  <c r="V101" i="22"/>
  <c r="W101" i="22"/>
  <c r="Z101" i="22"/>
  <c r="AA101" i="22"/>
  <c r="AB101" i="22"/>
  <c r="Y101" i="22" s="1"/>
  <c r="AC101" i="22"/>
  <c r="AD101" i="22"/>
  <c r="U102" i="22"/>
  <c r="V102" i="22"/>
  <c r="W102" i="22"/>
  <c r="Z102" i="22"/>
  <c r="AA102" i="22"/>
  <c r="Y102" i="22" s="1"/>
  <c r="AB102" i="22"/>
  <c r="AC102" i="22"/>
  <c r="AD102" i="22"/>
  <c r="U103" i="22"/>
  <c r="X103" i="22" s="1"/>
  <c r="V103" i="22"/>
  <c r="W103" i="22"/>
  <c r="Z103" i="22"/>
  <c r="Y103" i="22" s="1"/>
  <c r="AA103" i="22"/>
  <c r="AB103" i="22"/>
  <c r="AC103" i="22"/>
  <c r="AD103" i="22"/>
  <c r="U104" i="22"/>
  <c r="V104" i="22"/>
  <c r="W104" i="22"/>
  <c r="X104" i="22"/>
  <c r="Z104" i="22"/>
  <c r="AA104" i="22"/>
  <c r="Y104" i="22" s="1"/>
  <c r="AB104" i="22"/>
  <c r="AC104" i="22"/>
  <c r="AD104" i="22"/>
  <c r="U105" i="22"/>
  <c r="X105" i="22" s="1"/>
  <c r="V105" i="22"/>
  <c r="W105" i="22"/>
  <c r="Y105" i="22"/>
  <c r="Z105" i="22"/>
  <c r="AA105" i="22"/>
  <c r="AB105" i="22"/>
  <c r="AC105" i="22"/>
  <c r="AD105" i="22"/>
  <c r="U106" i="22"/>
  <c r="X106" i="22" s="1"/>
  <c r="V106" i="22"/>
  <c r="W106" i="22"/>
  <c r="Z106" i="22"/>
  <c r="Y106" i="22" s="1"/>
  <c r="AA106" i="22"/>
  <c r="AB106" i="22"/>
  <c r="AC106" i="22"/>
  <c r="AD106" i="22"/>
  <c r="U107" i="22"/>
  <c r="X107" i="22" s="1"/>
  <c r="V107" i="22"/>
  <c r="W107" i="22"/>
  <c r="Z107" i="22"/>
  <c r="Y107" i="22" s="1"/>
  <c r="AA107" i="22"/>
  <c r="AB107" i="22"/>
  <c r="AC107" i="22"/>
  <c r="AD107" i="22"/>
  <c r="U108" i="22"/>
  <c r="V108" i="22"/>
  <c r="X108" i="22" s="1"/>
  <c r="W108" i="22"/>
  <c r="Z108" i="22"/>
  <c r="AA108" i="22"/>
  <c r="Y108" i="22" s="1"/>
  <c r="AB108" i="22"/>
  <c r="AC108" i="22"/>
  <c r="AD108" i="22"/>
  <c r="U109" i="22"/>
  <c r="X109" i="22" s="1"/>
  <c r="V109" i="22"/>
  <c r="W109" i="22"/>
  <c r="Z109" i="22"/>
  <c r="AA109" i="22"/>
  <c r="AB109" i="22"/>
  <c r="Y109" i="22" s="1"/>
  <c r="AC109" i="22"/>
  <c r="AD109" i="22"/>
  <c r="U110" i="22"/>
  <c r="V110" i="22"/>
  <c r="W110" i="22"/>
  <c r="Z110" i="22"/>
  <c r="AA110" i="22"/>
  <c r="Y110" i="22" s="1"/>
  <c r="AB110" i="22"/>
  <c r="AC110" i="22"/>
  <c r="AD110" i="22"/>
  <c r="U111" i="22"/>
  <c r="X111" i="22" s="1"/>
  <c r="V111" i="22"/>
  <c r="W111" i="22"/>
  <c r="Z111" i="22"/>
  <c r="Y111" i="22" s="1"/>
  <c r="AA111" i="22"/>
  <c r="AB111" i="22"/>
  <c r="AC111" i="22"/>
  <c r="AD111" i="22"/>
  <c r="U112" i="22"/>
  <c r="V112" i="22"/>
  <c r="W112" i="22"/>
  <c r="X112" i="22"/>
  <c r="Z112" i="22"/>
  <c r="AA112" i="22"/>
  <c r="Y112" i="22" s="1"/>
  <c r="AB112" i="22"/>
  <c r="AC112" i="22"/>
  <c r="AD112" i="22"/>
  <c r="E86" i="26"/>
  <c r="E85" i="26"/>
  <c r="E84" i="26"/>
  <c r="E83" i="26"/>
  <c r="E82" i="26"/>
  <c r="E81" i="26"/>
  <c r="E80" i="26"/>
  <c r="E79" i="26"/>
  <c r="E78" i="26"/>
  <c r="E77" i="26"/>
  <c r="E76" i="26"/>
  <c r="E75" i="26"/>
  <c r="E74" i="26"/>
  <c r="E73" i="26"/>
  <c r="E72" i="26"/>
  <c r="E71" i="26"/>
  <c r="E70" i="26"/>
  <c r="E69" i="26"/>
  <c r="E68" i="26"/>
  <c r="E67" i="26"/>
  <c r="E66" i="26"/>
  <c r="E65" i="26"/>
  <c r="E64" i="26"/>
  <c r="E63" i="26"/>
  <c r="E62" i="26"/>
  <c r="E61" i="26"/>
  <c r="E60" i="26"/>
  <c r="E59" i="26"/>
  <c r="E58" i="26"/>
  <c r="E57" i="26"/>
  <c r="E56" i="26"/>
  <c r="E55" i="26"/>
  <c r="E54" i="26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40" i="26"/>
  <c r="E39" i="26"/>
  <c r="E38" i="26"/>
  <c r="E37" i="26"/>
  <c r="E36" i="26"/>
  <c r="E35" i="26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18" i="26"/>
  <c r="E17" i="26"/>
  <c r="E16" i="26"/>
  <c r="E15" i="26"/>
  <c r="E14" i="26"/>
  <c r="E13" i="26"/>
  <c r="E12" i="26"/>
  <c r="E11" i="26"/>
  <c r="E10" i="26"/>
  <c r="E9" i="26"/>
  <c r="E8" i="26"/>
  <c r="E7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D86" i="24"/>
  <c r="D85" i="24"/>
  <c r="D84" i="24"/>
  <c r="D83" i="24"/>
  <c r="D82" i="24"/>
  <c r="D81" i="24"/>
  <c r="D80" i="24"/>
  <c r="D79" i="24"/>
  <c r="D78" i="24"/>
  <c r="D77" i="24"/>
  <c r="D76" i="24"/>
  <c r="D75" i="24"/>
  <c r="D74" i="24"/>
  <c r="D73" i="24"/>
  <c r="D72" i="24"/>
  <c r="D71" i="24"/>
  <c r="D70" i="24"/>
  <c r="D69" i="24"/>
  <c r="D68" i="24"/>
  <c r="D67" i="24"/>
  <c r="D66" i="24"/>
  <c r="D65" i="24"/>
  <c r="D64" i="24"/>
  <c r="D63" i="24"/>
  <c r="D62" i="24"/>
  <c r="D61" i="24"/>
  <c r="D60" i="24"/>
  <c r="D59" i="24"/>
  <c r="D58" i="24"/>
  <c r="D57" i="24"/>
  <c r="D56" i="24"/>
  <c r="D55" i="24"/>
  <c r="D54" i="24"/>
  <c r="D53" i="24"/>
  <c r="D52" i="24"/>
  <c r="D51" i="24"/>
  <c r="D50" i="24"/>
  <c r="D49" i="24"/>
  <c r="D48" i="24"/>
  <c r="D47" i="24"/>
  <c r="D46" i="24"/>
  <c r="D45" i="24"/>
  <c r="D44" i="24"/>
  <c r="D43" i="24"/>
  <c r="D42" i="24"/>
  <c r="D41" i="24"/>
  <c r="D40" i="24"/>
  <c r="D39" i="24"/>
  <c r="D38" i="24"/>
  <c r="D37" i="24"/>
  <c r="D36" i="24"/>
  <c r="D35" i="24"/>
  <c r="D34" i="24"/>
  <c r="D33" i="24"/>
  <c r="D32" i="24"/>
  <c r="D31" i="24"/>
  <c r="D30" i="24"/>
  <c r="D29" i="24"/>
  <c r="D28" i="24"/>
  <c r="D27" i="24"/>
  <c r="D26" i="24"/>
  <c r="D25" i="24"/>
  <c r="D24" i="24"/>
  <c r="D23" i="24"/>
  <c r="D22" i="24"/>
  <c r="D21" i="24"/>
  <c r="D20" i="24"/>
  <c r="D19" i="24"/>
  <c r="D18" i="24"/>
  <c r="D17" i="24"/>
  <c r="D16" i="24"/>
  <c r="D15" i="24"/>
  <c r="D14" i="24"/>
  <c r="D13" i="24"/>
  <c r="D12" i="24"/>
  <c r="D11" i="24"/>
  <c r="D10" i="24"/>
  <c r="D9" i="24"/>
  <c r="DD198" i="24"/>
  <c r="DC198" i="24"/>
  <c r="DB198" i="24"/>
  <c r="DA198" i="24"/>
  <c r="CZ198" i="24"/>
  <c r="CY198" i="24"/>
  <c r="CX198" i="24"/>
  <c r="CW198" i="24"/>
  <c r="CV198" i="24"/>
  <c r="CU198" i="24"/>
  <c r="CT198" i="24"/>
  <c r="CS198" i="24"/>
  <c r="CR198" i="24"/>
  <c r="CQ198" i="24"/>
  <c r="CP198" i="24"/>
  <c r="CO198" i="24"/>
  <c r="CN198" i="24"/>
  <c r="CM198" i="24"/>
  <c r="CL198" i="24"/>
  <c r="CK198" i="24"/>
  <c r="CJ198" i="24"/>
  <c r="CI198" i="24"/>
  <c r="CH198" i="24"/>
  <c r="CG198" i="24"/>
  <c r="CF198" i="24"/>
  <c r="CE198" i="24"/>
  <c r="CD198" i="24"/>
  <c r="CC198" i="24"/>
  <c r="CB198" i="24"/>
  <c r="CA198" i="24"/>
  <c r="BZ198" i="24"/>
  <c r="BY198" i="24"/>
  <c r="BX198" i="24"/>
  <c r="BW198" i="24"/>
  <c r="BV198" i="24"/>
  <c r="BU198" i="24"/>
  <c r="BT198" i="24"/>
  <c r="BS198" i="24"/>
  <c r="BR198" i="24"/>
  <c r="BQ198" i="24"/>
  <c r="BP198" i="24"/>
  <c r="BO198" i="24"/>
  <c r="BN198" i="24"/>
  <c r="BM198" i="24"/>
  <c r="BL198" i="24"/>
  <c r="BK198" i="24"/>
  <c r="BJ198" i="24"/>
  <c r="BI198" i="24"/>
  <c r="BH198" i="24"/>
  <c r="BG198" i="24"/>
  <c r="BF198" i="24"/>
  <c r="BE198" i="24"/>
  <c r="BD198" i="24"/>
  <c r="BC198" i="24"/>
  <c r="BB198" i="24"/>
  <c r="BA198" i="24"/>
  <c r="AZ198" i="24"/>
  <c r="AY198" i="24"/>
  <c r="AX198" i="24"/>
  <c r="AW198" i="24"/>
  <c r="AV198" i="24"/>
  <c r="AU198" i="24"/>
  <c r="AT198" i="24"/>
  <c r="AS198" i="24"/>
  <c r="AR198" i="24"/>
  <c r="AQ198" i="24"/>
  <c r="AP198" i="24"/>
  <c r="AO198" i="24"/>
  <c r="AN198" i="24"/>
  <c r="AM198" i="24"/>
  <c r="AL198" i="24"/>
  <c r="AK198" i="24"/>
  <c r="AJ198" i="24"/>
  <c r="AI198" i="24"/>
  <c r="AH198" i="24"/>
  <c r="AG198" i="24"/>
  <c r="AF198" i="24"/>
  <c r="AE198" i="24"/>
  <c r="AD198" i="24"/>
  <c r="AC198" i="24"/>
  <c r="AB198" i="24"/>
  <c r="AA198" i="24"/>
  <c r="Z198" i="24"/>
  <c r="Y198" i="24"/>
  <c r="X198" i="24"/>
  <c r="W198" i="24"/>
  <c r="V198" i="24"/>
  <c r="U198" i="24"/>
  <c r="T198" i="24"/>
  <c r="S198" i="24"/>
  <c r="R198" i="24"/>
  <c r="Q198" i="24"/>
  <c r="P198" i="24"/>
  <c r="O198" i="24"/>
  <c r="N198" i="24"/>
  <c r="M198" i="24"/>
  <c r="L198" i="24"/>
  <c r="K198" i="24"/>
  <c r="J198" i="24"/>
  <c r="I198" i="24"/>
  <c r="H198" i="24"/>
  <c r="G198" i="24"/>
  <c r="F198" i="24"/>
  <c r="E198" i="24"/>
  <c r="DD197" i="24"/>
  <c r="DC197" i="24"/>
  <c r="DB197" i="24"/>
  <c r="DA197" i="24"/>
  <c r="CZ197" i="24"/>
  <c r="CY197" i="24"/>
  <c r="CX197" i="24"/>
  <c r="CW197" i="24"/>
  <c r="CV197" i="24"/>
  <c r="CU197" i="24"/>
  <c r="CT197" i="24"/>
  <c r="CS197" i="24"/>
  <c r="CR197" i="24"/>
  <c r="CQ197" i="24"/>
  <c r="CP197" i="24"/>
  <c r="CO197" i="24"/>
  <c r="CN197" i="24"/>
  <c r="CM197" i="24"/>
  <c r="CL197" i="24"/>
  <c r="CK197" i="24"/>
  <c r="CJ197" i="24"/>
  <c r="CI197" i="24"/>
  <c r="CH197" i="24"/>
  <c r="CG197" i="24"/>
  <c r="CF197" i="24"/>
  <c r="CE197" i="24"/>
  <c r="CD197" i="24"/>
  <c r="CC197" i="24"/>
  <c r="CB197" i="24"/>
  <c r="CA197" i="24"/>
  <c r="BZ197" i="24"/>
  <c r="BY197" i="24"/>
  <c r="BX197" i="24"/>
  <c r="BW197" i="24"/>
  <c r="BV197" i="24"/>
  <c r="BU197" i="24"/>
  <c r="BT197" i="24"/>
  <c r="BS197" i="24"/>
  <c r="BR197" i="24"/>
  <c r="BQ197" i="24"/>
  <c r="BP197" i="24"/>
  <c r="BO197" i="24"/>
  <c r="BN197" i="24"/>
  <c r="BM197" i="24"/>
  <c r="BL197" i="24"/>
  <c r="BK197" i="24"/>
  <c r="BJ197" i="24"/>
  <c r="BI197" i="24"/>
  <c r="BH197" i="24"/>
  <c r="BG197" i="24"/>
  <c r="BF197" i="24"/>
  <c r="BE197" i="24"/>
  <c r="BD197" i="24"/>
  <c r="BC197" i="24"/>
  <c r="BB197" i="24"/>
  <c r="BA197" i="24"/>
  <c r="AZ197" i="24"/>
  <c r="AY197" i="24"/>
  <c r="AX197" i="24"/>
  <c r="AW197" i="24"/>
  <c r="AV197" i="24"/>
  <c r="AU197" i="24"/>
  <c r="AT197" i="24"/>
  <c r="AS197" i="24"/>
  <c r="AR197" i="24"/>
  <c r="AQ197" i="24"/>
  <c r="AP197" i="24"/>
  <c r="AO197" i="24"/>
  <c r="AN197" i="24"/>
  <c r="AM197" i="24"/>
  <c r="AL197" i="24"/>
  <c r="AK197" i="24"/>
  <c r="AJ197" i="24"/>
  <c r="AI197" i="24"/>
  <c r="AH197" i="24"/>
  <c r="AG197" i="24"/>
  <c r="AF197" i="24"/>
  <c r="AE197" i="24"/>
  <c r="AD197" i="24"/>
  <c r="AC197" i="24"/>
  <c r="AB197" i="24"/>
  <c r="AA197" i="24"/>
  <c r="Z197" i="24"/>
  <c r="Y197" i="24"/>
  <c r="X197" i="24"/>
  <c r="W197" i="24"/>
  <c r="V197" i="24"/>
  <c r="U197" i="24"/>
  <c r="T197" i="24"/>
  <c r="S197" i="24"/>
  <c r="R197" i="24"/>
  <c r="Q197" i="24"/>
  <c r="P197" i="24"/>
  <c r="O197" i="24"/>
  <c r="N197" i="24"/>
  <c r="M197" i="24"/>
  <c r="L197" i="24"/>
  <c r="K197" i="24"/>
  <c r="J197" i="24"/>
  <c r="I197" i="24"/>
  <c r="H197" i="24"/>
  <c r="G197" i="24"/>
  <c r="F197" i="24"/>
  <c r="E197" i="24"/>
  <c r="DD196" i="24"/>
  <c r="DC196" i="24"/>
  <c r="DB196" i="24"/>
  <c r="DA196" i="24"/>
  <c r="CZ196" i="24"/>
  <c r="CY196" i="24"/>
  <c r="CX196" i="24"/>
  <c r="CW196" i="24"/>
  <c r="CV196" i="24"/>
  <c r="CU196" i="24"/>
  <c r="CT196" i="24"/>
  <c r="CS196" i="24"/>
  <c r="CR196" i="24"/>
  <c r="CQ196" i="24"/>
  <c r="CP196" i="24"/>
  <c r="CO196" i="24"/>
  <c r="CN196" i="24"/>
  <c r="CM196" i="24"/>
  <c r="CL196" i="24"/>
  <c r="CK196" i="24"/>
  <c r="CJ196" i="24"/>
  <c r="CI196" i="24"/>
  <c r="CH196" i="24"/>
  <c r="CG196" i="24"/>
  <c r="CF196" i="24"/>
  <c r="CE196" i="24"/>
  <c r="CD196" i="24"/>
  <c r="CC196" i="24"/>
  <c r="CB196" i="24"/>
  <c r="CA196" i="24"/>
  <c r="BZ196" i="24"/>
  <c r="BY196" i="24"/>
  <c r="BX196" i="24"/>
  <c r="BW196" i="24"/>
  <c r="BV196" i="24"/>
  <c r="BU196" i="24"/>
  <c r="BT196" i="24"/>
  <c r="BS196" i="24"/>
  <c r="BR196" i="24"/>
  <c r="BQ196" i="24"/>
  <c r="BP196" i="24"/>
  <c r="BO196" i="24"/>
  <c r="BN196" i="24"/>
  <c r="BM196" i="24"/>
  <c r="BL196" i="24"/>
  <c r="BK196" i="24"/>
  <c r="BJ196" i="24"/>
  <c r="BI196" i="24"/>
  <c r="BH196" i="24"/>
  <c r="BG196" i="24"/>
  <c r="BF196" i="24"/>
  <c r="BE196" i="24"/>
  <c r="BD196" i="24"/>
  <c r="BC196" i="24"/>
  <c r="BB196" i="24"/>
  <c r="BA196" i="24"/>
  <c r="AZ196" i="24"/>
  <c r="AY196" i="24"/>
  <c r="AX196" i="24"/>
  <c r="AW196" i="24"/>
  <c r="AV196" i="24"/>
  <c r="AU196" i="24"/>
  <c r="AT196" i="24"/>
  <c r="AS196" i="24"/>
  <c r="AR196" i="24"/>
  <c r="AQ196" i="24"/>
  <c r="AP196" i="24"/>
  <c r="AO196" i="24"/>
  <c r="AN196" i="24"/>
  <c r="AM196" i="24"/>
  <c r="AL196" i="24"/>
  <c r="AK196" i="24"/>
  <c r="AJ196" i="24"/>
  <c r="AI196" i="24"/>
  <c r="AH196" i="24"/>
  <c r="AG196" i="24"/>
  <c r="AF196" i="24"/>
  <c r="AE196" i="24"/>
  <c r="AD196" i="24"/>
  <c r="AC196" i="24"/>
  <c r="AB196" i="24"/>
  <c r="AA196" i="24"/>
  <c r="Z196" i="24"/>
  <c r="Y196" i="24"/>
  <c r="X196" i="24"/>
  <c r="W196" i="24"/>
  <c r="V196" i="24"/>
  <c r="U196" i="24"/>
  <c r="T196" i="24"/>
  <c r="S196" i="24"/>
  <c r="R196" i="24"/>
  <c r="Q196" i="24"/>
  <c r="P196" i="24"/>
  <c r="O196" i="24"/>
  <c r="N196" i="24"/>
  <c r="M196" i="24"/>
  <c r="L196" i="24"/>
  <c r="K196" i="24"/>
  <c r="J196" i="24"/>
  <c r="I196" i="24"/>
  <c r="H196" i="24"/>
  <c r="G196" i="24"/>
  <c r="F196" i="24"/>
  <c r="E196" i="24"/>
  <c r="DD195" i="24"/>
  <c r="DC195" i="24"/>
  <c r="DB195" i="24"/>
  <c r="DA195" i="24"/>
  <c r="CZ195" i="24"/>
  <c r="CY195" i="24"/>
  <c r="CX195" i="24"/>
  <c r="CW195" i="24"/>
  <c r="CV195" i="24"/>
  <c r="CU195" i="24"/>
  <c r="CT195" i="24"/>
  <c r="CS195" i="24"/>
  <c r="CR195" i="24"/>
  <c r="CQ195" i="24"/>
  <c r="CP195" i="24"/>
  <c r="CO195" i="24"/>
  <c r="CN195" i="24"/>
  <c r="CM195" i="24"/>
  <c r="CL195" i="24"/>
  <c r="CK195" i="24"/>
  <c r="CJ195" i="24"/>
  <c r="CI195" i="24"/>
  <c r="CH195" i="24"/>
  <c r="CG195" i="24"/>
  <c r="CF195" i="24"/>
  <c r="CE195" i="24"/>
  <c r="CD195" i="24"/>
  <c r="CC195" i="24"/>
  <c r="CB195" i="24"/>
  <c r="CA195" i="24"/>
  <c r="BZ195" i="24"/>
  <c r="BY195" i="24"/>
  <c r="BX195" i="24"/>
  <c r="BW195" i="24"/>
  <c r="BV195" i="24"/>
  <c r="BU195" i="24"/>
  <c r="BT195" i="24"/>
  <c r="BS195" i="24"/>
  <c r="BR195" i="24"/>
  <c r="BQ195" i="24"/>
  <c r="BP195" i="24"/>
  <c r="BO195" i="24"/>
  <c r="BN195" i="24"/>
  <c r="BM195" i="24"/>
  <c r="BL195" i="24"/>
  <c r="BK195" i="24"/>
  <c r="BJ195" i="24"/>
  <c r="BI195" i="24"/>
  <c r="BH195" i="24"/>
  <c r="BG195" i="24"/>
  <c r="BF195" i="24"/>
  <c r="BE195" i="24"/>
  <c r="BD195" i="24"/>
  <c r="BC195" i="24"/>
  <c r="BB195" i="24"/>
  <c r="BA195" i="24"/>
  <c r="AZ195" i="24"/>
  <c r="AY195" i="24"/>
  <c r="AX195" i="24"/>
  <c r="AW195" i="24"/>
  <c r="AV195" i="24"/>
  <c r="AU195" i="24"/>
  <c r="AT195" i="24"/>
  <c r="AS195" i="24"/>
  <c r="AR195" i="24"/>
  <c r="AQ195" i="24"/>
  <c r="AP195" i="24"/>
  <c r="AO195" i="24"/>
  <c r="AN195" i="24"/>
  <c r="AM195" i="24"/>
  <c r="AL195" i="24"/>
  <c r="AK195" i="24"/>
  <c r="AJ195" i="24"/>
  <c r="AI195" i="24"/>
  <c r="AH195" i="24"/>
  <c r="AG195" i="24"/>
  <c r="AF195" i="24"/>
  <c r="AE195" i="24"/>
  <c r="AD195" i="24"/>
  <c r="AC195" i="24"/>
  <c r="AB195" i="24"/>
  <c r="AA195" i="24"/>
  <c r="Z195" i="24"/>
  <c r="Y195" i="24"/>
  <c r="X195" i="24"/>
  <c r="W195" i="24"/>
  <c r="V195" i="24"/>
  <c r="U195" i="24"/>
  <c r="T195" i="24"/>
  <c r="S195" i="24"/>
  <c r="R195" i="24"/>
  <c r="Q195" i="24"/>
  <c r="P195" i="24"/>
  <c r="O195" i="24"/>
  <c r="N195" i="24"/>
  <c r="M195" i="24"/>
  <c r="L195" i="24"/>
  <c r="K195" i="24"/>
  <c r="J195" i="24"/>
  <c r="I195" i="24"/>
  <c r="H195" i="24"/>
  <c r="G195" i="24"/>
  <c r="F195" i="24"/>
  <c r="E195" i="24"/>
  <c r="DD194" i="24"/>
  <c r="DC194" i="24"/>
  <c r="DB194" i="24"/>
  <c r="DA194" i="24"/>
  <c r="CZ194" i="24"/>
  <c r="CY194" i="24"/>
  <c r="CX194" i="24"/>
  <c r="CW194" i="24"/>
  <c r="CV194" i="24"/>
  <c r="CU194" i="24"/>
  <c r="CT194" i="24"/>
  <c r="CS194" i="24"/>
  <c r="CR194" i="24"/>
  <c r="CQ194" i="24"/>
  <c r="CP194" i="24"/>
  <c r="CO194" i="24"/>
  <c r="CN194" i="24"/>
  <c r="CM194" i="24"/>
  <c r="CL194" i="24"/>
  <c r="CK194" i="24"/>
  <c r="CJ194" i="24"/>
  <c r="CI194" i="24"/>
  <c r="CH194" i="24"/>
  <c r="CG194" i="24"/>
  <c r="CF194" i="24"/>
  <c r="CE194" i="24"/>
  <c r="CD194" i="24"/>
  <c r="CC194" i="24"/>
  <c r="CB194" i="24"/>
  <c r="CA194" i="24"/>
  <c r="BZ194" i="24"/>
  <c r="BY194" i="24"/>
  <c r="BX194" i="24"/>
  <c r="BW194" i="24"/>
  <c r="BV194" i="24"/>
  <c r="BU194" i="24"/>
  <c r="BT194" i="24"/>
  <c r="BS194" i="24"/>
  <c r="BR194" i="24"/>
  <c r="BQ194" i="24"/>
  <c r="BP194" i="24"/>
  <c r="BO194" i="24"/>
  <c r="BN194" i="24"/>
  <c r="BM194" i="24"/>
  <c r="BL194" i="24"/>
  <c r="BK194" i="24"/>
  <c r="BJ194" i="24"/>
  <c r="BI194" i="24"/>
  <c r="BH194" i="24"/>
  <c r="BG194" i="24"/>
  <c r="BF194" i="24"/>
  <c r="BE194" i="24"/>
  <c r="BD194" i="24"/>
  <c r="BC194" i="24"/>
  <c r="BB194" i="24"/>
  <c r="BA194" i="24"/>
  <c r="AZ194" i="24"/>
  <c r="AY194" i="24"/>
  <c r="AX194" i="24"/>
  <c r="AW194" i="24"/>
  <c r="AV194" i="24"/>
  <c r="AU194" i="24"/>
  <c r="AT194" i="24"/>
  <c r="AS194" i="24"/>
  <c r="AR194" i="24"/>
  <c r="AQ194" i="24"/>
  <c r="AP194" i="24"/>
  <c r="AO194" i="24"/>
  <c r="AN194" i="24"/>
  <c r="AM194" i="24"/>
  <c r="AL194" i="24"/>
  <c r="AK194" i="24"/>
  <c r="AJ194" i="24"/>
  <c r="AI194" i="24"/>
  <c r="AH194" i="24"/>
  <c r="AG194" i="24"/>
  <c r="AF194" i="24"/>
  <c r="AE194" i="24"/>
  <c r="AD194" i="24"/>
  <c r="AC194" i="24"/>
  <c r="AB194" i="24"/>
  <c r="AA194" i="24"/>
  <c r="Z194" i="24"/>
  <c r="Y194" i="24"/>
  <c r="X194" i="24"/>
  <c r="W194" i="24"/>
  <c r="V194" i="24"/>
  <c r="U194" i="24"/>
  <c r="T194" i="24"/>
  <c r="S194" i="24"/>
  <c r="R194" i="24"/>
  <c r="Q194" i="24"/>
  <c r="P194" i="24"/>
  <c r="O194" i="24"/>
  <c r="N194" i="24"/>
  <c r="M194" i="24"/>
  <c r="L194" i="24"/>
  <c r="K194" i="24"/>
  <c r="J194" i="24"/>
  <c r="I194" i="24"/>
  <c r="H194" i="24"/>
  <c r="G194" i="24"/>
  <c r="F194" i="24"/>
  <c r="E194" i="24"/>
  <c r="DD193" i="24"/>
  <c r="DC193" i="24"/>
  <c r="DB193" i="24"/>
  <c r="DA193" i="24"/>
  <c r="CZ193" i="24"/>
  <c r="CY193" i="24"/>
  <c r="CX193" i="24"/>
  <c r="CW193" i="24"/>
  <c r="CV193" i="24"/>
  <c r="CU193" i="24"/>
  <c r="CT193" i="24"/>
  <c r="CS193" i="24"/>
  <c r="CR193" i="24"/>
  <c r="CQ193" i="24"/>
  <c r="CP193" i="24"/>
  <c r="CO193" i="24"/>
  <c r="CN193" i="24"/>
  <c r="CM193" i="24"/>
  <c r="CL193" i="24"/>
  <c r="CK193" i="24"/>
  <c r="CJ193" i="24"/>
  <c r="CI193" i="24"/>
  <c r="CH193" i="24"/>
  <c r="CG193" i="24"/>
  <c r="CF193" i="24"/>
  <c r="CE193" i="24"/>
  <c r="CD193" i="24"/>
  <c r="CC193" i="24"/>
  <c r="CB193" i="24"/>
  <c r="CA193" i="24"/>
  <c r="BZ193" i="24"/>
  <c r="BY193" i="24"/>
  <c r="BX193" i="24"/>
  <c r="BW193" i="24"/>
  <c r="BV193" i="24"/>
  <c r="BU193" i="24"/>
  <c r="BT193" i="24"/>
  <c r="BS193" i="24"/>
  <c r="BR193" i="24"/>
  <c r="BQ193" i="24"/>
  <c r="BP193" i="24"/>
  <c r="BO193" i="24"/>
  <c r="BN193" i="24"/>
  <c r="BM193" i="24"/>
  <c r="BL193" i="24"/>
  <c r="BK193" i="24"/>
  <c r="BJ193" i="24"/>
  <c r="BI193" i="24"/>
  <c r="BH193" i="24"/>
  <c r="BG193" i="24"/>
  <c r="BF193" i="24"/>
  <c r="BE193" i="24"/>
  <c r="BD193" i="24"/>
  <c r="BC193" i="24"/>
  <c r="BB193" i="24"/>
  <c r="BA193" i="24"/>
  <c r="AZ193" i="24"/>
  <c r="AY193" i="24"/>
  <c r="AX193" i="24"/>
  <c r="AW193" i="24"/>
  <c r="AV193" i="24"/>
  <c r="AU193" i="24"/>
  <c r="AT193" i="24"/>
  <c r="AS193" i="24"/>
  <c r="AR193" i="24"/>
  <c r="AQ193" i="24"/>
  <c r="AP193" i="24"/>
  <c r="AO193" i="24"/>
  <c r="AN193" i="24"/>
  <c r="AM193" i="24"/>
  <c r="AL193" i="24"/>
  <c r="AK193" i="24"/>
  <c r="AJ193" i="24"/>
  <c r="AI193" i="24"/>
  <c r="AH193" i="24"/>
  <c r="AG193" i="24"/>
  <c r="AF193" i="24"/>
  <c r="AE193" i="24"/>
  <c r="AD193" i="24"/>
  <c r="AC193" i="24"/>
  <c r="AB193" i="24"/>
  <c r="AA193" i="24"/>
  <c r="Z193" i="24"/>
  <c r="Y193" i="24"/>
  <c r="X193" i="24"/>
  <c r="W193" i="24"/>
  <c r="V193" i="24"/>
  <c r="U193" i="24"/>
  <c r="T193" i="24"/>
  <c r="S193" i="24"/>
  <c r="R193" i="24"/>
  <c r="Q193" i="24"/>
  <c r="P193" i="24"/>
  <c r="O193" i="24"/>
  <c r="N193" i="24"/>
  <c r="M193" i="24"/>
  <c r="L193" i="24"/>
  <c r="K193" i="24"/>
  <c r="J193" i="24"/>
  <c r="I193" i="24"/>
  <c r="H193" i="24"/>
  <c r="G193" i="24"/>
  <c r="F193" i="24"/>
  <c r="E193" i="24"/>
  <c r="DD192" i="24"/>
  <c r="DC192" i="24"/>
  <c r="DB192" i="24"/>
  <c r="DA192" i="24"/>
  <c r="CZ192" i="24"/>
  <c r="CY192" i="24"/>
  <c r="CX192" i="24"/>
  <c r="CW192" i="24"/>
  <c r="CV192" i="24"/>
  <c r="CU192" i="24"/>
  <c r="CT192" i="24"/>
  <c r="CS192" i="24"/>
  <c r="CR192" i="24"/>
  <c r="CQ192" i="24"/>
  <c r="CP192" i="24"/>
  <c r="CO192" i="24"/>
  <c r="CN192" i="24"/>
  <c r="CM192" i="24"/>
  <c r="CL192" i="24"/>
  <c r="CK192" i="24"/>
  <c r="CJ192" i="24"/>
  <c r="CI192" i="24"/>
  <c r="CH192" i="24"/>
  <c r="CG192" i="24"/>
  <c r="CF192" i="24"/>
  <c r="CE192" i="24"/>
  <c r="CD192" i="24"/>
  <c r="CC192" i="24"/>
  <c r="CB192" i="24"/>
  <c r="CA192" i="24"/>
  <c r="BZ192" i="24"/>
  <c r="BY192" i="24"/>
  <c r="BX192" i="24"/>
  <c r="BW192" i="24"/>
  <c r="BV192" i="24"/>
  <c r="BU192" i="24"/>
  <c r="BT192" i="24"/>
  <c r="BS192" i="24"/>
  <c r="BR192" i="24"/>
  <c r="BQ192" i="24"/>
  <c r="BP192" i="24"/>
  <c r="BO192" i="24"/>
  <c r="BN192" i="24"/>
  <c r="BM192" i="24"/>
  <c r="BL192" i="24"/>
  <c r="BK192" i="24"/>
  <c r="BJ192" i="24"/>
  <c r="BI192" i="24"/>
  <c r="BH192" i="24"/>
  <c r="BG192" i="24"/>
  <c r="BF192" i="24"/>
  <c r="BE192" i="24"/>
  <c r="BD192" i="24"/>
  <c r="BC192" i="24"/>
  <c r="BB192" i="24"/>
  <c r="BA192" i="24"/>
  <c r="AZ192" i="24"/>
  <c r="AY192" i="24"/>
  <c r="AX192" i="24"/>
  <c r="AW192" i="24"/>
  <c r="AV192" i="24"/>
  <c r="AU192" i="24"/>
  <c r="AT192" i="24"/>
  <c r="AS192" i="24"/>
  <c r="AR192" i="24"/>
  <c r="AQ192" i="24"/>
  <c r="AP192" i="24"/>
  <c r="AO192" i="24"/>
  <c r="AN192" i="24"/>
  <c r="AM192" i="24"/>
  <c r="AL192" i="24"/>
  <c r="AK192" i="24"/>
  <c r="AJ192" i="24"/>
  <c r="AI192" i="24"/>
  <c r="AH192" i="24"/>
  <c r="AG192" i="24"/>
  <c r="AF192" i="24"/>
  <c r="AE192" i="24"/>
  <c r="AD192" i="24"/>
  <c r="AC192" i="24"/>
  <c r="AB192" i="24"/>
  <c r="AA192" i="24"/>
  <c r="Z192" i="24"/>
  <c r="Y192" i="24"/>
  <c r="X192" i="24"/>
  <c r="W192" i="24"/>
  <c r="V192" i="24"/>
  <c r="U192" i="24"/>
  <c r="T192" i="24"/>
  <c r="S192" i="24"/>
  <c r="R192" i="24"/>
  <c r="Q192" i="24"/>
  <c r="P192" i="24"/>
  <c r="O192" i="24"/>
  <c r="N192" i="24"/>
  <c r="M192" i="24"/>
  <c r="L192" i="24"/>
  <c r="K192" i="24"/>
  <c r="J192" i="24"/>
  <c r="I192" i="24"/>
  <c r="H192" i="24"/>
  <c r="G192" i="24"/>
  <c r="F192" i="24"/>
  <c r="E192" i="24"/>
  <c r="DD191" i="24"/>
  <c r="DC191" i="24"/>
  <c r="DB191" i="24"/>
  <c r="DA191" i="24"/>
  <c r="CZ191" i="24"/>
  <c r="CY191" i="24"/>
  <c r="CX191" i="24"/>
  <c r="CW191" i="24"/>
  <c r="CV191" i="24"/>
  <c r="CU191" i="24"/>
  <c r="CT191" i="24"/>
  <c r="CS191" i="24"/>
  <c r="CR191" i="24"/>
  <c r="CQ191" i="24"/>
  <c r="CP191" i="24"/>
  <c r="CO191" i="24"/>
  <c r="CN191" i="24"/>
  <c r="CM191" i="24"/>
  <c r="CL191" i="24"/>
  <c r="CK191" i="24"/>
  <c r="CJ191" i="24"/>
  <c r="CI191" i="24"/>
  <c r="CH191" i="24"/>
  <c r="CG191" i="24"/>
  <c r="CF191" i="24"/>
  <c r="CE191" i="24"/>
  <c r="CD191" i="24"/>
  <c r="CC191" i="24"/>
  <c r="CB191" i="24"/>
  <c r="CA191" i="24"/>
  <c r="BZ191" i="24"/>
  <c r="BY191" i="24"/>
  <c r="BX191" i="24"/>
  <c r="BW191" i="24"/>
  <c r="BV191" i="24"/>
  <c r="BU191" i="24"/>
  <c r="BT191" i="24"/>
  <c r="BS191" i="24"/>
  <c r="BR191" i="24"/>
  <c r="BQ191" i="24"/>
  <c r="BP191" i="24"/>
  <c r="BO191" i="24"/>
  <c r="BN191" i="24"/>
  <c r="BM191" i="24"/>
  <c r="BL191" i="24"/>
  <c r="BK191" i="24"/>
  <c r="BJ191" i="24"/>
  <c r="BI191" i="24"/>
  <c r="BH191" i="24"/>
  <c r="BG191" i="24"/>
  <c r="BF191" i="24"/>
  <c r="BE191" i="24"/>
  <c r="BD191" i="24"/>
  <c r="BC191" i="24"/>
  <c r="BB191" i="24"/>
  <c r="BA191" i="24"/>
  <c r="AZ191" i="24"/>
  <c r="AY191" i="24"/>
  <c r="AX191" i="24"/>
  <c r="AW191" i="24"/>
  <c r="AV191" i="24"/>
  <c r="AU191" i="24"/>
  <c r="AT191" i="24"/>
  <c r="AS191" i="24"/>
  <c r="AR191" i="24"/>
  <c r="AQ191" i="24"/>
  <c r="AP191" i="24"/>
  <c r="AO191" i="24"/>
  <c r="AN191" i="24"/>
  <c r="AM191" i="24"/>
  <c r="AL191" i="24"/>
  <c r="AK191" i="24"/>
  <c r="AJ191" i="24"/>
  <c r="AI191" i="24"/>
  <c r="AH191" i="24"/>
  <c r="AG191" i="24"/>
  <c r="AF191" i="24"/>
  <c r="AE191" i="24"/>
  <c r="AD191" i="24"/>
  <c r="AC191" i="24"/>
  <c r="AB191" i="24"/>
  <c r="AA191" i="24"/>
  <c r="Z191" i="24"/>
  <c r="Y191" i="24"/>
  <c r="X191" i="24"/>
  <c r="W191" i="24"/>
  <c r="V191" i="24"/>
  <c r="U191" i="24"/>
  <c r="T191" i="24"/>
  <c r="S191" i="24"/>
  <c r="R191" i="24"/>
  <c r="Q191" i="24"/>
  <c r="P191" i="24"/>
  <c r="O191" i="24"/>
  <c r="N191" i="24"/>
  <c r="M191" i="24"/>
  <c r="L191" i="24"/>
  <c r="K191" i="24"/>
  <c r="J191" i="24"/>
  <c r="I191" i="24"/>
  <c r="H191" i="24"/>
  <c r="G191" i="24"/>
  <c r="F191" i="24"/>
  <c r="E191" i="24"/>
  <c r="DD190" i="24"/>
  <c r="DC190" i="24"/>
  <c r="DB190" i="24"/>
  <c r="DA190" i="24"/>
  <c r="CZ190" i="24"/>
  <c r="CY190" i="24"/>
  <c r="CX190" i="24"/>
  <c r="CW190" i="24"/>
  <c r="CV190" i="24"/>
  <c r="CU190" i="24"/>
  <c r="CT190" i="24"/>
  <c r="CS190" i="24"/>
  <c r="CR190" i="24"/>
  <c r="CQ190" i="24"/>
  <c r="CP190" i="24"/>
  <c r="CO190" i="24"/>
  <c r="CN190" i="24"/>
  <c r="CM190" i="24"/>
  <c r="CL190" i="24"/>
  <c r="CK190" i="24"/>
  <c r="CJ190" i="24"/>
  <c r="CI190" i="24"/>
  <c r="CH190" i="24"/>
  <c r="CG190" i="24"/>
  <c r="CF190" i="24"/>
  <c r="CE190" i="24"/>
  <c r="CD190" i="24"/>
  <c r="CC190" i="24"/>
  <c r="CB190" i="24"/>
  <c r="CA190" i="24"/>
  <c r="BZ190" i="24"/>
  <c r="BY190" i="24"/>
  <c r="BX190" i="24"/>
  <c r="BW190" i="24"/>
  <c r="BV190" i="24"/>
  <c r="BU190" i="24"/>
  <c r="BT190" i="24"/>
  <c r="BS190" i="24"/>
  <c r="BR190" i="24"/>
  <c r="BQ190" i="24"/>
  <c r="BP190" i="24"/>
  <c r="BO190" i="24"/>
  <c r="BN190" i="24"/>
  <c r="BM190" i="24"/>
  <c r="BL190" i="24"/>
  <c r="BK190" i="24"/>
  <c r="BJ190" i="24"/>
  <c r="BI190" i="24"/>
  <c r="BH190" i="24"/>
  <c r="BG190" i="24"/>
  <c r="BF190" i="24"/>
  <c r="BE190" i="24"/>
  <c r="BD190" i="24"/>
  <c r="BC190" i="24"/>
  <c r="BB190" i="24"/>
  <c r="BA190" i="24"/>
  <c r="AZ190" i="24"/>
  <c r="AY190" i="24"/>
  <c r="AX190" i="24"/>
  <c r="AW190" i="24"/>
  <c r="AV190" i="24"/>
  <c r="AU190" i="24"/>
  <c r="AT190" i="24"/>
  <c r="AS190" i="24"/>
  <c r="AR190" i="24"/>
  <c r="AQ190" i="24"/>
  <c r="AP190" i="24"/>
  <c r="AO190" i="24"/>
  <c r="AN190" i="24"/>
  <c r="AM190" i="24"/>
  <c r="AL190" i="24"/>
  <c r="AK190" i="24"/>
  <c r="AJ190" i="24"/>
  <c r="AI190" i="24"/>
  <c r="AH190" i="24"/>
  <c r="AG190" i="24"/>
  <c r="AF190" i="24"/>
  <c r="AE190" i="24"/>
  <c r="AD190" i="24"/>
  <c r="AC190" i="24"/>
  <c r="AB190" i="24"/>
  <c r="AA190" i="24"/>
  <c r="Z190" i="24"/>
  <c r="Y190" i="24"/>
  <c r="X190" i="24"/>
  <c r="W190" i="24"/>
  <c r="V190" i="24"/>
  <c r="U190" i="24"/>
  <c r="T190" i="24"/>
  <c r="S190" i="24"/>
  <c r="R190" i="24"/>
  <c r="Q190" i="24"/>
  <c r="P190" i="24"/>
  <c r="O190" i="24"/>
  <c r="N190" i="24"/>
  <c r="M190" i="24"/>
  <c r="L190" i="24"/>
  <c r="K190" i="24"/>
  <c r="J190" i="24"/>
  <c r="I190" i="24"/>
  <c r="H190" i="24"/>
  <c r="G190" i="24"/>
  <c r="F190" i="24"/>
  <c r="E190" i="24"/>
  <c r="DD189" i="24"/>
  <c r="DC189" i="24"/>
  <c r="DB189" i="24"/>
  <c r="DA189" i="24"/>
  <c r="CZ189" i="24"/>
  <c r="CY189" i="24"/>
  <c r="CX189" i="24"/>
  <c r="CW189" i="24"/>
  <c r="CV189" i="24"/>
  <c r="CU189" i="24"/>
  <c r="CT189" i="24"/>
  <c r="CS189" i="24"/>
  <c r="CR189" i="24"/>
  <c r="CQ189" i="24"/>
  <c r="CP189" i="24"/>
  <c r="CO189" i="24"/>
  <c r="CN189" i="24"/>
  <c r="CM189" i="24"/>
  <c r="CL189" i="24"/>
  <c r="CK189" i="24"/>
  <c r="CJ189" i="24"/>
  <c r="CI189" i="24"/>
  <c r="CH189" i="24"/>
  <c r="CG189" i="24"/>
  <c r="CF189" i="24"/>
  <c r="CE189" i="24"/>
  <c r="CD189" i="24"/>
  <c r="CC189" i="24"/>
  <c r="CB189" i="24"/>
  <c r="CA189" i="24"/>
  <c r="BZ189" i="24"/>
  <c r="BY189" i="24"/>
  <c r="BX189" i="24"/>
  <c r="BW189" i="24"/>
  <c r="BV189" i="24"/>
  <c r="BU189" i="24"/>
  <c r="BT189" i="24"/>
  <c r="BS189" i="24"/>
  <c r="BR189" i="24"/>
  <c r="BQ189" i="24"/>
  <c r="BP189" i="24"/>
  <c r="BO189" i="24"/>
  <c r="BN189" i="24"/>
  <c r="BM189" i="24"/>
  <c r="BL189" i="24"/>
  <c r="BK189" i="24"/>
  <c r="BJ189" i="24"/>
  <c r="BI189" i="24"/>
  <c r="BH189" i="24"/>
  <c r="BG189" i="24"/>
  <c r="BF189" i="24"/>
  <c r="BE189" i="24"/>
  <c r="BD189" i="24"/>
  <c r="BC189" i="24"/>
  <c r="BB189" i="24"/>
  <c r="BA189" i="24"/>
  <c r="AZ189" i="24"/>
  <c r="AY189" i="24"/>
  <c r="AX189" i="24"/>
  <c r="AW189" i="24"/>
  <c r="AV189" i="24"/>
  <c r="AU189" i="24"/>
  <c r="AT189" i="24"/>
  <c r="AS189" i="24"/>
  <c r="AR189" i="24"/>
  <c r="AQ189" i="24"/>
  <c r="AP189" i="24"/>
  <c r="AO189" i="24"/>
  <c r="AN189" i="24"/>
  <c r="AM189" i="24"/>
  <c r="AL189" i="24"/>
  <c r="AK189" i="24"/>
  <c r="AJ189" i="24"/>
  <c r="AI189" i="24"/>
  <c r="AH189" i="24"/>
  <c r="AG189" i="24"/>
  <c r="AF189" i="24"/>
  <c r="AE189" i="24"/>
  <c r="AD189" i="24"/>
  <c r="AC189" i="24"/>
  <c r="AB189" i="24"/>
  <c r="AA189" i="24"/>
  <c r="Z189" i="24"/>
  <c r="Y189" i="24"/>
  <c r="X189" i="24"/>
  <c r="W189" i="24"/>
  <c r="V189" i="24"/>
  <c r="U189" i="24"/>
  <c r="T189" i="24"/>
  <c r="S189" i="24"/>
  <c r="R189" i="24"/>
  <c r="Q189" i="24"/>
  <c r="P189" i="24"/>
  <c r="O189" i="24"/>
  <c r="N189" i="24"/>
  <c r="M189" i="24"/>
  <c r="L189" i="24"/>
  <c r="K189" i="24"/>
  <c r="J189" i="24"/>
  <c r="I189" i="24"/>
  <c r="H189" i="24"/>
  <c r="G189" i="24"/>
  <c r="F189" i="24"/>
  <c r="E189" i="24"/>
  <c r="DD188" i="24"/>
  <c r="DC188" i="24"/>
  <c r="DB188" i="24"/>
  <c r="DA188" i="24"/>
  <c r="CZ188" i="24"/>
  <c r="CY188" i="24"/>
  <c r="CX188" i="24"/>
  <c r="CW188" i="24"/>
  <c r="CV188" i="24"/>
  <c r="CU188" i="24"/>
  <c r="CT188" i="24"/>
  <c r="CS188" i="24"/>
  <c r="CR188" i="24"/>
  <c r="CQ188" i="24"/>
  <c r="CP188" i="24"/>
  <c r="CO188" i="24"/>
  <c r="CN188" i="24"/>
  <c r="CM188" i="24"/>
  <c r="CL188" i="24"/>
  <c r="CK188" i="24"/>
  <c r="CJ188" i="24"/>
  <c r="CI188" i="24"/>
  <c r="CH188" i="24"/>
  <c r="CG188" i="24"/>
  <c r="CF188" i="24"/>
  <c r="CE188" i="24"/>
  <c r="CD188" i="24"/>
  <c r="CC188" i="24"/>
  <c r="CB188" i="24"/>
  <c r="CA188" i="24"/>
  <c r="BZ188" i="24"/>
  <c r="BY188" i="24"/>
  <c r="BX188" i="24"/>
  <c r="BW188" i="24"/>
  <c r="BV188" i="24"/>
  <c r="BU188" i="24"/>
  <c r="BT188" i="24"/>
  <c r="BS188" i="24"/>
  <c r="BR188" i="24"/>
  <c r="BQ188" i="24"/>
  <c r="BP188" i="24"/>
  <c r="BO188" i="24"/>
  <c r="BN188" i="24"/>
  <c r="BM188" i="24"/>
  <c r="BL188" i="24"/>
  <c r="BK188" i="24"/>
  <c r="BJ188" i="24"/>
  <c r="BI188" i="24"/>
  <c r="BH188" i="24"/>
  <c r="BG188" i="24"/>
  <c r="BF188" i="24"/>
  <c r="BE188" i="24"/>
  <c r="BD188" i="24"/>
  <c r="BC188" i="24"/>
  <c r="BB188" i="24"/>
  <c r="BA188" i="24"/>
  <c r="AZ188" i="24"/>
  <c r="AY188" i="24"/>
  <c r="AX188" i="24"/>
  <c r="AW188" i="24"/>
  <c r="AV188" i="24"/>
  <c r="AU188" i="24"/>
  <c r="AT188" i="24"/>
  <c r="AS188" i="24"/>
  <c r="AR188" i="24"/>
  <c r="AQ188" i="24"/>
  <c r="AP188" i="24"/>
  <c r="AO188" i="24"/>
  <c r="AN188" i="24"/>
  <c r="AM188" i="24"/>
  <c r="AL188" i="24"/>
  <c r="AK188" i="24"/>
  <c r="AJ188" i="24"/>
  <c r="AI188" i="24"/>
  <c r="AH188" i="24"/>
  <c r="AG188" i="24"/>
  <c r="AF188" i="24"/>
  <c r="AE188" i="24"/>
  <c r="AD188" i="24"/>
  <c r="AC188" i="24"/>
  <c r="AB188" i="24"/>
  <c r="AA188" i="24"/>
  <c r="Z188" i="24"/>
  <c r="Y188" i="24"/>
  <c r="X188" i="24"/>
  <c r="W188" i="24"/>
  <c r="V188" i="24"/>
  <c r="U188" i="24"/>
  <c r="T188" i="24"/>
  <c r="S188" i="24"/>
  <c r="R188" i="24"/>
  <c r="Q188" i="24"/>
  <c r="P188" i="24"/>
  <c r="O188" i="24"/>
  <c r="N188" i="24"/>
  <c r="M188" i="24"/>
  <c r="L188" i="24"/>
  <c r="K188" i="24"/>
  <c r="J188" i="24"/>
  <c r="I188" i="24"/>
  <c r="H188" i="24"/>
  <c r="G188" i="24"/>
  <c r="F188" i="24"/>
  <c r="E188" i="24"/>
  <c r="DD187" i="24"/>
  <c r="DC187" i="24"/>
  <c r="DB187" i="24"/>
  <c r="DA187" i="24"/>
  <c r="CZ187" i="24"/>
  <c r="CY187" i="24"/>
  <c r="CX187" i="24"/>
  <c r="CW187" i="24"/>
  <c r="CV187" i="24"/>
  <c r="CU187" i="24"/>
  <c r="CT187" i="24"/>
  <c r="CS187" i="24"/>
  <c r="CR187" i="24"/>
  <c r="CQ187" i="24"/>
  <c r="CP187" i="24"/>
  <c r="CO187" i="24"/>
  <c r="CN187" i="24"/>
  <c r="CM187" i="24"/>
  <c r="CL187" i="24"/>
  <c r="CK187" i="24"/>
  <c r="CJ187" i="24"/>
  <c r="CI187" i="24"/>
  <c r="CH187" i="24"/>
  <c r="CG187" i="24"/>
  <c r="CF187" i="24"/>
  <c r="CE187" i="24"/>
  <c r="CD187" i="24"/>
  <c r="CC187" i="24"/>
  <c r="CB187" i="24"/>
  <c r="CA187" i="24"/>
  <c r="BZ187" i="24"/>
  <c r="BY187" i="24"/>
  <c r="BX187" i="24"/>
  <c r="BW187" i="24"/>
  <c r="BV187" i="24"/>
  <c r="BU187" i="24"/>
  <c r="BT187" i="24"/>
  <c r="BS187" i="24"/>
  <c r="BR187" i="24"/>
  <c r="BQ187" i="24"/>
  <c r="BP187" i="24"/>
  <c r="BO187" i="24"/>
  <c r="BN187" i="24"/>
  <c r="BM187" i="24"/>
  <c r="BL187" i="24"/>
  <c r="BK187" i="24"/>
  <c r="BJ187" i="24"/>
  <c r="BI187" i="24"/>
  <c r="BH187" i="24"/>
  <c r="BG187" i="24"/>
  <c r="BF187" i="24"/>
  <c r="BE187" i="24"/>
  <c r="BD187" i="24"/>
  <c r="BC187" i="24"/>
  <c r="BB187" i="24"/>
  <c r="BA187" i="24"/>
  <c r="AZ187" i="24"/>
  <c r="AY187" i="24"/>
  <c r="AX187" i="24"/>
  <c r="AW187" i="24"/>
  <c r="AV187" i="24"/>
  <c r="AU187" i="24"/>
  <c r="AT187" i="24"/>
  <c r="AS187" i="24"/>
  <c r="AR187" i="24"/>
  <c r="AQ187" i="24"/>
  <c r="AP187" i="24"/>
  <c r="AO187" i="24"/>
  <c r="AN187" i="24"/>
  <c r="AM187" i="24"/>
  <c r="AL187" i="24"/>
  <c r="AK187" i="24"/>
  <c r="AJ187" i="24"/>
  <c r="AI187" i="24"/>
  <c r="AH187" i="24"/>
  <c r="AG187" i="24"/>
  <c r="AF187" i="24"/>
  <c r="AE187" i="24"/>
  <c r="AD187" i="24"/>
  <c r="AC187" i="24"/>
  <c r="AB187" i="24"/>
  <c r="AA187" i="24"/>
  <c r="Z187" i="24"/>
  <c r="Y187" i="24"/>
  <c r="X187" i="24"/>
  <c r="W187" i="24"/>
  <c r="V187" i="24"/>
  <c r="U187" i="24"/>
  <c r="T187" i="24"/>
  <c r="S187" i="24"/>
  <c r="R187" i="24"/>
  <c r="Q187" i="24"/>
  <c r="P187" i="24"/>
  <c r="O187" i="24"/>
  <c r="N187" i="24"/>
  <c r="M187" i="24"/>
  <c r="L187" i="24"/>
  <c r="K187" i="24"/>
  <c r="J187" i="24"/>
  <c r="I187" i="24"/>
  <c r="H187" i="24"/>
  <c r="G187" i="24"/>
  <c r="F187" i="24"/>
  <c r="E187" i="24"/>
  <c r="DD186" i="24"/>
  <c r="DC186" i="24"/>
  <c r="DB186" i="24"/>
  <c r="DA186" i="24"/>
  <c r="CZ186" i="24"/>
  <c r="CY186" i="24"/>
  <c r="CX186" i="24"/>
  <c r="CW186" i="24"/>
  <c r="CV186" i="24"/>
  <c r="CU186" i="24"/>
  <c r="CT186" i="24"/>
  <c r="CS186" i="24"/>
  <c r="CR186" i="24"/>
  <c r="CQ186" i="24"/>
  <c r="CP186" i="24"/>
  <c r="CO186" i="24"/>
  <c r="CN186" i="24"/>
  <c r="CM186" i="24"/>
  <c r="CL186" i="24"/>
  <c r="CK186" i="24"/>
  <c r="CJ186" i="24"/>
  <c r="CI186" i="24"/>
  <c r="CH186" i="24"/>
  <c r="CG186" i="24"/>
  <c r="CF186" i="24"/>
  <c r="CE186" i="24"/>
  <c r="CD186" i="24"/>
  <c r="CC186" i="24"/>
  <c r="CB186" i="24"/>
  <c r="CA186" i="24"/>
  <c r="BZ186" i="24"/>
  <c r="BY186" i="24"/>
  <c r="BX186" i="24"/>
  <c r="BW186" i="24"/>
  <c r="BV186" i="24"/>
  <c r="BU186" i="24"/>
  <c r="BT186" i="24"/>
  <c r="BS186" i="24"/>
  <c r="BR186" i="24"/>
  <c r="BQ186" i="24"/>
  <c r="BP186" i="24"/>
  <c r="BO186" i="24"/>
  <c r="BN186" i="24"/>
  <c r="BM186" i="24"/>
  <c r="BL186" i="24"/>
  <c r="BK186" i="24"/>
  <c r="BJ186" i="24"/>
  <c r="BI186" i="24"/>
  <c r="BH186" i="24"/>
  <c r="BG186" i="24"/>
  <c r="BF186" i="24"/>
  <c r="BE186" i="24"/>
  <c r="BD186" i="24"/>
  <c r="BC186" i="24"/>
  <c r="BB186" i="24"/>
  <c r="BA186" i="24"/>
  <c r="AZ186" i="24"/>
  <c r="AY186" i="24"/>
  <c r="AX186" i="24"/>
  <c r="AW186" i="24"/>
  <c r="AV186" i="24"/>
  <c r="AU186" i="24"/>
  <c r="AT186" i="24"/>
  <c r="AS186" i="24"/>
  <c r="AR186" i="24"/>
  <c r="AQ186" i="24"/>
  <c r="AP186" i="24"/>
  <c r="AO186" i="24"/>
  <c r="AN186" i="24"/>
  <c r="AM186" i="24"/>
  <c r="AL186" i="24"/>
  <c r="AK186" i="24"/>
  <c r="AJ186" i="24"/>
  <c r="AI186" i="24"/>
  <c r="AH186" i="24"/>
  <c r="AG186" i="24"/>
  <c r="AF186" i="24"/>
  <c r="AE186" i="24"/>
  <c r="AD186" i="24"/>
  <c r="AC186" i="24"/>
  <c r="AB186" i="24"/>
  <c r="AA186" i="24"/>
  <c r="Z186" i="24"/>
  <c r="Y186" i="24"/>
  <c r="X186" i="24"/>
  <c r="W186" i="24"/>
  <c r="V186" i="24"/>
  <c r="U186" i="24"/>
  <c r="T186" i="24"/>
  <c r="S186" i="24"/>
  <c r="R186" i="24"/>
  <c r="Q186" i="24"/>
  <c r="P186" i="24"/>
  <c r="O186" i="24"/>
  <c r="N186" i="24"/>
  <c r="M186" i="24"/>
  <c r="L186" i="24"/>
  <c r="K186" i="24"/>
  <c r="J186" i="24"/>
  <c r="I186" i="24"/>
  <c r="H186" i="24"/>
  <c r="G186" i="24"/>
  <c r="F186" i="24"/>
  <c r="E186" i="24"/>
  <c r="DD185" i="24"/>
  <c r="DC185" i="24"/>
  <c r="DB185" i="24"/>
  <c r="DA185" i="24"/>
  <c r="CZ185" i="24"/>
  <c r="CY185" i="24"/>
  <c r="CX185" i="24"/>
  <c r="CW185" i="24"/>
  <c r="CV185" i="24"/>
  <c r="CU185" i="24"/>
  <c r="CT185" i="24"/>
  <c r="CS185" i="24"/>
  <c r="CR185" i="24"/>
  <c r="CQ185" i="24"/>
  <c r="CP185" i="24"/>
  <c r="CO185" i="24"/>
  <c r="CN185" i="24"/>
  <c r="CM185" i="24"/>
  <c r="CL185" i="24"/>
  <c r="CK185" i="24"/>
  <c r="CJ185" i="24"/>
  <c r="CI185" i="24"/>
  <c r="CH185" i="24"/>
  <c r="CG185" i="24"/>
  <c r="CF185" i="24"/>
  <c r="CE185" i="24"/>
  <c r="CD185" i="24"/>
  <c r="CC185" i="24"/>
  <c r="CB185" i="24"/>
  <c r="CA185" i="24"/>
  <c r="BZ185" i="24"/>
  <c r="BY185" i="24"/>
  <c r="BX185" i="24"/>
  <c r="BW185" i="24"/>
  <c r="BV185" i="24"/>
  <c r="BU185" i="24"/>
  <c r="BT185" i="24"/>
  <c r="BS185" i="24"/>
  <c r="BR185" i="24"/>
  <c r="BQ185" i="24"/>
  <c r="BP185" i="24"/>
  <c r="BO185" i="24"/>
  <c r="BN185" i="24"/>
  <c r="BM185" i="24"/>
  <c r="BL185" i="24"/>
  <c r="BK185" i="24"/>
  <c r="BJ185" i="24"/>
  <c r="BI185" i="24"/>
  <c r="BH185" i="24"/>
  <c r="BG185" i="24"/>
  <c r="BF185" i="24"/>
  <c r="BE185" i="24"/>
  <c r="BD185" i="24"/>
  <c r="BC185" i="24"/>
  <c r="BB185" i="24"/>
  <c r="BA185" i="24"/>
  <c r="AZ185" i="24"/>
  <c r="AY185" i="24"/>
  <c r="AX185" i="24"/>
  <c r="AW185" i="24"/>
  <c r="AV185" i="24"/>
  <c r="AU185" i="24"/>
  <c r="AT185" i="24"/>
  <c r="AS185" i="24"/>
  <c r="AR185" i="24"/>
  <c r="AQ185" i="24"/>
  <c r="AP185" i="24"/>
  <c r="AO185" i="24"/>
  <c r="AN185" i="24"/>
  <c r="AM185" i="24"/>
  <c r="AL185" i="24"/>
  <c r="AK185" i="24"/>
  <c r="AJ185" i="24"/>
  <c r="AI185" i="24"/>
  <c r="AH185" i="24"/>
  <c r="AG185" i="24"/>
  <c r="AF185" i="24"/>
  <c r="AE185" i="24"/>
  <c r="AD185" i="24"/>
  <c r="AC185" i="24"/>
  <c r="AB185" i="24"/>
  <c r="AA185" i="24"/>
  <c r="Z185" i="24"/>
  <c r="Y185" i="24"/>
  <c r="X185" i="24"/>
  <c r="W185" i="24"/>
  <c r="V185" i="24"/>
  <c r="U185" i="24"/>
  <c r="T185" i="24"/>
  <c r="S185" i="24"/>
  <c r="R185" i="24"/>
  <c r="Q185" i="24"/>
  <c r="P185" i="24"/>
  <c r="O185" i="24"/>
  <c r="N185" i="24"/>
  <c r="M185" i="24"/>
  <c r="L185" i="24"/>
  <c r="K185" i="24"/>
  <c r="J185" i="24"/>
  <c r="I185" i="24"/>
  <c r="H185" i="24"/>
  <c r="G185" i="24"/>
  <c r="F185" i="24"/>
  <c r="E185" i="24"/>
  <c r="DD184" i="24"/>
  <c r="DC184" i="24"/>
  <c r="DB184" i="24"/>
  <c r="DA184" i="24"/>
  <c r="CZ184" i="24"/>
  <c r="CY184" i="24"/>
  <c r="CX184" i="24"/>
  <c r="CW184" i="24"/>
  <c r="CV184" i="24"/>
  <c r="CU184" i="24"/>
  <c r="CT184" i="24"/>
  <c r="CS184" i="24"/>
  <c r="CR184" i="24"/>
  <c r="CQ184" i="24"/>
  <c r="CP184" i="24"/>
  <c r="CO184" i="24"/>
  <c r="CN184" i="24"/>
  <c r="CM184" i="24"/>
  <c r="CL184" i="24"/>
  <c r="CK184" i="24"/>
  <c r="CJ184" i="24"/>
  <c r="CI184" i="24"/>
  <c r="CH184" i="24"/>
  <c r="CG184" i="24"/>
  <c r="CF184" i="24"/>
  <c r="CE184" i="24"/>
  <c r="CD184" i="24"/>
  <c r="CC184" i="24"/>
  <c r="CB184" i="24"/>
  <c r="CA184" i="24"/>
  <c r="BZ184" i="24"/>
  <c r="BY184" i="24"/>
  <c r="BX184" i="24"/>
  <c r="BW184" i="24"/>
  <c r="BV184" i="24"/>
  <c r="BU184" i="24"/>
  <c r="BT184" i="24"/>
  <c r="BS184" i="24"/>
  <c r="BR184" i="24"/>
  <c r="BQ184" i="24"/>
  <c r="BP184" i="24"/>
  <c r="BO184" i="24"/>
  <c r="BN184" i="24"/>
  <c r="BM184" i="24"/>
  <c r="BL184" i="24"/>
  <c r="BK184" i="24"/>
  <c r="BJ184" i="24"/>
  <c r="BI184" i="24"/>
  <c r="BH184" i="24"/>
  <c r="BG184" i="24"/>
  <c r="BF184" i="24"/>
  <c r="BE184" i="24"/>
  <c r="BD184" i="24"/>
  <c r="BC184" i="24"/>
  <c r="BB184" i="24"/>
  <c r="BA184" i="24"/>
  <c r="AZ184" i="24"/>
  <c r="AY184" i="24"/>
  <c r="AX184" i="24"/>
  <c r="AW184" i="24"/>
  <c r="AV184" i="24"/>
  <c r="AU184" i="24"/>
  <c r="AT184" i="24"/>
  <c r="AS184" i="24"/>
  <c r="AR184" i="24"/>
  <c r="AQ184" i="24"/>
  <c r="AP184" i="24"/>
  <c r="AO184" i="24"/>
  <c r="AN184" i="24"/>
  <c r="AM184" i="24"/>
  <c r="AL184" i="24"/>
  <c r="AK184" i="24"/>
  <c r="AJ184" i="24"/>
  <c r="AI184" i="24"/>
  <c r="AH184" i="24"/>
  <c r="AG184" i="24"/>
  <c r="AF184" i="24"/>
  <c r="AE184" i="24"/>
  <c r="AD184" i="24"/>
  <c r="AC184" i="24"/>
  <c r="AB184" i="24"/>
  <c r="AA184" i="24"/>
  <c r="Z184" i="24"/>
  <c r="Y184" i="24"/>
  <c r="X184" i="24"/>
  <c r="W184" i="24"/>
  <c r="V184" i="24"/>
  <c r="U184" i="24"/>
  <c r="T184" i="24"/>
  <c r="S184" i="24"/>
  <c r="R184" i="24"/>
  <c r="Q184" i="24"/>
  <c r="P184" i="24"/>
  <c r="O184" i="24"/>
  <c r="N184" i="24"/>
  <c r="M184" i="24"/>
  <c r="L184" i="24"/>
  <c r="K184" i="24"/>
  <c r="J184" i="24"/>
  <c r="I184" i="24"/>
  <c r="H184" i="24"/>
  <c r="G184" i="24"/>
  <c r="F184" i="24"/>
  <c r="E184" i="24"/>
  <c r="DD183" i="24"/>
  <c r="DC183" i="24"/>
  <c r="DB183" i="24"/>
  <c r="DA183" i="24"/>
  <c r="CZ183" i="24"/>
  <c r="CY183" i="24"/>
  <c r="CX183" i="24"/>
  <c r="CW183" i="24"/>
  <c r="CV183" i="24"/>
  <c r="CU183" i="24"/>
  <c r="CT183" i="24"/>
  <c r="CS183" i="24"/>
  <c r="CR183" i="24"/>
  <c r="CQ183" i="24"/>
  <c r="CP183" i="24"/>
  <c r="CO183" i="24"/>
  <c r="CN183" i="24"/>
  <c r="CM183" i="24"/>
  <c r="CL183" i="24"/>
  <c r="CK183" i="24"/>
  <c r="CJ183" i="24"/>
  <c r="CI183" i="24"/>
  <c r="CH183" i="24"/>
  <c r="CG183" i="24"/>
  <c r="CF183" i="24"/>
  <c r="CE183" i="24"/>
  <c r="CD183" i="24"/>
  <c r="CC183" i="24"/>
  <c r="CB183" i="24"/>
  <c r="CA183" i="24"/>
  <c r="BZ183" i="24"/>
  <c r="BY183" i="24"/>
  <c r="BX183" i="24"/>
  <c r="BW183" i="24"/>
  <c r="BV183" i="24"/>
  <c r="BU183" i="24"/>
  <c r="BT183" i="24"/>
  <c r="BS183" i="24"/>
  <c r="BR183" i="24"/>
  <c r="BQ183" i="24"/>
  <c r="BP183" i="24"/>
  <c r="BO183" i="24"/>
  <c r="BN183" i="24"/>
  <c r="BM183" i="24"/>
  <c r="BL183" i="24"/>
  <c r="BK183" i="24"/>
  <c r="BJ183" i="24"/>
  <c r="BI183" i="24"/>
  <c r="BH183" i="24"/>
  <c r="BG183" i="24"/>
  <c r="BF183" i="24"/>
  <c r="BE183" i="24"/>
  <c r="BD183" i="24"/>
  <c r="BC183" i="24"/>
  <c r="BB183" i="24"/>
  <c r="BA183" i="24"/>
  <c r="AZ183" i="24"/>
  <c r="AY183" i="24"/>
  <c r="AX183" i="24"/>
  <c r="AW183" i="24"/>
  <c r="AV183" i="24"/>
  <c r="AU183" i="24"/>
  <c r="AT183" i="24"/>
  <c r="AS183" i="24"/>
  <c r="AR183" i="24"/>
  <c r="AQ183" i="24"/>
  <c r="AP183" i="24"/>
  <c r="AO183" i="24"/>
  <c r="AN183" i="24"/>
  <c r="AM183" i="24"/>
  <c r="AL183" i="24"/>
  <c r="AK183" i="24"/>
  <c r="AJ183" i="24"/>
  <c r="AI183" i="24"/>
  <c r="AH183" i="24"/>
  <c r="AG183" i="24"/>
  <c r="AF183" i="24"/>
  <c r="AE183" i="24"/>
  <c r="AD183" i="24"/>
  <c r="AC183" i="24"/>
  <c r="AB183" i="24"/>
  <c r="AA183" i="24"/>
  <c r="Z183" i="24"/>
  <c r="Y183" i="24"/>
  <c r="X183" i="24"/>
  <c r="W183" i="24"/>
  <c r="V183" i="24"/>
  <c r="U183" i="24"/>
  <c r="T183" i="24"/>
  <c r="S183" i="24"/>
  <c r="R183" i="24"/>
  <c r="Q183" i="24"/>
  <c r="P183" i="24"/>
  <c r="O183" i="24"/>
  <c r="N183" i="24"/>
  <c r="M183" i="24"/>
  <c r="L183" i="24"/>
  <c r="K183" i="24"/>
  <c r="J183" i="24"/>
  <c r="I183" i="24"/>
  <c r="H183" i="24"/>
  <c r="G183" i="24"/>
  <c r="F183" i="24"/>
  <c r="E183" i="24"/>
  <c r="DD182" i="24"/>
  <c r="DC182" i="24"/>
  <c r="DB182" i="24"/>
  <c r="DA182" i="24"/>
  <c r="CZ182" i="24"/>
  <c r="CY182" i="24"/>
  <c r="CX182" i="24"/>
  <c r="CW182" i="24"/>
  <c r="CV182" i="24"/>
  <c r="CU182" i="24"/>
  <c r="CT182" i="24"/>
  <c r="CS182" i="24"/>
  <c r="CR182" i="24"/>
  <c r="CQ182" i="24"/>
  <c r="CP182" i="24"/>
  <c r="CO182" i="24"/>
  <c r="CN182" i="24"/>
  <c r="CM182" i="24"/>
  <c r="CL182" i="24"/>
  <c r="CK182" i="24"/>
  <c r="CJ182" i="24"/>
  <c r="CI182" i="24"/>
  <c r="CH182" i="24"/>
  <c r="CG182" i="24"/>
  <c r="CF182" i="24"/>
  <c r="CE182" i="24"/>
  <c r="CD182" i="24"/>
  <c r="CC182" i="24"/>
  <c r="CB182" i="24"/>
  <c r="CA182" i="24"/>
  <c r="BZ182" i="24"/>
  <c r="BY182" i="24"/>
  <c r="BX182" i="24"/>
  <c r="BW182" i="24"/>
  <c r="BV182" i="24"/>
  <c r="BU182" i="24"/>
  <c r="BT182" i="24"/>
  <c r="BS182" i="24"/>
  <c r="BR182" i="24"/>
  <c r="BQ182" i="24"/>
  <c r="BP182" i="24"/>
  <c r="BO182" i="24"/>
  <c r="BN182" i="24"/>
  <c r="BM182" i="24"/>
  <c r="BL182" i="24"/>
  <c r="BK182" i="24"/>
  <c r="BJ182" i="24"/>
  <c r="BI182" i="24"/>
  <c r="BH182" i="24"/>
  <c r="BG182" i="24"/>
  <c r="BF182" i="24"/>
  <c r="BE182" i="24"/>
  <c r="BD182" i="24"/>
  <c r="BC182" i="24"/>
  <c r="BB182" i="24"/>
  <c r="BA182" i="24"/>
  <c r="AZ182" i="24"/>
  <c r="AY182" i="24"/>
  <c r="AX182" i="24"/>
  <c r="AW182" i="24"/>
  <c r="AV182" i="24"/>
  <c r="AU182" i="24"/>
  <c r="AT182" i="24"/>
  <c r="AS182" i="24"/>
  <c r="AR182" i="24"/>
  <c r="AQ182" i="24"/>
  <c r="AP182" i="24"/>
  <c r="AO182" i="24"/>
  <c r="AN182" i="24"/>
  <c r="AM182" i="24"/>
  <c r="AL182" i="24"/>
  <c r="AK182" i="24"/>
  <c r="AJ182" i="24"/>
  <c r="AI182" i="24"/>
  <c r="AH182" i="24"/>
  <c r="AG182" i="24"/>
  <c r="AF182" i="24"/>
  <c r="AE182" i="24"/>
  <c r="AD182" i="24"/>
  <c r="AC182" i="24"/>
  <c r="AB182" i="24"/>
  <c r="AA182" i="24"/>
  <c r="Z182" i="24"/>
  <c r="Y182" i="24"/>
  <c r="X182" i="24"/>
  <c r="W182" i="24"/>
  <c r="V182" i="24"/>
  <c r="U182" i="24"/>
  <c r="T182" i="24"/>
  <c r="S182" i="24"/>
  <c r="R182" i="24"/>
  <c r="Q182" i="24"/>
  <c r="P182" i="24"/>
  <c r="O182" i="24"/>
  <c r="N182" i="24"/>
  <c r="M182" i="24"/>
  <c r="L182" i="24"/>
  <c r="K182" i="24"/>
  <c r="J182" i="24"/>
  <c r="I182" i="24"/>
  <c r="H182" i="24"/>
  <c r="G182" i="24"/>
  <c r="F182" i="24"/>
  <c r="E182" i="24"/>
  <c r="DD181" i="24"/>
  <c r="DC181" i="24"/>
  <c r="DB181" i="24"/>
  <c r="DA181" i="24"/>
  <c r="CZ181" i="24"/>
  <c r="CY181" i="24"/>
  <c r="CX181" i="24"/>
  <c r="CW181" i="24"/>
  <c r="CV181" i="24"/>
  <c r="CU181" i="24"/>
  <c r="CT181" i="24"/>
  <c r="CS181" i="24"/>
  <c r="CR181" i="24"/>
  <c r="CQ181" i="24"/>
  <c r="CP181" i="24"/>
  <c r="CO181" i="24"/>
  <c r="CN181" i="24"/>
  <c r="CM181" i="24"/>
  <c r="CL181" i="24"/>
  <c r="CK181" i="24"/>
  <c r="CJ181" i="24"/>
  <c r="CI181" i="24"/>
  <c r="CH181" i="24"/>
  <c r="CG181" i="24"/>
  <c r="CF181" i="24"/>
  <c r="CE181" i="24"/>
  <c r="CD181" i="24"/>
  <c r="CC181" i="24"/>
  <c r="CB181" i="24"/>
  <c r="CA181" i="24"/>
  <c r="BZ181" i="24"/>
  <c r="BY181" i="24"/>
  <c r="BX181" i="24"/>
  <c r="BW181" i="24"/>
  <c r="BV181" i="24"/>
  <c r="BU181" i="24"/>
  <c r="BT181" i="24"/>
  <c r="BS181" i="24"/>
  <c r="BR181" i="24"/>
  <c r="BQ181" i="24"/>
  <c r="BP181" i="24"/>
  <c r="BO181" i="24"/>
  <c r="BN181" i="24"/>
  <c r="BM181" i="24"/>
  <c r="BL181" i="24"/>
  <c r="BK181" i="24"/>
  <c r="BJ181" i="24"/>
  <c r="BI181" i="24"/>
  <c r="BH181" i="24"/>
  <c r="BG181" i="24"/>
  <c r="BF181" i="24"/>
  <c r="BE181" i="24"/>
  <c r="BD181" i="24"/>
  <c r="BC181" i="24"/>
  <c r="BB181" i="24"/>
  <c r="BA181" i="24"/>
  <c r="AZ181" i="24"/>
  <c r="AY181" i="24"/>
  <c r="AX181" i="24"/>
  <c r="AW181" i="24"/>
  <c r="AV181" i="24"/>
  <c r="AU181" i="24"/>
  <c r="AT181" i="24"/>
  <c r="AS181" i="24"/>
  <c r="AR181" i="24"/>
  <c r="AQ181" i="24"/>
  <c r="AP181" i="24"/>
  <c r="AO181" i="24"/>
  <c r="AN181" i="24"/>
  <c r="AM181" i="24"/>
  <c r="AL181" i="24"/>
  <c r="AK181" i="24"/>
  <c r="AJ181" i="24"/>
  <c r="AI181" i="24"/>
  <c r="AH181" i="24"/>
  <c r="AG181" i="24"/>
  <c r="AF181" i="24"/>
  <c r="AE181" i="24"/>
  <c r="AD181" i="24"/>
  <c r="AC181" i="24"/>
  <c r="AB181" i="24"/>
  <c r="AA181" i="24"/>
  <c r="Z181" i="24"/>
  <c r="Y181" i="24"/>
  <c r="X181" i="24"/>
  <c r="W181" i="24"/>
  <c r="V181" i="24"/>
  <c r="U181" i="24"/>
  <c r="T181" i="24"/>
  <c r="S181" i="24"/>
  <c r="R181" i="24"/>
  <c r="Q181" i="24"/>
  <c r="P181" i="24"/>
  <c r="O181" i="24"/>
  <c r="N181" i="24"/>
  <c r="M181" i="24"/>
  <c r="L181" i="24"/>
  <c r="K181" i="24"/>
  <c r="J181" i="24"/>
  <c r="I181" i="24"/>
  <c r="H181" i="24"/>
  <c r="G181" i="24"/>
  <c r="F181" i="24"/>
  <c r="E181" i="24"/>
  <c r="DD180" i="24"/>
  <c r="DC180" i="24"/>
  <c r="DB180" i="24"/>
  <c r="DA180" i="24"/>
  <c r="CZ180" i="24"/>
  <c r="CY180" i="24"/>
  <c r="CX180" i="24"/>
  <c r="CW180" i="24"/>
  <c r="CV180" i="24"/>
  <c r="CU180" i="24"/>
  <c r="CT180" i="24"/>
  <c r="CS180" i="24"/>
  <c r="CR180" i="24"/>
  <c r="CQ180" i="24"/>
  <c r="CP180" i="24"/>
  <c r="CO180" i="24"/>
  <c r="CN180" i="24"/>
  <c r="CM180" i="24"/>
  <c r="CL180" i="24"/>
  <c r="CK180" i="24"/>
  <c r="CJ180" i="24"/>
  <c r="CI180" i="24"/>
  <c r="CH180" i="24"/>
  <c r="CG180" i="24"/>
  <c r="CF180" i="24"/>
  <c r="CE180" i="24"/>
  <c r="CD180" i="24"/>
  <c r="CC180" i="24"/>
  <c r="CB180" i="24"/>
  <c r="CA180" i="24"/>
  <c r="BZ180" i="24"/>
  <c r="BY180" i="24"/>
  <c r="BX180" i="24"/>
  <c r="BW180" i="24"/>
  <c r="BV180" i="24"/>
  <c r="BU180" i="24"/>
  <c r="BT180" i="24"/>
  <c r="BS180" i="24"/>
  <c r="BR180" i="24"/>
  <c r="BQ180" i="24"/>
  <c r="BP180" i="24"/>
  <c r="BO180" i="24"/>
  <c r="BN180" i="24"/>
  <c r="BM180" i="24"/>
  <c r="BL180" i="24"/>
  <c r="BK180" i="24"/>
  <c r="BJ180" i="24"/>
  <c r="BI180" i="24"/>
  <c r="BH180" i="24"/>
  <c r="BG180" i="24"/>
  <c r="BF180" i="24"/>
  <c r="BE180" i="24"/>
  <c r="BD180" i="24"/>
  <c r="BC180" i="24"/>
  <c r="BB180" i="24"/>
  <c r="BA180" i="24"/>
  <c r="AZ180" i="24"/>
  <c r="AY180" i="24"/>
  <c r="AX180" i="24"/>
  <c r="AW180" i="24"/>
  <c r="AV180" i="24"/>
  <c r="AU180" i="24"/>
  <c r="AT180" i="24"/>
  <c r="AS180" i="24"/>
  <c r="AR180" i="24"/>
  <c r="AQ180" i="24"/>
  <c r="AP180" i="24"/>
  <c r="AO180" i="24"/>
  <c r="AN180" i="24"/>
  <c r="AM180" i="24"/>
  <c r="AL180" i="24"/>
  <c r="AK180" i="24"/>
  <c r="AJ180" i="24"/>
  <c r="AI180" i="24"/>
  <c r="AH180" i="24"/>
  <c r="AG180" i="24"/>
  <c r="AF180" i="24"/>
  <c r="AE180" i="24"/>
  <c r="AD180" i="24"/>
  <c r="AC180" i="24"/>
  <c r="AB180" i="24"/>
  <c r="AA180" i="24"/>
  <c r="Z180" i="24"/>
  <c r="Y180" i="24"/>
  <c r="X180" i="24"/>
  <c r="W180" i="24"/>
  <c r="V180" i="24"/>
  <c r="U180" i="24"/>
  <c r="T180" i="24"/>
  <c r="S180" i="24"/>
  <c r="R180" i="24"/>
  <c r="Q180" i="24"/>
  <c r="P180" i="24"/>
  <c r="O180" i="24"/>
  <c r="N180" i="24"/>
  <c r="M180" i="24"/>
  <c r="L180" i="24"/>
  <c r="K180" i="24"/>
  <c r="J180" i="24"/>
  <c r="I180" i="24"/>
  <c r="H180" i="24"/>
  <c r="G180" i="24"/>
  <c r="F180" i="24"/>
  <c r="E180" i="24"/>
  <c r="DD179" i="24"/>
  <c r="DC179" i="24"/>
  <c r="DB179" i="24"/>
  <c r="DA179" i="24"/>
  <c r="CZ179" i="24"/>
  <c r="CY179" i="24"/>
  <c r="CX179" i="24"/>
  <c r="CW179" i="24"/>
  <c r="CV179" i="24"/>
  <c r="CU179" i="24"/>
  <c r="CT179" i="24"/>
  <c r="CS179" i="24"/>
  <c r="CR179" i="24"/>
  <c r="CQ179" i="24"/>
  <c r="CP179" i="24"/>
  <c r="CO179" i="24"/>
  <c r="CN179" i="24"/>
  <c r="CM179" i="24"/>
  <c r="CL179" i="24"/>
  <c r="CK179" i="24"/>
  <c r="CJ179" i="24"/>
  <c r="CI179" i="24"/>
  <c r="CH179" i="24"/>
  <c r="CG179" i="24"/>
  <c r="CF179" i="24"/>
  <c r="CE179" i="24"/>
  <c r="CD179" i="24"/>
  <c r="CC179" i="24"/>
  <c r="CB179" i="24"/>
  <c r="CA179" i="24"/>
  <c r="BZ179" i="24"/>
  <c r="BY179" i="24"/>
  <c r="BX179" i="24"/>
  <c r="BW179" i="24"/>
  <c r="BV179" i="24"/>
  <c r="BU179" i="24"/>
  <c r="BT179" i="24"/>
  <c r="BS179" i="24"/>
  <c r="BR179" i="24"/>
  <c r="BQ179" i="24"/>
  <c r="BP179" i="24"/>
  <c r="BO179" i="24"/>
  <c r="BN179" i="24"/>
  <c r="BM179" i="24"/>
  <c r="BL179" i="24"/>
  <c r="BK179" i="24"/>
  <c r="BJ179" i="24"/>
  <c r="BI179" i="24"/>
  <c r="BH179" i="24"/>
  <c r="BG179" i="24"/>
  <c r="BF179" i="24"/>
  <c r="BE179" i="24"/>
  <c r="BD179" i="24"/>
  <c r="BC179" i="24"/>
  <c r="BB179" i="24"/>
  <c r="BA179" i="24"/>
  <c r="AZ179" i="24"/>
  <c r="AY179" i="24"/>
  <c r="AX179" i="24"/>
  <c r="AW179" i="24"/>
  <c r="AV179" i="24"/>
  <c r="AU179" i="24"/>
  <c r="AT179" i="24"/>
  <c r="AS179" i="24"/>
  <c r="AR179" i="24"/>
  <c r="AQ179" i="24"/>
  <c r="AP179" i="24"/>
  <c r="AO179" i="24"/>
  <c r="AN179" i="24"/>
  <c r="AM179" i="24"/>
  <c r="AL179" i="24"/>
  <c r="AK179" i="24"/>
  <c r="AJ179" i="24"/>
  <c r="AI179" i="24"/>
  <c r="AH179" i="24"/>
  <c r="AG179" i="24"/>
  <c r="AF179" i="24"/>
  <c r="AE179" i="24"/>
  <c r="AD179" i="24"/>
  <c r="AC179" i="24"/>
  <c r="AB179" i="24"/>
  <c r="AA179" i="24"/>
  <c r="Z179" i="24"/>
  <c r="Y179" i="24"/>
  <c r="X179" i="24"/>
  <c r="W179" i="24"/>
  <c r="V179" i="24"/>
  <c r="U179" i="24"/>
  <c r="T179" i="24"/>
  <c r="S179" i="24"/>
  <c r="R179" i="24"/>
  <c r="Q179" i="24"/>
  <c r="P179" i="24"/>
  <c r="O179" i="24"/>
  <c r="N179" i="24"/>
  <c r="M179" i="24"/>
  <c r="L179" i="24"/>
  <c r="K179" i="24"/>
  <c r="J179" i="24"/>
  <c r="I179" i="24"/>
  <c r="H179" i="24"/>
  <c r="G179" i="24"/>
  <c r="F179" i="24"/>
  <c r="E179" i="24"/>
  <c r="DD178" i="24"/>
  <c r="DC178" i="24"/>
  <c r="DB178" i="24"/>
  <c r="DA178" i="24"/>
  <c r="CZ178" i="24"/>
  <c r="CY178" i="24"/>
  <c r="CX178" i="24"/>
  <c r="CW178" i="24"/>
  <c r="CV178" i="24"/>
  <c r="CU178" i="24"/>
  <c r="CT178" i="24"/>
  <c r="CS178" i="24"/>
  <c r="CR178" i="24"/>
  <c r="CQ178" i="24"/>
  <c r="CP178" i="24"/>
  <c r="CO178" i="24"/>
  <c r="CN178" i="24"/>
  <c r="CM178" i="24"/>
  <c r="CL178" i="24"/>
  <c r="CK178" i="24"/>
  <c r="CJ178" i="24"/>
  <c r="CI178" i="24"/>
  <c r="CH178" i="24"/>
  <c r="CG178" i="24"/>
  <c r="CF178" i="24"/>
  <c r="CE178" i="24"/>
  <c r="CD178" i="24"/>
  <c r="CC178" i="24"/>
  <c r="CB178" i="24"/>
  <c r="CA178" i="24"/>
  <c r="BZ178" i="24"/>
  <c r="BY178" i="24"/>
  <c r="BX178" i="24"/>
  <c r="BW178" i="24"/>
  <c r="BV178" i="24"/>
  <c r="BU178" i="24"/>
  <c r="BT178" i="24"/>
  <c r="BS178" i="24"/>
  <c r="BR178" i="24"/>
  <c r="BQ178" i="24"/>
  <c r="BP178" i="24"/>
  <c r="BO178" i="24"/>
  <c r="BN178" i="24"/>
  <c r="BM178" i="24"/>
  <c r="BL178" i="24"/>
  <c r="BK178" i="24"/>
  <c r="BJ178" i="24"/>
  <c r="BI178" i="24"/>
  <c r="BH178" i="24"/>
  <c r="BG178" i="24"/>
  <c r="BF178" i="24"/>
  <c r="BE178" i="24"/>
  <c r="BD178" i="24"/>
  <c r="BC178" i="24"/>
  <c r="BB178" i="24"/>
  <c r="BA178" i="24"/>
  <c r="AZ178" i="24"/>
  <c r="AY178" i="24"/>
  <c r="AX178" i="24"/>
  <c r="AW178" i="24"/>
  <c r="AV178" i="24"/>
  <c r="AU178" i="24"/>
  <c r="AT178" i="24"/>
  <c r="AS178" i="24"/>
  <c r="AR178" i="24"/>
  <c r="AQ178" i="24"/>
  <c r="AP178" i="24"/>
  <c r="AO178" i="24"/>
  <c r="AN178" i="24"/>
  <c r="AM178" i="24"/>
  <c r="AL178" i="24"/>
  <c r="AK178" i="24"/>
  <c r="AJ178" i="24"/>
  <c r="AI178" i="24"/>
  <c r="AH178" i="24"/>
  <c r="AG178" i="24"/>
  <c r="AF178" i="24"/>
  <c r="AE178" i="24"/>
  <c r="AD178" i="24"/>
  <c r="AC178" i="24"/>
  <c r="AB178" i="24"/>
  <c r="AA178" i="24"/>
  <c r="Z178" i="24"/>
  <c r="Y178" i="24"/>
  <c r="X178" i="24"/>
  <c r="W178" i="24"/>
  <c r="V178" i="24"/>
  <c r="U178" i="24"/>
  <c r="T178" i="24"/>
  <c r="S178" i="24"/>
  <c r="R178" i="24"/>
  <c r="Q178" i="24"/>
  <c r="P178" i="24"/>
  <c r="O178" i="24"/>
  <c r="N178" i="24"/>
  <c r="M178" i="24"/>
  <c r="L178" i="24"/>
  <c r="K178" i="24"/>
  <c r="J178" i="24"/>
  <c r="I178" i="24"/>
  <c r="H178" i="24"/>
  <c r="G178" i="24"/>
  <c r="F178" i="24"/>
  <c r="E178" i="24"/>
  <c r="DD177" i="24"/>
  <c r="DC177" i="24"/>
  <c r="DB177" i="24"/>
  <c r="DA177" i="24"/>
  <c r="CZ177" i="24"/>
  <c r="CY177" i="24"/>
  <c r="CX177" i="24"/>
  <c r="CW177" i="24"/>
  <c r="CV177" i="24"/>
  <c r="CU177" i="24"/>
  <c r="CT177" i="24"/>
  <c r="CS177" i="24"/>
  <c r="CR177" i="24"/>
  <c r="CQ177" i="24"/>
  <c r="CP177" i="24"/>
  <c r="CO177" i="24"/>
  <c r="CN177" i="24"/>
  <c r="CM177" i="24"/>
  <c r="CL177" i="24"/>
  <c r="CK177" i="24"/>
  <c r="CJ177" i="24"/>
  <c r="CI177" i="24"/>
  <c r="CH177" i="24"/>
  <c r="CG177" i="24"/>
  <c r="CF177" i="24"/>
  <c r="CE177" i="24"/>
  <c r="CD177" i="24"/>
  <c r="CC177" i="24"/>
  <c r="CB177" i="24"/>
  <c r="CA177" i="24"/>
  <c r="BZ177" i="24"/>
  <c r="BY177" i="24"/>
  <c r="BX177" i="24"/>
  <c r="BW177" i="24"/>
  <c r="BV177" i="24"/>
  <c r="BU177" i="24"/>
  <c r="BT177" i="24"/>
  <c r="BS177" i="24"/>
  <c r="BR177" i="24"/>
  <c r="BQ177" i="24"/>
  <c r="BP177" i="24"/>
  <c r="BO177" i="24"/>
  <c r="BN177" i="24"/>
  <c r="BM177" i="24"/>
  <c r="BL177" i="24"/>
  <c r="BK177" i="24"/>
  <c r="BJ177" i="24"/>
  <c r="BI177" i="24"/>
  <c r="BH177" i="24"/>
  <c r="BG177" i="24"/>
  <c r="BF177" i="24"/>
  <c r="BE177" i="24"/>
  <c r="BD177" i="24"/>
  <c r="BC177" i="24"/>
  <c r="BB177" i="24"/>
  <c r="BA177" i="24"/>
  <c r="AZ177" i="24"/>
  <c r="AY177" i="24"/>
  <c r="AX177" i="24"/>
  <c r="AW177" i="24"/>
  <c r="AV177" i="24"/>
  <c r="AU177" i="24"/>
  <c r="AT177" i="24"/>
  <c r="AS177" i="24"/>
  <c r="AR177" i="24"/>
  <c r="AQ177" i="24"/>
  <c r="AP177" i="24"/>
  <c r="AO177" i="24"/>
  <c r="AN177" i="24"/>
  <c r="AM177" i="24"/>
  <c r="AL177" i="24"/>
  <c r="AK177" i="24"/>
  <c r="AJ177" i="24"/>
  <c r="AI177" i="24"/>
  <c r="AH177" i="24"/>
  <c r="AG177" i="24"/>
  <c r="AF177" i="24"/>
  <c r="AE177" i="24"/>
  <c r="AD177" i="24"/>
  <c r="AC177" i="24"/>
  <c r="AB177" i="24"/>
  <c r="AA177" i="24"/>
  <c r="Z177" i="24"/>
  <c r="Y177" i="24"/>
  <c r="X177" i="24"/>
  <c r="W177" i="24"/>
  <c r="V177" i="24"/>
  <c r="U177" i="24"/>
  <c r="T177" i="24"/>
  <c r="S177" i="24"/>
  <c r="R177" i="24"/>
  <c r="Q177" i="24"/>
  <c r="P177" i="24"/>
  <c r="O177" i="24"/>
  <c r="N177" i="24"/>
  <c r="M177" i="24"/>
  <c r="L177" i="24"/>
  <c r="K177" i="24"/>
  <c r="J177" i="24"/>
  <c r="I177" i="24"/>
  <c r="H177" i="24"/>
  <c r="G177" i="24"/>
  <c r="F177" i="24"/>
  <c r="E177" i="24"/>
  <c r="DD176" i="24"/>
  <c r="DC176" i="24"/>
  <c r="DB176" i="24"/>
  <c r="DA176" i="24"/>
  <c r="CZ176" i="24"/>
  <c r="CY176" i="24"/>
  <c r="CX176" i="24"/>
  <c r="CW176" i="24"/>
  <c r="CV176" i="24"/>
  <c r="CU176" i="24"/>
  <c r="CT176" i="24"/>
  <c r="CS176" i="24"/>
  <c r="CR176" i="24"/>
  <c r="CQ176" i="24"/>
  <c r="CP176" i="24"/>
  <c r="CO176" i="24"/>
  <c r="CN176" i="24"/>
  <c r="CM176" i="24"/>
  <c r="CL176" i="24"/>
  <c r="CK176" i="24"/>
  <c r="CJ176" i="24"/>
  <c r="CI176" i="24"/>
  <c r="CH176" i="24"/>
  <c r="CG176" i="24"/>
  <c r="CF176" i="24"/>
  <c r="CE176" i="24"/>
  <c r="CD176" i="24"/>
  <c r="CC176" i="24"/>
  <c r="CB176" i="24"/>
  <c r="CA176" i="24"/>
  <c r="BZ176" i="24"/>
  <c r="BY176" i="24"/>
  <c r="BX176" i="24"/>
  <c r="BW176" i="24"/>
  <c r="BV176" i="24"/>
  <c r="BU176" i="24"/>
  <c r="BT176" i="24"/>
  <c r="BS176" i="24"/>
  <c r="BR176" i="24"/>
  <c r="BQ176" i="24"/>
  <c r="BP176" i="24"/>
  <c r="BO176" i="24"/>
  <c r="BN176" i="24"/>
  <c r="BM176" i="24"/>
  <c r="BL176" i="24"/>
  <c r="BK176" i="24"/>
  <c r="BJ176" i="24"/>
  <c r="BI176" i="24"/>
  <c r="BH176" i="24"/>
  <c r="BG176" i="24"/>
  <c r="BF176" i="24"/>
  <c r="BE176" i="24"/>
  <c r="BD176" i="24"/>
  <c r="BC176" i="24"/>
  <c r="BB176" i="24"/>
  <c r="BA176" i="24"/>
  <c r="AZ176" i="24"/>
  <c r="AY176" i="24"/>
  <c r="AX176" i="24"/>
  <c r="AW176" i="24"/>
  <c r="AV176" i="24"/>
  <c r="AU176" i="24"/>
  <c r="AT176" i="24"/>
  <c r="AS176" i="24"/>
  <c r="AR176" i="24"/>
  <c r="AQ176" i="24"/>
  <c r="AP176" i="24"/>
  <c r="AO176" i="24"/>
  <c r="AN176" i="24"/>
  <c r="AM176" i="24"/>
  <c r="AL176" i="24"/>
  <c r="AK176" i="24"/>
  <c r="AJ176" i="24"/>
  <c r="AI176" i="24"/>
  <c r="AH176" i="24"/>
  <c r="AG176" i="24"/>
  <c r="AF176" i="24"/>
  <c r="AE176" i="24"/>
  <c r="AD176" i="24"/>
  <c r="AC176" i="24"/>
  <c r="AB176" i="24"/>
  <c r="AA176" i="24"/>
  <c r="Z176" i="24"/>
  <c r="Y176" i="24"/>
  <c r="X176" i="24"/>
  <c r="W176" i="24"/>
  <c r="V176" i="24"/>
  <c r="U176" i="24"/>
  <c r="T176" i="24"/>
  <c r="S176" i="24"/>
  <c r="R176" i="24"/>
  <c r="Q176" i="24"/>
  <c r="P176" i="24"/>
  <c r="O176" i="24"/>
  <c r="N176" i="24"/>
  <c r="M176" i="24"/>
  <c r="L176" i="24"/>
  <c r="K176" i="24"/>
  <c r="J176" i="24"/>
  <c r="I176" i="24"/>
  <c r="H176" i="24"/>
  <c r="G176" i="24"/>
  <c r="F176" i="24"/>
  <c r="E176" i="24"/>
  <c r="DD175" i="24"/>
  <c r="DC175" i="24"/>
  <c r="DB175" i="24"/>
  <c r="DA175" i="24"/>
  <c r="CZ175" i="24"/>
  <c r="CY175" i="24"/>
  <c r="CX175" i="24"/>
  <c r="CW175" i="24"/>
  <c r="CV175" i="24"/>
  <c r="CU175" i="24"/>
  <c r="CT175" i="24"/>
  <c r="CS175" i="24"/>
  <c r="CR175" i="24"/>
  <c r="CQ175" i="24"/>
  <c r="CP175" i="24"/>
  <c r="CO175" i="24"/>
  <c r="CN175" i="24"/>
  <c r="CM175" i="24"/>
  <c r="CL175" i="24"/>
  <c r="CK175" i="24"/>
  <c r="CJ175" i="24"/>
  <c r="CI175" i="24"/>
  <c r="CH175" i="24"/>
  <c r="CG175" i="24"/>
  <c r="CF175" i="24"/>
  <c r="CE175" i="24"/>
  <c r="CD175" i="24"/>
  <c r="CC175" i="24"/>
  <c r="CB175" i="24"/>
  <c r="CA175" i="24"/>
  <c r="BZ175" i="24"/>
  <c r="BY175" i="24"/>
  <c r="BX175" i="24"/>
  <c r="BW175" i="24"/>
  <c r="BV175" i="24"/>
  <c r="BU175" i="24"/>
  <c r="BT175" i="24"/>
  <c r="BS175" i="24"/>
  <c r="BR175" i="24"/>
  <c r="BQ175" i="24"/>
  <c r="BP175" i="24"/>
  <c r="BO175" i="24"/>
  <c r="BN175" i="24"/>
  <c r="BM175" i="24"/>
  <c r="BL175" i="24"/>
  <c r="BK175" i="24"/>
  <c r="BJ175" i="24"/>
  <c r="BI175" i="24"/>
  <c r="BH175" i="24"/>
  <c r="BG175" i="24"/>
  <c r="BF175" i="24"/>
  <c r="BE175" i="24"/>
  <c r="BD175" i="24"/>
  <c r="BC175" i="24"/>
  <c r="BB175" i="24"/>
  <c r="BA175" i="24"/>
  <c r="AZ175" i="24"/>
  <c r="AY175" i="24"/>
  <c r="AX175" i="24"/>
  <c r="AW175" i="24"/>
  <c r="AV175" i="24"/>
  <c r="AU175" i="24"/>
  <c r="AT175" i="24"/>
  <c r="AS175" i="24"/>
  <c r="AR175" i="24"/>
  <c r="AQ175" i="24"/>
  <c r="AP175" i="24"/>
  <c r="AO175" i="24"/>
  <c r="AN175" i="24"/>
  <c r="AM175" i="24"/>
  <c r="AL175" i="24"/>
  <c r="AK175" i="24"/>
  <c r="AJ175" i="24"/>
  <c r="AI175" i="24"/>
  <c r="AH175" i="24"/>
  <c r="AG175" i="24"/>
  <c r="AF175" i="24"/>
  <c r="AE175" i="24"/>
  <c r="AD175" i="24"/>
  <c r="AC175" i="24"/>
  <c r="AB175" i="24"/>
  <c r="AA175" i="24"/>
  <c r="Z175" i="24"/>
  <c r="Y175" i="24"/>
  <c r="X175" i="24"/>
  <c r="W175" i="24"/>
  <c r="V175" i="24"/>
  <c r="U175" i="24"/>
  <c r="T175" i="24"/>
  <c r="S175" i="24"/>
  <c r="R175" i="24"/>
  <c r="Q175" i="24"/>
  <c r="P175" i="24"/>
  <c r="O175" i="24"/>
  <c r="N175" i="24"/>
  <c r="M175" i="24"/>
  <c r="L175" i="24"/>
  <c r="K175" i="24"/>
  <c r="J175" i="24"/>
  <c r="I175" i="24"/>
  <c r="H175" i="24"/>
  <c r="G175" i="24"/>
  <c r="F175" i="24"/>
  <c r="E175" i="24"/>
  <c r="DD174" i="24"/>
  <c r="DC174" i="24"/>
  <c r="DB174" i="24"/>
  <c r="DA174" i="24"/>
  <c r="CZ174" i="24"/>
  <c r="CY174" i="24"/>
  <c r="CX174" i="24"/>
  <c r="CW174" i="24"/>
  <c r="CV174" i="24"/>
  <c r="CU174" i="24"/>
  <c r="CT174" i="24"/>
  <c r="CS174" i="24"/>
  <c r="CR174" i="24"/>
  <c r="CQ174" i="24"/>
  <c r="CP174" i="24"/>
  <c r="CO174" i="24"/>
  <c r="CN174" i="24"/>
  <c r="CM174" i="24"/>
  <c r="CL174" i="24"/>
  <c r="CK174" i="24"/>
  <c r="CJ174" i="24"/>
  <c r="CI174" i="24"/>
  <c r="CH174" i="24"/>
  <c r="CG174" i="24"/>
  <c r="CF174" i="24"/>
  <c r="CE174" i="24"/>
  <c r="CD174" i="24"/>
  <c r="CC174" i="24"/>
  <c r="CB174" i="24"/>
  <c r="CA174" i="24"/>
  <c r="BZ174" i="24"/>
  <c r="BY174" i="24"/>
  <c r="BX174" i="24"/>
  <c r="BW174" i="24"/>
  <c r="BV174" i="24"/>
  <c r="BU174" i="24"/>
  <c r="BT174" i="24"/>
  <c r="BS174" i="24"/>
  <c r="BR174" i="24"/>
  <c r="BQ174" i="24"/>
  <c r="BP174" i="24"/>
  <c r="BO174" i="24"/>
  <c r="BN174" i="24"/>
  <c r="BM174" i="24"/>
  <c r="BL174" i="24"/>
  <c r="BK174" i="24"/>
  <c r="BJ174" i="24"/>
  <c r="BI174" i="24"/>
  <c r="BH174" i="24"/>
  <c r="BG174" i="24"/>
  <c r="BF174" i="24"/>
  <c r="BE174" i="24"/>
  <c r="BD174" i="24"/>
  <c r="BC174" i="24"/>
  <c r="BB174" i="24"/>
  <c r="BA174" i="24"/>
  <c r="AZ174" i="24"/>
  <c r="AY174" i="24"/>
  <c r="AX174" i="24"/>
  <c r="AW174" i="24"/>
  <c r="AV174" i="24"/>
  <c r="AU174" i="24"/>
  <c r="AT174" i="24"/>
  <c r="AS174" i="24"/>
  <c r="AR174" i="24"/>
  <c r="AQ174" i="24"/>
  <c r="AP174" i="24"/>
  <c r="AO174" i="24"/>
  <c r="AN174" i="24"/>
  <c r="AM174" i="24"/>
  <c r="AL174" i="24"/>
  <c r="AK174" i="24"/>
  <c r="AJ174" i="24"/>
  <c r="AI174" i="24"/>
  <c r="AH174" i="24"/>
  <c r="AG174" i="24"/>
  <c r="AF174" i="24"/>
  <c r="AE174" i="24"/>
  <c r="AD174" i="24"/>
  <c r="AC174" i="24"/>
  <c r="AB174" i="24"/>
  <c r="AA174" i="24"/>
  <c r="Z174" i="24"/>
  <c r="Y174" i="24"/>
  <c r="X174" i="24"/>
  <c r="W174" i="24"/>
  <c r="V174" i="24"/>
  <c r="U174" i="24"/>
  <c r="T174" i="24"/>
  <c r="S174" i="24"/>
  <c r="R174" i="24"/>
  <c r="Q174" i="24"/>
  <c r="P174" i="24"/>
  <c r="O174" i="24"/>
  <c r="N174" i="24"/>
  <c r="M174" i="24"/>
  <c r="L174" i="24"/>
  <c r="K174" i="24"/>
  <c r="J174" i="24"/>
  <c r="I174" i="24"/>
  <c r="H174" i="24"/>
  <c r="G174" i="24"/>
  <c r="F174" i="24"/>
  <c r="E174" i="24"/>
  <c r="DD173" i="24"/>
  <c r="DC173" i="24"/>
  <c r="DB173" i="24"/>
  <c r="DA173" i="24"/>
  <c r="CZ173" i="24"/>
  <c r="CY173" i="24"/>
  <c r="CX173" i="24"/>
  <c r="CW173" i="24"/>
  <c r="CV173" i="24"/>
  <c r="CU173" i="24"/>
  <c r="CT173" i="24"/>
  <c r="CS173" i="24"/>
  <c r="CR173" i="24"/>
  <c r="CQ173" i="24"/>
  <c r="CP173" i="24"/>
  <c r="CO173" i="24"/>
  <c r="CN173" i="24"/>
  <c r="CM173" i="24"/>
  <c r="CL173" i="24"/>
  <c r="CK173" i="24"/>
  <c r="CJ173" i="24"/>
  <c r="CI173" i="24"/>
  <c r="CH173" i="24"/>
  <c r="CG173" i="24"/>
  <c r="CF173" i="24"/>
  <c r="CE173" i="24"/>
  <c r="CD173" i="24"/>
  <c r="CC173" i="24"/>
  <c r="CB173" i="24"/>
  <c r="CA173" i="24"/>
  <c r="BZ173" i="24"/>
  <c r="BY173" i="24"/>
  <c r="BX173" i="24"/>
  <c r="BW173" i="24"/>
  <c r="BV173" i="24"/>
  <c r="BU173" i="24"/>
  <c r="BT173" i="24"/>
  <c r="BS173" i="24"/>
  <c r="BR173" i="24"/>
  <c r="BQ173" i="24"/>
  <c r="BP173" i="24"/>
  <c r="BO173" i="24"/>
  <c r="BN173" i="24"/>
  <c r="BM173" i="24"/>
  <c r="BL173" i="24"/>
  <c r="BK173" i="24"/>
  <c r="BJ173" i="24"/>
  <c r="BI173" i="24"/>
  <c r="BH173" i="24"/>
  <c r="BG173" i="24"/>
  <c r="BF173" i="24"/>
  <c r="BE173" i="24"/>
  <c r="BD173" i="24"/>
  <c r="BC173" i="24"/>
  <c r="BB173" i="24"/>
  <c r="BA173" i="24"/>
  <c r="AZ173" i="24"/>
  <c r="AY173" i="24"/>
  <c r="AX173" i="24"/>
  <c r="AW173" i="24"/>
  <c r="AV173" i="24"/>
  <c r="AU173" i="24"/>
  <c r="AT173" i="24"/>
  <c r="AS173" i="24"/>
  <c r="AR173" i="24"/>
  <c r="AQ173" i="24"/>
  <c r="AP173" i="24"/>
  <c r="AO173" i="24"/>
  <c r="AN173" i="24"/>
  <c r="AM173" i="24"/>
  <c r="AL173" i="24"/>
  <c r="AK173" i="24"/>
  <c r="AJ173" i="24"/>
  <c r="AI173" i="24"/>
  <c r="AH173" i="24"/>
  <c r="AG173" i="24"/>
  <c r="AF173" i="24"/>
  <c r="AE173" i="24"/>
  <c r="AD173" i="24"/>
  <c r="AC173" i="24"/>
  <c r="AB173" i="24"/>
  <c r="AA173" i="24"/>
  <c r="Z173" i="24"/>
  <c r="Y173" i="24"/>
  <c r="X173" i="24"/>
  <c r="W173" i="24"/>
  <c r="V173" i="24"/>
  <c r="U173" i="24"/>
  <c r="T173" i="24"/>
  <c r="S173" i="24"/>
  <c r="R173" i="24"/>
  <c r="Q173" i="24"/>
  <c r="P173" i="24"/>
  <c r="O173" i="24"/>
  <c r="N173" i="24"/>
  <c r="M173" i="24"/>
  <c r="L173" i="24"/>
  <c r="K173" i="24"/>
  <c r="J173" i="24"/>
  <c r="I173" i="24"/>
  <c r="H173" i="24"/>
  <c r="G173" i="24"/>
  <c r="F173" i="24"/>
  <c r="E173" i="24"/>
  <c r="DD172" i="24"/>
  <c r="DC172" i="24"/>
  <c r="DB172" i="24"/>
  <c r="DA172" i="24"/>
  <c r="CZ172" i="24"/>
  <c r="CY172" i="24"/>
  <c r="CX172" i="24"/>
  <c r="CW172" i="24"/>
  <c r="CV172" i="24"/>
  <c r="CU172" i="24"/>
  <c r="CT172" i="24"/>
  <c r="CS172" i="24"/>
  <c r="CR172" i="24"/>
  <c r="CQ172" i="24"/>
  <c r="CP172" i="24"/>
  <c r="CO172" i="24"/>
  <c r="CN172" i="24"/>
  <c r="CM172" i="24"/>
  <c r="CL172" i="24"/>
  <c r="CK172" i="24"/>
  <c r="CJ172" i="24"/>
  <c r="CI172" i="24"/>
  <c r="CH172" i="24"/>
  <c r="CG172" i="24"/>
  <c r="CF172" i="24"/>
  <c r="CE172" i="24"/>
  <c r="CD172" i="24"/>
  <c r="CC172" i="24"/>
  <c r="CB172" i="24"/>
  <c r="CA172" i="24"/>
  <c r="BZ172" i="24"/>
  <c r="BY172" i="24"/>
  <c r="BX172" i="24"/>
  <c r="BW172" i="24"/>
  <c r="BV172" i="24"/>
  <c r="BU172" i="24"/>
  <c r="BT172" i="24"/>
  <c r="BS172" i="24"/>
  <c r="BR172" i="24"/>
  <c r="BQ172" i="24"/>
  <c r="BP172" i="24"/>
  <c r="BO172" i="24"/>
  <c r="BN172" i="24"/>
  <c r="BM172" i="24"/>
  <c r="BL172" i="24"/>
  <c r="BK172" i="24"/>
  <c r="BJ172" i="24"/>
  <c r="BI172" i="24"/>
  <c r="BH172" i="24"/>
  <c r="BG172" i="24"/>
  <c r="BF172" i="24"/>
  <c r="BE172" i="24"/>
  <c r="BD172" i="24"/>
  <c r="BC172" i="24"/>
  <c r="BB172" i="24"/>
  <c r="BA172" i="24"/>
  <c r="AZ172" i="24"/>
  <c r="AY172" i="24"/>
  <c r="AX172" i="24"/>
  <c r="AW172" i="24"/>
  <c r="AV172" i="24"/>
  <c r="AU172" i="24"/>
  <c r="AT172" i="24"/>
  <c r="AS172" i="24"/>
  <c r="AR172" i="24"/>
  <c r="AQ172" i="24"/>
  <c r="AP172" i="24"/>
  <c r="AO172" i="24"/>
  <c r="AN172" i="24"/>
  <c r="AM172" i="24"/>
  <c r="AL172" i="24"/>
  <c r="AK172" i="24"/>
  <c r="AJ172" i="24"/>
  <c r="AI172" i="24"/>
  <c r="AH172" i="24"/>
  <c r="AG172" i="24"/>
  <c r="AF172" i="24"/>
  <c r="AE172" i="24"/>
  <c r="AD172" i="24"/>
  <c r="AC172" i="24"/>
  <c r="AB172" i="24"/>
  <c r="AA172" i="24"/>
  <c r="Z172" i="24"/>
  <c r="Y172" i="24"/>
  <c r="X172" i="24"/>
  <c r="W172" i="24"/>
  <c r="V172" i="24"/>
  <c r="U172" i="24"/>
  <c r="T172" i="24"/>
  <c r="S172" i="24"/>
  <c r="R172" i="24"/>
  <c r="Q172" i="24"/>
  <c r="P172" i="24"/>
  <c r="O172" i="24"/>
  <c r="N172" i="24"/>
  <c r="M172" i="24"/>
  <c r="L172" i="24"/>
  <c r="K172" i="24"/>
  <c r="J172" i="24"/>
  <c r="I172" i="24"/>
  <c r="H172" i="24"/>
  <c r="G172" i="24"/>
  <c r="F172" i="24"/>
  <c r="E172" i="24"/>
  <c r="DD171" i="24"/>
  <c r="DC171" i="24"/>
  <c r="DB171" i="24"/>
  <c r="DA171" i="24"/>
  <c r="CZ171" i="24"/>
  <c r="CY171" i="24"/>
  <c r="CX171" i="24"/>
  <c r="CW171" i="24"/>
  <c r="CV171" i="24"/>
  <c r="CU171" i="24"/>
  <c r="CT171" i="24"/>
  <c r="CS171" i="24"/>
  <c r="CR171" i="24"/>
  <c r="CQ171" i="24"/>
  <c r="CP171" i="24"/>
  <c r="CO171" i="24"/>
  <c r="CN171" i="24"/>
  <c r="CM171" i="24"/>
  <c r="CL171" i="24"/>
  <c r="CK171" i="24"/>
  <c r="CJ171" i="24"/>
  <c r="CI171" i="24"/>
  <c r="CH171" i="24"/>
  <c r="CG171" i="24"/>
  <c r="CF171" i="24"/>
  <c r="CE171" i="24"/>
  <c r="CD171" i="24"/>
  <c r="CC171" i="24"/>
  <c r="CB171" i="24"/>
  <c r="CA171" i="24"/>
  <c r="BZ171" i="24"/>
  <c r="BY171" i="24"/>
  <c r="BX171" i="24"/>
  <c r="BW171" i="24"/>
  <c r="BV171" i="24"/>
  <c r="BU171" i="24"/>
  <c r="BT171" i="24"/>
  <c r="BS171" i="24"/>
  <c r="BR171" i="24"/>
  <c r="BQ171" i="24"/>
  <c r="BP171" i="24"/>
  <c r="BO171" i="24"/>
  <c r="BN171" i="24"/>
  <c r="BM171" i="24"/>
  <c r="BL171" i="24"/>
  <c r="BK171" i="24"/>
  <c r="BJ171" i="24"/>
  <c r="BI171" i="24"/>
  <c r="BH171" i="24"/>
  <c r="BG171" i="24"/>
  <c r="BF171" i="24"/>
  <c r="BE171" i="24"/>
  <c r="BD171" i="24"/>
  <c r="BC171" i="24"/>
  <c r="BB171" i="24"/>
  <c r="BA171" i="24"/>
  <c r="AZ171" i="24"/>
  <c r="AY171" i="24"/>
  <c r="AX171" i="24"/>
  <c r="AW171" i="24"/>
  <c r="AV171" i="24"/>
  <c r="AU171" i="24"/>
  <c r="AT171" i="24"/>
  <c r="AS171" i="24"/>
  <c r="AR171" i="24"/>
  <c r="AQ171" i="24"/>
  <c r="AP171" i="24"/>
  <c r="AO171" i="24"/>
  <c r="AN171" i="24"/>
  <c r="AM171" i="24"/>
  <c r="AL171" i="24"/>
  <c r="AK171" i="24"/>
  <c r="AJ171" i="24"/>
  <c r="AI171" i="24"/>
  <c r="AH171" i="24"/>
  <c r="AG171" i="24"/>
  <c r="AF171" i="24"/>
  <c r="AE171" i="24"/>
  <c r="AD171" i="24"/>
  <c r="AC171" i="24"/>
  <c r="AB171" i="24"/>
  <c r="AA171" i="24"/>
  <c r="Z171" i="24"/>
  <c r="Y171" i="24"/>
  <c r="X171" i="24"/>
  <c r="W171" i="24"/>
  <c r="V171" i="24"/>
  <c r="U171" i="24"/>
  <c r="T171" i="24"/>
  <c r="S171" i="24"/>
  <c r="R171" i="24"/>
  <c r="Q171" i="24"/>
  <c r="P171" i="24"/>
  <c r="O171" i="24"/>
  <c r="N171" i="24"/>
  <c r="M171" i="24"/>
  <c r="L171" i="24"/>
  <c r="K171" i="24"/>
  <c r="J171" i="24"/>
  <c r="I171" i="24"/>
  <c r="H171" i="24"/>
  <c r="G171" i="24"/>
  <c r="F171" i="24"/>
  <c r="E171" i="24"/>
  <c r="DD170" i="24"/>
  <c r="DC170" i="24"/>
  <c r="DB170" i="24"/>
  <c r="DA170" i="24"/>
  <c r="CZ170" i="24"/>
  <c r="CY170" i="24"/>
  <c r="CX170" i="24"/>
  <c r="CW170" i="24"/>
  <c r="CV170" i="24"/>
  <c r="CU170" i="24"/>
  <c r="CT170" i="24"/>
  <c r="CS170" i="24"/>
  <c r="CR170" i="24"/>
  <c r="CQ170" i="24"/>
  <c r="CP170" i="24"/>
  <c r="CO170" i="24"/>
  <c r="CN170" i="24"/>
  <c r="CM170" i="24"/>
  <c r="CL170" i="24"/>
  <c r="CK170" i="24"/>
  <c r="CJ170" i="24"/>
  <c r="CI170" i="24"/>
  <c r="CH170" i="24"/>
  <c r="CG170" i="24"/>
  <c r="CF170" i="24"/>
  <c r="CE170" i="24"/>
  <c r="CD170" i="24"/>
  <c r="CC170" i="24"/>
  <c r="CB170" i="24"/>
  <c r="CA170" i="24"/>
  <c r="BZ170" i="24"/>
  <c r="BY170" i="24"/>
  <c r="BX170" i="24"/>
  <c r="BW170" i="24"/>
  <c r="BV170" i="24"/>
  <c r="BU170" i="24"/>
  <c r="BT170" i="24"/>
  <c r="BS170" i="24"/>
  <c r="BR170" i="24"/>
  <c r="BQ170" i="24"/>
  <c r="BP170" i="24"/>
  <c r="BO170" i="24"/>
  <c r="BN170" i="24"/>
  <c r="BM170" i="24"/>
  <c r="BL170" i="24"/>
  <c r="BK170" i="24"/>
  <c r="BJ170" i="24"/>
  <c r="BI170" i="24"/>
  <c r="BH170" i="24"/>
  <c r="BG170" i="24"/>
  <c r="BF170" i="24"/>
  <c r="BE170" i="24"/>
  <c r="BD170" i="24"/>
  <c r="BC170" i="24"/>
  <c r="BB170" i="24"/>
  <c r="BA170" i="24"/>
  <c r="AZ170" i="24"/>
  <c r="AY170" i="24"/>
  <c r="AX170" i="24"/>
  <c r="AW170" i="24"/>
  <c r="AV170" i="24"/>
  <c r="AU170" i="24"/>
  <c r="AT170" i="24"/>
  <c r="AS170" i="24"/>
  <c r="AR170" i="24"/>
  <c r="AQ170" i="24"/>
  <c r="AP170" i="24"/>
  <c r="AO170" i="24"/>
  <c r="AN170" i="24"/>
  <c r="AM170" i="24"/>
  <c r="AL170" i="24"/>
  <c r="AK170" i="24"/>
  <c r="AJ170" i="24"/>
  <c r="AI170" i="24"/>
  <c r="AH170" i="24"/>
  <c r="AG170" i="24"/>
  <c r="AF170" i="24"/>
  <c r="AE170" i="24"/>
  <c r="AD170" i="24"/>
  <c r="AC170" i="24"/>
  <c r="AB170" i="24"/>
  <c r="AA170" i="24"/>
  <c r="Z170" i="24"/>
  <c r="Y170" i="24"/>
  <c r="X170" i="24"/>
  <c r="W170" i="24"/>
  <c r="V170" i="24"/>
  <c r="U170" i="24"/>
  <c r="T170" i="24"/>
  <c r="S170" i="24"/>
  <c r="R170" i="24"/>
  <c r="Q170" i="24"/>
  <c r="P170" i="24"/>
  <c r="O170" i="24"/>
  <c r="N170" i="24"/>
  <c r="M170" i="24"/>
  <c r="L170" i="24"/>
  <c r="K170" i="24"/>
  <c r="J170" i="24"/>
  <c r="I170" i="24"/>
  <c r="H170" i="24"/>
  <c r="G170" i="24"/>
  <c r="F170" i="24"/>
  <c r="E170" i="24"/>
  <c r="DD169" i="24"/>
  <c r="DC169" i="24"/>
  <c r="DB169" i="24"/>
  <c r="DA169" i="24"/>
  <c r="CZ169" i="24"/>
  <c r="CY169" i="24"/>
  <c r="CX169" i="24"/>
  <c r="CW169" i="24"/>
  <c r="CV169" i="24"/>
  <c r="CU169" i="24"/>
  <c r="CT169" i="24"/>
  <c r="CS169" i="24"/>
  <c r="CR169" i="24"/>
  <c r="CQ169" i="24"/>
  <c r="CP169" i="24"/>
  <c r="CO169" i="24"/>
  <c r="CN169" i="24"/>
  <c r="CM169" i="24"/>
  <c r="CL169" i="24"/>
  <c r="CK169" i="24"/>
  <c r="CJ169" i="24"/>
  <c r="CI169" i="24"/>
  <c r="CH169" i="24"/>
  <c r="CG169" i="24"/>
  <c r="CF169" i="24"/>
  <c r="CE169" i="24"/>
  <c r="CD169" i="24"/>
  <c r="CC169" i="24"/>
  <c r="CB169" i="24"/>
  <c r="CA169" i="24"/>
  <c r="BZ169" i="24"/>
  <c r="BY169" i="24"/>
  <c r="BX169" i="24"/>
  <c r="BW169" i="24"/>
  <c r="BV169" i="24"/>
  <c r="BU169" i="24"/>
  <c r="BT169" i="24"/>
  <c r="BS169" i="24"/>
  <c r="BR169" i="24"/>
  <c r="BQ169" i="24"/>
  <c r="BP169" i="24"/>
  <c r="BO169" i="24"/>
  <c r="BN169" i="24"/>
  <c r="BM169" i="24"/>
  <c r="BL169" i="24"/>
  <c r="BK169" i="24"/>
  <c r="BJ169" i="24"/>
  <c r="BI169" i="24"/>
  <c r="BH169" i="24"/>
  <c r="BG169" i="24"/>
  <c r="BF169" i="24"/>
  <c r="BE169" i="24"/>
  <c r="BD169" i="24"/>
  <c r="BC169" i="24"/>
  <c r="BB169" i="24"/>
  <c r="BA169" i="24"/>
  <c r="AZ169" i="24"/>
  <c r="AY169" i="24"/>
  <c r="AX169" i="24"/>
  <c r="AW169" i="24"/>
  <c r="AV169" i="24"/>
  <c r="AU169" i="24"/>
  <c r="AT169" i="24"/>
  <c r="AS169" i="24"/>
  <c r="AR169" i="24"/>
  <c r="AQ169" i="24"/>
  <c r="AP169" i="24"/>
  <c r="AO169" i="24"/>
  <c r="AN169" i="24"/>
  <c r="AM169" i="24"/>
  <c r="AL169" i="24"/>
  <c r="AK169" i="24"/>
  <c r="AJ169" i="24"/>
  <c r="AI169" i="24"/>
  <c r="AH169" i="24"/>
  <c r="AG169" i="24"/>
  <c r="AF169" i="24"/>
  <c r="AE169" i="24"/>
  <c r="AD169" i="24"/>
  <c r="AC169" i="24"/>
  <c r="AB169" i="24"/>
  <c r="AA169" i="24"/>
  <c r="Z169" i="24"/>
  <c r="Y169" i="24"/>
  <c r="X169" i="24"/>
  <c r="W169" i="24"/>
  <c r="V169" i="24"/>
  <c r="U169" i="24"/>
  <c r="T169" i="24"/>
  <c r="S169" i="24"/>
  <c r="R169" i="24"/>
  <c r="Q169" i="24"/>
  <c r="P169" i="24"/>
  <c r="O169" i="24"/>
  <c r="N169" i="24"/>
  <c r="M169" i="24"/>
  <c r="L169" i="24"/>
  <c r="K169" i="24"/>
  <c r="J169" i="24"/>
  <c r="I169" i="24"/>
  <c r="H169" i="24"/>
  <c r="G169" i="24"/>
  <c r="F169" i="24"/>
  <c r="E169" i="24"/>
  <c r="DD168" i="24"/>
  <c r="DC168" i="24"/>
  <c r="DB168" i="24"/>
  <c r="DA168" i="24"/>
  <c r="CZ168" i="24"/>
  <c r="CY168" i="24"/>
  <c r="CX168" i="24"/>
  <c r="CW168" i="24"/>
  <c r="CV168" i="24"/>
  <c r="CU168" i="24"/>
  <c r="CT168" i="24"/>
  <c r="CS168" i="24"/>
  <c r="CR168" i="24"/>
  <c r="CQ168" i="24"/>
  <c r="CP168" i="24"/>
  <c r="CO168" i="24"/>
  <c r="CN168" i="24"/>
  <c r="CM168" i="24"/>
  <c r="CL168" i="24"/>
  <c r="CK168" i="24"/>
  <c r="CJ168" i="24"/>
  <c r="CI168" i="24"/>
  <c r="CH168" i="24"/>
  <c r="CG168" i="24"/>
  <c r="CF168" i="24"/>
  <c r="CE168" i="24"/>
  <c r="CD168" i="24"/>
  <c r="CC168" i="24"/>
  <c r="CB168" i="24"/>
  <c r="CA168" i="24"/>
  <c r="BZ168" i="24"/>
  <c r="BY168" i="24"/>
  <c r="BX168" i="24"/>
  <c r="BW168" i="24"/>
  <c r="BV168" i="24"/>
  <c r="BU168" i="24"/>
  <c r="BT168" i="24"/>
  <c r="BS168" i="24"/>
  <c r="BR168" i="24"/>
  <c r="BQ168" i="24"/>
  <c r="BP168" i="24"/>
  <c r="BO168" i="24"/>
  <c r="BN168" i="24"/>
  <c r="BM168" i="24"/>
  <c r="BL168" i="24"/>
  <c r="BK168" i="24"/>
  <c r="BJ168" i="24"/>
  <c r="BI168" i="24"/>
  <c r="BH168" i="24"/>
  <c r="BG168" i="24"/>
  <c r="BF168" i="24"/>
  <c r="BE168" i="24"/>
  <c r="BD168" i="24"/>
  <c r="BC168" i="24"/>
  <c r="BB168" i="24"/>
  <c r="BA168" i="24"/>
  <c r="AZ168" i="24"/>
  <c r="AY168" i="24"/>
  <c r="AX168" i="24"/>
  <c r="AW168" i="24"/>
  <c r="AV168" i="24"/>
  <c r="AU168" i="24"/>
  <c r="AT168" i="24"/>
  <c r="AS168" i="24"/>
  <c r="AR168" i="24"/>
  <c r="AQ168" i="24"/>
  <c r="AP168" i="24"/>
  <c r="AO168" i="24"/>
  <c r="AN168" i="24"/>
  <c r="AM168" i="24"/>
  <c r="AL168" i="24"/>
  <c r="AK168" i="24"/>
  <c r="AJ168" i="24"/>
  <c r="AI168" i="24"/>
  <c r="AH168" i="24"/>
  <c r="AG168" i="24"/>
  <c r="AF168" i="24"/>
  <c r="AE168" i="24"/>
  <c r="AD168" i="24"/>
  <c r="AC168" i="24"/>
  <c r="AB168" i="24"/>
  <c r="AA168" i="24"/>
  <c r="Z168" i="24"/>
  <c r="Y168" i="24"/>
  <c r="X168" i="24"/>
  <c r="W168" i="24"/>
  <c r="V168" i="24"/>
  <c r="U168" i="24"/>
  <c r="T168" i="24"/>
  <c r="S168" i="24"/>
  <c r="R168" i="24"/>
  <c r="Q168" i="24"/>
  <c r="P168" i="24"/>
  <c r="O168" i="24"/>
  <c r="N168" i="24"/>
  <c r="M168" i="24"/>
  <c r="L168" i="24"/>
  <c r="K168" i="24"/>
  <c r="J168" i="24"/>
  <c r="I168" i="24"/>
  <c r="H168" i="24"/>
  <c r="G168" i="24"/>
  <c r="F168" i="24"/>
  <c r="E168" i="24"/>
  <c r="DD167" i="24"/>
  <c r="DC167" i="24"/>
  <c r="DB167" i="24"/>
  <c r="DA167" i="24"/>
  <c r="CZ167" i="24"/>
  <c r="CY167" i="24"/>
  <c r="CX167" i="24"/>
  <c r="CW167" i="24"/>
  <c r="CV167" i="24"/>
  <c r="CU167" i="24"/>
  <c r="CT167" i="24"/>
  <c r="CS167" i="24"/>
  <c r="CR167" i="24"/>
  <c r="CQ167" i="24"/>
  <c r="CP167" i="24"/>
  <c r="CO167" i="24"/>
  <c r="CN167" i="24"/>
  <c r="CM167" i="24"/>
  <c r="CL167" i="24"/>
  <c r="CK167" i="24"/>
  <c r="CJ167" i="24"/>
  <c r="CI167" i="24"/>
  <c r="CH167" i="24"/>
  <c r="CG167" i="24"/>
  <c r="CF167" i="24"/>
  <c r="CE167" i="24"/>
  <c r="CD167" i="24"/>
  <c r="CC167" i="24"/>
  <c r="CB167" i="24"/>
  <c r="CA167" i="24"/>
  <c r="BZ167" i="24"/>
  <c r="BY167" i="24"/>
  <c r="BX167" i="24"/>
  <c r="BW167" i="24"/>
  <c r="BV167" i="24"/>
  <c r="BU167" i="24"/>
  <c r="BT167" i="24"/>
  <c r="BS167" i="24"/>
  <c r="BR167" i="24"/>
  <c r="BQ167" i="24"/>
  <c r="BP167" i="24"/>
  <c r="BO167" i="24"/>
  <c r="BN167" i="24"/>
  <c r="BM167" i="24"/>
  <c r="BL167" i="24"/>
  <c r="BK167" i="24"/>
  <c r="BJ167" i="24"/>
  <c r="BI167" i="24"/>
  <c r="BH167" i="24"/>
  <c r="BG167" i="24"/>
  <c r="BF167" i="24"/>
  <c r="BE167" i="24"/>
  <c r="BD167" i="24"/>
  <c r="BC167" i="24"/>
  <c r="BB167" i="24"/>
  <c r="BA167" i="24"/>
  <c r="AZ167" i="24"/>
  <c r="AY167" i="24"/>
  <c r="AX167" i="24"/>
  <c r="AW167" i="24"/>
  <c r="AV167" i="24"/>
  <c r="AU167" i="24"/>
  <c r="AT167" i="24"/>
  <c r="AS167" i="24"/>
  <c r="AR167" i="24"/>
  <c r="AQ167" i="24"/>
  <c r="AP167" i="24"/>
  <c r="AO167" i="24"/>
  <c r="AN167" i="24"/>
  <c r="AM167" i="24"/>
  <c r="AL167" i="24"/>
  <c r="AK167" i="24"/>
  <c r="AJ167" i="24"/>
  <c r="AI167" i="24"/>
  <c r="AH167" i="24"/>
  <c r="AG167" i="24"/>
  <c r="AF167" i="24"/>
  <c r="AE167" i="24"/>
  <c r="AD167" i="24"/>
  <c r="AC167" i="24"/>
  <c r="AB167" i="24"/>
  <c r="AA167" i="24"/>
  <c r="Z167" i="24"/>
  <c r="Y167" i="24"/>
  <c r="X167" i="24"/>
  <c r="W167" i="24"/>
  <c r="V167" i="24"/>
  <c r="U167" i="24"/>
  <c r="T167" i="24"/>
  <c r="S167" i="24"/>
  <c r="R167" i="24"/>
  <c r="Q167" i="24"/>
  <c r="P167" i="24"/>
  <c r="O167" i="24"/>
  <c r="N167" i="24"/>
  <c r="M167" i="24"/>
  <c r="L167" i="24"/>
  <c r="K167" i="24"/>
  <c r="J167" i="24"/>
  <c r="I167" i="24"/>
  <c r="H167" i="24"/>
  <c r="G167" i="24"/>
  <c r="F167" i="24"/>
  <c r="E167" i="24"/>
  <c r="DD166" i="24"/>
  <c r="DC166" i="24"/>
  <c r="DB166" i="24"/>
  <c r="DA166" i="24"/>
  <c r="CZ166" i="24"/>
  <c r="CY166" i="24"/>
  <c r="CX166" i="24"/>
  <c r="CW166" i="24"/>
  <c r="CV166" i="24"/>
  <c r="CU166" i="24"/>
  <c r="CT166" i="24"/>
  <c r="CS166" i="24"/>
  <c r="CR166" i="24"/>
  <c r="CQ166" i="24"/>
  <c r="CP166" i="24"/>
  <c r="CO166" i="24"/>
  <c r="CN166" i="24"/>
  <c r="CM166" i="24"/>
  <c r="CL166" i="24"/>
  <c r="CK166" i="24"/>
  <c r="CJ166" i="24"/>
  <c r="CI166" i="24"/>
  <c r="CH166" i="24"/>
  <c r="CG166" i="24"/>
  <c r="CF166" i="24"/>
  <c r="CE166" i="24"/>
  <c r="CD166" i="24"/>
  <c r="CC166" i="24"/>
  <c r="CB166" i="24"/>
  <c r="CA166" i="24"/>
  <c r="BZ166" i="24"/>
  <c r="BY166" i="24"/>
  <c r="BX166" i="24"/>
  <c r="BW166" i="24"/>
  <c r="BV166" i="24"/>
  <c r="BU166" i="24"/>
  <c r="BT166" i="24"/>
  <c r="BS166" i="24"/>
  <c r="BR166" i="24"/>
  <c r="BQ166" i="24"/>
  <c r="BP166" i="24"/>
  <c r="BO166" i="24"/>
  <c r="BN166" i="24"/>
  <c r="BM166" i="24"/>
  <c r="BL166" i="24"/>
  <c r="BK166" i="24"/>
  <c r="BJ166" i="24"/>
  <c r="BI166" i="24"/>
  <c r="BH166" i="24"/>
  <c r="BG166" i="24"/>
  <c r="BF166" i="24"/>
  <c r="BE166" i="24"/>
  <c r="BD166" i="24"/>
  <c r="BC166" i="24"/>
  <c r="BB166" i="24"/>
  <c r="BA166" i="24"/>
  <c r="AZ166" i="24"/>
  <c r="AY166" i="24"/>
  <c r="AX166" i="24"/>
  <c r="AW166" i="24"/>
  <c r="AV166" i="24"/>
  <c r="AU166" i="24"/>
  <c r="AT166" i="24"/>
  <c r="AS166" i="24"/>
  <c r="AR166" i="24"/>
  <c r="AQ166" i="24"/>
  <c r="AP166" i="24"/>
  <c r="AO166" i="24"/>
  <c r="AN166" i="24"/>
  <c r="AM166" i="24"/>
  <c r="AL166" i="24"/>
  <c r="AK166" i="24"/>
  <c r="AJ166" i="24"/>
  <c r="AI166" i="24"/>
  <c r="AH166" i="24"/>
  <c r="AG166" i="24"/>
  <c r="AF166" i="24"/>
  <c r="AE166" i="24"/>
  <c r="AD166" i="24"/>
  <c r="AC166" i="24"/>
  <c r="AB166" i="24"/>
  <c r="AA166" i="24"/>
  <c r="Z166" i="24"/>
  <c r="Y166" i="24"/>
  <c r="X166" i="24"/>
  <c r="W166" i="24"/>
  <c r="V166" i="24"/>
  <c r="U166" i="24"/>
  <c r="T166" i="24"/>
  <c r="S166" i="24"/>
  <c r="R166" i="24"/>
  <c r="Q166" i="24"/>
  <c r="P166" i="24"/>
  <c r="O166" i="24"/>
  <c r="N166" i="24"/>
  <c r="M166" i="24"/>
  <c r="L166" i="24"/>
  <c r="K166" i="24"/>
  <c r="J166" i="24"/>
  <c r="I166" i="24"/>
  <c r="H166" i="24"/>
  <c r="G166" i="24"/>
  <c r="F166" i="24"/>
  <c r="E166" i="24"/>
  <c r="DD165" i="24"/>
  <c r="DC165" i="24"/>
  <c r="DB165" i="24"/>
  <c r="DA165" i="24"/>
  <c r="CZ165" i="24"/>
  <c r="CY165" i="24"/>
  <c r="CX165" i="24"/>
  <c r="CW165" i="24"/>
  <c r="CV165" i="24"/>
  <c r="CU165" i="24"/>
  <c r="CT165" i="24"/>
  <c r="CS165" i="24"/>
  <c r="CR165" i="24"/>
  <c r="CQ165" i="24"/>
  <c r="CP165" i="24"/>
  <c r="CO165" i="24"/>
  <c r="CN165" i="24"/>
  <c r="CM165" i="24"/>
  <c r="CL165" i="24"/>
  <c r="CK165" i="24"/>
  <c r="CJ165" i="24"/>
  <c r="CI165" i="24"/>
  <c r="CH165" i="24"/>
  <c r="CG165" i="24"/>
  <c r="CF165" i="24"/>
  <c r="CE165" i="24"/>
  <c r="CD165" i="24"/>
  <c r="CC165" i="24"/>
  <c r="CB165" i="24"/>
  <c r="CA165" i="24"/>
  <c r="BZ165" i="24"/>
  <c r="BY165" i="24"/>
  <c r="BX165" i="24"/>
  <c r="BW165" i="24"/>
  <c r="BV165" i="24"/>
  <c r="BU165" i="24"/>
  <c r="BT165" i="24"/>
  <c r="BS165" i="24"/>
  <c r="BR165" i="24"/>
  <c r="BQ165" i="24"/>
  <c r="BP165" i="24"/>
  <c r="BO165" i="24"/>
  <c r="BN165" i="24"/>
  <c r="BM165" i="24"/>
  <c r="BL165" i="24"/>
  <c r="BK165" i="24"/>
  <c r="BJ165" i="24"/>
  <c r="BI165" i="24"/>
  <c r="BH165" i="24"/>
  <c r="BG165" i="24"/>
  <c r="BF165" i="24"/>
  <c r="BE165" i="24"/>
  <c r="BD165" i="24"/>
  <c r="BC165" i="24"/>
  <c r="BB165" i="24"/>
  <c r="BA165" i="24"/>
  <c r="AZ165" i="24"/>
  <c r="AY165" i="24"/>
  <c r="AX165" i="24"/>
  <c r="AW165" i="24"/>
  <c r="AV165" i="24"/>
  <c r="AU165" i="24"/>
  <c r="AT165" i="24"/>
  <c r="AS165" i="24"/>
  <c r="AR165" i="24"/>
  <c r="AQ165" i="24"/>
  <c r="AP165" i="24"/>
  <c r="AO165" i="24"/>
  <c r="AN165" i="24"/>
  <c r="AM165" i="24"/>
  <c r="AL165" i="24"/>
  <c r="AK165" i="24"/>
  <c r="AJ165" i="24"/>
  <c r="AI165" i="24"/>
  <c r="AH165" i="24"/>
  <c r="AG165" i="24"/>
  <c r="AF165" i="24"/>
  <c r="AE165" i="24"/>
  <c r="AD165" i="24"/>
  <c r="AC165" i="24"/>
  <c r="AB165" i="24"/>
  <c r="AA165" i="24"/>
  <c r="Z165" i="24"/>
  <c r="Y165" i="24"/>
  <c r="X165" i="24"/>
  <c r="W165" i="24"/>
  <c r="V165" i="24"/>
  <c r="U165" i="24"/>
  <c r="T165" i="24"/>
  <c r="S165" i="24"/>
  <c r="R165" i="24"/>
  <c r="Q165" i="24"/>
  <c r="P165" i="24"/>
  <c r="O165" i="24"/>
  <c r="N165" i="24"/>
  <c r="M165" i="24"/>
  <c r="L165" i="24"/>
  <c r="K165" i="24"/>
  <c r="J165" i="24"/>
  <c r="I165" i="24"/>
  <c r="H165" i="24"/>
  <c r="G165" i="24"/>
  <c r="F165" i="24"/>
  <c r="E165" i="24"/>
  <c r="DD164" i="24"/>
  <c r="DC164" i="24"/>
  <c r="DB164" i="24"/>
  <c r="DA164" i="24"/>
  <c r="CZ164" i="24"/>
  <c r="CY164" i="24"/>
  <c r="CX164" i="24"/>
  <c r="CW164" i="24"/>
  <c r="CV164" i="24"/>
  <c r="CU164" i="24"/>
  <c r="CT164" i="24"/>
  <c r="CS164" i="24"/>
  <c r="CR164" i="24"/>
  <c r="CQ164" i="24"/>
  <c r="CP164" i="24"/>
  <c r="CO164" i="24"/>
  <c r="CN164" i="24"/>
  <c r="CM164" i="24"/>
  <c r="CL164" i="24"/>
  <c r="CK164" i="24"/>
  <c r="CJ164" i="24"/>
  <c r="CI164" i="24"/>
  <c r="CH164" i="24"/>
  <c r="CG164" i="24"/>
  <c r="CF164" i="24"/>
  <c r="CE164" i="24"/>
  <c r="CD164" i="24"/>
  <c r="CC164" i="24"/>
  <c r="CB164" i="24"/>
  <c r="CA164" i="24"/>
  <c r="BZ164" i="24"/>
  <c r="BY164" i="24"/>
  <c r="BX164" i="24"/>
  <c r="BW164" i="24"/>
  <c r="BV164" i="24"/>
  <c r="BU164" i="24"/>
  <c r="BT164" i="24"/>
  <c r="BS164" i="24"/>
  <c r="BR164" i="24"/>
  <c r="BQ164" i="24"/>
  <c r="BP164" i="24"/>
  <c r="BO164" i="24"/>
  <c r="BN164" i="24"/>
  <c r="BM164" i="24"/>
  <c r="BL164" i="24"/>
  <c r="BK164" i="24"/>
  <c r="BJ164" i="24"/>
  <c r="BI164" i="24"/>
  <c r="BH164" i="24"/>
  <c r="BG164" i="24"/>
  <c r="BF164" i="24"/>
  <c r="BE164" i="24"/>
  <c r="BD164" i="24"/>
  <c r="BC164" i="24"/>
  <c r="BB164" i="24"/>
  <c r="BA164" i="24"/>
  <c r="AZ164" i="24"/>
  <c r="AY164" i="24"/>
  <c r="AX164" i="24"/>
  <c r="AW164" i="24"/>
  <c r="AV164" i="24"/>
  <c r="AU164" i="24"/>
  <c r="AT164" i="24"/>
  <c r="AS164" i="24"/>
  <c r="AR164" i="24"/>
  <c r="AQ164" i="24"/>
  <c r="AP164" i="24"/>
  <c r="AO164" i="24"/>
  <c r="AN164" i="24"/>
  <c r="AM164" i="24"/>
  <c r="AL164" i="24"/>
  <c r="AK164" i="24"/>
  <c r="AJ164" i="24"/>
  <c r="AI164" i="24"/>
  <c r="AH164" i="24"/>
  <c r="AG164" i="24"/>
  <c r="AF164" i="24"/>
  <c r="AE164" i="24"/>
  <c r="AD164" i="24"/>
  <c r="AC164" i="24"/>
  <c r="AB164" i="24"/>
  <c r="AA164" i="24"/>
  <c r="Z164" i="24"/>
  <c r="Y164" i="24"/>
  <c r="X164" i="24"/>
  <c r="W164" i="24"/>
  <c r="V164" i="24"/>
  <c r="U164" i="24"/>
  <c r="T164" i="24"/>
  <c r="S164" i="24"/>
  <c r="R164" i="24"/>
  <c r="Q164" i="24"/>
  <c r="P164" i="24"/>
  <c r="O164" i="24"/>
  <c r="N164" i="24"/>
  <c r="M164" i="24"/>
  <c r="L164" i="24"/>
  <c r="K164" i="24"/>
  <c r="J164" i="24"/>
  <c r="I164" i="24"/>
  <c r="H164" i="24"/>
  <c r="G164" i="24"/>
  <c r="F164" i="24"/>
  <c r="E164" i="24"/>
  <c r="DD163" i="24"/>
  <c r="DC163" i="24"/>
  <c r="DB163" i="24"/>
  <c r="DA163" i="24"/>
  <c r="CZ163" i="24"/>
  <c r="CY163" i="24"/>
  <c r="CX163" i="24"/>
  <c r="CW163" i="24"/>
  <c r="CV163" i="24"/>
  <c r="CU163" i="24"/>
  <c r="CT163" i="24"/>
  <c r="CS163" i="24"/>
  <c r="CR163" i="24"/>
  <c r="CQ163" i="24"/>
  <c r="CP163" i="24"/>
  <c r="CO163" i="24"/>
  <c r="CN163" i="24"/>
  <c r="CM163" i="24"/>
  <c r="CL163" i="24"/>
  <c r="CK163" i="24"/>
  <c r="CJ163" i="24"/>
  <c r="CI163" i="24"/>
  <c r="CH163" i="24"/>
  <c r="CG163" i="24"/>
  <c r="CF163" i="24"/>
  <c r="CE163" i="24"/>
  <c r="CD163" i="24"/>
  <c r="CC163" i="24"/>
  <c r="CB163" i="24"/>
  <c r="CA163" i="24"/>
  <c r="BZ163" i="24"/>
  <c r="BY163" i="24"/>
  <c r="BX163" i="24"/>
  <c r="BW163" i="24"/>
  <c r="BV163" i="24"/>
  <c r="BU163" i="24"/>
  <c r="BT163" i="24"/>
  <c r="BS163" i="24"/>
  <c r="BR163" i="24"/>
  <c r="BQ163" i="24"/>
  <c r="BP163" i="24"/>
  <c r="BO163" i="24"/>
  <c r="BN163" i="24"/>
  <c r="BM163" i="24"/>
  <c r="BL163" i="24"/>
  <c r="BK163" i="24"/>
  <c r="BJ163" i="24"/>
  <c r="BI163" i="24"/>
  <c r="BH163" i="24"/>
  <c r="BG163" i="24"/>
  <c r="BF163" i="24"/>
  <c r="BE163" i="24"/>
  <c r="BD163" i="24"/>
  <c r="BC163" i="24"/>
  <c r="BB163" i="24"/>
  <c r="BA163" i="24"/>
  <c r="AZ163" i="24"/>
  <c r="AY163" i="24"/>
  <c r="AX163" i="24"/>
  <c r="AW163" i="24"/>
  <c r="AV163" i="24"/>
  <c r="AU163" i="24"/>
  <c r="AT163" i="24"/>
  <c r="AS163" i="24"/>
  <c r="AR163" i="24"/>
  <c r="AQ163" i="24"/>
  <c r="AP163" i="24"/>
  <c r="AO163" i="24"/>
  <c r="AN163" i="24"/>
  <c r="AM163" i="24"/>
  <c r="AL163" i="24"/>
  <c r="AK163" i="24"/>
  <c r="AJ163" i="24"/>
  <c r="AI163" i="24"/>
  <c r="AH163" i="24"/>
  <c r="AG163" i="24"/>
  <c r="AF163" i="24"/>
  <c r="AE163" i="24"/>
  <c r="AD163" i="24"/>
  <c r="AC163" i="24"/>
  <c r="AB163" i="24"/>
  <c r="AA163" i="24"/>
  <c r="Z163" i="24"/>
  <c r="Y163" i="24"/>
  <c r="X163" i="24"/>
  <c r="W163" i="24"/>
  <c r="V163" i="24"/>
  <c r="U163" i="24"/>
  <c r="T163" i="24"/>
  <c r="S163" i="24"/>
  <c r="R163" i="24"/>
  <c r="Q163" i="24"/>
  <c r="P163" i="24"/>
  <c r="O163" i="24"/>
  <c r="N163" i="24"/>
  <c r="M163" i="24"/>
  <c r="L163" i="24"/>
  <c r="K163" i="24"/>
  <c r="J163" i="24"/>
  <c r="I163" i="24"/>
  <c r="H163" i="24"/>
  <c r="G163" i="24"/>
  <c r="F163" i="24"/>
  <c r="E163" i="24"/>
  <c r="DD162" i="24"/>
  <c r="DC162" i="24"/>
  <c r="DB162" i="24"/>
  <c r="DA162" i="24"/>
  <c r="CZ162" i="24"/>
  <c r="CY162" i="24"/>
  <c r="CX162" i="24"/>
  <c r="CW162" i="24"/>
  <c r="CV162" i="24"/>
  <c r="CU162" i="24"/>
  <c r="CT162" i="24"/>
  <c r="CS162" i="24"/>
  <c r="CR162" i="24"/>
  <c r="CQ162" i="24"/>
  <c r="CP162" i="24"/>
  <c r="CO162" i="24"/>
  <c r="CN162" i="24"/>
  <c r="CM162" i="24"/>
  <c r="CL162" i="24"/>
  <c r="CK162" i="24"/>
  <c r="CJ162" i="24"/>
  <c r="CI162" i="24"/>
  <c r="CH162" i="24"/>
  <c r="CG162" i="24"/>
  <c r="CF162" i="24"/>
  <c r="CE162" i="24"/>
  <c r="CD162" i="24"/>
  <c r="CC162" i="24"/>
  <c r="CB162" i="24"/>
  <c r="CA162" i="24"/>
  <c r="BZ162" i="24"/>
  <c r="BY162" i="24"/>
  <c r="BX162" i="24"/>
  <c r="BW162" i="24"/>
  <c r="BV162" i="24"/>
  <c r="BU162" i="24"/>
  <c r="BT162" i="24"/>
  <c r="BS162" i="24"/>
  <c r="BR162" i="24"/>
  <c r="BQ162" i="24"/>
  <c r="BP162" i="24"/>
  <c r="BO162" i="24"/>
  <c r="BN162" i="24"/>
  <c r="BM162" i="24"/>
  <c r="BL162" i="24"/>
  <c r="BK162" i="24"/>
  <c r="BJ162" i="24"/>
  <c r="BI162" i="24"/>
  <c r="BH162" i="24"/>
  <c r="BG162" i="24"/>
  <c r="BF162" i="24"/>
  <c r="BE162" i="24"/>
  <c r="BD162" i="24"/>
  <c r="BC162" i="24"/>
  <c r="BB162" i="24"/>
  <c r="BA162" i="24"/>
  <c r="AZ162" i="24"/>
  <c r="AY162" i="24"/>
  <c r="AX162" i="24"/>
  <c r="AW162" i="24"/>
  <c r="AV162" i="24"/>
  <c r="AU162" i="24"/>
  <c r="AT162" i="24"/>
  <c r="AS162" i="24"/>
  <c r="AR162" i="24"/>
  <c r="AQ162" i="24"/>
  <c r="AP162" i="24"/>
  <c r="AO162" i="24"/>
  <c r="AN162" i="24"/>
  <c r="AM162" i="24"/>
  <c r="AL162" i="24"/>
  <c r="AK162" i="24"/>
  <c r="AJ162" i="24"/>
  <c r="AI162" i="24"/>
  <c r="AH162" i="24"/>
  <c r="AG162" i="24"/>
  <c r="AF162" i="24"/>
  <c r="AE162" i="24"/>
  <c r="AD162" i="24"/>
  <c r="AC162" i="24"/>
  <c r="AB162" i="24"/>
  <c r="AA162" i="24"/>
  <c r="Z162" i="24"/>
  <c r="Y162" i="24"/>
  <c r="X162" i="24"/>
  <c r="W162" i="24"/>
  <c r="V162" i="24"/>
  <c r="U162" i="24"/>
  <c r="T162" i="24"/>
  <c r="S162" i="24"/>
  <c r="R162" i="24"/>
  <c r="Q162" i="24"/>
  <c r="P162" i="24"/>
  <c r="O162" i="24"/>
  <c r="N162" i="24"/>
  <c r="M162" i="24"/>
  <c r="L162" i="24"/>
  <c r="K162" i="24"/>
  <c r="J162" i="24"/>
  <c r="I162" i="24"/>
  <c r="H162" i="24"/>
  <c r="G162" i="24"/>
  <c r="F162" i="24"/>
  <c r="E162" i="24"/>
  <c r="DD161" i="24"/>
  <c r="DC161" i="24"/>
  <c r="DB161" i="24"/>
  <c r="DA161" i="24"/>
  <c r="CZ161" i="24"/>
  <c r="CY161" i="24"/>
  <c r="CX161" i="24"/>
  <c r="CW161" i="24"/>
  <c r="CV161" i="24"/>
  <c r="CU161" i="24"/>
  <c r="CT161" i="24"/>
  <c r="CS161" i="24"/>
  <c r="CR161" i="24"/>
  <c r="CQ161" i="24"/>
  <c r="CP161" i="24"/>
  <c r="CO161" i="24"/>
  <c r="CN161" i="24"/>
  <c r="CM161" i="24"/>
  <c r="CL161" i="24"/>
  <c r="CK161" i="24"/>
  <c r="CJ161" i="24"/>
  <c r="CI161" i="24"/>
  <c r="CH161" i="24"/>
  <c r="CG161" i="24"/>
  <c r="CF161" i="24"/>
  <c r="CE161" i="24"/>
  <c r="CD161" i="24"/>
  <c r="CC161" i="24"/>
  <c r="CB161" i="24"/>
  <c r="CA161" i="24"/>
  <c r="BZ161" i="24"/>
  <c r="BY161" i="24"/>
  <c r="BX161" i="24"/>
  <c r="BW161" i="24"/>
  <c r="BV161" i="24"/>
  <c r="BU161" i="24"/>
  <c r="BT161" i="24"/>
  <c r="BS161" i="24"/>
  <c r="BR161" i="24"/>
  <c r="BQ161" i="24"/>
  <c r="BP161" i="24"/>
  <c r="BO161" i="24"/>
  <c r="BN161" i="24"/>
  <c r="BM161" i="24"/>
  <c r="BL161" i="24"/>
  <c r="BK161" i="24"/>
  <c r="BJ161" i="24"/>
  <c r="BI161" i="24"/>
  <c r="BH161" i="24"/>
  <c r="BG161" i="24"/>
  <c r="BF161" i="24"/>
  <c r="BE161" i="24"/>
  <c r="BD161" i="24"/>
  <c r="BC161" i="24"/>
  <c r="BB161" i="24"/>
  <c r="BA161" i="24"/>
  <c r="AZ161" i="24"/>
  <c r="AY161" i="24"/>
  <c r="AX161" i="24"/>
  <c r="AW161" i="24"/>
  <c r="AV161" i="24"/>
  <c r="AU161" i="24"/>
  <c r="AT161" i="24"/>
  <c r="AS161" i="24"/>
  <c r="AR161" i="24"/>
  <c r="AQ161" i="24"/>
  <c r="AP161" i="24"/>
  <c r="AO161" i="24"/>
  <c r="AN161" i="24"/>
  <c r="AM161" i="24"/>
  <c r="AL161" i="24"/>
  <c r="AK161" i="24"/>
  <c r="AJ161" i="24"/>
  <c r="AI161" i="24"/>
  <c r="AH161" i="24"/>
  <c r="AG161" i="24"/>
  <c r="AF161" i="24"/>
  <c r="AE161" i="24"/>
  <c r="AD161" i="24"/>
  <c r="AC161" i="24"/>
  <c r="AB161" i="24"/>
  <c r="AA161" i="24"/>
  <c r="Z161" i="24"/>
  <c r="Y161" i="24"/>
  <c r="X161" i="24"/>
  <c r="W161" i="24"/>
  <c r="V161" i="24"/>
  <c r="U161" i="24"/>
  <c r="T161" i="24"/>
  <c r="S161" i="24"/>
  <c r="R161" i="24"/>
  <c r="Q161" i="24"/>
  <c r="P161" i="24"/>
  <c r="O161" i="24"/>
  <c r="N161" i="24"/>
  <c r="M161" i="24"/>
  <c r="L161" i="24"/>
  <c r="K161" i="24"/>
  <c r="J161" i="24"/>
  <c r="I161" i="24"/>
  <c r="H161" i="24"/>
  <c r="G161" i="24"/>
  <c r="F161" i="24"/>
  <c r="E161" i="24"/>
  <c r="DD160" i="24"/>
  <c r="DC160" i="24"/>
  <c r="DB160" i="24"/>
  <c r="DA160" i="24"/>
  <c r="CZ160" i="24"/>
  <c r="CY160" i="24"/>
  <c r="CX160" i="24"/>
  <c r="CW160" i="24"/>
  <c r="CV160" i="24"/>
  <c r="CU160" i="24"/>
  <c r="CT160" i="24"/>
  <c r="CS160" i="24"/>
  <c r="CR160" i="24"/>
  <c r="CQ160" i="24"/>
  <c r="CP160" i="24"/>
  <c r="CO160" i="24"/>
  <c r="CN160" i="24"/>
  <c r="CM160" i="24"/>
  <c r="CL160" i="24"/>
  <c r="CK160" i="24"/>
  <c r="CJ160" i="24"/>
  <c r="CI160" i="24"/>
  <c r="CH160" i="24"/>
  <c r="CG160" i="24"/>
  <c r="CF160" i="24"/>
  <c r="CE160" i="24"/>
  <c r="CD160" i="24"/>
  <c r="CC160" i="24"/>
  <c r="CB160" i="24"/>
  <c r="CA160" i="24"/>
  <c r="BZ160" i="24"/>
  <c r="BY160" i="24"/>
  <c r="BX160" i="24"/>
  <c r="BW160" i="24"/>
  <c r="BV160" i="24"/>
  <c r="BU160" i="24"/>
  <c r="BT160" i="24"/>
  <c r="BS160" i="24"/>
  <c r="BR160" i="24"/>
  <c r="BQ160" i="24"/>
  <c r="BP160" i="24"/>
  <c r="BO160" i="24"/>
  <c r="BN160" i="24"/>
  <c r="BM160" i="24"/>
  <c r="BL160" i="24"/>
  <c r="BK160" i="24"/>
  <c r="BJ160" i="24"/>
  <c r="BI160" i="24"/>
  <c r="BH160" i="24"/>
  <c r="BG160" i="24"/>
  <c r="BF160" i="24"/>
  <c r="BE160" i="24"/>
  <c r="BD160" i="24"/>
  <c r="BC160" i="24"/>
  <c r="BB160" i="24"/>
  <c r="BA160" i="24"/>
  <c r="AZ160" i="24"/>
  <c r="AY160" i="24"/>
  <c r="AX160" i="24"/>
  <c r="AW160" i="24"/>
  <c r="AV160" i="24"/>
  <c r="AU160" i="24"/>
  <c r="AT160" i="24"/>
  <c r="AS160" i="24"/>
  <c r="AR160" i="24"/>
  <c r="AQ160" i="24"/>
  <c r="AP160" i="24"/>
  <c r="AO160" i="24"/>
  <c r="AN160" i="24"/>
  <c r="AM160" i="24"/>
  <c r="AL160" i="24"/>
  <c r="AK160" i="24"/>
  <c r="AJ160" i="24"/>
  <c r="AI160" i="24"/>
  <c r="AH160" i="24"/>
  <c r="AG160" i="24"/>
  <c r="AF160" i="24"/>
  <c r="AE160" i="24"/>
  <c r="AD160" i="24"/>
  <c r="AC160" i="24"/>
  <c r="AB160" i="24"/>
  <c r="AA160" i="24"/>
  <c r="Z160" i="24"/>
  <c r="Y160" i="24"/>
  <c r="X160" i="24"/>
  <c r="W160" i="24"/>
  <c r="V160" i="24"/>
  <c r="U160" i="24"/>
  <c r="T160" i="24"/>
  <c r="S160" i="24"/>
  <c r="R160" i="24"/>
  <c r="Q160" i="24"/>
  <c r="P160" i="24"/>
  <c r="O160" i="24"/>
  <c r="N160" i="24"/>
  <c r="M160" i="24"/>
  <c r="L160" i="24"/>
  <c r="K160" i="24"/>
  <c r="J160" i="24"/>
  <c r="I160" i="24"/>
  <c r="H160" i="24"/>
  <c r="G160" i="24"/>
  <c r="F160" i="24"/>
  <c r="E160" i="24"/>
  <c r="DD159" i="24"/>
  <c r="DC159" i="24"/>
  <c r="DB159" i="24"/>
  <c r="DA159" i="24"/>
  <c r="CZ159" i="24"/>
  <c r="CY159" i="24"/>
  <c r="CX159" i="24"/>
  <c r="CW159" i="24"/>
  <c r="CV159" i="24"/>
  <c r="CU159" i="24"/>
  <c r="CT159" i="24"/>
  <c r="CS159" i="24"/>
  <c r="CR159" i="24"/>
  <c r="CQ159" i="24"/>
  <c r="CP159" i="24"/>
  <c r="CO159" i="24"/>
  <c r="CN159" i="24"/>
  <c r="CM159" i="24"/>
  <c r="CL159" i="24"/>
  <c r="CK159" i="24"/>
  <c r="CJ159" i="24"/>
  <c r="CI159" i="24"/>
  <c r="CH159" i="24"/>
  <c r="CG159" i="24"/>
  <c r="CF159" i="24"/>
  <c r="CE159" i="24"/>
  <c r="CD159" i="24"/>
  <c r="CC159" i="24"/>
  <c r="CB159" i="24"/>
  <c r="CA159" i="24"/>
  <c r="BZ159" i="24"/>
  <c r="BY159" i="24"/>
  <c r="BX159" i="24"/>
  <c r="BW159" i="24"/>
  <c r="BV159" i="24"/>
  <c r="BU159" i="24"/>
  <c r="BT159" i="24"/>
  <c r="BS159" i="24"/>
  <c r="BR159" i="24"/>
  <c r="BQ159" i="24"/>
  <c r="BP159" i="24"/>
  <c r="BO159" i="24"/>
  <c r="BN159" i="24"/>
  <c r="BM159" i="24"/>
  <c r="BL159" i="24"/>
  <c r="BK159" i="24"/>
  <c r="BJ159" i="24"/>
  <c r="BI159" i="24"/>
  <c r="BH159" i="24"/>
  <c r="BG159" i="24"/>
  <c r="BF159" i="24"/>
  <c r="BE159" i="24"/>
  <c r="BD159" i="24"/>
  <c r="BC159" i="24"/>
  <c r="BB159" i="24"/>
  <c r="BA159" i="24"/>
  <c r="AZ159" i="24"/>
  <c r="AY159" i="24"/>
  <c r="AX159" i="24"/>
  <c r="AW159" i="24"/>
  <c r="AV159" i="24"/>
  <c r="AU159" i="24"/>
  <c r="AT159" i="24"/>
  <c r="AS159" i="24"/>
  <c r="AR159" i="24"/>
  <c r="AQ159" i="24"/>
  <c r="AP159" i="24"/>
  <c r="AO159" i="24"/>
  <c r="AN159" i="24"/>
  <c r="AM159" i="24"/>
  <c r="AL159" i="24"/>
  <c r="AK159" i="24"/>
  <c r="AJ159" i="24"/>
  <c r="AI159" i="24"/>
  <c r="AH159" i="24"/>
  <c r="AG159" i="24"/>
  <c r="AF159" i="24"/>
  <c r="AE159" i="24"/>
  <c r="AD159" i="24"/>
  <c r="AC159" i="24"/>
  <c r="AB159" i="24"/>
  <c r="AA159" i="24"/>
  <c r="Z159" i="24"/>
  <c r="Y159" i="24"/>
  <c r="X159" i="24"/>
  <c r="W159" i="24"/>
  <c r="V159" i="24"/>
  <c r="U159" i="24"/>
  <c r="T159" i="24"/>
  <c r="S159" i="24"/>
  <c r="R159" i="24"/>
  <c r="Q159" i="24"/>
  <c r="P159" i="24"/>
  <c r="O159" i="24"/>
  <c r="N159" i="24"/>
  <c r="M159" i="24"/>
  <c r="L159" i="24"/>
  <c r="K159" i="24"/>
  <c r="J159" i="24"/>
  <c r="I159" i="24"/>
  <c r="H159" i="24"/>
  <c r="G159" i="24"/>
  <c r="F159" i="24"/>
  <c r="E159" i="24"/>
  <c r="DD158" i="24"/>
  <c r="DC158" i="24"/>
  <c r="DB158" i="24"/>
  <c r="DA158" i="24"/>
  <c r="CZ158" i="24"/>
  <c r="CY158" i="24"/>
  <c r="CX158" i="24"/>
  <c r="CW158" i="24"/>
  <c r="CV158" i="24"/>
  <c r="CU158" i="24"/>
  <c r="CT158" i="24"/>
  <c r="CS158" i="24"/>
  <c r="CR158" i="24"/>
  <c r="CQ158" i="24"/>
  <c r="CP158" i="24"/>
  <c r="CO158" i="24"/>
  <c r="CN158" i="24"/>
  <c r="CM158" i="24"/>
  <c r="CL158" i="24"/>
  <c r="CK158" i="24"/>
  <c r="CJ158" i="24"/>
  <c r="CI158" i="24"/>
  <c r="CH158" i="24"/>
  <c r="CG158" i="24"/>
  <c r="CF158" i="24"/>
  <c r="CE158" i="24"/>
  <c r="CD158" i="24"/>
  <c r="CC158" i="24"/>
  <c r="CB158" i="24"/>
  <c r="CA158" i="24"/>
  <c r="BZ158" i="24"/>
  <c r="BY158" i="24"/>
  <c r="BX158" i="24"/>
  <c r="BW158" i="24"/>
  <c r="BV158" i="24"/>
  <c r="BU158" i="24"/>
  <c r="BT158" i="24"/>
  <c r="BS158" i="24"/>
  <c r="BR158" i="24"/>
  <c r="BQ158" i="24"/>
  <c r="BP158" i="24"/>
  <c r="BO158" i="24"/>
  <c r="BN158" i="24"/>
  <c r="BM158" i="24"/>
  <c r="BL158" i="24"/>
  <c r="BK158" i="24"/>
  <c r="BJ158" i="24"/>
  <c r="BI158" i="24"/>
  <c r="BH158" i="24"/>
  <c r="BG158" i="24"/>
  <c r="BF158" i="24"/>
  <c r="BE158" i="24"/>
  <c r="BD158" i="24"/>
  <c r="BC158" i="24"/>
  <c r="BB158" i="24"/>
  <c r="BA158" i="24"/>
  <c r="AZ158" i="24"/>
  <c r="AY158" i="24"/>
  <c r="AX158" i="24"/>
  <c r="AW158" i="24"/>
  <c r="AV158" i="24"/>
  <c r="AU158" i="24"/>
  <c r="AT158" i="24"/>
  <c r="AS158" i="24"/>
  <c r="AR158" i="24"/>
  <c r="AQ158" i="24"/>
  <c r="AP158" i="24"/>
  <c r="AO158" i="24"/>
  <c r="AN158" i="24"/>
  <c r="AM158" i="24"/>
  <c r="AL158" i="24"/>
  <c r="AK158" i="24"/>
  <c r="AJ158" i="24"/>
  <c r="AI158" i="24"/>
  <c r="AH158" i="24"/>
  <c r="AG158" i="24"/>
  <c r="AF158" i="24"/>
  <c r="AE158" i="24"/>
  <c r="AD158" i="24"/>
  <c r="AC158" i="24"/>
  <c r="AB158" i="24"/>
  <c r="AA158" i="24"/>
  <c r="Z158" i="24"/>
  <c r="Y158" i="24"/>
  <c r="X158" i="24"/>
  <c r="W158" i="24"/>
  <c r="V158" i="24"/>
  <c r="U158" i="24"/>
  <c r="T158" i="24"/>
  <c r="S158" i="24"/>
  <c r="R158" i="24"/>
  <c r="Q158" i="24"/>
  <c r="P158" i="24"/>
  <c r="O158" i="24"/>
  <c r="N158" i="24"/>
  <c r="M158" i="24"/>
  <c r="L158" i="24"/>
  <c r="K158" i="24"/>
  <c r="J158" i="24"/>
  <c r="I158" i="24"/>
  <c r="H158" i="24"/>
  <c r="G158" i="24"/>
  <c r="F158" i="24"/>
  <c r="E158" i="24"/>
  <c r="DD157" i="24"/>
  <c r="DC157" i="24"/>
  <c r="DB157" i="24"/>
  <c r="DA157" i="24"/>
  <c r="CZ157" i="24"/>
  <c r="CY157" i="24"/>
  <c r="CX157" i="24"/>
  <c r="CW157" i="24"/>
  <c r="CV157" i="24"/>
  <c r="CU157" i="24"/>
  <c r="CT157" i="24"/>
  <c r="CS157" i="24"/>
  <c r="CR157" i="24"/>
  <c r="CQ157" i="24"/>
  <c r="CP157" i="24"/>
  <c r="CO157" i="24"/>
  <c r="CN157" i="24"/>
  <c r="CM157" i="24"/>
  <c r="CL157" i="24"/>
  <c r="CK157" i="24"/>
  <c r="CJ157" i="24"/>
  <c r="CI157" i="24"/>
  <c r="CH157" i="24"/>
  <c r="CG157" i="24"/>
  <c r="CF157" i="24"/>
  <c r="CE157" i="24"/>
  <c r="CD157" i="24"/>
  <c r="CC157" i="24"/>
  <c r="CB157" i="24"/>
  <c r="CA157" i="24"/>
  <c r="BZ157" i="24"/>
  <c r="BY157" i="24"/>
  <c r="BX157" i="24"/>
  <c r="BW157" i="24"/>
  <c r="BV157" i="24"/>
  <c r="BU157" i="24"/>
  <c r="BT157" i="24"/>
  <c r="BS157" i="24"/>
  <c r="BR157" i="24"/>
  <c r="BQ157" i="24"/>
  <c r="BP157" i="24"/>
  <c r="BO157" i="24"/>
  <c r="BN157" i="24"/>
  <c r="BM157" i="24"/>
  <c r="BL157" i="24"/>
  <c r="BK157" i="24"/>
  <c r="BJ157" i="24"/>
  <c r="BI157" i="24"/>
  <c r="BH157" i="24"/>
  <c r="BG157" i="24"/>
  <c r="BF157" i="24"/>
  <c r="BE157" i="24"/>
  <c r="BD157" i="24"/>
  <c r="BC157" i="24"/>
  <c r="BB157" i="24"/>
  <c r="BA157" i="24"/>
  <c r="AZ157" i="24"/>
  <c r="AY157" i="24"/>
  <c r="AX157" i="24"/>
  <c r="AW157" i="24"/>
  <c r="AV157" i="24"/>
  <c r="AU157" i="24"/>
  <c r="AT157" i="24"/>
  <c r="AS157" i="24"/>
  <c r="AR157" i="24"/>
  <c r="AQ157" i="24"/>
  <c r="AP157" i="24"/>
  <c r="AO157" i="24"/>
  <c r="AN157" i="24"/>
  <c r="AM157" i="24"/>
  <c r="AL157" i="24"/>
  <c r="AK157" i="24"/>
  <c r="AJ157" i="24"/>
  <c r="AI157" i="24"/>
  <c r="AH157" i="24"/>
  <c r="AG157" i="24"/>
  <c r="AF157" i="24"/>
  <c r="AE157" i="24"/>
  <c r="AD157" i="24"/>
  <c r="AC157" i="24"/>
  <c r="AB157" i="24"/>
  <c r="AA157" i="24"/>
  <c r="Z157" i="24"/>
  <c r="Y157" i="24"/>
  <c r="X157" i="24"/>
  <c r="W157" i="24"/>
  <c r="V157" i="24"/>
  <c r="U157" i="24"/>
  <c r="T157" i="24"/>
  <c r="S157" i="24"/>
  <c r="R157" i="24"/>
  <c r="Q157" i="24"/>
  <c r="P157" i="24"/>
  <c r="O157" i="24"/>
  <c r="N157" i="24"/>
  <c r="M157" i="24"/>
  <c r="L157" i="24"/>
  <c r="K157" i="24"/>
  <c r="J157" i="24"/>
  <c r="I157" i="24"/>
  <c r="H157" i="24"/>
  <c r="G157" i="24"/>
  <c r="F157" i="24"/>
  <c r="E157" i="24"/>
  <c r="DD156" i="24"/>
  <c r="DC156" i="24"/>
  <c r="DB156" i="24"/>
  <c r="DA156" i="24"/>
  <c r="CZ156" i="24"/>
  <c r="CY156" i="24"/>
  <c r="CX156" i="24"/>
  <c r="CW156" i="24"/>
  <c r="CV156" i="24"/>
  <c r="CU156" i="24"/>
  <c r="CT156" i="24"/>
  <c r="CS156" i="24"/>
  <c r="CR156" i="24"/>
  <c r="CQ156" i="24"/>
  <c r="CP156" i="24"/>
  <c r="CO156" i="24"/>
  <c r="CN156" i="24"/>
  <c r="CM156" i="24"/>
  <c r="CL156" i="24"/>
  <c r="CK156" i="24"/>
  <c r="CJ156" i="24"/>
  <c r="CI156" i="24"/>
  <c r="CH156" i="24"/>
  <c r="CG156" i="24"/>
  <c r="CF156" i="24"/>
  <c r="CE156" i="24"/>
  <c r="CD156" i="24"/>
  <c r="CC156" i="24"/>
  <c r="CB156" i="24"/>
  <c r="CA156" i="24"/>
  <c r="BZ156" i="24"/>
  <c r="BY156" i="24"/>
  <c r="BX156" i="24"/>
  <c r="BW156" i="24"/>
  <c r="BV156" i="24"/>
  <c r="BU156" i="24"/>
  <c r="BT156" i="24"/>
  <c r="BS156" i="24"/>
  <c r="BR156" i="24"/>
  <c r="BQ156" i="24"/>
  <c r="BP156" i="24"/>
  <c r="BO156" i="24"/>
  <c r="BN156" i="24"/>
  <c r="BM156" i="24"/>
  <c r="BL156" i="24"/>
  <c r="BK156" i="24"/>
  <c r="BJ156" i="24"/>
  <c r="BI156" i="24"/>
  <c r="BH156" i="24"/>
  <c r="BG156" i="24"/>
  <c r="BF156" i="24"/>
  <c r="BE156" i="24"/>
  <c r="BD156" i="24"/>
  <c r="BC156" i="24"/>
  <c r="BB156" i="24"/>
  <c r="BA156" i="24"/>
  <c r="AZ156" i="24"/>
  <c r="AY156" i="24"/>
  <c r="AX156" i="24"/>
  <c r="AW156" i="24"/>
  <c r="AV156" i="24"/>
  <c r="AU156" i="24"/>
  <c r="AT156" i="24"/>
  <c r="AS156" i="24"/>
  <c r="AR156" i="24"/>
  <c r="AQ156" i="24"/>
  <c r="AP156" i="24"/>
  <c r="AO156" i="24"/>
  <c r="AN156" i="24"/>
  <c r="AM156" i="24"/>
  <c r="AL156" i="24"/>
  <c r="AK156" i="24"/>
  <c r="AJ156" i="24"/>
  <c r="AI156" i="24"/>
  <c r="AH156" i="24"/>
  <c r="AG156" i="24"/>
  <c r="AF156" i="24"/>
  <c r="AE156" i="24"/>
  <c r="AD156" i="24"/>
  <c r="AC156" i="24"/>
  <c r="AB156" i="24"/>
  <c r="AA156" i="24"/>
  <c r="Z156" i="24"/>
  <c r="Y156" i="24"/>
  <c r="X156" i="24"/>
  <c r="W156" i="24"/>
  <c r="V156" i="24"/>
  <c r="U156" i="24"/>
  <c r="T156" i="24"/>
  <c r="S156" i="24"/>
  <c r="R156" i="24"/>
  <c r="Q156" i="24"/>
  <c r="P156" i="24"/>
  <c r="O156" i="24"/>
  <c r="N156" i="24"/>
  <c r="M156" i="24"/>
  <c r="L156" i="24"/>
  <c r="K156" i="24"/>
  <c r="J156" i="24"/>
  <c r="I156" i="24"/>
  <c r="H156" i="24"/>
  <c r="G156" i="24"/>
  <c r="F156" i="24"/>
  <c r="E156" i="24"/>
  <c r="DD155" i="24"/>
  <c r="DC155" i="24"/>
  <c r="DB155" i="24"/>
  <c r="DA155" i="24"/>
  <c r="CZ155" i="24"/>
  <c r="CY155" i="24"/>
  <c r="CX155" i="24"/>
  <c r="CW155" i="24"/>
  <c r="CV155" i="24"/>
  <c r="CU155" i="24"/>
  <c r="CT155" i="24"/>
  <c r="CS155" i="24"/>
  <c r="CR155" i="24"/>
  <c r="CQ155" i="24"/>
  <c r="CP155" i="24"/>
  <c r="CO155" i="24"/>
  <c r="CN155" i="24"/>
  <c r="CM155" i="24"/>
  <c r="CL155" i="24"/>
  <c r="CK155" i="24"/>
  <c r="CJ155" i="24"/>
  <c r="CI155" i="24"/>
  <c r="CH155" i="24"/>
  <c r="CG155" i="24"/>
  <c r="CF155" i="24"/>
  <c r="CE155" i="24"/>
  <c r="CD155" i="24"/>
  <c r="CC155" i="24"/>
  <c r="CB155" i="24"/>
  <c r="CA155" i="24"/>
  <c r="BZ155" i="24"/>
  <c r="BY155" i="24"/>
  <c r="BX155" i="24"/>
  <c r="BW155" i="24"/>
  <c r="BV155" i="24"/>
  <c r="BU155" i="24"/>
  <c r="BT155" i="24"/>
  <c r="BS155" i="24"/>
  <c r="BR155" i="24"/>
  <c r="BQ155" i="24"/>
  <c r="BP155" i="24"/>
  <c r="BO155" i="24"/>
  <c r="BN155" i="24"/>
  <c r="BM155" i="24"/>
  <c r="BL155" i="24"/>
  <c r="BK155" i="24"/>
  <c r="BJ155" i="24"/>
  <c r="BI155" i="24"/>
  <c r="BH155" i="24"/>
  <c r="BG155" i="24"/>
  <c r="BF155" i="24"/>
  <c r="BE155" i="24"/>
  <c r="BD155" i="24"/>
  <c r="BC155" i="24"/>
  <c r="BB155" i="24"/>
  <c r="BA155" i="24"/>
  <c r="AZ155" i="24"/>
  <c r="AY155" i="24"/>
  <c r="AX155" i="24"/>
  <c r="AW155" i="24"/>
  <c r="AV155" i="24"/>
  <c r="AU155" i="24"/>
  <c r="AT155" i="24"/>
  <c r="AS155" i="24"/>
  <c r="AR155" i="24"/>
  <c r="AQ155" i="24"/>
  <c r="AP155" i="24"/>
  <c r="AO155" i="24"/>
  <c r="AN155" i="24"/>
  <c r="AM155" i="24"/>
  <c r="AL155" i="24"/>
  <c r="AK155" i="24"/>
  <c r="AJ155" i="24"/>
  <c r="AI155" i="24"/>
  <c r="AH155" i="24"/>
  <c r="AG155" i="24"/>
  <c r="AF155" i="24"/>
  <c r="AE155" i="24"/>
  <c r="AD155" i="24"/>
  <c r="AC155" i="24"/>
  <c r="AB155" i="24"/>
  <c r="AA155" i="24"/>
  <c r="Z155" i="24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D154" i="24"/>
  <c r="DC154" i="24"/>
  <c r="DB154" i="24"/>
  <c r="DA154" i="24"/>
  <c r="CZ154" i="24"/>
  <c r="CY154" i="24"/>
  <c r="CX154" i="24"/>
  <c r="CW154" i="24"/>
  <c r="CV154" i="24"/>
  <c r="CU154" i="24"/>
  <c r="CT154" i="24"/>
  <c r="CS154" i="24"/>
  <c r="CR154" i="24"/>
  <c r="CQ154" i="24"/>
  <c r="CP154" i="24"/>
  <c r="CO154" i="24"/>
  <c r="CN154" i="24"/>
  <c r="CM154" i="24"/>
  <c r="CL154" i="24"/>
  <c r="CK154" i="24"/>
  <c r="CJ154" i="24"/>
  <c r="CI154" i="24"/>
  <c r="CH154" i="24"/>
  <c r="CG154" i="24"/>
  <c r="CF154" i="24"/>
  <c r="CE154" i="24"/>
  <c r="CD154" i="24"/>
  <c r="CC154" i="24"/>
  <c r="CB154" i="24"/>
  <c r="CA154" i="24"/>
  <c r="BZ154" i="24"/>
  <c r="BY154" i="24"/>
  <c r="BX154" i="24"/>
  <c r="BW154" i="24"/>
  <c r="BV154" i="24"/>
  <c r="BU154" i="24"/>
  <c r="BT154" i="24"/>
  <c r="BS154" i="24"/>
  <c r="BR154" i="24"/>
  <c r="BQ154" i="24"/>
  <c r="BP154" i="24"/>
  <c r="BO154" i="24"/>
  <c r="BN154" i="24"/>
  <c r="BM154" i="24"/>
  <c r="BL154" i="24"/>
  <c r="BK154" i="24"/>
  <c r="BJ154" i="24"/>
  <c r="BI154" i="24"/>
  <c r="BH154" i="24"/>
  <c r="BG154" i="24"/>
  <c r="BF154" i="24"/>
  <c r="BE154" i="24"/>
  <c r="BD154" i="24"/>
  <c r="BC154" i="24"/>
  <c r="BB154" i="24"/>
  <c r="BA154" i="24"/>
  <c r="AZ154" i="24"/>
  <c r="AY154" i="24"/>
  <c r="AX154" i="24"/>
  <c r="AW154" i="24"/>
  <c r="AV154" i="24"/>
  <c r="AU154" i="24"/>
  <c r="AT154" i="24"/>
  <c r="AS154" i="24"/>
  <c r="AR154" i="24"/>
  <c r="AQ154" i="24"/>
  <c r="AP154" i="24"/>
  <c r="AO154" i="24"/>
  <c r="AN154" i="24"/>
  <c r="AM154" i="24"/>
  <c r="AL154" i="24"/>
  <c r="AK154" i="24"/>
  <c r="AJ154" i="24"/>
  <c r="AI154" i="24"/>
  <c r="AH154" i="24"/>
  <c r="AG154" i="24"/>
  <c r="AF154" i="24"/>
  <c r="AE154" i="24"/>
  <c r="AD154" i="24"/>
  <c r="AC154" i="24"/>
  <c r="AB154" i="24"/>
  <c r="AA154" i="24"/>
  <c r="Z154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D153" i="24"/>
  <c r="DC153" i="24"/>
  <c r="DB153" i="24"/>
  <c r="DA153" i="24"/>
  <c r="CZ153" i="24"/>
  <c r="CY153" i="24"/>
  <c r="CX153" i="24"/>
  <c r="CW153" i="24"/>
  <c r="CV153" i="24"/>
  <c r="CU153" i="24"/>
  <c r="CT153" i="24"/>
  <c r="CS153" i="24"/>
  <c r="CR153" i="24"/>
  <c r="CQ153" i="24"/>
  <c r="CP153" i="24"/>
  <c r="CO153" i="24"/>
  <c r="CN153" i="24"/>
  <c r="CM153" i="24"/>
  <c r="CL153" i="24"/>
  <c r="CK153" i="24"/>
  <c r="CJ153" i="24"/>
  <c r="CI153" i="24"/>
  <c r="CH153" i="24"/>
  <c r="CG153" i="24"/>
  <c r="CF153" i="24"/>
  <c r="CE153" i="24"/>
  <c r="CD153" i="24"/>
  <c r="CC153" i="24"/>
  <c r="CB153" i="24"/>
  <c r="CA153" i="24"/>
  <c r="BZ153" i="24"/>
  <c r="BY153" i="24"/>
  <c r="BX153" i="24"/>
  <c r="BW153" i="24"/>
  <c r="BV153" i="24"/>
  <c r="BU153" i="24"/>
  <c r="BT153" i="24"/>
  <c r="BS153" i="24"/>
  <c r="BR153" i="24"/>
  <c r="BQ153" i="24"/>
  <c r="BP153" i="24"/>
  <c r="BO153" i="24"/>
  <c r="BN153" i="24"/>
  <c r="BM153" i="24"/>
  <c r="BL153" i="24"/>
  <c r="BK153" i="24"/>
  <c r="BJ153" i="24"/>
  <c r="BI153" i="24"/>
  <c r="BH153" i="24"/>
  <c r="BG153" i="24"/>
  <c r="BF153" i="24"/>
  <c r="BE153" i="24"/>
  <c r="BD153" i="24"/>
  <c r="BC153" i="24"/>
  <c r="BB153" i="24"/>
  <c r="BA153" i="24"/>
  <c r="AZ153" i="24"/>
  <c r="AY153" i="24"/>
  <c r="AX153" i="24"/>
  <c r="AW153" i="24"/>
  <c r="AV153" i="24"/>
  <c r="AU153" i="24"/>
  <c r="AT153" i="24"/>
  <c r="AS153" i="24"/>
  <c r="AR153" i="24"/>
  <c r="AQ153" i="24"/>
  <c r="AP153" i="24"/>
  <c r="AO153" i="24"/>
  <c r="AN153" i="24"/>
  <c r="AM153" i="24"/>
  <c r="AL153" i="24"/>
  <c r="AK153" i="24"/>
  <c r="AJ153" i="24"/>
  <c r="AI153" i="24"/>
  <c r="AH153" i="24"/>
  <c r="AG153" i="24"/>
  <c r="AF153" i="24"/>
  <c r="AE153" i="24"/>
  <c r="AD153" i="24"/>
  <c r="AC153" i="24"/>
  <c r="AB153" i="24"/>
  <c r="AA153" i="24"/>
  <c r="Z153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D152" i="24"/>
  <c r="DC152" i="24"/>
  <c r="DB152" i="24"/>
  <c r="DA152" i="24"/>
  <c r="CZ152" i="24"/>
  <c r="CY152" i="24"/>
  <c r="CX152" i="24"/>
  <c r="CW152" i="24"/>
  <c r="CV152" i="24"/>
  <c r="CU152" i="24"/>
  <c r="CT152" i="24"/>
  <c r="CS152" i="24"/>
  <c r="CR152" i="24"/>
  <c r="CQ152" i="24"/>
  <c r="CP152" i="24"/>
  <c r="CO152" i="24"/>
  <c r="CN152" i="24"/>
  <c r="CM152" i="24"/>
  <c r="CL152" i="24"/>
  <c r="CK152" i="24"/>
  <c r="CJ152" i="24"/>
  <c r="CI152" i="24"/>
  <c r="CH152" i="24"/>
  <c r="CG152" i="24"/>
  <c r="CF152" i="24"/>
  <c r="CE152" i="24"/>
  <c r="CD152" i="24"/>
  <c r="CC152" i="24"/>
  <c r="CB152" i="24"/>
  <c r="CA152" i="24"/>
  <c r="BZ152" i="24"/>
  <c r="BY152" i="24"/>
  <c r="BX152" i="24"/>
  <c r="BW152" i="24"/>
  <c r="BV152" i="24"/>
  <c r="BU152" i="24"/>
  <c r="BT152" i="24"/>
  <c r="BS152" i="24"/>
  <c r="BR152" i="24"/>
  <c r="BQ152" i="24"/>
  <c r="BP152" i="24"/>
  <c r="BO152" i="24"/>
  <c r="BN152" i="24"/>
  <c r="BM152" i="24"/>
  <c r="BL152" i="24"/>
  <c r="BK152" i="24"/>
  <c r="BJ152" i="24"/>
  <c r="BI152" i="24"/>
  <c r="BH152" i="24"/>
  <c r="BG152" i="24"/>
  <c r="BF152" i="24"/>
  <c r="BE152" i="24"/>
  <c r="BD152" i="24"/>
  <c r="BC152" i="24"/>
  <c r="BB152" i="24"/>
  <c r="BA152" i="24"/>
  <c r="AZ152" i="24"/>
  <c r="AY152" i="24"/>
  <c r="AX152" i="24"/>
  <c r="AW152" i="24"/>
  <c r="AV152" i="24"/>
  <c r="AU152" i="24"/>
  <c r="AT152" i="24"/>
  <c r="AS152" i="24"/>
  <c r="AR152" i="24"/>
  <c r="AQ152" i="24"/>
  <c r="AP152" i="24"/>
  <c r="AO152" i="24"/>
  <c r="AN152" i="24"/>
  <c r="AM152" i="24"/>
  <c r="AL152" i="24"/>
  <c r="AK152" i="24"/>
  <c r="AJ152" i="24"/>
  <c r="AI152" i="24"/>
  <c r="AH152" i="24"/>
  <c r="AG152" i="24"/>
  <c r="AF152" i="24"/>
  <c r="AE152" i="24"/>
  <c r="AD152" i="24"/>
  <c r="AC152" i="24"/>
  <c r="AB152" i="24"/>
  <c r="AA152" i="24"/>
  <c r="Z152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D151" i="24"/>
  <c r="DC151" i="24"/>
  <c r="DB151" i="24"/>
  <c r="DA151" i="24"/>
  <c r="CZ151" i="24"/>
  <c r="CY151" i="24"/>
  <c r="CX151" i="24"/>
  <c r="CW151" i="24"/>
  <c r="CV151" i="24"/>
  <c r="CU151" i="24"/>
  <c r="CT151" i="24"/>
  <c r="CS151" i="24"/>
  <c r="CR151" i="24"/>
  <c r="CQ151" i="24"/>
  <c r="CP151" i="24"/>
  <c r="CO151" i="24"/>
  <c r="CN151" i="24"/>
  <c r="CM151" i="24"/>
  <c r="CL151" i="24"/>
  <c r="CK151" i="24"/>
  <c r="CJ151" i="24"/>
  <c r="CI151" i="24"/>
  <c r="CH151" i="24"/>
  <c r="CG151" i="24"/>
  <c r="CF151" i="24"/>
  <c r="CE151" i="24"/>
  <c r="CD151" i="24"/>
  <c r="CC151" i="24"/>
  <c r="CB151" i="24"/>
  <c r="CA151" i="24"/>
  <c r="BZ151" i="24"/>
  <c r="BY151" i="24"/>
  <c r="BX151" i="24"/>
  <c r="BW151" i="24"/>
  <c r="BV151" i="24"/>
  <c r="BU151" i="24"/>
  <c r="BT151" i="24"/>
  <c r="BS151" i="24"/>
  <c r="BR151" i="24"/>
  <c r="BQ151" i="24"/>
  <c r="BP151" i="24"/>
  <c r="BO151" i="24"/>
  <c r="BN151" i="24"/>
  <c r="BM151" i="24"/>
  <c r="BL151" i="24"/>
  <c r="BK151" i="24"/>
  <c r="BJ151" i="24"/>
  <c r="BI151" i="24"/>
  <c r="BH151" i="24"/>
  <c r="BG151" i="24"/>
  <c r="BF151" i="24"/>
  <c r="BE151" i="24"/>
  <c r="BD151" i="24"/>
  <c r="BC151" i="24"/>
  <c r="BB151" i="24"/>
  <c r="BA151" i="24"/>
  <c r="AZ151" i="24"/>
  <c r="AY151" i="24"/>
  <c r="AX151" i="24"/>
  <c r="AW151" i="24"/>
  <c r="AV151" i="24"/>
  <c r="AU151" i="24"/>
  <c r="AT151" i="24"/>
  <c r="AS151" i="24"/>
  <c r="AR151" i="24"/>
  <c r="AQ151" i="24"/>
  <c r="AP151" i="24"/>
  <c r="AO151" i="24"/>
  <c r="AN151" i="24"/>
  <c r="AM151" i="24"/>
  <c r="AL151" i="24"/>
  <c r="AK151" i="24"/>
  <c r="AJ151" i="24"/>
  <c r="AI151" i="24"/>
  <c r="AH151" i="24"/>
  <c r="AG151" i="24"/>
  <c r="AF151" i="24"/>
  <c r="AE151" i="24"/>
  <c r="AD151" i="24"/>
  <c r="AC151" i="24"/>
  <c r="AB151" i="24"/>
  <c r="AA151" i="24"/>
  <c r="Z151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D150" i="24"/>
  <c r="DC150" i="24"/>
  <c r="DB150" i="24"/>
  <c r="DA150" i="24"/>
  <c r="CZ150" i="24"/>
  <c r="CY150" i="24"/>
  <c r="CX150" i="24"/>
  <c r="CW150" i="24"/>
  <c r="CV150" i="24"/>
  <c r="CU150" i="24"/>
  <c r="CT150" i="24"/>
  <c r="CS150" i="24"/>
  <c r="CR150" i="24"/>
  <c r="CQ150" i="24"/>
  <c r="CP150" i="24"/>
  <c r="CO150" i="24"/>
  <c r="CN150" i="24"/>
  <c r="CM150" i="24"/>
  <c r="CL150" i="24"/>
  <c r="CK150" i="24"/>
  <c r="CJ150" i="24"/>
  <c r="CI150" i="24"/>
  <c r="CH150" i="24"/>
  <c r="CG150" i="24"/>
  <c r="CF150" i="24"/>
  <c r="CE150" i="24"/>
  <c r="CD150" i="24"/>
  <c r="CC150" i="24"/>
  <c r="CB150" i="24"/>
  <c r="CA150" i="24"/>
  <c r="BZ150" i="24"/>
  <c r="BY150" i="24"/>
  <c r="BX150" i="24"/>
  <c r="BW150" i="24"/>
  <c r="BV150" i="24"/>
  <c r="BU150" i="24"/>
  <c r="BT150" i="24"/>
  <c r="BS150" i="24"/>
  <c r="BR150" i="24"/>
  <c r="BQ150" i="24"/>
  <c r="BP150" i="24"/>
  <c r="BO150" i="24"/>
  <c r="BN150" i="24"/>
  <c r="BM150" i="24"/>
  <c r="BL150" i="24"/>
  <c r="BK150" i="24"/>
  <c r="BJ150" i="24"/>
  <c r="BI150" i="24"/>
  <c r="BH150" i="24"/>
  <c r="BG150" i="24"/>
  <c r="BF150" i="24"/>
  <c r="BE150" i="24"/>
  <c r="BD150" i="24"/>
  <c r="BC150" i="24"/>
  <c r="BB150" i="24"/>
  <c r="BA150" i="24"/>
  <c r="AZ150" i="24"/>
  <c r="AY150" i="24"/>
  <c r="AX150" i="24"/>
  <c r="AW150" i="24"/>
  <c r="AV150" i="24"/>
  <c r="AU150" i="24"/>
  <c r="AT150" i="24"/>
  <c r="AS150" i="24"/>
  <c r="AR150" i="24"/>
  <c r="AQ150" i="24"/>
  <c r="AP150" i="24"/>
  <c r="AO150" i="24"/>
  <c r="AN150" i="24"/>
  <c r="AM150" i="24"/>
  <c r="AL150" i="24"/>
  <c r="AK150" i="24"/>
  <c r="AJ150" i="24"/>
  <c r="AI150" i="24"/>
  <c r="AH150" i="24"/>
  <c r="AG150" i="24"/>
  <c r="AF150" i="24"/>
  <c r="AE150" i="24"/>
  <c r="AD150" i="24"/>
  <c r="AC150" i="24"/>
  <c r="AB150" i="24"/>
  <c r="AA150" i="24"/>
  <c r="Z150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D149" i="24"/>
  <c r="DC149" i="24"/>
  <c r="DB149" i="24"/>
  <c r="DA149" i="24"/>
  <c r="CZ149" i="24"/>
  <c r="CY149" i="24"/>
  <c r="CX149" i="24"/>
  <c r="CW149" i="24"/>
  <c r="CV149" i="24"/>
  <c r="CU149" i="24"/>
  <c r="CT149" i="24"/>
  <c r="CS149" i="24"/>
  <c r="CR149" i="24"/>
  <c r="CQ149" i="24"/>
  <c r="CP149" i="24"/>
  <c r="CO149" i="24"/>
  <c r="CN149" i="24"/>
  <c r="CM149" i="24"/>
  <c r="CL149" i="24"/>
  <c r="CK149" i="24"/>
  <c r="CJ149" i="24"/>
  <c r="CI149" i="24"/>
  <c r="CH149" i="24"/>
  <c r="CG149" i="24"/>
  <c r="CF149" i="24"/>
  <c r="CE149" i="24"/>
  <c r="CD149" i="24"/>
  <c r="CC149" i="24"/>
  <c r="CB149" i="24"/>
  <c r="CA149" i="24"/>
  <c r="BZ149" i="24"/>
  <c r="BY149" i="24"/>
  <c r="BX149" i="24"/>
  <c r="BW149" i="24"/>
  <c r="BV149" i="24"/>
  <c r="BU149" i="24"/>
  <c r="BT149" i="24"/>
  <c r="BS149" i="24"/>
  <c r="BR149" i="24"/>
  <c r="BQ149" i="24"/>
  <c r="BP149" i="24"/>
  <c r="BO149" i="24"/>
  <c r="BN149" i="24"/>
  <c r="BM149" i="24"/>
  <c r="BL149" i="24"/>
  <c r="BK149" i="24"/>
  <c r="BJ149" i="24"/>
  <c r="BI149" i="24"/>
  <c r="BH149" i="24"/>
  <c r="BG149" i="24"/>
  <c r="BF149" i="24"/>
  <c r="BE149" i="24"/>
  <c r="BD149" i="24"/>
  <c r="BC149" i="24"/>
  <c r="BB149" i="24"/>
  <c r="BA149" i="24"/>
  <c r="AZ149" i="24"/>
  <c r="AY149" i="24"/>
  <c r="AX149" i="24"/>
  <c r="AW149" i="24"/>
  <c r="AV149" i="24"/>
  <c r="AU149" i="24"/>
  <c r="AT149" i="24"/>
  <c r="AS149" i="24"/>
  <c r="AR149" i="24"/>
  <c r="AQ149" i="24"/>
  <c r="AP149" i="24"/>
  <c r="AO149" i="24"/>
  <c r="AN149" i="24"/>
  <c r="AM149" i="24"/>
  <c r="AL149" i="24"/>
  <c r="AK149" i="24"/>
  <c r="AJ149" i="24"/>
  <c r="AI149" i="24"/>
  <c r="AH149" i="24"/>
  <c r="AG149" i="24"/>
  <c r="AF149" i="24"/>
  <c r="AE149" i="24"/>
  <c r="AD149" i="24"/>
  <c r="AC149" i="24"/>
  <c r="AB149" i="24"/>
  <c r="AA149" i="24"/>
  <c r="Z149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D148" i="24"/>
  <c r="DC148" i="24"/>
  <c r="DB148" i="24"/>
  <c r="DA148" i="24"/>
  <c r="CZ148" i="24"/>
  <c r="CY148" i="24"/>
  <c r="CX148" i="24"/>
  <c r="CW148" i="24"/>
  <c r="CV148" i="24"/>
  <c r="CU148" i="24"/>
  <c r="CT148" i="24"/>
  <c r="CS148" i="24"/>
  <c r="CR148" i="24"/>
  <c r="CQ148" i="24"/>
  <c r="CP148" i="24"/>
  <c r="CO148" i="24"/>
  <c r="CN148" i="24"/>
  <c r="CM148" i="24"/>
  <c r="CL148" i="24"/>
  <c r="CK148" i="24"/>
  <c r="CJ148" i="24"/>
  <c r="CI148" i="24"/>
  <c r="CH148" i="24"/>
  <c r="CG148" i="24"/>
  <c r="CF148" i="24"/>
  <c r="CE148" i="24"/>
  <c r="CD148" i="24"/>
  <c r="CC148" i="24"/>
  <c r="CB148" i="24"/>
  <c r="CA148" i="24"/>
  <c r="BZ148" i="24"/>
  <c r="BY148" i="24"/>
  <c r="BX148" i="24"/>
  <c r="BW148" i="24"/>
  <c r="BV148" i="24"/>
  <c r="BU148" i="24"/>
  <c r="BT148" i="24"/>
  <c r="BS148" i="24"/>
  <c r="BR148" i="24"/>
  <c r="BQ148" i="24"/>
  <c r="BP148" i="24"/>
  <c r="BO148" i="24"/>
  <c r="BN148" i="24"/>
  <c r="BM148" i="24"/>
  <c r="BL148" i="24"/>
  <c r="BK148" i="24"/>
  <c r="BJ148" i="24"/>
  <c r="BI148" i="24"/>
  <c r="BH148" i="24"/>
  <c r="BG148" i="24"/>
  <c r="BF148" i="24"/>
  <c r="BE148" i="24"/>
  <c r="BD148" i="24"/>
  <c r="BC148" i="24"/>
  <c r="BB148" i="24"/>
  <c r="BA148" i="24"/>
  <c r="AZ148" i="24"/>
  <c r="AY148" i="24"/>
  <c r="AX148" i="24"/>
  <c r="AW148" i="24"/>
  <c r="AV148" i="24"/>
  <c r="AU148" i="24"/>
  <c r="AT148" i="24"/>
  <c r="AS148" i="24"/>
  <c r="AR148" i="24"/>
  <c r="AQ148" i="24"/>
  <c r="AP148" i="24"/>
  <c r="AO148" i="24"/>
  <c r="AN148" i="24"/>
  <c r="AM148" i="24"/>
  <c r="AL148" i="24"/>
  <c r="AK148" i="24"/>
  <c r="AJ148" i="24"/>
  <c r="AI148" i="24"/>
  <c r="AH148" i="24"/>
  <c r="AG148" i="24"/>
  <c r="AF148" i="24"/>
  <c r="AE148" i="24"/>
  <c r="AD148" i="24"/>
  <c r="AC148" i="24"/>
  <c r="AB148" i="24"/>
  <c r="AA148" i="24"/>
  <c r="Z148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D147" i="24"/>
  <c r="DC147" i="24"/>
  <c r="DB147" i="24"/>
  <c r="DA147" i="24"/>
  <c r="CZ147" i="24"/>
  <c r="CY147" i="24"/>
  <c r="CX147" i="24"/>
  <c r="CW147" i="24"/>
  <c r="CV147" i="24"/>
  <c r="CU147" i="24"/>
  <c r="CT147" i="24"/>
  <c r="CS147" i="24"/>
  <c r="CR147" i="24"/>
  <c r="CQ147" i="24"/>
  <c r="CP147" i="24"/>
  <c r="CO147" i="24"/>
  <c r="CN147" i="24"/>
  <c r="CM147" i="24"/>
  <c r="CL147" i="24"/>
  <c r="CK147" i="24"/>
  <c r="CJ147" i="24"/>
  <c r="CI147" i="24"/>
  <c r="CH147" i="24"/>
  <c r="CG147" i="24"/>
  <c r="CF147" i="24"/>
  <c r="CE147" i="24"/>
  <c r="CD147" i="24"/>
  <c r="CC147" i="24"/>
  <c r="CB147" i="24"/>
  <c r="CA147" i="24"/>
  <c r="BZ147" i="24"/>
  <c r="BY147" i="24"/>
  <c r="BX147" i="24"/>
  <c r="BW147" i="24"/>
  <c r="BV147" i="24"/>
  <c r="BU147" i="24"/>
  <c r="BT147" i="24"/>
  <c r="BS147" i="24"/>
  <c r="BR147" i="24"/>
  <c r="BQ147" i="24"/>
  <c r="BP147" i="24"/>
  <c r="BO147" i="24"/>
  <c r="BN147" i="24"/>
  <c r="BM147" i="24"/>
  <c r="BL147" i="24"/>
  <c r="BK147" i="24"/>
  <c r="BJ147" i="24"/>
  <c r="BI147" i="24"/>
  <c r="BH147" i="24"/>
  <c r="BG147" i="24"/>
  <c r="BF147" i="24"/>
  <c r="BE147" i="24"/>
  <c r="BD147" i="24"/>
  <c r="BC147" i="24"/>
  <c r="BB147" i="24"/>
  <c r="BA147" i="24"/>
  <c r="AZ147" i="24"/>
  <c r="AY147" i="24"/>
  <c r="AX147" i="24"/>
  <c r="AW147" i="24"/>
  <c r="AV147" i="24"/>
  <c r="AU147" i="24"/>
  <c r="AT147" i="24"/>
  <c r="AS147" i="24"/>
  <c r="AR147" i="24"/>
  <c r="AQ147" i="24"/>
  <c r="AP147" i="24"/>
  <c r="AO147" i="24"/>
  <c r="AN147" i="24"/>
  <c r="AM147" i="24"/>
  <c r="AL147" i="24"/>
  <c r="AK147" i="24"/>
  <c r="AJ147" i="24"/>
  <c r="AI147" i="24"/>
  <c r="AH147" i="24"/>
  <c r="AG147" i="24"/>
  <c r="AF147" i="24"/>
  <c r="AE147" i="24"/>
  <c r="AD147" i="24"/>
  <c r="AC147" i="24"/>
  <c r="AB147" i="24"/>
  <c r="AA147" i="24"/>
  <c r="Z147" i="24"/>
  <c r="Y147" i="24"/>
  <c r="X147" i="24"/>
  <c r="W147" i="24"/>
  <c r="V147" i="24"/>
  <c r="U147" i="24"/>
  <c r="T147" i="24"/>
  <c r="S147" i="24"/>
  <c r="R147" i="24"/>
  <c r="Q147" i="24"/>
  <c r="P147" i="24"/>
  <c r="O147" i="24"/>
  <c r="N147" i="24"/>
  <c r="M147" i="24"/>
  <c r="L147" i="24"/>
  <c r="K147" i="24"/>
  <c r="J147" i="24"/>
  <c r="I147" i="24"/>
  <c r="H147" i="24"/>
  <c r="G147" i="24"/>
  <c r="F147" i="24"/>
  <c r="E147" i="24"/>
  <c r="DD146" i="24"/>
  <c r="DC146" i="24"/>
  <c r="DB146" i="24"/>
  <c r="DA146" i="24"/>
  <c r="CZ146" i="24"/>
  <c r="CY146" i="24"/>
  <c r="CX146" i="24"/>
  <c r="CW146" i="24"/>
  <c r="CV146" i="24"/>
  <c r="CU146" i="24"/>
  <c r="CT146" i="24"/>
  <c r="CS146" i="24"/>
  <c r="CR146" i="24"/>
  <c r="CQ146" i="24"/>
  <c r="CP146" i="24"/>
  <c r="CO146" i="24"/>
  <c r="CN146" i="24"/>
  <c r="CM146" i="24"/>
  <c r="CL146" i="24"/>
  <c r="CK146" i="24"/>
  <c r="CJ146" i="24"/>
  <c r="CI146" i="24"/>
  <c r="CH146" i="24"/>
  <c r="CG146" i="24"/>
  <c r="CF146" i="24"/>
  <c r="CE146" i="24"/>
  <c r="CD146" i="24"/>
  <c r="CC146" i="24"/>
  <c r="CB146" i="24"/>
  <c r="CA146" i="24"/>
  <c r="BZ146" i="24"/>
  <c r="BY146" i="24"/>
  <c r="BX146" i="24"/>
  <c r="BW146" i="24"/>
  <c r="BV146" i="24"/>
  <c r="BU146" i="24"/>
  <c r="BT146" i="24"/>
  <c r="BS146" i="24"/>
  <c r="BR146" i="24"/>
  <c r="BQ146" i="24"/>
  <c r="BP146" i="24"/>
  <c r="BO146" i="24"/>
  <c r="BN146" i="24"/>
  <c r="BM146" i="24"/>
  <c r="BL146" i="24"/>
  <c r="BK146" i="24"/>
  <c r="BJ146" i="24"/>
  <c r="BI146" i="24"/>
  <c r="BH146" i="24"/>
  <c r="BG146" i="24"/>
  <c r="BF146" i="24"/>
  <c r="BE146" i="24"/>
  <c r="BD146" i="24"/>
  <c r="BC146" i="24"/>
  <c r="BB146" i="24"/>
  <c r="BA146" i="24"/>
  <c r="AZ146" i="24"/>
  <c r="AY146" i="24"/>
  <c r="AX146" i="24"/>
  <c r="AW146" i="24"/>
  <c r="AV146" i="24"/>
  <c r="AU146" i="24"/>
  <c r="AT146" i="24"/>
  <c r="AS146" i="24"/>
  <c r="AR146" i="24"/>
  <c r="AQ146" i="24"/>
  <c r="AP146" i="24"/>
  <c r="AO146" i="24"/>
  <c r="AN146" i="24"/>
  <c r="AM146" i="24"/>
  <c r="AL146" i="24"/>
  <c r="AK146" i="24"/>
  <c r="AJ146" i="24"/>
  <c r="AI146" i="24"/>
  <c r="AH146" i="24"/>
  <c r="AG146" i="24"/>
  <c r="AF146" i="24"/>
  <c r="AE146" i="24"/>
  <c r="AD146" i="24"/>
  <c r="AC146" i="24"/>
  <c r="AB146" i="24"/>
  <c r="AA146" i="24"/>
  <c r="Z146" i="24"/>
  <c r="Y146" i="24"/>
  <c r="X146" i="24"/>
  <c r="W146" i="24"/>
  <c r="V146" i="24"/>
  <c r="U146" i="24"/>
  <c r="T146" i="24"/>
  <c r="S146" i="24"/>
  <c r="R146" i="24"/>
  <c r="Q146" i="24"/>
  <c r="P146" i="24"/>
  <c r="O146" i="24"/>
  <c r="N146" i="24"/>
  <c r="M146" i="24"/>
  <c r="L146" i="24"/>
  <c r="K146" i="24"/>
  <c r="J146" i="24"/>
  <c r="I146" i="24"/>
  <c r="H146" i="24"/>
  <c r="G146" i="24"/>
  <c r="F146" i="24"/>
  <c r="E146" i="24"/>
  <c r="DD145" i="24"/>
  <c r="DC145" i="24"/>
  <c r="DB145" i="24"/>
  <c r="DA145" i="24"/>
  <c r="CZ145" i="24"/>
  <c r="CY145" i="24"/>
  <c r="CX145" i="24"/>
  <c r="CW145" i="24"/>
  <c r="CV145" i="24"/>
  <c r="CU145" i="24"/>
  <c r="CT145" i="24"/>
  <c r="CS145" i="24"/>
  <c r="CR145" i="24"/>
  <c r="CQ145" i="24"/>
  <c r="CP145" i="24"/>
  <c r="CO145" i="24"/>
  <c r="CN145" i="24"/>
  <c r="CM145" i="24"/>
  <c r="CL145" i="24"/>
  <c r="CK145" i="24"/>
  <c r="CJ145" i="24"/>
  <c r="CI145" i="24"/>
  <c r="CH145" i="24"/>
  <c r="CG145" i="24"/>
  <c r="CF145" i="24"/>
  <c r="CE145" i="24"/>
  <c r="CD145" i="24"/>
  <c r="CC145" i="24"/>
  <c r="CB145" i="24"/>
  <c r="CA145" i="24"/>
  <c r="BZ145" i="24"/>
  <c r="BY145" i="24"/>
  <c r="BX145" i="24"/>
  <c r="BW145" i="24"/>
  <c r="BV145" i="24"/>
  <c r="BU145" i="24"/>
  <c r="BT145" i="24"/>
  <c r="BS145" i="24"/>
  <c r="BR145" i="24"/>
  <c r="BQ145" i="24"/>
  <c r="BP145" i="24"/>
  <c r="BO145" i="24"/>
  <c r="BN145" i="24"/>
  <c r="BM145" i="24"/>
  <c r="BL145" i="24"/>
  <c r="BK145" i="24"/>
  <c r="BJ145" i="24"/>
  <c r="BI145" i="24"/>
  <c r="BH145" i="24"/>
  <c r="BG145" i="24"/>
  <c r="BF145" i="24"/>
  <c r="BE145" i="24"/>
  <c r="BD145" i="24"/>
  <c r="BC145" i="24"/>
  <c r="BB145" i="24"/>
  <c r="BA145" i="24"/>
  <c r="AZ145" i="24"/>
  <c r="AY145" i="24"/>
  <c r="AX145" i="24"/>
  <c r="AW145" i="24"/>
  <c r="AV145" i="24"/>
  <c r="AU145" i="24"/>
  <c r="AT145" i="24"/>
  <c r="AS145" i="24"/>
  <c r="AR145" i="24"/>
  <c r="AQ145" i="24"/>
  <c r="AP145" i="24"/>
  <c r="AO145" i="24"/>
  <c r="AN145" i="24"/>
  <c r="AM145" i="24"/>
  <c r="AL145" i="24"/>
  <c r="AK145" i="24"/>
  <c r="AJ145" i="24"/>
  <c r="AI145" i="24"/>
  <c r="AH145" i="24"/>
  <c r="AG145" i="24"/>
  <c r="AF145" i="24"/>
  <c r="AE145" i="24"/>
  <c r="AD145" i="24"/>
  <c r="AC145" i="24"/>
  <c r="AB145" i="24"/>
  <c r="AA145" i="24"/>
  <c r="Z145" i="24"/>
  <c r="Y145" i="24"/>
  <c r="X145" i="24"/>
  <c r="W145" i="24"/>
  <c r="V145" i="24"/>
  <c r="U145" i="24"/>
  <c r="T145" i="24"/>
  <c r="S145" i="24"/>
  <c r="R145" i="24"/>
  <c r="Q145" i="24"/>
  <c r="P145" i="24"/>
  <c r="O145" i="24"/>
  <c r="N145" i="24"/>
  <c r="M145" i="24"/>
  <c r="L145" i="24"/>
  <c r="K145" i="24"/>
  <c r="J145" i="24"/>
  <c r="I145" i="24"/>
  <c r="H145" i="24"/>
  <c r="G145" i="24"/>
  <c r="F145" i="24"/>
  <c r="E145" i="24"/>
  <c r="DD144" i="24"/>
  <c r="DC144" i="24"/>
  <c r="DB144" i="24"/>
  <c r="DA144" i="24"/>
  <c r="CZ144" i="24"/>
  <c r="CY144" i="24"/>
  <c r="CX144" i="24"/>
  <c r="CW144" i="24"/>
  <c r="CV144" i="24"/>
  <c r="CU144" i="24"/>
  <c r="CT144" i="24"/>
  <c r="CS144" i="24"/>
  <c r="CR144" i="24"/>
  <c r="CQ144" i="24"/>
  <c r="CP144" i="24"/>
  <c r="CO144" i="24"/>
  <c r="CN144" i="24"/>
  <c r="CM144" i="24"/>
  <c r="CL144" i="24"/>
  <c r="CK144" i="24"/>
  <c r="CJ144" i="24"/>
  <c r="CI144" i="24"/>
  <c r="CH144" i="24"/>
  <c r="CG144" i="24"/>
  <c r="CF144" i="24"/>
  <c r="CE144" i="24"/>
  <c r="CD144" i="24"/>
  <c r="CC144" i="24"/>
  <c r="CB144" i="24"/>
  <c r="CA144" i="24"/>
  <c r="BZ144" i="24"/>
  <c r="BY144" i="24"/>
  <c r="BX144" i="24"/>
  <c r="BW144" i="24"/>
  <c r="BV144" i="24"/>
  <c r="BU144" i="24"/>
  <c r="BT144" i="24"/>
  <c r="BS144" i="24"/>
  <c r="BR144" i="24"/>
  <c r="BQ144" i="24"/>
  <c r="BP144" i="24"/>
  <c r="BO144" i="24"/>
  <c r="BN144" i="24"/>
  <c r="BM144" i="24"/>
  <c r="BL144" i="24"/>
  <c r="BK144" i="24"/>
  <c r="BJ144" i="24"/>
  <c r="BI144" i="24"/>
  <c r="BH144" i="24"/>
  <c r="BG144" i="24"/>
  <c r="BF144" i="24"/>
  <c r="BE144" i="24"/>
  <c r="BD144" i="24"/>
  <c r="BC144" i="24"/>
  <c r="BB144" i="24"/>
  <c r="BA144" i="24"/>
  <c r="AZ144" i="24"/>
  <c r="AY144" i="24"/>
  <c r="AX144" i="24"/>
  <c r="AW144" i="24"/>
  <c r="AV144" i="24"/>
  <c r="AU144" i="24"/>
  <c r="AT144" i="24"/>
  <c r="AS144" i="24"/>
  <c r="AR144" i="24"/>
  <c r="AQ144" i="24"/>
  <c r="AP144" i="24"/>
  <c r="AO144" i="24"/>
  <c r="AN144" i="24"/>
  <c r="AM144" i="24"/>
  <c r="AL144" i="24"/>
  <c r="AK144" i="24"/>
  <c r="AJ144" i="24"/>
  <c r="AI144" i="24"/>
  <c r="AH144" i="24"/>
  <c r="AG144" i="24"/>
  <c r="AF144" i="24"/>
  <c r="AE144" i="24"/>
  <c r="AD144" i="24"/>
  <c r="AC144" i="24"/>
  <c r="AB144" i="24"/>
  <c r="AA144" i="24"/>
  <c r="Z144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D143" i="24"/>
  <c r="DC143" i="24"/>
  <c r="DB143" i="24"/>
  <c r="DA143" i="24"/>
  <c r="CZ143" i="24"/>
  <c r="CY143" i="24"/>
  <c r="CX143" i="24"/>
  <c r="CW143" i="24"/>
  <c r="CV143" i="24"/>
  <c r="CU143" i="24"/>
  <c r="CT143" i="24"/>
  <c r="CS143" i="24"/>
  <c r="CR143" i="24"/>
  <c r="CQ143" i="24"/>
  <c r="CP143" i="24"/>
  <c r="CO143" i="24"/>
  <c r="CN143" i="24"/>
  <c r="CM143" i="24"/>
  <c r="CL143" i="24"/>
  <c r="CK143" i="24"/>
  <c r="CJ143" i="24"/>
  <c r="CI143" i="24"/>
  <c r="CH143" i="24"/>
  <c r="CG143" i="24"/>
  <c r="CF143" i="24"/>
  <c r="CE143" i="24"/>
  <c r="CD143" i="24"/>
  <c r="CC143" i="24"/>
  <c r="CB143" i="24"/>
  <c r="CA143" i="24"/>
  <c r="BZ143" i="24"/>
  <c r="BY143" i="24"/>
  <c r="BX143" i="24"/>
  <c r="BW143" i="24"/>
  <c r="BV143" i="24"/>
  <c r="BU143" i="24"/>
  <c r="BT143" i="24"/>
  <c r="BS143" i="24"/>
  <c r="BR143" i="24"/>
  <c r="BQ143" i="24"/>
  <c r="BP143" i="24"/>
  <c r="BO143" i="24"/>
  <c r="BN143" i="24"/>
  <c r="BM143" i="24"/>
  <c r="BL143" i="24"/>
  <c r="BK143" i="24"/>
  <c r="BJ143" i="24"/>
  <c r="BI143" i="24"/>
  <c r="BH143" i="24"/>
  <c r="BG143" i="24"/>
  <c r="BF143" i="24"/>
  <c r="BE143" i="24"/>
  <c r="BD143" i="24"/>
  <c r="BC143" i="24"/>
  <c r="BB143" i="24"/>
  <c r="BA143" i="24"/>
  <c r="AZ143" i="24"/>
  <c r="AY143" i="24"/>
  <c r="AX143" i="24"/>
  <c r="AW143" i="24"/>
  <c r="AV143" i="24"/>
  <c r="AU143" i="24"/>
  <c r="AT143" i="24"/>
  <c r="AS143" i="24"/>
  <c r="AR143" i="24"/>
  <c r="AQ143" i="24"/>
  <c r="AP143" i="24"/>
  <c r="AO143" i="24"/>
  <c r="AN143" i="24"/>
  <c r="AM143" i="24"/>
  <c r="AL143" i="24"/>
  <c r="AK143" i="24"/>
  <c r="AJ143" i="24"/>
  <c r="AI143" i="24"/>
  <c r="AH143" i="24"/>
  <c r="AG143" i="24"/>
  <c r="AF143" i="24"/>
  <c r="AE143" i="24"/>
  <c r="AD143" i="24"/>
  <c r="AC143" i="24"/>
  <c r="AB143" i="24"/>
  <c r="AA143" i="24"/>
  <c r="Z143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D142" i="24"/>
  <c r="DC142" i="24"/>
  <c r="DB142" i="24"/>
  <c r="DA142" i="24"/>
  <c r="CZ142" i="24"/>
  <c r="CY142" i="24"/>
  <c r="CX142" i="24"/>
  <c r="CW142" i="24"/>
  <c r="CV142" i="24"/>
  <c r="CU142" i="24"/>
  <c r="CT142" i="24"/>
  <c r="CS142" i="24"/>
  <c r="CR142" i="24"/>
  <c r="CQ142" i="24"/>
  <c r="CP142" i="24"/>
  <c r="CO142" i="24"/>
  <c r="CN142" i="24"/>
  <c r="CM142" i="24"/>
  <c r="CL142" i="24"/>
  <c r="CK142" i="24"/>
  <c r="CJ142" i="24"/>
  <c r="CI142" i="24"/>
  <c r="CH142" i="24"/>
  <c r="CG142" i="24"/>
  <c r="CF142" i="24"/>
  <c r="CE142" i="24"/>
  <c r="CD142" i="24"/>
  <c r="CC142" i="24"/>
  <c r="CB142" i="24"/>
  <c r="CA142" i="24"/>
  <c r="BZ142" i="24"/>
  <c r="BY142" i="24"/>
  <c r="BX142" i="24"/>
  <c r="BW142" i="24"/>
  <c r="BV142" i="24"/>
  <c r="BU142" i="24"/>
  <c r="BT142" i="24"/>
  <c r="BS142" i="24"/>
  <c r="BR142" i="24"/>
  <c r="BQ142" i="24"/>
  <c r="BP142" i="24"/>
  <c r="BO142" i="24"/>
  <c r="BN142" i="24"/>
  <c r="BM142" i="24"/>
  <c r="BL142" i="24"/>
  <c r="BK142" i="24"/>
  <c r="BJ142" i="24"/>
  <c r="BI142" i="24"/>
  <c r="BH142" i="24"/>
  <c r="BG142" i="24"/>
  <c r="BF142" i="24"/>
  <c r="BE142" i="24"/>
  <c r="BD142" i="24"/>
  <c r="BC142" i="24"/>
  <c r="BB142" i="24"/>
  <c r="BA142" i="24"/>
  <c r="AZ142" i="24"/>
  <c r="AY142" i="24"/>
  <c r="AX142" i="24"/>
  <c r="AW142" i="24"/>
  <c r="AV142" i="24"/>
  <c r="AU142" i="24"/>
  <c r="AT142" i="24"/>
  <c r="AS142" i="24"/>
  <c r="AR142" i="24"/>
  <c r="AQ142" i="24"/>
  <c r="AP142" i="24"/>
  <c r="AO142" i="24"/>
  <c r="AN142" i="24"/>
  <c r="AM142" i="24"/>
  <c r="AL142" i="24"/>
  <c r="AK142" i="24"/>
  <c r="AJ142" i="24"/>
  <c r="AI142" i="24"/>
  <c r="AH142" i="24"/>
  <c r="AG142" i="24"/>
  <c r="AF142" i="24"/>
  <c r="AE142" i="24"/>
  <c r="AD142" i="24"/>
  <c r="AC142" i="24"/>
  <c r="AB142" i="24"/>
  <c r="AA142" i="24"/>
  <c r="Z142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D141" i="24"/>
  <c r="DC141" i="24"/>
  <c r="DB141" i="24"/>
  <c r="DA141" i="24"/>
  <c r="CZ141" i="24"/>
  <c r="CY141" i="24"/>
  <c r="CX141" i="24"/>
  <c r="CW141" i="24"/>
  <c r="CV141" i="24"/>
  <c r="CU141" i="24"/>
  <c r="CT141" i="24"/>
  <c r="CS141" i="24"/>
  <c r="CR141" i="24"/>
  <c r="CQ141" i="24"/>
  <c r="CP141" i="24"/>
  <c r="CO141" i="24"/>
  <c r="CN141" i="24"/>
  <c r="CM141" i="24"/>
  <c r="CL141" i="24"/>
  <c r="CK141" i="24"/>
  <c r="CJ141" i="24"/>
  <c r="CI141" i="24"/>
  <c r="CH141" i="24"/>
  <c r="CG141" i="24"/>
  <c r="CF141" i="24"/>
  <c r="CE141" i="24"/>
  <c r="CD141" i="24"/>
  <c r="CC141" i="24"/>
  <c r="CB141" i="24"/>
  <c r="CA141" i="24"/>
  <c r="BZ141" i="24"/>
  <c r="BY141" i="24"/>
  <c r="BX141" i="24"/>
  <c r="BW141" i="24"/>
  <c r="BV141" i="24"/>
  <c r="BU141" i="24"/>
  <c r="BT141" i="24"/>
  <c r="BS141" i="24"/>
  <c r="BR141" i="24"/>
  <c r="BQ141" i="24"/>
  <c r="BP141" i="24"/>
  <c r="BO141" i="24"/>
  <c r="BN141" i="24"/>
  <c r="BM141" i="24"/>
  <c r="BL141" i="24"/>
  <c r="BK141" i="24"/>
  <c r="BJ141" i="24"/>
  <c r="BI141" i="24"/>
  <c r="BH141" i="24"/>
  <c r="BG141" i="24"/>
  <c r="BF141" i="24"/>
  <c r="BE141" i="24"/>
  <c r="BD141" i="24"/>
  <c r="BC141" i="24"/>
  <c r="BB141" i="24"/>
  <c r="BA141" i="24"/>
  <c r="AZ141" i="24"/>
  <c r="AY141" i="24"/>
  <c r="AX141" i="24"/>
  <c r="AW141" i="24"/>
  <c r="AV141" i="24"/>
  <c r="AU141" i="24"/>
  <c r="AT141" i="24"/>
  <c r="AS141" i="24"/>
  <c r="AR141" i="24"/>
  <c r="AQ141" i="24"/>
  <c r="AP141" i="24"/>
  <c r="AO141" i="24"/>
  <c r="AN141" i="24"/>
  <c r="AM141" i="24"/>
  <c r="AL141" i="24"/>
  <c r="AK141" i="24"/>
  <c r="AJ141" i="24"/>
  <c r="AI141" i="24"/>
  <c r="AH141" i="24"/>
  <c r="AG141" i="24"/>
  <c r="AF141" i="24"/>
  <c r="AE141" i="24"/>
  <c r="AD141" i="24"/>
  <c r="AC141" i="24"/>
  <c r="AB141" i="24"/>
  <c r="AA141" i="24"/>
  <c r="Z141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D140" i="24"/>
  <c r="DC140" i="24"/>
  <c r="DB140" i="24"/>
  <c r="DA140" i="24"/>
  <c r="CZ140" i="24"/>
  <c r="CY140" i="24"/>
  <c r="CX140" i="24"/>
  <c r="CW140" i="24"/>
  <c r="CV140" i="24"/>
  <c r="CU140" i="24"/>
  <c r="CT140" i="24"/>
  <c r="CS140" i="24"/>
  <c r="CR140" i="24"/>
  <c r="CQ140" i="24"/>
  <c r="CP140" i="24"/>
  <c r="CO140" i="24"/>
  <c r="CN140" i="24"/>
  <c r="CM140" i="24"/>
  <c r="CL140" i="24"/>
  <c r="CK140" i="24"/>
  <c r="CJ140" i="24"/>
  <c r="CI140" i="24"/>
  <c r="CH140" i="24"/>
  <c r="CG140" i="24"/>
  <c r="CF140" i="24"/>
  <c r="CE140" i="24"/>
  <c r="CD140" i="24"/>
  <c r="CC140" i="24"/>
  <c r="CB140" i="24"/>
  <c r="CA140" i="24"/>
  <c r="BZ140" i="24"/>
  <c r="BY140" i="24"/>
  <c r="BX140" i="24"/>
  <c r="BW140" i="24"/>
  <c r="BV140" i="24"/>
  <c r="BU140" i="24"/>
  <c r="BT140" i="24"/>
  <c r="BS140" i="24"/>
  <c r="BR140" i="24"/>
  <c r="BQ140" i="24"/>
  <c r="BP140" i="24"/>
  <c r="BO140" i="24"/>
  <c r="BN140" i="24"/>
  <c r="BM140" i="24"/>
  <c r="BL140" i="24"/>
  <c r="BK140" i="24"/>
  <c r="BJ140" i="24"/>
  <c r="BI140" i="24"/>
  <c r="BH140" i="24"/>
  <c r="BG140" i="24"/>
  <c r="BF140" i="24"/>
  <c r="BE140" i="24"/>
  <c r="BD140" i="24"/>
  <c r="BC140" i="24"/>
  <c r="BB140" i="24"/>
  <c r="BA140" i="24"/>
  <c r="AZ140" i="24"/>
  <c r="AY140" i="24"/>
  <c r="AX140" i="24"/>
  <c r="AW140" i="24"/>
  <c r="AV140" i="24"/>
  <c r="AU140" i="24"/>
  <c r="AT140" i="24"/>
  <c r="AS140" i="24"/>
  <c r="AR140" i="24"/>
  <c r="AQ140" i="24"/>
  <c r="AP140" i="24"/>
  <c r="AO140" i="24"/>
  <c r="AN140" i="24"/>
  <c r="AM140" i="24"/>
  <c r="AL140" i="24"/>
  <c r="AK140" i="24"/>
  <c r="AJ140" i="24"/>
  <c r="AI140" i="24"/>
  <c r="AH140" i="24"/>
  <c r="AG140" i="24"/>
  <c r="AF140" i="24"/>
  <c r="AE140" i="24"/>
  <c r="AD140" i="24"/>
  <c r="AC140" i="24"/>
  <c r="AB140" i="24"/>
  <c r="AA140" i="24"/>
  <c r="Z140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D139" i="24"/>
  <c r="DC139" i="24"/>
  <c r="DB139" i="24"/>
  <c r="DA139" i="24"/>
  <c r="CZ139" i="24"/>
  <c r="CY139" i="24"/>
  <c r="CX139" i="24"/>
  <c r="CW139" i="24"/>
  <c r="CV139" i="24"/>
  <c r="CU139" i="24"/>
  <c r="CT139" i="24"/>
  <c r="CS139" i="24"/>
  <c r="CR139" i="24"/>
  <c r="CQ139" i="24"/>
  <c r="CP139" i="24"/>
  <c r="CO139" i="24"/>
  <c r="CN139" i="24"/>
  <c r="CM139" i="24"/>
  <c r="CL139" i="24"/>
  <c r="CK139" i="24"/>
  <c r="CJ139" i="24"/>
  <c r="CI139" i="24"/>
  <c r="CH139" i="24"/>
  <c r="CG139" i="24"/>
  <c r="CF139" i="24"/>
  <c r="CE139" i="24"/>
  <c r="CD139" i="24"/>
  <c r="CC139" i="24"/>
  <c r="CB139" i="24"/>
  <c r="CA139" i="24"/>
  <c r="BZ139" i="24"/>
  <c r="BY139" i="24"/>
  <c r="BX139" i="24"/>
  <c r="BW139" i="24"/>
  <c r="BV139" i="24"/>
  <c r="BU139" i="24"/>
  <c r="BT139" i="24"/>
  <c r="BS139" i="24"/>
  <c r="BR139" i="24"/>
  <c r="BQ139" i="24"/>
  <c r="BP139" i="24"/>
  <c r="BO139" i="24"/>
  <c r="BN139" i="24"/>
  <c r="BM139" i="24"/>
  <c r="BL139" i="24"/>
  <c r="BK139" i="24"/>
  <c r="BJ139" i="24"/>
  <c r="BI139" i="24"/>
  <c r="BH139" i="24"/>
  <c r="BG139" i="24"/>
  <c r="BF139" i="24"/>
  <c r="BE139" i="24"/>
  <c r="BD139" i="24"/>
  <c r="BC139" i="24"/>
  <c r="BB139" i="24"/>
  <c r="BA139" i="24"/>
  <c r="AZ139" i="24"/>
  <c r="AY139" i="24"/>
  <c r="AX139" i="24"/>
  <c r="AW139" i="24"/>
  <c r="AV139" i="24"/>
  <c r="AU139" i="24"/>
  <c r="AT139" i="24"/>
  <c r="AS139" i="24"/>
  <c r="AR139" i="24"/>
  <c r="AQ139" i="24"/>
  <c r="AP139" i="24"/>
  <c r="AO139" i="24"/>
  <c r="AN139" i="24"/>
  <c r="AM139" i="24"/>
  <c r="AL139" i="24"/>
  <c r="AK139" i="24"/>
  <c r="AJ139" i="24"/>
  <c r="AI139" i="24"/>
  <c r="AH139" i="24"/>
  <c r="AG139" i="24"/>
  <c r="AF139" i="24"/>
  <c r="AE139" i="24"/>
  <c r="AD139" i="24"/>
  <c r="AC139" i="24"/>
  <c r="AB139" i="24"/>
  <c r="AA139" i="24"/>
  <c r="Z139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D138" i="24"/>
  <c r="DC138" i="24"/>
  <c r="DB138" i="24"/>
  <c r="DA138" i="24"/>
  <c r="CZ138" i="24"/>
  <c r="CY138" i="24"/>
  <c r="CX138" i="24"/>
  <c r="CW138" i="24"/>
  <c r="CV138" i="24"/>
  <c r="CU138" i="24"/>
  <c r="CT138" i="24"/>
  <c r="CS138" i="24"/>
  <c r="CR138" i="24"/>
  <c r="CQ138" i="24"/>
  <c r="CP138" i="24"/>
  <c r="CO138" i="24"/>
  <c r="CN138" i="24"/>
  <c r="CM138" i="24"/>
  <c r="CL138" i="24"/>
  <c r="CK138" i="24"/>
  <c r="CJ138" i="24"/>
  <c r="CI138" i="24"/>
  <c r="CH138" i="24"/>
  <c r="CG138" i="24"/>
  <c r="CF138" i="24"/>
  <c r="CE138" i="24"/>
  <c r="CD138" i="24"/>
  <c r="CC138" i="24"/>
  <c r="CB138" i="24"/>
  <c r="CA138" i="24"/>
  <c r="BZ138" i="24"/>
  <c r="BY138" i="24"/>
  <c r="BX138" i="24"/>
  <c r="BW138" i="24"/>
  <c r="BV138" i="24"/>
  <c r="BU138" i="24"/>
  <c r="BT138" i="24"/>
  <c r="BS138" i="24"/>
  <c r="BR138" i="24"/>
  <c r="BQ138" i="24"/>
  <c r="BP138" i="24"/>
  <c r="BO138" i="24"/>
  <c r="BN138" i="24"/>
  <c r="BM138" i="24"/>
  <c r="BL138" i="24"/>
  <c r="BK138" i="24"/>
  <c r="BJ138" i="24"/>
  <c r="BI138" i="24"/>
  <c r="BH138" i="24"/>
  <c r="BG138" i="24"/>
  <c r="BF138" i="24"/>
  <c r="BE138" i="24"/>
  <c r="BD138" i="24"/>
  <c r="BC138" i="24"/>
  <c r="BB138" i="24"/>
  <c r="BA138" i="24"/>
  <c r="AZ138" i="24"/>
  <c r="AY138" i="24"/>
  <c r="AX138" i="24"/>
  <c r="AW138" i="24"/>
  <c r="AV138" i="24"/>
  <c r="AU138" i="24"/>
  <c r="AT138" i="24"/>
  <c r="AS138" i="24"/>
  <c r="AR138" i="24"/>
  <c r="AQ138" i="24"/>
  <c r="AP138" i="24"/>
  <c r="AO138" i="24"/>
  <c r="AN138" i="24"/>
  <c r="AM138" i="24"/>
  <c r="AL138" i="24"/>
  <c r="AK138" i="24"/>
  <c r="AJ138" i="24"/>
  <c r="AI138" i="24"/>
  <c r="AH138" i="24"/>
  <c r="AG138" i="24"/>
  <c r="AF138" i="24"/>
  <c r="AE138" i="24"/>
  <c r="AD138" i="24"/>
  <c r="AC138" i="24"/>
  <c r="AB138" i="24"/>
  <c r="AA138" i="24"/>
  <c r="Z138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D137" i="24"/>
  <c r="DC137" i="24"/>
  <c r="DB137" i="24"/>
  <c r="DA137" i="24"/>
  <c r="CZ137" i="24"/>
  <c r="CY137" i="24"/>
  <c r="CX137" i="24"/>
  <c r="CW137" i="24"/>
  <c r="CV137" i="24"/>
  <c r="CU137" i="24"/>
  <c r="CT137" i="24"/>
  <c r="CS137" i="24"/>
  <c r="CR137" i="24"/>
  <c r="CQ137" i="24"/>
  <c r="CP137" i="24"/>
  <c r="CO137" i="24"/>
  <c r="CN137" i="24"/>
  <c r="CM137" i="24"/>
  <c r="CL137" i="24"/>
  <c r="CK137" i="24"/>
  <c r="CJ137" i="24"/>
  <c r="CI137" i="24"/>
  <c r="CH137" i="24"/>
  <c r="CG137" i="24"/>
  <c r="CF137" i="24"/>
  <c r="CE137" i="24"/>
  <c r="CD137" i="24"/>
  <c r="CC137" i="24"/>
  <c r="CB137" i="24"/>
  <c r="CA137" i="24"/>
  <c r="BZ137" i="24"/>
  <c r="BY137" i="24"/>
  <c r="BX137" i="24"/>
  <c r="BW137" i="24"/>
  <c r="BV137" i="24"/>
  <c r="BU137" i="24"/>
  <c r="BT137" i="24"/>
  <c r="BS137" i="24"/>
  <c r="BR137" i="24"/>
  <c r="BQ137" i="24"/>
  <c r="BP137" i="24"/>
  <c r="BO137" i="24"/>
  <c r="BN137" i="24"/>
  <c r="BM137" i="24"/>
  <c r="BL137" i="24"/>
  <c r="BK137" i="24"/>
  <c r="BJ137" i="24"/>
  <c r="BI137" i="24"/>
  <c r="BH137" i="24"/>
  <c r="BG137" i="24"/>
  <c r="BF137" i="24"/>
  <c r="BE137" i="24"/>
  <c r="BD137" i="24"/>
  <c r="BC137" i="24"/>
  <c r="BB137" i="24"/>
  <c r="BA137" i="24"/>
  <c r="AZ137" i="24"/>
  <c r="AY137" i="24"/>
  <c r="AX137" i="24"/>
  <c r="AW137" i="24"/>
  <c r="AV137" i="24"/>
  <c r="AU137" i="24"/>
  <c r="AT137" i="24"/>
  <c r="AS137" i="24"/>
  <c r="AR137" i="24"/>
  <c r="AQ137" i="24"/>
  <c r="AP137" i="24"/>
  <c r="AO137" i="24"/>
  <c r="AN137" i="24"/>
  <c r="AM137" i="24"/>
  <c r="AL137" i="24"/>
  <c r="AK137" i="24"/>
  <c r="AJ137" i="24"/>
  <c r="AI137" i="24"/>
  <c r="AH137" i="24"/>
  <c r="AG137" i="24"/>
  <c r="AF137" i="24"/>
  <c r="AE137" i="24"/>
  <c r="AD137" i="24"/>
  <c r="AC137" i="24"/>
  <c r="AB137" i="24"/>
  <c r="AA137" i="24"/>
  <c r="Z137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D136" i="24"/>
  <c r="DC136" i="24"/>
  <c r="DB136" i="24"/>
  <c r="DA136" i="24"/>
  <c r="CZ136" i="24"/>
  <c r="CY136" i="24"/>
  <c r="CX136" i="24"/>
  <c r="CW136" i="24"/>
  <c r="CV136" i="24"/>
  <c r="CU136" i="24"/>
  <c r="CT136" i="24"/>
  <c r="CS136" i="24"/>
  <c r="CR136" i="24"/>
  <c r="CQ136" i="24"/>
  <c r="CP136" i="24"/>
  <c r="CO136" i="24"/>
  <c r="CN136" i="24"/>
  <c r="CM136" i="24"/>
  <c r="CL136" i="24"/>
  <c r="CK136" i="24"/>
  <c r="CJ136" i="24"/>
  <c r="CI136" i="24"/>
  <c r="CH136" i="24"/>
  <c r="CG136" i="24"/>
  <c r="CF136" i="24"/>
  <c r="CE136" i="24"/>
  <c r="CD136" i="24"/>
  <c r="CC136" i="24"/>
  <c r="CB136" i="24"/>
  <c r="CA136" i="24"/>
  <c r="BZ136" i="24"/>
  <c r="BY136" i="24"/>
  <c r="BX136" i="24"/>
  <c r="BW136" i="24"/>
  <c r="BV136" i="24"/>
  <c r="BU136" i="24"/>
  <c r="BT136" i="24"/>
  <c r="BS136" i="24"/>
  <c r="BR136" i="24"/>
  <c r="BQ136" i="24"/>
  <c r="BP136" i="24"/>
  <c r="BO136" i="24"/>
  <c r="BN136" i="24"/>
  <c r="BM136" i="24"/>
  <c r="BL136" i="24"/>
  <c r="BK136" i="24"/>
  <c r="BJ136" i="24"/>
  <c r="BI136" i="24"/>
  <c r="BH136" i="24"/>
  <c r="BG136" i="24"/>
  <c r="BF136" i="24"/>
  <c r="BE136" i="24"/>
  <c r="BD136" i="24"/>
  <c r="BC136" i="24"/>
  <c r="BB136" i="24"/>
  <c r="BA136" i="24"/>
  <c r="AZ136" i="24"/>
  <c r="AY136" i="24"/>
  <c r="AX136" i="24"/>
  <c r="AW136" i="24"/>
  <c r="AV136" i="24"/>
  <c r="AU136" i="24"/>
  <c r="AT136" i="24"/>
  <c r="AS136" i="24"/>
  <c r="AR136" i="24"/>
  <c r="AQ136" i="24"/>
  <c r="AP136" i="24"/>
  <c r="AO136" i="24"/>
  <c r="AN136" i="24"/>
  <c r="AM136" i="24"/>
  <c r="AL136" i="24"/>
  <c r="AK136" i="24"/>
  <c r="AJ136" i="24"/>
  <c r="AI136" i="24"/>
  <c r="AH136" i="24"/>
  <c r="AG136" i="24"/>
  <c r="AF136" i="24"/>
  <c r="AE136" i="24"/>
  <c r="AD136" i="24"/>
  <c r="AC136" i="24"/>
  <c r="AB136" i="24"/>
  <c r="AA136" i="24"/>
  <c r="Z136" i="24"/>
  <c r="Y136" i="24"/>
  <c r="X136" i="24"/>
  <c r="W136" i="24"/>
  <c r="V136" i="24"/>
  <c r="U136" i="24"/>
  <c r="T136" i="24"/>
  <c r="S136" i="24"/>
  <c r="R136" i="24"/>
  <c r="Q136" i="24"/>
  <c r="P136" i="24"/>
  <c r="O136" i="24"/>
  <c r="N136" i="24"/>
  <c r="M136" i="24"/>
  <c r="L136" i="24"/>
  <c r="K136" i="24"/>
  <c r="J136" i="24"/>
  <c r="I136" i="24"/>
  <c r="H136" i="24"/>
  <c r="G136" i="24"/>
  <c r="F136" i="24"/>
  <c r="E136" i="24"/>
  <c r="DD135" i="24"/>
  <c r="DC135" i="24"/>
  <c r="DB135" i="24"/>
  <c r="DA135" i="24"/>
  <c r="CZ135" i="24"/>
  <c r="CY135" i="24"/>
  <c r="CX135" i="24"/>
  <c r="CW135" i="24"/>
  <c r="CV135" i="24"/>
  <c r="CU135" i="24"/>
  <c r="CT135" i="24"/>
  <c r="CS135" i="24"/>
  <c r="CR135" i="24"/>
  <c r="CQ135" i="24"/>
  <c r="CP135" i="24"/>
  <c r="CO135" i="24"/>
  <c r="CN135" i="24"/>
  <c r="CM135" i="24"/>
  <c r="CL135" i="24"/>
  <c r="CK135" i="24"/>
  <c r="CJ135" i="24"/>
  <c r="CI135" i="24"/>
  <c r="CH135" i="24"/>
  <c r="CG135" i="24"/>
  <c r="CF135" i="24"/>
  <c r="CE135" i="24"/>
  <c r="CD135" i="24"/>
  <c r="CC135" i="24"/>
  <c r="CB135" i="24"/>
  <c r="CA135" i="24"/>
  <c r="BZ135" i="24"/>
  <c r="BY135" i="24"/>
  <c r="BX135" i="24"/>
  <c r="BW135" i="24"/>
  <c r="BV135" i="24"/>
  <c r="BU135" i="24"/>
  <c r="BT135" i="24"/>
  <c r="BS135" i="24"/>
  <c r="BR135" i="24"/>
  <c r="BQ135" i="24"/>
  <c r="BP135" i="24"/>
  <c r="BO135" i="24"/>
  <c r="BN135" i="24"/>
  <c r="BM135" i="24"/>
  <c r="BL135" i="24"/>
  <c r="BK135" i="24"/>
  <c r="BJ135" i="24"/>
  <c r="BI135" i="24"/>
  <c r="BH135" i="24"/>
  <c r="BG135" i="24"/>
  <c r="BF135" i="24"/>
  <c r="BE135" i="24"/>
  <c r="BD135" i="24"/>
  <c r="BC135" i="24"/>
  <c r="BB135" i="24"/>
  <c r="BA135" i="24"/>
  <c r="AZ135" i="24"/>
  <c r="AY135" i="24"/>
  <c r="AX135" i="24"/>
  <c r="AW135" i="24"/>
  <c r="AV135" i="24"/>
  <c r="AU135" i="24"/>
  <c r="AT135" i="24"/>
  <c r="AS135" i="24"/>
  <c r="AR135" i="24"/>
  <c r="AQ135" i="24"/>
  <c r="AP135" i="24"/>
  <c r="AO135" i="24"/>
  <c r="AN135" i="24"/>
  <c r="AM135" i="24"/>
  <c r="AL135" i="24"/>
  <c r="AK135" i="24"/>
  <c r="AJ135" i="24"/>
  <c r="AI135" i="24"/>
  <c r="AH135" i="24"/>
  <c r="AG135" i="24"/>
  <c r="AF135" i="24"/>
  <c r="AE135" i="24"/>
  <c r="AD135" i="24"/>
  <c r="AC135" i="24"/>
  <c r="AB135" i="24"/>
  <c r="AA135" i="24"/>
  <c r="Z135" i="24"/>
  <c r="Y135" i="24"/>
  <c r="X135" i="24"/>
  <c r="W135" i="24"/>
  <c r="V135" i="24"/>
  <c r="U135" i="24"/>
  <c r="T135" i="24"/>
  <c r="S135" i="24"/>
  <c r="R135" i="24"/>
  <c r="Q135" i="24"/>
  <c r="P135" i="24"/>
  <c r="O135" i="24"/>
  <c r="N135" i="24"/>
  <c r="M135" i="24"/>
  <c r="L135" i="24"/>
  <c r="K135" i="24"/>
  <c r="J135" i="24"/>
  <c r="I135" i="24"/>
  <c r="H135" i="24"/>
  <c r="G135" i="24"/>
  <c r="F135" i="24"/>
  <c r="E135" i="24"/>
  <c r="DD134" i="24"/>
  <c r="DC134" i="24"/>
  <c r="DB134" i="24"/>
  <c r="DA134" i="24"/>
  <c r="CZ134" i="24"/>
  <c r="CY134" i="24"/>
  <c r="CX134" i="24"/>
  <c r="CW134" i="24"/>
  <c r="CV134" i="24"/>
  <c r="CU134" i="24"/>
  <c r="CT134" i="24"/>
  <c r="CS134" i="24"/>
  <c r="CR134" i="24"/>
  <c r="CQ134" i="24"/>
  <c r="CP134" i="24"/>
  <c r="CO134" i="24"/>
  <c r="CN134" i="24"/>
  <c r="CM134" i="24"/>
  <c r="CL134" i="24"/>
  <c r="CK134" i="24"/>
  <c r="CJ134" i="24"/>
  <c r="CI134" i="24"/>
  <c r="CH134" i="24"/>
  <c r="CG134" i="24"/>
  <c r="CF134" i="24"/>
  <c r="CE134" i="24"/>
  <c r="CD134" i="24"/>
  <c r="CC134" i="24"/>
  <c r="CB134" i="24"/>
  <c r="CA134" i="24"/>
  <c r="BZ134" i="24"/>
  <c r="BY134" i="24"/>
  <c r="BX134" i="24"/>
  <c r="BW134" i="24"/>
  <c r="BV134" i="24"/>
  <c r="BU134" i="24"/>
  <c r="BT134" i="24"/>
  <c r="BS134" i="24"/>
  <c r="BR134" i="24"/>
  <c r="BQ134" i="24"/>
  <c r="BP134" i="24"/>
  <c r="BO134" i="24"/>
  <c r="BN134" i="24"/>
  <c r="BM134" i="24"/>
  <c r="BL134" i="24"/>
  <c r="BK134" i="24"/>
  <c r="BJ134" i="24"/>
  <c r="BI134" i="24"/>
  <c r="BH134" i="24"/>
  <c r="BG134" i="24"/>
  <c r="BF134" i="24"/>
  <c r="BE134" i="24"/>
  <c r="BD134" i="24"/>
  <c r="BC134" i="24"/>
  <c r="BB134" i="24"/>
  <c r="BA134" i="24"/>
  <c r="AZ134" i="24"/>
  <c r="AY134" i="24"/>
  <c r="AX134" i="24"/>
  <c r="AW134" i="24"/>
  <c r="AV134" i="24"/>
  <c r="AU134" i="24"/>
  <c r="AT134" i="24"/>
  <c r="AS134" i="24"/>
  <c r="AR134" i="24"/>
  <c r="AQ134" i="24"/>
  <c r="AP134" i="24"/>
  <c r="AO134" i="24"/>
  <c r="AN134" i="24"/>
  <c r="AM134" i="24"/>
  <c r="AL134" i="24"/>
  <c r="AK134" i="24"/>
  <c r="AJ134" i="24"/>
  <c r="AI134" i="24"/>
  <c r="AH134" i="24"/>
  <c r="AG134" i="24"/>
  <c r="AF134" i="24"/>
  <c r="AE134" i="24"/>
  <c r="AD134" i="24"/>
  <c r="AC134" i="24"/>
  <c r="AB134" i="24"/>
  <c r="AA134" i="24"/>
  <c r="Z134" i="24"/>
  <c r="Y134" i="24"/>
  <c r="X134" i="24"/>
  <c r="W134" i="24"/>
  <c r="V134" i="24"/>
  <c r="U134" i="24"/>
  <c r="T134" i="24"/>
  <c r="S134" i="24"/>
  <c r="R134" i="24"/>
  <c r="Q134" i="24"/>
  <c r="P134" i="24"/>
  <c r="O134" i="24"/>
  <c r="N134" i="24"/>
  <c r="M134" i="24"/>
  <c r="L134" i="24"/>
  <c r="K134" i="24"/>
  <c r="J134" i="24"/>
  <c r="I134" i="24"/>
  <c r="H134" i="24"/>
  <c r="G134" i="24"/>
  <c r="F134" i="24"/>
  <c r="E134" i="24"/>
  <c r="DD133" i="24"/>
  <c r="DC133" i="24"/>
  <c r="DB133" i="24"/>
  <c r="DA133" i="24"/>
  <c r="CZ133" i="24"/>
  <c r="CY133" i="24"/>
  <c r="CX133" i="24"/>
  <c r="CW133" i="24"/>
  <c r="CV133" i="24"/>
  <c r="CU133" i="24"/>
  <c r="CT133" i="24"/>
  <c r="CS133" i="24"/>
  <c r="CR133" i="24"/>
  <c r="CQ133" i="24"/>
  <c r="CP133" i="24"/>
  <c r="CO133" i="24"/>
  <c r="CN133" i="24"/>
  <c r="CM133" i="24"/>
  <c r="CL133" i="24"/>
  <c r="CK133" i="24"/>
  <c r="CJ133" i="24"/>
  <c r="CI133" i="24"/>
  <c r="CH133" i="24"/>
  <c r="CG133" i="24"/>
  <c r="CF133" i="24"/>
  <c r="CE133" i="24"/>
  <c r="CD133" i="24"/>
  <c r="CC133" i="24"/>
  <c r="CB133" i="24"/>
  <c r="CA133" i="24"/>
  <c r="BZ133" i="24"/>
  <c r="BY133" i="24"/>
  <c r="BX133" i="24"/>
  <c r="BW133" i="24"/>
  <c r="BV133" i="24"/>
  <c r="BU133" i="24"/>
  <c r="BT133" i="24"/>
  <c r="BS133" i="24"/>
  <c r="BR133" i="24"/>
  <c r="BQ133" i="24"/>
  <c r="BP133" i="24"/>
  <c r="BO133" i="24"/>
  <c r="BN133" i="24"/>
  <c r="BM133" i="24"/>
  <c r="BL133" i="24"/>
  <c r="BK133" i="24"/>
  <c r="BJ133" i="24"/>
  <c r="BI133" i="24"/>
  <c r="BH133" i="24"/>
  <c r="BG133" i="24"/>
  <c r="BF133" i="24"/>
  <c r="BE133" i="24"/>
  <c r="BD133" i="24"/>
  <c r="BC133" i="24"/>
  <c r="BB133" i="24"/>
  <c r="BA133" i="24"/>
  <c r="AZ133" i="24"/>
  <c r="AY133" i="24"/>
  <c r="AX133" i="24"/>
  <c r="AW133" i="24"/>
  <c r="AV133" i="24"/>
  <c r="AU133" i="24"/>
  <c r="AT133" i="24"/>
  <c r="AS133" i="24"/>
  <c r="AR133" i="24"/>
  <c r="AQ133" i="24"/>
  <c r="AP133" i="24"/>
  <c r="AO133" i="24"/>
  <c r="AN133" i="24"/>
  <c r="AM133" i="24"/>
  <c r="AL133" i="24"/>
  <c r="AK133" i="24"/>
  <c r="AJ133" i="24"/>
  <c r="AI133" i="24"/>
  <c r="AH133" i="24"/>
  <c r="AG133" i="24"/>
  <c r="AF133" i="24"/>
  <c r="AE133" i="24"/>
  <c r="AD133" i="24"/>
  <c r="AC133" i="24"/>
  <c r="AB133" i="24"/>
  <c r="AA133" i="24"/>
  <c r="Z133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D132" i="24"/>
  <c r="DC132" i="24"/>
  <c r="DB132" i="24"/>
  <c r="DA132" i="24"/>
  <c r="CZ132" i="24"/>
  <c r="CY132" i="24"/>
  <c r="CX132" i="24"/>
  <c r="CW132" i="24"/>
  <c r="CV132" i="24"/>
  <c r="CU132" i="24"/>
  <c r="CT132" i="24"/>
  <c r="CS132" i="24"/>
  <c r="CR132" i="24"/>
  <c r="CQ132" i="24"/>
  <c r="CP132" i="24"/>
  <c r="CO132" i="24"/>
  <c r="CN132" i="24"/>
  <c r="CM132" i="24"/>
  <c r="CL132" i="24"/>
  <c r="CK132" i="24"/>
  <c r="CJ132" i="24"/>
  <c r="CI132" i="24"/>
  <c r="CH132" i="24"/>
  <c r="CG132" i="24"/>
  <c r="CF132" i="24"/>
  <c r="CE132" i="24"/>
  <c r="CD132" i="24"/>
  <c r="CC132" i="24"/>
  <c r="CB132" i="24"/>
  <c r="CA132" i="24"/>
  <c r="BZ132" i="24"/>
  <c r="BY132" i="24"/>
  <c r="BX132" i="24"/>
  <c r="BW132" i="24"/>
  <c r="BV132" i="24"/>
  <c r="BU132" i="24"/>
  <c r="BT132" i="24"/>
  <c r="BS132" i="24"/>
  <c r="BR132" i="24"/>
  <c r="BQ132" i="24"/>
  <c r="BP132" i="24"/>
  <c r="BO132" i="24"/>
  <c r="BN132" i="24"/>
  <c r="BM132" i="24"/>
  <c r="BL132" i="24"/>
  <c r="BK132" i="24"/>
  <c r="BJ132" i="24"/>
  <c r="BI132" i="24"/>
  <c r="BH132" i="24"/>
  <c r="BG132" i="24"/>
  <c r="BF132" i="24"/>
  <c r="BE132" i="24"/>
  <c r="BD132" i="24"/>
  <c r="BC132" i="24"/>
  <c r="BB132" i="24"/>
  <c r="BA132" i="24"/>
  <c r="AZ132" i="24"/>
  <c r="AY132" i="24"/>
  <c r="AX132" i="24"/>
  <c r="AW132" i="24"/>
  <c r="AV132" i="24"/>
  <c r="AU132" i="24"/>
  <c r="AT132" i="24"/>
  <c r="AS132" i="24"/>
  <c r="AR132" i="24"/>
  <c r="AQ132" i="24"/>
  <c r="AP132" i="24"/>
  <c r="AO132" i="24"/>
  <c r="AN132" i="24"/>
  <c r="AM132" i="24"/>
  <c r="AL132" i="24"/>
  <c r="AK132" i="24"/>
  <c r="AJ132" i="24"/>
  <c r="AI132" i="24"/>
  <c r="AH132" i="24"/>
  <c r="AG132" i="24"/>
  <c r="AF132" i="24"/>
  <c r="AE132" i="24"/>
  <c r="AD132" i="24"/>
  <c r="AC132" i="24"/>
  <c r="AB132" i="24"/>
  <c r="AA132" i="24"/>
  <c r="Z132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D131" i="24"/>
  <c r="DC131" i="24"/>
  <c r="DB131" i="24"/>
  <c r="DA131" i="24"/>
  <c r="CZ131" i="24"/>
  <c r="CY131" i="24"/>
  <c r="CX131" i="24"/>
  <c r="CW131" i="24"/>
  <c r="CV131" i="24"/>
  <c r="CU131" i="24"/>
  <c r="CT131" i="24"/>
  <c r="CS131" i="24"/>
  <c r="CR131" i="24"/>
  <c r="CQ131" i="24"/>
  <c r="CP131" i="24"/>
  <c r="CO131" i="24"/>
  <c r="CN131" i="24"/>
  <c r="CM131" i="24"/>
  <c r="CL131" i="24"/>
  <c r="CK131" i="24"/>
  <c r="CJ131" i="24"/>
  <c r="CI131" i="24"/>
  <c r="CH131" i="24"/>
  <c r="CG131" i="24"/>
  <c r="CF131" i="24"/>
  <c r="CE131" i="24"/>
  <c r="CD131" i="24"/>
  <c r="CC131" i="24"/>
  <c r="CB131" i="24"/>
  <c r="CA131" i="24"/>
  <c r="BZ131" i="24"/>
  <c r="BY131" i="24"/>
  <c r="BX131" i="24"/>
  <c r="BW131" i="24"/>
  <c r="BV131" i="24"/>
  <c r="BU131" i="24"/>
  <c r="BT131" i="24"/>
  <c r="BS131" i="24"/>
  <c r="BR131" i="24"/>
  <c r="BQ131" i="24"/>
  <c r="BP131" i="24"/>
  <c r="BO131" i="24"/>
  <c r="BN131" i="24"/>
  <c r="BM131" i="24"/>
  <c r="BL131" i="24"/>
  <c r="BK131" i="24"/>
  <c r="BJ131" i="24"/>
  <c r="BI131" i="24"/>
  <c r="BH131" i="24"/>
  <c r="BG131" i="24"/>
  <c r="BF131" i="24"/>
  <c r="BE131" i="24"/>
  <c r="BD131" i="24"/>
  <c r="BC131" i="24"/>
  <c r="BB131" i="24"/>
  <c r="BA131" i="24"/>
  <c r="AZ131" i="24"/>
  <c r="AY131" i="24"/>
  <c r="AX131" i="24"/>
  <c r="AW131" i="24"/>
  <c r="AV131" i="24"/>
  <c r="AU131" i="24"/>
  <c r="AT131" i="24"/>
  <c r="AS131" i="24"/>
  <c r="AR131" i="24"/>
  <c r="AQ131" i="24"/>
  <c r="AP131" i="24"/>
  <c r="AO131" i="24"/>
  <c r="AN131" i="24"/>
  <c r="AM131" i="24"/>
  <c r="AL131" i="24"/>
  <c r="AK131" i="24"/>
  <c r="AJ131" i="24"/>
  <c r="AI131" i="24"/>
  <c r="AH131" i="24"/>
  <c r="AG131" i="24"/>
  <c r="AF131" i="24"/>
  <c r="AE131" i="24"/>
  <c r="AD131" i="24"/>
  <c r="AC131" i="24"/>
  <c r="AB131" i="24"/>
  <c r="AA131" i="24"/>
  <c r="Z131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D130" i="24"/>
  <c r="DC130" i="24"/>
  <c r="DB130" i="24"/>
  <c r="DA130" i="24"/>
  <c r="CZ130" i="24"/>
  <c r="CY130" i="24"/>
  <c r="CX130" i="24"/>
  <c r="CW130" i="24"/>
  <c r="CV130" i="24"/>
  <c r="CU130" i="24"/>
  <c r="CT130" i="24"/>
  <c r="CS130" i="24"/>
  <c r="CR130" i="24"/>
  <c r="CQ130" i="24"/>
  <c r="CP130" i="24"/>
  <c r="CO130" i="24"/>
  <c r="CN130" i="24"/>
  <c r="CM130" i="24"/>
  <c r="CL130" i="24"/>
  <c r="CK130" i="24"/>
  <c r="CJ130" i="24"/>
  <c r="CI130" i="24"/>
  <c r="CH130" i="24"/>
  <c r="CG130" i="24"/>
  <c r="CF130" i="24"/>
  <c r="CE130" i="24"/>
  <c r="CD130" i="24"/>
  <c r="CC130" i="24"/>
  <c r="CB130" i="24"/>
  <c r="CA130" i="24"/>
  <c r="BZ130" i="24"/>
  <c r="BY130" i="24"/>
  <c r="BX130" i="24"/>
  <c r="BW130" i="24"/>
  <c r="BV130" i="24"/>
  <c r="BU130" i="24"/>
  <c r="BT130" i="24"/>
  <c r="BS130" i="24"/>
  <c r="BR130" i="24"/>
  <c r="BQ130" i="24"/>
  <c r="BP130" i="24"/>
  <c r="BO130" i="24"/>
  <c r="BN130" i="24"/>
  <c r="BM130" i="24"/>
  <c r="BL130" i="24"/>
  <c r="BK130" i="24"/>
  <c r="BJ130" i="24"/>
  <c r="BI130" i="24"/>
  <c r="BH130" i="24"/>
  <c r="BG130" i="24"/>
  <c r="BF130" i="24"/>
  <c r="BE130" i="24"/>
  <c r="BD130" i="24"/>
  <c r="BC130" i="24"/>
  <c r="BB130" i="24"/>
  <c r="BA130" i="24"/>
  <c r="AZ130" i="24"/>
  <c r="AY130" i="24"/>
  <c r="AX130" i="24"/>
  <c r="AW130" i="24"/>
  <c r="AV130" i="24"/>
  <c r="AU130" i="24"/>
  <c r="AT130" i="24"/>
  <c r="AS130" i="24"/>
  <c r="AR130" i="24"/>
  <c r="AQ130" i="24"/>
  <c r="AP130" i="24"/>
  <c r="AO130" i="24"/>
  <c r="AN130" i="24"/>
  <c r="AM130" i="24"/>
  <c r="AL130" i="24"/>
  <c r="AK130" i="24"/>
  <c r="AJ130" i="24"/>
  <c r="AI130" i="24"/>
  <c r="AH130" i="24"/>
  <c r="AG130" i="24"/>
  <c r="AF130" i="24"/>
  <c r="AE130" i="24"/>
  <c r="AD130" i="24"/>
  <c r="AC130" i="24"/>
  <c r="AB130" i="24"/>
  <c r="AA130" i="24"/>
  <c r="Z130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D129" i="24"/>
  <c r="DC129" i="24"/>
  <c r="DB129" i="24"/>
  <c r="DA129" i="24"/>
  <c r="CZ129" i="24"/>
  <c r="CY129" i="24"/>
  <c r="CX129" i="24"/>
  <c r="CW129" i="24"/>
  <c r="CV129" i="24"/>
  <c r="CU129" i="24"/>
  <c r="CT129" i="24"/>
  <c r="CS129" i="24"/>
  <c r="CR129" i="24"/>
  <c r="CQ129" i="24"/>
  <c r="CP129" i="24"/>
  <c r="CO129" i="24"/>
  <c r="CN129" i="24"/>
  <c r="CM129" i="24"/>
  <c r="CL129" i="24"/>
  <c r="CK129" i="24"/>
  <c r="CJ129" i="24"/>
  <c r="CI129" i="24"/>
  <c r="CH129" i="24"/>
  <c r="CG129" i="24"/>
  <c r="CF129" i="24"/>
  <c r="CE129" i="24"/>
  <c r="CD129" i="24"/>
  <c r="CC129" i="24"/>
  <c r="CB129" i="24"/>
  <c r="CA129" i="24"/>
  <c r="BZ129" i="24"/>
  <c r="BY129" i="24"/>
  <c r="BX129" i="24"/>
  <c r="BW129" i="24"/>
  <c r="BV129" i="24"/>
  <c r="BU129" i="24"/>
  <c r="BT129" i="24"/>
  <c r="BS129" i="24"/>
  <c r="BR129" i="24"/>
  <c r="BQ129" i="24"/>
  <c r="BP129" i="24"/>
  <c r="BO129" i="24"/>
  <c r="BN129" i="24"/>
  <c r="BM129" i="24"/>
  <c r="BL129" i="24"/>
  <c r="BK129" i="24"/>
  <c r="BJ129" i="24"/>
  <c r="BI129" i="24"/>
  <c r="BH129" i="24"/>
  <c r="BG129" i="24"/>
  <c r="BF129" i="24"/>
  <c r="BE129" i="24"/>
  <c r="BD129" i="24"/>
  <c r="BC129" i="24"/>
  <c r="BB129" i="24"/>
  <c r="BA129" i="24"/>
  <c r="AZ129" i="24"/>
  <c r="AY129" i="24"/>
  <c r="AX129" i="24"/>
  <c r="AW129" i="24"/>
  <c r="AV129" i="24"/>
  <c r="AU129" i="24"/>
  <c r="AT129" i="24"/>
  <c r="AS129" i="24"/>
  <c r="AR129" i="24"/>
  <c r="AQ129" i="24"/>
  <c r="AP129" i="24"/>
  <c r="AO129" i="24"/>
  <c r="AN129" i="24"/>
  <c r="AM129" i="24"/>
  <c r="AL129" i="24"/>
  <c r="AK129" i="24"/>
  <c r="AJ129" i="24"/>
  <c r="AI129" i="24"/>
  <c r="AH129" i="24"/>
  <c r="AG129" i="24"/>
  <c r="AF129" i="24"/>
  <c r="AE129" i="24"/>
  <c r="AD129" i="24"/>
  <c r="AC129" i="24"/>
  <c r="AB129" i="24"/>
  <c r="AA129" i="24"/>
  <c r="Z129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D128" i="24"/>
  <c r="DC128" i="24"/>
  <c r="DB128" i="24"/>
  <c r="DA128" i="24"/>
  <c r="CZ128" i="24"/>
  <c r="CY128" i="24"/>
  <c r="CX128" i="24"/>
  <c r="CW128" i="24"/>
  <c r="CV128" i="24"/>
  <c r="CU128" i="24"/>
  <c r="CT128" i="24"/>
  <c r="CS128" i="24"/>
  <c r="CR128" i="24"/>
  <c r="CQ128" i="24"/>
  <c r="CP128" i="24"/>
  <c r="CO128" i="24"/>
  <c r="CN128" i="24"/>
  <c r="CM128" i="24"/>
  <c r="CL128" i="24"/>
  <c r="CK128" i="24"/>
  <c r="CJ128" i="24"/>
  <c r="CI128" i="24"/>
  <c r="CH128" i="24"/>
  <c r="CG128" i="24"/>
  <c r="CF128" i="24"/>
  <c r="CE128" i="24"/>
  <c r="CD128" i="24"/>
  <c r="CC128" i="24"/>
  <c r="CB128" i="24"/>
  <c r="CA128" i="24"/>
  <c r="BZ128" i="24"/>
  <c r="BY128" i="24"/>
  <c r="BX128" i="24"/>
  <c r="BW128" i="24"/>
  <c r="BV128" i="24"/>
  <c r="BU128" i="24"/>
  <c r="BT128" i="24"/>
  <c r="BS128" i="24"/>
  <c r="BR128" i="24"/>
  <c r="BQ128" i="24"/>
  <c r="BP128" i="24"/>
  <c r="BO128" i="24"/>
  <c r="BN128" i="24"/>
  <c r="BM128" i="24"/>
  <c r="BL128" i="24"/>
  <c r="BK128" i="24"/>
  <c r="BJ128" i="24"/>
  <c r="BI128" i="24"/>
  <c r="BH128" i="24"/>
  <c r="BG128" i="24"/>
  <c r="BF128" i="24"/>
  <c r="BE128" i="24"/>
  <c r="BD128" i="24"/>
  <c r="BC128" i="24"/>
  <c r="BB128" i="24"/>
  <c r="BA128" i="24"/>
  <c r="AZ128" i="24"/>
  <c r="AY128" i="24"/>
  <c r="AX128" i="24"/>
  <c r="AW128" i="24"/>
  <c r="AV128" i="24"/>
  <c r="AU128" i="24"/>
  <c r="AT128" i="24"/>
  <c r="AS128" i="24"/>
  <c r="AR128" i="24"/>
  <c r="AQ128" i="24"/>
  <c r="AP128" i="24"/>
  <c r="AO128" i="24"/>
  <c r="AN128" i="24"/>
  <c r="AM128" i="24"/>
  <c r="AL128" i="24"/>
  <c r="AK128" i="24"/>
  <c r="AJ128" i="24"/>
  <c r="AI128" i="24"/>
  <c r="AH128" i="24"/>
  <c r="AG128" i="24"/>
  <c r="AF128" i="24"/>
  <c r="AE128" i="24"/>
  <c r="AD128" i="24"/>
  <c r="AC128" i="24"/>
  <c r="AB128" i="24"/>
  <c r="AA128" i="24"/>
  <c r="Z128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D127" i="24"/>
  <c r="DC127" i="24"/>
  <c r="DB127" i="24"/>
  <c r="DA127" i="24"/>
  <c r="CZ127" i="24"/>
  <c r="CY127" i="24"/>
  <c r="CX127" i="24"/>
  <c r="CW127" i="24"/>
  <c r="CV127" i="24"/>
  <c r="CU127" i="24"/>
  <c r="CT127" i="24"/>
  <c r="CS127" i="24"/>
  <c r="CR127" i="24"/>
  <c r="CQ127" i="24"/>
  <c r="CP127" i="24"/>
  <c r="CO127" i="24"/>
  <c r="CN127" i="24"/>
  <c r="CM127" i="24"/>
  <c r="CL127" i="24"/>
  <c r="CK127" i="24"/>
  <c r="CJ127" i="24"/>
  <c r="CI127" i="24"/>
  <c r="CH127" i="24"/>
  <c r="CG127" i="24"/>
  <c r="CF127" i="24"/>
  <c r="CE127" i="24"/>
  <c r="CD127" i="24"/>
  <c r="CC127" i="24"/>
  <c r="CB127" i="24"/>
  <c r="CA127" i="24"/>
  <c r="BZ127" i="24"/>
  <c r="BY127" i="24"/>
  <c r="BX127" i="24"/>
  <c r="BW127" i="24"/>
  <c r="BV127" i="24"/>
  <c r="BU127" i="24"/>
  <c r="BT127" i="24"/>
  <c r="BS127" i="24"/>
  <c r="BR127" i="24"/>
  <c r="BQ127" i="24"/>
  <c r="BP127" i="24"/>
  <c r="BO127" i="24"/>
  <c r="BN127" i="24"/>
  <c r="BM127" i="24"/>
  <c r="BL127" i="24"/>
  <c r="BK127" i="24"/>
  <c r="BJ127" i="24"/>
  <c r="BI127" i="24"/>
  <c r="BH127" i="24"/>
  <c r="BG127" i="24"/>
  <c r="BF127" i="24"/>
  <c r="BE127" i="24"/>
  <c r="BD127" i="24"/>
  <c r="BC127" i="24"/>
  <c r="BB127" i="24"/>
  <c r="BA127" i="24"/>
  <c r="AZ127" i="24"/>
  <c r="AY127" i="24"/>
  <c r="AX127" i="24"/>
  <c r="AW127" i="24"/>
  <c r="AV127" i="24"/>
  <c r="AU127" i="24"/>
  <c r="AT127" i="24"/>
  <c r="AS127" i="24"/>
  <c r="AR127" i="24"/>
  <c r="AQ127" i="24"/>
  <c r="AP127" i="24"/>
  <c r="AO127" i="24"/>
  <c r="AN127" i="24"/>
  <c r="AM127" i="24"/>
  <c r="AL127" i="24"/>
  <c r="AK127" i="24"/>
  <c r="AJ127" i="24"/>
  <c r="AI127" i="24"/>
  <c r="AH127" i="24"/>
  <c r="AG127" i="24"/>
  <c r="AF127" i="24"/>
  <c r="AE127" i="24"/>
  <c r="AD127" i="24"/>
  <c r="AC127" i="24"/>
  <c r="AB127" i="24"/>
  <c r="AA127" i="24"/>
  <c r="Z127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D126" i="24"/>
  <c r="DC126" i="24"/>
  <c r="DB126" i="24"/>
  <c r="DA126" i="24"/>
  <c r="CZ126" i="24"/>
  <c r="CY126" i="24"/>
  <c r="CX126" i="24"/>
  <c r="CW126" i="24"/>
  <c r="CV126" i="24"/>
  <c r="CU126" i="24"/>
  <c r="CT126" i="24"/>
  <c r="CS126" i="24"/>
  <c r="CR126" i="24"/>
  <c r="CQ126" i="24"/>
  <c r="CP126" i="24"/>
  <c r="CO126" i="24"/>
  <c r="CN126" i="24"/>
  <c r="CM126" i="24"/>
  <c r="CL126" i="24"/>
  <c r="CK126" i="24"/>
  <c r="CJ126" i="24"/>
  <c r="CI126" i="24"/>
  <c r="CH126" i="24"/>
  <c r="CG126" i="24"/>
  <c r="CF126" i="24"/>
  <c r="CE126" i="24"/>
  <c r="CD126" i="24"/>
  <c r="CC126" i="24"/>
  <c r="CB126" i="24"/>
  <c r="CA126" i="24"/>
  <c r="BZ126" i="24"/>
  <c r="BY126" i="24"/>
  <c r="BX126" i="24"/>
  <c r="BW126" i="24"/>
  <c r="BV126" i="24"/>
  <c r="BU126" i="24"/>
  <c r="BT126" i="24"/>
  <c r="BS126" i="24"/>
  <c r="BR126" i="24"/>
  <c r="BQ126" i="24"/>
  <c r="BP126" i="24"/>
  <c r="BO126" i="24"/>
  <c r="BN126" i="24"/>
  <c r="BM126" i="24"/>
  <c r="BL126" i="24"/>
  <c r="BK126" i="24"/>
  <c r="BJ126" i="24"/>
  <c r="BI126" i="24"/>
  <c r="BH126" i="24"/>
  <c r="BG126" i="24"/>
  <c r="BF126" i="24"/>
  <c r="BE126" i="24"/>
  <c r="BD126" i="24"/>
  <c r="BC126" i="24"/>
  <c r="BB126" i="24"/>
  <c r="BA126" i="24"/>
  <c r="AZ126" i="24"/>
  <c r="AY126" i="24"/>
  <c r="AX126" i="24"/>
  <c r="AW126" i="24"/>
  <c r="AV126" i="24"/>
  <c r="AU126" i="24"/>
  <c r="AT126" i="24"/>
  <c r="AS126" i="24"/>
  <c r="AR126" i="24"/>
  <c r="AQ126" i="24"/>
  <c r="AP126" i="24"/>
  <c r="AO126" i="24"/>
  <c r="AN126" i="24"/>
  <c r="AM126" i="24"/>
  <c r="AL126" i="24"/>
  <c r="AK126" i="24"/>
  <c r="AJ126" i="24"/>
  <c r="AI126" i="24"/>
  <c r="AH126" i="24"/>
  <c r="AG126" i="24"/>
  <c r="AF126" i="24"/>
  <c r="AE126" i="24"/>
  <c r="AD126" i="24"/>
  <c r="AC126" i="24"/>
  <c r="AB126" i="24"/>
  <c r="AA126" i="24"/>
  <c r="Z126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D125" i="24"/>
  <c r="DC125" i="24"/>
  <c r="DB125" i="24"/>
  <c r="DA125" i="24"/>
  <c r="CZ125" i="24"/>
  <c r="CY125" i="24"/>
  <c r="CX125" i="24"/>
  <c r="CW125" i="24"/>
  <c r="CV125" i="24"/>
  <c r="CU125" i="24"/>
  <c r="CT125" i="24"/>
  <c r="CS125" i="24"/>
  <c r="CR125" i="24"/>
  <c r="CQ125" i="24"/>
  <c r="CP125" i="24"/>
  <c r="CO125" i="24"/>
  <c r="CN125" i="24"/>
  <c r="CM125" i="24"/>
  <c r="CL125" i="24"/>
  <c r="CK125" i="24"/>
  <c r="CJ125" i="24"/>
  <c r="CI125" i="24"/>
  <c r="CH125" i="24"/>
  <c r="CG125" i="24"/>
  <c r="CF125" i="24"/>
  <c r="CE125" i="24"/>
  <c r="CD125" i="24"/>
  <c r="CC125" i="24"/>
  <c r="CB125" i="24"/>
  <c r="CA125" i="24"/>
  <c r="BZ125" i="24"/>
  <c r="BY125" i="24"/>
  <c r="BX125" i="24"/>
  <c r="BW125" i="24"/>
  <c r="BV125" i="24"/>
  <c r="BU125" i="24"/>
  <c r="BT125" i="24"/>
  <c r="BS125" i="24"/>
  <c r="BR125" i="24"/>
  <c r="BQ125" i="24"/>
  <c r="BP125" i="24"/>
  <c r="BO125" i="24"/>
  <c r="BN125" i="24"/>
  <c r="BM125" i="24"/>
  <c r="BL125" i="24"/>
  <c r="BK125" i="24"/>
  <c r="BJ125" i="24"/>
  <c r="BI125" i="24"/>
  <c r="BH125" i="24"/>
  <c r="BG125" i="24"/>
  <c r="BF125" i="24"/>
  <c r="BE125" i="24"/>
  <c r="BD125" i="24"/>
  <c r="BC125" i="24"/>
  <c r="BB125" i="24"/>
  <c r="BA125" i="24"/>
  <c r="AZ125" i="24"/>
  <c r="AY125" i="24"/>
  <c r="AX125" i="24"/>
  <c r="AW125" i="24"/>
  <c r="AV125" i="24"/>
  <c r="AU125" i="24"/>
  <c r="AT125" i="24"/>
  <c r="AS125" i="24"/>
  <c r="AR125" i="24"/>
  <c r="AQ125" i="24"/>
  <c r="AP125" i="24"/>
  <c r="AO125" i="24"/>
  <c r="AN125" i="24"/>
  <c r="AM125" i="24"/>
  <c r="AL125" i="24"/>
  <c r="AK125" i="24"/>
  <c r="AJ125" i="24"/>
  <c r="AI125" i="24"/>
  <c r="AH125" i="24"/>
  <c r="AG125" i="24"/>
  <c r="AF125" i="24"/>
  <c r="AE125" i="24"/>
  <c r="AD125" i="24"/>
  <c r="AC125" i="24"/>
  <c r="AB125" i="24"/>
  <c r="AA125" i="24"/>
  <c r="Z125" i="24"/>
  <c r="Y125" i="24"/>
  <c r="X125" i="24"/>
  <c r="W125" i="24"/>
  <c r="V125" i="24"/>
  <c r="U125" i="24"/>
  <c r="T125" i="24"/>
  <c r="S125" i="24"/>
  <c r="R125" i="24"/>
  <c r="Q125" i="24"/>
  <c r="P125" i="24"/>
  <c r="O125" i="24"/>
  <c r="N125" i="24"/>
  <c r="M125" i="24"/>
  <c r="L125" i="24"/>
  <c r="K125" i="24"/>
  <c r="J125" i="24"/>
  <c r="I125" i="24"/>
  <c r="H125" i="24"/>
  <c r="G125" i="24"/>
  <c r="F125" i="24"/>
  <c r="E125" i="24"/>
  <c r="DD124" i="24"/>
  <c r="DC124" i="24"/>
  <c r="DB124" i="24"/>
  <c r="DA124" i="24"/>
  <c r="CZ124" i="24"/>
  <c r="CY124" i="24"/>
  <c r="CX124" i="24"/>
  <c r="CW124" i="24"/>
  <c r="CV124" i="24"/>
  <c r="CU124" i="24"/>
  <c r="CT124" i="24"/>
  <c r="CS124" i="24"/>
  <c r="CR124" i="24"/>
  <c r="CQ124" i="24"/>
  <c r="CP124" i="24"/>
  <c r="CO124" i="24"/>
  <c r="CN124" i="24"/>
  <c r="CM124" i="24"/>
  <c r="CL124" i="24"/>
  <c r="CK124" i="24"/>
  <c r="CJ124" i="24"/>
  <c r="CI124" i="24"/>
  <c r="CH124" i="24"/>
  <c r="CG124" i="24"/>
  <c r="CF124" i="24"/>
  <c r="CE124" i="24"/>
  <c r="CD124" i="24"/>
  <c r="CC124" i="24"/>
  <c r="CB124" i="24"/>
  <c r="CA124" i="24"/>
  <c r="BZ124" i="24"/>
  <c r="BY124" i="24"/>
  <c r="BX124" i="24"/>
  <c r="BW124" i="24"/>
  <c r="BV124" i="24"/>
  <c r="BU124" i="24"/>
  <c r="BT124" i="24"/>
  <c r="BS124" i="24"/>
  <c r="BR124" i="24"/>
  <c r="BQ124" i="24"/>
  <c r="BP124" i="24"/>
  <c r="BO124" i="24"/>
  <c r="BN124" i="24"/>
  <c r="BM124" i="24"/>
  <c r="BL124" i="24"/>
  <c r="BK124" i="24"/>
  <c r="BJ124" i="24"/>
  <c r="BI124" i="24"/>
  <c r="BH124" i="24"/>
  <c r="BG124" i="24"/>
  <c r="BF124" i="24"/>
  <c r="BE124" i="24"/>
  <c r="BD124" i="24"/>
  <c r="BC124" i="24"/>
  <c r="BB124" i="24"/>
  <c r="BA124" i="24"/>
  <c r="AZ124" i="24"/>
  <c r="AY124" i="24"/>
  <c r="AX124" i="24"/>
  <c r="AW124" i="24"/>
  <c r="AV124" i="24"/>
  <c r="AU124" i="24"/>
  <c r="AT124" i="24"/>
  <c r="AS124" i="24"/>
  <c r="AR124" i="24"/>
  <c r="AQ124" i="24"/>
  <c r="AP124" i="24"/>
  <c r="AO124" i="24"/>
  <c r="AN124" i="24"/>
  <c r="AM124" i="24"/>
  <c r="AL124" i="24"/>
  <c r="AK124" i="24"/>
  <c r="AJ124" i="24"/>
  <c r="AI124" i="24"/>
  <c r="AH124" i="24"/>
  <c r="AG124" i="24"/>
  <c r="AF124" i="24"/>
  <c r="AE124" i="24"/>
  <c r="AD124" i="24"/>
  <c r="AC124" i="24"/>
  <c r="AB124" i="24"/>
  <c r="AA124" i="24"/>
  <c r="Z124" i="24"/>
  <c r="Y124" i="24"/>
  <c r="X124" i="24"/>
  <c r="W124" i="24"/>
  <c r="V124" i="24"/>
  <c r="U124" i="24"/>
  <c r="T124" i="24"/>
  <c r="S124" i="24"/>
  <c r="R124" i="24"/>
  <c r="Q124" i="24"/>
  <c r="P124" i="24"/>
  <c r="O124" i="24"/>
  <c r="N124" i="24"/>
  <c r="M124" i="24"/>
  <c r="L124" i="24"/>
  <c r="K124" i="24"/>
  <c r="J124" i="24"/>
  <c r="I124" i="24"/>
  <c r="H124" i="24"/>
  <c r="G124" i="24"/>
  <c r="F124" i="24"/>
  <c r="E124" i="24"/>
  <c r="DD123" i="24"/>
  <c r="DC123" i="24"/>
  <c r="DB123" i="24"/>
  <c r="DA123" i="24"/>
  <c r="CZ123" i="24"/>
  <c r="CY123" i="24"/>
  <c r="CX123" i="24"/>
  <c r="CW123" i="24"/>
  <c r="CV123" i="24"/>
  <c r="CU123" i="24"/>
  <c r="CT123" i="24"/>
  <c r="CS123" i="24"/>
  <c r="CR123" i="24"/>
  <c r="CQ123" i="24"/>
  <c r="CP123" i="24"/>
  <c r="CO123" i="24"/>
  <c r="CN123" i="24"/>
  <c r="CM123" i="24"/>
  <c r="CL123" i="24"/>
  <c r="CK123" i="24"/>
  <c r="CJ123" i="24"/>
  <c r="CI123" i="24"/>
  <c r="CH123" i="24"/>
  <c r="CG123" i="24"/>
  <c r="CF123" i="24"/>
  <c r="CE123" i="24"/>
  <c r="CD123" i="24"/>
  <c r="CC123" i="24"/>
  <c r="CB123" i="24"/>
  <c r="CA123" i="24"/>
  <c r="BZ123" i="24"/>
  <c r="BY123" i="24"/>
  <c r="BX123" i="24"/>
  <c r="BW123" i="24"/>
  <c r="BV123" i="24"/>
  <c r="BU123" i="24"/>
  <c r="BT123" i="24"/>
  <c r="BS123" i="24"/>
  <c r="BR123" i="24"/>
  <c r="BQ123" i="24"/>
  <c r="BP123" i="24"/>
  <c r="BO123" i="24"/>
  <c r="BN123" i="24"/>
  <c r="BM123" i="24"/>
  <c r="BL123" i="24"/>
  <c r="BK123" i="24"/>
  <c r="BJ123" i="24"/>
  <c r="BI123" i="24"/>
  <c r="BH123" i="24"/>
  <c r="BG123" i="24"/>
  <c r="BF123" i="24"/>
  <c r="BE123" i="24"/>
  <c r="BD123" i="24"/>
  <c r="BC123" i="24"/>
  <c r="BB123" i="24"/>
  <c r="BA123" i="24"/>
  <c r="AZ123" i="24"/>
  <c r="AY123" i="24"/>
  <c r="AX123" i="24"/>
  <c r="AW123" i="24"/>
  <c r="AV123" i="24"/>
  <c r="AU123" i="24"/>
  <c r="AT123" i="24"/>
  <c r="AS123" i="24"/>
  <c r="AR123" i="24"/>
  <c r="AQ123" i="24"/>
  <c r="AP123" i="24"/>
  <c r="AO123" i="24"/>
  <c r="AN123" i="24"/>
  <c r="AM123" i="24"/>
  <c r="AL123" i="24"/>
  <c r="AK123" i="24"/>
  <c r="AJ123" i="24"/>
  <c r="AI123" i="24"/>
  <c r="AH123" i="24"/>
  <c r="AG123" i="24"/>
  <c r="AF123" i="24"/>
  <c r="AE123" i="24"/>
  <c r="AD123" i="24"/>
  <c r="AC123" i="24"/>
  <c r="AB123" i="24"/>
  <c r="AA123" i="24"/>
  <c r="Z123" i="24"/>
  <c r="Y123" i="24"/>
  <c r="X123" i="24"/>
  <c r="W123" i="24"/>
  <c r="V123" i="24"/>
  <c r="U123" i="24"/>
  <c r="T123" i="24"/>
  <c r="S123" i="24"/>
  <c r="R123" i="24"/>
  <c r="Q123" i="24"/>
  <c r="P123" i="24"/>
  <c r="O123" i="24"/>
  <c r="N123" i="24"/>
  <c r="M123" i="24"/>
  <c r="L123" i="24"/>
  <c r="K123" i="24"/>
  <c r="J123" i="24"/>
  <c r="I123" i="24"/>
  <c r="H123" i="24"/>
  <c r="G123" i="24"/>
  <c r="F123" i="24"/>
  <c r="E123" i="24"/>
  <c r="DD122" i="24"/>
  <c r="DC122" i="24"/>
  <c r="DB122" i="24"/>
  <c r="DA122" i="24"/>
  <c r="CZ122" i="24"/>
  <c r="CY122" i="24"/>
  <c r="CX122" i="24"/>
  <c r="CW122" i="24"/>
  <c r="CV122" i="24"/>
  <c r="CU122" i="24"/>
  <c r="CT122" i="24"/>
  <c r="CS122" i="24"/>
  <c r="CR122" i="24"/>
  <c r="CQ122" i="24"/>
  <c r="CP122" i="24"/>
  <c r="CO122" i="24"/>
  <c r="CN122" i="24"/>
  <c r="CM122" i="24"/>
  <c r="CL122" i="24"/>
  <c r="CK122" i="24"/>
  <c r="CJ122" i="24"/>
  <c r="CI122" i="24"/>
  <c r="CH122" i="24"/>
  <c r="CG122" i="24"/>
  <c r="CF122" i="24"/>
  <c r="CE122" i="24"/>
  <c r="CD122" i="24"/>
  <c r="CC122" i="24"/>
  <c r="CB122" i="24"/>
  <c r="CA122" i="24"/>
  <c r="BZ122" i="24"/>
  <c r="BY122" i="24"/>
  <c r="BX122" i="24"/>
  <c r="BW122" i="24"/>
  <c r="BV122" i="24"/>
  <c r="BU122" i="24"/>
  <c r="BT122" i="24"/>
  <c r="BS122" i="24"/>
  <c r="BR122" i="24"/>
  <c r="BQ122" i="24"/>
  <c r="BP122" i="24"/>
  <c r="BO122" i="24"/>
  <c r="BN122" i="24"/>
  <c r="BM122" i="24"/>
  <c r="BL122" i="24"/>
  <c r="BK122" i="24"/>
  <c r="BJ122" i="24"/>
  <c r="BI122" i="24"/>
  <c r="BH122" i="24"/>
  <c r="BG122" i="24"/>
  <c r="BF122" i="24"/>
  <c r="BE122" i="24"/>
  <c r="BD122" i="24"/>
  <c r="BC122" i="24"/>
  <c r="BB122" i="24"/>
  <c r="BA122" i="24"/>
  <c r="AZ122" i="24"/>
  <c r="AY122" i="24"/>
  <c r="AX122" i="24"/>
  <c r="AW122" i="24"/>
  <c r="AV122" i="24"/>
  <c r="AU122" i="24"/>
  <c r="AT122" i="24"/>
  <c r="AS122" i="24"/>
  <c r="AR122" i="24"/>
  <c r="AQ122" i="24"/>
  <c r="AP122" i="24"/>
  <c r="AO122" i="24"/>
  <c r="AN122" i="24"/>
  <c r="AM122" i="24"/>
  <c r="AL122" i="24"/>
  <c r="AK122" i="24"/>
  <c r="AJ122" i="24"/>
  <c r="AI122" i="24"/>
  <c r="AH122" i="24"/>
  <c r="AG122" i="24"/>
  <c r="AF122" i="24"/>
  <c r="AE122" i="24"/>
  <c r="AD122" i="24"/>
  <c r="AC122" i="24"/>
  <c r="AB122" i="24"/>
  <c r="AA122" i="24"/>
  <c r="Z122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D121" i="24"/>
  <c r="DC121" i="24"/>
  <c r="DB121" i="24"/>
  <c r="DA121" i="24"/>
  <c r="CZ121" i="24"/>
  <c r="CY121" i="24"/>
  <c r="CX121" i="24"/>
  <c r="CW121" i="24"/>
  <c r="CV121" i="24"/>
  <c r="CU121" i="24"/>
  <c r="CT121" i="24"/>
  <c r="CS121" i="24"/>
  <c r="CR121" i="24"/>
  <c r="CQ121" i="24"/>
  <c r="CP121" i="24"/>
  <c r="CO121" i="24"/>
  <c r="CN121" i="24"/>
  <c r="CM121" i="24"/>
  <c r="CL121" i="24"/>
  <c r="CK121" i="24"/>
  <c r="CJ121" i="24"/>
  <c r="CI121" i="24"/>
  <c r="CH121" i="24"/>
  <c r="CG121" i="24"/>
  <c r="CF121" i="24"/>
  <c r="CE121" i="24"/>
  <c r="CD121" i="24"/>
  <c r="CC121" i="24"/>
  <c r="CB121" i="24"/>
  <c r="CA121" i="24"/>
  <c r="BZ121" i="24"/>
  <c r="BY121" i="24"/>
  <c r="BX121" i="24"/>
  <c r="BW121" i="24"/>
  <c r="BV121" i="24"/>
  <c r="BU121" i="24"/>
  <c r="BT121" i="24"/>
  <c r="BS121" i="24"/>
  <c r="BR121" i="24"/>
  <c r="BQ121" i="24"/>
  <c r="BP121" i="24"/>
  <c r="BO121" i="24"/>
  <c r="BN121" i="24"/>
  <c r="BM121" i="24"/>
  <c r="BL121" i="24"/>
  <c r="BK121" i="24"/>
  <c r="BJ121" i="24"/>
  <c r="BI121" i="24"/>
  <c r="BH121" i="24"/>
  <c r="BG121" i="24"/>
  <c r="BF121" i="24"/>
  <c r="BE121" i="24"/>
  <c r="BD121" i="24"/>
  <c r="BC121" i="24"/>
  <c r="BB121" i="24"/>
  <c r="BA121" i="24"/>
  <c r="AZ121" i="24"/>
  <c r="AY121" i="24"/>
  <c r="AX121" i="24"/>
  <c r="AW121" i="24"/>
  <c r="AV121" i="24"/>
  <c r="AU121" i="24"/>
  <c r="AT121" i="24"/>
  <c r="AS121" i="24"/>
  <c r="AR121" i="24"/>
  <c r="AQ121" i="24"/>
  <c r="AP121" i="24"/>
  <c r="AO121" i="24"/>
  <c r="AN121" i="24"/>
  <c r="AM121" i="24"/>
  <c r="AL121" i="24"/>
  <c r="AK121" i="24"/>
  <c r="AJ121" i="24"/>
  <c r="AI121" i="24"/>
  <c r="AH121" i="24"/>
  <c r="AG121" i="24"/>
  <c r="AF121" i="24"/>
  <c r="AE121" i="24"/>
  <c r="AD121" i="24"/>
  <c r="AC121" i="24"/>
  <c r="AB121" i="24"/>
  <c r="AA121" i="24"/>
  <c r="Z121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D120" i="24"/>
  <c r="DC120" i="24"/>
  <c r="DB120" i="24"/>
  <c r="DA120" i="24"/>
  <c r="CZ120" i="24"/>
  <c r="CY120" i="24"/>
  <c r="CX120" i="24"/>
  <c r="CW120" i="24"/>
  <c r="CV120" i="24"/>
  <c r="CU120" i="24"/>
  <c r="CT120" i="24"/>
  <c r="CS120" i="24"/>
  <c r="CR120" i="24"/>
  <c r="CQ120" i="24"/>
  <c r="CP120" i="24"/>
  <c r="CO120" i="24"/>
  <c r="CN120" i="24"/>
  <c r="CM120" i="24"/>
  <c r="CL120" i="24"/>
  <c r="CK120" i="24"/>
  <c r="CJ120" i="24"/>
  <c r="CI120" i="24"/>
  <c r="CH120" i="24"/>
  <c r="CG120" i="24"/>
  <c r="CF120" i="24"/>
  <c r="CE120" i="24"/>
  <c r="CD120" i="24"/>
  <c r="CC120" i="24"/>
  <c r="CB120" i="24"/>
  <c r="CA120" i="24"/>
  <c r="BZ120" i="24"/>
  <c r="BY120" i="24"/>
  <c r="BX120" i="24"/>
  <c r="BW120" i="24"/>
  <c r="BV120" i="24"/>
  <c r="BU120" i="24"/>
  <c r="BT120" i="24"/>
  <c r="BS120" i="24"/>
  <c r="BR120" i="24"/>
  <c r="BQ120" i="24"/>
  <c r="BP120" i="24"/>
  <c r="BO120" i="24"/>
  <c r="BN120" i="24"/>
  <c r="BM120" i="24"/>
  <c r="BL120" i="24"/>
  <c r="BK120" i="24"/>
  <c r="BJ120" i="24"/>
  <c r="BI120" i="24"/>
  <c r="BH120" i="24"/>
  <c r="BG120" i="24"/>
  <c r="BF120" i="24"/>
  <c r="BE120" i="24"/>
  <c r="BD120" i="24"/>
  <c r="BC120" i="24"/>
  <c r="BB120" i="24"/>
  <c r="BA120" i="24"/>
  <c r="AZ120" i="24"/>
  <c r="AY120" i="24"/>
  <c r="AX120" i="24"/>
  <c r="AW120" i="24"/>
  <c r="AV120" i="24"/>
  <c r="AU120" i="24"/>
  <c r="AT120" i="24"/>
  <c r="AS120" i="24"/>
  <c r="AR120" i="24"/>
  <c r="AQ120" i="24"/>
  <c r="AP120" i="24"/>
  <c r="AO120" i="24"/>
  <c r="AN120" i="24"/>
  <c r="AM120" i="24"/>
  <c r="AL120" i="24"/>
  <c r="AK120" i="24"/>
  <c r="AJ120" i="24"/>
  <c r="AI120" i="24"/>
  <c r="AH120" i="24"/>
  <c r="AG120" i="24"/>
  <c r="AF120" i="24"/>
  <c r="AE120" i="24"/>
  <c r="AD120" i="24"/>
  <c r="AC120" i="24"/>
  <c r="AB120" i="24"/>
  <c r="AA120" i="24"/>
  <c r="Z120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D119" i="24"/>
  <c r="DC119" i="24"/>
  <c r="DB119" i="24"/>
  <c r="DA119" i="24"/>
  <c r="CZ119" i="24"/>
  <c r="CY119" i="24"/>
  <c r="CX119" i="24"/>
  <c r="CW119" i="24"/>
  <c r="CV119" i="24"/>
  <c r="CU119" i="24"/>
  <c r="CT119" i="24"/>
  <c r="CS119" i="24"/>
  <c r="CR119" i="24"/>
  <c r="CQ119" i="24"/>
  <c r="CP119" i="24"/>
  <c r="CO119" i="24"/>
  <c r="CN119" i="24"/>
  <c r="CM119" i="24"/>
  <c r="CL119" i="24"/>
  <c r="CK119" i="24"/>
  <c r="CJ119" i="24"/>
  <c r="CI119" i="24"/>
  <c r="CH119" i="24"/>
  <c r="CG119" i="24"/>
  <c r="CF119" i="24"/>
  <c r="CE119" i="24"/>
  <c r="CD119" i="24"/>
  <c r="CC119" i="24"/>
  <c r="CB119" i="24"/>
  <c r="CA119" i="24"/>
  <c r="BZ119" i="24"/>
  <c r="BY119" i="24"/>
  <c r="BX119" i="24"/>
  <c r="BW119" i="24"/>
  <c r="BV119" i="24"/>
  <c r="BU119" i="24"/>
  <c r="BT119" i="24"/>
  <c r="BS119" i="24"/>
  <c r="BR119" i="24"/>
  <c r="BQ119" i="24"/>
  <c r="BP119" i="24"/>
  <c r="BO119" i="24"/>
  <c r="BN119" i="24"/>
  <c r="BM119" i="24"/>
  <c r="BL119" i="24"/>
  <c r="BK119" i="24"/>
  <c r="BJ119" i="24"/>
  <c r="BI119" i="24"/>
  <c r="BH119" i="24"/>
  <c r="BG119" i="24"/>
  <c r="BF119" i="24"/>
  <c r="BE119" i="24"/>
  <c r="BD119" i="24"/>
  <c r="BC119" i="24"/>
  <c r="BB119" i="24"/>
  <c r="BA119" i="24"/>
  <c r="AZ119" i="24"/>
  <c r="AY119" i="24"/>
  <c r="AX119" i="24"/>
  <c r="AW119" i="24"/>
  <c r="AV119" i="24"/>
  <c r="AU119" i="24"/>
  <c r="AT119" i="24"/>
  <c r="AS119" i="24"/>
  <c r="AR119" i="24"/>
  <c r="AQ119" i="24"/>
  <c r="AP119" i="24"/>
  <c r="AO119" i="24"/>
  <c r="AN119" i="24"/>
  <c r="AM119" i="24"/>
  <c r="AL119" i="24"/>
  <c r="AK119" i="24"/>
  <c r="AJ119" i="24"/>
  <c r="AI119" i="24"/>
  <c r="AH119" i="24"/>
  <c r="AG119" i="24"/>
  <c r="AF119" i="24"/>
  <c r="AE119" i="24"/>
  <c r="AD119" i="24"/>
  <c r="AC119" i="24"/>
  <c r="AB119" i="24"/>
  <c r="AA119" i="24"/>
  <c r="Z119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D118" i="24"/>
  <c r="DC118" i="24"/>
  <c r="DB118" i="24"/>
  <c r="DA118" i="24"/>
  <c r="CZ118" i="24"/>
  <c r="CY118" i="24"/>
  <c r="CX118" i="24"/>
  <c r="CW118" i="24"/>
  <c r="CV118" i="24"/>
  <c r="CU118" i="24"/>
  <c r="CT118" i="24"/>
  <c r="CS118" i="24"/>
  <c r="CR118" i="24"/>
  <c r="CQ118" i="24"/>
  <c r="CP118" i="24"/>
  <c r="CO118" i="24"/>
  <c r="CN118" i="24"/>
  <c r="CM118" i="24"/>
  <c r="CL118" i="24"/>
  <c r="CK118" i="24"/>
  <c r="CJ118" i="24"/>
  <c r="CI118" i="24"/>
  <c r="CH118" i="24"/>
  <c r="CG118" i="24"/>
  <c r="CF118" i="24"/>
  <c r="CE118" i="24"/>
  <c r="CD118" i="24"/>
  <c r="CC118" i="24"/>
  <c r="CB118" i="24"/>
  <c r="CA118" i="24"/>
  <c r="BZ118" i="24"/>
  <c r="BY118" i="24"/>
  <c r="BX118" i="24"/>
  <c r="BW118" i="24"/>
  <c r="BV118" i="24"/>
  <c r="BU118" i="24"/>
  <c r="BT118" i="24"/>
  <c r="BS118" i="24"/>
  <c r="BR118" i="24"/>
  <c r="BQ118" i="24"/>
  <c r="BP118" i="24"/>
  <c r="BO118" i="24"/>
  <c r="BN118" i="24"/>
  <c r="BM118" i="24"/>
  <c r="BL118" i="24"/>
  <c r="BK118" i="24"/>
  <c r="BJ118" i="24"/>
  <c r="BI118" i="24"/>
  <c r="BH118" i="24"/>
  <c r="BG118" i="24"/>
  <c r="BF118" i="24"/>
  <c r="BE118" i="24"/>
  <c r="BD118" i="24"/>
  <c r="BC118" i="24"/>
  <c r="BB118" i="24"/>
  <c r="BA118" i="24"/>
  <c r="AZ118" i="24"/>
  <c r="AY118" i="24"/>
  <c r="AX118" i="24"/>
  <c r="AW118" i="24"/>
  <c r="AV118" i="24"/>
  <c r="AU118" i="24"/>
  <c r="AT118" i="24"/>
  <c r="AS118" i="24"/>
  <c r="AR118" i="24"/>
  <c r="AQ118" i="24"/>
  <c r="AP118" i="24"/>
  <c r="AO118" i="24"/>
  <c r="AN118" i="24"/>
  <c r="AM118" i="24"/>
  <c r="AL118" i="24"/>
  <c r="AK118" i="24"/>
  <c r="AJ118" i="24"/>
  <c r="AI118" i="24"/>
  <c r="AH118" i="24"/>
  <c r="AG118" i="24"/>
  <c r="AF118" i="24"/>
  <c r="AE118" i="24"/>
  <c r="AD118" i="24"/>
  <c r="AC118" i="24"/>
  <c r="AB118" i="24"/>
  <c r="AA118" i="24"/>
  <c r="Z118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D117" i="24"/>
  <c r="DC117" i="24"/>
  <c r="DB117" i="24"/>
  <c r="DA117" i="24"/>
  <c r="CZ117" i="24"/>
  <c r="CY117" i="24"/>
  <c r="CX117" i="24"/>
  <c r="CW117" i="24"/>
  <c r="CV117" i="24"/>
  <c r="CU117" i="24"/>
  <c r="CT117" i="24"/>
  <c r="CS117" i="24"/>
  <c r="CR117" i="24"/>
  <c r="CQ117" i="24"/>
  <c r="CP117" i="24"/>
  <c r="CO117" i="24"/>
  <c r="CN117" i="24"/>
  <c r="CM117" i="24"/>
  <c r="CL117" i="24"/>
  <c r="CK117" i="24"/>
  <c r="CJ117" i="24"/>
  <c r="CI117" i="24"/>
  <c r="CH117" i="24"/>
  <c r="CG117" i="24"/>
  <c r="CF117" i="24"/>
  <c r="CE117" i="24"/>
  <c r="CD117" i="24"/>
  <c r="CC117" i="24"/>
  <c r="CB117" i="24"/>
  <c r="CA117" i="24"/>
  <c r="BZ117" i="24"/>
  <c r="BY117" i="24"/>
  <c r="BX117" i="24"/>
  <c r="BW117" i="24"/>
  <c r="BV117" i="24"/>
  <c r="BU117" i="24"/>
  <c r="BT117" i="24"/>
  <c r="BS117" i="24"/>
  <c r="BR117" i="24"/>
  <c r="BQ117" i="24"/>
  <c r="BP117" i="24"/>
  <c r="BO117" i="24"/>
  <c r="BN117" i="24"/>
  <c r="BM117" i="24"/>
  <c r="BL117" i="24"/>
  <c r="BK117" i="24"/>
  <c r="BJ117" i="24"/>
  <c r="BI117" i="24"/>
  <c r="BH117" i="24"/>
  <c r="BG117" i="24"/>
  <c r="BF117" i="24"/>
  <c r="BE117" i="24"/>
  <c r="BD117" i="24"/>
  <c r="BC117" i="24"/>
  <c r="BB117" i="24"/>
  <c r="BA117" i="24"/>
  <c r="AZ117" i="24"/>
  <c r="AY117" i="24"/>
  <c r="AX117" i="24"/>
  <c r="AW117" i="24"/>
  <c r="AV117" i="24"/>
  <c r="AU117" i="24"/>
  <c r="AT117" i="24"/>
  <c r="AS117" i="24"/>
  <c r="AR117" i="24"/>
  <c r="AQ117" i="24"/>
  <c r="AP117" i="24"/>
  <c r="AO117" i="24"/>
  <c r="AN117" i="24"/>
  <c r="AM117" i="24"/>
  <c r="AL117" i="24"/>
  <c r="AK117" i="24"/>
  <c r="AJ117" i="24"/>
  <c r="AI117" i="24"/>
  <c r="AH117" i="24"/>
  <c r="AG117" i="24"/>
  <c r="AF117" i="24"/>
  <c r="AE117" i="24"/>
  <c r="AD117" i="24"/>
  <c r="AC117" i="24"/>
  <c r="AB117" i="24"/>
  <c r="AA117" i="24"/>
  <c r="Z117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D116" i="24"/>
  <c r="DC116" i="24"/>
  <c r="DB116" i="24"/>
  <c r="DA116" i="24"/>
  <c r="CZ116" i="24"/>
  <c r="CY116" i="24"/>
  <c r="CX116" i="24"/>
  <c r="CW116" i="24"/>
  <c r="CV116" i="24"/>
  <c r="CU116" i="24"/>
  <c r="CT116" i="24"/>
  <c r="CS116" i="24"/>
  <c r="CR116" i="24"/>
  <c r="CQ116" i="24"/>
  <c r="CP116" i="24"/>
  <c r="CO116" i="24"/>
  <c r="CN116" i="24"/>
  <c r="CM116" i="24"/>
  <c r="CL116" i="24"/>
  <c r="CK116" i="24"/>
  <c r="CJ116" i="24"/>
  <c r="CI116" i="24"/>
  <c r="CH116" i="24"/>
  <c r="CG116" i="24"/>
  <c r="CF116" i="24"/>
  <c r="CE116" i="24"/>
  <c r="CD116" i="24"/>
  <c r="CC116" i="24"/>
  <c r="CB116" i="24"/>
  <c r="CA116" i="24"/>
  <c r="BZ116" i="24"/>
  <c r="BY116" i="24"/>
  <c r="BX116" i="24"/>
  <c r="BW116" i="24"/>
  <c r="BV116" i="24"/>
  <c r="BU116" i="24"/>
  <c r="BT116" i="24"/>
  <c r="BS116" i="24"/>
  <c r="BR116" i="24"/>
  <c r="BQ116" i="24"/>
  <c r="BP116" i="24"/>
  <c r="BO116" i="24"/>
  <c r="BN116" i="24"/>
  <c r="BM116" i="24"/>
  <c r="BL116" i="24"/>
  <c r="BK116" i="24"/>
  <c r="BJ116" i="24"/>
  <c r="BI116" i="24"/>
  <c r="BH116" i="24"/>
  <c r="BG116" i="24"/>
  <c r="BF116" i="24"/>
  <c r="BE116" i="24"/>
  <c r="BD116" i="24"/>
  <c r="BC116" i="24"/>
  <c r="BB116" i="24"/>
  <c r="BA116" i="24"/>
  <c r="AZ116" i="24"/>
  <c r="AY116" i="24"/>
  <c r="AX116" i="24"/>
  <c r="AW116" i="24"/>
  <c r="AV116" i="24"/>
  <c r="AU116" i="24"/>
  <c r="AT116" i="24"/>
  <c r="AS116" i="24"/>
  <c r="AR116" i="24"/>
  <c r="AQ116" i="24"/>
  <c r="AP116" i="24"/>
  <c r="AO116" i="24"/>
  <c r="AN116" i="24"/>
  <c r="AM116" i="24"/>
  <c r="AL116" i="24"/>
  <c r="AK116" i="24"/>
  <c r="AJ116" i="24"/>
  <c r="AI116" i="24"/>
  <c r="AH116" i="24"/>
  <c r="AG116" i="24"/>
  <c r="AF116" i="24"/>
  <c r="AE116" i="24"/>
  <c r="AD116" i="24"/>
  <c r="AC116" i="24"/>
  <c r="AB116" i="24"/>
  <c r="AA116" i="24"/>
  <c r="Z116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D115" i="24"/>
  <c r="DC115" i="24"/>
  <c r="DB115" i="24"/>
  <c r="DA115" i="24"/>
  <c r="CZ115" i="24"/>
  <c r="CY115" i="24"/>
  <c r="CX115" i="24"/>
  <c r="CW115" i="24"/>
  <c r="CV115" i="24"/>
  <c r="CU115" i="24"/>
  <c r="CT115" i="24"/>
  <c r="CS115" i="24"/>
  <c r="CR115" i="24"/>
  <c r="CQ115" i="24"/>
  <c r="CP115" i="24"/>
  <c r="CO115" i="24"/>
  <c r="CN115" i="24"/>
  <c r="CM115" i="24"/>
  <c r="CL115" i="24"/>
  <c r="CK115" i="24"/>
  <c r="CJ115" i="24"/>
  <c r="CI115" i="24"/>
  <c r="CH115" i="24"/>
  <c r="CG115" i="24"/>
  <c r="CF115" i="24"/>
  <c r="CE115" i="24"/>
  <c r="CD115" i="24"/>
  <c r="CC115" i="24"/>
  <c r="CB115" i="24"/>
  <c r="CA115" i="24"/>
  <c r="BZ115" i="24"/>
  <c r="BY115" i="24"/>
  <c r="BX115" i="24"/>
  <c r="BW115" i="24"/>
  <c r="BV115" i="24"/>
  <c r="BU115" i="24"/>
  <c r="BT115" i="24"/>
  <c r="BS115" i="24"/>
  <c r="BR115" i="24"/>
  <c r="BQ115" i="24"/>
  <c r="BP115" i="24"/>
  <c r="BO115" i="24"/>
  <c r="BN115" i="24"/>
  <c r="BM115" i="24"/>
  <c r="BL115" i="24"/>
  <c r="BK115" i="24"/>
  <c r="BJ115" i="24"/>
  <c r="BI115" i="24"/>
  <c r="BH115" i="24"/>
  <c r="BG115" i="24"/>
  <c r="BF115" i="24"/>
  <c r="BE115" i="24"/>
  <c r="BD115" i="24"/>
  <c r="BC115" i="24"/>
  <c r="BB115" i="24"/>
  <c r="BA115" i="24"/>
  <c r="AZ115" i="24"/>
  <c r="AY115" i="24"/>
  <c r="AX115" i="24"/>
  <c r="AW115" i="24"/>
  <c r="AV115" i="24"/>
  <c r="AU115" i="24"/>
  <c r="AT115" i="24"/>
  <c r="AS115" i="24"/>
  <c r="AR115" i="24"/>
  <c r="AQ115" i="24"/>
  <c r="AP115" i="24"/>
  <c r="AO115" i="24"/>
  <c r="AN115" i="24"/>
  <c r="AM115" i="24"/>
  <c r="AL115" i="24"/>
  <c r="AK115" i="24"/>
  <c r="AJ115" i="24"/>
  <c r="AI115" i="24"/>
  <c r="AH115" i="24"/>
  <c r="AG115" i="24"/>
  <c r="AF115" i="24"/>
  <c r="AE115" i="24"/>
  <c r="AD115" i="24"/>
  <c r="AC115" i="24"/>
  <c r="AB115" i="24"/>
  <c r="AA115" i="24"/>
  <c r="Z115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D114" i="24"/>
  <c r="DC114" i="24"/>
  <c r="DB114" i="24"/>
  <c r="DA114" i="24"/>
  <c r="CZ114" i="24"/>
  <c r="CY114" i="24"/>
  <c r="CX114" i="24"/>
  <c r="CW114" i="24"/>
  <c r="CV114" i="24"/>
  <c r="CU114" i="24"/>
  <c r="CT114" i="24"/>
  <c r="CS114" i="24"/>
  <c r="CR114" i="24"/>
  <c r="CQ114" i="24"/>
  <c r="CP114" i="24"/>
  <c r="CO114" i="24"/>
  <c r="CN114" i="24"/>
  <c r="CM114" i="24"/>
  <c r="CL114" i="24"/>
  <c r="CK114" i="24"/>
  <c r="CJ114" i="24"/>
  <c r="CI114" i="24"/>
  <c r="CH114" i="24"/>
  <c r="CG114" i="24"/>
  <c r="CF114" i="24"/>
  <c r="CE114" i="24"/>
  <c r="CD114" i="24"/>
  <c r="CC114" i="24"/>
  <c r="CB114" i="24"/>
  <c r="CA114" i="24"/>
  <c r="BZ114" i="24"/>
  <c r="BY114" i="24"/>
  <c r="BX114" i="24"/>
  <c r="BW114" i="24"/>
  <c r="BV114" i="24"/>
  <c r="BU114" i="24"/>
  <c r="BT114" i="24"/>
  <c r="BS114" i="24"/>
  <c r="BR114" i="24"/>
  <c r="BQ114" i="24"/>
  <c r="BP114" i="24"/>
  <c r="BO114" i="24"/>
  <c r="BN114" i="24"/>
  <c r="BM114" i="24"/>
  <c r="BL114" i="24"/>
  <c r="BK114" i="24"/>
  <c r="BJ114" i="24"/>
  <c r="BI114" i="24"/>
  <c r="BH114" i="24"/>
  <c r="BG114" i="24"/>
  <c r="BF114" i="24"/>
  <c r="BE114" i="24"/>
  <c r="BD114" i="24"/>
  <c r="BC114" i="24"/>
  <c r="BB114" i="24"/>
  <c r="BA114" i="24"/>
  <c r="AZ114" i="24"/>
  <c r="AY114" i="24"/>
  <c r="AX114" i="24"/>
  <c r="AW114" i="24"/>
  <c r="AV114" i="24"/>
  <c r="AU114" i="24"/>
  <c r="AT114" i="24"/>
  <c r="AS114" i="24"/>
  <c r="AR114" i="24"/>
  <c r="AQ114" i="24"/>
  <c r="AP114" i="24"/>
  <c r="AO114" i="24"/>
  <c r="AN114" i="24"/>
  <c r="AM114" i="24"/>
  <c r="AL114" i="24"/>
  <c r="AK114" i="24"/>
  <c r="AJ114" i="24"/>
  <c r="AI114" i="24"/>
  <c r="AH114" i="24"/>
  <c r="AG114" i="24"/>
  <c r="AF114" i="24"/>
  <c r="AE114" i="24"/>
  <c r="AD114" i="24"/>
  <c r="AC114" i="24"/>
  <c r="AB114" i="24"/>
  <c r="AA114" i="24"/>
  <c r="Z114" i="24"/>
  <c r="Y114" i="24"/>
  <c r="X114" i="24"/>
  <c r="W114" i="24"/>
  <c r="V114" i="24"/>
  <c r="U114" i="24"/>
  <c r="T114" i="24"/>
  <c r="S114" i="24"/>
  <c r="R114" i="24"/>
  <c r="Q114" i="24"/>
  <c r="P114" i="24"/>
  <c r="O114" i="24"/>
  <c r="N114" i="24"/>
  <c r="M114" i="24"/>
  <c r="L114" i="24"/>
  <c r="K114" i="24"/>
  <c r="J114" i="24"/>
  <c r="I114" i="24"/>
  <c r="H114" i="24"/>
  <c r="G114" i="24"/>
  <c r="F114" i="24"/>
  <c r="E114" i="24"/>
  <c r="DD113" i="24"/>
  <c r="DC113" i="24"/>
  <c r="DB113" i="24"/>
  <c r="DA113" i="24"/>
  <c r="CZ113" i="24"/>
  <c r="CY113" i="24"/>
  <c r="CX113" i="24"/>
  <c r="CW113" i="24"/>
  <c r="CV113" i="24"/>
  <c r="CU113" i="24"/>
  <c r="CT113" i="24"/>
  <c r="CS113" i="24"/>
  <c r="CR113" i="24"/>
  <c r="CQ113" i="24"/>
  <c r="CP113" i="24"/>
  <c r="CO113" i="24"/>
  <c r="CN113" i="24"/>
  <c r="CM113" i="24"/>
  <c r="CL113" i="24"/>
  <c r="CK113" i="24"/>
  <c r="CJ113" i="24"/>
  <c r="CI113" i="24"/>
  <c r="CH113" i="24"/>
  <c r="CG113" i="24"/>
  <c r="CF113" i="24"/>
  <c r="CE113" i="24"/>
  <c r="CD113" i="24"/>
  <c r="CC113" i="24"/>
  <c r="CB113" i="24"/>
  <c r="CA113" i="24"/>
  <c r="BZ113" i="24"/>
  <c r="BY113" i="24"/>
  <c r="BX113" i="24"/>
  <c r="BW113" i="24"/>
  <c r="BV113" i="24"/>
  <c r="BU113" i="24"/>
  <c r="BT113" i="24"/>
  <c r="BS113" i="24"/>
  <c r="BR113" i="24"/>
  <c r="BQ113" i="24"/>
  <c r="BP113" i="24"/>
  <c r="BO113" i="24"/>
  <c r="BN113" i="24"/>
  <c r="BM113" i="24"/>
  <c r="BL113" i="24"/>
  <c r="BK113" i="24"/>
  <c r="BJ113" i="24"/>
  <c r="BI113" i="24"/>
  <c r="BH113" i="24"/>
  <c r="BG113" i="24"/>
  <c r="BF113" i="24"/>
  <c r="BE113" i="24"/>
  <c r="BD113" i="24"/>
  <c r="BC113" i="24"/>
  <c r="BB113" i="24"/>
  <c r="BA113" i="24"/>
  <c r="AZ113" i="24"/>
  <c r="AY113" i="24"/>
  <c r="AX113" i="24"/>
  <c r="AW113" i="24"/>
  <c r="AV113" i="24"/>
  <c r="AU113" i="24"/>
  <c r="AT113" i="24"/>
  <c r="AS113" i="24"/>
  <c r="AR113" i="24"/>
  <c r="AQ113" i="24"/>
  <c r="AP113" i="24"/>
  <c r="AO113" i="24"/>
  <c r="AN113" i="24"/>
  <c r="AM113" i="24"/>
  <c r="AL113" i="24"/>
  <c r="AK113" i="24"/>
  <c r="AJ113" i="24"/>
  <c r="AI113" i="24"/>
  <c r="AH113" i="24"/>
  <c r="AG113" i="24"/>
  <c r="AF113" i="24"/>
  <c r="AE113" i="24"/>
  <c r="AD113" i="24"/>
  <c r="AC113" i="24"/>
  <c r="AB113" i="24"/>
  <c r="AA113" i="24"/>
  <c r="Z113" i="24"/>
  <c r="Y113" i="24"/>
  <c r="X113" i="24"/>
  <c r="W113" i="24"/>
  <c r="V113" i="24"/>
  <c r="U113" i="24"/>
  <c r="T113" i="24"/>
  <c r="S113" i="24"/>
  <c r="R113" i="24"/>
  <c r="Q113" i="24"/>
  <c r="P113" i="24"/>
  <c r="O113" i="24"/>
  <c r="N113" i="24"/>
  <c r="M113" i="24"/>
  <c r="L113" i="24"/>
  <c r="K113" i="24"/>
  <c r="J113" i="24"/>
  <c r="I113" i="24"/>
  <c r="H113" i="24"/>
  <c r="G113" i="24"/>
  <c r="F113" i="24"/>
  <c r="E113" i="24"/>
  <c r="DD112" i="24"/>
  <c r="DC112" i="24"/>
  <c r="DB112" i="24"/>
  <c r="DA112" i="24"/>
  <c r="CZ112" i="24"/>
  <c r="CY112" i="24"/>
  <c r="CX112" i="24"/>
  <c r="CW112" i="24"/>
  <c r="CV112" i="24"/>
  <c r="CU112" i="24"/>
  <c r="CT112" i="24"/>
  <c r="CS112" i="24"/>
  <c r="CR112" i="24"/>
  <c r="CQ112" i="24"/>
  <c r="CP112" i="24"/>
  <c r="CO112" i="24"/>
  <c r="CN112" i="24"/>
  <c r="CM112" i="24"/>
  <c r="CL112" i="24"/>
  <c r="CK112" i="24"/>
  <c r="CJ112" i="24"/>
  <c r="CI112" i="24"/>
  <c r="CH112" i="24"/>
  <c r="CG112" i="24"/>
  <c r="CF112" i="24"/>
  <c r="CE112" i="24"/>
  <c r="CD112" i="24"/>
  <c r="CC112" i="24"/>
  <c r="CB112" i="24"/>
  <c r="CA112" i="24"/>
  <c r="BZ112" i="24"/>
  <c r="BY112" i="24"/>
  <c r="BX112" i="24"/>
  <c r="BW112" i="24"/>
  <c r="BV112" i="24"/>
  <c r="BU112" i="24"/>
  <c r="BT112" i="24"/>
  <c r="BS112" i="24"/>
  <c r="BR112" i="24"/>
  <c r="BQ112" i="24"/>
  <c r="BP112" i="24"/>
  <c r="BO112" i="24"/>
  <c r="BN112" i="24"/>
  <c r="BM112" i="24"/>
  <c r="BL112" i="24"/>
  <c r="BK112" i="24"/>
  <c r="BJ112" i="24"/>
  <c r="BI112" i="24"/>
  <c r="BH112" i="24"/>
  <c r="BG112" i="24"/>
  <c r="BF112" i="24"/>
  <c r="BE112" i="24"/>
  <c r="BD112" i="24"/>
  <c r="BC112" i="24"/>
  <c r="BB112" i="24"/>
  <c r="BA112" i="24"/>
  <c r="AZ112" i="24"/>
  <c r="AY112" i="24"/>
  <c r="AX112" i="24"/>
  <c r="AW112" i="24"/>
  <c r="AV112" i="24"/>
  <c r="AU112" i="24"/>
  <c r="AT112" i="24"/>
  <c r="AS112" i="24"/>
  <c r="AR112" i="24"/>
  <c r="AQ112" i="24"/>
  <c r="AP112" i="24"/>
  <c r="AO112" i="24"/>
  <c r="AN112" i="24"/>
  <c r="AM112" i="24"/>
  <c r="AL112" i="24"/>
  <c r="AK112" i="24"/>
  <c r="AJ112" i="24"/>
  <c r="AI112" i="24"/>
  <c r="AH112" i="24"/>
  <c r="AG112" i="24"/>
  <c r="AF112" i="24"/>
  <c r="AE112" i="24"/>
  <c r="AD112" i="24"/>
  <c r="AC112" i="24"/>
  <c r="AB112" i="24"/>
  <c r="AA112" i="24"/>
  <c r="Z112" i="24"/>
  <c r="Y112" i="24"/>
  <c r="X112" i="24"/>
  <c r="W112" i="24"/>
  <c r="V112" i="24"/>
  <c r="U112" i="24"/>
  <c r="T112" i="24"/>
  <c r="S112" i="24"/>
  <c r="R112" i="24"/>
  <c r="Q112" i="24"/>
  <c r="P112" i="24"/>
  <c r="O112" i="24"/>
  <c r="N112" i="24"/>
  <c r="M112" i="24"/>
  <c r="L112" i="24"/>
  <c r="K112" i="24"/>
  <c r="J112" i="24"/>
  <c r="I112" i="24"/>
  <c r="H112" i="24"/>
  <c r="G112" i="24"/>
  <c r="F112" i="24"/>
  <c r="E112" i="24"/>
  <c r="DD111" i="24"/>
  <c r="DC111" i="24"/>
  <c r="DB111" i="24"/>
  <c r="DA111" i="24"/>
  <c r="CZ111" i="24"/>
  <c r="CY111" i="24"/>
  <c r="CX111" i="24"/>
  <c r="CW111" i="24"/>
  <c r="CV111" i="24"/>
  <c r="CU111" i="24"/>
  <c r="CT111" i="24"/>
  <c r="CS111" i="24"/>
  <c r="CR111" i="24"/>
  <c r="CQ111" i="24"/>
  <c r="CP111" i="24"/>
  <c r="CO111" i="24"/>
  <c r="CN111" i="24"/>
  <c r="CM111" i="24"/>
  <c r="CL111" i="24"/>
  <c r="CK111" i="24"/>
  <c r="CJ111" i="24"/>
  <c r="CI111" i="24"/>
  <c r="CH111" i="24"/>
  <c r="CG111" i="24"/>
  <c r="CF111" i="24"/>
  <c r="CE111" i="24"/>
  <c r="CD111" i="24"/>
  <c r="CC111" i="24"/>
  <c r="CB111" i="24"/>
  <c r="CA111" i="24"/>
  <c r="BZ111" i="24"/>
  <c r="BY111" i="24"/>
  <c r="BX111" i="24"/>
  <c r="BW111" i="24"/>
  <c r="BV111" i="24"/>
  <c r="BU111" i="24"/>
  <c r="BT111" i="24"/>
  <c r="BS111" i="24"/>
  <c r="BR111" i="24"/>
  <c r="BQ111" i="24"/>
  <c r="BP111" i="24"/>
  <c r="BO111" i="24"/>
  <c r="BN111" i="24"/>
  <c r="BM111" i="24"/>
  <c r="BL111" i="24"/>
  <c r="BK111" i="24"/>
  <c r="BJ111" i="24"/>
  <c r="BI111" i="24"/>
  <c r="BH111" i="24"/>
  <c r="BG111" i="24"/>
  <c r="BF111" i="24"/>
  <c r="BE111" i="24"/>
  <c r="BD111" i="24"/>
  <c r="BC111" i="24"/>
  <c r="BB111" i="24"/>
  <c r="BA111" i="24"/>
  <c r="AZ111" i="24"/>
  <c r="AY111" i="24"/>
  <c r="AX111" i="24"/>
  <c r="AW111" i="24"/>
  <c r="AV111" i="24"/>
  <c r="AU111" i="24"/>
  <c r="AT111" i="24"/>
  <c r="AS111" i="24"/>
  <c r="AR111" i="24"/>
  <c r="AQ111" i="24"/>
  <c r="AP111" i="24"/>
  <c r="AO111" i="24"/>
  <c r="AN111" i="24"/>
  <c r="AM111" i="24"/>
  <c r="AL111" i="24"/>
  <c r="AK111" i="24"/>
  <c r="AJ111" i="24"/>
  <c r="AI111" i="24"/>
  <c r="AH111" i="24"/>
  <c r="AG111" i="24"/>
  <c r="AF111" i="24"/>
  <c r="AE111" i="24"/>
  <c r="AD111" i="24"/>
  <c r="AC111" i="24"/>
  <c r="AB111" i="24"/>
  <c r="AA111" i="24"/>
  <c r="Z111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D110" i="24"/>
  <c r="DC110" i="24"/>
  <c r="DB110" i="24"/>
  <c r="DA110" i="24"/>
  <c r="CZ110" i="24"/>
  <c r="CY110" i="24"/>
  <c r="CX110" i="24"/>
  <c r="CW110" i="24"/>
  <c r="CV110" i="24"/>
  <c r="CU110" i="24"/>
  <c r="CT110" i="24"/>
  <c r="CS110" i="24"/>
  <c r="CR110" i="24"/>
  <c r="CQ110" i="24"/>
  <c r="CP110" i="24"/>
  <c r="CO110" i="24"/>
  <c r="CN110" i="24"/>
  <c r="CM110" i="24"/>
  <c r="CL110" i="24"/>
  <c r="CK110" i="24"/>
  <c r="CJ110" i="24"/>
  <c r="CI110" i="24"/>
  <c r="CH110" i="24"/>
  <c r="CG110" i="24"/>
  <c r="CF110" i="24"/>
  <c r="CE110" i="24"/>
  <c r="CD110" i="24"/>
  <c r="CC110" i="24"/>
  <c r="CB110" i="24"/>
  <c r="CA110" i="24"/>
  <c r="BZ110" i="24"/>
  <c r="BY110" i="24"/>
  <c r="BX110" i="24"/>
  <c r="BW110" i="24"/>
  <c r="BV110" i="24"/>
  <c r="BU110" i="24"/>
  <c r="BT110" i="24"/>
  <c r="BS110" i="24"/>
  <c r="BR110" i="24"/>
  <c r="BQ110" i="24"/>
  <c r="BP110" i="24"/>
  <c r="BO110" i="24"/>
  <c r="BN110" i="24"/>
  <c r="BM110" i="24"/>
  <c r="BL110" i="24"/>
  <c r="BK110" i="24"/>
  <c r="BJ110" i="24"/>
  <c r="BI110" i="24"/>
  <c r="BH110" i="24"/>
  <c r="BG110" i="24"/>
  <c r="BF110" i="24"/>
  <c r="BE110" i="24"/>
  <c r="BD110" i="24"/>
  <c r="BC110" i="24"/>
  <c r="BB110" i="24"/>
  <c r="BA110" i="24"/>
  <c r="AZ110" i="24"/>
  <c r="AY110" i="24"/>
  <c r="AX110" i="24"/>
  <c r="AW110" i="24"/>
  <c r="AV110" i="24"/>
  <c r="AU110" i="24"/>
  <c r="AT110" i="24"/>
  <c r="AS110" i="24"/>
  <c r="AR110" i="24"/>
  <c r="AQ110" i="24"/>
  <c r="AP110" i="24"/>
  <c r="AO110" i="24"/>
  <c r="AN110" i="24"/>
  <c r="AM110" i="24"/>
  <c r="AL110" i="24"/>
  <c r="AK110" i="24"/>
  <c r="AJ110" i="24"/>
  <c r="AI110" i="24"/>
  <c r="AH110" i="24"/>
  <c r="AG110" i="24"/>
  <c r="AF110" i="24"/>
  <c r="AE110" i="24"/>
  <c r="AD110" i="24"/>
  <c r="AC110" i="24"/>
  <c r="AB110" i="24"/>
  <c r="AA110" i="24"/>
  <c r="Z110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D109" i="24"/>
  <c r="DC109" i="24"/>
  <c r="DB109" i="24"/>
  <c r="DA109" i="24"/>
  <c r="CZ109" i="24"/>
  <c r="CY109" i="24"/>
  <c r="CX109" i="24"/>
  <c r="CW109" i="24"/>
  <c r="CV109" i="24"/>
  <c r="CU109" i="24"/>
  <c r="CT109" i="24"/>
  <c r="CS109" i="24"/>
  <c r="CR109" i="24"/>
  <c r="CQ109" i="24"/>
  <c r="CP109" i="24"/>
  <c r="CO109" i="24"/>
  <c r="CN109" i="24"/>
  <c r="CM109" i="24"/>
  <c r="CL109" i="24"/>
  <c r="CK109" i="24"/>
  <c r="CJ109" i="24"/>
  <c r="CI109" i="24"/>
  <c r="CH109" i="24"/>
  <c r="CG109" i="24"/>
  <c r="CF109" i="24"/>
  <c r="CE109" i="24"/>
  <c r="CD109" i="24"/>
  <c r="CC109" i="24"/>
  <c r="CB109" i="24"/>
  <c r="CA109" i="24"/>
  <c r="BZ109" i="24"/>
  <c r="BY109" i="24"/>
  <c r="BX109" i="24"/>
  <c r="BW109" i="24"/>
  <c r="BV109" i="24"/>
  <c r="BU109" i="24"/>
  <c r="BT109" i="24"/>
  <c r="BS109" i="24"/>
  <c r="BR109" i="24"/>
  <c r="BQ109" i="24"/>
  <c r="BP109" i="24"/>
  <c r="BO109" i="24"/>
  <c r="BN109" i="24"/>
  <c r="BM109" i="24"/>
  <c r="BL109" i="24"/>
  <c r="BK109" i="24"/>
  <c r="BJ109" i="24"/>
  <c r="BI109" i="24"/>
  <c r="BH109" i="24"/>
  <c r="BG109" i="24"/>
  <c r="BF109" i="24"/>
  <c r="BE109" i="24"/>
  <c r="BD109" i="24"/>
  <c r="BC109" i="24"/>
  <c r="BB109" i="24"/>
  <c r="BA109" i="24"/>
  <c r="AZ109" i="24"/>
  <c r="AY109" i="24"/>
  <c r="AX109" i="24"/>
  <c r="AW109" i="24"/>
  <c r="AV109" i="24"/>
  <c r="AU109" i="24"/>
  <c r="AT109" i="24"/>
  <c r="AS109" i="24"/>
  <c r="AR109" i="24"/>
  <c r="AQ109" i="24"/>
  <c r="AP109" i="24"/>
  <c r="AO109" i="24"/>
  <c r="AN109" i="24"/>
  <c r="AM109" i="24"/>
  <c r="AL109" i="24"/>
  <c r="AK109" i="24"/>
  <c r="AJ109" i="24"/>
  <c r="AI109" i="24"/>
  <c r="AH109" i="24"/>
  <c r="AG109" i="24"/>
  <c r="AF109" i="24"/>
  <c r="AE109" i="24"/>
  <c r="AD109" i="24"/>
  <c r="AC109" i="24"/>
  <c r="AB109" i="24"/>
  <c r="AA109" i="24"/>
  <c r="Z109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D108" i="24"/>
  <c r="DC108" i="24"/>
  <c r="DB108" i="24"/>
  <c r="DA108" i="24"/>
  <c r="CZ108" i="24"/>
  <c r="CY108" i="24"/>
  <c r="CX108" i="24"/>
  <c r="CW108" i="24"/>
  <c r="CV108" i="24"/>
  <c r="CU108" i="24"/>
  <c r="CT108" i="24"/>
  <c r="CS108" i="24"/>
  <c r="CR108" i="24"/>
  <c r="CQ108" i="24"/>
  <c r="CP108" i="24"/>
  <c r="CO108" i="24"/>
  <c r="CN108" i="24"/>
  <c r="CM108" i="24"/>
  <c r="CL108" i="24"/>
  <c r="CK108" i="24"/>
  <c r="CJ108" i="24"/>
  <c r="CI108" i="24"/>
  <c r="CH108" i="24"/>
  <c r="CG108" i="24"/>
  <c r="CF108" i="24"/>
  <c r="CE108" i="24"/>
  <c r="CD108" i="24"/>
  <c r="CC108" i="24"/>
  <c r="CB108" i="24"/>
  <c r="CA108" i="24"/>
  <c r="BZ108" i="24"/>
  <c r="BY108" i="24"/>
  <c r="BX108" i="24"/>
  <c r="BW108" i="24"/>
  <c r="BV108" i="24"/>
  <c r="BU108" i="24"/>
  <c r="BT108" i="24"/>
  <c r="BS108" i="24"/>
  <c r="BR108" i="24"/>
  <c r="BQ108" i="24"/>
  <c r="BP108" i="24"/>
  <c r="BO108" i="24"/>
  <c r="BN108" i="24"/>
  <c r="BM108" i="24"/>
  <c r="BL108" i="24"/>
  <c r="BK108" i="24"/>
  <c r="BJ108" i="24"/>
  <c r="BI108" i="24"/>
  <c r="BH108" i="24"/>
  <c r="BG108" i="24"/>
  <c r="BF108" i="24"/>
  <c r="BE108" i="24"/>
  <c r="BD108" i="24"/>
  <c r="BC108" i="24"/>
  <c r="BB108" i="24"/>
  <c r="BA108" i="24"/>
  <c r="AZ108" i="24"/>
  <c r="AY108" i="24"/>
  <c r="AX108" i="24"/>
  <c r="AW108" i="24"/>
  <c r="AV108" i="24"/>
  <c r="AU108" i="24"/>
  <c r="AT108" i="24"/>
  <c r="AS108" i="24"/>
  <c r="AR108" i="24"/>
  <c r="AQ108" i="24"/>
  <c r="AP108" i="24"/>
  <c r="AO108" i="24"/>
  <c r="AN108" i="24"/>
  <c r="AM108" i="24"/>
  <c r="AL108" i="24"/>
  <c r="AK108" i="24"/>
  <c r="AJ108" i="24"/>
  <c r="AI108" i="24"/>
  <c r="AH108" i="24"/>
  <c r="AG108" i="24"/>
  <c r="AF108" i="24"/>
  <c r="AE108" i="24"/>
  <c r="AD108" i="24"/>
  <c r="AC108" i="24"/>
  <c r="AB108" i="24"/>
  <c r="AA108" i="24"/>
  <c r="Z108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D107" i="24"/>
  <c r="DC107" i="24"/>
  <c r="DB107" i="24"/>
  <c r="DA107" i="24"/>
  <c r="CZ107" i="24"/>
  <c r="CY107" i="24"/>
  <c r="CX107" i="24"/>
  <c r="CW107" i="24"/>
  <c r="CV107" i="24"/>
  <c r="CU107" i="24"/>
  <c r="CT107" i="24"/>
  <c r="CS107" i="24"/>
  <c r="CR107" i="24"/>
  <c r="CQ107" i="24"/>
  <c r="CP107" i="24"/>
  <c r="CO107" i="24"/>
  <c r="CN107" i="24"/>
  <c r="CM107" i="24"/>
  <c r="CL107" i="24"/>
  <c r="CK107" i="24"/>
  <c r="CJ107" i="24"/>
  <c r="CI107" i="24"/>
  <c r="CH107" i="24"/>
  <c r="CG107" i="24"/>
  <c r="CF107" i="24"/>
  <c r="CE107" i="24"/>
  <c r="CD107" i="24"/>
  <c r="CC107" i="24"/>
  <c r="CB107" i="24"/>
  <c r="CA107" i="24"/>
  <c r="BZ107" i="24"/>
  <c r="BY107" i="24"/>
  <c r="BX107" i="24"/>
  <c r="BW107" i="24"/>
  <c r="BV107" i="24"/>
  <c r="BU107" i="24"/>
  <c r="BT107" i="24"/>
  <c r="BS107" i="24"/>
  <c r="BR107" i="24"/>
  <c r="BQ107" i="24"/>
  <c r="BP107" i="24"/>
  <c r="BO107" i="24"/>
  <c r="BN107" i="24"/>
  <c r="BM107" i="24"/>
  <c r="BL107" i="24"/>
  <c r="BK107" i="24"/>
  <c r="BJ107" i="24"/>
  <c r="BI107" i="24"/>
  <c r="BH107" i="24"/>
  <c r="BG107" i="24"/>
  <c r="BF107" i="24"/>
  <c r="BE107" i="24"/>
  <c r="BD107" i="24"/>
  <c r="BC107" i="24"/>
  <c r="BB107" i="24"/>
  <c r="BA107" i="24"/>
  <c r="AZ107" i="24"/>
  <c r="AY107" i="24"/>
  <c r="AX107" i="24"/>
  <c r="AW107" i="24"/>
  <c r="AV107" i="24"/>
  <c r="AU107" i="24"/>
  <c r="AT107" i="24"/>
  <c r="AS107" i="24"/>
  <c r="AR107" i="24"/>
  <c r="AQ107" i="24"/>
  <c r="AP107" i="24"/>
  <c r="AO107" i="24"/>
  <c r="AN107" i="24"/>
  <c r="AM107" i="24"/>
  <c r="AL107" i="24"/>
  <c r="AK107" i="24"/>
  <c r="AJ107" i="24"/>
  <c r="AI107" i="24"/>
  <c r="AH107" i="24"/>
  <c r="AG107" i="24"/>
  <c r="AF107" i="24"/>
  <c r="AE107" i="24"/>
  <c r="AD107" i="24"/>
  <c r="AC107" i="24"/>
  <c r="AB107" i="24"/>
  <c r="AA107" i="24"/>
  <c r="Z107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D106" i="24"/>
  <c r="DC106" i="24"/>
  <c r="DB106" i="24"/>
  <c r="DA106" i="24"/>
  <c r="CZ106" i="24"/>
  <c r="CY106" i="24"/>
  <c r="CX106" i="24"/>
  <c r="CW106" i="24"/>
  <c r="CV106" i="24"/>
  <c r="CU106" i="24"/>
  <c r="CT106" i="24"/>
  <c r="CS106" i="24"/>
  <c r="CR106" i="24"/>
  <c r="CQ106" i="24"/>
  <c r="CP106" i="24"/>
  <c r="CO106" i="24"/>
  <c r="CN106" i="24"/>
  <c r="CM106" i="24"/>
  <c r="CL106" i="24"/>
  <c r="CK106" i="24"/>
  <c r="CJ106" i="24"/>
  <c r="CI106" i="24"/>
  <c r="CH106" i="24"/>
  <c r="CG106" i="24"/>
  <c r="CF106" i="24"/>
  <c r="CE106" i="24"/>
  <c r="CD106" i="24"/>
  <c r="CC106" i="24"/>
  <c r="CB106" i="24"/>
  <c r="CA106" i="24"/>
  <c r="BZ106" i="24"/>
  <c r="BY106" i="24"/>
  <c r="BX106" i="24"/>
  <c r="BW106" i="24"/>
  <c r="BV106" i="24"/>
  <c r="BU106" i="24"/>
  <c r="BT106" i="24"/>
  <c r="BS106" i="24"/>
  <c r="BR106" i="24"/>
  <c r="BQ106" i="24"/>
  <c r="BP106" i="24"/>
  <c r="BO106" i="24"/>
  <c r="BN106" i="24"/>
  <c r="BM106" i="24"/>
  <c r="BL106" i="24"/>
  <c r="BK106" i="24"/>
  <c r="BJ106" i="24"/>
  <c r="BI106" i="24"/>
  <c r="BH106" i="24"/>
  <c r="BG106" i="24"/>
  <c r="BF106" i="24"/>
  <c r="BE106" i="24"/>
  <c r="BD106" i="24"/>
  <c r="BC106" i="24"/>
  <c r="BB106" i="24"/>
  <c r="BA106" i="24"/>
  <c r="AZ106" i="24"/>
  <c r="AY106" i="24"/>
  <c r="AX106" i="24"/>
  <c r="AW106" i="24"/>
  <c r="AV106" i="24"/>
  <c r="AU106" i="24"/>
  <c r="AT106" i="24"/>
  <c r="AS106" i="24"/>
  <c r="AR106" i="24"/>
  <c r="AQ106" i="24"/>
  <c r="AP106" i="24"/>
  <c r="AO106" i="24"/>
  <c r="AN106" i="24"/>
  <c r="AM106" i="24"/>
  <c r="AL106" i="24"/>
  <c r="AK106" i="24"/>
  <c r="AJ106" i="24"/>
  <c r="AI106" i="24"/>
  <c r="AH106" i="24"/>
  <c r="AG106" i="24"/>
  <c r="AF106" i="24"/>
  <c r="AE106" i="24"/>
  <c r="AD106" i="24"/>
  <c r="AC106" i="24"/>
  <c r="AB106" i="24"/>
  <c r="AA106" i="24"/>
  <c r="Z106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D105" i="24"/>
  <c r="DC105" i="24"/>
  <c r="DB105" i="24"/>
  <c r="DA105" i="24"/>
  <c r="CZ105" i="24"/>
  <c r="CY105" i="24"/>
  <c r="CX105" i="24"/>
  <c r="CW105" i="24"/>
  <c r="CV105" i="24"/>
  <c r="CU105" i="24"/>
  <c r="CT105" i="24"/>
  <c r="CS105" i="24"/>
  <c r="CR105" i="24"/>
  <c r="CQ105" i="24"/>
  <c r="CP105" i="24"/>
  <c r="CO105" i="24"/>
  <c r="CN105" i="24"/>
  <c r="CM105" i="24"/>
  <c r="CL105" i="24"/>
  <c r="CK105" i="24"/>
  <c r="CJ105" i="24"/>
  <c r="CI105" i="24"/>
  <c r="CH105" i="24"/>
  <c r="CG105" i="24"/>
  <c r="CF105" i="24"/>
  <c r="CE105" i="24"/>
  <c r="CD105" i="24"/>
  <c r="CC105" i="24"/>
  <c r="CB105" i="24"/>
  <c r="CA105" i="24"/>
  <c r="BZ105" i="24"/>
  <c r="BY105" i="24"/>
  <c r="BX105" i="24"/>
  <c r="BW105" i="24"/>
  <c r="BV105" i="24"/>
  <c r="BU105" i="24"/>
  <c r="BT105" i="24"/>
  <c r="BS105" i="24"/>
  <c r="BR105" i="24"/>
  <c r="BQ105" i="24"/>
  <c r="BP105" i="24"/>
  <c r="BO105" i="24"/>
  <c r="BN105" i="24"/>
  <c r="BM105" i="24"/>
  <c r="BL105" i="24"/>
  <c r="BK105" i="24"/>
  <c r="BJ105" i="24"/>
  <c r="BI105" i="24"/>
  <c r="BH105" i="24"/>
  <c r="BG105" i="24"/>
  <c r="BF105" i="24"/>
  <c r="BE105" i="24"/>
  <c r="BD105" i="24"/>
  <c r="BC105" i="24"/>
  <c r="BB105" i="24"/>
  <c r="BA105" i="24"/>
  <c r="AZ105" i="24"/>
  <c r="AY105" i="24"/>
  <c r="AX105" i="24"/>
  <c r="AW105" i="24"/>
  <c r="AV105" i="24"/>
  <c r="AU105" i="24"/>
  <c r="AT105" i="24"/>
  <c r="AS105" i="24"/>
  <c r="AR105" i="24"/>
  <c r="AQ105" i="24"/>
  <c r="AP105" i="24"/>
  <c r="AO105" i="24"/>
  <c r="AN105" i="24"/>
  <c r="AM105" i="24"/>
  <c r="AL105" i="24"/>
  <c r="AK105" i="24"/>
  <c r="AJ105" i="24"/>
  <c r="AI105" i="24"/>
  <c r="AH105" i="24"/>
  <c r="AG105" i="24"/>
  <c r="AF105" i="24"/>
  <c r="AE105" i="24"/>
  <c r="AD105" i="24"/>
  <c r="AC105" i="24"/>
  <c r="AB105" i="24"/>
  <c r="AA105" i="24"/>
  <c r="Z105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D104" i="24"/>
  <c r="DC104" i="24"/>
  <c r="DB104" i="24"/>
  <c r="DA104" i="24"/>
  <c r="CZ104" i="24"/>
  <c r="CY104" i="24"/>
  <c r="CX104" i="24"/>
  <c r="CW104" i="24"/>
  <c r="CV104" i="24"/>
  <c r="CU104" i="24"/>
  <c r="CT104" i="24"/>
  <c r="CS104" i="24"/>
  <c r="CR104" i="24"/>
  <c r="CQ104" i="24"/>
  <c r="CP104" i="24"/>
  <c r="CO104" i="24"/>
  <c r="CN104" i="24"/>
  <c r="CM104" i="24"/>
  <c r="CL104" i="24"/>
  <c r="CK104" i="24"/>
  <c r="CJ104" i="24"/>
  <c r="CI104" i="24"/>
  <c r="CH104" i="24"/>
  <c r="CG104" i="24"/>
  <c r="CF104" i="24"/>
  <c r="CE104" i="24"/>
  <c r="CD104" i="24"/>
  <c r="CC104" i="24"/>
  <c r="CB104" i="24"/>
  <c r="CA104" i="24"/>
  <c r="BZ104" i="24"/>
  <c r="BY104" i="24"/>
  <c r="BX104" i="24"/>
  <c r="BW104" i="24"/>
  <c r="BV104" i="24"/>
  <c r="BU104" i="24"/>
  <c r="BT104" i="24"/>
  <c r="BS104" i="24"/>
  <c r="BR104" i="24"/>
  <c r="BQ104" i="24"/>
  <c r="BP104" i="24"/>
  <c r="BO104" i="24"/>
  <c r="BN104" i="24"/>
  <c r="BM104" i="24"/>
  <c r="BL104" i="24"/>
  <c r="BK104" i="24"/>
  <c r="BJ104" i="24"/>
  <c r="BI104" i="24"/>
  <c r="BH104" i="24"/>
  <c r="BG104" i="24"/>
  <c r="BF104" i="24"/>
  <c r="BE104" i="24"/>
  <c r="BD104" i="24"/>
  <c r="BC104" i="24"/>
  <c r="BB104" i="24"/>
  <c r="BA104" i="24"/>
  <c r="AZ104" i="24"/>
  <c r="AY104" i="24"/>
  <c r="AX104" i="24"/>
  <c r="AW104" i="24"/>
  <c r="AV104" i="24"/>
  <c r="AU104" i="24"/>
  <c r="AT104" i="24"/>
  <c r="AS104" i="24"/>
  <c r="AR104" i="24"/>
  <c r="AQ104" i="24"/>
  <c r="AP104" i="24"/>
  <c r="AO104" i="24"/>
  <c r="AN104" i="24"/>
  <c r="AM104" i="24"/>
  <c r="AL104" i="24"/>
  <c r="AK104" i="24"/>
  <c r="AJ104" i="24"/>
  <c r="AI104" i="24"/>
  <c r="AH104" i="24"/>
  <c r="AG104" i="24"/>
  <c r="AF104" i="24"/>
  <c r="AE104" i="24"/>
  <c r="AD104" i="24"/>
  <c r="AC104" i="24"/>
  <c r="AB104" i="24"/>
  <c r="AA104" i="24"/>
  <c r="Z104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D103" i="24"/>
  <c r="DC103" i="24"/>
  <c r="DB103" i="24"/>
  <c r="DA103" i="24"/>
  <c r="CZ103" i="24"/>
  <c r="CY103" i="24"/>
  <c r="CX103" i="24"/>
  <c r="CW103" i="24"/>
  <c r="CV103" i="24"/>
  <c r="CU103" i="24"/>
  <c r="CT103" i="24"/>
  <c r="CS103" i="24"/>
  <c r="CR103" i="24"/>
  <c r="CQ103" i="24"/>
  <c r="CP103" i="24"/>
  <c r="CO103" i="24"/>
  <c r="CN103" i="24"/>
  <c r="CM103" i="24"/>
  <c r="CL103" i="24"/>
  <c r="CK103" i="24"/>
  <c r="CJ103" i="24"/>
  <c r="CI103" i="24"/>
  <c r="CH103" i="24"/>
  <c r="CG103" i="24"/>
  <c r="CF103" i="24"/>
  <c r="CE103" i="24"/>
  <c r="CD103" i="24"/>
  <c r="CC103" i="24"/>
  <c r="CB103" i="24"/>
  <c r="CA103" i="24"/>
  <c r="BZ103" i="24"/>
  <c r="BY103" i="24"/>
  <c r="BX103" i="24"/>
  <c r="BW103" i="24"/>
  <c r="BV103" i="24"/>
  <c r="BU103" i="24"/>
  <c r="BT103" i="24"/>
  <c r="BS103" i="24"/>
  <c r="BR103" i="24"/>
  <c r="BQ103" i="24"/>
  <c r="BP103" i="24"/>
  <c r="BO103" i="24"/>
  <c r="BN103" i="24"/>
  <c r="BM103" i="24"/>
  <c r="BL103" i="24"/>
  <c r="BK103" i="24"/>
  <c r="BJ103" i="24"/>
  <c r="BI103" i="24"/>
  <c r="BH103" i="24"/>
  <c r="BG103" i="24"/>
  <c r="BF103" i="24"/>
  <c r="BE103" i="24"/>
  <c r="BD103" i="24"/>
  <c r="BC103" i="24"/>
  <c r="BB103" i="24"/>
  <c r="BA103" i="24"/>
  <c r="AZ103" i="24"/>
  <c r="AY103" i="24"/>
  <c r="AX103" i="24"/>
  <c r="AW103" i="24"/>
  <c r="AV103" i="24"/>
  <c r="AU103" i="24"/>
  <c r="AT103" i="24"/>
  <c r="AS103" i="24"/>
  <c r="AR103" i="24"/>
  <c r="AQ103" i="24"/>
  <c r="AP103" i="24"/>
  <c r="AO103" i="24"/>
  <c r="AN103" i="24"/>
  <c r="AM103" i="24"/>
  <c r="AL103" i="24"/>
  <c r="AK103" i="24"/>
  <c r="AJ103" i="24"/>
  <c r="AI103" i="24"/>
  <c r="AH103" i="24"/>
  <c r="AG103" i="24"/>
  <c r="AF103" i="24"/>
  <c r="AE103" i="24"/>
  <c r="AD103" i="24"/>
  <c r="AC103" i="24"/>
  <c r="AB103" i="24"/>
  <c r="AA103" i="24"/>
  <c r="Z103" i="24"/>
  <c r="Y103" i="24"/>
  <c r="X103" i="24"/>
  <c r="W103" i="24"/>
  <c r="V103" i="24"/>
  <c r="U103" i="24"/>
  <c r="T103" i="24"/>
  <c r="S103" i="24"/>
  <c r="R103" i="24"/>
  <c r="Q103" i="24"/>
  <c r="P103" i="24"/>
  <c r="O103" i="24"/>
  <c r="N103" i="24"/>
  <c r="M103" i="24"/>
  <c r="L103" i="24"/>
  <c r="K103" i="24"/>
  <c r="J103" i="24"/>
  <c r="I103" i="24"/>
  <c r="H103" i="24"/>
  <c r="G103" i="24"/>
  <c r="F103" i="24"/>
  <c r="E103" i="24"/>
  <c r="DD102" i="24"/>
  <c r="DC102" i="24"/>
  <c r="DB102" i="24"/>
  <c r="DA102" i="24"/>
  <c r="CZ102" i="24"/>
  <c r="CY102" i="24"/>
  <c r="CX102" i="24"/>
  <c r="CW102" i="24"/>
  <c r="CV102" i="24"/>
  <c r="CU102" i="24"/>
  <c r="CT102" i="24"/>
  <c r="CS102" i="24"/>
  <c r="CR102" i="24"/>
  <c r="CQ102" i="24"/>
  <c r="CP102" i="24"/>
  <c r="CO102" i="24"/>
  <c r="CN102" i="24"/>
  <c r="CM102" i="24"/>
  <c r="CL102" i="24"/>
  <c r="CK102" i="24"/>
  <c r="CJ102" i="24"/>
  <c r="CI102" i="24"/>
  <c r="CH102" i="24"/>
  <c r="CG102" i="24"/>
  <c r="CF102" i="24"/>
  <c r="CE102" i="24"/>
  <c r="CD102" i="24"/>
  <c r="CC102" i="24"/>
  <c r="CB102" i="24"/>
  <c r="CA102" i="24"/>
  <c r="BZ102" i="24"/>
  <c r="BY102" i="24"/>
  <c r="BX102" i="24"/>
  <c r="BW102" i="24"/>
  <c r="BV102" i="24"/>
  <c r="BU102" i="24"/>
  <c r="BT102" i="24"/>
  <c r="BS102" i="24"/>
  <c r="BR102" i="24"/>
  <c r="BQ102" i="24"/>
  <c r="BP102" i="24"/>
  <c r="BO102" i="24"/>
  <c r="BN102" i="24"/>
  <c r="BM102" i="24"/>
  <c r="BL102" i="24"/>
  <c r="BK102" i="24"/>
  <c r="BJ102" i="24"/>
  <c r="BI102" i="24"/>
  <c r="BH102" i="24"/>
  <c r="BG102" i="24"/>
  <c r="BF102" i="24"/>
  <c r="BE102" i="24"/>
  <c r="BD102" i="24"/>
  <c r="BC102" i="24"/>
  <c r="BB102" i="24"/>
  <c r="BA102" i="24"/>
  <c r="AZ102" i="24"/>
  <c r="AY102" i="24"/>
  <c r="AX102" i="24"/>
  <c r="AW102" i="24"/>
  <c r="AV102" i="24"/>
  <c r="AU102" i="24"/>
  <c r="AT102" i="24"/>
  <c r="AS102" i="24"/>
  <c r="AR102" i="24"/>
  <c r="AQ102" i="24"/>
  <c r="AP102" i="24"/>
  <c r="AO102" i="24"/>
  <c r="AN102" i="24"/>
  <c r="AM102" i="24"/>
  <c r="AL102" i="24"/>
  <c r="AK102" i="24"/>
  <c r="AJ102" i="24"/>
  <c r="AI102" i="24"/>
  <c r="AH102" i="24"/>
  <c r="AG102" i="24"/>
  <c r="AF102" i="24"/>
  <c r="AE102" i="24"/>
  <c r="AD102" i="24"/>
  <c r="AC102" i="24"/>
  <c r="AB102" i="24"/>
  <c r="AA102" i="24"/>
  <c r="Z102" i="24"/>
  <c r="Y102" i="24"/>
  <c r="X102" i="24"/>
  <c r="W102" i="24"/>
  <c r="V102" i="24"/>
  <c r="U102" i="24"/>
  <c r="T102" i="24"/>
  <c r="S102" i="24"/>
  <c r="R102" i="24"/>
  <c r="Q102" i="24"/>
  <c r="P102" i="24"/>
  <c r="O102" i="24"/>
  <c r="N102" i="24"/>
  <c r="M102" i="24"/>
  <c r="L102" i="24"/>
  <c r="K102" i="24"/>
  <c r="J102" i="24"/>
  <c r="I102" i="24"/>
  <c r="H102" i="24"/>
  <c r="G102" i="24"/>
  <c r="F102" i="24"/>
  <c r="E102" i="24"/>
  <c r="DD101" i="24"/>
  <c r="DC101" i="24"/>
  <c r="DB101" i="24"/>
  <c r="DA101" i="24"/>
  <c r="CZ101" i="24"/>
  <c r="CY101" i="24"/>
  <c r="CX101" i="24"/>
  <c r="CW101" i="24"/>
  <c r="CV101" i="24"/>
  <c r="CU101" i="24"/>
  <c r="CT101" i="24"/>
  <c r="CS101" i="24"/>
  <c r="CR101" i="24"/>
  <c r="CQ101" i="24"/>
  <c r="CP101" i="24"/>
  <c r="CO101" i="24"/>
  <c r="CN101" i="24"/>
  <c r="CM101" i="24"/>
  <c r="CL101" i="24"/>
  <c r="CK101" i="24"/>
  <c r="CJ101" i="24"/>
  <c r="CI101" i="24"/>
  <c r="CH101" i="24"/>
  <c r="CG101" i="24"/>
  <c r="CF101" i="24"/>
  <c r="CE101" i="24"/>
  <c r="CD101" i="24"/>
  <c r="CC101" i="24"/>
  <c r="CB101" i="24"/>
  <c r="CA101" i="24"/>
  <c r="BZ101" i="24"/>
  <c r="BY101" i="24"/>
  <c r="BX101" i="24"/>
  <c r="BW101" i="24"/>
  <c r="BV101" i="24"/>
  <c r="BU101" i="24"/>
  <c r="BT101" i="24"/>
  <c r="BS101" i="24"/>
  <c r="BR101" i="24"/>
  <c r="BQ101" i="24"/>
  <c r="BP101" i="24"/>
  <c r="BO101" i="24"/>
  <c r="BN101" i="24"/>
  <c r="BM101" i="24"/>
  <c r="BL101" i="24"/>
  <c r="BK101" i="24"/>
  <c r="BJ101" i="24"/>
  <c r="BI101" i="24"/>
  <c r="BH101" i="24"/>
  <c r="BG101" i="24"/>
  <c r="BF101" i="24"/>
  <c r="BE101" i="24"/>
  <c r="BD101" i="24"/>
  <c r="BC101" i="24"/>
  <c r="BB101" i="24"/>
  <c r="BA101" i="24"/>
  <c r="AZ101" i="24"/>
  <c r="AY101" i="24"/>
  <c r="AX101" i="24"/>
  <c r="AW101" i="24"/>
  <c r="AV101" i="24"/>
  <c r="AU101" i="24"/>
  <c r="AT101" i="24"/>
  <c r="AS101" i="24"/>
  <c r="AR101" i="24"/>
  <c r="AQ101" i="24"/>
  <c r="AP101" i="24"/>
  <c r="AO101" i="24"/>
  <c r="AN101" i="24"/>
  <c r="AM101" i="24"/>
  <c r="AL101" i="24"/>
  <c r="AK101" i="24"/>
  <c r="AJ101" i="24"/>
  <c r="AI101" i="24"/>
  <c r="AH101" i="24"/>
  <c r="AG101" i="24"/>
  <c r="AF101" i="24"/>
  <c r="AE101" i="24"/>
  <c r="AD101" i="24"/>
  <c r="AC101" i="24"/>
  <c r="AB101" i="24"/>
  <c r="AA101" i="24"/>
  <c r="Z101" i="24"/>
  <c r="Y101" i="24"/>
  <c r="X101" i="24"/>
  <c r="W101" i="24"/>
  <c r="V101" i="24"/>
  <c r="U101" i="24"/>
  <c r="T101" i="24"/>
  <c r="S101" i="24"/>
  <c r="R101" i="24"/>
  <c r="Q101" i="24"/>
  <c r="P101" i="24"/>
  <c r="O101" i="24"/>
  <c r="N101" i="24"/>
  <c r="M101" i="24"/>
  <c r="L101" i="24"/>
  <c r="K101" i="24"/>
  <c r="J101" i="24"/>
  <c r="I101" i="24"/>
  <c r="H101" i="24"/>
  <c r="G101" i="24"/>
  <c r="F101" i="24"/>
  <c r="E101" i="24"/>
  <c r="DD100" i="24"/>
  <c r="DC100" i="24"/>
  <c r="DB100" i="24"/>
  <c r="DA100" i="24"/>
  <c r="CZ100" i="24"/>
  <c r="CY100" i="24"/>
  <c r="CX100" i="24"/>
  <c r="CW100" i="24"/>
  <c r="CV100" i="24"/>
  <c r="CU100" i="24"/>
  <c r="CT100" i="24"/>
  <c r="CS100" i="24"/>
  <c r="CR100" i="24"/>
  <c r="CQ100" i="24"/>
  <c r="CP100" i="24"/>
  <c r="CO100" i="24"/>
  <c r="CN100" i="24"/>
  <c r="CM100" i="24"/>
  <c r="CL100" i="24"/>
  <c r="CK100" i="24"/>
  <c r="CJ100" i="24"/>
  <c r="CI100" i="24"/>
  <c r="CH100" i="24"/>
  <c r="CG100" i="24"/>
  <c r="CF100" i="24"/>
  <c r="CE100" i="24"/>
  <c r="CD100" i="24"/>
  <c r="CC100" i="24"/>
  <c r="CB100" i="24"/>
  <c r="CA100" i="24"/>
  <c r="BZ100" i="24"/>
  <c r="BY100" i="24"/>
  <c r="BX100" i="24"/>
  <c r="BW100" i="24"/>
  <c r="BV100" i="24"/>
  <c r="BU100" i="24"/>
  <c r="BT100" i="24"/>
  <c r="BS100" i="24"/>
  <c r="BR100" i="24"/>
  <c r="BQ100" i="24"/>
  <c r="BP100" i="24"/>
  <c r="BO100" i="24"/>
  <c r="BN100" i="24"/>
  <c r="BM100" i="24"/>
  <c r="BL100" i="24"/>
  <c r="BK100" i="24"/>
  <c r="BJ100" i="24"/>
  <c r="BI100" i="24"/>
  <c r="BH100" i="24"/>
  <c r="BG100" i="24"/>
  <c r="BF100" i="24"/>
  <c r="BE100" i="24"/>
  <c r="BD100" i="24"/>
  <c r="BC100" i="24"/>
  <c r="BB100" i="24"/>
  <c r="BA100" i="24"/>
  <c r="AZ100" i="24"/>
  <c r="AY100" i="24"/>
  <c r="AX100" i="24"/>
  <c r="AW100" i="24"/>
  <c r="AV100" i="24"/>
  <c r="AU100" i="24"/>
  <c r="AT100" i="24"/>
  <c r="AS100" i="24"/>
  <c r="AR100" i="24"/>
  <c r="AQ100" i="24"/>
  <c r="AP100" i="24"/>
  <c r="AO100" i="24"/>
  <c r="AN100" i="24"/>
  <c r="AM100" i="24"/>
  <c r="AL100" i="24"/>
  <c r="AK100" i="24"/>
  <c r="AJ100" i="24"/>
  <c r="AI100" i="24"/>
  <c r="AH100" i="24"/>
  <c r="AG100" i="24"/>
  <c r="AF100" i="24"/>
  <c r="AE100" i="24"/>
  <c r="AD100" i="24"/>
  <c r="AC100" i="24"/>
  <c r="AB100" i="24"/>
  <c r="AA100" i="24"/>
  <c r="Z100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D99" i="24"/>
  <c r="DC99" i="24"/>
  <c r="DB99" i="24"/>
  <c r="DA99" i="24"/>
  <c r="CZ99" i="24"/>
  <c r="CY99" i="24"/>
  <c r="CX99" i="24"/>
  <c r="CW99" i="24"/>
  <c r="CV99" i="24"/>
  <c r="CU99" i="24"/>
  <c r="CT99" i="24"/>
  <c r="CS99" i="24"/>
  <c r="CR99" i="24"/>
  <c r="CQ99" i="24"/>
  <c r="CP99" i="24"/>
  <c r="CO99" i="24"/>
  <c r="CN99" i="24"/>
  <c r="CM99" i="24"/>
  <c r="CL99" i="24"/>
  <c r="CK99" i="24"/>
  <c r="CJ99" i="24"/>
  <c r="CI99" i="24"/>
  <c r="CH99" i="24"/>
  <c r="CG99" i="24"/>
  <c r="CF99" i="24"/>
  <c r="CE99" i="24"/>
  <c r="CD99" i="24"/>
  <c r="CC99" i="24"/>
  <c r="CB99" i="24"/>
  <c r="CA99" i="24"/>
  <c r="BZ99" i="24"/>
  <c r="BY99" i="24"/>
  <c r="BX99" i="24"/>
  <c r="BW99" i="24"/>
  <c r="BV99" i="24"/>
  <c r="BU99" i="24"/>
  <c r="BT99" i="24"/>
  <c r="BS99" i="24"/>
  <c r="BR99" i="24"/>
  <c r="BQ99" i="24"/>
  <c r="BP99" i="24"/>
  <c r="BO99" i="24"/>
  <c r="BN99" i="24"/>
  <c r="BM99" i="24"/>
  <c r="BL99" i="24"/>
  <c r="BK99" i="24"/>
  <c r="BJ99" i="24"/>
  <c r="BI99" i="24"/>
  <c r="BH99" i="24"/>
  <c r="BG99" i="24"/>
  <c r="BF99" i="24"/>
  <c r="BE99" i="24"/>
  <c r="BD99" i="24"/>
  <c r="BC99" i="24"/>
  <c r="BB99" i="24"/>
  <c r="BA99" i="24"/>
  <c r="AZ99" i="24"/>
  <c r="AY99" i="24"/>
  <c r="AX99" i="24"/>
  <c r="AW99" i="24"/>
  <c r="AV99" i="24"/>
  <c r="AU99" i="24"/>
  <c r="AT99" i="24"/>
  <c r="AS99" i="24"/>
  <c r="AR99" i="24"/>
  <c r="AQ99" i="24"/>
  <c r="AP99" i="24"/>
  <c r="AO99" i="24"/>
  <c r="AN99" i="24"/>
  <c r="AM99" i="24"/>
  <c r="AL99" i="24"/>
  <c r="AK99" i="24"/>
  <c r="AJ99" i="24"/>
  <c r="AI99" i="24"/>
  <c r="AH99" i="24"/>
  <c r="AG99" i="24"/>
  <c r="AF99" i="24"/>
  <c r="AE99" i="24"/>
  <c r="AD99" i="24"/>
  <c r="AC99" i="24"/>
  <c r="AB99" i="24"/>
  <c r="AA99" i="24"/>
  <c r="Z99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D98" i="24"/>
  <c r="DC98" i="24"/>
  <c r="DB98" i="24"/>
  <c r="DA98" i="24"/>
  <c r="CZ98" i="24"/>
  <c r="CY98" i="24"/>
  <c r="CX98" i="24"/>
  <c r="CW98" i="24"/>
  <c r="CV98" i="24"/>
  <c r="CU98" i="24"/>
  <c r="CT98" i="24"/>
  <c r="CS98" i="24"/>
  <c r="CR98" i="24"/>
  <c r="CQ98" i="24"/>
  <c r="CP98" i="24"/>
  <c r="CO98" i="24"/>
  <c r="CN98" i="24"/>
  <c r="CM98" i="24"/>
  <c r="CL98" i="24"/>
  <c r="CK98" i="24"/>
  <c r="CJ98" i="24"/>
  <c r="CI98" i="24"/>
  <c r="CH98" i="24"/>
  <c r="CG98" i="24"/>
  <c r="CF98" i="24"/>
  <c r="CE98" i="24"/>
  <c r="CD98" i="24"/>
  <c r="CC98" i="24"/>
  <c r="CB98" i="24"/>
  <c r="CA98" i="24"/>
  <c r="BZ98" i="24"/>
  <c r="BY98" i="24"/>
  <c r="BX98" i="24"/>
  <c r="BW98" i="24"/>
  <c r="BV98" i="24"/>
  <c r="BU98" i="24"/>
  <c r="BT98" i="24"/>
  <c r="BS98" i="24"/>
  <c r="BR98" i="24"/>
  <c r="BQ98" i="24"/>
  <c r="BP98" i="24"/>
  <c r="BO98" i="24"/>
  <c r="BN98" i="24"/>
  <c r="BM98" i="24"/>
  <c r="BL98" i="24"/>
  <c r="BK98" i="24"/>
  <c r="BJ98" i="24"/>
  <c r="BI98" i="24"/>
  <c r="BH98" i="24"/>
  <c r="BG98" i="24"/>
  <c r="BF98" i="24"/>
  <c r="BE98" i="24"/>
  <c r="BD98" i="24"/>
  <c r="BC98" i="24"/>
  <c r="BB98" i="24"/>
  <c r="BA98" i="24"/>
  <c r="AZ98" i="24"/>
  <c r="AY98" i="24"/>
  <c r="AX98" i="24"/>
  <c r="AW98" i="24"/>
  <c r="AV98" i="24"/>
  <c r="AU98" i="24"/>
  <c r="AT98" i="24"/>
  <c r="AS98" i="24"/>
  <c r="AR98" i="24"/>
  <c r="AQ98" i="24"/>
  <c r="AP98" i="24"/>
  <c r="AO98" i="24"/>
  <c r="AN98" i="24"/>
  <c r="AM98" i="24"/>
  <c r="AL98" i="24"/>
  <c r="AK98" i="24"/>
  <c r="AJ98" i="24"/>
  <c r="AI98" i="24"/>
  <c r="AH98" i="24"/>
  <c r="AG98" i="24"/>
  <c r="AF98" i="24"/>
  <c r="AE98" i="24"/>
  <c r="AD98" i="24"/>
  <c r="AC98" i="24"/>
  <c r="AB98" i="24"/>
  <c r="AA98" i="24"/>
  <c r="Z98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D97" i="24"/>
  <c r="DC97" i="24"/>
  <c r="DB97" i="24"/>
  <c r="DA97" i="24"/>
  <c r="CZ97" i="24"/>
  <c r="CY97" i="24"/>
  <c r="CX97" i="24"/>
  <c r="CW97" i="24"/>
  <c r="CV97" i="24"/>
  <c r="CU97" i="24"/>
  <c r="CT97" i="24"/>
  <c r="CS97" i="24"/>
  <c r="CR97" i="24"/>
  <c r="CQ97" i="24"/>
  <c r="CP97" i="24"/>
  <c r="CO97" i="24"/>
  <c r="CN97" i="24"/>
  <c r="CM97" i="24"/>
  <c r="CL97" i="24"/>
  <c r="CK97" i="24"/>
  <c r="CJ97" i="24"/>
  <c r="CI97" i="24"/>
  <c r="CH97" i="24"/>
  <c r="CG97" i="24"/>
  <c r="CF97" i="24"/>
  <c r="CE97" i="24"/>
  <c r="CD97" i="24"/>
  <c r="CC97" i="24"/>
  <c r="CB97" i="24"/>
  <c r="CA97" i="24"/>
  <c r="BZ97" i="24"/>
  <c r="BY97" i="24"/>
  <c r="BX97" i="24"/>
  <c r="BW97" i="24"/>
  <c r="BV97" i="24"/>
  <c r="BU97" i="24"/>
  <c r="BT97" i="24"/>
  <c r="BS97" i="24"/>
  <c r="BR97" i="24"/>
  <c r="BQ97" i="24"/>
  <c r="BP97" i="24"/>
  <c r="BO97" i="24"/>
  <c r="BN97" i="24"/>
  <c r="BM97" i="24"/>
  <c r="BL97" i="24"/>
  <c r="BK97" i="24"/>
  <c r="BJ97" i="24"/>
  <c r="BI97" i="24"/>
  <c r="BH97" i="24"/>
  <c r="BG97" i="24"/>
  <c r="BF97" i="24"/>
  <c r="BE97" i="24"/>
  <c r="BD97" i="24"/>
  <c r="BC97" i="24"/>
  <c r="BB97" i="24"/>
  <c r="BA97" i="24"/>
  <c r="AZ97" i="24"/>
  <c r="AY97" i="24"/>
  <c r="AX97" i="24"/>
  <c r="AW97" i="24"/>
  <c r="AV97" i="24"/>
  <c r="AU97" i="24"/>
  <c r="AT97" i="24"/>
  <c r="AS97" i="24"/>
  <c r="AR97" i="24"/>
  <c r="AQ97" i="24"/>
  <c r="AP97" i="24"/>
  <c r="AO97" i="24"/>
  <c r="AN97" i="24"/>
  <c r="AM97" i="24"/>
  <c r="AL97" i="24"/>
  <c r="AK97" i="24"/>
  <c r="AJ97" i="24"/>
  <c r="AI97" i="24"/>
  <c r="AH97" i="24"/>
  <c r="AG97" i="24"/>
  <c r="AF97" i="24"/>
  <c r="AE97" i="24"/>
  <c r="AD97" i="24"/>
  <c r="AC97" i="24"/>
  <c r="AB97" i="24"/>
  <c r="AA97" i="24"/>
  <c r="Z97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D96" i="24"/>
  <c r="DC96" i="24"/>
  <c r="DB96" i="24"/>
  <c r="DA96" i="24"/>
  <c r="CZ96" i="24"/>
  <c r="CY96" i="24"/>
  <c r="CX96" i="24"/>
  <c r="CW96" i="24"/>
  <c r="CV96" i="24"/>
  <c r="CU96" i="24"/>
  <c r="CT96" i="24"/>
  <c r="CS96" i="24"/>
  <c r="CR96" i="24"/>
  <c r="CQ96" i="24"/>
  <c r="CP96" i="24"/>
  <c r="CO96" i="24"/>
  <c r="CN96" i="24"/>
  <c r="CM96" i="24"/>
  <c r="CL96" i="24"/>
  <c r="CK96" i="24"/>
  <c r="CJ96" i="24"/>
  <c r="CI96" i="24"/>
  <c r="CH96" i="24"/>
  <c r="CG96" i="24"/>
  <c r="CF96" i="24"/>
  <c r="CE96" i="24"/>
  <c r="CD96" i="24"/>
  <c r="CC96" i="24"/>
  <c r="CB96" i="24"/>
  <c r="CA96" i="24"/>
  <c r="BZ96" i="24"/>
  <c r="BY96" i="24"/>
  <c r="BX96" i="24"/>
  <c r="BW96" i="24"/>
  <c r="BV96" i="24"/>
  <c r="BU96" i="24"/>
  <c r="BT96" i="24"/>
  <c r="BS96" i="24"/>
  <c r="BR96" i="24"/>
  <c r="BQ96" i="24"/>
  <c r="BP96" i="24"/>
  <c r="BO96" i="24"/>
  <c r="BN96" i="24"/>
  <c r="BM96" i="24"/>
  <c r="BL96" i="24"/>
  <c r="BK96" i="24"/>
  <c r="BJ96" i="24"/>
  <c r="BI96" i="24"/>
  <c r="BH96" i="24"/>
  <c r="BG96" i="24"/>
  <c r="BF96" i="24"/>
  <c r="BE96" i="24"/>
  <c r="BD96" i="24"/>
  <c r="BC96" i="24"/>
  <c r="BB96" i="24"/>
  <c r="BA96" i="24"/>
  <c r="AZ96" i="24"/>
  <c r="AY96" i="24"/>
  <c r="AX96" i="24"/>
  <c r="AW96" i="24"/>
  <c r="AV96" i="24"/>
  <c r="AU96" i="24"/>
  <c r="AT96" i="24"/>
  <c r="AS96" i="24"/>
  <c r="AR96" i="24"/>
  <c r="AQ96" i="24"/>
  <c r="AP96" i="24"/>
  <c r="AO96" i="24"/>
  <c r="AN96" i="24"/>
  <c r="AM96" i="24"/>
  <c r="AL96" i="24"/>
  <c r="AK96" i="24"/>
  <c r="AJ96" i="24"/>
  <c r="AI96" i="24"/>
  <c r="AH96" i="24"/>
  <c r="AG96" i="24"/>
  <c r="AF96" i="24"/>
  <c r="AE96" i="24"/>
  <c r="AD96" i="24"/>
  <c r="AC96" i="24"/>
  <c r="AB96" i="24"/>
  <c r="AA96" i="24"/>
  <c r="Z96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D95" i="24"/>
  <c r="DC95" i="24"/>
  <c r="DB95" i="24"/>
  <c r="DA95" i="24"/>
  <c r="CZ95" i="24"/>
  <c r="CY95" i="24"/>
  <c r="CX95" i="24"/>
  <c r="CW95" i="24"/>
  <c r="CV95" i="24"/>
  <c r="CU95" i="24"/>
  <c r="CT95" i="24"/>
  <c r="CS95" i="24"/>
  <c r="CR95" i="24"/>
  <c r="CQ95" i="24"/>
  <c r="CP95" i="24"/>
  <c r="CO95" i="24"/>
  <c r="CN95" i="24"/>
  <c r="CM95" i="24"/>
  <c r="CL95" i="24"/>
  <c r="CK95" i="24"/>
  <c r="CJ95" i="24"/>
  <c r="CI95" i="24"/>
  <c r="CH95" i="24"/>
  <c r="CG95" i="24"/>
  <c r="CF95" i="24"/>
  <c r="CE95" i="24"/>
  <c r="CD95" i="24"/>
  <c r="CC95" i="24"/>
  <c r="CB95" i="24"/>
  <c r="CA95" i="24"/>
  <c r="BZ95" i="24"/>
  <c r="BY95" i="24"/>
  <c r="BX95" i="24"/>
  <c r="BW95" i="24"/>
  <c r="BV95" i="24"/>
  <c r="BU95" i="24"/>
  <c r="BT95" i="24"/>
  <c r="BS95" i="24"/>
  <c r="BR95" i="24"/>
  <c r="BQ95" i="24"/>
  <c r="BP95" i="24"/>
  <c r="BO95" i="24"/>
  <c r="BN95" i="24"/>
  <c r="BM95" i="24"/>
  <c r="BL95" i="24"/>
  <c r="BK95" i="24"/>
  <c r="BJ95" i="24"/>
  <c r="BI95" i="24"/>
  <c r="BH95" i="24"/>
  <c r="BG95" i="24"/>
  <c r="BF95" i="24"/>
  <c r="BE95" i="24"/>
  <c r="BD95" i="24"/>
  <c r="BC95" i="24"/>
  <c r="BB95" i="24"/>
  <c r="BA95" i="24"/>
  <c r="AZ95" i="24"/>
  <c r="AY95" i="24"/>
  <c r="AX95" i="24"/>
  <c r="AW95" i="24"/>
  <c r="AV95" i="24"/>
  <c r="AU95" i="24"/>
  <c r="AT95" i="24"/>
  <c r="AS95" i="24"/>
  <c r="AR95" i="24"/>
  <c r="AQ95" i="24"/>
  <c r="AP95" i="24"/>
  <c r="AO95" i="24"/>
  <c r="AN95" i="24"/>
  <c r="AM95" i="24"/>
  <c r="AL95" i="24"/>
  <c r="AK95" i="24"/>
  <c r="AJ95" i="24"/>
  <c r="AI95" i="24"/>
  <c r="AH95" i="24"/>
  <c r="AG95" i="24"/>
  <c r="AF95" i="24"/>
  <c r="AE95" i="24"/>
  <c r="AD95" i="24"/>
  <c r="AC95" i="24"/>
  <c r="AB95" i="24"/>
  <c r="AA95" i="24"/>
  <c r="Z95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D94" i="24"/>
  <c r="DC94" i="24"/>
  <c r="DB94" i="24"/>
  <c r="DA94" i="24"/>
  <c r="CZ94" i="24"/>
  <c r="CY94" i="24"/>
  <c r="CX94" i="24"/>
  <c r="CW94" i="24"/>
  <c r="CV94" i="24"/>
  <c r="CU94" i="24"/>
  <c r="CT94" i="24"/>
  <c r="CS94" i="24"/>
  <c r="CR94" i="24"/>
  <c r="CQ94" i="24"/>
  <c r="CP94" i="24"/>
  <c r="CO94" i="24"/>
  <c r="CN94" i="24"/>
  <c r="CM94" i="24"/>
  <c r="CL94" i="24"/>
  <c r="CK94" i="24"/>
  <c r="CJ94" i="24"/>
  <c r="CI94" i="24"/>
  <c r="CH94" i="24"/>
  <c r="CG94" i="24"/>
  <c r="CF94" i="24"/>
  <c r="CE94" i="24"/>
  <c r="CD94" i="24"/>
  <c r="CC94" i="24"/>
  <c r="CB94" i="24"/>
  <c r="CA94" i="24"/>
  <c r="BZ94" i="24"/>
  <c r="BY94" i="24"/>
  <c r="BX94" i="24"/>
  <c r="BW94" i="24"/>
  <c r="BV94" i="24"/>
  <c r="BU94" i="24"/>
  <c r="BT94" i="24"/>
  <c r="BS94" i="24"/>
  <c r="BR94" i="24"/>
  <c r="BQ94" i="24"/>
  <c r="BP94" i="24"/>
  <c r="BO94" i="24"/>
  <c r="BN94" i="24"/>
  <c r="BM94" i="24"/>
  <c r="BL94" i="24"/>
  <c r="BK94" i="24"/>
  <c r="BJ94" i="24"/>
  <c r="BI94" i="24"/>
  <c r="BH94" i="24"/>
  <c r="BG94" i="24"/>
  <c r="BF94" i="24"/>
  <c r="BE94" i="24"/>
  <c r="BD94" i="24"/>
  <c r="BC94" i="24"/>
  <c r="BB94" i="24"/>
  <c r="BA94" i="24"/>
  <c r="AZ94" i="24"/>
  <c r="AY94" i="24"/>
  <c r="AX94" i="24"/>
  <c r="AW94" i="24"/>
  <c r="AV94" i="24"/>
  <c r="AU94" i="24"/>
  <c r="AT94" i="24"/>
  <c r="AS94" i="24"/>
  <c r="AR94" i="24"/>
  <c r="AQ94" i="24"/>
  <c r="AP94" i="24"/>
  <c r="AO94" i="24"/>
  <c r="AN94" i="24"/>
  <c r="AM94" i="24"/>
  <c r="AL94" i="24"/>
  <c r="AK94" i="24"/>
  <c r="AJ94" i="24"/>
  <c r="AI94" i="24"/>
  <c r="AH94" i="24"/>
  <c r="AG94" i="24"/>
  <c r="AF94" i="24"/>
  <c r="AE94" i="24"/>
  <c r="AD94" i="24"/>
  <c r="AC94" i="24"/>
  <c r="AB94" i="24"/>
  <c r="AA94" i="24"/>
  <c r="Z94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D7" i="24"/>
  <c r="X111" i="26"/>
  <c r="X110" i="26"/>
  <c r="X109" i="26"/>
  <c r="X108" i="26"/>
  <c r="X107" i="26"/>
  <c r="X106" i="26"/>
  <c r="X105" i="26"/>
  <c r="X104" i="26"/>
  <c r="X103" i="26"/>
  <c r="X102" i="26"/>
  <c r="X101" i="26"/>
  <c r="X100" i="26"/>
  <c r="X99" i="26"/>
  <c r="X98" i="26"/>
  <c r="X97" i="26"/>
  <c r="X96" i="26"/>
  <c r="X95" i="26"/>
  <c r="X94" i="26"/>
  <c r="X93" i="26"/>
  <c r="X92" i="26"/>
  <c r="X91" i="26"/>
  <c r="X90" i="26"/>
  <c r="X89" i="26"/>
  <c r="X88" i="26"/>
  <c r="X87" i="26"/>
  <c r="X86" i="26"/>
  <c r="X85" i="26"/>
  <c r="X84" i="26"/>
  <c r="X83" i="26"/>
  <c r="X82" i="26"/>
  <c r="X81" i="26"/>
  <c r="X80" i="26"/>
  <c r="X79" i="26"/>
  <c r="X78" i="26"/>
  <c r="X77" i="26"/>
  <c r="X76" i="26"/>
  <c r="X75" i="26"/>
  <c r="X74" i="26"/>
  <c r="X73" i="26"/>
  <c r="X72" i="26"/>
  <c r="X71" i="26"/>
  <c r="X70" i="26"/>
  <c r="X69" i="26"/>
  <c r="X68" i="26"/>
  <c r="X67" i="26"/>
  <c r="X66" i="26"/>
  <c r="X65" i="26"/>
  <c r="X64" i="26"/>
  <c r="X63" i="26"/>
  <c r="X62" i="26"/>
  <c r="X61" i="26"/>
  <c r="X60" i="26"/>
  <c r="X59" i="26"/>
  <c r="X58" i="26"/>
  <c r="X57" i="26"/>
  <c r="X56" i="26"/>
  <c r="X55" i="26"/>
  <c r="X54" i="26"/>
  <c r="X53" i="26"/>
  <c r="X52" i="26"/>
  <c r="X51" i="26"/>
  <c r="X50" i="26"/>
  <c r="X49" i="26"/>
  <c r="X48" i="26"/>
  <c r="X47" i="26"/>
  <c r="X46" i="26"/>
  <c r="X45" i="26"/>
  <c r="X44" i="26"/>
  <c r="X43" i="26"/>
  <c r="X42" i="26"/>
  <c r="X41" i="26"/>
  <c r="X40" i="26"/>
  <c r="X39" i="26"/>
  <c r="X38" i="26"/>
  <c r="X37" i="26"/>
  <c r="X36" i="26"/>
  <c r="X35" i="26"/>
  <c r="X34" i="26"/>
  <c r="X33" i="26"/>
  <c r="X32" i="26"/>
  <c r="X31" i="26"/>
  <c r="X30" i="26"/>
  <c r="X29" i="26"/>
  <c r="X28" i="26"/>
  <c r="X27" i="26"/>
  <c r="X26" i="26"/>
  <c r="X25" i="26"/>
  <c r="X24" i="26"/>
  <c r="X23" i="26"/>
  <c r="X22" i="26"/>
  <c r="X21" i="26"/>
  <c r="X20" i="26"/>
  <c r="X19" i="26"/>
  <c r="X18" i="26"/>
  <c r="X17" i="26"/>
  <c r="X16" i="26"/>
  <c r="X15" i="26"/>
  <c r="X14" i="26"/>
  <c r="X13" i="26"/>
  <c r="X12" i="26"/>
  <c r="X11" i="26"/>
  <c r="X10" i="26"/>
  <c r="X9" i="26"/>
  <c r="X8" i="26"/>
  <c r="X7" i="26"/>
  <c r="J111" i="30"/>
  <c r="E111" i="30"/>
  <c r="J110" i="30"/>
  <c r="E110" i="30"/>
  <c r="J109" i="30"/>
  <c r="E109" i="30"/>
  <c r="J108" i="30"/>
  <c r="E108" i="30"/>
  <c r="J107" i="30"/>
  <c r="E107" i="30"/>
  <c r="J106" i="30"/>
  <c r="E106" i="30"/>
  <c r="J105" i="30"/>
  <c r="E105" i="30"/>
  <c r="J104" i="30"/>
  <c r="E104" i="30"/>
  <c r="J103" i="30"/>
  <c r="E103" i="30"/>
  <c r="J102" i="30"/>
  <c r="E102" i="30"/>
  <c r="J101" i="30"/>
  <c r="E101" i="30"/>
  <c r="J100" i="30"/>
  <c r="E100" i="30"/>
  <c r="J99" i="30"/>
  <c r="E99" i="30"/>
  <c r="J98" i="30"/>
  <c r="E98" i="30"/>
  <c r="J97" i="30"/>
  <c r="E97" i="30"/>
  <c r="J96" i="30"/>
  <c r="E96" i="30"/>
  <c r="J95" i="30"/>
  <c r="E95" i="30"/>
  <c r="J94" i="30"/>
  <c r="E94" i="30"/>
  <c r="J93" i="30"/>
  <c r="E93" i="30"/>
  <c r="J92" i="30"/>
  <c r="E92" i="30"/>
  <c r="J91" i="30"/>
  <c r="E91" i="30"/>
  <c r="J90" i="30"/>
  <c r="E90" i="30"/>
  <c r="J89" i="30"/>
  <c r="E89" i="30"/>
  <c r="J88" i="30"/>
  <c r="E88" i="30"/>
  <c r="J87" i="30"/>
  <c r="E87" i="30"/>
  <c r="J86" i="30"/>
  <c r="E86" i="30"/>
  <c r="J85" i="30"/>
  <c r="E85" i="30"/>
  <c r="J84" i="30"/>
  <c r="E84" i="30"/>
  <c r="J83" i="30"/>
  <c r="E83" i="30"/>
  <c r="J82" i="30"/>
  <c r="E82" i="30"/>
  <c r="J81" i="30"/>
  <c r="E81" i="30"/>
  <c r="J80" i="30"/>
  <c r="E80" i="30"/>
  <c r="J79" i="30"/>
  <c r="E79" i="30"/>
  <c r="J78" i="30"/>
  <c r="E78" i="30"/>
  <c r="J77" i="30"/>
  <c r="E77" i="30"/>
  <c r="J76" i="30"/>
  <c r="E76" i="30"/>
  <c r="J75" i="30"/>
  <c r="E75" i="30"/>
  <c r="J74" i="30"/>
  <c r="E74" i="30"/>
  <c r="J73" i="30"/>
  <c r="E73" i="30"/>
  <c r="J72" i="30"/>
  <c r="E72" i="30"/>
  <c r="J71" i="30"/>
  <c r="J70" i="30"/>
  <c r="E70" i="30"/>
  <c r="J69" i="30"/>
  <c r="E69" i="30"/>
  <c r="J68" i="30"/>
  <c r="E68" i="30"/>
  <c r="J67" i="30"/>
  <c r="E67" i="30"/>
  <c r="J66" i="30"/>
  <c r="E66" i="30"/>
  <c r="J65" i="30"/>
  <c r="E65" i="30"/>
  <c r="J64" i="30"/>
  <c r="E64" i="30"/>
  <c r="J63" i="30"/>
  <c r="J62" i="30"/>
  <c r="E62" i="30"/>
  <c r="J61" i="30"/>
  <c r="E61" i="30"/>
  <c r="J60" i="30"/>
  <c r="E60" i="30"/>
  <c r="J59" i="30"/>
  <c r="E59" i="30"/>
  <c r="J58" i="30"/>
  <c r="E58" i="30"/>
  <c r="J57" i="30"/>
  <c r="E57" i="30"/>
  <c r="J56" i="30"/>
  <c r="E56" i="30"/>
  <c r="J55" i="30"/>
  <c r="E55" i="30"/>
  <c r="J54" i="30"/>
  <c r="E54" i="30"/>
  <c r="J53" i="30"/>
  <c r="E53" i="30"/>
  <c r="J52" i="30"/>
  <c r="E52" i="30"/>
  <c r="J51" i="30"/>
  <c r="E51" i="30"/>
  <c r="J50" i="30"/>
  <c r="E50" i="30"/>
  <c r="J49" i="30"/>
  <c r="E49" i="30"/>
  <c r="J48" i="30"/>
  <c r="E48" i="30"/>
  <c r="J47" i="30"/>
  <c r="E47" i="30"/>
  <c r="J46" i="30"/>
  <c r="E46" i="30"/>
  <c r="J45" i="30"/>
  <c r="E45" i="30"/>
  <c r="J44" i="30"/>
  <c r="E44" i="30"/>
  <c r="J43" i="30"/>
  <c r="E43" i="30"/>
  <c r="J42" i="30"/>
  <c r="E42" i="30"/>
  <c r="J41" i="30"/>
  <c r="E41" i="30"/>
  <c r="J40" i="30"/>
  <c r="E40" i="30"/>
  <c r="J39" i="30"/>
  <c r="E39" i="30"/>
  <c r="J38" i="30"/>
  <c r="E38" i="30"/>
  <c r="J37" i="30"/>
  <c r="E37" i="30"/>
  <c r="J36" i="30"/>
  <c r="E36" i="30"/>
  <c r="J35" i="30"/>
  <c r="E35" i="30"/>
  <c r="J34" i="30"/>
  <c r="E34" i="30"/>
  <c r="J33" i="30"/>
  <c r="E33" i="30"/>
  <c r="J32" i="30"/>
  <c r="E32" i="30"/>
  <c r="J31" i="30"/>
  <c r="E31" i="30"/>
  <c r="J30" i="30"/>
  <c r="E30" i="30"/>
  <c r="J29" i="30"/>
  <c r="E29" i="30"/>
  <c r="J28" i="30"/>
  <c r="E28" i="30"/>
  <c r="J27" i="30"/>
  <c r="E27" i="30"/>
  <c r="J26" i="30"/>
  <c r="E26" i="30"/>
  <c r="J25" i="30"/>
  <c r="E25" i="30"/>
  <c r="J24" i="30"/>
  <c r="E24" i="30"/>
  <c r="J23" i="30"/>
  <c r="E23" i="30"/>
  <c r="J22" i="30"/>
  <c r="E22" i="30"/>
  <c r="J21" i="30"/>
  <c r="E21" i="30"/>
  <c r="J20" i="30"/>
  <c r="E20" i="30"/>
  <c r="J19" i="30"/>
  <c r="E19" i="30"/>
  <c r="J18" i="30"/>
  <c r="E18" i="30"/>
  <c r="J17" i="30"/>
  <c r="E17" i="30"/>
  <c r="J16" i="30"/>
  <c r="E16" i="30"/>
  <c r="J15" i="30"/>
  <c r="E15" i="30"/>
  <c r="J14" i="30"/>
  <c r="E14" i="30"/>
  <c r="J13" i="30"/>
  <c r="E13" i="30"/>
  <c r="J12" i="30"/>
  <c r="E12" i="30"/>
  <c r="J11" i="30"/>
  <c r="E11" i="30"/>
  <c r="J10" i="30"/>
  <c r="E10" i="30"/>
  <c r="J9" i="30"/>
  <c r="E9" i="30"/>
  <c r="J8" i="30"/>
  <c r="E8" i="30"/>
  <c r="F104" i="29"/>
  <c r="F105" i="29"/>
  <c r="F106" i="29"/>
  <c r="F107" i="29"/>
  <c r="F108" i="29"/>
  <c r="F109" i="29"/>
  <c r="F110" i="29"/>
  <c r="F111" i="29"/>
  <c r="F112" i="29"/>
  <c r="F113" i="29"/>
  <c r="F114" i="29"/>
  <c r="F115" i="29"/>
  <c r="F116" i="29"/>
  <c r="F117" i="29"/>
  <c r="P108" i="29"/>
  <c r="P107" i="29"/>
  <c r="P106" i="29"/>
  <c r="P105" i="29"/>
  <c r="P104" i="29"/>
  <c r="P103" i="29"/>
  <c r="P102" i="29"/>
  <c r="P101" i="29"/>
  <c r="P100" i="29"/>
  <c r="P99" i="29"/>
  <c r="P98" i="29"/>
  <c r="P97" i="29"/>
  <c r="P96" i="29"/>
  <c r="P95" i="29"/>
  <c r="P94" i="29"/>
  <c r="P93" i="29"/>
  <c r="P92" i="29"/>
  <c r="P91" i="29"/>
  <c r="P90" i="29"/>
  <c r="P89" i="29"/>
  <c r="P88" i="29"/>
  <c r="P87" i="29"/>
  <c r="P86" i="29"/>
  <c r="P85" i="29"/>
  <c r="P84" i="29"/>
  <c r="P83" i="29"/>
  <c r="P82" i="29"/>
  <c r="P81" i="29"/>
  <c r="P80" i="29"/>
  <c r="P79" i="29"/>
  <c r="P78" i="29"/>
  <c r="P77" i="29"/>
  <c r="P76" i="29"/>
  <c r="P75" i="29"/>
  <c r="P74" i="29"/>
  <c r="P73" i="29"/>
  <c r="P72" i="29"/>
  <c r="P71" i="29"/>
  <c r="P70" i="29"/>
  <c r="P69" i="29"/>
  <c r="P68" i="29"/>
  <c r="P67" i="29"/>
  <c r="P66" i="29"/>
  <c r="P65" i="29"/>
  <c r="P64" i="29"/>
  <c r="P63" i="29"/>
  <c r="P62" i="29"/>
  <c r="P61" i="29"/>
  <c r="P60" i="29"/>
  <c r="P59" i="29"/>
  <c r="P58" i="29"/>
  <c r="P57" i="29"/>
  <c r="P56" i="29"/>
  <c r="P55" i="29"/>
  <c r="P54" i="29"/>
  <c r="P53" i="29"/>
  <c r="P52" i="29"/>
  <c r="P51" i="29"/>
  <c r="P50" i="29"/>
  <c r="P49" i="29"/>
  <c r="P48" i="29"/>
  <c r="P47" i="29"/>
  <c r="P46" i="29"/>
  <c r="P45" i="29"/>
  <c r="P44" i="29"/>
  <c r="P43" i="29"/>
  <c r="P42" i="29"/>
  <c r="P41" i="29"/>
  <c r="P40" i="29"/>
  <c r="P39" i="29"/>
  <c r="P38" i="29"/>
  <c r="P37" i="29"/>
  <c r="P36" i="29"/>
  <c r="P35" i="29"/>
  <c r="P34" i="29"/>
  <c r="P33" i="29"/>
  <c r="P32" i="29"/>
  <c r="P31" i="29"/>
  <c r="P30" i="29"/>
  <c r="P29" i="29"/>
  <c r="P28" i="29"/>
  <c r="P27" i="29"/>
  <c r="P26" i="29"/>
  <c r="P25" i="29"/>
  <c r="P24" i="29"/>
  <c r="P23" i="29"/>
  <c r="P22" i="29"/>
  <c r="P21" i="29"/>
  <c r="P20" i="29"/>
  <c r="P19" i="29"/>
  <c r="P18" i="29"/>
  <c r="P17" i="29"/>
  <c r="P16" i="29"/>
  <c r="P15" i="29"/>
  <c r="P14" i="29"/>
  <c r="P13" i="29"/>
  <c r="P12" i="29"/>
  <c r="P11" i="29"/>
  <c r="P10" i="29"/>
  <c r="P9" i="29"/>
  <c r="P8" i="29"/>
  <c r="P7" i="29"/>
  <c r="P6" i="29"/>
  <c r="P5" i="29"/>
  <c r="F332" i="29"/>
  <c r="F331" i="29"/>
  <c r="F330" i="29"/>
  <c r="F329" i="29"/>
  <c r="F328" i="29"/>
  <c r="F327" i="29"/>
  <c r="F326" i="29"/>
  <c r="F325" i="29"/>
  <c r="F324" i="29"/>
  <c r="F323" i="29"/>
  <c r="F322" i="29"/>
  <c r="F321" i="29"/>
  <c r="F320" i="29"/>
  <c r="F319" i="29"/>
  <c r="F318" i="29"/>
  <c r="F317" i="29"/>
  <c r="F316" i="29"/>
  <c r="F315" i="29"/>
  <c r="F314" i="29"/>
  <c r="F313" i="29"/>
  <c r="F312" i="29"/>
  <c r="F311" i="29"/>
  <c r="F310" i="29"/>
  <c r="F309" i="29"/>
  <c r="F308" i="29"/>
  <c r="F307" i="29"/>
  <c r="F306" i="29"/>
  <c r="F305" i="29"/>
  <c r="F304" i="29"/>
  <c r="F303" i="29"/>
  <c r="F302" i="29"/>
  <c r="F301" i="29"/>
  <c r="F300" i="29"/>
  <c r="F299" i="29"/>
  <c r="F298" i="29"/>
  <c r="F297" i="29"/>
  <c r="F296" i="29"/>
  <c r="F295" i="29"/>
  <c r="F294" i="29"/>
  <c r="F293" i="29"/>
  <c r="F292" i="29"/>
  <c r="F291" i="29"/>
  <c r="F290" i="29"/>
  <c r="F289" i="29"/>
  <c r="F288" i="29"/>
  <c r="F287" i="29"/>
  <c r="F286" i="29"/>
  <c r="F285" i="29"/>
  <c r="F284" i="29"/>
  <c r="F283" i="29"/>
  <c r="F282" i="29"/>
  <c r="F281" i="29"/>
  <c r="F280" i="29"/>
  <c r="F279" i="29"/>
  <c r="F278" i="29"/>
  <c r="F277" i="29"/>
  <c r="F276" i="29"/>
  <c r="F275" i="29"/>
  <c r="F274" i="29"/>
  <c r="F273" i="29"/>
  <c r="F272" i="29"/>
  <c r="F271" i="29"/>
  <c r="F270" i="29"/>
  <c r="F269" i="29"/>
  <c r="F268" i="29"/>
  <c r="F267" i="29"/>
  <c r="F266" i="29"/>
  <c r="F265" i="29"/>
  <c r="F264" i="29"/>
  <c r="F263" i="29"/>
  <c r="F262" i="29"/>
  <c r="F261" i="29"/>
  <c r="F260" i="29"/>
  <c r="F259" i="29"/>
  <c r="F258" i="29"/>
  <c r="F257" i="29"/>
  <c r="F256" i="29"/>
  <c r="F255" i="29"/>
  <c r="F254" i="29"/>
  <c r="F253" i="29"/>
  <c r="F252" i="29"/>
  <c r="F251" i="29"/>
  <c r="F250" i="29"/>
  <c r="F249" i="29"/>
  <c r="F248" i="29"/>
  <c r="F247" i="29"/>
  <c r="F246" i="29"/>
  <c r="F245" i="29"/>
  <c r="F244" i="29"/>
  <c r="F243" i="29"/>
  <c r="F242" i="29"/>
  <c r="F241" i="29"/>
  <c r="F240" i="29"/>
  <c r="F239" i="29"/>
  <c r="F238" i="29"/>
  <c r="F237" i="29"/>
  <c r="F236" i="29"/>
  <c r="F235" i="29"/>
  <c r="F234" i="29"/>
  <c r="F233" i="29"/>
  <c r="F232" i="29"/>
  <c r="F231" i="29"/>
  <c r="F230" i="29"/>
  <c r="F229" i="29"/>
  <c r="F228" i="29"/>
  <c r="F227" i="29"/>
  <c r="F226" i="29"/>
  <c r="F225" i="29"/>
  <c r="F224" i="29"/>
  <c r="F223" i="29"/>
  <c r="F222" i="29"/>
  <c r="F221" i="29"/>
  <c r="F220" i="29"/>
  <c r="F219" i="29"/>
  <c r="F218" i="29"/>
  <c r="F217" i="29"/>
  <c r="F216" i="29"/>
  <c r="F215" i="29"/>
  <c r="F214" i="29"/>
  <c r="F213" i="29"/>
  <c r="F212" i="29"/>
  <c r="F211" i="29"/>
  <c r="F210" i="29"/>
  <c r="F209" i="29"/>
  <c r="F208" i="29"/>
  <c r="F207" i="29"/>
  <c r="F206" i="29"/>
  <c r="F205" i="29"/>
  <c r="F204" i="29"/>
  <c r="F203" i="29"/>
  <c r="F202" i="29"/>
  <c r="F201" i="29"/>
  <c r="F200" i="29"/>
  <c r="F199" i="29"/>
  <c r="F198" i="29"/>
  <c r="F197" i="29"/>
  <c r="F196" i="29"/>
  <c r="F195" i="29"/>
  <c r="F194" i="29"/>
  <c r="F193" i="29"/>
  <c r="F192" i="29"/>
  <c r="F191" i="29"/>
  <c r="F190" i="29"/>
  <c r="F189" i="29"/>
  <c r="F188" i="29"/>
  <c r="F187" i="29"/>
  <c r="F186" i="29"/>
  <c r="F185" i="29"/>
  <c r="F184" i="29"/>
  <c r="F183" i="29"/>
  <c r="F182" i="29"/>
  <c r="F181" i="29"/>
  <c r="F180" i="29"/>
  <c r="F179" i="29"/>
  <c r="F178" i="29"/>
  <c r="F177" i="29"/>
  <c r="F176" i="29"/>
  <c r="F175" i="29"/>
  <c r="F174" i="29"/>
  <c r="F173" i="29"/>
  <c r="F172" i="29"/>
  <c r="F171" i="29"/>
  <c r="F170" i="29"/>
  <c r="F169" i="29"/>
  <c r="F168" i="29"/>
  <c r="F167" i="29"/>
  <c r="F166" i="29"/>
  <c r="F165" i="29"/>
  <c r="F164" i="29"/>
  <c r="F163" i="29"/>
  <c r="F162" i="29"/>
  <c r="F161" i="29"/>
  <c r="F160" i="29"/>
  <c r="F159" i="29"/>
  <c r="F158" i="29"/>
  <c r="F157" i="29"/>
  <c r="F156" i="29"/>
  <c r="F155" i="29"/>
  <c r="F154" i="29"/>
  <c r="F153" i="29"/>
  <c r="F152" i="29"/>
  <c r="F151" i="29"/>
  <c r="F150" i="29"/>
  <c r="F149" i="29"/>
  <c r="F148" i="29"/>
  <c r="F147" i="29"/>
  <c r="F146" i="29"/>
  <c r="F145" i="29"/>
  <c r="F144" i="29"/>
  <c r="F143" i="29"/>
  <c r="F142" i="29"/>
  <c r="F141" i="29"/>
  <c r="F140" i="29"/>
  <c r="F139" i="29"/>
  <c r="F138" i="29"/>
  <c r="F137" i="29"/>
  <c r="F136" i="29"/>
  <c r="F135" i="29"/>
  <c r="F134" i="29"/>
  <c r="F133" i="29"/>
  <c r="F132" i="29"/>
  <c r="F131" i="29"/>
  <c r="F130" i="29"/>
  <c r="F129" i="29"/>
  <c r="F128" i="29"/>
  <c r="F127" i="29"/>
  <c r="F126" i="29"/>
  <c r="F125" i="29"/>
  <c r="F124" i="29"/>
  <c r="F123" i="29"/>
  <c r="F122" i="29"/>
  <c r="F121" i="29"/>
  <c r="F120" i="29"/>
  <c r="F119" i="29"/>
  <c r="F118" i="29"/>
  <c r="F103" i="29"/>
  <c r="F102" i="29"/>
  <c r="F101" i="29"/>
  <c r="F100" i="29"/>
  <c r="F99" i="29"/>
  <c r="F98" i="29"/>
  <c r="F97" i="29"/>
  <c r="F96" i="29"/>
  <c r="F95" i="29"/>
  <c r="F94" i="29"/>
  <c r="F93" i="29"/>
  <c r="F92" i="29"/>
  <c r="F91" i="29"/>
  <c r="F90" i="29"/>
  <c r="F89" i="29"/>
  <c r="F88" i="29"/>
  <c r="F87" i="29"/>
  <c r="F86" i="29"/>
  <c r="F85" i="29"/>
  <c r="F84" i="29"/>
  <c r="F83" i="29"/>
  <c r="F82" i="29"/>
  <c r="F81" i="29"/>
  <c r="F80" i="29"/>
  <c r="F79" i="29"/>
  <c r="F78" i="29"/>
  <c r="F77" i="29"/>
  <c r="F76" i="29"/>
  <c r="F75" i="29"/>
  <c r="F74" i="29"/>
  <c r="F73" i="29"/>
  <c r="F72" i="29"/>
  <c r="F71" i="29"/>
  <c r="F70" i="29"/>
  <c r="F69" i="29"/>
  <c r="F68" i="29"/>
  <c r="F67" i="29"/>
  <c r="F66" i="29"/>
  <c r="F65" i="29"/>
  <c r="F64" i="29"/>
  <c r="F63" i="29"/>
  <c r="F62" i="29"/>
  <c r="F61" i="29"/>
  <c r="F60" i="29"/>
  <c r="F59" i="29"/>
  <c r="F58" i="29"/>
  <c r="F57" i="29"/>
  <c r="F56" i="29"/>
  <c r="F55" i="29"/>
  <c r="F54" i="29"/>
  <c r="F53" i="29"/>
  <c r="F52" i="29"/>
  <c r="F51" i="29"/>
  <c r="F50" i="29"/>
  <c r="F49" i="29"/>
  <c r="F48" i="29"/>
  <c r="F47" i="29"/>
  <c r="F46" i="29"/>
  <c r="F45" i="29"/>
  <c r="F44" i="29"/>
  <c r="F43" i="29"/>
  <c r="F42" i="29"/>
  <c r="F41" i="29"/>
  <c r="F40" i="29"/>
  <c r="F39" i="29"/>
  <c r="F38" i="29"/>
  <c r="F37" i="29"/>
  <c r="F36" i="29"/>
  <c r="F35" i="29"/>
  <c r="F34" i="29"/>
  <c r="F33" i="29"/>
  <c r="F32" i="29"/>
  <c r="F31" i="29"/>
  <c r="F30" i="29"/>
  <c r="F29" i="29"/>
  <c r="F28" i="29"/>
  <c r="F27" i="29"/>
  <c r="F26" i="29"/>
  <c r="F25" i="29"/>
  <c r="F24" i="29"/>
  <c r="F23" i="29"/>
  <c r="F22" i="29"/>
  <c r="F21" i="29"/>
  <c r="F20" i="29"/>
  <c r="F19" i="29"/>
  <c r="F18" i="29"/>
  <c r="F17" i="29"/>
  <c r="F16" i="29"/>
  <c r="F15" i="29"/>
  <c r="F14" i="29"/>
  <c r="F13" i="29"/>
  <c r="F12" i="29"/>
  <c r="F11" i="29"/>
  <c r="F10" i="29"/>
  <c r="F9" i="29"/>
  <c r="F8" i="29"/>
  <c r="F7" i="29"/>
  <c r="F6" i="29"/>
  <c r="F5" i="29"/>
  <c r="L8" i="30" l="1"/>
  <c r="L14" i="30"/>
  <c r="M14" i="30" s="1"/>
  <c r="L60" i="30"/>
  <c r="M60" i="30" s="1"/>
  <c r="L68" i="30"/>
  <c r="M68" i="30" s="1"/>
  <c r="L12" i="30"/>
  <c r="M12" i="30" s="1"/>
  <c r="L36" i="30"/>
  <c r="M36" i="30" s="1"/>
  <c r="L28" i="30"/>
  <c r="M28" i="30" s="1"/>
  <c r="L44" i="30"/>
  <c r="M44" i="30" s="1"/>
  <c r="L13" i="30"/>
  <c r="M13" i="30" s="1"/>
  <c r="L21" i="30"/>
  <c r="M21" i="30" s="1"/>
  <c r="L29" i="30"/>
  <c r="M29" i="30" s="1"/>
  <c r="L37" i="30"/>
  <c r="M37" i="30" s="1"/>
  <c r="L45" i="30"/>
  <c r="M45" i="30" s="1"/>
  <c r="L53" i="30"/>
  <c r="M53" i="30" s="1"/>
  <c r="L61" i="30"/>
  <c r="M61" i="30" s="1"/>
  <c r="L69" i="30"/>
  <c r="M69" i="30" s="1"/>
  <c r="L22" i="30"/>
  <c r="M22" i="30" s="1"/>
  <c r="L20" i="30"/>
  <c r="M20" i="30" s="1"/>
  <c r="L52" i="30"/>
  <c r="M52" i="30" s="1"/>
  <c r="L15" i="30"/>
  <c r="M15" i="30" s="1"/>
  <c r="L23" i="30"/>
  <c r="M23" i="30" s="1"/>
  <c r="L31" i="30"/>
  <c r="M31" i="30" s="1"/>
  <c r="L39" i="30"/>
  <c r="M39" i="30" s="1"/>
  <c r="L47" i="30"/>
  <c r="M47" i="30" s="1"/>
  <c r="L55" i="30"/>
  <c r="M55" i="30" s="1"/>
  <c r="L63" i="30"/>
  <c r="M63" i="30" s="1"/>
  <c r="L71" i="30"/>
  <c r="M71" i="30" s="1"/>
  <c r="J7" i="30"/>
  <c r="L16" i="30"/>
  <c r="M16" i="30" s="1"/>
  <c r="L24" i="30"/>
  <c r="M24" i="30" s="1"/>
  <c r="L32" i="30"/>
  <c r="M32" i="30" s="1"/>
  <c r="L40" i="30"/>
  <c r="M40" i="30" s="1"/>
  <c r="L48" i="30"/>
  <c r="M48" i="30" s="1"/>
  <c r="L56" i="30"/>
  <c r="M56" i="30" s="1"/>
  <c r="L64" i="30"/>
  <c r="M64" i="30" s="1"/>
  <c r="L72" i="30"/>
  <c r="M72" i="30" s="1"/>
  <c r="L38" i="30"/>
  <c r="M38" i="30" s="1"/>
  <c r="L30" i="30"/>
  <c r="M30" i="30" s="1"/>
  <c r="L9" i="30"/>
  <c r="M9" i="30" s="1"/>
  <c r="L17" i="30"/>
  <c r="M17" i="30" s="1"/>
  <c r="L25" i="30"/>
  <c r="M25" i="30" s="1"/>
  <c r="L33" i="30"/>
  <c r="M33" i="30" s="1"/>
  <c r="L41" i="30"/>
  <c r="M41" i="30" s="1"/>
  <c r="L49" i="30"/>
  <c r="M49" i="30" s="1"/>
  <c r="L57" i="30"/>
  <c r="M57" i="30" s="1"/>
  <c r="L65" i="30"/>
  <c r="M65" i="30" s="1"/>
  <c r="L73" i="30"/>
  <c r="M73" i="30" s="1"/>
  <c r="L70" i="30"/>
  <c r="M70" i="30" s="1"/>
  <c r="L10" i="30"/>
  <c r="M10" i="30" s="1"/>
  <c r="L18" i="30"/>
  <c r="M18" i="30" s="1"/>
  <c r="L26" i="30"/>
  <c r="M26" i="30" s="1"/>
  <c r="L34" i="30"/>
  <c r="M34" i="30" s="1"/>
  <c r="L42" i="30"/>
  <c r="M42" i="30" s="1"/>
  <c r="L50" i="30"/>
  <c r="M50" i="30" s="1"/>
  <c r="L58" i="30"/>
  <c r="M58" i="30" s="1"/>
  <c r="L66" i="30"/>
  <c r="M66" i="30" s="1"/>
  <c r="L74" i="30"/>
  <c r="M74" i="30" s="1"/>
  <c r="L54" i="30"/>
  <c r="M54" i="30" s="1"/>
  <c r="L46" i="30"/>
  <c r="M46" i="30" s="1"/>
  <c r="L11" i="30"/>
  <c r="M11" i="30" s="1"/>
  <c r="L19" i="30"/>
  <c r="M19" i="30" s="1"/>
  <c r="L27" i="30"/>
  <c r="M27" i="30" s="1"/>
  <c r="L35" i="30"/>
  <c r="M35" i="30" s="1"/>
  <c r="L43" i="30"/>
  <c r="M43" i="30" s="1"/>
  <c r="L51" i="30"/>
  <c r="M51" i="30" s="1"/>
  <c r="L59" i="30"/>
  <c r="M59" i="30" s="1"/>
  <c r="L67" i="30"/>
  <c r="M67" i="30" s="1"/>
  <c r="L62" i="30"/>
  <c r="M62" i="30" s="1"/>
  <c r="E7" i="30"/>
  <c r="G11" i="30"/>
  <c r="G13" i="30"/>
  <c r="G21" i="30"/>
  <c r="G29" i="30"/>
  <c r="G37" i="30"/>
  <c r="G45" i="30"/>
  <c r="G53" i="30"/>
  <c r="G61" i="30"/>
  <c r="G69" i="30"/>
  <c r="G14" i="30"/>
  <c r="G22" i="30"/>
  <c r="G30" i="30"/>
  <c r="G38" i="30"/>
  <c r="G46" i="30"/>
  <c r="G54" i="30"/>
  <c r="G62" i="30"/>
  <c r="G70" i="30"/>
  <c r="G15" i="30"/>
  <c r="G23" i="30"/>
  <c r="G31" i="30"/>
  <c r="G39" i="30"/>
  <c r="G47" i="30"/>
  <c r="G55" i="30"/>
  <c r="G63" i="30"/>
  <c r="G71" i="30"/>
  <c r="G8" i="30"/>
  <c r="G16" i="30"/>
  <c r="G24" i="30"/>
  <c r="G32" i="30"/>
  <c r="G40" i="30"/>
  <c r="G48" i="30"/>
  <c r="G56" i="30"/>
  <c r="G64" i="30"/>
  <c r="G72" i="30"/>
  <c r="G9" i="30"/>
  <c r="G17" i="30"/>
  <c r="G25" i="30"/>
  <c r="G33" i="30"/>
  <c r="G41" i="30"/>
  <c r="G49" i="30"/>
  <c r="G57" i="30"/>
  <c r="G65" i="30"/>
  <c r="G73" i="30"/>
  <c r="G10" i="30"/>
  <c r="G18" i="30"/>
  <c r="G26" i="30"/>
  <c r="G34" i="30"/>
  <c r="G42" i="30"/>
  <c r="G50" i="30"/>
  <c r="G58" i="30"/>
  <c r="G66" i="30"/>
  <c r="G74" i="30"/>
  <c r="G19" i="30"/>
  <c r="G43" i="30"/>
  <c r="G67" i="30"/>
  <c r="G35" i="30"/>
  <c r="G59" i="30"/>
  <c r="G27" i="30"/>
  <c r="G51" i="30"/>
  <c r="G12" i="30"/>
  <c r="G20" i="30"/>
  <c r="G28" i="30"/>
  <c r="G36" i="30"/>
  <c r="G44" i="30"/>
  <c r="G52" i="30"/>
  <c r="G60" i="30"/>
  <c r="G68" i="30"/>
  <c r="X110" i="22"/>
  <c r="X102" i="22"/>
  <c r="X94" i="22"/>
  <c r="X86" i="22"/>
  <c r="X78" i="22"/>
  <c r="X70" i="22"/>
  <c r="X62" i="22"/>
  <c r="X54" i="22"/>
  <c r="X46" i="22"/>
  <c r="X38" i="22"/>
  <c r="X30" i="22"/>
  <c r="X22" i="22"/>
  <c r="X14" i="22"/>
  <c r="P3" i="29"/>
  <c r="R97" i="29" s="1"/>
  <c r="M8" i="30" l="1"/>
  <c r="M7" i="30" s="1"/>
  <c r="L7" i="30"/>
  <c r="G7" i="30"/>
  <c r="R84" i="29"/>
  <c r="R93" i="29"/>
  <c r="R66" i="29"/>
  <c r="R22" i="29"/>
  <c r="R57" i="29"/>
  <c r="R108" i="29"/>
  <c r="R88" i="29"/>
  <c r="R17" i="29"/>
  <c r="R55" i="29"/>
  <c r="R106" i="29"/>
  <c r="R19" i="29"/>
  <c r="R50" i="29"/>
  <c r="R40" i="29"/>
  <c r="R90" i="29"/>
  <c r="R62" i="29"/>
  <c r="R41" i="29"/>
  <c r="R81" i="29"/>
  <c r="R94" i="29"/>
  <c r="R6" i="29"/>
  <c r="R44" i="29"/>
  <c r="R104" i="29"/>
  <c r="R85" i="29"/>
  <c r="R7" i="29"/>
  <c r="R47" i="29"/>
  <c r="R38" i="29"/>
  <c r="R10" i="29"/>
  <c r="R95" i="29"/>
  <c r="R68" i="29"/>
  <c r="R92" i="29"/>
  <c r="R21" i="29"/>
  <c r="R107" i="29"/>
  <c r="R86" i="29"/>
  <c r="R51" i="29"/>
  <c r="R49" i="29"/>
  <c r="R48" i="29"/>
  <c r="R98" i="29"/>
  <c r="R69" i="29"/>
  <c r="R31" i="29"/>
  <c r="R52" i="29"/>
  <c r="R14" i="29"/>
  <c r="R76" i="29"/>
  <c r="R18" i="29"/>
  <c r="R59" i="29"/>
  <c r="R75" i="29"/>
  <c r="R89" i="29"/>
  <c r="R71" i="29"/>
  <c r="R103" i="29"/>
  <c r="R23" i="29"/>
  <c r="R11" i="29"/>
  <c r="R24" i="29"/>
  <c r="R64" i="29"/>
  <c r="R25" i="29"/>
  <c r="R32" i="29"/>
  <c r="R80" i="29"/>
  <c r="R8" i="29"/>
  <c r="R15" i="29"/>
  <c r="R63" i="29"/>
  <c r="R35" i="29"/>
  <c r="R53" i="29"/>
  <c r="R99" i="29"/>
  <c r="R12" i="29"/>
  <c r="R77" i="29"/>
  <c r="R42" i="29"/>
  <c r="R105" i="29"/>
  <c r="R82" i="29"/>
  <c r="R54" i="29"/>
  <c r="R60" i="29"/>
  <c r="R16" i="29"/>
  <c r="R36" i="29"/>
  <c r="R73" i="29"/>
  <c r="R37" i="29"/>
  <c r="R43" i="29"/>
  <c r="R96" i="29"/>
  <c r="R101" i="29"/>
  <c r="R56" i="29"/>
  <c r="R45" i="29"/>
  <c r="R26" i="29"/>
  <c r="R102" i="29"/>
  <c r="R83" i="29"/>
  <c r="R39" i="29"/>
  <c r="R28" i="29"/>
  <c r="R27" i="29"/>
  <c r="R72" i="29"/>
  <c r="R100" i="29"/>
  <c r="R30" i="29"/>
  <c r="R79" i="29"/>
  <c r="R70" i="29"/>
  <c r="R33" i="29"/>
  <c r="R87" i="29"/>
  <c r="R65" i="29"/>
  <c r="R13" i="29"/>
  <c r="R58" i="29"/>
  <c r="R91" i="29"/>
  <c r="R46" i="29"/>
  <c r="R78" i="29"/>
  <c r="R20" i="29"/>
  <c r="R9" i="29"/>
  <c r="R34" i="29"/>
  <c r="R67" i="29"/>
  <c r="R74" i="29"/>
  <c r="R5" i="29"/>
  <c r="R29" i="29"/>
  <c r="R61" i="29"/>
  <c r="R3" i="29" l="1"/>
  <c r="BX201" i="28" l="1"/>
  <c r="AR170" i="28"/>
  <c r="AM162" i="28"/>
  <c r="AL162" i="28"/>
  <c r="AJ158" i="28"/>
  <c r="AI158" i="28"/>
  <c r="AH158" i="28"/>
  <c r="AF154" i="28"/>
  <c r="AE154" i="28"/>
  <c r="AD154" i="28"/>
  <c r="AB150" i="28"/>
  <c r="AA150" i="28"/>
  <c r="Z150" i="28"/>
  <c r="V145" i="28"/>
  <c r="U145" i="28"/>
  <c r="S141" i="28"/>
  <c r="R141" i="28"/>
  <c r="Q141" i="28"/>
  <c r="O138" i="28"/>
  <c r="N138" i="28"/>
  <c r="L134" i="28"/>
  <c r="K134" i="28"/>
  <c r="J134" i="28"/>
  <c r="H129" i="28"/>
  <c r="G129" i="28"/>
  <c r="F129" i="28"/>
  <c r="E129" i="28"/>
  <c r="DD90" i="24"/>
  <c r="DD211" i="24" s="1"/>
  <c r="DC90" i="24"/>
  <c r="DC209" i="24" s="1"/>
  <c r="DB90" i="24"/>
  <c r="DB206" i="24" s="1"/>
  <c r="DA90" i="24"/>
  <c r="DA206" i="24" s="1"/>
  <c r="CZ90" i="24"/>
  <c r="CZ206" i="24" s="1"/>
  <c r="CY90" i="24"/>
  <c r="CY206" i="24" s="1"/>
  <c r="CX90" i="24"/>
  <c r="CX207" i="24" s="1"/>
  <c r="CW90" i="24"/>
  <c r="CV90" i="24"/>
  <c r="CV207" i="24" s="1"/>
  <c r="CU90" i="24"/>
  <c r="CU207" i="24" s="1"/>
  <c r="CT90" i="24"/>
  <c r="CT207" i="24" s="1"/>
  <c r="CS90" i="24"/>
  <c r="CS207" i="24" s="1"/>
  <c r="CR90" i="24"/>
  <c r="CR207" i="24" s="1"/>
  <c r="CQ90" i="24"/>
  <c r="CQ207" i="24" s="1"/>
  <c r="CP90" i="24"/>
  <c r="CO90" i="24"/>
  <c r="CN90" i="24"/>
  <c r="CN207" i="24" s="1"/>
  <c r="CM90" i="24"/>
  <c r="CM207" i="24" s="1"/>
  <c r="CL90" i="24"/>
  <c r="CL206" i="24" s="1"/>
  <c r="CK90" i="24"/>
  <c r="CK207" i="24" s="1"/>
  <c r="CJ90" i="24"/>
  <c r="CJ207" i="24" s="1"/>
  <c r="CI90" i="24"/>
  <c r="CI207" i="24" s="1"/>
  <c r="CH90" i="24"/>
  <c r="CH207" i="24" s="1"/>
  <c r="CG90" i="24"/>
  <c r="CG207" i="24" s="1"/>
  <c r="CF90" i="24"/>
  <c r="CF207" i="24" s="1"/>
  <c r="CE90" i="24"/>
  <c r="CE207" i="24" s="1"/>
  <c r="CD90" i="24"/>
  <c r="CD207" i="24" s="1"/>
  <c r="CC90" i="24"/>
  <c r="CC207" i="24" s="1"/>
  <c r="CB90" i="24"/>
  <c r="CB209" i="24" s="1"/>
  <c r="CA90" i="24"/>
  <c r="CA209" i="24" s="1"/>
  <c r="BZ90" i="24"/>
  <c r="BZ209" i="24" s="1"/>
  <c r="BY90" i="24"/>
  <c r="BX90" i="24"/>
  <c r="BX209" i="24" s="1"/>
  <c r="BW90" i="24"/>
  <c r="BW209" i="24" s="1"/>
  <c r="BV90" i="24"/>
  <c r="BV207" i="24" s="1"/>
  <c r="BU90" i="24"/>
  <c r="BU207" i="24" s="1"/>
  <c r="BT90" i="24"/>
  <c r="BT207" i="24" s="1"/>
  <c r="BS90" i="24"/>
  <c r="BS207" i="24" s="1"/>
  <c r="BR90" i="24"/>
  <c r="BR207" i="24" s="1"/>
  <c r="BQ90" i="24"/>
  <c r="BQ207" i="24" s="1"/>
  <c r="BP90" i="24"/>
  <c r="BP207" i="24" s="1"/>
  <c r="BO90" i="24"/>
  <c r="BO207" i="24" s="1"/>
  <c r="BN90" i="24"/>
  <c r="BN207" i="24" s="1"/>
  <c r="BM90" i="24"/>
  <c r="BM207" i="24" s="1"/>
  <c r="BL90" i="24"/>
  <c r="BL207" i="24" s="1"/>
  <c r="BK90" i="24"/>
  <c r="BK207" i="24" s="1"/>
  <c r="BJ90" i="24"/>
  <c r="BJ207" i="24" s="1"/>
  <c r="BI90" i="24"/>
  <c r="BH90" i="24"/>
  <c r="BH207" i="24" s="1"/>
  <c r="BG90" i="24"/>
  <c r="BG207" i="24" s="1"/>
  <c r="BF90" i="24"/>
  <c r="BF207" i="24" s="1"/>
  <c r="BE90" i="24"/>
  <c r="BE207" i="24" s="1"/>
  <c r="BD90" i="24"/>
  <c r="BD207" i="24" s="1"/>
  <c r="BC90" i="24"/>
  <c r="BC207" i="24" s="1"/>
  <c r="BB90" i="24"/>
  <c r="BB207" i="24" s="1"/>
  <c r="BA90" i="24"/>
  <c r="BA207" i="24" s="1"/>
  <c r="AZ90" i="24"/>
  <c r="AZ207" i="24" s="1"/>
  <c r="AY90" i="24"/>
  <c r="AY209" i="24" s="1"/>
  <c r="AX90" i="24"/>
  <c r="AX207" i="24" s="1"/>
  <c r="AW90" i="24"/>
  <c r="AW207" i="24" s="1"/>
  <c r="AV90" i="24"/>
  <c r="AV207" i="24" s="1"/>
  <c r="AU90" i="24"/>
  <c r="AU207" i="24" s="1"/>
  <c r="AT90" i="24"/>
  <c r="AT207" i="24" s="1"/>
  <c r="AS90" i="24"/>
  <c r="AR90" i="24"/>
  <c r="AR207" i="24" s="1"/>
  <c r="AQ90" i="24"/>
  <c r="AQ207" i="24" s="1"/>
  <c r="AP90" i="24"/>
  <c r="AP207" i="24" s="1"/>
  <c r="AO90" i="24"/>
  <c r="AO207" i="24" s="1"/>
  <c r="AN90" i="24"/>
  <c r="AN207" i="24" s="1"/>
  <c r="AM90" i="24"/>
  <c r="AM207" i="24" s="1"/>
  <c r="AL90" i="24"/>
  <c r="AL207" i="24" s="1"/>
  <c r="AK90" i="24"/>
  <c r="AK207" i="24" s="1"/>
  <c r="AJ90" i="24"/>
  <c r="AJ207" i="24" s="1"/>
  <c r="AI90" i="24"/>
  <c r="AI207" i="24" s="1"/>
  <c r="AH90" i="24"/>
  <c r="AH207" i="24" s="1"/>
  <c r="AG90" i="24"/>
  <c r="AG207" i="24" s="1"/>
  <c r="AF90" i="24"/>
  <c r="AF207" i="24" s="1"/>
  <c r="AE90" i="24"/>
  <c r="AE207" i="24" s="1"/>
  <c r="AD90" i="24"/>
  <c r="AD207" i="24" s="1"/>
  <c r="AC90" i="24"/>
  <c r="AB90" i="24"/>
  <c r="AB207" i="24" s="1"/>
  <c r="AA90" i="24"/>
  <c r="AA207" i="24" s="1"/>
  <c r="Z90" i="24"/>
  <c r="Z207" i="24" s="1"/>
  <c r="Y90" i="24"/>
  <c r="Y207" i="24" s="1"/>
  <c r="X90" i="24"/>
  <c r="X207" i="24" s="1"/>
  <c r="W90" i="24"/>
  <c r="W207" i="24" s="1"/>
  <c r="V90" i="24"/>
  <c r="V207" i="24" s="1"/>
  <c r="U90" i="24"/>
  <c r="U207" i="24" s="1"/>
  <c r="T90" i="24"/>
  <c r="T207" i="24" s="1"/>
  <c r="S90" i="24"/>
  <c r="S207" i="24" s="1"/>
  <c r="R90" i="24"/>
  <c r="R207" i="24" s="1"/>
  <c r="Q90" i="24"/>
  <c r="Q207" i="24" s="1"/>
  <c r="P90" i="24"/>
  <c r="P207" i="24" s="1"/>
  <c r="O90" i="24"/>
  <c r="O207" i="24" s="1"/>
  <c r="N90" i="24"/>
  <c r="N207" i="24" s="1"/>
  <c r="M90" i="24"/>
  <c r="L90" i="24"/>
  <c r="L207" i="24" s="1"/>
  <c r="K90" i="24"/>
  <c r="K207" i="24" s="1"/>
  <c r="J90" i="24"/>
  <c r="J207" i="24" s="1"/>
  <c r="I90" i="24"/>
  <c r="I207" i="24" s="1"/>
  <c r="H90" i="24"/>
  <c r="H207" i="24" s="1"/>
  <c r="G90" i="24"/>
  <c r="G207" i="24" s="1"/>
  <c r="F90" i="24"/>
  <c r="F207" i="24" s="1"/>
  <c r="DC206" i="24" l="1"/>
  <c r="DC208" i="24"/>
  <c r="CZ210" i="24"/>
  <c r="CH206" i="24"/>
  <c r="CI206" i="24"/>
  <c r="CX206" i="24"/>
  <c r="M309" i="24"/>
  <c r="M307" i="24"/>
  <c r="M305" i="24"/>
  <c r="M303" i="24"/>
  <c r="M301" i="24"/>
  <c r="M299" i="24"/>
  <c r="M310" i="24"/>
  <c r="M308" i="24"/>
  <c r="M306" i="24"/>
  <c r="M304" i="24"/>
  <c r="M302" i="24"/>
  <c r="M296" i="24"/>
  <c r="M294" i="24"/>
  <c r="M292" i="24"/>
  <c r="M290" i="24"/>
  <c r="M288" i="24"/>
  <c r="M286" i="24"/>
  <c r="M298" i="24"/>
  <c r="M297" i="24"/>
  <c r="M295" i="24"/>
  <c r="M293" i="24"/>
  <c r="M291" i="24"/>
  <c r="M300" i="24"/>
  <c r="M289" i="24"/>
  <c r="M287" i="24"/>
  <c r="M285" i="24"/>
  <c r="M283" i="24"/>
  <c r="M281" i="24"/>
  <c r="M279" i="24"/>
  <c r="M277" i="24"/>
  <c r="M284" i="24"/>
  <c r="M282" i="24"/>
  <c r="M280" i="24"/>
  <c r="M278" i="24"/>
  <c r="M275" i="24"/>
  <c r="M274" i="24"/>
  <c r="M272" i="24"/>
  <c r="M270" i="24"/>
  <c r="M268" i="24"/>
  <c r="M266" i="24"/>
  <c r="M264" i="24"/>
  <c r="M276" i="24"/>
  <c r="M273" i="24"/>
  <c r="M271" i="24"/>
  <c r="M269" i="24"/>
  <c r="M261" i="24"/>
  <c r="M259" i="24"/>
  <c r="M257" i="24"/>
  <c r="M255" i="24"/>
  <c r="M253" i="24"/>
  <c r="M263" i="24"/>
  <c r="M265" i="24"/>
  <c r="M262" i="24"/>
  <c r="M260" i="24"/>
  <c r="M258" i="24"/>
  <c r="M267" i="24"/>
  <c r="M252" i="24"/>
  <c r="M251" i="24"/>
  <c r="M249" i="24"/>
  <c r="M247" i="24"/>
  <c r="M245" i="24"/>
  <c r="M243" i="24"/>
  <c r="M254" i="24"/>
  <c r="M256" i="24"/>
  <c r="M250" i="24"/>
  <c r="M248" i="24"/>
  <c r="M246" i="24"/>
  <c r="M244" i="24"/>
  <c r="M240" i="24"/>
  <c r="M238" i="24"/>
  <c r="M236" i="24"/>
  <c r="M234" i="24"/>
  <c r="M232" i="24"/>
  <c r="M242" i="24"/>
  <c r="M241" i="24"/>
  <c r="M239" i="24"/>
  <c r="M237" i="24"/>
  <c r="M233" i="24"/>
  <c r="M235" i="24"/>
  <c r="M229" i="24"/>
  <c r="M227" i="24"/>
  <c r="M225" i="24"/>
  <c r="M223" i="24"/>
  <c r="M231" i="24"/>
  <c r="M230" i="24"/>
  <c r="M228" i="24"/>
  <c r="M226" i="24"/>
  <c r="M224" i="24"/>
  <c r="M218" i="24"/>
  <c r="M216" i="24"/>
  <c r="M214" i="24"/>
  <c r="M212" i="24"/>
  <c r="M210" i="24"/>
  <c r="M208" i="24"/>
  <c r="M221" i="24"/>
  <c r="M217" i="24"/>
  <c r="M215" i="24"/>
  <c r="M213" i="24"/>
  <c r="M222" i="24"/>
  <c r="M220" i="24"/>
  <c r="M219" i="24"/>
  <c r="AC309" i="24"/>
  <c r="AC307" i="24"/>
  <c r="AC305" i="24"/>
  <c r="AC303" i="24"/>
  <c r="AC301" i="24"/>
  <c r="AC299" i="24"/>
  <c r="AC310" i="24"/>
  <c r="AC308" i="24"/>
  <c r="AC306" i="24"/>
  <c r="AC304" i="24"/>
  <c r="AC302" i="24"/>
  <c r="AC300" i="24"/>
  <c r="AC296" i="24"/>
  <c r="AC294" i="24"/>
  <c r="AC292" i="24"/>
  <c r="AC290" i="24"/>
  <c r="AC288" i="24"/>
  <c r="AC286" i="24"/>
  <c r="AC298" i="24"/>
  <c r="AC297" i="24"/>
  <c r="AC295" i="24"/>
  <c r="AC293" i="24"/>
  <c r="AC291" i="24"/>
  <c r="AC285" i="24"/>
  <c r="AC283" i="24"/>
  <c r="AC281" i="24"/>
  <c r="AC279" i="24"/>
  <c r="AC277" i="24"/>
  <c r="AC287" i="24"/>
  <c r="AC289" i="24"/>
  <c r="AC284" i="24"/>
  <c r="AC282" i="24"/>
  <c r="AC280" i="24"/>
  <c r="AC278" i="24"/>
  <c r="AC276" i="24"/>
  <c r="AC274" i="24"/>
  <c r="AC272" i="24"/>
  <c r="AC270" i="24"/>
  <c r="AC268" i="24"/>
  <c r="AC266" i="24"/>
  <c r="AC264" i="24"/>
  <c r="AC275" i="24"/>
  <c r="AC273" i="24"/>
  <c r="AC271" i="24"/>
  <c r="AC269" i="24"/>
  <c r="AC265" i="24"/>
  <c r="AC261" i="24"/>
  <c r="AC259" i="24"/>
  <c r="AC257" i="24"/>
  <c r="AC255" i="24"/>
  <c r="AC253" i="24"/>
  <c r="AC267" i="24"/>
  <c r="AC263" i="24"/>
  <c r="AC262" i="24"/>
  <c r="AC260" i="24"/>
  <c r="AC258" i="24"/>
  <c r="AC251" i="24"/>
  <c r="AC249" i="24"/>
  <c r="AC247" i="24"/>
  <c r="AC245" i="24"/>
  <c r="AC243" i="24"/>
  <c r="AC256" i="24"/>
  <c r="AC252" i="24"/>
  <c r="AC250" i="24"/>
  <c r="AC248" i="24"/>
  <c r="AC246" i="24"/>
  <c r="AC254" i="24"/>
  <c r="AC240" i="24"/>
  <c r="AC238" i="24"/>
  <c r="AC236" i="24"/>
  <c r="AC234" i="24"/>
  <c r="AC232" i="24"/>
  <c r="AC230" i="24"/>
  <c r="AC242" i="24"/>
  <c r="AC241" i="24"/>
  <c r="AC239" i="24"/>
  <c r="AC237" i="24"/>
  <c r="AC235" i="24"/>
  <c r="AC244" i="24"/>
  <c r="AC231" i="24"/>
  <c r="AC229" i="24"/>
  <c r="AC227" i="24"/>
  <c r="AC225" i="24"/>
  <c r="AC223" i="24"/>
  <c r="AC233" i="24"/>
  <c r="AC228" i="24"/>
  <c r="AC226" i="24"/>
  <c r="AC224" i="24"/>
  <c r="AC221" i="24"/>
  <c r="AC219" i="24"/>
  <c r="AC220" i="24"/>
  <c r="AC218" i="24"/>
  <c r="AC216" i="24"/>
  <c r="AC214" i="24"/>
  <c r="AC212" i="24"/>
  <c r="AC210" i="24"/>
  <c r="AC208" i="24"/>
  <c r="AC222" i="24"/>
  <c r="AC217" i="24"/>
  <c r="AC215" i="24"/>
  <c r="AC213" i="24"/>
  <c r="AS309" i="24"/>
  <c r="AS307" i="24"/>
  <c r="AS305" i="24"/>
  <c r="AS303" i="24"/>
  <c r="AS301" i="24"/>
  <c r="AS299" i="24"/>
  <c r="AS310" i="24"/>
  <c r="AS308" i="24"/>
  <c r="AS306" i="24"/>
  <c r="AS304" i="24"/>
  <c r="AS302" i="24"/>
  <c r="AS300" i="24"/>
  <c r="AS296" i="24"/>
  <c r="AS294" i="24"/>
  <c r="AS292" i="24"/>
  <c r="AS290" i="24"/>
  <c r="AS288" i="24"/>
  <c r="AS286" i="24"/>
  <c r="AS298" i="24"/>
  <c r="AS297" i="24"/>
  <c r="AS295" i="24"/>
  <c r="AS293" i="24"/>
  <c r="AS291" i="24"/>
  <c r="AS287" i="24"/>
  <c r="AS285" i="24"/>
  <c r="AS283" i="24"/>
  <c r="AS281" i="24"/>
  <c r="AS279" i="24"/>
  <c r="AS277" i="24"/>
  <c r="AS289" i="24"/>
  <c r="AS284" i="24"/>
  <c r="AS282" i="24"/>
  <c r="AS280" i="24"/>
  <c r="AS278" i="24"/>
  <c r="AS275" i="24"/>
  <c r="AS274" i="24"/>
  <c r="AS272" i="24"/>
  <c r="AS270" i="24"/>
  <c r="AS268" i="24"/>
  <c r="AS266" i="24"/>
  <c r="AS264" i="24"/>
  <c r="AS276" i="24"/>
  <c r="AS273" i="24"/>
  <c r="AS271" i="24"/>
  <c r="AS269" i="24"/>
  <c r="AS267" i="24"/>
  <c r="AS261" i="24"/>
  <c r="AS259" i="24"/>
  <c r="AS257" i="24"/>
  <c r="AS255" i="24"/>
  <c r="AS253" i="24"/>
  <c r="AS262" i="24"/>
  <c r="AS260" i="24"/>
  <c r="AS258" i="24"/>
  <c r="AS265" i="24"/>
  <c r="AS263" i="24"/>
  <c r="AS251" i="24"/>
  <c r="AS249" i="24"/>
  <c r="AS247" i="24"/>
  <c r="AS245" i="24"/>
  <c r="AS243" i="24"/>
  <c r="AS254" i="24"/>
  <c r="AS252" i="24"/>
  <c r="AS250" i="24"/>
  <c r="AS248" i="24"/>
  <c r="AS246" i="24"/>
  <c r="AS256" i="24"/>
  <c r="AS240" i="24"/>
  <c r="AS238" i="24"/>
  <c r="AS236" i="24"/>
  <c r="AS234" i="24"/>
  <c r="AS232" i="24"/>
  <c r="AS230" i="24"/>
  <c r="AS244" i="24"/>
  <c r="AS241" i="24"/>
  <c r="AS239" i="24"/>
  <c r="AS237" i="24"/>
  <c r="AS235" i="24"/>
  <c r="AS242" i="24"/>
  <c r="AS233" i="24"/>
  <c r="AS231" i="24"/>
  <c r="AS229" i="24"/>
  <c r="AS227" i="24"/>
  <c r="AS225" i="24"/>
  <c r="AS223" i="24"/>
  <c r="AS228" i="24"/>
  <c r="AS226" i="24"/>
  <c r="AS224" i="24"/>
  <c r="AS222" i="24"/>
  <c r="AS219" i="24"/>
  <c r="AS218" i="24"/>
  <c r="AS216" i="24"/>
  <c r="AS214" i="24"/>
  <c r="AS212" i="24"/>
  <c r="AS210" i="24"/>
  <c r="AS208" i="24"/>
  <c r="AS221" i="24"/>
  <c r="AS220" i="24"/>
  <c r="AS217" i="24"/>
  <c r="AS215" i="24"/>
  <c r="AS213" i="24"/>
  <c r="BI309" i="24"/>
  <c r="BI307" i="24"/>
  <c r="BI305" i="24"/>
  <c r="BI303" i="24"/>
  <c r="BI301" i="24"/>
  <c r="BI299" i="24"/>
  <c r="BI310" i="24"/>
  <c r="BI308" i="24"/>
  <c r="BI306" i="24"/>
  <c r="BI304" i="24"/>
  <c r="BI302" i="24"/>
  <c r="BI300" i="24"/>
  <c r="BI296" i="24"/>
  <c r="BI294" i="24"/>
  <c r="BI292" i="24"/>
  <c r="BI290" i="24"/>
  <c r="BI288" i="24"/>
  <c r="BI286" i="24"/>
  <c r="BI297" i="24"/>
  <c r="BI295" i="24"/>
  <c r="BI293" i="24"/>
  <c r="BI291" i="24"/>
  <c r="BI298" i="24"/>
  <c r="BI289" i="24"/>
  <c r="BI285" i="24"/>
  <c r="BI283" i="24"/>
  <c r="BI281" i="24"/>
  <c r="BI279" i="24"/>
  <c r="BI277" i="24"/>
  <c r="BI287" i="24"/>
  <c r="BI284" i="24"/>
  <c r="BI282" i="24"/>
  <c r="BI280" i="24"/>
  <c r="BI278" i="24"/>
  <c r="BI276" i="24"/>
  <c r="BI274" i="24"/>
  <c r="BI272" i="24"/>
  <c r="BI270" i="24"/>
  <c r="BI268" i="24"/>
  <c r="BI266" i="24"/>
  <c r="BI264" i="24"/>
  <c r="BI273" i="24"/>
  <c r="BI271" i="24"/>
  <c r="BI269" i="24"/>
  <c r="BI275" i="24"/>
  <c r="BI267" i="24"/>
  <c r="BI263" i="24"/>
  <c r="BI261" i="24"/>
  <c r="BI259" i="24"/>
  <c r="BI257" i="24"/>
  <c r="BI255" i="24"/>
  <c r="BI253" i="24"/>
  <c r="BI265" i="24"/>
  <c r="BI262" i="24"/>
  <c r="BI260" i="24"/>
  <c r="BI258" i="24"/>
  <c r="BI251" i="24"/>
  <c r="BI249" i="24"/>
  <c r="BI247" i="24"/>
  <c r="BI245" i="24"/>
  <c r="BI243" i="24"/>
  <c r="BI256" i="24"/>
  <c r="BI254" i="24"/>
  <c r="BI250" i="24"/>
  <c r="BI248" i="24"/>
  <c r="BI246" i="24"/>
  <c r="BI252" i="24"/>
  <c r="BI244" i="24"/>
  <c r="BI240" i="24"/>
  <c r="BI238" i="24"/>
  <c r="BI236" i="24"/>
  <c r="BI234" i="24"/>
  <c r="BI232" i="24"/>
  <c r="BI230" i="24"/>
  <c r="BI242" i="24"/>
  <c r="BI241" i="24"/>
  <c r="BI239" i="24"/>
  <c r="BI237" i="24"/>
  <c r="BI235" i="24"/>
  <c r="BI229" i="24"/>
  <c r="BI227" i="24"/>
  <c r="BI225" i="24"/>
  <c r="BI223" i="24"/>
  <c r="BI233" i="24"/>
  <c r="BI231" i="24"/>
  <c r="BI228" i="24"/>
  <c r="BI226" i="24"/>
  <c r="BI224" i="24"/>
  <c r="BI221" i="24"/>
  <c r="BI220" i="24"/>
  <c r="BI218" i="24"/>
  <c r="BI216" i="24"/>
  <c r="BI214" i="24"/>
  <c r="BI212" i="24"/>
  <c r="BI210" i="24"/>
  <c r="BI208" i="24"/>
  <c r="BI222" i="24"/>
  <c r="BI219" i="24"/>
  <c r="BI217" i="24"/>
  <c r="BI215" i="24"/>
  <c r="BI213" i="24"/>
  <c r="BY309" i="24"/>
  <c r="BY307" i="24"/>
  <c r="BY305" i="24"/>
  <c r="BY303" i="24"/>
  <c r="BY301" i="24"/>
  <c r="BY299" i="24"/>
  <c r="BY310" i="24"/>
  <c r="BY308" i="24"/>
  <c r="BY306" i="24"/>
  <c r="BY304" i="24"/>
  <c r="BY302" i="24"/>
  <c r="BY300" i="24"/>
  <c r="BY298" i="24"/>
  <c r="BY296" i="24"/>
  <c r="BY294" i="24"/>
  <c r="BY292" i="24"/>
  <c r="BY290" i="24"/>
  <c r="BY288" i="24"/>
  <c r="BY286" i="24"/>
  <c r="BY297" i="24"/>
  <c r="BY295" i="24"/>
  <c r="BY293" i="24"/>
  <c r="BY291" i="24"/>
  <c r="BY287" i="24"/>
  <c r="BY285" i="24"/>
  <c r="BY283" i="24"/>
  <c r="BY281" i="24"/>
  <c r="BY279" i="24"/>
  <c r="BY277" i="24"/>
  <c r="BY289" i="24"/>
  <c r="BY284" i="24"/>
  <c r="BY282" i="24"/>
  <c r="BY280" i="24"/>
  <c r="BY278" i="24"/>
  <c r="BY276" i="24"/>
  <c r="BY274" i="24"/>
  <c r="BY272" i="24"/>
  <c r="BY270" i="24"/>
  <c r="BY268" i="24"/>
  <c r="BY266" i="24"/>
  <c r="BY264" i="24"/>
  <c r="BY275" i="24"/>
  <c r="BY273" i="24"/>
  <c r="BY271" i="24"/>
  <c r="BY269" i="24"/>
  <c r="BY261" i="24"/>
  <c r="BY259" i="24"/>
  <c r="BY257" i="24"/>
  <c r="BY255" i="24"/>
  <c r="BY253" i="24"/>
  <c r="BY251" i="24"/>
  <c r="BY263" i="24"/>
  <c r="BY262" i="24"/>
  <c r="BY260" i="24"/>
  <c r="BY258" i="24"/>
  <c r="BY267" i="24"/>
  <c r="BY265" i="24"/>
  <c r="BY252" i="24"/>
  <c r="BY254" i="24"/>
  <c r="BY249" i="24"/>
  <c r="BY247" i="24"/>
  <c r="BY245" i="24"/>
  <c r="BY243" i="24"/>
  <c r="BY250" i="24"/>
  <c r="BY248" i="24"/>
  <c r="BY246" i="24"/>
  <c r="BY256" i="24"/>
  <c r="BY240" i="24"/>
  <c r="BY238" i="24"/>
  <c r="BY236" i="24"/>
  <c r="BY234" i="24"/>
  <c r="BY232" i="24"/>
  <c r="BY230" i="24"/>
  <c r="BY241" i="24"/>
  <c r="BY239" i="24"/>
  <c r="BY237" i="24"/>
  <c r="BY235" i="24"/>
  <c r="BY244" i="24"/>
  <c r="BY242" i="24"/>
  <c r="BY231" i="24"/>
  <c r="BY233" i="24"/>
  <c r="BY229" i="24"/>
  <c r="BY227" i="24"/>
  <c r="BY225" i="24"/>
  <c r="BY223" i="24"/>
  <c r="BY228" i="24"/>
  <c r="BY226" i="24"/>
  <c r="BY224" i="24"/>
  <c r="BY219" i="24"/>
  <c r="BY222" i="24"/>
  <c r="BY218" i="24"/>
  <c r="BY216" i="24"/>
  <c r="BY214" i="24"/>
  <c r="BY212" i="24"/>
  <c r="BY210" i="24"/>
  <c r="BY208" i="24"/>
  <c r="BY221" i="24"/>
  <c r="BY220" i="24"/>
  <c r="BY217" i="24"/>
  <c r="BY215" i="24"/>
  <c r="BY213" i="24"/>
  <c r="CO309" i="24"/>
  <c r="CO307" i="24"/>
  <c r="CO305" i="24"/>
  <c r="CO303" i="24"/>
  <c r="CO301" i="24"/>
  <c r="CO299" i="24"/>
  <c r="CO310" i="24"/>
  <c r="CO308" i="24"/>
  <c r="CO306" i="24"/>
  <c r="CO304" i="24"/>
  <c r="CO302" i="24"/>
  <c r="CO300" i="24"/>
  <c r="CO296" i="24"/>
  <c r="CO294" i="24"/>
  <c r="CO292" i="24"/>
  <c r="CO290" i="24"/>
  <c r="CO288" i="24"/>
  <c r="CO286" i="24"/>
  <c r="CO298" i="24"/>
  <c r="CO297" i="24"/>
  <c r="CO295" i="24"/>
  <c r="CO293" i="24"/>
  <c r="CO291" i="24"/>
  <c r="CO285" i="24"/>
  <c r="CO283" i="24"/>
  <c r="CO281" i="24"/>
  <c r="CO279" i="24"/>
  <c r="CO277" i="24"/>
  <c r="CO289" i="24"/>
  <c r="CO287" i="24"/>
  <c r="CO284" i="24"/>
  <c r="CO282" i="24"/>
  <c r="CO280" i="24"/>
  <c r="CO278" i="24"/>
  <c r="CO275" i="24"/>
  <c r="CO274" i="24"/>
  <c r="CO272" i="24"/>
  <c r="CO270" i="24"/>
  <c r="CO268" i="24"/>
  <c r="CO266" i="24"/>
  <c r="CO264" i="24"/>
  <c r="CO276" i="24"/>
  <c r="CO273" i="24"/>
  <c r="CO271" i="24"/>
  <c r="CO269" i="24"/>
  <c r="CO261" i="24"/>
  <c r="CO259" i="24"/>
  <c r="CO257" i="24"/>
  <c r="CO255" i="24"/>
  <c r="CO253" i="24"/>
  <c r="CO251" i="24"/>
  <c r="CO265" i="24"/>
  <c r="CO262" i="24"/>
  <c r="CO260" i="24"/>
  <c r="CO258" i="24"/>
  <c r="CO267" i="24"/>
  <c r="CO263" i="24"/>
  <c r="CO249" i="24"/>
  <c r="CO247" i="24"/>
  <c r="CO245" i="24"/>
  <c r="CO243" i="24"/>
  <c r="CO252" i="24"/>
  <c r="CO256" i="24"/>
  <c r="CO254" i="24"/>
  <c r="CO250" i="24"/>
  <c r="CO248" i="24"/>
  <c r="CO246" i="24"/>
  <c r="CO244" i="24"/>
  <c r="CO240" i="24"/>
  <c r="CO238" i="24"/>
  <c r="CO236" i="24"/>
  <c r="CO234" i="24"/>
  <c r="CO232" i="24"/>
  <c r="CO230" i="24"/>
  <c r="CO242" i="24"/>
  <c r="CO241" i="24"/>
  <c r="CO239" i="24"/>
  <c r="CO237" i="24"/>
  <c r="CO235" i="24"/>
  <c r="CO233" i="24"/>
  <c r="CO229" i="24"/>
  <c r="CO227" i="24"/>
  <c r="CO225" i="24"/>
  <c r="CO223" i="24"/>
  <c r="CO231" i="24"/>
  <c r="CO228" i="24"/>
  <c r="CO226" i="24"/>
  <c r="CO224" i="24"/>
  <c r="CO218" i="24"/>
  <c r="CO216" i="24"/>
  <c r="CO214" i="24"/>
  <c r="CO212" i="24"/>
  <c r="CO210" i="24"/>
  <c r="CO208" i="24"/>
  <c r="CO221" i="24"/>
  <c r="CO220" i="24"/>
  <c r="CO219" i="24"/>
  <c r="CO217" i="24"/>
  <c r="CO215" i="24"/>
  <c r="CO213" i="24"/>
  <c r="CO222" i="24"/>
  <c r="F206" i="24"/>
  <c r="V206" i="24"/>
  <c r="AL206" i="24"/>
  <c r="BB206" i="24"/>
  <c r="BR206" i="24"/>
  <c r="BZ207" i="24"/>
  <c r="L208" i="24"/>
  <c r="AN208" i="24"/>
  <c r="BT208" i="24"/>
  <c r="AR209" i="24"/>
  <c r="S210" i="24"/>
  <c r="BC210" i="24"/>
  <c r="BH211" i="24"/>
  <c r="F212" i="24"/>
  <c r="N309" i="24"/>
  <c r="N307" i="24"/>
  <c r="N305" i="24"/>
  <c r="N303" i="24"/>
  <c r="N301" i="24"/>
  <c r="N299" i="24"/>
  <c r="N310" i="24"/>
  <c r="N308" i="24"/>
  <c r="N306" i="24"/>
  <c r="N304" i="24"/>
  <c r="N302" i="24"/>
  <c r="N296" i="24"/>
  <c r="N294" i="24"/>
  <c r="N292" i="24"/>
  <c r="N290" i="24"/>
  <c r="N288" i="24"/>
  <c r="N286" i="24"/>
  <c r="N298" i="24"/>
  <c r="N297" i="24"/>
  <c r="N295" i="24"/>
  <c r="N293" i="24"/>
  <c r="N291" i="24"/>
  <c r="N300" i="24"/>
  <c r="N289" i="24"/>
  <c r="N287" i="24"/>
  <c r="N285" i="24"/>
  <c r="N283" i="24"/>
  <c r="N281" i="24"/>
  <c r="N279" i="24"/>
  <c r="N277" i="24"/>
  <c r="N275" i="24"/>
  <c r="N284" i="24"/>
  <c r="N282" i="24"/>
  <c r="N280" i="24"/>
  <c r="N274" i="24"/>
  <c r="N272" i="24"/>
  <c r="N270" i="24"/>
  <c r="N268" i="24"/>
  <c r="N266" i="24"/>
  <c r="N264" i="24"/>
  <c r="N276" i="24"/>
  <c r="N278" i="24"/>
  <c r="N273" i="24"/>
  <c r="N271" i="24"/>
  <c r="N269" i="24"/>
  <c r="N261" i="24"/>
  <c r="N259" i="24"/>
  <c r="N257" i="24"/>
  <c r="N255" i="24"/>
  <c r="N253" i="24"/>
  <c r="N263" i="24"/>
  <c r="N265" i="24"/>
  <c r="N262" i="24"/>
  <c r="N260" i="24"/>
  <c r="N258" i="24"/>
  <c r="N267" i="24"/>
  <c r="N252" i="24"/>
  <c r="N251" i="24"/>
  <c r="N249" i="24"/>
  <c r="N247" i="24"/>
  <c r="N245" i="24"/>
  <c r="N243" i="24"/>
  <c r="N254" i="24"/>
  <c r="N256" i="24"/>
  <c r="N250" i="24"/>
  <c r="N248" i="24"/>
  <c r="N246" i="24"/>
  <c r="N244" i="24"/>
  <c r="N240" i="24"/>
  <c r="N238" i="24"/>
  <c r="N236" i="24"/>
  <c r="N234" i="24"/>
  <c r="N232" i="24"/>
  <c r="N242" i="24"/>
  <c r="N241" i="24"/>
  <c r="N239" i="24"/>
  <c r="N237" i="24"/>
  <c r="N235" i="24"/>
  <c r="N233" i="24"/>
  <c r="N229" i="24"/>
  <c r="N227" i="24"/>
  <c r="N225" i="24"/>
  <c r="N223" i="24"/>
  <c r="N221" i="24"/>
  <c r="N231" i="24"/>
  <c r="N230" i="24"/>
  <c r="N228" i="24"/>
  <c r="N226" i="24"/>
  <c r="N218" i="24"/>
  <c r="N216" i="24"/>
  <c r="N214" i="24"/>
  <c r="N212" i="24"/>
  <c r="N210" i="24"/>
  <c r="N224" i="24"/>
  <c r="N217" i="24"/>
  <c r="N215" i="24"/>
  <c r="N213" i="24"/>
  <c r="N222" i="24"/>
  <c r="N220" i="24"/>
  <c r="N219" i="24"/>
  <c r="AD309" i="24"/>
  <c r="AD307" i="24"/>
  <c r="AD305" i="24"/>
  <c r="AD303" i="24"/>
  <c r="AD301" i="24"/>
  <c r="AD299" i="24"/>
  <c r="AD310" i="24"/>
  <c r="AD308" i="24"/>
  <c r="AD306" i="24"/>
  <c r="AD304" i="24"/>
  <c r="AD302" i="24"/>
  <c r="AD300" i="24"/>
  <c r="AD296" i="24"/>
  <c r="AD294" i="24"/>
  <c r="AD292" i="24"/>
  <c r="AD290" i="24"/>
  <c r="AD288" i="24"/>
  <c r="AD286" i="24"/>
  <c r="AD298" i="24"/>
  <c r="AD297" i="24"/>
  <c r="AD295" i="24"/>
  <c r="AD293" i="24"/>
  <c r="AD291" i="24"/>
  <c r="AD285" i="24"/>
  <c r="AD283" i="24"/>
  <c r="AD281" i="24"/>
  <c r="AD279" i="24"/>
  <c r="AD277" i="24"/>
  <c r="AD275" i="24"/>
  <c r="AD287" i="24"/>
  <c r="AD289" i="24"/>
  <c r="AD284" i="24"/>
  <c r="AD282" i="24"/>
  <c r="AD280" i="24"/>
  <c r="AD278" i="24"/>
  <c r="AD276" i="24"/>
  <c r="AD274" i="24"/>
  <c r="AD272" i="24"/>
  <c r="AD270" i="24"/>
  <c r="AD268" i="24"/>
  <c r="AD266" i="24"/>
  <c r="AD264" i="24"/>
  <c r="AD273" i="24"/>
  <c r="AD271" i="24"/>
  <c r="AD269" i="24"/>
  <c r="AD265" i="24"/>
  <c r="AD261" i="24"/>
  <c r="AD259" i="24"/>
  <c r="AD257" i="24"/>
  <c r="AD255" i="24"/>
  <c r="AD253" i="24"/>
  <c r="AD267" i="24"/>
  <c r="AD263" i="24"/>
  <c r="AD262" i="24"/>
  <c r="AD260" i="24"/>
  <c r="AD258" i="24"/>
  <c r="AD251" i="24"/>
  <c r="AD249" i="24"/>
  <c r="AD247" i="24"/>
  <c r="AD245" i="24"/>
  <c r="AD243" i="24"/>
  <c r="AD256" i="24"/>
  <c r="AD252" i="24"/>
  <c r="AD250" i="24"/>
  <c r="AD248" i="24"/>
  <c r="AD246" i="24"/>
  <c r="AD254" i="24"/>
  <c r="AD240" i="24"/>
  <c r="AD238" i="24"/>
  <c r="AD236" i="24"/>
  <c r="AD234" i="24"/>
  <c r="AD232" i="24"/>
  <c r="AD242" i="24"/>
  <c r="AD241" i="24"/>
  <c r="AD239" i="24"/>
  <c r="AD237" i="24"/>
  <c r="AD235" i="24"/>
  <c r="AD244" i="24"/>
  <c r="AD229" i="24"/>
  <c r="AD227" i="24"/>
  <c r="AD225" i="24"/>
  <c r="AD223" i="24"/>
  <c r="AD221" i="24"/>
  <c r="AD233" i="24"/>
  <c r="AD228" i="24"/>
  <c r="AD226" i="24"/>
  <c r="AD224" i="24"/>
  <c r="AD231" i="24"/>
  <c r="AD230" i="24"/>
  <c r="AD219" i="24"/>
  <c r="AD220" i="24"/>
  <c r="AD218" i="24"/>
  <c r="AD216" i="24"/>
  <c r="AD214" i="24"/>
  <c r="AD212" i="24"/>
  <c r="AD210" i="24"/>
  <c r="AD208" i="24"/>
  <c r="AD222" i="24"/>
  <c r="AD217" i="24"/>
  <c r="AD215" i="24"/>
  <c r="AD213" i="24"/>
  <c r="AT309" i="24"/>
  <c r="AT307" i="24"/>
  <c r="AT305" i="24"/>
  <c r="AT303" i="24"/>
  <c r="AT301" i="24"/>
  <c r="AT299" i="24"/>
  <c r="AT310" i="24"/>
  <c r="AT308" i="24"/>
  <c r="AT306" i="24"/>
  <c r="AT304" i="24"/>
  <c r="AT302" i="24"/>
  <c r="AT300" i="24"/>
  <c r="AT296" i="24"/>
  <c r="AT294" i="24"/>
  <c r="AT292" i="24"/>
  <c r="AT290" i="24"/>
  <c r="AT288" i="24"/>
  <c r="AT286" i="24"/>
  <c r="AT298" i="24"/>
  <c r="AT297" i="24"/>
  <c r="AT295" i="24"/>
  <c r="AT293" i="24"/>
  <c r="AT291" i="24"/>
  <c r="AT287" i="24"/>
  <c r="AT285" i="24"/>
  <c r="AT283" i="24"/>
  <c r="AT281" i="24"/>
  <c r="AT279" i="24"/>
  <c r="AT277" i="24"/>
  <c r="AT275" i="24"/>
  <c r="AT289" i="24"/>
  <c r="AT284" i="24"/>
  <c r="AT282" i="24"/>
  <c r="AT280" i="24"/>
  <c r="AT278" i="24"/>
  <c r="AT274" i="24"/>
  <c r="AT272" i="24"/>
  <c r="AT270" i="24"/>
  <c r="AT268" i="24"/>
  <c r="AT266" i="24"/>
  <c r="AT264" i="24"/>
  <c r="AT276" i="24"/>
  <c r="AT273" i="24"/>
  <c r="AT271" i="24"/>
  <c r="AT269" i="24"/>
  <c r="AT267" i="24"/>
  <c r="AT261" i="24"/>
  <c r="AT259" i="24"/>
  <c r="AT257" i="24"/>
  <c r="AT255" i="24"/>
  <c r="AT253" i="24"/>
  <c r="AT262" i="24"/>
  <c r="AT260" i="24"/>
  <c r="AT258" i="24"/>
  <c r="AT265" i="24"/>
  <c r="AT263" i="24"/>
  <c r="AT251" i="24"/>
  <c r="AT249" i="24"/>
  <c r="AT247" i="24"/>
  <c r="AT245" i="24"/>
  <c r="AT243" i="24"/>
  <c r="AT254" i="24"/>
  <c r="AT252" i="24"/>
  <c r="AT250" i="24"/>
  <c r="AT248" i="24"/>
  <c r="AT246" i="24"/>
  <c r="AT256" i="24"/>
  <c r="AT240" i="24"/>
  <c r="AT238" i="24"/>
  <c r="AT236" i="24"/>
  <c r="AT234" i="24"/>
  <c r="AT232" i="24"/>
  <c r="AT244" i="24"/>
  <c r="AT241" i="24"/>
  <c r="AT239" i="24"/>
  <c r="AT237" i="24"/>
  <c r="AT235" i="24"/>
  <c r="AT242" i="24"/>
  <c r="AT230" i="24"/>
  <c r="AT233" i="24"/>
  <c r="AT231" i="24"/>
  <c r="AT229" i="24"/>
  <c r="AT227" i="24"/>
  <c r="AT225" i="24"/>
  <c r="AT223" i="24"/>
  <c r="AT221" i="24"/>
  <c r="AT228" i="24"/>
  <c r="AT226" i="24"/>
  <c r="AT224" i="24"/>
  <c r="AT219" i="24"/>
  <c r="AT218" i="24"/>
  <c r="AT216" i="24"/>
  <c r="AT214" i="24"/>
  <c r="AT212" i="24"/>
  <c r="AT210" i="24"/>
  <c r="AT208" i="24"/>
  <c r="AT220" i="24"/>
  <c r="AT217" i="24"/>
  <c r="AT215" i="24"/>
  <c r="AT213" i="24"/>
  <c r="AT222" i="24"/>
  <c r="BJ309" i="24"/>
  <c r="BJ307" i="24"/>
  <c r="BJ305" i="24"/>
  <c r="BJ303" i="24"/>
  <c r="BJ301" i="24"/>
  <c r="BJ299" i="24"/>
  <c r="BJ310" i="24"/>
  <c r="BJ308" i="24"/>
  <c r="BJ306" i="24"/>
  <c r="BJ304" i="24"/>
  <c r="BJ302" i="24"/>
  <c r="BJ300" i="24"/>
  <c r="BJ296" i="24"/>
  <c r="BJ294" i="24"/>
  <c r="BJ292" i="24"/>
  <c r="BJ290" i="24"/>
  <c r="BJ288" i="24"/>
  <c r="BJ286" i="24"/>
  <c r="BJ297" i="24"/>
  <c r="BJ295" i="24"/>
  <c r="BJ293" i="24"/>
  <c r="BJ291" i="24"/>
  <c r="BJ298" i="24"/>
  <c r="BJ289" i="24"/>
  <c r="BJ285" i="24"/>
  <c r="BJ283" i="24"/>
  <c r="BJ281" i="24"/>
  <c r="BJ279" i="24"/>
  <c r="BJ277" i="24"/>
  <c r="BJ275" i="24"/>
  <c r="BJ287" i="24"/>
  <c r="BJ284" i="24"/>
  <c r="BJ282" i="24"/>
  <c r="BJ280" i="24"/>
  <c r="BJ278" i="24"/>
  <c r="BJ276" i="24"/>
  <c r="BJ274" i="24"/>
  <c r="BJ272" i="24"/>
  <c r="BJ270" i="24"/>
  <c r="BJ268" i="24"/>
  <c r="BJ266" i="24"/>
  <c r="BJ264" i="24"/>
  <c r="BJ273" i="24"/>
  <c r="BJ271" i="24"/>
  <c r="BJ269" i="24"/>
  <c r="BJ267" i="24"/>
  <c r="BJ263" i="24"/>
  <c r="BJ261" i="24"/>
  <c r="BJ259" i="24"/>
  <c r="BJ257" i="24"/>
  <c r="BJ255" i="24"/>
  <c r="BJ253" i="24"/>
  <c r="BJ265" i="24"/>
  <c r="BJ262" i="24"/>
  <c r="BJ260" i="24"/>
  <c r="BJ258" i="24"/>
  <c r="BJ251" i="24"/>
  <c r="BJ249" i="24"/>
  <c r="BJ247" i="24"/>
  <c r="BJ245" i="24"/>
  <c r="BJ243" i="24"/>
  <c r="BJ256" i="24"/>
  <c r="BJ254" i="24"/>
  <c r="BJ250" i="24"/>
  <c r="BJ248" i="24"/>
  <c r="BJ246" i="24"/>
  <c r="BJ244" i="24"/>
  <c r="BJ252" i="24"/>
  <c r="BJ240" i="24"/>
  <c r="BJ238" i="24"/>
  <c r="BJ236" i="24"/>
  <c r="BJ234" i="24"/>
  <c r="BJ232" i="24"/>
  <c r="BJ230" i="24"/>
  <c r="BJ242" i="24"/>
  <c r="BJ241" i="24"/>
  <c r="BJ239" i="24"/>
  <c r="BJ237" i="24"/>
  <c r="BJ235" i="24"/>
  <c r="BJ229" i="24"/>
  <c r="BJ227" i="24"/>
  <c r="BJ225" i="24"/>
  <c r="BJ223" i="24"/>
  <c r="BJ221" i="24"/>
  <c r="BJ219" i="24"/>
  <c r="BJ233" i="24"/>
  <c r="BJ231" i="24"/>
  <c r="BJ228" i="24"/>
  <c r="BJ226" i="24"/>
  <c r="BJ224" i="24"/>
  <c r="BJ220" i="24"/>
  <c r="BJ218" i="24"/>
  <c r="BJ216" i="24"/>
  <c r="BJ214" i="24"/>
  <c r="BJ212" i="24"/>
  <c r="BJ210" i="24"/>
  <c r="BJ208" i="24"/>
  <c r="BJ222" i="24"/>
  <c r="BJ217" i="24"/>
  <c r="BJ215" i="24"/>
  <c r="BJ213" i="24"/>
  <c r="BZ309" i="24"/>
  <c r="BZ307" i="24"/>
  <c r="BZ305" i="24"/>
  <c r="BZ303" i="24"/>
  <c r="BZ301" i="24"/>
  <c r="BZ299" i="24"/>
  <c r="BZ310" i="24"/>
  <c r="BZ308" i="24"/>
  <c r="BZ306" i="24"/>
  <c r="BZ304" i="24"/>
  <c r="BZ302" i="24"/>
  <c r="BZ300" i="24"/>
  <c r="BZ298" i="24"/>
  <c r="BZ296" i="24"/>
  <c r="BZ294" i="24"/>
  <c r="BZ292" i="24"/>
  <c r="BZ290" i="24"/>
  <c r="BZ288" i="24"/>
  <c r="BZ286" i="24"/>
  <c r="BZ297" i="24"/>
  <c r="BZ295" i="24"/>
  <c r="BZ293" i="24"/>
  <c r="BZ291" i="24"/>
  <c r="BZ287" i="24"/>
  <c r="BZ285" i="24"/>
  <c r="BZ283" i="24"/>
  <c r="BZ281" i="24"/>
  <c r="BZ279" i="24"/>
  <c r="BZ277" i="24"/>
  <c r="BZ275" i="24"/>
  <c r="BZ289" i="24"/>
  <c r="BZ284" i="24"/>
  <c r="BZ282" i="24"/>
  <c r="BZ280" i="24"/>
  <c r="BZ278" i="24"/>
  <c r="BZ274" i="24"/>
  <c r="BZ272" i="24"/>
  <c r="BZ270" i="24"/>
  <c r="BZ268" i="24"/>
  <c r="BZ266" i="24"/>
  <c r="BZ264" i="24"/>
  <c r="BZ273" i="24"/>
  <c r="BZ271" i="24"/>
  <c r="BZ269" i="24"/>
  <c r="BZ267" i="24"/>
  <c r="BZ276" i="24"/>
  <c r="BZ261" i="24"/>
  <c r="BZ259" i="24"/>
  <c r="BZ257" i="24"/>
  <c r="BZ255" i="24"/>
  <c r="BZ253" i="24"/>
  <c r="BZ263" i="24"/>
  <c r="BZ262" i="24"/>
  <c r="BZ260" i="24"/>
  <c r="BZ258" i="24"/>
  <c r="BZ265" i="24"/>
  <c r="BZ252" i="24"/>
  <c r="BZ254" i="24"/>
  <c r="BZ249" i="24"/>
  <c r="BZ247" i="24"/>
  <c r="BZ245" i="24"/>
  <c r="BZ243" i="24"/>
  <c r="BZ251" i="24"/>
  <c r="BZ250" i="24"/>
  <c r="BZ248" i="24"/>
  <c r="BZ246" i="24"/>
  <c r="BZ244" i="24"/>
  <c r="BZ256" i="24"/>
  <c r="BZ240" i="24"/>
  <c r="BZ238" i="24"/>
  <c r="BZ236" i="24"/>
  <c r="BZ234" i="24"/>
  <c r="BZ232" i="24"/>
  <c r="BZ230" i="24"/>
  <c r="BZ241" i="24"/>
  <c r="BZ239" i="24"/>
  <c r="BZ237" i="24"/>
  <c r="BZ235" i="24"/>
  <c r="BZ242" i="24"/>
  <c r="BZ231" i="24"/>
  <c r="BZ233" i="24"/>
  <c r="BZ229" i="24"/>
  <c r="BZ227" i="24"/>
  <c r="BZ225" i="24"/>
  <c r="BZ223" i="24"/>
  <c r="BZ221" i="24"/>
  <c r="BZ219" i="24"/>
  <c r="BZ228" i="24"/>
  <c r="BZ226" i="24"/>
  <c r="BZ224" i="24"/>
  <c r="BZ222" i="24"/>
  <c r="BZ218" i="24"/>
  <c r="BZ216" i="24"/>
  <c r="BZ214" i="24"/>
  <c r="BZ212" i="24"/>
  <c r="BZ210" i="24"/>
  <c r="BZ208" i="24"/>
  <c r="BZ220" i="24"/>
  <c r="BZ217" i="24"/>
  <c r="BZ215" i="24"/>
  <c r="BZ213" i="24"/>
  <c r="CP309" i="24"/>
  <c r="CP307" i="24"/>
  <c r="CP305" i="24"/>
  <c r="CP303" i="24"/>
  <c r="CP301" i="24"/>
  <c r="CP299" i="24"/>
  <c r="CP310" i="24"/>
  <c r="CP308" i="24"/>
  <c r="CP306" i="24"/>
  <c r="CP304" i="24"/>
  <c r="CP302" i="24"/>
  <c r="CP300" i="24"/>
  <c r="CP296" i="24"/>
  <c r="CP294" i="24"/>
  <c r="CP292" i="24"/>
  <c r="CP290" i="24"/>
  <c r="CP288" i="24"/>
  <c r="CP286" i="24"/>
  <c r="CP298" i="24"/>
  <c r="CP297" i="24"/>
  <c r="CP295" i="24"/>
  <c r="CP293" i="24"/>
  <c r="CP291" i="24"/>
  <c r="CP285" i="24"/>
  <c r="CP283" i="24"/>
  <c r="CP281" i="24"/>
  <c r="CP279" i="24"/>
  <c r="CP277" i="24"/>
  <c r="CP275" i="24"/>
  <c r="CP289" i="24"/>
  <c r="CP287" i="24"/>
  <c r="CP284" i="24"/>
  <c r="CP282" i="24"/>
  <c r="CP280" i="24"/>
  <c r="CP278" i="24"/>
  <c r="CP274" i="24"/>
  <c r="CP272" i="24"/>
  <c r="CP270" i="24"/>
  <c r="CP268" i="24"/>
  <c r="CP266" i="24"/>
  <c r="CP264" i="24"/>
  <c r="CP276" i="24"/>
  <c r="CP273" i="24"/>
  <c r="CP271" i="24"/>
  <c r="CP269" i="24"/>
  <c r="CP267" i="24"/>
  <c r="CP261" i="24"/>
  <c r="CP259" i="24"/>
  <c r="CP257" i="24"/>
  <c r="CP255" i="24"/>
  <c r="CP253" i="24"/>
  <c r="CP265" i="24"/>
  <c r="CP262" i="24"/>
  <c r="CP260" i="24"/>
  <c r="CP258" i="24"/>
  <c r="CP263" i="24"/>
  <c r="CP249" i="24"/>
  <c r="CP247" i="24"/>
  <c r="CP245" i="24"/>
  <c r="CP243" i="24"/>
  <c r="CP252" i="24"/>
  <c r="CP251" i="24"/>
  <c r="CP256" i="24"/>
  <c r="CP254" i="24"/>
  <c r="CP250" i="24"/>
  <c r="CP248" i="24"/>
  <c r="CP246" i="24"/>
  <c r="CP244" i="24"/>
  <c r="CP240" i="24"/>
  <c r="CP238" i="24"/>
  <c r="CP236" i="24"/>
  <c r="CP234" i="24"/>
  <c r="CP232" i="24"/>
  <c r="CP230" i="24"/>
  <c r="CP242" i="24"/>
  <c r="CP241" i="24"/>
  <c r="CP239" i="24"/>
  <c r="CP237" i="24"/>
  <c r="CP235" i="24"/>
  <c r="CP233" i="24"/>
  <c r="CP229" i="24"/>
  <c r="CP227" i="24"/>
  <c r="CP225" i="24"/>
  <c r="CP223" i="24"/>
  <c r="CP221" i="24"/>
  <c r="CP219" i="24"/>
  <c r="CP231" i="24"/>
  <c r="CP228" i="24"/>
  <c r="CP226" i="24"/>
  <c r="CP224" i="24"/>
  <c r="CP218" i="24"/>
  <c r="CP216" i="24"/>
  <c r="CP214" i="24"/>
  <c r="CP212" i="24"/>
  <c r="CP210" i="24"/>
  <c r="CP208" i="24"/>
  <c r="CP220" i="24"/>
  <c r="CP217" i="24"/>
  <c r="CP215" i="24"/>
  <c r="CP213" i="24"/>
  <c r="CP222" i="24"/>
  <c r="G206" i="24"/>
  <c r="W206" i="24"/>
  <c r="AM206" i="24"/>
  <c r="BC206" i="24"/>
  <c r="BS206" i="24"/>
  <c r="CA207" i="24"/>
  <c r="N208" i="24"/>
  <c r="AO208" i="24"/>
  <c r="BU208" i="24"/>
  <c r="K209" i="24"/>
  <c r="AS209" i="24"/>
  <c r="T210" i="24"/>
  <c r="BD210" i="24"/>
  <c r="L211" i="24"/>
  <c r="BI211" i="24"/>
  <c r="G212" i="24"/>
  <c r="O309" i="24"/>
  <c r="O307" i="24"/>
  <c r="O305" i="24"/>
  <c r="O303" i="24"/>
  <c r="O301" i="24"/>
  <c r="O299" i="24"/>
  <c r="O310" i="24"/>
  <c r="O308" i="24"/>
  <c r="O306" i="24"/>
  <c r="O304" i="24"/>
  <c r="O302" i="24"/>
  <c r="O300" i="24"/>
  <c r="O296" i="24"/>
  <c r="O294" i="24"/>
  <c r="O292" i="24"/>
  <c r="O290" i="24"/>
  <c r="O288" i="24"/>
  <c r="O286" i="24"/>
  <c r="O298" i="24"/>
  <c r="O297" i="24"/>
  <c r="O295" i="24"/>
  <c r="O293" i="24"/>
  <c r="O291" i="24"/>
  <c r="O289" i="24"/>
  <c r="O287" i="24"/>
  <c r="O285" i="24"/>
  <c r="O283" i="24"/>
  <c r="O281" i="24"/>
  <c r="O279" i="24"/>
  <c r="O277" i="24"/>
  <c r="O275" i="24"/>
  <c r="O284" i="24"/>
  <c r="O282" i="24"/>
  <c r="O280" i="24"/>
  <c r="O278" i="24"/>
  <c r="O274" i="24"/>
  <c r="O272" i="24"/>
  <c r="O270" i="24"/>
  <c r="O268" i="24"/>
  <c r="O266" i="24"/>
  <c r="O264" i="24"/>
  <c r="O276" i="24"/>
  <c r="O273" i="24"/>
  <c r="O271" i="24"/>
  <c r="O269" i="24"/>
  <c r="O261" i="24"/>
  <c r="O259" i="24"/>
  <c r="O257" i="24"/>
  <c r="O255" i="24"/>
  <c r="O253" i="24"/>
  <c r="O263" i="24"/>
  <c r="O265" i="24"/>
  <c r="O262" i="24"/>
  <c r="O260" i="24"/>
  <c r="O258" i="24"/>
  <c r="O256" i="24"/>
  <c r="O267" i="24"/>
  <c r="O251" i="24"/>
  <c r="O249" i="24"/>
  <c r="O247" i="24"/>
  <c r="O245" i="24"/>
  <c r="O243" i="24"/>
  <c r="O254" i="24"/>
  <c r="O250" i="24"/>
  <c r="O248" i="24"/>
  <c r="O246" i="24"/>
  <c r="O244" i="24"/>
  <c r="O242" i="24"/>
  <c r="O252" i="24"/>
  <c r="O240" i="24"/>
  <c r="O238" i="24"/>
  <c r="O236" i="24"/>
  <c r="O234" i="24"/>
  <c r="O232" i="24"/>
  <c r="O241" i="24"/>
  <c r="O239" i="24"/>
  <c r="O237" i="24"/>
  <c r="O235" i="24"/>
  <c r="O233" i="24"/>
  <c r="O229" i="24"/>
  <c r="O227" i="24"/>
  <c r="O225" i="24"/>
  <c r="O223" i="24"/>
  <c r="O221" i="24"/>
  <c r="O219" i="24"/>
  <c r="O231" i="24"/>
  <c r="O230" i="24"/>
  <c r="O228" i="24"/>
  <c r="O226" i="24"/>
  <c r="O224" i="24"/>
  <c r="O218" i="24"/>
  <c r="O216" i="24"/>
  <c r="O214" i="24"/>
  <c r="O212" i="24"/>
  <c r="O210" i="24"/>
  <c r="O208" i="24"/>
  <c r="O217" i="24"/>
  <c r="O215" i="24"/>
  <c r="O213" i="24"/>
  <c r="O222" i="24"/>
  <c r="O220" i="24"/>
  <c r="AE309" i="24"/>
  <c r="AE307" i="24"/>
  <c r="AE305" i="24"/>
  <c r="AE303" i="24"/>
  <c r="AE301" i="24"/>
  <c r="AE299" i="24"/>
  <c r="AE310" i="24"/>
  <c r="AE308" i="24"/>
  <c r="AE306" i="24"/>
  <c r="AE304" i="24"/>
  <c r="AE302" i="24"/>
  <c r="AE300" i="24"/>
  <c r="AE296" i="24"/>
  <c r="AE294" i="24"/>
  <c r="AE292" i="24"/>
  <c r="AE290" i="24"/>
  <c r="AE288" i="24"/>
  <c r="AE286" i="24"/>
  <c r="AE298" i="24"/>
  <c r="AE297" i="24"/>
  <c r="AE295" i="24"/>
  <c r="AE293" i="24"/>
  <c r="AE291" i="24"/>
  <c r="AE285" i="24"/>
  <c r="AE283" i="24"/>
  <c r="AE281" i="24"/>
  <c r="AE279" i="24"/>
  <c r="AE277" i="24"/>
  <c r="AE275" i="24"/>
  <c r="AE287" i="24"/>
  <c r="AE289" i="24"/>
  <c r="AE284" i="24"/>
  <c r="AE282" i="24"/>
  <c r="AE280" i="24"/>
  <c r="AE278" i="24"/>
  <c r="AE276" i="24"/>
  <c r="AE274" i="24"/>
  <c r="AE272" i="24"/>
  <c r="AE270" i="24"/>
  <c r="AE268" i="24"/>
  <c r="AE266" i="24"/>
  <c r="AE264" i="24"/>
  <c r="AE273" i="24"/>
  <c r="AE271" i="24"/>
  <c r="AE269" i="24"/>
  <c r="AE265" i="24"/>
  <c r="AE261" i="24"/>
  <c r="AE259" i="24"/>
  <c r="AE257" i="24"/>
  <c r="AE255" i="24"/>
  <c r="AE253" i="24"/>
  <c r="AE267" i="24"/>
  <c r="AE263" i="24"/>
  <c r="AE262" i="24"/>
  <c r="AE260" i="24"/>
  <c r="AE258" i="24"/>
  <c r="AE256" i="24"/>
  <c r="AE251" i="24"/>
  <c r="AE249" i="24"/>
  <c r="AE247" i="24"/>
  <c r="AE245" i="24"/>
  <c r="AE243" i="24"/>
  <c r="AE252" i="24"/>
  <c r="AE250" i="24"/>
  <c r="AE248" i="24"/>
  <c r="AE246" i="24"/>
  <c r="AE244" i="24"/>
  <c r="AE242" i="24"/>
  <c r="AE254" i="24"/>
  <c r="AE240" i="24"/>
  <c r="AE238" i="24"/>
  <c r="AE236" i="24"/>
  <c r="AE234" i="24"/>
  <c r="AE232" i="24"/>
  <c r="AE241" i="24"/>
  <c r="AE239" i="24"/>
  <c r="AE237" i="24"/>
  <c r="AE235" i="24"/>
  <c r="AE233" i="24"/>
  <c r="AE229" i="24"/>
  <c r="AE227" i="24"/>
  <c r="AE225" i="24"/>
  <c r="AE223" i="24"/>
  <c r="AE221" i="24"/>
  <c r="AE219" i="24"/>
  <c r="AE228" i="24"/>
  <c r="AE226" i="24"/>
  <c r="AE224" i="24"/>
  <c r="AE231" i="24"/>
  <c r="AE230" i="24"/>
  <c r="AE220" i="24"/>
  <c r="AE218" i="24"/>
  <c r="AE216" i="24"/>
  <c r="AE214" i="24"/>
  <c r="AE212" i="24"/>
  <c r="AE210" i="24"/>
  <c r="AE208" i="24"/>
  <c r="AE222" i="24"/>
  <c r="AE217" i="24"/>
  <c r="AE215" i="24"/>
  <c r="AE213" i="24"/>
  <c r="AU309" i="24"/>
  <c r="AU307" i="24"/>
  <c r="AU305" i="24"/>
  <c r="AU303" i="24"/>
  <c r="AU301" i="24"/>
  <c r="AU299" i="24"/>
  <c r="AU310" i="24"/>
  <c r="AU308" i="24"/>
  <c r="AU306" i="24"/>
  <c r="AU304" i="24"/>
  <c r="AU302" i="24"/>
  <c r="AU300" i="24"/>
  <c r="AU296" i="24"/>
  <c r="AU294" i="24"/>
  <c r="AU292" i="24"/>
  <c r="AU290" i="24"/>
  <c r="AU288" i="24"/>
  <c r="AU286" i="24"/>
  <c r="AU298" i="24"/>
  <c r="AU297" i="24"/>
  <c r="AU295" i="24"/>
  <c r="AU293" i="24"/>
  <c r="AU291" i="24"/>
  <c r="AU287" i="24"/>
  <c r="AU285" i="24"/>
  <c r="AU283" i="24"/>
  <c r="AU281" i="24"/>
  <c r="AU279" i="24"/>
  <c r="AU277" i="24"/>
  <c r="AU275" i="24"/>
  <c r="AU289" i="24"/>
  <c r="AU284" i="24"/>
  <c r="AU282" i="24"/>
  <c r="AU280" i="24"/>
  <c r="AU278" i="24"/>
  <c r="AU274" i="24"/>
  <c r="AU272" i="24"/>
  <c r="AU270" i="24"/>
  <c r="AU268" i="24"/>
  <c r="AU266" i="24"/>
  <c r="AU264" i="24"/>
  <c r="AU276" i="24"/>
  <c r="AU273" i="24"/>
  <c r="AU271" i="24"/>
  <c r="AU269" i="24"/>
  <c r="AU267" i="24"/>
  <c r="AU261" i="24"/>
  <c r="AU259" i="24"/>
  <c r="AU257" i="24"/>
  <c r="AU255" i="24"/>
  <c r="AU253" i="24"/>
  <c r="AU262" i="24"/>
  <c r="AU260" i="24"/>
  <c r="AU258" i="24"/>
  <c r="AU256" i="24"/>
  <c r="AU265" i="24"/>
  <c r="AU263" i="24"/>
  <c r="AU251" i="24"/>
  <c r="AU249" i="24"/>
  <c r="AU247" i="24"/>
  <c r="AU245" i="24"/>
  <c r="AU243" i="24"/>
  <c r="AU254" i="24"/>
  <c r="AU252" i="24"/>
  <c r="AU250" i="24"/>
  <c r="AU248" i="24"/>
  <c r="AU246" i="24"/>
  <c r="AU244" i="24"/>
  <c r="AU242" i="24"/>
  <c r="AU240" i="24"/>
  <c r="AU238" i="24"/>
  <c r="AU236" i="24"/>
  <c r="AU234" i="24"/>
  <c r="AU232" i="24"/>
  <c r="AU230" i="24"/>
  <c r="AU241" i="24"/>
  <c r="AU239" i="24"/>
  <c r="AU237" i="24"/>
  <c r="AU235" i="24"/>
  <c r="AU233" i="24"/>
  <c r="AU231" i="24"/>
  <c r="AU229" i="24"/>
  <c r="AU227" i="24"/>
  <c r="AU225" i="24"/>
  <c r="AU223" i="24"/>
  <c r="AU221" i="24"/>
  <c r="AU219" i="24"/>
  <c r="AU228" i="24"/>
  <c r="AU226" i="24"/>
  <c r="AU224" i="24"/>
  <c r="AU218" i="24"/>
  <c r="AU216" i="24"/>
  <c r="AU214" i="24"/>
  <c r="AU212" i="24"/>
  <c r="AU210" i="24"/>
  <c r="AU208" i="24"/>
  <c r="AU220" i="24"/>
  <c r="AU217" i="24"/>
  <c r="AU215" i="24"/>
  <c r="AU213" i="24"/>
  <c r="AU222" i="24"/>
  <c r="BK309" i="24"/>
  <c r="BK307" i="24"/>
  <c r="BK305" i="24"/>
  <c r="BK303" i="24"/>
  <c r="BK301" i="24"/>
  <c r="BK299" i="24"/>
  <c r="BK310" i="24"/>
  <c r="BK308" i="24"/>
  <c r="BK306" i="24"/>
  <c r="BK304" i="24"/>
  <c r="BK302" i="24"/>
  <c r="BK300" i="24"/>
  <c r="BK296" i="24"/>
  <c r="BK294" i="24"/>
  <c r="BK292" i="24"/>
  <c r="BK290" i="24"/>
  <c r="BK288" i="24"/>
  <c r="BK286" i="24"/>
  <c r="BK297" i="24"/>
  <c r="BK295" i="24"/>
  <c r="BK293" i="24"/>
  <c r="BK291" i="24"/>
  <c r="BK298" i="24"/>
  <c r="BK289" i="24"/>
  <c r="BK285" i="24"/>
  <c r="BK283" i="24"/>
  <c r="BK281" i="24"/>
  <c r="BK279" i="24"/>
  <c r="BK277" i="24"/>
  <c r="BK275" i="24"/>
  <c r="BK287" i="24"/>
  <c r="BK284" i="24"/>
  <c r="BK282" i="24"/>
  <c r="BK280" i="24"/>
  <c r="BK278" i="24"/>
  <c r="BK276" i="24"/>
  <c r="BK274" i="24"/>
  <c r="BK272" i="24"/>
  <c r="BK270" i="24"/>
  <c r="BK268" i="24"/>
  <c r="BK266" i="24"/>
  <c r="BK264" i="24"/>
  <c r="BK273" i="24"/>
  <c r="BK271" i="24"/>
  <c r="BK269" i="24"/>
  <c r="BK263" i="24"/>
  <c r="BK261" i="24"/>
  <c r="BK259" i="24"/>
  <c r="BK257" i="24"/>
  <c r="BK255" i="24"/>
  <c r="BK253" i="24"/>
  <c r="BK265" i="24"/>
  <c r="BK262" i="24"/>
  <c r="BK260" i="24"/>
  <c r="BK258" i="24"/>
  <c r="BK256" i="24"/>
  <c r="BK267" i="24"/>
  <c r="BK251" i="24"/>
  <c r="BK249" i="24"/>
  <c r="BK247" i="24"/>
  <c r="BK245" i="24"/>
  <c r="BK243" i="24"/>
  <c r="BK254" i="24"/>
  <c r="BK250" i="24"/>
  <c r="BK248" i="24"/>
  <c r="BK246" i="24"/>
  <c r="BK244" i="24"/>
  <c r="BK242" i="24"/>
  <c r="BK252" i="24"/>
  <c r="BK240" i="24"/>
  <c r="BK238" i="24"/>
  <c r="BK236" i="24"/>
  <c r="BK234" i="24"/>
  <c r="BK232" i="24"/>
  <c r="BK230" i="24"/>
  <c r="BK241" i="24"/>
  <c r="BK239" i="24"/>
  <c r="BK237" i="24"/>
  <c r="BK235" i="24"/>
  <c r="BK233" i="24"/>
  <c r="BK229" i="24"/>
  <c r="BK227" i="24"/>
  <c r="BK225" i="24"/>
  <c r="BK223" i="24"/>
  <c r="BK221" i="24"/>
  <c r="BK219" i="24"/>
  <c r="BK231" i="24"/>
  <c r="BK228" i="24"/>
  <c r="BK226" i="24"/>
  <c r="BK224" i="24"/>
  <c r="BK220" i="24"/>
  <c r="BK218" i="24"/>
  <c r="BK216" i="24"/>
  <c r="BK214" i="24"/>
  <c r="BK212" i="24"/>
  <c r="BK210" i="24"/>
  <c r="BK208" i="24"/>
  <c r="BK222" i="24"/>
  <c r="BK217" i="24"/>
  <c r="BK215" i="24"/>
  <c r="BK213" i="24"/>
  <c r="CA309" i="24"/>
  <c r="CA307" i="24"/>
  <c r="CA305" i="24"/>
  <c r="CA303" i="24"/>
  <c r="CA301" i="24"/>
  <c r="CA299" i="24"/>
  <c r="CA310" i="24"/>
  <c r="CA308" i="24"/>
  <c r="CA306" i="24"/>
  <c r="CA304" i="24"/>
  <c r="CA302" i="24"/>
  <c r="CA300" i="24"/>
  <c r="CA296" i="24"/>
  <c r="CA294" i="24"/>
  <c r="CA292" i="24"/>
  <c r="CA290" i="24"/>
  <c r="CA288" i="24"/>
  <c r="CA286" i="24"/>
  <c r="CA297" i="24"/>
  <c r="CA295" i="24"/>
  <c r="CA293" i="24"/>
  <c r="CA291" i="24"/>
  <c r="CA298" i="24"/>
  <c r="CA287" i="24"/>
  <c r="CA285" i="24"/>
  <c r="CA283" i="24"/>
  <c r="CA281" i="24"/>
  <c r="CA279" i="24"/>
  <c r="CA277" i="24"/>
  <c r="CA275" i="24"/>
  <c r="CA289" i="24"/>
  <c r="CA284" i="24"/>
  <c r="CA282" i="24"/>
  <c r="CA280" i="24"/>
  <c r="CA278" i="24"/>
  <c r="CA274" i="24"/>
  <c r="CA272" i="24"/>
  <c r="CA270" i="24"/>
  <c r="CA268" i="24"/>
  <c r="CA266" i="24"/>
  <c r="CA264" i="24"/>
  <c r="CA273" i="24"/>
  <c r="CA271" i="24"/>
  <c r="CA269" i="24"/>
  <c r="CA267" i="24"/>
  <c r="CA276" i="24"/>
  <c r="CA261" i="24"/>
  <c r="CA259" i="24"/>
  <c r="CA257" i="24"/>
  <c r="CA255" i="24"/>
  <c r="CA253" i="24"/>
  <c r="CA263" i="24"/>
  <c r="CA262" i="24"/>
  <c r="CA260" i="24"/>
  <c r="CA258" i="24"/>
  <c r="CA256" i="24"/>
  <c r="CA265" i="24"/>
  <c r="CA254" i="24"/>
  <c r="CA249" i="24"/>
  <c r="CA247" i="24"/>
  <c r="CA245" i="24"/>
  <c r="CA243" i="24"/>
  <c r="CA251" i="24"/>
  <c r="CA250" i="24"/>
  <c r="CA248" i="24"/>
  <c r="CA246" i="24"/>
  <c r="CA244" i="24"/>
  <c r="CA242" i="24"/>
  <c r="CA252" i="24"/>
  <c r="CA240" i="24"/>
  <c r="CA238" i="24"/>
  <c r="CA236" i="24"/>
  <c r="CA234" i="24"/>
  <c r="CA232" i="24"/>
  <c r="CA230" i="24"/>
  <c r="CA241" i="24"/>
  <c r="CA239" i="24"/>
  <c r="CA237" i="24"/>
  <c r="CA235" i="24"/>
  <c r="CA233" i="24"/>
  <c r="CA231" i="24"/>
  <c r="CA229" i="24"/>
  <c r="CA227" i="24"/>
  <c r="CA225" i="24"/>
  <c r="CA223" i="24"/>
  <c r="CA221" i="24"/>
  <c r="CA219" i="24"/>
  <c r="CA228" i="24"/>
  <c r="CA226" i="24"/>
  <c r="CA224" i="24"/>
  <c r="CA222" i="24"/>
  <c r="CA218" i="24"/>
  <c r="CA216" i="24"/>
  <c r="CA214" i="24"/>
  <c r="CA212" i="24"/>
  <c r="CA210" i="24"/>
  <c r="CA208" i="24"/>
  <c r="CA220" i="24"/>
  <c r="CA217" i="24"/>
  <c r="CA215" i="24"/>
  <c r="CA213" i="24"/>
  <c r="CQ309" i="24"/>
  <c r="CQ307" i="24"/>
  <c r="CQ305" i="24"/>
  <c r="CQ303" i="24"/>
  <c r="CQ301" i="24"/>
  <c r="CQ299" i="24"/>
  <c r="CQ310" i="24"/>
  <c r="CQ308" i="24"/>
  <c r="CQ306" i="24"/>
  <c r="CQ304" i="24"/>
  <c r="CQ302" i="24"/>
  <c r="CQ300" i="24"/>
  <c r="CQ296" i="24"/>
  <c r="CQ294" i="24"/>
  <c r="CQ292" i="24"/>
  <c r="CQ290" i="24"/>
  <c r="CQ288" i="24"/>
  <c r="CQ286" i="24"/>
  <c r="CQ298" i="24"/>
  <c r="CQ297" i="24"/>
  <c r="CQ295" i="24"/>
  <c r="CQ293" i="24"/>
  <c r="CQ291" i="24"/>
  <c r="CQ289" i="24"/>
  <c r="CQ285" i="24"/>
  <c r="CQ283" i="24"/>
  <c r="CQ281" i="24"/>
  <c r="CQ279" i="24"/>
  <c r="CQ277" i="24"/>
  <c r="CQ275" i="24"/>
  <c r="CQ287" i="24"/>
  <c r="CQ284" i="24"/>
  <c r="CQ282" i="24"/>
  <c r="CQ280" i="24"/>
  <c r="CQ278" i="24"/>
  <c r="CQ274" i="24"/>
  <c r="CQ272" i="24"/>
  <c r="CQ270" i="24"/>
  <c r="CQ268" i="24"/>
  <c r="CQ266" i="24"/>
  <c r="CQ264" i="24"/>
  <c r="CQ276" i="24"/>
  <c r="CQ273" i="24"/>
  <c r="CQ271" i="24"/>
  <c r="CQ269" i="24"/>
  <c r="CQ267" i="24"/>
  <c r="CQ261" i="24"/>
  <c r="CQ259" i="24"/>
  <c r="CQ257" i="24"/>
  <c r="CQ255" i="24"/>
  <c r="CQ253" i="24"/>
  <c r="CQ265" i="24"/>
  <c r="CQ262" i="24"/>
  <c r="CQ260" i="24"/>
  <c r="CQ258" i="24"/>
  <c r="CQ256" i="24"/>
  <c r="CQ263" i="24"/>
  <c r="CQ249" i="24"/>
  <c r="CQ247" i="24"/>
  <c r="CQ245" i="24"/>
  <c r="CQ243" i="24"/>
  <c r="CQ252" i="24"/>
  <c r="CQ251" i="24"/>
  <c r="CQ254" i="24"/>
  <c r="CQ250" i="24"/>
  <c r="CQ248" i="24"/>
  <c r="CQ246" i="24"/>
  <c r="CQ244" i="24"/>
  <c r="CQ242" i="24"/>
  <c r="CQ240" i="24"/>
  <c r="CQ238" i="24"/>
  <c r="CQ236" i="24"/>
  <c r="CQ234" i="24"/>
  <c r="CQ232" i="24"/>
  <c r="CQ230" i="24"/>
  <c r="CQ241" i="24"/>
  <c r="CQ239" i="24"/>
  <c r="CQ237" i="24"/>
  <c r="CQ235" i="24"/>
  <c r="CQ233" i="24"/>
  <c r="CQ229" i="24"/>
  <c r="CQ227" i="24"/>
  <c r="CQ225" i="24"/>
  <c r="CQ223" i="24"/>
  <c r="CQ221" i="24"/>
  <c r="CQ219" i="24"/>
  <c r="CQ231" i="24"/>
  <c r="CQ228" i="24"/>
  <c r="CQ226" i="24"/>
  <c r="CQ224" i="24"/>
  <c r="CQ218" i="24"/>
  <c r="CQ216" i="24"/>
  <c r="CQ214" i="24"/>
  <c r="CQ212" i="24"/>
  <c r="CQ210" i="24"/>
  <c r="CQ208" i="24"/>
  <c r="CQ220" i="24"/>
  <c r="CQ217" i="24"/>
  <c r="CQ215" i="24"/>
  <c r="CQ213" i="24"/>
  <c r="CQ222" i="24"/>
  <c r="H206" i="24"/>
  <c r="X206" i="24"/>
  <c r="AN206" i="24"/>
  <c r="BD206" i="24"/>
  <c r="BT206" i="24"/>
  <c r="CJ206" i="24"/>
  <c r="CB207" i="24"/>
  <c r="S208" i="24"/>
  <c r="AQ208" i="24"/>
  <c r="BW208" i="24"/>
  <c r="L209" i="24"/>
  <c r="AT209" i="24"/>
  <c r="U210" i="24"/>
  <c r="BP210" i="24"/>
  <c r="M211" i="24"/>
  <c r="BJ211" i="24"/>
  <c r="V212" i="24"/>
  <c r="P309" i="24"/>
  <c r="P307" i="24"/>
  <c r="P305" i="24"/>
  <c r="P303" i="24"/>
  <c r="P301" i="24"/>
  <c r="P299" i="24"/>
  <c r="P310" i="24"/>
  <c r="P308" i="24"/>
  <c r="P306" i="24"/>
  <c r="P304" i="24"/>
  <c r="P302" i="24"/>
  <c r="P296" i="24"/>
  <c r="P294" i="24"/>
  <c r="P292" i="24"/>
  <c r="P290" i="24"/>
  <c r="P288" i="24"/>
  <c r="P286" i="24"/>
  <c r="P298" i="24"/>
  <c r="P297" i="24"/>
  <c r="P295" i="24"/>
  <c r="P293" i="24"/>
  <c r="P291" i="24"/>
  <c r="P300" i="24"/>
  <c r="P289" i="24"/>
  <c r="P287" i="24"/>
  <c r="P285" i="24"/>
  <c r="P283" i="24"/>
  <c r="P281" i="24"/>
  <c r="P279" i="24"/>
  <c r="P277" i="24"/>
  <c r="P275" i="24"/>
  <c r="P284" i="24"/>
  <c r="P282" i="24"/>
  <c r="P280" i="24"/>
  <c r="P278" i="24"/>
  <c r="P274" i="24"/>
  <c r="P272" i="24"/>
  <c r="P270" i="24"/>
  <c r="P268" i="24"/>
  <c r="P266" i="24"/>
  <c r="P264" i="24"/>
  <c r="P276" i="24"/>
  <c r="P273" i="24"/>
  <c r="P271" i="24"/>
  <c r="P269" i="24"/>
  <c r="P261" i="24"/>
  <c r="P259" i="24"/>
  <c r="P257" i="24"/>
  <c r="P255" i="24"/>
  <c r="P253" i="24"/>
  <c r="P263" i="24"/>
  <c r="P265" i="24"/>
  <c r="P262" i="24"/>
  <c r="P260" i="24"/>
  <c r="P258" i="24"/>
  <c r="P256" i="24"/>
  <c r="P267" i="24"/>
  <c r="P251" i="24"/>
  <c r="P249" i="24"/>
  <c r="P247" i="24"/>
  <c r="P245" i="24"/>
  <c r="P243" i="24"/>
  <c r="P254" i="24"/>
  <c r="P250" i="24"/>
  <c r="P248" i="24"/>
  <c r="P246" i="24"/>
  <c r="P244" i="24"/>
  <c r="P252" i="24"/>
  <c r="P240" i="24"/>
  <c r="P238" i="24"/>
  <c r="P236" i="24"/>
  <c r="P234" i="24"/>
  <c r="P232" i="24"/>
  <c r="P242" i="24"/>
  <c r="P241" i="24"/>
  <c r="P239" i="24"/>
  <c r="P237" i="24"/>
  <c r="P235" i="24"/>
  <c r="P233" i="24"/>
  <c r="P229" i="24"/>
  <c r="P227" i="24"/>
  <c r="P225" i="24"/>
  <c r="P223" i="24"/>
  <c r="P221" i="24"/>
  <c r="P231" i="24"/>
  <c r="P230" i="24"/>
  <c r="P228" i="24"/>
  <c r="P226" i="24"/>
  <c r="P224" i="24"/>
  <c r="P218" i="24"/>
  <c r="P216" i="24"/>
  <c r="P214" i="24"/>
  <c r="P212" i="24"/>
  <c r="P210" i="24"/>
  <c r="P208" i="24"/>
  <c r="P217" i="24"/>
  <c r="P215" i="24"/>
  <c r="P213" i="24"/>
  <c r="P222" i="24"/>
  <c r="P220" i="24"/>
  <c r="P219" i="24"/>
  <c r="AF309" i="24"/>
  <c r="AF307" i="24"/>
  <c r="AF305" i="24"/>
  <c r="AF303" i="24"/>
  <c r="AF301" i="24"/>
  <c r="AF299" i="24"/>
  <c r="AF310" i="24"/>
  <c r="AF308" i="24"/>
  <c r="AF306" i="24"/>
  <c r="AF304" i="24"/>
  <c r="AF302" i="24"/>
  <c r="AF296" i="24"/>
  <c r="AF294" i="24"/>
  <c r="AF292" i="24"/>
  <c r="AF290" i="24"/>
  <c r="AF288" i="24"/>
  <c r="AF286" i="24"/>
  <c r="AF298" i="24"/>
  <c r="AF297" i="24"/>
  <c r="AF295" i="24"/>
  <c r="AF293" i="24"/>
  <c r="AF291" i="24"/>
  <c r="AF300" i="24"/>
  <c r="AF285" i="24"/>
  <c r="AF283" i="24"/>
  <c r="AF281" i="24"/>
  <c r="AF279" i="24"/>
  <c r="AF277" i="24"/>
  <c r="AF275" i="24"/>
  <c r="AF287" i="24"/>
  <c r="AF289" i="24"/>
  <c r="AF284" i="24"/>
  <c r="AF282" i="24"/>
  <c r="AF280" i="24"/>
  <c r="AF278" i="24"/>
  <c r="AF274" i="24"/>
  <c r="AF272" i="24"/>
  <c r="AF270" i="24"/>
  <c r="AF268" i="24"/>
  <c r="AF266" i="24"/>
  <c r="AF264" i="24"/>
  <c r="AF273" i="24"/>
  <c r="AF271" i="24"/>
  <c r="AF269" i="24"/>
  <c r="AF276" i="24"/>
  <c r="AF265" i="24"/>
  <c r="AF261" i="24"/>
  <c r="AF259" i="24"/>
  <c r="AF257" i="24"/>
  <c r="AF255" i="24"/>
  <c r="AF253" i="24"/>
  <c r="AF267" i="24"/>
  <c r="AF263" i="24"/>
  <c r="AF262" i="24"/>
  <c r="AF260" i="24"/>
  <c r="AF258" i="24"/>
  <c r="AF256" i="24"/>
  <c r="AF251" i="24"/>
  <c r="AF249" i="24"/>
  <c r="AF247" i="24"/>
  <c r="AF245" i="24"/>
  <c r="AF243" i="24"/>
  <c r="AF252" i="24"/>
  <c r="AF250" i="24"/>
  <c r="AF248" i="24"/>
  <c r="AF246" i="24"/>
  <c r="AF244" i="24"/>
  <c r="AF242" i="24"/>
  <c r="AF254" i="24"/>
  <c r="AF240" i="24"/>
  <c r="AF238" i="24"/>
  <c r="AF236" i="24"/>
  <c r="AF234" i="24"/>
  <c r="AF232" i="24"/>
  <c r="AF230" i="24"/>
  <c r="AF241" i="24"/>
  <c r="AF239" i="24"/>
  <c r="AF237" i="24"/>
  <c r="AF235" i="24"/>
  <c r="AF233" i="24"/>
  <c r="AF229" i="24"/>
  <c r="AF227" i="24"/>
  <c r="AF225" i="24"/>
  <c r="AF223" i="24"/>
  <c r="AF221" i="24"/>
  <c r="AF228" i="24"/>
  <c r="AF226" i="24"/>
  <c r="AF224" i="24"/>
  <c r="AF231" i="24"/>
  <c r="AF219" i="24"/>
  <c r="AF220" i="24"/>
  <c r="AF218" i="24"/>
  <c r="AF216" i="24"/>
  <c r="AF214" i="24"/>
  <c r="AF212" i="24"/>
  <c r="AF210" i="24"/>
  <c r="AF208" i="24"/>
  <c r="AF222" i="24"/>
  <c r="AF217" i="24"/>
  <c r="AF215" i="24"/>
  <c r="AF213" i="24"/>
  <c r="AV309" i="24"/>
  <c r="AV307" i="24"/>
  <c r="AV305" i="24"/>
  <c r="AV303" i="24"/>
  <c r="AV301" i="24"/>
  <c r="AV299" i="24"/>
  <c r="AV310" i="24"/>
  <c r="AV308" i="24"/>
  <c r="AV306" i="24"/>
  <c r="AV304" i="24"/>
  <c r="AV302" i="24"/>
  <c r="AV300" i="24"/>
  <c r="AV296" i="24"/>
  <c r="AV294" i="24"/>
  <c r="AV292" i="24"/>
  <c r="AV290" i="24"/>
  <c r="AV288" i="24"/>
  <c r="AV286" i="24"/>
  <c r="AV298" i="24"/>
  <c r="AV297" i="24"/>
  <c r="AV295" i="24"/>
  <c r="AV293" i="24"/>
  <c r="AV291" i="24"/>
  <c r="AV287" i="24"/>
  <c r="AV285" i="24"/>
  <c r="AV283" i="24"/>
  <c r="AV281" i="24"/>
  <c r="AV279" i="24"/>
  <c r="AV277" i="24"/>
  <c r="AV275" i="24"/>
  <c r="AV289" i="24"/>
  <c r="AV284" i="24"/>
  <c r="AV282" i="24"/>
  <c r="AV280" i="24"/>
  <c r="AV278" i="24"/>
  <c r="AV274" i="24"/>
  <c r="AV272" i="24"/>
  <c r="AV270" i="24"/>
  <c r="AV268" i="24"/>
  <c r="AV266" i="24"/>
  <c r="AV264" i="24"/>
  <c r="AV276" i="24"/>
  <c r="AV273" i="24"/>
  <c r="AV271" i="24"/>
  <c r="AV269" i="24"/>
  <c r="AV267" i="24"/>
  <c r="AV261" i="24"/>
  <c r="AV259" i="24"/>
  <c r="AV257" i="24"/>
  <c r="AV255" i="24"/>
  <c r="AV253" i="24"/>
  <c r="AV262" i="24"/>
  <c r="AV260" i="24"/>
  <c r="AV258" i="24"/>
  <c r="AV256" i="24"/>
  <c r="AV265" i="24"/>
  <c r="AV263" i="24"/>
  <c r="AV251" i="24"/>
  <c r="AV249" i="24"/>
  <c r="AV247" i="24"/>
  <c r="AV245" i="24"/>
  <c r="AV243" i="24"/>
  <c r="AV254" i="24"/>
  <c r="AV252" i="24"/>
  <c r="AV250" i="24"/>
  <c r="AV248" i="24"/>
  <c r="AV246" i="24"/>
  <c r="AV244" i="24"/>
  <c r="AV242" i="24"/>
  <c r="AV240" i="24"/>
  <c r="AV238" i="24"/>
  <c r="AV236" i="24"/>
  <c r="AV234" i="24"/>
  <c r="AV232" i="24"/>
  <c r="AV230" i="24"/>
  <c r="AV241" i="24"/>
  <c r="AV239" i="24"/>
  <c r="AV237" i="24"/>
  <c r="AV235" i="24"/>
  <c r="AV233" i="24"/>
  <c r="AV231" i="24"/>
  <c r="AV229" i="24"/>
  <c r="AV227" i="24"/>
  <c r="AV225" i="24"/>
  <c r="AV223" i="24"/>
  <c r="AV221" i="24"/>
  <c r="AV228" i="24"/>
  <c r="AV226" i="24"/>
  <c r="AV224" i="24"/>
  <c r="AV218" i="24"/>
  <c r="AV216" i="24"/>
  <c r="AV214" i="24"/>
  <c r="AV212" i="24"/>
  <c r="AV210" i="24"/>
  <c r="AV208" i="24"/>
  <c r="AV219" i="24"/>
  <c r="AV220" i="24"/>
  <c r="AV217" i="24"/>
  <c r="AV215" i="24"/>
  <c r="AV213" i="24"/>
  <c r="AV222" i="24"/>
  <c r="BL309" i="24"/>
  <c r="BL307" i="24"/>
  <c r="BL305" i="24"/>
  <c r="BL303" i="24"/>
  <c r="BL301" i="24"/>
  <c r="BL299" i="24"/>
  <c r="BL310" i="24"/>
  <c r="BL308" i="24"/>
  <c r="BL306" i="24"/>
  <c r="BL304" i="24"/>
  <c r="BL302" i="24"/>
  <c r="BL300" i="24"/>
  <c r="BL296" i="24"/>
  <c r="BL294" i="24"/>
  <c r="BL292" i="24"/>
  <c r="BL290" i="24"/>
  <c r="BL288" i="24"/>
  <c r="BL286" i="24"/>
  <c r="BL297" i="24"/>
  <c r="BL295" i="24"/>
  <c r="BL293" i="24"/>
  <c r="BL291" i="24"/>
  <c r="BL298" i="24"/>
  <c r="BL289" i="24"/>
  <c r="BL285" i="24"/>
  <c r="BL283" i="24"/>
  <c r="BL281" i="24"/>
  <c r="BL279" i="24"/>
  <c r="BL277" i="24"/>
  <c r="BL275" i="24"/>
  <c r="BL287" i="24"/>
  <c r="BL284" i="24"/>
  <c r="BL282" i="24"/>
  <c r="BL280" i="24"/>
  <c r="BL278" i="24"/>
  <c r="BL276" i="24"/>
  <c r="BL274" i="24"/>
  <c r="BL272" i="24"/>
  <c r="BL270" i="24"/>
  <c r="BL268" i="24"/>
  <c r="BL266" i="24"/>
  <c r="BL264" i="24"/>
  <c r="BL273" i="24"/>
  <c r="BL271" i="24"/>
  <c r="BL269" i="24"/>
  <c r="BL267" i="24"/>
  <c r="BL261" i="24"/>
  <c r="BL259" i="24"/>
  <c r="BL257" i="24"/>
  <c r="BL255" i="24"/>
  <c r="BL253" i="24"/>
  <c r="BL265" i="24"/>
  <c r="BL262" i="24"/>
  <c r="BL260" i="24"/>
  <c r="BL258" i="24"/>
  <c r="BL256" i="24"/>
  <c r="BL263" i="24"/>
  <c r="BL251" i="24"/>
  <c r="BL249" i="24"/>
  <c r="BL247" i="24"/>
  <c r="BL245" i="24"/>
  <c r="BL243" i="24"/>
  <c r="BL254" i="24"/>
  <c r="BL250" i="24"/>
  <c r="BL248" i="24"/>
  <c r="BL246" i="24"/>
  <c r="BL244" i="24"/>
  <c r="BL242" i="24"/>
  <c r="BL252" i="24"/>
  <c r="BL240" i="24"/>
  <c r="BL238" i="24"/>
  <c r="BL236" i="24"/>
  <c r="BL234" i="24"/>
  <c r="BL232" i="24"/>
  <c r="BL230" i="24"/>
  <c r="BL241" i="24"/>
  <c r="BL239" i="24"/>
  <c r="BL237" i="24"/>
  <c r="BL235" i="24"/>
  <c r="BL233" i="24"/>
  <c r="BL229" i="24"/>
  <c r="BL227" i="24"/>
  <c r="BL225" i="24"/>
  <c r="BL223" i="24"/>
  <c r="BL221" i="24"/>
  <c r="BL219" i="24"/>
  <c r="BL231" i="24"/>
  <c r="BL228" i="24"/>
  <c r="BL226" i="24"/>
  <c r="BL224" i="24"/>
  <c r="BL220" i="24"/>
  <c r="BL218" i="24"/>
  <c r="BL216" i="24"/>
  <c r="BL214" i="24"/>
  <c r="BL212" i="24"/>
  <c r="BL210" i="24"/>
  <c r="BL208" i="24"/>
  <c r="BL222" i="24"/>
  <c r="BL217" i="24"/>
  <c r="BL215" i="24"/>
  <c r="BL213" i="24"/>
  <c r="CB309" i="24"/>
  <c r="CB307" i="24"/>
  <c r="CB305" i="24"/>
  <c r="CB303" i="24"/>
  <c r="CB301" i="24"/>
  <c r="CB299" i="24"/>
  <c r="CB310" i="24"/>
  <c r="CB308" i="24"/>
  <c r="CB306" i="24"/>
  <c r="CB304" i="24"/>
  <c r="CB302" i="24"/>
  <c r="CB300" i="24"/>
  <c r="CB296" i="24"/>
  <c r="CB294" i="24"/>
  <c r="CB292" i="24"/>
  <c r="CB290" i="24"/>
  <c r="CB288" i="24"/>
  <c r="CB286" i="24"/>
  <c r="CB297" i="24"/>
  <c r="CB295" i="24"/>
  <c r="CB293" i="24"/>
  <c r="CB291" i="24"/>
  <c r="CB289" i="24"/>
  <c r="CB298" i="24"/>
  <c r="CB287" i="24"/>
  <c r="CB285" i="24"/>
  <c r="CB283" i="24"/>
  <c r="CB281" i="24"/>
  <c r="CB279" i="24"/>
  <c r="CB277" i="24"/>
  <c r="CB275" i="24"/>
  <c r="CB284" i="24"/>
  <c r="CB282" i="24"/>
  <c r="CB280" i="24"/>
  <c r="CB278" i="24"/>
  <c r="CB274" i="24"/>
  <c r="CB272" i="24"/>
  <c r="CB270" i="24"/>
  <c r="CB268" i="24"/>
  <c r="CB266" i="24"/>
  <c r="CB264" i="24"/>
  <c r="CB273" i="24"/>
  <c r="CB271" i="24"/>
  <c r="CB269" i="24"/>
  <c r="CB267" i="24"/>
  <c r="CB276" i="24"/>
  <c r="CB261" i="24"/>
  <c r="CB259" i="24"/>
  <c r="CB257" i="24"/>
  <c r="CB255" i="24"/>
  <c r="CB253" i="24"/>
  <c r="CB263" i="24"/>
  <c r="CB262" i="24"/>
  <c r="CB260" i="24"/>
  <c r="CB258" i="24"/>
  <c r="CB256" i="24"/>
  <c r="CB265" i="24"/>
  <c r="CB249" i="24"/>
  <c r="CB247" i="24"/>
  <c r="CB245" i="24"/>
  <c r="CB243" i="24"/>
  <c r="CB251" i="24"/>
  <c r="CB250" i="24"/>
  <c r="CB248" i="24"/>
  <c r="CB246" i="24"/>
  <c r="CB244" i="24"/>
  <c r="CB242" i="24"/>
  <c r="CB252" i="24"/>
  <c r="CB254" i="24"/>
  <c r="CB240" i="24"/>
  <c r="CB238" i="24"/>
  <c r="CB236" i="24"/>
  <c r="CB234" i="24"/>
  <c r="CB232" i="24"/>
  <c r="CB230" i="24"/>
  <c r="CB241" i="24"/>
  <c r="CB239" i="24"/>
  <c r="CB237" i="24"/>
  <c r="CB235" i="24"/>
  <c r="CB233" i="24"/>
  <c r="CB231" i="24"/>
  <c r="CB229" i="24"/>
  <c r="CB227" i="24"/>
  <c r="CB225" i="24"/>
  <c r="CB223" i="24"/>
  <c r="CB221" i="24"/>
  <c r="CB219" i="24"/>
  <c r="CB228" i="24"/>
  <c r="CB226" i="24"/>
  <c r="CB224" i="24"/>
  <c r="CB222" i="24"/>
  <c r="CB218" i="24"/>
  <c r="CB216" i="24"/>
  <c r="CB214" i="24"/>
  <c r="CB212" i="24"/>
  <c r="CB210" i="24"/>
  <c r="CB208" i="24"/>
  <c r="CB220" i="24"/>
  <c r="CB217" i="24"/>
  <c r="CB215" i="24"/>
  <c r="CB213" i="24"/>
  <c r="CR309" i="24"/>
  <c r="CR307" i="24"/>
  <c r="CR305" i="24"/>
  <c r="CR303" i="24"/>
  <c r="CR301" i="24"/>
  <c r="CR299" i="24"/>
  <c r="CR310" i="24"/>
  <c r="CR308" i="24"/>
  <c r="CR306" i="24"/>
  <c r="CR304" i="24"/>
  <c r="CR302" i="24"/>
  <c r="CR300" i="24"/>
  <c r="CR296" i="24"/>
  <c r="CR294" i="24"/>
  <c r="CR292" i="24"/>
  <c r="CR290" i="24"/>
  <c r="CR288" i="24"/>
  <c r="CR286" i="24"/>
  <c r="CR298" i="24"/>
  <c r="CR297" i="24"/>
  <c r="CR295" i="24"/>
  <c r="CR293" i="24"/>
  <c r="CR291" i="24"/>
  <c r="CR289" i="24"/>
  <c r="CR285" i="24"/>
  <c r="CR283" i="24"/>
  <c r="CR281" i="24"/>
  <c r="CR279" i="24"/>
  <c r="CR277" i="24"/>
  <c r="CR275" i="24"/>
  <c r="CR287" i="24"/>
  <c r="CR284" i="24"/>
  <c r="CR282" i="24"/>
  <c r="CR280" i="24"/>
  <c r="CR278" i="24"/>
  <c r="CR274" i="24"/>
  <c r="CR272" i="24"/>
  <c r="CR270" i="24"/>
  <c r="CR268" i="24"/>
  <c r="CR266" i="24"/>
  <c r="CR264" i="24"/>
  <c r="CR276" i="24"/>
  <c r="CR273" i="24"/>
  <c r="CR271" i="24"/>
  <c r="CR269" i="24"/>
  <c r="CR267" i="24"/>
  <c r="CR261" i="24"/>
  <c r="CR259" i="24"/>
  <c r="CR257" i="24"/>
  <c r="CR255" i="24"/>
  <c r="CR253" i="24"/>
  <c r="CR251" i="24"/>
  <c r="CR265" i="24"/>
  <c r="CR262" i="24"/>
  <c r="CR260" i="24"/>
  <c r="CR258" i="24"/>
  <c r="CR256" i="24"/>
  <c r="CR263" i="24"/>
  <c r="CR249" i="24"/>
  <c r="CR247" i="24"/>
  <c r="CR245" i="24"/>
  <c r="CR243" i="24"/>
  <c r="CR252" i="24"/>
  <c r="CR254" i="24"/>
  <c r="CR250" i="24"/>
  <c r="CR248" i="24"/>
  <c r="CR246" i="24"/>
  <c r="CR244" i="24"/>
  <c r="CR242" i="24"/>
  <c r="CR240" i="24"/>
  <c r="CR238" i="24"/>
  <c r="CR236" i="24"/>
  <c r="CR234" i="24"/>
  <c r="CR232" i="24"/>
  <c r="CR230" i="24"/>
  <c r="CR241" i="24"/>
  <c r="CR239" i="24"/>
  <c r="CR237" i="24"/>
  <c r="CR235" i="24"/>
  <c r="CR233" i="24"/>
  <c r="CR231" i="24"/>
  <c r="CR229" i="24"/>
  <c r="CR227" i="24"/>
  <c r="CR225" i="24"/>
  <c r="CR223" i="24"/>
  <c r="CR221" i="24"/>
  <c r="CR219" i="24"/>
  <c r="CR228" i="24"/>
  <c r="CR226" i="24"/>
  <c r="CR224" i="24"/>
  <c r="CR218" i="24"/>
  <c r="CR216" i="24"/>
  <c r="CR214" i="24"/>
  <c r="CR212" i="24"/>
  <c r="CR210" i="24"/>
  <c r="CR208" i="24"/>
  <c r="CR220" i="24"/>
  <c r="CR217" i="24"/>
  <c r="CR215" i="24"/>
  <c r="CR213" i="24"/>
  <c r="CR211" i="24"/>
  <c r="CR222" i="24"/>
  <c r="I206" i="24"/>
  <c r="Y206" i="24"/>
  <c r="AO206" i="24"/>
  <c r="BE206" i="24"/>
  <c r="BU206" i="24"/>
  <c r="CK206" i="24"/>
  <c r="T208" i="24"/>
  <c r="AY208" i="24"/>
  <c r="CE208" i="24"/>
  <c r="M209" i="24"/>
  <c r="AU209" i="24"/>
  <c r="CE209" i="24"/>
  <c r="V210" i="24"/>
  <c r="BQ210" i="24"/>
  <c r="N211" i="24"/>
  <c r="BK211" i="24"/>
  <c r="AL212" i="24"/>
  <c r="Q310" i="24"/>
  <c r="Q308" i="24"/>
  <c r="Q306" i="24"/>
  <c r="Q304" i="24"/>
  <c r="Q302" i="24"/>
  <c r="Q300" i="24"/>
  <c r="Q309" i="24"/>
  <c r="Q307" i="24"/>
  <c r="Q305" i="24"/>
  <c r="Q303" i="24"/>
  <c r="Q301" i="24"/>
  <c r="Q299" i="24"/>
  <c r="Q296" i="24"/>
  <c r="Q294" i="24"/>
  <c r="Q292" i="24"/>
  <c r="Q290" i="24"/>
  <c r="Q288" i="24"/>
  <c r="Q286" i="24"/>
  <c r="Q298" i="24"/>
  <c r="Q297" i="24"/>
  <c r="Q295" i="24"/>
  <c r="Q293" i="24"/>
  <c r="Q291" i="24"/>
  <c r="Q289" i="24"/>
  <c r="Q287" i="24"/>
  <c r="Q285" i="24"/>
  <c r="Q283" i="24"/>
  <c r="Q281" i="24"/>
  <c r="Q279" i="24"/>
  <c r="Q277" i="24"/>
  <c r="Q275" i="24"/>
  <c r="Q284" i="24"/>
  <c r="Q282" i="24"/>
  <c r="Q280" i="24"/>
  <c r="Q278" i="24"/>
  <c r="Q274" i="24"/>
  <c r="Q272" i="24"/>
  <c r="Q270" i="24"/>
  <c r="Q268" i="24"/>
  <c r="Q266" i="24"/>
  <c r="Q264" i="24"/>
  <c r="Q276" i="24"/>
  <c r="Q273" i="24"/>
  <c r="Q271" i="24"/>
  <c r="Q269" i="24"/>
  <c r="Q267" i="24"/>
  <c r="Q263" i="24"/>
  <c r="Q265" i="24"/>
  <c r="Q262" i="24"/>
  <c r="Q260" i="24"/>
  <c r="Q258" i="24"/>
  <c r="Q261" i="24"/>
  <c r="Q259" i="24"/>
  <c r="Q254" i="24"/>
  <c r="Q253" i="24"/>
  <c r="Q250" i="24"/>
  <c r="Q248" i="24"/>
  <c r="Q246" i="24"/>
  <c r="Q244" i="24"/>
  <c r="Q256" i="24"/>
  <c r="Q255" i="24"/>
  <c r="Q252" i="24"/>
  <c r="Q257" i="24"/>
  <c r="Q251" i="24"/>
  <c r="Q249" i="24"/>
  <c r="Q247" i="24"/>
  <c r="Q245" i="24"/>
  <c r="Q242" i="24"/>
  <c r="Q241" i="24"/>
  <c r="Q239" i="24"/>
  <c r="Q237" i="24"/>
  <c r="Q235" i="24"/>
  <c r="Q243" i="24"/>
  <c r="Q240" i="24"/>
  <c r="Q238" i="24"/>
  <c r="Q236" i="24"/>
  <c r="Q233" i="24"/>
  <c r="Q232" i="24"/>
  <c r="Q229" i="24"/>
  <c r="Q227" i="24"/>
  <c r="Q225" i="24"/>
  <c r="Q223" i="24"/>
  <c r="Q221" i="24"/>
  <c r="Q219" i="24"/>
  <c r="Q231" i="24"/>
  <c r="Q234" i="24"/>
  <c r="Q230" i="24"/>
  <c r="Q228" i="24"/>
  <c r="Q226" i="24"/>
  <c r="Q224" i="24"/>
  <c r="Q218" i="24"/>
  <c r="Q216" i="24"/>
  <c r="Q214" i="24"/>
  <c r="Q212" i="24"/>
  <c r="Q210" i="24"/>
  <c r="Q208" i="24"/>
  <c r="Q217" i="24"/>
  <c r="Q215" i="24"/>
  <c r="Q213" i="24"/>
  <c r="Q211" i="24"/>
  <c r="Q209" i="24"/>
  <c r="Q222" i="24"/>
  <c r="Q220" i="24"/>
  <c r="AG310" i="24"/>
  <c r="AG308" i="24"/>
  <c r="AG306" i="24"/>
  <c r="AG304" i="24"/>
  <c r="AG302" i="24"/>
  <c r="AG300" i="24"/>
  <c r="AG309" i="24"/>
  <c r="AG307" i="24"/>
  <c r="AG305" i="24"/>
  <c r="AG303" i="24"/>
  <c r="AG301" i="24"/>
  <c r="AG299" i="24"/>
  <c r="AG296" i="24"/>
  <c r="AG294" i="24"/>
  <c r="AG292" i="24"/>
  <c r="AG290" i="24"/>
  <c r="AG288" i="24"/>
  <c r="AG286" i="24"/>
  <c r="AG298" i="24"/>
  <c r="AG297" i="24"/>
  <c r="AG295" i="24"/>
  <c r="AG293" i="24"/>
  <c r="AG291" i="24"/>
  <c r="AG289" i="24"/>
  <c r="AG285" i="24"/>
  <c r="AG283" i="24"/>
  <c r="AG281" i="24"/>
  <c r="AG279" i="24"/>
  <c r="AG277" i="24"/>
  <c r="AG275" i="24"/>
  <c r="AG287" i="24"/>
  <c r="AG284" i="24"/>
  <c r="AG282" i="24"/>
  <c r="AG280" i="24"/>
  <c r="AG278" i="24"/>
  <c r="AG274" i="24"/>
  <c r="AG272" i="24"/>
  <c r="AG270" i="24"/>
  <c r="AG268" i="24"/>
  <c r="AG266" i="24"/>
  <c r="AG264" i="24"/>
  <c r="AG273" i="24"/>
  <c r="AG271" i="24"/>
  <c r="AG269" i="24"/>
  <c r="AG267" i="24"/>
  <c r="AG276" i="24"/>
  <c r="AG263" i="24"/>
  <c r="AG262" i="24"/>
  <c r="AG260" i="24"/>
  <c r="AG258" i="24"/>
  <c r="AG265" i="24"/>
  <c r="AG261" i="24"/>
  <c r="AG259" i="24"/>
  <c r="AG252" i="24"/>
  <c r="AG256" i="24"/>
  <c r="AG255" i="24"/>
  <c r="AG250" i="24"/>
  <c r="AG248" i="24"/>
  <c r="AG246" i="24"/>
  <c r="AG244" i="24"/>
  <c r="AG253" i="24"/>
  <c r="AG257" i="24"/>
  <c r="AG254" i="24"/>
  <c r="AG251" i="24"/>
  <c r="AG249" i="24"/>
  <c r="AG247" i="24"/>
  <c r="AG245" i="24"/>
  <c r="AG242" i="24"/>
  <c r="AG243" i="24"/>
  <c r="AG241" i="24"/>
  <c r="AG239" i="24"/>
  <c r="AG237" i="24"/>
  <c r="AG235" i="24"/>
  <c r="AG240" i="24"/>
  <c r="AG238" i="24"/>
  <c r="AG236" i="24"/>
  <c r="AG229" i="24"/>
  <c r="AG227" i="24"/>
  <c r="AG225" i="24"/>
  <c r="AG223" i="24"/>
  <c r="AG221" i="24"/>
  <c r="AG219" i="24"/>
  <c r="AG234" i="24"/>
  <c r="AG233" i="24"/>
  <c r="AG232" i="24"/>
  <c r="AG228" i="24"/>
  <c r="AG226" i="24"/>
  <c r="AG224" i="24"/>
  <c r="AG231" i="24"/>
  <c r="AG230" i="24"/>
  <c r="AG220" i="24"/>
  <c r="AG218" i="24"/>
  <c r="AG216" i="24"/>
  <c r="AG214" i="24"/>
  <c r="AG212" i="24"/>
  <c r="AG210" i="24"/>
  <c r="AG208" i="24"/>
  <c r="AG222" i="24"/>
  <c r="AG217" i="24"/>
  <c r="AG215" i="24"/>
  <c r="AG213" i="24"/>
  <c r="AG211" i="24"/>
  <c r="AG209" i="24"/>
  <c r="AW310" i="24"/>
  <c r="AW308" i="24"/>
  <c r="AW306" i="24"/>
  <c r="AW304" i="24"/>
  <c r="AW302" i="24"/>
  <c r="AW300" i="24"/>
  <c r="AW309" i="24"/>
  <c r="AW307" i="24"/>
  <c r="AW305" i="24"/>
  <c r="AW303" i="24"/>
  <c r="AW301" i="24"/>
  <c r="AW299" i="24"/>
  <c r="AW296" i="24"/>
  <c r="AW294" i="24"/>
  <c r="AW292" i="24"/>
  <c r="AW290" i="24"/>
  <c r="AW288" i="24"/>
  <c r="AW286" i="24"/>
  <c r="AW298" i="24"/>
  <c r="AW297" i="24"/>
  <c r="AW295" i="24"/>
  <c r="AW293" i="24"/>
  <c r="AW291" i="24"/>
  <c r="AW289" i="24"/>
  <c r="AW287" i="24"/>
  <c r="AW285" i="24"/>
  <c r="AW283" i="24"/>
  <c r="AW281" i="24"/>
  <c r="AW279" i="24"/>
  <c r="AW277" i="24"/>
  <c r="AW275" i="24"/>
  <c r="AW284" i="24"/>
  <c r="AW282" i="24"/>
  <c r="AW280" i="24"/>
  <c r="AW278" i="24"/>
  <c r="AW274" i="24"/>
  <c r="AW272" i="24"/>
  <c r="AW270" i="24"/>
  <c r="AW268" i="24"/>
  <c r="AW266" i="24"/>
  <c r="AW264" i="24"/>
  <c r="AW276" i="24"/>
  <c r="AW273" i="24"/>
  <c r="AW271" i="24"/>
  <c r="AW269" i="24"/>
  <c r="AW267" i="24"/>
  <c r="AW262" i="24"/>
  <c r="AW260" i="24"/>
  <c r="AW258" i="24"/>
  <c r="AW265" i="24"/>
  <c r="AW263" i="24"/>
  <c r="AW261" i="24"/>
  <c r="AW259" i="24"/>
  <c r="AW254" i="24"/>
  <c r="AW257" i="24"/>
  <c r="AW252" i="24"/>
  <c r="AW250" i="24"/>
  <c r="AW248" i="24"/>
  <c r="AW246" i="24"/>
  <c r="AW244" i="24"/>
  <c r="AW256" i="24"/>
  <c r="AW255" i="24"/>
  <c r="AW253" i="24"/>
  <c r="AW251" i="24"/>
  <c r="AW249" i="24"/>
  <c r="AW247" i="24"/>
  <c r="AW245" i="24"/>
  <c r="AW243" i="24"/>
  <c r="AW241" i="24"/>
  <c r="AW239" i="24"/>
  <c r="AW237" i="24"/>
  <c r="AW235" i="24"/>
  <c r="AW242" i="24"/>
  <c r="AW240" i="24"/>
  <c r="AW238" i="24"/>
  <c r="AW236" i="24"/>
  <c r="AW230" i="24"/>
  <c r="AW233" i="24"/>
  <c r="AW232" i="24"/>
  <c r="AW231" i="24"/>
  <c r="AW229" i="24"/>
  <c r="AW227" i="24"/>
  <c r="AW225" i="24"/>
  <c r="AW223" i="24"/>
  <c r="AW221" i="24"/>
  <c r="AW219" i="24"/>
  <c r="AW228" i="24"/>
  <c r="AW226" i="24"/>
  <c r="AW224" i="24"/>
  <c r="AW234" i="24"/>
  <c r="AW218" i="24"/>
  <c r="AW216" i="24"/>
  <c r="AW214" i="24"/>
  <c r="AW212" i="24"/>
  <c r="AW210" i="24"/>
  <c r="AW208" i="24"/>
  <c r="AW220" i="24"/>
  <c r="AW217" i="24"/>
  <c r="AW215" i="24"/>
  <c r="AW213" i="24"/>
  <c r="AW211" i="24"/>
  <c r="AW209" i="24"/>
  <c r="AW222" i="24"/>
  <c r="BM310" i="24"/>
  <c r="BM308" i="24"/>
  <c r="BM306" i="24"/>
  <c r="BM304" i="24"/>
  <c r="BM302" i="24"/>
  <c r="BM300" i="24"/>
  <c r="BM309" i="24"/>
  <c r="BM307" i="24"/>
  <c r="BM305" i="24"/>
  <c r="BM303" i="24"/>
  <c r="BM301" i="24"/>
  <c r="BM299" i="24"/>
  <c r="BM296" i="24"/>
  <c r="BM294" i="24"/>
  <c r="BM292" i="24"/>
  <c r="BM290" i="24"/>
  <c r="BM288" i="24"/>
  <c r="BM286" i="24"/>
  <c r="BM297" i="24"/>
  <c r="BM295" i="24"/>
  <c r="BM293" i="24"/>
  <c r="BM291" i="24"/>
  <c r="BM289" i="24"/>
  <c r="BM287" i="24"/>
  <c r="BM298" i="24"/>
  <c r="BM285" i="24"/>
  <c r="BM283" i="24"/>
  <c r="BM281" i="24"/>
  <c r="BM279" i="24"/>
  <c r="BM277" i="24"/>
  <c r="BM275" i="24"/>
  <c r="BM284" i="24"/>
  <c r="BM282" i="24"/>
  <c r="BM280" i="24"/>
  <c r="BM278" i="24"/>
  <c r="BM276" i="24"/>
  <c r="BM274" i="24"/>
  <c r="BM272" i="24"/>
  <c r="BM270" i="24"/>
  <c r="BM268" i="24"/>
  <c r="BM266" i="24"/>
  <c r="BM264" i="24"/>
  <c r="BM273" i="24"/>
  <c r="BM271" i="24"/>
  <c r="BM269" i="24"/>
  <c r="BM267" i="24"/>
  <c r="BM265" i="24"/>
  <c r="BM262" i="24"/>
  <c r="BM260" i="24"/>
  <c r="BM258" i="24"/>
  <c r="BM263" i="24"/>
  <c r="BM261" i="24"/>
  <c r="BM259" i="24"/>
  <c r="BM256" i="24"/>
  <c r="BM255" i="24"/>
  <c r="BM253" i="24"/>
  <c r="BM254" i="24"/>
  <c r="BM250" i="24"/>
  <c r="BM248" i="24"/>
  <c r="BM246" i="24"/>
  <c r="BM244" i="24"/>
  <c r="BM252" i="24"/>
  <c r="BM257" i="24"/>
  <c r="BM251" i="24"/>
  <c r="BM249" i="24"/>
  <c r="BM247" i="24"/>
  <c r="BM245" i="24"/>
  <c r="BM242" i="24"/>
  <c r="BM241" i="24"/>
  <c r="BM239" i="24"/>
  <c r="BM237" i="24"/>
  <c r="BM235" i="24"/>
  <c r="BM243" i="24"/>
  <c r="BM240" i="24"/>
  <c r="BM238" i="24"/>
  <c r="BM236" i="24"/>
  <c r="BM229" i="24"/>
  <c r="BM227" i="24"/>
  <c r="BM225" i="24"/>
  <c r="BM223" i="24"/>
  <c r="BM221" i="24"/>
  <c r="BM219" i="24"/>
  <c r="BM230" i="24"/>
  <c r="BM234" i="24"/>
  <c r="BM231" i="24"/>
  <c r="BM228" i="24"/>
  <c r="BM226" i="24"/>
  <c r="BM224" i="24"/>
  <c r="BM233" i="24"/>
  <c r="BM232" i="24"/>
  <c r="BM220" i="24"/>
  <c r="BM218" i="24"/>
  <c r="BM216" i="24"/>
  <c r="BM214" i="24"/>
  <c r="BM212" i="24"/>
  <c r="BM210" i="24"/>
  <c r="BM208" i="24"/>
  <c r="BM222" i="24"/>
  <c r="BM217" i="24"/>
  <c r="BM215" i="24"/>
  <c r="BM213" i="24"/>
  <c r="BM211" i="24"/>
  <c r="BM209" i="24"/>
  <c r="CC310" i="24"/>
  <c r="CC308" i="24"/>
  <c r="CC306" i="24"/>
  <c r="CC304" i="24"/>
  <c r="CC302" i="24"/>
  <c r="CC300" i="24"/>
  <c r="CC309" i="24"/>
  <c r="CC307" i="24"/>
  <c r="CC305" i="24"/>
  <c r="CC303" i="24"/>
  <c r="CC301" i="24"/>
  <c r="CC299" i="24"/>
  <c r="CC296" i="24"/>
  <c r="CC294" i="24"/>
  <c r="CC292" i="24"/>
  <c r="CC290" i="24"/>
  <c r="CC288" i="24"/>
  <c r="CC286" i="24"/>
  <c r="CC297" i="24"/>
  <c r="CC295" i="24"/>
  <c r="CC293" i="24"/>
  <c r="CC291" i="24"/>
  <c r="CC289" i="24"/>
  <c r="CC287" i="24"/>
  <c r="CC298" i="24"/>
  <c r="CC285" i="24"/>
  <c r="CC283" i="24"/>
  <c r="CC281" i="24"/>
  <c r="CC279" i="24"/>
  <c r="CC277" i="24"/>
  <c r="CC275" i="24"/>
  <c r="CC284" i="24"/>
  <c r="CC282" i="24"/>
  <c r="CC280" i="24"/>
  <c r="CC278" i="24"/>
  <c r="CC274" i="24"/>
  <c r="CC272" i="24"/>
  <c r="CC270" i="24"/>
  <c r="CC268" i="24"/>
  <c r="CC266" i="24"/>
  <c r="CC264" i="24"/>
  <c r="CC273" i="24"/>
  <c r="CC271" i="24"/>
  <c r="CC269" i="24"/>
  <c r="CC267" i="24"/>
  <c r="CC276" i="24"/>
  <c r="CC263" i="24"/>
  <c r="CC262" i="24"/>
  <c r="CC260" i="24"/>
  <c r="CC258" i="24"/>
  <c r="CC265" i="24"/>
  <c r="CC261" i="24"/>
  <c r="CC259" i="24"/>
  <c r="CC251" i="24"/>
  <c r="CC250" i="24"/>
  <c r="CC248" i="24"/>
  <c r="CC246" i="24"/>
  <c r="CC244" i="24"/>
  <c r="CC257" i="24"/>
  <c r="CC253" i="24"/>
  <c r="CC256" i="24"/>
  <c r="CC255" i="24"/>
  <c r="CC252" i="24"/>
  <c r="CC254" i="24"/>
  <c r="CC249" i="24"/>
  <c r="CC247" i="24"/>
  <c r="CC245" i="24"/>
  <c r="CC243" i="24"/>
  <c r="CC241" i="24"/>
  <c r="CC239" i="24"/>
  <c r="CC237" i="24"/>
  <c r="CC235" i="24"/>
  <c r="CC242" i="24"/>
  <c r="CC240" i="24"/>
  <c r="CC238" i="24"/>
  <c r="CC236" i="24"/>
  <c r="CC231" i="24"/>
  <c r="CC229" i="24"/>
  <c r="CC227" i="24"/>
  <c r="CC225" i="24"/>
  <c r="CC223" i="24"/>
  <c r="CC221" i="24"/>
  <c r="CC219" i="24"/>
  <c r="CC234" i="24"/>
  <c r="CC233" i="24"/>
  <c r="CC232" i="24"/>
  <c r="CC228" i="24"/>
  <c r="CC226" i="24"/>
  <c r="CC224" i="24"/>
  <c r="CC230" i="24"/>
  <c r="CC222" i="24"/>
  <c r="CC218" i="24"/>
  <c r="CC216" i="24"/>
  <c r="CC214" i="24"/>
  <c r="CC212" i="24"/>
  <c r="CC210" i="24"/>
  <c r="CC208" i="24"/>
  <c r="CC220" i="24"/>
  <c r="CC217" i="24"/>
  <c r="CC215" i="24"/>
  <c r="CC213" i="24"/>
  <c r="CC211" i="24"/>
  <c r="CC209" i="24"/>
  <c r="CS310" i="24"/>
  <c r="CS308" i="24"/>
  <c r="CS306" i="24"/>
  <c r="CS304" i="24"/>
  <c r="CS302" i="24"/>
  <c r="CS300" i="24"/>
  <c r="CS309" i="24"/>
  <c r="CS307" i="24"/>
  <c r="CS305" i="24"/>
  <c r="CS303" i="24"/>
  <c r="CS301" i="24"/>
  <c r="CS299" i="24"/>
  <c r="CS296" i="24"/>
  <c r="CS294" i="24"/>
  <c r="CS292" i="24"/>
  <c r="CS290" i="24"/>
  <c r="CS288" i="24"/>
  <c r="CS286" i="24"/>
  <c r="CS298" i="24"/>
  <c r="CS297" i="24"/>
  <c r="CS295" i="24"/>
  <c r="CS293" i="24"/>
  <c r="CS291" i="24"/>
  <c r="CS289" i="24"/>
  <c r="CS287" i="24"/>
  <c r="CS285" i="24"/>
  <c r="CS283" i="24"/>
  <c r="CS281" i="24"/>
  <c r="CS279" i="24"/>
  <c r="CS277" i="24"/>
  <c r="CS275" i="24"/>
  <c r="CS284" i="24"/>
  <c r="CS282" i="24"/>
  <c r="CS280" i="24"/>
  <c r="CS278" i="24"/>
  <c r="CS274" i="24"/>
  <c r="CS272" i="24"/>
  <c r="CS270" i="24"/>
  <c r="CS268" i="24"/>
  <c r="CS266" i="24"/>
  <c r="CS264" i="24"/>
  <c r="CS276" i="24"/>
  <c r="CS273" i="24"/>
  <c r="CS271" i="24"/>
  <c r="CS269" i="24"/>
  <c r="CS267" i="24"/>
  <c r="CS265" i="24"/>
  <c r="CS262" i="24"/>
  <c r="CS260" i="24"/>
  <c r="CS258" i="24"/>
  <c r="CS263" i="24"/>
  <c r="CS261" i="24"/>
  <c r="CS259" i="24"/>
  <c r="CS252" i="24"/>
  <c r="CS251" i="24"/>
  <c r="CS253" i="24"/>
  <c r="CS254" i="24"/>
  <c r="CS256" i="24"/>
  <c r="CS255" i="24"/>
  <c r="CS257" i="24"/>
  <c r="CS250" i="24"/>
  <c r="CS248" i="24"/>
  <c r="CS246" i="24"/>
  <c r="CS244" i="24"/>
  <c r="CS249" i="24"/>
  <c r="CS247" i="24"/>
  <c r="CS245" i="24"/>
  <c r="CS242" i="24"/>
  <c r="CS241" i="24"/>
  <c r="CS239" i="24"/>
  <c r="CS237" i="24"/>
  <c r="CS235" i="24"/>
  <c r="CS243" i="24"/>
  <c r="CS240" i="24"/>
  <c r="CS238" i="24"/>
  <c r="CS236" i="24"/>
  <c r="CS234" i="24"/>
  <c r="CS229" i="24"/>
  <c r="CS227" i="24"/>
  <c r="CS225" i="24"/>
  <c r="CS223" i="24"/>
  <c r="CS221" i="24"/>
  <c r="CS219" i="24"/>
  <c r="CS230" i="24"/>
  <c r="CS231" i="24"/>
  <c r="CS228" i="24"/>
  <c r="CS226" i="24"/>
  <c r="CS224" i="24"/>
  <c r="CS232" i="24"/>
  <c r="CS233" i="24"/>
  <c r="CS218" i="24"/>
  <c r="CS216" i="24"/>
  <c r="CS214" i="24"/>
  <c r="CS212" i="24"/>
  <c r="CS210" i="24"/>
  <c r="CS208" i="24"/>
  <c r="CS220" i="24"/>
  <c r="CS217" i="24"/>
  <c r="CS215" i="24"/>
  <c r="CS213" i="24"/>
  <c r="CS211" i="24"/>
  <c r="CS209" i="24"/>
  <c r="CS222" i="24"/>
  <c r="J206" i="24"/>
  <c r="Z206" i="24"/>
  <c r="AP206" i="24"/>
  <c r="BF206" i="24"/>
  <c r="BV206" i="24"/>
  <c r="U208" i="24"/>
  <c r="AZ208" i="24"/>
  <c r="CF208" i="24"/>
  <c r="N209" i="24"/>
  <c r="AV209" i="24"/>
  <c r="CM209" i="24"/>
  <c r="W210" i="24"/>
  <c r="BR210" i="24"/>
  <c r="O211" i="24"/>
  <c r="BL211" i="24"/>
  <c r="R310" i="24"/>
  <c r="R308" i="24"/>
  <c r="R306" i="24"/>
  <c r="R304" i="24"/>
  <c r="R302" i="24"/>
  <c r="R300" i="24"/>
  <c r="R309" i="24"/>
  <c r="R307" i="24"/>
  <c r="R305" i="24"/>
  <c r="R303" i="24"/>
  <c r="R301" i="24"/>
  <c r="R299" i="24"/>
  <c r="R296" i="24"/>
  <c r="R294" i="24"/>
  <c r="R292" i="24"/>
  <c r="R290" i="24"/>
  <c r="R288" i="24"/>
  <c r="R286" i="24"/>
  <c r="R298" i="24"/>
  <c r="R297" i="24"/>
  <c r="R295" i="24"/>
  <c r="R293" i="24"/>
  <c r="R291" i="24"/>
  <c r="R289" i="24"/>
  <c r="R287" i="24"/>
  <c r="R285" i="24"/>
  <c r="R283" i="24"/>
  <c r="R281" i="24"/>
  <c r="R279" i="24"/>
  <c r="R277" i="24"/>
  <c r="R275" i="24"/>
  <c r="R284" i="24"/>
  <c r="R282" i="24"/>
  <c r="R280" i="24"/>
  <c r="R278" i="24"/>
  <c r="R274" i="24"/>
  <c r="R272" i="24"/>
  <c r="R270" i="24"/>
  <c r="R268" i="24"/>
  <c r="R266" i="24"/>
  <c r="R264" i="24"/>
  <c r="R276" i="24"/>
  <c r="R273" i="24"/>
  <c r="R271" i="24"/>
  <c r="R269" i="24"/>
  <c r="R267" i="24"/>
  <c r="R265" i="24"/>
  <c r="R262" i="24"/>
  <c r="R260" i="24"/>
  <c r="R258" i="24"/>
  <c r="R256" i="24"/>
  <c r="R254" i="24"/>
  <c r="R261" i="24"/>
  <c r="R259" i="24"/>
  <c r="R263" i="24"/>
  <c r="R253" i="24"/>
  <c r="R250" i="24"/>
  <c r="R248" i="24"/>
  <c r="R246" i="24"/>
  <c r="R244" i="24"/>
  <c r="R255" i="24"/>
  <c r="R252" i="24"/>
  <c r="R257" i="24"/>
  <c r="R251" i="24"/>
  <c r="R249" i="24"/>
  <c r="R247" i="24"/>
  <c r="R242" i="24"/>
  <c r="R245" i="24"/>
  <c r="R241" i="24"/>
  <c r="R239" i="24"/>
  <c r="R237" i="24"/>
  <c r="R235" i="24"/>
  <c r="R233" i="24"/>
  <c r="R231" i="24"/>
  <c r="R243" i="24"/>
  <c r="R240" i="24"/>
  <c r="R238" i="24"/>
  <c r="R236" i="24"/>
  <c r="R232" i="24"/>
  <c r="R229" i="24"/>
  <c r="R227" i="24"/>
  <c r="R225" i="24"/>
  <c r="R223" i="24"/>
  <c r="R221" i="24"/>
  <c r="R234" i="24"/>
  <c r="R230" i="24"/>
  <c r="R228" i="24"/>
  <c r="R226" i="24"/>
  <c r="R224" i="24"/>
  <c r="R218" i="24"/>
  <c r="R216" i="24"/>
  <c r="R214" i="24"/>
  <c r="R212" i="24"/>
  <c r="R210" i="24"/>
  <c r="R208" i="24"/>
  <c r="R217" i="24"/>
  <c r="R215" i="24"/>
  <c r="R213" i="24"/>
  <c r="R211" i="24"/>
  <c r="R209" i="24"/>
  <c r="R222" i="24"/>
  <c r="R220" i="24"/>
  <c r="R219" i="24"/>
  <c r="AH310" i="24"/>
  <c r="AH308" i="24"/>
  <c r="AH306" i="24"/>
  <c r="AH304" i="24"/>
  <c r="AH302" i="24"/>
  <c r="AH300" i="24"/>
  <c r="AH309" i="24"/>
  <c r="AH307" i="24"/>
  <c r="AH305" i="24"/>
  <c r="AH303" i="24"/>
  <c r="AH301" i="24"/>
  <c r="AH299" i="24"/>
  <c r="AH296" i="24"/>
  <c r="AH294" i="24"/>
  <c r="AH292" i="24"/>
  <c r="AH290" i="24"/>
  <c r="AH288" i="24"/>
  <c r="AH286" i="24"/>
  <c r="AH298" i="24"/>
  <c r="AH297" i="24"/>
  <c r="AH295" i="24"/>
  <c r="AH293" i="24"/>
  <c r="AH291" i="24"/>
  <c r="AH289" i="24"/>
  <c r="AH285" i="24"/>
  <c r="AH283" i="24"/>
  <c r="AH281" i="24"/>
  <c r="AH279" i="24"/>
  <c r="AH277" i="24"/>
  <c r="AH275" i="24"/>
  <c r="AH287" i="24"/>
  <c r="AH284" i="24"/>
  <c r="AH282" i="24"/>
  <c r="AH280" i="24"/>
  <c r="AH278" i="24"/>
  <c r="AH274" i="24"/>
  <c r="AH272" i="24"/>
  <c r="AH270" i="24"/>
  <c r="AH268" i="24"/>
  <c r="AH266" i="24"/>
  <c r="AH264" i="24"/>
  <c r="AH273" i="24"/>
  <c r="AH271" i="24"/>
  <c r="AH269" i="24"/>
  <c r="AH267" i="24"/>
  <c r="AH265" i="24"/>
  <c r="AH276" i="24"/>
  <c r="AH263" i="24"/>
  <c r="AH262" i="24"/>
  <c r="AH260" i="24"/>
  <c r="AH258" i="24"/>
  <c r="AH256" i="24"/>
  <c r="AH254" i="24"/>
  <c r="AH261" i="24"/>
  <c r="AH259" i="24"/>
  <c r="AH252" i="24"/>
  <c r="AH255" i="24"/>
  <c r="AH250" i="24"/>
  <c r="AH248" i="24"/>
  <c r="AH246" i="24"/>
  <c r="AH244" i="24"/>
  <c r="AH253" i="24"/>
  <c r="AH257" i="24"/>
  <c r="AH251" i="24"/>
  <c r="AH249" i="24"/>
  <c r="AH247" i="24"/>
  <c r="AH245" i="24"/>
  <c r="AH242" i="24"/>
  <c r="AH243" i="24"/>
  <c r="AH241" i="24"/>
  <c r="AH239" i="24"/>
  <c r="AH237" i="24"/>
  <c r="AH235" i="24"/>
  <c r="AH233" i="24"/>
  <c r="AH231" i="24"/>
  <c r="AH240" i="24"/>
  <c r="AH238" i="24"/>
  <c r="AH236" i="24"/>
  <c r="AH229" i="24"/>
  <c r="AH227" i="24"/>
  <c r="AH225" i="24"/>
  <c r="AH223" i="24"/>
  <c r="AH221" i="24"/>
  <c r="AH234" i="24"/>
  <c r="AH232" i="24"/>
  <c r="AH228" i="24"/>
  <c r="AH226" i="24"/>
  <c r="AH224" i="24"/>
  <c r="AH230" i="24"/>
  <c r="AH220" i="24"/>
  <c r="AH218" i="24"/>
  <c r="AH216" i="24"/>
  <c r="AH214" i="24"/>
  <c r="AH212" i="24"/>
  <c r="AH210" i="24"/>
  <c r="AH208" i="24"/>
  <c r="AH222" i="24"/>
  <c r="AH217" i="24"/>
  <c r="AH215" i="24"/>
  <c r="AH213" i="24"/>
  <c r="AH211" i="24"/>
  <c r="AH209" i="24"/>
  <c r="AH219" i="24"/>
  <c r="AX310" i="24"/>
  <c r="AX308" i="24"/>
  <c r="AX306" i="24"/>
  <c r="AX304" i="24"/>
  <c r="AX302" i="24"/>
  <c r="AX300" i="24"/>
  <c r="AX309" i="24"/>
  <c r="AX307" i="24"/>
  <c r="AX305" i="24"/>
  <c r="AX303" i="24"/>
  <c r="AX301" i="24"/>
  <c r="AX299" i="24"/>
  <c r="AX296" i="24"/>
  <c r="AX294" i="24"/>
  <c r="AX292" i="24"/>
  <c r="AX290" i="24"/>
  <c r="AX288" i="24"/>
  <c r="AX286" i="24"/>
  <c r="AX298" i="24"/>
  <c r="AX297" i="24"/>
  <c r="AX295" i="24"/>
  <c r="AX293" i="24"/>
  <c r="AX291" i="24"/>
  <c r="AX289" i="24"/>
  <c r="AX287" i="24"/>
  <c r="AX285" i="24"/>
  <c r="AX283" i="24"/>
  <c r="AX281" i="24"/>
  <c r="AX279" i="24"/>
  <c r="AX277" i="24"/>
  <c r="AX275" i="24"/>
  <c r="AX284" i="24"/>
  <c r="AX282" i="24"/>
  <c r="AX280" i="24"/>
  <c r="AX278" i="24"/>
  <c r="AX274" i="24"/>
  <c r="AX272" i="24"/>
  <c r="AX270" i="24"/>
  <c r="AX268" i="24"/>
  <c r="AX266" i="24"/>
  <c r="AX264" i="24"/>
  <c r="AX276" i="24"/>
  <c r="AX273" i="24"/>
  <c r="AX271" i="24"/>
  <c r="AX269" i="24"/>
  <c r="AX267" i="24"/>
  <c r="AX265" i="24"/>
  <c r="AX262" i="24"/>
  <c r="AX260" i="24"/>
  <c r="AX258" i="24"/>
  <c r="AX256" i="24"/>
  <c r="AX254" i="24"/>
  <c r="AX263" i="24"/>
  <c r="AX261" i="24"/>
  <c r="AX259" i="24"/>
  <c r="AX257" i="24"/>
  <c r="AX252" i="24"/>
  <c r="AX250" i="24"/>
  <c r="AX248" i="24"/>
  <c r="AX246" i="24"/>
  <c r="AX244" i="24"/>
  <c r="AX242" i="24"/>
  <c r="AX255" i="24"/>
  <c r="AX253" i="24"/>
  <c r="AX251" i="24"/>
  <c r="AX249" i="24"/>
  <c r="AX247" i="24"/>
  <c r="AX245" i="24"/>
  <c r="AX241" i="24"/>
  <c r="AX239" i="24"/>
  <c r="AX237" i="24"/>
  <c r="AX235" i="24"/>
  <c r="AX233" i="24"/>
  <c r="AX231" i="24"/>
  <c r="AX240" i="24"/>
  <c r="AX238" i="24"/>
  <c r="AX236" i="24"/>
  <c r="AX243" i="24"/>
  <c r="AX230" i="24"/>
  <c r="AX232" i="24"/>
  <c r="AX229" i="24"/>
  <c r="AX227" i="24"/>
  <c r="AX225" i="24"/>
  <c r="AX223" i="24"/>
  <c r="AX221" i="24"/>
  <c r="AX219" i="24"/>
  <c r="AX228" i="24"/>
  <c r="AX226" i="24"/>
  <c r="AX224" i="24"/>
  <c r="AX234" i="24"/>
  <c r="AX218" i="24"/>
  <c r="AX216" i="24"/>
  <c r="AX214" i="24"/>
  <c r="AX212" i="24"/>
  <c r="AX210" i="24"/>
  <c r="AX208" i="24"/>
  <c r="AX220" i="24"/>
  <c r="AX217" i="24"/>
  <c r="AX215" i="24"/>
  <c r="AX213" i="24"/>
  <c r="AX211" i="24"/>
  <c r="AX209" i="24"/>
  <c r="AX222" i="24"/>
  <c r="BN310" i="24"/>
  <c r="BN308" i="24"/>
  <c r="BN306" i="24"/>
  <c r="BN304" i="24"/>
  <c r="BN302" i="24"/>
  <c r="BN300" i="24"/>
  <c r="BN309" i="24"/>
  <c r="BN307" i="24"/>
  <c r="BN305" i="24"/>
  <c r="BN303" i="24"/>
  <c r="BN301" i="24"/>
  <c r="BN299" i="24"/>
  <c r="BN296" i="24"/>
  <c r="BN294" i="24"/>
  <c r="BN292" i="24"/>
  <c r="BN290" i="24"/>
  <c r="BN288" i="24"/>
  <c r="BN286" i="24"/>
  <c r="BN297" i="24"/>
  <c r="BN295" i="24"/>
  <c r="BN293" i="24"/>
  <c r="BN291" i="24"/>
  <c r="BN289" i="24"/>
  <c r="BN298" i="24"/>
  <c r="BN285" i="24"/>
  <c r="BN283" i="24"/>
  <c r="BN281" i="24"/>
  <c r="BN279" i="24"/>
  <c r="BN277" i="24"/>
  <c r="BN275" i="24"/>
  <c r="BN287" i="24"/>
  <c r="BN284" i="24"/>
  <c r="BN282" i="24"/>
  <c r="BN280" i="24"/>
  <c r="BN278" i="24"/>
  <c r="BN276" i="24"/>
  <c r="BN274" i="24"/>
  <c r="BN272" i="24"/>
  <c r="BN270" i="24"/>
  <c r="BN268" i="24"/>
  <c r="BN266" i="24"/>
  <c r="BN264" i="24"/>
  <c r="BN273" i="24"/>
  <c r="BN271" i="24"/>
  <c r="BN269" i="24"/>
  <c r="BN267" i="24"/>
  <c r="BN265" i="24"/>
  <c r="BN262" i="24"/>
  <c r="BN260" i="24"/>
  <c r="BN258" i="24"/>
  <c r="BN256" i="24"/>
  <c r="BN254" i="24"/>
  <c r="BN263" i="24"/>
  <c r="BN261" i="24"/>
  <c r="BN259" i="24"/>
  <c r="BN255" i="24"/>
  <c r="BN253" i="24"/>
  <c r="BN250" i="24"/>
  <c r="BN248" i="24"/>
  <c r="BN246" i="24"/>
  <c r="BN244" i="24"/>
  <c r="BN242" i="24"/>
  <c r="BN252" i="24"/>
  <c r="BN257" i="24"/>
  <c r="BN251" i="24"/>
  <c r="BN249" i="24"/>
  <c r="BN247" i="24"/>
  <c r="BN245" i="24"/>
  <c r="BN241" i="24"/>
  <c r="BN239" i="24"/>
  <c r="BN237" i="24"/>
  <c r="BN235" i="24"/>
  <c r="BN233" i="24"/>
  <c r="BN231" i="24"/>
  <c r="BN243" i="24"/>
  <c r="BN240" i="24"/>
  <c r="BN238" i="24"/>
  <c r="BN236" i="24"/>
  <c r="BN229" i="24"/>
  <c r="BN227" i="24"/>
  <c r="BN225" i="24"/>
  <c r="BN223" i="24"/>
  <c r="BN221" i="24"/>
  <c r="BN219" i="24"/>
  <c r="BN230" i="24"/>
  <c r="BN234" i="24"/>
  <c r="BN228" i="24"/>
  <c r="BN226" i="24"/>
  <c r="BN224" i="24"/>
  <c r="BN232" i="24"/>
  <c r="BN218" i="24"/>
  <c r="BN216" i="24"/>
  <c r="BN214" i="24"/>
  <c r="BN212" i="24"/>
  <c r="BN210" i="24"/>
  <c r="BN208" i="24"/>
  <c r="BN222" i="24"/>
  <c r="BN217" i="24"/>
  <c r="BN215" i="24"/>
  <c r="BN213" i="24"/>
  <c r="BN211" i="24"/>
  <c r="BN209" i="24"/>
  <c r="BN220" i="24"/>
  <c r="CD310" i="24"/>
  <c r="CD308" i="24"/>
  <c r="CD306" i="24"/>
  <c r="CD304" i="24"/>
  <c r="CD302" i="24"/>
  <c r="CD300" i="24"/>
  <c r="CD309" i="24"/>
  <c r="CD307" i="24"/>
  <c r="CD305" i="24"/>
  <c r="CD303" i="24"/>
  <c r="CD301" i="24"/>
  <c r="CD299" i="24"/>
  <c r="CD296" i="24"/>
  <c r="CD294" i="24"/>
  <c r="CD292" i="24"/>
  <c r="CD290" i="24"/>
  <c r="CD288" i="24"/>
  <c r="CD286" i="24"/>
  <c r="CD297" i="24"/>
  <c r="CD295" i="24"/>
  <c r="CD293" i="24"/>
  <c r="CD291" i="24"/>
  <c r="CD289" i="24"/>
  <c r="CD298" i="24"/>
  <c r="CD287" i="24"/>
  <c r="CD285" i="24"/>
  <c r="CD283" i="24"/>
  <c r="CD281" i="24"/>
  <c r="CD279" i="24"/>
  <c r="CD277" i="24"/>
  <c r="CD275" i="24"/>
  <c r="CD284" i="24"/>
  <c r="CD282" i="24"/>
  <c r="CD280" i="24"/>
  <c r="CD278" i="24"/>
  <c r="CD274" i="24"/>
  <c r="CD272" i="24"/>
  <c r="CD270" i="24"/>
  <c r="CD268" i="24"/>
  <c r="CD266" i="24"/>
  <c r="CD264" i="24"/>
  <c r="CD273" i="24"/>
  <c r="CD271" i="24"/>
  <c r="CD269" i="24"/>
  <c r="CD267" i="24"/>
  <c r="CD265" i="24"/>
  <c r="CD276" i="24"/>
  <c r="CD263" i="24"/>
  <c r="CD262" i="24"/>
  <c r="CD260" i="24"/>
  <c r="CD258" i="24"/>
  <c r="CD256" i="24"/>
  <c r="CD254" i="24"/>
  <c r="CD261" i="24"/>
  <c r="CD259" i="24"/>
  <c r="CD250" i="24"/>
  <c r="CD248" i="24"/>
  <c r="CD246" i="24"/>
  <c r="CD244" i="24"/>
  <c r="CD242" i="24"/>
  <c r="CD257" i="24"/>
  <c r="CD253" i="24"/>
  <c r="CD255" i="24"/>
  <c r="CD252" i="24"/>
  <c r="CD249" i="24"/>
  <c r="CD247" i="24"/>
  <c r="CD245" i="24"/>
  <c r="CD251" i="24"/>
  <c r="CD243" i="24"/>
  <c r="CD241" i="24"/>
  <c r="CD239" i="24"/>
  <c r="CD237" i="24"/>
  <c r="CD235" i="24"/>
  <c r="CD233" i="24"/>
  <c r="CD231" i="24"/>
  <c r="CD240" i="24"/>
  <c r="CD238" i="24"/>
  <c r="CD236" i="24"/>
  <c r="CD229" i="24"/>
  <c r="CD227" i="24"/>
  <c r="CD225" i="24"/>
  <c r="CD223" i="24"/>
  <c r="CD221" i="24"/>
  <c r="CD219" i="24"/>
  <c r="CD234" i="24"/>
  <c r="CD232" i="24"/>
  <c r="CD228" i="24"/>
  <c r="CD226" i="24"/>
  <c r="CD224" i="24"/>
  <c r="CD230" i="24"/>
  <c r="CD218" i="24"/>
  <c r="CD216" i="24"/>
  <c r="CD214" i="24"/>
  <c r="CD212" i="24"/>
  <c r="CD210" i="24"/>
  <c r="CD208" i="24"/>
  <c r="CD220" i="24"/>
  <c r="CD217" i="24"/>
  <c r="CD215" i="24"/>
  <c r="CD213" i="24"/>
  <c r="CD211" i="24"/>
  <c r="CD209" i="24"/>
  <c r="CD222" i="24"/>
  <c r="CT310" i="24"/>
  <c r="CT308" i="24"/>
  <c r="CT306" i="24"/>
  <c r="CT304" i="24"/>
  <c r="CT302" i="24"/>
  <c r="CT300" i="24"/>
  <c r="CT309" i="24"/>
  <c r="CT307" i="24"/>
  <c r="CT305" i="24"/>
  <c r="CT303" i="24"/>
  <c r="CT301" i="24"/>
  <c r="CT299" i="24"/>
  <c r="CT296" i="24"/>
  <c r="CT294" i="24"/>
  <c r="CT292" i="24"/>
  <c r="CT290" i="24"/>
  <c r="CT288" i="24"/>
  <c r="CT286" i="24"/>
  <c r="CT298" i="24"/>
  <c r="CT297" i="24"/>
  <c r="CT295" i="24"/>
  <c r="CT293" i="24"/>
  <c r="CT291" i="24"/>
  <c r="CT289" i="24"/>
  <c r="CT287" i="24"/>
  <c r="CT285" i="24"/>
  <c r="CT283" i="24"/>
  <c r="CT281" i="24"/>
  <c r="CT279" i="24"/>
  <c r="CT277" i="24"/>
  <c r="CT275" i="24"/>
  <c r="CT284" i="24"/>
  <c r="CT282" i="24"/>
  <c r="CT280" i="24"/>
  <c r="CT278" i="24"/>
  <c r="CT276" i="24"/>
  <c r="CT274" i="24"/>
  <c r="CT272" i="24"/>
  <c r="CT270" i="24"/>
  <c r="CT268" i="24"/>
  <c r="CT266" i="24"/>
  <c r="CT264" i="24"/>
  <c r="CT273" i="24"/>
  <c r="CT271" i="24"/>
  <c r="CT269" i="24"/>
  <c r="CT267" i="24"/>
  <c r="CT265" i="24"/>
  <c r="CT262" i="24"/>
  <c r="CT260" i="24"/>
  <c r="CT258" i="24"/>
  <c r="CT256" i="24"/>
  <c r="CT254" i="24"/>
  <c r="CT263" i="24"/>
  <c r="CT261" i="24"/>
  <c r="CT259" i="24"/>
  <c r="CT252" i="24"/>
  <c r="CT251" i="24"/>
  <c r="CT253" i="24"/>
  <c r="CT255" i="24"/>
  <c r="CT257" i="24"/>
  <c r="CT250" i="24"/>
  <c r="CT248" i="24"/>
  <c r="CT246" i="24"/>
  <c r="CT244" i="24"/>
  <c r="CT242" i="24"/>
  <c r="CT249" i="24"/>
  <c r="CT247" i="24"/>
  <c r="CT245" i="24"/>
  <c r="CT241" i="24"/>
  <c r="CT239" i="24"/>
  <c r="CT237" i="24"/>
  <c r="CT235" i="24"/>
  <c r="CT233" i="24"/>
  <c r="CT231" i="24"/>
  <c r="CT243" i="24"/>
  <c r="CT240" i="24"/>
  <c r="CT238" i="24"/>
  <c r="CT236" i="24"/>
  <c r="CT229" i="24"/>
  <c r="CT227" i="24"/>
  <c r="CT225" i="24"/>
  <c r="CT223" i="24"/>
  <c r="CT221" i="24"/>
  <c r="CT219" i="24"/>
  <c r="CT230" i="24"/>
  <c r="CT228" i="24"/>
  <c r="CT226" i="24"/>
  <c r="CT224" i="24"/>
  <c r="CT232" i="24"/>
  <c r="CT234" i="24"/>
  <c r="CT218" i="24"/>
  <c r="CT216" i="24"/>
  <c r="CT214" i="24"/>
  <c r="CT212" i="24"/>
  <c r="CT210" i="24"/>
  <c r="CT208" i="24"/>
  <c r="CT220" i="24"/>
  <c r="CT217" i="24"/>
  <c r="CT215" i="24"/>
  <c r="CT213" i="24"/>
  <c r="CT211" i="24"/>
  <c r="CT209" i="24"/>
  <c r="CT222" i="24"/>
  <c r="K206" i="24"/>
  <c r="AA206" i="24"/>
  <c r="AQ206" i="24"/>
  <c r="BG206" i="24"/>
  <c r="BW206" i="24"/>
  <c r="CM206" i="24"/>
  <c r="AY207" i="24"/>
  <c r="V208" i="24"/>
  <c r="BA208" i="24"/>
  <c r="CG208" i="24"/>
  <c r="O209" i="24"/>
  <c r="CN209" i="24"/>
  <c r="X210" i="24"/>
  <c r="BS210" i="24"/>
  <c r="P211" i="24"/>
  <c r="BX211" i="24"/>
  <c r="S310" i="24"/>
  <c r="S308" i="24"/>
  <c r="S306" i="24"/>
  <c r="S304" i="24"/>
  <c r="S302" i="24"/>
  <c r="S300" i="24"/>
  <c r="S309" i="24"/>
  <c r="S307" i="24"/>
  <c r="S305" i="24"/>
  <c r="S303" i="24"/>
  <c r="S301" i="24"/>
  <c r="S299" i="24"/>
  <c r="S298" i="24"/>
  <c r="S297" i="24"/>
  <c r="S295" i="24"/>
  <c r="S293" i="24"/>
  <c r="S291" i="24"/>
  <c r="S289" i="24"/>
  <c r="S296" i="24"/>
  <c r="S294" i="24"/>
  <c r="S292" i="24"/>
  <c r="S290" i="24"/>
  <c r="S288" i="24"/>
  <c r="S287" i="24"/>
  <c r="S285" i="24"/>
  <c r="S283" i="24"/>
  <c r="S281" i="24"/>
  <c r="S279" i="24"/>
  <c r="S277" i="24"/>
  <c r="S275" i="24"/>
  <c r="S284" i="24"/>
  <c r="S282" i="24"/>
  <c r="S280" i="24"/>
  <c r="S278" i="24"/>
  <c r="S276" i="24"/>
  <c r="S286" i="24"/>
  <c r="S274" i="24"/>
  <c r="S272" i="24"/>
  <c r="S270" i="24"/>
  <c r="S268" i="24"/>
  <c r="S266" i="24"/>
  <c r="S264" i="24"/>
  <c r="S273" i="24"/>
  <c r="S271" i="24"/>
  <c r="S269" i="24"/>
  <c r="S267" i="24"/>
  <c r="S265" i="24"/>
  <c r="S262" i="24"/>
  <c r="S260" i="24"/>
  <c r="S258" i="24"/>
  <c r="S256" i="24"/>
  <c r="S254" i="24"/>
  <c r="S261" i="24"/>
  <c r="S259" i="24"/>
  <c r="S263" i="24"/>
  <c r="S253" i="24"/>
  <c r="S250" i="24"/>
  <c r="S248" i="24"/>
  <c r="S246" i="24"/>
  <c r="S244" i="24"/>
  <c r="S255" i="24"/>
  <c r="S252" i="24"/>
  <c r="S257" i="24"/>
  <c r="S251" i="24"/>
  <c r="S249" i="24"/>
  <c r="S247" i="24"/>
  <c r="S245" i="24"/>
  <c r="S241" i="24"/>
  <c r="S239" i="24"/>
  <c r="S237" i="24"/>
  <c r="S235" i="24"/>
  <c r="S233" i="24"/>
  <c r="S231" i="24"/>
  <c r="S243" i="24"/>
  <c r="S240" i="24"/>
  <c r="S238" i="24"/>
  <c r="S236" i="24"/>
  <c r="S242" i="24"/>
  <c r="S229" i="24"/>
  <c r="S227" i="24"/>
  <c r="S225" i="24"/>
  <c r="S223" i="24"/>
  <c r="S221" i="24"/>
  <c r="S234" i="24"/>
  <c r="S230" i="24"/>
  <c r="S228" i="24"/>
  <c r="S226" i="24"/>
  <c r="S224" i="24"/>
  <c r="S222" i="24"/>
  <c r="S232" i="24"/>
  <c r="S217" i="24"/>
  <c r="S215" i="24"/>
  <c r="S213" i="24"/>
  <c r="S211" i="24"/>
  <c r="S220" i="24"/>
  <c r="S219" i="24"/>
  <c r="S218" i="24"/>
  <c r="S216" i="24"/>
  <c r="S214" i="24"/>
  <c r="S212" i="24"/>
  <c r="AI310" i="24"/>
  <c r="AI308" i="24"/>
  <c r="AI306" i="24"/>
  <c r="AI304" i="24"/>
  <c r="AI302" i="24"/>
  <c r="AI300" i="24"/>
  <c r="AI309" i="24"/>
  <c r="AI307" i="24"/>
  <c r="AI305" i="24"/>
  <c r="AI303" i="24"/>
  <c r="AI301" i="24"/>
  <c r="AI299" i="24"/>
  <c r="AI298" i="24"/>
  <c r="AI297" i="24"/>
  <c r="AI295" i="24"/>
  <c r="AI293" i="24"/>
  <c r="AI291" i="24"/>
  <c r="AI289" i="24"/>
  <c r="AI296" i="24"/>
  <c r="AI294" i="24"/>
  <c r="AI292" i="24"/>
  <c r="AI290" i="24"/>
  <c r="AI285" i="24"/>
  <c r="AI283" i="24"/>
  <c r="AI281" i="24"/>
  <c r="AI279" i="24"/>
  <c r="AI277" i="24"/>
  <c r="AI275" i="24"/>
  <c r="AI286" i="24"/>
  <c r="AI287" i="24"/>
  <c r="AI288" i="24"/>
  <c r="AI284" i="24"/>
  <c r="AI282" i="24"/>
  <c r="AI280" i="24"/>
  <c r="AI278" i="24"/>
  <c r="AI276" i="24"/>
  <c r="AI274" i="24"/>
  <c r="AI272" i="24"/>
  <c r="AI270" i="24"/>
  <c r="AI268" i="24"/>
  <c r="AI266" i="24"/>
  <c r="AI264" i="24"/>
  <c r="AI273" i="24"/>
  <c r="AI271" i="24"/>
  <c r="AI269" i="24"/>
  <c r="AI267" i="24"/>
  <c r="AI265" i="24"/>
  <c r="AI263" i="24"/>
  <c r="AI262" i="24"/>
  <c r="AI260" i="24"/>
  <c r="AI258" i="24"/>
  <c r="AI256" i="24"/>
  <c r="AI254" i="24"/>
  <c r="AI261" i="24"/>
  <c r="AI259" i="24"/>
  <c r="AI255" i="24"/>
  <c r="AI250" i="24"/>
  <c r="AI248" i="24"/>
  <c r="AI246" i="24"/>
  <c r="AI244" i="24"/>
  <c r="AI242" i="24"/>
  <c r="AI253" i="24"/>
  <c r="AI257" i="24"/>
  <c r="AI251" i="24"/>
  <c r="AI249" i="24"/>
  <c r="AI247" i="24"/>
  <c r="AI252" i="24"/>
  <c r="AI245" i="24"/>
  <c r="AI243" i="24"/>
  <c r="AI241" i="24"/>
  <c r="AI239" i="24"/>
  <c r="AI237" i="24"/>
  <c r="AI235" i="24"/>
  <c r="AI233" i="24"/>
  <c r="AI231" i="24"/>
  <c r="AI240" i="24"/>
  <c r="AI238" i="24"/>
  <c r="AI236" i="24"/>
  <c r="AI229" i="24"/>
  <c r="AI227" i="24"/>
  <c r="AI225" i="24"/>
  <c r="AI223" i="24"/>
  <c r="AI221" i="24"/>
  <c r="AI234" i="24"/>
  <c r="AI232" i="24"/>
  <c r="AI228" i="24"/>
  <c r="AI226" i="24"/>
  <c r="AI224" i="24"/>
  <c r="AI222" i="24"/>
  <c r="AI230" i="24"/>
  <c r="AI217" i="24"/>
  <c r="AI215" i="24"/>
  <c r="AI213" i="24"/>
  <c r="AI211" i="24"/>
  <c r="AI219" i="24"/>
  <c r="AI220" i="24"/>
  <c r="AI218" i="24"/>
  <c r="AI216" i="24"/>
  <c r="AI214" i="24"/>
  <c r="AI212" i="24"/>
  <c r="AY310" i="24"/>
  <c r="AY308" i="24"/>
  <c r="AY306" i="24"/>
  <c r="AY304" i="24"/>
  <c r="AY302" i="24"/>
  <c r="AY300" i="24"/>
  <c r="AY309" i="24"/>
  <c r="AY307" i="24"/>
  <c r="AY305" i="24"/>
  <c r="AY303" i="24"/>
  <c r="AY301" i="24"/>
  <c r="AY299" i="24"/>
  <c r="AY298" i="24"/>
  <c r="AY297" i="24"/>
  <c r="AY295" i="24"/>
  <c r="AY293" i="24"/>
  <c r="AY291" i="24"/>
  <c r="AY289" i="24"/>
  <c r="AY296" i="24"/>
  <c r="AY294" i="24"/>
  <c r="AY292" i="24"/>
  <c r="AY290" i="24"/>
  <c r="AY285" i="24"/>
  <c r="AY283" i="24"/>
  <c r="AY281" i="24"/>
  <c r="AY279" i="24"/>
  <c r="AY277" i="24"/>
  <c r="AY275" i="24"/>
  <c r="AY288" i="24"/>
  <c r="AY284" i="24"/>
  <c r="AY282" i="24"/>
  <c r="AY280" i="24"/>
  <c r="AY278" i="24"/>
  <c r="AY276" i="24"/>
  <c r="AY286" i="24"/>
  <c r="AY287" i="24"/>
  <c r="AY274" i="24"/>
  <c r="AY272" i="24"/>
  <c r="AY270" i="24"/>
  <c r="AY268" i="24"/>
  <c r="AY266" i="24"/>
  <c r="AY264" i="24"/>
  <c r="AY273" i="24"/>
  <c r="AY271" i="24"/>
  <c r="AY269" i="24"/>
  <c r="AY267" i="24"/>
  <c r="AY265" i="24"/>
  <c r="AY262" i="24"/>
  <c r="AY260" i="24"/>
  <c r="AY258" i="24"/>
  <c r="AY256" i="24"/>
  <c r="AY254" i="24"/>
  <c r="AY263" i="24"/>
  <c r="AY261" i="24"/>
  <c r="AY259" i="24"/>
  <c r="AY257" i="24"/>
  <c r="AY252" i="24"/>
  <c r="AY250" i="24"/>
  <c r="AY248" i="24"/>
  <c r="AY246" i="24"/>
  <c r="AY244" i="24"/>
  <c r="AY242" i="24"/>
  <c r="AY255" i="24"/>
  <c r="AY253" i="24"/>
  <c r="AY251" i="24"/>
  <c r="AY249" i="24"/>
  <c r="AY247" i="24"/>
  <c r="AY241" i="24"/>
  <c r="AY239" i="24"/>
  <c r="AY237" i="24"/>
  <c r="AY235" i="24"/>
  <c r="AY233" i="24"/>
  <c r="AY231" i="24"/>
  <c r="AY240" i="24"/>
  <c r="AY238" i="24"/>
  <c r="AY236" i="24"/>
  <c r="AY243" i="24"/>
  <c r="AY245" i="24"/>
  <c r="AY232" i="24"/>
  <c r="AY229" i="24"/>
  <c r="AY227" i="24"/>
  <c r="AY225" i="24"/>
  <c r="AY223" i="24"/>
  <c r="AY221" i="24"/>
  <c r="AY219" i="24"/>
  <c r="AY228" i="24"/>
  <c r="AY226" i="24"/>
  <c r="AY224" i="24"/>
  <c r="AY222" i="24"/>
  <c r="AY220" i="24"/>
  <c r="AY234" i="24"/>
  <c r="AY230" i="24"/>
  <c r="AY217" i="24"/>
  <c r="AY215" i="24"/>
  <c r="AY213" i="24"/>
  <c r="AY211" i="24"/>
  <c r="AY218" i="24"/>
  <c r="AY216" i="24"/>
  <c r="AY214" i="24"/>
  <c r="AY212" i="24"/>
  <c r="BO310" i="24"/>
  <c r="BO308" i="24"/>
  <c r="BO306" i="24"/>
  <c r="BO304" i="24"/>
  <c r="BO302" i="24"/>
  <c r="BO300" i="24"/>
  <c r="BO309" i="24"/>
  <c r="BO307" i="24"/>
  <c r="BO305" i="24"/>
  <c r="BO303" i="24"/>
  <c r="BO301" i="24"/>
  <c r="BO299" i="24"/>
  <c r="BO297" i="24"/>
  <c r="BO295" i="24"/>
  <c r="BO293" i="24"/>
  <c r="BO291" i="24"/>
  <c r="BO289" i="24"/>
  <c r="BO298" i="24"/>
  <c r="BO296" i="24"/>
  <c r="BO294" i="24"/>
  <c r="BO292" i="24"/>
  <c r="BO290" i="24"/>
  <c r="BO285" i="24"/>
  <c r="BO283" i="24"/>
  <c r="BO281" i="24"/>
  <c r="BO279" i="24"/>
  <c r="BO277" i="24"/>
  <c r="BO275" i="24"/>
  <c r="BO286" i="24"/>
  <c r="BO287" i="24"/>
  <c r="BO284" i="24"/>
  <c r="BO282" i="24"/>
  <c r="BO280" i="24"/>
  <c r="BO278" i="24"/>
  <c r="BO276" i="24"/>
  <c r="BO288" i="24"/>
  <c r="BO274" i="24"/>
  <c r="BO272" i="24"/>
  <c r="BO270" i="24"/>
  <c r="BO268" i="24"/>
  <c r="BO266" i="24"/>
  <c r="BO264" i="24"/>
  <c r="BO273" i="24"/>
  <c r="BO271" i="24"/>
  <c r="BO269" i="24"/>
  <c r="BO267" i="24"/>
  <c r="BO265" i="24"/>
  <c r="BO262" i="24"/>
  <c r="BO260" i="24"/>
  <c r="BO258" i="24"/>
  <c r="BO256" i="24"/>
  <c r="BO254" i="24"/>
  <c r="BO263" i="24"/>
  <c r="BO261" i="24"/>
  <c r="BO259" i="24"/>
  <c r="BO255" i="24"/>
  <c r="BO253" i="24"/>
  <c r="BO250" i="24"/>
  <c r="BO248" i="24"/>
  <c r="BO246" i="24"/>
  <c r="BO244" i="24"/>
  <c r="BO242" i="24"/>
  <c r="BO252" i="24"/>
  <c r="BO257" i="24"/>
  <c r="BO251" i="24"/>
  <c r="BO249" i="24"/>
  <c r="BO247" i="24"/>
  <c r="BO241" i="24"/>
  <c r="BO239" i="24"/>
  <c r="BO237" i="24"/>
  <c r="BO235" i="24"/>
  <c r="BO233" i="24"/>
  <c r="BO231" i="24"/>
  <c r="BO243" i="24"/>
  <c r="BO245" i="24"/>
  <c r="BO240" i="24"/>
  <c r="BO238" i="24"/>
  <c r="BO236" i="24"/>
  <c r="BO229" i="24"/>
  <c r="BO227" i="24"/>
  <c r="BO225" i="24"/>
  <c r="BO223" i="24"/>
  <c r="BO221" i="24"/>
  <c r="BO219" i="24"/>
  <c r="BO230" i="24"/>
  <c r="BO234" i="24"/>
  <c r="BO228" i="24"/>
  <c r="BO226" i="24"/>
  <c r="BO224" i="24"/>
  <c r="BO222" i="24"/>
  <c r="BO220" i="24"/>
  <c r="BO232" i="24"/>
  <c r="BO217" i="24"/>
  <c r="BO215" i="24"/>
  <c r="BO213" i="24"/>
  <c r="BO211" i="24"/>
  <c r="BO218" i="24"/>
  <c r="BO216" i="24"/>
  <c r="BO214" i="24"/>
  <c r="BO212" i="24"/>
  <c r="BO210" i="24"/>
  <c r="CE310" i="24"/>
  <c r="CE308" i="24"/>
  <c r="CE306" i="24"/>
  <c r="CE304" i="24"/>
  <c r="CE302" i="24"/>
  <c r="CE300" i="24"/>
  <c r="CE298" i="24"/>
  <c r="CE309" i="24"/>
  <c r="CE307" i="24"/>
  <c r="CE305" i="24"/>
  <c r="CE303" i="24"/>
  <c r="CE301" i="24"/>
  <c r="CE299" i="24"/>
  <c r="CE297" i="24"/>
  <c r="CE295" i="24"/>
  <c r="CE293" i="24"/>
  <c r="CE291" i="24"/>
  <c r="CE289" i="24"/>
  <c r="CE296" i="24"/>
  <c r="CE294" i="24"/>
  <c r="CE292" i="24"/>
  <c r="CE290" i="24"/>
  <c r="CE285" i="24"/>
  <c r="CE283" i="24"/>
  <c r="CE281" i="24"/>
  <c r="CE279" i="24"/>
  <c r="CE277" i="24"/>
  <c r="CE275" i="24"/>
  <c r="CE288" i="24"/>
  <c r="CE284" i="24"/>
  <c r="CE282" i="24"/>
  <c r="CE280" i="24"/>
  <c r="CE278" i="24"/>
  <c r="CE276" i="24"/>
  <c r="CE286" i="24"/>
  <c r="CE287" i="24"/>
  <c r="CE274" i="24"/>
  <c r="CE272" i="24"/>
  <c r="CE270" i="24"/>
  <c r="CE268" i="24"/>
  <c r="CE266" i="24"/>
  <c r="CE264" i="24"/>
  <c r="CE273" i="24"/>
  <c r="CE271" i="24"/>
  <c r="CE269" i="24"/>
  <c r="CE267" i="24"/>
  <c r="CE265" i="24"/>
  <c r="CE263" i="24"/>
  <c r="CE262" i="24"/>
  <c r="CE260" i="24"/>
  <c r="CE258" i="24"/>
  <c r="CE256" i="24"/>
  <c r="CE254" i="24"/>
  <c r="CE261" i="24"/>
  <c r="CE259" i="24"/>
  <c r="CE250" i="24"/>
  <c r="CE248" i="24"/>
  <c r="CE246" i="24"/>
  <c r="CE244" i="24"/>
  <c r="CE242" i="24"/>
  <c r="CE257" i="24"/>
  <c r="CE253" i="24"/>
  <c r="CE255" i="24"/>
  <c r="CE252" i="24"/>
  <c r="CE249" i="24"/>
  <c r="CE247" i="24"/>
  <c r="CE245" i="24"/>
  <c r="CE251" i="24"/>
  <c r="CE243" i="24"/>
  <c r="CE241" i="24"/>
  <c r="CE239" i="24"/>
  <c r="CE237" i="24"/>
  <c r="CE235" i="24"/>
  <c r="CE233" i="24"/>
  <c r="CE231" i="24"/>
  <c r="CE240" i="24"/>
  <c r="CE238" i="24"/>
  <c r="CE236" i="24"/>
  <c r="CE229" i="24"/>
  <c r="CE227" i="24"/>
  <c r="CE225" i="24"/>
  <c r="CE223" i="24"/>
  <c r="CE221" i="24"/>
  <c r="CE219" i="24"/>
  <c r="CE234" i="24"/>
  <c r="CE232" i="24"/>
  <c r="CE228" i="24"/>
  <c r="CE226" i="24"/>
  <c r="CE224" i="24"/>
  <c r="CE222" i="24"/>
  <c r="CE220" i="24"/>
  <c r="CE230" i="24"/>
  <c r="CE217" i="24"/>
  <c r="CE215" i="24"/>
  <c r="CE213" i="24"/>
  <c r="CE211" i="24"/>
  <c r="CE218" i="24"/>
  <c r="CE216" i="24"/>
  <c r="CE214" i="24"/>
  <c r="CE212" i="24"/>
  <c r="CE210" i="24"/>
  <c r="CU310" i="24"/>
  <c r="CU308" i="24"/>
  <c r="CU306" i="24"/>
  <c r="CU304" i="24"/>
  <c r="CU302" i="24"/>
  <c r="CU300" i="24"/>
  <c r="CU298" i="24"/>
  <c r="CU309" i="24"/>
  <c r="CU307" i="24"/>
  <c r="CU305" i="24"/>
  <c r="CU303" i="24"/>
  <c r="CU301" i="24"/>
  <c r="CU299" i="24"/>
  <c r="CU297" i="24"/>
  <c r="CU295" i="24"/>
  <c r="CU293" i="24"/>
  <c r="CU291" i="24"/>
  <c r="CU289" i="24"/>
  <c r="CU296" i="24"/>
  <c r="CU294" i="24"/>
  <c r="CU292" i="24"/>
  <c r="CU290" i="24"/>
  <c r="CU285" i="24"/>
  <c r="CU283" i="24"/>
  <c r="CU281" i="24"/>
  <c r="CU279" i="24"/>
  <c r="CU277" i="24"/>
  <c r="CU275" i="24"/>
  <c r="CU286" i="24"/>
  <c r="CU287" i="24"/>
  <c r="CU284" i="24"/>
  <c r="CU282" i="24"/>
  <c r="CU280" i="24"/>
  <c r="CU278" i="24"/>
  <c r="CU276" i="24"/>
  <c r="CU288" i="24"/>
  <c r="CU274" i="24"/>
  <c r="CU272" i="24"/>
  <c r="CU270" i="24"/>
  <c r="CU268" i="24"/>
  <c r="CU266" i="24"/>
  <c r="CU264" i="24"/>
  <c r="CU273" i="24"/>
  <c r="CU271" i="24"/>
  <c r="CU269" i="24"/>
  <c r="CU267" i="24"/>
  <c r="CU265" i="24"/>
  <c r="CU262" i="24"/>
  <c r="CU260" i="24"/>
  <c r="CU258" i="24"/>
  <c r="CU256" i="24"/>
  <c r="CU254" i="24"/>
  <c r="CU263" i="24"/>
  <c r="CU261" i="24"/>
  <c r="CU259" i="24"/>
  <c r="CU251" i="24"/>
  <c r="CU253" i="24"/>
  <c r="CU255" i="24"/>
  <c r="CU257" i="24"/>
  <c r="CU250" i="24"/>
  <c r="CU248" i="24"/>
  <c r="CU246" i="24"/>
  <c r="CU244" i="24"/>
  <c r="CU242" i="24"/>
  <c r="CU249" i="24"/>
  <c r="CU247" i="24"/>
  <c r="CU245" i="24"/>
  <c r="CU252" i="24"/>
  <c r="CU241" i="24"/>
  <c r="CU239" i="24"/>
  <c r="CU237" i="24"/>
  <c r="CU235" i="24"/>
  <c r="CU233" i="24"/>
  <c r="CU231" i="24"/>
  <c r="CU243" i="24"/>
  <c r="CU240" i="24"/>
  <c r="CU238" i="24"/>
  <c r="CU236" i="24"/>
  <c r="CU229" i="24"/>
  <c r="CU227" i="24"/>
  <c r="CU225" i="24"/>
  <c r="CU223" i="24"/>
  <c r="CU221" i="24"/>
  <c r="CU219" i="24"/>
  <c r="CU230" i="24"/>
  <c r="CU228" i="24"/>
  <c r="CU226" i="24"/>
  <c r="CU224" i="24"/>
  <c r="CU222" i="24"/>
  <c r="CU220" i="24"/>
  <c r="CU232" i="24"/>
  <c r="CU234" i="24"/>
  <c r="CU217" i="24"/>
  <c r="CU215" i="24"/>
  <c r="CU213" i="24"/>
  <c r="CU211" i="24"/>
  <c r="CU209" i="24"/>
  <c r="CU218" i="24"/>
  <c r="CU216" i="24"/>
  <c r="CU214" i="24"/>
  <c r="CU212" i="24"/>
  <c r="CU210" i="24"/>
  <c r="L206" i="24"/>
  <c r="AB206" i="24"/>
  <c r="AR206" i="24"/>
  <c r="BH206" i="24"/>
  <c r="BX206" i="24"/>
  <c r="CN206" i="24"/>
  <c r="DD206" i="24"/>
  <c r="W208" i="24"/>
  <c r="BB208" i="24"/>
  <c r="CH208" i="24"/>
  <c r="P209" i="24"/>
  <c r="BG209" i="24"/>
  <c r="CO209" i="24"/>
  <c r="AI210" i="24"/>
  <c r="BT210" i="24"/>
  <c r="AB211" i="24"/>
  <c r="BY211" i="24"/>
  <c r="T310" i="24"/>
  <c r="T308" i="24"/>
  <c r="T306" i="24"/>
  <c r="T304" i="24"/>
  <c r="T302" i="24"/>
  <c r="T300" i="24"/>
  <c r="T309" i="24"/>
  <c r="T307" i="24"/>
  <c r="T305" i="24"/>
  <c r="T303" i="24"/>
  <c r="T301" i="24"/>
  <c r="T298" i="24"/>
  <c r="T299" i="24"/>
  <c r="T297" i="24"/>
  <c r="T295" i="24"/>
  <c r="T293" i="24"/>
  <c r="T291" i="24"/>
  <c r="T289" i="24"/>
  <c r="T287" i="24"/>
  <c r="T296" i="24"/>
  <c r="T294" i="24"/>
  <c r="T292" i="24"/>
  <c r="T285" i="24"/>
  <c r="T283" i="24"/>
  <c r="T281" i="24"/>
  <c r="T279" i="24"/>
  <c r="T277" i="24"/>
  <c r="T275" i="24"/>
  <c r="T290" i="24"/>
  <c r="T284" i="24"/>
  <c r="T282" i="24"/>
  <c r="T280" i="24"/>
  <c r="T278" i="24"/>
  <c r="T276" i="24"/>
  <c r="T286" i="24"/>
  <c r="T288" i="24"/>
  <c r="T273" i="24"/>
  <c r="T271" i="24"/>
  <c r="T269" i="24"/>
  <c r="T267" i="24"/>
  <c r="T274" i="24"/>
  <c r="T272" i="24"/>
  <c r="T270" i="24"/>
  <c r="T268" i="24"/>
  <c r="T262" i="24"/>
  <c r="T260" i="24"/>
  <c r="T258" i="24"/>
  <c r="T256" i="24"/>
  <c r="T254" i="24"/>
  <c r="T265" i="24"/>
  <c r="T261" i="24"/>
  <c r="T259" i="24"/>
  <c r="T264" i="24"/>
  <c r="T263" i="24"/>
  <c r="T266" i="24"/>
  <c r="T250" i="24"/>
  <c r="T248" i="24"/>
  <c r="T246" i="24"/>
  <c r="T244" i="24"/>
  <c r="T255" i="24"/>
  <c r="T252" i="24"/>
  <c r="T257" i="24"/>
  <c r="T251" i="24"/>
  <c r="T249" i="24"/>
  <c r="T247" i="24"/>
  <c r="T253" i="24"/>
  <c r="T245" i="24"/>
  <c r="T241" i="24"/>
  <c r="T239" i="24"/>
  <c r="T237" i="24"/>
  <c r="T235" i="24"/>
  <c r="T233" i="24"/>
  <c r="T231" i="24"/>
  <c r="T243" i="24"/>
  <c r="T240" i="24"/>
  <c r="T238" i="24"/>
  <c r="T236" i="24"/>
  <c r="T242" i="24"/>
  <c r="T229" i="24"/>
  <c r="T227" i="24"/>
  <c r="T225" i="24"/>
  <c r="T223" i="24"/>
  <c r="T221" i="24"/>
  <c r="T219" i="24"/>
  <c r="T234" i="24"/>
  <c r="T230" i="24"/>
  <c r="T228" i="24"/>
  <c r="T226" i="24"/>
  <c r="T224" i="24"/>
  <c r="T222" i="24"/>
  <c r="T232" i="24"/>
  <c r="T217" i="24"/>
  <c r="T215" i="24"/>
  <c r="T213" i="24"/>
  <c r="T211" i="24"/>
  <c r="T209" i="24"/>
  <c r="T220" i="24"/>
  <c r="T218" i="24"/>
  <c r="T216" i="24"/>
  <c r="T214" i="24"/>
  <c r="T212" i="24"/>
  <c r="AJ310" i="24"/>
  <c r="AJ308" i="24"/>
  <c r="AJ306" i="24"/>
  <c r="AJ304" i="24"/>
  <c r="AJ302" i="24"/>
  <c r="AJ300" i="24"/>
  <c r="AJ309" i="24"/>
  <c r="AJ307" i="24"/>
  <c r="AJ305" i="24"/>
  <c r="AJ303" i="24"/>
  <c r="AJ301" i="24"/>
  <c r="AJ299" i="24"/>
  <c r="AJ298" i="24"/>
  <c r="AJ297" i="24"/>
  <c r="AJ295" i="24"/>
  <c r="AJ293" i="24"/>
  <c r="AJ291" i="24"/>
  <c r="AJ289" i="24"/>
  <c r="AJ287" i="24"/>
  <c r="AJ296" i="24"/>
  <c r="AJ294" i="24"/>
  <c r="AJ292" i="24"/>
  <c r="AJ285" i="24"/>
  <c r="AJ283" i="24"/>
  <c r="AJ281" i="24"/>
  <c r="AJ279" i="24"/>
  <c r="AJ277" i="24"/>
  <c r="AJ275" i="24"/>
  <c r="AJ290" i="24"/>
  <c r="AJ286" i="24"/>
  <c r="AJ288" i="24"/>
  <c r="AJ284" i="24"/>
  <c r="AJ282" i="24"/>
  <c r="AJ280" i="24"/>
  <c r="AJ278" i="24"/>
  <c r="AJ276" i="24"/>
  <c r="AJ273" i="24"/>
  <c r="AJ271" i="24"/>
  <c r="AJ269" i="24"/>
  <c r="AJ267" i="24"/>
  <c r="AJ274" i="24"/>
  <c r="AJ272" i="24"/>
  <c r="AJ270" i="24"/>
  <c r="AJ268" i="24"/>
  <c r="AJ263" i="24"/>
  <c r="AJ264" i="24"/>
  <c r="AJ262" i="24"/>
  <c r="AJ260" i="24"/>
  <c r="AJ258" i="24"/>
  <c r="AJ256" i="24"/>
  <c r="AJ254" i="24"/>
  <c r="AJ266" i="24"/>
  <c r="AJ261" i="24"/>
  <c r="AJ259" i="24"/>
  <c r="AJ265" i="24"/>
  <c r="AJ255" i="24"/>
  <c r="AJ250" i="24"/>
  <c r="AJ248" i="24"/>
  <c r="AJ246" i="24"/>
  <c r="AJ244" i="24"/>
  <c r="AJ242" i="24"/>
  <c r="AJ253" i="24"/>
  <c r="AJ257" i="24"/>
  <c r="AJ251" i="24"/>
  <c r="AJ249" i="24"/>
  <c r="AJ247" i="24"/>
  <c r="AJ252" i="24"/>
  <c r="AJ245" i="24"/>
  <c r="AJ243" i="24"/>
  <c r="AJ241" i="24"/>
  <c r="AJ239" i="24"/>
  <c r="AJ237" i="24"/>
  <c r="AJ235" i="24"/>
  <c r="AJ233" i="24"/>
  <c r="AJ231" i="24"/>
  <c r="AJ240" i="24"/>
  <c r="AJ238" i="24"/>
  <c r="AJ236" i="24"/>
  <c r="AJ229" i="24"/>
  <c r="AJ227" i="24"/>
  <c r="AJ225" i="24"/>
  <c r="AJ223" i="24"/>
  <c r="AJ221" i="24"/>
  <c r="AJ219" i="24"/>
  <c r="AJ234" i="24"/>
  <c r="AJ232" i="24"/>
  <c r="AJ228" i="24"/>
  <c r="AJ226" i="24"/>
  <c r="AJ224" i="24"/>
  <c r="AJ222" i="24"/>
  <c r="AJ230" i="24"/>
  <c r="AJ217" i="24"/>
  <c r="AJ215" i="24"/>
  <c r="AJ213" i="24"/>
  <c r="AJ211" i="24"/>
  <c r="AJ209" i="24"/>
  <c r="AJ220" i="24"/>
  <c r="AJ218" i="24"/>
  <c r="AJ216" i="24"/>
  <c r="AJ214" i="24"/>
  <c r="AJ212" i="24"/>
  <c r="AZ310" i="24"/>
  <c r="AZ308" i="24"/>
  <c r="AZ306" i="24"/>
  <c r="AZ304" i="24"/>
  <c r="AZ302" i="24"/>
  <c r="AZ300" i="24"/>
  <c r="AZ309" i="24"/>
  <c r="AZ307" i="24"/>
  <c r="AZ305" i="24"/>
  <c r="AZ303" i="24"/>
  <c r="AZ301" i="24"/>
  <c r="AZ298" i="24"/>
  <c r="AZ297" i="24"/>
  <c r="AZ295" i="24"/>
  <c r="AZ293" i="24"/>
  <c r="AZ291" i="24"/>
  <c r="AZ289" i="24"/>
  <c r="AZ287" i="24"/>
  <c r="AZ299" i="24"/>
  <c r="AZ296" i="24"/>
  <c r="AZ294" i="24"/>
  <c r="AZ292" i="24"/>
  <c r="AZ285" i="24"/>
  <c r="AZ283" i="24"/>
  <c r="AZ281" i="24"/>
  <c r="AZ279" i="24"/>
  <c r="AZ277" i="24"/>
  <c r="AZ275" i="24"/>
  <c r="AZ288" i="24"/>
  <c r="AZ284" i="24"/>
  <c r="AZ282" i="24"/>
  <c r="AZ280" i="24"/>
  <c r="AZ278" i="24"/>
  <c r="AZ276" i="24"/>
  <c r="AZ286" i="24"/>
  <c r="AZ290" i="24"/>
  <c r="AZ273" i="24"/>
  <c r="AZ271" i="24"/>
  <c r="AZ269" i="24"/>
  <c r="AZ267" i="24"/>
  <c r="AZ274" i="24"/>
  <c r="AZ272" i="24"/>
  <c r="AZ270" i="24"/>
  <c r="AZ268" i="24"/>
  <c r="AZ266" i="24"/>
  <c r="AZ262" i="24"/>
  <c r="AZ260" i="24"/>
  <c r="AZ258" i="24"/>
  <c r="AZ256" i="24"/>
  <c r="AZ254" i="24"/>
  <c r="AZ263" i="24"/>
  <c r="AZ265" i="24"/>
  <c r="AZ264" i="24"/>
  <c r="AZ261" i="24"/>
  <c r="AZ259" i="24"/>
  <c r="AZ257" i="24"/>
  <c r="AZ252" i="24"/>
  <c r="AZ250" i="24"/>
  <c r="AZ248" i="24"/>
  <c r="AZ246" i="24"/>
  <c r="AZ244" i="24"/>
  <c r="AZ242" i="24"/>
  <c r="AZ255" i="24"/>
  <c r="AZ253" i="24"/>
  <c r="AZ251" i="24"/>
  <c r="AZ249" i="24"/>
  <c r="AZ247" i="24"/>
  <c r="AZ241" i="24"/>
  <c r="AZ239" i="24"/>
  <c r="AZ237" i="24"/>
  <c r="AZ235" i="24"/>
  <c r="AZ233" i="24"/>
  <c r="AZ231" i="24"/>
  <c r="AZ240" i="24"/>
  <c r="AZ238" i="24"/>
  <c r="AZ236" i="24"/>
  <c r="AZ243" i="24"/>
  <c r="AZ245" i="24"/>
  <c r="AZ232" i="24"/>
  <c r="AZ229" i="24"/>
  <c r="AZ227" i="24"/>
  <c r="AZ225" i="24"/>
  <c r="AZ223" i="24"/>
  <c r="AZ221" i="24"/>
  <c r="AZ219" i="24"/>
  <c r="AZ228" i="24"/>
  <c r="AZ226" i="24"/>
  <c r="AZ224" i="24"/>
  <c r="AZ222" i="24"/>
  <c r="AZ234" i="24"/>
  <c r="AZ230" i="24"/>
  <c r="AZ220" i="24"/>
  <c r="AZ217" i="24"/>
  <c r="AZ215" i="24"/>
  <c r="AZ213" i="24"/>
  <c r="AZ211" i="24"/>
  <c r="AZ209" i="24"/>
  <c r="AZ218" i="24"/>
  <c r="AZ216" i="24"/>
  <c r="AZ214" i="24"/>
  <c r="AZ212" i="24"/>
  <c r="BP310" i="24"/>
  <c r="BP308" i="24"/>
  <c r="BP306" i="24"/>
  <c r="BP304" i="24"/>
  <c r="BP302" i="24"/>
  <c r="BP300" i="24"/>
  <c r="BP309" i="24"/>
  <c r="BP307" i="24"/>
  <c r="BP305" i="24"/>
  <c r="BP303" i="24"/>
  <c r="BP301" i="24"/>
  <c r="BP299" i="24"/>
  <c r="BP297" i="24"/>
  <c r="BP295" i="24"/>
  <c r="BP293" i="24"/>
  <c r="BP291" i="24"/>
  <c r="BP289" i="24"/>
  <c r="BP287" i="24"/>
  <c r="BP298" i="24"/>
  <c r="BP296" i="24"/>
  <c r="BP294" i="24"/>
  <c r="BP292" i="24"/>
  <c r="BP285" i="24"/>
  <c r="BP283" i="24"/>
  <c r="BP281" i="24"/>
  <c r="BP279" i="24"/>
  <c r="BP277" i="24"/>
  <c r="BP275" i="24"/>
  <c r="BP286" i="24"/>
  <c r="BP284" i="24"/>
  <c r="BP282" i="24"/>
  <c r="BP280" i="24"/>
  <c r="BP278" i="24"/>
  <c r="BP276" i="24"/>
  <c r="BP288" i="24"/>
  <c r="BP290" i="24"/>
  <c r="BP273" i="24"/>
  <c r="BP271" i="24"/>
  <c r="BP269" i="24"/>
  <c r="BP267" i="24"/>
  <c r="BP265" i="24"/>
  <c r="BP274" i="24"/>
  <c r="BP272" i="24"/>
  <c r="BP270" i="24"/>
  <c r="BP268" i="24"/>
  <c r="BP264" i="24"/>
  <c r="BP262" i="24"/>
  <c r="BP260" i="24"/>
  <c r="BP258" i="24"/>
  <c r="BP256" i="24"/>
  <c r="BP254" i="24"/>
  <c r="BP263" i="24"/>
  <c r="BP261" i="24"/>
  <c r="BP259" i="24"/>
  <c r="BP257" i="24"/>
  <c r="BP266" i="24"/>
  <c r="BP255" i="24"/>
  <c r="BP253" i="24"/>
  <c r="BP250" i="24"/>
  <c r="BP248" i="24"/>
  <c r="BP246" i="24"/>
  <c r="BP244" i="24"/>
  <c r="BP242" i="24"/>
  <c r="BP252" i="24"/>
  <c r="BP251" i="24"/>
  <c r="BP249" i="24"/>
  <c r="BP247" i="24"/>
  <c r="BP241" i="24"/>
  <c r="BP239" i="24"/>
  <c r="BP237" i="24"/>
  <c r="BP235" i="24"/>
  <c r="BP233" i="24"/>
  <c r="BP231" i="24"/>
  <c r="BP243" i="24"/>
  <c r="BP245" i="24"/>
  <c r="BP240" i="24"/>
  <c r="BP238" i="24"/>
  <c r="BP236" i="24"/>
  <c r="BP229" i="24"/>
  <c r="BP227" i="24"/>
  <c r="BP225" i="24"/>
  <c r="BP223" i="24"/>
  <c r="BP221" i="24"/>
  <c r="BP219" i="24"/>
  <c r="BP230" i="24"/>
  <c r="BP234" i="24"/>
  <c r="BP228" i="24"/>
  <c r="BP226" i="24"/>
  <c r="BP224" i="24"/>
  <c r="BP222" i="24"/>
  <c r="BP220" i="24"/>
  <c r="BP232" i="24"/>
  <c r="BP217" i="24"/>
  <c r="BP215" i="24"/>
  <c r="BP213" i="24"/>
  <c r="BP211" i="24"/>
  <c r="BP209" i="24"/>
  <c r="BP218" i="24"/>
  <c r="BP216" i="24"/>
  <c r="BP214" i="24"/>
  <c r="BP212" i="24"/>
  <c r="CF310" i="24"/>
  <c r="CF308" i="24"/>
  <c r="CF306" i="24"/>
  <c r="CF304" i="24"/>
  <c r="CF302" i="24"/>
  <c r="CF300" i="24"/>
  <c r="CF309" i="24"/>
  <c r="CF307" i="24"/>
  <c r="CF305" i="24"/>
  <c r="CF303" i="24"/>
  <c r="CF301" i="24"/>
  <c r="CF299" i="24"/>
  <c r="CF297" i="24"/>
  <c r="CF295" i="24"/>
  <c r="CF293" i="24"/>
  <c r="CF291" i="24"/>
  <c r="CF289" i="24"/>
  <c r="CF287" i="24"/>
  <c r="CF298" i="24"/>
  <c r="CF296" i="24"/>
  <c r="CF294" i="24"/>
  <c r="CF292" i="24"/>
  <c r="CF290" i="24"/>
  <c r="CF285" i="24"/>
  <c r="CF283" i="24"/>
  <c r="CF281" i="24"/>
  <c r="CF279" i="24"/>
  <c r="CF277" i="24"/>
  <c r="CF275" i="24"/>
  <c r="CF288" i="24"/>
  <c r="CF284" i="24"/>
  <c r="CF282" i="24"/>
  <c r="CF280" i="24"/>
  <c r="CF278" i="24"/>
  <c r="CF276" i="24"/>
  <c r="CF286" i="24"/>
  <c r="CF273" i="24"/>
  <c r="CF271" i="24"/>
  <c r="CF269" i="24"/>
  <c r="CF267" i="24"/>
  <c r="CF265" i="24"/>
  <c r="CF274" i="24"/>
  <c r="CF272" i="24"/>
  <c r="CF270" i="24"/>
  <c r="CF268" i="24"/>
  <c r="CF263" i="24"/>
  <c r="CF262" i="24"/>
  <c r="CF260" i="24"/>
  <c r="CF258" i="24"/>
  <c r="CF256" i="24"/>
  <c r="CF254" i="24"/>
  <c r="CF266" i="24"/>
  <c r="CF264" i="24"/>
  <c r="CF261" i="24"/>
  <c r="CF259" i="24"/>
  <c r="CF257" i="24"/>
  <c r="CF250" i="24"/>
  <c r="CF248" i="24"/>
  <c r="CF246" i="24"/>
  <c r="CF244" i="24"/>
  <c r="CF242" i="24"/>
  <c r="CF253" i="24"/>
  <c r="CF255" i="24"/>
  <c r="CF252" i="24"/>
  <c r="CF249" i="24"/>
  <c r="CF247" i="24"/>
  <c r="CF245" i="24"/>
  <c r="CF251" i="24"/>
  <c r="CF243" i="24"/>
  <c r="CF241" i="24"/>
  <c r="CF239" i="24"/>
  <c r="CF237" i="24"/>
  <c r="CF235" i="24"/>
  <c r="CF233" i="24"/>
  <c r="CF231" i="24"/>
  <c r="CF240" i="24"/>
  <c r="CF238" i="24"/>
  <c r="CF236" i="24"/>
  <c r="CF229" i="24"/>
  <c r="CF227" i="24"/>
  <c r="CF225" i="24"/>
  <c r="CF223" i="24"/>
  <c r="CF221" i="24"/>
  <c r="CF219" i="24"/>
  <c r="CF234" i="24"/>
  <c r="CF232" i="24"/>
  <c r="CF228" i="24"/>
  <c r="CF226" i="24"/>
  <c r="CF224" i="24"/>
  <c r="CF222" i="24"/>
  <c r="CF220" i="24"/>
  <c r="CF230" i="24"/>
  <c r="CF217" i="24"/>
  <c r="CF215" i="24"/>
  <c r="CF213" i="24"/>
  <c r="CF211" i="24"/>
  <c r="CF209" i="24"/>
  <c r="CF218" i="24"/>
  <c r="CF216" i="24"/>
  <c r="CF214" i="24"/>
  <c r="CF212" i="24"/>
  <c r="CV310" i="24"/>
  <c r="CV308" i="24"/>
  <c r="CV306" i="24"/>
  <c r="CV304" i="24"/>
  <c r="CV302" i="24"/>
  <c r="CV300" i="24"/>
  <c r="CV309" i="24"/>
  <c r="CV307" i="24"/>
  <c r="CV305" i="24"/>
  <c r="CV303" i="24"/>
  <c r="CV301" i="24"/>
  <c r="CV299" i="24"/>
  <c r="CV298" i="24"/>
  <c r="CV297" i="24"/>
  <c r="CV295" i="24"/>
  <c r="CV293" i="24"/>
  <c r="CV291" i="24"/>
  <c r="CV289" i="24"/>
  <c r="CV287" i="24"/>
  <c r="CV296" i="24"/>
  <c r="CV294" i="24"/>
  <c r="CV292" i="24"/>
  <c r="CV290" i="24"/>
  <c r="CV285" i="24"/>
  <c r="CV283" i="24"/>
  <c r="CV281" i="24"/>
  <c r="CV279" i="24"/>
  <c r="CV277" i="24"/>
  <c r="CV275" i="24"/>
  <c r="CV286" i="24"/>
  <c r="CV284" i="24"/>
  <c r="CV282" i="24"/>
  <c r="CV280" i="24"/>
  <c r="CV278" i="24"/>
  <c r="CV276" i="24"/>
  <c r="CV274" i="24"/>
  <c r="CV288" i="24"/>
  <c r="CV273" i="24"/>
  <c r="CV271" i="24"/>
  <c r="CV269" i="24"/>
  <c r="CV267" i="24"/>
  <c r="CV265" i="24"/>
  <c r="CV272" i="24"/>
  <c r="CV270" i="24"/>
  <c r="CV268" i="24"/>
  <c r="CV266" i="24"/>
  <c r="CV264" i="24"/>
  <c r="CV262" i="24"/>
  <c r="CV260" i="24"/>
  <c r="CV258" i="24"/>
  <c r="CV256" i="24"/>
  <c r="CV254" i="24"/>
  <c r="CV263" i="24"/>
  <c r="CV261" i="24"/>
  <c r="CV259" i="24"/>
  <c r="CV257" i="24"/>
  <c r="CV253" i="24"/>
  <c r="CV255" i="24"/>
  <c r="CV250" i="24"/>
  <c r="CV248" i="24"/>
  <c r="CV246" i="24"/>
  <c r="CV244" i="24"/>
  <c r="CV242" i="24"/>
  <c r="CV249" i="24"/>
  <c r="CV247" i="24"/>
  <c r="CV245" i="24"/>
  <c r="CV252" i="24"/>
  <c r="CV251" i="24"/>
  <c r="CV241" i="24"/>
  <c r="CV239" i="24"/>
  <c r="CV237" i="24"/>
  <c r="CV235" i="24"/>
  <c r="CV233" i="24"/>
  <c r="CV231" i="24"/>
  <c r="CV243" i="24"/>
  <c r="CV240" i="24"/>
  <c r="CV238" i="24"/>
  <c r="CV236" i="24"/>
  <c r="CV229" i="24"/>
  <c r="CV227" i="24"/>
  <c r="CV225" i="24"/>
  <c r="CV223" i="24"/>
  <c r="CV221" i="24"/>
  <c r="CV219" i="24"/>
  <c r="CV230" i="24"/>
  <c r="CV228" i="24"/>
  <c r="CV226" i="24"/>
  <c r="CV224" i="24"/>
  <c r="CV222" i="24"/>
  <c r="CV220" i="24"/>
  <c r="CV232" i="24"/>
  <c r="CV234" i="24"/>
  <c r="CV217" i="24"/>
  <c r="CV215" i="24"/>
  <c r="CV213" i="24"/>
  <c r="CV211" i="24"/>
  <c r="CV209" i="24"/>
  <c r="CV218" i="24"/>
  <c r="CV216" i="24"/>
  <c r="CV214" i="24"/>
  <c r="CV212" i="24"/>
  <c r="M206" i="24"/>
  <c r="AC206" i="24"/>
  <c r="AS206" i="24"/>
  <c r="BI206" i="24"/>
  <c r="BY206" i="24"/>
  <c r="CO206" i="24"/>
  <c r="DC207" i="24"/>
  <c r="X208" i="24"/>
  <c r="BC208" i="24"/>
  <c r="CI208" i="24"/>
  <c r="S209" i="24"/>
  <c r="BH209" i="24"/>
  <c r="CP209" i="24"/>
  <c r="AJ210" i="24"/>
  <c r="CF210" i="24"/>
  <c r="AC211" i="24"/>
  <c r="BZ211" i="24"/>
  <c r="U310" i="24"/>
  <c r="U308" i="24"/>
  <c r="U306" i="24"/>
  <c r="U304" i="24"/>
  <c r="U302" i="24"/>
  <c r="U300" i="24"/>
  <c r="U309" i="24"/>
  <c r="U307" i="24"/>
  <c r="U305" i="24"/>
  <c r="U303" i="24"/>
  <c r="U301" i="24"/>
  <c r="U299" i="24"/>
  <c r="U297" i="24"/>
  <c r="U295" i="24"/>
  <c r="U293" i="24"/>
  <c r="U291" i="24"/>
  <c r="U289" i="24"/>
  <c r="U287" i="24"/>
  <c r="U296" i="24"/>
  <c r="U294" i="24"/>
  <c r="U292" i="24"/>
  <c r="U290" i="24"/>
  <c r="U298" i="24"/>
  <c r="U284" i="24"/>
  <c r="U282" i="24"/>
  <c r="U280" i="24"/>
  <c r="U278" i="24"/>
  <c r="U286" i="24"/>
  <c r="U288" i="24"/>
  <c r="U285" i="24"/>
  <c r="U283" i="24"/>
  <c r="U281" i="24"/>
  <c r="U279" i="24"/>
  <c r="U277" i="24"/>
  <c r="U276" i="24"/>
  <c r="U275" i="24"/>
  <c r="U273" i="24"/>
  <c r="U271" i="24"/>
  <c r="U269" i="24"/>
  <c r="U267" i="24"/>
  <c r="U265" i="24"/>
  <c r="U274" i="24"/>
  <c r="U272" i="24"/>
  <c r="U270" i="24"/>
  <c r="U268" i="24"/>
  <c r="U262" i="24"/>
  <c r="U260" i="24"/>
  <c r="U258" i="24"/>
  <c r="U256" i="24"/>
  <c r="U254" i="24"/>
  <c r="U252" i="24"/>
  <c r="U261" i="24"/>
  <c r="U259" i="24"/>
  <c r="U264" i="24"/>
  <c r="U263" i="24"/>
  <c r="U266" i="24"/>
  <c r="U250" i="24"/>
  <c r="U248" i="24"/>
  <c r="U246" i="24"/>
  <c r="U244" i="24"/>
  <c r="U255" i="24"/>
  <c r="U257" i="24"/>
  <c r="U251" i="24"/>
  <c r="U249" i="24"/>
  <c r="U247" i="24"/>
  <c r="U245" i="24"/>
  <c r="U253" i="24"/>
  <c r="U241" i="24"/>
  <c r="U239" i="24"/>
  <c r="U237" i="24"/>
  <c r="U235" i="24"/>
  <c r="U233" i="24"/>
  <c r="U231" i="24"/>
  <c r="U243" i="24"/>
  <c r="U240" i="24"/>
  <c r="U238" i="24"/>
  <c r="U236" i="24"/>
  <c r="U242" i="24"/>
  <c r="U234" i="24"/>
  <c r="U230" i="24"/>
  <c r="U228" i="24"/>
  <c r="U226" i="24"/>
  <c r="U224" i="24"/>
  <c r="U232" i="24"/>
  <c r="U229" i="24"/>
  <c r="U227" i="24"/>
  <c r="U225" i="24"/>
  <c r="U223" i="24"/>
  <c r="U217" i="24"/>
  <c r="U215" i="24"/>
  <c r="U213" i="24"/>
  <c r="U211" i="24"/>
  <c r="U209" i="24"/>
  <c r="U220" i="24"/>
  <c r="U222" i="24"/>
  <c r="U221" i="24"/>
  <c r="U219" i="24"/>
  <c r="U218" i="24"/>
  <c r="U216" i="24"/>
  <c r="U214" i="24"/>
  <c r="U212" i="24"/>
  <c r="AK310" i="24"/>
  <c r="AK308" i="24"/>
  <c r="AK306" i="24"/>
  <c r="AK304" i="24"/>
  <c r="AK302" i="24"/>
  <c r="AK300" i="24"/>
  <c r="AK309" i="24"/>
  <c r="AK307" i="24"/>
  <c r="AK305" i="24"/>
  <c r="AK303" i="24"/>
  <c r="AK301" i="24"/>
  <c r="AK298" i="24"/>
  <c r="AK297" i="24"/>
  <c r="AK295" i="24"/>
  <c r="AK293" i="24"/>
  <c r="AK291" i="24"/>
  <c r="AK289" i="24"/>
  <c r="AK287" i="24"/>
  <c r="AK296" i="24"/>
  <c r="AK294" i="24"/>
  <c r="AK292" i="24"/>
  <c r="AK290" i="24"/>
  <c r="AK299" i="24"/>
  <c r="AK286" i="24"/>
  <c r="AK288" i="24"/>
  <c r="AK284" i="24"/>
  <c r="AK282" i="24"/>
  <c r="AK280" i="24"/>
  <c r="AK278" i="24"/>
  <c r="AK276" i="24"/>
  <c r="AK285" i="24"/>
  <c r="AK283" i="24"/>
  <c r="AK281" i="24"/>
  <c r="AK279" i="24"/>
  <c r="AK273" i="24"/>
  <c r="AK271" i="24"/>
  <c r="AK269" i="24"/>
  <c r="AK267" i="24"/>
  <c r="AK265" i="24"/>
  <c r="AK277" i="24"/>
  <c r="AK275" i="24"/>
  <c r="AK274" i="24"/>
  <c r="AK272" i="24"/>
  <c r="AK270" i="24"/>
  <c r="AK268" i="24"/>
  <c r="AK263" i="24"/>
  <c r="AK264" i="24"/>
  <c r="AK262" i="24"/>
  <c r="AK260" i="24"/>
  <c r="AK258" i="24"/>
  <c r="AK256" i="24"/>
  <c r="AK254" i="24"/>
  <c r="AK252" i="24"/>
  <c r="AK266" i="24"/>
  <c r="AK261" i="24"/>
  <c r="AK259" i="24"/>
  <c r="AK250" i="24"/>
  <c r="AK248" i="24"/>
  <c r="AK246" i="24"/>
  <c r="AK244" i="24"/>
  <c r="AK253" i="24"/>
  <c r="AK257" i="24"/>
  <c r="AK251" i="24"/>
  <c r="AK249" i="24"/>
  <c r="AK247" i="24"/>
  <c r="AK245" i="24"/>
  <c r="AK255" i="24"/>
  <c r="AK243" i="24"/>
  <c r="AK242" i="24"/>
  <c r="AK241" i="24"/>
  <c r="AK239" i="24"/>
  <c r="AK237" i="24"/>
  <c r="AK235" i="24"/>
  <c r="AK233" i="24"/>
  <c r="AK231" i="24"/>
  <c r="AK240" i="24"/>
  <c r="AK238" i="24"/>
  <c r="AK236" i="24"/>
  <c r="AK234" i="24"/>
  <c r="AK232" i="24"/>
  <c r="AK228" i="24"/>
  <c r="AK226" i="24"/>
  <c r="AK224" i="24"/>
  <c r="AK230" i="24"/>
  <c r="AK229" i="24"/>
  <c r="AK227" i="24"/>
  <c r="AK225" i="24"/>
  <c r="AK222" i="24"/>
  <c r="AK221" i="24"/>
  <c r="AK217" i="24"/>
  <c r="AK215" i="24"/>
  <c r="AK213" i="24"/>
  <c r="AK211" i="24"/>
  <c r="AK209" i="24"/>
  <c r="AK220" i="24"/>
  <c r="AK219" i="24"/>
  <c r="AK218" i="24"/>
  <c r="AK216" i="24"/>
  <c r="AK214" i="24"/>
  <c r="AK212" i="24"/>
  <c r="AK223" i="24"/>
  <c r="BA310" i="24"/>
  <c r="BA308" i="24"/>
  <c r="BA306" i="24"/>
  <c r="BA304" i="24"/>
  <c r="BA302" i="24"/>
  <c r="BA300" i="24"/>
  <c r="BA309" i="24"/>
  <c r="BA307" i="24"/>
  <c r="BA305" i="24"/>
  <c r="BA303" i="24"/>
  <c r="BA301" i="24"/>
  <c r="BA298" i="24"/>
  <c r="BA297" i="24"/>
  <c r="BA295" i="24"/>
  <c r="BA293" i="24"/>
  <c r="BA291" i="24"/>
  <c r="BA289" i="24"/>
  <c r="BA287" i="24"/>
  <c r="BA299" i="24"/>
  <c r="BA296" i="24"/>
  <c r="BA294" i="24"/>
  <c r="BA292" i="24"/>
  <c r="BA290" i="24"/>
  <c r="BA288" i="24"/>
  <c r="BA284" i="24"/>
  <c r="BA282" i="24"/>
  <c r="BA280" i="24"/>
  <c r="BA278" i="24"/>
  <c r="BA276" i="24"/>
  <c r="BA286" i="24"/>
  <c r="BA285" i="24"/>
  <c r="BA283" i="24"/>
  <c r="BA281" i="24"/>
  <c r="BA279" i="24"/>
  <c r="BA277" i="24"/>
  <c r="BA275" i="24"/>
  <c r="BA273" i="24"/>
  <c r="BA271" i="24"/>
  <c r="BA269" i="24"/>
  <c r="BA267" i="24"/>
  <c r="BA265" i="24"/>
  <c r="BA274" i="24"/>
  <c r="BA272" i="24"/>
  <c r="BA270" i="24"/>
  <c r="BA268" i="24"/>
  <c r="BA266" i="24"/>
  <c r="BA262" i="24"/>
  <c r="BA260" i="24"/>
  <c r="BA258" i="24"/>
  <c r="BA256" i="24"/>
  <c r="BA254" i="24"/>
  <c r="BA252" i="24"/>
  <c r="BA263" i="24"/>
  <c r="BA264" i="24"/>
  <c r="BA261" i="24"/>
  <c r="BA259" i="24"/>
  <c r="BA257" i="24"/>
  <c r="BA250" i="24"/>
  <c r="BA248" i="24"/>
  <c r="BA246" i="24"/>
  <c r="BA244" i="24"/>
  <c r="BA242" i="24"/>
  <c r="BA255" i="24"/>
  <c r="BA253" i="24"/>
  <c r="BA251" i="24"/>
  <c r="BA249" i="24"/>
  <c r="BA247" i="24"/>
  <c r="BA245" i="24"/>
  <c r="BA241" i="24"/>
  <c r="BA239" i="24"/>
  <c r="BA237" i="24"/>
  <c r="BA235" i="24"/>
  <c r="BA233" i="24"/>
  <c r="BA231" i="24"/>
  <c r="BA240" i="24"/>
  <c r="BA238" i="24"/>
  <c r="BA236" i="24"/>
  <c r="BA243" i="24"/>
  <c r="BA228" i="24"/>
  <c r="BA226" i="24"/>
  <c r="BA224" i="24"/>
  <c r="BA222" i="24"/>
  <c r="BA234" i="24"/>
  <c r="BA230" i="24"/>
  <c r="BA232" i="24"/>
  <c r="BA229" i="24"/>
  <c r="BA227" i="24"/>
  <c r="BA225" i="24"/>
  <c r="BA219" i="24"/>
  <c r="BA220" i="24"/>
  <c r="BA217" i="24"/>
  <c r="BA215" i="24"/>
  <c r="BA213" i="24"/>
  <c r="BA211" i="24"/>
  <c r="BA209" i="24"/>
  <c r="BA223" i="24"/>
  <c r="BA221" i="24"/>
  <c r="BA218" i="24"/>
  <c r="BA216" i="24"/>
  <c r="BA214" i="24"/>
  <c r="BA212" i="24"/>
  <c r="BQ310" i="24"/>
  <c r="BQ308" i="24"/>
  <c r="BQ306" i="24"/>
  <c r="BQ304" i="24"/>
  <c r="BQ302" i="24"/>
  <c r="BQ300" i="24"/>
  <c r="BQ309" i="24"/>
  <c r="BQ307" i="24"/>
  <c r="BQ305" i="24"/>
  <c r="BQ303" i="24"/>
  <c r="BQ301" i="24"/>
  <c r="BQ297" i="24"/>
  <c r="BQ295" i="24"/>
  <c r="BQ293" i="24"/>
  <c r="BQ291" i="24"/>
  <c r="BQ289" i="24"/>
  <c r="BQ287" i="24"/>
  <c r="BQ298" i="24"/>
  <c r="BQ299" i="24"/>
  <c r="BQ296" i="24"/>
  <c r="BQ294" i="24"/>
  <c r="BQ292" i="24"/>
  <c r="BQ290" i="24"/>
  <c r="BQ286" i="24"/>
  <c r="BQ284" i="24"/>
  <c r="BQ282" i="24"/>
  <c r="BQ280" i="24"/>
  <c r="BQ278" i="24"/>
  <c r="BQ276" i="24"/>
  <c r="BQ288" i="24"/>
  <c r="BQ285" i="24"/>
  <c r="BQ283" i="24"/>
  <c r="BQ281" i="24"/>
  <c r="BQ279" i="24"/>
  <c r="BQ277" i="24"/>
  <c r="BQ273" i="24"/>
  <c r="BQ271" i="24"/>
  <c r="BQ269" i="24"/>
  <c r="BQ267" i="24"/>
  <c r="BQ265" i="24"/>
  <c r="BQ275" i="24"/>
  <c r="BQ274" i="24"/>
  <c r="BQ272" i="24"/>
  <c r="BQ270" i="24"/>
  <c r="BQ268" i="24"/>
  <c r="BQ264" i="24"/>
  <c r="BQ262" i="24"/>
  <c r="BQ260" i="24"/>
  <c r="BQ258" i="24"/>
  <c r="BQ256" i="24"/>
  <c r="BQ254" i="24"/>
  <c r="BQ252" i="24"/>
  <c r="BQ263" i="24"/>
  <c r="BQ261" i="24"/>
  <c r="BQ259" i="24"/>
  <c r="BQ266" i="24"/>
  <c r="BQ255" i="24"/>
  <c r="BQ253" i="24"/>
  <c r="BQ250" i="24"/>
  <c r="BQ248" i="24"/>
  <c r="BQ246" i="24"/>
  <c r="BQ244" i="24"/>
  <c r="BQ242" i="24"/>
  <c r="BQ251" i="24"/>
  <c r="BQ249" i="24"/>
  <c r="BQ247" i="24"/>
  <c r="BQ245" i="24"/>
  <c r="BQ257" i="24"/>
  <c r="BQ241" i="24"/>
  <c r="BQ239" i="24"/>
  <c r="BQ237" i="24"/>
  <c r="BQ235" i="24"/>
  <c r="BQ233" i="24"/>
  <c r="BQ231" i="24"/>
  <c r="BQ243" i="24"/>
  <c r="BQ240" i="24"/>
  <c r="BQ238" i="24"/>
  <c r="BQ236" i="24"/>
  <c r="BQ230" i="24"/>
  <c r="BQ234" i="24"/>
  <c r="BQ228" i="24"/>
  <c r="BQ226" i="24"/>
  <c r="BQ224" i="24"/>
  <c r="BQ222" i="24"/>
  <c r="BQ232" i="24"/>
  <c r="BQ229" i="24"/>
  <c r="BQ227" i="24"/>
  <c r="BQ225" i="24"/>
  <c r="BQ221" i="24"/>
  <c r="BQ223" i="24"/>
  <c r="BQ217" i="24"/>
  <c r="BQ215" i="24"/>
  <c r="BQ213" i="24"/>
  <c r="BQ211" i="24"/>
  <c r="BQ209" i="24"/>
  <c r="BQ219" i="24"/>
  <c r="BQ218" i="24"/>
  <c r="BQ216" i="24"/>
  <c r="BQ214" i="24"/>
  <c r="BQ212" i="24"/>
  <c r="BQ220" i="24"/>
  <c r="CG310" i="24"/>
  <c r="CG308" i="24"/>
  <c r="CG306" i="24"/>
  <c r="CG304" i="24"/>
  <c r="CG302" i="24"/>
  <c r="CG300" i="24"/>
  <c r="CG309" i="24"/>
  <c r="CG307" i="24"/>
  <c r="CG305" i="24"/>
  <c r="CG303" i="24"/>
  <c r="CG301" i="24"/>
  <c r="CG299" i="24"/>
  <c r="CG297" i="24"/>
  <c r="CG295" i="24"/>
  <c r="CG293" i="24"/>
  <c r="CG291" i="24"/>
  <c r="CG289" i="24"/>
  <c r="CG287" i="24"/>
  <c r="CG298" i="24"/>
  <c r="CG296" i="24"/>
  <c r="CG294" i="24"/>
  <c r="CG292" i="24"/>
  <c r="CG290" i="24"/>
  <c r="CG288" i="24"/>
  <c r="CG284" i="24"/>
  <c r="CG282" i="24"/>
  <c r="CG280" i="24"/>
  <c r="CG278" i="24"/>
  <c r="CG276" i="24"/>
  <c r="CG286" i="24"/>
  <c r="CG285" i="24"/>
  <c r="CG283" i="24"/>
  <c r="CG281" i="24"/>
  <c r="CG279" i="24"/>
  <c r="CG277" i="24"/>
  <c r="CG273" i="24"/>
  <c r="CG271" i="24"/>
  <c r="CG269" i="24"/>
  <c r="CG267" i="24"/>
  <c r="CG265" i="24"/>
  <c r="CG263" i="24"/>
  <c r="CG275" i="24"/>
  <c r="CG274" i="24"/>
  <c r="CG272" i="24"/>
  <c r="CG270" i="24"/>
  <c r="CG268" i="24"/>
  <c r="CG262" i="24"/>
  <c r="CG260" i="24"/>
  <c r="CG258" i="24"/>
  <c r="CG256" i="24"/>
  <c r="CG254" i="24"/>
  <c r="CG252" i="24"/>
  <c r="CG266" i="24"/>
  <c r="CG264" i="24"/>
  <c r="CG261" i="24"/>
  <c r="CG259" i="24"/>
  <c r="CG250" i="24"/>
  <c r="CG248" i="24"/>
  <c r="CG246" i="24"/>
  <c r="CG244" i="24"/>
  <c r="CG242" i="24"/>
  <c r="CG257" i="24"/>
  <c r="CG253" i="24"/>
  <c r="CG255" i="24"/>
  <c r="CG249" i="24"/>
  <c r="CG247" i="24"/>
  <c r="CG245" i="24"/>
  <c r="CG251" i="24"/>
  <c r="CG241" i="24"/>
  <c r="CG239" i="24"/>
  <c r="CG237" i="24"/>
  <c r="CG235" i="24"/>
  <c r="CG233" i="24"/>
  <c r="CG231" i="24"/>
  <c r="CG240" i="24"/>
  <c r="CG238" i="24"/>
  <c r="CG236" i="24"/>
  <c r="CG243" i="24"/>
  <c r="CG234" i="24"/>
  <c r="CG232" i="24"/>
  <c r="CG228" i="24"/>
  <c r="CG226" i="24"/>
  <c r="CG224" i="24"/>
  <c r="CG222" i="24"/>
  <c r="CG230" i="24"/>
  <c r="CG229" i="24"/>
  <c r="CG227" i="24"/>
  <c r="CG225" i="24"/>
  <c r="CG219" i="24"/>
  <c r="CG223" i="24"/>
  <c r="CG217" i="24"/>
  <c r="CG215" i="24"/>
  <c r="CG213" i="24"/>
  <c r="CG211" i="24"/>
  <c r="CG209" i="24"/>
  <c r="CG220" i="24"/>
  <c r="CG221" i="24"/>
  <c r="CG218" i="24"/>
  <c r="CG216" i="24"/>
  <c r="CG214" i="24"/>
  <c r="CG212" i="24"/>
  <c r="CW310" i="24"/>
  <c r="CW308" i="24"/>
  <c r="CW306" i="24"/>
  <c r="CW304" i="24"/>
  <c r="CW302" i="24"/>
  <c r="CW300" i="24"/>
  <c r="CW309" i="24"/>
  <c r="CW307" i="24"/>
  <c r="CW305" i="24"/>
  <c r="CW303" i="24"/>
  <c r="CW301" i="24"/>
  <c r="CW299" i="24"/>
  <c r="CW297" i="24"/>
  <c r="CW295" i="24"/>
  <c r="CW293" i="24"/>
  <c r="CW291" i="24"/>
  <c r="CW289" i="24"/>
  <c r="CW287" i="24"/>
  <c r="CW296" i="24"/>
  <c r="CW294" i="24"/>
  <c r="CW292" i="24"/>
  <c r="CW290" i="24"/>
  <c r="CW298" i="24"/>
  <c r="CW286" i="24"/>
  <c r="CW284" i="24"/>
  <c r="CW282" i="24"/>
  <c r="CW280" i="24"/>
  <c r="CW278" i="24"/>
  <c r="CW276" i="24"/>
  <c r="CW288" i="24"/>
  <c r="CW285" i="24"/>
  <c r="CW283" i="24"/>
  <c r="CW281" i="24"/>
  <c r="CW279" i="24"/>
  <c r="CW277" i="24"/>
  <c r="CW275" i="24"/>
  <c r="CW273" i="24"/>
  <c r="CW271" i="24"/>
  <c r="CW269" i="24"/>
  <c r="CW267" i="24"/>
  <c r="CW265" i="24"/>
  <c r="CW263" i="24"/>
  <c r="CW272" i="24"/>
  <c r="CW270" i="24"/>
  <c r="CW268" i="24"/>
  <c r="CW274" i="24"/>
  <c r="CW266" i="24"/>
  <c r="CW264" i="24"/>
  <c r="CW262" i="24"/>
  <c r="CW260" i="24"/>
  <c r="CW258" i="24"/>
  <c r="CW256" i="24"/>
  <c r="CW254" i="24"/>
  <c r="CW252" i="24"/>
  <c r="CW261" i="24"/>
  <c r="CW259" i="24"/>
  <c r="CW255" i="24"/>
  <c r="CW250" i="24"/>
  <c r="CW248" i="24"/>
  <c r="CW246" i="24"/>
  <c r="CW244" i="24"/>
  <c r="CW242" i="24"/>
  <c r="CW257" i="24"/>
  <c r="CW249" i="24"/>
  <c r="CW247" i="24"/>
  <c r="CW245" i="24"/>
  <c r="CW251" i="24"/>
  <c r="CW253" i="24"/>
  <c r="CW241" i="24"/>
  <c r="CW239" i="24"/>
  <c r="CW237" i="24"/>
  <c r="CW235" i="24"/>
  <c r="CW233" i="24"/>
  <c r="CW231" i="24"/>
  <c r="CW243" i="24"/>
  <c r="CW240" i="24"/>
  <c r="CW238" i="24"/>
  <c r="CW236" i="24"/>
  <c r="CW230" i="24"/>
  <c r="CW228" i="24"/>
  <c r="CW226" i="24"/>
  <c r="CW224" i="24"/>
  <c r="CW222" i="24"/>
  <c r="CW232" i="24"/>
  <c r="CW234" i="24"/>
  <c r="CW229" i="24"/>
  <c r="CW227" i="24"/>
  <c r="CW225" i="24"/>
  <c r="CW220" i="24"/>
  <c r="CW221" i="24"/>
  <c r="CW217" i="24"/>
  <c r="CW215" i="24"/>
  <c r="CW213" i="24"/>
  <c r="CW211" i="24"/>
  <c r="CW209" i="24"/>
  <c r="CW207" i="24"/>
  <c r="CW219" i="24"/>
  <c r="CW218" i="24"/>
  <c r="CW216" i="24"/>
  <c r="CW214" i="24"/>
  <c r="CW212" i="24"/>
  <c r="CW223" i="24"/>
  <c r="N206" i="24"/>
  <c r="AD206" i="24"/>
  <c r="AT206" i="24"/>
  <c r="BJ206" i="24"/>
  <c r="BZ206" i="24"/>
  <c r="CP206" i="24"/>
  <c r="DD207" i="24"/>
  <c r="Y208" i="24"/>
  <c r="BD208" i="24"/>
  <c r="CJ208" i="24"/>
  <c r="AA209" i="24"/>
  <c r="BI209" i="24"/>
  <c r="CQ209" i="24"/>
  <c r="AK210" i="24"/>
  <c r="CG210" i="24"/>
  <c r="AD211" i="24"/>
  <c r="CA211" i="24"/>
  <c r="F310" i="24"/>
  <c r="F308" i="24"/>
  <c r="F306" i="24"/>
  <c r="F304" i="24"/>
  <c r="F302" i="24"/>
  <c r="F300" i="24"/>
  <c r="F309" i="24"/>
  <c r="F307" i="24"/>
  <c r="F305" i="24"/>
  <c r="F303" i="24"/>
  <c r="F301" i="24"/>
  <c r="F297" i="24"/>
  <c r="F295" i="24"/>
  <c r="F293" i="24"/>
  <c r="F291" i="24"/>
  <c r="F289" i="24"/>
  <c r="F287" i="24"/>
  <c r="F299" i="24"/>
  <c r="F298" i="24"/>
  <c r="F296" i="24"/>
  <c r="F294" i="24"/>
  <c r="F292" i="24"/>
  <c r="F290" i="24"/>
  <c r="F288" i="24"/>
  <c r="F286" i="24"/>
  <c r="F284" i="24"/>
  <c r="F282" i="24"/>
  <c r="F280" i="24"/>
  <c r="F278" i="24"/>
  <c r="F276" i="24"/>
  <c r="F285" i="24"/>
  <c r="F283" i="24"/>
  <c r="F281" i="24"/>
  <c r="F279" i="24"/>
  <c r="F277" i="24"/>
  <c r="F273" i="24"/>
  <c r="F271" i="24"/>
  <c r="F269" i="24"/>
  <c r="F267" i="24"/>
  <c r="F265" i="24"/>
  <c r="F275" i="24"/>
  <c r="F274" i="24"/>
  <c r="F272" i="24"/>
  <c r="F270" i="24"/>
  <c r="F268" i="24"/>
  <c r="F266" i="24"/>
  <c r="F262" i="24"/>
  <c r="F260" i="24"/>
  <c r="F258" i="24"/>
  <c r="F256" i="24"/>
  <c r="F254" i="24"/>
  <c r="F264" i="24"/>
  <c r="F263" i="24"/>
  <c r="F261" i="24"/>
  <c r="F259" i="24"/>
  <c r="F257" i="24"/>
  <c r="F250" i="24"/>
  <c r="F248" i="24"/>
  <c r="F246" i="24"/>
  <c r="F244" i="24"/>
  <c r="F252" i="24"/>
  <c r="F253" i="24"/>
  <c r="F251" i="24"/>
  <c r="F249" i="24"/>
  <c r="F247" i="24"/>
  <c r="F245" i="24"/>
  <c r="F255" i="24"/>
  <c r="F243" i="24"/>
  <c r="F241" i="24"/>
  <c r="F239" i="24"/>
  <c r="F237" i="24"/>
  <c r="F235" i="24"/>
  <c r="F233" i="24"/>
  <c r="F231" i="24"/>
  <c r="F242" i="24"/>
  <c r="F240" i="24"/>
  <c r="F238" i="24"/>
  <c r="F236" i="24"/>
  <c r="F234" i="24"/>
  <c r="F232" i="24"/>
  <c r="F230" i="24"/>
  <c r="F228" i="24"/>
  <c r="F226" i="24"/>
  <c r="F224" i="24"/>
  <c r="F222" i="24"/>
  <c r="F220" i="24"/>
  <c r="F229" i="24"/>
  <c r="F227" i="24"/>
  <c r="F225" i="24"/>
  <c r="F217" i="24"/>
  <c r="F215" i="24"/>
  <c r="F213" i="24"/>
  <c r="F211" i="24"/>
  <c r="F209" i="24"/>
  <c r="F219" i="24"/>
  <c r="F223" i="24"/>
  <c r="F218" i="24"/>
  <c r="F216" i="24"/>
  <c r="F214" i="24"/>
  <c r="F221" i="24"/>
  <c r="V310" i="24"/>
  <c r="V308" i="24"/>
  <c r="V306" i="24"/>
  <c r="V304" i="24"/>
  <c r="V302" i="24"/>
  <c r="V300" i="24"/>
  <c r="V309" i="24"/>
  <c r="V307" i="24"/>
  <c r="V305" i="24"/>
  <c r="V303" i="24"/>
  <c r="V301" i="24"/>
  <c r="V299" i="24"/>
  <c r="V297" i="24"/>
  <c r="V295" i="24"/>
  <c r="V293" i="24"/>
  <c r="V291" i="24"/>
  <c r="V289" i="24"/>
  <c r="V287" i="24"/>
  <c r="V296" i="24"/>
  <c r="V294" i="24"/>
  <c r="V292" i="24"/>
  <c r="V298" i="24"/>
  <c r="V290" i="24"/>
  <c r="V284" i="24"/>
  <c r="V282" i="24"/>
  <c r="V280" i="24"/>
  <c r="V278" i="24"/>
  <c r="V276" i="24"/>
  <c r="V286" i="24"/>
  <c r="V288" i="24"/>
  <c r="V285" i="24"/>
  <c r="V283" i="24"/>
  <c r="V281" i="24"/>
  <c r="V279" i="24"/>
  <c r="V275" i="24"/>
  <c r="V273" i="24"/>
  <c r="V271" i="24"/>
  <c r="V269" i="24"/>
  <c r="V267" i="24"/>
  <c r="V265" i="24"/>
  <c r="V274" i="24"/>
  <c r="V272" i="24"/>
  <c r="V270" i="24"/>
  <c r="V268" i="24"/>
  <c r="V277" i="24"/>
  <c r="V262" i="24"/>
  <c r="V260" i="24"/>
  <c r="V258" i="24"/>
  <c r="V256" i="24"/>
  <c r="V254" i="24"/>
  <c r="V252" i="24"/>
  <c r="V261" i="24"/>
  <c r="V259" i="24"/>
  <c r="V264" i="24"/>
  <c r="V263" i="24"/>
  <c r="V266" i="24"/>
  <c r="V250" i="24"/>
  <c r="V248" i="24"/>
  <c r="V246" i="24"/>
  <c r="V244" i="24"/>
  <c r="V255" i="24"/>
  <c r="V257" i="24"/>
  <c r="V251" i="24"/>
  <c r="V249" i="24"/>
  <c r="V247" i="24"/>
  <c r="V245" i="24"/>
  <c r="V253" i="24"/>
  <c r="V241" i="24"/>
  <c r="V239" i="24"/>
  <c r="V237" i="24"/>
  <c r="V235" i="24"/>
  <c r="V233" i="24"/>
  <c r="V231" i="24"/>
  <c r="V243" i="24"/>
  <c r="V240" i="24"/>
  <c r="V238" i="24"/>
  <c r="V236" i="24"/>
  <c r="V234" i="24"/>
  <c r="V242" i="24"/>
  <c r="V230" i="24"/>
  <c r="V228" i="24"/>
  <c r="V226" i="24"/>
  <c r="V224" i="24"/>
  <c r="V222" i="24"/>
  <c r="V220" i="24"/>
  <c r="V232" i="24"/>
  <c r="V229" i="24"/>
  <c r="V227" i="24"/>
  <c r="V225" i="24"/>
  <c r="V223" i="24"/>
  <c r="V217" i="24"/>
  <c r="V215" i="24"/>
  <c r="V213" i="24"/>
  <c r="V211" i="24"/>
  <c r="V209" i="24"/>
  <c r="V221" i="24"/>
  <c r="V219" i="24"/>
  <c r="V218" i="24"/>
  <c r="V216" i="24"/>
  <c r="V214" i="24"/>
  <c r="AL310" i="24"/>
  <c r="AL308" i="24"/>
  <c r="AL306" i="24"/>
  <c r="AL304" i="24"/>
  <c r="AL302" i="24"/>
  <c r="AL300" i="24"/>
  <c r="AL309" i="24"/>
  <c r="AL307" i="24"/>
  <c r="AL305" i="24"/>
  <c r="AL303" i="24"/>
  <c r="AL301" i="24"/>
  <c r="AL298" i="24"/>
  <c r="AL297" i="24"/>
  <c r="AL295" i="24"/>
  <c r="AL293" i="24"/>
  <c r="AL291" i="24"/>
  <c r="AL289" i="24"/>
  <c r="AL287" i="24"/>
  <c r="AL296" i="24"/>
  <c r="AL294" i="24"/>
  <c r="AL292" i="24"/>
  <c r="AL299" i="24"/>
  <c r="AL290" i="24"/>
  <c r="AL286" i="24"/>
  <c r="AL288" i="24"/>
  <c r="AL284" i="24"/>
  <c r="AL282" i="24"/>
  <c r="AL280" i="24"/>
  <c r="AL278" i="24"/>
  <c r="AL276" i="24"/>
  <c r="AL285" i="24"/>
  <c r="AL283" i="24"/>
  <c r="AL281" i="24"/>
  <c r="AL279" i="24"/>
  <c r="AL273" i="24"/>
  <c r="AL271" i="24"/>
  <c r="AL269" i="24"/>
  <c r="AL267" i="24"/>
  <c r="AL265" i="24"/>
  <c r="AL263" i="24"/>
  <c r="AL277" i="24"/>
  <c r="AL275" i="24"/>
  <c r="AL274" i="24"/>
  <c r="AL272" i="24"/>
  <c r="AL270" i="24"/>
  <c r="AL268" i="24"/>
  <c r="AL264" i="24"/>
  <c r="AL262" i="24"/>
  <c r="AL260" i="24"/>
  <c r="AL258" i="24"/>
  <c r="AL256" i="24"/>
  <c r="AL254" i="24"/>
  <c r="AL252" i="24"/>
  <c r="AL266" i="24"/>
  <c r="AL261" i="24"/>
  <c r="AL259" i="24"/>
  <c r="AL257" i="24"/>
  <c r="AL250" i="24"/>
  <c r="AL248" i="24"/>
  <c r="AL246" i="24"/>
  <c r="AL244" i="24"/>
  <c r="AL253" i="24"/>
  <c r="AL251" i="24"/>
  <c r="AL249" i="24"/>
  <c r="AL247" i="24"/>
  <c r="AL245" i="24"/>
  <c r="AL255" i="24"/>
  <c r="AL243" i="24"/>
  <c r="AL242" i="24"/>
  <c r="AL241" i="24"/>
  <c r="AL239" i="24"/>
  <c r="AL237" i="24"/>
  <c r="AL235" i="24"/>
  <c r="AL233" i="24"/>
  <c r="AL231" i="24"/>
  <c r="AL240" i="24"/>
  <c r="AL238" i="24"/>
  <c r="AL236" i="24"/>
  <c r="AL234" i="24"/>
  <c r="AL232" i="24"/>
  <c r="AL228" i="24"/>
  <c r="AL226" i="24"/>
  <c r="AL224" i="24"/>
  <c r="AL222" i="24"/>
  <c r="AL220" i="24"/>
  <c r="AL230" i="24"/>
  <c r="AL229" i="24"/>
  <c r="AL227" i="24"/>
  <c r="AL225" i="24"/>
  <c r="AL221" i="24"/>
  <c r="AL217" i="24"/>
  <c r="AL215" i="24"/>
  <c r="AL213" i="24"/>
  <c r="AL211" i="24"/>
  <c r="AL209" i="24"/>
  <c r="AL219" i="24"/>
  <c r="AL218" i="24"/>
  <c r="AL216" i="24"/>
  <c r="AL214" i="24"/>
  <c r="AL223" i="24"/>
  <c r="BB310" i="24"/>
  <c r="BB308" i="24"/>
  <c r="BB306" i="24"/>
  <c r="BB304" i="24"/>
  <c r="BB302" i="24"/>
  <c r="BB300" i="24"/>
  <c r="BB309" i="24"/>
  <c r="BB307" i="24"/>
  <c r="BB305" i="24"/>
  <c r="BB303" i="24"/>
  <c r="BB301" i="24"/>
  <c r="BB298" i="24"/>
  <c r="BB297" i="24"/>
  <c r="BB295" i="24"/>
  <c r="BB293" i="24"/>
  <c r="BB291" i="24"/>
  <c r="BB289" i="24"/>
  <c r="BB287" i="24"/>
  <c r="BB299" i="24"/>
  <c r="BB296" i="24"/>
  <c r="BB294" i="24"/>
  <c r="BB292" i="24"/>
  <c r="BB284" i="24"/>
  <c r="BB282" i="24"/>
  <c r="BB280" i="24"/>
  <c r="BB278" i="24"/>
  <c r="BB276" i="24"/>
  <c r="BB286" i="24"/>
  <c r="BB290" i="24"/>
  <c r="BB285" i="24"/>
  <c r="BB283" i="24"/>
  <c r="BB281" i="24"/>
  <c r="BB279" i="24"/>
  <c r="BB288" i="24"/>
  <c r="BB275" i="24"/>
  <c r="BB273" i="24"/>
  <c r="BB271" i="24"/>
  <c r="BB269" i="24"/>
  <c r="BB267" i="24"/>
  <c r="BB265" i="24"/>
  <c r="BB263" i="24"/>
  <c r="BB277" i="24"/>
  <c r="BB274" i="24"/>
  <c r="BB272" i="24"/>
  <c r="BB270" i="24"/>
  <c r="BB268" i="24"/>
  <c r="BB266" i="24"/>
  <c r="BB262" i="24"/>
  <c r="BB260" i="24"/>
  <c r="BB258" i="24"/>
  <c r="BB256" i="24"/>
  <c r="BB254" i="24"/>
  <c r="BB252" i="24"/>
  <c r="BB264" i="24"/>
  <c r="BB261" i="24"/>
  <c r="BB259" i="24"/>
  <c r="BB257" i="24"/>
  <c r="BB250" i="24"/>
  <c r="BB248" i="24"/>
  <c r="BB246" i="24"/>
  <c r="BB244" i="24"/>
  <c r="BB242" i="24"/>
  <c r="BB255" i="24"/>
  <c r="BB253" i="24"/>
  <c r="BB251" i="24"/>
  <c r="BB249" i="24"/>
  <c r="BB247" i="24"/>
  <c r="BB245" i="24"/>
  <c r="BB241" i="24"/>
  <c r="BB239" i="24"/>
  <c r="BB237" i="24"/>
  <c r="BB235" i="24"/>
  <c r="BB233" i="24"/>
  <c r="BB231" i="24"/>
  <c r="BB240" i="24"/>
  <c r="BB238" i="24"/>
  <c r="BB236" i="24"/>
  <c r="BB234" i="24"/>
  <c r="BB243" i="24"/>
  <c r="BB228" i="24"/>
  <c r="BB226" i="24"/>
  <c r="BB224" i="24"/>
  <c r="BB222" i="24"/>
  <c r="BB220" i="24"/>
  <c r="BB230" i="24"/>
  <c r="BB232" i="24"/>
  <c r="BB229" i="24"/>
  <c r="BB227" i="24"/>
  <c r="BB225" i="24"/>
  <c r="BB219" i="24"/>
  <c r="BB217" i="24"/>
  <c r="BB215" i="24"/>
  <c r="BB213" i="24"/>
  <c r="BB211" i="24"/>
  <c r="BB209" i="24"/>
  <c r="BB223" i="24"/>
  <c r="BB221" i="24"/>
  <c r="BB218" i="24"/>
  <c r="BB330" i="24" s="1"/>
  <c r="BB216" i="24"/>
  <c r="BB214" i="24"/>
  <c r="BB212" i="24"/>
  <c r="BR310" i="24"/>
  <c r="BR308" i="24"/>
  <c r="BR306" i="24"/>
  <c r="BR304" i="24"/>
  <c r="BR302" i="24"/>
  <c r="BR300" i="24"/>
  <c r="BR309" i="24"/>
  <c r="BR307" i="24"/>
  <c r="BR305" i="24"/>
  <c r="BR303" i="24"/>
  <c r="BR301" i="24"/>
  <c r="BR297" i="24"/>
  <c r="BR295" i="24"/>
  <c r="BR293" i="24"/>
  <c r="BR291" i="24"/>
  <c r="BR289" i="24"/>
  <c r="BR287" i="24"/>
  <c r="BR298" i="24"/>
  <c r="BR299" i="24"/>
  <c r="BR296" i="24"/>
  <c r="BR294" i="24"/>
  <c r="BR292" i="24"/>
  <c r="BR286" i="24"/>
  <c r="BR284" i="24"/>
  <c r="BR282" i="24"/>
  <c r="BR280" i="24"/>
  <c r="BR278" i="24"/>
  <c r="BR276" i="24"/>
  <c r="BR288" i="24"/>
  <c r="BR290" i="24"/>
  <c r="BR285" i="24"/>
  <c r="BR283" i="24"/>
  <c r="BR281" i="24"/>
  <c r="BR279" i="24"/>
  <c r="BR277" i="24"/>
  <c r="BR273" i="24"/>
  <c r="BR271" i="24"/>
  <c r="BR269" i="24"/>
  <c r="BR267" i="24"/>
  <c r="BR265" i="24"/>
  <c r="BR263" i="24"/>
  <c r="BR275" i="24"/>
  <c r="BR274" i="24"/>
  <c r="BR272" i="24"/>
  <c r="BR270" i="24"/>
  <c r="BR268" i="24"/>
  <c r="BR264" i="24"/>
  <c r="BR262" i="24"/>
  <c r="BR260" i="24"/>
  <c r="BR258" i="24"/>
  <c r="BR256" i="24"/>
  <c r="BR254" i="24"/>
  <c r="BR252" i="24"/>
  <c r="BR261" i="24"/>
  <c r="BR259" i="24"/>
  <c r="BR257" i="24"/>
  <c r="BR266" i="24"/>
  <c r="BR253" i="24"/>
  <c r="BR250" i="24"/>
  <c r="BR248" i="24"/>
  <c r="BR246" i="24"/>
  <c r="BR244" i="24"/>
  <c r="BR242" i="24"/>
  <c r="BR251" i="24"/>
  <c r="BR249" i="24"/>
  <c r="BR247" i="24"/>
  <c r="BR245" i="24"/>
  <c r="BR255" i="24"/>
  <c r="BR241" i="24"/>
  <c r="BR239" i="24"/>
  <c r="BR237" i="24"/>
  <c r="BR235" i="24"/>
  <c r="BR233" i="24"/>
  <c r="BR231" i="24"/>
  <c r="BR243" i="24"/>
  <c r="BR240" i="24"/>
  <c r="BR238" i="24"/>
  <c r="BR236" i="24"/>
  <c r="BR234" i="24"/>
  <c r="BR230" i="24"/>
  <c r="BR228" i="24"/>
  <c r="BR226" i="24"/>
  <c r="BR224" i="24"/>
  <c r="BR222" i="24"/>
  <c r="BR220" i="24"/>
  <c r="BR232" i="24"/>
  <c r="BR229" i="24"/>
  <c r="BR227" i="24"/>
  <c r="BR225" i="24"/>
  <c r="BR221" i="24"/>
  <c r="BR223" i="24"/>
  <c r="BR217" i="24"/>
  <c r="BR215" i="24"/>
  <c r="BR213" i="24"/>
  <c r="BR211" i="24"/>
  <c r="BR209" i="24"/>
  <c r="BR219" i="24"/>
  <c r="BR218" i="24"/>
  <c r="BR216" i="24"/>
  <c r="BR214" i="24"/>
  <c r="BR212" i="24"/>
  <c r="CH310" i="24"/>
  <c r="CH308" i="24"/>
  <c r="CH306" i="24"/>
  <c r="CH304" i="24"/>
  <c r="CH302" i="24"/>
  <c r="CH300" i="24"/>
  <c r="CH309" i="24"/>
  <c r="CH307" i="24"/>
  <c r="CH305" i="24"/>
  <c r="CH303" i="24"/>
  <c r="CH301" i="24"/>
  <c r="CH299" i="24"/>
  <c r="CH297" i="24"/>
  <c r="CH295" i="24"/>
  <c r="CH293" i="24"/>
  <c r="CH291" i="24"/>
  <c r="CH289" i="24"/>
  <c r="CH287" i="24"/>
  <c r="CH298" i="24"/>
  <c r="CH296" i="24"/>
  <c r="CH294" i="24"/>
  <c r="CH292" i="24"/>
  <c r="CH290" i="24"/>
  <c r="CH288" i="24"/>
  <c r="CH284" i="24"/>
  <c r="CH282" i="24"/>
  <c r="CH280" i="24"/>
  <c r="CH278" i="24"/>
  <c r="CH276" i="24"/>
  <c r="CH286" i="24"/>
  <c r="CH285" i="24"/>
  <c r="CH283" i="24"/>
  <c r="CH281" i="24"/>
  <c r="CH279" i="24"/>
  <c r="CH273" i="24"/>
  <c r="CH271" i="24"/>
  <c r="CH269" i="24"/>
  <c r="CH267" i="24"/>
  <c r="CH265" i="24"/>
  <c r="CH263" i="24"/>
  <c r="CH275" i="24"/>
  <c r="CH274" i="24"/>
  <c r="CH272" i="24"/>
  <c r="CH270" i="24"/>
  <c r="CH268" i="24"/>
  <c r="CH277" i="24"/>
  <c r="CH262" i="24"/>
  <c r="CH260" i="24"/>
  <c r="CH258" i="24"/>
  <c r="CH256" i="24"/>
  <c r="CH254" i="24"/>
  <c r="CH252" i="24"/>
  <c r="CH266" i="24"/>
  <c r="CH264" i="24"/>
  <c r="CH261" i="24"/>
  <c r="CH259" i="24"/>
  <c r="CH257" i="24"/>
  <c r="CH250" i="24"/>
  <c r="CH248" i="24"/>
  <c r="CH246" i="24"/>
  <c r="CH244" i="24"/>
  <c r="CH242" i="24"/>
  <c r="CH253" i="24"/>
  <c r="CH255" i="24"/>
  <c r="CH249" i="24"/>
  <c r="CH247" i="24"/>
  <c r="CH245" i="24"/>
  <c r="CH251" i="24"/>
  <c r="CH241" i="24"/>
  <c r="CH239" i="24"/>
  <c r="CH237" i="24"/>
  <c r="CH235" i="24"/>
  <c r="CH233" i="24"/>
  <c r="CH231" i="24"/>
  <c r="CH240" i="24"/>
  <c r="CH238" i="24"/>
  <c r="CH236" i="24"/>
  <c r="CH234" i="24"/>
  <c r="CH243" i="24"/>
  <c r="CH232" i="24"/>
  <c r="CH228" i="24"/>
  <c r="CH226" i="24"/>
  <c r="CH224" i="24"/>
  <c r="CH222" i="24"/>
  <c r="CH220" i="24"/>
  <c r="CH230" i="24"/>
  <c r="CH229" i="24"/>
  <c r="CH227" i="24"/>
  <c r="CH225" i="24"/>
  <c r="CH223" i="24"/>
  <c r="CH217" i="24"/>
  <c r="CH215" i="24"/>
  <c r="CH213" i="24"/>
  <c r="CH211" i="24"/>
  <c r="CH209" i="24"/>
  <c r="CH221" i="24"/>
  <c r="CH218" i="24"/>
  <c r="CH216" i="24"/>
  <c r="CH214" i="24"/>
  <c r="CH212" i="24"/>
  <c r="CH219" i="24"/>
  <c r="CX310" i="24"/>
  <c r="CX308" i="24"/>
  <c r="CX306" i="24"/>
  <c r="CX304" i="24"/>
  <c r="CX302" i="24"/>
  <c r="CX300" i="24"/>
  <c r="CX309" i="24"/>
  <c r="CX307" i="24"/>
  <c r="CX305" i="24"/>
  <c r="CX303" i="24"/>
  <c r="CX301" i="24"/>
  <c r="CX299" i="24"/>
  <c r="CX297" i="24"/>
  <c r="CX295" i="24"/>
  <c r="CX293" i="24"/>
  <c r="CX291" i="24"/>
  <c r="CX289" i="24"/>
  <c r="CX287" i="24"/>
  <c r="CX296" i="24"/>
  <c r="CX294" i="24"/>
  <c r="CX292" i="24"/>
  <c r="CX290" i="24"/>
  <c r="CX298" i="24"/>
  <c r="CX284" i="24"/>
  <c r="CX282" i="24"/>
  <c r="CX280" i="24"/>
  <c r="CX278" i="24"/>
  <c r="CX276" i="24"/>
  <c r="CX288" i="24"/>
  <c r="CX285" i="24"/>
  <c r="CX283" i="24"/>
  <c r="CX281" i="24"/>
  <c r="CX279" i="24"/>
  <c r="CX286" i="24"/>
  <c r="CX273" i="24"/>
  <c r="CX271" i="24"/>
  <c r="CX269" i="24"/>
  <c r="CX267" i="24"/>
  <c r="CX265" i="24"/>
  <c r="CX263" i="24"/>
  <c r="CX277" i="24"/>
  <c r="CX272" i="24"/>
  <c r="CX270" i="24"/>
  <c r="CX268" i="24"/>
  <c r="CX274" i="24"/>
  <c r="CX275" i="24"/>
  <c r="CX266" i="24"/>
  <c r="CX264" i="24"/>
  <c r="CX262" i="24"/>
  <c r="CX260" i="24"/>
  <c r="CX258" i="24"/>
  <c r="CX256" i="24"/>
  <c r="CX254" i="24"/>
  <c r="CX252" i="24"/>
  <c r="CX261" i="24"/>
  <c r="CX259" i="24"/>
  <c r="CX257" i="24"/>
  <c r="CX255" i="24"/>
  <c r="CX250" i="24"/>
  <c r="CX248" i="24"/>
  <c r="CX246" i="24"/>
  <c r="CX244" i="24"/>
  <c r="CX242" i="24"/>
  <c r="CX249" i="24"/>
  <c r="CX247" i="24"/>
  <c r="CX245" i="24"/>
  <c r="CX251" i="24"/>
  <c r="CX253" i="24"/>
  <c r="CX241" i="24"/>
  <c r="CX239" i="24"/>
  <c r="CX237" i="24"/>
  <c r="CX235" i="24"/>
  <c r="CX233" i="24"/>
  <c r="CX231" i="24"/>
  <c r="CX243" i="24"/>
  <c r="CX240" i="24"/>
  <c r="CX238" i="24"/>
  <c r="CX236" i="24"/>
  <c r="CX234" i="24"/>
  <c r="CX230" i="24"/>
  <c r="CX228" i="24"/>
  <c r="CX226" i="24"/>
  <c r="CX224" i="24"/>
  <c r="CX222" i="24"/>
  <c r="CX220" i="24"/>
  <c r="CX232" i="24"/>
  <c r="CX229" i="24"/>
  <c r="CX227" i="24"/>
  <c r="CX225" i="24"/>
  <c r="CX221" i="24"/>
  <c r="CX217" i="24"/>
  <c r="CX215" i="24"/>
  <c r="CX213" i="24"/>
  <c r="CX211" i="24"/>
  <c r="CX209" i="24"/>
  <c r="CX219" i="24"/>
  <c r="CX218" i="24"/>
  <c r="CX216" i="24"/>
  <c r="CX214" i="24"/>
  <c r="CX212" i="24"/>
  <c r="CX223" i="24"/>
  <c r="O206" i="24"/>
  <c r="AE206" i="24"/>
  <c r="AU206" i="24"/>
  <c r="BK206" i="24"/>
  <c r="CA206" i="24"/>
  <c r="CQ206" i="24"/>
  <c r="Z208" i="24"/>
  <c r="BE208" i="24"/>
  <c r="CM208" i="24"/>
  <c r="AB209" i="24"/>
  <c r="BJ209" i="24"/>
  <c r="CR209" i="24"/>
  <c r="AL210" i="24"/>
  <c r="CH210" i="24"/>
  <c r="AE211" i="24"/>
  <c r="CB211" i="24"/>
  <c r="G310" i="24"/>
  <c r="G308" i="24"/>
  <c r="G306" i="24"/>
  <c r="G304" i="24"/>
  <c r="G302" i="24"/>
  <c r="G300" i="24"/>
  <c r="G309" i="24"/>
  <c r="G307" i="24"/>
  <c r="G305" i="24"/>
  <c r="G303" i="24"/>
  <c r="G301" i="24"/>
  <c r="G297" i="24"/>
  <c r="G295" i="24"/>
  <c r="G293" i="24"/>
  <c r="G291" i="24"/>
  <c r="G289" i="24"/>
  <c r="G287" i="24"/>
  <c r="G299" i="24"/>
  <c r="G298" i="24"/>
  <c r="G296" i="24"/>
  <c r="G294" i="24"/>
  <c r="G292" i="24"/>
  <c r="G290" i="24"/>
  <c r="G288" i="24"/>
  <c r="G286" i="24"/>
  <c r="G284" i="24"/>
  <c r="G282" i="24"/>
  <c r="G280" i="24"/>
  <c r="G278" i="24"/>
  <c r="G276" i="24"/>
  <c r="G285" i="24"/>
  <c r="G283" i="24"/>
  <c r="G281" i="24"/>
  <c r="G279" i="24"/>
  <c r="G277" i="24"/>
  <c r="G273" i="24"/>
  <c r="G271" i="24"/>
  <c r="G269" i="24"/>
  <c r="G267" i="24"/>
  <c r="G265" i="24"/>
  <c r="G275" i="24"/>
  <c r="G274" i="24"/>
  <c r="G272" i="24"/>
  <c r="G270" i="24"/>
  <c r="G268" i="24"/>
  <c r="G266" i="24"/>
  <c r="G262" i="24"/>
  <c r="G260" i="24"/>
  <c r="G258" i="24"/>
  <c r="G256" i="24"/>
  <c r="G254" i="24"/>
  <c r="G252" i="24"/>
  <c r="G264" i="24"/>
  <c r="G263" i="24"/>
  <c r="G261" i="24"/>
  <c r="G259" i="24"/>
  <c r="G257" i="24"/>
  <c r="G250" i="24"/>
  <c r="G248" i="24"/>
  <c r="G246" i="24"/>
  <c r="G244" i="24"/>
  <c r="G242" i="24"/>
  <c r="G253" i="24"/>
  <c r="G251" i="24"/>
  <c r="G249" i="24"/>
  <c r="G247" i="24"/>
  <c r="G245" i="24"/>
  <c r="G243" i="24"/>
  <c r="G255" i="24"/>
  <c r="G241" i="24"/>
  <c r="G239" i="24"/>
  <c r="G237" i="24"/>
  <c r="G235" i="24"/>
  <c r="G233" i="24"/>
  <c r="G231" i="24"/>
  <c r="G240" i="24"/>
  <c r="G238" i="24"/>
  <c r="G236" i="24"/>
  <c r="G234" i="24"/>
  <c r="G232" i="24"/>
  <c r="G230" i="24"/>
  <c r="G228" i="24"/>
  <c r="G226" i="24"/>
  <c r="G224" i="24"/>
  <c r="G222" i="24"/>
  <c r="G220" i="24"/>
  <c r="G229" i="24"/>
  <c r="G227" i="24"/>
  <c r="G225" i="24"/>
  <c r="G217" i="24"/>
  <c r="G215" i="24"/>
  <c r="G213" i="24"/>
  <c r="G211" i="24"/>
  <c r="G209" i="24"/>
  <c r="G219" i="24"/>
  <c r="G223" i="24"/>
  <c r="G218" i="24"/>
  <c r="G216" i="24"/>
  <c r="G214" i="24"/>
  <c r="G221" i="24"/>
  <c r="W310" i="24"/>
  <c r="W308" i="24"/>
  <c r="W306" i="24"/>
  <c r="W304" i="24"/>
  <c r="W302" i="24"/>
  <c r="W300" i="24"/>
  <c r="W309" i="24"/>
  <c r="W307" i="24"/>
  <c r="W305" i="24"/>
  <c r="W303" i="24"/>
  <c r="W301" i="24"/>
  <c r="W299" i="24"/>
  <c r="W297" i="24"/>
  <c r="W295" i="24"/>
  <c r="W293" i="24"/>
  <c r="W291" i="24"/>
  <c r="W289" i="24"/>
  <c r="W287" i="24"/>
  <c r="W296" i="24"/>
  <c r="W294" i="24"/>
  <c r="W292" i="24"/>
  <c r="W290" i="24"/>
  <c r="W298" i="24"/>
  <c r="W284" i="24"/>
  <c r="W282" i="24"/>
  <c r="W280" i="24"/>
  <c r="W278" i="24"/>
  <c r="W276" i="24"/>
  <c r="W286" i="24"/>
  <c r="W288" i="24"/>
  <c r="W285" i="24"/>
  <c r="W283" i="24"/>
  <c r="W281" i="24"/>
  <c r="W279" i="24"/>
  <c r="W275" i="24"/>
  <c r="W273" i="24"/>
  <c r="W271" i="24"/>
  <c r="W269" i="24"/>
  <c r="W267" i="24"/>
  <c r="W265" i="24"/>
  <c r="W274" i="24"/>
  <c r="W272" i="24"/>
  <c r="W270" i="24"/>
  <c r="W268" i="24"/>
  <c r="W277" i="24"/>
  <c r="W262" i="24"/>
  <c r="W260" i="24"/>
  <c r="W258" i="24"/>
  <c r="W256" i="24"/>
  <c r="W254" i="24"/>
  <c r="W252" i="24"/>
  <c r="W261" i="24"/>
  <c r="W259" i="24"/>
  <c r="W257" i="24"/>
  <c r="W264" i="24"/>
  <c r="W263" i="24"/>
  <c r="W266" i="24"/>
  <c r="W250" i="24"/>
  <c r="W248" i="24"/>
  <c r="W246" i="24"/>
  <c r="W244" i="24"/>
  <c r="W242" i="24"/>
  <c r="W255" i="24"/>
  <c r="W251" i="24"/>
  <c r="W249" i="24"/>
  <c r="W247" i="24"/>
  <c r="W245" i="24"/>
  <c r="W243" i="24"/>
  <c r="W253" i="24"/>
  <c r="W241" i="24"/>
  <c r="W239" i="24"/>
  <c r="W237" i="24"/>
  <c r="W235" i="24"/>
  <c r="W233" i="24"/>
  <c r="W231" i="24"/>
  <c r="W240" i="24"/>
  <c r="W238" i="24"/>
  <c r="W236" i="24"/>
  <c r="W234" i="24"/>
  <c r="W232" i="24"/>
  <c r="W230" i="24"/>
  <c r="W228" i="24"/>
  <c r="W226" i="24"/>
  <c r="W224" i="24"/>
  <c r="W222" i="24"/>
  <c r="W220" i="24"/>
  <c r="W229" i="24"/>
  <c r="W227" i="24"/>
  <c r="W225" i="24"/>
  <c r="W223" i="24"/>
  <c r="W217" i="24"/>
  <c r="W215" i="24"/>
  <c r="W213" i="24"/>
  <c r="W211" i="24"/>
  <c r="W209" i="24"/>
  <c r="W221" i="24"/>
  <c r="W219" i="24"/>
  <c r="W218" i="24"/>
  <c r="W216" i="24"/>
  <c r="W214" i="24"/>
  <c r="W212" i="24"/>
  <c r="AM310" i="24"/>
  <c r="AM308" i="24"/>
  <c r="AM306" i="24"/>
  <c r="AM304" i="24"/>
  <c r="AM302" i="24"/>
  <c r="AM300" i="24"/>
  <c r="AM309" i="24"/>
  <c r="AM307" i="24"/>
  <c r="AM305" i="24"/>
  <c r="AM303" i="24"/>
  <c r="AM301" i="24"/>
  <c r="AM299" i="24"/>
  <c r="AM297" i="24"/>
  <c r="AM295" i="24"/>
  <c r="AM293" i="24"/>
  <c r="AM291" i="24"/>
  <c r="AM289" i="24"/>
  <c r="AM287" i="24"/>
  <c r="AM296" i="24"/>
  <c r="AM294" i="24"/>
  <c r="AM292" i="24"/>
  <c r="AM290" i="24"/>
  <c r="AM298" i="24"/>
  <c r="AM286" i="24"/>
  <c r="AM288" i="24"/>
  <c r="AM284" i="24"/>
  <c r="AM282" i="24"/>
  <c r="AM280" i="24"/>
  <c r="AM278" i="24"/>
  <c r="AM276" i="24"/>
  <c r="AM285" i="24"/>
  <c r="AM283" i="24"/>
  <c r="AM281" i="24"/>
  <c r="AM279" i="24"/>
  <c r="AM273" i="24"/>
  <c r="AM271" i="24"/>
  <c r="AM269" i="24"/>
  <c r="AM267" i="24"/>
  <c r="AM265" i="24"/>
  <c r="AM277" i="24"/>
  <c r="AM275" i="24"/>
  <c r="AM274" i="24"/>
  <c r="AM272" i="24"/>
  <c r="AM270" i="24"/>
  <c r="AM268" i="24"/>
  <c r="AM264" i="24"/>
  <c r="AM262" i="24"/>
  <c r="AM260" i="24"/>
  <c r="AM258" i="24"/>
  <c r="AM256" i="24"/>
  <c r="AM254" i="24"/>
  <c r="AM252" i="24"/>
  <c r="AM266" i="24"/>
  <c r="AM261" i="24"/>
  <c r="AM259" i="24"/>
  <c r="AM257" i="24"/>
  <c r="AM263" i="24"/>
  <c r="AM250" i="24"/>
  <c r="AM248" i="24"/>
  <c r="AM246" i="24"/>
  <c r="AM244" i="24"/>
  <c r="AM242" i="24"/>
  <c r="AM253" i="24"/>
  <c r="AM251" i="24"/>
  <c r="AM249" i="24"/>
  <c r="AM247" i="24"/>
  <c r="AM245" i="24"/>
  <c r="AM243" i="24"/>
  <c r="AM255" i="24"/>
  <c r="AM241" i="24"/>
  <c r="AM239" i="24"/>
  <c r="AM237" i="24"/>
  <c r="AM235" i="24"/>
  <c r="AM233" i="24"/>
  <c r="AM231" i="24"/>
  <c r="AM240" i="24"/>
  <c r="AM238" i="24"/>
  <c r="AM236" i="24"/>
  <c r="AM234" i="24"/>
  <c r="AM232" i="24"/>
  <c r="AM228" i="24"/>
  <c r="AM226" i="24"/>
  <c r="AM224" i="24"/>
  <c r="AM222" i="24"/>
  <c r="AM220" i="24"/>
  <c r="AM230" i="24"/>
  <c r="AM229" i="24"/>
  <c r="AM227" i="24"/>
  <c r="AM225" i="24"/>
  <c r="AM217" i="24"/>
  <c r="AM215" i="24"/>
  <c r="AM213" i="24"/>
  <c r="AM211" i="24"/>
  <c r="AM209" i="24"/>
  <c r="AM219" i="24"/>
  <c r="AM218" i="24"/>
  <c r="AM216" i="24"/>
  <c r="AM214" i="24"/>
  <c r="AM212" i="24"/>
  <c r="AM223" i="24"/>
  <c r="AM221" i="24"/>
  <c r="BC310" i="24"/>
  <c r="BC308" i="24"/>
  <c r="BC306" i="24"/>
  <c r="BC304" i="24"/>
  <c r="BC302" i="24"/>
  <c r="BC300" i="24"/>
  <c r="BC298" i="24"/>
  <c r="BC309" i="24"/>
  <c r="BC307" i="24"/>
  <c r="BC305" i="24"/>
  <c r="BC303" i="24"/>
  <c r="BC301" i="24"/>
  <c r="BC299" i="24"/>
  <c r="BC297" i="24"/>
  <c r="BC295" i="24"/>
  <c r="BC293" i="24"/>
  <c r="BC291" i="24"/>
  <c r="BC289" i="24"/>
  <c r="BC287" i="24"/>
  <c r="BC296" i="24"/>
  <c r="BC294" i="24"/>
  <c r="BC292" i="24"/>
  <c r="BC290" i="24"/>
  <c r="BC284" i="24"/>
  <c r="BC282" i="24"/>
  <c r="BC280" i="24"/>
  <c r="BC278" i="24"/>
  <c r="BC276" i="24"/>
  <c r="BC286" i="24"/>
  <c r="BC285" i="24"/>
  <c r="BC283" i="24"/>
  <c r="BC281" i="24"/>
  <c r="BC279" i="24"/>
  <c r="BC288" i="24"/>
  <c r="BC275" i="24"/>
  <c r="BC273" i="24"/>
  <c r="BC271" i="24"/>
  <c r="BC269" i="24"/>
  <c r="BC267" i="24"/>
  <c r="BC265" i="24"/>
  <c r="BC277" i="24"/>
  <c r="BC274" i="24"/>
  <c r="BC272" i="24"/>
  <c r="BC270" i="24"/>
  <c r="BC268" i="24"/>
  <c r="BC262" i="24"/>
  <c r="BC260" i="24"/>
  <c r="BC258" i="24"/>
  <c r="BC256" i="24"/>
  <c r="BC254" i="24"/>
  <c r="BC252" i="24"/>
  <c r="BC263" i="24"/>
  <c r="BC264" i="24"/>
  <c r="BC261" i="24"/>
  <c r="BC259" i="24"/>
  <c r="BC257" i="24"/>
  <c r="BC255" i="24"/>
  <c r="BC266" i="24"/>
  <c r="BC250" i="24"/>
  <c r="BC248" i="24"/>
  <c r="BC246" i="24"/>
  <c r="BC244" i="24"/>
  <c r="BC242" i="24"/>
  <c r="BC253" i="24"/>
  <c r="BC251" i="24"/>
  <c r="BC249" i="24"/>
  <c r="BC247" i="24"/>
  <c r="BC245" i="24"/>
  <c r="BC243" i="24"/>
  <c r="BC241" i="24"/>
  <c r="BC239" i="24"/>
  <c r="BC237" i="24"/>
  <c r="BC235" i="24"/>
  <c r="BC233" i="24"/>
  <c r="BC231" i="24"/>
  <c r="BC240" i="24"/>
  <c r="BC238" i="24"/>
  <c r="BC236" i="24"/>
  <c r="BC234" i="24"/>
  <c r="BC232" i="24"/>
  <c r="BC228" i="24"/>
  <c r="BC226" i="24"/>
  <c r="BC224" i="24"/>
  <c r="BC222" i="24"/>
  <c r="BC220" i="24"/>
  <c r="BC230" i="24"/>
  <c r="BC229" i="24"/>
  <c r="BC227" i="24"/>
  <c r="BC225" i="24"/>
  <c r="BC219" i="24"/>
  <c r="BC217" i="24"/>
  <c r="BC215" i="24"/>
  <c r="BC213" i="24"/>
  <c r="BC211" i="24"/>
  <c r="BC209" i="24"/>
  <c r="BC223" i="24"/>
  <c r="BC221" i="24"/>
  <c r="BC218" i="24"/>
  <c r="BC216" i="24"/>
  <c r="BC214" i="24"/>
  <c r="BC212" i="24"/>
  <c r="BS310" i="24"/>
  <c r="BS308" i="24"/>
  <c r="BS306" i="24"/>
  <c r="BS304" i="24"/>
  <c r="BS302" i="24"/>
  <c r="BS300" i="24"/>
  <c r="BS298" i="24"/>
  <c r="BS309" i="24"/>
  <c r="BS307" i="24"/>
  <c r="BS305" i="24"/>
  <c r="BS303" i="24"/>
  <c r="BS301" i="24"/>
  <c r="BS299" i="24"/>
  <c r="BS297" i="24"/>
  <c r="BS295" i="24"/>
  <c r="BS293" i="24"/>
  <c r="BS291" i="24"/>
  <c r="BS289" i="24"/>
  <c r="BS287" i="24"/>
  <c r="BS296" i="24"/>
  <c r="BS294" i="24"/>
  <c r="BS292" i="24"/>
  <c r="BS290" i="24"/>
  <c r="BS286" i="24"/>
  <c r="BS284" i="24"/>
  <c r="BS282" i="24"/>
  <c r="BS280" i="24"/>
  <c r="BS278" i="24"/>
  <c r="BS276" i="24"/>
  <c r="BS288" i="24"/>
  <c r="BS285" i="24"/>
  <c r="BS283" i="24"/>
  <c r="BS281" i="24"/>
  <c r="BS279" i="24"/>
  <c r="BS277" i="24"/>
  <c r="BS273" i="24"/>
  <c r="BS271" i="24"/>
  <c r="BS269" i="24"/>
  <c r="BS267" i="24"/>
  <c r="BS265" i="24"/>
  <c r="BS275" i="24"/>
  <c r="BS274" i="24"/>
  <c r="BS272" i="24"/>
  <c r="BS270" i="24"/>
  <c r="BS268" i="24"/>
  <c r="BS264" i="24"/>
  <c r="BS262" i="24"/>
  <c r="BS260" i="24"/>
  <c r="BS258" i="24"/>
  <c r="BS256" i="24"/>
  <c r="BS254" i="24"/>
  <c r="BS252" i="24"/>
  <c r="BS263" i="24"/>
  <c r="BS261" i="24"/>
  <c r="BS259" i="24"/>
  <c r="BS257" i="24"/>
  <c r="BS255" i="24"/>
  <c r="BS266" i="24"/>
  <c r="BS250" i="24"/>
  <c r="BS248" i="24"/>
  <c r="BS246" i="24"/>
  <c r="BS244" i="24"/>
  <c r="BS242" i="24"/>
  <c r="BS251" i="24"/>
  <c r="BS249" i="24"/>
  <c r="BS247" i="24"/>
  <c r="BS245" i="24"/>
  <c r="BS243" i="24"/>
  <c r="BS253" i="24"/>
  <c r="BS241" i="24"/>
  <c r="BS239" i="24"/>
  <c r="BS237" i="24"/>
  <c r="BS235" i="24"/>
  <c r="BS233" i="24"/>
  <c r="BS231" i="24"/>
  <c r="BS240" i="24"/>
  <c r="BS238" i="24"/>
  <c r="BS236" i="24"/>
  <c r="BS234" i="24"/>
  <c r="BS232" i="24"/>
  <c r="BS230" i="24"/>
  <c r="BS228" i="24"/>
  <c r="BS226" i="24"/>
  <c r="BS224" i="24"/>
  <c r="BS222" i="24"/>
  <c r="BS220" i="24"/>
  <c r="BS229" i="24"/>
  <c r="BS227" i="24"/>
  <c r="BS225" i="24"/>
  <c r="BS221" i="24"/>
  <c r="BS223" i="24"/>
  <c r="BS217" i="24"/>
  <c r="BS215" i="24"/>
  <c r="BS213" i="24"/>
  <c r="BS211" i="24"/>
  <c r="BS209" i="24"/>
  <c r="BS219" i="24"/>
  <c r="BS218" i="24"/>
  <c r="BS216" i="24"/>
  <c r="BS214" i="24"/>
  <c r="BS212" i="24"/>
  <c r="CI310" i="24"/>
  <c r="CI308" i="24"/>
  <c r="CI306" i="24"/>
  <c r="CI304" i="24"/>
  <c r="CI302" i="24"/>
  <c r="CI300" i="24"/>
  <c r="CI298" i="24"/>
  <c r="CI309" i="24"/>
  <c r="CI307" i="24"/>
  <c r="CI305" i="24"/>
  <c r="CI303" i="24"/>
  <c r="CI301" i="24"/>
  <c r="CI299" i="24"/>
  <c r="CI297" i="24"/>
  <c r="CI295" i="24"/>
  <c r="CI293" i="24"/>
  <c r="CI291" i="24"/>
  <c r="CI289" i="24"/>
  <c r="CI287" i="24"/>
  <c r="CI296" i="24"/>
  <c r="CI294" i="24"/>
  <c r="CI292" i="24"/>
  <c r="CI290" i="24"/>
  <c r="CI288" i="24"/>
  <c r="CI284" i="24"/>
  <c r="CI282" i="24"/>
  <c r="CI280" i="24"/>
  <c r="CI278" i="24"/>
  <c r="CI276" i="24"/>
  <c r="CI286" i="24"/>
  <c r="CI285" i="24"/>
  <c r="CI283" i="24"/>
  <c r="CI281" i="24"/>
  <c r="CI279" i="24"/>
  <c r="CI277" i="24"/>
  <c r="CI273" i="24"/>
  <c r="CI271" i="24"/>
  <c r="CI269" i="24"/>
  <c r="CI267" i="24"/>
  <c r="CI265" i="24"/>
  <c r="CI263" i="24"/>
  <c r="CI275" i="24"/>
  <c r="CI274" i="24"/>
  <c r="CI272" i="24"/>
  <c r="CI270" i="24"/>
  <c r="CI268" i="24"/>
  <c r="CI262" i="24"/>
  <c r="CI260" i="24"/>
  <c r="CI258" i="24"/>
  <c r="CI256" i="24"/>
  <c r="CI254" i="24"/>
  <c r="CI252" i="24"/>
  <c r="CI266" i="24"/>
  <c r="CI264" i="24"/>
  <c r="CI261" i="24"/>
  <c r="CI259" i="24"/>
  <c r="CI257" i="24"/>
  <c r="CI255" i="24"/>
  <c r="CI250" i="24"/>
  <c r="CI248" i="24"/>
  <c r="CI246" i="24"/>
  <c r="CI244" i="24"/>
  <c r="CI242" i="24"/>
  <c r="CI253" i="24"/>
  <c r="CI249" i="24"/>
  <c r="CI247" i="24"/>
  <c r="CI245" i="24"/>
  <c r="CI243" i="24"/>
  <c r="CI251" i="24"/>
  <c r="CI241" i="24"/>
  <c r="CI239" i="24"/>
  <c r="CI237" i="24"/>
  <c r="CI235" i="24"/>
  <c r="CI233" i="24"/>
  <c r="CI231" i="24"/>
  <c r="CI240" i="24"/>
  <c r="CI238" i="24"/>
  <c r="CI236" i="24"/>
  <c r="CI234" i="24"/>
  <c r="CI232" i="24"/>
  <c r="CI228" i="24"/>
  <c r="CI226" i="24"/>
  <c r="CI224" i="24"/>
  <c r="CI222" i="24"/>
  <c r="CI220" i="24"/>
  <c r="CI230" i="24"/>
  <c r="CI229" i="24"/>
  <c r="CI227" i="24"/>
  <c r="CI225" i="24"/>
  <c r="CI217" i="24"/>
  <c r="CI215" i="24"/>
  <c r="CI213" i="24"/>
  <c r="CI211" i="24"/>
  <c r="CI209" i="24"/>
  <c r="CI221" i="24"/>
  <c r="CI218" i="24"/>
  <c r="CI216" i="24"/>
  <c r="CI214" i="24"/>
  <c r="CI212" i="24"/>
  <c r="CI219" i="24"/>
  <c r="CI223" i="24"/>
  <c r="CY310" i="24"/>
  <c r="CY308" i="24"/>
  <c r="CY306" i="24"/>
  <c r="CY304" i="24"/>
  <c r="CY302" i="24"/>
  <c r="CY300" i="24"/>
  <c r="CY298" i="24"/>
  <c r="CY309" i="24"/>
  <c r="CY307" i="24"/>
  <c r="CY305" i="24"/>
  <c r="CY303" i="24"/>
  <c r="CY301" i="24"/>
  <c r="CY299" i="24"/>
  <c r="CY297" i="24"/>
  <c r="CY295" i="24"/>
  <c r="CY293" i="24"/>
  <c r="CY291" i="24"/>
  <c r="CY289" i="24"/>
  <c r="CY287" i="24"/>
  <c r="CY296" i="24"/>
  <c r="CY294" i="24"/>
  <c r="CY292" i="24"/>
  <c r="CY290" i="24"/>
  <c r="CY284" i="24"/>
  <c r="CY282" i="24"/>
  <c r="CY280" i="24"/>
  <c r="CY278" i="24"/>
  <c r="CY276" i="24"/>
  <c r="CY288" i="24"/>
  <c r="CY285" i="24"/>
  <c r="CY283" i="24"/>
  <c r="CY281" i="24"/>
  <c r="CY279" i="24"/>
  <c r="CY277" i="24"/>
  <c r="CY286" i="24"/>
  <c r="CY273" i="24"/>
  <c r="CY271" i="24"/>
  <c r="CY269" i="24"/>
  <c r="CY267" i="24"/>
  <c r="CY265" i="24"/>
  <c r="CY263" i="24"/>
  <c r="CY272" i="24"/>
  <c r="CY270" i="24"/>
  <c r="CY268" i="24"/>
  <c r="CY274" i="24"/>
  <c r="CY275" i="24"/>
  <c r="CY266" i="24"/>
  <c r="CY264" i="24"/>
  <c r="CY262" i="24"/>
  <c r="CY260" i="24"/>
  <c r="CY258" i="24"/>
  <c r="CY256" i="24"/>
  <c r="CY254" i="24"/>
  <c r="CY252" i="24"/>
  <c r="CY261" i="24"/>
  <c r="CY259" i="24"/>
  <c r="CY257" i="24"/>
  <c r="CY255" i="24"/>
  <c r="CY250" i="24"/>
  <c r="CY248" i="24"/>
  <c r="CY246" i="24"/>
  <c r="CY244" i="24"/>
  <c r="CY242" i="24"/>
  <c r="CY249" i="24"/>
  <c r="CY247" i="24"/>
  <c r="CY245" i="24"/>
  <c r="CY243" i="24"/>
  <c r="CY251" i="24"/>
  <c r="CY253" i="24"/>
  <c r="CY241" i="24"/>
  <c r="CY239" i="24"/>
  <c r="CY237" i="24"/>
  <c r="CY235" i="24"/>
  <c r="CY233" i="24"/>
  <c r="CY231" i="24"/>
  <c r="CY240" i="24"/>
  <c r="CY238" i="24"/>
  <c r="CY236" i="24"/>
  <c r="CY234" i="24"/>
  <c r="CY232" i="24"/>
  <c r="CY230" i="24"/>
  <c r="CY228" i="24"/>
  <c r="CY226" i="24"/>
  <c r="CY224" i="24"/>
  <c r="CY222" i="24"/>
  <c r="CY220" i="24"/>
  <c r="CY229" i="24"/>
  <c r="CY227" i="24"/>
  <c r="CY225" i="24"/>
  <c r="CY223" i="24"/>
  <c r="CY221" i="24"/>
  <c r="CY217" i="24"/>
  <c r="CY215" i="24"/>
  <c r="CY213" i="24"/>
  <c r="CY211" i="24"/>
  <c r="CY209" i="24"/>
  <c r="CY207" i="24"/>
  <c r="CY219" i="24"/>
  <c r="CY218" i="24"/>
  <c r="CY216" i="24"/>
  <c r="CY214" i="24"/>
  <c r="CY212" i="24"/>
  <c r="P206" i="24"/>
  <c r="AF206" i="24"/>
  <c r="AV206" i="24"/>
  <c r="BL206" i="24"/>
  <c r="CB206" i="24"/>
  <c r="CR206" i="24"/>
  <c r="F208" i="24"/>
  <c r="AA208" i="24"/>
  <c r="BG208" i="24"/>
  <c r="CU208" i="24"/>
  <c r="AC209" i="24"/>
  <c r="BK209" i="24"/>
  <c r="AM210" i="24"/>
  <c r="CI210" i="24"/>
  <c r="AF211" i="24"/>
  <c r="CN211" i="24"/>
  <c r="H310" i="24"/>
  <c r="H308" i="24"/>
  <c r="H306" i="24"/>
  <c r="H304" i="24"/>
  <c r="H302" i="24"/>
  <c r="H300" i="24"/>
  <c r="H309" i="24"/>
  <c r="H307" i="24"/>
  <c r="H305" i="24"/>
  <c r="H303" i="24"/>
  <c r="H301" i="24"/>
  <c r="H297" i="24"/>
  <c r="H295" i="24"/>
  <c r="H293" i="24"/>
  <c r="H291" i="24"/>
  <c r="H289" i="24"/>
  <c r="H287" i="24"/>
  <c r="H299" i="24"/>
  <c r="H298" i="24"/>
  <c r="H296" i="24"/>
  <c r="H294" i="24"/>
  <c r="H292" i="24"/>
  <c r="H290" i="24"/>
  <c r="H288" i="24"/>
  <c r="H286" i="24"/>
  <c r="H284" i="24"/>
  <c r="H282" i="24"/>
  <c r="H280" i="24"/>
  <c r="H278" i="24"/>
  <c r="H276" i="24"/>
  <c r="H285" i="24"/>
  <c r="H283" i="24"/>
  <c r="H281" i="24"/>
  <c r="H279" i="24"/>
  <c r="H277" i="24"/>
  <c r="H273" i="24"/>
  <c r="H271" i="24"/>
  <c r="H269" i="24"/>
  <c r="H267" i="24"/>
  <c r="H265" i="24"/>
  <c r="H275" i="24"/>
  <c r="H274" i="24"/>
  <c r="H272" i="24"/>
  <c r="H270" i="24"/>
  <c r="H268" i="24"/>
  <c r="H266" i="24"/>
  <c r="H262" i="24"/>
  <c r="H260" i="24"/>
  <c r="H258" i="24"/>
  <c r="H256" i="24"/>
  <c r="H254" i="24"/>
  <c r="H252" i="24"/>
  <c r="H264" i="24"/>
  <c r="H263" i="24"/>
  <c r="H261" i="24"/>
  <c r="H259" i="24"/>
  <c r="H257" i="24"/>
  <c r="H250" i="24"/>
  <c r="H248" i="24"/>
  <c r="H246" i="24"/>
  <c r="H244" i="24"/>
  <c r="H253" i="24"/>
  <c r="H251" i="24"/>
  <c r="H249" i="24"/>
  <c r="H247" i="24"/>
  <c r="H245" i="24"/>
  <c r="H243" i="24"/>
  <c r="H255" i="24"/>
  <c r="H241" i="24"/>
  <c r="H239" i="24"/>
  <c r="H237" i="24"/>
  <c r="H235" i="24"/>
  <c r="H233" i="24"/>
  <c r="H231" i="24"/>
  <c r="H240" i="24"/>
  <c r="H238" i="24"/>
  <c r="H236" i="24"/>
  <c r="H234" i="24"/>
  <c r="H232" i="24"/>
  <c r="H242" i="24"/>
  <c r="H230" i="24"/>
  <c r="H228" i="24"/>
  <c r="H226" i="24"/>
  <c r="H224" i="24"/>
  <c r="H222" i="24"/>
  <c r="H220" i="24"/>
  <c r="H229" i="24"/>
  <c r="H227" i="24"/>
  <c r="H225" i="24"/>
  <c r="H217" i="24"/>
  <c r="H215" i="24"/>
  <c r="H213" i="24"/>
  <c r="H211" i="24"/>
  <c r="H209" i="24"/>
  <c r="H219" i="24"/>
  <c r="H223" i="24"/>
  <c r="H218" i="24"/>
  <c r="H216" i="24"/>
  <c r="H214" i="24"/>
  <c r="H212" i="24"/>
  <c r="H221" i="24"/>
  <c r="X310" i="24"/>
  <c r="X308" i="24"/>
  <c r="X306" i="24"/>
  <c r="X304" i="24"/>
  <c r="X302" i="24"/>
  <c r="X300" i="24"/>
  <c r="X309" i="24"/>
  <c r="X307" i="24"/>
  <c r="X305" i="24"/>
  <c r="X303" i="24"/>
  <c r="X301" i="24"/>
  <c r="X299" i="24"/>
  <c r="X297" i="24"/>
  <c r="X295" i="24"/>
  <c r="X293" i="24"/>
  <c r="X291" i="24"/>
  <c r="X289" i="24"/>
  <c r="X287" i="24"/>
  <c r="X296" i="24"/>
  <c r="X294" i="24"/>
  <c r="X292" i="24"/>
  <c r="X290" i="24"/>
  <c r="X298" i="24"/>
  <c r="X284" i="24"/>
  <c r="X282" i="24"/>
  <c r="X280" i="24"/>
  <c r="X278" i="24"/>
  <c r="X276" i="24"/>
  <c r="X286" i="24"/>
  <c r="X288" i="24"/>
  <c r="X285" i="24"/>
  <c r="X283" i="24"/>
  <c r="X281" i="24"/>
  <c r="X279" i="24"/>
  <c r="X275" i="24"/>
  <c r="X273" i="24"/>
  <c r="X271" i="24"/>
  <c r="X269" i="24"/>
  <c r="X267" i="24"/>
  <c r="X265" i="24"/>
  <c r="X263" i="24"/>
  <c r="X274" i="24"/>
  <c r="X272" i="24"/>
  <c r="X270" i="24"/>
  <c r="X268" i="24"/>
  <c r="X277" i="24"/>
  <c r="X262" i="24"/>
  <c r="X260" i="24"/>
  <c r="X258" i="24"/>
  <c r="X256" i="24"/>
  <c r="X254" i="24"/>
  <c r="X252" i="24"/>
  <c r="X261" i="24"/>
  <c r="X259" i="24"/>
  <c r="X257" i="24"/>
  <c r="X255" i="24"/>
  <c r="X264" i="24"/>
  <c r="X266" i="24"/>
  <c r="X250" i="24"/>
  <c r="X248" i="24"/>
  <c r="X246" i="24"/>
  <c r="X244" i="24"/>
  <c r="X242" i="24"/>
  <c r="X251" i="24"/>
  <c r="X249" i="24"/>
  <c r="X247" i="24"/>
  <c r="X245" i="24"/>
  <c r="X243" i="24"/>
  <c r="X253" i="24"/>
  <c r="X241" i="24"/>
  <c r="X239" i="24"/>
  <c r="X237" i="24"/>
  <c r="X235" i="24"/>
  <c r="X233" i="24"/>
  <c r="X231" i="24"/>
  <c r="X240" i="24"/>
  <c r="X238" i="24"/>
  <c r="X236" i="24"/>
  <c r="X234" i="24"/>
  <c r="X232" i="24"/>
  <c r="X230" i="24"/>
  <c r="X228" i="24"/>
  <c r="X226" i="24"/>
  <c r="X224" i="24"/>
  <c r="X222" i="24"/>
  <c r="X220" i="24"/>
  <c r="X229" i="24"/>
  <c r="X227" i="24"/>
  <c r="X225" i="24"/>
  <c r="X223" i="24"/>
  <c r="X217" i="24"/>
  <c r="X215" i="24"/>
  <c r="X213" i="24"/>
  <c r="X211" i="24"/>
  <c r="X209" i="24"/>
  <c r="X221" i="24"/>
  <c r="X219" i="24"/>
  <c r="X218" i="24"/>
  <c r="X216" i="24"/>
  <c r="X214" i="24"/>
  <c r="X212" i="24"/>
  <c r="AN310" i="24"/>
  <c r="AN308" i="24"/>
  <c r="AN306" i="24"/>
  <c r="AN304" i="24"/>
  <c r="AN302" i="24"/>
  <c r="AN300" i="24"/>
  <c r="AN309" i="24"/>
  <c r="AN307" i="24"/>
  <c r="AN305" i="24"/>
  <c r="AN303" i="24"/>
  <c r="AN301" i="24"/>
  <c r="AN297" i="24"/>
  <c r="AN295" i="24"/>
  <c r="AN293" i="24"/>
  <c r="AN291" i="24"/>
  <c r="AN289" i="24"/>
  <c r="AN287" i="24"/>
  <c r="AN296" i="24"/>
  <c r="AN294" i="24"/>
  <c r="AN292" i="24"/>
  <c r="AN290" i="24"/>
  <c r="AN299" i="24"/>
  <c r="AN298" i="24"/>
  <c r="AN286" i="24"/>
  <c r="AN288" i="24"/>
  <c r="AN284" i="24"/>
  <c r="AN282" i="24"/>
  <c r="AN280" i="24"/>
  <c r="AN278" i="24"/>
  <c r="AN276" i="24"/>
  <c r="AN285" i="24"/>
  <c r="AN283" i="24"/>
  <c r="AN281" i="24"/>
  <c r="AN279" i="24"/>
  <c r="AN273" i="24"/>
  <c r="AN271" i="24"/>
  <c r="AN269" i="24"/>
  <c r="AN267" i="24"/>
  <c r="AN265" i="24"/>
  <c r="AN263" i="24"/>
  <c r="AN277" i="24"/>
  <c r="AN275" i="24"/>
  <c r="AN274" i="24"/>
  <c r="AN272" i="24"/>
  <c r="AN270" i="24"/>
  <c r="AN268" i="24"/>
  <c r="AN264" i="24"/>
  <c r="AN262" i="24"/>
  <c r="AN260" i="24"/>
  <c r="AN258" i="24"/>
  <c r="AN256" i="24"/>
  <c r="AN254" i="24"/>
  <c r="AN252" i="24"/>
  <c r="AN266" i="24"/>
  <c r="AN261" i="24"/>
  <c r="AN259" i="24"/>
  <c r="AN257" i="24"/>
  <c r="AN255" i="24"/>
  <c r="AN250" i="24"/>
  <c r="AN248" i="24"/>
  <c r="AN246" i="24"/>
  <c r="AN244" i="24"/>
  <c r="AN242" i="24"/>
  <c r="AN253" i="24"/>
  <c r="AN251" i="24"/>
  <c r="AN249" i="24"/>
  <c r="AN247" i="24"/>
  <c r="AN245" i="24"/>
  <c r="AN243" i="24"/>
  <c r="AN241" i="24"/>
  <c r="AN239" i="24"/>
  <c r="AN237" i="24"/>
  <c r="AN235" i="24"/>
  <c r="AN233" i="24"/>
  <c r="AN231" i="24"/>
  <c r="AN240" i="24"/>
  <c r="AN238" i="24"/>
  <c r="AN236" i="24"/>
  <c r="AN234" i="24"/>
  <c r="AN232" i="24"/>
  <c r="AN228" i="24"/>
  <c r="AN226" i="24"/>
  <c r="AN224" i="24"/>
  <c r="AN222" i="24"/>
  <c r="AN220" i="24"/>
  <c r="AN230" i="24"/>
  <c r="AN229" i="24"/>
  <c r="AN227" i="24"/>
  <c r="AN225" i="24"/>
  <c r="AN217" i="24"/>
  <c r="AN215" i="24"/>
  <c r="AN213" i="24"/>
  <c r="AN211" i="24"/>
  <c r="AN209" i="24"/>
  <c r="AN219" i="24"/>
  <c r="AN218" i="24"/>
  <c r="AN216" i="24"/>
  <c r="AN214" i="24"/>
  <c r="AN212" i="24"/>
  <c r="AN223" i="24"/>
  <c r="AN221" i="24"/>
  <c r="BD310" i="24"/>
  <c r="BD308" i="24"/>
  <c r="BD306" i="24"/>
  <c r="BD304" i="24"/>
  <c r="BD302" i="24"/>
  <c r="BD300" i="24"/>
  <c r="BD309" i="24"/>
  <c r="BD307" i="24"/>
  <c r="BD305" i="24"/>
  <c r="BD303" i="24"/>
  <c r="BD301" i="24"/>
  <c r="BD298" i="24"/>
  <c r="BD297" i="24"/>
  <c r="BD295" i="24"/>
  <c r="BD293" i="24"/>
  <c r="BD291" i="24"/>
  <c r="BD289" i="24"/>
  <c r="BD287" i="24"/>
  <c r="BD299" i="24"/>
  <c r="BD296" i="24"/>
  <c r="BD294" i="24"/>
  <c r="BD292" i="24"/>
  <c r="BD290" i="24"/>
  <c r="BD284" i="24"/>
  <c r="BD282" i="24"/>
  <c r="BD280" i="24"/>
  <c r="BD278" i="24"/>
  <c r="BD276" i="24"/>
  <c r="BD286" i="24"/>
  <c r="BD285" i="24"/>
  <c r="BD283" i="24"/>
  <c r="BD281" i="24"/>
  <c r="BD279" i="24"/>
  <c r="BD288" i="24"/>
  <c r="BD275" i="24"/>
  <c r="BD273" i="24"/>
  <c r="BD271" i="24"/>
  <c r="BD269" i="24"/>
  <c r="BD267" i="24"/>
  <c r="BD265" i="24"/>
  <c r="BD263" i="24"/>
  <c r="BD277" i="24"/>
  <c r="BD274" i="24"/>
  <c r="BD272" i="24"/>
  <c r="BD270" i="24"/>
  <c r="BD268" i="24"/>
  <c r="BD262" i="24"/>
  <c r="BD260" i="24"/>
  <c r="BD258" i="24"/>
  <c r="BD256" i="24"/>
  <c r="BD254" i="24"/>
  <c r="BD252" i="24"/>
  <c r="BD264" i="24"/>
  <c r="BD261" i="24"/>
  <c r="BD259" i="24"/>
  <c r="BD257" i="24"/>
  <c r="BD255" i="24"/>
  <c r="BD266" i="24"/>
  <c r="BD250" i="24"/>
  <c r="BD248" i="24"/>
  <c r="BD246" i="24"/>
  <c r="BD244" i="24"/>
  <c r="BD242" i="24"/>
  <c r="BD253" i="24"/>
  <c r="BD251" i="24"/>
  <c r="BD249" i="24"/>
  <c r="BD247" i="24"/>
  <c r="BD245" i="24"/>
  <c r="BD243" i="24"/>
  <c r="BD241" i="24"/>
  <c r="BD239" i="24"/>
  <c r="BD237" i="24"/>
  <c r="BD235" i="24"/>
  <c r="BD233" i="24"/>
  <c r="BD231" i="24"/>
  <c r="BD240" i="24"/>
  <c r="BD238" i="24"/>
  <c r="BD236" i="24"/>
  <c r="BD234" i="24"/>
  <c r="BD232" i="24"/>
  <c r="BD228" i="24"/>
  <c r="BD226" i="24"/>
  <c r="BD224" i="24"/>
  <c r="BD222" i="24"/>
  <c r="BD220" i="24"/>
  <c r="BD230" i="24"/>
  <c r="BD229" i="24"/>
  <c r="BD227" i="24"/>
  <c r="BD225" i="24"/>
  <c r="BD217" i="24"/>
  <c r="BD215" i="24"/>
  <c r="BD213" i="24"/>
  <c r="BD211" i="24"/>
  <c r="BD209" i="24"/>
  <c r="BD223" i="24"/>
  <c r="BD221" i="24"/>
  <c r="BD218" i="24"/>
  <c r="BD216" i="24"/>
  <c r="BD214" i="24"/>
  <c r="BD212" i="24"/>
  <c r="BD219" i="24"/>
  <c r="BT310" i="24"/>
  <c r="BT308" i="24"/>
  <c r="BT306" i="24"/>
  <c r="BT304" i="24"/>
  <c r="BT302" i="24"/>
  <c r="BT300" i="24"/>
  <c r="BT309" i="24"/>
  <c r="BT307" i="24"/>
  <c r="BT305" i="24"/>
  <c r="BT303" i="24"/>
  <c r="BT301" i="24"/>
  <c r="BT297" i="24"/>
  <c r="BT295" i="24"/>
  <c r="BT293" i="24"/>
  <c r="BT291" i="24"/>
  <c r="BT289" i="24"/>
  <c r="BT287" i="24"/>
  <c r="BT298" i="24"/>
  <c r="BT299" i="24"/>
  <c r="BT296" i="24"/>
  <c r="BT294" i="24"/>
  <c r="BT292" i="24"/>
  <c r="BT290" i="24"/>
  <c r="BT284" i="24"/>
  <c r="BT282" i="24"/>
  <c r="BT280" i="24"/>
  <c r="BT278" i="24"/>
  <c r="BT276" i="24"/>
  <c r="BT288" i="24"/>
  <c r="BT285" i="24"/>
  <c r="BT283" i="24"/>
  <c r="BT281" i="24"/>
  <c r="BT279" i="24"/>
  <c r="BT286" i="24"/>
  <c r="BT277" i="24"/>
  <c r="BT273" i="24"/>
  <c r="BT271" i="24"/>
  <c r="BT269" i="24"/>
  <c r="BT267" i="24"/>
  <c r="BT265" i="24"/>
  <c r="BT263" i="24"/>
  <c r="BT275" i="24"/>
  <c r="BT274" i="24"/>
  <c r="BT272" i="24"/>
  <c r="BT270" i="24"/>
  <c r="BT268" i="24"/>
  <c r="BT262" i="24"/>
  <c r="BT260" i="24"/>
  <c r="BT258" i="24"/>
  <c r="BT256" i="24"/>
  <c r="BT254" i="24"/>
  <c r="BT252" i="24"/>
  <c r="BT261" i="24"/>
  <c r="BT259" i="24"/>
  <c r="BT257" i="24"/>
  <c r="BT255" i="24"/>
  <c r="BT266" i="24"/>
  <c r="BT264" i="24"/>
  <c r="BT250" i="24"/>
  <c r="BT248" i="24"/>
  <c r="BT246" i="24"/>
  <c r="BT244" i="24"/>
  <c r="BT242" i="24"/>
  <c r="BT251" i="24"/>
  <c r="BT249" i="24"/>
  <c r="BT247" i="24"/>
  <c r="BT245" i="24"/>
  <c r="BT243" i="24"/>
  <c r="BT253" i="24"/>
  <c r="BT241" i="24"/>
  <c r="BT239" i="24"/>
  <c r="BT237" i="24"/>
  <c r="BT235" i="24"/>
  <c r="BT233" i="24"/>
  <c r="BT231" i="24"/>
  <c r="BT240" i="24"/>
  <c r="BT238" i="24"/>
  <c r="BT236" i="24"/>
  <c r="BT234" i="24"/>
  <c r="BT232" i="24"/>
  <c r="BT230" i="24"/>
  <c r="BT228" i="24"/>
  <c r="BT226" i="24"/>
  <c r="BT224" i="24"/>
  <c r="BT222" i="24"/>
  <c r="BT220" i="24"/>
  <c r="BT229" i="24"/>
  <c r="BT227" i="24"/>
  <c r="BT225" i="24"/>
  <c r="BT223" i="24"/>
  <c r="BT221" i="24"/>
  <c r="BT217" i="24"/>
  <c r="BT215" i="24"/>
  <c r="BT213" i="24"/>
  <c r="BT211" i="24"/>
  <c r="BT209" i="24"/>
  <c r="BT219" i="24"/>
  <c r="BT218" i="24"/>
  <c r="BT216" i="24"/>
  <c r="BT214" i="24"/>
  <c r="BT212" i="24"/>
  <c r="CJ310" i="24"/>
  <c r="CJ308" i="24"/>
  <c r="CJ306" i="24"/>
  <c r="CJ304" i="24"/>
  <c r="CJ302" i="24"/>
  <c r="CJ300" i="24"/>
  <c r="CJ309" i="24"/>
  <c r="CJ307" i="24"/>
  <c r="CJ305" i="24"/>
  <c r="CJ303" i="24"/>
  <c r="CJ301" i="24"/>
  <c r="CJ297" i="24"/>
  <c r="CJ295" i="24"/>
  <c r="CJ293" i="24"/>
  <c r="CJ291" i="24"/>
  <c r="CJ289" i="24"/>
  <c r="CJ287" i="24"/>
  <c r="CJ299" i="24"/>
  <c r="CJ298" i="24"/>
  <c r="CJ296" i="24"/>
  <c r="CJ294" i="24"/>
  <c r="CJ292" i="24"/>
  <c r="CJ290" i="24"/>
  <c r="CJ284" i="24"/>
  <c r="CJ282" i="24"/>
  <c r="CJ280" i="24"/>
  <c r="CJ278" i="24"/>
  <c r="CJ276" i="24"/>
  <c r="CJ286" i="24"/>
  <c r="CJ285" i="24"/>
  <c r="CJ283" i="24"/>
  <c r="CJ281" i="24"/>
  <c r="CJ279" i="24"/>
  <c r="CJ288" i="24"/>
  <c r="CJ273" i="24"/>
  <c r="CJ271" i="24"/>
  <c r="CJ269" i="24"/>
  <c r="CJ267" i="24"/>
  <c r="CJ265" i="24"/>
  <c r="CJ263" i="24"/>
  <c r="CJ275" i="24"/>
  <c r="CJ274" i="24"/>
  <c r="CJ272" i="24"/>
  <c r="CJ270" i="24"/>
  <c r="CJ268" i="24"/>
  <c r="CJ277" i="24"/>
  <c r="CJ262" i="24"/>
  <c r="CJ260" i="24"/>
  <c r="CJ258" i="24"/>
  <c r="CJ256" i="24"/>
  <c r="CJ254" i="24"/>
  <c r="CJ252" i="24"/>
  <c r="CJ266" i="24"/>
  <c r="CJ264" i="24"/>
  <c r="CJ261" i="24"/>
  <c r="CJ259" i="24"/>
  <c r="CJ257" i="24"/>
  <c r="CJ255" i="24"/>
  <c r="CJ250" i="24"/>
  <c r="CJ248" i="24"/>
  <c r="CJ246" i="24"/>
  <c r="CJ244" i="24"/>
  <c r="CJ242" i="24"/>
  <c r="CJ253" i="24"/>
  <c r="CJ249" i="24"/>
  <c r="CJ247" i="24"/>
  <c r="CJ245" i="24"/>
  <c r="CJ243" i="24"/>
  <c r="CJ251" i="24"/>
  <c r="CJ241" i="24"/>
  <c r="CJ239" i="24"/>
  <c r="CJ237" i="24"/>
  <c r="CJ235" i="24"/>
  <c r="CJ233" i="24"/>
  <c r="CJ231" i="24"/>
  <c r="CJ240" i="24"/>
  <c r="CJ238" i="24"/>
  <c r="CJ236" i="24"/>
  <c r="CJ234" i="24"/>
  <c r="CJ232" i="24"/>
  <c r="CJ228" i="24"/>
  <c r="CJ226" i="24"/>
  <c r="CJ224" i="24"/>
  <c r="CJ222" i="24"/>
  <c r="CJ220" i="24"/>
  <c r="CJ230" i="24"/>
  <c r="CJ229" i="24"/>
  <c r="CJ227" i="24"/>
  <c r="CJ225" i="24"/>
  <c r="CJ223" i="24"/>
  <c r="CJ217" i="24"/>
  <c r="CJ215" i="24"/>
  <c r="CJ213" i="24"/>
  <c r="CJ211" i="24"/>
  <c r="CJ209" i="24"/>
  <c r="CJ221" i="24"/>
  <c r="CJ218" i="24"/>
  <c r="CJ216" i="24"/>
  <c r="CJ214" i="24"/>
  <c r="CJ212" i="24"/>
  <c r="CJ219" i="24"/>
  <c r="CZ310" i="24"/>
  <c r="CZ308" i="24"/>
  <c r="CZ306" i="24"/>
  <c r="CZ304" i="24"/>
  <c r="CZ302" i="24"/>
  <c r="CZ300" i="24"/>
  <c r="CZ298" i="24"/>
  <c r="CZ309" i="24"/>
  <c r="CZ307" i="24"/>
  <c r="CZ305" i="24"/>
  <c r="CZ303" i="24"/>
  <c r="CZ301" i="24"/>
  <c r="CZ299" i="24"/>
  <c r="CZ297" i="24"/>
  <c r="CZ295" i="24"/>
  <c r="CZ293" i="24"/>
  <c r="CZ291" i="24"/>
  <c r="CZ289" i="24"/>
  <c r="CZ287" i="24"/>
  <c r="CZ296" i="24"/>
  <c r="CZ294" i="24"/>
  <c r="CZ292" i="24"/>
  <c r="CZ290" i="24"/>
  <c r="CZ284" i="24"/>
  <c r="CZ282" i="24"/>
  <c r="CZ280" i="24"/>
  <c r="CZ278" i="24"/>
  <c r="CZ276" i="24"/>
  <c r="CZ274" i="24"/>
  <c r="CZ288" i="24"/>
  <c r="CZ285" i="24"/>
  <c r="CZ283" i="24"/>
  <c r="CZ281" i="24"/>
  <c r="CZ279" i="24"/>
  <c r="CZ277" i="24"/>
  <c r="CZ286" i="24"/>
  <c r="CZ273" i="24"/>
  <c r="CZ271" i="24"/>
  <c r="CZ269" i="24"/>
  <c r="CZ267" i="24"/>
  <c r="CZ265" i="24"/>
  <c r="CZ263" i="24"/>
  <c r="CZ272" i="24"/>
  <c r="CZ270" i="24"/>
  <c r="CZ268" i="24"/>
  <c r="CZ275" i="24"/>
  <c r="CZ262" i="24"/>
  <c r="CZ260" i="24"/>
  <c r="CZ258" i="24"/>
  <c r="CZ256" i="24"/>
  <c r="CZ254" i="24"/>
  <c r="CZ252" i="24"/>
  <c r="CZ261" i="24"/>
  <c r="CZ259" i="24"/>
  <c r="CZ257" i="24"/>
  <c r="CZ255" i="24"/>
  <c r="CZ266" i="24"/>
  <c r="CZ264" i="24"/>
  <c r="CZ250" i="24"/>
  <c r="CZ248" i="24"/>
  <c r="CZ246" i="24"/>
  <c r="CZ244" i="24"/>
  <c r="CZ242" i="24"/>
  <c r="CZ249" i="24"/>
  <c r="CZ247" i="24"/>
  <c r="CZ245" i="24"/>
  <c r="CZ243" i="24"/>
  <c r="CZ251" i="24"/>
  <c r="CZ253" i="24"/>
  <c r="CZ241" i="24"/>
  <c r="CZ239" i="24"/>
  <c r="CZ237" i="24"/>
  <c r="CZ235" i="24"/>
  <c r="CZ233" i="24"/>
  <c r="CZ231" i="24"/>
  <c r="CZ240" i="24"/>
  <c r="CZ238" i="24"/>
  <c r="CZ236" i="24"/>
  <c r="CZ234" i="24"/>
  <c r="CZ232" i="24"/>
  <c r="CZ228" i="24"/>
  <c r="CZ226" i="24"/>
  <c r="CZ224" i="24"/>
  <c r="CZ222" i="24"/>
  <c r="CZ220" i="24"/>
  <c r="CZ229" i="24"/>
  <c r="CZ227" i="24"/>
  <c r="CZ225" i="24"/>
  <c r="CZ223" i="24"/>
  <c r="CZ230" i="24"/>
  <c r="CZ221" i="24"/>
  <c r="CZ217" i="24"/>
  <c r="CZ215" i="24"/>
  <c r="CZ213" i="24"/>
  <c r="CZ211" i="24"/>
  <c r="CZ209" i="24"/>
  <c r="CZ207" i="24"/>
  <c r="CZ219" i="24"/>
  <c r="CZ218" i="24"/>
  <c r="CZ216" i="24"/>
  <c r="CZ214" i="24"/>
  <c r="CZ212" i="24"/>
  <c r="Q206" i="24"/>
  <c r="AG206" i="24"/>
  <c r="AW206" i="24"/>
  <c r="BM206" i="24"/>
  <c r="CC206" i="24"/>
  <c r="CS206" i="24"/>
  <c r="G208" i="24"/>
  <c r="AI208" i="24"/>
  <c r="BO208" i="24"/>
  <c r="CV208" i="24"/>
  <c r="AD209" i="24"/>
  <c r="BL209" i="24"/>
  <c r="DD209" i="24"/>
  <c r="AN210" i="24"/>
  <c r="CJ210" i="24"/>
  <c r="AR211" i="24"/>
  <c r="CO211" i="24"/>
  <c r="I309" i="24"/>
  <c r="I307" i="24"/>
  <c r="I305" i="24"/>
  <c r="I303" i="24"/>
  <c r="I301" i="24"/>
  <c r="I310" i="24"/>
  <c r="I308" i="24"/>
  <c r="I306" i="24"/>
  <c r="I304" i="24"/>
  <c r="I302" i="24"/>
  <c r="I300" i="24"/>
  <c r="I298" i="24"/>
  <c r="I297" i="24"/>
  <c r="I295" i="24"/>
  <c r="I293" i="24"/>
  <c r="I291" i="24"/>
  <c r="I289" i="24"/>
  <c r="I287" i="24"/>
  <c r="I299" i="24"/>
  <c r="I296" i="24"/>
  <c r="I294" i="24"/>
  <c r="I292" i="24"/>
  <c r="I290" i="24"/>
  <c r="I288" i="24"/>
  <c r="I286" i="24"/>
  <c r="I284" i="24"/>
  <c r="I282" i="24"/>
  <c r="I280" i="24"/>
  <c r="I278" i="24"/>
  <c r="I276" i="24"/>
  <c r="I285" i="24"/>
  <c r="I283" i="24"/>
  <c r="I281" i="24"/>
  <c r="I279" i="24"/>
  <c r="I277" i="24"/>
  <c r="I273" i="24"/>
  <c r="I271" i="24"/>
  <c r="I269" i="24"/>
  <c r="I267" i="24"/>
  <c r="I265" i="24"/>
  <c r="I275" i="24"/>
  <c r="I274" i="24"/>
  <c r="I272" i="24"/>
  <c r="I270" i="24"/>
  <c r="I268" i="24"/>
  <c r="I264" i="24"/>
  <c r="I263" i="24"/>
  <c r="I261" i="24"/>
  <c r="I259" i="24"/>
  <c r="I257" i="24"/>
  <c r="I266" i="24"/>
  <c r="I262" i="24"/>
  <c r="I260" i="24"/>
  <c r="I258" i="24"/>
  <c r="I253" i="24"/>
  <c r="I252" i="24"/>
  <c r="I251" i="24"/>
  <c r="I249" i="24"/>
  <c r="I247" i="24"/>
  <c r="I245" i="24"/>
  <c r="I254" i="24"/>
  <c r="I255" i="24"/>
  <c r="I256" i="24"/>
  <c r="I250" i="24"/>
  <c r="I248" i="24"/>
  <c r="I246" i="24"/>
  <c r="I244" i="24"/>
  <c r="I240" i="24"/>
  <c r="I238" i="24"/>
  <c r="I236" i="24"/>
  <c r="I234" i="24"/>
  <c r="I242" i="24"/>
  <c r="I243" i="24"/>
  <c r="I241" i="24"/>
  <c r="I239" i="24"/>
  <c r="I237" i="24"/>
  <c r="I232" i="24"/>
  <c r="I230" i="24"/>
  <c r="I228" i="24"/>
  <c r="I226" i="24"/>
  <c r="I224" i="24"/>
  <c r="I222" i="24"/>
  <c r="I220" i="24"/>
  <c r="I233" i="24"/>
  <c r="I235" i="24"/>
  <c r="I229" i="24"/>
  <c r="I227" i="24"/>
  <c r="I225" i="24"/>
  <c r="I231" i="24"/>
  <c r="I217" i="24"/>
  <c r="I215" i="24"/>
  <c r="I213" i="24"/>
  <c r="I211" i="24"/>
  <c r="I209" i="24"/>
  <c r="I219" i="24"/>
  <c r="I223" i="24"/>
  <c r="I218" i="24"/>
  <c r="I216" i="24"/>
  <c r="I214" i="24"/>
  <c r="I212" i="24"/>
  <c r="I210" i="24"/>
  <c r="I221" i="24"/>
  <c r="Y309" i="24"/>
  <c r="Y307" i="24"/>
  <c r="Y305" i="24"/>
  <c r="Y303" i="24"/>
  <c r="Y301" i="24"/>
  <c r="Y299" i="24"/>
  <c r="Y310" i="24"/>
  <c r="Y308" i="24"/>
  <c r="Y306" i="24"/>
  <c r="Y304" i="24"/>
  <c r="Y302" i="24"/>
  <c r="Y300" i="24"/>
  <c r="Y298" i="24"/>
  <c r="Y297" i="24"/>
  <c r="Y295" i="24"/>
  <c r="Y293" i="24"/>
  <c r="Y291" i="24"/>
  <c r="Y289" i="24"/>
  <c r="Y287" i="24"/>
  <c r="Y296" i="24"/>
  <c r="Y294" i="24"/>
  <c r="Y292" i="24"/>
  <c r="Y290" i="24"/>
  <c r="Y288" i="24"/>
  <c r="Y284" i="24"/>
  <c r="Y282" i="24"/>
  <c r="Y280" i="24"/>
  <c r="Y278" i="24"/>
  <c r="Y276" i="24"/>
  <c r="Y286" i="24"/>
  <c r="Y285" i="24"/>
  <c r="Y283" i="24"/>
  <c r="Y281" i="24"/>
  <c r="Y279" i="24"/>
  <c r="Y273" i="24"/>
  <c r="Y271" i="24"/>
  <c r="Y269" i="24"/>
  <c r="Y267" i="24"/>
  <c r="Y265" i="24"/>
  <c r="Y263" i="24"/>
  <c r="Y274" i="24"/>
  <c r="Y272" i="24"/>
  <c r="Y270" i="24"/>
  <c r="Y268" i="24"/>
  <c r="Y277" i="24"/>
  <c r="Y275" i="24"/>
  <c r="Y261" i="24"/>
  <c r="Y259" i="24"/>
  <c r="Y257" i="24"/>
  <c r="Y264" i="24"/>
  <c r="Y266" i="24"/>
  <c r="Y262" i="24"/>
  <c r="Y260" i="24"/>
  <c r="Y258" i="24"/>
  <c r="Y254" i="24"/>
  <c r="Y255" i="24"/>
  <c r="Y251" i="24"/>
  <c r="Y249" i="24"/>
  <c r="Y247" i="24"/>
  <c r="Y245" i="24"/>
  <c r="Y256" i="24"/>
  <c r="Y252" i="24"/>
  <c r="Y253" i="24"/>
  <c r="Y250" i="24"/>
  <c r="Y248" i="24"/>
  <c r="Y246" i="24"/>
  <c r="Y244" i="24"/>
  <c r="Y240" i="24"/>
  <c r="Y238" i="24"/>
  <c r="Y236" i="24"/>
  <c r="Y234" i="24"/>
  <c r="Y243" i="24"/>
  <c r="Y242" i="24"/>
  <c r="Y241" i="24"/>
  <c r="Y239" i="24"/>
  <c r="Y237" i="24"/>
  <c r="Y233" i="24"/>
  <c r="Y230" i="24"/>
  <c r="Y228" i="24"/>
  <c r="Y226" i="24"/>
  <c r="Y224" i="24"/>
  <c r="Y222" i="24"/>
  <c r="Y220" i="24"/>
  <c r="Y231" i="24"/>
  <c r="Y235" i="24"/>
  <c r="Y232" i="24"/>
  <c r="Y229" i="24"/>
  <c r="Y227" i="24"/>
  <c r="Y225" i="24"/>
  <c r="Y217" i="24"/>
  <c r="Y215" i="24"/>
  <c r="Y213" i="24"/>
  <c r="Y211" i="24"/>
  <c r="Y209" i="24"/>
  <c r="Y221" i="24"/>
  <c r="Y219" i="24"/>
  <c r="Y218" i="24"/>
  <c r="Y216" i="24"/>
  <c r="Y214" i="24"/>
  <c r="Y212" i="24"/>
  <c r="Y210" i="24"/>
  <c r="Y223" i="24"/>
  <c r="AO309" i="24"/>
  <c r="AO307" i="24"/>
  <c r="AO305" i="24"/>
  <c r="AO303" i="24"/>
  <c r="AO301" i="24"/>
  <c r="AO299" i="24"/>
  <c r="AO310" i="24"/>
  <c r="AO308" i="24"/>
  <c r="AO306" i="24"/>
  <c r="AO304" i="24"/>
  <c r="AO302" i="24"/>
  <c r="AO300" i="24"/>
  <c r="AO298" i="24"/>
  <c r="AO297" i="24"/>
  <c r="AO295" i="24"/>
  <c r="AO293" i="24"/>
  <c r="AO291" i="24"/>
  <c r="AO289" i="24"/>
  <c r="AO287" i="24"/>
  <c r="AO296" i="24"/>
  <c r="AO294" i="24"/>
  <c r="AO292" i="24"/>
  <c r="AO290" i="24"/>
  <c r="AO288" i="24"/>
  <c r="AO286" i="24"/>
  <c r="AO284" i="24"/>
  <c r="AO282" i="24"/>
  <c r="AO280" i="24"/>
  <c r="AO278" i="24"/>
  <c r="AO276" i="24"/>
  <c r="AO285" i="24"/>
  <c r="AO283" i="24"/>
  <c r="AO281" i="24"/>
  <c r="AO279" i="24"/>
  <c r="AO273" i="24"/>
  <c r="AO271" i="24"/>
  <c r="AO269" i="24"/>
  <c r="AO267" i="24"/>
  <c r="AO265" i="24"/>
  <c r="AO263" i="24"/>
  <c r="AO277" i="24"/>
  <c r="AO275" i="24"/>
  <c r="AO274" i="24"/>
  <c r="AO272" i="24"/>
  <c r="AO270" i="24"/>
  <c r="AO268" i="24"/>
  <c r="AO266" i="24"/>
  <c r="AO261" i="24"/>
  <c r="AO259" i="24"/>
  <c r="AO257" i="24"/>
  <c r="AO264" i="24"/>
  <c r="AO262" i="24"/>
  <c r="AO260" i="24"/>
  <c r="AO258" i="24"/>
  <c r="AO253" i="24"/>
  <c r="AO256" i="24"/>
  <c r="AO251" i="24"/>
  <c r="AO249" i="24"/>
  <c r="AO247" i="24"/>
  <c r="AO245" i="24"/>
  <c r="AO254" i="24"/>
  <c r="AO255" i="24"/>
  <c r="AO252" i="24"/>
  <c r="AO250" i="24"/>
  <c r="AO248" i="24"/>
  <c r="AO246" i="24"/>
  <c r="AO243" i="24"/>
  <c r="AO242" i="24"/>
  <c r="AO240" i="24"/>
  <c r="AO238" i="24"/>
  <c r="AO236" i="24"/>
  <c r="AO234" i="24"/>
  <c r="AO244" i="24"/>
  <c r="AO241" i="24"/>
  <c r="AO239" i="24"/>
  <c r="AO237" i="24"/>
  <c r="AO235" i="24"/>
  <c r="AO228" i="24"/>
  <c r="AO226" i="24"/>
  <c r="AO224" i="24"/>
  <c r="AO222" i="24"/>
  <c r="AO220" i="24"/>
  <c r="AO232" i="24"/>
  <c r="AO230" i="24"/>
  <c r="AO233" i="24"/>
  <c r="AO231" i="24"/>
  <c r="AO229" i="24"/>
  <c r="AO227" i="24"/>
  <c r="AO225" i="24"/>
  <c r="AO217" i="24"/>
  <c r="AO215" i="24"/>
  <c r="AO213" i="24"/>
  <c r="AO211" i="24"/>
  <c r="AO209" i="24"/>
  <c r="AO219" i="24"/>
  <c r="AO218" i="24"/>
  <c r="AO216" i="24"/>
  <c r="AO214" i="24"/>
  <c r="AO212" i="24"/>
  <c r="AO210" i="24"/>
  <c r="AO223" i="24"/>
  <c r="AO221" i="24"/>
  <c r="BE309" i="24"/>
  <c r="BE307" i="24"/>
  <c r="BE305" i="24"/>
  <c r="BE303" i="24"/>
  <c r="BE301" i="24"/>
  <c r="BE299" i="24"/>
  <c r="BE310" i="24"/>
  <c r="BE308" i="24"/>
  <c r="BE306" i="24"/>
  <c r="BE304" i="24"/>
  <c r="BE302" i="24"/>
  <c r="BE300" i="24"/>
  <c r="BE298" i="24"/>
  <c r="BE297" i="24"/>
  <c r="BE295" i="24"/>
  <c r="BE293" i="24"/>
  <c r="BE291" i="24"/>
  <c r="BE289" i="24"/>
  <c r="BE287" i="24"/>
  <c r="BE296" i="24"/>
  <c r="BE294" i="24"/>
  <c r="BE292" i="24"/>
  <c r="BE290" i="24"/>
  <c r="BE288" i="24"/>
  <c r="BE284" i="24"/>
  <c r="BE282" i="24"/>
  <c r="BE280" i="24"/>
  <c r="BE278" i="24"/>
  <c r="BE276" i="24"/>
  <c r="BE286" i="24"/>
  <c r="BE285" i="24"/>
  <c r="BE283" i="24"/>
  <c r="BE281" i="24"/>
  <c r="BE279" i="24"/>
  <c r="BE275" i="24"/>
  <c r="BE273" i="24"/>
  <c r="BE271" i="24"/>
  <c r="BE269" i="24"/>
  <c r="BE267" i="24"/>
  <c r="BE265" i="24"/>
  <c r="BE263" i="24"/>
  <c r="BE277" i="24"/>
  <c r="BE274" i="24"/>
  <c r="BE272" i="24"/>
  <c r="BE270" i="24"/>
  <c r="BE268" i="24"/>
  <c r="BE266" i="24"/>
  <c r="BE264" i="24"/>
  <c r="BE261" i="24"/>
  <c r="BE259" i="24"/>
  <c r="BE257" i="24"/>
  <c r="BE262" i="24"/>
  <c r="BE260" i="24"/>
  <c r="BE258" i="24"/>
  <c r="BE252" i="24"/>
  <c r="BE255" i="24"/>
  <c r="BE253" i="24"/>
  <c r="BE251" i="24"/>
  <c r="BE249" i="24"/>
  <c r="BE247" i="24"/>
  <c r="BE245" i="24"/>
  <c r="BE256" i="24"/>
  <c r="BE254" i="24"/>
  <c r="BE250" i="24"/>
  <c r="BE248" i="24"/>
  <c r="BE246" i="24"/>
  <c r="BE244" i="24"/>
  <c r="BE240" i="24"/>
  <c r="BE238" i="24"/>
  <c r="BE236" i="24"/>
  <c r="BE234" i="24"/>
  <c r="BE243" i="24"/>
  <c r="BE242" i="24"/>
  <c r="BE241" i="24"/>
  <c r="BE239" i="24"/>
  <c r="BE237" i="24"/>
  <c r="BE235" i="24"/>
  <c r="BE233" i="24"/>
  <c r="BE231" i="24"/>
  <c r="BE228" i="24"/>
  <c r="BE226" i="24"/>
  <c r="BE224" i="24"/>
  <c r="BE222" i="24"/>
  <c r="BE220" i="24"/>
  <c r="BE230" i="24"/>
  <c r="BE229" i="24"/>
  <c r="BE227" i="24"/>
  <c r="BE225" i="24"/>
  <c r="BE232" i="24"/>
  <c r="BE217" i="24"/>
  <c r="BE215" i="24"/>
  <c r="BE213" i="24"/>
  <c r="BE211" i="24"/>
  <c r="BE209" i="24"/>
  <c r="BE223" i="24"/>
  <c r="BE221" i="24"/>
  <c r="BE218" i="24"/>
  <c r="BE216" i="24"/>
  <c r="BE214" i="24"/>
  <c r="BE212" i="24"/>
  <c r="BE210" i="24"/>
  <c r="BE219" i="24"/>
  <c r="BU309" i="24"/>
  <c r="BU307" i="24"/>
  <c r="BU305" i="24"/>
  <c r="BU303" i="24"/>
  <c r="BU301" i="24"/>
  <c r="BU299" i="24"/>
  <c r="BU310" i="24"/>
  <c r="BU308" i="24"/>
  <c r="BU306" i="24"/>
  <c r="BU304" i="24"/>
  <c r="BU302" i="24"/>
  <c r="BU300" i="24"/>
  <c r="BU298" i="24"/>
  <c r="BU297" i="24"/>
  <c r="BU295" i="24"/>
  <c r="BU293" i="24"/>
  <c r="BU291" i="24"/>
  <c r="BU289" i="24"/>
  <c r="BU287" i="24"/>
  <c r="BU296" i="24"/>
  <c r="BU294" i="24"/>
  <c r="BU292" i="24"/>
  <c r="BU290" i="24"/>
  <c r="BU288" i="24"/>
  <c r="BU284" i="24"/>
  <c r="BU282" i="24"/>
  <c r="BU280" i="24"/>
  <c r="BU278" i="24"/>
  <c r="BU276" i="24"/>
  <c r="BU285" i="24"/>
  <c r="BU283" i="24"/>
  <c r="BU281" i="24"/>
  <c r="BU279" i="24"/>
  <c r="BU277" i="24"/>
  <c r="BU286" i="24"/>
  <c r="BU273" i="24"/>
  <c r="BU271" i="24"/>
  <c r="BU269" i="24"/>
  <c r="BU267" i="24"/>
  <c r="BU265" i="24"/>
  <c r="BU263" i="24"/>
  <c r="BU275" i="24"/>
  <c r="BU274" i="24"/>
  <c r="BU272" i="24"/>
  <c r="BU270" i="24"/>
  <c r="BU268" i="24"/>
  <c r="BU266" i="24"/>
  <c r="BU261" i="24"/>
  <c r="BU259" i="24"/>
  <c r="BU257" i="24"/>
  <c r="BU264" i="24"/>
  <c r="BU262" i="24"/>
  <c r="BU260" i="24"/>
  <c r="BU258" i="24"/>
  <c r="BU256" i="24"/>
  <c r="BU252" i="24"/>
  <c r="BU254" i="24"/>
  <c r="BU251" i="24"/>
  <c r="BU249" i="24"/>
  <c r="BU247" i="24"/>
  <c r="BU245" i="24"/>
  <c r="BU243" i="24"/>
  <c r="BU253" i="24"/>
  <c r="BU255" i="24"/>
  <c r="BU250" i="24"/>
  <c r="BU248" i="24"/>
  <c r="BU246" i="24"/>
  <c r="BU244" i="24"/>
  <c r="BU242" i="24"/>
  <c r="BU240" i="24"/>
  <c r="BU238" i="24"/>
  <c r="BU236" i="24"/>
  <c r="BU234" i="24"/>
  <c r="BU241" i="24"/>
  <c r="BU239" i="24"/>
  <c r="BU237" i="24"/>
  <c r="BU235" i="24"/>
  <c r="BU230" i="24"/>
  <c r="BU228" i="24"/>
  <c r="BU226" i="24"/>
  <c r="BU224" i="24"/>
  <c r="BU222" i="24"/>
  <c r="BU220" i="24"/>
  <c r="BU232" i="24"/>
  <c r="BU231" i="24"/>
  <c r="BU233" i="24"/>
  <c r="BU229" i="24"/>
  <c r="BU227" i="24"/>
  <c r="BU225" i="24"/>
  <c r="BU223" i="24"/>
  <c r="BU217" i="24"/>
  <c r="BU215" i="24"/>
  <c r="BU213" i="24"/>
  <c r="BU211" i="24"/>
  <c r="BU209" i="24"/>
  <c r="BU219" i="24"/>
  <c r="BU218" i="24"/>
  <c r="BU216" i="24"/>
  <c r="BU214" i="24"/>
  <c r="BU212" i="24"/>
  <c r="BU210" i="24"/>
  <c r="BU221" i="24"/>
  <c r="CK309" i="24"/>
  <c r="CK307" i="24"/>
  <c r="CK305" i="24"/>
  <c r="CK303" i="24"/>
  <c r="CK301" i="24"/>
  <c r="CK299" i="24"/>
  <c r="CK310" i="24"/>
  <c r="CK308" i="24"/>
  <c r="CK306" i="24"/>
  <c r="CK304" i="24"/>
  <c r="CK302" i="24"/>
  <c r="CK300" i="24"/>
  <c r="CK298" i="24"/>
  <c r="CK297" i="24"/>
  <c r="CK295" i="24"/>
  <c r="CK293" i="24"/>
  <c r="CK291" i="24"/>
  <c r="CK289" i="24"/>
  <c r="CK287" i="24"/>
  <c r="CK296" i="24"/>
  <c r="CK294" i="24"/>
  <c r="CK292" i="24"/>
  <c r="CK290" i="24"/>
  <c r="CK288" i="24"/>
  <c r="CK284" i="24"/>
  <c r="CK282" i="24"/>
  <c r="CK280" i="24"/>
  <c r="CK278" i="24"/>
  <c r="CK276" i="24"/>
  <c r="CK286" i="24"/>
  <c r="CK285" i="24"/>
  <c r="CK283" i="24"/>
  <c r="CK281" i="24"/>
  <c r="CK279" i="24"/>
  <c r="CK277" i="24"/>
  <c r="CK273" i="24"/>
  <c r="CK271" i="24"/>
  <c r="CK269" i="24"/>
  <c r="CK267" i="24"/>
  <c r="CK265" i="24"/>
  <c r="CK263" i="24"/>
  <c r="CK275" i="24"/>
  <c r="CK274" i="24"/>
  <c r="CK272" i="24"/>
  <c r="CK270" i="24"/>
  <c r="CK268" i="24"/>
  <c r="CK266" i="24"/>
  <c r="CK264" i="24"/>
  <c r="CK261" i="24"/>
  <c r="CK259" i="24"/>
  <c r="CK257" i="24"/>
  <c r="CK262" i="24"/>
  <c r="CK260" i="24"/>
  <c r="CK258" i="24"/>
  <c r="CK253" i="24"/>
  <c r="CK255" i="24"/>
  <c r="CK249" i="24"/>
  <c r="CK247" i="24"/>
  <c r="CK245" i="24"/>
  <c r="CK243" i="24"/>
  <c r="CK251" i="24"/>
  <c r="CK252" i="24"/>
  <c r="CK256" i="24"/>
  <c r="CK254" i="24"/>
  <c r="CK250" i="24"/>
  <c r="CK248" i="24"/>
  <c r="CK246" i="24"/>
  <c r="CK244" i="24"/>
  <c r="CK240" i="24"/>
  <c r="CK238" i="24"/>
  <c r="CK236" i="24"/>
  <c r="CK234" i="24"/>
  <c r="CK242" i="24"/>
  <c r="CK241" i="24"/>
  <c r="CK239" i="24"/>
  <c r="CK237" i="24"/>
  <c r="CK235" i="24"/>
  <c r="CK231" i="24"/>
  <c r="CK228" i="24"/>
  <c r="CK226" i="24"/>
  <c r="CK224" i="24"/>
  <c r="CK222" i="24"/>
  <c r="CK220" i="24"/>
  <c r="CK233" i="24"/>
  <c r="CK230" i="24"/>
  <c r="CK229" i="24"/>
  <c r="CK227" i="24"/>
  <c r="CK225" i="24"/>
  <c r="CK223" i="24"/>
  <c r="CK232" i="24"/>
  <c r="CK217" i="24"/>
  <c r="CK215" i="24"/>
  <c r="CK213" i="24"/>
  <c r="CK211" i="24"/>
  <c r="CK209" i="24"/>
  <c r="CK221" i="24"/>
  <c r="CK218" i="24"/>
  <c r="CK216" i="24"/>
  <c r="CK214" i="24"/>
  <c r="CK212" i="24"/>
  <c r="CK210" i="24"/>
  <c r="CK208" i="24"/>
  <c r="CK219" i="24"/>
  <c r="DA309" i="24"/>
  <c r="DA307" i="24"/>
  <c r="DA305" i="24"/>
  <c r="DA303" i="24"/>
  <c r="DA301" i="24"/>
  <c r="DA299" i="24"/>
  <c r="DA310" i="24"/>
  <c r="DA308" i="24"/>
  <c r="DA306" i="24"/>
  <c r="DA304" i="24"/>
  <c r="DA302" i="24"/>
  <c r="DA300" i="24"/>
  <c r="DA298" i="24"/>
  <c r="DA297" i="24"/>
  <c r="DA295" i="24"/>
  <c r="DA293" i="24"/>
  <c r="DA291" i="24"/>
  <c r="DA289" i="24"/>
  <c r="DA287" i="24"/>
  <c r="DA296" i="24"/>
  <c r="DA294" i="24"/>
  <c r="DA292" i="24"/>
  <c r="DA290" i="24"/>
  <c r="DA288" i="24"/>
  <c r="DA284" i="24"/>
  <c r="DA282" i="24"/>
  <c r="DA280" i="24"/>
  <c r="DA278" i="24"/>
  <c r="DA276" i="24"/>
  <c r="DA285" i="24"/>
  <c r="DA283" i="24"/>
  <c r="DA281" i="24"/>
  <c r="DA279" i="24"/>
  <c r="DA277" i="24"/>
  <c r="DA286" i="24"/>
  <c r="DA273" i="24"/>
  <c r="DA271" i="24"/>
  <c r="DA269" i="24"/>
  <c r="DA267" i="24"/>
  <c r="DA265" i="24"/>
  <c r="DA263" i="24"/>
  <c r="DA272" i="24"/>
  <c r="DA270" i="24"/>
  <c r="DA268" i="24"/>
  <c r="DA266" i="24"/>
  <c r="DA275" i="24"/>
  <c r="DA274" i="24"/>
  <c r="DA261" i="24"/>
  <c r="DA259" i="24"/>
  <c r="DA257" i="24"/>
  <c r="DA264" i="24"/>
  <c r="DA262" i="24"/>
  <c r="DA260" i="24"/>
  <c r="DA258" i="24"/>
  <c r="DA255" i="24"/>
  <c r="DA254" i="24"/>
  <c r="DA256" i="24"/>
  <c r="DA249" i="24"/>
  <c r="DA247" i="24"/>
  <c r="DA245" i="24"/>
  <c r="DA243" i="24"/>
  <c r="DA251" i="24"/>
  <c r="DA253" i="24"/>
  <c r="DA252" i="24"/>
  <c r="DA250" i="24"/>
  <c r="DA248" i="24"/>
  <c r="DA246" i="24"/>
  <c r="DA244" i="24"/>
  <c r="DA242" i="24"/>
  <c r="DA240" i="24"/>
  <c r="DA238" i="24"/>
  <c r="DA236" i="24"/>
  <c r="DA234" i="24"/>
  <c r="DA241" i="24"/>
  <c r="DA239" i="24"/>
  <c r="DA237" i="24"/>
  <c r="DA235" i="24"/>
  <c r="DA228" i="24"/>
  <c r="DA226" i="24"/>
  <c r="DA224" i="24"/>
  <c r="DA222" i="24"/>
  <c r="DA220" i="24"/>
  <c r="DA218" i="24"/>
  <c r="DA232" i="24"/>
  <c r="DA231" i="24"/>
  <c r="DA229" i="24"/>
  <c r="DA227" i="24"/>
  <c r="DA225" i="24"/>
  <c r="DA223" i="24"/>
  <c r="DA233" i="24"/>
  <c r="DA230" i="24"/>
  <c r="DA221" i="24"/>
  <c r="DA217" i="24"/>
  <c r="DA215" i="24"/>
  <c r="DA213" i="24"/>
  <c r="DA211" i="24"/>
  <c r="DA209" i="24"/>
  <c r="DA207" i="24"/>
  <c r="DA219" i="24"/>
  <c r="DA216" i="24"/>
  <c r="DA214" i="24"/>
  <c r="DA212" i="24"/>
  <c r="DA210" i="24"/>
  <c r="DA208" i="24"/>
  <c r="R206" i="24"/>
  <c r="AH206" i="24"/>
  <c r="AX206" i="24"/>
  <c r="BN206" i="24"/>
  <c r="CD206" i="24"/>
  <c r="CT206" i="24"/>
  <c r="H208" i="24"/>
  <c r="AJ208" i="24"/>
  <c r="BP208" i="24"/>
  <c r="CW208" i="24"/>
  <c r="AE209" i="24"/>
  <c r="BO209" i="24"/>
  <c r="AY210" i="24"/>
  <c r="CV210" i="24"/>
  <c r="AS211" i="24"/>
  <c r="CP211" i="24"/>
  <c r="J309" i="24"/>
  <c r="J307" i="24"/>
  <c r="J305" i="24"/>
  <c r="J303" i="24"/>
  <c r="J301" i="24"/>
  <c r="J310" i="24"/>
  <c r="J308" i="24"/>
  <c r="J306" i="24"/>
  <c r="J304" i="24"/>
  <c r="J302" i="24"/>
  <c r="J300" i="24"/>
  <c r="J298" i="24"/>
  <c r="J297" i="24"/>
  <c r="J295" i="24"/>
  <c r="J293" i="24"/>
  <c r="J291" i="24"/>
  <c r="J289" i="24"/>
  <c r="J287" i="24"/>
  <c r="J299" i="24"/>
  <c r="J296" i="24"/>
  <c r="J294" i="24"/>
  <c r="J292" i="24"/>
  <c r="J290" i="24"/>
  <c r="J288" i="24"/>
  <c r="J286" i="24"/>
  <c r="J284" i="24"/>
  <c r="J282" i="24"/>
  <c r="J280" i="24"/>
  <c r="J278" i="24"/>
  <c r="J276" i="24"/>
  <c r="J285" i="24"/>
  <c r="J283" i="24"/>
  <c r="J281" i="24"/>
  <c r="J279" i="24"/>
  <c r="J277" i="24"/>
  <c r="J273" i="24"/>
  <c r="J271" i="24"/>
  <c r="J269" i="24"/>
  <c r="J267" i="24"/>
  <c r="J265" i="24"/>
  <c r="J263" i="24"/>
  <c r="J275" i="24"/>
  <c r="J274" i="24"/>
  <c r="J272" i="24"/>
  <c r="J270" i="24"/>
  <c r="J268" i="24"/>
  <c r="J266" i="24"/>
  <c r="J264" i="24"/>
  <c r="J261" i="24"/>
  <c r="J259" i="24"/>
  <c r="J257" i="24"/>
  <c r="J255" i="24"/>
  <c r="J262" i="24"/>
  <c r="J260" i="24"/>
  <c r="J258" i="24"/>
  <c r="J253" i="24"/>
  <c r="J252" i="24"/>
  <c r="J251" i="24"/>
  <c r="J249" i="24"/>
  <c r="J247" i="24"/>
  <c r="J245" i="24"/>
  <c r="J243" i="24"/>
  <c r="J254" i="24"/>
  <c r="J256" i="24"/>
  <c r="J250" i="24"/>
  <c r="J248" i="24"/>
  <c r="J246" i="24"/>
  <c r="J244" i="24"/>
  <c r="J240" i="24"/>
  <c r="J238" i="24"/>
  <c r="J236" i="24"/>
  <c r="J234" i="24"/>
  <c r="J232" i="24"/>
  <c r="J242" i="24"/>
  <c r="J241" i="24"/>
  <c r="J239" i="24"/>
  <c r="J237" i="24"/>
  <c r="J230" i="24"/>
  <c r="J228" i="24"/>
  <c r="J226" i="24"/>
  <c r="J224" i="24"/>
  <c r="J222" i="24"/>
  <c r="J220" i="24"/>
  <c r="J233" i="24"/>
  <c r="J235" i="24"/>
  <c r="J229" i="24"/>
  <c r="J227" i="24"/>
  <c r="J225" i="24"/>
  <c r="J223" i="24"/>
  <c r="J231" i="24"/>
  <c r="J217" i="24"/>
  <c r="J215" i="24"/>
  <c r="J213" i="24"/>
  <c r="J211" i="24"/>
  <c r="J209" i="24"/>
  <c r="J219" i="24"/>
  <c r="J218" i="24"/>
  <c r="J216" i="24"/>
  <c r="J214" i="24"/>
  <c r="J212" i="24"/>
  <c r="J210" i="24"/>
  <c r="J221" i="24"/>
  <c r="Z309" i="24"/>
  <c r="Z307" i="24"/>
  <c r="Z305" i="24"/>
  <c r="Z303" i="24"/>
  <c r="Z301" i="24"/>
  <c r="Z310" i="24"/>
  <c r="Z308" i="24"/>
  <c r="Z306" i="24"/>
  <c r="Z304" i="24"/>
  <c r="Z302" i="24"/>
  <c r="Z300" i="24"/>
  <c r="Z298" i="24"/>
  <c r="Z297" i="24"/>
  <c r="Z295" i="24"/>
  <c r="Z293" i="24"/>
  <c r="Z291" i="24"/>
  <c r="Z289" i="24"/>
  <c r="Z287" i="24"/>
  <c r="Z299" i="24"/>
  <c r="Z296" i="24"/>
  <c r="Z294" i="24"/>
  <c r="Z292" i="24"/>
  <c r="Z290" i="24"/>
  <c r="Z288" i="24"/>
  <c r="Z284" i="24"/>
  <c r="Z282" i="24"/>
  <c r="Z280" i="24"/>
  <c r="Z278" i="24"/>
  <c r="Z276" i="24"/>
  <c r="Z286" i="24"/>
  <c r="Z285" i="24"/>
  <c r="Z283" i="24"/>
  <c r="Z281" i="24"/>
  <c r="Z279" i="24"/>
  <c r="Z277" i="24"/>
  <c r="Z273" i="24"/>
  <c r="Z271" i="24"/>
  <c r="Z269" i="24"/>
  <c r="Z267" i="24"/>
  <c r="Z265" i="24"/>
  <c r="Z263" i="24"/>
  <c r="Z274" i="24"/>
  <c r="Z272" i="24"/>
  <c r="Z270" i="24"/>
  <c r="Z268" i="24"/>
  <c r="Z266" i="24"/>
  <c r="Z275" i="24"/>
  <c r="Z261" i="24"/>
  <c r="Z259" i="24"/>
  <c r="Z257" i="24"/>
  <c r="Z255" i="24"/>
  <c r="Z264" i="24"/>
  <c r="Z262" i="24"/>
  <c r="Z260" i="24"/>
  <c r="Z254" i="24"/>
  <c r="Z251" i="24"/>
  <c r="Z249" i="24"/>
  <c r="Z247" i="24"/>
  <c r="Z245" i="24"/>
  <c r="Z243" i="24"/>
  <c r="Z256" i="24"/>
  <c r="Z252" i="24"/>
  <c r="Z253" i="24"/>
  <c r="Z250" i="24"/>
  <c r="Z248" i="24"/>
  <c r="Z246" i="24"/>
  <c r="Z258" i="24"/>
  <c r="Z244" i="24"/>
  <c r="Z240" i="24"/>
  <c r="Z238" i="24"/>
  <c r="Z236" i="24"/>
  <c r="Z234" i="24"/>
  <c r="Z232" i="24"/>
  <c r="Z242" i="24"/>
  <c r="Z241" i="24"/>
  <c r="Z239" i="24"/>
  <c r="Z237" i="24"/>
  <c r="Z230" i="24"/>
  <c r="Z228" i="24"/>
  <c r="Z226" i="24"/>
  <c r="Z224" i="24"/>
  <c r="Z222" i="24"/>
  <c r="Z220" i="24"/>
  <c r="Z231" i="24"/>
  <c r="Z235" i="24"/>
  <c r="Z229" i="24"/>
  <c r="Z227" i="24"/>
  <c r="Z225" i="24"/>
  <c r="Z223" i="24"/>
  <c r="Z233" i="24"/>
  <c r="Z217" i="24"/>
  <c r="Z215" i="24"/>
  <c r="Z213" i="24"/>
  <c r="Z211" i="24"/>
  <c r="Z209" i="24"/>
  <c r="Z221" i="24"/>
  <c r="Z219" i="24"/>
  <c r="Z218" i="24"/>
  <c r="Z216" i="24"/>
  <c r="Z214" i="24"/>
  <c r="Z212" i="24"/>
  <c r="Z210" i="24"/>
  <c r="AP309" i="24"/>
  <c r="AP307" i="24"/>
  <c r="AP305" i="24"/>
  <c r="AP303" i="24"/>
  <c r="AP301" i="24"/>
  <c r="AP299" i="24"/>
  <c r="AP310" i="24"/>
  <c r="AP308" i="24"/>
  <c r="AP306" i="24"/>
  <c r="AP304" i="24"/>
  <c r="AP302" i="24"/>
  <c r="AP300" i="24"/>
  <c r="AP298" i="24"/>
  <c r="AP297" i="24"/>
  <c r="AP295" i="24"/>
  <c r="AP293" i="24"/>
  <c r="AP291" i="24"/>
  <c r="AP289" i="24"/>
  <c r="AP287" i="24"/>
  <c r="AP296" i="24"/>
  <c r="AP294" i="24"/>
  <c r="AP292" i="24"/>
  <c r="AP290" i="24"/>
  <c r="AP288" i="24"/>
  <c r="AP284" i="24"/>
  <c r="AP282" i="24"/>
  <c r="AP280" i="24"/>
  <c r="AP278" i="24"/>
  <c r="AP276" i="24"/>
  <c r="AP285" i="24"/>
  <c r="AP283" i="24"/>
  <c r="AP281" i="24"/>
  <c r="AP279" i="24"/>
  <c r="AP277" i="24"/>
  <c r="AP286" i="24"/>
  <c r="AP273" i="24"/>
  <c r="AP271" i="24"/>
  <c r="AP269" i="24"/>
  <c r="AP267" i="24"/>
  <c r="AP265" i="24"/>
  <c r="AP263" i="24"/>
  <c r="AP275" i="24"/>
  <c r="AP274" i="24"/>
  <c r="AP272" i="24"/>
  <c r="AP270" i="24"/>
  <c r="AP268" i="24"/>
  <c r="AP266" i="24"/>
  <c r="AP261" i="24"/>
  <c r="AP259" i="24"/>
  <c r="AP257" i="24"/>
  <c r="AP255" i="24"/>
  <c r="AP264" i="24"/>
  <c r="AP262" i="24"/>
  <c r="AP260" i="24"/>
  <c r="AP256" i="24"/>
  <c r="AP251" i="24"/>
  <c r="AP249" i="24"/>
  <c r="AP247" i="24"/>
  <c r="AP245" i="24"/>
  <c r="AP243" i="24"/>
  <c r="AP254" i="24"/>
  <c r="AP252" i="24"/>
  <c r="AP258" i="24"/>
  <c r="AP250" i="24"/>
  <c r="AP248" i="24"/>
  <c r="AP246" i="24"/>
  <c r="AP253" i="24"/>
  <c r="AP242" i="24"/>
  <c r="AP240" i="24"/>
  <c r="AP238" i="24"/>
  <c r="AP236" i="24"/>
  <c r="AP234" i="24"/>
  <c r="AP232" i="24"/>
  <c r="AP244" i="24"/>
  <c r="AP241" i="24"/>
  <c r="AP239" i="24"/>
  <c r="AP237" i="24"/>
  <c r="AP235" i="24"/>
  <c r="AP228" i="24"/>
  <c r="AP226" i="24"/>
  <c r="AP224" i="24"/>
  <c r="AP222" i="24"/>
  <c r="AP220" i="24"/>
  <c r="AP230" i="24"/>
  <c r="AP233" i="24"/>
  <c r="AP231" i="24"/>
  <c r="AP229" i="24"/>
  <c r="AP227" i="24"/>
  <c r="AP225" i="24"/>
  <c r="AP223" i="24"/>
  <c r="AP217" i="24"/>
  <c r="AP215" i="24"/>
  <c r="AP213" i="24"/>
  <c r="AP211" i="24"/>
  <c r="AP209" i="24"/>
  <c r="AP219" i="24"/>
  <c r="AP218" i="24"/>
  <c r="AP216" i="24"/>
  <c r="AP214" i="24"/>
  <c r="AP212" i="24"/>
  <c r="AP210" i="24"/>
  <c r="AP208" i="24"/>
  <c r="AP221" i="24"/>
  <c r="BF309" i="24"/>
  <c r="BF307" i="24"/>
  <c r="BF305" i="24"/>
  <c r="BF303" i="24"/>
  <c r="BF301" i="24"/>
  <c r="BF299" i="24"/>
  <c r="BF310" i="24"/>
  <c r="BF308" i="24"/>
  <c r="BF306" i="24"/>
  <c r="BF304" i="24"/>
  <c r="BF302" i="24"/>
  <c r="BF300" i="24"/>
  <c r="BF298" i="24"/>
  <c r="BF297" i="24"/>
  <c r="BF295" i="24"/>
  <c r="BF293" i="24"/>
  <c r="BF291" i="24"/>
  <c r="BF289" i="24"/>
  <c r="BF287" i="24"/>
  <c r="BF296" i="24"/>
  <c r="BF294" i="24"/>
  <c r="BF292" i="24"/>
  <c r="BF290" i="24"/>
  <c r="BF288" i="24"/>
  <c r="BF284" i="24"/>
  <c r="BF282" i="24"/>
  <c r="BF280" i="24"/>
  <c r="BF278" i="24"/>
  <c r="BF276" i="24"/>
  <c r="BF286" i="24"/>
  <c r="BF285" i="24"/>
  <c r="BF283" i="24"/>
  <c r="BF281" i="24"/>
  <c r="BF279" i="24"/>
  <c r="BF277" i="24"/>
  <c r="BF275" i="24"/>
  <c r="BF273" i="24"/>
  <c r="BF271" i="24"/>
  <c r="BF269" i="24"/>
  <c r="BF267" i="24"/>
  <c r="BF265" i="24"/>
  <c r="BF263" i="24"/>
  <c r="BF274" i="24"/>
  <c r="BF272" i="24"/>
  <c r="BF270" i="24"/>
  <c r="BF268" i="24"/>
  <c r="BF266" i="24"/>
  <c r="BF264" i="24"/>
  <c r="BF261" i="24"/>
  <c r="BF259" i="24"/>
  <c r="BF257" i="24"/>
  <c r="BF255" i="24"/>
  <c r="BF253" i="24"/>
  <c r="BF262" i="24"/>
  <c r="BF260" i="24"/>
  <c r="BF258" i="24"/>
  <c r="BF252" i="24"/>
  <c r="BF251" i="24"/>
  <c r="BF249" i="24"/>
  <c r="BF247" i="24"/>
  <c r="BF245" i="24"/>
  <c r="BF243" i="24"/>
  <c r="BF256" i="24"/>
  <c r="BF254" i="24"/>
  <c r="BF250" i="24"/>
  <c r="BF248" i="24"/>
  <c r="BF246" i="24"/>
  <c r="BF244" i="24"/>
  <c r="BF240" i="24"/>
  <c r="BF238" i="24"/>
  <c r="BF236" i="24"/>
  <c r="BF234" i="24"/>
  <c r="BF232" i="24"/>
  <c r="BF230" i="24"/>
  <c r="BF242" i="24"/>
  <c r="BF241" i="24"/>
  <c r="BF239" i="24"/>
  <c r="BF237" i="24"/>
  <c r="BF233" i="24"/>
  <c r="BF231" i="24"/>
  <c r="BF228" i="24"/>
  <c r="BF226" i="24"/>
  <c r="BF224" i="24"/>
  <c r="BF222" i="24"/>
  <c r="BF220" i="24"/>
  <c r="BF229" i="24"/>
  <c r="BF227" i="24"/>
  <c r="BF225" i="24"/>
  <c r="BF223" i="24"/>
  <c r="BF235" i="24"/>
  <c r="BF217" i="24"/>
  <c r="BF215" i="24"/>
  <c r="BF213" i="24"/>
  <c r="BF211" i="24"/>
  <c r="BF209" i="24"/>
  <c r="BF221" i="24"/>
  <c r="BF218" i="24"/>
  <c r="BF216" i="24"/>
  <c r="BF214" i="24"/>
  <c r="BF212" i="24"/>
  <c r="BF210" i="24"/>
  <c r="BF208" i="24"/>
  <c r="BF219" i="24"/>
  <c r="BV309" i="24"/>
  <c r="BV307" i="24"/>
  <c r="BV305" i="24"/>
  <c r="BV303" i="24"/>
  <c r="BV301" i="24"/>
  <c r="BV299" i="24"/>
  <c r="BV310" i="24"/>
  <c r="BV308" i="24"/>
  <c r="BV306" i="24"/>
  <c r="BV304" i="24"/>
  <c r="BV302" i="24"/>
  <c r="BV300" i="24"/>
  <c r="BV298" i="24"/>
  <c r="BV297" i="24"/>
  <c r="BV295" i="24"/>
  <c r="BV293" i="24"/>
  <c r="BV291" i="24"/>
  <c r="BV289" i="24"/>
  <c r="BV287" i="24"/>
  <c r="BV296" i="24"/>
  <c r="BV294" i="24"/>
  <c r="BV292" i="24"/>
  <c r="BV290" i="24"/>
  <c r="BV288" i="24"/>
  <c r="BV284" i="24"/>
  <c r="BV282" i="24"/>
  <c r="BV280" i="24"/>
  <c r="BV278" i="24"/>
  <c r="BV276" i="24"/>
  <c r="BV285" i="24"/>
  <c r="BV283" i="24"/>
  <c r="BV281" i="24"/>
  <c r="BV279" i="24"/>
  <c r="BV277" i="24"/>
  <c r="BV286" i="24"/>
  <c r="BV273" i="24"/>
  <c r="BV271" i="24"/>
  <c r="BV269" i="24"/>
  <c r="BV267" i="24"/>
  <c r="BV265" i="24"/>
  <c r="BV263" i="24"/>
  <c r="BV275" i="24"/>
  <c r="BV274" i="24"/>
  <c r="BV272" i="24"/>
  <c r="BV270" i="24"/>
  <c r="BV268" i="24"/>
  <c r="BV266" i="24"/>
  <c r="BV261" i="24"/>
  <c r="BV259" i="24"/>
  <c r="BV257" i="24"/>
  <c r="BV255" i="24"/>
  <c r="BV253" i="24"/>
  <c r="BV264" i="24"/>
  <c r="BV262" i="24"/>
  <c r="BV260" i="24"/>
  <c r="BV258" i="24"/>
  <c r="BV256" i="24"/>
  <c r="BV252" i="24"/>
  <c r="BV254" i="24"/>
  <c r="BV251" i="24"/>
  <c r="BV249" i="24"/>
  <c r="BV247" i="24"/>
  <c r="BV245" i="24"/>
  <c r="BV243" i="24"/>
  <c r="BV250" i="24"/>
  <c r="BV248" i="24"/>
  <c r="BV246" i="24"/>
  <c r="BV242" i="24"/>
  <c r="BV240" i="24"/>
  <c r="BV238" i="24"/>
  <c r="BV236" i="24"/>
  <c r="BV234" i="24"/>
  <c r="BV232" i="24"/>
  <c r="BV230" i="24"/>
  <c r="BV241" i="24"/>
  <c r="BV239" i="24"/>
  <c r="BV237" i="24"/>
  <c r="BV244" i="24"/>
  <c r="BV228" i="24"/>
  <c r="BV226" i="24"/>
  <c r="BV224" i="24"/>
  <c r="BV222" i="24"/>
  <c r="BV220" i="24"/>
  <c r="BV231" i="24"/>
  <c r="BV233" i="24"/>
  <c r="BV229" i="24"/>
  <c r="BV227" i="24"/>
  <c r="BV225" i="24"/>
  <c r="BV223" i="24"/>
  <c r="BV235" i="24"/>
  <c r="BV217" i="24"/>
  <c r="BV215" i="24"/>
  <c r="BV213" i="24"/>
  <c r="BV211" i="24"/>
  <c r="BV209" i="24"/>
  <c r="BV219" i="24"/>
  <c r="BV218" i="24"/>
  <c r="BV216" i="24"/>
  <c r="BV214" i="24"/>
  <c r="BV212" i="24"/>
  <c r="BV210" i="24"/>
  <c r="BV208" i="24"/>
  <c r="BV221" i="24"/>
  <c r="CL309" i="24"/>
  <c r="CL307" i="24"/>
  <c r="CL305" i="24"/>
  <c r="CL303" i="24"/>
  <c r="CL301" i="24"/>
  <c r="CL299" i="24"/>
  <c r="CL310" i="24"/>
  <c r="CL308" i="24"/>
  <c r="CL306" i="24"/>
  <c r="CL304" i="24"/>
  <c r="CL302" i="24"/>
  <c r="CL300" i="24"/>
  <c r="CL298" i="24"/>
  <c r="CL297" i="24"/>
  <c r="CL295" i="24"/>
  <c r="CL293" i="24"/>
  <c r="CL291" i="24"/>
  <c r="CL289" i="24"/>
  <c r="CL287" i="24"/>
  <c r="CL296" i="24"/>
  <c r="CL294" i="24"/>
  <c r="CL292" i="24"/>
  <c r="CL290" i="24"/>
  <c r="CL288" i="24"/>
  <c r="CL284" i="24"/>
  <c r="CL282" i="24"/>
  <c r="CL280" i="24"/>
  <c r="CL278" i="24"/>
  <c r="CL276" i="24"/>
  <c r="CL286" i="24"/>
  <c r="CL285" i="24"/>
  <c r="CL283" i="24"/>
  <c r="CL281" i="24"/>
  <c r="CL279" i="24"/>
  <c r="CL277" i="24"/>
  <c r="CL273" i="24"/>
  <c r="CL271" i="24"/>
  <c r="CL269" i="24"/>
  <c r="CL267" i="24"/>
  <c r="CL265" i="24"/>
  <c r="CL263" i="24"/>
  <c r="CL275" i="24"/>
  <c r="CL274" i="24"/>
  <c r="CL272" i="24"/>
  <c r="CL270" i="24"/>
  <c r="CL268" i="24"/>
  <c r="CL266" i="24"/>
  <c r="CL264" i="24"/>
  <c r="CL261" i="24"/>
  <c r="CL259" i="24"/>
  <c r="CL257" i="24"/>
  <c r="CL255" i="24"/>
  <c r="CL253" i="24"/>
  <c r="CL262" i="24"/>
  <c r="CL260" i="24"/>
  <c r="CL258" i="24"/>
  <c r="CL249" i="24"/>
  <c r="CL247" i="24"/>
  <c r="CL245" i="24"/>
  <c r="CL243" i="24"/>
  <c r="CL251" i="24"/>
  <c r="CL252" i="24"/>
  <c r="CL256" i="24"/>
  <c r="CL254" i="24"/>
  <c r="CL250" i="24"/>
  <c r="CL248" i="24"/>
  <c r="CL246" i="24"/>
  <c r="CL240" i="24"/>
  <c r="CL238" i="24"/>
  <c r="CL236" i="24"/>
  <c r="CL234" i="24"/>
  <c r="CL232" i="24"/>
  <c r="CL230" i="24"/>
  <c r="CL244" i="24"/>
  <c r="CL242" i="24"/>
  <c r="CL241" i="24"/>
  <c r="CL239" i="24"/>
  <c r="CL237" i="24"/>
  <c r="CL235" i="24"/>
  <c r="CL231" i="24"/>
  <c r="CL228" i="24"/>
  <c r="CL226" i="24"/>
  <c r="CL224" i="24"/>
  <c r="CL222" i="24"/>
  <c r="CL220" i="24"/>
  <c r="CL233" i="24"/>
  <c r="CL229" i="24"/>
  <c r="CL227" i="24"/>
  <c r="CL225" i="24"/>
  <c r="CL223" i="24"/>
  <c r="CL217" i="24"/>
  <c r="CL215" i="24"/>
  <c r="CL213" i="24"/>
  <c r="CL211" i="24"/>
  <c r="CL209" i="24"/>
  <c r="CL207" i="24"/>
  <c r="CL221" i="24"/>
  <c r="CL218" i="24"/>
  <c r="CL216" i="24"/>
  <c r="CL214" i="24"/>
  <c r="CL212" i="24"/>
  <c r="CL210" i="24"/>
  <c r="CL208" i="24"/>
  <c r="CL219" i="24"/>
  <c r="DB309" i="24"/>
  <c r="DB307" i="24"/>
  <c r="DB305" i="24"/>
  <c r="DB303" i="24"/>
  <c r="DB301" i="24"/>
  <c r="DB299" i="24"/>
  <c r="DB310" i="24"/>
  <c r="DB308" i="24"/>
  <c r="DB306" i="24"/>
  <c r="DB304" i="24"/>
  <c r="DB302" i="24"/>
  <c r="DB300" i="24"/>
  <c r="DB298" i="24"/>
  <c r="DB297" i="24"/>
  <c r="DB295" i="24"/>
  <c r="DB293" i="24"/>
  <c r="DB291" i="24"/>
  <c r="DB289" i="24"/>
  <c r="DB287" i="24"/>
  <c r="DB296" i="24"/>
  <c r="DB294" i="24"/>
  <c r="DB292" i="24"/>
  <c r="DB290" i="24"/>
  <c r="DB288" i="24"/>
  <c r="DB284" i="24"/>
  <c r="DB282" i="24"/>
  <c r="DB280" i="24"/>
  <c r="DB278" i="24"/>
  <c r="DB276" i="24"/>
  <c r="DB274" i="24"/>
  <c r="DB285" i="24"/>
  <c r="DB283" i="24"/>
  <c r="DB281" i="24"/>
  <c r="DB279" i="24"/>
  <c r="DB277" i="24"/>
  <c r="DB286" i="24"/>
  <c r="DB273" i="24"/>
  <c r="DB271" i="24"/>
  <c r="DB269" i="24"/>
  <c r="DB267" i="24"/>
  <c r="DB265" i="24"/>
  <c r="DB263" i="24"/>
  <c r="DB272" i="24"/>
  <c r="DB270" i="24"/>
  <c r="DB268" i="24"/>
  <c r="DB266" i="24"/>
  <c r="DB275" i="24"/>
  <c r="DB261" i="24"/>
  <c r="DB259" i="24"/>
  <c r="DB257" i="24"/>
  <c r="DB255" i="24"/>
  <c r="DB253" i="24"/>
  <c r="DB264" i="24"/>
  <c r="DB262" i="24"/>
  <c r="DB260" i="24"/>
  <c r="DB258" i="24"/>
  <c r="DB254" i="24"/>
  <c r="DB256" i="24"/>
  <c r="DB249" i="24"/>
  <c r="DB247" i="24"/>
  <c r="DB245" i="24"/>
  <c r="DB243" i="24"/>
  <c r="DB251" i="24"/>
  <c r="DB252" i="24"/>
  <c r="DB250" i="24"/>
  <c r="DB248" i="24"/>
  <c r="DB246" i="24"/>
  <c r="DB242" i="24"/>
  <c r="DB240" i="24"/>
  <c r="DB238" i="24"/>
  <c r="DB236" i="24"/>
  <c r="DB234" i="24"/>
  <c r="DB232" i="24"/>
  <c r="DB230" i="24"/>
  <c r="DB244" i="24"/>
  <c r="DB241" i="24"/>
  <c r="DB239" i="24"/>
  <c r="DB237" i="24"/>
  <c r="DB235" i="24"/>
  <c r="DB228" i="24"/>
  <c r="DB226" i="24"/>
  <c r="DB224" i="24"/>
  <c r="DB222" i="24"/>
  <c r="DB220" i="24"/>
  <c r="DB231" i="24"/>
  <c r="DB229" i="24"/>
  <c r="DB227" i="24"/>
  <c r="DB225" i="24"/>
  <c r="DB223" i="24"/>
  <c r="DB233" i="24"/>
  <c r="DB221" i="24"/>
  <c r="DB217" i="24"/>
  <c r="DB215" i="24"/>
  <c r="DB213" i="24"/>
  <c r="DB211" i="24"/>
  <c r="DB209" i="24"/>
  <c r="DB207" i="24"/>
  <c r="DB219" i="24"/>
  <c r="DB216" i="24"/>
  <c r="DB214" i="24"/>
  <c r="DB212" i="24"/>
  <c r="DB210" i="24"/>
  <c r="DB208" i="24"/>
  <c r="DB218" i="24"/>
  <c r="S206" i="24"/>
  <c r="AI206" i="24"/>
  <c r="AY206" i="24"/>
  <c r="BO206" i="24"/>
  <c r="CE206" i="24"/>
  <c r="CU206" i="24"/>
  <c r="BW207" i="24"/>
  <c r="I208" i="24"/>
  <c r="AK208" i="24"/>
  <c r="BQ208" i="24"/>
  <c r="CX208" i="24"/>
  <c r="AF209" i="24"/>
  <c r="F210" i="24"/>
  <c r="AZ210" i="24"/>
  <c r="CW210" i="24"/>
  <c r="AT211" i="24"/>
  <c r="CQ211" i="24"/>
  <c r="K309" i="24"/>
  <c r="K307" i="24"/>
  <c r="K305" i="24"/>
  <c r="K303" i="24"/>
  <c r="K301" i="24"/>
  <c r="K299" i="24"/>
  <c r="K310" i="24"/>
  <c r="K308" i="24"/>
  <c r="K306" i="24"/>
  <c r="K304" i="24"/>
  <c r="K302" i="24"/>
  <c r="K300" i="24"/>
  <c r="K296" i="24"/>
  <c r="K294" i="24"/>
  <c r="K292" i="24"/>
  <c r="K290" i="24"/>
  <c r="K298" i="24"/>
  <c r="K297" i="24"/>
  <c r="K295" i="24"/>
  <c r="K293" i="24"/>
  <c r="K291" i="24"/>
  <c r="K288" i="24"/>
  <c r="K286" i="24"/>
  <c r="K284" i="24"/>
  <c r="K282" i="24"/>
  <c r="K280" i="24"/>
  <c r="K278" i="24"/>
  <c r="K276" i="24"/>
  <c r="K289" i="24"/>
  <c r="K287" i="24"/>
  <c r="K285" i="24"/>
  <c r="K283" i="24"/>
  <c r="K281" i="24"/>
  <c r="K279" i="24"/>
  <c r="K277" i="24"/>
  <c r="K275" i="24"/>
  <c r="K273" i="24"/>
  <c r="K271" i="24"/>
  <c r="K269" i="24"/>
  <c r="K267" i="24"/>
  <c r="K265" i="24"/>
  <c r="K274" i="24"/>
  <c r="K272" i="24"/>
  <c r="K270" i="24"/>
  <c r="K268" i="24"/>
  <c r="K266" i="24"/>
  <c r="K261" i="24"/>
  <c r="K259" i="24"/>
  <c r="K257" i="24"/>
  <c r="K255" i="24"/>
  <c r="K263" i="24"/>
  <c r="K262" i="24"/>
  <c r="K260" i="24"/>
  <c r="K264" i="24"/>
  <c r="K258" i="24"/>
  <c r="K253" i="24"/>
  <c r="K252" i="24"/>
  <c r="K251" i="24"/>
  <c r="K249" i="24"/>
  <c r="K247" i="24"/>
  <c r="K245" i="24"/>
  <c r="K243" i="24"/>
  <c r="K254" i="24"/>
  <c r="K256" i="24"/>
  <c r="K250" i="24"/>
  <c r="K248" i="24"/>
  <c r="K246" i="24"/>
  <c r="K244" i="24"/>
  <c r="K240" i="24"/>
  <c r="K238" i="24"/>
  <c r="K236" i="24"/>
  <c r="K234" i="24"/>
  <c r="K232" i="24"/>
  <c r="K242" i="24"/>
  <c r="K241" i="24"/>
  <c r="K239" i="24"/>
  <c r="K237" i="24"/>
  <c r="K230" i="24"/>
  <c r="K228" i="24"/>
  <c r="K226" i="24"/>
  <c r="K224" i="24"/>
  <c r="K222" i="24"/>
  <c r="K220" i="24"/>
  <c r="K233" i="24"/>
  <c r="K235" i="24"/>
  <c r="K229" i="24"/>
  <c r="K227" i="24"/>
  <c r="K225" i="24"/>
  <c r="K223" i="24"/>
  <c r="K221" i="24"/>
  <c r="K231" i="24"/>
  <c r="K219" i="24"/>
  <c r="K218" i="24"/>
  <c r="K216" i="24"/>
  <c r="K214" i="24"/>
  <c r="K212" i="24"/>
  <c r="K210" i="24"/>
  <c r="K217" i="24"/>
  <c r="K215" i="24"/>
  <c r="K213" i="24"/>
  <c r="K211" i="24"/>
  <c r="AA309" i="24"/>
  <c r="AA307" i="24"/>
  <c r="AA305" i="24"/>
  <c r="AA303" i="24"/>
  <c r="AA301" i="24"/>
  <c r="AA299" i="24"/>
  <c r="AA310" i="24"/>
  <c r="AA308" i="24"/>
  <c r="AA306" i="24"/>
  <c r="AA304" i="24"/>
  <c r="AA302" i="24"/>
  <c r="AA300" i="24"/>
  <c r="AA296" i="24"/>
  <c r="AA294" i="24"/>
  <c r="AA292" i="24"/>
  <c r="AA290" i="24"/>
  <c r="AA298" i="24"/>
  <c r="AA297" i="24"/>
  <c r="AA295" i="24"/>
  <c r="AA293" i="24"/>
  <c r="AA291" i="24"/>
  <c r="AA287" i="24"/>
  <c r="AA289" i="24"/>
  <c r="AA284" i="24"/>
  <c r="AA282" i="24"/>
  <c r="AA280" i="24"/>
  <c r="AA278" i="24"/>
  <c r="AA276" i="24"/>
  <c r="AA286" i="24"/>
  <c r="AA285" i="24"/>
  <c r="AA283" i="24"/>
  <c r="AA281" i="24"/>
  <c r="AA279" i="24"/>
  <c r="AA277" i="24"/>
  <c r="AA275" i="24"/>
  <c r="AA288" i="24"/>
  <c r="AA273" i="24"/>
  <c r="AA271" i="24"/>
  <c r="AA269" i="24"/>
  <c r="AA267" i="24"/>
  <c r="AA265" i="24"/>
  <c r="AA263" i="24"/>
  <c r="AA274" i="24"/>
  <c r="AA272" i="24"/>
  <c r="AA270" i="24"/>
  <c r="AA268" i="24"/>
  <c r="AA266" i="24"/>
  <c r="AA261" i="24"/>
  <c r="AA259" i="24"/>
  <c r="AA257" i="24"/>
  <c r="AA255" i="24"/>
  <c r="AA253" i="24"/>
  <c r="AA264" i="24"/>
  <c r="AA262" i="24"/>
  <c r="AA260" i="24"/>
  <c r="AA251" i="24"/>
  <c r="AA249" i="24"/>
  <c r="AA247" i="24"/>
  <c r="AA245" i="24"/>
  <c r="AA243" i="24"/>
  <c r="AA256" i="24"/>
  <c r="AA252" i="24"/>
  <c r="AA250" i="24"/>
  <c r="AA248" i="24"/>
  <c r="AA246" i="24"/>
  <c r="AA258" i="24"/>
  <c r="AA254" i="24"/>
  <c r="AA240" i="24"/>
  <c r="AA238" i="24"/>
  <c r="AA236" i="24"/>
  <c r="AA234" i="24"/>
  <c r="AA232" i="24"/>
  <c r="AA242" i="24"/>
  <c r="AA241" i="24"/>
  <c r="AA239" i="24"/>
  <c r="AA237" i="24"/>
  <c r="AA244" i="24"/>
  <c r="AA230" i="24"/>
  <c r="AA228" i="24"/>
  <c r="AA226" i="24"/>
  <c r="AA224" i="24"/>
  <c r="AA222" i="24"/>
  <c r="AA220" i="24"/>
  <c r="AA231" i="24"/>
  <c r="AA235" i="24"/>
  <c r="AA229" i="24"/>
  <c r="AA227" i="24"/>
  <c r="AA225" i="24"/>
  <c r="AA223" i="24"/>
  <c r="AA221" i="24"/>
  <c r="AA233" i="24"/>
  <c r="AA219" i="24"/>
  <c r="AA218" i="24"/>
  <c r="AA216" i="24"/>
  <c r="AA214" i="24"/>
  <c r="AA212" i="24"/>
  <c r="AA210" i="24"/>
  <c r="AA217" i="24"/>
  <c r="AA215" i="24"/>
  <c r="AA213" i="24"/>
  <c r="AA211" i="24"/>
  <c r="AQ309" i="24"/>
  <c r="AQ307" i="24"/>
  <c r="AQ305" i="24"/>
  <c r="AQ303" i="24"/>
  <c r="AQ301" i="24"/>
  <c r="AQ299" i="24"/>
  <c r="AQ310" i="24"/>
  <c r="AQ308" i="24"/>
  <c r="AQ306" i="24"/>
  <c r="AQ304" i="24"/>
  <c r="AQ302" i="24"/>
  <c r="AQ300" i="24"/>
  <c r="AQ296" i="24"/>
  <c r="AQ294" i="24"/>
  <c r="AQ292" i="24"/>
  <c r="AQ290" i="24"/>
  <c r="AQ298" i="24"/>
  <c r="AQ297" i="24"/>
  <c r="AQ295" i="24"/>
  <c r="AQ293" i="24"/>
  <c r="AQ291" i="24"/>
  <c r="AQ284" i="24"/>
  <c r="AQ282" i="24"/>
  <c r="AQ280" i="24"/>
  <c r="AQ278" i="24"/>
  <c r="AQ276" i="24"/>
  <c r="AQ288" i="24"/>
  <c r="AQ287" i="24"/>
  <c r="AQ285" i="24"/>
  <c r="AQ283" i="24"/>
  <c r="AQ281" i="24"/>
  <c r="AQ279" i="24"/>
  <c r="AQ277" i="24"/>
  <c r="AQ275" i="24"/>
  <c r="AQ289" i="24"/>
  <c r="AQ286" i="24"/>
  <c r="AQ273" i="24"/>
  <c r="AQ271" i="24"/>
  <c r="AQ269" i="24"/>
  <c r="AQ267" i="24"/>
  <c r="AQ265" i="24"/>
  <c r="AQ263" i="24"/>
  <c r="AQ274" i="24"/>
  <c r="AQ272" i="24"/>
  <c r="AQ270" i="24"/>
  <c r="AQ268" i="24"/>
  <c r="AQ266" i="24"/>
  <c r="AQ261" i="24"/>
  <c r="AQ259" i="24"/>
  <c r="AQ257" i="24"/>
  <c r="AQ255" i="24"/>
  <c r="AQ253" i="24"/>
  <c r="AQ264" i="24"/>
  <c r="AQ262" i="24"/>
  <c r="AQ260" i="24"/>
  <c r="AQ251" i="24"/>
  <c r="AQ249" i="24"/>
  <c r="AQ247" i="24"/>
  <c r="AQ245" i="24"/>
  <c r="AQ243" i="24"/>
  <c r="AQ254" i="24"/>
  <c r="AQ252" i="24"/>
  <c r="AQ258" i="24"/>
  <c r="AQ250" i="24"/>
  <c r="AQ248" i="24"/>
  <c r="AQ246" i="24"/>
  <c r="AQ256" i="24"/>
  <c r="AQ240" i="24"/>
  <c r="AQ238" i="24"/>
  <c r="AQ236" i="24"/>
  <c r="AQ234" i="24"/>
  <c r="AQ232" i="24"/>
  <c r="AQ230" i="24"/>
  <c r="AQ244" i="24"/>
  <c r="AQ241" i="24"/>
  <c r="AQ239" i="24"/>
  <c r="AQ237" i="24"/>
  <c r="AQ242" i="24"/>
  <c r="AQ235" i="24"/>
  <c r="AQ228" i="24"/>
  <c r="AQ226" i="24"/>
  <c r="AQ224" i="24"/>
  <c r="AQ222" i="24"/>
  <c r="AQ220" i="24"/>
  <c r="AQ233" i="24"/>
  <c r="AQ231" i="24"/>
  <c r="AQ229" i="24"/>
  <c r="AQ227" i="24"/>
  <c r="AQ225" i="24"/>
  <c r="AQ223" i="24"/>
  <c r="AQ221" i="24"/>
  <c r="AQ219" i="24"/>
  <c r="AQ218" i="24"/>
  <c r="AQ216" i="24"/>
  <c r="AQ214" i="24"/>
  <c r="AQ212" i="24"/>
  <c r="AQ210" i="24"/>
  <c r="AQ217" i="24"/>
  <c r="AQ215" i="24"/>
  <c r="AQ213" i="24"/>
  <c r="AQ211" i="24"/>
  <c r="BG309" i="24"/>
  <c r="BG307" i="24"/>
  <c r="BG305" i="24"/>
  <c r="BG303" i="24"/>
  <c r="BG301" i="24"/>
  <c r="BG299" i="24"/>
  <c r="BG310" i="24"/>
  <c r="BG308" i="24"/>
  <c r="BG306" i="24"/>
  <c r="BG304" i="24"/>
  <c r="BG302" i="24"/>
  <c r="BG300" i="24"/>
  <c r="BG298" i="24"/>
  <c r="BG296" i="24"/>
  <c r="BG294" i="24"/>
  <c r="BG292" i="24"/>
  <c r="BG290" i="24"/>
  <c r="BG297" i="24"/>
  <c r="BG295" i="24"/>
  <c r="BG293" i="24"/>
  <c r="BG291" i="24"/>
  <c r="BG284" i="24"/>
  <c r="BG282" i="24"/>
  <c r="BG280" i="24"/>
  <c r="BG278" i="24"/>
  <c r="BG276" i="24"/>
  <c r="BG289" i="24"/>
  <c r="BG286" i="24"/>
  <c r="BG285" i="24"/>
  <c r="BG283" i="24"/>
  <c r="BG281" i="24"/>
  <c r="BG279" i="24"/>
  <c r="BG277" i="24"/>
  <c r="BG275" i="24"/>
  <c r="BG288" i="24"/>
  <c r="BG287" i="24"/>
  <c r="BG273" i="24"/>
  <c r="BG271" i="24"/>
  <c r="BG269" i="24"/>
  <c r="BG267" i="24"/>
  <c r="BG265" i="24"/>
  <c r="BG263" i="24"/>
  <c r="BG274" i="24"/>
  <c r="BG272" i="24"/>
  <c r="BG270" i="24"/>
  <c r="BG268" i="24"/>
  <c r="BG266" i="24"/>
  <c r="BG264" i="24"/>
  <c r="BG261" i="24"/>
  <c r="BG259" i="24"/>
  <c r="BG257" i="24"/>
  <c r="BG255" i="24"/>
  <c r="BG253" i="24"/>
  <c r="BG262" i="24"/>
  <c r="BG260" i="24"/>
  <c r="BG258" i="24"/>
  <c r="BG251" i="24"/>
  <c r="BG249" i="24"/>
  <c r="BG247" i="24"/>
  <c r="BG245" i="24"/>
  <c r="BG243" i="24"/>
  <c r="BG256" i="24"/>
  <c r="BG254" i="24"/>
  <c r="BG250" i="24"/>
  <c r="BG248" i="24"/>
  <c r="BG246" i="24"/>
  <c r="BG252" i="24"/>
  <c r="BG244" i="24"/>
  <c r="BG240" i="24"/>
  <c r="BG238" i="24"/>
  <c r="BG236" i="24"/>
  <c r="BG234" i="24"/>
  <c r="BG232" i="24"/>
  <c r="BG230" i="24"/>
  <c r="BG242" i="24"/>
  <c r="BG241" i="24"/>
  <c r="BG239" i="24"/>
  <c r="BG237" i="24"/>
  <c r="BG235" i="24"/>
  <c r="BG233" i="24"/>
  <c r="BG231" i="24"/>
  <c r="BG228" i="24"/>
  <c r="BG226" i="24"/>
  <c r="BG224" i="24"/>
  <c r="BG222" i="24"/>
  <c r="BG220" i="24"/>
  <c r="BG229" i="24"/>
  <c r="BG227" i="24"/>
  <c r="BG225" i="24"/>
  <c r="BG223" i="24"/>
  <c r="BG221" i="24"/>
  <c r="BG218" i="24"/>
  <c r="BG216" i="24"/>
  <c r="BG214" i="24"/>
  <c r="BG212" i="24"/>
  <c r="BG210" i="24"/>
  <c r="BG219" i="24"/>
  <c r="BG217" i="24"/>
  <c r="BG215" i="24"/>
  <c r="BG213" i="24"/>
  <c r="BG211" i="24"/>
  <c r="BW309" i="24"/>
  <c r="BW307" i="24"/>
  <c r="BW305" i="24"/>
  <c r="BW303" i="24"/>
  <c r="BW301" i="24"/>
  <c r="BW299" i="24"/>
  <c r="BW310" i="24"/>
  <c r="BW308" i="24"/>
  <c r="BW306" i="24"/>
  <c r="BW304" i="24"/>
  <c r="BW302" i="24"/>
  <c r="BW300" i="24"/>
  <c r="BW298" i="24"/>
  <c r="BW296" i="24"/>
  <c r="BW294" i="24"/>
  <c r="BW292" i="24"/>
  <c r="BW290" i="24"/>
  <c r="BW297" i="24"/>
  <c r="BW295" i="24"/>
  <c r="BW293" i="24"/>
  <c r="BW291" i="24"/>
  <c r="BW284" i="24"/>
  <c r="BW282" i="24"/>
  <c r="BW280" i="24"/>
  <c r="BW278" i="24"/>
  <c r="BW276" i="24"/>
  <c r="BW288" i="24"/>
  <c r="BW287" i="24"/>
  <c r="BW285" i="24"/>
  <c r="BW283" i="24"/>
  <c r="BW281" i="24"/>
  <c r="BW279" i="24"/>
  <c r="BW277" i="24"/>
  <c r="BW275" i="24"/>
  <c r="BW286" i="24"/>
  <c r="BW289" i="24"/>
  <c r="BW273" i="24"/>
  <c r="BW271" i="24"/>
  <c r="BW269" i="24"/>
  <c r="BW267" i="24"/>
  <c r="BW265" i="24"/>
  <c r="BW263" i="24"/>
  <c r="BW274" i="24"/>
  <c r="BW272" i="24"/>
  <c r="BW270" i="24"/>
  <c r="BW268" i="24"/>
  <c r="BW266" i="24"/>
  <c r="BW264" i="24"/>
  <c r="BW261" i="24"/>
  <c r="BW259" i="24"/>
  <c r="BW257" i="24"/>
  <c r="BW255" i="24"/>
  <c r="BW253" i="24"/>
  <c r="BW262" i="24"/>
  <c r="BW260" i="24"/>
  <c r="BW258" i="24"/>
  <c r="BW256" i="24"/>
  <c r="BW252" i="24"/>
  <c r="BW254" i="24"/>
  <c r="BW251" i="24"/>
  <c r="BW249" i="24"/>
  <c r="BW247" i="24"/>
  <c r="BW245" i="24"/>
  <c r="BW243" i="24"/>
  <c r="BW250" i="24"/>
  <c r="BW248" i="24"/>
  <c r="BW246" i="24"/>
  <c r="BW242" i="24"/>
  <c r="BW240" i="24"/>
  <c r="BW238" i="24"/>
  <c r="BW236" i="24"/>
  <c r="BW234" i="24"/>
  <c r="BW232" i="24"/>
  <c r="BW230" i="24"/>
  <c r="BW241" i="24"/>
  <c r="BW239" i="24"/>
  <c r="BW237" i="24"/>
  <c r="BW235" i="24"/>
  <c r="BW244" i="24"/>
  <c r="BW228" i="24"/>
  <c r="BW226" i="24"/>
  <c r="BW224" i="24"/>
  <c r="BW222" i="24"/>
  <c r="BW220" i="24"/>
  <c r="BW231" i="24"/>
  <c r="BW233" i="24"/>
  <c r="BW229" i="24"/>
  <c r="BW227" i="24"/>
  <c r="BW225" i="24"/>
  <c r="BW223" i="24"/>
  <c r="BW221" i="24"/>
  <c r="BW219" i="24"/>
  <c r="BW218" i="24"/>
  <c r="BW216" i="24"/>
  <c r="BW214" i="24"/>
  <c r="BW212" i="24"/>
  <c r="BW210" i="24"/>
  <c r="BW217" i="24"/>
  <c r="BW215" i="24"/>
  <c r="BW213" i="24"/>
  <c r="BW211" i="24"/>
  <c r="CM309" i="24"/>
  <c r="CM307" i="24"/>
  <c r="CM305" i="24"/>
  <c r="CM303" i="24"/>
  <c r="CM301" i="24"/>
  <c r="CM299" i="24"/>
  <c r="CM310" i="24"/>
  <c r="CM308" i="24"/>
  <c r="CM306" i="24"/>
  <c r="CM304" i="24"/>
  <c r="CM302" i="24"/>
  <c r="CM300" i="24"/>
  <c r="CM298" i="24"/>
  <c r="CM296" i="24"/>
  <c r="CM294" i="24"/>
  <c r="CM292" i="24"/>
  <c r="CM290" i="24"/>
  <c r="CM297" i="24"/>
  <c r="CM295" i="24"/>
  <c r="CM293" i="24"/>
  <c r="CM291" i="24"/>
  <c r="CM284" i="24"/>
  <c r="CM282" i="24"/>
  <c r="CM280" i="24"/>
  <c r="CM278" i="24"/>
  <c r="CM276" i="24"/>
  <c r="CM286" i="24"/>
  <c r="CM285" i="24"/>
  <c r="CM283" i="24"/>
  <c r="CM281" i="24"/>
  <c r="CM279" i="24"/>
  <c r="CM277" i="24"/>
  <c r="CM275" i="24"/>
  <c r="CM289" i="24"/>
  <c r="CM288" i="24"/>
  <c r="CM287" i="24"/>
  <c r="CM273" i="24"/>
  <c r="CM271" i="24"/>
  <c r="CM269" i="24"/>
  <c r="CM267" i="24"/>
  <c r="CM265" i="24"/>
  <c r="CM263" i="24"/>
  <c r="CM274" i="24"/>
  <c r="CM272" i="24"/>
  <c r="CM270" i="24"/>
  <c r="CM268" i="24"/>
  <c r="CM266" i="24"/>
  <c r="CM264" i="24"/>
  <c r="CM261" i="24"/>
  <c r="CM259" i="24"/>
  <c r="CM257" i="24"/>
  <c r="CM255" i="24"/>
  <c r="CM253" i="24"/>
  <c r="CM262" i="24"/>
  <c r="CM260" i="24"/>
  <c r="CM258" i="24"/>
  <c r="CM249" i="24"/>
  <c r="CM247" i="24"/>
  <c r="CM245" i="24"/>
  <c r="CM243" i="24"/>
  <c r="CM251" i="24"/>
  <c r="CM252" i="24"/>
  <c r="CM256" i="24"/>
  <c r="CM254" i="24"/>
  <c r="CM250" i="24"/>
  <c r="CM248" i="24"/>
  <c r="CM246" i="24"/>
  <c r="CM240" i="24"/>
  <c r="CM238" i="24"/>
  <c r="CM236" i="24"/>
  <c r="CM234" i="24"/>
  <c r="CM232" i="24"/>
  <c r="CM230" i="24"/>
  <c r="CM244" i="24"/>
  <c r="CM242" i="24"/>
  <c r="CM241" i="24"/>
  <c r="CM239" i="24"/>
  <c r="CM237" i="24"/>
  <c r="CM235" i="24"/>
  <c r="CM228" i="24"/>
  <c r="CM226" i="24"/>
  <c r="CM224" i="24"/>
  <c r="CM222" i="24"/>
  <c r="CM220" i="24"/>
  <c r="CM233" i="24"/>
  <c r="CM229" i="24"/>
  <c r="CM227" i="24"/>
  <c r="CM225" i="24"/>
  <c r="CM223" i="24"/>
  <c r="CM221" i="24"/>
  <c r="CM231" i="24"/>
  <c r="CM218" i="24"/>
  <c r="CM216" i="24"/>
  <c r="CM214" i="24"/>
  <c r="CM212" i="24"/>
  <c r="CM210" i="24"/>
  <c r="CM219" i="24"/>
  <c r="CM217" i="24"/>
  <c r="CM215" i="24"/>
  <c r="CM213" i="24"/>
  <c r="CM211" i="24"/>
  <c r="DC309" i="24"/>
  <c r="DC307" i="24"/>
  <c r="DC305" i="24"/>
  <c r="DC303" i="24"/>
  <c r="DC301" i="24"/>
  <c r="DC299" i="24"/>
  <c r="DC310" i="24"/>
  <c r="DC308" i="24"/>
  <c r="DC306" i="24"/>
  <c r="DC304" i="24"/>
  <c r="DC302" i="24"/>
  <c r="DC300" i="24"/>
  <c r="DC298" i="24"/>
  <c r="DC296" i="24"/>
  <c r="DC294" i="24"/>
  <c r="DC292" i="24"/>
  <c r="DC290" i="24"/>
  <c r="DC288" i="24"/>
  <c r="DC297" i="24"/>
  <c r="DC295" i="24"/>
  <c r="DC293" i="24"/>
  <c r="DC291" i="24"/>
  <c r="DC284" i="24"/>
  <c r="DC282" i="24"/>
  <c r="DC280" i="24"/>
  <c r="DC278" i="24"/>
  <c r="DC276" i="24"/>
  <c r="DC289" i="24"/>
  <c r="DC287" i="24"/>
  <c r="DC285" i="24"/>
  <c r="DC283" i="24"/>
  <c r="DC281" i="24"/>
  <c r="DC279" i="24"/>
  <c r="DC277" i="24"/>
  <c r="DC275" i="24"/>
  <c r="DC286" i="24"/>
  <c r="DC273" i="24"/>
  <c r="DC271" i="24"/>
  <c r="DC269" i="24"/>
  <c r="DC267" i="24"/>
  <c r="DC265" i="24"/>
  <c r="DC263" i="24"/>
  <c r="DC272" i="24"/>
  <c r="DC270" i="24"/>
  <c r="DC268" i="24"/>
  <c r="DC266" i="24"/>
  <c r="DC264" i="24"/>
  <c r="DC274" i="24"/>
  <c r="DC261" i="24"/>
  <c r="DC259" i="24"/>
  <c r="DC257" i="24"/>
  <c r="DC255" i="24"/>
  <c r="DC253" i="24"/>
  <c r="DC262" i="24"/>
  <c r="DC260" i="24"/>
  <c r="DC258" i="24"/>
  <c r="DC254" i="24"/>
  <c r="DC256" i="24"/>
  <c r="DC249" i="24"/>
  <c r="DC247" i="24"/>
  <c r="DC245" i="24"/>
  <c r="DC243" i="24"/>
  <c r="DC251" i="24"/>
  <c r="DC252" i="24"/>
  <c r="DC250" i="24"/>
  <c r="DC248" i="24"/>
  <c r="DC246" i="24"/>
  <c r="DC242" i="24"/>
  <c r="DC240" i="24"/>
  <c r="DC238" i="24"/>
  <c r="DC236" i="24"/>
  <c r="DC234" i="24"/>
  <c r="DC232" i="24"/>
  <c r="DC230" i="24"/>
  <c r="DC244" i="24"/>
  <c r="DC241" i="24"/>
  <c r="DC239" i="24"/>
  <c r="DC237" i="24"/>
  <c r="DC235" i="24"/>
  <c r="DC228" i="24"/>
  <c r="DC226" i="24"/>
  <c r="DC224" i="24"/>
  <c r="DC222" i="24"/>
  <c r="DC220" i="24"/>
  <c r="DC231" i="24"/>
  <c r="DC229" i="24"/>
  <c r="DC227" i="24"/>
  <c r="DC225" i="24"/>
  <c r="DC223" i="24"/>
  <c r="DC221" i="24"/>
  <c r="DC233" i="24"/>
  <c r="DC219" i="24"/>
  <c r="DC216" i="24"/>
  <c r="DC214" i="24"/>
  <c r="DC212" i="24"/>
  <c r="DC210" i="24"/>
  <c r="DC218" i="24"/>
  <c r="DC217" i="24"/>
  <c r="DC215" i="24"/>
  <c r="DC213" i="24"/>
  <c r="DC211" i="24"/>
  <c r="T206" i="24"/>
  <c r="AJ206" i="24"/>
  <c r="AZ206" i="24"/>
  <c r="BP206" i="24"/>
  <c r="CF206" i="24"/>
  <c r="CV206" i="24"/>
  <c r="BX207" i="24"/>
  <c r="CO207" i="24"/>
  <c r="J208" i="24"/>
  <c r="AL208" i="24"/>
  <c r="BR208" i="24"/>
  <c r="CY208" i="24"/>
  <c r="AI209" i="24"/>
  <c r="G210" i="24"/>
  <c r="BA210" i="24"/>
  <c r="CX210" i="24"/>
  <c r="AU211" i="24"/>
  <c r="L309" i="24"/>
  <c r="L307" i="24"/>
  <c r="L305" i="24"/>
  <c r="L303" i="24"/>
  <c r="L301" i="24"/>
  <c r="L299" i="24"/>
  <c r="L310" i="24"/>
  <c r="L308" i="24"/>
  <c r="L306" i="24"/>
  <c r="L304" i="24"/>
  <c r="L302" i="24"/>
  <c r="L300" i="24"/>
  <c r="L296" i="24"/>
  <c r="L294" i="24"/>
  <c r="L292" i="24"/>
  <c r="L290" i="24"/>
  <c r="L288" i="24"/>
  <c r="L298" i="24"/>
  <c r="L297" i="24"/>
  <c r="L295" i="24"/>
  <c r="L293" i="24"/>
  <c r="L291" i="24"/>
  <c r="L286" i="24"/>
  <c r="L284" i="24"/>
  <c r="L282" i="24"/>
  <c r="L280" i="24"/>
  <c r="L278" i="24"/>
  <c r="L276" i="24"/>
  <c r="L289" i="24"/>
  <c r="L287" i="24"/>
  <c r="L285" i="24"/>
  <c r="L283" i="24"/>
  <c r="L281" i="24"/>
  <c r="L279" i="24"/>
  <c r="L277" i="24"/>
  <c r="L275" i="24"/>
  <c r="L274" i="24"/>
  <c r="L272" i="24"/>
  <c r="L270" i="24"/>
  <c r="L268" i="24"/>
  <c r="L266" i="24"/>
  <c r="L273" i="24"/>
  <c r="L271" i="24"/>
  <c r="L269" i="24"/>
  <c r="L261" i="24"/>
  <c r="L259" i="24"/>
  <c r="L257" i="24"/>
  <c r="L255" i="24"/>
  <c r="L253" i="24"/>
  <c r="L263" i="24"/>
  <c r="L265" i="24"/>
  <c r="L262" i="24"/>
  <c r="L260" i="24"/>
  <c r="L258" i="24"/>
  <c r="L267" i="24"/>
  <c r="L264" i="24"/>
  <c r="L252" i="24"/>
  <c r="L251" i="24"/>
  <c r="L249" i="24"/>
  <c r="L247" i="24"/>
  <c r="L245" i="24"/>
  <c r="L243" i="24"/>
  <c r="L254" i="24"/>
  <c r="L256" i="24"/>
  <c r="L250" i="24"/>
  <c r="L248" i="24"/>
  <c r="L246" i="24"/>
  <c r="L244" i="24"/>
  <c r="L240" i="24"/>
  <c r="L238" i="24"/>
  <c r="L236" i="24"/>
  <c r="L234" i="24"/>
  <c r="L232" i="24"/>
  <c r="L242" i="24"/>
  <c r="L241" i="24"/>
  <c r="L239" i="24"/>
  <c r="L237" i="24"/>
  <c r="L230" i="24"/>
  <c r="L228" i="24"/>
  <c r="L226" i="24"/>
  <c r="L224" i="24"/>
  <c r="L222" i="24"/>
  <c r="L220" i="24"/>
  <c r="L233" i="24"/>
  <c r="L235" i="24"/>
  <c r="L229" i="24"/>
  <c r="L227" i="24"/>
  <c r="L225" i="24"/>
  <c r="L223" i="24"/>
  <c r="L221" i="24"/>
  <c r="L231" i="24"/>
  <c r="L219" i="24"/>
  <c r="L218" i="24"/>
  <c r="L216" i="24"/>
  <c r="L214" i="24"/>
  <c r="L212" i="24"/>
  <c r="L210" i="24"/>
  <c r="L217" i="24"/>
  <c r="L215" i="24"/>
  <c r="L213" i="24"/>
  <c r="AB309" i="24"/>
  <c r="AB307" i="24"/>
  <c r="AB305" i="24"/>
  <c r="AB303" i="24"/>
  <c r="AB301" i="24"/>
  <c r="AB299" i="24"/>
  <c r="AB310" i="24"/>
  <c r="AB308" i="24"/>
  <c r="AB306" i="24"/>
  <c r="AB304" i="24"/>
  <c r="AB302" i="24"/>
  <c r="AB300" i="24"/>
  <c r="AB296" i="24"/>
  <c r="AB294" i="24"/>
  <c r="AB292" i="24"/>
  <c r="AB290" i="24"/>
  <c r="AB288" i="24"/>
  <c r="AB286" i="24"/>
  <c r="AB298" i="24"/>
  <c r="AB297" i="24"/>
  <c r="AB295" i="24"/>
  <c r="AB293" i="24"/>
  <c r="AB291" i="24"/>
  <c r="AB289" i="24"/>
  <c r="AB284" i="24"/>
  <c r="AB282" i="24"/>
  <c r="AB280" i="24"/>
  <c r="AB278" i="24"/>
  <c r="AB276" i="24"/>
  <c r="AB285" i="24"/>
  <c r="AB283" i="24"/>
  <c r="AB281" i="24"/>
  <c r="AB279" i="24"/>
  <c r="AB277" i="24"/>
  <c r="AB275" i="24"/>
  <c r="AB287" i="24"/>
  <c r="AB274" i="24"/>
  <c r="AB272" i="24"/>
  <c r="AB270" i="24"/>
  <c r="AB268" i="24"/>
  <c r="AB266" i="24"/>
  <c r="AB273" i="24"/>
  <c r="AB271" i="24"/>
  <c r="AB269" i="24"/>
  <c r="AB265" i="24"/>
  <c r="AB261" i="24"/>
  <c r="AB259" i="24"/>
  <c r="AB257" i="24"/>
  <c r="AB255" i="24"/>
  <c r="AB253" i="24"/>
  <c r="AB264" i="24"/>
  <c r="AB267" i="24"/>
  <c r="AB263" i="24"/>
  <c r="AB262" i="24"/>
  <c r="AB260" i="24"/>
  <c r="AB258" i="24"/>
  <c r="AB251" i="24"/>
  <c r="AB249" i="24"/>
  <c r="AB247" i="24"/>
  <c r="AB245" i="24"/>
  <c r="AB243" i="24"/>
  <c r="AB256" i="24"/>
  <c r="AB252" i="24"/>
  <c r="AB250" i="24"/>
  <c r="AB248" i="24"/>
  <c r="AB246" i="24"/>
  <c r="AB254" i="24"/>
  <c r="AB240" i="24"/>
  <c r="AB238" i="24"/>
  <c r="AB236" i="24"/>
  <c r="AB234" i="24"/>
  <c r="AB232" i="24"/>
  <c r="AB242" i="24"/>
  <c r="AB241" i="24"/>
  <c r="AB239" i="24"/>
  <c r="AB237" i="24"/>
  <c r="AB244" i="24"/>
  <c r="AB230" i="24"/>
  <c r="AB228" i="24"/>
  <c r="AB226" i="24"/>
  <c r="AB224" i="24"/>
  <c r="AB222" i="24"/>
  <c r="AB220" i="24"/>
  <c r="AB231" i="24"/>
  <c r="AB235" i="24"/>
  <c r="AB229" i="24"/>
  <c r="AB227" i="24"/>
  <c r="AB225" i="24"/>
  <c r="AB223" i="24"/>
  <c r="AB221" i="24"/>
  <c r="AB233" i="24"/>
  <c r="AB219" i="24"/>
  <c r="AB218" i="24"/>
  <c r="AB216" i="24"/>
  <c r="AB214" i="24"/>
  <c r="AB212" i="24"/>
  <c r="AB210" i="24"/>
  <c r="AB208" i="24"/>
  <c r="AB217" i="24"/>
  <c r="AB215" i="24"/>
  <c r="AB213" i="24"/>
  <c r="AR309" i="24"/>
  <c r="AR307" i="24"/>
  <c r="AR305" i="24"/>
  <c r="AR303" i="24"/>
  <c r="AR301" i="24"/>
  <c r="AR299" i="24"/>
  <c r="AR310" i="24"/>
  <c r="AR308" i="24"/>
  <c r="AR306" i="24"/>
  <c r="AR304" i="24"/>
  <c r="AR302" i="24"/>
  <c r="AR300" i="24"/>
  <c r="AR296" i="24"/>
  <c r="AR294" i="24"/>
  <c r="AR292" i="24"/>
  <c r="AR290" i="24"/>
  <c r="AR288" i="24"/>
  <c r="AR286" i="24"/>
  <c r="AR298" i="24"/>
  <c r="AR297" i="24"/>
  <c r="AR295" i="24"/>
  <c r="AR293" i="24"/>
  <c r="AR291" i="24"/>
  <c r="AR284" i="24"/>
  <c r="AR282" i="24"/>
  <c r="AR280" i="24"/>
  <c r="AR278" i="24"/>
  <c r="AR276" i="24"/>
  <c r="AR287" i="24"/>
  <c r="AR285" i="24"/>
  <c r="AR283" i="24"/>
  <c r="AR281" i="24"/>
  <c r="AR279" i="24"/>
  <c r="AR277" i="24"/>
  <c r="AR275" i="24"/>
  <c r="AR289" i="24"/>
  <c r="AR274" i="24"/>
  <c r="AR272" i="24"/>
  <c r="AR270" i="24"/>
  <c r="AR268" i="24"/>
  <c r="AR266" i="24"/>
  <c r="AR273" i="24"/>
  <c r="AR271" i="24"/>
  <c r="AR269" i="24"/>
  <c r="AR267" i="24"/>
  <c r="AR261" i="24"/>
  <c r="AR259" i="24"/>
  <c r="AR257" i="24"/>
  <c r="AR255" i="24"/>
  <c r="AR253" i="24"/>
  <c r="AR264" i="24"/>
  <c r="AR262" i="24"/>
  <c r="AR260" i="24"/>
  <c r="AR258" i="24"/>
  <c r="AR265" i="24"/>
  <c r="AR263" i="24"/>
  <c r="AR251" i="24"/>
  <c r="AR249" i="24"/>
  <c r="AR247" i="24"/>
  <c r="AR245" i="24"/>
  <c r="AR243" i="24"/>
  <c r="AR254" i="24"/>
  <c r="AR252" i="24"/>
  <c r="AR250" i="24"/>
  <c r="AR248" i="24"/>
  <c r="AR246" i="24"/>
  <c r="AR256" i="24"/>
  <c r="AR240" i="24"/>
  <c r="AR238" i="24"/>
  <c r="AR236" i="24"/>
  <c r="AR234" i="24"/>
  <c r="AR232" i="24"/>
  <c r="AR244" i="24"/>
  <c r="AR241" i="24"/>
  <c r="AR239" i="24"/>
  <c r="AR237" i="24"/>
  <c r="AR242" i="24"/>
  <c r="AR235" i="24"/>
  <c r="AR228" i="24"/>
  <c r="AR226" i="24"/>
  <c r="AR224" i="24"/>
  <c r="AR222" i="24"/>
  <c r="AR220" i="24"/>
  <c r="AR230" i="24"/>
  <c r="AR233" i="24"/>
  <c r="AR231" i="24"/>
  <c r="AR229" i="24"/>
  <c r="AR227" i="24"/>
  <c r="AR225" i="24"/>
  <c r="AR223" i="24"/>
  <c r="AR221" i="24"/>
  <c r="AR219" i="24"/>
  <c r="AR218" i="24"/>
  <c r="AR216" i="24"/>
  <c r="AR214" i="24"/>
  <c r="AR212" i="24"/>
  <c r="AR210" i="24"/>
  <c r="AR208" i="24"/>
  <c r="AR217" i="24"/>
  <c r="AR215" i="24"/>
  <c r="AR213" i="24"/>
  <c r="BH309" i="24"/>
  <c r="BH307" i="24"/>
  <c r="BH305" i="24"/>
  <c r="BH303" i="24"/>
  <c r="BH301" i="24"/>
  <c r="BH299" i="24"/>
  <c r="BH310" i="24"/>
  <c r="BH308" i="24"/>
  <c r="BH306" i="24"/>
  <c r="BH304" i="24"/>
  <c r="BH302" i="24"/>
  <c r="BH300" i="24"/>
  <c r="BH296" i="24"/>
  <c r="BH294" i="24"/>
  <c r="BH292" i="24"/>
  <c r="BH290" i="24"/>
  <c r="BH288" i="24"/>
  <c r="BH286" i="24"/>
  <c r="BH297" i="24"/>
  <c r="BH295" i="24"/>
  <c r="BH293" i="24"/>
  <c r="BH291" i="24"/>
  <c r="BH298" i="24"/>
  <c r="BH284" i="24"/>
  <c r="BH282" i="24"/>
  <c r="BH280" i="24"/>
  <c r="BH278" i="24"/>
  <c r="BH276" i="24"/>
  <c r="BH289" i="24"/>
  <c r="BH285" i="24"/>
  <c r="BH283" i="24"/>
  <c r="BH281" i="24"/>
  <c r="BH279" i="24"/>
  <c r="BH277" i="24"/>
  <c r="BH275" i="24"/>
  <c r="BH287" i="24"/>
  <c r="BH274" i="24"/>
  <c r="BH272" i="24"/>
  <c r="BH270" i="24"/>
  <c r="BH268" i="24"/>
  <c r="BH266" i="24"/>
  <c r="BH273" i="24"/>
  <c r="BH271" i="24"/>
  <c r="BH269" i="24"/>
  <c r="BH267" i="24"/>
  <c r="BH263" i="24"/>
  <c r="BH264" i="24"/>
  <c r="BH261" i="24"/>
  <c r="BH259" i="24"/>
  <c r="BH257" i="24"/>
  <c r="BH255" i="24"/>
  <c r="BH253" i="24"/>
  <c r="BH265" i="24"/>
  <c r="BH262" i="24"/>
  <c r="BH260" i="24"/>
  <c r="BH258" i="24"/>
  <c r="BH251" i="24"/>
  <c r="BH249" i="24"/>
  <c r="BH247" i="24"/>
  <c r="BH245" i="24"/>
  <c r="BH243" i="24"/>
  <c r="BH256" i="24"/>
  <c r="BH254" i="24"/>
  <c r="BH250" i="24"/>
  <c r="BH248" i="24"/>
  <c r="BH246" i="24"/>
  <c r="BH252" i="24"/>
  <c r="BH244" i="24"/>
  <c r="BH240" i="24"/>
  <c r="BH238" i="24"/>
  <c r="BH236" i="24"/>
  <c r="BH234" i="24"/>
  <c r="BH232" i="24"/>
  <c r="BH230" i="24"/>
  <c r="BH242" i="24"/>
  <c r="BH241" i="24"/>
  <c r="BH239" i="24"/>
  <c r="BH237" i="24"/>
  <c r="BH228" i="24"/>
  <c r="BH226" i="24"/>
  <c r="BH224" i="24"/>
  <c r="BH222" i="24"/>
  <c r="BH220" i="24"/>
  <c r="BH229" i="24"/>
  <c r="BH227" i="24"/>
  <c r="BH225" i="24"/>
  <c r="BH223" i="24"/>
  <c r="BH221" i="24"/>
  <c r="BH235" i="24"/>
  <c r="BH233" i="24"/>
  <c r="BH231" i="24"/>
  <c r="BH218" i="24"/>
  <c r="BH216" i="24"/>
  <c r="BH214" i="24"/>
  <c r="BH212" i="24"/>
  <c r="BH210" i="24"/>
  <c r="BH208" i="24"/>
  <c r="BH219" i="24"/>
  <c r="BH217" i="24"/>
  <c r="BH215" i="24"/>
  <c r="BH213" i="24"/>
  <c r="BX309" i="24"/>
  <c r="BX307" i="24"/>
  <c r="BX305" i="24"/>
  <c r="BX303" i="24"/>
  <c r="BX301" i="24"/>
  <c r="BX299" i="24"/>
  <c r="BX310" i="24"/>
  <c r="BX308" i="24"/>
  <c r="BX306" i="24"/>
  <c r="BX304" i="24"/>
  <c r="BX302" i="24"/>
  <c r="BX300" i="24"/>
  <c r="BX298" i="24"/>
  <c r="BX296" i="24"/>
  <c r="BX294" i="24"/>
  <c r="BX292" i="24"/>
  <c r="BX290" i="24"/>
  <c r="BX288" i="24"/>
  <c r="BX286" i="24"/>
  <c r="BX297" i="24"/>
  <c r="BX295" i="24"/>
  <c r="BX293" i="24"/>
  <c r="BX291" i="24"/>
  <c r="BX284" i="24"/>
  <c r="BX282" i="24"/>
  <c r="BX280" i="24"/>
  <c r="BX278" i="24"/>
  <c r="BX276" i="24"/>
  <c r="BX287" i="24"/>
  <c r="BX285" i="24"/>
  <c r="BX283" i="24"/>
  <c r="BX281" i="24"/>
  <c r="BX279" i="24"/>
  <c r="BX277" i="24"/>
  <c r="BX275" i="24"/>
  <c r="BX289" i="24"/>
  <c r="BX274" i="24"/>
  <c r="BX272" i="24"/>
  <c r="BX270" i="24"/>
  <c r="BX268" i="24"/>
  <c r="BX266" i="24"/>
  <c r="BX273" i="24"/>
  <c r="BX271" i="24"/>
  <c r="BX269" i="24"/>
  <c r="BX267" i="24"/>
  <c r="BX265" i="24"/>
  <c r="BX261" i="24"/>
  <c r="BX259" i="24"/>
  <c r="BX257" i="24"/>
  <c r="BX255" i="24"/>
  <c r="BX253" i="24"/>
  <c r="BX263" i="24"/>
  <c r="BX264" i="24"/>
  <c r="BX262" i="24"/>
  <c r="BX260" i="24"/>
  <c r="BX258" i="24"/>
  <c r="BX256" i="24"/>
  <c r="BX252" i="24"/>
  <c r="BX254" i="24"/>
  <c r="BX251" i="24"/>
  <c r="BX249" i="24"/>
  <c r="BX247" i="24"/>
  <c r="BX245" i="24"/>
  <c r="BX243" i="24"/>
  <c r="BX250" i="24"/>
  <c r="BX248" i="24"/>
  <c r="BX246" i="24"/>
  <c r="BX242" i="24"/>
  <c r="BX240" i="24"/>
  <c r="BX238" i="24"/>
  <c r="BX236" i="24"/>
  <c r="BX234" i="24"/>
  <c r="BX232" i="24"/>
  <c r="BX230" i="24"/>
  <c r="BX241" i="24"/>
  <c r="BX239" i="24"/>
  <c r="BX237" i="24"/>
  <c r="BX244" i="24"/>
  <c r="BX228" i="24"/>
  <c r="BX226" i="24"/>
  <c r="BX224" i="24"/>
  <c r="BX222" i="24"/>
  <c r="BX220" i="24"/>
  <c r="BX231" i="24"/>
  <c r="BX233" i="24"/>
  <c r="BX229" i="24"/>
  <c r="BX227" i="24"/>
  <c r="BX225" i="24"/>
  <c r="BX223" i="24"/>
  <c r="BX221" i="24"/>
  <c r="BX235" i="24"/>
  <c r="BX219" i="24"/>
  <c r="BX218" i="24"/>
  <c r="BX216" i="24"/>
  <c r="BX214" i="24"/>
  <c r="BX212" i="24"/>
  <c r="BX210" i="24"/>
  <c r="BX208" i="24"/>
  <c r="BX217" i="24"/>
  <c r="BX215" i="24"/>
  <c r="BX213" i="24"/>
  <c r="CN309" i="24"/>
  <c r="CN307" i="24"/>
  <c r="CN305" i="24"/>
  <c r="CN303" i="24"/>
  <c r="CN301" i="24"/>
  <c r="CN299" i="24"/>
  <c r="CN310" i="24"/>
  <c r="CN308" i="24"/>
  <c r="CN306" i="24"/>
  <c r="CN304" i="24"/>
  <c r="CN302" i="24"/>
  <c r="CN300" i="24"/>
  <c r="CN296" i="24"/>
  <c r="CN294" i="24"/>
  <c r="CN292" i="24"/>
  <c r="CN290" i="24"/>
  <c r="CN288" i="24"/>
  <c r="CN286" i="24"/>
  <c r="CN298" i="24"/>
  <c r="CN297" i="24"/>
  <c r="CN295" i="24"/>
  <c r="CN293" i="24"/>
  <c r="CN291" i="24"/>
  <c r="CN284" i="24"/>
  <c r="CN282" i="24"/>
  <c r="CN280" i="24"/>
  <c r="CN278" i="24"/>
  <c r="CN276" i="24"/>
  <c r="CN285" i="24"/>
  <c r="CN283" i="24"/>
  <c r="CN281" i="24"/>
  <c r="CN279" i="24"/>
  <c r="CN277" i="24"/>
  <c r="CN275" i="24"/>
  <c r="CN289" i="24"/>
  <c r="CN287" i="24"/>
  <c r="CN274" i="24"/>
  <c r="CN272" i="24"/>
  <c r="CN270" i="24"/>
  <c r="CN268" i="24"/>
  <c r="CN266" i="24"/>
  <c r="CN273" i="24"/>
  <c r="CN271" i="24"/>
  <c r="CN269" i="24"/>
  <c r="CN267" i="24"/>
  <c r="CN264" i="24"/>
  <c r="CN261" i="24"/>
  <c r="CN259" i="24"/>
  <c r="CN257" i="24"/>
  <c r="CN255" i="24"/>
  <c r="CN253" i="24"/>
  <c r="CN265" i="24"/>
  <c r="CN262" i="24"/>
  <c r="CN260" i="24"/>
  <c r="CN258" i="24"/>
  <c r="CN263" i="24"/>
  <c r="CN249" i="24"/>
  <c r="CN247" i="24"/>
  <c r="CN245" i="24"/>
  <c r="CN243" i="24"/>
  <c r="CN251" i="24"/>
  <c r="CN252" i="24"/>
  <c r="CN256" i="24"/>
  <c r="CN254" i="24"/>
  <c r="CN250" i="24"/>
  <c r="CN248" i="24"/>
  <c r="CN246" i="24"/>
  <c r="CN240" i="24"/>
  <c r="CN238" i="24"/>
  <c r="CN236" i="24"/>
  <c r="CN234" i="24"/>
  <c r="CN232" i="24"/>
  <c r="CN230" i="24"/>
  <c r="CN244" i="24"/>
  <c r="CN242" i="24"/>
  <c r="CN241" i="24"/>
  <c r="CN239" i="24"/>
  <c r="CN237" i="24"/>
  <c r="CN235" i="24"/>
  <c r="CN228" i="24"/>
  <c r="CN226" i="24"/>
  <c r="CN224" i="24"/>
  <c r="CN222" i="24"/>
  <c r="CN220" i="24"/>
  <c r="CN233" i="24"/>
  <c r="CN229" i="24"/>
  <c r="CN227" i="24"/>
  <c r="CN225" i="24"/>
  <c r="CN223" i="24"/>
  <c r="CN221" i="24"/>
  <c r="CN231" i="24"/>
  <c r="CN218" i="24"/>
  <c r="CN216" i="24"/>
  <c r="CN214" i="24"/>
  <c r="CN212" i="24"/>
  <c r="CN210" i="24"/>
  <c r="CN208" i="24"/>
  <c r="CN219" i="24"/>
  <c r="CN217" i="24"/>
  <c r="CN215" i="24"/>
  <c r="CN213" i="24"/>
  <c r="DD309" i="24"/>
  <c r="DD307" i="24"/>
  <c r="DD305" i="24"/>
  <c r="DD303" i="24"/>
  <c r="DD301" i="24"/>
  <c r="DD299" i="24"/>
  <c r="DD310" i="24"/>
  <c r="DD308" i="24"/>
  <c r="DD306" i="24"/>
  <c r="DD304" i="24"/>
  <c r="DD302" i="24"/>
  <c r="DD300" i="24"/>
  <c r="DD296" i="24"/>
  <c r="DD294" i="24"/>
  <c r="DD292" i="24"/>
  <c r="DD290" i="24"/>
  <c r="DD288" i="24"/>
  <c r="DD286" i="24"/>
  <c r="DD298" i="24"/>
  <c r="DD297" i="24"/>
  <c r="DD295" i="24"/>
  <c r="DD293" i="24"/>
  <c r="DD291" i="24"/>
  <c r="DD284" i="24"/>
  <c r="DD282" i="24"/>
  <c r="DD280" i="24"/>
  <c r="DD278" i="24"/>
  <c r="DD276" i="24"/>
  <c r="DD274" i="24"/>
  <c r="DD289" i="24"/>
  <c r="DD287" i="24"/>
  <c r="DD285" i="24"/>
  <c r="DD283" i="24"/>
  <c r="DD281" i="24"/>
  <c r="DD279" i="24"/>
  <c r="DD277" i="24"/>
  <c r="DD275" i="24"/>
  <c r="DD272" i="24"/>
  <c r="DD270" i="24"/>
  <c r="DD268" i="24"/>
  <c r="DD266" i="24"/>
  <c r="DD273" i="24"/>
  <c r="DD271" i="24"/>
  <c r="DD269" i="24"/>
  <c r="DD267" i="24"/>
  <c r="DD265" i="24"/>
  <c r="DD261" i="24"/>
  <c r="DD259" i="24"/>
  <c r="DD257" i="24"/>
  <c r="DD255" i="24"/>
  <c r="DD253" i="24"/>
  <c r="DD263" i="24"/>
  <c r="DD264" i="24"/>
  <c r="DD262" i="24"/>
  <c r="DD260" i="24"/>
  <c r="DD258" i="24"/>
  <c r="DD254" i="24"/>
  <c r="DD256" i="24"/>
  <c r="DD249" i="24"/>
  <c r="DD247" i="24"/>
  <c r="DD245" i="24"/>
  <c r="DD243" i="24"/>
  <c r="DD251" i="24"/>
  <c r="DD252" i="24"/>
  <c r="DD250" i="24"/>
  <c r="DD248" i="24"/>
  <c r="DD246" i="24"/>
  <c r="DD242" i="24"/>
  <c r="DD240" i="24"/>
  <c r="DD238" i="24"/>
  <c r="DD236" i="24"/>
  <c r="DD234" i="24"/>
  <c r="DD232" i="24"/>
  <c r="DD230" i="24"/>
  <c r="DD244" i="24"/>
  <c r="DD241" i="24"/>
  <c r="DD239" i="24"/>
  <c r="DD237" i="24"/>
  <c r="DD235" i="24"/>
  <c r="DD228" i="24"/>
  <c r="DD226" i="24"/>
  <c r="DD224" i="24"/>
  <c r="DD222" i="24"/>
  <c r="DD220" i="24"/>
  <c r="DD218" i="24"/>
  <c r="DD231" i="24"/>
  <c r="DD229" i="24"/>
  <c r="DD227" i="24"/>
  <c r="DD225" i="24"/>
  <c r="DD223" i="24"/>
  <c r="DD221" i="24"/>
  <c r="DD233" i="24"/>
  <c r="DD219" i="24"/>
  <c r="DD216" i="24"/>
  <c r="DD214" i="24"/>
  <c r="DD212" i="24"/>
  <c r="DD210" i="24"/>
  <c r="DD208" i="24"/>
  <c r="DD217" i="24"/>
  <c r="DD215" i="24"/>
  <c r="DD213" i="24"/>
  <c r="U206" i="24"/>
  <c r="AK206" i="24"/>
  <c r="BA206" i="24"/>
  <c r="BQ206" i="24"/>
  <c r="CG206" i="24"/>
  <c r="CW206" i="24"/>
  <c r="M207" i="24"/>
  <c r="AC207" i="24"/>
  <c r="AS207" i="24"/>
  <c r="BI207" i="24"/>
  <c r="BY207" i="24"/>
  <c r="CP207" i="24"/>
  <c r="K208" i="24"/>
  <c r="AM208" i="24"/>
  <c r="BS208" i="24"/>
  <c r="CZ208" i="24"/>
  <c r="AQ209" i="24"/>
  <c r="BY209" i="24"/>
  <c r="H210" i="24"/>
  <c r="BB210" i="24"/>
  <c r="CY210" i="24"/>
  <c r="AV211" i="24"/>
  <c r="AU319" i="24" l="1"/>
  <c r="AU318" i="24"/>
  <c r="AU320" i="24"/>
  <c r="AU322" i="24"/>
  <c r="AU321" i="24"/>
  <c r="AY347" i="24"/>
  <c r="AY349" i="24"/>
  <c r="AY348" i="24"/>
  <c r="AY350" i="24"/>
  <c r="CC323" i="24"/>
  <c r="CC325" i="24"/>
  <c r="CC324" i="24"/>
  <c r="CC326" i="24"/>
  <c r="AU349" i="24"/>
  <c r="AU350" i="24"/>
  <c r="AU347" i="24"/>
  <c r="AU348" i="24"/>
  <c r="BB320" i="24"/>
  <c r="BB322" i="24"/>
  <c r="BB319" i="24"/>
  <c r="BB321" i="24"/>
  <c r="BB318" i="24"/>
  <c r="BX353" i="24"/>
  <c r="BX352" i="24"/>
  <c r="BX351" i="24"/>
  <c r="CH329" i="24"/>
  <c r="CH328" i="24"/>
  <c r="CH327" i="24"/>
  <c r="CH334" i="24"/>
  <c r="CH336" i="24"/>
  <c r="CH335" i="24"/>
  <c r="BB351" i="24"/>
  <c r="BB353" i="24"/>
  <c r="BB352" i="24"/>
  <c r="BL326" i="24"/>
  <c r="BL325" i="24"/>
  <c r="BL336" i="24"/>
  <c r="BL335" i="24"/>
  <c r="BL334" i="24"/>
  <c r="AY321" i="24"/>
  <c r="AY322" i="24"/>
  <c r="AY320" i="24"/>
  <c r="AY318" i="24"/>
  <c r="AY319" i="24"/>
  <c r="BF330" i="24"/>
  <c r="BF333" i="24"/>
  <c r="BF332" i="24"/>
  <c r="BF331" i="24"/>
  <c r="AG321" i="24"/>
  <c r="AE322" i="24"/>
  <c r="AF322" i="24"/>
  <c r="AG322" i="24"/>
  <c r="AD321" i="24"/>
  <c r="AF321" i="24"/>
  <c r="AD322" i="24"/>
  <c r="AE321" i="24"/>
  <c r="AD320" i="24"/>
  <c r="AD319" i="24"/>
  <c r="AF320" i="24"/>
  <c r="AG320" i="24"/>
  <c r="AG319" i="24"/>
  <c r="AG318" i="24"/>
  <c r="AE319" i="24"/>
  <c r="AF319" i="24"/>
  <c r="AF318" i="24"/>
  <c r="AE318" i="24"/>
  <c r="AD318" i="24"/>
  <c r="AE320" i="24"/>
  <c r="AY351" i="24"/>
  <c r="AY352" i="24"/>
  <c r="AY353" i="24"/>
  <c r="CC329" i="24"/>
  <c r="CC327" i="24"/>
  <c r="CC328" i="24"/>
  <c r="AU334" i="24"/>
  <c r="AU335" i="24"/>
  <c r="AU336" i="24"/>
  <c r="AU351" i="24"/>
  <c r="AU352" i="24"/>
  <c r="AU353" i="24"/>
  <c r="BA319" i="24"/>
  <c r="BA320" i="24"/>
  <c r="BA321" i="24"/>
  <c r="BA322" i="24"/>
  <c r="BA318" i="24"/>
  <c r="AX319" i="24"/>
  <c r="AX320" i="24"/>
  <c r="AX321" i="24"/>
  <c r="AX318" i="24"/>
  <c r="AX322" i="24"/>
  <c r="BC330" i="24"/>
  <c r="BC331" i="24"/>
  <c r="BC332" i="24"/>
  <c r="BC333" i="24"/>
  <c r="CH343" i="24"/>
  <c r="CH345" i="24"/>
  <c r="CH346" i="24"/>
  <c r="CH344" i="24"/>
  <c r="BA326" i="24"/>
  <c r="BA325" i="24"/>
  <c r="BA351" i="24"/>
  <c r="BA353" i="24"/>
  <c r="BA352" i="24"/>
  <c r="AV334" i="24"/>
  <c r="AV335" i="24"/>
  <c r="AV336" i="24"/>
  <c r="CH330" i="24"/>
  <c r="CH331" i="24"/>
  <c r="CH333" i="24"/>
  <c r="CH332" i="24"/>
  <c r="AX334" i="24"/>
  <c r="AX335" i="24"/>
  <c r="AX336" i="24"/>
  <c r="AW349" i="24"/>
  <c r="AW347" i="24"/>
  <c r="AW350" i="24"/>
  <c r="AW348" i="24"/>
  <c r="AU327" i="24"/>
  <c r="AU329" i="24"/>
  <c r="AU328" i="24"/>
  <c r="AU333" i="24"/>
  <c r="AU330" i="24"/>
  <c r="AU332" i="24"/>
  <c r="AU331" i="24"/>
  <c r="CH319" i="24"/>
  <c r="CH321" i="24"/>
  <c r="CH320" i="24"/>
  <c r="CH318" i="24"/>
  <c r="CH322" i="24"/>
  <c r="BU352" i="24"/>
  <c r="BU351" i="24"/>
  <c r="BU353" i="24"/>
  <c r="BF326" i="24"/>
  <c r="BF325" i="24"/>
  <c r="AV319" i="24"/>
  <c r="AV322" i="24"/>
  <c r="AV318" i="24"/>
  <c r="AV321" i="24"/>
  <c r="AV320" i="24"/>
  <c r="CH348" i="24"/>
  <c r="CH349" i="24"/>
  <c r="CH347" i="24"/>
  <c r="CH350" i="24"/>
  <c r="BA329" i="24"/>
  <c r="BA327" i="24"/>
  <c r="BA328" i="24"/>
  <c r="AP352" i="24"/>
  <c r="AQ352" i="24"/>
  <c r="AQ353" i="24"/>
  <c r="AQ351" i="24"/>
  <c r="AP351" i="24"/>
  <c r="AP353" i="24"/>
  <c r="BF353" i="24"/>
  <c r="BF351" i="24"/>
  <c r="BF352" i="24"/>
  <c r="BN351" i="24"/>
  <c r="BN352" i="24"/>
  <c r="BN353" i="24"/>
  <c r="AX325" i="24"/>
  <c r="AX326" i="24"/>
  <c r="BL352" i="24"/>
  <c r="BL353" i="24"/>
  <c r="BL351" i="24"/>
  <c r="BF327" i="24"/>
  <c r="BF328" i="24"/>
  <c r="BF329" i="24"/>
  <c r="BF334" i="24"/>
  <c r="BF335" i="24"/>
  <c r="BF336" i="24"/>
  <c r="CH326" i="24"/>
  <c r="CH323" i="24"/>
  <c r="CH324" i="24"/>
  <c r="CH325" i="24"/>
  <c r="CH352" i="24"/>
  <c r="CH351" i="24"/>
  <c r="CH353" i="24"/>
  <c r="BA335" i="24"/>
  <c r="BA336" i="24"/>
  <c r="BA334" i="24"/>
  <c r="BA343" i="24"/>
  <c r="BA344" i="24"/>
  <c r="BA345" i="24"/>
  <c r="BA346" i="24"/>
  <c r="BM351" i="24"/>
  <c r="BM353" i="24"/>
  <c r="BM352" i="24"/>
  <c r="BL329" i="24"/>
  <c r="BL328" i="24"/>
  <c r="BL327" i="24"/>
  <c r="BL332" i="24"/>
  <c r="BL333" i="24"/>
  <c r="BL331" i="24"/>
  <c r="BL330" i="24"/>
  <c r="AT344" i="24"/>
  <c r="AT343" i="24"/>
  <c r="AT346" i="24"/>
  <c r="AS345" i="24"/>
  <c r="AS344" i="24"/>
  <c r="AT345" i="24"/>
  <c r="AS346" i="24"/>
  <c r="AS343" i="24"/>
  <c r="Y111" i="26"/>
  <c r="A534" i="27" s="1"/>
  <c r="DD645" i="27"/>
  <c r="DC645" i="27"/>
  <c r="CV645" i="27"/>
  <c r="CO645" i="27"/>
  <c r="BY645" i="27"/>
  <c r="AT645" i="27"/>
  <c r="AP645" i="27"/>
  <c r="AO645" i="27"/>
  <c r="AL645" i="27"/>
  <c r="AH645" i="27"/>
  <c r="AD645" i="27"/>
  <c r="Z645" i="27"/>
  <c r="Y645" i="27"/>
  <c r="X645" i="27"/>
  <c r="U645" i="27"/>
  <c r="Q645" i="27"/>
  <c r="N645" i="27"/>
  <c r="J645" i="27"/>
  <c r="E645" i="27"/>
  <c r="DD644" i="27"/>
  <c r="DB644" i="27"/>
  <c r="DA644" i="27"/>
  <c r="CZ644" i="27"/>
  <c r="CY644" i="27"/>
  <c r="CX644" i="27"/>
  <c r="CW644" i="27"/>
  <c r="CV644" i="27"/>
  <c r="CU644" i="27"/>
  <c r="CT644" i="27"/>
  <c r="CS644" i="27"/>
  <c r="CR644" i="27"/>
  <c r="CQ644" i="27"/>
  <c r="CP644" i="27"/>
  <c r="CO644" i="27"/>
  <c r="CN644" i="27"/>
  <c r="CM644" i="27"/>
  <c r="CL644" i="27"/>
  <c r="CK644" i="27"/>
  <c r="CJ644" i="27"/>
  <c r="CI644" i="27"/>
  <c r="CH644" i="27"/>
  <c r="CG644" i="27"/>
  <c r="CF644" i="27"/>
  <c r="CE644" i="27"/>
  <c r="CD644" i="27"/>
  <c r="CC644" i="27"/>
  <c r="CB644" i="27"/>
  <c r="CA644" i="27"/>
  <c r="BZ644" i="27"/>
  <c r="BY644" i="27"/>
  <c r="BX644" i="27"/>
  <c r="BW644" i="27"/>
  <c r="BV644" i="27"/>
  <c r="BU644" i="27"/>
  <c r="BT644" i="27"/>
  <c r="BS644" i="27"/>
  <c r="BR644" i="27"/>
  <c r="BQ644" i="27"/>
  <c r="BP644" i="27"/>
  <c r="BO644" i="27"/>
  <c r="BN644" i="27"/>
  <c r="BM644" i="27"/>
  <c r="BL644" i="27"/>
  <c r="BK644" i="27"/>
  <c r="BJ644" i="27"/>
  <c r="BI644" i="27"/>
  <c r="BH644" i="27"/>
  <c r="BG644" i="27"/>
  <c r="BF644" i="27"/>
  <c r="BE644" i="27"/>
  <c r="BD644" i="27"/>
  <c r="BC644" i="27"/>
  <c r="BB644" i="27"/>
  <c r="BA644" i="27"/>
  <c r="AZ644" i="27"/>
  <c r="AY644" i="27"/>
  <c r="AX644" i="27"/>
  <c r="AW644" i="27"/>
  <c r="AV644" i="27"/>
  <c r="AU644" i="27"/>
  <c r="AT644" i="27"/>
  <c r="AS644" i="27"/>
  <c r="AR644" i="27"/>
  <c r="AQ644" i="27"/>
  <c r="AP644" i="27"/>
  <c r="AO644" i="27"/>
  <c r="AL644" i="27"/>
  <c r="AH644" i="27"/>
  <c r="AD644" i="27"/>
  <c r="Z644" i="27"/>
  <c r="Y644" i="27"/>
  <c r="X644" i="27"/>
  <c r="U644" i="27"/>
  <c r="Q644" i="27"/>
  <c r="N644" i="27"/>
  <c r="J644" i="27"/>
  <c r="E644" i="27"/>
  <c r="DD643" i="27"/>
  <c r="DC643" i="27"/>
  <c r="CZ643" i="27"/>
  <c r="CO643" i="27"/>
  <c r="CN643" i="27"/>
  <c r="CM643" i="27"/>
  <c r="CL643" i="27"/>
  <c r="CI643" i="27"/>
  <c r="CB643" i="27"/>
  <c r="CA643" i="27"/>
  <c r="BZ643" i="27"/>
  <c r="BY643" i="27"/>
  <c r="BS643" i="27"/>
  <c r="BR643" i="27"/>
  <c r="BQ643" i="27"/>
  <c r="BP643" i="27"/>
  <c r="BO643" i="27"/>
  <c r="BN643" i="27"/>
  <c r="BL643" i="27"/>
  <c r="BJ643" i="27"/>
  <c r="BI643" i="27"/>
  <c r="BH643" i="27"/>
  <c r="BG643" i="27"/>
  <c r="BD643" i="27"/>
  <c r="BC643" i="27"/>
  <c r="BB643" i="27"/>
  <c r="BA643" i="27"/>
  <c r="AZ643" i="27"/>
  <c r="AY643" i="27"/>
  <c r="AW643" i="27"/>
  <c r="AV643" i="27"/>
  <c r="AU643" i="27"/>
  <c r="AT643" i="27"/>
  <c r="AR643" i="27"/>
  <c r="AQ643" i="27"/>
  <c r="AP643" i="27"/>
  <c r="AO643" i="27"/>
  <c r="AL643" i="27"/>
  <c r="AH643" i="27"/>
  <c r="AD643" i="27"/>
  <c r="Z643" i="27"/>
  <c r="Y643" i="27"/>
  <c r="X643" i="27"/>
  <c r="U643" i="27"/>
  <c r="Q643" i="27"/>
  <c r="N643" i="27"/>
  <c r="J643" i="27"/>
  <c r="E643" i="27"/>
  <c r="DD642" i="27"/>
  <c r="DC642" i="27"/>
  <c r="CO642" i="27"/>
  <c r="BY642" i="27"/>
  <c r="BQ642" i="27"/>
  <c r="BD642" i="27"/>
  <c r="AZ642" i="27"/>
  <c r="AW642" i="27"/>
  <c r="AV642" i="27"/>
  <c r="AT642" i="27"/>
  <c r="AS642" i="27"/>
  <c r="AP642" i="27"/>
  <c r="AO642" i="27"/>
  <c r="AL642" i="27"/>
  <c r="AH642" i="27"/>
  <c r="AD642" i="27"/>
  <c r="Z642" i="27"/>
  <c r="Y642" i="27"/>
  <c r="X642" i="27"/>
  <c r="U642" i="27"/>
  <c r="Q642" i="27"/>
  <c r="N642" i="27"/>
  <c r="J642" i="27"/>
  <c r="E642" i="27"/>
  <c r="DD641" i="27"/>
  <c r="DC641" i="27"/>
  <c r="DB641" i="27"/>
  <c r="CY641" i="27"/>
  <c r="CX641" i="27"/>
  <c r="CW641" i="27"/>
  <c r="CU641" i="27"/>
  <c r="CT641" i="27"/>
  <c r="CS641" i="27"/>
  <c r="CR641" i="27"/>
  <c r="CQ641" i="27"/>
  <c r="CP641" i="27"/>
  <c r="CO641" i="27"/>
  <c r="CN641" i="27"/>
  <c r="CM641" i="27"/>
  <c r="CL641" i="27"/>
  <c r="CK641" i="27"/>
  <c r="CJ641" i="27"/>
  <c r="CI641" i="27"/>
  <c r="CH641" i="27"/>
  <c r="CG641" i="27"/>
  <c r="CF641" i="27"/>
  <c r="CE641" i="27"/>
  <c r="CD641" i="27"/>
  <c r="CC641" i="27"/>
  <c r="CB641" i="27"/>
  <c r="CA641" i="27"/>
  <c r="BZ641" i="27"/>
  <c r="BY641" i="27"/>
  <c r="BX641" i="27"/>
  <c r="BW641" i="27"/>
  <c r="BV641" i="27"/>
  <c r="BU641" i="27"/>
  <c r="BT641" i="27"/>
  <c r="BS641" i="27"/>
  <c r="BR641" i="27"/>
  <c r="BQ641" i="27"/>
  <c r="BP641" i="27"/>
  <c r="BO641" i="27"/>
  <c r="BN641" i="27"/>
  <c r="BM641" i="27"/>
  <c r="BL641" i="27"/>
  <c r="BK641" i="27"/>
  <c r="BJ641" i="27"/>
  <c r="BI641" i="27"/>
  <c r="BH641" i="27"/>
  <c r="BG641" i="27"/>
  <c r="BF641" i="27"/>
  <c r="BE641" i="27"/>
  <c r="BD641" i="27"/>
  <c r="BC641" i="27"/>
  <c r="BB641" i="27"/>
  <c r="BA641" i="27"/>
  <c r="AZ641" i="27"/>
  <c r="AY641" i="27"/>
  <c r="AX641" i="27"/>
  <c r="AW641" i="27"/>
  <c r="AV641" i="27"/>
  <c r="AU641" i="27"/>
  <c r="AT641" i="27"/>
  <c r="AS641" i="27"/>
  <c r="AR641" i="27"/>
  <c r="AQ641" i="27"/>
  <c r="AP641" i="27"/>
  <c r="AO641" i="27"/>
  <c r="AL641" i="27"/>
  <c r="AH641" i="27"/>
  <c r="AD641" i="27"/>
  <c r="Z641" i="27"/>
  <c r="Y641" i="27"/>
  <c r="X641" i="27"/>
  <c r="U641" i="27"/>
  <c r="Q641" i="27"/>
  <c r="N641" i="27"/>
  <c r="J641" i="27"/>
  <c r="E641" i="27"/>
  <c r="DD640" i="27"/>
  <c r="DC640" i="27"/>
  <c r="DA640" i="27"/>
  <c r="CZ640" i="27"/>
  <c r="CX640" i="27"/>
  <c r="CW640" i="27"/>
  <c r="CV640" i="27"/>
  <c r="CU640" i="27"/>
  <c r="CT640" i="27"/>
  <c r="CS640" i="27"/>
  <c r="CR640" i="27"/>
  <c r="CQ640" i="27"/>
  <c r="CP640" i="27"/>
  <c r="CO640" i="27"/>
  <c r="CN640" i="27"/>
  <c r="CM640" i="27"/>
  <c r="CL640" i="27"/>
  <c r="CK640" i="27"/>
  <c r="CJ640" i="27"/>
  <c r="CI640" i="27"/>
  <c r="CH640" i="27"/>
  <c r="CG640" i="27"/>
  <c r="CF640" i="27"/>
  <c r="CE640" i="27"/>
  <c r="CD640" i="27"/>
  <c r="CC640" i="27"/>
  <c r="CB640" i="27"/>
  <c r="CA640" i="27"/>
  <c r="BZ640" i="27"/>
  <c r="BY640" i="27"/>
  <c r="BX640" i="27"/>
  <c r="BW640" i="27"/>
  <c r="BV640" i="27"/>
  <c r="BU640" i="27"/>
  <c r="BT640" i="27"/>
  <c r="BS640" i="27"/>
  <c r="BR640" i="27"/>
  <c r="BQ640" i="27"/>
  <c r="BP640" i="27"/>
  <c r="BO640" i="27"/>
  <c r="BN640" i="27"/>
  <c r="BM640" i="27"/>
  <c r="BL640" i="27"/>
  <c r="BK640" i="27"/>
  <c r="BJ640" i="27"/>
  <c r="BI640" i="27"/>
  <c r="BH640" i="27"/>
  <c r="BG640" i="27"/>
  <c r="BF640" i="27"/>
  <c r="BE640" i="27"/>
  <c r="BD640" i="27"/>
  <c r="BC640" i="27"/>
  <c r="BB640" i="27"/>
  <c r="BA640" i="27"/>
  <c r="AZ640" i="27"/>
  <c r="AY640" i="27"/>
  <c r="AX640" i="27"/>
  <c r="AW640" i="27"/>
  <c r="AV640" i="27"/>
  <c r="AU640" i="27"/>
  <c r="AT640" i="27"/>
  <c r="AS640" i="27"/>
  <c r="AR640" i="27"/>
  <c r="AQ640" i="27"/>
  <c r="AP640" i="27"/>
  <c r="AO640" i="27"/>
  <c r="AL640" i="27"/>
  <c r="AH640" i="27"/>
  <c r="AD640" i="27"/>
  <c r="Z640" i="27"/>
  <c r="Y640" i="27"/>
  <c r="X640" i="27"/>
  <c r="U640" i="27"/>
  <c r="Q640" i="27"/>
  <c r="N640" i="27"/>
  <c r="J640" i="27"/>
  <c r="E640" i="27"/>
  <c r="DD639" i="27"/>
  <c r="DC639" i="27"/>
  <c r="CZ639" i="27"/>
  <c r="CY639" i="27"/>
  <c r="CW639" i="27"/>
  <c r="CT639" i="27"/>
  <c r="CS639" i="27"/>
  <c r="CR639" i="27"/>
  <c r="CQ639" i="27"/>
  <c r="CO639" i="27"/>
  <c r="CN639" i="27"/>
  <c r="CM639" i="27"/>
  <c r="CL639" i="27"/>
  <c r="CK639" i="27"/>
  <c r="CJ639" i="27"/>
  <c r="CI639" i="27"/>
  <c r="CG639" i="27"/>
  <c r="CE639" i="27"/>
  <c r="CD639" i="27"/>
  <c r="CC639" i="27"/>
  <c r="CB639" i="27"/>
  <c r="CA639" i="27"/>
  <c r="BZ639" i="27"/>
  <c r="BY639" i="27"/>
  <c r="BX639" i="27"/>
  <c r="BW639" i="27"/>
  <c r="BV639" i="27"/>
  <c r="BU639" i="27"/>
  <c r="BT639" i="27"/>
  <c r="BS639" i="27"/>
  <c r="BR639" i="27"/>
  <c r="BQ639" i="27"/>
  <c r="BP639" i="27"/>
  <c r="BO639" i="27"/>
  <c r="BN639" i="27"/>
  <c r="BM639" i="27"/>
  <c r="BL639" i="27"/>
  <c r="BK639" i="27"/>
  <c r="BJ639" i="27"/>
  <c r="BI639" i="27"/>
  <c r="BH639" i="27"/>
  <c r="BG639" i="27"/>
  <c r="BF639" i="27"/>
  <c r="BE639" i="27"/>
  <c r="BD639" i="27"/>
  <c r="BC639" i="27"/>
  <c r="BB639" i="27"/>
  <c r="BA639" i="27"/>
  <c r="AZ639" i="27"/>
  <c r="AY639" i="27"/>
  <c r="AX639" i="27"/>
  <c r="AW639" i="27"/>
  <c r="AV639" i="27"/>
  <c r="AU639" i="27"/>
  <c r="AT639" i="27"/>
  <c r="AS639" i="27"/>
  <c r="AR639" i="27"/>
  <c r="AQ639" i="27"/>
  <c r="AP639" i="27"/>
  <c r="AO639" i="27"/>
  <c r="AL639" i="27"/>
  <c r="AH639" i="27"/>
  <c r="AD639" i="27"/>
  <c r="Z639" i="27"/>
  <c r="Y639" i="27"/>
  <c r="X639" i="27"/>
  <c r="U639" i="27"/>
  <c r="Q639" i="27"/>
  <c r="N639" i="27"/>
  <c r="J639" i="27"/>
  <c r="E639" i="27"/>
  <c r="DD638" i="27"/>
  <c r="DC638" i="27"/>
  <c r="DA638" i="27"/>
  <c r="CV638" i="27"/>
  <c r="CT638" i="27"/>
  <c r="CJ638" i="27"/>
  <c r="BY638" i="27"/>
  <c r="BT638" i="27"/>
  <c r="BP638" i="27"/>
  <c r="BD638" i="27"/>
  <c r="AZ638" i="27"/>
  <c r="AV638" i="27"/>
  <c r="AT638" i="27"/>
  <c r="AS638" i="27"/>
  <c r="AR638" i="27"/>
  <c r="AP638" i="27"/>
  <c r="AO638" i="27"/>
  <c r="AL638" i="27"/>
  <c r="AH638" i="27"/>
  <c r="AD638" i="27"/>
  <c r="Z638" i="27"/>
  <c r="Y638" i="27"/>
  <c r="X638" i="27"/>
  <c r="U638" i="27"/>
  <c r="Q638" i="27"/>
  <c r="N638" i="27"/>
  <c r="J638" i="27"/>
  <c r="E638" i="27"/>
  <c r="DD637" i="27"/>
  <c r="DC637" i="27"/>
  <c r="DB637" i="27"/>
  <c r="DA637" i="27"/>
  <c r="CZ637" i="27"/>
  <c r="CY637" i="27"/>
  <c r="CX637" i="27"/>
  <c r="CW637" i="27"/>
  <c r="CU637" i="27"/>
  <c r="CT637" i="27"/>
  <c r="CS637" i="27"/>
  <c r="CR637" i="27"/>
  <c r="CQ637" i="27"/>
  <c r="CP637" i="27"/>
  <c r="CO637" i="27"/>
  <c r="CN637" i="27"/>
  <c r="CM637" i="27"/>
  <c r="CL637" i="27"/>
  <c r="CK637" i="27"/>
  <c r="CI637" i="27"/>
  <c r="CH637" i="27"/>
  <c r="CG637" i="27"/>
  <c r="CF637" i="27"/>
  <c r="CE637" i="27"/>
  <c r="CC637" i="27"/>
  <c r="CB637" i="27"/>
  <c r="CA637" i="27"/>
  <c r="BZ637" i="27"/>
  <c r="BY637" i="27"/>
  <c r="BW637" i="27"/>
  <c r="BV637" i="27"/>
  <c r="BU637" i="27"/>
  <c r="BT637" i="27"/>
  <c r="BS637" i="27"/>
  <c r="BR637" i="27"/>
  <c r="BQ637" i="27"/>
  <c r="BP637" i="27"/>
  <c r="BO637" i="27"/>
  <c r="BN637" i="27"/>
  <c r="BM637" i="27"/>
  <c r="BL637" i="27"/>
  <c r="BK637" i="27"/>
  <c r="BJ637" i="27"/>
  <c r="BI637" i="27"/>
  <c r="BH637" i="27"/>
  <c r="BG637" i="27"/>
  <c r="BF637" i="27"/>
  <c r="BE637" i="27"/>
  <c r="BD637" i="27"/>
  <c r="BC637" i="27"/>
  <c r="BB637" i="27"/>
  <c r="BA637" i="27"/>
  <c r="AZ637" i="27"/>
  <c r="AY637" i="27"/>
  <c r="AX637" i="27"/>
  <c r="AW637" i="27"/>
  <c r="AV637" i="27"/>
  <c r="AU637" i="27"/>
  <c r="AT637" i="27"/>
  <c r="AS637" i="27"/>
  <c r="AR637" i="27"/>
  <c r="AQ637" i="27"/>
  <c r="AP637" i="27"/>
  <c r="AO637" i="27"/>
  <c r="AL637" i="27"/>
  <c r="AH637" i="27"/>
  <c r="AD637" i="27"/>
  <c r="Z637" i="27"/>
  <c r="Y637" i="27"/>
  <c r="X637" i="27"/>
  <c r="U637" i="27"/>
  <c r="Q637" i="27"/>
  <c r="N637" i="27"/>
  <c r="J637" i="27"/>
  <c r="E637" i="27"/>
  <c r="DD636" i="27"/>
  <c r="DC636" i="27"/>
  <c r="CO636" i="27"/>
  <c r="BY636" i="27"/>
  <c r="BD636" i="27"/>
  <c r="AZ636" i="27"/>
  <c r="AU636" i="27"/>
  <c r="AT636" i="27"/>
  <c r="AP636" i="27"/>
  <c r="AO636" i="27"/>
  <c r="AL636" i="27"/>
  <c r="AH636" i="27"/>
  <c r="AD636" i="27"/>
  <c r="Z636" i="27"/>
  <c r="Y636" i="27"/>
  <c r="X636" i="27"/>
  <c r="U636" i="27"/>
  <c r="Q636" i="27"/>
  <c r="N636" i="27"/>
  <c r="J636" i="27"/>
  <c r="E636" i="27"/>
  <c r="DD635" i="27"/>
  <c r="DC635" i="27"/>
  <c r="CZ635" i="27"/>
  <c r="CY635" i="27"/>
  <c r="CX635" i="27"/>
  <c r="CW635" i="27"/>
  <c r="CV635" i="27"/>
  <c r="CS635" i="27"/>
  <c r="CR635" i="27"/>
  <c r="CQ635" i="27"/>
  <c r="CO635" i="27"/>
  <c r="CN635" i="27"/>
  <c r="CM635" i="27"/>
  <c r="CL635" i="27"/>
  <c r="CJ635" i="27"/>
  <c r="CI635" i="27"/>
  <c r="CG635" i="27"/>
  <c r="CB635" i="27"/>
  <c r="CA635" i="27"/>
  <c r="BZ635" i="27"/>
  <c r="BY635" i="27"/>
  <c r="BX635" i="27"/>
  <c r="BW635" i="27"/>
  <c r="BV635" i="27"/>
  <c r="BU635" i="27"/>
  <c r="BT635" i="27"/>
  <c r="BS635" i="27"/>
  <c r="BR635" i="27"/>
  <c r="BQ635" i="27"/>
  <c r="BP635" i="27"/>
  <c r="BO635" i="27"/>
  <c r="BN635" i="27"/>
  <c r="BM635" i="27"/>
  <c r="BL635" i="27"/>
  <c r="BK635" i="27"/>
  <c r="BJ635" i="27"/>
  <c r="BI635" i="27"/>
  <c r="BH635" i="27"/>
  <c r="BG635" i="27"/>
  <c r="BF635" i="27"/>
  <c r="BE635" i="27"/>
  <c r="BD635" i="27"/>
  <c r="BC635" i="27"/>
  <c r="BB635" i="27"/>
  <c r="BA635" i="27"/>
  <c r="AZ635" i="27"/>
  <c r="AY635" i="27"/>
  <c r="AX635" i="27"/>
  <c r="AW635" i="27"/>
  <c r="AV635" i="27"/>
  <c r="AU635" i="27"/>
  <c r="AT635" i="27"/>
  <c r="AS635" i="27"/>
  <c r="AR635" i="27"/>
  <c r="AQ635" i="27"/>
  <c r="AP635" i="27"/>
  <c r="AO635" i="27"/>
  <c r="AL635" i="27"/>
  <c r="AH635" i="27"/>
  <c r="AD635" i="27"/>
  <c r="Z635" i="27"/>
  <c r="Y635" i="27"/>
  <c r="X635" i="27"/>
  <c r="U635" i="27"/>
  <c r="Q635" i="27"/>
  <c r="N635" i="27"/>
  <c r="J635" i="27"/>
  <c r="E635" i="27"/>
  <c r="DD634" i="27"/>
  <c r="DC634" i="27"/>
  <c r="CZ634" i="27"/>
  <c r="CO634" i="27"/>
  <c r="BY634" i="27"/>
  <c r="BS634" i="27"/>
  <c r="BH634" i="27"/>
  <c r="BD634" i="27"/>
  <c r="AZ634" i="27"/>
  <c r="AT634" i="27"/>
  <c r="AS634" i="27"/>
  <c r="AR634" i="27"/>
  <c r="AP634" i="27"/>
  <c r="AO634" i="27"/>
  <c r="AL634" i="27"/>
  <c r="Z634" i="27"/>
  <c r="Y634" i="27"/>
  <c r="X634" i="27"/>
  <c r="U634" i="27"/>
  <c r="Q634" i="27"/>
  <c r="N634" i="27"/>
  <c r="J634" i="27"/>
  <c r="E634" i="27"/>
  <c r="DD633" i="27"/>
  <c r="DC633" i="27"/>
  <c r="CZ633" i="27"/>
  <c r="CY633" i="27"/>
  <c r="CX633" i="27"/>
  <c r="CW633" i="27"/>
  <c r="CV633" i="27"/>
  <c r="CT633" i="27"/>
  <c r="CP633" i="27"/>
  <c r="CO633" i="27"/>
  <c r="CN633" i="27"/>
  <c r="CM633" i="27"/>
  <c r="CL633" i="27"/>
  <c r="CJ633" i="27"/>
  <c r="CI633" i="27"/>
  <c r="CH633" i="27"/>
  <c r="CG633" i="27"/>
  <c r="CF633" i="27"/>
  <c r="CE633" i="27"/>
  <c r="CD633" i="27"/>
  <c r="CA633" i="27"/>
  <c r="BZ633" i="27"/>
  <c r="BY633" i="27"/>
  <c r="BW633" i="27"/>
  <c r="BV633" i="27"/>
  <c r="BT633" i="27"/>
  <c r="BS633" i="27"/>
  <c r="BR633" i="27"/>
  <c r="BQ633" i="27"/>
  <c r="BP633" i="27"/>
  <c r="BO633" i="27"/>
  <c r="BN633" i="27"/>
  <c r="BM633" i="27"/>
  <c r="BL633" i="27"/>
  <c r="BK633" i="27"/>
  <c r="BJ633" i="27"/>
  <c r="BI633" i="27"/>
  <c r="BH633" i="27"/>
  <c r="BG633" i="27"/>
  <c r="BF633" i="27"/>
  <c r="BE633" i="27"/>
  <c r="BD633" i="27"/>
  <c r="BC633" i="27"/>
  <c r="BB633" i="27"/>
  <c r="BA633" i="27"/>
  <c r="AZ633" i="27"/>
  <c r="AY633" i="27"/>
  <c r="AX633" i="27"/>
  <c r="AW633" i="27"/>
  <c r="AV633" i="27"/>
  <c r="AU633" i="27"/>
  <c r="AT633" i="27"/>
  <c r="AS633" i="27"/>
  <c r="AR633" i="27"/>
  <c r="AQ633" i="27"/>
  <c r="AP633" i="27"/>
  <c r="AO633" i="27"/>
  <c r="AL633" i="27"/>
  <c r="AH633" i="27"/>
  <c r="AD633" i="27"/>
  <c r="Z633" i="27"/>
  <c r="Y633" i="27"/>
  <c r="X633" i="27"/>
  <c r="U633" i="27"/>
  <c r="Q633" i="27"/>
  <c r="N633" i="27"/>
  <c r="J633" i="27"/>
  <c r="E633" i="27"/>
  <c r="DD632" i="27"/>
  <c r="DC632" i="27"/>
  <c r="CO632" i="27"/>
  <c r="BY632" i="27"/>
  <c r="BS632" i="27"/>
  <c r="AZ632" i="27"/>
  <c r="AT632" i="27"/>
  <c r="AP632" i="27"/>
  <c r="AO632" i="27"/>
  <c r="AL632" i="27"/>
  <c r="AH632" i="27"/>
  <c r="AD632" i="27"/>
  <c r="Z632" i="27"/>
  <c r="Y632" i="27"/>
  <c r="X632" i="27"/>
  <c r="U632" i="27"/>
  <c r="Q632" i="27"/>
  <c r="N632" i="27"/>
  <c r="J632" i="27"/>
  <c r="E632" i="27"/>
  <c r="DD631" i="27"/>
  <c r="DC631" i="27"/>
  <c r="CO631" i="27"/>
  <c r="CM631" i="27"/>
  <c r="CG631" i="27"/>
  <c r="BY631" i="27"/>
  <c r="BN631" i="27"/>
  <c r="BJ631" i="27"/>
  <c r="BH631" i="27"/>
  <c r="BD631" i="27"/>
  <c r="AZ631" i="27"/>
  <c r="AU631" i="27"/>
  <c r="AT631" i="27"/>
  <c r="AP631" i="27"/>
  <c r="AO631" i="27"/>
  <c r="AL631" i="27"/>
  <c r="AH631" i="27"/>
  <c r="AD631" i="27"/>
  <c r="Z631" i="27"/>
  <c r="Y631" i="27"/>
  <c r="X631" i="27"/>
  <c r="U631" i="27"/>
  <c r="Q631" i="27"/>
  <c r="N631" i="27"/>
  <c r="J631" i="27"/>
  <c r="E631" i="27"/>
  <c r="DD630" i="27"/>
  <c r="DC630" i="27"/>
  <c r="DA630" i="27"/>
  <c r="CZ630" i="27"/>
  <c r="CY630" i="27"/>
  <c r="CX630" i="27"/>
  <c r="CU630" i="27"/>
  <c r="CT630" i="27"/>
  <c r="CS630" i="27"/>
  <c r="CR630" i="27"/>
  <c r="CQ630" i="27"/>
  <c r="CP630" i="27"/>
  <c r="CN630" i="27"/>
  <c r="CM630" i="27"/>
  <c r="CL630" i="27"/>
  <c r="CK630" i="27"/>
  <c r="CJ630" i="27"/>
  <c r="CI630" i="27"/>
  <c r="CH630" i="27"/>
  <c r="CG630" i="27"/>
  <c r="CF630" i="27"/>
  <c r="CE630" i="27"/>
  <c r="CD630" i="27"/>
  <c r="CC630" i="27"/>
  <c r="CB630" i="27"/>
  <c r="CA630" i="27"/>
  <c r="BZ630" i="27"/>
  <c r="BY630" i="27"/>
  <c r="BX630" i="27"/>
  <c r="BW630" i="27"/>
  <c r="BV630" i="27"/>
  <c r="BU630" i="27"/>
  <c r="BT630" i="27"/>
  <c r="BS630" i="27"/>
  <c r="BR630" i="27"/>
  <c r="BQ630" i="27"/>
  <c r="BP630" i="27"/>
  <c r="BO630" i="27"/>
  <c r="BN630" i="27"/>
  <c r="BM630" i="27"/>
  <c r="BL630" i="27"/>
  <c r="BK630" i="27"/>
  <c r="BJ630" i="27"/>
  <c r="BI630" i="27"/>
  <c r="BH630" i="27"/>
  <c r="BG630" i="27"/>
  <c r="BF630" i="27"/>
  <c r="BE630" i="27"/>
  <c r="BD630" i="27"/>
  <c r="BC630" i="27"/>
  <c r="BB630" i="27"/>
  <c r="BA630" i="27"/>
  <c r="AZ630" i="27"/>
  <c r="AY630" i="27"/>
  <c r="AX630" i="27"/>
  <c r="AW630" i="27"/>
  <c r="AV630" i="27"/>
  <c r="AU630" i="27"/>
  <c r="AT630" i="27"/>
  <c r="AS630" i="27"/>
  <c r="AR630" i="27"/>
  <c r="AQ630" i="27"/>
  <c r="AP630" i="27"/>
  <c r="AO630" i="27"/>
  <c r="AL630" i="27"/>
  <c r="AH630" i="27"/>
  <c r="AD630" i="27"/>
  <c r="Z630" i="27"/>
  <c r="Y630" i="27"/>
  <c r="X630" i="27"/>
  <c r="U630" i="27"/>
  <c r="Q630" i="27"/>
  <c r="N630" i="27"/>
  <c r="J630" i="27"/>
  <c r="E630" i="27"/>
  <c r="DD629" i="27"/>
  <c r="DC629" i="27"/>
  <c r="CO629" i="27"/>
  <c r="BY629" i="27"/>
  <c r="AZ629" i="27"/>
  <c r="AT629" i="27"/>
  <c r="AP629" i="27"/>
  <c r="AO629" i="27"/>
  <c r="AL629" i="27"/>
  <c r="AH629" i="27"/>
  <c r="AD629" i="27"/>
  <c r="Z629" i="27"/>
  <c r="Y629" i="27"/>
  <c r="X629" i="27"/>
  <c r="U629" i="27"/>
  <c r="Q629" i="27"/>
  <c r="N629" i="27"/>
  <c r="J629" i="27"/>
  <c r="E629" i="27"/>
  <c r="DD628" i="27"/>
  <c r="DC628" i="27"/>
  <c r="CO628" i="27"/>
  <c r="BY628" i="27"/>
  <c r="BT628" i="27"/>
  <c r="BS628" i="27"/>
  <c r="BH628" i="27"/>
  <c r="BD628" i="27"/>
  <c r="AZ628" i="27"/>
  <c r="AT628" i="27"/>
  <c r="AP628" i="27"/>
  <c r="AO628" i="27"/>
  <c r="AL628" i="27"/>
  <c r="AH628" i="27"/>
  <c r="AD628" i="27"/>
  <c r="Z628" i="27"/>
  <c r="Y628" i="27"/>
  <c r="X628" i="27"/>
  <c r="U628" i="27"/>
  <c r="Q628" i="27"/>
  <c r="N628" i="27"/>
  <c r="J628" i="27"/>
  <c r="E628" i="27"/>
  <c r="DD627" i="27"/>
  <c r="DC627" i="27"/>
  <c r="CO627" i="27"/>
  <c r="CM627" i="27"/>
  <c r="BY627" i="27"/>
  <c r="AT627" i="27"/>
  <c r="AP627" i="27"/>
  <c r="AO627" i="27"/>
  <c r="AL627" i="27"/>
  <c r="AH627" i="27"/>
  <c r="AD627" i="27"/>
  <c r="Z627" i="27"/>
  <c r="Y627" i="27"/>
  <c r="X627" i="27"/>
  <c r="U627" i="27"/>
  <c r="Q627" i="27"/>
  <c r="N627" i="27"/>
  <c r="J627" i="27"/>
  <c r="E627" i="27"/>
  <c r="DD626" i="27"/>
  <c r="DC626" i="27"/>
  <c r="CO626" i="27"/>
  <c r="CG626" i="27"/>
  <c r="CA626" i="27"/>
  <c r="BY626" i="27"/>
  <c r="BW626" i="27"/>
  <c r="BT626" i="27"/>
  <c r="BS626" i="27"/>
  <c r="BR626" i="27"/>
  <c r="BP626" i="27"/>
  <c r="BN626" i="27"/>
  <c r="BL626" i="27"/>
  <c r="BH626" i="27"/>
  <c r="BD626" i="27"/>
  <c r="BC626" i="27"/>
  <c r="AZ626" i="27"/>
  <c r="AW626" i="27"/>
  <c r="AU626" i="27"/>
  <c r="AT626" i="27"/>
  <c r="AS626" i="27"/>
  <c r="AR626" i="27"/>
  <c r="AP626" i="27"/>
  <c r="AO626" i="27"/>
  <c r="AL626" i="27"/>
  <c r="AH626" i="27"/>
  <c r="AD626" i="27"/>
  <c r="U626" i="27"/>
  <c r="Q626" i="27"/>
  <c r="N626" i="27"/>
  <c r="J626" i="27"/>
  <c r="E626" i="27"/>
  <c r="DD625" i="27"/>
  <c r="DC625" i="27"/>
  <c r="CO625" i="27"/>
  <c r="BY625" i="27"/>
  <c r="AZ625" i="27"/>
  <c r="AT625" i="27"/>
  <c r="AP625" i="27"/>
  <c r="U625" i="27"/>
  <c r="Q625" i="27"/>
  <c r="N625" i="27"/>
  <c r="J625" i="27"/>
  <c r="E625" i="27"/>
  <c r="DD624" i="27"/>
  <c r="DC624" i="27"/>
  <c r="DB624" i="27"/>
  <c r="DA624" i="27"/>
  <c r="CZ624" i="27"/>
  <c r="CY624" i="27"/>
  <c r="CU624" i="27"/>
  <c r="CT624" i="27"/>
  <c r="CR624" i="27"/>
  <c r="CQ624" i="27"/>
  <c r="CO624" i="27"/>
  <c r="CN624" i="27"/>
  <c r="CM624" i="27"/>
  <c r="CL624" i="27"/>
  <c r="CJ624" i="27"/>
  <c r="CH624" i="27"/>
  <c r="CG624" i="27"/>
  <c r="CF624" i="27"/>
  <c r="CE624" i="27"/>
  <c r="CD624" i="27"/>
  <c r="CC624" i="27"/>
  <c r="CB624" i="27"/>
  <c r="CA624" i="27"/>
  <c r="BZ624" i="27"/>
  <c r="BY624" i="27"/>
  <c r="BX624" i="27"/>
  <c r="BW624" i="27"/>
  <c r="BV624" i="27"/>
  <c r="BU624" i="27"/>
  <c r="BT624" i="27"/>
  <c r="BS624" i="27"/>
  <c r="BR624" i="27"/>
  <c r="BQ624" i="27"/>
  <c r="BP624" i="27"/>
  <c r="BO624" i="27"/>
  <c r="BN624" i="27"/>
  <c r="BM624" i="27"/>
  <c r="BL624" i="27"/>
  <c r="BK624" i="27"/>
  <c r="BJ624" i="27"/>
  <c r="BI624" i="27"/>
  <c r="BH624" i="27"/>
  <c r="BF624" i="27"/>
  <c r="BE624" i="27"/>
  <c r="BD624" i="27"/>
  <c r="BC624" i="27"/>
  <c r="BB624" i="27"/>
  <c r="BA624" i="27"/>
  <c r="AZ624" i="27"/>
  <c r="AY624" i="27"/>
  <c r="AX624" i="27"/>
  <c r="AW624" i="27"/>
  <c r="AV624" i="27"/>
  <c r="AU624" i="27"/>
  <c r="AT624" i="27"/>
  <c r="AS624" i="27"/>
  <c r="AR624" i="27"/>
  <c r="AQ624" i="27"/>
  <c r="AP624" i="27"/>
  <c r="AO624" i="27"/>
  <c r="AL624" i="27"/>
  <c r="AH624" i="27"/>
  <c r="AD624" i="27"/>
  <c r="Z624" i="27"/>
  <c r="Y624" i="27"/>
  <c r="X624" i="27"/>
  <c r="U624" i="27"/>
  <c r="Q624" i="27"/>
  <c r="N624" i="27"/>
  <c r="J624" i="27"/>
  <c r="E624" i="27"/>
  <c r="DD623" i="27"/>
  <c r="CO623" i="27"/>
  <c r="BY623" i="27"/>
  <c r="BD623" i="27"/>
  <c r="AZ623" i="27"/>
  <c r="AW623" i="27"/>
  <c r="AT623" i="27"/>
  <c r="AP623" i="27"/>
  <c r="AO623" i="27"/>
  <c r="AL623" i="27"/>
  <c r="AH623" i="27"/>
  <c r="AD623" i="27"/>
  <c r="Z623" i="27"/>
  <c r="Y623" i="27"/>
  <c r="X623" i="27"/>
  <c r="U623" i="27"/>
  <c r="Q623" i="27"/>
  <c r="N623" i="27"/>
  <c r="J623" i="27"/>
  <c r="E623" i="27"/>
  <c r="DD622" i="27"/>
  <c r="DC622" i="27"/>
  <c r="CZ622" i="27"/>
  <c r="CO622" i="27"/>
  <c r="BY622" i="27"/>
  <c r="BW622" i="27"/>
  <c r="BQ622" i="27"/>
  <c r="BN622" i="27"/>
  <c r="BH622" i="27"/>
  <c r="AZ622" i="27"/>
  <c r="AT622" i="27"/>
  <c r="AS622" i="27"/>
  <c r="AP622" i="27"/>
  <c r="AO622" i="27"/>
  <c r="AL622" i="27"/>
  <c r="AH622" i="27"/>
  <c r="AD622" i="27"/>
  <c r="Z622" i="27"/>
  <c r="Y622" i="27"/>
  <c r="X622" i="27"/>
  <c r="U622" i="27"/>
  <c r="Q622" i="27"/>
  <c r="N622" i="27"/>
  <c r="J622" i="27"/>
  <c r="E622" i="27"/>
  <c r="DD621" i="27"/>
  <c r="DC621" i="27"/>
  <c r="CZ621" i="27"/>
  <c r="CO621" i="27"/>
  <c r="CN621" i="27"/>
  <c r="CM621" i="27"/>
  <c r="BY621" i="27"/>
  <c r="BW621" i="27"/>
  <c r="BS621" i="27"/>
  <c r="BN621" i="27"/>
  <c r="BM621" i="27"/>
  <c r="BI621" i="27"/>
  <c r="BH621" i="27"/>
  <c r="BG621" i="27"/>
  <c r="BF621" i="27"/>
  <c r="AZ621" i="27"/>
  <c r="AY621" i="27"/>
  <c r="AW621" i="27"/>
  <c r="AV621" i="27"/>
  <c r="AU621" i="27"/>
  <c r="AT621" i="27"/>
  <c r="AR621" i="27"/>
  <c r="AP621" i="27"/>
  <c r="AO621" i="27"/>
  <c r="AL621" i="27"/>
  <c r="AH621" i="27"/>
  <c r="AD621" i="27"/>
  <c r="Z621" i="27"/>
  <c r="Y621" i="27"/>
  <c r="X621" i="27"/>
  <c r="U621" i="27"/>
  <c r="Q621" i="27"/>
  <c r="N621" i="27"/>
  <c r="J621" i="27"/>
  <c r="E621" i="27"/>
  <c r="DD620" i="27"/>
  <c r="DC620" i="27"/>
  <c r="DA620" i="27"/>
  <c r="CZ620" i="27"/>
  <c r="CP620" i="27"/>
  <c r="CO620" i="27"/>
  <c r="CN620" i="27"/>
  <c r="CM620" i="27"/>
  <c r="CK620" i="27"/>
  <c r="BY620" i="27"/>
  <c r="BW620" i="27"/>
  <c r="BS620" i="27"/>
  <c r="BN620" i="27"/>
  <c r="BM620" i="27"/>
  <c r="BI620" i="27"/>
  <c r="BH620" i="27"/>
  <c r="BG620" i="27"/>
  <c r="BF620" i="27"/>
  <c r="BD620" i="27"/>
  <c r="AZ620" i="27"/>
  <c r="AY620" i="27"/>
  <c r="AW620" i="27"/>
  <c r="AV620" i="27"/>
  <c r="AU620" i="27"/>
  <c r="AT620" i="27"/>
  <c r="AR620" i="27"/>
  <c r="AP620" i="27"/>
  <c r="AO620" i="27"/>
  <c r="AL620" i="27"/>
  <c r="AH620" i="27"/>
  <c r="AD620" i="27"/>
  <c r="Z620" i="27"/>
  <c r="Y620" i="27"/>
  <c r="X620" i="27"/>
  <c r="U620" i="27"/>
  <c r="Q620" i="27"/>
  <c r="N620" i="27"/>
  <c r="J620" i="27"/>
  <c r="E620" i="27"/>
  <c r="DD619" i="27"/>
  <c r="DC619" i="27"/>
  <c r="CO619" i="27"/>
  <c r="CL619" i="27"/>
  <c r="BY619" i="27"/>
  <c r="BS619" i="27"/>
  <c r="AZ619" i="27"/>
  <c r="AV619" i="27"/>
  <c r="AT619" i="27"/>
  <c r="AP619" i="27"/>
  <c r="AO619" i="27"/>
  <c r="AL619" i="27"/>
  <c r="AH619" i="27"/>
  <c r="AD619" i="27"/>
  <c r="Z619" i="27"/>
  <c r="Y619" i="27"/>
  <c r="X619" i="27"/>
  <c r="U619" i="27"/>
  <c r="Q619" i="27"/>
  <c r="N619" i="27"/>
  <c r="J619" i="27"/>
  <c r="E619" i="27"/>
  <c r="DD618" i="27"/>
  <c r="DC618" i="27"/>
  <c r="DA618" i="27"/>
  <c r="CZ618" i="27"/>
  <c r="CY618" i="27"/>
  <c r="CX618" i="27"/>
  <c r="CW618" i="27"/>
  <c r="CV618" i="27"/>
  <c r="CT618" i="27"/>
  <c r="CP618" i="27"/>
  <c r="CO618" i="27"/>
  <c r="CM618" i="27"/>
  <c r="CL618" i="27"/>
  <c r="CK618" i="27"/>
  <c r="CJ618" i="27"/>
  <c r="CI618" i="27"/>
  <c r="CB618" i="27"/>
  <c r="BY618" i="27"/>
  <c r="BW618" i="27"/>
  <c r="BV618" i="27"/>
  <c r="BU618" i="27"/>
  <c r="BS618" i="27"/>
  <c r="BR618" i="27"/>
  <c r="BQ618" i="27"/>
  <c r="BP618" i="27"/>
  <c r="BN618" i="27"/>
  <c r="BM618" i="27"/>
  <c r="BL618" i="27"/>
  <c r="BJ618" i="27"/>
  <c r="BH618" i="27"/>
  <c r="BE618" i="27"/>
  <c r="BD618" i="27"/>
  <c r="BC618" i="27"/>
  <c r="BB618" i="27"/>
  <c r="AZ618" i="27"/>
  <c r="AV618" i="27"/>
  <c r="AT618" i="27"/>
  <c r="AS618" i="27"/>
  <c r="AR618" i="27"/>
  <c r="AQ618" i="27"/>
  <c r="AP618" i="27"/>
  <c r="AO618" i="27"/>
  <c r="AL618" i="27"/>
  <c r="AH618" i="27"/>
  <c r="AD618" i="27"/>
  <c r="Z618" i="27"/>
  <c r="Y618" i="27"/>
  <c r="X618" i="27"/>
  <c r="U618" i="27"/>
  <c r="Q618" i="27"/>
  <c r="N618" i="27"/>
  <c r="J618" i="27"/>
  <c r="E618" i="27"/>
  <c r="DD617" i="27"/>
  <c r="DC617" i="27"/>
  <c r="DB617" i="27"/>
  <c r="DA617" i="27"/>
  <c r="CZ617" i="27"/>
  <c r="CY617" i="27"/>
  <c r="CX617" i="27"/>
  <c r="CW617" i="27"/>
  <c r="CV617" i="27"/>
  <c r="CT617" i="27"/>
  <c r="CP617" i="27"/>
  <c r="CO617" i="27"/>
  <c r="CM617" i="27"/>
  <c r="CL617" i="27"/>
  <c r="CK617" i="27"/>
  <c r="CJ617" i="27"/>
  <c r="CI617" i="27"/>
  <c r="CE617" i="27"/>
  <c r="CC617" i="27"/>
  <c r="BY617" i="27"/>
  <c r="BW617" i="27"/>
  <c r="BV617" i="27"/>
  <c r="BU617" i="27"/>
  <c r="BS617" i="27"/>
  <c r="BR617" i="27"/>
  <c r="BQ617" i="27"/>
  <c r="BP617" i="27"/>
  <c r="BN617" i="27"/>
  <c r="BM617" i="27"/>
  <c r="BL617" i="27"/>
  <c r="BK617" i="27"/>
  <c r="BH617" i="27"/>
  <c r="BE617" i="27"/>
  <c r="BD617" i="27"/>
  <c r="BC617" i="27"/>
  <c r="BB617" i="27"/>
  <c r="AV617" i="27"/>
  <c r="AT617" i="27"/>
  <c r="AS617" i="27"/>
  <c r="AP617" i="27"/>
  <c r="AO617" i="27"/>
  <c r="AL617" i="27"/>
  <c r="AH617" i="27"/>
  <c r="AD617" i="27"/>
  <c r="Z617" i="27"/>
  <c r="Y617" i="27"/>
  <c r="X617" i="27"/>
  <c r="U617" i="27"/>
  <c r="Q617" i="27"/>
  <c r="N617" i="27"/>
  <c r="J617" i="27"/>
  <c r="E617" i="27"/>
  <c r="DD616" i="27"/>
  <c r="DC616" i="27"/>
  <c r="DB616" i="27"/>
  <c r="DA616" i="27"/>
  <c r="CZ616" i="27"/>
  <c r="CY616" i="27"/>
  <c r="CX616" i="27"/>
  <c r="CW616" i="27"/>
  <c r="CV616" i="27"/>
  <c r="CU616" i="27"/>
  <c r="CT616" i="27"/>
  <c r="CS616" i="27"/>
  <c r="CR616" i="27"/>
  <c r="CQ616" i="27"/>
  <c r="CP616" i="27"/>
  <c r="CO616" i="27"/>
  <c r="CN616" i="27"/>
  <c r="CM616" i="27"/>
  <c r="CL616" i="27"/>
  <c r="CK616" i="27"/>
  <c r="CJ616" i="27"/>
  <c r="CI616" i="27"/>
  <c r="CH616" i="27"/>
  <c r="CG616" i="27"/>
  <c r="CF616" i="27"/>
  <c r="CE616" i="27"/>
  <c r="BY616" i="27"/>
  <c r="BX616" i="27"/>
  <c r="BW616" i="27"/>
  <c r="BV616" i="27"/>
  <c r="BU616" i="27"/>
  <c r="BT616" i="27"/>
  <c r="BS616" i="27"/>
  <c r="BR616" i="27"/>
  <c r="BQ616" i="27"/>
  <c r="BP616" i="27"/>
  <c r="BO616" i="27"/>
  <c r="BN616" i="27"/>
  <c r="BM616" i="27"/>
  <c r="BL616" i="27"/>
  <c r="BK616" i="27"/>
  <c r="BJ616" i="27"/>
  <c r="BH616" i="27"/>
  <c r="BG616" i="27"/>
  <c r="BF616" i="27"/>
  <c r="BE616" i="27"/>
  <c r="BD616" i="27"/>
  <c r="BC616" i="27"/>
  <c r="BB616" i="27"/>
  <c r="BA616" i="27"/>
  <c r="AZ616" i="27"/>
  <c r="AY616" i="27"/>
  <c r="AX616" i="27"/>
  <c r="AW616" i="27"/>
  <c r="AV616" i="27"/>
  <c r="AU616" i="27"/>
  <c r="AT616" i="27"/>
  <c r="AS616" i="27"/>
  <c r="AR616" i="27"/>
  <c r="AQ616" i="27"/>
  <c r="AP616" i="27"/>
  <c r="AO616" i="27"/>
  <c r="AL616" i="27"/>
  <c r="AH616" i="27"/>
  <c r="AD616" i="27"/>
  <c r="Z616" i="27"/>
  <c r="Y616" i="27"/>
  <c r="X616" i="27"/>
  <c r="U616" i="27"/>
  <c r="Q616" i="27"/>
  <c r="N616" i="27"/>
  <c r="J616" i="27"/>
  <c r="E616" i="27"/>
  <c r="DD615" i="27"/>
  <c r="DC615" i="27"/>
  <c r="CO615" i="27"/>
  <c r="CN615" i="27"/>
  <c r="CM615" i="27"/>
  <c r="CL615" i="27"/>
  <c r="BY615" i="27"/>
  <c r="BS615" i="27"/>
  <c r="BH615" i="27"/>
  <c r="AZ615" i="27"/>
  <c r="AV615" i="27"/>
  <c r="AT615" i="27"/>
  <c r="AP615" i="27"/>
  <c r="AH615" i="27"/>
  <c r="AD615" i="27"/>
  <c r="Z615" i="27"/>
  <c r="Y615" i="27"/>
  <c r="X615" i="27"/>
  <c r="U615" i="27"/>
  <c r="Q615" i="27"/>
  <c r="N615" i="27"/>
  <c r="J615" i="27"/>
  <c r="E615" i="27"/>
  <c r="DD614" i="27"/>
  <c r="DC614" i="27"/>
  <c r="DB614" i="27"/>
  <c r="DA614" i="27"/>
  <c r="CZ614" i="27"/>
  <c r="CY614" i="27"/>
  <c r="CX614" i="27"/>
  <c r="CW614" i="27"/>
  <c r="CV614" i="27"/>
  <c r="CU614" i="27"/>
  <c r="CT614" i="27"/>
  <c r="CS614" i="27"/>
  <c r="CR614" i="27"/>
  <c r="CQ614" i="27"/>
  <c r="CP614" i="27"/>
  <c r="CO614" i="27"/>
  <c r="CN614" i="27"/>
  <c r="CM614" i="27"/>
  <c r="CL614" i="27"/>
  <c r="CK614" i="27"/>
  <c r="CJ614" i="27"/>
  <c r="CI614" i="27"/>
  <c r="CH614" i="27"/>
  <c r="CG614" i="27"/>
  <c r="CF614" i="27"/>
  <c r="CE614" i="27"/>
  <c r="CD614" i="27"/>
  <c r="CC614" i="27"/>
  <c r="CB614" i="27"/>
  <c r="CA614" i="27"/>
  <c r="BZ614" i="27"/>
  <c r="BY614" i="27"/>
  <c r="BX614" i="27"/>
  <c r="BW614" i="27"/>
  <c r="BV614" i="27"/>
  <c r="BU614" i="27"/>
  <c r="BT614" i="27"/>
  <c r="BS614" i="27"/>
  <c r="BR614" i="27"/>
  <c r="BQ614" i="27"/>
  <c r="BP614" i="27"/>
  <c r="BO614" i="27"/>
  <c r="BN614" i="27"/>
  <c r="BM614" i="27"/>
  <c r="BL614" i="27"/>
  <c r="BK614" i="27"/>
  <c r="BJ614" i="27"/>
  <c r="BI614" i="27"/>
  <c r="BH614" i="27"/>
  <c r="BG614" i="27"/>
  <c r="BF614" i="27"/>
  <c r="BE614" i="27"/>
  <c r="BD614" i="27"/>
  <c r="BC614" i="27"/>
  <c r="BB614" i="27"/>
  <c r="BA614" i="27"/>
  <c r="AZ614" i="27"/>
  <c r="AY614" i="27"/>
  <c r="AX614" i="27"/>
  <c r="AW614" i="27"/>
  <c r="AV614" i="27"/>
  <c r="AU614" i="27"/>
  <c r="AT614" i="27"/>
  <c r="AS614" i="27"/>
  <c r="AR614" i="27"/>
  <c r="AQ614" i="27"/>
  <c r="AP614" i="27"/>
  <c r="AO614" i="27"/>
  <c r="AL614" i="27"/>
  <c r="AH614" i="27"/>
  <c r="AD614" i="27"/>
  <c r="Z614" i="27"/>
  <c r="Y614" i="27"/>
  <c r="X614" i="27"/>
  <c r="U614" i="27"/>
  <c r="Q614" i="27"/>
  <c r="N614" i="27"/>
  <c r="J614" i="27"/>
  <c r="E614" i="27"/>
  <c r="DD613" i="27"/>
  <c r="DC613" i="27"/>
  <c r="CO613" i="27"/>
  <c r="CN613" i="27"/>
  <c r="CM613" i="27"/>
  <c r="CL613" i="27"/>
  <c r="CK613" i="27"/>
  <c r="CJ613" i="27"/>
  <c r="CE613" i="27"/>
  <c r="BY613" i="27"/>
  <c r="BT613" i="27"/>
  <c r="BH613" i="27"/>
  <c r="BD613" i="27"/>
  <c r="AZ613" i="27"/>
  <c r="AV613" i="27"/>
  <c r="AT613" i="27"/>
  <c r="AS613" i="27"/>
  <c r="AP613" i="27"/>
  <c r="AO613" i="27"/>
  <c r="AL613" i="27"/>
  <c r="AH613" i="27"/>
  <c r="AD613" i="27"/>
  <c r="Z613" i="27"/>
  <c r="Y613" i="27"/>
  <c r="X613" i="27"/>
  <c r="U613" i="27"/>
  <c r="Q613" i="27"/>
  <c r="N613" i="27"/>
  <c r="J613" i="27"/>
  <c r="E613" i="27"/>
  <c r="DD612" i="27"/>
  <c r="DC612" i="27"/>
  <c r="CZ612" i="27"/>
  <c r="CV612" i="27"/>
  <c r="CO612" i="27"/>
  <c r="CM612" i="27"/>
  <c r="CL612" i="27"/>
  <c r="BY612" i="27"/>
  <c r="BU612" i="27"/>
  <c r="BS612" i="27"/>
  <c r="BQ612" i="27"/>
  <c r="BD612" i="27"/>
  <c r="AZ612" i="27"/>
  <c r="AU612" i="27"/>
  <c r="AT612" i="27"/>
  <c r="AP612" i="27"/>
  <c r="AO612" i="27"/>
  <c r="AL612" i="27"/>
  <c r="AH612" i="27"/>
  <c r="AD612" i="27"/>
  <c r="Z612" i="27"/>
  <c r="Y612" i="27"/>
  <c r="X612" i="27"/>
  <c r="U612" i="27"/>
  <c r="Q612" i="27"/>
  <c r="N612" i="27"/>
  <c r="J612" i="27"/>
  <c r="E612" i="27"/>
  <c r="DD611" i="27"/>
  <c r="DC611" i="27"/>
  <c r="CZ611" i="27"/>
  <c r="CV611" i="27"/>
  <c r="CO611" i="27"/>
  <c r="CM611" i="27"/>
  <c r="CL611" i="27"/>
  <c r="BY611" i="27"/>
  <c r="BS611" i="27"/>
  <c r="AZ611" i="27"/>
  <c r="AU611" i="27"/>
  <c r="AT611" i="27"/>
  <c r="AP611" i="27"/>
  <c r="AO611" i="27"/>
  <c r="AL611" i="27"/>
  <c r="AH611" i="27"/>
  <c r="AD611" i="27"/>
  <c r="Z611" i="27"/>
  <c r="Y611" i="27"/>
  <c r="X611" i="27"/>
  <c r="U611" i="27"/>
  <c r="Q611" i="27"/>
  <c r="N611" i="27"/>
  <c r="J611" i="27"/>
  <c r="E611" i="27"/>
  <c r="DD610" i="27"/>
  <c r="CO610" i="27"/>
  <c r="BY610" i="27"/>
  <c r="AZ610" i="27"/>
  <c r="AT610" i="27"/>
  <c r="AP610" i="27"/>
  <c r="AO610" i="27"/>
  <c r="AL610" i="27"/>
  <c r="AH610" i="27"/>
  <c r="AD610" i="27"/>
  <c r="Z610" i="27"/>
  <c r="Y610" i="27"/>
  <c r="X610" i="27"/>
  <c r="U610" i="27"/>
  <c r="Q610" i="27"/>
  <c r="N610" i="27"/>
  <c r="J610" i="27"/>
  <c r="E610" i="27"/>
  <c r="DD609" i="27"/>
  <c r="DC609" i="27"/>
  <c r="CZ609" i="27"/>
  <c r="CO609" i="27"/>
  <c r="CM609" i="27"/>
  <c r="CL609" i="27"/>
  <c r="BY609" i="27"/>
  <c r="BS609" i="27"/>
  <c r="BQ609" i="27"/>
  <c r="AZ609" i="27"/>
  <c r="AV609" i="27"/>
  <c r="AT609" i="27"/>
  <c r="AP609" i="27"/>
  <c r="AO609" i="27"/>
  <c r="AL609" i="27"/>
  <c r="AH609" i="27"/>
  <c r="AD609" i="27"/>
  <c r="Z609" i="27"/>
  <c r="Y609" i="27"/>
  <c r="X609" i="27"/>
  <c r="U609" i="27"/>
  <c r="Q609" i="27"/>
  <c r="N609" i="27"/>
  <c r="J609" i="27"/>
  <c r="E609" i="27"/>
  <c r="DD608" i="27"/>
  <c r="DC608" i="27"/>
  <c r="DA608" i="27"/>
  <c r="CZ608" i="27"/>
  <c r="CY608" i="27"/>
  <c r="CU608" i="27"/>
  <c r="CT608" i="27"/>
  <c r="CS608" i="27"/>
  <c r="CR608" i="27"/>
  <c r="CQ608" i="27"/>
  <c r="CP608" i="27"/>
  <c r="CO608" i="27"/>
  <c r="CN608" i="27"/>
  <c r="CM608" i="27"/>
  <c r="CL608" i="27"/>
  <c r="CK608" i="27"/>
  <c r="CJ608" i="27"/>
  <c r="CI608" i="27"/>
  <c r="CG608" i="27"/>
  <c r="CF608" i="27"/>
  <c r="CE608" i="27"/>
  <c r="CD608" i="27"/>
  <c r="CC608" i="27"/>
  <c r="CB608" i="27"/>
  <c r="CA608" i="27"/>
  <c r="BZ608" i="27"/>
  <c r="BY608" i="27"/>
  <c r="BX608" i="27"/>
  <c r="BW608" i="27"/>
  <c r="BV608" i="27"/>
  <c r="BU608" i="27"/>
  <c r="BT608" i="27"/>
  <c r="BR608" i="27"/>
  <c r="BQ608" i="27"/>
  <c r="BP608" i="27"/>
  <c r="BO608" i="27"/>
  <c r="BM608" i="27"/>
  <c r="BL608" i="27"/>
  <c r="BK608" i="27"/>
  <c r="BJ608" i="27"/>
  <c r="BI608" i="27"/>
  <c r="BH608" i="27"/>
  <c r="BG608" i="27"/>
  <c r="BF608" i="27"/>
  <c r="BE608" i="27"/>
  <c r="BD608" i="27"/>
  <c r="BC608" i="27"/>
  <c r="BB608" i="27"/>
  <c r="BA608" i="27"/>
  <c r="AZ608" i="27"/>
  <c r="AY608" i="27"/>
  <c r="AX608" i="27"/>
  <c r="AW608" i="27"/>
  <c r="AV608" i="27"/>
  <c r="AU608" i="27"/>
  <c r="AT608" i="27"/>
  <c r="AS608" i="27"/>
  <c r="AR608" i="27"/>
  <c r="AQ608" i="27"/>
  <c r="AP608" i="27"/>
  <c r="AO608" i="27"/>
  <c r="AL608" i="27"/>
  <c r="AH608" i="27"/>
  <c r="AD608" i="27"/>
  <c r="Z608" i="27"/>
  <c r="Y608" i="27"/>
  <c r="X608" i="27"/>
  <c r="U608" i="27"/>
  <c r="Q608" i="27"/>
  <c r="N608" i="27"/>
  <c r="J608" i="27"/>
  <c r="E608" i="27"/>
  <c r="DD607" i="27"/>
  <c r="DC607" i="27"/>
  <c r="DB607" i="27"/>
  <c r="DA607" i="27"/>
  <c r="CZ607" i="27"/>
  <c r="CY607" i="27"/>
  <c r="CX607" i="27"/>
  <c r="CW607" i="27"/>
  <c r="CV607" i="27"/>
  <c r="CU607" i="27"/>
  <c r="CT607" i="27"/>
  <c r="CS607" i="27"/>
  <c r="CR607" i="27"/>
  <c r="CQ607" i="27"/>
  <c r="CP607" i="27"/>
  <c r="CO607" i="27"/>
  <c r="CN607" i="27"/>
  <c r="CM607" i="27"/>
  <c r="CL607" i="27"/>
  <c r="CK607" i="27"/>
  <c r="CJ607" i="27"/>
  <c r="CI607" i="27"/>
  <c r="CG607" i="27"/>
  <c r="CF607" i="27"/>
  <c r="CE607" i="27"/>
  <c r="CD607" i="27"/>
  <c r="CC607" i="27"/>
  <c r="CB607" i="27"/>
  <c r="CA607" i="27"/>
  <c r="BZ607" i="27"/>
  <c r="BY607" i="27"/>
  <c r="BX607" i="27"/>
  <c r="BW607" i="27"/>
  <c r="BV607" i="27"/>
  <c r="BU607" i="27"/>
  <c r="BT607" i="27"/>
  <c r="BS607" i="27"/>
  <c r="BQ607" i="27"/>
  <c r="BP607" i="27"/>
  <c r="BN607" i="27"/>
  <c r="BM607" i="27"/>
  <c r="BL607" i="27"/>
  <c r="BJ607" i="27"/>
  <c r="BH607" i="27"/>
  <c r="BG607" i="27"/>
  <c r="BE607" i="27"/>
  <c r="BD607" i="27"/>
  <c r="BB607" i="27"/>
  <c r="BA607" i="27"/>
  <c r="AZ607" i="27"/>
  <c r="AY607" i="27"/>
  <c r="AX607" i="27"/>
  <c r="AW607" i="27"/>
  <c r="AV607" i="27"/>
  <c r="AU607" i="27"/>
  <c r="AT607" i="27"/>
  <c r="AS607" i="27"/>
  <c r="AR607" i="27"/>
  <c r="AQ607" i="27"/>
  <c r="AP607" i="27"/>
  <c r="AO607" i="27"/>
  <c r="AL607" i="27"/>
  <c r="AH607" i="27"/>
  <c r="AD607" i="27"/>
  <c r="Z607" i="27"/>
  <c r="Y607" i="27"/>
  <c r="X607" i="27"/>
  <c r="U607" i="27"/>
  <c r="Q607" i="27"/>
  <c r="N607" i="27"/>
  <c r="J607" i="27"/>
  <c r="E607" i="27"/>
  <c r="DD606" i="27"/>
  <c r="DC606" i="27"/>
  <c r="DA606" i="27"/>
  <c r="CZ606" i="27"/>
  <c r="CO606" i="27"/>
  <c r="CN606" i="27"/>
  <c r="CM606" i="27"/>
  <c r="CL606" i="27"/>
  <c r="CG606" i="27"/>
  <c r="BY606" i="27"/>
  <c r="BT606" i="27"/>
  <c r="BS606" i="27"/>
  <c r="BN606" i="27"/>
  <c r="BL606" i="27"/>
  <c r="BH606" i="27"/>
  <c r="BD606" i="27"/>
  <c r="AZ606" i="27"/>
  <c r="AY606" i="27"/>
  <c r="AW606" i="27"/>
  <c r="AV606" i="27"/>
  <c r="AT606" i="27"/>
  <c r="AS606" i="27"/>
  <c r="AR606" i="27"/>
  <c r="AP606" i="27"/>
  <c r="AO606" i="27"/>
  <c r="AL606" i="27"/>
  <c r="AH606" i="27"/>
  <c r="AD606" i="27"/>
  <c r="Z606" i="27"/>
  <c r="Y606" i="27"/>
  <c r="X606" i="27"/>
  <c r="U606" i="27"/>
  <c r="Q606" i="27"/>
  <c r="N606" i="27"/>
  <c r="J606" i="27"/>
  <c r="E606" i="27"/>
  <c r="DD605" i="27"/>
  <c r="DC605" i="27"/>
  <c r="CO605" i="27"/>
  <c r="CN605" i="27"/>
  <c r="CM605" i="27"/>
  <c r="CL605" i="27"/>
  <c r="CJ605" i="27"/>
  <c r="BY605" i="27"/>
  <c r="BS605" i="27"/>
  <c r="BQ605" i="27"/>
  <c r="AZ605" i="27"/>
  <c r="AW605" i="27"/>
  <c r="AV605" i="27"/>
  <c r="AT605" i="27"/>
  <c r="AP605" i="27"/>
  <c r="AO605" i="27"/>
  <c r="AL605" i="27"/>
  <c r="AH605" i="27"/>
  <c r="AD605" i="27"/>
  <c r="Z605" i="27"/>
  <c r="Y605" i="27"/>
  <c r="X605" i="27"/>
  <c r="U605" i="27"/>
  <c r="Q605" i="27"/>
  <c r="N605" i="27"/>
  <c r="J605" i="27"/>
  <c r="E605" i="27"/>
  <c r="DD604" i="27"/>
  <c r="DC604" i="27"/>
  <c r="DB604" i="27"/>
  <c r="DA604" i="27"/>
  <c r="CZ604" i="27"/>
  <c r="CY604" i="27"/>
  <c r="CX604" i="27"/>
  <c r="CW604" i="27"/>
  <c r="CV604" i="27"/>
  <c r="CU604" i="27"/>
  <c r="CT604" i="27"/>
  <c r="CS604" i="27"/>
  <c r="CQ604" i="27"/>
  <c r="CP604" i="27"/>
  <c r="CO604" i="27"/>
  <c r="CN604" i="27"/>
  <c r="CM604" i="27"/>
  <c r="CL604" i="27"/>
  <c r="CK604" i="27"/>
  <c r="CJ604" i="27"/>
  <c r="CI604" i="27"/>
  <c r="CH604" i="27"/>
  <c r="CG604" i="27"/>
  <c r="CF604" i="27"/>
  <c r="CE604" i="27"/>
  <c r="CA604" i="27"/>
  <c r="BZ604" i="27"/>
  <c r="BY604" i="27"/>
  <c r="BW604" i="27"/>
  <c r="BV604" i="27"/>
  <c r="BT604" i="27"/>
  <c r="BP604" i="27"/>
  <c r="BN604" i="27"/>
  <c r="BL604" i="27"/>
  <c r="BK604" i="27"/>
  <c r="BJ604" i="27"/>
  <c r="BI604" i="27"/>
  <c r="BH604" i="27"/>
  <c r="BG604" i="27"/>
  <c r="BF604" i="27"/>
  <c r="BE604" i="27"/>
  <c r="BD604" i="27"/>
  <c r="BC604" i="27"/>
  <c r="BB604" i="27"/>
  <c r="BA604" i="27"/>
  <c r="AZ604" i="27"/>
  <c r="AY604" i="27"/>
  <c r="AX604" i="27"/>
  <c r="AW604" i="27"/>
  <c r="AV604" i="27"/>
  <c r="AU604" i="27"/>
  <c r="AT604" i="27"/>
  <c r="AS604" i="27"/>
  <c r="AP604" i="27"/>
  <c r="AO604" i="27"/>
  <c r="AL604" i="27"/>
  <c r="AH604" i="27"/>
  <c r="AD604" i="27"/>
  <c r="Z604" i="27"/>
  <c r="Y604" i="27"/>
  <c r="X604" i="27"/>
  <c r="U604" i="27"/>
  <c r="Q604" i="27"/>
  <c r="N604" i="27"/>
  <c r="J604" i="27"/>
  <c r="E604" i="27"/>
  <c r="DD603" i="27"/>
  <c r="DC603" i="27"/>
  <c r="DB603" i="27"/>
  <c r="DA603" i="27"/>
  <c r="CZ603" i="27"/>
  <c r="CY603" i="27"/>
  <c r="CX603" i="27"/>
  <c r="CW603" i="27"/>
  <c r="CV603" i="27"/>
  <c r="CU603" i="27"/>
  <c r="CT603" i="27"/>
  <c r="CS603" i="27"/>
  <c r="CQ603" i="27"/>
  <c r="CP603" i="27"/>
  <c r="CO603" i="27"/>
  <c r="CN603" i="27"/>
  <c r="CM603" i="27"/>
  <c r="CL603" i="27"/>
  <c r="CK603" i="27"/>
  <c r="CJ603" i="27"/>
  <c r="CI603" i="27"/>
  <c r="CG603" i="27"/>
  <c r="CF603" i="27"/>
  <c r="CE603" i="27"/>
  <c r="CC603" i="27"/>
  <c r="CA603" i="27"/>
  <c r="BZ603" i="27"/>
  <c r="BY603" i="27"/>
  <c r="BW603" i="27"/>
  <c r="BV603" i="27"/>
  <c r="BU603" i="27"/>
  <c r="BT603" i="27"/>
  <c r="BR603" i="27"/>
  <c r="BQ603" i="27"/>
  <c r="BP603" i="27"/>
  <c r="BO603" i="27"/>
  <c r="BM603" i="27"/>
  <c r="BL603" i="27"/>
  <c r="BK603" i="27"/>
  <c r="BJ603" i="27"/>
  <c r="BI603" i="27"/>
  <c r="BH603" i="27"/>
  <c r="BG603" i="27"/>
  <c r="BF603" i="27"/>
  <c r="BE603" i="27"/>
  <c r="BD603" i="27"/>
  <c r="BC603" i="27"/>
  <c r="BB603" i="27"/>
  <c r="BA603" i="27"/>
  <c r="AZ603" i="27"/>
  <c r="AY603" i="27"/>
  <c r="AX603" i="27"/>
  <c r="AW603" i="27"/>
  <c r="AV603" i="27"/>
  <c r="AU603" i="27"/>
  <c r="AT603" i="27"/>
  <c r="AS603" i="27"/>
  <c r="AR603" i="27"/>
  <c r="AQ603" i="27"/>
  <c r="AP603" i="27"/>
  <c r="AO603" i="27"/>
  <c r="AL603" i="27"/>
  <c r="AH603" i="27"/>
  <c r="AD603" i="27"/>
  <c r="Z603" i="27"/>
  <c r="Y603" i="27"/>
  <c r="X603" i="27"/>
  <c r="U603" i="27"/>
  <c r="Q603" i="27"/>
  <c r="N603" i="27"/>
  <c r="J603" i="27"/>
  <c r="E603" i="27"/>
  <c r="DD602" i="27"/>
  <c r="DC602" i="27"/>
  <c r="CZ602" i="27"/>
  <c r="CY602" i="27"/>
  <c r="CX602" i="27"/>
  <c r="CW602" i="27"/>
  <c r="CV602" i="27"/>
  <c r="CT602" i="27"/>
  <c r="CS602" i="27"/>
  <c r="CQ602" i="27"/>
  <c r="CO602" i="27"/>
  <c r="CN602" i="27"/>
  <c r="CM602" i="27"/>
  <c r="CL602" i="27"/>
  <c r="CJ602" i="27"/>
  <c r="CI602" i="27"/>
  <c r="CH602" i="27"/>
  <c r="CG602" i="27"/>
  <c r="CF602" i="27"/>
  <c r="CE602" i="27"/>
  <c r="CD602" i="27"/>
  <c r="CA602" i="27"/>
  <c r="BZ602" i="27"/>
  <c r="BY602" i="27"/>
  <c r="BW602" i="27"/>
  <c r="BV602" i="27"/>
  <c r="BT602" i="27"/>
  <c r="BS602" i="27"/>
  <c r="BR602" i="27"/>
  <c r="BQ602" i="27"/>
  <c r="BP602" i="27"/>
  <c r="BO602" i="27"/>
  <c r="BN602" i="27"/>
  <c r="BK602" i="27"/>
  <c r="BJ602" i="27"/>
  <c r="BI602" i="27"/>
  <c r="BH602" i="27"/>
  <c r="BG602" i="27"/>
  <c r="BF602" i="27"/>
  <c r="BE602" i="27"/>
  <c r="BD602" i="27"/>
  <c r="BC602" i="27"/>
  <c r="BB602" i="27"/>
  <c r="AZ602" i="27"/>
  <c r="AY602" i="27"/>
  <c r="AX602" i="27"/>
  <c r="AW602" i="27"/>
  <c r="AV602" i="27"/>
  <c r="AT602" i="27"/>
  <c r="AS602" i="27"/>
  <c r="AR602" i="27"/>
  <c r="AQ602" i="27"/>
  <c r="AP602" i="27"/>
  <c r="AO602" i="27"/>
  <c r="AL602" i="27"/>
  <c r="AH602" i="27"/>
  <c r="AD602" i="27"/>
  <c r="Z602" i="27"/>
  <c r="Y602" i="27"/>
  <c r="X602" i="27"/>
  <c r="U602" i="27"/>
  <c r="Q602" i="27"/>
  <c r="N602" i="27"/>
  <c r="J602" i="27"/>
  <c r="E602" i="27"/>
  <c r="DD601" i="27"/>
  <c r="DC601" i="27"/>
  <c r="DB601" i="27"/>
  <c r="DA601" i="27"/>
  <c r="CZ601" i="27"/>
  <c r="CY601" i="27"/>
  <c r="CX601" i="27"/>
  <c r="CW601" i="27"/>
  <c r="CV601" i="27"/>
  <c r="CU601" i="27"/>
  <c r="CT601" i="27"/>
  <c r="CS601" i="27"/>
  <c r="CR601" i="27"/>
  <c r="CQ601" i="27"/>
  <c r="CO601" i="27"/>
  <c r="CN601" i="27"/>
  <c r="CM601" i="27"/>
  <c r="CL601" i="27"/>
  <c r="CK601" i="27"/>
  <c r="CJ601" i="27"/>
  <c r="CI601" i="27"/>
  <c r="CH601" i="27"/>
  <c r="CG601" i="27"/>
  <c r="CF601" i="27"/>
  <c r="CE601" i="27"/>
  <c r="CD601" i="27"/>
  <c r="CC601" i="27"/>
  <c r="CB601" i="27"/>
  <c r="CA601" i="27"/>
  <c r="BZ601" i="27"/>
  <c r="BY601" i="27"/>
  <c r="BW601" i="27"/>
  <c r="BV601" i="27"/>
  <c r="BU601" i="27"/>
  <c r="BT601" i="27"/>
  <c r="BS601" i="27"/>
  <c r="BR601" i="27"/>
  <c r="BQ601" i="27"/>
  <c r="BP601" i="27"/>
  <c r="BO601" i="27"/>
  <c r="BN601" i="27"/>
  <c r="BK601" i="27"/>
  <c r="BJ601" i="27"/>
  <c r="BI601" i="27"/>
  <c r="BH601" i="27"/>
  <c r="BG601" i="27"/>
  <c r="BF601" i="27"/>
  <c r="BE601" i="27"/>
  <c r="BD601" i="27"/>
  <c r="BC601" i="27"/>
  <c r="BB601" i="27"/>
  <c r="BA601" i="27"/>
  <c r="AZ601" i="27"/>
  <c r="AY601" i="27"/>
  <c r="AX601" i="27"/>
  <c r="AW601" i="27"/>
  <c r="AV601" i="27"/>
  <c r="AU601" i="27"/>
  <c r="AT601" i="27"/>
  <c r="AS601" i="27"/>
  <c r="AR601" i="27"/>
  <c r="AQ601" i="27"/>
  <c r="AP601" i="27"/>
  <c r="AO601" i="27"/>
  <c r="AL601" i="27"/>
  <c r="AH601" i="27"/>
  <c r="AD601" i="27"/>
  <c r="Z601" i="27"/>
  <c r="Y601" i="27"/>
  <c r="X601" i="27"/>
  <c r="U601" i="27"/>
  <c r="Q601" i="27"/>
  <c r="N601" i="27"/>
  <c r="J601" i="27"/>
  <c r="E601" i="27"/>
  <c r="DD600" i="27"/>
  <c r="DC600" i="27"/>
  <c r="CZ600" i="27"/>
  <c r="CY600" i="27"/>
  <c r="CX600" i="27"/>
  <c r="CT600" i="27"/>
  <c r="CQ600" i="27"/>
  <c r="CP600" i="27"/>
  <c r="CO600" i="27"/>
  <c r="CN600" i="27"/>
  <c r="CM600" i="27"/>
  <c r="CL600" i="27"/>
  <c r="CJ600" i="27"/>
  <c r="CI600" i="27"/>
  <c r="CH600" i="27"/>
  <c r="CG600" i="27"/>
  <c r="CF600" i="27"/>
  <c r="CE600" i="27"/>
  <c r="BY600" i="27"/>
  <c r="BW600" i="27"/>
  <c r="BU600" i="27"/>
  <c r="BT600" i="27"/>
  <c r="BQ600" i="27"/>
  <c r="BN600" i="27"/>
  <c r="BL600" i="27"/>
  <c r="BH600" i="27"/>
  <c r="BD600" i="27"/>
  <c r="AZ600" i="27"/>
  <c r="AY600" i="27"/>
  <c r="AX600" i="27"/>
  <c r="AV600" i="27"/>
  <c r="AT600" i="27"/>
  <c r="AS600" i="27"/>
  <c r="AR600" i="27"/>
  <c r="AQ600" i="27"/>
  <c r="AP600" i="27"/>
  <c r="AO600" i="27"/>
  <c r="AL600" i="27"/>
  <c r="AH600" i="27"/>
  <c r="AD600" i="27"/>
  <c r="Z600" i="27"/>
  <c r="Y600" i="27"/>
  <c r="X600" i="27"/>
  <c r="U600" i="27"/>
  <c r="Q600" i="27"/>
  <c r="N600" i="27"/>
  <c r="J600" i="27"/>
  <c r="E600" i="27"/>
  <c r="DD599" i="27"/>
  <c r="DC599" i="27"/>
  <c r="DA599" i="27"/>
  <c r="CZ599" i="27"/>
  <c r="CY599" i="27"/>
  <c r="CW599" i="27"/>
  <c r="CU599" i="27"/>
  <c r="CT599" i="27"/>
  <c r="CS599" i="27"/>
  <c r="CR599" i="27"/>
  <c r="CQ599" i="27"/>
  <c r="CP599" i="27"/>
  <c r="CO599" i="27"/>
  <c r="CN599" i="27"/>
  <c r="CM599" i="27"/>
  <c r="CL599" i="27"/>
  <c r="CK599" i="27"/>
  <c r="CJ599" i="27"/>
  <c r="CI599" i="27"/>
  <c r="CH599" i="27"/>
  <c r="CG599" i="27"/>
  <c r="CF599" i="27"/>
  <c r="CE599" i="27"/>
  <c r="CD599" i="27"/>
  <c r="CC599" i="27"/>
  <c r="CA599" i="27"/>
  <c r="BZ599" i="27"/>
  <c r="BY599" i="27"/>
  <c r="BX599" i="27"/>
  <c r="BW599" i="27"/>
  <c r="BV599" i="27"/>
  <c r="BU599" i="27"/>
  <c r="BT599" i="27"/>
  <c r="BS599" i="27"/>
  <c r="BR599" i="27"/>
  <c r="BQ599" i="27"/>
  <c r="BP599" i="27"/>
  <c r="BO599" i="27"/>
  <c r="BN599" i="27"/>
  <c r="BM599" i="27"/>
  <c r="BL599" i="27"/>
  <c r="BI599" i="27"/>
  <c r="BH599" i="27"/>
  <c r="BG599" i="27"/>
  <c r="BF599" i="27"/>
  <c r="BE599" i="27"/>
  <c r="BD599" i="27"/>
  <c r="BC599" i="27"/>
  <c r="BB599" i="27"/>
  <c r="BA599" i="27"/>
  <c r="AZ599" i="27"/>
  <c r="AY599" i="27"/>
  <c r="AX599" i="27"/>
  <c r="AW599" i="27"/>
  <c r="AV599" i="27"/>
  <c r="AU599" i="27"/>
  <c r="AT599" i="27"/>
  <c r="AS599" i="27"/>
  <c r="AR599" i="27"/>
  <c r="AQ599" i="27"/>
  <c r="AP599" i="27"/>
  <c r="AO599" i="27"/>
  <c r="AL599" i="27"/>
  <c r="AH599" i="27"/>
  <c r="AD599" i="27"/>
  <c r="Z599" i="27"/>
  <c r="Y599" i="27"/>
  <c r="X599" i="27"/>
  <c r="U599" i="27"/>
  <c r="Q599" i="27"/>
  <c r="N599" i="27"/>
  <c r="J599" i="27"/>
  <c r="E599" i="27"/>
  <c r="DD598" i="27"/>
  <c r="DC598" i="27"/>
  <c r="DB598" i="27"/>
  <c r="DA598" i="27"/>
  <c r="CZ598" i="27"/>
  <c r="CY598" i="27"/>
  <c r="CW598" i="27"/>
  <c r="CU598" i="27"/>
  <c r="CT598" i="27"/>
  <c r="CS598" i="27"/>
  <c r="CQ598" i="27"/>
  <c r="CP598" i="27"/>
  <c r="CO598" i="27"/>
  <c r="CN598" i="27"/>
  <c r="CM598" i="27"/>
  <c r="CL598" i="27"/>
  <c r="CK598" i="27"/>
  <c r="CJ598" i="27"/>
  <c r="CI598" i="27"/>
  <c r="CG598" i="27"/>
  <c r="CF598" i="27"/>
  <c r="CE598" i="27"/>
  <c r="CD598" i="27"/>
  <c r="BZ598" i="27"/>
  <c r="BY598" i="27"/>
  <c r="BW598" i="27"/>
  <c r="BU598" i="27"/>
  <c r="BT598" i="27"/>
  <c r="BS598" i="27"/>
  <c r="BQ598" i="27"/>
  <c r="BP598" i="27"/>
  <c r="BO598" i="27"/>
  <c r="BN598" i="27"/>
  <c r="BL598" i="27"/>
  <c r="BK598" i="27"/>
  <c r="BJ598" i="27"/>
  <c r="BH598" i="27"/>
  <c r="AT598" i="27"/>
  <c r="AR598" i="27"/>
  <c r="AP598" i="27"/>
  <c r="AL598" i="27"/>
  <c r="DD597" i="27"/>
  <c r="DC597" i="27"/>
  <c r="CO597" i="27"/>
  <c r="BY597" i="27"/>
  <c r="BS597" i="27"/>
  <c r="BD597" i="27"/>
  <c r="AZ597" i="27"/>
  <c r="AT597" i="27"/>
  <c r="AP597" i="27"/>
  <c r="DD596" i="27"/>
  <c r="DC596" i="27"/>
  <c r="CO596" i="27"/>
  <c r="CM596" i="27"/>
  <c r="BY596" i="27"/>
  <c r="BD596" i="27"/>
  <c r="AZ596" i="27"/>
  <c r="AT596" i="27"/>
  <c r="AP596" i="27"/>
  <c r="AO596" i="27"/>
  <c r="AL596" i="27"/>
  <c r="AH596" i="27"/>
  <c r="AD596" i="27"/>
  <c r="Z596" i="27"/>
  <c r="Y596" i="27"/>
  <c r="X596" i="27"/>
  <c r="U596" i="27"/>
  <c r="Q596" i="27"/>
  <c r="N596" i="27"/>
  <c r="J596" i="27"/>
  <c r="E596" i="27"/>
  <c r="DD595" i="27"/>
  <c r="DC595" i="27"/>
  <c r="DA595" i="27"/>
  <c r="CT595" i="27"/>
  <c r="CQ595" i="27"/>
  <c r="CP595" i="27"/>
  <c r="CO595" i="27"/>
  <c r="CM595" i="27"/>
  <c r="CL595" i="27"/>
  <c r="CJ595" i="27"/>
  <c r="CF595" i="27"/>
  <c r="BZ595" i="27"/>
  <c r="BY595" i="27"/>
  <c r="BV595" i="27"/>
  <c r="BU595" i="27"/>
  <c r="BT595" i="27"/>
  <c r="BS595" i="27"/>
  <c r="BN595" i="27"/>
  <c r="BK595" i="27"/>
  <c r="BH595" i="27"/>
  <c r="BD595" i="27"/>
  <c r="AZ595" i="27"/>
  <c r="AV595" i="27"/>
  <c r="AT595" i="27"/>
  <c r="AR595" i="27"/>
  <c r="AP595" i="27"/>
  <c r="AO595" i="27"/>
  <c r="AL595" i="27"/>
  <c r="AH595" i="27"/>
  <c r="AD595" i="27"/>
  <c r="Z595" i="27"/>
  <c r="Y595" i="27"/>
  <c r="X595" i="27"/>
  <c r="U595" i="27"/>
  <c r="Q595" i="27"/>
  <c r="N595" i="27"/>
  <c r="J595" i="27"/>
  <c r="E595" i="27"/>
  <c r="DD594" i="27"/>
  <c r="DC594" i="27"/>
  <c r="CZ594" i="27"/>
  <c r="CY594" i="27"/>
  <c r="CT594" i="27"/>
  <c r="CR594" i="27"/>
  <c r="CQ594" i="27"/>
  <c r="CO594" i="27"/>
  <c r="CM594" i="27"/>
  <c r="CL594" i="27"/>
  <c r="CK594" i="27"/>
  <c r="CI594" i="27"/>
  <c r="CG594" i="27"/>
  <c r="CF594" i="27"/>
  <c r="CB594" i="27"/>
  <c r="CA594" i="27"/>
  <c r="BZ594" i="27"/>
  <c r="BY594" i="27"/>
  <c r="BW594" i="27"/>
  <c r="BV594" i="27"/>
  <c r="BT594" i="27"/>
  <c r="BS594" i="27"/>
  <c r="BQ594" i="27"/>
  <c r="BP594" i="27"/>
  <c r="BO594" i="27"/>
  <c r="BN594" i="27"/>
  <c r="BM594" i="27"/>
  <c r="BL594" i="27"/>
  <c r="BK594" i="27"/>
  <c r="BJ594" i="27"/>
  <c r="BI594" i="27"/>
  <c r="BH594" i="27"/>
  <c r="BG594" i="27"/>
  <c r="BD594" i="27"/>
  <c r="BC594" i="27"/>
  <c r="BB594" i="27"/>
  <c r="BA594" i="27"/>
  <c r="AZ594" i="27"/>
  <c r="AY594" i="27"/>
  <c r="AX594" i="27"/>
  <c r="AW594" i="27"/>
  <c r="AV594" i="27"/>
  <c r="AU594" i="27"/>
  <c r="AT594" i="27"/>
  <c r="AS594" i="27"/>
  <c r="AP594" i="27"/>
  <c r="AO594" i="27"/>
  <c r="AL594" i="27"/>
  <c r="AH594" i="27"/>
  <c r="AD594" i="27"/>
  <c r="Z594" i="27"/>
  <c r="Y594" i="27"/>
  <c r="X594" i="27"/>
  <c r="U594" i="27"/>
  <c r="Q594" i="27"/>
  <c r="N594" i="27"/>
  <c r="J594" i="27"/>
  <c r="E594" i="27"/>
  <c r="DD593" i="27"/>
  <c r="DC593" i="27"/>
  <c r="DB593" i="27"/>
  <c r="DA593" i="27"/>
  <c r="CZ593" i="27"/>
  <c r="CY593" i="27"/>
  <c r="CX593" i="27"/>
  <c r="CW593" i="27"/>
  <c r="CV593" i="27"/>
  <c r="CU593" i="27"/>
  <c r="CT593" i="27"/>
  <c r="CS593" i="27"/>
  <c r="CR593" i="27"/>
  <c r="CQ593" i="27"/>
  <c r="CP593" i="27"/>
  <c r="CO593" i="27"/>
  <c r="CN593" i="27"/>
  <c r="CM593" i="27"/>
  <c r="CL593" i="27"/>
  <c r="CK593" i="27"/>
  <c r="CJ593" i="27"/>
  <c r="CI593" i="27"/>
  <c r="CG593" i="27"/>
  <c r="CF593" i="27"/>
  <c r="CE593" i="27"/>
  <c r="CD593" i="27"/>
  <c r="CC593" i="27"/>
  <c r="CB593" i="27"/>
  <c r="CA593" i="27"/>
  <c r="BZ593" i="27"/>
  <c r="BY593" i="27"/>
  <c r="BX593" i="27"/>
  <c r="BW593" i="27"/>
  <c r="BV593" i="27"/>
  <c r="BU593" i="27"/>
  <c r="BT593" i="27"/>
  <c r="BS593" i="27"/>
  <c r="BR593" i="27"/>
  <c r="BQ593" i="27"/>
  <c r="BP593" i="27"/>
  <c r="BO593" i="27"/>
  <c r="BN593" i="27"/>
  <c r="BM593" i="27"/>
  <c r="BL593" i="27"/>
  <c r="BK593" i="27"/>
  <c r="BJ593" i="27"/>
  <c r="BI593" i="27"/>
  <c r="BH593" i="27"/>
  <c r="BG593" i="27"/>
  <c r="BF593" i="27"/>
  <c r="BE593" i="27"/>
  <c r="BC593" i="27"/>
  <c r="BB593" i="27"/>
  <c r="BA593" i="27"/>
  <c r="AZ593" i="27"/>
  <c r="AY593" i="27"/>
  <c r="AX593" i="27"/>
  <c r="AW593" i="27"/>
  <c r="AV593" i="27"/>
  <c r="AU593" i="27"/>
  <c r="AT593" i="27"/>
  <c r="AS593" i="27"/>
  <c r="AR593" i="27"/>
  <c r="AQ593" i="27"/>
  <c r="AP593" i="27"/>
  <c r="AO593" i="27"/>
  <c r="AL593" i="27"/>
  <c r="AH593" i="27"/>
  <c r="AD593" i="27"/>
  <c r="Z593" i="27"/>
  <c r="Y593" i="27"/>
  <c r="X593" i="27"/>
  <c r="U593" i="27"/>
  <c r="Q593" i="27"/>
  <c r="N593" i="27"/>
  <c r="J593" i="27"/>
  <c r="E593" i="27"/>
  <c r="DD592" i="27"/>
  <c r="DC592" i="27"/>
  <c r="DB592" i="27"/>
  <c r="DA592" i="27"/>
  <c r="CZ592" i="27"/>
  <c r="CY592" i="27"/>
  <c r="CX592" i="27"/>
  <c r="CW592" i="27"/>
  <c r="CV592" i="27"/>
  <c r="CU592" i="27"/>
  <c r="CT592" i="27"/>
  <c r="CS592" i="27"/>
  <c r="CR592" i="27"/>
  <c r="CQ592" i="27"/>
  <c r="CP592" i="27"/>
  <c r="CO592" i="27"/>
  <c r="CN592" i="27"/>
  <c r="CM592" i="27"/>
  <c r="CL592" i="27"/>
  <c r="CK592" i="27"/>
  <c r="CJ592" i="27"/>
  <c r="CI592" i="27"/>
  <c r="CG592" i="27"/>
  <c r="CF592" i="27"/>
  <c r="CE592" i="27"/>
  <c r="CC592" i="27"/>
  <c r="CB592" i="27"/>
  <c r="CA592" i="27"/>
  <c r="BZ592" i="27"/>
  <c r="BY592" i="27"/>
  <c r="BX592" i="27"/>
  <c r="BW592" i="27"/>
  <c r="BV592" i="27"/>
  <c r="BU592" i="27"/>
  <c r="BT592" i="27"/>
  <c r="BS592" i="27"/>
  <c r="BQ592" i="27"/>
  <c r="BP592" i="27"/>
  <c r="BO592" i="27"/>
  <c r="BN592" i="27"/>
  <c r="BM592" i="27"/>
  <c r="BL592" i="27"/>
  <c r="BJ592" i="27"/>
  <c r="BH592" i="27"/>
  <c r="BG592" i="27"/>
  <c r="BF592" i="27"/>
  <c r="BE592" i="27"/>
  <c r="BD592" i="27"/>
  <c r="BA592" i="27"/>
  <c r="AZ592" i="27"/>
  <c r="AY592" i="27"/>
  <c r="AX592" i="27"/>
  <c r="AV592" i="27"/>
  <c r="AT592" i="27"/>
  <c r="AS592" i="27"/>
  <c r="AR592" i="27"/>
  <c r="AQ592" i="27"/>
  <c r="AP592" i="27"/>
  <c r="AO592" i="27"/>
  <c r="AL592" i="27"/>
  <c r="AH592" i="27"/>
  <c r="AD592" i="27"/>
  <c r="Z592" i="27"/>
  <c r="Y592" i="27"/>
  <c r="X592" i="27"/>
  <c r="U592" i="27"/>
  <c r="Q592" i="27"/>
  <c r="N592" i="27"/>
  <c r="J592" i="27"/>
  <c r="E592" i="27"/>
  <c r="DD591" i="27"/>
  <c r="DC591" i="27"/>
  <c r="DB591" i="27"/>
  <c r="DA591" i="27"/>
  <c r="CZ591" i="27"/>
  <c r="CY591" i="27"/>
  <c r="CX591" i="27"/>
  <c r="CW591" i="27"/>
  <c r="CV591" i="27"/>
  <c r="CU591" i="27"/>
  <c r="CT591" i="27"/>
  <c r="CS591" i="27"/>
  <c r="CR591" i="27"/>
  <c r="CQ591" i="27"/>
  <c r="CP591" i="27"/>
  <c r="CO591" i="27"/>
  <c r="CN591" i="27"/>
  <c r="CM591" i="27"/>
  <c r="CL591" i="27"/>
  <c r="CK591" i="27"/>
  <c r="CJ591" i="27"/>
  <c r="CI591" i="27"/>
  <c r="CG591" i="27"/>
  <c r="CF591" i="27"/>
  <c r="CE591" i="27"/>
  <c r="CD591" i="27"/>
  <c r="CC591" i="27"/>
  <c r="CB591" i="27"/>
  <c r="CA591" i="27"/>
  <c r="BZ591" i="27"/>
  <c r="BY591" i="27"/>
  <c r="BX591" i="27"/>
  <c r="BW591" i="27"/>
  <c r="BV591" i="27"/>
  <c r="BU591" i="27"/>
  <c r="BT591" i="27"/>
  <c r="BS591" i="27"/>
  <c r="BR591" i="27"/>
  <c r="BQ591" i="27"/>
  <c r="BP591" i="27"/>
  <c r="BO591" i="27"/>
  <c r="BN591" i="27"/>
  <c r="BM591" i="27"/>
  <c r="BL591" i="27"/>
  <c r="BK591" i="27"/>
  <c r="BJ591" i="27"/>
  <c r="BI591" i="27"/>
  <c r="BH591" i="27"/>
  <c r="BG591" i="27"/>
  <c r="BF591" i="27"/>
  <c r="BE591" i="27"/>
  <c r="BD591" i="27"/>
  <c r="BA591" i="27"/>
  <c r="AZ591" i="27"/>
  <c r="AY591" i="27"/>
  <c r="AX591" i="27"/>
  <c r="AW591" i="27"/>
  <c r="AV591" i="27"/>
  <c r="AT591" i="27"/>
  <c r="AS591" i="27"/>
  <c r="AR591" i="27"/>
  <c r="AQ591" i="27"/>
  <c r="AP591" i="27"/>
  <c r="AO591" i="27"/>
  <c r="AL591" i="27"/>
  <c r="AH591" i="27"/>
  <c r="AD591" i="27"/>
  <c r="Z591" i="27"/>
  <c r="Y591" i="27"/>
  <c r="X591" i="27"/>
  <c r="U591" i="27"/>
  <c r="Q591" i="27"/>
  <c r="N591" i="27"/>
  <c r="J591" i="27"/>
  <c r="E591" i="27"/>
  <c r="DD590" i="27"/>
  <c r="DC590" i="27"/>
  <c r="DA590" i="27"/>
  <c r="CZ590" i="27"/>
  <c r="CY590" i="27"/>
  <c r="CX590" i="27"/>
  <c r="CW590" i="27"/>
  <c r="CV590" i="27"/>
  <c r="CT590" i="27"/>
  <c r="CS590" i="27"/>
  <c r="CR590" i="27"/>
  <c r="CP590" i="27"/>
  <c r="CO590" i="27"/>
  <c r="CN590" i="27"/>
  <c r="CM590" i="27"/>
  <c r="CL590" i="27"/>
  <c r="CK590" i="27"/>
  <c r="CJ590" i="27"/>
  <c r="CI590" i="27"/>
  <c r="CG590" i="27"/>
  <c r="CF590" i="27"/>
  <c r="CE590" i="27"/>
  <c r="CD590" i="27"/>
  <c r="CA590" i="27"/>
  <c r="BY590" i="27"/>
  <c r="BW590" i="27"/>
  <c r="BV590" i="27"/>
  <c r="BT590" i="27"/>
  <c r="BR590" i="27"/>
  <c r="BQ590" i="27"/>
  <c r="BP590" i="27"/>
  <c r="BO590" i="27"/>
  <c r="BN590" i="27"/>
  <c r="BL590" i="27"/>
  <c r="BK590" i="27"/>
  <c r="BJ590" i="27"/>
  <c r="BI590" i="27"/>
  <c r="BH590" i="27"/>
  <c r="BG590" i="27"/>
  <c r="BF590" i="27"/>
  <c r="BE590" i="27"/>
  <c r="BD590" i="27"/>
  <c r="AZ590" i="27"/>
  <c r="AX590" i="27"/>
  <c r="AT590" i="27"/>
  <c r="AS590" i="27"/>
  <c r="AR590" i="27"/>
  <c r="AQ590" i="27"/>
  <c r="AP590" i="27"/>
  <c r="AO590" i="27"/>
  <c r="AL590" i="27"/>
  <c r="AH590" i="27"/>
  <c r="AD590" i="27"/>
  <c r="Z590" i="27"/>
  <c r="Y590" i="27"/>
  <c r="X590" i="27"/>
  <c r="U590" i="27"/>
  <c r="Q590" i="27"/>
  <c r="N590" i="27"/>
  <c r="J590" i="27"/>
  <c r="E590" i="27"/>
  <c r="DD589" i="27"/>
  <c r="DC589" i="27"/>
  <c r="DB589" i="27"/>
  <c r="DA589" i="27"/>
  <c r="CZ589" i="27"/>
  <c r="CY589" i="27"/>
  <c r="CX589" i="27"/>
  <c r="CW589" i="27"/>
  <c r="CV589" i="27"/>
  <c r="CU589" i="27"/>
  <c r="CT589" i="27"/>
  <c r="CS589" i="27"/>
  <c r="CR589" i="27"/>
  <c r="CQ589" i="27"/>
  <c r="CP589" i="27"/>
  <c r="CO589" i="27"/>
  <c r="CN589" i="27"/>
  <c r="CM589" i="27"/>
  <c r="CL589" i="27"/>
  <c r="CK589" i="27"/>
  <c r="CJ589" i="27"/>
  <c r="CI589" i="27"/>
  <c r="CH589" i="27"/>
  <c r="CG589" i="27"/>
  <c r="CF589" i="27"/>
  <c r="CE589" i="27"/>
  <c r="CD589" i="27"/>
  <c r="CC589" i="27"/>
  <c r="CA589" i="27"/>
  <c r="BZ589" i="27"/>
  <c r="BY589" i="27"/>
  <c r="BX589" i="27"/>
  <c r="BW589" i="27"/>
  <c r="BV589" i="27"/>
  <c r="BU589" i="27"/>
  <c r="BT589" i="27"/>
  <c r="BS589" i="27"/>
  <c r="BR589" i="27"/>
  <c r="BQ589" i="27"/>
  <c r="BP589" i="27"/>
  <c r="BO589" i="27"/>
  <c r="BN589" i="27"/>
  <c r="BM589" i="27"/>
  <c r="BL589" i="27"/>
  <c r="BK589" i="27"/>
  <c r="BJ589" i="27"/>
  <c r="BI589" i="27"/>
  <c r="BH589" i="27"/>
  <c r="BG589" i="27"/>
  <c r="BF589" i="27"/>
  <c r="BE589" i="27"/>
  <c r="BD589" i="27"/>
  <c r="BC589" i="27"/>
  <c r="BB589" i="27"/>
  <c r="BA589" i="27"/>
  <c r="AY589" i="27"/>
  <c r="AW589" i="27"/>
  <c r="AV589" i="27"/>
  <c r="AU589" i="27"/>
  <c r="AT589" i="27"/>
  <c r="AS589" i="27"/>
  <c r="AR589" i="27"/>
  <c r="AQ589" i="27"/>
  <c r="AP589" i="27"/>
  <c r="AL589" i="27"/>
  <c r="Z589" i="27"/>
  <c r="Y589" i="27"/>
  <c r="X589" i="27"/>
  <c r="U589" i="27"/>
  <c r="Q589" i="27"/>
  <c r="N589" i="27"/>
  <c r="J589" i="27"/>
  <c r="E589" i="27"/>
  <c r="DD588" i="27"/>
  <c r="DC588" i="27"/>
  <c r="DB588" i="27"/>
  <c r="DA588" i="27"/>
  <c r="CZ588" i="27"/>
  <c r="CY588" i="27"/>
  <c r="CX588" i="27"/>
  <c r="CW588" i="27"/>
  <c r="CV588" i="27"/>
  <c r="CU588" i="27"/>
  <c r="CT588" i="27"/>
  <c r="CS588" i="27"/>
  <c r="CR588" i="27"/>
  <c r="CQ588" i="27"/>
  <c r="CP588" i="27"/>
  <c r="CO588" i="27"/>
  <c r="CN588" i="27"/>
  <c r="CM588" i="27"/>
  <c r="CL588" i="27"/>
  <c r="CK588" i="27"/>
  <c r="CJ588" i="27"/>
  <c r="CI588" i="27"/>
  <c r="CG588" i="27"/>
  <c r="CF588" i="27"/>
  <c r="CE588" i="27"/>
  <c r="CD588" i="27"/>
  <c r="CA588" i="27"/>
  <c r="BZ588" i="27"/>
  <c r="BY588" i="27"/>
  <c r="BX588" i="27"/>
  <c r="BW588" i="27"/>
  <c r="BV588" i="27"/>
  <c r="BU588" i="27"/>
  <c r="BT588" i="27"/>
  <c r="BS588" i="27"/>
  <c r="BR588" i="27"/>
  <c r="BQ588" i="27"/>
  <c r="BP588" i="27"/>
  <c r="BO588" i="27"/>
  <c r="BN588" i="27"/>
  <c r="BM588" i="27"/>
  <c r="BL588" i="27"/>
  <c r="BK588" i="27"/>
  <c r="BJ588" i="27"/>
  <c r="BI588" i="27"/>
  <c r="BH588" i="27"/>
  <c r="BG588" i="27"/>
  <c r="BF588" i="27"/>
  <c r="BE588" i="27"/>
  <c r="BD588" i="27"/>
  <c r="BC588" i="27"/>
  <c r="BB588" i="27"/>
  <c r="AZ588" i="27"/>
  <c r="AX588" i="27"/>
  <c r="AW588" i="27"/>
  <c r="AV588" i="27"/>
  <c r="AT588" i="27"/>
  <c r="AS588" i="27"/>
  <c r="AR588" i="27"/>
  <c r="AQ588" i="27"/>
  <c r="AP588" i="27"/>
  <c r="AO588" i="27"/>
  <c r="AL588" i="27"/>
  <c r="AH588" i="27"/>
  <c r="AD588" i="27"/>
  <c r="Z588" i="27"/>
  <c r="Y588" i="27"/>
  <c r="X588" i="27"/>
  <c r="U588" i="27"/>
  <c r="Q588" i="27"/>
  <c r="N588" i="27"/>
  <c r="J588" i="27"/>
  <c r="E588" i="27"/>
  <c r="DD587" i="27"/>
  <c r="DC587" i="27"/>
  <c r="DA587" i="27"/>
  <c r="CZ587" i="27"/>
  <c r="CY587" i="27"/>
  <c r="CX587" i="27"/>
  <c r="CW587" i="27"/>
  <c r="CV587" i="27"/>
  <c r="CT587" i="27"/>
  <c r="CS587" i="27"/>
  <c r="CR587" i="27"/>
  <c r="CQ587" i="27"/>
  <c r="CP587" i="27"/>
  <c r="CO587" i="27"/>
  <c r="CN587" i="27"/>
  <c r="CM587" i="27"/>
  <c r="CL587" i="27"/>
  <c r="CK587" i="27"/>
  <c r="CJ587" i="27"/>
  <c r="CI587" i="27"/>
  <c r="CG587" i="27"/>
  <c r="CF587" i="27"/>
  <c r="CE587" i="27"/>
  <c r="CA587" i="27"/>
  <c r="BZ587" i="27"/>
  <c r="BY587" i="27"/>
  <c r="BX587" i="27"/>
  <c r="BW587" i="27"/>
  <c r="BV587" i="27"/>
  <c r="BU587" i="27"/>
  <c r="BT587" i="27"/>
  <c r="BS587" i="27"/>
  <c r="BR587" i="27"/>
  <c r="BQ587" i="27"/>
  <c r="BP587" i="27"/>
  <c r="BO587" i="27"/>
  <c r="BN587" i="27"/>
  <c r="BM587" i="27"/>
  <c r="BL587" i="27"/>
  <c r="BK587" i="27"/>
  <c r="BJ587" i="27"/>
  <c r="BI587" i="27"/>
  <c r="BH587" i="27"/>
  <c r="BG587" i="27"/>
  <c r="BF587" i="27"/>
  <c r="BE587" i="27"/>
  <c r="BD587" i="27"/>
  <c r="BC587" i="27"/>
  <c r="BA587" i="27"/>
  <c r="AV587" i="27"/>
  <c r="AT587" i="27"/>
  <c r="AS587" i="27"/>
  <c r="AR587" i="27"/>
  <c r="AQ587" i="27"/>
  <c r="AP587" i="27"/>
  <c r="AO587" i="27"/>
  <c r="AL587" i="27"/>
  <c r="AH587" i="27"/>
  <c r="AD587" i="27"/>
  <c r="Z587" i="27"/>
  <c r="Y587" i="27"/>
  <c r="X587" i="27"/>
  <c r="U587" i="27"/>
  <c r="Q587" i="27"/>
  <c r="N587" i="27"/>
  <c r="J587" i="27"/>
  <c r="E587" i="27"/>
  <c r="DD586" i="27"/>
  <c r="DC586" i="27"/>
  <c r="DB586" i="27"/>
  <c r="DA586" i="27"/>
  <c r="CZ586" i="27"/>
  <c r="CY586" i="27"/>
  <c r="CX586" i="27"/>
  <c r="CW586" i="27"/>
  <c r="CV586" i="27"/>
  <c r="CU586" i="27"/>
  <c r="CT586" i="27"/>
  <c r="CS586" i="27"/>
  <c r="CR586" i="27"/>
  <c r="CQ586" i="27"/>
  <c r="CP586" i="27"/>
  <c r="CO586" i="27"/>
  <c r="CN586" i="27"/>
  <c r="CM586" i="27"/>
  <c r="CL586" i="27"/>
  <c r="CK586" i="27"/>
  <c r="CJ586" i="27"/>
  <c r="CI586" i="27"/>
  <c r="CG586" i="27"/>
  <c r="CF586" i="27"/>
  <c r="CE586" i="27"/>
  <c r="CD586" i="27"/>
  <c r="CA586" i="27"/>
  <c r="BZ586" i="27"/>
  <c r="BY586" i="27"/>
  <c r="BX586" i="27"/>
  <c r="BW586" i="27"/>
  <c r="BV586" i="27"/>
  <c r="BU586" i="27"/>
  <c r="BT586" i="27"/>
  <c r="BS586" i="27"/>
  <c r="BR586" i="27"/>
  <c r="BQ586" i="27"/>
  <c r="BP586" i="27"/>
  <c r="BO586" i="27"/>
  <c r="BN586" i="27"/>
  <c r="BM586" i="27"/>
  <c r="BL586" i="27"/>
  <c r="BK586" i="27"/>
  <c r="BJ586" i="27"/>
  <c r="BI586" i="27"/>
  <c r="BH586" i="27"/>
  <c r="BG586" i="27"/>
  <c r="BF586" i="27"/>
  <c r="BE586" i="27"/>
  <c r="BD586" i="27"/>
  <c r="BB586" i="27"/>
  <c r="BA586" i="27"/>
  <c r="AZ586" i="27"/>
  <c r="AY586" i="27"/>
  <c r="AV586" i="27"/>
  <c r="AT586" i="27"/>
  <c r="AS586" i="27"/>
  <c r="AR586" i="27"/>
  <c r="AQ586" i="27"/>
  <c r="AP586" i="27"/>
  <c r="AO586" i="27"/>
  <c r="AL586" i="27"/>
  <c r="AH586" i="27"/>
  <c r="AD586" i="27"/>
  <c r="Z586" i="27"/>
  <c r="Y586" i="27"/>
  <c r="X586" i="27"/>
  <c r="U586" i="27"/>
  <c r="Q586" i="27"/>
  <c r="N586" i="27"/>
  <c r="J586" i="27"/>
  <c r="E586" i="27"/>
  <c r="DD585" i="27"/>
  <c r="DC585" i="27"/>
  <c r="DB585" i="27"/>
  <c r="DA585" i="27"/>
  <c r="CZ585" i="27"/>
  <c r="CY585" i="27"/>
  <c r="CX585" i="27"/>
  <c r="CW585" i="27"/>
  <c r="CV585" i="27"/>
  <c r="CU585" i="27"/>
  <c r="CT585" i="27"/>
  <c r="CS585" i="27"/>
  <c r="CR585" i="27"/>
  <c r="CQ585" i="27"/>
  <c r="CP585" i="27"/>
  <c r="CO585" i="27"/>
  <c r="CN585" i="27"/>
  <c r="CM585" i="27"/>
  <c r="CL585" i="27"/>
  <c r="CK585" i="27"/>
  <c r="CJ585" i="27"/>
  <c r="CI585" i="27"/>
  <c r="CG585" i="27"/>
  <c r="CF585" i="27"/>
  <c r="CE585" i="27"/>
  <c r="CD585" i="27"/>
  <c r="CC585" i="27"/>
  <c r="CB585" i="27"/>
  <c r="CA585" i="27"/>
  <c r="BZ585" i="27"/>
  <c r="BY585" i="27"/>
  <c r="BX585" i="27"/>
  <c r="BW585" i="27"/>
  <c r="BV585" i="27"/>
  <c r="BU585" i="27"/>
  <c r="BT585" i="27"/>
  <c r="BS585" i="27"/>
  <c r="BR585" i="27"/>
  <c r="BQ585" i="27"/>
  <c r="BP585" i="27"/>
  <c r="BO585" i="27"/>
  <c r="BN585" i="27"/>
  <c r="BM585" i="27"/>
  <c r="BL585" i="27"/>
  <c r="BK585" i="27"/>
  <c r="BJ585" i="27"/>
  <c r="BI585" i="27"/>
  <c r="BH585" i="27"/>
  <c r="BG585" i="27"/>
  <c r="BF585" i="27"/>
  <c r="BE585" i="27"/>
  <c r="BD585" i="27"/>
  <c r="BC585" i="27"/>
  <c r="BB585" i="27"/>
  <c r="AZ585" i="27"/>
  <c r="AX585" i="27"/>
  <c r="AW585" i="27"/>
  <c r="AU585" i="27"/>
  <c r="AT585" i="27"/>
  <c r="AS585" i="27"/>
  <c r="AR585" i="27"/>
  <c r="AQ585" i="27"/>
  <c r="AP585" i="27"/>
  <c r="AO585" i="27"/>
  <c r="AL585" i="27"/>
  <c r="AH585" i="27"/>
  <c r="AD585" i="27"/>
  <c r="Z585" i="27"/>
  <c r="Y585" i="27"/>
  <c r="X585" i="27"/>
  <c r="U585" i="27"/>
  <c r="Q585" i="27"/>
  <c r="N585" i="27"/>
  <c r="J585" i="27"/>
  <c r="E585" i="27"/>
  <c r="DD584" i="27"/>
  <c r="DC584" i="27"/>
  <c r="DB584" i="27"/>
  <c r="DA584" i="27"/>
  <c r="CZ584" i="27"/>
  <c r="CY584" i="27"/>
  <c r="CX584" i="27"/>
  <c r="CW584" i="27"/>
  <c r="CV584" i="27"/>
  <c r="CU584" i="27"/>
  <c r="CT584" i="27"/>
  <c r="CS584" i="27"/>
  <c r="CR584" i="27"/>
  <c r="CQ584" i="27"/>
  <c r="CP584" i="27"/>
  <c r="CO584" i="27"/>
  <c r="CN584" i="27"/>
  <c r="CM584" i="27"/>
  <c r="CL584" i="27"/>
  <c r="CK584" i="27"/>
  <c r="CJ584" i="27"/>
  <c r="CI584" i="27"/>
  <c r="CG584" i="27"/>
  <c r="CF584" i="27"/>
  <c r="CE584" i="27"/>
  <c r="CD584" i="27"/>
  <c r="CA584" i="27"/>
  <c r="BZ584" i="27"/>
  <c r="BY584" i="27"/>
  <c r="BW584" i="27"/>
  <c r="BV584" i="27"/>
  <c r="BU584" i="27"/>
  <c r="BT584" i="27"/>
  <c r="BS584" i="27"/>
  <c r="BR584" i="27"/>
  <c r="BQ584" i="27"/>
  <c r="BP584" i="27"/>
  <c r="BO584" i="27"/>
  <c r="BN584" i="27"/>
  <c r="BM584" i="27"/>
  <c r="BL584" i="27"/>
  <c r="BK584" i="27"/>
  <c r="BJ584" i="27"/>
  <c r="BI584" i="27"/>
  <c r="BH584" i="27"/>
  <c r="BG584" i="27"/>
  <c r="BF584" i="27"/>
  <c r="BE584" i="27"/>
  <c r="BD584" i="27"/>
  <c r="BA584" i="27"/>
  <c r="AZ584" i="27"/>
  <c r="AV584" i="27"/>
  <c r="AT584" i="27"/>
  <c r="AS584" i="27"/>
  <c r="AR584" i="27"/>
  <c r="AQ584" i="27"/>
  <c r="AP584" i="27"/>
  <c r="AO584" i="27"/>
  <c r="AL584" i="27"/>
  <c r="AH584" i="27"/>
  <c r="AD584" i="27"/>
  <c r="Z584" i="27"/>
  <c r="Y584" i="27"/>
  <c r="X584" i="27"/>
  <c r="U584" i="27"/>
  <c r="Q584" i="27"/>
  <c r="N584" i="27"/>
  <c r="J584" i="27"/>
  <c r="E584" i="27"/>
  <c r="DD583" i="27"/>
  <c r="DC583" i="27"/>
  <c r="DB583" i="27"/>
  <c r="DA583" i="27"/>
  <c r="CZ583" i="27"/>
  <c r="CY583" i="27"/>
  <c r="CX583" i="27"/>
  <c r="CW583" i="27"/>
  <c r="CV583" i="27"/>
  <c r="CU583" i="27"/>
  <c r="CT583" i="27"/>
  <c r="CS583" i="27"/>
  <c r="CR583" i="27"/>
  <c r="CQ583" i="27"/>
  <c r="CP583" i="27"/>
  <c r="CO583" i="27"/>
  <c r="CN583" i="27"/>
  <c r="CM583" i="27"/>
  <c r="CL583" i="27"/>
  <c r="CK583" i="27"/>
  <c r="CJ583" i="27"/>
  <c r="CI583" i="27"/>
  <c r="CH583" i="27"/>
  <c r="CG583" i="27"/>
  <c r="CF583" i="27"/>
  <c r="CE583" i="27"/>
  <c r="CD583" i="27"/>
  <c r="CC583" i="27"/>
  <c r="CB583" i="27"/>
  <c r="CA583" i="27"/>
  <c r="BZ583" i="27"/>
  <c r="BY583" i="27"/>
  <c r="BX583" i="27"/>
  <c r="BW583" i="27"/>
  <c r="BV583" i="27"/>
  <c r="BU583" i="27"/>
  <c r="BT583" i="27"/>
  <c r="BS583" i="27"/>
  <c r="BR583" i="27"/>
  <c r="BQ583" i="27"/>
  <c r="BP583" i="27"/>
  <c r="BO583" i="27"/>
  <c r="BN583" i="27"/>
  <c r="BM583" i="27"/>
  <c r="BL583" i="27"/>
  <c r="BK583" i="27"/>
  <c r="BJ583" i="27"/>
  <c r="BI583" i="27"/>
  <c r="BH583" i="27"/>
  <c r="BG583" i="27"/>
  <c r="BF583" i="27"/>
  <c r="BE583" i="27"/>
  <c r="BD583" i="27"/>
  <c r="BC583" i="27"/>
  <c r="BB583" i="27"/>
  <c r="BA583" i="27"/>
  <c r="AZ583" i="27"/>
  <c r="AY583" i="27"/>
  <c r="AX583" i="27"/>
  <c r="AW583" i="27"/>
  <c r="AV583" i="27"/>
  <c r="AU583" i="27"/>
  <c r="AT583" i="27"/>
  <c r="AR583" i="27"/>
  <c r="AQ583" i="27"/>
  <c r="AP583" i="27"/>
  <c r="AO583" i="27"/>
  <c r="AL583" i="27"/>
  <c r="AH583" i="27"/>
  <c r="AD583" i="27"/>
  <c r="Z583" i="27"/>
  <c r="Y583" i="27"/>
  <c r="X583" i="27"/>
  <c r="U583" i="27"/>
  <c r="Q583" i="27"/>
  <c r="N583" i="27"/>
  <c r="J583" i="27"/>
  <c r="E583" i="27"/>
  <c r="DD582" i="27"/>
  <c r="DC582" i="27"/>
  <c r="DA582" i="27"/>
  <c r="CZ582" i="27"/>
  <c r="CY582" i="27"/>
  <c r="CX582" i="27"/>
  <c r="CW582" i="27"/>
  <c r="CV582" i="27"/>
  <c r="CU582" i="27"/>
  <c r="CT582" i="27"/>
  <c r="CS582" i="27"/>
  <c r="CR582" i="27"/>
  <c r="CQ582" i="27"/>
  <c r="CP582" i="27"/>
  <c r="CO582" i="27"/>
  <c r="CN582" i="27"/>
  <c r="CM582" i="27"/>
  <c r="CL582" i="27"/>
  <c r="CK582" i="27"/>
  <c r="CJ582" i="27"/>
  <c r="CI582" i="27"/>
  <c r="CG582" i="27"/>
  <c r="CF582" i="27"/>
  <c r="CE582" i="27"/>
  <c r="CD582" i="27"/>
  <c r="CC582" i="27"/>
  <c r="CB582" i="27"/>
  <c r="CA582" i="27"/>
  <c r="BZ582" i="27"/>
  <c r="BY582" i="27"/>
  <c r="BX582" i="27"/>
  <c r="BW582" i="27"/>
  <c r="BV582" i="27"/>
  <c r="BU582" i="27"/>
  <c r="BT582" i="27"/>
  <c r="BS582" i="27"/>
  <c r="BR582" i="27"/>
  <c r="BQ582" i="27"/>
  <c r="BP582" i="27"/>
  <c r="BO582" i="27"/>
  <c r="BN582" i="27"/>
  <c r="BM582" i="27"/>
  <c r="BL582" i="27"/>
  <c r="BK582" i="27"/>
  <c r="BJ582" i="27"/>
  <c r="BI582" i="27"/>
  <c r="BH582" i="27"/>
  <c r="BG582" i="27"/>
  <c r="BF582" i="27"/>
  <c r="BE582" i="27"/>
  <c r="BD582" i="27"/>
  <c r="BC582" i="27"/>
  <c r="BB582" i="27"/>
  <c r="BA582" i="27"/>
  <c r="AZ582" i="27"/>
  <c r="AY582" i="27"/>
  <c r="AX582" i="27"/>
  <c r="AW582" i="27"/>
  <c r="AV582" i="27"/>
  <c r="AU582" i="27"/>
  <c r="AR582" i="27"/>
  <c r="AQ582" i="27"/>
  <c r="AP582" i="27"/>
  <c r="AO582" i="27"/>
  <c r="AL582" i="27"/>
  <c r="AH582" i="27"/>
  <c r="AD582" i="27"/>
  <c r="Z582" i="27"/>
  <c r="Y582" i="27"/>
  <c r="X582" i="27"/>
  <c r="U582" i="27"/>
  <c r="Q582" i="27"/>
  <c r="N582" i="27"/>
  <c r="J582" i="27"/>
  <c r="E582" i="27"/>
  <c r="DD581" i="27"/>
  <c r="DC581" i="27"/>
  <c r="DB581" i="27"/>
  <c r="DA581" i="27"/>
  <c r="CZ581" i="27"/>
  <c r="CY581" i="27"/>
  <c r="CX581" i="27"/>
  <c r="CW581" i="27"/>
  <c r="CV581" i="27"/>
  <c r="CU581" i="27"/>
  <c r="CT581" i="27"/>
  <c r="CQ581" i="27"/>
  <c r="CP581" i="27"/>
  <c r="CO581" i="27"/>
  <c r="CN581" i="27"/>
  <c r="CM581" i="27"/>
  <c r="CL581" i="27"/>
  <c r="CK581" i="27"/>
  <c r="CJ581" i="27"/>
  <c r="CI581" i="27"/>
  <c r="CG581" i="27"/>
  <c r="CF581" i="27"/>
  <c r="CE581" i="27"/>
  <c r="CA581" i="27"/>
  <c r="BZ581" i="27"/>
  <c r="BY581" i="27"/>
  <c r="BW581" i="27"/>
  <c r="BV581" i="27"/>
  <c r="BU581" i="27"/>
  <c r="BT581" i="27"/>
  <c r="BS581" i="27"/>
  <c r="BQ581" i="27"/>
  <c r="BP581" i="27"/>
  <c r="BK581" i="27"/>
  <c r="BJ581" i="27"/>
  <c r="BI581" i="27"/>
  <c r="BH581" i="27"/>
  <c r="BG581" i="27"/>
  <c r="BF581" i="27"/>
  <c r="BE581" i="27"/>
  <c r="BD581" i="27"/>
  <c r="BC581" i="27"/>
  <c r="BB581" i="27"/>
  <c r="AZ581" i="27"/>
  <c r="AY581" i="27"/>
  <c r="AX581" i="27"/>
  <c r="AW581" i="27"/>
  <c r="AV581" i="27"/>
  <c r="AT581" i="27"/>
  <c r="AS581" i="27"/>
  <c r="AP581" i="27"/>
  <c r="AO581" i="27"/>
  <c r="AL581" i="27"/>
  <c r="AH581" i="27"/>
  <c r="AD581" i="27"/>
  <c r="Z581" i="27"/>
  <c r="Y581" i="27"/>
  <c r="X581" i="27"/>
  <c r="U581" i="27"/>
  <c r="Q581" i="27"/>
  <c r="N581" i="27"/>
  <c r="J581" i="27"/>
  <c r="E581" i="27"/>
  <c r="DD580" i="27"/>
  <c r="DC580" i="27"/>
  <c r="DB580" i="27"/>
  <c r="DA580" i="27"/>
  <c r="CZ580" i="27"/>
  <c r="CY580" i="27"/>
  <c r="CX580" i="27"/>
  <c r="CW580" i="27"/>
  <c r="CV580" i="27"/>
  <c r="CT580" i="27"/>
  <c r="CS580" i="27"/>
  <c r="CR580" i="27"/>
  <c r="CQ580" i="27"/>
  <c r="CP580" i="27"/>
  <c r="CO580" i="27"/>
  <c r="CN580" i="27"/>
  <c r="CM580" i="27"/>
  <c r="CL580" i="27"/>
  <c r="CK580" i="27"/>
  <c r="CJ580" i="27"/>
  <c r="CI580" i="27"/>
  <c r="CH580" i="27"/>
  <c r="CG580" i="27"/>
  <c r="CF580" i="27"/>
  <c r="CE580" i="27"/>
  <c r="CD580" i="27"/>
  <c r="CC580" i="27"/>
  <c r="CA580" i="27"/>
  <c r="BZ580" i="27"/>
  <c r="BY580" i="27"/>
  <c r="BX580" i="27"/>
  <c r="BW580" i="27"/>
  <c r="BV580" i="27"/>
  <c r="BT580" i="27"/>
  <c r="BS580" i="27"/>
  <c r="BR580" i="27"/>
  <c r="BQ580" i="27"/>
  <c r="BP580" i="27"/>
  <c r="BO580" i="27"/>
  <c r="BN580" i="27"/>
  <c r="BM580" i="27"/>
  <c r="BL580" i="27"/>
  <c r="BK580" i="27"/>
  <c r="BJ580" i="27"/>
  <c r="BI580" i="27"/>
  <c r="BH580" i="27"/>
  <c r="BG580" i="27"/>
  <c r="BF580" i="27"/>
  <c r="BE580" i="27"/>
  <c r="BD580" i="27"/>
  <c r="BC580" i="27"/>
  <c r="BB580" i="27"/>
  <c r="BA580" i="27"/>
  <c r="AZ580" i="27"/>
  <c r="AY580" i="27"/>
  <c r="AX580" i="27"/>
  <c r="AW580" i="27"/>
  <c r="AV580" i="27"/>
  <c r="AU580" i="27"/>
  <c r="AT580" i="27"/>
  <c r="AS580" i="27"/>
  <c r="AP580" i="27"/>
  <c r="AO580" i="27"/>
  <c r="AL580" i="27"/>
  <c r="AH580" i="27"/>
  <c r="AD580" i="27"/>
  <c r="Z580" i="27"/>
  <c r="Y580" i="27"/>
  <c r="X580" i="27"/>
  <c r="U580" i="27"/>
  <c r="Q580" i="27"/>
  <c r="N580" i="27"/>
  <c r="J580" i="27"/>
  <c r="E580" i="27"/>
  <c r="DD579" i="27"/>
  <c r="DC579" i="27"/>
  <c r="DB579" i="27"/>
  <c r="DA579" i="27"/>
  <c r="CZ579" i="27"/>
  <c r="CY579" i="27"/>
  <c r="CX579" i="27"/>
  <c r="CW579" i="27"/>
  <c r="CV579" i="27"/>
  <c r="CU579" i="27"/>
  <c r="CT579" i="27"/>
  <c r="CS579" i="27"/>
  <c r="CR579" i="27"/>
  <c r="CQ579" i="27"/>
  <c r="CP579" i="27"/>
  <c r="CO579" i="27"/>
  <c r="CN579" i="27"/>
  <c r="CM579" i="27"/>
  <c r="CL579" i="27"/>
  <c r="CK579" i="27"/>
  <c r="CJ579" i="27"/>
  <c r="CI579" i="27"/>
  <c r="CG579" i="27"/>
  <c r="CF579" i="27"/>
  <c r="CE579" i="27"/>
  <c r="CD579" i="27"/>
  <c r="CC579" i="27"/>
  <c r="CB579" i="27"/>
  <c r="CA579" i="27"/>
  <c r="BZ579" i="27"/>
  <c r="BY579" i="27"/>
  <c r="BX579" i="27"/>
  <c r="BW579" i="27"/>
  <c r="BV579" i="27"/>
  <c r="BU579" i="27"/>
  <c r="BT579" i="27"/>
  <c r="BS579" i="27"/>
  <c r="BR579" i="27"/>
  <c r="BQ579" i="27"/>
  <c r="BP579" i="27"/>
  <c r="BN579" i="27"/>
  <c r="BM579" i="27"/>
  <c r="BL579" i="27"/>
  <c r="BK579" i="27"/>
  <c r="BJ579" i="27"/>
  <c r="BI579" i="27"/>
  <c r="BH579" i="27"/>
  <c r="BG579" i="27"/>
  <c r="BF579" i="27"/>
  <c r="BE579" i="27"/>
  <c r="BD579" i="27"/>
  <c r="BC579" i="27"/>
  <c r="BB579" i="27"/>
  <c r="BA579" i="27"/>
  <c r="AZ579" i="27"/>
  <c r="AX579" i="27"/>
  <c r="AW579" i="27"/>
  <c r="AV579" i="27"/>
  <c r="AU579" i="27"/>
  <c r="AT579" i="27"/>
  <c r="AS579" i="27"/>
  <c r="AR579" i="27"/>
  <c r="AO579" i="27"/>
  <c r="AL579" i="27"/>
  <c r="AH579" i="27"/>
  <c r="AD579" i="27"/>
  <c r="Z579" i="27"/>
  <c r="Y579" i="27"/>
  <c r="X579" i="27"/>
  <c r="U579" i="27"/>
  <c r="Q579" i="27"/>
  <c r="N579" i="27"/>
  <c r="J579" i="27"/>
  <c r="E579" i="27"/>
  <c r="DD578" i="27"/>
  <c r="DC578" i="27"/>
  <c r="DB578" i="27"/>
  <c r="DA578" i="27"/>
  <c r="CZ578" i="27"/>
  <c r="CY578" i="27"/>
  <c r="CX578" i="27"/>
  <c r="CW578" i="27"/>
  <c r="CV578" i="27"/>
  <c r="CU578" i="27"/>
  <c r="CT578" i="27"/>
  <c r="CS578" i="27"/>
  <c r="CR578" i="27"/>
  <c r="CQ578" i="27"/>
  <c r="CP578" i="27"/>
  <c r="CO578" i="27"/>
  <c r="CN578" i="27"/>
  <c r="CM578" i="27"/>
  <c r="CL578" i="27"/>
  <c r="CK578" i="27"/>
  <c r="CJ578" i="27"/>
  <c r="CI578" i="27"/>
  <c r="CG578" i="27"/>
  <c r="CF578" i="27"/>
  <c r="CE578" i="27"/>
  <c r="CD578" i="27"/>
  <c r="CC578" i="27"/>
  <c r="CB578" i="27"/>
  <c r="CA578" i="27"/>
  <c r="BZ578" i="27"/>
  <c r="BY578" i="27"/>
  <c r="BX578" i="27"/>
  <c r="BW578" i="27"/>
  <c r="BV578" i="27"/>
  <c r="BU578" i="27"/>
  <c r="BT578" i="27"/>
  <c r="BS578" i="27"/>
  <c r="BR578" i="27"/>
  <c r="BQ578" i="27"/>
  <c r="BP578" i="27"/>
  <c r="BO578" i="27"/>
  <c r="BN578" i="27"/>
  <c r="BM578" i="27"/>
  <c r="BL578" i="27"/>
  <c r="BK578" i="27"/>
  <c r="BJ578" i="27"/>
  <c r="BI578" i="27"/>
  <c r="BH578" i="27"/>
  <c r="BG578" i="27"/>
  <c r="BF578" i="27"/>
  <c r="BE578" i="27"/>
  <c r="BD578" i="27"/>
  <c r="BC578" i="27"/>
  <c r="BB578" i="27"/>
  <c r="BA578" i="27"/>
  <c r="AZ578" i="27"/>
  <c r="AY578" i="27"/>
  <c r="AX578" i="27"/>
  <c r="AW578" i="27"/>
  <c r="AV578" i="27"/>
  <c r="AU578" i="27"/>
  <c r="AT578" i="27"/>
  <c r="AS578" i="27"/>
  <c r="AR578" i="27"/>
  <c r="AQ578" i="27"/>
  <c r="AP578" i="27"/>
  <c r="AL578" i="27"/>
  <c r="AH578" i="27"/>
  <c r="AD578" i="27"/>
  <c r="Z578" i="27"/>
  <c r="Y578" i="27"/>
  <c r="X578" i="27"/>
  <c r="U578" i="27"/>
  <c r="Q578" i="27"/>
  <c r="N578" i="27"/>
  <c r="J578" i="27"/>
  <c r="E578" i="27"/>
  <c r="DD577" i="27"/>
  <c r="DC577" i="27"/>
  <c r="DB577" i="27"/>
  <c r="CZ577" i="27"/>
  <c r="CX577" i="27"/>
  <c r="CW577" i="27"/>
  <c r="CU577" i="27"/>
  <c r="CT577" i="27"/>
  <c r="CS577" i="27"/>
  <c r="CP577" i="27"/>
  <c r="CO577" i="27"/>
  <c r="CN577" i="27"/>
  <c r="CL577" i="27"/>
  <c r="CK577" i="27"/>
  <c r="CJ577" i="27"/>
  <c r="CG577" i="27"/>
  <c r="CF577" i="27"/>
  <c r="CE577" i="27"/>
  <c r="CC577" i="27"/>
  <c r="CB577" i="27"/>
  <c r="BZ577" i="27"/>
  <c r="BW577" i="27"/>
  <c r="BV577" i="27"/>
  <c r="BT577" i="27"/>
  <c r="BR577" i="27"/>
  <c r="BQ577" i="27"/>
  <c r="BO577" i="27"/>
  <c r="BJ577" i="27"/>
  <c r="BI577" i="27"/>
  <c r="BH577" i="27"/>
  <c r="BE577" i="27"/>
  <c r="BD577" i="27"/>
  <c r="AZ577" i="27"/>
  <c r="AW577" i="27"/>
  <c r="AV577" i="27"/>
  <c r="AT577" i="27"/>
  <c r="AR577" i="27"/>
  <c r="AP577" i="27"/>
  <c r="AH577" i="27"/>
  <c r="AD577" i="27"/>
  <c r="Z577" i="27"/>
  <c r="Y577" i="27"/>
  <c r="X577" i="27"/>
  <c r="U577" i="27"/>
  <c r="Q577" i="27"/>
  <c r="N577" i="27"/>
  <c r="J577" i="27"/>
  <c r="E577" i="27"/>
  <c r="C577" i="27"/>
  <c r="CM577" i="27" s="1"/>
  <c r="DD576" i="27"/>
  <c r="DC576" i="27"/>
  <c r="DB576" i="27"/>
  <c r="DA576" i="27"/>
  <c r="CY576" i="27"/>
  <c r="CX576" i="27"/>
  <c r="CW576" i="27"/>
  <c r="CV576" i="27"/>
  <c r="CU576" i="27"/>
  <c r="CT576" i="27"/>
  <c r="CS576" i="27"/>
  <c r="CP576" i="27"/>
  <c r="CO576" i="27"/>
  <c r="CN576" i="27"/>
  <c r="CM576" i="27"/>
  <c r="CL576" i="27"/>
  <c r="CK576" i="27"/>
  <c r="CI576" i="27"/>
  <c r="CG576" i="27"/>
  <c r="CF576" i="27"/>
  <c r="CE576" i="27"/>
  <c r="CD576" i="27"/>
  <c r="CC576" i="27"/>
  <c r="CA576" i="27"/>
  <c r="BZ576" i="27"/>
  <c r="BW576" i="27"/>
  <c r="BV576" i="27"/>
  <c r="BS576" i="27"/>
  <c r="BR576" i="27"/>
  <c r="BQ576" i="27"/>
  <c r="BP576" i="27"/>
  <c r="BO576" i="27"/>
  <c r="BK576" i="27"/>
  <c r="BJ576" i="27"/>
  <c r="BI576" i="27"/>
  <c r="BH576" i="27"/>
  <c r="BE576" i="27"/>
  <c r="BC576" i="27"/>
  <c r="AZ576" i="27"/>
  <c r="AX576" i="27"/>
  <c r="AW576" i="27"/>
  <c r="AT576" i="27"/>
  <c r="AS576" i="27"/>
  <c r="AR576" i="27"/>
  <c r="AP576" i="27"/>
  <c r="AH576" i="27"/>
  <c r="AD576" i="27"/>
  <c r="Z576" i="27"/>
  <c r="Y576" i="27"/>
  <c r="U576" i="27"/>
  <c r="Q576" i="27"/>
  <c r="N576" i="27"/>
  <c r="J576" i="27"/>
  <c r="E576" i="27"/>
  <c r="C576" i="27"/>
  <c r="DD575" i="27"/>
  <c r="DC575" i="27"/>
  <c r="DB575" i="27"/>
  <c r="DA575" i="27"/>
  <c r="CZ575" i="27"/>
  <c r="CY575" i="27"/>
  <c r="CX575" i="27"/>
  <c r="CW575" i="27"/>
  <c r="CV575" i="27"/>
  <c r="CU575" i="27"/>
  <c r="CT575" i="27"/>
  <c r="CS575" i="27"/>
  <c r="CR575" i="27"/>
  <c r="CQ575" i="27"/>
  <c r="CP575" i="27"/>
  <c r="CO575" i="27"/>
  <c r="CN575" i="27"/>
  <c r="CM575" i="27"/>
  <c r="CL575" i="27"/>
  <c r="CK575" i="27"/>
  <c r="CJ575" i="27"/>
  <c r="CI575" i="27"/>
  <c r="CG575" i="27"/>
  <c r="CF575" i="27"/>
  <c r="CE575" i="27"/>
  <c r="CD575" i="27"/>
  <c r="CC575" i="27"/>
  <c r="CB575" i="27"/>
  <c r="CA575" i="27"/>
  <c r="BZ575" i="27"/>
  <c r="BY575" i="27"/>
  <c r="BW575" i="27"/>
  <c r="BV575" i="27"/>
  <c r="BT575" i="27"/>
  <c r="BS575" i="27"/>
  <c r="BR575" i="27"/>
  <c r="BQ575" i="27"/>
  <c r="BP575" i="27"/>
  <c r="BO575" i="27"/>
  <c r="BK575" i="27"/>
  <c r="BJ575" i="27"/>
  <c r="BI575" i="27"/>
  <c r="BH575" i="27"/>
  <c r="BG575" i="27"/>
  <c r="BE575" i="27"/>
  <c r="BD575" i="27"/>
  <c r="BC575" i="27"/>
  <c r="AZ575" i="27"/>
  <c r="AX575" i="27"/>
  <c r="AW575" i="27"/>
  <c r="AV575" i="27"/>
  <c r="AT575" i="27"/>
  <c r="AS575" i="27"/>
  <c r="AR575" i="27"/>
  <c r="AP575" i="27"/>
  <c r="AO575" i="27"/>
  <c r="AH575" i="27"/>
  <c r="AD575" i="27"/>
  <c r="Z575" i="27"/>
  <c r="Y575" i="27"/>
  <c r="X575" i="27"/>
  <c r="U575" i="27"/>
  <c r="Q575" i="27"/>
  <c r="N575" i="27"/>
  <c r="J575" i="27"/>
  <c r="E575" i="27"/>
  <c r="DB573" i="27"/>
  <c r="CZ573" i="27"/>
  <c r="CL573" i="27"/>
  <c r="CJ573" i="27"/>
  <c r="BV573" i="27"/>
  <c r="BT573" i="27"/>
  <c r="BJ573" i="27"/>
  <c r="BF573" i="27"/>
  <c r="BD573" i="27"/>
  <c r="AT573" i="27"/>
  <c r="AP573" i="27"/>
  <c r="AD573" i="27"/>
  <c r="Z573" i="27"/>
  <c r="X573" i="27"/>
  <c r="C573" i="27"/>
  <c r="DA573" i="27" s="1"/>
  <c r="DC572" i="27"/>
  <c r="DA572" i="27"/>
  <c r="CY572" i="27"/>
  <c r="CW572" i="27"/>
  <c r="CU572" i="27"/>
  <c r="CS572" i="27"/>
  <c r="CR572" i="27"/>
  <c r="CQ572" i="27"/>
  <c r="CO572" i="27"/>
  <c r="CM572" i="27"/>
  <c r="CK572" i="27"/>
  <c r="CI572" i="27"/>
  <c r="CG572" i="27"/>
  <c r="CE572" i="27"/>
  <c r="CC572" i="27"/>
  <c r="CB572" i="27"/>
  <c r="CA572" i="27"/>
  <c r="BY572" i="27"/>
  <c r="BW572" i="27"/>
  <c r="BU572" i="27"/>
  <c r="BS572" i="27"/>
  <c r="BQ572" i="27"/>
  <c r="BO572" i="27"/>
  <c r="BM572" i="27"/>
  <c r="BL572" i="27"/>
  <c r="BK572" i="27"/>
  <c r="BI572" i="27"/>
  <c r="BG572" i="27"/>
  <c r="BE572" i="27"/>
  <c r="BC572" i="27"/>
  <c r="BA572" i="27"/>
  <c r="AV572" i="27"/>
  <c r="AS572" i="27"/>
  <c r="AQ572" i="27"/>
  <c r="AO572" i="27"/>
  <c r="Y572" i="27"/>
  <c r="C572" i="27"/>
  <c r="CT572" i="27" s="1"/>
  <c r="DD571" i="27"/>
  <c r="DC571" i="27"/>
  <c r="DB571" i="27"/>
  <c r="DA571" i="27"/>
  <c r="CZ571" i="27"/>
  <c r="CY571" i="27"/>
  <c r="CX571" i="27"/>
  <c r="CW571" i="27"/>
  <c r="CV571" i="27"/>
  <c r="CU571" i="27"/>
  <c r="CT571" i="27"/>
  <c r="CS571" i="27"/>
  <c r="CR571" i="27"/>
  <c r="CQ571" i="27"/>
  <c r="CP571" i="27"/>
  <c r="CO571" i="27"/>
  <c r="CN571" i="27"/>
  <c r="CM571" i="27"/>
  <c r="CL571" i="27"/>
  <c r="CK571" i="27"/>
  <c r="CJ571" i="27"/>
  <c r="CI571" i="27"/>
  <c r="CG571" i="27"/>
  <c r="CF571" i="27"/>
  <c r="CE571" i="27"/>
  <c r="CD571" i="27"/>
  <c r="CC571" i="27"/>
  <c r="CB571" i="27"/>
  <c r="CA571" i="27"/>
  <c r="BZ571" i="27"/>
  <c r="BY571" i="27"/>
  <c r="BX571" i="27"/>
  <c r="BW571" i="27"/>
  <c r="BV571" i="27"/>
  <c r="BU571" i="27"/>
  <c r="BT571" i="27"/>
  <c r="BS571" i="27"/>
  <c r="BR571" i="27"/>
  <c r="BQ571" i="27"/>
  <c r="BP571" i="27"/>
  <c r="BO571" i="27"/>
  <c r="BN571" i="27"/>
  <c r="BM571" i="27"/>
  <c r="BL571" i="27"/>
  <c r="BK571" i="27"/>
  <c r="BJ571" i="27"/>
  <c r="BI571" i="27"/>
  <c r="BH571" i="27"/>
  <c r="BG571" i="27"/>
  <c r="BF571" i="27"/>
  <c r="BE571" i="27"/>
  <c r="BD571" i="27"/>
  <c r="BC571" i="27"/>
  <c r="BB571" i="27"/>
  <c r="BA571" i="27"/>
  <c r="AZ571" i="27"/>
  <c r="AX571" i="27"/>
  <c r="AV571" i="27"/>
  <c r="AT571" i="27"/>
  <c r="AS571" i="27"/>
  <c r="AR571" i="27"/>
  <c r="AQ571" i="27"/>
  <c r="AP571" i="27"/>
  <c r="AO571" i="27"/>
  <c r="AL571" i="27"/>
  <c r="AD571" i="27"/>
  <c r="Z571" i="27"/>
  <c r="Y571" i="27"/>
  <c r="X571" i="27"/>
  <c r="DD568" i="27"/>
  <c r="DB568" i="27"/>
  <c r="CZ568" i="27"/>
  <c r="CX568" i="27"/>
  <c r="CV568" i="27"/>
  <c r="CU568" i="27"/>
  <c r="CT568" i="27"/>
  <c r="CR568" i="27"/>
  <c r="CP568" i="27"/>
  <c r="CN568" i="27"/>
  <c r="CJ568" i="27"/>
  <c r="CF568" i="27"/>
  <c r="CE568" i="27"/>
  <c r="CD568" i="27"/>
  <c r="CB568" i="27"/>
  <c r="BZ568" i="27"/>
  <c r="BX568" i="27"/>
  <c r="BV568" i="27"/>
  <c r="BT568" i="27"/>
  <c r="BR568" i="27"/>
  <c r="BP568" i="27"/>
  <c r="BO568" i="27"/>
  <c r="BN568" i="27"/>
  <c r="BL568" i="27"/>
  <c r="BH568" i="27"/>
  <c r="BF568" i="27"/>
  <c r="BD568" i="27"/>
  <c r="BB568" i="27"/>
  <c r="AZ568" i="27"/>
  <c r="AY568" i="27"/>
  <c r="AX568" i="27"/>
  <c r="AV568" i="27"/>
  <c r="AT568" i="27"/>
  <c r="AR568" i="27"/>
  <c r="AP568" i="27"/>
  <c r="AL568" i="27"/>
  <c r="Z568" i="27"/>
  <c r="X568" i="27"/>
  <c r="N568" i="27"/>
  <c r="J568" i="27"/>
  <c r="C568" i="27"/>
  <c r="DD567" i="27"/>
  <c r="DC567" i="27"/>
  <c r="DB567" i="27"/>
  <c r="DA567" i="27"/>
  <c r="CZ567" i="27"/>
  <c r="CY567" i="27"/>
  <c r="CX567" i="27"/>
  <c r="CW567" i="27"/>
  <c r="CV567" i="27"/>
  <c r="CU567" i="27"/>
  <c r="CT567" i="27"/>
  <c r="CS567" i="27"/>
  <c r="CR567" i="27"/>
  <c r="CQ567" i="27"/>
  <c r="CP567" i="27"/>
  <c r="CO567" i="27"/>
  <c r="CN567" i="27"/>
  <c r="CM567" i="27"/>
  <c r="CL567" i="27"/>
  <c r="CK567" i="27"/>
  <c r="CJ567" i="27"/>
  <c r="CI567" i="27"/>
  <c r="CG567" i="27"/>
  <c r="CF567" i="27"/>
  <c r="CE567" i="27"/>
  <c r="CD567" i="27"/>
  <c r="CC567" i="27"/>
  <c r="CB567" i="27"/>
  <c r="CA567" i="27"/>
  <c r="BZ567" i="27"/>
  <c r="BY567" i="27"/>
  <c r="BX567" i="27"/>
  <c r="BW567" i="27"/>
  <c r="BV567" i="27"/>
  <c r="BU567" i="27"/>
  <c r="BT567" i="27"/>
  <c r="BS567" i="27"/>
  <c r="BR567" i="27"/>
  <c r="BQ567" i="27"/>
  <c r="BP567" i="27"/>
  <c r="BO567" i="27"/>
  <c r="BN567" i="27"/>
  <c r="BM567" i="27"/>
  <c r="BL567" i="27"/>
  <c r="BK567" i="27"/>
  <c r="BJ567" i="27"/>
  <c r="BI567" i="27"/>
  <c r="BH567" i="27"/>
  <c r="BG567" i="27"/>
  <c r="BF567" i="27"/>
  <c r="BE567" i="27"/>
  <c r="BD567" i="27"/>
  <c r="BC567" i="27"/>
  <c r="BB567" i="27"/>
  <c r="AZ567" i="27"/>
  <c r="AY567" i="27"/>
  <c r="AX567" i="27"/>
  <c r="AW567" i="27"/>
  <c r="AV567" i="27"/>
  <c r="AU567" i="27"/>
  <c r="AT567" i="27"/>
  <c r="AR567" i="27"/>
  <c r="AQ567" i="27"/>
  <c r="AP567" i="27"/>
  <c r="AO567" i="27"/>
  <c r="AL567" i="27"/>
  <c r="AH567" i="27"/>
  <c r="Z567" i="27"/>
  <c r="Y567" i="27"/>
  <c r="X567" i="27"/>
  <c r="U567" i="27"/>
  <c r="Q567" i="27"/>
  <c r="N567" i="27"/>
  <c r="J567" i="27"/>
  <c r="E567" i="27"/>
  <c r="C565" i="27"/>
  <c r="DD564" i="27"/>
  <c r="DC564" i="27"/>
  <c r="DB564" i="27"/>
  <c r="DA564" i="27"/>
  <c r="CZ564" i="27"/>
  <c r="CY564" i="27"/>
  <c r="CW564" i="27"/>
  <c r="CU564" i="27"/>
  <c r="CT564" i="27"/>
  <c r="CS564" i="27"/>
  <c r="CR564" i="27"/>
  <c r="CQ564" i="27"/>
  <c r="CP564" i="27"/>
  <c r="CO564" i="27"/>
  <c r="CN564" i="27"/>
  <c r="CM564" i="27"/>
  <c r="CL564" i="27"/>
  <c r="CK564" i="27"/>
  <c r="CJ564" i="27"/>
  <c r="CI564" i="27"/>
  <c r="CG564" i="27"/>
  <c r="CE564" i="27"/>
  <c r="CD564" i="27"/>
  <c r="CC564" i="27"/>
  <c r="CB564" i="27"/>
  <c r="CA564" i="27"/>
  <c r="BZ564" i="27"/>
  <c r="BY564" i="27"/>
  <c r="BX564" i="27"/>
  <c r="BW564" i="27"/>
  <c r="BV564" i="27"/>
  <c r="BU564" i="27"/>
  <c r="BT564" i="27"/>
  <c r="BS564" i="27"/>
  <c r="BR564" i="27"/>
  <c r="BQ564" i="27"/>
  <c r="BO564" i="27"/>
  <c r="BN564" i="27"/>
  <c r="BM564" i="27"/>
  <c r="BL564" i="27"/>
  <c r="BK564" i="27"/>
  <c r="BJ564" i="27"/>
  <c r="BI564" i="27"/>
  <c r="BH564" i="27"/>
  <c r="BG564" i="27"/>
  <c r="BF564" i="27"/>
  <c r="BE564" i="27"/>
  <c r="BD564" i="27"/>
  <c r="BC564" i="27"/>
  <c r="BB564" i="27"/>
  <c r="BA564" i="27"/>
  <c r="AY564" i="27"/>
  <c r="AX564" i="27"/>
  <c r="AW564" i="27"/>
  <c r="AV564" i="27"/>
  <c r="AU564" i="27"/>
  <c r="AT564" i="27"/>
  <c r="AS564" i="27"/>
  <c r="AR564" i="27"/>
  <c r="AQ564" i="27"/>
  <c r="AP564" i="27"/>
  <c r="AO564" i="27"/>
  <c r="AL564" i="27"/>
  <c r="AH564" i="27"/>
  <c r="U564" i="27"/>
  <c r="Q564" i="27"/>
  <c r="N564" i="27"/>
  <c r="J564" i="27"/>
  <c r="E564" i="27"/>
  <c r="C564" i="27"/>
  <c r="DD563" i="27"/>
  <c r="DC563" i="27"/>
  <c r="DB563" i="27"/>
  <c r="DA563" i="27"/>
  <c r="CZ563" i="27"/>
  <c r="CY563" i="27"/>
  <c r="CW563" i="27"/>
  <c r="CU563" i="27"/>
  <c r="CT563" i="27"/>
  <c r="CS563" i="27"/>
  <c r="CR563" i="27"/>
  <c r="CQ563" i="27"/>
  <c r="CP563" i="27"/>
  <c r="CO563" i="27"/>
  <c r="CN563" i="27"/>
  <c r="CM563" i="27"/>
  <c r="CL563" i="27"/>
  <c r="CK563" i="27"/>
  <c r="CJ563" i="27"/>
  <c r="CI563" i="27"/>
  <c r="CG563" i="27"/>
  <c r="CF563" i="27"/>
  <c r="CE563" i="27"/>
  <c r="CD563" i="27"/>
  <c r="CC563" i="27"/>
  <c r="CB563" i="27"/>
  <c r="CA563" i="27"/>
  <c r="BZ563" i="27"/>
  <c r="BY563" i="27"/>
  <c r="BX563" i="27"/>
  <c r="BW563" i="27"/>
  <c r="BV563" i="27"/>
  <c r="BU563" i="27"/>
  <c r="BT563" i="27"/>
  <c r="BS563" i="27"/>
  <c r="BR563" i="27"/>
  <c r="BQ563" i="27"/>
  <c r="BP563" i="27"/>
  <c r="BO563" i="27"/>
  <c r="BN563" i="27"/>
  <c r="BM563" i="27"/>
  <c r="BL563" i="27"/>
  <c r="BK563" i="27"/>
  <c r="BJ563" i="27"/>
  <c r="BI563" i="27"/>
  <c r="BH563" i="27"/>
  <c r="BG563" i="27"/>
  <c r="BF563" i="27"/>
  <c r="BE563" i="27"/>
  <c r="BD563" i="27"/>
  <c r="BC563" i="27"/>
  <c r="BB563" i="27"/>
  <c r="BA563" i="27"/>
  <c r="AZ563" i="27"/>
  <c r="AY563" i="27"/>
  <c r="AX563" i="27"/>
  <c r="AW563" i="27"/>
  <c r="AV563" i="27"/>
  <c r="AU563" i="27"/>
  <c r="AT563" i="27"/>
  <c r="AS563" i="27"/>
  <c r="AR563" i="27"/>
  <c r="AQ563" i="27"/>
  <c r="AP563" i="27"/>
  <c r="AO563" i="27"/>
  <c r="AL563" i="27"/>
  <c r="AH563" i="27"/>
  <c r="U563" i="27"/>
  <c r="Q563" i="27"/>
  <c r="N563" i="27"/>
  <c r="J563" i="27"/>
  <c r="E563" i="27"/>
  <c r="DD562" i="27"/>
  <c r="DC562" i="27"/>
  <c r="DB562" i="27"/>
  <c r="DA562" i="27"/>
  <c r="CZ562" i="27"/>
  <c r="CY562" i="27"/>
  <c r="CX562" i="27"/>
  <c r="CW562" i="27"/>
  <c r="CV562" i="27"/>
  <c r="CU562" i="27"/>
  <c r="CT562" i="27"/>
  <c r="CS562" i="27"/>
  <c r="CR562" i="27"/>
  <c r="CQ562" i="27"/>
  <c r="CP562" i="27"/>
  <c r="CO562" i="27"/>
  <c r="CN562" i="27"/>
  <c r="CM562" i="27"/>
  <c r="CL562" i="27"/>
  <c r="CK562" i="27"/>
  <c r="CJ562" i="27"/>
  <c r="CI562" i="27"/>
  <c r="CH562" i="27"/>
  <c r="CG562" i="27"/>
  <c r="CF562" i="27"/>
  <c r="CE562" i="27"/>
  <c r="CD562" i="27"/>
  <c r="CC562" i="27"/>
  <c r="CB562" i="27"/>
  <c r="CA562" i="27"/>
  <c r="BZ562" i="27"/>
  <c r="BY562" i="27"/>
  <c r="BX562" i="27"/>
  <c r="BW562" i="27"/>
  <c r="BV562" i="27"/>
  <c r="BU562" i="27"/>
  <c r="BT562" i="27"/>
  <c r="BS562" i="27"/>
  <c r="BR562" i="27"/>
  <c r="BQ562" i="27"/>
  <c r="BP562" i="27"/>
  <c r="BO562" i="27"/>
  <c r="BN562" i="27"/>
  <c r="BM562" i="27"/>
  <c r="BL562" i="27"/>
  <c r="BK562" i="27"/>
  <c r="BJ562" i="27"/>
  <c r="BI562" i="27"/>
  <c r="BH562" i="27"/>
  <c r="BG562" i="27"/>
  <c r="BF562" i="27"/>
  <c r="BE562" i="27"/>
  <c r="BD562" i="27"/>
  <c r="BC562" i="27"/>
  <c r="BB562" i="27"/>
  <c r="AZ562" i="27"/>
  <c r="AY562" i="27"/>
  <c r="AX562" i="27"/>
  <c r="AW562" i="27"/>
  <c r="AV562" i="27"/>
  <c r="AU562" i="27"/>
  <c r="AT562" i="27"/>
  <c r="AS562" i="27"/>
  <c r="AR562" i="27"/>
  <c r="AQ562" i="27"/>
  <c r="AP562" i="27"/>
  <c r="AO562" i="27"/>
  <c r="AL562" i="27"/>
  <c r="AH562" i="27"/>
  <c r="AD562" i="27"/>
  <c r="Z562" i="27"/>
  <c r="X562" i="27"/>
  <c r="U562" i="27"/>
  <c r="Q562" i="27"/>
  <c r="N562" i="27"/>
  <c r="J562" i="27"/>
  <c r="E562" i="27"/>
  <c r="DD561" i="27"/>
  <c r="DC561" i="27"/>
  <c r="DB561" i="27"/>
  <c r="DA561" i="27"/>
  <c r="CZ561" i="27"/>
  <c r="CY561" i="27"/>
  <c r="CX561" i="27"/>
  <c r="CW561" i="27"/>
  <c r="CV561" i="27"/>
  <c r="CU561" i="27"/>
  <c r="CT561" i="27"/>
  <c r="CS561" i="27"/>
  <c r="CR561" i="27"/>
  <c r="CQ561" i="27"/>
  <c r="CP561" i="27"/>
  <c r="CO561" i="27"/>
  <c r="CN561" i="27"/>
  <c r="CM561" i="27"/>
  <c r="CL561" i="27"/>
  <c r="CK561" i="27"/>
  <c r="CJ561" i="27"/>
  <c r="CI561" i="27"/>
  <c r="CH561" i="27"/>
  <c r="CG561" i="27"/>
  <c r="CF561" i="27"/>
  <c r="CE561" i="27"/>
  <c r="CD561" i="27"/>
  <c r="CC561" i="27"/>
  <c r="CB561" i="27"/>
  <c r="CA561" i="27"/>
  <c r="BZ561" i="27"/>
  <c r="BY561" i="27"/>
  <c r="BX561" i="27"/>
  <c r="BW561" i="27"/>
  <c r="BV561" i="27"/>
  <c r="BU561" i="27"/>
  <c r="BT561" i="27"/>
  <c r="BS561" i="27"/>
  <c r="BR561" i="27"/>
  <c r="BQ561" i="27"/>
  <c r="BP561" i="27"/>
  <c r="BO561" i="27"/>
  <c r="BN561" i="27"/>
  <c r="BM561" i="27"/>
  <c r="BL561" i="27"/>
  <c r="BK561" i="27"/>
  <c r="BJ561" i="27"/>
  <c r="BI561" i="27"/>
  <c r="BH561" i="27"/>
  <c r="BG561" i="27"/>
  <c r="BF561" i="27"/>
  <c r="BE561" i="27"/>
  <c r="BD561" i="27"/>
  <c r="BC561" i="27"/>
  <c r="BB561" i="27"/>
  <c r="AZ561" i="27"/>
  <c r="AY561" i="27"/>
  <c r="AX561" i="27"/>
  <c r="AW561" i="27"/>
  <c r="AV561" i="27"/>
  <c r="AU561" i="27"/>
  <c r="AT561" i="27"/>
  <c r="AS561" i="27"/>
  <c r="AR561" i="27"/>
  <c r="AQ561" i="27"/>
  <c r="AP561" i="27"/>
  <c r="AO561" i="27"/>
  <c r="AL561" i="27"/>
  <c r="AH561" i="27"/>
  <c r="AD561" i="27"/>
  <c r="Z561" i="27"/>
  <c r="Y561" i="27"/>
  <c r="U561" i="27"/>
  <c r="Q561" i="27"/>
  <c r="N561" i="27"/>
  <c r="J561" i="27"/>
  <c r="E561" i="27"/>
  <c r="CF559" i="27"/>
  <c r="BR559" i="27"/>
  <c r="BP559" i="27"/>
  <c r="BM559" i="27"/>
  <c r="BB559" i="27"/>
  <c r="AW559" i="27"/>
  <c r="AL559" i="27"/>
  <c r="C559" i="27"/>
  <c r="AZ559" i="27" s="1"/>
  <c r="DD558" i="27"/>
  <c r="DC558" i="27"/>
  <c r="DB558" i="27"/>
  <c r="DA558" i="27"/>
  <c r="CZ558" i="27"/>
  <c r="CY558" i="27"/>
  <c r="CX558" i="27"/>
  <c r="CW558" i="27"/>
  <c r="CV558" i="27"/>
  <c r="CU558" i="27"/>
  <c r="CT558" i="27"/>
  <c r="CS558" i="27"/>
  <c r="CR558" i="27"/>
  <c r="CQ558" i="27"/>
  <c r="CP558" i="27"/>
  <c r="CO558" i="27"/>
  <c r="CN558" i="27"/>
  <c r="CM558" i="27"/>
  <c r="CL558" i="27"/>
  <c r="CK558" i="27"/>
  <c r="CJ558" i="27"/>
  <c r="CI558" i="27"/>
  <c r="CG558" i="27"/>
  <c r="CF558" i="27"/>
  <c r="CE558" i="27"/>
  <c r="CD558" i="27"/>
  <c r="CC558" i="27"/>
  <c r="CB558" i="27"/>
  <c r="CA558" i="27"/>
  <c r="BZ558" i="27"/>
  <c r="BY558" i="27"/>
  <c r="BX558" i="27"/>
  <c r="BW558" i="27"/>
  <c r="BV558" i="27"/>
  <c r="BU558" i="27"/>
  <c r="BT558" i="27"/>
  <c r="BS558" i="27"/>
  <c r="BR558" i="27"/>
  <c r="BQ558" i="27"/>
  <c r="BP558" i="27"/>
  <c r="BO558" i="27"/>
  <c r="BN558" i="27"/>
  <c r="BM558" i="27"/>
  <c r="BK558" i="27"/>
  <c r="BJ558" i="27"/>
  <c r="BI558" i="27"/>
  <c r="BH558" i="27"/>
  <c r="BG558" i="27"/>
  <c r="BE558" i="27"/>
  <c r="BD558" i="27"/>
  <c r="BC558" i="27"/>
  <c r="BB558" i="27"/>
  <c r="AZ558" i="27"/>
  <c r="AY558" i="27"/>
  <c r="AW558" i="27"/>
  <c r="AT558" i="27"/>
  <c r="AS558" i="27"/>
  <c r="AR558" i="27"/>
  <c r="AQ558" i="27"/>
  <c r="AP558" i="27"/>
  <c r="AO558" i="27"/>
  <c r="AL558" i="27"/>
  <c r="AH558" i="27"/>
  <c r="AD558" i="27"/>
  <c r="AA558" i="27"/>
  <c r="Z558" i="27"/>
  <c r="Y558" i="27"/>
  <c r="X558" i="27"/>
  <c r="Q558" i="27"/>
  <c r="N558" i="27"/>
  <c r="J558" i="27"/>
  <c r="E558" i="27"/>
  <c r="CW555" i="27"/>
  <c r="CV555" i="27"/>
  <c r="CU555" i="27"/>
  <c r="CT555" i="27"/>
  <c r="CR555" i="27"/>
  <c r="CJ555" i="27"/>
  <c r="CI555" i="27"/>
  <c r="CF555" i="27"/>
  <c r="BU555" i="27"/>
  <c r="BT555" i="27"/>
  <c r="BS555" i="27"/>
  <c r="BR555" i="27"/>
  <c r="BQ555" i="27"/>
  <c r="BN555" i="27"/>
  <c r="BJ555" i="27"/>
  <c r="BD555" i="27"/>
  <c r="AY555" i="27"/>
  <c r="AX555" i="27"/>
  <c r="AV555" i="27"/>
  <c r="AT555" i="27"/>
  <c r="AO555" i="27"/>
  <c r="AL555" i="27"/>
  <c r="AH555" i="27"/>
  <c r="U555" i="27"/>
  <c r="N555" i="27"/>
  <c r="C555" i="27"/>
  <c r="CY555" i="27" s="1"/>
  <c r="DD554" i="27"/>
  <c r="DC554" i="27"/>
  <c r="DB554" i="27"/>
  <c r="DA554" i="27"/>
  <c r="CZ554" i="27"/>
  <c r="CY554" i="27"/>
  <c r="CX554" i="27"/>
  <c r="CW554" i="27"/>
  <c r="CV554" i="27"/>
  <c r="CU554" i="27"/>
  <c r="CT554" i="27"/>
  <c r="CS554" i="27"/>
  <c r="CR554" i="27"/>
  <c r="CQ554" i="27"/>
  <c r="CP554" i="27"/>
  <c r="CO554" i="27"/>
  <c r="CN554" i="27"/>
  <c r="CM554" i="27"/>
  <c r="CL554" i="27"/>
  <c r="CK554" i="27"/>
  <c r="CJ554" i="27"/>
  <c r="CI554" i="27"/>
  <c r="CG554" i="27"/>
  <c r="CF554" i="27"/>
  <c r="CE554" i="27"/>
  <c r="CD554" i="27"/>
  <c r="CC554" i="27"/>
  <c r="CB554" i="27"/>
  <c r="CA554" i="27"/>
  <c r="BZ554" i="27"/>
  <c r="BY554" i="27"/>
  <c r="BX554" i="27"/>
  <c r="BW554" i="27"/>
  <c r="BV554" i="27"/>
  <c r="BU554" i="27"/>
  <c r="BT554" i="27"/>
  <c r="BS554" i="27"/>
  <c r="BR554" i="27"/>
  <c r="BQ554" i="27"/>
  <c r="BP554" i="27"/>
  <c r="BO554" i="27"/>
  <c r="BN554" i="27"/>
  <c r="BM554" i="27"/>
  <c r="BK554" i="27"/>
  <c r="BJ554" i="27"/>
  <c r="BI554" i="27"/>
  <c r="BH554" i="27"/>
  <c r="BG554" i="27"/>
  <c r="BE554" i="27"/>
  <c r="BD554" i="27"/>
  <c r="BA554" i="27"/>
  <c r="AZ554" i="27"/>
  <c r="AY554" i="27"/>
  <c r="AX554" i="27"/>
  <c r="AW554" i="27"/>
  <c r="AV554" i="27"/>
  <c r="AT554" i="27"/>
  <c r="AS554" i="27"/>
  <c r="AR554" i="27"/>
  <c r="AQ554" i="27"/>
  <c r="AP554" i="27"/>
  <c r="AO554" i="27"/>
  <c r="AL554" i="27"/>
  <c r="AH554" i="27"/>
  <c r="AD554" i="27"/>
  <c r="AA554" i="27"/>
  <c r="Z554" i="27"/>
  <c r="Y554" i="27"/>
  <c r="X554" i="27"/>
  <c r="U554" i="27"/>
  <c r="N554" i="27"/>
  <c r="J554" i="27"/>
  <c r="E554" i="27"/>
  <c r="DA553" i="27"/>
  <c r="CY553" i="27"/>
  <c r="CU553" i="27"/>
  <c r="CT553" i="27"/>
  <c r="CS553" i="27"/>
  <c r="CQ553" i="27"/>
  <c r="CF553" i="27"/>
  <c r="CB553" i="27"/>
  <c r="CA553" i="27"/>
  <c r="BW553" i="27"/>
  <c r="BU553" i="27"/>
  <c r="BO553" i="27"/>
  <c r="BN553" i="27"/>
  <c r="BM553" i="27"/>
  <c r="BE553" i="27"/>
  <c r="BD553" i="27"/>
  <c r="BB553" i="27"/>
  <c r="AV553" i="27"/>
  <c r="AQ553" i="27"/>
  <c r="AL553" i="27"/>
  <c r="AI553" i="27"/>
  <c r="Z553" i="27"/>
  <c r="Y553" i="27"/>
  <c r="X553" i="27"/>
  <c r="E553" i="27"/>
  <c r="C553" i="27"/>
  <c r="CW553" i="27" s="1"/>
  <c r="DB552" i="27"/>
  <c r="DA552" i="27"/>
  <c r="CZ552" i="27"/>
  <c r="CY552" i="27"/>
  <c r="CV552" i="27"/>
  <c r="CT552" i="27"/>
  <c r="CQ552" i="27"/>
  <c r="CP552" i="27"/>
  <c r="CO552" i="27"/>
  <c r="CN552" i="27"/>
  <c r="CM552" i="27"/>
  <c r="CJ552" i="27"/>
  <c r="CI552" i="27"/>
  <c r="CF552" i="27"/>
  <c r="CE552" i="27"/>
  <c r="CD552" i="27"/>
  <c r="CB552" i="27"/>
  <c r="BY552" i="27"/>
  <c r="BX552" i="27"/>
  <c r="BW552" i="27"/>
  <c r="BV552" i="27"/>
  <c r="BU552" i="27"/>
  <c r="BP552" i="27"/>
  <c r="BO552" i="27"/>
  <c r="BN552" i="27"/>
  <c r="BM552" i="27"/>
  <c r="BJ552" i="27"/>
  <c r="BG552" i="27"/>
  <c r="BE552" i="27"/>
  <c r="BD552" i="27"/>
  <c r="BC552" i="27"/>
  <c r="AX552" i="27"/>
  <c r="AW552" i="27"/>
  <c r="AV552" i="27"/>
  <c r="AT552" i="27"/>
  <c r="AR552" i="27"/>
  <c r="AO552" i="27"/>
  <c r="AE552" i="27"/>
  <c r="AD552" i="27"/>
  <c r="AB552" i="27"/>
  <c r="Z552" i="27"/>
  <c r="Q552" i="27"/>
  <c r="J552" i="27"/>
  <c r="C552" i="27"/>
  <c r="DD552" i="27" s="1"/>
  <c r="DD551" i="27"/>
  <c r="DC551" i="27"/>
  <c r="DB551" i="27"/>
  <c r="DA551" i="27"/>
  <c r="CZ551" i="27"/>
  <c r="CY551" i="27"/>
  <c r="CX551" i="27"/>
  <c r="CW551" i="27"/>
  <c r="CV551" i="27"/>
  <c r="CU551" i="27"/>
  <c r="CT551" i="27"/>
  <c r="CS551" i="27"/>
  <c r="CR551" i="27"/>
  <c r="CQ551" i="27"/>
  <c r="CP551" i="27"/>
  <c r="CO551" i="27"/>
  <c r="CN551" i="27"/>
  <c r="CM551" i="27"/>
  <c r="CL551" i="27"/>
  <c r="CK551" i="27"/>
  <c r="CJ551" i="27"/>
  <c r="CI551" i="27"/>
  <c r="CG551" i="27"/>
  <c r="CF551" i="27"/>
  <c r="CE551" i="27"/>
  <c r="CD551" i="27"/>
  <c r="CB551" i="27"/>
  <c r="CA551" i="27"/>
  <c r="BZ551" i="27"/>
  <c r="BY551" i="27"/>
  <c r="BX551" i="27"/>
  <c r="BW551" i="27"/>
  <c r="BV551" i="27"/>
  <c r="BU551" i="27"/>
  <c r="BT551" i="27"/>
  <c r="BS551" i="27"/>
  <c r="BR551" i="27"/>
  <c r="BQ551" i="27"/>
  <c r="BP551" i="27"/>
  <c r="BO551" i="27"/>
  <c r="BN551" i="27"/>
  <c r="BM551" i="27"/>
  <c r="BK551" i="27"/>
  <c r="BJ551" i="27"/>
  <c r="BI551" i="27"/>
  <c r="BH551" i="27"/>
  <c r="BG551" i="27"/>
  <c r="BE551" i="27"/>
  <c r="BD551" i="27"/>
  <c r="BC551" i="27"/>
  <c r="BB551" i="27"/>
  <c r="AZ551" i="27"/>
  <c r="AY551" i="27"/>
  <c r="AX551" i="27"/>
  <c r="AW551" i="27"/>
  <c r="AV551" i="27"/>
  <c r="AT551" i="27"/>
  <c r="AS551" i="27"/>
  <c r="AR551" i="27"/>
  <c r="AQ551" i="27"/>
  <c r="AP551" i="27"/>
  <c r="AO551" i="27"/>
  <c r="AL551" i="27"/>
  <c r="AI551" i="27"/>
  <c r="AH551" i="27"/>
  <c r="AD551" i="27"/>
  <c r="Z551" i="27"/>
  <c r="Y551" i="27"/>
  <c r="X551" i="27"/>
  <c r="V551" i="27"/>
  <c r="U551" i="27"/>
  <c r="Q551" i="27"/>
  <c r="J551" i="27"/>
  <c r="E551" i="27"/>
  <c r="CV549" i="27"/>
  <c r="CQ549" i="27"/>
  <c r="CN549" i="27"/>
  <c r="CF549" i="27"/>
  <c r="CB549" i="27"/>
  <c r="CA549" i="27"/>
  <c r="BH549" i="27"/>
  <c r="AZ549" i="27"/>
  <c r="AV549" i="27"/>
  <c r="AU549" i="27"/>
  <c r="AE549" i="27"/>
  <c r="AB549" i="27"/>
  <c r="O549" i="27"/>
  <c r="C549" i="27"/>
  <c r="DD548" i="27"/>
  <c r="DC548" i="27"/>
  <c r="DB548" i="27"/>
  <c r="DA548" i="27"/>
  <c r="CZ548" i="27"/>
  <c r="CY548" i="27"/>
  <c r="CX548" i="27"/>
  <c r="CW548" i="27"/>
  <c r="CU548" i="27"/>
  <c r="CS548" i="27"/>
  <c r="CR548" i="27"/>
  <c r="CQ548" i="27"/>
  <c r="CP548" i="27"/>
  <c r="CO548" i="27"/>
  <c r="CN548" i="27"/>
  <c r="CM548" i="27"/>
  <c r="CL548" i="27"/>
  <c r="CK548" i="27"/>
  <c r="CJ548" i="27"/>
  <c r="CI548" i="27"/>
  <c r="CG548" i="27"/>
  <c r="CE548" i="27"/>
  <c r="CB548" i="27"/>
  <c r="CA548" i="27"/>
  <c r="BZ548" i="27"/>
  <c r="BY548" i="27"/>
  <c r="BX548" i="27"/>
  <c r="BW548" i="27"/>
  <c r="BV548" i="27"/>
  <c r="BU548" i="27"/>
  <c r="BT548" i="27"/>
  <c r="BS548" i="27"/>
  <c r="BR548" i="27"/>
  <c r="BQ548" i="27"/>
  <c r="BO548" i="27"/>
  <c r="BM548" i="27"/>
  <c r="BK548" i="27"/>
  <c r="BJ548" i="27"/>
  <c r="BI548" i="27"/>
  <c r="BH548" i="27"/>
  <c r="BG548" i="27"/>
  <c r="BE548" i="27"/>
  <c r="BD548" i="27"/>
  <c r="BC548" i="27"/>
  <c r="BB548" i="27"/>
  <c r="AY548" i="27"/>
  <c r="AW548" i="27"/>
  <c r="AV548" i="27"/>
  <c r="AU548" i="27"/>
  <c r="AT548" i="27"/>
  <c r="AS548" i="27"/>
  <c r="AR548" i="27"/>
  <c r="AQ548" i="27"/>
  <c r="AP548" i="27"/>
  <c r="AO548" i="27"/>
  <c r="AM548" i="27"/>
  <c r="AL548" i="27"/>
  <c r="AE548" i="27"/>
  <c r="AD548" i="27"/>
  <c r="Z548" i="27"/>
  <c r="Y548" i="27"/>
  <c r="X548" i="27"/>
  <c r="V548" i="27"/>
  <c r="U548" i="27"/>
  <c r="Q548" i="27"/>
  <c r="N548" i="27"/>
  <c r="E548" i="27"/>
  <c r="C548" i="27"/>
  <c r="CV548" i="27" s="1"/>
  <c r="DD547" i="27"/>
  <c r="DC547" i="27"/>
  <c r="DB547" i="27"/>
  <c r="DA547" i="27"/>
  <c r="CZ547" i="27"/>
  <c r="CY547" i="27"/>
  <c r="CX547" i="27"/>
  <c r="CW547" i="27"/>
  <c r="CV547" i="27"/>
  <c r="CU547" i="27"/>
  <c r="CT547" i="27"/>
  <c r="CS547" i="27"/>
  <c r="CR547" i="27"/>
  <c r="CQ547" i="27"/>
  <c r="CP547" i="27"/>
  <c r="CO547" i="27"/>
  <c r="CN547" i="27"/>
  <c r="CM547" i="27"/>
  <c r="CL547" i="27"/>
  <c r="CK547" i="27"/>
  <c r="CJ547" i="27"/>
  <c r="CI547" i="27"/>
  <c r="CG547" i="27"/>
  <c r="CF547" i="27"/>
  <c r="CE547" i="27"/>
  <c r="CD547" i="27"/>
  <c r="CB547" i="27"/>
  <c r="CA547" i="27"/>
  <c r="BZ547" i="27"/>
  <c r="BY547" i="27"/>
  <c r="BX547" i="27"/>
  <c r="BW547" i="27"/>
  <c r="BV547" i="27"/>
  <c r="BU547" i="27"/>
  <c r="BT547" i="27"/>
  <c r="BS547" i="27"/>
  <c r="BR547" i="27"/>
  <c r="BQ547" i="27"/>
  <c r="BP547" i="27"/>
  <c r="BO547" i="27"/>
  <c r="BN547" i="27"/>
  <c r="BM547" i="27"/>
  <c r="BK547" i="27"/>
  <c r="BJ547" i="27"/>
  <c r="BI547" i="27"/>
  <c r="BH547" i="27"/>
  <c r="BG547" i="27"/>
  <c r="BE547" i="27"/>
  <c r="BD547" i="27"/>
  <c r="BC547" i="27"/>
  <c r="BB547" i="27"/>
  <c r="AZ547" i="27"/>
  <c r="AY547" i="27"/>
  <c r="AW547" i="27"/>
  <c r="AV547" i="27"/>
  <c r="AU547" i="27"/>
  <c r="AT547" i="27"/>
  <c r="AS547" i="27"/>
  <c r="AR547" i="27"/>
  <c r="AQ547" i="27"/>
  <c r="AP547" i="27"/>
  <c r="AO547" i="27"/>
  <c r="AM547" i="27"/>
  <c r="AL547" i="27"/>
  <c r="AH547" i="27"/>
  <c r="AF547" i="27"/>
  <c r="AD547" i="27"/>
  <c r="Z547" i="27"/>
  <c r="Y547" i="27"/>
  <c r="X547" i="27"/>
  <c r="V547" i="27"/>
  <c r="U547" i="27"/>
  <c r="Q547" i="27"/>
  <c r="N547" i="27"/>
  <c r="E547" i="27"/>
  <c r="DD543" i="27"/>
  <c r="CW543" i="27"/>
  <c r="CV543" i="27"/>
  <c r="CL543" i="27"/>
  <c r="CK543" i="27"/>
  <c r="CJ543" i="27"/>
  <c r="CE543" i="27"/>
  <c r="BX543" i="27"/>
  <c r="BV543" i="27"/>
  <c r="BU543" i="27"/>
  <c r="BH543" i="27"/>
  <c r="AW543" i="27"/>
  <c r="AR543" i="27"/>
  <c r="AQ543" i="27"/>
  <c r="AI543" i="27"/>
  <c r="AB543" i="27"/>
  <c r="AA543" i="27"/>
  <c r="Y543" i="27"/>
  <c r="C543" i="27"/>
  <c r="DD542" i="27"/>
  <c r="DC542" i="27"/>
  <c r="DB542" i="27"/>
  <c r="DA542" i="27"/>
  <c r="CZ542" i="27"/>
  <c r="CY542" i="27"/>
  <c r="CX542" i="27"/>
  <c r="CW542" i="27"/>
  <c r="CV542" i="27"/>
  <c r="CU542" i="27"/>
  <c r="CT542" i="27"/>
  <c r="CS542" i="27"/>
  <c r="CR542" i="27"/>
  <c r="CQ542" i="27"/>
  <c r="CP542" i="27"/>
  <c r="CO542" i="27"/>
  <c r="CN542" i="27"/>
  <c r="CM542" i="27"/>
  <c r="CL542" i="27"/>
  <c r="CK542" i="27"/>
  <c r="CJ542" i="27"/>
  <c r="CI542" i="27"/>
  <c r="CG542" i="27"/>
  <c r="CF542" i="27"/>
  <c r="CE542" i="27"/>
  <c r="CD542" i="27"/>
  <c r="CC542" i="27"/>
  <c r="CB542" i="27"/>
  <c r="CA542" i="27"/>
  <c r="BZ542" i="27"/>
  <c r="BY542" i="27"/>
  <c r="BX542" i="27"/>
  <c r="BW542" i="27"/>
  <c r="BV542" i="27"/>
  <c r="BU542" i="27"/>
  <c r="BT542" i="27"/>
  <c r="BS542" i="27"/>
  <c r="BR542" i="27"/>
  <c r="BQ542" i="27"/>
  <c r="BP542" i="27"/>
  <c r="BO542" i="27"/>
  <c r="BN542" i="27"/>
  <c r="BM542" i="27"/>
  <c r="BL542" i="27"/>
  <c r="BK542" i="27"/>
  <c r="BJ542" i="27"/>
  <c r="BI542" i="27"/>
  <c r="BH542" i="27"/>
  <c r="BG542" i="27"/>
  <c r="BF542" i="27"/>
  <c r="BE542" i="27"/>
  <c r="BD542" i="27"/>
  <c r="BC542" i="27"/>
  <c r="AZ542" i="27"/>
  <c r="AW542" i="27"/>
  <c r="AT542" i="27"/>
  <c r="AS542" i="27"/>
  <c r="AR542" i="27"/>
  <c r="AQ542" i="27"/>
  <c r="AP542" i="27"/>
  <c r="AO542" i="27"/>
  <c r="AL542" i="27"/>
  <c r="AI542" i="27"/>
  <c r="AH542" i="27"/>
  <c r="AC542" i="27"/>
  <c r="AB542" i="27"/>
  <c r="AA542" i="27"/>
  <c r="Z542" i="27"/>
  <c r="Y542" i="27"/>
  <c r="X542" i="27"/>
  <c r="V542" i="27"/>
  <c r="U542" i="27"/>
  <c r="Q542" i="27"/>
  <c r="N542" i="27"/>
  <c r="K542" i="27"/>
  <c r="J542" i="27"/>
  <c r="AM540" i="27"/>
  <c r="AI540" i="27"/>
  <c r="AF540" i="27"/>
  <c r="AE540" i="27"/>
  <c r="AC540" i="27"/>
  <c r="AB540" i="27"/>
  <c r="AA540" i="27"/>
  <c r="AA547" i="27" s="1"/>
  <c r="W540" i="27"/>
  <c r="V540" i="27"/>
  <c r="V555" i="27" s="1"/>
  <c r="R540" i="27"/>
  <c r="O540" i="27"/>
  <c r="K540" i="27"/>
  <c r="F540" i="27"/>
  <c r="AM428" i="27"/>
  <c r="AN428" i="27" s="1"/>
  <c r="AJ428" i="27"/>
  <c r="AK428" i="27" s="1"/>
  <c r="AI428" i="27"/>
  <c r="AF428" i="27"/>
  <c r="AG428" i="27" s="1"/>
  <c r="AE428" i="27"/>
  <c r="AB428" i="27"/>
  <c r="AC428" i="27" s="1"/>
  <c r="AA428" i="27"/>
  <c r="W428" i="27"/>
  <c r="V428" i="27"/>
  <c r="R428" i="27"/>
  <c r="S428" i="27" s="1"/>
  <c r="T428" i="27" s="1"/>
  <c r="O428" i="27"/>
  <c r="P428" i="27" s="1"/>
  <c r="K428" i="27"/>
  <c r="L428" i="27" s="1"/>
  <c r="M428" i="27" s="1"/>
  <c r="F428" i="27"/>
  <c r="G428" i="27" s="1"/>
  <c r="H428" i="27" s="1"/>
  <c r="I428" i="27" s="1"/>
  <c r="AM316" i="27"/>
  <c r="AI316" i="27"/>
  <c r="AF316" i="27"/>
  <c r="AE316" i="27"/>
  <c r="AA316" i="27"/>
  <c r="W316" i="27"/>
  <c r="V316" i="27"/>
  <c r="T316" i="27"/>
  <c r="S316" i="27"/>
  <c r="R316" i="27"/>
  <c r="O316" i="27"/>
  <c r="K316" i="27"/>
  <c r="H316" i="27"/>
  <c r="G316" i="27"/>
  <c r="F316" i="27"/>
  <c r="DD198" i="27"/>
  <c r="DC198" i="27"/>
  <c r="DB198" i="27"/>
  <c r="DA198" i="27"/>
  <c r="CZ198" i="27"/>
  <c r="CY198" i="27"/>
  <c r="CX198" i="27"/>
  <c r="CW198" i="27"/>
  <c r="CV198" i="27"/>
  <c r="CU198" i="27"/>
  <c r="CT198" i="27"/>
  <c r="CS198" i="27"/>
  <c r="CR198" i="27"/>
  <c r="CQ198" i="27"/>
  <c r="CP198" i="27"/>
  <c r="CO198" i="27"/>
  <c r="CN198" i="27"/>
  <c r="CM198" i="27"/>
  <c r="CL198" i="27"/>
  <c r="CK198" i="27"/>
  <c r="CJ198" i="27"/>
  <c r="CI198" i="27"/>
  <c r="CH198" i="27"/>
  <c r="CG198" i="27"/>
  <c r="CF198" i="27"/>
  <c r="CE198" i="27"/>
  <c r="CD198" i="27"/>
  <c r="CC198" i="27"/>
  <c r="CB198" i="27"/>
  <c r="CA198" i="27"/>
  <c r="BZ198" i="27"/>
  <c r="BY198" i="27"/>
  <c r="BX198" i="27"/>
  <c r="BW198" i="27"/>
  <c r="BV198" i="27"/>
  <c r="BU198" i="27"/>
  <c r="BT198" i="27"/>
  <c r="BS198" i="27"/>
  <c r="BR198" i="27"/>
  <c r="BQ198" i="27"/>
  <c r="BP198" i="27"/>
  <c r="BO198" i="27"/>
  <c r="BN198" i="27"/>
  <c r="BM198" i="27"/>
  <c r="BL198" i="27"/>
  <c r="BK198" i="27"/>
  <c r="BJ198" i="27"/>
  <c r="BI198" i="27"/>
  <c r="BH198" i="27"/>
  <c r="BG198" i="27"/>
  <c r="BF198" i="27"/>
  <c r="BE198" i="27"/>
  <c r="BD198" i="27"/>
  <c r="BC198" i="27"/>
  <c r="BB198" i="27"/>
  <c r="BA198" i="27"/>
  <c r="AZ198" i="27"/>
  <c r="AY198" i="27"/>
  <c r="AX198" i="27"/>
  <c r="AW198" i="27"/>
  <c r="AV198" i="27"/>
  <c r="AU198" i="27"/>
  <c r="AT198" i="27"/>
  <c r="AS198" i="27"/>
  <c r="AR198" i="27"/>
  <c r="AQ198" i="27"/>
  <c r="AP198" i="27"/>
  <c r="AO198" i="27"/>
  <c r="AN198" i="27"/>
  <c r="AM198" i="27"/>
  <c r="AL198" i="27"/>
  <c r="AK198" i="27"/>
  <c r="AJ198" i="27"/>
  <c r="AI198" i="27"/>
  <c r="AH198" i="27"/>
  <c r="AG198" i="27"/>
  <c r="AF198" i="27"/>
  <c r="AE198" i="27"/>
  <c r="AD198" i="27"/>
  <c r="AC198" i="27"/>
  <c r="AB198" i="27"/>
  <c r="AA198" i="27"/>
  <c r="Z198" i="27"/>
  <c r="Y198" i="27"/>
  <c r="X198" i="27"/>
  <c r="W198" i="27"/>
  <c r="V198" i="27"/>
  <c r="U198" i="27"/>
  <c r="T198" i="27"/>
  <c r="S198" i="27"/>
  <c r="R198" i="27"/>
  <c r="Q198" i="27"/>
  <c r="P198" i="27"/>
  <c r="O198" i="27"/>
  <c r="N198" i="27"/>
  <c r="M198" i="27"/>
  <c r="L198" i="27"/>
  <c r="K198" i="27"/>
  <c r="J198" i="27"/>
  <c r="I198" i="27"/>
  <c r="H198" i="27"/>
  <c r="G198" i="27"/>
  <c r="F198" i="27"/>
  <c r="E198" i="27"/>
  <c r="DD197" i="27"/>
  <c r="DC197" i="27"/>
  <c r="DB197" i="27"/>
  <c r="DA197" i="27"/>
  <c r="CZ197" i="27"/>
  <c r="CY197" i="27"/>
  <c r="CX197" i="27"/>
  <c r="CW197" i="27"/>
  <c r="CV197" i="27"/>
  <c r="CU197" i="27"/>
  <c r="CT197" i="27"/>
  <c r="CS197" i="27"/>
  <c r="CR197" i="27"/>
  <c r="CQ197" i="27"/>
  <c r="CP197" i="27"/>
  <c r="CO197" i="27"/>
  <c r="CN197" i="27"/>
  <c r="CM197" i="27"/>
  <c r="CL197" i="27"/>
  <c r="CK197" i="27"/>
  <c r="CJ197" i="27"/>
  <c r="CI197" i="27"/>
  <c r="CH197" i="27"/>
  <c r="CG197" i="27"/>
  <c r="CF197" i="27"/>
  <c r="CE197" i="27"/>
  <c r="CD197" i="27"/>
  <c r="CC197" i="27"/>
  <c r="CB197" i="27"/>
  <c r="CA197" i="27"/>
  <c r="BZ197" i="27"/>
  <c r="BY197" i="27"/>
  <c r="BX197" i="27"/>
  <c r="BW197" i="27"/>
  <c r="BV197" i="27"/>
  <c r="BU197" i="27"/>
  <c r="BT197" i="27"/>
  <c r="BS197" i="27"/>
  <c r="BR197" i="27"/>
  <c r="BQ197" i="27"/>
  <c r="BP197" i="27"/>
  <c r="BO197" i="27"/>
  <c r="BN197" i="27"/>
  <c r="BM197" i="27"/>
  <c r="BL197" i="27"/>
  <c r="BK197" i="27"/>
  <c r="BJ197" i="27"/>
  <c r="BI197" i="27"/>
  <c r="BH197" i="27"/>
  <c r="BG197" i="27"/>
  <c r="BF197" i="27"/>
  <c r="BE197" i="27"/>
  <c r="BD197" i="27"/>
  <c r="BC197" i="27"/>
  <c r="BB197" i="27"/>
  <c r="BA197" i="27"/>
  <c r="AZ197" i="27"/>
  <c r="AY197" i="27"/>
  <c r="AX197" i="27"/>
  <c r="AW197" i="27"/>
  <c r="AV197" i="27"/>
  <c r="AU197" i="27"/>
  <c r="AT197" i="27"/>
  <c r="AS197" i="27"/>
  <c r="AR197" i="27"/>
  <c r="AQ197" i="27"/>
  <c r="AP197" i="27"/>
  <c r="AO197" i="27"/>
  <c r="AN197" i="27"/>
  <c r="AM197" i="27"/>
  <c r="AL197" i="27"/>
  <c r="AK197" i="27"/>
  <c r="AJ197" i="27"/>
  <c r="AI197" i="27"/>
  <c r="AH197" i="27"/>
  <c r="AG197" i="27"/>
  <c r="AF197" i="27"/>
  <c r="AE197" i="27"/>
  <c r="AD197" i="27"/>
  <c r="AC197" i="27"/>
  <c r="AB197" i="27"/>
  <c r="AA197" i="27"/>
  <c r="Z197" i="27"/>
  <c r="Y197" i="27"/>
  <c r="X197" i="27"/>
  <c r="W197" i="27"/>
  <c r="V197" i="27"/>
  <c r="U197" i="27"/>
  <c r="T197" i="27"/>
  <c r="S197" i="27"/>
  <c r="R197" i="27"/>
  <c r="Q197" i="27"/>
  <c r="P197" i="27"/>
  <c r="O197" i="27"/>
  <c r="N197" i="27"/>
  <c r="M197" i="27"/>
  <c r="L197" i="27"/>
  <c r="K197" i="27"/>
  <c r="J197" i="27"/>
  <c r="I197" i="27"/>
  <c r="H197" i="27"/>
  <c r="G197" i="27"/>
  <c r="F197" i="27"/>
  <c r="E197" i="27"/>
  <c r="DD196" i="27"/>
  <c r="DC196" i="27"/>
  <c r="DB196" i="27"/>
  <c r="DA196" i="27"/>
  <c r="CZ196" i="27"/>
  <c r="CY196" i="27"/>
  <c r="CX196" i="27"/>
  <c r="CW196" i="27"/>
  <c r="CV196" i="27"/>
  <c r="CU196" i="27"/>
  <c r="CT196" i="27"/>
  <c r="CS196" i="27"/>
  <c r="CR196" i="27"/>
  <c r="CQ196" i="27"/>
  <c r="CP196" i="27"/>
  <c r="CO196" i="27"/>
  <c r="CN196" i="27"/>
  <c r="CM196" i="27"/>
  <c r="CL196" i="27"/>
  <c r="CK196" i="27"/>
  <c r="CJ196" i="27"/>
  <c r="CI196" i="27"/>
  <c r="CH196" i="27"/>
  <c r="CG196" i="27"/>
  <c r="CF196" i="27"/>
  <c r="CE196" i="27"/>
  <c r="CD196" i="27"/>
  <c r="CC196" i="27"/>
  <c r="CB196" i="27"/>
  <c r="CA196" i="27"/>
  <c r="BZ196" i="27"/>
  <c r="BY196" i="27"/>
  <c r="BX196" i="27"/>
  <c r="BW196" i="27"/>
  <c r="BV196" i="27"/>
  <c r="BU196" i="27"/>
  <c r="BT196" i="27"/>
  <c r="BS196" i="27"/>
  <c r="BR196" i="27"/>
  <c r="BQ196" i="27"/>
  <c r="BP196" i="27"/>
  <c r="BO196" i="27"/>
  <c r="BN196" i="27"/>
  <c r="BM196" i="27"/>
  <c r="BL196" i="27"/>
  <c r="BK196" i="27"/>
  <c r="BJ196" i="27"/>
  <c r="BI196" i="27"/>
  <c r="BH196" i="27"/>
  <c r="BG196" i="27"/>
  <c r="BF196" i="27"/>
  <c r="BE196" i="27"/>
  <c r="BD196" i="27"/>
  <c r="BC196" i="27"/>
  <c r="BB196" i="27"/>
  <c r="BA196" i="27"/>
  <c r="AZ196" i="27"/>
  <c r="AY196" i="27"/>
  <c r="AX196" i="27"/>
  <c r="AW196" i="27"/>
  <c r="AV196" i="27"/>
  <c r="AU196" i="27"/>
  <c r="AT196" i="27"/>
  <c r="AS196" i="27"/>
  <c r="AR196" i="27"/>
  <c r="AQ196" i="27"/>
  <c r="AP196" i="27"/>
  <c r="AO196" i="27"/>
  <c r="AN196" i="27"/>
  <c r="AM196" i="27"/>
  <c r="AL196" i="27"/>
  <c r="AK196" i="27"/>
  <c r="AJ196" i="27"/>
  <c r="AI196" i="27"/>
  <c r="AH196" i="27"/>
  <c r="AG196" i="27"/>
  <c r="AF196" i="27"/>
  <c r="AE196" i="27"/>
  <c r="AD196" i="27"/>
  <c r="AC196" i="27"/>
  <c r="AB196" i="27"/>
  <c r="AA196" i="27"/>
  <c r="Z196" i="27"/>
  <c r="Y196" i="27"/>
  <c r="X196" i="27"/>
  <c r="W196" i="27"/>
  <c r="V196" i="27"/>
  <c r="U196" i="27"/>
  <c r="T196" i="27"/>
  <c r="S196" i="27"/>
  <c r="R196" i="27"/>
  <c r="Q196" i="27"/>
  <c r="P196" i="27"/>
  <c r="O196" i="27"/>
  <c r="N196" i="27"/>
  <c r="M196" i="27"/>
  <c r="L196" i="27"/>
  <c r="K196" i="27"/>
  <c r="J196" i="27"/>
  <c r="I196" i="27"/>
  <c r="H196" i="27"/>
  <c r="G196" i="27"/>
  <c r="F196" i="27"/>
  <c r="E196" i="27"/>
  <c r="DD195" i="27"/>
  <c r="DC195" i="27"/>
  <c r="DB195" i="27"/>
  <c r="DA195" i="27"/>
  <c r="CZ195" i="27"/>
  <c r="CY195" i="27"/>
  <c r="CX195" i="27"/>
  <c r="CW195" i="27"/>
  <c r="CV195" i="27"/>
  <c r="CU195" i="27"/>
  <c r="CT195" i="27"/>
  <c r="CS195" i="27"/>
  <c r="CR195" i="27"/>
  <c r="CQ195" i="27"/>
  <c r="CP195" i="27"/>
  <c r="CO195" i="27"/>
  <c r="CN195" i="27"/>
  <c r="CM195" i="27"/>
  <c r="CL195" i="27"/>
  <c r="CK195" i="27"/>
  <c r="CJ195" i="27"/>
  <c r="CI195" i="27"/>
  <c r="CH195" i="27"/>
  <c r="CG195" i="27"/>
  <c r="CF195" i="27"/>
  <c r="CE195" i="27"/>
  <c r="CD195" i="27"/>
  <c r="CC195" i="27"/>
  <c r="CB195" i="27"/>
  <c r="CA195" i="27"/>
  <c r="BZ195" i="27"/>
  <c r="BY195" i="27"/>
  <c r="BX195" i="27"/>
  <c r="BW195" i="27"/>
  <c r="BV195" i="27"/>
  <c r="BU195" i="27"/>
  <c r="BT195" i="27"/>
  <c r="BS195" i="27"/>
  <c r="BR195" i="27"/>
  <c r="BQ195" i="27"/>
  <c r="BP195" i="27"/>
  <c r="BO195" i="27"/>
  <c r="BN195" i="27"/>
  <c r="BM195" i="27"/>
  <c r="BL195" i="27"/>
  <c r="BK195" i="27"/>
  <c r="BJ195" i="27"/>
  <c r="BI195" i="27"/>
  <c r="BH195" i="27"/>
  <c r="BG195" i="27"/>
  <c r="BF195" i="27"/>
  <c r="BE195" i="27"/>
  <c r="BD195" i="27"/>
  <c r="BC195" i="27"/>
  <c r="BB195" i="27"/>
  <c r="BA195" i="27"/>
  <c r="AZ195" i="27"/>
  <c r="AY195" i="27"/>
  <c r="AX195" i="27"/>
  <c r="AW195" i="27"/>
  <c r="AV195" i="27"/>
  <c r="AU195" i="27"/>
  <c r="AT195" i="27"/>
  <c r="AS195" i="27"/>
  <c r="AR195" i="27"/>
  <c r="AQ195" i="27"/>
  <c r="AP195" i="27"/>
  <c r="AO195" i="27"/>
  <c r="AN195" i="27"/>
  <c r="AM195" i="27"/>
  <c r="AL195" i="27"/>
  <c r="AK195" i="27"/>
  <c r="AJ195" i="27"/>
  <c r="AI195" i="27"/>
  <c r="AH195" i="27"/>
  <c r="AG195" i="27"/>
  <c r="AF195" i="27"/>
  <c r="AE195" i="27"/>
  <c r="AD195" i="27"/>
  <c r="AC195" i="27"/>
  <c r="AB195" i="27"/>
  <c r="AA195" i="27"/>
  <c r="Z195" i="27"/>
  <c r="Y195" i="27"/>
  <c r="X195" i="27"/>
  <c r="W195" i="27"/>
  <c r="V195" i="27"/>
  <c r="U195" i="27"/>
  <c r="T195" i="27"/>
  <c r="S195" i="27"/>
  <c r="R195" i="27"/>
  <c r="Q195" i="27"/>
  <c r="P195" i="27"/>
  <c r="O195" i="27"/>
  <c r="N195" i="27"/>
  <c r="M195" i="27"/>
  <c r="L195" i="27"/>
  <c r="K195" i="27"/>
  <c r="J195" i="27"/>
  <c r="I195" i="27"/>
  <c r="H195" i="27"/>
  <c r="G195" i="27"/>
  <c r="F195" i="27"/>
  <c r="E195" i="27"/>
  <c r="DD194" i="27"/>
  <c r="DC194" i="27"/>
  <c r="DB194" i="27"/>
  <c r="DA194" i="27"/>
  <c r="CZ194" i="27"/>
  <c r="CY194" i="27"/>
  <c r="CX194" i="27"/>
  <c r="CW194" i="27"/>
  <c r="CV194" i="27"/>
  <c r="CU194" i="27"/>
  <c r="CT194" i="27"/>
  <c r="CS194" i="27"/>
  <c r="CR194" i="27"/>
  <c r="CQ194" i="27"/>
  <c r="CP194" i="27"/>
  <c r="CO194" i="27"/>
  <c r="CN194" i="27"/>
  <c r="CM194" i="27"/>
  <c r="CL194" i="27"/>
  <c r="CK194" i="27"/>
  <c r="CJ194" i="27"/>
  <c r="CI194" i="27"/>
  <c r="CH194" i="27"/>
  <c r="CG194" i="27"/>
  <c r="CF194" i="27"/>
  <c r="CE194" i="27"/>
  <c r="CD194" i="27"/>
  <c r="CC194" i="27"/>
  <c r="CB194" i="27"/>
  <c r="CA194" i="27"/>
  <c r="BZ194" i="27"/>
  <c r="BY194" i="27"/>
  <c r="BX194" i="27"/>
  <c r="BW194" i="27"/>
  <c r="BV194" i="27"/>
  <c r="BU194" i="27"/>
  <c r="BT194" i="27"/>
  <c r="BS194" i="27"/>
  <c r="BR194" i="27"/>
  <c r="BQ194" i="27"/>
  <c r="BP194" i="27"/>
  <c r="BO194" i="27"/>
  <c r="BN194" i="27"/>
  <c r="BM194" i="27"/>
  <c r="BL194" i="27"/>
  <c r="BK194" i="27"/>
  <c r="BJ194" i="27"/>
  <c r="BI194" i="27"/>
  <c r="BH194" i="27"/>
  <c r="BG194" i="27"/>
  <c r="BF194" i="27"/>
  <c r="BE194" i="27"/>
  <c r="BD194" i="27"/>
  <c r="BC194" i="27"/>
  <c r="BB194" i="27"/>
  <c r="BA194" i="27"/>
  <c r="AZ194" i="27"/>
  <c r="AY194" i="27"/>
  <c r="AX194" i="27"/>
  <c r="AW194" i="27"/>
  <c r="AV194" i="27"/>
  <c r="AU194" i="27"/>
  <c r="AT194" i="27"/>
  <c r="AS194" i="27"/>
  <c r="AR194" i="27"/>
  <c r="AQ194" i="27"/>
  <c r="AP194" i="27"/>
  <c r="AO194" i="27"/>
  <c r="AN194" i="27"/>
  <c r="AM194" i="27"/>
  <c r="AL194" i="27"/>
  <c r="AK194" i="27"/>
  <c r="AJ194" i="27"/>
  <c r="AI194" i="27"/>
  <c r="AH194" i="27"/>
  <c r="AG194" i="27"/>
  <c r="AF194" i="27"/>
  <c r="AE194" i="27"/>
  <c r="AD194" i="27"/>
  <c r="AC194" i="27"/>
  <c r="AB194" i="27"/>
  <c r="AA194" i="27"/>
  <c r="Z194" i="27"/>
  <c r="Y194" i="27"/>
  <c r="X194" i="27"/>
  <c r="W194" i="27"/>
  <c r="V194" i="27"/>
  <c r="U194" i="27"/>
  <c r="T194" i="27"/>
  <c r="S194" i="27"/>
  <c r="R194" i="27"/>
  <c r="Q194" i="27"/>
  <c r="P194" i="27"/>
  <c r="O194" i="27"/>
  <c r="N194" i="27"/>
  <c r="M194" i="27"/>
  <c r="L194" i="27"/>
  <c r="K194" i="27"/>
  <c r="J194" i="27"/>
  <c r="I194" i="27"/>
  <c r="H194" i="27"/>
  <c r="G194" i="27"/>
  <c r="F194" i="27"/>
  <c r="E194" i="27"/>
  <c r="DD193" i="27"/>
  <c r="DC193" i="27"/>
  <c r="DB193" i="27"/>
  <c r="DA193" i="27"/>
  <c r="CZ193" i="27"/>
  <c r="CY193" i="27"/>
  <c r="CX193" i="27"/>
  <c r="CW193" i="27"/>
  <c r="CV193" i="27"/>
  <c r="CU193" i="27"/>
  <c r="CT193" i="27"/>
  <c r="CS193" i="27"/>
  <c r="CR193" i="27"/>
  <c r="CQ193" i="27"/>
  <c r="CP193" i="27"/>
  <c r="CO193" i="27"/>
  <c r="CN193" i="27"/>
  <c r="CM193" i="27"/>
  <c r="CL193" i="27"/>
  <c r="CK193" i="27"/>
  <c r="CJ193" i="27"/>
  <c r="CI193" i="27"/>
  <c r="CH193" i="27"/>
  <c r="CG193" i="27"/>
  <c r="CF193" i="27"/>
  <c r="CE193" i="27"/>
  <c r="CD193" i="27"/>
  <c r="CC193" i="27"/>
  <c r="CB193" i="27"/>
  <c r="CA193" i="27"/>
  <c r="BZ193" i="27"/>
  <c r="BY193" i="27"/>
  <c r="BX193" i="27"/>
  <c r="BW193" i="27"/>
  <c r="BV193" i="27"/>
  <c r="BU193" i="27"/>
  <c r="BT193" i="27"/>
  <c r="BS193" i="27"/>
  <c r="BR193" i="27"/>
  <c r="BQ193" i="27"/>
  <c r="BP193" i="27"/>
  <c r="BO193" i="27"/>
  <c r="BN193" i="27"/>
  <c r="BM193" i="27"/>
  <c r="BL193" i="27"/>
  <c r="BK193" i="27"/>
  <c r="BJ193" i="27"/>
  <c r="BI193" i="27"/>
  <c r="BH193" i="27"/>
  <c r="BG193" i="27"/>
  <c r="BF193" i="27"/>
  <c r="BE193" i="27"/>
  <c r="BD193" i="27"/>
  <c r="BC193" i="27"/>
  <c r="BB193" i="27"/>
  <c r="BA193" i="27"/>
  <c r="AZ193" i="27"/>
  <c r="AY193" i="27"/>
  <c r="AX193" i="27"/>
  <c r="AW193" i="27"/>
  <c r="AV193" i="27"/>
  <c r="AU193" i="27"/>
  <c r="AT193" i="27"/>
  <c r="AS193" i="27"/>
  <c r="AR193" i="27"/>
  <c r="AQ193" i="27"/>
  <c r="AP193" i="27"/>
  <c r="AO193" i="27"/>
  <c r="AN193" i="27"/>
  <c r="AM193" i="27"/>
  <c r="AL193" i="27"/>
  <c r="AK193" i="27"/>
  <c r="AJ193" i="27"/>
  <c r="AI193" i="27"/>
  <c r="AH193" i="27"/>
  <c r="AG193" i="27"/>
  <c r="AF193" i="27"/>
  <c r="AE193" i="27"/>
  <c r="AD193" i="27"/>
  <c r="AC193" i="27"/>
  <c r="AB193" i="27"/>
  <c r="AA193" i="27"/>
  <c r="Z193" i="27"/>
  <c r="Y193" i="27"/>
  <c r="X193" i="27"/>
  <c r="W193" i="27"/>
  <c r="V193" i="27"/>
  <c r="U193" i="27"/>
  <c r="T193" i="27"/>
  <c r="S193" i="27"/>
  <c r="R193" i="27"/>
  <c r="Q193" i="27"/>
  <c r="P193" i="27"/>
  <c r="O193" i="27"/>
  <c r="N193" i="27"/>
  <c r="M193" i="27"/>
  <c r="L193" i="27"/>
  <c r="K193" i="27"/>
  <c r="J193" i="27"/>
  <c r="I193" i="27"/>
  <c r="H193" i="27"/>
  <c r="G193" i="27"/>
  <c r="F193" i="27"/>
  <c r="E193" i="27"/>
  <c r="DD192" i="27"/>
  <c r="DC192" i="27"/>
  <c r="DB192" i="27"/>
  <c r="DA192" i="27"/>
  <c r="CZ192" i="27"/>
  <c r="CY192" i="27"/>
  <c r="CX192" i="27"/>
  <c r="CW192" i="27"/>
  <c r="CV192" i="27"/>
  <c r="CU192" i="27"/>
  <c r="CT192" i="27"/>
  <c r="CS192" i="27"/>
  <c r="CR192" i="27"/>
  <c r="CQ192" i="27"/>
  <c r="CP192" i="27"/>
  <c r="CO192" i="27"/>
  <c r="CN192" i="27"/>
  <c r="CM192" i="27"/>
  <c r="CL192" i="27"/>
  <c r="CK192" i="27"/>
  <c r="CJ192" i="27"/>
  <c r="CI192" i="27"/>
  <c r="CH192" i="27"/>
  <c r="CG192" i="27"/>
  <c r="CF192" i="27"/>
  <c r="CE192" i="27"/>
  <c r="CD192" i="27"/>
  <c r="CC192" i="27"/>
  <c r="CB192" i="27"/>
  <c r="CA192" i="27"/>
  <c r="BZ192" i="27"/>
  <c r="BY192" i="27"/>
  <c r="BX192" i="27"/>
  <c r="BW192" i="27"/>
  <c r="BV192" i="27"/>
  <c r="BU192" i="27"/>
  <c r="BT192" i="27"/>
  <c r="BS192" i="27"/>
  <c r="BR192" i="27"/>
  <c r="BQ192" i="27"/>
  <c r="BP192" i="27"/>
  <c r="BO192" i="27"/>
  <c r="BN192" i="27"/>
  <c r="BM192" i="27"/>
  <c r="BL192" i="27"/>
  <c r="BK192" i="27"/>
  <c r="BJ192" i="27"/>
  <c r="BI192" i="27"/>
  <c r="BH192" i="27"/>
  <c r="BG192" i="27"/>
  <c r="BF192" i="27"/>
  <c r="BE192" i="27"/>
  <c r="BD192" i="27"/>
  <c r="BC192" i="27"/>
  <c r="BB192" i="27"/>
  <c r="BA192" i="27"/>
  <c r="AZ192" i="27"/>
  <c r="AY192" i="27"/>
  <c r="AX192" i="27"/>
  <c r="AW192" i="27"/>
  <c r="AV192" i="27"/>
  <c r="AU192" i="27"/>
  <c r="AT192" i="27"/>
  <c r="AS192" i="27"/>
  <c r="AR192" i="27"/>
  <c r="AQ192" i="27"/>
  <c r="AP192" i="27"/>
  <c r="AO192" i="27"/>
  <c r="AN192" i="27"/>
  <c r="AM192" i="27"/>
  <c r="AL192" i="27"/>
  <c r="AK192" i="27"/>
  <c r="AJ192" i="27"/>
  <c r="AI192" i="27"/>
  <c r="AH192" i="27"/>
  <c r="AG192" i="27"/>
  <c r="AF192" i="27"/>
  <c r="AE192" i="27"/>
  <c r="AD192" i="27"/>
  <c r="AC192" i="27"/>
  <c r="AB192" i="27"/>
  <c r="AA192" i="27"/>
  <c r="Z192" i="27"/>
  <c r="Y192" i="27"/>
  <c r="X192" i="27"/>
  <c r="W192" i="27"/>
  <c r="V192" i="27"/>
  <c r="U192" i="27"/>
  <c r="T192" i="27"/>
  <c r="S192" i="27"/>
  <c r="R192" i="27"/>
  <c r="Q192" i="27"/>
  <c r="P192" i="27"/>
  <c r="O192" i="27"/>
  <c r="N192" i="27"/>
  <c r="M192" i="27"/>
  <c r="L192" i="27"/>
  <c r="K192" i="27"/>
  <c r="J192" i="27"/>
  <c r="I192" i="27"/>
  <c r="H192" i="27"/>
  <c r="G192" i="27"/>
  <c r="F192" i="27"/>
  <c r="E192" i="27"/>
  <c r="DD191" i="27"/>
  <c r="DC191" i="27"/>
  <c r="DB191" i="27"/>
  <c r="DA191" i="27"/>
  <c r="CZ191" i="27"/>
  <c r="CY191" i="27"/>
  <c r="CX191" i="27"/>
  <c r="CW191" i="27"/>
  <c r="CV191" i="27"/>
  <c r="CU191" i="27"/>
  <c r="CT191" i="27"/>
  <c r="CS191" i="27"/>
  <c r="CR191" i="27"/>
  <c r="CQ191" i="27"/>
  <c r="CP191" i="27"/>
  <c r="CO191" i="27"/>
  <c r="CN191" i="27"/>
  <c r="CM191" i="27"/>
  <c r="CL191" i="27"/>
  <c r="CK191" i="27"/>
  <c r="CJ191" i="27"/>
  <c r="CI191" i="27"/>
  <c r="CH191" i="27"/>
  <c r="CG191" i="27"/>
  <c r="CF191" i="27"/>
  <c r="CE191" i="27"/>
  <c r="CD191" i="27"/>
  <c r="CC191" i="27"/>
  <c r="CB191" i="27"/>
  <c r="CA191" i="27"/>
  <c r="BZ191" i="27"/>
  <c r="BY191" i="27"/>
  <c r="BX191" i="27"/>
  <c r="BW191" i="27"/>
  <c r="BV191" i="27"/>
  <c r="BU191" i="27"/>
  <c r="BT191" i="27"/>
  <c r="BS191" i="27"/>
  <c r="BR191" i="27"/>
  <c r="BQ191" i="27"/>
  <c r="BP191" i="27"/>
  <c r="BO191" i="27"/>
  <c r="BN191" i="27"/>
  <c r="BM191" i="27"/>
  <c r="BL191" i="27"/>
  <c r="BK191" i="27"/>
  <c r="BJ191" i="27"/>
  <c r="BI191" i="27"/>
  <c r="BH191" i="27"/>
  <c r="BG191" i="27"/>
  <c r="BF191" i="27"/>
  <c r="BE191" i="27"/>
  <c r="BD191" i="27"/>
  <c r="BC191" i="27"/>
  <c r="BB191" i="27"/>
  <c r="BA191" i="27"/>
  <c r="AZ191" i="27"/>
  <c r="AY191" i="27"/>
  <c r="AX191" i="27"/>
  <c r="AW191" i="27"/>
  <c r="AV191" i="27"/>
  <c r="AU191" i="27"/>
  <c r="AT191" i="27"/>
  <c r="AS191" i="27"/>
  <c r="AR191" i="27"/>
  <c r="AQ191" i="27"/>
  <c r="AP191" i="27"/>
  <c r="AO191" i="27"/>
  <c r="AN191" i="27"/>
  <c r="AM191" i="27"/>
  <c r="AL191" i="27"/>
  <c r="AK191" i="27"/>
  <c r="AJ191" i="27"/>
  <c r="AI191" i="27"/>
  <c r="AH191" i="27"/>
  <c r="AG191" i="27"/>
  <c r="AF191" i="27"/>
  <c r="AE191" i="27"/>
  <c r="AD191" i="27"/>
  <c r="AC191" i="27"/>
  <c r="AB191" i="27"/>
  <c r="AA191" i="27"/>
  <c r="Z191" i="27"/>
  <c r="Y191" i="27"/>
  <c r="X191" i="27"/>
  <c r="W191" i="27"/>
  <c r="V191" i="27"/>
  <c r="U191" i="27"/>
  <c r="T191" i="27"/>
  <c r="S191" i="27"/>
  <c r="R191" i="27"/>
  <c r="Q191" i="27"/>
  <c r="P191" i="27"/>
  <c r="O191" i="27"/>
  <c r="N191" i="27"/>
  <c r="M191" i="27"/>
  <c r="L191" i="27"/>
  <c r="K191" i="27"/>
  <c r="J191" i="27"/>
  <c r="I191" i="27"/>
  <c r="H191" i="27"/>
  <c r="G191" i="27"/>
  <c r="F191" i="27"/>
  <c r="E191" i="27"/>
  <c r="DD190" i="27"/>
  <c r="DC190" i="27"/>
  <c r="DB190" i="27"/>
  <c r="DA190" i="27"/>
  <c r="CZ190" i="27"/>
  <c r="CY190" i="27"/>
  <c r="CX190" i="27"/>
  <c r="CW190" i="27"/>
  <c r="CV190" i="27"/>
  <c r="CU190" i="27"/>
  <c r="CT190" i="27"/>
  <c r="CS190" i="27"/>
  <c r="CR190" i="27"/>
  <c r="CQ190" i="27"/>
  <c r="CP190" i="27"/>
  <c r="CO190" i="27"/>
  <c r="CN190" i="27"/>
  <c r="CM190" i="27"/>
  <c r="CL190" i="27"/>
  <c r="CK190" i="27"/>
  <c r="CJ190" i="27"/>
  <c r="CI190" i="27"/>
  <c r="CH190" i="27"/>
  <c r="CG190" i="27"/>
  <c r="CF190" i="27"/>
  <c r="CE190" i="27"/>
  <c r="CD190" i="27"/>
  <c r="CC190" i="27"/>
  <c r="CB190" i="27"/>
  <c r="CA190" i="27"/>
  <c r="BZ190" i="27"/>
  <c r="BY190" i="27"/>
  <c r="BX190" i="27"/>
  <c r="BW190" i="27"/>
  <c r="BV190" i="27"/>
  <c r="BU190" i="27"/>
  <c r="BT190" i="27"/>
  <c r="BS190" i="27"/>
  <c r="BR190" i="27"/>
  <c r="BQ190" i="27"/>
  <c r="BP190" i="27"/>
  <c r="BO190" i="27"/>
  <c r="BN190" i="27"/>
  <c r="BM190" i="27"/>
  <c r="BL190" i="27"/>
  <c r="BK190" i="27"/>
  <c r="BJ190" i="27"/>
  <c r="BI190" i="27"/>
  <c r="BH190" i="27"/>
  <c r="BG190" i="27"/>
  <c r="BF190" i="27"/>
  <c r="BE190" i="27"/>
  <c r="BD190" i="27"/>
  <c r="BC190" i="27"/>
  <c r="BB190" i="27"/>
  <c r="BA190" i="27"/>
  <c r="AZ190" i="27"/>
  <c r="AY190" i="27"/>
  <c r="AX190" i="27"/>
  <c r="AW190" i="27"/>
  <c r="AV190" i="27"/>
  <c r="AU190" i="27"/>
  <c r="AT190" i="27"/>
  <c r="AS190" i="27"/>
  <c r="AR190" i="27"/>
  <c r="AQ190" i="27"/>
  <c r="AP190" i="27"/>
  <c r="AO190" i="27"/>
  <c r="AN190" i="27"/>
  <c r="AM190" i="27"/>
  <c r="AL190" i="27"/>
  <c r="AK190" i="27"/>
  <c r="AJ190" i="27"/>
  <c r="AI190" i="27"/>
  <c r="AH190" i="27"/>
  <c r="AG190" i="27"/>
  <c r="AF190" i="27"/>
  <c r="AE190" i="27"/>
  <c r="AD190" i="27"/>
  <c r="AC190" i="27"/>
  <c r="AB190" i="27"/>
  <c r="AA190" i="27"/>
  <c r="Z190" i="27"/>
  <c r="Y190" i="27"/>
  <c r="X190" i="27"/>
  <c r="W190" i="27"/>
  <c r="V190" i="27"/>
  <c r="U190" i="27"/>
  <c r="T190" i="27"/>
  <c r="S190" i="27"/>
  <c r="R190" i="27"/>
  <c r="Q190" i="27"/>
  <c r="P190" i="27"/>
  <c r="O190" i="27"/>
  <c r="N190" i="27"/>
  <c r="M190" i="27"/>
  <c r="L190" i="27"/>
  <c r="K190" i="27"/>
  <c r="J190" i="27"/>
  <c r="I190" i="27"/>
  <c r="H190" i="27"/>
  <c r="G190" i="27"/>
  <c r="F190" i="27"/>
  <c r="E190" i="27"/>
  <c r="DD189" i="27"/>
  <c r="DC189" i="27"/>
  <c r="DB189" i="27"/>
  <c r="DA189" i="27"/>
  <c r="CZ189" i="27"/>
  <c r="CY189" i="27"/>
  <c r="CX189" i="27"/>
  <c r="CW189" i="27"/>
  <c r="CV189" i="27"/>
  <c r="CU189" i="27"/>
  <c r="CT189" i="27"/>
  <c r="CS189" i="27"/>
  <c r="CR189" i="27"/>
  <c r="CQ189" i="27"/>
  <c r="CP189" i="27"/>
  <c r="CO189" i="27"/>
  <c r="CN189" i="27"/>
  <c r="CM189" i="27"/>
  <c r="CL189" i="27"/>
  <c r="CK189" i="27"/>
  <c r="CJ189" i="27"/>
  <c r="CI189" i="27"/>
  <c r="CH189" i="27"/>
  <c r="CG189" i="27"/>
  <c r="CF189" i="27"/>
  <c r="CE189" i="27"/>
  <c r="CD189" i="27"/>
  <c r="CC189" i="27"/>
  <c r="CB189" i="27"/>
  <c r="CA189" i="27"/>
  <c r="BZ189" i="27"/>
  <c r="BY189" i="27"/>
  <c r="BX189" i="27"/>
  <c r="BW189" i="27"/>
  <c r="BV189" i="27"/>
  <c r="BU189" i="27"/>
  <c r="BT189" i="27"/>
  <c r="BS189" i="27"/>
  <c r="BR189" i="27"/>
  <c r="BQ189" i="27"/>
  <c r="BP189" i="27"/>
  <c r="BO189" i="27"/>
  <c r="BN189" i="27"/>
  <c r="BM189" i="27"/>
  <c r="BL189" i="27"/>
  <c r="BK189" i="27"/>
  <c r="BJ189" i="27"/>
  <c r="BI189" i="27"/>
  <c r="BH189" i="27"/>
  <c r="BG189" i="27"/>
  <c r="BF189" i="27"/>
  <c r="BE189" i="27"/>
  <c r="BD189" i="27"/>
  <c r="BC189" i="27"/>
  <c r="BB189" i="27"/>
  <c r="BA189" i="27"/>
  <c r="AZ189" i="27"/>
  <c r="AY189" i="27"/>
  <c r="AX189" i="27"/>
  <c r="AW189" i="27"/>
  <c r="AV189" i="27"/>
  <c r="AU189" i="27"/>
  <c r="AT189" i="27"/>
  <c r="AS189" i="27"/>
  <c r="AR189" i="27"/>
  <c r="AQ189" i="27"/>
  <c r="AP189" i="27"/>
  <c r="AO189" i="27"/>
  <c r="AN189" i="27"/>
  <c r="AM189" i="27"/>
  <c r="AL189" i="27"/>
  <c r="AK189" i="27"/>
  <c r="AJ189" i="27"/>
  <c r="AI189" i="27"/>
  <c r="AH189" i="27"/>
  <c r="AG189" i="27"/>
  <c r="AF189" i="27"/>
  <c r="AE189" i="27"/>
  <c r="AD189" i="27"/>
  <c r="AC189" i="27"/>
  <c r="AB189" i="27"/>
  <c r="AA189" i="27"/>
  <c r="Z189" i="27"/>
  <c r="Y189" i="27"/>
  <c r="X189" i="27"/>
  <c r="W189" i="27"/>
  <c r="V189" i="27"/>
  <c r="U189" i="27"/>
  <c r="T189" i="27"/>
  <c r="S189" i="27"/>
  <c r="R189" i="27"/>
  <c r="Q189" i="27"/>
  <c r="P189" i="27"/>
  <c r="O189" i="27"/>
  <c r="N189" i="27"/>
  <c r="M189" i="27"/>
  <c r="L189" i="27"/>
  <c r="K189" i="27"/>
  <c r="J189" i="27"/>
  <c r="I189" i="27"/>
  <c r="H189" i="27"/>
  <c r="G189" i="27"/>
  <c r="F189" i="27"/>
  <c r="E189" i="27"/>
  <c r="DD188" i="27"/>
  <c r="DC188" i="27"/>
  <c r="DB188" i="27"/>
  <c r="DA188" i="27"/>
  <c r="CZ188" i="27"/>
  <c r="CY188" i="27"/>
  <c r="CX188" i="27"/>
  <c r="CW188" i="27"/>
  <c r="CV188" i="27"/>
  <c r="CU188" i="27"/>
  <c r="CT188" i="27"/>
  <c r="CS188" i="27"/>
  <c r="CR188" i="27"/>
  <c r="CQ188" i="27"/>
  <c r="CP188" i="27"/>
  <c r="CO188" i="27"/>
  <c r="CN188" i="27"/>
  <c r="CM188" i="27"/>
  <c r="CL188" i="27"/>
  <c r="CK188" i="27"/>
  <c r="CJ188" i="27"/>
  <c r="CI188" i="27"/>
  <c r="CH188" i="27"/>
  <c r="CG188" i="27"/>
  <c r="CF188" i="27"/>
  <c r="CE188" i="27"/>
  <c r="CD188" i="27"/>
  <c r="CC188" i="27"/>
  <c r="CB188" i="27"/>
  <c r="CA188" i="27"/>
  <c r="BZ188" i="27"/>
  <c r="BY188" i="27"/>
  <c r="BX188" i="27"/>
  <c r="BW188" i="27"/>
  <c r="BV188" i="27"/>
  <c r="BU188" i="27"/>
  <c r="BT188" i="27"/>
  <c r="BS188" i="27"/>
  <c r="BR188" i="27"/>
  <c r="BQ188" i="27"/>
  <c r="BP188" i="27"/>
  <c r="BO188" i="27"/>
  <c r="BN188" i="27"/>
  <c r="BM188" i="27"/>
  <c r="BL188" i="27"/>
  <c r="BK188" i="27"/>
  <c r="BJ188" i="27"/>
  <c r="BI188" i="27"/>
  <c r="BH188" i="27"/>
  <c r="BG188" i="27"/>
  <c r="BF188" i="27"/>
  <c r="BE188" i="27"/>
  <c r="BD188" i="27"/>
  <c r="BC188" i="27"/>
  <c r="BB188" i="27"/>
  <c r="BA188" i="27"/>
  <c r="AZ188" i="27"/>
  <c r="AY188" i="27"/>
  <c r="AX188" i="27"/>
  <c r="AW188" i="27"/>
  <c r="AV188" i="27"/>
  <c r="AU188" i="27"/>
  <c r="AT188" i="27"/>
  <c r="AS188" i="27"/>
  <c r="AR188" i="27"/>
  <c r="AQ188" i="27"/>
  <c r="AP188" i="27"/>
  <c r="AO188" i="27"/>
  <c r="AN188" i="27"/>
  <c r="AM188" i="27"/>
  <c r="AL188" i="27"/>
  <c r="AK188" i="27"/>
  <c r="AJ188" i="27"/>
  <c r="AI188" i="27"/>
  <c r="AH188" i="27"/>
  <c r="AG188" i="27"/>
  <c r="AF188" i="27"/>
  <c r="AE188" i="27"/>
  <c r="AD188" i="27"/>
  <c r="AC188" i="27"/>
  <c r="AB188" i="27"/>
  <c r="AA188" i="27"/>
  <c r="Z188" i="27"/>
  <c r="Y188" i="27"/>
  <c r="X188" i="27"/>
  <c r="W188" i="27"/>
  <c r="V188" i="27"/>
  <c r="U188" i="27"/>
  <c r="T188" i="27"/>
  <c r="S188" i="27"/>
  <c r="R188" i="27"/>
  <c r="Q188" i="27"/>
  <c r="P188" i="27"/>
  <c r="O188" i="27"/>
  <c r="N188" i="27"/>
  <c r="M188" i="27"/>
  <c r="L188" i="27"/>
  <c r="K188" i="27"/>
  <c r="J188" i="27"/>
  <c r="I188" i="27"/>
  <c r="H188" i="27"/>
  <c r="G188" i="27"/>
  <c r="F188" i="27"/>
  <c r="E188" i="27"/>
  <c r="DD187" i="27"/>
  <c r="DC187" i="27"/>
  <c r="DB187" i="27"/>
  <c r="DA187" i="27"/>
  <c r="CZ187" i="27"/>
  <c r="CY187" i="27"/>
  <c r="CX187" i="27"/>
  <c r="CW187" i="27"/>
  <c r="CV187" i="27"/>
  <c r="CU187" i="27"/>
  <c r="CT187" i="27"/>
  <c r="CS187" i="27"/>
  <c r="CR187" i="27"/>
  <c r="CQ187" i="27"/>
  <c r="CP187" i="27"/>
  <c r="CO187" i="27"/>
  <c r="CN187" i="27"/>
  <c r="CM187" i="27"/>
  <c r="CL187" i="27"/>
  <c r="CK187" i="27"/>
  <c r="CJ187" i="27"/>
  <c r="CI187" i="27"/>
  <c r="CH187" i="27"/>
  <c r="CG187" i="27"/>
  <c r="CF187" i="27"/>
  <c r="CE187" i="27"/>
  <c r="CD187" i="27"/>
  <c r="CC187" i="27"/>
  <c r="CB187" i="27"/>
  <c r="CA187" i="27"/>
  <c r="BZ187" i="27"/>
  <c r="BY187" i="27"/>
  <c r="BX187" i="27"/>
  <c r="BW187" i="27"/>
  <c r="BV187" i="27"/>
  <c r="BU187" i="27"/>
  <c r="BT187" i="27"/>
  <c r="BS187" i="27"/>
  <c r="BR187" i="27"/>
  <c r="BQ187" i="27"/>
  <c r="BP187" i="27"/>
  <c r="BO187" i="27"/>
  <c r="BN187" i="27"/>
  <c r="BM187" i="27"/>
  <c r="BL187" i="27"/>
  <c r="BK187" i="27"/>
  <c r="BJ187" i="27"/>
  <c r="BI187" i="27"/>
  <c r="BH187" i="27"/>
  <c r="BG187" i="27"/>
  <c r="BF187" i="27"/>
  <c r="BE187" i="27"/>
  <c r="BD187" i="27"/>
  <c r="BC187" i="27"/>
  <c r="BB187" i="27"/>
  <c r="BA187" i="27"/>
  <c r="AZ187" i="27"/>
  <c r="AY187" i="27"/>
  <c r="AX187" i="27"/>
  <c r="AW187" i="27"/>
  <c r="AV187" i="27"/>
  <c r="AU187" i="27"/>
  <c r="AT187" i="27"/>
  <c r="AS187" i="27"/>
  <c r="AR187" i="27"/>
  <c r="AQ187" i="27"/>
  <c r="AP187" i="27"/>
  <c r="AO187" i="27"/>
  <c r="AN187" i="27"/>
  <c r="AM187" i="27"/>
  <c r="AL187" i="27"/>
  <c r="AK187" i="27"/>
  <c r="AJ187" i="27"/>
  <c r="AI187" i="27"/>
  <c r="AH187" i="27"/>
  <c r="AG187" i="27"/>
  <c r="AF187" i="27"/>
  <c r="AE187" i="27"/>
  <c r="AD187" i="27"/>
  <c r="AC187" i="27"/>
  <c r="AB187" i="27"/>
  <c r="AA187" i="27"/>
  <c r="Z187" i="27"/>
  <c r="Y187" i="27"/>
  <c r="X187" i="27"/>
  <c r="W187" i="27"/>
  <c r="V187" i="27"/>
  <c r="U187" i="27"/>
  <c r="T187" i="27"/>
  <c r="S187" i="27"/>
  <c r="R187" i="27"/>
  <c r="Q187" i="27"/>
  <c r="P187" i="27"/>
  <c r="O187" i="27"/>
  <c r="N187" i="27"/>
  <c r="M187" i="27"/>
  <c r="L187" i="27"/>
  <c r="K187" i="27"/>
  <c r="J187" i="27"/>
  <c r="I187" i="27"/>
  <c r="H187" i="27"/>
  <c r="G187" i="27"/>
  <c r="F187" i="27"/>
  <c r="E187" i="27"/>
  <c r="DD186" i="27"/>
  <c r="DC186" i="27"/>
  <c r="DB186" i="27"/>
  <c r="DA186" i="27"/>
  <c r="CZ186" i="27"/>
  <c r="CY186" i="27"/>
  <c r="CX186" i="27"/>
  <c r="CW186" i="27"/>
  <c r="CV186" i="27"/>
  <c r="CU186" i="27"/>
  <c r="CT186" i="27"/>
  <c r="CS186" i="27"/>
  <c r="CR186" i="27"/>
  <c r="CQ186" i="27"/>
  <c r="CP186" i="27"/>
  <c r="CO186" i="27"/>
  <c r="CN186" i="27"/>
  <c r="CM186" i="27"/>
  <c r="CL186" i="27"/>
  <c r="CK186" i="27"/>
  <c r="CJ186" i="27"/>
  <c r="CI186" i="27"/>
  <c r="CH186" i="27"/>
  <c r="CG186" i="27"/>
  <c r="CF186" i="27"/>
  <c r="CE186" i="27"/>
  <c r="CD186" i="27"/>
  <c r="CC186" i="27"/>
  <c r="CB186" i="27"/>
  <c r="CA186" i="27"/>
  <c r="BZ186" i="27"/>
  <c r="BY186" i="27"/>
  <c r="BX186" i="27"/>
  <c r="BW186" i="27"/>
  <c r="BV186" i="27"/>
  <c r="BU186" i="27"/>
  <c r="BT186" i="27"/>
  <c r="BS186" i="27"/>
  <c r="BR186" i="27"/>
  <c r="BQ186" i="27"/>
  <c r="BP186" i="27"/>
  <c r="BO186" i="27"/>
  <c r="BN186" i="27"/>
  <c r="BM186" i="27"/>
  <c r="BL186" i="27"/>
  <c r="BK186" i="27"/>
  <c r="BJ186" i="27"/>
  <c r="BI186" i="27"/>
  <c r="BH186" i="27"/>
  <c r="BG186" i="27"/>
  <c r="BF186" i="27"/>
  <c r="BE186" i="27"/>
  <c r="BD186" i="27"/>
  <c r="BC186" i="27"/>
  <c r="BB186" i="27"/>
  <c r="BA186" i="27"/>
  <c r="AZ186" i="27"/>
  <c r="AY186" i="27"/>
  <c r="AX186" i="27"/>
  <c r="AW186" i="27"/>
  <c r="AV186" i="27"/>
  <c r="AU186" i="27"/>
  <c r="AT186" i="27"/>
  <c r="AS186" i="27"/>
  <c r="AR186" i="27"/>
  <c r="AQ186" i="27"/>
  <c r="AP186" i="27"/>
  <c r="AO186" i="27"/>
  <c r="AN186" i="27"/>
  <c r="AM186" i="27"/>
  <c r="AL186" i="27"/>
  <c r="AK186" i="27"/>
  <c r="AJ186" i="27"/>
  <c r="AI186" i="27"/>
  <c r="AH186" i="27"/>
  <c r="AG186" i="27"/>
  <c r="AF186" i="27"/>
  <c r="AE186" i="27"/>
  <c r="AD186" i="27"/>
  <c r="AC186" i="27"/>
  <c r="AB186" i="27"/>
  <c r="AA186" i="27"/>
  <c r="Z186" i="27"/>
  <c r="Y186" i="27"/>
  <c r="X186" i="27"/>
  <c r="W186" i="27"/>
  <c r="V186" i="27"/>
  <c r="U186" i="27"/>
  <c r="T186" i="27"/>
  <c r="S186" i="27"/>
  <c r="R186" i="27"/>
  <c r="Q186" i="27"/>
  <c r="P186" i="27"/>
  <c r="O186" i="27"/>
  <c r="N186" i="27"/>
  <c r="M186" i="27"/>
  <c r="L186" i="27"/>
  <c r="K186" i="27"/>
  <c r="J186" i="27"/>
  <c r="I186" i="27"/>
  <c r="H186" i="27"/>
  <c r="G186" i="27"/>
  <c r="F186" i="27"/>
  <c r="E186" i="27"/>
  <c r="DD185" i="27"/>
  <c r="DC185" i="27"/>
  <c r="DB185" i="27"/>
  <c r="DA185" i="27"/>
  <c r="CZ185" i="27"/>
  <c r="CY185" i="27"/>
  <c r="CX185" i="27"/>
  <c r="CW185" i="27"/>
  <c r="CV185" i="27"/>
  <c r="CU185" i="27"/>
  <c r="CT185" i="27"/>
  <c r="CS185" i="27"/>
  <c r="CR185" i="27"/>
  <c r="CQ185" i="27"/>
  <c r="CP185" i="27"/>
  <c r="CO185" i="27"/>
  <c r="CN185" i="27"/>
  <c r="CM185" i="27"/>
  <c r="CL185" i="27"/>
  <c r="CK185" i="27"/>
  <c r="CJ185" i="27"/>
  <c r="CI185" i="27"/>
  <c r="CH185" i="27"/>
  <c r="CG185" i="27"/>
  <c r="CF185" i="27"/>
  <c r="CE185" i="27"/>
  <c r="CD185" i="27"/>
  <c r="CC185" i="27"/>
  <c r="CB185" i="27"/>
  <c r="CA185" i="27"/>
  <c r="BZ185" i="27"/>
  <c r="BY185" i="27"/>
  <c r="BX185" i="27"/>
  <c r="BW185" i="27"/>
  <c r="BV185" i="27"/>
  <c r="BU185" i="27"/>
  <c r="BT185" i="27"/>
  <c r="BS185" i="27"/>
  <c r="BR185" i="27"/>
  <c r="BQ185" i="27"/>
  <c r="BP185" i="27"/>
  <c r="BO185" i="27"/>
  <c r="BN185" i="27"/>
  <c r="BM185" i="27"/>
  <c r="BL185" i="27"/>
  <c r="BK185" i="27"/>
  <c r="BJ185" i="27"/>
  <c r="BI185" i="27"/>
  <c r="BH185" i="27"/>
  <c r="BG185" i="27"/>
  <c r="BF185" i="27"/>
  <c r="BE185" i="27"/>
  <c r="BD185" i="27"/>
  <c r="BC185" i="27"/>
  <c r="BB185" i="27"/>
  <c r="BA185" i="27"/>
  <c r="AZ185" i="27"/>
  <c r="AY185" i="27"/>
  <c r="AX185" i="27"/>
  <c r="AW185" i="27"/>
  <c r="AV185" i="27"/>
  <c r="AU185" i="27"/>
  <c r="AT185" i="27"/>
  <c r="AS185" i="27"/>
  <c r="AR185" i="27"/>
  <c r="AQ185" i="27"/>
  <c r="AP185" i="27"/>
  <c r="AO185" i="27"/>
  <c r="AN185" i="27"/>
  <c r="AM185" i="27"/>
  <c r="AL185" i="27"/>
  <c r="AK185" i="27"/>
  <c r="AJ185" i="27"/>
  <c r="AI185" i="27"/>
  <c r="AH185" i="27"/>
  <c r="AG185" i="27"/>
  <c r="AF185" i="27"/>
  <c r="AE185" i="27"/>
  <c r="AD185" i="27"/>
  <c r="AC185" i="27"/>
  <c r="AB185" i="27"/>
  <c r="AA185" i="27"/>
  <c r="Z185" i="27"/>
  <c r="Y185" i="27"/>
  <c r="X185" i="27"/>
  <c r="W185" i="27"/>
  <c r="V185" i="27"/>
  <c r="U185" i="27"/>
  <c r="T185" i="27"/>
  <c r="S185" i="27"/>
  <c r="R185" i="27"/>
  <c r="Q185" i="27"/>
  <c r="P185" i="27"/>
  <c r="O185" i="27"/>
  <c r="N185" i="27"/>
  <c r="M185" i="27"/>
  <c r="L185" i="27"/>
  <c r="K185" i="27"/>
  <c r="J185" i="27"/>
  <c r="I185" i="27"/>
  <c r="H185" i="27"/>
  <c r="G185" i="27"/>
  <c r="F185" i="27"/>
  <c r="E185" i="27"/>
  <c r="DD184" i="27"/>
  <c r="DC184" i="27"/>
  <c r="DB184" i="27"/>
  <c r="DA184" i="27"/>
  <c r="CZ184" i="27"/>
  <c r="CY184" i="27"/>
  <c r="CX184" i="27"/>
  <c r="CW184" i="27"/>
  <c r="CV184" i="27"/>
  <c r="CU184" i="27"/>
  <c r="CT184" i="27"/>
  <c r="CS184" i="27"/>
  <c r="CR184" i="27"/>
  <c r="CQ184" i="27"/>
  <c r="CP184" i="27"/>
  <c r="CO184" i="27"/>
  <c r="CN184" i="27"/>
  <c r="CM184" i="27"/>
  <c r="CL184" i="27"/>
  <c r="CK184" i="27"/>
  <c r="CJ184" i="27"/>
  <c r="CI184" i="27"/>
  <c r="CH184" i="27"/>
  <c r="CG184" i="27"/>
  <c r="CF184" i="27"/>
  <c r="CE184" i="27"/>
  <c r="CD184" i="27"/>
  <c r="CC184" i="27"/>
  <c r="CB184" i="27"/>
  <c r="CA184" i="27"/>
  <c r="BZ184" i="27"/>
  <c r="BY184" i="27"/>
  <c r="BX184" i="27"/>
  <c r="BW184" i="27"/>
  <c r="BV184" i="27"/>
  <c r="BU184" i="27"/>
  <c r="BT184" i="27"/>
  <c r="BS184" i="27"/>
  <c r="BR184" i="27"/>
  <c r="BQ184" i="27"/>
  <c r="BP184" i="27"/>
  <c r="BO184" i="27"/>
  <c r="BN184" i="27"/>
  <c r="BM184" i="27"/>
  <c r="BL184" i="27"/>
  <c r="BK184" i="27"/>
  <c r="BJ184" i="27"/>
  <c r="BI184" i="27"/>
  <c r="BH184" i="27"/>
  <c r="BG184" i="27"/>
  <c r="BF184" i="27"/>
  <c r="BE184" i="27"/>
  <c r="BD184" i="27"/>
  <c r="BC184" i="27"/>
  <c r="BB184" i="27"/>
  <c r="BA184" i="27"/>
  <c r="AZ184" i="27"/>
  <c r="AY184" i="27"/>
  <c r="AX184" i="27"/>
  <c r="AW184" i="27"/>
  <c r="AV184" i="27"/>
  <c r="AU184" i="27"/>
  <c r="AT184" i="27"/>
  <c r="AS184" i="27"/>
  <c r="AR184" i="27"/>
  <c r="AQ184" i="27"/>
  <c r="AP184" i="27"/>
  <c r="AO184" i="27"/>
  <c r="AN184" i="27"/>
  <c r="AM184" i="27"/>
  <c r="AL184" i="27"/>
  <c r="AK184" i="27"/>
  <c r="AJ184" i="27"/>
  <c r="AI184" i="27"/>
  <c r="AH184" i="27"/>
  <c r="AG184" i="27"/>
  <c r="AF184" i="27"/>
  <c r="AE184" i="27"/>
  <c r="AD184" i="27"/>
  <c r="AC184" i="27"/>
  <c r="AB184" i="27"/>
  <c r="AA184" i="27"/>
  <c r="Z184" i="27"/>
  <c r="Y184" i="27"/>
  <c r="X184" i="27"/>
  <c r="W184" i="27"/>
  <c r="V184" i="27"/>
  <c r="U184" i="27"/>
  <c r="T184" i="27"/>
  <c r="S184" i="27"/>
  <c r="R184" i="27"/>
  <c r="Q184" i="27"/>
  <c r="P184" i="27"/>
  <c r="O184" i="27"/>
  <c r="N184" i="27"/>
  <c r="M184" i="27"/>
  <c r="L184" i="27"/>
  <c r="K184" i="27"/>
  <c r="J184" i="27"/>
  <c r="I184" i="27"/>
  <c r="H184" i="27"/>
  <c r="G184" i="27"/>
  <c r="F184" i="27"/>
  <c r="E184" i="27"/>
  <c r="DD183" i="27"/>
  <c r="DC183" i="27"/>
  <c r="DB183" i="27"/>
  <c r="DA183" i="27"/>
  <c r="CZ183" i="27"/>
  <c r="CY183" i="27"/>
  <c r="CX183" i="27"/>
  <c r="CW183" i="27"/>
  <c r="CV183" i="27"/>
  <c r="CU183" i="27"/>
  <c r="CT183" i="27"/>
  <c r="CS183" i="27"/>
  <c r="CR183" i="27"/>
  <c r="CQ183" i="27"/>
  <c r="CP183" i="27"/>
  <c r="CO183" i="27"/>
  <c r="CN183" i="27"/>
  <c r="CM183" i="27"/>
  <c r="CL183" i="27"/>
  <c r="CK183" i="27"/>
  <c r="CJ183" i="27"/>
  <c r="CI183" i="27"/>
  <c r="CH183" i="27"/>
  <c r="CG183" i="27"/>
  <c r="CF183" i="27"/>
  <c r="CE183" i="27"/>
  <c r="CD183" i="27"/>
  <c r="CC183" i="27"/>
  <c r="CB183" i="27"/>
  <c r="CA183" i="27"/>
  <c r="BZ183" i="27"/>
  <c r="BY183" i="27"/>
  <c r="BX183" i="27"/>
  <c r="BW183" i="27"/>
  <c r="BV183" i="27"/>
  <c r="BU183" i="27"/>
  <c r="BT183" i="27"/>
  <c r="BS183" i="27"/>
  <c r="BR183" i="27"/>
  <c r="BQ183" i="27"/>
  <c r="BP183" i="27"/>
  <c r="BO183" i="27"/>
  <c r="BN183" i="27"/>
  <c r="BM183" i="27"/>
  <c r="BL183" i="27"/>
  <c r="BK183" i="27"/>
  <c r="BJ183" i="27"/>
  <c r="BI183" i="27"/>
  <c r="BH183" i="27"/>
  <c r="BG183" i="27"/>
  <c r="BF183" i="27"/>
  <c r="BE183" i="27"/>
  <c r="BD183" i="27"/>
  <c r="BC183" i="27"/>
  <c r="BB183" i="27"/>
  <c r="BA183" i="27"/>
  <c r="AZ183" i="27"/>
  <c r="AY183" i="27"/>
  <c r="AX183" i="27"/>
  <c r="AW183" i="27"/>
  <c r="AV183" i="27"/>
  <c r="AU183" i="27"/>
  <c r="AT183" i="27"/>
  <c r="AS183" i="27"/>
  <c r="AR183" i="27"/>
  <c r="AQ183" i="27"/>
  <c r="AP183" i="27"/>
  <c r="AO183" i="27"/>
  <c r="AN183" i="27"/>
  <c r="AM183" i="27"/>
  <c r="AL183" i="27"/>
  <c r="AK183" i="27"/>
  <c r="AJ183" i="27"/>
  <c r="AI183" i="27"/>
  <c r="AH183" i="27"/>
  <c r="AG183" i="27"/>
  <c r="AF183" i="27"/>
  <c r="AE183" i="27"/>
  <c r="AD183" i="27"/>
  <c r="AC183" i="27"/>
  <c r="AB183" i="27"/>
  <c r="AA183" i="27"/>
  <c r="Z183" i="27"/>
  <c r="Y183" i="27"/>
  <c r="X183" i="27"/>
  <c r="W183" i="27"/>
  <c r="V183" i="27"/>
  <c r="U183" i="27"/>
  <c r="T183" i="27"/>
  <c r="S183" i="27"/>
  <c r="R183" i="27"/>
  <c r="Q183" i="27"/>
  <c r="P183" i="27"/>
  <c r="O183" i="27"/>
  <c r="N183" i="27"/>
  <c r="M183" i="27"/>
  <c r="L183" i="27"/>
  <c r="K183" i="27"/>
  <c r="J183" i="27"/>
  <c r="I183" i="27"/>
  <c r="H183" i="27"/>
  <c r="G183" i="27"/>
  <c r="F183" i="27"/>
  <c r="E183" i="27"/>
  <c r="DD182" i="27"/>
  <c r="DC182" i="27"/>
  <c r="DB182" i="27"/>
  <c r="DA182" i="27"/>
  <c r="CZ182" i="27"/>
  <c r="CY182" i="27"/>
  <c r="CX182" i="27"/>
  <c r="CW182" i="27"/>
  <c r="CV182" i="27"/>
  <c r="CU182" i="27"/>
  <c r="CT182" i="27"/>
  <c r="CS182" i="27"/>
  <c r="CR182" i="27"/>
  <c r="CQ182" i="27"/>
  <c r="CP182" i="27"/>
  <c r="CO182" i="27"/>
  <c r="CN182" i="27"/>
  <c r="CM182" i="27"/>
  <c r="CL182" i="27"/>
  <c r="CK182" i="27"/>
  <c r="CJ182" i="27"/>
  <c r="CI182" i="27"/>
  <c r="CH182" i="27"/>
  <c r="CG182" i="27"/>
  <c r="CF182" i="27"/>
  <c r="CE182" i="27"/>
  <c r="CD182" i="27"/>
  <c r="CC182" i="27"/>
  <c r="CB182" i="27"/>
  <c r="CA182" i="27"/>
  <c r="BZ182" i="27"/>
  <c r="BY182" i="27"/>
  <c r="BX182" i="27"/>
  <c r="BW182" i="27"/>
  <c r="BV182" i="27"/>
  <c r="BU182" i="27"/>
  <c r="BT182" i="27"/>
  <c r="BS182" i="27"/>
  <c r="BR182" i="27"/>
  <c r="BQ182" i="27"/>
  <c r="BP182" i="27"/>
  <c r="BO182" i="27"/>
  <c r="BN182" i="27"/>
  <c r="BM182" i="27"/>
  <c r="BL182" i="27"/>
  <c r="BK182" i="27"/>
  <c r="BJ182" i="27"/>
  <c r="BI182" i="27"/>
  <c r="BH182" i="27"/>
  <c r="BG182" i="27"/>
  <c r="BF182" i="27"/>
  <c r="BE182" i="27"/>
  <c r="BD182" i="27"/>
  <c r="BC182" i="27"/>
  <c r="BB182" i="27"/>
  <c r="BA182" i="27"/>
  <c r="AZ182" i="27"/>
  <c r="AY182" i="27"/>
  <c r="AX182" i="27"/>
  <c r="AW182" i="27"/>
  <c r="AV182" i="27"/>
  <c r="AU182" i="27"/>
  <c r="AT182" i="27"/>
  <c r="AS182" i="27"/>
  <c r="AR182" i="27"/>
  <c r="AQ182" i="27"/>
  <c r="AP182" i="27"/>
  <c r="AO182" i="27"/>
  <c r="AN182" i="27"/>
  <c r="AM182" i="27"/>
  <c r="AL182" i="27"/>
  <c r="AK182" i="27"/>
  <c r="AJ182" i="27"/>
  <c r="AI182" i="27"/>
  <c r="AH182" i="27"/>
  <c r="AG182" i="27"/>
  <c r="AF182" i="27"/>
  <c r="AE182" i="27"/>
  <c r="AD182" i="27"/>
  <c r="AC182" i="27"/>
  <c r="AB182" i="27"/>
  <c r="AA182" i="27"/>
  <c r="Z182" i="27"/>
  <c r="Y182" i="27"/>
  <c r="X182" i="27"/>
  <c r="W182" i="27"/>
  <c r="V182" i="27"/>
  <c r="U182" i="27"/>
  <c r="T182" i="27"/>
  <c r="S182" i="27"/>
  <c r="R182" i="27"/>
  <c r="Q182" i="27"/>
  <c r="P182" i="27"/>
  <c r="O182" i="27"/>
  <c r="N182" i="27"/>
  <c r="M182" i="27"/>
  <c r="L182" i="27"/>
  <c r="K182" i="27"/>
  <c r="J182" i="27"/>
  <c r="I182" i="27"/>
  <c r="H182" i="27"/>
  <c r="G182" i="27"/>
  <c r="F182" i="27"/>
  <c r="E182" i="27"/>
  <c r="DD181" i="27"/>
  <c r="DC181" i="27"/>
  <c r="DB181" i="27"/>
  <c r="DA181" i="27"/>
  <c r="CZ181" i="27"/>
  <c r="CY181" i="27"/>
  <c r="CX181" i="27"/>
  <c r="CW181" i="27"/>
  <c r="CV181" i="27"/>
  <c r="CU181" i="27"/>
  <c r="CT181" i="27"/>
  <c r="CS181" i="27"/>
  <c r="CR181" i="27"/>
  <c r="CQ181" i="27"/>
  <c r="CP181" i="27"/>
  <c r="CO181" i="27"/>
  <c r="CN181" i="27"/>
  <c r="CM181" i="27"/>
  <c r="CL181" i="27"/>
  <c r="CK181" i="27"/>
  <c r="CJ181" i="27"/>
  <c r="CI181" i="27"/>
  <c r="CH181" i="27"/>
  <c r="CG181" i="27"/>
  <c r="CF181" i="27"/>
  <c r="CE181" i="27"/>
  <c r="CD181" i="27"/>
  <c r="CC181" i="27"/>
  <c r="CB181" i="27"/>
  <c r="CA181" i="27"/>
  <c r="BZ181" i="27"/>
  <c r="BY181" i="27"/>
  <c r="BX181" i="27"/>
  <c r="BW181" i="27"/>
  <c r="BV181" i="27"/>
  <c r="BU181" i="27"/>
  <c r="BT181" i="27"/>
  <c r="BS181" i="27"/>
  <c r="BR181" i="27"/>
  <c r="BQ181" i="27"/>
  <c r="BP181" i="27"/>
  <c r="BO181" i="27"/>
  <c r="BN181" i="27"/>
  <c r="BM181" i="27"/>
  <c r="BL181" i="27"/>
  <c r="BK181" i="27"/>
  <c r="BJ181" i="27"/>
  <c r="BI181" i="27"/>
  <c r="BH181" i="27"/>
  <c r="BG181" i="27"/>
  <c r="BF181" i="27"/>
  <c r="BE181" i="27"/>
  <c r="BD181" i="27"/>
  <c r="BC181" i="27"/>
  <c r="BB181" i="27"/>
  <c r="BA181" i="27"/>
  <c r="AZ181" i="27"/>
  <c r="AY181" i="27"/>
  <c r="AX181" i="27"/>
  <c r="AW181" i="27"/>
  <c r="AV181" i="27"/>
  <c r="AU181" i="27"/>
  <c r="AT181" i="27"/>
  <c r="AS181" i="27"/>
  <c r="AR181" i="27"/>
  <c r="AQ181" i="27"/>
  <c r="AP181" i="27"/>
  <c r="AO181" i="27"/>
  <c r="AN181" i="27"/>
  <c r="AM181" i="27"/>
  <c r="AL181" i="27"/>
  <c r="AK181" i="27"/>
  <c r="AJ181" i="27"/>
  <c r="AI181" i="27"/>
  <c r="AH181" i="27"/>
  <c r="AG181" i="27"/>
  <c r="AF181" i="27"/>
  <c r="AE181" i="27"/>
  <c r="AD181" i="27"/>
  <c r="AC181" i="27"/>
  <c r="AB181" i="27"/>
  <c r="AA181" i="27"/>
  <c r="Z181" i="27"/>
  <c r="Y181" i="27"/>
  <c r="X181" i="27"/>
  <c r="W181" i="27"/>
  <c r="V181" i="27"/>
  <c r="U181" i="27"/>
  <c r="T181" i="27"/>
  <c r="S181" i="27"/>
  <c r="R181" i="27"/>
  <c r="Q181" i="27"/>
  <c r="P181" i="27"/>
  <c r="O181" i="27"/>
  <c r="N181" i="27"/>
  <c r="M181" i="27"/>
  <c r="L181" i="27"/>
  <c r="K181" i="27"/>
  <c r="J181" i="27"/>
  <c r="I181" i="27"/>
  <c r="H181" i="27"/>
  <c r="G181" i="27"/>
  <c r="F181" i="27"/>
  <c r="E181" i="27"/>
  <c r="DD180" i="27"/>
  <c r="DC180" i="27"/>
  <c r="DB180" i="27"/>
  <c r="DA180" i="27"/>
  <c r="CZ180" i="27"/>
  <c r="CY180" i="27"/>
  <c r="CX180" i="27"/>
  <c r="CW180" i="27"/>
  <c r="CV180" i="27"/>
  <c r="CU180" i="27"/>
  <c r="CT180" i="27"/>
  <c r="CS180" i="27"/>
  <c r="CR180" i="27"/>
  <c r="CQ180" i="27"/>
  <c r="CP180" i="27"/>
  <c r="CO180" i="27"/>
  <c r="CN180" i="27"/>
  <c r="CM180" i="27"/>
  <c r="CL180" i="27"/>
  <c r="CK180" i="27"/>
  <c r="CJ180" i="27"/>
  <c r="CI180" i="27"/>
  <c r="CH180" i="27"/>
  <c r="CG180" i="27"/>
  <c r="CF180" i="27"/>
  <c r="CE180" i="27"/>
  <c r="CD180" i="27"/>
  <c r="CC180" i="27"/>
  <c r="CB180" i="27"/>
  <c r="CA180" i="27"/>
  <c r="BZ180" i="27"/>
  <c r="BY180" i="27"/>
  <c r="BX180" i="27"/>
  <c r="BW180" i="27"/>
  <c r="BV180" i="27"/>
  <c r="BU180" i="27"/>
  <c r="BT180" i="27"/>
  <c r="BS180" i="27"/>
  <c r="BR180" i="27"/>
  <c r="BQ180" i="27"/>
  <c r="BP180" i="27"/>
  <c r="BO180" i="27"/>
  <c r="BN180" i="27"/>
  <c r="BM180" i="27"/>
  <c r="BL180" i="27"/>
  <c r="BK180" i="27"/>
  <c r="BJ180" i="27"/>
  <c r="BI180" i="27"/>
  <c r="BH180" i="27"/>
  <c r="BG180" i="27"/>
  <c r="BF180" i="27"/>
  <c r="BE180" i="27"/>
  <c r="BD180" i="27"/>
  <c r="BC180" i="27"/>
  <c r="BB180" i="27"/>
  <c r="BA180" i="27"/>
  <c r="AZ180" i="27"/>
  <c r="AY180" i="27"/>
  <c r="AX180" i="27"/>
  <c r="AW180" i="27"/>
  <c r="AV180" i="27"/>
  <c r="AU180" i="27"/>
  <c r="AT180" i="27"/>
  <c r="AS180" i="27"/>
  <c r="AR180" i="27"/>
  <c r="AQ180" i="27"/>
  <c r="AP180" i="27"/>
  <c r="AO180" i="27"/>
  <c r="AN180" i="27"/>
  <c r="AM180" i="27"/>
  <c r="AL180" i="27"/>
  <c r="AK180" i="27"/>
  <c r="AJ180" i="27"/>
  <c r="AI180" i="27"/>
  <c r="AH180" i="27"/>
  <c r="AG180" i="27"/>
  <c r="AF180" i="27"/>
  <c r="AE180" i="27"/>
  <c r="AD180" i="27"/>
  <c r="AC180" i="27"/>
  <c r="AB180" i="27"/>
  <c r="AA180" i="27"/>
  <c r="Z180" i="27"/>
  <c r="Y180" i="27"/>
  <c r="X180" i="27"/>
  <c r="W180" i="27"/>
  <c r="V180" i="27"/>
  <c r="U180" i="27"/>
  <c r="T180" i="27"/>
  <c r="S180" i="27"/>
  <c r="R180" i="27"/>
  <c r="Q180" i="27"/>
  <c r="P180" i="27"/>
  <c r="O180" i="27"/>
  <c r="N180" i="27"/>
  <c r="M180" i="27"/>
  <c r="L180" i="27"/>
  <c r="K180" i="27"/>
  <c r="J180" i="27"/>
  <c r="I180" i="27"/>
  <c r="H180" i="27"/>
  <c r="G180" i="27"/>
  <c r="F180" i="27"/>
  <c r="E180" i="27"/>
  <c r="DD179" i="27"/>
  <c r="DC179" i="27"/>
  <c r="DB179" i="27"/>
  <c r="DA179" i="27"/>
  <c r="CZ179" i="27"/>
  <c r="CY179" i="27"/>
  <c r="CX179" i="27"/>
  <c r="CW179" i="27"/>
  <c r="CV179" i="27"/>
  <c r="CU179" i="27"/>
  <c r="CT179" i="27"/>
  <c r="CS179" i="27"/>
  <c r="CR179" i="27"/>
  <c r="CQ179" i="27"/>
  <c r="CP179" i="27"/>
  <c r="CO179" i="27"/>
  <c r="CN179" i="27"/>
  <c r="CM179" i="27"/>
  <c r="CL179" i="27"/>
  <c r="CK179" i="27"/>
  <c r="CJ179" i="27"/>
  <c r="CI179" i="27"/>
  <c r="CH179" i="27"/>
  <c r="CG179" i="27"/>
  <c r="CF179" i="27"/>
  <c r="CE179" i="27"/>
  <c r="CD179" i="27"/>
  <c r="CC179" i="27"/>
  <c r="CB179" i="27"/>
  <c r="CA179" i="27"/>
  <c r="BZ179" i="27"/>
  <c r="BY179" i="27"/>
  <c r="BX179" i="27"/>
  <c r="BW179" i="27"/>
  <c r="BV179" i="27"/>
  <c r="BU179" i="27"/>
  <c r="BT179" i="27"/>
  <c r="BS179" i="27"/>
  <c r="BR179" i="27"/>
  <c r="BQ179" i="27"/>
  <c r="BP179" i="27"/>
  <c r="BO179" i="27"/>
  <c r="BN179" i="27"/>
  <c r="BM179" i="27"/>
  <c r="BL179" i="27"/>
  <c r="BK179" i="27"/>
  <c r="BJ179" i="27"/>
  <c r="BI179" i="27"/>
  <c r="BH179" i="27"/>
  <c r="BG179" i="27"/>
  <c r="BF179" i="27"/>
  <c r="BE179" i="27"/>
  <c r="BD179" i="27"/>
  <c r="BC179" i="27"/>
  <c r="BB179" i="27"/>
  <c r="BA179" i="27"/>
  <c r="AZ179" i="27"/>
  <c r="AY179" i="27"/>
  <c r="AX179" i="27"/>
  <c r="AW179" i="27"/>
  <c r="AV179" i="27"/>
  <c r="AU179" i="27"/>
  <c r="AT179" i="27"/>
  <c r="AS179" i="27"/>
  <c r="AR179" i="27"/>
  <c r="AQ179" i="27"/>
  <c r="AP179" i="27"/>
  <c r="AO179" i="27"/>
  <c r="AN179" i="27"/>
  <c r="AM179" i="27"/>
  <c r="AL179" i="27"/>
  <c r="AK179" i="27"/>
  <c r="AJ179" i="27"/>
  <c r="AI179" i="27"/>
  <c r="AH179" i="27"/>
  <c r="AG179" i="27"/>
  <c r="AF179" i="27"/>
  <c r="AE179" i="27"/>
  <c r="AD179" i="27"/>
  <c r="AC179" i="27"/>
  <c r="AB179" i="27"/>
  <c r="AA179" i="27"/>
  <c r="Z179" i="27"/>
  <c r="Y179" i="27"/>
  <c r="X179" i="27"/>
  <c r="W179" i="27"/>
  <c r="V179" i="27"/>
  <c r="U179" i="27"/>
  <c r="T179" i="27"/>
  <c r="S179" i="27"/>
  <c r="R179" i="27"/>
  <c r="Q179" i="27"/>
  <c r="P179" i="27"/>
  <c r="O179" i="27"/>
  <c r="N179" i="27"/>
  <c r="M179" i="27"/>
  <c r="L179" i="27"/>
  <c r="K179" i="27"/>
  <c r="J179" i="27"/>
  <c r="I179" i="27"/>
  <c r="H179" i="27"/>
  <c r="G179" i="27"/>
  <c r="F179" i="27"/>
  <c r="E179" i="27"/>
  <c r="DD178" i="27"/>
  <c r="DC178" i="27"/>
  <c r="DB178" i="27"/>
  <c r="DA178" i="27"/>
  <c r="CZ178" i="27"/>
  <c r="CY178" i="27"/>
  <c r="CX178" i="27"/>
  <c r="CW178" i="27"/>
  <c r="CV178" i="27"/>
  <c r="CU178" i="27"/>
  <c r="CT178" i="27"/>
  <c r="CS178" i="27"/>
  <c r="CR178" i="27"/>
  <c r="CQ178" i="27"/>
  <c r="CP178" i="27"/>
  <c r="CO178" i="27"/>
  <c r="CN178" i="27"/>
  <c r="CM178" i="27"/>
  <c r="CL178" i="27"/>
  <c r="CK178" i="27"/>
  <c r="CJ178" i="27"/>
  <c r="CI178" i="27"/>
  <c r="CH178" i="27"/>
  <c r="CG178" i="27"/>
  <c r="CF178" i="27"/>
  <c r="CE178" i="27"/>
  <c r="CD178" i="27"/>
  <c r="CC178" i="27"/>
  <c r="CB178" i="27"/>
  <c r="CA178" i="27"/>
  <c r="BZ178" i="27"/>
  <c r="BY178" i="27"/>
  <c r="BX178" i="27"/>
  <c r="BW178" i="27"/>
  <c r="BV178" i="27"/>
  <c r="BU178" i="27"/>
  <c r="BT178" i="27"/>
  <c r="BS178" i="27"/>
  <c r="BR178" i="27"/>
  <c r="BQ178" i="27"/>
  <c r="BP178" i="27"/>
  <c r="BO178" i="27"/>
  <c r="BN178" i="27"/>
  <c r="BM178" i="27"/>
  <c r="BL178" i="27"/>
  <c r="BK178" i="27"/>
  <c r="BJ178" i="27"/>
  <c r="BI178" i="27"/>
  <c r="BH178" i="27"/>
  <c r="BG178" i="27"/>
  <c r="BF178" i="27"/>
  <c r="BE178" i="27"/>
  <c r="BD178" i="27"/>
  <c r="BC178" i="27"/>
  <c r="BB178" i="27"/>
  <c r="BA178" i="27"/>
  <c r="AZ178" i="27"/>
  <c r="AY178" i="27"/>
  <c r="AX178" i="27"/>
  <c r="AW178" i="27"/>
  <c r="AV178" i="27"/>
  <c r="AU178" i="27"/>
  <c r="AT178" i="27"/>
  <c r="AS178" i="27"/>
  <c r="AR178" i="27"/>
  <c r="AQ178" i="27"/>
  <c r="AP178" i="27"/>
  <c r="AO178" i="27"/>
  <c r="AN178" i="27"/>
  <c r="AM178" i="27"/>
  <c r="AL178" i="27"/>
  <c r="AK178" i="27"/>
  <c r="AJ178" i="27"/>
  <c r="AI178" i="27"/>
  <c r="AH178" i="27"/>
  <c r="AG178" i="27"/>
  <c r="AF178" i="27"/>
  <c r="AE178" i="27"/>
  <c r="AD178" i="27"/>
  <c r="AC178" i="27"/>
  <c r="AB178" i="27"/>
  <c r="AA178" i="27"/>
  <c r="Z178" i="27"/>
  <c r="Y178" i="27"/>
  <c r="X178" i="27"/>
  <c r="W178" i="27"/>
  <c r="V178" i="27"/>
  <c r="U178" i="27"/>
  <c r="T178" i="27"/>
  <c r="S178" i="27"/>
  <c r="R178" i="27"/>
  <c r="Q178" i="27"/>
  <c r="P178" i="27"/>
  <c r="O178" i="27"/>
  <c r="N178" i="27"/>
  <c r="M178" i="27"/>
  <c r="L178" i="27"/>
  <c r="K178" i="27"/>
  <c r="J178" i="27"/>
  <c r="I178" i="27"/>
  <c r="H178" i="27"/>
  <c r="G178" i="27"/>
  <c r="F178" i="27"/>
  <c r="E178" i="27"/>
  <c r="DD177" i="27"/>
  <c r="DC177" i="27"/>
  <c r="DB177" i="27"/>
  <c r="DA177" i="27"/>
  <c r="CZ177" i="27"/>
  <c r="CY177" i="27"/>
  <c r="CX177" i="27"/>
  <c r="CW177" i="27"/>
  <c r="CV177" i="27"/>
  <c r="CU177" i="27"/>
  <c r="CT177" i="27"/>
  <c r="CS177" i="27"/>
  <c r="CR177" i="27"/>
  <c r="CQ177" i="27"/>
  <c r="CP177" i="27"/>
  <c r="CO177" i="27"/>
  <c r="CN177" i="27"/>
  <c r="CM177" i="27"/>
  <c r="CL177" i="27"/>
  <c r="CK177" i="27"/>
  <c r="CJ177" i="27"/>
  <c r="CI177" i="27"/>
  <c r="CH177" i="27"/>
  <c r="CG177" i="27"/>
  <c r="CF177" i="27"/>
  <c r="CE177" i="27"/>
  <c r="CD177" i="27"/>
  <c r="CC177" i="27"/>
  <c r="CB177" i="27"/>
  <c r="CA177" i="27"/>
  <c r="BZ177" i="27"/>
  <c r="BY177" i="27"/>
  <c r="BX177" i="27"/>
  <c r="BW177" i="27"/>
  <c r="BV177" i="27"/>
  <c r="BU177" i="27"/>
  <c r="BT177" i="27"/>
  <c r="BS177" i="27"/>
  <c r="BR177" i="27"/>
  <c r="BQ177" i="27"/>
  <c r="BP177" i="27"/>
  <c r="BO177" i="27"/>
  <c r="BN177" i="27"/>
  <c r="BM177" i="27"/>
  <c r="BL177" i="27"/>
  <c r="BK177" i="27"/>
  <c r="BJ177" i="27"/>
  <c r="BI177" i="27"/>
  <c r="BH177" i="27"/>
  <c r="BG177" i="27"/>
  <c r="BF177" i="27"/>
  <c r="BE177" i="27"/>
  <c r="BD177" i="27"/>
  <c r="BC177" i="27"/>
  <c r="BB177" i="27"/>
  <c r="BA177" i="27"/>
  <c r="AZ177" i="27"/>
  <c r="AY177" i="27"/>
  <c r="AX177" i="27"/>
  <c r="AW177" i="27"/>
  <c r="AV177" i="27"/>
  <c r="AU177" i="27"/>
  <c r="AT177" i="27"/>
  <c r="AS177" i="27"/>
  <c r="AR177" i="27"/>
  <c r="AQ177" i="27"/>
  <c r="AP177" i="27"/>
  <c r="AO177" i="27"/>
  <c r="AN177" i="27"/>
  <c r="AM177" i="27"/>
  <c r="AL177" i="27"/>
  <c r="AK177" i="27"/>
  <c r="AJ177" i="27"/>
  <c r="AI177" i="27"/>
  <c r="AH177" i="27"/>
  <c r="AG177" i="27"/>
  <c r="AF177" i="27"/>
  <c r="AE177" i="27"/>
  <c r="AD177" i="27"/>
  <c r="AC177" i="27"/>
  <c r="AB177" i="27"/>
  <c r="AA177" i="27"/>
  <c r="Z177" i="27"/>
  <c r="Y177" i="27"/>
  <c r="X177" i="27"/>
  <c r="W177" i="27"/>
  <c r="V177" i="27"/>
  <c r="U177" i="27"/>
  <c r="T177" i="27"/>
  <c r="S177" i="27"/>
  <c r="R177" i="27"/>
  <c r="Q177" i="27"/>
  <c r="P177" i="27"/>
  <c r="O177" i="27"/>
  <c r="N177" i="27"/>
  <c r="M177" i="27"/>
  <c r="L177" i="27"/>
  <c r="K177" i="27"/>
  <c r="J177" i="27"/>
  <c r="I177" i="27"/>
  <c r="H177" i="27"/>
  <c r="G177" i="27"/>
  <c r="F177" i="27"/>
  <c r="E177" i="27"/>
  <c r="DD176" i="27"/>
  <c r="DC176" i="27"/>
  <c r="DB176" i="27"/>
  <c r="DA176" i="27"/>
  <c r="CZ176" i="27"/>
  <c r="CY176" i="27"/>
  <c r="CX176" i="27"/>
  <c r="CW176" i="27"/>
  <c r="CV176" i="27"/>
  <c r="CU176" i="27"/>
  <c r="CT176" i="27"/>
  <c r="CS176" i="27"/>
  <c r="CR176" i="27"/>
  <c r="CQ176" i="27"/>
  <c r="CP176" i="27"/>
  <c r="CO176" i="27"/>
  <c r="CN176" i="27"/>
  <c r="CM176" i="27"/>
  <c r="CL176" i="27"/>
  <c r="CK176" i="27"/>
  <c r="CJ176" i="27"/>
  <c r="CI176" i="27"/>
  <c r="CH176" i="27"/>
  <c r="CG176" i="27"/>
  <c r="CF176" i="27"/>
  <c r="CE176" i="27"/>
  <c r="CD176" i="27"/>
  <c r="CC176" i="27"/>
  <c r="CB176" i="27"/>
  <c r="CA176" i="27"/>
  <c r="BZ176" i="27"/>
  <c r="BY176" i="27"/>
  <c r="BX176" i="27"/>
  <c r="BW176" i="27"/>
  <c r="BV176" i="27"/>
  <c r="BU176" i="27"/>
  <c r="BT176" i="27"/>
  <c r="BS176" i="27"/>
  <c r="BR176" i="27"/>
  <c r="BQ176" i="27"/>
  <c r="BP176" i="27"/>
  <c r="BO176" i="27"/>
  <c r="BN176" i="27"/>
  <c r="BM176" i="27"/>
  <c r="BL176" i="27"/>
  <c r="BK176" i="27"/>
  <c r="BJ176" i="27"/>
  <c r="BI176" i="27"/>
  <c r="BH176" i="27"/>
  <c r="BG176" i="27"/>
  <c r="BF176" i="27"/>
  <c r="BE176" i="27"/>
  <c r="BD176" i="27"/>
  <c r="BC176" i="27"/>
  <c r="BB176" i="27"/>
  <c r="BA176" i="27"/>
  <c r="AZ176" i="27"/>
  <c r="AY176" i="27"/>
  <c r="AX176" i="27"/>
  <c r="AW176" i="27"/>
  <c r="AV176" i="27"/>
  <c r="AU176" i="27"/>
  <c r="AT176" i="27"/>
  <c r="AS176" i="27"/>
  <c r="AR176" i="27"/>
  <c r="AQ176" i="27"/>
  <c r="AP176" i="27"/>
  <c r="AO176" i="27"/>
  <c r="AN176" i="27"/>
  <c r="AM176" i="27"/>
  <c r="AL176" i="27"/>
  <c r="AK176" i="27"/>
  <c r="AJ176" i="27"/>
  <c r="AI176" i="27"/>
  <c r="AH176" i="27"/>
  <c r="AG176" i="27"/>
  <c r="AF176" i="27"/>
  <c r="AE176" i="27"/>
  <c r="AD176" i="27"/>
  <c r="AC176" i="27"/>
  <c r="AB176" i="27"/>
  <c r="AA176" i="27"/>
  <c r="Z176" i="27"/>
  <c r="Y176" i="27"/>
  <c r="X176" i="27"/>
  <c r="W176" i="27"/>
  <c r="V176" i="27"/>
  <c r="U176" i="27"/>
  <c r="T176" i="27"/>
  <c r="S176" i="27"/>
  <c r="R176" i="27"/>
  <c r="Q176" i="27"/>
  <c r="P176" i="27"/>
  <c r="O176" i="27"/>
  <c r="N176" i="27"/>
  <c r="M176" i="27"/>
  <c r="L176" i="27"/>
  <c r="K176" i="27"/>
  <c r="J176" i="27"/>
  <c r="I176" i="27"/>
  <c r="H176" i="27"/>
  <c r="G176" i="27"/>
  <c r="F176" i="27"/>
  <c r="E176" i="27"/>
  <c r="DD175" i="27"/>
  <c r="DC175" i="27"/>
  <c r="DB175" i="27"/>
  <c r="DA175" i="27"/>
  <c r="CZ175" i="27"/>
  <c r="CY175" i="27"/>
  <c r="CX175" i="27"/>
  <c r="CW175" i="27"/>
  <c r="CV175" i="27"/>
  <c r="CU175" i="27"/>
  <c r="CT175" i="27"/>
  <c r="CS175" i="27"/>
  <c r="CR175" i="27"/>
  <c r="CQ175" i="27"/>
  <c r="CP175" i="27"/>
  <c r="CO175" i="27"/>
  <c r="CN175" i="27"/>
  <c r="CM175" i="27"/>
  <c r="CL175" i="27"/>
  <c r="CK175" i="27"/>
  <c r="CJ175" i="27"/>
  <c r="CI175" i="27"/>
  <c r="CH175" i="27"/>
  <c r="CG175" i="27"/>
  <c r="CF175" i="27"/>
  <c r="CE175" i="27"/>
  <c r="CD175" i="27"/>
  <c r="CC175" i="27"/>
  <c r="CB175" i="27"/>
  <c r="CA175" i="27"/>
  <c r="BZ175" i="27"/>
  <c r="BY175" i="27"/>
  <c r="BX175" i="27"/>
  <c r="BW175" i="27"/>
  <c r="BV175" i="27"/>
  <c r="BU175" i="27"/>
  <c r="BT175" i="27"/>
  <c r="BS175" i="27"/>
  <c r="BR175" i="27"/>
  <c r="BQ175" i="27"/>
  <c r="BP175" i="27"/>
  <c r="BO175" i="27"/>
  <c r="BN175" i="27"/>
  <c r="BM175" i="27"/>
  <c r="BL175" i="27"/>
  <c r="BK175" i="27"/>
  <c r="BJ175" i="27"/>
  <c r="BI175" i="27"/>
  <c r="BH175" i="27"/>
  <c r="BG175" i="27"/>
  <c r="BF175" i="27"/>
  <c r="BE175" i="27"/>
  <c r="BD175" i="27"/>
  <c r="BC175" i="27"/>
  <c r="BB175" i="27"/>
  <c r="BA175" i="27"/>
  <c r="AZ175" i="27"/>
  <c r="AY175" i="27"/>
  <c r="AX175" i="27"/>
  <c r="AW175" i="27"/>
  <c r="AV175" i="27"/>
  <c r="AU175" i="27"/>
  <c r="AT175" i="27"/>
  <c r="AS175" i="27"/>
  <c r="AR175" i="27"/>
  <c r="AQ175" i="27"/>
  <c r="AP175" i="27"/>
  <c r="AO175" i="27"/>
  <c r="AN175" i="27"/>
  <c r="AM175" i="27"/>
  <c r="AL175" i="27"/>
  <c r="AK175" i="27"/>
  <c r="AJ175" i="27"/>
  <c r="AI175" i="27"/>
  <c r="AH175" i="27"/>
  <c r="AG175" i="27"/>
  <c r="AF175" i="27"/>
  <c r="AE175" i="27"/>
  <c r="AD175" i="27"/>
  <c r="AC175" i="27"/>
  <c r="AB175" i="27"/>
  <c r="AA175" i="27"/>
  <c r="Z175" i="27"/>
  <c r="Y175" i="27"/>
  <c r="X175" i="27"/>
  <c r="W175" i="27"/>
  <c r="V175" i="27"/>
  <c r="U175" i="27"/>
  <c r="T175" i="27"/>
  <c r="S175" i="27"/>
  <c r="R175" i="27"/>
  <c r="Q175" i="27"/>
  <c r="P175" i="27"/>
  <c r="O175" i="27"/>
  <c r="N175" i="27"/>
  <c r="M175" i="27"/>
  <c r="L175" i="27"/>
  <c r="K175" i="27"/>
  <c r="J175" i="27"/>
  <c r="I175" i="27"/>
  <c r="H175" i="27"/>
  <c r="G175" i="27"/>
  <c r="F175" i="27"/>
  <c r="E175" i="27"/>
  <c r="DD174" i="27"/>
  <c r="DC174" i="27"/>
  <c r="DB174" i="27"/>
  <c r="DA174" i="27"/>
  <c r="CZ174" i="27"/>
  <c r="CY174" i="27"/>
  <c r="CX174" i="27"/>
  <c r="CW174" i="27"/>
  <c r="CV174" i="27"/>
  <c r="CU174" i="27"/>
  <c r="CT174" i="27"/>
  <c r="CS174" i="27"/>
  <c r="CR174" i="27"/>
  <c r="CQ174" i="27"/>
  <c r="CP174" i="27"/>
  <c r="CO174" i="27"/>
  <c r="CN174" i="27"/>
  <c r="CM174" i="27"/>
  <c r="CL174" i="27"/>
  <c r="CK174" i="27"/>
  <c r="CJ174" i="27"/>
  <c r="CI174" i="27"/>
  <c r="CH174" i="27"/>
  <c r="CG174" i="27"/>
  <c r="CF174" i="27"/>
  <c r="CE174" i="27"/>
  <c r="CD174" i="27"/>
  <c r="CC174" i="27"/>
  <c r="CB174" i="27"/>
  <c r="CA174" i="27"/>
  <c r="BZ174" i="27"/>
  <c r="BY174" i="27"/>
  <c r="BX174" i="27"/>
  <c r="BW174" i="27"/>
  <c r="BV174" i="27"/>
  <c r="BU174" i="27"/>
  <c r="BT174" i="27"/>
  <c r="BS174" i="27"/>
  <c r="BR174" i="27"/>
  <c r="BQ174" i="27"/>
  <c r="BP174" i="27"/>
  <c r="BO174" i="27"/>
  <c r="BN174" i="27"/>
  <c r="BM174" i="27"/>
  <c r="BL174" i="27"/>
  <c r="BK174" i="27"/>
  <c r="BJ174" i="27"/>
  <c r="BI174" i="27"/>
  <c r="BH174" i="27"/>
  <c r="BG174" i="27"/>
  <c r="BF174" i="27"/>
  <c r="BE174" i="27"/>
  <c r="BD174" i="27"/>
  <c r="BC174" i="27"/>
  <c r="BB174" i="27"/>
  <c r="BA174" i="27"/>
  <c r="AZ174" i="27"/>
  <c r="AY174" i="27"/>
  <c r="AX174" i="27"/>
  <c r="AW174" i="27"/>
  <c r="AV174" i="27"/>
  <c r="AU174" i="27"/>
  <c r="AT174" i="27"/>
  <c r="AS174" i="27"/>
  <c r="AR174" i="27"/>
  <c r="AQ174" i="27"/>
  <c r="AP174" i="27"/>
  <c r="AO174" i="27"/>
  <c r="AN174" i="27"/>
  <c r="AM174" i="27"/>
  <c r="AL174" i="27"/>
  <c r="AK174" i="27"/>
  <c r="AJ174" i="27"/>
  <c r="AI174" i="27"/>
  <c r="AH174" i="27"/>
  <c r="AG174" i="27"/>
  <c r="AF174" i="27"/>
  <c r="AE174" i="27"/>
  <c r="AD174" i="27"/>
  <c r="AC174" i="27"/>
  <c r="AB174" i="27"/>
  <c r="AA174" i="27"/>
  <c r="Z174" i="27"/>
  <c r="Y174" i="27"/>
  <c r="X174" i="27"/>
  <c r="W174" i="27"/>
  <c r="V174" i="27"/>
  <c r="U174" i="27"/>
  <c r="T174" i="27"/>
  <c r="S174" i="27"/>
  <c r="R174" i="27"/>
  <c r="Q174" i="27"/>
  <c r="P174" i="27"/>
  <c r="O174" i="27"/>
  <c r="N174" i="27"/>
  <c r="M174" i="27"/>
  <c r="L174" i="27"/>
  <c r="K174" i="27"/>
  <c r="J174" i="27"/>
  <c r="I174" i="27"/>
  <c r="H174" i="27"/>
  <c r="G174" i="27"/>
  <c r="F174" i="27"/>
  <c r="E174" i="27"/>
  <c r="DD173" i="27"/>
  <c r="DC173" i="27"/>
  <c r="DB173" i="27"/>
  <c r="DA173" i="27"/>
  <c r="CZ173" i="27"/>
  <c r="CY173" i="27"/>
  <c r="CX173" i="27"/>
  <c r="CW173" i="27"/>
  <c r="CV173" i="27"/>
  <c r="CU173" i="27"/>
  <c r="CT173" i="27"/>
  <c r="CS173" i="27"/>
  <c r="CR173" i="27"/>
  <c r="CQ173" i="27"/>
  <c r="CP173" i="27"/>
  <c r="CO173" i="27"/>
  <c r="CN173" i="27"/>
  <c r="CM173" i="27"/>
  <c r="CL173" i="27"/>
  <c r="CK173" i="27"/>
  <c r="CJ173" i="27"/>
  <c r="CI173" i="27"/>
  <c r="CH173" i="27"/>
  <c r="CG173" i="27"/>
  <c r="CF173" i="27"/>
  <c r="CE173" i="27"/>
  <c r="CD173" i="27"/>
  <c r="CC173" i="27"/>
  <c r="CB173" i="27"/>
  <c r="CA173" i="27"/>
  <c r="BZ173" i="27"/>
  <c r="BY173" i="27"/>
  <c r="BX173" i="27"/>
  <c r="BW173" i="27"/>
  <c r="BV173" i="27"/>
  <c r="BU173" i="27"/>
  <c r="BT173" i="27"/>
  <c r="BS173" i="27"/>
  <c r="BR173" i="27"/>
  <c r="BQ173" i="27"/>
  <c r="BP173" i="27"/>
  <c r="BO173" i="27"/>
  <c r="BN173" i="27"/>
  <c r="BM173" i="27"/>
  <c r="BL173" i="27"/>
  <c r="BK173" i="27"/>
  <c r="BJ173" i="27"/>
  <c r="BI173" i="27"/>
  <c r="BH173" i="27"/>
  <c r="BG173" i="27"/>
  <c r="BF173" i="27"/>
  <c r="BE173" i="27"/>
  <c r="BD173" i="27"/>
  <c r="BC173" i="27"/>
  <c r="BB173" i="27"/>
  <c r="BA173" i="27"/>
  <c r="AZ173" i="27"/>
  <c r="AY173" i="27"/>
  <c r="AX173" i="27"/>
  <c r="AW173" i="27"/>
  <c r="AV173" i="27"/>
  <c r="AU173" i="27"/>
  <c r="AT173" i="27"/>
  <c r="AS173" i="27"/>
  <c r="AR173" i="27"/>
  <c r="AQ173" i="27"/>
  <c r="AP173" i="27"/>
  <c r="AO173" i="27"/>
  <c r="AN173" i="27"/>
  <c r="AM173" i="27"/>
  <c r="AL173" i="27"/>
  <c r="AK173" i="27"/>
  <c r="AJ173" i="27"/>
  <c r="AI173" i="27"/>
  <c r="AH173" i="27"/>
  <c r="AG173" i="27"/>
  <c r="AF173" i="27"/>
  <c r="AE173" i="27"/>
  <c r="AD173" i="27"/>
  <c r="AC173" i="27"/>
  <c r="AB173" i="27"/>
  <c r="AA173" i="27"/>
  <c r="Z173" i="27"/>
  <c r="Y173" i="27"/>
  <c r="X173" i="27"/>
  <c r="W173" i="27"/>
  <c r="V173" i="27"/>
  <c r="U173" i="27"/>
  <c r="T173" i="27"/>
  <c r="S173" i="27"/>
  <c r="R173" i="27"/>
  <c r="Q173" i="27"/>
  <c r="P173" i="27"/>
  <c r="O173" i="27"/>
  <c r="N173" i="27"/>
  <c r="M173" i="27"/>
  <c r="L173" i="27"/>
  <c r="K173" i="27"/>
  <c r="J173" i="27"/>
  <c r="I173" i="27"/>
  <c r="H173" i="27"/>
  <c r="G173" i="27"/>
  <c r="F173" i="27"/>
  <c r="E173" i="27"/>
  <c r="DD172" i="27"/>
  <c r="DC172" i="27"/>
  <c r="DB172" i="27"/>
  <c r="DA172" i="27"/>
  <c r="CZ172" i="27"/>
  <c r="CY172" i="27"/>
  <c r="CX172" i="27"/>
  <c r="CW172" i="27"/>
  <c r="CV172" i="27"/>
  <c r="CU172" i="27"/>
  <c r="CT172" i="27"/>
  <c r="CS172" i="27"/>
  <c r="CR172" i="27"/>
  <c r="CQ172" i="27"/>
  <c r="CP172" i="27"/>
  <c r="CO172" i="27"/>
  <c r="CN172" i="27"/>
  <c r="CM172" i="27"/>
  <c r="CL172" i="27"/>
  <c r="CK172" i="27"/>
  <c r="CJ172" i="27"/>
  <c r="CI172" i="27"/>
  <c r="CH172" i="27"/>
  <c r="CG172" i="27"/>
  <c r="CF172" i="27"/>
  <c r="CE172" i="27"/>
  <c r="CD172" i="27"/>
  <c r="CC172" i="27"/>
  <c r="CB172" i="27"/>
  <c r="CA172" i="27"/>
  <c r="BZ172" i="27"/>
  <c r="BY172" i="27"/>
  <c r="BX172" i="27"/>
  <c r="BW172" i="27"/>
  <c r="BV172" i="27"/>
  <c r="BU172" i="27"/>
  <c r="BT172" i="27"/>
  <c r="BS172" i="27"/>
  <c r="BR172" i="27"/>
  <c r="BQ172" i="27"/>
  <c r="BP172" i="27"/>
  <c r="BO172" i="27"/>
  <c r="BN172" i="27"/>
  <c r="BM172" i="27"/>
  <c r="BL172" i="27"/>
  <c r="BK172" i="27"/>
  <c r="BJ172" i="27"/>
  <c r="BI172" i="27"/>
  <c r="BH172" i="27"/>
  <c r="BG172" i="27"/>
  <c r="BF172" i="27"/>
  <c r="BE172" i="27"/>
  <c r="BD172" i="27"/>
  <c r="BC172" i="27"/>
  <c r="BB172" i="27"/>
  <c r="BA172" i="27"/>
  <c r="AZ172" i="27"/>
  <c r="AY172" i="27"/>
  <c r="AX172" i="27"/>
  <c r="AW172" i="27"/>
  <c r="AV172" i="27"/>
  <c r="AU172" i="27"/>
  <c r="AT172" i="27"/>
  <c r="AS172" i="27"/>
  <c r="AR172" i="27"/>
  <c r="AQ172" i="27"/>
  <c r="AP172" i="27"/>
  <c r="AO172" i="27"/>
  <c r="AN172" i="27"/>
  <c r="AM172" i="27"/>
  <c r="AL172" i="27"/>
  <c r="AK172" i="27"/>
  <c r="AJ172" i="27"/>
  <c r="AI172" i="27"/>
  <c r="AH172" i="27"/>
  <c r="AG172" i="27"/>
  <c r="AF172" i="27"/>
  <c r="AE172" i="27"/>
  <c r="AD172" i="27"/>
  <c r="AC172" i="27"/>
  <c r="AB172" i="27"/>
  <c r="AA172" i="27"/>
  <c r="Z172" i="27"/>
  <c r="Y172" i="27"/>
  <c r="X172" i="27"/>
  <c r="W172" i="27"/>
  <c r="V172" i="27"/>
  <c r="U172" i="27"/>
  <c r="T172" i="27"/>
  <c r="S172" i="27"/>
  <c r="R172" i="27"/>
  <c r="Q172" i="27"/>
  <c r="P172" i="27"/>
  <c r="O172" i="27"/>
  <c r="N172" i="27"/>
  <c r="M172" i="27"/>
  <c r="L172" i="27"/>
  <c r="K172" i="27"/>
  <c r="J172" i="27"/>
  <c r="I172" i="27"/>
  <c r="H172" i="27"/>
  <c r="G172" i="27"/>
  <c r="F172" i="27"/>
  <c r="E172" i="27"/>
  <c r="DD171" i="27"/>
  <c r="DC171" i="27"/>
  <c r="DB171" i="27"/>
  <c r="DA171" i="27"/>
  <c r="CZ171" i="27"/>
  <c r="CY171" i="27"/>
  <c r="CX171" i="27"/>
  <c r="CW171" i="27"/>
  <c r="CV171" i="27"/>
  <c r="CU171" i="27"/>
  <c r="CT171" i="27"/>
  <c r="CS171" i="27"/>
  <c r="CR171" i="27"/>
  <c r="CQ171" i="27"/>
  <c r="CP171" i="27"/>
  <c r="CO171" i="27"/>
  <c r="CN171" i="27"/>
  <c r="CM171" i="27"/>
  <c r="CL171" i="27"/>
  <c r="CK171" i="27"/>
  <c r="CJ171" i="27"/>
  <c r="CI171" i="27"/>
  <c r="CH171" i="27"/>
  <c r="CG171" i="27"/>
  <c r="CF171" i="27"/>
  <c r="CE171" i="27"/>
  <c r="CD171" i="27"/>
  <c r="CC171" i="27"/>
  <c r="CB171" i="27"/>
  <c r="CA171" i="27"/>
  <c r="BZ171" i="27"/>
  <c r="BY171" i="27"/>
  <c r="BX171" i="27"/>
  <c r="BW171" i="27"/>
  <c r="BV171" i="27"/>
  <c r="BU171" i="27"/>
  <c r="BT171" i="27"/>
  <c r="BS171" i="27"/>
  <c r="BR171" i="27"/>
  <c r="BQ171" i="27"/>
  <c r="BP171" i="27"/>
  <c r="BO171" i="27"/>
  <c r="BN171" i="27"/>
  <c r="BM171" i="27"/>
  <c r="BL171" i="27"/>
  <c r="BK171" i="27"/>
  <c r="BJ171" i="27"/>
  <c r="BI171" i="27"/>
  <c r="BH171" i="27"/>
  <c r="BG171" i="27"/>
  <c r="BF171" i="27"/>
  <c r="BE171" i="27"/>
  <c r="BD171" i="27"/>
  <c r="BC171" i="27"/>
  <c r="BB171" i="27"/>
  <c r="BA171" i="27"/>
  <c r="AZ171" i="27"/>
  <c r="AY171" i="27"/>
  <c r="AX171" i="27"/>
  <c r="AW171" i="27"/>
  <c r="AV171" i="27"/>
  <c r="AU171" i="27"/>
  <c r="AT171" i="27"/>
  <c r="AS171" i="27"/>
  <c r="AR171" i="27"/>
  <c r="AQ171" i="27"/>
  <c r="AP171" i="27"/>
  <c r="AO171" i="27"/>
  <c r="AN171" i="27"/>
  <c r="AM171" i="27"/>
  <c r="AL171" i="27"/>
  <c r="AK171" i="27"/>
  <c r="AJ171" i="27"/>
  <c r="AI171" i="27"/>
  <c r="AH171" i="27"/>
  <c r="AG171" i="27"/>
  <c r="AF171" i="27"/>
  <c r="AE171" i="27"/>
  <c r="AD171" i="27"/>
  <c r="AC171" i="27"/>
  <c r="AB171" i="27"/>
  <c r="AA171" i="27"/>
  <c r="Z171" i="27"/>
  <c r="Y171" i="27"/>
  <c r="X171" i="27"/>
  <c r="W171" i="27"/>
  <c r="V171" i="27"/>
  <c r="U171" i="27"/>
  <c r="T171" i="27"/>
  <c r="S171" i="27"/>
  <c r="R171" i="27"/>
  <c r="Q171" i="27"/>
  <c r="P171" i="27"/>
  <c r="O171" i="27"/>
  <c r="N171" i="27"/>
  <c r="M171" i="27"/>
  <c r="L171" i="27"/>
  <c r="K171" i="27"/>
  <c r="J171" i="27"/>
  <c r="I171" i="27"/>
  <c r="H171" i="27"/>
  <c r="G171" i="27"/>
  <c r="F171" i="27"/>
  <c r="E171" i="27"/>
  <c r="DD170" i="27"/>
  <c r="DC170" i="27"/>
  <c r="DB170" i="27"/>
  <c r="DA170" i="27"/>
  <c r="CZ170" i="27"/>
  <c r="CY170" i="27"/>
  <c r="CX170" i="27"/>
  <c r="CW170" i="27"/>
  <c r="CV170" i="27"/>
  <c r="CU170" i="27"/>
  <c r="CT170" i="27"/>
  <c r="CS170" i="27"/>
  <c r="CR170" i="27"/>
  <c r="CQ170" i="27"/>
  <c r="CP170" i="27"/>
  <c r="CO170" i="27"/>
  <c r="CN170" i="27"/>
  <c r="CM170" i="27"/>
  <c r="CL170" i="27"/>
  <c r="CK170" i="27"/>
  <c r="CJ170" i="27"/>
  <c r="CI170" i="27"/>
  <c r="CH170" i="27"/>
  <c r="CG170" i="27"/>
  <c r="CF170" i="27"/>
  <c r="CE170" i="27"/>
  <c r="CD170" i="27"/>
  <c r="CC170" i="27"/>
  <c r="CB170" i="27"/>
  <c r="CA170" i="27"/>
  <c r="BZ170" i="27"/>
  <c r="BY170" i="27"/>
  <c r="BX170" i="27"/>
  <c r="BW170" i="27"/>
  <c r="BV170" i="27"/>
  <c r="BU170" i="27"/>
  <c r="BT170" i="27"/>
  <c r="BS170" i="27"/>
  <c r="BR170" i="27"/>
  <c r="BQ170" i="27"/>
  <c r="BP170" i="27"/>
  <c r="BO170" i="27"/>
  <c r="BN170" i="27"/>
  <c r="BM170" i="27"/>
  <c r="BL170" i="27"/>
  <c r="BK170" i="27"/>
  <c r="BJ170" i="27"/>
  <c r="BI170" i="27"/>
  <c r="BH170" i="27"/>
  <c r="BG170" i="27"/>
  <c r="BF170" i="27"/>
  <c r="BE170" i="27"/>
  <c r="BD170" i="27"/>
  <c r="BC170" i="27"/>
  <c r="BB170" i="27"/>
  <c r="BA170" i="27"/>
  <c r="AZ170" i="27"/>
  <c r="AY170" i="27"/>
  <c r="AX170" i="27"/>
  <c r="AW170" i="27"/>
  <c r="AV170" i="27"/>
  <c r="AU170" i="27"/>
  <c r="AT170" i="27"/>
  <c r="AS170" i="27"/>
  <c r="AR170" i="27"/>
  <c r="AQ170" i="27"/>
  <c r="AP170" i="27"/>
  <c r="AO170" i="27"/>
  <c r="AN170" i="27"/>
  <c r="AM170" i="27"/>
  <c r="AL170" i="27"/>
  <c r="AK170" i="27"/>
  <c r="AJ170" i="27"/>
  <c r="AI170" i="27"/>
  <c r="AH170" i="27"/>
  <c r="AG170" i="27"/>
  <c r="AF170" i="27"/>
  <c r="AE170" i="27"/>
  <c r="AD170" i="27"/>
  <c r="AC170" i="27"/>
  <c r="AB170" i="27"/>
  <c r="AA170" i="27"/>
  <c r="Z170" i="27"/>
  <c r="Y170" i="27"/>
  <c r="X170" i="27"/>
  <c r="W170" i="27"/>
  <c r="V170" i="27"/>
  <c r="U170" i="27"/>
  <c r="T170" i="27"/>
  <c r="S170" i="27"/>
  <c r="R170" i="27"/>
  <c r="Q170" i="27"/>
  <c r="P170" i="27"/>
  <c r="O170" i="27"/>
  <c r="N170" i="27"/>
  <c r="M170" i="27"/>
  <c r="L170" i="27"/>
  <c r="K170" i="27"/>
  <c r="J170" i="27"/>
  <c r="I170" i="27"/>
  <c r="H170" i="27"/>
  <c r="G170" i="27"/>
  <c r="F170" i="27"/>
  <c r="E170" i="27"/>
  <c r="DD169" i="27"/>
  <c r="DC169" i="27"/>
  <c r="DB169" i="27"/>
  <c r="DA169" i="27"/>
  <c r="CZ169" i="27"/>
  <c r="CY169" i="27"/>
  <c r="CX169" i="27"/>
  <c r="CW169" i="27"/>
  <c r="CV169" i="27"/>
  <c r="CU169" i="27"/>
  <c r="CT169" i="27"/>
  <c r="CS169" i="27"/>
  <c r="CR169" i="27"/>
  <c r="CQ169" i="27"/>
  <c r="CP169" i="27"/>
  <c r="CO169" i="27"/>
  <c r="CN169" i="27"/>
  <c r="CM169" i="27"/>
  <c r="CL169" i="27"/>
  <c r="CK169" i="27"/>
  <c r="CJ169" i="27"/>
  <c r="CI169" i="27"/>
  <c r="CH169" i="27"/>
  <c r="CG169" i="27"/>
  <c r="CF169" i="27"/>
  <c r="CE169" i="27"/>
  <c r="CD169" i="27"/>
  <c r="CC169" i="27"/>
  <c r="CB169" i="27"/>
  <c r="CA169" i="27"/>
  <c r="BZ169" i="27"/>
  <c r="BY169" i="27"/>
  <c r="BX169" i="27"/>
  <c r="BW169" i="27"/>
  <c r="BV169" i="27"/>
  <c r="BU169" i="27"/>
  <c r="BT169" i="27"/>
  <c r="BS169" i="27"/>
  <c r="BR169" i="27"/>
  <c r="BQ169" i="27"/>
  <c r="BP169" i="27"/>
  <c r="BO169" i="27"/>
  <c r="BN169" i="27"/>
  <c r="BM169" i="27"/>
  <c r="BL169" i="27"/>
  <c r="BK169" i="27"/>
  <c r="BJ169" i="27"/>
  <c r="BI169" i="27"/>
  <c r="BH169" i="27"/>
  <c r="BG169" i="27"/>
  <c r="BF169" i="27"/>
  <c r="BE169" i="27"/>
  <c r="BD169" i="27"/>
  <c r="BC169" i="27"/>
  <c r="BB169" i="27"/>
  <c r="BA169" i="27"/>
  <c r="AZ169" i="27"/>
  <c r="AY169" i="27"/>
  <c r="AX169" i="27"/>
  <c r="AW169" i="27"/>
  <c r="AV169" i="27"/>
  <c r="AU169" i="27"/>
  <c r="AT169" i="27"/>
  <c r="AS169" i="27"/>
  <c r="AR169" i="27"/>
  <c r="AQ169" i="27"/>
  <c r="AP169" i="27"/>
  <c r="AO169" i="27"/>
  <c r="AN169" i="27"/>
  <c r="AM169" i="27"/>
  <c r="AL169" i="27"/>
  <c r="AK169" i="27"/>
  <c r="AJ169" i="27"/>
  <c r="AI169" i="27"/>
  <c r="AH169" i="27"/>
  <c r="AG169" i="27"/>
  <c r="AF169" i="27"/>
  <c r="AE169" i="27"/>
  <c r="AD169" i="27"/>
  <c r="AC169" i="27"/>
  <c r="AB169" i="27"/>
  <c r="AA169" i="27"/>
  <c r="Z169" i="27"/>
  <c r="Y169" i="27"/>
  <c r="X169" i="27"/>
  <c r="W169" i="27"/>
  <c r="V169" i="27"/>
  <c r="U169" i="27"/>
  <c r="T169" i="27"/>
  <c r="S169" i="27"/>
  <c r="R169" i="27"/>
  <c r="Q169" i="27"/>
  <c r="P169" i="27"/>
  <c r="O169" i="27"/>
  <c r="N169" i="27"/>
  <c r="M169" i="27"/>
  <c r="L169" i="27"/>
  <c r="K169" i="27"/>
  <c r="J169" i="27"/>
  <c r="I169" i="27"/>
  <c r="H169" i="27"/>
  <c r="G169" i="27"/>
  <c r="F169" i="27"/>
  <c r="E169" i="27"/>
  <c r="DD168" i="27"/>
  <c r="DC168" i="27"/>
  <c r="DB168" i="27"/>
  <c r="DA168" i="27"/>
  <c r="CZ168" i="27"/>
  <c r="CY168" i="27"/>
  <c r="CX168" i="27"/>
  <c r="CW168" i="27"/>
  <c r="CV168" i="27"/>
  <c r="CU168" i="27"/>
  <c r="CT168" i="27"/>
  <c r="CS168" i="27"/>
  <c r="CR168" i="27"/>
  <c r="CQ168" i="27"/>
  <c r="CP168" i="27"/>
  <c r="CO168" i="27"/>
  <c r="CN168" i="27"/>
  <c r="CM168" i="27"/>
  <c r="CL168" i="27"/>
  <c r="CK168" i="27"/>
  <c r="CJ168" i="27"/>
  <c r="CI168" i="27"/>
  <c r="CH168" i="27"/>
  <c r="CG168" i="27"/>
  <c r="CF168" i="27"/>
  <c r="CE168" i="27"/>
  <c r="CD168" i="27"/>
  <c r="CC168" i="27"/>
  <c r="CB168" i="27"/>
  <c r="CA168" i="27"/>
  <c r="BZ168" i="27"/>
  <c r="BY168" i="27"/>
  <c r="BX168" i="27"/>
  <c r="BW168" i="27"/>
  <c r="BV168" i="27"/>
  <c r="BU168" i="27"/>
  <c r="BT168" i="27"/>
  <c r="BS168" i="27"/>
  <c r="BR168" i="27"/>
  <c r="BQ168" i="27"/>
  <c r="BP168" i="27"/>
  <c r="BO168" i="27"/>
  <c r="BN168" i="27"/>
  <c r="BM168" i="27"/>
  <c r="BL168" i="27"/>
  <c r="BK168" i="27"/>
  <c r="BJ168" i="27"/>
  <c r="BI168" i="27"/>
  <c r="BH168" i="27"/>
  <c r="BG168" i="27"/>
  <c r="BF168" i="27"/>
  <c r="BE168" i="27"/>
  <c r="BD168" i="27"/>
  <c r="BC168" i="27"/>
  <c r="BB168" i="27"/>
  <c r="BA168" i="27"/>
  <c r="AZ168" i="27"/>
  <c r="AY168" i="27"/>
  <c r="AX168" i="27"/>
  <c r="AW168" i="27"/>
  <c r="AV168" i="27"/>
  <c r="AU168" i="27"/>
  <c r="AT168" i="27"/>
  <c r="AS168" i="27"/>
  <c r="AR168" i="27"/>
  <c r="AQ168" i="27"/>
  <c r="AP168" i="27"/>
  <c r="AO168" i="27"/>
  <c r="AN168" i="27"/>
  <c r="AM168" i="27"/>
  <c r="AL168" i="27"/>
  <c r="AK168" i="27"/>
  <c r="AJ168" i="27"/>
  <c r="AI168" i="27"/>
  <c r="AH168" i="27"/>
  <c r="AG168" i="27"/>
  <c r="AF168" i="27"/>
  <c r="AE168" i="27"/>
  <c r="AD168" i="27"/>
  <c r="AC168" i="27"/>
  <c r="AB168" i="27"/>
  <c r="AA168" i="27"/>
  <c r="Z168" i="27"/>
  <c r="Y168" i="27"/>
  <c r="X168" i="27"/>
  <c r="W168" i="27"/>
  <c r="V168" i="27"/>
  <c r="U168" i="27"/>
  <c r="T168" i="27"/>
  <c r="S168" i="27"/>
  <c r="R168" i="27"/>
  <c r="Q168" i="27"/>
  <c r="P168" i="27"/>
  <c r="O168" i="27"/>
  <c r="N168" i="27"/>
  <c r="M168" i="27"/>
  <c r="L168" i="27"/>
  <c r="K168" i="27"/>
  <c r="J168" i="27"/>
  <c r="I168" i="27"/>
  <c r="H168" i="27"/>
  <c r="G168" i="27"/>
  <c r="F168" i="27"/>
  <c r="E168" i="27"/>
  <c r="DD167" i="27"/>
  <c r="DC167" i="27"/>
  <c r="DB167" i="27"/>
  <c r="DA167" i="27"/>
  <c r="CZ167" i="27"/>
  <c r="CY167" i="27"/>
  <c r="CX167" i="27"/>
  <c r="CW167" i="27"/>
  <c r="CV167" i="27"/>
  <c r="CU167" i="27"/>
  <c r="CT167" i="27"/>
  <c r="CS167" i="27"/>
  <c r="CR167" i="27"/>
  <c r="CQ167" i="27"/>
  <c r="CP167" i="27"/>
  <c r="CO167" i="27"/>
  <c r="CN167" i="27"/>
  <c r="CM167" i="27"/>
  <c r="CL167" i="27"/>
  <c r="CK167" i="27"/>
  <c r="CJ167" i="27"/>
  <c r="CI167" i="27"/>
  <c r="CH167" i="27"/>
  <c r="CG167" i="27"/>
  <c r="CF167" i="27"/>
  <c r="CE167" i="27"/>
  <c r="CD167" i="27"/>
  <c r="CC167" i="27"/>
  <c r="CB167" i="27"/>
  <c r="CA167" i="27"/>
  <c r="BZ167" i="27"/>
  <c r="BY167" i="27"/>
  <c r="BX167" i="27"/>
  <c r="BW167" i="27"/>
  <c r="BV167" i="27"/>
  <c r="BU167" i="27"/>
  <c r="BT167" i="27"/>
  <c r="BS167" i="27"/>
  <c r="BR167" i="27"/>
  <c r="BQ167" i="27"/>
  <c r="BP167" i="27"/>
  <c r="BO167" i="27"/>
  <c r="BN167" i="27"/>
  <c r="BM167" i="27"/>
  <c r="BL167" i="27"/>
  <c r="BK167" i="27"/>
  <c r="BJ167" i="27"/>
  <c r="BI167" i="27"/>
  <c r="BH167" i="27"/>
  <c r="BG167" i="27"/>
  <c r="BF167" i="27"/>
  <c r="BE167" i="27"/>
  <c r="BD167" i="27"/>
  <c r="BC167" i="27"/>
  <c r="BB167" i="27"/>
  <c r="BA167" i="27"/>
  <c r="AZ167" i="27"/>
  <c r="AY167" i="27"/>
  <c r="AX167" i="27"/>
  <c r="AW167" i="27"/>
  <c r="AV167" i="27"/>
  <c r="AU167" i="27"/>
  <c r="AT167" i="27"/>
  <c r="AS167" i="27"/>
  <c r="AR167" i="27"/>
  <c r="AQ167" i="27"/>
  <c r="AP167" i="27"/>
  <c r="AO167" i="27"/>
  <c r="AN167" i="27"/>
  <c r="AM167" i="27"/>
  <c r="AL167" i="27"/>
  <c r="AK167" i="27"/>
  <c r="AJ167" i="27"/>
  <c r="AI167" i="27"/>
  <c r="AH167" i="27"/>
  <c r="AG167" i="27"/>
  <c r="AF167" i="27"/>
  <c r="AE167" i="27"/>
  <c r="AD167" i="27"/>
  <c r="AC167" i="27"/>
  <c r="AB167" i="27"/>
  <c r="AA167" i="27"/>
  <c r="Z167" i="27"/>
  <c r="Y167" i="27"/>
  <c r="X167" i="27"/>
  <c r="W167" i="27"/>
  <c r="V167" i="27"/>
  <c r="U167" i="27"/>
  <c r="T167" i="27"/>
  <c r="S167" i="27"/>
  <c r="R167" i="27"/>
  <c r="Q167" i="27"/>
  <c r="P167" i="27"/>
  <c r="O167" i="27"/>
  <c r="N167" i="27"/>
  <c r="M167" i="27"/>
  <c r="L167" i="27"/>
  <c r="K167" i="27"/>
  <c r="J167" i="27"/>
  <c r="I167" i="27"/>
  <c r="H167" i="27"/>
  <c r="G167" i="27"/>
  <c r="F167" i="27"/>
  <c r="E167" i="27"/>
  <c r="DD166" i="27"/>
  <c r="DC166" i="27"/>
  <c r="DB166" i="27"/>
  <c r="DA166" i="27"/>
  <c r="CZ166" i="27"/>
  <c r="CY166" i="27"/>
  <c r="CX166" i="27"/>
  <c r="CW166" i="27"/>
  <c r="CV166" i="27"/>
  <c r="CU166" i="27"/>
  <c r="CT166" i="27"/>
  <c r="CS166" i="27"/>
  <c r="CR166" i="27"/>
  <c r="CQ166" i="27"/>
  <c r="CP166" i="27"/>
  <c r="CO166" i="27"/>
  <c r="CN166" i="27"/>
  <c r="CM166" i="27"/>
  <c r="CL166" i="27"/>
  <c r="CK166" i="27"/>
  <c r="CJ166" i="27"/>
  <c r="CI166" i="27"/>
  <c r="CH166" i="27"/>
  <c r="CG166" i="27"/>
  <c r="CF166" i="27"/>
  <c r="CE166" i="27"/>
  <c r="CD166" i="27"/>
  <c r="CC166" i="27"/>
  <c r="CB166" i="27"/>
  <c r="CA166" i="27"/>
  <c r="BZ166" i="27"/>
  <c r="BY166" i="27"/>
  <c r="BX166" i="27"/>
  <c r="BW166" i="27"/>
  <c r="BV166" i="27"/>
  <c r="BU166" i="27"/>
  <c r="BT166" i="27"/>
  <c r="BS166" i="27"/>
  <c r="BR166" i="27"/>
  <c r="BQ166" i="27"/>
  <c r="BP166" i="27"/>
  <c r="BO166" i="27"/>
  <c r="BN166" i="27"/>
  <c r="BM166" i="27"/>
  <c r="BL166" i="27"/>
  <c r="BK166" i="27"/>
  <c r="BJ166" i="27"/>
  <c r="BI166" i="27"/>
  <c r="BH166" i="27"/>
  <c r="BG166" i="27"/>
  <c r="BF166" i="27"/>
  <c r="BE166" i="27"/>
  <c r="BD166" i="27"/>
  <c r="BC166" i="27"/>
  <c r="BB166" i="27"/>
  <c r="BA166" i="27"/>
  <c r="AZ166" i="27"/>
  <c r="AY166" i="27"/>
  <c r="AX166" i="27"/>
  <c r="AW166" i="27"/>
  <c r="AV166" i="27"/>
  <c r="AU166" i="27"/>
  <c r="AT166" i="27"/>
  <c r="AS166" i="27"/>
  <c r="AR166" i="27"/>
  <c r="AQ166" i="27"/>
  <c r="AP166" i="27"/>
  <c r="AO166" i="27"/>
  <c r="AN166" i="27"/>
  <c r="AM166" i="27"/>
  <c r="AL166" i="27"/>
  <c r="AK166" i="27"/>
  <c r="AJ166" i="27"/>
  <c r="AI166" i="27"/>
  <c r="AH166" i="27"/>
  <c r="AG166" i="27"/>
  <c r="AF166" i="27"/>
  <c r="AE166" i="27"/>
  <c r="AD166" i="27"/>
  <c r="AC166" i="27"/>
  <c r="AB166" i="27"/>
  <c r="AA166" i="27"/>
  <c r="Z166" i="27"/>
  <c r="Y166" i="27"/>
  <c r="X166" i="27"/>
  <c r="W166" i="27"/>
  <c r="V166" i="27"/>
  <c r="U166" i="27"/>
  <c r="T166" i="27"/>
  <c r="S166" i="27"/>
  <c r="R166" i="27"/>
  <c r="Q166" i="27"/>
  <c r="P166" i="27"/>
  <c r="O166" i="27"/>
  <c r="N166" i="27"/>
  <c r="M166" i="27"/>
  <c r="L166" i="27"/>
  <c r="K166" i="27"/>
  <c r="J166" i="27"/>
  <c r="I166" i="27"/>
  <c r="H166" i="27"/>
  <c r="G166" i="27"/>
  <c r="F166" i="27"/>
  <c r="E166" i="27"/>
  <c r="DD165" i="27"/>
  <c r="DC165" i="27"/>
  <c r="DB165" i="27"/>
  <c r="DA165" i="27"/>
  <c r="CZ165" i="27"/>
  <c r="CY165" i="27"/>
  <c r="CX165" i="27"/>
  <c r="CW165" i="27"/>
  <c r="CV165" i="27"/>
  <c r="CU165" i="27"/>
  <c r="CT165" i="27"/>
  <c r="CS165" i="27"/>
  <c r="CR165" i="27"/>
  <c r="CQ165" i="27"/>
  <c r="CP165" i="27"/>
  <c r="CO165" i="27"/>
  <c r="CN165" i="27"/>
  <c r="CM165" i="27"/>
  <c r="CL165" i="27"/>
  <c r="CK165" i="27"/>
  <c r="CJ165" i="27"/>
  <c r="CI165" i="27"/>
  <c r="CH165" i="27"/>
  <c r="CG165" i="27"/>
  <c r="CF165" i="27"/>
  <c r="CE165" i="27"/>
  <c r="CD165" i="27"/>
  <c r="CC165" i="27"/>
  <c r="CB165" i="27"/>
  <c r="CA165" i="27"/>
  <c r="BZ165" i="27"/>
  <c r="BY165" i="27"/>
  <c r="BX165" i="27"/>
  <c r="BW165" i="27"/>
  <c r="BV165" i="27"/>
  <c r="BU165" i="27"/>
  <c r="BT165" i="27"/>
  <c r="BS165" i="27"/>
  <c r="BR165" i="27"/>
  <c r="BQ165" i="27"/>
  <c r="BP165" i="27"/>
  <c r="BO165" i="27"/>
  <c r="BN165" i="27"/>
  <c r="BM165" i="27"/>
  <c r="BL165" i="27"/>
  <c r="BK165" i="27"/>
  <c r="BJ165" i="27"/>
  <c r="BI165" i="27"/>
  <c r="BH165" i="27"/>
  <c r="BG165" i="27"/>
  <c r="BF165" i="27"/>
  <c r="BE165" i="27"/>
  <c r="BD165" i="27"/>
  <c r="BC165" i="27"/>
  <c r="BB165" i="27"/>
  <c r="BA165" i="27"/>
  <c r="AZ165" i="27"/>
  <c r="AY165" i="27"/>
  <c r="AX165" i="27"/>
  <c r="AW165" i="27"/>
  <c r="AV165" i="27"/>
  <c r="AU165" i="27"/>
  <c r="AT165" i="27"/>
  <c r="AS165" i="27"/>
  <c r="AR165" i="27"/>
  <c r="AQ165" i="27"/>
  <c r="AP165" i="27"/>
  <c r="AO165" i="27"/>
  <c r="AN165" i="27"/>
  <c r="AM165" i="27"/>
  <c r="AL165" i="27"/>
  <c r="AK165" i="27"/>
  <c r="AJ165" i="27"/>
  <c r="AI165" i="27"/>
  <c r="AH165" i="27"/>
  <c r="AG165" i="27"/>
  <c r="AF165" i="27"/>
  <c r="AE165" i="27"/>
  <c r="AD165" i="27"/>
  <c r="AC165" i="27"/>
  <c r="AB165" i="27"/>
  <c r="AA165" i="27"/>
  <c r="Z165" i="27"/>
  <c r="Y165" i="27"/>
  <c r="X165" i="27"/>
  <c r="W165" i="27"/>
  <c r="V165" i="27"/>
  <c r="U165" i="27"/>
  <c r="T165" i="27"/>
  <c r="S165" i="27"/>
  <c r="R165" i="27"/>
  <c r="Q165" i="27"/>
  <c r="P165" i="27"/>
  <c r="O165" i="27"/>
  <c r="N165" i="27"/>
  <c r="M165" i="27"/>
  <c r="L165" i="27"/>
  <c r="K165" i="27"/>
  <c r="J165" i="27"/>
  <c r="I165" i="27"/>
  <c r="H165" i="27"/>
  <c r="G165" i="27"/>
  <c r="F165" i="27"/>
  <c r="E165" i="27"/>
  <c r="DD164" i="27"/>
  <c r="DC164" i="27"/>
  <c r="DB164" i="27"/>
  <c r="DA164" i="27"/>
  <c r="CZ164" i="27"/>
  <c r="CY164" i="27"/>
  <c r="CX164" i="27"/>
  <c r="CW164" i="27"/>
  <c r="CV164" i="27"/>
  <c r="CU164" i="27"/>
  <c r="CT164" i="27"/>
  <c r="CS164" i="27"/>
  <c r="CR164" i="27"/>
  <c r="CQ164" i="27"/>
  <c r="CP164" i="27"/>
  <c r="CO164" i="27"/>
  <c r="CN164" i="27"/>
  <c r="CM164" i="27"/>
  <c r="CL164" i="27"/>
  <c r="CK164" i="27"/>
  <c r="CJ164" i="27"/>
  <c r="CI164" i="27"/>
  <c r="CH164" i="27"/>
  <c r="CG164" i="27"/>
  <c r="CF164" i="27"/>
  <c r="CE164" i="27"/>
  <c r="CD164" i="27"/>
  <c r="CC164" i="27"/>
  <c r="CB164" i="27"/>
  <c r="CA164" i="27"/>
  <c r="BZ164" i="27"/>
  <c r="BY164" i="27"/>
  <c r="BX164" i="27"/>
  <c r="BW164" i="27"/>
  <c r="BV164" i="27"/>
  <c r="BU164" i="27"/>
  <c r="BT164" i="27"/>
  <c r="BS164" i="27"/>
  <c r="BR164" i="27"/>
  <c r="BQ164" i="27"/>
  <c r="BP164" i="27"/>
  <c r="BO164" i="27"/>
  <c r="BN164" i="27"/>
  <c r="BM164" i="27"/>
  <c r="BL164" i="27"/>
  <c r="BK164" i="27"/>
  <c r="BJ164" i="27"/>
  <c r="BI164" i="27"/>
  <c r="BH164" i="27"/>
  <c r="BG164" i="27"/>
  <c r="BF164" i="27"/>
  <c r="BE164" i="27"/>
  <c r="BD164" i="27"/>
  <c r="BC164" i="27"/>
  <c r="BB164" i="27"/>
  <c r="BA164" i="27"/>
  <c r="AZ164" i="27"/>
  <c r="AY164" i="27"/>
  <c r="AX164" i="27"/>
  <c r="AW164" i="27"/>
  <c r="AV164" i="27"/>
  <c r="AU164" i="27"/>
  <c r="AT164" i="27"/>
  <c r="AS164" i="27"/>
  <c r="AR164" i="27"/>
  <c r="AQ164" i="27"/>
  <c r="AP164" i="27"/>
  <c r="AO164" i="27"/>
  <c r="AN164" i="27"/>
  <c r="AM164" i="27"/>
  <c r="AL164" i="27"/>
  <c r="AK164" i="27"/>
  <c r="AJ164" i="27"/>
  <c r="AI164" i="27"/>
  <c r="AH164" i="27"/>
  <c r="AG164" i="27"/>
  <c r="AF164" i="27"/>
  <c r="AE164" i="27"/>
  <c r="AD164" i="27"/>
  <c r="AC164" i="27"/>
  <c r="AB164" i="27"/>
  <c r="AA164" i="27"/>
  <c r="Z164" i="27"/>
  <c r="Y164" i="27"/>
  <c r="X164" i="27"/>
  <c r="W164" i="27"/>
  <c r="V164" i="27"/>
  <c r="U164" i="27"/>
  <c r="T164" i="27"/>
  <c r="S164" i="27"/>
  <c r="R164" i="27"/>
  <c r="Q164" i="27"/>
  <c r="P164" i="27"/>
  <c r="O164" i="27"/>
  <c r="N164" i="27"/>
  <c r="M164" i="27"/>
  <c r="L164" i="27"/>
  <c r="K164" i="27"/>
  <c r="J164" i="27"/>
  <c r="I164" i="27"/>
  <c r="H164" i="27"/>
  <c r="G164" i="27"/>
  <c r="F164" i="27"/>
  <c r="E164" i="27"/>
  <c r="DD163" i="27"/>
  <c r="DC163" i="27"/>
  <c r="DB163" i="27"/>
  <c r="DA163" i="27"/>
  <c r="CZ163" i="27"/>
  <c r="CY163" i="27"/>
  <c r="CX163" i="27"/>
  <c r="CW163" i="27"/>
  <c r="CV163" i="27"/>
  <c r="CU163" i="27"/>
  <c r="CT163" i="27"/>
  <c r="CS163" i="27"/>
  <c r="CR163" i="27"/>
  <c r="CQ163" i="27"/>
  <c r="CP163" i="27"/>
  <c r="CO163" i="27"/>
  <c r="CN163" i="27"/>
  <c r="CM163" i="27"/>
  <c r="CL163" i="27"/>
  <c r="CK163" i="27"/>
  <c r="CJ163" i="27"/>
  <c r="CI163" i="27"/>
  <c r="CH163" i="27"/>
  <c r="CG163" i="27"/>
  <c r="CF163" i="27"/>
  <c r="CE163" i="27"/>
  <c r="CD163" i="27"/>
  <c r="CC163" i="27"/>
  <c r="CB163" i="27"/>
  <c r="CA163" i="27"/>
  <c r="BZ163" i="27"/>
  <c r="BY163" i="27"/>
  <c r="BX163" i="27"/>
  <c r="BW163" i="27"/>
  <c r="BV163" i="27"/>
  <c r="BU163" i="27"/>
  <c r="BT163" i="27"/>
  <c r="BS163" i="27"/>
  <c r="BR163" i="27"/>
  <c r="BQ163" i="27"/>
  <c r="BP163" i="27"/>
  <c r="BO163" i="27"/>
  <c r="BN163" i="27"/>
  <c r="BM163" i="27"/>
  <c r="BL163" i="27"/>
  <c r="BK163" i="27"/>
  <c r="BJ163" i="27"/>
  <c r="BI163" i="27"/>
  <c r="BH163" i="27"/>
  <c r="BG163" i="27"/>
  <c r="BF163" i="27"/>
  <c r="BE163" i="27"/>
  <c r="BD163" i="27"/>
  <c r="BC163" i="27"/>
  <c r="BB163" i="27"/>
  <c r="BA163" i="27"/>
  <c r="AZ163" i="27"/>
  <c r="AY163" i="27"/>
  <c r="AX163" i="27"/>
  <c r="AW163" i="27"/>
  <c r="AV163" i="27"/>
  <c r="AU163" i="27"/>
  <c r="AT163" i="27"/>
  <c r="AS163" i="27"/>
  <c r="AR163" i="27"/>
  <c r="AQ163" i="27"/>
  <c r="AP163" i="27"/>
  <c r="AO163" i="27"/>
  <c r="AN163" i="27"/>
  <c r="AM163" i="27"/>
  <c r="AL163" i="27"/>
  <c r="AK163" i="27"/>
  <c r="AJ163" i="27"/>
  <c r="AI163" i="27"/>
  <c r="AH163" i="27"/>
  <c r="AG163" i="27"/>
  <c r="AF163" i="27"/>
  <c r="AE163" i="27"/>
  <c r="AD163" i="27"/>
  <c r="AC163" i="27"/>
  <c r="AB163" i="27"/>
  <c r="AA163" i="27"/>
  <c r="Z163" i="27"/>
  <c r="Y163" i="27"/>
  <c r="X163" i="27"/>
  <c r="W163" i="27"/>
  <c r="V163" i="27"/>
  <c r="U163" i="27"/>
  <c r="T163" i="27"/>
  <c r="S163" i="27"/>
  <c r="R163" i="27"/>
  <c r="Q163" i="27"/>
  <c r="P163" i="27"/>
  <c r="O163" i="27"/>
  <c r="N163" i="27"/>
  <c r="M163" i="27"/>
  <c r="L163" i="27"/>
  <c r="K163" i="27"/>
  <c r="J163" i="27"/>
  <c r="I163" i="27"/>
  <c r="H163" i="27"/>
  <c r="G163" i="27"/>
  <c r="F163" i="27"/>
  <c r="E163" i="27"/>
  <c r="DD162" i="27"/>
  <c r="DC162" i="27"/>
  <c r="DB162" i="27"/>
  <c r="DA162" i="27"/>
  <c r="CZ162" i="27"/>
  <c r="CY162" i="27"/>
  <c r="CX162" i="27"/>
  <c r="CW162" i="27"/>
  <c r="CV162" i="27"/>
  <c r="CU162" i="27"/>
  <c r="CT162" i="27"/>
  <c r="CS162" i="27"/>
  <c r="CR162" i="27"/>
  <c r="CQ162" i="27"/>
  <c r="CP162" i="27"/>
  <c r="CO162" i="27"/>
  <c r="CN162" i="27"/>
  <c r="CM162" i="27"/>
  <c r="CL162" i="27"/>
  <c r="CK162" i="27"/>
  <c r="CJ162" i="27"/>
  <c r="CI162" i="27"/>
  <c r="CH162" i="27"/>
  <c r="CG162" i="27"/>
  <c r="CF162" i="27"/>
  <c r="CE162" i="27"/>
  <c r="CD162" i="27"/>
  <c r="CC162" i="27"/>
  <c r="CB162" i="27"/>
  <c r="CA162" i="27"/>
  <c r="BZ162" i="27"/>
  <c r="BY162" i="27"/>
  <c r="BX162" i="27"/>
  <c r="BW162" i="27"/>
  <c r="BV162" i="27"/>
  <c r="BU162" i="27"/>
  <c r="BT162" i="27"/>
  <c r="BS162" i="27"/>
  <c r="BR162" i="27"/>
  <c r="BQ162" i="27"/>
  <c r="BP162" i="27"/>
  <c r="BO162" i="27"/>
  <c r="BN162" i="27"/>
  <c r="BM162" i="27"/>
  <c r="BL162" i="27"/>
  <c r="BK162" i="27"/>
  <c r="BJ162" i="27"/>
  <c r="BI162" i="27"/>
  <c r="BH162" i="27"/>
  <c r="BG162" i="27"/>
  <c r="BF162" i="27"/>
  <c r="BE162" i="27"/>
  <c r="BD162" i="27"/>
  <c r="BC162" i="27"/>
  <c r="BB162" i="27"/>
  <c r="BA162" i="27"/>
  <c r="AZ162" i="27"/>
  <c r="AY162" i="27"/>
  <c r="AX162" i="27"/>
  <c r="AW162" i="27"/>
  <c r="AV162" i="27"/>
  <c r="AU162" i="27"/>
  <c r="AT162" i="27"/>
  <c r="AS162" i="27"/>
  <c r="AR162" i="27"/>
  <c r="AQ162" i="27"/>
  <c r="AP162" i="27"/>
  <c r="AO162" i="27"/>
  <c r="AN162" i="27"/>
  <c r="AM162" i="27"/>
  <c r="AL162" i="27"/>
  <c r="AK162" i="27"/>
  <c r="AJ162" i="27"/>
  <c r="AI162" i="27"/>
  <c r="AH162" i="27"/>
  <c r="AG162" i="27"/>
  <c r="AF162" i="27"/>
  <c r="AE162" i="27"/>
  <c r="AD162" i="27"/>
  <c r="AC162" i="27"/>
  <c r="AB162" i="27"/>
  <c r="AA162" i="27"/>
  <c r="Z162" i="27"/>
  <c r="Y162" i="27"/>
  <c r="X162" i="27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D161" i="27"/>
  <c r="DC161" i="27"/>
  <c r="DB161" i="27"/>
  <c r="DA161" i="27"/>
  <c r="CZ161" i="27"/>
  <c r="CY161" i="27"/>
  <c r="CX161" i="27"/>
  <c r="CW161" i="27"/>
  <c r="CV161" i="27"/>
  <c r="CU161" i="27"/>
  <c r="CT161" i="27"/>
  <c r="CS161" i="27"/>
  <c r="CR161" i="27"/>
  <c r="CQ161" i="27"/>
  <c r="CP161" i="27"/>
  <c r="CO161" i="27"/>
  <c r="CN161" i="27"/>
  <c r="CM161" i="27"/>
  <c r="CL161" i="27"/>
  <c r="CK161" i="27"/>
  <c r="CJ161" i="27"/>
  <c r="CI161" i="27"/>
  <c r="CH161" i="27"/>
  <c r="CG161" i="27"/>
  <c r="CF161" i="27"/>
  <c r="CE161" i="27"/>
  <c r="CD161" i="27"/>
  <c r="CC161" i="27"/>
  <c r="CB161" i="27"/>
  <c r="CA161" i="27"/>
  <c r="BZ161" i="27"/>
  <c r="BY161" i="27"/>
  <c r="BX161" i="27"/>
  <c r="BW161" i="27"/>
  <c r="BV161" i="27"/>
  <c r="BU161" i="27"/>
  <c r="BT161" i="27"/>
  <c r="BS161" i="27"/>
  <c r="BR161" i="27"/>
  <c r="BQ161" i="27"/>
  <c r="BP161" i="27"/>
  <c r="BO161" i="27"/>
  <c r="BN161" i="27"/>
  <c r="BM161" i="27"/>
  <c r="BL161" i="27"/>
  <c r="BK161" i="27"/>
  <c r="BJ161" i="27"/>
  <c r="BI161" i="27"/>
  <c r="BH161" i="27"/>
  <c r="BG161" i="27"/>
  <c r="BF161" i="27"/>
  <c r="BE161" i="27"/>
  <c r="BD161" i="27"/>
  <c r="BC161" i="27"/>
  <c r="BB161" i="27"/>
  <c r="BA161" i="27"/>
  <c r="AZ161" i="27"/>
  <c r="AY161" i="27"/>
  <c r="AX161" i="27"/>
  <c r="AW161" i="27"/>
  <c r="AV161" i="27"/>
  <c r="AU161" i="27"/>
  <c r="AT161" i="27"/>
  <c r="AS161" i="27"/>
  <c r="AR161" i="27"/>
  <c r="AQ161" i="27"/>
  <c r="AP161" i="27"/>
  <c r="AO161" i="27"/>
  <c r="AN161" i="27"/>
  <c r="AM161" i="27"/>
  <c r="AL161" i="27"/>
  <c r="AK161" i="27"/>
  <c r="AJ161" i="27"/>
  <c r="AI161" i="27"/>
  <c r="AH161" i="27"/>
  <c r="AG161" i="27"/>
  <c r="AF161" i="27"/>
  <c r="AE161" i="27"/>
  <c r="AD161" i="27"/>
  <c r="AC161" i="27"/>
  <c r="AB161" i="27"/>
  <c r="AA161" i="27"/>
  <c r="Z161" i="27"/>
  <c r="Y161" i="27"/>
  <c r="X161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D160" i="27"/>
  <c r="DC160" i="27"/>
  <c r="DB160" i="27"/>
  <c r="DA160" i="27"/>
  <c r="CZ160" i="27"/>
  <c r="CY160" i="27"/>
  <c r="CX160" i="27"/>
  <c r="CW160" i="27"/>
  <c r="CV160" i="27"/>
  <c r="CU160" i="27"/>
  <c r="CT160" i="27"/>
  <c r="CS160" i="27"/>
  <c r="CR160" i="27"/>
  <c r="CQ160" i="27"/>
  <c r="CP160" i="27"/>
  <c r="CO160" i="27"/>
  <c r="CN160" i="27"/>
  <c r="CM160" i="27"/>
  <c r="CL160" i="27"/>
  <c r="CK160" i="27"/>
  <c r="CJ160" i="27"/>
  <c r="CI160" i="27"/>
  <c r="CH160" i="27"/>
  <c r="CG160" i="27"/>
  <c r="CF160" i="27"/>
  <c r="CE160" i="27"/>
  <c r="CD160" i="27"/>
  <c r="CC160" i="27"/>
  <c r="CB160" i="27"/>
  <c r="CA160" i="27"/>
  <c r="BZ160" i="27"/>
  <c r="BY160" i="27"/>
  <c r="BX160" i="27"/>
  <c r="BW160" i="27"/>
  <c r="BV160" i="27"/>
  <c r="BU160" i="27"/>
  <c r="BT160" i="27"/>
  <c r="BS160" i="27"/>
  <c r="BR160" i="27"/>
  <c r="BQ160" i="27"/>
  <c r="BP160" i="27"/>
  <c r="BO160" i="27"/>
  <c r="BN160" i="27"/>
  <c r="BM160" i="27"/>
  <c r="BL160" i="27"/>
  <c r="BK160" i="27"/>
  <c r="BJ160" i="27"/>
  <c r="BI160" i="27"/>
  <c r="BH160" i="27"/>
  <c r="BG160" i="27"/>
  <c r="BF160" i="27"/>
  <c r="BE160" i="27"/>
  <c r="BD160" i="27"/>
  <c r="BC160" i="27"/>
  <c r="BB160" i="27"/>
  <c r="BA160" i="27"/>
  <c r="AZ160" i="27"/>
  <c r="AY160" i="27"/>
  <c r="AX160" i="27"/>
  <c r="AW160" i="27"/>
  <c r="AV160" i="27"/>
  <c r="AU160" i="27"/>
  <c r="AT160" i="27"/>
  <c r="AS160" i="27"/>
  <c r="AR160" i="27"/>
  <c r="AQ160" i="27"/>
  <c r="AP160" i="27"/>
  <c r="AO160" i="27"/>
  <c r="AN160" i="27"/>
  <c r="AM160" i="27"/>
  <c r="AL160" i="27"/>
  <c r="AK160" i="27"/>
  <c r="AJ160" i="27"/>
  <c r="AI160" i="27"/>
  <c r="AH160" i="27"/>
  <c r="AG160" i="27"/>
  <c r="AF160" i="27"/>
  <c r="AE160" i="27"/>
  <c r="AD160" i="27"/>
  <c r="AC160" i="27"/>
  <c r="AB160" i="27"/>
  <c r="AA160" i="27"/>
  <c r="Z160" i="27"/>
  <c r="Y160" i="27"/>
  <c r="X160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D159" i="27"/>
  <c r="DC159" i="27"/>
  <c r="DB159" i="27"/>
  <c r="DA159" i="27"/>
  <c r="CZ159" i="27"/>
  <c r="CY159" i="27"/>
  <c r="CX159" i="27"/>
  <c r="CW159" i="27"/>
  <c r="CV159" i="27"/>
  <c r="CU159" i="27"/>
  <c r="CT159" i="27"/>
  <c r="CS159" i="27"/>
  <c r="CR159" i="27"/>
  <c r="CQ159" i="27"/>
  <c r="CP159" i="27"/>
  <c r="CO159" i="27"/>
  <c r="CN159" i="27"/>
  <c r="CM159" i="27"/>
  <c r="CL159" i="27"/>
  <c r="CK159" i="27"/>
  <c r="CJ159" i="27"/>
  <c r="CI159" i="27"/>
  <c r="CH159" i="27"/>
  <c r="CG159" i="27"/>
  <c r="CF159" i="27"/>
  <c r="CE159" i="27"/>
  <c r="CD159" i="27"/>
  <c r="CC159" i="27"/>
  <c r="CB159" i="27"/>
  <c r="CA159" i="27"/>
  <c r="BZ159" i="27"/>
  <c r="BY159" i="27"/>
  <c r="BX159" i="27"/>
  <c r="BW159" i="27"/>
  <c r="BV159" i="27"/>
  <c r="BU159" i="27"/>
  <c r="BT159" i="27"/>
  <c r="BS159" i="27"/>
  <c r="BR159" i="27"/>
  <c r="BQ159" i="27"/>
  <c r="BP159" i="27"/>
  <c r="BO159" i="27"/>
  <c r="BN159" i="27"/>
  <c r="BM159" i="27"/>
  <c r="BL159" i="27"/>
  <c r="BK159" i="27"/>
  <c r="BJ159" i="27"/>
  <c r="BI159" i="27"/>
  <c r="BH159" i="27"/>
  <c r="BG159" i="27"/>
  <c r="BF159" i="27"/>
  <c r="BE159" i="27"/>
  <c r="BD159" i="27"/>
  <c r="BC159" i="27"/>
  <c r="BB159" i="27"/>
  <c r="BA159" i="27"/>
  <c r="AZ159" i="27"/>
  <c r="AY159" i="27"/>
  <c r="AX159" i="27"/>
  <c r="AW159" i="27"/>
  <c r="AV159" i="27"/>
  <c r="AU159" i="27"/>
  <c r="AT159" i="27"/>
  <c r="AS159" i="27"/>
  <c r="AR159" i="27"/>
  <c r="AQ159" i="27"/>
  <c r="AP159" i="27"/>
  <c r="AO159" i="27"/>
  <c r="AN159" i="27"/>
  <c r="AM159" i="27"/>
  <c r="AL159" i="27"/>
  <c r="AK159" i="27"/>
  <c r="AJ159" i="27"/>
  <c r="AI159" i="27"/>
  <c r="AH159" i="27"/>
  <c r="AG159" i="27"/>
  <c r="AF159" i="27"/>
  <c r="AE159" i="27"/>
  <c r="AD159" i="27"/>
  <c r="AC159" i="27"/>
  <c r="AB159" i="27"/>
  <c r="AA159" i="27"/>
  <c r="Z159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D158" i="27"/>
  <c r="DC158" i="27"/>
  <c r="DB158" i="27"/>
  <c r="DA158" i="27"/>
  <c r="CZ158" i="27"/>
  <c r="CY158" i="27"/>
  <c r="CX158" i="27"/>
  <c r="CW158" i="27"/>
  <c r="CV158" i="27"/>
  <c r="CU158" i="27"/>
  <c r="CT158" i="27"/>
  <c r="CS158" i="27"/>
  <c r="CR158" i="27"/>
  <c r="CQ158" i="27"/>
  <c r="CP158" i="27"/>
  <c r="CO158" i="27"/>
  <c r="CN158" i="27"/>
  <c r="CM158" i="27"/>
  <c r="CL158" i="27"/>
  <c r="CK158" i="27"/>
  <c r="CJ158" i="27"/>
  <c r="CI158" i="27"/>
  <c r="CH158" i="27"/>
  <c r="CG158" i="27"/>
  <c r="CF158" i="27"/>
  <c r="CE158" i="27"/>
  <c r="CD158" i="27"/>
  <c r="CC158" i="27"/>
  <c r="CB158" i="27"/>
  <c r="CA158" i="27"/>
  <c r="BZ158" i="27"/>
  <c r="BY158" i="27"/>
  <c r="BX158" i="27"/>
  <c r="BW158" i="27"/>
  <c r="BV158" i="27"/>
  <c r="BU158" i="27"/>
  <c r="BT158" i="27"/>
  <c r="BS158" i="27"/>
  <c r="BR158" i="27"/>
  <c r="BQ158" i="27"/>
  <c r="BP158" i="27"/>
  <c r="BO158" i="27"/>
  <c r="BN158" i="27"/>
  <c r="BM158" i="27"/>
  <c r="BL158" i="27"/>
  <c r="BK158" i="27"/>
  <c r="BJ158" i="27"/>
  <c r="BI158" i="27"/>
  <c r="BH158" i="27"/>
  <c r="BG158" i="27"/>
  <c r="BF158" i="27"/>
  <c r="BE158" i="27"/>
  <c r="BD158" i="27"/>
  <c r="BC158" i="27"/>
  <c r="BB158" i="27"/>
  <c r="BA158" i="27"/>
  <c r="AZ158" i="27"/>
  <c r="AY158" i="27"/>
  <c r="AX158" i="27"/>
  <c r="AW158" i="27"/>
  <c r="AV158" i="27"/>
  <c r="AU158" i="27"/>
  <c r="AT158" i="27"/>
  <c r="AS158" i="27"/>
  <c r="AR158" i="27"/>
  <c r="AQ158" i="27"/>
  <c r="AP158" i="27"/>
  <c r="AO158" i="27"/>
  <c r="AN158" i="27"/>
  <c r="AM158" i="27"/>
  <c r="AL158" i="27"/>
  <c r="AK158" i="27"/>
  <c r="AJ158" i="27"/>
  <c r="AI158" i="27"/>
  <c r="AH158" i="27"/>
  <c r="AG158" i="27"/>
  <c r="AF158" i="27"/>
  <c r="AE158" i="27"/>
  <c r="AD158" i="27"/>
  <c r="AC158" i="27"/>
  <c r="AB158" i="27"/>
  <c r="AA158" i="27"/>
  <c r="Z158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D157" i="27"/>
  <c r="DC157" i="27"/>
  <c r="DB157" i="27"/>
  <c r="DA157" i="27"/>
  <c r="CZ157" i="27"/>
  <c r="CY157" i="27"/>
  <c r="CX157" i="27"/>
  <c r="CW157" i="27"/>
  <c r="CV157" i="27"/>
  <c r="CU157" i="27"/>
  <c r="CT157" i="27"/>
  <c r="CS157" i="27"/>
  <c r="CR157" i="27"/>
  <c r="CQ157" i="27"/>
  <c r="CP157" i="27"/>
  <c r="CO157" i="27"/>
  <c r="CN157" i="27"/>
  <c r="CM157" i="27"/>
  <c r="CL157" i="27"/>
  <c r="CK157" i="27"/>
  <c r="CJ157" i="27"/>
  <c r="CI157" i="27"/>
  <c r="CH157" i="27"/>
  <c r="CG157" i="27"/>
  <c r="CF157" i="27"/>
  <c r="CE157" i="27"/>
  <c r="CD157" i="27"/>
  <c r="CC157" i="27"/>
  <c r="CB157" i="27"/>
  <c r="CA157" i="27"/>
  <c r="BZ157" i="27"/>
  <c r="BY157" i="27"/>
  <c r="BX157" i="27"/>
  <c r="BW157" i="27"/>
  <c r="BV157" i="27"/>
  <c r="BU157" i="27"/>
  <c r="BT157" i="27"/>
  <c r="BS157" i="27"/>
  <c r="BR157" i="27"/>
  <c r="BQ157" i="27"/>
  <c r="BP157" i="27"/>
  <c r="BO157" i="27"/>
  <c r="BN157" i="27"/>
  <c r="BM157" i="27"/>
  <c r="BL157" i="27"/>
  <c r="BK157" i="27"/>
  <c r="BJ157" i="27"/>
  <c r="BI157" i="27"/>
  <c r="BH157" i="27"/>
  <c r="BG157" i="27"/>
  <c r="BF157" i="27"/>
  <c r="BE157" i="27"/>
  <c r="BD157" i="27"/>
  <c r="BC157" i="27"/>
  <c r="BB157" i="27"/>
  <c r="BA157" i="27"/>
  <c r="AZ157" i="27"/>
  <c r="AY157" i="27"/>
  <c r="AX157" i="27"/>
  <c r="AW157" i="27"/>
  <c r="AV157" i="27"/>
  <c r="AU157" i="27"/>
  <c r="AT157" i="27"/>
  <c r="AS157" i="27"/>
  <c r="AR157" i="27"/>
  <c r="AQ157" i="27"/>
  <c r="AP157" i="27"/>
  <c r="AO157" i="27"/>
  <c r="AN157" i="27"/>
  <c r="AM157" i="27"/>
  <c r="AL157" i="27"/>
  <c r="AK157" i="27"/>
  <c r="AJ157" i="27"/>
  <c r="AI157" i="27"/>
  <c r="AH157" i="27"/>
  <c r="AG157" i="27"/>
  <c r="AF157" i="27"/>
  <c r="AE157" i="27"/>
  <c r="AD157" i="27"/>
  <c r="AC157" i="27"/>
  <c r="AB157" i="27"/>
  <c r="AA157" i="27"/>
  <c r="Z157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D156" i="27"/>
  <c r="DC156" i="27"/>
  <c r="DB156" i="27"/>
  <c r="DA156" i="27"/>
  <c r="CZ156" i="27"/>
  <c r="CY156" i="27"/>
  <c r="CX156" i="27"/>
  <c r="CW156" i="27"/>
  <c r="CV156" i="27"/>
  <c r="CU156" i="27"/>
  <c r="CT156" i="27"/>
  <c r="CS156" i="27"/>
  <c r="CR156" i="27"/>
  <c r="CQ156" i="27"/>
  <c r="CP156" i="27"/>
  <c r="CO156" i="27"/>
  <c r="CN156" i="27"/>
  <c r="CM156" i="27"/>
  <c r="CL156" i="27"/>
  <c r="CK156" i="27"/>
  <c r="CJ156" i="27"/>
  <c r="CI156" i="27"/>
  <c r="CH156" i="27"/>
  <c r="CG156" i="27"/>
  <c r="CF156" i="27"/>
  <c r="CE156" i="27"/>
  <c r="CD156" i="27"/>
  <c r="CC156" i="27"/>
  <c r="CB156" i="27"/>
  <c r="CA156" i="27"/>
  <c r="BZ156" i="27"/>
  <c r="BY156" i="27"/>
  <c r="BX156" i="27"/>
  <c r="BW156" i="27"/>
  <c r="BV156" i="27"/>
  <c r="BU156" i="27"/>
  <c r="BT156" i="27"/>
  <c r="BS156" i="27"/>
  <c r="BR156" i="27"/>
  <c r="BQ156" i="27"/>
  <c r="BP156" i="27"/>
  <c r="BO156" i="27"/>
  <c r="BN156" i="27"/>
  <c r="BM156" i="27"/>
  <c r="BL156" i="27"/>
  <c r="BK156" i="27"/>
  <c r="BJ156" i="27"/>
  <c r="BI156" i="27"/>
  <c r="BH156" i="27"/>
  <c r="BG156" i="27"/>
  <c r="BF156" i="27"/>
  <c r="BE156" i="27"/>
  <c r="BD156" i="27"/>
  <c r="BC156" i="27"/>
  <c r="BB156" i="27"/>
  <c r="BA156" i="27"/>
  <c r="AZ156" i="27"/>
  <c r="AY156" i="27"/>
  <c r="AX156" i="27"/>
  <c r="AW156" i="27"/>
  <c r="AV156" i="27"/>
  <c r="AU156" i="27"/>
  <c r="AT156" i="27"/>
  <c r="AS156" i="27"/>
  <c r="AR156" i="27"/>
  <c r="AQ156" i="27"/>
  <c r="AP156" i="27"/>
  <c r="AO156" i="27"/>
  <c r="AN156" i="27"/>
  <c r="AM156" i="27"/>
  <c r="AL156" i="27"/>
  <c r="AK156" i="27"/>
  <c r="AJ156" i="27"/>
  <c r="AI156" i="27"/>
  <c r="AH156" i="27"/>
  <c r="AG156" i="27"/>
  <c r="AF156" i="27"/>
  <c r="AE156" i="27"/>
  <c r="AD156" i="27"/>
  <c r="AC156" i="27"/>
  <c r="AB156" i="27"/>
  <c r="AA156" i="27"/>
  <c r="Z156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D155" i="27"/>
  <c r="DC155" i="27"/>
  <c r="DB155" i="27"/>
  <c r="DA155" i="27"/>
  <c r="CZ155" i="27"/>
  <c r="CY155" i="27"/>
  <c r="CX155" i="27"/>
  <c r="CW155" i="27"/>
  <c r="CV155" i="27"/>
  <c r="CU155" i="27"/>
  <c r="CT155" i="27"/>
  <c r="CS155" i="27"/>
  <c r="CR155" i="27"/>
  <c r="CQ155" i="27"/>
  <c r="CP155" i="27"/>
  <c r="CO155" i="27"/>
  <c r="CN155" i="27"/>
  <c r="CM155" i="27"/>
  <c r="CL155" i="27"/>
  <c r="CK155" i="27"/>
  <c r="CJ155" i="27"/>
  <c r="CI155" i="27"/>
  <c r="CH155" i="27"/>
  <c r="CG155" i="27"/>
  <c r="CF155" i="27"/>
  <c r="CE155" i="27"/>
  <c r="CD155" i="27"/>
  <c r="CC155" i="27"/>
  <c r="CB155" i="27"/>
  <c r="CA155" i="27"/>
  <c r="BZ155" i="27"/>
  <c r="BY155" i="27"/>
  <c r="BX155" i="27"/>
  <c r="BW155" i="27"/>
  <c r="BV155" i="27"/>
  <c r="BU155" i="27"/>
  <c r="BT155" i="27"/>
  <c r="BS155" i="27"/>
  <c r="BR155" i="27"/>
  <c r="BQ155" i="27"/>
  <c r="BP155" i="27"/>
  <c r="BO155" i="27"/>
  <c r="BN155" i="27"/>
  <c r="BM155" i="27"/>
  <c r="BL155" i="27"/>
  <c r="BK155" i="27"/>
  <c r="BJ155" i="27"/>
  <c r="BI155" i="27"/>
  <c r="BH155" i="27"/>
  <c r="BG155" i="27"/>
  <c r="BF155" i="27"/>
  <c r="BE155" i="27"/>
  <c r="BD155" i="27"/>
  <c r="BC155" i="27"/>
  <c r="BB155" i="27"/>
  <c r="BA155" i="27"/>
  <c r="AZ155" i="27"/>
  <c r="AY155" i="27"/>
  <c r="AX155" i="27"/>
  <c r="AW155" i="27"/>
  <c r="AV155" i="27"/>
  <c r="AU155" i="27"/>
  <c r="AT155" i="27"/>
  <c r="AS155" i="27"/>
  <c r="AR155" i="27"/>
  <c r="AQ155" i="27"/>
  <c r="AP155" i="27"/>
  <c r="AO155" i="27"/>
  <c r="AN155" i="27"/>
  <c r="AM155" i="27"/>
  <c r="AL155" i="27"/>
  <c r="AK155" i="27"/>
  <c r="AJ155" i="27"/>
  <c r="AI155" i="27"/>
  <c r="AH155" i="27"/>
  <c r="AG155" i="27"/>
  <c r="AF155" i="27"/>
  <c r="AE155" i="27"/>
  <c r="AD155" i="27"/>
  <c r="AC155" i="27"/>
  <c r="AB155" i="27"/>
  <c r="AA155" i="27"/>
  <c r="Z155" i="27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D154" i="27"/>
  <c r="DC154" i="27"/>
  <c r="DB154" i="27"/>
  <c r="DA154" i="27"/>
  <c r="CZ154" i="27"/>
  <c r="CY154" i="27"/>
  <c r="CX154" i="27"/>
  <c r="CW154" i="27"/>
  <c r="CV154" i="27"/>
  <c r="CU154" i="27"/>
  <c r="CT154" i="27"/>
  <c r="CS154" i="27"/>
  <c r="CR154" i="27"/>
  <c r="CQ154" i="27"/>
  <c r="CP154" i="27"/>
  <c r="CO154" i="27"/>
  <c r="CN154" i="27"/>
  <c r="CM154" i="27"/>
  <c r="CL154" i="27"/>
  <c r="CK154" i="27"/>
  <c r="CJ154" i="27"/>
  <c r="CI154" i="27"/>
  <c r="CH154" i="27"/>
  <c r="CG154" i="27"/>
  <c r="CF154" i="27"/>
  <c r="CE154" i="27"/>
  <c r="CD154" i="27"/>
  <c r="CC154" i="27"/>
  <c r="CB154" i="27"/>
  <c r="CA154" i="27"/>
  <c r="BZ154" i="27"/>
  <c r="BY154" i="27"/>
  <c r="BX154" i="27"/>
  <c r="BW154" i="27"/>
  <c r="BV154" i="27"/>
  <c r="BU154" i="27"/>
  <c r="BT154" i="27"/>
  <c r="BS154" i="27"/>
  <c r="BR154" i="27"/>
  <c r="BQ154" i="27"/>
  <c r="BP154" i="27"/>
  <c r="BO154" i="27"/>
  <c r="BN154" i="27"/>
  <c r="BM154" i="27"/>
  <c r="BL154" i="27"/>
  <c r="BK154" i="27"/>
  <c r="BJ154" i="27"/>
  <c r="BI154" i="27"/>
  <c r="BH154" i="27"/>
  <c r="BG154" i="27"/>
  <c r="BF154" i="27"/>
  <c r="BE154" i="27"/>
  <c r="BD154" i="27"/>
  <c r="BC154" i="27"/>
  <c r="BB154" i="27"/>
  <c r="BA154" i="27"/>
  <c r="AZ154" i="27"/>
  <c r="AY154" i="27"/>
  <c r="AX154" i="27"/>
  <c r="AW154" i="27"/>
  <c r="AV154" i="27"/>
  <c r="AU154" i="27"/>
  <c r="AT154" i="27"/>
  <c r="AS154" i="27"/>
  <c r="AR154" i="27"/>
  <c r="AQ154" i="27"/>
  <c r="AP154" i="27"/>
  <c r="AO154" i="27"/>
  <c r="AN154" i="27"/>
  <c r="AM154" i="27"/>
  <c r="AL154" i="27"/>
  <c r="AK154" i="27"/>
  <c r="AJ154" i="27"/>
  <c r="AI154" i="27"/>
  <c r="AH154" i="27"/>
  <c r="AG154" i="27"/>
  <c r="AF154" i="27"/>
  <c r="AE154" i="27"/>
  <c r="AD154" i="27"/>
  <c r="AC154" i="27"/>
  <c r="AB154" i="27"/>
  <c r="AA154" i="27"/>
  <c r="Z154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D153" i="27"/>
  <c r="DC153" i="27"/>
  <c r="DB153" i="27"/>
  <c r="DA153" i="27"/>
  <c r="CZ153" i="27"/>
  <c r="CY153" i="27"/>
  <c r="CX153" i="27"/>
  <c r="CW153" i="27"/>
  <c r="CV153" i="27"/>
  <c r="CU153" i="27"/>
  <c r="CT153" i="27"/>
  <c r="CS153" i="27"/>
  <c r="CR153" i="27"/>
  <c r="CQ153" i="27"/>
  <c r="CP153" i="27"/>
  <c r="CO153" i="27"/>
  <c r="CN153" i="27"/>
  <c r="CM153" i="27"/>
  <c r="CL153" i="27"/>
  <c r="CK153" i="27"/>
  <c r="CJ153" i="27"/>
  <c r="CI153" i="27"/>
  <c r="CH153" i="27"/>
  <c r="CG153" i="27"/>
  <c r="CF153" i="27"/>
  <c r="CE153" i="27"/>
  <c r="CD153" i="27"/>
  <c r="CC153" i="27"/>
  <c r="CB153" i="27"/>
  <c r="CA153" i="27"/>
  <c r="BZ153" i="27"/>
  <c r="BY153" i="27"/>
  <c r="BX153" i="27"/>
  <c r="BW153" i="27"/>
  <c r="BV153" i="27"/>
  <c r="BU153" i="27"/>
  <c r="BT153" i="27"/>
  <c r="BS153" i="27"/>
  <c r="BR153" i="27"/>
  <c r="BQ153" i="27"/>
  <c r="BP153" i="27"/>
  <c r="BO153" i="27"/>
  <c r="BN153" i="27"/>
  <c r="BM153" i="27"/>
  <c r="BL153" i="27"/>
  <c r="BK153" i="27"/>
  <c r="BJ153" i="27"/>
  <c r="BI153" i="27"/>
  <c r="BH153" i="27"/>
  <c r="BG153" i="27"/>
  <c r="BF153" i="27"/>
  <c r="BE153" i="27"/>
  <c r="BD153" i="27"/>
  <c r="BC153" i="27"/>
  <c r="BB153" i="27"/>
  <c r="BA153" i="27"/>
  <c r="AZ153" i="27"/>
  <c r="AY153" i="27"/>
  <c r="AX153" i="27"/>
  <c r="AW153" i="27"/>
  <c r="AV153" i="27"/>
  <c r="AU153" i="27"/>
  <c r="AT153" i="27"/>
  <c r="AS153" i="27"/>
  <c r="AR153" i="27"/>
  <c r="AQ153" i="27"/>
  <c r="AP153" i="27"/>
  <c r="AO153" i="27"/>
  <c r="AN153" i="27"/>
  <c r="AM153" i="27"/>
  <c r="AL153" i="27"/>
  <c r="AK153" i="27"/>
  <c r="AJ153" i="27"/>
  <c r="AI153" i="27"/>
  <c r="AH153" i="27"/>
  <c r="AG153" i="27"/>
  <c r="AF153" i="27"/>
  <c r="AE153" i="27"/>
  <c r="AD153" i="27"/>
  <c r="AC153" i="27"/>
  <c r="AB153" i="27"/>
  <c r="AA153" i="27"/>
  <c r="Z153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D152" i="27"/>
  <c r="DC152" i="27"/>
  <c r="DB152" i="27"/>
  <c r="DA152" i="27"/>
  <c r="CZ152" i="27"/>
  <c r="CY152" i="27"/>
  <c r="CX152" i="27"/>
  <c r="CW152" i="27"/>
  <c r="CV152" i="27"/>
  <c r="CU152" i="27"/>
  <c r="CT152" i="27"/>
  <c r="CS152" i="27"/>
  <c r="CR152" i="27"/>
  <c r="CQ152" i="27"/>
  <c r="CP152" i="27"/>
  <c r="CO152" i="27"/>
  <c r="CN152" i="27"/>
  <c r="CM152" i="27"/>
  <c r="CL152" i="27"/>
  <c r="CK152" i="27"/>
  <c r="CJ152" i="27"/>
  <c r="CI152" i="27"/>
  <c r="CH152" i="27"/>
  <c r="CG152" i="27"/>
  <c r="CF152" i="27"/>
  <c r="CE152" i="27"/>
  <c r="CD152" i="27"/>
  <c r="CC152" i="27"/>
  <c r="CB152" i="27"/>
  <c r="CA152" i="27"/>
  <c r="BZ152" i="27"/>
  <c r="BY152" i="27"/>
  <c r="BX152" i="27"/>
  <c r="BW152" i="27"/>
  <c r="BV152" i="27"/>
  <c r="BU152" i="27"/>
  <c r="BT152" i="27"/>
  <c r="BS152" i="27"/>
  <c r="BR152" i="27"/>
  <c r="BQ152" i="27"/>
  <c r="BP152" i="27"/>
  <c r="BO152" i="27"/>
  <c r="BN152" i="27"/>
  <c r="BM152" i="27"/>
  <c r="BL152" i="27"/>
  <c r="BK152" i="27"/>
  <c r="BJ152" i="27"/>
  <c r="BI152" i="27"/>
  <c r="BH152" i="27"/>
  <c r="BG152" i="27"/>
  <c r="BF152" i="27"/>
  <c r="BE152" i="27"/>
  <c r="BD152" i="27"/>
  <c r="BC152" i="27"/>
  <c r="BB152" i="27"/>
  <c r="BA152" i="27"/>
  <c r="AZ152" i="27"/>
  <c r="AY152" i="27"/>
  <c r="AX152" i="27"/>
  <c r="AW152" i="27"/>
  <c r="AV152" i="27"/>
  <c r="AU152" i="27"/>
  <c r="AT152" i="27"/>
  <c r="AS152" i="27"/>
  <c r="AR152" i="27"/>
  <c r="AQ152" i="27"/>
  <c r="AP152" i="27"/>
  <c r="AO152" i="27"/>
  <c r="AN152" i="27"/>
  <c r="AM152" i="27"/>
  <c r="AL152" i="27"/>
  <c r="AK152" i="27"/>
  <c r="AJ152" i="27"/>
  <c r="AI152" i="27"/>
  <c r="AH152" i="27"/>
  <c r="AG152" i="27"/>
  <c r="AF152" i="27"/>
  <c r="AE152" i="27"/>
  <c r="AD152" i="27"/>
  <c r="AC152" i="27"/>
  <c r="AB152" i="27"/>
  <c r="AA152" i="27"/>
  <c r="Z152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D151" i="27"/>
  <c r="DC151" i="27"/>
  <c r="DB151" i="27"/>
  <c r="DA151" i="27"/>
  <c r="CZ151" i="27"/>
  <c r="CY151" i="27"/>
  <c r="CX151" i="27"/>
  <c r="CW151" i="27"/>
  <c r="CV151" i="27"/>
  <c r="CU151" i="27"/>
  <c r="CT151" i="27"/>
  <c r="CS151" i="27"/>
  <c r="CR151" i="27"/>
  <c r="CQ151" i="27"/>
  <c r="CP151" i="27"/>
  <c r="CO151" i="27"/>
  <c r="CN151" i="27"/>
  <c r="CM151" i="27"/>
  <c r="CL151" i="27"/>
  <c r="CK151" i="27"/>
  <c r="CJ151" i="27"/>
  <c r="CI151" i="27"/>
  <c r="CH151" i="27"/>
  <c r="CG151" i="27"/>
  <c r="CF151" i="27"/>
  <c r="CE151" i="27"/>
  <c r="CD151" i="27"/>
  <c r="CC151" i="27"/>
  <c r="CB151" i="27"/>
  <c r="CA151" i="27"/>
  <c r="BZ151" i="27"/>
  <c r="BY151" i="27"/>
  <c r="BX151" i="27"/>
  <c r="BW151" i="27"/>
  <c r="BV151" i="27"/>
  <c r="BU151" i="27"/>
  <c r="BT151" i="27"/>
  <c r="BS151" i="27"/>
  <c r="BR151" i="27"/>
  <c r="BQ151" i="27"/>
  <c r="BP151" i="27"/>
  <c r="BO151" i="27"/>
  <c r="BN151" i="27"/>
  <c r="BM151" i="27"/>
  <c r="BL151" i="27"/>
  <c r="BK151" i="27"/>
  <c r="BJ151" i="27"/>
  <c r="BI151" i="27"/>
  <c r="BH151" i="27"/>
  <c r="BG151" i="27"/>
  <c r="BF151" i="27"/>
  <c r="BE151" i="27"/>
  <c r="BD151" i="27"/>
  <c r="BC151" i="27"/>
  <c r="BB151" i="27"/>
  <c r="BA151" i="27"/>
  <c r="AZ151" i="27"/>
  <c r="AY151" i="27"/>
  <c r="AX151" i="27"/>
  <c r="AW151" i="27"/>
  <c r="AV151" i="27"/>
  <c r="AU151" i="27"/>
  <c r="AT151" i="27"/>
  <c r="AS151" i="27"/>
  <c r="AR151" i="27"/>
  <c r="AQ151" i="27"/>
  <c r="AP151" i="27"/>
  <c r="AO151" i="27"/>
  <c r="AN151" i="27"/>
  <c r="AM151" i="27"/>
  <c r="AL151" i="27"/>
  <c r="AK151" i="27"/>
  <c r="AJ151" i="27"/>
  <c r="AI151" i="27"/>
  <c r="AH151" i="27"/>
  <c r="AG151" i="27"/>
  <c r="AF151" i="27"/>
  <c r="AE151" i="27"/>
  <c r="AD151" i="27"/>
  <c r="AC151" i="27"/>
  <c r="AB151" i="27"/>
  <c r="AA151" i="27"/>
  <c r="Z151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D150" i="27"/>
  <c r="DC150" i="27"/>
  <c r="DB150" i="27"/>
  <c r="DA150" i="27"/>
  <c r="CZ150" i="27"/>
  <c r="CY150" i="27"/>
  <c r="CX150" i="27"/>
  <c r="CW150" i="27"/>
  <c r="CV150" i="27"/>
  <c r="CU150" i="27"/>
  <c r="CT150" i="27"/>
  <c r="CS150" i="27"/>
  <c r="CR150" i="27"/>
  <c r="CQ150" i="27"/>
  <c r="CP150" i="27"/>
  <c r="CO150" i="27"/>
  <c r="CN150" i="27"/>
  <c r="CM150" i="27"/>
  <c r="CL150" i="27"/>
  <c r="CK150" i="27"/>
  <c r="CJ150" i="27"/>
  <c r="CI150" i="27"/>
  <c r="CH150" i="27"/>
  <c r="CG150" i="27"/>
  <c r="CF150" i="27"/>
  <c r="CE150" i="27"/>
  <c r="CD150" i="27"/>
  <c r="CC150" i="27"/>
  <c r="CB150" i="27"/>
  <c r="CA150" i="27"/>
  <c r="BZ150" i="27"/>
  <c r="BY150" i="27"/>
  <c r="BX150" i="27"/>
  <c r="BW150" i="27"/>
  <c r="BV150" i="27"/>
  <c r="BU150" i="27"/>
  <c r="BT150" i="27"/>
  <c r="BS150" i="27"/>
  <c r="BR150" i="27"/>
  <c r="BQ150" i="27"/>
  <c r="BP150" i="27"/>
  <c r="BO150" i="27"/>
  <c r="BN150" i="27"/>
  <c r="BM150" i="27"/>
  <c r="BL150" i="27"/>
  <c r="BK150" i="27"/>
  <c r="BJ150" i="27"/>
  <c r="BI150" i="27"/>
  <c r="BH150" i="27"/>
  <c r="BG150" i="27"/>
  <c r="BF150" i="27"/>
  <c r="BE150" i="27"/>
  <c r="BD150" i="27"/>
  <c r="BC150" i="27"/>
  <c r="BB150" i="27"/>
  <c r="BA150" i="27"/>
  <c r="AZ150" i="27"/>
  <c r="AY150" i="27"/>
  <c r="AX150" i="27"/>
  <c r="AW150" i="27"/>
  <c r="AV150" i="27"/>
  <c r="AU150" i="27"/>
  <c r="AT150" i="27"/>
  <c r="AS150" i="27"/>
  <c r="AR150" i="27"/>
  <c r="AQ150" i="27"/>
  <c r="AP150" i="27"/>
  <c r="AO150" i="27"/>
  <c r="AN150" i="27"/>
  <c r="AM150" i="27"/>
  <c r="AL150" i="27"/>
  <c r="AK150" i="27"/>
  <c r="AJ150" i="27"/>
  <c r="AI150" i="27"/>
  <c r="AH150" i="27"/>
  <c r="AG150" i="27"/>
  <c r="AF150" i="27"/>
  <c r="AE150" i="27"/>
  <c r="AD150" i="27"/>
  <c r="AC150" i="27"/>
  <c r="AB150" i="27"/>
  <c r="AA150" i="27"/>
  <c r="Z150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D149" i="27"/>
  <c r="DC149" i="27"/>
  <c r="DB149" i="27"/>
  <c r="DA149" i="27"/>
  <c r="CZ149" i="27"/>
  <c r="CY149" i="27"/>
  <c r="CX149" i="27"/>
  <c r="CW149" i="27"/>
  <c r="CV149" i="27"/>
  <c r="CU149" i="27"/>
  <c r="CT149" i="27"/>
  <c r="CS149" i="27"/>
  <c r="CR149" i="27"/>
  <c r="CQ149" i="27"/>
  <c r="CP149" i="27"/>
  <c r="CO149" i="27"/>
  <c r="CN149" i="27"/>
  <c r="CM149" i="27"/>
  <c r="CL149" i="27"/>
  <c r="CK149" i="27"/>
  <c r="CJ149" i="27"/>
  <c r="CI149" i="27"/>
  <c r="CH149" i="27"/>
  <c r="CG149" i="27"/>
  <c r="CF149" i="27"/>
  <c r="CE149" i="27"/>
  <c r="CD149" i="27"/>
  <c r="CC149" i="27"/>
  <c r="CB149" i="27"/>
  <c r="CA149" i="27"/>
  <c r="BZ149" i="27"/>
  <c r="BY149" i="27"/>
  <c r="BX149" i="27"/>
  <c r="BW149" i="27"/>
  <c r="BV149" i="27"/>
  <c r="BU149" i="27"/>
  <c r="BT149" i="27"/>
  <c r="BS149" i="27"/>
  <c r="BR149" i="27"/>
  <c r="BQ149" i="27"/>
  <c r="BP149" i="27"/>
  <c r="BO149" i="27"/>
  <c r="BN149" i="27"/>
  <c r="BM149" i="27"/>
  <c r="BL149" i="27"/>
  <c r="BK149" i="27"/>
  <c r="BJ149" i="27"/>
  <c r="BI149" i="27"/>
  <c r="BH149" i="27"/>
  <c r="BG149" i="27"/>
  <c r="BF149" i="27"/>
  <c r="BE149" i="27"/>
  <c r="BD149" i="27"/>
  <c r="BC149" i="27"/>
  <c r="BB149" i="27"/>
  <c r="BA149" i="27"/>
  <c r="AZ149" i="27"/>
  <c r="AY149" i="27"/>
  <c r="AX149" i="27"/>
  <c r="AW149" i="27"/>
  <c r="AV149" i="27"/>
  <c r="AU149" i="27"/>
  <c r="AT149" i="27"/>
  <c r="AS149" i="27"/>
  <c r="AR149" i="27"/>
  <c r="AQ149" i="27"/>
  <c r="AP149" i="27"/>
  <c r="AO149" i="27"/>
  <c r="AN149" i="27"/>
  <c r="AM149" i="27"/>
  <c r="AL149" i="27"/>
  <c r="AK149" i="27"/>
  <c r="AJ149" i="27"/>
  <c r="AI149" i="27"/>
  <c r="AH149" i="27"/>
  <c r="AG149" i="27"/>
  <c r="AF149" i="27"/>
  <c r="AE149" i="27"/>
  <c r="AD149" i="27"/>
  <c r="AC149" i="27"/>
  <c r="AB149" i="27"/>
  <c r="AA149" i="27"/>
  <c r="Z149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D148" i="27"/>
  <c r="DC148" i="27"/>
  <c r="DB148" i="27"/>
  <c r="DA148" i="27"/>
  <c r="CZ148" i="27"/>
  <c r="CY148" i="27"/>
  <c r="CX148" i="27"/>
  <c r="CW148" i="27"/>
  <c r="CV148" i="27"/>
  <c r="CU148" i="27"/>
  <c r="CT148" i="27"/>
  <c r="CS148" i="27"/>
  <c r="CR148" i="27"/>
  <c r="CQ148" i="27"/>
  <c r="CP148" i="27"/>
  <c r="CO148" i="27"/>
  <c r="CN148" i="27"/>
  <c r="CM148" i="27"/>
  <c r="CL148" i="27"/>
  <c r="CK148" i="27"/>
  <c r="CJ148" i="27"/>
  <c r="CI148" i="27"/>
  <c r="CH148" i="27"/>
  <c r="CG148" i="27"/>
  <c r="CF148" i="27"/>
  <c r="CE148" i="27"/>
  <c r="CD148" i="27"/>
  <c r="CC148" i="27"/>
  <c r="CB148" i="27"/>
  <c r="CA148" i="27"/>
  <c r="BZ148" i="27"/>
  <c r="BY148" i="27"/>
  <c r="BX148" i="27"/>
  <c r="BW148" i="27"/>
  <c r="BV148" i="27"/>
  <c r="BU148" i="27"/>
  <c r="BT148" i="27"/>
  <c r="BS148" i="27"/>
  <c r="BR148" i="27"/>
  <c r="BQ148" i="27"/>
  <c r="BP148" i="27"/>
  <c r="BO148" i="27"/>
  <c r="BN148" i="27"/>
  <c r="BM148" i="27"/>
  <c r="BL148" i="27"/>
  <c r="BK148" i="27"/>
  <c r="BJ148" i="27"/>
  <c r="BI148" i="27"/>
  <c r="BH148" i="27"/>
  <c r="BG148" i="27"/>
  <c r="BF148" i="27"/>
  <c r="BE148" i="27"/>
  <c r="BD148" i="27"/>
  <c r="BC148" i="27"/>
  <c r="BB148" i="27"/>
  <c r="BA148" i="27"/>
  <c r="AZ148" i="27"/>
  <c r="AY148" i="27"/>
  <c r="AX148" i="27"/>
  <c r="AW148" i="27"/>
  <c r="AV148" i="27"/>
  <c r="AU148" i="27"/>
  <c r="AT148" i="27"/>
  <c r="AS148" i="27"/>
  <c r="AR148" i="27"/>
  <c r="AQ148" i="27"/>
  <c r="AP148" i="27"/>
  <c r="AO148" i="27"/>
  <c r="AN148" i="27"/>
  <c r="AM148" i="27"/>
  <c r="AL148" i="27"/>
  <c r="AK148" i="27"/>
  <c r="AJ148" i="27"/>
  <c r="AI148" i="27"/>
  <c r="AH148" i="27"/>
  <c r="AG148" i="27"/>
  <c r="AF148" i="27"/>
  <c r="AE148" i="27"/>
  <c r="AD148" i="27"/>
  <c r="AC148" i="27"/>
  <c r="AB148" i="27"/>
  <c r="AA148" i="27"/>
  <c r="Z148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D147" i="27"/>
  <c r="DC147" i="27"/>
  <c r="DB147" i="27"/>
  <c r="DA147" i="27"/>
  <c r="CZ147" i="27"/>
  <c r="CY147" i="27"/>
  <c r="CX147" i="27"/>
  <c r="CW147" i="27"/>
  <c r="CV147" i="27"/>
  <c r="CU147" i="27"/>
  <c r="CT147" i="27"/>
  <c r="CS147" i="27"/>
  <c r="CR147" i="27"/>
  <c r="CQ147" i="27"/>
  <c r="CP147" i="27"/>
  <c r="CO147" i="27"/>
  <c r="CN147" i="27"/>
  <c r="CM147" i="27"/>
  <c r="CL147" i="27"/>
  <c r="CK147" i="27"/>
  <c r="CJ147" i="27"/>
  <c r="CI147" i="27"/>
  <c r="CH147" i="27"/>
  <c r="CG147" i="27"/>
  <c r="CF147" i="27"/>
  <c r="CE147" i="27"/>
  <c r="CD147" i="27"/>
  <c r="CC147" i="27"/>
  <c r="CB147" i="27"/>
  <c r="CA147" i="27"/>
  <c r="BZ147" i="27"/>
  <c r="BY147" i="27"/>
  <c r="BX147" i="27"/>
  <c r="BW147" i="27"/>
  <c r="BV147" i="27"/>
  <c r="BU147" i="27"/>
  <c r="BT147" i="27"/>
  <c r="BS147" i="27"/>
  <c r="BR147" i="27"/>
  <c r="BQ147" i="27"/>
  <c r="BP147" i="27"/>
  <c r="BO147" i="27"/>
  <c r="BN147" i="27"/>
  <c r="BM147" i="27"/>
  <c r="BL147" i="27"/>
  <c r="BK147" i="27"/>
  <c r="BJ147" i="27"/>
  <c r="BI147" i="27"/>
  <c r="BH147" i="27"/>
  <c r="BG147" i="27"/>
  <c r="BF147" i="27"/>
  <c r="BE147" i="27"/>
  <c r="BD147" i="27"/>
  <c r="BC147" i="27"/>
  <c r="BB147" i="27"/>
  <c r="BA147" i="27"/>
  <c r="AZ147" i="27"/>
  <c r="AY147" i="27"/>
  <c r="AX147" i="27"/>
  <c r="AW147" i="27"/>
  <c r="AV147" i="27"/>
  <c r="AU147" i="27"/>
  <c r="AT147" i="27"/>
  <c r="AS147" i="27"/>
  <c r="AR147" i="27"/>
  <c r="AQ147" i="27"/>
  <c r="AP147" i="27"/>
  <c r="AO147" i="27"/>
  <c r="AN147" i="27"/>
  <c r="AM147" i="27"/>
  <c r="AL147" i="27"/>
  <c r="AK147" i="27"/>
  <c r="AJ147" i="27"/>
  <c r="AI147" i="27"/>
  <c r="AH147" i="27"/>
  <c r="AG147" i="27"/>
  <c r="AF147" i="27"/>
  <c r="AE147" i="27"/>
  <c r="AD147" i="27"/>
  <c r="AC147" i="27"/>
  <c r="AB147" i="27"/>
  <c r="AA147" i="27"/>
  <c r="Z147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D146" i="27"/>
  <c r="DC146" i="27"/>
  <c r="DB146" i="27"/>
  <c r="DA146" i="27"/>
  <c r="CZ146" i="27"/>
  <c r="CY146" i="27"/>
  <c r="CX146" i="27"/>
  <c r="CW146" i="27"/>
  <c r="CV146" i="27"/>
  <c r="CU146" i="27"/>
  <c r="CT146" i="27"/>
  <c r="CS146" i="27"/>
  <c r="CR146" i="27"/>
  <c r="CQ146" i="27"/>
  <c r="CP146" i="27"/>
  <c r="CO146" i="27"/>
  <c r="CN146" i="27"/>
  <c r="CM146" i="27"/>
  <c r="CL146" i="27"/>
  <c r="CK146" i="27"/>
  <c r="CJ146" i="27"/>
  <c r="CI146" i="27"/>
  <c r="CH146" i="27"/>
  <c r="CG146" i="27"/>
  <c r="CF146" i="27"/>
  <c r="CE146" i="27"/>
  <c r="CD146" i="27"/>
  <c r="CC146" i="27"/>
  <c r="CB146" i="27"/>
  <c r="CA146" i="27"/>
  <c r="BZ146" i="27"/>
  <c r="BY146" i="27"/>
  <c r="BX146" i="27"/>
  <c r="BW146" i="27"/>
  <c r="BV146" i="27"/>
  <c r="BU146" i="27"/>
  <c r="BT146" i="27"/>
  <c r="BS146" i="27"/>
  <c r="BR146" i="27"/>
  <c r="BQ146" i="27"/>
  <c r="BP146" i="27"/>
  <c r="BO146" i="27"/>
  <c r="BN146" i="27"/>
  <c r="BM146" i="27"/>
  <c r="BL146" i="27"/>
  <c r="BK146" i="27"/>
  <c r="BJ146" i="27"/>
  <c r="BI146" i="27"/>
  <c r="BH146" i="27"/>
  <c r="BG146" i="27"/>
  <c r="BF146" i="27"/>
  <c r="BE146" i="27"/>
  <c r="BD146" i="27"/>
  <c r="BC146" i="27"/>
  <c r="BB146" i="27"/>
  <c r="BA146" i="27"/>
  <c r="AZ146" i="27"/>
  <c r="AY146" i="27"/>
  <c r="AX146" i="27"/>
  <c r="AW146" i="27"/>
  <c r="AV146" i="27"/>
  <c r="AU146" i="27"/>
  <c r="AT146" i="27"/>
  <c r="AS146" i="27"/>
  <c r="AR146" i="27"/>
  <c r="AQ146" i="27"/>
  <c r="AP146" i="27"/>
  <c r="AO146" i="27"/>
  <c r="AN146" i="27"/>
  <c r="AM146" i="27"/>
  <c r="AL146" i="27"/>
  <c r="AK146" i="27"/>
  <c r="AJ146" i="27"/>
  <c r="AI146" i="27"/>
  <c r="AH146" i="27"/>
  <c r="AG146" i="27"/>
  <c r="AF146" i="27"/>
  <c r="AE146" i="27"/>
  <c r="AD146" i="27"/>
  <c r="AC146" i="27"/>
  <c r="AB146" i="27"/>
  <c r="AA146" i="27"/>
  <c r="Z146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D145" i="27"/>
  <c r="DC145" i="27"/>
  <c r="DB145" i="27"/>
  <c r="DA145" i="27"/>
  <c r="CZ145" i="27"/>
  <c r="CY145" i="27"/>
  <c r="CX145" i="27"/>
  <c r="CW145" i="27"/>
  <c r="CV145" i="27"/>
  <c r="CU145" i="27"/>
  <c r="CT145" i="27"/>
  <c r="CS145" i="27"/>
  <c r="CR145" i="27"/>
  <c r="CQ145" i="27"/>
  <c r="CP145" i="27"/>
  <c r="CO145" i="27"/>
  <c r="CN145" i="27"/>
  <c r="CM145" i="27"/>
  <c r="CL145" i="27"/>
  <c r="CK145" i="27"/>
  <c r="CJ145" i="27"/>
  <c r="CI145" i="27"/>
  <c r="CH145" i="27"/>
  <c r="CG145" i="27"/>
  <c r="CF145" i="27"/>
  <c r="CE145" i="27"/>
  <c r="CD145" i="27"/>
  <c r="CC145" i="27"/>
  <c r="CB145" i="27"/>
  <c r="CA145" i="27"/>
  <c r="BZ145" i="27"/>
  <c r="BY145" i="27"/>
  <c r="BX145" i="27"/>
  <c r="BW145" i="27"/>
  <c r="BV145" i="27"/>
  <c r="BU145" i="27"/>
  <c r="BT145" i="27"/>
  <c r="BS145" i="27"/>
  <c r="BR145" i="27"/>
  <c r="BQ145" i="27"/>
  <c r="BP145" i="27"/>
  <c r="BO145" i="27"/>
  <c r="BN145" i="27"/>
  <c r="BM145" i="27"/>
  <c r="BL145" i="27"/>
  <c r="BK145" i="27"/>
  <c r="BJ145" i="27"/>
  <c r="BI145" i="27"/>
  <c r="BH145" i="27"/>
  <c r="BG145" i="27"/>
  <c r="BF145" i="27"/>
  <c r="BE145" i="27"/>
  <c r="BD145" i="27"/>
  <c r="BC145" i="27"/>
  <c r="BB145" i="27"/>
  <c r="BA145" i="27"/>
  <c r="AZ145" i="27"/>
  <c r="AY145" i="27"/>
  <c r="AX145" i="27"/>
  <c r="AW145" i="27"/>
  <c r="AV145" i="27"/>
  <c r="AU145" i="27"/>
  <c r="AT145" i="27"/>
  <c r="AS145" i="27"/>
  <c r="AR145" i="27"/>
  <c r="AQ145" i="27"/>
  <c r="AP145" i="27"/>
  <c r="AO145" i="27"/>
  <c r="AN145" i="27"/>
  <c r="AM145" i="27"/>
  <c r="AL145" i="27"/>
  <c r="AK145" i="27"/>
  <c r="AJ145" i="27"/>
  <c r="AI145" i="27"/>
  <c r="AH145" i="27"/>
  <c r="AG145" i="27"/>
  <c r="AF145" i="27"/>
  <c r="AE145" i="27"/>
  <c r="AD145" i="27"/>
  <c r="AC145" i="27"/>
  <c r="AB145" i="27"/>
  <c r="AA145" i="27"/>
  <c r="Z145" i="27"/>
  <c r="Y145" i="27"/>
  <c r="X145" i="27"/>
  <c r="W145" i="27"/>
  <c r="V145" i="27"/>
  <c r="U145" i="27"/>
  <c r="T145" i="27"/>
  <c r="S145" i="27"/>
  <c r="R145" i="27"/>
  <c r="Q145" i="27"/>
  <c r="P145" i="27"/>
  <c r="O145" i="27"/>
  <c r="N145" i="27"/>
  <c r="M145" i="27"/>
  <c r="L145" i="27"/>
  <c r="K145" i="27"/>
  <c r="J145" i="27"/>
  <c r="I145" i="27"/>
  <c r="H145" i="27"/>
  <c r="G145" i="27"/>
  <c r="F145" i="27"/>
  <c r="E145" i="27"/>
  <c r="DD144" i="27"/>
  <c r="DC144" i="27"/>
  <c r="DB144" i="27"/>
  <c r="DA144" i="27"/>
  <c r="CZ144" i="27"/>
  <c r="CY144" i="27"/>
  <c r="CX144" i="27"/>
  <c r="CW144" i="27"/>
  <c r="CV144" i="27"/>
  <c r="CU144" i="27"/>
  <c r="CT144" i="27"/>
  <c r="CS144" i="27"/>
  <c r="CR144" i="27"/>
  <c r="CQ144" i="27"/>
  <c r="CP144" i="27"/>
  <c r="CO144" i="27"/>
  <c r="CN144" i="27"/>
  <c r="CM144" i="27"/>
  <c r="CL144" i="27"/>
  <c r="CK144" i="27"/>
  <c r="CJ144" i="27"/>
  <c r="CI144" i="27"/>
  <c r="CH144" i="27"/>
  <c r="CG144" i="27"/>
  <c r="CF144" i="27"/>
  <c r="CE144" i="27"/>
  <c r="CD144" i="27"/>
  <c r="CC144" i="27"/>
  <c r="CB144" i="27"/>
  <c r="CA144" i="27"/>
  <c r="BZ144" i="27"/>
  <c r="BY144" i="27"/>
  <c r="BX144" i="27"/>
  <c r="BW144" i="27"/>
  <c r="BV144" i="27"/>
  <c r="BU144" i="27"/>
  <c r="BT144" i="27"/>
  <c r="BS144" i="27"/>
  <c r="BR144" i="27"/>
  <c r="BQ144" i="27"/>
  <c r="BP144" i="27"/>
  <c r="BO144" i="27"/>
  <c r="BN144" i="27"/>
  <c r="BM144" i="27"/>
  <c r="BL144" i="27"/>
  <c r="BK144" i="27"/>
  <c r="BJ144" i="27"/>
  <c r="BI144" i="27"/>
  <c r="BH144" i="27"/>
  <c r="BG144" i="27"/>
  <c r="BF144" i="27"/>
  <c r="BE144" i="27"/>
  <c r="BD144" i="27"/>
  <c r="BC144" i="27"/>
  <c r="BB144" i="27"/>
  <c r="BA144" i="27"/>
  <c r="AZ144" i="27"/>
  <c r="AY144" i="27"/>
  <c r="AX144" i="27"/>
  <c r="AW144" i="27"/>
  <c r="AV144" i="27"/>
  <c r="AU144" i="27"/>
  <c r="AT144" i="27"/>
  <c r="AS144" i="27"/>
  <c r="AR144" i="27"/>
  <c r="AQ144" i="27"/>
  <c r="AP144" i="27"/>
  <c r="AO144" i="27"/>
  <c r="AN144" i="27"/>
  <c r="AM144" i="27"/>
  <c r="AL144" i="27"/>
  <c r="AK144" i="27"/>
  <c r="AJ144" i="27"/>
  <c r="AI144" i="27"/>
  <c r="AH144" i="27"/>
  <c r="AG144" i="27"/>
  <c r="AF144" i="27"/>
  <c r="AE144" i="27"/>
  <c r="AD144" i="27"/>
  <c r="AC144" i="27"/>
  <c r="AB144" i="27"/>
  <c r="AA144" i="27"/>
  <c r="Z144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D143" i="27"/>
  <c r="DC143" i="27"/>
  <c r="DB143" i="27"/>
  <c r="DA143" i="27"/>
  <c r="CZ143" i="27"/>
  <c r="CY143" i="27"/>
  <c r="CX143" i="27"/>
  <c r="CW143" i="27"/>
  <c r="CV143" i="27"/>
  <c r="CU143" i="27"/>
  <c r="CT143" i="27"/>
  <c r="CS143" i="27"/>
  <c r="CR143" i="27"/>
  <c r="CQ143" i="27"/>
  <c r="CP143" i="27"/>
  <c r="CO143" i="27"/>
  <c r="CN143" i="27"/>
  <c r="CM143" i="27"/>
  <c r="CL143" i="27"/>
  <c r="CK143" i="27"/>
  <c r="CJ143" i="27"/>
  <c r="CI143" i="27"/>
  <c r="CH143" i="27"/>
  <c r="CG143" i="27"/>
  <c r="CF143" i="27"/>
  <c r="CE143" i="27"/>
  <c r="CD143" i="27"/>
  <c r="CC143" i="27"/>
  <c r="CB143" i="27"/>
  <c r="CA143" i="27"/>
  <c r="BZ143" i="27"/>
  <c r="BY143" i="27"/>
  <c r="BX143" i="27"/>
  <c r="BW143" i="27"/>
  <c r="BV143" i="27"/>
  <c r="BU143" i="27"/>
  <c r="BT143" i="27"/>
  <c r="BS143" i="27"/>
  <c r="BR143" i="27"/>
  <c r="BQ143" i="27"/>
  <c r="BP143" i="27"/>
  <c r="BO143" i="27"/>
  <c r="BN143" i="27"/>
  <c r="BM143" i="27"/>
  <c r="BL143" i="27"/>
  <c r="BK143" i="27"/>
  <c r="BJ143" i="27"/>
  <c r="BI143" i="27"/>
  <c r="BH143" i="27"/>
  <c r="BG143" i="27"/>
  <c r="BF143" i="27"/>
  <c r="BE143" i="27"/>
  <c r="BD143" i="27"/>
  <c r="BC143" i="27"/>
  <c r="BB143" i="27"/>
  <c r="BA143" i="27"/>
  <c r="AZ143" i="27"/>
  <c r="AY143" i="27"/>
  <c r="AX143" i="27"/>
  <c r="AW143" i="27"/>
  <c r="AV143" i="27"/>
  <c r="AU143" i="27"/>
  <c r="AT143" i="27"/>
  <c r="AS143" i="27"/>
  <c r="AR143" i="27"/>
  <c r="AQ143" i="27"/>
  <c r="AP143" i="27"/>
  <c r="AO143" i="27"/>
  <c r="AN143" i="27"/>
  <c r="AM143" i="27"/>
  <c r="AL143" i="27"/>
  <c r="AK143" i="27"/>
  <c r="AJ143" i="27"/>
  <c r="AI143" i="27"/>
  <c r="AH143" i="27"/>
  <c r="AG143" i="27"/>
  <c r="AF143" i="27"/>
  <c r="AE143" i="27"/>
  <c r="AD143" i="27"/>
  <c r="AC143" i="27"/>
  <c r="AB143" i="27"/>
  <c r="AA143" i="27"/>
  <c r="Z143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D142" i="27"/>
  <c r="DC142" i="27"/>
  <c r="DB142" i="27"/>
  <c r="DA142" i="27"/>
  <c r="CZ142" i="27"/>
  <c r="CY142" i="27"/>
  <c r="CX142" i="27"/>
  <c r="CW142" i="27"/>
  <c r="CV142" i="27"/>
  <c r="CU142" i="27"/>
  <c r="CT142" i="27"/>
  <c r="CS142" i="27"/>
  <c r="CR142" i="27"/>
  <c r="CQ142" i="27"/>
  <c r="CP142" i="27"/>
  <c r="CO142" i="27"/>
  <c r="CN142" i="27"/>
  <c r="CM142" i="27"/>
  <c r="CL142" i="27"/>
  <c r="CK142" i="27"/>
  <c r="CJ142" i="27"/>
  <c r="CI142" i="27"/>
  <c r="CH142" i="27"/>
  <c r="CG142" i="27"/>
  <c r="CF142" i="27"/>
  <c r="CE142" i="27"/>
  <c r="CD142" i="27"/>
  <c r="CC142" i="27"/>
  <c r="CB142" i="27"/>
  <c r="CA142" i="27"/>
  <c r="BZ142" i="27"/>
  <c r="BY142" i="27"/>
  <c r="BX142" i="27"/>
  <c r="BW142" i="27"/>
  <c r="BV142" i="27"/>
  <c r="BU142" i="27"/>
  <c r="BT142" i="27"/>
  <c r="BS142" i="27"/>
  <c r="BR142" i="27"/>
  <c r="BQ142" i="27"/>
  <c r="BP142" i="27"/>
  <c r="BO142" i="27"/>
  <c r="BN142" i="27"/>
  <c r="BM142" i="27"/>
  <c r="BL142" i="27"/>
  <c r="BK142" i="27"/>
  <c r="BJ142" i="27"/>
  <c r="BI142" i="27"/>
  <c r="BH142" i="27"/>
  <c r="BG142" i="27"/>
  <c r="BF142" i="27"/>
  <c r="BE142" i="27"/>
  <c r="BD142" i="27"/>
  <c r="BC142" i="27"/>
  <c r="BB142" i="27"/>
  <c r="BA142" i="27"/>
  <c r="AZ142" i="27"/>
  <c r="AY142" i="27"/>
  <c r="AX142" i="27"/>
  <c r="AW142" i="27"/>
  <c r="AV142" i="27"/>
  <c r="AU142" i="27"/>
  <c r="AT142" i="27"/>
  <c r="AS142" i="27"/>
  <c r="AR142" i="27"/>
  <c r="AQ142" i="27"/>
  <c r="AP142" i="27"/>
  <c r="AO142" i="27"/>
  <c r="AN142" i="27"/>
  <c r="AM142" i="27"/>
  <c r="AL142" i="27"/>
  <c r="AK142" i="27"/>
  <c r="AJ142" i="27"/>
  <c r="AI142" i="27"/>
  <c r="AH142" i="27"/>
  <c r="AG142" i="27"/>
  <c r="AF142" i="27"/>
  <c r="AE142" i="27"/>
  <c r="AD142" i="27"/>
  <c r="AC142" i="27"/>
  <c r="AB142" i="27"/>
  <c r="AA142" i="27"/>
  <c r="Z142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D141" i="27"/>
  <c r="DC141" i="27"/>
  <c r="DB141" i="27"/>
  <c r="DA141" i="27"/>
  <c r="CZ141" i="27"/>
  <c r="CY141" i="27"/>
  <c r="CX141" i="27"/>
  <c r="CW141" i="27"/>
  <c r="CV141" i="27"/>
  <c r="CU141" i="27"/>
  <c r="CT141" i="27"/>
  <c r="CS141" i="27"/>
  <c r="CR141" i="27"/>
  <c r="CQ141" i="27"/>
  <c r="CP141" i="27"/>
  <c r="CO141" i="27"/>
  <c r="CN141" i="27"/>
  <c r="CM141" i="27"/>
  <c r="CL141" i="27"/>
  <c r="CK141" i="27"/>
  <c r="CJ141" i="27"/>
  <c r="CI141" i="27"/>
  <c r="CH141" i="27"/>
  <c r="CG141" i="27"/>
  <c r="CF141" i="27"/>
  <c r="CE141" i="27"/>
  <c r="CD141" i="27"/>
  <c r="CC141" i="27"/>
  <c r="CB141" i="27"/>
  <c r="CA141" i="27"/>
  <c r="BZ141" i="27"/>
  <c r="BY141" i="27"/>
  <c r="BX141" i="27"/>
  <c r="BW141" i="27"/>
  <c r="BV141" i="27"/>
  <c r="BU141" i="27"/>
  <c r="BT141" i="27"/>
  <c r="BS141" i="27"/>
  <c r="BR141" i="27"/>
  <c r="BQ141" i="27"/>
  <c r="BP141" i="27"/>
  <c r="BO141" i="27"/>
  <c r="BN141" i="27"/>
  <c r="BM141" i="27"/>
  <c r="BL141" i="27"/>
  <c r="BK141" i="27"/>
  <c r="BJ141" i="27"/>
  <c r="BI141" i="27"/>
  <c r="BH141" i="27"/>
  <c r="BG141" i="27"/>
  <c r="BF141" i="27"/>
  <c r="BE141" i="27"/>
  <c r="BD141" i="27"/>
  <c r="BC141" i="27"/>
  <c r="BB141" i="27"/>
  <c r="BA141" i="27"/>
  <c r="AZ141" i="27"/>
  <c r="AY141" i="27"/>
  <c r="AX141" i="27"/>
  <c r="AW141" i="27"/>
  <c r="AV141" i="27"/>
  <c r="AU141" i="27"/>
  <c r="AT141" i="27"/>
  <c r="AS141" i="27"/>
  <c r="AR141" i="27"/>
  <c r="AQ141" i="27"/>
  <c r="AP141" i="27"/>
  <c r="AO141" i="27"/>
  <c r="AN141" i="27"/>
  <c r="AM141" i="27"/>
  <c r="AL141" i="27"/>
  <c r="AK141" i="27"/>
  <c r="AJ141" i="27"/>
  <c r="AI141" i="27"/>
  <c r="AH141" i="27"/>
  <c r="AG141" i="27"/>
  <c r="AF141" i="27"/>
  <c r="AE141" i="27"/>
  <c r="AD141" i="27"/>
  <c r="AC141" i="27"/>
  <c r="AB141" i="27"/>
  <c r="AA141" i="27"/>
  <c r="Z141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D140" i="27"/>
  <c r="DC140" i="27"/>
  <c r="DB140" i="27"/>
  <c r="DA140" i="27"/>
  <c r="CZ140" i="27"/>
  <c r="CY140" i="27"/>
  <c r="CX140" i="27"/>
  <c r="CW140" i="27"/>
  <c r="CV140" i="27"/>
  <c r="CU140" i="27"/>
  <c r="CT140" i="27"/>
  <c r="CS140" i="27"/>
  <c r="CR140" i="27"/>
  <c r="CQ140" i="27"/>
  <c r="CP140" i="27"/>
  <c r="CO140" i="27"/>
  <c r="CN140" i="27"/>
  <c r="CM140" i="27"/>
  <c r="CL140" i="27"/>
  <c r="CK140" i="27"/>
  <c r="CJ140" i="27"/>
  <c r="CI140" i="27"/>
  <c r="CH140" i="27"/>
  <c r="CG140" i="27"/>
  <c r="CF140" i="27"/>
  <c r="CE140" i="27"/>
  <c r="CD140" i="27"/>
  <c r="CC140" i="27"/>
  <c r="CB140" i="27"/>
  <c r="CA140" i="27"/>
  <c r="BZ140" i="27"/>
  <c r="BY140" i="27"/>
  <c r="BX140" i="27"/>
  <c r="BW140" i="27"/>
  <c r="BV140" i="27"/>
  <c r="BU140" i="27"/>
  <c r="BT140" i="27"/>
  <c r="BS140" i="27"/>
  <c r="BR140" i="27"/>
  <c r="BQ140" i="27"/>
  <c r="BP140" i="27"/>
  <c r="BO140" i="27"/>
  <c r="BN140" i="27"/>
  <c r="BM140" i="27"/>
  <c r="BL140" i="27"/>
  <c r="BK140" i="27"/>
  <c r="BJ140" i="27"/>
  <c r="BI140" i="27"/>
  <c r="BH140" i="27"/>
  <c r="BG140" i="27"/>
  <c r="BF140" i="27"/>
  <c r="BE140" i="27"/>
  <c r="BD140" i="27"/>
  <c r="BC140" i="27"/>
  <c r="BB140" i="27"/>
  <c r="BA140" i="27"/>
  <c r="AZ140" i="27"/>
  <c r="AY140" i="27"/>
  <c r="AX140" i="27"/>
  <c r="AW140" i="27"/>
  <c r="AV140" i="27"/>
  <c r="AU140" i="27"/>
  <c r="AT140" i="27"/>
  <c r="AS140" i="27"/>
  <c r="AR140" i="27"/>
  <c r="AQ140" i="27"/>
  <c r="AP140" i="27"/>
  <c r="AO140" i="27"/>
  <c r="AN140" i="27"/>
  <c r="AM140" i="27"/>
  <c r="AL140" i="27"/>
  <c r="AK140" i="27"/>
  <c r="AJ140" i="27"/>
  <c r="AI140" i="27"/>
  <c r="AH140" i="27"/>
  <c r="AG140" i="27"/>
  <c r="AF140" i="27"/>
  <c r="AE140" i="27"/>
  <c r="AD140" i="27"/>
  <c r="AC140" i="27"/>
  <c r="AB140" i="27"/>
  <c r="AA140" i="27"/>
  <c r="Z140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D139" i="27"/>
  <c r="DC139" i="27"/>
  <c r="DB139" i="27"/>
  <c r="DA139" i="27"/>
  <c r="CZ139" i="27"/>
  <c r="CY139" i="27"/>
  <c r="CX139" i="27"/>
  <c r="CW139" i="27"/>
  <c r="CV139" i="27"/>
  <c r="CU139" i="27"/>
  <c r="CT139" i="27"/>
  <c r="CS139" i="27"/>
  <c r="CR139" i="27"/>
  <c r="CQ139" i="27"/>
  <c r="CP139" i="27"/>
  <c r="CO139" i="27"/>
  <c r="CN139" i="27"/>
  <c r="CM139" i="27"/>
  <c r="CL139" i="27"/>
  <c r="CK139" i="27"/>
  <c r="CJ139" i="27"/>
  <c r="CI139" i="27"/>
  <c r="CH139" i="27"/>
  <c r="CG139" i="27"/>
  <c r="CF139" i="27"/>
  <c r="CE139" i="27"/>
  <c r="CD139" i="27"/>
  <c r="CC139" i="27"/>
  <c r="CB139" i="27"/>
  <c r="CA139" i="27"/>
  <c r="BZ139" i="27"/>
  <c r="BY139" i="27"/>
  <c r="BX139" i="27"/>
  <c r="BW139" i="27"/>
  <c r="BV139" i="27"/>
  <c r="BU139" i="27"/>
  <c r="BT139" i="27"/>
  <c r="BS139" i="27"/>
  <c r="BR139" i="27"/>
  <c r="BQ139" i="27"/>
  <c r="BP139" i="27"/>
  <c r="BO139" i="27"/>
  <c r="BN139" i="27"/>
  <c r="BM139" i="27"/>
  <c r="BL139" i="27"/>
  <c r="BK139" i="27"/>
  <c r="BJ139" i="27"/>
  <c r="BI139" i="27"/>
  <c r="BH139" i="27"/>
  <c r="BG139" i="27"/>
  <c r="BF139" i="27"/>
  <c r="BE139" i="27"/>
  <c r="BD139" i="27"/>
  <c r="BC139" i="27"/>
  <c r="BB139" i="27"/>
  <c r="BA139" i="27"/>
  <c r="AZ139" i="27"/>
  <c r="AY139" i="27"/>
  <c r="AX139" i="27"/>
  <c r="AW139" i="27"/>
  <c r="AV139" i="27"/>
  <c r="AU139" i="27"/>
  <c r="AT139" i="27"/>
  <c r="AS139" i="27"/>
  <c r="AR139" i="27"/>
  <c r="AQ139" i="27"/>
  <c r="AP139" i="27"/>
  <c r="AO139" i="27"/>
  <c r="AN139" i="27"/>
  <c r="AM139" i="27"/>
  <c r="AL139" i="27"/>
  <c r="AK139" i="27"/>
  <c r="AJ139" i="27"/>
  <c r="AI139" i="27"/>
  <c r="AH139" i="27"/>
  <c r="AG139" i="27"/>
  <c r="AF139" i="27"/>
  <c r="AE139" i="27"/>
  <c r="AD139" i="27"/>
  <c r="AC139" i="27"/>
  <c r="AB139" i="27"/>
  <c r="AA139" i="27"/>
  <c r="Z139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D138" i="27"/>
  <c r="DC138" i="27"/>
  <c r="DB138" i="27"/>
  <c r="DA138" i="27"/>
  <c r="CZ138" i="27"/>
  <c r="CY138" i="27"/>
  <c r="CX138" i="27"/>
  <c r="CW138" i="27"/>
  <c r="CV138" i="27"/>
  <c r="CU138" i="27"/>
  <c r="CT138" i="27"/>
  <c r="CS138" i="27"/>
  <c r="CR138" i="27"/>
  <c r="CQ138" i="27"/>
  <c r="CP138" i="27"/>
  <c r="CO138" i="27"/>
  <c r="CN138" i="27"/>
  <c r="CM138" i="27"/>
  <c r="CL138" i="27"/>
  <c r="CK138" i="27"/>
  <c r="CJ138" i="27"/>
  <c r="CI138" i="27"/>
  <c r="CH138" i="27"/>
  <c r="CG138" i="27"/>
  <c r="CF138" i="27"/>
  <c r="CE138" i="27"/>
  <c r="CD138" i="27"/>
  <c r="CC138" i="27"/>
  <c r="CB138" i="27"/>
  <c r="CA138" i="27"/>
  <c r="BZ138" i="27"/>
  <c r="BY138" i="27"/>
  <c r="BX138" i="27"/>
  <c r="BW138" i="27"/>
  <c r="BV138" i="27"/>
  <c r="BU138" i="27"/>
  <c r="BT138" i="27"/>
  <c r="BS138" i="27"/>
  <c r="BR138" i="27"/>
  <c r="BQ138" i="27"/>
  <c r="BP138" i="27"/>
  <c r="BO138" i="27"/>
  <c r="BN138" i="27"/>
  <c r="BM138" i="27"/>
  <c r="BL138" i="27"/>
  <c r="BK138" i="27"/>
  <c r="BJ138" i="27"/>
  <c r="BI138" i="27"/>
  <c r="BH138" i="27"/>
  <c r="BG138" i="27"/>
  <c r="BF138" i="27"/>
  <c r="BE138" i="27"/>
  <c r="BD138" i="27"/>
  <c r="BC138" i="27"/>
  <c r="BB138" i="27"/>
  <c r="BA138" i="27"/>
  <c r="AZ138" i="27"/>
  <c r="AY138" i="27"/>
  <c r="AX138" i="27"/>
  <c r="AW138" i="27"/>
  <c r="AV138" i="27"/>
  <c r="AU138" i="27"/>
  <c r="AT138" i="27"/>
  <c r="AS138" i="27"/>
  <c r="AR138" i="27"/>
  <c r="AQ138" i="27"/>
  <c r="AP138" i="27"/>
  <c r="AO138" i="27"/>
  <c r="AN138" i="27"/>
  <c r="AM138" i="27"/>
  <c r="AL138" i="27"/>
  <c r="AK138" i="27"/>
  <c r="AJ138" i="27"/>
  <c r="AI138" i="27"/>
  <c r="AH138" i="27"/>
  <c r="AG138" i="27"/>
  <c r="AF138" i="27"/>
  <c r="AE138" i="27"/>
  <c r="AD138" i="27"/>
  <c r="AC138" i="27"/>
  <c r="AB138" i="27"/>
  <c r="AA138" i="27"/>
  <c r="Z138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D137" i="27"/>
  <c r="DC137" i="27"/>
  <c r="DB137" i="27"/>
  <c r="DA137" i="27"/>
  <c r="CZ137" i="27"/>
  <c r="CY137" i="27"/>
  <c r="CX137" i="27"/>
  <c r="CW137" i="27"/>
  <c r="CV137" i="27"/>
  <c r="CU137" i="27"/>
  <c r="CT137" i="27"/>
  <c r="CS137" i="27"/>
  <c r="CR137" i="27"/>
  <c r="CQ137" i="27"/>
  <c r="CP137" i="27"/>
  <c r="CO137" i="27"/>
  <c r="CN137" i="27"/>
  <c r="CM137" i="27"/>
  <c r="CL137" i="27"/>
  <c r="CK137" i="27"/>
  <c r="CJ137" i="27"/>
  <c r="CI137" i="27"/>
  <c r="CH137" i="27"/>
  <c r="CG137" i="27"/>
  <c r="CF137" i="27"/>
  <c r="CE137" i="27"/>
  <c r="CD137" i="27"/>
  <c r="CC137" i="27"/>
  <c r="CB137" i="27"/>
  <c r="CA137" i="27"/>
  <c r="BZ137" i="27"/>
  <c r="BY137" i="27"/>
  <c r="BX137" i="27"/>
  <c r="BW137" i="27"/>
  <c r="BV137" i="27"/>
  <c r="BU137" i="27"/>
  <c r="BT137" i="27"/>
  <c r="BS137" i="27"/>
  <c r="BR137" i="27"/>
  <c r="BQ137" i="27"/>
  <c r="BP137" i="27"/>
  <c r="BO137" i="27"/>
  <c r="BN137" i="27"/>
  <c r="BM137" i="27"/>
  <c r="BL137" i="27"/>
  <c r="BK137" i="27"/>
  <c r="BJ137" i="27"/>
  <c r="BI137" i="27"/>
  <c r="BH137" i="27"/>
  <c r="BG137" i="27"/>
  <c r="BF137" i="27"/>
  <c r="BE137" i="27"/>
  <c r="BD137" i="27"/>
  <c r="BC137" i="27"/>
  <c r="BB137" i="27"/>
  <c r="BA137" i="27"/>
  <c r="AZ137" i="27"/>
  <c r="AY137" i="27"/>
  <c r="AX137" i="27"/>
  <c r="AW137" i="27"/>
  <c r="AV137" i="27"/>
  <c r="AU137" i="27"/>
  <c r="AT137" i="27"/>
  <c r="AS137" i="27"/>
  <c r="AR137" i="27"/>
  <c r="AQ137" i="27"/>
  <c r="AP137" i="27"/>
  <c r="AO137" i="27"/>
  <c r="AN137" i="27"/>
  <c r="AM137" i="27"/>
  <c r="AL137" i="27"/>
  <c r="AK137" i="27"/>
  <c r="AJ137" i="27"/>
  <c r="AI137" i="27"/>
  <c r="AH137" i="27"/>
  <c r="AG137" i="27"/>
  <c r="AF137" i="27"/>
  <c r="AE137" i="27"/>
  <c r="AD137" i="27"/>
  <c r="AC137" i="27"/>
  <c r="AB137" i="27"/>
  <c r="AA137" i="27"/>
  <c r="Z137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D136" i="27"/>
  <c r="DC136" i="27"/>
  <c r="DB136" i="27"/>
  <c r="DA136" i="27"/>
  <c r="CZ136" i="27"/>
  <c r="CY136" i="27"/>
  <c r="CX136" i="27"/>
  <c r="CW136" i="27"/>
  <c r="CV136" i="27"/>
  <c r="CU136" i="27"/>
  <c r="CT136" i="27"/>
  <c r="CS136" i="27"/>
  <c r="CR136" i="27"/>
  <c r="CQ136" i="27"/>
  <c r="CP136" i="27"/>
  <c r="CO136" i="27"/>
  <c r="CN136" i="27"/>
  <c r="CM136" i="27"/>
  <c r="CL136" i="27"/>
  <c r="CK136" i="27"/>
  <c r="CJ136" i="27"/>
  <c r="CI136" i="27"/>
  <c r="CH136" i="27"/>
  <c r="CG136" i="27"/>
  <c r="CF136" i="27"/>
  <c r="CE136" i="27"/>
  <c r="CD136" i="27"/>
  <c r="CC136" i="27"/>
  <c r="CB136" i="27"/>
  <c r="CA136" i="27"/>
  <c r="BZ136" i="27"/>
  <c r="BY136" i="27"/>
  <c r="BX136" i="27"/>
  <c r="BW136" i="27"/>
  <c r="BV136" i="27"/>
  <c r="BU136" i="27"/>
  <c r="BT136" i="27"/>
  <c r="BS136" i="27"/>
  <c r="BR136" i="27"/>
  <c r="BQ136" i="27"/>
  <c r="BP136" i="27"/>
  <c r="BO136" i="27"/>
  <c r="BN136" i="27"/>
  <c r="BM136" i="27"/>
  <c r="BL136" i="27"/>
  <c r="BK136" i="27"/>
  <c r="BJ136" i="27"/>
  <c r="BI136" i="27"/>
  <c r="BH136" i="27"/>
  <c r="BG136" i="27"/>
  <c r="BF136" i="27"/>
  <c r="BE136" i="27"/>
  <c r="BD136" i="27"/>
  <c r="BC136" i="27"/>
  <c r="BB136" i="27"/>
  <c r="BA136" i="27"/>
  <c r="AZ136" i="27"/>
  <c r="AY136" i="27"/>
  <c r="AX136" i="27"/>
  <c r="AW136" i="27"/>
  <c r="AV136" i="27"/>
  <c r="AU136" i="27"/>
  <c r="AT136" i="27"/>
  <c r="AS136" i="27"/>
  <c r="AR136" i="27"/>
  <c r="AQ136" i="27"/>
  <c r="AP136" i="27"/>
  <c r="AO136" i="27"/>
  <c r="AN136" i="27"/>
  <c r="AM136" i="27"/>
  <c r="AL136" i="27"/>
  <c r="AK136" i="27"/>
  <c r="AJ136" i="27"/>
  <c r="AI136" i="27"/>
  <c r="AH136" i="27"/>
  <c r="AG136" i="27"/>
  <c r="AF136" i="27"/>
  <c r="AE136" i="27"/>
  <c r="AD136" i="27"/>
  <c r="AC136" i="27"/>
  <c r="AB136" i="27"/>
  <c r="AA136" i="27"/>
  <c r="Z136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D135" i="27"/>
  <c r="DC135" i="27"/>
  <c r="DB135" i="27"/>
  <c r="DA135" i="27"/>
  <c r="CZ135" i="27"/>
  <c r="CY135" i="27"/>
  <c r="CX135" i="27"/>
  <c r="CW135" i="27"/>
  <c r="CV135" i="27"/>
  <c r="CU135" i="27"/>
  <c r="CT135" i="27"/>
  <c r="CS135" i="27"/>
  <c r="CR135" i="27"/>
  <c r="CQ135" i="27"/>
  <c r="CP135" i="27"/>
  <c r="CO135" i="27"/>
  <c r="CN135" i="27"/>
  <c r="CM135" i="27"/>
  <c r="CL135" i="27"/>
  <c r="CK135" i="27"/>
  <c r="CJ135" i="27"/>
  <c r="CI135" i="27"/>
  <c r="CH135" i="27"/>
  <c r="CG135" i="27"/>
  <c r="CF135" i="27"/>
  <c r="CE135" i="27"/>
  <c r="CD135" i="27"/>
  <c r="CC135" i="27"/>
  <c r="CB135" i="27"/>
  <c r="CA135" i="27"/>
  <c r="BZ135" i="27"/>
  <c r="BY135" i="27"/>
  <c r="BX135" i="27"/>
  <c r="BW135" i="27"/>
  <c r="BV135" i="27"/>
  <c r="BU135" i="27"/>
  <c r="BT135" i="27"/>
  <c r="BS135" i="27"/>
  <c r="BR135" i="27"/>
  <c r="BQ135" i="27"/>
  <c r="BP135" i="27"/>
  <c r="BO135" i="27"/>
  <c r="BN135" i="27"/>
  <c r="BM135" i="27"/>
  <c r="BL135" i="27"/>
  <c r="BK135" i="27"/>
  <c r="BJ135" i="27"/>
  <c r="BI135" i="27"/>
  <c r="BH135" i="27"/>
  <c r="BG135" i="27"/>
  <c r="BF135" i="27"/>
  <c r="BE135" i="27"/>
  <c r="BD135" i="27"/>
  <c r="BC135" i="27"/>
  <c r="BB135" i="27"/>
  <c r="BA135" i="27"/>
  <c r="AZ135" i="27"/>
  <c r="AY135" i="27"/>
  <c r="AX135" i="27"/>
  <c r="AW135" i="27"/>
  <c r="AV135" i="27"/>
  <c r="AU135" i="27"/>
  <c r="AT135" i="27"/>
  <c r="AS135" i="27"/>
  <c r="AR135" i="27"/>
  <c r="AQ135" i="27"/>
  <c r="AP135" i="27"/>
  <c r="AO135" i="27"/>
  <c r="AN135" i="27"/>
  <c r="AM135" i="27"/>
  <c r="AL135" i="27"/>
  <c r="AK135" i="27"/>
  <c r="AJ135" i="27"/>
  <c r="AI135" i="27"/>
  <c r="AH135" i="27"/>
  <c r="AG135" i="27"/>
  <c r="AF135" i="27"/>
  <c r="AE135" i="27"/>
  <c r="AD135" i="27"/>
  <c r="AC135" i="27"/>
  <c r="AB135" i="27"/>
  <c r="AA135" i="27"/>
  <c r="Z135" i="27"/>
  <c r="Y135" i="27"/>
  <c r="X135" i="27"/>
  <c r="W135" i="27"/>
  <c r="V135" i="27"/>
  <c r="U135" i="27"/>
  <c r="T135" i="27"/>
  <c r="S135" i="27"/>
  <c r="R135" i="27"/>
  <c r="Q135" i="27"/>
  <c r="P135" i="27"/>
  <c r="O135" i="27"/>
  <c r="N135" i="27"/>
  <c r="M135" i="27"/>
  <c r="L135" i="27"/>
  <c r="K135" i="27"/>
  <c r="J135" i="27"/>
  <c r="I135" i="27"/>
  <c r="H135" i="27"/>
  <c r="G135" i="27"/>
  <c r="F135" i="27"/>
  <c r="E135" i="27"/>
  <c r="DD134" i="27"/>
  <c r="DC134" i="27"/>
  <c r="DB134" i="27"/>
  <c r="DA134" i="27"/>
  <c r="CZ134" i="27"/>
  <c r="CY134" i="27"/>
  <c r="CX134" i="27"/>
  <c r="CW134" i="27"/>
  <c r="CV134" i="27"/>
  <c r="CU134" i="27"/>
  <c r="CT134" i="27"/>
  <c r="CS134" i="27"/>
  <c r="CR134" i="27"/>
  <c r="CQ134" i="27"/>
  <c r="CP134" i="27"/>
  <c r="CO134" i="27"/>
  <c r="CN134" i="27"/>
  <c r="CM134" i="27"/>
  <c r="CL134" i="27"/>
  <c r="CK134" i="27"/>
  <c r="CJ134" i="27"/>
  <c r="CI134" i="27"/>
  <c r="CH134" i="27"/>
  <c r="CG134" i="27"/>
  <c r="CF134" i="27"/>
  <c r="CE134" i="27"/>
  <c r="CD134" i="27"/>
  <c r="CC134" i="27"/>
  <c r="CB134" i="27"/>
  <c r="CA134" i="27"/>
  <c r="BZ134" i="27"/>
  <c r="BY134" i="27"/>
  <c r="BX134" i="27"/>
  <c r="BW134" i="27"/>
  <c r="BV134" i="27"/>
  <c r="BU134" i="27"/>
  <c r="BT134" i="27"/>
  <c r="BS134" i="27"/>
  <c r="BR134" i="27"/>
  <c r="BQ134" i="27"/>
  <c r="BP134" i="27"/>
  <c r="BO134" i="27"/>
  <c r="BN134" i="27"/>
  <c r="BM134" i="27"/>
  <c r="BL134" i="27"/>
  <c r="BK134" i="27"/>
  <c r="BJ134" i="27"/>
  <c r="BI134" i="27"/>
  <c r="BH134" i="27"/>
  <c r="BG134" i="27"/>
  <c r="BF134" i="27"/>
  <c r="BE134" i="27"/>
  <c r="BD134" i="27"/>
  <c r="BC134" i="27"/>
  <c r="BB134" i="27"/>
  <c r="BA134" i="27"/>
  <c r="AZ134" i="27"/>
  <c r="AY134" i="27"/>
  <c r="AX134" i="27"/>
  <c r="AW134" i="27"/>
  <c r="AV134" i="27"/>
  <c r="AU134" i="27"/>
  <c r="AT134" i="27"/>
  <c r="AS134" i="27"/>
  <c r="AR134" i="27"/>
  <c r="AQ134" i="27"/>
  <c r="AP134" i="27"/>
  <c r="AO134" i="27"/>
  <c r="AN134" i="27"/>
  <c r="AM134" i="27"/>
  <c r="AL134" i="27"/>
  <c r="AK134" i="27"/>
  <c r="AJ134" i="27"/>
  <c r="AI134" i="27"/>
  <c r="AH134" i="27"/>
  <c r="AG134" i="27"/>
  <c r="AF134" i="27"/>
  <c r="AE134" i="27"/>
  <c r="AD134" i="27"/>
  <c r="AC134" i="27"/>
  <c r="AB134" i="27"/>
  <c r="AA134" i="27"/>
  <c r="Z134" i="27"/>
  <c r="Y134" i="27"/>
  <c r="X134" i="27"/>
  <c r="W134" i="27"/>
  <c r="V134" i="27"/>
  <c r="U134" i="27"/>
  <c r="T134" i="27"/>
  <c r="S134" i="27"/>
  <c r="R134" i="27"/>
  <c r="Q134" i="27"/>
  <c r="P134" i="27"/>
  <c r="O134" i="27"/>
  <c r="N134" i="27"/>
  <c r="M134" i="27"/>
  <c r="L134" i="27"/>
  <c r="K134" i="27"/>
  <c r="J134" i="27"/>
  <c r="I134" i="27"/>
  <c r="H134" i="27"/>
  <c r="G134" i="27"/>
  <c r="F134" i="27"/>
  <c r="E134" i="27"/>
  <c r="DD133" i="27"/>
  <c r="DC133" i="27"/>
  <c r="DB133" i="27"/>
  <c r="DA133" i="27"/>
  <c r="CZ133" i="27"/>
  <c r="CY133" i="27"/>
  <c r="CX133" i="27"/>
  <c r="CW133" i="27"/>
  <c r="CV133" i="27"/>
  <c r="CU133" i="27"/>
  <c r="CT133" i="27"/>
  <c r="CS133" i="27"/>
  <c r="CR133" i="27"/>
  <c r="CQ133" i="27"/>
  <c r="CP133" i="27"/>
  <c r="CO133" i="27"/>
  <c r="CN133" i="27"/>
  <c r="CM133" i="27"/>
  <c r="CL133" i="27"/>
  <c r="CK133" i="27"/>
  <c r="CJ133" i="27"/>
  <c r="CI133" i="27"/>
  <c r="CH133" i="27"/>
  <c r="CG133" i="27"/>
  <c r="CF133" i="27"/>
  <c r="CE133" i="27"/>
  <c r="CD133" i="27"/>
  <c r="CC133" i="27"/>
  <c r="CB133" i="27"/>
  <c r="CA133" i="27"/>
  <c r="BZ133" i="27"/>
  <c r="BY133" i="27"/>
  <c r="BX133" i="27"/>
  <c r="BW133" i="27"/>
  <c r="BV133" i="27"/>
  <c r="BU133" i="27"/>
  <c r="BT133" i="27"/>
  <c r="BS133" i="27"/>
  <c r="BR133" i="27"/>
  <c r="BQ133" i="27"/>
  <c r="BP133" i="27"/>
  <c r="BO133" i="27"/>
  <c r="BN133" i="27"/>
  <c r="BM133" i="27"/>
  <c r="BL133" i="27"/>
  <c r="BK133" i="27"/>
  <c r="BJ133" i="27"/>
  <c r="BI133" i="27"/>
  <c r="BH133" i="27"/>
  <c r="BG133" i="27"/>
  <c r="BF133" i="27"/>
  <c r="BE133" i="27"/>
  <c r="BD133" i="27"/>
  <c r="BC133" i="27"/>
  <c r="BB133" i="27"/>
  <c r="BA133" i="27"/>
  <c r="AZ133" i="27"/>
  <c r="AY133" i="27"/>
  <c r="AX133" i="27"/>
  <c r="AW133" i="27"/>
  <c r="AV133" i="27"/>
  <c r="AU133" i="27"/>
  <c r="AT133" i="27"/>
  <c r="AS133" i="27"/>
  <c r="AR133" i="27"/>
  <c r="AQ133" i="27"/>
  <c r="AP133" i="27"/>
  <c r="AO133" i="27"/>
  <c r="AN133" i="27"/>
  <c r="AM133" i="27"/>
  <c r="AL133" i="27"/>
  <c r="AK133" i="27"/>
  <c r="AJ133" i="27"/>
  <c r="AI133" i="27"/>
  <c r="AH133" i="27"/>
  <c r="AG133" i="27"/>
  <c r="AF133" i="27"/>
  <c r="AE133" i="27"/>
  <c r="AD133" i="27"/>
  <c r="AC133" i="27"/>
  <c r="AB133" i="27"/>
  <c r="AA133" i="27"/>
  <c r="Z133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D132" i="27"/>
  <c r="DC132" i="27"/>
  <c r="DB132" i="27"/>
  <c r="DA132" i="27"/>
  <c r="CZ132" i="27"/>
  <c r="CY132" i="27"/>
  <c r="CX132" i="27"/>
  <c r="CW132" i="27"/>
  <c r="CV132" i="27"/>
  <c r="CU132" i="27"/>
  <c r="CT132" i="27"/>
  <c r="CS132" i="27"/>
  <c r="CR132" i="27"/>
  <c r="CQ132" i="27"/>
  <c r="CP132" i="27"/>
  <c r="CO132" i="27"/>
  <c r="CN132" i="27"/>
  <c r="CM132" i="27"/>
  <c r="CL132" i="27"/>
  <c r="CK132" i="27"/>
  <c r="CJ132" i="27"/>
  <c r="CI132" i="27"/>
  <c r="CH132" i="27"/>
  <c r="CG132" i="27"/>
  <c r="CF132" i="27"/>
  <c r="CE132" i="27"/>
  <c r="CD132" i="27"/>
  <c r="CC132" i="27"/>
  <c r="CB132" i="27"/>
  <c r="CA132" i="27"/>
  <c r="BZ132" i="27"/>
  <c r="BY132" i="27"/>
  <c r="BX132" i="27"/>
  <c r="BW132" i="27"/>
  <c r="BV132" i="27"/>
  <c r="BU132" i="27"/>
  <c r="BT132" i="27"/>
  <c r="BS132" i="27"/>
  <c r="BR132" i="27"/>
  <c r="BQ132" i="27"/>
  <c r="BP132" i="27"/>
  <c r="BO132" i="27"/>
  <c r="BN132" i="27"/>
  <c r="BM132" i="27"/>
  <c r="BL132" i="27"/>
  <c r="BK132" i="27"/>
  <c r="BJ132" i="27"/>
  <c r="BI132" i="27"/>
  <c r="BH132" i="27"/>
  <c r="BG132" i="27"/>
  <c r="BF132" i="27"/>
  <c r="BE132" i="27"/>
  <c r="BD132" i="27"/>
  <c r="BC132" i="27"/>
  <c r="BB132" i="27"/>
  <c r="BA132" i="27"/>
  <c r="AZ132" i="27"/>
  <c r="AY132" i="27"/>
  <c r="AX132" i="27"/>
  <c r="AW132" i="27"/>
  <c r="AV132" i="27"/>
  <c r="AU132" i="27"/>
  <c r="AT132" i="27"/>
  <c r="AS132" i="27"/>
  <c r="AR132" i="27"/>
  <c r="AQ132" i="27"/>
  <c r="AP132" i="27"/>
  <c r="AO132" i="27"/>
  <c r="AN132" i="27"/>
  <c r="AM132" i="27"/>
  <c r="AL132" i="27"/>
  <c r="AK132" i="27"/>
  <c r="AJ132" i="27"/>
  <c r="AI132" i="27"/>
  <c r="AH132" i="27"/>
  <c r="AG132" i="27"/>
  <c r="AF132" i="27"/>
  <c r="AE132" i="27"/>
  <c r="AD132" i="27"/>
  <c r="AC132" i="27"/>
  <c r="AB132" i="27"/>
  <c r="AA132" i="27"/>
  <c r="Z132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D131" i="27"/>
  <c r="DC131" i="27"/>
  <c r="DB131" i="27"/>
  <c r="DA131" i="27"/>
  <c r="CZ131" i="27"/>
  <c r="CY131" i="27"/>
  <c r="CX131" i="27"/>
  <c r="CW131" i="27"/>
  <c r="CV131" i="27"/>
  <c r="CU131" i="27"/>
  <c r="CT131" i="27"/>
  <c r="CS131" i="27"/>
  <c r="CR131" i="27"/>
  <c r="CQ131" i="27"/>
  <c r="CP131" i="27"/>
  <c r="CO131" i="27"/>
  <c r="CN131" i="27"/>
  <c r="CM131" i="27"/>
  <c r="CL131" i="27"/>
  <c r="CK131" i="27"/>
  <c r="CJ131" i="27"/>
  <c r="CI131" i="27"/>
  <c r="CH131" i="27"/>
  <c r="CG131" i="27"/>
  <c r="CF131" i="27"/>
  <c r="CE131" i="27"/>
  <c r="CD131" i="27"/>
  <c r="CC131" i="27"/>
  <c r="CB131" i="27"/>
  <c r="CA131" i="27"/>
  <c r="BZ131" i="27"/>
  <c r="BY131" i="27"/>
  <c r="BX131" i="27"/>
  <c r="BW131" i="27"/>
  <c r="BV131" i="27"/>
  <c r="BU131" i="27"/>
  <c r="BT131" i="27"/>
  <c r="BS131" i="27"/>
  <c r="BR131" i="27"/>
  <c r="BQ131" i="27"/>
  <c r="BP131" i="27"/>
  <c r="BO131" i="27"/>
  <c r="BN131" i="27"/>
  <c r="BM131" i="27"/>
  <c r="BL131" i="27"/>
  <c r="BK131" i="27"/>
  <c r="BJ131" i="27"/>
  <c r="BI131" i="27"/>
  <c r="BH131" i="27"/>
  <c r="BG131" i="27"/>
  <c r="BF131" i="27"/>
  <c r="BE131" i="27"/>
  <c r="BD131" i="27"/>
  <c r="BC131" i="27"/>
  <c r="BB131" i="27"/>
  <c r="BA131" i="27"/>
  <c r="AZ131" i="27"/>
  <c r="AY131" i="27"/>
  <c r="AX131" i="27"/>
  <c r="AW131" i="27"/>
  <c r="AV131" i="27"/>
  <c r="AU131" i="27"/>
  <c r="AT131" i="27"/>
  <c r="AS131" i="27"/>
  <c r="AR131" i="27"/>
  <c r="AQ131" i="27"/>
  <c r="AP131" i="27"/>
  <c r="AO131" i="27"/>
  <c r="AN131" i="27"/>
  <c r="AM131" i="27"/>
  <c r="AL131" i="27"/>
  <c r="AK131" i="27"/>
  <c r="AJ131" i="27"/>
  <c r="AI131" i="27"/>
  <c r="AH131" i="27"/>
  <c r="AG131" i="27"/>
  <c r="AF131" i="27"/>
  <c r="AE131" i="27"/>
  <c r="AD131" i="27"/>
  <c r="AC131" i="27"/>
  <c r="AB131" i="27"/>
  <c r="AA131" i="27"/>
  <c r="Z131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D130" i="27"/>
  <c r="DC130" i="27"/>
  <c r="DB130" i="27"/>
  <c r="DA130" i="27"/>
  <c r="CZ130" i="27"/>
  <c r="CY130" i="27"/>
  <c r="CX130" i="27"/>
  <c r="CW130" i="27"/>
  <c r="CV130" i="27"/>
  <c r="CU130" i="27"/>
  <c r="CT130" i="27"/>
  <c r="CS130" i="27"/>
  <c r="CR130" i="27"/>
  <c r="CQ130" i="27"/>
  <c r="CP130" i="27"/>
  <c r="CO130" i="27"/>
  <c r="CN130" i="27"/>
  <c r="CM130" i="27"/>
  <c r="CL130" i="27"/>
  <c r="CK130" i="27"/>
  <c r="CJ130" i="27"/>
  <c r="CI130" i="27"/>
  <c r="CH130" i="27"/>
  <c r="CG130" i="27"/>
  <c r="CF130" i="27"/>
  <c r="CE130" i="27"/>
  <c r="CD130" i="27"/>
  <c r="CC130" i="27"/>
  <c r="CB130" i="27"/>
  <c r="CA130" i="27"/>
  <c r="BZ130" i="27"/>
  <c r="BY130" i="27"/>
  <c r="BX130" i="27"/>
  <c r="BW130" i="27"/>
  <c r="BV130" i="27"/>
  <c r="BU130" i="27"/>
  <c r="BT130" i="27"/>
  <c r="BS130" i="27"/>
  <c r="BR130" i="27"/>
  <c r="BQ130" i="27"/>
  <c r="BP130" i="27"/>
  <c r="BO130" i="27"/>
  <c r="BN130" i="27"/>
  <c r="BM130" i="27"/>
  <c r="BL130" i="27"/>
  <c r="BK130" i="27"/>
  <c r="BJ130" i="27"/>
  <c r="BI130" i="27"/>
  <c r="BH130" i="27"/>
  <c r="BG130" i="27"/>
  <c r="BF130" i="27"/>
  <c r="BE130" i="27"/>
  <c r="BD130" i="27"/>
  <c r="BC130" i="27"/>
  <c r="BB130" i="27"/>
  <c r="BA130" i="27"/>
  <c r="AZ130" i="27"/>
  <c r="AY130" i="27"/>
  <c r="AX130" i="27"/>
  <c r="AW130" i="27"/>
  <c r="AV130" i="27"/>
  <c r="AU130" i="27"/>
  <c r="AT130" i="27"/>
  <c r="AS130" i="27"/>
  <c r="AR130" i="27"/>
  <c r="AQ130" i="27"/>
  <c r="AP130" i="27"/>
  <c r="AO130" i="27"/>
  <c r="AN130" i="27"/>
  <c r="AM130" i="27"/>
  <c r="AL130" i="27"/>
  <c r="AK130" i="27"/>
  <c r="AJ130" i="27"/>
  <c r="AI130" i="27"/>
  <c r="AH130" i="27"/>
  <c r="AG130" i="27"/>
  <c r="AF130" i="27"/>
  <c r="AE130" i="27"/>
  <c r="AD130" i="27"/>
  <c r="AC130" i="27"/>
  <c r="AB130" i="27"/>
  <c r="AA130" i="27"/>
  <c r="Z130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D129" i="27"/>
  <c r="DC129" i="27"/>
  <c r="DB129" i="27"/>
  <c r="DA129" i="27"/>
  <c r="CZ129" i="27"/>
  <c r="CY129" i="27"/>
  <c r="CX129" i="27"/>
  <c r="CW129" i="27"/>
  <c r="CV129" i="27"/>
  <c r="CU129" i="27"/>
  <c r="CT129" i="27"/>
  <c r="CS129" i="27"/>
  <c r="CR129" i="27"/>
  <c r="CQ129" i="27"/>
  <c r="CP129" i="27"/>
  <c r="CO129" i="27"/>
  <c r="CN129" i="27"/>
  <c r="CM129" i="27"/>
  <c r="CL129" i="27"/>
  <c r="CK129" i="27"/>
  <c r="CJ129" i="27"/>
  <c r="CI129" i="27"/>
  <c r="CH129" i="27"/>
  <c r="CG129" i="27"/>
  <c r="CF129" i="27"/>
  <c r="CE129" i="27"/>
  <c r="CD129" i="27"/>
  <c r="CC129" i="27"/>
  <c r="CB129" i="27"/>
  <c r="CA129" i="27"/>
  <c r="BZ129" i="27"/>
  <c r="BY129" i="27"/>
  <c r="BX129" i="27"/>
  <c r="BW129" i="27"/>
  <c r="BV129" i="27"/>
  <c r="BU129" i="27"/>
  <c r="BT129" i="27"/>
  <c r="BS129" i="27"/>
  <c r="BR129" i="27"/>
  <c r="BQ129" i="27"/>
  <c r="BP129" i="27"/>
  <c r="BO129" i="27"/>
  <c r="BN129" i="27"/>
  <c r="BM129" i="27"/>
  <c r="BL129" i="27"/>
  <c r="BK129" i="27"/>
  <c r="BJ129" i="27"/>
  <c r="BI129" i="27"/>
  <c r="BH129" i="27"/>
  <c r="BG129" i="27"/>
  <c r="BF129" i="27"/>
  <c r="BE129" i="27"/>
  <c r="BD129" i="27"/>
  <c r="BC129" i="27"/>
  <c r="BB129" i="27"/>
  <c r="BA129" i="27"/>
  <c r="AZ129" i="27"/>
  <c r="AY129" i="27"/>
  <c r="AX129" i="27"/>
  <c r="AW129" i="27"/>
  <c r="AV129" i="27"/>
  <c r="AU129" i="27"/>
  <c r="AT129" i="27"/>
  <c r="AS129" i="27"/>
  <c r="AR129" i="27"/>
  <c r="AQ129" i="27"/>
  <c r="AP129" i="27"/>
  <c r="AO129" i="27"/>
  <c r="AN129" i="27"/>
  <c r="AM129" i="27"/>
  <c r="AL129" i="27"/>
  <c r="AK129" i="27"/>
  <c r="AJ129" i="27"/>
  <c r="AI129" i="27"/>
  <c r="AH129" i="27"/>
  <c r="AG129" i="27"/>
  <c r="AF129" i="27"/>
  <c r="AE129" i="27"/>
  <c r="AD129" i="27"/>
  <c r="AC129" i="27"/>
  <c r="AB129" i="27"/>
  <c r="AA129" i="27"/>
  <c r="Z129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D128" i="27"/>
  <c r="DC128" i="27"/>
  <c r="DB128" i="27"/>
  <c r="DA128" i="27"/>
  <c r="CZ128" i="27"/>
  <c r="CY128" i="27"/>
  <c r="CX128" i="27"/>
  <c r="CW128" i="27"/>
  <c r="CV128" i="27"/>
  <c r="CU128" i="27"/>
  <c r="CT128" i="27"/>
  <c r="CS128" i="27"/>
  <c r="CR128" i="27"/>
  <c r="CQ128" i="27"/>
  <c r="CP128" i="27"/>
  <c r="CO128" i="27"/>
  <c r="CN128" i="27"/>
  <c r="CM128" i="27"/>
  <c r="CL128" i="27"/>
  <c r="CK128" i="27"/>
  <c r="CJ128" i="27"/>
  <c r="CI128" i="27"/>
  <c r="CH128" i="27"/>
  <c r="CG128" i="27"/>
  <c r="CF128" i="27"/>
  <c r="CE128" i="27"/>
  <c r="CD128" i="27"/>
  <c r="CC128" i="27"/>
  <c r="CB128" i="27"/>
  <c r="CA128" i="27"/>
  <c r="BZ128" i="27"/>
  <c r="BY128" i="27"/>
  <c r="BX128" i="27"/>
  <c r="BW128" i="27"/>
  <c r="BV128" i="27"/>
  <c r="BU128" i="27"/>
  <c r="BT128" i="27"/>
  <c r="BS128" i="27"/>
  <c r="BR128" i="27"/>
  <c r="BQ128" i="27"/>
  <c r="BP128" i="27"/>
  <c r="BO128" i="27"/>
  <c r="BN128" i="27"/>
  <c r="BM128" i="27"/>
  <c r="BL128" i="27"/>
  <c r="BK128" i="27"/>
  <c r="BJ128" i="27"/>
  <c r="BI128" i="27"/>
  <c r="BH128" i="27"/>
  <c r="BG128" i="27"/>
  <c r="BF128" i="27"/>
  <c r="BE128" i="27"/>
  <c r="BD128" i="27"/>
  <c r="BC128" i="27"/>
  <c r="BB128" i="27"/>
  <c r="BA128" i="27"/>
  <c r="AZ128" i="27"/>
  <c r="AY128" i="27"/>
  <c r="AX128" i="27"/>
  <c r="AW128" i="27"/>
  <c r="AV128" i="27"/>
  <c r="AU128" i="27"/>
  <c r="AT128" i="27"/>
  <c r="AS128" i="27"/>
  <c r="AR128" i="27"/>
  <c r="AQ128" i="27"/>
  <c r="AP128" i="27"/>
  <c r="AO128" i="27"/>
  <c r="AN128" i="27"/>
  <c r="AM128" i="27"/>
  <c r="AL128" i="27"/>
  <c r="AK128" i="27"/>
  <c r="AJ128" i="27"/>
  <c r="AI128" i="27"/>
  <c r="AH128" i="27"/>
  <c r="AG128" i="27"/>
  <c r="AF128" i="27"/>
  <c r="AE128" i="27"/>
  <c r="AD128" i="27"/>
  <c r="AC128" i="27"/>
  <c r="AB128" i="27"/>
  <c r="AA128" i="27"/>
  <c r="Z128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D127" i="27"/>
  <c r="DC127" i="27"/>
  <c r="DB127" i="27"/>
  <c r="DA127" i="27"/>
  <c r="CZ127" i="27"/>
  <c r="CY127" i="27"/>
  <c r="CX127" i="27"/>
  <c r="CW127" i="27"/>
  <c r="CV127" i="27"/>
  <c r="CU127" i="27"/>
  <c r="CT127" i="27"/>
  <c r="CS127" i="27"/>
  <c r="CR127" i="27"/>
  <c r="CQ127" i="27"/>
  <c r="CP127" i="27"/>
  <c r="CO127" i="27"/>
  <c r="CN127" i="27"/>
  <c r="CM127" i="27"/>
  <c r="CL127" i="27"/>
  <c r="CK127" i="27"/>
  <c r="CJ127" i="27"/>
  <c r="CI127" i="27"/>
  <c r="CH127" i="27"/>
  <c r="CG127" i="27"/>
  <c r="CF127" i="27"/>
  <c r="CE127" i="27"/>
  <c r="CD127" i="27"/>
  <c r="CC127" i="27"/>
  <c r="CB127" i="27"/>
  <c r="CA127" i="27"/>
  <c r="BZ127" i="27"/>
  <c r="BY127" i="27"/>
  <c r="BX127" i="27"/>
  <c r="BW127" i="27"/>
  <c r="BV127" i="27"/>
  <c r="BU127" i="27"/>
  <c r="BT127" i="27"/>
  <c r="BS127" i="27"/>
  <c r="BR127" i="27"/>
  <c r="BQ127" i="27"/>
  <c r="BP127" i="27"/>
  <c r="BO127" i="27"/>
  <c r="BN127" i="27"/>
  <c r="BM127" i="27"/>
  <c r="BL127" i="27"/>
  <c r="BK127" i="27"/>
  <c r="BJ127" i="27"/>
  <c r="BI127" i="27"/>
  <c r="BH127" i="27"/>
  <c r="BG127" i="27"/>
  <c r="BF127" i="27"/>
  <c r="BE127" i="27"/>
  <c r="BD127" i="27"/>
  <c r="BC127" i="27"/>
  <c r="BB127" i="27"/>
  <c r="BA127" i="27"/>
  <c r="AZ127" i="27"/>
  <c r="AY127" i="27"/>
  <c r="AX127" i="27"/>
  <c r="AW127" i="27"/>
  <c r="AV127" i="27"/>
  <c r="AU127" i="27"/>
  <c r="AT127" i="27"/>
  <c r="AS127" i="27"/>
  <c r="AR127" i="27"/>
  <c r="AQ127" i="27"/>
  <c r="AP127" i="27"/>
  <c r="AO127" i="27"/>
  <c r="AN127" i="27"/>
  <c r="AM127" i="27"/>
  <c r="AL127" i="27"/>
  <c r="AK127" i="27"/>
  <c r="AJ127" i="27"/>
  <c r="AI127" i="27"/>
  <c r="AH127" i="27"/>
  <c r="AG127" i="27"/>
  <c r="AF127" i="27"/>
  <c r="AE127" i="27"/>
  <c r="AD127" i="27"/>
  <c r="AC127" i="27"/>
  <c r="AB127" i="27"/>
  <c r="AA127" i="27"/>
  <c r="Z127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D126" i="27"/>
  <c r="DC126" i="27"/>
  <c r="DB126" i="27"/>
  <c r="DA126" i="27"/>
  <c r="CZ126" i="27"/>
  <c r="CY126" i="27"/>
  <c r="CX126" i="27"/>
  <c r="CW126" i="27"/>
  <c r="CV126" i="27"/>
  <c r="CU126" i="27"/>
  <c r="CT126" i="27"/>
  <c r="CS126" i="27"/>
  <c r="CR126" i="27"/>
  <c r="CQ126" i="27"/>
  <c r="CP126" i="27"/>
  <c r="CO126" i="27"/>
  <c r="CN126" i="27"/>
  <c r="CM126" i="27"/>
  <c r="CL126" i="27"/>
  <c r="CK126" i="27"/>
  <c r="CJ126" i="27"/>
  <c r="CI126" i="27"/>
  <c r="CH126" i="27"/>
  <c r="CG126" i="27"/>
  <c r="CF126" i="27"/>
  <c r="CE126" i="27"/>
  <c r="CD126" i="27"/>
  <c r="CC126" i="27"/>
  <c r="CB126" i="27"/>
  <c r="CA126" i="27"/>
  <c r="BZ126" i="27"/>
  <c r="BY126" i="27"/>
  <c r="BX126" i="27"/>
  <c r="BW126" i="27"/>
  <c r="BV126" i="27"/>
  <c r="BU126" i="27"/>
  <c r="BT126" i="27"/>
  <c r="BS126" i="27"/>
  <c r="BR126" i="27"/>
  <c r="BQ126" i="27"/>
  <c r="BP126" i="27"/>
  <c r="BO126" i="27"/>
  <c r="BN126" i="27"/>
  <c r="BM126" i="27"/>
  <c r="BL126" i="27"/>
  <c r="BK126" i="27"/>
  <c r="BJ126" i="27"/>
  <c r="BI126" i="27"/>
  <c r="BH126" i="27"/>
  <c r="BG126" i="27"/>
  <c r="BF126" i="27"/>
  <c r="BE126" i="27"/>
  <c r="BD126" i="27"/>
  <c r="BC126" i="27"/>
  <c r="BB126" i="27"/>
  <c r="BA126" i="27"/>
  <c r="AZ126" i="27"/>
  <c r="AY126" i="27"/>
  <c r="AX126" i="27"/>
  <c r="AW126" i="27"/>
  <c r="AV126" i="27"/>
  <c r="AU126" i="27"/>
  <c r="AT126" i="27"/>
  <c r="AS126" i="27"/>
  <c r="AR126" i="27"/>
  <c r="AQ126" i="27"/>
  <c r="AP126" i="27"/>
  <c r="AO126" i="27"/>
  <c r="AN126" i="27"/>
  <c r="AM126" i="27"/>
  <c r="AL126" i="27"/>
  <c r="AK126" i="27"/>
  <c r="AJ126" i="27"/>
  <c r="AI126" i="27"/>
  <c r="AH126" i="27"/>
  <c r="AG126" i="27"/>
  <c r="AF126" i="27"/>
  <c r="AE126" i="27"/>
  <c r="AD126" i="27"/>
  <c r="AC126" i="27"/>
  <c r="AB126" i="27"/>
  <c r="AA126" i="27"/>
  <c r="Z126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D125" i="27"/>
  <c r="DC125" i="27"/>
  <c r="DB125" i="27"/>
  <c r="DA125" i="27"/>
  <c r="CZ125" i="27"/>
  <c r="CY125" i="27"/>
  <c r="CX125" i="27"/>
  <c r="CW125" i="27"/>
  <c r="CV125" i="27"/>
  <c r="CU125" i="27"/>
  <c r="CT125" i="27"/>
  <c r="CS125" i="27"/>
  <c r="CR125" i="27"/>
  <c r="CQ125" i="27"/>
  <c r="CP125" i="27"/>
  <c r="CO125" i="27"/>
  <c r="CN125" i="27"/>
  <c r="CM125" i="27"/>
  <c r="CL125" i="27"/>
  <c r="CK125" i="27"/>
  <c r="CJ125" i="27"/>
  <c r="CI125" i="27"/>
  <c r="CH125" i="27"/>
  <c r="CG125" i="27"/>
  <c r="CF125" i="27"/>
  <c r="CE125" i="27"/>
  <c r="CD125" i="27"/>
  <c r="CC125" i="27"/>
  <c r="CB125" i="27"/>
  <c r="CA125" i="27"/>
  <c r="BZ125" i="27"/>
  <c r="BY125" i="27"/>
  <c r="BX125" i="27"/>
  <c r="BW125" i="27"/>
  <c r="BV125" i="27"/>
  <c r="BU125" i="27"/>
  <c r="BT125" i="27"/>
  <c r="BS125" i="27"/>
  <c r="BR125" i="27"/>
  <c r="BQ125" i="27"/>
  <c r="BP125" i="27"/>
  <c r="BO125" i="27"/>
  <c r="BN125" i="27"/>
  <c r="BM125" i="27"/>
  <c r="BL125" i="27"/>
  <c r="BK125" i="27"/>
  <c r="BJ125" i="27"/>
  <c r="BI125" i="27"/>
  <c r="BH125" i="27"/>
  <c r="BG125" i="27"/>
  <c r="BF125" i="27"/>
  <c r="BE125" i="27"/>
  <c r="BD125" i="27"/>
  <c r="BC125" i="27"/>
  <c r="BB125" i="27"/>
  <c r="BA125" i="27"/>
  <c r="AZ125" i="27"/>
  <c r="AY125" i="27"/>
  <c r="AX125" i="27"/>
  <c r="AW125" i="27"/>
  <c r="AV125" i="27"/>
  <c r="AU125" i="27"/>
  <c r="AT125" i="27"/>
  <c r="AS125" i="27"/>
  <c r="AR125" i="27"/>
  <c r="AQ125" i="27"/>
  <c r="AP125" i="27"/>
  <c r="AO125" i="27"/>
  <c r="AN125" i="27"/>
  <c r="AM125" i="27"/>
  <c r="AL125" i="27"/>
  <c r="AK125" i="27"/>
  <c r="AJ125" i="27"/>
  <c r="AI125" i="27"/>
  <c r="AH125" i="27"/>
  <c r="AG125" i="27"/>
  <c r="AF125" i="27"/>
  <c r="AE125" i="27"/>
  <c r="AD125" i="27"/>
  <c r="AC125" i="27"/>
  <c r="AB125" i="27"/>
  <c r="AA125" i="27"/>
  <c r="Z125" i="27"/>
  <c r="Y125" i="27"/>
  <c r="X125" i="27"/>
  <c r="W125" i="27"/>
  <c r="V125" i="27"/>
  <c r="U125" i="27"/>
  <c r="T125" i="27"/>
  <c r="S125" i="27"/>
  <c r="R125" i="27"/>
  <c r="Q125" i="27"/>
  <c r="P125" i="27"/>
  <c r="O125" i="27"/>
  <c r="N125" i="27"/>
  <c r="M125" i="27"/>
  <c r="L125" i="27"/>
  <c r="K125" i="27"/>
  <c r="J125" i="27"/>
  <c r="I125" i="27"/>
  <c r="H125" i="27"/>
  <c r="G125" i="27"/>
  <c r="F125" i="27"/>
  <c r="E125" i="27"/>
  <c r="DD124" i="27"/>
  <c r="DC124" i="27"/>
  <c r="DB124" i="27"/>
  <c r="DA124" i="27"/>
  <c r="CZ124" i="27"/>
  <c r="CY124" i="27"/>
  <c r="CX124" i="27"/>
  <c r="CW124" i="27"/>
  <c r="CV124" i="27"/>
  <c r="CU124" i="27"/>
  <c r="CT124" i="27"/>
  <c r="CS124" i="27"/>
  <c r="CR124" i="27"/>
  <c r="CQ124" i="27"/>
  <c r="CP124" i="27"/>
  <c r="CO124" i="27"/>
  <c r="CN124" i="27"/>
  <c r="CM124" i="27"/>
  <c r="CL124" i="27"/>
  <c r="CK124" i="27"/>
  <c r="CJ124" i="27"/>
  <c r="CI124" i="27"/>
  <c r="CH124" i="27"/>
  <c r="CG124" i="27"/>
  <c r="CF124" i="27"/>
  <c r="CE124" i="27"/>
  <c r="CD124" i="27"/>
  <c r="CC124" i="27"/>
  <c r="CB124" i="27"/>
  <c r="CA124" i="27"/>
  <c r="BZ124" i="27"/>
  <c r="BY124" i="27"/>
  <c r="BX124" i="27"/>
  <c r="BW124" i="27"/>
  <c r="BV124" i="27"/>
  <c r="BU124" i="27"/>
  <c r="BT124" i="27"/>
  <c r="BS124" i="27"/>
  <c r="BR124" i="27"/>
  <c r="BQ124" i="27"/>
  <c r="BP124" i="27"/>
  <c r="BO124" i="27"/>
  <c r="BN124" i="27"/>
  <c r="BM124" i="27"/>
  <c r="BL124" i="27"/>
  <c r="BK124" i="27"/>
  <c r="BJ124" i="27"/>
  <c r="BI124" i="27"/>
  <c r="BH124" i="27"/>
  <c r="BG124" i="27"/>
  <c r="BF124" i="27"/>
  <c r="BE124" i="27"/>
  <c r="BD124" i="27"/>
  <c r="BC124" i="27"/>
  <c r="BB124" i="27"/>
  <c r="BA124" i="27"/>
  <c r="AZ124" i="27"/>
  <c r="AY124" i="27"/>
  <c r="AX124" i="27"/>
  <c r="AW124" i="27"/>
  <c r="AV124" i="27"/>
  <c r="AU124" i="27"/>
  <c r="AT124" i="27"/>
  <c r="AS124" i="27"/>
  <c r="AR124" i="27"/>
  <c r="AQ124" i="27"/>
  <c r="AP124" i="27"/>
  <c r="AO124" i="27"/>
  <c r="AN124" i="27"/>
  <c r="AM124" i="27"/>
  <c r="AL124" i="27"/>
  <c r="AK124" i="27"/>
  <c r="AJ124" i="27"/>
  <c r="AI124" i="27"/>
  <c r="AH124" i="27"/>
  <c r="AG124" i="27"/>
  <c r="AF124" i="27"/>
  <c r="AE124" i="27"/>
  <c r="AD124" i="27"/>
  <c r="AC124" i="27"/>
  <c r="AB124" i="27"/>
  <c r="AA124" i="27"/>
  <c r="Z124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D123" i="27"/>
  <c r="DC123" i="27"/>
  <c r="DB123" i="27"/>
  <c r="DA123" i="27"/>
  <c r="CZ123" i="27"/>
  <c r="CY123" i="27"/>
  <c r="CX123" i="27"/>
  <c r="CW123" i="27"/>
  <c r="CV123" i="27"/>
  <c r="CU123" i="27"/>
  <c r="CT123" i="27"/>
  <c r="CS123" i="27"/>
  <c r="CR123" i="27"/>
  <c r="CQ123" i="27"/>
  <c r="CP123" i="27"/>
  <c r="CO123" i="27"/>
  <c r="CN123" i="27"/>
  <c r="CM123" i="27"/>
  <c r="CL123" i="27"/>
  <c r="CK123" i="27"/>
  <c r="CJ123" i="27"/>
  <c r="CI123" i="27"/>
  <c r="CH123" i="27"/>
  <c r="CG123" i="27"/>
  <c r="CF123" i="27"/>
  <c r="CE123" i="27"/>
  <c r="CD123" i="27"/>
  <c r="CC123" i="27"/>
  <c r="CB123" i="27"/>
  <c r="CA123" i="27"/>
  <c r="BZ123" i="27"/>
  <c r="BY123" i="27"/>
  <c r="BX123" i="27"/>
  <c r="BW123" i="27"/>
  <c r="BV123" i="27"/>
  <c r="BU123" i="27"/>
  <c r="BT123" i="27"/>
  <c r="BS123" i="27"/>
  <c r="BR123" i="27"/>
  <c r="BQ123" i="27"/>
  <c r="BP123" i="27"/>
  <c r="BO123" i="27"/>
  <c r="BN123" i="27"/>
  <c r="BM123" i="27"/>
  <c r="BL123" i="27"/>
  <c r="BK123" i="27"/>
  <c r="BJ123" i="27"/>
  <c r="BI123" i="27"/>
  <c r="BH123" i="27"/>
  <c r="BG123" i="27"/>
  <c r="BF123" i="27"/>
  <c r="BE123" i="27"/>
  <c r="BD123" i="27"/>
  <c r="BC123" i="27"/>
  <c r="BB123" i="27"/>
  <c r="BA123" i="27"/>
  <c r="AZ123" i="27"/>
  <c r="AY123" i="27"/>
  <c r="AX123" i="27"/>
  <c r="AW123" i="27"/>
  <c r="AV123" i="27"/>
  <c r="AU123" i="27"/>
  <c r="AT123" i="27"/>
  <c r="AS123" i="27"/>
  <c r="AR123" i="27"/>
  <c r="AQ123" i="27"/>
  <c r="AP123" i="27"/>
  <c r="AO123" i="27"/>
  <c r="AN123" i="27"/>
  <c r="AM123" i="27"/>
  <c r="AL123" i="27"/>
  <c r="AK123" i="27"/>
  <c r="AJ123" i="27"/>
  <c r="AI123" i="27"/>
  <c r="AH123" i="27"/>
  <c r="AG123" i="27"/>
  <c r="AF123" i="27"/>
  <c r="AE123" i="27"/>
  <c r="AD123" i="27"/>
  <c r="AC123" i="27"/>
  <c r="AB123" i="27"/>
  <c r="AA123" i="27"/>
  <c r="Z123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D122" i="27"/>
  <c r="DC122" i="27"/>
  <c r="DB122" i="27"/>
  <c r="DA122" i="27"/>
  <c r="CZ122" i="27"/>
  <c r="CY122" i="27"/>
  <c r="CX122" i="27"/>
  <c r="CW122" i="27"/>
  <c r="CV122" i="27"/>
  <c r="CU122" i="27"/>
  <c r="CT122" i="27"/>
  <c r="CS122" i="27"/>
  <c r="CR122" i="27"/>
  <c r="CQ122" i="27"/>
  <c r="CP122" i="27"/>
  <c r="CO122" i="27"/>
  <c r="CN122" i="27"/>
  <c r="CM122" i="27"/>
  <c r="CL122" i="27"/>
  <c r="CK122" i="27"/>
  <c r="CJ122" i="27"/>
  <c r="CI122" i="27"/>
  <c r="CH122" i="27"/>
  <c r="CG122" i="27"/>
  <c r="CF122" i="27"/>
  <c r="CE122" i="27"/>
  <c r="CD122" i="27"/>
  <c r="CC122" i="27"/>
  <c r="CB122" i="27"/>
  <c r="CA122" i="27"/>
  <c r="BZ122" i="27"/>
  <c r="BY122" i="27"/>
  <c r="BX122" i="27"/>
  <c r="BW122" i="27"/>
  <c r="BV122" i="27"/>
  <c r="BU122" i="27"/>
  <c r="BT122" i="27"/>
  <c r="BS122" i="27"/>
  <c r="BR122" i="27"/>
  <c r="BQ122" i="27"/>
  <c r="BP122" i="27"/>
  <c r="BO122" i="27"/>
  <c r="BN122" i="27"/>
  <c r="BM122" i="27"/>
  <c r="BL122" i="27"/>
  <c r="BK122" i="27"/>
  <c r="BJ122" i="27"/>
  <c r="BI122" i="27"/>
  <c r="BH122" i="27"/>
  <c r="BG122" i="27"/>
  <c r="BF122" i="27"/>
  <c r="BE122" i="27"/>
  <c r="BD122" i="27"/>
  <c r="BC122" i="27"/>
  <c r="BB122" i="27"/>
  <c r="BA122" i="27"/>
  <c r="AZ122" i="27"/>
  <c r="AY122" i="27"/>
  <c r="AX122" i="27"/>
  <c r="AW122" i="27"/>
  <c r="AV122" i="27"/>
  <c r="AU122" i="27"/>
  <c r="AT122" i="27"/>
  <c r="AS122" i="27"/>
  <c r="AR122" i="27"/>
  <c r="AQ122" i="27"/>
  <c r="AP122" i="27"/>
  <c r="AO122" i="27"/>
  <c r="AN122" i="27"/>
  <c r="AM122" i="27"/>
  <c r="AL122" i="27"/>
  <c r="AK122" i="27"/>
  <c r="AJ122" i="27"/>
  <c r="AI122" i="27"/>
  <c r="AH122" i="27"/>
  <c r="AG122" i="27"/>
  <c r="AF122" i="27"/>
  <c r="AE122" i="27"/>
  <c r="AD122" i="27"/>
  <c r="AC122" i="27"/>
  <c r="AB122" i="27"/>
  <c r="AA122" i="27"/>
  <c r="Z122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D121" i="27"/>
  <c r="DC121" i="27"/>
  <c r="DB121" i="27"/>
  <c r="DA121" i="27"/>
  <c r="CZ121" i="27"/>
  <c r="CY121" i="27"/>
  <c r="CX121" i="27"/>
  <c r="CW121" i="27"/>
  <c r="CV121" i="27"/>
  <c r="CU121" i="27"/>
  <c r="CT121" i="27"/>
  <c r="CS121" i="27"/>
  <c r="CR121" i="27"/>
  <c r="CQ121" i="27"/>
  <c r="CP121" i="27"/>
  <c r="CO121" i="27"/>
  <c r="CN121" i="27"/>
  <c r="CM121" i="27"/>
  <c r="CL121" i="27"/>
  <c r="CK121" i="27"/>
  <c r="CJ121" i="27"/>
  <c r="CI121" i="27"/>
  <c r="CH121" i="27"/>
  <c r="CG121" i="27"/>
  <c r="CF121" i="27"/>
  <c r="CE121" i="27"/>
  <c r="CD121" i="27"/>
  <c r="CC121" i="27"/>
  <c r="CB121" i="27"/>
  <c r="CA121" i="27"/>
  <c r="BZ121" i="27"/>
  <c r="BY121" i="27"/>
  <c r="BX121" i="27"/>
  <c r="BW121" i="27"/>
  <c r="BV121" i="27"/>
  <c r="BU121" i="27"/>
  <c r="BT121" i="27"/>
  <c r="BS121" i="27"/>
  <c r="BR121" i="27"/>
  <c r="BQ121" i="27"/>
  <c r="BP121" i="27"/>
  <c r="BO121" i="27"/>
  <c r="BN121" i="27"/>
  <c r="BM121" i="27"/>
  <c r="BL121" i="27"/>
  <c r="BK121" i="27"/>
  <c r="BJ121" i="27"/>
  <c r="BI121" i="27"/>
  <c r="BH121" i="27"/>
  <c r="BG121" i="27"/>
  <c r="BF121" i="27"/>
  <c r="BE121" i="27"/>
  <c r="BD121" i="27"/>
  <c r="BC121" i="27"/>
  <c r="BB121" i="27"/>
  <c r="BA121" i="27"/>
  <c r="AZ121" i="27"/>
  <c r="AY121" i="27"/>
  <c r="AX121" i="27"/>
  <c r="AW121" i="27"/>
  <c r="AV121" i="27"/>
  <c r="AU121" i="27"/>
  <c r="AT121" i="27"/>
  <c r="AS121" i="27"/>
  <c r="AR121" i="27"/>
  <c r="AQ121" i="27"/>
  <c r="AP121" i="27"/>
  <c r="AO121" i="27"/>
  <c r="AN121" i="27"/>
  <c r="AM121" i="27"/>
  <c r="AL121" i="27"/>
  <c r="AK121" i="27"/>
  <c r="AJ121" i="27"/>
  <c r="AI121" i="27"/>
  <c r="AH121" i="27"/>
  <c r="AG121" i="27"/>
  <c r="AF121" i="27"/>
  <c r="AE121" i="27"/>
  <c r="AD121" i="27"/>
  <c r="AC121" i="27"/>
  <c r="AB121" i="27"/>
  <c r="AA121" i="27"/>
  <c r="Z121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D120" i="27"/>
  <c r="DC120" i="27"/>
  <c r="DB120" i="27"/>
  <c r="DA120" i="27"/>
  <c r="CZ120" i="27"/>
  <c r="CY120" i="27"/>
  <c r="CX120" i="27"/>
  <c r="CW120" i="27"/>
  <c r="CV120" i="27"/>
  <c r="CU120" i="27"/>
  <c r="CT120" i="27"/>
  <c r="CS120" i="27"/>
  <c r="CR120" i="27"/>
  <c r="CQ120" i="27"/>
  <c r="CP120" i="27"/>
  <c r="CO120" i="27"/>
  <c r="CN120" i="27"/>
  <c r="CM120" i="27"/>
  <c r="CL120" i="27"/>
  <c r="CK120" i="27"/>
  <c r="CJ120" i="27"/>
  <c r="CI120" i="27"/>
  <c r="CH120" i="27"/>
  <c r="CG120" i="27"/>
  <c r="CF120" i="27"/>
  <c r="CE120" i="27"/>
  <c r="CD120" i="27"/>
  <c r="CC120" i="27"/>
  <c r="CB120" i="27"/>
  <c r="CA120" i="27"/>
  <c r="BZ120" i="27"/>
  <c r="BY120" i="27"/>
  <c r="BX120" i="27"/>
  <c r="BW120" i="27"/>
  <c r="BV120" i="27"/>
  <c r="BU120" i="27"/>
  <c r="BT120" i="27"/>
  <c r="BS120" i="27"/>
  <c r="BR120" i="27"/>
  <c r="BQ120" i="27"/>
  <c r="BP120" i="27"/>
  <c r="BO120" i="27"/>
  <c r="BN120" i="27"/>
  <c r="BM120" i="27"/>
  <c r="BL120" i="27"/>
  <c r="BK120" i="27"/>
  <c r="BJ120" i="27"/>
  <c r="BI120" i="27"/>
  <c r="BH120" i="27"/>
  <c r="BG120" i="27"/>
  <c r="BF120" i="27"/>
  <c r="BE120" i="27"/>
  <c r="BD120" i="27"/>
  <c r="BC120" i="27"/>
  <c r="BB120" i="27"/>
  <c r="BA120" i="27"/>
  <c r="AZ120" i="27"/>
  <c r="AY120" i="27"/>
  <c r="AX120" i="27"/>
  <c r="AW120" i="27"/>
  <c r="AV120" i="27"/>
  <c r="AU120" i="27"/>
  <c r="AT120" i="27"/>
  <c r="AS120" i="27"/>
  <c r="AR120" i="27"/>
  <c r="AQ120" i="27"/>
  <c r="AP120" i="27"/>
  <c r="AO120" i="27"/>
  <c r="AN120" i="27"/>
  <c r="AM120" i="27"/>
  <c r="AL120" i="27"/>
  <c r="AK120" i="27"/>
  <c r="AJ120" i="27"/>
  <c r="AI120" i="27"/>
  <c r="AH120" i="27"/>
  <c r="AG120" i="27"/>
  <c r="AF120" i="27"/>
  <c r="AE120" i="27"/>
  <c r="AD120" i="27"/>
  <c r="AC120" i="27"/>
  <c r="AB120" i="27"/>
  <c r="AA120" i="27"/>
  <c r="Z120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D119" i="27"/>
  <c r="DC119" i="27"/>
  <c r="DB119" i="27"/>
  <c r="DA119" i="27"/>
  <c r="CZ119" i="27"/>
  <c r="CY119" i="27"/>
  <c r="CX119" i="27"/>
  <c r="CW119" i="27"/>
  <c r="CV119" i="27"/>
  <c r="CU119" i="27"/>
  <c r="CT119" i="27"/>
  <c r="CS119" i="27"/>
  <c r="CR119" i="27"/>
  <c r="CQ119" i="27"/>
  <c r="CP119" i="27"/>
  <c r="CO119" i="27"/>
  <c r="CN119" i="27"/>
  <c r="CM119" i="27"/>
  <c r="CL119" i="27"/>
  <c r="CK119" i="27"/>
  <c r="CJ119" i="27"/>
  <c r="CI119" i="27"/>
  <c r="CH119" i="27"/>
  <c r="CG119" i="27"/>
  <c r="CF119" i="27"/>
  <c r="CE119" i="27"/>
  <c r="CD119" i="27"/>
  <c r="CC119" i="27"/>
  <c r="CB119" i="27"/>
  <c r="CA119" i="27"/>
  <c r="BZ119" i="27"/>
  <c r="BY119" i="27"/>
  <c r="BX119" i="27"/>
  <c r="BW119" i="27"/>
  <c r="BV119" i="27"/>
  <c r="BU119" i="27"/>
  <c r="BT119" i="27"/>
  <c r="BS119" i="27"/>
  <c r="BR119" i="27"/>
  <c r="BQ119" i="27"/>
  <c r="BP119" i="27"/>
  <c r="BO119" i="27"/>
  <c r="BN119" i="27"/>
  <c r="BM119" i="27"/>
  <c r="BL119" i="27"/>
  <c r="BK119" i="27"/>
  <c r="BJ119" i="27"/>
  <c r="BI119" i="27"/>
  <c r="BH119" i="27"/>
  <c r="BG119" i="27"/>
  <c r="BF119" i="27"/>
  <c r="BE119" i="27"/>
  <c r="BD119" i="27"/>
  <c r="BC119" i="27"/>
  <c r="BB119" i="27"/>
  <c r="BA119" i="27"/>
  <c r="AZ119" i="27"/>
  <c r="AY119" i="27"/>
  <c r="AX119" i="27"/>
  <c r="AW119" i="27"/>
  <c r="AV119" i="27"/>
  <c r="AU119" i="27"/>
  <c r="AT119" i="27"/>
  <c r="AS119" i="27"/>
  <c r="AR119" i="27"/>
  <c r="AQ119" i="27"/>
  <c r="AP119" i="27"/>
  <c r="AO119" i="27"/>
  <c r="AN119" i="27"/>
  <c r="AM119" i="27"/>
  <c r="AL119" i="27"/>
  <c r="AK119" i="27"/>
  <c r="AJ119" i="27"/>
  <c r="AI119" i="27"/>
  <c r="AH119" i="27"/>
  <c r="AG119" i="27"/>
  <c r="AF119" i="27"/>
  <c r="AE119" i="27"/>
  <c r="AD119" i="27"/>
  <c r="AC119" i="27"/>
  <c r="AB119" i="27"/>
  <c r="AA119" i="27"/>
  <c r="Z119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D118" i="27"/>
  <c r="DC118" i="27"/>
  <c r="DB118" i="27"/>
  <c r="DA118" i="27"/>
  <c r="CZ118" i="27"/>
  <c r="CY118" i="27"/>
  <c r="CX118" i="27"/>
  <c r="CW118" i="27"/>
  <c r="CV118" i="27"/>
  <c r="CU118" i="27"/>
  <c r="CT118" i="27"/>
  <c r="CS118" i="27"/>
  <c r="CR118" i="27"/>
  <c r="CQ118" i="27"/>
  <c r="CP118" i="27"/>
  <c r="CO118" i="27"/>
  <c r="CN118" i="27"/>
  <c r="CM118" i="27"/>
  <c r="CL118" i="27"/>
  <c r="CK118" i="27"/>
  <c r="CJ118" i="27"/>
  <c r="CI118" i="27"/>
  <c r="CH118" i="27"/>
  <c r="CG118" i="27"/>
  <c r="CF118" i="27"/>
  <c r="CE118" i="27"/>
  <c r="CD118" i="27"/>
  <c r="CC118" i="27"/>
  <c r="CB118" i="27"/>
  <c r="CA118" i="27"/>
  <c r="BZ118" i="27"/>
  <c r="BY118" i="27"/>
  <c r="BX118" i="27"/>
  <c r="BW118" i="27"/>
  <c r="BV118" i="27"/>
  <c r="BU118" i="27"/>
  <c r="BT118" i="27"/>
  <c r="BS118" i="27"/>
  <c r="BR118" i="27"/>
  <c r="BQ118" i="27"/>
  <c r="BP118" i="27"/>
  <c r="BO118" i="27"/>
  <c r="BN118" i="27"/>
  <c r="BM118" i="27"/>
  <c r="BL118" i="27"/>
  <c r="BK118" i="27"/>
  <c r="BJ118" i="27"/>
  <c r="BI118" i="27"/>
  <c r="BH118" i="27"/>
  <c r="BG118" i="27"/>
  <c r="BF118" i="27"/>
  <c r="BE118" i="27"/>
  <c r="BD118" i="27"/>
  <c r="BC118" i="27"/>
  <c r="BB118" i="27"/>
  <c r="BA118" i="27"/>
  <c r="AZ118" i="27"/>
  <c r="AY118" i="27"/>
  <c r="AX118" i="27"/>
  <c r="AW118" i="27"/>
  <c r="AV118" i="27"/>
  <c r="AU118" i="27"/>
  <c r="AT118" i="27"/>
  <c r="AS118" i="27"/>
  <c r="AR118" i="27"/>
  <c r="AQ118" i="27"/>
  <c r="AP118" i="27"/>
  <c r="AO118" i="27"/>
  <c r="AN118" i="27"/>
  <c r="AM118" i="27"/>
  <c r="AL118" i="27"/>
  <c r="AK118" i="27"/>
  <c r="AJ118" i="27"/>
  <c r="AI118" i="27"/>
  <c r="AH118" i="27"/>
  <c r="AG118" i="27"/>
  <c r="AF118" i="27"/>
  <c r="AE118" i="27"/>
  <c r="AD118" i="27"/>
  <c r="AC118" i="27"/>
  <c r="AB118" i="27"/>
  <c r="AA118" i="27"/>
  <c r="Z118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D117" i="27"/>
  <c r="DC117" i="27"/>
  <c r="DB117" i="27"/>
  <c r="DA117" i="27"/>
  <c r="CZ117" i="27"/>
  <c r="CY117" i="27"/>
  <c r="CX117" i="27"/>
  <c r="CW117" i="27"/>
  <c r="CV117" i="27"/>
  <c r="CU117" i="27"/>
  <c r="CT117" i="27"/>
  <c r="CS117" i="27"/>
  <c r="CR117" i="27"/>
  <c r="CQ117" i="27"/>
  <c r="CP117" i="27"/>
  <c r="CO117" i="27"/>
  <c r="CN117" i="27"/>
  <c r="CM117" i="27"/>
  <c r="CL117" i="27"/>
  <c r="CK117" i="27"/>
  <c r="CJ117" i="27"/>
  <c r="CI117" i="27"/>
  <c r="CH117" i="27"/>
  <c r="CG117" i="27"/>
  <c r="CF117" i="27"/>
  <c r="CE117" i="27"/>
  <c r="CD117" i="27"/>
  <c r="CC117" i="27"/>
  <c r="CB117" i="27"/>
  <c r="CA117" i="27"/>
  <c r="BZ117" i="27"/>
  <c r="BY117" i="27"/>
  <c r="BX117" i="27"/>
  <c r="BW117" i="27"/>
  <c r="BV117" i="27"/>
  <c r="BU117" i="27"/>
  <c r="BT117" i="27"/>
  <c r="BS117" i="27"/>
  <c r="BR117" i="27"/>
  <c r="BQ117" i="27"/>
  <c r="BP117" i="27"/>
  <c r="BO117" i="27"/>
  <c r="BN117" i="27"/>
  <c r="BM117" i="27"/>
  <c r="BL117" i="27"/>
  <c r="BK117" i="27"/>
  <c r="BJ117" i="27"/>
  <c r="BI117" i="27"/>
  <c r="BH117" i="27"/>
  <c r="BG117" i="27"/>
  <c r="BF117" i="27"/>
  <c r="BE117" i="27"/>
  <c r="BD117" i="27"/>
  <c r="BC117" i="27"/>
  <c r="BB117" i="27"/>
  <c r="BA117" i="27"/>
  <c r="AZ117" i="27"/>
  <c r="AY117" i="27"/>
  <c r="AX117" i="27"/>
  <c r="AW117" i="27"/>
  <c r="AV117" i="27"/>
  <c r="AU117" i="27"/>
  <c r="AT117" i="27"/>
  <c r="AS117" i="27"/>
  <c r="AR117" i="27"/>
  <c r="AQ117" i="27"/>
  <c r="AP117" i="27"/>
  <c r="AO117" i="27"/>
  <c r="AN117" i="27"/>
  <c r="AM117" i="27"/>
  <c r="AL117" i="27"/>
  <c r="AK117" i="27"/>
  <c r="AJ117" i="27"/>
  <c r="AI117" i="27"/>
  <c r="AH117" i="27"/>
  <c r="AG117" i="27"/>
  <c r="AF117" i="27"/>
  <c r="AE117" i="27"/>
  <c r="AD117" i="27"/>
  <c r="AC117" i="27"/>
  <c r="AB117" i="27"/>
  <c r="AA117" i="27"/>
  <c r="Z117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D116" i="27"/>
  <c r="DC116" i="27"/>
  <c r="DB116" i="27"/>
  <c r="DA116" i="27"/>
  <c r="CZ116" i="27"/>
  <c r="CY116" i="27"/>
  <c r="CX116" i="27"/>
  <c r="CW116" i="27"/>
  <c r="CV116" i="27"/>
  <c r="CU116" i="27"/>
  <c r="CT116" i="27"/>
  <c r="CS116" i="27"/>
  <c r="CR116" i="27"/>
  <c r="CQ116" i="27"/>
  <c r="CP116" i="27"/>
  <c r="CO116" i="27"/>
  <c r="CN116" i="27"/>
  <c r="CM116" i="27"/>
  <c r="CL116" i="27"/>
  <c r="CK116" i="27"/>
  <c r="CJ116" i="27"/>
  <c r="CI116" i="27"/>
  <c r="CH116" i="27"/>
  <c r="CG116" i="27"/>
  <c r="CF116" i="27"/>
  <c r="CE116" i="27"/>
  <c r="CD116" i="27"/>
  <c r="CC116" i="27"/>
  <c r="CB116" i="27"/>
  <c r="CA116" i="27"/>
  <c r="BZ116" i="27"/>
  <c r="BY116" i="27"/>
  <c r="BX116" i="27"/>
  <c r="BW116" i="27"/>
  <c r="BV116" i="27"/>
  <c r="BU116" i="27"/>
  <c r="BT116" i="27"/>
  <c r="BS116" i="27"/>
  <c r="BR116" i="27"/>
  <c r="BQ116" i="27"/>
  <c r="BP116" i="27"/>
  <c r="BO116" i="27"/>
  <c r="BN116" i="27"/>
  <c r="BM116" i="27"/>
  <c r="BL116" i="27"/>
  <c r="BK116" i="27"/>
  <c r="BJ116" i="27"/>
  <c r="BI116" i="27"/>
  <c r="BH116" i="27"/>
  <c r="BG116" i="27"/>
  <c r="BF116" i="27"/>
  <c r="BE116" i="27"/>
  <c r="BD116" i="27"/>
  <c r="BC116" i="27"/>
  <c r="BB116" i="27"/>
  <c r="BA116" i="27"/>
  <c r="AZ116" i="27"/>
  <c r="AY116" i="27"/>
  <c r="AX116" i="27"/>
  <c r="AW116" i="27"/>
  <c r="AV116" i="27"/>
  <c r="AU116" i="27"/>
  <c r="AT116" i="27"/>
  <c r="AS116" i="27"/>
  <c r="AR116" i="27"/>
  <c r="AQ116" i="27"/>
  <c r="AP116" i="27"/>
  <c r="AO116" i="27"/>
  <c r="AN116" i="27"/>
  <c r="AM116" i="27"/>
  <c r="AL116" i="27"/>
  <c r="AK116" i="27"/>
  <c r="AJ116" i="27"/>
  <c r="AI116" i="27"/>
  <c r="AH116" i="27"/>
  <c r="AG116" i="27"/>
  <c r="AF116" i="27"/>
  <c r="AE116" i="27"/>
  <c r="AD116" i="27"/>
  <c r="AC116" i="27"/>
  <c r="AB116" i="27"/>
  <c r="AA116" i="27"/>
  <c r="Z116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D115" i="27"/>
  <c r="DC115" i="27"/>
  <c r="DB115" i="27"/>
  <c r="DA115" i="27"/>
  <c r="CZ115" i="27"/>
  <c r="CY115" i="27"/>
  <c r="CX115" i="27"/>
  <c r="CW115" i="27"/>
  <c r="CV115" i="27"/>
  <c r="CU115" i="27"/>
  <c r="CT115" i="27"/>
  <c r="CS115" i="27"/>
  <c r="CR115" i="27"/>
  <c r="CQ115" i="27"/>
  <c r="CP115" i="27"/>
  <c r="CO115" i="27"/>
  <c r="CN115" i="27"/>
  <c r="CM115" i="27"/>
  <c r="CL115" i="27"/>
  <c r="CK115" i="27"/>
  <c r="CJ115" i="27"/>
  <c r="CI115" i="27"/>
  <c r="CH115" i="27"/>
  <c r="CG115" i="27"/>
  <c r="CF115" i="27"/>
  <c r="CE115" i="27"/>
  <c r="CD115" i="27"/>
  <c r="CC115" i="27"/>
  <c r="CB115" i="27"/>
  <c r="CA115" i="27"/>
  <c r="BZ115" i="27"/>
  <c r="BY115" i="27"/>
  <c r="BX115" i="27"/>
  <c r="BW115" i="27"/>
  <c r="BV115" i="27"/>
  <c r="BU115" i="27"/>
  <c r="BT115" i="27"/>
  <c r="BS115" i="27"/>
  <c r="BR115" i="27"/>
  <c r="BQ115" i="27"/>
  <c r="BP115" i="27"/>
  <c r="BO115" i="27"/>
  <c r="BN115" i="27"/>
  <c r="BM115" i="27"/>
  <c r="BL115" i="27"/>
  <c r="BK115" i="27"/>
  <c r="BJ115" i="27"/>
  <c r="BI115" i="27"/>
  <c r="BH115" i="27"/>
  <c r="BG115" i="27"/>
  <c r="BF115" i="27"/>
  <c r="BE115" i="27"/>
  <c r="BD115" i="27"/>
  <c r="BC115" i="27"/>
  <c r="BB115" i="27"/>
  <c r="BA115" i="27"/>
  <c r="AZ115" i="27"/>
  <c r="AY115" i="27"/>
  <c r="AX115" i="27"/>
  <c r="AW115" i="27"/>
  <c r="AV115" i="27"/>
  <c r="AU115" i="27"/>
  <c r="AT115" i="27"/>
  <c r="AS115" i="27"/>
  <c r="AR115" i="27"/>
  <c r="AQ115" i="27"/>
  <c r="AP115" i="27"/>
  <c r="AO115" i="27"/>
  <c r="AN115" i="27"/>
  <c r="AM115" i="27"/>
  <c r="AL115" i="27"/>
  <c r="AK115" i="27"/>
  <c r="AJ115" i="27"/>
  <c r="AI115" i="27"/>
  <c r="AH115" i="27"/>
  <c r="AG115" i="27"/>
  <c r="AF115" i="27"/>
  <c r="AE115" i="27"/>
  <c r="AD115" i="27"/>
  <c r="AC115" i="27"/>
  <c r="AB115" i="27"/>
  <c r="AA115" i="27"/>
  <c r="Z115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D114" i="27"/>
  <c r="DC114" i="27"/>
  <c r="DB114" i="27"/>
  <c r="DA114" i="27"/>
  <c r="CZ114" i="27"/>
  <c r="CY114" i="27"/>
  <c r="CX114" i="27"/>
  <c r="CW114" i="27"/>
  <c r="CV114" i="27"/>
  <c r="CU114" i="27"/>
  <c r="CT114" i="27"/>
  <c r="CS114" i="27"/>
  <c r="CR114" i="27"/>
  <c r="CQ114" i="27"/>
  <c r="CP114" i="27"/>
  <c r="CO114" i="27"/>
  <c r="CN114" i="27"/>
  <c r="CM114" i="27"/>
  <c r="CL114" i="27"/>
  <c r="CK114" i="27"/>
  <c r="CJ114" i="27"/>
  <c r="CI114" i="27"/>
  <c r="CH114" i="27"/>
  <c r="CG114" i="27"/>
  <c r="CF114" i="27"/>
  <c r="CE114" i="27"/>
  <c r="CD114" i="27"/>
  <c r="CC114" i="27"/>
  <c r="CB114" i="27"/>
  <c r="CA114" i="27"/>
  <c r="BZ114" i="27"/>
  <c r="BY114" i="27"/>
  <c r="BX114" i="27"/>
  <c r="BW114" i="27"/>
  <c r="BV114" i="27"/>
  <c r="BU114" i="27"/>
  <c r="BT114" i="27"/>
  <c r="BS114" i="27"/>
  <c r="BR114" i="27"/>
  <c r="BQ114" i="27"/>
  <c r="BP114" i="27"/>
  <c r="BO114" i="27"/>
  <c r="BN114" i="27"/>
  <c r="BM114" i="27"/>
  <c r="BL114" i="27"/>
  <c r="BK114" i="27"/>
  <c r="BJ114" i="27"/>
  <c r="BI114" i="27"/>
  <c r="BH114" i="27"/>
  <c r="BG114" i="27"/>
  <c r="BF114" i="27"/>
  <c r="BE114" i="27"/>
  <c r="BD114" i="27"/>
  <c r="BC114" i="27"/>
  <c r="BB114" i="27"/>
  <c r="BA114" i="27"/>
  <c r="AZ114" i="27"/>
  <c r="AY114" i="27"/>
  <c r="AX114" i="27"/>
  <c r="AW114" i="27"/>
  <c r="AV114" i="27"/>
  <c r="AU114" i="27"/>
  <c r="AT114" i="27"/>
  <c r="AS114" i="27"/>
  <c r="AR114" i="27"/>
  <c r="AQ114" i="27"/>
  <c r="AP114" i="27"/>
  <c r="AO114" i="27"/>
  <c r="AN114" i="27"/>
  <c r="AM114" i="27"/>
  <c r="AL114" i="27"/>
  <c r="AK114" i="27"/>
  <c r="AJ114" i="27"/>
  <c r="AI114" i="27"/>
  <c r="AH114" i="27"/>
  <c r="AG114" i="27"/>
  <c r="AF114" i="27"/>
  <c r="AE114" i="27"/>
  <c r="AD114" i="27"/>
  <c r="AC114" i="27"/>
  <c r="AB114" i="27"/>
  <c r="AA114" i="27"/>
  <c r="Z114" i="27"/>
  <c r="Y114" i="27"/>
  <c r="X114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D113" i="27"/>
  <c r="DC113" i="27"/>
  <c r="DB113" i="27"/>
  <c r="DA113" i="27"/>
  <c r="CZ113" i="27"/>
  <c r="CY113" i="27"/>
  <c r="CX113" i="27"/>
  <c r="CW113" i="27"/>
  <c r="CV113" i="27"/>
  <c r="CU113" i="27"/>
  <c r="CT113" i="27"/>
  <c r="CS113" i="27"/>
  <c r="CR113" i="27"/>
  <c r="CQ113" i="27"/>
  <c r="CP113" i="27"/>
  <c r="CO113" i="27"/>
  <c r="CN113" i="27"/>
  <c r="CM113" i="27"/>
  <c r="CL113" i="27"/>
  <c r="CK113" i="27"/>
  <c r="CJ113" i="27"/>
  <c r="CI113" i="27"/>
  <c r="CH113" i="27"/>
  <c r="CG113" i="27"/>
  <c r="CF113" i="27"/>
  <c r="CE113" i="27"/>
  <c r="CD113" i="27"/>
  <c r="CC113" i="27"/>
  <c r="CB113" i="27"/>
  <c r="CA113" i="27"/>
  <c r="BZ113" i="27"/>
  <c r="BY113" i="27"/>
  <c r="BX113" i="27"/>
  <c r="BW113" i="27"/>
  <c r="BV113" i="27"/>
  <c r="BU113" i="27"/>
  <c r="BT113" i="27"/>
  <c r="BS113" i="27"/>
  <c r="BR113" i="27"/>
  <c r="BQ113" i="27"/>
  <c r="BP113" i="27"/>
  <c r="BO113" i="27"/>
  <c r="BN113" i="27"/>
  <c r="BM113" i="27"/>
  <c r="BL113" i="27"/>
  <c r="BK113" i="27"/>
  <c r="BJ113" i="27"/>
  <c r="BI113" i="27"/>
  <c r="BH113" i="27"/>
  <c r="BG113" i="27"/>
  <c r="BF113" i="27"/>
  <c r="BE113" i="27"/>
  <c r="BD113" i="27"/>
  <c r="BC113" i="27"/>
  <c r="BB113" i="27"/>
  <c r="BA113" i="27"/>
  <c r="AZ113" i="27"/>
  <c r="AY113" i="27"/>
  <c r="AX113" i="27"/>
  <c r="AW113" i="27"/>
  <c r="AV113" i="27"/>
  <c r="AU113" i="27"/>
  <c r="AT113" i="27"/>
  <c r="AS113" i="27"/>
  <c r="AR113" i="27"/>
  <c r="AQ113" i="27"/>
  <c r="AP113" i="27"/>
  <c r="AO113" i="27"/>
  <c r="AN113" i="27"/>
  <c r="AM113" i="27"/>
  <c r="AL113" i="27"/>
  <c r="AK113" i="27"/>
  <c r="AJ113" i="27"/>
  <c r="AI113" i="27"/>
  <c r="AH113" i="27"/>
  <c r="AG113" i="27"/>
  <c r="AF113" i="27"/>
  <c r="AE113" i="27"/>
  <c r="AD113" i="27"/>
  <c r="AC113" i="27"/>
  <c r="AB113" i="27"/>
  <c r="AA113" i="27"/>
  <c r="Z113" i="27"/>
  <c r="Y113" i="27"/>
  <c r="X113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D112" i="27"/>
  <c r="DC112" i="27"/>
  <c r="DB112" i="27"/>
  <c r="DA112" i="27"/>
  <c r="CZ112" i="27"/>
  <c r="CY112" i="27"/>
  <c r="CX112" i="27"/>
  <c r="CW112" i="27"/>
  <c r="CV112" i="27"/>
  <c r="CU112" i="27"/>
  <c r="CT112" i="27"/>
  <c r="CS112" i="27"/>
  <c r="CR112" i="27"/>
  <c r="CQ112" i="27"/>
  <c r="CP112" i="27"/>
  <c r="CO112" i="27"/>
  <c r="CN112" i="27"/>
  <c r="CM112" i="27"/>
  <c r="CL112" i="27"/>
  <c r="CK112" i="27"/>
  <c r="CJ112" i="27"/>
  <c r="CI112" i="27"/>
  <c r="CH112" i="27"/>
  <c r="CG112" i="27"/>
  <c r="CF112" i="27"/>
  <c r="CE112" i="27"/>
  <c r="CD112" i="27"/>
  <c r="CC112" i="27"/>
  <c r="CB112" i="27"/>
  <c r="CA112" i="27"/>
  <c r="BZ112" i="27"/>
  <c r="BY112" i="27"/>
  <c r="BX112" i="27"/>
  <c r="BW112" i="27"/>
  <c r="BV112" i="27"/>
  <c r="BU112" i="27"/>
  <c r="BT112" i="27"/>
  <c r="BS112" i="27"/>
  <c r="BR112" i="27"/>
  <c r="BQ112" i="27"/>
  <c r="BP112" i="27"/>
  <c r="BO112" i="27"/>
  <c r="BN112" i="27"/>
  <c r="BM112" i="27"/>
  <c r="BL112" i="27"/>
  <c r="BK112" i="27"/>
  <c r="BJ112" i="27"/>
  <c r="BI112" i="27"/>
  <c r="BH112" i="27"/>
  <c r="BG112" i="27"/>
  <c r="BF112" i="27"/>
  <c r="BE112" i="27"/>
  <c r="BD112" i="27"/>
  <c r="BC112" i="27"/>
  <c r="BB112" i="27"/>
  <c r="BA112" i="27"/>
  <c r="AZ112" i="27"/>
  <c r="AY112" i="27"/>
  <c r="AX112" i="27"/>
  <c r="AW112" i="27"/>
  <c r="AV112" i="27"/>
  <c r="AU112" i="27"/>
  <c r="AT112" i="27"/>
  <c r="AS112" i="27"/>
  <c r="AR112" i="27"/>
  <c r="AQ112" i="27"/>
  <c r="AP112" i="27"/>
  <c r="AO112" i="27"/>
  <c r="AN112" i="27"/>
  <c r="AM112" i="27"/>
  <c r="AL112" i="27"/>
  <c r="AK112" i="27"/>
  <c r="AJ112" i="27"/>
  <c r="AI112" i="27"/>
  <c r="AH112" i="27"/>
  <c r="AG112" i="27"/>
  <c r="AF112" i="27"/>
  <c r="AE112" i="27"/>
  <c r="AD112" i="27"/>
  <c r="AC112" i="27"/>
  <c r="AB112" i="27"/>
  <c r="AA112" i="27"/>
  <c r="Z112" i="27"/>
  <c r="Y112" i="27"/>
  <c r="X112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D111" i="27"/>
  <c r="DC111" i="27"/>
  <c r="DB111" i="27"/>
  <c r="DA111" i="27"/>
  <c r="CZ111" i="27"/>
  <c r="CY111" i="27"/>
  <c r="CX111" i="27"/>
  <c r="CW111" i="27"/>
  <c r="CV111" i="27"/>
  <c r="CU111" i="27"/>
  <c r="CT111" i="27"/>
  <c r="CS111" i="27"/>
  <c r="CR111" i="27"/>
  <c r="CQ111" i="27"/>
  <c r="CP111" i="27"/>
  <c r="CO111" i="27"/>
  <c r="CN111" i="27"/>
  <c r="CM111" i="27"/>
  <c r="CL111" i="27"/>
  <c r="CK111" i="27"/>
  <c r="CJ111" i="27"/>
  <c r="CI111" i="27"/>
  <c r="CH111" i="27"/>
  <c r="CG111" i="27"/>
  <c r="CF111" i="27"/>
  <c r="CE111" i="27"/>
  <c r="CD111" i="27"/>
  <c r="CC111" i="27"/>
  <c r="CB111" i="27"/>
  <c r="CA111" i="27"/>
  <c r="BZ111" i="27"/>
  <c r="BY111" i="27"/>
  <c r="BX111" i="27"/>
  <c r="BW111" i="27"/>
  <c r="BV111" i="27"/>
  <c r="BU111" i="27"/>
  <c r="BT111" i="27"/>
  <c r="BS111" i="27"/>
  <c r="BR111" i="27"/>
  <c r="BQ111" i="27"/>
  <c r="BP111" i="27"/>
  <c r="BO111" i="27"/>
  <c r="BN111" i="27"/>
  <c r="BM111" i="27"/>
  <c r="BL111" i="27"/>
  <c r="BK111" i="27"/>
  <c r="BJ111" i="27"/>
  <c r="BI111" i="27"/>
  <c r="BH111" i="27"/>
  <c r="BG111" i="27"/>
  <c r="BF111" i="27"/>
  <c r="BE111" i="27"/>
  <c r="BD111" i="27"/>
  <c r="BC111" i="27"/>
  <c r="BB111" i="27"/>
  <c r="BA111" i="27"/>
  <c r="AZ111" i="27"/>
  <c r="AY111" i="27"/>
  <c r="AX111" i="27"/>
  <c r="AW111" i="27"/>
  <c r="AV111" i="27"/>
  <c r="AU111" i="27"/>
  <c r="AT111" i="27"/>
  <c r="AS111" i="27"/>
  <c r="AR111" i="27"/>
  <c r="AQ111" i="27"/>
  <c r="AP111" i="27"/>
  <c r="AO111" i="27"/>
  <c r="AN111" i="27"/>
  <c r="AM111" i="27"/>
  <c r="AL111" i="27"/>
  <c r="AK111" i="27"/>
  <c r="AJ111" i="27"/>
  <c r="AI111" i="27"/>
  <c r="AH111" i="27"/>
  <c r="AG111" i="27"/>
  <c r="AF111" i="27"/>
  <c r="AE111" i="27"/>
  <c r="AD111" i="27"/>
  <c r="AC111" i="27"/>
  <c r="AB111" i="27"/>
  <c r="AA111" i="27"/>
  <c r="Z111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D110" i="27"/>
  <c r="DC110" i="27"/>
  <c r="DB110" i="27"/>
  <c r="DA110" i="27"/>
  <c r="CZ110" i="27"/>
  <c r="CY110" i="27"/>
  <c r="CX110" i="27"/>
  <c r="CW110" i="27"/>
  <c r="CV110" i="27"/>
  <c r="CU110" i="27"/>
  <c r="CT110" i="27"/>
  <c r="CS110" i="27"/>
  <c r="CR110" i="27"/>
  <c r="CQ110" i="27"/>
  <c r="CP110" i="27"/>
  <c r="CO110" i="27"/>
  <c r="CN110" i="27"/>
  <c r="CM110" i="27"/>
  <c r="CL110" i="27"/>
  <c r="CK110" i="27"/>
  <c r="CJ110" i="27"/>
  <c r="CI110" i="27"/>
  <c r="CH110" i="27"/>
  <c r="CG110" i="27"/>
  <c r="CF110" i="27"/>
  <c r="CE110" i="27"/>
  <c r="CD110" i="27"/>
  <c r="CC110" i="27"/>
  <c r="CB110" i="27"/>
  <c r="CA110" i="27"/>
  <c r="BZ110" i="27"/>
  <c r="BY110" i="27"/>
  <c r="BX110" i="27"/>
  <c r="BW110" i="27"/>
  <c r="BV110" i="27"/>
  <c r="BU110" i="27"/>
  <c r="BT110" i="27"/>
  <c r="BS110" i="27"/>
  <c r="BR110" i="27"/>
  <c r="BQ110" i="27"/>
  <c r="BP110" i="27"/>
  <c r="BO110" i="27"/>
  <c r="BN110" i="27"/>
  <c r="BM110" i="27"/>
  <c r="BL110" i="27"/>
  <c r="BK110" i="27"/>
  <c r="BJ110" i="27"/>
  <c r="BI110" i="27"/>
  <c r="BH110" i="27"/>
  <c r="BG110" i="27"/>
  <c r="BF110" i="27"/>
  <c r="BE110" i="27"/>
  <c r="BD110" i="27"/>
  <c r="BC110" i="27"/>
  <c r="BB110" i="27"/>
  <c r="BA110" i="27"/>
  <c r="AZ110" i="27"/>
  <c r="AY110" i="27"/>
  <c r="AX110" i="27"/>
  <c r="AW110" i="27"/>
  <c r="AV110" i="27"/>
  <c r="AU110" i="27"/>
  <c r="AT110" i="27"/>
  <c r="AS110" i="27"/>
  <c r="AR110" i="27"/>
  <c r="AQ110" i="27"/>
  <c r="AP110" i="27"/>
  <c r="AO110" i="27"/>
  <c r="AN110" i="27"/>
  <c r="AM110" i="27"/>
  <c r="AL110" i="27"/>
  <c r="AK110" i="27"/>
  <c r="AJ110" i="27"/>
  <c r="AI110" i="27"/>
  <c r="AH110" i="27"/>
  <c r="AG110" i="27"/>
  <c r="AF110" i="27"/>
  <c r="AE110" i="27"/>
  <c r="AD110" i="27"/>
  <c r="AC110" i="27"/>
  <c r="AB110" i="27"/>
  <c r="AA110" i="27"/>
  <c r="Z110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D109" i="27"/>
  <c r="DC109" i="27"/>
  <c r="DB109" i="27"/>
  <c r="DA109" i="27"/>
  <c r="CZ109" i="27"/>
  <c r="CY109" i="27"/>
  <c r="CX109" i="27"/>
  <c r="CW109" i="27"/>
  <c r="CV109" i="27"/>
  <c r="CU109" i="27"/>
  <c r="CT109" i="27"/>
  <c r="CS109" i="27"/>
  <c r="CR109" i="27"/>
  <c r="CQ109" i="27"/>
  <c r="CP109" i="27"/>
  <c r="CO109" i="27"/>
  <c r="CN109" i="27"/>
  <c r="CM109" i="27"/>
  <c r="CL109" i="27"/>
  <c r="CK109" i="27"/>
  <c r="CJ109" i="27"/>
  <c r="CI109" i="27"/>
  <c r="CH109" i="27"/>
  <c r="CG109" i="27"/>
  <c r="CF109" i="27"/>
  <c r="CE109" i="27"/>
  <c r="CD109" i="27"/>
  <c r="CC109" i="27"/>
  <c r="CB109" i="27"/>
  <c r="CA109" i="27"/>
  <c r="BZ109" i="27"/>
  <c r="BY109" i="27"/>
  <c r="BX109" i="27"/>
  <c r="BW109" i="27"/>
  <c r="BV109" i="27"/>
  <c r="BU109" i="27"/>
  <c r="BT109" i="27"/>
  <c r="BS109" i="27"/>
  <c r="BR109" i="27"/>
  <c r="BQ109" i="27"/>
  <c r="BP109" i="27"/>
  <c r="BO109" i="27"/>
  <c r="BN109" i="27"/>
  <c r="BM109" i="27"/>
  <c r="BL109" i="27"/>
  <c r="BK109" i="27"/>
  <c r="BJ109" i="27"/>
  <c r="BI109" i="27"/>
  <c r="BH109" i="27"/>
  <c r="BG109" i="27"/>
  <c r="BF109" i="27"/>
  <c r="BE109" i="27"/>
  <c r="BD109" i="27"/>
  <c r="BC109" i="27"/>
  <c r="BB109" i="27"/>
  <c r="BA109" i="27"/>
  <c r="AZ109" i="27"/>
  <c r="AY109" i="27"/>
  <c r="AX109" i="27"/>
  <c r="AW109" i="27"/>
  <c r="AV109" i="27"/>
  <c r="AU109" i="27"/>
  <c r="AT109" i="27"/>
  <c r="AS109" i="27"/>
  <c r="AR109" i="27"/>
  <c r="AQ109" i="27"/>
  <c r="AP109" i="27"/>
  <c r="AO109" i="27"/>
  <c r="AN109" i="27"/>
  <c r="AM109" i="27"/>
  <c r="AL109" i="27"/>
  <c r="AK109" i="27"/>
  <c r="AJ109" i="27"/>
  <c r="AI109" i="27"/>
  <c r="AH109" i="27"/>
  <c r="AG109" i="27"/>
  <c r="AF109" i="27"/>
  <c r="AE109" i="27"/>
  <c r="AD109" i="27"/>
  <c r="AC109" i="27"/>
  <c r="AB109" i="27"/>
  <c r="AA109" i="27"/>
  <c r="Z109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D108" i="27"/>
  <c r="DC108" i="27"/>
  <c r="DB108" i="27"/>
  <c r="DA108" i="27"/>
  <c r="CZ108" i="27"/>
  <c r="CY108" i="27"/>
  <c r="CX108" i="27"/>
  <c r="CW108" i="27"/>
  <c r="CV108" i="27"/>
  <c r="CU108" i="27"/>
  <c r="CT108" i="27"/>
  <c r="CS108" i="27"/>
  <c r="CR108" i="27"/>
  <c r="CQ108" i="27"/>
  <c r="CP108" i="27"/>
  <c r="CO108" i="27"/>
  <c r="CN108" i="27"/>
  <c r="CM108" i="27"/>
  <c r="CL108" i="27"/>
  <c r="CK108" i="27"/>
  <c r="CJ108" i="27"/>
  <c r="CI108" i="27"/>
  <c r="CH108" i="27"/>
  <c r="CG108" i="27"/>
  <c r="CF108" i="27"/>
  <c r="CE108" i="27"/>
  <c r="CD108" i="27"/>
  <c r="CC108" i="27"/>
  <c r="CB108" i="27"/>
  <c r="CA108" i="27"/>
  <c r="BZ108" i="27"/>
  <c r="BY108" i="27"/>
  <c r="BX108" i="27"/>
  <c r="BW108" i="27"/>
  <c r="BV108" i="27"/>
  <c r="BU108" i="27"/>
  <c r="BT108" i="27"/>
  <c r="BS108" i="27"/>
  <c r="BR108" i="27"/>
  <c r="BQ108" i="27"/>
  <c r="BP108" i="27"/>
  <c r="BO108" i="27"/>
  <c r="BN108" i="27"/>
  <c r="BM108" i="27"/>
  <c r="BL108" i="27"/>
  <c r="BK108" i="27"/>
  <c r="BJ108" i="27"/>
  <c r="BI108" i="27"/>
  <c r="BH108" i="27"/>
  <c r="BG108" i="27"/>
  <c r="BF108" i="27"/>
  <c r="BE108" i="27"/>
  <c r="BD108" i="27"/>
  <c r="BC108" i="27"/>
  <c r="BB108" i="27"/>
  <c r="BA108" i="27"/>
  <c r="AZ108" i="27"/>
  <c r="AY108" i="27"/>
  <c r="AX108" i="27"/>
  <c r="AW108" i="27"/>
  <c r="AV108" i="27"/>
  <c r="AU108" i="27"/>
  <c r="AT108" i="27"/>
  <c r="AS108" i="27"/>
  <c r="AR108" i="27"/>
  <c r="AQ108" i="27"/>
  <c r="AP108" i="27"/>
  <c r="AO108" i="27"/>
  <c r="AN108" i="27"/>
  <c r="AM108" i="27"/>
  <c r="AL108" i="27"/>
  <c r="AK108" i="27"/>
  <c r="AJ108" i="27"/>
  <c r="AI108" i="27"/>
  <c r="AH108" i="27"/>
  <c r="AG108" i="27"/>
  <c r="AF108" i="27"/>
  <c r="AE108" i="27"/>
  <c r="AD108" i="27"/>
  <c r="AC108" i="27"/>
  <c r="AB108" i="27"/>
  <c r="AA108" i="27"/>
  <c r="Z108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D107" i="27"/>
  <c r="DC107" i="27"/>
  <c r="DB107" i="27"/>
  <c r="DA107" i="27"/>
  <c r="CZ107" i="27"/>
  <c r="CY107" i="27"/>
  <c r="CX107" i="27"/>
  <c r="CW107" i="27"/>
  <c r="CV107" i="27"/>
  <c r="CU107" i="27"/>
  <c r="CT107" i="27"/>
  <c r="CS107" i="27"/>
  <c r="CR107" i="27"/>
  <c r="CQ107" i="27"/>
  <c r="CP107" i="27"/>
  <c r="CO107" i="27"/>
  <c r="CN107" i="27"/>
  <c r="CM107" i="27"/>
  <c r="CL107" i="27"/>
  <c r="CK107" i="27"/>
  <c r="CJ107" i="27"/>
  <c r="CI107" i="27"/>
  <c r="CH107" i="27"/>
  <c r="CG107" i="27"/>
  <c r="CF107" i="27"/>
  <c r="CE107" i="27"/>
  <c r="CD107" i="27"/>
  <c r="CC107" i="27"/>
  <c r="CB107" i="27"/>
  <c r="CA107" i="27"/>
  <c r="BZ107" i="27"/>
  <c r="BY107" i="27"/>
  <c r="BX107" i="27"/>
  <c r="BW107" i="27"/>
  <c r="BV107" i="27"/>
  <c r="BU107" i="27"/>
  <c r="BT107" i="27"/>
  <c r="BS107" i="27"/>
  <c r="BR107" i="27"/>
  <c r="BQ107" i="27"/>
  <c r="BP107" i="27"/>
  <c r="BO107" i="27"/>
  <c r="BN107" i="27"/>
  <c r="BM107" i="27"/>
  <c r="BL107" i="27"/>
  <c r="BK107" i="27"/>
  <c r="BJ107" i="27"/>
  <c r="BI107" i="27"/>
  <c r="BH107" i="27"/>
  <c r="BG107" i="27"/>
  <c r="BF107" i="27"/>
  <c r="BE107" i="27"/>
  <c r="BD107" i="27"/>
  <c r="BC107" i="27"/>
  <c r="BB107" i="27"/>
  <c r="BA107" i="27"/>
  <c r="AZ107" i="27"/>
  <c r="AY107" i="27"/>
  <c r="AX107" i="27"/>
  <c r="AW107" i="27"/>
  <c r="AV107" i="27"/>
  <c r="AU107" i="27"/>
  <c r="AT107" i="27"/>
  <c r="AS107" i="27"/>
  <c r="AR107" i="27"/>
  <c r="AQ107" i="27"/>
  <c r="AP107" i="27"/>
  <c r="AO107" i="27"/>
  <c r="AN107" i="27"/>
  <c r="AM107" i="27"/>
  <c r="AL107" i="27"/>
  <c r="AK107" i="27"/>
  <c r="AJ107" i="27"/>
  <c r="AI107" i="27"/>
  <c r="AH107" i="27"/>
  <c r="AG107" i="27"/>
  <c r="AF107" i="27"/>
  <c r="AE107" i="27"/>
  <c r="AD107" i="27"/>
  <c r="AC107" i="27"/>
  <c r="AB107" i="27"/>
  <c r="AA107" i="27"/>
  <c r="Z107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D106" i="27"/>
  <c r="DC106" i="27"/>
  <c r="DB106" i="27"/>
  <c r="DA106" i="27"/>
  <c r="CZ106" i="27"/>
  <c r="CY106" i="27"/>
  <c r="CX106" i="27"/>
  <c r="CW106" i="27"/>
  <c r="CV106" i="27"/>
  <c r="CU106" i="27"/>
  <c r="CT106" i="27"/>
  <c r="CS106" i="27"/>
  <c r="CR106" i="27"/>
  <c r="CQ106" i="27"/>
  <c r="CP106" i="27"/>
  <c r="CO106" i="27"/>
  <c r="CN106" i="27"/>
  <c r="CM106" i="27"/>
  <c r="CL106" i="27"/>
  <c r="CK106" i="27"/>
  <c r="CJ106" i="27"/>
  <c r="CI106" i="27"/>
  <c r="CH106" i="27"/>
  <c r="CG106" i="27"/>
  <c r="CF106" i="27"/>
  <c r="CE106" i="27"/>
  <c r="CD106" i="27"/>
  <c r="CC106" i="27"/>
  <c r="CB106" i="27"/>
  <c r="CA106" i="27"/>
  <c r="BZ106" i="27"/>
  <c r="BY106" i="27"/>
  <c r="BX106" i="27"/>
  <c r="BW106" i="27"/>
  <c r="BV106" i="27"/>
  <c r="BU106" i="27"/>
  <c r="BT106" i="27"/>
  <c r="BS106" i="27"/>
  <c r="BR106" i="27"/>
  <c r="BQ106" i="27"/>
  <c r="BP106" i="27"/>
  <c r="BO106" i="27"/>
  <c r="BN106" i="27"/>
  <c r="BM106" i="27"/>
  <c r="BL106" i="27"/>
  <c r="BK106" i="27"/>
  <c r="BJ106" i="27"/>
  <c r="BI106" i="27"/>
  <c r="BH106" i="27"/>
  <c r="BG106" i="27"/>
  <c r="BF106" i="27"/>
  <c r="BE106" i="27"/>
  <c r="BD106" i="27"/>
  <c r="BC106" i="27"/>
  <c r="BB106" i="27"/>
  <c r="BA106" i="27"/>
  <c r="AZ106" i="27"/>
  <c r="AY106" i="27"/>
  <c r="AX106" i="27"/>
  <c r="AW106" i="27"/>
  <c r="AV106" i="27"/>
  <c r="AU106" i="27"/>
  <c r="AT106" i="27"/>
  <c r="AS106" i="27"/>
  <c r="AR106" i="27"/>
  <c r="AQ106" i="27"/>
  <c r="AP106" i="27"/>
  <c r="AO106" i="27"/>
  <c r="AN106" i="27"/>
  <c r="AM106" i="27"/>
  <c r="AL106" i="27"/>
  <c r="AK106" i="27"/>
  <c r="AJ106" i="27"/>
  <c r="AI106" i="27"/>
  <c r="AH106" i="27"/>
  <c r="AG106" i="27"/>
  <c r="AF106" i="27"/>
  <c r="AE106" i="27"/>
  <c r="AD106" i="27"/>
  <c r="AC106" i="27"/>
  <c r="AB106" i="27"/>
  <c r="AA106" i="27"/>
  <c r="Z106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D105" i="27"/>
  <c r="DC105" i="27"/>
  <c r="DB105" i="27"/>
  <c r="DA105" i="27"/>
  <c r="CZ105" i="27"/>
  <c r="CY105" i="27"/>
  <c r="CX105" i="27"/>
  <c r="CW105" i="27"/>
  <c r="CV105" i="27"/>
  <c r="CU105" i="27"/>
  <c r="CT105" i="27"/>
  <c r="CS105" i="27"/>
  <c r="CR105" i="27"/>
  <c r="CQ105" i="27"/>
  <c r="CP105" i="27"/>
  <c r="CO105" i="27"/>
  <c r="CN105" i="27"/>
  <c r="CM105" i="27"/>
  <c r="CL105" i="27"/>
  <c r="CK105" i="27"/>
  <c r="CJ105" i="27"/>
  <c r="CI105" i="27"/>
  <c r="CH105" i="27"/>
  <c r="CG105" i="27"/>
  <c r="CF105" i="27"/>
  <c r="CE105" i="27"/>
  <c r="CD105" i="27"/>
  <c r="CC105" i="27"/>
  <c r="CB105" i="27"/>
  <c r="CA105" i="27"/>
  <c r="BZ105" i="27"/>
  <c r="BY105" i="27"/>
  <c r="BX105" i="27"/>
  <c r="BW105" i="27"/>
  <c r="BV105" i="27"/>
  <c r="BU105" i="27"/>
  <c r="BT105" i="27"/>
  <c r="BS105" i="27"/>
  <c r="BR105" i="27"/>
  <c r="BQ105" i="27"/>
  <c r="BP105" i="27"/>
  <c r="BO105" i="27"/>
  <c r="BN105" i="27"/>
  <c r="BM105" i="27"/>
  <c r="BL105" i="27"/>
  <c r="BK105" i="27"/>
  <c r="BJ105" i="27"/>
  <c r="BI105" i="27"/>
  <c r="BH105" i="27"/>
  <c r="BG105" i="27"/>
  <c r="BF105" i="27"/>
  <c r="BE105" i="27"/>
  <c r="BD105" i="27"/>
  <c r="BC105" i="27"/>
  <c r="BB105" i="27"/>
  <c r="BA105" i="27"/>
  <c r="AZ105" i="27"/>
  <c r="AY105" i="27"/>
  <c r="AX105" i="27"/>
  <c r="AW105" i="27"/>
  <c r="AV105" i="27"/>
  <c r="AU105" i="27"/>
  <c r="AT105" i="27"/>
  <c r="AS105" i="27"/>
  <c r="AR105" i="27"/>
  <c r="AQ105" i="27"/>
  <c r="AP105" i="27"/>
  <c r="AO105" i="27"/>
  <c r="AN105" i="27"/>
  <c r="AM105" i="27"/>
  <c r="AL105" i="27"/>
  <c r="AK105" i="27"/>
  <c r="AJ105" i="27"/>
  <c r="AI105" i="27"/>
  <c r="AH105" i="27"/>
  <c r="AG105" i="27"/>
  <c r="AF105" i="27"/>
  <c r="AE105" i="27"/>
  <c r="AD105" i="27"/>
  <c r="AC105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D104" i="27"/>
  <c r="DC104" i="27"/>
  <c r="DB104" i="27"/>
  <c r="DA104" i="27"/>
  <c r="CZ104" i="27"/>
  <c r="CY104" i="27"/>
  <c r="CX104" i="27"/>
  <c r="CW104" i="27"/>
  <c r="CV104" i="27"/>
  <c r="CU104" i="27"/>
  <c r="CT104" i="27"/>
  <c r="CS104" i="27"/>
  <c r="CR104" i="27"/>
  <c r="CQ104" i="27"/>
  <c r="CP104" i="27"/>
  <c r="CO104" i="27"/>
  <c r="CN104" i="27"/>
  <c r="CM104" i="27"/>
  <c r="CL104" i="27"/>
  <c r="CK104" i="27"/>
  <c r="CJ104" i="27"/>
  <c r="CI104" i="27"/>
  <c r="CH104" i="27"/>
  <c r="CG104" i="27"/>
  <c r="CF104" i="27"/>
  <c r="CE104" i="27"/>
  <c r="CD104" i="27"/>
  <c r="CC104" i="27"/>
  <c r="CB104" i="27"/>
  <c r="CA104" i="27"/>
  <c r="BZ104" i="27"/>
  <c r="BY104" i="27"/>
  <c r="BX104" i="27"/>
  <c r="BW104" i="27"/>
  <c r="BV104" i="27"/>
  <c r="BU104" i="27"/>
  <c r="BT104" i="27"/>
  <c r="BS104" i="27"/>
  <c r="BR104" i="27"/>
  <c r="BQ104" i="27"/>
  <c r="BP104" i="27"/>
  <c r="BO104" i="27"/>
  <c r="BN104" i="27"/>
  <c r="BM104" i="27"/>
  <c r="BL104" i="27"/>
  <c r="BK104" i="27"/>
  <c r="BJ104" i="27"/>
  <c r="BI104" i="27"/>
  <c r="BH104" i="27"/>
  <c r="BG104" i="27"/>
  <c r="BF104" i="27"/>
  <c r="BE104" i="27"/>
  <c r="BD104" i="27"/>
  <c r="BC104" i="27"/>
  <c r="BB104" i="27"/>
  <c r="BA104" i="27"/>
  <c r="AZ104" i="27"/>
  <c r="AY104" i="27"/>
  <c r="AX104" i="27"/>
  <c r="AW104" i="27"/>
  <c r="AV104" i="27"/>
  <c r="AU104" i="27"/>
  <c r="AT104" i="27"/>
  <c r="AS104" i="27"/>
  <c r="AR104" i="27"/>
  <c r="AQ104" i="27"/>
  <c r="AP104" i="27"/>
  <c r="AO104" i="27"/>
  <c r="AN104" i="27"/>
  <c r="AM104" i="27"/>
  <c r="AL104" i="27"/>
  <c r="AK104" i="27"/>
  <c r="AJ104" i="27"/>
  <c r="AI104" i="27"/>
  <c r="AH104" i="27"/>
  <c r="AG104" i="27"/>
  <c r="AF104" i="27"/>
  <c r="AE104" i="27"/>
  <c r="AD104" i="27"/>
  <c r="AC104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D103" i="27"/>
  <c r="DC103" i="27"/>
  <c r="DB103" i="27"/>
  <c r="DA103" i="27"/>
  <c r="CZ103" i="27"/>
  <c r="CY103" i="27"/>
  <c r="CX103" i="27"/>
  <c r="CW103" i="27"/>
  <c r="CV103" i="27"/>
  <c r="CU103" i="27"/>
  <c r="CT103" i="27"/>
  <c r="CS103" i="27"/>
  <c r="CR103" i="27"/>
  <c r="CQ103" i="27"/>
  <c r="CP103" i="27"/>
  <c r="CO103" i="27"/>
  <c r="CN103" i="27"/>
  <c r="CM103" i="27"/>
  <c r="CL103" i="27"/>
  <c r="CK103" i="27"/>
  <c r="CJ103" i="27"/>
  <c r="CI103" i="27"/>
  <c r="CH103" i="27"/>
  <c r="CG103" i="27"/>
  <c r="CF103" i="27"/>
  <c r="CE103" i="27"/>
  <c r="CD103" i="27"/>
  <c r="CC103" i="27"/>
  <c r="CB103" i="27"/>
  <c r="CA103" i="27"/>
  <c r="BZ103" i="27"/>
  <c r="BY103" i="27"/>
  <c r="BX103" i="27"/>
  <c r="BW103" i="27"/>
  <c r="BV103" i="27"/>
  <c r="BU103" i="27"/>
  <c r="BT103" i="27"/>
  <c r="BS103" i="27"/>
  <c r="BR103" i="27"/>
  <c r="BQ103" i="27"/>
  <c r="BP103" i="27"/>
  <c r="BO103" i="27"/>
  <c r="BN103" i="27"/>
  <c r="BM103" i="27"/>
  <c r="BL103" i="27"/>
  <c r="BK103" i="27"/>
  <c r="BJ103" i="27"/>
  <c r="BI103" i="27"/>
  <c r="BH103" i="27"/>
  <c r="BG103" i="27"/>
  <c r="BF103" i="27"/>
  <c r="BE103" i="27"/>
  <c r="BD103" i="27"/>
  <c r="BC103" i="27"/>
  <c r="BB103" i="27"/>
  <c r="BA103" i="27"/>
  <c r="AZ103" i="27"/>
  <c r="AY103" i="27"/>
  <c r="AX103" i="27"/>
  <c r="AW103" i="27"/>
  <c r="AV103" i="27"/>
  <c r="AU103" i="27"/>
  <c r="AT103" i="27"/>
  <c r="AS103" i="27"/>
  <c r="AR103" i="27"/>
  <c r="AQ103" i="27"/>
  <c r="AP103" i="27"/>
  <c r="AO103" i="27"/>
  <c r="AN103" i="27"/>
  <c r="AM103" i="27"/>
  <c r="AL103" i="27"/>
  <c r="AK103" i="27"/>
  <c r="AJ103" i="27"/>
  <c r="AI103" i="27"/>
  <c r="AH103" i="27"/>
  <c r="AG103" i="27"/>
  <c r="AF103" i="27"/>
  <c r="AE103" i="27"/>
  <c r="AD103" i="27"/>
  <c r="AC103" i="27"/>
  <c r="AB103" i="27"/>
  <c r="AA103" i="27"/>
  <c r="Z103" i="27"/>
  <c r="Y103" i="27"/>
  <c r="X103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D102" i="27"/>
  <c r="DC102" i="27"/>
  <c r="DB102" i="27"/>
  <c r="DA102" i="27"/>
  <c r="CZ102" i="27"/>
  <c r="CY102" i="27"/>
  <c r="CX102" i="27"/>
  <c r="CW102" i="27"/>
  <c r="CV102" i="27"/>
  <c r="CU102" i="27"/>
  <c r="CT102" i="27"/>
  <c r="CS102" i="27"/>
  <c r="CR102" i="27"/>
  <c r="CQ102" i="27"/>
  <c r="CP102" i="27"/>
  <c r="CO102" i="27"/>
  <c r="CN102" i="27"/>
  <c r="CM102" i="27"/>
  <c r="CL102" i="27"/>
  <c r="CK102" i="27"/>
  <c r="CJ102" i="27"/>
  <c r="CI102" i="27"/>
  <c r="CH102" i="27"/>
  <c r="CG102" i="27"/>
  <c r="CF102" i="27"/>
  <c r="CE102" i="27"/>
  <c r="CD102" i="27"/>
  <c r="CC102" i="27"/>
  <c r="CB102" i="27"/>
  <c r="CA102" i="27"/>
  <c r="BZ102" i="27"/>
  <c r="BY102" i="27"/>
  <c r="BX102" i="27"/>
  <c r="BW102" i="27"/>
  <c r="BV102" i="27"/>
  <c r="BU102" i="27"/>
  <c r="BT102" i="27"/>
  <c r="BS102" i="27"/>
  <c r="BR102" i="27"/>
  <c r="BQ102" i="27"/>
  <c r="BP102" i="27"/>
  <c r="BO102" i="27"/>
  <c r="BN102" i="27"/>
  <c r="BM102" i="27"/>
  <c r="BL102" i="27"/>
  <c r="BK102" i="27"/>
  <c r="BJ102" i="27"/>
  <c r="BI102" i="27"/>
  <c r="BH102" i="27"/>
  <c r="BG102" i="27"/>
  <c r="BF102" i="27"/>
  <c r="BE102" i="27"/>
  <c r="BD102" i="27"/>
  <c r="BC102" i="27"/>
  <c r="BB102" i="27"/>
  <c r="BA102" i="27"/>
  <c r="AZ102" i="27"/>
  <c r="AY102" i="27"/>
  <c r="AX102" i="27"/>
  <c r="AW102" i="27"/>
  <c r="AV102" i="27"/>
  <c r="AU102" i="27"/>
  <c r="AT102" i="27"/>
  <c r="AS102" i="27"/>
  <c r="AR102" i="27"/>
  <c r="AQ102" i="27"/>
  <c r="AP102" i="27"/>
  <c r="AO102" i="27"/>
  <c r="AN102" i="27"/>
  <c r="AM102" i="27"/>
  <c r="AL102" i="27"/>
  <c r="AK102" i="27"/>
  <c r="AJ102" i="27"/>
  <c r="AI102" i="27"/>
  <c r="AH102" i="27"/>
  <c r="AG102" i="27"/>
  <c r="AF102" i="27"/>
  <c r="AE102" i="27"/>
  <c r="AD102" i="27"/>
  <c r="AC102" i="27"/>
  <c r="AB102" i="27"/>
  <c r="AA102" i="27"/>
  <c r="Z102" i="27"/>
  <c r="Y102" i="27"/>
  <c r="X102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D101" i="27"/>
  <c r="DC101" i="27"/>
  <c r="DB101" i="27"/>
  <c r="DA101" i="27"/>
  <c r="CZ101" i="27"/>
  <c r="CY101" i="27"/>
  <c r="CX101" i="27"/>
  <c r="CW101" i="27"/>
  <c r="CV101" i="27"/>
  <c r="CU101" i="27"/>
  <c r="CT101" i="27"/>
  <c r="CS101" i="27"/>
  <c r="CR101" i="27"/>
  <c r="CQ101" i="27"/>
  <c r="CP101" i="27"/>
  <c r="CO101" i="27"/>
  <c r="CN101" i="27"/>
  <c r="CM101" i="27"/>
  <c r="CL101" i="27"/>
  <c r="CK101" i="27"/>
  <c r="CJ101" i="27"/>
  <c r="CI101" i="27"/>
  <c r="CH101" i="27"/>
  <c r="CG101" i="27"/>
  <c r="CF101" i="27"/>
  <c r="CE101" i="27"/>
  <c r="CD101" i="27"/>
  <c r="CC101" i="27"/>
  <c r="CB101" i="27"/>
  <c r="CA101" i="27"/>
  <c r="BZ101" i="27"/>
  <c r="BY101" i="27"/>
  <c r="BX101" i="27"/>
  <c r="BW101" i="27"/>
  <c r="BV101" i="27"/>
  <c r="BU101" i="27"/>
  <c r="BT101" i="27"/>
  <c r="BS101" i="27"/>
  <c r="BR101" i="27"/>
  <c r="BQ101" i="27"/>
  <c r="BP101" i="27"/>
  <c r="BO101" i="27"/>
  <c r="BN101" i="27"/>
  <c r="BM101" i="27"/>
  <c r="BL101" i="27"/>
  <c r="BK101" i="27"/>
  <c r="BJ101" i="27"/>
  <c r="BI101" i="27"/>
  <c r="BH101" i="27"/>
  <c r="BG101" i="27"/>
  <c r="BF101" i="27"/>
  <c r="BE101" i="27"/>
  <c r="BD101" i="27"/>
  <c r="BC101" i="27"/>
  <c r="BB101" i="27"/>
  <c r="BA101" i="27"/>
  <c r="AZ101" i="27"/>
  <c r="AY101" i="27"/>
  <c r="AX101" i="27"/>
  <c r="AW101" i="27"/>
  <c r="AV101" i="27"/>
  <c r="AU101" i="27"/>
  <c r="AT101" i="27"/>
  <c r="AS101" i="27"/>
  <c r="AR101" i="27"/>
  <c r="AQ101" i="27"/>
  <c r="AP101" i="27"/>
  <c r="AO101" i="27"/>
  <c r="AN101" i="27"/>
  <c r="AM101" i="27"/>
  <c r="AL101" i="27"/>
  <c r="AK101" i="27"/>
  <c r="AJ101" i="27"/>
  <c r="AI101" i="27"/>
  <c r="AH101" i="27"/>
  <c r="AG101" i="27"/>
  <c r="AF101" i="27"/>
  <c r="AE101" i="27"/>
  <c r="AD101" i="27"/>
  <c r="AC101" i="27"/>
  <c r="AB101" i="27"/>
  <c r="AA101" i="27"/>
  <c r="Z101" i="27"/>
  <c r="Y101" i="27"/>
  <c r="X101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D100" i="27"/>
  <c r="DC100" i="27"/>
  <c r="DB100" i="27"/>
  <c r="DA100" i="27"/>
  <c r="CZ100" i="27"/>
  <c r="CY100" i="27"/>
  <c r="CX100" i="27"/>
  <c r="CW100" i="27"/>
  <c r="CV100" i="27"/>
  <c r="CU100" i="27"/>
  <c r="CT100" i="27"/>
  <c r="CS100" i="27"/>
  <c r="CR100" i="27"/>
  <c r="CQ100" i="27"/>
  <c r="CP100" i="27"/>
  <c r="CO100" i="27"/>
  <c r="CN100" i="27"/>
  <c r="CM100" i="27"/>
  <c r="CL100" i="27"/>
  <c r="CK100" i="27"/>
  <c r="CJ100" i="27"/>
  <c r="CI100" i="27"/>
  <c r="CH100" i="27"/>
  <c r="CG100" i="27"/>
  <c r="CF100" i="27"/>
  <c r="CE100" i="27"/>
  <c r="CD100" i="27"/>
  <c r="CC100" i="27"/>
  <c r="CB100" i="27"/>
  <c r="CA100" i="27"/>
  <c r="BZ100" i="27"/>
  <c r="BY100" i="27"/>
  <c r="BX100" i="27"/>
  <c r="BW100" i="27"/>
  <c r="BV100" i="27"/>
  <c r="BU100" i="27"/>
  <c r="BT100" i="27"/>
  <c r="BS100" i="27"/>
  <c r="BR100" i="27"/>
  <c r="BQ100" i="27"/>
  <c r="BP100" i="27"/>
  <c r="BO100" i="27"/>
  <c r="BN100" i="27"/>
  <c r="BM100" i="27"/>
  <c r="BL100" i="27"/>
  <c r="BK100" i="27"/>
  <c r="BJ100" i="27"/>
  <c r="BI100" i="27"/>
  <c r="BH100" i="27"/>
  <c r="BG100" i="27"/>
  <c r="BF100" i="27"/>
  <c r="BE100" i="27"/>
  <c r="BD100" i="27"/>
  <c r="BC100" i="27"/>
  <c r="BB100" i="27"/>
  <c r="BA100" i="27"/>
  <c r="AZ100" i="27"/>
  <c r="AY100" i="27"/>
  <c r="AX100" i="27"/>
  <c r="AW100" i="27"/>
  <c r="AV100" i="27"/>
  <c r="AU100" i="27"/>
  <c r="AT100" i="27"/>
  <c r="AS100" i="27"/>
  <c r="AR100" i="27"/>
  <c r="AQ100" i="27"/>
  <c r="AP100" i="27"/>
  <c r="AO100" i="27"/>
  <c r="AN100" i="27"/>
  <c r="AM100" i="27"/>
  <c r="AL100" i="27"/>
  <c r="AK100" i="27"/>
  <c r="AJ100" i="27"/>
  <c r="AI100" i="27"/>
  <c r="AH100" i="27"/>
  <c r="AG100" i="27"/>
  <c r="AF100" i="27"/>
  <c r="AE100" i="27"/>
  <c r="AD100" i="27"/>
  <c r="AC100" i="27"/>
  <c r="AB100" i="27"/>
  <c r="AA100" i="27"/>
  <c r="Z100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D99" i="27"/>
  <c r="DC99" i="27"/>
  <c r="DB99" i="27"/>
  <c r="DA99" i="27"/>
  <c r="CZ99" i="27"/>
  <c r="CY99" i="27"/>
  <c r="CX99" i="27"/>
  <c r="CW99" i="27"/>
  <c r="CV99" i="27"/>
  <c r="CU99" i="27"/>
  <c r="CT99" i="27"/>
  <c r="CS99" i="27"/>
  <c r="CR99" i="27"/>
  <c r="CQ99" i="27"/>
  <c r="CP99" i="27"/>
  <c r="CO99" i="27"/>
  <c r="CN99" i="27"/>
  <c r="CM99" i="27"/>
  <c r="CL99" i="27"/>
  <c r="CK99" i="27"/>
  <c r="CJ99" i="27"/>
  <c r="CI99" i="27"/>
  <c r="CH99" i="27"/>
  <c r="CG99" i="27"/>
  <c r="CF99" i="27"/>
  <c r="CE99" i="27"/>
  <c r="CD99" i="27"/>
  <c r="CC99" i="27"/>
  <c r="CB99" i="27"/>
  <c r="CA99" i="27"/>
  <c r="BZ99" i="27"/>
  <c r="BY99" i="27"/>
  <c r="BX99" i="27"/>
  <c r="BW99" i="27"/>
  <c r="BV99" i="27"/>
  <c r="BU99" i="27"/>
  <c r="BT99" i="27"/>
  <c r="BS99" i="27"/>
  <c r="BR99" i="27"/>
  <c r="BQ99" i="27"/>
  <c r="BP99" i="27"/>
  <c r="BO99" i="27"/>
  <c r="BN99" i="27"/>
  <c r="BM99" i="27"/>
  <c r="BL99" i="27"/>
  <c r="BK99" i="27"/>
  <c r="BJ99" i="27"/>
  <c r="BI99" i="27"/>
  <c r="BH99" i="27"/>
  <c r="BG99" i="27"/>
  <c r="BF99" i="27"/>
  <c r="BE99" i="27"/>
  <c r="BD99" i="27"/>
  <c r="BC99" i="27"/>
  <c r="BB99" i="27"/>
  <c r="BA99" i="27"/>
  <c r="AZ99" i="27"/>
  <c r="AY99" i="27"/>
  <c r="AX99" i="27"/>
  <c r="AW99" i="27"/>
  <c r="AV99" i="27"/>
  <c r="AU99" i="27"/>
  <c r="AT99" i="27"/>
  <c r="AS99" i="27"/>
  <c r="AR99" i="27"/>
  <c r="AQ99" i="27"/>
  <c r="AP99" i="27"/>
  <c r="AO99" i="27"/>
  <c r="AN99" i="27"/>
  <c r="AM99" i="27"/>
  <c r="AL99" i="27"/>
  <c r="AK99" i="27"/>
  <c r="AJ99" i="27"/>
  <c r="AI99" i="27"/>
  <c r="AH99" i="27"/>
  <c r="AG99" i="27"/>
  <c r="AF99" i="27"/>
  <c r="AE99" i="27"/>
  <c r="AD99" i="27"/>
  <c r="AC99" i="27"/>
  <c r="AB99" i="27"/>
  <c r="AA99" i="27"/>
  <c r="Z99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D98" i="27"/>
  <c r="DC98" i="27"/>
  <c r="DB98" i="27"/>
  <c r="DA98" i="27"/>
  <c r="CZ98" i="27"/>
  <c r="CY98" i="27"/>
  <c r="CX98" i="27"/>
  <c r="CW98" i="27"/>
  <c r="CV98" i="27"/>
  <c r="CU98" i="27"/>
  <c r="CT98" i="27"/>
  <c r="CS98" i="27"/>
  <c r="CR98" i="27"/>
  <c r="CQ98" i="27"/>
  <c r="CP98" i="27"/>
  <c r="CO98" i="27"/>
  <c r="CN98" i="27"/>
  <c r="CM98" i="27"/>
  <c r="CL98" i="27"/>
  <c r="CK98" i="27"/>
  <c r="CJ98" i="27"/>
  <c r="CI98" i="27"/>
  <c r="CH98" i="27"/>
  <c r="CG98" i="27"/>
  <c r="CF98" i="27"/>
  <c r="CE98" i="27"/>
  <c r="CD98" i="27"/>
  <c r="CC98" i="27"/>
  <c r="CB98" i="27"/>
  <c r="CA98" i="27"/>
  <c r="BZ98" i="27"/>
  <c r="BY98" i="27"/>
  <c r="BX98" i="27"/>
  <c r="BW98" i="27"/>
  <c r="BV98" i="27"/>
  <c r="BU98" i="27"/>
  <c r="BT98" i="27"/>
  <c r="BS98" i="27"/>
  <c r="BR98" i="27"/>
  <c r="BQ98" i="27"/>
  <c r="BP98" i="27"/>
  <c r="BO98" i="27"/>
  <c r="BN98" i="27"/>
  <c r="BM98" i="27"/>
  <c r="BL98" i="27"/>
  <c r="BK98" i="27"/>
  <c r="BJ98" i="27"/>
  <c r="BI98" i="27"/>
  <c r="BH98" i="27"/>
  <c r="BG98" i="27"/>
  <c r="BF98" i="27"/>
  <c r="BE98" i="27"/>
  <c r="BD98" i="27"/>
  <c r="BC98" i="27"/>
  <c r="BB98" i="27"/>
  <c r="BA98" i="27"/>
  <c r="AZ98" i="27"/>
  <c r="AY98" i="27"/>
  <c r="AX98" i="27"/>
  <c r="AW98" i="27"/>
  <c r="AV98" i="27"/>
  <c r="AU98" i="27"/>
  <c r="AT98" i="27"/>
  <c r="AS98" i="27"/>
  <c r="AR98" i="27"/>
  <c r="AQ98" i="27"/>
  <c r="AP98" i="27"/>
  <c r="AO98" i="27"/>
  <c r="AN98" i="27"/>
  <c r="AM98" i="27"/>
  <c r="AL98" i="27"/>
  <c r="AK98" i="27"/>
  <c r="AJ98" i="27"/>
  <c r="AI98" i="27"/>
  <c r="AH98" i="27"/>
  <c r="AG98" i="27"/>
  <c r="AF98" i="27"/>
  <c r="AE98" i="27"/>
  <c r="AD98" i="27"/>
  <c r="AC98" i="27"/>
  <c r="AB98" i="27"/>
  <c r="AA98" i="27"/>
  <c r="Z98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D97" i="27"/>
  <c r="DC97" i="27"/>
  <c r="DB97" i="27"/>
  <c r="DA97" i="27"/>
  <c r="CZ97" i="27"/>
  <c r="CY97" i="27"/>
  <c r="CX97" i="27"/>
  <c r="CW97" i="27"/>
  <c r="CV97" i="27"/>
  <c r="CU97" i="27"/>
  <c r="CT97" i="27"/>
  <c r="CS97" i="27"/>
  <c r="CR97" i="27"/>
  <c r="CQ97" i="27"/>
  <c r="CP97" i="27"/>
  <c r="CO97" i="27"/>
  <c r="CN97" i="27"/>
  <c r="CM97" i="27"/>
  <c r="CL97" i="27"/>
  <c r="CK97" i="27"/>
  <c r="CJ97" i="27"/>
  <c r="CI97" i="27"/>
  <c r="CH97" i="27"/>
  <c r="CG97" i="27"/>
  <c r="CF97" i="27"/>
  <c r="CE97" i="27"/>
  <c r="CD97" i="27"/>
  <c r="CC97" i="27"/>
  <c r="CB97" i="27"/>
  <c r="CA97" i="27"/>
  <c r="BZ97" i="27"/>
  <c r="BY97" i="27"/>
  <c r="BX97" i="27"/>
  <c r="BW97" i="27"/>
  <c r="BV97" i="27"/>
  <c r="BU97" i="27"/>
  <c r="BT97" i="27"/>
  <c r="BS97" i="27"/>
  <c r="BR97" i="27"/>
  <c r="BQ97" i="27"/>
  <c r="BP97" i="27"/>
  <c r="BO97" i="27"/>
  <c r="BN97" i="27"/>
  <c r="BM97" i="27"/>
  <c r="BL97" i="27"/>
  <c r="BK97" i="27"/>
  <c r="BJ97" i="27"/>
  <c r="BI97" i="27"/>
  <c r="BH97" i="27"/>
  <c r="BG97" i="27"/>
  <c r="BF97" i="27"/>
  <c r="BE97" i="27"/>
  <c r="BD97" i="27"/>
  <c r="BC97" i="27"/>
  <c r="BB97" i="27"/>
  <c r="BA97" i="27"/>
  <c r="AZ97" i="27"/>
  <c r="AY97" i="27"/>
  <c r="AX97" i="27"/>
  <c r="AW97" i="27"/>
  <c r="AV97" i="27"/>
  <c r="AU97" i="27"/>
  <c r="AT97" i="27"/>
  <c r="AS97" i="27"/>
  <c r="AR97" i="27"/>
  <c r="AQ97" i="27"/>
  <c r="AP97" i="27"/>
  <c r="AO97" i="27"/>
  <c r="AN97" i="27"/>
  <c r="AM97" i="27"/>
  <c r="AL97" i="27"/>
  <c r="AK97" i="27"/>
  <c r="AJ97" i="27"/>
  <c r="AI97" i="27"/>
  <c r="AH97" i="27"/>
  <c r="AG97" i="27"/>
  <c r="AF97" i="27"/>
  <c r="AE97" i="27"/>
  <c r="AD97" i="27"/>
  <c r="AC97" i="27"/>
  <c r="AB97" i="27"/>
  <c r="AA97" i="27"/>
  <c r="Z97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D96" i="27"/>
  <c r="DC96" i="27"/>
  <c r="DB96" i="27"/>
  <c r="DA96" i="27"/>
  <c r="CZ96" i="27"/>
  <c r="CY96" i="27"/>
  <c r="CX96" i="27"/>
  <c r="CW96" i="27"/>
  <c r="CV96" i="27"/>
  <c r="CU96" i="27"/>
  <c r="CT96" i="27"/>
  <c r="CS96" i="27"/>
  <c r="CR96" i="27"/>
  <c r="CQ96" i="27"/>
  <c r="CP96" i="27"/>
  <c r="CO96" i="27"/>
  <c r="CN96" i="27"/>
  <c r="CM96" i="27"/>
  <c r="CL96" i="27"/>
  <c r="CK96" i="27"/>
  <c r="CJ96" i="27"/>
  <c r="CI96" i="27"/>
  <c r="CH96" i="27"/>
  <c r="CG96" i="27"/>
  <c r="CF96" i="27"/>
  <c r="CE96" i="27"/>
  <c r="CD96" i="27"/>
  <c r="CC96" i="27"/>
  <c r="CB96" i="27"/>
  <c r="CA96" i="27"/>
  <c r="BZ96" i="27"/>
  <c r="BY96" i="27"/>
  <c r="BX96" i="27"/>
  <c r="BW96" i="27"/>
  <c r="BV96" i="27"/>
  <c r="BU96" i="27"/>
  <c r="BT96" i="27"/>
  <c r="BS96" i="27"/>
  <c r="BR96" i="27"/>
  <c r="BQ96" i="27"/>
  <c r="BP96" i="27"/>
  <c r="BO96" i="27"/>
  <c r="BN96" i="27"/>
  <c r="BM96" i="27"/>
  <c r="BL96" i="27"/>
  <c r="BK96" i="27"/>
  <c r="BJ96" i="27"/>
  <c r="BI96" i="27"/>
  <c r="BH96" i="27"/>
  <c r="BG96" i="27"/>
  <c r="BF96" i="27"/>
  <c r="BE96" i="27"/>
  <c r="BD96" i="27"/>
  <c r="BC96" i="27"/>
  <c r="BB96" i="27"/>
  <c r="BA96" i="27"/>
  <c r="AZ96" i="27"/>
  <c r="AY96" i="27"/>
  <c r="AX96" i="27"/>
  <c r="AW96" i="27"/>
  <c r="AV96" i="27"/>
  <c r="AU96" i="27"/>
  <c r="AT96" i="27"/>
  <c r="AS96" i="27"/>
  <c r="AR96" i="27"/>
  <c r="AQ96" i="27"/>
  <c r="AP96" i="27"/>
  <c r="AO96" i="27"/>
  <c r="AN96" i="27"/>
  <c r="AM96" i="27"/>
  <c r="AL96" i="27"/>
  <c r="AK96" i="27"/>
  <c r="AJ96" i="27"/>
  <c r="AI96" i="27"/>
  <c r="AH96" i="27"/>
  <c r="AG96" i="27"/>
  <c r="AF96" i="27"/>
  <c r="AE96" i="27"/>
  <c r="AD96" i="27"/>
  <c r="AC96" i="27"/>
  <c r="AB96" i="27"/>
  <c r="AA96" i="27"/>
  <c r="Z96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D95" i="27"/>
  <c r="DC95" i="27"/>
  <c r="DB95" i="27"/>
  <c r="DA95" i="27"/>
  <c r="CZ95" i="27"/>
  <c r="CZ90" i="27" s="1"/>
  <c r="CY95" i="27"/>
  <c r="CX95" i="27"/>
  <c r="CW95" i="27"/>
  <c r="CW90" i="27" s="1"/>
  <c r="CV95" i="27"/>
  <c r="CU95" i="27"/>
  <c r="CT95" i="27"/>
  <c r="CS95" i="27"/>
  <c r="CR95" i="27"/>
  <c r="CQ95" i="27"/>
  <c r="CP95" i="27"/>
  <c r="CO95" i="27"/>
  <c r="CN95" i="27"/>
  <c r="CM95" i="27"/>
  <c r="CL95" i="27"/>
  <c r="CK95" i="27"/>
  <c r="CJ95" i="27"/>
  <c r="CI95" i="27"/>
  <c r="CH95" i="27"/>
  <c r="CG95" i="27"/>
  <c r="CF95" i="27"/>
  <c r="CE95" i="27"/>
  <c r="CD95" i="27"/>
  <c r="CC95" i="27"/>
  <c r="CB95" i="27"/>
  <c r="CA95" i="27"/>
  <c r="BZ95" i="27"/>
  <c r="BY95" i="27"/>
  <c r="BX95" i="27"/>
  <c r="BW95" i="27"/>
  <c r="BV95" i="27"/>
  <c r="BU95" i="27"/>
  <c r="BT95" i="27"/>
  <c r="BT90" i="27" s="1"/>
  <c r="BS95" i="27"/>
  <c r="BR95" i="27"/>
  <c r="BQ95" i="27"/>
  <c r="BQ90" i="27" s="1"/>
  <c r="BP95" i="27"/>
  <c r="BO95" i="27"/>
  <c r="BN95" i="27"/>
  <c r="BM95" i="27"/>
  <c r="BL95" i="27"/>
  <c r="BK95" i="27"/>
  <c r="BJ95" i="27"/>
  <c r="BI95" i="27"/>
  <c r="BH95" i="27"/>
  <c r="BG95" i="27"/>
  <c r="BF95" i="27"/>
  <c r="BE95" i="27"/>
  <c r="BD95" i="27"/>
  <c r="BD90" i="27" s="1"/>
  <c r="BC95" i="27"/>
  <c r="BB95" i="27"/>
  <c r="BA95" i="27"/>
  <c r="AZ95" i="27"/>
  <c r="AY95" i="27"/>
  <c r="AX95" i="27"/>
  <c r="AW95" i="27"/>
  <c r="AV95" i="27"/>
  <c r="AU95" i="27"/>
  <c r="AT95" i="27"/>
  <c r="AS95" i="27"/>
  <c r="AR95" i="27"/>
  <c r="AQ95" i="27"/>
  <c r="AP95" i="27"/>
  <c r="AO95" i="27"/>
  <c r="AN95" i="27"/>
  <c r="AN90" i="27" s="1"/>
  <c r="AM95" i="27"/>
  <c r="AL95" i="27"/>
  <c r="AK95" i="27"/>
  <c r="AJ95" i="27"/>
  <c r="AI95" i="27"/>
  <c r="AH95" i="27"/>
  <c r="AG95" i="27"/>
  <c r="AF95" i="27"/>
  <c r="AE95" i="27"/>
  <c r="AD95" i="27"/>
  <c r="AC95" i="27"/>
  <c r="AB95" i="27"/>
  <c r="AA95" i="27"/>
  <c r="Z95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H90" i="27" s="1"/>
  <c r="G95" i="27"/>
  <c r="F95" i="27"/>
  <c r="E95" i="27"/>
  <c r="DD94" i="27"/>
  <c r="DC94" i="27"/>
  <c r="DC90" i="27" s="1"/>
  <c r="DB94" i="27"/>
  <c r="DB90" i="27" s="1"/>
  <c r="DA94" i="27"/>
  <c r="CZ94" i="27"/>
  <c r="CY94" i="27"/>
  <c r="CX94" i="27"/>
  <c r="CW94" i="27"/>
  <c r="CV94" i="27"/>
  <c r="CU94" i="27"/>
  <c r="CU90" i="27" s="1"/>
  <c r="CT94" i="27"/>
  <c r="CS94" i="27"/>
  <c r="CS90" i="27" s="1"/>
  <c r="CR94" i="27"/>
  <c r="CR90" i="27" s="1"/>
  <c r="CQ94" i="27"/>
  <c r="CP94" i="27"/>
  <c r="CO94" i="27"/>
  <c r="CN94" i="27"/>
  <c r="CM94" i="27"/>
  <c r="CM90" i="27" s="1"/>
  <c r="CL94" i="27"/>
  <c r="CL90" i="27" s="1"/>
  <c r="CK94" i="27"/>
  <c r="CJ94" i="27"/>
  <c r="CI94" i="27"/>
  <c r="CH94" i="27"/>
  <c r="CG94" i="27"/>
  <c r="CG90" i="27" s="1"/>
  <c r="CF94" i="27"/>
  <c r="CE94" i="27"/>
  <c r="CE90" i="27" s="1"/>
  <c r="CD94" i="27"/>
  <c r="CC94" i="27"/>
  <c r="CC90" i="27" s="1"/>
  <c r="CB94" i="27"/>
  <c r="CB90" i="27" s="1"/>
  <c r="CA94" i="27"/>
  <c r="BZ94" i="27"/>
  <c r="BY94" i="27"/>
  <c r="BX94" i="27"/>
  <c r="BW94" i="27"/>
  <c r="BW90" i="27" s="1"/>
  <c r="BV94" i="27"/>
  <c r="BV90" i="27" s="1"/>
  <c r="BU94" i="27"/>
  <c r="BT94" i="27"/>
  <c r="BS94" i="27"/>
  <c r="BR94" i="27"/>
  <c r="BQ94" i="27"/>
  <c r="BP94" i="27"/>
  <c r="BO94" i="27"/>
  <c r="BO90" i="27" s="1"/>
  <c r="BN94" i="27"/>
  <c r="BM94" i="27"/>
  <c r="BM90" i="27" s="1"/>
  <c r="BL94" i="27"/>
  <c r="BL90" i="27" s="1"/>
  <c r="BK94" i="27"/>
  <c r="BJ94" i="27"/>
  <c r="BI94" i="27"/>
  <c r="BH94" i="27"/>
  <c r="BG94" i="27"/>
  <c r="BG90" i="27" s="1"/>
  <c r="BF94" i="27"/>
  <c r="BF90" i="27" s="1"/>
  <c r="BE94" i="27"/>
  <c r="BD94" i="27"/>
  <c r="BC94" i="27"/>
  <c r="BB94" i="27"/>
  <c r="BA94" i="27"/>
  <c r="AZ94" i="27"/>
  <c r="AY94" i="27"/>
  <c r="AY90" i="27" s="1"/>
  <c r="AX94" i="27"/>
  <c r="AW94" i="27"/>
  <c r="AW90" i="27" s="1"/>
  <c r="AV94" i="27"/>
  <c r="AV90" i="27" s="1"/>
  <c r="AU94" i="27"/>
  <c r="AT94" i="27"/>
  <c r="AS94" i="27"/>
  <c r="AR94" i="27"/>
  <c r="AQ94" i="27"/>
  <c r="AQ90" i="27" s="1"/>
  <c r="AP94" i="27"/>
  <c r="AP90" i="27" s="1"/>
  <c r="AO94" i="27"/>
  <c r="AN94" i="27"/>
  <c r="AM94" i="27"/>
  <c r="AL94" i="27"/>
  <c r="AK94" i="27"/>
  <c r="AJ94" i="27"/>
  <c r="AI94" i="27"/>
  <c r="AI90" i="27" s="1"/>
  <c r="AH94" i="27"/>
  <c r="AG94" i="27"/>
  <c r="AG90" i="27" s="1"/>
  <c r="AF94" i="27"/>
  <c r="AE94" i="27"/>
  <c r="AD94" i="27"/>
  <c r="AC94" i="27"/>
  <c r="AB94" i="27"/>
  <c r="AA94" i="27"/>
  <c r="AA90" i="27" s="1"/>
  <c r="Z94" i="27"/>
  <c r="Z90" i="27" s="1"/>
  <c r="Y94" i="27"/>
  <c r="X94" i="27"/>
  <c r="W94" i="27"/>
  <c r="V94" i="27"/>
  <c r="U94" i="27"/>
  <c r="T94" i="27"/>
  <c r="T90" i="27" s="1"/>
  <c r="S94" i="27"/>
  <c r="S90" i="27" s="1"/>
  <c r="R94" i="27"/>
  <c r="Q94" i="27"/>
  <c r="Q90" i="27" s="1"/>
  <c r="P94" i="27"/>
  <c r="P90" i="27" s="1"/>
  <c r="O94" i="27"/>
  <c r="N94" i="27"/>
  <c r="M94" i="27"/>
  <c r="L94" i="27"/>
  <c r="K94" i="27"/>
  <c r="K90" i="27" s="1"/>
  <c r="J94" i="27"/>
  <c r="J90" i="27" s="1"/>
  <c r="I94" i="27"/>
  <c r="H94" i="27"/>
  <c r="G94" i="27"/>
  <c r="F94" i="27"/>
  <c r="E94" i="27"/>
  <c r="CY90" i="27"/>
  <c r="CQ90" i="27"/>
  <c r="CO90" i="27"/>
  <c r="CI90" i="27"/>
  <c r="CA90" i="27"/>
  <c r="BS90" i="27"/>
  <c r="BK90" i="27"/>
  <c r="BC90" i="27"/>
  <c r="BA90" i="27"/>
  <c r="AU90" i="27"/>
  <c r="AM90" i="27"/>
  <c r="AK90" i="27"/>
  <c r="AE90" i="27"/>
  <c r="AC90" i="27"/>
  <c r="W90" i="27"/>
  <c r="U90" i="27"/>
  <c r="O90" i="27"/>
  <c r="G90" i="27"/>
  <c r="D86" i="27"/>
  <c r="D85" i="27"/>
  <c r="D84" i="27"/>
  <c r="D83" i="27"/>
  <c r="D82" i="27"/>
  <c r="D81" i="27"/>
  <c r="D80" i="27"/>
  <c r="D79" i="27"/>
  <c r="D78" i="27"/>
  <c r="D77" i="27"/>
  <c r="D76" i="27"/>
  <c r="D75" i="27"/>
  <c r="D74" i="27"/>
  <c r="D73" i="27"/>
  <c r="D72" i="27"/>
  <c r="D71" i="27"/>
  <c r="D70" i="27"/>
  <c r="D69" i="27"/>
  <c r="D68" i="27"/>
  <c r="D67" i="27"/>
  <c r="D66" i="27"/>
  <c r="D65" i="27"/>
  <c r="D64" i="27"/>
  <c r="D63" i="27"/>
  <c r="D62" i="27"/>
  <c r="D61" i="27"/>
  <c r="D60" i="27"/>
  <c r="D59" i="27"/>
  <c r="D58" i="27"/>
  <c r="D57" i="27"/>
  <c r="D56" i="27"/>
  <c r="D55" i="27"/>
  <c r="D54" i="27"/>
  <c r="D53" i="27"/>
  <c r="D52" i="27"/>
  <c r="D51" i="27"/>
  <c r="D50" i="27"/>
  <c r="D49" i="27"/>
  <c r="D48" i="27"/>
  <c r="D47" i="27"/>
  <c r="D46" i="27"/>
  <c r="D45" i="27"/>
  <c r="D44" i="27"/>
  <c r="D43" i="27"/>
  <c r="D42" i="27"/>
  <c r="D41" i="27"/>
  <c r="D40" i="27"/>
  <c r="D39" i="27"/>
  <c r="D38" i="27"/>
  <c r="D37" i="27"/>
  <c r="D36" i="27"/>
  <c r="D35" i="27"/>
  <c r="D34" i="27"/>
  <c r="D33" i="27"/>
  <c r="D32" i="27"/>
  <c r="D31" i="27"/>
  <c r="D30" i="27"/>
  <c r="D29" i="27"/>
  <c r="D28" i="27"/>
  <c r="D27" i="27"/>
  <c r="D26" i="27"/>
  <c r="D25" i="27"/>
  <c r="D24" i="27"/>
  <c r="D23" i="27"/>
  <c r="D22" i="27"/>
  <c r="D21" i="27"/>
  <c r="D20" i="27"/>
  <c r="D19" i="27"/>
  <c r="D18" i="27"/>
  <c r="D17" i="27"/>
  <c r="D16" i="27"/>
  <c r="D15" i="27"/>
  <c r="D14" i="27"/>
  <c r="D13" i="27"/>
  <c r="D12" i="27"/>
  <c r="D11" i="27"/>
  <c r="D10" i="27"/>
  <c r="D9" i="27"/>
  <c r="D8" i="27"/>
  <c r="CE7" i="27"/>
  <c r="H85" i="26" s="1"/>
  <c r="CD7" i="27"/>
  <c r="CC7" i="27"/>
  <c r="Y108" i="26" s="1"/>
  <c r="A531" i="27" s="1"/>
  <c r="CB7" i="27"/>
  <c r="Y107" i="26" s="1"/>
  <c r="A530" i="27" s="1"/>
  <c r="CA7" i="27"/>
  <c r="BZ7" i="27"/>
  <c r="BY7" i="27"/>
  <c r="BX7" i="27"/>
  <c r="BW7" i="27"/>
  <c r="BV7" i="27"/>
  <c r="BU7" i="27"/>
  <c r="BT7" i="27"/>
  <c r="Y99" i="26" s="1"/>
  <c r="A522" i="27" s="1"/>
  <c r="BS7" i="27"/>
  <c r="BR7" i="27"/>
  <c r="Y97" i="26" s="1"/>
  <c r="A520" i="27" s="1"/>
  <c r="BQ7" i="27"/>
  <c r="Y96" i="26" s="1"/>
  <c r="A519" i="27" s="1"/>
  <c r="BP7" i="27"/>
  <c r="Y95" i="26" s="1"/>
  <c r="A518" i="27" s="1"/>
  <c r="BO7" i="27"/>
  <c r="Y94" i="26" s="1"/>
  <c r="A517" i="27" s="1"/>
  <c r="BN7" i="27"/>
  <c r="BM7" i="27"/>
  <c r="Y92" i="26" s="1"/>
  <c r="A515" i="27" s="1"/>
  <c r="BL7" i="27"/>
  <c r="Y91" i="26" s="1"/>
  <c r="A514" i="27" s="1"/>
  <c r="BK7" i="27"/>
  <c r="BJ7" i="27"/>
  <c r="BI7" i="27"/>
  <c r="BH7" i="27"/>
  <c r="BG7" i="27"/>
  <c r="BF7" i="27"/>
  <c r="BE7" i="27"/>
  <c r="BD7" i="27"/>
  <c r="Y83" i="26" s="1"/>
  <c r="A506" i="27" s="1"/>
  <c r="BC7" i="27"/>
  <c r="BB7" i="27"/>
  <c r="Y81" i="26" s="1"/>
  <c r="A504" i="27" s="1"/>
  <c r="BA7" i="27"/>
  <c r="Y80" i="26" s="1"/>
  <c r="A503" i="27" s="1"/>
  <c r="AZ7" i="27"/>
  <c r="Y79" i="26" s="1"/>
  <c r="A502" i="27" s="1"/>
  <c r="AY7" i="27"/>
  <c r="Y78" i="26" s="1"/>
  <c r="A501" i="27" s="1"/>
  <c r="AX7" i="27"/>
  <c r="AW7" i="27"/>
  <c r="Y76" i="26" s="1"/>
  <c r="A499" i="27" s="1"/>
  <c r="AV7" i="27"/>
  <c r="Y75" i="26" s="1"/>
  <c r="A498" i="27" s="1"/>
  <c r="AU7" i="27"/>
  <c r="AT7" i="27"/>
  <c r="AS7" i="27"/>
  <c r="AR7" i="27"/>
  <c r="AQ7" i="27"/>
  <c r="AP7" i="27"/>
  <c r="AO7" i="27"/>
  <c r="AN7" i="27"/>
  <c r="Y67" i="26" s="1"/>
  <c r="A490" i="27" s="1"/>
  <c r="AM7" i="27"/>
  <c r="Y66" i="26" s="1"/>
  <c r="A489" i="27" s="1"/>
  <c r="AL7" i="27"/>
  <c r="Y65" i="26" s="1"/>
  <c r="A488" i="27" s="1"/>
  <c r="AK7" i="27"/>
  <c r="Y64" i="26" s="1"/>
  <c r="A487" i="27" s="1"/>
  <c r="AJ7" i="27"/>
  <c r="Y63" i="26" s="1"/>
  <c r="A486" i="27" s="1"/>
  <c r="AI7" i="27"/>
  <c r="Y62" i="26" s="1"/>
  <c r="A485" i="27" s="1"/>
  <c r="AH7" i="27"/>
  <c r="AG7" i="27"/>
  <c r="Y60" i="26" s="1"/>
  <c r="A483" i="27" s="1"/>
  <c r="AF7" i="27"/>
  <c r="Y59" i="26" s="1"/>
  <c r="A482" i="27" s="1"/>
  <c r="AE7" i="27"/>
  <c r="AD7" i="27"/>
  <c r="AC7" i="27"/>
  <c r="AB7" i="27"/>
  <c r="AA7" i="27"/>
  <c r="Z7" i="27"/>
  <c r="Y7" i="27"/>
  <c r="X7" i="27"/>
  <c r="Y51" i="26" s="1"/>
  <c r="A474" i="27" s="1"/>
  <c r="W7" i="27"/>
  <c r="V7" i="27"/>
  <c r="Y49" i="26" s="1"/>
  <c r="A472" i="27" s="1"/>
  <c r="U7" i="27"/>
  <c r="T7" i="27"/>
  <c r="Y47" i="26" s="1"/>
  <c r="A470" i="27" s="1"/>
  <c r="S7" i="27"/>
  <c r="Y46" i="26" s="1"/>
  <c r="A469" i="27" s="1"/>
  <c r="R7" i="27"/>
  <c r="Q7" i="27"/>
  <c r="Y44" i="26" s="1"/>
  <c r="A467" i="27" s="1"/>
  <c r="P7" i="27"/>
  <c r="O7" i="27"/>
  <c r="N7" i="27"/>
  <c r="M7" i="27"/>
  <c r="L7" i="27"/>
  <c r="K7" i="27"/>
  <c r="J7" i="27"/>
  <c r="I7" i="27"/>
  <c r="H7" i="27"/>
  <c r="G7" i="27"/>
  <c r="F7" i="27"/>
  <c r="E7" i="27"/>
  <c r="DD645" i="24"/>
  <c r="DC645" i="24"/>
  <c r="CV645" i="24"/>
  <c r="CO645" i="24"/>
  <c r="BY645" i="24"/>
  <c r="AT645" i="24"/>
  <c r="AP645" i="24"/>
  <c r="AO645" i="24"/>
  <c r="AN645" i="24"/>
  <c r="AM645" i="24"/>
  <c r="AL645" i="24"/>
  <c r="AK645" i="24"/>
  <c r="AJ645" i="24"/>
  <c r="AI645" i="24"/>
  <c r="AH645" i="24"/>
  <c r="AG645" i="24"/>
  <c r="AF645" i="24"/>
  <c r="AE645" i="24"/>
  <c r="AD645" i="24"/>
  <c r="AC645" i="24"/>
  <c r="AB645" i="24"/>
  <c r="AA645" i="24"/>
  <c r="Z645" i="24"/>
  <c r="Y645" i="24"/>
  <c r="X645" i="24"/>
  <c r="W645" i="24"/>
  <c r="V645" i="24"/>
  <c r="U645" i="24"/>
  <c r="T645" i="24"/>
  <c r="S645" i="24"/>
  <c r="R645" i="24"/>
  <c r="Q645" i="24"/>
  <c r="P645" i="24"/>
  <c r="O645" i="24"/>
  <c r="N645" i="24"/>
  <c r="M645" i="24"/>
  <c r="L645" i="24"/>
  <c r="K645" i="24"/>
  <c r="J645" i="24"/>
  <c r="I645" i="24"/>
  <c r="H645" i="24"/>
  <c r="G645" i="24"/>
  <c r="F645" i="24"/>
  <c r="E645" i="24"/>
  <c r="DD644" i="24"/>
  <c r="DC644" i="24"/>
  <c r="DB644" i="24"/>
  <c r="DA644" i="24"/>
  <c r="CZ644" i="24"/>
  <c r="CY644" i="24"/>
  <c r="CU644" i="24"/>
  <c r="CT644" i="24"/>
  <c r="CS644" i="24"/>
  <c r="CR644" i="24"/>
  <c r="CQ644" i="24"/>
  <c r="CP644" i="24"/>
  <c r="CO644" i="24"/>
  <c r="CN644" i="24"/>
  <c r="CM644" i="24"/>
  <c r="CL644" i="24"/>
  <c r="CK644" i="24"/>
  <c r="CJ644" i="24"/>
  <c r="CI644" i="24"/>
  <c r="CH644" i="24"/>
  <c r="CG644" i="24"/>
  <c r="CF644" i="24"/>
  <c r="CE644" i="24"/>
  <c r="CD644" i="24"/>
  <c r="CC644" i="24"/>
  <c r="CB644" i="24"/>
  <c r="CA644" i="24"/>
  <c r="BZ644" i="24"/>
  <c r="BY644" i="24"/>
  <c r="BX644" i="24"/>
  <c r="BW644" i="24"/>
  <c r="BV644" i="24"/>
  <c r="BU644" i="24"/>
  <c r="BT644" i="24"/>
  <c r="BS644" i="24"/>
  <c r="BR644" i="24"/>
  <c r="BQ644" i="24"/>
  <c r="BP644" i="24"/>
  <c r="BO644" i="24"/>
  <c r="BN644" i="24"/>
  <c r="BM644" i="24"/>
  <c r="BL644" i="24"/>
  <c r="BK644" i="24"/>
  <c r="BJ644" i="24"/>
  <c r="BI644" i="24"/>
  <c r="BH644" i="24"/>
  <c r="BG644" i="24"/>
  <c r="BF644" i="24"/>
  <c r="BE644" i="24"/>
  <c r="BD644" i="24"/>
  <c r="BC644" i="24"/>
  <c r="BB644" i="24"/>
  <c r="BA644" i="24"/>
  <c r="AZ644" i="24"/>
  <c r="AY644" i="24"/>
  <c r="AX644" i="24"/>
  <c r="AW644" i="24"/>
  <c r="AV644" i="24"/>
  <c r="AU644" i="24"/>
  <c r="AT644" i="24"/>
  <c r="AS644" i="24"/>
  <c r="AR644" i="24"/>
  <c r="AQ644" i="24"/>
  <c r="AP644" i="24"/>
  <c r="AO644" i="24"/>
  <c r="AN644" i="24"/>
  <c r="AM644" i="24"/>
  <c r="AL644" i="24"/>
  <c r="AK644" i="24"/>
  <c r="AJ644" i="24"/>
  <c r="AI644" i="24"/>
  <c r="AH644" i="24"/>
  <c r="AG644" i="24"/>
  <c r="AF644" i="24"/>
  <c r="AE644" i="24"/>
  <c r="AD644" i="24"/>
  <c r="AC644" i="24"/>
  <c r="AB644" i="24"/>
  <c r="AA644" i="24"/>
  <c r="Z644" i="24"/>
  <c r="Y644" i="24"/>
  <c r="X644" i="24"/>
  <c r="W644" i="24"/>
  <c r="V644" i="24"/>
  <c r="U644" i="24"/>
  <c r="T644" i="24"/>
  <c r="S644" i="24"/>
  <c r="R644" i="24"/>
  <c r="Q644" i="24"/>
  <c r="P644" i="24"/>
  <c r="O644" i="24"/>
  <c r="N644" i="24"/>
  <c r="M644" i="24"/>
  <c r="L644" i="24"/>
  <c r="K644" i="24"/>
  <c r="J644" i="24"/>
  <c r="I644" i="24"/>
  <c r="H644" i="24"/>
  <c r="G644" i="24"/>
  <c r="F644" i="24"/>
  <c r="E644" i="24"/>
  <c r="DD643" i="24"/>
  <c r="DC643" i="24"/>
  <c r="CO643" i="24"/>
  <c r="CF643" i="24"/>
  <c r="BY643" i="24"/>
  <c r="BQ643" i="24"/>
  <c r="BD643" i="24"/>
  <c r="AZ643" i="24"/>
  <c r="AW643" i="24"/>
  <c r="AV643" i="24"/>
  <c r="AT643" i="24"/>
  <c r="AS643" i="24"/>
  <c r="AP643" i="24"/>
  <c r="AO643" i="24"/>
  <c r="AN643" i="24"/>
  <c r="AM643" i="24"/>
  <c r="AL643" i="24"/>
  <c r="AK643" i="24"/>
  <c r="AJ643" i="24"/>
  <c r="AI643" i="24"/>
  <c r="AH643" i="24"/>
  <c r="AG643" i="24"/>
  <c r="AF643" i="24"/>
  <c r="AE643" i="24"/>
  <c r="AD643" i="24"/>
  <c r="AC643" i="24"/>
  <c r="AB643" i="24"/>
  <c r="AA643" i="24"/>
  <c r="Z643" i="24"/>
  <c r="Y643" i="24"/>
  <c r="X643" i="24"/>
  <c r="W643" i="24"/>
  <c r="V643" i="24"/>
  <c r="U643" i="24"/>
  <c r="T643" i="24"/>
  <c r="S643" i="24"/>
  <c r="R643" i="24"/>
  <c r="Q643" i="24"/>
  <c r="P643" i="24"/>
  <c r="O643" i="24"/>
  <c r="N643" i="24"/>
  <c r="M643" i="24"/>
  <c r="L643" i="24"/>
  <c r="K643" i="24"/>
  <c r="J643" i="24"/>
  <c r="I643" i="24"/>
  <c r="H643" i="24"/>
  <c r="G643" i="24"/>
  <c r="F643" i="24"/>
  <c r="E643" i="24"/>
  <c r="DD642" i="24"/>
  <c r="DC642" i="24"/>
  <c r="CO642" i="24"/>
  <c r="CF642" i="24"/>
  <c r="BY642" i="24"/>
  <c r="BQ642" i="24"/>
  <c r="BD642" i="24"/>
  <c r="AZ642" i="24"/>
  <c r="AW642" i="24"/>
  <c r="AV642" i="24"/>
  <c r="AT642" i="24"/>
  <c r="AS642" i="24"/>
  <c r="AP642" i="24"/>
  <c r="AO642" i="24"/>
  <c r="AN642" i="24"/>
  <c r="AM642" i="24"/>
  <c r="AL642" i="24"/>
  <c r="AK642" i="24"/>
  <c r="AJ642" i="24"/>
  <c r="AI642" i="24"/>
  <c r="AH642" i="24"/>
  <c r="AG642" i="24"/>
  <c r="AF642" i="24"/>
  <c r="AE642" i="24"/>
  <c r="AD642" i="24"/>
  <c r="AC642" i="24"/>
  <c r="AB642" i="24"/>
  <c r="AA642" i="24"/>
  <c r="Z642" i="24"/>
  <c r="Y642" i="24"/>
  <c r="X642" i="24"/>
  <c r="W642" i="24"/>
  <c r="V642" i="24"/>
  <c r="U642" i="24"/>
  <c r="T642" i="24"/>
  <c r="S642" i="24"/>
  <c r="R642" i="24"/>
  <c r="Q642" i="24"/>
  <c r="P642" i="24"/>
  <c r="O642" i="24"/>
  <c r="N642" i="24"/>
  <c r="M642" i="24"/>
  <c r="L642" i="24"/>
  <c r="K642" i="24"/>
  <c r="J642" i="24"/>
  <c r="I642" i="24"/>
  <c r="H642" i="24"/>
  <c r="G642" i="24"/>
  <c r="F642" i="24"/>
  <c r="E642" i="24"/>
  <c r="DD641" i="24"/>
  <c r="DC641" i="24"/>
  <c r="DB641" i="24"/>
  <c r="DA641" i="24"/>
  <c r="CZ641" i="24"/>
  <c r="CY641" i="24"/>
  <c r="CX641" i="24"/>
  <c r="CW641" i="24"/>
  <c r="CU641" i="24"/>
  <c r="CT641" i="24"/>
  <c r="CS641" i="24"/>
  <c r="CR641" i="24"/>
  <c r="CQ641" i="24"/>
  <c r="CP641" i="24"/>
  <c r="CO641" i="24"/>
  <c r="CN641" i="24"/>
  <c r="CM641" i="24"/>
  <c r="CL641" i="24"/>
  <c r="CK641" i="24"/>
  <c r="CJ641" i="24"/>
  <c r="CI641" i="24"/>
  <c r="CH641" i="24"/>
  <c r="CG641" i="24"/>
  <c r="CF641" i="24"/>
  <c r="CE641" i="24"/>
  <c r="CD641" i="24"/>
  <c r="CC641" i="24"/>
  <c r="CB641" i="24"/>
  <c r="CA641" i="24"/>
  <c r="BZ641" i="24"/>
  <c r="BY641" i="24"/>
  <c r="BX641" i="24"/>
  <c r="BW641" i="24"/>
  <c r="BV641" i="24"/>
  <c r="BU641" i="24"/>
  <c r="BT641" i="24"/>
  <c r="BS641" i="24"/>
  <c r="BR641" i="24"/>
  <c r="BQ641" i="24"/>
  <c r="BP641" i="24"/>
  <c r="BO641" i="24"/>
  <c r="BN641" i="24"/>
  <c r="BM641" i="24"/>
  <c r="BL641" i="24"/>
  <c r="BK641" i="24"/>
  <c r="BJ641" i="24"/>
  <c r="BI641" i="24"/>
  <c r="BH641" i="24"/>
  <c r="BG641" i="24"/>
  <c r="BF641" i="24"/>
  <c r="BE641" i="24"/>
  <c r="BD641" i="24"/>
  <c r="BC641" i="24"/>
  <c r="BB641" i="24"/>
  <c r="BA641" i="24"/>
  <c r="AZ641" i="24"/>
  <c r="AY641" i="24"/>
  <c r="AX641" i="24"/>
  <c r="AW641" i="24"/>
  <c r="AV641" i="24"/>
  <c r="AU641" i="24"/>
  <c r="AT641" i="24"/>
  <c r="AS641" i="24"/>
  <c r="AR641" i="24"/>
  <c r="AQ641" i="24"/>
  <c r="AP641" i="24"/>
  <c r="AO641" i="24"/>
  <c r="AN641" i="24"/>
  <c r="AM641" i="24"/>
  <c r="AL641" i="24"/>
  <c r="AK641" i="24"/>
  <c r="AJ641" i="24"/>
  <c r="AI641" i="24"/>
  <c r="AH641" i="24"/>
  <c r="AG641" i="24"/>
  <c r="AF641" i="24"/>
  <c r="AE641" i="24"/>
  <c r="AD641" i="24"/>
  <c r="AC641" i="24"/>
  <c r="AB641" i="24"/>
  <c r="AA641" i="24"/>
  <c r="Z641" i="24"/>
  <c r="Y641" i="24"/>
  <c r="X641" i="24"/>
  <c r="W641" i="24"/>
  <c r="V641" i="24"/>
  <c r="U641" i="24"/>
  <c r="T641" i="24"/>
  <c r="S641" i="24"/>
  <c r="R641" i="24"/>
  <c r="Q641" i="24"/>
  <c r="P641" i="24"/>
  <c r="O641" i="24"/>
  <c r="N641" i="24"/>
  <c r="M641" i="24"/>
  <c r="L641" i="24"/>
  <c r="K641" i="24"/>
  <c r="J641" i="24"/>
  <c r="I641" i="24"/>
  <c r="H641" i="24"/>
  <c r="G641" i="24"/>
  <c r="F641" i="24"/>
  <c r="E641" i="24"/>
  <c r="DD640" i="24"/>
  <c r="DC640" i="24"/>
  <c r="DB640" i="24"/>
  <c r="DA640" i="24"/>
  <c r="CZ640" i="24"/>
  <c r="CY640" i="24"/>
  <c r="CX640" i="24"/>
  <c r="CW640" i="24"/>
  <c r="CU640" i="24"/>
  <c r="CT640" i="24"/>
  <c r="CS640" i="24"/>
  <c r="CR640" i="24"/>
  <c r="CQ640" i="24"/>
  <c r="CP640" i="24"/>
  <c r="CO640" i="24"/>
  <c r="CN640" i="24"/>
  <c r="CM640" i="24"/>
  <c r="CL640" i="24"/>
  <c r="CK640" i="24"/>
  <c r="CJ640" i="24"/>
  <c r="CI640" i="24"/>
  <c r="CH640" i="24"/>
  <c r="CG640" i="24"/>
  <c r="CF640" i="24"/>
  <c r="CE640" i="24"/>
  <c r="CD640" i="24"/>
  <c r="CC640" i="24"/>
  <c r="CB640" i="24"/>
  <c r="CA640" i="24"/>
  <c r="BZ640" i="24"/>
  <c r="BY640" i="24"/>
  <c r="BX640" i="24"/>
  <c r="BW640" i="24"/>
  <c r="BV640" i="24"/>
  <c r="BU640" i="24"/>
  <c r="BT640" i="24"/>
  <c r="BS640" i="24"/>
  <c r="BR640" i="24"/>
  <c r="BQ640" i="24"/>
  <c r="BP640" i="24"/>
  <c r="BO640" i="24"/>
  <c r="BN640" i="24"/>
  <c r="BM640" i="24"/>
  <c r="BL640" i="24"/>
  <c r="BK640" i="24"/>
  <c r="BJ640" i="24"/>
  <c r="BI640" i="24"/>
  <c r="BH640" i="24"/>
  <c r="BG640" i="24"/>
  <c r="BF640" i="24"/>
  <c r="BE640" i="24"/>
  <c r="BD640" i="24"/>
  <c r="BC640" i="24"/>
  <c r="BB640" i="24"/>
  <c r="BA640" i="24"/>
  <c r="AZ640" i="24"/>
  <c r="AY640" i="24"/>
  <c r="AX640" i="24"/>
  <c r="AW640" i="24"/>
  <c r="AV640" i="24"/>
  <c r="AU640" i="24"/>
  <c r="AT640" i="24"/>
  <c r="AS640" i="24"/>
  <c r="AR640" i="24"/>
  <c r="AQ640" i="24"/>
  <c r="AP640" i="24"/>
  <c r="AO640" i="24"/>
  <c r="AN640" i="24"/>
  <c r="AM640" i="24"/>
  <c r="AL640" i="24"/>
  <c r="AK640" i="24"/>
  <c r="AJ640" i="24"/>
  <c r="AI640" i="24"/>
  <c r="AH640" i="24"/>
  <c r="AG640" i="24"/>
  <c r="AF640" i="24"/>
  <c r="AE640" i="24"/>
  <c r="AD640" i="24"/>
  <c r="AC640" i="24"/>
  <c r="AB640" i="24"/>
  <c r="AA640" i="24"/>
  <c r="Z640" i="24"/>
  <c r="Y640" i="24"/>
  <c r="X640" i="24"/>
  <c r="W640" i="24"/>
  <c r="V640" i="24"/>
  <c r="U640" i="24"/>
  <c r="T640" i="24"/>
  <c r="S640" i="24"/>
  <c r="R640" i="24"/>
  <c r="Q640" i="24"/>
  <c r="P640" i="24"/>
  <c r="O640" i="24"/>
  <c r="N640" i="24"/>
  <c r="M640" i="24"/>
  <c r="L640" i="24"/>
  <c r="K640" i="24"/>
  <c r="J640" i="24"/>
  <c r="I640" i="24"/>
  <c r="H640" i="24"/>
  <c r="G640" i="24"/>
  <c r="F640" i="24"/>
  <c r="E640" i="24"/>
  <c r="DD639" i="24"/>
  <c r="DC639" i="24"/>
  <c r="DA639" i="24"/>
  <c r="CT639" i="24"/>
  <c r="CO639" i="24"/>
  <c r="CJ639" i="24"/>
  <c r="BY639" i="24"/>
  <c r="BT639" i="24"/>
  <c r="BP639" i="24"/>
  <c r="BD639" i="24"/>
  <c r="AZ639" i="24"/>
  <c r="AV639" i="24"/>
  <c r="AT639" i="24"/>
  <c r="AS639" i="24"/>
  <c r="AR639" i="24"/>
  <c r="AP639" i="24"/>
  <c r="AO639" i="24"/>
  <c r="AN639" i="24"/>
  <c r="AM639" i="24"/>
  <c r="AL639" i="24"/>
  <c r="AK639" i="24"/>
  <c r="AJ639" i="24"/>
  <c r="AI639" i="24"/>
  <c r="AH639" i="24"/>
  <c r="AG639" i="24"/>
  <c r="AF639" i="24"/>
  <c r="AE639" i="24"/>
  <c r="AD639" i="24"/>
  <c r="AC639" i="24"/>
  <c r="AB639" i="24"/>
  <c r="AA639" i="24"/>
  <c r="Z639" i="24"/>
  <c r="Y639" i="24"/>
  <c r="X639" i="24"/>
  <c r="W639" i="24"/>
  <c r="V639" i="24"/>
  <c r="U639" i="24"/>
  <c r="T639" i="24"/>
  <c r="S639" i="24"/>
  <c r="R639" i="24"/>
  <c r="Q639" i="24"/>
  <c r="P639" i="24"/>
  <c r="O639" i="24"/>
  <c r="N639" i="24"/>
  <c r="M639" i="24"/>
  <c r="L639" i="24"/>
  <c r="K639" i="24"/>
  <c r="J639" i="24"/>
  <c r="I639" i="24"/>
  <c r="H639" i="24"/>
  <c r="G639" i="24"/>
  <c r="F639" i="24"/>
  <c r="E639" i="24"/>
  <c r="DD638" i="24"/>
  <c r="DC638" i="24"/>
  <c r="DA638" i="24"/>
  <c r="CV638" i="24"/>
  <c r="CT638" i="24"/>
  <c r="CO638" i="24"/>
  <c r="BY638" i="24"/>
  <c r="BT638" i="24"/>
  <c r="BP638" i="24"/>
  <c r="BD638" i="24"/>
  <c r="AZ638" i="24"/>
  <c r="AV638" i="24"/>
  <c r="AT638" i="24"/>
  <c r="AS638" i="24"/>
  <c r="AR638" i="24"/>
  <c r="AP638" i="24"/>
  <c r="AO638" i="24"/>
  <c r="AN638" i="24"/>
  <c r="AM638" i="24"/>
  <c r="AL638" i="24"/>
  <c r="AK638" i="24"/>
  <c r="AJ638" i="24"/>
  <c r="AI638" i="24"/>
  <c r="AH638" i="24"/>
  <c r="AG638" i="24"/>
  <c r="AF638" i="24"/>
  <c r="AE638" i="24"/>
  <c r="AD638" i="24"/>
  <c r="AC638" i="24"/>
  <c r="AB638" i="24"/>
  <c r="AA638" i="24"/>
  <c r="Z638" i="24"/>
  <c r="Y638" i="24"/>
  <c r="X638" i="24"/>
  <c r="W638" i="24"/>
  <c r="V638" i="24"/>
  <c r="U638" i="24"/>
  <c r="T638" i="24"/>
  <c r="S638" i="24"/>
  <c r="R638" i="24"/>
  <c r="Q638" i="24"/>
  <c r="P638" i="24"/>
  <c r="O638" i="24"/>
  <c r="N638" i="24"/>
  <c r="M638" i="24"/>
  <c r="L638" i="24"/>
  <c r="K638" i="24"/>
  <c r="J638" i="24"/>
  <c r="I638" i="24"/>
  <c r="H638" i="24"/>
  <c r="G638" i="24"/>
  <c r="F638" i="24"/>
  <c r="E638" i="24"/>
  <c r="DD637" i="24"/>
  <c r="DC637" i="24"/>
  <c r="CO637" i="24"/>
  <c r="BY637" i="24"/>
  <c r="BD637" i="24"/>
  <c r="AZ637" i="24"/>
  <c r="AU637" i="24"/>
  <c r="AT637" i="24"/>
  <c r="AP637" i="24"/>
  <c r="AO637" i="24"/>
  <c r="AN637" i="24"/>
  <c r="AM637" i="24"/>
  <c r="AL637" i="24"/>
  <c r="AK637" i="24"/>
  <c r="AJ637" i="24"/>
  <c r="AI637" i="24"/>
  <c r="AH637" i="24"/>
  <c r="AG637" i="24"/>
  <c r="AF637" i="24"/>
  <c r="AE637" i="24"/>
  <c r="AD637" i="24"/>
  <c r="AC637" i="24"/>
  <c r="AB637" i="24"/>
  <c r="AA637" i="24"/>
  <c r="Z637" i="24"/>
  <c r="Y637" i="24"/>
  <c r="X637" i="24"/>
  <c r="W637" i="24"/>
  <c r="V637" i="24"/>
  <c r="U637" i="24"/>
  <c r="T637" i="24"/>
  <c r="S637" i="24"/>
  <c r="R637" i="24"/>
  <c r="Q637" i="24"/>
  <c r="P637" i="24"/>
  <c r="O637" i="24"/>
  <c r="N637" i="24"/>
  <c r="M637" i="24"/>
  <c r="L637" i="24"/>
  <c r="K637" i="24"/>
  <c r="J637" i="24"/>
  <c r="I637" i="24"/>
  <c r="H637" i="24"/>
  <c r="G637" i="24"/>
  <c r="F637" i="24"/>
  <c r="E637" i="24"/>
  <c r="DD636" i="24"/>
  <c r="DC636" i="24"/>
  <c r="CO636" i="24"/>
  <c r="BY636" i="24"/>
  <c r="BD636" i="24"/>
  <c r="AZ636" i="24"/>
  <c r="AU636" i="24"/>
  <c r="AT636" i="24"/>
  <c r="AP636" i="24"/>
  <c r="AO636" i="24"/>
  <c r="AN636" i="24"/>
  <c r="AM636" i="24"/>
  <c r="AL636" i="24"/>
  <c r="AK636" i="24"/>
  <c r="AJ636" i="24"/>
  <c r="AI636" i="24"/>
  <c r="AH636" i="24"/>
  <c r="AG636" i="24"/>
  <c r="AF636" i="24"/>
  <c r="AE636" i="24"/>
  <c r="AD636" i="24"/>
  <c r="AC636" i="24"/>
  <c r="AB636" i="24"/>
  <c r="AA636" i="24"/>
  <c r="Z636" i="24"/>
  <c r="Y636" i="24"/>
  <c r="X636" i="24"/>
  <c r="W636" i="24"/>
  <c r="V636" i="24"/>
  <c r="U636" i="24"/>
  <c r="T636" i="24"/>
  <c r="S636" i="24"/>
  <c r="R636" i="24"/>
  <c r="Q636" i="24"/>
  <c r="P636" i="24"/>
  <c r="O636" i="24"/>
  <c r="N636" i="24"/>
  <c r="M636" i="24"/>
  <c r="L636" i="24"/>
  <c r="K636" i="24"/>
  <c r="J636" i="24"/>
  <c r="I636" i="24"/>
  <c r="H636" i="24"/>
  <c r="G636" i="24"/>
  <c r="F636" i="24"/>
  <c r="E636" i="24"/>
  <c r="DD635" i="24"/>
  <c r="DC635" i="24"/>
  <c r="CZ635" i="24"/>
  <c r="CO635" i="24"/>
  <c r="CG635" i="24"/>
  <c r="BY635" i="24"/>
  <c r="BS635" i="24"/>
  <c r="BH635" i="24"/>
  <c r="BD635" i="24"/>
  <c r="AZ635" i="24"/>
  <c r="AT635" i="24"/>
  <c r="AS635" i="24"/>
  <c r="AR635" i="24"/>
  <c r="AP635" i="24"/>
  <c r="AO635" i="24"/>
  <c r="AN635" i="24"/>
  <c r="AM635" i="24"/>
  <c r="AL635" i="24"/>
  <c r="AC635" i="24"/>
  <c r="AB635" i="24"/>
  <c r="AA635" i="24"/>
  <c r="Z635" i="24"/>
  <c r="Y635" i="24"/>
  <c r="X635" i="24"/>
  <c r="W635" i="24"/>
  <c r="V635" i="24"/>
  <c r="U635" i="24"/>
  <c r="T635" i="24"/>
  <c r="S635" i="24"/>
  <c r="R635" i="24"/>
  <c r="Q635" i="24"/>
  <c r="P635" i="24"/>
  <c r="O635" i="24"/>
  <c r="N635" i="24"/>
  <c r="M635" i="24"/>
  <c r="L635" i="24"/>
  <c r="K635" i="24"/>
  <c r="J635" i="24"/>
  <c r="I635" i="24"/>
  <c r="H635" i="24"/>
  <c r="G635" i="24"/>
  <c r="F635" i="24"/>
  <c r="E635" i="24"/>
  <c r="DD634" i="24"/>
  <c r="DC634" i="24"/>
  <c r="CZ634" i="24"/>
  <c r="CO634" i="24"/>
  <c r="CG634" i="24"/>
  <c r="BY634" i="24"/>
  <c r="BS634" i="24"/>
  <c r="BH634" i="24"/>
  <c r="BD634" i="24"/>
  <c r="AZ634" i="24"/>
  <c r="AT634" i="24"/>
  <c r="AS634" i="24"/>
  <c r="AR634" i="24"/>
  <c r="AP634" i="24"/>
  <c r="AO634" i="24"/>
  <c r="AN634" i="24"/>
  <c r="AM634" i="24"/>
  <c r="AL634" i="24"/>
  <c r="AC634" i="24"/>
  <c r="AB634" i="24"/>
  <c r="AA634" i="24"/>
  <c r="Z634" i="24"/>
  <c r="Y634" i="24"/>
  <c r="X634" i="24"/>
  <c r="W634" i="24"/>
  <c r="V634" i="24"/>
  <c r="U634" i="24"/>
  <c r="T634" i="24"/>
  <c r="S634" i="24"/>
  <c r="R634" i="24"/>
  <c r="Q634" i="24"/>
  <c r="P634" i="24"/>
  <c r="O634" i="24"/>
  <c r="N634" i="24"/>
  <c r="M634" i="24"/>
  <c r="L634" i="24"/>
  <c r="K634" i="24"/>
  <c r="J634" i="24"/>
  <c r="I634" i="24"/>
  <c r="H634" i="24"/>
  <c r="G634" i="24"/>
  <c r="F634" i="24"/>
  <c r="E634" i="24"/>
  <c r="DD633" i="24"/>
  <c r="DC633" i="24"/>
  <c r="CO633" i="24"/>
  <c r="BY633" i="24"/>
  <c r="BS633" i="24"/>
  <c r="AZ633" i="24"/>
  <c r="AT633" i="24"/>
  <c r="AP633" i="24"/>
  <c r="AO633" i="24"/>
  <c r="AN633" i="24"/>
  <c r="AM633" i="24"/>
  <c r="AL633" i="24"/>
  <c r="AK633" i="24"/>
  <c r="AJ633" i="24"/>
  <c r="AI633" i="24"/>
  <c r="AH633" i="24"/>
  <c r="AG633" i="24"/>
  <c r="AF633" i="24"/>
  <c r="AE633" i="24"/>
  <c r="AD633" i="24"/>
  <c r="AC633" i="24"/>
  <c r="AB633" i="24"/>
  <c r="AA633" i="24"/>
  <c r="Z633" i="24"/>
  <c r="Y633" i="24"/>
  <c r="X633" i="24"/>
  <c r="W633" i="24"/>
  <c r="V633" i="24"/>
  <c r="U633" i="24"/>
  <c r="T633" i="24"/>
  <c r="S633" i="24"/>
  <c r="R633" i="24"/>
  <c r="Q633" i="24"/>
  <c r="P633" i="24"/>
  <c r="O633" i="24"/>
  <c r="N633" i="24"/>
  <c r="M633" i="24"/>
  <c r="L633" i="24"/>
  <c r="K633" i="24"/>
  <c r="J633" i="24"/>
  <c r="I633" i="24"/>
  <c r="H633" i="24"/>
  <c r="G633" i="24"/>
  <c r="F633" i="24"/>
  <c r="E633" i="24"/>
  <c r="DD632" i="24"/>
  <c r="DC632" i="24"/>
  <c r="CO632" i="24"/>
  <c r="BY632" i="24"/>
  <c r="AZ632" i="24"/>
  <c r="AT632" i="24"/>
  <c r="AP632" i="24"/>
  <c r="AO632" i="24"/>
  <c r="AN632" i="24"/>
  <c r="AM632" i="24"/>
  <c r="AL632" i="24"/>
  <c r="AK632" i="24"/>
  <c r="AJ632" i="24"/>
  <c r="AI632" i="24"/>
  <c r="AH632" i="24"/>
  <c r="AG632" i="24"/>
  <c r="AF632" i="24"/>
  <c r="AE632" i="24"/>
  <c r="AD632" i="24"/>
  <c r="AC632" i="24"/>
  <c r="AB632" i="24"/>
  <c r="AA632" i="24"/>
  <c r="Z632" i="24"/>
  <c r="Y632" i="24"/>
  <c r="X632" i="24"/>
  <c r="W632" i="24"/>
  <c r="V632" i="24"/>
  <c r="U632" i="24"/>
  <c r="T632" i="24"/>
  <c r="S632" i="24"/>
  <c r="R632" i="24"/>
  <c r="Q632" i="24"/>
  <c r="P632" i="24"/>
  <c r="O632" i="24"/>
  <c r="N632" i="24"/>
  <c r="M632" i="24"/>
  <c r="L632" i="24"/>
  <c r="K632" i="24"/>
  <c r="J632" i="24"/>
  <c r="I632" i="24"/>
  <c r="H632" i="24"/>
  <c r="G632" i="24"/>
  <c r="F632" i="24"/>
  <c r="E632" i="24"/>
  <c r="DD631" i="24"/>
  <c r="DC631" i="24"/>
  <c r="CO631" i="24"/>
  <c r="CM631" i="24"/>
  <c r="CG631" i="24"/>
  <c r="BY631" i="24"/>
  <c r="BN631" i="24"/>
  <c r="BJ631" i="24"/>
  <c r="BH631" i="24"/>
  <c r="BD631" i="24"/>
  <c r="AZ631" i="24"/>
  <c r="AU631" i="24"/>
  <c r="AT631" i="24"/>
  <c r="AP631" i="24"/>
  <c r="AO631" i="24"/>
  <c r="AN631" i="24"/>
  <c r="AM631" i="24"/>
  <c r="AL631" i="24"/>
  <c r="AK631" i="24"/>
  <c r="AJ631" i="24"/>
  <c r="AI631" i="24"/>
  <c r="AH631" i="24"/>
  <c r="AG631" i="24"/>
  <c r="AF631" i="24"/>
  <c r="AE631" i="24"/>
  <c r="AD631" i="24"/>
  <c r="AC631" i="24"/>
  <c r="AB631" i="24"/>
  <c r="AA631" i="24"/>
  <c r="Z631" i="24"/>
  <c r="Y631" i="24"/>
  <c r="X631" i="24"/>
  <c r="W631" i="24"/>
  <c r="V631" i="24"/>
  <c r="U631" i="24"/>
  <c r="T631" i="24"/>
  <c r="S631" i="24"/>
  <c r="R631" i="24"/>
  <c r="Q631" i="24"/>
  <c r="P631" i="24"/>
  <c r="O631" i="24"/>
  <c r="N631" i="24"/>
  <c r="M631" i="24"/>
  <c r="L631" i="24"/>
  <c r="K631" i="24"/>
  <c r="J631" i="24"/>
  <c r="I631" i="24"/>
  <c r="H631" i="24"/>
  <c r="G631" i="24"/>
  <c r="F631" i="24"/>
  <c r="E631" i="24"/>
  <c r="DD630" i="24"/>
  <c r="DC630" i="24"/>
  <c r="CO630" i="24"/>
  <c r="BY630" i="24"/>
  <c r="AZ630" i="24"/>
  <c r="AT630" i="24"/>
  <c r="AP630" i="24"/>
  <c r="AO630" i="24"/>
  <c r="AN630" i="24"/>
  <c r="AM630" i="24"/>
  <c r="AL630" i="24"/>
  <c r="AK630" i="24"/>
  <c r="AJ630" i="24"/>
  <c r="AI630" i="24"/>
  <c r="AH630" i="24"/>
  <c r="AG630" i="24"/>
  <c r="AF630" i="24"/>
  <c r="AE630" i="24"/>
  <c r="AD630" i="24"/>
  <c r="AC630" i="24"/>
  <c r="AB630" i="24"/>
  <c r="AA630" i="24"/>
  <c r="Z630" i="24"/>
  <c r="Y630" i="24"/>
  <c r="X630" i="24"/>
  <c r="W630" i="24"/>
  <c r="V630" i="24"/>
  <c r="U630" i="24"/>
  <c r="T630" i="24"/>
  <c r="S630" i="24"/>
  <c r="R630" i="24"/>
  <c r="Q630" i="24"/>
  <c r="P630" i="24"/>
  <c r="O630" i="24"/>
  <c r="N630" i="24"/>
  <c r="M630" i="24"/>
  <c r="L630" i="24"/>
  <c r="K630" i="24"/>
  <c r="J630" i="24"/>
  <c r="I630" i="24"/>
  <c r="H630" i="24"/>
  <c r="G630" i="24"/>
  <c r="F630" i="24"/>
  <c r="E630" i="24"/>
  <c r="DD629" i="24"/>
  <c r="DC629" i="24"/>
  <c r="CO629" i="24"/>
  <c r="BY629" i="24"/>
  <c r="AZ629" i="24"/>
  <c r="AT629" i="24"/>
  <c r="AP629" i="24"/>
  <c r="AO629" i="24"/>
  <c r="AN629" i="24"/>
  <c r="AM629" i="24"/>
  <c r="AL629" i="24"/>
  <c r="AK629" i="24"/>
  <c r="AJ629" i="24"/>
  <c r="AI629" i="24"/>
  <c r="AH629" i="24"/>
  <c r="AG629" i="24"/>
  <c r="AF629" i="24"/>
  <c r="AE629" i="24"/>
  <c r="AD629" i="24"/>
  <c r="AC629" i="24"/>
  <c r="AB629" i="24"/>
  <c r="AA629" i="24"/>
  <c r="Z629" i="24"/>
  <c r="Y629" i="24"/>
  <c r="X629" i="24"/>
  <c r="W629" i="24"/>
  <c r="V629" i="24"/>
  <c r="U629" i="24"/>
  <c r="T629" i="24"/>
  <c r="S629" i="24"/>
  <c r="R629" i="24"/>
  <c r="Q629" i="24"/>
  <c r="P629" i="24"/>
  <c r="O629" i="24"/>
  <c r="N629" i="24"/>
  <c r="M629" i="24"/>
  <c r="L629" i="24"/>
  <c r="K629" i="24"/>
  <c r="J629" i="24"/>
  <c r="I629" i="24"/>
  <c r="H629" i="24"/>
  <c r="G629" i="24"/>
  <c r="F629" i="24"/>
  <c r="E629" i="24"/>
  <c r="DD628" i="24"/>
  <c r="DC628" i="24"/>
  <c r="CO628" i="24"/>
  <c r="BY628" i="24"/>
  <c r="AT628" i="24"/>
  <c r="AP628" i="24"/>
  <c r="AO628" i="24"/>
  <c r="AN628" i="24"/>
  <c r="AM628" i="24"/>
  <c r="AL628" i="24"/>
  <c r="AK628" i="24"/>
  <c r="AJ628" i="24"/>
  <c r="AI628" i="24"/>
  <c r="AH628" i="24"/>
  <c r="AG628" i="24"/>
  <c r="AF628" i="24"/>
  <c r="AE628" i="24"/>
  <c r="AD628" i="24"/>
  <c r="AC628" i="24"/>
  <c r="AB628" i="24"/>
  <c r="AA628" i="24"/>
  <c r="Z628" i="24"/>
  <c r="Y628" i="24"/>
  <c r="X628" i="24"/>
  <c r="W628" i="24"/>
  <c r="V628" i="24"/>
  <c r="U628" i="24"/>
  <c r="T628" i="24"/>
  <c r="S628" i="24"/>
  <c r="R628" i="24"/>
  <c r="Q628" i="24"/>
  <c r="P628" i="24"/>
  <c r="O628" i="24"/>
  <c r="N628" i="24"/>
  <c r="M628" i="24"/>
  <c r="L628" i="24"/>
  <c r="K628" i="24"/>
  <c r="J628" i="24"/>
  <c r="I628" i="24"/>
  <c r="H628" i="24"/>
  <c r="G628" i="24"/>
  <c r="F628" i="24"/>
  <c r="E628" i="24"/>
  <c r="DD627" i="24"/>
  <c r="DC627" i="24"/>
  <c r="CO627" i="24"/>
  <c r="BY627" i="24"/>
  <c r="AT627" i="24"/>
  <c r="AP627" i="24"/>
  <c r="AO627" i="24"/>
  <c r="AN627" i="24"/>
  <c r="AM627" i="24"/>
  <c r="AL627" i="24"/>
  <c r="AK627" i="24"/>
  <c r="AJ627" i="24"/>
  <c r="AI627" i="24"/>
  <c r="AH627" i="24"/>
  <c r="AG627" i="24"/>
  <c r="AF627" i="24"/>
  <c r="AE627" i="24"/>
  <c r="AD627" i="24"/>
  <c r="W627" i="24"/>
  <c r="V627" i="24"/>
  <c r="U627" i="24"/>
  <c r="T627" i="24"/>
  <c r="S627" i="24"/>
  <c r="R627" i="24"/>
  <c r="Q627" i="24"/>
  <c r="P627" i="24"/>
  <c r="O627" i="24"/>
  <c r="N627" i="24"/>
  <c r="M627" i="24"/>
  <c r="L627" i="24"/>
  <c r="K627" i="24"/>
  <c r="J627" i="24"/>
  <c r="I627" i="24"/>
  <c r="H627" i="24"/>
  <c r="G627" i="24"/>
  <c r="F627" i="24"/>
  <c r="E627" i="24"/>
  <c r="DD626" i="24"/>
  <c r="DC626" i="24"/>
  <c r="CO626" i="24"/>
  <c r="BY626" i="24"/>
  <c r="AZ626" i="24"/>
  <c r="AT626" i="24"/>
  <c r="AP626" i="24"/>
  <c r="W626" i="24"/>
  <c r="V626" i="24"/>
  <c r="U626" i="24"/>
  <c r="T626" i="24"/>
  <c r="S626" i="24"/>
  <c r="R626" i="24"/>
  <c r="Q626" i="24"/>
  <c r="P626" i="24"/>
  <c r="O626" i="24"/>
  <c r="N626" i="24"/>
  <c r="M626" i="24"/>
  <c r="L626" i="24"/>
  <c r="K626" i="24"/>
  <c r="J626" i="24"/>
  <c r="I626" i="24"/>
  <c r="H626" i="24"/>
  <c r="G626" i="24"/>
  <c r="F626" i="24"/>
  <c r="E626" i="24"/>
  <c r="DD625" i="24"/>
  <c r="DC625" i="24"/>
  <c r="CO625" i="24"/>
  <c r="BY625" i="24"/>
  <c r="AZ625" i="24"/>
  <c r="AT625" i="24"/>
  <c r="AP625" i="24"/>
  <c r="W625" i="24"/>
  <c r="V625" i="24"/>
  <c r="U625" i="24"/>
  <c r="T625" i="24"/>
  <c r="S625" i="24"/>
  <c r="R625" i="24"/>
  <c r="Q625" i="24"/>
  <c r="P625" i="24"/>
  <c r="O625" i="24"/>
  <c r="N625" i="24"/>
  <c r="M625" i="24"/>
  <c r="L625" i="24"/>
  <c r="K625" i="24"/>
  <c r="J625" i="24"/>
  <c r="I625" i="24"/>
  <c r="H625" i="24"/>
  <c r="G625" i="24"/>
  <c r="F625" i="24"/>
  <c r="E625" i="24"/>
  <c r="DD624" i="24"/>
  <c r="CO624" i="24"/>
  <c r="BY624" i="24"/>
  <c r="BD624" i="24"/>
  <c r="AZ624" i="24"/>
  <c r="AW624" i="24"/>
  <c r="AT624" i="24"/>
  <c r="AP624" i="24"/>
  <c r="AO624" i="24"/>
  <c r="AN624" i="24"/>
  <c r="AM624" i="24"/>
  <c r="AL624" i="24"/>
  <c r="AK624" i="24"/>
  <c r="AJ624" i="24"/>
  <c r="AI624" i="24"/>
  <c r="AH624" i="24"/>
  <c r="AG624" i="24"/>
  <c r="AF624" i="24"/>
  <c r="AE624" i="24"/>
  <c r="AD624" i="24"/>
  <c r="AC624" i="24"/>
  <c r="AB624" i="24"/>
  <c r="AA624" i="24"/>
  <c r="Z624" i="24"/>
  <c r="Y624" i="24"/>
  <c r="X624" i="24"/>
  <c r="W624" i="24"/>
  <c r="V624" i="24"/>
  <c r="U624" i="24"/>
  <c r="T624" i="24"/>
  <c r="S624" i="24"/>
  <c r="R624" i="24"/>
  <c r="Q624" i="24"/>
  <c r="P624" i="24"/>
  <c r="O624" i="24"/>
  <c r="N624" i="24"/>
  <c r="M624" i="24"/>
  <c r="L624" i="24"/>
  <c r="K624" i="24"/>
  <c r="J624" i="24"/>
  <c r="I624" i="24"/>
  <c r="H624" i="24"/>
  <c r="G624" i="24"/>
  <c r="F624" i="24"/>
  <c r="E624" i="24"/>
  <c r="DD623" i="24"/>
  <c r="CO623" i="24"/>
  <c r="BY623" i="24"/>
  <c r="AZ623" i="24"/>
  <c r="AT623" i="24"/>
  <c r="AP623" i="24"/>
  <c r="AO623" i="24"/>
  <c r="AN623" i="24"/>
  <c r="AM623" i="24"/>
  <c r="AL623" i="24"/>
  <c r="AK623" i="24"/>
  <c r="AJ623" i="24"/>
  <c r="AI623" i="24"/>
  <c r="AH623" i="24"/>
  <c r="AG623" i="24"/>
  <c r="AF623" i="24"/>
  <c r="AE623" i="24"/>
  <c r="AD623" i="24"/>
  <c r="AC623" i="24"/>
  <c r="AB623" i="24"/>
  <c r="AA623" i="24"/>
  <c r="Z623" i="24"/>
  <c r="Y623" i="24"/>
  <c r="X623" i="24"/>
  <c r="W623" i="24"/>
  <c r="V623" i="24"/>
  <c r="U623" i="24"/>
  <c r="T623" i="24"/>
  <c r="S623" i="24"/>
  <c r="R623" i="24"/>
  <c r="Q623" i="24"/>
  <c r="P623" i="24"/>
  <c r="O623" i="24"/>
  <c r="N623" i="24"/>
  <c r="M623" i="24"/>
  <c r="L623" i="24"/>
  <c r="K623" i="24"/>
  <c r="J623" i="24"/>
  <c r="I623" i="24"/>
  <c r="H623" i="24"/>
  <c r="G623" i="24"/>
  <c r="F623" i="24"/>
  <c r="E623" i="24"/>
  <c r="DD622" i="24"/>
  <c r="DC622" i="24"/>
  <c r="DA622" i="24"/>
  <c r="CZ622" i="24"/>
  <c r="CO622" i="24"/>
  <c r="BY622" i="24"/>
  <c r="BW622" i="24"/>
  <c r="BN622" i="24"/>
  <c r="BH622" i="24"/>
  <c r="AZ622" i="24"/>
  <c r="AT622" i="24"/>
  <c r="AP622" i="24"/>
  <c r="AO622" i="24"/>
  <c r="AN622" i="24"/>
  <c r="AM622" i="24"/>
  <c r="AL622" i="24"/>
  <c r="AK622" i="24"/>
  <c r="AJ622" i="24"/>
  <c r="AI622" i="24"/>
  <c r="AH622" i="24"/>
  <c r="AG622" i="24"/>
  <c r="AF622" i="24"/>
  <c r="AE622" i="24"/>
  <c r="AD622" i="24"/>
  <c r="AC622" i="24"/>
  <c r="AB622" i="24"/>
  <c r="AA622" i="24"/>
  <c r="Z622" i="24"/>
  <c r="Y622" i="24"/>
  <c r="X622" i="24"/>
  <c r="W622" i="24"/>
  <c r="V622" i="24"/>
  <c r="U622" i="24"/>
  <c r="T622" i="24"/>
  <c r="S622" i="24"/>
  <c r="R622" i="24"/>
  <c r="Q622" i="24"/>
  <c r="P622" i="24"/>
  <c r="O622" i="24"/>
  <c r="N622" i="24"/>
  <c r="M622" i="24"/>
  <c r="L622" i="24"/>
  <c r="K622" i="24"/>
  <c r="J622" i="24"/>
  <c r="I622" i="24"/>
  <c r="H622" i="24"/>
  <c r="G622" i="24"/>
  <c r="F622" i="24"/>
  <c r="E622" i="24"/>
  <c r="DD621" i="24"/>
  <c r="DC621" i="24"/>
  <c r="DA621" i="24"/>
  <c r="CZ621" i="24"/>
  <c r="CP621" i="24"/>
  <c r="CO621" i="24"/>
  <c r="CN621" i="24"/>
  <c r="CM621" i="24"/>
  <c r="CK621" i="24"/>
  <c r="BY621" i="24"/>
  <c r="BW621" i="24"/>
  <c r="BS621" i="24"/>
  <c r="BN621" i="24"/>
  <c r="BM621" i="24"/>
  <c r="BI621" i="24"/>
  <c r="BH621" i="24"/>
  <c r="BG621" i="24"/>
  <c r="BF621" i="24"/>
  <c r="AZ621" i="24"/>
  <c r="AY621" i="24"/>
  <c r="AW621" i="24"/>
  <c r="AV621" i="24"/>
  <c r="AU621" i="24"/>
  <c r="AT621" i="24"/>
  <c r="AR621" i="24"/>
  <c r="AP621" i="24"/>
  <c r="AO621" i="24"/>
  <c r="AN621" i="24"/>
  <c r="AM621" i="24"/>
  <c r="AL621" i="24"/>
  <c r="AK621" i="24"/>
  <c r="AJ621" i="24"/>
  <c r="AI621" i="24"/>
  <c r="AH621" i="24"/>
  <c r="AG621" i="24"/>
  <c r="AF621" i="24"/>
  <c r="AE621" i="24"/>
  <c r="AD621" i="24"/>
  <c r="AC621" i="24"/>
  <c r="AB621" i="24"/>
  <c r="AA621" i="24"/>
  <c r="Z621" i="24"/>
  <c r="Y621" i="24"/>
  <c r="X621" i="24"/>
  <c r="W621" i="24"/>
  <c r="V621" i="24"/>
  <c r="U621" i="24"/>
  <c r="T621" i="24"/>
  <c r="S621" i="24"/>
  <c r="R621" i="24"/>
  <c r="Q621" i="24"/>
  <c r="P621" i="24"/>
  <c r="O621" i="24"/>
  <c r="N621" i="24"/>
  <c r="M621" i="24"/>
  <c r="L621" i="24"/>
  <c r="K621" i="24"/>
  <c r="J621" i="24"/>
  <c r="I621" i="24"/>
  <c r="H621" i="24"/>
  <c r="G621" i="24"/>
  <c r="F621" i="24"/>
  <c r="E621" i="24"/>
  <c r="DD620" i="24"/>
  <c r="DC620" i="24"/>
  <c r="CO620" i="24"/>
  <c r="BY620" i="24"/>
  <c r="BS620" i="24"/>
  <c r="AZ620" i="24"/>
  <c r="AV620" i="24"/>
  <c r="AT620" i="24"/>
  <c r="AP620" i="24"/>
  <c r="AO620" i="24"/>
  <c r="AN620" i="24"/>
  <c r="AM620" i="24"/>
  <c r="AL620" i="24"/>
  <c r="AK620" i="24"/>
  <c r="AJ620" i="24"/>
  <c r="AI620" i="24"/>
  <c r="AH620" i="24"/>
  <c r="AG620" i="24"/>
  <c r="AF620" i="24"/>
  <c r="AE620" i="24"/>
  <c r="AD620" i="24"/>
  <c r="AC620" i="24"/>
  <c r="AB620" i="24"/>
  <c r="AA620" i="24"/>
  <c r="Z620" i="24"/>
  <c r="Y620" i="24"/>
  <c r="X620" i="24"/>
  <c r="W620" i="24"/>
  <c r="V620" i="24"/>
  <c r="U620" i="24"/>
  <c r="T620" i="24"/>
  <c r="S620" i="24"/>
  <c r="R620" i="24"/>
  <c r="Q620" i="24"/>
  <c r="P620" i="24"/>
  <c r="O620" i="24"/>
  <c r="N620" i="24"/>
  <c r="M620" i="24"/>
  <c r="L620" i="24"/>
  <c r="K620" i="24"/>
  <c r="J620" i="24"/>
  <c r="I620" i="24"/>
  <c r="H620" i="24"/>
  <c r="G620" i="24"/>
  <c r="F620" i="24"/>
  <c r="E620" i="24"/>
  <c r="DD619" i="24"/>
  <c r="DC619" i="24"/>
  <c r="CO619" i="24"/>
  <c r="CL619" i="24"/>
  <c r="BY619" i="24"/>
  <c r="BS619" i="24"/>
  <c r="AZ619" i="24"/>
  <c r="AV619" i="24"/>
  <c r="AT619" i="24"/>
  <c r="AP619" i="24"/>
  <c r="AO619" i="24"/>
  <c r="AN619" i="24"/>
  <c r="AM619" i="24"/>
  <c r="AL619" i="24"/>
  <c r="AK619" i="24"/>
  <c r="AJ619" i="24"/>
  <c r="AI619" i="24"/>
  <c r="AH619" i="24"/>
  <c r="AG619" i="24"/>
  <c r="AF619" i="24"/>
  <c r="AE619" i="24"/>
  <c r="AD619" i="24"/>
  <c r="AC619" i="24"/>
  <c r="AB619" i="24"/>
  <c r="AA619" i="24"/>
  <c r="Z619" i="24"/>
  <c r="Y619" i="24"/>
  <c r="X619" i="24"/>
  <c r="W619" i="24"/>
  <c r="V619" i="24"/>
  <c r="U619" i="24"/>
  <c r="T619" i="24"/>
  <c r="S619" i="24"/>
  <c r="R619" i="24"/>
  <c r="Q619" i="24"/>
  <c r="P619" i="24"/>
  <c r="O619" i="24"/>
  <c r="N619" i="24"/>
  <c r="M619" i="24"/>
  <c r="L619" i="24"/>
  <c r="K619" i="24"/>
  <c r="J619" i="24"/>
  <c r="I619" i="24"/>
  <c r="H619" i="24"/>
  <c r="G619" i="24"/>
  <c r="F619" i="24"/>
  <c r="E619" i="24"/>
  <c r="DD618" i="24"/>
  <c r="DC618" i="24"/>
  <c r="DB618" i="24"/>
  <c r="DA618" i="24"/>
  <c r="CZ618" i="24"/>
  <c r="CY618" i="24"/>
  <c r="CX618" i="24"/>
  <c r="CW618" i="24"/>
  <c r="CV618" i="24"/>
  <c r="CU618" i="24"/>
  <c r="CT618" i="24"/>
  <c r="CS618" i="24"/>
  <c r="CR618" i="24"/>
  <c r="CQ618" i="24"/>
  <c r="CP618" i="24"/>
  <c r="CO618" i="24"/>
  <c r="CN618" i="24"/>
  <c r="CM618" i="24"/>
  <c r="CL618" i="24"/>
  <c r="CK618" i="24"/>
  <c r="CJ618" i="24"/>
  <c r="CI618" i="24"/>
  <c r="CH618" i="24"/>
  <c r="CG618" i="24"/>
  <c r="CF618" i="24"/>
  <c r="CE618" i="24"/>
  <c r="CD618" i="24"/>
  <c r="CC618" i="24"/>
  <c r="CB618" i="24"/>
  <c r="CA618" i="24"/>
  <c r="BZ618" i="24"/>
  <c r="BY618" i="24"/>
  <c r="BX618" i="24"/>
  <c r="BW618" i="24"/>
  <c r="BV618" i="24"/>
  <c r="BU618" i="24"/>
  <c r="BT618" i="24"/>
  <c r="BS618" i="24"/>
  <c r="BR618" i="24"/>
  <c r="BQ618" i="24"/>
  <c r="BP618" i="24"/>
  <c r="BO618" i="24"/>
  <c r="BN618" i="24"/>
  <c r="BM618" i="24"/>
  <c r="BL618" i="24"/>
  <c r="BK618" i="24"/>
  <c r="BJ618" i="24"/>
  <c r="BI618" i="24"/>
  <c r="BH618" i="24"/>
  <c r="BG618" i="24"/>
  <c r="BF618" i="24"/>
  <c r="BE618" i="24"/>
  <c r="BD618" i="24"/>
  <c r="BC618" i="24"/>
  <c r="BB618" i="24"/>
  <c r="BA618" i="24"/>
  <c r="AZ618" i="24"/>
  <c r="AY618" i="24"/>
  <c r="AX618" i="24"/>
  <c r="AW618" i="24"/>
  <c r="AV618" i="24"/>
  <c r="AU618" i="24"/>
  <c r="AT618" i="24"/>
  <c r="AS618" i="24"/>
  <c r="AR618" i="24"/>
  <c r="AQ618" i="24"/>
  <c r="AP618" i="24"/>
  <c r="AO618" i="24"/>
  <c r="AN618" i="24"/>
  <c r="AM618" i="24"/>
  <c r="AL618" i="24"/>
  <c r="AK618" i="24"/>
  <c r="AJ618" i="24"/>
  <c r="AI618" i="24"/>
  <c r="AH618" i="24"/>
  <c r="AG618" i="24"/>
  <c r="AF618" i="24"/>
  <c r="AE618" i="24"/>
  <c r="AD618" i="24"/>
  <c r="AC618" i="24"/>
  <c r="AB618" i="24"/>
  <c r="AA618" i="24"/>
  <c r="Z618" i="24"/>
  <c r="Y618" i="24"/>
  <c r="X618" i="24"/>
  <c r="W618" i="24"/>
  <c r="V618" i="24"/>
  <c r="U618" i="24"/>
  <c r="T618" i="24"/>
  <c r="S618" i="24"/>
  <c r="R618" i="24"/>
  <c r="Q618" i="24"/>
  <c r="P618" i="24"/>
  <c r="O618" i="24"/>
  <c r="N618" i="24"/>
  <c r="M618" i="24"/>
  <c r="L618" i="24"/>
  <c r="K618" i="24"/>
  <c r="J618" i="24"/>
  <c r="I618" i="24"/>
  <c r="H618" i="24"/>
  <c r="G618" i="24"/>
  <c r="F618" i="24"/>
  <c r="E618" i="24"/>
  <c r="DD617" i="24"/>
  <c r="DC617" i="24"/>
  <c r="DB617" i="24"/>
  <c r="DA617" i="24"/>
  <c r="CZ617" i="24"/>
  <c r="CY617" i="24"/>
  <c r="CX617" i="24"/>
  <c r="CW617" i="24"/>
  <c r="CV617" i="24"/>
  <c r="CU617" i="24"/>
  <c r="CT617" i="24"/>
  <c r="CS617" i="24"/>
  <c r="CR617" i="24"/>
  <c r="CQ617" i="24"/>
  <c r="CP617" i="24"/>
  <c r="CO617" i="24"/>
  <c r="CN617" i="24"/>
  <c r="CM617" i="24"/>
  <c r="CL617" i="24"/>
  <c r="CK617" i="24"/>
  <c r="CJ617" i="24"/>
  <c r="CI617" i="24"/>
  <c r="CH617" i="24"/>
  <c r="CG617" i="24"/>
  <c r="CF617" i="24"/>
  <c r="CE617" i="24"/>
  <c r="CD617" i="24"/>
  <c r="CC617" i="24"/>
  <c r="CB617" i="24"/>
  <c r="CA617" i="24"/>
  <c r="BZ617" i="24"/>
  <c r="BY617" i="24"/>
  <c r="BX617" i="24"/>
  <c r="BW617" i="24"/>
  <c r="BV617" i="24"/>
  <c r="BU617" i="24"/>
  <c r="BT617" i="24"/>
  <c r="BS617" i="24"/>
  <c r="BR617" i="24"/>
  <c r="BQ617" i="24"/>
  <c r="BP617" i="24"/>
  <c r="BO617" i="24"/>
  <c r="BN617" i="24"/>
  <c r="BM617" i="24"/>
  <c r="BL617" i="24"/>
  <c r="BK617" i="24"/>
  <c r="BJ617" i="24"/>
  <c r="BI617" i="24"/>
  <c r="BH617" i="24"/>
  <c r="BG617" i="24"/>
  <c r="BF617" i="24"/>
  <c r="BE617" i="24"/>
  <c r="BD617" i="24"/>
  <c r="BC617" i="24"/>
  <c r="BB617" i="24"/>
  <c r="BA617" i="24"/>
  <c r="AZ617" i="24"/>
  <c r="AY617" i="24"/>
  <c r="AX617" i="24"/>
  <c r="AW617" i="24"/>
  <c r="AV617" i="24"/>
  <c r="AU617" i="24"/>
  <c r="AT617" i="24"/>
  <c r="AS617" i="24"/>
  <c r="AR617" i="24"/>
  <c r="AQ617" i="24"/>
  <c r="AP617" i="24"/>
  <c r="AO617" i="24"/>
  <c r="AN617" i="24"/>
  <c r="AM617" i="24"/>
  <c r="AL617" i="24"/>
  <c r="AK617" i="24"/>
  <c r="AJ617" i="24"/>
  <c r="AI617" i="24"/>
  <c r="AH617" i="24"/>
  <c r="AG617" i="24"/>
  <c r="AF617" i="24"/>
  <c r="AE617" i="24"/>
  <c r="AD617" i="24"/>
  <c r="AC617" i="24"/>
  <c r="AB617" i="24"/>
  <c r="AA617" i="24"/>
  <c r="Z617" i="24"/>
  <c r="Y617" i="24"/>
  <c r="X617" i="24"/>
  <c r="W617" i="24"/>
  <c r="V617" i="24"/>
  <c r="U617" i="24"/>
  <c r="T617" i="24"/>
  <c r="S617" i="24"/>
  <c r="R617" i="24"/>
  <c r="Q617" i="24"/>
  <c r="P617" i="24"/>
  <c r="O617" i="24"/>
  <c r="N617" i="24"/>
  <c r="M617" i="24"/>
  <c r="L617" i="24"/>
  <c r="K617" i="24"/>
  <c r="J617" i="24"/>
  <c r="I617" i="24"/>
  <c r="H617" i="24"/>
  <c r="G617" i="24"/>
  <c r="F617" i="24"/>
  <c r="E617" i="24"/>
  <c r="DD616" i="24"/>
  <c r="DC616" i="24"/>
  <c r="CO616" i="24"/>
  <c r="CN616" i="24"/>
  <c r="CM616" i="24"/>
  <c r="CL616" i="24"/>
  <c r="BY616" i="24"/>
  <c r="BS616" i="24"/>
  <c r="BH616" i="24"/>
  <c r="AZ616" i="24"/>
  <c r="AV616" i="24"/>
  <c r="AT616" i="24"/>
  <c r="AP616" i="24"/>
  <c r="AK616" i="24"/>
  <c r="AJ616" i="24"/>
  <c r="AI616" i="24"/>
  <c r="AH616" i="24"/>
  <c r="AG616" i="24"/>
  <c r="AF616" i="24"/>
  <c r="AE616" i="24"/>
  <c r="AD616" i="24"/>
  <c r="AC616" i="24"/>
  <c r="AB616" i="24"/>
  <c r="AA616" i="24"/>
  <c r="Z616" i="24"/>
  <c r="Y616" i="24"/>
  <c r="X616" i="24"/>
  <c r="W616" i="24"/>
  <c r="V616" i="24"/>
  <c r="U616" i="24"/>
  <c r="T616" i="24"/>
  <c r="S616" i="24"/>
  <c r="R616" i="24"/>
  <c r="Q616" i="24"/>
  <c r="P616" i="24"/>
  <c r="O616" i="24"/>
  <c r="N616" i="24"/>
  <c r="M616" i="24"/>
  <c r="L616" i="24"/>
  <c r="K616" i="24"/>
  <c r="J616" i="24"/>
  <c r="I616" i="24"/>
  <c r="H616" i="24"/>
  <c r="G616" i="24"/>
  <c r="F616" i="24"/>
  <c r="E616" i="24"/>
  <c r="DD615" i="24"/>
  <c r="DC615" i="24"/>
  <c r="CO615" i="24"/>
  <c r="CN615" i="24"/>
  <c r="CM615" i="24"/>
  <c r="CL615" i="24"/>
  <c r="BY615" i="24"/>
  <c r="BS615" i="24"/>
  <c r="BH615" i="24"/>
  <c r="AZ615" i="24"/>
  <c r="AV615" i="24"/>
  <c r="AT615" i="24"/>
  <c r="AP615" i="24"/>
  <c r="AK615" i="24"/>
  <c r="AJ615" i="24"/>
  <c r="AI615" i="24"/>
  <c r="AH615" i="24"/>
  <c r="AG615" i="24"/>
  <c r="AF615" i="24"/>
  <c r="AE615" i="24"/>
  <c r="AD615" i="24"/>
  <c r="AC615" i="24"/>
  <c r="AB615" i="24"/>
  <c r="AA615" i="24"/>
  <c r="Z615" i="24"/>
  <c r="Y615" i="24"/>
  <c r="X615" i="24"/>
  <c r="W615" i="24"/>
  <c r="V615" i="24"/>
  <c r="U615" i="24"/>
  <c r="T615" i="24"/>
  <c r="S615" i="24"/>
  <c r="R615" i="24"/>
  <c r="Q615" i="24"/>
  <c r="P615" i="24"/>
  <c r="O615" i="24"/>
  <c r="N615" i="24"/>
  <c r="M615" i="24"/>
  <c r="L615" i="24"/>
  <c r="K615" i="24"/>
  <c r="J615" i="24"/>
  <c r="I615" i="24"/>
  <c r="H615" i="24"/>
  <c r="G615" i="24"/>
  <c r="F615" i="24"/>
  <c r="E615" i="24"/>
  <c r="DD614" i="24"/>
  <c r="DC614" i="24"/>
  <c r="DA614" i="24"/>
  <c r="CO614" i="24"/>
  <c r="CN614" i="24"/>
  <c r="CM614" i="24"/>
  <c r="CL614" i="24"/>
  <c r="CK614" i="24"/>
  <c r="CJ614" i="24"/>
  <c r="CE614" i="24"/>
  <c r="BY614" i="24"/>
  <c r="BT614" i="24"/>
  <c r="BM614" i="24"/>
  <c r="BH614" i="24"/>
  <c r="BD614" i="24"/>
  <c r="AZ614" i="24"/>
  <c r="AV614" i="24"/>
  <c r="AT614" i="24"/>
  <c r="AS614" i="24"/>
  <c r="AP614" i="24"/>
  <c r="AO614" i="24"/>
  <c r="AN614" i="24"/>
  <c r="AM614" i="24"/>
  <c r="AL614" i="24"/>
  <c r="AK614" i="24"/>
  <c r="AJ614" i="24"/>
  <c r="AI614" i="24"/>
  <c r="AH614" i="24"/>
  <c r="AG614" i="24"/>
  <c r="AF614" i="24"/>
  <c r="AE614" i="24"/>
  <c r="AD614" i="24"/>
  <c r="AC614" i="24"/>
  <c r="AB614" i="24"/>
  <c r="AA614" i="24"/>
  <c r="Z614" i="24"/>
  <c r="Y614" i="24"/>
  <c r="X614" i="24"/>
  <c r="W614" i="24"/>
  <c r="V614" i="24"/>
  <c r="U614" i="24"/>
  <c r="T614" i="24"/>
  <c r="S614" i="24"/>
  <c r="R614" i="24"/>
  <c r="Q614" i="24"/>
  <c r="P614" i="24"/>
  <c r="O614" i="24"/>
  <c r="N614" i="24"/>
  <c r="M614" i="24"/>
  <c r="L614" i="24"/>
  <c r="K614" i="24"/>
  <c r="J614" i="24"/>
  <c r="I614" i="24"/>
  <c r="H614" i="24"/>
  <c r="G614" i="24"/>
  <c r="F614" i="24"/>
  <c r="E614" i="24"/>
  <c r="DD613" i="24"/>
  <c r="DC613" i="24"/>
  <c r="CO613" i="24"/>
  <c r="CM613" i="24"/>
  <c r="CL613" i="24"/>
  <c r="BY613" i="24"/>
  <c r="BD613" i="24"/>
  <c r="AZ613" i="24"/>
  <c r="AT613" i="24"/>
  <c r="AP613" i="24"/>
  <c r="AO613" i="24"/>
  <c r="AN613" i="24"/>
  <c r="AM613" i="24"/>
  <c r="AL613" i="24"/>
  <c r="AK613" i="24"/>
  <c r="AJ613" i="24"/>
  <c r="AI613" i="24"/>
  <c r="AH613" i="24"/>
  <c r="AG613" i="24"/>
  <c r="AF613" i="24"/>
  <c r="AE613" i="24"/>
  <c r="AD613" i="24"/>
  <c r="AC613" i="24"/>
  <c r="AB613" i="24"/>
  <c r="AA613" i="24"/>
  <c r="Z613" i="24"/>
  <c r="Y613" i="24"/>
  <c r="X613" i="24"/>
  <c r="W613" i="24"/>
  <c r="V613" i="24"/>
  <c r="U613" i="24"/>
  <c r="T613" i="24"/>
  <c r="S613" i="24"/>
  <c r="R613" i="24"/>
  <c r="Q613" i="24"/>
  <c r="P613" i="24"/>
  <c r="O613" i="24"/>
  <c r="N613" i="24"/>
  <c r="M613" i="24"/>
  <c r="L613" i="24"/>
  <c r="K613" i="24"/>
  <c r="J613" i="24"/>
  <c r="I613" i="24"/>
  <c r="H613" i="24"/>
  <c r="G613" i="24"/>
  <c r="F613" i="24"/>
  <c r="E613" i="24"/>
  <c r="DD612" i="24"/>
  <c r="DC612" i="24"/>
  <c r="CZ612" i="24"/>
  <c r="CV612" i="24"/>
  <c r="CO612" i="24"/>
  <c r="CM612" i="24"/>
  <c r="CL612" i="24"/>
  <c r="BY612" i="24"/>
  <c r="BU612" i="24"/>
  <c r="BS612" i="24"/>
  <c r="AZ612" i="24"/>
  <c r="AU612" i="24"/>
  <c r="AT612" i="24"/>
  <c r="AP612" i="24"/>
  <c r="AO612" i="24"/>
  <c r="AN612" i="24"/>
  <c r="AM612" i="24"/>
  <c r="AL612" i="24"/>
  <c r="AK612" i="24"/>
  <c r="AJ612" i="24"/>
  <c r="AI612" i="24"/>
  <c r="AH612" i="24"/>
  <c r="AG612" i="24"/>
  <c r="AF612" i="24"/>
  <c r="AE612" i="24"/>
  <c r="AD612" i="24"/>
  <c r="AC612" i="24"/>
  <c r="AB612" i="24"/>
  <c r="AA612" i="24"/>
  <c r="Z612" i="24"/>
  <c r="Y612" i="24"/>
  <c r="X612" i="24"/>
  <c r="W612" i="24"/>
  <c r="V612" i="24"/>
  <c r="U612" i="24"/>
  <c r="T612" i="24"/>
  <c r="S612" i="24"/>
  <c r="R612" i="24"/>
  <c r="Q612" i="24"/>
  <c r="P612" i="24"/>
  <c r="O612" i="24"/>
  <c r="N612" i="24"/>
  <c r="M612" i="24"/>
  <c r="L612" i="24"/>
  <c r="K612" i="24"/>
  <c r="J612" i="24"/>
  <c r="I612" i="24"/>
  <c r="H612" i="24"/>
  <c r="G612" i="24"/>
  <c r="F612" i="24"/>
  <c r="E612" i="24"/>
  <c r="DD611" i="24"/>
  <c r="CO611" i="24"/>
  <c r="BY611" i="24"/>
  <c r="AZ611" i="24"/>
  <c r="AT611" i="24"/>
  <c r="AP611" i="24"/>
  <c r="AO611" i="24"/>
  <c r="AN611" i="24"/>
  <c r="AM611" i="24"/>
  <c r="AL611" i="24"/>
  <c r="AK611" i="24"/>
  <c r="AJ611" i="24"/>
  <c r="AI611" i="24"/>
  <c r="AH611" i="24"/>
  <c r="AG611" i="24"/>
  <c r="AF611" i="24"/>
  <c r="AE611" i="24"/>
  <c r="AD611" i="24"/>
  <c r="AC611" i="24"/>
  <c r="AB611" i="24"/>
  <c r="AA611" i="24"/>
  <c r="Z611" i="24"/>
  <c r="Y611" i="24"/>
  <c r="X611" i="24"/>
  <c r="W611" i="24"/>
  <c r="V611" i="24"/>
  <c r="U611" i="24"/>
  <c r="T611" i="24"/>
  <c r="S611" i="24"/>
  <c r="R611" i="24"/>
  <c r="Q611" i="24"/>
  <c r="P611" i="24"/>
  <c r="O611" i="24"/>
  <c r="N611" i="24"/>
  <c r="M611" i="24"/>
  <c r="L611" i="24"/>
  <c r="K611" i="24"/>
  <c r="J611" i="24"/>
  <c r="I611" i="24"/>
  <c r="H611" i="24"/>
  <c r="G611" i="24"/>
  <c r="F611" i="24"/>
  <c r="E611" i="24"/>
  <c r="DD610" i="24"/>
  <c r="CO610" i="24"/>
  <c r="BY610" i="24"/>
  <c r="AZ610" i="24"/>
  <c r="AT610" i="24"/>
  <c r="AP610" i="24"/>
  <c r="AO610" i="24"/>
  <c r="AN610" i="24"/>
  <c r="AM610" i="24"/>
  <c r="AL610" i="24"/>
  <c r="AK610" i="24"/>
  <c r="AJ610" i="24"/>
  <c r="AI610" i="24"/>
  <c r="AH610" i="24"/>
  <c r="AG610" i="24"/>
  <c r="AF610" i="24"/>
  <c r="AE610" i="24"/>
  <c r="AD610" i="24"/>
  <c r="AC610" i="24"/>
  <c r="AB610" i="24"/>
  <c r="AA610" i="24"/>
  <c r="Z610" i="24"/>
  <c r="Y610" i="24"/>
  <c r="X610" i="24"/>
  <c r="W610" i="24"/>
  <c r="V610" i="24"/>
  <c r="U610" i="24"/>
  <c r="T610" i="24"/>
  <c r="S610" i="24"/>
  <c r="R610" i="24"/>
  <c r="Q610" i="24"/>
  <c r="P610" i="24"/>
  <c r="O610" i="24"/>
  <c r="N610" i="24"/>
  <c r="M610" i="24"/>
  <c r="L610" i="24"/>
  <c r="K610" i="24"/>
  <c r="J610" i="24"/>
  <c r="I610" i="24"/>
  <c r="H610" i="24"/>
  <c r="G610" i="24"/>
  <c r="F610" i="24"/>
  <c r="E610" i="24"/>
  <c r="DD609" i="24"/>
  <c r="DC609" i="24"/>
  <c r="CZ609" i="24"/>
  <c r="CO609" i="24"/>
  <c r="CM609" i="24"/>
  <c r="CL609" i="24"/>
  <c r="BY609" i="24"/>
  <c r="BS609" i="24"/>
  <c r="BQ609" i="24"/>
  <c r="AZ609" i="24"/>
  <c r="AV609" i="24"/>
  <c r="AT609" i="24"/>
  <c r="AP609" i="24"/>
  <c r="AO609" i="24"/>
  <c r="AN609" i="24"/>
  <c r="AM609" i="24"/>
  <c r="AL609" i="24"/>
  <c r="AK609" i="24"/>
  <c r="AJ609" i="24"/>
  <c r="AI609" i="24"/>
  <c r="AH609" i="24"/>
  <c r="AG609" i="24"/>
  <c r="AF609" i="24"/>
  <c r="AE609" i="24"/>
  <c r="AD609" i="24"/>
  <c r="AC609" i="24"/>
  <c r="AB609" i="24"/>
  <c r="AA609" i="24"/>
  <c r="Z609" i="24"/>
  <c r="Y609" i="24"/>
  <c r="X609" i="24"/>
  <c r="W609" i="24"/>
  <c r="V609" i="24"/>
  <c r="U609" i="24"/>
  <c r="T609" i="24"/>
  <c r="S609" i="24"/>
  <c r="R609" i="24"/>
  <c r="Q609" i="24"/>
  <c r="P609" i="24"/>
  <c r="O609" i="24"/>
  <c r="N609" i="24"/>
  <c r="M609" i="24"/>
  <c r="L609" i="24"/>
  <c r="K609" i="24"/>
  <c r="J609" i="24"/>
  <c r="I609" i="24"/>
  <c r="H609" i="24"/>
  <c r="G609" i="24"/>
  <c r="F609" i="24"/>
  <c r="E609" i="24"/>
  <c r="DD608" i="24"/>
  <c r="DC608" i="24"/>
  <c r="DA608" i="24"/>
  <c r="CZ608" i="24"/>
  <c r="CY608" i="24"/>
  <c r="CU608" i="24"/>
  <c r="CT608" i="24"/>
  <c r="CS608" i="24"/>
  <c r="CR608" i="24"/>
  <c r="CQ608" i="24"/>
  <c r="CP608" i="24"/>
  <c r="CO608" i="24"/>
  <c r="CN608" i="24"/>
  <c r="CM608" i="24"/>
  <c r="CL608" i="24"/>
  <c r="CK608" i="24"/>
  <c r="CJ608" i="24"/>
  <c r="CI608" i="24"/>
  <c r="CH608" i="24"/>
  <c r="CG608" i="24"/>
  <c r="CF608" i="24"/>
  <c r="CE608" i="24"/>
  <c r="CD608" i="24"/>
  <c r="CC608" i="24"/>
  <c r="CB608" i="24"/>
  <c r="CA608" i="24"/>
  <c r="BZ608" i="24"/>
  <c r="BY608" i="24"/>
  <c r="BX608" i="24"/>
  <c r="BW608" i="24"/>
  <c r="BV608" i="24"/>
  <c r="BU608" i="24"/>
  <c r="BT608" i="24"/>
  <c r="BS608" i="24"/>
  <c r="BR608" i="24"/>
  <c r="BQ608" i="24"/>
  <c r="BP608" i="24"/>
  <c r="BO608" i="24"/>
  <c r="BN608" i="24"/>
  <c r="BM608" i="24"/>
  <c r="BL608" i="24"/>
  <c r="BK608" i="24"/>
  <c r="BJ608" i="24"/>
  <c r="BI608" i="24"/>
  <c r="BH608" i="24"/>
  <c r="BG608" i="24"/>
  <c r="BF608" i="24"/>
  <c r="BE608" i="24"/>
  <c r="BD608" i="24"/>
  <c r="BC608" i="24"/>
  <c r="BB608" i="24"/>
  <c r="BA608" i="24"/>
  <c r="AZ608" i="24"/>
  <c r="AY608" i="24"/>
  <c r="AX608" i="24"/>
  <c r="AW608" i="24"/>
  <c r="AV608" i="24"/>
  <c r="AU608" i="24"/>
  <c r="AT608" i="24"/>
  <c r="AS608" i="24"/>
  <c r="AR608" i="24"/>
  <c r="AQ608" i="24"/>
  <c r="AP608" i="24"/>
  <c r="AO608" i="24"/>
  <c r="AN608" i="24"/>
  <c r="AM608" i="24"/>
  <c r="AL608" i="24"/>
  <c r="AK608" i="24"/>
  <c r="AJ608" i="24"/>
  <c r="AI608" i="24"/>
  <c r="AH608" i="24"/>
  <c r="AG608" i="24"/>
  <c r="AF608" i="24"/>
  <c r="AE608" i="24"/>
  <c r="AD608" i="24"/>
  <c r="AC608" i="24"/>
  <c r="AB608" i="24"/>
  <c r="AA608" i="24"/>
  <c r="Z608" i="24"/>
  <c r="Y608" i="24"/>
  <c r="X608" i="24"/>
  <c r="W608" i="24"/>
  <c r="V608" i="24"/>
  <c r="U608" i="24"/>
  <c r="T608" i="24"/>
  <c r="S608" i="24"/>
  <c r="R608" i="24"/>
  <c r="Q608" i="24"/>
  <c r="P608" i="24"/>
  <c r="O608" i="24"/>
  <c r="N608" i="24"/>
  <c r="M608" i="24"/>
  <c r="L608" i="24"/>
  <c r="K608" i="24"/>
  <c r="J608" i="24"/>
  <c r="I608" i="24"/>
  <c r="H608" i="24"/>
  <c r="G608" i="24"/>
  <c r="F608" i="24"/>
  <c r="E608" i="24"/>
  <c r="DD607" i="24"/>
  <c r="DC607" i="24"/>
  <c r="DA607" i="24"/>
  <c r="CZ607" i="24"/>
  <c r="CO607" i="24"/>
  <c r="CN607" i="24"/>
  <c r="CM607" i="24"/>
  <c r="CL607" i="24"/>
  <c r="CG607" i="24"/>
  <c r="BY607" i="24"/>
  <c r="BT607" i="24"/>
  <c r="BS607" i="24"/>
  <c r="BN607" i="24"/>
  <c r="BL607" i="24"/>
  <c r="BH607" i="24"/>
  <c r="BD607" i="24"/>
  <c r="AZ607" i="24"/>
  <c r="AY607" i="24"/>
  <c r="AW607" i="24"/>
  <c r="AV607" i="24"/>
  <c r="AT607" i="24"/>
  <c r="AS607" i="24"/>
  <c r="AR607" i="24"/>
  <c r="AP607" i="24"/>
  <c r="AO607" i="24"/>
  <c r="AN607" i="24"/>
  <c r="AM607" i="24"/>
  <c r="AL607" i="24"/>
  <c r="AK607" i="24"/>
  <c r="AJ607" i="24"/>
  <c r="AI607" i="24"/>
  <c r="AH607" i="24"/>
  <c r="AG607" i="24"/>
  <c r="AF607" i="24"/>
  <c r="AE607" i="24"/>
  <c r="AD607" i="24"/>
  <c r="AC607" i="24"/>
  <c r="AB607" i="24"/>
  <c r="AA607" i="24"/>
  <c r="Z607" i="24"/>
  <c r="Y607" i="24"/>
  <c r="X607" i="24"/>
  <c r="W607" i="24"/>
  <c r="V607" i="24"/>
  <c r="U607" i="24"/>
  <c r="T607" i="24"/>
  <c r="S607" i="24"/>
  <c r="R607" i="24"/>
  <c r="Q607" i="24"/>
  <c r="P607" i="24"/>
  <c r="O607" i="24"/>
  <c r="N607" i="24"/>
  <c r="M607" i="24"/>
  <c r="L607" i="24"/>
  <c r="K607" i="24"/>
  <c r="J607" i="24"/>
  <c r="I607" i="24"/>
  <c r="H607" i="24"/>
  <c r="G607" i="24"/>
  <c r="F607" i="24"/>
  <c r="E607" i="24"/>
  <c r="DD606" i="24"/>
  <c r="DC606" i="24"/>
  <c r="CO606" i="24"/>
  <c r="CN606" i="24"/>
  <c r="CM606" i="24"/>
  <c r="CL606" i="24"/>
  <c r="BY606" i="24"/>
  <c r="BS606" i="24"/>
  <c r="AZ606" i="24"/>
  <c r="AW606" i="24"/>
  <c r="AV606" i="24"/>
  <c r="AT606" i="24"/>
  <c r="AP606" i="24"/>
  <c r="AO606" i="24"/>
  <c r="AN606" i="24"/>
  <c r="AM606" i="24"/>
  <c r="AL606" i="24"/>
  <c r="AK606" i="24"/>
  <c r="AJ606" i="24"/>
  <c r="AI606" i="24"/>
  <c r="AH606" i="24"/>
  <c r="AG606" i="24"/>
  <c r="AF606" i="24"/>
  <c r="AE606" i="24"/>
  <c r="AD606" i="24"/>
  <c r="AC606" i="24"/>
  <c r="AB606" i="24"/>
  <c r="AA606" i="24"/>
  <c r="Z606" i="24"/>
  <c r="Y606" i="24"/>
  <c r="X606" i="24"/>
  <c r="W606" i="24"/>
  <c r="V606" i="24"/>
  <c r="U606" i="24"/>
  <c r="T606" i="24"/>
  <c r="S606" i="24"/>
  <c r="R606" i="24"/>
  <c r="Q606" i="24"/>
  <c r="P606" i="24"/>
  <c r="O606" i="24"/>
  <c r="N606" i="24"/>
  <c r="M606" i="24"/>
  <c r="L606" i="24"/>
  <c r="K606" i="24"/>
  <c r="J606" i="24"/>
  <c r="I606" i="24"/>
  <c r="H606" i="24"/>
  <c r="G606" i="24"/>
  <c r="F606" i="24"/>
  <c r="E606" i="24"/>
  <c r="DD605" i="24"/>
  <c r="DC605" i="24"/>
  <c r="CO605" i="24"/>
  <c r="CN605" i="24"/>
  <c r="CM605" i="24"/>
  <c r="CL605" i="24"/>
  <c r="CJ605" i="24"/>
  <c r="BY605" i="24"/>
  <c r="BP605" i="24"/>
  <c r="AZ605" i="24"/>
  <c r="AW605" i="24"/>
  <c r="AV605" i="24"/>
  <c r="AT605" i="24"/>
  <c r="AP605" i="24"/>
  <c r="AO605" i="24"/>
  <c r="AN605" i="24"/>
  <c r="AM605" i="24"/>
  <c r="AL605" i="24"/>
  <c r="AK605" i="24"/>
  <c r="AJ605" i="24"/>
  <c r="AI605" i="24"/>
  <c r="AH605" i="24"/>
  <c r="AG605" i="24"/>
  <c r="AF605" i="24"/>
  <c r="AE605" i="24"/>
  <c r="AD605" i="24"/>
  <c r="AC605" i="24"/>
  <c r="AB605" i="24"/>
  <c r="AA605" i="24"/>
  <c r="Z605" i="24"/>
  <c r="Y605" i="24"/>
  <c r="X605" i="24"/>
  <c r="W605" i="24"/>
  <c r="V605" i="24"/>
  <c r="U605" i="24"/>
  <c r="T605" i="24"/>
  <c r="S605" i="24"/>
  <c r="R605" i="24"/>
  <c r="Q605" i="24"/>
  <c r="P605" i="24"/>
  <c r="O605" i="24"/>
  <c r="N605" i="24"/>
  <c r="M605" i="24"/>
  <c r="L605" i="24"/>
  <c r="K605" i="24"/>
  <c r="J605" i="24"/>
  <c r="I605" i="24"/>
  <c r="H605" i="24"/>
  <c r="G605" i="24"/>
  <c r="F605" i="24"/>
  <c r="E605" i="24"/>
  <c r="DD604" i="24"/>
  <c r="DC604" i="24"/>
  <c r="DB604" i="24"/>
  <c r="DA604" i="24"/>
  <c r="CZ604" i="24"/>
  <c r="CY604" i="24"/>
  <c r="CX604" i="24"/>
  <c r="CW604" i="24"/>
  <c r="CV604" i="24"/>
  <c r="CU604" i="24"/>
  <c r="CT604" i="24"/>
  <c r="CS604" i="24"/>
  <c r="CQ604" i="24"/>
  <c r="CP604" i="24"/>
  <c r="CO604" i="24"/>
  <c r="CN604" i="24"/>
  <c r="CM604" i="24"/>
  <c r="CL604" i="24"/>
  <c r="CK604" i="24"/>
  <c r="CJ604" i="24"/>
  <c r="CI604" i="24"/>
  <c r="CG604" i="24"/>
  <c r="CF604" i="24"/>
  <c r="CE604" i="24"/>
  <c r="CD604" i="24"/>
  <c r="CC604" i="24"/>
  <c r="CA604" i="24"/>
  <c r="BZ604" i="24"/>
  <c r="BY604" i="24"/>
  <c r="BW604" i="24"/>
  <c r="BV604" i="24"/>
  <c r="BT604" i="24"/>
  <c r="BP604" i="24"/>
  <c r="BN604" i="24"/>
  <c r="BL604" i="24"/>
  <c r="BK604" i="24"/>
  <c r="BJ604" i="24"/>
  <c r="BI604" i="24"/>
  <c r="BH604" i="24"/>
  <c r="BG604" i="24"/>
  <c r="BF604" i="24"/>
  <c r="BE604" i="24"/>
  <c r="BD604" i="24"/>
  <c r="BC604" i="24"/>
  <c r="BB604" i="24"/>
  <c r="BA604" i="24"/>
  <c r="AZ604" i="24"/>
  <c r="AY604" i="24"/>
  <c r="AX604" i="24"/>
  <c r="AW604" i="24"/>
  <c r="AV604" i="24"/>
  <c r="AU604" i="24"/>
  <c r="AT604" i="24"/>
  <c r="AS604" i="24"/>
  <c r="AR604" i="24"/>
  <c r="AP604" i="24"/>
  <c r="AO604" i="24"/>
  <c r="AN604" i="24"/>
  <c r="AM604" i="24"/>
  <c r="AL604" i="24"/>
  <c r="AK604" i="24"/>
  <c r="AJ604" i="24"/>
  <c r="AI604" i="24"/>
  <c r="AH604" i="24"/>
  <c r="AG604" i="24"/>
  <c r="AF604" i="24"/>
  <c r="AE604" i="24"/>
  <c r="AD604" i="24"/>
  <c r="AC604" i="24"/>
  <c r="AB604" i="24"/>
  <c r="AA604" i="24"/>
  <c r="Z604" i="24"/>
  <c r="Y604" i="24"/>
  <c r="X604" i="24"/>
  <c r="W604" i="24"/>
  <c r="V604" i="24"/>
  <c r="U604" i="24"/>
  <c r="T604" i="24"/>
  <c r="S604" i="24"/>
  <c r="R604" i="24"/>
  <c r="Q604" i="24"/>
  <c r="P604" i="24"/>
  <c r="O604" i="24"/>
  <c r="N604" i="24"/>
  <c r="M604" i="24"/>
  <c r="L604" i="24"/>
  <c r="K604" i="24"/>
  <c r="J604" i="24"/>
  <c r="I604" i="24"/>
  <c r="H604" i="24"/>
  <c r="G604" i="24"/>
  <c r="F604" i="24"/>
  <c r="E604" i="24"/>
  <c r="DD603" i="24"/>
  <c r="DC603" i="24"/>
  <c r="DB603" i="24"/>
  <c r="DA603" i="24"/>
  <c r="CZ603" i="24"/>
  <c r="CY603" i="24"/>
  <c r="CX603" i="24"/>
  <c r="CW603" i="24"/>
  <c r="CV603" i="24"/>
  <c r="CU603" i="24"/>
  <c r="CT603" i="24"/>
  <c r="CS603" i="24"/>
  <c r="CQ603" i="24"/>
  <c r="CP603" i="24"/>
  <c r="CO603" i="24"/>
  <c r="CN603" i="24"/>
  <c r="CM603" i="24"/>
  <c r="CL603" i="24"/>
  <c r="CK603" i="24"/>
  <c r="CJ603" i="24"/>
  <c r="CI603" i="24"/>
  <c r="CG603" i="24"/>
  <c r="CF603" i="24"/>
  <c r="CE603" i="24"/>
  <c r="CD603" i="24"/>
  <c r="CA603" i="24"/>
  <c r="BZ603" i="24"/>
  <c r="BY603" i="24"/>
  <c r="BW603" i="24"/>
  <c r="BV603" i="24"/>
  <c r="BT603" i="24"/>
  <c r="BS603" i="24"/>
  <c r="BR603" i="24"/>
  <c r="BQ603" i="24"/>
  <c r="BP603" i="24"/>
  <c r="BO603" i="24"/>
  <c r="BN603" i="24"/>
  <c r="BM603" i="24"/>
  <c r="BL603" i="24"/>
  <c r="BK603" i="24"/>
  <c r="BJ603" i="24"/>
  <c r="BI603" i="24"/>
  <c r="BH603" i="24"/>
  <c r="BG603" i="24"/>
  <c r="BF603" i="24"/>
  <c r="BE603" i="24"/>
  <c r="BD603" i="24"/>
  <c r="BC603" i="24"/>
  <c r="BB603" i="24"/>
  <c r="BA603" i="24"/>
  <c r="AZ603" i="24"/>
  <c r="AY603" i="24"/>
  <c r="AX603" i="24"/>
  <c r="AW603" i="24"/>
  <c r="AV603" i="24"/>
  <c r="AT603" i="24"/>
  <c r="AS603" i="24"/>
  <c r="AR603" i="24"/>
  <c r="AQ603" i="24"/>
  <c r="AP603" i="24"/>
  <c r="AO603" i="24"/>
  <c r="AN603" i="24"/>
  <c r="AM603" i="24"/>
  <c r="AL603" i="24"/>
  <c r="AK603" i="24"/>
  <c r="AJ603" i="24"/>
  <c r="AI603" i="24"/>
  <c r="AH603" i="24"/>
  <c r="AG603" i="24"/>
  <c r="AF603" i="24"/>
  <c r="AE603" i="24"/>
  <c r="AD603" i="24"/>
  <c r="AC603" i="24"/>
  <c r="AB603" i="24"/>
  <c r="AA603" i="24"/>
  <c r="Z603" i="24"/>
  <c r="Y603" i="24"/>
  <c r="X603" i="24"/>
  <c r="W603" i="24"/>
  <c r="V603" i="24"/>
  <c r="U603" i="24"/>
  <c r="T603" i="24"/>
  <c r="S603" i="24"/>
  <c r="R603" i="24"/>
  <c r="Q603" i="24"/>
  <c r="P603" i="24"/>
  <c r="O603" i="24"/>
  <c r="N603" i="24"/>
  <c r="M603" i="24"/>
  <c r="L603" i="24"/>
  <c r="K603" i="24"/>
  <c r="J603" i="24"/>
  <c r="I603" i="24"/>
  <c r="H603" i="24"/>
  <c r="G603" i="24"/>
  <c r="F603" i="24"/>
  <c r="E603" i="24"/>
  <c r="DD602" i="24"/>
  <c r="DC602" i="24"/>
  <c r="DB602" i="24"/>
  <c r="DA602" i="24"/>
  <c r="CZ602" i="24"/>
  <c r="CY602" i="24"/>
  <c r="CX602" i="24"/>
  <c r="CW602" i="24"/>
  <c r="CV602" i="24"/>
  <c r="CU602" i="24"/>
  <c r="CT602" i="24"/>
  <c r="CS602" i="24"/>
  <c r="CQ602" i="24"/>
  <c r="CP602" i="24"/>
  <c r="CO602" i="24"/>
  <c r="CN602" i="24"/>
  <c r="CM602" i="24"/>
  <c r="CL602" i="24"/>
  <c r="CK602" i="24"/>
  <c r="CJ602" i="24"/>
  <c r="CI602" i="24"/>
  <c r="CH602" i="24"/>
  <c r="CG602" i="24"/>
  <c r="CF602" i="24"/>
  <c r="CE602" i="24"/>
  <c r="CD602" i="24"/>
  <c r="CA602" i="24"/>
  <c r="BZ602" i="24"/>
  <c r="BY602" i="24"/>
  <c r="BW602" i="24"/>
  <c r="BV602" i="24"/>
  <c r="BT602" i="24"/>
  <c r="BS602" i="24"/>
  <c r="BR602" i="24"/>
  <c r="BQ602" i="24"/>
  <c r="BP602" i="24"/>
  <c r="BO602" i="24"/>
  <c r="BN602" i="24"/>
  <c r="BM602" i="24"/>
  <c r="BL602" i="24"/>
  <c r="BK602" i="24"/>
  <c r="BJ602" i="24"/>
  <c r="BI602" i="24"/>
  <c r="BH602" i="24"/>
  <c r="BG602" i="24"/>
  <c r="BF602" i="24"/>
  <c r="BE602" i="24"/>
  <c r="BD602" i="24"/>
  <c r="BC602" i="24"/>
  <c r="BB602" i="24"/>
  <c r="BA602" i="24"/>
  <c r="AZ602" i="24"/>
  <c r="AY602" i="24"/>
  <c r="AX602" i="24"/>
  <c r="AW602" i="24"/>
  <c r="AV602" i="24"/>
  <c r="AT602" i="24"/>
  <c r="AS602" i="24"/>
  <c r="AR602" i="24"/>
  <c r="AQ602" i="24"/>
  <c r="AP602" i="24"/>
  <c r="AO602" i="24"/>
  <c r="AN602" i="24"/>
  <c r="AM602" i="24"/>
  <c r="AL602" i="24"/>
  <c r="AK602" i="24"/>
  <c r="AJ602" i="24"/>
  <c r="AI602" i="24"/>
  <c r="AH602" i="24"/>
  <c r="AG602" i="24"/>
  <c r="AF602" i="24"/>
  <c r="AE602" i="24"/>
  <c r="AD602" i="24"/>
  <c r="AC602" i="24"/>
  <c r="AB602" i="24"/>
  <c r="AA602" i="24"/>
  <c r="Z602" i="24"/>
  <c r="Y602" i="24"/>
  <c r="X602" i="24"/>
  <c r="W602" i="24"/>
  <c r="V602" i="24"/>
  <c r="U602" i="24"/>
  <c r="T602" i="24"/>
  <c r="S602" i="24"/>
  <c r="R602" i="24"/>
  <c r="Q602" i="24"/>
  <c r="P602" i="24"/>
  <c r="O602" i="24"/>
  <c r="N602" i="24"/>
  <c r="M602" i="24"/>
  <c r="L602" i="24"/>
  <c r="K602" i="24"/>
  <c r="J602" i="24"/>
  <c r="I602" i="24"/>
  <c r="H602" i="24"/>
  <c r="G602" i="24"/>
  <c r="F602" i="24"/>
  <c r="E602" i="24"/>
  <c r="DD601" i="24"/>
  <c r="DC601" i="24"/>
  <c r="DB601" i="24"/>
  <c r="DA601" i="24"/>
  <c r="CZ601" i="24"/>
  <c r="CY601" i="24"/>
  <c r="CX601" i="24"/>
  <c r="CU601" i="24"/>
  <c r="CT601" i="24"/>
  <c r="CQ601" i="24"/>
  <c r="CP601" i="24"/>
  <c r="CO601" i="24"/>
  <c r="CN601" i="24"/>
  <c r="CM601" i="24"/>
  <c r="CL601" i="24"/>
  <c r="CK601" i="24"/>
  <c r="CJ601" i="24"/>
  <c r="CI601" i="24"/>
  <c r="CH601" i="24"/>
  <c r="CG601" i="24"/>
  <c r="CF601" i="24"/>
  <c r="CE601" i="24"/>
  <c r="BY601" i="24"/>
  <c r="BW601" i="24"/>
  <c r="BU601" i="24"/>
  <c r="BT601" i="24"/>
  <c r="BQ601" i="24"/>
  <c r="BN601" i="24"/>
  <c r="BL601" i="24"/>
  <c r="BH601" i="24"/>
  <c r="BD601" i="24"/>
  <c r="AZ601" i="24"/>
  <c r="AY601" i="24"/>
  <c r="AX601" i="24"/>
  <c r="AV601" i="24"/>
  <c r="AT601" i="24"/>
  <c r="AS601" i="24"/>
  <c r="AR601" i="24"/>
  <c r="AQ601" i="24"/>
  <c r="AP601" i="24"/>
  <c r="AO601" i="24"/>
  <c r="AN601" i="24"/>
  <c r="AM601" i="24"/>
  <c r="AL601" i="24"/>
  <c r="AK601" i="24"/>
  <c r="AJ601" i="24"/>
  <c r="AI601" i="24"/>
  <c r="AH601" i="24"/>
  <c r="AG601" i="24"/>
  <c r="AF601" i="24"/>
  <c r="AE601" i="24"/>
  <c r="AD601" i="24"/>
  <c r="AC601" i="24"/>
  <c r="AB601" i="24"/>
  <c r="AA601" i="24"/>
  <c r="Z601" i="24"/>
  <c r="Y601" i="24"/>
  <c r="X601" i="24"/>
  <c r="W601" i="24"/>
  <c r="V601" i="24"/>
  <c r="U601" i="24"/>
  <c r="T601" i="24"/>
  <c r="S601" i="24"/>
  <c r="R601" i="24"/>
  <c r="Q601" i="24"/>
  <c r="P601" i="24"/>
  <c r="O601" i="24"/>
  <c r="N601" i="24"/>
  <c r="M601" i="24"/>
  <c r="L601" i="24"/>
  <c r="K601" i="24"/>
  <c r="J601" i="24"/>
  <c r="I601" i="24"/>
  <c r="H601" i="24"/>
  <c r="G601" i="24"/>
  <c r="F601" i="24"/>
  <c r="E601" i="24"/>
  <c r="DD600" i="24"/>
  <c r="DC600" i="24"/>
  <c r="DA600" i="24"/>
  <c r="CZ600" i="24"/>
  <c r="CY600" i="24"/>
  <c r="CU600" i="24"/>
  <c r="CT600" i="24"/>
  <c r="CQ600" i="24"/>
  <c r="CP600" i="24"/>
  <c r="CO600" i="24"/>
  <c r="CN600" i="24"/>
  <c r="CM600" i="24"/>
  <c r="CL600" i="24"/>
  <c r="CK600" i="24"/>
  <c r="CJ600" i="24"/>
  <c r="CI600" i="24"/>
  <c r="CH600" i="24"/>
  <c r="CG600" i="24"/>
  <c r="CF600" i="24"/>
  <c r="CE600" i="24"/>
  <c r="BY600" i="24"/>
  <c r="BW600" i="24"/>
  <c r="BU600" i="24"/>
  <c r="BT600" i="24"/>
  <c r="BQ600" i="24"/>
  <c r="BN600" i="24"/>
  <c r="BL600" i="24"/>
  <c r="BH600" i="24"/>
  <c r="BD600" i="24"/>
  <c r="AZ600" i="24"/>
  <c r="AY600" i="24"/>
  <c r="AX600" i="24"/>
  <c r="AV600" i="24"/>
  <c r="AT600" i="24"/>
  <c r="AS600" i="24"/>
  <c r="AR600" i="24"/>
  <c r="AQ600" i="24"/>
  <c r="AP600" i="24"/>
  <c r="AO600" i="24"/>
  <c r="AN600" i="24"/>
  <c r="AM600" i="24"/>
  <c r="AL600" i="24"/>
  <c r="AK600" i="24"/>
  <c r="AJ600" i="24"/>
  <c r="AI600" i="24"/>
  <c r="AH600" i="24"/>
  <c r="AG600" i="24"/>
  <c r="AF600" i="24"/>
  <c r="AE600" i="24"/>
  <c r="AD600" i="24"/>
  <c r="AC600" i="24"/>
  <c r="AB600" i="24"/>
  <c r="AA600" i="24"/>
  <c r="Z600" i="24"/>
  <c r="Y600" i="24"/>
  <c r="X600" i="24"/>
  <c r="W600" i="24"/>
  <c r="V600" i="24"/>
  <c r="U600" i="24"/>
  <c r="T600" i="24"/>
  <c r="S600" i="24"/>
  <c r="R600" i="24"/>
  <c r="Q600" i="24"/>
  <c r="P600" i="24"/>
  <c r="O600" i="24"/>
  <c r="N600" i="24"/>
  <c r="M600" i="24"/>
  <c r="L600" i="24"/>
  <c r="K600" i="24"/>
  <c r="J600" i="24"/>
  <c r="I600" i="24"/>
  <c r="H600" i="24"/>
  <c r="G600" i="24"/>
  <c r="F600" i="24"/>
  <c r="E600" i="24"/>
  <c r="DD599" i="24"/>
  <c r="DC599" i="24"/>
  <c r="DA599" i="24"/>
  <c r="CZ599" i="24"/>
  <c r="CY599" i="24"/>
  <c r="CW599" i="24"/>
  <c r="CU599" i="24"/>
  <c r="CT599" i="24"/>
  <c r="CS599" i="24"/>
  <c r="CQ599" i="24"/>
  <c r="CP599" i="24"/>
  <c r="CO599" i="24"/>
  <c r="CN599" i="24"/>
  <c r="CM599" i="24"/>
  <c r="CL599" i="24"/>
  <c r="CK599" i="24"/>
  <c r="CJ599" i="24"/>
  <c r="CI599" i="24"/>
  <c r="CG599" i="24"/>
  <c r="CF599" i="24"/>
  <c r="CE599" i="24"/>
  <c r="CD599" i="24"/>
  <c r="CC599" i="24"/>
  <c r="CA599" i="24"/>
  <c r="BZ599" i="24"/>
  <c r="BY599" i="24"/>
  <c r="BW599" i="24"/>
  <c r="BU599" i="24"/>
  <c r="BT599" i="24"/>
  <c r="BS599" i="24"/>
  <c r="BQ599" i="24"/>
  <c r="BP599" i="24"/>
  <c r="BO599" i="24"/>
  <c r="BN599" i="24"/>
  <c r="BL599" i="24"/>
  <c r="BK599" i="24"/>
  <c r="BJ599" i="24"/>
  <c r="BH599" i="24"/>
  <c r="AT599" i="24"/>
  <c r="AR599" i="24"/>
  <c r="AP599" i="24"/>
  <c r="AN599" i="24"/>
  <c r="AM599" i="24"/>
  <c r="AL599" i="24"/>
  <c r="DD598" i="24"/>
  <c r="DC598" i="24"/>
  <c r="CO598" i="24"/>
  <c r="BY598" i="24"/>
  <c r="BS598" i="24"/>
  <c r="AT598" i="24"/>
  <c r="AP598" i="24"/>
  <c r="DD597" i="24"/>
  <c r="DC597" i="24"/>
  <c r="CO597" i="24"/>
  <c r="BY597" i="24"/>
  <c r="BD597" i="24"/>
  <c r="AZ597" i="24"/>
  <c r="AT597" i="24"/>
  <c r="AP597" i="24"/>
  <c r="DD596" i="24"/>
  <c r="DC596" i="24"/>
  <c r="CO596" i="24"/>
  <c r="CM596" i="24"/>
  <c r="BY596" i="24"/>
  <c r="BD596" i="24"/>
  <c r="AZ596" i="24"/>
  <c r="AT596" i="24"/>
  <c r="AP596" i="24"/>
  <c r="AO596" i="24"/>
  <c r="AN596" i="24"/>
  <c r="AM596" i="24"/>
  <c r="AL596" i="24"/>
  <c r="AK596" i="24"/>
  <c r="AJ596" i="24"/>
  <c r="AI596" i="24"/>
  <c r="AH596" i="24"/>
  <c r="AG596" i="24"/>
  <c r="AF596" i="24"/>
  <c r="AE596" i="24"/>
  <c r="AD596" i="24"/>
  <c r="AC596" i="24"/>
  <c r="AB596" i="24"/>
  <c r="AA596" i="24"/>
  <c r="Z596" i="24"/>
  <c r="Y596" i="24"/>
  <c r="X596" i="24"/>
  <c r="W596" i="24"/>
  <c r="V596" i="24"/>
  <c r="U596" i="24"/>
  <c r="T596" i="24"/>
  <c r="S596" i="24"/>
  <c r="R596" i="24"/>
  <c r="Q596" i="24"/>
  <c r="P596" i="24"/>
  <c r="O596" i="24"/>
  <c r="N596" i="24"/>
  <c r="M596" i="24"/>
  <c r="L596" i="24"/>
  <c r="K596" i="24"/>
  <c r="J596" i="24"/>
  <c r="I596" i="24"/>
  <c r="H596" i="24"/>
  <c r="G596" i="24"/>
  <c r="F596" i="24"/>
  <c r="E596" i="24"/>
  <c r="DD595" i="24"/>
  <c r="DC595" i="24"/>
  <c r="DA595" i="24"/>
  <c r="CT595" i="24"/>
  <c r="CQ595" i="24"/>
  <c r="CP595" i="24"/>
  <c r="CO595" i="24"/>
  <c r="CM595" i="24"/>
  <c r="CL595" i="24"/>
  <c r="CF595" i="24"/>
  <c r="BZ595" i="24"/>
  <c r="BY595" i="24"/>
  <c r="BV595" i="24"/>
  <c r="BT595" i="24"/>
  <c r="BS595" i="24"/>
  <c r="BN595" i="24"/>
  <c r="BK595" i="24"/>
  <c r="BH595" i="24"/>
  <c r="BD595" i="24"/>
  <c r="AZ595" i="24"/>
  <c r="AV595" i="24"/>
  <c r="AT595" i="24"/>
  <c r="AP595" i="24"/>
  <c r="AO595" i="24"/>
  <c r="AN595" i="24"/>
  <c r="AM595" i="24"/>
  <c r="AL595" i="24"/>
  <c r="AK595" i="24"/>
  <c r="AJ595" i="24"/>
  <c r="AI595" i="24"/>
  <c r="AH595" i="24"/>
  <c r="AG595" i="24"/>
  <c r="AF595" i="24"/>
  <c r="AE595" i="24"/>
  <c r="AD595" i="24"/>
  <c r="AC595" i="24"/>
  <c r="AB595" i="24"/>
  <c r="AA595" i="24"/>
  <c r="Z595" i="24"/>
  <c r="Y595" i="24"/>
  <c r="X595" i="24"/>
  <c r="W595" i="24"/>
  <c r="V595" i="24"/>
  <c r="U595" i="24"/>
  <c r="T595" i="24"/>
  <c r="S595" i="24"/>
  <c r="R595" i="24"/>
  <c r="Q595" i="24"/>
  <c r="P595" i="24"/>
  <c r="O595" i="24"/>
  <c r="N595" i="24"/>
  <c r="M595" i="24"/>
  <c r="L595" i="24"/>
  <c r="K595" i="24"/>
  <c r="J595" i="24"/>
  <c r="I595" i="24"/>
  <c r="H595" i="24"/>
  <c r="G595" i="24"/>
  <c r="F595" i="24"/>
  <c r="E595" i="24"/>
  <c r="DD594" i="24"/>
  <c r="DC594" i="24"/>
  <c r="DB594" i="24"/>
  <c r="DA594" i="24"/>
  <c r="CZ594" i="24"/>
  <c r="CY594" i="24"/>
  <c r="CT594" i="24"/>
  <c r="CS594" i="24"/>
  <c r="CR594" i="24"/>
  <c r="CQ594" i="24"/>
  <c r="CP594" i="24"/>
  <c r="CO594" i="24"/>
  <c r="CM594" i="24"/>
  <c r="CL594" i="24"/>
  <c r="CK594" i="24"/>
  <c r="CI594" i="24"/>
  <c r="CG594" i="24"/>
  <c r="CF594" i="24"/>
  <c r="CB594" i="24"/>
  <c r="CA594" i="24"/>
  <c r="BZ594" i="24"/>
  <c r="BY594" i="24"/>
  <c r="BW594" i="24"/>
  <c r="BV594" i="24"/>
  <c r="BT594" i="24"/>
  <c r="BS594" i="24"/>
  <c r="BQ594" i="24"/>
  <c r="BP594" i="24"/>
  <c r="BO594" i="24"/>
  <c r="BN594" i="24"/>
  <c r="BM594" i="24"/>
  <c r="BL594" i="24"/>
  <c r="BK594" i="24"/>
  <c r="BJ594" i="24"/>
  <c r="BI594" i="24"/>
  <c r="BH594" i="24"/>
  <c r="BG594" i="24"/>
  <c r="BF594" i="24"/>
  <c r="BD594" i="24"/>
  <c r="BC594" i="24"/>
  <c r="BB594" i="24"/>
  <c r="BA594" i="24"/>
  <c r="AZ594" i="24"/>
  <c r="AY594" i="24"/>
  <c r="AX594" i="24"/>
  <c r="AW594" i="24"/>
  <c r="AV594" i="24"/>
  <c r="AU594" i="24"/>
  <c r="AT594" i="24"/>
  <c r="AS594" i="24"/>
  <c r="AP594" i="24"/>
  <c r="AO594" i="24"/>
  <c r="AN594" i="24"/>
  <c r="AM594" i="24"/>
  <c r="AL594" i="24"/>
  <c r="AK594" i="24"/>
  <c r="AJ594" i="24"/>
  <c r="AI594" i="24"/>
  <c r="AH594" i="24"/>
  <c r="AG594" i="24"/>
  <c r="AF594" i="24"/>
  <c r="AE594" i="24"/>
  <c r="AD594" i="24"/>
  <c r="AC594" i="24"/>
  <c r="AB594" i="24"/>
  <c r="AA594" i="24"/>
  <c r="Z594" i="24"/>
  <c r="Y594" i="24"/>
  <c r="X594" i="24"/>
  <c r="W594" i="24"/>
  <c r="V594" i="24"/>
  <c r="U594" i="24"/>
  <c r="T594" i="24"/>
  <c r="S594" i="24"/>
  <c r="R594" i="24"/>
  <c r="Q594" i="24"/>
  <c r="P594" i="24"/>
  <c r="O594" i="24"/>
  <c r="N594" i="24"/>
  <c r="M594" i="24"/>
  <c r="L594" i="24"/>
  <c r="K594" i="24"/>
  <c r="J594" i="24"/>
  <c r="I594" i="24"/>
  <c r="H594" i="24"/>
  <c r="G594" i="24"/>
  <c r="F594" i="24"/>
  <c r="E594" i="24"/>
  <c r="DD593" i="24"/>
  <c r="DC593" i="24"/>
  <c r="DB593" i="24"/>
  <c r="DA593" i="24"/>
  <c r="CZ593" i="24"/>
  <c r="CY593" i="24"/>
  <c r="CX593" i="24"/>
  <c r="CW593" i="24"/>
  <c r="CV593" i="24"/>
  <c r="CU593" i="24"/>
  <c r="CT593" i="24"/>
  <c r="CS593" i="24"/>
  <c r="CR593" i="24"/>
  <c r="CQ593" i="24"/>
  <c r="CP593" i="24"/>
  <c r="CO593" i="24"/>
  <c r="CN593" i="24"/>
  <c r="CM593" i="24"/>
  <c r="CL593" i="24"/>
  <c r="CK593" i="24"/>
  <c r="CJ593" i="24"/>
  <c r="CI593" i="24"/>
  <c r="CG593" i="24"/>
  <c r="CF593" i="24"/>
  <c r="CE593" i="24"/>
  <c r="CD593" i="24"/>
  <c r="CC593" i="24"/>
  <c r="CB593" i="24"/>
  <c r="CA593" i="24"/>
  <c r="BZ593" i="24"/>
  <c r="BY593" i="24"/>
  <c r="BX593" i="24"/>
  <c r="BW593" i="24"/>
  <c r="BV593" i="24"/>
  <c r="BU593" i="24"/>
  <c r="BT593" i="24"/>
  <c r="BS593" i="24"/>
  <c r="BR593" i="24"/>
  <c r="BQ593" i="24"/>
  <c r="BP593" i="24"/>
  <c r="BO593" i="24"/>
  <c r="BN593" i="24"/>
  <c r="BM593" i="24"/>
  <c r="BL593" i="24"/>
  <c r="BK593" i="24"/>
  <c r="BJ593" i="24"/>
  <c r="BI593" i="24"/>
  <c r="BH593" i="24"/>
  <c r="BG593" i="24"/>
  <c r="BF593" i="24"/>
  <c r="BE593" i="24"/>
  <c r="BD593" i="24"/>
  <c r="BC593" i="24"/>
  <c r="BB593" i="24"/>
  <c r="BA593" i="24"/>
  <c r="AZ593" i="24"/>
  <c r="AY593" i="24"/>
  <c r="AX593" i="24"/>
  <c r="AW593" i="24"/>
  <c r="AV593" i="24"/>
  <c r="AU593" i="24"/>
  <c r="AT593" i="24"/>
  <c r="AS593" i="24"/>
  <c r="AR593" i="24"/>
  <c r="AQ593" i="24"/>
  <c r="AP593" i="24"/>
  <c r="AO593" i="24"/>
  <c r="AN593" i="24"/>
  <c r="AM593" i="24"/>
  <c r="AL593" i="24"/>
  <c r="AK593" i="24"/>
  <c r="AJ593" i="24"/>
  <c r="AI593" i="24"/>
  <c r="AH593" i="24"/>
  <c r="AG593" i="24"/>
  <c r="AF593" i="24"/>
  <c r="AE593" i="24"/>
  <c r="AD593" i="24"/>
  <c r="AC593" i="24"/>
  <c r="AB593" i="24"/>
  <c r="AA593" i="24"/>
  <c r="Z593" i="24"/>
  <c r="Y593" i="24"/>
  <c r="X593" i="24"/>
  <c r="W593" i="24"/>
  <c r="V593" i="24"/>
  <c r="U593" i="24"/>
  <c r="T593" i="24"/>
  <c r="S593" i="24"/>
  <c r="R593" i="24"/>
  <c r="Q593" i="24"/>
  <c r="P593" i="24"/>
  <c r="O593" i="24"/>
  <c r="N593" i="24"/>
  <c r="M593" i="24"/>
  <c r="L593" i="24"/>
  <c r="K593" i="24"/>
  <c r="J593" i="24"/>
  <c r="I593" i="24"/>
  <c r="H593" i="24"/>
  <c r="G593" i="24"/>
  <c r="F593" i="24"/>
  <c r="E593" i="24"/>
  <c r="DD592" i="24"/>
  <c r="DC592" i="24"/>
  <c r="DB592" i="24"/>
  <c r="DA592" i="24"/>
  <c r="CZ592" i="24"/>
  <c r="CY592" i="24"/>
  <c r="CX592" i="24"/>
  <c r="CW592" i="24"/>
  <c r="CV592" i="24"/>
  <c r="CU592" i="24"/>
  <c r="CT592" i="24"/>
  <c r="CS592" i="24"/>
  <c r="CR592" i="24"/>
  <c r="CQ592" i="24"/>
  <c r="CP592" i="24"/>
  <c r="CO592" i="24"/>
  <c r="CN592" i="24"/>
  <c r="CM592" i="24"/>
  <c r="CL592" i="24"/>
  <c r="CK592" i="24"/>
  <c r="CJ592" i="24"/>
  <c r="CI592" i="24"/>
  <c r="CG592" i="24"/>
  <c r="CF592" i="24"/>
  <c r="CE592" i="24"/>
  <c r="CD592" i="24"/>
  <c r="CC592" i="24"/>
  <c r="CB592" i="24"/>
  <c r="CA592" i="24"/>
  <c r="BZ592" i="24"/>
  <c r="BY592" i="24"/>
  <c r="BX592" i="24"/>
  <c r="BW592" i="24"/>
  <c r="BV592" i="24"/>
  <c r="BU592" i="24"/>
  <c r="BT592" i="24"/>
  <c r="BS592" i="24"/>
  <c r="BR592" i="24"/>
  <c r="BQ592" i="24"/>
  <c r="BP592" i="24"/>
  <c r="BO592" i="24"/>
  <c r="BN592" i="24"/>
  <c r="BM592" i="24"/>
  <c r="BL592" i="24"/>
  <c r="BK592" i="24"/>
  <c r="BJ592" i="24"/>
  <c r="BI592" i="24"/>
  <c r="BH592" i="24"/>
  <c r="BG592" i="24"/>
  <c r="BF592" i="24"/>
  <c r="BE592" i="24"/>
  <c r="BD592" i="24"/>
  <c r="BC592" i="24"/>
  <c r="BB592" i="24"/>
  <c r="BA592" i="24"/>
  <c r="AZ592" i="24"/>
  <c r="AY592" i="24"/>
  <c r="AX592" i="24"/>
  <c r="AW592" i="24"/>
  <c r="AV592" i="24"/>
  <c r="AU592" i="24"/>
  <c r="AT592" i="24"/>
  <c r="AS592" i="24"/>
  <c r="AR592" i="24"/>
  <c r="AQ592" i="24"/>
  <c r="AP592" i="24"/>
  <c r="AO592" i="24"/>
  <c r="AN592" i="24"/>
  <c r="AM592" i="24"/>
  <c r="AL592" i="24"/>
  <c r="AK592" i="24"/>
  <c r="AJ592" i="24"/>
  <c r="AI592" i="24"/>
  <c r="AH592" i="24"/>
  <c r="AG592" i="24"/>
  <c r="AF592" i="24"/>
  <c r="AE592" i="24"/>
  <c r="AD592" i="24"/>
  <c r="AC592" i="24"/>
  <c r="AB592" i="24"/>
  <c r="AA592" i="24"/>
  <c r="Z592" i="24"/>
  <c r="Y592" i="24"/>
  <c r="X592" i="24"/>
  <c r="W592" i="24"/>
  <c r="V592" i="24"/>
  <c r="U592" i="24"/>
  <c r="T592" i="24"/>
  <c r="S592" i="24"/>
  <c r="R592" i="24"/>
  <c r="Q592" i="24"/>
  <c r="P592" i="24"/>
  <c r="O592" i="24"/>
  <c r="N592" i="24"/>
  <c r="M592" i="24"/>
  <c r="L592" i="24"/>
  <c r="K592" i="24"/>
  <c r="J592" i="24"/>
  <c r="I592" i="24"/>
  <c r="H592" i="24"/>
  <c r="G592" i="24"/>
  <c r="F592" i="24"/>
  <c r="E592" i="24"/>
  <c r="DD591" i="24"/>
  <c r="DC591" i="24"/>
  <c r="DA591" i="24"/>
  <c r="CZ591" i="24"/>
  <c r="CY591" i="24"/>
  <c r="CX591" i="24"/>
  <c r="CW591" i="24"/>
  <c r="CV591" i="24"/>
  <c r="CU591" i="24"/>
  <c r="CT591" i="24"/>
  <c r="CS591" i="24"/>
  <c r="CR591" i="24"/>
  <c r="CQ591" i="24"/>
  <c r="CP591" i="24"/>
  <c r="CO591" i="24"/>
  <c r="CN591" i="24"/>
  <c r="CM591" i="24"/>
  <c r="CL591" i="24"/>
  <c r="CK591" i="24"/>
  <c r="CJ591" i="24"/>
  <c r="CI591" i="24"/>
  <c r="CG591" i="24"/>
  <c r="CF591" i="24"/>
  <c r="CE591" i="24"/>
  <c r="CD591" i="24"/>
  <c r="CA591" i="24"/>
  <c r="BZ591" i="24"/>
  <c r="BY591" i="24"/>
  <c r="BW591" i="24"/>
  <c r="BV591" i="24"/>
  <c r="BU591" i="24"/>
  <c r="BT591" i="24"/>
  <c r="BR591" i="24"/>
  <c r="BQ591" i="24"/>
  <c r="BP591" i="24"/>
  <c r="BO591" i="24"/>
  <c r="BN591" i="24"/>
  <c r="BM591" i="24"/>
  <c r="BL591" i="24"/>
  <c r="BK591" i="24"/>
  <c r="BJ591" i="24"/>
  <c r="BI591" i="24"/>
  <c r="BH591" i="24"/>
  <c r="BG591" i="24"/>
  <c r="BF591" i="24"/>
  <c r="BE591" i="24"/>
  <c r="BD591" i="24"/>
  <c r="AZ591" i="24"/>
  <c r="AX591" i="24"/>
  <c r="AV591" i="24"/>
  <c r="AT591" i="24"/>
  <c r="AS591" i="24"/>
  <c r="AR591" i="24"/>
  <c r="AQ591" i="24"/>
  <c r="AP591" i="24"/>
  <c r="AO591" i="24"/>
  <c r="AN591" i="24"/>
  <c r="AM591" i="24"/>
  <c r="AL591" i="24"/>
  <c r="AK591" i="24"/>
  <c r="AJ591" i="24"/>
  <c r="AI591" i="24"/>
  <c r="AH591" i="24"/>
  <c r="AG591" i="24"/>
  <c r="AF591" i="24"/>
  <c r="AE591" i="24"/>
  <c r="AD591" i="24"/>
  <c r="AC591" i="24"/>
  <c r="AB591" i="24"/>
  <c r="AA591" i="24"/>
  <c r="Z591" i="24"/>
  <c r="Y591" i="24"/>
  <c r="X591" i="24"/>
  <c r="W591" i="24"/>
  <c r="V591" i="24"/>
  <c r="U591" i="24"/>
  <c r="T591" i="24"/>
  <c r="S591" i="24"/>
  <c r="R591" i="24"/>
  <c r="Q591" i="24"/>
  <c r="P591" i="24"/>
  <c r="O591" i="24"/>
  <c r="N591" i="24"/>
  <c r="M591" i="24"/>
  <c r="L591" i="24"/>
  <c r="K591" i="24"/>
  <c r="J591" i="24"/>
  <c r="I591" i="24"/>
  <c r="H591" i="24"/>
  <c r="G591" i="24"/>
  <c r="F591" i="24"/>
  <c r="E591" i="24"/>
  <c r="DD590" i="24"/>
  <c r="DC590" i="24"/>
  <c r="DA590" i="24"/>
  <c r="CZ590" i="24"/>
  <c r="CY590" i="24"/>
  <c r="CX590" i="24"/>
  <c r="CW590" i="24"/>
  <c r="CV590" i="24"/>
  <c r="CU590" i="24"/>
  <c r="CT590" i="24"/>
  <c r="CS590" i="24"/>
  <c r="CR590" i="24"/>
  <c r="CQ590" i="24"/>
  <c r="CP590" i="24"/>
  <c r="CO590" i="24"/>
  <c r="CN590" i="24"/>
  <c r="CM590" i="24"/>
  <c r="CL590" i="24"/>
  <c r="CK590" i="24"/>
  <c r="CJ590" i="24"/>
  <c r="CI590" i="24"/>
  <c r="CG590" i="24"/>
  <c r="CF590" i="24"/>
  <c r="CE590" i="24"/>
  <c r="CD590" i="24"/>
  <c r="CA590" i="24"/>
  <c r="BZ590" i="24"/>
  <c r="BY590" i="24"/>
  <c r="BW590" i="24"/>
  <c r="BV590" i="24"/>
  <c r="BU590" i="24"/>
  <c r="BT590" i="24"/>
  <c r="BR590" i="24"/>
  <c r="BQ590" i="24"/>
  <c r="BP590" i="24"/>
  <c r="BO590" i="24"/>
  <c r="BN590" i="24"/>
  <c r="BM590" i="24"/>
  <c r="BL590" i="24"/>
  <c r="BK590" i="24"/>
  <c r="BJ590" i="24"/>
  <c r="BI590" i="24"/>
  <c r="BH590" i="24"/>
  <c r="BG590" i="24"/>
  <c r="BF590" i="24"/>
  <c r="BE590" i="24"/>
  <c r="BD590" i="24"/>
  <c r="AZ590" i="24"/>
  <c r="AX590" i="24"/>
  <c r="AV590" i="24"/>
  <c r="AT590" i="24"/>
  <c r="AS590" i="24"/>
  <c r="AR590" i="24"/>
  <c r="AQ590" i="24"/>
  <c r="AP590" i="24"/>
  <c r="AN590" i="24"/>
  <c r="AM590" i="24"/>
  <c r="AL590" i="24"/>
  <c r="AC590" i="24"/>
  <c r="AB590" i="24"/>
  <c r="AA590" i="24"/>
  <c r="Z590" i="24"/>
  <c r="Y590" i="24"/>
  <c r="X590" i="24"/>
  <c r="W590" i="24"/>
  <c r="V590" i="24"/>
  <c r="U590" i="24"/>
  <c r="T590" i="24"/>
  <c r="S590" i="24"/>
  <c r="R590" i="24"/>
  <c r="Q590" i="24"/>
  <c r="P590" i="24"/>
  <c r="O590" i="24"/>
  <c r="N590" i="24"/>
  <c r="M590" i="24"/>
  <c r="L590" i="24"/>
  <c r="K590" i="24"/>
  <c r="J590" i="24"/>
  <c r="I590" i="24"/>
  <c r="H590" i="24"/>
  <c r="G590" i="24"/>
  <c r="F590" i="24"/>
  <c r="E590" i="24"/>
  <c r="DD589" i="24"/>
  <c r="DC589" i="24"/>
  <c r="DB589" i="24"/>
  <c r="DA589" i="24"/>
  <c r="CZ589" i="24"/>
  <c r="CY589" i="24"/>
  <c r="CX589" i="24"/>
  <c r="CW589" i="24"/>
  <c r="CV589" i="24"/>
  <c r="CU589" i="24"/>
  <c r="CT589" i="24"/>
  <c r="CS589" i="24"/>
  <c r="CR589" i="24"/>
  <c r="CQ589" i="24"/>
  <c r="CP589" i="24"/>
  <c r="CO589" i="24"/>
  <c r="CN589" i="24"/>
  <c r="CM589" i="24"/>
  <c r="CL589" i="24"/>
  <c r="CK589" i="24"/>
  <c r="CJ589" i="24"/>
  <c r="CI589" i="24"/>
  <c r="CG589" i="24"/>
  <c r="CF589" i="24"/>
  <c r="CE589" i="24"/>
  <c r="CD589" i="24"/>
  <c r="CC589" i="24"/>
  <c r="CB589" i="24"/>
  <c r="CA589" i="24"/>
  <c r="BZ589" i="24"/>
  <c r="BY589" i="24"/>
  <c r="BX589" i="24"/>
  <c r="BW589" i="24"/>
  <c r="BV589" i="24"/>
  <c r="BU589" i="24"/>
  <c r="BT589" i="24"/>
  <c r="BS589" i="24"/>
  <c r="BR589" i="24"/>
  <c r="BQ589" i="24"/>
  <c r="BP589" i="24"/>
  <c r="BO589" i="24"/>
  <c r="BN589" i="24"/>
  <c r="BM589" i="24"/>
  <c r="BL589" i="24"/>
  <c r="BK589" i="24"/>
  <c r="BJ589" i="24"/>
  <c r="BI589" i="24"/>
  <c r="BH589" i="24"/>
  <c r="BG589" i="24"/>
  <c r="BF589" i="24"/>
  <c r="BE589" i="24"/>
  <c r="BD589" i="24"/>
  <c r="BC589" i="24"/>
  <c r="BB589" i="24"/>
  <c r="BA589" i="24"/>
  <c r="AZ589" i="24"/>
  <c r="AY589" i="24"/>
  <c r="AX589" i="24"/>
  <c r="AW589" i="24"/>
  <c r="AV589" i="24"/>
  <c r="AU589" i="24"/>
  <c r="AT589" i="24"/>
  <c r="AS589" i="24"/>
  <c r="AR589" i="24"/>
  <c r="AQ589" i="24"/>
  <c r="AP589" i="24"/>
  <c r="AN589" i="24"/>
  <c r="AM589" i="24"/>
  <c r="AL589" i="24"/>
  <c r="AC589" i="24"/>
  <c r="AB589" i="24"/>
  <c r="AA589" i="24"/>
  <c r="Z589" i="24"/>
  <c r="Y589" i="24"/>
  <c r="X589" i="24"/>
  <c r="W589" i="24"/>
  <c r="V589" i="24"/>
  <c r="U589" i="24"/>
  <c r="T589" i="24"/>
  <c r="S589" i="24"/>
  <c r="R589" i="24"/>
  <c r="Q589" i="24"/>
  <c r="P589" i="24"/>
  <c r="O589" i="24"/>
  <c r="N589" i="24"/>
  <c r="M589" i="24"/>
  <c r="L589" i="24"/>
  <c r="K589" i="24"/>
  <c r="J589" i="24"/>
  <c r="I589" i="24"/>
  <c r="H589" i="24"/>
  <c r="G589" i="24"/>
  <c r="F589" i="24"/>
  <c r="E589" i="24"/>
  <c r="DD588" i="24"/>
  <c r="DC588" i="24"/>
  <c r="DB588" i="24"/>
  <c r="DA588" i="24"/>
  <c r="CZ588" i="24"/>
  <c r="CY588" i="24"/>
  <c r="CX588" i="24"/>
  <c r="CW588" i="24"/>
  <c r="CV588" i="24"/>
  <c r="CU588" i="24"/>
  <c r="CT588" i="24"/>
  <c r="CS588" i="24"/>
  <c r="CR588" i="24"/>
  <c r="CQ588" i="24"/>
  <c r="CP588" i="24"/>
  <c r="CO588" i="24"/>
  <c r="CN588" i="24"/>
  <c r="CM588" i="24"/>
  <c r="CL588" i="24"/>
  <c r="CK588" i="24"/>
  <c r="CJ588" i="24"/>
  <c r="CI588" i="24"/>
  <c r="CG588" i="24"/>
  <c r="CF588" i="24"/>
  <c r="CE588" i="24"/>
  <c r="CD588" i="24"/>
  <c r="CC588" i="24"/>
  <c r="CA588" i="24"/>
  <c r="BZ588" i="24"/>
  <c r="BY588" i="24"/>
  <c r="BX588" i="24"/>
  <c r="BW588" i="24"/>
  <c r="BV588" i="24"/>
  <c r="BU588" i="24"/>
  <c r="BT588" i="24"/>
  <c r="BS588" i="24"/>
  <c r="BR588" i="24"/>
  <c r="BQ588" i="24"/>
  <c r="BP588" i="24"/>
  <c r="BO588" i="24"/>
  <c r="BN588" i="24"/>
  <c r="BM588" i="24"/>
  <c r="BL588" i="24"/>
  <c r="BK588" i="24"/>
  <c r="BJ588" i="24"/>
  <c r="BI588" i="24"/>
  <c r="BH588" i="24"/>
  <c r="BG588" i="24"/>
  <c r="BF588" i="24"/>
  <c r="BE588" i="24"/>
  <c r="BD588" i="24"/>
  <c r="BC588" i="24"/>
  <c r="BA588" i="24"/>
  <c r="AZ588" i="24"/>
  <c r="AW588" i="24"/>
  <c r="AV588" i="24"/>
  <c r="AU588" i="24"/>
  <c r="AT588" i="24"/>
  <c r="AS588" i="24"/>
  <c r="AR588" i="24"/>
  <c r="AQ588" i="24"/>
  <c r="AP588" i="24"/>
  <c r="AO588" i="24"/>
  <c r="AN588" i="24"/>
  <c r="AM588" i="24"/>
  <c r="AL588" i="24"/>
  <c r="AK588" i="24"/>
  <c r="AJ588" i="24"/>
  <c r="AI588" i="24"/>
  <c r="AH588" i="24"/>
  <c r="AG588" i="24"/>
  <c r="AF588" i="24"/>
  <c r="AE588" i="24"/>
  <c r="AD588" i="24"/>
  <c r="AC588" i="24"/>
  <c r="AB588" i="24"/>
  <c r="AA588" i="24"/>
  <c r="Z588" i="24"/>
  <c r="Y588" i="24"/>
  <c r="X588" i="24"/>
  <c r="W588" i="24"/>
  <c r="V588" i="24"/>
  <c r="U588" i="24"/>
  <c r="T588" i="24"/>
  <c r="S588" i="24"/>
  <c r="R588" i="24"/>
  <c r="Q588" i="24"/>
  <c r="P588" i="24"/>
  <c r="O588" i="24"/>
  <c r="N588" i="24"/>
  <c r="M588" i="24"/>
  <c r="L588" i="24"/>
  <c r="K588" i="24"/>
  <c r="J588" i="24"/>
  <c r="I588" i="24"/>
  <c r="H588" i="24"/>
  <c r="G588" i="24"/>
  <c r="F588" i="24"/>
  <c r="E588" i="24"/>
  <c r="DD587" i="24"/>
  <c r="DC587" i="24"/>
  <c r="DB587" i="24"/>
  <c r="DA587" i="24"/>
  <c r="CZ587" i="24"/>
  <c r="CY587" i="24"/>
  <c r="CX587" i="24"/>
  <c r="CW587" i="24"/>
  <c r="CV587" i="24"/>
  <c r="CU587" i="24"/>
  <c r="CT587" i="24"/>
  <c r="CS587" i="24"/>
  <c r="CR587" i="24"/>
  <c r="CQ587" i="24"/>
  <c r="CP587" i="24"/>
  <c r="CO587" i="24"/>
  <c r="CN587" i="24"/>
  <c r="CM587" i="24"/>
  <c r="CL587" i="24"/>
  <c r="CK587" i="24"/>
  <c r="CJ587" i="24"/>
  <c r="CI587" i="24"/>
  <c r="CG587" i="24"/>
  <c r="CF587" i="24"/>
  <c r="CE587" i="24"/>
  <c r="CD587" i="24"/>
  <c r="CC587" i="24"/>
  <c r="CA587" i="24"/>
  <c r="BZ587" i="24"/>
  <c r="BY587" i="24"/>
  <c r="BX587" i="24"/>
  <c r="BW587" i="24"/>
  <c r="BV587" i="24"/>
  <c r="BU587" i="24"/>
  <c r="BT587" i="24"/>
  <c r="BS587" i="24"/>
  <c r="BR587" i="24"/>
  <c r="BQ587" i="24"/>
  <c r="BP587" i="24"/>
  <c r="BO587" i="24"/>
  <c r="BN587" i="24"/>
  <c r="BM587" i="24"/>
  <c r="BL587" i="24"/>
  <c r="BK587" i="24"/>
  <c r="BJ587" i="24"/>
  <c r="BI587" i="24"/>
  <c r="BH587" i="24"/>
  <c r="BG587" i="24"/>
  <c r="BF587" i="24"/>
  <c r="BE587" i="24"/>
  <c r="BD587" i="24"/>
  <c r="BC587" i="24"/>
  <c r="BA587" i="24"/>
  <c r="AZ587" i="24"/>
  <c r="AW587" i="24"/>
  <c r="AV587" i="24"/>
  <c r="AU587" i="24"/>
  <c r="AT587" i="24"/>
  <c r="AS587" i="24"/>
  <c r="AR587" i="24"/>
  <c r="AQ587" i="24"/>
  <c r="AP587" i="24"/>
  <c r="AO587" i="24"/>
  <c r="AN587" i="24"/>
  <c r="AM587" i="24"/>
  <c r="AL587" i="24"/>
  <c r="AK587" i="24"/>
  <c r="AJ587" i="24"/>
  <c r="AI587" i="24"/>
  <c r="AH587" i="24"/>
  <c r="AG587" i="24"/>
  <c r="AF587" i="24"/>
  <c r="AE587" i="24"/>
  <c r="AD587" i="24"/>
  <c r="AC587" i="24"/>
  <c r="AB587" i="24"/>
  <c r="AA587" i="24"/>
  <c r="Z587" i="24"/>
  <c r="Y587" i="24"/>
  <c r="X587" i="24"/>
  <c r="W587" i="24"/>
  <c r="V587" i="24"/>
  <c r="U587" i="24"/>
  <c r="T587" i="24"/>
  <c r="S587" i="24"/>
  <c r="R587" i="24"/>
  <c r="Q587" i="24"/>
  <c r="P587" i="24"/>
  <c r="O587" i="24"/>
  <c r="N587" i="24"/>
  <c r="M587" i="24"/>
  <c r="L587" i="24"/>
  <c r="K587" i="24"/>
  <c r="J587" i="24"/>
  <c r="I587" i="24"/>
  <c r="H587" i="24"/>
  <c r="G587" i="24"/>
  <c r="F587" i="24"/>
  <c r="E587" i="24"/>
  <c r="DD586" i="24"/>
  <c r="DC586" i="24"/>
  <c r="DB586" i="24"/>
  <c r="DA586" i="24"/>
  <c r="CZ586" i="24"/>
  <c r="CY586" i="24"/>
  <c r="CX586" i="24"/>
  <c r="CW586" i="24"/>
  <c r="CV586" i="24"/>
  <c r="CU586" i="24"/>
  <c r="CT586" i="24"/>
  <c r="CS586" i="24"/>
  <c r="CR586" i="24"/>
  <c r="CQ586" i="24"/>
  <c r="CP586" i="24"/>
  <c r="CO586" i="24"/>
  <c r="CN586" i="24"/>
  <c r="CM586" i="24"/>
  <c r="CL586" i="24"/>
  <c r="CK586" i="24"/>
  <c r="CJ586" i="24"/>
  <c r="CI586" i="24"/>
  <c r="CG586" i="24"/>
  <c r="CF586" i="24"/>
  <c r="CE586" i="24"/>
  <c r="CD586" i="24"/>
  <c r="CC586" i="24"/>
  <c r="CB586" i="24"/>
  <c r="CA586" i="24"/>
  <c r="BZ586" i="24"/>
  <c r="BY586" i="24"/>
  <c r="BX586" i="24"/>
  <c r="BW586" i="24"/>
  <c r="BV586" i="24"/>
  <c r="BU586" i="24"/>
  <c r="BT586" i="24"/>
  <c r="BS586" i="24"/>
  <c r="BR586" i="24"/>
  <c r="BQ586" i="24"/>
  <c r="BP586" i="24"/>
  <c r="BO586" i="24"/>
  <c r="BN586" i="24"/>
  <c r="BM586" i="24"/>
  <c r="BL586" i="24"/>
  <c r="BK586" i="24"/>
  <c r="BJ586" i="24"/>
  <c r="BI586" i="24"/>
  <c r="BH586" i="24"/>
  <c r="BG586" i="24"/>
  <c r="BF586" i="24"/>
  <c r="BE586" i="24"/>
  <c r="BD586" i="24"/>
  <c r="BC586" i="24"/>
  <c r="BB586" i="24"/>
  <c r="AZ586" i="24"/>
  <c r="AX586" i="24"/>
  <c r="AW586" i="24"/>
  <c r="AV586" i="24"/>
  <c r="AU586" i="24"/>
  <c r="AT586" i="24"/>
  <c r="AS586" i="24"/>
  <c r="AR586" i="24"/>
  <c r="AQ586" i="24"/>
  <c r="AP586" i="24"/>
  <c r="AO586" i="24"/>
  <c r="AN586" i="24"/>
  <c r="AM586" i="24"/>
  <c r="AL586" i="24"/>
  <c r="AK586" i="24"/>
  <c r="AJ586" i="24"/>
  <c r="AI586" i="24"/>
  <c r="AH586" i="24"/>
  <c r="AG586" i="24"/>
  <c r="AF586" i="24"/>
  <c r="AE586" i="24"/>
  <c r="AD586" i="24"/>
  <c r="AC586" i="24"/>
  <c r="AB586" i="24"/>
  <c r="AA586" i="24"/>
  <c r="Z586" i="24"/>
  <c r="Y586" i="24"/>
  <c r="X586" i="24"/>
  <c r="W586" i="24"/>
  <c r="V586" i="24"/>
  <c r="U586" i="24"/>
  <c r="T586" i="24"/>
  <c r="S586" i="24"/>
  <c r="R586" i="24"/>
  <c r="Q586" i="24"/>
  <c r="P586" i="24"/>
  <c r="O586" i="24"/>
  <c r="N586" i="24"/>
  <c r="M586" i="24"/>
  <c r="L586" i="24"/>
  <c r="K586" i="24"/>
  <c r="J586" i="24"/>
  <c r="I586" i="24"/>
  <c r="H586" i="24"/>
  <c r="G586" i="24"/>
  <c r="F586" i="24"/>
  <c r="E586" i="24"/>
  <c r="DD585" i="24"/>
  <c r="DC585" i="24"/>
  <c r="DB585" i="24"/>
  <c r="DA585" i="24"/>
  <c r="CZ585" i="24"/>
  <c r="CY585" i="24"/>
  <c r="CX585" i="24"/>
  <c r="CW585" i="24"/>
  <c r="CV585" i="24"/>
  <c r="CU585" i="24"/>
  <c r="CT585" i="24"/>
  <c r="CS585" i="24"/>
  <c r="CR585" i="24"/>
  <c r="CQ585" i="24"/>
  <c r="CP585" i="24"/>
  <c r="CO585" i="24"/>
  <c r="CN585" i="24"/>
  <c r="CM585" i="24"/>
  <c r="CL585" i="24"/>
  <c r="CK585" i="24"/>
  <c r="CJ585" i="24"/>
  <c r="CI585" i="24"/>
  <c r="CG585" i="24"/>
  <c r="CF585" i="24"/>
  <c r="CE585" i="24"/>
  <c r="CD585" i="24"/>
  <c r="CC585" i="24"/>
  <c r="CB585" i="24"/>
  <c r="CA585" i="24"/>
  <c r="BZ585" i="24"/>
  <c r="BY585" i="24"/>
  <c r="BX585" i="24"/>
  <c r="BW585" i="24"/>
  <c r="BV585" i="24"/>
  <c r="BU585" i="24"/>
  <c r="BT585" i="24"/>
  <c r="BS585" i="24"/>
  <c r="BR585" i="24"/>
  <c r="BQ585" i="24"/>
  <c r="BP585" i="24"/>
  <c r="BO585" i="24"/>
  <c r="BN585" i="24"/>
  <c r="BM585" i="24"/>
  <c r="BL585" i="24"/>
  <c r="BK585" i="24"/>
  <c r="BJ585" i="24"/>
  <c r="BI585" i="24"/>
  <c r="BH585" i="24"/>
  <c r="BG585" i="24"/>
  <c r="BF585" i="24"/>
  <c r="BE585" i="24"/>
  <c r="BD585" i="24"/>
  <c r="BC585" i="24"/>
  <c r="BB585" i="24"/>
  <c r="AZ585" i="24"/>
  <c r="AX585" i="24"/>
  <c r="AW585" i="24"/>
  <c r="AV585" i="24"/>
  <c r="AU585" i="24"/>
  <c r="AT585" i="24"/>
  <c r="AS585" i="24"/>
  <c r="AR585" i="24"/>
  <c r="AQ585" i="24"/>
  <c r="AP585" i="24"/>
  <c r="AO585" i="24"/>
  <c r="AN585" i="24"/>
  <c r="AM585" i="24"/>
  <c r="AL585" i="24"/>
  <c r="AK585" i="24"/>
  <c r="AJ585" i="24"/>
  <c r="AI585" i="24"/>
  <c r="AH585" i="24"/>
  <c r="AG585" i="24"/>
  <c r="AF585" i="24"/>
  <c r="AE585" i="24"/>
  <c r="AD585" i="24"/>
  <c r="AC585" i="24"/>
  <c r="AB585" i="24"/>
  <c r="AA585" i="24"/>
  <c r="Z585" i="24"/>
  <c r="Y585" i="24"/>
  <c r="X585" i="24"/>
  <c r="W585" i="24"/>
  <c r="V585" i="24"/>
  <c r="U585" i="24"/>
  <c r="T585" i="24"/>
  <c r="S585" i="24"/>
  <c r="R585" i="24"/>
  <c r="Q585" i="24"/>
  <c r="P585" i="24"/>
  <c r="O585" i="24"/>
  <c r="N585" i="24"/>
  <c r="M585" i="24"/>
  <c r="L585" i="24"/>
  <c r="K585" i="24"/>
  <c r="J585" i="24"/>
  <c r="I585" i="24"/>
  <c r="H585" i="24"/>
  <c r="G585" i="24"/>
  <c r="F585" i="24"/>
  <c r="E585" i="24"/>
  <c r="DD584" i="24"/>
  <c r="DC584" i="24"/>
  <c r="DB584" i="24"/>
  <c r="DA584" i="24"/>
  <c r="CZ584" i="24"/>
  <c r="CY584" i="24"/>
  <c r="CX584" i="24"/>
  <c r="CW584" i="24"/>
  <c r="CV584" i="24"/>
  <c r="CU584" i="24"/>
  <c r="CT584" i="24"/>
  <c r="CS584" i="24"/>
  <c r="CR584" i="24"/>
  <c r="CQ584" i="24"/>
  <c r="CP584" i="24"/>
  <c r="CO584" i="24"/>
  <c r="CN584" i="24"/>
  <c r="CM584" i="24"/>
  <c r="CL584" i="24"/>
  <c r="CK584" i="24"/>
  <c r="CJ584" i="24"/>
  <c r="CI584" i="24"/>
  <c r="CG584" i="24"/>
  <c r="CF584" i="24"/>
  <c r="CE584" i="24"/>
  <c r="CD584" i="24"/>
  <c r="CC584" i="24"/>
  <c r="CB584" i="24"/>
  <c r="CA584" i="24"/>
  <c r="BZ584" i="24"/>
  <c r="BY584" i="24"/>
  <c r="BX584" i="24"/>
  <c r="BW584" i="24"/>
  <c r="BV584" i="24"/>
  <c r="BU584" i="24"/>
  <c r="BT584" i="24"/>
  <c r="BS584" i="24"/>
  <c r="BR584" i="24"/>
  <c r="BQ584" i="24"/>
  <c r="BP584" i="24"/>
  <c r="BO584" i="24"/>
  <c r="BN584" i="24"/>
  <c r="BM584" i="24"/>
  <c r="BL584" i="24"/>
  <c r="BK584" i="24"/>
  <c r="BJ584" i="24"/>
  <c r="BI584" i="24"/>
  <c r="BH584" i="24"/>
  <c r="BG584" i="24"/>
  <c r="BF584" i="24"/>
  <c r="BE584" i="24"/>
  <c r="BD584" i="24"/>
  <c r="BC584" i="24"/>
  <c r="BB584" i="24"/>
  <c r="BA584" i="24"/>
  <c r="AZ584" i="24"/>
  <c r="AY584" i="24"/>
  <c r="AX584" i="24"/>
  <c r="AW584" i="24"/>
  <c r="AV584" i="24"/>
  <c r="AU584" i="24"/>
  <c r="AT584" i="24"/>
  <c r="AS584" i="24"/>
  <c r="AR584" i="24"/>
  <c r="AQ584" i="24"/>
  <c r="AP584" i="24"/>
  <c r="AO584" i="24"/>
  <c r="AN584" i="24"/>
  <c r="AM584" i="24"/>
  <c r="AL584" i="24"/>
  <c r="AK584" i="24"/>
  <c r="AJ584" i="24"/>
  <c r="AI584" i="24"/>
  <c r="AH584" i="24"/>
  <c r="AG584" i="24"/>
  <c r="AF584" i="24"/>
  <c r="AE584" i="24"/>
  <c r="AD584" i="24"/>
  <c r="AC584" i="24"/>
  <c r="AB584" i="24"/>
  <c r="AA584" i="24"/>
  <c r="Z584" i="24"/>
  <c r="Y584" i="24"/>
  <c r="X584" i="24"/>
  <c r="W584" i="24"/>
  <c r="V584" i="24"/>
  <c r="U584" i="24"/>
  <c r="T584" i="24"/>
  <c r="S584" i="24"/>
  <c r="R584" i="24"/>
  <c r="Q584" i="24"/>
  <c r="P584" i="24"/>
  <c r="O584" i="24"/>
  <c r="N584" i="24"/>
  <c r="M584" i="24"/>
  <c r="L584" i="24"/>
  <c r="K584" i="24"/>
  <c r="J584" i="24"/>
  <c r="I584" i="24"/>
  <c r="H584" i="24"/>
  <c r="G584" i="24"/>
  <c r="F584" i="24"/>
  <c r="E584" i="24"/>
  <c r="DD583" i="24"/>
  <c r="DC583" i="24"/>
  <c r="DB583" i="24"/>
  <c r="DA583" i="24"/>
  <c r="CZ583" i="24"/>
  <c r="CY583" i="24"/>
  <c r="CX583" i="24"/>
  <c r="CW583" i="24"/>
  <c r="CV583" i="24"/>
  <c r="CU583" i="24"/>
  <c r="CT583" i="24"/>
  <c r="CS583" i="24"/>
  <c r="CR583" i="24"/>
  <c r="CQ583" i="24"/>
  <c r="CP583" i="24"/>
  <c r="CO583" i="24"/>
  <c r="CN583" i="24"/>
  <c r="CM583" i="24"/>
  <c r="CL583" i="24"/>
  <c r="CK583" i="24"/>
  <c r="CJ583" i="24"/>
  <c r="CI583" i="24"/>
  <c r="CG583" i="24"/>
  <c r="CF583" i="24"/>
  <c r="CE583" i="24"/>
  <c r="CD583" i="24"/>
  <c r="CC583" i="24"/>
  <c r="CB583" i="24"/>
  <c r="CA583" i="24"/>
  <c r="BZ583" i="24"/>
  <c r="BY583" i="24"/>
  <c r="BX583" i="24"/>
  <c r="BW583" i="24"/>
  <c r="BV583" i="24"/>
  <c r="BU583" i="24"/>
  <c r="BT583" i="24"/>
  <c r="BS583" i="24"/>
  <c r="BR583" i="24"/>
  <c r="BQ583" i="24"/>
  <c r="BP583" i="24"/>
  <c r="BO583" i="24"/>
  <c r="BN583" i="24"/>
  <c r="BM583" i="24"/>
  <c r="BL583" i="24"/>
  <c r="BK583" i="24"/>
  <c r="BJ583" i="24"/>
  <c r="BI583" i="24"/>
  <c r="BH583" i="24"/>
  <c r="BG583" i="24"/>
  <c r="BF583" i="24"/>
  <c r="BE583" i="24"/>
  <c r="BD583" i="24"/>
  <c r="BC583" i="24"/>
  <c r="BB583" i="24"/>
  <c r="BA583" i="24"/>
  <c r="AZ583" i="24"/>
  <c r="AY583" i="24"/>
  <c r="AX583" i="24"/>
  <c r="AW583" i="24"/>
  <c r="AV583" i="24"/>
  <c r="AU583" i="24"/>
  <c r="AT583" i="24"/>
  <c r="AS583" i="24"/>
  <c r="AR583" i="24"/>
  <c r="AQ583" i="24"/>
  <c r="AP583" i="24"/>
  <c r="AO583" i="24"/>
  <c r="AN583" i="24"/>
  <c r="AM583" i="24"/>
  <c r="AL583" i="24"/>
  <c r="AK583" i="24"/>
  <c r="AJ583" i="24"/>
  <c r="AI583" i="24"/>
  <c r="AH583" i="24"/>
  <c r="AG583" i="24"/>
  <c r="AF583" i="24"/>
  <c r="AE583" i="24"/>
  <c r="AD583" i="24"/>
  <c r="AC583" i="24"/>
  <c r="AB583" i="24"/>
  <c r="AA583" i="24"/>
  <c r="Z583" i="24"/>
  <c r="Y583" i="24"/>
  <c r="X583" i="24"/>
  <c r="W583" i="24"/>
  <c r="V583" i="24"/>
  <c r="U583" i="24"/>
  <c r="T583" i="24"/>
  <c r="S583" i="24"/>
  <c r="R583" i="24"/>
  <c r="Q583" i="24"/>
  <c r="P583" i="24"/>
  <c r="O583" i="24"/>
  <c r="N583" i="24"/>
  <c r="M583" i="24"/>
  <c r="L583" i="24"/>
  <c r="K583" i="24"/>
  <c r="J583" i="24"/>
  <c r="I583" i="24"/>
  <c r="H583" i="24"/>
  <c r="G583" i="24"/>
  <c r="F583" i="24"/>
  <c r="E583" i="24"/>
  <c r="DD582" i="24"/>
  <c r="DC582" i="24"/>
  <c r="DB582" i="24"/>
  <c r="DA582" i="24"/>
  <c r="CZ582" i="24"/>
  <c r="CY582" i="24"/>
  <c r="CX582" i="24"/>
  <c r="CW582" i="24"/>
  <c r="CV582" i="24"/>
  <c r="CU582" i="24"/>
  <c r="CT582" i="24"/>
  <c r="CQ582" i="24"/>
  <c r="CP582" i="24"/>
  <c r="CO582" i="24"/>
  <c r="CN582" i="24"/>
  <c r="CM582" i="24"/>
  <c r="CL582" i="24"/>
  <c r="CK582" i="24"/>
  <c r="CJ582" i="24"/>
  <c r="CI582" i="24"/>
  <c r="CG582" i="24"/>
  <c r="CF582" i="24"/>
  <c r="CE582" i="24"/>
  <c r="CA582" i="24"/>
  <c r="BZ582" i="24"/>
  <c r="BY582" i="24"/>
  <c r="BW582" i="24"/>
  <c r="BV582" i="24"/>
  <c r="BU582" i="24"/>
  <c r="BT582" i="24"/>
  <c r="BS582" i="24"/>
  <c r="BQ582" i="24"/>
  <c r="BP582" i="24"/>
  <c r="BK582" i="24"/>
  <c r="BJ582" i="24"/>
  <c r="BI582" i="24"/>
  <c r="BH582" i="24"/>
  <c r="BG582" i="24"/>
  <c r="BF582" i="24"/>
  <c r="BE582" i="24"/>
  <c r="BD582" i="24"/>
  <c r="BC582" i="24"/>
  <c r="BB582" i="24"/>
  <c r="AZ582" i="24"/>
  <c r="AY582" i="24"/>
  <c r="AX582" i="24"/>
  <c r="AW582" i="24"/>
  <c r="AV582" i="24"/>
  <c r="AT582" i="24"/>
  <c r="AS582" i="24"/>
  <c r="AR582" i="24"/>
  <c r="AP582" i="24"/>
  <c r="AO582" i="24"/>
  <c r="AN582" i="24"/>
  <c r="AM582" i="24"/>
  <c r="AL582" i="24"/>
  <c r="AK582" i="24"/>
  <c r="AJ582" i="24"/>
  <c r="AI582" i="24"/>
  <c r="AH582" i="24"/>
  <c r="AG582" i="24"/>
  <c r="AF582" i="24"/>
  <c r="AE582" i="24"/>
  <c r="AD582" i="24"/>
  <c r="AC582" i="24"/>
  <c r="AB582" i="24"/>
  <c r="AA582" i="24"/>
  <c r="Z582" i="24"/>
  <c r="Y582" i="24"/>
  <c r="X582" i="24"/>
  <c r="W582" i="24"/>
  <c r="V582" i="24"/>
  <c r="U582" i="24"/>
  <c r="T582" i="24"/>
  <c r="S582" i="24"/>
  <c r="R582" i="24"/>
  <c r="Q582" i="24"/>
  <c r="P582" i="24"/>
  <c r="O582" i="24"/>
  <c r="N582" i="24"/>
  <c r="M582" i="24"/>
  <c r="L582" i="24"/>
  <c r="K582" i="24"/>
  <c r="J582" i="24"/>
  <c r="I582" i="24"/>
  <c r="H582" i="24"/>
  <c r="G582" i="24"/>
  <c r="F582" i="24"/>
  <c r="E582" i="24"/>
  <c r="DD581" i="24"/>
  <c r="DC581" i="24"/>
  <c r="DB581" i="24"/>
  <c r="DA581" i="24"/>
  <c r="CZ581" i="24"/>
  <c r="CY581" i="24"/>
  <c r="CX581" i="24"/>
  <c r="CW581" i="24"/>
  <c r="CV581" i="24"/>
  <c r="CU581" i="24"/>
  <c r="CT581" i="24"/>
  <c r="CQ581" i="24"/>
  <c r="CP581" i="24"/>
  <c r="CO581" i="24"/>
  <c r="CN581" i="24"/>
  <c r="CM581" i="24"/>
  <c r="CL581" i="24"/>
  <c r="CK581" i="24"/>
  <c r="CJ581" i="24"/>
  <c r="CI581" i="24"/>
  <c r="CG581" i="24"/>
  <c r="CF581" i="24"/>
  <c r="CE581" i="24"/>
  <c r="CA581" i="24"/>
  <c r="BZ581" i="24"/>
  <c r="BY581" i="24"/>
  <c r="BW581" i="24"/>
  <c r="BV581" i="24"/>
  <c r="BU581" i="24"/>
  <c r="BT581" i="24"/>
  <c r="BS581" i="24"/>
  <c r="BQ581" i="24"/>
  <c r="BP581" i="24"/>
  <c r="BK581" i="24"/>
  <c r="BJ581" i="24"/>
  <c r="BI581" i="24"/>
  <c r="BH581" i="24"/>
  <c r="BG581" i="24"/>
  <c r="BF581" i="24"/>
  <c r="BE581" i="24"/>
  <c r="BD581" i="24"/>
  <c r="BC581" i="24"/>
  <c r="BB581" i="24"/>
  <c r="AZ581" i="24"/>
  <c r="AY581" i="24"/>
  <c r="AX581" i="24"/>
  <c r="AW581" i="24"/>
  <c r="AV581" i="24"/>
  <c r="AT581" i="24"/>
  <c r="AS581" i="24"/>
  <c r="AR581" i="24"/>
  <c r="AP581" i="24"/>
  <c r="AO581" i="24"/>
  <c r="AN581" i="24"/>
  <c r="AM581" i="24"/>
  <c r="AL581" i="24"/>
  <c r="AK581" i="24"/>
  <c r="AJ581" i="24"/>
  <c r="AI581" i="24"/>
  <c r="AH581" i="24"/>
  <c r="AG581" i="24"/>
  <c r="AF581" i="24"/>
  <c r="AE581" i="24"/>
  <c r="AD581" i="24"/>
  <c r="AC581" i="24"/>
  <c r="AB581" i="24"/>
  <c r="AA581" i="24"/>
  <c r="Z581" i="24"/>
  <c r="Y581" i="24"/>
  <c r="X581" i="24"/>
  <c r="W581" i="24"/>
  <c r="V581" i="24"/>
  <c r="U581" i="24"/>
  <c r="T581" i="24"/>
  <c r="S581" i="24"/>
  <c r="R581" i="24"/>
  <c r="Q581" i="24"/>
  <c r="P581" i="24"/>
  <c r="O581" i="24"/>
  <c r="N581" i="24"/>
  <c r="M581" i="24"/>
  <c r="L581" i="24"/>
  <c r="K581" i="24"/>
  <c r="J581" i="24"/>
  <c r="I581" i="24"/>
  <c r="H581" i="24"/>
  <c r="G581" i="24"/>
  <c r="F581" i="24"/>
  <c r="E581" i="24"/>
  <c r="DD580" i="24"/>
  <c r="DC580" i="24"/>
  <c r="DB580" i="24"/>
  <c r="DA580" i="24"/>
  <c r="CZ580" i="24"/>
  <c r="CY580" i="24"/>
  <c r="CX580" i="24"/>
  <c r="CW580" i="24"/>
  <c r="CV580" i="24"/>
  <c r="CU580" i="24"/>
  <c r="CT580" i="24"/>
  <c r="CS580" i="24"/>
  <c r="CR580" i="24"/>
  <c r="CQ580" i="24"/>
  <c r="CP580" i="24"/>
  <c r="CO580" i="24"/>
  <c r="CN580" i="24"/>
  <c r="CM580" i="24"/>
  <c r="CL580" i="24"/>
  <c r="CK580" i="24"/>
  <c r="CJ580" i="24"/>
  <c r="CI580" i="24"/>
  <c r="CG580" i="24"/>
  <c r="CF580" i="24"/>
  <c r="CE580" i="24"/>
  <c r="CD580" i="24"/>
  <c r="CC580" i="24"/>
  <c r="CB580" i="24"/>
  <c r="CA580" i="24"/>
  <c r="BZ580" i="24"/>
  <c r="BY580" i="24"/>
  <c r="BX580" i="24"/>
  <c r="BW580" i="24"/>
  <c r="BV580" i="24"/>
  <c r="BU580" i="24"/>
  <c r="BT580" i="24"/>
  <c r="BS580" i="24"/>
  <c r="BR580" i="24"/>
  <c r="BQ580" i="24"/>
  <c r="BP580" i="24"/>
  <c r="BN580" i="24"/>
  <c r="BM580" i="24"/>
  <c r="BL580" i="24"/>
  <c r="BK580" i="24"/>
  <c r="BJ580" i="24"/>
  <c r="BI580" i="24"/>
  <c r="BH580" i="24"/>
  <c r="BG580" i="24"/>
  <c r="BF580" i="24"/>
  <c r="BE580" i="24"/>
  <c r="BD580" i="24"/>
  <c r="BC580" i="24"/>
  <c r="BB580" i="24"/>
  <c r="BA580" i="24"/>
  <c r="AZ580" i="24"/>
  <c r="AX580" i="24"/>
  <c r="AW580" i="24"/>
  <c r="AV580" i="24"/>
  <c r="AU580" i="24"/>
  <c r="AT580" i="24"/>
  <c r="AS580" i="24"/>
  <c r="AR580" i="24"/>
  <c r="AP580" i="24"/>
  <c r="AO580" i="24"/>
  <c r="AN580" i="24"/>
  <c r="AM580" i="24"/>
  <c r="AL580" i="24"/>
  <c r="AK580" i="24"/>
  <c r="AJ580" i="24"/>
  <c r="AI580" i="24"/>
  <c r="AH580" i="24"/>
  <c r="AG580" i="24"/>
  <c r="AF580" i="24"/>
  <c r="AE580" i="24"/>
  <c r="AD580" i="24"/>
  <c r="AC580" i="24"/>
  <c r="AB580" i="24"/>
  <c r="AA580" i="24"/>
  <c r="Z580" i="24"/>
  <c r="Y580" i="24"/>
  <c r="X580" i="24"/>
  <c r="W580" i="24"/>
  <c r="V580" i="24"/>
  <c r="U580" i="24"/>
  <c r="T580" i="24"/>
  <c r="S580" i="24"/>
  <c r="R580" i="24"/>
  <c r="Q580" i="24"/>
  <c r="P580" i="24"/>
  <c r="O580" i="24"/>
  <c r="N580" i="24"/>
  <c r="M580" i="24"/>
  <c r="L580" i="24"/>
  <c r="K580" i="24"/>
  <c r="J580" i="24"/>
  <c r="I580" i="24"/>
  <c r="H580" i="24"/>
  <c r="G580" i="24"/>
  <c r="F580" i="24"/>
  <c r="E580" i="24"/>
  <c r="DD579" i="24"/>
  <c r="DC579" i="24"/>
  <c r="DB579" i="24"/>
  <c r="DA579" i="24"/>
  <c r="CZ579" i="24"/>
  <c r="CY579" i="24"/>
  <c r="CX579" i="24"/>
  <c r="CW579" i="24"/>
  <c r="CV579" i="24"/>
  <c r="CU579" i="24"/>
  <c r="CT579" i="24"/>
  <c r="CS579" i="24"/>
  <c r="CR579" i="24"/>
  <c r="CQ579" i="24"/>
  <c r="CP579" i="24"/>
  <c r="CO579" i="24"/>
  <c r="CN579" i="24"/>
  <c r="CM579" i="24"/>
  <c r="CL579" i="24"/>
  <c r="CK579" i="24"/>
  <c r="CJ579" i="24"/>
  <c r="CI579" i="24"/>
  <c r="CG579" i="24"/>
  <c r="CF579" i="24"/>
  <c r="CE579" i="24"/>
  <c r="CD579" i="24"/>
  <c r="CC579" i="24"/>
  <c r="CB579" i="24"/>
  <c r="CA579" i="24"/>
  <c r="BZ579" i="24"/>
  <c r="BY579" i="24"/>
  <c r="BX579" i="24"/>
  <c r="BW579" i="24"/>
  <c r="BV579" i="24"/>
  <c r="BU579" i="24"/>
  <c r="BT579" i="24"/>
  <c r="BS579" i="24"/>
  <c r="BR579" i="24"/>
  <c r="BQ579" i="24"/>
  <c r="BP579" i="24"/>
  <c r="BN579" i="24"/>
  <c r="BM579" i="24"/>
  <c r="BL579" i="24"/>
  <c r="BK579" i="24"/>
  <c r="BJ579" i="24"/>
  <c r="BI579" i="24"/>
  <c r="BH579" i="24"/>
  <c r="BG579" i="24"/>
  <c r="BF579" i="24"/>
  <c r="BE579" i="24"/>
  <c r="BD579" i="24"/>
  <c r="BC579" i="24"/>
  <c r="BB579" i="24"/>
  <c r="BA579" i="24"/>
  <c r="AZ579" i="24"/>
  <c r="AX579" i="24"/>
  <c r="AW579" i="24"/>
  <c r="AV579" i="24"/>
  <c r="AU579" i="24"/>
  <c r="AT579" i="24"/>
  <c r="AS579" i="24"/>
  <c r="AR579" i="24"/>
  <c r="AP579" i="24"/>
  <c r="AO579" i="24"/>
  <c r="AN579" i="24"/>
  <c r="AM579" i="24"/>
  <c r="AL579" i="24"/>
  <c r="AK579" i="24"/>
  <c r="AJ579" i="24"/>
  <c r="AI579" i="24"/>
  <c r="AH579" i="24"/>
  <c r="AG579" i="24"/>
  <c r="AF579" i="24"/>
  <c r="AE579" i="24"/>
  <c r="AD579" i="24"/>
  <c r="AC579" i="24"/>
  <c r="AB579" i="24"/>
  <c r="AA579" i="24"/>
  <c r="Z579" i="24"/>
  <c r="Y579" i="24"/>
  <c r="X579" i="24"/>
  <c r="W579" i="24"/>
  <c r="V579" i="24"/>
  <c r="U579" i="24"/>
  <c r="T579" i="24"/>
  <c r="S579" i="24"/>
  <c r="R579" i="24"/>
  <c r="Q579" i="24"/>
  <c r="P579" i="24"/>
  <c r="O579" i="24"/>
  <c r="N579" i="24"/>
  <c r="M579" i="24"/>
  <c r="L579" i="24"/>
  <c r="K579" i="24"/>
  <c r="J579" i="24"/>
  <c r="I579" i="24"/>
  <c r="H579" i="24"/>
  <c r="G579" i="24"/>
  <c r="F579" i="24"/>
  <c r="E579" i="24"/>
  <c r="DD578" i="24"/>
  <c r="DC578" i="24"/>
  <c r="DB578" i="24"/>
  <c r="DA578" i="24"/>
  <c r="CZ578" i="24"/>
  <c r="CY578" i="24"/>
  <c r="CX578" i="24"/>
  <c r="CW578" i="24"/>
  <c r="CV578" i="24"/>
  <c r="CU578" i="24"/>
  <c r="CT578" i="24"/>
  <c r="CS578" i="24"/>
  <c r="CR578" i="24"/>
  <c r="CQ578" i="24"/>
  <c r="CP578" i="24"/>
  <c r="CO578" i="24"/>
  <c r="CN578" i="24"/>
  <c r="CM578" i="24"/>
  <c r="CL578" i="24"/>
  <c r="CK578" i="24"/>
  <c r="CJ578" i="24"/>
  <c r="CI578" i="24"/>
  <c r="CG578" i="24"/>
  <c r="CF578" i="24"/>
  <c r="CE578" i="24"/>
  <c r="CD578" i="24"/>
  <c r="CC578" i="24"/>
  <c r="CB578" i="24"/>
  <c r="CA578" i="24"/>
  <c r="BZ578" i="24"/>
  <c r="BY578" i="24"/>
  <c r="BW578" i="24"/>
  <c r="BV578" i="24"/>
  <c r="BT578" i="24"/>
  <c r="BS578" i="24"/>
  <c r="BR578" i="24"/>
  <c r="BQ578" i="24"/>
  <c r="BP578" i="24"/>
  <c r="BO578" i="24"/>
  <c r="BK578" i="24"/>
  <c r="BJ578" i="24"/>
  <c r="BI578" i="24"/>
  <c r="BH578" i="24"/>
  <c r="BG578" i="24"/>
  <c r="BE578" i="24"/>
  <c r="BD578" i="24"/>
  <c r="BC578" i="24"/>
  <c r="AZ578" i="24"/>
  <c r="AX578" i="24"/>
  <c r="AW578" i="24"/>
  <c r="AV578" i="24"/>
  <c r="AT578" i="24"/>
  <c r="AS578" i="24"/>
  <c r="AR578" i="24"/>
  <c r="AP578" i="24"/>
  <c r="AO578" i="24"/>
  <c r="AN578" i="24"/>
  <c r="AM578" i="24"/>
  <c r="AL578" i="24"/>
  <c r="AK578" i="24"/>
  <c r="AJ578" i="24"/>
  <c r="AI578" i="24"/>
  <c r="AH578" i="24"/>
  <c r="AG578" i="24"/>
  <c r="AF578" i="24"/>
  <c r="AE578" i="24"/>
  <c r="AD578" i="24"/>
  <c r="AC578" i="24"/>
  <c r="AB578" i="24"/>
  <c r="AA578" i="24"/>
  <c r="Z578" i="24"/>
  <c r="Y578" i="24"/>
  <c r="X578" i="24"/>
  <c r="W578" i="24"/>
  <c r="V578" i="24"/>
  <c r="U578" i="24"/>
  <c r="T578" i="24"/>
  <c r="S578" i="24"/>
  <c r="R578" i="24"/>
  <c r="Q578" i="24"/>
  <c r="P578" i="24"/>
  <c r="O578" i="24"/>
  <c r="N578" i="24"/>
  <c r="M578" i="24"/>
  <c r="L578" i="24"/>
  <c r="K578" i="24"/>
  <c r="J578" i="24"/>
  <c r="I578" i="24"/>
  <c r="H578" i="24"/>
  <c r="G578" i="24"/>
  <c r="F578" i="24"/>
  <c r="E578" i="24"/>
  <c r="DD577" i="24"/>
  <c r="DC577" i="24"/>
  <c r="DB577" i="24"/>
  <c r="DA577" i="24"/>
  <c r="CZ577" i="24"/>
  <c r="CY577" i="24"/>
  <c r="CX577" i="24"/>
  <c r="CW577" i="24"/>
  <c r="CV577" i="24"/>
  <c r="CU577" i="24"/>
  <c r="CT577" i="24"/>
  <c r="CS577" i="24"/>
  <c r="CR577" i="24"/>
  <c r="CQ577" i="24"/>
  <c r="CP577" i="24"/>
  <c r="CO577" i="24"/>
  <c r="CN577" i="24"/>
  <c r="CM577" i="24"/>
  <c r="CL577" i="24"/>
  <c r="CK577" i="24"/>
  <c r="CJ577" i="24"/>
  <c r="CI577" i="24"/>
  <c r="CG577" i="24"/>
  <c r="CF577" i="24"/>
  <c r="CE577" i="24"/>
  <c r="CD577" i="24"/>
  <c r="CC577" i="24"/>
  <c r="CB577" i="24"/>
  <c r="CA577" i="24"/>
  <c r="BZ577" i="24"/>
  <c r="BY577" i="24"/>
  <c r="BW577" i="24"/>
  <c r="BV577" i="24"/>
  <c r="BT577" i="24"/>
  <c r="BS577" i="24"/>
  <c r="BR577" i="24"/>
  <c r="BQ577" i="24"/>
  <c r="BP577" i="24"/>
  <c r="BO577" i="24"/>
  <c r="BK577" i="24"/>
  <c r="BJ577" i="24"/>
  <c r="BI577" i="24"/>
  <c r="BH577" i="24"/>
  <c r="BG577" i="24"/>
  <c r="BE577" i="24"/>
  <c r="BD577" i="24"/>
  <c r="BC577" i="24"/>
  <c r="AZ577" i="24"/>
  <c r="AX577" i="24"/>
  <c r="AV577" i="24"/>
  <c r="AT577" i="24"/>
  <c r="AS577" i="24"/>
  <c r="AR577" i="24"/>
  <c r="AP577" i="24"/>
  <c r="AO577" i="24"/>
  <c r="AN577" i="24"/>
  <c r="AM577" i="24"/>
  <c r="AL577" i="24"/>
  <c r="AK577" i="24"/>
  <c r="AJ577" i="24"/>
  <c r="AI577" i="24"/>
  <c r="AH577" i="24"/>
  <c r="AG577" i="24"/>
  <c r="AF577" i="24"/>
  <c r="AE577" i="24"/>
  <c r="AD577" i="24"/>
  <c r="AC577" i="24"/>
  <c r="AB577" i="24"/>
  <c r="AA577" i="24"/>
  <c r="Z577" i="24"/>
  <c r="Y577" i="24"/>
  <c r="X577" i="24"/>
  <c r="DD576" i="24"/>
  <c r="DC576" i="24"/>
  <c r="DB576" i="24"/>
  <c r="DA576" i="24"/>
  <c r="CZ576" i="24"/>
  <c r="CY576" i="24"/>
  <c r="CX576" i="24"/>
  <c r="CW576" i="24"/>
  <c r="CV576" i="24"/>
  <c r="CU576" i="24"/>
  <c r="CT576" i="24"/>
  <c r="CS576" i="24"/>
  <c r="CR576" i="24"/>
  <c r="CQ576" i="24"/>
  <c r="CP576" i="24"/>
  <c r="CO576" i="24"/>
  <c r="CN576" i="24"/>
  <c r="CM576" i="24"/>
  <c r="CL576" i="24"/>
  <c r="CK576" i="24"/>
  <c r="CJ576" i="24"/>
  <c r="CI576" i="24"/>
  <c r="CG576" i="24"/>
  <c r="CF576" i="24"/>
  <c r="CE576" i="24"/>
  <c r="CD576" i="24"/>
  <c r="CC576" i="24"/>
  <c r="CB576" i="24"/>
  <c r="CA576" i="24"/>
  <c r="BZ576" i="24"/>
  <c r="BY576" i="24"/>
  <c r="BW576" i="24"/>
  <c r="BV576" i="24"/>
  <c r="BT576" i="24"/>
  <c r="BS576" i="24"/>
  <c r="BR576" i="24"/>
  <c r="BQ576" i="24"/>
  <c r="BP576" i="24"/>
  <c r="BO576" i="24"/>
  <c r="BK576" i="24"/>
  <c r="BJ576" i="24"/>
  <c r="BI576" i="24"/>
  <c r="BH576" i="24"/>
  <c r="BG576" i="24"/>
  <c r="BE576" i="24"/>
  <c r="BD576" i="24"/>
  <c r="BC576" i="24"/>
  <c r="AZ576" i="24"/>
  <c r="AX576" i="24"/>
  <c r="AV576" i="24"/>
  <c r="AT576" i="24"/>
  <c r="AS576" i="24"/>
  <c r="AR576" i="24"/>
  <c r="AP576" i="24"/>
  <c r="AO576" i="24"/>
  <c r="AN576" i="24"/>
  <c r="AM576" i="24"/>
  <c r="AL576" i="24"/>
  <c r="AK576" i="24"/>
  <c r="AJ576" i="24"/>
  <c r="AI576" i="24"/>
  <c r="AH576" i="24"/>
  <c r="AG576" i="24"/>
  <c r="AF576" i="24"/>
  <c r="AE576" i="24"/>
  <c r="AD576" i="24"/>
  <c r="AC576" i="24"/>
  <c r="AB576" i="24"/>
  <c r="AA576" i="24"/>
  <c r="Z576" i="24"/>
  <c r="Y576" i="24"/>
  <c r="X576" i="24"/>
  <c r="DD575" i="24"/>
  <c r="DC575" i="24"/>
  <c r="DB575" i="24"/>
  <c r="DA575" i="24"/>
  <c r="CZ575" i="24"/>
  <c r="CY575" i="24"/>
  <c r="CX575" i="24"/>
  <c r="CW575" i="24"/>
  <c r="CV575" i="24"/>
  <c r="CU575" i="24"/>
  <c r="CT575" i="24"/>
  <c r="CS575" i="24"/>
  <c r="CR575" i="24"/>
  <c r="CQ575" i="24"/>
  <c r="CP575" i="24"/>
  <c r="CO575" i="24"/>
  <c r="CN575" i="24"/>
  <c r="CM575" i="24"/>
  <c r="CL575" i="24"/>
  <c r="CK575" i="24"/>
  <c r="CJ575" i="24"/>
  <c r="CI575" i="24"/>
  <c r="CG575" i="24"/>
  <c r="CF575" i="24"/>
  <c r="CE575" i="24"/>
  <c r="CD575" i="24"/>
  <c r="CC575" i="24"/>
  <c r="CB575" i="24"/>
  <c r="CA575" i="24"/>
  <c r="BZ575" i="24"/>
  <c r="BY575" i="24"/>
  <c r="BW575" i="24"/>
  <c r="BV575" i="24"/>
  <c r="BT575" i="24"/>
  <c r="BS575" i="24"/>
  <c r="BR575" i="24"/>
  <c r="BQ575" i="24"/>
  <c r="BP575" i="24"/>
  <c r="BO575" i="24"/>
  <c r="BK575" i="24"/>
  <c r="BJ575" i="24"/>
  <c r="BI575" i="24"/>
  <c r="BH575" i="24"/>
  <c r="BG575" i="24"/>
  <c r="BE575" i="24"/>
  <c r="BD575" i="24"/>
  <c r="BC575" i="24"/>
  <c r="AZ575" i="24"/>
  <c r="AX575" i="24"/>
  <c r="AV575" i="24"/>
  <c r="AT575" i="24"/>
  <c r="AS575" i="24"/>
  <c r="AR575" i="24"/>
  <c r="AP575" i="24"/>
  <c r="AO575" i="24"/>
  <c r="AN575" i="24"/>
  <c r="AM575" i="24"/>
  <c r="AL575" i="24"/>
  <c r="AK575" i="24"/>
  <c r="AJ575" i="24"/>
  <c r="AI575" i="24"/>
  <c r="AH575" i="24"/>
  <c r="AG575" i="24"/>
  <c r="AF575" i="24"/>
  <c r="AE575" i="24"/>
  <c r="AD575" i="24"/>
  <c r="AC575" i="24"/>
  <c r="AB575" i="24"/>
  <c r="AA575" i="24"/>
  <c r="Z575" i="24"/>
  <c r="Y575" i="24"/>
  <c r="X575" i="24"/>
  <c r="DD574" i="24"/>
  <c r="DC574" i="24"/>
  <c r="DB574" i="24"/>
  <c r="DA574" i="24"/>
  <c r="CZ574" i="24"/>
  <c r="CY574" i="24"/>
  <c r="CX574" i="24"/>
  <c r="CW574" i="24"/>
  <c r="CV574" i="24"/>
  <c r="CU574" i="24"/>
  <c r="CT574" i="24"/>
  <c r="CS574" i="24"/>
  <c r="CR574" i="24"/>
  <c r="CQ574" i="24"/>
  <c r="CP574" i="24"/>
  <c r="CO574" i="24"/>
  <c r="CN574" i="24"/>
  <c r="CM574" i="24"/>
  <c r="CL574" i="24"/>
  <c r="CK574" i="24"/>
  <c r="CJ574" i="24"/>
  <c r="CI574" i="24"/>
  <c r="CG574" i="24"/>
  <c r="CF574" i="24"/>
  <c r="CE574" i="24"/>
  <c r="CD574" i="24"/>
  <c r="CC574" i="24"/>
  <c r="CB574" i="24"/>
  <c r="CA574" i="24"/>
  <c r="BZ574" i="24"/>
  <c r="BY574" i="24"/>
  <c r="BX574" i="24"/>
  <c r="BW574" i="24"/>
  <c r="BV574" i="24"/>
  <c r="BU574" i="24"/>
  <c r="BT574" i="24"/>
  <c r="BS574" i="24"/>
  <c r="BR574" i="24"/>
  <c r="BQ574" i="24"/>
  <c r="BP574" i="24"/>
  <c r="BO574" i="24"/>
  <c r="BN574" i="24"/>
  <c r="BM574" i="24"/>
  <c r="BL574" i="24"/>
  <c r="BK574" i="24"/>
  <c r="BJ574" i="24"/>
  <c r="BI574" i="24"/>
  <c r="BH574" i="24"/>
  <c r="BG574" i="24"/>
  <c r="BF574" i="24"/>
  <c r="BE574" i="24"/>
  <c r="BD574" i="24"/>
  <c r="BC574" i="24"/>
  <c r="BB574" i="24"/>
  <c r="AZ574" i="24"/>
  <c r="AX574" i="24"/>
  <c r="AV574" i="24"/>
  <c r="AT574" i="24"/>
  <c r="AR574" i="24"/>
  <c r="AQ574" i="24"/>
  <c r="AP574" i="24"/>
  <c r="AO574" i="24"/>
  <c r="AN574" i="24"/>
  <c r="AM574" i="24"/>
  <c r="AL574" i="24"/>
  <c r="AK574" i="24"/>
  <c r="AJ574" i="24"/>
  <c r="AI574" i="24"/>
  <c r="AH574" i="24"/>
  <c r="AG574" i="24"/>
  <c r="AF574" i="24"/>
  <c r="AE574" i="24"/>
  <c r="AD574" i="24"/>
  <c r="AC574" i="24"/>
  <c r="AB574" i="24"/>
  <c r="AA574" i="24"/>
  <c r="Z574" i="24"/>
  <c r="Y574" i="24"/>
  <c r="X574" i="24"/>
  <c r="DD573" i="24"/>
  <c r="DC573" i="24"/>
  <c r="DB573" i="24"/>
  <c r="DA573" i="24"/>
  <c r="CZ573" i="24"/>
  <c r="CY573" i="24"/>
  <c r="CX573" i="24"/>
  <c r="CW573" i="24"/>
  <c r="CV573" i="24"/>
  <c r="CU573" i="24"/>
  <c r="CT573" i="24"/>
  <c r="CS573" i="24"/>
  <c r="CR573" i="24"/>
  <c r="CQ573" i="24"/>
  <c r="CP573" i="24"/>
  <c r="CO573" i="24"/>
  <c r="CN573" i="24"/>
  <c r="CM573" i="24"/>
  <c r="CL573" i="24"/>
  <c r="CK573" i="24"/>
  <c r="CJ573" i="24"/>
  <c r="CI573" i="24"/>
  <c r="CG573" i="24"/>
  <c r="CF573" i="24"/>
  <c r="CE573" i="24"/>
  <c r="CD573" i="24"/>
  <c r="CC573" i="24"/>
  <c r="CB573" i="24"/>
  <c r="CA573" i="24"/>
  <c r="BZ573" i="24"/>
  <c r="BY573" i="24"/>
  <c r="BX573" i="24"/>
  <c r="BW573" i="24"/>
  <c r="BV573" i="24"/>
  <c r="BU573" i="24"/>
  <c r="BT573" i="24"/>
  <c r="BS573" i="24"/>
  <c r="BR573" i="24"/>
  <c r="BQ573" i="24"/>
  <c r="BP573" i="24"/>
  <c r="BO573" i="24"/>
  <c r="BN573" i="24"/>
  <c r="BM573" i="24"/>
  <c r="BL573" i="24"/>
  <c r="BK573" i="24"/>
  <c r="BJ573" i="24"/>
  <c r="BI573" i="24"/>
  <c r="BH573" i="24"/>
  <c r="BG573" i="24"/>
  <c r="BF573" i="24"/>
  <c r="BE573" i="24"/>
  <c r="BD573" i="24"/>
  <c r="BC573" i="24"/>
  <c r="BB573" i="24"/>
  <c r="AZ573" i="24"/>
  <c r="AX573" i="24"/>
  <c r="AV573" i="24"/>
  <c r="AT573" i="24"/>
  <c r="AR573" i="24"/>
  <c r="AQ573" i="24"/>
  <c r="AP573" i="24"/>
  <c r="AO573" i="24"/>
  <c r="AN573" i="24"/>
  <c r="AM573" i="24"/>
  <c r="AL573" i="24"/>
  <c r="AK573" i="24"/>
  <c r="AJ573" i="24"/>
  <c r="AI573" i="24"/>
  <c r="AH573" i="24"/>
  <c r="AG573" i="24"/>
  <c r="AF573" i="24"/>
  <c r="AE573" i="24"/>
  <c r="AD573" i="24"/>
  <c r="AC573" i="24"/>
  <c r="AB573" i="24"/>
  <c r="AA573" i="24"/>
  <c r="Z573" i="24"/>
  <c r="Y573" i="24"/>
  <c r="X573" i="24"/>
  <c r="DD572" i="24"/>
  <c r="DC572" i="24"/>
  <c r="DB572" i="24"/>
  <c r="DA572" i="24"/>
  <c r="CZ572" i="24"/>
  <c r="CY572" i="24"/>
  <c r="CX572" i="24"/>
  <c r="CW572" i="24"/>
  <c r="CV572" i="24"/>
  <c r="CU572" i="24"/>
  <c r="CT572" i="24"/>
  <c r="CS572" i="24"/>
  <c r="CR572" i="24"/>
  <c r="CQ572" i="24"/>
  <c r="CP572" i="24"/>
  <c r="CO572" i="24"/>
  <c r="CN572" i="24"/>
  <c r="CM572" i="24"/>
  <c r="CL572" i="24"/>
  <c r="CK572" i="24"/>
  <c r="CJ572" i="24"/>
  <c r="CI572" i="24"/>
  <c r="CG572" i="24"/>
  <c r="CF572" i="24"/>
  <c r="CE572" i="24"/>
  <c r="CD572" i="24"/>
  <c r="CC572" i="24"/>
  <c r="CB572" i="24"/>
  <c r="CA572" i="24"/>
  <c r="BZ572" i="24"/>
  <c r="BY572" i="24"/>
  <c r="BX572" i="24"/>
  <c r="BW572" i="24"/>
  <c r="BV572" i="24"/>
  <c r="BU572" i="24"/>
  <c r="BT572" i="24"/>
  <c r="BS572" i="24"/>
  <c r="BR572" i="24"/>
  <c r="BQ572" i="24"/>
  <c r="BP572" i="24"/>
  <c r="BO572" i="24"/>
  <c r="BN572" i="24"/>
  <c r="BM572" i="24"/>
  <c r="BL572" i="24"/>
  <c r="BK572" i="24"/>
  <c r="BJ572" i="24"/>
  <c r="BI572" i="24"/>
  <c r="BH572" i="24"/>
  <c r="BG572" i="24"/>
  <c r="BF572" i="24"/>
  <c r="BE572" i="24"/>
  <c r="BD572" i="24"/>
  <c r="BC572" i="24"/>
  <c r="BB572" i="24"/>
  <c r="AZ572" i="24"/>
  <c r="AX572" i="24"/>
  <c r="AV572" i="24"/>
  <c r="AT572" i="24"/>
  <c r="AR572" i="24"/>
  <c r="AQ572" i="24"/>
  <c r="AP572" i="24"/>
  <c r="AO572" i="24"/>
  <c r="AN572" i="24"/>
  <c r="AM572" i="24"/>
  <c r="AL572" i="24"/>
  <c r="AK572" i="24"/>
  <c r="AJ572" i="24"/>
  <c r="AI572" i="24"/>
  <c r="AH572" i="24"/>
  <c r="AG572" i="24"/>
  <c r="AF572" i="24"/>
  <c r="AE572" i="24"/>
  <c r="AD572" i="24"/>
  <c r="AC572" i="24"/>
  <c r="AB572" i="24"/>
  <c r="AA572" i="24"/>
  <c r="Z572" i="24"/>
  <c r="Y572" i="24"/>
  <c r="X572" i="24"/>
  <c r="DD571" i="24"/>
  <c r="DC571" i="24"/>
  <c r="DB571" i="24"/>
  <c r="DA571" i="24"/>
  <c r="CZ571" i="24"/>
  <c r="CY571" i="24"/>
  <c r="CX571" i="24"/>
  <c r="CW571" i="24"/>
  <c r="CV571" i="24"/>
  <c r="CU571" i="24"/>
  <c r="CT571" i="24"/>
  <c r="CS571" i="24"/>
  <c r="CR571" i="24"/>
  <c r="CQ571" i="24"/>
  <c r="CP571" i="24"/>
  <c r="CO571" i="24"/>
  <c r="CN571" i="24"/>
  <c r="CM571" i="24"/>
  <c r="CL571" i="24"/>
  <c r="CK571" i="24"/>
  <c r="CJ571" i="24"/>
  <c r="CI571" i="24"/>
  <c r="CG571" i="24"/>
  <c r="CF571" i="24"/>
  <c r="CE571" i="24"/>
  <c r="CD571" i="24"/>
  <c r="CC571" i="24"/>
  <c r="CB571" i="24"/>
  <c r="CA571" i="24"/>
  <c r="BZ571" i="24"/>
  <c r="BY571" i="24"/>
  <c r="BX571" i="24"/>
  <c r="BW571" i="24"/>
  <c r="BV571" i="24"/>
  <c r="BU571" i="24"/>
  <c r="BT571" i="24"/>
  <c r="BS571" i="24"/>
  <c r="BR571" i="24"/>
  <c r="BQ571" i="24"/>
  <c r="BP571" i="24"/>
  <c r="BO571" i="24"/>
  <c r="BN571" i="24"/>
  <c r="BM571" i="24"/>
  <c r="BL571" i="24"/>
  <c r="BK571" i="24"/>
  <c r="BJ571" i="24"/>
  <c r="BI571" i="24"/>
  <c r="BH571" i="24"/>
  <c r="BG571" i="24"/>
  <c r="BF571" i="24"/>
  <c r="BE571" i="24"/>
  <c r="BD571" i="24"/>
  <c r="BC571" i="24"/>
  <c r="BB571" i="24"/>
  <c r="AZ571" i="24"/>
  <c r="AX571" i="24"/>
  <c r="AV571" i="24"/>
  <c r="AT571" i="24"/>
  <c r="AR571" i="24"/>
  <c r="AQ571" i="24"/>
  <c r="AP571" i="24"/>
  <c r="AO571" i="24"/>
  <c r="AN571" i="24"/>
  <c r="AM571" i="24"/>
  <c r="AL571" i="24"/>
  <c r="AK571" i="24"/>
  <c r="AJ571" i="24"/>
  <c r="AI571" i="24"/>
  <c r="AH571" i="24"/>
  <c r="AG571" i="24"/>
  <c r="AF571" i="24"/>
  <c r="AE571" i="24"/>
  <c r="AD571" i="24"/>
  <c r="AC571" i="24"/>
  <c r="AB571" i="24"/>
  <c r="AA571" i="24"/>
  <c r="Z571" i="24"/>
  <c r="Y571" i="24"/>
  <c r="X571" i="24"/>
  <c r="DD570" i="24"/>
  <c r="DC570" i="24"/>
  <c r="DB570" i="24"/>
  <c r="DA570" i="24"/>
  <c r="CZ570" i="24"/>
  <c r="CY570" i="24"/>
  <c r="CW570" i="24"/>
  <c r="CU570" i="24"/>
  <c r="CT570" i="24"/>
  <c r="CS570" i="24"/>
  <c r="CR570" i="24"/>
  <c r="CQ570" i="24"/>
  <c r="CP570" i="24"/>
  <c r="CO570" i="24"/>
  <c r="CN570" i="24"/>
  <c r="CM570" i="24"/>
  <c r="CL570" i="24"/>
  <c r="CK570" i="24"/>
  <c r="CJ570" i="24"/>
  <c r="CI570" i="24"/>
  <c r="CG570" i="24"/>
  <c r="CF570" i="24"/>
  <c r="CE570" i="24"/>
  <c r="CD570" i="24"/>
  <c r="CC570" i="24"/>
  <c r="CB570" i="24"/>
  <c r="CA570" i="24"/>
  <c r="BZ570" i="24"/>
  <c r="BY570" i="24"/>
  <c r="BX570" i="24"/>
  <c r="BW570" i="24"/>
  <c r="BV570" i="24"/>
  <c r="BU570" i="24"/>
  <c r="BT570" i="24"/>
  <c r="BS570" i="24"/>
  <c r="BR570" i="24"/>
  <c r="BQ570" i="24"/>
  <c r="BP570" i="24"/>
  <c r="BO570" i="24"/>
  <c r="BN570" i="24"/>
  <c r="BM570" i="24"/>
  <c r="BL570" i="24"/>
  <c r="BK570" i="24"/>
  <c r="BJ570" i="24"/>
  <c r="BI570" i="24"/>
  <c r="BH570" i="24"/>
  <c r="BG570" i="24"/>
  <c r="BF570" i="24"/>
  <c r="BE570" i="24"/>
  <c r="BD570" i="24"/>
  <c r="BC570" i="24"/>
  <c r="BB570" i="24"/>
  <c r="AZ570" i="24"/>
  <c r="AY570" i="24"/>
  <c r="AX570" i="24"/>
  <c r="AW570" i="24"/>
  <c r="AV570" i="24"/>
  <c r="AU570" i="24"/>
  <c r="AT570" i="24"/>
  <c r="AR570" i="24"/>
  <c r="AQ570" i="24"/>
  <c r="AP570" i="24"/>
  <c r="AO570" i="24"/>
  <c r="AN570" i="24"/>
  <c r="AM570" i="24"/>
  <c r="AL570" i="24"/>
  <c r="AK570" i="24"/>
  <c r="AJ570" i="24"/>
  <c r="AI570" i="24"/>
  <c r="AH570" i="24"/>
  <c r="W570" i="24"/>
  <c r="V570" i="24"/>
  <c r="U570" i="24"/>
  <c r="T570" i="24"/>
  <c r="S570" i="24"/>
  <c r="R570" i="24"/>
  <c r="Q570" i="24"/>
  <c r="P570" i="24"/>
  <c r="O570" i="24"/>
  <c r="N570" i="24"/>
  <c r="M570" i="24"/>
  <c r="L570" i="24"/>
  <c r="K570" i="24"/>
  <c r="J570" i="24"/>
  <c r="I570" i="24"/>
  <c r="H570" i="24"/>
  <c r="G570" i="24"/>
  <c r="F570" i="24"/>
  <c r="E570" i="24"/>
  <c r="DD569" i="24"/>
  <c r="DC569" i="24"/>
  <c r="DB569" i="24"/>
  <c r="DA569" i="24"/>
  <c r="CZ569" i="24"/>
  <c r="CY569" i="24"/>
  <c r="CW569" i="24"/>
  <c r="CU569" i="24"/>
  <c r="CT569" i="24"/>
  <c r="CS569" i="24"/>
  <c r="CR569" i="24"/>
  <c r="CQ569" i="24"/>
  <c r="CP569" i="24"/>
  <c r="CO569" i="24"/>
  <c r="CN569" i="24"/>
  <c r="CM569" i="24"/>
  <c r="CL569" i="24"/>
  <c r="CK569" i="24"/>
  <c r="CJ569" i="24"/>
  <c r="CI569" i="24"/>
  <c r="CG569" i="24"/>
  <c r="CF569" i="24"/>
  <c r="CE569" i="24"/>
  <c r="CD569" i="24"/>
  <c r="CC569" i="24"/>
  <c r="CB569" i="24"/>
  <c r="CA569" i="24"/>
  <c r="BZ569" i="24"/>
  <c r="BY569" i="24"/>
  <c r="BX569" i="24"/>
  <c r="BW569" i="24"/>
  <c r="BV569" i="24"/>
  <c r="BU569" i="24"/>
  <c r="BT569" i="24"/>
  <c r="BS569" i="24"/>
  <c r="BR569" i="24"/>
  <c r="BQ569" i="24"/>
  <c r="BP569" i="24"/>
  <c r="BO569" i="24"/>
  <c r="BN569" i="24"/>
  <c r="BM569" i="24"/>
  <c r="BL569" i="24"/>
  <c r="BK569" i="24"/>
  <c r="BJ569" i="24"/>
  <c r="BI569" i="24"/>
  <c r="BH569" i="24"/>
  <c r="BG569" i="24"/>
  <c r="BF569" i="24"/>
  <c r="BE569" i="24"/>
  <c r="BD569" i="24"/>
  <c r="BC569" i="24"/>
  <c r="BB569" i="24"/>
  <c r="AZ569" i="24"/>
  <c r="AY569" i="24"/>
  <c r="AX569" i="24"/>
  <c r="AW569" i="24"/>
  <c r="AV569" i="24"/>
  <c r="AU569" i="24"/>
  <c r="AT569" i="24"/>
  <c r="AR569" i="24"/>
  <c r="AQ569" i="24"/>
  <c r="AP569" i="24"/>
  <c r="AO569" i="24"/>
  <c r="AN569" i="24"/>
  <c r="AM569" i="24"/>
  <c r="AL569" i="24"/>
  <c r="AK569" i="24"/>
  <c r="AJ569" i="24"/>
  <c r="AI569" i="24"/>
  <c r="AH569" i="24"/>
  <c r="W569" i="24"/>
  <c r="V569" i="24"/>
  <c r="U569" i="24"/>
  <c r="T569" i="24"/>
  <c r="S569" i="24"/>
  <c r="R569" i="24"/>
  <c r="Q569" i="24"/>
  <c r="P569" i="24"/>
  <c r="O569" i="24"/>
  <c r="N569" i="24"/>
  <c r="M569" i="24"/>
  <c r="L569" i="24"/>
  <c r="K569" i="24"/>
  <c r="J569" i="24"/>
  <c r="I569" i="24"/>
  <c r="H569" i="24"/>
  <c r="G569" i="24"/>
  <c r="F569" i="24"/>
  <c r="E569" i="24"/>
  <c r="DD568" i="24"/>
  <c r="DC568" i="24"/>
  <c r="DB568" i="24"/>
  <c r="DA568" i="24"/>
  <c r="CZ568" i="24"/>
  <c r="CY568" i="24"/>
  <c r="CW568" i="24"/>
  <c r="CU568" i="24"/>
  <c r="CT568" i="24"/>
  <c r="CS568" i="24"/>
  <c r="CR568" i="24"/>
  <c r="CQ568" i="24"/>
  <c r="CP568" i="24"/>
  <c r="CO568" i="24"/>
  <c r="CN568" i="24"/>
  <c r="CM568" i="24"/>
  <c r="CL568" i="24"/>
  <c r="CK568" i="24"/>
  <c r="CJ568" i="24"/>
  <c r="CI568" i="24"/>
  <c r="CG568" i="24"/>
  <c r="CF568" i="24"/>
  <c r="CE568" i="24"/>
  <c r="CD568" i="24"/>
  <c r="CC568" i="24"/>
  <c r="CB568" i="24"/>
  <c r="CA568" i="24"/>
  <c r="BZ568" i="24"/>
  <c r="BY568" i="24"/>
  <c r="BX568" i="24"/>
  <c r="BW568" i="24"/>
  <c r="BV568" i="24"/>
  <c r="BU568" i="24"/>
  <c r="BT568" i="24"/>
  <c r="BS568" i="24"/>
  <c r="BR568" i="24"/>
  <c r="BQ568" i="24"/>
  <c r="BP568" i="24"/>
  <c r="BO568" i="24"/>
  <c r="BN568" i="24"/>
  <c r="BM568" i="24"/>
  <c r="BL568" i="24"/>
  <c r="BK568" i="24"/>
  <c r="BJ568" i="24"/>
  <c r="BI568" i="24"/>
  <c r="BH568" i="24"/>
  <c r="BG568" i="24"/>
  <c r="BF568" i="24"/>
  <c r="BE568" i="24"/>
  <c r="BD568" i="24"/>
  <c r="BC568" i="24"/>
  <c r="BB568" i="24"/>
  <c r="AZ568" i="24"/>
  <c r="AY568" i="24"/>
  <c r="AX568" i="24"/>
  <c r="AW568" i="24"/>
  <c r="AV568" i="24"/>
  <c r="AU568" i="24"/>
  <c r="AT568" i="24"/>
  <c r="AR568" i="24"/>
  <c r="AQ568" i="24"/>
  <c r="AP568" i="24"/>
  <c r="AO568" i="24"/>
  <c r="AN568" i="24"/>
  <c r="AM568" i="24"/>
  <c r="AL568" i="24"/>
  <c r="AK568" i="24"/>
  <c r="AJ568" i="24"/>
  <c r="AI568" i="24"/>
  <c r="AH568" i="24"/>
  <c r="W568" i="24"/>
  <c r="V568" i="24"/>
  <c r="U568" i="24"/>
  <c r="T568" i="24"/>
  <c r="S568" i="24"/>
  <c r="R568" i="24"/>
  <c r="Q568" i="24"/>
  <c r="P568" i="24"/>
  <c r="O568" i="24"/>
  <c r="N568" i="24"/>
  <c r="M568" i="24"/>
  <c r="L568" i="24"/>
  <c r="K568" i="24"/>
  <c r="J568" i="24"/>
  <c r="I568" i="24"/>
  <c r="H568" i="24"/>
  <c r="G568" i="24"/>
  <c r="F568" i="24"/>
  <c r="E568" i="24"/>
  <c r="DD567" i="24"/>
  <c r="DC567" i="24"/>
  <c r="DB567" i="24"/>
  <c r="DA567" i="24"/>
  <c r="CZ567" i="24"/>
  <c r="CY567" i="24"/>
  <c r="CW567" i="24"/>
  <c r="CU567" i="24"/>
  <c r="CT567" i="24"/>
  <c r="CS567" i="24"/>
  <c r="CR567" i="24"/>
  <c r="CQ567" i="24"/>
  <c r="CP567" i="24"/>
  <c r="CO567" i="24"/>
  <c r="CN567" i="24"/>
  <c r="CM567" i="24"/>
  <c r="CL567" i="24"/>
  <c r="CK567" i="24"/>
  <c r="CJ567" i="24"/>
  <c r="CI567" i="24"/>
  <c r="CG567" i="24"/>
  <c r="CF567" i="24"/>
  <c r="CE567" i="24"/>
  <c r="CD567" i="24"/>
  <c r="CC567" i="24"/>
  <c r="CB567" i="24"/>
  <c r="CA567" i="24"/>
  <c r="BZ567" i="24"/>
  <c r="BY567" i="24"/>
  <c r="BX567" i="24"/>
  <c r="BW567" i="24"/>
  <c r="BV567" i="24"/>
  <c r="BU567" i="24"/>
  <c r="BT567" i="24"/>
  <c r="BS567" i="24"/>
  <c r="BR567" i="24"/>
  <c r="BQ567" i="24"/>
  <c r="BP567" i="24"/>
  <c r="BO567" i="24"/>
  <c r="BN567" i="24"/>
  <c r="BM567" i="24"/>
  <c r="BL567" i="24"/>
  <c r="BK567" i="24"/>
  <c r="BJ567" i="24"/>
  <c r="BI567" i="24"/>
  <c r="BH567" i="24"/>
  <c r="BG567" i="24"/>
  <c r="BF567" i="24"/>
  <c r="BE567" i="24"/>
  <c r="BD567" i="24"/>
  <c r="BC567" i="24"/>
  <c r="BB567" i="24"/>
  <c r="AZ567" i="24"/>
  <c r="AY567" i="24"/>
  <c r="AX567" i="24"/>
  <c r="AW567" i="24"/>
  <c r="AV567" i="24"/>
  <c r="AU567" i="24"/>
  <c r="AT567" i="24"/>
  <c r="AR567" i="24"/>
  <c r="AQ567" i="24"/>
  <c r="AP567" i="24"/>
  <c r="AO567" i="24"/>
  <c r="AN567" i="24"/>
  <c r="AM567" i="24"/>
  <c r="AL567" i="24"/>
  <c r="AK567" i="24"/>
  <c r="AJ567" i="24"/>
  <c r="AI567" i="24"/>
  <c r="AH567" i="24"/>
  <c r="W567" i="24"/>
  <c r="V567" i="24"/>
  <c r="U567" i="24"/>
  <c r="T567" i="24"/>
  <c r="S567" i="24"/>
  <c r="R567" i="24"/>
  <c r="Q567" i="24"/>
  <c r="P567" i="24"/>
  <c r="O567" i="24"/>
  <c r="N567" i="24"/>
  <c r="M567" i="24"/>
  <c r="L567" i="24"/>
  <c r="K567" i="24"/>
  <c r="J567" i="24"/>
  <c r="I567" i="24"/>
  <c r="H567" i="24"/>
  <c r="G567" i="24"/>
  <c r="F567" i="24"/>
  <c r="E567" i="24"/>
  <c r="DD566" i="24"/>
  <c r="DC566" i="24"/>
  <c r="DB566" i="24"/>
  <c r="DA566" i="24"/>
  <c r="CZ566" i="24"/>
  <c r="CY566" i="24"/>
  <c r="CW566" i="24"/>
  <c r="CU566" i="24"/>
  <c r="CT566" i="24"/>
  <c r="CS566" i="24"/>
  <c r="CR566" i="24"/>
  <c r="CQ566" i="24"/>
  <c r="CP566" i="24"/>
  <c r="CO566" i="24"/>
  <c r="CN566" i="24"/>
  <c r="CM566" i="24"/>
  <c r="CL566" i="24"/>
  <c r="CK566" i="24"/>
  <c r="CJ566" i="24"/>
  <c r="CI566" i="24"/>
  <c r="CG566" i="24"/>
  <c r="CF566" i="24"/>
  <c r="CE566" i="24"/>
  <c r="CD566" i="24"/>
  <c r="CC566" i="24"/>
  <c r="CB566" i="24"/>
  <c r="CA566" i="24"/>
  <c r="BZ566" i="24"/>
  <c r="BY566" i="24"/>
  <c r="BX566" i="24"/>
  <c r="BW566" i="24"/>
  <c r="BV566" i="24"/>
  <c r="BU566" i="24"/>
  <c r="BT566" i="24"/>
  <c r="BS566" i="24"/>
  <c r="BR566" i="24"/>
  <c r="BQ566" i="24"/>
  <c r="BP566" i="24"/>
  <c r="BO566" i="24"/>
  <c r="BN566" i="24"/>
  <c r="BM566" i="24"/>
  <c r="BL566" i="24"/>
  <c r="BK566" i="24"/>
  <c r="BJ566" i="24"/>
  <c r="BI566" i="24"/>
  <c r="BH566" i="24"/>
  <c r="BG566" i="24"/>
  <c r="BF566" i="24"/>
  <c r="BE566" i="24"/>
  <c r="BD566" i="24"/>
  <c r="BC566" i="24"/>
  <c r="BB566" i="24"/>
  <c r="AZ566" i="24"/>
  <c r="AY566" i="24"/>
  <c r="AX566" i="24"/>
  <c r="AW566" i="24"/>
  <c r="AV566" i="24"/>
  <c r="AU566" i="24"/>
  <c r="AT566" i="24"/>
  <c r="AS566" i="24"/>
  <c r="AR566" i="24"/>
  <c r="AQ566" i="24"/>
  <c r="AP566" i="24"/>
  <c r="AO566" i="24"/>
  <c r="AN566" i="24"/>
  <c r="AM566" i="24"/>
  <c r="AL566" i="24"/>
  <c r="AK566" i="24"/>
  <c r="AJ566" i="24"/>
  <c r="AI566" i="24"/>
  <c r="AH566" i="24"/>
  <c r="W566" i="24"/>
  <c r="V566" i="24"/>
  <c r="U566" i="24"/>
  <c r="T566" i="24"/>
  <c r="S566" i="24"/>
  <c r="R566" i="24"/>
  <c r="Q566" i="24"/>
  <c r="P566" i="24"/>
  <c r="O566" i="24"/>
  <c r="N566" i="24"/>
  <c r="M566" i="24"/>
  <c r="L566" i="24"/>
  <c r="K566" i="24"/>
  <c r="J566" i="24"/>
  <c r="I566" i="24"/>
  <c r="H566" i="24"/>
  <c r="G566" i="24"/>
  <c r="F566" i="24"/>
  <c r="E566" i="24"/>
  <c r="DD565" i="24"/>
  <c r="DC565" i="24"/>
  <c r="DB565" i="24"/>
  <c r="DA565" i="24"/>
  <c r="CZ565" i="24"/>
  <c r="CY565" i="24"/>
  <c r="CW565" i="24"/>
  <c r="CU565" i="24"/>
  <c r="CT565" i="24"/>
  <c r="CS565" i="24"/>
  <c r="CR565" i="24"/>
  <c r="CQ565" i="24"/>
  <c r="CP565" i="24"/>
  <c r="CO565" i="24"/>
  <c r="CN565" i="24"/>
  <c r="CM565" i="24"/>
  <c r="CL565" i="24"/>
  <c r="CK565" i="24"/>
  <c r="CJ565" i="24"/>
  <c r="CI565" i="24"/>
  <c r="CG565" i="24"/>
  <c r="CF565" i="24"/>
  <c r="CE565" i="24"/>
  <c r="CD565" i="24"/>
  <c r="CC565" i="24"/>
  <c r="CB565" i="24"/>
  <c r="CA565" i="24"/>
  <c r="BZ565" i="24"/>
  <c r="BY565" i="24"/>
  <c r="BX565" i="24"/>
  <c r="BW565" i="24"/>
  <c r="BV565" i="24"/>
  <c r="BU565" i="24"/>
  <c r="BT565" i="24"/>
  <c r="BS565" i="24"/>
  <c r="BR565" i="24"/>
  <c r="BQ565" i="24"/>
  <c r="BP565" i="24"/>
  <c r="BO565" i="24"/>
  <c r="BN565" i="24"/>
  <c r="BM565" i="24"/>
  <c r="BL565" i="24"/>
  <c r="BK565" i="24"/>
  <c r="BJ565" i="24"/>
  <c r="BI565" i="24"/>
  <c r="BH565" i="24"/>
  <c r="BG565" i="24"/>
  <c r="BF565" i="24"/>
  <c r="BE565" i="24"/>
  <c r="BD565" i="24"/>
  <c r="BC565" i="24"/>
  <c r="BB565" i="24"/>
  <c r="AZ565" i="24"/>
  <c r="AY565" i="24"/>
  <c r="AX565" i="24"/>
  <c r="AW565" i="24"/>
  <c r="AV565" i="24"/>
  <c r="AU565" i="24"/>
  <c r="AT565" i="24"/>
  <c r="AS565" i="24"/>
  <c r="AR565" i="24"/>
  <c r="AQ565" i="24"/>
  <c r="AP565" i="24"/>
  <c r="AO565" i="24"/>
  <c r="AN565" i="24"/>
  <c r="AM565" i="24"/>
  <c r="AL565" i="24"/>
  <c r="AK565" i="24"/>
  <c r="AJ565" i="24"/>
  <c r="AI565" i="24"/>
  <c r="AH565" i="24"/>
  <c r="W565" i="24"/>
  <c r="V565" i="24"/>
  <c r="U565" i="24"/>
  <c r="T565" i="24"/>
  <c r="S565" i="24"/>
  <c r="R565" i="24"/>
  <c r="Q565" i="24"/>
  <c r="P565" i="24"/>
  <c r="O565" i="24"/>
  <c r="N565" i="24"/>
  <c r="M565" i="24"/>
  <c r="L565" i="24"/>
  <c r="K565" i="24"/>
  <c r="J565" i="24"/>
  <c r="I565" i="24"/>
  <c r="H565" i="24"/>
  <c r="G565" i="24"/>
  <c r="F565" i="24"/>
  <c r="E565" i="24"/>
  <c r="DD564" i="24"/>
  <c r="DC564" i="24"/>
  <c r="DB564" i="24"/>
  <c r="DA564" i="24"/>
  <c r="CZ564" i="24"/>
  <c r="CY564" i="24"/>
  <c r="CW564" i="24"/>
  <c r="CU564" i="24"/>
  <c r="CT564" i="24"/>
  <c r="CS564" i="24"/>
  <c r="CR564" i="24"/>
  <c r="CQ564" i="24"/>
  <c r="CP564" i="24"/>
  <c r="CO564" i="24"/>
  <c r="CN564" i="24"/>
  <c r="CM564" i="24"/>
  <c r="CL564" i="24"/>
  <c r="CK564" i="24"/>
  <c r="CJ564" i="24"/>
  <c r="CI564" i="24"/>
  <c r="CG564" i="24"/>
  <c r="CF564" i="24"/>
  <c r="CE564" i="24"/>
  <c r="CD564" i="24"/>
  <c r="CC564" i="24"/>
  <c r="CB564" i="24"/>
  <c r="CA564" i="24"/>
  <c r="BZ564" i="24"/>
  <c r="BY564" i="24"/>
  <c r="BX564" i="24"/>
  <c r="BW564" i="24"/>
  <c r="BV564" i="24"/>
  <c r="BU564" i="24"/>
  <c r="BT564" i="24"/>
  <c r="BS564" i="24"/>
  <c r="BR564" i="24"/>
  <c r="BQ564" i="24"/>
  <c r="BP564" i="24"/>
  <c r="BO564" i="24"/>
  <c r="BN564" i="24"/>
  <c r="BM564" i="24"/>
  <c r="BL564" i="24"/>
  <c r="BK564" i="24"/>
  <c r="BJ564" i="24"/>
  <c r="BI564" i="24"/>
  <c r="BH564" i="24"/>
  <c r="BG564" i="24"/>
  <c r="BF564" i="24"/>
  <c r="BE564" i="24"/>
  <c r="BD564" i="24"/>
  <c r="BC564" i="24"/>
  <c r="BB564" i="24"/>
  <c r="AZ564" i="24"/>
  <c r="AY564" i="24"/>
  <c r="AX564" i="24"/>
  <c r="AW564" i="24"/>
  <c r="AV564" i="24"/>
  <c r="AU564" i="24"/>
  <c r="AT564" i="24"/>
  <c r="AS564" i="24"/>
  <c r="AR564" i="24"/>
  <c r="AQ564" i="24"/>
  <c r="AP564" i="24"/>
  <c r="AO564" i="24"/>
  <c r="AN564" i="24"/>
  <c r="AM564" i="24"/>
  <c r="AL564" i="24"/>
  <c r="AK564" i="24"/>
  <c r="AJ564" i="24"/>
  <c r="AI564" i="24"/>
  <c r="AH564" i="24"/>
  <c r="W564" i="24"/>
  <c r="V564" i="24"/>
  <c r="U564" i="24"/>
  <c r="T564" i="24"/>
  <c r="S564" i="24"/>
  <c r="R564" i="24"/>
  <c r="Q564" i="24"/>
  <c r="P564" i="24"/>
  <c r="O564" i="24"/>
  <c r="N564" i="24"/>
  <c r="M564" i="24"/>
  <c r="L564" i="24"/>
  <c r="K564" i="24"/>
  <c r="J564" i="24"/>
  <c r="I564" i="24"/>
  <c r="H564" i="24"/>
  <c r="G564" i="24"/>
  <c r="F564" i="24"/>
  <c r="E564" i="24"/>
  <c r="DD563" i="24"/>
  <c r="DC563" i="24"/>
  <c r="DB563" i="24"/>
  <c r="DA563" i="24"/>
  <c r="CZ563" i="24"/>
  <c r="CY563" i="24"/>
  <c r="CW563" i="24"/>
  <c r="CU563" i="24"/>
  <c r="CT563" i="24"/>
  <c r="CS563" i="24"/>
  <c r="CR563" i="24"/>
  <c r="CQ563" i="24"/>
  <c r="CP563" i="24"/>
  <c r="CO563" i="24"/>
  <c r="CN563" i="24"/>
  <c r="CM563" i="24"/>
  <c r="CL563" i="24"/>
  <c r="CK563" i="24"/>
  <c r="CJ563" i="24"/>
  <c r="CI563" i="24"/>
  <c r="CG563" i="24"/>
  <c r="CF563" i="24"/>
  <c r="CE563" i="24"/>
  <c r="CD563" i="24"/>
  <c r="CC563" i="24"/>
  <c r="CB563" i="24"/>
  <c r="CA563" i="24"/>
  <c r="BZ563" i="24"/>
  <c r="BY563" i="24"/>
  <c r="BX563" i="24"/>
  <c r="BW563" i="24"/>
  <c r="BV563" i="24"/>
  <c r="BU563" i="24"/>
  <c r="BT563" i="24"/>
  <c r="BS563" i="24"/>
  <c r="BR563" i="24"/>
  <c r="BQ563" i="24"/>
  <c r="BP563" i="24"/>
  <c r="BO563" i="24"/>
  <c r="BN563" i="24"/>
  <c r="BM563" i="24"/>
  <c r="BL563" i="24"/>
  <c r="BK563" i="24"/>
  <c r="BJ563" i="24"/>
  <c r="BI563" i="24"/>
  <c r="BH563" i="24"/>
  <c r="BG563" i="24"/>
  <c r="BF563" i="24"/>
  <c r="BE563" i="24"/>
  <c r="BD563" i="24"/>
  <c r="BC563" i="24"/>
  <c r="BB563" i="24"/>
  <c r="AZ563" i="24"/>
  <c r="AY563" i="24"/>
  <c r="AX563" i="24"/>
  <c r="AW563" i="24"/>
  <c r="AV563" i="24"/>
  <c r="AU563" i="24"/>
  <c r="AT563" i="24"/>
  <c r="AS563" i="24"/>
  <c r="AR563" i="24"/>
  <c r="AQ563" i="24"/>
  <c r="AP563" i="24"/>
  <c r="AO563" i="24"/>
  <c r="AN563" i="24"/>
  <c r="AM563" i="24"/>
  <c r="AL563" i="24"/>
  <c r="AK563" i="24"/>
  <c r="AJ563" i="24"/>
  <c r="AI563" i="24"/>
  <c r="AH563" i="24"/>
  <c r="W563" i="24"/>
  <c r="V563" i="24"/>
  <c r="U563" i="24"/>
  <c r="T563" i="24"/>
  <c r="S563" i="24"/>
  <c r="R563" i="24"/>
  <c r="Q563" i="24"/>
  <c r="P563" i="24"/>
  <c r="O563" i="24"/>
  <c r="N563" i="24"/>
  <c r="M563" i="24"/>
  <c r="L563" i="24"/>
  <c r="K563" i="24"/>
  <c r="J563" i="24"/>
  <c r="I563" i="24"/>
  <c r="H563" i="24"/>
  <c r="G563" i="24"/>
  <c r="F563" i="24"/>
  <c r="E563" i="24"/>
  <c r="DD562" i="24"/>
  <c r="DC562" i="24"/>
  <c r="DB562" i="24"/>
  <c r="DA562" i="24"/>
  <c r="CZ562" i="24"/>
  <c r="CY562" i="24"/>
  <c r="CX562" i="24"/>
  <c r="CW562" i="24"/>
  <c r="CV562" i="24"/>
  <c r="CU562" i="24"/>
  <c r="CT562" i="24"/>
  <c r="CS562" i="24"/>
  <c r="CR562" i="24"/>
  <c r="CQ562" i="24"/>
  <c r="CP562" i="24"/>
  <c r="CO562" i="24"/>
  <c r="CN562" i="24"/>
  <c r="CM562" i="24"/>
  <c r="CL562" i="24"/>
  <c r="CK562" i="24"/>
  <c r="CJ562" i="24"/>
  <c r="CI562" i="24"/>
  <c r="CH562" i="24"/>
  <c r="CG562" i="24"/>
  <c r="CF562" i="24"/>
  <c r="CE562" i="24"/>
  <c r="CD562" i="24"/>
  <c r="CC562" i="24"/>
  <c r="CB562" i="24"/>
  <c r="CA562" i="24"/>
  <c r="BZ562" i="24"/>
  <c r="BY562" i="24"/>
  <c r="BX562" i="24"/>
  <c r="BW562" i="24"/>
  <c r="BV562" i="24"/>
  <c r="BU562" i="24"/>
  <c r="BT562" i="24"/>
  <c r="BS562" i="24"/>
  <c r="BR562" i="24"/>
  <c r="BQ562" i="24"/>
  <c r="BP562" i="24"/>
  <c r="BO562" i="24"/>
  <c r="BN562" i="24"/>
  <c r="BM562" i="24"/>
  <c r="BL562" i="24"/>
  <c r="BK562" i="24"/>
  <c r="BJ562" i="24"/>
  <c r="BI562" i="24"/>
  <c r="BH562" i="24"/>
  <c r="BG562" i="24"/>
  <c r="BF562" i="24"/>
  <c r="BE562" i="24"/>
  <c r="BD562" i="24"/>
  <c r="BC562" i="24"/>
  <c r="BB562" i="24"/>
  <c r="AZ562" i="24"/>
  <c r="AY562" i="24"/>
  <c r="AX562" i="24"/>
  <c r="AW562" i="24"/>
  <c r="AV562" i="24"/>
  <c r="AU562" i="24"/>
  <c r="AT562" i="24"/>
  <c r="AS562" i="24"/>
  <c r="AR562" i="24"/>
  <c r="AQ562" i="24"/>
  <c r="AP562" i="24"/>
  <c r="AO562" i="24"/>
  <c r="AN562" i="24"/>
  <c r="AM562" i="24"/>
  <c r="AL562" i="24"/>
  <c r="AK562" i="24"/>
  <c r="AJ562" i="24"/>
  <c r="AI562" i="24"/>
  <c r="AH562" i="24"/>
  <c r="AG562" i="24"/>
  <c r="AF562" i="24"/>
  <c r="AE562" i="24"/>
  <c r="AD562" i="24"/>
  <c r="AC562" i="24"/>
  <c r="AB562" i="24"/>
  <c r="AA562" i="24"/>
  <c r="Z562" i="24"/>
  <c r="X562" i="24"/>
  <c r="W562" i="24"/>
  <c r="V562" i="24"/>
  <c r="U562" i="24"/>
  <c r="T562" i="24"/>
  <c r="S562" i="24"/>
  <c r="R562" i="24"/>
  <c r="Q562" i="24"/>
  <c r="P562" i="24"/>
  <c r="O562" i="24"/>
  <c r="N562" i="24"/>
  <c r="M562" i="24"/>
  <c r="L562" i="24"/>
  <c r="K562" i="24"/>
  <c r="J562" i="24"/>
  <c r="I562" i="24"/>
  <c r="H562" i="24"/>
  <c r="G562" i="24"/>
  <c r="F562" i="24"/>
  <c r="E562" i="24"/>
  <c r="DD561" i="24"/>
  <c r="DC561" i="24"/>
  <c r="DB561" i="24"/>
  <c r="DA561" i="24"/>
  <c r="CZ561" i="24"/>
  <c r="CY561" i="24"/>
  <c r="CX561" i="24"/>
  <c r="CW561" i="24"/>
  <c r="CV561" i="24"/>
  <c r="CU561" i="24"/>
  <c r="CT561" i="24"/>
  <c r="CS561" i="24"/>
  <c r="CR561" i="24"/>
  <c r="CQ561" i="24"/>
  <c r="CP561" i="24"/>
  <c r="CO561" i="24"/>
  <c r="CN561" i="24"/>
  <c r="CM561" i="24"/>
  <c r="CL561" i="24"/>
  <c r="CK561" i="24"/>
  <c r="CJ561" i="24"/>
  <c r="CI561" i="24"/>
  <c r="CG561" i="24"/>
  <c r="CF561" i="24"/>
  <c r="CE561" i="24"/>
  <c r="CD561" i="24"/>
  <c r="CC561" i="24"/>
  <c r="CB561" i="24"/>
  <c r="CA561" i="24"/>
  <c r="BZ561" i="24"/>
  <c r="BY561" i="24"/>
  <c r="BX561" i="24"/>
  <c r="BW561" i="24"/>
  <c r="BV561" i="24"/>
  <c r="BU561" i="24"/>
  <c r="BT561" i="24"/>
  <c r="BS561" i="24"/>
  <c r="BR561" i="24"/>
  <c r="BQ561" i="24"/>
  <c r="BP561" i="24"/>
  <c r="BO561" i="24"/>
  <c r="BN561" i="24"/>
  <c r="BM561" i="24"/>
  <c r="BK561" i="24"/>
  <c r="BJ561" i="24"/>
  <c r="BI561" i="24"/>
  <c r="BH561" i="24"/>
  <c r="BG561" i="24"/>
  <c r="BE561" i="24"/>
  <c r="BD561" i="24"/>
  <c r="BC561" i="24"/>
  <c r="BB561" i="24"/>
  <c r="AZ561" i="24"/>
  <c r="AY561" i="24"/>
  <c r="AW561" i="24"/>
  <c r="AT561" i="24"/>
  <c r="AS561" i="24"/>
  <c r="AR561" i="24"/>
  <c r="AQ561" i="24"/>
  <c r="AP561" i="24"/>
  <c r="AO561" i="24"/>
  <c r="AN561" i="24"/>
  <c r="AM561" i="24"/>
  <c r="AL561" i="24"/>
  <c r="AK561" i="24"/>
  <c r="AJ561" i="24"/>
  <c r="AI561" i="24"/>
  <c r="AH561" i="24"/>
  <c r="AG561" i="24"/>
  <c r="AF561" i="24"/>
  <c r="AE561" i="24"/>
  <c r="AD561" i="24"/>
  <c r="AC561" i="24"/>
  <c r="AB561" i="24"/>
  <c r="AA561" i="24"/>
  <c r="Z561" i="24"/>
  <c r="Y561" i="24"/>
  <c r="T561" i="24"/>
  <c r="S561" i="24"/>
  <c r="R561" i="24"/>
  <c r="Q561" i="24"/>
  <c r="P561" i="24"/>
  <c r="O561" i="24"/>
  <c r="N561" i="24"/>
  <c r="M561" i="24"/>
  <c r="L561" i="24"/>
  <c r="K561" i="24"/>
  <c r="J561" i="24"/>
  <c r="I561" i="24"/>
  <c r="H561" i="24"/>
  <c r="G561" i="24"/>
  <c r="F561" i="24"/>
  <c r="E561" i="24"/>
  <c r="DD560" i="24"/>
  <c r="DC560" i="24"/>
  <c r="DB560" i="24"/>
  <c r="DA560" i="24"/>
  <c r="CZ560" i="24"/>
  <c r="CY560" i="24"/>
  <c r="CX560" i="24"/>
  <c r="CW560" i="24"/>
  <c r="CV560" i="24"/>
  <c r="CU560" i="24"/>
  <c r="CT560" i="24"/>
  <c r="CS560" i="24"/>
  <c r="CR560" i="24"/>
  <c r="CQ560" i="24"/>
  <c r="CP560" i="24"/>
  <c r="CO560" i="24"/>
  <c r="CN560" i="24"/>
  <c r="CM560" i="24"/>
  <c r="CL560" i="24"/>
  <c r="CK560" i="24"/>
  <c r="CJ560" i="24"/>
  <c r="CI560" i="24"/>
  <c r="CG560" i="24"/>
  <c r="CF560" i="24"/>
  <c r="CE560" i="24"/>
  <c r="CD560" i="24"/>
  <c r="CC560" i="24"/>
  <c r="CB560" i="24"/>
  <c r="CA560" i="24"/>
  <c r="BZ560" i="24"/>
  <c r="BY560" i="24"/>
  <c r="BX560" i="24"/>
  <c r="BW560" i="24"/>
  <c r="BV560" i="24"/>
  <c r="BU560" i="24"/>
  <c r="BT560" i="24"/>
  <c r="BS560" i="24"/>
  <c r="BR560" i="24"/>
  <c r="BQ560" i="24"/>
  <c r="BP560" i="24"/>
  <c r="BO560" i="24"/>
  <c r="BN560" i="24"/>
  <c r="BM560" i="24"/>
  <c r="BK560" i="24"/>
  <c r="BJ560" i="24"/>
  <c r="BI560" i="24"/>
  <c r="BH560" i="24"/>
  <c r="BG560" i="24"/>
  <c r="BE560" i="24"/>
  <c r="BD560" i="24"/>
  <c r="AZ560" i="24"/>
  <c r="AY560" i="24"/>
  <c r="AW560" i="24"/>
  <c r="AT560" i="24"/>
  <c r="AS560" i="24"/>
  <c r="AR560" i="24"/>
  <c r="AQ560" i="24"/>
  <c r="AP560" i="24"/>
  <c r="AO560" i="24"/>
  <c r="AN560" i="24"/>
  <c r="AM560" i="24"/>
  <c r="AL560" i="24"/>
  <c r="AK560" i="24"/>
  <c r="AJ560" i="24"/>
  <c r="AI560" i="24"/>
  <c r="AH560" i="24"/>
  <c r="AG560" i="24"/>
  <c r="AF560" i="24"/>
  <c r="AE560" i="24"/>
  <c r="AD560" i="24"/>
  <c r="AC560" i="24"/>
  <c r="AB560" i="24"/>
  <c r="AA560" i="24"/>
  <c r="Z560" i="24"/>
  <c r="Y560" i="24"/>
  <c r="X560" i="24"/>
  <c r="P560" i="24"/>
  <c r="O560" i="24"/>
  <c r="N560" i="24"/>
  <c r="M560" i="24"/>
  <c r="L560" i="24"/>
  <c r="K560" i="24"/>
  <c r="J560" i="24"/>
  <c r="I560" i="24"/>
  <c r="H560" i="24"/>
  <c r="G560" i="24"/>
  <c r="F560" i="24"/>
  <c r="E560" i="24"/>
  <c r="DD559" i="24"/>
  <c r="DC559" i="24"/>
  <c r="DB559" i="24"/>
  <c r="DA559" i="24"/>
  <c r="CZ559" i="24"/>
  <c r="CY559" i="24"/>
  <c r="CX559" i="24"/>
  <c r="CW559" i="24"/>
  <c r="CV559" i="24"/>
  <c r="CU559" i="24"/>
  <c r="CT559" i="24"/>
  <c r="CS559" i="24"/>
  <c r="CR559" i="24"/>
  <c r="CQ559" i="24"/>
  <c r="CP559" i="24"/>
  <c r="CO559" i="24"/>
  <c r="CN559" i="24"/>
  <c r="CM559" i="24"/>
  <c r="CL559" i="24"/>
  <c r="CK559" i="24"/>
  <c r="CJ559" i="24"/>
  <c r="CI559" i="24"/>
  <c r="CG559" i="24"/>
  <c r="CF559" i="24"/>
  <c r="CE559" i="24"/>
  <c r="CD559" i="24"/>
  <c r="CC559" i="24"/>
  <c r="CB559" i="24"/>
  <c r="CA559" i="24"/>
  <c r="BZ559" i="24"/>
  <c r="BY559" i="24"/>
  <c r="BX559" i="24"/>
  <c r="BW559" i="24"/>
  <c r="BV559" i="24"/>
  <c r="BU559" i="24"/>
  <c r="BT559" i="24"/>
  <c r="BS559" i="24"/>
  <c r="BR559" i="24"/>
  <c r="BQ559" i="24"/>
  <c r="BP559" i="24"/>
  <c r="BO559" i="24"/>
  <c r="BN559" i="24"/>
  <c r="BM559" i="24"/>
  <c r="BK559" i="24"/>
  <c r="BJ559" i="24"/>
  <c r="BI559" i="24"/>
  <c r="BH559" i="24"/>
  <c r="BG559" i="24"/>
  <c r="BE559" i="24"/>
  <c r="BD559" i="24"/>
  <c r="AZ559" i="24"/>
  <c r="AY559" i="24"/>
  <c r="AW559" i="24"/>
  <c r="AT559" i="24"/>
  <c r="AS559" i="24"/>
  <c r="AR559" i="24"/>
  <c r="AQ559" i="24"/>
  <c r="AP559" i="24"/>
  <c r="AO559" i="24"/>
  <c r="AN559" i="24"/>
  <c r="AM559" i="24"/>
  <c r="AL559" i="24"/>
  <c r="AK559" i="24"/>
  <c r="AJ559" i="24"/>
  <c r="AI559" i="24"/>
  <c r="AH559" i="24"/>
  <c r="AG559" i="24"/>
  <c r="AF559" i="24"/>
  <c r="AE559" i="24"/>
  <c r="AD559" i="24"/>
  <c r="AC559" i="24"/>
  <c r="AB559" i="24"/>
  <c r="AA559" i="24"/>
  <c r="Z559" i="24"/>
  <c r="Y559" i="24"/>
  <c r="X559" i="24"/>
  <c r="P559" i="24"/>
  <c r="O559" i="24"/>
  <c r="N559" i="24"/>
  <c r="M559" i="24"/>
  <c r="L559" i="24"/>
  <c r="K559" i="24"/>
  <c r="J559" i="24"/>
  <c r="I559" i="24"/>
  <c r="H559" i="24"/>
  <c r="G559" i="24"/>
  <c r="F559" i="24"/>
  <c r="E559" i="24"/>
  <c r="DD558" i="24"/>
  <c r="DC558" i="24"/>
  <c r="DB558" i="24"/>
  <c r="DA558" i="24"/>
  <c r="CZ558" i="24"/>
  <c r="CY558" i="24"/>
  <c r="CX558" i="24"/>
  <c r="CW558" i="24"/>
  <c r="CV558" i="24"/>
  <c r="CU558" i="24"/>
  <c r="CT558" i="24"/>
  <c r="CS558" i="24"/>
  <c r="CR558" i="24"/>
  <c r="CQ558" i="24"/>
  <c r="CP558" i="24"/>
  <c r="CO558" i="24"/>
  <c r="CN558" i="24"/>
  <c r="CM558" i="24"/>
  <c r="CL558" i="24"/>
  <c r="CK558" i="24"/>
  <c r="CJ558" i="24"/>
  <c r="CI558" i="24"/>
  <c r="CG558" i="24"/>
  <c r="CF558" i="24"/>
  <c r="CE558" i="24"/>
  <c r="CD558" i="24"/>
  <c r="CC558" i="24"/>
  <c r="CB558" i="24"/>
  <c r="CA558" i="24"/>
  <c r="BZ558" i="24"/>
  <c r="BY558" i="24"/>
  <c r="BX558" i="24"/>
  <c r="BW558" i="24"/>
  <c r="BV558" i="24"/>
  <c r="BU558" i="24"/>
  <c r="BT558" i="24"/>
  <c r="BS558" i="24"/>
  <c r="BR558" i="24"/>
  <c r="BQ558" i="24"/>
  <c r="BP558" i="24"/>
  <c r="BO558" i="24"/>
  <c r="BN558" i="24"/>
  <c r="BM558" i="24"/>
  <c r="BK558" i="24"/>
  <c r="BJ558" i="24"/>
  <c r="BI558" i="24"/>
  <c r="BH558" i="24"/>
  <c r="BG558" i="24"/>
  <c r="BE558" i="24"/>
  <c r="BD558" i="24"/>
  <c r="AZ558" i="24"/>
  <c r="AY558" i="24"/>
  <c r="AW558" i="24"/>
  <c r="AT558" i="24"/>
  <c r="AS558" i="24"/>
  <c r="AR558" i="24"/>
  <c r="AQ558" i="24"/>
  <c r="AP558" i="24"/>
  <c r="AO558" i="24"/>
  <c r="AN558" i="24"/>
  <c r="AM558" i="24"/>
  <c r="AL558" i="24"/>
  <c r="AK558" i="24"/>
  <c r="AJ558" i="24"/>
  <c r="AI558" i="24"/>
  <c r="AH558" i="24"/>
  <c r="AG558" i="24"/>
  <c r="AF558" i="24"/>
  <c r="AE558" i="24"/>
  <c r="AD558" i="24"/>
  <c r="AC558" i="24"/>
  <c r="AB558" i="24"/>
  <c r="AA558" i="24"/>
  <c r="Z558" i="24"/>
  <c r="Y558" i="24"/>
  <c r="X558" i="24"/>
  <c r="P558" i="24"/>
  <c r="O558" i="24"/>
  <c r="N558" i="24"/>
  <c r="M558" i="24"/>
  <c r="L558" i="24"/>
  <c r="K558" i="24"/>
  <c r="J558" i="24"/>
  <c r="I558" i="24"/>
  <c r="H558" i="24"/>
  <c r="G558" i="24"/>
  <c r="F558" i="24"/>
  <c r="E558" i="24"/>
  <c r="DD557" i="24"/>
  <c r="DC557" i="24"/>
  <c r="DB557" i="24"/>
  <c r="DA557" i="24"/>
  <c r="CZ557" i="24"/>
  <c r="CY557" i="24"/>
  <c r="CX557" i="24"/>
  <c r="CW557" i="24"/>
  <c r="CV557" i="24"/>
  <c r="CU557" i="24"/>
  <c r="CT557" i="24"/>
  <c r="CS557" i="24"/>
  <c r="CR557" i="24"/>
  <c r="CQ557" i="24"/>
  <c r="CP557" i="24"/>
  <c r="CO557" i="24"/>
  <c r="CN557" i="24"/>
  <c r="CM557" i="24"/>
  <c r="CL557" i="24"/>
  <c r="CK557" i="24"/>
  <c r="CJ557" i="24"/>
  <c r="CI557" i="24"/>
  <c r="CG557" i="24"/>
  <c r="CF557" i="24"/>
  <c r="CE557" i="24"/>
  <c r="CD557" i="24"/>
  <c r="CB557" i="24"/>
  <c r="CA557" i="24"/>
  <c r="BZ557" i="24"/>
  <c r="BY557" i="24"/>
  <c r="BX557" i="24"/>
  <c r="BW557" i="24"/>
  <c r="BV557" i="24"/>
  <c r="BU557" i="24"/>
  <c r="BT557" i="24"/>
  <c r="BS557" i="24"/>
  <c r="BR557" i="24"/>
  <c r="BQ557" i="24"/>
  <c r="BP557" i="24"/>
  <c r="BO557" i="24"/>
  <c r="BN557" i="24"/>
  <c r="BM557" i="24"/>
  <c r="BK557" i="24"/>
  <c r="BJ557" i="24"/>
  <c r="BI557" i="24"/>
  <c r="BH557" i="24"/>
  <c r="BG557" i="24"/>
  <c r="BE557" i="24"/>
  <c r="BD557" i="24"/>
  <c r="AZ557" i="24"/>
  <c r="AY557" i="24"/>
  <c r="AX557" i="24"/>
  <c r="AW557" i="24"/>
  <c r="AV557" i="24"/>
  <c r="AT557" i="24"/>
  <c r="AS557" i="24"/>
  <c r="AR557" i="24"/>
  <c r="AQ557" i="24"/>
  <c r="AP557" i="24"/>
  <c r="AO557" i="24"/>
  <c r="AN557" i="24"/>
  <c r="AM557" i="24"/>
  <c r="AL557" i="24"/>
  <c r="AK557" i="24"/>
  <c r="AJ557" i="24"/>
  <c r="AI557" i="24"/>
  <c r="AH557" i="24"/>
  <c r="AG557" i="24"/>
  <c r="AF557" i="24"/>
  <c r="AE557" i="24"/>
  <c r="AD557" i="24"/>
  <c r="AC557" i="24"/>
  <c r="AB557" i="24"/>
  <c r="AA557" i="24"/>
  <c r="Z557" i="24"/>
  <c r="Y557" i="24"/>
  <c r="X557" i="24"/>
  <c r="W557" i="24"/>
  <c r="V557" i="24"/>
  <c r="U557" i="24"/>
  <c r="M557" i="24"/>
  <c r="L557" i="24"/>
  <c r="K557" i="24"/>
  <c r="J557" i="24"/>
  <c r="I557" i="24"/>
  <c r="H557" i="24"/>
  <c r="G557" i="24"/>
  <c r="F557" i="24"/>
  <c r="E557" i="24"/>
  <c r="DD556" i="24"/>
  <c r="DC556" i="24"/>
  <c r="DB556" i="24"/>
  <c r="DA556" i="24"/>
  <c r="CZ556" i="24"/>
  <c r="CY556" i="24"/>
  <c r="CX556" i="24"/>
  <c r="CW556" i="24"/>
  <c r="CV556" i="24"/>
  <c r="CU556" i="24"/>
  <c r="CT556" i="24"/>
  <c r="CS556" i="24"/>
  <c r="CR556" i="24"/>
  <c r="CQ556" i="24"/>
  <c r="CP556" i="24"/>
  <c r="CO556" i="24"/>
  <c r="CN556" i="24"/>
  <c r="CM556" i="24"/>
  <c r="CL556" i="24"/>
  <c r="CK556" i="24"/>
  <c r="CJ556" i="24"/>
  <c r="CI556" i="24"/>
  <c r="CG556" i="24"/>
  <c r="CF556" i="24"/>
  <c r="CE556" i="24"/>
  <c r="CD556" i="24"/>
  <c r="CB556" i="24"/>
  <c r="CA556" i="24"/>
  <c r="BZ556" i="24"/>
  <c r="BY556" i="24"/>
  <c r="BX556" i="24"/>
  <c r="BW556" i="24"/>
  <c r="BV556" i="24"/>
  <c r="BU556" i="24"/>
  <c r="BT556" i="24"/>
  <c r="BS556" i="24"/>
  <c r="BR556" i="24"/>
  <c r="BQ556" i="24"/>
  <c r="BP556" i="24"/>
  <c r="BO556" i="24"/>
  <c r="BN556" i="24"/>
  <c r="BM556" i="24"/>
  <c r="BK556" i="24"/>
  <c r="BJ556" i="24"/>
  <c r="BI556" i="24"/>
  <c r="BH556" i="24"/>
  <c r="BG556" i="24"/>
  <c r="BE556" i="24"/>
  <c r="BD556" i="24"/>
  <c r="AZ556" i="24"/>
  <c r="AY556" i="24"/>
  <c r="AX556" i="24"/>
  <c r="AW556" i="24"/>
  <c r="AV556" i="24"/>
  <c r="AT556" i="24"/>
  <c r="AS556" i="24"/>
  <c r="AR556" i="24"/>
  <c r="AQ556" i="24"/>
  <c r="AP556" i="24"/>
  <c r="AO556" i="24"/>
  <c r="AN556" i="24"/>
  <c r="AM556" i="24"/>
  <c r="AL556" i="24"/>
  <c r="AK556" i="24"/>
  <c r="AJ556" i="24"/>
  <c r="AI556" i="24"/>
  <c r="AH556" i="24"/>
  <c r="AG556" i="24"/>
  <c r="AF556" i="24"/>
  <c r="AE556" i="24"/>
  <c r="AD556" i="24"/>
  <c r="AC556" i="24"/>
  <c r="AB556" i="24"/>
  <c r="AA556" i="24"/>
  <c r="Z556" i="24"/>
  <c r="Y556" i="24"/>
  <c r="X556" i="24"/>
  <c r="W556" i="24"/>
  <c r="V556" i="24"/>
  <c r="U556" i="24"/>
  <c r="M556" i="24"/>
  <c r="L556" i="24"/>
  <c r="K556" i="24"/>
  <c r="J556" i="24"/>
  <c r="I556" i="24"/>
  <c r="H556" i="24"/>
  <c r="G556" i="24"/>
  <c r="F556" i="24"/>
  <c r="E556" i="24"/>
  <c r="DD555" i="24"/>
  <c r="DC555" i="24"/>
  <c r="DB555" i="24"/>
  <c r="DA555" i="24"/>
  <c r="CZ555" i="24"/>
  <c r="CY555" i="24"/>
  <c r="CX555" i="24"/>
  <c r="CW555" i="24"/>
  <c r="CV555" i="24"/>
  <c r="CU555" i="24"/>
  <c r="CT555" i="24"/>
  <c r="CS555" i="24"/>
  <c r="CR555" i="24"/>
  <c r="CQ555" i="24"/>
  <c r="CP555" i="24"/>
  <c r="CO555" i="24"/>
  <c r="CN555" i="24"/>
  <c r="CM555" i="24"/>
  <c r="CL555" i="24"/>
  <c r="CK555" i="24"/>
  <c r="CJ555" i="24"/>
  <c r="CI555" i="24"/>
  <c r="CG555" i="24"/>
  <c r="CF555" i="24"/>
  <c r="CE555" i="24"/>
  <c r="CD555" i="24"/>
  <c r="CB555" i="24"/>
  <c r="CA555" i="24"/>
  <c r="BZ555" i="24"/>
  <c r="BY555" i="24"/>
  <c r="BX555" i="24"/>
  <c r="BW555" i="24"/>
  <c r="BV555" i="24"/>
  <c r="BU555" i="24"/>
  <c r="BT555" i="24"/>
  <c r="BS555" i="24"/>
  <c r="BR555" i="24"/>
  <c r="BQ555" i="24"/>
  <c r="BP555" i="24"/>
  <c r="BO555" i="24"/>
  <c r="BN555" i="24"/>
  <c r="BM555" i="24"/>
  <c r="BK555" i="24"/>
  <c r="BJ555" i="24"/>
  <c r="BI555" i="24"/>
  <c r="BH555" i="24"/>
  <c r="BG555" i="24"/>
  <c r="BE555" i="24"/>
  <c r="BD555" i="24"/>
  <c r="AZ555" i="24"/>
  <c r="AY555" i="24"/>
  <c r="AX555" i="24"/>
  <c r="AW555" i="24"/>
  <c r="AV555" i="24"/>
  <c r="AT555" i="24"/>
  <c r="AS555" i="24"/>
  <c r="AR555" i="24"/>
  <c r="AQ555" i="24"/>
  <c r="AP555" i="24"/>
  <c r="AO555" i="24"/>
  <c r="AN555" i="24"/>
  <c r="AM555" i="24"/>
  <c r="AL555" i="24"/>
  <c r="AK555" i="24"/>
  <c r="AJ555" i="24"/>
  <c r="AI555" i="24"/>
  <c r="AH555" i="24"/>
  <c r="AG555" i="24"/>
  <c r="AF555" i="24"/>
  <c r="AE555" i="24"/>
  <c r="AD555" i="24"/>
  <c r="AC555" i="24"/>
  <c r="AB555" i="24"/>
  <c r="AA555" i="24"/>
  <c r="Z555" i="24"/>
  <c r="Y555" i="24"/>
  <c r="X555" i="24"/>
  <c r="W555" i="24"/>
  <c r="V555" i="24"/>
  <c r="U555" i="24"/>
  <c r="M555" i="24"/>
  <c r="L555" i="24"/>
  <c r="K555" i="24"/>
  <c r="J555" i="24"/>
  <c r="I555" i="24"/>
  <c r="H555" i="24"/>
  <c r="G555" i="24"/>
  <c r="F555" i="24"/>
  <c r="E555" i="24"/>
  <c r="DD554" i="24"/>
  <c r="DC554" i="24"/>
  <c r="DB554" i="24"/>
  <c r="DA554" i="24"/>
  <c r="CZ554" i="24"/>
  <c r="CY554" i="24"/>
  <c r="CX554" i="24"/>
  <c r="CW554" i="24"/>
  <c r="CV554" i="24"/>
  <c r="CU554" i="24"/>
  <c r="CT554" i="24"/>
  <c r="CS554" i="24"/>
  <c r="CR554" i="24"/>
  <c r="CQ554" i="24"/>
  <c r="CP554" i="24"/>
  <c r="CO554" i="24"/>
  <c r="CN554" i="24"/>
  <c r="CM554" i="24"/>
  <c r="CL554" i="24"/>
  <c r="CK554" i="24"/>
  <c r="CJ554" i="24"/>
  <c r="CI554" i="24"/>
  <c r="CG554" i="24"/>
  <c r="CF554" i="24"/>
  <c r="CE554" i="24"/>
  <c r="CD554" i="24"/>
  <c r="CB554" i="24"/>
  <c r="CA554" i="24"/>
  <c r="BZ554" i="24"/>
  <c r="BY554" i="24"/>
  <c r="BX554" i="24"/>
  <c r="BW554" i="24"/>
  <c r="BV554" i="24"/>
  <c r="BU554" i="24"/>
  <c r="BT554" i="24"/>
  <c r="BS554" i="24"/>
  <c r="BR554" i="24"/>
  <c r="BQ554" i="24"/>
  <c r="BP554" i="24"/>
  <c r="BO554" i="24"/>
  <c r="BN554" i="24"/>
  <c r="BM554" i="24"/>
  <c r="BK554" i="24"/>
  <c r="BJ554" i="24"/>
  <c r="BI554" i="24"/>
  <c r="BH554" i="24"/>
  <c r="BG554" i="24"/>
  <c r="BE554" i="24"/>
  <c r="BD554" i="24"/>
  <c r="AZ554" i="24"/>
  <c r="AY554" i="24"/>
  <c r="AX554" i="24"/>
  <c r="AW554" i="24"/>
  <c r="AV554" i="24"/>
  <c r="AT554" i="24"/>
  <c r="AS554" i="24"/>
  <c r="AR554" i="24"/>
  <c r="AQ554" i="24"/>
  <c r="AP554" i="24"/>
  <c r="AO554" i="24"/>
  <c r="AN554" i="24"/>
  <c r="AM554" i="24"/>
  <c r="AL554" i="24"/>
  <c r="AK554" i="24"/>
  <c r="AJ554" i="24"/>
  <c r="AI554" i="24"/>
  <c r="AH554" i="24"/>
  <c r="AG554" i="24"/>
  <c r="AF554" i="24"/>
  <c r="AE554" i="24"/>
  <c r="AD554" i="24"/>
  <c r="AC554" i="24"/>
  <c r="AB554" i="24"/>
  <c r="AA554" i="24"/>
  <c r="Z554" i="24"/>
  <c r="Y554" i="24"/>
  <c r="X554" i="24"/>
  <c r="W554" i="24"/>
  <c r="V554" i="24"/>
  <c r="U554" i="24"/>
  <c r="M554" i="24"/>
  <c r="L554" i="24"/>
  <c r="K554" i="24"/>
  <c r="J554" i="24"/>
  <c r="I554" i="24"/>
  <c r="H554" i="24"/>
  <c r="G554" i="24"/>
  <c r="F554" i="24"/>
  <c r="E554" i="24"/>
  <c r="DD553" i="24"/>
  <c r="DC553" i="24"/>
  <c r="DB553" i="24"/>
  <c r="DA553" i="24"/>
  <c r="CZ553" i="24"/>
  <c r="CY553" i="24"/>
  <c r="CX553" i="24"/>
  <c r="CW553" i="24"/>
  <c r="CV553" i="24"/>
  <c r="CU553" i="24"/>
  <c r="CT553" i="24"/>
  <c r="CS553" i="24"/>
  <c r="CR553" i="24"/>
  <c r="CQ553" i="24"/>
  <c r="CP553" i="24"/>
  <c r="CO553" i="24"/>
  <c r="CN553" i="24"/>
  <c r="CM553" i="24"/>
  <c r="CL553" i="24"/>
  <c r="CK553" i="24"/>
  <c r="CJ553" i="24"/>
  <c r="CI553" i="24"/>
  <c r="CG553" i="24"/>
  <c r="CF553" i="24"/>
  <c r="CE553" i="24"/>
  <c r="CD553" i="24"/>
  <c r="CB553" i="24"/>
  <c r="CA553" i="24"/>
  <c r="BZ553" i="24"/>
  <c r="BY553" i="24"/>
  <c r="BX553" i="24"/>
  <c r="BW553" i="24"/>
  <c r="BV553" i="24"/>
  <c r="BU553" i="24"/>
  <c r="BT553" i="24"/>
  <c r="BS553" i="24"/>
  <c r="BR553" i="24"/>
  <c r="BQ553" i="24"/>
  <c r="BP553" i="24"/>
  <c r="BO553" i="24"/>
  <c r="BN553" i="24"/>
  <c r="BM553" i="24"/>
  <c r="BK553" i="24"/>
  <c r="BJ553" i="24"/>
  <c r="BI553" i="24"/>
  <c r="BH553" i="24"/>
  <c r="BG553" i="24"/>
  <c r="BE553" i="24"/>
  <c r="BD553" i="24"/>
  <c r="BC553" i="24"/>
  <c r="BB553" i="24"/>
  <c r="AZ553" i="24"/>
  <c r="AY553" i="24"/>
  <c r="AW553" i="24"/>
  <c r="AV553" i="24"/>
  <c r="AT553" i="24"/>
  <c r="AS553" i="24"/>
  <c r="AR553" i="24"/>
  <c r="AQ553" i="24"/>
  <c r="AP553" i="24"/>
  <c r="AO553" i="24"/>
  <c r="AN553" i="24"/>
  <c r="AM553" i="24"/>
  <c r="AL553" i="24"/>
  <c r="AK553" i="24"/>
  <c r="AJ553" i="24"/>
  <c r="AI553" i="24"/>
  <c r="AH553" i="24"/>
  <c r="AG553" i="24"/>
  <c r="AF553" i="24"/>
  <c r="AE553" i="24"/>
  <c r="AD553" i="24"/>
  <c r="AC553" i="24"/>
  <c r="AB553" i="24"/>
  <c r="AA553" i="24"/>
  <c r="Z553" i="24"/>
  <c r="Y553" i="24"/>
  <c r="X553" i="24"/>
  <c r="W553" i="24"/>
  <c r="V553" i="24"/>
  <c r="U553" i="24"/>
  <c r="T553" i="24"/>
  <c r="S553" i="24"/>
  <c r="R553" i="24"/>
  <c r="Q553" i="24"/>
  <c r="I553" i="24"/>
  <c r="H553" i="24"/>
  <c r="G553" i="24"/>
  <c r="F553" i="24"/>
  <c r="E553" i="24"/>
  <c r="DD552" i="24"/>
  <c r="DC552" i="24"/>
  <c r="DB552" i="24"/>
  <c r="DA552" i="24"/>
  <c r="CZ552" i="24"/>
  <c r="CY552" i="24"/>
  <c r="CX552" i="24"/>
  <c r="CW552" i="24"/>
  <c r="CV552" i="24"/>
  <c r="CU552" i="24"/>
  <c r="CT552" i="24"/>
  <c r="CS552" i="24"/>
  <c r="CR552" i="24"/>
  <c r="CQ552" i="24"/>
  <c r="CP552" i="24"/>
  <c r="CO552" i="24"/>
  <c r="CN552" i="24"/>
  <c r="CM552" i="24"/>
  <c r="CL552" i="24"/>
  <c r="CK552" i="24"/>
  <c r="CJ552" i="24"/>
  <c r="CI552" i="24"/>
  <c r="CG552" i="24"/>
  <c r="CF552" i="24"/>
  <c r="CE552" i="24"/>
  <c r="CD552" i="24"/>
  <c r="CB552" i="24"/>
  <c r="CA552" i="24"/>
  <c r="BZ552" i="24"/>
  <c r="BY552" i="24"/>
  <c r="BX552" i="24"/>
  <c r="BW552" i="24"/>
  <c r="BV552" i="24"/>
  <c r="BU552" i="24"/>
  <c r="BT552" i="24"/>
  <c r="BS552" i="24"/>
  <c r="BR552" i="24"/>
  <c r="BQ552" i="24"/>
  <c r="BP552" i="24"/>
  <c r="BO552" i="24"/>
  <c r="BN552" i="24"/>
  <c r="BM552" i="24"/>
  <c r="BK552" i="24"/>
  <c r="BJ552" i="24"/>
  <c r="BI552" i="24"/>
  <c r="BH552" i="24"/>
  <c r="BG552" i="24"/>
  <c r="BE552" i="24"/>
  <c r="BD552" i="24"/>
  <c r="BC552" i="24"/>
  <c r="BB552" i="24"/>
  <c r="AZ552" i="24"/>
  <c r="AY552" i="24"/>
  <c r="AW552" i="24"/>
  <c r="AV552" i="24"/>
  <c r="AT552" i="24"/>
  <c r="AS552" i="24"/>
  <c r="AR552" i="24"/>
  <c r="AQ552" i="24"/>
  <c r="AP552" i="24"/>
  <c r="AO552" i="24"/>
  <c r="AN552" i="24"/>
  <c r="AM552" i="24"/>
  <c r="AL552" i="24"/>
  <c r="AK552" i="24"/>
  <c r="AJ552" i="24"/>
  <c r="AI552" i="24"/>
  <c r="AH552" i="24"/>
  <c r="AG552" i="24"/>
  <c r="AF552" i="24"/>
  <c r="AE552" i="24"/>
  <c r="AD552" i="24"/>
  <c r="AC552" i="24"/>
  <c r="AB552" i="24"/>
  <c r="AA552" i="24"/>
  <c r="Z552" i="24"/>
  <c r="Y552" i="24"/>
  <c r="X552" i="24"/>
  <c r="W552" i="24"/>
  <c r="V552" i="24"/>
  <c r="U552" i="24"/>
  <c r="T552" i="24"/>
  <c r="S552" i="24"/>
  <c r="R552" i="24"/>
  <c r="Q552" i="24"/>
  <c r="I552" i="24"/>
  <c r="H552" i="24"/>
  <c r="G552" i="24"/>
  <c r="F552" i="24"/>
  <c r="E552" i="24"/>
  <c r="DD551" i="24"/>
  <c r="DC551" i="24"/>
  <c r="DB551" i="24"/>
  <c r="DA551" i="24"/>
  <c r="CZ551" i="24"/>
  <c r="CY551" i="24"/>
  <c r="CX551" i="24"/>
  <c r="CW551" i="24"/>
  <c r="CV551" i="24"/>
  <c r="CU551" i="24"/>
  <c r="CT551" i="24"/>
  <c r="CS551" i="24"/>
  <c r="CR551" i="24"/>
  <c r="CQ551" i="24"/>
  <c r="CP551" i="24"/>
  <c r="CO551" i="24"/>
  <c r="CN551" i="24"/>
  <c r="CM551" i="24"/>
  <c r="CL551" i="24"/>
  <c r="CK551" i="24"/>
  <c r="CJ551" i="24"/>
  <c r="CI551" i="24"/>
  <c r="CG551" i="24"/>
  <c r="CF551" i="24"/>
  <c r="CE551" i="24"/>
  <c r="CD551" i="24"/>
  <c r="CB551" i="24"/>
  <c r="CA551" i="24"/>
  <c r="BZ551" i="24"/>
  <c r="BY551" i="24"/>
  <c r="BX551" i="24"/>
  <c r="BW551" i="24"/>
  <c r="BV551" i="24"/>
  <c r="BU551" i="24"/>
  <c r="BT551" i="24"/>
  <c r="BS551" i="24"/>
  <c r="BR551" i="24"/>
  <c r="BQ551" i="24"/>
  <c r="BP551" i="24"/>
  <c r="BO551" i="24"/>
  <c r="BN551" i="24"/>
  <c r="BM551" i="24"/>
  <c r="BK551" i="24"/>
  <c r="BJ551" i="24"/>
  <c r="BI551" i="24"/>
  <c r="BH551" i="24"/>
  <c r="BG551" i="24"/>
  <c r="BE551" i="24"/>
  <c r="BD551" i="24"/>
  <c r="BC551" i="24"/>
  <c r="BB551" i="24"/>
  <c r="AZ551" i="24"/>
  <c r="AY551" i="24"/>
  <c r="AW551" i="24"/>
  <c r="AV551" i="24"/>
  <c r="AT551" i="24"/>
  <c r="AS551" i="24"/>
  <c r="AR551" i="24"/>
  <c r="AQ551" i="24"/>
  <c r="AP551" i="24"/>
  <c r="AO551" i="24"/>
  <c r="AN551" i="24"/>
  <c r="AM551" i="24"/>
  <c r="AL551" i="24"/>
  <c r="AK551" i="24"/>
  <c r="AJ551" i="24"/>
  <c r="AI551" i="24"/>
  <c r="AH551" i="24"/>
  <c r="AG551" i="24"/>
  <c r="AF551" i="24"/>
  <c r="AE551" i="24"/>
  <c r="AD551" i="24"/>
  <c r="AC551" i="24"/>
  <c r="AB551" i="24"/>
  <c r="AA551" i="24"/>
  <c r="Z551" i="24"/>
  <c r="Y551" i="24"/>
  <c r="X551" i="24"/>
  <c r="W551" i="24"/>
  <c r="V551" i="24"/>
  <c r="U551" i="24"/>
  <c r="T551" i="24"/>
  <c r="S551" i="24"/>
  <c r="R551" i="24"/>
  <c r="Q551" i="24"/>
  <c r="I551" i="24"/>
  <c r="H551" i="24"/>
  <c r="G551" i="24"/>
  <c r="F551" i="24"/>
  <c r="E551" i="24"/>
  <c r="DD550" i="24"/>
  <c r="DC550" i="24"/>
  <c r="DB550" i="24"/>
  <c r="DA550" i="24"/>
  <c r="CZ550" i="24"/>
  <c r="CY550" i="24"/>
  <c r="CX550" i="24"/>
  <c r="CW550" i="24"/>
  <c r="CV550" i="24"/>
  <c r="CU550" i="24"/>
  <c r="CT550" i="24"/>
  <c r="CS550" i="24"/>
  <c r="CR550" i="24"/>
  <c r="CQ550" i="24"/>
  <c r="CP550" i="24"/>
  <c r="CO550" i="24"/>
  <c r="CN550" i="24"/>
  <c r="CM550" i="24"/>
  <c r="CL550" i="24"/>
  <c r="CK550" i="24"/>
  <c r="CJ550" i="24"/>
  <c r="CI550" i="24"/>
  <c r="CG550" i="24"/>
  <c r="CF550" i="24"/>
  <c r="CE550" i="24"/>
  <c r="CD550" i="24"/>
  <c r="CB550" i="24"/>
  <c r="CA550" i="24"/>
  <c r="BZ550" i="24"/>
  <c r="BY550" i="24"/>
  <c r="BX550" i="24"/>
  <c r="BW550" i="24"/>
  <c r="BV550" i="24"/>
  <c r="BU550" i="24"/>
  <c r="BT550" i="24"/>
  <c r="BS550" i="24"/>
  <c r="BR550" i="24"/>
  <c r="BQ550" i="24"/>
  <c r="BP550" i="24"/>
  <c r="BO550" i="24"/>
  <c r="BN550" i="24"/>
  <c r="BM550" i="24"/>
  <c r="BK550" i="24"/>
  <c r="BJ550" i="24"/>
  <c r="BI550" i="24"/>
  <c r="BH550" i="24"/>
  <c r="BG550" i="24"/>
  <c r="BE550" i="24"/>
  <c r="BD550" i="24"/>
  <c r="BC550" i="24"/>
  <c r="AZ550" i="24"/>
  <c r="AW550" i="24"/>
  <c r="AT550" i="24"/>
  <c r="AS550" i="24"/>
  <c r="AR550" i="24"/>
  <c r="AQ550" i="24"/>
  <c r="AP550" i="24"/>
  <c r="AO550" i="24"/>
  <c r="AN550" i="24"/>
  <c r="AM550" i="24"/>
  <c r="AL550" i="24"/>
  <c r="AK550" i="24"/>
  <c r="AJ550" i="24"/>
  <c r="AI550" i="24"/>
  <c r="AH550" i="24"/>
  <c r="AC550" i="24"/>
  <c r="AB550" i="24"/>
  <c r="AA550" i="24"/>
  <c r="Z550" i="24"/>
  <c r="Y550" i="24"/>
  <c r="X550" i="24"/>
  <c r="W550" i="24"/>
  <c r="V550" i="24"/>
  <c r="U550" i="24"/>
  <c r="T550" i="24"/>
  <c r="S550" i="24"/>
  <c r="R550" i="24"/>
  <c r="Q550" i="24"/>
  <c r="P550" i="24"/>
  <c r="O550" i="24"/>
  <c r="N550" i="24"/>
  <c r="DD549" i="24"/>
  <c r="DC549" i="24"/>
  <c r="DB549" i="24"/>
  <c r="DA549" i="24"/>
  <c r="CZ549" i="24"/>
  <c r="CY549" i="24"/>
  <c r="CX549" i="24"/>
  <c r="CW549" i="24"/>
  <c r="CV549" i="24"/>
  <c r="CU549" i="24"/>
  <c r="CT549" i="24"/>
  <c r="CS549" i="24"/>
  <c r="CR549" i="24"/>
  <c r="CQ549" i="24"/>
  <c r="CP549" i="24"/>
  <c r="CO549" i="24"/>
  <c r="CN549" i="24"/>
  <c r="CM549" i="24"/>
  <c r="CL549" i="24"/>
  <c r="CK549" i="24"/>
  <c r="CJ549" i="24"/>
  <c r="CI549" i="24"/>
  <c r="CG549" i="24"/>
  <c r="CF549" i="24"/>
  <c r="CE549" i="24"/>
  <c r="CD549" i="24"/>
  <c r="CB549" i="24"/>
  <c r="CA549" i="24"/>
  <c r="BZ549" i="24"/>
  <c r="BY549" i="24"/>
  <c r="BX549" i="24"/>
  <c r="BW549" i="24"/>
  <c r="BV549" i="24"/>
  <c r="BU549" i="24"/>
  <c r="BT549" i="24"/>
  <c r="BS549" i="24"/>
  <c r="BR549" i="24"/>
  <c r="BQ549" i="24"/>
  <c r="BP549" i="24"/>
  <c r="BO549" i="24"/>
  <c r="BN549" i="24"/>
  <c r="BM549" i="24"/>
  <c r="BK549" i="24"/>
  <c r="BJ549" i="24"/>
  <c r="BI549" i="24"/>
  <c r="BH549" i="24"/>
  <c r="BG549" i="24"/>
  <c r="BE549" i="24"/>
  <c r="BD549" i="24"/>
  <c r="BC549" i="24"/>
  <c r="AZ549" i="24"/>
  <c r="AW549" i="24"/>
  <c r="AT549" i="24"/>
  <c r="AS549" i="24"/>
  <c r="AR549" i="24"/>
  <c r="AQ549" i="24"/>
  <c r="AP549" i="24"/>
  <c r="AO549" i="24"/>
  <c r="AN549" i="24"/>
  <c r="AM549" i="24"/>
  <c r="AL549" i="24"/>
  <c r="AK549" i="24"/>
  <c r="AJ549" i="24"/>
  <c r="AI549" i="24"/>
  <c r="AH549" i="24"/>
  <c r="AC549" i="24"/>
  <c r="AB549" i="24"/>
  <c r="AA549" i="24"/>
  <c r="Z549" i="24"/>
  <c r="Y549" i="24"/>
  <c r="X549" i="24"/>
  <c r="W549" i="24"/>
  <c r="V549" i="24"/>
  <c r="U549" i="24"/>
  <c r="T549" i="24"/>
  <c r="S549" i="24"/>
  <c r="R549" i="24"/>
  <c r="Q549" i="24"/>
  <c r="P549" i="24"/>
  <c r="O549" i="24"/>
  <c r="N549" i="24"/>
  <c r="DD548" i="24"/>
  <c r="DC548" i="24"/>
  <c r="DB548" i="24"/>
  <c r="DA548" i="24"/>
  <c r="CZ548" i="24"/>
  <c r="CY548" i="24"/>
  <c r="CX548" i="24"/>
  <c r="CW548" i="24"/>
  <c r="CV548" i="24"/>
  <c r="CU548" i="24"/>
  <c r="CT548" i="24"/>
  <c r="CS548" i="24"/>
  <c r="CR548" i="24"/>
  <c r="CQ548" i="24"/>
  <c r="CP548" i="24"/>
  <c r="CO548" i="24"/>
  <c r="CN548" i="24"/>
  <c r="CM548" i="24"/>
  <c r="CL548" i="24"/>
  <c r="CK548" i="24"/>
  <c r="CJ548" i="24"/>
  <c r="CI548" i="24"/>
  <c r="CG548" i="24"/>
  <c r="CF548" i="24"/>
  <c r="CE548" i="24"/>
  <c r="CD548" i="24"/>
  <c r="CB548" i="24"/>
  <c r="CA548" i="24"/>
  <c r="BZ548" i="24"/>
  <c r="BY548" i="24"/>
  <c r="BX548" i="24"/>
  <c r="BW548" i="24"/>
  <c r="BV548" i="24"/>
  <c r="BU548" i="24"/>
  <c r="BT548" i="24"/>
  <c r="BS548" i="24"/>
  <c r="BR548" i="24"/>
  <c r="BQ548" i="24"/>
  <c r="BP548" i="24"/>
  <c r="BO548" i="24"/>
  <c r="BN548" i="24"/>
  <c r="BM548" i="24"/>
  <c r="BK548" i="24"/>
  <c r="BJ548" i="24"/>
  <c r="BI548" i="24"/>
  <c r="BH548" i="24"/>
  <c r="BG548" i="24"/>
  <c r="BE548" i="24"/>
  <c r="BD548" i="24"/>
  <c r="BC548" i="24"/>
  <c r="AZ548" i="24"/>
  <c r="AW548" i="24"/>
  <c r="AT548" i="24"/>
  <c r="AS548" i="24"/>
  <c r="AR548" i="24"/>
  <c r="AQ548" i="24"/>
  <c r="AP548" i="24"/>
  <c r="AO548" i="24"/>
  <c r="AN548" i="24"/>
  <c r="AM548" i="24"/>
  <c r="AL548" i="24"/>
  <c r="AK548" i="24"/>
  <c r="AJ548" i="24"/>
  <c r="AI548" i="24"/>
  <c r="AH548" i="24"/>
  <c r="AC548" i="24"/>
  <c r="AB548" i="24"/>
  <c r="AA548" i="24"/>
  <c r="Z548" i="24"/>
  <c r="Y548" i="24"/>
  <c r="X548" i="24"/>
  <c r="W548" i="24"/>
  <c r="V548" i="24"/>
  <c r="U548" i="24"/>
  <c r="T548" i="24"/>
  <c r="S548" i="24"/>
  <c r="R548" i="24"/>
  <c r="Q548" i="24"/>
  <c r="P548" i="24"/>
  <c r="O548" i="24"/>
  <c r="N548" i="24"/>
  <c r="DD547" i="24"/>
  <c r="DC547" i="24"/>
  <c r="DB547" i="24"/>
  <c r="DA547" i="24"/>
  <c r="CZ547" i="24"/>
  <c r="CY547" i="24"/>
  <c r="CX547" i="24"/>
  <c r="CW547" i="24"/>
  <c r="CV547" i="24"/>
  <c r="CU547" i="24"/>
  <c r="CT547" i="24"/>
  <c r="CS547" i="24"/>
  <c r="CR547" i="24"/>
  <c r="CQ547" i="24"/>
  <c r="CP547" i="24"/>
  <c r="CO547" i="24"/>
  <c r="CN547" i="24"/>
  <c r="CM547" i="24"/>
  <c r="CL547" i="24"/>
  <c r="CK547" i="24"/>
  <c r="CJ547" i="24"/>
  <c r="CI547" i="24"/>
  <c r="CG547" i="24"/>
  <c r="CF547" i="24"/>
  <c r="CE547" i="24"/>
  <c r="CD547" i="24"/>
  <c r="CB547" i="24"/>
  <c r="CA547" i="24"/>
  <c r="BZ547" i="24"/>
  <c r="BY547" i="24"/>
  <c r="BX547" i="24"/>
  <c r="BW547" i="24"/>
  <c r="BV547" i="24"/>
  <c r="BU547" i="24"/>
  <c r="BT547" i="24"/>
  <c r="BS547" i="24"/>
  <c r="BR547" i="24"/>
  <c r="BQ547" i="24"/>
  <c r="BP547" i="24"/>
  <c r="BO547" i="24"/>
  <c r="BN547" i="24"/>
  <c r="BM547" i="24"/>
  <c r="BK547" i="24"/>
  <c r="BJ547" i="24"/>
  <c r="BI547" i="24"/>
  <c r="BH547" i="24"/>
  <c r="BG547" i="24"/>
  <c r="BE547" i="24"/>
  <c r="BD547" i="24"/>
  <c r="BC547" i="24"/>
  <c r="AZ547" i="24"/>
  <c r="AW547" i="24"/>
  <c r="AT547" i="24"/>
  <c r="AS547" i="24"/>
  <c r="AR547" i="24"/>
  <c r="AQ547" i="24"/>
  <c r="AP547" i="24"/>
  <c r="AO547" i="24"/>
  <c r="AN547" i="24"/>
  <c r="AM547" i="24"/>
  <c r="AL547" i="24"/>
  <c r="AK547" i="24"/>
  <c r="AJ547" i="24"/>
  <c r="AI547" i="24"/>
  <c r="AH547" i="24"/>
  <c r="AC547" i="24"/>
  <c r="AB547" i="24"/>
  <c r="AA547" i="24"/>
  <c r="Z547" i="24"/>
  <c r="Y547" i="24"/>
  <c r="X547" i="24"/>
  <c r="W547" i="24"/>
  <c r="V547" i="24"/>
  <c r="U547" i="24"/>
  <c r="T547" i="24"/>
  <c r="S547" i="24"/>
  <c r="R547" i="24"/>
  <c r="Q547" i="24"/>
  <c r="P547" i="24"/>
  <c r="O547" i="24"/>
  <c r="N547" i="24"/>
  <c r="DD546" i="24"/>
  <c r="CO546" i="24"/>
  <c r="BY546" i="24"/>
  <c r="AT546" i="24"/>
  <c r="AP546" i="24"/>
  <c r="DD545" i="24"/>
  <c r="CO545" i="24"/>
  <c r="BY545" i="24"/>
  <c r="AT545" i="24"/>
  <c r="AP545" i="24"/>
  <c r="DD544" i="24"/>
  <c r="CO544" i="24"/>
  <c r="BY544" i="24"/>
  <c r="AT544" i="24"/>
  <c r="AP544" i="24"/>
  <c r="DD543" i="24"/>
  <c r="CO543" i="24"/>
  <c r="BY543" i="24"/>
  <c r="AT543" i="24"/>
  <c r="AP543" i="24"/>
  <c r="DD542" i="24"/>
  <c r="CO542" i="24"/>
  <c r="BY542" i="24"/>
  <c r="AT542" i="24"/>
  <c r="AP542" i="24"/>
  <c r="C576" i="24"/>
  <c r="C577" i="24" s="1"/>
  <c r="C572" i="24"/>
  <c r="C573" i="24" s="1"/>
  <c r="C574" i="24" s="1"/>
  <c r="C568" i="24"/>
  <c r="C569" i="24" s="1"/>
  <c r="C570" i="24" s="1"/>
  <c r="C566" i="24"/>
  <c r="C565" i="24"/>
  <c r="C564" i="24"/>
  <c r="C559" i="24"/>
  <c r="C560" i="24" s="1"/>
  <c r="C556" i="24"/>
  <c r="C557" i="24" s="1"/>
  <c r="C555" i="24"/>
  <c r="C553" i="24"/>
  <c r="C552" i="24"/>
  <c r="C548" i="24"/>
  <c r="C549" i="24" s="1"/>
  <c r="C550" i="24" s="1"/>
  <c r="C545" i="24"/>
  <c r="C546" i="24" s="1"/>
  <c r="C544" i="24"/>
  <c r="C543" i="24"/>
  <c r="AM540" i="24"/>
  <c r="AN540" i="24" s="1"/>
  <c r="AI540" i="24"/>
  <c r="AJ540" i="24" s="1"/>
  <c r="AK540" i="24" s="1"/>
  <c r="AE540" i="24"/>
  <c r="AF540" i="24" s="1"/>
  <c r="AG540" i="24" s="1"/>
  <c r="AB540" i="24"/>
  <c r="AC540" i="24" s="1"/>
  <c r="AA540" i="24"/>
  <c r="W540" i="24"/>
  <c r="V540" i="24"/>
  <c r="R540" i="24"/>
  <c r="S540" i="24" s="1"/>
  <c r="T540" i="24" s="1"/>
  <c r="O540" i="24"/>
  <c r="P540" i="24" s="1"/>
  <c r="K540" i="24"/>
  <c r="L540" i="24" s="1"/>
  <c r="M540" i="24" s="1"/>
  <c r="G540" i="24"/>
  <c r="H540" i="24" s="1"/>
  <c r="I540" i="24" s="1"/>
  <c r="F540" i="24"/>
  <c r="Y109" i="26"/>
  <c r="A532" i="27" s="1"/>
  <c r="Y106" i="26"/>
  <c r="A529" i="27" s="1"/>
  <c r="Y105" i="26"/>
  <c r="A528" i="27" s="1"/>
  <c r="Y104" i="26"/>
  <c r="A527" i="27" s="1"/>
  <c r="Y103" i="26"/>
  <c r="A526" i="27" s="1"/>
  <c r="Y102" i="26"/>
  <c r="A525" i="27" s="1"/>
  <c r="Y101" i="26"/>
  <c r="A524" i="27" s="1"/>
  <c r="Y100" i="26"/>
  <c r="A523" i="27" s="1"/>
  <c r="Y98" i="26"/>
  <c r="A521" i="27" s="1"/>
  <c r="Y93" i="26"/>
  <c r="A516" i="27" s="1"/>
  <c r="Y90" i="26"/>
  <c r="A513" i="27" s="1"/>
  <c r="Y89" i="26"/>
  <c r="A512" i="27" s="1"/>
  <c r="Y88" i="26"/>
  <c r="A511" i="27" s="1"/>
  <c r="Y87" i="26"/>
  <c r="A510" i="27" s="1"/>
  <c r="Y86" i="26"/>
  <c r="A509" i="27" s="1"/>
  <c r="Y85" i="26"/>
  <c r="A508" i="27" s="1"/>
  <c r="Y84" i="26"/>
  <c r="A507" i="27" s="1"/>
  <c r="Y82" i="26"/>
  <c r="A505" i="27" s="1"/>
  <c r="Y77" i="26"/>
  <c r="A500" i="27" s="1"/>
  <c r="Y74" i="26"/>
  <c r="A497" i="27" s="1"/>
  <c r="Y73" i="26"/>
  <c r="A496" i="27" s="1"/>
  <c r="Y72" i="26"/>
  <c r="A495" i="27" s="1"/>
  <c r="Y71" i="26"/>
  <c r="A494" i="27" s="1"/>
  <c r="Y70" i="26"/>
  <c r="A493" i="27" s="1"/>
  <c r="Y69" i="26"/>
  <c r="A492" i="27" s="1"/>
  <c r="Y68" i="26"/>
  <c r="A491" i="27" s="1"/>
  <c r="Y61" i="26"/>
  <c r="A484" i="27" s="1"/>
  <c r="Y58" i="26"/>
  <c r="A481" i="27" s="1"/>
  <c r="Y57" i="26"/>
  <c r="A480" i="27" s="1"/>
  <c r="Y56" i="26"/>
  <c r="A479" i="27" s="1"/>
  <c r="Y55" i="26"/>
  <c r="A478" i="27" s="1"/>
  <c r="Y54" i="26"/>
  <c r="A477" i="27" s="1"/>
  <c r="Y53" i="26"/>
  <c r="A476" i="27" s="1"/>
  <c r="Y52" i="26"/>
  <c r="A475" i="27" s="1"/>
  <c r="Y50" i="26"/>
  <c r="A473" i="27" s="1"/>
  <c r="Y48" i="26"/>
  <c r="A471" i="27" s="1"/>
  <c r="Y45" i="26"/>
  <c r="A468" i="27" s="1"/>
  <c r="AM428" i="24"/>
  <c r="AN428" i="24" s="1"/>
  <c r="AI428" i="24"/>
  <c r="AJ428" i="24" s="1"/>
  <c r="AK428" i="24" s="1"/>
  <c r="AE428" i="24"/>
  <c r="AF428" i="24" s="1"/>
  <c r="AG428" i="24" s="1"/>
  <c r="AA428" i="24"/>
  <c r="AB428" i="24" s="1"/>
  <c r="AC428" i="24" s="1"/>
  <c r="V428" i="24"/>
  <c r="W428" i="24" s="1"/>
  <c r="R428" i="24"/>
  <c r="S428" i="24" s="1"/>
  <c r="T428" i="24" s="1"/>
  <c r="O428" i="24"/>
  <c r="P428" i="24" s="1"/>
  <c r="K428" i="24"/>
  <c r="L428" i="24" s="1"/>
  <c r="M428" i="24" s="1"/>
  <c r="F428" i="24"/>
  <c r="G428" i="24" s="1"/>
  <c r="H428" i="24" s="1"/>
  <c r="I428" i="24" s="1"/>
  <c r="AM316" i="24"/>
  <c r="AN316" i="24" s="1"/>
  <c r="AI316" i="24"/>
  <c r="AJ316" i="24" s="1"/>
  <c r="AK316" i="24" s="1"/>
  <c r="AE316" i="24"/>
  <c r="AF316" i="24" s="1"/>
  <c r="AG316" i="24" s="1"/>
  <c r="AA316" i="24"/>
  <c r="AB316" i="24" s="1"/>
  <c r="AC316" i="24" s="1"/>
  <c r="V316" i="24"/>
  <c r="W316" i="24" s="1"/>
  <c r="R316" i="24"/>
  <c r="S316" i="24" s="1"/>
  <c r="T316" i="24" s="1"/>
  <c r="O316" i="24"/>
  <c r="P316" i="24" s="1"/>
  <c r="K316" i="24"/>
  <c r="L316" i="24" s="1"/>
  <c r="M316" i="24" s="1"/>
  <c r="G316" i="24"/>
  <c r="H316" i="24" s="1"/>
  <c r="I316" i="24" s="1"/>
  <c r="F316" i="24"/>
  <c r="AL112" i="22"/>
  <c r="AK112" i="22"/>
  <c r="AJ112" i="22"/>
  <c r="AI112" i="22"/>
  <c r="AM112" i="22"/>
  <c r="T112" i="22"/>
  <c r="AE112" i="22" s="1"/>
  <c r="AL111" i="22"/>
  <c r="I111" i="30" s="1"/>
  <c r="AK111" i="22"/>
  <c r="AJ111" i="22"/>
  <c r="T111" i="22"/>
  <c r="S112" i="22"/>
  <c r="AH112" i="22" s="1"/>
  <c r="S111" i="22"/>
  <c r="AH111" i="22" s="1"/>
  <c r="S110" i="22"/>
  <c r="AH110" i="22" s="1"/>
  <c r="S109" i="22"/>
  <c r="AH109" i="22" s="1"/>
  <c r="S108" i="22"/>
  <c r="AH108" i="22" s="1"/>
  <c r="S107" i="22"/>
  <c r="AH107" i="22" s="1"/>
  <c r="S106" i="22"/>
  <c r="AH106" i="22" s="1"/>
  <c r="S105" i="22"/>
  <c r="AH105" i="22" s="1"/>
  <c r="S104" i="22"/>
  <c r="AH104" i="22" s="1"/>
  <c r="S103" i="22"/>
  <c r="AH103" i="22" s="1"/>
  <c r="S102" i="22"/>
  <c r="AH102" i="22" s="1"/>
  <c r="S101" i="22"/>
  <c r="AH101" i="22" s="1"/>
  <c r="S100" i="22"/>
  <c r="AH100" i="22" s="1"/>
  <c r="S99" i="22"/>
  <c r="AH99" i="22" s="1"/>
  <c r="S98" i="22"/>
  <c r="AH98" i="22" s="1"/>
  <c r="S97" i="22"/>
  <c r="AH97" i="22" s="1"/>
  <c r="S96" i="22"/>
  <c r="AH96" i="22" s="1"/>
  <c r="S95" i="22"/>
  <c r="AH95" i="22" s="1"/>
  <c r="S94" i="22"/>
  <c r="AH94" i="22" s="1"/>
  <c r="S93" i="22"/>
  <c r="AH93" i="22" s="1"/>
  <c r="S92" i="22"/>
  <c r="AH92" i="22" s="1"/>
  <c r="S91" i="22"/>
  <c r="AH91" i="22" s="1"/>
  <c r="S90" i="22"/>
  <c r="AH90" i="22" s="1"/>
  <c r="S89" i="22"/>
  <c r="AH89" i="22" s="1"/>
  <c r="S88" i="22"/>
  <c r="AH88" i="22" s="1"/>
  <c r="S87" i="22"/>
  <c r="AH87" i="22" s="1"/>
  <c r="S86" i="22"/>
  <c r="AH86" i="22" s="1"/>
  <c r="S85" i="22"/>
  <c r="AH85" i="22" s="1"/>
  <c r="S84" i="22"/>
  <c r="AH84" i="22" s="1"/>
  <c r="S83" i="22"/>
  <c r="AH83" i="22" s="1"/>
  <c r="S82" i="22"/>
  <c r="AH82" i="22" s="1"/>
  <c r="S81" i="22"/>
  <c r="AH81" i="22" s="1"/>
  <c r="S80" i="22"/>
  <c r="AH80" i="22" s="1"/>
  <c r="S79" i="22"/>
  <c r="AH79" i="22" s="1"/>
  <c r="S78" i="22"/>
  <c r="AH78" i="22" s="1"/>
  <c r="S77" i="22"/>
  <c r="AH77" i="22" s="1"/>
  <c r="S76" i="22"/>
  <c r="AH76" i="22" s="1"/>
  <c r="S75" i="22"/>
  <c r="AH75" i="22" s="1"/>
  <c r="S74" i="22"/>
  <c r="AH74" i="22" s="1"/>
  <c r="S73" i="22"/>
  <c r="AH73" i="22" s="1"/>
  <c r="S72" i="22"/>
  <c r="AH72" i="22" s="1"/>
  <c r="S71" i="22"/>
  <c r="AH71" i="22" s="1"/>
  <c r="S70" i="22"/>
  <c r="AH70" i="22" s="1"/>
  <c r="S69" i="22"/>
  <c r="AH69" i="22" s="1"/>
  <c r="S68" i="22"/>
  <c r="AH68" i="22" s="1"/>
  <c r="S67" i="22"/>
  <c r="AH67" i="22" s="1"/>
  <c r="S66" i="22"/>
  <c r="AH66" i="22" s="1"/>
  <c r="S65" i="22"/>
  <c r="AH65" i="22" s="1"/>
  <c r="S64" i="22"/>
  <c r="AH64" i="22" s="1"/>
  <c r="S63" i="22"/>
  <c r="AH63" i="22" s="1"/>
  <c r="S62" i="22"/>
  <c r="AH62" i="22" s="1"/>
  <c r="S61" i="22"/>
  <c r="AH61" i="22" s="1"/>
  <c r="S60" i="22"/>
  <c r="AH60" i="22" s="1"/>
  <c r="S59" i="22"/>
  <c r="AH59" i="22" s="1"/>
  <c r="S58" i="22"/>
  <c r="AH58" i="22" s="1"/>
  <c r="S57" i="22"/>
  <c r="AH57" i="22" s="1"/>
  <c r="S56" i="22"/>
  <c r="AH56" i="22" s="1"/>
  <c r="S55" i="22"/>
  <c r="AH55" i="22" s="1"/>
  <c r="S54" i="22"/>
  <c r="AH54" i="22" s="1"/>
  <c r="S53" i="22"/>
  <c r="AH53" i="22" s="1"/>
  <c r="S52" i="22"/>
  <c r="AH52" i="22" s="1"/>
  <c r="S51" i="22"/>
  <c r="AH51" i="22" s="1"/>
  <c r="S50" i="22"/>
  <c r="AH50" i="22" s="1"/>
  <c r="S49" i="22"/>
  <c r="AH49" i="22" s="1"/>
  <c r="S48" i="22"/>
  <c r="AH48" i="22" s="1"/>
  <c r="S47" i="22"/>
  <c r="AH47" i="22" s="1"/>
  <c r="S46" i="22"/>
  <c r="AH46" i="22" s="1"/>
  <c r="S45" i="22"/>
  <c r="AH45" i="22" s="1"/>
  <c r="S44" i="22"/>
  <c r="AH44" i="22" s="1"/>
  <c r="S43" i="22"/>
  <c r="AH43" i="22" s="1"/>
  <c r="S42" i="22"/>
  <c r="AH42" i="22" s="1"/>
  <c r="S41" i="22"/>
  <c r="AH41" i="22" s="1"/>
  <c r="S40" i="22"/>
  <c r="AH40" i="22" s="1"/>
  <c r="S39" i="22"/>
  <c r="AH39" i="22" s="1"/>
  <c r="S38" i="22"/>
  <c r="AH38" i="22" s="1"/>
  <c r="S37" i="22"/>
  <c r="AH37" i="22" s="1"/>
  <c r="S36" i="22"/>
  <c r="AH36" i="22" s="1"/>
  <c r="S35" i="22"/>
  <c r="AH35" i="22" s="1"/>
  <c r="S34" i="22"/>
  <c r="AH34" i="22" s="1"/>
  <c r="S33" i="22"/>
  <c r="AH33" i="22" s="1"/>
  <c r="S32" i="22"/>
  <c r="AH32" i="22" s="1"/>
  <c r="S31" i="22"/>
  <c r="AH31" i="22" s="1"/>
  <c r="S30" i="22"/>
  <c r="AH30" i="22" s="1"/>
  <c r="S29" i="22"/>
  <c r="AH29" i="22" s="1"/>
  <c r="S28" i="22"/>
  <c r="AH28" i="22" s="1"/>
  <c r="S27" i="22"/>
  <c r="AH27" i="22" s="1"/>
  <c r="S26" i="22"/>
  <c r="AH26" i="22" s="1"/>
  <c r="S25" i="22"/>
  <c r="AH25" i="22" s="1"/>
  <c r="S24" i="22"/>
  <c r="AH24" i="22" s="1"/>
  <c r="S23" i="22"/>
  <c r="AH23" i="22" s="1"/>
  <c r="S22" i="22"/>
  <c r="AH22" i="22" s="1"/>
  <c r="S21" i="22"/>
  <c r="AH21" i="22" s="1"/>
  <c r="S20" i="22"/>
  <c r="AH20" i="22" s="1"/>
  <c r="S19" i="22"/>
  <c r="AH19" i="22" s="1"/>
  <c r="S18" i="22"/>
  <c r="AH18" i="22" s="1"/>
  <c r="S17" i="22"/>
  <c r="AH17" i="22" s="1"/>
  <c r="S16" i="22"/>
  <c r="AH16" i="22" s="1"/>
  <c r="S15" i="22"/>
  <c r="AH15" i="22" s="1"/>
  <c r="S14" i="22"/>
  <c r="AH14" i="22" s="1"/>
  <c r="S13" i="22"/>
  <c r="AH13" i="22" s="1"/>
  <c r="S12" i="22"/>
  <c r="AH12" i="22" s="1"/>
  <c r="S11" i="22"/>
  <c r="AH11" i="22" s="1"/>
  <c r="S10" i="22"/>
  <c r="AH10" i="22" s="1"/>
  <c r="S9" i="22"/>
  <c r="AH9" i="22" s="1"/>
  <c r="S8" i="22"/>
  <c r="AH8" i="22" s="1"/>
  <c r="R112" i="22"/>
  <c r="R111" i="22"/>
  <c r="R110" i="22"/>
  <c r="R109" i="22"/>
  <c r="R108" i="22"/>
  <c r="R107" i="22"/>
  <c r="R106" i="22"/>
  <c r="R105" i="22"/>
  <c r="R104" i="22"/>
  <c r="R103" i="22"/>
  <c r="R102" i="22"/>
  <c r="R101" i="22"/>
  <c r="R100" i="22"/>
  <c r="R99" i="22"/>
  <c r="R98" i="22"/>
  <c r="R97" i="22"/>
  <c r="R96" i="22"/>
  <c r="R95" i="22"/>
  <c r="R94" i="22"/>
  <c r="R93" i="22"/>
  <c r="R92" i="22"/>
  <c r="R91" i="22"/>
  <c r="R90" i="22"/>
  <c r="R89" i="22"/>
  <c r="R88" i="22"/>
  <c r="R87" i="22"/>
  <c r="R86" i="22"/>
  <c r="R85" i="22"/>
  <c r="R84" i="22"/>
  <c r="R83" i="22"/>
  <c r="R82" i="22"/>
  <c r="R81" i="22"/>
  <c r="R80" i="22"/>
  <c r="R79" i="22"/>
  <c r="R78" i="22"/>
  <c r="R77" i="22"/>
  <c r="R76" i="22"/>
  <c r="R75" i="22"/>
  <c r="R74" i="22"/>
  <c r="R73" i="22"/>
  <c r="R72" i="22"/>
  <c r="R71" i="22"/>
  <c r="R70" i="22"/>
  <c r="R69" i="22"/>
  <c r="R68" i="22"/>
  <c r="R67" i="22"/>
  <c r="R66" i="22"/>
  <c r="R65" i="22"/>
  <c r="R64" i="22"/>
  <c r="R63" i="22"/>
  <c r="R62" i="22"/>
  <c r="R61" i="22"/>
  <c r="R60" i="22"/>
  <c r="R59" i="22"/>
  <c r="R58" i="22"/>
  <c r="R57" i="22"/>
  <c r="R56" i="22"/>
  <c r="R55" i="22"/>
  <c r="R54" i="22"/>
  <c r="R53" i="22"/>
  <c r="R52" i="22"/>
  <c r="R51" i="22"/>
  <c r="R50" i="22"/>
  <c r="R49" i="22"/>
  <c r="R48" i="22"/>
  <c r="R47" i="22"/>
  <c r="R46" i="22"/>
  <c r="R45" i="22"/>
  <c r="R44" i="22"/>
  <c r="R43" i="22"/>
  <c r="R42" i="22"/>
  <c r="R41" i="22"/>
  <c r="R40" i="22"/>
  <c r="R39" i="22"/>
  <c r="R38" i="22"/>
  <c r="R37" i="22"/>
  <c r="R36" i="22"/>
  <c r="R35" i="22"/>
  <c r="R34" i="22"/>
  <c r="R33" i="22"/>
  <c r="R32" i="22"/>
  <c r="R31" i="22"/>
  <c r="R30" i="22"/>
  <c r="R29" i="22"/>
  <c r="R28" i="22"/>
  <c r="R27" i="22"/>
  <c r="R26" i="22"/>
  <c r="R25" i="22"/>
  <c r="R24" i="22"/>
  <c r="R23" i="22"/>
  <c r="R22" i="22"/>
  <c r="R21" i="22"/>
  <c r="R20" i="22"/>
  <c r="R19" i="22"/>
  <c r="R18" i="22"/>
  <c r="R17" i="22"/>
  <c r="R16" i="22"/>
  <c r="R15" i="22"/>
  <c r="R14" i="22"/>
  <c r="R13" i="22"/>
  <c r="R12" i="22"/>
  <c r="R11" i="22"/>
  <c r="R10" i="22"/>
  <c r="R9" i="22"/>
  <c r="R8" i="22"/>
  <c r="V111" i="26"/>
  <c r="W111" i="26" s="1"/>
  <c r="V110" i="26"/>
  <c r="G73" i="26"/>
  <c r="G57" i="26"/>
  <c r="D86" i="26"/>
  <c r="D85" i="26"/>
  <c r="C86" i="26"/>
  <c r="C85" i="26"/>
  <c r="U111" i="26"/>
  <c r="U110" i="26"/>
  <c r="U109" i="26"/>
  <c r="U108" i="26"/>
  <c r="U107" i="26"/>
  <c r="U106" i="26"/>
  <c r="U105" i="26"/>
  <c r="U104" i="26"/>
  <c r="U103" i="26"/>
  <c r="U102" i="26"/>
  <c r="U101" i="26"/>
  <c r="U100" i="26"/>
  <c r="U99" i="26"/>
  <c r="U98" i="26"/>
  <c r="U97" i="26"/>
  <c r="U96" i="26"/>
  <c r="U95" i="26"/>
  <c r="U94" i="26"/>
  <c r="U93" i="26"/>
  <c r="U92" i="26"/>
  <c r="U91" i="26"/>
  <c r="U90" i="26"/>
  <c r="U89" i="26"/>
  <c r="U88" i="26"/>
  <c r="U87" i="26"/>
  <c r="U86" i="26"/>
  <c r="U85" i="26"/>
  <c r="U84" i="26"/>
  <c r="U83" i="26"/>
  <c r="U82" i="26"/>
  <c r="U81" i="26"/>
  <c r="U80" i="26"/>
  <c r="U79" i="26"/>
  <c r="U78" i="26"/>
  <c r="U77" i="26"/>
  <c r="U76" i="26"/>
  <c r="U75" i="26"/>
  <c r="U74" i="26"/>
  <c r="U73" i="26"/>
  <c r="U72" i="26"/>
  <c r="U71" i="26"/>
  <c r="U70" i="26"/>
  <c r="U69" i="26"/>
  <c r="U68" i="26"/>
  <c r="U67" i="26"/>
  <c r="U66" i="26"/>
  <c r="U65" i="26"/>
  <c r="U64" i="26"/>
  <c r="U63" i="26"/>
  <c r="U62" i="26"/>
  <c r="U61" i="26"/>
  <c r="U60" i="26"/>
  <c r="U59" i="26"/>
  <c r="U58" i="26"/>
  <c r="U57" i="26"/>
  <c r="U56" i="26"/>
  <c r="U55" i="26"/>
  <c r="U54" i="26"/>
  <c r="U53" i="26"/>
  <c r="U52" i="26"/>
  <c r="U51" i="26"/>
  <c r="U50" i="26"/>
  <c r="U49" i="26"/>
  <c r="U48" i="26"/>
  <c r="U47" i="26"/>
  <c r="U46" i="26"/>
  <c r="U45" i="26"/>
  <c r="U44" i="26"/>
  <c r="U43" i="26"/>
  <c r="U42" i="26"/>
  <c r="U41" i="26"/>
  <c r="U40" i="26"/>
  <c r="U39" i="26"/>
  <c r="U38" i="26"/>
  <c r="U37" i="26"/>
  <c r="U36" i="26"/>
  <c r="U35" i="26"/>
  <c r="U34" i="26"/>
  <c r="U33" i="26"/>
  <c r="U32" i="26"/>
  <c r="U31" i="26"/>
  <c r="U30" i="26"/>
  <c r="U29" i="26"/>
  <c r="U28" i="26"/>
  <c r="U27" i="26"/>
  <c r="U26" i="26"/>
  <c r="U25" i="26"/>
  <c r="U24" i="26"/>
  <c r="U23" i="26"/>
  <c r="U22" i="26"/>
  <c r="U21" i="26"/>
  <c r="U20" i="26"/>
  <c r="U19" i="26"/>
  <c r="U18" i="26"/>
  <c r="U17" i="26"/>
  <c r="U16" i="26"/>
  <c r="U15" i="26"/>
  <c r="U14" i="26"/>
  <c r="U13" i="26"/>
  <c r="U12" i="26"/>
  <c r="U11" i="26"/>
  <c r="U10" i="26"/>
  <c r="U9" i="26"/>
  <c r="U8" i="26"/>
  <c r="U7" i="26"/>
  <c r="T111" i="26"/>
  <c r="T110" i="26"/>
  <c r="T109" i="26"/>
  <c r="T108" i="26"/>
  <c r="T107" i="26"/>
  <c r="T106" i="26"/>
  <c r="T105" i="26"/>
  <c r="T104" i="26"/>
  <c r="T103" i="26"/>
  <c r="T102" i="26"/>
  <c r="T101" i="26"/>
  <c r="T100" i="26"/>
  <c r="T99" i="26"/>
  <c r="T98" i="26"/>
  <c r="T97" i="26"/>
  <c r="T96" i="26"/>
  <c r="T95" i="26"/>
  <c r="T94" i="26"/>
  <c r="T93" i="26"/>
  <c r="T92" i="26"/>
  <c r="T91" i="26"/>
  <c r="T90" i="26"/>
  <c r="T89" i="26"/>
  <c r="T88" i="26"/>
  <c r="T87" i="26"/>
  <c r="T86" i="26"/>
  <c r="T85" i="26"/>
  <c r="T84" i="26"/>
  <c r="T83" i="26"/>
  <c r="T82" i="26"/>
  <c r="T81" i="26"/>
  <c r="T80" i="26"/>
  <c r="T79" i="26"/>
  <c r="T78" i="26"/>
  <c r="T77" i="26"/>
  <c r="T76" i="26"/>
  <c r="T75" i="26"/>
  <c r="T74" i="26"/>
  <c r="T73" i="26"/>
  <c r="T72" i="26"/>
  <c r="T71" i="26"/>
  <c r="T70" i="26"/>
  <c r="T69" i="26"/>
  <c r="T68" i="26"/>
  <c r="T67" i="26"/>
  <c r="T66" i="26"/>
  <c r="T65" i="26"/>
  <c r="T64" i="26"/>
  <c r="T63" i="26"/>
  <c r="T62" i="26"/>
  <c r="T61" i="26"/>
  <c r="T60" i="26"/>
  <c r="T59" i="26"/>
  <c r="T58" i="26"/>
  <c r="T57" i="26"/>
  <c r="T56" i="26"/>
  <c r="T55" i="26"/>
  <c r="T54" i="26"/>
  <c r="T53" i="26"/>
  <c r="T52" i="26"/>
  <c r="T51" i="26"/>
  <c r="T50" i="26"/>
  <c r="T49" i="26"/>
  <c r="T48" i="26"/>
  <c r="T47" i="26"/>
  <c r="T46" i="26"/>
  <c r="T45" i="26"/>
  <c r="T44" i="26"/>
  <c r="T43" i="26"/>
  <c r="T42" i="26"/>
  <c r="T41" i="26"/>
  <c r="T40" i="26"/>
  <c r="T39" i="26"/>
  <c r="T38" i="26"/>
  <c r="T37" i="26"/>
  <c r="T36" i="26"/>
  <c r="T35" i="26"/>
  <c r="T34" i="26"/>
  <c r="T33" i="26"/>
  <c r="T32" i="26"/>
  <c r="T31" i="26"/>
  <c r="T30" i="26"/>
  <c r="T29" i="26"/>
  <c r="T28" i="26"/>
  <c r="T27" i="26"/>
  <c r="T26" i="26"/>
  <c r="T25" i="26"/>
  <c r="T24" i="26"/>
  <c r="T23" i="26"/>
  <c r="T22" i="26"/>
  <c r="T21" i="26"/>
  <c r="T20" i="26"/>
  <c r="T19" i="26"/>
  <c r="T18" i="26"/>
  <c r="T17" i="26"/>
  <c r="T16" i="26"/>
  <c r="T15" i="26"/>
  <c r="T14" i="26"/>
  <c r="T13" i="26"/>
  <c r="T12" i="26"/>
  <c r="T11" i="26"/>
  <c r="T10" i="26"/>
  <c r="T9" i="26"/>
  <c r="T8" i="26"/>
  <c r="T7" i="26"/>
  <c r="G84" i="26"/>
  <c r="H84" i="26" s="1"/>
  <c r="G79" i="26"/>
  <c r="G78" i="26"/>
  <c r="G77" i="26"/>
  <c r="G76" i="26"/>
  <c r="G68" i="26"/>
  <c r="H68" i="26" s="1"/>
  <c r="G65" i="26"/>
  <c r="G62" i="26"/>
  <c r="G60" i="26"/>
  <c r="G52" i="26"/>
  <c r="H52" i="26" s="1"/>
  <c r="V77" i="26" s="1"/>
  <c r="G49" i="26"/>
  <c r="G36" i="26"/>
  <c r="H36" i="26" s="1"/>
  <c r="V61" i="26" s="1"/>
  <c r="G32" i="26"/>
  <c r="G28" i="26"/>
  <c r="G20" i="26"/>
  <c r="H20" i="26" s="1"/>
  <c r="G15" i="26"/>
  <c r="E94" i="24"/>
  <c r="CD7" i="25"/>
  <c r="CC7" i="25"/>
  <c r="CB7" i="25"/>
  <c r="CA7" i="25"/>
  <c r="BZ7" i="25"/>
  <c r="BY7" i="25"/>
  <c r="BX7" i="25"/>
  <c r="BW7" i="25"/>
  <c r="BV7" i="25"/>
  <c r="BU7" i="25"/>
  <c r="BT7" i="25"/>
  <c r="BS7" i="25"/>
  <c r="BR7" i="25"/>
  <c r="BQ7" i="25"/>
  <c r="BP7" i="25"/>
  <c r="BO7" i="25"/>
  <c r="BN7" i="25"/>
  <c r="BM7" i="25"/>
  <c r="BL7" i="25"/>
  <c r="BK7" i="25"/>
  <c r="BJ7" i="25"/>
  <c r="BI7" i="25"/>
  <c r="BH7" i="25"/>
  <c r="BG7" i="25"/>
  <c r="BF7" i="25"/>
  <c r="BE7" i="25"/>
  <c r="BD7" i="25"/>
  <c r="BC7" i="25"/>
  <c r="BB7" i="25"/>
  <c r="BA7" i="25"/>
  <c r="AZ7" i="25"/>
  <c r="AY7" i="25"/>
  <c r="AX7" i="25"/>
  <c r="AW7" i="25"/>
  <c r="AV7" i="25"/>
  <c r="AU7" i="25"/>
  <c r="AT7" i="25"/>
  <c r="AS7" i="25"/>
  <c r="AR7" i="25"/>
  <c r="AQ7" i="25"/>
  <c r="AP7" i="25"/>
  <c r="AO7" i="25"/>
  <c r="AN7" i="25"/>
  <c r="AM7" i="25"/>
  <c r="AL7" i="25"/>
  <c r="AK7" i="25"/>
  <c r="AJ7" i="25"/>
  <c r="AI7" i="25"/>
  <c r="AH7" i="25"/>
  <c r="AG7" i="25"/>
  <c r="AF7" i="25"/>
  <c r="AE7" i="25"/>
  <c r="AD7" i="25"/>
  <c r="AC7" i="25"/>
  <c r="AB7" i="25"/>
  <c r="AA7" i="25"/>
  <c r="Z7" i="25"/>
  <c r="Y7" i="25"/>
  <c r="X7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J7" i="25"/>
  <c r="I7" i="25"/>
  <c r="H7" i="25"/>
  <c r="G7" i="25"/>
  <c r="F7" i="25"/>
  <c r="E7" i="25"/>
  <c r="D86" i="25"/>
  <c r="D85" i="25"/>
  <c r="D84" i="25"/>
  <c r="D83" i="25"/>
  <c r="D82" i="25"/>
  <c r="D81" i="25"/>
  <c r="D80" i="25"/>
  <c r="D79" i="25"/>
  <c r="D78" i="25"/>
  <c r="D77" i="25"/>
  <c r="D76" i="25"/>
  <c r="D75" i="25"/>
  <c r="D74" i="25"/>
  <c r="D73" i="25"/>
  <c r="D72" i="25"/>
  <c r="D71" i="25"/>
  <c r="D70" i="25"/>
  <c r="D69" i="25"/>
  <c r="D68" i="25"/>
  <c r="D67" i="25"/>
  <c r="D66" i="25"/>
  <c r="D65" i="25"/>
  <c r="D64" i="25"/>
  <c r="D63" i="25"/>
  <c r="D62" i="25"/>
  <c r="D61" i="25"/>
  <c r="D60" i="25"/>
  <c r="D59" i="25"/>
  <c r="D58" i="25"/>
  <c r="D57" i="25"/>
  <c r="D56" i="25"/>
  <c r="D55" i="25"/>
  <c r="D54" i="25"/>
  <c r="D53" i="25"/>
  <c r="D52" i="25"/>
  <c r="D51" i="25"/>
  <c r="D50" i="25"/>
  <c r="D49" i="25"/>
  <c r="D48" i="25"/>
  <c r="D47" i="25"/>
  <c r="D46" i="25"/>
  <c r="D45" i="25"/>
  <c r="D44" i="25"/>
  <c r="D43" i="25"/>
  <c r="D42" i="25"/>
  <c r="D41" i="25"/>
  <c r="D40" i="25"/>
  <c r="D39" i="25"/>
  <c r="D38" i="25"/>
  <c r="D37" i="25"/>
  <c r="D36" i="25"/>
  <c r="D35" i="25"/>
  <c r="D34" i="25"/>
  <c r="D33" i="25"/>
  <c r="D32" i="25"/>
  <c r="D31" i="25"/>
  <c r="D30" i="25"/>
  <c r="D29" i="25"/>
  <c r="D28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D14" i="25"/>
  <c r="D13" i="25"/>
  <c r="D12" i="25"/>
  <c r="D11" i="25"/>
  <c r="D10" i="25"/>
  <c r="D9" i="25"/>
  <c r="D8" i="25"/>
  <c r="D8" i="24"/>
  <c r="D84" i="26"/>
  <c r="D83" i="26"/>
  <c r="D82" i="26"/>
  <c r="D81" i="26"/>
  <c r="D80" i="26"/>
  <c r="D79" i="26"/>
  <c r="D78" i="26"/>
  <c r="D77" i="26"/>
  <c r="D76" i="26"/>
  <c r="D75" i="26"/>
  <c r="D74" i="26"/>
  <c r="D73" i="26"/>
  <c r="D72" i="26"/>
  <c r="D71" i="26"/>
  <c r="D70" i="26"/>
  <c r="D69" i="26"/>
  <c r="D68" i="26"/>
  <c r="D67" i="26"/>
  <c r="D66" i="26"/>
  <c r="D65" i="26"/>
  <c r="D64" i="26"/>
  <c r="D63" i="26"/>
  <c r="D62" i="26"/>
  <c r="D61" i="26"/>
  <c r="D60" i="26"/>
  <c r="D59" i="26"/>
  <c r="D58" i="26"/>
  <c r="D57" i="26"/>
  <c r="D56" i="26"/>
  <c r="D55" i="26"/>
  <c r="D54" i="26"/>
  <c r="D53" i="26"/>
  <c r="D52" i="26"/>
  <c r="D51" i="26"/>
  <c r="D50" i="26"/>
  <c r="D49" i="26"/>
  <c r="D48" i="26"/>
  <c r="D47" i="26"/>
  <c r="D46" i="26"/>
  <c r="D45" i="26"/>
  <c r="D44" i="26"/>
  <c r="D43" i="26"/>
  <c r="D42" i="26"/>
  <c r="D41" i="26"/>
  <c r="D40" i="26"/>
  <c r="D39" i="26"/>
  <c r="D38" i="26"/>
  <c r="D37" i="26"/>
  <c r="D36" i="26"/>
  <c r="D35" i="26"/>
  <c r="D34" i="26"/>
  <c r="D33" i="26"/>
  <c r="D32" i="26"/>
  <c r="D31" i="26"/>
  <c r="D30" i="26"/>
  <c r="D29" i="26"/>
  <c r="D28" i="26"/>
  <c r="D27" i="26"/>
  <c r="D26" i="26"/>
  <c r="D25" i="26"/>
  <c r="D24" i="26"/>
  <c r="D23" i="26"/>
  <c r="D22" i="26"/>
  <c r="D21" i="26"/>
  <c r="D20" i="26"/>
  <c r="D19" i="26"/>
  <c r="D18" i="26"/>
  <c r="D17" i="26"/>
  <c r="D16" i="26"/>
  <c r="D15" i="26"/>
  <c r="D14" i="26"/>
  <c r="D13" i="26"/>
  <c r="D12" i="26"/>
  <c r="D11" i="26"/>
  <c r="D10" i="26"/>
  <c r="D9" i="26"/>
  <c r="D8" i="26"/>
  <c r="D7" i="26"/>
  <c r="AL110" i="22"/>
  <c r="I110" i="30" s="1"/>
  <c r="AL109" i="22"/>
  <c r="I109" i="30" s="1"/>
  <c r="AL108" i="22"/>
  <c r="I108" i="30" s="1"/>
  <c r="AL107" i="22"/>
  <c r="I107" i="30" s="1"/>
  <c r="AL106" i="22"/>
  <c r="I106" i="30" s="1"/>
  <c r="AL105" i="22"/>
  <c r="I105" i="30" s="1"/>
  <c r="AL104" i="22"/>
  <c r="I104" i="30" s="1"/>
  <c r="AL103" i="22"/>
  <c r="I103" i="30" s="1"/>
  <c r="AL102" i="22"/>
  <c r="I102" i="30" s="1"/>
  <c r="AL101" i="22"/>
  <c r="I101" i="30" s="1"/>
  <c r="AL100" i="22"/>
  <c r="I100" i="30" s="1"/>
  <c r="AL99" i="22"/>
  <c r="I99" i="30" s="1"/>
  <c r="AL98" i="22"/>
  <c r="I98" i="30" s="1"/>
  <c r="AL97" i="22"/>
  <c r="I97" i="30" s="1"/>
  <c r="AL96" i="22"/>
  <c r="I96" i="30" s="1"/>
  <c r="AL95" i="22"/>
  <c r="I95" i="30" s="1"/>
  <c r="AL94" i="22"/>
  <c r="I94" i="30" s="1"/>
  <c r="AL93" i="22"/>
  <c r="I93" i="30" s="1"/>
  <c r="AL92" i="22"/>
  <c r="I92" i="30" s="1"/>
  <c r="AL91" i="22"/>
  <c r="I91" i="30" s="1"/>
  <c r="AL90" i="22"/>
  <c r="I90" i="30" s="1"/>
  <c r="AL89" i="22"/>
  <c r="I89" i="30" s="1"/>
  <c r="AL88" i="22"/>
  <c r="I88" i="30" s="1"/>
  <c r="AL87" i="22"/>
  <c r="I87" i="30" s="1"/>
  <c r="AL86" i="22"/>
  <c r="I86" i="30" s="1"/>
  <c r="AL85" i="22"/>
  <c r="AL84" i="22"/>
  <c r="I84" i="30" s="1"/>
  <c r="AL83" i="22"/>
  <c r="I83" i="30" s="1"/>
  <c r="AL82" i="22"/>
  <c r="I82" i="30" s="1"/>
  <c r="AL81" i="22"/>
  <c r="I81" i="30" s="1"/>
  <c r="AL80" i="22"/>
  <c r="I80" i="30" s="1"/>
  <c r="AL79" i="22"/>
  <c r="I79" i="30" s="1"/>
  <c r="AL78" i="22"/>
  <c r="I78" i="30" s="1"/>
  <c r="AL77" i="22"/>
  <c r="I77" i="30" s="1"/>
  <c r="AL76" i="22"/>
  <c r="I76" i="30" s="1"/>
  <c r="AL75" i="22"/>
  <c r="I75" i="30" s="1"/>
  <c r="AL74" i="22"/>
  <c r="I74" i="30" s="1"/>
  <c r="AL73" i="22"/>
  <c r="I73" i="30" s="1"/>
  <c r="AL72" i="22"/>
  <c r="I72" i="30" s="1"/>
  <c r="AL71" i="22"/>
  <c r="I71" i="30" s="1"/>
  <c r="AL70" i="22"/>
  <c r="I70" i="30" s="1"/>
  <c r="AL69" i="22"/>
  <c r="I69" i="30" s="1"/>
  <c r="AL68" i="22"/>
  <c r="I68" i="30" s="1"/>
  <c r="AL67" i="22"/>
  <c r="I67" i="30" s="1"/>
  <c r="AL66" i="22"/>
  <c r="I66" i="30" s="1"/>
  <c r="AL65" i="22"/>
  <c r="I65" i="30" s="1"/>
  <c r="AL64" i="22"/>
  <c r="I64" i="30" s="1"/>
  <c r="AL63" i="22"/>
  <c r="I63" i="30" s="1"/>
  <c r="AL62" i="22"/>
  <c r="I62" i="30" s="1"/>
  <c r="AL61" i="22"/>
  <c r="I61" i="30" s="1"/>
  <c r="AL60" i="22"/>
  <c r="I60" i="30" s="1"/>
  <c r="AL59" i="22"/>
  <c r="I59" i="30" s="1"/>
  <c r="AL58" i="22"/>
  <c r="I58" i="30" s="1"/>
  <c r="AL57" i="22"/>
  <c r="I57" i="30" s="1"/>
  <c r="AL56" i="22"/>
  <c r="I56" i="30" s="1"/>
  <c r="AL55" i="22"/>
  <c r="I55" i="30" s="1"/>
  <c r="AL54" i="22"/>
  <c r="I54" i="30" s="1"/>
  <c r="AL53" i="22"/>
  <c r="I53" i="30" s="1"/>
  <c r="AL52" i="22"/>
  <c r="I52" i="30" s="1"/>
  <c r="AL51" i="22"/>
  <c r="I51" i="30" s="1"/>
  <c r="AL50" i="22"/>
  <c r="I50" i="30" s="1"/>
  <c r="AL49" i="22"/>
  <c r="I49" i="30" s="1"/>
  <c r="AL48" i="22"/>
  <c r="I48" i="30" s="1"/>
  <c r="AL47" i="22"/>
  <c r="I47" i="30" s="1"/>
  <c r="AL46" i="22"/>
  <c r="I46" i="30" s="1"/>
  <c r="AL45" i="22"/>
  <c r="I45" i="30" s="1"/>
  <c r="AL44" i="22"/>
  <c r="I44" i="30" s="1"/>
  <c r="AL43" i="22"/>
  <c r="I43" i="30" s="1"/>
  <c r="AL42" i="22"/>
  <c r="I42" i="30" s="1"/>
  <c r="AL41" i="22"/>
  <c r="I41" i="30" s="1"/>
  <c r="AL40" i="22"/>
  <c r="I40" i="30" s="1"/>
  <c r="AL39" i="22"/>
  <c r="I39" i="30" s="1"/>
  <c r="AL38" i="22"/>
  <c r="I38" i="30" s="1"/>
  <c r="AL37" i="22"/>
  <c r="I37" i="30" s="1"/>
  <c r="AL36" i="22"/>
  <c r="I36" i="30" s="1"/>
  <c r="AL35" i="22"/>
  <c r="I35" i="30" s="1"/>
  <c r="AL34" i="22"/>
  <c r="I34" i="30" s="1"/>
  <c r="AL33" i="22"/>
  <c r="I33" i="30" s="1"/>
  <c r="AL32" i="22"/>
  <c r="AL31" i="22"/>
  <c r="AL30" i="22"/>
  <c r="I30" i="30" s="1"/>
  <c r="AL29" i="22"/>
  <c r="I29" i="30" s="1"/>
  <c r="AL28" i="22"/>
  <c r="I28" i="30" s="1"/>
  <c r="AL27" i="22"/>
  <c r="I27" i="30" s="1"/>
  <c r="AL26" i="22"/>
  <c r="I26" i="30" s="1"/>
  <c r="AL25" i="22"/>
  <c r="I25" i="30" s="1"/>
  <c r="AL24" i="22"/>
  <c r="I24" i="30" s="1"/>
  <c r="AL23" i="22"/>
  <c r="I23" i="30" s="1"/>
  <c r="AL22" i="22"/>
  <c r="I22" i="30" s="1"/>
  <c r="AL21" i="22"/>
  <c r="I21" i="30" s="1"/>
  <c r="AL20" i="22"/>
  <c r="I20" i="30" s="1"/>
  <c r="AL19" i="22"/>
  <c r="I19" i="30" s="1"/>
  <c r="AL18" i="22"/>
  <c r="I18" i="30" s="1"/>
  <c r="AL17" i="22"/>
  <c r="I17" i="30" s="1"/>
  <c r="AL16" i="22"/>
  <c r="I16" i="30" s="1"/>
  <c r="AL15" i="22"/>
  <c r="I15" i="30" s="1"/>
  <c r="AL14" i="22"/>
  <c r="I14" i="30" s="1"/>
  <c r="AL13" i="22"/>
  <c r="I13" i="30" s="1"/>
  <c r="AL12" i="22"/>
  <c r="I12" i="30" s="1"/>
  <c r="AL11" i="22"/>
  <c r="I11" i="30" s="1"/>
  <c r="AL10" i="22"/>
  <c r="I10" i="30" s="1"/>
  <c r="AL9" i="22"/>
  <c r="I9" i="30" s="1"/>
  <c r="AL8" i="22"/>
  <c r="I8" i="30" s="1"/>
  <c r="AK110" i="22"/>
  <c r="AK109" i="22"/>
  <c r="AK108" i="22"/>
  <c r="AK107" i="22"/>
  <c r="AK106" i="22"/>
  <c r="AK105" i="22"/>
  <c r="AK104" i="22"/>
  <c r="AK103" i="22"/>
  <c r="AK102" i="22"/>
  <c r="AK101" i="22"/>
  <c r="AK100" i="22"/>
  <c r="AK99" i="22"/>
  <c r="AK98" i="22"/>
  <c r="AK97" i="22"/>
  <c r="AK96" i="22"/>
  <c r="AK95" i="22"/>
  <c r="AK94" i="22"/>
  <c r="AK93" i="22"/>
  <c r="AK92" i="22"/>
  <c r="AK91" i="22"/>
  <c r="AK90" i="22"/>
  <c r="AK89" i="22"/>
  <c r="AK88" i="22"/>
  <c r="AK87" i="22"/>
  <c r="AK86" i="22"/>
  <c r="AK85" i="22"/>
  <c r="AK84" i="22"/>
  <c r="AK83" i="22"/>
  <c r="AK82" i="22"/>
  <c r="AK81" i="22"/>
  <c r="AK80" i="22"/>
  <c r="AK79" i="22"/>
  <c r="AK78" i="22"/>
  <c r="AK77" i="22"/>
  <c r="AK76" i="22"/>
  <c r="AK75" i="22"/>
  <c r="AK74" i="22"/>
  <c r="AK73" i="22"/>
  <c r="AK72" i="22"/>
  <c r="AK71" i="22"/>
  <c r="AK70" i="22"/>
  <c r="AK69" i="22"/>
  <c r="AK68" i="22"/>
  <c r="AK67" i="22"/>
  <c r="AK66" i="22"/>
  <c r="AK65" i="22"/>
  <c r="AK64" i="22"/>
  <c r="AK63" i="22"/>
  <c r="AK62" i="22"/>
  <c r="AK61" i="22"/>
  <c r="AK60" i="22"/>
  <c r="AK59" i="22"/>
  <c r="AK58" i="22"/>
  <c r="AK57" i="22"/>
  <c r="AK56" i="22"/>
  <c r="AK55" i="22"/>
  <c r="AK54" i="22"/>
  <c r="AK53" i="22"/>
  <c r="AK52" i="22"/>
  <c r="AK51" i="22"/>
  <c r="AK50" i="22"/>
  <c r="AK49" i="22"/>
  <c r="AK48" i="22"/>
  <c r="AK47" i="22"/>
  <c r="AK46" i="22"/>
  <c r="AK45" i="22"/>
  <c r="AK44" i="22"/>
  <c r="AK43" i="22"/>
  <c r="AK42" i="22"/>
  <c r="AK41" i="22"/>
  <c r="AK40" i="22"/>
  <c r="AK39" i="22"/>
  <c r="AK38" i="22"/>
  <c r="AK37" i="22"/>
  <c r="AK36" i="22"/>
  <c r="AK35" i="22"/>
  <c r="AK34" i="22"/>
  <c r="AK33" i="22"/>
  <c r="AK32" i="22"/>
  <c r="AK31" i="22"/>
  <c r="AK30" i="22"/>
  <c r="AK29" i="22"/>
  <c r="AK28" i="22"/>
  <c r="AK27" i="22"/>
  <c r="AK26" i="22"/>
  <c r="AK25" i="22"/>
  <c r="AK24" i="22"/>
  <c r="AK23" i="22"/>
  <c r="AK22" i="22"/>
  <c r="AK21" i="22"/>
  <c r="AK20" i="22"/>
  <c r="AK19" i="22"/>
  <c r="AK18" i="22"/>
  <c r="AK17" i="22"/>
  <c r="AK16" i="22"/>
  <c r="AK15" i="22"/>
  <c r="AK14" i="22"/>
  <c r="AK13" i="22"/>
  <c r="AK12" i="22"/>
  <c r="AK11" i="22"/>
  <c r="AK10" i="22"/>
  <c r="AK9" i="22"/>
  <c r="AK8" i="22"/>
  <c r="AJ110" i="22"/>
  <c r="AJ109" i="22"/>
  <c r="AJ108" i="22"/>
  <c r="AJ107" i="22"/>
  <c r="AJ106" i="22"/>
  <c r="AJ105" i="22"/>
  <c r="AJ104" i="22"/>
  <c r="AJ103" i="22"/>
  <c r="AJ102" i="22"/>
  <c r="AJ101" i="22"/>
  <c r="AJ100" i="22"/>
  <c r="AJ99" i="22"/>
  <c r="AJ98" i="22"/>
  <c r="AJ97" i="22"/>
  <c r="AJ96" i="22"/>
  <c r="AJ95" i="22"/>
  <c r="AJ94" i="22"/>
  <c r="AJ93" i="22"/>
  <c r="AJ92" i="22"/>
  <c r="AJ91" i="22"/>
  <c r="AJ90" i="22"/>
  <c r="AJ89" i="22"/>
  <c r="AJ88" i="22"/>
  <c r="AJ87" i="22"/>
  <c r="AJ86" i="22"/>
  <c r="AJ85" i="22"/>
  <c r="AJ84" i="22"/>
  <c r="AJ83" i="22"/>
  <c r="AJ82" i="22"/>
  <c r="AJ81" i="22"/>
  <c r="AJ80" i="22"/>
  <c r="AJ79" i="22"/>
  <c r="AJ78" i="22"/>
  <c r="AJ77" i="22"/>
  <c r="AJ76" i="22"/>
  <c r="AJ75" i="22"/>
  <c r="AJ74" i="22"/>
  <c r="AJ73" i="22"/>
  <c r="AJ72" i="22"/>
  <c r="AJ71" i="22"/>
  <c r="AJ70" i="22"/>
  <c r="AJ69" i="22"/>
  <c r="AJ68" i="22"/>
  <c r="AJ67" i="22"/>
  <c r="AJ66" i="22"/>
  <c r="AJ65" i="22"/>
  <c r="AJ64" i="22"/>
  <c r="AJ63" i="22"/>
  <c r="AJ62" i="22"/>
  <c r="AJ61" i="22"/>
  <c r="AJ60" i="22"/>
  <c r="AJ59" i="22"/>
  <c r="AJ58" i="22"/>
  <c r="AJ57" i="22"/>
  <c r="AJ56" i="22"/>
  <c r="AJ55" i="22"/>
  <c r="AJ54" i="22"/>
  <c r="AJ53" i="22"/>
  <c r="AJ52" i="22"/>
  <c r="AJ51" i="22"/>
  <c r="AJ50" i="22"/>
  <c r="AJ49" i="22"/>
  <c r="AJ48" i="22"/>
  <c r="AJ47" i="22"/>
  <c r="AJ46" i="22"/>
  <c r="AJ45" i="22"/>
  <c r="AJ44" i="22"/>
  <c r="AJ43" i="22"/>
  <c r="AJ42" i="22"/>
  <c r="AJ41" i="22"/>
  <c r="AJ40" i="22"/>
  <c r="AJ39" i="22"/>
  <c r="AJ38" i="22"/>
  <c r="AJ37" i="22"/>
  <c r="AJ36" i="22"/>
  <c r="AJ35" i="22"/>
  <c r="AJ34" i="22"/>
  <c r="AJ33" i="22"/>
  <c r="AJ32" i="22"/>
  <c r="AJ31" i="22"/>
  <c r="AJ30" i="22"/>
  <c r="AJ29" i="22"/>
  <c r="AJ28" i="22"/>
  <c r="AJ27" i="22"/>
  <c r="AJ26" i="22"/>
  <c r="AJ25" i="22"/>
  <c r="AJ24" i="22"/>
  <c r="AJ23" i="22"/>
  <c r="AJ22" i="22"/>
  <c r="AJ21" i="22"/>
  <c r="AJ20" i="22"/>
  <c r="AJ19" i="22"/>
  <c r="AJ18" i="22"/>
  <c r="AJ17" i="22"/>
  <c r="AJ16" i="22"/>
  <c r="AJ15" i="22"/>
  <c r="AJ14" i="22"/>
  <c r="AJ13" i="22"/>
  <c r="AJ12" i="22"/>
  <c r="AJ11" i="22"/>
  <c r="AJ10" i="22"/>
  <c r="AJ9" i="22"/>
  <c r="AJ8" i="22"/>
  <c r="AA7" i="22"/>
  <c r="W7" i="22"/>
  <c r="V7" i="22"/>
  <c r="AM110" i="22"/>
  <c r="D110" i="30" s="1"/>
  <c r="AM109" i="22"/>
  <c r="D109" i="30" s="1"/>
  <c r="AM108" i="22"/>
  <c r="D108" i="30" s="1"/>
  <c r="AM107" i="22"/>
  <c r="D107" i="30" s="1"/>
  <c r="AM106" i="22"/>
  <c r="D106" i="30" s="1"/>
  <c r="AM105" i="22"/>
  <c r="D105" i="30" s="1"/>
  <c r="AM104" i="22"/>
  <c r="D104" i="30" s="1"/>
  <c r="AM103" i="22"/>
  <c r="D103" i="30" s="1"/>
  <c r="AM102" i="22"/>
  <c r="D102" i="30" s="1"/>
  <c r="AM101" i="22"/>
  <c r="D101" i="30" s="1"/>
  <c r="AM100" i="22"/>
  <c r="D100" i="30" s="1"/>
  <c r="AM99" i="22"/>
  <c r="D99" i="30" s="1"/>
  <c r="AM98" i="22"/>
  <c r="D98" i="30" s="1"/>
  <c r="AM97" i="22"/>
  <c r="D97" i="30" s="1"/>
  <c r="AM96" i="22"/>
  <c r="D96" i="30" s="1"/>
  <c r="AM95" i="22"/>
  <c r="D95" i="30" s="1"/>
  <c r="AM94" i="22"/>
  <c r="D94" i="30" s="1"/>
  <c r="AM93" i="22"/>
  <c r="D93" i="30" s="1"/>
  <c r="AM92" i="22"/>
  <c r="D92" i="30" s="1"/>
  <c r="AM91" i="22"/>
  <c r="D91" i="30" s="1"/>
  <c r="AM90" i="22"/>
  <c r="D90" i="30" s="1"/>
  <c r="AM89" i="22"/>
  <c r="D89" i="30" s="1"/>
  <c r="AM88" i="22"/>
  <c r="D88" i="30" s="1"/>
  <c r="AM87" i="22"/>
  <c r="D87" i="30" s="1"/>
  <c r="AM86" i="22"/>
  <c r="D86" i="30" s="1"/>
  <c r="AM85" i="22"/>
  <c r="I85" i="30" s="1"/>
  <c r="AM84" i="22"/>
  <c r="D84" i="30" s="1"/>
  <c r="AM83" i="22"/>
  <c r="D83" i="30" s="1"/>
  <c r="AM82" i="22"/>
  <c r="D82" i="30" s="1"/>
  <c r="AM81" i="22"/>
  <c r="D81" i="30" s="1"/>
  <c r="AM80" i="22"/>
  <c r="D80" i="30" s="1"/>
  <c r="AM79" i="22"/>
  <c r="D79" i="30" s="1"/>
  <c r="AM78" i="22"/>
  <c r="D78" i="30" s="1"/>
  <c r="N78" i="30" s="1"/>
  <c r="AM77" i="22"/>
  <c r="D77" i="30" s="1"/>
  <c r="N77" i="30" s="1"/>
  <c r="AM76" i="22"/>
  <c r="D76" i="30" s="1"/>
  <c r="N76" i="30" s="1"/>
  <c r="AM75" i="22"/>
  <c r="D75" i="30" s="1"/>
  <c r="N75" i="30" s="1"/>
  <c r="AM74" i="22"/>
  <c r="D74" i="30" s="1"/>
  <c r="AM73" i="22"/>
  <c r="D73" i="30" s="1"/>
  <c r="AM72" i="22"/>
  <c r="D72" i="30" s="1"/>
  <c r="AM71" i="22"/>
  <c r="D71" i="30" s="1"/>
  <c r="AM70" i="22"/>
  <c r="D70" i="30" s="1"/>
  <c r="AM69" i="22"/>
  <c r="D69" i="30" s="1"/>
  <c r="AM68" i="22"/>
  <c r="D68" i="30" s="1"/>
  <c r="AM67" i="22"/>
  <c r="D67" i="30" s="1"/>
  <c r="AM66" i="22"/>
  <c r="D66" i="30" s="1"/>
  <c r="AM65" i="22"/>
  <c r="D65" i="30" s="1"/>
  <c r="AM64" i="22"/>
  <c r="D64" i="30" s="1"/>
  <c r="AM63" i="22"/>
  <c r="D63" i="30" s="1"/>
  <c r="AM62" i="22"/>
  <c r="D62" i="30" s="1"/>
  <c r="AM61" i="22"/>
  <c r="D61" i="30" s="1"/>
  <c r="AM60" i="22"/>
  <c r="D60" i="30" s="1"/>
  <c r="AM59" i="22"/>
  <c r="D59" i="30" s="1"/>
  <c r="AM58" i="22"/>
  <c r="D58" i="30" s="1"/>
  <c r="AM57" i="22"/>
  <c r="D57" i="30" s="1"/>
  <c r="AM56" i="22"/>
  <c r="D56" i="30" s="1"/>
  <c r="AM55" i="22"/>
  <c r="D55" i="30" s="1"/>
  <c r="AM54" i="22"/>
  <c r="D54" i="30" s="1"/>
  <c r="AM53" i="22"/>
  <c r="D53" i="30" s="1"/>
  <c r="AM52" i="22"/>
  <c r="D52" i="30" s="1"/>
  <c r="AM51" i="22"/>
  <c r="D51" i="30" s="1"/>
  <c r="AM50" i="22"/>
  <c r="D50" i="30" s="1"/>
  <c r="AM49" i="22"/>
  <c r="D49" i="30" s="1"/>
  <c r="AM48" i="22"/>
  <c r="D48" i="30" s="1"/>
  <c r="AM47" i="22"/>
  <c r="D47" i="30" s="1"/>
  <c r="AM46" i="22"/>
  <c r="D46" i="30" s="1"/>
  <c r="AM45" i="22"/>
  <c r="D45" i="30" s="1"/>
  <c r="AM44" i="22"/>
  <c r="D44" i="30" s="1"/>
  <c r="AM43" i="22"/>
  <c r="D43" i="30" s="1"/>
  <c r="AM42" i="22"/>
  <c r="D42" i="30" s="1"/>
  <c r="AM41" i="22"/>
  <c r="D41" i="30" s="1"/>
  <c r="AM40" i="22"/>
  <c r="D40" i="30" s="1"/>
  <c r="AM39" i="22"/>
  <c r="D39" i="30" s="1"/>
  <c r="AM38" i="22"/>
  <c r="D38" i="30" s="1"/>
  <c r="AM37" i="22"/>
  <c r="D37" i="30" s="1"/>
  <c r="AM36" i="22"/>
  <c r="D36" i="30" s="1"/>
  <c r="AM35" i="22"/>
  <c r="D35" i="30" s="1"/>
  <c r="AM34" i="22"/>
  <c r="D34" i="30" s="1"/>
  <c r="AM33" i="22"/>
  <c r="D33" i="30" s="1"/>
  <c r="AM32" i="22"/>
  <c r="D32" i="30" s="1"/>
  <c r="AM31" i="22"/>
  <c r="D31" i="30" s="1"/>
  <c r="AM30" i="22"/>
  <c r="D30" i="30" s="1"/>
  <c r="AM29" i="22"/>
  <c r="D29" i="30" s="1"/>
  <c r="AM28" i="22"/>
  <c r="D28" i="30" s="1"/>
  <c r="AM27" i="22"/>
  <c r="D27" i="30" s="1"/>
  <c r="AM26" i="22"/>
  <c r="D26" i="30" s="1"/>
  <c r="AM25" i="22"/>
  <c r="D25" i="30" s="1"/>
  <c r="AM24" i="22"/>
  <c r="D24" i="30" s="1"/>
  <c r="AM23" i="22"/>
  <c r="D23" i="30" s="1"/>
  <c r="AM22" i="22"/>
  <c r="D22" i="30" s="1"/>
  <c r="AM21" i="22"/>
  <c r="D21" i="30" s="1"/>
  <c r="AM20" i="22"/>
  <c r="D20" i="30" s="1"/>
  <c r="AM19" i="22"/>
  <c r="D19" i="30" s="1"/>
  <c r="AM18" i="22"/>
  <c r="D18" i="30" s="1"/>
  <c r="AM17" i="22"/>
  <c r="D17" i="30" s="1"/>
  <c r="AM16" i="22"/>
  <c r="D16" i="30" s="1"/>
  <c r="AM15" i="22"/>
  <c r="D15" i="30" s="1"/>
  <c r="AM14" i="22"/>
  <c r="D14" i="30" s="1"/>
  <c r="AM13" i="22"/>
  <c r="D13" i="30" s="1"/>
  <c r="AM12" i="22"/>
  <c r="D12" i="30" s="1"/>
  <c r="AM11" i="22"/>
  <c r="D11" i="30" s="1"/>
  <c r="AM10" i="22"/>
  <c r="D10" i="30" s="1"/>
  <c r="AM9" i="22"/>
  <c r="D9" i="30" s="1"/>
  <c r="AM8" i="22"/>
  <c r="D8" i="30" s="1"/>
  <c r="T110" i="22"/>
  <c r="T109" i="22"/>
  <c r="T108" i="22"/>
  <c r="T107" i="22"/>
  <c r="T106" i="22"/>
  <c r="T105" i="22"/>
  <c r="T104" i="22"/>
  <c r="T103" i="22"/>
  <c r="T102" i="22"/>
  <c r="T101" i="22"/>
  <c r="T100" i="22"/>
  <c r="T99" i="22"/>
  <c r="T98" i="22"/>
  <c r="T97" i="22"/>
  <c r="T96" i="22"/>
  <c r="T95" i="22"/>
  <c r="T94" i="22"/>
  <c r="T93" i="22"/>
  <c r="T92" i="22"/>
  <c r="T91" i="22"/>
  <c r="T90" i="22"/>
  <c r="T89" i="22"/>
  <c r="T88" i="22"/>
  <c r="T87" i="22"/>
  <c r="T86" i="22"/>
  <c r="T85" i="22"/>
  <c r="T84" i="22"/>
  <c r="T83" i="22"/>
  <c r="T82" i="22"/>
  <c r="T81" i="22"/>
  <c r="T80" i="22"/>
  <c r="T79" i="22"/>
  <c r="T78" i="22"/>
  <c r="T77" i="22"/>
  <c r="T76" i="22"/>
  <c r="T75" i="22"/>
  <c r="T74" i="22"/>
  <c r="T73" i="22"/>
  <c r="T72" i="22"/>
  <c r="T71" i="22"/>
  <c r="T70" i="22"/>
  <c r="T69" i="22"/>
  <c r="T68" i="22"/>
  <c r="T67" i="22"/>
  <c r="T66" i="22"/>
  <c r="T65" i="22"/>
  <c r="T64" i="22"/>
  <c r="T63" i="22"/>
  <c r="T62" i="22"/>
  <c r="T61" i="22"/>
  <c r="T60" i="22"/>
  <c r="T59" i="22"/>
  <c r="T58" i="22"/>
  <c r="T57" i="22"/>
  <c r="T56" i="22"/>
  <c r="T55" i="22"/>
  <c r="T54" i="22"/>
  <c r="T53" i="22"/>
  <c r="T52" i="22"/>
  <c r="T51" i="22"/>
  <c r="T50" i="22"/>
  <c r="T49" i="22"/>
  <c r="T48" i="22"/>
  <c r="T47" i="22"/>
  <c r="T46" i="22"/>
  <c r="T45" i="22"/>
  <c r="T44" i="22"/>
  <c r="T43" i="22"/>
  <c r="Y42" i="26" s="1"/>
  <c r="A465" i="27" s="1"/>
  <c r="T42" i="22"/>
  <c r="Y41" i="26" s="1"/>
  <c r="A464" i="27" s="1"/>
  <c r="T41" i="22"/>
  <c r="Y40" i="26" s="1"/>
  <c r="A463" i="27" s="1"/>
  <c r="T40" i="22"/>
  <c r="Y39" i="26" s="1"/>
  <c r="A462" i="27" s="1"/>
  <c r="T39" i="22"/>
  <c r="Y38" i="26" s="1"/>
  <c r="A461" i="27" s="1"/>
  <c r="T38" i="22"/>
  <c r="Y37" i="26" s="1"/>
  <c r="A460" i="27" s="1"/>
  <c r="T37" i="22"/>
  <c r="Y36" i="26" s="1"/>
  <c r="A459" i="27" s="1"/>
  <c r="T36" i="22"/>
  <c r="Y35" i="26" s="1"/>
  <c r="A458" i="27" s="1"/>
  <c r="T35" i="22"/>
  <c r="Y34" i="26" s="1"/>
  <c r="A457" i="27" s="1"/>
  <c r="T34" i="22"/>
  <c r="Y33" i="26" s="1"/>
  <c r="A456" i="27" s="1"/>
  <c r="T33" i="22"/>
  <c r="Y32" i="26" s="1"/>
  <c r="A455" i="27" s="1"/>
  <c r="T32" i="22"/>
  <c r="Y31" i="26" s="1"/>
  <c r="A454" i="27" s="1"/>
  <c r="T31" i="22"/>
  <c r="Y30" i="26" s="1"/>
  <c r="A453" i="27" s="1"/>
  <c r="T30" i="22"/>
  <c r="Y29" i="26" s="1"/>
  <c r="A452" i="27" s="1"/>
  <c r="T29" i="22"/>
  <c r="Y28" i="26" s="1"/>
  <c r="A451" i="27" s="1"/>
  <c r="T28" i="22"/>
  <c r="T27" i="22"/>
  <c r="Y26" i="26" s="1"/>
  <c r="A449" i="27" s="1"/>
  <c r="T26" i="22"/>
  <c r="Y25" i="26" s="1"/>
  <c r="A448" i="27" s="1"/>
  <c r="T25" i="22"/>
  <c r="Y24" i="26" s="1"/>
  <c r="A447" i="27" s="1"/>
  <c r="T24" i="22"/>
  <c r="Y23" i="26" s="1"/>
  <c r="A446" i="27" s="1"/>
  <c r="T23" i="22"/>
  <c r="Y22" i="26" s="1"/>
  <c r="A445" i="27" s="1"/>
  <c r="T22" i="22"/>
  <c r="Y21" i="26" s="1"/>
  <c r="A444" i="27" s="1"/>
  <c r="T21" i="22"/>
  <c r="Y20" i="26" s="1"/>
  <c r="A443" i="27" s="1"/>
  <c r="T20" i="22"/>
  <c r="Y19" i="26" s="1"/>
  <c r="A442" i="27" s="1"/>
  <c r="T19" i="22"/>
  <c r="Y18" i="26" s="1"/>
  <c r="A441" i="27" s="1"/>
  <c r="T18" i="22"/>
  <c r="Y17" i="26" s="1"/>
  <c r="A440" i="27" s="1"/>
  <c r="T17" i="22"/>
  <c r="Y16" i="26" s="1"/>
  <c r="A439" i="27" s="1"/>
  <c r="T16" i="22"/>
  <c r="Y15" i="26" s="1"/>
  <c r="A438" i="27" s="1"/>
  <c r="T15" i="22"/>
  <c r="Y14" i="26" s="1"/>
  <c r="A437" i="27" s="1"/>
  <c r="T14" i="22"/>
  <c r="Y13" i="26" s="1"/>
  <c r="A436" i="27" s="1"/>
  <c r="T13" i="22"/>
  <c r="Y12" i="26" s="1"/>
  <c r="A435" i="27" s="1"/>
  <c r="T12" i="22"/>
  <c r="T11" i="22"/>
  <c r="Y10" i="26" s="1"/>
  <c r="A433" i="27" s="1"/>
  <c r="T10" i="22"/>
  <c r="T9" i="22"/>
  <c r="Y8" i="26" s="1"/>
  <c r="A431" i="27" s="1"/>
  <c r="T8" i="22"/>
  <c r="Y7" i="26" s="1"/>
  <c r="A430" i="27" s="1"/>
  <c r="F12" i="30" l="1"/>
  <c r="H12" i="30" s="1"/>
  <c r="D7" i="30"/>
  <c r="F60" i="30"/>
  <c r="H60" i="30" s="1"/>
  <c r="F11" i="30"/>
  <c r="H11" i="30" s="1"/>
  <c r="F27" i="30"/>
  <c r="H27" i="30" s="1"/>
  <c r="F43" i="30"/>
  <c r="H43" i="30" s="1"/>
  <c r="F59" i="30"/>
  <c r="H59" i="30" s="1"/>
  <c r="F13" i="30"/>
  <c r="H13" i="30" s="1"/>
  <c r="F29" i="30"/>
  <c r="H29" i="30" s="1"/>
  <c r="F45" i="30"/>
  <c r="H45" i="30" s="1"/>
  <c r="F61" i="30"/>
  <c r="H61" i="30" s="1"/>
  <c r="F14" i="30"/>
  <c r="H14" i="30" s="1"/>
  <c r="F30" i="30"/>
  <c r="H30" i="30" s="1"/>
  <c r="F46" i="30"/>
  <c r="H46" i="30" s="1"/>
  <c r="F62" i="30"/>
  <c r="H62" i="30" s="1"/>
  <c r="F15" i="30"/>
  <c r="H15" i="30" s="1"/>
  <c r="F31" i="30"/>
  <c r="H31" i="30" s="1"/>
  <c r="F47" i="30"/>
  <c r="H47" i="30" s="1"/>
  <c r="F63" i="30"/>
  <c r="H63" i="30" s="1"/>
  <c r="F16" i="30"/>
  <c r="H16" i="30" s="1"/>
  <c r="F32" i="30"/>
  <c r="H32" i="30" s="1"/>
  <c r="F48" i="30"/>
  <c r="H48" i="30" s="1"/>
  <c r="F64" i="30"/>
  <c r="H64" i="30" s="1"/>
  <c r="F17" i="30"/>
  <c r="H17" i="30" s="1"/>
  <c r="F33" i="30"/>
  <c r="H33" i="30" s="1"/>
  <c r="F49" i="30"/>
  <c r="H49" i="30" s="1"/>
  <c r="F65" i="30"/>
  <c r="H65" i="30" s="1"/>
  <c r="F44" i="30"/>
  <c r="H44" i="30" s="1"/>
  <c r="F18" i="30"/>
  <c r="H18" i="30" s="1"/>
  <c r="F34" i="30"/>
  <c r="H34" i="30" s="1"/>
  <c r="F50" i="30"/>
  <c r="H50" i="30" s="1"/>
  <c r="F66" i="30"/>
  <c r="H66" i="30" s="1"/>
  <c r="F19" i="30"/>
  <c r="H19" i="30" s="1"/>
  <c r="F35" i="30"/>
  <c r="H35" i="30" s="1"/>
  <c r="F51" i="30"/>
  <c r="H51" i="30" s="1"/>
  <c r="F67" i="30"/>
  <c r="H67" i="30" s="1"/>
  <c r="F28" i="30"/>
  <c r="H28" i="30" s="1"/>
  <c r="F20" i="30"/>
  <c r="H20" i="30" s="1"/>
  <c r="F36" i="30"/>
  <c r="H36" i="30" s="1"/>
  <c r="F52" i="30"/>
  <c r="H52" i="30" s="1"/>
  <c r="F68" i="30"/>
  <c r="H68" i="30" s="1"/>
  <c r="F21" i="30"/>
  <c r="H21" i="30" s="1"/>
  <c r="F37" i="30"/>
  <c r="H37" i="30" s="1"/>
  <c r="F53" i="30"/>
  <c r="H53" i="30" s="1"/>
  <c r="F69" i="30"/>
  <c r="H69" i="30" s="1"/>
  <c r="F22" i="30"/>
  <c r="H22" i="30" s="1"/>
  <c r="F38" i="30"/>
  <c r="H38" i="30" s="1"/>
  <c r="F54" i="30"/>
  <c r="H54" i="30" s="1"/>
  <c r="F70" i="30"/>
  <c r="H70" i="30" s="1"/>
  <c r="F23" i="30"/>
  <c r="H23" i="30" s="1"/>
  <c r="F39" i="30"/>
  <c r="H39" i="30" s="1"/>
  <c r="F55" i="30"/>
  <c r="H55" i="30" s="1"/>
  <c r="F71" i="30"/>
  <c r="H71" i="30" s="1"/>
  <c r="F8" i="30"/>
  <c r="H8" i="30" s="1"/>
  <c r="F24" i="30"/>
  <c r="H24" i="30" s="1"/>
  <c r="F40" i="30"/>
  <c r="H40" i="30" s="1"/>
  <c r="F56" i="30"/>
  <c r="H56" i="30" s="1"/>
  <c r="F72" i="30"/>
  <c r="H72" i="30" s="1"/>
  <c r="F9" i="30"/>
  <c r="F25" i="30"/>
  <c r="H25" i="30" s="1"/>
  <c r="F41" i="30"/>
  <c r="H41" i="30" s="1"/>
  <c r="F57" i="30"/>
  <c r="H57" i="30" s="1"/>
  <c r="F73" i="30"/>
  <c r="H73" i="30" s="1"/>
  <c r="F10" i="30"/>
  <c r="H10" i="30" s="1"/>
  <c r="F26" i="30"/>
  <c r="H26" i="30" s="1"/>
  <c r="F42" i="30"/>
  <c r="H42" i="30" s="1"/>
  <c r="F58" i="30"/>
  <c r="H58" i="30" s="1"/>
  <c r="F74" i="30"/>
  <c r="H74" i="30" s="1"/>
  <c r="N11" i="30"/>
  <c r="N27" i="30"/>
  <c r="N43" i="30"/>
  <c r="N59" i="30"/>
  <c r="N13" i="30"/>
  <c r="N29" i="30"/>
  <c r="N45" i="30"/>
  <c r="N61" i="30"/>
  <c r="N60" i="30"/>
  <c r="N14" i="30"/>
  <c r="N30" i="30"/>
  <c r="N46" i="30"/>
  <c r="N62" i="30"/>
  <c r="N15" i="30"/>
  <c r="N31" i="30"/>
  <c r="N47" i="30"/>
  <c r="N63" i="30"/>
  <c r="N16" i="30"/>
  <c r="N32" i="30"/>
  <c r="N48" i="30"/>
  <c r="N64" i="30"/>
  <c r="N17" i="30"/>
  <c r="N33" i="30"/>
  <c r="N49" i="30"/>
  <c r="N65" i="30"/>
  <c r="N18" i="30"/>
  <c r="N34" i="30"/>
  <c r="N50" i="30"/>
  <c r="N66" i="30"/>
  <c r="N19" i="30"/>
  <c r="N35" i="30"/>
  <c r="N51" i="30"/>
  <c r="N67" i="30"/>
  <c r="N20" i="30"/>
  <c r="N36" i="30"/>
  <c r="N52" i="30"/>
  <c r="N68" i="30"/>
  <c r="N12" i="30"/>
  <c r="N21" i="30"/>
  <c r="N37" i="30"/>
  <c r="N53" i="30"/>
  <c r="N69" i="30"/>
  <c r="N44" i="30"/>
  <c r="N22" i="30"/>
  <c r="N38" i="30"/>
  <c r="N54" i="30"/>
  <c r="N70" i="30"/>
  <c r="N23" i="30"/>
  <c r="N39" i="30"/>
  <c r="N55" i="30"/>
  <c r="N71" i="30"/>
  <c r="N28" i="30"/>
  <c r="N24" i="30"/>
  <c r="N40" i="30"/>
  <c r="N56" i="30"/>
  <c r="N72" i="30"/>
  <c r="N9" i="30"/>
  <c r="N25" i="30"/>
  <c r="N41" i="30"/>
  <c r="N57" i="30"/>
  <c r="N73" i="30"/>
  <c r="N10" i="30"/>
  <c r="N26" i="30"/>
  <c r="N42" i="30"/>
  <c r="N58" i="30"/>
  <c r="N74" i="30"/>
  <c r="O111" i="30"/>
  <c r="D93" i="24"/>
  <c r="E90" i="24"/>
  <c r="R90" i="27"/>
  <c r="AH90" i="27"/>
  <c r="AX90" i="27"/>
  <c r="BN90" i="27"/>
  <c r="CD90" i="27"/>
  <c r="CT90" i="27"/>
  <c r="G21" i="26"/>
  <c r="H21" i="26" s="1"/>
  <c r="G37" i="26"/>
  <c r="H37" i="26" s="1"/>
  <c r="G53" i="26"/>
  <c r="H53" i="26" s="1"/>
  <c r="G69" i="26"/>
  <c r="H69" i="26" s="1"/>
  <c r="Y110" i="26"/>
  <c r="A533" i="27" s="1"/>
  <c r="G9" i="26"/>
  <c r="H9" i="26" s="1"/>
  <c r="G25" i="26"/>
  <c r="H25" i="26" s="1"/>
  <c r="N90" i="27"/>
  <c r="AD90" i="27"/>
  <c r="AT90" i="27"/>
  <c r="BJ90" i="27"/>
  <c r="BZ90" i="27"/>
  <c r="CP90" i="27"/>
  <c r="CX206" i="27"/>
  <c r="CX318" i="27" s="1"/>
  <c r="CW129" i="28" s="1"/>
  <c r="CX208" i="27"/>
  <c r="CX320" i="27" s="1"/>
  <c r="CW131" i="28" s="1"/>
  <c r="CX210" i="27"/>
  <c r="CX322" i="27" s="1"/>
  <c r="CW133" i="28" s="1"/>
  <c r="CX212" i="27"/>
  <c r="CX324" i="27" s="1"/>
  <c r="CW135" i="28" s="1"/>
  <c r="CV214" i="27"/>
  <c r="CV326" i="27" s="1"/>
  <c r="CU137" i="28" s="1"/>
  <c r="CQ216" i="27"/>
  <c r="CQ328" i="27" s="1"/>
  <c r="CP139" i="28" s="1"/>
  <c r="BX218" i="27"/>
  <c r="BX330" i="27" s="1"/>
  <c r="BW141" i="28" s="1"/>
  <c r="CU220" i="27"/>
  <c r="CU332" i="27" s="1"/>
  <c r="CT143" i="28" s="1"/>
  <c r="CE222" i="27"/>
  <c r="CE334" i="27" s="1"/>
  <c r="CD145" i="28" s="1"/>
  <c r="BO224" i="27"/>
  <c r="BO336" i="27" s="1"/>
  <c r="BN147" i="28" s="1"/>
  <c r="AY226" i="27"/>
  <c r="AY338" i="27" s="1"/>
  <c r="AX149" i="28" s="1"/>
  <c r="AI228" i="27"/>
  <c r="CE230" i="27"/>
  <c r="CE342" i="27" s="1"/>
  <c r="CD153" i="28" s="1"/>
  <c r="AY234" i="27"/>
  <c r="AY346" i="27" s="1"/>
  <c r="AX157" i="28" s="1"/>
  <c r="V90" i="27"/>
  <c r="AL90" i="27"/>
  <c r="BB90" i="27"/>
  <c r="BR90" i="27"/>
  <c r="CH90" i="27"/>
  <c r="CX90" i="27"/>
  <c r="X90" i="27"/>
  <c r="CJ90" i="27"/>
  <c r="I90" i="27"/>
  <c r="Y90" i="27"/>
  <c r="AO90" i="27"/>
  <c r="BE90" i="27"/>
  <c r="BU90" i="27"/>
  <c r="CK90" i="27"/>
  <c r="DA90" i="27"/>
  <c r="L90" i="27"/>
  <c r="AB90" i="27"/>
  <c r="AR90" i="27"/>
  <c r="BH90" i="27"/>
  <c r="BX90" i="27"/>
  <c r="CN90" i="27"/>
  <c r="DD90" i="27"/>
  <c r="M90" i="27"/>
  <c r="AS90" i="27"/>
  <c r="BI90" i="27"/>
  <c r="BY90" i="27"/>
  <c r="CP207" i="27"/>
  <c r="CP319" i="27" s="1"/>
  <c r="CO130" i="28" s="1"/>
  <c r="CP209" i="27"/>
  <c r="CP321" i="27" s="1"/>
  <c r="CO132" i="28" s="1"/>
  <c r="CP211" i="27"/>
  <c r="CP323" i="27" s="1"/>
  <c r="CO134" i="28" s="1"/>
  <c r="CN213" i="27"/>
  <c r="CN325" i="27" s="1"/>
  <c r="CM136" i="28" s="1"/>
  <c r="CN215" i="27"/>
  <c r="CN327" i="27" s="1"/>
  <c r="CM138" i="28" s="1"/>
  <c r="CU217" i="27"/>
  <c r="CU329" i="27" s="1"/>
  <c r="CT140" i="28" s="1"/>
  <c r="CV219" i="27"/>
  <c r="CV331" i="27" s="1"/>
  <c r="CU142" i="28" s="1"/>
  <c r="CM221" i="27"/>
  <c r="CM333" i="27" s="1"/>
  <c r="CL144" i="28" s="1"/>
  <c r="BW223" i="27"/>
  <c r="BW335" i="27" s="1"/>
  <c r="BV146" i="28" s="1"/>
  <c r="BG225" i="27"/>
  <c r="BG337" i="27" s="1"/>
  <c r="BF148" i="28" s="1"/>
  <c r="BW227" i="27"/>
  <c r="BW339" i="27" s="1"/>
  <c r="BV150" i="28" s="1"/>
  <c r="DC229" i="27"/>
  <c r="DC341" i="27" s="1"/>
  <c r="DB152" i="28" s="1"/>
  <c r="AQ231" i="27"/>
  <c r="AQ343" i="27" s="1"/>
  <c r="AP154" i="28" s="1"/>
  <c r="CM233" i="27"/>
  <c r="CM345" i="27" s="1"/>
  <c r="CL156" i="28" s="1"/>
  <c r="K235" i="27"/>
  <c r="AF90" i="27"/>
  <c r="G58" i="26"/>
  <c r="H58" i="26" s="1"/>
  <c r="V83" i="26" s="1"/>
  <c r="W83" i="26" s="1"/>
  <c r="AA83" i="26" s="1"/>
  <c r="G74" i="26"/>
  <c r="H74" i="26" s="1"/>
  <c r="V99" i="26" s="1"/>
  <c r="W99" i="26" s="1"/>
  <c r="AA99" i="26" s="1"/>
  <c r="G206" i="27"/>
  <c r="W206" i="27"/>
  <c r="AM206" i="27"/>
  <c r="BC206" i="27"/>
  <c r="BC318" i="27" s="1"/>
  <c r="BB129" i="28" s="1"/>
  <c r="BS206" i="27"/>
  <c r="BS318" i="27" s="1"/>
  <c r="BR129" i="28" s="1"/>
  <c r="CI206" i="27"/>
  <c r="CI318" i="27" s="1"/>
  <c r="CH129" i="28" s="1"/>
  <c r="CY206" i="27"/>
  <c r="CY318" i="27" s="1"/>
  <c r="CX129" i="28" s="1"/>
  <c r="O207" i="27"/>
  <c r="AE207" i="27"/>
  <c r="AU207" i="27"/>
  <c r="AU319" i="27" s="1"/>
  <c r="AT130" i="28" s="1"/>
  <c r="BK207" i="27"/>
  <c r="BK319" i="27" s="1"/>
  <c r="BJ130" i="28" s="1"/>
  <c r="CA207" i="27"/>
  <c r="CA319" i="27" s="1"/>
  <c r="BZ130" i="28" s="1"/>
  <c r="CQ207" i="27"/>
  <c r="CQ319" i="27" s="1"/>
  <c r="CP130" i="28" s="1"/>
  <c r="G208" i="27"/>
  <c r="W208" i="27"/>
  <c r="AM208" i="27"/>
  <c r="BC208" i="27"/>
  <c r="BC320" i="27" s="1"/>
  <c r="BB131" i="28" s="1"/>
  <c r="BS208" i="27"/>
  <c r="BS320" i="27" s="1"/>
  <c r="BR131" i="28" s="1"/>
  <c r="CI208" i="27"/>
  <c r="CI320" i="27" s="1"/>
  <c r="CH131" i="28" s="1"/>
  <c r="CY208" i="27"/>
  <c r="CY320" i="27" s="1"/>
  <c r="CX131" i="28" s="1"/>
  <c r="O209" i="27"/>
  <c r="AE209" i="27"/>
  <c r="AU209" i="27"/>
  <c r="AU321" i="27" s="1"/>
  <c r="AT132" i="28" s="1"/>
  <c r="BK209" i="27"/>
  <c r="BK321" i="27" s="1"/>
  <c r="BJ132" i="28" s="1"/>
  <c r="CA209" i="27"/>
  <c r="CA321" i="27" s="1"/>
  <c r="BZ132" i="28" s="1"/>
  <c r="CQ209" i="27"/>
  <c r="CQ321" i="27" s="1"/>
  <c r="CP132" i="28" s="1"/>
  <c r="G210" i="27"/>
  <c r="W210" i="27"/>
  <c r="AM210" i="27"/>
  <c r="BC210" i="27"/>
  <c r="BC322" i="27" s="1"/>
  <c r="BB133" i="28" s="1"/>
  <c r="BS210" i="27"/>
  <c r="BS322" i="27" s="1"/>
  <c r="BR133" i="28" s="1"/>
  <c r="CI210" i="27"/>
  <c r="CI322" i="27" s="1"/>
  <c r="CH133" i="28" s="1"/>
  <c r="CY210" i="27"/>
  <c r="CY322" i="27" s="1"/>
  <c r="CX133" i="28" s="1"/>
  <c r="O211" i="27"/>
  <c r="AE211" i="27"/>
  <c r="AU211" i="27"/>
  <c r="AU323" i="27" s="1"/>
  <c r="AT134" i="28" s="1"/>
  <c r="BK211" i="27"/>
  <c r="BK323" i="27" s="1"/>
  <c r="BJ134" i="28" s="1"/>
  <c r="CA211" i="27"/>
  <c r="CA323" i="27" s="1"/>
  <c r="BZ134" i="28" s="1"/>
  <c r="CQ211" i="27"/>
  <c r="CQ323" i="27" s="1"/>
  <c r="CP134" i="28" s="1"/>
  <c r="G212" i="27"/>
  <c r="W212" i="27"/>
  <c r="AM212" i="27"/>
  <c r="BC212" i="27"/>
  <c r="BC324" i="27" s="1"/>
  <c r="BB135" i="28" s="1"/>
  <c r="BS212" i="27"/>
  <c r="BS324" i="27" s="1"/>
  <c r="BR135" i="28" s="1"/>
  <c r="CI212" i="27"/>
  <c r="CI324" i="27" s="1"/>
  <c r="CH135" i="28" s="1"/>
  <c r="CY212" i="27"/>
  <c r="CY324" i="27" s="1"/>
  <c r="CX135" i="28" s="1"/>
  <c r="O213" i="27"/>
  <c r="AF213" i="27"/>
  <c r="AW213" i="27"/>
  <c r="AW325" i="27" s="1"/>
  <c r="AV136" i="28" s="1"/>
  <c r="BN213" i="27"/>
  <c r="BN325" i="27" s="1"/>
  <c r="BM136" i="28" s="1"/>
  <c r="CE213" i="27"/>
  <c r="CE325" i="27" s="1"/>
  <c r="CD136" i="28" s="1"/>
  <c r="CV213" i="27"/>
  <c r="CV325" i="27" s="1"/>
  <c r="CU136" i="28" s="1"/>
  <c r="M214" i="27"/>
  <c r="AD214" i="27"/>
  <c r="AU214" i="27"/>
  <c r="AU326" i="27" s="1"/>
  <c r="AT137" i="28" s="1"/>
  <c r="BL214" i="27"/>
  <c r="BL326" i="27" s="1"/>
  <c r="BK137" i="28" s="1"/>
  <c r="CC214" i="27"/>
  <c r="CC326" i="27" s="1"/>
  <c r="CB137" i="28" s="1"/>
  <c r="CU214" i="27"/>
  <c r="CU326" i="27" s="1"/>
  <c r="CT137" i="28" s="1"/>
  <c r="O215" i="27"/>
  <c r="AK215" i="27"/>
  <c r="BE215" i="27"/>
  <c r="BE327" i="27" s="1"/>
  <c r="BD138" i="28" s="1"/>
  <c r="CE215" i="27"/>
  <c r="CE327" i="27" s="1"/>
  <c r="CD138" i="28" s="1"/>
  <c r="CZ215" i="27"/>
  <c r="CZ327" i="27" s="1"/>
  <c r="CY138" i="28" s="1"/>
  <c r="Z216" i="27"/>
  <c r="AU216" i="27"/>
  <c r="AU328" i="27" s="1"/>
  <c r="AT139" i="28" s="1"/>
  <c r="BP216" i="27"/>
  <c r="BP328" i="27" s="1"/>
  <c r="BO139" i="28" s="1"/>
  <c r="CP216" i="27"/>
  <c r="CP328" i="27" s="1"/>
  <c r="CO139" i="28" s="1"/>
  <c r="K217" i="27"/>
  <c r="AK217" i="27"/>
  <c r="BF217" i="27"/>
  <c r="BF329" i="27" s="1"/>
  <c r="BE140" i="28" s="1"/>
  <c r="CF217" i="27"/>
  <c r="CF329" i="27" s="1"/>
  <c r="CE140" i="28" s="1"/>
  <c r="DD217" i="27"/>
  <c r="DD329" i="27" s="1"/>
  <c r="DC140" i="28" s="1"/>
  <c r="AI218" i="27"/>
  <c r="BW218" i="27"/>
  <c r="BW330" i="27" s="1"/>
  <c r="BV141" i="28" s="1"/>
  <c r="E219" i="27"/>
  <c r="AM219" i="27"/>
  <c r="BX219" i="27"/>
  <c r="BX331" i="27" s="1"/>
  <c r="BW142" i="28" s="1"/>
  <c r="L220" i="27"/>
  <c r="AT220" i="27"/>
  <c r="AT332" i="27" s="1"/>
  <c r="AS143" i="28" s="1"/>
  <c r="CN220" i="27"/>
  <c r="CN332" i="27" s="1"/>
  <c r="CM143" i="28" s="1"/>
  <c r="AZ221" i="27"/>
  <c r="AZ333" i="27" s="1"/>
  <c r="AY144" i="28" s="1"/>
  <c r="L222" i="27"/>
  <c r="BX222" i="27"/>
  <c r="BX334" i="27" s="1"/>
  <c r="BW145" i="28" s="1"/>
  <c r="AJ223" i="27"/>
  <c r="CV223" i="27"/>
  <c r="CV335" i="27" s="1"/>
  <c r="CU146" i="28" s="1"/>
  <c r="BH224" i="27"/>
  <c r="BH336" i="27" s="1"/>
  <c r="BG147" i="28" s="1"/>
  <c r="T225" i="27"/>
  <c r="CF225" i="27"/>
  <c r="CF337" i="27" s="1"/>
  <c r="CE148" i="28" s="1"/>
  <c r="AR226" i="27"/>
  <c r="AR338" i="27" s="1"/>
  <c r="AQ149" i="28" s="1"/>
  <c r="K227" i="27"/>
  <c r="AA228" i="27"/>
  <c r="AY229" i="27"/>
  <c r="AY341" i="27" s="1"/>
  <c r="AX152" i="28" s="1"/>
  <c r="BW230" i="27"/>
  <c r="BW342" i="27" s="1"/>
  <c r="BV153" i="28" s="1"/>
  <c r="CU231" i="27"/>
  <c r="CU343" i="27" s="1"/>
  <c r="CT154" i="28" s="1"/>
  <c r="S233" i="27"/>
  <c r="AQ234" i="27"/>
  <c r="AQ346" i="27" s="1"/>
  <c r="AP157" i="28" s="1"/>
  <c r="BO235" i="27"/>
  <c r="BO347" i="27" s="1"/>
  <c r="BN158" i="28" s="1"/>
  <c r="H206" i="27"/>
  <c r="X206" i="27"/>
  <c r="X318" i="27" s="1"/>
  <c r="W129" i="28" s="1"/>
  <c r="AN206" i="27"/>
  <c r="BD206" i="27"/>
  <c r="BD318" i="27" s="1"/>
  <c r="BC129" i="28" s="1"/>
  <c r="BT206" i="27"/>
  <c r="BT318" i="27" s="1"/>
  <c r="BS129" i="28" s="1"/>
  <c r="CJ206" i="27"/>
  <c r="CJ318" i="27" s="1"/>
  <c r="CI129" i="28" s="1"/>
  <c r="CZ206" i="27"/>
  <c r="CZ318" i="27" s="1"/>
  <c r="CY129" i="28" s="1"/>
  <c r="P207" i="27"/>
  <c r="AF207" i="27"/>
  <c r="AV207" i="27"/>
  <c r="AV319" i="27" s="1"/>
  <c r="AU130" i="28" s="1"/>
  <c r="BL207" i="27"/>
  <c r="BL319" i="27" s="1"/>
  <c r="BK130" i="28" s="1"/>
  <c r="CB207" i="27"/>
  <c r="CB319" i="27" s="1"/>
  <c r="CA130" i="28" s="1"/>
  <c r="CR207" i="27"/>
  <c r="CR319" i="27" s="1"/>
  <c r="CQ130" i="28" s="1"/>
  <c r="H208" i="27"/>
  <c r="X208" i="27"/>
  <c r="X320" i="27" s="1"/>
  <c r="W131" i="28" s="1"/>
  <c r="AN208" i="27"/>
  <c r="BD208" i="27"/>
  <c r="BD320" i="27" s="1"/>
  <c r="BC131" i="28" s="1"/>
  <c r="BT208" i="27"/>
  <c r="BT320" i="27" s="1"/>
  <c r="BS131" i="28" s="1"/>
  <c r="CJ208" i="27"/>
  <c r="CJ320" i="27" s="1"/>
  <c r="CI131" i="28" s="1"/>
  <c r="CZ208" i="27"/>
  <c r="CZ320" i="27" s="1"/>
  <c r="CY131" i="28" s="1"/>
  <c r="P209" i="27"/>
  <c r="AF209" i="27"/>
  <c r="AV209" i="27"/>
  <c r="AV321" i="27" s="1"/>
  <c r="AU132" i="28" s="1"/>
  <c r="BL209" i="27"/>
  <c r="BL321" i="27" s="1"/>
  <c r="BK132" i="28" s="1"/>
  <c r="CB209" i="27"/>
  <c r="CB321" i="27" s="1"/>
  <c r="CA132" i="28" s="1"/>
  <c r="CR209" i="27"/>
  <c r="CR321" i="27" s="1"/>
  <c r="CQ132" i="28" s="1"/>
  <c r="H210" i="27"/>
  <c r="X210" i="27"/>
  <c r="X322" i="27" s="1"/>
  <c r="W133" i="28" s="1"/>
  <c r="AN210" i="27"/>
  <c r="BD210" i="27"/>
  <c r="BD322" i="27" s="1"/>
  <c r="BC133" i="28" s="1"/>
  <c r="BT210" i="27"/>
  <c r="BT322" i="27" s="1"/>
  <c r="BS133" i="28" s="1"/>
  <c r="CJ210" i="27"/>
  <c r="CJ322" i="27" s="1"/>
  <c r="CI133" i="28" s="1"/>
  <c r="CZ210" i="27"/>
  <c r="CZ322" i="27" s="1"/>
  <c r="CY133" i="28" s="1"/>
  <c r="P211" i="27"/>
  <c r="AF211" i="27"/>
  <c r="AV211" i="27"/>
  <c r="AV323" i="27" s="1"/>
  <c r="AU134" i="28" s="1"/>
  <c r="BL211" i="27"/>
  <c r="BL323" i="27" s="1"/>
  <c r="BK134" i="28" s="1"/>
  <c r="CB211" i="27"/>
  <c r="CB323" i="27" s="1"/>
  <c r="CA134" i="28" s="1"/>
  <c r="CR211" i="27"/>
  <c r="CR323" i="27" s="1"/>
  <c r="CQ134" i="28" s="1"/>
  <c r="H212" i="27"/>
  <c r="X212" i="27"/>
  <c r="X324" i="27" s="1"/>
  <c r="W135" i="28" s="1"/>
  <c r="AN212" i="27"/>
  <c r="BD212" i="27"/>
  <c r="BD324" i="27" s="1"/>
  <c r="BC135" i="28" s="1"/>
  <c r="BT212" i="27"/>
  <c r="BT324" i="27" s="1"/>
  <c r="BS135" i="28" s="1"/>
  <c r="CJ212" i="27"/>
  <c r="CJ324" i="27" s="1"/>
  <c r="CI135" i="28" s="1"/>
  <c r="CZ212" i="27"/>
  <c r="CZ324" i="27" s="1"/>
  <c r="CY135" i="28" s="1"/>
  <c r="P213" i="27"/>
  <c r="AG213" i="27"/>
  <c r="AX213" i="27"/>
  <c r="AX325" i="27" s="1"/>
  <c r="AW136" i="28" s="1"/>
  <c r="BO213" i="27"/>
  <c r="BO325" i="27" s="1"/>
  <c r="BN136" i="28" s="1"/>
  <c r="CF213" i="27"/>
  <c r="CF325" i="27" s="1"/>
  <c r="CE136" i="28" s="1"/>
  <c r="CW213" i="27"/>
  <c r="CW325" i="27" s="1"/>
  <c r="CV136" i="28" s="1"/>
  <c r="N214" i="27"/>
  <c r="AE214" i="27"/>
  <c r="AV214" i="27"/>
  <c r="AV326" i="27" s="1"/>
  <c r="AU137" i="28" s="1"/>
  <c r="BM214" i="27"/>
  <c r="BM326" i="27" s="1"/>
  <c r="BL137" i="28" s="1"/>
  <c r="CD214" i="27"/>
  <c r="CD326" i="27" s="1"/>
  <c r="CC137" i="28" s="1"/>
  <c r="R215" i="27"/>
  <c r="AL215" i="27"/>
  <c r="BF215" i="27"/>
  <c r="BF327" i="27" s="1"/>
  <c r="BE138" i="28" s="1"/>
  <c r="CF215" i="27"/>
  <c r="CF327" i="27" s="1"/>
  <c r="CE138" i="28" s="1"/>
  <c r="DA215" i="27"/>
  <c r="DA327" i="27" s="1"/>
  <c r="CZ138" i="28" s="1"/>
  <c r="AA216" i="27"/>
  <c r="AV216" i="27"/>
  <c r="AV328" i="27" s="1"/>
  <c r="AU139" i="28" s="1"/>
  <c r="BV216" i="27"/>
  <c r="BV328" i="27" s="1"/>
  <c r="BU139" i="28" s="1"/>
  <c r="L217" i="27"/>
  <c r="AL217" i="27"/>
  <c r="BG217" i="27"/>
  <c r="BG329" i="27" s="1"/>
  <c r="BF140" i="28" s="1"/>
  <c r="CG217" i="27"/>
  <c r="CG329" i="27" s="1"/>
  <c r="CF140" i="28" s="1"/>
  <c r="J218" i="27"/>
  <c r="AJ218" i="27"/>
  <c r="F219" i="27"/>
  <c r="AQ219" i="27"/>
  <c r="AQ331" i="27" s="1"/>
  <c r="AP142" i="28" s="1"/>
  <c r="CE219" i="27"/>
  <c r="CE331" i="27" s="1"/>
  <c r="CD142" i="28" s="1"/>
  <c r="M220" i="27"/>
  <c r="AU220" i="27"/>
  <c r="AU332" i="27" s="1"/>
  <c r="AT143" i="28" s="1"/>
  <c r="BG221" i="27"/>
  <c r="BG333" i="27" s="1"/>
  <c r="BF144" i="28" s="1"/>
  <c r="S222" i="27"/>
  <c r="AQ223" i="27"/>
  <c r="AQ335" i="27" s="1"/>
  <c r="AP146" i="28" s="1"/>
  <c r="DC223" i="27"/>
  <c r="DC335" i="27" s="1"/>
  <c r="DB146" i="28" s="1"/>
  <c r="AA225" i="27"/>
  <c r="CM225" i="27"/>
  <c r="CM337" i="27" s="1"/>
  <c r="CL148" i="28" s="1"/>
  <c r="L227" i="27"/>
  <c r="BG229" i="27"/>
  <c r="BG341" i="27" s="1"/>
  <c r="BF152" i="28" s="1"/>
  <c r="DC231" i="27"/>
  <c r="DC343" i="27" s="1"/>
  <c r="DB154" i="28" s="1"/>
  <c r="AA233" i="27"/>
  <c r="BW235" i="27"/>
  <c r="BW347" i="27" s="1"/>
  <c r="BV158" i="28" s="1"/>
  <c r="DA214" i="27"/>
  <c r="DA326" i="27" s="1"/>
  <c r="CZ137" i="28" s="1"/>
  <c r="CZ214" i="27"/>
  <c r="CZ326" i="27" s="1"/>
  <c r="CY137" i="28" s="1"/>
  <c r="CJ214" i="27"/>
  <c r="CJ326" i="27" s="1"/>
  <c r="CI137" i="28" s="1"/>
  <c r="CX214" i="27"/>
  <c r="CX326" i="27" s="1"/>
  <c r="CW137" i="28" s="1"/>
  <c r="CH214" i="27"/>
  <c r="CH326" i="27" s="1"/>
  <c r="CG137" i="28" s="1"/>
  <c r="BR214" i="27"/>
  <c r="BR326" i="27" s="1"/>
  <c r="BQ137" i="28" s="1"/>
  <c r="BB214" i="27"/>
  <c r="BB326" i="27" s="1"/>
  <c r="BA137" i="28" s="1"/>
  <c r="AL214" i="27"/>
  <c r="V214" i="27"/>
  <c r="F214" i="27"/>
  <c r="DA216" i="27"/>
  <c r="DA328" i="27" s="1"/>
  <c r="CZ139" i="28" s="1"/>
  <c r="CK216" i="27"/>
  <c r="CK328" i="27" s="1"/>
  <c r="CJ139" i="28" s="1"/>
  <c r="BU216" i="27"/>
  <c r="BU328" i="27" s="1"/>
  <c r="BT139" i="28" s="1"/>
  <c r="BE216" i="27"/>
  <c r="BE328" i="27" s="1"/>
  <c r="BD139" i="28" s="1"/>
  <c r="AO216" i="27"/>
  <c r="AO328" i="27" s="1"/>
  <c r="AN139" i="28" s="1"/>
  <c r="Y216" i="27"/>
  <c r="Y328" i="27" s="1"/>
  <c r="X139" i="28" s="1"/>
  <c r="I216" i="27"/>
  <c r="CZ216" i="27"/>
  <c r="CZ328" i="27" s="1"/>
  <c r="CY139" i="28" s="1"/>
  <c r="CJ216" i="27"/>
  <c r="CJ328" i="27" s="1"/>
  <c r="CI139" i="28" s="1"/>
  <c r="BT216" i="27"/>
  <c r="BT328" i="27" s="1"/>
  <c r="BS139" i="28" s="1"/>
  <c r="BD216" i="27"/>
  <c r="BD328" i="27" s="1"/>
  <c r="BC139" i="28" s="1"/>
  <c r="AN216" i="27"/>
  <c r="X216" i="27"/>
  <c r="X328" i="27" s="1"/>
  <c r="W139" i="28" s="1"/>
  <c r="H216" i="27"/>
  <c r="CY216" i="27"/>
  <c r="CY328" i="27" s="1"/>
  <c r="CX139" i="28" s="1"/>
  <c r="CI216" i="27"/>
  <c r="CI328" i="27" s="1"/>
  <c r="CH139" i="28" s="1"/>
  <c r="BS216" i="27"/>
  <c r="BS328" i="27" s="1"/>
  <c r="BR139" i="28" s="1"/>
  <c r="BC216" i="27"/>
  <c r="BC328" i="27" s="1"/>
  <c r="BB139" i="28" s="1"/>
  <c r="AM216" i="27"/>
  <c r="W216" i="27"/>
  <c r="G216" i="27"/>
  <c r="CX216" i="27"/>
  <c r="CX328" i="27" s="1"/>
  <c r="CW139" i="28" s="1"/>
  <c r="CH216" i="27"/>
  <c r="CH328" i="27" s="1"/>
  <c r="CG139" i="28" s="1"/>
  <c r="BR216" i="27"/>
  <c r="BR328" i="27" s="1"/>
  <c r="BQ139" i="28" s="1"/>
  <c r="BB216" i="27"/>
  <c r="BB328" i="27" s="1"/>
  <c r="BA139" i="28" s="1"/>
  <c r="AL216" i="27"/>
  <c r="V216" i="27"/>
  <c r="F216" i="27"/>
  <c r="CW216" i="27"/>
  <c r="CW328" i="27" s="1"/>
  <c r="CV139" i="28" s="1"/>
  <c r="CG216" i="27"/>
  <c r="CG328" i="27" s="1"/>
  <c r="CF139" i="28" s="1"/>
  <c r="BQ216" i="27"/>
  <c r="BQ328" i="27" s="1"/>
  <c r="BP139" i="28" s="1"/>
  <c r="BA216" i="27"/>
  <c r="BA328" i="27" s="1"/>
  <c r="AZ139" i="28" s="1"/>
  <c r="AK216" i="27"/>
  <c r="U216" i="27"/>
  <c r="E216" i="27"/>
  <c r="DA218" i="27"/>
  <c r="DA330" i="27" s="1"/>
  <c r="CZ141" i="28" s="1"/>
  <c r="CK218" i="27"/>
  <c r="CK330" i="27" s="1"/>
  <c r="CJ141" i="28" s="1"/>
  <c r="BU218" i="27"/>
  <c r="BU330" i="27" s="1"/>
  <c r="BT141" i="28" s="1"/>
  <c r="BE218" i="27"/>
  <c r="BE330" i="27" s="1"/>
  <c r="BD141" i="28" s="1"/>
  <c r="AO218" i="27"/>
  <c r="AO330" i="27" s="1"/>
  <c r="AN141" i="28" s="1"/>
  <c r="Y218" i="27"/>
  <c r="Y330" i="27" s="1"/>
  <c r="X141" i="28" s="1"/>
  <c r="I218" i="27"/>
  <c r="CZ218" i="27"/>
  <c r="CZ330" i="27" s="1"/>
  <c r="CY141" i="28" s="1"/>
  <c r="CJ218" i="27"/>
  <c r="CJ330" i="27" s="1"/>
  <c r="CI141" i="28" s="1"/>
  <c r="BT218" i="27"/>
  <c r="BT330" i="27" s="1"/>
  <c r="BS141" i="28" s="1"/>
  <c r="BD218" i="27"/>
  <c r="BD330" i="27" s="1"/>
  <c r="BC141" i="28" s="1"/>
  <c r="AN218" i="27"/>
  <c r="X218" i="27"/>
  <c r="X330" i="27" s="1"/>
  <c r="W141" i="28" s="1"/>
  <c r="H218" i="27"/>
  <c r="CY218" i="27"/>
  <c r="CY330" i="27" s="1"/>
  <c r="CX141" i="28" s="1"/>
  <c r="CI218" i="27"/>
  <c r="CI330" i="27" s="1"/>
  <c r="CH141" i="28" s="1"/>
  <c r="BS218" i="27"/>
  <c r="BS330" i="27" s="1"/>
  <c r="BR141" i="28" s="1"/>
  <c r="BC218" i="27"/>
  <c r="BC330" i="27" s="1"/>
  <c r="BB141" i="28" s="1"/>
  <c r="AM218" i="27"/>
  <c r="W218" i="27"/>
  <c r="G218" i="27"/>
  <c r="CX218" i="27"/>
  <c r="CX330" i="27" s="1"/>
  <c r="CW141" i="28" s="1"/>
  <c r="CH218" i="27"/>
  <c r="CH330" i="27" s="1"/>
  <c r="CG141" i="28" s="1"/>
  <c r="BR218" i="27"/>
  <c r="BR330" i="27" s="1"/>
  <c r="BQ141" i="28" s="1"/>
  <c r="BB218" i="27"/>
  <c r="BB330" i="27" s="1"/>
  <c r="BA141" i="28" s="1"/>
  <c r="AL218" i="27"/>
  <c r="V218" i="27"/>
  <c r="F218" i="27"/>
  <c r="CW218" i="27"/>
  <c r="CW330" i="27" s="1"/>
  <c r="CV141" i="28" s="1"/>
  <c r="CG218" i="27"/>
  <c r="CG330" i="27" s="1"/>
  <c r="CF141" i="28" s="1"/>
  <c r="BQ218" i="27"/>
  <c r="BQ330" i="27" s="1"/>
  <c r="BP141" i="28" s="1"/>
  <c r="BA218" i="27"/>
  <c r="BA330" i="27" s="1"/>
  <c r="AZ141" i="28" s="1"/>
  <c r="AK218" i="27"/>
  <c r="U218" i="27"/>
  <c r="E218" i="27"/>
  <c r="CT218" i="27"/>
  <c r="CT330" i="27" s="1"/>
  <c r="CS141" i="28" s="1"/>
  <c r="CD218" i="27"/>
  <c r="CD330" i="27" s="1"/>
  <c r="CC141" i="28" s="1"/>
  <c r="BN218" i="27"/>
  <c r="BN330" i="27" s="1"/>
  <c r="BM141" i="28" s="1"/>
  <c r="AX218" i="27"/>
  <c r="AX330" i="27" s="1"/>
  <c r="AW141" i="28" s="1"/>
  <c r="CS218" i="27"/>
  <c r="CS330" i="27" s="1"/>
  <c r="CR141" i="28" s="1"/>
  <c r="CC218" i="27"/>
  <c r="CC330" i="27" s="1"/>
  <c r="CB141" i="28" s="1"/>
  <c r="BM218" i="27"/>
  <c r="BM330" i="27" s="1"/>
  <c r="BL141" i="28" s="1"/>
  <c r="AW218" i="27"/>
  <c r="AW330" i="27" s="1"/>
  <c r="AV141" i="28" s="1"/>
  <c r="AG218" i="27"/>
  <c r="Q218" i="27"/>
  <c r="CR218" i="27"/>
  <c r="CR330" i="27" s="1"/>
  <c r="CQ141" i="28" s="1"/>
  <c r="CB218" i="27"/>
  <c r="CB330" i="27" s="1"/>
  <c r="CA141" i="28" s="1"/>
  <c r="BL218" i="27"/>
  <c r="BL330" i="27" s="1"/>
  <c r="BK141" i="28" s="1"/>
  <c r="AV218" i="27"/>
  <c r="AV330" i="27" s="1"/>
  <c r="AU141" i="28" s="1"/>
  <c r="AF218" i="27"/>
  <c r="P218" i="27"/>
  <c r="DB218" i="27"/>
  <c r="DB330" i="27" s="1"/>
  <c r="DA141" i="28" s="1"/>
  <c r="CL218" i="27"/>
  <c r="CL330" i="27" s="1"/>
  <c r="CK141" i="28" s="1"/>
  <c r="BV218" i="27"/>
  <c r="BV330" i="27" s="1"/>
  <c r="BU141" i="28" s="1"/>
  <c r="BF218" i="27"/>
  <c r="BF330" i="27" s="1"/>
  <c r="BE141" i="28" s="1"/>
  <c r="AP218" i="27"/>
  <c r="AP330" i="27" s="1"/>
  <c r="AO141" i="28" s="1"/>
  <c r="Z218" i="27"/>
  <c r="DA220" i="27"/>
  <c r="DA332" i="27" s="1"/>
  <c r="CZ143" i="28" s="1"/>
  <c r="CK220" i="27"/>
  <c r="CK332" i="27" s="1"/>
  <c r="CJ143" i="28" s="1"/>
  <c r="BU220" i="27"/>
  <c r="BU332" i="27" s="1"/>
  <c r="BT143" i="28" s="1"/>
  <c r="BE220" i="27"/>
  <c r="BE332" i="27" s="1"/>
  <c r="BD143" i="28" s="1"/>
  <c r="AO220" i="27"/>
  <c r="AO332" i="27" s="1"/>
  <c r="AN143" i="28" s="1"/>
  <c r="Y220" i="27"/>
  <c r="Y332" i="27" s="1"/>
  <c r="X143" i="28" s="1"/>
  <c r="I220" i="27"/>
  <c r="CZ220" i="27"/>
  <c r="CZ332" i="27" s="1"/>
  <c r="CY143" i="28" s="1"/>
  <c r="CJ220" i="27"/>
  <c r="CJ332" i="27" s="1"/>
  <c r="CI143" i="28" s="1"/>
  <c r="BT220" i="27"/>
  <c r="BT332" i="27" s="1"/>
  <c r="BS143" i="28" s="1"/>
  <c r="BD220" i="27"/>
  <c r="BD332" i="27" s="1"/>
  <c r="BC143" i="28" s="1"/>
  <c r="AN220" i="27"/>
  <c r="X220" i="27"/>
  <c r="X332" i="27" s="1"/>
  <c r="W143" i="28" s="1"/>
  <c r="H220" i="27"/>
  <c r="CY220" i="27"/>
  <c r="CY332" i="27" s="1"/>
  <c r="CX143" i="28" s="1"/>
  <c r="CI220" i="27"/>
  <c r="CI332" i="27" s="1"/>
  <c r="CH143" i="28" s="1"/>
  <c r="BS220" i="27"/>
  <c r="BS332" i="27" s="1"/>
  <c r="BR143" i="28" s="1"/>
  <c r="BC220" i="27"/>
  <c r="BC332" i="27" s="1"/>
  <c r="BB143" i="28" s="1"/>
  <c r="AM220" i="27"/>
  <c r="W220" i="27"/>
  <c r="G220" i="27"/>
  <c r="CX220" i="27"/>
  <c r="CX332" i="27" s="1"/>
  <c r="CW143" i="28" s="1"/>
  <c r="CH220" i="27"/>
  <c r="CH332" i="27" s="1"/>
  <c r="CG143" i="28" s="1"/>
  <c r="BR220" i="27"/>
  <c r="BR332" i="27" s="1"/>
  <c r="BQ143" i="28" s="1"/>
  <c r="BB220" i="27"/>
  <c r="BB332" i="27" s="1"/>
  <c r="BA143" i="28" s="1"/>
  <c r="AL220" i="27"/>
  <c r="V220" i="27"/>
  <c r="F220" i="27"/>
  <c r="CW220" i="27"/>
  <c r="CW332" i="27" s="1"/>
  <c r="CV143" i="28" s="1"/>
  <c r="CG220" i="27"/>
  <c r="CG332" i="27" s="1"/>
  <c r="CF143" i="28" s="1"/>
  <c r="BQ220" i="27"/>
  <c r="BQ332" i="27" s="1"/>
  <c r="BP143" i="28" s="1"/>
  <c r="BA220" i="27"/>
  <c r="BA332" i="27" s="1"/>
  <c r="AZ143" i="28" s="1"/>
  <c r="AK220" i="27"/>
  <c r="U220" i="27"/>
  <c r="E220" i="27"/>
  <c r="CT220" i="27"/>
  <c r="CT332" i="27" s="1"/>
  <c r="CS143" i="28" s="1"/>
  <c r="CD220" i="27"/>
  <c r="CD332" i="27" s="1"/>
  <c r="CC143" i="28" s="1"/>
  <c r="BN220" i="27"/>
  <c r="BN332" i="27" s="1"/>
  <c r="BM143" i="28" s="1"/>
  <c r="AX220" i="27"/>
  <c r="AX332" i="27" s="1"/>
  <c r="AW143" i="28" s="1"/>
  <c r="AH220" i="27"/>
  <c r="R220" i="27"/>
  <c r="CS220" i="27"/>
  <c r="CS332" i="27" s="1"/>
  <c r="CR143" i="28" s="1"/>
  <c r="CC220" i="27"/>
  <c r="CC332" i="27" s="1"/>
  <c r="CB143" i="28" s="1"/>
  <c r="BM220" i="27"/>
  <c r="BM332" i="27" s="1"/>
  <c r="BL143" i="28" s="1"/>
  <c r="AW220" i="27"/>
  <c r="AW332" i="27" s="1"/>
  <c r="AV143" i="28" s="1"/>
  <c r="AG220" i="27"/>
  <c r="Q220" i="27"/>
  <c r="CR220" i="27"/>
  <c r="CR332" i="27" s="1"/>
  <c r="CQ143" i="28" s="1"/>
  <c r="CB220" i="27"/>
  <c r="CB332" i="27" s="1"/>
  <c r="CA143" i="28" s="1"/>
  <c r="BL220" i="27"/>
  <c r="BL332" i="27" s="1"/>
  <c r="BK143" i="28" s="1"/>
  <c r="AV220" i="27"/>
  <c r="AV332" i="27" s="1"/>
  <c r="AU143" i="28" s="1"/>
  <c r="AF220" i="27"/>
  <c r="P220" i="27"/>
  <c r="CQ220" i="27"/>
  <c r="CQ332" i="27" s="1"/>
  <c r="CP143" i="28" s="1"/>
  <c r="CA220" i="27"/>
  <c r="CA332" i="27" s="1"/>
  <c r="BZ143" i="28" s="1"/>
  <c r="BK220" i="27"/>
  <c r="BK332" i="27" s="1"/>
  <c r="BJ143" i="28" s="1"/>
  <c r="CP220" i="27"/>
  <c r="CP332" i="27" s="1"/>
  <c r="CO143" i="28" s="1"/>
  <c r="CO220" i="27"/>
  <c r="CO332" i="27" s="1"/>
  <c r="CN143" i="28" s="1"/>
  <c r="BY220" i="27"/>
  <c r="BY332" i="27" s="1"/>
  <c r="BX143" i="28" s="1"/>
  <c r="DB220" i="27"/>
  <c r="DB332" i="27" s="1"/>
  <c r="DA143" i="28" s="1"/>
  <c r="CL220" i="27"/>
  <c r="CL332" i="27" s="1"/>
  <c r="CK143" i="28" s="1"/>
  <c r="BV220" i="27"/>
  <c r="BV332" i="27" s="1"/>
  <c r="BU143" i="28" s="1"/>
  <c r="BF220" i="27"/>
  <c r="BF332" i="27" s="1"/>
  <c r="BE143" i="28" s="1"/>
  <c r="AP220" i="27"/>
  <c r="AP332" i="27" s="1"/>
  <c r="AO143" i="28" s="1"/>
  <c r="Z220" i="27"/>
  <c r="J220" i="27"/>
  <c r="DA222" i="27"/>
  <c r="DA334" i="27" s="1"/>
  <c r="CZ145" i="28" s="1"/>
  <c r="CK222" i="27"/>
  <c r="CK334" i="27" s="1"/>
  <c r="CJ145" i="28" s="1"/>
  <c r="BU222" i="27"/>
  <c r="BU334" i="27" s="1"/>
  <c r="BT145" i="28" s="1"/>
  <c r="BE222" i="27"/>
  <c r="BE334" i="27" s="1"/>
  <c r="BD145" i="28" s="1"/>
  <c r="AO222" i="27"/>
  <c r="AO334" i="27" s="1"/>
  <c r="AN145" i="28" s="1"/>
  <c r="Y222" i="27"/>
  <c r="Y334" i="27" s="1"/>
  <c r="X145" i="28" s="1"/>
  <c r="I222" i="27"/>
  <c r="CZ222" i="27"/>
  <c r="CZ334" i="27" s="1"/>
  <c r="CY145" i="28" s="1"/>
  <c r="CJ222" i="27"/>
  <c r="CJ334" i="27" s="1"/>
  <c r="CI145" i="28" s="1"/>
  <c r="BT222" i="27"/>
  <c r="BT334" i="27" s="1"/>
  <c r="BS145" i="28" s="1"/>
  <c r="BD222" i="27"/>
  <c r="BD334" i="27" s="1"/>
  <c r="BC145" i="28" s="1"/>
  <c r="AN222" i="27"/>
  <c r="X222" i="27"/>
  <c r="X334" i="27" s="1"/>
  <c r="W145" i="28" s="1"/>
  <c r="H222" i="27"/>
  <c r="CY222" i="27"/>
  <c r="CY334" i="27" s="1"/>
  <c r="CX145" i="28" s="1"/>
  <c r="CI222" i="27"/>
  <c r="CI334" i="27" s="1"/>
  <c r="CH145" i="28" s="1"/>
  <c r="BS222" i="27"/>
  <c r="BS334" i="27" s="1"/>
  <c r="BR145" i="28" s="1"/>
  <c r="BC222" i="27"/>
  <c r="BC334" i="27" s="1"/>
  <c r="BB145" i="28" s="1"/>
  <c r="AM222" i="27"/>
  <c r="W222" i="27"/>
  <c r="G222" i="27"/>
  <c r="CX222" i="27"/>
  <c r="CX334" i="27" s="1"/>
  <c r="CW145" i="28" s="1"/>
  <c r="CH222" i="27"/>
  <c r="CH334" i="27" s="1"/>
  <c r="CG145" i="28" s="1"/>
  <c r="BR222" i="27"/>
  <c r="BR334" i="27" s="1"/>
  <c r="BQ145" i="28" s="1"/>
  <c r="BB222" i="27"/>
  <c r="BB334" i="27" s="1"/>
  <c r="BA145" i="28" s="1"/>
  <c r="AL222" i="27"/>
  <c r="V222" i="27"/>
  <c r="F222" i="27"/>
  <c r="CW222" i="27"/>
  <c r="CW334" i="27" s="1"/>
  <c r="CV145" i="28" s="1"/>
  <c r="CG222" i="27"/>
  <c r="CG334" i="27" s="1"/>
  <c r="CF145" i="28" s="1"/>
  <c r="BQ222" i="27"/>
  <c r="BQ334" i="27" s="1"/>
  <c r="BP145" i="28" s="1"/>
  <c r="BA222" i="27"/>
  <c r="BA334" i="27" s="1"/>
  <c r="AZ145" i="28" s="1"/>
  <c r="AK222" i="27"/>
  <c r="U222" i="27"/>
  <c r="E222" i="27"/>
  <c r="CT222" i="27"/>
  <c r="CT334" i="27" s="1"/>
  <c r="CS145" i="28" s="1"/>
  <c r="CD222" i="27"/>
  <c r="CD334" i="27" s="1"/>
  <c r="CC145" i="28" s="1"/>
  <c r="BN222" i="27"/>
  <c r="BN334" i="27" s="1"/>
  <c r="BM145" i="28" s="1"/>
  <c r="AX222" i="27"/>
  <c r="AX334" i="27" s="1"/>
  <c r="AW145" i="28" s="1"/>
  <c r="AH222" i="27"/>
  <c r="R222" i="27"/>
  <c r="CS222" i="27"/>
  <c r="CS334" i="27" s="1"/>
  <c r="CR145" i="28" s="1"/>
  <c r="CC222" i="27"/>
  <c r="CC334" i="27" s="1"/>
  <c r="CB145" i="28" s="1"/>
  <c r="BM222" i="27"/>
  <c r="BM334" i="27" s="1"/>
  <c r="BL145" i="28" s="1"/>
  <c r="AW222" i="27"/>
  <c r="AW334" i="27" s="1"/>
  <c r="AV145" i="28" s="1"/>
  <c r="AG222" i="27"/>
  <c r="Q222" i="27"/>
  <c r="CR222" i="27"/>
  <c r="CR334" i="27" s="1"/>
  <c r="CQ145" i="28" s="1"/>
  <c r="CB222" i="27"/>
  <c r="CB334" i="27" s="1"/>
  <c r="CA145" i="28" s="1"/>
  <c r="BL222" i="27"/>
  <c r="BL334" i="27" s="1"/>
  <c r="BK145" i="28" s="1"/>
  <c r="AV222" i="27"/>
  <c r="AV334" i="27" s="1"/>
  <c r="AU145" i="28" s="1"/>
  <c r="AF222" i="27"/>
  <c r="P222" i="27"/>
  <c r="CQ222" i="27"/>
  <c r="CQ334" i="27" s="1"/>
  <c r="CP145" i="28" s="1"/>
  <c r="CA222" i="27"/>
  <c r="CA334" i="27" s="1"/>
  <c r="BZ145" i="28" s="1"/>
  <c r="BK222" i="27"/>
  <c r="BK334" i="27" s="1"/>
  <c r="BJ145" i="28" s="1"/>
  <c r="AU222" i="27"/>
  <c r="AU334" i="27" s="1"/>
  <c r="AT145" i="28" s="1"/>
  <c r="AE222" i="27"/>
  <c r="O222" i="27"/>
  <c r="CP222" i="27"/>
  <c r="CP334" i="27" s="1"/>
  <c r="CO145" i="28" s="1"/>
  <c r="BZ222" i="27"/>
  <c r="BZ334" i="27" s="1"/>
  <c r="BY145" i="28" s="1"/>
  <c r="BJ222" i="27"/>
  <c r="BJ334" i="27" s="1"/>
  <c r="BI145" i="28" s="1"/>
  <c r="AT222" i="27"/>
  <c r="AT334" i="27" s="1"/>
  <c r="AS145" i="28" s="1"/>
  <c r="AD222" i="27"/>
  <c r="N222" i="27"/>
  <c r="CO222" i="27"/>
  <c r="CO334" i="27" s="1"/>
  <c r="CN145" i="28" s="1"/>
  <c r="BY222" i="27"/>
  <c r="BY334" i="27" s="1"/>
  <c r="BX145" i="28" s="1"/>
  <c r="BI222" i="27"/>
  <c r="BI334" i="27" s="1"/>
  <c r="BH145" i="28" s="1"/>
  <c r="AS222" i="27"/>
  <c r="AS334" i="27" s="1"/>
  <c r="AR145" i="28" s="1"/>
  <c r="AC222" i="27"/>
  <c r="M222" i="27"/>
  <c r="DB222" i="27"/>
  <c r="DB334" i="27" s="1"/>
  <c r="DA145" i="28" s="1"/>
  <c r="CL222" i="27"/>
  <c r="CL334" i="27" s="1"/>
  <c r="CK145" i="28" s="1"/>
  <c r="BV222" i="27"/>
  <c r="BV334" i="27" s="1"/>
  <c r="BU145" i="28" s="1"/>
  <c r="BF222" i="27"/>
  <c r="BF334" i="27" s="1"/>
  <c r="BE145" i="28" s="1"/>
  <c r="AP222" i="27"/>
  <c r="AP334" i="27" s="1"/>
  <c r="AO145" i="28" s="1"/>
  <c r="Z222" i="27"/>
  <c r="J222" i="27"/>
  <c r="DA224" i="27"/>
  <c r="DA336" i="27" s="1"/>
  <c r="CZ147" i="28" s="1"/>
  <c r="CK224" i="27"/>
  <c r="CK336" i="27" s="1"/>
  <c r="CJ147" i="28" s="1"/>
  <c r="BU224" i="27"/>
  <c r="BU336" i="27" s="1"/>
  <c r="BT147" i="28" s="1"/>
  <c r="BE224" i="27"/>
  <c r="BE336" i="27" s="1"/>
  <c r="BD147" i="28" s="1"/>
  <c r="AO224" i="27"/>
  <c r="AO336" i="27" s="1"/>
  <c r="AN147" i="28" s="1"/>
  <c r="Y224" i="27"/>
  <c r="Y336" i="27" s="1"/>
  <c r="X147" i="28" s="1"/>
  <c r="I224" i="27"/>
  <c r="CZ224" i="27"/>
  <c r="CZ336" i="27" s="1"/>
  <c r="CY147" i="28" s="1"/>
  <c r="CJ224" i="27"/>
  <c r="CJ336" i="27" s="1"/>
  <c r="CI147" i="28" s="1"/>
  <c r="BT224" i="27"/>
  <c r="BT336" i="27" s="1"/>
  <c r="BS147" i="28" s="1"/>
  <c r="BD224" i="27"/>
  <c r="BD336" i="27" s="1"/>
  <c r="BC147" i="28" s="1"/>
  <c r="AN224" i="27"/>
  <c r="X224" i="27"/>
  <c r="X336" i="27" s="1"/>
  <c r="W147" i="28" s="1"/>
  <c r="H224" i="27"/>
  <c r="CY224" i="27"/>
  <c r="CY336" i="27" s="1"/>
  <c r="CX147" i="28" s="1"/>
  <c r="CI224" i="27"/>
  <c r="CI336" i="27" s="1"/>
  <c r="CH147" i="28" s="1"/>
  <c r="BS224" i="27"/>
  <c r="BS336" i="27" s="1"/>
  <c r="BR147" i="28" s="1"/>
  <c r="BC224" i="27"/>
  <c r="BC336" i="27" s="1"/>
  <c r="BB147" i="28" s="1"/>
  <c r="AM224" i="27"/>
  <c r="W224" i="27"/>
  <c r="G224" i="27"/>
  <c r="CX224" i="27"/>
  <c r="CX336" i="27" s="1"/>
  <c r="CW147" i="28" s="1"/>
  <c r="CH224" i="27"/>
  <c r="CH336" i="27" s="1"/>
  <c r="CG147" i="28" s="1"/>
  <c r="BR224" i="27"/>
  <c r="BR336" i="27" s="1"/>
  <c r="BQ147" i="28" s="1"/>
  <c r="BB224" i="27"/>
  <c r="BB336" i="27" s="1"/>
  <c r="BA147" i="28" s="1"/>
  <c r="AL224" i="27"/>
  <c r="V224" i="27"/>
  <c r="F224" i="27"/>
  <c r="CW224" i="27"/>
  <c r="CW336" i="27" s="1"/>
  <c r="CV147" i="28" s="1"/>
  <c r="CG224" i="27"/>
  <c r="CG336" i="27" s="1"/>
  <c r="CF147" i="28" s="1"/>
  <c r="BQ224" i="27"/>
  <c r="BQ336" i="27" s="1"/>
  <c r="BP147" i="28" s="1"/>
  <c r="BA224" i="27"/>
  <c r="BA336" i="27" s="1"/>
  <c r="AZ147" i="28" s="1"/>
  <c r="AK224" i="27"/>
  <c r="U224" i="27"/>
  <c r="E224" i="27"/>
  <c r="CT224" i="27"/>
  <c r="CT336" i="27" s="1"/>
  <c r="CS147" i="28" s="1"/>
  <c r="CD224" i="27"/>
  <c r="CD336" i="27" s="1"/>
  <c r="CC147" i="28" s="1"/>
  <c r="BN224" i="27"/>
  <c r="BN336" i="27" s="1"/>
  <c r="BM147" i="28" s="1"/>
  <c r="AX224" i="27"/>
  <c r="AX336" i="27" s="1"/>
  <c r="AW147" i="28" s="1"/>
  <c r="AH224" i="27"/>
  <c r="R224" i="27"/>
  <c r="CS224" i="27"/>
  <c r="CS336" i="27" s="1"/>
  <c r="CR147" i="28" s="1"/>
  <c r="CC224" i="27"/>
  <c r="CC336" i="27" s="1"/>
  <c r="CB147" i="28" s="1"/>
  <c r="BM224" i="27"/>
  <c r="BM336" i="27" s="1"/>
  <c r="BL147" i="28" s="1"/>
  <c r="AW224" i="27"/>
  <c r="AW336" i="27" s="1"/>
  <c r="AV147" i="28" s="1"/>
  <c r="AG224" i="27"/>
  <c r="Q224" i="27"/>
  <c r="CR224" i="27"/>
  <c r="CR336" i="27" s="1"/>
  <c r="CQ147" i="28" s="1"/>
  <c r="CB224" i="27"/>
  <c r="CB336" i="27" s="1"/>
  <c r="CA147" i="28" s="1"/>
  <c r="BL224" i="27"/>
  <c r="BL336" i="27" s="1"/>
  <c r="BK147" i="28" s="1"/>
  <c r="AV224" i="27"/>
  <c r="AV336" i="27" s="1"/>
  <c r="AU147" i="28" s="1"/>
  <c r="AF224" i="27"/>
  <c r="P224" i="27"/>
  <c r="CQ224" i="27"/>
  <c r="CQ336" i="27" s="1"/>
  <c r="CP147" i="28" s="1"/>
  <c r="CA224" i="27"/>
  <c r="CA336" i="27" s="1"/>
  <c r="BZ147" i="28" s="1"/>
  <c r="BK224" i="27"/>
  <c r="BK336" i="27" s="1"/>
  <c r="BJ147" i="28" s="1"/>
  <c r="AU224" i="27"/>
  <c r="AU336" i="27" s="1"/>
  <c r="AT147" i="28" s="1"/>
  <c r="AE224" i="27"/>
  <c r="O224" i="27"/>
  <c r="CP224" i="27"/>
  <c r="CP336" i="27" s="1"/>
  <c r="CO147" i="28" s="1"/>
  <c r="BZ224" i="27"/>
  <c r="BZ336" i="27" s="1"/>
  <c r="BY147" i="28" s="1"/>
  <c r="BJ224" i="27"/>
  <c r="BJ336" i="27" s="1"/>
  <c r="BI147" i="28" s="1"/>
  <c r="AT224" i="27"/>
  <c r="AT336" i="27" s="1"/>
  <c r="AS147" i="28" s="1"/>
  <c r="AD224" i="27"/>
  <c r="N224" i="27"/>
  <c r="CO224" i="27"/>
  <c r="CO336" i="27" s="1"/>
  <c r="CN147" i="28" s="1"/>
  <c r="BY224" i="27"/>
  <c r="BY336" i="27" s="1"/>
  <c r="BX147" i="28" s="1"/>
  <c r="BI224" i="27"/>
  <c r="BI336" i="27" s="1"/>
  <c r="BH147" i="28" s="1"/>
  <c r="AS224" i="27"/>
  <c r="AS336" i="27" s="1"/>
  <c r="AR147" i="28" s="1"/>
  <c r="AC224" i="27"/>
  <c r="M224" i="27"/>
  <c r="DB224" i="27"/>
  <c r="DB336" i="27" s="1"/>
  <c r="DA147" i="28" s="1"/>
  <c r="CL224" i="27"/>
  <c r="CL336" i="27" s="1"/>
  <c r="CK147" i="28" s="1"/>
  <c r="BV224" i="27"/>
  <c r="BV336" i="27" s="1"/>
  <c r="BU147" i="28" s="1"/>
  <c r="BF224" i="27"/>
  <c r="BF336" i="27" s="1"/>
  <c r="BE147" i="28" s="1"/>
  <c r="AP224" i="27"/>
  <c r="AP336" i="27" s="1"/>
  <c r="AO147" i="28" s="1"/>
  <c r="Z224" i="27"/>
  <c r="J224" i="27"/>
  <c r="DA226" i="27"/>
  <c r="DA338" i="27" s="1"/>
  <c r="CZ149" i="28" s="1"/>
  <c r="CK226" i="27"/>
  <c r="CK338" i="27" s="1"/>
  <c r="CJ149" i="28" s="1"/>
  <c r="BU226" i="27"/>
  <c r="BU338" i="27" s="1"/>
  <c r="BT149" i="28" s="1"/>
  <c r="BE226" i="27"/>
  <c r="BE338" i="27" s="1"/>
  <c r="BD149" i="28" s="1"/>
  <c r="AO226" i="27"/>
  <c r="AO338" i="27" s="1"/>
  <c r="AN149" i="28" s="1"/>
  <c r="Y226" i="27"/>
  <c r="Y338" i="27" s="1"/>
  <c r="X149" i="28" s="1"/>
  <c r="I226" i="27"/>
  <c r="CZ226" i="27"/>
  <c r="CZ338" i="27" s="1"/>
  <c r="CY149" i="28" s="1"/>
  <c r="CJ226" i="27"/>
  <c r="CJ338" i="27" s="1"/>
  <c r="CI149" i="28" s="1"/>
  <c r="BT226" i="27"/>
  <c r="BT338" i="27" s="1"/>
  <c r="BS149" i="28" s="1"/>
  <c r="BD226" i="27"/>
  <c r="BD338" i="27" s="1"/>
  <c r="BC149" i="28" s="1"/>
  <c r="AN226" i="27"/>
  <c r="X226" i="27"/>
  <c r="X338" i="27" s="1"/>
  <c r="W149" i="28" s="1"/>
  <c r="H226" i="27"/>
  <c r="CY226" i="27"/>
  <c r="CY338" i="27" s="1"/>
  <c r="CX149" i="28" s="1"/>
  <c r="CI226" i="27"/>
  <c r="CI338" i="27" s="1"/>
  <c r="CH149" i="28" s="1"/>
  <c r="BS226" i="27"/>
  <c r="BS338" i="27" s="1"/>
  <c r="BR149" i="28" s="1"/>
  <c r="BC226" i="27"/>
  <c r="BC338" i="27" s="1"/>
  <c r="BB149" i="28" s="1"/>
  <c r="AM226" i="27"/>
  <c r="W226" i="27"/>
  <c r="G226" i="27"/>
  <c r="CX226" i="27"/>
  <c r="CX338" i="27" s="1"/>
  <c r="CW149" i="28" s="1"/>
  <c r="CH226" i="27"/>
  <c r="CH338" i="27" s="1"/>
  <c r="CG149" i="28" s="1"/>
  <c r="BR226" i="27"/>
  <c r="BR338" i="27" s="1"/>
  <c r="BQ149" i="28" s="1"/>
  <c r="BB226" i="27"/>
  <c r="BB338" i="27" s="1"/>
  <c r="BA149" i="28" s="1"/>
  <c r="AL226" i="27"/>
  <c r="V226" i="27"/>
  <c r="F226" i="27"/>
  <c r="CW226" i="27"/>
  <c r="CW338" i="27" s="1"/>
  <c r="CV149" i="28" s="1"/>
  <c r="CG226" i="27"/>
  <c r="CG338" i="27" s="1"/>
  <c r="CF149" i="28" s="1"/>
  <c r="BQ226" i="27"/>
  <c r="BQ338" i="27" s="1"/>
  <c r="BP149" i="28" s="1"/>
  <c r="BA226" i="27"/>
  <c r="BA338" i="27" s="1"/>
  <c r="AZ149" i="28" s="1"/>
  <c r="AK226" i="27"/>
  <c r="U226" i="27"/>
  <c r="E226" i="27"/>
  <c r="CT226" i="27"/>
  <c r="CT338" i="27" s="1"/>
  <c r="CS149" i="28" s="1"/>
  <c r="CD226" i="27"/>
  <c r="CD338" i="27" s="1"/>
  <c r="CC149" i="28" s="1"/>
  <c r="BN226" i="27"/>
  <c r="BN338" i="27" s="1"/>
  <c r="BM149" i="28" s="1"/>
  <c r="AX226" i="27"/>
  <c r="AX338" i="27" s="1"/>
  <c r="AW149" i="28" s="1"/>
  <c r="AH226" i="27"/>
  <c r="R226" i="27"/>
  <c r="CS226" i="27"/>
  <c r="CS338" i="27" s="1"/>
  <c r="CR149" i="28" s="1"/>
  <c r="CC226" i="27"/>
  <c r="CC338" i="27" s="1"/>
  <c r="CB149" i="28" s="1"/>
  <c r="BM226" i="27"/>
  <c r="BM338" i="27" s="1"/>
  <c r="BL149" i="28" s="1"/>
  <c r="AW226" i="27"/>
  <c r="AW338" i="27" s="1"/>
  <c r="AV149" i="28" s="1"/>
  <c r="AG226" i="27"/>
  <c r="Q226" i="27"/>
  <c r="CR226" i="27"/>
  <c r="CR338" i="27" s="1"/>
  <c r="CQ149" i="28" s="1"/>
  <c r="CB226" i="27"/>
  <c r="CB338" i="27" s="1"/>
  <c r="CA149" i="28" s="1"/>
  <c r="BL226" i="27"/>
  <c r="BL338" i="27" s="1"/>
  <c r="BK149" i="28" s="1"/>
  <c r="AV226" i="27"/>
  <c r="AV338" i="27" s="1"/>
  <c r="AU149" i="28" s="1"/>
  <c r="AF226" i="27"/>
  <c r="P226" i="27"/>
  <c r="CQ226" i="27"/>
  <c r="CQ338" i="27" s="1"/>
  <c r="CP149" i="28" s="1"/>
  <c r="CA226" i="27"/>
  <c r="CA338" i="27" s="1"/>
  <c r="BZ149" i="28" s="1"/>
  <c r="BK226" i="27"/>
  <c r="BK338" i="27" s="1"/>
  <c r="BJ149" i="28" s="1"/>
  <c r="AU226" i="27"/>
  <c r="AU338" i="27" s="1"/>
  <c r="AT149" i="28" s="1"/>
  <c r="AE226" i="27"/>
  <c r="O226" i="27"/>
  <c r="CP226" i="27"/>
  <c r="CP338" i="27" s="1"/>
  <c r="CO149" i="28" s="1"/>
  <c r="BZ226" i="27"/>
  <c r="BZ338" i="27" s="1"/>
  <c r="BY149" i="28" s="1"/>
  <c r="BJ226" i="27"/>
  <c r="BJ338" i="27" s="1"/>
  <c r="BI149" i="28" s="1"/>
  <c r="AT226" i="27"/>
  <c r="AT338" i="27" s="1"/>
  <c r="AS149" i="28" s="1"/>
  <c r="AD226" i="27"/>
  <c r="N226" i="27"/>
  <c r="CO226" i="27"/>
  <c r="CO338" i="27" s="1"/>
  <c r="CN149" i="28" s="1"/>
  <c r="BY226" i="27"/>
  <c r="BY338" i="27" s="1"/>
  <c r="BX149" i="28" s="1"/>
  <c r="BI226" i="27"/>
  <c r="BI338" i="27" s="1"/>
  <c r="BH149" i="28" s="1"/>
  <c r="AS226" i="27"/>
  <c r="AS338" i="27" s="1"/>
  <c r="AR149" i="28" s="1"/>
  <c r="AC226" i="27"/>
  <c r="M226" i="27"/>
  <c r="DD226" i="27"/>
  <c r="DD338" i="27" s="1"/>
  <c r="DC149" i="28" s="1"/>
  <c r="DB226" i="27"/>
  <c r="DB338" i="27" s="1"/>
  <c r="DA149" i="28" s="1"/>
  <c r="CL226" i="27"/>
  <c r="CL338" i="27" s="1"/>
  <c r="CK149" i="28" s="1"/>
  <c r="BV226" i="27"/>
  <c r="BV338" i="27" s="1"/>
  <c r="BU149" i="28" s="1"/>
  <c r="BF226" i="27"/>
  <c r="BF338" i="27" s="1"/>
  <c r="BE149" i="28" s="1"/>
  <c r="AP226" i="27"/>
  <c r="AP338" i="27" s="1"/>
  <c r="AO149" i="28" s="1"/>
  <c r="Z226" i="27"/>
  <c r="J226" i="27"/>
  <c r="DA228" i="27"/>
  <c r="DA340" i="27" s="1"/>
  <c r="CZ151" i="28" s="1"/>
  <c r="CK228" i="27"/>
  <c r="CK340" i="27" s="1"/>
  <c r="CJ151" i="28" s="1"/>
  <c r="BU228" i="27"/>
  <c r="BU340" i="27" s="1"/>
  <c r="BT151" i="28" s="1"/>
  <c r="BE228" i="27"/>
  <c r="BE340" i="27" s="1"/>
  <c r="BD151" i="28" s="1"/>
  <c r="AO228" i="27"/>
  <c r="AO340" i="27" s="1"/>
  <c r="AN151" i="28" s="1"/>
  <c r="Y228" i="27"/>
  <c r="Y340" i="27" s="1"/>
  <c r="X151" i="28" s="1"/>
  <c r="I228" i="27"/>
  <c r="CZ228" i="27"/>
  <c r="CZ340" i="27" s="1"/>
  <c r="CY151" i="28" s="1"/>
  <c r="CJ228" i="27"/>
  <c r="CJ340" i="27" s="1"/>
  <c r="CI151" i="28" s="1"/>
  <c r="BT228" i="27"/>
  <c r="BT340" i="27" s="1"/>
  <c r="BS151" i="28" s="1"/>
  <c r="BD228" i="27"/>
  <c r="BD340" i="27" s="1"/>
  <c r="BC151" i="28" s="1"/>
  <c r="AN228" i="27"/>
  <c r="X228" i="27"/>
  <c r="X340" i="27" s="1"/>
  <c r="W151" i="28" s="1"/>
  <c r="H228" i="27"/>
  <c r="CY228" i="27"/>
  <c r="CY340" i="27" s="1"/>
  <c r="CX151" i="28" s="1"/>
  <c r="CI228" i="27"/>
  <c r="CI340" i="27" s="1"/>
  <c r="CH151" i="28" s="1"/>
  <c r="BS228" i="27"/>
  <c r="BS340" i="27" s="1"/>
  <c r="BR151" i="28" s="1"/>
  <c r="BC228" i="27"/>
  <c r="BC340" i="27" s="1"/>
  <c r="BB151" i="28" s="1"/>
  <c r="AM228" i="27"/>
  <c r="W228" i="27"/>
  <c r="G228" i="27"/>
  <c r="CX228" i="27"/>
  <c r="CX340" i="27" s="1"/>
  <c r="CW151" i="28" s="1"/>
  <c r="CH228" i="27"/>
  <c r="CH340" i="27" s="1"/>
  <c r="CG151" i="28" s="1"/>
  <c r="BR228" i="27"/>
  <c r="BR340" i="27" s="1"/>
  <c r="BQ151" i="28" s="1"/>
  <c r="BB228" i="27"/>
  <c r="BB340" i="27" s="1"/>
  <c r="BA151" i="28" s="1"/>
  <c r="AL228" i="27"/>
  <c r="V228" i="27"/>
  <c r="F228" i="27"/>
  <c r="CW228" i="27"/>
  <c r="CW340" i="27" s="1"/>
  <c r="CV151" i="28" s="1"/>
  <c r="CG228" i="27"/>
  <c r="CG340" i="27" s="1"/>
  <c r="CF151" i="28" s="1"/>
  <c r="BQ228" i="27"/>
  <c r="BQ340" i="27" s="1"/>
  <c r="BP151" i="28" s="1"/>
  <c r="BA228" i="27"/>
  <c r="BA340" i="27" s="1"/>
  <c r="AZ151" i="28" s="1"/>
  <c r="AK228" i="27"/>
  <c r="U228" i="27"/>
  <c r="E228" i="27"/>
  <c r="CV228" i="27"/>
  <c r="CV340" i="27" s="1"/>
  <c r="CU151" i="28" s="1"/>
  <c r="CF228" i="27"/>
  <c r="CF340" i="27" s="1"/>
  <c r="CE151" i="28" s="1"/>
  <c r="BP228" i="27"/>
  <c r="BP340" i="27" s="1"/>
  <c r="BO151" i="28" s="1"/>
  <c r="AZ228" i="27"/>
  <c r="AZ340" i="27" s="1"/>
  <c r="AY151" i="28" s="1"/>
  <c r="AJ228" i="27"/>
  <c r="T228" i="27"/>
  <c r="CT228" i="27"/>
  <c r="CT340" i="27" s="1"/>
  <c r="CS151" i="28" s="1"/>
  <c r="CD228" i="27"/>
  <c r="CD340" i="27" s="1"/>
  <c r="CC151" i="28" s="1"/>
  <c r="BN228" i="27"/>
  <c r="BN340" i="27" s="1"/>
  <c r="BM151" i="28" s="1"/>
  <c r="AX228" i="27"/>
  <c r="AX340" i="27" s="1"/>
  <c r="AW151" i="28" s="1"/>
  <c r="AH228" i="27"/>
  <c r="R228" i="27"/>
  <c r="CS228" i="27"/>
  <c r="CS340" i="27" s="1"/>
  <c r="CR151" i="28" s="1"/>
  <c r="CC228" i="27"/>
  <c r="CC340" i="27" s="1"/>
  <c r="CB151" i="28" s="1"/>
  <c r="BM228" i="27"/>
  <c r="BM340" i="27" s="1"/>
  <c r="BL151" i="28" s="1"/>
  <c r="AW228" i="27"/>
  <c r="AW340" i="27" s="1"/>
  <c r="AV151" i="28" s="1"/>
  <c r="AG228" i="27"/>
  <c r="Q228" i="27"/>
  <c r="CR228" i="27"/>
  <c r="CR340" i="27" s="1"/>
  <c r="CQ151" i="28" s="1"/>
  <c r="CB228" i="27"/>
  <c r="CB340" i="27" s="1"/>
  <c r="CA151" i="28" s="1"/>
  <c r="BL228" i="27"/>
  <c r="BL340" i="27" s="1"/>
  <c r="BK151" i="28" s="1"/>
  <c r="AV228" i="27"/>
  <c r="AV340" i="27" s="1"/>
  <c r="AU151" i="28" s="1"/>
  <c r="AF228" i="27"/>
  <c r="P228" i="27"/>
  <c r="CQ228" i="27"/>
  <c r="CQ340" i="27" s="1"/>
  <c r="CP151" i="28" s="1"/>
  <c r="CA228" i="27"/>
  <c r="CA340" i="27" s="1"/>
  <c r="BZ151" i="28" s="1"/>
  <c r="BK228" i="27"/>
  <c r="BK340" i="27" s="1"/>
  <c r="BJ151" i="28" s="1"/>
  <c r="AU228" i="27"/>
  <c r="AU340" i="27" s="1"/>
  <c r="AT151" i="28" s="1"/>
  <c r="AE228" i="27"/>
  <c r="O228" i="27"/>
  <c r="CP228" i="27"/>
  <c r="CP340" i="27" s="1"/>
  <c r="CO151" i="28" s="1"/>
  <c r="BZ228" i="27"/>
  <c r="BZ340" i="27" s="1"/>
  <c r="BY151" i="28" s="1"/>
  <c r="BJ228" i="27"/>
  <c r="BJ340" i="27" s="1"/>
  <c r="BI151" i="28" s="1"/>
  <c r="AT228" i="27"/>
  <c r="AT340" i="27" s="1"/>
  <c r="AS151" i="28" s="1"/>
  <c r="AD228" i="27"/>
  <c r="N228" i="27"/>
  <c r="CO228" i="27"/>
  <c r="CO340" i="27" s="1"/>
  <c r="CN151" i="28" s="1"/>
  <c r="BY228" i="27"/>
  <c r="BY340" i="27" s="1"/>
  <c r="BX151" i="28" s="1"/>
  <c r="BI228" i="27"/>
  <c r="BI340" i="27" s="1"/>
  <c r="BH151" i="28" s="1"/>
  <c r="AS228" i="27"/>
  <c r="AS340" i="27" s="1"/>
  <c r="AR151" i="28" s="1"/>
  <c r="AC228" i="27"/>
  <c r="M228" i="27"/>
  <c r="DD228" i="27"/>
  <c r="DD340" i="27" s="1"/>
  <c r="DC151" i="28" s="1"/>
  <c r="CN228" i="27"/>
  <c r="CN340" i="27" s="1"/>
  <c r="CM151" i="28" s="1"/>
  <c r="BX228" i="27"/>
  <c r="BX340" i="27" s="1"/>
  <c r="BW151" i="28" s="1"/>
  <c r="BH228" i="27"/>
  <c r="BH340" i="27" s="1"/>
  <c r="BG151" i="28" s="1"/>
  <c r="AR228" i="27"/>
  <c r="AR340" i="27" s="1"/>
  <c r="AQ151" i="28" s="1"/>
  <c r="AB228" i="27"/>
  <c r="L228" i="27"/>
  <c r="DB228" i="27"/>
  <c r="DB340" i="27" s="1"/>
  <c r="DA151" i="28" s="1"/>
  <c r="CL228" i="27"/>
  <c r="CL340" i="27" s="1"/>
  <c r="CK151" i="28" s="1"/>
  <c r="BV228" i="27"/>
  <c r="BV340" i="27" s="1"/>
  <c r="BU151" i="28" s="1"/>
  <c r="BF228" i="27"/>
  <c r="BF340" i="27" s="1"/>
  <c r="BE151" i="28" s="1"/>
  <c r="AP228" i="27"/>
  <c r="AP340" i="27" s="1"/>
  <c r="AO151" i="28" s="1"/>
  <c r="Z228" i="27"/>
  <c r="J228" i="27"/>
  <c r="DA230" i="27"/>
  <c r="DA342" i="27" s="1"/>
  <c r="CZ153" i="28" s="1"/>
  <c r="CK230" i="27"/>
  <c r="CK342" i="27" s="1"/>
  <c r="CJ153" i="28" s="1"/>
  <c r="BU230" i="27"/>
  <c r="BU342" i="27" s="1"/>
  <c r="BT153" i="28" s="1"/>
  <c r="BE230" i="27"/>
  <c r="BE342" i="27" s="1"/>
  <c r="BD153" i="28" s="1"/>
  <c r="AO230" i="27"/>
  <c r="AO342" i="27" s="1"/>
  <c r="AN153" i="28" s="1"/>
  <c r="Y230" i="27"/>
  <c r="Y342" i="27" s="1"/>
  <c r="X153" i="28" s="1"/>
  <c r="I230" i="27"/>
  <c r="CZ230" i="27"/>
  <c r="CZ342" i="27" s="1"/>
  <c r="CY153" i="28" s="1"/>
  <c r="CJ230" i="27"/>
  <c r="CJ342" i="27" s="1"/>
  <c r="CI153" i="28" s="1"/>
  <c r="BT230" i="27"/>
  <c r="BT342" i="27" s="1"/>
  <c r="BS153" i="28" s="1"/>
  <c r="BD230" i="27"/>
  <c r="BD342" i="27" s="1"/>
  <c r="BC153" i="28" s="1"/>
  <c r="AN230" i="27"/>
  <c r="X230" i="27"/>
  <c r="X342" i="27" s="1"/>
  <c r="W153" i="28" s="1"/>
  <c r="H230" i="27"/>
  <c r="CY230" i="27"/>
  <c r="CY342" i="27" s="1"/>
  <c r="CX153" i="28" s="1"/>
  <c r="CI230" i="27"/>
  <c r="CI342" i="27" s="1"/>
  <c r="CH153" i="28" s="1"/>
  <c r="BS230" i="27"/>
  <c r="BS342" i="27" s="1"/>
  <c r="BR153" i="28" s="1"/>
  <c r="BC230" i="27"/>
  <c r="BC342" i="27" s="1"/>
  <c r="BB153" i="28" s="1"/>
  <c r="AM230" i="27"/>
  <c r="W230" i="27"/>
  <c r="G230" i="27"/>
  <c r="CX230" i="27"/>
  <c r="CX342" i="27" s="1"/>
  <c r="CW153" i="28" s="1"/>
  <c r="CH230" i="27"/>
  <c r="CH342" i="27" s="1"/>
  <c r="CG153" i="28" s="1"/>
  <c r="BR230" i="27"/>
  <c r="BR342" i="27" s="1"/>
  <c r="BQ153" i="28" s="1"/>
  <c r="BB230" i="27"/>
  <c r="BB342" i="27" s="1"/>
  <c r="BA153" i="28" s="1"/>
  <c r="AL230" i="27"/>
  <c r="V230" i="27"/>
  <c r="F230" i="27"/>
  <c r="CW230" i="27"/>
  <c r="CW342" i="27" s="1"/>
  <c r="CV153" i="28" s="1"/>
  <c r="CG230" i="27"/>
  <c r="CG342" i="27" s="1"/>
  <c r="CF153" i="28" s="1"/>
  <c r="BQ230" i="27"/>
  <c r="BQ342" i="27" s="1"/>
  <c r="BP153" i="28" s="1"/>
  <c r="BA230" i="27"/>
  <c r="BA342" i="27" s="1"/>
  <c r="AZ153" i="28" s="1"/>
  <c r="AK230" i="27"/>
  <c r="U230" i="27"/>
  <c r="E230" i="27"/>
  <c r="CV230" i="27"/>
  <c r="CV342" i="27" s="1"/>
  <c r="CU153" i="28" s="1"/>
  <c r="CF230" i="27"/>
  <c r="CF342" i="27" s="1"/>
  <c r="CE153" i="28" s="1"/>
  <c r="BP230" i="27"/>
  <c r="BP342" i="27" s="1"/>
  <c r="BO153" i="28" s="1"/>
  <c r="AZ230" i="27"/>
  <c r="AZ342" i="27" s="1"/>
  <c r="AY153" i="28" s="1"/>
  <c r="AJ230" i="27"/>
  <c r="T230" i="27"/>
  <c r="CT230" i="27"/>
  <c r="CT342" i="27" s="1"/>
  <c r="CS153" i="28" s="1"/>
  <c r="CD230" i="27"/>
  <c r="CD342" i="27" s="1"/>
  <c r="CC153" i="28" s="1"/>
  <c r="BN230" i="27"/>
  <c r="BN342" i="27" s="1"/>
  <c r="BM153" i="28" s="1"/>
  <c r="AX230" i="27"/>
  <c r="AX342" i="27" s="1"/>
  <c r="AW153" i="28" s="1"/>
  <c r="AH230" i="27"/>
  <c r="R230" i="27"/>
  <c r="CS230" i="27"/>
  <c r="CS342" i="27" s="1"/>
  <c r="CR153" i="28" s="1"/>
  <c r="CC230" i="27"/>
  <c r="CC342" i="27" s="1"/>
  <c r="CB153" i="28" s="1"/>
  <c r="BM230" i="27"/>
  <c r="BM342" i="27" s="1"/>
  <c r="BL153" i="28" s="1"/>
  <c r="AW230" i="27"/>
  <c r="AW342" i="27" s="1"/>
  <c r="AV153" i="28" s="1"/>
  <c r="AG230" i="27"/>
  <c r="Q230" i="27"/>
  <c r="CR230" i="27"/>
  <c r="CR342" i="27" s="1"/>
  <c r="CQ153" i="28" s="1"/>
  <c r="CB230" i="27"/>
  <c r="CB342" i="27" s="1"/>
  <c r="CA153" i="28" s="1"/>
  <c r="BL230" i="27"/>
  <c r="BL342" i="27" s="1"/>
  <c r="BK153" i="28" s="1"/>
  <c r="AV230" i="27"/>
  <c r="AV342" i="27" s="1"/>
  <c r="AU153" i="28" s="1"/>
  <c r="AF230" i="27"/>
  <c r="P230" i="27"/>
  <c r="CQ230" i="27"/>
  <c r="CQ342" i="27" s="1"/>
  <c r="CP153" i="28" s="1"/>
  <c r="CA230" i="27"/>
  <c r="CA342" i="27" s="1"/>
  <c r="BZ153" i="28" s="1"/>
  <c r="BK230" i="27"/>
  <c r="BK342" i="27" s="1"/>
  <c r="BJ153" i="28" s="1"/>
  <c r="AU230" i="27"/>
  <c r="AU342" i="27" s="1"/>
  <c r="AT153" i="28" s="1"/>
  <c r="AE230" i="27"/>
  <c r="O230" i="27"/>
  <c r="CP230" i="27"/>
  <c r="CP342" i="27" s="1"/>
  <c r="CO153" i="28" s="1"/>
  <c r="BZ230" i="27"/>
  <c r="BZ342" i="27" s="1"/>
  <c r="BY153" i="28" s="1"/>
  <c r="BJ230" i="27"/>
  <c r="BJ342" i="27" s="1"/>
  <c r="BI153" i="28" s="1"/>
  <c r="AT230" i="27"/>
  <c r="AT342" i="27" s="1"/>
  <c r="AS153" i="28" s="1"/>
  <c r="AD230" i="27"/>
  <c r="N230" i="27"/>
  <c r="CO230" i="27"/>
  <c r="CO342" i="27" s="1"/>
  <c r="CN153" i="28" s="1"/>
  <c r="BY230" i="27"/>
  <c r="BY342" i="27" s="1"/>
  <c r="BX153" i="28" s="1"/>
  <c r="BI230" i="27"/>
  <c r="BI342" i="27" s="1"/>
  <c r="BH153" i="28" s="1"/>
  <c r="AS230" i="27"/>
  <c r="AS342" i="27" s="1"/>
  <c r="AR153" i="28" s="1"/>
  <c r="AC230" i="27"/>
  <c r="M230" i="27"/>
  <c r="DD230" i="27"/>
  <c r="DD342" i="27" s="1"/>
  <c r="DC153" i="28" s="1"/>
  <c r="CN230" i="27"/>
  <c r="CN342" i="27" s="1"/>
  <c r="CM153" i="28" s="1"/>
  <c r="BX230" i="27"/>
  <c r="BX342" i="27" s="1"/>
  <c r="BW153" i="28" s="1"/>
  <c r="BH230" i="27"/>
  <c r="BH342" i="27" s="1"/>
  <c r="BG153" i="28" s="1"/>
  <c r="AR230" i="27"/>
  <c r="AR342" i="27" s="1"/>
  <c r="AQ153" i="28" s="1"/>
  <c r="AB230" i="27"/>
  <c r="L230" i="27"/>
  <c r="DB230" i="27"/>
  <c r="DB342" i="27" s="1"/>
  <c r="DA153" i="28" s="1"/>
  <c r="CL230" i="27"/>
  <c r="CL342" i="27" s="1"/>
  <c r="CK153" i="28" s="1"/>
  <c r="BV230" i="27"/>
  <c r="BV342" i="27" s="1"/>
  <c r="BU153" i="28" s="1"/>
  <c r="BF230" i="27"/>
  <c r="BF342" i="27" s="1"/>
  <c r="BE153" i="28" s="1"/>
  <c r="AP230" i="27"/>
  <c r="AP342" i="27" s="1"/>
  <c r="AO153" i="28" s="1"/>
  <c r="Z230" i="27"/>
  <c r="J230" i="27"/>
  <c r="DA232" i="27"/>
  <c r="DA344" i="27" s="1"/>
  <c r="CZ155" i="28" s="1"/>
  <c r="CK232" i="27"/>
  <c r="CK344" i="27" s="1"/>
  <c r="CJ155" i="28" s="1"/>
  <c r="BU232" i="27"/>
  <c r="BU344" i="27" s="1"/>
  <c r="BT155" i="28" s="1"/>
  <c r="BE232" i="27"/>
  <c r="BE344" i="27" s="1"/>
  <c r="BD155" i="28" s="1"/>
  <c r="AO232" i="27"/>
  <c r="AO344" i="27" s="1"/>
  <c r="AN155" i="28" s="1"/>
  <c r="Y232" i="27"/>
  <c r="Y344" i="27" s="1"/>
  <c r="X155" i="28" s="1"/>
  <c r="I232" i="27"/>
  <c r="CZ232" i="27"/>
  <c r="CZ344" i="27" s="1"/>
  <c r="CY155" i="28" s="1"/>
  <c r="CJ232" i="27"/>
  <c r="CJ344" i="27" s="1"/>
  <c r="CI155" i="28" s="1"/>
  <c r="BT232" i="27"/>
  <c r="BT344" i="27" s="1"/>
  <c r="BS155" i="28" s="1"/>
  <c r="BD232" i="27"/>
  <c r="BD344" i="27" s="1"/>
  <c r="BC155" i="28" s="1"/>
  <c r="AN232" i="27"/>
  <c r="X232" i="27"/>
  <c r="X344" i="27" s="1"/>
  <c r="W155" i="28" s="1"/>
  <c r="H232" i="27"/>
  <c r="CY232" i="27"/>
  <c r="CY344" i="27" s="1"/>
  <c r="CX155" i="28" s="1"/>
  <c r="CI232" i="27"/>
  <c r="CI344" i="27" s="1"/>
  <c r="CH155" i="28" s="1"/>
  <c r="BS232" i="27"/>
  <c r="BS344" i="27" s="1"/>
  <c r="BR155" i="28" s="1"/>
  <c r="BC232" i="27"/>
  <c r="BC344" i="27" s="1"/>
  <c r="BB155" i="28" s="1"/>
  <c r="AM232" i="27"/>
  <c r="W232" i="27"/>
  <c r="G232" i="27"/>
  <c r="CX232" i="27"/>
  <c r="CX344" i="27" s="1"/>
  <c r="CW155" i="28" s="1"/>
  <c r="CH232" i="27"/>
  <c r="CH344" i="27" s="1"/>
  <c r="CG155" i="28" s="1"/>
  <c r="BR232" i="27"/>
  <c r="BR344" i="27" s="1"/>
  <c r="BQ155" i="28" s="1"/>
  <c r="BB232" i="27"/>
  <c r="BB344" i="27" s="1"/>
  <c r="BA155" i="28" s="1"/>
  <c r="AL232" i="27"/>
  <c r="V232" i="27"/>
  <c r="F232" i="27"/>
  <c r="CW232" i="27"/>
  <c r="CW344" i="27" s="1"/>
  <c r="CV155" i="28" s="1"/>
  <c r="CG232" i="27"/>
  <c r="CG344" i="27" s="1"/>
  <c r="CF155" i="28" s="1"/>
  <c r="BQ232" i="27"/>
  <c r="BQ344" i="27" s="1"/>
  <c r="BP155" i="28" s="1"/>
  <c r="BA232" i="27"/>
  <c r="BA344" i="27" s="1"/>
  <c r="AZ155" i="28" s="1"/>
  <c r="AK232" i="27"/>
  <c r="U232" i="27"/>
  <c r="E232" i="27"/>
  <c r="CV232" i="27"/>
  <c r="CV344" i="27" s="1"/>
  <c r="CU155" i="28" s="1"/>
  <c r="CF232" i="27"/>
  <c r="CF344" i="27" s="1"/>
  <c r="CE155" i="28" s="1"/>
  <c r="BP232" i="27"/>
  <c r="BP344" i="27" s="1"/>
  <c r="BO155" i="28" s="1"/>
  <c r="AZ232" i="27"/>
  <c r="AZ344" i="27" s="1"/>
  <c r="AY155" i="28" s="1"/>
  <c r="AJ232" i="27"/>
  <c r="T232" i="27"/>
  <c r="CT232" i="27"/>
  <c r="CT344" i="27" s="1"/>
  <c r="CS155" i="28" s="1"/>
  <c r="CD232" i="27"/>
  <c r="CD344" i="27" s="1"/>
  <c r="CC155" i="28" s="1"/>
  <c r="BN232" i="27"/>
  <c r="BN344" i="27" s="1"/>
  <c r="BM155" i="28" s="1"/>
  <c r="AX232" i="27"/>
  <c r="AX344" i="27" s="1"/>
  <c r="AW155" i="28" s="1"/>
  <c r="AH232" i="27"/>
  <c r="R232" i="27"/>
  <c r="CS232" i="27"/>
  <c r="CS344" i="27" s="1"/>
  <c r="CR155" i="28" s="1"/>
  <c r="CC232" i="27"/>
  <c r="CC344" i="27" s="1"/>
  <c r="CB155" i="28" s="1"/>
  <c r="BM232" i="27"/>
  <c r="BM344" i="27" s="1"/>
  <c r="BL155" i="28" s="1"/>
  <c r="AW232" i="27"/>
  <c r="AW344" i="27" s="1"/>
  <c r="AV155" i="28" s="1"/>
  <c r="AG232" i="27"/>
  <c r="Q232" i="27"/>
  <c r="CR232" i="27"/>
  <c r="CR344" i="27" s="1"/>
  <c r="CQ155" i="28" s="1"/>
  <c r="CB232" i="27"/>
  <c r="CB344" i="27" s="1"/>
  <c r="CA155" i="28" s="1"/>
  <c r="BL232" i="27"/>
  <c r="BL344" i="27" s="1"/>
  <c r="BK155" i="28" s="1"/>
  <c r="AV232" i="27"/>
  <c r="AV344" i="27" s="1"/>
  <c r="AU155" i="28" s="1"/>
  <c r="AF232" i="27"/>
  <c r="P232" i="27"/>
  <c r="CQ232" i="27"/>
  <c r="CQ344" i="27" s="1"/>
  <c r="CP155" i="28" s="1"/>
  <c r="CA232" i="27"/>
  <c r="CA344" i="27" s="1"/>
  <c r="BZ155" i="28" s="1"/>
  <c r="BK232" i="27"/>
  <c r="BK344" i="27" s="1"/>
  <c r="BJ155" i="28" s="1"/>
  <c r="AU232" i="27"/>
  <c r="AU344" i="27" s="1"/>
  <c r="AT155" i="28" s="1"/>
  <c r="AE232" i="27"/>
  <c r="O232" i="27"/>
  <c r="CP232" i="27"/>
  <c r="CP344" i="27" s="1"/>
  <c r="CO155" i="28" s="1"/>
  <c r="BZ232" i="27"/>
  <c r="BZ344" i="27" s="1"/>
  <c r="BY155" i="28" s="1"/>
  <c r="BJ232" i="27"/>
  <c r="BJ344" i="27" s="1"/>
  <c r="BI155" i="28" s="1"/>
  <c r="AT232" i="27"/>
  <c r="AT344" i="27" s="1"/>
  <c r="AS155" i="28" s="1"/>
  <c r="AD232" i="27"/>
  <c r="N232" i="27"/>
  <c r="CO232" i="27"/>
  <c r="CO344" i="27" s="1"/>
  <c r="CN155" i="28" s="1"/>
  <c r="BY232" i="27"/>
  <c r="BY344" i="27" s="1"/>
  <c r="BX155" i="28" s="1"/>
  <c r="BI232" i="27"/>
  <c r="BI344" i="27" s="1"/>
  <c r="BH155" i="28" s="1"/>
  <c r="AS232" i="27"/>
  <c r="AS344" i="27" s="1"/>
  <c r="AR155" i="28" s="1"/>
  <c r="AC232" i="27"/>
  <c r="M232" i="27"/>
  <c r="DD232" i="27"/>
  <c r="DD344" i="27" s="1"/>
  <c r="DC155" i="28" s="1"/>
  <c r="CN232" i="27"/>
  <c r="CN344" i="27" s="1"/>
  <c r="CM155" i="28" s="1"/>
  <c r="BX232" i="27"/>
  <c r="BX344" i="27" s="1"/>
  <c r="BW155" i="28" s="1"/>
  <c r="BH232" i="27"/>
  <c r="BH344" i="27" s="1"/>
  <c r="BG155" i="28" s="1"/>
  <c r="AR232" i="27"/>
  <c r="AR344" i="27" s="1"/>
  <c r="AQ155" i="28" s="1"/>
  <c r="AB232" i="27"/>
  <c r="L232" i="27"/>
  <c r="DB232" i="27"/>
  <c r="DB344" i="27" s="1"/>
  <c r="DA155" i="28" s="1"/>
  <c r="CL232" i="27"/>
  <c r="CL344" i="27" s="1"/>
  <c r="CK155" i="28" s="1"/>
  <c r="BV232" i="27"/>
  <c r="BV344" i="27" s="1"/>
  <c r="BU155" i="28" s="1"/>
  <c r="BF232" i="27"/>
  <c r="BF344" i="27" s="1"/>
  <c r="BE155" i="28" s="1"/>
  <c r="AP232" i="27"/>
  <c r="AP344" i="27" s="1"/>
  <c r="AO155" i="28" s="1"/>
  <c r="Z232" i="27"/>
  <c r="J232" i="27"/>
  <c r="DA234" i="27"/>
  <c r="DA346" i="27" s="1"/>
  <c r="CZ157" i="28" s="1"/>
  <c r="CK234" i="27"/>
  <c r="CK346" i="27" s="1"/>
  <c r="CJ157" i="28" s="1"/>
  <c r="BU234" i="27"/>
  <c r="BU346" i="27" s="1"/>
  <c r="BT157" i="28" s="1"/>
  <c r="BE234" i="27"/>
  <c r="BE346" i="27" s="1"/>
  <c r="BD157" i="28" s="1"/>
  <c r="AO234" i="27"/>
  <c r="AO346" i="27" s="1"/>
  <c r="AN157" i="28" s="1"/>
  <c r="Y234" i="27"/>
  <c r="Y346" i="27" s="1"/>
  <c r="X157" i="28" s="1"/>
  <c r="I234" i="27"/>
  <c r="CZ234" i="27"/>
  <c r="CZ346" i="27" s="1"/>
  <c r="CY157" i="28" s="1"/>
  <c r="CJ234" i="27"/>
  <c r="CJ346" i="27" s="1"/>
  <c r="CI157" i="28" s="1"/>
  <c r="BT234" i="27"/>
  <c r="BT346" i="27" s="1"/>
  <c r="BS157" i="28" s="1"/>
  <c r="BD234" i="27"/>
  <c r="BD346" i="27" s="1"/>
  <c r="BC157" i="28" s="1"/>
  <c r="AN234" i="27"/>
  <c r="X234" i="27"/>
  <c r="X346" i="27" s="1"/>
  <c r="W157" i="28" s="1"/>
  <c r="H234" i="27"/>
  <c r="CY234" i="27"/>
  <c r="CY346" i="27" s="1"/>
  <c r="CX157" i="28" s="1"/>
  <c r="CI234" i="27"/>
  <c r="CI346" i="27" s="1"/>
  <c r="CH157" i="28" s="1"/>
  <c r="BS234" i="27"/>
  <c r="BS346" i="27" s="1"/>
  <c r="BR157" i="28" s="1"/>
  <c r="BC234" i="27"/>
  <c r="BC346" i="27" s="1"/>
  <c r="BB157" i="28" s="1"/>
  <c r="AM234" i="27"/>
  <c r="W234" i="27"/>
  <c r="G234" i="27"/>
  <c r="CX234" i="27"/>
  <c r="CX346" i="27" s="1"/>
  <c r="CW157" i="28" s="1"/>
  <c r="CH234" i="27"/>
  <c r="CH346" i="27" s="1"/>
  <c r="CG157" i="28" s="1"/>
  <c r="BR234" i="27"/>
  <c r="BR346" i="27" s="1"/>
  <c r="BQ157" i="28" s="1"/>
  <c r="BB234" i="27"/>
  <c r="BB346" i="27" s="1"/>
  <c r="BA157" i="28" s="1"/>
  <c r="AL234" i="27"/>
  <c r="V234" i="27"/>
  <c r="F234" i="27"/>
  <c r="CW234" i="27"/>
  <c r="CW346" i="27" s="1"/>
  <c r="CV157" i="28" s="1"/>
  <c r="CG234" i="27"/>
  <c r="CG346" i="27" s="1"/>
  <c r="CF157" i="28" s="1"/>
  <c r="BQ234" i="27"/>
  <c r="BQ346" i="27" s="1"/>
  <c r="BP157" i="28" s="1"/>
  <c r="BA234" i="27"/>
  <c r="BA346" i="27" s="1"/>
  <c r="AZ157" i="28" s="1"/>
  <c r="AK234" i="27"/>
  <c r="U234" i="27"/>
  <c r="E234" i="27"/>
  <c r="CV234" i="27"/>
  <c r="CV346" i="27" s="1"/>
  <c r="CU157" i="28" s="1"/>
  <c r="CF234" i="27"/>
  <c r="CF346" i="27" s="1"/>
  <c r="CE157" i="28" s="1"/>
  <c r="BP234" i="27"/>
  <c r="BP346" i="27" s="1"/>
  <c r="BO157" i="28" s="1"/>
  <c r="AZ234" i="27"/>
  <c r="AZ346" i="27" s="1"/>
  <c r="AY157" i="28" s="1"/>
  <c r="AJ234" i="27"/>
  <c r="T234" i="27"/>
  <c r="CT234" i="27"/>
  <c r="CT346" i="27" s="1"/>
  <c r="CS157" i="28" s="1"/>
  <c r="CD234" i="27"/>
  <c r="CD346" i="27" s="1"/>
  <c r="CC157" i="28" s="1"/>
  <c r="BN234" i="27"/>
  <c r="BN346" i="27" s="1"/>
  <c r="BM157" i="28" s="1"/>
  <c r="AX234" i="27"/>
  <c r="AX346" i="27" s="1"/>
  <c r="AW157" i="28" s="1"/>
  <c r="AH234" i="27"/>
  <c r="R234" i="27"/>
  <c r="CS234" i="27"/>
  <c r="CS346" i="27" s="1"/>
  <c r="CR157" i="28" s="1"/>
  <c r="CC234" i="27"/>
  <c r="CC346" i="27" s="1"/>
  <c r="CB157" i="28" s="1"/>
  <c r="BM234" i="27"/>
  <c r="BM346" i="27" s="1"/>
  <c r="BL157" i="28" s="1"/>
  <c r="AW234" i="27"/>
  <c r="AW346" i="27" s="1"/>
  <c r="AV157" i="28" s="1"/>
  <c r="AG234" i="27"/>
  <c r="Q234" i="27"/>
  <c r="CR234" i="27"/>
  <c r="CR346" i="27" s="1"/>
  <c r="CQ157" i="28" s="1"/>
  <c r="CB234" i="27"/>
  <c r="CB346" i="27" s="1"/>
  <c r="CA157" i="28" s="1"/>
  <c r="BL234" i="27"/>
  <c r="BL346" i="27" s="1"/>
  <c r="BK157" i="28" s="1"/>
  <c r="AV234" i="27"/>
  <c r="AV346" i="27" s="1"/>
  <c r="AU157" i="28" s="1"/>
  <c r="AF234" i="27"/>
  <c r="P234" i="27"/>
  <c r="CQ234" i="27"/>
  <c r="CQ346" i="27" s="1"/>
  <c r="CP157" i="28" s="1"/>
  <c r="CA234" i="27"/>
  <c r="CA346" i="27" s="1"/>
  <c r="BZ157" i="28" s="1"/>
  <c r="BK234" i="27"/>
  <c r="BK346" i="27" s="1"/>
  <c r="BJ157" i="28" s="1"/>
  <c r="AU234" i="27"/>
  <c r="AU346" i="27" s="1"/>
  <c r="AT157" i="28" s="1"/>
  <c r="AE234" i="27"/>
  <c r="O234" i="27"/>
  <c r="CP234" i="27"/>
  <c r="CP346" i="27" s="1"/>
  <c r="CO157" i="28" s="1"/>
  <c r="BZ234" i="27"/>
  <c r="BZ346" i="27" s="1"/>
  <c r="BY157" i="28" s="1"/>
  <c r="BJ234" i="27"/>
  <c r="BJ346" i="27" s="1"/>
  <c r="BI157" i="28" s="1"/>
  <c r="AT234" i="27"/>
  <c r="AT346" i="27" s="1"/>
  <c r="AS157" i="28" s="1"/>
  <c r="AD234" i="27"/>
  <c r="N234" i="27"/>
  <c r="CO234" i="27"/>
  <c r="CO346" i="27" s="1"/>
  <c r="CN157" i="28" s="1"/>
  <c r="BY234" i="27"/>
  <c r="BY346" i="27" s="1"/>
  <c r="BX157" i="28" s="1"/>
  <c r="BI234" i="27"/>
  <c r="BI346" i="27" s="1"/>
  <c r="BH157" i="28" s="1"/>
  <c r="AS234" i="27"/>
  <c r="AS346" i="27" s="1"/>
  <c r="AR157" i="28" s="1"/>
  <c r="AC234" i="27"/>
  <c r="M234" i="27"/>
  <c r="DD234" i="27"/>
  <c r="DD346" i="27" s="1"/>
  <c r="DC157" i="28" s="1"/>
  <c r="CN234" i="27"/>
  <c r="CN346" i="27" s="1"/>
  <c r="CM157" i="28" s="1"/>
  <c r="BX234" i="27"/>
  <c r="BX346" i="27" s="1"/>
  <c r="BW157" i="28" s="1"/>
  <c r="BH234" i="27"/>
  <c r="BH346" i="27" s="1"/>
  <c r="BG157" i="28" s="1"/>
  <c r="AR234" i="27"/>
  <c r="AR346" i="27" s="1"/>
  <c r="AQ157" i="28" s="1"/>
  <c r="AB234" i="27"/>
  <c r="L234" i="27"/>
  <c r="DB234" i="27"/>
  <c r="DB346" i="27" s="1"/>
  <c r="DA157" i="28" s="1"/>
  <c r="CL234" i="27"/>
  <c r="CL346" i="27" s="1"/>
  <c r="CK157" i="28" s="1"/>
  <c r="BV234" i="27"/>
  <c r="BV346" i="27" s="1"/>
  <c r="BU157" i="28" s="1"/>
  <c r="BF234" i="27"/>
  <c r="BF346" i="27" s="1"/>
  <c r="BE157" i="28" s="1"/>
  <c r="AP234" i="27"/>
  <c r="AP346" i="27" s="1"/>
  <c r="AO157" i="28" s="1"/>
  <c r="Z234" i="27"/>
  <c r="J234" i="27"/>
  <c r="DA236" i="27"/>
  <c r="DA348" i="27" s="1"/>
  <c r="CZ159" i="28" s="1"/>
  <c r="CK236" i="27"/>
  <c r="CK348" i="27" s="1"/>
  <c r="CJ159" i="28" s="1"/>
  <c r="BU236" i="27"/>
  <c r="BU348" i="27" s="1"/>
  <c r="BT159" i="28" s="1"/>
  <c r="BE236" i="27"/>
  <c r="BE348" i="27" s="1"/>
  <c r="BD159" i="28" s="1"/>
  <c r="AO236" i="27"/>
  <c r="AO348" i="27" s="1"/>
  <c r="AN159" i="28" s="1"/>
  <c r="Y236" i="27"/>
  <c r="Y348" i="27" s="1"/>
  <c r="X159" i="28" s="1"/>
  <c r="I236" i="27"/>
  <c r="CZ236" i="27"/>
  <c r="CZ348" i="27" s="1"/>
  <c r="CY159" i="28" s="1"/>
  <c r="CJ236" i="27"/>
  <c r="CJ348" i="27" s="1"/>
  <c r="CI159" i="28" s="1"/>
  <c r="BT236" i="27"/>
  <c r="BT348" i="27" s="1"/>
  <c r="BS159" i="28" s="1"/>
  <c r="BD236" i="27"/>
  <c r="BD348" i="27" s="1"/>
  <c r="BC159" i="28" s="1"/>
  <c r="AN236" i="27"/>
  <c r="X236" i="27"/>
  <c r="X348" i="27" s="1"/>
  <c r="W159" i="28" s="1"/>
  <c r="H236" i="27"/>
  <c r="CY236" i="27"/>
  <c r="CY348" i="27" s="1"/>
  <c r="CX159" i="28" s="1"/>
  <c r="CI236" i="27"/>
  <c r="CI348" i="27" s="1"/>
  <c r="CH159" i="28" s="1"/>
  <c r="BS236" i="27"/>
  <c r="BS348" i="27" s="1"/>
  <c r="BR159" i="28" s="1"/>
  <c r="BC236" i="27"/>
  <c r="BC348" i="27" s="1"/>
  <c r="BB159" i="28" s="1"/>
  <c r="AM236" i="27"/>
  <c r="W236" i="27"/>
  <c r="G236" i="27"/>
  <c r="CX236" i="27"/>
  <c r="CX348" i="27" s="1"/>
  <c r="CW159" i="28" s="1"/>
  <c r="CH236" i="27"/>
  <c r="CH348" i="27" s="1"/>
  <c r="CG159" i="28" s="1"/>
  <c r="BR236" i="27"/>
  <c r="BR348" i="27" s="1"/>
  <c r="BQ159" i="28" s="1"/>
  <c r="BB236" i="27"/>
  <c r="BB348" i="27" s="1"/>
  <c r="BA159" i="28" s="1"/>
  <c r="AL236" i="27"/>
  <c r="V236" i="27"/>
  <c r="F236" i="27"/>
  <c r="CW236" i="27"/>
  <c r="CW348" i="27" s="1"/>
  <c r="CV159" i="28" s="1"/>
  <c r="CG236" i="27"/>
  <c r="CG348" i="27" s="1"/>
  <c r="CF159" i="28" s="1"/>
  <c r="BQ236" i="27"/>
  <c r="BQ348" i="27" s="1"/>
  <c r="BP159" i="28" s="1"/>
  <c r="BA236" i="27"/>
  <c r="BA348" i="27" s="1"/>
  <c r="AZ159" i="28" s="1"/>
  <c r="AK236" i="27"/>
  <c r="U236" i="27"/>
  <c r="E236" i="27"/>
  <c r="CV236" i="27"/>
  <c r="CV348" i="27" s="1"/>
  <c r="CU159" i="28" s="1"/>
  <c r="CF236" i="27"/>
  <c r="CF348" i="27" s="1"/>
  <c r="CE159" i="28" s="1"/>
  <c r="BP236" i="27"/>
  <c r="BP348" i="27" s="1"/>
  <c r="BO159" i="28" s="1"/>
  <c r="AZ236" i="27"/>
  <c r="AZ348" i="27" s="1"/>
  <c r="AY159" i="28" s="1"/>
  <c r="AJ236" i="27"/>
  <c r="T236" i="27"/>
  <c r="CU236" i="27"/>
  <c r="CU348" i="27" s="1"/>
  <c r="CT159" i="28" s="1"/>
  <c r="CE236" i="27"/>
  <c r="CE348" i="27" s="1"/>
  <c r="CD159" i="28" s="1"/>
  <c r="BO236" i="27"/>
  <c r="BO348" i="27" s="1"/>
  <c r="BN159" i="28" s="1"/>
  <c r="CT236" i="27"/>
  <c r="CT348" i="27" s="1"/>
  <c r="CS159" i="28" s="1"/>
  <c r="CD236" i="27"/>
  <c r="CD348" i="27" s="1"/>
  <c r="CC159" i="28" s="1"/>
  <c r="BN236" i="27"/>
  <c r="BN348" i="27" s="1"/>
  <c r="BM159" i="28" s="1"/>
  <c r="AX236" i="27"/>
  <c r="AX348" i="27" s="1"/>
  <c r="AW159" i="28" s="1"/>
  <c r="AH236" i="27"/>
  <c r="R236" i="27"/>
  <c r="CS236" i="27"/>
  <c r="CS348" i="27" s="1"/>
  <c r="CR159" i="28" s="1"/>
  <c r="CC236" i="27"/>
  <c r="CC348" i="27" s="1"/>
  <c r="CB159" i="28" s="1"/>
  <c r="BM236" i="27"/>
  <c r="BM348" i="27" s="1"/>
  <c r="BL159" i="28" s="1"/>
  <c r="AW236" i="27"/>
  <c r="AW348" i="27" s="1"/>
  <c r="AV159" i="28" s="1"/>
  <c r="AG236" i="27"/>
  <c r="Q236" i="27"/>
  <c r="CR236" i="27"/>
  <c r="CR348" i="27" s="1"/>
  <c r="CQ159" i="28" s="1"/>
  <c r="CB236" i="27"/>
  <c r="CB348" i="27" s="1"/>
  <c r="CA159" i="28" s="1"/>
  <c r="BL236" i="27"/>
  <c r="BL348" i="27" s="1"/>
  <c r="BK159" i="28" s="1"/>
  <c r="AV236" i="27"/>
  <c r="AV348" i="27" s="1"/>
  <c r="AU159" i="28" s="1"/>
  <c r="AF236" i="27"/>
  <c r="P236" i="27"/>
  <c r="CQ236" i="27"/>
  <c r="CQ348" i="27" s="1"/>
  <c r="CP159" i="28" s="1"/>
  <c r="CA236" i="27"/>
  <c r="CA348" i="27" s="1"/>
  <c r="BZ159" i="28" s="1"/>
  <c r="BK236" i="27"/>
  <c r="BK348" i="27" s="1"/>
  <c r="BJ159" i="28" s="1"/>
  <c r="AU236" i="27"/>
  <c r="AU348" i="27" s="1"/>
  <c r="AT159" i="28" s="1"/>
  <c r="AE236" i="27"/>
  <c r="O236" i="27"/>
  <c r="CP236" i="27"/>
  <c r="CP348" i="27" s="1"/>
  <c r="CO159" i="28" s="1"/>
  <c r="BZ236" i="27"/>
  <c r="BZ348" i="27" s="1"/>
  <c r="BY159" i="28" s="1"/>
  <c r="BJ236" i="27"/>
  <c r="BJ348" i="27" s="1"/>
  <c r="BI159" i="28" s="1"/>
  <c r="AT236" i="27"/>
  <c r="AT348" i="27" s="1"/>
  <c r="AS159" i="28" s="1"/>
  <c r="AD236" i="27"/>
  <c r="N236" i="27"/>
  <c r="CO236" i="27"/>
  <c r="CO348" i="27" s="1"/>
  <c r="CN159" i="28" s="1"/>
  <c r="BY236" i="27"/>
  <c r="BY348" i="27" s="1"/>
  <c r="BX159" i="28" s="1"/>
  <c r="BI236" i="27"/>
  <c r="BI348" i="27" s="1"/>
  <c r="BH159" i="28" s="1"/>
  <c r="AS236" i="27"/>
  <c r="AS348" i="27" s="1"/>
  <c r="AR159" i="28" s="1"/>
  <c r="AC236" i="27"/>
  <c r="M236" i="27"/>
  <c r="DD236" i="27"/>
  <c r="DD348" i="27" s="1"/>
  <c r="DC159" i="28" s="1"/>
  <c r="CN236" i="27"/>
  <c r="CN348" i="27" s="1"/>
  <c r="CM159" i="28" s="1"/>
  <c r="BX236" i="27"/>
  <c r="BX348" i="27" s="1"/>
  <c r="BW159" i="28" s="1"/>
  <c r="BH236" i="27"/>
  <c r="BH348" i="27" s="1"/>
  <c r="BG159" i="28" s="1"/>
  <c r="AR236" i="27"/>
  <c r="AR348" i="27" s="1"/>
  <c r="AQ159" i="28" s="1"/>
  <c r="AB236" i="27"/>
  <c r="L236" i="27"/>
  <c r="DC236" i="27"/>
  <c r="DC348" i="27" s="1"/>
  <c r="DB159" i="28" s="1"/>
  <c r="CM236" i="27"/>
  <c r="CM348" i="27" s="1"/>
  <c r="CL159" i="28" s="1"/>
  <c r="BW236" i="27"/>
  <c r="BW348" i="27" s="1"/>
  <c r="BV159" i="28" s="1"/>
  <c r="BG236" i="27"/>
  <c r="BG348" i="27" s="1"/>
  <c r="BF159" i="28" s="1"/>
  <c r="DB236" i="27"/>
  <c r="DB348" i="27" s="1"/>
  <c r="DA159" i="28" s="1"/>
  <c r="CL236" i="27"/>
  <c r="CL348" i="27" s="1"/>
  <c r="CK159" i="28" s="1"/>
  <c r="BV236" i="27"/>
  <c r="BV348" i="27" s="1"/>
  <c r="BU159" i="28" s="1"/>
  <c r="BF236" i="27"/>
  <c r="BF348" i="27" s="1"/>
  <c r="BE159" i="28" s="1"/>
  <c r="AP236" i="27"/>
  <c r="AP348" i="27" s="1"/>
  <c r="AO159" i="28" s="1"/>
  <c r="Z236" i="27"/>
  <c r="J236" i="27"/>
  <c r="CQ238" i="27"/>
  <c r="CQ350" i="27" s="1"/>
  <c r="CP161" i="28" s="1"/>
  <c r="CA238" i="27"/>
  <c r="CA350" i="27" s="1"/>
  <c r="BZ161" i="28" s="1"/>
  <c r="BK238" i="27"/>
  <c r="BK350" i="27" s="1"/>
  <c r="BJ161" i="28" s="1"/>
  <c r="AU238" i="27"/>
  <c r="AU350" i="27" s="1"/>
  <c r="AT161" i="28" s="1"/>
  <c r="AE238" i="27"/>
  <c r="O238" i="27"/>
  <c r="CT238" i="27"/>
  <c r="CT350" i="27" s="1"/>
  <c r="CS161" i="28" s="1"/>
  <c r="CC238" i="27"/>
  <c r="CC350" i="27" s="1"/>
  <c r="CB161" i="28" s="1"/>
  <c r="BL238" i="27"/>
  <c r="BL350" i="27" s="1"/>
  <c r="BK161" i="28" s="1"/>
  <c r="AT238" i="27"/>
  <c r="AT350" i="27" s="1"/>
  <c r="AS161" i="28" s="1"/>
  <c r="AC238" i="27"/>
  <c r="L238" i="27"/>
  <c r="CS238" i="27"/>
  <c r="CS350" i="27" s="1"/>
  <c r="CR161" i="28" s="1"/>
  <c r="CB238" i="27"/>
  <c r="CB350" i="27" s="1"/>
  <c r="CA161" i="28" s="1"/>
  <c r="BJ238" i="27"/>
  <c r="BJ350" i="27" s="1"/>
  <c r="BI161" i="28" s="1"/>
  <c r="AS238" i="27"/>
  <c r="AS350" i="27" s="1"/>
  <c r="AR161" i="28" s="1"/>
  <c r="AB238" i="27"/>
  <c r="K238" i="27"/>
  <c r="CR238" i="27"/>
  <c r="CR350" i="27" s="1"/>
  <c r="CQ161" i="28" s="1"/>
  <c r="BZ238" i="27"/>
  <c r="BZ350" i="27" s="1"/>
  <c r="BY161" i="28" s="1"/>
  <c r="BI238" i="27"/>
  <c r="BI350" i="27" s="1"/>
  <c r="BH161" i="28" s="1"/>
  <c r="AR238" i="27"/>
  <c r="AR350" i="27" s="1"/>
  <c r="AQ161" i="28" s="1"/>
  <c r="AA238" i="27"/>
  <c r="J238" i="27"/>
  <c r="CP238" i="27"/>
  <c r="CP350" i="27" s="1"/>
  <c r="CO161" i="28" s="1"/>
  <c r="BY238" i="27"/>
  <c r="BY350" i="27" s="1"/>
  <c r="BX161" i="28" s="1"/>
  <c r="BH238" i="27"/>
  <c r="BH350" i="27" s="1"/>
  <c r="BG161" i="28" s="1"/>
  <c r="AQ238" i="27"/>
  <c r="AQ350" i="27" s="1"/>
  <c r="AP161" i="28" s="1"/>
  <c r="Z238" i="27"/>
  <c r="I238" i="27"/>
  <c r="CO238" i="27"/>
  <c r="CO350" i="27" s="1"/>
  <c r="CN161" i="28" s="1"/>
  <c r="BX238" i="27"/>
  <c r="BX350" i="27" s="1"/>
  <c r="BW161" i="28" s="1"/>
  <c r="BG238" i="27"/>
  <c r="BG350" i="27" s="1"/>
  <c r="BF161" i="28" s="1"/>
  <c r="AP238" i="27"/>
  <c r="AP350" i="27" s="1"/>
  <c r="AO161" i="28" s="1"/>
  <c r="Y238" i="27"/>
  <c r="Y350" i="27" s="1"/>
  <c r="X161" i="28" s="1"/>
  <c r="H238" i="27"/>
  <c r="CN238" i="27"/>
  <c r="CN350" i="27" s="1"/>
  <c r="CM161" i="28" s="1"/>
  <c r="BW238" i="27"/>
  <c r="BW350" i="27" s="1"/>
  <c r="BV161" i="28" s="1"/>
  <c r="BF238" i="27"/>
  <c r="BF350" i="27" s="1"/>
  <c r="BE161" i="28" s="1"/>
  <c r="AO238" i="27"/>
  <c r="AO350" i="27" s="1"/>
  <c r="AN161" i="28" s="1"/>
  <c r="X238" i="27"/>
  <c r="X350" i="27" s="1"/>
  <c r="W161" i="28" s="1"/>
  <c r="G238" i="27"/>
  <c r="DD238" i="27"/>
  <c r="DD350" i="27" s="1"/>
  <c r="DC161" i="28" s="1"/>
  <c r="CM238" i="27"/>
  <c r="CM350" i="27" s="1"/>
  <c r="CL161" i="28" s="1"/>
  <c r="BV238" i="27"/>
  <c r="BV350" i="27" s="1"/>
  <c r="BU161" i="28" s="1"/>
  <c r="BE238" i="27"/>
  <c r="BE350" i="27" s="1"/>
  <c r="BD161" i="28" s="1"/>
  <c r="AN238" i="27"/>
  <c r="W238" i="27"/>
  <c r="F238" i="27"/>
  <c r="DC238" i="27"/>
  <c r="DC350" i="27" s="1"/>
  <c r="DB161" i="28" s="1"/>
  <c r="CL238" i="27"/>
  <c r="CL350" i="27" s="1"/>
  <c r="CK161" i="28" s="1"/>
  <c r="BU238" i="27"/>
  <c r="BU350" i="27" s="1"/>
  <c r="BT161" i="28" s="1"/>
  <c r="BD238" i="27"/>
  <c r="BD350" i="27" s="1"/>
  <c r="BC161" i="28" s="1"/>
  <c r="AM238" i="27"/>
  <c r="V238" i="27"/>
  <c r="E238" i="27"/>
  <c r="DB238" i="27"/>
  <c r="DB350" i="27" s="1"/>
  <c r="DA161" i="28" s="1"/>
  <c r="CK238" i="27"/>
  <c r="CK350" i="27" s="1"/>
  <c r="CJ161" i="28" s="1"/>
  <c r="BT238" i="27"/>
  <c r="BT350" i="27" s="1"/>
  <c r="BS161" i="28" s="1"/>
  <c r="BC238" i="27"/>
  <c r="BC350" i="27" s="1"/>
  <c r="BB161" i="28" s="1"/>
  <c r="AL238" i="27"/>
  <c r="U238" i="27"/>
  <c r="DA238" i="27"/>
  <c r="DA350" i="27" s="1"/>
  <c r="CZ161" i="28" s="1"/>
  <c r="CJ238" i="27"/>
  <c r="CJ350" i="27" s="1"/>
  <c r="CI161" i="28" s="1"/>
  <c r="BS238" i="27"/>
  <c r="BS350" i="27" s="1"/>
  <c r="BR161" i="28" s="1"/>
  <c r="BB238" i="27"/>
  <c r="BB350" i="27" s="1"/>
  <c r="BA161" i="28" s="1"/>
  <c r="AK238" i="27"/>
  <c r="T238" i="27"/>
  <c r="CZ238" i="27"/>
  <c r="CZ350" i="27" s="1"/>
  <c r="CY161" i="28" s="1"/>
  <c r="CI238" i="27"/>
  <c r="CI350" i="27" s="1"/>
  <c r="CH161" i="28" s="1"/>
  <c r="BR238" i="27"/>
  <c r="BR350" i="27" s="1"/>
  <c r="BQ161" i="28" s="1"/>
  <c r="BA238" i="27"/>
  <c r="BA350" i="27" s="1"/>
  <c r="AZ161" i="28" s="1"/>
  <c r="AJ238" i="27"/>
  <c r="S238" i="27"/>
  <c r="CY238" i="27"/>
  <c r="CY350" i="27" s="1"/>
  <c r="CX161" i="28" s="1"/>
  <c r="CH238" i="27"/>
  <c r="CH350" i="27" s="1"/>
  <c r="CG161" i="28" s="1"/>
  <c r="BQ238" i="27"/>
  <c r="BQ350" i="27" s="1"/>
  <c r="BP161" i="28" s="1"/>
  <c r="AZ238" i="27"/>
  <c r="AZ350" i="27" s="1"/>
  <c r="AY161" i="28" s="1"/>
  <c r="AI238" i="27"/>
  <c r="R238" i="27"/>
  <c r="CX238" i="27"/>
  <c r="CX350" i="27" s="1"/>
  <c r="CW161" i="28" s="1"/>
  <c r="CG238" i="27"/>
  <c r="CG350" i="27" s="1"/>
  <c r="CF161" i="28" s="1"/>
  <c r="BP238" i="27"/>
  <c r="BP350" i="27" s="1"/>
  <c r="BO161" i="28" s="1"/>
  <c r="AY238" i="27"/>
  <c r="AY350" i="27" s="1"/>
  <c r="AX161" i="28" s="1"/>
  <c r="AH238" i="27"/>
  <c r="Q238" i="27"/>
  <c r="CW238" i="27"/>
  <c r="CW350" i="27" s="1"/>
  <c r="CV161" i="28" s="1"/>
  <c r="CF238" i="27"/>
  <c r="CF350" i="27" s="1"/>
  <c r="CE161" i="28" s="1"/>
  <c r="BO238" i="27"/>
  <c r="BO350" i="27" s="1"/>
  <c r="BN161" i="28" s="1"/>
  <c r="AX238" i="27"/>
  <c r="AX350" i="27" s="1"/>
  <c r="AW161" i="28" s="1"/>
  <c r="AG238" i="27"/>
  <c r="P238" i="27"/>
  <c r="CV238" i="27"/>
  <c r="CV350" i="27" s="1"/>
  <c r="CU161" i="28" s="1"/>
  <c r="CE238" i="27"/>
  <c r="CE350" i="27" s="1"/>
  <c r="CD161" i="28" s="1"/>
  <c r="BN238" i="27"/>
  <c r="BN350" i="27" s="1"/>
  <c r="BM161" i="28" s="1"/>
  <c r="AW238" i="27"/>
  <c r="AW350" i="27" s="1"/>
  <c r="AV161" i="28" s="1"/>
  <c r="AF238" i="27"/>
  <c r="N238" i="27"/>
  <c r="CU238" i="27"/>
  <c r="CU350" i="27" s="1"/>
  <c r="CT161" i="28" s="1"/>
  <c r="CD238" i="27"/>
  <c r="CD350" i="27" s="1"/>
  <c r="CC161" i="28" s="1"/>
  <c r="BM238" i="27"/>
  <c r="BM350" i="27" s="1"/>
  <c r="BL161" i="28" s="1"/>
  <c r="AV238" i="27"/>
  <c r="AV350" i="27" s="1"/>
  <c r="AU161" i="28" s="1"/>
  <c r="AD238" i="27"/>
  <c r="M238" i="27"/>
  <c r="CT240" i="27"/>
  <c r="CT352" i="27" s="1"/>
  <c r="CS163" i="28" s="1"/>
  <c r="CD240" i="27"/>
  <c r="CD352" i="27" s="1"/>
  <c r="CC163" i="28" s="1"/>
  <c r="BN240" i="27"/>
  <c r="BN352" i="27" s="1"/>
  <c r="BM163" i="28" s="1"/>
  <c r="AX240" i="27"/>
  <c r="AX352" i="27" s="1"/>
  <c r="AW163" i="28" s="1"/>
  <c r="AH240" i="27"/>
  <c r="R240" i="27"/>
  <c r="CS240" i="27"/>
  <c r="CS352" i="27" s="1"/>
  <c r="CR163" i="28" s="1"/>
  <c r="CC240" i="27"/>
  <c r="CC352" i="27" s="1"/>
  <c r="CB163" i="28" s="1"/>
  <c r="BM240" i="27"/>
  <c r="BM352" i="27" s="1"/>
  <c r="BL163" i="28" s="1"/>
  <c r="AW240" i="27"/>
  <c r="AW352" i="27" s="1"/>
  <c r="AV163" i="28" s="1"/>
  <c r="AG240" i="27"/>
  <c r="Q240" i="27"/>
  <c r="CR240" i="27"/>
  <c r="CR352" i="27" s="1"/>
  <c r="CQ163" i="28" s="1"/>
  <c r="CB240" i="27"/>
  <c r="CB352" i="27" s="1"/>
  <c r="CA163" i="28" s="1"/>
  <c r="BL240" i="27"/>
  <c r="BL352" i="27" s="1"/>
  <c r="BK163" i="28" s="1"/>
  <c r="AV240" i="27"/>
  <c r="AV352" i="27" s="1"/>
  <c r="AU163" i="28" s="1"/>
  <c r="AF240" i="27"/>
  <c r="CQ240" i="27"/>
  <c r="CQ352" i="27" s="1"/>
  <c r="CP163" i="28" s="1"/>
  <c r="CA240" i="27"/>
  <c r="CA352" i="27" s="1"/>
  <c r="BZ163" i="28" s="1"/>
  <c r="BK240" i="27"/>
  <c r="BK352" i="27" s="1"/>
  <c r="BJ163" i="28" s="1"/>
  <c r="AU240" i="27"/>
  <c r="AU352" i="27" s="1"/>
  <c r="AT163" i="28" s="1"/>
  <c r="AE240" i="27"/>
  <c r="O240" i="27"/>
  <c r="CO240" i="27"/>
  <c r="CO352" i="27" s="1"/>
  <c r="CN163" i="28" s="1"/>
  <c r="BY240" i="27"/>
  <c r="BY352" i="27" s="1"/>
  <c r="BX163" i="28" s="1"/>
  <c r="CL240" i="27"/>
  <c r="CL352" i="27" s="1"/>
  <c r="CK163" i="28" s="1"/>
  <c r="BQ240" i="27"/>
  <c r="BQ352" i="27" s="1"/>
  <c r="BP163" i="28" s="1"/>
  <c r="AS240" i="27"/>
  <c r="AS352" i="27" s="1"/>
  <c r="AR163" i="28" s="1"/>
  <c r="Y240" i="27"/>
  <c r="Y352" i="27" s="1"/>
  <c r="X163" i="28" s="1"/>
  <c r="F240" i="27"/>
  <c r="CK240" i="27"/>
  <c r="CK352" i="27" s="1"/>
  <c r="CJ163" i="28" s="1"/>
  <c r="BP240" i="27"/>
  <c r="BP352" i="27" s="1"/>
  <c r="BO163" i="28" s="1"/>
  <c r="AR240" i="27"/>
  <c r="AR352" i="27" s="1"/>
  <c r="AQ163" i="28" s="1"/>
  <c r="X240" i="27"/>
  <c r="X352" i="27" s="1"/>
  <c r="W163" i="28" s="1"/>
  <c r="E240" i="27"/>
  <c r="CJ240" i="27"/>
  <c r="CJ352" i="27" s="1"/>
  <c r="CI163" i="28" s="1"/>
  <c r="BO240" i="27"/>
  <c r="BO352" i="27" s="1"/>
  <c r="BN163" i="28" s="1"/>
  <c r="AQ240" i="27"/>
  <c r="AQ352" i="27" s="1"/>
  <c r="AP163" i="28" s="1"/>
  <c r="W240" i="27"/>
  <c r="DD240" i="27"/>
  <c r="DD352" i="27" s="1"/>
  <c r="DC163" i="28" s="1"/>
  <c r="CI240" i="27"/>
  <c r="CI352" i="27" s="1"/>
  <c r="CH163" i="28" s="1"/>
  <c r="BJ240" i="27"/>
  <c r="BJ352" i="27" s="1"/>
  <c r="BI163" i="28" s="1"/>
  <c r="AP240" i="27"/>
  <c r="AP352" i="27" s="1"/>
  <c r="AO163" i="28" s="1"/>
  <c r="V240" i="27"/>
  <c r="DC240" i="27"/>
  <c r="DC352" i="27" s="1"/>
  <c r="DB163" i="28" s="1"/>
  <c r="CH240" i="27"/>
  <c r="CH352" i="27" s="1"/>
  <c r="CG163" i="28" s="1"/>
  <c r="BI240" i="27"/>
  <c r="BI352" i="27" s="1"/>
  <c r="BH163" i="28" s="1"/>
  <c r="AO240" i="27"/>
  <c r="AO352" i="27" s="1"/>
  <c r="AN163" i="28" s="1"/>
  <c r="U240" i="27"/>
  <c r="DB240" i="27"/>
  <c r="DB352" i="27" s="1"/>
  <c r="DA163" i="28" s="1"/>
  <c r="CG240" i="27"/>
  <c r="CG352" i="27" s="1"/>
  <c r="CF163" i="28" s="1"/>
  <c r="BH240" i="27"/>
  <c r="BH352" i="27" s="1"/>
  <c r="BG163" i="28" s="1"/>
  <c r="AN240" i="27"/>
  <c r="T240" i="27"/>
  <c r="DA240" i="27"/>
  <c r="DA352" i="27" s="1"/>
  <c r="CZ163" i="28" s="1"/>
  <c r="CF240" i="27"/>
  <c r="CF352" i="27" s="1"/>
  <c r="CE163" i="28" s="1"/>
  <c r="BG240" i="27"/>
  <c r="BG352" i="27" s="1"/>
  <c r="BF163" i="28" s="1"/>
  <c r="AM240" i="27"/>
  <c r="S240" i="27"/>
  <c r="CZ240" i="27"/>
  <c r="CZ352" i="27" s="1"/>
  <c r="CY163" i="28" s="1"/>
  <c r="CE240" i="27"/>
  <c r="CE352" i="27" s="1"/>
  <c r="CD163" i="28" s="1"/>
  <c r="BF240" i="27"/>
  <c r="BF352" i="27" s="1"/>
  <c r="BE163" i="28" s="1"/>
  <c r="AL240" i="27"/>
  <c r="P240" i="27"/>
  <c r="CY240" i="27"/>
  <c r="CY352" i="27" s="1"/>
  <c r="CX163" i="28" s="1"/>
  <c r="BZ240" i="27"/>
  <c r="BZ352" i="27" s="1"/>
  <c r="BY163" i="28" s="1"/>
  <c r="BE240" i="27"/>
  <c r="BE352" i="27" s="1"/>
  <c r="BD163" i="28" s="1"/>
  <c r="AK240" i="27"/>
  <c r="N240" i="27"/>
  <c r="CX240" i="27"/>
  <c r="CX352" i="27" s="1"/>
  <c r="CW163" i="28" s="1"/>
  <c r="BX240" i="27"/>
  <c r="BX352" i="27" s="1"/>
  <c r="BW163" i="28" s="1"/>
  <c r="BD240" i="27"/>
  <c r="BD352" i="27" s="1"/>
  <c r="BC163" i="28" s="1"/>
  <c r="AJ240" i="27"/>
  <c r="M240" i="27"/>
  <c r="CW240" i="27"/>
  <c r="CW352" i="27" s="1"/>
  <c r="CV163" i="28" s="1"/>
  <c r="BW240" i="27"/>
  <c r="BW352" i="27" s="1"/>
  <c r="BV163" i="28" s="1"/>
  <c r="BC240" i="27"/>
  <c r="BC352" i="27" s="1"/>
  <c r="BB163" i="28" s="1"/>
  <c r="AI240" i="27"/>
  <c r="L240" i="27"/>
  <c r="CV240" i="27"/>
  <c r="CV352" i="27" s="1"/>
  <c r="CU163" i="28" s="1"/>
  <c r="BV240" i="27"/>
  <c r="BV352" i="27" s="1"/>
  <c r="BU163" i="28" s="1"/>
  <c r="BB240" i="27"/>
  <c r="BB352" i="27" s="1"/>
  <c r="BA163" i="28" s="1"/>
  <c r="AD240" i="27"/>
  <c r="K240" i="27"/>
  <c r="CU240" i="27"/>
  <c r="CU352" i="27" s="1"/>
  <c r="CT163" i="28" s="1"/>
  <c r="BU240" i="27"/>
  <c r="BU352" i="27" s="1"/>
  <c r="BT163" i="28" s="1"/>
  <c r="BA240" i="27"/>
  <c r="BA352" i="27" s="1"/>
  <c r="AZ163" i="28" s="1"/>
  <c r="AC240" i="27"/>
  <c r="J240" i="27"/>
  <c r="CP240" i="27"/>
  <c r="CP352" i="27" s="1"/>
  <c r="CO163" i="28" s="1"/>
  <c r="BT240" i="27"/>
  <c r="BT352" i="27" s="1"/>
  <c r="BS163" i="28" s="1"/>
  <c r="AZ240" i="27"/>
  <c r="AZ352" i="27" s="1"/>
  <c r="AY163" i="28" s="1"/>
  <c r="AB240" i="27"/>
  <c r="I240" i="27"/>
  <c r="CN240" i="27"/>
  <c r="CN352" i="27" s="1"/>
  <c r="CM163" i="28" s="1"/>
  <c r="BS240" i="27"/>
  <c r="BS352" i="27" s="1"/>
  <c r="BR163" i="28" s="1"/>
  <c r="AY240" i="27"/>
  <c r="AY352" i="27" s="1"/>
  <c r="AX163" i="28" s="1"/>
  <c r="AA240" i="27"/>
  <c r="H240" i="27"/>
  <c r="CM240" i="27"/>
  <c r="CM352" i="27" s="1"/>
  <c r="CL163" i="28" s="1"/>
  <c r="BR240" i="27"/>
  <c r="BR352" i="27" s="1"/>
  <c r="BQ163" i="28" s="1"/>
  <c r="AT240" i="27"/>
  <c r="AT352" i="27" s="1"/>
  <c r="AS163" i="28" s="1"/>
  <c r="Z240" i="27"/>
  <c r="G240" i="27"/>
  <c r="CT242" i="27"/>
  <c r="CT354" i="27" s="1"/>
  <c r="CS165" i="28" s="1"/>
  <c r="CD242" i="27"/>
  <c r="CD354" i="27" s="1"/>
  <c r="CC165" i="28" s="1"/>
  <c r="BN242" i="27"/>
  <c r="BN354" i="27" s="1"/>
  <c r="BM165" i="28" s="1"/>
  <c r="AX242" i="27"/>
  <c r="AX354" i="27" s="1"/>
  <c r="AW165" i="28" s="1"/>
  <c r="AH242" i="27"/>
  <c r="R242" i="27"/>
  <c r="CS242" i="27"/>
  <c r="CS354" i="27" s="1"/>
  <c r="CR165" i="28" s="1"/>
  <c r="CC242" i="27"/>
  <c r="CC354" i="27" s="1"/>
  <c r="CB165" i="28" s="1"/>
  <c r="BM242" i="27"/>
  <c r="BM354" i="27" s="1"/>
  <c r="BL165" i="28" s="1"/>
  <c r="AW242" i="27"/>
  <c r="AW354" i="27" s="1"/>
  <c r="AV165" i="28" s="1"/>
  <c r="AG242" i="27"/>
  <c r="Q242" i="27"/>
  <c r="CR242" i="27"/>
  <c r="CR354" i="27" s="1"/>
  <c r="CQ165" i="28" s="1"/>
  <c r="CB242" i="27"/>
  <c r="CB354" i="27" s="1"/>
  <c r="CA165" i="28" s="1"/>
  <c r="BL242" i="27"/>
  <c r="BL354" i="27" s="1"/>
  <c r="BK165" i="28" s="1"/>
  <c r="AV242" i="27"/>
  <c r="AV354" i="27" s="1"/>
  <c r="AU165" i="28" s="1"/>
  <c r="AF242" i="27"/>
  <c r="P242" i="27"/>
  <c r="CQ242" i="27"/>
  <c r="CQ354" i="27" s="1"/>
  <c r="CP165" i="28" s="1"/>
  <c r="CA242" i="27"/>
  <c r="CA354" i="27" s="1"/>
  <c r="BZ165" i="28" s="1"/>
  <c r="BK242" i="27"/>
  <c r="BK354" i="27" s="1"/>
  <c r="BJ165" i="28" s="1"/>
  <c r="AU242" i="27"/>
  <c r="AU354" i="27" s="1"/>
  <c r="AT165" i="28" s="1"/>
  <c r="AE242" i="27"/>
  <c r="O242" i="27"/>
  <c r="CP242" i="27"/>
  <c r="CP354" i="27" s="1"/>
  <c r="CO165" i="28" s="1"/>
  <c r="BZ242" i="27"/>
  <c r="BZ354" i="27" s="1"/>
  <c r="BY165" i="28" s="1"/>
  <c r="BJ242" i="27"/>
  <c r="BJ354" i="27" s="1"/>
  <c r="BI165" i="28" s="1"/>
  <c r="AT242" i="27"/>
  <c r="AT354" i="27" s="1"/>
  <c r="AS165" i="28" s="1"/>
  <c r="AD242" i="27"/>
  <c r="N242" i="27"/>
  <c r="CO242" i="27"/>
  <c r="CO354" i="27" s="1"/>
  <c r="CN165" i="28" s="1"/>
  <c r="BY242" i="27"/>
  <c r="BY354" i="27" s="1"/>
  <c r="BX165" i="28" s="1"/>
  <c r="BI242" i="27"/>
  <c r="BI354" i="27" s="1"/>
  <c r="BH165" i="28" s="1"/>
  <c r="AS242" i="27"/>
  <c r="AS354" i="27" s="1"/>
  <c r="AR165" i="28" s="1"/>
  <c r="AC242" i="27"/>
  <c r="M242" i="27"/>
  <c r="DB242" i="27"/>
  <c r="DB354" i="27" s="1"/>
  <c r="DA165" i="28" s="1"/>
  <c r="DA242" i="27"/>
  <c r="DA354" i="27" s="1"/>
  <c r="CZ165" i="28" s="1"/>
  <c r="CK242" i="27"/>
  <c r="CK354" i="27" s="1"/>
  <c r="CJ165" i="28" s="1"/>
  <c r="DD242" i="27"/>
  <c r="DD354" i="27" s="1"/>
  <c r="DC165" i="28" s="1"/>
  <c r="CE242" i="27"/>
  <c r="CE354" i="27" s="1"/>
  <c r="CD165" i="28" s="1"/>
  <c r="BC242" i="27"/>
  <c r="BC354" i="27" s="1"/>
  <c r="BB165" i="28" s="1"/>
  <c r="AA242" i="27"/>
  <c r="E242" i="27"/>
  <c r="DC242" i="27"/>
  <c r="DC354" i="27" s="1"/>
  <c r="DB165" i="28" s="1"/>
  <c r="BX242" i="27"/>
  <c r="BX354" i="27" s="1"/>
  <c r="BW165" i="28" s="1"/>
  <c r="BB242" i="27"/>
  <c r="BB354" i="27" s="1"/>
  <c r="BA165" i="28" s="1"/>
  <c r="Z242" i="27"/>
  <c r="CZ242" i="27"/>
  <c r="CZ354" i="27" s="1"/>
  <c r="CY165" i="28" s="1"/>
  <c r="BW242" i="27"/>
  <c r="BW354" i="27" s="1"/>
  <c r="BV165" i="28" s="1"/>
  <c r="BA242" i="27"/>
  <c r="BA354" i="27" s="1"/>
  <c r="AZ165" i="28" s="1"/>
  <c r="Y242" i="27"/>
  <c r="Y354" i="27" s="1"/>
  <c r="X165" i="28" s="1"/>
  <c r="CY242" i="27"/>
  <c r="CY354" i="27" s="1"/>
  <c r="CX165" i="28" s="1"/>
  <c r="BV242" i="27"/>
  <c r="BV354" i="27" s="1"/>
  <c r="BU165" i="28" s="1"/>
  <c r="AZ242" i="27"/>
  <c r="AZ354" i="27" s="1"/>
  <c r="AY165" i="28" s="1"/>
  <c r="X242" i="27"/>
  <c r="X354" i="27" s="1"/>
  <c r="W165" i="28" s="1"/>
  <c r="CX242" i="27"/>
  <c r="CX354" i="27" s="1"/>
  <c r="CW165" i="28" s="1"/>
  <c r="BU242" i="27"/>
  <c r="BU354" i="27" s="1"/>
  <c r="BT165" i="28" s="1"/>
  <c r="AY242" i="27"/>
  <c r="AY354" i="27" s="1"/>
  <c r="AX165" i="28" s="1"/>
  <c r="W242" i="27"/>
  <c r="CW242" i="27"/>
  <c r="CW354" i="27" s="1"/>
  <c r="CV165" i="28" s="1"/>
  <c r="BT242" i="27"/>
  <c r="BT354" i="27" s="1"/>
  <c r="BS165" i="28" s="1"/>
  <c r="AR242" i="27"/>
  <c r="AR354" i="27" s="1"/>
  <c r="AQ165" i="28" s="1"/>
  <c r="V242" i="27"/>
  <c r="CV242" i="27"/>
  <c r="CV354" i="27" s="1"/>
  <c r="CU165" i="28" s="1"/>
  <c r="BS242" i="27"/>
  <c r="BS354" i="27" s="1"/>
  <c r="BR165" i="28" s="1"/>
  <c r="AQ242" i="27"/>
  <c r="AQ354" i="27" s="1"/>
  <c r="AP165" i="28" s="1"/>
  <c r="U242" i="27"/>
  <c r="CU242" i="27"/>
  <c r="CU354" i="27" s="1"/>
  <c r="CT165" i="28" s="1"/>
  <c r="BR242" i="27"/>
  <c r="BR354" i="27" s="1"/>
  <c r="BQ165" i="28" s="1"/>
  <c r="AP242" i="27"/>
  <c r="AP354" i="27" s="1"/>
  <c r="AO165" i="28" s="1"/>
  <c r="T242" i="27"/>
  <c r="CN242" i="27"/>
  <c r="CN354" i="27" s="1"/>
  <c r="CM165" i="28" s="1"/>
  <c r="BQ242" i="27"/>
  <c r="BQ354" i="27" s="1"/>
  <c r="BP165" i="28" s="1"/>
  <c r="AO242" i="27"/>
  <c r="AO354" i="27" s="1"/>
  <c r="AN165" i="28" s="1"/>
  <c r="S242" i="27"/>
  <c r="CM242" i="27"/>
  <c r="CM354" i="27" s="1"/>
  <c r="CL165" i="28" s="1"/>
  <c r="BP242" i="27"/>
  <c r="BP354" i="27" s="1"/>
  <c r="BO165" i="28" s="1"/>
  <c r="AN242" i="27"/>
  <c r="L242" i="27"/>
  <c r="CL242" i="27"/>
  <c r="CL354" i="27" s="1"/>
  <c r="CK165" i="28" s="1"/>
  <c r="BO242" i="27"/>
  <c r="BO354" i="27" s="1"/>
  <c r="BN165" i="28" s="1"/>
  <c r="AM242" i="27"/>
  <c r="K242" i="27"/>
  <c r="CJ242" i="27"/>
  <c r="CJ354" i="27" s="1"/>
  <c r="CI165" i="28" s="1"/>
  <c r="BH242" i="27"/>
  <c r="BH354" i="27" s="1"/>
  <c r="BG165" i="28" s="1"/>
  <c r="AL242" i="27"/>
  <c r="J242" i="27"/>
  <c r="CI242" i="27"/>
  <c r="CI354" i="27" s="1"/>
  <c r="CH165" i="28" s="1"/>
  <c r="BG242" i="27"/>
  <c r="BG354" i="27" s="1"/>
  <c r="BF165" i="28" s="1"/>
  <c r="AK242" i="27"/>
  <c r="I242" i="27"/>
  <c r="CH242" i="27"/>
  <c r="CH354" i="27" s="1"/>
  <c r="CG165" i="28" s="1"/>
  <c r="BF242" i="27"/>
  <c r="BF354" i="27" s="1"/>
  <c r="BE165" i="28" s="1"/>
  <c r="AJ242" i="27"/>
  <c r="H242" i="27"/>
  <c r="CG242" i="27"/>
  <c r="CG354" i="27" s="1"/>
  <c r="CF165" i="28" s="1"/>
  <c r="BE242" i="27"/>
  <c r="BE354" i="27" s="1"/>
  <c r="BD165" i="28" s="1"/>
  <c r="AI242" i="27"/>
  <c r="G242" i="27"/>
  <c r="CF242" i="27"/>
  <c r="CF354" i="27" s="1"/>
  <c r="CE165" i="28" s="1"/>
  <c r="BD242" i="27"/>
  <c r="BD354" i="27" s="1"/>
  <c r="BC165" i="28" s="1"/>
  <c r="AB242" i="27"/>
  <c r="F242" i="27"/>
  <c r="CT244" i="27"/>
  <c r="CT356" i="27" s="1"/>
  <c r="CS167" i="28" s="1"/>
  <c r="CD244" i="27"/>
  <c r="CD356" i="27" s="1"/>
  <c r="CC167" i="28" s="1"/>
  <c r="BN244" i="27"/>
  <c r="BN356" i="27" s="1"/>
  <c r="BM167" i="28" s="1"/>
  <c r="AX244" i="27"/>
  <c r="AX356" i="27" s="1"/>
  <c r="AW167" i="28" s="1"/>
  <c r="AH244" i="27"/>
  <c r="R244" i="27"/>
  <c r="CS244" i="27"/>
  <c r="CS356" i="27" s="1"/>
  <c r="CR167" i="28" s="1"/>
  <c r="CC244" i="27"/>
  <c r="CC356" i="27" s="1"/>
  <c r="CB167" i="28" s="1"/>
  <c r="BM244" i="27"/>
  <c r="BM356" i="27" s="1"/>
  <c r="BL167" i="28" s="1"/>
  <c r="AW244" i="27"/>
  <c r="AW356" i="27" s="1"/>
  <c r="AV167" i="28" s="1"/>
  <c r="AG244" i="27"/>
  <c r="Q244" i="27"/>
  <c r="CR244" i="27"/>
  <c r="CR356" i="27" s="1"/>
  <c r="CQ167" i="28" s="1"/>
  <c r="CB244" i="27"/>
  <c r="CB356" i="27" s="1"/>
  <c r="CA167" i="28" s="1"/>
  <c r="BL244" i="27"/>
  <c r="BL356" i="27" s="1"/>
  <c r="BK167" i="28" s="1"/>
  <c r="AV244" i="27"/>
  <c r="AV356" i="27" s="1"/>
  <c r="AU167" i="28" s="1"/>
  <c r="AF244" i="27"/>
  <c r="P244" i="27"/>
  <c r="CQ244" i="27"/>
  <c r="CQ356" i="27" s="1"/>
  <c r="CP167" i="28" s="1"/>
  <c r="CA244" i="27"/>
  <c r="CA356" i="27" s="1"/>
  <c r="BZ167" i="28" s="1"/>
  <c r="BK244" i="27"/>
  <c r="BK356" i="27" s="1"/>
  <c r="BJ167" i="28" s="1"/>
  <c r="AU244" i="27"/>
  <c r="AU356" i="27" s="1"/>
  <c r="AT167" i="28" s="1"/>
  <c r="AE244" i="27"/>
  <c r="O244" i="27"/>
  <c r="CP244" i="27"/>
  <c r="CP356" i="27" s="1"/>
  <c r="CO167" i="28" s="1"/>
  <c r="BZ244" i="27"/>
  <c r="BZ356" i="27" s="1"/>
  <c r="BY167" i="28" s="1"/>
  <c r="BJ244" i="27"/>
  <c r="BJ356" i="27" s="1"/>
  <c r="BI167" i="28" s="1"/>
  <c r="AT244" i="27"/>
  <c r="AT356" i="27" s="1"/>
  <c r="AS167" i="28" s="1"/>
  <c r="AD244" i="27"/>
  <c r="N244" i="27"/>
  <c r="CO244" i="27"/>
  <c r="CO356" i="27" s="1"/>
  <c r="CN167" i="28" s="1"/>
  <c r="BY244" i="27"/>
  <c r="BY356" i="27" s="1"/>
  <c r="BX167" i="28" s="1"/>
  <c r="BI244" i="27"/>
  <c r="BI356" i="27" s="1"/>
  <c r="BH167" i="28" s="1"/>
  <c r="AS244" i="27"/>
  <c r="AS356" i="27" s="1"/>
  <c r="AR167" i="28" s="1"/>
  <c r="AC244" i="27"/>
  <c r="M244" i="27"/>
  <c r="DC244" i="27"/>
  <c r="DC356" i="27" s="1"/>
  <c r="DB167" i="28" s="1"/>
  <c r="CM244" i="27"/>
  <c r="CM356" i="27" s="1"/>
  <c r="CL167" i="28" s="1"/>
  <c r="BW244" i="27"/>
  <c r="BW356" i="27" s="1"/>
  <c r="BV167" i="28" s="1"/>
  <c r="BG244" i="27"/>
  <c r="BG356" i="27" s="1"/>
  <c r="BF167" i="28" s="1"/>
  <c r="AQ244" i="27"/>
  <c r="AQ356" i="27" s="1"/>
  <c r="AP167" i="28" s="1"/>
  <c r="AA244" i="27"/>
  <c r="K244" i="27"/>
  <c r="DB244" i="27"/>
  <c r="DB356" i="27" s="1"/>
  <c r="DA167" i="28" s="1"/>
  <c r="CL244" i="27"/>
  <c r="CL356" i="27" s="1"/>
  <c r="CK167" i="28" s="1"/>
  <c r="BV244" i="27"/>
  <c r="BV356" i="27" s="1"/>
  <c r="BU167" i="28" s="1"/>
  <c r="BF244" i="27"/>
  <c r="BF356" i="27" s="1"/>
  <c r="BE167" i="28" s="1"/>
  <c r="AP244" i="27"/>
  <c r="AP356" i="27" s="1"/>
  <c r="AO167" i="28" s="1"/>
  <c r="Z244" i="27"/>
  <c r="J244" i="27"/>
  <c r="DA244" i="27"/>
  <c r="DA356" i="27" s="1"/>
  <c r="CZ167" i="28" s="1"/>
  <c r="CK244" i="27"/>
  <c r="CK356" i="27" s="1"/>
  <c r="CJ167" i="28" s="1"/>
  <c r="BU244" i="27"/>
  <c r="BU356" i="27" s="1"/>
  <c r="BT167" i="28" s="1"/>
  <c r="BE244" i="27"/>
  <c r="BE356" i="27" s="1"/>
  <c r="BD167" i="28" s="1"/>
  <c r="AO244" i="27"/>
  <c r="AO356" i="27" s="1"/>
  <c r="AN167" i="28" s="1"/>
  <c r="Y244" i="27"/>
  <c r="Y356" i="27" s="1"/>
  <c r="X167" i="28" s="1"/>
  <c r="I244" i="27"/>
  <c r="BX244" i="27"/>
  <c r="BX356" i="27" s="1"/>
  <c r="BW167" i="28" s="1"/>
  <c r="AM244" i="27"/>
  <c r="E244" i="27"/>
  <c r="BT244" i="27"/>
  <c r="BT356" i="27" s="1"/>
  <c r="BS167" i="28" s="1"/>
  <c r="AL244" i="27"/>
  <c r="DD244" i="27"/>
  <c r="DD356" i="27" s="1"/>
  <c r="DC167" i="28" s="1"/>
  <c r="BS244" i="27"/>
  <c r="BS356" i="27" s="1"/>
  <c r="BR167" i="28" s="1"/>
  <c r="AK244" i="27"/>
  <c r="CZ244" i="27"/>
  <c r="CZ356" i="27" s="1"/>
  <c r="CY167" i="28" s="1"/>
  <c r="BR244" i="27"/>
  <c r="BR356" i="27" s="1"/>
  <c r="BQ167" i="28" s="1"/>
  <c r="AJ244" i="27"/>
  <c r="CY244" i="27"/>
  <c r="CY356" i="27" s="1"/>
  <c r="CX167" i="28" s="1"/>
  <c r="BQ244" i="27"/>
  <c r="BQ356" i="27" s="1"/>
  <c r="BP167" i="28" s="1"/>
  <c r="AI244" i="27"/>
  <c r="CX244" i="27"/>
  <c r="CX356" i="27" s="1"/>
  <c r="CW167" i="28" s="1"/>
  <c r="BP244" i="27"/>
  <c r="BP356" i="27" s="1"/>
  <c r="BO167" i="28" s="1"/>
  <c r="AB244" i="27"/>
  <c r="CW244" i="27"/>
  <c r="CW356" i="27" s="1"/>
  <c r="CV167" i="28" s="1"/>
  <c r="BO244" i="27"/>
  <c r="BO356" i="27" s="1"/>
  <c r="BN167" i="28" s="1"/>
  <c r="X244" i="27"/>
  <c r="X356" i="27" s="1"/>
  <c r="W167" i="28" s="1"/>
  <c r="CV244" i="27"/>
  <c r="CV356" i="27" s="1"/>
  <c r="CU167" i="28" s="1"/>
  <c r="BH244" i="27"/>
  <c r="BH356" i="27" s="1"/>
  <c r="BG167" i="28" s="1"/>
  <c r="W244" i="27"/>
  <c r="CU244" i="27"/>
  <c r="CU356" i="27" s="1"/>
  <c r="CT167" i="28" s="1"/>
  <c r="BD244" i="27"/>
  <c r="BD356" i="27" s="1"/>
  <c r="BC167" i="28" s="1"/>
  <c r="V244" i="27"/>
  <c r="CN244" i="27"/>
  <c r="CN356" i="27" s="1"/>
  <c r="CM167" i="28" s="1"/>
  <c r="BC244" i="27"/>
  <c r="BC356" i="27" s="1"/>
  <c r="BB167" i="28" s="1"/>
  <c r="U244" i="27"/>
  <c r="CJ244" i="27"/>
  <c r="CJ356" i="27" s="1"/>
  <c r="CI167" i="28" s="1"/>
  <c r="BB244" i="27"/>
  <c r="BB356" i="27" s="1"/>
  <c r="BA167" i="28" s="1"/>
  <c r="T244" i="27"/>
  <c r="CI244" i="27"/>
  <c r="CI356" i="27" s="1"/>
  <c r="CH167" i="28" s="1"/>
  <c r="BA244" i="27"/>
  <c r="BA356" i="27" s="1"/>
  <c r="AZ167" i="28" s="1"/>
  <c r="S244" i="27"/>
  <c r="CH244" i="27"/>
  <c r="CH356" i="27" s="1"/>
  <c r="CG167" i="28" s="1"/>
  <c r="AZ244" i="27"/>
  <c r="AZ356" i="27" s="1"/>
  <c r="AY167" i="28" s="1"/>
  <c r="L244" i="27"/>
  <c r="CG244" i="27"/>
  <c r="CG356" i="27" s="1"/>
  <c r="CF167" i="28" s="1"/>
  <c r="AY244" i="27"/>
  <c r="AY356" i="27" s="1"/>
  <c r="AX167" i="28" s="1"/>
  <c r="H244" i="27"/>
  <c r="CF244" i="27"/>
  <c r="CF356" i="27" s="1"/>
  <c r="CE167" i="28" s="1"/>
  <c r="AR244" i="27"/>
  <c r="AR356" i="27" s="1"/>
  <c r="AQ167" i="28" s="1"/>
  <c r="G244" i="27"/>
  <c r="CE244" i="27"/>
  <c r="CE356" i="27" s="1"/>
  <c r="CD167" i="28" s="1"/>
  <c r="AN244" i="27"/>
  <c r="F244" i="27"/>
  <c r="CT246" i="27"/>
  <c r="CT358" i="27" s="1"/>
  <c r="CS169" i="28" s="1"/>
  <c r="CD246" i="27"/>
  <c r="CD358" i="27" s="1"/>
  <c r="CC169" i="28" s="1"/>
  <c r="BN246" i="27"/>
  <c r="BN358" i="27" s="1"/>
  <c r="BM169" i="28" s="1"/>
  <c r="AX246" i="27"/>
  <c r="AX358" i="27" s="1"/>
  <c r="AW169" i="28" s="1"/>
  <c r="AH246" i="27"/>
  <c r="R246" i="27"/>
  <c r="CS246" i="27"/>
  <c r="CS358" i="27" s="1"/>
  <c r="CR169" i="28" s="1"/>
  <c r="CC246" i="27"/>
  <c r="CC358" i="27" s="1"/>
  <c r="CB169" i="28" s="1"/>
  <c r="BM246" i="27"/>
  <c r="BM358" i="27" s="1"/>
  <c r="BL169" i="28" s="1"/>
  <c r="AW246" i="27"/>
  <c r="AW358" i="27" s="1"/>
  <c r="AV169" i="28" s="1"/>
  <c r="AG246" i="27"/>
  <c r="Q246" i="27"/>
  <c r="CR246" i="27"/>
  <c r="CR358" i="27" s="1"/>
  <c r="CQ169" i="28" s="1"/>
  <c r="CB246" i="27"/>
  <c r="CB358" i="27" s="1"/>
  <c r="CA169" i="28" s="1"/>
  <c r="BL246" i="27"/>
  <c r="BL358" i="27" s="1"/>
  <c r="BK169" i="28" s="1"/>
  <c r="AV246" i="27"/>
  <c r="AV358" i="27" s="1"/>
  <c r="AU169" i="28" s="1"/>
  <c r="AF246" i="27"/>
  <c r="P246" i="27"/>
  <c r="CQ246" i="27"/>
  <c r="CQ358" i="27" s="1"/>
  <c r="CP169" i="28" s="1"/>
  <c r="CA246" i="27"/>
  <c r="CA358" i="27" s="1"/>
  <c r="BZ169" i="28" s="1"/>
  <c r="BK246" i="27"/>
  <c r="BK358" i="27" s="1"/>
  <c r="BJ169" i="28" s="1"/>
  <c r="AU246" i="27"/>
  <c r="AU358" i="27" s="1"/>
  <c r="AT169" i="28" s="1"/>
  <c r="AE246" i="27"/>
  <c r="O246" i="27"/>
  <c r="CP246" i="27"/>
  <c r="CP358" i="27" s="1"/>
  <c r="CO169" i="28" s="1"/>
  <c r="BZ246" i="27"/>
  <c r="BZ358" i="27" s="1"/>
  <c r="BY169" i="28" s="1"/>
  <c r="BJ246" i="27"/>
  <c r="BJ358" i="27" s="1"/>
  <c r="BI169" i="28" s="1"/>
  <c r="AT246" i="27"/>
  <c r="AT358" i="27" s="1"/>
  <c r="AS169" i="28" s="1"/>
  <c r="AD246" i="27"/>
  <c r="N246" i="27"/>
  <c r="CO246" i="27"/>
  <c r="CO358" i="27" s="1"/>
  <c r="CN169" i="28" s="1"/>
  <c r="BY246" i="27"/>
  <c r="BY358" i="27" s="1"/>
  <c r="BX169" i="28" s="1"/>
  <c r="BI246" i="27"/>
  <c r="BI358" i="27" s="1"/>
  <c r="BH169" i="28" s="1"/>
  <c r="AS246" i="27"/>
  <c r="AS358" i="27" s="1"/>
  <c r="AR169" i="28" s="1"/>
  <c r="AC246" i="27"/>
  <c r="M246" i="27"/>
  <c r="DC246" i="27"/>
  <c r="DC358" i="27" s="1"/>
  <c r="DB169" i="28" s="1"/>
  <c r="CM246" i="27"/>
  <c r="CM358" i="27" s="1"/>
  <c r="CL169" i="28" s="1"/>
  <c r="BW246" i="27"/>
  <c r="BW358" i="27" s="1"/>
  <c r="BV169" i="28" s="1"/>
  <c r="BG246" i="27"/>
  <c r="BG358" i="27" s="1"/>
  <c r="BF169" i="28" s="1"/>
  <c r="AQ246" i="27"/>
  <c r="AQ358" i="27" s="1"/>
  <c r="AP169" i="28" s="1"/>
  <c r="AA246" i="27"/>
  <c r="K246" i="27"/>
  <c r="DB246" i="27"/>
  <c r="DB358" i="27" s="1"/>
  <c r="DA169" i="28" s="1"/>
  <c r="CL246" i="27"/>
  <c r="CL358" i="27" s="1"/>
  <c r="CK169" i="28" s="1"/>
  <c r="BV246" i="27"/>
  <c r="BV358" i="27" s="1"/>
  <c r="BU169" i="28" s="1"/>
  <c r="BF246" i="27"/>
  <c r="BF358" i="27" s="1"/>
  <c r="BE169" i="28" s="1"/>
  <c r="AP246" i="27"/>
  <c r="AP358" i="27" s="1"/>
  <c r="AO169" i="28" s="1"/>
  <c r="Z246" i="27"/>
  <c r="J246" i="27"/>
  <c r="DA246" i="27"/>
  <c r="DA358" i="27" s="1"/>
  <c r="CZ169" i="28" s="1"/>
  <c r="CK246" i="27"/>
  <c r="CK358" i="27" s="1"/>
  <c r="CJ169" i="28" s="1"/>
  <c r="BU246" i="27"/>
  <c r="BU358" i="27" s="1"/>
  <c r="BT169" i="28" s="1"/>
  <c r="BE246" i="27"/>
  <c r="BE358" i="27" s="1"/>
  <c r="BD169" i="28" s="1"/>
  <c r="AO246" i="27"/>
  <c r="AO358" i="27" s="1"/>
  <c r="AN169" i="28" s="1"/>
  <c r="Y246" i="27"/>
  <c r="Y358" i="27" s="1"/>
  <c r="X169" i="28" s="1"/>
  <c r="I246" i="27"/>
  <c r="CZ246" i="27"/>
  <c r="CZ358" i="27" s="1"/>
  <c r="CY169" i="28" s="1"/>
  <c r="CJ246" i="27"/>
  <c r="CJ358" i="27" s="1"/>
  <c r="CI169" i="28" s="1"/>
  <c r="BT246" i="27"/>
  <c r="BT358" i="27" s="1"/>
  <c r="BS169" i="28" s="1"/>
  <c r="BD246" i="27"/>
  <c r="BD358" i="27" s="1"/>
  <c r="BC169" i="28" s="1"/>
  <c r="AN246" i="27"/>
  <c r="X246" i="27"/>
  <c r="X358" i="27" s="1"/>
  <c r="W169" i="28" s="1"/>
  <c r="H246" i="27"/>
  <c r="CY246" i="27"/>
  <c r="CY358" i="27" s="1"/>
  <c r="CX169" i="28" s="1"/>
  <c r="CI246" i="27"/>
  <c r="CI358" i="27" s="1"/>
  <c r="CH169" i="28" s="1"/>
  <c r="BS246" i="27"/>
  <c r="BS358" i="27" s="1"/>
  <c r="BR169" i="28" s="1"/>
  <c r="BC246" i="27"/>
  <c r="BC358" i="27" s="1"/>
  <c r="BB169" i="28" s="1"/>
  <c r="AM246" i="27"/>
  <c r="W246" i="27"/>
  <c r="G246" i="27"/>
  <c r="CX246" i="27"/>
  <c r="CX358" i="27" s="1"/>
  <c r="CW169" i="28" s="1"/>
  <c r="CW246" i="27"/>
  <c r="CW358" i="27" s="1"/>
  <c r="CV169" i="28" s="1"/>
  <c r="CG246" i="27"/>
  <c r="CG358" i="27" s="1"/>
  <c r="CF169" i="28" s="1"/>
  <c r="BQ246" i="27"/>
  <c r="BQ358" i="27" s="1"/>
  <c r="BP169" i="28" s="1"/>
  <c r="BA246" i="27"/>
  <c r="BA358" i="27" s="1"/>
  <c r="AZ169" i="28" s="1"/>
  <c r="AK246" i="27"/>
  <c r="U246" i="27"/>
  <c r="CU246" i="27"/>
  <c r="CU358" i="27" s="1"/>
  <c r="CT169" i="28" s="1"/>
  <c r="CE246" i="27"/>
  <c r="CE358" i="27" s="1"/>
  <c r="CD169" i="28" s="1"/>
  <c r="BO246" i="27"/>
  <c r="BO358" i="27" s="1"/>
  <c r="BN169" i="28" s="1"/>
  <c r="AY246" i="27"/>
  <c r="AY358" i="27" s="1"/>
  <c r="AX169" i="28" s="1"/>
  <c r="AI246" i="27"/>
  <c r="S246" i="27"/>
  <c r="CH246" i="27"/>
  <c r="CH358" i="27" s="1"/>
  <c r="CG169" i="28" s="1"/>
  <c r="E246" i="27"/>
  <c r="CF246" i="27"/>
  <c r="CF358" i="27" s="1"/>
  <c r="CE169" i="28" s="1"/>
  <c r="BX246" i="27"/>
  <c r="BX358" i="27" s="1"/>
  <c r="BW169" i="28" s="1"/>
  <c r="BR246" i="27"/>
  <c r="BR358" i="27" s="1"/>
  <c r="BQ169" i="28" s="1"/>
  <c r="BP246" i="27"/>
  <c r="BP358" i="27" s="1"/>
  <c r="BO169" i="28" s="1"/>
  <c r="BH246" i="27"/>
  <c r="BH358" i="27" s="1"/>
  <c r="BG169" i="28" s="1"/>
  <c r="BB246" i="27"/>
  <c r="BB358" i="27" s="1"/>
  <c r="BA169" i="28" s="1"/>
  <c r="AZ246" i="27"/>
  <c r="AZ358" i="27" s="1"/>
  <c r="AY169" i="28" s="1"/>
  <c r="AR246" i="27"/>
  <c r="AR358" i="27" s="1"/>
  <c r="AQ169" i="28" s="1"/>
  <c r="AL246" i="27"/>
  <c r="AJ246" i="27"/>
  <c r="AB246" i="27"/>
  <c r="V246" i="27"/>
  <c r="DD246" i="27"/>
  <c r="DD358" i="27" s="1"/>
  <c r="DC169" i="28" s="1"/>
  <c r="T246" i="27"/>
  <c r="CV246" i="27"/>
  <c r="CV358" i="27" s="1"/>
  <c r="CU169" i="28" s="1"/>
  <c r="L246" i="27"/>
  <c r="CN246" i="27"/>
  <c r="CN358" i="27" s="1"/>
  <c r="CM169" i="28" s="1"/>
  <c r="F246" i="27"/>
  <c r="CT248" i="27"/>
  <c r="CT360" i="27" s="1"/>
  <c r="CS171" i="28" s="1"/>
  <c r="CD248" i="27"/>
  <c r="CD360" i="27" s="1"/>
  <c r="CC171" i="28" s="1"/>
  <c r="BN248" i="27"/>
  <c r="BN360" i="27" s="1"/>
  <c r="BM171" i="28" s="1"/>
  <c r="AX248" i="27"/>
  <c r="AX360" i="27" s="1"/>
  <c r="AW171" i="28" s="1"/>
  <c r="AH248" i="27"/>
  <c r="R248" i="27"/>
  <c r="CS248" i="27"/>
  <c r="CS360" i="27" s="1"/>
  <c r="CR171" i="28" s="1"/>
  <c r="CC248" i="27"/>
  <c r="CC360" i="27" s="1"/>
  <c r="CB171" i="28" s="1"/>
  <c r="BM248" i="27"/>
  <c r="BM360" i="27" s="1"/>
  <c r="BL171" i="28" s="1"/>
  <c r="AW248" i="27"/>
  <c r="AW360" i="27" s="1"/>
  <c r="AV171" i="28" s="1"/>
  <c r="AG248" i="27"/>
  <c r="Q248" i="27"/>
  <c r="CR248" i="27"/>
  <c r="CR360" i="27" s="1"/>
  <c r="CQ171" i="28" s="1"/>
  <c r="CB248" i="27"/>
  <c r="CB360" i="27" s="1"/>
  <c r="CA171" i="28" s="1"/>
  <c r="BL248" i="27"/>
  <c r="BL360" i="27" s="1"/>
  <c r="BK171" i="28" s="1"/>
  <c r="AV248" i="27"/>
  <c r="AV360" i="27" s="1"/>
  <c r="AU171" i="28" s="1"/>
  <c r="AF248" i="27"/>
  <c r="P248" i="27"/>
  <c r="CQ248" i="27"/>
  <c r="CQ360" i="27" s="1"/>
  <c r="CP171" i="28" s="1"/>
  <c r="CA248" i="27"/>
  <c r="CA360" i="27" s="1"/>
  <c r="BZ171" i="28" s="1"/>
  <c r="BK248" i="27"/>
  <c r="BK360" i="27" s="1"/>
  <c r="BJ171" i="28" s="1"/>
  <c r="AU248" i="27"/>
  <c r="AU360" i="27" s="1"/>
  <c r="AT171" i="28" s="1"/>
  <c r="AE248" i="27"/>
  <c r="O248" i="27"/>
  <c r="CP248" i="27"/>
  <c r="CP360" i="27" s="1"/>
  <c r="CO171" i="28" s="1"/>
  <c r="BZ248" i="27"/>
  <c r="BZ360" i="27" s="1"/>
  <c r="BY171" i="28" s="1"/>
  <c r="BJ248" i="27"/>
  <c r="BJ360" i="27" s="1"/>
  <c r="BI171" i="28" s="1"/>
  <c r="AT248" i="27"/>
  <c r="AT360" i="27" s="1"/>
  <c r="AS171" i="28" s="1"/>
  <c r="AD248" i="27"/>
  <c r="N248" i="27"/>
  <c r="CO248" i="27"/>
  <c r="CO360" i="27" s="1"/>
  <c r="CN171" i="28" s="1"/>
  <c r="BY248" i="27"/>
  <c r="BY360" i="27" s="1"/>
  <c r="BX171" i="28" s="1"/>
  <c r="BI248" i="27"/>
  <c r="BI360" i="27" s="1"/>
  <c r="BH171" i="28" s="1"/>
  <c r="AS248" i="27"/>
  <c r="AS360" i="27" s="1"/>
  <c r="AR171" i="28" s="1"/>
  <c r="AC248" i="27"/>
  <c r="M248" i="27"/>
  <c r="DC248" i="27"/>
  <c r="DC360" i="27" s="1"/>
  <c r="DB171" i="28" s="1"/>
  <c r="CM248" i="27"/>
  <c r="CM360" i="27" s="1"/>
  <c r="CL171" i="28" s="1"/>
  <c r="BW248" i="27"/>
  <c r="BW360" i="27" s="1"/>
  <c r="BV171" i="28" s="1"/>
  <c r="BG248" i="27"/>
  <c r="BG360" i="27" s="1"/>
  <c r="BF171" i="28" s="1"/>
  <c r="AQ248" i="27"/>
  <c r="AQ360" i="27" s="1"/>
  <c r="AP171" i="28" s="1"/>
  <c r="AA248" i="27"/>
  <c r="K248" i="27"/>
  <c r="DB248" i="27"/>
  <c r="DB360" i="27" s="1"/>
  <c r="DA171" i="28" s="1"/>
  <c r="CL248" i="27"/>
  <c r="CL360" i="27" s="1"/>
  <c r="CK171" i="28" s="1"/>
  <c r="BV248" i="27"/>
  <c r="BV360" i="27" s="1"/>
  <c r="BU171" i="28" s="1"/>
  <c r="BF248" i="27"/>
  <c r="BF360" i="27" s="1"/>
  <c r="BE171" i="28" s="1"/>
  <c r="AP248" i="27"/>
  <c r="AP360" i="27" s="1"/>
  <c r="AO171" i="28" s="1"/>
  <c r="Z248" i="27"/>
  <c r="J248" i="27"/>
  <c r="DA248" i="27"/>
  <c r="DA360" i="27" s="1"/>
  <c r="CZ171" i="28" s="1"/>
  <c r="CK248" i="27"/>
  <c r="CK360" i="27" s="1"/>
  <c r="CJ171" i="28" s="1"/>
  <c r="BU248" i="27"/>
  <c r="BU360" i="27" s="1"/>
  <c r="BT171" i="28" s="1"/>
  <c r="BE248" i="27"/>
  <c r="BE360" i="27" s="1"/>
  <c r="BD171" i="28" s="1"/>
  <c r="AO248" i="27"/>
  <c r="AO360" i="27" s="1"/>
  <c r="AN171" i="28" s="1"/>
  <c r="Y248" i="27"/>
  <c r="Y360" i="27" s="1"/>
  <c r="X171" i="28" s="1"/>
  <c r="I248" i="27"/>
  <c r="CZ248" i="27"/>
  <c r="CZ360" i="27" s="1"/>
  <c r="CY171" i="28" s="1"/>
  <c r="CJ248" i="27"/>
  <c r="CJ360" i="27" s="1"/>
  <c r="CI171" i="28" s="1"/>
  <c r="BT248" i="27"/>
  <c r="BT360" i="27" s="1"/>
  <c r="BS171" i="28" s="1"/>
  <c r="BD248" i="27"/>
  <c r="BD360" i="27" s="1"/>
  <c r="BC171" i="28" s="1"/>
  <c r="AN248" i="27"/>
  <c r="X248" i="27"/>
  <c r="X360" i="27" s="1"/>
  <c r="W171" i="28" s="1"/>
  <c r="H248" i="27"/>
  <c r="CY248" i="27"/>
  <c r="CY360" i="27" s="1"/>
  <c r="CX171" i="28" s="1"/>
  <c r="CI248" i="27"/>
  <c r="CI360" i="27" s="1"/>
  <c r="CH171" i="28" s="1"/>
  <c r="BS248" i="27"/>
  <c r="BS360" i="27" s="1"/>
  <c r="BR171" i="28" s="1"/>
  <c r="BC248" i="27"/>
  <c r="BC360" i="27" s="1"/>
  <c r="BB171" i="28" s="1"/>
  <c r="AM248" i="27"/>
  <c r="W248" i="27"/>
  <c r="G248" i="27"/>
  <c r="CX248" i="27"/>
  <c r="CX360" i="27" s="1"/>
  <c r="CW171" i="28" s="1"/>
  <c r="CH248" i="27"/>
  <c r="CH360" i="27" s="1"/>
  <c r="CG171" i="28" s="1"/>
  <c r="BR248" i="27"/>
  <c r="BR360" i="27" s="1"/>
  <c r="BQ171" i="28" s="1"/>
  <c r="BB248" i="27"/>
  <c r="BB360" i="27" s="1"/>
  <c r="BA171" i="28" s="1"/>
  <c r="AL248" i="27"/>
  <c r="V248" i="27"/>
  <c r="F248" i="27"/>
  <c r="CW248" i="27"/>
  <c r="CW360" i="27" s="1"/>
  <c r="CV171" i="28" s="1"/>
  <c r="CG248" i="27"/>
  <c r="CG360" i="27" s="1"/>
  <c r="CF171" i="28" s="1"/>
  <c r="BQ248" i="27"/>
  <c r="BQ360" i="27" s="1"/>
  <c r="BP171" i="28" s="1"/>
  <c r="BA248" i="27"/>
  <c r="BA360" i="27" s="1"/>
  <c r="AZ171" i="28" s="1"/>
  <c r="AK248" i="27"/>
  <c r="U248" i="27"/>
  <c r="E248" i="27"/>
  <c r="CU248" i="27"/>
  <c r="CU360" i="27" s="1"/>
  <c r="CT171" i="28" s="1"/>
  <c r="CE248" i="27"/>
  <c r="CE360" i="27" s="1"/>
  <c r="CD171" i="28" s="1"/>
  <c r="BO248" i="27"/>
  <c r="BO360" i="27" s="1"/>
  <c r="BN171" i="28" s="1"/>
  <c r="AY248" i="27"/>
  <c r="AY360" i="27" s="1"/>
  <c r="AX171" i="28" s="1"/>
  <c r="AI248" i="27"/>
  <c r="S248" i="27"/>
  <c r="DD248" i="27"/>
  <c r="DD360" i="27" s="1"/>
  <c r="DC171" i="28" s="1"/>
  <c r="CV248" i="27"/>
  <c r="CV360" i="27" s="1"/>
  <c r="CU171" i="28" s="1"/>
  <c r="CN248" i="27"/>
  <c r="CN360" i="27" s="1"/>
  <c r="CM171" i="28" s="1"/>
  <c r="CF248" i="27"/>
  <c r="CF360" i="27" s="1"/>
  <c r="CE171" i="28" s="1"/>
  <c r="BX248" i="27"/>
  <c r="BX360" i="27" s="1"/>
  <c r="BW171" i="28" s="1"/>
  <c r="BP248" i="27"/>
  <c r="BP360" i="27" s="1"/>
  <c r="BO171" i="28" s="1"/>
  <c r="BH248" i="27"/>
  <c r="BH360" i="27" s="1"/>
  <c r="BG171" i="28" s="1"/>
  <c r="AZ248" i="27"/>
  <c r="AZ360" i="27" s="1"/>
  <c r="AY171" i="28" s="1"/>
  <c r="AR248" i="27"/>
  <c r="AR360" i="27" s="1"/>
  <c r="AQ171" i="28" s="1"/>
  <c r="AJ248" i="27"/>
  <c r="AB248" i="27"/>
  <c r="T248" i="27"/>
  <c r="L248" i="27"/>
  <c r="CT250" i="27"/>
  <c r="CT362" i="27" s="1"/>
  <c r="CS173" i="28" s="1"/>
  <c r="CD250" i="27"/>
  <c r="CD362" i="27" s="1"/>
  <c r="CC173" i="28" s="1"/>
  <c r="BN250" i="27"/>
  <c r="BN362" i="27" s="1"/>
  <c r="BM173" i="28" s="1"/>
  <c r="AX250" i="27"/>
  <c r="AX362" i="27" s="1"/>
  <c r="AW173" i="28" s="1"/>
  <c r="AH250" i="27"/>
  <c r="R250" i="27"/>
  <c r="CS250" i="27"/>
  <c r="CS362" i="27" s="1"/>
  <c r="CR173" i="28" s="1"/>
  <c r="CC250" i="27"/>
  <c r="CC362" i="27" s="1"/>
  <c r="CB173" i="28" s="1"/>
  <c r="BM250" i="27"/>
  <c r="BM362" i="27" s="1"/>
  <c r="BL173" i="28" s="1"/>
  <c r="AW250" i="27"/>
  <c r="AW362" i="27" s="1"/>
  <c r="AV173" i="28" s="1"/>
  <c r="AG250" i="27"/>
  <c r="Q250" i="27"/>
  <c r="CR250" i="27"/>
  <c r="CR362" i="27" s="1"/>
  <c r="CQ173" i="28" s="1"/>
  <c r="CB250" i="27"/>
  <c r="CB362" i="27" s="1"/>
  <c r="CA173" i="28" s="1"/>
  <c r="BL250" i="27"/>
  <c r="BL362" i="27" s="1"/>
  <c r="BK173" i="28" s="1"/>
  <c r="AV250" i="27"/>
  <c r="AV362" i="27" s="1"/>
  <c r="AU173" i="28" s="1"/>
  <c r="AF250" i="27"/>
  <c r="P250" i="27"/>
  <c r="CQ250" i="27"/>
  <c r="CQ362" i="27" s="1"/>
  <c r="CP173" i="28" s="1"/>
  <c r="CA250" i="27"/>
  <c r="CA362" i="27" s="1"/>
  <c r="BZ173" i="28" s="1"/>
  <c r="BK250" i="27"/>
  <c r="BK362" i="27" s="1"/>
  <c r="BJ173" i="28" s="1"/>
  <c r="AU250" i="27"/>
  <c r="AU362" i="27" s="1"/>
  <c r="AT173" i="28" s="1"/>
  <c r="AE250" i="27"/>
  <c r="O250" i="27"/>
  <c r="CP250" i="27"/>
  <c r="CP362" i="27" s="1"/>
  <c r="CO173" i="28" s="1"/>
  <c r="BZ250" i="27"/>
  <c r="BZ362" i="27" s="1"/>
  <c r="BY173" i="28" s="1"/>
  <c r="BJ250" i="27"/>
  <c r="BJ362" i="27" s="1"/>
  <c r="BI173" i="28" s="1"/>
  <c r="AT250" i="27"/>
  <c r="AT362" i="27" s="1"/>
  <c r="AS173" i="28" s="1"/>
  <c r="AD250" i="27"/>
  <c r="N250" i="27"/>
  <c r="CO250" i="27"/>
  <c r="CO362" i="27" s="1"/>
  <c r="CN173" i="28" s="1"/>
  <c r="BY250" i="27"/>
  <c r="BY362" i="27" s="1"/>
  <c r="BX173" i="28" s="1"/>
  <c r="BI250" i="27"/>
  <c r="BI362" i="27" s="1"/>
  <c r="BH173" i="28" s="1"/>
  <c r="AS250" i="27"/>
  <c r="AS362" i="27" s="1"/>
  <c r="AR173" i="28" s="1"/>
  <c r="AC250" i="27"/>
  <c r="M250" i="27"/>
  <c r="DC250" i="27"/>
  <c r="DC362" i="27" s="1"/>
  <c r="DB173" i="28" s="1"/>
  <c r="CM250" i="27"/>
  <c r="CM362" i="27" s="1"/>
  <c r="CL173" i="28" s="1"/>
  <c r="BW250" i="27"/>
  <c r="BW362" i="27" s="1"/>
  <c r="BV173" i="28" s="1"/>
  <c r="BG250" i="27"/>
  <c r="BG362" i="27" s="1"/>
  <c r="BF173" i="28" s="1"/>
  <c r="AQ250" i="27"/>
  <c r="AQ362" i="27" s="1"/>
  <c r="AP173" i="28" s="1"/>
  <c r="AA250" i="27"/>
  <c r="K250" i="27"/>
  <c r="DB250" i="27"/>
  <c r="DB362" i="27" s="1"/>
  <c r="DA173" i="28" s="1"/>
  <c r="CL250" i="27"/>
  <c r="CL362" i="27" s="1"/>
  <c r="CK173" i="28" s="1"/>
  <c r="BV250" i="27"/>
  <c r="BV362" i="27" s="1"/>
  <c r="BU173" i="28" s="1"/>
  <c r="BF250" i="27"/>
  <c r="BF362" i="27" s="1"/>
  <c r="BE173" i="28" s="1"/>
  <c r="AP250" i="27"/>
  <c r="AP362" i="27" s="1"/>
  <c r="AO173" i="28" s="1"/>
  <c r="Z250" i="27"/>
  <c r="J250" i="27"/>
  <c r="DA250" i="27"/>
  <c r="DA362" i="27" s="1"/>
  <c r="CZ173" i="28" s="1"/>
  <c r="CK250" i="27"/>
  <c r="CK362" i="27" s="1"/>
  <c r="CJ173" i="28" s="1"/>
  <c r="BU250" i="27"/>
  <c r="BU362" i="27" s="1"/>
  <c r="BT173" i="28" s="1"/>
  <c r="BE250" i="27"/>
  <c r="BE362" i="27" s="1"/>
  <c r="BD173" i="28" s="1"/>
  <c r="AO250" i="27"/>
  <c r="AO362" i="27" s="1"/>
  <c r="AN173" i="28" s="1"/>
  <c r="Y250" i="27"/>
  <c r="Y362" i="27" s="1"/>
  <c r="X173" i="28" s="1"/>
  <c r="I250" i="27"/>
  <c r="CZ250" i="27"/>
  <c r="CZ362" i="27" s="1"/>
  <c r="CY173" i="28" s="1"/>
  <c r="CJ250" i="27"/>
  <c r="CJ362" i="27" s="1"/>
  <c r="CI173" i="28" s="1"/>
  <c r="BT250" i="27"/>
  <c r="BT362" i="27" s="1"/>
  <c r="BS173" i="28" s="1"/>
  <c r="BD250" i="27"/>
  <c r="BD362" i="27" s="1"/>
  <c r="BC173" i="28" s="1"/>
  <c r="AN250" i="27"/>
  <c r="X250" i="27"/>
  <c r="X362" i="27" s="1"/>
  <c r="W173" i="28" s="1"/>
  <c r="H250" i="27"/>
  <c r="CY250" i="27"/>
  <c r="CY362" i="27" s="1"/>
  <c r="CX173" i="28" s="1"/>
  <c r="CI250" i="27"/>
  <c r="CI362" i="27" s="1"/>
  <c r="CH173" i="28" s="1"/>
  <c r="BS250" i="27"/>
  <c r="BS362" i="27" s="1"/>
  <c r="BR173" i="28" s="1"/>
  <c r="BC250" i="27"/>
  <c r="BC362" i="27" s="1"/>
  <c r="BB173" i="28" s="1"/>
  <c r="AM250" i="27"/>
  <c r="W250" i="27"/>
  <c r="G250" i="27"/>
  <c r="CX250" i="27"/>
  <c r="CX362" i="27" s="1"/>
  <c r="CW173" i="28" s="1"/>
  <c r="CH250" i="27"/>
  <c r="CH362" i="27" s="1"/>
  <c r="CG173" i="28" s="1"/>
  <c r="BR250" i="27"/>
  <c r="BR362" i="27" s="1"/>
  <c r="BQ173" i="28" s="1"/>
  <c r="BB250" i="27"/>
  <c r="BB362" i="27" s="1"/>
  <c r="BA173" i="28" s="1"/>
  <c r="AL250" i="27"/>
  <c r="V250" i="27"/>
  <c r="F250" i="27"/>
  <c r="CW250" i="27"/>
  <c r="CW362" i="27" s="1"/>
  <c r="CV173" i="28" s="1"/>
  <c r="CG250" i="27"/>
  <c r="CG362" i="27" s="1"/>
  <c r="CF173" i="28" s="1"/>
  <c r="BQ250" i="27"/>
  <c r="BQ362" i="27" s="1"/>
  <c r="BP173" i="28" s="1"/>
  <c r="BA250" i="27"/>
  <c r="BA362" i="27" s="1"/>
  <c r="AZ173" i="28" s="1"/>
  <c r="AK250" i="27"/>
  <c r="U250" i="27"/>
  <c r="E250" i="27"/>
  <c r="CU250" i="27"/>
  <c r="CU362" i="27" s="1"/>
  <c r="CT173" i="28" s="1"/>
  <c r="CE250" i="27"/>
  <c r="CE362" i="27" s="1"/>
  <c r="CD173" i="28" s="1"/>
  <c r="BO250" i="27"/>
  <c r="BO362" i="27" s="1"/>
  <c r="BN173" i="28" s="1"/>
  <c r="AY250" i="27"/>
  <c r="AY362" i="27" s="1"/>
  <c r="AX173" i="28" s="1"/>
  <c r="AI250" i="27"/>
  <c r="S250" i="27"/>
  <c r="AZ250" i="27"/>
  <c r="AZ362" i="27" s="1"/>
  <c r="AY173" i="28" s="1"/>
  <c r="AR250" i="27"/>
  <c r="AR362" i="27" s="1"/>
  <c r="AQ173" i="28" s="1"/>
  <c r="AJ250" i="27"/>
  <c r="AB250" i="27"/>
  <c r="T250" i="27"/>
  <c r="L250" i="27"/>
  <c r="DD250" i="27"/>
  <c r="DD362" i="27" s="1"/>
  <c r="DC173" i="28" s="1"/>
  <c r="CV250" i="27"/>
  <c r="CV362" i="27" s="1"/>
  <c r="CU173" i="28" s="1"/>
  <c r="CN250" i="27"/>
  <c r="CN362" i="27" s="1"/>
  <c r="CM173" i="28" s="1"/>
  <c r="CF250" i="27"/>
  <c r="CF362" i="27" s="1"/>
  <c r="CE173" i="28" s="1"/>
  <c r="BX250" i="27"/>
  <c r="BX362" i="27" s="1"/>
  <c r="BW173" i="28" s="1"/>
  <c r="BP250" i="27"/>
  <c r="BP362" i="27" s="1"/>
  <c r="BO173" i="28" s="1"/>
  <c r="BH250" i="27"/>
  <c r="BH362" i="27" s="1"/>
  <c r="BG173" i="28" s="1"/>
  <c r="CT252" i="27"/>
  <c r="CT364" i="27" s="1"/>
  <c r="CS175" i="28" s="1"/>
  <c r="CD252" i="27"/>
  <c r="CD364" i="27" s="1"/>
  <c r="CC175" i="28" s="1"/>
  <c r="BN252" i="27"/>
  <c r="BN364" i="27" s="1"/>
  <c r="BM175" i="28" s="1"/>
  <c r="AX252" i="27"/>
  <c r="AX364" i="27" s="1"/>
  <c r="AW175" i="28" s="1"/>
  <c r="AH252" i="27"/>
  <c r="R252" i="27"/>
  <c r="CS252" i="27"/>
  <c r="CS364" i="27" s="1"/>
  <c r="CR175" i="28" s="1"/>
  <c r="CC252" i="27"/>
  <c r="CC364" i="27" s="1"/>
  <c r="CB175" i="28" s="1"/>
  <c r="BM252" i="27"/>
  <c r="BM364" i="27" s="1"/>
  <c r="BL175" i="28" s="1"/>
  <c r="AW252" i="27"/>
  <c r="AW364" i="27" s="1"/>
  <c r="AV175" i="28" s="1"/>
  <c r="AG252" i="27"/>
  <c r="Q252" i="27"/>
  <c r="CR252" i="27"/>
  <c r="CR364" i="27" s="1"/>
  <c r="CQ175" i="28" s="1"/>
  <c r="CB252" i="27"/>
  <c r="CB364" i="27" s="1"/>
  <c r="CA175" i="28" s="1"/>
  <c r="BL252" i="27"/>
  <c r="BL364" i="27" s="1"/>
  <c r="BK175" i="28" s="1"/>
  <c r="AV252" i="27"/>
  <c r="AV364" i="27" s="1"/>
  <c r="AU175" i="28" s="1"/>
  <c r="AF252" i="27"/>
  <c r="P252" i="27"/>
  <c r="CQ252" i="27"/>
  <c r="CQ364" i="27" s="1"/>
  <c r="CP175" i="28" s="1"/>
  <c r="CA252" i="27"/>
  <c r="CA364" i="27" s="1"/>
  <c r="BZ175" i="28" s="1"/>
  <c r="BK252" i="27"/>
  <c r="BK364" i="27" s="1"/>
  <c r="BJ175" i="28" s="1"/>
  <c r="AU252" i="27"/>
  <c r="AU364" i="27" s="1"/>
  <c r="AT175" i="28" s="1"/>
  <c r="AE252" i="27"/>
  <c r="O252" i="27"/>
  <c r="CP252" i="27"/>
  <c r="CP364" i="27" s="1"/>
  <c r="CO175" i="28" s="1"/>
  <c r="BZ252" i="27"/>
  <c r="BZ364" i="27" s="1"/>
  <c r="BY175" i="28" s="1"/>
  <c r="BJ252" i="27"/>
  <c r="BJ364" i="27" s="1"/>
  <c r="BI175" i="28" s="1"/>
  <c r="AT252" i="27"/>
  <c r="AT364" i="27" s="1"/>
  <c r="AS175" i="28" s="1"/>
  <c r="AD252" i="27"/>
  <c r="N252" i="27"/>
  <c r="CO252" i="27"/>
  <c r="CO364" i="27" s="1"/>
  <c r="CN175" i="28" s="1"/>
  <c r="BY252" i="27"/>
  <c r="BY364" i="27" s="1"/>
  <c r="BX175" i="28" s="1"/>
  <c r="BI252" i="27"/>
  <c r="BI364" i="27" s="1"/>
  <c r="BH175" i="28" s="1"/>
  <c r="AS252" i="27"/>
  <c r="AS364" i="27" s="1"/>
  <c r="AR175" i="28" s="1"/>
  <c r="AC252" i="27"/>
  <c r="M252" i="27"/>
  <c r="DD252" i="27"/>
  <c r="DD364" i="27" s="1"/>
  <c r="DC175" i="28" s="1"/>
  <c r="CN252" i="27"/>
  <c r="CN364" i="27" s="1"/>
  <c r="CM175" i="28" s="1"/>
  <c r="DC252" i="27"/>
  <c r="DC364" i="27" s="1"/>
  <c r="DB175" i="28" s="1"/>
  <c r="CM252" i="27"/>
  <c r="CM364" i="27" s="1"/>
  <c r="CL175" i="28" s="1"/>
  <c r="BW252" i="27"/>
  <c r="BW364" i="27" s="1"/>
  <c r="BV175" i="28" s="1"/>
  <c r="BG252" i="27"/>
  <c r="BG364" i="27" s="1"/>
  <c r="BF175" i="28" s="1"/>
  <c r="AQ252" i="27"/>
  <c r="AQ364" i="27" s="1"/>
  <c r="AP175" i="28" s="1"/>
  <c r="AA252" i="27"/>
  <c r="K252" i="27"/>
  <c r="DB252" i="27"/>
  <c r="DB364" i="27" s="1"/>
  <c r="DA175" i="28" s="1"/>
  <c r="CL252" i="27"/>
  <c r="CL364" i="27" s="1"/>
  <c r="CK175" i="28" s="1"/>
  <c r="BV252" i="27"/>
  <c r="BV364" i="27" s="1"/>
  <c r="BU175" i="28" s="1"/>
  <c r="BF252" i="27"/>
  <c r="BF364" i="27" s="1"/>
  <c r="BE175" i="28" s="1"/>
  <c r="AP252" i="27"/>
  <c r="AP364" i="27" s="1"/>
  <c r="AO175" i="28" s="1"/>
  <c r="Z252" i="27"/>
  <c r="J252" i="27"/>
  <c r="DA252" i="27"/>
  <c r="DA364" i="27" s="1"/>
  <c r="CZ175" i="28" s="1"/>
  <c r="CK252" i="27"/>
  <c r="CK364" i="27" s="1"/>
  <c r="CJ175" i="28" s="1"/>
  <c r="BU252" i="27"/>
  <c r="BU364" i="27" s="1"/>
  <c r="BT175" i="28" s="1"/>
  <c r="BE252" i="27"/>
  <c r="BE364" i="27" s="1"/>
  <c r="BD175" i="28" s="1"/>
  <c r="AO252" i="27"/>
  <c r="AO364" i="27" s="1"/>
  <c r="AN175" i="28" s="1"/>
  <c r="Y252" i="27"/>
  <c r="Y364" i="27" s="1"/>
  <c r="X175" i="28" s="1"/>
  <c r="I252" i="27"/>
  <c r="CZ252" i="27"/>
  <c r="CZ364" i="27" s="1"/>
  <c r="CY175" i="28" s="1"/>
  <c r="CJ252" i="27"/>
  <c r="CJ364" i="27" s="1"/>
  <c r="CI175" i="28" s="1"/>
  <c r="BT252" i="27"/>
  <c r="BT364" i="27" s="1"/>
  <c r="BS175" i="28" s="1"/>
  <c r="BD252" i="27"/>
  <c r="BD364" i="27" s="1"/>
  <c r="BC175" i="28" s="1"/>
  <c r="AN252" i="27"/>
  <c r="X252" i="27"/>
  <c r="X364" i="27" s="1"/>
  <c r="W175" i="28" s="1"/>
  <c r="H252" i="27"/>
  <c r="CY252" i="27"/>
  <c r="CY364" i="27" s="1"/>
  <c r="CX175" i="28" s="1"/>
  <c r="CI252" i="27"/>
  <c r="CI364" i="27" s="1"/>
  <c r="CH175" i="28" s="1"/>
  <c r="BS252" i="27"/>
  <c r="BS364" i="27" s="1"/>
  <c r="BR175" i="28" s="1"/>
  <c r="BC252" i="27"/>
  <c r="BC364" i="27" s="1"/>
  <c r="BB175" i="28" s="1"/>
  <c r="AM252" i="27"/>
  <c r="W252" i="27"/>
  <c r="G252" i="27"/>
  <c r="CX252" i="27"/>
  <c r="CX364" i="27" s="1"/>
  <c r="CW175" i="28" s="1"/>
  <c r="CH252" i="27"/>
  <c r="CH364" i="27" s="1"/>
  <c r="CG175" i="28" s="1"/>
  <c r="BR252" i="27"/>
  <c r="BR364" i="27" s="1"/>
  <c r="BQ175" i="28" s="1"/>
  <c r="BB252" i="27"/>
  <c r="BB364" i="27" s="1"/>
  <c r="BA175" i="28" s="1"/>
  <c r="AL252" i="27"/>
  <c r="V252" i="27"/>
  <c r="F252" i="27"/>
  <c r="CW252" i="27"/>
  <c r="CW364" i="27" s="1"/>
  <c r="CV175" i="28" s="1"/>
  <c r="CG252" i="27"/>
  <c r="CG364" i="27" s="1"/>
  <c r="CF175" i="28" s="1"/>
  <c r="BQ252" i="27"/>
  <c r="BQ364" i="27" s="1"/>
  <c r="BP175" i="28" s="1"/>
  <c r="BA252" i="27"/>
  <c r="BA364" i="27" s="1"/>
  <c r="AZ175" i="28" s="1"/>
  <c r="AK252" i="27"/>
  <c r="U252" i="27"/>
  <c r="E252" i="27"/>
  <c r="CV252" i="27"/>
  <c r="CV364" i="27" s="1"/>
  <c r="CU175" i="28" s="1"/>
  <c r="CF252" i="27"/>
  <c r="CF364" i="27" s="1"/>
  <c r="CE175" i="28" s="1"/>
  <c r="BP252" i="27"/>
  <c r="BP364" i="27" s="1"/>
  <c r="BO175" i="28" s="1"/>
  <c r="CU252" i="27"/>
  <c r="CU364" i="27" s="1"/>
  <c r="CT175" i="28" s="1"/>
  <c r="CE252" i="27"/>
  <c r="CE364" i="27" s="1"/>
  <c r="CD175" i="28" s="1"/>
  <c r="BO252" i="27"/>
  <c r="BO364" i="27" s="1"/>
  <c r="BN175" i="28" s="1"/>
  <c r="AY252" i="27"/>
  <c r="AY364" i="27" s="1"/>
  <c r="AX175" i="28" s="1"/>
  <c r="AI252" i="27"/>
  <c r="S252" i="27"/>
  <c r="BX252" i="27"/>
  <c r="BX364" i="27" s="1"/>
  <c r="BW175" i="28" s="1"/>
  <c r="BH252" i="27"/>
  <c r="BH364" i="27" s="1"/>
  <c r="BG175" i="28" s="1"/>
  <c r="AZ252" i="27"/>
  <c r="AZ364" i="27" s="1"/>
  <c r="AY175" i="28" s="1"/>
  <c r="AR252" i="27"/>
  <c r="AR364" i="27" s="1"/>
  <c r="AQ175" i="28" s="1"/>
  <c r="AJ252" i="27"/>
  <c r="AB252" i="27"/>
  <c r="T252" i="27"/>
  <c r="L252" i="27"/>
  <c r="CT254" i="27"/>
  <c r="CT366" i="27" s="1"/>
  <c r="CS177" i="28" s="1"/>
  <c r="CD254" i="27"/>
  <c r="CD366" i="27" s="1"/>
  <c r="CC177" i="28" s="1"/>
  <c r="BN254" i="27"/>
  <c r="BN366" i="27" s="1"/>
  <c r="BM177" i="28" s="1"/>
  <c r="AX254" i="27"/>
  <c r="AX366" i="27" s="1"/>
  <c r="AW177" i="28" s="1"/>
  <c r="AH254" i="27"/>
  <c r="R254" i="27"/>
  <c r="CS254" i="27"/>
  <c r="CS366" i="27" s="1"/>
  <c r="CR177" i="28" s="1"/>
  <c r="CC254" i="27"/>
  <c r="CC366" i="27" s="1"/>
  <c r="CB177" i="28" s="1"/>
  <c r="BM254" i="27"/>
  <c r="BM366" i="27" s="1"/>
  <c r="BL177" i="28" s="1"/>
  <c r="AW254" i="27"/>
  <c r="AW366" i="27" s="1"/>
  <c r="AV177" i="28" s="1"/>
  <c r="AG254" i="27"/>
  <c r="Q254" i="27"/>
  <c r="CR254" i="27"/>
  <c r="CR366" i="27" s="1"/>
  <c r="CQ177" i="28" s="1"/>
  <c r="CB254" i="27"/>
  <c r="CB366" i="27" s="1"/>
  <c r="CA177" i="28" s="1"/>
  <c r="BL254" i="27"/>
  <c r="BL366" i="27" s="1"/>
  <c r="BK177" i="28" s="1"/>
  <c r="AV254" i="27"/>
  <c r="AV366" i="27" s="1"/>
  <c r="AU177" i="28" s="1"/>
  <c r="AF254" i="27"/>
  <c r="P254" i="27"/>
  <c r="CQ254" i="27"/>
  <c r="CQ366" i="27" s="1"/>
  <c r="CP177" i="28" s="1"/>
  <c r="CA254" i="27"/>
  <c r="CA366" i="27" s="1"/>
  <c r="BZ177" i="28" s="1"/>
  <c r="BK254" i="27"/>
  <c r="BK366" i="27" s="1"/>
  <c r="BJ177" i="28" s="1"/>
  <c r="AU254" i="27"/>
  <c r="AU366" i="27" s="1"/>
  <c r="AT177" i="28" s="1"/>
  <c r="AE254" i="27"/>
  <c r="O254" i="27"/>
  <c r="CP254" i="27"/>
  <c r="CP366" i="27" s="1"/>
  <c r="CO177" i="28" s="1"/>
  <c r="BZ254" i="27"/>
  <c r="BZ366" i="27" s="1"/>
  <c r="BY177" i="28" s="1"/>
  <c r="BJ254" i="27"/>
  <c r="BJ366" i="27" s="1"/>
  <c r="BI177" i="28" s="1"/>
  <c r="AT254" i="27"/>
  <c r="AT366" i="27" s="1"/>
  <c r="AS177" i="28" s="1"/>
  <c r="AD254" i="27"/>
  <c r="N254" i="27"/>
  <c r="CO254" i="27"/>
  <c r="CO366" i="27" s="1"/>
  <c r="CN177" i="28" s="1"/>
  <c r="BY254" i="27"/>
  <c r="BY366" i="27" s="1"/>
  <c r="BX177" i="28" s="1"/>
  <c r="BI254" i="27"/>
  <c r="BI366" i="27" s="1"/>
  <c r="BH177" i="28" s="1"/>
  <c r="AS254" i="27"/>
  <c r="AS366" i="27" s="1"/>
  <c r="AR177" i="28" s="1"/>
  <c r="AC254" i="27"/>
  <c r="M254" i="27"/>
  <c r="DD254" i="27"/>
  <c r="DD366" i="27" s="1"/>
  <c r="DC177" i="28" s="1"/>
  <c r="CN254" i="27"/>
  <c r="CN366" i="27" s="1"/>
  <c r="CM177" i="28" s="1"/>
  <c r="BX254" i="27"/>
  <c r="BX366" i="27" s="1"/>
  <c r="BW177" i="28" s="1"/>
  <c r="BH254" i="27"/>
  <c r="BH366" i="27" s="1"/>
  <c r="BG177" i="28" s="1"/>
  <c r="AR254" i="27"/>
  <c r="AR366" i="27" s="1"/>
  <c r="AQ177" i="28" s="1"/>
  <c r="AB254" i="27"/>
  <c r="L254" i="27"/>
  <c r="DC254" i="27"/>
  <c r="DC366" i="27" s="1"/>
  <c r="DB177" i="28" s="1"/>
  <c r="CM254" i="27"/>
  <c r="CM366" i="27" s="1"/>
  <c r="CL177" i="28" s="1"/>
  <c r="BW254" i="27"/>
  <c r="BW366" i="27" s="1"/>
  <c r="BV177" i="28" s="1"/>
  <c r="BG254" i="27"/>
  <c r="BG366" i="27" s="1"/>
  <c r="BF177" i="28" s="1"/>
  <c r="AQ254" i="27"/>
  <c r="AQ366" i="27" s="1"/>
  <c r="AP177" i="28" s="1"/>
  <c r="AA254" i="27"/>
  <c r="K254" i="27"/>
  <c r="DB254" i="27"/>
  <c r="DB366" i="27" s="1"/>
  <c r="DA177" i="28" s="1"/>
  <c r="CL254" i="27"/>
  <c r="CL366" i="27" s="1"/>
  <c r="CK177" i="28" s="1"/>
  <c r="BV254" i="27"/>
  <c r="BV366" i="27" s="1"/>
  <c r="BU177" i="28" s="1"/>
  <c r="BF254" i="27"/>
  <c r="BF366" i="27" s="1"/>
  <c r="BE177" i="28" s="1"/>
  <c r="AP254" i="27"/>
  <c r="AP366" i="27" s="1"/>
  <c r="AO177" i="28" s="1"/>
  <c r="Z254" i="27"/>
  <c r="J254" i="27"/>
  <c r="DA254" i="27"/>
  <c r="DA366" i="27" s="1"/>
  <c r="CZ177" i="28" s="1"/>
  <c r="CK254" i="27"/>
  <c r="CK366" i="27" s="1"/>
  <c r="CJ177" i="28" s="1"/>
  <c r="BU254" i="27"/>
  <c r="BU366" i="27" s="1"/>
  <c r="BT177" i="28" s="1"/>
  <c r="BE254" i="27"/>
  <c r="BE366" i="27" s="1"/>
  <c r="BD177" i="28" s="1"/>
  <c r="AO254" i="27"/>
  <c r="AO366" i="27" s="1"/>
  <c r="AN177" i="28" s="1"/>
  <c r="Y254" i="27"/>
  <c r="Y366" i="27" s="1"/>
  <c r="X177" i="28" s="1"/>
  <c r="I254" i="27"/>
  <c r="CZ254" i="27"/>
  <c r="CZ366" i="27" s="1"/>
  <c r="CY177" i="28" s="1"/>
  <c r="CJ254" i="27"/>
  <c r="CJ366" i="27" s="1"/>
  <c r="CI177" i="28" s="1"/>
  <c r="BT254" i="27"/>
  <c r="BT366" i="27" s="1"/>
  <c r="BS177" i="28" s="1"/>
  <c r="BD254" i="27"/>
  <c r="BD366" i="27" s="1"/>
  <c r="BC177" i="28" s="1"/>
  <c r="AN254" i="27"/>
  <c r="X254" i="27"/>
  <c r="X366" i="27" s="1"/>
  <c r="W177" i="28" s="1"/>
  <c r="H254" i="27"/>
  <c r="CY254" i="27"/>
  <c r="CY366" i="27" s="1"/>
  <c r="CX177" i="28" s="1"/>
  <c r="CI254" i="27"/>
  <c r="CI366" i="27" s="1"/>
  <c r="CH177" i="28" s="1"/>
  <c r="BS254" i="27"/>
  <c r="BS366" i="27" s="1"/>
  <c r="BR177" i="28" s="1"/>
  <c r="BC254" i="27"/>
  <c r="BC366" i="27" s="1"/>
  <c r="BB177" i="28" s="1"/>
  <c r="AM254" i="27"/>
  <c r="W254" i="27"/>
  <c r="G254" i="27"/>
  <c r="CX254" i="27"/>
  <c r="CX366" i="27" s="1"/>
  <c r="CW177" i="28" s="1"/>
  <c r="CH254" i="27"/>
  <c r="CH366" i="27" s="1"/>
  <c r="CG177" i="28" s="1"/>
  <c r="BR254" i="27"/>
  <c r="BR366" i="27" s="1"/>
  <c r="BQ177" i="28" s="1"/>
  <c r="BB254" i="27"/>
  <c r="BB366" i="27" s="1"/>
  <c r="BA177" i="28" s="1"/>
  <c r="AL254" i="27"/>
  <c r="V254" i="27"/>
  <c r="F254" i="27"/>
  <c r="CW254" i="27"/>
  <c r="CW366" i="27" s="1"/>
  <c r="CV177" i="28" s="1"/>
  <c r="CG254" i="27"/>
  <c r="CG366" i="27" s="1"/>
  <c r="CF177" i="28" s="1"/>
  <c r="BQ254" i="27"/>
  <c r="BQ366" i="27" s="1"/>
  <c r="BP177" i="28" s="1"/>
  <c r="BA254" i="27"/>
  <c r="BA366" i="27" s="1"/>
  <c r="AZ177" i="28" s="1"/>
  <c r="AK254" i="27"/>
  <c r="U254" i="27"/>
  <c r="E254" i="27"/>
  <c r="CV254" i="27"/>
  <c r="CV366" i="27" s="1"/>
  <c r="CU177" i="28" s="1"/>
  <c r="CF254" i="27"/>
  <c r="CF366" i="27" s="1"/>
  <c r="CE177" i="28" s="1"/>
  <c r="BP254" i="27"/>
  <c r="BP366" i="27" s="1"/>
  <c r="BO177" i="28" s="1"/>
  <c r="AZ254" i="27"/>
  <c r="AZ366" i="27" s="1"/>
  <c r="AY177" i="28" s="1"/>
  <c r="AJ254" i="27"/>
  <c r="T254" i="27"/>
  <c r="CU254" i="27"/>
  <c r="CU366" i="27" s="1"/>
  <c r="CT177" i="28" s="1"/>
  <c r="CE254" i="27"/>
  <c r="CE366" i="27" s="1"/>
  <c r="CD177" i="28" s="1"/>
  <c r="BO254" i="27"/>
  <c r="BO366" i="27" s="1"/>
  <c r="BN177" i="28" s="1"/>
  <c r="AY254" i="27"/>
  <c r="AY366" i="27" s="1"/>
  <c r="AX177" i="28" s="1"/>
  <c r="AI254" i="27"/>
  <c r="S254" i="27"/>
  <c r="CT256" i="27"/>
  <c r="CT368" i="27" s="1"/>
  <c r="CS179" i="28" s="1"/>
  <c r="CD256" i="27"/>
  <c r="CD368" i="27" s="1"/>
  <c r="CC179" i="28" s="1"/>
  <c r="BN256" i="27"/>
  <c r="BN368" i="27" s="1"/>
  <c r="BM179" i="28" s="1"/>
  <c r="AX256" i="27"/>
  <c r="AX368" i="27" s="1"/>
  <c r="AW179" i="28" s="1"/>
  <c r="AH256" i="27"/>
  <c r="R256" i="27"/>
  <c r="CS256" i="27"/>
  <c r="CS368" i="27" s="1"/>
  <c r="CR179" i="28" s="1"/>
  <c r="CC256" i="27"/>
  <c r="CC368" i="27" s="1"/>
  <c r="CB179" i="28" s="1"/>
  <c r="BM256" i="27"/>
  <c r="BM368" i="27" s="1"/>
  <c r="BL179" i="28" s="1"/>
  <c r="AW256" i="27"/>
  <c r="AW368" i="27" s="1"/>
  <c r="AV179" i="28" s="1"/>
  <c r="AG256" i="27"/>
  <c r="Q256" i="27"/>
  <c r="CR256" i="27"/>
  <c r="CR368" i="27" s="1"/>
  <c r="CQ179" i="28" s="1"/>
  <c r="CB256" i="27"/>
  <c r="CB368" i="27" s="1"/>
  <c r="CA179" i="28" s="1"/>
  <c r="BL256" i="27"/>
  <c r="BL368" i="27" s="1"/>
  <c r="BK179" i="28" s="1"/>
  <c r="AV256" i="27"/>
  <c r="AV368" i="27" s="1"/>
  <c r="AU179" i="28" s="1"/>
  <c r="AF256" i="27"/>
  <c r="P256" i="27"/>
  <c r="CQ256" i="27"/>
  <c r="CQ368" i="27" s="1"/>
  <c r="CP179" i="28" s="1"/>
  <c r="CA256" i="27"/>
  <c r="CA368" i="27" s="1"/>
  <c r="BZ179" i="28" s="1"/>
  <c r="BK256" i="27"/>
  <c r="BK368" i="27" s="1"/>
  <c r="BJ179" i="28" s="1"/>
  <c r="AU256" i="27"/>
  <c r="AU368" i="27" s="1"/>
  <c r="AT179" i="28" s="1"/>
  <c r="AE256" i="27"/>
  <c r="O256" i="27"/>
  <c r="CP256" i="27"/>
  <c r="CP368" i="27" s="1"/>
  <c r="CO179" i="28" s="1"/>
  <c r="BZ256" i="27"/>
  <c r="BZ368" i="27" s="1"/>
  <c r="BY179" i="28" s="1"/>
  <c r="BJ256" i="27"/>
  <c r="BJ368" i="27" s="1"/>
  <c r="BI179" i="28" s="1"/>
  <c r="AT256" i="27"/>
  <c r="AT368" i="27" s="1"/>
  <c r="AS179" i="28" s="1"/>
  <c r="AD256" i="27"/>
  <c r="N256" i="27"/>
  <c r="CO256" i="27"/>
  <c r="CO368" i="27" s="1"/>
  <c r="CN179" i="28" s="1"/>
  <c r="BY256" i="27"/>
  <c r="BY368" i="27" s="1"/>
  <c r="BX179" i="28" s="1"/>
  <c r="BI256" i="27"/>
  <c r="BI368" i="27" s="1"/>
  <c r="BH179" i="28" s="1"/>
  <c r="AS256" i="27"/>
  <c r="AS368" i="27" s="1"/>
  <c r="AR179" i="28" s="1"/>
  <c r="AC256" i="27"/>
  <c r="M256" i="27"/>
  <c r="DD256" i="27"/>
  <c r="DD368" i="27" s="1"/>
  <c r="DC179" i="28" s="1"/>
  <c r="CN256" i="27"/>
  <c r="CN368" i="27" s="1"/>
  <c r="CM179" i="28" s="1"/>
  <c r="BX256" i="27"/>
  <c r="BX368" i="27" s="1"/>
  <c r="BW179" i="28" s="1"/>
  <c r="BH256" i="27"/>
  <c r="BH368" i="27" s="1"/>
  <c r="BG179" i="28" s="1"/>
  <c r="AR256" i="27"/>
  <c r="AR368" i="27" s="1"/>
  <c r="AQ179" i="28" s="1"/>
  <c r="AB256" i="27"/>
  <c r="L256" i="27"/>
  <c r="DC256" i="27"/>
  <c r="DC368" i="27" s="1"/>
  <c r="DB179" i="28" s="1"/>
  <c r="CM256" i="27"/>
  <c r="CM368" i="27" s="1"/>
  <c r="CL179" i="28" s="1"/>
  <c r="BW256" i="27"/>
  <c r="BW368" i="27" s="1"/>
  <c r="BV179" i="28" s="1"/>
  <c r="BG256" i="27"/>
  <c r="BG368" i="27" s="1"/>
  <c r="BF179" i="28" s="1"/>
  <c r="AQ256" i="27"/>
  <c r="AQ368" i="27" s="1"/>
  <c r="AP179" i="28" s="1"/>
  <c r="AA256" i="27"/>
  <c r="K256" i="27"/>
  <c r="DB256" i="27"/>
  <c r="DB368" i="27" s="1"/>
  <c r="DA179" i="28" s="1"/>
  <c r="CL256" i="27"/>
  <c r="CL368" i="27" s="1"/>
  <c r="CK179" i="28" s="1"/>
  <c r="BV256" i="27"/>
  <c r="BV368" i="27" s="1"/>
  <c r="BU179" i="28" s="1"/>
  <c r="BF256" i="27"/>
  <c r="BF368" i="27" s="1"/>
  <c r="BE179" i="28" s="1"/>
  <c r="AP256" i="27"/>
  <c r="AP368" i="27" s="1"/>
  <c r="AO179" i="28" s="1"/>
  <c r="Z256" i="27"/>
  <c r="J256" i="27"/>
  <c r="DA256" i="27"/>
  <c r="DA368" i="27" s="1"/>
  <c r="CZ179" i="28" s="1"/>
  <c r="CK256" i="27"/>
  <c r="CK368" i="27" s="1"/>
  <c r="CJ179" i="28" s="1"/>
  <c r="BU256" i="27"/>
  <c r="BU368" i="27" s="1"/>
  <c r="BT179" i="28" s="1"/>
  <c r="BE256" i="27"/>
  <c r="BE368" i="27" s="1"/>
  <c r="BD179" i="28" s="1"/>
  <c r="AO256" i="27"/>
  <c r="AO368" i="27" s="1"/>
  <c r="AN179" i="28" s="1"/>
  <c r="Y256" i="27"/>
  <c r="Y368" i="27" s="1"/>
  <c r="X179" i="28" s="1"/>
  <c r="I256" i="27"/>
  <c r="CZ256" i="27"/>
  <c r="CZ368" i="27" s="1"/>
  <c r="CY179" i="28" s="1"/>
  <c r="CJ256" i="27"/>
  <c r="CJ368" i="27" s="1"/>
  <c r="CI179" i="28" s="1"/>
  <c r="BT256" i="27"/>
  <c r="BT368" i="27" s="1"/>
  <c r="BS179" i="28" s="1"/>
  <c r="BD256" i="27"/>
  <c r="BD368" i="27" s="1"/>
  <c r="BC179" i="28" s="1"/>
  <c r="AN256" i="27"/>
  <c r="X256" i="27"/>
  <c r="X368" i="27" s="1"/>
  <c r="W179" i="28" s="1"/>
  <c r="H256" i="27"/>
  <c r="CY256" i="27"/>
  <c r="CY368" i="27" s="1"/>
  <c r="CX179" i="28" s="1"/>
  <c r="CI256" i="27"/>
  <c r="CI368" i="27" s="1"/>
  <c r="CH179" i="28" s="1"/>
  <c r="BS256" i="27"/>
  <c r="BS368" i="27" s="1"/>
  <c r="BR179" i="28" s="1"/>
  <c r="BC256" i="27"/>
  <c r="BC368" i="27" s="1"/>
  <c r="BB179" i="28" s="1"/>
  <c r="AM256" i="27"/>
  <c r="W256" i="27"/>
  <c r="G256" i="27"/>
  <c r="CX256" i="27"/>
  <c r="CX368" i="27" s="1"/>
  <c r="CW179" i="28" s="1"/>
  <c r="CH256" i="27"/>
  <c r="CH368" i="27" s="1"/>
  <c r="CG179" i="28" s="1"/>
  <c r="BR256" i="27"/>
  <c r="BR368" i="27" s="1"/>
  <c r="BQ179" i="28" s="1"/>
  <c r="BB256" i="27"/>
  <c r="BB368" i="27" s="1"/>
  <c r="BA179" i="28" s="1"/>
  <c r="AL256" i="27"/>
  <c r="V256" i="27"/>
  <c r="F256" i="27"/>
  <c r="CW256" i="27"/>
  <c r="CW368" i="27" s="1"/>
  <c r="CV179" i="28" s="1"/>
  <c r="CG256" i="27"/>
  <c r="CG368" i="27" s="1"/>
  <c r="CF179" i="28" s="1"/>
  <c r="BQ256" i="27"/>
  <c r="BQ368" i="27" s="1"/>
  <c r="BP179" i="28" s="1"/>
  <c r="BA256" i="27"/>
  <c r="BA368" i="27" s="1"/>
  <c r="AZ179" i="28" s="1"/>
  <c r="AK256" i="27"/>
  <c r="U256" i="27"/>
  <c r="E256" i="27"/>
  <c r="CV256" i="27"/>
  <c r="CV368" i="27" s="1"/>
  <c r="CU179" i="28" s="1"/>
  <c r="CF256" i="27"/>
  <c r="CF368" i="27" s="1"/>
  <c r="CE179" i="28" s="1"/>
  <c r="BP256" i="27"/>
  <c r="BP368" i="27" s="1"/>
  <c r="BO179" i="28" s="1"/>
  <c r="AZ256" i="27"/>
  <c r="AZ368" i="27" s="1"/>
  <c r="AY179" i="28" s="1"/>
  <c r="AJ256" i="27"/>
  <c r="T256" i="27"/>
  <c r="CU256" i="27"/>
  <c r="CU368" i="27" s="1"/>
  <c r="CT179" i="28" s="1"/>
  <c r="CE256" i="27"/>
  <c r="CE368" i="27" s="1"/>
  <c r="CD179" i="28" s="1"/>
  <c r="BO256" i="27"/>
  <c r="BO368" i="27" s="1"/>
  <c r="BN179" i="28" s="1"/>
  <c r="AY256" i="27"/>
  <c r="AY368" i="27" s="1"/>
  <c r="AX179" i="28" s="1"/>
  <c r="AI256" i="27"/>
  <c r="S256" i="27"/>
  <c r="CT258" i="27"/>
  <c r="CT370" i="27" s="1"/>
  <c r="CS181" i="28" s="1"/>
  <c r="CD258" i="27"/>
  <c r="CD370" i="27" s="1"/>
  <c r="CC181" i="28" s="1"/>
  <c r="BN258" i="27"/>
  <c r="BN370" i="27" s="1"/>
  <c r="BM181" i="28" s="1"/>
  <c r="AX258" i="27"/>
  <c r="AX370" i="27" s="1"/>
  <c r="AW181" i="28" s="1"/>
  <c r="AH258" i="27"/>
  <c r="R258" i="27"/>
  <c r="CS258" i="27"/>
  <c r="CS370" i="27" s="1"/>
  <c r="CR181" i="28" s="1"/>
  <c r="CC258" i="27"/>
  <c r="CC370" i="27" s="1"/>
  <c r="CB181" i="28" s="1"/>
  <c r="BM258" i="27"/>
  <c r="BM370" i="27" s="1"/>
  <c r="BL181" i="28" s="1"/>
  <c r="AW258" i="27"/>
  <c r="AW370" i="27" s="1"/>
  <c r="AV181" i="28" s="1"/>
  <c r="AG258" i="27"/>
  <c r="Q258" i="27"/>
  <c r="CR258" i="27"/>
  <c r="CR370" i="27" s="1"/>
  <c r="CQ181" i="28" s="1"/>
  <c r="CB258" i="27"/>
  <c r="CB370" i="27" s="1"/>
  <c r="CA181" i="28" s="1"/>
  <c r="BL258" i="27"/>
  <c r="BL370" i="27" s="1"/>
  <c r="BK181" i="28" s="1"/>
  <c r="AV258" i="27"/>
  <c r="AV370" i="27" s="1"/>
  <c r="AU181" i="28" s="1"/>
  <c r="AF258" i="27"/>
  <c r="P258" i="27"/>
  <c r="CQ258" i="27"/>
  <c r="CQ370" i="27" s="1"/>
  <c r="CP181" i="28" s="1"/>
  <c r="CA258" i="27"/>
  <c r="CA370" i="27" s="1"/>
  <c r="BZ181" i="28" s="1"/>
  <c r="BK258" i="27"/>
  <c r="BK370" i="27" s="1"/>
  <c r="BJ181" i="28" s="1"/>
  <c r="AU258" i="27"/>
  <c r="AU370" i="27" s="1"/>
  <c r="AT181" i="28" s="1"/>
  <c r="AE258" i="27"/>
  <c r="O258" i="27"/>
  <c r="CP258" i="27"/>
  <c r="CP370" i="27" s="1"/>
  <c r="CO181" i="28" s="1"/>
  <c r="BZ258" i="27"/>
  <c r="BZ370" i="27" s="1"/>
  <c r="BY181" i="28" s="1"/>
  <c r="BJ258" i="27"/>
  <c r="BJ370" i="27" s="1"/>
  <c r="BI181" i="28" s="1"/>
  <c r="AT258" i="27"/>
  <c r="AT370" i="27" s="1"/>
  <c r="AS181" i="28" s="1"/>
  <c r="AD258" i="27"/>
  <c r="N258" i="27"/>
  <c r="CO258" i="27"/>
  <c r="CO370" i="27" s="1"/>
  <c r="CN181" i="28" s="1"/>
  <c r="BY258" i="27"/>
  <c r="BY370" i="27" s="1"/>
  <c r="BX181" i="28" s="1"/>
  <c r="BI258" i="27"/>
  <c r="BI370" i="27" s="1"/>
  <c r="BH181" i="28" s="1"/>
  <c r="AS258" i="27"/>
  <c r="AS370" i="27" s="1"/>
  <c r="AR181" i="28" s="1"/>
  <c r="AC258" i="27"/>
  <c r="M258" i="27"/>
  <c r="DD258" i="27"/>
  <c r="DD370" i="27" s="1"/>
  <c r="DC181" i="28" s="1"/>
  <c r="CN258" i="27"/>
  <c r="CN370" i="27" s="1"/>
  <c r="CM181" i="28" s="1"/>
  <c r="BX258" i="27"/>
  <c r="BX370" i="27" s="1"/>
  <c r="BW181" i="28" s="1"/>
  <c r="BH258" i="27"/>
  <c r="BH370" i="27" s="1"/>
  <c r="BG181" i="28" s="1"/>
  <c r="AR258" i="27"/>
  <c r="AR370" i="27" s="1"/>
  <c r="AQ181" i="28" s="1"/>
  <c r="AB258" i="27"/>
  <c r="L258" i="27"/>
  <c r="DC258" i="27"/>
  <c r="DC370" i="27" s="1"/>
  <c r="DB181" i="28" s="1"/>
  <c r="CM258" i="27"/>
  <c r="CM370" i="27" s="1"/>
  <c r="CL181" i="28" s="1"/>
  <c r="BW258" i="27"/>
  <c r="BW370" i="27" s="1"/>
  <c r="BV181" i="28" s="1"/>
  <c r="BG258" i="27"/>
  <c r="BG370" i="27" s="1"/>
  <c r="BF181" i="28" s="1"/>
  <c r="AQ258" i="27"/>
  <c r="AQ370" i="27" s="1"/>
  <c r="AP181" i="28" s="1"/>
  <c r="AA258" i="27"/>
  <c r="K258" i="27"/>
  <c r="DB258" i="27"/>
  <c r="DB370" i="27" s="1"/>
  <c r="DA181" i="28" s="1"/>
  <c r="CL258" i="27"/>
  <c r="CL370" i="27" s="1"/>
  <c r="CK181" i="28" s="1"/>
  <c r="BV258" i="27"/>
  <c r="BV370" i="27" s="1"/>
  <c r="BU181" i="28" s="1"/>
  <c r="BF258" i="27"/>
  <c r="BF370" i="27" s="1"/>
  <c r="BE181" i="28" s="1"/>
  <c r="AP258" i="27"/>
  <c r="AP370" i="27" s="1"/>
  <c r="AO181" i="28" s="1"/>
  <c r="Z258" i="27"/>
  <c r="J258" i="27"/>
  <c r="DA258" i="27"/>
  <c r="DA370" i="27" s="1"/>
  <c r="CZ181" i="28" s="1"/>
  <c r="CK258" i="27"/>
  <c r="CK370" i="27" s="1"/>
  <c r="CJ181" i="28" s="1"/>
  <c r="BU258" i="27"/>
  <c r="BU370" i="27" s="1"/>
  <c r="BT181" i="28" s="1"/>
  <c r="BE258" i="27"/>
  <c r="BE370" i="27" s="1"/>
  <c r="BD181" i="28" s="1"/>
  <c r="AO258" i="27"/>
  <c r="AO370" i="27" s="1"/>
  <c r="AN181" i="28" s="1"/>
  <c r="Y258" i="27"/>
  <c r="Y370" i="27" s="1"/>
  <c r="X181" i="28" s="1"/>
  <c r="I258" i="27"/>
  <c r="CZ258" i="27"/>
  <c r="CZ370" i="27" s="1"/>
  <c r="CY181" i="28" s="1"/>
  <c r="CJ258" i="27"/>
  <c r="CJ370" i="27" s="1"/>
  <c r="CI181" i="28" s="1"/>
  <c r="BT258" i="27"/>
  <c r="BT370" i="27" s="1"/>
  <c r="BS181" i="28" s="1"/>
  <c r="BD258" i="27"/>
  <c r="BD370" i="27" s="1"/>
  <c r="BC181" i="28" s="1"/>
  <c r="AN258" i="27"/>
  <c r="X258" i="27"/>
  <c r="X370" i="27" s="1"/>
  <c r="W181" i="28" s="1"/>
  <c r="H258" i="27"/>
  <c r="CY258" i="27"/>
  <c r="CY370" i="27" s="1"/>
  <c r="CX181" i="28" s="1"/>
  <c r="CI258" i="27"/>
  <c r="CI370" i="27" s="1"/>
  <c r="CH181" i="28" s="1"/>
  <c r="BS258" i="27"/>
  <c r="BS370" i="27" s="1"/>
  <c r="BR181" i="28" s="1"/>
  <c r="BC258" i="27"/>
  <c r="BC370" i="27" s="1"/>
  <c r="BB181" i="28" s="1"/>
  <c r="AM258" i="27"/>
  <c r="W258" i="27"/>
  <c r="G258" i="27"/>
  <c r="CX258" i="27"/>
  <c r="CX370" i="27" s="1"/>
  <c r="CW181" i="28" s="1"/>
  <c r="CH258" i="27"/>
  <c r="CH370" i="27" s="1"/>
  <c r="CG181" i="28" s="1"/>
  <c r="BR258" i="27"/>
  <c r="BR370" i="27" s="1"/>
  <c r="BQ181" i="28" s="1"/>
  <c r="BB258" i="27"/>
  <c r="BB370" i="27" s="1"/>
  <c r="BA181" i="28" s="1"/>
  <c r="AL258" i="27"/>
  <c r="V258" i="27"/>
  <c r="F258" i="27"/>
  <c r="CW258" i="27"/>
  <c r="CW370" i="27" s="1"/>
  <c r="CV181" i="28" s="1"/>
  <c r="CG258" i="27"/>
  <c r="CG370" i="27" s="1"/>
  <c r="CF181" i="28" s="1"/>
  <c r="BQ258" i="27"/>
  <c r="BQ370" i="27" s="1"/>
  <c r="BP181" i="28" s="1"/>
  <c r="BA258" i="27"/>
  <c r="BA370" i="27" s="1"/>
  <c r="AZ181" i="28" s="1"/>
  <c r="AK258" i="27"/>
  <c r="U258" i="27"/>
  <c r="E258" i="27"/>
  <c r="CV258" i="27"/>
  <c r="CV370" i="27" s="1"/>
  <c r="CU181" i="28" s="1"/>
  <c r="CF258" i="27"/>
  <c r="CF370" i="27" s="1"/>
  <c r="CE181" i="28" s="1"/>
  <c r="BP258" i="27"/>
  <c r="BP370" i="27" s="1"/>
  <c r="BO181" i="28" s="1"/>
  <c r="AZ258" i="27"/>
  <c r="AZ370" i="27" s="1"/>
  <c r="AY181" i="28" s="1"/>
  <c r="AJ258" i="27"/>
  <c r="T258" i="27"/>
  <c r="CU258" i="27"/>
  <c r="CU370" i="27" s="1"/>
  <c r="CT181" i="28" s="1"/>
  <c r="CE258" i="27"/>
  <c r="CE370" i="27" s="1"/>
  <c r="CD181" i="28" s="1"/>
  <c r="BO258" i="27"/>
  <c r="BO370" i="27" s="1"/>
  <c r="BN181" i="28" s="1"/>
  <c r="AY258" i="27"/>
  <c r="AY370" i="27" s="1"/>
  <c r="AX181" i="28" s="1"/>
  <c r="AI258" i="27"/>
  <c r="S258" i="27"/>
  <c r="CT260" i="27"/>
  <c r="CT372" i="27" s="1"/>
  <c r="CS183" i="28" s="1"/>
  <c r="CD260" i="27"/>
  <c r="CD372" i="27" s="1"/>
  <c r="CC183" i="28" s="1"/>
  <c r="BN260" i="27"/>
  <c r="BN372" i="27" s="1"/>
  <c r="BM183" i="28" s="1"/>
  <c r="AX260" i="27"/>
  <c r="AX372" i="27" s="1"/>
  <c r="AW183" i="28" s="1"/>
  <c r="AH260" i="27"/>
  <c r="R260" i="27"/>
  <c r="CS260" i="27"/>
  <c r="CS372" i="27" s="1"/>
  <c r="CR183" i="28" s="1"/>
  <c r="CC260" i="27"/>
  <c r="CC372" i="27" s="1"/>
  <c r="CB183" i="28" s="1"/>
  <c r="BM260" i="27"/>
  <c r="BM372" i="27" s="1"/>
  <c r="BL183" i="28" s="1"/>
  <c r="AW260" i="27"/>
  <c r="AW372" i="27" s="1"/>
  <c r="AV183" i="28" s="1"/>
  <c r="AG260" i="27"/>
  <c r="Q260" i="27"/>
  <c r="CR260" i="27"/>
  <c r="CR372" i="27" s="1"/>
  <c r="CQ183" i="28" s="1"/>
  <c r="CB260" i="27"/>
  <c r="CB372" i="27" s="1"/>
  <c r="CA183" i="28" s="1"/>
  <c r="BL260" i="27"/>
  <c r="BL372" i="27" s="1"/>
  <c r="BK183" i="28" s="1"/>
  <c r="AV260" i="27"/>
  <c r="AV372" i="27" s="1"/>
  <c r="AU183" i="28" s="1"/>
  <c r="AF260" i="27"/>
  <c r="P260" i="27"/>
  <c r="CQ260" i="27"/>
  <c r="CQ372" i="27" s="1"/>
  <c r="CP183" i="28" s="1"/>
  <c r="CA260" i="27"/>
  <c r="CA372" i="27" s="1"/>
  <c r="BZ183" i="28" s="1"/>
  <c r="BK260" i="27"/>
  <c r="BK372" i="27" s="1"/>
  <c r="BJ183" i="28" s="1"/>
  <c r="AU260" i="27"/>
  <c r="AU372" i="27" s="1"/>
  <c r="AT183" i="28" s="1"/>
  <c r="AE260" i="27"/>
  <c r="O260" i="27"/>
  <c r="CP260" i="27"/>
  <c r="CP372" i="27" s="1"/>
  <c r="CO183" i="28" s="1"/>
  <c r="BZ260" i="27"/>
  <c r="BZ372" i="27" s="1"/>
  <c r="BY183" i="28" s="1"/>
  <c r="BJ260" i="27"/>
  <c r="BJ372" i="27" s="1"/>
  <c r="BI183" i="28" s="1"/>
  <c r="AT260" i="27"/>
  <c r="AT372" i="27" s="1"/>
  <c r="AS183" i="28" s="1"/>
  <c r="AD260" i="27"/>
  <c r="N260" i="27"/>
  <c r="CO260" i="27"/>
  <c r="CO372" i="27" s="1"/>
  <c r="CN183" i="28" s="1"/>
  <c r="BY260" i="27"/>
  <c r="BY372" i="27" s="1"/>
  <c r="BX183" i="28" s="1"/>
  <c r="BI260" i="27"/>
  <c r="BI372" i="27" s="1"/>
  <c r="BH183" i="28" s="1"/>
  <c r="AS260" i="27"/>
  <c r="AS372" i="27" s="1"/>
  <c r="AR183" i="28" s="1"/>
  <c r="AC260" i="27"/>
  <c r="M260" i="27"/>
  <c r="DD260" i="27"/>
  <c r="DD372" i="27" s="1"/>
  <c r="DC183" i="28" s="1"/>
  <c r="CN260" i="27"/>
  <c r="CN372" i="27" s="1"/>
  <c r="CM183" i="28" s="1"/>
  <c r="BX260" i="27"/>
  <c r="BX372" i="27" s="1"/>
  <c r="BW183" i="28" s="1"/>
  <c r="BH260" i="27"/>
  <c r="BH372" i="27" s="1"/>
  <c r="BG183" i="28" s="1"/>
  <c r="AR260" i="27"/>
  <c r="AR372" i="27" s="1"/>
  <c r="AQ183" i="28" s="1"/>
  <c r="AB260" i="27"/>
  <c r="L260" i="27"/>
  <c r="DC260" i="27"/>
  <c r="DC372" i="27" s="1"/>
  <c r="DB183" i="28" s="1"/>
  <c r="CM260" i="27"/>
  <c r="CM372" i="27" s="1"/>
  <c r="CL183" i="28" s="1"/>
  <c r="BW260" i="27"/>
  <c r="BW372" i="27" s="1"/>
  <c r="BV183" i="28" s="1"/>
  <c r="BG260" i="27"/>
  <c r="BG372" i="27" s="1"/>
  <c r="BF183" i="28" s="1"/>
  <c r="AQ260" i="27"/>
  <c r="AQ372" i="27" s="1"/>
  <c r="AP183" i="28" s="1"/>
  <c r="AA260" i="27"/>
  <c r="K260" i="27"/>
  <c r="DB260" i="27"/>
  <c r="DB372" i="27" s="1"/>
  <c r="DA183" i="28" s="1"/>
  <c r="CL260" i="27"/>
  <c r="CL372" i="27" s="1"/>
  <c r="CK183" i="28" s="1"/>
  <c r="BV260" i="27"/>
  <c r="BV372" i="27" s="1"/>
  <c r="BU183" i="28" s="1"/>
  <c r="BF260" i="27"/>
  <c r="BF372" i="27" s="1"/>
  <c r="BE183" i="28" s="1"/>
  <c r="AP260" i="27"/>
  <c r="AP372" i="27" s="1"/>
  <c r="AO183" i="28" s="1"/>
  <c r="Z260" i="27"/>
  <c r="J260" i="27"/>
  <c r="DA260" i="27"/>
  <c r="DA372" i="27" s="1"/>
  <c r="CZ183" i="28" s="1"/>
  <c r="CK260" i="27"/>
  <c r="CK372" i="27" s="1"/>
  <c r="CJ183" i="28" s="1"/>
  <c r="BU260" i="27"/>
  <c r="BU372" i="27" s="1"/>
  <c r="BT183" i="28" s="1"/>
  <c r="BE260" i="27"/>
  <c r="BE372" i="27" s="1"/>
  <c r="BD183" i="28" s="1"/>
  <c r="AO260" i="27"/>
  <c r="AO372" i="27" s="1"/>
  <c r="AN183" i="28" s="1"/>
  <c r="Y260" i="27"/>
  <c r="Y372" i="27" s="1"/>
  <c r="X183" i="28" s="1"/>
  <c r="I260" i="27"/>
  <c r="CZ260" i="27"/>
  <c r="CZ372" i="27" s="1"/>
  <c r="CY183" i="28" s="1"/>
  <c r="CJ260" i="27"/>
  <c r="CJ372" i="27" s="1"/>
  <c r="CI183" i="28" s="1"/>
  <c r="BT260" i="27"/>
  <c r="BT372" i="27" s="1"/>
  <c r="BS183" i="28" s="1"/>
  <c r="BD260" i="27"/>
  <c r="BD372" i="27" s="1"/>
  <c r="BC183" i="28" s="1"/>
  <c r="AN260" i="27"/>
  <c r="X260" i="27"/>
  <c r="X372" i="27" s="1"/>
  <c r="W183" i="28" s="1"/>
  <c r="H260" i="27"/>
  <c r="CY260" i="27"/>
  <c r="CY372" i="27" s="1"/>
  <c r="CX183" i="28" s="1"/>
  <c r="CI260" i="27"/>
  <c r="CI372" i="27" s="1"/>
  <c r="CH183" i="28" s="1"/>
  <c r="BS260" i="27"/>
  <c r="BS372" i="27" s="1"/>
  <c r="BR183" i="28" s="1"/>
  <c r="BC260" i="27"/>
  <c r="BC372" i="27" s="1"/>
  <c r="BB183" i="28" s="1"/>
  <c r="AM260" i="27"/>
  <c r="W260" i="27"/>
  <c r="G260" i="27"/>
  <c r="CX260" i="27"/>
  <c r="CX372" i="27" s="1"/>
  <c r="CW183" i="28" s="1"/>
  <c r="CH260" i="27"/>
  <c r="CH372" i="27" s="1"/>
  <c r="CG183" i="28" s="1"/>
  <c r="BR260" i="27"/>
  <c r="BR372" i="27" s="1"/>
  <c r="BQ183" i="28" s="1"/>
  <c r="BB260" i="27"/>
  <c r="BB372" i="27" s="1"/>
  <c r="BA183" i="28" s="1"/>
  <c r="AL260" i="27"/>
  <c r="V260" i="27"/>
  <c r="F260" i="27"/>
  <c r="CW260" i="27"/>
  <c r="CW372" i="27" s="1"/>
  <c r="CV183" i="28" s="1"/>
  <c r="CG260" i="27"/>
  <c r="CG372" i="27" s="1"/>
  <c r="CF183" i="28" s="1"/>
  <c r="BQ260" i="27"/>
  <c r="BQ372" i="27" s="1"/>
  <c r="BP183" i="28" s="1"/>
  <c r="BA260" i="27"/>
  <c r="BA372" i="27" s="1"/>
  <c r="AZ183" i="28" s="1"/>
  <c r="AK260" i="27"/>
  <c r="U260" i="27"/>
  <c r="E260" i="27"/>
  <c r="CV260" i="27"/>
  <c r="CV372" i="27" s="1"/>
  <c r="CU183" i="28" s="1"/>
  <c r="CF260" i="27"/>
  <c r="CF372" i="27" s="1"/>
  <c r="CE183" i="28" s="1"/>
  <c r="BP260" i="27"/>
  <c r="BP372" i="27" s="1"/>
  <c r="BO183" i="28" s="1"/>
  <c r="AZ260" i="27"/>
  <c r="AZ372" i="27" s="1"/>
  <c r="AY183" i="28" s="1"/>
  <c r="AJ260" i="27"/>
  <c r="T260" i="27"/>
  <c r="CU260" i="27"/>
  <c r="CU372" i="27" s="1"/>
  <c r="CT183" i="28" s="1"/>
  <c r="CE260" i="27"/>
  <c r="CE372" i="27" s="1"/>
  <c r="CD183" i="28" s="1"/>
  <c r="BO260" i="27"/>
  <c r="BO372" i="27" s="1"/>
  <c r="BN183" i="28" s="1"/>
  <c r="AY260" i="27"/>
  <c r="AY372" i="27" s="1"/>
  <c r="AX183" i="28" s="1"/>
  <c r="AI260" i="27"/>
  <c r="S260" i="27"/>
  <c r="CT262" i="27"/>
  <c r="CT374" i="27" s="1"/>
  <c r="CS185" i="28" s="1"/>
  <c r="CD262" i="27"/>
  <c r="CD374" i="27" s="1"/>
  <c r="CC185" i="28" s="1"/>
  <c r="BN262" i="27"/>
  <c r="BN374" i="27" s="1"/>
  <c r="BM185" i="28" s="1"/>
  <c r="AX262" i="27"/>
  <c r="AX374" i="27" s="1"/>
  <c r="AW185" i="28" s="1"/>
  <c r="AH262" i="27"/>
  <c r="R262" i="27"/>
  <c r="CS262" i="27"/>
  <c r="CS374" i="27" s="1"/>
  <c r="CR185" i="28" s="1"/>
  <c r="CC262" i="27"/>
  <c r="CC374" i="27" s="1"/>
  <c r="CB185" i="28" s="1"/>
  <c r="BM262" i="27"/>
  <c r="BM374" i="27" s="1"/>
  <c r="BL185" i="28" s="1"/>
  <c r="AW262" i="27"/>
  <c r="AW374" i="27" s="1"/>
  <c r="AV185" i="28" s="1"/>
  <c r="AG262" i="27"/>
  <c r="Q262" i="27"/>
  <c r="CR262" i="27"/>
  <c r="CR374" i="27" s="1"/>
  <c r="CQ185" i="28" s="1"/>
  <c r="CB262" i="27"/>
  <c r="CB374" i="27" s="1"/>
  <c r="CA185" i="28" s="1"/>
  <c r="BL262" i="27"/>
  <c r="BL374" i="27" s="1"/>
  <c r="BK185" i="28" s="1"/>
  <c r="AV262" i="27"/>
  <c r="AV374" i="27" s="1"/>
  <c r="AU185" i="28" s="1"/>
  <c r="AF262" i="27"/>
  <c r="P262" i="27"/>
  <c r="CQ262" i="27"/>
  <c r="CQ374" i="27" s="1"/>
  <c r="CP185" i="28" s="1"/>
  <c r="CA262" i="27"/>
  <c r="CA374" i="27" s="1"/>
  <c r="BZ185" i="28" s="1"/>
  <c r="BK262" i="27"/>
  <c r="BK374" i="27" s="1"/>
  <c r="BJ185" i="28" s="1"/>
  <c r="AU262" i="27"/>
  <c r="AU374" i="27" s="1"/>
  <c r="AT185" i="28" s="1"/>
  <c r="AE262" i="27"/>
  <c r="O262" i="27"/>
  <c r="CP262" i="27"/>
  <c r="CP374" i="27" s="1"/>
  <c r="CO185" i="28" s="1"/>
  <c r="BZ262" i="27"/>
  <c r="BZ374" i="27" s="1"/>
  <c r="BY185" i="28" s="1"/>
  <c r="BJ262" i="27"/>
  <c r="BJ374" i="27" s="1"/>
  <c r="BI185" i="28" s="1"/>
  <c r="AT262" i="27"/>
  <c r="AT374" i="27" s="1"/>
  <c r="AS185" i="28" s="1"/>
  <c r="AD262" i="27"/>
  <c r="N262" i="27"/>
  <c r="CO262" i="27"/>
  <c r="CO374" i="27" s="1"/>
  <c r="CN185" i="28" s="1"/>
  <c r="BY262" i="27"/>
  <c r="BY374" i="27" s="1"/>
  <c r="BX185" i="28" s="1"/>
  <c r="BI262" i="27"/>
  <c r="BI374" i="27" s="1"/>
  <c r="BH185" i="28" s="1"/>
  <c r="AS262" i="27"/>
  <c r="AS374" i="27" s="1"/>
  <c r="AR185" i="28" s="1"/>
  <c r="AC262" i="27"/>
  <c r="M262" i="27"/>
  <c r="DD262" i="27"/>
  <c r="DD374" i="27" s="1"/>
  <c r="DC185" i="28" s="1"/>
  <c r="CN262" i="27"/>
  <c r="CN374" i="27" s="1"/>
  <c r="CM185" i="28" s="1"/>
  <c r="BX262" i="27"/>
  <c r="BX374" i="27" s="1"/>
  <c r="BW185" i="28" s="1"/>
  <c r="BH262" i="27"/>
  <c r="BH374" i="27" s="1"/>
  <c r="BG185" i="28" s="1"/>
  <c r="AR262" i="27"/>
  <c r="AR374" i="27" s="1"/>
  <c r="AQ185" i="28" s="1"/>
  <c r="AB262" i="27"/>
  <c r="L262" i="27"/>
  <c r="DC262" i="27"/>
  <c r="DC374" i="27" s="1"/>
  <c r="DB185" i="28" s="1"/>
  <c r="CM262" i="27"/>
  <c r="CM374" i="27" s="1"/>
  <c r="CL185" i="28" s="1"/>
  <c r="BW262" i="27"/>
  <c r="BW374" i="27" s="1"/>
  <c r="BV185" i="28" s="1"/>
  <c r="BG262" i="27"/>
  <c r="BG374" i="27" s="1"/>
  <c r="BF185" i="28" s="1"/>
  <c r="AQ262" i="27"/>
  <c r="AQ374" i="27" s="1"/>
  <c r="AP185" i="28" s="1"/>
  <c r="AA262" i="27"/>
  <c r="K262" i="27"/>
  <c r="DB262" i="27"/>
  <c r="DB374" i="27" s="1"/>
  <c r="DA185" i="28" s="1"/>
  <c r="CL262" i="27"/>
  <c r="CL374" i="27" s="1"/>
  <c r="CK185" i="28" s="1"/>
  <c r="BV262" i="27"/>
  <c r="BV374" i="27" s="1"/>
  <c r="BU185" i="28" s="1"/>
  <c r="BF262" i="27"/>
  <c r="BF374" i="27" s="1"/>
  <c r="BE185" i="28" s="1"/>
  <c r="AP262" i="27"/>
  <c r="AP374" i="27" s="1"/>
  <c r="AO185" i="28" s="1"/>
  <c r="Z262" i="27"/>
  <c r="J262" i="27"/>
  <c r="DA262" i="27"/>
  <c r="DA374" i="27" s="1"/>
  <c r="CZ185" i="28" s="1"/>
  <c r="CK262" i="27"/>
  <c r="CK374" i="27" s="1"/>
  <c r="CJ185" i="28" s="1"/>
  <c r="BU262" i="27"/>
  <c r="BU374" i="27" s="1"/>
  <c r="BT185" i="28" s="1"/>
  <c r="BE262" i="27"/>
  <c r="BE374" i="27" s="1"/>
  <c r="BD185" i="28" s="1"/>
  <c r="AO262" i="27"/>
  <c r="AO374" i="27" s="1"/>
  <c r="AN185" i="28" s="1"/>
  <c r="Y262" i="27"/>
  <c r="Y374" i="27" s="1"/>
  <c r="X185" i="28" s="1"/>
  <c r="I262" i="27"/>
  <c r="CZ262" i="27"/>
  <c r="CZ374" i="27" s="1"/>
  <c r="CY185" i="28" s="1"/>
  <c r="CJ262" i="27"/>
  <c r="CJ374" i="27" s="1"/>
  <c r="CI185" i="28" s="1"/>
  <c r="BT262" i="27"/>
  <c r="BT374" i="27" s="1"/>
  <c r="BS185" i="28" s="1"/>
  <c r="BD262" i="27"/>
  <c r="BD374" i="27" s="1"/>
  <c r="BC185" i="28" s="1"/>
  <c r="AN262" i="27"/>
  <c r="X262" i="27"/>
  <c r="X374" i="27" s="1"/>
  <c r="W185" i="28" s="1"/>
  <c r="H262" i="27"/>
  <c r="CY262" i="27"/>
  <c r="CY374" i="27" s="1"/>
  <c r="CX185" i="28" s="1"/>
  <c r="CI262" i="27"/>
  <c r="CI374" i="27" s="1"/>
  <c r="CH185" i="28" s="1"/>
  <c r="BS262" i="27"/>
  <c r="BS374" i="27" s="1"/>
  <c r="BR185" i="28" s="1"/>
  <c r="BC262" i="27"/>
  <c r="BC374" i="27" s="1"/>
  <c r="BB185" i="28" s="1"/>
  <c r="AM262" i="27"/>
  <c r="W262" i="27"/>
  <c r="G262" i="27"/>
  <c r="CX262" i="27"/>
  <c r="CX374" i="27" s="1"/>
  <c r="CW185" i="28" s="1"/>
  <c r="CH262" i="27"/>
  <c r="CH374" i="27" s="1"/>
  <c r="CG185" i="28" s="1"/>
  <c r="BR262" i="27"/>
  <c r="BR374" i="27" s="1"/>
  <c r="BQ185" i="28" s="1"/>
  <c r="BB262" i="27"/>
  <c r="BB374" i="27" s="1"/>
  <c r="BA185" i="28" s="1"/>
  <c r="AL262" i="27"/>
  <c r="V262" i="27"/>
  <c r="F262" i="27"/>
  <c r="CW262" i="27"/>
  <c r="CW374" i="27" s="1"/>
  <c r="CV185" i="28" s="1"/>
  <c r="CG262" i="27"/>
  <c r="CG374" i="27" s="1"/>
  <c r="CF185" i="28" s="1"/>
  <c r="BQ262" i="27"/>
  <c r="BQ374" i="27" s="1"/>
  <c r="BP185" i="28" s="1"/>
  <c r="BA262" i="27"/>
  <c r="BA374" i="27" s="1"/>
  <c r="AZ185" i="28" s="1"/>
  <c r="AK262" i="27"/>
  <c r="U262" i="27"/>
  <c r="E262" i="27"/>
  <c r="CV262" i="27"/>
  <c r="CV374" i="27" s="1"/>
  <c r="CU185" i="28" s="1"/>
  <c r="CF262" i="27"/>
  <c r="CF374" i="27" s="1"/>
  <c r="CE185" i="28" s="1"/>
  <c r="BP262" i="27"/>
  <c r="BP374" i="27" s="1"/>
  <c r="BO185" i="28" s="1"/>
  <c r="AZ262" i="27"/>
  <c r="AZ374" i="27" s="1"/>
  <c r="AY185" i="28" s="1"/>
  <c r="AJ262" i="27"/>
  <c r="T262" i="27"/>
  <c r="CU262" i="27"/>
  <c r="CU374" i="27" s="1"/>
  <c r="CT185" i="28" s="1"/>
  <c r="CE262" i="27"/>
  <c r="CE374" i="27" s="1"/>
  <c r="CD185" i="28" s="1"/>
  <c r="BO262" i="27"/>
  <c r="BO374" i="27" s="1"/>
  <c r="BN185" i="28" s="1"/>
  <c r="AY262" i="27"/>
  <c r="AY374" i="27" s="1"/>
  <c r="AX185" i="28" s="1"/>
  <c r="AI262" i="27"/>
  <c r="S262" i="27"/>
  <c r="CQ264" i="27"/>
  <c r="CQ376" i="27" s="1"/>
  <c r="CP187" i="28" s="1"/>
  <c r="CA264" i="27"/>
  <c r="CA376" i="27" s="1"/>
  <c r="BZ187" i="28" s="1"/>
  <c r="CP264" i="27"/>
  <c r="CP376" i="27" s="1"/>
  <c r="CO187" i="28" s="1"/>
  <c r="BZ264" i="27"/>
  <c r="BZ376" i="27" s="1"/>
  <c r="BY187" i="28" s="1"/>
  <c r="BJ264" i="27"/>
  <c r="BJ376" i="27" s="1"/>
  <c r="BI187" i="28" s="1"/>
  <c r="AT264" i="27"/>
  <c r="AT376" i="27" s="1"/>
  <c r="AS187" i="28" s="1"/>
  <c r="AD264" i="27"/>
  <c r="DD264" i="27"/>
  <c r="DD376" i="27" s="1"/>
  <c r="DC187" i="28" s="1"/>
  <c r="CN264" i="27"/>
  <c r="CN376" i="27" s="1"/>
  <c r="CM187" i="28" s="1"/>
  <c r="BX264" i="27"/>
  <c r="BX376" i="27" s="1"/>
  <c r="BW187" i="28" s="1"/>
  <c r="BH264" i="27"/>
  <c r="BH376" i="27" s="1"/>
  <c r="BG187" i="28" s="1"/>
  <c r="DB264" i="27"/>
  <c r="DB376" i="27" s="1"/>
  <c r="DA187" i="28" s="1"/>
  <c r="CK264" i="27"/>
  <c r="CK376" i="27" s="1"/>
  <c r="CJ187" i="28" s="1"/>
  <c r="BR264" i="27"/>
  <c r="BR376" i="27" s="1"/>
  <c r="BQ187" i="28" s="1"/>
  <c r="AZ264" i="27"/>
  <c r="AZ376" i="27" s="1"/>
  <c r="AY187" i="28" s="1"/>
  <c r="AI264" i="27"/>
  <c r="R264" i="27"/>
  <c r="CJ264" i="27"/>
  <c r="CJ376" i="27" s="1"/>
  <c r="CI187" i="28" s="1"/>
  <c r="BQ264" i="27"/>
  <c r="BQ376" i="27" s="1"/>
  <c r="BP187" i="28" s="1"/>
  <c r="AY264" i="27"/>
  <c r="AY376" i="27" s="1"/>
  <c r="AX187" i="28" s="1"/>
  <c r="AH264" i="27"/>
  <c r="Q264" i="27"/>
  <c r="DC264" i="27"/>
  <c r="DC376" i="27" s="1"/>
  <c r="DB187" i="28" s="1"/>
  <c r="CI264" i="27"/>
  <c r="CI376" i="27" s="1"/>
  <c r="CH187" i="28" s="1"/>
  <c r="BP264" i="27"/>
  <c r="BP376" i="27" s="1"/>
  <c r="BO187" i="28" s="1"/>
  <c r="AX264" i="27"/>
  <c r="AX376" i="27" s="1"/>
  <c r="AW187" i="28" s="1"/>
  <c r="AG264" i="27"/>
  <c r="P264" i="27"/>
  <c r="DA264" i="27"/>
  <c r="DA376" i="27" s="1"/>
  <c r="CZ187" i="28" s="1"/>
  <c r="CH264" i="27"/>
  <c r="CH376" i="27" s="1"/>
  <c r="CG187" i="28" s="1"/>
  <c r="BO264" i="27"/>
  <c r="BO376" i="27" s="1"/>
  <c r="BN187" i="28" s="1"/>
  <c r="AW264" i="27"/>
  <c r="AW376" i="27" s="1"/>
  <c r="AV187" i="28" s="1"/>
  <c r="AF264" i="27"/>
  <c r="O264" i="27"/>
  <c r="CZ264" i="27"/>
  <c r="CZ376" i="27" s="1"/>
  <c r="CY187" i="28" s="1"/>
  <c r="CG264" i="27"/>
  <c r="CG376" i="27" s="1"/>
  <c r="CF187" i="28" s="1"/>
  <c r="BN264" i="27"/>
  <c r="BN376" i="27" s="1"/>
  <c r="BM187" i="28" s="1"/>
  <c r="AV264" i="27"/>
  <c r="AV376" i="27" s="1"/>
  <c r="AU187" i="28" s="1"/>
  <c r="AE264" i="27"/>
  <c r="N264" i="27"/>
  <c r="CY264" i="27"/>
  <c r="CY376" i="27" s="1"/>
  <c r="CX187" i="28" s="1"/>
  <c r="CF264" i="27"/>
  <c r="CF376" i="27" s="1"/>
  <c r="CE187" i="28" s="1"/>
  <c r="BM264" i="27"/>
  <c r="BM376" i="27" s="1"/>
  <c r="BL187" i="28" s="1"/>
  <c r="AU264" i="27"/>
  <c r="AU376" i="27" s="1"/>
  <c r="AT187" i="28" s="1"/>
  <c r="AC264" i="27"/>
  <c r="M264" i="27"/>
  <c r="CX264" i="27"/>
  <c r="CX376" i="27" s="1"/>
  <c r="CW187" i="28" s="1"/>
  <c r="CE264" i="27"/>
  <c r="CE376" i="27" s="1"/>
  <c r="CD187" i="28" s="1"/>
  <c r="BL264" i="27"/>
  <c r="BL376" i="27" s="1"/>
  <c r="BK187" i="28" s="1"/>
  <c r="AS264" i="27"/>
  <c r="AS376" i="27" s="1"/>
  <c r="AR187" i="28" s="1"/>
  <c r="AB264" i="27"/>
  <c r="L264" i="27"/>
  <c r="CW264" i="27"/>
  <c r="CW376" i="27" s="1"/>
  <c r="CV187" i="28" s="1"/>
  <c r="CD264" i="27"/>
  <c r="CD376" i="27" s="1"/>
  <c r="CC187" i="28" s="1"/>
  <c r="BK264" i="27"/>
  <c r="BK376" i="27" s="1"/>
  <c r="BJ187" i="28" s="1"/>
  <c r="AR264" i="27"/>
  <c r="AR376" i="27" s="1"/>
  <c r="AQ187" i="28" s="1"/>
  <c r="AA264" i="27"/>
  <c r="K264" i="27"/>
  <c r="CV264" i="27"/>
  <c r="CV376" i="27" s="1"/>
  <c r="CU187" i="28" s="1"/>
  <c r="CC264" i="27"/>
  <c r="CC376" i="27" s="1"/>
  <c r="CB187" i="28" s="1"/>
  <c r="BI264" i="27"/>
  <c r="BI376" i="27" s="1"/>
  <c r="BH187" i="28" s="1"/>
  <c r="AQ264" i="27"/>
  <c r="AQ376" i="27" s="1"/>
  <c r="AP187" i="28" s="1"/>
  <c r="Z264" i="27"/>
  <c r="J264" i="27"/>
  <c r="CU264" i="27"/>
  <c r="CU376" i="27" s="1"/>
  <c r="CT187" i="28" s="1"/>
  <c r="CB264" i="27"/>
  <c r="CB376" i="27" s="1"/>
  <c r="CA187" i="28" s="1"/>
  <c r="BG264" i="27"/>
  <c r="BG376" i="27" s="1"/>
  <c r="BF187" i="28" s="1"/>
  <c r="AP264" i="27"/>
  <c r="AP376" i="27" s="1"/>
  <c r="AO187" i="28" s="1"/>
  <c r="Y264" i="27"/>
  <c r="Y376" i="27" s="1"/>
  <c r="X187" i="28" s="1"/>
  <c r="I264" i="27"/>
  <c r="CT264" i="27"/>
  <c r="CT376" i="27" s="1"/>
  <c r="CS187" i="28" s="1"/>
  <c r="BY264" i="27"/>
  <c r="BY376" i="27" s="1"/>
  <c r="BX187" i="28" s="1"/>
  <c r="BF264" i="27"/>
  <c r="BF376" i="27" s="1"/>
  <c r="BE187" i="28" s="1"/>
  <c r="AO264" i="27"/>
  <c r="AO376" i="27" s="1"/>
  <c r="AN187" i="28" s="1"/>
  <c r="X264" i="27"/>
  <c r="X376" i="27" s="1"/>
  <c r="W187" i="28" s="1"/>
  <c r="H264" i="27"/>
  <c r="CS264" i="27"/>
  <c r="CS376" i="27" s="1"/>
  <c r="CR187" i="28" s="1"/>
  <c r="BW264" i="27"/>
  <c r="BW376" i="27" s="1"/>
  <c r="BV187" i="28" s="1"/>
  <c r="BE264" i="27"/>
  <c r="BE376" i="27" s="1"/>
  <c r="BD187" i="28" s="1"/>
  <c r="AN264" i="27"/>
  <c r="W264" i="27"/>
  <c r="G264" i="27"/>
  <c r="CR264" i="27"/>
  <c r="CR376" i="27" s="1"/>
  <c r="CQ187" i="28" s="1"/>
  <c r="BV264" i="27"/>
  <c r="BV376" i="27" s="1"/>
  <c r="BU187" i="28" s="1"/>
  <c r="BD264" i="27"/>
  <c r="BD376" i="27" s="1"/>
  <c r="BC187" i="28" s="1"/>
  <c r="AM264" i="27"/>
  <c r="V264" i="27"/>
  <c r="F264" i="27"/>
  <c r="CO264" i="27"/>
  <c r="CO376" i="27" s="1"/>
  <c r="CN187" i="28" s="1"/>
  <c r="BU264" i="27"/>
  <c r="BU376" i="27" s="1"/>
  <c r="BT187" i="28" s="1"/>
  <c r="BC264" i="27"/>
  <c r="BC376" i="27" s="1"/>
  <c r="BB187" i="28" s="1"/>
  <c r="AL264" i="27"/>
  <c r="U264" i="27"/>
  <c r="E264" i="27"/>
  <c r="CM264" i="27"/>
  <c r="CM376" i="27" s="1"/>
  <c r="CL187" i="28" s="1"/>
  <c r="BT264" i="27"/>
  <c r="BT376" i="27" s="1"/>
  <c r="BS187" i="28" s="1"/>
  <c r="BB264" i="27"/>
  <c r="BB376" i="27" s="1"/>
  <c r="BA187" i="28" s="1"/>
  <c r="AK264" i="27"/>
  <c r="T264" i="27"/>
  <c r="CL264" i="27"/>
  <c r="CL376" i="27" s="1"/>
  <c r="CK187" i="28" s="1"/>
  <c r="BS264" i="27"/>
  <c r="BS376" i="27" s="1"/>
  <c r="BR187" i="28" s="1"/>
  <c r="BA264" i="27"/>
  <c r="BA376" i="27" s="1"/>
  <c r="AZ187" i="28" s="1"/>
  <c r="AJ264" i="27"/>
  <c r="S264" i="27"/>
  <c r="CQ266" i="27"/>
  <c r="CQ378" i="27" s="1"/>
  <c r="CP189" i="28" s="1"/>
  <c r="CA266" i="27"/>
  <c r="CA378" i="27" s="1"/>
  <c r="BZ189" i="28" s="1"/>
  <c r="BK266" i="27"/>
  <c r="BK378" i="27" s="1"/>
  <c r="BJ189" i="28" s="1"/>
  <c r="AU266" i="27"/>
  <c r="AU378" i="27" s="1"/>
  <c r="AT189" i="28" s="1"/>
  <c r="AE266" i="27"/>
  <c r="O266" i="27"/>
  <c r="CP266" i="27"/>
  <c r="CP378" i="27" s="1"/>
  <c r="CO189" i="28" s="1"/>
  <c r="BZ266" i="27"/>
  <c r="BZ378" i="27" s="1"/>
  <c r="BY189" i="28" s="1"/>
  <c r="BJ266" i="27"/>
  <c r="BJ378" i="27" s="1"/>
  <c r="BI189" i="28" s="1"/>
  <c r="AT266" i="27"/>
  <c r="AT378" i="27" s="1"/>
  <c r="AS189" i="28" s="1"/>
  <c r="AD266" i="27"/>
  <c r="N266" i="27"/>
  <c r="CO266" i="27"/>
  <c r="CO378" i="27" s="1"/>
  <c r="CN189" i="28" s="1"/>
  <c r="BY266" i="27"/>
  <c r="BY378" i="27" s="1"/>
  <c r="BX189" i="28" s="1"/>
  <c r="BI266" i="27"/>
  <c r="BI378" i="27" s="1"/>
  <c r="BH189" i="28" s="1"/>
  <c r="AS266" i="27"/>
  <c r="AS378" i="27" s="1"/>
  <c r="AR189" i="28" s="1"/>
  <c r="AC266" i="27"/>
  <c r="M266" i="27"/>
  <c r="DD266" i="27"/>
  <c r="DD378" i="27" s="1"/>
  <c r="DC189" i="28" s="1"/>
  <c r="CN266" i="27"/>
  <c r="CN378" i="27" s="1"/>
  <c r="CM189" i="28" s="1"/>
  <c r="BX266" i="27"/>
  <c r="BX378" i="27" s="1"/>
  <c r="BW189" i="28" s="1"/>
  <c r="BH266" i="27"/>
  <c r="BH378" i="27" s="1"/>
  <c r="BG189" i="28" s="1"/>
  <c r="AR266" i="27"/>
  <c r="AR378" i="27" s="1"/>
  <c r="AQ189" i="28" s="1"/>
  <c r="AB266" i="27"/>
  <c r="L266" i="27"/>
  <c r="DC266" i="27"/>
  <c r="DC378" i="27" s="1"/>
  <c r="DB189" i="28" s="1"/>
  <c r="CM266" i="27"/>
  <c r="CM378" i="27" s="1"/>
  <c r="CL189" i="28" s="1"/>
  <c r="BW266" i="27"/>
  <c r="BW378" i="27" s="1"/>
  <c r="BV189" i="28" s="1"/>
  <c r="BG266" i="27"/>
  <c r="BG378" i="27" s="1"/>
  <c r="BF189" i="28" s="1"/>
  <c r="AQ266" i="27"/>
  <c r="AQ378" i="27" s="1"/>
  <c r="AP189" i="28" s="1"/>
  <c r="AA266" i="27"/>
  <c r="K266" i="27"/>
  <c r="DB266" i="27"/>
  <c r="DB378" i="27" s="1"/>
  <c r="DA189" i="28" s="1"/>
  <c r="CL266" i="27"/>
  <c r="CL378" i="27" s="1"/>
  <c r="CK189" i="28" s="1"/>
  <c r="BV266" i="27"/>
  <c r="BV378" i="27" s="1"/>
  <c r="BU189" i="28" s="1"/>
  <c r="BF266" i="27"/>
  <c r="BF378" i="27" s="1"/>
  <c r="BE189" i="28" s="1"/>
  <c r="AP266" i="27"/>
  <c r="AP378" i="27" s="1"/>
  <c r="AO189" i="28" s="1"/>
  <c r="Z266" i="27"/>
  <c r="J266" i="27"/>
  <c r="CX266" i="27"/>
  <c r="CX378" i="27" s="1"/>
  <c r="CW189" i="28" s="1"/>
  <c r="CB266" i="27"/>
  <c r="CB378" i="27" s="1"/>
  <c r="CA189" i="28" s="1"/>
  <c r="AZ266" i="27"/>
  <c r="AZ378" i="27" s="1"/>
  <c r="AY189" i="28" s="1"/>
  <c r="X266" i="27"/>
  <c r="X378" i="27" s="1"/>
  <c r="W189" i="28" s="1"/>
  <c r="CW266" i="27"/>
  <c r="CW378" i="27" s="1"/>
  <c r="CV189" i="28" s="1"/>
  <c r="BU266" i="27"/>
  <c r="BU378" i="27" s="1"/>
  <c r="BT189" i="28" s="1"/>
  <c r="AY266" i="27"/>
  <c r="AY378" i="27" s="1"/>
  <c r="AX189" i="28" s="1"/>
  <c r="W266" i="27"/>
  <c r="CV266" i="27"/>
  <c r="CV378" i="27" s="1"/>
  <c r="CU189" i="28" s="1"/>
  <c r="BT266" i="27"/>
  <c r="BT378" i="27" s="1"/>
  <c r="BS189" i="28" s="1"/>
  <c r="AX266" i="27"/>
  <c r="AX378" i="27" s="1"/>
  <c r="AW189" i="28" s="1"/>
  <c r="V266" i="27"/>
  <c r="CU266" i="27"/>
  <c r="CU378" i="27" s="1"/>
  <c r="CT189" i="28" s="1"/>
  <c r="BS266" i="27"/>
  <c r="BS378" i="27" s="1"/>
  <c r="BR189" i="28" s="1"/>
  <c r="AW266" i="27"/>
  <c r="AW378" i="27" s="1"/>
  <c r="AV189" i="28" s="1"/>
  <c r="U266" i="27"/>
  <c r="CT266" i="27"/>
  <c r="CT378" i="27" s="1"/>
  <c r="CS189" i="28" s="1"/>
  <c r="BR266" i="27"/>
  <c r="BR378" i="27" s="1"/>
  <c r="BQ189" i="28" s="1"/>
  <c r="AV266" i="27"/>
  <c r="AV378" i="27" s="1"/>
  <c r="AU189" i="28" s="1"/>
  <c r="T266" i="27"/>
  <c r="CS266" i="27"/>
  <c r="CS378" i="27" s="1"/>
  <c r="CR189" i="28" s="1"/>
  <c r="BQ266" i="27"/>
  <c r="BQ378" i="27" s="1"/>
  <c r="BP189" i="28" s="1"/>
  <c r="AO266" i="27"/>
  <c r="AO378" i="27" s="1"/>
  <c r="AN189" i="28" s="1"/>
  <c r="S266" i="27"/>
  <c r="CR266" i="27"/>
  <c r="CR378" i="27" s="1"/>
  <c r="CQ189" i="28" s="1"/>
  <c r="BP266" i="27"/>
  <c r="BP378" i="27" s="1"/>
  <c r="BO189" i="28" s="1"/>
  <c r="AN266" i="27"/>
  <c r="R266" i="27"/>
  <c r="CK266" i="27"/>
  <c r="CK378" i="27" s="1"/>
  <c r="CJ189" i="28" s="1"/>
  <c r="BO266" i="27"/>
  <c r="BO378" i="27" s="1"/>
  <c r="BN189" i="28" s="1"/>
  <c r="AM266" i="27"/>
  <c r="Q266" i="27"/>
  <c r="CJ266" i="27"/>
  <c r="CJ378" i="27" s="1"/>
  <c r="CI189" i="28" s="1"/>
  <c r="BN266" i="27"/>
  <c r="BN378" i="27" s="1"/>
  <c r="BM189" i="28" s="1"/>
  <c r="AL266" i="27"/>
  <c r="P266" i="27"/>
  <c r="CI266" i="27"/>
  <c r="CI378" i="27" s="1"/>
  <c r="CH189" i="28" s="1"/>
  <c r="BM266" i="27"/>
  <c r="BM378" i="27" s="1"/>
  <c r="BL189" i="28" s="1"/>
  <c r="AK266" i="27"/>
  <c r="I266" i="27"/>
  <c r="CH266" i="27"/>
  <c r="CH378" i="27" s="1"/>
  <c r="CG189" i="28" s="1"/>
  <c r="BL266" i="27"/>
  <c r="BL378" i="27" s="1"/>
  <c r="BK189" i="28" s="1"/>
  <c r="AJ266" i="27"/>
  <c r="H266" i="27"/>
  <c r="CG266" i="27"/>
  <c r="CG378" i="27" s="1"/>
  <c r="CF189" i="28" s="1"/>
  <c r="BE266" i="27"/>
  <c r="BE378" i="27" s="1"/>
  <c r="BD189" i="28" s="1"/>
  <c r="AI266" i="27"/>
  <c r="G266" i="27"/>
  <c r="CF266" i="27"/>
  <c r="CF378" i="27" s="1"/>
  <c r="CE189" i="28" s="1"/>
  <c r="BD266" i="27"/>
  <c r="BD378" i="27" s="1"/>
  <c r="BC189" i="28" s="1"/>
  <c r="AH266" i="27"/>
  <c r="F266" i="27"/>
  <c r="DA266" i="27"/>
  <c r="DA378" i="27" s="1"/>
  <c r="CZ189" i="28" s="1"/>
  <c r="CE266" i="27"/>
  <c r="CE378" i="27" s="1"/>
  <c r="CD189" i="28" s="1"/>
  <c r="BC266" i="27"/>
  <c r="BC378" i="27" s="1"/>
  <c r="BB189" i="28" s="1"/>
  <c r="AG266" i="27"/>
  <c r="E266" i="27"/>
  <c r="CZ266" i="27"/>
  <c r="CZ378" i="27" s="1"/>
  <c r="CY189" i="28" s="1"/>
  <c r="CD266" i="27"/>
  <c r="CD378" i="27" s="1"/>
  <c r="CC189" i="28" s="1"/>
  <c r="BB266" i="27"/>
  <c r="BB378" i="27" s="1"/>
  <c r="BA189" i="28" s="1"/>
  <c r="AF266" i="27"/>
  <c r="CY266" i="27"/>
  <c r="CY378" i="27" s="1"/>
  <c r="CX189" i="28" s="1"/>
  <c r="CC266" i="27"/>
  <c r="CC378" i="27" s="1"/>
  <c r="CB189" i="28" s="1"/>
  <c r="BA266" i="27"/>
  <c r="BA378" i="27" s="1"/>
  <c r="AZ189" i="28" s="1"/>
  <c r="Y266" i="27"/>
  <c r="Y378" i="27" s="1"/>
  <c r="X189" i="28" s="1"/>
  <c r="CQ268" i="27"/>
  <c r="CQ380" i="27" s="1"/>
  <c r="CP191" i="28" s="1"/>
  <c r="CA268" i="27"/>
  <c r="CA380" i="27" s="1"/>
  <c r="BZ191" i="28" s="1"/>
  <c r="BK268" i="27"/>
  <c r="BK380" i="27" s="1"/>
  <c r="BJ191" i="28" s="1"/>
  <c r="AU268" i="27"/>
  <c r="AU380" i="27" s="1"/>
  <c r="AT191" i="28" s="1"/>
  <c r="AE268" i="27"/>
  <c r="O268" i="27"/>
  <c r="CP268" i="27"/>
  <c r="CP380" i="27" s="1"/>
  <c r="CO191" i="28" s="1"/>
  <c r="BZ268" i="27"/>
  <c r="BZ380" i="27" s="1"/>
  <c r="BY191" i="28" s="1"/>
  <c r="BJ268" i="27"/>
  <c r="BJ380" i="27" s="1"/>
  <c r="BI191" i="28" s="1"/>
  <c r="AT268" i="27"/>
  <c r="AT380" i="27" s="1"/>
  <c r="AS191" i="28" s="1"/>
  <c r="AD268" i="27"/>
  <c r="N268" i="27"/>
  <c r="CO268" i="27"/>
  <c r="CO380" i="27" s="1"/>
  <c r="CN191" i="28" s="1"/>
  <c r="BY268" i="27"/>
  <c r="BY380" i="27" s="1"/>
  <c r="BX191" i="28" s="1"/>
  <c r="BI268" i="27"/>
  <c r="BI380" i="27" s="1"/>
  <c r="BH191" i="28" s="1"/>
  <c r="AS268" i="27"/>
  <c r="AS380" i="27" s="1"/>
  <c r="AR191" i="28" s="1"/>
  <c r="AC268" i="27"/>
  <c r="M268" i="27"/>
  <c r="DD268" i="27"/>
  <c r="DD380" i="27" s="1"/>
  <c r="DC191" i="28" s="1"/>
  <c r="CN268" i="27"/>
  <c r="CN380" i="27" s="1"/>
  <c r="CM191" i="28" s="1"/>
  <c r="BX268" i="27"/>
  <c r="BX380" i="27" s="1"/>
  <c r="BW191" i="28" s="1"/>
  <c r="BH268" i="27"/>
  <c r="BH380" i="27" s="1"/>
  <c r="BG191" i="28" s="1"/>
  <c r="AR268" i="27"/>
  <c r="AR380" i="27" s="1"/>
  <c r="AQ191" i="28" s="1"/>
  <c r="AB268" i="27"/>
  <c r="L268" i="27"/>
  <c r="DC268" i="27"/>
  <c r="DC380" i="27" s="1"/>
  <c r="DB191" i="28" s="1"/>
  <c r="CM268" i="27"/>
  <c r="CM380" i="27" s="1"/>
  <c r="CL191" i="28" s="1"/>
  <c r="BW268" i="27"/>
  <c r="BW380" i="27" s="1"/>
  <c r="BV191" i="28" s="1"/>
  <c r="BG268" i="27"/>
  <c r="BG380" i="27" s="1"/>
  <c r="BF191" i="28" s="1"/>
  <c r="AQ268" i="27"/>
  <c r="AQ380" i="27" s="1"/>
  <c r="AP191" i="28" s="1"/>
  <c r="AA268" i="27"/>
  <c r="K268" i="27"/>
  <c r="DB268" i="27"/>
  <c r="DB380" i="27" s="1"/>
  <c r="DA191" i="28" s="1"/>
  <c r="CL268" i="27"/>
  <c r="CL380" i="27" s="1"/>
  <c r="CK191" i="28" s="1"/>
  <c r="BV268" i="27"/>
  <c r="BV380" i="27" s="1"/>
  <c r="BU191" i="28" s="1"/>
  <c r="BF268" i="27"/>
  <c r="BF380" i="27" s="1"/>
  <c r="BE191" i="28" s="1"/>
  <c r="AP268" i="27"/>
  <c r="AP380" i="27" s="1"/>
  <c r="AO191" i="28" s="1"/>
  <c r="Z268" i="27"/>
  <c r="J268" i="27"/>
  <c r="CZ268" i="27"/>
  <c r="CZ380" i="27" s="1"/>
  <c r="CY191" i="28" s="1"/>
  <c r="CJ268" i="27"/>
  <c r="CJ380" i="27" s="1"/>
  <c r="CI191" i="28" s="1"/>
  <c r="BT268" i="27"/>
  <c r="BT380" i="27" s="1"/>
  <c r="BS191" i="28" s="1"/>
  <c r="BD268" i="27"/>
  <c r="BD380" i="27" s="1"/>
  <c r="BC191" i="28" s="1"/>
  <c r="CY268" i="27"/>
  <c r="CY380" i="27" s="1"/>
  <c r="CX191" i="28" s="1"/>
  <c r="CI268" i="27"/>
  <c r="CI380" i="27" s="1"/>
  <c r="CH191" i="28" s="1"/>
  <c r="BS268" i="27"/>
  <c r="BS380" i="27" s="1"/>
  <c r="BR191" i="28" s="1"/>
  <c r="BC268" i="27"/>
  <c r="BC380" i="27" s="1"/>
  <c r="BB191" i="28" s="1"/>
  <c r="AM268" i="27"/>
  <c r="CX268" i="27"/>
  <c r="CX380" i="27" s="1"/>
  <c r="CW191" i="28" s="1"/>
  <c r="CH268" i="27"/>
  <c r="CH380" i="27" s="1"/>
  <c r="CG191" i="28" s="1"/>
  <c r="BR268" i="27"/>
  <c r="BR380" i="27" s="1"/>
  <c r="BQ191" i="28" s="1"/>
  <c r="BB268" i="27"/>
  <c r="BB380" i="27" s="1"/>
  <c r="BA191" i="28" s="1"/>
  <c r="AL268" i="27"/>
  <c r="V268" i="27"/>
  <c r="F268" i="27"/>
  <c r="BQ268" i="27"/>
  <c r="BQ380" i="27" s="1"/>
  <c r="BP191" i="28" s="1"/>
  <c r="AJ268" i="27"/>
  <c r="G268" i="27"/>
  <c r="DA268" i="27"/>
  <c r="DA380" i="27" s="1"/>
  <c r="CZ191" i="28" s="1"/>
  <c r="BP268" i="27"/>
  <c r="BP380" i="27" s="1"/>
  <c r="BO191" i="28" s="1"/>
  <c r="AI268" i="27"/>
  <c r="E268" i="27"/>
  <c r="CW268" i="27"/>
  <c r="CW380" i="27" s="1"/>
  <c r="CV191" i="28" s="1"/>
  <c r="BO268" i="27"/>
  <c r="BO380" i="27" s="1"/>
  <c r="BN191" i="28" s="1"/>
  <c r="AH268" i="27"/>
  <c r="CV268" i="27"/>
  <c r="CV380" i="27" s="1"/>
  <c r="CU191" i="28" s="1"/>
  <c r="BN268" i="27"/>
  <c r="BN380" i="27" s="1"/>
  <c r="BM191" i="28" s="1"/>
  <c r="AG268" i="27"/>
  <c r="CU268" i="27"/>
  <c r="CU380" i="27" s="1"/>
  <c r="CT191" i="28" s="1"/>
  <c r="BM268" i="27"/>
  <c r="BM380" i="27" s="1"/>
  <c r="BL191" i="28" s="1"/>
  <c r="AF268" i="27"/>
  <c r="CT268" i="27"/>
  <c r="CT380" i="27" s="1"/>
  <c r="CS191" i="28" s="1"/>
  <c r="BL268" i="27"/>
  <c r="BL380" i="27" s="1"/>
  <c r="BK191" i="28" s="1"/>
  <c r="Y268" i="27"/>
  <c r="Y380" i="27" s="1"/>
  <c r="X191" i="28" s="1"/>
  <c r="CS268" i="27"/>
  <c r="CS380" i="27" s="1"/>
  <c r="CR191" i="28" s="1"/>
  <c r="BE268" i="27"/>
  <c r="BE380" i="27" s="1"/>
  <c r="BD191" i="28" s="1"/>
  <c r="X268" i="27"/>
  <c r="X380" i="27" s="1"/>
  <c r="W191" i="28" s="1"/>
  <c r="CR268" i="27"/>
  <c r="CR380" i="27" s="1"/>
  <c r="CQ191" i="28" s="1"/>
  <c r="BA268" i="27"/>
  <c r="BA380" i="27" s="1"/>
  <c r="AZ191" i="28" s="1"/>
  <c r="W268" i="27"/>
  <c r="CK268" i="27"/>
  <c r="CK380" i="27" s="1"/>
  <c r="CJ191" i="28" s="1"/>
  <c r="AZ268" i="27"/>
  <c r="AZ380" i="27" s="1"/>
  <c r="AY191" i="28" s="1"/>
  <c r="U268" i="27"/>
  <c r="CG268" i="27"/>
  <c r="CG380" i="27" s="1"/>
  <c r="CF191" i="28" s="1"/>
  <c r="AY268" i="27"/>
  <c r="AY380" i="27" s="1"/>
  <c r="AX191" i="28" s="1"/>
  <c r="T268" i="27"/>
  <c r="CF268" i="27"/>
  <c r="CF380" i="27" s="1"/>
  <c r="CE191" i="28" s="1"/>
  <c r="AX268" i="27"/>
  <c r="AX380" i="27" s="1"/>
  <c r="AW191" i="28" s="1"/>
  <c r="S268" i="27"/>
  <c r="CE268" i="27"/>
  <c r="CE380" i="27" s="1"/>
  <c r="CD191" i="28" s="1"/>
  <c r="AW268" i="27"/>
  <c r="AW380" i="27" s="1"/>
  <c r="AV191" i="28" s="1"/>
  <c r="R268" i="27"/>
  <c r="CD268" i="27"/>
  <c r="CD380" i="27" s="1"/>
  <c r="CC191" i="28" s="1"/>
  <c r="AV268" i="27"/>
  <c r="AV380" i="27" s="1"/>
  <c r="AU191" i="28" s="1"/>
  <c r="Q268" i="27"/>
  <c r="CC268" i="27"/>
  <c r="CC380" i="27" s="1"/>
  <c r="CB191" i="28" s="1"/>
  <c r="AO268" i="27"/>
  <c r="AO380" i="27" s="1"/>
  <c r="AN191" i="28" s="1"/>
  <c r="P268" i="27"/>
  <c r="CB268" i="27"/>
  <c r="CB380" i="27" s="1"/>
  <c r="CA191" i="28" s="1"/>
  <c r="AN268" i="27"/>
  <c r="I268" i="27"/>
  <c r="BU268" i="27"/>
  <c r="BU380" i="27" s="1"/>
  <c r="BT191" i="28" s="1"/>
  <c r="AK268" i="27"/>
  <c r="H268" i="27"/>
  <c r="CQ270" i="27"/>
  <c r="CQ382" i="27" s="1"/>
  <c r="CP193" i="28" s="1"/>
  <c r="CA270" i="27"/>
  <c r="CA382" i="27" s="1"/>
  <c r="BZ193" i="28" s="1"/>
  <c r="BK270" i="27"/>
  <c r="BK382" i="27" s="1"/>
  <c r="BJ193" i="28" s="1"/>
  <c r="AU270" i="27"/>
  <c r="AU382" i="27" s="1"/>
  <c r="AT193" i="28" s="1"/>
  <c r="AE270" i="27"/>
  <c r="O270" i="27"/>
  <c r="CP270" i="27"/>
  <c r="CP382" i="27" s="1"/>
  <c r="CO193" i="28" s="1"/>
  <c r="BZ270" i="27"/>
  <c r="BZ382" i="27" s="1"/>
  <c r="BY193" i="28" s="1"/>
  <c r="BJ270" i="27"/>
  <c r="BJ382" i="27" s="1"/>
  <c r="BI193" i="28" s="1"/>
  <c r="AT270" i="27"/>
  <c r="AT382" i="27" s="1"/>
  <c r="AS193" i="28" s="1"/>
  <c r="AD270" i="27"/>
  <c r="N270" i="27"/>
  <c r="CO270" i="27"/>
  <c r="CO382" i="27" s="1"/>
  <c r="CN193" i="28" s="1"/>
  <c r="BY270" i="27"/>
  <c r="BY382" i="27" s="1"/>
  <c r="BX193" i="28" s="1"/>
  <c r="BI270" i="27"/>
  <c r="BI382" i="27" s="1"/>
  <c r="BH193" i="28" s="1"/>
  <c r="AS270" i="27"/>
  <c r="AS382" i="27" s="1"/>
  <c r="AR193" i="28" s="1"/>
  <c r="AC270" i="27"/>
  <c r="M270" i="27"/>
  <c r="DD270" i="27"/>
  <c r="DD382" i="27" s="1"/>
  <c r="DC193" i="28" s="1"/>
  <c r="CN270" i="27"/>
  <c r="CN382" i="27" s="1"/>
  <c r="CM193" i="28" s="1"/>
  <c r="BX270" i="27"/>
  <c r="BX382" i="27" s="1"/>
  <c r="BW193" i="28" s="1"/>
  <c r="BH270" i="27"/>
  <c r="BH382" i="27" s="1"/>
  <c r="BG193" i="28" s="1"/>
  <c r="AR270" i="27"/>
  <c r="AR382" i="27" s="1"/>
  <c r="AQ193" i="28" s="1"/>
  <c r="AB270" i="27"/>
  <c r="L270" i="27"/>
  <c r="DC270" i="27"/>
  <c r="DC382" i="27" s="1"/>
  <c r="DB193" i="28" s="1"/>
  <c r="CM270" i="27"/>
  <c r="CM382" i="27" s="1"/>
  <c r="CL193" i="28" s="1"/>
  <c r="BW270" i="27"/>
  <c r="BW382" i="27" s="1"/>
  <c r="BV193" i="28" s="1"/>
  <c r="BG270" i="27"/>
  <c r="BG382" i="27" s="1"/>
  <c r="BF193" i="28" s="1"/>
  <c r="AQ270" i="27"/>
  <c r="AQ382" i="27" s="1"/>
  <c r="AP193" i="28" s="1"/>
  <c r="AA270" i="27"/>
  <c r="K270" i="27"/>
  <c r="DB270" i="27"/>
  <c r="DB382" i="27" s="1"/>
  <c r="DA193" i="28" s="1"/>
  <c r="CL270" i="27"/>
  <c r="CL382" i="27" s="1"/>
  <c r="CK193" i="28" s="1"/>
  <c r="BV270" i="27"/>
  <c r="BV382" i="27" s="1"/>
  <c r="BU193" i="28" s="1"/>
  <c r="BF270" i="27"/>
  <c r="BF382" i="27" s="1"/>
  <c r="BE193" i="28" s="1"/>
  <c r="AP270" i="27"/>
  <c r="AP382" i="27" s="1"/>
  <c r="AO193" i="28" s="1"/>
  <c r="Z270" i="27"/>
  <c r="J270" i="27"/>
  <c r="CZ270" i="27"/>
  <c r="CZ382" i="27" s="1"/>
  <c r="CY193" i="28" s="1"/>
  <c r="CJ270" i="27"/>
  <c r="CJ382" i="27" s="1"/>
  <c r="CI193" i="28" s="1"/>
  <c r="BT270" i="27"/>
  <c r="BT382" i="27" s="1"/>
  <c r="BS193" i="28" s="1"/>
  <c r="BD270" i="27"/>
  <c r="BD382" i="27" s="1"/>
  <c r="BC193" i="28" s="1"/>
  <c r="AN270" i="27"/>
  <c r="X270" i="27"/>
  <c r="X382" i="27" s="1"/>
  <c r="W193" i="28" s="1"/>
  <c r="H270" i="27"/>
  <c r="CY270" i="27"/>
  <c r="CY382" i="27" s="1"/>
  <c r="CX193" i="28" s="1"/>
  <c r="CI270" i="27"/>
  <c r="CI382" i="27" s="1"/>
  <c r="CH193" i="28" s="1"/>
  <c r="BS270" i="27"/>
  <c r="BS382" i="27" s="1"/>
  <c r="BR193" i="28" s="1"/>
  <c r="BC270" i="27"/>
  <c r="BC382" i="27" s="1"/>
  <c r="BB193" i="28" s="1"/>
  <c r="AM270" i="27"/>
  <c r="W270" i="27"/>
  <c r="G270" i="27"/>
  <c r="CX270" i="27"/>
  <c r="CX382" i="27" s="1"/>
  <c r="CW193" i="28" s="1"/>
  <c r="CH270" i="27"/>
  <c r="CH382" i="27" s="1"/>
  <c r="CG193" i="28" s="1"/>
  <c r="BR270" i="27"/>
  <c r="BR382" i="27" s="1"/>
  <c r="BQ193" i="28" s="1"/>
  <c r="BB270" i="27"/>
  <c r="BB382" i="27" s="1"/>
  <c r="BA193" i="28" s="1"/>
  <c r="AL270" i="27"/>
  <c r="V270" i="27"/>
  <c r="F270" i="27"/>
  <c r="CW270" i="27"/>
  <c r="CW382" i="27" s="1"/>
  <c r="CV193" i="28" s="1"/>
  <c r="CG270" i="27"/>
  <c r="CG382" i="27" s="1"/>
  <c r="CF193" i="28" s="1"/>
  <c r="BQ270" i="27"/>
  <c r="BQ382" i="27" s="1"/>
  <c r="BP193" i="28" s="1"/>
  <c r="BA270" i="27"/>
  <c r="BA382" i="27" s="1"/>
  <c r="AZ193" i="28" s="1"/>
  <c r="AK270" i="27"/>
  <c r="U270" i="27"/>
  <c r="E270" i="27"/>
  <c r="CV270" i="27"/>
  <c r="CV382" i="27" s="1"/>
  <c r="CU193" i="28" s="1"/>
  <c r="CF270" i="27"/>
  <c r="CF382" i="27" s="1"/>
  <c r="CE193" i="28" s="1"/>
  <c r="BP270" i="27"/>
  <c r="BP382" i="27" s="1"/>
  <c r="BO193" i="28" s="1"/>
  <c r="AZ270" i="27"/>
  <c r="AZ382" i="27" s="1"/>
  <c r="AY193" i="28" s="1"/>
  <c r="AJ270" i="27"/>
  <c r="CT270" i="27"/>
  <c r="CT382" i="27" s="1"/>
  <c r="CS193" i="28" s="1"/>
  <c r="CD270" i="27"/>
  <c r="CD382" i="27" s="1"/>
  <c r="CC193" i="28" s="1"/>
  <c r="CR270" i="27"/>
  <c r="CR382" i="27" s="1"/>
  <c r="CQ193" i="28" s="1"/>
  <c r="CB270" i="27"/>
  <c r="CB382" i="27" s="1"/>
  <c r="CA193" i="28" s="1"/>
  <c r="BL270" i="27"/>
  <c r="BL382" i="27" s="1"/>
  <c r="BK193" i="28" s="1"/>
  <c r="BM270" i="27"/>
  <c r="BM382" i="27" s="1"/>
  <c r="BL193" i="28" s="1"/>
  <c r="P270" i="27"/>
  <c r="BE270" i="27"/>
  <c r="BE382" i="27" s="1"/>
  <c r="BD193" i="28" s="1"/>
  <c r="I270" i="27"/>
  <c r="AY270" i="27"/>
  <c r="AY382" i="27" s="1"/>
  <c r="AX193" i="28" s="1"/>
  <c r="AX270" i="27"/>
  <c r="AX382" i="27" s="1"/>
  <c r="AW193" i="28" s="1"/>
  <c r="AW270" i="27"/>
  <c r="AW382" i="27" s="1"/>
  <c r="AV193" i="28" s="1"/>
  <c r="AV270" i="27"/>
  <c r="AV382" i="27" s="1"/>
  <c r="AU193" i="28" s="1"/>
  <c r="AO270" i="27"/>
  <c r="AO382" i="27" s="1"/>
  <c r="AN193" i="28" s="1"/>
  <c r="DA270" i="27"/>
  <c r="DA382" i="27" s="1"/>
  <c r="CZ193" i="28" s="1"/>
  <c r="AI270" i="27"/>
  <c r="CU270" i="27"/>
  <c r="CU382" i="27" s="1"/>
  <c r="CT193" i="28" s="1"/>
  <c r="AH270" i="27"/>
  <c r="CS270" i="27"/>
  <c r="CS382" i="27" s="1"/>
  <c r="CR193" i="28" s="1"/>
  <c r="AG270" i="27"/>
  <c r="CK270" i="27"/>
  <c r="CK382" i="27" s="1"/>
  <c r="CJ193" i="28" s="1"/>
  <c r="AF270" i="27"/>
  <c r="CE270" i="27"/>
  <c r="CE382" i="27" s="1"/>
  <c r="CD193" i="28" s="1"/>
  <c r="Y270" i="27"/>
  <c r="Y382" i="27" s="1"/>
  <c r="X193" i="28" s="1"/>
  <c r="CC270" i="27"/>
  <c r="CC382" i="27" s="1"/>
  <c r="CB193" i="28" s="1"/>
  <c r="T270" i="27"/>
  <c r="BU270" i="27"/>
  <c r="BU382" i="27" s="1"/>
  <c r="BT193" i="28" s="1"/>
  <c r="S270" i="27"/>
  <c r="BO270" i="27"/>
  <c r="BO382" i="27" s="1"/>
  <c r="BN193" i="28" s="1"/>
  <c r="R270" i="27"/>
  <c r="BN270" i="27"/>
  <c r="BN382" i="27" s="1"/>
  <c r="BM193" i="28" s="1"/>
  <c r="Q270" i="27"/>
  <c r="CQ272" i="27"/>
  <c r="CQ384" i="27" s="1"/>
  <c r="CP195" i="28" s="1"/>
  <c r="CA272" i="27"/>
  <c r="CA384" i="27" s="1"/>
  <c r="BZ195" i="28" s="1"/>
  <c r="BK272" i="27"/>
  <c r="BK384" i="27" s="1"/>
  <c r="BJ195" i="28" s="1"/>
  <c r="AU272" i="27"/>
  <c r="AU384" i="27" s="1"/>
  <c r="AT195" i="28" s="1"/>
  <c r="AE272" i="27"/>
  <c r="O272" i="27"/>
  <c r="CP272" i="27"/>
  <c r="CP384" i="27" s="1"/>
  <c r="CO195" i="28" s="1"/>
  <c r="BZ272" i="27"/>
  <c r="BZ384" i="27" s="1"/>
  <c r="BY195" i="28" s="1"/>
  <c r="BJ272" i="27"/>
  <c r="BJ384" i="27" s="1"/>
  <c r="BI195" i="28" s="1"/>
  <c r="AT272" i="27"/>
  <c r="AT384" i="27" s="1"/>
  <c r="AS195" i="28" s="1"/>
  <c r="AD272" i="27"/>
  <c r="N272" i="27"/>
  <c r="CO272" i="27"/>
  <c r="CO384" i="27" s="1"/>
  <c r="CN195" i="28" s="1"/>
  <c r="BY272" i="27"/>
  <c r="BY384" i="27" s="1"/>
  <c r="BX195" i="28" s="1"/>
  <c r="BI272" i="27"/>
  <c r="BI384" i="27" s="1"/>
  <c r="BH195" i="28" s="1"/>
  <c r="AS272" i="27"/>
  <c r="AS384" i="27" s="1"/>
  <c r="AR195" i="28" s="1"/>
  <c r="AC272" i="27"/>
  <c r="M272" i="27"/>
  <c r="DD272" i="27"/>
  <c r="DD384" i="27" s="1"/>
  <c r="DC195" i="28" s="1"/>
  <c r="CN272" i="27"/>
  <c r="CN384" i="27" s="1"/>
  <c r="CM195" i="28" s="1"/>
  <c r="BX272" i="27"/>
  <c r="BX384" i="27" s="1"/>
  <c r="BW195" i="28" s="1"/>
  <c r="BH272" i="27"/>
  <c r="BH384" i="27" s="1"/>
  <c r="BG195" i="28" s="1"/>
  <c r="AR272" i="27"/>
  <c r="AR384" i="27" s="1"/>
  <c r="AQ195" i="28" s="1"/>
  <c r="AB272" i="27"/>
  <c r="L272" i="27"/>
  <c r="DC272" i="27"/>
  <c r="DC384" i="27" s="1"/>
  <c r="DB195" i="28" s="1"/>
  <c r="CM272" i="27"/>
  <c r="CM384" i="27" s="1"/>
  <c r="CL195" i="28" s="1"/>
  <c r="BW272" i="27"/>
  <c r="BW384" i="27" s="1"/>
  <c r="BV195" i="28" s="1"/>
  <c r="BG272" i="27"/>
  <c r="BG384" i="27" s="1"/>
  <c r="BF195" i="28" s="1"/>
  <c r="AQ272" i="27"/>
  <c r="AQ384" i="27" s="1"/>
  <c r="AP195" i="28" s="1"/>
  <c r="AA272" i="27"/>
  <c r="K272" i="27"/>
  <c r="DB272" i="27"/>
  <c r="DB384" i="27" s="1"/>
  <c r="DA195" i="28" s="1"/>
  <c r="CL272" i="27"/>
  <c r="CL384" i="27" s="1"/>
  <c r="CK195" i="28" s="1"/>
  <c r="BV272" i="27"/>
  <c r="BV384" i="27" s="1"/>
  <c r="BU195" i="28" s="1"/>
  <c r="BF272" i="27"/>
  <c r="BF384" i="27" s="1"/>
  <c r="BE195" i="28" s="1"/>
  <c r="AP272" i="27"/>
  <c r="AP384" i="27" s="1"/>
  <c r="AO195" i="28" s="1"/>
  <c r="Z272" i="27"/>
  <c r="J272" i="27"/>
  <c r="CZ272" i="27"/>
  <c r="CZ384" i="27" s="1"/>
  <c r="CY195" i="28" s="1"/>
  <c r="CJ272" i="27"/>
  <c r="CJ384" i="27" s="1"/>
  <c r="CI195" i="28" s="1"/>
  <c r="BT272" i="27"/>
  <c r="BT384" i="27" s="1"/>
  <c r="BS195" i="28" s="1"/>
  <c r="BD272" i="27"/>
  <c r="BD384" i="27" s="1"/>
  <c r="BC195" i="28" s="1"/>
  <c r="AN272" i="27"/>
  <c r="X272" i="27"/>
  <c r="X384" i="27" s="1"/>
  <c r="W195" i="28" s="1"/>
  <c r="H272" i="27"/>
  <c r="CY272" i="27"/>
  <c r="CY384" i="27" s="1"/>
  <c r="CX195" i="28" s="1"/>
  <c r="CI272" i="27"/>
  <c r="CI384" i="27" s="1"/>
  <c r="CH195" i="28" s="1"/>
  <c r="BS272" i="27"/>
  <c r="BS384" i="27" s="1"/>
  <c r="BR195" i="28" s="1"/>
  <c r="BC272" i="27"/>
  <c r="BC384" i="27" s="1"/>
  <c r="BB195" i="28" s="1"/>
  <c r="AM272" i="27"/>
  <c r="W272" i="27"/>
  <c r="G272" i="27"/>
  <c r="CX272" i="27"/>
  <c r="CX384" i="27" s="1"/>
  <c r="CW195" i="28" s="1"/>
  <c r="CH272" i="27"/>
  <c r="CH384" i="27" s="1"/>
  <c r="CG195" i="28" s="1"/>
  <c r="BR272" i="27"/>
  <c r="BR384" i="27" s="1"/>
  <c r="BQ195" i="28" s="1"/>
  <c r="BB272" i="27"/>
  <c r="BB384" i="27" s="1"/>
  <c r="BA195" i="28" s="1"/>
  <c r="AL272" i="27"/>
  <c r="V272" i="27"/>
  <c r="F272" i="27"/>
  <c r="CW272" i="27"/>
  <c r="CW384" i="27" s="1"/>
  <c r="CV195" i="28" s="1"/>
  <c r="CG272" i="27"/>
  <c r="CG384" i="27" s="1"/>
  <c r="CF195" i="28" s="1"/>
  <c r="BQ272" i="27"/>
  <c r="BQ384" i="27" s="1"/>
  <c r="BP195" i="28" s="1"/>
  <c r="BA272" i="27"/>
  <c r="BA384" i="27" s="1"/>
  <c r="AZ195" i="28" s="1"/>
  <c r="AK272" i="27"/>
  <c r="U272" i="27"/>
  <c r="E272" i="27"/>
  <c r="CV272" i="27"/>
  <c r="CV384" i="27" s="1"/>
  <c r="CU195" i="28" s="1"/>
  <c r="CF272" i="27"/>
  <c r="CF384" i="27" s="1"/>
  <c r="CE195" i="28" s="1"/>
  <c r="BP272" i="27"/>
  <c r="BP384" i="27" s="1"/>
  <c r="BO195" i="28" s="1"/>
  <c r="AZ272" i="27"/>
  <c r="AZ384" i="27" s="1"/>
  <c r="AY195" i="28" s="1"/>
  <c r="AJ272" i="27"/>
  <c r="T272" i="27"/>
  <c r="CU272" i="27"/>
  <c r="CU384" i="27" s="1"/>
  <c r="CT195" i="28" s="1"/>
  <c r="CE272" i="27"/>
  <c r="CE384" i="27" s="1"/>
  <c r="CD195" i="28" s="1"/>
  <c r="BO272" i="27"/>
  <c r="BO384" i="27" s="1"/>
  <c r="BN195" i="28" s="1"/>
  <c r="AY272" i="27"/>
  <c r="AY384" i="27" s="1"/>
  <c r="AX195" i="28" s="1"/>
  <c r="AI272" i="27"/>
  <c r="S272" i="27"/>
  <c r="CT272" i="27"/>
  <c r="CT384" i="27" s="1"/>
  <c r="CS195" i="28" s="1"/>
  <c r="CD272" i="27"/>
  <c r="CD384" i="27" s="1"/>
  <c r="CC195" i="28" s="1"/>
  <c r="BN272" i="27"/>
  <c r="BN384" i="27" s="1"/>
  <c r="BM195" i="28" s="1"/>
  <c r="AX272" i="27"/>
  <c r="AX384" i="27" s="1"/>
  <c r="AW195" i="28" s="1"/>
  <c r="AH272" i="27"/>
  <c r="R272" i="27"/>
  <c r="CR272" i="27"/>
  <c r="CR384" i="27" s="1"/>
  <c r="CQ195" i="28" s="1"/>
  <c r="CB272" i="27"/>
  <c r="CB384" i="27" s="1"/>
  <c r="CA195" i="28" s="1"/>
  <c r="BL272" i="27"/>
  <c r="BL384" i="27" s="1"/>
  <c r="BK195" i="28" s="1"/>
  <c r="AV272" i="27"/>
  <c r="AV384" i="27" s="1"/>
  <c r="AU195" i="28" s="1"/>
  <c r="AF272" i="27"/>
  <c r="P272" i="27"/>
  <c r="AW272" i="27"/>
  <c r="AW384" i="27" s="1"/>
  <c r="AV195" i="28" s="1"/>
  <c r="AO272" i="27"/>
  <c r="AO384" i="27" s="1"/>
  <c r="AN195" i="28" s="1"/>
  <c r="AG272" i="27"/>
  <c r="Y272" i="27"/>
  <c r="Y384" i="27" s="1"/>
  <c r="X195" i="28" s="1"/>
  <c r="Q272" i="27"/>
  <c r="I272" i="27"/>
  <c r="DA272" i="27"/>
  <c r="DA384" i="27" s="1"/>
  <c r="CZ195" i="28" s="1"/>
  <c r="CS272" i="27"/>
  <c r="CS384" i="27" s="1"/>
  <c r="CR195" i="28" s="1"/>
  <c r="CK272" i="27"/>
  <c r="CK384" i="27" s="1"/>
  <c r="CJ195" i="28" s="1"/>
  <c r="CC272" i="27"/>
  <c r="CC384" i="27" s="1"/>
  <c r="CB195" i="28" s="1"/>
  <c r="BU272" i="27"/>
  <c r="BU384" i="27" s="1"/>
  <c r="BT195" i="28" s="1"/>
  <c r="BM272" i="27"/>
  <c r="BM384" i="27" s="1"/>
  <c r="BL195" i="28" s="1"/>
  <c r="BE272" i="27"/>
  <c r="BE384" i="27" s="1"/>
  <c r="BD195" i="28" s="1"/>
  <c r="CQ274" i="27"/>
  <c r="CQ386" i="27" s="1"/>
  <c r="CP197" i="28" s="1"/>
  <c r="CA274" i="27"/>
  <c r="CA386" i="27" s="1"/>
  <c r="BZ197" i="28" s="1"/>
  <c r="BK274" i="27"/>
  <c r="BK386" i="27" s="1"/>
  <c r="BJ197" i="28" s="1"/>
  <c r="AU274" i="27"/>
  <c r="AU386" i="27" s="1"/>
  <c r="AT197" i="28" s="1"/>
  <c r="AE274" i="27"/>
  <c r="O274" i="27"/>
  <c r="CP274" i="27"/>
  <c r="CP386" i="27" s="1"/>
  <c r="CO197" i="28" s="1"/>
  <c r="BZ274" i="27"/>
  <c r="BZ386" i="27" s="1"/>
  <c r="BY197" i="28" s="1"/>
  <c r="BJ274" i="27"/>
  <c r="BJ386" i="27" s="1"/>
  <c r="BI197" i="28" s="1"/>
  <c r="AT274" i="27"/>
  <c r="AT386" i="27" s="1"/>
  <c r="AS197" i="28" s="1"/>
  <c r="AD274" i="27"/>
  <c r="N274" i="27"/>
  <c r="CO274" i="27"/>
  <c r="CO386" i="27" s="1"/>
  <c r="CN197" i="28" s="1"/>
  <c r="BY274" i="27"/>
  <c r="BY386" i="27" s="1"/>
  <c r="BX197" i="28" s="1"/>
  <c r="BI274" i="27"/>
  <c r="BI386" i="27" s="1"/>
  <c r="BH197" i="28" s="1"/>
  <c r="AS274" i="27"/>
  <c r="AS386" i="27" s="1"/>
  <c r="AR197" i="28" s="1"/>
  <c r="AC274" i="27"/>
  <c r="M274" i="27"/>
  <c r="DD274" i="27"/>
  <c r="DD386" i="27" s="1"/>
  <c r="DC197" i="28" s="1"/>
  <c r="CN274" i="27"/>
  <c r="CN386" i="27" s="1"/>
  <c r="CM197" i="28" s="1"/>
  <c r="BX274" i="27"/>
  <c r="BX386" i="27" s="1"/>
  <c r="BW197" i="28" s="1"/>
  <c r="BH274" i="27"/>
  <c r="BH386" i="27" s="1"/>
  <c r="BG197" i="28" s="1"/>
  <c r="AR274" i="27"/>
  <c r="AR386" i="27" s="1"/>
  <c r="AQ197" i="28" s="1"/>
  <c r="AB274" i="27"/>
  <c r="L274" i="27"/>
  <c r="DC274" i="27"/>
  <c r="DC386" i="27" s="1"/>
  <c r="DB197" i="28" s="1"/>
  <c r="CM274" i="27"/>
  <c r="CM386" i="27" s="1"/>
  <c r="CL197" i="28" s="1"/>
  <c r="BW274" i="27"/>
  <c r="BW386" i="27" s="1"/>
  <c r="BV197" i="28" s="1"/>
  <c r="BG274" i="27"/>
  <c r="BG386" i="27" s="1"/>
  <c r="BF197" i="28" s="1"/>
  <c r="AQ274" i="27"/>
  <c r="AQ386" i="27" s="1"/>
  <c r="AP197" i="28" s="1"/>
  <c r="AA274" i="27"/>
  <c r="K274" i="27"/>
  <c r="DB274" i="27"/>
  <c r="DB386" i="27" s="1"/>
  <c r="DA197" i="28" s="1"/>
  <c r="CL274" i="27"/>
  <c r="CL386" i="27" s="1"/>
  <c r="CK197" i="28" s="1"/>
  <c r="BV274" i="27"/>
  <c r="BV386" i="27" s="1"/>
  <c r="BU197" i="28" s="1"/>
  <c r="BF274" i="27"/>
  <c r="BF386" i="27" s="1"/>
  <c r="BE197" i="28" s="1"/>
  <c r="AP274" i="27"/>
  <c r="AP386" i="27" s="1"/>
  <c r="AO197" i="28" s="1"/>
  <c r="Z274" i="27"/>
  <c r="J274" i="27"/>
  <c r="CZ274" i="27"/>
  <c r="CZ386" i="27" s="1"/>
  <c r="CY197" i="28" s="1"/>
  <c r="CJ274" i="27"/>
  <c r="CJ386" i="27" s="1"/>
  <c r="CI197" i="28" s="1"/>
  <c r="BT274" i="27"/>
  <c r="BT386" i="27" s="1"/>
  <c r="BS197" i="28" s="1"/>
  <c r="BD274" i="27"/>
  <c r="BD386" i="27" s="1"/>
  <c r="BC197" i="28" s="1"/>
  <c r="AN274" i="27"/>
  <c r="X274" i="27"/>
  <c r="X386" i="27" s="1"/>
  <c r="W197" i="28" s="1"/>
  <c r="H274" i="27"/>
  <c r="CY274" i="27"/>
  <c r="CY386" i="27" s="1"/>
  <c r="CX197" i="28" s="1"/>
  <c r="CI274" i="27"/>
  <c r="CI386" i="27" s="1"/>
  <c r="CH197" i="28" s="1"/>
  <c r="BS274" i="27"/>
  <c r="BS386" i="27" s="1"/>
  <c r="BR197" i="28" s="1"/>
  <c r="BC274" i="27"/>
  <c r="BC386" i="27" s="1"/>
  <c r="BB197" i="28" s="1"/>
  <c r="AM274" i="27"/>
  <c r="W274" i="27"/>
  <c r="G274" i="27"/>
  <c r="CX274" i="27"/>
  <c r="CX386" i="27" s="1"/>
  <c r="CW197" i="28" s="1"/>
  <c r="CH274" i="27"/>
  <c r="CH386" i="27" s="1"/>
  <c r="CG197" i="28" s="1"/>
  <c r="BR274" i="27"/>
  <c r="BR386" i="27" s="1"/>
  <c r="BQ197" i="28" s="1"/>
  <c r="BB274" i="27"/>
  <c r="BB386" i="27" s="1"/>
  <c r="BA197" i="28" s="1"/>
  <c r="AL274" i="27"/>
  <c r="V274" i="27"/>
  <c r="F274" i="27"/>
  <c r="CW274" i="27"/>
  <c r="CW386" i="27" s="1"/>
  <c r="CV197" i="28" s="1"/>
  <c r="CG274" i="27"/>
  <c r="CG386" i="27" s="1"/>
  <c r="CF197" i="28" s="1"/>
  <c r="BQ274" i="27"/>
  <c r="BQ386" i="27" s="1"/>
  <c r="BP197" i="28" s="1"/>
  <c r="BA274" i="27"/>
  <c r="BA386" i="27" s="1"/>
  <c r="AZ197" i="28" s="1"/>
  <c r="AK274" i="27"/>
  <c r="U274" i="27"/>
  <c r="E274" i="27"/>
  <c r="CV274" i="27"/>
  <c r="CV386" i="27" s="1"/>
  <c r="CU197" i="28" s="1"/>
  <c r="CF274" i="27"/>
  <c r="CF386" i="27" s="1"/>
  <c r="CE197" i="28" s="1"/>
  <c r="BP274" i="27"/>
  <c r="BP386" i="27" s="1"/>
  <c r="BO197" i="28" s="1"/>
  <c r="AZ274" i="27"/>
  <c r="AZ386" i="27" s="1"/>
  <c r="AY197" i="28" s="1"/>
  <c r="AJ274" i="27"/>
  <c r="T274" i="27"/>
  <c r="CU274" i="27"/>
  <c r="CU386" i="27" s="1"/>
  <c r="CT197" i="28" s="1"/>
  <c r="CE274" i="27"/>
  <c r="CE386" i="27" s="1"/>
  <c r="CD197" i="28" s="1"/>
  <c r="BO274" i="27"/>
  <c r="BO386" i="27" s="1"/>
  <c r="BN197" i="28" s="1"/>
  <c r="AY274" i="27"/>
  <c r="AY386" i="27" s="1"/>
  <c r="AX197" i="28" s="1"/>
  <c r="AI274" i="27"/>
  <c r="S274" i="27"/>
  <c r="CT274" i="27"/>
  <c r="CT386" i="27" s="1"/>
  <c r="CS197" i="28" s="1"/>
  <c r="CD274" i="27"/>
  <c r="CD386" i="27" s="1"/>
  <c r="CC197" i="28" s="1"/>
  <c r="BN274" i="27"/>
  <c r="BN386" i="27" s="1"/>
  <c r="BM197" i="28" s="1"/>
  <c r="AX274" i="27"/>
  <c r="AX386" i="27" s="1"/>
  <c r="AW197" i="28" s="1"/>
  <c r="AH274" i="27"/>
  <c r="R274" i="27"/>
  <c r="CR274" i="27"/>
  <c r="CR386" i="27" s="1"/>
  <c r="CQ197" i="28" s="1"/>
  <c r="CB274" i="27"/>
  <c r="CB386" i="27" s="1"/>
  <c r="CA197" i="28" s="1"/>
  <c r="BL274" i="27"/>
  <c r="BL386" i="27" s="1"/>
  <c r="BK197" i="28" s="1"/>
  <c r="AV274" i="27"/>
  <c r="AV386" i="27" s="1"/>
  <c r="AU197" i="28" s="1"/>
  <c r="AF274" i="27"/>
  <c r="P274" i="27"/>
  <c r="CS274" i="27"/>
  <c r="CS386" i="27" s="1"/>
  <c r="CR197" i="28" s="1"/>
  <c r="CK274" i="27"/>
  <c r="CK386" i="27" s="1"/>
  <c r="CJ197" i="28" s="1"/>
  <c r="CC274" i="27"/>
  <c r="CC386" i="27" s="1"/>
  <c r="CB197" i="28" s="1"/>
  <c r="BU274" i="27"/>
  <c r="BU386" i="27" s="1"/>
  <c r="BT197" i="28" s="1"/>
  <c r="BM274" i="27"/>
  <c r="BM386" i="27" s="1"/>
  <c r="BL197" i="28" s="1"/>
  <c r="BE274" i="27"/>
  <c r="BE386" i="27" s="1"/>
  <c r="BD197" i="28" s="1"/>
  <c r="AW274" i="27"/>
  <c r="AW386" i="27" s="1"/>
  <c r="AV197" i="28" s="1"/>
  <c r="AO274" i="27"/>
  <c r="AO386" i="27" s="1"/>
  <c r="AN197" i="28" s="1"/>
  <c r="AG274" i="27"/>
  <c r="Y274" i="27"/>
  <c r="Y386" i="27" s="1"/>
  <c r="X197" i="28" s="1"/>
  <c r="Q274" i="27"/>
  <c r="I274" i="27"/>
  <c r="DA274" i="27"/>
  <c r="DA386" i="27" s="1"/>
  <c r="CZ197" i="28" s="1"/>
  <c r="CQ276" i="27"/>
  <c r="CQ388" i="27" s="1"/>
  <c r="CP199" i="28" s="1"/>
  <c r="CA276" i="27"/>
  <c r="CA388" i="27" s="1"/>
  <c r="BZ199" i="28" s="1"/>
  <c r="BK276" i="27"/>
  <c r="BK388" i="27" s="1"/>
  <c r="BJ199" i="28" s="1"/>
  <c r="AU276" i="27"/>
  <c r="AU388" i="27" s="1"/>
  <c r="AT199" i="28" s="1"/>
  <c r="AE276" i="27"/>
  <c r="O276" i="27"/>
  <c r="CP276" i="27"/>
  <c r="CP388" i="27" s="1"/>
  <c r="CO199" i="28" s="1"/>
  <c r="BZ276" i="27"/>
  <c r="BZ388" i="27" s="1"/>
  <c r="BY199" i="28" s="1"/>
  <c r="BJ276" i="27"/>
  <c r="BJ388" i="27" s="1"/>
  <c r="BI199" i="28" s="1"/>
  <c r="AT276" i="27"/>
  <c r="AT388" i="27" s="1"/>
  <c r="AS199" i="28" s="1"/>
  <c r="AD276" i="27"/>
  <c r="N276" i="27"/>
  <c r="CO276" i="27"/>
  <c r="CO388" i="27" s="1"/>
  <c r="CN199" i="28" s="1"/>
  <c r="BY276" i="27"/>
  <c r="BY388" i="27" s="1"/>
  <c r="BX199" i="28" s="1"/>
  <c r="BI276" i="27"/>
  <c r="BI388" i="27" s="1"/>
  <c r="BH199" i="28" s="1"/>
  <c r="AS276" i="27"/>
  <c r="AS388" i="27" s="1"/>
  <c r="AR199" i="28" s="1"/>
  <c r="AC276" i="27"/>
  <c r="M276" i="27"/>
  <c r="DD276" i="27"/>
  <c r="DD388" i="27" s="1"/>
  <c r="DC199" i="28" s="1"/>
  <c r="CN276" i="27"/>
  <c r="CN388" i="27" s="1"/>
  <c r="CM199" i="28" s="1"/>
  <c r="BX276" i="27"/>
  <c r="BX388" i="27" s="1"/>
  <c r="BW199" i="28" s="1"/>
  <c r="BH276" i="27"/>
  <c r="BH388" i="27" s="1"/>
  <c r="BG199" i="28" s="1"/>
  <c r="AR276" i="27"/>
  <c r="AR388" i="27" s="1"/>
  <c r="AQ199" i="28" s="1"/>
  <c r="AB276" i="27"/>
  <c r="L276" i="27"/>
  <c r="DC276" i="27"/>
  <c r="DC388" i="27" s="1"/>
  <c r="DB199" i="28" s="1"/>
  <c r="CM276" i="27"/>
  <c r="CM388" i="27" s="1"/>
  <c r="CL199" i="28" s="1"/>
  <c r="BW276" i="27"/>
  <c r="BW388" i="27" s="1"/>
  <c r="BV199" i="28" s="1"/>
  <c r="BG276" i="27"/>
  <c r="BG388" i="27" s="1"/>
  <c r="BF199" i="28" s="1"/>
  <c r="AQ276" i="27"/>
  <c r="AQ388" i="27" s="1"/>
  <c r="AP199" i="28" s="1"/>
  <c r="AA276" i="27"/>
  <c r="K276" i="27"/>
  <c r="DB276" i="27"/>
  <c r="DB388" i="27" s="1"/>
  <c r="DA199" i="28" s="1"/>
  <c r="CL276" i="27"/>
  <c r="CL388" i="27" s="1"/>
  <c r="CK199" i="28" s="1"/>
  <c r="BV276" i="27"/>
  <c r="BV388" i="27" s="1"/>
  <c r="BU199" i="28" s="1"/>
  <c r="BF276" i="27"/>
  <c r="BF388" i="27" s="1"/>
  <c r="BE199" i="28" s="1"/>
  <c r="AP276" i="27"/>
  <c r="AP388" i="27" s="1"/>
  <c r="AO199" i="28" s="1"/>
  <c r="Z276" i="27"/>
  <c r="J276" i="27"/>
  <c r="CZ276" i="27"/>
  <c r="CZ388" i="27" s="1"/>
  <c r="CY199" i="28" s="1"/>
  <c r="CJ276" i="27"/>
  <c r="CJ388" i="27" s="1"/>
  <c r="CI199" i="28" s="1"/>
  <c r="BT276" i="27"/>
  <c r="BT388" i="27" s="1"/>
  <c r="BS199" i="28" s="1"/>
  <c r="BD276" i="27"/>
  <c r="BD388" i="27" s="1"/>
  <c r="BC199" i="28" s="1"/>
  <c r="AN276" i="27"/>
  <c r="X276" i="27"/>
  <c r="X388" i="27" s="1"/>
  <c r="W199" i="28" s="1"/>
  <c r="H276" i="27"/>
  <c r="CY276" i="27"/>
  <c r="CY388" i="27" s="1"/>
  <c r="CX199" i="28" s="1"/>
  <c r="CI276" i="27"/>
  <c r="CI388" i="27" s="1"/>
  <c r="CH199" i="28" s="1"/>
  <c r="BS276" i="27"/>
  <c r="BS388" i="27" s="1"/>
  <c r="BR199" i="28" s="1"/>
  <c r="BC276" i="27"/>
  <c r="BC388" i="27" s="1"/>
  <c r="BB199" i="28" s="1"/>
  <c r="AM276" i="27"/>
  <c r="W276" i="27"/>
  <c r="G276" i="27"/>
  <c r="CX276" i="27"/>
  <c r="CX388" i="27" s="1"/>
  <c r="CW199" i="28" s="1"/>
  <c r="CH276" i="27"/>
  <c r="CH388" i="27" s="1"/>
  <c r="CG199" i="28" s="1"/>
  <c r="BR276" i="27"/>
  <c r="BR388" i="27" s="1"/>
  <c r="BQ199" i="28" s="1"/>
  <c r="BB276" i="27"/>
  <c r="BB388" i="27" s="1"/>
  <c r="BA199" i="28" s="1"/>
  <c r="AL276" i="27"/>
  <c r="V276" i="27"/>
  <c r="F276" i="27"/>
  <c r="CW276" i="27"/>
  <c r="CW388" i="27" s="1"/>
  <c r="CV199" i="28" s="1"/>
  <c r="CG276" i="27"/>
  <c r="CG388" i="27" s="1"/>
  <c r="CF199" i="28" s="1"/>
  <c r="BQ276" i="27"/>
  <c r="BQ388" i="27" s="1"/>
  <c r="BP199" i="28" s="1"/>
  <c r="BA276" i="27"/>
  <c r="BA388" i="27" s="1"/>
  <c r="AZ199" i="28" s="1"/>
  <c r="AK276" i="27"/>
  <c r="U276" i="27"/>
  <c r="E276" i="27"/>
  <c r="CV276" i="27"/>
  <c r="CV388" i="27" s="1"/>
  <c r="CU199" i="28" s="1"/>
  <c r="CF276" i="27"/>
  <c r="CF388" i="27" s="1"/>
  <c r="CE199" i="28" s="1"/>
  <c r="BP276" i="27"/>
  <c r="BP388" i="27" s="1"/>
  <c r="BO199" i="28" s="1"/>
  <c r="AZ276" i="27"/>
  <c r="AZ388" i="27" s="1"/>
  <c r="AY199" i="28" s="1"/>
  <c r="AJ276" i="27"/>
  <c r="T276" i="27"/>
  <c r="CU276" i="27"/>
  <c r="CU388" i="27" s="1"/>
  <c r="CT199" i="28" s="1"/>
  <c r="CE276" i="27"/>
  <c r="CE388" i="27" s="1"/>
  <c r="CD199" i="28" s="1"/>
  <c r="BO276" i="27"/>
  <c r="BO388" i="27" s="1"/>
  <c r="BN199" i="28" s="1"/>
  <c r="AY276" i="27"/>
  <c r="AY388" i="27" s="1"/>
  <c r="AX199" i="28" s="1"/>
  <c r="AI276" i="27"/>
  <c r="S276" i="27"/>
  <c r="CT276" i="27"/>
  <c r="CT388" i="27" s="1"/>
  <c r="CS199" i="28" s="1"/>
  <c r="CD276" i="27"/>
  <c r="CD388" i="27" s="1"/>
  <c r="CC199" i="28" s="1"/>
  <c r="BN276" i="27"/>
  <c r="BN388" i="27" s="1"/>
  <c r="BM199" i="28" s="1"/>
  <c r="AX276" i="27"/>
  <c r="AX388" i="27" s="1"/>
  <c r="AW199" i="28" s="1"/>
  <c r="AH276" i="27"/>
  <c r="R276" i="27"/>
  <c r="CR276" i="27"/>
  <c r="CR388" i="27" s="1"/>
  <c r="CQ199" i="28" s="1"/>
  <c r="CB276" i="27"/>
  <c r="CB388" i="27" s="1"/>
  <c r="CA199" i="28" s="1"/>
  <c r="BL276" i="27"/>
  <c r="BL388" i="27" s="1"/>
  <c r="BK199" i="28" s="1"/>
  <c r="AV276" i="27"/>
  <c r="AV388" i="27" s="1"/>
  <c r="AU199" i="28" s="1"/>
  <c r="AF276" i="27"/>
  <c r="P276" i="27"/>
  <c r="Q276" i="27"/>
  <c r="I276" i="27"/>
  <c r="DA276" i="27"/>
  <c r="DA388" i="27" s="1"/>
  <c r="CZ199" i="28" s="1"/>
  <c r="CS276" i="27"/>
  <c r="CS388" i="27" s="1"/>
  <c r="CR199" i="28" s="1"/>
  <c r="CK276" i="27"/>
  <c r="CK388" i="27" s="1"/>
  <c r="CJ199" i="28" s="1"/>
  <c r="CC276" i="27"/>
  <c r="CC388" i="27" s="1"/>
  <c r="CB199" i="28" s="1"/>
  <c r="BU276" i="27"/>
  <c r="BU388" i="27" s="1"/>
  <c r="BT199" i="28" s="1"/>
  <c r="BM276" i="27"/>
  <c r="BM388" i="27" s="1"/>
  <c r="BL199" i="28" s="1"/>
  <c r="BE276" i="27"/>
  <c r="BE388" i="27" s="1"/>
  <c r="BD199" i="28" s="1"/>
  <c r="AW276" i="27"/>
  <c r="AW388" i="27" s="1"/>
  <c r="AV199" i="28" s="1"/>
  <c r="AO276" i="27"/>
  <c r="AO388" i="27" s="1"/>
  <c r="AN199" i="28" s="1"/>
  <c r="AG276" i="27"/>
  <c r="Y276" i="27"/>
  <c r="Y388" i="27" s="1"/>
  <c r="X199" i="28" s="1"/>
  <c r="CQ278" i="27"/>
  <c r="CQ390" i="27" s="1"/>
  <c r="CP201" i="28" s="1"/>
  <c r="CA278" i="27"/>
  <c r="CA390" i="27" s="1"/>
  <c r="BZ201" i="28" s="1"/>
  <c r="BK278" i="27"/>
  <c r="BK390" i="27" s="1"/>
  <c r="BJ201" i="28" s="1"/>
  <c r="AU278" i="27"/>
  <c r="AU390" i="27" s="1"/>
  <c r="AT201" i="28" s="1"/>
  <c r="AE278" i="27"/>
  <c r="O278" i="27"/>
  <c r="CP278" i="27"/>
  <c r="CP390" i="27" s="1"/>
  <c r="CO201" i="28" s="1"/>
  <c r="BZ278" i="27"/>
  <c r="BZ390" i="27" s="1"/>
  <c r="BY201" i="28" s="1"/>
  <c r="BJ278" i="27"/>
  <c r="BJ390" i="27" s="1"/>
  <c r="BI201" i="28" s="1"/>
  <c r="AT278" i="27"/>
  <c r="AT390" i="27" s="1"/>
  <c r="AS201" i="28" s="1"/>
  <c r="AD278" i="27"/>
  <c r="N278" i="27"/>
  <c r="CO278" i="27"/>
  <c r="CO390" i="27" s="1"/>
  <c r="CN201" i="28" s="1"/>
  <c r="BY278" i="27"/>
  <c r="BI278" i="27"/>
  <c r="BI390" i="27" s="1"/>
  <c r="BH201" i="28" s="1"/>
  <c r="AS278" i="27"/>
  <c r="AS390" i="27" s="1"/>
  <c r="AR201" i="28" s="1"/>
  <c r="AC278" i="27"/>
  <c r="M278" i="27"/>
  <c r="DD278" i="27"/>
  <c r="DD390" i="27" s="1"/>
  <c r="DC201" i="28" s="1"/>
  <c r="CN278" i="27"/>
  <c r="CN390" i="27" s="1"/>
  <c r="CM201" i="28" s="1"/>
  <c r="BX278" i="27"/>
  <c r="BX390" i="27" s="1"/>
  <c r="BW201" i="28" s="1"/>
  <c r="BH278" i="27"/>
  <c r="BH390" i="27" s="1"/>
  <c r="BG201" i="28" s="1"/>
  <c r="AR278" i="27"/>
  <c r="AR390" i="27" s="1"/>
  <c r="AQ201" i="28" s="1"/>
  <c r="AB278" i="27"/>
  <c r="L278" i="27"/>
  <c r="DC278" i="27"/>
  <c r="DC390" i="27" s="1"/>
  <c r="DB201" i="28" s="1"/>
  <c r="CM278" i="27"/>
  <c r="CM390" i="27" s="1"/>
  <c r="CL201" i="28" s="1"/>
  <c r="BW278" i="27"/>
  <c r="BW390" i="27" s="1"/>
  <c r="BV201" i="28" s="1"/>
  <c r="BG278" i="27"/>
  <c r="BG390" i="27" s="1"/>
  <c r="BF201" i="28" s="1"/>
  <c r="AQ278" i="27"/>
  <c r="AQ390" i="27" s="1"/>
  <c r="AP201" i="28" s="1"/>
  <c r="AA278" i="27"/>
  <c r="K278" i="27"/>
  <c r="DB278" i="27"/>
  <c r="DB390" i="27" s="1"/>
  <c r="DA201" i="28" s="1"/>
  <c r="CL278" i="27"/>
  <c r="CL390" i="27" s="1"/>
  <c r="CK201" i="28" s="1"/>
  <c r="BV278" i="27"/>
  <c r="BV390" i="27" s="1"/>
  <c r="BU201" i="28" s="1"/>
  <c r="BF278" i="27"/>
  <c r="BF390" i="27" s="1"/>
  <c r="BE201" i="28" s="1"/>
  <c r="AP278" i="27"/>
  <c r="AP390" i="27" s="1"/>
  <c r="AO201" i="28" s="1"/>
  <c r="Z278" i="27"/>
  <c r="J278" i="27"/>
  <c r="DA278" i="27"/>
  <c r="DA390" i="27" s="1"/>
  <c r="CZ201" i="28" s="1"/>
  <c r="CK278" i="27"/>
  <c r="CK390" i="27" s="1"/>
  <c r="CJ201" i="28" s="1"/>
  <c r="BU278" i="27"/>
  <c r="BU390" i="27" s="1"/>
  <c r="BT201" i="28" s="1"/>
  <c r="BE278" i="27"/>
  <c r="BE390" i="27" s="1"/>
  <c r="BD201" i="28" s="1"/>
  <c r="CZ278" i="27"/>
  <c r="CZ390" i="27" s="1"/>
  <c r="CY201" i="28" s="1"/>
  <c r="CJ278" i="27"/>
  <c r="CJ390" i="27" s="1"/>
  <c r="CI201" i="28" s="1"/>
  <c r="BT278" i="27"/>
  <c r="BT390" i="27" s="1"/>
  <c r="BS201" i="28" s="1"/>
  <c r="BD278" i="27"/>
  <c r="BD390" i="27" s="1"/>
  <c r="BC201" i="28" s="1"/>
  <c r="AN278" i="27"/>
  <c r="X278" i="27"/>
  <c r="X390" i="27" s="1"/>
  <c r="W201" i="28" s="1"/>
  <c r="H278" i="27"/>
  <c r="CY278" i="27"/>
  <c r="CY390" i="27" s="1"/>
  <c r="CX201" i="28" s="1"/>
  <c r="CI278" i="27"/>
  <c r="CI390" i="27" s="1"/>
  <c r="CH201" i="28" s="1"/>
  <c r="BS278" i="27"/>
  <c r="BS390" i="27" s="1"/>
  <c r="BR201" i="28" s="1"/>
  <c r="BC278" i="27"/>
  <c r="BC390" i="27" s="1"/>
  <c r="BB201" i="28" s="1"/>
  <c r="AM278" i="27"/>
  <c r="W278" i="27"/>
  <c r="G278" i="27"/>
  <c r="CX278" i="27"/>
  <c r="CX390" i="27" s="1"/>
  <c r="CW201" i="28" s="1"/>
  <c r="CH278" i="27"/>
  <c r="CH390" i="27" s="1"/>
  <c r="CG201" i="28" s="1"/>
  <c r="BR278" i="27"/>
  <c r="BR390" i="27" s="1"/>
  <c r="BQ201" i="28" s="1"/>
  <c r="BB278" i="27"/>
  <c r="BB390" i="27" s="1"/>
  <c r="BA201" i="28" s="1"/>
  <c r="AL278" i="27"/>
  <c r="V278" i="27"/>
  <c r="F278" i="27"/>
  <c r="CW278" i="27"/>
  <c r="CW390" i="27" s="1"/>
  <c r="CV201" i="28" s="1"/>
  <c r="CG278" i="27"/>
  <c r="CG390" i="27" s="1"/>
  <c r="CF201" i="28" s="1"/>
  <c r="BQ278" i="27"/>
  <c r="BQ390" i="27" s="1"/>
  <c r="BP201" i="28" s="1"/>
  <c r="BA278" i="27"/>
  <c r="BA390" i="27" s="1"/>
  <c r="AZ201" i="28" s="1"/>
  <c r="AK278" i="27"/>
  <c r="U278" i="27"/>
  <c r="E278" i="27"/>
  <c r="CV278" i="27"/>
  <c r="CV390" i="27" s="1"/>
  <c r="CU201" i="28" s="1"/>
  <c r="CF278" i="27"/>
  <c r="CF390" i="27" s="1"/>
  <c r="CE201" i="28" s="1"/>
  <c r="BP278" i="27"/>
  <c r="BP390" i="27" s="1"/>
  <c r="BO201" i="28" s="1"/>
  <c r="AZ278" i="27"/>
  <c r="AZ390" i="27" s="1"/>
  <c r="AY201" i="28" s="1"/>
  <c r="AJ278" i="27"/>
  <c r="T278" i="27"/>
  <c r="CU278" i="27"/>
  <c r="CU390" i="27" s="1"/>
  <c r="CT201" i="28" s="1"/>
  <c r="CE278" i="27"/>
  <c r="CE390" i="27" s="1"/>
  <c r="CD201" i="28" s="1"/>
  <c r="BO278" i="27"/>
  <c r="BO390" i="27" s="1"/>
  <c r="BN201" i="28" s="1"/>
  <c r="AY278" i="27"/>
  <c r="AY390" i="27" s="1"/>
  <c r="AX201" i="28" s="1"/>
  <c r="AI278" i="27"/>
  <c r="S278" i="27"/>
  <c r="CT278" i="27"/>
  <c r="CT390" i="27" s="1"/>
  <c r="CS201" i="28" s="1"/>
  <c r="CD278" i="27"/>
  <c r="CD390" i="27" s="1"/>
  <c r="CC201" i="28" s="1"/>
  <c r="BN278" i="27"/>
  <c r="BN390" i="27" s="1"/>
  <c r="BM201" i="28" s="1"/>
  <c r="AX278" i="27"/>
  <c r="AX390" i="27" s="1"/>
  <c r="AW201" i="28" s="1"/>
  <c r="AH278" i="27"/>
  <c r="R278" i="27"/>
  <c r="CS278" i="27"/>
  <c r="CS390" i="27" s="1"/>
  <c r="CR201" i="28" s="1"/>
  <c r="CC278" i="27"/>
  <c r="CC390" i="27" s="1"/>
  <c r="CB201" i="28" s="1"/>
  <c r="BM278" i="27"/>
  <c r="BM390" i="27" s="1"/>
  <c r="BL201" i="28" s="1"/>
  <c r="AW278" i="27"/>
  <c r="AW390" i="27" s="1"/>
  <c r="AV201" i="28" s="1"/>
  <c r="AG278" i="27"/>
  <c r="CR278" i="27"/>
  <c r="CR390" i="27" s="1"/>
  <c r="CQ201" i="28" s="1"/>
  <c r="CB278" i="27"/>
  <c r="CB390" i="27" s="1"/>
  <c r="CA201" i="28" s="1"/>
  <c r="BL278" i="27"/>
  <c r="BL390" i="27" s="1"/>
  <c r="BK201" i="28" s="1"/>
  <c r="AV278" i="27"/>
  <c r="AV390" i="27" s="1"/>
  <c r="AU201" i="28" s="1"/>
  <c r="AF278" i="27"/>
  <c r="P278" i="27"/>
  <c r="AO278" i="27"/>
  <c r="AO390" i="27" s="1"/>
  <c r="AN201" i="28" s="1"/>
  <c r="Y278" i="27"/>
  <c r="Y390" i="27" s="1"/>
  <c r="X201" i="28" s="1"/>
  <c r="Q278" i="27"/>
  <c r="I278" i="27"/>
  <c r="CQ280" i="27"/>
  <c r="CQ392" i="27" s="1"/>
  <c r="CP203" i="28" s="1"/>
  <c r="CA280" i="27"/>
  <c r="CA392" i="27" s="1"/>
  <c r="BZ203" i="28" s="1"/>
  <c r="BK280" i="27"/>
  <c r="BK392" i="27" s="1"/>
  <c r="BJ203" i="28" s="1"/>
  <c r="AU280" i="27"/>
  <c r="AU392" i="27" s="1"/>
  <c r="AT203" i="28" s="1"/>
  <c r="AE280" i="27"/>
  <c r="O280" i="27"/>
  <c r="CP280" i="27"/>
  <c r="CP392" i="27" s="1"/>
  <c r="CO203" i="28" s="1"/>
  <c r="BZ280" i="27"/>
  <c r="BZ392" i="27" s="1"/>
  <c r="BY203" i="28" s="1"/>
  <c r="BJ280" i="27"/>
  <c r="BJ392" i="27" s="1"/>
  <c r="BI203" i="28" s="1"/>
  <c r="AT280" i="27"/>
  <c r="AT392" i="27" s="1"/>
  <c r="AS203" i="28" s="1"/>
  <c r="AD280" i="27"/>
  <c r="N280" i="27"/>
  <c r="CO280" i="27"/>
  <c r="CO392" i="27" s="1"/>
  <c r="CN203" i="28" s="1"/>
  <c r="BY280" i="27"/>
  <c r="BY392" i="27" s="1"/>
  <c r="BX203" i="28" s="1"/>
  <c r="BI280" i="27"/>
  <c r="BI392" i="27" s="1"/>
  <c r="BH203" i="28" s="1"/>
  <c r="AS280" i="27"/>
  <c r="AS392" i="27" s="1"/>
  <c r="AR203" i="28" s="1"/>
  <c r="AC280" i="27"/>
  <c r="M280" i="27"/>
  <c r="DD280" i="27"/>
  <c r="DD392" i="27" s="1"/>
  <c r="DC203" i="28" s="1"/>
  <c r="CN280" i="27"/>
  <c r="CN392" i="27" s="1"/>
  <c r="CM203" i="28" s="1"/>
  <c r="BX280" i="27"/>
  <c r="BX392" i="27" s="1"/>
  <c r="BW203" i="28" s="1"/>
  <c r="BH280" i="27"/>
  <c r="BH392" i="27" s="1"/>
  <c r="BG203" i="28" s="1"/>
  <c r="AR280" i="27"/>
  <c r="AR392" i="27" s="1"/>
  <c r="AQ203" i="28" s="1"/>
  <c r="AB280" i="27"/>
  <c r="L280" i="27"/>
  <c r="DC280" i="27"/>
  <c r="DC392" i="27" s="1"/>
  <c r="DB203" i="28" s="1"/>
  <c r="CM280" i="27"/>
  <c r="CM392" i="27" s="1"/>
  <c r="CL203" i="28" s="1"/>
  <c r="BW280" i="27"/>
  <c r="BW392" i="27" s="1"/>
  <c r="BV203" i="28" s="1"/>
  <c r="BG280" i="27"/>
  <c r="BG392" i="27" s="1"/>
  <c r="BF203" i="28" s="1"/>
  <c r="AQ280" i="27"/>
  <c r="AQ392" i="27" s="1"/>
  <c r="AP203" i="28" s="1"/>
  <c r="AA280" i="27"/>
  <c r="K280" i="27"/>
  <c r="DB280" i="27"/>
  <c r="DB392" i="27" s="1"/>
  <c r="DA203" i="28" s="1"/>
  <c r="CL280" i="27"/>
  <c r="CL392" i="27" s="1"/>
  <c r="CK203" i="28" s="1"/>
  <c r="BV280" i="27"/>
  <c r="BV392" i="27" s="1"/>
  <c r="BU203" i="28" s="1"/>
  <c r="BF280" i="27"/>
  <c r="BF392" i="27" s="1"/>
  <c r="BE203" i="28" s="1"/>
  <c r="AP280" i="27"/>
  <c r="AP392" i="27" s="1"/>
  <c r="AO203" i="28" s="1"/>
  <c r="Z280" i="27"/>
  <c r="J280" i="27"/>
  <c r="DA280" i="27"/>
  <c r="DA392" i="27" s="1"/>
  <c r="CZ203" i="28" s="1"/>
  <c r="CK280" i="27"/>
  <c r="CK392" i="27" s="1"/>
  <c r="CJ203" i="28" s="1"/>
  <c r="BU280" i="27"/>
  <c r="BU392" i="27" s="1"/>
  <c r="BT203" i="28" s="1"/>
  <c r="BE280" i="27"/>
  <c r="BE392" i="27" s="1"/>
  <c r="BD203" i="28" s="1"/>
  <c r="AO280" i="27"/>
  <c r="AO392" i="27" s="1"/>
  <c r="AN203" i="28" s="1"/>
  <c r="Y280" i="27"/>
  <c r="Y392" i="27" s="1"/>
  <c r="X203" i="28" s="1"/>
  <c r="I280" i="27"/>
  <c r="CZ280" i="27"/>
  <c r="CZ392" i="27" s="1"/>
  <c r="CY203" i="28" s="1"/>
  <c r="CJ280" i="27"/>
  <c r="CJ392" i="27" s="1"/>
  <c r="CI203" i="28" s="1"/>
  <c r="BT280" i="27"/>
  <c r="BT392" i="27" s="1"/>
  <c r="BS203" i="28" s="1"/>
  <c r="BD280" i="27"/>
  <c r="BD392" i="27" s="1"/>
  <c r="BC203" i="28" s="1"/>
  <c r="AN280" i="27"/>
  <c r="X280" i="27"/>
  <c r="X392" i="27" s="1"/>
  <c r="W203" i="28" s="1"/>
  <c r="H280" i="27"/>
  <c r="CY280" i="27"/>
  <c r="CY392" i="27" s="1"/>
  <c r="CX203" i="28" s="1"/>
  <c r="CI280" i="27"/>
  <c r="CI392" i="27" s="1"/>
  <c r="CH203" i="28" s="1"/>
  <c r="BS280" i="27"/>
  <c r="BS392" i="27" s="1"/>
  <c r="BR203" i="28" s="1"/>
  <c r="BC280" i="27"/>
  <c r="BC392" i="27" s="1"/>
  <c r="BB203" i="28" s="1"/>
  <c r="AM280" i="27"/>
  <c r="W280" i="27"/>
  <c r="G280" i="27"/>
  <c r="CX280" i="27"/>
  <c r="CX392" i="27" s="1"/>
  <c r="CW203" i="28" s="1"/>
  <c r="CH280" i="27"/>
  <c r="CH392" i="27" s="1"/>
  <c r="CG203" i="28" s="1"/>
  <c r="BR280" i="27"/>
  <c r="BR392" i="27" s="1"/>
  <c r="BQ203" i="28" s="1"/>
  <c r="BB280" i="27"/>
  <c r="BB392" i="27" s="1"/>
  <c r="BA203" i="28" s="1"/>
  <c r="AL280" i="27"/>
  <c r="V280" i="27"/>
  <c r="F280" i="27"/>
  <c r="CW280" i="27"/>
  <c r="CW392" i="27" s="1"/>
  <c r="CV203" i="28" s="1"/>
  <c r="CG280" i="27"/>
  <c r="CG392" i="27" s="1"/>
  <c r="CF203" i="28" s="1"/>
  <c r="BQ280" i="27"/>
  <c r="BQ392" i="27" s="1"/>
  <c r="BP203" i="28" s="1"/>
  <c r="BA280" i="27"/>
  <c r="BA392" i="27" s="1"/>
  <c r="AZ203" i="28" s="1"/>
  <c r="AK280" i="27"/>
  <c r="U280" i="27"/>
  <c r="E280" i="27"/>
  <c r="CV280" i="27"/>
  <c r="CV392" i="27" s="1"/>
  <c r="CU203" i="28" s="1"/>
  <c r="CF280" i="27"/>
  <c r="CF392" i="27" s="1"/>
  <c r="CE203" i="28" s="1"/>
  <c r="BP280" i="27"/>
  <c r="BP392" i="27" s="1"/>
  <c r="BO203" i="28" s="1"/>
  <c r="AZ280" i="27"/>
  <c r="AZ392" i="27" s="1"/>
  <c r="AY203" i="28" s="1"/>
  <c r="AJ280" i="27"/>
  <c r="T280" i="27"/>
  <c r="CU280" i="27"/>
  <c r="CU392" i="27" s="1"/>
  <c r="CT203" i="28" s="1"/>
  <c r="CE280" i="27"/>
  <c r="CE392" i="27" s="1"/>
  <c r="CD203" i="28" s="1"/>
  <c r="BO280" i="27"/>
  <c r="BO392" i="27" s="1"/>
  <c r="BN203" i="28" s="1"/>
  <c r="AY280" i="27"/>
  <c r="AY392" i="27" s="1"/>
  <c r="AX203" i="28" s="1"/>
  <c r="AI280" i="27"/>
  <c r="S280" i="27"/>
  <c r="CT280" i="27"/>
  <c r="CT392" i="27" s="1"/>
  <c r="CS203" i="28" s="1"/>
  <c r="CD280" i="27"/>
  <c r="CD392" i="27" s="1"/>
  <c r="CC203" i="28" s="1"/>
  <c r="BN280" i="27"/>
  <c r="BN392" i="27" s="1"/>
  <c r="BM203" i="28" s="1"/>
  <c r="AX280" i="27"/>
  <c r="AX392" i="27" s="1"/>
  <c r="AW203" i="28" s="1"/>
  <c r="AH280" i="27"/>
  <c r="R280" i="27"/>
  <c r="CS280" i="27"/>
  <c r="CS392" i="27" s="1"/>
  <c r="CR203" i="28" s="1"/>
  <c r="CC280" i="27"/>
  <c r="CC392" i="27" s="1"/>
  <c r="CB203" i="28" s="1"/>
  <c r="BM280" i="27"/>
  <c r="BM392" i="27" s="1"/>
  <c r="BL203" i="28" s="1"/>
  <c r="AW280" i="27"/>
  <c r="AW392" i="27" s="1"/>
  <c r="AV203" i="28" s="1"/>
  <c r="AG280" i="27"/>
  <c r="Q280" i="27"/>
  <c r="CR280" i="27"/>
  <c r="CR392" i="27" s="1"/>
  <c r="CQ203" i="28" s="1"/>
  <c r="CB280" i="27"/>
  <c r="CB392" i="27" s="1"/>
  <c r="CA203" i="28" s="1"/>
  <c r="BL280" i="27"/>
  <c r="BL392" i="27" s="1"/>
  <c r="BK203" i="28" s="1"/>
  <c r="AV280" i="27"/>
  <c r="AV392" i="27" s="1"/>
  <c r="AU203" i="28" s="1"/>
  <c r="AF280" i="27"/>
  <c r="P280" i="27"/>
  <c r="CQ282" i="27"/>
  <c r="CQ394" i="27" s="1"/>
  <c r="CP205" i="28" s="1"/>
  <c r="CA282" i="27"/>
  <c r="CA394" i="27" s="1"/>
  <c r="BZ205" i="28" s="1"/>
  <c r="BK282" i="27"/>
  <c r="BK394" i="27" s="1"/>
  <c r="BJ205" i="28" s="1"/>
  <c r="AU282" i="27"/>
  <c r="AU394" i="27" s="1"/>
  <c r="AT205" i="28" s="1"/>
  <c r="AE282" i="27"/>
  <c r="O282" i="27"/>
  <c r="CP282" i="27"/>
  <c r="CP394" i="27" s="1"/>
  <c r="CO205" i="28" s="1"/>
  <c r="BZ282" i="27"/>
  <c r="BZ394" i="27" s="1"/>
  <c r="BY205" i="28" s="1"/>
  <c r="BJ282" i="27"/>
  <c r="BJ394" i="27" s="1"/>
  <c r="BI205" i="28" s="1"/>
  <c r="AT282" i="27"/>
  <c r="AT394" i="27" s="1"/>
  <c r="AS205" i="28" s="1"/>
  <c r="AD282" i="27"/>
  <c r="N282" i="27"/>
  <c r="CO282" i="27"/>
  <c r="CO394" i="27" s="1"/>
  <c r="CN205" i="28" s="1"/>
  <c r="BY282" i="27"/>
  <c r="BY394" i="27" s="1"/>
  <c r="BX205" i="28" s="1"/>
  <c r="BI282" i="27"/>
  <c r="BI394" i="27" s="1"/>
  <c r="BH205" i="28" s="1"/>
  <c r="AS282" i="27"/>
  <c r="AS394" i="27" s="1"/>
  <c r="AR205" i="28" s="1"/>
  <c r="AC282" i="27"/>
  <c r="M282" i="27"/>
  <c r="DD282" i="27"/>
  <c r="DD394" i="27" s="1"/>
  <c r="DC205" i="28" s="1"/>
  <c r="CN282" i="27"/>
  <c r="CN394" i="27" s="1"/>
  <c r="CM205" i="28" s="1"/>
  <c r="BX282" i="27"/>
  <c r="BX394" i="27" s="1"/>
  <c r="BW205" i="28" s="1"/>
  <c r="BH282" i="27"/>
  <c r="BH394" i="27" s="1"/>
  <c r="BG205" i="28" s="1"/>
  <c r="AR282" i="27"/>
  <c r="AR394" i="27" s="1"/>
  <c r="AQ205" i="28" s="1"/>
  <c r="AB282" i="27"/>
  <c r="L282" i="27"/>
  <c r="DC282" i="27"/>
  <c r="DC394" i="27" s="1"/>
  <c r="DB205" i="28" s="1"/>
  <c r="CM282" i="27"/>
  <c r="CM394" i="27" s="1"/>
  <c r="CL205" i="28" s="1"/>
  <c r="BW282" i="27"/>
  <c r="BW394" i="27" s="1"/>
  <c r="BV205" i="28" s="1"/>
  <c r="BG282" i="27"/>
  <c r="BG394" i="27" s="1"/>
  <c r="BF205" i="28" s="1"/>
  <c r="AQ282" i="27"/>
  <c r="AQ394" i="27" s="1"/>
  <c r="AP205" i="28" s="1"/>
  <c r="AA282" i="27"/>
  <c r="K282" i="27"/>
  <c r="DB282" i="27"/>
  <c r="DB394" i="27" s="1"/>
  <c r="DA205" i="28" s="1"/>
  <c r="CL282" i="27"/>
  <c r="CL394" i="27" s="1"/>
  <c r="CK205" i="28" s="1"/>
  <c r="BV282" i="27"/>
  <c r="BV394" i="27" s="1"/>
  <c r="BU205" i="28" s="1"/>
  <c r="BF282" i="27"/>
  <c r="BF394" i="27" s="1"/>
  <c r="BE205" i="28" s="1"/>
  <c r="AP282" i="27"/>
  <c r="AP394" i="27" s="1"/>
  <c r="AO205" i="28" s="1"/>
  <c r="Z282" i="27"/>
  <c r="J282" i="27"/>
  <c r="DA282" i="27"/>
  <c r="DA394" i="27" s="1"/>
  <c r="CZ205" i="28" s="1"/>
  <c r="CK282" i="27"/>
  <c r="CK394" i="27" s="1"/>
  <c r="CJ205" i="28" s="1"/>
  <c r="BU282" i="27"/>
  <c r="BU394" i="27" s="1"/>
  <c r="BT205" i="28" s="1"/>
  <c r="BE282" i="27"/>
  <c r="BE394" i="27" s="1"/>
  <c r="BD205" i="28" s="1"/>
  <c r="AO282" i="27"/>
  <c r="AO394" i="27" s="1"/>
  <c r="AN205" i="28" s="1"/>
  <c r="Y282" i="27"/>
  <c r="Y394" i="27" s="1"/>
  <c r="X205" i="28" s="1"/>
  <c r="I282" i="27"/>
  <c r="CZ282" i="27"/>
  <c r="CZ394" i="27" s="1"/>
  <c r="CY205" i="28" s="1"/>
  <c r="CJ282" i="27"/>
  <c r="CJ394" i="27" s="1"/>
  <c r="CI205" i="28" s="1"/>
  <c r="BT282" i="27"/>
  <c r="BT394" i="27" s="1"/>
  <c r="BS205" i="28" s="1"/>
  <c r="BD282" i="27"/>
  <c r="BD394" i="27" s="1"/>
  <c r="BC205" i="28" s="1"/>
  <c r="AN282" i="27"/>
  <c r="X282" i="27"/>
  <c r="X394" i="27" s="1"/>
  <c r="W205" i="28" s="1"/>
  <c r="H282" i="27"/>
  <c r="CY282" i="27"/>
  <c r="CY394" i="27" s="1"/>
  <c r="CX205" i="28" s="1"/>
  <c r="CI282" i="27"/>
  <c r="CI394" i="27" s="1"/>
  <c r="CH205" i="28" s="1"/>
  <c r="BS282" i="27"/>
  <c r="BS394" i="27" s="1"/>
  <c r="BR205" i="28" s="1"/>
  <c r="BC282" i="27"/>
  <c r="BC394" i="27" s="1"/>
  <c r="BB205" i="28" s="1"/>
  <c r="AM282" i="27"/>
  <c r="W282" i="27"/>
  <c r="G282" i="27"/>
  <c r="CX282" i="27"/>
  <c r="CX394" i="27" s="1"/>
  <c r="CW205" i="28" s="1"/>
  <c r="CH282" i="27"/>
  <c r="CH394" i="27" s="1"/>
  <c r="CG205" i="28" s="1"/>
  <c r="BR282" i="27"/>
  <c r="BR394" i="27" s="1"/>
  <c r="BQ205" i="28" s="1"/>
  <c r="BB282" i="27"/>
  <c r="BB394" i="27" s="1"/>
  <c r="BA205" i="28" s="1"/>
  <c r="AL282" i="27"/>
  <c r="V282" i="27"/>
  <c r="F282" i="27"/>
  <c r="CW282" i="27"/>
  <c r="CW394" i="27" s="1"/>
  <c r="CV205" i="28" s="1"/>
  <c r="CG282" i="27"/>
  <c r="CG394" i="27" s="1"/>
  <c r="CF205" i="28" s="1"/>
  <c r="BQ282" i="27"/>
  <c r="BQ394" i="27" s="1"/>
  <c r="BP205" i="28" s="1"/>
  <c r="BA282" i="27"/>
  <c r="BA394" i="27" s="1"/>
  <c r="AZ205" i="28" s="1"/>
  <c r="AK282" i="27"/>
  <c r="U282" i="27"/>
  <c r="E282" i="27"/>
  <c r="CV282" i="27"/>
  <c r="CV394" i="27" s="1"/>
  <c r="CU205" i="28" s="1"/>
  <c r="CF282" i="27"/>
  <c r="CF394" i="27" s="1"/>
  <c r="CE205" i="28" s="1"/>
  <c r="BP282" i="27"/>
  <c r="BP394" i="27" s="1"/>
  <c r="BO205" i="28" s="1"/>
  <c r="AZ282" i="27"/>
  <c r="AZ394" i="27" s="1"/>
  <c r="AY205" i="28" s="1"/>
  <c r="AJ282" i="27"/>
  <c r="T282" i="27"/>
  <c r="CU282" i="27"/>
  <c r="CU394" i="27" s="1"/>
  <c r="CT205" i="28" s="1"/>
  <c r="CE282" i="27"/>
  <c r="CE394" i="27" s="1"/>
  <c r="CD205" i="28" s="1"/>
  <c r="BO282" i="27"/>
  <c r="BO394" i="27" s="1"/>
  <c r="BN205" i="28" s="1"/>
  <c r="AY282" i="27"/>
  <c r="AY394" i="27" s="1"/>
  <c r="AX205" i="28" s="1"/>
  <c r="AI282" i="27"/>
  <c r="S282" i="27"/>
  <c r="CT282" i="27"/>
  <c r="CT394" i="27" s="1"/>
  <c r="CS205" i="28" s="1"/>
  <c r="CD282" i="27"/>
  <c r="CD394" i="27" s="1"/>
  <c r="CC205" i="28" s="1"/>
  <c r="BN282" i="27"/>
  <c r="BN394" i="27" s="1"/>
  <c r="BM205" i="28" s="1"/>
  <c r="AX282" i="27"/>
  <c r="AX394" i="27" s="1"/>
  <c r="AW205" i="28" s="1"/>
  <c r="AH282" i="27"/>
  <c r="R282" i="27"/>
  <c r="CS282" i="27"/>
  <c r="CS394" i="27" s="1"/>
  <c r="CR205" i="28" s="1"/>
  <c r="CC282" i="27"/>
  <c r="CC394" i="27" s="1"/>
  <c r="CB205" i="28" s="1"/>
  <c r="BM282" i="27"/>
  <c r="BM394" i="27" s="1"/>
  <c r="BL205" i="28" s="1"/>
  <c r="AW282" i="27"/>
  <c r="AW394" i="27" s="1"/>
  <c r="AV205" i="28" s="1"/>
  <c r="AG282" i="27"/>
  <c r="Q282" i="27"/>
  <c r="CR282" i="27"/>
  <c r="CR394" i="27" s="1"/>
  <c r="CQ205" i="28" s="1"/>
  <c r="CB282" i="27"/>
  <c r="CB394" i="27" s="1"/>
  <c r="CA205" i="28" s="1"/>
  <c r="BL282" i="27"/>
  <c r="BL394" i="27" s="1"/>
  <c r="BK205" i="28" s="1"/>
  <c r="AV282" i="27"/>
  <c r="AV394" i="27" s="1"/>
  <c r="AU205" i="28" s="1"/>
  <c r="AF282" i="27"/>
  <c r="P282" i="27"/>
  <c r="CW284" i="27"/>
  <c r="CW396" i="27" s="1"/>
  <c r="CV207" i="28" s="1"/>
  <c r="CG284" i="27"/>
  <c r="CG396" i="27" s="1"/>
  <c r="CF207" i="28" s="1"/>
  <c r="BQ284" i="27"/>
  <c r="BQ396" i="27" s="1"/>
  <c r="BP207" i="28" s="1"/>
  <c r="BA284" i="27"/>
  <c r="BA396" i="27" s="1"/>
  <c r="AZ207" i="28" s="1"/>
  <c r="CT284" i="27"/>
  <c r="CT396" i="27" s="1"/>
  <c r="CS207" i="28" s="1"/>
  <c r="CD284" i="27"/>
  <c r="CD396" i="27" s="1"/>
  <c r="CC207" i="28" s="1"/>
  <c r="BN284" i="27"/>
  <c r="BN396" i="27" s="1"/>
  <c r="BM207" i="28" s="1"/>
  <c r="CX284" i="27"/>
  <c r="CX396" i="27" s="1"/>
  <c r="CW207" i="28" s="1"/>
  <c r="CE284" i="27"/>
  <c r="CE396" i="27" s="1"/>
  <c r="CD207" i="28" s="1"/>
  <c r="BL284" i="27"/>
  <c r="BL396" i="27" s="1"/>
  <c r="BK207" i="28" s="1"/>
  <c r="AU284" i="27"/>
  <c r="AU396" i="27" s="1"/>
  <c r="AT207" i="28" s="1"/>
  <c r="AE284" i="27"/>
  <c r="O284" i="27"/>
  <c r="CV284" i="27"/>
  <c r="CV396" i="27" s="1"/>
  <c r="CU207" i="28" s="1"/>
  <c r="CC284" i="27"/>
  <c r="CC396" i="27" s="1"/>
  <c r="CB207" i="28" s="1"/>
  <c r="BK284" i="27"/>
  <c r="BK396" i="27" s="1"/>
  <c r="BJ207" i="28" s="1"/>
  <c r="AT284" i="27"/>
  <c r="AT396" i="27" s="1"/>
  <c r="AS207" i="28" s="1"/>
  <c r="AD284" i="27"/>
  <c r="N284" i="27"/>
  <c r="CU284" i="27"/>
  <c r="CU396" i="27" s="1"/>
  <c r="CT207" i="28" s="1"/>
  <c r="CB284" i="27"/>
  <c r="CB396" i="27" s="1"/>
  <c r="CA207" i="28" s="1"/>
  <c r="BJ284" i="27"/>
  <c r="BJ396" i="27" s="1"/>
  <c r="BI207" i="28" s="1"/>
  <c r="AS284" i="27"/>
  <c r="AS396" i="27" s="1"/>
  <c r="AR207" i="28" s="1"/>
  <c r="AC284" i="27"/>
  <c r="M284" i="27"/>
  <c r="CS284" i="27"/>
  <c r="CS396" i="27" s="1"/>
  <c r="CR207" i="28" s="1"/>
  <c r="CA284" i="27"/>
  <c r="CA396" i="27" s="1"/>
  <c r="BZ207" i="28" s="1"/>
  <c r="BI284" i="27"/>
  <c r="BI396" i="27" s="1"/>
  <c r="BH207" i="28" s="1"/>
  <c r="AR284" i="27"/>
  <c r="AR396" i="27" s="1"/>
  <c r="AQ207" i="28" s="1"/>
  <c r="AB284" i="27"/>
  <c r="L284" i="27"/>
  <c r="CR284" i="27"/>
  <c r="CR396" i="27" s="1"/>
  <c r="CQ207" i="28" s="1"/>
  <c r="BZ284" i="27"/>
  <c r="BZ396" i="27" s="1"/>
  <c r="BY207" i="28" s="1"/>
  <c r="BH284" i="27"/>
  <c r="BH396" i="27" s="1"/>
  <c r="BG207" i="28" s="1"/>
  <c r="AQ284" i="27"/>
  <c r="AQ396" i="27" s="1"/>
  <c r="AP207" i="28" s="1"/>
  <c r="AA284" i="27"/>
  <c r="K284" i="27"/>
  <c r="CQ284" i="27"/>
  <c r="CQ396" i="27" s="1"/>
  <c r="CP207" i="28" s="1"/>
  <c r="BY284" i="27"/>
  <c r="BY396" i="27" s="1"/>
  <c r="BX207" i="28" s="1"/>
  <c r="BG284" i="27"/>
  <c r="BG396" i="27" s="1"/>
  <c r="BF207" i="28" s="1"/>
  <c r="AP284" i="27"/>
  <c r="AP396" i="27" s="1"/>
  <c r="AO207" i="28" s="1"/>
  <c r="Z284" i="27"/>
  <c r="J284" i="27"/>
  <c r="CP284" i="27"/>
  <c r="CP396" i="27" s="1"/>
  <c r="CO207" i="28" s="1"/>
  <c r="BX284" i="27"/>
  <c r="BX396" i="27" s="1"/>
  <c r="BW207" i="28" s="1"/>
  <c r="BF284" i="27"/>
  <c r="BF396" i="27" s="1"/>
  <c r="BE207" i="28" s="1"/>
  <c r="AO284" i="27"/>
  <c r="AO396" i="27" s="1"/>
  <c r="AN207" i="28" s="1"/>
  <c r="Y284" i="27"/>
  <c r="Y396" i="27" s="1"/>
  <c r="X207" i="28" s="1"/>
  <c r="I284" i="27"/>
  <c r="CO284" i="27"/>
  <c r="CO396" i="27" s="1"/>
  <c r="CN207" i="28" s="1"/>
  <c r="BW284" i="27"/>
  <c r="BW396" i="27" s="1"/>
  <c r="BV207" i="28" s="1"/>
  <c r="BE284" i="27"/>
  <c r="BE396" i="27" s="1"/>
  <c r="BD207" i="28" s="1"/>
  <c r="AN284" i="27"/>
  <c r="X284" i="27"/>
  <c r="X396" i="27" s="1"/>
  <c r="W207" i="28" s="1"/>
  <c r="H284" i="27"/>
  <c r="CN284" i="27"/>
  <c r="CN396" i="27" s="1"/>
  <c r="CM207" i="28" s="1"/>
  <c r="BV284" i="27"/>
  <c r="BV396" i="27" s="1"/>
  <c r="BU207" i="28" s="1"/>
  <c r="BD284" i="27"/>
  <c r="BD396" i="27" s="1"/>
  <c r="BC207" i="28" s="1"/>
  <c r="AM284" i="27"/>
  <c r="W284" i="27"/>
  <c r="G284" i="27"/>
  <c r="CM284" i="27"/>
  <c r="CM396" i="27" s="1"/>
  <c r="CL207" i="28" s="1"/>
  <c r="BU284" i="27"/>
  <c r="BU396" i="27" s="1"/>
  <c r="BT207" i="28" s="1"/>
  <c r="BC284" i="27"/>
  <c r="BC396" i="27" s="1"/>
  <c r="BB207" i="28" s="1"/>
  <c r="AL284" i="27"/>
  <c r="V284" i="27"/>
  <c r="F284" i="27"/>
  <c r="DD284" i="27"/>
  <c r="DD396" i="27" s="1"/>
  <c r="DC207" i="28" s="1"/>
  <c r="CL284" i="27"/>
  <c r="CL396" i="27" s="1"/>
  <c r="CK207" i="28" s="1"/>
  <c r="BT284" i="27"/>
  <c r="BT396" i="27" s="1"/>
  <c r="BS207" i="28" s="1"/>
  <c r="BB284" i="27"/>
  <c r="BB396" i="27" s="1"/>
  <c r="BA207" i="28" s="1"/>
  <c r="AK284" i="27"/>
  <c r="U284" i="27"/>
  <c r="E284" i="27"/>
  <c r="DC284" i="27"/>
  <c r="DC396" i="27" s="1"/>
  <c r="DB207" i="28" s="1"/>
  <c r="CK284" i="27"/>
  <c r="CK396" i="27" s="1"/>
  <c r="CJ207" i="28" s="1"/>
  <c r="BS284" i="27"/>
  <c r="BS396" i="27" s="1"/>
  <c r="BR207" i="28" s="1"/>
  <c r="AZ284" i="27"/>
  <c r="AZ396" i="27" s="1"/>
  <c r="AY207" i="28" s="1"/>
  <c r="AJ284" i="27"/>
  <c r="T284" i="27"/>
  <c r="DB284" i="27"/>
  <c r="DB396" i="27" s="1"/>
  <c r="DA207" i="28" s="1"/>
  <c r="CJ284" i="27"/>
  <c r="CJ396" i="27" s="1"/>
  <c r="CI207" i="28" s="1"/>
  <c r="BR284" i="27"/>
  <c r="BR396" i="27" s="1"/>
  <c r="BQ207" i="28" s="1"/>
  <c r="AY284" i="27"/>
  <c r="AY396" i="27" s="1"/>
  <c r="AX207" i="28" s="1"/>
  <c r="AI284" i="27"/>
  <c r="S284" i="27"/>
  <c r="DA284" i="27"/>
  <c r="DA396" i="27" s="1"/>
  <c r="CZ207" i="28" s="1"/>
  <c r="CI284" i="27"/>
  <c r="CI396" i="27" s="1"/>
  <c r="CH207" i="28" s="1"/>
  <c r="BP284" i="27"/>
  <c r="BP396" i="27" s="1"/>
  <c r="BO207" i="28" s="1"/>
  <c r="AX284" i="27"/>
  <c r="AX396" i="27" s="1"/>
  <c r="AW207" i="28" s="1"/>
  <c r="AH284" i="27"/>
  <c r="R284" i="27"/>
  <c r="CZ284" i="27"/>
  <c r="CZ396" i="27" s="1"/>
  <c r="CY207" i="28" s="1"/>
  <c r="CH284" i="27"/>
  <c r="CH396" i="27" s="1"/>
  <c r="CG207" i="28" s="1"/>
  <c r="BO284" i="27"/>
  <c r="BO396" i="27" s="1"/>
  <c r="BN207" i="28" s="1"/>
  <c r="AW284" i="27"/>
  <c r="AW396" i="27" s="1"/>
  <c r="AV207" i="28" s="1"/>
  <c r="AG284" i="27"/>
  <c r="Q284" i="27"/>
  <c r="CY284" i="27"/>
  <c r="CY396" i="27" s="1"/>
  <c r="CX207" i="28" s="1"/>
  <c r="CF284" i="27"/>
  <c r="CF396" i="27" s="1"/>
  <c r="CE207" i="28" s="1"/>
  <c r="BM284" i="27"/>
  <c r="BM396" i="27" s="1"/>
  <c r="BL207" i="28" s="1"/>
  <c r="AV284" i="27"/>
  <c r="AV396" i="27" s="1"/>
  <c r="AU207" i="28" s="1"/>
  <c r="AF284" i="27"/>
  <c r="P284" i="27"/>
  <c r="CW286" i="27"/>
  <c r="CW398" i="27" s="1"/>
  <c r="CV209" i="28" s="1"/>
  <c r="CG286" i="27"/>
  <c r="CG398" i="27" s="1"/>
  <c r="CF209" i="28" s="1"/>
  <c r="BQ286" i="27"/>
  <c r="BQ398" i="27" s="1"/>
  <c r="BP209" i="28" s="1"/>
  <c r="BA286" i="27"/>
  <c r="BA398" i="27" s="1"/>
  <c r="AZ209" i="28" s="1"/>
  <c r="AK286" i="27"/>
  <c r="U286" i="27"/>
  <c r="E286" i="27"/>
  <c r="CV286" i="27"/>
  <c r="CV398" i="27" s="1"/>
  <c r="CU209" i="28" s="1"/>
  <c r="CF286" i="27"/>
  <c r="CF398" i="27" s="1"/>
  <c r="CE209" i="28" s="1"/>
  <c r="BP286" i="27"/>
  <c r="BP398" i="27" s="1"/>
  <c r="BO209" i="28" s="1"/>
  <c r="AZ286" i="27"/>
  <c r="AZ398" i="27" s="1"/>
  <c r="AY209" i="28" s="1"/>
  <c r="AJ286" i="27"/>
  <c r="T286" i="27"/>
  <c r="CU286" i="27"/>
  <c r="CU398" i="27" s="1"/>
  <c r="CT209" i="28" s="1"/>
  <c r="CE286" i="27"/>
  <c r="CE398" i="27" s="1"/>
  <c r="CD209" i="28" s="1"/>
  <c r="BO286" i="27"/>
  <c r="BO398" i="27" s="1"/>
  <c r="BN209" i="28" s="1"/>
  <c r="CT286" i="27"/>
  <c r="CT398" i="27" s="1"/>
  <c r="CS209" i="28" s="1"/>
  <c r="CD286" i="27"/>
  <c r="CD398" i="27" s="1"/>
  <c r="CC209" i="28" s="1"/>
  <c r="BN286" i="27"/>
  <c r="BN398" i="27" s="1"/>
  <c r="BM209" i="28" s="1"/>
  <c r="AX286" i="27"/>
  <c r="AX398" i="27" s="1"/>
  <c r="AW209" i="28" s="1"/>
  <c r="AH286" i="27"/>
  <c r="R286" i="27"/>
  <c r="DC286" i="27"/>
  <c r="DC398" i="27" s="1"/>
  <c r="DB209" i="28" s="1"/>
  <c r="CI286" i="27"/>
  <c r="CI398" i="27" s="1"/>
  <c r="CH209" i="28" s="1"/>
  <c r="BK286" i="27"/>
  <c r="BK398" i="27" s="1"/>
  <c r="BJ209" i="28" s="1"/>
  <c r="AR286" i="27"/>
  <c r="AR398" i="27" s="1"/>
  <c r="AQ209" i="28" s="1"/>
  <c r="Y286" i="27"/>
  <c r="Y398" i="27" s="1"/>
  <c r="X209" i="28" s="1"/>
  <c r="F286" i="27"/>
  <c r="DB286" i="27"/>
  <c r="DB398" i="27" s="1"/>
  <c r="DA209" i="28" s="1"/>
  <c r="CH286" i="27"/>
  <c r="CH398" i="27" s="1"/>
  <c r="CG209" i="28" s="1"/>
  <c r="BJ286" i="27"/>
  <c r="BJ398" i="27" s="1"/>
  <c r="BI209" i="28" s="1"/>
  <c r="AQ286" i="27"/>
  <c r="AQ398" i="27" s="1"/>
  <c r="AP209" i="28" s="1"/>
  <c r="X286" i="27"/>
  <c r="X398" i="27" s="1"/>
  <c r="W209" i="28" s="1"/>
  <c r="DA286" i="27"/>
  <c r="DA398" i="27" s="1"/>
  <c r="CZ209" i="28" s="1"/>
  <c r="CC286" i="27"/>
  <c r="CC398" i="27" s="1"/>
  <c r="CB209" i="28" s="1"/>
  <c r="BI286" i="27"/>
  <c r="BI398" i="27" s="1"/>
  <c r="BH209" i="28" s="1"/>
  <c r="AP286" i="27"/>
  <c r="AP398" i="27" s="1"/>
  <c r="AO209" i="28" s="1"/>
  <c r="W286" i="27"/>
  <c r="CZ286" i="27"/>
  <c r="CZ398" i="27" s="1"/>
  <c r="CY209" i="28" s="1"/>
  <c r="CB286" i="27"/>
  <c r="CB398" i="27" s="1"/>
  <c r="CA209" i="28" s="1"/>
  <c r="BH286" i="27"/>
  <c r="BH398" i="27" s="1"/>
  <c r="BG209" i="28" s="1"/>
  <c r="AO286" i="27"/>
  <c r="AO398" i="27" s="1"/>
  <c r="AN209" i="28" s="1"/>
  <c r="V286" i="27"/>
  <c r="CY286" i="27"/>
  <c r="CY398" i="27" s="1"/>
  <c r="CX209" i="28" s="1"/>
  <c r="CA286" i="27"/>
  <c r="CA398" i="27" s="1"/>
  <c r="BZ209" i="28" s="1"/>
  <c r="BG286" i="27"/>
  <c r="BG398" i="27" s="1"/>
  <c r="BF209" i="28" s="1"/>
  <c r="AN286" i="27"/>
  <c r="S286" i="27"/>
  <c r="CX286" i="27"/>
  <c r="CX398" i="27" s="1"/>
  <c r="CW209" i="28" s="1"/>
  <c r="BZ286" i="27"/>
  <c r="BZ398" i="27" s="1"/>
  <c r="BY209" i="28" s="1"/>
  <c r="BF286" i="27"/>
  <c r="BF398" i="27" s="1"/>
  <c r="BE209" i="28" s="1"/>
  <c r="AM286" i="27"/>
  <c r="Q286" i="27"/>
  <c r="CS286" i="27"/>
  <c r="CS398" i="27" s="1"/>
  <c r="CR209" i="28" s="1"/>
  <c r="BY286" i="27"/>
  <c r="BY398" i="27" s="1"/>
  <c r="BX209" i="28" s="1"/>
  <c r="BE286" i="27"/>
  <c r="BE398" i="27" s="1"/>
  <c r="BD209" i="28" s="1"/>
  <c r="AL286" i="27"/>
  <c r="P286" i="27"/>
  <c r="CR286" i="27"/>
  <c r="CR398" i="27" s="1"/>
  <c r="CQ209" i="28" s="1"/>
  <c r="BX286" i="27"/>
  <c r="BX398" i="27" s="1"/>
  <c r="BW209" i="28" s="1"/>
  <c r="BD286" i="27"/>
  <c r="BD398" i="27" s="1"/>
  <c r="BC209" i="28" s="1"/>
  <c r="AI286" i="27"/>
  <c r="O286" i="27"/>
  <c r="CQ286" i="27"/>
  <c r="CQ398" i="27" s="1"/>
  <c r="CP209" i="28" s="1"/>
  <c r="BW286" i="27"/>
  <c r="BW398" i="27" s="1"/>
  <c r="BV209" i="28" s="1"/>
  <c r="BC286" i="27"/>
  <c r="BC398" i="27" s="1"/>
  <c r="BB209" i="28" s="1"/>
  <c r="AG286" i="27"/>
  <c r="N286" i="27"/>
  <c r="CP286" i="27"/>
  <c r="CP398" i="27" s="1"/>
  <c r="CO209" i="28" s="1"/>
  <c r="BV286" i="27"/>
  <c r="BV398" i="27" s="1"/>
  <c r="BU209" i="28" s="1"/>
  <c r="BB286" i="27"/>
  <c r="BB398" i="27" s="1"/>
  <c r="BA209" i="28" s="1"/>
  <c r="AF286" i="27"/>
  <c r="M286" i="27"/>
  <c r="CO286" i="27"/>
  <c r="CO398" i="27" s="1"/>
  <c r="CN209" i="28" s="1"/>
  <c r="BU286" i="27"/>
  <c r="BU398" i="27" s="1"/>
  <c r="BT209" i="28" s="1"/>
  <c r="AY286" i="27"/>
  <c r="AY398" i="27" s="1"/>
  <c r="AX209" i="28" s="1"/>
  <c r="AE286" i="27"/>
  <c r="L286" i="27"/>
  <c r="CN286" i="27"/>
  <c r="CN398" i="27" s="1"/>
  <c r="CM209" i="28" s="1"/>
  <c r="BT286" i="27"/>
  <c r="BT398" i="27" s="1"/>
  <c r="BS209" i="28" s="1"/>
  <c r="AW286" i="27"/>
  <c r="AW398" i="27" s="1"/>
  <c r="AV209" i="28" s="1"/>
  <c r="AD286" i="27"/>
  <c r="K286" i="27"/>
  <c r="CM286" i="27"/>
  <c r="CM398" i="27" s="1"/>
  <c r="CL209" i="28" s="1"/>
  <c r="BS286" i="27"/>
  <c r="BS398" i="27" s="1"/>
  <c r="BR209" i="28" s="1"/>
  <c r="AV286" i="27"/>
  <c r="AV398" i="27" s="1"/>
  <c r="AU209" i="28" s="1"/>
  <c r="AC286" i="27"/>
  <c r="J286" i="27"/>
  <c r="CL286" i="27"/>
  <c r="CL398" i="27" s="1"/>
  <c r="CK209" i="28" s="1"/>
  <c r="BR286" i="27"/>
  <c r="BR398" i="27" s="1"/>
  <c r="BQ209" i="28" s="1"/>
  <c r="AU286" i="27"/>
  <c r="AU398" i="27" s="1"/>
  <c r="AT209" i="28" s="1"/>
  <c r="AB286" i="27"/>
  <c r="I286" i="27"/>
  <c r="CK286" i="27"/>
  <c r="CK398" i="27" s="1"/>
  <c r="CJ209" i="28" s="1"/>
  <c r="BM286" i="27"/>
  <c r="BM398" i="27" s="1"/>
  <c r="BL209" i="28" s="1"/>
  <c r="AT286" i="27"/>
  <c r="AT398" i="27" s="1"/>
  <c r="AS209" i="28" s="1"/>
  <c r="AA286" i="27"/>
  <c r="H286" i="27"/>
  <c r="DD286" i="27"/>
  <c r="DD398" i="27" s="1"/>
  <c r="DC209" i="28" s="1"/>
  <c r="CJ286" i="27"/>
  <c r="CJ398" i="27" s="1"/>
  <c r="CI209" i="28" s="1"/>
  <c r="BL286" i="27"/>
  <c r="BL398" i="27" s="1"/>
  <c r="BK209" i="28" s="1"/>
  <c r="AS286" i="27"/>
  <c r="AS398" i="27" s="1"/>
  <c r="AR209" i="28" s="1"/>
  <c r="Z286" i="27"/>
  <c r="G286" i="27"/>
  <c r="CW288" i="27"/>
  <c r="CW400" i="27" s="1"/>
  <c r="CV211" i="28" s="1"/>
  <c r="CG288" i="27"/>
  <c r="CG400" i="27" s="1"/>
  <c r="CF211" i="28" s="1"/>
  <c r="BQ288" i="27"/>
  <c r="BQ400" i="27" s="1"/>
  <c r="BP211" i="28" s="1"/>
  <c r="BA288" i="27"/>
  <c r="BA400" i="27" s="1"/>
  <c r="AZ211" i="28" s="1"/>
  <c r="AK288" i="27"/>
  <c r="U288" i="27"/>
  <c r="E288" i="27"/>
  <c r="CV288" i="27"/>
  <c r="CV400" i="27" s="1"/>
  <c r="CU211" i="28" s="1"/>
  <c r="CF288" i="27"/>
  <c r="CF400" i="27" s="1"/>
  <c r="CE211" i="28" s="1"/>
  <c r="BP288" i="27"/>
  <c r="BP400" i="27" s="1"/>
  <c r="BO211" i="28" s="1"/>
  <c r="AZ288" i="27"/>
  <c r="AZ400" i="27" s="1"/>
  <c r="AY211" i="28" s="1"/>
  <c r="AJ288" i="27"/>
  <c r="T288" i="27"/>
  <c r="CU288" i="27"/>
  <c r="CU400" i="27" s="1"/>
  <c r="CT211" i="28" s="1"/>
  <c r="CE288" i="27"/>
  <c r="CE400" i="27" s="1"/>
  <c r="CD211" i="28" s="1"/>
  <c r="BO288" i="27"/>
  <c r="BO400" i="27" s="1"/>
  <c r="BN211" i="28" s="1"/>
  <c r="AY288" i="27"/>
  <c r="AY400" i="27" s="1"/>
  <c r="AX211" i="28" s="1"/>
  <c r="AI288" i="27"/>
  <c r="S288" i="27"/>
  <c r="CT288" i="27"/>
  <c r="CT400" i="27" s="1"/>
  <c r="CS211" i="28" s="1"/>
  <c r="CD288" i="27"/>
  <c r="CD400" i="27" s="1"/>
  <c r="CC211" i="28" s="1"/>
  <c r="BN288" i="27"/>
  <c r="BN400" i="27" s="1"/>
  <c r="BM211" i="28" s="1"/>
  <c r="AX288" i="27"/>
  <c r="AX400" i="27" s="1"/>
  <c r="AW211" i="28" s="1"/>
  <c r="AH288" i="27"/>
  <c r="R288" i="27"/>
  <c r="DD288" i="27"/>
  <c r="DD400" i="27" s="1"/>
  <c r="DC211" i="28" s="1"/>
  <c r="CN288" i="27"/>
  <c r="CN400" i="27" s="1"/>
  <c r="CM211" i="28" s="1"/>
  <c r="BX288" i="27"/>
  <c r="BX400" i="27" s="1"/>
  <c r="BW211" i="28" s="1"/>
  <c r="BH288" i="27"/>
  <c r="BH400" i="27" s="1"/>
  <c r="BG211" i="28" s="1"/>
  <c r="AR288" i="27"/>
  <c r="AR400" i="27" s="1"/>
  <c r="AQ211" i="28" s="1"/>
  <c r="AB288" i="27"/>
  <c r="CR288" i="27"/>
  <c r="CR400" i="27" s="1"/>
  <c r="CQ211" i="28" s="1"/>
  <c r="BV288" i="27"/>
  <c r="BV400" i="27" s="1"/>
  <c r="BU211" i="28" s="1"/>
  <c r="AW288" i="27"/>
  <c r="AW400" i="27" s="1"/>
  <c r="AV211" i="28" s="1"/>
  <c r="AA288" i="27"/>
  <c r="G288" i="27"/>
  <c r="CQ288" i="27"/>
  <c r="CQ400" i="27" s="1"/>
  <c r="CP211" i="28" s="1"/>
  <c r="BU288" i="27"/>
  <c r="BU400" i="27" s="1"/>
  <c r="BT211" i="28" s="1"/>
  <c r="AV288" i="27"/>
  <c r="AV400" i="27" s="1"/>
  <c r="AU211" i="28" s="1"/>
  <c r="Z288" i="27"/>
  <c r="F288" i="27"/>
  <c r="CP288" i="27"/>
  <c r="CP400" i="27" s="1"/>
  <c r="CO211" i="28" s="1"/>
  <c r="BT288" i="27"/>
  <c r="BT400" i="27" s="1"/>
  <c r="BS211" i="28" s="1"/>
  <c r="AU288" i="27"/>
  <c r="AU400" i="27" s="1"/>
  <c r="AT211" i="28" s="1"/>
  <c r="Y288" i="27"/>
  <c r="Y400" i="27" s="1"/>
  <c r="X211" i="28" s="1"/>
  <c r="CO288" i="27"/>
  <c r="CO400" i="27" s="1"/>
  <c r="CN211" i="28" s="1"/>
  <c r="BS288" i="27"/>
  <c r="BS400" i="27" s="1"/>
  <c r="BR211" i="28" s="1"/>
  <c r="AT288" i="27"/>
  <c r="AT400" i="27" s="1"/>
  <c r="AS211" i="28" s="1"/>
  <c r="X288" i="27"/>
  <c r="X400" i="27" s="1"/>
  <c r="W211" i="28" s="1"/>
  <c r="CM288" i="27"/>
  <c r="CM400" i="27" s="1"/>
  <c r="CL211" i="28" s="1"/>
  <c r="BR288" i="27"/>
  <c r="BR400" i="27" s="1"/>
  <c r="BQ211" i="28" s="1"/>
  <c r="AS288" i="27"/>
  <c r="AS400" i="27" s="1"/>
  <c r="AR211" i="28" s="1"/>
  <c r="W288" i="27"/>
  <c r="CL288" i="27"/>
  <c r="CL400" i="27" s="1"/>
  <c r="CK211" i="28" s="1"/>
  <c r="BM288" i="27"/>
  <c r="BM400" i="27" s="1"/>
  <c r="BL211" i="28" s="1"/>
  <c r="AQ288" i="27"/>
  <c r="AQ400" i="27" s="1"/>
  <c r="AP211" i="28" s="1"/>
  <c r="V288" i="27"/>
  <c r="CK288" i="27"/>
  <c r="CK400" i="27" s="1"/>
  <c r="CJ211" i="28" s="1"/>
  <c r="BL288" i="27"/>
  <c r="BL400" i="27" s="1"/>
  <c r="BK211" i="28" s="1"/>
  <c r="AP288" i="27"/>
  <c r="AP400" i="27" s="1"/>
  <c r="AO211" i="28" s="1"/>
  <c r="Q288" i="27"/>
  <c r="CJ288" i="27"/>
  <c r="CJ400" i="27" s="1"/>
  <c r="CI211" i="28" s="1"/>
  <c r="BK288" i="27"/>
  <c r="BK400" i="27" s="1"/>
  <c r="BJ211" i="28" s="1"/>
  <c r="AO288" i="27"/>
  <c r="AO400" i="27" s="1"/>
  <c r="AN211" i="28" s="1"/>
  <c r="P288" i="27"/>
  <c r="CI288" i="27"/>
  <c r="CI400" i="27" s="1"/>
  <c r="CH211" i="28" s="1"/>
  <c r="BJ288" i="27"/>
  <c r="BJ400" i="27" s="1"/>
  <c r="BI211" i="28" s="1"/>
  <c r="AN288" i="27"/>
  <c r="O288" i="27"/>
  <c r="DC288" i="27"/>
  <c r="DC400" i="27" s="1"/>
  <c r="DB211" i="28" s="1"/>
  <c r="CH288" i="27"/>
  <c r="CH400" i="27" s="1"/>
  <c r="CG211" i="28" s="1"/>
  <c r="BI288" i="27"/>
  <c r="BI400" i="27" s="1"/>
  <c r="BH211" i="28" s="1"/>
  <c r="AM288" i="27"/>
  <c r="N288" i="27"/>
  <c r="DB288" i="27"/>
  <c r="DB400" i="27" s="1"/>
  <c r="DA211" i="28" s="1"/>
  <c r="CC288" i="27"/>
  <c r="CC400" i="27" s="1"/>
  <c r="CB211" i="28" s="1"/>
  <c r="BG288" i="27"/>
  <c r="BG400" i="27" s="1"/>
  <c r="BF211" i="28" s="1"/>
  <c r="AL288" i="27"/>
  <c r="M288" i="27"/>
  <c r="DA288" i="27"/>
  <c r="DA400" i="27" s="1"/>
  <c r="CZ211" i="28" s="1"/>
  <c r="CB288" i="27"/>
  <c r="CB400" i="27" s="1"/>
  <c r="CA211" i="28" s="1"/>
  <c r="BF288" i="27"/>
  <c r="BF400" i="27" s="1"/>
  <c r="BE211" i="28" s="1"/>
  <c r="AG288" i="27"/>
  <c r="L288" i="27"/>
  <c r="CZ288" i="27"/>
  <c r="CZ400" i="27" s="1"/>
  <c r="CY211" i="28" s="1"/>
  <c r="CA288" i="27"/>
  <c r="CA400" i="27" s="1"/>
  <c r="BZ211" i="28" s="1"/>
  <c r="BE288" i="27"/>
  <c r="BE400" i="27" s="1"/>
  <c r="BD211" i="28" s="1"/>
  <c r="AF288" i="27"/>
  <c r="K288" i="27"/>
  <c r="CY288" i="27"/>
  <c r="CY400" i="27" s="1"/>
  <c r="CX211" i="28" s="1"/>
  <c r="BZ288" i="27"/>
  <c r="BZ400" i="27" s="1"/>
  <c r="BY211" i="28" s="1"/>
  <c r="BD288" i="27"/>
  <c r="BD400" i="27" s="1"/>
  <c r="BC211" i="28" s="1"/>
  <c r="AE288" i="27"/>
  <c r="J288" i="27"/>
  <c r="CX288" i="27"/>
  <c r="CX400" i="27" s="1"/>
  <c r="CW211" i="28" s="1"/>
  <c r="BY288" i="27"/>
  <c r="BY400" i="27" s="1"/>
  <c r="BX211" i="28" s="1"/>
  <c r="BC288" i="27"/>
  <c r="BC400" i="27" s="1"/>
  <c r="BB211" i="28" s="1"/>
  <c r="AD288" i="27"/>
  <c r="I288" i="27"/>
  <c r="CS288" i="27"/>
  <c r="CS400" i="27" s="1"/>
  <c r="CR211" i="28" s="1"/>
  <c r="BW288" i="27"/>
  <c r="BW400" i="27" s="1"/>
  <c r="BV211" i="28" s="1"/>
  <c r="BB288" i="27"/>
  <c r="BB400" i="27" s="1"/>
  <c r="BA211" i="28" s="1"/>
  <c r="AC288" i="27"/>
  <c r="H288" i="27"/>
  <c r="CW290" i="27"/>
  <c r="CW402" i="27" s="1"/>
  <c r="CV213" i="28" s="1"/>
  <c r="CG290" i="27"/>
  <c r="CG402" i="27" s="1"/>
  <c r="CF213" i="28" s="1"/>
  <c r="BQ290" i="27"/>
  <c r="BQ402" i="27" s="1"/>
  <c r="BP213" i="28" s="1"/>
  <c r="BA290" i="27"/>
  <c r="BA402" i="27" s="1"/>
  <c r="AZ213" i="28" s="1"/>
  <c r="AK290" i="27"/>
  <c r="U290" i="27"/>
  <c r="E290" i="27"/>
  <c r="CV290" i="27"/>
  <c r="CV402" i="27" s="1"/>
  <c r="CU213" i="28" s="1"/>
  <c r="CF290" i="27"/>
  <c r="CF402" i="27" s="1"/>
  <c r="CE213" i="28" s="1"/>
  <c r="BP290" i="27"/>
  <c r="BP402" i="27" s="1"/>
  <c r="BO213" i="28" s="1"/>
  <c r="AZ290" i="27"/>
  <c r="AZ402" i="27" s="1"/>
  <c r="AY213" i="28" s="1"/>
  <c r="AJ290" i="27"/>
  <c r="T290" i="27"/>
  <c r="CU290" i="27"/>
  <c r="CU402" i="27" s="1"/>
  <c r="CT213" i="28" s="1"/>
  <c r="CE290" i="27"/>
  <c r="CE402" i="27" s="1"/>
  <c r="CD213" i="28" s="1"/>
  <c r="BO290" i="27"/>
  <c r="BO402" i="27" s="1"/>
  <c r="BN213" i="28" s="1"/>
  <c r="AY290" i="27"/>
  <c r="AY402" i="27" s="1"/>
  <c r="AX213" i="28" s="1"/>
  <c r="AI290" i="27"/>
  <c r="S290" i="27"/>
  <c r="CT290" i="27"/>
  <c r="CT402" i="27" s="1"/>
  <c r="CS213" i="28" s="1"/>
  <c r="CD290" i="27"/>
  <c r="CD402" i="27" s="1"/>
  <c r="CC213" i="28" s="1"/>
  <c r="BN290" i="27"/>
  <c r="BN402" i="27" s="1"/>
  <c r="BM213" i="28" s="1"/>
  <c r="AX290" i="27"/>
  <c r="AX402" i="27" s="1"/>
  <c r="AW213" i="28" s="1"/>
  <c r="AH290" i="27"/>
  <c r="R290" i="27"/>
  <c r="CS290" i="27"/>
  <c r="CS402" i="27" s="1"/>
  <c r="CR213" i="28" s="1"/>
  <c r="CC290" i="27"/>
  <c r="CC402" i="27" s="1"/>
  <c r="CB213" i="28" s="1"/>
  <c r="CR290" i="27"/>
  <c r="CR402" i="27" s="1"/>
  <c r="CQ213" i="28" s="1"/>
  <c r="CB290" i="27"/>
  <c r="CB402" i="27" s="1"/>
  <c r="CA213" i="28" s="1"/>
  <c r="BL290" i="27"/>
  <c r="BL402" i="27" s="1"/>
  <c r="BK213" i="28" s="1"/>
  <c r="AV290" i="27"/>
  <c r="AV402" i="27" s="1"/>
  <c r="AU213" i="28" s="1"/>
  <c r="AF290" i="27"/>
  <c r="P290" i="27"/>
  <c r="CO290" i="27"/>
  <c r="CO402" i="27" s="1"/>
  <c r="CN213" i="28" s="1"/>
  <c r="BY290" i="27"/>
  <c r="BY402" i="27" s="1"/>
  <c r="BX213" i="28" s="1"/>
  <c r="BI290" i="27"/>
  <c r="BI402" i="27" s="1"/>
  <c r="BH213" i="28" s="1"/>
  <c r="AS290" i="27"/>
  <c r="AS402" i="27" s="1"/>
  <c r="AR213" i="28" s="1"/>
  <c r="DD290" i="27"/>
  <c r="DD402" i="27" s="1"/>
  <c r="DC213" i="28" s="1"/>
  <c r="CN290" i="27"/>
  <c r="CN402" i="27" s="1"/>
  <c r="CM213" i="28" s="1"/>
  <c r="BX290" i="27"/>
  <c r="BX402" i="27" s="1"/>
  <c r="BW213" i="28" s="1"/>
  <c r="BH290" i="27"/>
  <c r="BH402" i="27" s="1"/>
  <c r="BG213" i="28" s="1"/>
  <c r="AR290" i="27"/>
  <c r="AR402" i="27" s="1"/>
  <c r="AQ213" i="28" s="1"/>
  <c r="AB290" i="27"/>
  <c r="L290" i="27"/>
  <c r="CX290" i="27"/>
  <c r="CX402" i="27" s="1"/>
  <c r="CW213" i="28" s="1"/>
  <c r="CK290" i="27"/>
  <c r="CK402" i="27" s="1"/>
  <c r="CJ213" i="28" s="1"/>
  <c r="BF290" i="27"/>
  <c r="BF402" i="27" s="1"/>
  <c r="BE213" i="28" s="1"/>
  <c r="AD290" i="27"/>
  <c r="G290" i="27"/>
  <c r="CJ290" i="27"/>
  <c r="CJ402" i="27" s="1"/>
  <c r="CI213" i="28" s="1"/>
  <c r="BE290" i="27"/>
  <c r="BE402" i="27" s="1"/>
  <c r="BD213" i="28" s="1"/>
  <c r="AC290" i="27"/>
  <c r="F290" i="27"/>
  <c r="CI290" i="27"/>
  <c r="CI402" i="27" s="1"/>
  <c r="CH213" i="28" s="1"/>
  <c r="BD290" i="27"/>
  <c r="BD402" i="27" s="1"/>
  <c r="BC213" i="28" s="1"/>
  <c r="AA290" i="27"/>
  <c r="CH290" i="27"/>
  <c r="CH402" i="27" s="1"/>
  <c r="CG213" i="28" s="1"/>
  <c r="BC290" i="27"/>
  <c r="BC402" i="27" s="1"/>
  <c r="BB213" i="28" s="1"/>
  <c r="Z290" i="27"/>
  <c r="CA290" i="27"/>
  <c r="CA402" i="27" s="1"/>
  <c r="BZ213" i="28" s="1"/>
  <c r="BB290" i="27"/>
  <c r="BB402" i="27" s="1"/>
  <c r="BA213" i="28" s="1"/>
  <c r="Y290" i="27"/>
  <c r="Y402" i="27" s="1"/>
  <c r="X213" i="28" s="1"/>
  <c r="BZ290" i="27"/>
  <c r="BZ402" i="27" s="1"/>
  <c r="BY213" i="28" s="1"/>
  <c r="AW290" i="27"/>
  <c r="AW402" i="27" s="1"/>
  <c r="AV213" i="28" s="1"/>
  <c r="X290" i="27"/>
  <c r="X402" i="27" s="1"/>
  <c r="W213" i="28" s="1"/>
  <c r="BW290" i="27"/>
  <c r="BW402" i="27" s="1"/>
  <c r="BV213" i="28" s="1"/>
  <c r="AU290" i="27"/>
  <c r="AU402" i="27" s="1"/>
  <c r="AT213" i="28" s="1"/>
  <c r="W290" i="27"/>
  <c r="DC290" i="27"/>
  <c r="DC402" i="27" s="1"/>
  <c r="DB213" i="28" s="1"/>
  <c r="BV290" i="27"/>
  <c r="BV402" i="27" s="1"/>
  <c r="BU213" i="28" s="1"/>
  <c r="AT290" i="27"/>
  <c r="AT402" i="27" s="1"/>
  <c r="AS213" i="28" s="1"/>
  <c r="V290" i="27"/>
  <c r="DB290" i="27"/>
  <c r="DB402" i="27" s="1"/>
  <c r="DA213" i="28" s="1"/>
  <c r="BU290" i="27"/>
  <c r="BU402" i="27" s="1"/>
  <c r="BT213" i="28" s="1"/>
  <c r="AQ290" i="27"/>
  <c r="AQ402" i="27" s="1"/>
  <c r="AP213" i="28" s="1"/>
  <c r="Q290" i="27"/>
  <c r="DA290" i="27"/>
  <c r="DA402" i="27" s="1"/>
  <c r="CZ213" i="28" s="1"/>
  <c r="BT290" i="27"/>
  <c r="BT402" i="27" s="1"/>
  <c r="BS213" i="28" s="1"/>
  <c r="AP290" i="27"/>
  <c r="AP402" i="27" s="1"/>
  <c r="AO213" i="28" s="1"/>
  <c r="O290" i="27"/>
  <c r="CZ290" i="27"/>
  <c r="CZ402" i="27" s="1"/>
  <c r="CY213" i="28" s="1"/>
  <c r="BS290" i="27"/>
  <c r="BS402" i="27" s="1"/>
  <c r="BR213" i="28" s="1"/>
  <c r="AO290" i="27"/>
  <c r="AO402" i="27" s="1"/>
  <c r="AN213" i="28" s="1"/>
  <c r="N290" i="27"/>
  <c r="CY290" i="27"/>
  <c r="CY402" i="27" s="1"/>
  <c r="CX213" i="28" s="1"/>
  <c r="BR290" i="27"/>
  <c r="BR402" i="27" s="1"/>
  <c r="BQ213" i="28" s="1"/>
  <c r="AN290" i="27"/>
  <c r="M290" i="27"/>
  <c r="CQ290" i="27"/>
  <c r="CQ402" i="27" s="1"/>
  <c r="CP213" i="28" s="1"/>
  <c r="BM290" i="27"/>
  <c r="BM402" i="27" s="1"/>
  <c r="BL213" i="28" s="1"/>
  <c r="AM290" i="27"/>
  <c r="K290" i="27"/>
  <c r="CP290" i="27"/>
  <c r="CP402" i="27" s="1"/>
  <c r="CO213" i="28" s="1"/>
  <c r="BK290" i="27"/>
  <c r="BK402" i="27" s="1"/>
  <c r="BJ213" i="28" s="1"/>
  <c r="AL290" i="27"/>
  <c r="J290" i="27"/>
  <c r="CM290" i="27"/>
  <c r="CM402" i="27" s="1"/>
  <c r="CL213" i="28" s="1"/>
  <c r="BJ290" i="27"/>
  <c r="BJ402" i="27" s="1"/>
  <c r="BI213" i="28" s="1"/>
  <c r="AG290" i="27"/>
  <c r="I290" i="27"/>
  <c r="CL290" i="27"/>
  <c r="CL402" i="27" s="1"/>
  <c r="CK213" i="28" s="1"/>
  <c r="BG290" i="27"/>
  <c r="BG402" i="27" s="1"/>
  <c r="BF213" i="28" s="1"/>
  <c r="AE290" i="27"/>
  <c r="H290" i="27"/>
  <c r="CW292" i="27"/>
  <c r="CW404" i="27" s="1"/>
  <c r="CV215" i="28" s="1"/>
  <c r="CG292" i="27"/>
  <c r="CG404" i="27" s="1"/>
  <c r="CF215" i="28" s="1"/>
  <c r="BQ292" i="27"/>
  <c r="BQ404" i="27" s="1"/>
  <c r="BP215" i="28" s="1"/>
  <c r="BA292" i="27"/>
  <c r="BA404" i="27" s="1"/>
  <c r="AZ215" i="28" s="1"/>
  <c r="AK292" i="27"/>
  <c r="U292" i="27"/>
  <c r="E292" i="27"/>
  <c r="CV292" i="27"/>
  <c r="CV404" i="27" s="1"/>
  <c r="CU215" i="28" s="1"/>
  <c r="CF292" i="27"/>
  <c r="CF404" i="27" s="1"/>
  <c r="CE215" i="28" s="1"/>
  <c r="BP292" i="27"/>
  <c r="BP404" i="27" s="1"/>
  <c r="BO215" i="28" s="1"/>
  <c r="AZ292" i="27"/>
  <c r="AZ404" i="27" s="1"/>
  <c r="AY215" i="28" s="1"/>
  <c r="AJ292" i="27"/>
  <c r="T292" i="27"/>
  <c r="CU292" i="27"/>
  <c r="CU404" i="27" s="1"/>
  <c r="CT215" i="28" s="1"/>
  <c r="CE292" i="27"/>
  <c r="CE404" i="27" s="1"/>
  <c r="CD215" i="28" s="1"/>
  <c r="BO292" i="27"/>
  <c r="BO404" i="27" s="1"/>
  <c r="BN215" i="28" s="1"/>
  <c r="AY292" i="27"/>
  <c r="AY404" i="27" s="1"/>
  <c r="AX215" i="28" s="1"/>
  <c r="AI292" i="27"/>
  <c r="S292" i="27"/>
  <c r="CT292" i="27"/>
  <c r="CT404" i="27" s="1"/>
  <c r="CS215" i="28" s="1"/>
  <c r="CD292" i="27"/>
  <c r="CD404" i="27" s="1"/>
  <c r="CC215" i="28" s="1"/>
  <c r="BN292" i="27"/>
  <c r="BN404" i="27" s="1"/>
  <c r="BM215" i="28" s="1"/>
  <c r="AX292" i="27"/>
  <c r="AX404" i="27" s="1"/>
  <c r="AW215" i="28" s="1"/>
  <c r="AH292" i="27"/>
  <c r="R292" i="27"/>
  <c r="CS292" i="27"/>
  <c r="CS404" i="27" s="1"/>
  <c r="CR215" i="28" s="1"/>
  <c r="CC292" i="27"/>
  <c r="CC404" i="27" s="1"/>
  <c r="CB215" i="28" s="1"/>
  <c r="BM292" i="27"/>
  <c r="BM404" i="27" s="1"/>
  <c r="BL215" i="28" s="1"/>
  <c r="AW292" i="27"/>
  <c r="AW404" i="27" s="1"/>
  <c r="AV215" i="28" s="1"/>
  <c r="AG292" i="27"/>
  <c r="Q292" i="27"/>
  <c r="CR292" i="27"/>
  <c r="CR404" i="27" s="1"/>
  <c r="CQ215" i="28" s="1"/>
  <c r="CB292" i="27"/>
  <c r="CB404" i="27" s="1"/>
  <c r="CA215" i="28" s="1"/>
  <c r="BL292" i="27"/>
  <c r="BL404" i="27" s="1"/>
  <c r="BK215" i="28" s="1"/>
  <c r="AV292" i="27"/>
  <c r="AV404" i="27" s="1"/>
  <c r="AU215" i="28" s="1"/>
  <c r="AF292" i="27"/>
  <c r="P292" i="27"/>
  <c r="CO292" i="27"/>
  <c r="CO404" i="27" s="1"/>
  <c r="CN215" i="28" s="1"/>
  <c r="BY292" i="27"/>
  <c r="BY404" i="27" s="1"/>
  <c r="BX215" i="28" s="1"/>
  <c r="BI292" i="27"/>
  <c r="BI404" i="27" s="1"/>
  <c r="BH215" i="28" s="1"/>
  <c r="AS292" i="27"/>
  <c r="AS404" i="27" s="1"/>
  <c r="AR215" i="28" s="1"/>
  <c r="AC292" i="27"/>
  <c r="M292" i="27"/>
  <c r="DD292" i="27"/>
  <c r="DD404" i="27" s="1"/>
  <c r="DC215" i="28" s="1"/>
  <c r="CN292" i="27"/>
  <c r="CN404" i="27" s="1"/>
  <c r="CM215" i="28" s="1"/>
  <c r="BX292" i="27"/>
  <c r="BX404" i="27" s="1"/>
  <c r="BW215" i="28" s="1"/>
  <c r="BH292" i="27"/>
  <c r="BH404" i="27" s="1"/>
  <c r="BG215" i="28" s="1"/>
  <c r="AR292" i="27"/>
  <c r="AR404" i="27" s="1"/>
  <c r="AQ215" i="28" s="1"/>
  <c r="AB292" i="27"/>
  <c r="L292" i="27"/>
  <c r="DC292" i="27"/>
  <c r="DC404" i="27" s="1"/>
  <c r="DB215" i="28" s="1"/>
  <c r="CM292" i="27"/>
  <c r="CM404" i="27" s="1"/>
  <c r="CL215" i="28" s="1"/>
  <c r="BW292" i="27"/>
  <c r="BW404" i="27" s="1"/>
  <c r="BV215" i="28" s="1"/>
  <c r="BG292" i="27"/>
  <c r="BG404" i="27" s="1"/>
  <c r="BF215" i="28" s="1"/>
  <c r="AQ292" i="27"/>
  <c r="AQ404" i="27" s="1"/>
  <c r="AP215" i="28" s="1"/>
  <c r="AA292" i="27"/>
  <c r="K292" i="27"/>
  <c r="DA292" i="27"/>
  <c r="DA404" i="27" s="1"/>
  <c r="CZ215" i="28" s="1"/>
  <c r="CK292" i="27"/>
  <c r="CK404" i="27" s="1"/>
  <c r="CJ215" i="28" s="1"/>
  <c r="BU292" i="27"/>
  <c r="BU404" i="27" s="1"/>
  <c r="BT215" i="28" s="1"/>
  <c r="BE292" i="27"/>
  <c r="BE404" i="27" s="1"/>
  <c r="BD215" i="28" s="1"/>
  <c r="AO292" i="27"/>
  <c r="AO404" i="27" s="1"/>
  <c r="AN215" i="28" s="1"/>
  <c r="Y292" i="27"/>
  <c r="Y404" i="27" s="1"/>
  <c r="X215" i="28" s="1"/>
  <c r="CZ292" i="27"/>
  <c r="CZ404" i="27" s="1"/>
  <c r="CY215" i="28" s="1"/>
  <c r="CX292" i="27"/>
  <c r="CX404" i="27" s="1"/>
  <c r="CW215" i="28" s="1"/>
  <c r="CH292" i="27"/>
  <c r="CH404" i="27" s="1"/>
  <c r="CG215" i="28" s="1"/>
  <c r="BR292" i="27"/>
  <c r="BR404" i="27" s="1"/>
  <c r="BQ215" i="28" s="1"/>
  <c r="BB292" i="27"/>
  <c r="BB404" i="27" s="1"/>
  <c r="BA215" i="28" s="1"/>
  <c r="AL292" i="27"/>
  <c r="V292" i="27"/>
  <c r="F292" i="27"/>
  <c r="CL292" i="27"/>
  <c r="CL404" i="27" s="1"/>
  <c r="CK215" i="28" s="1"/>
  <c r="AN292" i="27"/>
  <c r="CJ292" i="27"/>
  <c r="CJ404" i="27" s="1"/>
  <c r="CI215" i="28" s="1"/>
  <c r="AM292" i="27"/>
  <c r="CI292" i="27"/>
  <c r="CI404" i="27" s="1"/>
  <c r="CH215" i="28" s="1"/>
  <c r="AE292" i="27"/>
  <c r="CA292" i="27"/>
  <c r="CA404" i="27" s="1"/>
  <c r="BZ215" i="28" s="1"/>
  <c r="AD292" i="27"/>
  <c r="BZ292" i="27"/>
  <c r="BZ404" i="27" s="1"/>
  <c r="BY215" i="28" s="1"/>
  <c r="Z292" i="27"/>
  <c r="BV292" i="27"/>
  <c r="BV404" i="27" s="1"/>
  <c r="BU215" i="28" s="1"/>
  <c r="X292" i="27"/>
  <c r="X404" i="27" s="1"/>
  <c r="W215" i="28" s="1"/>
  <c r="BT292" i="27"/>
  <c r="BT404" i="27" s="1"/>
  <c r="BS215" i="28" s="1"/>
  <c r="W292" i="27"/>
  <c r="BS292" i="27"/>
  <c r="BS404" i="27" s="1"/>
  <c r="BR215" i="28" s="1"/>
  <c r="O292" i="27"/>
  <c r="BK292" i="27"/>
  <c r="BK404" i="27" s="1"/>
  <c r="BJ215" i="28" s="1"/>
  <c r="N292" i="27"/>
  <c r="BJ292" i="27"/>
  <c r="BJ404" i="27" s="1"/>
  <c r="BI215" i="28" s="1"/>
  <c r="J292" i="27"/>
  <c r="BF292" i="27"/>
  <c r="BF404" i="27" s="1"/>
  <c r="BE215" i="28" s="1"/>
  <c r="I292" i="27"/>
  <c r="BD292" i="27"/>
  <c r="BD404" i="27" s="1"/>
  <c r="BC215" i="28" s="1"/>
  <c r="H292" i="27"/>
  <c r="DB292" i="27"/>
  <c r="DB404" i="27" s="1"/>
  <c r="DA215" i="28" s="1"/>
  <c r="BC292" i="27"/>
  <c r="BC404" i="27" s="1"/>
  <c r="BB215" i="28" s="1"/>
  <c r="G292" i="27"/>
  <c r="CY292" i="27"/>
  <c r="CY404" i="27" s="1"/>
  <c r="CX215" i="28" s="1"/>
  <c r="AU292" i="27"/>
  <c r="AU404" i="27" s="1"/>
  <c r="AT215" i="28" s="1"/>
  <c r="CQ292" i="27"/>
  <c r="CQ404" i="27" s="1"/>
  <c r="CP215" i="28" s="1"/>
  <c r="AT292" i="27"/>
  <c r="AT404" i="27" s="1"/>
  <c r="AS215" i="28" s="1"/>
  <c r="CP292" i="27"/>
  <c r="CP404" i="27" s="1"/>
  <c r="CO215" i="28" s="1"/>
  <c r="AP292" i="27"/>
  <c r="AP404" i="27" s="1"/>
  <c r="AO215" i="28" s="1"/>
  <c r="CW294" i="27"/>
  <c r="CW406" i="27" s="1"/>
  <c r="CV217" i="28" s="1"/>
  <c r="CG294" i="27"/>
  <c r="CG406" i="27" s="1"/>
  <c r="CF217" i="28" s="1"/>
  <c r="BQ294" i="27"/>
  <c r="BQ406" i="27" s="1"/>
  <c r="BP217" i="28" s="1"/>
  <c r="BA294" i="27"/>
  <c r="BA406" i="27" s="1"/>
  <c r="AZ217" i="28" s="1"/>
  <c r="AK294" i="27"/>
  <c r="U294" i="27"/>
  <c r="E294" i="27"/>
  <c r="CV294" i="27"/>
  <c r="CV406" i="27" s="1"/>
  <c r="CU217" i="28" s="1"/>
  <c r="CF294" i="27"/>
  <c r="CF406" i="27" s="1"/>
  <c r="CE217" i="28" s="1"/>
  <c r="BP294" i="27"/>
  <c r="BP406" i="27" s="1"/>
  <c r="BO217" i="28" s="1"/>
  <c r="AZ294" i="27"/>
  <c r="AZ406" i="27" s="1"/>
  <c r="AY217" i="28" s="1"/>
  <c r="AJ294" i="27"/>
  <c r="T294" i="27"/>
  <c r="CU294" i="27"/>
  <c r="CU406" i="27" s="1"/>
  <c r="CT217" i="28" s="1"/>
  <c r="CE294" i="27"/>
  <c r="CE406" i="27" s="1"/>
  <c r="CD217" i="28" s="1"/>
  <c r="BO294" i="27"/>
  <c r="BO406" i="27" s="1"/>
  <c r="BN217" i="28" s="1"/>
  <c r="AY294" i="27"/>
  <c r="AY406" i="27" s="1"/>
  <c r="AX217" i="28" s="1"/>
  <c r="AI294" i="27"/>
  <c r="S294" i="27"/>
  <c r="CT294" i="27"/>
  <c r="CT406" i="27" s="1"/>
  <c r="CS217" i="28" s="1"/>
  <c r="CD294" i="27"/>
  <c r="CD406" i="27" s="1"/>
  <c r="CC217" i="28" s="1"/>
  <c r="BN294" i="27"/>
  <c r="BN406" i="27" s="1"/>
  <c r="BM217" i="28" s="1"/>
  <c r="AX294" i="27"/>
  <c r="AX406" i="27" s="1"/>
  <c r="AW217" i="28" s="1"/>
  <c r="AH294" i="27"/>
  <c r="R294" i="27"/>
  <c r="CS294" i="27"/>
  <c r="CS406" i="27" s="1"/>
  <c r="CR217" i="28" s="1"/>
  <c r="CC294" i="27"/>
  <c r="CC406" i="27" s="1"/>
  <c r="CB217" i="28" s="1"/>
  <c r="BM294" i="27"/>
  <c r="BM406" i="27" s="1"/>
  <c r="BL217" i="28" s="1"/>
  <c r="AW294" i="27"/>
  <c r="AW406" i="27" s="1"/>
  <c r="AV217" i="28" s="1"/>
  <c r="AG294" i="27"/>
  <c r="Q294" i="27"/>
  <c r="CR294" i="27"/>
  <c r="CR406" i="27" s="1"/>
  <c r="CQ217" i="28" s="1"/>
  <c r="CB294" i="27"/>
  <c r="CB406" i="27" s="1"/>
  <c r="CA217" i="28" s="1"/>
  <c r="BL294" i="27"/>
  <c r="BL406" i="27" s="1"/>
  <c r="BK217" i="28" s="1"/>
  <c r="AV294" i="27"/>
  <c r="AV406" i="27" s="1"/>
  <c r="AU217" i="28" s="1"/>
  <c r="AF294" i="27"/>
  <c r="P294" i="27"/>
  <c r="CP294" i="27"/>
  <c r="CP406" i="27" s="1"/>
  <c r="CO217" i="28" s="1"/>
  <c r="BZ294" i="27"/>
  <c r="BZ406" i="27" s="1"/>
  <c r="BY217" i="28" s="1"/>
  <c r="CO294" i="27"/>
  <c r="CO406" i="27" s="1"/>
  <c r="CN217" i="28" s="1"/>
  <c r="BY294" i="27"/>
  <c r="BY406" i="27" s="1"/>
  <c r="BX217" i="28" s="1"/>
  <c r="BI294" i="27"/>
  <c r="BI406" i="27" s="1"/>
  <c r="BH217" i="28" s="1"/>
  <c r="AS294" i="27"/>
  <c r="AS406" i="27" s="1"/>
  <c r="AR217" i="28" s="1"/>
  <c r="AC294" i="27"/>
  <c r="M294" i="27"/>
  <c r="DD294" i="27"/>
  <c r="DD406" i="27" s="1"/>
  <c r="DC217" i="28" s="1"/>
  <c r="CN294" i="27"/>
  <c r="CN406" i="27" s="1"/>
  <c r="CM217" i="28" s="1"/>
  <c r="BX294" i="27"/>
  <c r="BX406" i="27" s="1"/>
  <c r="BW217" i="28" s="1"/>
  <c r="BH294" i="27"/>
  <c r="BH406" i="27" s="1"/>
  <c r="BG217" i="28" s="1"/>
  <c r="AR294" i="27"/>
  <c r="AR406" i="27" s="1"/>
  <c r="AQ217" i="28" s="1"/>
  <c r="AB294" i="27"/>
  <c r="L294" i="27"/>
  <c r="DC294" i="27"/>
  <c r="DC406" i="27" s="1"/>
  <c r="DB217" i="28" s="1"/>
  <c r="CM294" i="27"/>
  <c r="CM406" i="27" s="1"/>
  <c r="CL217" i="28" s="1"/>
  <c r="BW294" i="27"/>
  <c r="BW406" i="27" s="1"/>
  <c r="BV217" i="28" s="1"/>
  <c r="BG294" i="27"/>
  <c r="BG406" i="27" s="1"/>
  <c r="BF217" i="28" s="1"/>
  <c r="AQ294" i="27"/>
  <c r="AQ406" i="27" s="1"/>
  <c r="AP217" i="28" s="1"/>
  <c r="AA294" i="27"/>
  <c r="K294" i="27"/>
  <c r="DB294" i="27"/>
  <c r="DB406" i="27" s="1"/>
  <c r="DA217" i="28" s="1"/>
  <c r="CL294" i="27"/>
  <c r="CL406" i="27" s="1"/>
  <c r="CK217" i="28" s="1"/>
  <c r="BV294" i="27"/>
  <c r="BV406" i="27" s="1"/>
  <c r="BU217" i="28" s="1"/>
  <c r="BF294" i="27"/>
  <c r="BF406" i="27" s="1"/>
  <c r="BE217" i="28" s="1"/>
  <c r="AP294" i="27"/>
  <c r="AP406" i="27" s="1"/>
  <c r="AO217" i="28" s="1"/>
  <c r="Z294" i="27"/>
  <c r="J294" i="27"/>
  <c r="DA294" i="27"/>
  <c r="DA406" i="27" s="1"/>
  <c r="CZ217" i="28" s="1"/>
  <c r="CK294" i="27"/>
  <c r="CK406" i="27" s="1"/>
  <c r="CJ217" i="28" s="1"/>
  <c r="BU294" i="27"/>
  <c r="BU406" i="27" s="1"/>
  <c r="BT217" i="28" s="1"/>
  <c r="BE294" i="27"/>
  <c r="BE406" i="27" s="1"/>
  <c r="BD217" i="28" s="1"/>
  <c r="AO294" i="27"/>
  <c r="AO406" i="27" s="1"/>
  <c r="AN217" i="28" s="1"/>
  <c r="Y294" i="27"/>
  <c r="Y406" i="27" s="1"/>
  <c r="X217" i="28" s="1"/>
  <c r="I294" i="27"/>
  <c r="CZ294" i="27"/>
  <c r="CZ406" i="27" s="1"/>
  <c r="CY217" i="28" s="1"/>
  <c r="CJ294" i="27"/>
  <c r="CJ406" i="27" s="1"/>
  <c r="CI217" i="28" s="1"/>
  <c r="BT294" i="27"/>
  <c r="BT406" i="27" s="1"/>
  <c r="BS217" i="28" s="1"/>
  <c r="BD294" i="27"/>
  <c r="BD406" i="27" s="1"/>
  <c r="BC217" i="28" s="1"/>
  <c r="AN294" i="27"/>
  <c r="X294" i="27"/>
  <c r="X406" i="27" s="1"/>
  <c r="W217" i="28" s="1"/>
  <c r="H294" i="27"/>
  <c r="CX294" i="27"/>
  <c r="CX406" i="27" s="1"/>
  <c r="CW217" i="28" s="1"/>
  <c r="CH294" i="27"/>
  <c r="CH406" i="27" s="1"/>
  <c r="CG217" i="28" s="1"/>
  <c r="BR294" i="27"/>
  <c r="BR406" i="27" s="1"/>
  <c r="BQ217" i="28" s="1"/>
  <c r="BB294" i="27"/>
  <c r="BB406" i="27" s="1"/>
  <c r="BA217" i="28" s="1"/>
  <c r="AL294" i="27"/>
  <c r="V294" i="27"/>
  <c r="F294" i="27"/>
  <c r="AD294" i="27"/>
  <c r="W294" i="27"/>
  <c r="O294" i="27"/>
  <c r="N294" i="27"/>
  <c r="CY294" i="27"/>
  <c r="CY406" i="27" s="1"/>
  <c r="CX217" i="28" s="1"/>
  <c r="G294" i="27"/>
  <c r="CQ294" i="27"/>
  <c r="CQ406" i="27" s="1"/>
  <c r="CP217" i="28" s="1"/>
  <c r="CI294" i="27"/>
  <c r="CI406" i="27" s="1"/>
  <c r="CH217" i="28" s="1"/>
  <c r="CA294" i="27"/>
  <c r="CA406" i="27" s="1"/>
  <c r="BZ217" i="28" s="1"/>
  <c r="BS294" i="27"/>
  <c r="BS406" i="27" s="1"/>
  <c r="BR217" i="28" s="1"/>
  <c r="BK294" i="27"/>
  <c r="BK406" i="27" s="1"/>
  <c r="BJ217" i="28" s="1"/>
  <c r="BJ294" i="27"/>
  <c r="BJ406" i="27" s="1"/>
  <c r="BI217" i="28" s="1"/>
  <c r="BC294" i="27"/>
  <c r="BC406" i="27" s="1"/>
  <c r="BB217" i="28" s="1"/>
  <c r="AU294" i="27"/>
  <c r="AU406" i="27" s="1"/>
  <c r="AT217" i="28" s="1"/>
  <c r="AT294" i="27"/>
  <c r="AT406" i="27" s="1"/>
  <c r="AS217" i="28" s="1"/>
  <c r="AM294" i="27"/>
  <c r="AE294" i="27"/>
  <c r="CW296" i="27"/>
  <c r="CW408" i="27" s="1"/>
  <c r="CV219" i="28" s="1"/>
  <c r="CG296" i="27"/>
  <c r="CG408" i="27" s="1"/>
  <c r="CF219" i="28" s="1"/>
  <c r="BQ296" i="27"/>
  <c r="BQ408" i="27" s="1"/>
  <c r="BP219" i="28" s="1"/>
  <c r="BA296" i="27"/>
  <c r="BA408" i="27" s="1"/>
  <c r="AZ219" i="28" s="1"/>
  <c r="AK296" i="27"/>
  <c r="U296" i="27"/>
  <c r="E296" i="27"/>
  <c r="CV296" i="27"/>
  <c r="CV408" i="27" s="1"/>
  <c r="CU219" i="28" s="1"/>
  <c r="CF296" i="27"/>
  <c r="CF408" i="27" s="1"/>
  <c r="CE219" i="28" s="1"/>
  <c r="BP296" i="27"/>
  <c r="BP408" i="27" s="1"/>
  <c r="BO219" i="28" s="1"/>
  <c r="AZ296" i="27"/>
  <c r="AZ408" i="27" s="1"/>
  <c r="AY219" i="28" s="1"/>
  <c r="AJ296" i="27"/>
  <c r="T296" i="27"/>
  <c r="CU296" i="27"/>
  <c r="CU408" i="27" s="1"/>
  <c r="CT219" i="28" s="1"/>
  <c r="CE296" i="27"/>
  <c r="CE408" i="27" s="1"/>
  <c r="CD219" i="28" s="1"/>
  <c r="BO296" i="27"/>
  <c r="BO408" i="27" s="1"/>
  <c r="BN219" i="28" s="1"/>
  <c r="AY296" i="27"/>
  <c r="AY408" i="27" s="1"/>
  <c r="AX219" i="28" s="1"/>
  <c r="AI296" i="27"/>
  <c r="S296" i="27"/>
  <c r="CT296" i="27"/>
  <c r="CT408" i="27" s="1"/>
  <c r="CS219" i="28" s="1"/>
  <c r="CD296" i="27"/>
  <c r="CD408" i="27" s="1"/>
  <c r="CC219" i="28" s="1"/>
  <c r="BN296" i="27"/>
  <c r="BN408" i="27" s="1"/>
  <c r="BM219" i="28" s="1"/>
  <c r="AX296" i="27"/>
  <c r="AX408" i="27" s="1"/>
  <c r="AW219" i="28" s="1"/>
  <c r="AH296" i="27"/>
  <c r="R296" i="27"/>
  <c r="CS296" i="27"/>
  <c r="CS408" i="27" s="1"/>
  <c r="CR219" i="28" s="1"/>
  <c r="CC296" i="27"/>
  <c r="CC408" i="27" s="1"/>
  <c r="CB219" i="28" s="1"/>
  <c r="BM296" i="27"/>
  <c r="BM408" i="27" s="1"/>
  <c r="BL219" i="28" s="1"/>
  <c r="AW296" i="27"/>
  <c r="AW408" i="27" s="1"/>
  <c r="AV219" i="28" s="1"/>
  <c r="AG296" i="27"/>
  <c r="Q296" i="27"/>
  <c r="CR296" i="27"/>
  <c r="CR408" i="27" s="1"/>
  <c r="CQ219" i="28" s="1"/>
  <c r="CB296" i="27"/>
  <c r="CB408" i="27" s="1"/>
  <c r="CA219" i="28" s="1"/>
  <c r="BL296" i="27"/>
  <c r="BL408" i="27" s="1"/>
  <c r="BK219" i="28" s="1"/>
  <c r="AV296" i="27"/>
  <c r="AV408" i="27" s="1"/>
  <c r="AU219" i="28" s="1"/>
  <c r="AF296" i="27"/>
  <c r="P296" i="27"/>
  <c r="CP296" i="27"/>
  <c r="CP408" i="27" s="1"/>
  <c r="CO219" i="28" s="1"/>
  <c r="BZ296" i="27"/>
  <c r="BZ408" i="27" s="1"/>
  <c r="BY219" i="28" s="1"/>
  <c r="BJ296" i="27"/>
  <c r="BJ408" i="27" s="1"/>
  <c r="BI219" i="28" s="1"/>
  <c r="AT296" i="27"/>
  <c r="AT408" i="27" s="1"/>
  <c r="AS219" i="28" s="1"/>
  <c r="AD296" i="27"/>
  <c r="N296" i="27"/>
  <c r="CO296" i="27"/>
  <c r="CO408" i="27" s="1"/>
  <c r="CN219" i="28" s="1"/>
  <c r="BY296" i="27"/>
  <c r="BY408" i="27" s="1"/>
  <c r="BX219" i="28" s="1"/>
  <c r="BI296" i="27"/>
  <c r="BI408" i="27" s="1"/>
  <c r="BH219" i="28" s="1"/>
  <c r="AS296" i="27"/>
  <c r="AS408" i="27" s="1"/>
  <c r="AR219" i="28" s="1"/>
  <c r="AC296" i="27"/>
  <c r="M296" i="27"/>
  <c r="DD296" i="27"/>
  <c r="DD408" i="27" s="1"/>
  <c r="DC219" i="28" s="1"/>
  <c r="CN296" i="27"/>
  <c r="CN408" i="27" s="1"/>
  <c r="CM219" i="28" s="1"/>
  <c r="BX296" i="27"/>
  <c r="BX408" i="27" s="1"/>
  <c r="BW219" i="28" s="1"/>
  <c r="BH296" i="27"/>
  <c r="BH408" i="27" s="1"/>
  <c r="BG219" i="28" s="1"/>
  <c r="AR296" i="27"/>
  <c r="AR408" i="27" s="1"/>
  <c r="AQ219" i="28" s="1"/>
  <c r="AB296" i="27"/>
  <c r="L296" i="27"/>
  <c r="DC296" i="27"/>
  <c r="DC408" i="27" s="1"/>
  <c r="DB219" i="28" s="1"/>
  <c r="CM296" i="27"/>
  <c r="CM408" i="27" s="1"/>
  <c r="CL219" i="28" s="1"/>
  <c r="BW296" i="27"/>
  <c r="BW408" i="27" s="1"/>
  <c r="BV219" i="28" s="1"/>
  <c r="BG296" i="27"/>
  <c r="BG408" i="27" s="1"/>
  <c r="BF219" i="28" s="1"/>
  <c r="AQ296" i="27"/>
  <c r="AQ408" i="27" s="1"/>
  <c r="AP219" i="28" s="1"/>
  <c r="AA296" i="27"/>
  <c r="K296" i="27"/>
  <c r="DB296" i="27"/>
  <c r="DB408" i="27" s="1"/>
  <c r="DA219" i="28" s="1"/>
  <c r="CL296" i="27"/>
  <c r="CL408" i="27" s="1"/>
  <c r="CK219" i="28" s="1"/>
  <c r="BV296" i="27"/>
  <c r="BV408" i="27" s="1"/>
  <c r="BU219" i="28" s="1"/>
  <c r="BF296" i="27"/>
  <c r="BF408" i="27" s="1"/>
  <c r="BE219" i="28" s="1"/>
  <c r="AP296" i="27"/>
  <c r="AP408" i="27" s="1"/>
  <c r="AO219" i="28" s="1"/>
  <c r="Z296" i="27"/>
  <c r="J296" i="27"/>
  <c r="DA296" i="27"/>
  <c r="DA408" i="27" s="1"/>
  <c r="CZ219" i="28" s="1"/>
  <c r="CK296" i="27"/>
  <c r="CK408" i="27" s="1"/>
  <c r="CJ219" i="28" s="1"/>
  <c r="BU296" i="27"/>
  <c r="BU408" i="27" s="1"/>
  <c r="BT219" i="28" s="1"/>
  <c r="BE296" i="27"/>
  <c r="BE408" i="27" s="1"/>
  <c r="BD219" i="28" s="1"/>
  <c r="AO296" i="27"/>
  <c r="AO408" i="27" s="1"/>
  <c r="AN219" i="28" s="1"/>
  <c r="Y296" i="27"/>
  <c r="Y408" i="27" s="1"/>
  <c r="X219" i="28" s="1"/>
  <c r="I296" i="27"/>
  <c r="CZ296" i="27"/>
  <c r="CZ408" i="27" s="1"/>
  <c r="CY219" i="28" s="1"/>
  <c r="CJ296" i="27"/>
  <c r="CJ408" i="27" s="1"/>
  <c r="CI219" i="28" s="1"/>
  <c r="BT296" i="27"/>
  <c r="BT408" i="27" s="1"/>
  <c r="BS219" i="28" s="1"/>
  <c r="BD296" i="27"/>
  <c r="BD408" i="27" s="1"/>
  <c r="BC219" i="28" s="1"/>
  <c r="AN296" i="27"/>
  <c r="X296" i="27"/>
  <c r="X408" i="27" s="1"/>
  <c r="W219" i="28" s="1"/>
  <c r="H296" i="27"/>
  <c r="CX296" i="27"/>
  <c r="CX408" i="27" s="1"/>
  <c r="CW219" i="28" s="1"/>
  <c r="CH296" i="27"/>
  <c r="CH408" i="27" s="1"/>
  <c r="CG219" i="28" s="1"/>
  <c r="BR296" i="27"/>
  <c r="BR408" i="27" s="1"/>
  <c r="BQ219" i="28" s="1"/>
  <c r="BB296" i="27"/>
  <c r="BB408" i="27" s="1"/>
  <c r="BA219" i="28" s="1"/>
  <c r="AL296" i="27"/>
  <c r="V296" i="27"/>
  <c r="F296" i="27"/>
  <c r="BC296" i="27"/>
  <c r="BC408" i="27" s="1"/>
  <c r="BB219" i="28" s="1"/>
  <c r="AU296" i="27"/>
  <c r="AU408" i="27" s="1"/>
  <c r="AT219" i="28" s="1"/>
  <c r="AM296" i="27"/>
  <c r="AE296" i="27"/>
  <c r="W296" i="27"/>
  <c r="O296" i="27"/>
  <c r="G296" i="27"/>
  <c r="CY296" i="27"/>
  <c r="CY408" i="27" s="1"/>
  <c r="CX219" i="28" s="1"/>
  <c r="CQ296" i="27"/>
  <c r="CQ408" i="27" s="1"/>
  <c r="CP219" i="28" s="1"/>
  <c r="CI296" i="27"/>
  <c r="CI408" i="27" s="1"/>
  <c r="CH219" i="28" s="1"/>
  <c r="CA296" i="27"/>
  <c r="CA408" i="27" s="1"/>
  <c r="BZ219" i="28" s="1"/>
  <c r="BS296" i="27"/>
  <c r="BS408" i="27" s="1"/>
  <c r="BR219" i="28" s="1"/>
  <c r="BK296" i="27"/>
  <c r="BK408" i="27" s="1"/>
  <c r="BJ219" i="28" s="1"/>
  <c r="CW298" i="27"/>
  <c r="CW410" i="27" s="1"/>
  <c r="CV221" i="28" s="1"/>
  <c r="CG298" i="27"/>
  <c r="CG410" i="27" s="1"/>
  <c r="CF221" i="28" s="1"/>
  <c r="BQ298" i="27"/>
  <c r="BQ410" i="27" s="1"/>
  <c r="BP221" i="28" s="1"/>
  <c r="BA298" i="27"/>
  <c r="BA410" i="27" s="1"/>
  <c r="AZ221" i="28" s="1"/>
  <c r="AK298" i="27"/>
  <c r="U298" i="27"/>
  <c r="E298" i="27"/>
  <c r="CV298" i="27"/>
  <c r="CV410" i="27" s="1"/>
  <c r="CU221" i="28" s="1"/>
  <c r="CF298" i="27"/>
  <c r="CF410" i="27" s="1"/>
  <c r="CE221" i="28" s="1"/>
  <c r="BP298" i="27"/>
  <c r="BP410" i="27" s="1"/>
  <c r="BO221" i="28" s="1"/>
  <c r="AZ298" i="27"/>
  <c r="AZ410" i="27" s="1"/>
  <c r="AY221" i="28" s="1"/>
  <c r="AJ298" i="27"/>
  <c r="T298" i="27"/>
  <c r="CU298" i="27"/>
  <c r="CU410" i="27" s="1"/>
  <c r="CT221" i="28" s="1"/>
  <c r="CE298" i="27"/>
  <c r="CE410" i="27" s="1"/>
  <c r="CD221" i="28" s="1"/>
  <c r="BO298" i="27"/>
  <c r="BO410" i="27" s="1"/>
  <c r="BN221" i="28" s="1"/>
  <c r="AY298" i="27"/>
  <c r="AY410" i="27" s="1"/>
  <c r="AX221" i="28" s="1"/>
  <c r="AI298" i="27"/>
  <c r="S298" i="27"/>
  <c r="CT298" i="27"/>
  <c r="CT410" i="27" s="1"/>
  <c r="CS221" i="28" s="1"/>
  <c r="CD298" i="27"/>
  <c r="CD410" i="27" s="1"/>
  <c r="CC221" i="28" s="1"/>
  <c r="BN298" i="27"/>
  <c r="BN410" i="27" s="1"/>
  <c r="BM221" i="28" s="1"/>
  <c r="AX298" i="27"/>
  <c r="AX410" i="27" s="1"/>
  <c r="AW221" i="28" s="1"/>
  <c r="AH298" i="27"/>
  <c r="R298" i="27"/>
  <c r="CS298" i="27"/>
  <c r="CS410" i="27" s="1"/>
  <c r="CR221" i="28" s="1"/>
  <c r="CC298" i="27"/>
  <c r="CC410" i="27" s="1"/>
  <c r="CB221" i="28" s="1"/>
  <c r="BM298" i="27"/>
  <c r="BM410" i="27" s="1"/>
  <c r="BL221" i="28" s="1"/>
  <c r="AW298" i="27"/>
  <c r="AW410" i="27" s="1"/>
  <c r="AV221" i="28" s="1"/>
  <c r="AG298" i="27"/>
  <c r="Q298" i="27"/>
  <c r="CR298" i="27"/>
  <c r="CR410" i="27" s="1"/>
  <c r="CQ221" i="28" s="1"/>
  <c r="CB298" i="27"/>
  <c r="CB410" i="27" s="1"/>
  <c r="CA221" i="28" s="1"/>
  <c r="BL298" i="27"/>
  <c r="BL410" i="27" s="1"/>
  <c r="BK221" i="28" s="1"/>
  <c r="AV298" i="27"/>
  <c r="AV410" i="27" s="1"/>
  <c r="AU221" i="28" s="1"/>
  <c r="AF298" i="27"/>
  <c r="P298" i="27"/>
  <c r="CP298" i="27"/>
  <c r="CP410" i="27" s="1"/>
  <c r="CO221" i="28" s="1"/>
  <c r="BZ298" i="27"/>
  <c r="BZ410" i="27" s="1"/>
  <c r="BY221" i="28" s="1"/>
  <c r="BJ298" i="27"/>
  <c r="BJ410" i="27" s="1"/>
  <c r="BI221" i="28" s="1"/>
  <c r="AT298" i="27"/>
  <c r="AT410" i="27" s="1"/>
  <c r="AS221" i="28" s="1"/>
  <c r="AD298" i="27"/>
  <c r="N298" i="27"/>
  <c r="CO298" i="27"/>
  <c r="CO410" i="27" s="1"/>
  <c r="CN221" i="28" s="1"/>
  <c r="BY298" i="27"/>
  <c r="BY410" i="27" s="1"/>
  <c r="BX221" i="28" s="1"/>
  <c r="BI298" i="27"/>
  <c r="BI410" i="27" s="1"/>
  <c r="BH221" i="28" s="1"/>
  <c r="AS298" i="27"/>
  <c r="AS410" i="27" s="1"/>
  <c r="AR221" i="28" s="1"/>
  <c r="AC298" i="27"/>
  <c r="M298" i="27"/>
  <c r="DD298" i="27"/>
  <c r="DD410" i="27" s="1"/>
  <c r="DC221" i="28" s="1"/>
  <c r="CN298" i="27"/>
  <c r="CN410" i="27" s="1"/>
  <c r="CM221" i="28" s="1"/>
  <c r="BX298" i="27"/>
  <c r="BX410" i="27" s="1"/>
  <c r="BW221" i="28" s="1"/>
  <c r="BH298" i="27"/>
  <c r="BH410" i="27" s="1"/>
  <c r="BG221" i="28" s="1"/>
  <c r="AR298" i="27"/>
  <c r="AR410" i="27" s="1"/>
  <c r="AQ221" i="28" s="1"/>
  <c r="AB298" i="27"/>
  <c r="L298" i="27"/>
  <c r="DC298" i="27"/>
  <c r="DC410" i="27" s="1"/>
  <c r="DB221" i="28" s="1"/>
  <c r="CM298" i="27"/>
  <c r="CM410" i="27" s="1"/>
  <c r="CL221" i="28" s="1"/>
  <c r="BW298" i="27"/>
  <c r="BW410" i="27" s="1"/>
  <c r="BV221" i="28" s="1"/>
  <c r="BG298" i="27"/>
  <c r="BG410" i="27" s="1"/>
  <c r="BF221" i="28" s="1"/>
  <c r="AQ298" i="27"/>
  <c r="AQ410" i="27" s="1"/>
  <c r="AP221" i="28" s="1"/>
  <c r="AA298" i="27"/>
  <c r="K298" i="27"/>
  <c r="DB298" i="27"/>
  <c r="DB410" i="27" s="1"/>
  <c r="DA221" i="28" s="1"/>
  <c r="CL298" i="27"/>
  <c r="CL410" i="27" s="1"/>
  <c r="CK221" i="28" s="1"/>
  <c r="BV298" i="27"/>
  <c r="BV410" i="27" s="1"/>
  <c r="BU221" i="28" s="1"/>
  <c r="BF298" i="27"/>
  <c r="BF410" i="27" s="1"/>
  <c r="BE221" i="28" s="1"/>
  <c r="AP298" i="27"/>
  <c r="AP410" i="27" s="1"/>
  <c r="AO221" i="28" s="1"/>
  <c r="Z298" i="27"/>
  <c r="J298" i="27"/>
  <c r="DA298" i="27"/>
  <c r="DA410" i="27" s="1"/>
  <c r="CZ221" i="28" s="1"/>
  <c r="CK298" i="27"/>
  <c r="CK410" i="27" s="1"/>
  <c r="CJ221" i="28" s="1"/>
  <c r="BU298" i="27"/>
  <c r="BU410" i="27" s="1"/>
  <c r="BT221" i="28" s="1"/>
  <c r="BE298" i="27"/>
  <c r="BE410" i="27" s="1"/>
  <c r="BD221" i="28" s="1"/>
  <c r="AO298" i="27"/>
  <c r="AO410" i="27" s="1"/>
  <c r="AN221" i="28" s="1"/>
  <c r="Y298" i="27"/>
  <c r="Y410" i="27" s="1"/>
  <c r="X221" i="28" s="1"/>
  <c r="I298" i="27"/>
  <c r="CZ298" i="27"/>
  <c r="CZ410" i="27" s="1"/>
  <c r="CY221" i="28" s="1"/>
  <c r="CJ298" i="27"/>
  <c r="CJ410" i="27" s="1"/>
  <c r="CI221" i="28" s="1"/>
  <c r="BT298" i="27"/>
  <c r="BT410" i="27" s="1"/>
  <c r="BS221" i="28" s="1"/>
  <c r="BD298" i="27"/>
  <c r="BD410" i="27" s="1"/>
  <c r="BC221" i="28" s="1"/>
  <c r="AN298" i="27"/>
  <c r="X298" i="27"/>
  <c r="X410" i="27" s="1"/>
  <c r="W221" i="28" s="1"/>
  <c r="H298" i="27"/>
  <c r="CY298" i="27"/>
  <c r="CY410" i="27" s="1"/>
  <c r="CX221" i="28" s="1"/>
  <c r="CI298" i="27"/>
  <c r="CI410" i="27" s="1"/>
  <c r="CH221" i="28" s="1"/>
  <c r="CX298" i="27"/>
  <c r="CX410" i="27" s="1"/>
  <c r="CW221" i="28" s="1"/>
  <c r="CH298" i="27"/>
  <c r="CH410" i="27" s="1"/>
  <c r="CG221" i="28" s="1"/>
  <c r="BR298" i="27"/>
  <c r="BR410" i="27" s="1"/>
  <c r="BQ221" i="28" s="1"/>
  <c r="BB298" i="27"/>
  <c r="BB410" i="27" s="1"/>
  <c r="BA221" i="28" s="1"/>
  <c r="AL298" i="27"/>
  <c r="V298" i="27"/>
  <c r="F298" i="27"/>
  <c r="CQ298" i="27"/>
  <c r="CQ410" i="27" s="1"/>
  <c r="CP221" i="28" s="1"/>
  <c r="CA298" i="27"/>
  <c r="CA410" i="27" s="1"/>
  <c r="BZ221" i="28" s="1"/>
  <c r="BS298" i="27"/>
  <c r="BS410" i="27" s="1"/>
  <c r="BR221" i="28" s="1"/>
  <c r="BK298" i="27"/>
  <c r="BK410" i="27" s="1"/>
  <c r="BJ221" i="28" s="1"/>
  <c r="BC298" i="27"/>
  <c r="BC410" i="27" s="1"/>
  <c r="BB221" i="28" s="1"/>
  <c r="AU298" i="27"/>
  <c r="AU410" i="27" s="1"/>
  <c r="AT221" i="28" s="1"/>
  <c r="AM298" i="27"/>
  <c r="AE298" i="27"/>
  <c r="W298" i="27"/>
  <c r="O298" i="27"/>
  <c r="G298" i="27"/>
  <c r="CW300" i="27"/>
  <c r="CW412" i="27" s="1"/>
  <c r="CV223" i="28" s="1"/>
  <c r="CG300" i="27"/>
  <c r="CG412" i="27" s="1"/>
  <c r="CF223" i="28" s="1"/>
  <c r="BQ300" i="27"/>
  <c r="BQ412" i="27" s="1"/>
  <c r="BP223" i="28" s="1"/>
  <c r="BA300" i="27"/>
  <c r="BA412" i="27" s="1"/>
  <c r="AZ223" i="28" s="1"/>
  <c r="AK300" i="27"/>
  <c r="U300" i="27"/>
  <c r="E300" i="27"/>
  <c r="CV300" i="27"/>
  <c r="CV412" i="27" s="1"/>
  <c r="CU223" i="28" s="1"/>
  <c r="CF300" i="27"/>
  <c r="CF412" i="27" s="1"/>
  <c r="CE223" i="28" s="1"/>
  <c r="BP300" i="27"/>
  <c r="BP412" i="27" s="1"/>
  <c r="BO223" i="28" s="1"/>
  <c r="AZ300" i="27"/>
  <c r="AZ412" i="27" s="1"/>
  <c r="AY223" i="28" s="1"/>
  <c r="AJ300" i="27"/>
  <c r="T300" i="27"/>
  <c r="CU300" i="27"/>
  <c r="CU412" i="27" s="1"/>
  <c r="CT223" i="28" s="1"/>
  <c r="CE300" i="27"/>
  <c r="CE412" i="27" s="1"/>
  <c r="CD223" i="28" s="1"/>
  <c r="BO300" i="27"/>
  <c r="BO412" i="27" s="1"/>
  <c r="BN223" i="28" s="1"/>
  <c r="AY300" i="27"/>
  <c r="AY412" i="27" s="1"/>
  <c r="AX223" i="28" s="1"/>
  <c r="AI300" i="27"/>
  <c r="S300" i="27"/>
  <c r="CT300" i="27"/>
  <c r="CT412" i="27" s="1"/>
  <c r="CS223" i="28" s="1"/>
  <c r="CD300" i="27"/>
  <c r="CD412" i="27" s="1"/>
  <c r="CC223" i="28" s="1"/>
  <c r="BN300" i="27"/>
  <c r="BN412" i="27" s="1"/>
  <c r="BM223" i="28" s="1"/>
  <c r="AX300" i="27"/>
  <c r="AX412" i="27" s="1"/>
  <c r="AW223" i="28" s="1"/>
  <c r="AH300" i="27"/>
  <c r="R300" i="27"/>
  <c r="CS300" i="27"/>
  <c r="CS412" i="27" s="1"/>
  <c r="CR223" i="28" s="1"/>
  <c r="CC300" i="27"/>
  <c r="CC412" i="27" s="1"/>
  <c r="CB223" i="28" s="1"/>
  <c r="BM300" i="27"/>
  <c r="BM412" i="27" s="1"/>
  <c r="BL223" i="28" s="1"/>
  <c r="AW300" i="27"/>
  <c r="AW412" i="27" s="1"/>
  <c r="AV223" i="28" s="1"/>
  <c r="AG300" i="27"/>
  <c r="Q300" i="27"/>
  <c r="CR300" i="27"/>
  <c r="CR412" i="27" s="1"/>
  <c r="CQ223" i="28" s="1"/>
  <c r="CB300" i="27"/>
  <c r="CB412" i="27" s="1"/>
  <c r="CA223" i="28" s="1"/>
  <c r="BL300" i="27"/>
  <c r="BL412" i="27" s="1"/>
  <c r="BK223" i="28" s="1"/>
  <c r="AV300" i="27"/>
  <c r="AV412" i="27" s="1"/>
  <c r="AU223" i="28" s="1"/>
  <c r="AF300" i="27"/>
  <c r="P300" i="27"/>
  <c r="CP300" i="27"/>
  <c r="CP412" i="27" s="1"/>
  <c r="CO223" i="28" s="1"/>
  <c r="BZ300" i="27"/>
  <c r="BZ412" i="27" s="1"/>
  <c r="BY223" i="28" s="1"/>
  <c r="BJ300" i="27"/>
  <c r="BJ412" i="27" s="1"/>
  <c r="BI223" i="28" s="1"/>
  <c r="AT300" i="27"/>
  <c r="AT412" i="27" s="1"/>
  <c r="AS223" i="28" s="1"/>
  <c r="AD300" i="27"/>
  <c r="N300" i="27"/>
  <c r="CO300" i="27"/>
  <c r="CO412" i="27" s="1"/>
  <c r="CN223" i="28" s="1"/>
  <c r="BY300" i="27"/>
  <c r="BY412" i="27" s="1"/>
  <c r="BX223" i="28" s="1"/>
  <c r="BI300" i="27"/>
  <c r="BI412" i="27" s="1"/>
  <c r="BH223" i="28" s="1"/>
  <c r="AS300" i="27"/>
  <c r="AS412" i="27" s="1"/>
  <c r="AR223" i="28" s="1"/>
  <c r="AC300" i="27"/>
  <c r="M300" i="27"/>
  <c r="DD300" i="27"/>
  <c r="DD412" i="27" s="1"/>
  <c r="DC223" i="28" s="1"/>
  <c r="CN300" i="27"/>
  <c r="CN412" i="27" s="1"/>
  <c r="CM223" i="28" s="1"/>
  <c r="BX300" i="27"/>
  <c r="BX412" i="27" s="1"/>
  <c r="BW223" i="28" s="1"/>
  <c r="BH300" i="27"/>
  <c r="BH412" i="27" s="1"/>
  <c r="BG223" i="28" s="1"/>
  <c r="AR300" i="27"/>
  <c r="AR412" i="27" s="1"/>
  <c r="AQ223" i="28" s="1"/>
  <c r="AB300" i="27"/>
  <c r="L300" i="27"/>
  <c r="DC300" i="27"/>
  <c r="DC412" i="27" s="1"/>
  <c r="DB223" i="28" s="1"/>
  <c r="CM300" i="27"/>
  <c r="CM412" i="27" s="1"/>
  <c r="CL223" i="28" s="1"/>
  <c r="BW300" i="27"/>
  <c r="BW412" i="27" s="1"/>
  <c r="BV223" i="28" s="1"/>
  <c r="BG300" i="27"/>
  <c r="BG412" i="27" s="1"/>
  <c r="BF223" i="28" s="1"/>
  <c r="AQ300" i="27"/>
  <c r="AQ412" i="27" s="1"/>
  <c r="AP223" i="28" s="1"/>
  <c r="AA300" i="27"/>
  <c r="K300" i="27"/>
  <c r="DB300" i="27"/>
  <c r="DB412" i="27" s="1"/>
  <c r="DA223" i="28" s="1"/>
  <c r="CL300" i="27"/>
  <c r="CL412" i="27" s="1"/>
  <c r="CK223" i="28" s="1"/>
  <c r="BV300" i="27"/>
  <c r="BV412" i="27" s="1"/>
  <c r="BU223" i="28" s="1"/>
  <c r="BF300" i="27"/>
  <c r="BF412" i="27" s="1"/>
  <c r="BE223" i="28" s="1"/>
  <c r="AP300" i="27"/>
  <c r="AP412" i="27" s="1"/>
  <c r="AO223" i="28" s="1"/>
  <c r="Z300" i="27"/>
  <c r="J300" i="27"/>
  <c r="DA300" i="27"/>
  <c r="DA412" i="27" s="1"/>
  <c r="CZ223" i="28" s="1"/>
  <c r="CK300" i="27"/>
  <c r="CK412" i="27" s="1"/>
  <c r="CJ223" i="28" s="1"/>
  <c r="BU300" i="27"/>
  <c r="BU412" i="27" s="1"/>
  <c r="BT223" i="28" s="1"/>
  <c r="BE300" i="27"/>
  <c r="BE412" i="27" s="1"/>
  <c r="BD223" i="28" s="1"/>
  <c r="AO300" i="27"/>
  <c r="AO412" i="27" s="1"/>
  <c r="AN223" i="28" s="1"/>
  <c r="Y300" i="27"/>
  <c r="Y412" i="27" s="1"/>
  <c r="X223" i="28" s="1"/>
  <c r="I300" i="27"/>
  <c r="CZ300" i="27"/>
  <c r="CZ412" i="27" s="1"/>
  <c r="CY223" i="28" s="1"/>
  <c r="CJ300" i="27"/>
  <c r="CJ412" i="27" s="1"/>
  <c r="CI223" i="28" s="1"/>
  <c r="BT300" i="27"/>
  <c r="BT412" i="27" s="1"/>
  <c r="BS223" i="28" s="1"/>
  <c r="BD300" i="27"/>
  <c r="BD412" i="27" s="1"/>
  <c r="BC223" i="28" s="1"/>
  <c r="AN300" i="27"/>
  <c r="X300" i="27"/>
  <c r="X412" i="27" s="1"/>
  <c r="W223" i="28" s="1"/>
  <c r="H300" i="27"/>
  <c r="CY300" i="27"/>
  <c r="CY412" i="27" s="1"/>
  <c r="CX223" i="28" s="1"/>
  <c r="CI300" i="27"/>
  <c r="CI412" i="27" s="1"/>
  <c r="CH223" i="28" s="1"/>
  <c r="BS300" i="27"/>
  <c r="BS412" i="27" s="1"/>
  <c r="BR223" i="28" s="1"/>
  <c r="BC300" i="27"/>
  <c r="BC412" i="27" s="1"/>
  <c r="BB223" i="28" s="1"/>
  <c r="AM300" i="27"/>
  <c r="W300" i="27"/>
  <c r="G300" i="27"/>
  <c r="CX300" i="27"/>
  <c r="CX412" i="27" s="1"/>
  <c r="CW223" i="28" s="1"/>
  <c r="CH300" i="27"/>
  <c r="CH412" i="27" s="1"/>
  <c r="CG223" i="28" s="1"/>
  <c r="BR300" i="27"/>
  <c r="BR412" i="27" s="1"/>
  <c r="BQ223" i="28" s="1"/>
  <c r="BB300" i="27"/>
  <c r="BB412" i="27" s="1"/>
  <c r="BA223" i="28" s="1"/>
  <c r="AL300" i="27"/>
  <c r="V300" i="27"/>
  <c r="F300" i="27"/>
  <c r="CQ300" i="27"/>
  <c r="CQ412" i="27" s="1"/>
  <c r="CP223" i="28" s="1"/>
  <c r="CA300" i="27"/>
  <c r="CA412" i="27" s="1"/>
  <c r="BZ223" i="28" s="1"/>
  <c r="BK300" i="27"/>
  <c r="BK412" i="27" s="1"/>
  <c r="BJ223" i="28" s="1"/>
  <c r="AU300" i="27"/>
  <c r="AU412" i="27" s="1"/>
  <c r="AT223" i="28" s="1"/>
  <c r="AE300" i="27"/>
  <c r="O300" i="27"/>
  <c r="CW302" i="27"/>
  <c r="CW414" i="27" s="1"/>
  <c r="CV225" i="28" s="1"/>
  <c r="CG302" i="27"/>
  <c r="CG414" i="27" s="1"/>
  <c r="CF225" i="28" s="1"/>
  <c r="BQ302" i="27"/>
  <c r="BQ414" i="27" s="1"/>
  <c r="BP225" i="28" s="1"/>
  <c r="BA302" i="27"/>
  <c r="BA414" i="27" s="1"/>
  <c r="AZ225" i="28" s="1"/>
  <c r="AK302" i="27"/>
  <c r="U302" i="27"/>
  <c r="E302" i="27"/>
  <c r="CV302" i="27"/>
  <c r="CV414" i="27" s="1"/>
  <c r="CU225" i="28" s="1"/>
  <c r="CF302" i="27"/>
  <c r="CF414" i="27" s="1"/>
  <c r="CE225" i="28" s="1"/>
  <c r="BP302" i="27"/>
  <c r="BP414" i="27" s="1"/>
  <c r="BO225" i="28" s="1"/>
  <c r="AZ302" i="27"/>
  <c r="AZ414" i="27" s="1"/>
  <c r="AY225" i="28" s="1"/>
  <c r="AJ302" i="27"/>
  <c r="T302" i="27"/>
  <c r="CU302" i="27"/>
  <c r="CU414" i="27" s="1"/>
  <c r="CT225" i="28" s="1"/>
  <c r="CE302" i="27"/>
  <c r="CE414" i="27" s="1"/>
  <c r="CD225" i="28" s="1"/>
  <c r="BO302" i="27"/>
  <c r="BO414" i="27" s="1"/>
  <c r="BN225" i="28" s="1"/>
  <c r="AY302" i="27"/>
  <c r="AY414" i="27" s="1"/>
  <c r="AX225" i="28" s="1"/>
  <c r="AI302" i="27"/>
  <c r="S302" i="27"/>
  <c r="CT302" i="27"/>
  <c r="CT414" i="27" s="1"/>
  <c r="CS225" i="28" s="1"/>
  <c r="CD302" i="27"/>
  <c r="CD414" i="27" s="1"/>
  <c r="CC225" i="28" s="1"/>
  <c r="BN302" i="27"/>
  <c r="BN414" i="27" s="1"/>
  <c r="BM225" i="28" s="1"/>
  <c r="AX302" i="27"/>
  <c r="AX414" i="27" s="1"/>
  <c r="AW225" i="28" s="1"/>
  <c r="AH302" i="27"/>
  <c r="R302" i="27"/>
  <c r="CS302" i="27"/>
  <c r="CS414" i="27" s="1"/>
  <c r="CR225" i="28" s="1"/>
  <c r="CC302" i="27"/>
  <c r="CC414" i="27" s="1"/>
  <c r="CB225" i="28" s="1"/>
  <c r="BM302" i="27"/>
  <c r="BM414" i="27" s="1"/>
  <c r="BL225" i="28" s="1"/>
  <c r="AW302" i="27"/>
  <c r="AW414" i="27" s="1"/>
  <c r="AV225" i="28" s="1"/>
  <c r="AG302" i="27"/>
  <c r="Q302" i="27"/>
  <c r="CR302" i="27"/>
  <c r="CR414" i="27" s="1"/>
  <c r="CQ225" i="28" s="1"/>
  <c r="CB302" i="27"/>
  <c r="CB414" i="27" s="1"/>
  <c r="CA225" i="28" s="1"/>
  <c r="BL302" i="27"/>
  <c r="BL414" i="27" s="1"/>
  <c r="BK225" i="28" s="1"/>
  <c r="AV302" i="27"/>
  <c r="AV414" i="27" s="1"/>
  <c r="AU225" i="28" s="1"/>
  <c r="AF302" i="27"/>
  <c r="P302" i="27"/>
  <c r="CQ302" i="27"/>
  <c r="CQ414" i="27" s="1"/>
  <c r="CP225" i="28" s="1"/>
  <c r="CA302" i="27"/>
  <c r="CA414" i="27" s="1"/>
  <c r="BZ225" i="28" s="1"/>
  <c r="BK302" i="27"/>
  <c r="BK414" i="27" s="1"/>
  <c r="BJ225" i="28" s="1"/>
  <c r="AU302" i="27"/>
  <c r="AU414" i="27" s="1"/>
  <c r="AT225" i="28" s="1"/>
  <c r="AE302" i="27"/>
  <c r="O302" i="27"/>
  <c r="CP302" i="27"/>
  <c r="CP414" i="27" s="1"/>
  <c r="CO225" i="28" s="1"/>
  <c r="BZ302" i="27"/>
  <c r="BZ414" i="27" s="1"/>
  <c r="BY225" i="28" s="1"/>
  <c r="BJ302" i="27"/>
  <c r="BJ414" i="27" s="1"/>
  <c r="BI225" i="28" s="1"/>
  <c r="AT302" i="27"/>
  <c r="AT414" i="27" s="1"/>
  <c r="AS225" i="28" s="1"/>
  <c r="AD302" i="27"/>
  <c r="N302" i="27"/>
  <c r="CO302" i="27"/>
  <c r="CO414" i="27" s="1"/>
  <c r="CN225" i="28" s="1"/>
  <c r="BY302" i="27"/>
  <c r="BY414" i="27" s="1"/>
  <c r="BX225" i="28" s="1"/>
  <c r="BI302" i="27"/>
  <c r="BI414" i="27" s="1"/>
  <c r="BH225" i="28" s="1"/>
  <c r="AS302" i="27"/>
  <c r="AS414" i="27" s="1"/>
  <c r="AR225" i="28" s="1"/>
  <c r="AC302" i="27"/>
  <c r="M302" i="27"/>
  <c r="DD302" i="27"/>
  <c r="DD414" i="27" s="1"/>
  <c r="DC225" i="28" s="1"/>
  <c r="CN302" i="27"/>
  <c r="CN414" i="27" s="1"/>
  <c r="CM225" i="28" s="1"/>
  <c r="BX302" i="27"/>
  <c r="BX414" i="27" s="1"/>
  <c r="BW225" i="28" s="1"/>
  <c r="BH302" i="27"/>
  <c r="BH414" i="27" s="1"/>
  <c r="BG225" i="28" s="1"/>
  <c r="AR302" i="27"/>
  <c r="AR414" i="27" s="1"/>
  <c r="AQ225" i="28" s="1"/>
  <c r="AB302" i="27"/>
  <c r="L302" i="27"/>
  <c r="DC302" i="27"/>
  <c r="DC414" i="27" s="1"/>
  <c r="DB225" i="28" s="1"/>
  <c r="CM302" i="27"/>
  <c r="CM414" i="27" s="1"/>
  <c r="CL225" i="28" s="1"/>
  <c r="BW302" i="27"/>
  <c r="BW414" i="27" s="1"/>
  <c r="BV225" i="28" s="1"/>
  <c r="BG302" i="27"/>
  <c r="BG414" i="27" s="1"/>
  <c r="BF225" i="28" s="1"/>
  <c r="AQ302" i="27"/>
  <c r="AQ414" i="27" s="1"/>
  <c r="AP225" i="28" s="1"/>
  <c r="AA302" i="27"/>
  <c r="K302" i="27"/>
  <c r="DB302" i="27"/>
  <c r="DB414" i="27" s="1"/>
  <c r="DA225" i="28" s="1"/>
  <c r="CL302" i="27"/>
  <c r="CL414" i="27" s="1"/>
  <c r="CK225" i="28" s="1"/>
  <c r="BV302" i="27"/>
  <c r="BV414" i="27" s="1"/>
  <c r="BU225" i="28" s="1"/>
  <c r="BF302" i="27"/>
  <c r="BF414" i="27" s="1"/>
  <c r="BE225" i="28" s="1"/>
  <c r="AP302" i="27"/>
  <c r="AP414" i="27" s="1"/>
  <c r="AO225" i="28" s="1"/>
  <c r="Z302" i="27"/>
  <c r="J302" i="27"/>
  <c r="DA302" i="27"/>
  <c r="DA414" i="27" s="1"/>
  <c r="CZ225" i="28" s="1"/>
  <c r="CK302" i="27"/>
  <c r="CK414" i="27" s="1"/>
  <c r="CJ225" i="28" s="1"/>
  <c r="BU302" i="27"/>
  <c r="BU414" i="27" s="1"/>
  <c r="BT225" i="28" s="1"/>
  <c r="BE302" i="27"/>
  <c r="BE414" i="27" s="1"/>
  <c r="BD225" i="28" s="1"/>
  <c r="AO302" i="27"/>
  <c r="AO414" i="27" s="1"/>
  <c r="AN225" i="28" s="1"/>
  <c r="Y302" i="27"/>
  <c r="Y414" i="27" s="1"/>
  <c r="X225" i="28" s="1"/>
  <c r="I302" i="27"/>
  <c r="CZ302" i="27"/>
  <c r="CZ414" i="27" s="1"/>
  <c r="CY225" i="28" s="1"/>
  <c r="CJ302" i="27"/>
  <c r="CJ414" i="27" s="1"/>
  <c r="CI225" i="28" s="1"/>
  <c r="BT302" i="27"/>
  <c r="BT414" i="27" s="1"/>
  <c r="BS225" i="28" s="1"/>
  <c r="BD302" i="27"/>
  <c r="BD414" i="27" s="1"/>
  <c r="BC225" i="28" s="1"/>
  <c r="AN302" i="27"/>
  <c r="X302" i="27"/>
  <c r="X414" i="27" s="1"/>
  <c r="W225" i="28" s="1"/>
  <c r="H302" i="27"/>
  <c r="CY302" i="27"/>
  <c r="CY414" i="27" s="1"/>
  <c r="CX225" i="28" s="1"/>
  <c r="CI302" i="27"/>
  <c r="CI414" i="27" s="1"/>
  <c r="CH225" i="28" s="1"/>
  <c r="BS302" i="27"/>
  <c r="BS414" i="27" s="1"/>
  <c r="BR225" i="28" s="1"/>
  <c r="BC302" i="27"/>
  <c r="BC414" i="27" s="1"/>
  <c r="BB225" i="28" s="1"/>
  <c r="AM302" i="27"/>
  <c r="W302" i="27"/>
  <c r="G302" i="27"/>
  <c r="CX302" i="27"/>
  <c r="CX414" i="27" s="1"/>
  <c r="CW225" i="28" s="1"/>
  <c r="CH302" i="27"/>
  <c r="CH414" i="27" s="1"/>
  <c r="CG225" i="28" s="1"/>
  <c r="BR302" i="27"/>
  <c r="BR414" i="27" s="1"/>
  <c r="BQ225" i="28" s="1"/>
  <c r="BB302" i="27"/>
  <c r="BB414" i="27" s="1"/>
  <c r="BA225" i="28" s="1"/>
  <c r="AL302" i="27"/>
  <c r="V302" i="27"/>
  <c r="F302" i="27"/>
  <c r="CW304" i="27"/>
  <c r="CW416" i="27" s="1"/>
  <c r="CV227" i="28" s="1"/>
  <c r="CG304" i="27"/>
  <c r="CG416" i="27" s="1"/>
  <c r="CF227" i="28" s="1"/>
  <c r="BQ304" i="27"/>
  <c r="BQ416" i="27" s="1"/>
  <c r="BP227" i="28" s="1"/>
  <c r="BA304" i="27"/>
  <c r="BA416" i="27" s="1"/>
  <c r="AZ227" i="28" s="1"/>
  <c r="AK304" i="27"/>
  <c r="U304" i="27"/>
  <c r="E304" i="27"/>
  <c r="CV304" i="27"/>
  <c r="CV416" i="27" s="1"/>
  <c r="CU227" i="28" s="1"/>
  <c r="CF304" i="27"/>
  <c r="CF416" i="27" s="1"/>
  <c r="CE227" i="28" s="1"/>
  <c r="BP304" i="27"/>
  <c r="BP416" i="27" s="1"/>
  <c r="BO227" i="28" s="1"/>
  <c r="AZ304" i="27"/>
  <c r="AZ416" i="27" s="1"/>
  <c r="AY227" i="28" s="1"/>
  <c r="AJ304" i="27"/>
  <c r="T304" i="27"/>
  <c r="CU304" i="27"/>
  <c r="CU416" i="27" s="1"/>
  <c r="CT227" i="28" s="1"/>
  <c r="CE304" i="27"/>
  <c r="CE416" i="27" s="1"/>
  <c r="CD227" i="28" s="1"/>
  <c r="BO304" i="27"/>
  <c r="BO416" i="27" s="1"/>
  <c r="BN227" i="28" s="1"/>
  <c r="AY304" i="27"/>
  <c r="AY416" i="27" s="1"/>
  <c r="AX227" i="28" s="1"/>
  <c r="AI304" i="27"/>
  <c r="S304" i="27"/>
  <c r="CT304" i="27"/>
  <c r="CT416" i="27" s="1"/>
  <c r="CS227" i="28" s="1"/>
  <c r="CD304" i="27"/>
  <c r="CD416" i="27" s="1"/>
  <c r="CC227" i="28" s="1"/>
  <c r="BN304" i="27"/>
  <c r="BN416" i="27" s="1"/>
  <c r="BM227" i="28" s="1"/>
  <c r="AX304" i="27"/>
  <c r="AX416" i="27" s="1"/>
  <c r="AW227" i="28" s="1"/>
  <c r="AH304" i="27"/>
  <c r="R304" i="27"/>
  <c r="CS304" i="27"/>
  <c r="CS416" i="27" s="1"/>
  <c r="CR227" i="28" s="1"/>
  <c r="CC304" i="27"/>
  <c r="CC416" i="27" s="1"/>
  <c r="CB227" i="28" s="1"/>
  <c r="BM304" i="27"/>
  <c r="BM416" i="27" s="1"/>
  <c r="BL227" i="28" s="1"/>
  <c r="AW304" i="27"/>
  <c r="AW416" i="27" s="1"/>
  <c r="AV227" i="28" s="1"/>
  <c r="AG304" i="27"/>
  <c r="Q304" i="27"/>
  <c r="CR304" i="27"/>
  <c r="CR416" i="27" s="1"/>
  <c r="CQ227" i="28" s="1"/>
  <c r="CB304" i="27"/>
  <c r="CB416" i="27" s="1"/>
  <c r="CA227" i="28" s="1"/>
  <c r="BL304" i="27"/>
  <c r="BL416" i="27" s="1"/>
  <c r="BK227" i="28" s="1"/>
  <c r="AV304" i="27"/>
  <c r="AV416" i="27" s="1"/>
  <c r="AU227" i="28" s="1"/>
  <c r="AF304" i="27"/>
  <c r="P304" i="27"/>
  <c r="CQ304" i="27"/>
  <c r="CQ416" i="27" s="1"/>
  <c r="CP227" i="28" s="1"/>
  <c r="CA304" i="27"/>
  <c r="CA416" i="27" s="1"/>
  <c r="BZ227" i="28" s="1"/>
  <c r="BK304" i="27"/>
  <c r="BK416" i="27" s="1"/>
  <c r="BJ227" i="28" s="1"/>
  <c r="AU304" i="27"/>
  <c r="AU416" i="27" s="1"/>
  <c r="AT227" i="28" s="1"/>
  <c r="AE304" i="27"/>
  <c r="O304" i="27"/>
  <c r="CP304" i="27"/>
  <c r="CP416" i="27" s="1"/>
  <c r="CO227" i="28" s="1"/>
  <c r="BZ304" i="27"/>
  <c r="BZ416" i="27" s="1"/>
  <c r="BY227" i="28" s="1"/>
  <c r="BJ304" i="27"/>
  <c r="BJ416" i="27" s="1"/>
  <c r="BI227" i="28" s="1"/>
  <c r="AT304" i="27"/>
  <c r="AT416" i="27" s="1"/>
  <c r="AS227" i="28" s="1"/>
  <c r="AD304" i="27"/>
  <c r="N304" i="27"/>
  <c r="CO304" i="27"/>
  <c r="CO416" i="27" s="1"/>
  <c r="CN227" i="28" s="1"/>
  <c r="BY304" i="27"/>
  <c r="BY416" i="27" s="1"/>
  <c r="BX227" i="28" s="1"/>
  <c r="BI304" i="27"/>
  <c r="BI416" i="27" s="1"/>
  <c r="BH227" i="28" s="1"/>
  <c r="AS304" i="27"/>
  <c r="AS416" i="27" s="1"/>
  <c r="AR227" i="28" s="1"/>
  <c r="AC304" i="27"/>
  <c r="M304" i="27"/>
  <c r="DD304" i="27"/>
  <c r="DD416" i="27" s="1"/>
  <c r="DC227" i="28" s="1"/>
  <c r="CN304" i="27"/>
  <c r="CN416" i="27" s="1"/>
  <c r="CM227" i="28" s="1"/>
  <c r="BX304" i="27"/>
  <c r="BX416" i="27" s="1"/>
  <c r="BW227" i="28" s="1"/>
  <c r="BH304" i="27"/>
  <c r="BH416" i="27" s="1"/>
  <c r="BG227" i="28" s="1"/>
  <c r="AR304" i="27"/>
  <c r="AR416" i="27" s="1"/>
  <c r="AQ227" i="28" s="1"/>
  <c r="AB304" i="27"/>
  <c r="L304" i="27"/>
  <c r="DC304" i="27"/>
  <c r="DC416" i="27" s="1"/>
  <c r="DB227" i="28" s="1"/>
  <c r="CM304" i="27"/>
  <c r="CM416" i="27" s="1"/>
  <c r="CL227" i="28" s="1"/>
  <c r="BW304" i="27"/>
  <c r="BW416" i="27" s="1"/>
  <c r="BV227" i="28" s="1"/>
  <c r="BG304" i="27"/>
  <c r="BG416" i="27" s="1"/>
  <c r="BF227" i="28" s="1"/>
  <c r="AQ304" i="27"/>
  <c r="AQ416" i="27" s="1"/>
  <c r="AP227" i="28" s="1"/>
  <c r="AA304" i="27"/>
  <c r="K304" i="27"/>
  <c r="DB304" i="27"/>
  <c r="DB416" i="27" s="1"/>
  <c r="DA227" i="28" s="1"/>
  <c r="CL304" i="27"/>
  <c r="CL416" i="27" s="1"/>
  <c r="CK227" i="28" s="1"/>
  <c r="BV304" i="27"/>
  <c r="BV416" i="27" s="1"/>
  <c r="BU227" i="28" s="1"/>
  <c r="BF304" i="27"/>
  <c r="BF416" i="27" s="1"/>
  <c r="BE227" i="28" s="1"/>
  <c r="AP304" i="27"/>
  <c r="AP416" i="27" s="1"/>
  <c r="AO227" i="28" s="1"/>
  <c r="Z304" i="27"/>
  <c r="J304" i="27"/>
  <c r="DA304" i="27"/>
  <c r="DA416" i="27" s="1"/>
  <c r="CZ227" i="28" s="1"/>
  <c r="CK304" i="27"/>
  <c r="CK416" i="27" s="1"/>
  <c r="CJ227" i="28" s="1"/>
  <c r="BU304" i="27"/>
  <c r="BU416" i="27" s="1"/>
  <c r="BT227" i="28" s="1"/>
  <c r="BE304" i="27"/>
  <c r="BE416" i="27" s="1"/>
  <c r="BD227" i="28" s="1"/>
  <c r="AO304" i="27"/>
  <c r="AO416" i="27" s="1"/>
  <c r="AN227" i="28" s="1"/>
  <c r="Y304" i="27"/>
  <c r="Y416" i="27" s="1"/>
  <c r="X227" i="28" s="1"/>
  <c r="I304" i="27"/>
  <c r="CZ304" i="27"/>
  <c r="CZ416" i="27" s="1"/>
  <c r="CY227" i="28" s="1"/>
  <c r="CJ304" i="27"/>
  <c r="CJ416" i="27" s="1"/>
  <c r="CI227" i="28" s="1"/>
  <c r="BT304" i="27"/>
  <c r="BT416" i="27" s="1"/>
  <c r="BS227" i="28" s="1"/>
  <c r="BD304" i="27"/>
  <c r="BD416" i="27" s="1"/>
  <c r="BC227" i="28" s="1"/>
  <c r="AN304" i="27"/>
  <c r="X304" i="27"/>
  <c r="X416" i="27" s="1"/>
  <c r="W227" i="28" s="1"/>
  <c r="H304" i="27"/>
  <c r="CY304" i="27"/>
  <c r="CY416" i="27" s="1"/>
  <c r="CX227" i="28" s="1"/>
  <c r="CI304" i="27"/>
  <c r="CI416" i="27" s="1"/>
  <c r="CH227" i="28" s="1"/>
  <c r="BS304" i="27"/>
  <c r="BS416" i="27" s="1"/>
  <c r="BR227" i="28" s="1"/>
  <c r="BC304" i="27"/>
  <c r="BC416" i="27" s="1"/>
  <c r="BB227" i="28" s="1"/>
  <c r="AM304" i="27"/>
  <c r="W304" i="27"/>
  <c r="G304" i="27"/>
  <c r="CX304" i="27"/>
  <c r="CX416" i="27" s="1"/>
  <c r="CW227" i="28" s="1"/>
  <c r="CH304" i="27"/>
  <c r="CH416" i="27" s="1"/>
  <c r="CG227" i="28" s="1"/>
  <c r="BR304" i="27"/>
  <c r="BR416" i="27" s="1"/>
  <c r="BQ227" i="28" s="1"/>
  <c r="BB304" i="27"/>
  <c r="BB416" i="27" s="1"/>
  <c r="BA227" i="28" s="1"/>
  <c r="AL304" i="27"/>
  <c r="V304" i="27"/>
  <c r="F304" i="27"/>
  <c r="CW306" i="27"/>
  <c r="CW418" i="27" s="1"/>
  <c r="CV229" i="28" s="1"/>
  <c r="CG306" i="27"/>
  <c r="CG418" i="27" s="1"/>
  <c r="CF229" i="28" s="1"/>
  <c r="BQ306" i="27"/>
  <c r="BQ418" i="27" s="1"/>
  <c r="BP229" i="28" s="1"/>
  <c r="BA306" i="27"/>
  <c r="BA418" i="27" s="1"/>
  <c r="AZ229" i="28" s="1"/>
  <c r="AK306" i="27"/>
  <c r="U306" i="27"/>
  <c r="E306" i="27"/>
  <c r="CV306" i="27"/>
  <c r="CV418" i="27" s="1"/>
  <c r="CU229" i="28" s="1"/>
  <c r="CF306" i="27"/>
  <c r="CF418" i="27" s="1"/>
  <c r="CE229" i="28" s="1"/>
  <c r="BP306" i="27"/>
  <c r="BP418" i="27" s="1"/>
  <c r="BO229" i="28" s="1"/>
  <c r="AZ306" i="27"/>
  <c r="AZ418" i="27" s="1"/>
  <c r="AY229" i="28" s="1"/>
  <c r="AJ306" i="27"/>
  <c r="T306" i="27"/>
  <c r="CU306" i="27"/>
  <c r="CU418" i="27" s="1"/>
  <c r="CT229" i="28" s="1"/>
  <c r="CE306" i="27"/>
  <c r="CE418" i="27" s="1"/>
  <c r="CD229" i="28" s="1"/>
  <c r="BO306" i="27"/>
  <c r="BO418" i="27" s="1"/>
  <c r="BN229" i="28" s="1"/>
  <c r="AY306" i="27"/>
  <c r="AY418" i="27" s="1"/>
  <c r="AX229" i="28" s="1"/>
  <c r="AI306" i="27"/>
  <c r="S306" i="27"/>
  <c r="CT306" i="27"/>
  <c r="CT418" i="27" s="1"/>
  <c r="CS229" i="28" s="1"/>
  <c r="CD306" i="27"/>
  <c r="CD418" i="27" s="1"/>
  <c r="CC229" i="28" s="1"/>
  <c r="BN306" i="27"/>
  <c r="BN418" i="27" s="1"/>
  <c r="BM229" i="28" s="1"/>
  <c r="AX306" i="27"/>
  <c r="AX418" i="27" s="1"/>
  <c r="AW229" i="28" s="1"/>
  <c r="AH306" i="27"/>
  <c r="R306" i="27"/>
  <c r="CS306" i="27"/>
  <c r="CS418" i="27" s="1"/>
  <c r="CR229" i="28" s="1"/>
  <c r="CC306" i="27"/>
  <c r="CC418" i="27" s="1"/>
  <c r="CB229" i="28" s="1"/>
  <c r="BM306" i="27"/>
  <c r="BM418" i="27" s="1"/>
  <c r="BL229" i="28" s="1"/>
  <c r="AW306" i="27"/>
  <c r="AW418" i="27" s="1"/>
  <c r="AV229" i="28" s="1"/>
  <c r="AG306" i="27"/>
  <c r="Q306" i="27"/>
  <c r="CR306" i="27"/>
  <c r="CR418" i="27" s="1"/>
  <c r="CQ229" i="28" s="1"/>
  <c r="CB306" i="27"/>
  <c r="CB418" i="27" s="1"/>
  <c r="CA229" i="28" s="1"/>
  <c r="BL306" i="27"/>
  <c r="BL418" i="27" s="1"/>
  <c r="BK229" i="28" s="1"/>
  <c r="AV306" i="27"/>
  <c r="AV418" i="27" s="1"/>
  <c r="AU229" i="28" s="1"/>
  <c r="AF306" i="27"/>
  <c r="P306" i="27"/>
  <c r="CQ306" i="27"/>
  <c r="CQ418" i="27" s="1"/>
  <c r="CP229" i="28" s="1"/>
  <c r="CA306" i="27"/>
  <c r="CA418" i="27" s="1"/>
  <c r="BZ229" i="28" s="1"/>
  <c r="BK306" i="27"/>
  <c r="BK418" i="27" s="1"/>
  <c r="BJ229" i="28" s="1"/>
  <c r="AU306" i="27"/>
  <c r="AU418" i="27" s="1"/>
  <c r="AT229" i="28" s="1"/>
  <c r="AE306" i="27"/>
  <c r="O306" i="27"/>
  <c r="CP306" i="27"/>
  <c r="CP418" i="27" s="1"/>
  <c r="CO229" i="28" s="1"/>
  <c r="BZ306" i="27"/>
  <c r="BZ418" i="27" s="1"/>
  <c r="BY229" i="28" s="1"/>
  <c r="BJ306" i="27"/>
  <c r="BJ418" i="27" s="1"/>
  <c r="BI229" i="28" s="1"/>
  <c r="AT306" i="27"/>
  <c r="AT418" i="27" s="1"/>
  <c r="AS229" i="28" s="1"/>
  <c r="AD306" i="27"/>
  <c r="N306" i="27"/>
  <c r="CO306" i="27"/>
  <c r="CO418" i="27" s="1"/>
  <c r="CN229" i="28" s="1"/>
  <c r="BY306" i="27"/>
  <c r="BY418" i="27" s="1"/>
  <c r="BX229" i="28" s="1"/>
  <c r="BI306" i="27"/>
  <c r="BI418" i="27" s="1"/>
  <c r="BH229" i="28" s="1"/>
  <c r="AS306" i="27"/>
  <c r="AS418" i="27" s="1"/>
  <c r="AR229" i="28" s="1"/>
  <c r="AC306" i="27"/>
  <c r="M306" i="27"/>
  <c r="DD306" i="27"/>
  <c r="DD418" i="27" s="1"/>
  <c r="DC229" i="28" s="1"/>
  <c r="CN306" i="27"/>
  <c r="CN418" i="27" s="1"/>
  <c r="CM229" i="28" s="1"/>
  <c r="BX306" i="27"/>
  <c r="BX418" i="27" s="1"/>
  <c r="BW229" i="28" s="1"/>
  <c r="BH306" i="27"/>
  <c r="BH418" i="27" s="1"/>
  <c r="BG229" i="28" s="1"/>
  <c r="AR306" i="27"/>
  <c r="AR418" i="27" s="1"/>
  <c r="AQ229" i="28" s="1"/>
  <c r="AB306" i="27"/>
  <c r="L306" i="27"/>
  <c r="DC306" i="27"/>
  <c r="DC418" i="27" s="1"/>
  <c r="DB229" i="28" s="1"/>
  <c r="CM306" i="27"/>
  <c r="CM418" i="27" s="1"/>
  <c r="CL229" i="28" s="1"/>
  <c r="BW306" i="27"/>
  <c r="BW418" i="27" s="1"/>
  <c r="BV229" i="28" s="1"/>
  <c r="BG306" i="27"/>
  <c r="BG418" i="27" s="1"/>
  <c r="BF229" i="28" s="1"/>
  <c r="AQ306" i="27"/>
  <c r="AQ418" i="27" s="1"/>
  <c r="AP229" i="28" s="1"/>
  <c r="AA306" i="27"/>
  <c r="K306" i="27"/>
  <c r="DB306" i="27"/>
  <c r="DB418" i="27" s="1"/>
  <c r="DA229" i="28" s="1"/>
  <c r="CL306" i="27"/>
  <c r="CL418" i="27" s="1"/>
  <c r="CK229" i="28" s="1"/>
  <c r="BV306" i="27"/>
  <c r="BV418" i="27" s="1"/>
  <c r="BU229" i="28" s="1"/>
  <c r="BF306" i="27"/>
  <c r="BF418" i="27" s="1"/>
  <c r="BE229" i="28" s="1"/>
  <c r="AP306" i="27"/>
  <c r="AP418" i="27" s="1"/>
  <c r="AO229" i="28" s="1"/>
  <c r="Z306" i="27"/>
  <c r="J306" i="27"/>
  <c r="DA306" i="27"/>
  <c r="DA418" i="27" s="1"/>
  <c r="CZ229" i="28" s="1"/>
  <c r="CK306" i="27"/>
  <c r="CK418" i="27" s="1"/>
  <c r="CJ229" i="28" s="1"/>
  <c r="BU306" i="27"/>
  <c r="BU418" i="27" s="1"/>
  <c r="BT229" i="28" s="1"/>
  <c r="BE306" i="27"/>
  <c r="BE418" i="27" s="1"/>
  <c r="BD229" i="28" s="1"/>
  <c r="AO306" i="27"/>
  <c r="AO418" i="27" s="1"/>
  <c r="AN229" i="28" s="1"/>
  <c r="Y306" i="27"/>
  <c r="Y418" i="27" s="1"/>
  <c r="X229" i="28" s="1"/>
  <c r="I306" i="27"/>
  <c r="CZ306" i="27"/>
  <c r="CZ418" i="27" s="1"/>
  <c r="CY229" i="28" s="1"/>
  <c r="CJ306" i="27"/>
  <c r="CJ418" i="27" s="1"/>
  <c r="CI229" i="28" s="1"/>
  <c r="BT306" i="27"/>
  <c r="BT418" i="27" s="1"/>
  <c r="BS229" i="28" s="1"/>
  <c r="BD306" i="27"/>
  <c r="BD418" i="27" s="1"/>
  <c r="BC229" i="28" s="1"/>
  <c r="AN306" i="27"/>
  <c r="X306" i="27"/>
  <c r="X418" i="27" s="1"/>
  <c r="W229" i="28" s="1"/>
  <c r="H306" i="27"/>
  <c r="CY306" i="27"/>
  <c r="CY418" i="27" s="1"/>
  <c r="CX229" i="28" s="1"/>
  <c r="CI306" i="27"/>
  <c r="CI418" i="27" s="1"/>
  <c r="CH229" i="28" s="1"/>
  <c r="BS306" i="27"/>
  <c r="BS418" i="27" s="1"/>
  <c r="BR229" i="28" s="1"/>
  <c r="BC306" i="27"/>
  <c r="BC418" i="27" s="1"/>
  <c r="BB229" i="28" s="1"/>
  <c r="AM306" i="27"/>
  <c r="W306" i="27"/>
  <c r="G306" i="27"/>
  <c r="CX306" i="27"/>
  <c r="CX418" i="27" s="1"/>
  <c r="CW229" i="28" s="1"/>
  <c r="CH306" i="27"/>
  <c r="CH418" i="27" s="1"/>
  <c r="CG229" i="28" s="1"/>
  <c r="BR306" i="27"/>
  <c r="BR418" i="27" s="1"/>
  <c r="BQ229" i="28" s="1"/>
  <c r="BB306" i="27"/>
  <c r="BB418" i="27" s="1"/>
  <c r="BA229" i="28" s="1"/>
  <c r="AL306" i="27"/>
  <c r="V306" i="27"/>
  <c r="F306" i="27"/>
  <c r="CS308" i="27"/>
  <c r="CS420" i="27" s="1"/>
  <c r="CR231" i="28" s="1"/>
  <c r="CC308" i="27"/>
  <c r="CC420" i="27" s="1"/>
  <c r="CB231" i="28" s="1"/>
  <c r="BM308" i="27"/>
  <c r="BM420" i="27" s="1"/>
  <c r="BL231" i="28" s="1"/>
  <c r="AW308" i="27"/>
  <c r="AW420" i="27" s="1"/>
  <c r="AV231" i="28" s="1"/>
  <c r="AG308" i="27"/>
  <c r="Q308" i="27"/>
  <c r="CR308" i="27"/>
  <c r="CR420" i="27" s="1"/>
  <c r="CQ231" i="28" s="1"/>
  <c r="CB308" i="27"/>
  <c r="CB420" i="27" s="1"/>
  <c r="CA231" i="28" s="1"/>
  <c r="BL308" i="27"/>
  <c r="BL420" i="27" s="1"/>
  <c r="BK231" i="28" s="1"/>
  <c r="AV308" i="27"/>
  <c r="AV420" i="27" s="1"/>
  <c r="AU231" i="28" s="1"/>
  <c r="AF308" i="27"/>
  <c r="P308" i="27"/>
  <c r="CQ308" i="27"/>
  <c r="CQ420" i="27" s="1"/>
  <c r="CP231" i="28" s="1"/>
  <c r="CA308" i="27"/>
  <c r="CA420" i="27" s="1"/>
  <c r="BZ231" i="28" s="1"/>
  <c r="BK308" i="27"/>
  <c r="BK420" i="27" s="1"/>
  <c r="BJ231" i="28" s="1"/>
  <c r="AU308" i="27"/>
  <c r="AU420" i="27" s="1"/>
  <c r="AT231" i="28" s="1"/>
  <c r="CL308" i="27"/>
  <c r="CL420" i="27" s="1"/>
  <c r="CK231" i="28" s="1"/>
  <c r="BS308" i="27"/>
  <c r="BS420" i="27" s="1"/>
  <c r="BR231" i="28" s="1"/>
  <c r="AZ308" i="27"/>
  <c r="AZ420" i="27" s="1"/>
  <c r="AY231" i="28" s="1"/>
  <c r="AE308" i="27"/>
  <c r="M308" i="27"/>
  <c r="DD308" i="27"/>
  <c r="DD420" i="27" s="1"/>
  <c r="DC231" i="28" s="1"/>
  <c r="CK308" i="27"/>
  <c r="CK420" i="27" s="1"/>
  <c r="CJ231" i="28" s="1"/>
  <c r="BR308" i="27"/>
  <c r="BR420" i="27" s="1"/>
  <c r="BQ231" i="28" s="1"/>
  <c r="AY308" i="27"/>
  <c r="AY420" i="27" s="1"/>
  <c r="AX231" i="28" s="1"/>
  <c r="AD308" i="27"/>
  <c r="L308" i="27"/>
  <c r="DC308" i="27"/>
  <c r="DC420" i="27" s="1"/>
  <c r="DB231" i="28" s="1"/>
  <c r="CJ308" i="27"/>
  <c r="CJ420" i="27" s="1"/>
  <c r="CI231" i="28" s="1"/>
  <c r="BQ308" i="27"/>
  <c r="BQ420" i="27" s="1"/>
  <c r="BP231" i="28" s="1"/>
  <c r="AX308" i="27"/>
  <c r="AX420" i="27" s="1"/>
  <c r="AW231" i="28" s="1"/>
  <c r="AC308" i="27"/>
  <c r="K308" i="27"/>
  <c r="DB308" i="27"/>
  <c r="DB420" i="27" s="1"/>
  <c r="DA231" i="28" s="1"/>
  <c r="CI308" i="27"/>
  <c r="CI420" i="27" s="1"/>
  <c r="CH231" i="28" s="1"/>
  <c r="BP308" i="27"/>
  <c r="BP420" i="27" s="1"/>
  <c r="BO231" i="28" s="1"/>
  <c r="AT308" i="27"/>
  <c r="AT420" i="27" s="1"/>
  <c r="AS231" i="28" s="1"/>
  <c r="AB308" i="27"/>
  <c r="J308" i="27"/>
  <c r="DA308" i="27"/>
  <c r="DA420" i="27" s="1"/>
  <c r="CZ231" i="28" s="1"/>
  <c r="CH308" i="27"/>
  <c r="CH420" i="27" s="1"/>
  <c r="CG231" i="28" s="1"/>
  <c r="BO308" i="27"/>
  <c r="BO420" i="27" s="1"/>
  <c r="BN231" i="28" s="1"/>
  <c r="AS308" i="27"/>
  <c r="AS420" i="27" s="1"/>
  <c r="AR231" i="28" s="1"/>
  <c r="AA308" i="27"/>
  <c r="I308" i="27"/>
  <c r="CZ308" i="27"/>
  <c r="CZ420" i="27" s="1"/>
  <c r="CY231" i="28" s="1"/>
  <c r="CG308" i="27"/>
  <c r="CG420" i="27" s="1"/>
  <c r="CF231" i="28" s="1"/>
  <c r="BN308" i="27"/>
  <c r="BN420" i="27" s="1"/>
  <c r="BM231" i="28" s="1"/>
  <c r="AR308" i="27"/>
  <c r="AR420" i="27" s="1"/>
  <c r="AQ231" i="28" s="1"/>
  <c r="Z308" i="27"/>
  <c r="H308" i="27"/>
  <c r="CY308" i="27"/>
  <c r="CY420" i="27" s="1"/>
  <c r="CX231" i="28" s="1"/>
  <c r="CF308" i="27"/>
  <c r="CF420" i="27" s="1"/>
  <c r="CE231" i="28" s="1"/>
  <c r="BJ308" i="27"/>
  <c r="BJ420" i="27" s="1"/>
  <c r="BI231" i="28" s="1"/>
  <c r="AQ308" i="27"/>
  <c r="AQ420" i="27" s="1"/>
  <c r="AP231" i="28" s="1"/>
  <c r="Y308" i="27"/>
  <c r="Y420" i="27" s="1"/>
  <c r="X231" i="28" s="1"/>
  <c r="G308" i="27"/>
  <c r="CX308" i="27"/>
  <c r="CX420" i="27" s="1"/>
  <c r="CW231" i="28" s="1"/>
  <c r="CE308" i="27"/>
  <c r="CE420" i="27" s="1"/>
  <c r="CD231" i="28" s="1"/>
  <c r="BI308" i="27"/>
  <c r="BI420" i="27" s="1"/>
  <c r="BH231" i="28" s="1"/>
  <c r="AP308" i="27"/>
  <c r="AP420" i="27" s="1"/>
  <c r="AO231" i="28" s="1"/>
  <c r="X308" i="27"/>
  <c r="X420" i="27" s="1"/>
  <c r="W231" i="28" s="1"/>
  <c r="F308" i="27"/>
  <c r="CW308" i="27"/>
  <c r="CW420" i="27" s="1"/>
  <c r="CV231" i="28" s="1"/>
  <c r="CD308" i="27"/>
  <c r="CD420" i="27" s="1"/>
  <c r="CC231" i="28" s="1"/>
  <c r="BH308" i="27"/>
  <c r="BH420" i="27" s="1"/>
  <c r="BG231" i="28" s="1"/>
  <c r="AO308" i="27"/>
  <c r="AO420" i="27" s="1"/>
  <c r="AN231" i="28" s="1"/>
  <c r="W308" i="27"/>
  <c r="E308" i="27"/>
  <c r="CV308" i="27"/>
  <c r="CV420" i="27" s="1"/>
  <c r="CU231" i="28" s="1"/>
  <c r="BZ308" i="27"/>
  <c r="BZ420" i="27" s="1"/>
  <c r="BY231" i="28" s="1"/>
  <c r="BG308" i="27"/>
  <c r="BG420" i="27" s="1"/>
  <c r="BF231" i="28" s="1"/>
  <c r="AN308" i="27"/>
  <c r="V308" i="27"/>
  <c r="CU308" i="27"/>
  <c r="CU420" i="27" s="1"/>
  <c r="CT231" i="28" s="1"/>
  <c r="BY308" i="27"/>
  <c r="BY420" i="27" s="1"/>
  <c r="BX231" i="28" s="1"/>
  <c r="BF308" i="27"/>
  <c r="BF420" i="27" s="1"/>
  <c r="BE231" i="28" s="1"/>
  <c r="AM308" i="27"/>
  <c r="U308" i="27"/>
  <c r="CT308" i="27"/>
  <c r="CT420" i="27" s="1"/>
  <c r="CS231" i="28" s="1"/>
  <c r="BX308" i="27"/>
  <c r="BX420" i="27" s="1"/>
  <c r="BW231" i="28" s="1"/>
  <c r="BE308" i="27"/>
  <c r="BE420" i="27" s="1"/>
  <c r="BD231" i="28" s="1"/>
  <c r="AL308" i="27"/>
  <c r="T308" i="27"/>
  <c r="CP308" i="27"/>
  <c r="CP420" i="27" s="1"/>
  <c r="CO231" i="28" s="1"/>
  <c r="BW308" i="27"/>
  <c r="BW420" i="27" s="1"/>
  <c r="BV231" i="28" s="1"/>
  <c r="BD308" i="27"/>
  <c r="BD420" i="27" s="1"/>
  <c r="BC231" i="28" s="1"/>
  <c r="AK308" i="27"/>
  <c r="S308" i="27"/>
  <c r="CO308" i="27"/>
  <c r="CO420" i="27" s="1"/>
  <c r="CN231" i="28" s="1"/>
  <c r="BV308" i="27"/>
  <c r="BV420" i="27" s="1"/>
  <c r="BU231" i="28" s="1"/>
  <c r="BC308" i="27"/>
  <c r="BC420" i="27" s="1"/>
  <c r="BB231" i="28" s="1"/>
  <c r="AJ308" i="27"/>
  <c r="R308" i="27"/>
  <c r="CN308" i="27"/>
  <c r="CN420" i="27" s="1"/>
  <c r="CM231" i="28" s="1"/>
  <c r="BU308" i="27"/>
  <c r="BU420" i="27" s="1"/>
  <c r="BT231" i="28" s="1"/>
  <c r="BB308" i="27"/>
  <c r="BB420" i="27" s="1"/>
  <c r="BA231" i="28" s="1"/>
  <c r="AI308" i="27"/>
  <c r="O308" i="27"/>
  <c r="CM308" i="27"/>
  <c r="CM420" i="27" s="1"/>
  <c r="CL231" i="28" s="1"/>
  <c r="BT308" i="27"/>
  <c r="BT420" i="27" s="1"/>
  <c r="BS231" i="28" s="1"/>
  <c r="BA308" i="27"/>
  <c r="BA420" i="27" s="1"/>
  <c r="AZ231" i="28" s="1"/>
  <c r="AH308" i="27"/>
  <c r="N308" i="27"/>
  <c r="CS310" i="27"/>
  <c r="CS422" i="27" s="1"/>
  <c r="CC310" i="27"/>
  <c r="CC422" i="27" s="1"/>
  <c r="BM310" i="27"/>
  <c r="BM422" i="27" s="1"/>
  <c r="AW310" i="27"/>
  <c r="AW422" i="27" s="1"/>
  <c r="AG310" i="27"/>
  <c r="Q310" i="27"/>
  <c r="CR310" i="27"/>
  <c r="CR422" i="27" s="1"/>
  <c r="CB310" i="27"/>
  <c r="CB422" i="27" s="1"/>
  <c r="BL310" i="27"/>
  <c r="BL422" i="27" s="1"/>
  <c r="AV310" i="27"/>
  <c r="AV422" i="27" s="1"/>
  <c r="AF310" i="27"/>
  <c r="P310" i="27"/>
  <c r="CQ310" i="27"/>
  <c r="CQ422" i="27" s="1"/>
  <c r="CA310" i="27"/>
  <c r="CA422" i="27" s="1"/>
  <c r="BK310" i="27"/>
  <c r="BK422" i="27" s="1"/>
  <c r="AU310" i="27"/>
  <c r="AU422" i="27" s="1"/>
  <c r="AE310" i="27"/>
  <c r="O310" i="27"/>
  <c r="DA310" i="27"/>
  <c r="DA422" i="27" s="1"/>
  <c r="CK310" i="27"/>
  <c r="CK422" i="27" s="1"/>
  <c r="BU310" i="27"/>
  <c r="BU422" i="27" s="1"/>
  <c r="BE310" i="27"/>
  <c r="BE422" i="27" s="1"/>
  <c r="CT310" i="27"/>
  <c r="CT422" i="27" s="1"/>
  <c r="CD310" i="27"/>
  <c r="CD422" i="27" s="1"/>
  <c r="DB310" i="27"/>
  <c r="DB422" i="27" s="1"/>
  <c r="CF310" i="27"/>
  <c r="CF422" i="27" s="1"/>
  <c r="BH310" i="27"/>
  <c r="BH422" i="27" s="1"/>
  <c r="AN310" i="27"/>
  <c r="U310" i="27"/>
  <c r="CZ310" i="27"/>
  <c r="CZ422" i="27" s="1"/>
  <c r="CE310" i="27"/>
  <c r="CE422" i="27" s="1"/>
  <c r="BG310" i="27"/>
  <c r="BG422" i="27" s="1"/>
  <c r="AM310" i="27"/>
  <c r="T310" i="27"/>
  <c r="CY310" i="27"/>
  <c r="CY422" i="27" s="1"/>
  <c r="BZ310" i="27"/>
  <c r="BZ422" i="27" s="1"/>
  <c r="BF310" i="27"/>
  <c r="BF422" i="27" s="1"/>
  <c r="AL310" i="27"/>
  <c r="S310" i="27"/>
  <c r="CX310" i="27"/>
  <c r="CX422" i="27" s="1"/>
  <c r="BY310" i="27"/>
  <c r="BY422" i="27" s="1"/>
  <c r="BD310" i="27"/>
  <c r="BD422" i="27" s="1"/>
  <c r="AK310" i="27"/>
  <c r="R310" i="27"/>
  <c r="CW310" i="27"/>
  <c r="CW422" i="27" s="1"/>
  <c r="BX310" i="27"/>
  <c r="BX422" i="27" s="1"/>
  <c r="BC310" i="27"/>
  <c r="BC422" i="27" s="1"/>
  <c r="AJ310" i="27"/>
  <c r="N310" i="27"/>
  <c r="CV310" i="27"/>
  <c r="CV422" i="27" s="1"/>
  <c r="BW310" i="27"/>
  <c r="BW422" i="27" s="1"/>
  <c r="BB310" i="27"/>
  <c r="BB422" i="27" s="1"/>
  <c r="AI310" i="27"/>
  <c r="M310" i="27"/>
  <c r="CU310" i="27"/>
  <c r="CU422" i="27" s="1"/>
  <c r="BV310" i="27"/>
  <c r="BV422" i="27" s="1"/>
  <c r="BA310" i="27"/>
  <c r="BA422" i="27" s="1"/>
  <c r="AH310" i="27"/>
  <c r="L310" i="27"/>
  <c r="CP310" i="27"/>
  <c r="CP422" i="27" s="1"/>
  <c r="BT310" i="27"/>
  <c r="BT422" i="27" s="1"/>
  <c r="AZ310" i="27"/>
  <c r="AZ422" i="27" s="1"/>
  <c r="AD310" i="27"/>
  <c r="K310" i="27"/>
  <c r="CO310" i="27"/>
  <c r="CO422" i="27" s="1"/>
  <c r="BS310" i="27"/>
  <c r="BS422" i="27" s="1"/>
  <c r="AY310" i="27"/>
  <c r="AY422" i="27" s="1"/>
  <c r="AC310" i="27"/>
  <c r="J310" i="27"/>
  <c r="CN310" i="27"/>
  <c r="CN422" i="27" s="1"/>
  <c r="BR310" i="27"/>
  <c r="BR422" i="27" s="1"/>
  <c r="AX310" i="27"/>
  <c r="AX422" i="27" s="1"/>
  <c r="AB310" i="27"/>
  <c r="I310" i="27"/>
  <c r="CM310" i="27"/>
  <c r="CM422" i="27" s="1"/>
  <c r="BQ310" i="27"/>
  <c r="BQ422" i="27" s="1"/>
  <c r="AT310" i="27"/>
  <c r="AT422" i="27" s="1"/>
  <c r="AA310" i="27"/>
  <c r="H310" i="27"/>
  <c r="CL310" i="27"/>
  <c r="CL422" i="27" s="1"/>
  <c r="BP310" i="27"/>
  <c r="BP422" i="27" s="1"/>
  <c r="AS310" i="27"/>
  <c r="AS422" i="27" s="1"/>
  <c r="Z310" i="27"/>
  <c r="G310" i="27"/>
  <c r="CJ310" i="27"/>
  <c r="CJ422" i="27" s="1"/>
  <c r="BO310" i="27"/>
  <c r="BO422" i="27" s="1"/>
  <c r="AR310" i="27"/>
  <c r="AR422" i="27" s="1"/>
  <c r="Y310" i="27"/>
  <c r="Y422" i="27" s="1"/>
  <c r="F310" i="27"/>
  <c r="CI310" i="27"/>
  <c r="CI422" i="27" s="1"/>
  <c r="BN310" i="27"/>
  <c r="BN422" i="27" s="1"/>
  <c r="AQ310" i="27"/>
  <c r="AQ422" i="27" s="1"/>
  <c r="X310" i="27"/>
  <c r="X422" i="27" s="1"/>
  <c r="E310" i="27"/>
  <c r="DD310" i="27"/>
  <c r="DD422" i="27" s="1"/>
  <c r="CH310" i="27"/>
  <c r="CH422" i="27" s="1"/>
  <c r="BJ310" i="27"/>
  <c r="BJ422" i="27" s="1"/>
  <c r="AP310" i="27"/>
  <c r="AP422" i="27" s="1"/>
  <c r="W310" i="27"/>
  <c r="DC310" i="27"/>
  <c r="DC422" i="27" s="1"/>
  <c r="CG310" i="27"/>
  <c r="CG422" i="27" s="1"/>
  <c r="BI310" i="27"/>
  <c r="BI422" i="27" s="1"/>
  <c r="AO310" i="27"/>
  <c r="AO422" i="27" s="1"/>
  <c r="V310" i="27"/>
  <c r="I206" i="27"/>
  <c r="Y206" i="27"/>
  <c r="Y318" i="27" s="1"/>
  <c r="X129" i="28" s="1"/>
  <c r="AO206" i="27"/>
  <c r="AO318" i="27" s="1"/>
  <c r="AN129" i="28" s="1"/>
  <c r="BE206" i="27"/>
  <c r="BE318" i="27" s="1"/>
  <c r="BD129" i="28" s="1"/>
  <c r="BU206" i="27"/>
  <c r="BU318" i="27" s="1"/>
  <c r="BT129" i="28" s="1"/>
  <c r="CK206" i="27"/>
  <c r="CK318" i="27" s="1"/>
  <c r="CJ129" i="28" s="1"/>
  <c r="DA206" i="27"/>
  <c r="DA318" i="27" s="1"/>
  <c r="CZ129" i="28" s="1"/>
  <c r="Q207" i="27"/>
  <c r="AG207" i="27"/>
  <c r="AW207" i="27"/>
  <c r="AW319" i="27" s="1"/>
  <c r="AV130" i="28" s="1"/>
  <c r="BM207" i="27"/>
  <c r="BM319" i="27" s="1"/>
  <c r="BL130" i="28" s="1"/>
  <c r="CC207" i="27"/>
  <c r="CC319" i="27" s="1"/>
  <c r="CB130" i="28" s="1"/>
  <c r="CS207" i="27"/>
  <c r="CS319" i="27" s="1"/>
  <c r="CR130" i="28" s="1"/>
  <c r="I208" i="27"/>
  <c r="Y208" i="27"/>
  <c r="Y320" i="27" s="1"/>
  <c r="X131" i="28" s="1"/>
  <c r="AO208" i="27"/>
  <c r="AO320" i="27" s="1"/>
  <c r="AN131" i="28" s="1"/>
  <c r="BE208" i="27"/>
  <c r="BE320" i="27" s="1"/>
  <c r="BD131" i="28" s="1"/>
  <c r="BU208" i="27"/>
  <c r="BU320" i="27" s="1"/>
  <c r="BT131" i="28" s="1"/>
  <c r="CK208" i="27"/>
  <c r="CK320" i="27" s="1"/>
  <c r="CJ131" i="28" s="1"/>
  <c r="DA208" i="27"/>
  <c r="DA320" i="27" s="1"/>
  <c r="CZ131" i="28" s="1"/>
  <c r="Q209" i="27"/>
  <c r="AG209" i="27"/>
  <c r="AW209" i="27"/>
  <c r="AW321" i="27" s="1"/>
  <c r="AV132" i="28" s="1"/>
  <c r="BM209" i="27"/>
  <c r="BM321" i="27" s="1"/>
  <c r="BL132" i="28" s="1"/>
  <c r="CC209" i="27"/>
  <c r="CC321" i="27" s="1"/>
  <c r="CB132" i="28" s="1"/>
  <c r="CS209" i="27"/>
  <c r="CS321" i="27" s="1"/>
  <c r="CR132" i="28" s="1"/>
  <c r="I210" i="27"/>
  <c r="Y210" i="27"/>
  <c r="Y322" i="27" s="1"/>
  <c r="X133" i="28" s="1"/>
  <c r="AO210" i="27"/>
  <c r="AO322" i="27" s="1"/>
  <c r="AN133" i="28" s="1"/>
  <c r="BE210" i="27"/>
  <c r="BE322" i="27" s="1"/>
  <c r="BD133" i="28" s="1"/>
  <c r="BU210" i="27"/>
  <c r="BU322" i="27" s="1"/>
  <c r="BT133" i="28" s="1"/>
  <c r="CK210" i="27"/>
  <c r="CK322" i="27" s="1"/>
  <c r="CJ133" i="28" s="1"/>
  <c r="DA210" i="27"/>
  <c r="DA322" i="27" s="1"/>
  <c r="CZ133" i="28" s="1"/>
  <c r="Q211" i="27"/>
  <c r="AG211" i="27"/>
  <c r="AW211" i="27"/>
  <c r="AW323" i="27" s="1"/>
  <c r="AV134" i="28" s="1"/>
  <c r="BM211" i="27"/>
  <c r="BM323" i="27" s="1"/>
  <c r="BL134" i="28" s="1"/>
  <c r="CC211" i="27"/>
  <c r="CC323" i="27" s="1"/>
  <c r="CB134" i="28" s="1"/>
  <c r="CS211" i="27"/>
  <c r="CS323" i="27" s="1"/>
  <c r="CR134" i="28" s="1"/>
  <c r="I212" i="27"/>
  <c r="Y212" i="27"/>
  <c r="Y324" i="27" s="1"/>
  <c r="X135" i="28" s="1"/>
  <c r="AO212" i="27"/>
  <c r="AO324" i="27" s="1"/>
  <c r="AN135" i="28" s="1"/>
  <c r="BE212" i="27"/>
  <c r="BE324" i="27" s="1"/>
  <c r="BD135" i="28" s="1"/>
  <c r="BU212" i="27"/>
  <c r="BU324" i="27" s="1"/>
  <c r="BT135" i="28" s="1"/>
  <c r="CK212" i="27"/>
  <c r="CK324" i="27" s="1"/>
  <c r="CJ135" i="28" s="1"/>
  <c r="DA212" i="27"/>
  <c r="DA324" i="27" s="1"/>
  <c r="CZ135" i="28" s="1"/>
  <c r="Q213" i="27"/>
  <c r="AH213" i="27"/>
  <c r="AY213" i="27"/>
  <c r="AY325" i="27" s="1"/>
  <c r="AX136" i="28" s="1"/>
  <c r="BP213" i="27"/>
  <c r="BP325" i="27" s="1"/>
  <c r="BO136" i="28" s="1"/>
  <c r="CG213" i="27"/>
  <c r="CG325" i="27" s="1"/>
  <c r="CF136" i="28" s="1"/>
  <c r="CX213" i="27"/>
  <c r="CX325" i="27" s="1"/>
  <c r="CW136" i="28" s="1"/>
  <c r="O214" i="27"/>
  <c r="AF214" i="27"/>
  <c r="AW214" i="27"/>
  <c r="AW326" i="27" s="1"/>
  <c r="AV137" i="28" s="1"/>
  <c r="BN214" i="27"/>
  <c r="BN326" i="27" s="1"/>
  <c r="BM137" i="28" s="1"/>
  <c r="CE214" i="27"/>
  <c r="CE326" i="27" s="1"/>
  <c r="CD137" i="28" s="1"/>
  <c r="CW214" i="27"/>
  <c r="CW326" i="27" s="1"/>
  <c r="CV137" i="28" s="1"/>
  <c r="S215" i="27"/>
  <c r="AM215" i="27"/>
  <c r="BG215" i="27"/>
  <c r="BG327" i="27" s="1"/>
  <c r="BF138" i="28" s="1"/>
  <c r="CG215" i="27"/>
  <c r="CG327" i="27" s="1"/>
  <c r="CF138" i="28" s="1"/>
  <c r="DB215" i="27"/>
  <c r="DB327" i="27" s="1"/>
  <c r="DA138" i="28" s="1"/>
  <c r="AB216" i="27"/>
  <c r="AW216" i="27"/>
  <c r="AW328" i="27" s="1"/>
  <c r="AV139" i="28" s="1"/>
  <c r="BW216" i="27"/>
  <c r="BW328" i="27" s="1"/>
  <c r="BV139" i="28" s="1"/>
  <c r="CR216" i="27"/>
  <c r="CR328" i="27" s="1"/>
  <c r="CQ139" i="28" s="1"/>
  <c r="R217" i="27"/>
  <c r="AM217" i="27"/>
  <c r="BH217" i="27"/>
  <c r="BH329" i="27" s="1"/>
  <c r="BG140" i="28" s="1"/>
  <c r="CH217" i="27"/>
  <c r="CH329" i="27" s="1"/>
  <c r="CG140" i="28" s="1"/>
  <c r="K218" i="27"/>
  <c r="AQ218" i="27"/>
  <c r="AQ330" i="27" s="1"/>
  <c r="AP141" i="28" s="1"/>
  <c r="BY218" i="27"/>
  <c r="BY330" i="27" s="1"/>
  <c r="BX141" i="28" s="1"/>
  <c r="G219" i="27"/>
  <c r="AR219" i="27"/>
  <c r="AR331" i="27" s="1"/>
  <c r="AQ142" i="28" s="1"/>
  <c r="CF219" i="27"/>
  <c r="CF331" i="27" s="1"/>
  <c r="CE142" i="28" s="1"/>
  <c r="N220" i="27"/>
  <c r="AY220" i="27"/>
  <c r="AY332" i="27" s="1"/>
  <c r="AX143" i="28" s="1"/>
  <c r="CV220" i="27"/>
  <c r="CV332" i="27" s="1"/>
  <c r="CU143" i="28" s="1"/>
  <c r="BH221" i="27"/>
  <c r="BH333" i="27" s="1"/>
  <c r="BG144" i="28" s="1"/>
  <c r="T222" i="27"/>
  <c r="CF222" i="27"/>
  <c r="CF334" i="27" s="1"/>
  <c r="CE145" i="28" s="1"/>
  <c r="AR223" i="27"/>
  <c r="AR335" i="27" s="1"/>
  <c r="AQ146" i="28" s="1"/>
  <c r="DD223" i="27"/>
  <c r="DD335" i="27" s="1"/>
  <c r="DC146" i="28" s="1"/>
  <c r="BP224" i="27"/>
  <c r="BP336" i="27" s="1"/>
  <c r="BO147" i="28" s="1"/>
  <c r="AB225" i="27"/>
  <c r="CN225" i="27"/>
  <c r="CN337" i="27" s="1"/>
  <c r="CM148" i="28" s="1"/>
  <c r="AZ226" i="27"/>
  <c r="AZ338" i="27" s="1"/>
  <c r="AY149" i="28" s="1"/>
  <c r="S227" i="27"/>
  <c r="AQ228" i="27"/>
  <c r="AQ340" i="27" s="1"/>
  <c r="AP151" i="28" s="1"/>
  <c r="BO229" i="27"/>
  <c r="BO341" i="27" s="1"/>
  <c r="BN152" i="28" s="1"/>
  <c r="CM230" i="27"/>
  <c r="CM342" i="27" s="1"/>
  <c r="CL153" i="28" s="1"/>
  <c r="K232" i="27"/>
  <c r="AI233" i="27"/>
  <c r="BG234" i="27"/>
  <c r="BG346" i="27" s="1"/>
  <c r="BF157" i="28" s="1"/>
  <c r="CE235" i="27"/>
  <c r="CE347" i="27" s="1"/>
  <c r="CD158" i="28" s="1"/>
  <c r="J206" i="27"/>
  <c r="Z206" i="27"/>
  <c r="AP206" i="27"/>
  <c r="AP318" i="27" s="1"/>
  <c r="AO129" i="28" s="1"/>
  <c r="BF206" i="27"/>
  <c r="BF318" i="27" s="1"/>
  <c r="BE129" i="28" s="1"/>
  <c r="BV206" i="27"/>
  <c r="BV318" i="27" s="1"/>
  <c r="BU129" i="28" s="1"/>
  <c r="CL206" i="27"/>
  <c r="CL318" i="27" s="1"/>
  <c r="CK129" i="28" s="1"/>
  <c r="DB206" i="27"/>
  <c r="DB318" i="27" s="1"/>
  <c r="DA129" i="28" s="1"/>
  <c r="R207" i="27"/>
  <c r="AH207" i="27"/>
  <c r="AX207" i="27"/>
  <c r="AX319" i="27" s="1"/>
  <c r="AW130" i="28" s="1"/>
  <c r="BN207" i="27"/>
  <c r="BN319" i="27" s="1"/>
  <c r="BM130" i="28" s="1"/>
  <c r="CD207" i="27"/>
  <c r="CD319" i="27" s="1"/>
  <c r="CC130" i="28" s="1"/>
  <c r="CT207" i="27"/>
  <c r="CT319" i="27" s="1"/>
  <c r="CS130" i="28" s="1"/>
  <c r="J208" i="27"/>
  <c r="Z208" i="27"/>
  <c r="AP208" i="27"/>
  <c r="AP320" i="27" s="1"/>
  <c r="AO131" i="28" s="1"/>
  <c r="BF208" i="27"/>
  <c r="BF320" i="27" s="1"/>
  <c r="BE131" i="28" s="1"/>
  <c r="BV208" i="27"/>
  <c r="BV320" i="27" s="1"/>
  <c r="BU131" i="28" s="1"/>
  <c r="CL208" i="27"/>
  <c r="CL320" i="27" s="1"/>
  <c r="CK131" i="28" s="1"/>
  <c r="DB208" i="27"/>
  <c r="DB320" i="27" s="1"/>
  <c r="DA131" i="28" s="1"/>
  <c r="R209" i="27"/>
  <c r="AH209" i="27"/>
  <c r="AX209" i="27"/>
  <c r="AX321" i="27" s="1"/>
  <c r="AW132" i="28" s="1"/>
  <c r="BN209" i="27"/>
  <c r="BN321" i="27" s="1"/>
  <c r="BM132" i="28" s="1"/>
  <c r="CD209" i="27"/>
  <c r="CD321" i="27" s="1"/>
  <c r="CC132" i="28" s="1"/>
  <c r="CT209" i="27"/>
  <c r="CT321" i="27" s="1"/>
  <c r="CS132" i="28" s="1"/>
  <c r="J210" i="27"/>
  <c r="Z210" i="27"/>
  <c r="AP210" i="27"/>
  <c r="AP322" i="27" s="1"/>
  <c r="AO133" i="28" s="1"/>
  <c r="BF210" i="27"/>
  <c r="BF322" i="27" s="1"/>
  <c r="BE133" i="28" s="1"/>
  <c r="BV210" i="27"/>
  <c r="BV322" i="27" s="1"/>
  <c r="BU133" i="28" s="1"/>
  <c r="CL210" i="27"/>
  <c r="CL322" i="27" s="1"/>
  <c r="CK133" i="28" s="1"/>
  <c r="DB210" i="27"/>
  <c r="DB322" i="27" s="1"/>
  <c r="DA133" i="28" s="1"/>
  <c r="R211" i="27"/>
  <c r="AH211" i="27"/>
  <c r="AX211" i="27"/>
  <c r="AX323" i="27" s="1"/>
  <c r="AW134" i="28" s="1"/>
  <c r="BN211" i="27"/>
  <c r="BN323" i="27" s="1"/>
  <c r="BM134" i="28" s="1"/>
  <c r="CD211" i="27"/>
  <c r="CD323" i="27" s="1"/>
  <c r="CC134" i="28" s="1"/>
  <c r="CT211" i="27"/>
  <c r="CT323" i="27" s="1"/>
  <c r="CS134" i="28" s="1"/>
  <c r="J212" i="27"/>
  <c r="Z212" i="27"/>
  <c r="AP212" i="27"/>
  <c r="AP324" i="27" s="1"/>
  <c r="AO135" i="28" s="1"/>
  <c r="BF212" i="27"/>
  <c r="BF324" i="27" s="1"/>
  <c r="BE135" i="28" s="1"/>
  <c r="BV212" i="27"/>
  <c r="BV324" i="27" s="1"/>
  <c r="BU135" i="28" s="1"/>
  <c r="CL212" i="27"/>
  <c r="CL324" i="27" s="1"/>
  <c r="CK135" i="28" s="1"/>
  <c r="DB212" i="27"/>
  <c r="DB324" i="27" s="1"/>
  <c r="DA135" i="28" s="1"/>
  <c r="R213" i="27"/>
  <c r="AI213" i="27"/>
  <c r="AZ213" i="27"/>
  <c r="AZ325" i="27" s="1"/>
  <c r="AY136" i="28" s="1"/>
  <c r="BQ213" i="27"/>
  <c r="BQ325" i="27" s="1"/>
  <c r="BP136" i="28" s="1"/>
  <c r="CH213" i="27"/>
  <c r="CH325" i="27" s="1"/>
  <c r="CG136" i="28" s="1"/>
  <c r="CY213" i="27"/>
  <c r="CY325" i="27" s="1"/>
  <c r="CX136" i="28" s="1"/>
  <c r="P214" i="27"/>
  <c r="AG214" i="27"/>
  <c r="AX214" i="27"/>
  <c r="AX326" i="27" s="1"/>
  <c r="AW137" i="28" s="1"/>
  <c r="BO214" i="27"/>
  <c r="BO326" i="27" s="1"/>
  <c r="BN137" i="28" s="1"/>
  <c r="CF214" i="27"/>
  <c r="CF326" i="27" s="1"/>
  <c r="CE137" i="28" s="1"/>
  <c r="CY214" i="27"/>
  <c r="CY326" i="27" s="1"/>
  <c r="CX137" i="28" s="1"/>
  <c r="T215" i="27"/>
  <c r="AN215" i="27"/>
  <c r="BH215" i="27"/>
  <c r="BH327" i="27" s="1"/>
  <c r="BG138" i="28" s="1"/>
  <c r="CH215" i="27"/>
  <c r="CH327" i="27" s="1"/>
  <c r="CG138" i="28" s="1"/>
  <c r="DC215" i="27"/>
  <c r="DC327" i="27" s="1"/>
  <c r="DB138" i="28" s="1"/>
  <c r="AC216" i="27"/>
  <c r="AX216" i="27"/>
  <c r="AX328" i="27" s="1"/>
  <c r="AW139" i="28" s="1"/>
  <c r="BX216" i="27"/>
  <c r="BX328" i="27" s="1"/>
  <c r="BW139" i="28" s="1"/>
  <c r="CS216" i="27"/>
  <c r="CS328" i="27" s="1"/>
  <c r="CR139" i="28" s="1"/>
  <c r="S217" i="27"/>
  <c r="AN217" i="27"/>
  <c r="BN217" i="27"/>
  <c r="BN329" i="27" s="1"/>
  <c r="BM140" i="28" s="1"/>
  <c r="CI217" i="27"/>
  <c r="CI329" i="27" s="1"/>
  <c r="CH140" i="28" s="1"/>
  <c r="L218" i="27"/>
  <c r="AR218" i="27"/>
  <c r="AR330" i="27" s="1"/>
  <c r="AQ141" i="28" s="1"/>
  <c r="BZ218" i="27"/>
  <c r="BZ330" i="27" s="1"/>
  <c r="BY141" i="28" s="1"/>
  <c r="K219" i="27"/>
  <c r="AY219" i="27"/>
  <c r="AY331" i="27" s="1"/>
  <c r="AX142" i="28" s="1"/>
  <c r="CG219" i="27"/>
  <c r="CG331" i="27" s="1"/>
  <c r="CF142" i="28" s="1"/>
  <c r="O220" i="27"/>
  <c r="AZ220" i="27"/>
  <c r="AZ332" i="27" s="1"/>
  <c r="AY143" i="28" s="1"/>
  <c r="DC220" i="27"/>
  <c r="DC332" i="27" s="1"/>
  <c r="DB143" i="28" s="1"/>
  <c r="BO221" i="27"/>
  <c r="BO333" i="27" s="1"/>
  <c r="BN144" i="28" s="1"/>
  <c r="AA222" i="27"/>
  <c r="CM222" i="27"/>
  <c r="CM334" i="27" s="1"/>
  <c r="CL145" i="28" s="1"/>
  <c r="AY223" i="27"/>
  <c r="AY335" i="27" s="1"/>
  <c r="AX146" i="28" s="1"/>
  <c r="K224" i="27"/>
  <c r="BW224" i="27"/>
  <c r="BW336" i="27" s="1"/>
  <c r="BV147" i="28" s="1"/>
  <c r="AI225" i="27"/>
  <c r="CU225" i="27"/>
  <c r="CU337" i="27" s="1"/>
  <c r="CT148" i="28" s="1"/>
  <c r="BG226" i="27"/>
  <c r="BG338" i="27" s="1"/>
  <c r="BF149" i="28" s="1"/>
  <c r="AA227" i="27"/>
  <c r="AY228" i="27"/>
  <c r="AY340" i="27" s="1"/>
  <c r="AX151" i="28" s="1"/>
  <c r="BW229" i="27"/>
  <c r="BW341" i="27" s="1"/>
  <c r="BV152" i="28" s="1"/>
  <c r="CU230" i="27"/>
  <c r="CU342" i="27" s="1"/>
  <c r="CT153" i="28" s="1"/>
  <c r="S232" i="27"/>
  <c r="AQ233" i="27"/>
  <c r="AQ345" i="27" s="1"/>
  <c r="AP156" i="28" s="1"/>
  <c r="BO234" i="27"/>
  <c r="BO346" i="27" s="1"/>
  <c r="BN157" i="28" s="1"/>
  <c r="CM235" i="27"/>
  <c r="CM347" i="27" s="1"/>
  <c r="CL158" i="28" s="1"/>
  <c r="E90" i="27"/>
  <c r="K206" i="27"/>
  <c r="AA206" i="27"/>
  <c r="AQ206" i="27"/>
  <c r="AQ318" i="27" s="1"/>
  <c r="AP129" i="28" s="1"/>
  <c r="BG206" i="27"/>
  <c r="BG318" i="27" s="1"/>
  <c r="BF129" i="28" s="1"/>
  <c r="BW206" i="27"/>
  <c r="BW318" i="27" s="1"/>
  <c r="BV129" i="28" s="1"/>
  <c r="CM206" i="27"/>
  <c r="CM318" i="27" s="1"/>
  <c r="CL129" i="28" s="1"/>
  <c r="DC206" i="27"/>
  <c r="DC318" i="27" s="1"/>
  <c r="DB129" i="28" s="1"/>
  <c r="S207" i="27"/>
  <c r="AI207" i="27"/>
  <c r="AY207" i="27"/>
  <c r="AY319" i="27" s="1"/>
  <c r="AX130" i="28" s="1"/>
  <c r="BO207" i="27"/>
  <c r="BO319" i="27" s="1"/>
  <c r="BN130" i="28" s="1"/>
  <c r="CE207" i="27"/>
  <c r="CE319" i="27" s="1"/>
  <c r="CD130" i="28" s="1"/>
  <c r="CU207" i="27"/>
  <c r="CU319" i="27" s="1"/>
  <c r="CT130" i="28" s="1"/>
  <c r="K208" i="27"/>
  <c r="AA208" i="27"/>
  <c r="AQ208" i="27"/>
  <c r="AQ320" i="27" s="1"/>
  <c r="AP131" i="28" s="1"/>
  <c r="BG208" i="27"/>
  <c r="BG320" i="27" s="1"/>
  <c r="BF131" i="28" s="1"/>
  <c r="BW208" i="27"/>
  <c r="BW320" i="27" s="1"/>
  <c r="BV131" i="28" s="1"/>
  <c r="CM208" i="27"/>
  <c r="CM320" i="27" s="1"/>
  <c r="CL131" i="28" s="1"/>
  <c r="DC208" i="27"/>
  <c r="DC320" i="27" s="1"/>
  <c r="DB131" i="28" s="1"/>
  <c r="S209" i="27"/>
  <c r="AI209" i="27"/>
  <c r="AY209" i="27"/>
  <c r="AY321" i="27" s="1"/>
  <c r="AX132" i="28" s="1"/>
  <c r="BO209" i="27"/>
  <c r="BO321" i="27" s="1"/>
  <c r="BN132" i="28" s="1"/>
  <c r="CE209" i="27"/>
  <c r="CE321" i="27" s="1"/>
  <c r="CD132" i="28" s="1"/>
  <c r="CU209" i="27"/>
  <c r="CU321" i="27" s="1"/>
  <c r="CT132" i="28" s="1"/>
  <c r="K210" i="27"/>
  <c r="AA210" i="27"/>
  <c r="AQ210" i="27"/>
  <c r="AQ322" i="27" s="1"/>
  <c r="AP133" i="28" s="1"/>
  <c r="BG210" i="27"/>
  <c r="BG322" i="27" s="1"/>
  <c r="BF133" i="28" s="1"/>
  <c r="BW210" i="27"/>
  <c r="BW322" i="27" s="1"/>
  <c r="BV133" i="28" s="1"/>
  <c r="CM210" i="27"/>
  <c r="CM322" i="27" s="1"/>
  <c r="CL133" i="28" s="1"/>
  <c r="DC210" i="27"/>
  <c r="DC322" i="27" s="1"/>
  <c r="DB133" i="28" s="1"/>
  <c r="S211" i="27"/>
  <c r="AI211" i="27"/>
  <c r="AY211" i="27"/>
  <c r="AY323" i="27" s="1"/>
  <c r="AX134" i="28" s="1"/>
  <c r="BO211" i="27"/>
  <c r="BO323" i="27" s="1"/>
  <c r="BN134" i="28" s="1"/>
  <c r="CE211" i="27"/>
  <c r="CE323" i="27" s="1"/>
  <c r="CD134" i="28" s="1"/>
  <c r="CU211" i="27"/>
  <c r="CU323" i="27" s="1"/>
  <c r="CT134" i="28" s="1"/>
  <c r="K212" i="27"/>
  <c r="AA212" i="27"/>
  <c r="AQ212" i="27"/>
  <c r="AQ324" i="27" s="1"/>
  <c r="AP135" i="28" s="1"/>
  <c r="BG212" i="27"/>
  <c r="BG324" i="27" s="1"/>
  <c r="BF135" i="28" s="1"/>
  <c r="BW212" i="27"/>
  <c r="BW324" i="27" s="1"/>
  <c r="BV135" i="28" s="1"/>
  <c r="CM212" i="27"/>
  <c r="CM324" i="27" s="1"/>
  <c r="CL135" i="28" s="1"/>
  <c r="DC212" i="27"/>
  <c r="DC324" i="27" s="1"/>
  <c r="DB135" i="28" s="1"/>
  <c r="S213" i="27"/>
  <c r="AJ213" i="27"/>
  <c r="BA213" i="27"/>
  <c r="BA325" i="27" s="1"/>
  <c r="AZ136" i="28" s="1"/>
  <c r="BR213" i="27"/>
  <c r="BR325" i="27" s="1"/>
  <c r="BQ136" i="28" s="1"/>
  <c r="CI213" i="27"/>
  <c r="CI325" i="27" s="1"/>
  <c r="CH136" i="28" s="1"/>
  <c r="CZ213" i="27"/>
  <c r="CZ325" i="27" s="1"/>
  <c r="CY136" i="28" s="1"/>
  <c r="Q214" i="27"/>
  <c r="AH214" i="27"/>
  <c r="AY214" i="27"/>
  <c r="AY326" i="27" s="1"/>
  <c r="AX137" i="28" s="1"/>
  <c r="BP214" i="27"/>
  <c r="BP326" i="27" s="1"/>
  <c r="BO137" i="28" s="1"/>
  <c r="CG214" i="27"/>
  <c r="CG326" i="27" s="1"/>
  <c r="CF137" i="28" s="1"/>
  <c r="DB214" i="27"/>
  <c r="DB326" i="27" s="1"/>
  <c r="DA137" i="28" s="1"/>
  <c r="U215" i="27"/>
  <c r="AO215" i="27"/>
  <c r="AO327" i="27" s="1"/>
  <c r="AN138" i="28" s="1"/>
  <c r="BN215" i="27"/>
  <c r="BN327" i="27" s="1"/>
  <c r="BM138" i="28" s="1"/>
  <c r="CI215" i="27"/>
  <c r="CI327" i="27" s="1"/>
  <c r="CH138" i="28" s="1"/>
  <c r="DD215" i="27"/>
  <c r="DD327" i="27" s="1"/>
  <c r="DC138" i="28" s="1"/>
  <c r="AD216" i="27"/>
  <c r="AY216" i="27"/>
  <c r="AY328" i="27" s="1"/>
  <c r="AX139" i="28" s="1"/>
  <c r="BY216" i="27"/>
  <c r="BY328" i="27" s="1"/>
  <c r="BX139" i="28" s="1"/>
  <c r="CT216" i="27"/>
  <c r="CT328" i="27" s="1"/>
  <c r="CS139" i="28" s="1"/>
  <c r="T217" i="27"/>
  <c r="AO217" i="27"/>
  <c r="AO329" i="27" s="1"/>
  <c r="AN140" i="28" s="1"/>
  <c r="BO217" i="27"/>
  <c r="BO329" i="27" s="1"/>
  <c r="BN140" i="28" s="1"/>
  <c r="CJ217" i="27"/>
  <c r="CJ329" i="27" s="1"/>
  <c r="CI140" i="28" s="1"/>
  <c r="M218" i="27"/>
  <c r="AS218" i="27"/>
  <c r="AS330" i="27" s="1"/>
  <c r="AR141" i="28" s="1"/>
  <c r="CA218" i="27"/>
  <c r="CA330" i="27" s="1"/>
  <c r="BZ141" i="28" s="1"/>
  <c r="L219" i="27"/>
  <c r="AZ219" i="27"/>
  <c r="AZ331" i="27" s="1"/>
  <c r="AY142" i="28" s="1"/>
  <c r="CH219" i="27"/>
  <c r="CH331" i="27" s="1"/>
  <c r="CG142" i="28" s="1"/>
  <c r="S220" i="27"/>
  <c r="BG220" i="27"/>
  <c r="BG332" i="27" s="1"/>
  <c r="BF143" i="28" s="1"/>
  <c r="DD220" i="27"/>
  <c r="DD332" i="27" s="1"/>
  <c r="DC143" i="28" s="1"/>
  <c r="BP221" i="27"/>
  <c r="BP333" i="27" s="1"/>
  <c r="BO144" i="28" s="1"/>
  <c r="AB222" i="27"/>
  <c r="CN222" i="27"/>
  <c r="CN334" i="27" s="1"/>
  <c r="CM145" i="28" s="1"/>
  <c r="AZ223" i="27"/>
  <c r="AZ335" i="27" s="1"/>
  <c r="AY146" i="28" s="1"/>
  <c r="L224" i="27"/>
  <c r="BX224" i="27"/>
  <c r="BX336" i="27" s="1"/>
  <c r="BW147" i="28" s="1"/>
  <c r="AJ225" i="27"/>
  <c r="CV225" i="27"/>
  <c r="CV337" i="27" s="1"/>
  <c r="CU148" i="28" s="1"/>
  <c r="BH226" i="27"/>
  <c r="BH338" i="27" s="1"/>
  <c r="BG149" i="28" s="1"/>
  <c r="AI227" i="27"/>
  <c r="BG228" i="27"/>
  <c r="BG340" i="27" s="1"/>
  <c r="BF151" i="28" s="1"/>
  <c r="CE229" i="27"/>
  <c r="CE341" i="27" s="1"/>
  <c r="CD152" i="28" s="1"/>
  <c r="DC230" i="27"/>
  <c r="DC342" i="27" s="1"/>
  <c r="DB153" i="28" s="1"/>
  <c r="AA232" i="27"/>
  <c r="AY233" i="27"/>
  <c r="AY345" i="27" s="1"/>
  <c r="AX156" i="28" s="1"/>
  <c r="BW234" i="27"/>
  <c r="BW346" i="27" s="1"/>
  <c r="BV157" i="28" s="1"/>
  <c r="CU235" i="27"/>
  <c r="CU347" i="27" s="1"/>
  <c r="CT158" i="28" s="1"/>
  <c r="L206" i="27"/>
  <c r="AB206" i="27"/>
  <c r="AR206" i="27"/>
  <c r="AR318" i="27" s="1"/>
  <c r="AQ129" i="28" s="1"/>
  <c r="BH206" i="27"/>
  <c r="BH318" i="27" s="1"/>
  <c r="BG129" i="28" s="1"/>
  <c r="BX206" i="27"/>
  <c r="BX318" i="27" s="1"/>
  <c r="BW129" i="28" s="1"/>
  <c r="CN206" i="27"/>
  <c r="CN318" i="27" s="1"/>
  <c r="CM129" i="28" s="1"/>
  <c r="DD206" i="27"/>
  <c r="DD318" i="27" s="1"/>
  <c r="DC129" i="28" s="1"/>
  <c r="T207" i="27"/>
  <c r="AJ207" i="27"/>
  <c r="AZ207" i="27"/>
  <c r="AZ319" i="27" s="1"/>
  <c r="AY130" i="28" s="1"/>
  <c r="BP207" i="27"/>
  <c r="BP319" i="27" s="1"/>
  <c r="BO130" i="28" s="1"/>
  <c r="CF207" i="27"/>
  <c r="CF319" i="27" s="1"/>
  <c r="CE130" i="28" s="1"/>
  <c r="CV207" i="27"/>
  <c r="CV319" i="27" s="1"/>
  <c r="CU130" i="28" s="1"/>
  <c r="L208" i="27"/>
  <c r="AB208" i="27"/>
  <c r="AR208" i="27"/>
  <c r="AR320" i="27" s="1"/>
  <c r="AQ131" i="28" s="1"/>
  <c r="BH208" i="27"/>
  <c r="BH320" i="27" s="1"/>
  <c r="BG131" i="28" s="1"/>
  <c r="BX208" i="27"/>
  <c r="BX320" i="27" s="1"/>
  <c r="BW131" i="28" s="1"/>
  <c r="CN208" i="27"/>
  <c r="CN320" i="27" s="1"/>
  <c r="CM131" i="28" s="1"/>
  <c r="DD208" i="27"/>
  <c r="DD320" i="27" s="1"/>
  <c r="DC131" i="28" s="1"/>
  <c r="T209" i="27"/>
  <c r="AJ209" i="27"/>
  <c r="AZ209" i="27"/>
  <c r="AZ321" i="27" s="1"/>
  <c r="AY132" i="28" s="1"/>
  <c r="BP209" i="27"/>
  <c r="BP321" i="27" s="1"/>
  <c r="BO132" i="28" s="1"/>
  <c r="CF209" i="27"/>
  <c r="CF321" i="27" s="1"/>
  <c r="CE132" i="28" s="1"/>
  <c r="CV209" i="27"/>
  <c r="CV321" i="27" s="1"/>
  <c r="CU132" i="28" s="1"/>
  <c r="L210" i="27"/>
  <c r="AB210" i="27"/>
  <c r="AR210" i="27"/>
  <c r="AR322" i="27" s="1"/>
  <c r="AQ133" i="28" s="1"/>
  <c r="BH210" i="27"/>
  <c r="BH322" i="27" s="1"/>
  <c r="BG133" i="28" s="1"/>
  <c r="BX210" i="27"/>
  <c r="BX322" i="27" s="1"/>
  <c r="BW133" i="28" s="1"/>
  <c r="CN210" i="27"/>
  <c r="CN322" i="27" s="1"/>
  <c r="CM133" i="28" s="1"/>
  <c r="DD210" i="27"/>
  <c r="DD322" i="27" s="1"/>
  <c r="DC133" i="28" s="1"/>
  <c r="T211" i="27"/>
  <c r="AJ211" i="27"/>
  <c r="AZ211" i="27"/>
  <c r="AZ323" i="27" s="1"/>
  <c r="AY134" i="28" s="1"/>
  <c r="BP211" i="27"/>
  <c r="BP323" i="27" s="1"/>
  <c r="BO134" i="28" s="1"/>
  <c r="CF211" i="27"/>
  <c r="CF323" i="27" s="1"/>
  <c r="CE134" i="28" s="1"/>
  <c r="CV211" i="27"/>
  <c r="CV323" i="27" s="1"/>
  <c r="CU134" i="28" s="1"/>
  <c r="L212" i="27"/>
  <c r="AB212" i="27"/>
  <c r="AR212" i="27"/>
  <c r="AR324" i="27" s="1"/>
  <c r="AQ135" i="28" s="1"/>
  <c r="BH212" i="27"/>
  <c r="BH324" i="27" s="1"/>
  <c r="BG135" i="28" s="1"/>
  <c r="BX212" i="27"/>
  <c r="BX324" i="27" s="1"/>
  <c r="BW135" i="28" s="1"/>
  <c r="CN212" i="27"/>
  <c r="CN324" i="27" s="1"/>
  <c r="CM135" i="28" s="1"/>
  <c r="DD212" i="27"/>
  <c r="DD324" i="27" s="1"/>
  <c r="DC135" i="28" s="1"/>
  <c r="T213" i="27"/>
  <c r="AK213" i="27"/>
  <c r="BB213" i="27"/>
  <c r="BB325" i="27" s="1"/>
  <c r="BA136" i="28" s="1"/>
  <c r="BS213" i="27"/>
  <c r="BS325" i="27" s="1"/>
  <c r="BR136" i="28" s="1"/>
  <c r="CJ213" i="27"/>
  <c r="CJ325" i="27" s="1"/>
  <c r="CI136" i="28" s="1"/>
  <c r="DA213" i="27"/>
  <c r="DA325" i="27" s="1"/>
  <c r="CZ136" i="28" s="1"/>
  <c r="R214" i="27"/>
  <c r="AI214" i="27"/>
  <c r="AZ214" i="27"/>
  <c r="AZ326" i="27" s="1"/>
  <c r="AY137" i="28" s="1"/>
  <c r="BQ214" i="27"/>
  <c r="BQ326" i="27" s="1"/>
  <c r="BP137" i="28" s="1"/>
  <c r="CI214" i="27"/>
  <c r="CI326" i="27" s="1"/>
  <c r="CH137" i="28" s="1"/>
  <c r="DC214" i="27"/>
  <c r="DC326" i="27" s="1"/>
  <c r="DB137" i="28" s="1"/>
  <c r="V215" i="27"/>
  <c r="AP215" i="27"/>
  <c r="AP327" i="27" s="1"/>
  <c r="AO138" i="28" s="1"/>
  <c r="BO215" i="27"/>
  <c r="BO327" i="27" s="1"/>
  <c r="BN138" i="28" s="1"/>
  <c r="CJ215" i="27"/>
  <c r="CJ327" i="27" s="1"/>
  <c r="CI138" i="28" s="1"/>
  <c r="J216" i="27"/>
  <c r="AE216" i="27"/>
  <c r="AZ216" i="27"/>
  <c r="AZ328" i="27" s="1"/>
  <c r="AY139" i="28" s="1"/>
  <c r="BZ216" i="27"/>
  <c r="BZ328" i="27" s="1"/>
  <c r="BY139" i="28" s="1"/>
  <c r="CU216" i="27"/>
  <c r="CU328" i="27" s="1"/>
  <c r="CT139" i="28" s="1"/>
  <c r="U217" i="27"/>
  <c r="AP217" i="27"/>
  <c r="AP329" i="27" s="1"/>
  <c r="AO140" i="28" s="1"/>
  <c r="BP217" i="27"/>
  <c r="BP329" i="27" s="1"/>
  <c r="BO140" i="28" s="1"/>
  <c r="CL217" i="27"/>
  <c r="CL329" i="27" s="1"/>
  <c r="CK140" i="28" s="1"/>
  <c r="N218" i="27"/>
  <c r="AT218" i="27"/>
  <c r="AT330" i="27" s="1"/>
  <c r="AS141" i="28" s="1"/>
  <c r="CE218" i="27"/>
  <c r="CE330" i="27" s="1"/>
  <c r="CD141" i="28" s="1"/>
  <c r="S219" i="27"/>
  <c r="BA219" i="27"/>
  <c r="BA331" i="27" s="1"/>
  <c r="AZ142" i="28" s="1"/>
  <c r="CI219" i="27"/>
  <c r="CI331" i="27" s="1"/>
  <c r="CH142" i="28" s="1"/>
  <c r="T220" i="27"/>
  <c r="BH220" i="27"/>
  <c r="BH332" i="27" s="1"/>
  <c r="BG143" i="28" s="1"/>
  <c r="K221" i="27"/>
  <c r="BW221" i="27"/>
  <c r="BW333" i="27" s="1"/>
  <c r="BV144" i="28" s="1"/>
  <c r="AI222" i="27"/>
  <c r="CU222" i="27"/>
  <c r="CU334" i="27" s="1"/>
  <c r="CT145" i="28" s="1"/>
  <c r="BG223" i="27"/>
  <c r="BG335" i="27" s="1"/>
  <c r="BF146" i="28" s="1"/>
  <c r="S224" i="27"/>
  <c r="CE224" i="27"/>
  <c r="CE336" i="27" s="1"/>
  <c r="CD147" i="28" s="1"/>
  <c r="AQ225" i="27"/>
  <c r="AQ337" i="27" s="1"/>
  <c r="AP148" i="28" s="1"/>
  <c r="DC225" i="27"/>
  <c r="DC337" i="27" s="1"/>
  <c r="DB148" i="28" s="1"/>
  <c r="BO226" i="27"/>
  <c r="BO338" i="27" s="1"/>
  <c r="BN149" i="28" s="1"/>
  <c r="AQ227" i="27"/>
  <c r="AQ339" i="27" s="1"/>
  <c r="AP150" i="28" s="1"/>
  <c r="BO228" i="27"/>
  <c r="BO340" i="27" s="1"/>
  <c r="BN151" i="28" s="1"/>
  <c r="CM229" i="27"/>
  <c r="CM341" i="27" s="1"/>
  <c r="CL152" i="28" s="1"/>
  <c r="K231" i="27"/>
  <c r="AI232" i="27"/>
  <c r="BG233" i="27"/>
  <c r="BG345" i="27" s="1"/>
  <c r="BF156" i="28" s="1"/>
  <c r="CE234" i="27"/>
  <c r="CE346" i="27" s="1"/>
  <c r="CD157" i="28" s="1"/>
  <c r="DC235" i="27"/>
  <c r="DC347" i="27" s="1"/>
  <c r="DB158" i="28" s="1"/>
  <c r="D7" i="27"/>
  <c r="M206" i="27"/>
  <c r="AC206" i="27"/>
  <c r="AS206" i="27"/>
  <c r="AS318" i="27" s="1"/>
  <c r="AR129" i="28" s="1"/>
  <c r="BI206" i="27"/>
  <c r="BI318" i="27" s="1"/>
  <c r="BH129" i="28" s="1"/>
  <c r="BY206" i="27"/>
  <c r="BY318" i="27" s="1"/>
  <c r="BX129" i="28" s="1"/>
  <c r="CO206" i="27"/>
  <c r="CO318" i="27" s="1"/>
  <c r="CN129" i="28" s="1"/>
  <c r="E207" i="27"/>
  <c r="U207" i="27"/>
  <c r="AK207" i="27"/>
  <c r="BA207" i="27"/>
  <c r="BA319" i="27" s="1"/>
  <c r="AZ130" i="28" s="1"/>
  <c r="BQ207" i="27"/>
  <c r="BQ319" i="27" s="1"/>
  <c r="BP130" i="28" s="1"/>
  <c r="CG207" i="27"/>
  <c r="CG319" i="27" s="1"/>
  <c r="CF130" i="28" s="1"/>
  <c r="CW207" i="27"/>
  <c r="CW319" i="27" s="1"/>
  <c r="CV130" i="28" s="1"/>
  <c r="M208" i="27"/>
  <c r="AC208" i="27"/>
  <c r="AS208" i="27"/>
  <c r="AS320" i="27" s="1"/>
  <c r="AR131" i="28" s="1"/>
  <c r="BI208" i="27"/>
  <c r="BI320" i="27" s="1"/>
  <c r="BH131" i="28" s="1"/>
  <c r="BY208" i="27"/>
  <c r="BY320" i="27" s="1"/>
  <c r="BX131" i="28" s="1"/>
  <c r="CO208" i="27"/>
  <c r="CO320" i="27" s="1"/>
  <c r="CN131" i="28" s="1"/>
  <c r="E209" i="27"/>
  <c r="U209" i="27"/>
  <c r="AK209" i="27"/>
  <c r="BA209" i="27"/>
  <c r="BA321" i="27" s="1"/>
  <c r="AZ132" i="28" s="1"/>
  <c r="BQ209" i="27"/>
  <c r="BQ321" i="27" s="1"/>
  <c r="BP132" i="28" s="1"/>
  <c r="CG209" i="27"/>
  <c r="CG321" i="27" s="1"/>
  <c r="CF132" i="28" s="1"/>
  <c r="CW209" i="27"/>
  <c r="CW321" i="27" s="1"/>
  <c r="CV132" i="28" s="1"/>
  <c r="M210" i="27"/>
  <c r="AC210" i="27"/>
  <c r="AS210" i="27"/>
  <c r="AS322" i="27" s="1"/>
  <c r="AR133" i="28" s="1"/>
  <c r="BI210" i="27"/>
  <c r="BI322" i="27" s="1"/>
  <c r="BH133" i="28" s="1"/>
  <c r="BY210" i="27"/>
  <c r="BY322" i="27" s="1"/>
  <c r="BX133" i="28" s="1"/>
  <c r="CO210" i="27"/>
  <c r="CO322" i="27" s="1"/>
  <c r="CN133" i="28" s="1"/>
  <c r="E211" i="27"/>
  <c r="U211" i="27"/>
  <c r="AK211" i="27"/>
  <c r="BA211" i="27"/>
  <c r="BA323" i="27" s="1"/>
  <c r="AZ134" i="28" s="1"/>
  <c r="BQ211" i="27"/>
  <c r="BQ323" i="27" s="1"/>
  <c r="BP134" i="28" s="1"/>
  <c r="CG211" i="27"/>
  <c r="CG323" i="27" s="1"/>
  <c r="CF134" i="28" s="1"/>
  <c r="CW211" i="27"/>
  <c r="CW323" i="27" s="1"/>
  <c r="CV134" i="28" s="1"/>
  <c r="M212" i="27"/>
  <c r="AC212" i="27"/>
  <c r="AS212" i="27"/>
  <c r="AS324" i="27" s="1"/>
  <c r="AR135" i="28" s="1"/>
  <c r="BI212" i="27"/>
  <c r="BI324" i="27" s="1"/>
  <c r="BH135" i="28" s="1"/>
  <c r="BY212" i="27"/>
  <c r="BY324" i="27" s="1"/>
  <c r="BX135" i="28" s="1"/>
  <c r="CO212" i="27"/>
  <c r="CO324" i="27" s="1"/>
  <c r="CN135" i="28" s="1"/>
  <c r="E213" i="27"/>
  <c r="U213" i="27"/>
  <c r="AL213" i="27"/>
  <c r="BC213" i="27"/>
  <c r="BC325" i="27" s="1"/>
  <c r="BB136" i="28" s="1"/>
  <c r="BT213" i="27"/>
  <c r="BT325" i="27" s="1"/>
  <c r="BS136" i="28" s="1"/>
  <c r="CK213" i="27"/>
  <c r="CK325" i="27" s="1"/>
  <c r="CJ136" i="28" s="1"/>
  <c r="DB213" i="27"/>
  <c r="DB325" i="27" s="1"/>
  <c r="DA136" i="28" s="1"/>
  <c r="S214" i="27"/>
  <c r="AJ214" i="27"/>
  <c r="BA214" i="27"/>
  <c r="BA326" i="27" s="1"/>
  <c r="AZ137" i="28" s="1"/>
  <c r="BS214" i="27"/>
  <c r="BS326" i="27" s="1"/>
  <c r="BR137" i="28" s="1"/>
  <c r="CK214" i="27"/>
  <c r="CK326" i="27" s="1"/>
  <c r="CJ137" i="28" s="1"/>
  <c r="DD214" i="27"/>
  <c r="DD326" i="27" s="1"/>
  <c r="DC137" i="28" s="1"/>
  <c r="W215" i="27"/>
  <c r="AQ215" i="27"/>
  <c r="AQ327" i="27" s="1"/>
  <c r="AP138" i="28" s="1"/>
  <c r="BP215" i="27"/>
  <c r="BP327" i="27" s="1"/>
  <c r="BO138" i="28" s="1"/>
  <c r="CK215" i="27"/>
  <c r="CK327" i="27" s="1"/>
  <c r="CJ138" i="28" s="1"/>
  <c r="K216" i="27"/>
  <c r="AF216" i="27"/>
  <c r="BF216" i="27"/>
  <c r="BF328" i="27" s="1"/>
  <c r="BE139" i="28" s="1"/>
  <c r="CA216" i="27"/>
  <c r="CA328" i="27" s="1"/>
  <c r="BZ139" i="28" s="1"/>
  <c r="CV216" i="27"/>
  <c r="CV328" i="27" s="1"/>
  <c r="CU139" i="28" s="1"/>
  <c r="V217" i="27"/>
  <c r="AQ217" i="27"/>
  <c r="AQ329" i="27" s="1"/>
  <c r="AP140" i="28" s="1"/>
  <c r="BQ217" i="27"/>
  <c r="BQ329" i="27" s="1"/>
  <c r="BP140" i="28" s="1"/>
  <c r="CM217" i="27"/>
  <c r="CM329" i="27" s="1"/>
  <c r="CL140" i="28" s="1"/>
  <c r="O218" i="27"/>
  <c r="AU218" i="27"/>
  <c r="AU330" i="27" s="1"/>
  <c r="AT141" i="28" s="1"/>
  <c r="CF218" i="27"/>
  <c r="CF330" i="27" s="1"/>
  <c r="CE141" i="28" s="1"/>
  <c r="T219" i="27"/>
  <c r="BB219" i="27"/>
  <c r="BB331" i="27" s="1"/>
  <c r="BA142" i="28" s="1"/>
  <c r="CM219" i="27"/>
  <c r="CM331" i="27" s="1"/>
  <c r="CL142" i="28" s="1"/>
  <c r="AA220" i="27"/>
  <c r="BI220" i="27"/>
  <c r="BI332" i="27" s="1"/>
  <c r="BH143" i="28" s="1"/>
  <c r="L221" i="27"/>
  <c r="BX221" i="27"/>
  <c r="BX333" i="27" s="1"/>
  <c r="BW144" i="28" s="1"/>
  <c r="AJ222" i="27"/>
  <c r="CV222" i="27"/>
  <c r="CV334" i="27" s="1"/>
  <c r="CU145" i="28" s="1"/>
  <c r="BH223" i="27"/>
  <c r="BH335" i="27" s="1"/>
  <c r="BG146" i="28" s="1"/>
  <c r="T224" i="27"/>
  <c r="CF224" i="27"/>
  <c r="CF336" i="27" s="1"/>
  <c r="CE147" i="28" s="1"/>
  <c r="AR225" i="27"/>
  <c r="AR337" i="27" s="1"/>
  <c r="AQ148" i="28" s="1"/>
  <c r="DD225" i="27"/>
  <c r="DD337" i="27" s="1"/>
  <c r="DC148" i="28" s="1"/>
  <c r="BP226" i="27"/>
  <c r="BP338" i="27" s="1"/>
  <c r="BO149" i="28" s="1"/>
  <c r="AY227" i="27"/>
  <c r="AY339" i="27" s="1"/>
  <c r="AX150" i="28" s="1"/>
  <c r="BW228" i="27"/>
  <c r="BW340" i="27" s="1"/>
  <c r="BV151" i="28" s="1"/>
  <c r="CU229" i="27"/>
  <c r="CU341" i="27" s="1"/>
  <c r="CT152" i="28" s="1"/>
  <c r="S231" i="27"/>
  <c r="AQ232" i="27"/>
  <c r="AQ344" i="27" s="1"/>
  <c r="AP155" i="28" s="1"/>
  <c r="BO233" i="27"/>
  <c r="BO345" i="27" s="1"/>
  <c r="BN156" i="28" s="1"/>
  <c r="CM234" i="27"/>
  <c r="CM346" i="27" s="1"/>
  <c r="CL157" i="28" s="1"/>
  <c r="K236" i="27"/>
  <c r="N206" i="27"/>
  <c r="AD206" i="27"/>
  <c r="AT206" i="27"/>
  <c r="AT318" i="27" s="1"/>
  <c r="AS129" i="28" s="1"/>
  <c r="BJ206" i="27"/>
  <c r="BJ318" i="27" s="1"/>
  <c r="BI129" i="28" s="1"/>
  <c r="BZ206" i="27"/>
  <c r="BZ318" i="27" s="1"/>
  <c r="BY129" i="28" s="1"/>
  <c r="CP206" i="27"/>
  <c r="CP318" i="27" s="1"/>
  <c r="CO129" i="28" s="1"/>
  <c r="F207" i="27"/>
  <c r="V207" i="27"/>
  <c r="AL207" i="27"/>
  <c r="BB207" i="27"/>
  <c r="BB319" i="27" s="1"/>
  <c r="BA130" i="28" s="1"/>
  <c r="BR207" i="27"/>
  <c r="BR319" i="27" s="1"/>
  <c r="BQ130" i="28" s="1"/>
  <c r="CH207" i="27"/>
  <c r="CH319" i="27" s="1"/>
  <c r="CG130" i="28" s="1"/>
  <c r="CX207" i="27"/>
  <c r="CX319" i="27" s="1"/>
  <c r="CW130" i="28" s="1"/>
  <c r="N208" i="27"/>
  <c r="AD208" i="27"/>
  <c r="AT208" i="27"/>
  <c r="AT320" i="27" s="1"/>
  <c r="AS131" i="28" s="1"/>
  <c r="BJ208" i="27"/>
  <c r="BJ320" i="27" s="1"/>
  <c r="BI131" i="28" s="1"/>
  <c r="BZ208" i="27"/>
  <c r="BZ320" i="27" s="1"/>
  <c r="BY131" i="28" s="1"/>
  <c r="CP208" i="27"/>
  <c r="CP320" i="27" s="1"/>
  <c r="CO131" i="28" s="1"/>
  <c r="F209" i="27"/>
  <c r="V209" i="27"/>
  <c r="AL209" i="27"/>
  <c r="BB209" i="27"/>
  <c r="BB321" i="27" s="1"/>
  <c r="BA132" i="28" s="1"/>
  <c r="BR209" i="27"/>
  <c r="BR321" i="27" s="1"/>
  <c r="BQ132" i="28" s="1"/>
  <c r="CH209" i="27"/>
  <c r="CH321" i="27" s="1"/>
  <c r="CG132" i="28" s="1"/>
  <c r="CX209" i="27"/>
  <c r="CX321" i="27" s="1"/>
  <c r="CW132" i="28" s="1"/>
  <c r="N210" i="27"/>
  <c r="AD210" i="27"/>
  <c r="AT210" i="27"/>
  <c r="AT322" i="27" s="1"/>
  <c r="AS133" i="28" s="1"/>
  <c r="BJ210" i="27"/>
  <c r="BJ322" i="27" s="1"/>
  <c r="BI133" i="28" s="1"/>
  <c r="BZ210" i="27"/>
  <c r="BZ322" i="27" s="1"/>
  <c r="BY133" i="28" s="1"/>
  <c r="CP210" i="27"/>
  <c r="CP322" i="27" s="1"/>
  <c r="CO133" i="28" s="1"/>
  <c r="F211" i="27"/>
  <c r="V211" i="27"/>
  <c r="AL211" i="27"/>
  <c r="BB211" i="27"/>
  <c r="BB323" i="27" s="1"/>
  <c r="BA134" i="28" s="1"/>
  <c r="BR211" i="27"/>
  <c r="BR323" i="27" s="1"/>
  <c r="BQ134" i="28" s="1"/>
  <c r="CH211" i="27"/>
  <c r="CH323" i="27" s="1"/>
  <c r="CG134" i="28" s="1"/>
  <c r="CX211" i="27"/>
  <c r="CX323" i="27" s="1"/>
  <c r="CW134" i="28" s="1"/>
  <c r="N212" i="27"/>
  <c r="AD212" i="27"/>
  <c r="AT212" i="27"/>
  <c r="AT324" i="27" s="1"/>
  <c r="AS135" i="28" s="1"/>
  <c r="BJ212" i="27"/>
  <c r="BJ324" i="27" s="1"/>
  <c r="BI135" i="28" s="1"/>
  <c r="BZ212" i="27"/>
  <c r="BZ324" i="27" s="1"/>
  <c r="BY135" i="28" s="1"/>
  <c r="CP212" i="27"/>
  <c r="CP324" i="27" s="1"/>
  <c r="CO135" i="28" s="1"/>
  <c r="F213" i="27"/>
  <c r="V213" i="27"/>
  <c r="AM213" i="27"/>
  <c r="BD213" i="27"/>
  <c r="BD325" i="27" s="1"/>
  <c r="BC136" i="28" s="1"/>
  <c r="BU213" i="27"/>
  <c r="BU325" i="27" s="1"/>
  <c r="BT136" i="28" s="1"/>
  <c r="CL213" i="27"/>
  <c r="CL325" i="27" s="1"/>
  <c r="CK136" i="28" s="1"/>
  <c r="DC213" i="27"/>
  <c r="DC325" i="27" s="1"/>
  <c r="DB136" i="28" s="1"/>
  <c r="T214" i="27"/>
  <c r="AK214" i="27"/>
  <c r="BC214" i="27"/>
  <c r="BC326" i="27" s="1"/>
  <c r="BB137" i="28" s="1"/>
  <c r="BT214" i="27"/>
  <c r="BT326" i="27" s="1"/>
  <c r="BS137" i="28" s="1"/>
  <c r="CL214" i="27"/>
  <c r="CL326" i="27" s="1"/>
  <c r="CK137" i="28" s="1"/>
  <c r="E215" i="27"/>
  <c r="X215" i="27"/>
  <c r="X327" i="27" s="1"/>
  <c r="W138" i="28" s="1"/>
  <c r="AR215" i="27"/>
  <c r="AR327" i="27" s="1"/>
  <c r="AQ138" i="28" s="1"/>
  <c r="BQ215" i="27"/>
  <c r="BQ327" i="27" s="1"/>
  <c r="BP138" i="28" s="1"/>
  <c r="CL215" i="27"/>
  <c r="CL327" i="27" s="1"/>
  <c r="CK138" i="28" s="1"/>
  <c r="L216" i="27"/>
  <c r="AG216" i="27"/>
  <c r="BG216" i="27"/>
  <c r="BG328" i="27" s="1"/>
  <c r="BF139" i="28" s="1"/>
  <c r="CB216" i="27"/>
  <c r="CB328" i="27" s="1"/>
  <c r="CA139" i="28" s="1"/>
  <c r="DB216" i="27"/>
  <c r="DB328" i="27" s="1"/>
  <c r="DA139" i="28" s="1"/>
  <c r="W217" i="27"/>
  <c r="AR217" i="27"/>
  <c r="AR329" i="27" s="1"/>
  <c r="AQ140" i="28" s="1"/>
  <c r="BR217" i="27"/>
  <c r="BR329" i="27" s="1"/>
  <c r="BQ140" i="28" s="1"/>
  <c r="CN217" i="27"/>
  <c r="CN329" i="27" s="1"/>
  <c r="CM140" i="28" s="1"/>
  <c r="R218" i="27"/>
  <c r="AY218" i="27"/>
  <c r="AY330" i="27" s="1"/>
  <c r="AX141" i="28" s="1"/>
  <c r="CM218" i="27"/>
  <c r="CM330" i="27" s="1"/>
  <c r="CL141" i="28" s="1"/>
  <c r="U219" i="27"/>
  <c r="BC219" i="27"/>
  <c r="BC331" i="27" s="1"/>
  <c r="BB142" i="28" s="1"/>
  <c r="CN219" i="27"/>
  <c r="CN331" i="27" s="1"/>
  <c r="CM142" i="28" s="1"/>
  <c r="AB220" i="27"/>
  <c r="BJ220" i="27"/>
  <c r="BJ332" i="27" s="1"/>
  <c r="BI143" i="28" s="1"/>
  <c r="S221" i="27"/>
  <c r="CE221" i="27"/>
  <c r="CE333" i="27" s="1"/>
  <c r="CD144" i="28" s="1"/>
  <c r="AQ222" i="27"/>
  <c r="AQ334" i="27" s="1"/>
  <c r="AP145" i="28" s="1"/>
  <c r="DC222" i="27"/>
  <c r="DC334" i="27" s="1"/>
  <c r="DB145" i="28" s="1"/>
  <c r="BO223" i="27"/>
  <c r="BO335" i="27" s="1"/>
  <c r="BN146" i="28" s="1"/>
  <c r="AA224" i="27"/>
  <c r="CM224" i="27"/>
  <c r="CM336" i="27" s="1"/>
  <c r="CL147" i="28" s="1"/>
  <c r="AY225" i="27"/>
  <c r="AY337" i="27" s="1"/>
  <c r="AX148" i="28" s="1"/>
  <c r="K226" i="27"/>
  <c r="BW226" i="27"/>
  <c r="BW338" i="27" s="1"/>
  <c r="BV149" i="28" s="1"/>
  <c r="BG227" i="27"/>
  <c r="BG339" i="27" s="1"/>
  <c r="BF150" i="28" s="1"/>
  <c r="CE228" i="27"/>
  <c r="CE340" i="27" s="1"/>
  <c r="CD151" i="28" s="1"/>
  <c r="AA231" i="27"/>
  <c r="AY232" i="27"/>
  <c r="AY344" i="27" s="1"/>
  <c r="AX155" i="28" s="1"/>
  <c r="BW233" i="27"/>
  <c r="BW345" i="27" s="1"/>
  <c r="BV156" i="28" s="1"/>
  <c r="CU234" i="27"/>
  <c r="CU346" i="27" s="1"/>
  <c r="CT157" i="28" s="1"/>
  <c r="S236" i="27"/>
  <c r="O206" i="27"/>
  <c r="AE206" i="27"/>
  <c r="AU206" i="27"/>
  <c r="AU318" i="27" s="1"/>
  <c r="AT129" i="28" s="1"/>
  <c r="BK206" i="27"/>
  <c r="BK318" i="27" s="1"/>
  <c r="BJ129" i="28" s="1"/>
  <c r="CA206" i="27"/>
  <c r="CA318" i="27" s="1"/>
  <c r="BZ129" i="28" s="1"/>
  <c r="CQ206" i="27"/>
  <c r="CQ318" i="27" s="1"/>
  <c r="CP129" i="28" s="1"/>
  <c r="G207" i="27"/>
  <c r="W207" i="27"/>
  <c r="AM207" i="27"/>
  <c r="BC207" i="27"/>
  <c r="BC319" i="27" s="1"/>
  <c r="BB130" i="28" s="1"/>
  <c r="BS207" i="27"/>
  <c r="BS319" i="27" s="1"/>
  <c r="BR130" i="28" s="1"/>
  <c r="CI207" i="27"/>
  <c r="CI319" i="27" s="1"/>
  <c r="CH130" i="28" s="1"/>
  <c r="CY207" i="27"/>
  <c r="CY319" i="27" s="1"/>
  <c r="CX130" i="28" s="1"/>
  <c r="O208" i="27"/>
  <c r="AE208" i="27"/>
  <c r="AU208" i="27"/>
  <c r="AU320" i="27" s="1"/>
  <c r="AT131" i="28" s="1"/>
  <c r="BK208" i="27"/>
  <c r="BK320" i="27" s="1"/>
  <c r="BJ131" i="28" s="1"/>
  <c r="CA208" i="27"/>
  <c r="CA320" i="27" s="1"/>
  <c r="BZ131" i="28" s="1"/>
  <c r="CQ208" i="27"/>
  <c r="CQ320" i="27" s="1"/>
  <c r="CP131" i="28" s="1"/>
  <c r="G209" i="27"/>
  <c r="W209" i="27"/>
  <c r="AM209" i="27"/>
  <c r="BC209" i="27"/>
  <c r="BC321" i="27" s="1"/>
  <c r="BB132" i="28" s="1"/>
  <c r="BS209" i="27"/>
  <c r="BS321" i="27" s="1"/>
  <c r="BR132" i="28" s="1"/>
  <c r="CI209" i="27"/>
  <c r="CI321" i="27" s="1"/>
  <c r="CH132" i="28" s="1"/>
  <c r="CY209" i="27"/>
  <c r="CY321" i="27" s="1"/>
  <c r="CX132" i="28" s="1"/>
  <c r="O210" i="27"/>
  <c r="AE210" i="27"/>
  <c r="AU210" i="27"/>
  <c r="AU322" i="27" s="1"/>
  <c r="AT133" i="28" s="1"/>
  <c r="BK210" i="27"/>
  <c r="BK322" i="27" s="1"/>
  <c r="BJ133" i="28" s="1"/>
  <c r="CA210" i="27"/>
  <c r="CA322" i="27" s="1"/>
  <c r="BZ133" i="28" s="1"/>
  <c r="CQ210" i="27"/>
  <c r="CQ322" i="27" s="1"/>
  <c r="CP133" i="28" s="1"/>
  <c r="G211" i="27"/>
  <c r="W211" i="27"/>
  <c r="AM211" i="27"/>
  <c r="BC211" i="27"/>
  <c r="BC323" i="27" s="1"/>
  <c r="BB134" i="28" s="1"/>
  <c r="BS211" i="27"/>
  <c r="BS323" i="27" s="1"/>
  <c r="BR134" i="28" s="1"/>
  <c r="CI211" i="27"/>
  <c r="CI323" i="27" s="1"/>
  <c r="CH134" i="28" s="1"/>
  <c r="CY211" i="27"/>
  <c r="CY323" i="27" s="1"/>
  <c r="CX134" i="28" s="1"/>
  <c r="O212" i="27"/>
  <c r="AE212" i="27"/>
  <c r="AU212" i="27"/>
  <c r="AU324" i="27" s="1"/>
  <c r="AT135" i="28" s="1"/>
  <c r="BK212" i="27"/>
  <c r="BK324" i="27" s="1"/>
  <c r="BJ135" i="28" s="1"/>
  <c r="CA212" i="27"/>
  <c r="CA324" i="27" s="1"/>
  <c r="BZ135" i="28" s="1"/>
  <c r="CQ212" i="27"/>
  <c r="CQ324" i="27" s="1"/>
  <c r="CP135" i="28" s="1"/>
  <c r="G213" i="27"/>
  <c r="W213" i="27"/>
  <c r="AN213" i="27"/>
  <c r="BE213" i="27"/>
  <c r="BE325" i="27" s="1"/>
  <c r="BD136" i="28" s="1"/>
  <c r="BV213" i="27"/>
  <c r="BV325" i="27" s="1"/>
  <c r="BU136" i="28" s="1"/>
  <c r="CM213" i="27"/>
  <c r="CM325" i="27" s="1"/>
  <c r="CL136" i="28" s="1"/>
  <c r="DD213" i="27"/>
  <c r="DD325" i="27" s="1"/>
  <c r="DC136" i="28" s="1"/>
  <c r="U214" i="27"/>
  <c r="AM214" i="27"/>
  <c r="BD214" i="27"/>
  <c r="BD326" i="27" s="1"/>
  <c r="BC137" i="28" s="1"/>
  <c r="BU214" i="27"/>
  <c r="BU326" i="27" s="1"/>
  <c r="BT137" i="28" s="1"/>
  <c r="CM214" i="27"/>
  <c r="CM326" i="27" s="1"/>
  <c r="CL137" i="28" s="1"/>
  <c r="F215" i="27"/>
  <c r="Y215" i="27"/>
  <c r="Y327" i="27" s="1"/>
  <c r="X138" i="28" s="1"/>
  <c r="AS215" i="27"/>
  <c r="AS327" i="27" s="1"/>
  <c r="AR138" i="28" s="1"/>
  <c r="BR215" i="27"/>
  <c r="BR327" i="27" s="1"/>
  <c r="BQ138" i="28" s="1"/>
  <c r="CM215" i="27"/>
  <c r="CM327" i="27" s="1"/>
  <c r="CL138" i="28" s="1"/>
  <c r="M216" i="27"/>
  <c r="AH216" i="27"/>
  <c r="BH216" i="27"/>
  <c r="BH328" i="27" s="1"/>
  <c r="BG139" i="28" s="1"/>
  <c r="CC216" i="27"/>
  <c r="CC328" i="27" s="1"/>
  <c r="CB139" i="28" s="1"/>
  <c r="DC216" i="27"/>
  <c r="DC328" i="27" s="1"/>
  <c r="DB139" i="28" s="1"/>
  <c r="X217" i="27"/>
  <c r="X329" i="27" s="1"/>
  <c r="W140" i="28" s="1"/>
  <c r="AX217" i="27"/>
  <c r="AX329" i="27" s="1"/>
  <c r="AW140" i="28" s="1"/>
  <c r="BS217" i="27"/>
  <c r="BS329" i="27" s="1"/>
  <c r="BR140" i="28" s="1"/>
  <c r="CT217" i="27"/>
  <c r="CT329" i="27" s="1"/>
  <c r="CS140" i="28" s="1"/>
  <c r="S218" i="27"/>
  <c r="AZ218" i="27"/>
  <c r="AZ330" i="27" s="1"/>
  <c r="AY141" i="28" s="1"/>
  <c r="CN218" i="27"/>
  <c r="CN330" i="27" s="1"/>
  <c r="CM141" i="28" s="1"/>
  <c r="V219" i="27"/>
  <c r="BG219" i="27"/>
  <c r="BG331" i="27" s="1"/>
  <c r="BF142" i="28" s="1"/>
  <c r="CU219" i="27"/>
  <c r="CU331" i="27" s="1"/>
  <c r="CT142" i="28" s="1"/>
  <c r="AC220" i="27"/>
  <c r="BO220" i="27"/>
  <c r="BO332" i="27" s="1"/>
  <c r="BN143" i="28" s="1"/>
  <c r="T221" i="27"/>
  <c r="CF221" i="27"/>
  <c r="CF333" i="27" s="1"/>
  <c r="CE144" i="28" s="1"/>
  <c r="AR222" i="27"/>
  <c r="AR334" i="27" s="1"/>
  <c r="AQ145" i="28" s="1"/>
  <c r="DD222" i="27"/>
  <c r="DD334" i="27" s="1"/>
  <c r="DC145" i="28" s="1"/>
  <c r="BP223" i="27"/>
  <c r="BP335" i="27" s="1"/>
  <c r="BO146" i="28" s="1"/>
  <c r="AB224" i="27"/>
  <c r="CN224" i="27"/>
  <c r="CN336" i="27" s="1"/>
  <c r="CM147" i="28" s="1"/>
  <c r="AZ225" i="27"/>
  <c r="AZ337" i="27" s="1"/>
  <c r="AY148" i="28" s="1"/>
  <c r="L226" i="27"/>
  <c r="BX226" i="27"/>
  <c r="BX338" i="27" s="1"/>
  <c r="BW149" i="28" s="1"/>
  <c r="BO227" i="27"/>
  <c r="BO339" i="27" s="1"/>
  <c r="BN150" i="28" s="1"/>
  <c r="CM228" i="27"/>
  <c r="CM340" i="27" s="1"/>
  <c r="CL151" i="28" s="1"/>
  <c r="K230" i="27"/>
  <c r="AI231" i="27"/>
  <c r="BG232" i="27"/>
  <c r="BG344" i="27" s="1"/>
  <c r="BF155" i="28" s="1"/>
  <c r="CE233" i="27"/>
  <c r="CE345" i="27" s="1"/>
  <c r="CD156" i="28" s="1"/>
  <c r="DC234" i="27"/>
  <c r="DC346" i="27" s="1"/>
  <c r="DB157" i="28" s="1"/>
  <c r="AA236" i="27"/>
  <c r="P206" i="27"/>
  <c r="AF206" i="27"/>
  <c r="AV206" i="27"/>
  <c r="AV318" i="27" s="1"/>
  <c r="AU129" i="28" s="1"/>
  <c r="BL206" i="27"/>
  <c r="BL318" i="27" s="1"/>
  <c r="BK129" i="28" s="1"/>
  <c r="CB206" i="27"/>
  <c r="CB318" i="27" s="1"/>
  <c r="CA129" i="28" s="1"/>
  <c r="CR206" i="27"/>
  <c r="CR318" i="27" s="1"/>
  <c r="CQ129" i="28" s="1"/>
  <c r="H207" i="27"/>
  <c r="X207" i="27"/>
  <c r="X319" i="27" s="1"/>
  <c r="W130" i="28" s="1"/>
  <c r="AN207" i="27"/>
  <c r="BD207" i="27"/>
  <c r="BD319" i="27" s="1"/>
  <c r="BC130" i="28" s="1"/>
  <c r="BT207" i="27"/>
  <c r="BT319" i="27" s="1"/>
  <c r="BS130" i="28" s="1"/>
  <c r="CJ207" i="27"/>
  <c r="CJ319" i="27" s="1"/>
  <c r="CI130" i="28" s="1"/>
  <c r="CZ207" i="27"/>
  <c r="CZ319" i="27" s="1"/>
  <c r="CY130" i="28" s="1"/>
  <c r="P208" i="27"/>
  <c r="AF208" i="27"/>
  <c r="AV208" i="27"/>
  <c r="AV320" i="27" s="1"/>
  <c r="AU131" i="28" s="1"/>
  <c r="BL208" i="27"/>
  <c r="BL320" i="27" s="1"/>
  <c r="BK131" i="28" s="1"/>
  <c r="CB208" i="27"/>
  <c r="CB320" i="27" s="1"/>
  <c r="CA131" i="28" s="1"/>
  <c r="CR208" i="27"/>
  <c r="CR320" i="27" s="1"/>
  <c r="CQ131" i="28" s="1"/>
  <c r="H209" i="27"/>
  <c r="X209" i="27"/>
  <c r="X321" i="27" s="1"/>
  <c r="W132" i="28" s="1"/>
  <c r="AN209" i="27"/>
  <c r="BD209" i="27"/>
  <c r="BD321" i="27" s="1"/>
  <c r="BC132" i="28" s="1"/>
  <c r="BT209" i="27"/>
  <c r="BT321" i="27" s="1"/>
  <c r="BS132" i="28" s="1"/>
  <c r="CJ209" i="27"/>
  <c r="CJ321" i="27" s="1"/>
  <c r="CI132" i="28" s="1"/>
  <c r="CZ209" i="27"/>
  <c r="CZ321" i="27" s="1"/>
  <c r="CY132" i="28" s="1"/>
  <c r="P210" i="27"/>
  <c r="AF210" i="27"/>
  <c r="AV210" i="27"/>
  <c r="AV322" i="27" s="1"/>
  <c r="AU133" i="28" s="1"/>
  <c r="BL210" i="27"/>
  <c r="BL322" i="27" s="1"/>
  <c r="BK133" i="28" s="1"/>
  <c r="CB210" i="27"/>
  <c r="CB322" i="27" s="1"/>
  <c r="CA133" i="28" s="1"/>
  <c r="CR210" i="27"/>
  <c r="CR322" i="27" s="1"/>
  <c r="CQ133" i="28" s="1"/>
  <c r="H211" i="27"/>
  <c r="X211" i="27"/>
  <c r="X323" i="27" s="1"/>
  <c r="W134" i="28" s="1"/>
  <c r="AN211" i="27"/>
  <c r="BD211" i="27"/>
  <c r="BD323" i="27" s="1"/>
  <c r="BC134" i="28" s="1"/>
  <c r="BT211" i="27"/>
  <c r="BT323" i="27" s="1"/>
  <c r="BS134" i="28" s="1"/>
  <c r="CJ211" i="27"/>
  <c r="CJ323" i="27" s="1"/>
  <c r="CI134" i="28" s="1"/>
  <c r="CZ211" i="27"/>
  <c r="CZ323" i="27" s="1"/>
  <c r="CY134" i="28" s="1"/>
  <c r="P212" i="27"/>
  <c r="AF212" i="27"/>
  <c r="AV212" i="27"/>
  <c r="AV324" i="27" s="1"/>
  <c r="AU135" i="28" s="1"/>
  <c r="BL212" i="27"/>
  <c r="BL324" i="27" s="1"/>
  <c r="BK135" i="28" s="1"/>
  <c r="CB212" i="27"/>
  <c r="CB324" i="27" s="1"/>
  <c r="CA135" i="28" s="1"/>
  <c r="CR212" i="27"/>
  <c r="CR324" i="27" s="1"/>
  <c r="CQ135" i="28" s="1"/>
  <c r="H213" i="27"/>
  <c r="X213" i="27"/>
  <c r="X325" i="27" s="1"/>
  <c r="W136" i="28" s="1"/>
  <c r="AO213" i="27"/>
  <c r="AO325" i="27" s="1"/>
  <c r="AN136" i="28" s="1"/>
  <c r="BF213" i="27"/>
  <c r="BF325" i="27" s="1"/>
  <c r="BE136" i="28" s="1"/>
  <c r="BW213" i="27"/>
  <c r="BW325" i="27" s="1"/>
  <c r="BV136" i="28" s="1"/>
  <c r="E214" i="27"/>
  <c r="W214" i="27"/>
  <c r="AN214" i="27"/>
  <c r="BE214" i="27"/>
  <c r="BE326" i="27" s="1"/>
  <c r="BD137" i="28" s="1"/>
  <c r="BV214" i="27"/>
  <c r="BV326" i="27" s="1"/>
  <c r="BU137" i="28" s="1"/>
  <c r="CN214" i="27"/>
  <c r="CN326" i="27" s="1"/>
  <c r="CM137" i="28" s="1"/>
  <c r="G215" i="27"/>
  <c r="Z215" i="27"/>
  <c r="AX215" i="27"/>
  <c r="AX327" i="27" s="1"/>
  <c r="AW138" i="28" s="1"/>
  <c r="BS215" i="27"/>
  <c r="BS327" i="27" s="1"/>
  <c r="BR138" i="28" s="1"/>
  <c r="N216" i="27"/>
  <c r="AI216" i="27"/>
  <c r="BI216" i="27"/>
  <c r="BI328" i="27" s="1"/>
  <c r="BH139" i="28" s="1"/>
  <c r="CD216" i="27"/>
  <c r="CD328" i="27" s="1"/>
  <c r="CC139" i="28" s="1"/>
  <c r="DD216" i="27"/>
  <c r="DD328" i="27" s="1"/>
  <c r="DC139" i="28" s="1"/>
  <c r="Y217" i="27"/>
  <c r="Y329" i="27" s="1"/>
  <c r="X140" i="28" s="1"/>
  <c r="AY217" i="27"/>
  <c r="AY329" i="27" s="1"/>
  <c r="AX140" i="28" s="1"/>
  <c r="BT217" i="27"/>
  <c r="BT329" i="27" s="1"/>
  <c r="BS140" i="28" s="1"/>
  <c r="T218" i="27"/>
  <c r="BG218" i="27"/>
  <c r="BG330" i="27" s="1"/>
  <c r="BF141" i="28" s="1"/>
  <c r="CO218" i="27"/>
  <c r="CO330" i="27" s="1"/>
  <c r="CN141" i="28" s="1"/>
  <c r="W219" i="27"/>
  <c r="BH219" i="27"/>
  <c r="BH331" i="27" s="1"/>
  <c r="BG142" i="28" s="1"/>
  <c r="AD220" i="27"/>
  <c r="BP220" i="27"/>
  <c r="BP332" i="27" s="1"/>
  <c r="BO143" i="28" s="1"/>
  <c r="AA221" i="27"/>
  <c r="AY222" i="27"/>
  <c r="AY334" i="27" s="1"/>
  <c r="AX145" i="28" s="1"/>
  <c r="K223" i="27"/>
  <c r="AI224" i="27"/>
  <c r="CU224" i="27"/>
  <c r="CU336" i="27" s="1"/>
  <c r="CT147" i="28" s="1"/>
  <c r="S226" i="27"/>
  <c r="CE226" i="27"/>
  <c r="CE338" i="27" s="1"/>
  <c r="CD149" i="28" s="1"/>
  <c r="CU228" i="27"/>
  <c r="CU340" i="27" s="1"/>
  <c r="CT151" i="28" s="1"/>
  <c r="S230" i="27"/>
  <c r="BO232" i="27"/>
  <c r="BO344" i="27" s="1"/>
  <c r="BN155" i="28" s="1"/>
  <c r="AI236" i="27"/>
  <c r="CP213" i="27"/>
  <c r="CP325" i="27" s="1"/>
  <c r="CO136" i="28" s="1"/>
  <c r="BZ213" i="27"/>
  <c r="BZ325" i="27" s="1"/>
  <c r="BY136" i="28" s="1"/>
  <c r="BJ213" i="27"/>
  <c r="BJ325" i="27" s="1"/>
  <c r="BI136" i="28" s="1"/>
  <c r="AT213" i="27"/>
  <c r="AT325" i="27" s="1"/>
  <c r="AS136" i="28" s="1"/>
  <c r="AD213" i="27"/>
  <c r="CS215" i="27"/>
  <c r="CS327" i="27" s="1"/>
  <c r="CR138" i="28" s="1"/>
  <c r="CC215" i="27"/>
  <c r="CC327" i="27" s="1"/>
  <c r="CB138" i="28" s="1"/>
  <c r="BM215" i="27"/>
  <c r="BM327" i="27" s="1"/>
  <c r="BL138" i="28" s="1"/>
  <c r="AW215" i="27"/>
  <c r="AW327" i="27" s="1"/>
  <c r="AV138" i="28" s="1"/>
  <c r="AG215" i="27"/>
  <c r="Q215" i="27"/>
  <c r="CR215" i="27"/>
  <c r="CR327" i="27" s="1"/>
  <c r="CQ138" i="28" s="1"/>
  <c r="CB215" i="27"/>
  <c r="CB327" i="27" s="1"/>
  <c r="CA138" i="28" s="1"/>
  <c r="BL215" i="27"/>
  <c r="BL327" i="27" s="1"/>
  <c r="BK138" i="28" s="1"/>
  <c r="AV215" i="27"/>
  <c r="AV327" i="27" s="1"/>
  <c r="AU138" i="28" s="1"/>
  <c r="AF215" i="27"/>
  <c r="P215" i="27"/>
  <c r="CQ215" i="27"/>
  <c r="CQ327" i="27" s="1"/>
  <c r="CP138" i="28" s="1"/>
  <c r="CA215" i="27"/>
  <c r="CA327" i="27" s="1"/>
  <c r="BZ138" i="28" s="1"/>
  <c r="BK215" i="27"/>
  <c r="BK327" i="27" s="1"/>
  <c r="BJ138" i="28" s="1"/>
  <c r="AU215" i="27"/>
  <c r="AU327" i="27" s="1"/>
  <c r="AT138" i="28" s="1"/>
  <c r="AE215" i="27"/>
  <c r="CP215" i="27"/>
  <c r="CP327" i="27" s="1"/>
  <c r="CO138" i="28" s="1"/>
  <c r="BZ215" i="27"/>
  <c r="BZ327" i="27" s="1"/>
  <c r="BY138" i="28" s="1"/>
  <c r="BJ215" i="27"/>
  <c r="BJ327" i="27" s="1"/>
  <c r="BI138" i="28" s="1"/>
  <c r="AT215" i="27"/>
  <c r="AT327" i="27" s="1"/>
  <c r="AS138" i="28" s="1"/>
  <c r="AD215" i="27"/>
  <c r="N215" i="27"/>
  <c r="CO215" i="27"/>
  <c r="CO327" i="27" s="1"/>
  <c r="CN138" i="28" s="1"/>
  <c r="BY215" i="27"/>
  <c r="BY327" i="27" s="1"/>
  <c r="BX138" i="28" s="1"/>
  <c r="BI215" i="27"/>
  <c r="BI327" i="27" s="1"/>
  <c r="BH138" i="28" s="1"/>
  <c r="CS217" i="27"/>
  <c r="CS329" i="27" s="1"/>
  <c r="CR140" i="28" s="1"/>
  <c r="CC217" i="27"/>
  <c r="CC329" i="27" s="1"/>
  <c r="CB140" i="28" s="1"/>
  <c r="BM217" i="27"/>
  <c r="BM329" i="27" s="1"/>
  <c r="BL140" i="28" s="1"/>
  <c r="AW217" i="27"/>
  <c r="AW329" i="27" s="1"/>
  <c r="AV140" i="28" s="1"/>
  <c r="AG217" i="27"/>
  <c r="Q217" i="27"/>
  <c r="CR217" i="27"/>
  <c r="CR329" i="27" s="1"/>
  <c r="CQ140" i="28" s="1"/>
  <c r="CB217" i="27"/>
  <c r="CB329" i="27" s="1"/>
  <c r="CA140" i="28" s="1"/>
  <c r="BL217" i="27"/>
  <c r="BL329" i="27" s="1"/>
  <c r="BK140" i="28" s="1"/>
  <c r="AV217" i="27"/>
  <c r="AV329" i="27" s="1"/>
  <c r="AU140" i="28" s="1"/>
  <c r="AF217" i="27"/>
  <c r="P217" i="27"/>
  <c r="CQ217" i="27"/>
  <c r="CQ329" i="27" s="1"/>
  <c r="CP140" i="28" s="1"/>
  <c r="CA217" i="27"/>
  <c r="CA329" i="27" s="1"/>
  <c r="BZ140" i="28" s="1"/>
  <c r="BK217" i="27"/>
  <c r="BK329" i="27" s="1"/>
  <c r="BJ140" i="28" s="1"/>
  <c r="AU217" i="27"/>
  <c r="AU329" i="27" s="1"/>
  <c r="AT140" i="28" s="1"/>
  <c r="AE217" i="27"/>
  <c r="O217" i="27"/>
  <c r="CP217" i="27"/>
  <c r="CP329" i="27" s="1"/>
  <c r="CO140" i="28" s="1"/>
  <c r="BZ217" i="27"/>
  <c r="BZ329" i="27" s="1"/>
  <c r="BY140" i="28" s="1"/>
  <c r="BJ217" i="27"/>
  <c r="BJ329" i="27" s="1"/>
  <c r="BI140" i="28" s="1"/>
  <c r="AT217" i="27"/>
  <c r="AT329" i="27" s="1"/>
  <c r="AS140" i="28" s="1"/>
  <c r="AD217" i="27"/>
  <c r="N217" i="27"/>
  <c r="CO217" i="27"/>
  <c r="CO329" i="27" s="1"/>
  <c r="CN140" i="28" s="1"/>
  <c r="BY217" i="27"/>
  <c r="BY329" i="27" s="1"/>
  <c r="BX140" i="28" s="1"/>
  <c r="BI217" i="27"/>
  <c r="BI329" i="27" s="1"/>
  <c r="BH140" i="28" s="1"/>
  <c r="AS217" i="27"/>
  <c r="AS329" i="27" s="1"/>
  <c r="AR140" i="28" s="1"/>
  <c r="AC217" i="27"/>
  <c r="M217" i="27"/>
  <c r="DA217" i="27"/>
  <c r="DA329" i="27" s="1"/>
  <c r="CZ140" i="28" s="1"/>
  <c r="CK217" i="27"/>
  <c r="CK329" i="27" s="1"/>
  <c r="CJ140" i="28" s="1"/>
  <c r="CZ217" i="27"/>
  <c r="CZ329" i="27" s="1"/>
  <c r="CY140" i="28" s="1"/>
  <c r="CS219" i="27"/>
  <c r="CS331" i="27" s="1"/>
  <c r="CR142" i="28" s="1"/>
  <c r="CC219" i="27"/>
  <c r="CC331" i="27" s="1"/>
  <c r="CB142" i="28" s="1"/>
  <c r="BM219" i="27"/>
  <c r="BM331" i="27" s="1"/>
  <c r="BL142" i="28" s="1"/>
  <c r="AW219" i="27"/>
  <c r="AW331" i="27" s="1"/>
  <c r="AV142" i="28" s="1"/>
  <c r="AG219" i="27"/>
  <c r="Q219" i="27"/>
  <c r="CR219" i="27"/>
  <c r="CR331" i="27" s="1"/>
  <c r="CQ142" i="28" s="1"/>
  <c r="CB219" i="27"/>
  <c r="CB331" i="27" s="1"/>
  <c r="CA142" i="28" s="1"/>
  <c r="BL219" i="27"/>
  <c r="BL331" i="27" s="1"/>
  <c r="BK142" i="28" s="1"/>
  <c r="AV219" i="27"/>
  <c r="AV331" i="27" s="1"/>
  <c r="AU142" i="28" s="1"/>
  <c r="AF219" i="27"/>
  <c r="P219" i="27"/>
  <c r="CQ219" i="27"/>
  <c r="CQ331" i="27" s="1"/>
  <c r="CP142" i="28" s="1"/>
  <c r="CA219" i="27"/>
  <c r="CA331" i="27" s="1"/>
  <c r="BZ142" i="28" s="1"/>
  <c r="BK219" i="27"/>
  <c r="BK331" i="27" s="1"/>
  <c r="BJ142" i="28" s="1"/>
  <c r="AU219" i="27"/>
  <c r="AU331" i="27" s="1"/>
  <c r="AT142" i="28" s="1"/>
  <c r="AE219" i="27"/>
  <c r="O219" i="27"/>
  <c r="CP219" i="27"/>
  <c r="CP331" i="27" s="1"/>
  <c r="CO142" i="28" s="1"/>
  <c r="BZ219" i="27"/>
  <c r="BZ331" i="27" s="1"/>
  <c r="BY142" i="28" s="1"/>
  <c r="BJ219" i="27"/>
  <c r="BJ331" i="27" s="1"/>
  <c r="BI142" i="28" s="1"/>
  <c r="AT219" i="27"/>
  <c r="AT331" i="27" s="1"/>
  <c r="AS142" i="28" s="1"/>
  <c r="AD219" i="27"/>
  <c r="N219" i="27"/>
  <c r="CO219" i="27"/>
  <c r="CO331" i="27" s="1"/>
  <c r="CN142" i="28" s="1"/>
  <c r="BY219" i="27"/>
  <c r="BY331" i="27" s="1"/>
  <c r="BX142" i="28" s="1"/>
  <c r="BI219" i="27"/>
  <c r="BI331" i="27" s="1"/>
  <c r="BH142" i="28" s="1"/>
  <c r="AS219" i="27"/>
  <c r="AS331" i="27" s="1"/>
  <c r="AR142" i="28" s="1"/>
  <c r="AC219" i="27"/>
  <c r="M219" i="27"/>
  <c r="DB219" i="27"/>
  <c r="DB331" i="27" s="1"/>
  <c r="DA142" i="28" s="1"/>
  <c r="CL219" i="27"/>
  <c r="CL331" i="27" s="1"/>
  <c r="CK142" i="28" s="1"/>
  <c r="BV219" i="27"/>
  <c r="BV331" i="27" s="1"/>
  <c r="BU142" i="28" s="1"/>
  <c r="BF219" i="27"/>
  <c r="BF331" i="27" s="1"/>
  <c r="BE142" i="28" s="1"/>
  <c r="AP219" i="27"/>
  <c r="AP331" i="27" s="1"/>
  <c r="AO142" i="28" s="1"/>
  <c r="Z219" i="27"/>
  <c r="J219" i="27"/>
  <c r="DA219" i="27"/>
  <c r="DA331" i="27" s="1"/>
  <c r="CZ142" i="28" s="1"/>
  <c r="CK219" i="27"/>
  <c r="CK331" i="27" s="1"/>
  <c r="CJ142" i="28" s="1"/>
  <c r="BU219" i="27"/>
  <c r="BU331" i="27" s="1"/>
  <c r="BT142" i="28" s="1"/>
  <c r="BE219" i="27"/>
  <c r="BE331" i="27" s="1"/>
  <c r="BD142" i="28" s="1"/>
  <c r="AO219" i="27"/>
  <c r="AO331" i="27" s="1"/>
  <c r="AN142" i="28" s="1"/>
  <c r="Y219" i="27"/>
  <c r="Y331" i="27" s="1"/>
  <c r="X142" i="28" s="1"/>
  <c r="I219" i="27"/>
  <c r="CZ219" i="27"/>
  <c r="CZ331" i="27" s="1"/>
  <c r="CY142" i="28" s="1"/>
  <c r="CJ219" i="27"/>
  <c r="CJ331" i="27" s="1"/>
  <c r="CI142" i="28" s="1"/>
  <c r="BT219" i="27"/>
  <c r="BT331" i="27" s="1"/>
  <c r="BS142" i="28" s="1"/>
  <c r="BD219" i="27"/>
  <c r="BD331" i="27" s="1"/>
  <c r="BC142" i="28" s="1"/>
  <c r="AN219" i="27"/>
  <c r="X219" i="27"/>
  <c r="X331" i="27" s="1"/>
  <c r="W142" i="28" s="1"/>
  <c r="H219" i="27"/>
  <c r="CT219" i="27"/>
  <c r="CT331" i="27" s="1"/>
  <c r="CS142" i="28" s="1"/>
  <c r="CD219" i="27"/>
  <c r="CD331" i="27" s="1"/>
  <c r="CC142" i="28" s="1"/>
  <c r="BN219" i="27"/>
  <c r="BN331" i="27" s="1"/>
  <c r="BM142" i="28" s="1"/>
  <c r="AX219" i="27"/>
  <c r="AX331" i="27" s="1"/>
  <c r="AW142" i="28" s="1"/>
  <c r="AH219" i="27"/>
  <c r="R219" i="27"/>
  <c r="CS221" i="27"/>
  <c r="CS333" i="27" s="1"/>
  <c r="CR144" i="28" s="1"/>
  <c r="CC221" i="27"/>
  <c r="CC333" i="27" s="1"/>
  <c r="CB144" i="28" s="1"/>
  <c r="BM221" i="27"/>
  <c r="BM333" i="27" s="1"/>
  <c r="BL144" i="28" s="1"/>
  <c r="AW221" i="27"/>
  <c r="AW333" i="27" s="1"/>
  <c r="AV144" i="28" s="1"/>
  <c r="AG221" i="27"/>
  <c r="Q221" i="27"/>
  <c r="CR221" i="27"/>
  <c r="CR333" i="27" s="1"/>
  <c r="CQ144" i="28" s="1"/>
  <c r="CB221" i="27"/>
  <c r="CB333" i="27" s="1"/>
  <c r="CA144" i="28" s="1"/>
  <c r="BL221" i="27"/>
  <c r="BL333" i="27" s="1"/>
  <c r="BK144" i="28" s="1"/>
  <c r="AV221" i="27"/>
  <c r="AV333" i="27" s="1"/>
  <c r="AU144" i="28" s="1"/>
  <c r="AF221" i="27"/>
  <c r="P221" i="27"/>
  <c r="CQ221" i="27"/>
  <c r="CQ333" i="27" s="1"/>
  <c r="CP144" i="28" s="1"/>
  <c r="CA221" i="27"/>
  <c r="CA333" i="27" s="1"/>
  <c r="BZ144" i="28" s="1"/>
  <c r="BK221" i="27"/>
  <c r="BK333" i="27" s="1"/>
  <c r="BJ144" i="28" s="1"/>
  <c r="AU221" i="27"/>
  <c r="AU333" i="27" s="1"/>
  <c r="AT144" i="28" s="1"/>
  <c r="AE221" i="27"/>
  <c r="O221" i="27"/>
  <c r="CP221" i="27"/>
  <c r="CP333" i="27" s="1"/>
  <c r="CO144" i="28" s="1"/>
  <c r="BZ221" i="27"/>
  <c r="BZ333" i="27" s="1"/>
  <c r="BY144" i="28" s="1"/>
  <c r="BJ221" i="27"/>
  <c r="BJ333" i="27" s="1"/>
  <c r="BI144" i="28" s="1"/>
  <c r="AT221" i="27"/>
  <c r="AT333" i="27" s="1"/>
  <c r="AS144" i="28" s="1"/>
  <c r="AD221" i="27"/>
  <c r="N221" i="27"/>
  <c r="CO221" i="27"/>
  <c r="CO333" i="27" s="1"/>
  <c r="CN144" i="28" s="1"/>
  <c r="BY221" i="27"/>
  <c r="BY333" i="27" s="1"/>
  <c r="BX144" i="28" s="1"/>
  <c r="BI221" i="27"/>
  <c r="BI333" i="27" s="1"/>
  <c r="BH144" i="28" s="1"/>
  <c r="AS221" i="27"/>
  <c r="AS333" i="27" s="1"/>
  <c r="AR144" i="28" s="1"/>
  <c r="AC221" i="27"/>
  <c r="M221" i="27"/>
  <c r="DB221" i="27"/>
  <c r="DB333" i="27" s="1"/>
  <c r="DA144" i="28" s="1"/>
  <c r="CL221" i="27"/>
  <c r="CL333" i="27" s="1"/>
  <c r="CK144" i="28" s="1"/>
  <c r="BV221" i="27"/>
  <c r="BV333" i="27" s="1"/>
  <c r="BU144" i="28" s="1"/>
  <c r="BF221" i="27"/>
  <c r="BF333" i="27" s="1"/>
  <c r="BE144" i="28" s="1"/>
  <c r="AP221" i="27"/>
  <c r="AP333" i="27" s="1"/>
  <c r="AO144" i="28" s="1"/>
  <c r="Z221" i="27"/>
  <c r="J221" i="27"/>
  <c r="DA221" i="27"/>
  <c r="DA333" i="27" s="1"/>
  <c r="CZ144" i="28" s="1"/>
  <c r="CK221" i="27"/>
  <c r="CK333" i="27" s="1"/>
  <c r="CJ144" i="28" s="1"/>
  <c r="BU221" i="27"/>
  <c r="BU333" i="27" s="1"/>
  <c r="BT144" i="28" s="1"/>
  <c r="BE221" i="27"/>
  <c r="BE333" i="27" s="1"/>
  <c r="BD144" i="28" s="1"/>
  <c r="AO221" i="27"/>
  <c r="AO333" i="27" s="1"/>
  <c r="AN144" i="28" s="1"/>
  <c r="Y221" i="27"/>
  <c r="Y333" i="27" s="1"/>
  <c r="X144" i="28" s="1"/>
  <c r="I221" i="27"/>
  <c r="CZ221" i="27"/>
  <c r="CZ333" i="27" s="1"/>
  <c r="CY144" i="28" s="1"/>
  <c r="CJ221" i="27"/>
  <c r="CJ333" i="27" s="1"/>
  <c r="CI144" i="28" s="1"/>
  <c r="BT221" i="27"/>
  <c r="BT333" i="27" s="1"/>
  <c r="BS144" i="28" s="1"/>
  <c r="BD221" i="27"/>
  <c r="BD333" i="27" s="1"/>
  <c r="BC144" i="28" s="1"/>
  <c r="AN221" i="27"/>
  <c r="X221" i="27"/>
  <c r="X333" i="27" s="1"/>
  <c r="W144" i="28" s="1"/>
  <c r="H221" i="27"/>
  <c r="CY221" i="27"/>
  <c r="CY333" i="27" s="1"/>
  <c r="CX144" i="28" s="1"/>
  <c r="CI221" i="27"/>
  <c r="CI333" i="27" s="1"/>
  <c r="CH144" i="28" s="1"/>
  <c r="BS221" i="27"/>
  <c r="BS333" i="27" s="1"/>
  <c r="BR144" i="28" s="1"/>
  <c r="BC221" i="27"/>
  <c r="BC333" i="27" s="1"/>
  <c r="BB144" i="28" s="1"/>
  <c r="AM221" i="27"/>
  <c r="W221" i="27"/>
  <c r="G221" i="27"/>
  <c r="CX221" i="27"/>
  <c r="CX333" i="27" s="1"/>
  <c r="CW144" i="28" s="1"/>
  <c r="CH221" i="27"/>
  <c r="CH333" i="27" s="1"/>
  <c r="CG144" i="28" s="1"/>
  <c r="BR221" i="27"/>
  <c r="BR333" i="27" s="1"/>
  <c r="BQ144" i="28" s="1"/>
  <c r="BB221" i="27"/>
  <c r="BB333" i="27" s="1"/>
  <c r="BA144" i="28" s="1"/>
  <c r="AL221" i="27"/>
  <c r="V221" i="27"/>
  <c r="F221" i="27"/>
  <c r="CW221" i="27"/>
  <c r="CW333" i="27" s="1"/>
  <c r="CV144" i="28" s="1"/>
  <c r="CG221" i="27"/>
  <c r="CG333" i="27" s="1"/>
  <c r="CF144" i="28" s="1"/>
  <c r="BQ221" i="27"/>
  <c r="BQ333" i="27" s="1"/>
  <c r="BP144" i="28" s="1"/>
  <c r="BA221" i="27"/>
  <c r="BA333" i="27" s="1"/>
  <c r="AZ144" i="28" s="1"/>
  <c r="AK221" i="27"/>
  <c r="U221" i="27"/>
  <c r="E221" i="27"/>
  <c r="CT221" i="27"/>
  <c r="CT333" i="27" s="1"/>
  <c r="CS144" i="28" s="1"/>
  <c r="CD221" i="27"/>
  <c r="CD333" i="27" s="1"/>
  <c r="CC144" i="28" s="1"/>
  <c r="BN221" i="27"/>
  <c r="BN333" i="27" s="1"/>
  <c r="BM144" i="28" s="1"/>
  <c r="AX221" i="27"/>
  <c r="AX333" i="27" s="1"/>
  <c r="AW144" i="28" s="1"/>
  <c r="AH221" i="27"/>
  <c r="R221" i="27"/>
  <c r="CS223" i="27"/>
  <c r="CS335" i="27" s="1"/>
  <c r="CR146" i="28" s="1"/>
  <c r="CC223" i="27"/>
  <c r="CC335" i="27" s="1"/>
  <c r="CB146" i="28" s="1"/>
  <c r="BM223" i="27"/>
  <c r="BM335" i="27" s="1"/>
  <c r="BL146" i="28" s="1"/>
  <c r="AW223" i="27"/>
  <c r="AW335" i="27" s="1"/>
  <c r="AV146" i="28" s="1"/>
  <c r="AG223" i="27"/>
  <c r="Q223" i="27"/>
  <c r="CR223" i="27"/>
  <c r="CR335" i="27" s="1"/>
  <c r="CQ146" i="28" s="1"/>
  <c r="CB223" i="27"/>
  <c r="CB335" i="27" s="1"/>
  <c r="CA146" i="28" s="1"/>
  <c r="BL223" i="27"/>
  <c r="BL335" i="27" s="1"/>
  <c r="BK146" i="28" s="1"/>
  <c r="AV223" i="27"/>
  <c r="AV335" i="27" s="1"/>
  <c r="AU146" i="28" s="1"/>
  <c r="AF223" i="27"/>
  <c r="P223" i="27"/>
  <c r="CQ223" i="27"/>
  <c r="CQ335" i="27" s="1"/>
  <c r="CP146" i="28" s="1"/>
  <c r="CA223" i="27"/>
  <c r="CA335" i="27" s="1"/>
  <c r="BZ146" i="28" s="1"/>
  <c r="BK223" i="27"/>
  <c r="BK335" i="27" s="1"/>
  <c r="BJ146" i="28" s="1"/>
  <c r="AU223" i="27"/>
  <c r="AU335" i="27" s="1"/>
  <c r="AT146" i="28" s="1"/>
  <c r="AE223" i="27"/>
  <c r="O223" i="27"/>
  <c r="CP223" i="27"/>
  <c r="CP335" i="27" s="1"/>
  <c r="CO146" i="28" s="1"/>
  <c r="BZ223" i="27"/>
  <c r="BZ335" i="27" s="1"/>
  <c r="BY146" i="28" s="1"/>
  <c r="BJ223" i="27"/>
  <c r="BJ335" i="27" s="1"/>
  <c r="BI146" i="28" s="1"/>
  <c r="AT223" i="27"/>
  <c r="AT335" i="27" s="1"/>
  <c r="AS146" i="28" s="1"/>
  <c r="AD223" i="27"/>
  <c r="N223" i="27"/>
  <c r="CO223" i="27"/>
  <c r="CO335" i="27" s="1"/>
  <c r="CN146" i="28" s="1"/>
  <c r="BY223" i="27"/>
  <c r="BY335" i="27" s="1"/>
  <c r="BX146" i="28" s="1"/>
  <c r="BI223" i="27"/>
  <c r="BI335" i="27" s="1"/>
  <c r="BH146" i="28" s="1"/>
  <c r="AS223" i="27"/>
  <c r="AS335" i="27" s="1"/>
  <c r="AR146" i="28" s="1"/>
  <c r="AC223" i="27"/>
  <c r="M223" i="27"/>
  <c r="DB223" i="27"/>
  <c r="DB335" i="27" s="1"/>
  <c r="DA146" i="28" s="1"/>
  <c r="CL223" i="27"/>
  <c r="CL335" i="27" s="1"/>
  <c r="CK146" i="28" s="1"/>
  <c r="BV223" i="27"/>
  <c r="BV335" i="27" s="1"/>
  <c r="BU146" i="28" s="1"/>
  <c r="BF223" i="27"/>
  <c r="BF335" i="27" s="1"/>
  <c r="BE146" i="28" s="1"/>
  <c r="AP223" i="27"/>
  <c r="AP335" i="27" s="1"/>
  <c r="AO146" i="28" s="1"/>
  <c r="Z223" i="27"/>
  <c r="J223" i="27"/>
  <c r="DA223" i="27"/>
  <c r="DA335" i="27" s="1"/>
  <c r="CZ146" i="28" s="1"/>
  <c r="CK223" i="27"/>
  <c r="CK335" i="27" s="1"/>
  <c r="CJ146" i="28" s="1"/>
  <c r="BU223" i="27"/>
  <c r="BU335" i="27" s="1"/>
  <c r="BT146" i="28" s="1"/>
  <c r="BE223" i="27"/>
  <c r="BE335" i="27" s="1"/>
  <c r="BD146" i="28" s="1"/>
  <c r="AO223" i="27"/>
  <c r="AO335" i="27" s="1"/>
  <c r="AN146" i="28" s="1"/>
  <c r="Y223" i="27"/>
  <c r="Y335" i="27" s="1"/>
  <c r="X146" i="28" s="1"/>
  <c r="I223" i="27"/>
  <c r="CZ223" i="27"/>
  <c r="CZ335" i="27" s="1"/>
  <c r="CY146" i="28" s="1"/>
  <c r="CJ223" i="27"/>
  <c r="CJ335" i="27" s="1"/>
  <c r="CI146" i="28" s="1"/>
  <c r="BT223" i="27"/>
  <c r="BT335" i="27" s="1"/>
  <c r="BS146" i="28" s="1"/>
  <c r="BD223" i="27"/>
  <c r="BD335" i="27" s="1"/>
  <c r="BC146" i="28" s="1"/>
  <c r="AN223" i="27"/>
  <c r="X223" i="27"/>
  <c r="X335" i="27" s="1"/>
  <c r="W146" i="28" s="1"/>
  <c r="H223" i="27"/>
  <c r="CY223" i="27"/>
  <c r="CY335" i="27" s="1"/>
  <c r="CX146" i="28" s="1"/>
  <c r="CI223" i="27"/>
  <c r="CI335" i="27" s="1"/>
  <c r="CH146" i="28" s="1"/>
  <c r="BS223" i="27"/>
  <c r="BS335" i="27" s="1"/>
  <c r="BR146" i="28" s="1"/>
  <c r="BC223" i="27"/>
  <c r="BC335" i="27" s="1"/>
  <c r="BB146" i="28" s="1"/>
  <c r="AM223" i="27"/>
  <c r="W223" i="27"/>
  <c r="G223" i="27"/>
  <c r="CX223" i="27"/>
  <c r="CX335" i="27" s="1"/>
  <c r="CW146" i="28" s="1"/>
  <c r="CH223" i="27"/>
  <c r="CH335" i="27" s="1"/>
  <c r="CG146" i="28" s="1"/>
  <c r="BR223" i="27"/>
  <c r="BR335" i="27" s="1"/>
  <c r="BQ146" i="28" s="1"/>
  <c r="BB223" i="27"/>
  <c r="BB335" i="27" s="1"/>
  <c r="BA146" i="28" s="1"/>
  <c r="AL223" i="27"/>
  <c r="V223" i="27"/>
  <c r="F223" i="27"/>
  <c r="CW223" i="27"/>
  <c r="CW335" i="27" s="1"/>
  <c r="CV146" i="28" s="1"/>
  <c r="CG223" i="27"/>
  <c r="CG335" i="27" s="1"/>
  <c r="CF146" i="28" s="1"/>
  <c r="BQ223" i="27"/>
  <c r="BQ335" i="27" s="1"/>
  <c r="BP146" i="28" s="1"/>
  <c r="BA223" i="27"/>
  <c r="BA335" i="27" s="1"/>
  <c r="AZ146" i="28" s="1"/>
  <c r="AK223" i="27"/>
  <c r="U223" i="27"/>
  <c r="E223" i="27"/>
  <c r="CT223" i="27"/>
  <c r="CT335" i="27" s="1"/>
  <c r="CS146" i="28" s="1"/>
  <c r="CD223" i="27"/>
  <c r="CD335" i="27" s="1"/>
  <c r="CC146" i="28" s="1"/>
  <c r="BN223" i="27"/>
  <c r="BN335" i="27" s="1"/>
  <c r="BM146" i="28" s="1"/>
  <c r="AX223" i="27"/>
  <c r="AX335" i="27" s="1"/>
  <c r="AW146" i="28" s="1"/>
  <c r="AH223" i="27"/>
  <c r="R223" i="27"/>
  <c r="CS225" i="27"/>
  <c r="CS337" i="27" s="1"/>
  <c r="CR148" i="28" s="1"/>
  <c r="CC225" i="27"/>
  <c r="CC337" i="27" s="1"/>
  <c r="CB148" i="28" s="1"/>
  <c r="BM225" i="27"/>
  <c r="BM337" i="27" s="1"/>
  <c r="BL148" i="28" s="1"/>
  <c r="AW225" i="27"/>
  <c r="AW337" i="27" s="1"/>
  <c r="AV148" i="28" s="1"/>
  <c r="AG225" i="27"/>
  <c r="Q225" i="27"/>
  <c r="CR225" i="27"/>
  <c r="CR337" i="27" s="1"/>
  <c r="CQ148" i="28" s="1"/>
  <c r="CB225" i="27"/>
  <c r="CB337" i="27" s="1"/>
  <c r="CA148" i="28" s="1"/>
  <c r="BL225" i="27"/>
  <c r="BL337" i="27" s="1"/>
  <c r="BK148" i="28" s="1"/>
  <c r="AV225" i="27"/>
  <c r="AV337" i="27" s="1"/>
  <c r="AU148" i="28" s="1"/>
  <c r="AF225" i="27"/>
  <c r="P225" i="27"/>
  <c r="CQ225" i="27"/>
  <c r="CQ337" i="27" s="1"/>
  <c r="CP148" i="28" s="1"/>
  <c r="CA225" i="27"/>
  <c r="CA337" i="27" s="1"/>
  <c r="BZ148" i="28" s="1"/>
  <c r="BK225" i="27"/>
  <c r="BK337" i="27" s="1"/>
  <c r="BJ148" i="28" s="1"/>
  <c r="AU225" i="27"/>
  <c r="AU337" i="27" s="1"/>
  <c r="AT148" i="28" s="1"/>
  <c r="AE225" i="27"/>
  <c r="O225" i="27"/>
  <c r="CP225" i="27"/>
  <c r="CP337" i="27" s="1"/>
  <c r="CO148" i="28" s="1"/>
  <c r="BZ225" i="27"/>
  <c r="BZ337" i="27" s="1"/>
  <c r="BY148" i="28" s="1"/>
  <c r="BJ225" i="27"/>
  <c r="BJ337" i="27" s="1"/>
  <c r="BI148" i="28" s="1"/>
  <c r="AT225" i="27"/>
  <c r="AT337" i="27" s="1"/>
  <c r="AS148" i="28" s="1"/>
  <c r="AD225" i="27"/>
  <c r="N225" i="27"/>
  <c r="CO225" i="27"/>
  <c r="CO337" i="27" s="1"/>
  <c r="CN148" i="28" s="1"/>
  <c r="BY225" i="27"/>
  <c r="BY337" i="27" s="1"/>
  <c r="BX148" i="28" s="1"/>
  <c r="BI225" i="27"/>
  <c r="BI337" i="27" s="1"/>
  <c r="BH148" i="28" s="1"/>
  <c r="AS225" i="27"/>
  <c r="AS337" i="27" s="1"/>
  <c r="AR148" i="28" s="1"/>
  <c r="AC225" i="27"/>
  <c r="M225" i="27"/>
  <c r="DB225" i="27"/>
  <c r="DB337" i="27" s="1"/>
  <c r="DA148" i="28" s="1"/>
  <c r="CL225" i="27"/>
  <c r="CL337" i="27" s="1"/>
  <c r="CK148" i="28" s="1"/>
  <c r="BV225" i="27"/>
  <c r="BV337" i="27" s="1"/>
  <c r="BU148" i="28" s="1"/>
  <c r="BF225" i="27"/>
  <c r="BF337" i="27" s="1"/>
  <c r="BE148" i="28" s="1"/>
  <c r="AP225" i="27"/>
  <c r="AP337" i="27" s="1"/>
  <c r="AO148" i="28" s="1"/>
  <c r="Z225" i="27"/>
  <c r="J225" i="27"/>
  <c r="DA225" i="27"/>
  <c r="DA337" i="27" s="1"/>
  <c r="CZ148" i="28" s="1"/>
  <c r="CK225" i="27"/>
  <c r="CK337" i="27" s="1"/>
  <c r="CJ148" i="28" s="1"/>
  <c r="BU225" i="27"/>
  <c r="BU337" i="27" s="1"/>
  <c r="BT148" i="28" s="1"/>
  <c r="BE225" i="27"/>
  <c r="BE337" i="27" s="1"/>
  <c r="BD148" i="28" s="1"/>
  <c r="AO225" i="27"/>
  <c r="AO337" i="27" s="1"/>
  <c r="AN148" i="28" s="1"/>
  <c r="Y225" i="27"/>
  <c r="Y337" i="27" s="1"/>
  <c r="X148" i="28" s="1"/>
  <c r="I225" i="27"/>
  <c r="CZ225" i="27"/>
  <c r="CZ337" i="27" s="1"/>
  <c r="CY148" i="28" s="1"/>
  <c r="CJ225" i="27"/>
  <c r="CJ337" i="27" s="1"/>
  <c r="CI148" i="28" s="1"/>
  <c r="BT225" i="27"/>
  <c r="BT337" i="27" s="1"/>
  <c r="BS148" i="28" s="1"/>
  <c r="BD225" i="27"/>
  <c r="BD337" i="27" s="1"/>
  <c r="BC148" i="28" s="1"/>
  <c r="AN225" i="27"/>
  <c r="X225" i="27"/>
  <c r="X337" i="27" s="1"/>
  <c r="W148" i="28" s="1"/>
  <c r="H225" i="27"/>
  <c r="CY225" i="27"/>
  <c r="CY337" i="27" s="1"/>
  <c r="CX148" i="28" s="1"/>
  <c r="CI225" i="27"/>
  <c r="CI337" i="27" s="1"/>
  <c r="CH148" i="28" s="1"/>
  <c r="BS225" i="27"/>
  <c r="BS337" i="27" s="1"/>
  <c r="BR148" i="28" s="1"/>
  <c r="BC225" i="27"/>
  <c r="BC337" i="27" s="1"/>
  <c r="BB148" i="28" s="1"/>
  <c r="AM225" i="27"/>
  <c r="W225" i="27"/>
  <c r="G225" i="27"/>
  <c r="CX225" i="27"/>
  <c r="CX337" i="27" s="1"/>
  <c r="CW148" i="28" s="1"/>
  <c r="CH225" i="27"/>
  <c r="CH337" i="27" s="1"/>
  <c r="CG148" i="28" s="1"/>
  <c r="BR225" i="27"/>
  <c r="BR337" i="27" s="1"/>
  <c r="BQ148" i="28" s="1"/>
  <c r="BB225" i="27"/>
  <c r="BB337" i="27" s="1"/>
  <c r="BA148" i="28" s="1"/>
  <c r="AL225" i="27"/>
  <c r="V225" i="27"/>
  <c r="F225" i="27"/>
  <c r="CW225" i="27"/>
  <c r="CW337" i="27" s="1"/>
  <c r="CV148" i="28" s="1"/>
  <c r="CG225" i="27"/>
  <c r="CG337" i="27" s="1"/>
  <c r="CF148" i="28" s="1"/>
  <c r="BQ225" i="27"/>
  <c r="BQ337" i="27" s="1"/>
  <c r="BP148" i="28" s="1"/>
  <c r="BA225" i="27"/>
  <c r="BA337" i="27" s="1"/>
  <c r="AZ148" i="28" s="1"/>
  <c r="AK225" i="27"/>
  <c r="U225" i="27"/>
  <c r="E225" i="27"/>
  <c r="CT225" i="27"/>
  <c r="CT337" i="27" s="1"/>
  <c r="CS148" i="28" s="1"/>
  <c r="CD225" i="27"/>
  <c r="CD337" i="27" s="1"/>
  <c r="CC148" i="28" s="1"/>
  <c r="BN225" i="27"/>
  <c r="BN337" i="27" s="1"/>
  <c r="BM148" i="28" s="1"/>
  <c r="AX225" i="27"/>
  <c r="AX337" i="27" s="1"/>
  <c r="AW148" i="28" s="1"/>
  <c r="AH225" i="27"/>
  <c r="R225" i="27"/>
  <c r="CS227" i="27"/>
  <c r="CS339" i="27" s="1"/>
  <c r="CR150" i="28" s="1"/>
  <c r="CC227" i="27"/>
  <c r="CC339" i="27" s="1"/>
  <c r="CB150" i="28" s="1"/>
  <c r="BM227" i="27"/>
  <c r="BM339" i="27" s="1"/>
  <c r="BL150" i="28" s="1"/>
  <c r="AW227" i="27"/>
  <c r="AW339" i="27" s="1"/>
  <c r="AV150" i="28" s="1"/>
  <c r="AG227" i="27"/>
  <c r="Q227" i="27"/>
  <c r="CR227" i="27"/>
  <c r="CR339" i="27" s="1"/>
  <c r="CQ150" i="28" s="1"/>
  <c r="CB227" i="27"/>
  <c r="CB339" i="27" s="1"/>
  <c r="CA150" i="28" s="1"/>
  <c r="BL227" i="27"/>
  <c r="BL339" i="27" s="1"/>
  <c r="BK150" i="28" s="1"/>
  <c r="AV227" i="27"/>
  <c r="AV339" i="27" s="1"/>
  <c r="AU150" i="28" s="1"/>
  <c r="AF227" i="27"/>
  <c r="P227" i="27"/>
  <c r="CQ227" i="27"/>
  <c r="CQ339" i="27" s="1"/>
  <c r="CP150" i="28" s="1"/>
  <c r="CA227" i="27"/>
  <c r="CA339" i="27" s="1"/>
  <c r="BZ150" i="28" s="1"/>
  <c r="BK227" i="27"/>
  <c r="BK339" i="27" s="1"/>
  <c r="BJ150" i="28" s="1"/>
  <c r="AU227" i="27"/>
  <c r="AU339" i="27" s="1"/>
  <c r="AT150" i="28" s="1"/>
  <c r="AE227" i="27"/>
  <c r="O227" i="27"/>
  <c r="CP227" i="27"/>
  <c r="CP339" i="27" s="1"/>
  <c r="CO150" i="28" s="1"/>
  <c r="BZ227" i="27"/>
  <c r="BZ339" i="27" s="1"/>
  <c r="BY150" i="28" s="1"/>
  <c r="BJ227" i="27"/>
  <c r="BJ339" i="27" s="1"/>
  <c r="BI150" i="28" s="1"/>
  <c r="AT227" i="27"/>
  <c r="AT339" i="27" s="1"/>
  <c r="AS150" i="28" s="1"/>
  <c r="AD227" i="27"/>
  <c r="N227" i="27"/>
  <c r="CO227" i="27"/>
  <c r="CO339" i="27" s="1"/>
  <c r="CN150" i="28" s="1"/>
  <c r="BY227" i="27"/>
  <c r="BY339" i="27" s="1"/>
  <c r="BX150" i="28" s="1"/>
  <c r="BI227" i="27"/>
  <c r="BI339" i="27" s="1"/>
  <c r="BH150" i="28" s="1"/>
  <c r="AS227" i="27"/>
  <c r="AS339" i="27" s="1"/>
  <c r="AR150" i="28" s="1"/>
  <c r="AC227" i="27"/>
  <c r="M227" i="27"/>
  <c r="DD227" i="27"/>
  <c r="DD339" i="27" s="1"/>
  <c r="DC150" i="28" s="1"/>
  <c r="CN227" i="27"/>
  <c r="CN339" i="27" s="1"/>
  <c r="CM150" i="28" s="1"/>
  <c r="BX227" i="27"/>
  <c r="BX339" i="27" s="1"/>
  <c r="BW150" i="28" s="1"/>
  <c r="BH227" i="27"/>
  <c r="BH339" i="27" s="1"/>
  <c r="BG150" i="28" s="1"/>
  <c r="AR227" i="27"/>
  <c r="AR339" i="27" s="1"/>
  <c r="AQ150" i="28" s="1"/>
  <c r="AB227" i="27"/>
  <c r="DB227" i="27"/>
  <c r="DB339" i="27" s="1"/>
  <c r="DA150" i="28" s="1"/>
  <c r="CL227" i="27"/>
  <c r="CL339" i="27" s="1"/>
  <c r="CK150" i="28" s="1"/>
  <c r="BV227" i="27"/>
  <c r="BV339" i="27" s="1"/>
  <c r="BU150" i="28" s="1"/>
  <c r="BF227" i="27"/>
  <c r="BF339" i="27" s="1"/>
  <c r="BE150" i="28" s="1"/>
  <c r="AP227" i="27"/>
  <c r="AP339" i="27" s="1"/>
  <c r="AO150" i="28" s="1"/>
  <c r="Z227" i="27"/>
  <c r="J227" i="27"/>
  <c r="DA227" i="27"/>
  <c r="DA339" i="27" s="1"/>
  <c r="CZ150" i="28" s="1"/>
  <c r="CK227" i="27"/>
  <c r="CK339" i="27" s="1"/>
  <c r="CJ150" i="28" s="1"/>
  <c r="BU227" i="27"/>
  <c r="BU339" i="27" s="1"/>
  <c r="BT150" i="28" s="1"/>
  <c r="BE227" i="27"/>
  <c r="BE339" i="27" s="1"/>
  <c r="BD150" i="28" s="1"/>
  <c r="AO227" i="27"/>
  <c r="AO339" i="27" s="1"/>
  <c r="AN150" i="28" s="1"/>
  <c r="Y227" i="27"/>
  <c r="Y339" i="27" s="1"/>
  <c r="X150" i="28" s="1"/>
  <c r="I227" i="27"/>
  <c r="CZ227" i="27"/>
  <c r="CZ339" i="27" s="1"/>
  <c r="CY150" i="28" s="1"/>
  <c r="CJ227" i="27"/>
  <c r="CJ339" i="27" s="1"/>
  <c r="CI150" i="28" s="1"/>
  <c r="BT227" i="27"/>
  <c r="BT339" i="27" s="1"/>
  <c r="BS150" i="28" s="1"/>
  <c r="BD227" i="27"/>
  <c r="BD339" i="27" s="1"/>
  <c r="BC150" i="28" s="1"/>
  <c r="AN227" i="27"/>
  <c r="X227" i="27"/>
  <c r="X339" i="27" s="1"/>
  <c r="W150" i="28" s="1"/>
  <c r="H227" i="27"/>
  <c r="CY227" i="27"/>
  <c r="CY339" i="27" s="1"/>
  <c r="CX150" i="28" s="1"/>
  <c r="CI227" i="27"/>
  <c r="CI339" i="27" s="1"/>
  <c r="CH150" i="28" s="1"/>
  <c r="BS227" i="27"/>
  <c r="BS339" i="27" s="1"/>
  <c r="BR150" i="28" s="1"/>
  <c r="BC227" i="27"/>
  <c r="BC339" i="27" s="1"/>
  <c r="BB150" i="28" s="1"/>
  <c r="AM227" i="27"/>
  <c r="W227" i="27"/>
  <c r="G227" i="27"/>
  <c r="CX227" i="27"/>
  <c r="CX339" i="27" s="1"/>
  <c r="CW150" i="28" s="1"/>
  <c r="CH227" i="27"/>
  <c r="CH339" i="27" s="1"/>
  <c r="CG150" i="28" s="1"/>
  <c r="BR227" i="27"/>
  <c r="BR339" i="27" s="1"/>
  <c r="BQ150" i="28" s="1"/>
  <c r="BB227" i="27"/>
  <c r="BB339" i="27" s="1"/>
  <c r="BA150" i="28" s="1"/>
  <c r="AL227" i="27"/>
  <c r="V227" i="27"/>
  <c r="F227" i="27"/>
  <c r="CW227" i="27"/>
  <c r="CW339" i="27" s="1"/>
  <c r="CV150" i="28" s="1"/>
  <c r="CG227" i="27"/>
  <c r="CG339" i="27" s="1"/>
  <c r="CF150" i="28" s="1"/>
  <c r="BQ227" i="27"/>
  <c r="BQ339" i="27" s="1"/>
  <c r="BP150" i="28" s="1"/>
  <c r="BA227" i="27"/>
  <c r="BA339" i="27" s="1"/>
  <c r="AZ150" i="28" s="1"/>
  <c r="AK227" i="27"/>
  <c r="U227" i="27"/>
  <c r="E227" i="27"/>
  <c r="CV227" i="27"/>
  <c r="CV339" i="27" s="1"/>
  <c r="CU150" i="28" s="1"/>
  <c r="CF227" i="27"/>
  <c r="CF339" i="27" s="1"/>
  <c r="CE150" i="28" s="1"/>
  <c r="BP227" i="27"/>
  <c r="BP339" i="27" s="1"/>
  <c r="BO150" i="28" s="1"/>
  <c r="AZ227" i="27"/>
  <c r="AZ339" i="27" s="1"/>
  <c r="AY150" i="28" s="1"/>
  <c r="AJ227" i="27"/>
  <c r="T227" i="27"/>
  <c r="CT227" i="27"/>
  <c r="CT339" i="27" s="1"/>
  <c r="CS150" i="28" s="1"/>
  <c r="CD227" i="27"/>
  <c r="CD339" i="27" s="1"/>
  <c r="CC150" i="28" s="1"/>
  <c r="BN227" i="27"/>
  <c r="BN339" i="27" s="1"/>
  <c r="BM150" i="28" s="1"/>
  <c r="AX227" i="27"/>
  <c r="AX339" i="27" s="1"/>
  <c r="AW150" i="28" s="1"/>
  <c r="AH227" i="27"/>
  <c r="R227" i="27"/>
  <c r="CS229" i="27"/>
  <c r="CS341" i="27" s="1"/>
  <c r="CR152" i="28" s="1"/>
  <c r="CC229" i="27"/>
  <c r="CC341" i="27" s="1"/>
  <c r="CB152" i="28" s="1"/>
  <c r="BM229" i="27"/>
  <c r="BM341" i="27" s="1"/>
  <c r="BL152" i="28" s="1"/>
  <c r="AW229" i="27"/>
  <c r="AW341" i="27" s="1"/>
  <c r="AV152" i="28" s="1"/>
  <c r="AG229" i="27"/>
  <c r="Q229" i="27"/>
  <c r="CR229" i="27"/>
  <c r="CR341" i="27" s="1"/>
  <c r="CQ152" i="28" s="1"/>
  <c r="CB229" i="27"/>
  <c r="CB341" i="27" s="1"/>
  <c r="CA152" i="28" s="1"/>
  <c r="BL229" i="27"/>
  <c r="BL341" i="27" s="1"/>
  <c r="BK152" i="28" s="1"/>
  <c r="AV229" i="27"/>
  <c r="AV341" i="27" s="1"/>
  <c r="AU152" i="28" s="1"/>
  <c r="AF229" i="27"/>
  <c r="P229" i="27"/>
  <c r="CQ229" i="27"/>
  <c r="CQ341" i="27" s="1"/>
  <c r="CP152" i="28" s="1"/>
  <c r="CA229" i="27"/>
  <c r="CA341" i="27" s="1"/>
  <c r="BZ152" i="28" s="1"/>
  <c r="BK229" i="27"/>
  <c r="BK341" i="27" s="1"/>
  <c r="BJ152" i="28" s="1"/>
  <c r="AU229" i="27"/>
  <c r="AU341" i="27" s="1"/>
  <c r="AT152" i="28" s="1"/>
  <c r="AE229" i="27"/>
  <c r="O229" i="27"/>
  <c r="CP229" i="27"/>
  <c r="CP341" i="27" s="1"/>
  <c r="CO152" i="28" s="1"/>
  <c r="BZ229" i="27"/>
  <c r="BZ341" i="27" s="1"/>
  <c r="BY152" i="28" s="1"/>
  <c r="BJ229" i="27"/>
  <c r="BJ341" i="27" s="1"/>
  <c r="BI152" i="28" s="1"/>
  <c r="AT229" i="27"/>
  <c r="AT341" i="27" s="1"/>
  <c r="AS152" i="28" s="1"/>
  <c r="AD229" i="27"/>
  <c r="N229" i="27"/>
  <c r="CO229" i="27"/>
  <c r="CO341" i="27" s="1"/>
  <c r="CN152" i="28" s="1"/>
  <c r="BY229" i="27"/>
  <c r="BY341" i="27" s="1"/>
  <c r="BX152" i="28" s="1"/>
  <c r="BI229" i="27"/>
  <c r="BI341" i="27" s="1"/>
  <c r="BH152" i="28" s="1"/>
  <c r="AS229" i="27"/>
  <c r="AS341" i="27" s="1"/>
  <c r="AR152" i="28" s="1"/>
  <c r="AC229" i="27"/>
  <c r="M229" i="27"/>
  <c r="DD229" i="27"/>
  <c r="DD341" i="27" s="1"/>
  <c r="DC152" i="28" s="1"/>
  <c r="CN229" i="27"/>
  <c r="CN341" i="27" s="1"/>
  <c r="CM152" i="28" s="1"/>
  <c r="BX229" i="27"/>
  <c r="BX341" i="27" s="1"/>
  <c r="BW152" i="28" s="1"/>
  <c r="BH229" i="27"/>
  <c r="BH341" i="27" s="1"/>
  <c r="BG152" i="28" s="1"/>
  <c r="AR229" i="27"/>
  <c r="AR341" i="27" s="1"/>
  <c r="AQ152" i="28" s="1"/>
  <c r="AB229" i="27"/>
  <c r="L229" i="27"/>
  <c r="DB229" i="27"/>
  <c r="DB341" i="27" s="1"/>
  <c r="DA152" i="28" s="1"/>
  <c r="CL229" i="27"/>
  <c r="CL341" i="27" s="1"/>
  <c r="CK152" i="28" s="1"/>
  <c r="BV229" i="27"/>
  <c r="BV341" i="27" s="1"/>
  <c r="BU152" i="28" s="1"/>
  <c r="BF229" i="27"/>
  <c r="BF341" i="27" s="1"/>
  <c r="BE152" i="28" s="1"/>
  <c r="AP229" i="27"/>
  <c r="AP341" i="27" s="1"/>
  <c r="AO152" i="28" s="1"/>
  <c r="Z229" i="27"/>
  <c r="J229" i="27"/>
  <c r="DA229" i="27"/>
  <c r="DA341" i="27" s="1"/>
  <c r="CZ152" i="28" s="1"/>
  <c r="CK229" i="27"/>
  <c r="CK341" i="27" s="1"/>
  <c r="CJ152" i="28" s="1"/>
  <c r="BU229" i="27"/>
  <c r="BU341" i="27" s="1"/>
  <c r="BT152" i="28" s="1"/>
  <c r="BE229" i="27"/>
  <c r="BE341" i="27" s="1"/>
  <c r="BD152" i="28" s="1"/>
  <c r="AO229" i="27"/>
  <c r="AO341" i="27" s="1"/>
  <c r="AN152" i="28" s="1"/>
  <c r="Y229" i="27"/>
  <c r="Y341" i="27" s="1"/>
  <c r="X152" i="28" s="1"/>
  <c r="I229" i="27"/>
  <c r="CZ229" i="27"/>
  <c r="CZ341" i="27" s="1"/>
  <c r="CY152" i="28" s="1"/>
  <c r="CJ229" i="27"/>
  <c r="CJ341" i="27" s="1"/>
  <c r="CI152" i="28" s="1"/>
  <c r="BT229" i="27"/>
  <c r="BT341" i="27" s="1"/>
  <c r="BS152" i="28" s="1"/>
  <c r="BD229" i="27"/>
  <c r="BD341" i="27" s="1"/>
  <c r="BC152" i="28" s="1"/>
  <c r="AN229" i="27"/>
  <c r="X229" i="27"/>
  <c r="X341" i="27" s="1"/>
  <c r="W152" i="28" s="1"/>
  <c r="H229" i="27"/>
  <c r="CY229" i="27"/>
  <c r="CY341" i="27" s="1"/>
  <c r="CX152" i="28" s="1"/>
  <c r="CI229" i="27"/>
  <c r="CI341" i="27" s="1"/>
  <c r="CH152" i="28" s="1"/>
  <c r="BS229" i="27"/>
  <c r="BS341" i="27" s="1"/>
  <c r="BR152" i="28" s="1"/>
  <c r="BC229" i="27"/>
  <c r="BC341" i="27" s="1"/>
  <c r="BB152" i="28" s="1"/>
  <c r="AM229" i="27"/>
  <c r="W229" i="27"/>
  <c r="G229" i="27"/>
  <c r="CX229" i="27"/>
  <c r="CX341" i="27" s="1"/>
  <c r="CW152" i="28" s="1"/>
  <c r="CH229" i="27"/>
  <c r="CH341" i="27" s="1"/>
  <c r="CG152" i="28" s="1"/>
  <c r="BR229" i="27"/>
  <c r="BR341" i="27" s="1"/>
  <c r="BQ152" i="28" s="1"/>
  <c r="BB229" i="27"/>
  <c r="BB341" i="27" s="1"/>
  <c r="BA152" i="28" s="1"/>
  <c r="AL229" i="27"/>
  <c r="V229" i="27"/>
  <c r="F229" i="27"/>
  <c r="CW229" i="27"/>
  <c r="CW341" i="27" s="1"/>
  <c r="CV152" i="28" s="1"/>
  <c r="CG229" i="27"/>
  <c r="CG341" i="27" s="1"/>
  <c r="CF152" i="28" s="1"/>
  <c r="BQ229" i="27"/>
  <c r="BQ341" i="27" s="1"/>
  <c r="BP152" i="28" s="1"/>
  <c r="BA229" i="27"/>
  <c r="BA341" i="27" s="1"/>
  <c r="AZ152" i="28" s="1"/>
  <c r="AK229" i="27"/>
  <c r="U229" i="27"/>
  <c r="E229" i="27"/>
  <c r="CV229" i="27"/>
  <c r="CV341" i="27" s="1"/>
  <c r="CU152" i="28" s="1"/>
  <c r="CF229" i="27"/>
  <c r="CF341" i="27" s="1"/>
  <c r="CE152" i="28" s="1"/>
  <c r="BP229" i="27"/>
  <c r="BP341" i="27" s="1"/>
  <c r="BO152" i="28" s="1"/>
  <c r="AZ229" i="27"/>
  <c r="AZ341" i="27" s="1"/>
  <c r="AY152" i="28" s="1"/>
  <c r="AJ229" i="27"/>
  <c r="T229" i="27"/>
  <c r="CT229" i="27"/>
  <c r="CT341" i="27" s="1"/>
  <c r="CS152" i="28" s="1"/>
  <c r="CD229" i="27"/>
  <c r="CD341" i="27" s="1"/>
  <c r="CC152" i="28" s="1"/>
  <c r="BN229" i="27"/>
  <c r="BN341" i="27" s="1"/>
  <c r="BM152" i="28" s="1"/>
  <c r="AX229" i="27"/>
  <c r="AX341" i="27" s="1"/>
  <c r="AW152" i="28" s="1"/>
  <c r="AH229" i="27"/>
  <c r="R229" i="27"/>
  <c r="CS231" i="27"/>
  <c r="CS343" i="27" s="1"/>
  <c r="CR154" i="28" s="1"/>
  <c r="CC231" i="27"/>
  <c r="CC343" i="27" s="1"/>
  <c r="CB154" i="28" s="1"/>
  <c r="BM231" i="27"/>
  <c r="BM343" i="27" s="1"/>
  <c r="BL154" i="28" s="1"/>
  <c r="AW231" i="27"/>
  <c r="AW343" i="27" s="1"/>
  <c r="AV154" i="28" s="1"/>
  <c r="AG231" i="27"/>
  <c r="Q231" i="27"/>
  <c r="CR231" i="27"/>
  <c r="CR343" i="27" s="1"/>
  <c r="CQ154" i="28" s="1"/>
  <c r="CB231" i="27"/>
  <c r="CB343" i="27" s="1"/>
  <c r="CA154" i="28" s="1"/>
  <c r="BL231" i="27"/>
  <c r="BL343" i="27" s="1"/>
  <c r="BK154" i="28" s="1"/>
  <c r="AV231" i="27"/>
  <c r="AV343" i="27" s="1"/>
  <c r="AU154" i="28" s="1"/>
  <c r="AF231" i="27"/>
  <c r="P231" i="27"/>
  <c r="CQ231" i="27"/>
  <c r="CQ343" i="27" s="1"/>
  <c r="CP154" i="28" s="1"/>
  <c r="CA231" i="27"/>
  <c r="CA343" i="27" s="1"/>
  <c r="BZ154" i="28" s="1"/>
  <c r="BK231" i="27"/>
  <c r="BK343" i="27" s="1"/>
  <c r="BJ154" i="28" s="1"/>
  <c r="AU231" i="27"/>
  <c r="AU343" i="27" s="1"/>
  <c r="AT154" i="28" s="1"/>
  <c r="AE231" i="27"/>
  <c r="O231" i="27"/>
  <c r="CP231" i="27"/>
  <c r="CP343" i="27" s="1"/>
  <c r="CO154" i="28" s="1"/>
  <c r="BZ231" i="27"/>
  <c r="BZ343" i="27" s="1"/>
  <c r="BY154" i="28" s="1"/>
  <c r="BJ231" i="27"/>
  <c r="BJ343" i="27" s="1"/>
  <c r="BI154" i="28" s="1"/>
  <c r="AT231" i="27"/>
  <c r="AT343" i="27" s="1"/>
  <c r="AS154" i="28" s="1"/>
  <c r="AD231" i="27"/>
  <c r="N231" i="27"/>
  <c r="CO231" i="27"/>
  <c r="CO343" i="27" s="1"/>
  <c r="CN154" i="28" s="1"/>
  <c r="BY231" i="27"/>
  <c r="BY343" i="27" s="1"/>
  <c r="BX154" i="28" s="1"/>
  <c r="BI231" i="27"/>
  <c r="BI343" i="27" s="1"/>
  <c r="BH154" i="28" s="1"/>
  <c r="AS231" i="27"/>
  <c r="AS343" i="27" s="1"/>
  <c r="AR154" i="28" s="1"/>
  <c r="AC231" i="27"/>
  <c r="M231" i="27"/>
  <c r="DD231" i="27"/>
  <c r="DD343" i="27" s="1"/>
  <c r="DC154" i="28" s="1"/>
  <c r="CN231" i="27"/>
  <c r="CN343" i="27" s="1"/>
  <c r="CM154" i="28" s="1"/>
  <c r="BX231" i="27"/>
  <c r="BX343" i="27" s="1"/>
  <c r="BW154" i="28" s="1"/>
  <c r="BH231" i="27"/>
  <c r="BH343" i="27" s="1"/>
  <c r="BG154" i="28" s="1"/>
  <c r="AR231" i="27"/>
  <c r="AR343" i="27" s="1"/>
  <c r="AQ154" i="28" s="1"/>
  <c r="AB231" i="27"/>
  <c r="L231" i="27"/>
  <c r="DB231" i="27"/>
  <c r="DB343" i="27" s="1"/>
  <c r="DA154" i="28" s="1"/>
  <c r="CL231" i="27"/>
  <c r="CL343" i="27" s="1"/>
  <c r="CK154" i="28" s="1"/>
  <c r="BV231" i="27"/>
  <c r="BV343" i="27" s="1"/>
  <c r="BU154" i="28" s="1"/>
  <c r="BF231" i="27"/>
  <c r="BF343" i="27" s="1"/>
  <c r="BE154" i="28" s="1"/>
  <c r="AP231" i="27"/>
  <c r="AP343" i="27" s="1"/>
  <c r="AO154" i="28" s="1"/>
  <c r="Z231" i="27"/>
  <c r="J231" i="27"/>
  <c r="DA231" i="27"/>
  <c r="DA343" i="27" s="1"/>
  <c r="CZ154" i="28" s="1"/>
  <c r="CK231" i="27"/>
  <c r="CK343" i="27" s="1"/>
  <c r="CJ154" i="28" s="1"/>
  <c r="BU231" i="27"/>
  <c r="BU343" i="27" s="1"/>
  <c r="BT154" i="28" s="1"/>
  <c r="BE231" i="27"/>
  <c r="BE343" i="27" s="1"/>
  <c r="BD154" i="28" s="1"/>
  <c r="AO231" i="27"/>
  <c r="AO343" i="27" s="1"/>
  <c r="AN154" i="28" s="1"/>
  <c r="Y231" i="27"/>
  <c r="Y343" i="27" s="1"/>
  <c r="X154" i="28" s="1"/>
  <c r="I231" i="27"/>
  <c r="CZ231" i="27"/>
  <c r="CZ343" i="27" s="1"/>
  <c r="CY154" i="28" s="1"/>
  <c r="CJ231" i="27"/>
  <c r="CJ343" i="27" s="1"/>
  <c r="CI154" i="28" s="1"/>
  <c r="BT231" i="27"/>
  <c r="BT343" i="27" s="1"/>
  <c r="BS154" i="28" s="1"/>
  <c r="BD231" i="27"/>
  <c r="BD343" i="27" s="1"/>
  <c r="BC154" i="28" s="1"/>
  <c r="AN231" i="27"/>
  <c r="X231" i="27"/>
  <c r="X343" i="27" s="1"/>
  <c r="W154" i="28" s="1"/>
  <c r="H231" i="27"/>
  <c r="CY231" i="27"/>
  <c r="CY343" i="27" s="1"/>
  <c r="CX154" i="28" s="1"/>
  <c r="CI231" i="27"/>
  <c r="CI343" i="27" s="1"/>
  <c r="CH154" i="28" s="1"/>
  <c r="BS231" i="27"/>
  <c r="BS343" i="27" s="1"/>
  <c r="BR154" i="28" s="1"/>
  <c r="BC231" i="27"/>
  <c r="BC343" i="27" s="1"/>
  <c r="BB154" i="28" s="1"/>
  <c r="AM231" i="27"/>
  <c r="W231" i="27"/>
  <c r="G231" i="27"/>
  <c r="CX231" i="27"/>
  <c r="CX343" i="27" s="1"/>
  <c r="CW154" i="28" s="1"/>
  <c r="CH231" i="27"/>
  <c r="CH343" i="27" s="1"/>
  <c r="CG154" i="28" s="1"/>
  <c r="BR231" i="27"/>
  <c r="BR343" i="27" s="1"/>
  <c r="BQ154" i="28" s="1"/>
  <c r="BB231" i="27"/>
  <c r="BB343" i="27" s="1"/>
  <c r="BA154" i="28" s="1"/>
  <c r="AL231" i="27"/>
  <c r="V231" i="27"/>
  <c r="F231" i="27"/>
  <c r="CW231" i="27"/>
  <c r="CW343" i="27" s="1"/>
  <c r="CV154" i="28" s="1"/>
  <c r="CG231" i="27"/>
  <c r="CG343" i="27" s="1"/>
  <c r="CF154" i="28" s="1"/>
  <c r="BQ231" i="27"/>
  <c r="BQ343" i="27" s="1"/>
  <c r="BP154" i="28" s="1"/>
  <c r="BA231" i="27"/>
  <c r="BA343" i="27" s="1"/>
  <c r="AZ154" i="28" s="1"/>
  <c r="AK231" i="27"/>
  <c r="U231" i="27"/>
  <c r="E231" i="27"/>
  <c r="CV231" i="27"/>
  <c r="CV343" i="27" s="1"/>
  <c r="CU154" i="28" s="1"/>
  <c r="CF231" i="27"/>
  <c r="CF343" i="27" s="1"/>
  <c r="CE154" i="28" s="1"/>
  <c r="BP231" i="27"/>
  <c r="BP343" i="27" s="1"/>
  <c r="BO154" i="28" s="1"/>
  <c r="AZ231" i="27"/>
  <c r="AZ343" i="27" s="1"/>
  <c r="AY154" i="28" s="1"/>
  <c r="AJ231" i="27"/>
  <c r="T231" i="27"/>
  <c r="CT231" i="27"/>
  <c r="CT343" i="27" s="1"/>
  <c r="CS154" i="28" s="1"/>
  <c r="CD231" i="27"/>
  <c r="CD343" i="27" s="1"/>
  <c r="CC154" i="28" s="1"/>
  <c r="BN231" i="27"/>
  <c r="BN343" i="27" s="1"/>
  <c r="BM154" i="28" s="1"/>
  <c r="AX231" i="27"/>
  <c r="AX343" i="27" s="1"/>
  <c r="AW154" i="28" s="1"/>
  <c r="AH231" i="27"/>
  <c r="R231" i="27"/>
  <c r="CS233" i="27"/>
  <c r="CS345" i="27" s="1"/>
  <c r="CR156" i="28" s="1"/>
  <c r="CC233" i="27"/>
  <c r="CC345" i="27" s="1"/>
  <c r="CB156" i="28" s="1"/>
  <c r="BM233" i="27"/>
  <c r="BM345" i="27" s="1"/>
  <c r="BL156" i="28" s="1"/>
  <c r="AW233" i="27"/>
  <c r="AW345" i="27" s="1"/>
  <c r="AV156" i="28" s="1"/>
  <c r="AG233" i="27"/>
  <c r="Q233" i="27"/>
  <c r="CR233" i="27"/>
  <c r="CR345" i="27" s="1"/>
  <c r="CQ156" i="28" s="1"/>
  <c r="CB233" i="27"/>
  <c r="CB345" i="27" s="1"/>
  <c r="CA156" i="28" s="1"/>
  <c r="BL233" i="27"/>
  <c r="BL345" i="27" s="1"/>
  <c r="BK156" i="28" s="1"/>
  <c r="AV233" i="27"/>
  <c r="AV345" i="27" s="1"/>
  <c r="AU156" i="28" s="1"/>
  <c r="AF233" i="27"/>
  <c r="P233" i="27"/>
  <c r="CQ233" i="27"/>
  <c r="CQ345" i="27" s="1"/>
  <c r="CP156" i="28" s="1"/>
  <c r="CA233" i="27"/>
  <c r="CA345" i="27" s="1"/>
  <c r="BZ156" i="28" s="1"/>
  <c r="BK233" i="27"/>
  <c r="BK345" i="27" s="1"/>
  <c r="BJ156" i="28" s="1"/>
  <c r="AU233" i="27"/>
  <c r="AU345" i="27" s="1"/>
  <c r="AT156" i="28" s="1"/>
  <c r="AE233" i="27"/>
  <c r="O233" i="27"/>
  <c r="CP233" i="27"/>
  <c r="CP345" i="27" s="1"/>
  <c r="CO156" i="28" s="1"/>
  <c r="BZ233" i="27"/>
  <c r="BZ345" i="27" s="1"/>
  <c r="BY156" i="28" s="1"/>
  <c r="BJ233" i="27"/>
  <c r="BJ345" i="27" s="1"/>
  <c r="BI156" i="28" s="1"/>
  <c r="AT233" i="27"/>
  <c r="AT345" i="27" s="1"/>
  <c r="AS156" i="28" s="1"/>
  <c r="AD233" i="27"/>
  <c r="N233" i="27"/>
  <c r="CO233" i="27"/>
  <c r="CO345" i="27" s="1"/>
  <c r="CN156" i="28" s="1"/>
  <c r="BY233" i="27"/>
  <c r="BY345" i="27" s="1"/>
  <c r="BX156" i="28" s="1"/>
  <c r="BI233" i="27"/>
  <c r="BI345" i="27" s="1"/>
  <c r="BH156" i="28" s="1"/>
  <c r="AS233" i="27"/>
  <c r="AS345" i="27" s="1"/>
  <c r="AR156" i="28" s="1"/>
  <c r="AC233" i="27"/>
  <c r="M233" i="27"/>
  <c r="DD233" i="27"/>
  <c r="DD345" i="27" s="1"/>
  <c r="DC156" i="28" s="1"/>
  <c r="CN233" i="27"/>
  <c r="CN345" i="27" s="1"/>
  <c r="CM156" i="28" s="1"/>
  <c r="BX233" i="27"/>
  <c r="BX345" i="27" s="1"/>
  <c r="BW156" i="28" s="1"/>
  <c r="BH233" i="27"/>
  <c r="BH345" i="27" s="1"/>
  <c r="BG156" i="28" s="1"/>
  <c r="AR233" i="27"/>
  <c r="AR345" i="27" s="1"/>
  <c r="AQ156" i="28" s="1"/>
  <c r="AB233" i="27"/>
  <c r="L233" i="27"/>
  <c r="DB233" i="27"/>
  <c r="DB345" i="27" s="1"/>
  <c r="DA156" i="28" s="1"/>
  <c r="CL233" i="27"/>
  <c r="CL345" i="27" s="1"/>
  <c r="CK156" i="28" s="1"/>
  <c r="BV233" i="27"/>
  <c r="BV345" i="27" s="1"/>
  <c r="BU156" i="28" s="1"/>
  <c r="BF233" i="27"/>
  <c r="BF345" i="27" s="1"/>
  <c r="BE156" i="28" s="1"/>
  <c r="AP233" i="27"/>
  <c r="AP345" i="27" s="1"/>
  <c r="AO156" i="28" s="1"/>
  <c r="Z233" i="27"/>
  <c r="J233" i="27"/>
  <c r="DA233" i="27"/>
  <c r="DA345" i="27" s="1"/>
  <c r="CZ156" i="28" s="1"/>
  <c r="CK233" i="27"/>
  <c r="CK345" i="27" s="1"/>
  <c r="CJ156" i="28" s="1"/>
  <c r="BU233" i="27"/>
  <c r="BU345" i="27" s="1"/>
  <c r="BT156" i="28" s="1"/>
  <c r="BE233" i="27"/>
  <c r="BE345" i="27" s="1"/>
  <c r="BD156" i="28" s="1"/>
  <c r="AO233" i="27"/>
  <c r="AO345" i="27" s="1"/>
  <c r="AN156" i="28" s="1"/>
  <c r="Y233" i="27"/>
  <c r="Y345" i="27" s="1"/>
  <c r="X156" i="28" s="1"/>
  <c r="I233" i="27"/>
  <c r="CZ233" i="27"/>
  <c r="CZ345" i="27" s="1"/>
  <c r="CY156" i="28" s="1"/>
  <c r="CJ233" i="27"/>
  <c r="CJ345" i="27" s="1"/>
  <c r="CI156" i="28" s="1"/>
  <c r="BT233" i="27"/>
  <c r="BT345" i="27" s="1"/>
  <c r="BS156" i="28" s="1"/>
  <c r="BD233" i="27"/>
  <c r="BD345" i="27" s="1"/>
  <c r="BC156" i="28" s="1"/>
  <c r="AN233" i="27"/>
  <c r="X233" i="27"/>
  <c r="X345" i="27" s="1"/>
  <c r="W156" i="28" s="1"/>
  <c r="H233" i="27"/>
  <c r="CY233" i="27"/>
  <c r="CY345" i="27" s="1"/>
  <c r="CX156" i="28" s="1"/>
  <c r="CI233" i="27"/>
  <c r="CI345" i="27" s="1"/>
  <c r="CH156" i="28" s="1"/>
  <c r="BS233" i="27"/>
  <c r="BS345" i="27" s="1"/>
  <c r="BR156" i="28" s="1"/>
  <c r="BC233" i="27"/>
  <c r="BC345" i="27" s="1"/>
  <c r="BB156" i="28" s="1"/>
  <c r="AM233" i="27"/>
  <c r="W233" i="27"/>
  <c r="G233" i="27"/>
  <c r="CX233" i="27"/>
  <c r="CX345" i="27" s="1"/>
  <c r="CW156" i="28" s="1"/>
  <c r="CH233" i="27"/>
  <c r="CH345" i="27" s="1"/>
  <c r="CG156" i="28" s="1"/>
  <c r="BR233" i="27"/>
  <c r="BR345" i="27" s="1"/>
  <c r="BQ156" i="28" s="1"/>
  <c r="BB233" i="27"/>
  <c r="BB345" i="27" s="1"/>
  <c r="BA156" i="28" s="1"/>
  <c r="AL233" i="27"/>
  <c r="V233" i="27"/>
  <c r="F233" i="27"/>
  <c r="CW233" i="27"/>
  <c r="CW345" i="27" s="1"/>
  <c r="CV156" i="28" s="1"/>
  <c r="CG233" i="27"/>
  <c r="CG345" i="27" s="1"/>
  <c r="CF156" i="28" s="1"/>
  <c r="BQ233" i="27"/>
  <c r="BQ345" i="27" s="1"/>
  <c r="BP156" i="28" s="1"/>
  <c r="BA233" i="27"/>
  <c r="BA345" i="27" s="1"/>
  <c r="AZ156" i="28" s="1"/>
  <c r="AK233" i="27"/>
  <c r="U233" i="27"/>
  <c r="E233" i="27"/>
  <c r="CV233" i="27"/>
  <c r="CV345" i="27" s="1"/>
  <c r="CU156" i="28" s="1"/>
  <c r="CF233" i="27"/>
  <c r="CF345" i="27" s="1"/>
  <c r="CE156" i="28" s="1"/>
  <c r="BP233" i="27"/>
  <c r="BP345" i="27" s="1"/>
  <c r="BO156" i="28" s="1"/>
  <c r="AZ233" i="27"/>
  <c r="AZ345" i="27" s="1"/>
  <c r="AY156" i="28" s="1"/>
  <c r="AJ233" i="27"/>
  <c r="T233" i="27"/>
  <c r="CT233" i="27"/>
  <c r="CT345" i="27" s="1"/>
  <c r="CS156" i="28" s="1"/>
  <c r="CD233" i="27"/>
  <c r="CD345" i="27" s="1"/>
  <c r="CC156" i="28" s="1"/>
  <c r="BN233" i="27"/>
  <c r="BN345" i="27" s="1"/>
  <c r="BM156" i="28" s="1"/>
  <c r="AX233" i="27"/>
  <c r="AX345" i="27" s="1"/>
  <c r="AW156" i="28" s="1"/>
  <c r="AH233" i="27"/>
  <c r="R233" i="27"/>
  <c r="CS235" i="27"/>
  <c r="CS347" i="27" s="1"/>
  <c r="CR158" i="28" s="1"/>
  <c r="CC235" i="27"/>
  <c r="CC347" i="27" s="1"/>
  <c r="CB158" i="28" s="1"/>
  <c r="BM235" i="27"/>
  <c r="BM347" i="27" s="1"/>
  <c r="BL158" i="28" s="1"/>
  <c r="AW235" i="27"/>
  <c r="AW347" i="27" s="1"/>
  <c r="AV158" i="28" s="1"/>
  <c r="AG235" i="27"/>
  <c r="Q235" i="27"/>
  <c r="CR235" i="27"/>
  <c r="CR347" i="27" s="1"/>
  <c r="CQ158" i="28" s="1"/>
  <c r="CB235" i="27"/>
  <c r="CB347" i="27" s="1"/>
  <c r="CA158" i="28" s="1"/>
  <c r="BL235" i="27"/>
  <c r="BL347" i="27" s="1"/>
  <c r="BK158" i="28" s="1"/>
  <c r="AV235" i="27"/>
  <c r="AV347" i="27" s="1"/>
  <c r="AU158" i="28" s="1"/>
  <c r="AF235" i="27"/>
  <c r="P235" i="27"/>
  <c r="CQ235" i="27"/>
  <c r="CQ347" i="27" s="1"/>
  <c r="CP158" i="28" s="1"/>
  <c r="CA235" i="27"/>
  <c r="CA347" i="27" s="1"/>
  <c r="BZ158" i="28" s="1"/>
  <c r="BK235" i="27"/>
  <c r="BK347" i="27" s="1"/>
  <c r="BJ158" i="28" s="1"/>
  <c r="AU235" i="27"/>
  <c r="AU347" i="27" s="1"/>
  <c r="AT158" i="28" s="1"/>
  <c r="AE235" i="27"/>
  <c r="O235" i="27"/>
  <c r="CP235" i="27"/>
  <c r="CP347" i="27" s="1"/>
  <c r="CO158" i="28" s="1"/>
  <c r="BZ235" i="27"/>
  <c r="BZ347" i="27" s="1"/>
  <c r="BY158" i="28" s="1"/>
  <c r="BJ235" i="27"/>
  <c r="BJ347" i="27" s="1"/>
  <c r="BI158" i="28" s="1"/>
  <c r="AT235" i="27"/>
  <c r="AT347" i="27" s="1"/>
  <c r="AS158" i="28" s="1"/>
  <c r="AD235" i="27"/>
  <c r="N235" i="27"/>
  <c r="CO235" i="27"/>
  <c r="CO347" i="27" s="1"/>
  <c r="CN158" i="28" s="1"/>
  <c r="BY235" i="27"/>
  <c r="BY347" i="27" s="1"/>
  <c r="BX158" i="28" s="1"/>
  <c r="BI235" i="27"/>
  <c r="BI347" i="27" s="1"/>
  <c r="BH158" i="28" s="1"/>
  <c r="AS235" i="27"/>
  <c r="AS347" i="27" s="1"/>
  <c r="AR158" i="28" s="1"/>
  <c r="AC235" i="27"/>
  <c r="M235" i="27"/>
  <c r="DD235" i="27"/>
  <c r="DD347" i="27" s="1"/>
  <c r="DC158" i="28" s="1"/>
  <c r="CN235" i="27"/>
  <c r="CN347" i="27" s="1"/>
  <c r="CM158" i="28" s="1"/>
  <c r="BX235" i="27"/>
  <c r="BX347" i="27" s="1"/>
  <c r="BW158" i="28" s="1"/>
  <c r="BH235" i="27"/>
  <c r="BH347" i="27" s="1"/>
  <c r="BG158" i="28" s="1"/>
  <c r="AR235" i="27"/>
  <c r="AR347" i="27" s="1"/>
  <c r="AQ158" i="28" s="1"/>
  <c r="AB235" i="27"/>
  <c r="L235" i="27"/>
  <c r="DB235" i="27"/>
  <c r="DB347" i="27" s="1"/>
  <c r="DA158" i="28" s="1"/>
  <c r="CL235" i="27"/>
  <c r="CL347" i="27" s="1"/>
  <c r="CK158" i="28" s="1"/>
  <c r="BV235" i="27"/>
  <c r="BV347" i="27" s="1"/>
  <c r="BU158" i="28" s="1"/>
  <c r="BF235" i="27"/>
  <c r="BF347" i="27" s="1"/>
  <c r="BE158" i="28" s="1"/>
  <c r="AP235" i="27"/>
  <c r="AP347" i="27" s="1"/>
  <c r="AO158" i="28" s="1"/>
  <c r="Z235" i="27"/>
  <c r="J235" i="27"/>
  <c r="DA235" i="27"/>
  <c r="DA347" i="27" s="1"/>
  <c r="CZ158" i="28" s="1"/>
  <c r="CK235" i="27"/>
  <c r="CK347" i="27" s="1"/>
  <c r="CJ158" i="28" s="1"/>
  <c r="BU235" i="27"/>
  <c r="BU347" i="27" s="1"/>
  <c r="BT158" i="28" s="1"/>
  <c r="BE235" i="27"/>
  <c r="BE347" i="27" s="1"/>
  <c r="BD158" i="28" s="1"/>
  <c r="AO235" i="27"/>
  <c r="AO347" i="27" s="1"/>
  <c r="AN158" i="28" s="1"/>
  <c r="Y235" i="27"/>
  <c r="Y347" i="27" s="1"/>
  <c r="X158" i="28" s="1"/>
  <c r="I235" i="27"/>
  <c r="CZ235" i="27"/>
  <c r="CZ347" i="27" s="1"/>
  <c r="CY158" i="28" s="1"/>
  <c r="CJ235" i="27"/>
  <c r="CJ347" i="27" s="1"/>
  <c r="CI158" i="28" s="1"/>
  <c r="BT235" i="27"/>
  <c r="BT347" i="27" s="1"/>
  <c r="BS158" i="28" s="1"/>
  <c r="BD235" i="27"/>
  <c r="BD347" i="27" s="1"/>
  <c r="BC158" i="28" s="1"/>
  <c r="AN235" i="27"/>
  <c r="X235" i="27"/>
  <c r="X347" i="27" s="1"/>
  <c r="W158" i="28" s="1"/>
  <c r="H235" i="27"/>
  <c r="CY235" i="27"/>
  <c r="CY347" i="27" s="1"/>
  <c r="CX158" i="28" s="1"/>
  <c r="CI235" i="27"/>
  <c r="CI347" i="27" s="1"/>
  <c r="CH158" i="28" s="1"/>
  <c r="BS235" i="27"/>
  <c r="BS347" i="27" s="1"/>
  <c r="BR158" i="28" s="1"/>
  <c r="BC235" i="27"/>
  <c r="BC347" i="27" s="1"/>
  <c r="BB158" i="28" s="1"/>
  <c r="AM235" i="27"/>
  <c r="W235" i="27"/>
  <c r="G235" i="27"/>
  <c r="CX235" i="27"/>
  <c r="CX347" i="27" s="1"/>
  <c r="CW158" i="28" s="1"/>
  <c r="CH235" i="27"/>
  <c r="CH347" i="27" s="1"/>
  <c r="CG158" i="28" s="1"/>
  <c r="BR235" i="27"/>
  <c r="BR347" i="27" s="1"/>
  <c r="BQ158" i="28" s="1"/>
  <c r="BB235" i="27"/>
  <c r="BB347" i="27" s="1"/>
  <c r="BA158" i="28" s="1"/>
  <c r="AL235" i="27"/>
  <c r="V235" i="27"/>
  <c r="F235" i="27"/>
  <c r="CW235" i="27"/>
  <c r="CW347" i="27" s="1"/>
  <c r="CV158" i="28" s="1"/>
  <c r="CG235" i="27"/>
  <c r="CG347" i="27" s="1"/>
  <c r="CF158" i="28" s="1"/>
  <c r="BQ235" i="27"/>
  <c r="BQ347" i="27" s="1"/>
  <c r="BP158" i="28" s="1"/>
  <c r="BA235" i="27"/>
  <c r="BA347" i="27" s="1"/>
  <c r="AZ158" i="28" s="1"/>
  <c r="AK235" i="27"/>
  <c r="U235" i="27"/>
  <c r="E235" i="27"/>
  <c r="CV235" i="27"/>
  <c r="CV347" i="27" s="1"/>
  <c r="CU158" i="28" s="1"/>
  <c r="CF235" i="27"/>
  <c r="CF347" i="27" s="1"/>
  <c r="CE158" i="28" s="1"/>
  <c r="BP235" i="27"/>
  <c r="BP347" i="27" s="1"/>
  <c r="BO158" i="28" s="1"/>
  <c r="AZ235" i="27"/>
  <c r="AZ347" i="27" s="1"/>
  <c r="AY158" i="28" s="1"/>
  <c r="AJ235" i="27"/>
  <c r="T235" i="27"/>
  <c r="CT235" i="27"/>
  <c r="CT347" i="27" s="1"/>
  <c r="CS158" i="28" s="1"/>
  <c r="CD235" i="27"/>
  <c r="CD347" i="27" s="1"/>
  <c r="CC158" i="28" s="1"/>
  <c r="BN235" i="27"/>
  <c r="BN347" i="27" s="1"/>
  <c r="BM158" i="28" s="1"/>
  <c r="AX235" i="27"/>
  <c r="AX347" i="27" s="1"/>
  <c r="AW158" i="28" s="1"/>
  <c r="AH235" i="27"/>
  <c r="R235" i="27"/>
  <c r="CY237" i="27"/>
  <c r="CY349" i="27" s="1"/>
  <c r="CX160" i="28" s="1"/>
  <c r="CI237" i="27"/>
  <c r="CI349" i="27" s="1"/>
  <c r="CH160" i="28" s="1"/>
  <c r="BS237" i="27"/>
  <c r="BS349" i="27" s="1"/>
  <c r="BR160" i="28" s="1"/>
  <c r="CU237" i="27"/>
  <c r="CU349" i="27" s="1"/>
  <c r="CT160" i="28" s="1"/>
  <c r="CD237" i="27"/>
  <c r="CD349" i="27" s="1"/>
  <c r="CC160" i="28" s="1"/>
  <c r="BM237" i="27"/>
  <c r="BM349" i="27" s="1"/>
  <c r="BL160" i="28" s="1"/>
  <c r="AW237" i="27"/>
  <c r="AW349" i="27" s="1"/>
  <c r="AV160" i="28" s="1"/>
  <c r="AG237" i="27"/>
  <c r="Q237" i="27"/>
  <c r="CT237" i="27"/>
  <c r="CT349" i="27" s="1"/>
  <c r="CS160" i="28" s="1"/>
  <c r="CC237" i="27"/>
  <c r="CC349" i="27" s="1"/>
  <c r="CB160" i="28" s="1"/>
  <c r="BL237" i="27"/>
  <c r="BL349" i="27" s="1"/>
  <c r="BK160" i="28" s="1"/>
  <c r="AV237" i="27"/>
  <c r="AV349" i="27" s="1"/>
  <c r="AU160" i="28" s="1"/>
  <c r="AF237" i="27"/>
  <c r="P237" i="27"/>
  <c r="CS237" i="27"/>
  <c r="CS349" i="27" s="1"/>
  <c r="CR160" i="28" s="1"/>
  <c r="CB237" i="27"/>
  <c r="CB349" i="27" s="1"/>
  <c r="CA160" i="28" s="1"/>
  <c r="BK237" i="27"/>
  <c r="BK349" i="27" s="1"/>
  <c r="BJ160" i="28" s="1"/>
  <c r="AU237" i="27"/>
  <c r="AU349" i="27" s="1"/>
  <c r="AT160" i="28" s="1"/>
  <c r="AE237" i="27"/>
  <c r="O237" i="27"/>
  <c r="CR237" i="27"/>
  <c r="CR349" i="27" s="1"/>
  <c r="CQ160" i="28" s="1"/>
  <c r="CA237" i="27"/>
  <c r="CA349" i="27" s="1"/>
  <c r="BZ160" i="28" s="1"/>
  <c r="BJ237" i="27"/>
  <c r="BJ349" i="27" s="1"/>
  <c r="BI160" i="28" s="1"/>
  <c r="AT237" i="27"/>
  <c r="AT349" i="27" s="1"/>
  <c r="AS160" i="28" s="1"/>
  <c r="AD237" i="27"/>
  <c r="N237" i="27"/>
  <c r="CQ237" i="27"/>
  <c r="CQ349" i="27" s="1"/>
  <c r="CP160" i="28" s="1"/>
  <c r="BZ237" i="27"/>
  <c r="BZ349" i="27" s="1"/>
  <c r="BY160" i="28" s="1"/>
  <c r="BI237" i="27"/>
  <c r="BI349" i="27" s="1"/>
  <c r="BH160" i="28" s="1"/>
  <c r="AS237" i="27"/>
  <c r="AS349" i="27" s="1"/>
  <c r="AR160" i="28" s="1"/>
  <c r="AC237" i="27"/>
  <c r="M237" i="27"/>
  <c r="CP237" i="27"/>
  <c r="CP349" i="27" s="1"/>
  <c r="CO160" i="28" s="1"/>
  <c r="BY237" i="27"/>
  <c r="BY349" i="27" s="1"/>
  <c r="BX160" i="28" s="1"/>
  <c r="BH237" i="27"/>
  <c r="BH349" i="27" s="1"/>
  <c r="BG160" i="28" s="1"/>
  <c r="AR237" i="27"/>
  <c r="AR349" i="27" s="1"/>
  <c r="AQ160" i="28" s="1"/>
  <c r="AB237" i="27"/>
  <c r="L237" i="27"/>
  <c r="CO237" i="27"/>
  <c r="CO349" i="27" s="1"/>
  <c r="CN160" i="28" s="1"/>
  <c r="BX237" i="27"/>
  <c r="BX349" i="27" s="1"/>
  <c r="BW160" i="28" s="1"/>
  <c r="BG237" i="27"/>
  <c r="BG349" i="27" s="1"/>
  <c r="BF160" i="28" s="1"/>
  <c r="AQ237" i="27"/>
  <c r="AQ349" i="27" s="1"/>
  <c r="AP160" i="28" s="1"/>
  <c r="AA237" i="27"/>
  <c r="K237" i="27"/>
  <c r="CN237" i="27"/>
  <c r="CN349" i="27" s="1"/>
  <c r="CM160" i="28" s="1"/>
  <c r="BW237" i="27"/>
  <c r="BW349" i="27" s="1"/>
  <c r="BV160" i="28" s="1"/>
  <c r="BF237" i="27"/>
  <c r="BF349" i="27" s="1"/>
  <c r="BE160" i="28" s="1"/>
  <c r="AP237" i="27"/>
  <c r="AP349" i="27" s="1"/>
  <c r="AO160" i="28" s="1"/>
  <c r="Z237" i="27"/>
  <c r="J237" i="27"/>
  <c r="DD237" i="27"/>
  <c r="DD349" i="27" s="1"/>
  <c r="DC160" i="28" s="1"/>
  <c r="CM237" i="27"/>
  <c r="CM349" i="27" s="1"/>
  <c r="CL160" i="28" s="1"/>
  <c r="BV237" i="27"/>
  <c r="BV349" i="27" s="1"/>
  <c r="BU160" i="28" s="1"/>
  <c r="BE237" i="27"/>
  <c r="BE349" i="27" s="1"/>
  <c r="BD160" i="28" s="1"/>
  <c r="AO237" i="27"/>
  <c r="AO349" i="27" s="1"/>
  <c r="AN160" i="28" s="1"/>
  <c r="Y237" i="27"/>
  <c r="Y349" i="27" s="1"/>
  <c r="X160" i="28" s="1"/>
  <c r="I237" i="27"/>
  <c r="DC237" i="27"/>
  <c r="DC349" i="27" s="1"/>
  <c r="DB160" i="28" s="1"/>
  <c r="CL237" i="27"/>
  <c r="CL349" i="27" s="1"/>
  <c r="CK160" i="28" s="1"/>
  <c r="BU237" i="27"/>
  <c r="BU349" i="27" s="1"/>
  <c r="BT160" i="28" s="1"/>
  <c r="BD237" i="27"/>
  <c r="BD349" i="27" s="1"/>
  <c r="BC160" i="28" s="1"/>
  <c r="AN237" i="27"/>
  <c r="X237" i="27"/>
  <c r="X349" i="27" s="1"/>
  <c r="W160" i="28" s="1"/>
  <c r="H237" i="27"/>
  <c r="DB237" i="27"/>
  <c r="DB349" i="27" s="1"/>
  <c r="DA160" i="28" s="1"/>
  <c r="CK237" i="27"/>
  <c r="CK349" i="27" s="1"/>
  <c r="CJ160" i="28" s="1"/>
  <c r="BT237" i="27"/>
  <c r="BT349" i="27" s="1"/>
  <c r="BS160" i="28" s="1"/>
  <c r="BC237" i="27"/>
  <c r="BC349" i="27" s="1"/>
  <c r="BB160" i="28" s="1"/>
  <c r="AM237" i="27"/>
  <c r="W237" i="27"/>
  <c r="G237" i="27"/>
  <c r="DA237" i="27"/>
  <c r="DA349" i="27" s="1"/>
  <c r="CZ160" i="28" s="1"/>
  <c r="CJ237" i="27"/>
  <c r="CJ349" i="27" s="1"/>
  <c r="CI160" i="28" s="1"/>
  <c r="BR237" i="27"/>
  <c r="BR349" i="27" s="1"/>
  <c r="BQ160" i="28" s="1"/>
  <c r="BB237" i="27"/>
  <c r="BB349" i="27" s="1"/>
  <c r="BA160" i="28" s="1"/>
  <c r="AL237" i="27"/>
  <c r="V237" i="27"/>
  <c r="F237" i="27"/>
  <c r="CZ237" i="27"/>
  <c r="CZ349" i="27" s="1"/>
  <c r="CY160" i="28" s="1"/>
  <c r="CH237" i="27"/>
  <c r="CH349" i="27" s="1"/>
  <c r="CG160" i="28" s="1"/>
  <c r="BQ237" i="27"/>
  <c r="BQ349" i="27" s="1"/>
  <c r="BP160" i="28" s="1"/>
  <c r="BA237" i="27"/>
  <c r="BA349" i="27" s="1"/>
  <c r="AZ160" i="28" s="1"/>
  <c r="AK237" i="27"/>
  <c r="U237" i="27"/>
  <c r="E237" i="27"/>
  <c r="CX237" i="27"/>
  <c r="CX349" i="27" s="1"/>
  <c r="CW160" i="28" s="1"/>
  <c r="CG237" i="27"/>
  <c r="CG349" i="27" s="1"/>
  <c r="CF160" i="28" s="1"/>
  <c r="BP237" i="27"/>
  <c r="BP349" i="27" s="1"/>
  <c r="BO160" i="28" s="1"/>
  <c r="AZ237" i="27"/>
  <c r="AZ349" i="27" s="1"/>
  <c r="AY160" i="28" s="1"/>
  <c r="AJ237" i="27"/>
  <c r="T237" i="27"/>
  <c r="CW237" i="27"/>
  <c r="CW349" i="27" s="1"/>
  <c r="CV160" i="28" s="1"/>
  <c r="CF237" i="27"/>
  <c r="CF349" i="27" s="1"/>
  <c r="CE160" i="28" s="1"/>
  <c r="BO237" i="27"/>
  <c r="BO349" i="27" s="1"/>
  <c r="BN160" i="28" s="1"/>
  <c r="AY237" i="27"/>
  <c r="AY349" i="27" s="1"/>
  <c r="AX160" i="28" s="1"/>
  <c r="AI237" i="27"/>
  <c r="S237" i="27"/>
  <c r="CV237" i="27"/>
  <c r="CV349" i="27" s="1"/>
  <c r="CU160" i="28" s="1"/>
  <c r="CE237" i="27"/>
  <c r="CE349" i="27" s="1"/>
  <c r="CD160" i="28" s="1"/>
  <c r="BN237" i="27"/>
  <c r="BN349" i="27" s="1"/>
  <c r="BM160" i="28" s="1"/>
  <c r="AX237" i="27"/>
  <c r="AX349" i="27" s="1"/>
  <c r="AW160" i="28" s="1"/>
  <c r="AH237" i="27"/>
  <c r="R237" i="27"/>
  <c r="DB239" i="27"/>
  <c r="DB351" i="27" s="1"/>
  <c r="DA162" i="28" s="1"/>
  <c r="CL239" i="27"/>
  <c r="CL351" i="27" s="1"/>
  <c r="CK162" i="28" s="1"/>
  <c r="BV239" i="27"/>
  <c r="BV351" i="27" s="1"/>
  <c r="BU162" i="28" s="1"/>
  <c r="BF239" i="27"/>
  <c r="BF351" i="27" s="1"/>
  <c r="BE162" i="28" s="1"/>
  <c r="AP239" i="27"/>
  <c r="AP351" i="27" s="1"/>
  <c r="AO162" i="28" s="1"/>
  <c r="Z239" i="27"/>
  <c r="DA239" i="27"/>
  <c r="DA351" i="27" s="1"/>
  <c r="CZ162" i="28" s="1"/>
  <c r="CK239" i="27"/>
  <c r="CK351" i="27" s="1"/>
  <c r="CJ162" i="28" s="1"/>
  <c r="BU239" i="27"/>
  <c r="BU351" i="27" s="1"/>
  <c r="BT162" i="28" s="1"/>
  <c r="BE239" i="27"/>
  <c r="BE351" i="27" s="1"/>
  <c r="BD162" i="28" s="1"/>
  <c r="AO239" i="27"/>
  <c r="AO351" i="27" s="1"/>
  <c r="AN162" i="28" s="1"/>
  <c r="Y239" i="27"/>
  <c r="Y351" i="27" s="1"/>
  <c r="X162" i="28" s="1"/>
  <c r="I239" i="27"/>
  <c r="CY239" i="27"/>
  <c r="CY351" i="27" s="1"/>
  <c r="CX162" i="28" s="1"/>
  <c r="CI239" i="27"/>
  <c r="CI351" i="27" s="1"/>
  <c r="CH162" i="28" s="1"/>
  <c r="BS239" i="27"/>
  <c r="BS351" i="27" s="1"/>
  <c r="BR162" i="28" s="1"/>
  <c r="BC239" i="27"/>
  <c r="BC351" i="27" s="1"/>
  <c r="BB162" i="28" s="1"/>
  <c r="AM239" i="27"/>
  <c r="W239" i="27"/>
  <c r="G239" i="27"/>
  <c r="CM239" i="27"/>
  <c r="CM351" i="27" s="1"/>
  <c r="CL162" i="28" s="1"/>
  <c r="BQ239" i="27"/>
  <c r="BQ351" i="27" s="1"/>
  <c r="BP162" i="28" s="1"/>
  <c r="AX239" i="27"/>
  <c r="AX351" i="27" s="1"/>
  <c r="AW162" i="28" s="1"/>
  <c r="AE239" i="27"/>
  <c r="L239" i="27"/>
  <c r="CJ239" i="27"/>
  <c r="CJ351" i="27" s="1"/>
  <c r="CI162" i="28" s="1"/>
  <c r="BP239" i="27"/>
  <c r="BP351" i="27" s="1"/>
  <c r="BO162" i="28" s="1"/>
  <c r="AW239" i="27"/>
  <c r="AW351" i="27" s="1"/>
  <c r="AV162" i="28" s="1"/>
  <c r="AD239" i="27"/>
  <c r="K239" i="27"/>
  <c r="DD239" i="27"/>
  <c r="DD351" i="27" s="1"/>
  <c r="DC162" i="28" s="1"/>
  <c r="CH239" i="27"/>
  <c r="CH351" i="27" s="1"/>
  <c r="CG162" i="28" s="1"/>
  <c r="BO239" i="27"/>
  <c r="BO351" i="27" s="1"/>
  <c r="BN162" i="28" s="1"/>
  <c r="AV239" i="27"/>
  <c r="AV351" i="27" s="1"/>
  <c r="AU162" i="28" s="1"/>
  <c r="AC239" i="27"/>
  <c r="J239" i="27"/>
  <c r="DC239" i="27"/>
  <c r="DC351" i="27" s="1"/>
  <c r="DB162" i="28" s="1"/>
  <c r="CG239" i="27"/>
  <c r="CG351" i="27" s="1"/>
  <c r="CF162" i="28" s="1"/>
  <c r="BN239" i="27"/>
  <c r="BN351" i="27" s="1"/>
  <c r="BM162" i="28" s="1"/>
  <c r="AU239" i="27"/>
  <c r="AU351" i="27" s="1"/>
  <c r="AT162" i="28" s="1"/>
  <c r="AB239" i="27"/>
  <c r="H239" i="27"/>
  <c r="CZ239" i="27"/>
  <c r="CZ351" i="27" s="1"/>
  <c r="CY162" i="28" s="1"/>
  <c r="CF239" i="27"/>
  <c r="CF351" i="27" s="1"/>
  <c r="CE162" i="28" s="1"/>
  <c r="BM239" i="27"/>
  <c r="BM351" i="27" s="1"/>
  <c r="BL162" i="28" s="1"/>
  <c r="AT239" i="27"/>
  <c r="AT351" i="27" s="1"/>
  <c r="AS162" i="28" s="1"/>
  <c r="AA239" i="27"/>
  <c r="F239" i="27"/>
  <c r="CX239" i="27"/>
  <c r="CX351" i="27" s="1"/>
  <c r="CW162" i="28" s="1"/>
  <c r="CE239" i="27"/>
  <c r="CE351" i="27" s="1"/>
  <c r="CD162" i="28" s="1"/>
  <c r="BL239" i="27"/>
  <c r="BL351" i="27" s="1"/>
  <c r="BK162" i="28" s="1"/>
  <c r="AS239" i="27"/>
  <c r="AS351" i="27" s="1"/>
  <c r="AR162" i="28" s="1"/>
  <c r="X239" i="27"/>
  <c r="X351" i="27" s="1"/>
  <c r="W162" i="28" s="1"/>
  <c r="E239" i="27"/>
  <c r="CW239" i="27"/>
  <c r="CW351" i="27" s="1"/>
  <c r="CV162" i="28" s="1"/>
  <c r="CD239" i="27"/>
  <c r="CD351" i="27" s="1"/>
  <c r="CC162" i="28" s="1"/>
  <c r="BK239" i="27"/>
  <c r="BK351" i="27" s="1"/>
  <c r="BJ162" i="28" s="1"/>
  <c r="AR239" i="27"/>
  <c r="AR351" i="27" s="1"/>
  <c r="AQ162" i="28" s="1"/>
  <c r="V239" i="27"/>
  <c r="CV239" i="27"/>
  <c r="CV351" i="27" s="1"/>
  <c r="CU162" i="28" s="1"/>
  <c r="CC239" i="27"/>
  <c r="CC351" i="27" s="1"/>
  <c r="CB162" i="28" s="1"/>
  <c r="BJ239" i="27"/>
  <c r="BJ351" i="27" s="1"/>
  <c r="BI162" i="28" s="1"/>
  <c r="AQ239" i="27"/>
  <c r="AQ351" i="27" s="1"/>
  <c r="AP162" i="28" s="1"/>
  <c r="U239" i="27"/>
  <c r="CU239" i="27"/>
  <c r="CU351" i="27" s="1"/>
  <c r="CT162" i="28" s="1"/>
  <c r="CB239" i="27"/>
  <c r="CB351" i="27" s="1"/>
  <c r="CA162" i="28" s="1"/>
  <c r="BI239" i="27"/>
  <c r="BI351" i="27" s="1"/>
  <c r="BH162" i="28" s="1"/>
  <c r="AN239" i="27"/>
  <c r="T239" i="27"/>
  <c r="CT239" i="27"/>
  <c r="CT351" i="27" s="1"/>
  <c r="CS162" i="28" s="1"/>
  <c r="CA239" i="27"/>
  <c r="CA351" i="27" s="1"/>
  <c r="BZ162" i="28" s="1"/>
  <c r="BH239" i="27"/>
  <c r="BH351" i="27" s="1"/>
  <c r="BG162" i="28" s="1"/>
  <c r="AL239" i="27"/>
  <c r="S239" i="27"/>
  <c r="CS239" i="27"/>
  <c r="CS351" i="27" s="1"/>
  <c r="CR162" i="28" s="1"/>
  <c r="BZ239" i="27"/>
  <c r="BZ351" i="27" s="1"/>
  <c r="BY162" i="28" s="1"/>
  <c r="BG239" i="27"/>
  <c r="BG351" i="27" s="1"/>
  <c r="BF162" i="28" s="1"/>
  <c r="AK239" i="27"/>
  <c r="R239" i="27"/>
  <c r="CR239" i="27"/>
  <c r="CR351" i="27" s="1"/>
  <c r="CQ162" i="28" s="1"/>
  <c r="BY239" i="27"/>
  <c r="BY351" i="27" s="1"/>
  <c r="BX162" i="28" s="1"/>
  <c r="BD239" i="27"/>
  <c r="BD351" i="27" s="1"/>
  <c r="BC162" i="28" s="1"/>
  <c r="AJ239" i="27"/>
  <c r="Q239" i="27"/>
  <c r="CQ239" i="27"/>
  <c r="CQ351" i="27" s="1"/>
  <c r="CP162" i="28" s="1"/>
  <c r="BX239" i="27"/>
  <c r="BX351" i="27" s="1"/>
  <c r="BW162" i="28" s="1"/>
  <c r="BB239" i="27"/>
  <c r="BB351" i="27" s="1"/>
  <c r="BA162" i="28" s="1"/>
  <c r="AI239" i="27"/>
  <c r="P239" i="27"/>
  <c r="CP239" i="27"/>
  <c r="CP351" i="27" s="1"/>
  <c r="CO162" i="28" s="1"/>
  <c r="BW239" i="27"/>
  <c r="BW351" i="27" s="1"/>
  <c r="BV162" i="28" s="1"/>
  <c r="BA239" i="27"/>
  <c r="BA351" i="27" s="1"/>
  <c r="AZ162" i="28" s="1"/>
  <c r="AH239" i="27"/>
  <c r="O239" i="27"/>
  <c r="CO239" i="27"/>
  <c r="CO351" i="27" s="1"/>
  <c r="CN162" i="28" s="1"/>
  <c r="BT239" i="27"/>
  <c r="BT351" i="27" s="1"/>
  <c r="BS162" i="28" s="1"/>
  <c r="AZ239" i="27"/>
  <c r="AZ351" i="27" s="1"/>
  <c r="AY162" i="28" s="1"/>
  <c r="AG239" i="27"/>
  <c r="N239" i="27"/>
  <c r="CN239" i="27"/>
  <c r="CN351" i="27" s="1"/>
  <c r="CM162" i="28" s="1"/>
  <c r="BR239" i="27"/>
  <c r="BR351" i="27" s="1"/>
  <c r="BQ162" i="28" s="1"/>
  <c r="AY239" i="27"/>
  <c r="AY351" i="27" s="1"/>
  <c r="AX162" i="28" s="1"/>
  <c r="AF239" i="27"/>
  <c r="M239" i="27"/>
  <c r="DB241" i="27"/>
  <c r="DB353" i="27" s="1"/>
  <c r="DA164" i="28" s="1"/>
  <c r="CL241" i="27"/>
  <c r="CL353" i="27" s="1"/>
  <c r="CK164" i="28" s="1"/>
  <c r="BV241" i="27"/>
  <c r="BV353" i="27" s="1"/>
  <c r="BU164" i="28" s="1"/>
  <c r="BF241" i="27"/>
  <c r="BF353" i="27" s="1"/>
  <c r="BE164" i="28" s="1"/>
  <c r="AP241" i="27"/>
  <c r="AP353" i="27" s="1"/>
  <c r="AO164" i="28" s="1"/>
  <c r="Z241" i="27"/>
  <c r="J241" i="27"/>
  <c r="DA241" i="27"/>
  <c r="DA353" i="27" s="1"/>
  <c r="CZ164" i="28" s="1"/>
  <c r="CK241" i="27"/>
  <c r="CK353" i="27" s="1"/>
  <c r="CJ164" i="28" s="1"/>
  <c r="BU241" i="27"/>
  <c r="BU353" i="27" s="1"/>
  <c r="BT164" i="28" s="1"/>
  <c r="BE241" i="27"/>
  <c r="BE353" i="27" s="1"/>
  <c r="BD164" i="28" s="1"/>
  <c r="AO241" i="27"/>
  <c r="AO353" i="27" s="1"/>
  <c r="AN164" i="28" s="1"/>
  <c r="Y241" i="27"/>
  <c r="Y353" i="27" s="1"/>
  <c r="X164" i="28" s="1"/>
  <c r="I241" i="27"/>
  <c r="CZ241" i="27"/>
  <c r="CZ353" i="27" s="1"/>
  <c r="CY164" i="28" s="1"/>
  <c r="CJ241" i="27"/>
  <c r="CJ353" i="27" s="1"/>
  <c r="CI164" i="28" s="1"/>
  <c r="BT241" i="27"/>
  <c r="BT353" i="27" s="1"/>
  <c r="BS164" i="28" s="1"/>
  <c r="BD241" i="27"/>
  <c r="BD353" i="27" s="1"/>
  <c r="BC164" i="28" s="1"/>
  <c r="AN241" i="27"/>
  <c r="X241" i="27"/>
  <c r="X353" i="27" s="1"/>
  <c r="W164" i="28" s="1"/>
  <c r="H241" i="27"/>
  <c r="CY241" i="27"/>
  <c r="CY353" i="27" s="1"/>
  <c r="CX164" i="28" s="1"/>
  <c r="CI241" i="27"/>
  <c r="CI353" i="27" s="1"/>
  <c r="CH164" i="28" s="1"/>
  <c r="BS241" i="27"/>
  <c r="BS353" i="27" s="1"/>
  <c r="BR164" i="28" s="1"/>
  <c r="BC241" i="27"/>
  <c r="BC353" i="27" s="1"/>
  <c r="BB164" i="28" s="1"/>
  <c r="AM241" i="27"/>
  <c r="W241" i="27"/>
  <c r="G241" i="27"/>
  <c r="CX241" i="27"/>
  <c r="CX353" i="27" s="1"/>
  <c r="CW164" i="28" s="1"/>
  <c r="CH241" i="27"/>
  <c r="CH353" i="27" s="1"/>
  <c r="CG164" i="28" s="1"/>
  <c r="BR241" i="27"/>
  <c r="BR353" i="27" s="1"/>
  <c r="BQ164" i="28" s="1"/>
  <c r="CW241" i="27"/>
  <c r="CW353" i="27" s="1"/>
  <c r="CV164" i="28" s="1"/>
  <c r="CG241" i="27"/>
  <c r="CG353" i="27" s="1"/>
  <c r="CF164" i="28" s="1"/>
  <c r="BQ241" i="27"/>
  <c r="BQ353" i="27" s="1"/>
  <c r="BP164" i="28" s="1"/>
  <c r="BA241" i="27"/>
  <c r="BA353" i="27" s="1"/>
  <c r="AZ164" i="28" s="1"/>
  <c r="AK241" i="27"/>
  <c r="U241" i="27"/>
  <c r="E241" i="27"/>
  <c r="CC241" i="27"/>
  <c r="CC353" i="27" s="1"/>
  <c r="CB164" i="28" s="1"/>
  <c r="BG241" i="27"/>
  <c r="BG353" i="27" s="1"/>
  <c r="BF164" i="28" s="1"/>
  <c r="AG241" i="27"/>
  <c r="L241" i="27"/>
  <c r="DD241" i="27"/>
  <c r="DD353" i="27" s="1"/>
  <c r="DC164" i="28" s="1"/>
  <c r="CB241" i="27"/>
  <c r="CB353" i="27" s="1"/>
  <c r="CA164" i="28" s="1"/>
  <c r="BB241" i="27"/>
  <c r="BB353" i="27" s="1"/>
  <c r="BA164" i="28" s="1"/>
  <c r="AF241" i="27"/>
  <c r="K241" i="27"/>
  <c r="DC241" i="27"/>
  <c r="DC353" i="27" s="1"/>
  <c r="DB164" i="28" s="1"/>
  <c r="CA241" i="27"/>
  <c r="CA353" i="27" s="1"/>
  <c r="BZ164" i="28" s="1"/>
  <c r="AZ241" i="27"/>
  <c r="AZ353" i="27" s="1"/>
  <c r="AY164" i="28" s="1"/>
  <c r="AE241" i="27"/>
  <c r="F241" i="27"/>
  <c r="CV241" i="27"/>
  <c r="CV353" i="27" s="1"/>
  <c r="CU164" i="28" s="1"/>
  <c r="BZ241" i="27"/>
  <c r="BZ353" i="27" s="1"/>
  <c r="BY164" i="28" s="1"/>
  <c r="AY241" i="27"/>
  <c r="AY353" i="27" s="1"/>
  <c r="AX164" i="28" s="1"/>
  <c r="AD241" i="27"/>
  <c r="CU241" i="27"/>
  <c r="CU353" i="27" s="1"/>
  <c r="CT164" i="28" s="1"/>
  <c r="BY241" i="27"/>
  <c r="BY353" i="27" s="1"/>
  <c r="BX164" i="28" s="1"/>
  <c r="AX241" i="27"/>
  <c r="AX353" i="27" s="1"/>
  <c r="AW164" i="28" s="1"/>
  <c r="AC241" i="27"/>
  <c r="CT241" i="27"/>
  <c r="CT353" i="27" s="1"/>
  <c r="CS164" i="28" s="1"/>
  <c r="BX241" i="27"/>
  <c r="BX353" i="27" s="1"/>
  <c r="BW164" i="28" s="1"/>
  <c r="AW241" i="27"/>
  <c r="AW353" i="27" s="1"/>
  <c r="AV164" i="28" s="1"/>
  <c r="AB241" i="27"/>
  <c r="CS241" i="27"/>
  <c r="CS353" i="27" s="1"/>
  <c r="CR164" i="28" s="1"/>
  <c r="BW241" i="27"/>
  <c r="BW353" i="27" s="1"/>
  <c r="BV164" i="28" s="1"/>
  <c r="AV241" i="27"/>
  <c r="AV353" i="27" s="1"/>
  <c r="AU164" i="28" s="1"/>
  <c r="AA241" i="27"/>
  <c r="CR241" i="27"/>
  <c r="CR353" i="27" s="1"/>
  <c r="CQ164" i="28" s="1"/>
  <c r="BP241" i="27"/>
  <c r="BP353" i="27" s="1"/>
  <c r="BO164" i="28" s="1"/>
  <c r="AU241" i="27"/>
  <c r="AU353" i="27" s="1"/>
  <c r="AT164" i="28" s="1"/>
  <c r="V241" i="27"/>
  <c r="CQ241" i="27"/>
  <c r="CQ353" i="27" s="1"/>
  <c r="CP164" i="28" s="1"/>
  <c r="BO241" i="27"/>
  <c r="BO353" i="27" s="1"/>
  <c r="BN164" i="28" s="1"/>
  <c r="AT241" i="27"/>
  <c r="AT353" i="27" s="1"/>
  <c r="AS164" i="28" s="1"/>
  <c r="T241" i="27"/>
  <c r="CP241" i="27"/>
  <c r="CP353" i="27" s="1"/>
  <c r="CO164" i="28" s="1"/>
  <c r="BN241" i="27"/>
  <c r="BN353" i="27" s="1"/>
  <c r="BM164" i="28" s="1"/>
  <c r="AS241" i="27"/>
  <c r="AS353" i="27" s="1"/>
  <c r="AR164" i="28" s="1"/>
  <c r="S241" i="27"/>
  <c r="CO241" i="27"/>
  <c r="CO353" i="27" s="1"/>
  <c r="CN164" i="28" s="1"/>
  <c r="BM241" i="27"/>
  <c r="BM353" i="27" s="1"/>
  <c r="BL164" i="28" s="1"/>
  <c r="AR241" i="27"/>
  <c r="AR353" i="27" s="1"/>
  <c r="AQ164" i="28" s="1"/>
  <c r="R241" i="27"/>
  <c r="CN241" i="27"/>
  <c r="CN353" i="27" s="1"/>
  <c r="CM164" i="28" s="1"/>
  <c r="BL241" i="27"/>
  <c r="BL353" i="27" s="1"/>
  <c r="BK164" i="28" s="1"/>
  <c r="AQ241" i="27"/>
  <c r="AQ353" i="27" s="1"/>
  <c r="AP164" i="28" s="1"/>
  <c r="Q241" i="27"/>
  <c r="CM241" i="27"/>
  <c r="CM353" i="27" s="1"/>
  <c r="CL164" i="28" s="1"/>
  <c r="BK241" i="27"/>
  <c r="BK353" i="27" s="1"/>
  <c r="BJ164" i="28" s="1"/>
  <c r="AL241" i="27"/>
  <c r="P241" i="27"/>
  <c r="CF241" i="27"/>
  <c r="CF353" i="27" s="1"/>
  <c r="CE164" i="28" s="1"/>
  <c r="BJ241" i="27"/>
  <c r="BJ353" i="27" s="1"/>
  <c r="BI164" i="28" s="1"/>
  <c r="AJ241" i="27"/>
  <c r="O241" i="27"/>
  <c r="CE241" i="27"/>
  <c r="CE353" i="27" s="1"/>
  <c r="CD164" i="28" s="1"/>
  <c r="BI241" i="27"/>
  <c r="BI353" i="27" s="1"/>
  <c r="BH164" i="28" s="1"/>
  <c r="AI241" i="27"/>
  <c r="N241" i="27"/>
  <c r="CD241" i="27"/>
  <c r="CD353" i="27" s="1"/>
  <c r="CC164" i="28" s="1"/>
  <c r="BH241" i="27"/>
  <c r="BH353" i="27" s="1"/>
  <c r="BG164" i="28" s="1"/>
  <c r="AH241" i="27"/>
  <c r="M241" i="27"/>
  <c r="DB243" i="27"/>
  <c r="DB355" i="27" s="1"/>
  <c r="DA166" i="28" s="1"/>
  <c r="CL243" i="27"/>
  <c r="CL355" i="27" s="1"/>
  <c r="CK166" i="28" s="1"/>
  <c r="BV243" i="27"/>
  <c r="BV355" i="27" s="1"/>
  <c r="BU166" i="28" s="1"/>
  <c r="BF243" i="27"/>
  <c r="BF355" i="27" s="1"/>
  <c r="BE166" i="28" s="1"/>
  <c r="AP243" i="27"/>
  <c r="AP355" i="27" s="1"/>
  <c r="AO166" i="28" s="1"/>
  <c r="Z243" i="27"/>
  <c r="J243" i="27"/>
  <c r="DA243" i="27"/>
  <c r="DA355" i="27" s="1"/>
  <c r="CZ166" i="28" s="1"/>
  <c r="CK243" i="27"/>
  <c r="CK355" i="27" s="1"/>
  <c r="CJ166" i="28" s="1"/>
  <c r="BU243" i="27"/>
  <c r="BU355" i="27" s="1"/>
  <c r="BT166" i="28" s="1"/>
  <c r="BE243" i="27"/>
  <c r="BE355" i="27" s="1"/>
  <c r="BD166" i="28" s="1"/>
  <c r="AO243" i="27"/>
  <c r="AO355" i="27" s="1"/>
  <c r="AN166" i="28" s="1"/>
  <c r="Y243" i="27"/>
  <c r="Y355" i="27" s="1"/>
  <c r="X166" i="28" s="1"/>
  <c r="I243" i="27"/>
  <c r="CZ243" i="27"/>
  <c r="CZ355" i="27" s="1"/>
  <c r="CY166" i="28" s="1"/>
  <c r="CJ243" i="27"/>
  <c r="CJ355" i="27" s="1"/>
  <c r="CI166" i="28" s="1"/>
  <c r="BT243" i="27"/>
  <c r="BT355" i="27" s="1"/>
  <c r="BS166" i="28" s="1"/>
  <c r="BD243" i="27"/>
  <c r="BD355" i="27" s="1"/>
  <c r="BC166" i="28" s="1"/>
  <c r="AN243" i="27"/>
  <c r="X243" i="27"/>
  <c r="X355" i="27" s="1"/>
  <c r="W166" i="28" s="1"/>
  <c r="H243" i="27"/>
  <c r="CY243" i="27"/>
  <c r="CY355" i="27" s="1"/>
  <c r="CX166" i="28" s="1"/>
  <c r="CI243" i="27"/>
  <c r="CI355" i="27" s="1"/>
  <c r="CH166" i="28" s="1"/>
  <c r="BS243" i="27"/>
  <c r="BS355" i="27" s="1"/>
  <c r="BR166" i="28" s="1"/>
  <c r="BC243" i="27"/>
  <c r="BC355" i="27" s="1"/>
  <c r="BB166" i="28" s="1"/>
  <c r="AM243" i="27"/>
  <c r="W243" i="27"/>
  <c r="G243" i="27"/>
  <c r="CX243" i="27"/>
  <c r="CX355" i="27" s="1"/>
  <c r="CW166" i="28" s="1"/>
  <c r="CH243" i="27"/>
  <c r="CH355" i="27" s="1"/>
  <c r="CG166" i="28" s="1"/>
  <c r="BR243" i="27"/>
  <c r="BR355" i="27" s="1"/>
  <c r="BQ166" i="28" s="1"/>
  <c r="BB243" i="27"/>
  <c r="BB355" i="27" s="1"/>
  <c r="BA166" i="28" s="1"/>
  <c r="AL243" i="27"/>
  <c r="V243" i="27"/>
  <c r="F243" i="27"/>
  <c r="CW243" i="27"/>
  <c r="CW355" i="27" s="1"/>
  <c r="CV166" i="28" s="1"/>
  <c r="CG243" i="27"/>
  <c r="CG355" i="27" s="1"/>
  <c r="CF166" i="28" s="1"/>
  <c r="BQ243" i="27"/>
  <c r="BQ355" i="27" s="1"/>
  <c r="BP166" i="28" s="1"/>
  <c r="BA243" i="27"/>
  <c r="BA355" i="27" s="1"/>
  <c r="AZ166" i="28" s="1"/>
  <c r="AK243" i="27"/>
  <c r="U243" i="27"/>
  <c r="E243" i="27"/>
  <c r="CU243" i="27"/>
  <c r="CU355" i="27" s="1"/>
  <c r="CT166" i="28" s="1"/>
  <c r="CE243" i="27"/>
  <c r="CE355" i="27" s="1"/>
  <c r="CD166" i="28" s="1"/>
  <c r="BO243" i="27"/>
  <c r="BO355" i="27" s="1"/>
  <c r="BN166" i="28" s="1"/>
  <c r="CT243" i="27"/>
  <c r="CT355" i="27" s="1"/>
  <c r="CS166" i="28" s="1"/>
  <c r="CD243" i="27"/>
  <c r="CD355" i="27" s="1"/>
  <c r="CC166" i="28" s="1"/>
  <c r="BN243" i="27"/>
  <c r="BN355" i="27" s="1"/>
  <c r="BM166" i="28" s="1"/>
  <c r="AX243" i="27"/>
  <c r="AX355" i="27" s="1"/>
  <c r="AW166" i="28" s="1"/>
  <c r="AH243" i="27"/>
  <c r="R243" i="27"/>
  <c r="CS243" i="27"/>
  <c r="CS355" i="27" s="1"/>
  <c r="CR166" i="28" s="1"/>
  <c r="CC243" i="27"/>
  <c r="CC355" i="27" s="1"/>
  <c r="CB166" i="28" s="1"/>
  <c r="BM243" i="27"/>
  <c r="BM355" i="27" s="1"/>
  <c r="BL166" i="28" s="1"/>
  <c r="AW243" i="27"/>
  <c r="AW355" i="27" s="1"/>
  <c r="AV166" i="28" s="1"/>
  <c r="AG243" i="27"/>
  <c r="Q243" i="27"/>
  <c r="BW243" i="27"/>
  <c r="BW355" i="27" s="1"/>
  <c r="BV166" i="28" s="1"/>
  <c r="AJ243" i="27"/>
  <c r="DD243" i="27"/>
  <c r="DD355" i="27" s="1"/>
  <c r="DC166" i="28" s="1"/>
  <c r="BP243" i="27"/>
  <c r="BP355" i="27" s="1"/>
  <c r="BO166" i="28" s="1"/>
  <c r="AI243" i="27"/>
  <c r="DC243" i="27"/>
  <c r="DC355" i="27" s="1"/>
  <c r="DB166" i="28" s="1"/>
  <c r="BL243" i="27"/>
  <c r="BL355" i="27" s="1"/>
  <c r="BK166" i="28" s="1"/>
  <c r="AF243" i="27"/>
  <c r="CV243" i="27"/>
  <c r="CV355" i="27" s="1"/>
  <c r="CU166" i="28" s="1"/>
  <c r="BK243" i="27"/>
  <c r="BK355" i="27" s="1"/>
  <c r="BJ166" i="28" s="1"/>
  <c r="AE243" i="27"/>
  <c r="CR243" i="27"/>
  <c r="CR355" i="27" s="1"/>
  <c r="CQ166" i="28" s="1"/>
  <c r="BJ243" i="27"/>
  <c r="BJ355" i="27" s="1"/>
  <c r="BI166" i="28" s="1"/>
  <c r="AD243" i="27"/>
  <c r="CQ243" i="27"/>
  <c r="CQ355" i="27" s="1"/>
  <c r="CP166" i="28" s="1"/>
  <c r="BI243" i="27"/>
  <c r="BI355" i="27" s="1"/>
  <c r="BH166" i="28" s="1"/>
  <c r="AC243" i="27"/>
  <c r="CP243" i="27"/>
  <c r="CP355" i="27" s="1"/>
  <c r="CO166" i="28" s="1"/>
  <c r="BH243" i="27"/>
  <c r="BH355" i="27" s="1"/>
  <c r="BG166" i="28" s="1"/>
  <c r="AB243" i="27"/>
  <c r="CO243" i="27"/>
  <c r="CO355" i="27" s="1"/>
  <c r="CN166" i="28" s="1"/>
  <c r="BG243" i="27"/>
  <c r="BG355" i="27" s="1"/>
  <c r="BF166" i="28" s="1"/>
  <c r="AA243" i="27"/>
  <c r="CN243" i="27"/>
  <c r="CN355" i="27" s="1"/>
  <c r="CM166" i="28" s="1"/>
  <c r="AZ243" i="27"/>
  <c r="AZ355" i="27" s="1"/>
  <c r="AY166" i="28" s="1"/>
  <c r="T243" i="27"/>
  <c r="CM243" i="27"/>
  <c r="CM355" i="27" s="1"/>
  <c r="CL166" i="28" s="1"/>
  <c r="AY243" i="27"/>
  <c r="AY355" i="27" s="1"/>
  <c r="AX166" i="28" s="1"/>
  <c r="S243" i="27"/>
  <c r="CF243" i="27"/>
  <c r="CF355" i="27" s="1"/>
  <c r="CE166" i="28" s="1"/>
  <c r="AV243" i="27"/>
  <c r="AV355" i="27" s="1"/>
  <c r="AU166" i="28" s="1"/>
  <c r="P243" i="27"/>
  <c r="CB243" i="27"/>
  <c r="CB355" i="27" s="1"/>
  <c r="CA166" i="28" s="1"/>
  <c r="AU243" i="27"/>
  <c r="AU355" i="27" s="1"/>
  <c r="AT166" i="28" s="1"/>
  <c r="O243" i="27"/>
  <c r="CA243" i="27"/>
  <c r="CA355" i="27" s="1"/>
  <c r="BZ166" i="28" s="1"/>
  <c r="AT243" i="27"/>
  <c r="AT355" i="27" s="1"/>
  <c r="AS166" i="28" s="1"/>
  <c r="N243" i="27"/>
  <c r="BZ243" i="27"/>
  <c r="BZ355" i="27" s="1"/>
  <c r="BY166" i="28" s="1"/>
  <c r="AS243" i="27"/>
  <c r="AS355" i="27" s="1"/>
  <c r="AR166" i="28" s="1"/>
  <c r="M243" i="27"/>
  <c r="BY243" i="27"/>
  <c r="BY355" i="27" s="1"/>
  <c r="BX166" i="28" s="1"/>
  <c r="AR243" i="27"/>
  <c r="AR355" i="27" s="1"/>
  <c r="AQ166" i="28" s="1"/>
  <c r="L243" i="27"/>
  <c r="BX243" i="27"/>
  <c r="BX355" i="27" s="1"/>
  <c r="BW166" i="28" s="1"/>
  <c r="AQ243" i="27"/>
  <c r="AQ355" i="27" s="1"/>
  <c r="AP166" i="28" s="1"/>
  <c r="K243" i="27"/>
  <c r="DB245" i="27"/>
  <c r="DB357" i="27" s="1"/>
  <c r="DA168" i="28" s="1"/>
  <c r="CL245" i="27"/>
  <c r="CL357" i="27" s="1"/>
  <c r="CK168" i="28" s="1"/>
  <c r="BV245" i="27"/>
  <c r="BV357" i="27" s="1"/>
  <c r="BU168" i="28" s="1"/>
  <c r="BF245" i="27"/>
  <c r="BF357" i="27" s="1"/>
  <c r="BE168" i="28" s="1"/>
  <c r="AP245" i="27"/>
  <c r="AP357" i="27" s="1"/>
  <c r="AO168" i="28" s="1"/>
  <c r="Z245" i="27"/>
  <c r="J245" i="27"/>
  <c r="DA245" i="27"/>
  <c r="DA357" i="27" s="1"/>
  <c r="CZ168" i="28" s="1"/>
  <c r="CK245" i="27"/>
  <c r="CK357" i="27" s="1"/>
  <c r="CJ168" i="28" s="1"/>
  <c r="BU245" i="27"/>
  <c r="BU357" i="27" s="1"/>
  <c r="BT168" i="28" s="1"/>
  <c r="BE245" i="27"/>
  <c r="BE357" i="27" s="1"/>
  <c r="BD168" i="28" s="1"/>
  <c r="AO245" i="27"/>
  <c r="AO357" i="27" s="1"/>
  <c r="AN168" i="28" s="1"/>
  <c r="Y245" i="27"/>
  <c r="Y357" i="27" s="1"/>
  <c r="X168" i="28" s="1"/>
  <c r="I245" i="27"/>
  <c r="CZ245" i="27"/>
  <c r="CZ357" i="27" s="1"/>
  <c r="CY168" i="28" s="1"/>
  <c r="CJ245" i="27"/>
  <c r="CJ357" i="27" s="1"/>
  <c r="CI168" i="28" s="1"/>
  <c r="BT245" i="27"/>
  <c r="BT357" i="27" s="1"/>
  <c r="BS168" i="28" s="1"/>
  <c r="BD245" i="27"/>
  <c r="BD357" i="27" s="1"/>
  <c r="BC168" i="28" s="1"/>
  <c r="AN245" i="27"/>
  <c r="X245" i="27"/>
  <c r="X357" i="27" s="1"/>
  <c r="W168" i="28" s="1"/>
  <c r="H245" i="27"/>
  <c r="CY245" i="27"/>
  <c r="CY357" i="27" s="1"/>
  <c r="CX168" i="28" s="1"/>
  <c r="CI245" i="27"/>
  <c r="CI357" i="27" s="1"/>
  <c r="CH168" i="28" s="1"/>
  <c r="BS245" i="27"/>
  <c r="BS357" i="27" s="1"/>
  <c r="BR168" i="28" s="1"/>
  <c r="BC245" i="27"/>
  <c r="BC357" i="27" s="1"/>
  <c r="BB168" i="28" s="1"/>
  <c r="AM245" i="27"/>
  <c r="W245" i="27"/>
  <c r="G245" i="27"/>
  <c r="CX245" i="27"/>
  <c r="CX357" i="27" s="1"/>
  <c r="CW168" i="28" s="1"/>
  <c r="CH245" i="27"/>
  <c r="CH357" i="27" s="1"/>
  <c r="CG168" i="28" s="1"/>
  <c r="BR245" i="27"/>
  <c r="BR357" i="27" s="1"/>
  <c r="BQ168" i="28" s="1"/>
  <c r="BB245" i="27"/>
  <c r="BB357" i="27" s="1"/>
  <c r="BA168" i="28" s="1"/>
  <c r="AL245" i="27"/>
  <c r="V245" i="27"/>
  <c r="F245" i="27"/>
  <c r="CW245" i="27"/>
  <c r="CW357" i="27" s="1"/>
  <c r="CV168" i="28" s="1"/>
  <c r="CG245" i="27"/>
  <c r="CG357" i="27" s="1"/>
  <c r="CF168" i="28" s="1"/>
  <c r="BQ245" i="27"/>
  <c r="BQ357" i="27" s="1"/>
  <c r="BP168" i="28" s="1"/>
  <c r="BA245" i="27"/>
  <c r="BA357" i="27" s="1"/>
  <c r="AZ168" i="28" s="1"/>
  <c r="AK245" i="27"/>
  <c r="U245" i="27"/>
  <c r="E245" i="27"/>
  <c r="CU245" i="27"/>
  <c r="CU357" i="27" s="1"/>
  <c r="CT168" i="28" s="1"/>
  <c r="CE245" i="27"/>
  <c r="CE357" i="27" s="1"/>
  <c r="CD168" i="28" s="1"/>
  <c r="BO245" i="27"/>
  <c r="BO357" i="27" s="1"/>
  <c r="BN168" i="28" s="1"/>
  <c r="AY245" i="27"/>
  <c r="AY357" i="27" s="1"/>
  <c r="AX168" i="28" s="1"/>
  <c r="AI245" i="27"/>
  <c r="S245" i="27"/>
  <c r="CT245" i="27"/>
  <c r="CT357" i="27" s="1"/>
  <c r="CS168" i="28" s="1"/>
  <c r="CD245" i="27"/>
  <c r="CD357" i="27" s="1"/>
  <c r="CC168" i="28" s="1"/>
  <c r="BN245" i="27"/>
  <c r="BN357" i="27" s="1"/>
  <c r="BM168" i="28" s="1"/>
  <c r="AX245" i="27"/>
  <c r="AX357" i="27" s="1"/>
  <c r="AW168" i="28" s="1"/>
  <c r="AH245" i="27"/>
  <c r="R245" i="27"/>
  <c r="CS245" i="27"/>
  <c r="CS357" i="27" s="1"/>
  <c r="CR168" i="28" s="1"/>
  <c r="CC245" i="27"/>
  <c r="CC357" i="27" s="1"/>
  <c r="CB168" i="28" s="1"/>
  <c r="BM245" i="27"/>
  <c r="BM357" i="27" s="1"/>
  <c r="BL168" i="28" s="1"/>
  <c r="AW245" i="27"/>
  <c r="AW357" i="27" s="1"/>
  <c r="AV168" i="28" s="1"/>
  <c r="AG245" i="27"/>
  <c r="Q245" i="27"/>
  <c r="CR245" i="27"/>
  <c r="CR357" i="27" s="1"/>
  <c r="CQ168" i="28" s="1"/>
  <c r="CB245" i="27"/>
  <c r="CB357" i="27" s="1"/>
  <c r="CA168" i="28" s="1"/>
  <c r="BL245" i="27"/>
  <c r="BL357" i="27" s="1"/>
  <c r="BK168" i="28" s="1"/>
  <c r="AV245" i="27"/>
  <c r="AV357" i="27" s="1"/>
  <c r="AU168" i="28" s="1"/>
  <c r="CQ245" i="27"/>
  <c r="CQ357" i="27" s="1"/>
  <c r="CP168" i="28" s="1"/>
  <c r="CA245" i="27"/>
  <c r="CA357" i="27" s="1"/>
  <c r="BZ168" i="28" s="1"/>
  <c r="BK245" i="27"/>
  <c r="BK357" i="27" s="1"/>
  <c r="BJ168" i="28" s="1"/>
  <c r="AU245" i="27"/>
  <c r="AU357" i="27" s="1"/>
  <c r="AT168" i="28" s="1"/>
  <c r="AE245" i="27"/>
  <c r="O245" i="27"/>
  <c r="DC245" i="27"/>
  <c r="DC357" i="27" s="1"/>
  <c r="DB168" i="28" s="1"/>
  <c r="BG245" i="27"/>
  <c r="BG357" i="27" s="1"/>
  <c r="BF168" i="28" s="1"/>
  <c r="L245" i="27"/>
  <c r="DD245" i="27"/>
  <c r="DD357" i="27" s="1"/>
  <c r="DC168" i="28" s="1"/>
  <c r="AZ245" i="27"/>
  <c r="AZ357" i="27" s="1"/>
  <c r="AY168" i="28" s="1"/>
  <c r="K245" i="27"/>
  <c r="CV245" i="27"/>
  <c r="CV357" i="27" s="1"/>
  <c r="CU168" i="28" s="1"/>
  <c r="AT245" i="27"/>
  <c r="AT357" i="27" s="1"/>
  <c r="AS168" i="28" s="1"/>
  <c r="CP245" i="27"/>
  <c r="CP357" i="27" s="1"/>
  <c r="CO168" i="28" s="1"/>
  <c r="AS245" i="27"/>
  <c r="AS357" i="27" s="1"/>
  <c r="AR168" i="28" s="1"/>
  <c r="CO245" i="27"/>
  <c r="CO357" i="27" s="1"/>
  <c r="CN168" i="28" s="1"/>
  <c r="AR245" i="27"/>
  <c r="AR357" i="27" s="1"/>
  <c r="AQ168" i="28" s="1"/>
  <c r="CN245" i="27"/>
  <c r="CN357" i="27" s="1"/>
  <c r="CM168" i="28" s="1"/>
  <c r="AQ245" i="27"/>
  <c r="AQ357" i="27" s="1"/>
  <c r="AP168" i="28" s="1"/>
  <c r="CM245" i="27"/>
  <c r="CM357" i="27" s="1"/>
  <c r="CL168" i="28" s="1"/>
  <c r="AJ245" i="27"/>
  <c r="CF245" i="27"/>
  <c r="CF357" i="27" s="1"/>
  <c r="CE168" i="28" s="1"/>
  <c r="AF245" i="27"/>
  <c r="BZ245" i="27"/>
  <c r="BZ357" i="27" s="1"/>
  <c r="BY168" i="28" s="1"/>
  <c r="AD245" i="27"/>
  <c r="BY245" i="27"/>
  <c r="BY357" i="27" s="1"/>
  <c r="BX168" i="28" s="1"/>
  <c r="AC245" i="27"/>
  <c r="BX245" i="27"/>
  <c r="BX357" i="27" s="1"/>
  <c r="BW168" i="28" s="1"/>
  <c r="AB245" i="27"/>
  <c r="BW245" i="27"/>
  <c r="BW357" i="27" s="1"/>
  <c r="BV168" i="28" s="1"/>
  <c r="AA245" i="27"/>
  <c r="BP245" i="27"/>
  <c r="BP357" i="27" s="1"/>
  <c r="BO168" i="28" s="1"/>
  <c r="T245" i="27"/>
  <c r="BJ245" i="27"/>
  <c r="BJ357" i="27" s="1"/>
  <c r="BI168" i="28" s="1"/>
  <c r="P245" i="27"/>
  <c r="BI245" i="27"/>
  <c r="BI357" i="27" s="1"/>
  <c r="BH168" i="28" s="1"/>
  <c r="N245" i="27"/>
  <c r="BH245" i="27"/>
  <c r="BH357" i="27" s="1"/>
  <c r="BG168" i="28" s="1"/>
  <c r="M245" i="27"/>
  <c r="DB247" i="27"/>
  <c r="DB359" i="27" s="1"/>
  <c r="DA170" i="28" s="1"/>
  <c r="CL247" i="27"/>
  <c r="CL359" i="27" s="1"/>
  <c r="CK170" i="28" s="1"/>
  <c r="BV247" i="27"/>
  <c r="BV359" i="27" s="1"/>
  <c r="BU170" i="28" s="1"/>
  <c r="BF247" i="27"/>
  <c r="BF359" i="27" s="1"/>
  <c r="BE170" i="28" s="1"/>
  <c r="AP247" i="27"/>
  <c r="AP359" i="27" s="1"/>
  <c r="AO170" i="28" s="1"/>
  <c r="Z247" i="27"/>
  <c r="J247" i="27"/>
  <c r="DA247" i="27"/>
  <c r="DA359" i="27" s="1"/>
  <c r="CZ170" i="28" s="1"/>
  <c r="CK247" i="27"/>
  <c r="CK359" i="27" s="1"/>
  <c r="CJ170" i="28" s="1"/>
  <c r="BU247" i="27"/>
  <c r="BU359" i="27" s="1"/>
  <c r="BT170" i="28" s="1"/>
  <c r="BE247" i="27"/>
  <c r="BE359" i="27" s="1"/>
  <c r="BD170" i="28" s="1"/>
  <c r="AO247" i="27"/>
  <c r="AO359" i="27" s="1"/>
  <c r="AN170" i="28" s="1"/>
  <c r="Y247" i="27"/>
  <c r="Y359" i="27" s="1"/>
  <c r="X170" i="28" s="1"/>
  <c r="I247" i="27"/>
  <c r="CZ247" i="27"/>
  <c r="CZ359" i="27" s="1"/>
  <c r="CY170" i="28" s="1"/>
  <c r="CJ247" i="27"/>
  <c r="CJ359" i="27" s="1"/>
  <c r="CI170" i="28" s="1"/>
  <c r="BT247" i="27"/>
  <c r="BT359" i="27" s="1"/>
  <c r="BS170" i="28" s="1"/>
  <c r="BD247" i="27"/>
  <c r="BD359" i="27" s="1"/>
  <c r="BC170" i="28" s="1"/>
  <c r="AN247" i="27"/>
  <c r="X247" i="27"/>
  <c r="X359" i="27" s="1"/>
  <c r="W170" i="28" s="1"/>
  <c r="H247" i="27"/>
  <c r="CY247" i="27"/>
  <c r="CY359" i="27" s="1"/>
  <c r="CX170" i="28" s="1"/>
  <c r="CI247" i="27"/>
  <c r="CI359" i="27" s="1"/>
  <c r="CH170" i="28" s="1"/>
  <c r="BS247" i="27"/>
  <c r="BS359" i="27" s="1"/>
  <c r="BR170" i="28" s="1"/>
  <c r="BC247" i="27"/>
  <c r="BC359" i="27" s="1"/>
  <c r="BB170" i="28" s="1"/>
  <c r="AM247" i="27"/>
  <c r="W247" i="27"/>
  <c r="G247" i="27"/>
  <c r="CX247" i="27"/>
  <c r="CX359" i="27" s="1"/>
  <c r="CW170" i="28" s="1"/>
  <c r="CH247" i="27"/>
  <c r="CH359" i="27" s="1"/>
  <c r="CG170" i="28" s="1"/>
  <c r="BR247" i="27"/>
  <c r="BR359" i="27" s="1"/>
  <c r="BQ170" i="28" s="1"/>
  <c r="BB247" i="27"/>
  <c r="BB359" i="27" s="1"/>
  <c r="BA170" i="28" s="1"/>
  <c r="AL247" i="27"/>
  <c r="V247" i="27"/>
  <c r="F247" i="27"/>
  <c r="CW247" i="27"/>
  <c r="CW359" i="27" s="1"/>
  <c r="CV170" i="28" s="1"/>
  <c r="CG247" i="27"/>
  <c r="CG359" i="27" s="1"/>
  <c r="CF170" i="28" s="1"/>
  <c r="BQ247" i="27"/>
  <c r="BQ359" i="27" s="1"/>
  <c r="BP170" i="28" s="1"/>
  <c r="BA247" i="27"/>
  <c r="BA359" i="27" s="1"/>
  <c r="AZ170" i="28" s="1"/>
  <c r="AK247" i="27"/>
  <c r="U247" i="27"/>
  <c r="E247" i="27"/>
  <c r="CU247" i="27"/>
  <c r="CU359" i="27" s="1"/>
  <c r="CT170" i="28" s="1"/>
  <c r="CE247" i="27"/>
  <c r="CE359" i="27" s="1"/>
  <c r="CD170" i="28" s="1"/>
  <c r="BO247" i="27"/>
  <c r="BO359" i="27" s="1"/>
  <c r="BN170" i="28" s="1"/>
  <c r="AY247" i="27"/>
  <c r="AY359" i="27" s="1"/>
  <c r="AX170" i="28" s="1"/>
  <c r="AI247" i="27"/>
  <c r="S247" i="27"/>
  <c r="CT247" i="27"/>
  <c r="CT359" i="27" s="1"/>
  <c r="CS170" i="28" s="1"/>
  <c r="CD247" i="27"/>
  <c r="CD359" i="27" s="1"/>
  <c r="CC170" i="28" s="1"/>
  <c r="BN247" i="27"/>
  <c r="BN359" i="27" s="1"/>
  <c r="BM170" i="28" s="1"/>
  <c r="AX247" i="27"/>
  <c r="AX359" i="27" s="1"/>
  <c r="AW170" i="28" s="1"/>
  <c r="AH247" i="27"/>
  <c r="R247" i="27"/>
  <c r="CS247" i="27"/>
  <c r="CS359" i="27" s="1"/>
  <c r="CR170" i="28" s="1"/>
  <c r="CC247" i="27"/>
  <c r="CC359" i="27" s="1"/>
  <c r="CB170" i="28" s="1"/>
  <c r="BM247" i="27"/>
  <c r="BM359" i="27" s="1"/>
  <c r="BL170" i="28" s="1"/>
  <c r="AW247" i="27"/>
  <c r="AW359" i="27" s="1"/>
  <c r="AV170" i="28" s="1"/>
  <c r="AG247" i="27"/>
  <c r="Q247" i="27"/>
  <c r="CR247" i="27"/>
  <c r="CR359" i="27" s="1"/>
  <c r="CQ170" i="28" s="1"/>
  <c r="CB247" i="27"/>
  <c r="CB359" i="27" s="1"/>
  <c r="CA170" i="28" s="1"/>
  <c r="BL247" i="27"/>
  <c r="BL359" i="27" s="1"/>
  <c r="BK170" i="28" s="1"/>
  <c r="AV247" i="27"/>
  <c r="AV359" i="27" s="1"/>
  <c r="AU170" i="28" s="1"/>
  <c r="AF247" i="27"/>
  <c r="P247" i="27"/>
  <c r="CQ247" i="27"/>
  <c r="CQ359" i="27" s="1"/>
  <c r="CP170" i="28" s="1"/>
  <c r="CA247" i="27"/>
  <c r="CA359" i="27" s="1"/>
  <c r="BZ170" i="28" s="1"/>
  <c r="BK247" i="27"/>
  <c r="BK359" i="27" s="1"/>
  <c r="BJ170" i="28" s="1"/>
  <c r="AU247" i="27"/>
  <c r="AU359" i="27" s="1"/>
  <c r="AT170" i="28" s="1"/>
  <c r="AE247" i="27"/>
  <c r="O247" i="27"/>
  <c r="CP247" i="27"/>
  <c r="CP359" i="27" s="1"/>
  <c r="CO170" i="28" s="1"/>
  <c r="BZ247" i="27"/>
  <c r="BZ359" i="27" s="1"/>
  <c r="BY170" i="28" s="1"/>
  <c r="BJ247" i="27"/>
  <c r="BJ359" i="27" s="1"/>
  <c r="BI170" i="28" s="1"/>
  <c r="AT247" i="27"/>
  <c r="AD247" i="27"/>
  <c r="N247" i="27"/>
  <c r="CO247" i="27"/>
  <c r="CO359" i="27" s="1"/>
  <c r="CN170" i="28" s="1"/>
  <c r="BY247" i="27"/>
  <c r="BY359" i="27" s="1"/>
  <c r="BX170" i="28" s="1"/>
  <c r="BI247" i="27"/>
  <c r="BI359" i="27" s="1"/>
  <c r="BH170" i="28" s="1"/>
  <c r="AS247" i="27"/>
  <c r="AT359" i="27" s="1"/>
  <c r="AC247" i="27"/>
  <c r="M247" i="27"/>
  <c r="DC247" i="27"/>
  <c r="DC359" i="27" s="1"/>
  <c r="DB170" i="28" s="1"/>
  <c r="CM247" i="27"/>
  <c r="CM359" i="27" s="1"/>
  <c r="CL170" i="28" s="1"/>
  <c r="BW247" i="27"/>
  <c r="BW359" i="27" s="1"/>
  <c r="BV170" i="28" s="1"/>
  <c r="BG247" i="27"/>
  <c r="BG359" i="27" s="1"/>
  <c r="BF170" i="28" s="1"/>
  <c r="AQ247" i="27"/>
  <c r="AQ359" i="27" s="1"/>
  <c r="AP170" i="28" s="1"/>
  <c r="AA247" i="27"/>
  <c r="K247" i="27"/>
  <c r="DD247" i="27"/>
  <c r="DD359" i="27" s="1"/>
  <c r="DC170" i="28" s="1"/>
  <c r="CV247" i="27"/>
  <c r="CV359" i="27" s="1"/>
  <c r="CU170" i="28" s="1"/>
  <c r="CN247" i="27"/>
  <c r="CN359" i="27" s="1"/>
  <c r="CM170" i="28" s="1"/>
  <c r="CF247" i="27"/>
  <c r="CF359" i="27" s="1"/>
  <c r="CE170" i="28" s="1"/>
  <c r="BX247" i="27"/>
  <c r="BX359" i="27" s="1"/>
  <c r="BW170" i="28" s="1"/>
  <c r="BP247" i="27"/>
  <c r="BP359" i="27" s="1"/>
  <c r="BO170" i="28" s="1"/>
  <c r="BH247" i="27"/>
  <c r="BH359" i="27" s="1"/>
  <c r="BG170" i="28" s="1"/>
  <c r="AZ247" i="27"/>
  <c r="AZ359" i="27" s="1"/>
  <c r="AY170" i="28" s="1"/>
  <c r="AR247" i="27"/>
  <c r="AR359" i="27" s="1"/>
  <c r="AQ170" i="28" s="1"/>
  <c r="AJ247" i="27"/>
  <c r="AB247" i="27"/>
  <c r="T247" i="27"/>
  <c r="L247" i="27"/>
  <c r="DB249" i="27"/>
  <c r="DB361" i="27" s="1"/>
  <c r="DA172" i="28" s="1"/>
  <c r="CL249" i="27"/>
  <c r="CL361" i="27" s="1"/>
  <c r="CK172" i="28" s="1"/>
  <c r="BV249" i="27"/>
  <c r="BV361" i="27" s="1"/>
  <c r="BU172" i="28" s="1"/>
  <c r="BF249" i="27"/>
  <c r="BF361" i="27" s="1"/>
  <c r="BE172" i="28" s="1"/>
  <c r="AP249" i="27"/>
  <c r="AP361" i="27" s="1"/>
  <c r="AO172" i="28" s="1"/>
  <c r="Z249" i="27"/>
  <c r="J249" i="27"/>
  <c r="DA249" i="27"/>
  <c r="DA361" i="27" s="1"/>
  <c r="CZ172" i="28" s="1"/>
  <c r="CK249" i="27"/>
  <c r="CK361" i="27" s="1"/>
  <c r="CJ172" i="28" s="1"/>
  <c r="BU249" i="27"/>
  <c r="BU361" i="27" s="1"/>
  <c r="BT172" i="28" s="1"/>
  <c r="BE249" i="27"/>
  <c r="BE361" i="27" s="1"/>
  <c r="BD172" i="28" s="1"/>
  <c r="AO249" i="27"/>
  <c r="AO361" i="27" s="1"/>
  <c r="AN172" i="28" s="1"/>
  <c r="Y249" i="27"/>
  <c r="Y361" i="27" s="1"/>
  <c r="X172" i="28" s="1"/>
  <c r="I249" i="27"/>
  <c r="CZ249" i="27"/>
  <c r="CZ361" i="27" s="1"/>
  <c r="CY172" i="28" s="1"/>
  <c r="CJ249" i="27"/>
  <c r="CJ361" i="27" s="1"/>
  <c r="CI172" i="28" s="1"/>
  <c r="BT249" i="27"/>
  <c r="BT361" i="27" s="1"/>
  <c r="BS172" i="28" s="1"/>
  <c r="BD249" i="27"/>
  <c r="BD361" i="27" s="1"/>
  <c r="BC172" i="28" s="1"/>
  <c r="AN249" i="27"/>
  <c r="X249" i="27"/>
  <c r="X361" i="27" s="1"/>
  <c r="W172" i="28" s="1"/>
  <c r="H249" i="27"/>
  <c r="CY249" i="27"/>
  <c r="CY361" i="27" s="1"/>
  <c r="CX172" i="28" s="1"/>
  <c r="CI249" i="27"/>
  <c r="CI361" i="27" s="1"/>
  <c r="CH172" i="28" s="1"/>
  <c r="BS249" i="27"/>
  <c r="BS361" i="27" s="1"/>
  <c r="BR172" i="28" s="1"/>
  <c r="BC249" i="27"/>
  <c r="BC361" i="27" s="1"/>
  <c r="BB172" i="28" s="1"/>
  <c r="AM249" i="27"/>
  <c r="W249" i="27"/>
  <c r="G249" i="27"/>
  <c r="CX249" i="27"/>
  <c r="CX361" i="27" s="1"/>
  <c r="CW172" i="28" s="1"/>
  <c r="CH249" i="27"/>
  <c r="CH361" i="27" s="1"/>
  <c r="CG172" i="28" s="1"/>
  <c r="BR249" i="27"/>
  <c r="BR361" i="27" s="1"/>
  <c r="BQ172" i="28" s="1"/>
  <c r="BB249" i="27"/>
  <c r="BB361" i="27" s="1"/>
  <c r="BA172" i="28" s="1"/>
  <c r="AL249" i="27"/>
  <c r="V249" i="27"/>
  <c r="F249" i="27"/>
  <c r="CW249" i="27"/>
  <c r="CW361" i="27" s="1"/>
  <c r="CV172" i="28" s="1"/>
  <c r="CG249" i="27"/>
  <c r="CG361" i="27" s="1"/>
  <c r="CF172" i="28" s="1"/>
  <c r="BQ249" i="27"/>
  <c r="BQ361" i="27" s="1"/>
  <c r="BP172" i="28" s="1"/>
  <c r="BA249" i="27"/>
  <c r="BA361" i="27" s="1"/>
  <c r="AZ172" i="28" s="1"/>
  <c r="AK249" i="27"/>
  <c r="U249" i="27"/>
  <c r="E249" i="27"/>
  <c r="CU249" i="27"/>
  <c r="CU361" i="27" s="1"/>
  <c r="CT172" i="28" s="1"/>
  <c r="CE249" i="27"/>
  <c r="CE361" i="27" s="1"/>
  <c r="CD172" i="28" s="1"/>
  <c r="BO249" i="27"/>
  <c r="BO361" i="27" s="1"/>
  <c r="BN172" i="28" s="1"/>
  <c r="AY249" i="27"/>
  <c r="AY361" i="27" s="1"/>
  <c r="AX172" i="28" s="1"/>
  <c r="AI249" i="27"/>
  <c r="S249" i="27"/>
  <c r="CT249" i="27"/>
  <c r="CT361" i="27" s="1"/>
  <c r="CS172" i="28" s="1"/>
  <c r="CD249" i="27"/>
  <c r="CD361" i="27" s="1"/>
  <c r="CC172" i="28" s="1"/>
  <c r="BN249" i="27"/>
  <c r="BN361" i="27" s="1"/>
  <c r="BM172" i="28" s="1"/>
  <c r="AX249" i="27"/>
  <c r="AX361" i="27" s="1"/>
  <c r="AW172" i="28" s="1"/>
  <c r="AH249" i="27"/>
  <c r="R249" i="27"/>
  <c r="CS249" i="27"/>
  <c r="CS361" i="27" s="1"/>
  <c r="CR172" i="28" s="1"/>
  <c r="CC249" i="27"/>
  <c r="CC361" i="27" s="1"/>
  <c r="CB172" i="28" s="1"/>
  <c r="BM249" i="27"/>
  <c r="BM361" i="27" s="1"/>
  <c r="BL172" i="28" s="1"/>
  <c r="AW249" i="27"/>
  <c r="AW361" i="27" s="1"/>
  <c r="AV172" i="28" s="1"/>
  <c r="AG249" i="27"/>
  <c r="Q249" i="27"/>
  <c r="CR249" i="27"/>
  <c r="CR361" i="27" s="1"/>
  <c r="CQ172" i="28" s="1"/>
  <c r="CB249" i="27"/>
  <c r="CB361" i="27" s="1"/>
  <c r="CA172" i="28" s="1"/>
  <c r="BL249" i="27"/>
  <c r="BL361" i="27" s="1"/>
  <c r="BK172" i="28" s="1"/>
  <c r="AV249" i="27"/>
  <c r="AV361" i="27" s="1"/>
  <c r="AU172" i="28" s="1"/>
  <c r="AF249" i="27"/>
  <c r="P249" i="27"/>
  <c r="CQ249" i="27"/>
  <c r="CQ361" i="27" s="1"/>
  <c r="CP172" i="28" s="1"/>
  <c r="CA249" i="27"/>
  <c r="CA361" i="27" s="1"/>
  <c r="BZ172" i="28" s="1"/>
  <c r="BK249" i="27"/>
  <c r="BK361" i="27" s="1"/>
  <c r="BJ172" i="28" s="1"/>
  <c r="AU249" i="27"/>
  <c r="AU361" i="27" s="1"/>
  <c r="AT172" i="28" s="1"/>
  <c r="AE249" i="27"/>
  <c r="O249" i="27"/>
  <c r="CP249" i="27"/>
  <c r="CP361" i="27" s="1"/>
  <c r="CO172" i="28" s="1"/>
  <c r="BZ249" i="27"/>
  <c r="BZ361" i="27" s="1"/>
  <c r="BY172" i="28" s="1"/>
  <c r="BJ249" i="27"/>
  <c r="BJ361" i="27" s="1"/>
  <c r="BI172" i="28" s="1"/>
  <c r="AT249" i="27"/>
  <c r="AT361" i="27" s="1"/>
  <c r="AS172" i="28" s="1"/>
  <c r="AD249" i="27"/>
  <c r="N249" i="27"/>
  <c r="CO249" i="27"/>
  <c r="CO361" i="27" s="1"/>
  <c r="CN172" i="28" s="1"/>
  <c r="BY249" i="27"/>
  <c r="BY361" i="27" s="1"/>
  <c r="BX172" i="28" s="1"/>
  <c r="BI249" i="27"/>
  <c r="BI361" i="27" s="1"/>
  <c r="BH172" i="28" s="1"/>
  <c r="AS249" i="27"/>
  <c r="AS361" i="27" s="1"/>
  <c r="AR172" i="28" s="1"/>
  <c r="AC249" i="27"/>
  <c r="M249" i="27"/>
  <c r="DC249" i="27"/>
  <c r="DC361" i="27" s="1"/>
  <c r="DB172" i="28" s="1"/>
  <c r="CM249" i="27"/>
  <c r="CM361" i="27" s="1"/>
  <c r="CL172" i="28" s="1"/>
  <c r="BW249" i="27"/>
  <c r="BW361" i="27" s="1"/>
  <c r="BV172" i="28" s="1"/>
  <c r="BG249" i="27"/>
  <c r="BG361" i="27" s="1"/>
  <c r="BF172" i="28" s="1"/>
  <c r="AQ249" i="27"/>
  <c r="AQ361" i="27" s="1"/>
  <c r="AP172" i="28" s="1"/>
  <c r="AA249" i="27"/>
  <c r="K249" i="27"/>
  <c r="AB249" i="27"/>
  <c r="T249" i="27"/>
  <c r="L249" i="27"/>
  <c r="DD249" i="27"/>
  <c r="DD361" i="27" s="1"/>
  <c r="DC172" i="28" s="1"/>
  <c r="CV249" i="27"/>
  <c r="CV361" i="27" s="1"/>
  <c r="CU172" i="28" s="1"/>
  <c r="CN249" i="27"/>
  <c r="CN361" i="27" s="1"/>
  <c r="CM172" i="28" s="1"/>
  <c r="CF249" i="27"/>
  <c r="CF361" i="27" s="1"/>
  <c r="CE172" i="28" s="1"/>
  <c r="BX249" i="27"/>
  <c r="BX361" i="27" s="1"/>
  <c r="BW172" i="28" s="1"/>
  <c r="BP249" i="27"/>
  <c r="BP361" i="27" s="1"/>
  <c r="BO172" i="28" s="1"/>
  <c r="BH249" i="27"/>
  <c r="BH361" i="27" s="1"/>
  <c r="BG172" i="28" s="1"/>
  <c r="AZ249" i="27"/>
  <c r="AZ361" i="27" s="1"/>
  <c r="AY172" i="28" s="1"/>
  <c r="AR249" i="27"/>
  <c r="AR361" i="27" s="1"/>
  <c r="AQ172" i="28" s="1"/>
  <c r="AJ249" i="27"/>
  <c r="DB251" i="27"/>
  <c r="DB363" i="27" s="1"/>
  <c r="DA174" i="28" s="1"/>
  <c r="CL251" i="27"/>
  <c r="CL363" i="27" s="1"/>
  <c r="CK174" i="28" s="1"/>
  <c r="BV251" i="27"/>
  <c r="BV363" i="27" s="1"/>
  <c r="BU174" i="28" s="1"/>
  <c r="BF251" i="27"/>
  <c r="BF363" i="27" s="1"/>
  <c r="BE174" i="28" s="1"/>
  <c r="AP251" i="27"/>
  <c r="AP363" i="27" s="1"/>
  <c r="AO174" i="28" s="1"/>
  <c r="Z251" i="27"/>
  <c r="J251" i="27"/>
  <c r="DA251" i="27"/>
  <c r="DA363" i="27" s="1"/>
  <c r="CZ174" i="28" s="1"/>
  <c r="CK251" i="27"/>
  <c r="CK363" i="27" s="1"/>
  <c r="CJ174" i="28" s="1"/>
  <c r="BU251" i="27"/>
  <c r="BU363" i="27" s="1"/>
  <c r="BT174" i="28" s="1"/>
  <c r="BE251" i="27"/>
  <c r="BE363" i="27" s="1"/>
  <c r="BD174" i="28" s="1"/>
  <c r="AO251" i="27"/>
  <c r="AO363" i="27" s="1"/>
  <c r="AN174" i="28" s="1"/>
  <c r="Y251" i="27"/>
  <c r="Y363" i="27" s="1"/>
  <c r="X174" i="28" s="1"/>
  <c r="I251" i="27"/>
  <c r="CZ251" i="27"/>
  <c r="CZ363" i="27" s="1"/>
  <c r="CY174" i="28" s="1"/>
  <c r="CJ251" i="27"/>
  <c r="CJ363" i="27" s="1"/>
  <c r="CI174" i="28" s="1"/>
  <c r="BT251" i="27"/>
  <c r="BT363" i="27" s="1"/>
  <c r="BS174" i="28" s="1"/>
  <c r="BD251" i="27"/>
  <c r="BD363" i="27" s="1"/>
  <c r="BC174" i="28" s="1"/>
  <c r="AN251" i="27"/>
  <c r="X251" i="27"/>
  <c r="X363" i="27" s="1"/>
  <c r="W174" i="28" s="1"/>
  <c r="H251" i="27"/>
  <c r="CY251" i="27"/>
  <c r="CY363" i="27" s="1"/>
  <c r="CX174" i="28" s="1"/>
  <c r="CI251" i="27"/>
  <c r="CI363" i="27" s="1"/>
  <c r="CH174" i="28" s="1"/>
  <c r="BS251" i="27"/>
  <c r="BS363" i="27" s="1"/>
  <c r="BR174" i="28" s="1"/>
  <c r="BC251" i="27"/>
  <c r="BC363" i="27" s="1"/>
  <c r="BB174" i="28" s="1"/>
  <c r="AM251" i="27"/>
  <c r="W251" i="27"/>
  <c r="G251" i="27"/>
  <c r="CX251" i="27"/>
  <c r="CX363" i="27" s="1"/>
  <c r="CW174" i="28" s="1"/>
  <c r="CH251" i="27"/>
  <c r="CH363" i="27" s="1"/>
  <c r="CG174" i="28" s="1"/>
  <c r="BR251" i="27"/>
  <c r="BR363" i="27" s="1"/>
  <c r="BQ174" i="28" s="1"/>
  <c r="BB251" i="27"/>
  <c r="BB363" i="27" s="1"/>
  <c r="BA174" i="28" s="1"/>
  <c r="AL251" i="27"/>
  <c r="V251" i="27"/>
  <c r="F251" i="27"/>
  <c r="CW251" i="27"/>
  <c r="CW363" i="27" s="1"/>
  <c r="CV174" i="28" s="1"/>
  <c r="CG251" i="27"/>
  <c r="CG363" i="27" s="1"/>
  <c r="CF174" i="28" s="1"/>
  <c r="BQ251" i="27"/>
  <c r="BQ363" i="27" s="1"/>
  <c r="BP174" i="28" s="1"/>
  <c r="BA251" i="27"/>
  <c r="BA363" i="27" s="1"/>
  <c r="AZ174" i="28" s="1"/>
  <c r="AK251" i="27"/>
  <c r="U251" i="27"/>
  <c r="E251" i="27"/>
  <c r="CU251" i="27"/>
  <c r="CU363" i="27" s="1"/>
  <c r="CT174" i="28" s="1"/>
  <c r="CE251" i="27"/>
  <c r="CE363" i="27" s="1"/>
  <c r="CD174" i="28" s="1"/>
  <c r="BO251" i="27"/>
  <c r="BO363" i="27" s="1"/>
  <c r="BN174" i="28" s="1"/>
  <c r="AY251" i="27"/>
  <c r="AY363" i="27" s="1"/>
  <c r="AX174" i="28" s="1"/>
  <c r="AI251" i="27"/>
  <c r="S251" i="27"/>
  <c r="CT251" i="27"/>
  <c r="CT363" i="27" s="1"/>
  <c r="CS174" i="28" s="1"/>
  <c r="CD251" i="27"/>
  <c r="CD363" i="27" s="1"/>
  <c r="CC174" i="28" s="1"/>
  <c r="BN251" i="27"/>
  <c r="BN363" i="27" s="1"/>
  <c r="BM174" i="28" s="1"/>
  <c r="AX251" i="27"/>
  <c r="AX363" i="27" s="1"/>
  <c r="AW174" i="28" s="1"/>
  <c r="AH251" i="27"/>
  <c r="R251" i="27"/>
  <c r="CS251" i="27"/>
  <c r="CS363" i="27" s="1"/>
  <c r="CR174" i="28" s="1"/>
  <c r="CC251" i="27"/>
  <c r="CC363" i="27" s="1"/>
  <c r="CB174" i="28" s="1"/>
  <c r="BM251" i="27"/>
  <c r="BM363" i="27" s="1"/>
  <c r="BL174" i="28" s="1"/>
  <c r="AW251" i="27"/>
  <c r="AW363" i="27" s="1"/>
  <c r="AV174" i="28" s="1"/>
  <c r="AG251" i="27"/>
  <c r="Q251" i="27"/>
  <c r="CR251" i="27"/>
  <c r="CR363" i="27" s="1"/>
  <c r="CQ174" i="28" s="1"/>
  <c r="CB251" i="27"/>
  <c r="CB363" i="27" s="1"/>
  <c r="CA174" i="28" s="1"/>
  <c r="BL251" i="27"/>
  <c r="BL363" i="27" s="1"/>
  <c r="BK174" i="28" s="1"/>
  <c r="AV251" i="27"/>
  <c r="AV363" i="27" s="1"/>
  <c r="AU174" i="28" s="1"/>
  <c r="AF251" i="27"/>
  <c r="P251" i="27"/>
  <c r="CQ251" i="27"/>
  <c r="CQ363" i="27" s="1"/>
  <c r="CP174" i="28" s="1"/>
  <c r="CA251" i="27"/>
  <c r="CA363" i="27" s="1"/>
  <c r="BZ174" i="28" s="1"/>
  <c r="BK251" i="27"/>
  <c r="BK363" i="27" s="1"/>
  <c r="BJ174" i="28" s="1"/>
  <c r="AU251" i="27"/>
  <c r="AU363" i="27" s="1"/>
  <c r="AT174" i="28" s="1"/>
  <c r="AE251" i="27"/>
  <c r="O251" i="27"/>
  <c r="CP251" i="27"/>
  <c r="CP363" i="27" s="1"/>
  <c r="CO174" i="28" s="1"/>
  <c r="BZ251" i="27"/>
  <c r="BZ363" i="27" s="1"/>
  <c r="BY174" i="28" s="1"/>
  <c r="BJ251" i="27"/>
  <c r="BJ363" i="27" s="1"/>
  <c r="BI174" i="28" s="1"/>
  <c r="AT251" i="27"/>
  <c r="AT363" i="27" s="1"/>
  <c r="AS174" i="28" s="1"/>
  <c r="AD251" i="27"/>
  <c r="N251" i="27"/>
  <c r="CO251" i="27"/>
  <c r="CO363" i="27" s="1"/>
  <c r="CN174" i="28" s="1"/>
  <c r="BY251" i="27"/>
  <c r="BY363" i="27" s="1"/>
  <c r="BX174" i="28" s="1"/>
  <c r="BI251" i="27"/>
  <c r="BI363" i="27" s="1"/>
  <c r="BH174" i="28" s="1"/>
  <c r="AS251" i="27"/>
  <c r="AS363" i="27" s="1"/>
  <c r="AR174" i="28" s="1"/>
  <c r="AC251" i="27"/>
  <c r="M251" i="27"/>
  <c r="DC251" i="27"/>
  <c r="DC363" i="27" s="1"/>
  <c r="DB174" i="28" s="1"/>
  <c r="CM251" i="27"/>
  <c r="CM363" i="27" s="1"/>
  <c r="CL174" i="28" s="1"/>
  <c r="BW251" i="27"/>
  <c r="BW363" i="27" s="1"/>
  <c r="BV174" i="28" s="1"/>
  <c r="BG251" i="27"/>
  <c r="BG363" i="27" s="1"/>
  <c r="BF174" i="28" s="1"/>
  <c r="AQ251" i="27"/>
  <c r="AQ363" i="27" s="1"/>
  <c r="AP174" i="28" s="1"/>
  <c r="AA251" i="27"/>
  <c r="K251" i="27"/>
  <c r="BX251" i="27"/>
  <c r="BX363" i="27" s="1"/>
  <c r="BW174" i="28" s="1"/>
  <c r="BP251" i="27"/>
  <c r="BP363" i="27" s="1"/>
  <c r="BO174" i="28" s="1"/>
  <c r="BH251" i="27"/>
  <c r="BH363" i="27" s="1"/>
  <c r="BG174" i="28" s="1"/>
  <c r="AZ251" i="27"/>
  <c r="AZ363" i="27" s="1"/>
  <c r="AY174" i="28" s="1"/>
  <c r="AR251" i="27"/>
  <c r="AR363" i="27" s="1"/>
  <c r="AQ174" i="28" s="1"/>
  <c r="AJ251" i="27"/>
  <c r="AB251" i="27"/>
  <c r="T251" i="27"/>
  <c r="L251" i="27"/>
  <c r="DD251" i="27"/>
  <c r="DD363" i="27" s="1"/>
  <c r="DC174" i="28" s="1"/>
  <c r="CV251" i="27"/>
  <c r="CV363" i="27" s="1"/>
  <c r="CU174" i="28" s="1"/>
  <c r="CN251" i="27"/>
  <c r="CN363" i="27" s="1"/>
  <c r="CM174" i="28" s="1"/>
  <c r="CF251" i="27"/>
  <c r="CF363" i="27" s="1"/>
  <c r="CE174" i="28" s="1"/>
  <c r="DB253" i="27"/>
  <c r="DB365" i="27" s="1"/>
  <c r="DA176" i="28" s="1"/>
  <c r="CL253" i="27"/>
  <c r="CL365" i="27" s="1"/>
  <c r="CK176" i="28" s="1"/>
  <c r="BV253" i="27"/>
  <c r="BV365" i="27" s="1"/>
  <c r="BU176" i="28" s="1"/>
  <c r="BF253" i="27"/>
  <c r="BF365" i="27" s="1"/>
  <c r="BE176" i="28" s="1"/>
  <c r="AP253" i="27"/>
  <c r="AP365" i="27" s="1"/>
  <c r="AO176" i="28" s="1"/>
  <c r="Z253" i="27"/>
  <c r="J253" i="27"/>
  <c r="DA253" i="27"/>
  <c r="DA365" i="27" s="1"/>
  <c r="CZ176" i="28" s="1"/>
  <c r="CK253" i="27"/>
  <c r="CK365" i="27" s="1"/>
  <c r="CJ176" i="28" s="1"/>
  <c r="BU253" i="27"/>
  <c r="BU365" i="27" s="1"/>
  <c r="BT176" i="28" s="1"/>
  <c r="BE253" i="27"/>
  <c r="BE365" i="27" s="1"/>
  <c r="BD176" i="28" s="1"/>
  <c r="AO253" i="27"/>
  <c r="AO365" i="27" s="1"/>
  <c r="AN176" i="28" s="1"/>
  <c r="Y253" i="27"/>
  <c r="Y365" i="27" s="1"/>
  <c r="X176" i="28" s="1"/>
  <c r="I253" i="27"/>
  <c r="CZ253" i="27"/>
  <c r="CZ365" i="27" s="1"/>
  <c r="CY176" i="28" s="1"/>
  <c r="CJ253" i="27"/>
  <c r="CJ365" i="27" s="1"/>
  <c r="CI176" i="28" s="1"/>
  <c r="BT253" i="27"/>
  <c r="BT365" i="27" s="1"/>
  <c r="BS176" i="28" s="1"/>
  <c r="BD253" i="27"/>
  <c r="BD365" i="27" s="1"/>
  <c r="BC176" i="28" s="1"/>
  <c r="AN253" i="27"/>
  <c r="X253" i="27"/>
  <c r="X365" i="27" s="1"/>
  <c r="W176" i="28" s="1"/>
  <c r="H253" i="27"/>
  <c r="CY253" i="27"/>
  <c r="CY365" i="27" s="1"/>
  <c r="CX176" i="28" s="1"/>
  <c r="CI253" i="27"/>
  <c r="CI365" i="27" s="1"/>
  <c r="CH176" i="28" s="1"/>
  <c r="BS253" i="27"/>
  <c r="BS365" i="27" s="1"/>
  <c r="BR176" i="28" s="1"/>
  <c r="BC253" i="27"/>
  <c r="BC365" i="27" s="1"/>
  <c r="BB176" i="28" s="1"/>
  <c r="AM253" i="27"/>
  <c r="W253" i="27"/>
  <c r="G253" i="27"/>
  <c r="CX253" i="27"/>
  <c r="CX365" i="27" s="1"/>
  <c r="CW176" i="28" s="1"/>
  <c r="CH253" i="27"/>
  <c r="CH365" i="27" s="1"/>
  <c r="CG176" i="28" s="1"/>
  <c r="BR253" i="27"/>
  <c r="BR365" i="27" s="1"/>
  <c r="BQ176" i="28" s="1"/>
  <c r="BB253" i="27"/>
  <c r="BB365" i="27" s="1"/>
  <c r="BA176" i="28" s="1"/>
  <c r="AL253" i="27"/>
  <c r="V253" i="27"/>
  <c r="F253" i="27"/>
  <c r="CW253" i="27"/>
  <c r="CW365" i="27" s="1"/>
  <c r="CV176" i="28" s="1"/>
  <c r="CG253" i="27"/>
  <c r="CG365" i="27" s="1"/>
  <c r="CF176" i="28" s="1"/>
  <c r="BQ253" i="27"/>
  <c r="BQ365" i="27" s="1"/>
  <c r="BP176" i="28" s="1"/>
  <c r="BA253" i="27"/>
  <c r="BA365" i="27" s="1"/>
  <c r="AZ176" i="28" s="1"/>
  <c r="AK253" i="27"/>
  <c r="U253" i="27"/>
  <c r="E253" i="27"/>
  <c r="CV253" i="27"/>
  <c r="CV365" i="27" s="1"/>
  <c r="CU176" i="28" s="1"/>
  <c r="CF253" i="27"/>
  <c r="CF365" i="27" s="1"/>
  <c r="CE176" i="28" s="1"/>
  <c r="BP253" i="27"/>
  <c r="BP365" i="27" s="1"/>
  <c r="BO176" i="28" s="1"/>
  <c r="AZ253" i="27"/>
  <c r="AZ365" i="27" s="1"/>
  <c r="AY176" i="28" s="1"/>
  <c r="AJ253" i="27"/>
  <c r="T253" i="27"/>
  <c r="CU253" i="27"/>
  <c r="CU365" i="27" s="1"/>
  <c r="CT176" i="28" s="1"/>
  <c r="CE253" i="27"/>
  <c r="CE365" i="27" s="1"/>
  <c r="CD176" i="28" s="1"/>
  <c r="BO253" i="27"/>
  <c r="BO365" i="27" s="1"/>
  <c r="BN176" i="28" s="1"/>
  <c r="AY253" i="27"/>
  <c r="AY365" i="27" s="1"/>
  <c r="AX176" i="28" s="1"/>
  <c r="AI253" i="27"/>
  <c r="S253" i="27"/>
  <c r="CT253" i="27"/>
  <c r="CT365" i="27" s="1"/>
  <c r="CS176" i="28" s="1"/>
  <c r="CD253" i="27"/>
  <c r="CD365" i="27" s="1"/>
  <c r="CC176" i="28" s="1"/>
  <c r="BN253" i="27"/>
  <c r="BN365" i="27" s="1"/>
  <c r="BM176" i="28" s="1"/>
  <c r="AX253" i="27"/>
  <c r="AX365" i="27" s="1"/>
  <c r="AW176" i="28" s="1"/>
  <c r="AH253" i="27"/>
  <c r="R253" i="27"/>
  <c r="CS253" i="27"/>
  <c r="CS365" i="27" s="1"/>
  <c r="CR176" i="28" s="1"/>
  <c r="CC253" i="27"/>
  <c r="CC365" i="27" s="1"/>
  <c r="CB176" i="28" s="1"/>
  <c r="BM253" i="27"/>
  <c r="BM365" i="27" s="1"/>
  <c r="BL176" i="28" s="1"/>
  <c r="AW253" i="27"/>
  <c r="AW365" i="27" s="1"/>
  <c r="AV176" i="28" s="1"/>
  <c r="AG253" i="27"/>
  <c r="Q253" i="27"/>
  <c r="CR253" i="27"/>
  <c r="CR365" i="27" s="1"/>
  <c r="CQ176" i="28" s="1"/>
  <c r="CB253" i="27"/>
  <c r="CB365" i="27" s="1"/>
  <c r="CA176" i="28" s="1"/>
  <c r="BL253" i="27"/>
  <c r="BL365" i="27" s="1"/>
  <c r="BK176" i="28" s="1"/>
  <c r="AV253" i="27"/>
  <c r="AV365" i="27" s="1"/>
  <c r="AU176" i="28" s="1"/>
  <c r="AF253" i="27"/>
  <c r="P253" i="27"/>
  <c r="CQ253" i="27"/>
  <c r="CQ365" i="27" s="1"/>
  <c r="CP176" i="28" s="1"/>
  <c r="CA253" i="27"/>
  <c r="CA365" i="27" s="1"/>
  <c r="BZ176" i="28" s="1"/>
  <c r="BK253" i="27"/>
  <c r="BK365" i="27" s="1"/>
  <c r="BJ176" i="28" s="1"/>
  <c r="AU253" i="27"/>
  <c r="AU365" i="27" s="1"/>
  <c r="AT176" i="28" s="1"/>
  <c r="AE253" i="27"/>
  <c r="O253" i="27"/>
  <c r="CP253" i="27"/>
  <c r="CP365" i="27" s="1"/>
  <c r="CO176" i="28" s="1"/>
  <c r="BZ253" i="27"/>
  <c r="BZ365" i="27" s="1"/>
  <c r="BY176" i="28" s="1"/>
  <c r="BJ253" i="27"/>
  <c r="BJ365" i="27" s="1"/>
  <c r="BI176" i="28" s="1"/>
  <c r="AT253" i="27"/>
  <c r="AT365" i="27" s="1"/>
  <c r="AS176" i="28" s="1"/>
  <c r="AD253" i="27"/>
  <c r="N253" i="27"/>
  <c r="CO253" i="27"/>
  <c r="CO365" i="27" s="1"/>
  <c r="CN176" i="28" s="1"/>
  <c r="BY253" i="27"/>
  <c r="BY365" i="27" s="1"/>
  <c r="BX176" i="28" s="1"/>
  <c r="BI253" i="27"/>
  <c r="BI365" i="27" s="1"/>
  <c r="BH176" i="28" s="1"/>
  <c r="AS253" i="27"/>
  <c r="AS365" i="27" s="1"/>
  <c r="AR176" i="28" s="1"/>
  <c r="AC253" i="27"/>
  <c r="M253" i="27"/>
  <c r="DD253" i="27"/>
  <c r="DD365" i="27" s="1"/>
  <c r="DC176" i="28" s="1"/>
  <c r="CN253" i="27"/>
  <c r="CN365" i="27" s="1"/>
  <c r="CM176" i="28" s="1"/>
  <c r="BX253" i="27"/>
  <c r="BX365" i="27" s="1"/>
  <c r="BW176" i="28" s="1"/>
  <c r="BH253" i="27"/>
  <c r="BH365" i="27" s="1"/>
  <c r="BG176" i="28" s="1"/>
  <c r="AR253" i="27"/>
  <c r="AR365" i="27" s="1"/>
  <c r="AQ176" i="28" s="1"/>
  <c r="AB253" i="27"/>
  <c r="L253" i="27"/>
  <c r="DC253" i="27"/>
  <c r="DC365" i="27" s="1"/>
  <c r="DB176" i="28" s="1"/>
  <c r="CM253" i="27"/>
  <c r="CM365" i="27" s="1"/>
  <c r="CL176" i="28" s="1"/>
  <c r="BW253" i="27"/>
  <c r="BW365" i="27" s="1"/>
  <c r="BV176" i="28" s="1"/>
  <c r="BG253" i="27"/>
  <c r="BG365" i="27" s="1"/>
  <c r="BF176" i="28" s="1"/>
  <c r="AQ253" i="27"/>
  <c r="AQ365" i="27" s="1"/>
  <c r="AP176" i="28" s="1"/>
  <c r="AA253" i="27"/>
  <c r="K253" i="27"/>
  <c r="DB255" i="27"/>
  <c r="DB367" i="27" s="1"/>
  <c r="DA178" i="28" s="1"/>
  <c r="CL255" i="27"/>
  <c r="CL367" i="27" s="1"/>
  <c r="CK178" i="28" s="1"/>
  <c r="BV255" i="27"/>
  <c r="BV367" i="27" s="1"/>
  <c r="BU178" i="28" s="1"/>
  <c r="BF255" i="27"/>
  <c r="BF367" i="27" s="1"/>
  <c r="BE178" i="28" s="1"/>
  <c r="AP255" i="27"/>
  <c r="AP367" i="27" s="1"/>
  <c r="AO178" i="28" s="1"/>
  <c r="Z255" i="27"/>
  <c r="J255" i="27"/>
  <c r="DA255" i="27"/>
  <c r="DA367" i="27" s="1"/>
  <c r="CZ178" i="28" s="1"/>
  <c r="CK255" i="27"/>
  <c r="CK367" i="27" s="1"/>
  <c r="CJ178" i="28" s="1"/>
  <c r="BU255" i="27"/>
  <c r="BU367" i="27" s="1"/>
  <c r="BT178" i="28" s="1"/>
  <c r="BE255" i="27"/>
  <c r="BE367" i="27" s="1"/>
  <c r="BD178" i="28" s="1"/>
  <c r="AO255" i="27"/>
  <c r="AO367" i="27" s="1"/>
  <c r="AN178" i="28" s="1"/>
  <c r="Y255" i="27"/>
  <c r="Y367" i="27" s="1"/>
  <c r="X178" i="28" s="1"/>
  <c r="I255" i="27"/>
  <c r="CZ255" i="27"/>
  <c r="CZ367" i="27" s="1"/>
  <c r="CY178" i="28" s="1"/>
  <c r="CJ255" i="27"/>
  <c r="CJ367" i="27" s="1"/>
  <c r="CI178" i="28" s="1"/>
  <c r="BT255" i="27"/>
  <c r="BT367" i="27" s="1"/>
  <c r="BS178" i="28" s="1"/>
  <c r="BD255" i="27"/>
  <c r="BD367" i="27" s="1"/>
  <c r="BC178" i="28" s="1"/>
  <c r="AN255" i="27"/>
  <c r="X255" i="27"/>
  <c r="X367" i="27" s="1"/>
  <c r="W178" i="28" s="1"/>
  <c r="H255" i="27"/>
  <c r="CY255" i="27"/>
  <c r="CY367" i="27" s="1"/>
  <c r="CX178" i="28" s="1"/>
  <c r="CI255" i="27"/>
  <c r="CI367" i="27" s="1"/>
  <c r="CH178" i="28" s="1"/>
  <c r="BS255" i="27"/>
  <c r="BS367" i="27" s="1"/>
  <c r="BR178" i="28" s="1"/>
  <c r="BC255" i="27"/>
  <c r="BC367" i="27" s="1"/>
  <c r="BB178" i="28" s="1"/>
  <c r="AM255" i="27"/>
  <c r="W255" i="27"/>
  <c r="G255" i="27"/>
  <c r="CX255" i="27"/>
  <c r="CX367" i="27" s="1"/>
  <c r="CW178" i="28" s="1"/>
  <c r="CH255" i="27"/>
  <c r="CH367" i="27" s="1"/>
  <c r="CG178" i="28" s="1"/>
  <c r="BR255" i="27"/>
  <c r="BR367" i="27" s="1"/>
  <c r="BQ178" i="28" s="1"/>
  <c r="BB255" i="27"/>
  <c r="BB367" i="27" s="1"/>
  <c r="BA178" i="28" s="1"/>
  <c r="AL255" i="27"/>
  <c r="V255" i="27"/>
  <c r="F255" i="27"/>
  <c r="CW255" i="27"/>
  <c r="CW367" i="27" s="1"/>
  <c r="CV178" i="28" s="1"/>
  <c r="CG255" i="27"/>
  <c r="CG367" i="27" s="1"/>
  <c r="CF178" i="28" s="1"/>
  <c r="BQ255" i="27"/>
  <c r="BQ367" i="27" s="1"/>
  <c r="BP178" i="28" s="1"/>
  <c r="BA255" i="27"/>
  <c r="BA367" i="27" s="1"/>
  <c r="AZ178" i="28" s="1"/>
  <c r="AK255" i="27"/>
  <c r="U255" i="27"/>
  <c r="E255" i="27"/>
  <c r="CV255" i="27"/>
  <c r="CV367" i="27" s="1"/>
  <c r="CU178" i="28" s="1"/>
  <c r="CF255" i="27"/>
  <c r="CF367" i="27" s="1"/>
  <c r="CE178" i="28" s="1"/>
  <c r="BP255" i="27"/>
  <c r="BP367" i="27" s="1"/>
  <c r="BO178" i="28" s="1"/>
  <c r="AZ255" i="27"/>
  <c r="AZ367" i="27" s="1"/>
  <c r="AY178" i="28" s="1"/>
  <c r="AJ255" i="27"/>
  <c r="T255" i="27"/>
  <c r="CU255" i="27"/>
  <c r="CU367" i="27" s="1"/>
  <c r="CT178" i="28" s="1"/>
  <c r="CE255" i="27"/>
  <c r="CE367" i="27" s="1"/>
  <c r="CD178" i="28" s="1"/>
  <c r="BO255" i="27"/>
  <c r="BO367" i="27" s="1"/>
  <c r="BN178" i="28" s="1"/>
  <c r="AY255" i="27"/>
  <c r="AY367" i="27" s="1"/>
  <c r="AX178" i="28" s="1"/>
  <c r="AI255" i="27"/>
  <c r="S255" i="27"/>
  <c r="CT255" i="27"/>
  <c r="CT367" i="27" s="1"/>
  <c r="CS178" i="28" s="1"/>
  <c r="CD255" i="27"/>
  <c r="CD367" i="27" s="1"/>
  <c r="CC178" i="28" s="1"/>
  <c r="BN255" i="27"/>
  <c r="BN367" i="27" s="1"/>
  <c r="BM178" i="28" s="1"/>
  <c r="AX255" i="27"/>
  <c r="AX367" i="27" s="1"/>
  <c r="AW178" i="28" s="1"/>
  <c r="AH255" i="27"/>
  <c r="R255" i="27"/>
  <c r="CS255" i="27"/>
  <c r="CS367" i="27" s="1"/>
  <c r="CR178" i="28" s="1"/>
  <c r="CC255" i="27"/>
  <c r="CC367" i="27" s="1"/>
  <c r="CB178" i="28" s="1"/>
  <c r="BM255" i="27"/>
  <c r="BM367" i="27" s="1"/>
  <c r="BL178" i="28" s="1"/>
  <c r="AW255" i="27"/>
  <c r="AW367" i="27" s="1"/>
  <c r="AV178" i="28" s="1"/>
  <c r="AG255" i="27"/>
  <c r="Q255" i="27"/>
  <c r="CR255" i="27"/>
  <c r="CR367" i="27" s="1"/>
  <c r="CQ178" i="28" s="1"/>
  <c r="CB255" i="27"/>
  <c r="CB367" i="27" s="1"/>
  <c r="CA178" i="28" s="1"/>
  <c r="BL255" i="27"/>
  <c r="BL367" i="27" s="1"/>
  <c r="BK178" i="28" s="1"/>
  <c r="AV255" i="27"/>
  <c r="AV367" i="27" s="1"/>
  <c r="AU178" i="28" s="1"/>
  <c r="AF255" i="27"/>
  <c r="P255" i="27"/>
  <c r="CQ255" i="27"/>
  <c r="CQ367" i="27" s="1"/>
  <c r="CP178" i="28" s="1"/>
  <c r="CA255" i="27"/>
  <c r="CA367" i="27" s="1"/>
  <c r="BZ178" i="28" s="1"/>
  <c r="BK255" i="27"/>
  <c r="BK367" i="27" s="1"/>
  <c r="BJ178" i="28" s="1"/>
  <c r="AU255" i="27"/>
  <c r="AU367" i="27" s="1"/>
  <c r="AT178" i="28" s="1"/>
  <c r="AE255" i="27"/>
  <c r="O255" i="27"/>
  <c r="CP255" i="27"/>
  <c r="CP367" i="27" s="1"/>
  <c r="CO178" i="28" s="1"/>
  <c r="BZ255" i="27"/>
  <c r="BZ367" i="27" s="1"/>
  <c r="BY178" i="28" s="1"/>
  <c r="BJ255" i="27"/>
  <c r="BJ367" i="27" s="1"/>
  <c r="BI178" i="28" s="1"/>
  <c r="AT255" i="27"/>
  <c r="AT367" i="27" s="1"/>
  <c r="AS178" i="28" s="1"/>
  <c r="AD255" i="27"/>
  <c r="N255" i="27"/>
  <c r="CO255" i="27"/>
  <c r="CO367" i="27" s="1"/>
  <c r="CN178" i="28" s="1"/>
  <c r="BY255" i="27"/>
  <c r="BY367" i="27" s="1"/>
  <c r="BX178" i="28" s="1"/>
  <c r="BI255" i="27"/>
  <c r="BI367" i="27" s="1"/>
  <c r="BH178" i="28" s="1"/>
  <c r="AS255" i="27"/>
  <c r="AS367" i="27" s="1"/>
  <c r="AR178" i="28" s="1"/>
  <c r="AC255" i="27"/>
  <c r="M255" i="27"/>
  <c r="DD255" i="27"/>
  <c r="DD367" i="27" s="1"/>
  <c r="DC178" i="28" s="1"/>
  <c r="CN255" i="27"/>
  <c r="CN367" i="27" s="1"/>
  <c r="CM178" i="28" s="1"/>
  <c r="BX255" i="27"/>
  <c r="BX367" i="27" s="1"/>
  <c r="BW178" i="28" s="1"/>
  <c r="BH255" i="27"/>
  <c r="BH367" i="27" s="1"/>
  <c r="BG178" i="28" s="1"/>
  <c r="AR255" i="27"/>
  <c r="AR367" i="27" s="1"/>
  <c r="AQ178" i="28" s="1"/>
  <c r="AB255" i="27"/>
  <c r="L255" i="27"/>
  <c r="DC255" i="27"/>
  <c r="DC367" i="27" s="1"/>
  <c r="DB178" i="28" s="1"/>
  <c r="CM255" i="27"/>
  <c r="CM367" i="27" s="1"/>
  <c r="CL178" i="28" s="1"/>
  <c r="BW255" i="27"/>
  <c r="BW367" i="27" s="1"/>
  <c r="BV178" i="28" s="1"/>
  <c r="BG255" i="27"/>
  <c r="BG367" i="27" s="1"/>
  <c r="BF178" i="28" s="1"/>
  <c r="AQ255" i="27"/>
  <c r="AQ367" i="27" s="1"/>
  <c r="AP178" i="28" s="1"/>
  <c r="AA255" i="27"/>
  <c r="K255" i="27"/>
  <c r="DB257" i="27"/>
  <c r="DB369" i="27" s="1"/>
  <c r="DA180" i="28" s="1"/>
  <c r="CL257" i="27"/>
  <c r="CL369" i="27" s="1"/>
  <c r="CK180" i="28" s="1"/>
  <c r="BV257" i="27"/>
  <c r="BV369" i="27" s="1"/>
  <c r="BU180" i="28" s="1"/>
  <c r="BF257" i="27"/>
  <c r="BF369" i="27" s="1"/>
  <c r="BE180" i="28" s="1"/>
  <c r="AP257" i="27"/>
  <c r="AP369" i="27" s="1"/>
  <c r="AO180" i="28" s="1"/>
  <c r="Z257" i="27"/>
  <c r="J257" i="27"/>
  <c r="DA257" i="27"/>
  <c r="DA369" i="27" s="1"/>
  <c r="CZ180" i="28" s="1"/>
  <c r="CK257" i="27"/>
  <c r="CK369" i="27" s="1"/>
  <c r="CJ180" i="28" s="1"/>
  <c r="BU257" i="27"/>
  <c r="BU369" i="27" s="1"/>
  <c r="BT180" i="28" s="1"/>
  <c r="BE257" i="27"/>
  <c r="BE369" i="27" s="1"/>
  <c r="BD180" i="28" s="1"/>
  <c r="AO257" i="27"/>
  <c r="AO369" i="27" s="1"/>
  <c r="AN180" i="28" s="1"/>
  <c r="Y257" i="27"/>
  <c r="Y369" i="27" s="1"/>
  <c r="X180" i="28" s="1"/>
  <c r="I257" i="27"/>
  <c r="CZ257" i="27"/>
  <c r="CZ369" i="27" s="1"/>
  <c r="CY180" i="28" s="1"/>
  <c r="CJ257" i="27"/>
  <c r="CJ369" i="27" s="1"/>
  <c r="CI180" i="28" s="1"/>
  <c r="BT257" i="27"/>
  <c r="BT369" i="27" s="1"/>
  <c r="BS180" i="28" s="1"/>
  <c r="BD257" i="27"/>
  <c r="BD369" i="27" s="1"/>
  <c r="BC180" i="28" s="1"/>
  <c r="AN257" i="27"/>
  <c r="X257" i="27"/>
  <c r="X369" i="27" s="1"/>
  <c r="W180" i="28" s="1"/>
  <c r="H257" i="27"/>
  <c r="CY257" i="27"/>
  <c r="CY369" i="27" s="1"/>
  <c r="CX180" i="28" s="1"/>
  <c r="CI257" i="27"/>
  <c r="CI369" i="27" s="1"/>
  <c r="CH180" i="28" s="1"/>
  <c r="BS257" i="27"/>
  <c r="BS369" i="27" s="1"/>
  <c r="BR180" i="28" s="1"/>
  <c r="BC257" i="27"/>
  <c r="BC369" i="27" s="1"/>
  <c r="BB180" i="28" s="1"/>
  <c r="AM257" i="27"/>
  <c r="W257" i="27"/>
  <c r="G257" i="27"/>
  <c r="CX257" i="27"/>
  <c r="CX369" i="27" s="1"/>
  <c r="CW180" i="28" s="1"/>
  <c r="CH257" i="27"/>
  <c r="CH369" i="27" s="1"/>
  <c r="CG180" i="28" s="1"/>
  <c r="BR257" i="27"/>
  <c r="BR369" i="27" s="1"/>
  <c r="BQ180" i="28" s="1"/>
  <c r="BB257" i="27"/>
  <c r="BB369" i="27" s="1"/>
  <c r="BA180" i="28" s="1"/>
  <c r="AL257" i="27"/>
  <c r="V257" i="27"/>
  <c r="F257" i="27"/>
  <c r="CW257" i="27"/>
  <c r="CW369" i="27" s="1"/>
  <c r="CV180" i="28" s="1"/>
  <c r="CG257" i="27"/>
  <c r="CG369" i="27" s="1"/>
  <c r="CF180" i="28" s="1"/>
  <c r="BQ257" i="27"/>
  <c r="BQ369" i="27" s="1"/>
  <c r="BP180" i="28" s="1"/>
  <c r="BA257" i="27"/>
  <c r="BA369" i="27" s="1"/>
  <c r="AZ180" i="28" s="1"/>
  <c r="AK257" i="27"/>
  <c r="U257" i="27"/>
  <c r="E257" i="27"/>
  <c r="CV257" i="27"/>
  <c r="CV369" i="27" s="1"/>
  <c r="CU180" i="28" s="1"/>
  <c r="CF257" i="27"/>
  <c r="CF369" i="27" s="1"/>
  <c r="CE180" i="28" s="1"/>
  <c r="BP257" i="27"/>
  <c r="BP369" i="27" s="1"/>
  <c r="BO180" i="28" s="1"/>
  <c r="AZ257" i="27"/>
  <c r="AZ369" i="27" s="1"/>
  <c r="AY180" i="28" s="1"/>
  <c r="AJ257" i="27"/>
  <c r="T257" i="27"/>
  <c r="CU257" i="27"/>
  <c r="CU369" i="27" s="1"/>
  <c r="CT180" i="28" s="1"/>
  <c r="CE257" i="27"/>
  <c r="CE369" i="27" s="1"/>
  <c r="CD180" i="28" s="1"/>
  <c r="BO257" i="27"/>
  <c r="BO369" i="27" s="1"/>
  <c r="BN180" i="28" s="1"/>
  <c r="AY257" i="27"/>
  <c r="AY369" i="27" s="1"/>
  <c r="AX180" i="28" s="1"/>
  <c r="AI257" i="27"/>
  <c r="S257" i="27"/>
  <c r="CT257" i="27"/>
  <c r="CT369" i="27" s="1"/>
  <c r="CS180" i="28" s="1"/>
  <c r="CD257" i="27"/>
  <c r="CD369" i="27" s="1"/>
  <c r="CC180" i="28" s="1"/>
  <c r="BN257" i="27"/>
  <c r="BN369" i="27" s="1"/>
  <c r="BM180" i="28" s="1"/>
  <c r="AX257" i="27"/>
  <c r="AX369" i="27" s="1"/>
  <c r="AW180" i="28" s="1"/>
  <c r="AH257" i="27"/>
  <c r="R257" i="27"/>
  <c r="CS257" i="27"/>
  <c r="CS369" i="27" s="1"/>
  <c r="CR180" i="28" s="1"/>
  <c r="CC257" i="27"/>
  <c r="CC369" i="27" s="1"/>
  <c r="CB180" i="28" s="1"/>
  <c r="BM257" i="27"/>
  <c r="BM369" i="27" s="1"/>
  <c r="BL180" i="28" s="1"/>
  <c r="AW257" i="27"/>
  <c r="AW369" i="27" s="1"/>
  <c r="AV180" i="28" s="1"/>
  <c r="AG257" i="27"/>
  <c r="Q257" i="27"/>
  <c r="CR257" i="27"/>
  <c r="CR369" i="27" s="1"/>
  <c r="CQ180" i="28" s="1"/>
  <c r="CB257" i="27"/>
  <c r="CB369" i="27" s="1"/>
  <c r="CA180" i="28" s="1"/>
  <c r="BL257" i="27"/>
  <c r="BL369" i="27" s="1"/>
  <c r="BK180" i="28" s="1"/>
  <c r="AV257" i="27"/>
  <c r="AV369" i="27" s="1"/>
  <c r="AU180" i="28" s="1"/>
  <c r="AF257" i="27"/>
  <c r="P257" i="27"/>
  <c r="CQ257" i="27"/>
  <c r="CQ369" i="27" s="1"/>
  <c r="CP180" i="28" s="1"/>
  <c r="CA257" i="27"/>
  <c r="CA369" i="27" s="1"/>
  <c r="BZ180" i="28" s="1"/>
  <c r="BK257" i="27"/>
  <c r="BK369" i="27" s="1"/>
  <c r="BJ180" i="28" s="1"/>
  <c r="AU257" i="27"/>
  <c r="AU369" i="27" s="1"/>
  <c r="AT180" i="28" s="1"/>
  <c r="AE257" i="27"/>
  <c r="O257" i="27"/>
  <c r="CP257" i="27"/>
  <c r="CP369" i="27" s="1"/>
  <c r="CO180" i="28" s="1"/>
  <c r="BZ257" i="27"/>
  <c r="BZ369" i="27" s="1"/>
  <c r="BY180" i="28" s="1"/>
  <c r="BJ257" i="27"/>
  <c r="BJ369" i="27" s="1"/>
  <c r="BI180" i="28" s="1"/>
  <c r="AT257" i="27"/>
  <c r="AT369" i="27" s="1"/>
  <c r="AS180" i="28" s="1"/>
  <c r="AD257" i="27"/>
  <c r="N257" i="27"/>
  <c r="CO257" i="27"/>
  <c r="CO369" i="27" s="1"/>
  <c r="CN180" i="28" s="1"/>
  <c r="BY257" i="27"/>
  <c r="BY369" i="27" s="1"/>
  <c r="BX180" i="28" s="1"/>
  <c r="BI257" i="27"/>
  <c r="BI369" i="27" s="1"/>
  <c r="BH180" i="28" s="1"/>
  <c r="AS257" i="27"/>
  <c r="AS369" i="27" s="1"/>
  <c r="AR180" i="28" s="1"/>
  <c r="AC257" i="27"/>
  <c r="M257" i="27"/>
  <c r="DD257" i="27"/>
  <c r="DD369" i="27" s="1"/>
  <c r="DC180" i="28" s="1"/>
  <c r="CN257" i="27"/>
  <c r="CN369" i="27" s="1"/>
  <c r="CM180" i="28" s="1"/>
  <c r="BX257" i="27"/>
  <c r="BX369" i="27" s="1"/>
  <c r="BW180" i="28" s="1"/>
  <c r="BH257" i="27"/>
  <c r="BH369" i="27" s="1"/>
  <c r="BG180" i="28" s="1"/>
  <c r="AR257" i="27"/>
  <c r="AR369" i="27" s="1"/>
  <c r="AQ180" i="28" s="1"/>
  <c r="AB257" i="27"/>
  <c r="L257" i="27"/>
  <c r="DC257" i="27"/>
  <c r="DC369" i="27" s="1"/>
  <c r="DB180" i="28" s="1"/>
  <c r="CM257" i="27"/>
  <c r="CM369" i="27" s="1"/>
  <c r="CL180" i="28" s="1"/>
  <c r="BW257" i="27"/>
  <c r="BW369" i="27" s="1"/>
  <c r="BV180" i="28" s="1"/>
  <c r="BG257" i="27"/>
  <c r="BG369" i="27" s="1"/>
  <c r="BF180" i="28" s="1"/>
  <c r="AQ257" i="27"/>
  <c r="AQ369" i="27" s="1"/>
  <c r="AP180" i="28" s="1"/>
  <c r="AA257" i="27"/>
  <c r="K257" i="27"/>
  <c r="DB259" i="27"/>
  <c r="DB371" i="27" s="1"/>
  <c r="DA182" i="28" s="1"/>
  <c r="CL259" i="27"/>
  <c r="CL371" i="27" s="1"/>
  <c r="CK182" i="28" s="1"/>
  <c r="BV259" i="27"/>
  <c r="BV371" i="27" s="1"/>
  <c r="BU182" i="28" s="1"/>
  <c r="BF259" i="27"/>
  <c r="BF371" i="27" s="1"/>
  <c r="BE182" i="28" s="1"/>
  <c r="AP259" i="27"/>
  <c r="AP371" i="27" s="1"/>
  <c r="AO182" i="28" s="1"/>
  <c r="Z259" i="27"/>
  <c r="J259" i="27"/>
  <c r="DA259" i="27"/>
  <c r="DA371" i="27" s="1"/>
  <c r="CZ182" i="28" s="1"/>
  <c r="CK259" i="27"/>
  <c r="CK371" i="27" s="1"/>
  <c r="CJ182" i="28" s="1"/>
  <c r="BU259" i="27"/>
  <c r="BU371" i="27" s="1"/>
  <c r="BT182" i="28" s="1"/>
  <c r="BE259" i="27"/>
  <c r="BE371" i="27" s="1"/>
  <c r="BD182" i="28" s="1"/>
  <c r="AO259" i="27"/>
  <c r="AO371" i="27" s="1"/>
  <c r="AN182" i="28" s="1"/>
  <c r="Y259" i="27"/>
  <c r="Y371" i="27" s="1"/>
  <c r="X182" i="28" s="1"/>
  <c r="I259" i="27"/>
  <c r="CZ259" i="27"/>
  <c r="CZ371" i="27" s="1"/>
  <c r="CY182" i="28" s="1"/>
  <c r="CJ259" i="27"/>
  <c r="CJ371" i="27" s="1"/>
  <c r="CI182" i="28" s="1"/>
  <c r="BT259" i="27"/>
  <c r="BT371" i="27" s="1"/>
  <c r="BS182" i="28" s="1"/>
  <c r="BD259" i="27"/>
  <c r="BD371" i="27" s="1"/>
  <c r="BC182" i="28" s="1"/>
  <c r="AN259" i="27"/>
  <c r="X259" i="27"/>
  <c r="X371" i="27" s="1"/>
  <c r="W182" i="28" s="1"/>
  <c r="H259" i="27"/>
  <c r="CY259" i="27"/>
  <c r="CY371" i="27" s="1"/>
  <c r="CX182" i="28" s="1"/>
  <c r="CI259" i="27"/>
  <c r="CI371" i="27" s="1"/>
  <c r="CH182" i="28" s="1"/>
  <c r="BS259" i="27"/>
  <c r="BS371" i="27" s="1"/>
  <c r="BR182" i="28" s="1"/>
  <c r="BC259" i="27"/>
  <c r="BC371" i="27" s="1"/>
  <c r="BB182" i="28" s="1"/>
  <c r="AM259" i="27"/>
  <c r="W259" i="27"/>
  <c r="G259" i="27"/>
  <c r="CX259" i="27"/>
  <c r="CX371" i="27" s="1"/>
  <c r="CW182" i="28" s="1"/>
  <c r="CH259" i="27"/>
  <c r="CH371" i="27" s="1"/>
  <c r="CG182" i="28" s="1"/>
  <c r="BR259" i="27"/>
  <c r="BR371" i="27" s="1"/>
  <c r="BQ182" i="28" s="1"/>
  <c r="BB259" i="27"/>
  <c r="BB371" i="27" s="1"/>
  <c r="BA182" i="28" s="1"/>
  <c r="AL259" i="27"/>
  <c r="V259" i="27"/>
  <c r="F259" i="27"/>
  <c r="CW259" i="27"/>
  <c r="CW371" i="27" s="1"/>
  <c r="CV182" i="28" s="1"/>
  <c r="CG259" i="27"/>
  <c r="CG371" i="27" s="1"/>
  <c r="CF182" i="28" s="1"/>
  <c r="BQ259" i="27"/>
  <c r="BQ371" i="27" s="1"/>
  <c r="BP182" i="28" s="1"/>
  <c r="BA259" i="27"/>
  <c r="BA371" i="27" s="1"/>
  <c r="AZ182" i="28" s="1"/>
  <c r="AK259" i="27"/>
  <c r="U259" i="27"/>
  <c r="E259" i="27"/>
  <c r="CV259" i="27"/>
  <c r="CV371" i="27" s="1"/>
  <c r="CU182" i="28" s="1"/>
  <c r="CF259" i="27"/>
  <c r="CF371" i="27" s="1"/>
  <c r="CE182" i="28" s="1"/>
  <c r="BP259" i="27"/>
  <c r="BP371" i="27" s="1"/>
  <c r="BO182" i="28" s="1"/>
  <c r="AZ259" i="27"/>
  <c r="AZ371" i="27" s="1"/>
  <c r="AY182" i="28" s="1"/>
  <c r="AJ259" i="27"/>
  <c r="T259" i="27"/>
  <c r="CU259" i="27"/>
  <c r="CU371" i="27" s="1"/>
  <c r="CT182" i="28" s="1"/>
  <c r="CE259" i="27"/>
  <c r="CE371" i="27" s="1"/>
  <c r="CD182" i="28" s="1"/>
  <c r="BO259" i="27"/>
  <c r="BO371" i="27" s="1"/>
  <c r="BN182" i="28" s="1"/>
  <c r="AY259" i="27"/>
  <c r="AY371" i="27" s="1"/>
  <c r="AX182" i="28" s="1"/>
  <c r="AI259" i="27"/>
  <c r="S259" i="27"/>
  <c r="CT259" i="27"/>
  <c r="CT371" i="27" s="1"/>
  <c r="CS182" i="28" s="1"/>
  <c r="CD259" i="27"/>
  <c r="CD371" i="27" s="1"/>
  <c r="CC182" i="28" s="1"/>
  <c r="BN259" i="27"/>
  <c r="BN371" i="27" s="1"/>
  <c r="BM182" i="28" s="1"/>
  <c r="AX259" i="27"/>
  <c r="AX371" i="27" s="1"/>
  <c r="AW182" i="28" s="1"/>
  <c r="AH259" i="27"/>
  <c r="R259" i="27"/>
  <c r="CS259" i="27"/>
  <c r="CS371" i="27" s="1"/>
  <c r="CR182" i="28" s="1"/>
  <c r="CC259" i="27"/>
  <c r="CC371" i="27" s="1"/>
  <c r="CB182" i="28" s="1"/>
  <c r="BM259" i="27"/>
  <c r="BM371" i="27" s="1"/>
  <c r="BL182" i="28" s="1"/>
  <c r="AW259" i="27"/>
  <c r="AW371" i="27" s="1"/>
  <c r="AV182" i="28" s="1"/>
  <c r="AG259" i="27"/>
  <c r="Q259" i="27"/>
  <c r="CR259" i="27"/>
  <c r="CR371" i="27" s="1"/>
  <c r="CQ182" i="28" s="1"/>
  <c r="CB259" i="27"/>
  <c r="CB371" i="27" s="1"/>
  <c r="CA182" i="28" s="1"/>
  <c r="BL259" i="27"/>
  <c r="BL371" i="27" s="1"/>
  <c r="BK182" i="28" s="1"/>
  <c r="AV259" i="27"/>
  <c r="AV371" i="27" s="1"/>
  <c r="AU182" i="28" s="1"/>
  <c r="AF259" i="27"/>
  <c r="P259" i="27"/>
  <c r="CQ259" i="27"/>
  <c r="CQ371" i="27" s="1"/>
  <c r="CP182" i="28" s="1"/>
  <c r="CA259" i="27"/>
  <c r="CA371" i="27" s="1"/>
  <c r="BZ182" i="28" s="1"/>
  <c r="BK259" i="27"/>
  <c r="BK371" i="27" s="1"/>
  <c r="BJ182" i="28" s="1"/>
  <c r="AU259" i="27"/>
  <c r="AU371" i="27" s="1"/>
  <c r="AT182" i="28" s="1"/>
  <c r="AE259" i="27"/>
  <c r="O259" i="27"/>
  <c r="CP259" i="27"/>
  <c r="CP371" i="27" s="1"/>
  <c r="CO182" i="28" s="1"/>
  <c r="BZ259" i="27"/>
  <c r="BZ371" i="27" s="1"/>
  <c r="BY182" i="28" s="1"/>
  <c r="BJ259" i="27"/>
  <c r="BJ371" i="27" s="1"/>
  <c r="BI182" i="28" s="1"/>
  <c r="AT259" i="27"/>
  <c r="AT371" i="27" s="1"/>
  <c r="AS182" i="28" s="1"/>
  <c r="AD259" i="27"/>
  <c r="N259" i="27"/>
  <c r="CO259" i="27"/>
  <c r="CO371" i="27" s="1"/>
  <c r="CN182" i="28" s="1"/>
  <c r="BY259" i="27"/>
  <c r="BY371" i="27" s="1"/>
  <c r="BX182" i="28" s="1"/>
  <c r="BI259" i="27"/>
  <c r="BI371" i="27" s="1"/>
  <c r="BH182" i="28" s="1"/>
  <c r="AS259" i="27"/>
  <c r="AS371" i="27" s="1"/>
  <c r="AR182" i="28" s="1"/>
  <c r="AC259" i="27"/>
  <c r="M259" i="27"/>
  <c r="DD259" i="27"/>
  <c r="DD371" i="27" s="1"/>
  <c r="DC182" i="28" s="1"/>
  <c r="CN259" i="27"/>
  <c r="CN371" i="27" s="1"/>
  <c r="CM182" i="28" s="1"/>
  <c r="BX259" i="27"/>
  <c r="BX371" i="27" s="1"/>
  <c r="BW182" i="28" s="1"/>
  <c r="BH259" i="27"/>
  <c r="BH371" i="27" s="1"/>
  <c r="BG182" i="28" s="1"/>
  <c r="AR259" i="27"/>
  <c r="AR371" i="27" s="1"/>
  <c r="AQ182" i="28" s="1"/>
  <c r="AB259" i="27"/>
  <c r="L259" i="27"/>
  <c r="DC259" i="27"/>
  <c r="DC371" i="27" s="1"/>
  <c r="DB182" i="28" s="1"/>
  <c r="CM259" i="27"/>
  <c r="CM371" i="27" s="1"/>
  <c r="CL182" i="28" s="1"/>
  <c r="BW259" i="27"/>
  <c r="BW371" i="27" s="1"/>
  <c r="BV182" i="28" s="1"/>
  <c r="BG259" i="27"/>
  <c r="BG371" i="27" s="1"/>
  <c r="BF182" i="28" s="1"/>
  <c r="AQ259" i="27"/>
  <c r="AQ371" i="27" s="1"/>
  <c r="AP182" i="28" s="1"/>
  <c r="AA259" i="27"/>
  <c r="K259" i="27"/>
  <c r="DB261" i="27"/>
  <c r="DB373" i="27" s="1"/>
  <c r="DA184" i="28" s="1"/>
  <c r="CL261" i="27"/>
  <c r="CL373" i="27" s="1"/>
  <c r="CK184" i="28" s="1"/>
  <c r="BV261" i="27"/>
  <c r="BV373" i="27" s="1"/>
  <c r="BU184" i="28" s="1"/>
  <c r="BF261" i="27"/>
  <c r="BF373" i="27" s="1"/>
  <c r="BE184" i="28" s="1"/>
  <c r="AP261" i="27"/>
  <c r="AP373" i="27" s="1"/>
  <c r="AO184" i="28" s="1"/>
  <c r="Z261" i="27"/>
  <c r="J261" i="27"/>
  <c r="DA261" i="27"/>
  <c r="DA373" i="27" s="1"/>
  <c r="CZ184" i="28" s="1"/>
  <c r="CK261" i="27"/>
  <c r="CK373" i="27" s="1"/>
  <c r="CJ184" i="28" s="1"/>
  <c r="BU261" i="27"/>
  <c r="BU373" i="27" s="1"/>
  <c r="BT184" i="28" s="1"/>
  <c r="BE261" i="27"/>
  <c r="BE373" i="27" s="1"/>
  <c r="BD184" i="28" s="1"/>
  <c r="AO261" i="27"/>
  <c r="AO373" i="27" s="1"/>
  <c r="AN184" i="28" s="1"/>
  <c r="Y261" i="27"/>
  <c r="Y373" i="27" s="1"/>
  <c r="X184" i="28" s="1"/>
  <c r="I261" i="27"/>
  <c r="CZ261" i="27"/>
  <c r="CZ373" i="27" s="1"/>
  <c r="CY184" i="28" s="1"/>
  <c r="CJ261" i="27"/>
  <c r="CJ373" i="27" s="1"/>
  <c r="CI184" i="28" s="1"/>
  <c r="BT261" i="27"/>
  <c r="BT373" i="27" s="1"/>
  <c r="BS184" i="28" s="1"/>
  <c r="BD261" i="27"/>
  <c r="BD373" i="27" s="1"/>
  <c r="BC184" i="28" s="1"/>
  <c r="AN261" i="27"/>
  <c r="X261" i="27"/>
  <c r="X373" i="27" s="1"/>
  <c r="W184" i="28" s="1"/>
  <c r="H261" i="27"/>
  <c r="CY261" i="27"/>
  <c r="CY373" i="27" s="1"/>
  <c r="CX184" i="28" s="1"/>
  <c r="CI261" i="27"/>
  <c r="CI373" i="27" s="1"/>
  <c r="CH184" i="28" s="1"/>
  <c r="BS261" i="27"/>
  <c r="BS373" i="27" s="1"/>
  <c r="BR184" i="28" s="1"/>
  <c r="BC261" i="27"/>
  <c r="BC373" i="27" s="1"/>
  <c r="BB184" i="28" s="1"/>
  <c r="AM261" i="27"/>
  <c r="W261" i="27"/>
  <c r="G261" i="27"/>
  <c r="CX261" i="27"/>
  <c r="CX373" i="27" s="1"/>
  <c r="CW184" i="28" s="1"/>
  <c r="CH261" i="27"/>
  <c r="CH373" i="27" s="1"/>
  <c r="CG184" i="28" s="1"/>
  <c r="BR261" i="27"/>
  <c r="BR373" i="27" s="1"/>
  <c r="BQ184" i="28" s="1"/>
  <c r="BB261" i="27"/>
  <c r="BB373" i="27" s="1"/>
  <c r="BA184" i="28" s="1"/>
  <c r="AL261" i="27"/>
  <c r="V261" i="27"/>
  <c r="F261" i="27"/>
  <c r="CW261" i="27"/>
  <c r="CW373" i="27" s="1"/>
  <c r="CV184" i="28" s="1"/>
  <c r="CG261" i="27"/>
  <c r="CG373" i="27" s="1"/>
  <c r="CF184" i="28" s="1"/>
  <c r="BQ261" i="27"/>
  <c r="BQ373" i="27" s="1"/>
  <c r="BP184" i="28" s="1"/>
  <c r="BA261" i="27"/>
  <c r="BA373" i="27" s="1"/>
  <c r="AZ184" i="28" s="1"/>
  <c r="AK261" i="27"/>
  <c r="U261" i="27"/>
  <c r="E261" i="27"/>
  <c r="CV261" i="27"/>
  <c r="CV373" i="27" s="1"/>
  <c r="CU184" i="28" s="1"/>
  <c r="CF261" i="27"/>
  <c r="CF373" i="27" s="1"/>
  <c r="CE184" i="28" s="1"/>
  <c r="BP261" i="27"/>
  <c r="BP373" i="27" s="1"/>
  <c r="BO184" i="28" s="1"/>
  <c r="AZ261" i="27"/>
  <c r="AZ373" i="27" s="1"/>
  <c r="AY184" i="28" s="1"/>
  <c r="AJ261" i="27"/>
  <c r="T261" i="27"/>
  <c r="CU261" i="27"/>
  <c r="CU373" i="27" s="1"/>
  <c r="CT184" i="28" s="1"/>
  <c r="CE261" i="27"/>
  <c r="CE373" i="27" s="1"/>
  <c r="CD184" i="28" s="1"/>
  <c r="BO261" i="27"/>
  <c r="BO373" i="27" s="1"/>
  <c r="BN184" i="28" s="1"/>
  <c r="AY261" i="27"/>
  <c r="AY373" i="27" s="1"/>
  <c r="AX184" i="28" s="1"/>
  <c r="AI261" i="27"/>
  <c r="S261" i="27"/>
  <c r="CT261" i="27"/>
  <c r="CT373" i="27" s="1"/>
  <c r="CS184" i="28" s="1"/>
  <c r="CD261" i="27"/>
  <c r="CD373" i="27" s="1"/>
  <c r="CC184" i="28" s="1"/>
  <c r="BN261" i="27"/>
  <c r="BN373" i="27" s="1"/>
  <c r="BM184" i="28" s="1"/>
  <c r="AX261" i="27"/>
  <c r="AX373" i="27" s="1"/>
  <c r="AW184" i="28" s="1"/>
  <c r="AH261" i="27"/>
  <c r="R261" i="27"/>
  <c r="CS261" i="27"/>
  <c r="CS373" i="27" s="1"/>
  <c r="CR184" i="28" s="1"/>
  <c r="CC261" i="27"/>
  <c r="CC373" i="27" s="1"/>
  <c r="CB184" i="28" s="1"/>
  <c r="BM261" i="27"/>
  <c r="BM373" i="27" s="1"/>
  <c r="BL184" i="28" s="1"/>
  <c r="AW261" i="27"/>
  <c r="AW373" i="27" s="1"/>
  <c r="AV184" i="28" s="1"/>
  <c r="AG261" i="27"/>
  <c r="Q261" i="27"/>
  <c r="CR261" i="27"/>
  <c r="CR373" i="27" s="1"/>
  <c r="CQ184" i="28" s="1"/>
  <c r="CB261" i="27"/>
  <c r="CB373" i="27" s="1"/>
  <c r="CA184" i="28" s="1"/>
  <c r="BL261" i="27"/>
  <c r="BL373" i="27" s="1"/>
  <c r="BK184" i="28" s="1"/>
  <c r="AV261" i="27"/>
  <c r="AV373" i="27" s="1"/>
  <c r="AU184" i="28" s="1"/>
  <c r="AF261" i="27"/>
  <c r="P261" i="27"/>
  <c r="CQ261" i="27"/>
  <c r="CQ373" i="27" s="1"/>
  <c r="CP184" i="28" s="1"/>
  <c r="CA261" i="27"/>
  <c r="CA373" i="27" s="1"/>
  <c r="BZ184" i="28" s="1"/>
  <c r="BK261" i="27"/>
  <c r="BK373" i="27" s="1"/>
  <c r="BJ184" i="28" s="1"/>
  <c r="AU261" i="27"/>
  <c r="AU373" i="27" s="1"/>
  <c r="AT184" i="28" s="1"/>
  <c r="AE261" i="27"/>
  <c r="O261" i="27"/>
  <c r="CP261" i="27"/>
  <c r="CP373" i="27" s="1"/>
  <c r="CO184" i="28" s="1"/>
  <c r="BZ261" i="27"/>
  <c r="BZ373" i="27" s="1"/>
  <c r="BY184" i="28" s="1"/>
  <c r="BJ261" i="27"/>
  <c r="BJ373" i="27" s="1"/>
  <c r="BI184" i="28" s="1"/>
  <c r="AT261" i="27"/>
  <c r="AT373" i="27" s="1"/>
  <c r="AS184" i="28" s="1"/>
  <c r="AD261" i="27"/>
  <c r="N261" i="27"/>
  <c r="CO261" i="27"/>
  <c r="CO373" i="27" s="1"/>
  <c r="CN184" i="28" s="1"/>
  <c r="BY261" i="27"/>
  <c r="BY373" i="27" s="1"/>
  <c r="BX184" i="28" s="1"/>
  <c r="BI261" i="27"/>
  <c r="BI373" i="27" s="1"/>
  <c r="BH184" i="28" s="1"/>
  <c r="AS261" i="27"/>
  <c r="AS373" i="27" s="1"/>
  <c r="AR184" i="28" s="1"/>
  <c r="AC261" i="27"/>
  <c r="M261" i="27"/>
  <c r="DD261" i="27"/>
  <c r="DD373" i="27" s="1"/>
  <c r="DC184" i="28" s="1"/>
  <c r="CN261" i="27"/>
  <c r="CN373" i="27" s="1"/>
  <c r="CM184" i="28" s="1"/>
  <c r="BX261" i="27"/>
  <c r="BX373" i="27" s="1"/>
  <c r="BW184" i="28" s="1"/>
  <c r="BH261" i="27"/>
  <c r="BH373" i="27" s="1"/>
  <c r="BG184" i="28" s="1"/>
  <c r="AR261" i="27"/>
  <c r="AR373" i="27" s="1"/>
  <c r="AQ184" i="28" s="1"/>
  <c r="AB261" i="27"/>
  <c r="L261" i="27"/>
  <c r="DC261" i="27"/>
  <c r="DC373" i="27" s="1"/>
  <c r="DB184" i="28" s="1"/>
  <c r="CM261" i="27"/>
  <c r="CM373" i="27" s="1"/>
  <c r="CL184" i="28" s="1"/>
  <c r="BW261" i="27"/>
  <c r="BW373" i="27" s="1"/>
  <c r="BV184" i="28" s="1"/>
  <c r="BG261" i="27"/>
  <c r="BG373" i="27" s="1"/>
  <c r="BF184" i="28" s="1"/>
  <c r="AQ261" i="27"/>
  <c r="AQ373" i="27" s="1"/>
  <c r="AP184" i="28" s="1"/>
  <c r="AA261" i="27"/>
  <c r="K261" i="27"/>
  <c r="DB263" i="27"/>
  <c r="DB375" i="27" s="1"/>
  <c r="DA186" i="28" s="1"/>
  <c r="CL263" i="27"/>
  <c r="CL375" i="27" s="1"/>
  <c r="CK186" i="28" s="1"/>
  <c r="BV263" i="27"/>
  <c r="BV375" i="27" s="1"/>
  <c r="BU186" i="28" s="1"/>
  <c r="BF263" i="27"/>
  <c r="BF375" i="27" s="1"/>
  <c r="BE186" i="28" s="1"/>
  <c r="AP263" i="27"/>
  <c r="AP375" i="27" s="1"/>
  <c r="AO186" i="28" s="1"/>
  <c r="Z263" i="27"/>
  <c r="J263" i="27"/>
  <c r="DA263" i="27"/>
  <c r="DA375" i="27" s="1"/>
  <c r="CZ186" i="28" s="1"/>
  <c r="CK263" i="27"/>
  <c r="CK375" i="27" s="1"/>
  <c r="CJ186" i="28" s="1"/>
  <c r="BU263" i="27"/>
  <c r="BU375" i="27" s="1"/>
  <c r="BT186" i="28" s="1"/>
  <c r="BE263" i="27"/>
  <c r="BE375" i="27" s="1"/>
  <c r="BD186" i="28" s="1"/>
  <c r="AO263" i="27"/>
  <c r="AO375" i="27" s="1"/>
  <c r="AN186" i="28" s="1"/>
  <c r="Y263" i="27"/>
  <c r="Y375" i="27" s="1"/>
  <c r="X186" i="28" s="1"/>
  <c r="I263" i="27"/>
  <c r="CZ263" i="27"/>
  <c r="CZ375" i="27" s="1"/>
  <c r="CY186" i="28" s="1"/>
  <c r="CJ263" i="27"/>
  <c r="CJ375" i="27" s="1"/>
  <c r="CI186" i="28" s="1"/>
  <c r="BT263" i="27"/>
  <c r="BT375" i="27" s="1"/>
  <c r="BS186" i="28" s="1"/>
  <c r="BD263" i="27"/>
  <c r="BD375" i="27" s="1"/>
  <c r="BC186" i="28" s="1"/>
  <c r="AN263" i="27"/>
  <c r="X263" i="27"/>
  <c r="X375" i="27" s="1"/>
  <c r="W186" i="28" s="1"/>
  <c r="H263" i="27"/>
  <c r="CY263" i="27"/>
  <c r="CY375" i="27" s="1"/>
  <c r="CX186" i="28" s="1"/>
  <c r="CI263" i="27"/>
  <c r="CI375" i="27" s="1"/>
  <c r="CH186" i="28" s="1"/>
  <c r="BS263" i="27"/>
  <c r="BS375" i="27" s="1"/>
  <c r="BR186" i="28" s="1"/>
  <c r="BC263" i="27"/>
  <c r="BC375" i="27" s="1"/>
  <c r="BB186" i="28" s="1"/>
  <c r="AM263" i="27"/>
  <c r="W263" i="27"/>
  <c r="G263" i="27"/>
  <c r="CX263" i="27"/>
  <c r="CX375" i="27" s="1"/>
  <c r="CW186" i="28" s="1"/>
  <c r="CH263" i="27"/>
  <c r="CH375" i="27" s="1"/>
  <c r="CG186" i="28" s="1"/>
  <c r="BR263" i="27"/>
  <c r="BR375" i="27" s="1"/>
  <c r="BQ186" i="28" s="1"/>
  <c r="BB263" i="27"/>
  <c r="BB375" i="27" s="1"/>
  <c r="BA186" i="28" s="1"/>
  <c r="AL263" i="27"/>
  <c r="V263" i="27"/>
  <c r="F263" i="27"/>
  <c r="CW263" i="27"/>
  <c r="CW375" i="27" s="1"/>
  <c r="CV186" i="28" s="1"/>
  <c r="CG263" i="27"/>
  <c r="CG375" i="27" s="1"/>
  <c r="CF186" i="28" s="1"/>
  <c r="BQ263" i="27"/>
  <c r="BQ375" i="27" s="1"/>
  <c r="BP186" i="28" s="1"/>
  <c r="BA263" i="27"/>
  <c r="BA375" i="27" s="1"/>
  <c r="AZ186" i="28" s="1"/>
  <c r="AK263" i="27"/>
  <c r="U263" i="27"/>
  <c r="E263" i="27"/>
  <c r="CV263" i="27"/>
  <c r="CV375" i="27" s="1"/>
  <c r="CU186" i="28" s="1"/>
  <c r="CF263" i="27"/>
  <c r="CF375" i="27" s="1"/>
  <c r="CE186" i="28" s="1"/>
  <c r="BP263" i="27"/>
  <c r="BP375" i="27" s="1"/>
  <c r="BO186" i="28" s="1"/>
  <c r="AZ263" i="27"/>
  <c r="AZ375" i="27" s="1"/>
  <c r="AY186" i="28" s="1"/>
  <c r="AJ263" i="27"/>
  <c r="T263" i="27"/>
  <c r="CU263" i="27"/>
  <c r="CU375" i="27" s="1"/>
  <c r="CT186" i="28" s="1"/>
  <c r="CE263" i="27"/>
  <c r="CE375" i="27" s="1"/>
  <c r="CD186" i="28" s="1"/>
  <c r="BO263" i="27"/>
  <c r="BO375" i="27" s="1"/>
  <c r="BN186" i="28" s="1"/>
  <c r="AY263" i="27"/>
  <c r="AY375" i="27" s="1"/>
  <c r="AX186" i="28" s="1"/>
  <c r="AI263" i="27"/>
  <c r="S263" i="27"/>
  <c r="CT263" i="27"/>
  <c r="CT375" i="27" s="1"/>
  <c r="CS186" i="28" s="1"/>
  <c r="CD263" i="27"/>
  <c r="CD375" i="27" s="1"/>
  <c r="CC186" i="28" s="1"/>
  <c r="BN263" i="27"/>
  <c r="BN375" i="27" s="1"/>
  <c r="BM186" i="28" s="1"/>
  <c r="AX263" i="27"/>
  <c r="AX375" i="27" s="1"/>
  <c r="AW186" i="28" s="1"/>
  <c r="AH263" i="27"/>
  <c r="R263" i="27"/>
  <c r="CS263" i="27"/>
  <c r="CS375" i="27" s="1"/>
  <c r="CR186" i="28" s="1"/>
  <c r="CC263" i="27"/>
  <c r="CC375" i="27" s="1"/>
  <c r="CB186" i="28" s="1"/>
  <c r="BM263" i="27"/>
  <c r="BM375" i="27" s="1"/>
  <c r="BL186" i="28" s="1"/>
  <c r="AW263" i="27"/>
  <c r="AW375" i="27" s="1"/>
  <c r="AV186" i="28" s="1"/>
  <c r="AG263" i="27"/>
  <c r="Q263" i="27"/>
  <c r="CR263" i="27"/>
  <c r="CR375" i="27" s="1"/>
  <c r="CQ186" i="28" s="1"/>
  <c r="CB263" i="27"/>
  <c r="CB375" i="27" s="1"/>
  <c r="CA186" i="28" s="1"/>
  <c r="BL263" i="27"/>
  <c r="BL375" i="27" s="1"/>
  <c r="BK186" i="28" s="1"/>
  <c r="AV263" i="27"/>
  <c r="AV375" i="27" s="1"/>
  <c r="AU186" i="28" s="1"/>
  <c r="AF263" i="27"/>
  <c r="P263" i="27"/>
  <c r="CQ263" i="27"/>
  <c r="CQ375" i="27" s="1"/>
  <c r="CP186" i="28" s="1"/>
  <c r="CA263" i="27"/>
  <c r="CA375" i="27" s="1"/>
  <c r="BZ186" i="28" s="1"/>
  <c r="BK263" i="27"/>
  <c r="BK375" i="27" s="1"/>
  <c r="BJ186" i="28" s="1"/>
  <c r="AU263" i="27"/>
  <c r="AU375" i="27" s="1"/>
  <c r="AT186" i="28" s="1"/>
  <c r="AE263" i="27"/>
  <c r="O263" i="27"/>
  <c r="CP263" i="27"/>
  <c r="CP375" i="27" s="1"/>
  <c r="CO186" i="28" s="1"/>
  <c r="BZ263" i="27"/>
  <c r="BZ375" i="27" s="1"/>
  <c r="BY186" i="28" s="1"/>
  <c r="BJ263" i="27"/>
  <c r="BJ375" i="27" s="1"/>
  <c r="BI186" i="28" s="1"/>
  <c r="AT263" i="27"/>
  <c r="AT375" i="27" s="1"/>
  <c r="AS186" i="28" s="1"/>
  <c r="AD263" i="27"/>
  <c r="N263" i="27"/>
  <c r="CO263" i="27"/>
  <c r="CO375" i="27" s="1"/>
  <c r="CN186" i="28" s="1"/>
  <c r="BY263" i="27"/>
  <c r="BY375" i="27" s="1"/>
  <c r="BX186" i="28" s="1"/>
  <c r="BI263" i="27"/>
  <c r="BI375" i="27" s="1"/>
  <c r="BH186" i="28" s="1"/>
  <c r="AS263" i="27"/>
  <c r="AS375" i="27" s="1"/>
  <c r="AR186" i="28" s="1"/>
  <c r="AC263" i="27"/>
  <c r="M263" i="27"/>
  <c r="DD263" i="27"/>
  <c r="DD375" i="27" s="1"/>
  <c r="DC186" i="28" s="1"/>
  <c r="CN263" i="27"/>
  <c r="CN375" i="27" s="1"/>
  <c r="CM186" i="28" s="1"/>
  <c r="BX263" i="27"/>
  <c r="BX375" i="27" s="1"/>
  <c r="BW186" i="28" s="1"/>
  <c r="BH263" i="27"/>
  <c r="BH375" i="27" s="1"/>
  <c r="BG186" i="28" s="1"/>
  <c r="AR263" i="27"/>
  <c r="AR375" i="27" s="1"/>
  <c r="AQ186" i="28" s="1"/>
  <c r="AB263" i="27"/>
  <c r="L263" i="27"/>
  <c r="DC263" i="27"/>
  <c r="DC375" i="27" s="1"/>
  <c r="DB186" i="28" s="1"/>
  <c r="CM263" i="27"/>
  <c r="CM375" i="27" s="1"/>
  <c r="CL186" i="28" s="1"/>
  <c r="BW263" i="27"/>
  <c r="BW375" i="27" s="1"/>
  <c r="BV186" i="28" s="1"/>
  <c r="BG263" i="27"/>
  <c r="BG375" i="27" s="1"/>
  <c r="BF186" i="28" s="1"/>
  <c r="AQ263" i="27"/>
  <c r="AQ375" i="27" s="1"/>
  <c r="AP186" i="28" s="1"/>
  <c r="AA263" i="27"/>
  <c r="K263" i="27"/>
  <c r="CY265" i="27"/>
  <c r="CY377" i="27" s="1"/>
  <c r="CX188" i="28" s="1"/>
  <c r="CI265" i="27"/>
  <c r="CI377" i="27" s="1"/>
  <c r="CH188" i="28" s="1"/>
  <c r="BS265" i="27"/>
  <c r="BS377" i="27" s="1"/>
  <c r="BR188" i="28" s="1"/>
  <c r="BC265" i="27"/>
  <c r="BC377" i="27" s="1"/>
  <c r="BB188" i="28" s="1"/>
  <c r="AM265" i="27"/>
  <c r="W265" i="27"/>
  <c r="G265" i="27"/>
  <c r="CX265" i="27"/>
  <c r="CX377" i="27" s="1"/>
  <c r="CW188" i="28" s="1"/>
  <c r="CH265" i="27"/>
  <c r="CH377" i="27" s="1"/>
  <c r="CG188" i="28" s="1"/>
  <c r="BR265" i="27"/>
  <c r="BR377" i="27" s="1"/>
  <c r="BQ188" i="28" s="1"/>
  <c r="BB265" i="27"/>
  <c r="BB377" i="27" s="1"/>
  <c r="BA188" i="28" s="1"/>
  <c r="AL265" i="27"/>
  <c r="V265" i="27"/>
  <c r="F265" i="27"/>
  <c r="CW265" i="27"/>
  <c r="CW377" i="27" s="1"/>
  <c r="CV188" i="28" s="1"/>
  <c r="CG265" i="27"/>
  <c r="CG377" i="27" s="1"/>
  <c r="CF188" i="28" s="1"/>
  <c r="BQ265" i="27"/>
  <c r="BQ377" i="27" s="1"/>
  <c r="BP188" i="28" s="1"/>
  <c r="BA265" i="27"/>
  <c r="BA377" i="27" s="1"/>
  <c r="AZ188" i="28" s="1"/>
  <c r="AK265" i="27"/>
  <c r="U265" i="27"/>
  <c r="E265" i="27"/>
  <c r="CV265" i="27"/>
  <c r="CV377" i="27" s="1"/>
  <c r="CU188" i="28" s="1"/>
  <c r="CF265" i="27"/>
  <c r="CF377" i="27" s="1"/>
  <c r="CE188" i="28" s="1"/>
  <c r="BP265" i="27"/>
  <c r="BP377" i="27" s="1"/>
  <c r="BO188" i="28" s="1"/>
  <c r="AZ265" i="27"/>
  <c r="AZ377" i="27" s="1"/>
  <c r="AY188" i="28" s="1"/>
  <c r="AJ265" i="27"/>
  <c r="T265" i="27"/>
  <c r="CU265" i="27"/>
  <c r="CU377" i="27" s="1"/>
  <c r="CT188" i="28" s="1"/>
  <c r="CE265" i="27"/>
  <c r="CE377" i="27" s="1"/>
  <c r="CD188" i="28" s="1"/>
  <c r="BO265" i="27"/>
  <c r="BO377" i="27" s="1"/>
  <c r="BN188" i="28" s="1"/>
  <c r="CT265" i="27"/>
  <c r="CT377" i="27" s="1"/>
  <c r="CS188" i="28" s="1"/>
  <c r="CD265" i="27"/>
  <c r="CD377" i="27" s="1"/>
  <c r="CC188" i="28" s="1"/>
  <c r="BN265" i="27"/>
  <c r="BN377" i="27" s="1"/>
  <c r="BM188" i="28" s="1"/>
  <c r="AX265" i="27"/>
  <c r="AX377" i="27" s="1"/>
  <c r="AW188" i="28" s="1"/>
  <c r="AH265" i="27"/>
  <c r="R265" i="27"/>
  <c r="DB265" i="27"/>
  <c r="DB377" i="27" s="1"/>
  <c r="DA188" i="28" s="1"/>
  <c r="BZ265" i="27"/>
  <c r="BZ377" i="27" s="1"/>
  <c r="BY188" i="28" s="1"/>
  <c r="BD265" i="27"/>
  <c r="BD377" i="27" s="1"/>
  <c r="BC188" i="28" s="1"/>
  <c r="AD265" i="27"/>
  <c r="I265" i="27"/>
  <c r="DA265" i="27"/>
  <c r="DA377" i="27" s="1"/>
  <c r="CZ188" i="28" s="1"/>
  <c r="BY265" i="27"/>
  <c r="BY377" i="27" s="1"/>
  <c r="BX188" i="28" s="1"/>
  <c r="AY265" i="27"/>
  <c r="AY377" i="27" s="1"/>
  <c r="AX188" i="28" s="1"/>
  <c r="AC265" i="27"/>
  <c r="H265" i="27"/>
  <c r="CZ265" i="27"/>
  <c r="CZ377" i="27" s="1"/>
  <c r="CY188" i="28" s="1"/>
  <c r="BX265" i="27"/>
  <c r="BX377" i="27" s="1"/>
  <c r="BW188" i="28" s="1"/>
  <c r="AW265" i="27"/>
  <c r="AW377" i="27" s="1"/>
  <c r="AV188" i="28" s="1"/>
  <c r="AB265" i="27"/>
  <c r="CS265" i="27"/>
  <c r="CS377" i="27" s="1"/>
  <c r="CR188" i="28" s="1"/>
  <c r="BW265" i="27"/>
  <c r="BW377" i="27" s="1"/>
  <c r="BV188" i="28" s="1"/>
  <c r="AV265" i="27"/>
  <c r="AV377" i="27" s="1"/>
  <c r="AU188" i="28" s="1"/>
  <c r="AA265" i="27"/>
  <c r="CR265" i="27"/>
  <c r="CR377" i="27" s="1"/>
  <c r="CQ188" i="28" s="1"/>
  <c r="BV265" i="27"/>
  <c r="BV377" i="27" s="1"/>
  <c r="BU188" i="28" s="1"/>
  <c r="AU265" i="27"/>
  <c r="AU377" i="27" s="1"/>
  <c r="AT188" i="28" s="1"/>
  <c r="Z265" i="27"/>
  <c r="CQ265" i="27"/>
  <c r="CQ377" i="27" s="1"/>
  <c r="CP188" i="28" s="1"/>
  <c r="BU265" i="27"/>
  <c r="BU377" i="27" s="1"/>
  <c r="BT188" i="28" s="1"/>
  <c r="AT265" i="27"/>
  <c r="AT377" i="27" s="1"/>
  <c r="AS188" i="28" s="1"/>
  <c r="Y265" i="27"/>
  <c r="Y377" i="27" s="1"/>
  <c r="X188" i="28" s="1"/>
  <c r="CP265" i="27"/>
  <c r="CP377" i="27" s="1"/>
  <c r="CO188" i="28" s="1"/>
  <c r="BT265" i="27"/>
  <c r="BT377" i="27" s="1"/>
  <c r="BS188" i="28" s="1"/>
  <c r="AS265" i="27"/>
  <c r="AS377" i="27" s="1"/>
  <c r="AR188" i="28" s="1"/>
  <c r="X265" i="27"/>
  <c r="X377" i="27" s="1"/>
  <c r="W188" i="28" s="1"/>
  <c r="CO265" i="27"/>
  <c r="CO377" i="27" s="1"/>
  <c r="CN188" i="28" s="1"/>
  <c r="BM265" i="27"/>
  <c r="BM377" i="27" s="1"/>
  <c r="BL188" i="28" s="1"/>
  <c r="AR265" i="27"/>
  <c r="AR377" i="27" s="1"/>
  <c r="AQ188" i="28" s="1"/>
  <c r="S265" i="27"/>
  <c r="CN265" i="27"/>
  <c r="CN377" i="27" s="1"/>
  <c r="CM188" i="28" s="1"/>
  <c r="BL265" i="27"/>
  <c r="BL377" i="27" s="1"/>
  <c r="BK188" i="28" s="1"/>
  <c r="AQ265" i="27"/>
  <c r="AQ377" i="27" s="1"/>
  <c r="AP188" i="28" s="1"/>
  <c r="Q265" i="27"/>
  <c r="CM265" i="27"/>
  <c r="CM377" i="27" s="1"/>
  <c r="CL188" i="28" s="1"/>
  <c r="BK265" i="27"/>
  <c r="BK377" i="27" s="1"/>
  <c r="BJ188" i="28" s="1"/>
  <c r="AP265" i="27"/>
  <c r="AP377" i="27" s="1"/>
  <c r="AO188" i="28" s="1"/>
  <c r="P265" i="27"/>
  <c r="CL265" i="27"/>
  <c r="CL377" i="27" s="1"/>
  <c r="CK188" i="28" s="1"/>
  <c r="BJ265" i="27"/>
  <c r="BJ377" i="27" s="1"/>
  <c r="BI188" i="28" s="1"/>
  <c r="AO265" i="27"/>
  <c r="AO377" i="27" s="1"/>
  <c r="AN188" i="28" s="1"/>
  <c r="O265" i="27"/>
  <c r="CK265" i="27"/>
  <c r="CK377" i="27" s="1"/>
  <c r="CJ188" i="28" s="1"/>
  <c r="BI265" i="27"/>
  <c r="BI377" i="27" s="1"/>
  <c r="BH188" i="28" s="1"/>
  <c r="AN265" i="27"/>
  <c r="N265" i="27"/>
  <c r="CJ265" i="27"/>
  <c r="CJ377" i="27" s="1"/>
  <c r="CI188" i="28" s="1"/>
  <c r="BH265" i="27"/>
  <c r="BH377" i="27" s="1"/>
  <c r="BG188" i="28" s="1"/>
  <c r="AI265" i="27"/>
  <c r="M265" i="27"/>
  <c r="CC265" i="27"/>
  <c r="CC377" i="27" s="1"/>
  <c r="CB188" i="28" s="1"/>
  <c r="BG265" i="27"/>
  <c r="BG377" i="27" s="1"/>
  <c r="BF188" i="28" s="1"/>
  <c r="AG265" i="27"/>
  <c r="L265" i="27"/>
  <c r="DD265" i="27"/>
  <c r="DD377" i="27" s="1"/>
  <c r="DC188" i="28" s="1"/>
  <c r="CB265" i="27"/>
  <c r="CB377" i="27" s="1"/>
  <c r="CA188" i="28" s="1"/>
  <c r="BF265" i="27"/>
  <c r="BF377" i="27" s="1"/>
  <c r="BE188" i="28" s="1"/>
  <c r="AF265" i="27"/>
  <c r="K265" i="27"/>
  <c r="DC265" i="27"/>
  <c r="DC377" i="27" s="1"/>
  <c r="DB188" i="28" s="1"/>
  <c r="CA265" i="27"/>
  <c r="CA377" i="27" s="1"/>
  <c r="BZ188" i="28" s="1"/>
  <c r="BE265" i="27"/>
  <c r="BE377" i="27" s="1"/>
  <c r="BD188" i="28" s="1"/>
  <c r="AE265" i="27"/>
  <c r="J265" i="27"/>
  <c r="CY267" i="27"/>
  <c r="CY379" i="27" s="1"/>
  <c r="CX190" i="28" s="1"/>
  <c r="CI267" i="27"/>
  <c r="CI379" i="27" s="1"/>
  <c r="CH190" i="28" s="1"/>
  <c r="BS267" i="27"/>
  <c r="BS379" i="27" s="1"/>
  <c r="BR190" i="28" s="1"/>
  <c r="BC267" i="27"/>
  <c r="BC379" i="27" s="1"/>
  <c r="BB190" i="28" s="1"/>
  <c r="AM267" i="27"/>
  <c r="W267" i="27"/>
  <c r="G267" i="27"/>
  <c r="CX267" i="27"/>
  <c r="CX379" i="27" s="1"/>
  <c r="CW190" i="28" s="1"/>
  <c r="CH267" i="27"/>
  <c r="CH379" i="27" s="1"/>
  <c r="CG190" i="28" s="1"/>
  <c r="BR267" i="27"/>
  <c r="BR379" i="27" s="1"/>
  <c r="BQ190" i="28" s="1"/>
  <c r="BB267" i="27"/>
  <c r="BB379" i="27" s="1"/>
  <c r="BA190" i="28" s="1"/>
  <c r="AL267" i="27"/>
  <c r="V267" i="27"/>
  <c r="F267" i="27"/>
  <c r="CW267" i="27"/>
  <c r="CW379" i="27" s="1"/>
  <c r="CV190" i="28" s="1"/>
  <c r="CG267" i="27"/>
  <c r="CG379" i="27" s="1"/>
  <c r="CF190" i="28" s="1"/>
  <c r="BQ267" i="27"/>
  <c r="BQ379" i="27" s="1"/>
  <c r="BP190" i="28" s="1"/>
  <c r="BA267" i="27"/>
  <c r="BA379" i="27" s="1"/>
  <c r="AZ190" i="28" s="1"/>
  <c r="AK267" i="27"/>
  <c r="U267" i="27"/>
  <c r="E267" i="27"/>
  <c r="CV267" i="27"/>
  <c r="CV379" i="27" s="1"/>
  <c r="CU190" i="28" s="1"/>
  <c r="CF267" i="27"/>
  <c r="CF379" i="27" s="1"/>
  <c r="CE190" i="28" s="1"/>
  <c r="BP267" i="27"/>
  <c r="BP379" i="27" s="1"/>
  <c r="BO190" i="28" s="1"/>
  <c r="AZ267" i="27"/>
  <c r="AZ379" i="27" s="1"/>
  <c r="AY190" i="28" s="1"/>
  <c r="AJ267" i="27"/>
  <c r="T267" i="27"/>
  <c r="CU267" i="27"/>
  <c r="CU379" i="27" s="1"/>
  <c r="CT190" i="28" s="1"/>
  <c r="CE267" i="27"/>
  <c r="CE379" i="27" s="1"/>
  <c r="CD190" i="28" s="1"/>
  <c r="BO267" i="27"/>
  <c r="BO379" i="27" s="1"/>
  <c r="BN190" i="28" s="1"/>
  <c r="AY267" i="27"/>
  <c r="AY379" i="27" s="1"/>
  <c r="AX190" i="28" s="1"/>
  <c r="AI267" i="27"/>
  <c r="S267" i="27"/>
  <c r="CT267" i="27"/>
  <c r="CT379" i="27" s="1"/>
  <c r="CS190" i="28" s="1"/>
  <c r="CD267" i="27"/>
  <c r="CD379" i="27" s="1"/>
  <c r="CC190" i="28" s="1"/>
  <c r="BN267" i="27"/>
  <c r="BN379" i="27" s="1"/>
  <c r="BM190" i="28" s="1"/>
  <c r="AX267" i="27"/>
  <c r="AX379" i="27" s="1"/>
  <c r="AW190" i="28" s="1"/>
  <c r="AH267" i="27"/>
  <c r="R267" i="27"/>
  <c r="CP267" i="27"/>
  <c r="CP379" i="27" s="1"/>
  <c r="CO190" i="28" s="1"/>
  <c r="BZ267" i="27"/>
  <c r="BZ379" i="27" s="1"/>
  <c r="BY190" i="28" s="1"/>
  <c r="BJ267" i="27"/>
  <c r="BJ379" i="27" s="1"/>
  <c r="BI190" i="28" s="1"/>
  <c r="AT267" i="27"/>
  <c r="AT379" i="27" s="1"/>
  <c r="AS190" i="28" s="1"/>
  <c r="AD267" i="27"/>
  <c r="N267" i="27"/>
  <c r="CC267" i="27"/>
  <c r="CC379" i="27" s="1"/>
  <c r="CB190" i="28" s="1"/>
  <c r="BE267" i="27"/>
  <c r="BE379" i="27" s="1"/>
  <c r="BD190" i="28" s="1"/>
  <c r="AA267" i="27"/>
  <c r="CB267" i="27"/>
  <c r="CB379" i="27" s="1"/>
  <c r="CA190" i="28" s="1"/>
  <c r="BD267" i="27"/>
  <c r="BD379" i="27" s="1"/>
  <c r="BC190" i="28" s="1"/>
  <c r="Z267" i="27"/>
  <c r="DD267" i="27"/>
  <c r="DD379" i="27" s="1"/>
  <c r="DC190" i="28" s="1"/>
  <c r="CA267" i="27"/>
  <c r="CA379" i="27" s="1"/>
  <c r="BZ190" i="28" s="1"/>
  <c r="AW267" i="27"/>
  <c r="AW379" i="27" s="1"/>
  <c r="AV190" i="28" s="1"/>
  <c r="Y267" i="27"/>
  <c r="Y379" i="27" s="1"/>
  <c r="X190" i="28" s="1"/>
  <c r="DC267" i="27"/>
  <c r="DC379" i="27" s="1"/>
  <c r="DB190" i="28" s="1"/>
  <c r="BY267" i="27"/>
  <c r="BY379" i="27" s="1"/>
  <c r="BX190" i="28" s="1"/>
  <c r="AV267" i="27"/>
  <c r="AV379" i="27" s="1"/>
  <c r="AU190" i="28" s="1"/>
  <c r="X267" i="27"/>
  <c r="X379" i="27" s="1"/>
  <c r="W190" i="28" s="1"/>
  <c r="DB267" i="27"/>
  <c r="DB379" i="27" s="1"/>
  <c r="DA190" i="28" s="1"/>
  <c r="BX267" i="27"/>
  <c r="BX379" i="27" s="1"/>
  <c r="BW190" i="28" s="1"/>
  <c r="AU267" i="27"/>
  <c r="AU379" i="27" s="1"/>
  <c r="AT190" i="28" s="1"/>
  <c r="Q267" i="27"/>
  <c r="DA267" i="27"/>
  <c r="DA379" i="27" s="1"/>
  <c r="CZ190" i="28" s="1"/>
  <c r="BW267" i="27"/>
  <c r="BW379" i="27" s="1"/>
  <c r="BV190" i="28" s="1"/>
  <c r="AS267" i="27"/>
  <c r="AS379" i="27" s="1"/>
  <c r="AR190" i="28" s="1"/>
  <c r="P267" i="27"/>
  <c r="CZ267" i="27"/>
  <c r="CZ379" i="27" s="1"/>
  <c r="CY190" i="28" s="1"/>
  <c r="BV267" i="27"/>
  <c r="BV379" i="27" s="1"/>
  <c r="BU190" i="28" s="1"/>
  <c r="AR267" i="27"/>
  <c r="AR379" i="27" s="1"/>
  <c r="AQ190" i="28" s="1"/>
  <c r="O267" i="27"/>
  <c r="CS267" i="27"/>
  <c r="CS379" i="27" s="1"/>
  <c r="CR190" i="28" s="1"/>
  <c r="BU267" i="27"/>
  <c r="BU379" i="27" s="1"/>
  <c r="BT190" i="28" s="1"/>
  <c r="AQ267" i="27"/>
  <c r="AQ379" i="27" s="1"/>
  <c r="AP190" i="28" s="1"/>
  <c r="M267" i="27"/>
  <c r="CR267" i="27"/>
  <c r="CR379" i="27" s="1"/>
  <c r="CQ190" i="28" s="1"/>
  <c r="BT267" i="27"/>
  <c r="BT379" i="27" s="1"/>
  <c r="BS190" i="28" s="1"/>
  <c r="AP267" i="27"/>
  <c r="AP379" i="27" s="1"/>
  <c r="AO190" i="28" s="1"/>
  <c r="L267" i="27"/>
  <c r="CQ267" i="27"/>
  <c r="CQ379" i="27" s="1"/>
  <c r="CP190" i="28" s="1"/>
  <c r="BM267" i="27"/>
  <c r="BM379" i="27" s="1"/>
  <c r="BL190" i="28" s="1"/>
  <c r="AO267" i="27"/>
  <c r="AO379" i="27" s="1"/>
  <c r="AN190" i="28" s="1"/>
  <c r="K267" i="27"/>
  <c r="CO267" i="27"/>
  <c r="CO379" i="27" s="1"/>
  <c r="CN190" i="28" s="1"/>
  <c r="BL267" i="27"/>
  <c r="BL379" i="27" s="1"/>
  <c r="BK190" i="28" s="1"/>
  <c r="AN267" i="27"/>
  <c r="J267" i="27"/>
  <c r="CN267" i="27"/>
  <c r="CN379" i="27" s="1"/>
  <c r="CM190" i="28" s="1"/>
  <c r="BK267" i="27"/>
  <c r="BK379" i="27" s="1"/>
  <c r="BJ190" i="28" s="1"/>
  <c r="AG267" i="27"/>
  <c r="I267" i="27"/>
  <c r="CM267" i="27"/>
  <c r="CM379" i="27" s="1"/>
  <c r="CL190" i="28" s="1"/>
  <c r="BI267" i="27"/>
  <c r="BI379" i="27" s="1"/>
  <c r="BH190" i="28" s="1"/>
  <c r="AF267" i="27"/>
  <c r="H267" i="27"/>
  <c r="CL267" i="27"/>
  <c r="CL379" i="27" s="1"/>
  <c r="CK190" i="28" s="1"/>
  <c r="BH267" i="27"/>
  <c r="BH379" i="27" s="1"/>
  <c r="BG190" i="28" s="1"/>
  <c r="AE267" i="27"/>
  <c r="CK267" i="27"/>
  <c r="CK379" i="27" s="1"/>
  <c r="CJ190" i="28" s="1"/>
  <c r="BG267" i="27"/>
  <c r="BG379" i="27" s="1"/>
  <c r="BF190" i="28" s="1"/>
  <c r="AC267" i="27"/>
  <c r="CJ267" i="27"/>
  <c r="CJ379" i="27" s="1"/>
  <c r="CI190" i="28" s="1"/>
  <c r="BF267" i="27"/>
  <c r="BF379" i="27" s="1"/>
  <c r="BE190" i="28" s="1"/>
  <c r="AB267" i="27"/>
  <c r="CY269" i="27"/>
  <c r="CY381" i="27" s="1"/>
  <c r="CX192" i="28" s="1"/>
  <c r="CI269" i="27"/>
  <c r="CI381" i="27" s="1"/>
  <c r="CH192" i="28" s="1"/>
  <c r="BS269" i="27"/>
  <c r="BS381" i="27" s="1"/>
  <c r="BR192" i="28" s="1"/>
  <c r="BC269" i="27"/>
  <c r="BC381" i="27" s="1"/>
  <c r="BB192" i="28" s="1"/>
  <c r="AM269" i="27"/>
  <c r="W269" i="27"/>
  <c r="G269" i="27"/>
  <c r="CX269" i="27"/>
  <c r="CX381" i="27" s="1"/>
  <c r="CW192" i="28" s="1"/>
  <c r="CH269" i="27"/>
  <c r="CH381" i="27" s="1"/>
  <c r="CG192" i="28" s="1"/>
  <c r="BR269" i="27"/>
  <c r="BR381" i="27" s="1"/>
  <c r="BQ192" i="28" s="1"/>
  <c r="BB269" i="27"/>
  <c r="BB381" i="27" s="1"/>
  <c r="BA192" i="28" s="1"/>
  <c r="AL269" i="27"/>
  <c r="V269" i="27"/>
  <c r="F269" i="27"/>
  <c r="CW269" i="27"/>
  <c r="CW381" i="27" s="1"/>
  <c r="CV192" i="28" s="1"/>
  <c r="CG269" i="27"/>
  <c r="CG381" i="27" s="1"/>
  <c r="CF192" i="28" s="1"/>
  <c r="BQ269" i="27"/>
  <c r="BQ381" i="27" s="1"/>
  <c r="BP192" i="28" s="1"/>
  <c r="BA269" i="27"/>
  <c r="BA381" i="27" s="1"/>
  <c r="AZ192" i="28" s="1"/>
  <c r="AK269" i="27"/>
  <c r="U269" i="27"/>
  <c r="E269" i="27"/>
  <c r="CV269" i="27"/>
  <c r="CV381" i="27" s="1"/>
  <c r="CU192" i="28" s="1"/>
  <c r="CF269" i="27"/>
  <c r="CF381" i="27" s="1"/>
  <c r="CE192" i="28" s="1"/>
  <c r="BP269" i="27"/>
  <c r="BP381" i="27" s="1"/>
  <c r="BO192" i="28" s="1"/>
  <c r="AZ269" i="27"/>
  <c r="AZ381" i="27" s="1"/>
  <c r="AY192" i="28" s="1"/>
  <c r="AJ269" i="27"/>
  <c r="T269" i="27"/>
  <c r="CU269" i="27"/>
  <c r="CU381" i="27" s="1"/>
  <c r="CT192" i="28" s="1"/>
  <c r="CE269" i="27"/>
  <c r="CE381" i="27" s="1"/>
  <c r="CD192" i="28" s="1"/>
  <c r="BO269" i="27"/>
  <c r="BO381" i="27" s="1"/>
  <c r="BN192" i="28" s="1"/>
  <c r="AY269" i="27"/>
  <c r="AY381" i="27" s="1"/>
  <c r="AX192" i="28" s="1"/>
  <c r="AI269" i="27"/>
  <c r="S269" i="27"/>
  <c r="CT269" i="27"/>
  <c r="CT381" i="27" s="1"/>
  <c r="CS192" i="28" s="1"/>
  <c r="CD269" i="27"/>
  <c r="CD381" i="27" s="1"/>
  <c r="CC192" i="28" s="1"/>
  <c r="BN269" i="27"/>
  <c r="BN381" i="27" s="1"/>
  <c r="BM192" i="28" s="1"/>
  <c r="AX269" i="27"/>
  <c r="AX381" i="27" s="1"/>
  <c r="AW192" i="28" s="1"/>
  <c r="AH269" i="27"/>
  <c r="R269" i="27"/>
  <c r="CR269" i="27"/>
  <c r="CR381" i="27" s="1"/>
  <c r="CQ192" i="28" s="1"/>
  <c r="CB269" i="27"/>
  <c r="CB381" i="27" s="1"/>
  <c r="CA192" i="28" s="1"/>
  <c r="BL269" i="27"/>
  <c r="BL381" i="27" s="1"/>
  <c r="BK192" i="28" s="1"/>
  <c r="AV269" i="27"/>
  <c r="AV381" i="27" s="1"/>
  <c r="AU192" i="28" s="1"/>
  <c r="AF269" i="27"/>
  <c r="P269" i="27"/>
  <c r="CQ269" i="27"/>
  <c r="CQ381" i="27" s="1"/>
  <c r="CP192" i="28" s="1"/>
  <c r="CA269" i="27"/>
  <c r="CA381" i="27" s="1"/>
  <c r="BZ192" i="28" s="1"/>
  <c r="BK269" i="27"/>
  <c r="BK381" i="27" s="1"/>
  <c r="BJ192" i="28" s="1"/>
  <c r="AU269" i="27"/>
  <c r="AU381" i="27" s="1"/>
  <c r="AT192" i="28" s="1"/>
  <c r="AE269" i="27"/>
  <c r="O269" i="27"/>
  <c r="CP269" i="27"/>
  <c r="CP381" i="27" s="1"/>
  <c r="CO192" i="28" s="1"/>
  <c r="BZ269" i="27"/>
  <c r="BZ381" i="27" s="1"/>
  <c r="BY192" i="28" s="1"/>
  <c r="BJ269" i="27"/>
  <c r="BJ381" i="27" s="1"/>
  <c r="BI192" i="28" s="1"/>
  <c r="AT269" i="27"/>
  <c r="AT381" i="27" s="1"/>
  <c r="AS192" i="28" s="1"/>
  <c r="AD269" i="27"/>
  <c r="N269" i="27"/>
  <c r="BX269" i="27"/>
  <c r="BX381" i="27" s="1"/>
  <c r="BW192" i="28" s="1"/>
  <c r="AP269" i="27"/>
  <c r="AP381" i="27" s="1"/>
  <c r="AO192" i="28" s="1"/>
  <c r="H269" i="27"/>
  <c r="BW269" i="27"/>
  <c r="BW381" i="27" s="1"/>
  <c r="BV192" i="28" s="1"/>
  <c r="AO269" i="27"/>
  <c r="AO381" i="27" s="1"/>
  <c r="AN192" i="28" s="1"/>
  <c r="DD269" i="27"/>
  <c r="DD381" i="27" s="1"/>
  <c r="DC192" i="28" s="1"/>
  <c r="BV269" i="27"/>
  <c r="BV381" i="27" s="1"/>
  <c r="BU192" i="28" s="1"/>
  <c r="AN269" i="27"/>
  <c r="DC269" i="27"/>
  <c r="DC381" i="27" s="1"/>
  <c r="DB192" i="28" s="1"/>
  <c r="BU269" i="27"/>
  <c r="BU381" i="27" s="1"/>
  <c r="BT192" i="28" s="1"/>
  <c r="AG269" i="27"/>
  <c r="DB269" i="27"/>
  <c r="DB381" i="27" s="1"/>
  <c r="DA192" i="28" s="1"/>
  <c r="BT269" i="27"/>
  <c r="BT381" i="27" s="1"/>
  <c r="BS192" i="28" s="1"/>
  <c r="AC269" i="27"/>
  <c r="DA269" i="27"/>
  <c r="DA381" i="27" s="1"/>
  <c r="CZ192" i="28" s="1"/>
  <c r="BM269" i="27"/>
  <c r="BM381" i="27" s="1"/>
  <c r="BL192" i="28" s="1"/>
  <c r="AB269" i="27"/>
  <c r="CZ269" i="27"/>
  <c r="CZ381" i="27" s="1"/>
  <c r="CY192" i="28" s="1"/>
  <c r="BI269" i="27"/>
  <c r="BI381" i="27" s="1"/>
  <c r="BH192" i="28" s="1"/>
  <c r="AA269" i="27"/>
  <c r="CS269" i="27"/>
  <c r="CS381" i="27" s="1"/>
  <c r="CR192" i="28" s="1"/>
  <c r="BH269" i="27"/>
  <c r="BH381" i="27" s="1"/>
  <c r="BG192" i="28" s="1"/>
  <c r="Z269" i="27"/>
  <c r="CO269" i="27"/>
  <c r="CO381" i="27" s="1"/>
  <c r="CN192" i="28" s="1"/>
  <c r="BG269" i="27"/>
  <c r="BG381" i="27" s="1"/>
  <c r="BF192" i="28" s="1"/>
  <c r="Y269" i="27"/>
  <c r="Y381" i="27" s="1"/>
  <c r="X192" i="28" s="1"/>
  <c r="CN269" i="27"/>
  <c r="CN381" i="27" s="1"/>
  <c r="CM192" i="28" s="1"/>
  <c r="BF269" i="27"/>
  <c r="BF381" i="27" s="1"/>
  <c r="BE192" i="28" s="1"/>
  <c r="X269" i="27"/>
  <c r="X381" i="27" s="1"/>
  <c r="W192" i="28" s="1"/>
  <c r="CM269" i="27"/>
  <c r="CM381" i="27" s="1"/>
  <c r="CL192" i="28" s="1"/>
  <c r="BE269" i="27"/>
  <c r="BE381" i="27" s="1"/>
  <c r="BD192" i="28" s="1"/>
  <c r="Q269" i="27"/>
  <c r="CL269" i="27"/>
  <c r="CL381" i="27" s="1"/>
  <c r="CK192" i="28" s="1"/>
  <c r="BD269" i="27"/>
  <c r="BD381" i="27" s="1"/>
  <c r="BC192" i="28" s="1"/>
  <c r="M269" i="27"/>
  <c r="CK269" i="27"/>
  <c r="CK381" i="27" s="1"/>
  <c r="CJ192" i="28" s="1"/>
  <c r="AW269" i="27"/>
  <c r="AW381" i="27" s="1"/>
  <c r="AV192" i="28" s="1"/>
  <c r="L269" i="27"/>
  <c r="CJ269" i="27"/>
  <c r="CJ381" i="27" s="1"/>
  <c r="CI192" i="28" s="1"/>
  <c r="AS269" i="27"/>
  <c r="AS381" i="27" s="1"/>
  <c r="AR192" i="28" s="1"/>
  <c r="K269" i="27"/>
  <c r="CC269" i="27"/>
  <c r="CC381" i="27" s="1"/>
  <c r="CB192" i="28" s="1"/>
  <c r="AR269" i="27"/>
  <c r="AR381" i="27" s="1"/>
  <c r="AQ192" i="28" s="1"/>
  <c r="J269" i="27"/>
  <c r="BY269" i="27"/>
  <c r="BY381" i="27" s="1"/>
  <c r="BX192" i="28" s="1"/>
  <c r="AQ269" i="27"/>
  <c r="AQ381" i="27" s="1"/>
  <c r="AP192" i="28" s="1"/>
  <c r="I269" i="27"/>
  <c r="CY271" i="27"/>
  <c r="CY383" i="27" s="1"/>
  <c r="CX194" i="28" s="1"/>
  <c r="CI271" i="27"/>
  <c r="CI383" i="27" s="1"/>
  <c r="CH194" i="28" s="1"/>
  <c r="BS271" i="27"/>
  <c r="BS383" i="27" s="1"/>
  <c r="BR194" i="28" s="1"/>
  <c r="BC271" i="27"/>
  <c r="BC383" i="27" s="1"/>
  <c r="BB194" i="28" s="1"/>
  <c r="AM271" i="27"/>
  <c r="W271" i="27"/>
  <c r="G271" i="27"/>
  <c r="CX271" i="27"/>
  <c r="CX383" i="27" s="1"/>
  <c r="CW194" i="28" s="1"/>
  <c r="CH271" i="27"/>
  <c r="CH383" i="27" s="1"/>
  <c r="CG194" i="28" s="1"/>
  <c r="BR271" i="27"/>
  <c r="BR383" i="27" s="1"/>
  <c r="BQ194" i="28" s="1"/>
  <c r="BB271" i="27"/>
  <c r="BB383" i="27" s="1"/>
  <c r="BA194" i="28" s="1"/>
  <c r="AL271" i="27"/>
  <c r="V271" i="27"/>
  <c r="F271" i="27"/>
  <c r="CW271" i="27"/>
  <c r="CW383" i="27" s="1"/>
  <c r="CV194" i="28" s="1"/>
  <c r="CG271" i="27"/>
  <c r="CG383" i="27" s="1"/>
  <c r="CF194" i="28" s="1"/>
  <c r="BQ271" i="27"/>
  <c r="BQ383" i="27" s="1"/>
  <c r="BP194" i="28" s="1"/>
  <c r="BA271" i="27"/>
  <c r="BA383" i="27" s="1"/>
  <c r="AZ194" i="28" s="1"/>
  <c r="AK271" i="27"/>
  <c r="U271" i="27"/>
  <c r="E271" i="27"/>
  <c r="CV271" i="27"/>
  <c r="CV383" i="27" s="1"/>
  <c r="CU194" i="28" s="1"/>
  <c r="CF271" i="27"/>
  <c r="CF383" i="27" s="1"/>
  <c r="CE194" i="28" s="1"/>
  <c r="BP271" i="27"/>
  <c r="BP383" i="27" s="1"/>
  <c r="BO194" i="28" s="1"/>
  <c r="AZ271" i="27"/>
  <c r="AZ383" i="27" s="1"/>
  <c r="AY194" i="28" s="1"/>
  <c r="AJ271" i="27"/>
  <c r="T271" i="27"/>
  <c r="CU271" i="27"/>
  <c r="CU383" i="27" s="1"/>
  <c r="CT194" i="28" s="1"/>
  <c r="CE271" i="27"/>
  <c r="CE383" i="27" s="1"/>
  <c r="CD194" i="28" s="1"/>
  <c r="BO271" i="27"/>
  <c r="BO383" i="27" s="1"/>
  <c r="BN194" i="28" s="1"/>
  <c r="AY271" i="27"/>
  <c r="AY383" i="27" s="1"/>
  <c r="AX194" i="28" s="1"/>
  <c r="AI271" i="27"/>
  <c r="S271" i="27"/>
  <c r="CT271" i="27"/>
  <c r="CT383" i="27" s="1"/>
  <c r="CS194" i="28" s="1"/>
  <c r="CD271" i="27"/>
  <c r="CD383" i="27" s="1"/>
  <c r="CC194" i="28" s="1"/>
  <c r="BN271" i="27"/>
  <c r="BN383" i="27" s="1"/>
  <c r="BM194" i="28" s="1"/>
  <c r="AX271" i="27"/>
  <c r="AX383" i="27" s="1"/>
  <c r="AW194" i="28" s="1"/>
  <c r="AH271" i="27"/>
  <c r="R271" i="27"/>
  <c r="CR271" i="27"/>
  <c r="CR383" i="27" s="1"/>
  <c r="CQ194" i="28" s="1"/>
  <c r="CB271" i="27"/>
  <c r="CB383" i="27" s="1"/>
  <c r="CA194" i="28" s="1"/>
  <c r="BL271" i="27"/>
  <c r="BL383" i="27" s="1"/>
  <c r="BK194" i="28" s="1"/>
  <c r="AV271" i="27"/>
  <c r="AV383" i="27" s="1"/>
  <c r="AU194" i="28" s="1"/>
  <c r="AF271" i="27"/>
  <c r="P271" i="27"/>
  <c r="CQ271" i="27"/>
  <c r="CQ383" i="27" s="1"/>
  <c r="CP194" i="28" s="1"/>
  <c r="CA271" i="27"/>
  <c r="CA383" i="27" s="1"/>
  <c r="BZ194" i="28" s="1"/>
  <c r="BK271" i="27"/>
  <c r="BK383" i="27" s="1"/>
  <c r="BJ194" i="28" s="1"/>
  <c r="AU271" i="27"/>
  <c r="AU383" i="27" s="1"/>
  <c r="AT194" i="28" s="1"/>
  <c r="AE271" i="27"/>
  <c r="O271" i="27"/>
  <c r="CP271" i="27"/>
  <c r="CP383" i="27" s="1"/>
  <c r="CO194" i="28" s="1"/>
  <c r="BZ271" i="27"/>
  <c r="BZ383" i="27" s="1"/>
  <c r="BY194" i="28" s="1"/>
  <c r="BJ271" i="27"/>
  <c r="BJ383" i="27" s="1"/>
  <c r="BI194" i="28" s="1"/>
  <c r="AT271" i="27"/>
  <c r="AT383" i="27" s="1"/>
  <c r="AS194" i="28" s="1"/>
  <c r="AD271" i="27"/>
  <c r="N271" i="27"/>
  <c r="CO271" i="27"/>
  <c r="CO383" i="27" s="1"/>
  <c r="CN194" i="28" s="1"/>
  <c r="BY271" i="27"/>
  <c r="BY383" i="27" s="1"/>
  <c r="BX194" i="28" s="1"/>
  <c r="BI271" i="27"/>
  <c r="BI383" i="27" s="1"/>
  <c r="BH194" i="28" s="1"/>
  <c r="AS271" i="27"/>
  <c r="AS383" i="27" s="1"/>
  <c r="AR194" i="28" s="1"/>
  <c r="AC271" i="27"/>
  <c r="M271" i="27"/>
  <c r="DD271" i="27"/>
  <c r="DD383" i="27" s="1"/>
  <c r="DC194" i="28" s="1"/>
  <c r="CN271" i="27"/>
  <c r="CN383" i="27" s="1"/>
  <c r="CM194" i="28" s="1"/>
  <c r="BX271" i="27"/>
  <c r="BX383" i="27" s="1"/>
  <c r="BW194" i="28" s="1"/>
  <c r="BH271" i="27"/>
  <c r="BH383" i="27" s="1"/>
  <c r="BG194" i="28" s="1"/>
  <c r="AR271" i="27"/>
  <c r="AR383" i="27" s="1"/>
  <c r="AQ194" i="28" s="1"/>
  <c r="AB271" i="27"/>
  <c r="L271" i="27"/>
  <c r="DC271" i="27"/>
  <c r="DC383" i="27" s="1"/>
  <c r="DB194" i="28" s="1"/>
  <c r="CM271" i="27"/>
  <c r="CM383" i="27" s="1"/>
  <c r="CL194" i="28" s="1"/>
  <c r="BW271" i="27"/>
  <c r="BW383" i="27" s="1"/>
  <c r="BV194" i="28" s="1"/>
  <c r="DB271" i="27"/>
  <c r="DB383" i="27" s="1"/>
  <c r="DA194" i="28" s="1"/>
  <c r="CL271" i="27"/>
  <c r="CL383" i="27" s="1"/>
  <c r="CK194" i="28" s="1"/>
  <c r="BV271" i="27"/>
  <c r="BV383" i="27" s="1"/>
  <c r="BU194" i="28" s="1"/>
  <c r="BF271" i="27"/>
  <c r="BF383" i="27" s="1"/>
  <c r="BE194" i="28" s="1"/>
  <c r="AP271" i="27"/>
  <c r="AP383" i="27" s="1"/>
  <c r="AO194" i="28" s="1"/>
  <c r="Z271" i="27"/>
  <c r="J271" i="27"/>
  <c r="CZ271" i="27"/>
  <c r="CZ383" i="27" s="1"/>
  <c r="CY194" i="28" s="1"/>
  <c r="CJ271" i="27"/>
  <c r="CJ383" i="27" s="1"/>
  <c r="CI194" i="28" s="1"/>
  <c r="BT271" i="27"/>
  <c r="BT383" i="27" s="1"/>
  <c r="BS194" i="28" s="1"/>
  <c r="BD271" i="27"/>
  <c r="BD383" i="27" s="1"/>
  <c r="BC194" i="28" s="1"/>
  <c r="AN271" i="27"/>
  <c r="X271" i="27"/>
  <c r="X383" i="27" s="1"/>
  <c r="W194" i="28" s="1"/>
  <c r="H271" i="27"/>
  <c r="AO271" i="27"/>
  <c r="AO383" i="27" s="1"/>
  <c r="AN194" i="28" s="1"/>
  <c r="AG271" i="27"/>
  <c r="AA271" i="27"/>
  <c r="Y271" i="27"/>
  <c r="Y383" i="27" s="1"/>
  <c r="X194" i="28" s="1"/>
  <c r="Q271" i="27"/>
  <c r="K271" i="27"/>
  <c r="DA271" i="27"/>
  <c r="DA383" i="27" s="1"/>
  <c r="CZ194" i="28" s="1"/>
  <c r="I271" i="27"/>
  <c r="CS271" i="27"/>
  <c r="CS383" i="27" s="1"/>
  <c r="CR194" i="28" s="1"/>
  <c r="CK271" i="27"/>
  <c r="CK383" i="27" s="1"/>
  <c r="CJ194" i="28" s="1"/>
  <c r="CC271" i="27"/>
  <c r="CC383" i="27" s="1"/>
  <c r="CB194" i="28" s="1"/>
  <c r="BU271" i="27"/>
  <c r="BU383" i="27" s="1"/>
  <c r="BT194" i="28" s="1"/>
  <c r="BM271" i="27"/>
  <c r="BM383" i="27" s="1"/>
  <c r="BL194" i="28" s="1"/>
  <c r="BG271" i="27"/>
  <c r="BG383" i="27" s="1"/>
  <c r="BF194" i="28" s="1"/>
  <c r="BE271" i="27"/>
  <c r="BE383" i="27" s="1"/>
  <c r="BD194" i="28" s="1"/>
  <c r="AW271" i="27"/>
  <c r="AW383" i="27" s="1"/>
  <c r="AV194" i="28" s="1"/>
  <c r="AQ271" i="27"/>
  <c r="AQ383" i="27" s="1"/>
  <c r="AP194" i="28" s="1"/>
  <c r="CY273" i="27"/>
  <c r="CY385" i="27" s="1"/>
  <c r="CX196" i="28" s="1"/>
  <c r="CI273" i="27"/>
  <c r="CI385" i="27" s="1"/>
  <c r="CH196" i="28" s="1"/>
  <c r="BS273" i="27"/>
  <c r="BS385" i="27" s="1"/>
  <c r="BR196" i="28" s="1"/>
  <c r="BC273" i="27"/>
  <c r="BC385" i="27" s="1"/>
  <c r="BB196" i="28" s="1"/>
  <c r="AM273" i="27"/>
  <c r="W273" i="27"/>
  <c r="G273" i="27"/>
  <c r="CX273" i="27"/>
  <c r="CX385" i="27" s="1"/>
  <c r="CW196" i="28" s="1"/>
  <c r="CH273" i="27"/>
  <c r="CH385" i="27" s="1"/>
  <c r="CG196" i="28" s="1"/>
  <c r="BR273" i="27"/>
  <c r="BR385" i="27" s="1"/>
  <c r="BQ196" i="28" s="1"/>
  <c r="BB273" i="27"/>
  <c r="BB385" i="27" s="1"/>
  <c r="BA196" i="28" s="1"/>
  <c r="AL273" i="27"/>
  <c r="V273" i="27"/>
  <c r="F273" i="27"/>
  <c r="CW273" i="27"/>
  <c r="CW385" i="27" s="1"/>
  <c r="CV196" i="28" s="1"/>
  <c r="CG273" i="27"/>
  <c r="CG385" i="27" s="1"/>
  <c r="CF196" i="28" s="1"/>
  <c r="BQ273" i="27"/>
  <c r="BQ385" i="27" s="1"/>
  <c r="BP196" i="28" s="1"/>
  <c r="BA273" i="27"/>
  <c r="BA385" i="27" s="1"/>
  <c r="AZ196" i="28" s="1"/>
  <c r="AK273" i="27"/>
  <c r="U273" i="27"/>
  <c r="E273" i="27"/>
  <c r="CV273" i="27"/>
  <c r="CV385" i="27" s="1"/>
  <c r="CU196" i="28" s="1"/>
  <c r="CF273" i="27"/>
  <c r="CF385" i="27" s="1"/>
  <c r="CE196" i="28" s="1"/>
  <c r="BP273" i="27"/>
  <c r="BP385" i="27" s="1"/>
  <c r="BO196" i="28" s="1"/>
  <c r="AZ273" i="27"/>
  <c r="AZ385" i="27" s="1"/>
  <c r="AY196" i="28" s="1"/>
  <c r="AJ273" i="27"/>
  <c r="T273" i="27"/>
  <c r="CU273" i="27"/>
  <c r="CU385" i="27" s="1"/>
  <c r="CT196" i="28" s="1"/>
  <c r="CE273" i="27"/>
  <c r="CE385" i="27" s="1"/>
  <c r="CD196" i="28" s="1"/>
  <c r="BO273" i="27"/>
  <c r="BO385" i="27" s="1"/>
  <c r="BN196" i="28" s="1"/>
  <c r="AY273" i="27"/>
  <c r="AY385" i="27" s="1"/>
  <c r="AX196" i="28" s="1"/>
  <c r="AI273" i="27"/>
  <c r="S273" i="27"/>
  <c r="CT273" i="27"/>
  <c r="CT385" i="27" s="1"/>
  <c r="CS196" i="28" s="1"/>
  <c r="CD273" i="27"/>
  <c r="CD385" i="27" s="1"/>
  <c r="CC196" i="28" s="1"/>
  <c r="BN273" i="27"/>
  <c r="BN385" i="27" s="1"/>
  <c r="BM196" i="28" s="1"/>
  <c r="AX273" i="27"/>
  <c r="AX385" i="27" s="1"/>
  <c r="AW196" i="28" s="1"/>
  <c r="AH273" i="27"/>
  <c r="R273" i="27"/>
  <c r="CR273" i="27"/>
  <c r="CR385" i="27" s="1"/>
  <c r="CQ196" i="28" s="1"/>
  <c r="CB273" i="27"/>
  <c r="CB385" i="27" s="1"/>
  <c r="CA196" i="28" s="1"/>
  <c r="BL273" i="27"/>
  <c r="BL385" i="27" s="1"/>
  <c r="BK196" i="28" s="1"/>
  <c r="AV273" i="27"/>
  <c r="AV385" i="27" s="1"/>
  <c r="AU196" i="28" s="1"/>
  <c r="AF273" i="27"/>
  <c r="P273" i="27"/>
  <c r="CQ273" i="27"/>
  <c r="CQ385" i="27" s="1"/>
  <c r="CP196" i="28" s="1"/>
  <c r="CA273" i="27"/>
  <c r="CA385" i="27" s="1"/>
  <c r="BZ196" i="28" s="1"/>
  <c r="BK273" i="27"/>
  <c r="BK385" i="27" s="1"/>
  <c r="BJ196" i="28" s="1"/>
  <c r="AU273" i="27"/>
  <c r="AU385" i="27" s="1"/>
  <c r="AT196" i="28" s="1"/>
  <c r="AE273" i="27"/>
  <c r="O273" i="27"/>
  <c r="CP273" i="27"/>
  <c r="CP385" i="27" s="1"/>
  <c r="CO196" i="28" s="1"/>
  <c r="BZ273" i="27"/>
  <c r="BZ385" i="27" s="1"/>
  <c r="BY196" i="28" s="1"/>
  <c r="BJ273" i="27"/>
  <c r="BJ385" i="27" s="1"/>
  <c r="BI196" i="28" s="1"/>
  <c r="AT273" i="27"/>
  <c r="AT385" i="27" s="1"/>
  <c r="AS196" i="28" s="1"/>
  <c r="AD273" i="27"/>
  <c r="N273" i="27"/>
  <c r="CO273" i="27"/>
  <c r="CO385" i="27" s="1"/>
  <c r="CN196" i="28" s="1"/>
  <c r="BY273" i="27"/>
  <c r="BY385" i="27" s="1"/>
  <c r="BX196" i="28" s="1"/>
  <c r="BI273" i="27"/>
  <c r="BI385" i="27" s="1"/>
  <c r="BH196" i="28" s="1"/>
  <c r="AS273" i="27"/>
  <c r="AS385" i="27" s="1"/>
  <c r="AR196" i="28" s="1"/>
  <c r="AC273" i="27"/>
  <c r="M273" i="27"/>
  <c r="DD273" i="27"/>
  <c r="DD385" i="27" s="1"/>
  <c r="DC196" i="28" s="1"/>
  <c r="CN273" i="27"/>
  <c r="CN385" i="27" s="1"/>
  <c r="CM196" i="28" s="1"/>
  <c r="BX273" i="27"/>
  <c r="BX385" i="27" s="1"/>
  <c r="BW196" i="28" s="1"/>
  <c r="BH273" i="27"/>
  <c r="BH385" i="27" s="1"/>
  <c r="BG196" i="28" s="1"/>
  <c r="AR273" i="27"/>
  <c r="AR385" i="27" s="1"/>
  <c r="AQ196" i="28" s="1"/>
  <c r="AB273" i="27"/>
  <c r="L273" i="27"/>
  <c r="DC273" i="27"/>
  <c r="DC385" i="27" s="1"/>
  <c r="DB196" i="28" s="1"/>
  <c r="CM273" i="27"/>
  <c r="CM385" i="27" s="1"/>
  <c r="CL196" i="28" s="1"/>
  <c r="BW273" i="27"/>
  <c r="BW385" i="27" s="1"/>
  <c r="BV196" i="28" s="1"/>
  <c r="BG273" i="27"/>
  <c r="BG385" i="27" s="1"/>
  <c r="BF196" i="28" s="1"/>
  <c r="AQ273" i="27"/>
  <c r="AQ385" i="27" s="1"/>
  <c r="AP196" i="28" s="1"/>
  <c r="AA273" i="27"/>
  <c r="K273" i="27"/>
  <c r="DB273" i="27"/>
  <c r="DB385" i="27" s="1"/>
  <c r="DA196" i="28" s="1"/>
  <c r="CL273" i="27"/>
  <c r="CL385" i="27" s="1"/>
  <c r="CK196" i="28" s="1"/>
  <c r="BV273" i="27"/>
  <c r="BV385" i="27" s="1"/>
  <c r="BU196" i="28" s="1"/>
  <c r="BF273" i="27"/>
  <c r="BF385" i="27" s="1"/>
  <c r="BE196" i="28" s="1"/>
  <c r="AP273" i="27"/>
  <c r="AP385" i="27" s="1"/>
  <c r="AO196" i="28" s="1"/>
  <c r="Z273" i="27"/>
  <c r="J273" i="27"/>
  <c r="CZ273" i="27"/>
  <c r="CZ385" i="27" s="1"/>
  <c r="CY196" i="28" s="1"/>
  <c r="CJ273" i="27"/>
  <c r="CJ385" i="27" s="1"/>
  <c r="CI196" i="28" s="1"/>
  <c r="BT273" i="27"/>
  <c r="BT385" i="27" s="1"/>
  <c r="BS196" i="28" s="1"/>
  <c r="BD273" i="27"/>
  <c r="BD385" i="27" s="1"/>
  <c r="BC196" i="28" s="1"/>
  <c r="AN273" i="27"/>
  <c r="X273" i="27"/>
  <c r="X385" i="27" s="1"/>
  <c r="W196" i="28" s="1"/>
  <c r="H273" i="27"/>
  <c r="BU273" i="27"/>
  <c r="BU385" i="27" s="1"/>
  <c r="BT196" i="28" s="1"/>
  <c r="BM273" i="27"/>
  <c r="BM385" i="27" s="1"/>
  <c r="BL196" i="28" s="1"/>
  <c r="BE273" i="27"/>
  <c r="BE385" i="27" s="1"/>
  <c r="BD196" i="28" s="1"/>
  <c r="AW273" i="27"/>
  <c r="AW385" i="27" s="1"/>
  <c r="AV196" i="28" s="1"/>
  <c r="AO273" i="27"/>
  <c r="AO385" i="27" s="1"/>
  <c r="AN196" i="28" s="1"/>
  <c r="AG273" i="27"/>
  <c r="Y273" i="27"/>
  <c r="Y385" i="27" s="1"/>
  <c r="X196" i="28" s="1"/>
  <c r="Q273" i="27"/>
  <c r="I273" i="27"/>
  <c r="DA273" i="27"/>
  <c r="DA385" i="27" s="1"/>
  <c r="CZ196" i="28" s="1"/>
  <c r="CS273" i="27"/>
  <c r="CS385" i="27" s="1"/>
  <c r="CR196" i="28" s="1"/>
  <c r="CK273" i="27"/>
  <c r="CK385" i="27" s="1"/>
  <c r="CJ196" i="28" s="1"/>
  <c r="CC273" i="27"/>
  <c r="CC385" i="27" s="1"/>
  <c r="CB196" i="28" s="1"/>
  <c r="CY275" i="27"/>
  <c r="CY387" i="27" s="1"/>
  <c r="CX198" i="28" s="1"/>
  <c r="CI275" i="27"/>
  <c r="CI387" i="27" s="1"/>
  <c r="CH198" i="28" s="1"/>
  <c r="BS275" i="27"/>
  <c r="BS387" i="27" s="1"/>
  <c r="BR198" i="28" s="1"/>
  <c r="BC275" i="27"/>
  <c r="BC387" i="27" s="1"/>
  <c r="BB198" i="28" s="1"/>
  <c r="AM275" i="27"/>
  <c r="W275" i="27"/>
  <c r="G275" i="27"/>
  <c r="CX275" i="27"/>
  <c r="CX387" i="27" s="1"/>
  <c r="CW198" i="28" s="1"/>
  <c r="CH275" i="27"/>
  <c r="CH387" i="27" s="1"/>
  <c r="CG198" i="28" s="1"/>
  <c r="BR275" i="27"/>
  <c r="BR387" i="27" s="1"/>
  <c r="BQ198" i="28" s="1"/>
  <c r="BB275" i="27"/>
  <c r="BB387" i="27" s="1"/>
  <c r="BA198" i="28" s="1"/>
  <c r="AL275" i="27"/>
  <c r="V275" i="27"/>
  <c r="F275" i="27"/>
  <c r="CW275" i="27"/>
  <c r="CW387" i="27" s="1"/>
  <c r="CV198" i="28" s="1"/>
  <c r="CG275" i="27"/>
  <c r="CG387" i="27" s="1"/>
  <c r="CF198" i="28" s="1"/>
  <c r="BQ275" i="27"/>
  <c r="BQ387" i="27" s="1"/>
  <c r="BP198" i="28" s="1"/>
  <c r="BA275" i="27"/>
  <c r="BA387" i="27" s="1"/>
  <c r="AZ198" i="28" s="1"/>
  <c r="AK275" i="27"/>
  <c r="U275" i="27"/>
  <c r="E275" i="27"/>
  <c r="CV275" i="27"/>
  <c r="CV387" i="27" s="1"/>
  <c r="CU198" i="28" s="1"/>
  <c r="CF275" i="27"/>
  <c r="CF387" i="27" s="1"/>
  <c r="CE198" i="28" s="1"/>
  <c r="BP275" i="27"/>
  <c r="BP387" i="27" s="1"/>
  <c r="BO198" i="28" s="1"/>
  <c r="AZ275" i="27"/>
  <c r="AZ387" i="27" s="1"/>
  <c r="AY198" i="28" s="1"/>
  <c r="AJ275" i="27"/>
  <c r="T275" i="27"/>
  <c r="CU275" i="27"/>
  <c r="CU387" i="27" s="1"/>
  <c r="CT198" i="28" s="1"/>
  <c r="CE275" i="27"/>
  <c r="CE387" i="27" s="1"/>
  <c r="CD198" i="28" s="1"/>
  <c r="BO275" i="27"/>
  <c r="BO387" i="27" s="1"/>
  <c r="BN198" i="28" s="1"/>
  <c r="AY275" i="27"/>
  <c r="AY387" i="27" s="1"/>
  <c r="AX198" i="28" s="1"/>
  <c r="AI275" i="27"/>
  <c r="S275" i="27"/>
  <c r="CT275" i="27"/>
  <c r="CT387" i="27" s="1"/>
  <c r="CS198" i="28" s="1"/>
  <c r="CD275" i="27"/>
  <c r="CD387" i="27" s="1"/>
  <c r="CC198" i="28" s="1"/>
  <c r="BN275" i="27"/>
  <c r="BN387" i="27" s="1"/>
  <c r="BM198" i="28" s="1"/>
  <c r="AX275" i="27"/>
  <c r="AX387" i="27" s="1"/>
  <c r="AW198" i="28" s="1"/>
  <c r="AH275" i="27"/>
  <c r="R275" i="27"/>
  <c r="CR275" i="27"/>
  <c r="CR387" i="27" s="1"/>
  <c r="CQ198" i="28" s="1"/>
  <c r="CB275" i="27"/>
  <c r="CB387" i="27" s="1"/>
  <c r="CA198" i="28" s="1"/>
  <c r="BL275" i="27"/>
  <c r="BL387" i="27" s="1"/>
  <c r="BK198" i="28" s="1"/>
  <c r="AV275" i="27"/>
  <c r="AV387" i="27" s="1"/>
  <c r="AU198" i="28" s="1"/>
  <c r="AF275" i="27"/>
  <c r="P275" i="27"/>
  <c r="CQ275" i="27"/>
  <c r="CQ387" i="27" s="1"/>
  <c r="CP198" i="28" s="1"/>
  <c r="CA275" i="27"/>
  <c r="CA387" i="27" s="1"/>
  <c r="BZ198" i="28" s="1"/>
  <c r="BK275" i="27"/>
  <c r="BK387" i="27" s="1"/>
  <c r="BJ198" i="28" s="1"/>
  <c r="AU275" i="27"/>
  <c r="AU387" i="27" s="1"/>
  <c r="AT198" i="28" s="1"/>
  <c r="AE275" i="27"/>
  <c r="O275" i="27"/>
  <c r="CP275" i="27"/>
  <c r="CP387" i="27" s="1"/>
  <c r="CO198" i="28" s="1"/>
  <c r="BZ275" i="27"/>
  <c r="BZ387" i="27" s="1"/>
  <c r="BY198" i="28" s="1"/>
  <c r="BJ275" i="27"/>
  <c r="BJ387" i="27" s="1"/>
  <c r="BI198" i="28" s="1"/>
  <c r="AT275" i="27"/>
  <c r="AT387" i="27" s="1"/>
  <c r="AS198" i="28" s="1"/>
  <c r="AD275" i="27"/>
  <c r="N275" i="27"/>
  <c r="CO275" i="27"/>
  <c r="CO387" i="27" s="1"/>
  <c r="CN198" i="28" s="1"/>
  <c r="BY275" i="27"/>
  <c r="BY387" i="27" s="1"/>
  <c r="BX198" i="28" s="1"/>
  <c r="BI275" i="27"/>
  <c r="BI387" i="27" s="1"/>
  <c r="BH198" i="28" s="1"/>
  <c r="AS275" i="27"/>
  <c r="AS387" i="27" s="1"/>
  <c r="AR198" i="28" s="1"/>
  <c r="AC275" i="27"/>
  <c r="M275" i="27"/>
  <c r="DD275" i="27"/>
  <c r="DD387" i="27" s="1"/>
  <c r="DC198" i="28" s="1"/>
  <c r="CN275" i="27"/>
  <c r="CN387" i="27" s="1"/>
  <c r="CM198" i="28" s="1"/>
  <c r="BX275" i="27"/>
  <c r="BX387" i="27" s="1"/>
  <c r="BW198" i="28" s="1"/>
  <c r="BH275" i="27"/>
  <c r="BH387" i="27" s="1"/>
  <c r="BG198" i="28" s="1"/>
  <c r="AR275" i="27"/>
  <c r="AR387" i="27" s="1"/>
  <c r="AQ198" i="28" s="1"/>
  <c r="AB275" i="27"/>
  <c r="L275" i="27"/>
  <c r="DC275" i="27"/>
  <c r="DC387" i="27" s="1"/>
  <c r="DB198" i="28" s="1"/>
  <c r="CM275" i="27"/>
  <c r="CM387" i="27" s="1"/>
  <c r="CL198" i="28" s="1"/>
  <c r="BW275" i="27"/>
  <c r="BW387" i="27" s="1"/>
  <c r="BV198" i="28" s="1"/>
  <c r="BG275" i="27"/>
  <c r="BG387" i="27" s="1"/>
  <c r="BF198" i="28" s="1"/>
  <c r="AQ275" i="27"/>
  <c r="AQ387" i="27" s="1"/>
  <c r="AP198" i="28" s="1"/>
  <c r="AA275" i="27"/>
  <c r="K275" i="27"/>
  <c r="DB275" i="27"/>
  <c r="DB387" i="27" s="1"/>
  <c r="DA198" i="28" s="1"/>
  <c r="CL275" i="27"/>
  <c r="CL387" i="27" s="1"/>
  <c r="CK198" i="28" s="1"/>
  <c r="BV275" i="27"/>
  <c r="BV387" i="27" s="1"/>
  <c r="BU198" i="28" s="1"/>
  <c r="BF275" i="27"/>
  <c r="BF387" i="27" s="1"/>
  <c r="BE198" i="28" s="1"/>
  <c r="AP275" i="27"/>
  <c r="AP387" i="27" s="1"/>
  <c r="AO198" i="28" s="1"/>
  <c r="Z275" i="27"/>
  <c r="J275" i="27"/>
  <c r="CZ275" i="27"/>
  <c r="CZ387" i="27" s="1"/>
  <c r="CY198" i="28" s="1"/>
  <c r="CJ275" i="27"/>
  <c r="CJ387" i="27" s="1"/>
  <c r="CI198" i="28" s="1"/>
  <c r="BT275" i="27"/>
  <c r="BT387" i="27" s="1"/>
  <c r="BS198" i="28" s="1"/>
  <c r="BD275" i="27"/>
  <c r="BD387" i="27" s="1"/>
  <c r="BC198" i="28" s="1"/>
  <c r="AN275" i="27"/>
  <c r="X275" i="27"/>
  <c r="X387" i="27" s="1"/>
  <c r="W198" i="28" s="1"/>
  <c r="H275" i="27"/>
  <c r="DA275" i="27"/>
  <c r="DA387" i="27" s="1"/>
  <c r="CZ198" i="28" s="1"/>
  <c r="CS275" i="27"/>
  <c r="CS387" i="27" s="1"/>
  <c r="CR198" i="28" s="1"/>
  <c r="CK275" i="27"/>
  <c r="CK387" i="27" s="1"/>
  <c r="CJ198" i="28" s="1"/>
  <c r="CC275" i="27"/>
  <c r="CC387" i="27" s="1"/>
  <c r="CB198" i="28" s="1"/>
  <c r="BU275" i="27"/>
  <c r="BU387" i="27" s="1"/>
  <c r="BT198" i="28" s="1"/>
  <c r="BM275" i="27"/>
  <c r="BM387" i="27" s="1"/>
  <c r="BL198" i="28" s="1"/>
  <c r="BE275" i="27"/>
  <c r="BE387" i="27" s="1"/>
  <c r="BD198" i="28" s="1"/>
  <c r="AW275" i="27"/>
  <c r="AW387" i="27" s="1"/>
  <c r="AV198" i="28" s="1"/>
  <c r="AO275" i="27"/>
  <c r="AO387" i="27" s="1"/>
  <c r="AN198" i="28" s="1"/>
  <c r="AG275" i="27"/>
  <c r="Y275" i="27"/>
  <c r="Y387" i="27" s="1"/>
  <c r="X198" i="28" s="1"/>
  <c r="Q275" i="27"/>
  <c r="I275" i="27"/>
  <c r="CY277" i="27"/>
  <c r="CY389" i="27" s="1"/>
  <c r="CX200" i="28" s="1"/>
  <c r="CI277" i="27"/>
  <c r="CI389" i="27" s="1"/>
  <c r="CH200" i="28" s="1"/>
  <c r="BS277" i="27"/>
  <c r="BS389" i="27" s="1"/>
  <c r="BR200" i="28" s="1"/>
  <c r="BC277" i="27"/>
  <c r="BC389" i="27" s="1"/>
  <c r="BB200" i="28" s="1"/>
  <c r="AM277" i="27"/>
  <c r="W277" i="27"/>
  <c r="G277" i="27"/>
  <c r="CX277" i="27"/>
  <c r="CX389" i="27" s="1"/>
  <c r="CW200" i="28" s="1"/>
  <c r="CH277" i="27"/>
  <c r="CH389" i="27" s="1"/>
  <c r="CG200" i="28" s="1"/>
  <c r="BR277" i="27"/>
  <c r="BR389" i="27" s="1"/>
  <c r="BQ200" i="28" s="1"/>
  <c r="BB277" i="27"/>
  <c r="BB389" i="27" s="1"/>
  <c r="BA200" i="28" s="1"/>
  <c r="AL277" i="27"/>
  <c r="V277" i="27"/>
  <c r="F277" i="27"/>
  <c r="CW277" i="27"/>
  <c r="CW389" i="27" s="1"/>
  <c r="CV200" i="28" s="1"/>
  <c r="CG277" i="27"/>
  <c r="CG389" i="27" s="1"/>
  <c r="CF200" i="28" s="1"/>
  <c r="BQ277" i="27"/>
  <c r="BQ389" i="27" s="1"/>
  <c r="BP200" i="28" s="1"/>
  <c r="BA277" i="27"/>
  <c r="BA389" i="27" s="1"/>
  <c r="AZ200" i="28" s="1"/>
  <c r="AK277" i="27"/>
  <c r="U277" i="27"/>
  <c r="E277" i="27"/>
  <c r="CV277" i="27"/>
  <c r="CV389" i="27" s="1"/>
  <c r="CU200" i="28" s="1"/>
  <c r="CF277" i="27"/>
  <c r="CF389" i="27" s="1"/>
  <c r="CE200" i="28" s="1"/>
  <c r="BP277" i="27"/>
  <c r="BP389" i="27" s="1"/>
  <c r="BO200" i="28" s="1"/>
  <c r="AZ277" i="27"/>
  <c r="AZ389" i="27" s="1"/>
  <c r="AY200" i="28" s="1"/>
  <c r="AJ277" i="27"/>
  <c r="T277" i="27"/>
  <c r="CU277" i="27"/>
  <c r="CU389" i="27" s="1"/>
  <c r="CT200" i="28" s="1"/>
  <c r="CE277" i="27"/>
  <c r="CE389" i="27" s="1"/>
  <c r="CD200" i="28" s="1"/>
  <c r="BO277" i="27"/>
  <c r="BO389" i="27" s="1"/>
  <c r="BN200" i="28" s="1"/>
  <c r="AY277" i="27"/>
  <c r="AY389" i="27" s="1"/>
  <c r="AX200" i="28" s="1"/>
  <c r="AI277" i="27"/>
  <c r="S277" i="27"/>
  <c r="CT277" i="27"/>
  <c r="CT389" i="27" s="1"/>
  <c r="CS200" i="28" s="1"/>
  <c r="CD277" i="27"/>
  <c r="CD389" i="27" s="1"/>
  <c r="CC200" i="28" s="1"/>
  <c r="BN277" i="27"/>
  <c r="BN389" i="27" s="1"/>
  <c r="BM200" i="28" s="1"/>
  <c r="AX277" i="27"/>
  <c r="AX389" i="27" s="1"/>
  <c r="AW200" i="28" s="1"/>
  <c r="AH277" i="27"/>
  <c r="R277" i="27"/>
  <c r="CR277" i="27"/>
  <c r="CR389" i="27" s="1"/>
  <c r="CQ200" i="28" s="1"/>
  <c r="CB277" i="27"/>
  <c r="CB389" i="27" s="1"/>
  <c r="CA200" i="28" s="1"/>
  <c r="BL277" i="27"/>
  <c r="BL389" i="27" s="1"/>
  <c r="BK200" i="28" s="1"/>
  <c r="AV277" i="27"/>
  <c r="AV389" i="27" s="1"/>
  <c r="AU200" i="28" s="1"/>
  <c r="AF277" i="27"/>
  <c r="P277" i="27"/>
  <c r="CQ277" i="27"/>
  <c r="CQ389" i="27" s="1"/>
  <c r="CP200" i="28" s="1"/>
  <c r="CA277" i="27"/>
  <c r="CA389" i="27" s="1"/>
  <c r="BZ200" i="28" s="1"/>
  <c r="BK277" i="27"/>
  <c r="BK389" i="27" s="1"/>
  <c r="BJ200" i="28" s="1"/>
  <c r="AU277" i="27"/>
  <c r="AU389" i="27" s="1"/>
  <c r="AT200" i="28" s="1"/>
  <c r="AE277" i="27"/>
  <c r="O277" i="27"/>
  <c r="CP277" i="27"/>
  <c r="CP389" i="27" s="1"/>
  <c r="CO200" i="28" s="1"/>
  <c r="BZ277" i="27"/>
  <c r="BZ389" i="27" s="1"/>
  <c r="BY200" i="28" s="1"/>
  <c r="BJ277" i="27"/>
  <c r="BJ389" i="27" s="1"/>
  <c r="BI200" i="28" s="1"/>
  <c r="AT277" i="27"/>
  <c r="AT389" i="27" s="1"/>
  <c r="AS200" i="28" s="1"/>
  <c r="AD277" i="27"/>
  <c r="N277" i="27"/>
  <c r="CO277" i="27"/>
  <c r="CO389" i="27" s="1"/>
  <c r="CN200" i="28" s="1"/>
  <c r="BY277" i="27"/>
  <c r="BY389" i="27" s="1"/>
  <c r="BX200" i="28" s="1"/>
  <c r="BI277" i="27"/>
  <c r="BI389" i="27" s="1"/>
  <c r="BH200" i="28" s="1"/>
  <c r="AS277" i="27"/>
  <c r="AS389" i="27" s="1"/>
  <c r="AR200" i="28" s="1"/>
  <c r="AC277" i="27"/>
  <c r="M277" i="27"/>
  <c r="DD277" i="27"/>
  <c r="DD389" i="27" s="1"/>
  <c r="DC200" i="28" s="1"/>
  <c r="CN277" i="27"/>
  <c r="CN389" i="27" s="1"/>
  <c r="CM200" i="28" s="1"/>
  <c r="BX277" i="27"/>
  <c r="BX389" i="27" s="1"/>
  <c r="BW200" i="28" s="1"/>
  <c r="BH277" i="27"/>
  <c r="BH389" i="27" s="1"/>
  <c r="BG200" i="28" s="1"/>
  <c r="AR277" i="27"/>
  <c r="AR389" i="27" s="1"/>
  <c r="AQ200" i="28" s="1"/>
  <c r="AB277" i="27"/>
  <c r="L277" i="27"/>
  <c r="DC277" i="27"/>
  <c r="DC389" i="27" s="1"/>
  <c r="DB200" i="28" s="1"/>
  <c r="CM277" i="27"/>
  <c r="CM389" i="27" s="1"/>
  <c r="CL200" i="28" s="1"/>
  <c r="BW277" i="27"/>
  <c r="BW389" i="27" s="1"/>
  <c r="BV200" i="28" s="1"/>
  <c r="BG277" i="27"/>
  <c r="BG389" i="27" s="1"/>
  <c r="BF200" i="28" s="1"/>
  <c r="AQ277" i="27"/>
  <c r="AQ389" i="27" s="1"/>
  <c r="AP200" i="28" s="1"/>
  <c r="AA277" i="27"/>
  <c r="K277" i="27"/>
  <c r="DB277" i="27"/>
  <c r="DB389" i="27" s="1"/>
  <c r="DA200" i="28" s="1"/>
  <c r="CL277" i="27"/>
  <c r="CL389" i="27" s="1"/>
  <c r="CK200" i="28" s="1"/>
  <c r="BV277" i="27"/>
  <c r="BV389" i="27" s="1"/>
  <c r="BU200" i="28" s="1"/>
  <c r="BF277" i="27"/>
  <c r="BF389" i="27" s="1"/>
  <c r="BE200" i="28" s="1"/>
  <c r="AP277" i="27"/>
  <c r="AP389" i="27" s="1"/>
  <c r="AO200" i="28" s="1"/>
  <c r="Z277" i="27"/>
  <c r="J277" i="27"/>
  <c r="CZ277" i="27"/>
  <c r="CZ389" i="27" s="1"/>
  <c r="CY200" i="28" s="1"/>
  <c r="CJ277" i="27"/>
  <c r="CJ389" i="27" s="1"/>
  <c r="CI200" i="28" s="1"/>
  <c r="BT277" i="27"/>
  <c r="BT389" i="27" s="1"/>
  <c r="BS200" i="28" s="1"/>
  <c r="BD277" i="27"/>
  <c r="BD389" i="27" s="1"/>
  <c r="BC200" i="28" s="1"/>
  <c r="AN277" i="27"/>
  <c r="X277" i="27"/>
  <c r="X389" i="27" s="1"/>
  <c r="W200" i="28" s="1"/>
  <c r="H277" i="27"/>
  <c r="AO277" i="27"/>
  <c r="AO389" i="27" s="1"/>
  <c r="AN200" i="28" s="1"/>
  <c r="AG277" i="27"/>
  <c r="Y277" i="27"/>
  <c r="Y389" i="27" s="1"/>
  <c r="X200" i="28" s="1"/>
  <c r="Q277" i="27"/>
  <c r="I277" i="27"/>
  <c r="DA277" i="27"/>
  <c r="DA389" i="27" s="1"/>
  <c r="CZ200" i="28" s="1"/>
  <c r="CS277" i="27"/>
  <c r="CS389" i="27" s="1"/>
  <c r="CR200" i="28" s="1"/>
  <c r="CK277" i="27"/>
  <c r="CK389" i="27" s="1"/>
  <c r="CJ200" i="28" s="1"/>
  <c r="CC277" i="27"/>
  <c r="CC389" i="27" s="1"/>
  <c r="CB200" i="28" s="1"/>
  <c r="BU277" i="27"/>
  <c r="BU389" i="27" s="1"/>
  <c r="BT200" i="28" s="1"/>
  <c r="BM277" i="27"/>
  <c r="BM389" i="27" s="1"/>
  <c r="BL200" i="28" s="1"/>
  <c r="BE277" i="27"/>
  <c r="BE389" i="27" s="1"/>
  <c r="BD200" i="28" s="1"/>
  <c r="AW277" i="27"/>
  <c r="AW389" i="27" s="1"/>
  <c r="AV200" i="28" s="1"/>
  <c r="CY279" i="27"/>
  <c r="CY391" i="27" s="1"/>
  <c r="CX202" i="28" s="1"/>
  <c r="CI279" i="27"/>
  <c r="CI391" i="27" s="1"/>
  <c r="CH202" i="28" s="1"/>
  <c r="BS279" i="27"/>
  <c r="BS391" i="27" s="1"/>
  <c r="BR202" i="28" s="1"/>
  <c r="BC279" i="27"/>
  <c r="BC391" i="27" s="1"/>
  <c r="BB202" i="28" s="1"/>
  <c r="AM279" i="27"/>
  <c r="W279" i="27"/>
  <c r="G279" i="27"/>
  <c r="CX279" i="27"/>
  <c r="CX391" i="27" s="1"/>
  <c r="CW202" i="28" s="1"/>
  <c r="CH279" i="27"/>
  <c r="CH391" i="27" s="1"/>
  <c r="CG202" i="28" s="1"/>
  <c r="BR279" i="27"/>
  <c r="BR391" i="27" s="1"/>
  <c r="BQ202" i="28" s="1"/>
  <c r="BB279" i="27"/>
  <c r="BB391" i="27" s="1"/>
  <c r="BA202" i="28" s="1"/>
  <c r="AL279" i="27"/>
  <c r="V279" i="27"/>
  <c r="F279" i="27"/>
  <c r="CW279" i="27"/>
  <c r="CW391" i="27" s="1"/>
  <c r="CV202" i="28" s="1"/>
  <c r="CG279" i="27"/>
  <c r="CG391" i="27" s="1"/>
  <c r="CF202" i="28" s="1"/>
  <c r="BQ279" i="27"/>
  <c r="BQ391" i="27" s="1"/>
  <c r="BP202" i="28" s="1"/>
  <c r="BA279" i="27"/>
  <c r="BA391" i="27" s="1"/>
  <c r="AZ202" i="28" s="1"/>
  <c r="AK279" i="27"/>
  <c r="U279" i="27"/>
  <c r="E279" i="27"/>
  <c r="CV279" i="27"/>
  <c r="CV391" i="27" s="1"/>
  <c r="CU202" i="28" s="1"/>
  <c r="CF279" i="27"/>
  <c r="CF391" i="27" s="1"/>
  <c r="CE202" i="28" s="1"/>
  <c r="BP279" i="27"/>
  <c r="BP391" i="27" s="1"/>
  <c r="BO202" i="28" s="1"/>
  <c r="AZ279" i="27"/>
  <c r="AZ391" i="27" s="1"/>
  <c r="AY202" i="28" s="1"/>
  <c r="AJ279" i="27"/>
  <c r="T279" i="27"/>
  <c r="CU279" i="27"/>
  <c r="CU391" i="27" s="1"/>
  <c r="CT202" i="28" s="1"/>
  <c r="CE279" i="27"/>
  <c r="CE391" i="27" s="1"/>
  <c r="CD202" i="28" s="1"/>
  <c r="BO279" i="27"/>
  <c r="BO391" i="27" s="1"/>
  <c r="BN202" i="28" s="1"/>
  <c r="AY279" i="27"/>
  <c r="AY391" i="27" s="1"/>
  <c r="AX202" i="28" s="1"/>
  <c r="AI279" i="27"/>
  <c r="S279" i="27"/>
  <c r="CT279" i="27"/>
  <c r="CT391" i="27" s="1"/>
  <c r="CS202" i="28" s="1"/>
  <c r="CD279" i="27"/>
  <c r="CD391" i="27" s="1"/>
  <c r="CC202" i="28" s="1"/>
  <c r="BN279" i="27"/>
  <c r="BN391" i="27" s="1"/>
  <c r="BM202" i="28" s="1"/>
  <c r="AX279" i="27"/>
  <c r="AX391" i="27" s="1"/>
  <c r="AW202" i="28" s="1"/>
  <c r="AH279" i="27"/>
  <c r="R279" i="27"/>
  <c r="CS279" i="27"/>
  <c r="CS391" i="27" s="1"/>
  <c r="CR202" i="28" s="1"/>
  <c r="CC279" i="27"/>
  <c r="CC391" i="27" s="1"/>
  <c r="CB202" i="28" s="1"/>
  <c r="BM279" i="27"/>
  <c r="BM391" i="27" s="1"/>
  <c r="BL202" i="28" s="1"/>
  <c r="AW279" i="27"/>
  <c r="AW391" i="27" s="1"/>
  <c r="AV202" i="28" s="1"/>
  <c r="AG279" i="27"/>
  <c r="Q279" i="27"/>
  <c r="CR279" i="27"/>
  <c r="CR391" i="27" s="1"/>
  <c r="CQ202" i="28" s="1"/>
  <c r="CB279" i="27"/>
  <c r="CB391" i="27" s="1"/>
  <c r="CA202" i="28" s="1"/>
  <c r="BL279" i="27"/>
  <c r="BL391" i="27" s="1"/>
  <c r="BK202" i="28" s="1"/>
  <c r="AV279" i="27"/>
  <c r="AV391" i="27" s="1"/>
  <c r="AU202" i="28" s="1"/>
  <c r="AF279" i="27"/>
  <c r="P279" i="27"/>
  <c r="CQ279" i="27"/>
  <c r="CQ391" i="27" s="1"/>
  <c r="CP202" i="28" s="1"/>
  <c r="CA279" i="27"/>
  <c r="CA391" i="27" s="1"/>
  <c r="BZ202" i="28" s="1"/>
  <c r="BK279" i="27"/>
  <c r="BK391" i="27" s="1"/>
  <c r="BJ202" i="28" s="1"/>
  <c r="AU279" i="27"/>
  <c r="AU391" i="27" s="1"/>
  <c r="AT202" i="28" s="1"/>
  <c r="AE279" i="27"/>
  <c r="O279" i="27"/>
  <c r="CP279" i="27"/>
  <c r="CP391" i="27" s="1"/>
  <c r="CO202" i="28" s="1"/>
  <c r="BZ279" i="27"/>
  <c r="BZ391" i="27" s="1"/>
  <c r="BY202" i="28" s="1"/>
  <c r="BJ279" i="27"/>
  <c r="BJ391" i="27" s="1"/>
  <c r="BI202" i="28" s="1"/>
  <c r="AT279" i="27"/>
  <c r="AT391" i="27" s="1"/>
  <c r="AS202" i="28" s="1"/>
  <c r="AD279" i="27"/>
  <c r="N279" i="27"/>
  <c r="CO279" i="27"/>
  <c r="CO391" i="27" s="1"/>
  <c r="CN202" i="28" s="1"/>
  <c r="BY279" i="27"/>
  <c r="BY391" i="27" s="1"/>
  <c r="BX202" i="28" s="1"/>
  <c r="BI279" i="27"/>
  <c r="BI391" i="27" s="1"/>
  <c r="BH202" i="28" s="1"/>
  <c r="AS279" i="27"/>
  <c r="AS391" i="27" s="1"/>
  <c r="AR202" i="28" s="1"/>
  <c r="AC279" i="27"/>
  <c r="M279" i="27"/>
  <c r="DD279" i="27"/>
  <c r="DD391" i="27" s="1"/>
  <c r="DC202" i="28" s="1"/>
  <c r="CN279" i="27"/>
  <c r="CN391" i="27" s="1"/>
  <c r="CM202" i="28" s="1"/>
  <c r="BX279" i="27"/>
  <c r="BX391" i="27" s="1"/>
  <c r="BW202" i="28" s="1"/>
  <c r="BH279" i="27"/>
  <c r="BH391" i="27" s="1"/>
  <c r="BG202" i="28" s="1"/>
  <c r="AR279" i="27"/>
  <c r="AR391" i="27" s="1"/>
  <c r="AQ202" i="28" s="1"/>
  <c r="AB279" i="27"/>
  <c r="L279" i="27"/>
  <c r="DC279" i="27"/>
  <c r="DC391" i="27" s="1"/>
  <c r="DB202" i="28" s="1"/>
  <c r="CM279" i="27"/>
  <c r="CM391" i="27" s="1"/>
  <c r="CL202" i="28" s="1"/>
  <c r="BW279" i="27"/>
  <c r="BW391" i="27" s="1"/>
  <c r="BV202" i="28" s="1"/>
  <c r="BG279" i="27"/>
  <c r="BG391" i="27" s="1"/>
  <c r="BF202" i="28" s="1"/>
  <c r="AQ279" i="27"/>
  <c r="AQ391" i="27" s="1"/>
  <c r="AP202" i="28" s="1"/>
  <c r="AA279" i="27"/>
  <c r="K279" i="27"/>
  <c r="DB279" i="27"/>
  <c r="DB391" i="27" s="1"/>
  <c r="DA202" i="28" s="1"/>
  <c r="CL279" i="27"/>
  <c r="CL391" i="27" s="1"/>
  <c r="CK202" i="28" s="1"/>
  <c r="BV279" i="27"/>
  <c r="BV391" i="27" s="1"/>
  <c r="BU202" i="28" s="1"/>
  <c r="BF279" i="27"/>
  <c r="BF391" i="27" s="1"/>
  <c r="BE202" i="28" s="1"/>
  <c r="AP279" i="27"/>
  <c r="AP391" i="27" s="1"/>
  <c r="AO202" i="28" s="1"/>
  <c r="Z279" i="27"/>
  <c r="J279" i="27"/>
  <c r="DA279" i="27"/>
  <c r="DA391" i="27" s="1"/>
  <c r="CZ202" i="28" s="1"/>
  <c r="CK279" i="27"/>
  <c r="CK391" i="27" s="1"/>
  <c r="CJ202" i="28" s="1"/>
  <c r="BU279" i="27"/>
  <c r="BU391" i="27" s="1"/>
  <c r="BT202" i="28" s="1"/>
  <c r="BE279" i="27"/>
  <c r="BE391" i="27" s="1"/>
  <c r="BD202" i="28" s="1"/>
  <c r="AO279" i="27"/>
  <c r="AO391" i="27" s="1"/>
  <c r="AN202" i="28" s="1"/>
  <c r="Y279" i="27"/>
  <c r="Y391" i="27" s="1"/>
  <c r="X202" i="28" s="1"/>
  <c r="I279" i="27"/>
  <c r="CZ279" i="27"/>
  <c r="CZ391" i="27" s="1"/>
  <c r="CY202" i="28" s="1"/>
  <c r="CJ279" i="27"/>
  <c r="CJ391" i="27" s="1"/>
  <c r="CI202" i="28" s="1"/>
  <c r="BT279" i="27"/>
  <c r="BT391" i="27" s="1"/>
  <c r="BS202" i="28" s="1"/>
  <c r="BD279" i="27"/>
  <c r="BD391" i="27" s="1"/>
  <c r="BC202" i="28" s="1"/>
  <c r="AN279" i="27"/>
  <c r="X279" i="27"/>
  <c r="X391" i="27" s="1"/>
  <c r="W202" i="28" s="1"/>
  <c r="H279" i="27"/>
  <c r="CY281" i="27"/>
  <c r="CY393" i="27" s="1"/>
  <c r="CX204" i="28" s="1"/>
  <c r="CI281" i="27"/>
  <c r="CI393" i="27" s="1"/>
  <c r="CH204" i="28" s="1"/>
  <c r="BS281" i="27"/>
  <c r="BS393" i="27" s="1"/>
  <c r="BR204" i="28" s="1"/>
  <c r="BC281" i="27"/>
  <c r="BC393" i="27" s="1"/>
  <c r="BB204" i="28" s="1"/>
  <c r="AM281" i="27"/>
  <c r="W281" i="27"/>
  <c r="G281" i="27"/>
  <c r="CX281" i="27"/>
  <c r="CX393" i="27" s="1"/>
  <c r="CW204" i="28" s="1"/>
  <c r="CH281" i="27"/>
  <c r="CH393" i="27" s="1"/>
  <c r="CG204" i="28" s="1"/>
  <c r="BR281" i="27"/>
  <c r="BR393" i="27" s="1"/>
  <c r="BQ204" i="28" s="1"/>
  <c r="BB281" i="27"/>
  <c r="BB393" i="27" s="1"/>
  <c r="BA204" i="28" s="1"/>
  <c r="AL281" i="27"/>
  <c r="V281" i="27"/>
  <c r="F281" i="27"/>
  <c r="CW281" i="27"/>
  <c r="CW393" i="27" s="1"/>
  <c r="CV204" i="28" s="1"/>
  <c r="CG281" i="27"/>
  <c r="CG393" i="27" s="1"/>
  <c r="CF204" i="28" s="1"/>
  <c r="BQ281" i="27"/>
  <c r="BQ393" i="27" s="1"/>
  <c r="BP204" i="28" s="1"/>
  <c r="BA281" i="27"/>
  <c r="BA393" i="27" s="1"/>
  <c r="AZ204" i="28" s="1"/>
  <c r="AK281" i="27"/>
  <c r="U281" i="27"/>
  <c r="E281" i="27"/>
  <c r="CV281" i="27"/>
  <c r="CV393" i="27" s="1"/>
  <c r="CU204" i="28" s="1"/>
  <c r="CF281" i="27"/>
  <c r="CF393" i="27" s="1"/>
  <c r="CE204" i="28" s="1"/>
  <c r="BP281" i="27"/>
  <c r="BP393" i="27" s="1"/>
  <c r="BO204" i="28" s="1"/>
  <c r="AZ281" i="27"/>
  <c r="AZ393" i="27" s="1"/>
  <c r="AY204" i="28" s="1"/>
  <c r="AJ281" i="27"/>
  <c r="T281" i="27"/>
  <c r="CU281" i="27"/>
  <c r="CU393" i="27" s="1"/>
  <c r="CT204" i="28" s="1"/>
  <c r="CE281" i="27"/>
  <c r="CE393" i="27" s="1"/>
  <c r="CD204" i="28" s="1"/>
  <c r="BO281" i="27"/>
  <c r="BO393" i="27" s="1"/>
  <c r="BN204" i="28" s="1"/>
  <c r="AY281" i="27"/>
  <c r="AY393" i="27" s="1"/>
  <c r="AX204" i="28" s="1"/>
  <c r="AI281" i="27"/>
  <c r="S281" i="27"/>
  <c r="CT281" i="27"/>
  <c r="CT393" i="27" s="1"/>
  <c r="CS204" i="28" s="1"/>
  <c r="CD281" i="27"/>
  <c r="CD393" i="27" s="1"/>
  <c r="CC204" i="28" s="1"/>
  <c r="BN281" i="27"/>
  <c r="BN393" i="27" s="1"/>
  <c r="BM204" i="28" s="1"/>
  <c r="AX281" i="27"/>
  <c r="AX393" i="27" s="1"/>
  <c r="AW204" i="28" s="1"/>
  <c r="AH281" i="27"/>
  <c r="R281" i="27"/>
  <c r="CS281" i="27"/>
  <c r="CS393" i="27" s="1"/>
  <c r="CR204" i="28" s="1"/>
  <c r="CC281" i="27"/>
  <c r="CC393" i="27" s="1"/>
  <c r="CB204" i="28" s="1"/>
  <c r="BM281" i="27"/>
  <c r="BM393" i="27" s="1"/>
  <c r="BL204" i="28" s="1"/>
  <c r="AW281" i="27"/>
  <c r="AW393" i="27" s="1"/>
  <c r="AV204" i="28" s="1"/>
  <c r="AG281" i="27"/>
  <c r="Q281" i="27"/>
  <c r="CR281" i="27"/>
  <c r="CR393" i="27" s="1"/>
  <c r="CQ204" i="28" s="1"/>
  <c r="CB281" i="27"/>
  <c r="CB393" i="27" s="1"/>
  <c r="CA204" i="28" s="1"/>
  <c r="BL281" i="27"/>
  <c r="BL393" i="27" s="1"/>
  <c r="BK204" i="28" s="1"/>
  <c r="AV281" i="27"/>
  <c r="AV393" i="27" s="1"/>
  <c r="AU204" i="28" s="1"/>
  <c r="AF281" i="27"/>
  <c r="P281" i="27"/>
  <c r="CQ281" i="27"/>
  <c r="CQ393" i="27" s="1"/>
  <c r="CP204" i="28" s="1"/>
  <c r="CA281" i="27"/>
  <c r="CA393" i="27" s="1"/>
  <c r="BZ204" i="28" s="1"/>
  <c r="BK281" i="27"/>
  <c r="BK393" i="27" s="1"/>
  <c r="BJ204" i="28" s="1"/>
  <c r="AU281" i="27"/>
  <c r="AU393" i="27" s="1"/>
  <c r="AT204" i="28" s="1"/>
  <c r="AE281" i="27"/>
  <c r="O281" i="27"/>
  <c r="CP281" i="27"/>
  <c r="CP393" i="27" s="1"/>
  <c r="CO204" i="28" s="1"/>
  <c r="BZ281" i="27"/>
  <c r="BZ393" i="27" s="1"/>
  <c r="BY204" i="28" s="1"/>
  <c r="BJ281" i="27"/>
  <c r="BJ393" i="27" s="1"/>
  <c r="BI204" i="28" s="1"/>
  <c r="AT281" i="27"/>
  <c r="AT393" i="27" s="1"/>
  <c r="AS204" i="28" s="1"/>
  <c r="AD281" i="27"/>
  <c r="N281" i="27"/>
  <c r="CO281" i="27"/>
  <c r="CO393" i="27" s="1"/>
  <c r="CN204" i="28" s="1"/>
  <c r="BY281" i="27"/>
  <c r="BY393" i="27" s="1"/>
  <c r="BX204" i="28" s="1"/>
  <c r="BI281" i="27"/>
  <c r="BI393" i="27" s="1"/>
  <c r="BH204" i="28" s="1"/>
  <c r="AS281" i="27"/>
  <c r="AS393" i="27" s="1"/>
  <c r="AR204" i="28" s="1"/>
  <c r="AC281" i="27"/>
  <c r="M281" i="27"/>
  <c r="DD281" i="27"/>
  <c r="DD393" i="27" s="1"/>
  <c r="DC204" i="28" s="1"/>
  <c r="CN281" i="27"/>
  <c r="CN393" i="27" s="1"/>
  <c r="CM204" i="28" s="1"/>
  <c r="BX281" i="27"/>
  <c r="BX393" i="27" s="1"/>
  <c r="BW204" i="28" s="1"/>
  <c r="BH281" i="27"/>
  <c r="BH393" i="27" s="1"/>
  <c r="BG204" i="28" s="1"/>
  <c r="AR281" i="27"/>
  <c r="AR393" i="27" s="1"/>
  <c r="AQ204" i="28" s="1"/>
  <c r="AB281" i="27"/>
  <c r="L281" i="27"/>
  <c r="DC281" i="27"/>
  <c r="DC393" i="27" s="1"/>
  <c r="DB204" i="28" s="1"/>
  <c r="CM281" i="27"/>
  <c r="CM393" i="27" s="1"/>
  <c r="CL204" i="28" s="1"/>
  <c r="BW281" i="27"/>
  <c r="BW393" i="27" s="1"/>
  <c r="BV204" i="28" s="1"/>
  <c r="BG281" i="27"/>
  <c r="BG393" i="27" s="1"/>
  <c r="BF204" i="28" s="1"/>
  <c r="AQ281" i="27"/>
  <c r="AQ393" i="27" s="1"/>
  <c r="AP204" i="28" s="1"/>
  <c r="AA281" i="27"/>
  <c r="K281" i="27"/>
  <c r="DB281" i="27"/>
  <c r="DB393" i="27" s="1"/>
  <c r="DA204" i="28" s="1"/>
  <c r="CL281" i="27"/>
  <c r="CL393" i="27" s="1"/>
  <c r="CK204" i="28" s="1"/>
  <c r="BV281" i="27"/>
  <c r="BV393" i="27" s="1"/>
  <c r="BU204" i="28" s="1"/>
  <c r="BF281" i="27"/>
  <c r="BF393" i="27" s="1"/>
  <c r="BE204" i="28" s="1"/>
  <c r="AP281" i="27"/>
  <c r="AP393" i="27" s="1"/>
  <c r="AO204" i="28" s="1"/>
  <c r="Z281" i="27"/>
  <c r="J281" i="27"/>
  <c r="DA281" i="27"/>
  <c r="DA393" i="27" s="1"/>
  <c r="CZ204" i="28" s="1"/>
  <c r="CK281" i="27"/>
  <c r="CK393" i="27" s="1"/>
  <c r="CJ204" i="28" s="1"/>
  <c r="BU281" i="27"/>
  <c r="BU393" i="27" s="1"/>
  <c r="BT204" i="28" s="1"/>
  <c r="BE281" i="27"/>
  <c r="BE393" i="27" s="1"/>
  <c r="BD204" i="28" s="1"/>
  <c r="AO281" i="27"/>
  <c r="AO393" i="27" s="1"/>
  <c r="AN204" i="28" s="1"/>
  <c r="Y281" i="27"/>
  <c r="Y393" i="27" s="1"/>
  <c r="X204" i="28" s="1"/>
  <c r="I281" i="27"/>
  <c r="CZ281" i="27"/>
  <c r="CZ393" i="27" s="1"/>
  <c r="CY204" i="28" s="1"/>
  <c r="CJ281" i="27"/>
  <c r="CJ393" i="27" s="1"/>
  <c r="CI204" i="28" s="1"/>
  <c r="BT281" i="27"/>
  <c r="BT393" i="27" s="1"/>
  <c r="BS204" i="28" s="1"/>
  <c r="BD281" i="27"/>
  <c r="BD393" i="27" s="1"/>
  <c r="BC204" i="28" s="1"/>
  <c r="AN281" i="27"/>
  <c r="X281" i="27"/>
  <c r="X393" i="27" s="1"/>
  <c r="W204" i="28" s="1"/>
  <c r="H281" i="27"/>
  <c r="CY283" i="27"/>
  <c r="CY395" i="27" s="1"/>
  <c r="CX206" i="28" s="1"/>
  <c r="CI283" i="27"/>
  <c r="CI395" i="27" s="1"/>
  <c r="CH206" i="28" s="1"/>
  <c r="BS283" i="27"/>
  <c r="BS395" i="27" s="1"/>
  <c r="BR206" i="28" s="1"/>
  <c r="BC283" i="27"/>
  <c r="BC395" i="27" s="1"/>
  <c r="BB206" i="28" s="1"/>
  <c r="AM283" i="27"/>
  <c r="W283" i="27"/>
  <c r="G283" i="27"/>
  <c r="CX283" i="27"/>
  <c r="CX395" i="27" s="1"/>
  <c r="CW206" i="28" s="1"/>
  <c r="CH283" i="27"/>
  <c r="CH395" i="27" s="1"/>
  <c r="CG206" i="28" s="1"/>
  <c r="BR283" i="27"/>
  <c r="BR395" i="27" s="1"/>
  <c r="BQ206" i="28" s="1"/>
  <c r="BB283" i="27"/>
  <c r="BB395" i="27" s="1"/>
  <c r="BA206" i="28" s="1"/>
  <c r="AL283" i="27"/>
  <c r="V283" i="27"/>
  <c r="F283" i="27"/>
  <c r="CW283" i="27"/>
  <c r="CW395" i="27" s="1"/>
  <c r="CV206" i="28" s="1"/>
  <c r="CG283" i="27"/>
  <c r="CG395" i="27" s="1"/>
  <c r="CF206" i="28" s="1"/>
  <c r="BQ283" i="27"/>
  <c r="BQ395" i="27" s="1"/>
  <c r="BP206" i="28" s="1"/>
  <c r="BA283" i="27"/>
  <c r="BA395" i="27" s="1"/>
  <c r="AZ206" i="28" s="1"/>
  <c r="AK283" i="27"/>
  <c r="U283" i="27"/>
  <c r="E283" i="27"/>
  <c r="CV283" i="27"/>
  <c r="CV395" i="27" s="1"/>
  <c r="CU206" i="28" s="1"/>
  <c r="CF283" i="27"/>
  <c r="CF395" i="27" s="1"/>
  <c r="CE206" i="28" s="1"/>
  <c r="BP283" i="27"/>
  <c r="BP395" i="27" s="1"/>
  <c r="BO206" i="28" s="1"/>
  <c r="AZ283" i="27"/>
  <c r="AZ395" i="27" s="1"/>
  <c r="AY206" i="28" s="1"/>
  <c r="AJ283" i="27"/>
  <c r="T283" i="27"/>
  <c r="CU283" i="27"/>
  <c r="CU395" i="27" s="1"/>
  <c r="CT206" i="28" s="1"/>
  <c r="CE283" i="27"/>
  <c r="CE395" i="27" s="1"/>
  <c r="CD206" i="28" s="1"/>
  <c r="BO283" i="27"/>
  <c r="BO395" i="27" s="1"/>
  <c r="BN206" i="28" s="1"/>
  <c r="AY283" i="27"/>
  <c r="AY395" i="27" s="1"/>
  <c r="AX206" i="28" s="1"/>
  <c r="AI283" i="27"/>
  <c r="S283" i="27"/>
  <c r="CT283" i="27"/>
  <c r="CT395" i="27" s="1"/>
  <c r="CS206" i="28" s="1"/>
  <c r="CD283" i="27"/>
  <c r="CD395" i="27" s="1"/>
  <c r="CC206" i="28" s="1"/>
  <c r="BN283" i="27"/>
  <c r="BN395" i="27" s="1"/>
  <c r="BM206" i="28" s="1"/>
  <c r="AX283" i="27"/>
  <c r="AX395" i="27" s="1"/>
  <c r="AW206" i="28" s="1"/>
  <c r="AH283" i="27"/>
  <c r="R283" i="27"/>
  <c r="CS283" i="27"/>
  <c r="CS395" i="27" s="1"/>
  <c r="CR206" i="28" s="1"/>
  <c r="CC283" i="27"/>
  <c r="CC395" i="27" s="1"/>
  <c r="CB206" i="28" s="1"/>
  <c r="BM283" i="27"/>
  <c r="BM395" i="27" s="1"/>
  <c r="BL206" i="28" s="1"/>
  <c r="AW283" i="27"/>
  <c r="AW395" i="27" s="1"/>
  <c r="AV206" i="28" s="1"/>
  <c r="AG283" i="27"/>
  <c r="Q283" i="27"/>
  <c r="CR283" i="27"/>
  <c r="CR395" i="27" s="1"/>
  <c r="CQ206" i="28" s="1"/>
  <c r="CB283" i="27"/>
  <c r="CB395" i="27" s="1"/>
  <c r="CA206" i="28" s="1"/>
  <c r="BL283" i="27"/>
  <c r="BL395" i="27" s="1"/>
  <c r="BK206" i="28" s="1"/>
  <c r="AV283" i="27"/>
  <c r="AV395" i="27" s="1"/>
  <c r="AU206" i="28" s="1"/>
  <c r="AF283" i="27"/>
  <c r="P283" i="27"/>
  <c r="CQ283" i="27"/>
  <c r="CQ395" i="27" s="1"/>
  <c r="CP206" i="28" s="1"/>
  <c r="CA283" i="27"/>
  <c r="CA395" i="27" s="1"/>
  <c r="BZ206" i="28" s="1"/>
  <c r="BK283" i="27"/>
  <c r="BK395" i="27" s="1"/>
  <c r="BJ206" i="28" s="1"/>
  <c r="AU283" i="27"/>
  <c r="AU395" i="27" s="1"/>
  <c r="AT206" i="28" s="1"/>
  <c r="AE283" i="27"/>
  <c r="O283" i="27"/>
  <c r="CP283" i="27"/>
  <c r="CP395" i="27" s="1"/>
  <c r="CO206" i="28" s="1"/>
  <c r="BZ283" i="27"/>
  <c r="BZ395" i="27" s="1"/>
  <c r="BY206" i="28" s="1"/>
  <c r="BJ283" i="27"/>
  <c r="BJ395" i="27" s="1"/>
  <c r="BI206" i="28" s="1"/>
  <c r="AT283" i="27"/>
  <c r="AT395" i="27" s="1"/>
  <c r="AS206" i="28" s="1"/>
  <c r="AD283" i="27"/>
  <c r="N283" i="27"/>
  <c r="CO283" i="27"/>
  <c r="CO395" i="27" s="1"/>
  <c r="CN206" i="28" s="1"/>
  <c r="BY283" i="27"/>
  <c r="BY395" i="27" s="1"/>
  <c r="BX206" i="28" s="1"/>
  <c r="BI283" i="27"/>
  <c r="BI395" i="27" s="1"/>
  <c r="BH206" i="28" s="1"/>
  <c r="AS283" i="27"/>
  <c r="AS395" i="27" s="1"/>
  <c r="AR206" i="28" s="1"/>
  <c r="AC283" i="27"/>
  <c r="M283" i="27"/>
  <c r="DD283" i="27"/>
  <c r="DD395" i="27" s="1"/>
  <c r="DC206" i="28" s="1"/>
  <c r="CN283" i="27"/>
  <c r="CN395" i="27" s="1"/>
  <c r="CM206" i="28" s="1"/>
  <c r="BX283" i="27"/>
  <c r="BX395" i="27" s="1"/>
  <c r="BW206" i="28" s="1"/>
  <c r="BH283" i="27"/>
  <c r="BH395" i="27" s="1"/>
  <c r="BG206" i="28" s="1"/>
  <c r="AR283" i="27"/>
  <c r="AR395" i="27" s="1"/>
  <c r="AQ206" i="28" s="1"/>
  <c r="AB283" i="27"/>
  <c r="L283" i="27"/>
  <c r="DC283" i="27"/>
  <c r="DC395" i="27" s="1"/>
  <c r="DB206" i="28" s="1"/>
  <c r="CM283" i="27"/>
  <c r="CM395" i="27" s="1"/>
  <c r="CL206" i="28" s="1"/>
  <c r="BW283" i="27"/>
  <c r="BW395" i="27" s="1"/>
  <c r="BV206" i="28" s="1"/>
  <c r="BG283" i="27"/>
  <c r="BG395" i="27" s="1"/>
  <c r="BF206" i="28" s="1"/>
  <c r="AQ283" i="27"/>
  <c r="AQ395" i="27" s="1"/>
  <c r="AP206" i="28" s="1"/>
  <c r="AA283" i="27"/>
  <c r="K283" i="27"/>
  <c r="DB283" i="27"/>
  <c r="DB395" i="27" s="1"/>
  <c r="DA206" i="28" s="1"/>
  <c r="CL283" i="27"/>
  <c r="CL395" i="27" s="1"/>
  <c r="CK206" i="28" s="1"/>
  <c r="BV283" i="27"/>
  <c r="BV395" i="27" s="1"/>
  <c r="BU206" i="28" s="1"/>
  <c r="BF283" i="27"/>
  <c r="BF395" i="27" s="1"/>
  <c r="BE206" i="28" s="1"/>
  <c r="AP283" i="27"/>
  <c r="AP395" i="27" s="1"/>
  <c r="AO206" i="28" s="1"/>
  <c r="Z283" i="27"/>
  <c r="J283" i="27"/>
  <c r="DA283" i="27"/>
  <c r="DA395" i="27" s="1"/>
  <c r="CZ206" i="28" s="1"/>
  <c r="CK283" i="27"/>
  <c r="CK395" i="27" s="1"/>
  <c r="CJ206" i="28" s="1"/>
  <c r="BU283" i="27"/>
  <c r="BU395" i="27" s="1"/>
  <c r="BT206" i="28" s="1"/>
  <c r="BE283" i="27"/>
  <c r="BE395" i="27" s="1"/>
  <c r="BD206" i="28" s="1"/>
  <c r="AO283" i="27"/>
  <c r="AO395" i="27" s="1"/>
  <c r="AN206" i="28" s="1"/>
  <c r="Y283" i="27"/>
  <c r="Y395" i="27" s="1"/>
  <c r="X206" i="28" s="1"/>
  <c r="I283" i="27"/>
  <c r="CZ283" i="27"/>
  <c r="CZ395" i="27" s="1"/>
  <c r="CY206" i="28" s="1"/>
  <c r="CJ283" i="27"/>
  <c r="CJ395" i="27" s="1"/>
  <c r="CI206" i="28" s="1"/>
  <c r="BT283" i="27"/>
  <c r="BT395" i="27" s="1"/>
  <c r="BS206" i="28" s="1"/>
  <c r="BD283" i="27"/>
  <c r="BD395" i="27" s="1"/>
  <c r="BC206" i="28" s="1"/>
  <c r="AN283" i="27"/>
  <c r="X283" i="27"/>
  <c r="X395" i="27" s="1"/>
  <c r="W206" i="28" s="1"/>
  <c r="H283" i="27"/>
  <c r="CO285" i="27"/>
  <c r="CO397" i="27" s="1"/>
  <c r="CN208" i="28" s="1"/>
  <c r="BY285" i="27"/>
  <c r="BY397" i="27" s="1"/>
  <c r="BX208" i="28" s="1"/>
  <c r="BI285" i="27"/>
  <c r="BI397" i="27" s="1"/>
  <c r="BH208" i="28" s="1"/>
  <c r="AS285" i="27"/>
  <c r="AS397" i="27" s="1"/>
  <c r="AR208" i="28" s="1"/>
  <c r="AC285" i="27"/>
  <c r="M285" i="27"/>
  <c r="DD285" i="27"/>
  <c r="DD397" i="27" s="1"/>
  <c r="DC208" i="28" s="1"/>
  <c r="CN285" i="27"/>
  <c r="CN397" i="27" s="1"/>
  <c r="CM208" i="28" s="1"/>
  <c r="DB285" i="27"/>
  <c r="DB397" i="27" s="1"/>
  <c r="DA208" i="28" s="1"/>
  <c r="CL285" i="27"/>
  <c r="CL397" i="27" s="1"/>
  <c r="CK208" i="28" s="1"/>
  <c r="BV285" i="27"/>
  <c r="BV397" i="27" s="1"/>
  <c r="BU208" i="28" s="1"/>
  <c r="BF285" i="27"/>
  <c r="BF397" i="27" s="1"/>
  <c r="BE208" i="28" s="1"/>
  <c r="AP285" i="27"/>
  <c r="AP397" i="27" s="1"/>
  <c r="AO208" i="28" s="1"/>
  <c r="Z285" i="27"/>
  <c r="J285" i="27"/>
  <c r="CJ285" i="27"/>
  <c r="CJ397" i="27" s="1"/>
  <c r="CI208" i="28" s="1"/>
  <c r="BR285" i="27"/>
  <c r="BR397" i="27" s="1"/>
  <c r="BQ208" i="28" s="1"/>
  <c r="AZ285" i="27"/>
  <c r="AZ397" i="27" s="1"/>
  <c r="AY208" i="28" s="1"/>
  <c r="AH285" i="27"/>
  <c r="P285" i="27"/>
  <c r="DC285" i="27"/>
  <c r="DC397" i="27" s="1"/>
  <c r="DB208" i="28" s="1"/>
  <c r="CI285" i="27"/>
  <c r="CI397" i="27" s="1"/>
  <c r="CH208" i="28" s="1"/>
  <c r="BQ285" i="27"/>
  <c r="BQ397" i="27" s="1"/>
  <c r="BP208" i="28" s="1"/>
  <c r="AY285" i="27"/>
  <c r="AY397" i="27" s="1"/>
  <c r="AX208" i="28" s="1"/>
  <c r="AG285" i="27"/>
  <c r="O285" i="27"/>
  <c r="DA285" i="27"/>
  <c r="DA397" i="27" s="1"/>
  <c r="CZ208" i="28" s="1"/>
  <c r="CH285" i="27"/>
  <c r="CH397" i="27" s="1"/>
  <c r="CG208" i="28" s="1"/>
  <c r="BP285" i="27"/>
  <c r="BP397" i="27" s="1"/>
  <c r="BO208" i="28" s="1"/>
  <c r="AX285" i="27"/>
  <c r="AX397" i="27" s="1"/>
  <c r="AW208" i="28" s="1"/>
  <c r="AF285" i="27"/>
  <c r="N285" i="27"/>
  <c r="CZ285" i="27"/>
  <c r="CZ397" i="27" s="1"/>
  <c r="CY208" i="28" s="1"/>
  <c r="CG285" i="27"/>
  <c r="CG397" i="27" s="1"/>
  <c r="CF208" i="28" s="1"/>
  <c r="BO285" i="27"/>
  <c r="BO397" i="27" s="1"/>
  <c r="BN208" i="28" s="1"/>
  <c r="AW285" i="27"/>
  <c r="AW397" i="27" s="1"/>
  <c r="AV208" i="28" s="1"/>
  <c r="AE285" i="27"/>
  <c r="L285" i="27"/>
  <c r="CY285" i="27"/>
  <c r="CY397" i="27" s="1"/>
  <c r="CX208" i="28" s="1"/>
  <c r="CF285" i="27"/>
  <c r="CF397" i="27" s="1"/>
  <c r="CE208" i="28" s="1"/>
  <c r="BN285" i="27"/>
  <c r="BN397" i="27" s="1"/>
  <c r="BM208" i="28" s="1"/>
  <c r="AV285" i="27"/>
  <c r="AV397" i="27" s="1"/>
  <c r="AU208" i="28" s="1"/>
  <c r="AD285" i="27"/>
  <c r="K285" i="27"/>
  <c r="CX285" i="27"/>
  <c r="CX397" i="27" s="1"/>
  <c r="CW208" i="28" s="1"/>
  <c r="CE285" i="27"/>
  <c r="CE397" i="27" s="1"/>
  <c r="CD208" i="28" s="1"/>
  <c r="BM285" i="27"/>
  <c r="BM397" i="27" s="1"/>
  <c r="BL208" i="28" s="1"/>
  <c r="AU285" i="27"/>
  <c r="AU397" i="27" s="1"/>
  <c r="AT208" i="28" s="1"/>
  <c r="AB285" i="27"/>
  <c r="I285" i="27"/>
  <c r="CW285" i="27"/>
  <c r="CW397" i="27" s="1"/>
  <c r="CV208" i="28" s="1"/>
  <c r="CD285" i="27"/>
  <c r="CD397" i="27" s="1"/>
  <c r="CC208" i="28" s="1"/>
  <c r="BL285" i="27"/>
  <c r="BL397" i="27" s="1"/>
  <c r="BK208" i="28" s="1"/>
  <c r="AT285" i="27"/>
  <c r="AT397" i="27" s="1"/>
  <c r="AS208" i="28" s="1"/>
  <c r="AA285" i="27"/>
  <c r="H285" i="27"/>
  <c r="CV285" i="27"/>
  <c r="CV397" i="27" s="1"/>
  <c r="CU208" i="28" s="1"/>
  <c r="CC285" i="27"/>
  <c r="CC397" i="27" s="1"/>
  <c r="CB208" i="28" s="1"/>
  <c r="BK285" i="27"/>
  <c r="BK397" i="27" s="1"/>
  <c r="BJ208" i="28" s="1"/>
  <c r="AR285" i="27"/>
  <c r="AR397" i="27" s="1"/>
  <c r="AQ208" i="28" s="1"/>
  <c r="Y285" i="27"/>
  <c r="Y397" i="27" s="1"/>
  <c r="X208" i="28" s="1"/>
  <c r="G285" i="27"/>
  <c r="CU285" i="27"/>
  <c r="CU397" i="27" s="1"/>
  <c r="CT208" i="28" s="1"/>
  <c r="CB285" i="27"/>
  <c r="CB397" i="27" s="1"/>
  <c r="CA208" i="28" s="1"/>
  <c r="BJ285" i="27"/>
  <c r="BJ397" i="27" s="1"/>
  <c r="BI208" i="28" s="1"/>
  <c r="AQ285" i="27"/>
  <c r="AQ397" i="27" s="1"/>
  <c r="AP208" i="28" s="1"/>
  <c r="X285" i="27"/>
  <c r="X397" i="27" s="1"/>
  <c r="W208" i="28" s="1"/>
  <c r="F285" i="27"/>
  <c r="CT285" i="27"/>
  <c r="CT397" i="27" s="1"/>
  <c r="CS208" i="28" s="1"/>
  <c r="CA285" i="27"/>
  <c r="CA397" i="27" s="1"/>
  <c r="BZ208" i="28" s="1"/>
  <c r="BH285" i="27"/>
  <c r="BH397" i="27" s="1"/>
  <c r="BG208" i="28" s="1"/>
  <c r="AO285" i="27"/>
  <c r="AO397" i="27" s="1"/>
  <c r="AN208" i="28" s="1"/>
  <c r="W285" i="27"/>
  <c r="E285" i="27"/>
  <c r="CS285" i="27"/>
  <c r="CS397" i="27" s="1"/>
  <c r="CR208" i="28" s="1"/>
  <c r="BZ285" i="27"/>
  <c r="BZ397" i="27" s="1"/>
  <c r="BY208" i="28" s="1"/>
  <c r="BG285" i="27"/>
  <c r="BG397" i="27" s="1"/>
  <c r="BF208" i="28" s="1"/>
  <c r="AN285" i="27"/>
  <c r="V285" i="27"/>
  <c r="CR285" i="27"/>
  <c r="CR397" i="27" s="1"/>
  <c r="CQ208" i="28" s="1"/>
  <c r="BX285" i="27"/>
  <c r="BX397" i="27" s="1"/>
  <c r="BW208" i="28" s="1"/>
  <c r="BE285" i="27"/>
  <c r="BE397" i="27" s="1"/>
  <c r="BD208" i="28" s="1"/>
  <c r="AM285" i="27"/>
  <c r="U285" i="27"/>
  <c r="CQ285" i="27"/>
  <c r="CQ397" i="27" s="1"/>
  <c r="CP208" i="28" s="1"/>
  <c r="BW285" i="27"/>
  <c r="BW397" i="27" s="1"/>
  <c r="BV208" i="28" s="1"/>
  <c r="BD285" i="27"/>
  <c r="BD397" i="27" s="1"/>
  <c r="BC208" i="28" s="1"/>
  <c r="AL285" i="27"/>
  <c r="T285" i="27"/>
  <c r="CP285" i="27"/>
  <c r="CP397" i="27" s="1"/>
  <c r="CO208" i="28" s="1"/>
  <c r="BU285" i="27"/>
  <c r="BU397" i="27" s="1"/>
  <c r="BT208" i="28" s="1"/>
  <c r="BC285" i="27"/>
  <c r="BC397" i="27" s="1"/>
  <c r="BB208" i="28" s="1"/>
  <c r="AK285" i="27"/>
  <c r="S285" i="27"/>
  <c r="CM285" i="27"/>
  <c r="CM397" i="27" s="1"/>
  <c r="CL208" i="28" s="1"/>
  <c r="BT285" i="27"/>
  <c r="BT397" i="27" s="1"/>
  <c r="BS208" i="28" s="1"/>
  <c r="BB285" i="27"/>
  <c r="BB397" i="27" s="1"/>
  <c r="BA208" i="28" s="1"/>
  <c r="AJ285" i="27"/>
  <c r="R285" i="27"/>
  <c r="CK285" i="27"/>
  <c r="CK397" i="27" s="1"/>
  <c r="CJ208" i="28" s="1"/>
  <c r="BS285" i="27"/>
  <c r="BS397" i="27" s="1"/>
  <c r="BR208" i="28" s="1"/>
  <c r="BA285" i="27"/>
  <c r="BA397" i="27" s="1"/>
  <c r="AZ208" i="28" s="1"/>
  <c r="AI285" i="27"/>
  <c r="Q285" i="27"/>
  <c r="CO287" i="27"/>
  <c r="CO399" i="27" s="1"/>
  <c r="CN210" i="28" s="1"/>
  <c r="BY287" i="27"/>
  <c r="BY399" i="27" s="1"/>
  <c r="BX210" i="28" s="1"/>
  <c r="BI287" i="27"/>
  <c r="BI399" i="27" s="1"/>
  <c r="BH210" i="28" s="1"/>
  <c r="AS287" i="27"/>
  <c r="AS399" i="27" s="1"/>
  <c r="AR210" i="28" s="1"/>
  <c r="AC287" i="27"/>
  <c r="M287" i="27"/>
  <c r="DD287" i="27"/>
  <c r="DD399" i="27" s="1"/>
  <c r="DC210" i="28" s="1"/>
  <c r="CN287" i="27"/>
  <c r="CN399" i="27" s="1"/>
  <c r="CM210" i="28" s="1"/>
  <c r="BX287" i="27"/>
  <c r="BX399" i="27" s="1"/>
  <c r="BW210" i="28" s="1"/>
  <c r="BH287" i="27"/>
  <c r="BH399" i="27" s="1"/>
  <c r="BG210" i="28" s="1"/>
  <c r="AR287" i="27"/>
  <c r="AR399" i="27" s="1"/>
  <c r="AQ210" i="28" s="1"/>
  <c r="AB287" i="27"/>
  <c r="L287" i="27"/>
  <c r="DC287" i="27"/>
  <c r="DC399" i="27" s="1"/>
  <c r="DB210" i="28" s="1"/>
  <c r="CM287" i="27"/>
  <c r="CM399" i="27" s="1"/>
  <c r="CL210" i="28" s="1"/>
  <c r="BW287" i="27"/>
  <c r="BW399" i="27" s="1"/>
  <c r="BV210" i="28" s="1"/>
  <c r="BG287" i="27"/>
  <c r="BG399" i="27" s="1"/>
  <c r="BF210" i="28" s="1"/>
  <c r="AQ287" i="27"/>
  <c r="AQ399" i="27" s="1"/>
  <c r="AP210" i="28" s="1"/>
  <c r="AA287" i="27"/>
  <c r="K287" i="27"/>
  <c r="DB287" i="27"/>
  <c r="DB399" i="27" s="1"/>
  <c r="DA210" i="28" s="1"/>
  <c r="CL287" i="27"/>
  <c r="CL399" i="27" s="1"/>
  <c r="CK210" i="28" s="1"/>
  <c r="BV287" i="27"/>
  <c r="BV399" i="27" s="1"/>
  <c r="BU210" i="28" s="1"/>
  <c r="BF287" i="27"/>
  <c r="BF399" i="27" s="1"/>
  <c r="BE210" i="28" s="1"/>
  <c r="AP287" i="27"/>
  <c r="AP399" i="27" s="1"/>
  <c r="AO210" i="28" s="1"/>
  <c r="Z287" i="27"/>
  <c r="J287" i="27"/>
  <c r="CI287" i="27"/>
  <c r="CI399" i="27" s="1"/>
  <c r="CH210" i="28" s="1"/>
  <c r="BO287" i="27"/>
  <c r="BO399" i="27" s="1"/>
  <c r="BN210" i="28" s="1"/>
  <c r="AU287" i="27"/>
  <c r="AU399" i="27" s="1"/>
  <c r="AT210" i="28" s="1"/>
  <c r="W287" i="27"/>
  <c r="CH287" i="27"/>
  <c r="CH399" i="27" s="1"/>
  <c r="CG210" i="28" s="1"/>
  <c r="BN287" i="27"/>
  <c r="BN399" i="27" s="1"/>
  <c r="BM210" i="28" s="1"/>
  <c r="AT287" i="27"/>
  <c r="AT399" i="27" s="1"/>
  <c r="AS210" i="28" s="1"/>
  <c r="V287" i="27"/>
  <c r="DA287" i="27"/>
  <c r="DA399" i="27" s="1"/>
  <c r="CZ210" i="28" s="1"/>
  <c r="CG287" i="27"/>
  <c r="CG399" i="27" s="1"/>
  <c r="CF210" i="28" s="1"/>
  <c r="BM287" i="27"/>
  <c r="BM399" i="27" s="1"/>
  <c r="BL210" i="28" s="1"/>
  <c r="AO287" i="27"/>
  <c r="AO399" i="27" s="1"/>
  <c r="AN210" i="28" s="1"/>
  <c r="U287" i="27"/>
  <c r="CZ287" i="27"/>
  <c r="CZ399" i="27" s="1"/>
  <c r="CY210" i="28" s="1"/>
  <c r="CF287" i="27"/>
  <c r="CF399" i="27" s="1"/>
  <c r="CE210" i="28" s="1"/>
  <c r="BL287" i="27"/>
  <c r="BL399" i="27" s="1"/>
  <c r="BK210" i="28" s="1"/>
  <c r="AN287" i="27"/>
  <c r="T287" i="27"/>
  <c r="CY287" i="27"/>
  <c r="CY399" i="27" s="1"/>
  <c r="CX210" i="28" s="1"/>
  <c r="CE287" i="27"/>
  <c r="CE399" i="27" s="1"/>
  <c r="CD210" i="28" s="1"/>
  <c r="BK287" i="27"/>
  <c r="BK399" i="27" s="1"/>
  <c r="BJ210" i="28" s="1"/>
  <c r="AM287" i="27"/>
  <c r="S287" i="27"/>
  <c r="CX287" i="27"/>
  <c r="CX399" i="27" s="1"/>
  <c r="CW210" i="28" s="1"/>
  <c r="CD287" i="27"/>
  <c r="CD399" i="27" s="1"/>
  <c r="CC210" i="28" s="1"/>
  <c r="BJ287" i="27"/>
  <c r="BJ399" i="27" s="1"/>
  <c r="BI210" i="28" s="1"/>
  <c r="AL287" i="27"/>
  <c r="R287" i="27"/>
  <c r="CW287" i="27"/>
  <c r="CW399" i="27" s="1"/>
  <c r="CV210" i="28" s="1"/>
  <c r="CC287" i="27"/>
  <c r="CC399" i="27" s="1"/>
  <c r="CB210" i="28" s="1"/>
  <c r="BE287" i="27"/>
  <c r="BE399" i="27" s="1"/>
  <c r="BD210" i="28" s="1"/>
  <c r="AK287" i="27"/>
  <c r="Q287" i="27"/>
  <c r="CV287" i="27"/>
  <c r="CV399" i="27" s="1"/>
  <c r="CU210" i="28" s="1"/>
  <c r="CB287" i="27"/>
  <c r="CB399" i="27" s="1"/>
  <c r="CA210" i="28" s="1"/>
  <c r="BD287" i="27"/>
  <c r="BD399" i="27" s="1"/>
  <c r="BC210" i="28" s="1"/>
  <c r="AJ287" i="27"/>
  <c r="P287" i="27"/>
  <c r="CU287" i="27"/>
  <c r="CU399" i="27" s="1"/>
  <c r="CT210" i="28" s="1"/>
  <c r="CA287" i="27"/>
  <c r="CA399" i="27" s="1"/>
  <c r="BZ210" i="28" s="1"/>
  <c r="BC287" i="27"/>
  <c r="BC399" i="27" s="1"/>
  <c r="BB210" i="28" s="1"/>
  <c r="AI287" i="27"/>
  <c r="O287" i="27"/>
  <c r="CT287" i="27"/>
  <c r="CT399" i="27" s="1"/>
  <c r="CS210" i="28" s="1"/>
  <c r="BZ287" i="27"/>
  <c r="BZ399" i="27" s="1"/>
  <c r="BY210" i="28" s="1"/>
  <c r="BB287" i="27"/>
  <c r="BB399" i="27" s="1"/>
  <c r="BA210" i="28" s="1"/>
  <c r="AH287" i="27"/>
  <c r="N287" i="27"/>
  <c r="CS287" i="27"/>
  <c r="CS399" i="27" s="1"/>
  <c r="CR210" i="28" s="1"/>
  <c r="BU287" i="27"/>
  <c r="BU399" i="27" s="1"/>
  <c r="BT210" i="28" s="1"/>
  <c r="BA287" i="27"/>
  <c r="BA399" i="27" s="1"/>
  <c r="AZ210" i="28" s="1"/>
  <c r="AG287" i="27"/>
  <c r="I287" i="27"/>
  <c r="CR287" i="27"/>
  <c r="CR399" i="27" s="1"/>
  <c r="CQ210" i="28" s="1"/>
  <c r="BT287" i="27"/>
  <c r="BT399" i="27" s="1"/>
  <c r="BS210" i="28" s="1"/>
  <c r="AZ287" i="27"/>
  <c r="AZ399" i="27" s="1"/>
  <c r="AY210" i="28" s="1"/>
  <c r="AF287" i="27"/>
  <c r="H287" i="27"/>
  <c r="CQ287" i="27"/>
  <c r="CQ399" i="27" s="1"/>
  <c r="CP210" i="28" s="1"/>
  <c r="BS287" i="27"/>
  <c r="BS399" i="27" s="1"/>
  <c r="BR210" i="28" s="1"/>
  <c r="AY287" i="27"/>
  <c r="AY399" i="27" s="1"/>
  <c r="AX210" i="28" s="1"/>
  <c r="AE287" i="27"/>
  <c r="G287" i="27"/>
  <c r="CP287" i="27"/>
  <c r="CP399" i="27" s="1"/>
  <c r="CO210" i="28" s="1"/>
  <c r="BR287" i="27"/>
  <c r="BR399" i="27" s="1"/>
  <c r="BQ210" i="28" s="1"/>
  <c r="AX287" i="27"/>
  <c r="AX399" i="27" s="1"/>
  <c r="AW210" i="28" s="1"/>
  <c r="AD287" i="27"/>
  <c r="F287" i="27"/>
  <c r="CK287" i="27"/>
  <c r="CK399" i="27" s="1"/>
  <c r="CJ210" i="28" s="1"/>
  <c r="BQ287" i="27"/>
  <c r="BQ399" i="27" s="1"/>
  <c r="BP210" i="28" s="1"/>
  <c r="AW287" i="27"/>
  <c r="AW399" i="27" s="1"/>
  <c r="AV210" i="28" s="1"/>
  <c r="Y287" i="27"/>
  <c r="Y399" i="27" s="1"/>
  <c r="X210" i="28" s="1"/>
  <c r="E287" i="27"/>
  <c r="CJ287" i="27"/>
  <c r="CJ399" i="27" s="1"/>
  <c r="CI210" i="28" s="1"/>
  <c r="BP287" i="27"/>
  <c r="BP399" i="27" s="1"/>
  <c r="BO210" i="28" s="1"/>
  <c r="AV287" i="27"/>
  <c r="AV399" i="27" s="1"/>
  <c r="AU210" i="28" s="1"/>
  <c r="X287" i="27"/>
  <c r="X399" i="27" s="1"/>
  <c r="W210" i="28" s="1"/>
  <c r="CO289" i="27"/>
  <c r="CO401" i="27" s="1"/>
  <c r="CN212" i="28" s="1"/>
  <c r="BY289" i="27"/>
  <c r="BY401" i="27" s="1"/>
  <c r="BX212" i="28" s="1"/>
  <c r="BI289" i="27"/>
  <c r="BI401" i="27" s="1"/>
  <c r="BH212" i="28" s="1"/>
  <c r="AS289" i="27"/>
  <c r="AS401" i="27" s="1"/>
  <c r="AR212" i="28" s="1"/>
  <c r="AC289" i="27"/>
  <c r="M289" i="27"/>
  <c r="DD289" i="27"/>
  <c r="DD401" i="27" s="1"/>
  <c r="DC212" i="28" s="1"/>
  <c r="CN289" i="27"/>
  <c r="CN401" i="27" s="1"/>
  <c r="CM212" i="28" s="1"/>
  <c r="BX289" i="27"/>
  <c r="BX401" i="27" s="1"/>
  <c r="BW212" i="28" s="1"/>
  <c r="BH289" i="27"/>
  <c r="BH401" i="27" s="1"/>
  <c r="BG212" i="28" s="1"/>
  <c r="AR289" i="27"/>
  <c r="AR401" i="27" s="1"/>
  <c r="AQ212" i="28" s="1"/>
  <c r="AB289" i="27"/>
  <c r="L289" i="27"/>
  <c r="DC289" i="27"/>
  <c r="DC401" i="27" s="1"/>
  <c r="DB212" i="28" s="1"/>
  <c r="CM289" i="27"/>
  <c r="CM401" i="27" s="1"/>
  <c r="CL212" i="28" s="1"/>
  <c r="BW289" i="27"/>
  <c r="BW401" i="27" s="1"/>
  <c r="BV212" i="28" s="1"/>
  <c r="BG289" i="27"/>
  <c r="BG401" i="27" s="1"/>
  <c r="BF212" i="28" s="1"/>
  <c r="AQ289" i="27"/>
  <c r="AQ401" i="27" s="1"/>
  <c r="AP212" i="28" s="1"/>
  <c r="AA289" i="27"/>
  <c r="K289" i="27"/>
  <c r="DB289" i="27"/>
  <c r="DB401" i="27" s="1"/>
  <c r="DA212" i="28" s="1"/>
  <c r="CL289" i="27"/>
  <c r="CL401" i="27" s="1"/>
  <c r="CK212" i="28" s="1"/>
  <c r="BV289" i="27"/>
  <c r="BV401" i="27" s="1"/>
  <c r="BU212" i="28" s="1"/>
  <c r="BF289" i="27"/>
  <c r="BF401" i="27" s="1"/>
  <c r="BE212" i="28" s="1"/>
  <c r="AP289" i="27"/>
  <c r="AP401" i="27" s="1"/>
  <c r="AO212" i="28" s="1"/>
  <c r="Z289" i="27"/>
  <c r="J289" i="27"/>
  <c r="CV289" i="27"/>
  <c r="CV401" i="27" s="1"/>
  <c r="CU212" i="28" s="1"/>
  <c r="CF289" i="27"/>
  <c r="CF401" i="27" s="1"/>
  <c r="CE212" i="28" s="1"/>
  <c r="BP289" i="27"/>
  <c r="BP401" i="27" s="1"/>
  <c r="BO212" i="28" s="1"/>
  <c r="AZ289" i="27"/>
  <c r="AZ401" i="27" s="1"/>
  <c r="AY212" i="28" s="1"/>
  <c r="AJ289" i="27"/>
  <c r="T289" i="27"/>
  <c r="CH289" i="27"/>
  <c r="CH401" i="27" s="1"/>
  <c r="CG212" i="28" s="1"/>
  <c r="BL289" i="27"/>
  <c r="BL401" i="27" s="1"/>
  <c r="BK212" i="28" s="1"/>
  <c r="AM289" i="27"/>
  <c r="Q289" i="27"/>
  <c r="CG289" i="27"/>
  <c r="CG401" i="27" s="1"/>
  <c r="CF212" i="28" s="1"/>
  <c r="BK289" i="27"/>
  <c r="BK401" i="27" s="1"/>
  <c r="BJ212" i="28" s="1"/>
  <c r="AL289" i="27"/>
  <c r="P289" i="27"/>
  <c r="DA289" i="27"/>
  <c r="DA401" i="27" s="1"/>
  <c r="CZ212" i="28" s="1"/>
  <c r="CE289" i="27"/>
  <c r="CE401" i="27" s="1"/>
  <c r="CD212" i="28" s="1"/>
  <c r="BJ289" i="27"/>
  <c r="BJ401" i="27" s="1"/>
  <c r="BI212" i="28" s="1"/>
  <c r="AK289" i="27"/>
  <c r="O289" i="27"/>
  <c r="CZ289" i="27"/>
  <c r="CZ401" i="27" s="1"/>
  <c r="CY212" i="28" s="1"/>
  <c r="CD289" i="27"/>
  <c r="CD401" i="27" s="1"/>
  <c r="CC212" i="28" s="1"/>
  <c r="BE289" i="27"/>
  <c r="BE401" i="27" s="1"/>
  <c r="BD212" i="28" s="1"/>
  <c r="AI289" i="27"/>
  <c r="N289" i="27"/>
  <c r="CY289" i="27"/>
  <c r="CY401" i="27" s="1"/>
  <c r="CX212" i="28" s="1"/>
  <c r="CC289" i="27"/>
  <c r="CC401" i="27" s="1"/>
  <c r="CB212" i="28" s="1"/>
  <c r="BD289" i="27"/>
  <c r="BD401" i="27" s="1"/>
  <c r="BC212" i="28" s="1"/>
  <c r="AH289" i="27"/>
  <c r="I289" i="27"/>
  <c r="CX289" i="27"/>
  <c r="CX401" i="27" s="1"/>
  <c r="CW212" i="28" s="1"/>
  <c r="CB289" i="27"/>
  <c r="CB401" i="27" s="1"/>
  <c r="CA212" i="28" s="1"/>
  <c r="BC289" i="27"/>
  <c r="BC401" i="27" s="1"/>
  <c r="BB212" i="28" s="1"/>
  <c r="AG289" i="27"/>
  <c r="H289" i="27"/>
  <c r="CW289" i="27"/>
  <c r="CW401" i="27" s="1"/>
  <c r="CV212" i="28" s="1"/>
  <c r="CA289" i="27"/>
  <c r="CA401" i="27" s="1"/>
  <c r="BZ212" i="28" s="1"/>
  <c r="BB289" i="27"/>
  <c r="BB401" i="27" s="1"/>
  <c r="BA212" i="28" s="1"/>
  <c r="AF289" i="27"/>
  <c r="G289" i="27"/>
  <c r="CU289" i="27"/>
  <c r="CU401" i="27" s="1"/>
  <c r="CT212" i="28" s="1"/>
  <c r="BZ289" i="27"/>
  <c r="BZ401" i="27" s="1"/>
  <c r="BY212" i="28" s="1"/>
  <c r="BA289" i="27"/>
  <c r="BA401" i="27" s="1"/>
  <c r="AZ212" i="28" s="1"/>
  <c r="AE289" i="27"/>
  <c r="F289" i="27"/>
  <c r="CT289" i="27"/>
  <c r="CT401" i="27" s="1"/>
  <c r="CS212" i="28" s="1"/>
  <c r="BU289" i="27"/>
  <c r="BU401" i="27" s="1"/>
  <c r="BT212" i="28" s="1"/>
  <c r="AY289" i="27"/>
  <c r="AY401" i="27" s="1"/>
  <c r="AX212" i="28" s="1"/>
  <c r="AD289" i="27"/>
  <c r="E289" i="27"/>
  <c r="CS289" i="27"/>
  <c r="CS401" i="27" s="1"/>
  <c r="CR212" i="28" s="1"/>
  <c r="BT289" i="27"/>
  <c r="BT401" i="27" s="1"/>
  <c r="BS212" i="28" s="1"/>
  <c r="AX289" i="27"/>
  <c r="AX401" i="27" s="1"/>
  <c r="AW212" i="28" s="1"/>
  <c r="Y289" i="27"/>
  <c r="Y401" i="27" s="1"/>
  <c r="X212" i="28" s="1"/>
  <c r="CR289" i="27"/>
  <c r="CR401" i="27" s="1"/>
  <c r="CQ212" i="28" s="1"/>
  <c r="BS289" i="27"/>
  <c r="BS401" i="27" s="1"/>
  <c r="BR212" i="28" s="1"/>
  <c r="AW289" i="27"/>
  <c r="AW401" i="27" s="1"/>
  <c r="AV212" i="28" s="1"/>
  <c r="X289" i="27"/>
  <c r="X401" i="27" s="1"/>
  <c r="W212" i="28" s="1"/>
  <c r="CQ289" i="27"/>
  <c r="CQ401" i="27" s="1"/>
  <c r="CP212" i="28" s="1"/>
  <c r="BR289" i="27"/>
  <c r="BR401" i="27" s="1"/>
  <c r="BQ212" i="28" s="1"/>
  <c r="AV289" i="27"/>
  <c r="AV401" i="27" s="1"/>
  <c r="AU212" i="28" s="1"/>
  <c r="W289" i="27"/>
  <c r="CP289" i="27"/>
  <c r="CP401" i="27" s="1"/>
  <c r="CO212" i="28" s="1"/>
  <c r="BQ289" i="27"/>
  <c r="BQ401" i="27" s="1"/>
  <c r="BP212" i="28" s="1"/>
  <c r="AU289" i="27"/>
  <c r="AU401" i="27" s="1"/>
  <c r="AT212" i="28" s="1"/>
  <c r="V289" i="27"/>
  <c r="CK289" i="27"/>
  <c r="CK401" i="27" s="1"/>
  <c r="CJ212" i="28" s="1"/>
  <c r="BO289" i="27"/>
  <c r="BO401" i="27" s="1"/>
  <c r="BN212" i="28" s="1"/>
  <c r="AT289" i="27"/>
  <c r="AT401" i="27" s="1"/>
  <c r="AS212" i="28" s="1"/>
  <c r="U289" i="27"/>
  <c r="CJ289" i="27"/>
  <c r="CJ401" i="27" s="1"/>
  <c r="CI212" i="28" s="1"/>
  <c r="BN289" i="27"/>
  <c r="BN401" i="27" s="1"/>
  <c r="BM212" i="28" s="1"/>
  <c r="AO289" i="27"/>
  <c r="AO401" i="27" s="1"/>
  <c r="AN212" i="28" s="1"/>
  <c r="S289" i="27"/>
  <c r="CI289" i="27"/>
  <c r="CI401" i="27" s="1"/>
  <c r="CH212" i="28" s="1"/>
  <c r="BM289" i="27"/>
  <c r="BM401" i="27" s="1"/>
  <c r="BL212" i="28" s="1"/>
  <c r="AN289" i="27"/>
  <c r="R289" i="27"/>
  <c r="CO291" i="27"/>
  <c r="CO403" i="27" s="1"/>
  <c r="CN214" i="28" s="1"/>
  <c r="BY291" i="27"/>
  <c r="BY403" i="27" s="1"/>
  <c r="BX214" i="28" s="1"/>
  <c r="BI291" i="27"/>
  <c r="BI403" i="27" s="1"/>
  <c r="BH214" i="28" s="1"/>
  <c r="AS291" i="27"/>
  <c r="AS403" i="27" s="1"/>
  <c r="AR214" i="28" s="1"/>
  <c r="AC291" i="27"/>
  <c r="M291" i="27"/>
  <c r="DD291" i="27"/>
  <c r="DD403" i="27" s="1"/>
  <c r="DC214" i="28" s="1"/>
  <c r="CN291" i="27"/>
  <c r="CN403" i="27" s="1"/>
  <c r="CM214" i="28" s="1"/>
  <c r="BX291" i="27"/>
  <c r="BX403" i="27" s="1"/>
  <c r="BW214" i="28" s="1"/>
  <c r="BH291" i="27"/>
  <c r="BH403" i="27" s="1"/>
  <c r="BG214" i="28" s="1"/>
  <c r="AR291" i="27"/>
  <c r="AR403" i="27" s="1"/>
  <c r="AQ214" i="28" s="1"/>
  <c r="AB291" i="27"/>
  <c r="L291" i="27"/>
  <c r="DC291" i="27"/>
  <c r="DC403" i="27" s="1"/>
  <c r="DB214" i="28" s="1"/>
  <c r="CM291" i="27"/>
  <c r="CM403" i="27" s="1"/>
  <c r="CL214" i="28" s="1"/>
  <c r="BW291" i="27"/>
  <c r="BW403" i="27" s="1"/>
  <c r="BV214" i="28" s="1"/>
  <c r="BG291" i="27"/>
  <c r="BG403" i="27" s="1"/>
  <c r="BF214" i="28" s="1"/>
  <c r="AQ291" i="27"/>
  <c r="AQ403" i="27" s="1"/>
  <c r="AP214" i="28" s="1"/>
  <c r="AA291" i="27"/>
  <c r="K291" i="27"/>
  <c r="DB291" i="27"/>
  <c r="DB403" i="27" s="1"/>
  <c r="DA214" i="28" s="1"/>
  <c r="CL291" i="27"/>
  <c r="CL403" i="27" s="1"/>
  <c r="CK214" i="28" s="1"/>
  <c r="BV291" i="27"/>
  <c r="BV403" i="27" s="1"/>
  <c r="BU214" i="28" s="1"/>
  <c r="BF291" i="27"/>
  <c r="BF403" i="27" s="1"/>
  <c r="BE214" i="28" s="1"/>
  <c r="AP291" i="27"/>
  <c r="AP403" i="27" s="1"/>
  <c r="AO214" i="28" s="1"/>
  <c r="Z291" i="27"/>
  <c r="J291" i="27"/>
  <c r="DA291" i="27"/>
  <c r="DA403" i="27" s="1"/>
  <c r="CZ214" i="28" s="1"/>
  <c r="CK291" i="27"/>
  <c r="CK403" i="27" s="1"/>
  <c r="CJ214" i="28" s="1"/>
  <c r="BU291" i="27"/>
  <c r="BU403" i="27" s="1"/>
  <c r="BT214" i="28" s="1"/>
  <c r="BE291" i="27"/>
  <c r="BE403" i="27" s="1"/>
  <c r="BD214" i="28" s="1"/>
  <c r="AO291" i="27"/>
  <c r="AO403" i="27" s="1"/>
  <c r="AN214" i="28" s="1"/>
  <c r="Y291" i="27"/>
  <c r="Y403" i="27" s="1"/>
  <c r="X214" i="28" s="1"/>
  <c r="I291" i="27"/>
  <c r="CZ291" i="27"/>
  <c r="CZ403" i="27" s="1"/>
  <c r="CY214" i="28" s="1"/>
  <c r="CJ291" i="27"/>
  <c r="CJ403" i="27" s="1"/>
  <c r="CI214" i="28" s="1"/>
  <c r="BT291" i="27"/>
  <c r="BT403" i="27" s="1"/>
  <c r="BS214" i="28" s="1"/>
  <c r="BD291" i="27"/>
  <c r="BD403" i="27" s="1"/>
  <c r="BC214" i="28" s="1"/>
  <c r="AN291" i="27"/>
  <c r="X291" i="27"/>
  <c r="X403" i="27" s="1"/>
  <c r="W214" i="28" s="1"/>
  <c r="H291" i="27"/>
  <c r="CW291" i="27"/>
  <c r="CW403" i="27" s="1"/>
  <c r="CV214" i="28" s="1"/>
  <c r="CG291" i="27"/>
  <c r="CG403" i="27" s="1"/>
  <c r="CF214" i="28" s="1"/>
  <c r="BQ291" i="27"/>
  <c r="BQ403" i="27" s="1"/>
  <c r="BP214" i="28" s="1"/>
  <c r="BA291" i="27"/>
  <c r="BA403" i="27" s="1"/>
  <c r="AZ214" i="28" s="1"/>
  <c r="AK291" i="27"/>
  <c r="U291" i="27"/>
  <c r="E291" i="27"/>
  <c r="CV291" i="27"/>
  <c r="CV403" i="27" s="1"/>
  <c r="CU214" i="28" s="1"/>
  <c r="CF291" i="27"/>
  <c r="CF403" i="27" s="1"/>
  <c r="CE214" i="28" s="1"/>
  <c r="BP291" i="27"/>
  <c r="BP403" i="27" s="1"/>
  <c r="BO214" i="28" s="1"/>
  <c r="AZ291" i="27"/>
  <c r="AZ403" i="27" s="1"/>
  <c r="AY214" i="28" s="1"/>
  <c r="AJ291" i="27"/>
  <c r="T291" i="27"/>
  <c r="CU291" i="27"/>
  <c r="CU403" i="27" s="1"/>
  <c r="CT214" i="28" s="1"/>
  <c r="CE291" i="27"/>
  <c r="CE403" i="27" s="1"/>
  <c r="CD214" i="28" s="1"/>
  <c r="CP291" i="27"/>
  <c r="CP403" i="27" s="1"/>
  <c r="CO214" i="28" s="1"/>
  <c r="BZ291" i="27"/>
  <c r="BZ403" i="27" s="1"/>
  <c r="BY214" i="28" s="1"/>
  <c r="BJ291" i="27"/>
  <c r="BJ403" i="27" s="1"/>
  <c r="BI214" i="28" s="1"/>
  <c r="AT291" i="27"/>
  <c r="AT403" i="27" s="1"/>
  <c r="AS214" i="28" s="1"/>
  <c r="AD291" i="27"/>
  <c r="N291" i="27"/>
  <c r="CS291" i="27"/>
  <c r="CS403" i="27" s="1"/>
  <c r="CR214" i="28" s="1"/>
  <c r="BC291" i="27"/>
  <c r="BC403" i="27" s="1"/>
  <c r="BB214" i="28" s="1"/>
  <c r="S291" i="27"/>
  <c r="CR291" i="27"/>
  <c r="CR403" i="27" s="1"/>
  <c r="CQ214" i="28" s="1"/>
  <c r="BB291" i="27"/>
  <c r="BB403" i="27" s="1"/>
  <c r="BA214" i="28" s="1"/>
  <c r="R291" i="27"/>
  <c r="CQ291" i="27"/>
  <c r="CQ403" i="27" s="1"/>
  <c r="CP214" i="28" s="1"/>
  <c r="AY291" i="27"/>
  <c r="AY403" i="27" s="1"/>
  <c r="AX214" i="28" s="1"/>
  <c r="Q291" i="27"/>
  <c r="CI291" i="27"/>
  <c r="CI403" i="27" s="1"/>
  <c r="CH214" i="28" s="1"/>
  <c r="AX291" i="27"/>
  <c r="AX403" i="27" s="1"/>
  <c r="AW214" i="28" s="1"/>
  <c r="P291" i="27"/>
  <c r="CH291" i="27"/>
  <c r="CH403" i="27" s="1"/>
  <c r="CG214" i="28" s="1"/>
  <c r="AW291" i="27"/>
  <c r="AW403" i="27" s="1"/>
  <c r="AV214" i="28" s="1"/>
  <c r="O291" i="27"/>
  <c r="CD291" i="27"/>
  <c r="CD403" i="27" s="1"/>
  <c r="CC214" i="28" s="1"/>
  <c r="AV291" i="27"/>
  <c r="AV403" i="27" s="1"/>
  <c r="AU214" i="28" s="1"/>
  <c r="G291" i="27"/>
  <c r="CC291" i="27"/>
  <c r="CC403" i="27" s="1"/>
  <c r="CB214" i="28" s="1"/>
  <c r="AU291" i="27"/>
  <c r="AU403" i="27" s="1"/>
  <c r="AT214" i="28" s="1"/>
  <c r="F291" i="27"/>
  <c r="CB291" i="27"/>
  <c r="CB403" i="27" s="1"/>
  <c r="CA214" i="28" s="1"/>
  <c r="AM291" i="27"/>
  <c r="CA291" i="27"/>
  <c r="CA403" i="27" s="1"/>
  <c r="BZ214" i="28" s="1"/>
  <c r="AL291" i="27"/>
  <c r="BS291" i="27"/>
  <c r="BS403" i="27" s="1"/>
  <c r="BR214" i="28" s="1"/>
  <c r="AI291" i="27"/>
  <c r="BR291" i="27"/>
  <c r="BR403" i="27" s="1"/>
  <c r="BQ214" i="28" s="1"/>
  <c r="AH291" i="27"/>
  <c r="BO291" i="27"/>
  <c r="BO403" i="27" s="1"/>
  <c r="BN214" i="28" s="1"/>
  <c r="AG291" i="27"/>
  <c r="BN291" i="27"/>
  <c r="BN403" i="27" s="1"/>
  <c r="BM214" i="28" s="1"/>
  <c r="AF291" i="27"/>
  <c r="CY291" i="27"/>
  <c r="CY403" i="27" s="1"/>
  <c r="CX214" i="28" s="1"/>
  <c r="BM291" i="27"/>
  <c r="BM403" i="27" s="1"/>
  <c r="BL214" i="28" s="1"/>
  <c r="AE291" i="27"/>
  <c r="CX291" i="27"/>
  <c r="CX403" i="27" s="1"/>
  <c r="CW214" i="28" s="1"/>
  <c r="BL291" i="27"/>
  <c r="BL403" i="27" s="1"/>
  <c r="BK214" i="28" s="1"/>
  <c r="W291" i="27"/>
  <c r="CT291" i="27"/>
  <c r="CT403" i="27" s="1"/>
  <c r="CS214" i="28" s="1"/>
  <c r="BK291" i="27"/>
  <c r="BK403" i="27" s="1"/>
  <c r="BJ214" i="28" s="1"/>
  <c r="V291" i="27"/>
  <c r="CO293" i="27"/>
  <c r="CO405" i="27" s="1"/>
  <c r="CN216" i="28" s="1"/>
  <c r="BY293" i="27"/>
  <c r="BY405" i="27" s="1"/>
  <c r="BX216" i="28" s="1"/>
  <c r="BI293" i="27"/>
  <c r="BI405" i="27" s="1"/>
  <c r="BH216" i="28" s="1"/>
  <c r="AS293" i="27"/>
  <c r="AS405" i="27" s="1"/>
  <c r="AR216" i="28" s="1"/>
  <c r="AC293" i="27"/>
  <c r="M293" i="27"/>
  <c r="DD293" i="27"/>
  <c r="DD405" i="27" s="1"/>
  <c r="DC216" i="28" s="1"/>
  <c r="CN293" i="27"/>
  <c r="CN405" i="27" s="1"/>
  <c r="CM216" i="28" s="1"/>
  <c r="BX293" i="27"/>
  <c r="BX405" i="27" s="1"/>
  <c r="BW216" i="28" s="1"/>
  <c r="BH293" i="27"/>
  <c r="BH405" i="27" s="1"/>
  <c r="BG216" i="28" s="1"/>
  <c r="AR293" i="27"/>
  <c r="AR405" i="27" s="1"/>
  <c r="AQ216" i="28" s="1"/>
  <c r="AB293" i="27"/>
  <c r="L293" i="27"/>
  <c r="DC293" i="27"/>
  <c r="DC405" i="27" s="1"/>
  <c r="DB216" i="28" s="1"/>
  <c r="CM293" i="27"/>
  <c r="CM405" i="27" s="1"/>
  <c r="CL216" i="28" s="1"/>
  <c r="BW293" i="27"/>
  <c r="BW405" i="27" s="1"/>
  <c r="BV216" i="28" s="1"/>
  <c r="BG293" i="27"/>
  <c r="BG405" i="27" s="1"/>
  <c r="BF216" i="28" s="1"/>
  <c r="AQ293" i="27"/>
  <c r="AQ405" i="27" s="1"/>
  <c r="AP216" i="28" s="1"/>
  <c r="AA293" i="27"/>
  <c r="K293" i="27"/>
  <c r="DB293" i="27"/>
  <c r="DB405" i="27" s="1"/>
  <c r="DA216" i="28" s="1"/>
  <c r="CL293" i="27"/>
  <c r="CL405" i="27" s="1"/>
  <c r="CK216" i="28" s="1"/>
  <c r="BV293" i="27"/>
  <c r="BV405" i="27" s="1"/>
  <c r="BU216" i="28" s="1"/>
  <c r="BF293" i="27"/>
  <c r="BF405" i="27" s="1"/>
  <c r="BE216" i="28" s="1"/>
  <c r="AP293" i="27"/>
  <c r="AP405" i="27" s="1"/>
  <c r="AO216" i="28" s="1"/>
  <c r="Z293" i="27"/>
  <c r="J293" i="27"/>
  <c r="DA293" i="27"/>
  <c r="DA405" i="27" s="1"/>
  <c r="CZ216" i="28" s="1"/>
  <c r="CK293" i="27"/>
  <c r="CK405" i="27" s="1"/>
  <c r="CJ216" i="28" s="1"/>
  <c r="BU293" i="27"/>
  <c r="BU405" i="27" s="1"/>
  <c r="BT216" i="28" s="1"/>
  <c r="BE293" i="27"/>
  <c r="BE405" i="27" s="1"/>
  <c r="BD216" i="28" s="1"/>
  <c r="AO293" i="27"/>
  <c r="AO405" i="27" s="1"/>
  <c r="AN216" i="28" s="1"/>
  <c r="Y293" i="27"/>
  <c r="Y405" i="27" s="1"/>
  <c r="X216" i="28" s="1"/>
  <c r="I293" i="27"/>
  <c r="CZ293" i="27"/>
  <c r="CZ405" i="27" s="1"/>
  <c r="CY216" i="28" s="1"/>
  <c r="CJ293" i="27"/>
  <c r="CJ405" i="27" s="1"/>
  <c r="CI216" i="28" s="1"/>
  <c r="BT293" i="27"/>
  <c r="BT405" i="27" s="1"/>
  <c r="BS216" i="28" s="1"/>
  <c r="BD293" i="27"/>
  <c r="BD405" i="27" s="1"/>
  <c r="BC216" i="28" s="1"/>
  <c r="AN293" i="27"/>
  <c r="X293" i="27"/>
  <c r="X405" i="27" s="1"/>
  <c r="W216" i="28" s="1"/>
  <c r="H293" i="27"/>
  <c r="CW293" i="27"/>
  <c r="CW405" i="27" s="1"/>
  <c r="CV216" i="28" s="1"/>
  <c r="CG293" i="27"/>
  <c r="CG405" i="27" s="1"/>
  <c r="CF216" i="28" s="1"/>
  <c r="BQ293" i="27"/>
  <c r="BQ405" i="27" s="1"/>
  <c r="BP216" i="28" s="1"/>
  <c r="BA293" i="27"/>
  <c r="BA405" i="27" s="1"/>
  <c r="AZ216" i="28" s="1"/>
  <c r="AK293" i="27"/>
  <c r="U293" i="27"/>
  <c r="E293" i="27"/>
  <c r="CV293" i="27"/>
  <c r="CV405" i="27" s="1"/>
  <c r="CU216" i="28" s="1"/>
  <c r="CF293" i="27"/>
  <c r="CF405" i="27" s="1"/>
  <c r="CE216" i="28" s="1"/>
  <c r="BP293" i="27"/>
  <c r="BP405" i="27" s="1"/>
  <c r="BO216" i="28" s="1"/>
  <c r="AZ293" i="27"/>
  <c r="AZ405" i="27" s="1"/>
  <c r="AY216" i="28" s="1"/>
  <c r="AJ293" i="27"/>
  <c r="T293" i="27"/>
  <c r="CU293" i="27"/>
  <c r="CU405" i="27" s="1"/>
  <c r="CT216" i="28" s="1"/>
  <c r="CE293" i="27"/>
  <c r="CE405" i="27" s="1"/>
  <c r="CD216" i="28" s="1"/>
  <c r="BO293" i="27"/>
  <c r="BO405" i="27" s="1"/>
  <c r="BN216" i="28" s="1"/>
  <c r="AY293" i="27"/>
  <c r="AY405" i="27" s="1"/>
  <c r="AX216" i="28" s="1"/>
  <c r="AI293" i="27"/>
  <c r="S293" i="27"/>
  <c r="CT293" i="27"/>
  <c r="CT405" i="27" s="1"/>
  <c r="CS216" i="28" s="1"/>
  <c r="CD293" i="27"/>
  <c r="CD405" i="27" s="1"/>
  <c r="CC216" i="28" s="1"/>
  <c r="BN293" i="27"/>
  <c r="BN405" i="27" s="1"/>
  <c r="BM216" i="28" s="1"/>
  <c r="CS293" i="27"/>
  <c r="CS405" i="27" s="1"/>
  <c r="CR216" i="28" s="1"/>
  <c r="CC293" i="27"/>
  <c r="CC405" i="27" s="1"/>
  <c r="CB216" i="28" s="1"/>
  <c r="BM293" i="27"/>
  <c r="BM405" i="27" s="1"/>
  <c r="BL216" i="28" s="1"/>
  <c r="AW293" i="27"/>
  <c r="AW405" i="27" s="1"/>
  <c r="AV216" i="28" s="1"/>
  <c r="AG293" i="27"/>
  <c r="Q293" i="27"/>
  <c r="CR293" i="27"/>
  <c r="CR405" i="27" s="1"/>
  <c r="CQ216" i="28" s="1"/>
  <c r="CB293" i="27"/>
  <c r="CB405" i="27" s="1"/>
  <c r="CA216" i="28" s="1"/>
  <c r="BL293" i="27"/>
  <c r="BL405" i="27" s="1"/>
  <c r="BK216" i="28" s="1"/>
  <c r="AV293" i="27"/>
  <c r="AV405" i="27" s="1"/>
  <c r="AU216" i="28" s="1"/>
  <c r="AF293" i="27"/>
  <c r="P293" i="27"/>
  <c r="CP293" i="27"/>
  <c r="CP405" i="27" s="1"/>
  <c r="CO216" i="28" s="1"/>
  <c r="BZ293" i="27"/>
  <c r="BZ405" i="27" s="1"/>
  <c r="BY216" i="28" s="1"/>
  <c r="BJ293" i="27"/>
  <c r="BJ405" i="27" s="1"/>
  <c r="BI216" i="28" s="1"/>
  <c r="AT293" i="27"/>
  <c r="AT405" i="27" s="1"/>
  <c r="AS216" i="28" s="1"/>
  <c r="AD293" i="27"/>
  <c r="N293" i="27"/>
  <c r="AX293" i="27"/>
  <c r="AX405" i="27" s="1"/>
  <c r="AW216" i="28" s="1"/>
  <c r="AU293" i="27"/>
  <c r="AU405" i="27" s="1"/>
  <c r="AT216" i="28" s="1"/>
  <c r="AM293" i="27"/>
  <c r="AL293" i="27"/>
  <c r="AH293" i="27"/>
  <c r="CY293" i="27"/>
  <c r="CY405" i="27" s="1"/>
  <c r="CX216" i="28" s="1"/>
  <c r="AE293" i="27"/>
  <c r="CX293" i="27"/>
  <c r="CX405" i="27" s="1"/>
  <c r="CW216" i="28" s="1"/>
  <c r="W293" i="27"/>
  <c r="CQ293" i="27"/>
  <c r="CQ405" i="27" s="1"/>
  <c r="CP216" i="28" s="1"/>
  <c r="V293" i="27"/>
  <c r="CI293" i="27"/>
  <c r="CI405" i="27" s="1"/>
  <c r="CH216" i="28" s="1"/>
  <c r="R293" i="27"/>
  <c r="CH293" i="27"/>
  <c r="CH405" i="27" s="1"/>
  <c r="CG216" i="28" s="1"/>
  <c r="O293" i="27"/>
  <c r="CA293" i="27"/>
  <c r="CA405" i="27" s="1"/>
  <c r="BZ216" i="28" s="1"/>
  <c r="G293" i="27"/>
  <c r="BS293" i="27"/>
  <c r="BS405" i="27" s="1"/>
  <c r="BR216" i="28" s="1"/>
  <c r="F293" i="27"/>
  <c r="BR293" i="27"/>
  <c r="BR405" i="27" s="1"/>
  <c r="BQ216" i="28" s="1"/>
  <c r="BK293" i="27"/>
  <c r="BK405" i="27" s="1"/>
  <c r="BJ216" i="28" s="1"/>
  <c r="BC293" i="27"/>
  <c r="BC405" i="27" s="1"/>
  <c r="BB216" i="28" s="1"/>
  <c r="BB293" i="27"/>
  <c r="BB405" i="27" s="1"/>
  <c r="BA216" i="28" s="1"/>
  <c r="CO295" i="27"/>
  <c r="CO407" i="27" s="1"/>
  <c r="CN218" i="28" s="1"/>
  <c r="BY295" i="27"/>
  <c r="BY407" i="27" s="1"/>
  <c r="BX218" i="28" s="1"/>
  <c r="BI295" i="27"/>
  <c r="BI407" i="27" s="1"/>
  <c r="BH218" i="28" s="1"/>
  <c r="AS295" i="27"/>
  <c r="AS407" i="27" s="1"/>
  <c r="AR218" i="28" s="1"/>
  <c r="AC295" i="27"/>
  <c r="M295" i="27"/>
  <c r="DD295" i="27"/>
  <c r="DD407" i="27" s="1"/>
  <c r="DC218" i="28" s="1"/>
  <c r="CN295" i="27"/>
  <c r="CN407" i="27" s="1"/>
  <c r="CM218" i="28" s="1"/>
  <c r="BX295" i="27"/>
  <c r="BX407" i="27" s="1"/>
  <c r="BW218" i="28" s="1"/>
  <c r="BH295" i="27"/>
  <c r="BH407" i="27" s="1"/>
  <c r="BG218" i="28" s="1"/>
  <c r="AR295" i="27"/>
  <c r="AR407" i="27" s="1"/>
  <c r="AQ218" i="28" s="1"/>
  <c r="AB295" i="27"/>
  <c r="L295" i="27"/>
  <c r="DC295" i="27"/>
  <c r="DC407" i="27" s="1"/>
  <c r="DB218" i="28" s="1"/>
  <c r="CM295" i="27"/>
  <c r="CM407" i="27" s="1"/>
  <c r="CL218" i="28" s="1"/>
  <c r="BW295" i="27"/>
  <c r="BW407" i="27" s="1"/>
  <c r="BV218" i="28" s="1"/>
  <c r="BG295" i="27"/>
  <c r="BG407" i="27" s="1"/>
  <c r="BF218" i="28" s="1"/>
  <c r="AQ295" i="27"/>
  <c r="AQ407" i="27" s="1"/>
  <c r="AP218" i="28" s="1"/>
  <c r="AA295" i="27"/>
  <c r="K295" i="27"/>
  <c r="DB295" i="27"/>
  <c r="DB407" i="27" s="1"/>
  <c r="DA218" i="28" s="1"/>
  <c r="CL295" i="27"/>
  <c r="CL407" i="27" s="1"/>
  <c r="CK218" i="28" s="1"/>
  <c r="BV295" i="27"/>
  <c r="BV407" i="27" s="1"/>
  <c r="BU218" i="28" s="1"/>
  <c r="BF295" i="27"/>
  <c r="BF407" i="27" s="1"/>
  <c r="BE218" i="28" s="1"/>
  <c r="AP295" i="27"/>
  <c r="AP407" i="27" s="1"/>
  <c r="AO218" i="28" s="1"/>
  <c r="Z295" i="27"/>
  <c r="J295" i="27"/>
  <c r="DA295" i="27"/>
  <c r="DA407" i="27" s="1"/>
  <c r="CZ218" i="28" s="1"/>
  <c r="CK295" i="27"/>
  <c r="CK407" i="27" s="1"/>
  <c r="CJ218" i="28" s="1"/>
  <c r="BU295" i="27"/>
  <c r="BU407" i="27" s="1"/>
  <c r="BT218" i="28" s="1"/>
  <c r="BE295" i="27"/>
  <c r="BE407" i="27" s="1"/>
  <c r="BD218" i="28" s="1"/>
  <c r="AO295" i="27"/>
  <c r="AO407" i="27" s="1"/>
  <c r="AN218" i="28" s="1"/>
  <c r="Y295" i="27"/>
  <c r="Y407" i="27" s="1"/>
  <c r="X218" i="28" s="1"/>
  <c r="I295" i="27"/>
  <c r="CZ295" i="27"/>
  <c r="CZ407" i="27" s="1"/>
  <c r="CY218" i="28" s="1"/>
  <c r="CJ295" i="27"/>
  <c r="CJ407" i="27" s="1"/>
  <c r="CI218" i="28" s="1"/>
  <c r="BT295" i="27"/>
  <c r="BT407" i="27" s="1"/>
  <c r="BS218" i="28" s="1"/>
  <c r="BD295" i="27"/>
  <c r="BD407" i="27" s="1"/>
  <c r="BC218" i="28" s="1"/>
  <c r="AN295" i="27"/>
  <c r="X295" i="27"/>
  <c r="X407" i="27" s="1"/>
  <c r="W218" i="28" s="1"/>
  <c r="H295" i="27"/>
  <c r="CX295" i="27"/>
  <c r="CX407" i="27" s="1"/>
  <c r="CW218" i="28" s="1"/>
  <c r="CH295" i="27"/>
  <c r="CH407" i="27" s="1"/>
  <c r="CG218" i="28" s="1"/>
  <c r="BR295" i="27"/>
  <c r="BR407" i="27" s="1"/>
  <c r="BQ218" i="28" s="1"/>
  <c r="BB295" i="27"/>
  <c r="BB407" i="27" s="1"/>
  <c r="BA218" i="28" s="1"/>
  <c r="AL295" i="27"/>
  <c r="V295" i="27"/>
  <c r="F295" i="27"/>
  <c r="CW295" i="27"/>
  <c r="CW407" i="27" s="1"/>
  <c r="CV218" i="28" s="1"/>
  <c r="CG295" i="27"/>
  <c r="CG407" i="27" s="1"/>
  <c r="CF218" i="28" s="1"/>
  <c r="BQ295" i="27"/>
  <c r="BQ407" i="27" s="1"/>
  <c r="BP218" i="28" s="1"/>
  <c r="BA295" i="27"/>
  <c r="BA407" i="27" s="1"/>
  <c r="AZ218" i="28" s="1"/>
  <c r="AK295" i="27"/>
  <c r="U295" i="27"/>
  <c r="E295" i="27"/>
  <c r="CV295" i="27"/>
  <c r="CV407" i="27" s="1"/>
  <c r="CU218" i="28" s="1"/>
  <c r="CF295" i="27"/>
  <c r="CF407" i="27" s="1"/>
  <c r="CE218" i="28" s="1"/>
  <c r="BP295" i="27"/>
  <c r="BP407" i="27" s="1"/>
  <c r="BO218" i="28" s="1"/>
  <c r="AZ295" i="27"/>
  <c r="AZ407" i="27" s="1"/>
  <c r="AY218" i="28" s="1"/>
  <c r="AJ295" i="27"/>
  <c r="T295" i="27"/>
  <c r="CU295" i="27"/>
  <c r="CU407" i="27" s="1"/>
  <c r="CT218" i="28" s="1"/>
  <c r="CE295" i="27"/>
  <c r="CE407" i="27" s="1"/>
  <c r="CD218" i="28" s="1"/>
  <c r="BO295" i="27"/>
  <c r="BO407" i="27" s="1"/>
  <c r="BN218" i="28" s="1"/>
  <c r="AY295" i="27"/>
  <c r="AY407" i="27" s="1"/>
  <c r="AX218" i="28" s="1"/>
  <c r="AI295" i="27"/>
  <c r="S295" i="27"/>
  <c r="CT295" i="27"/>
  <c r="CT407" i="27" s="1"/>
  <c r="CS218" i="28" s="1"/>
  <c r="CD295" i="27"/>
  <c r="CD407" i="27" s="1"/>
  <c r="CC218" i="28" s="1"/>
  <c r="BN295" i="27"/>
  <c r="BN407" i="27" s="1"/>
  <c r="BM218" i="28" s="1"/>
  <c r="AX295" i="27"/>
  <c r="AX407" i="27" s="1"/>
  <c r="AW218" i="28" s="1"/>
  <c r="AH295" i="27"/>
  <c r="R295" i="27"/>
  <c r="CS295" i="27"/>
  <c r="CS407" i="27" s="1"/>
  <c r="CR218" i="28" s="1"/>
  <c r="CC295" i="27"/>
  <c r="CC407" i="27" s="1"/>
  <c r="CB218" i="28" s="1"/>
  <c r="BM295" i="27"/>
  <c r="BM407" i="27" s="1"/>
  <c r="BL218" i="28" s="1"/>
  <c r="AW295" i="27"/>
  <c r="AW407" i="27" s="1"/>
  <c r="AV218" i="28" s="1"/>
  <c r="AG295" i="27"/>
  <c r="Q295" i="27"/>
  <c r="CR295" i="27"/>
  <c r="CR407" i="27" s="1"/>
  <c r="CQ218" i="28" s="1"/>
  <c r="CB295" i="27"/>
  <c r="CB407" i="27" s="1"/>
  <c r="CA218" i="28" s="1"/>
  <c r="BL295" i="27"/>
  <c r="BL407" i="27" s="1"/>
  <c r="BK218" i="28" s="1"/>
  <c r="AV295" i="27"/>
  <c r="AV407" i="27" s="1"/>
  <c r="AU218" i="28" s="1"/>
  <c r="AF295" i="27"/>
  <c r="P295" i="27"/>
  <c r="CP295" i="27"/>
  <c r="CP407" i="27" s="1"/>
  <c r="CO218" i="28" s="1"/>
  <c r="BZ295" i="27"/>
  <c r="BZ407" i="27" s="1"/>
  <c r="BY218" i="28" s="1"/>
  <c r="BJ295" i="27"/>
  <c r="BJ407" i="27" s="1"/>
  <c r="BI218" i="28" s="1"/>
  <c r="AT295" i="27"/>
  <c r="AT407" i="27" s="1"/>
  <c r="AS218" i="28" s="1"/>
  <c r="AD295" i="27"/>
  <c r="N295" i="27"/>
  <c r="AE295" i="27"/>
  <c r="W295" i="27"/>
  <c r="O295" i="27"/>
  <c r="G295" i="27"/>
  <c r="CY295" i="27"/>
  <c r="CY407" i="27" s="1"/>
  <c r="CX218" i="28" s="1"/>
  <c r="CQ295" i="27"/>
  <c r="CQ407" i="27" s="1"/>
  <c r="CP218" i="28" s="1"/>
  <c r="CI295" i="27"/>
  <c r="CI407" i="27" s="1"/>
  <c r="CH218" i="28" s="1"/>
  <c r="CA295" i="27"/>
  <c r="CA407" i="27" s="1"/>
  <c r="BZ218" i="28" s="1"/>
  <c r="BS295" i="27"/>
  <c r="BS407" i="27" s="1"/>
  <c r="BR218" i="28" s="1"/>
  <c r="BK295" i="27"/>
  <c r="BK407" i="27" s="1"/>
  <c r="BJ218" i="28" s="1"/>
  <c r="BC295" i="27"/>
  <c r="BC407" i="27" s="1"/>
  <c r="BB218" i="28" s="1"/>
  <c r="AU295" i="27"/>
  <c r="AU407" i="27" s="1"/>
  <c r="AT218" i="28" s="1"/>
  <c r="AM295" i="27"/>
  <c r="CO297" i="27"/>
  <c r="CO409" i="27" s="1"/>
  <c r="CN220" i="28" s="1"/>
  <c r="BY297" i="27"/>
  <c r="BY409" i="27" s="1"/>
  <c r="BX220" i="28" s="1"/>
  <c r="BI297" i="27"/>
  <c r="BI409" i="27" s="1"/>
  <c r="BH220" i="28" s="1"/>
  <c r="AS297" i="27"/>
  <c r="AS409" i="27" s="1"/>
  <c r="AR220" i="28" s="1"/>
  <c r="AC297" i="27"/>
  <c r="M297" i="27"/>
  <c r="DD297" i="27"/>
  <c r="DD409" i="27" s="1"/>
  <c r="DC220" i="28" s="1"/>
  <c r="CN297" i="27"/>
  <c r="CN409" i="27" s="1"/>
  <c r="CM220" i="28" s="1"/>
  <c r="BX297" i="27"/>
  <c r="BX409" i="27" s="1"/>
  <c r="BW220" i="28" s="1"/>
  <c r="BH297" i="27"/>
  <c r="BH409" i="27" s="1"/>
  <c r="BG220" i="28" s="1"/>
  <c r="AR297" i="27"/>
  <c r="AR409" i="27" s="1"/>
  <c r="AQ220" i="28" s="1"/>
  <c r="AB297" i="27"/>
  <c r="L297" i="27"/>
  <c r="DC297" i="27"/>
  <c r="DC409" i="27" s="1"/>
  <c r="DB220" i="28" s="1"/>
  <c r="CM297" i="27"/>
  <c r="CM409" i="27" s="1"/>
  <c r="CL220" i="28" s="1"/>
  <c r="BW297" i="27"/>
  <c r="BW409" i="27" s="1"/>
  <c r="BV220" i="28" s="1"/>
  <c r="BG297" i="27"/>
  <c r="BG409" i="27" s="1"/>
  <c r="BF220" i="28" s="1"/>
  <c r="AQ297" i="27"/>
  <c r="AQ409" i="27" s="1"/>
  <c r="AP220" i="28" s="1"/>
  <c r="AA297" i="27"/>
  <c r="K297" i="27"/>
  <c r="DB297" i="27"/>
  <c r="DB409" i="27" s="1"/>
  <c r="DA220" i="28" s="1"/>
  <c r="CL297" i="27"/>
  <c r="CL409" i="27" s="1"/>
  <c r="CK220" i="28" s="1"/>
  <c r="BV297" i="27"/>
  <c r="BV409" i="27" s="1"/>
  <c r="BU220" i="28" s="1"/>
  <c r="BF297" i="27"/>
  <c r="BF409" i="27" s="1"/>
  <c r="BE220" i="28" s="1"/>
  <c r="AP297" i="27"/>
  <c r="AP409" i="27" s="1"/>
  <c r="AO220" i="28" s="1"/>
  <c r="Z297" i="27"/>
  <c r="J297" i="27"/>
  <c r="DA297" i="27"/>
  <c r="DA409" i="27" s="1"/>
  <c r="CZ220" i="28" s="1"/>
  <c r="CK297" i="27"/>
  <c r="CK409" i="27" s="1"/>
  <c r="CJ220" i="28" s="1"/>
  <c r="BU297" i="27"/>
  <c r="BU409" i="27" s="1"/>
  <c r="BT220" i="28" s="1"/>
  <c r="BE297" i="27"/>
  <c r="BE409" i="27" s="1"/>
  <c r="BD220" i="28" s="1"/>
  <c r="AO297" i="27"/>
  <c r="AO409" i="27" s="1"/>
  <c r="AN220" i="28" s="1"/>
  <c r="Y297" i="27"/>
  <c r="Y409" i="27" s="1"/>
  <c r="X220" i="28" s="1"/>
  <c r="I297" i="27"/>
  <c r="CZ297" i="27"/>
  <c r="CZ409" i="27" s="1"/>
  <c r="CY220" i="28" s="1"/>
  <c r="CJ297" i="27"/>
  <c r="CJ409" i="27" s="1"/>
  <c r="CI220" i="28" s="1"/>
  <c r="BT297" i="27"/>
  <c r="BT409" i="27" s="1"/>
  <c r="BS220" i="28" s="1"/>
  <c r="BD297" i="27"/>
  <c r="BD409" i="27" s="1"/>
  <c r="BC220" i="28" s="1"/>
  <c r="AN297" i="27"/>
  <c r="X297" i="27"/>
  <c r="X409" i="27" s="1"/>
  <c r="W220" i="28" s="1"/>
  <c r="H297" i="27"/>
  <c r="CX297" i="27"/>
  <c r="CX409" i="27" s="1"/>
  <c r="CW220" i="28" s="1"/>
  <c r="CH297" i="27"/>
  <c r="CH409" i="27" s="1"/>
  <c r="CG220" i="28" s="1"/>
  <c r="BR297" i="27"/>
  <c r="BR409" i="27" s="1"/>
  <c r="BQ220" i="28" s="1"/>
  <c r="BB297" i="27"/>
  <c r="BB409" i="27" s="1"/>
  <c r="BA220" i="28" s="1"/>
  <c r="AL297" i="27"/>
  <c r="V297" i="27"/>
  <c r="F297" i="27"/>
  <c r="CW297" i="27"/>
  <c r="CW409" i="27" s="1"/>
  <c r="CV220" i="28" s="1"/>
  <c r="CG297" i="27"/>
  <c r="CG409" i="27" s="1"/>
  <c r="CF220" i="28" s="1"/>
  <c r="BQ297" i="27"/>
  <c r="BQ409" i="27" s="1"/>
  <c r="BP220" i="28" s="1"/>
  <c r="BA297" i="27"/>
  <c r="BA409" i="27" s="1"/>
  <c r="AZ220" i="28" s="1"/>
  <c r="AK297" i="27"/>
  <c r="U297" i="27"/>
  <c r="E297" i="27"/>
  <c r="CV297" i="27"/>
  <c r="CV409" i="27" s="1"/>
  <c r="CU220" i="28" s="1"/>
  <c r="CF297" i="27"/>
  <c r="CF409" i="27" s="1"/>
  <c r="CE220" i="28" s="1"/>
  <c r="BP297" i="27"/>
  <c r="BP409" i="27" s="1"/>
  <c r="BO220" i="28" s="1"/>
  <c r="AZ297" i="27"/>
  <c r="AZ409" i="27" s="1"/>
  <c r="AY220" i="28" s="1"/>
  <c r="AJ297" i="27"/>
  <c r="T297" i="27"/>
  <c r="CU297" i="27"/>
  <c r="CU409" i="27" s="1"/>
  <c r="CT220" i="28" s="1"/>
  <c r="CE297" i="27"/>
  <c r="CE409" i="27" s="1"/>
  <c r="CD220" i="28" s="1"/>
  <c r="BO297" i="27"/>
  <c r="BO409" i="27" s="1"/>
  <c r="BN220" i="28" s="1"/>
  <c r="AY297" i="27"/>
  <c r="AY409" i="27" s="1"/>
  <c r="AX220" i="28" s="1"/>
  <c r="AI297" i="27"/>
  <c r="S297" i="27"/>
  <c r="CT297" i="27"/>
  <c r="CT409" i="27" s="1"/>
  <c r="CS220" i="28" s="1"/>
  <c r="CD297" i="27"/>
  <c r="CD409" i="27" s="1"/>
  <c r="CC220" i="28" s="1"/>
  <c r="BN297" i="27"/>
  <c r="BN409" i="27" s="1"/>
  <c r="BM220" i="28" s="1"/>
  <c r="AX297" i="27"/>
  <c r="AX409" i="27" s="1"/>
  <c r="AW220" i="28" s="1"/>
  <c r="AH297" i="27"/>
  <c r="R297" i="27"/>
  <c r="CS297" i="27"/>
  <c r="CS409" i="27" s="1"/>
  <c r="CR220" i="28" s="1"/>
  <c r="CC297" i="27"/>
  <c r="CC409" i="27" s="1"/>
  <c r="CB220" i="28" s="1"/>
  <c r="BM297" i="27"/>
  <c r="BM409" i="27" s="1"/>
  <c r="BL220" i="28" s="1"/>
  <c r="AW297" i="27"/>
  <c r="AW409" i="27" s="1"/>
  <c r="AV220" i="28" s="1"/>
  <c r="AG297" i="27"/>
  <c r="Q297" i="27"/>
  <c r="CR297" i="27"/>
  <c r="CR409" i="27" s="1"/>
  <c r="CQ220" i="28" s="1"/>
  <c r="CB297" i="27"/>
  <c r="CB409" i="27" s="1"/>
  <c r="CA220" i="28" s="1"/>
  <c r="BL297" i="27"/>
  <c r="BL409" i="27" s="1"/>
  <c r="BK220" i="28" s="1"/>
  <c r="AV297" i="27"/>
  <c r="AV409" i="27" s="1"/>
  <c r="AU220" i="28" s="1"/>
  <c r="AF297" i="27"/>
  <c r="P297" i="27"/>
  <c r="CP297" i="27"/>
  <c r="CP409" i="27" s="1"/>
  <c r="CO220" i="28" s="1"/>
  <c r="BZ297" i="27"/>
  <c r="BZ409" i="27" s="1"/>
  <c r="BY220" i="28" s="1"/>
  <c r="BJ297" i="27"/>
  <c r="BJ409" i="27" s="1"/>
  <c r="BI220" i="28" s="1"/>
  <c r="AT297" i="27"/>
  <c r="AT409" i="27" s="1"/>
  <c r="AS220" i="28" s="1"/>
  <c r="AD297" i="27"/>
  <c r="N297" i="27"/>
  <c r="CA297" i="27"/>
  <c r="CA409" i="27" s="1"/>
  <c r="BZ220" i="28" s="1"/>
  <c r="BS297" i="27"/>
  <c r="BS409" i="27" s="1"/>
  <c r="BR220" i="28" s="1"/>
  <c r="BK297" i="27"/>
  <c r="BK409" i="27" s="1"/>
  <c r="BJ220" i="28" s="1"/>
  <c r="BC297" i="27"/>
  <c r="BC409" i="27" s="1"/>
  <c r="BB220" i="28" s="1"/>
  <c r="AU297" i="27"/>
  <c r="AU409" i="27" s="1"/>
  <c r="AT220" i="28" s="1"/>
  <c r="AM297" i="27"/>
  <c r="AE297" i="27"/>
  <c r="W297" i="27"/>
  <c r="O297" i="27"/>
  <c r="G297" i="27"/>
  <c r="CY297" i="27"/>
  <c r="CY409" i="27" s="1"/>
  <c r="CX220" i="28" s="1"/>
  <c r="CQ297" i="27"/>
  <c r="CQ409" i="27" s="1"/>
  <c r="CP220" i="28" s="1"/>
  <c r="CI297" i="27"/>
  <c r="CI409" i="27" s="1"/>
  <c r="CH220" i="28" s="1"/>
  <c r="CO299" i="27"/>
  <c r="CO411" i="27" s="1"/>
  <c r="CN222" i="28" s="1"/>
  <c r="BY299" i="27"/>
  <c r="BY411" i="27" s="1"/>
  <c r="BX222" i="28" s="1"/>
  <c r="BI299" i="27"/>
  <c r="BI411" i="27" s="1"/>
  <c r="BH222" i="28" s="1"/>
  <c r="AS299" i="27"/>
  <c r="AS411" i="27" s="1"/>
  <c r="AR222" i="28" s="1"/>
  <c r="AC299" i="27"/>
  <c r="M299" i="27"/>
  <c r="DD299" i="27"/>
  <c r="DD411" i="27" s="1"/>
  <c r="DC222" i="28" s="1"/>
  <c r="CN299" i="27"/>
  <c r="CN411" i="27" s="1"/>
  <c r="CM222" i="28" s="1"/>
  <c r="BX299" i="27"/>
  <c r="BX411" i="27" s="1"/>
  <c r="BW222" i="28" s="1"/>
  <c r="BH299" i="27"/>
  <c r="BH411" i="27" s="1"/>
  <c r="BG222" i="28" s="1"/>
  <c r="AR299" i="27"/>
  <c r="AR411" i="27" s="1"/>
  <c r="AQ222" i="28" s="1"/>
  <c r="AB299" i="27"/>
  <c r="L299" i="27"/>
  <c r="DC299" i="27"/>
  <c r="DC411" i="27" s="1"/>
  <c r="DB222" i="28" s="1"/>
  <c r="CM299" i="27"/>
  <c r="CM411" i="27" s="1"/>
  <c r="CL222" i="28" s="1"/>
  <c r="BW299" i="27"/>
  <c r="BW411" i="27" s="1"/>
  <c r="BV222" i="28" s="1"/>
  <c r="BG299" i="27"/>
  <c r="BG411" i="27" s="1"/>
  <c r="BF222" i="28" s="1"/>
  <c r="AQ299" i="27"/>
  <c r="AQ411" i="27" s="1"/>
  <c r="AP222" i="28" s="1"/>
  <c r="AA299" i="27"/>
  <c r="K299" i="27"/>
  <c r="DB299" i="27"/>
  <c r="DB411" i="27" s="1"/>
  <c r="DA222" i="28" s="1"/>
  <c r="CL299" i="27"/>
  <c r="CL411" i="27" s="1"/>
  <c r="CK222" i="28" s="1"/>
  <c r="BV299" i="27"/>
  <c r="BV411" i="27" s="1"/>
  <c r="BU222" i="28" s="1"/>
  <c r="BF299" i="27"/>
  <c r="BF411" i="27" s="1"/>
  <c r="BE222" i="28" s="1"/>
  <c r="AP299" i="27"/>
  <c r="AP411" i="27" s="1"/>
  <c r="AO222" i="28" s="1"/>
  <c r="Z299" i="27"/>
  <c r="J299" i="27"/>
  <c r="DA299" i="27"/>
  <c r="DA411" i="27" s="1"/>
  <c r="CZ222" i="28" s="1"/>
  <c r="CK299" i="27"/>
  <c r="CK411" i="27" s="1"/>
  <c r="CJ222" i="28" s="1"/>
  <c r="BU299" i="27"/>
  <c r="BU411" i="27" s="1"/>
  <c r="BT222" i="28" s="1"/>
  <c r="BE299" i="27"/>
  <c r="BE411" i="27" s="1"/>
  <c r="AO299" i="27"/>
  <c r="AO411" i="27" s="1"/>
  <c r="AN222" i="28" s="1"/>
  <c r="Y299" i="27"/>
  <c r="Y411" i="27" s="1"/>
  <c r="X222" i="28" s="1"/>
  <c r="I299" i="27"/>
  <c r="CZ299" i="27"/>
  <c r="CZ411" i="27" s="1"/>
  <c r="CY222" i="28" s="1"/>
  <c r="CJ299" i="27"/>
  <c r="CJ411" i="27" s="1"/>
  <c r="CI222" i="28" s="1"/>
  <c r="BT299" i="27"/>
  <c r="BT411" i="27" s="1"/>
  <c r="BS222" i="28" s="1"/>
  <c r="BD299" i="27"/>
  <c r="BD411" i="27" s="1"/>
  <c r="BC222" i="28" s="1"/>
  <c r="AN299" i="27"/>
  <c r="X299" i="27"/>
  <c r="X411" i="27" s="1"/>
  <c r="W222" i="28" s="1"/>
  <c r="H299" i="27"/>
  <c r="CX299" i="27"/>
  <c r="CX411" i="27" s="1"/>
  <c r="CW222" i="28" s="1"/>
  <c r="CH299" i="27"/>
  <c r="CH411" i="27" s="1"/>
  <c r="CG222" i="28" s="1"/>
  <c r="BR299" i="27"/>
  <c r="BR411" i="27" s="1"/>
  <c r="BQ222" i="28" s="1"/>
  <c r="BB299" i="27"/>
  <c r="BB411" i="27" s="1"/>
  <c r="BA222" i="28" s="1"/>
  <c r="AL299" i="27"/>
  <c r="V299" i="27"/>
  <c r="F299" i="27"/>
  <c r="CW299" i="27"/>
  <c r="CW411" i="27" s="1"/>
  <c r="CV222" i="28" s="1"/>
  <c r="CG299" i="27"/>
  <c r="CG411" i="27" s="1"/>
  <c r="CF222" i="28" s="1"/>
  <c r="BQ299" i="27"/>
  <c r="BQ411" i="27" s="1"/>
  <c r="BP222" i="28" s="1"/>
  <c r="BA299" i="27"/>
  <c r="BA411" i="27" s="1"/>
  <c r="AZ222" i="28" s="1"/>
  <c r="AK299" i="27"/>
  <c r="U299" i="27"/>
  <c r="E299" i="27"/>
  <c r="CV299" i="27"/>
  <c r="CV411" i="27" s="1"/>
  <c r="CU222" i="28" s="1"/>
  <c r="CF299" i="27"/>
  <c r="CF411" i="27" s="1"/>
  <c r="CE222" i="28" s="1"/>
  <c r="BP299" i="27"/>
  <c r="BP411" i="27" s="1"/>
  <c r="BO222" i="28" s="1"/>
  <c r="AZ299" i="27"/>
  <c r="AZ411" i="27" s="1"/>
  <c r="AY222" i="28" s="1"/>
  <c r="AJ299" i="27"/>
  <c r="T299" i="27"/>
  <c r="CU299" i="27"/>
  <c r="CU411" i="27" s="1"/>
  <c r="CT222" i="28" s="1"/>
  <c r="CE299" i="27"/>
  <c r="CE411" i="27" s="1"/>
  <c r="BO299" i="27"/>
  <c r="BO411" i="27" s="1"/>
  <c r="BN222" i="28" s="1"/>
  <c r="AY299" i="27"/>
  <c r="AY411" i="27" s="1"/>
  <c r="AX222" i="28" s="1"/>
  <c r="AI299" i="27"/>
  <c r="S299" i="27"/>
  <c r="CT299" i="27"/>
  <c r="CT411" i="27" s="1"/>
  <c r="CS222" i="28" s="1"/>
  <c r="CD299" i="27"/>
  <c r="CD411" i="27" s="1"/>
  <c r="CC222" i="28" s="1"/>
  <c r="BN299" i="27"/>
  <c r="BN411" i="27" s="1"/>
  <c r="BM222" i="28" s="1"/>
  <c r="AX299" i="27"/>
  <c r="AX411" i="27" s="1"/>
  <c r="AW222" i="28" s="1"/>
  <c r="AH299" i="27"/>
  <c r="R299" i="27"/>
  <c r="CS299" i="27"/>
  <c r="CS411" i="27" s="1"/>
  <c r="CR222" i="28" s="1"/>
  <c r="CC299" i="27"/>
  <c r="CC411" i="27" s="1"/>
  <c r="CB222" i="28" s="1"/>
  <c r="BM299" i="27"/>
  <c r="BM411" i="27" s="1"/>
  <c r="BL222" i="28" s="1"/>
  <c r="AW299" i="27"/>
  <c r="AW411" i="27" s="1"/>
  <c r="AV222" i="28" s="1"/>
  <c r="AG299" i="27"/>
  <c r="Q299" i="27"/>
  <c r="CR299" i="27"/>
  <c r="CR411" i="27" s="1"/>
  <c r="CQ222" i="28" s="1"/>
  <c r="CB299" i="27"/>
  <c r="CB411" i="27" s="1"/>
  <c r="CA222" i="28" s="1"/>
  <c r="BL299" i="27"/>
  <c r="BL411" i="27" s="1"/>
  <c r="BK222" i="28" s="1"/>
  <c r="AV299" i="27"/>
  <c r="AV411" i="27" s="1"/>
  <c r="AU222" i="28" s="1"/>
  <c r="AF299" i="27"/>
  <c r="P299" i="27"/>
  <c r="CQ299" i="27"/>
  <c r="CQ411" i="27" s="1"/>
  <c r="CP222" i="28" s="1"/>
  <c r="CA299" i="27"/>
  <c r="CA411" i="27" s="1"/>
  <c r="BZ222" i="28" s="1"/>
  <c r="BK299" i="27"/>
  <c r="BK411" i="27" s="1"/>
  <c r="BJ222" i="28" s="1"/>
  <c r="AU299" i="27"/>
  <c r="AU411" i="27" s="1"/>
  <c r="AT222" i="28" s="1"/>
  <c r="AE299" i="27"/>
  <c r="O299" i="27"/>
  <c r="CP299" i="27"/>
  <c r="CP411" i="27" s="1"/>
  <c r="CO222" i="28" s="1"/>
  <c r="BZ299" i="27"/>
  <c r="BZ411" i="27" s="1"/>
  <c r="BY222" i="28" s="1"/>
  <c r="BJ299" i="27"/>
  <c r="BJ411" i="27" s="1"/>
  <c r="BI222" i="28" s="1"/>
  <c r="AT299" i="27"/>
  <c r="AT411" i="27" s="1"/>
  <c r="AD299" i="27"/>
  <c r="N299" i="27"/>
  <c r="W299" i="27"/>
  <c r="G299" i="27"/>
  <c r="CY299" i="27"/>
  <c r="CY411" i="27" s="1"/>
  <c r="CX222" i="28" s="1"/>
  <c r="CI299" i="27"/>
  <c r="CI411" i="27" s="1"/>
  <c r="CH222" i="28" s="1"/>
  <c r="BS299" i="27"/>
  <c r="BS411" i="27" s="1"/>
  <c r="BR222" i="28" s="1"/>
  <c r="BC299" i="27"/>
  <c r="BC411" i="27" s="1"/>
  <c r="BB222" i="28" s="1"/>
  <c r="AM299" i="27"/>
  <c r="CO301" i="27"/>
  <c r="CO413" i="27" s="1"/>
  <c r="CN224" i="28" s="1"/>
  <c r="BY301" i="27"/>
  <c r="BY413" i="27" s="1"/>
  <c r="BX224" i="28" s="1"/>
  <c r="BI301" i="27"/>
  <c r="BI413" i="27" s="1"/>
  <c r="BH224" i="28" s="1"/>
  <c r="AS301" i="27"/>
  <c r="AS413" i="27" s="1"/>
  <c r="AR224" i="28" s="1"/>
  <c r="AC301" i="27"/>
  <c r="M301" i="27"/>
  <c r="DD301" i="27"/>
  <c r="DD413" i="27" s="1"/>
  <c r="CN301" i="27"/>
  <c r="CN413" i="27" s="1"/>
  <c r="BX301" i="27"/>
  <c r="BX413" i="27" s="1"/>
  <c r="BW224" i="28" s="1"/>
  <c r="BH301" i="27"/>
  <c r="BH413" i="27" s="1"/>
  <c r="BG224" i="28" s="1"/>
  <c r="AR301" i="27"/>
  <c r="AR413" i="27" s="1"/>
  <c r="AQ224" i="28" s="1"/>
  <c r="AB301" i="27"/>
  <c r="L301" i="27"/>
  <c r="DC301" i="27"/>
  <c r="DC413" i="27" s="1"/>
  <c r="DB224" i="28" s="1"/>
  <c r="CM301" i="27"/>
  <c r="CM413" i="27" s="1"/>
  <c r="CL224" i="28" s="1"/>
  <c r="BW301" i="27"/>
  <c r="BW413" i="27" s="1"/>
  <c r="BV224" i="28" s="1"/>
  <c r="BG301" i="27"/>
  <c r="BG413" i="27" s="1"/>
  <c r="BF224" i="28" s="1"/>
  <c r="AQ301" i="27"/>
  <c r="AQ413" i="27" s="1"/>
  <c r="AP224" i="28" s="1"/>
  <c r="AA301" i="27"/>
  <c r="K301" i="27"/>
  <c r="DB301" i="27"/>
  <c r="DB413" i="27" s="1"/>
  <c r="DA224" i="28" s="1"/>
  <c r="CL301" i="27"/>
  <c r="CL413" i="27" s="1"/>
  <c r="CK224" i="28" s="1"/>
  <c r="BV301" i="27"/>
  <c r="BV413" i="27" s="1"/>
  <c r="BF301" i="27"/>
  <c r="BF413" i="27" s="1"/>
  <c r="AP301" i="27"/>
  <c r="AP413" i="27" s="1"/>
  <c r="AO224" i="28" s="1"/>
  <c r="Z301" i="27"/>
  <c r="J301" i="27"/>
  <c r="DA301" i="27"/>
  <c r="DA413" i="27" s="1"/>
  <c r="CZ224" i="28" s="1"/>
  <c r="CK301" i="27"/>
  <c r="CK413" i="27" s="1"/>
  <c r="CJ224" i="28" s="1"/>
  <c r="BU301" i="27"/>
  <c r="BU413" i="27" s="1"/>
  <c r="BT224" i="28" s="1"/>
  <c r="BE301" i="27"/>
  <c r="BE413" i="27" s="1"/>
  <c r="BD224" i="28" s="1"/>
  <c r="AO301" i="27"/>
  <c r="AO413" i="27" s="1"/>
  <c r="AN224" i="28" s="1"/>
  <c r="Y301" i="27"/>
  <c r="Y413" i="27" s="1"/>
  <c r="X224" i="28" s="1"/>
  <c r="I301" i="27"/>
  <c r="CZ301" i="27"/>
  <c r="CZ413" i="27" s="1"/>
  <c r="CY224" i="28" s="1"/>
  <c r="CJ301" i="27"/>
  <c r="CJ413" i="27" s="1"/>
  <c r="CI224" i="28" s="1"/>
  <c r="BT301" i="27"/>
  <c r="BT413" i="27" s="1"/>
  <c r="BS224" i="28" s="1"/>
  <c r="BD301" i="27"/>
  <c r="BD413" i="27" s="1"/>
  <c r="BC224" i="28" s="1"/>
  <c r="AN301" i="27"/>
  <c r="X301" i="27"/>
  <c r="X413" i="27" s="1"/>
  <c r="H301" i="27"/>
  <c r="CY301" i="27"/>
  <c r="CY413" i="27" s="1"/>
  <c r="CX224" i="28" s="1"/>
  <c r="CI301" i="27"/>
  <c r="CI413" i="27" s="1"/>
  <c r="CH224" i="28" s="1"/>
  <c r="BS301" i="27"/>
  <c r="BS413" i="27" s="1"/>
  <c r="BR224" i="28" s="1"/>
  <c r="BC301" i="27"/>
  <c r="BC413" i="27" s="1"/>
  <c r="BB224" i="28" s="1"/>
  <c r="AM301" i="27"/>
  <c r="W301" i="27"/>
  <c r="CX301" i="27"/>
  <c r="CX413" i="27" s="1"/>
  <c r="CW224" i="28" s="1"/>
  <c r="CH301" i="27"/>
  <c r="CH413" i="27" s="1"/>
  <c r="CG224" i="28" s="1"/>
  <c r="BR301" i="27"/>
  <c r="BR413" i="27" s="1"/>
  <c r="BQ224" i="28" s="1"/>
  <c r="BB301" i="27"/>
  <c r="BB413" i="27" s="1"/>
  <c r="BA224" i="28" s="1"/>
  <c r="AL301" i="27"/>
  <c r="V301" i="27"/>
  <c r="F301" i="27"/>
  <c r="CW301" i="27"/>
  <c r="CW413" i="27" s="1"/>
  <c r="CG301" i="27"/>
  <c r="CG413" i="27" s="1"/>
  <c r="BQ301" i="27"/>
  <c r="BQ413" i="27" s="1"/>
  <c r="BP224" i="28" s="1"/>
  <c r="BA301" i="27"/>
  <c r="BA413" i="27" s="1"/>
  <c r="AZ224" i="28" s="1"/>
  <c r="AK301" i="27"/>
  <c r="U301" i="27"/>
  <c r="E301" i="27"/>
  <c r="CV301" i="27"/>
  <c r="CV413" i="27" s="1"/>
  <c r="CU224" i="28" s="1"/>
  <c r="CF301" i="27"/>
  <c r="CF413" i="27" s="1"/>
  <c r="CE224" i="28" s="1"/>
  <c r="BP301" i="27"/>
  <c r="BP413" i="27" s="1"/>
  <c r="BO224" i="28" s="1"/>
  <c r="AZ301" i="27"/>
  <c r="AZ413" i="27" s="1"/>
  <c r="AY224" i="28" s="1"/>
  <c r="AJ301" i="27"/>
  <c r="T301" i="27"/>
  <c r="CU301" i="27"/>
  <c r="CU413" i="27" s="1"/>
  <c r="CT224" i="28" s="1"/>
  <c r="CE301" i="27"/>
  <c r="CE413" i="27" s="1"/>
  <c r="CD224" i="28" s="1"/>
  <c r="BO301" i="27"/>
  <c r="BO413" i="27" s="1"/>
  <c r="BN224" i="28" s="1"/>
  <c r="AY301" i="27"/>
  <c r="AY413" i="27" s="1"/>
  <c r="AX224" i="28" s="1"/>
  <c r="AI301" i="27"/>
  <c r="S301" i="27"/>
  <c r="CT301" i="27"/>
  <c r="CT413" i="27" s="1"/>
  <c r="CS224" i="28" s="1"/>
  <c r="CD301" i="27"/>
  <c r="CD413" i="27" s="1"/>
  <c r="CC224" i="28" s="1"/>
  <c r="BN301" i="27"/>
  <c r="BN413" i="27" s="1"/>
  <c r="BM224" i="28" s="1"/>
  <c r="AX301" i="27"/>
  <c r="AX413" i="27" s="1"/>
  <c r="AW224" i="28" s="1"/>
  <c r="AH301" i="27"/>
  <c r="R301" i="27"/>
  <c r="CS301" i="27"/>
  <c r="CS413" i="27" s="1"/>
  <c r="CR224" i="28" s="1"/>
  <c r="CC301" i="27"/>
  <c r="CC413" i="27" s="1"/>
  <c r="CB224" i="28" s="1"/>
  <c r="BM301" i="27"/>
  <c r="BM413" i="27" s="1"/>
  <c r="BL224" i="28" s="1"/>
  <c r="AW301" i="27"/>
  <c r="AW413" i="27" s="1"/>
  <c r="AV224" i="28" s="1"/>
  <c r="AG301" i="27"/>
  <c r="Q301" i="27"/>
  <c r="CR301" i="27"/>
  <c r="CR413" i="27" s="1"/>
  <c r="CQ224" i="28" s="1"/>
  <c r="CB301" i="27"/>
  <c r="CB413" i="27" s="1"/>
  <c r="CA224" i="28" s="1"/>
  <c r="BL301" i="27"/>
  <c r="BL413" i="27" s="1"/>
  <c r="AV301" i="27"/>
  <c r="AV413" i="27" s="1"/>
  <c r="AU224" i="28" s="1"/>
  <c r="AF301" i="27"/>
  <c r="P301" i="27"/>
  <c r="CQ301" i="27"/>
  <c r="CQ413" i="27" s="1"/>
  <c r="CP224" i="28" s="1"/>
  <c r="CA301" i="27"/>
  <c r="CA413" i="27" s="1"/>
  <c r="BZ224" i="28" s="1"/>
  <c r="BK301" i="27"/>
  <c r="BK413" i="27" s="1"/>
  <c r="BJ224" i="28" s="1"/>
  <c r="AU301" i="27"/>
  <c r="AU413" i="27" s="1"/>
  <c r="AT224" i="28" s="1"/>
  <c r="AE301" i="27"/>
  <c r="O301" i="27"/>
  <c r="CP301" i="27"/>
  <c r="CP413" i="27" s="1"/>
  <c r="CO224" i="28" s="1"/>
  <c r="BZ301" i="27"/>
  <c r="BZ413" i="27" s="1"/>
  <c r="BY224" i="28" s="1"/>
  <c r="BJ301" i="27"/>
  <c r="BJ413" i="27" s="1"/>
  <c r="BI224" i="28" s="1"/>
  <c r="AT301" i="27"/>
  <c r="AT413" i="27" s="1"/>
  <c r="AS224" i="28" s="1"/>
  <c r="AD301" i="27"/>
  <c r="N301" i="27"/>
  <c r="G301" i="27"/>
  <c r="CO303" i="27"/>
  <c r="CO415" i="27" s="1"/>
  <c r="CN226" i="28" s="1"/>
  <c r="BY303" i="27"/>
  <c r="BY415" i="27" s="1"/>
  <c r="BX226" i="28" s="1"/>
  <c r="BI303" i="27"/>
  <c r="BI415" i="27" s="1"/>
  <c r="BH226" i="28" s="1"/>
  <c r="AS303" i="27"/>
  <c r="AS415" i="27" s="1"/>
  <c r="AR226" i="28" s="1"/>
  <c r="AC303" i="27"/>
  <c r="M303" i="27"/>
  <c r="DD303" i="27"/>
  <c r="DD415" i="27" s="1"/>
  <c r="DC226" i="28" s="1"/>
  <c r="CN303" i="27"/>
  <c r="CN415" i="27" s="1"/>
  <c r="CM226" i="28" s="1"/>
  <c r="BX303" i="27"/>
  <c r="BX415" i="27" s="1"/>
  <c r="BW226" i="28" s="1"/>
  <c r="BH303" i="27"/>
  <c r="BH415" i="27" s="1"/>
  <c r="BG226" i="28" s="1"/>
  <c r="AR303" i="27"/>
  <c r="AR415" i="27" s="1"/>
  <c r="AQ226" i="28" s="1"/>
  <c r="AB303" i="27"/>
  <c r="L303" i="27"/>
  <c r="DC303" i="27"/>
  <c r="DC415" i="27" s="1"/>
  <c r="DB226" i="28" s="1"/>
  <c r="CM303" i="27"/>
  <c r="CM415" i="27" s="1"/>
  <c r="BW303" i="27"/>
  <c r="BW415" i="27" s="1"/>
  <c r="BG303" i="27"/>
  <c r="BG415" i="27" s="1"/>
  <c r="BF226" i="28" s="1"/>
  <c r="AQ303" i="27"/>
  <c r="AQ415" i="27" s="1"/>
  <c r="AP226" i="28" s="1"/>
  <c r="AA303" i="27"/>
  <c r="K303" i="27"/>
  <c r="DB303" i="27"/>
  <c r="DB415" i="27" s="1"/>
  <c r="DA226" i="28" s="1"/>
  <c r="CL303" i="27"/>
  <c r="CL415" i="27" s="1"/>
  <c r="CK226" i="28" s="1"/>
  <c r="BV303" i="27"/>
  <c r="BV415" i="27" s="1"/>
  <c r="BU226" i="28" s="1"/>
  <c r="BF303" i="27"/>
  <c r="BF415" i="27" s="1"/>
  <c r="BE226" i="28" s="1"/>
  <c r="AP303" i="27"/>
  <c r="AP415" i="27" s="1"/>
  <c r="AO226" i="28" s="1"/>
  <c r="Z303" i="27"/>
  <c r="J303" i="27"/>
  <c r="DA303" i="27"/>
  <c r="DA415" i="27" s="1"/>
  <c r="CZ226" i="28" s="1"/>
  <c r="CK303" i="27"/>
  <c r="CK415" i="27" s="1"/>
  <c r="CJ226" i="28" s="1"/>
  <c r="BU303" i="27"/>
  <c r="BU415" i="27" s="1"/>
  <c r="BT226" i="28" s="1"/>
  <c r="BE303" i="27"/>
  <c r="BE415" i="27" s="1"/>
  <c r="AO303" i="27"/>
  <c r="AO415" i="27" s="1"/>
  <c r="Y303" i="27"/>
  <c r="Y415" i="27" s="1"/>
  <c r="X226" i="28" s="1"/>
  <c r="I303" i="27"/>
  <c r="CZ303" i="27"/>
  <c r="CZ415" i="27" s="1"/>
  <c r="CY226" i="28" s="1"/>
  <c r="CJ303" i="27"/>
  <c r="CJ415" i="27" s="1"/>
  <c r="CI226" i="28" s="1"/>
  <c r="BT303" i="27"/>
  <c r="BT415" i="27" s="1"/>
  <c r="BS226" i="28" s="1"/>
  <c r="BD303" i="27"/>
  <c r="BD415" i="27" s="1"/>
  <c r="BC226" i="28" s="1"/>
  <c r="AN303" i="27"/>
  <c r="X303" i="27"/>
  <c r="X415" i="27" s="1"/>
  <c r="W226" i="28" s="1"/>
  <c r="H303" i="27"/>
  <c r="CY303" i="27"/>
  <c r="CY415" i="27" s="1"/>
  <c r="CX226" i="28" s="1"/>
  <c r="CI303" i="27"/>
  <c r="CI415" i="27" s="1"/>
  <c r="CH226" i="28" s="1"/>
  <c r="BS303" i="27"/>
  <c r="BS415" i="27" s="1"/>
  <c r="BR226" i="28" s="1"/>
  <c r="BC303" i="27"/>
  <c r="BC415" i="27" s="1"/>
  <c r="BB226" i="28" s="1"/>
  <c r="AM303" i="27"/>
  <c r="W303" i="27"/>
  <c r="G303" i="27"/>
  <c r="CX303" i="27"/>
  <c r="CX415" i="27" s="1"/>
  <c r="CW226" i="28" s="1"/>
  <c r="CH303" i="27"/>
  <c r="CH415" i="27" s="1"/>
  <c r="CG226" i="28" s="1"/>
  <c r="BR303" i="27"/>
  <c r="BR415" i="27" s="1"/>
  <c r="BQ226" i="28" s="1"/>
  <c r="BB303" i="27"/>
  <c r="BB415" i="27" s="1"/>
  <c r="BA226" i="28" s="1"/>
  <c r="AL303" i="27"/>
  <c r="V303" i="27"/>
  <c r="F303" i="27"/>
  <c r="CW303" i="27"/>
  <c r="CW415" i="27" s="1"/>
  <c r="CV226" i="28" s="1"/>
  <c r="CG303" i="27"/>
  <c r="CG415" i="27" s="1"/>
  <c r="CF226" i="28" s="1"/>
  <c r="BQ303" i="27"/>
  <c r="BQ415" i="27" s="1"/>
  <c r="BP226" i="28" s="1"/>
  <c r="BA303" i="27"/>
  <c r="BA415" i="27" s="1"/>
  <c r="AZ226" i="28" s="1"/>
  <c r="AK303" i="27"/>
  <c r="U303" i="27"/>
  <c r="E303" i="27"/>
  <c r="CV303" i="27"/>
  <c r="CV415" i="27" s="1"/>
  <c r="CF303" i="27"/>
  <c r="CF415" i="27" s="1"/>
  <c r="BP303" i="27"/>
  <c r="BP415" i="27" s="1"/>
  <c r="BO226" i="28" s="1"/>
  <c r="AZ303" i="27"/>
  <c r="AZ415" i="27" s="1"/>
  <c r="AY226" i="28" s="1"/>
  <c r="AJ303" i="27"/>
  <c r="T303" i="27"/>
  <c r="CU303" i="27"/>
  <c r="CU415" i="27" s="1"/>
  <c r="CT226" i="28" s="1"/>
  <c r="CE303" i="27"/>
  <c r="CE415" i="27" s="1"/>
  <c r="CD226" i="28" s="1"/>
  <c r="BO303" i="27"/>
  <c r="BO415" i="27" s="1"/>
  <c r="BN226" i="28" s="1"/>
  <c r="AY303" i="27"/>
  <c r="AY415" i="27" s="1"/>
  <c r="AX226" i="28" s="1"/>
  <c r="AI303" i="27"/>
  <c r="S303" i="27"/>
  <c r="CT303" i="27"/>
  <c r="CT415" i="27" s="1"/>
  <c r="CS226" i="28" s="1"/>
  <c r="CD303" i="27"/>
  <c r="CD415" i="27" s="1"/>
  <c r="CC226" i="28" s="1"/>
  <c r="BN303" i="27"/>
  <c r="BN415" i="27" s="1"/>
  <c r="BM226" i="28" s="1"/>
  <c r="AX303" i="27"/>
  <c r="AX415" i="27" s="1"/>
  <c r="AW226" i="28" s="1"/>
  <c r="AH303" i="27"/>
  <c r="R303" i="27"/>
  <c r="CS303" i="27"/>
  <c r="CS415" i="27" s="1"/>
  <c r="CR226" i="28" s="1"/>
  <c r="CC303" i="27"/>
  <c r="CC415" i="27" s="1"/>
  <c r="CB226" i="28" s="1"/>
  <c r="BM303" i="27"/>
  <c r="BM415" i="27" s="1"/>
  <c r="BL226" i="28" s="1"/>
  <c r="AW303" i="27"/>
  <c r="AW415" i="27" s="1"/>
  <c r="AV226" i="28" s="1"/>
  <c r="AG303" i="27"/>
  <c r="Q303" i="27"/>
  <c r="CR303" i="27"/>
  <c r="CR415" i="27" s="1"/>
  <c r="CQ226" i="28" s="1"/>
  <c r="CB303" i="27"/>
  <c r="CB415" i="27" s="1"/>
  <c r="CA226" i="28" s="1"/>
  <c r="BL303" i="27"/>
  <c r="BL415" i="27" s="1"/>
  <c r="BK226" i="28" s="1"/>
  <c r="AV303" i="27"/>
  <c r="AV415" i="27" s="1"/>
  <c r="AU226" i="28" s="1"/>
  <c r="AF303" i="27"/>
  <c r="P303" i="27"/>
  <c r="CQ303" i="27"/>
  <c r="CQ415" i="27" s="1"/>
  <c r="CP226" i="28" s="1"/>
  <c r="CA303" i="27"/>
  <c r="CA415" i="27" s="1"/>
  <c r="BZ226" i="28" s="1"/>
  <c r="BK303" i="27"/>
  <c r="BK415" i="27" s="1"/>
  <c r="AU303" i="27"/>
  <c r="AU415" i="27" s="1"/>
  <c r="AE303" i="27"/>
  <c r="O303" i="27"/>
  <c r="CP303" i="27"/>
  <c r="CP415" i="27" s="1"/>
  <c r="CO226" i="28" s="1"/>
  <c r="BZ303" i="27"/>
  <c r="BZ415" i="27" s="1"/>
  <c r="BY226" i="28" s="1"/>
  <c r="BJ303" i="27"/>
  <c r="BJ415" i="27" s="1"/>
  <c r="BI226" i="28" s="1"/>
  <c r="AT303" i="27"/>
  <c r="AT415" i="27" s="1"/>
  <c r="AS226" i="28" s="1"/>
  <c r="AD303" i="27"/>
  <c r="N303" i="27"/>
  <c r="CO305" i="27"/>
  <c r="CO417" i="27" s="1"/>
  <c r="CN228" i="28" s="1"/>
  <c r="BY305" i="27"/>
  <c r="BY417" i="27" s="1"/>
  <c r="BX228" i="28" s="1"/>
  <c r="BI305" i="27"/>
  <c r="BI417" i="27" s="1"/>
  <c r="BH228" i="28" s="1"/>
  <c r="AS305" i="27"/>
  <c r="AS417" i="27" s="1"/>
  <c r="AR228" i="28" s="1"/>
  <c r="AC305" i="27"/>
  <c r="M305" i="27"/>
  <c r="DD305" i="27"/>
  <c r="DD417" i="27" s="1"/>
  <c r="CN305" i="27"/>
  <c r="CN417" i="27" s="1"/>
  <c r="BX305" i="27"/>
  <c r="BX417" i="27" s="1"/>
  <c r="BW228" i="28" s="1"/>
  <c r="BH305" i="27"/>
  <c r="BH417" i="27" s="1"/>
  <c r="BG228" i="28" s="1"/>
  <c r="AR305" i="27"/>
  <c r="AR417" i="27" s="1"/>
  <c r="AQ228" i="28" s="1"/>
  <c r="AB305" i="27"/>
  <c r="L305" i="27"/>
  <c r="DC305" i="27"/>
  <c r="DC417" i="27" s="1"/>
  <c r="DB228" i="28" s="1"/>
  <c r="CM305" i="27"/>
  <c r="CM417" i="27" s="1"/>
  <c r="CL228" i="28" s="1"/>
  <c r="BW305" i="27"/>
  <c r="BW417" i="27" s="1"/>
  <c r="BV228" i="28" s="1"/>
  <c r="BG305" i="27"/>
  <c r="BG417" i="27" s="1"/>
  <c r="BF228" i="28" s="1"/>
  <c r="AQ305" i="27"/>
  <c r="AQ417" i="27" s="1"/>
  <c r="AP228" i="28" s="1"/>
  <c r="AA305" i="27"/>
  <c r="K305" i="27"/>
  <c r="DB305" i="27"/>
  <c r="DB417" i="27" s="1"/>
  <c r="DA228" i="28" s="1"/>
  <c r="CL305" i="27"/>
  <c r="CL417" i="27" s="1"/>
  <c r="CK228" i="28" s="1"/>
  <c r="BV305" i="27"/>
  <c r="BV417" i="27" s="1"/>
  <c r="BF305" i="27"/>
  <c r="BF417" i="27" s="1"/>
  <c r="AP305" i="27"/>
  <c r="AP417" i="27" s="1"/>
  <c r="AO228" i="28" s="1"/>
  <c r="Z305" i="27"/>
  <c r="J305" i="27"/>
  <c r="DA305" i="27"/>
  <c r="DA417" i="27" s="1"/>
  <c r="CZ228" i="28" s="1"/>
  <c r="CK305" i="27"/>
  <c r="CK417" i="27" s="1"/>
  <c r="CJ228" i="28" s="1"/>
  <c r="BU305" i="27"/>
  <c r="BU417" i="27" s="1"/>
  <c r="BT228" i="28" s="1"/>
  <c r="BE305" i="27"/>
  <c r="BE417" i="27" s="1"/>
  <c r="BD228" i="28" s="1"/>
  <c r="AO305" i="27"/>
  <c r="AO417" i="27" s="1"/>
  <c r="AN228" i="28" s="1"/>
  <c r="Y305" i="27"/>
  <c r="Y417" i="27" s="1"/>
  <c r="X228" i="28" s="1"/>
  <c r="I305" i="27"/>
  <c r="CZ305" i="27"/>
  <c r="CZ417" i="27" s="1"/>
  <c r="CY228" i="28" s="1"/>
  <c r="CJ305" i="27"/>
  <c r="CJ417" i="27" s="1"/>
  <c r="CI228" i="28" s="1"/>
  <c r="BT305" i="27"/>
  <c r="BT417" i="27" s="1"/>
  <c r="BS228" i="28" s="1"/>
  <c r="BD305" i="27"/>
  <c r="BD417" i="27" s="1"/>
  <c r="BC228" i="28" s="1"/>
  <c r="AN305" i="27"/>
  <c r="X305" i="27"/>
  <c r="X417" i="27" s="1"/>
  <c r="H305" i="27"/>
  <c r="CY305" i="27"/>
  <c r="CY417" i="27" s="1"/>
  <c r="CX228" i="28" s="1"/>
  <c r="CI305" i="27"/>
  <c r="CI417" i="27" s="1"/>
  <c r="CH228" i="28" s="1"/>
  <c r="BS305" i="27"/>
  <c r="BS417" i="27" s="1"/>
  <c r="BR228" i="28" s="1"/>
  <c r="BC305" i="27"/>
  <c r="BC417" i="27" s="1"/>
  <c r="BB228" i="28" s="1"/>
  <c r="AM305" i="27"/>
  <c r="W305" i="27"/>
  <c r="G305" i="27"/>
  <c r="CX305" i="27"/>
  <c r="CX417" i="27" s="1"/>
  <c r="CW228" i="28" s="1"/>
  <c r="CH305" i="27"/>
  <c r="CH417" i="27" s="1"/>
  <c r="CG228" i="28" s="1"/>
  <c r="BR305" i="27"/>
  <c r="BR417" i="27" s="1"/>
  <c r="BQ228" i="28" s="1"/>
  <c r="BB305" i="27"/>
  <c r="BB417" i="27" s="1"/>
  <c r="BA228" i="28" s="1"/>
  <c r="AL305" i="27"/>
  <c r="V305" i="27"/>
  <c r="F305" i="27"/>
  <c r="CW305" i="27"/>
  <c r="CW417" i="27" s="1"/>
  <c r="CG305" i="27"/>
  <c r="CG417" i="27" s="1"/>
  <c r="CF228" i="28" s="1"/>
  <c r="BQ305" i="27"/>
  <c r="BQ417" i="27" s="1"/>
  <c r="BP228" i="28" s="1"/>
  <c r="BA305" i="27"/>
  <c r="BA417" i="27" s="1"/>
  <c r="AZ228" i="28" s="1"/>
  <c r="AK305" i="27"/>
  <c r="U305" i="27"/>
  <c r="E305" i="27"/>
  <c r="CV305" i="27"/>
  <c r="CV417" i="27" s="1"/>
  <c r="CU228" i="28" s="1"/>
  <c r="CF305" i="27"/>
  <c r="CF417" i="27" s="1"/>
  <c r="CE228" i="28" s="1"/>
  <c r="BP305" i="27"/>
  <c r="BP417" i="27" s="1"/>
  <c r="BO228" i="28" s="1"/>
  <c r="AZ305" i="27"/>
  <c r="AZ417" i="27" s="1"/>
  <c r="AY228" i="28" s="1"/>
  <c r="AJ305" i="27"/>
  <c r="T305" i="27"/>
  <c r="CU305" i="27"/>
  <c r="CU417" i="27" s="1"/>
  <c r="CT228" i="28" s="1"/>
  <c r="CE305" i="27"/>
  <c r="CE417" i="27" s="1"/>
  <c r="CD228" i="28" s="1"/>
  <c r="BO305" i="27"/>
  <c r="BO417" i="27" s="1"/>
  <c r="AY305" i="27"/>
  <c r="AY417" i="27" s="1"/>
  <c r="AI305" i="27"/>
  <c r="S305" i="27"/>
  <c r="CT305" i="27"/>
  <c r="CT417" i="27" s="1"/>
  <c r="CS228" i="28" s="1"/>
  <c r="CD305" i="27"/>
  <c r="CD417" i="27" s="1"/>
  <c r="CC228" i="28" s="1"/>
  <c r="BN305" i="27"/>
  <c r="BN417" i="27" s="1"/>
  <c r="BM228" i="28" s="1"/>
  <c r="AX305" i="27"/>
  <c r="AX417" i="27" s="1"/>
  <c r="AW228" i="28" s="1"/>
  <c r="AH305" i="27"/>
  <c r="R305" i="27"/>
  <c r="CS305" i="27"/>
  <c r="CS417" i="27" s="1"/>
  <c r="CR228" i="28" s="1"/>
  <c r="CC305" i="27"/>
  <c r="CC417" i="27" s="1"/>
  <c r="CB228" i="28" s="1"/>
  <c r="BM305" i="27"/>
  <c r="BM417" i="27" s="1"/>
  <c r="BL228" i="28" s="1"/>
  <c r="AW305" i="27"/>
  <c r="AW417" i="27" s="1"/>
  <c r="AV228" i="28" s="1"/>
  <c r="AG305" i="27"/>
  <c r="Q305" i="27"/>
  <c r="CR305" i="27"/>
  <c r="CR417" i="27" s="1"/>
  <c r="CB305" i="27"/>
  <c r="CB417" i="27" s="1"/>
  <c r="BL305" i="27"/>
  <c r="BL417" i="27" s="1"/>
  <c r="BK228" i="28" s="1"/>
  <c r="AV305" i="27"/>
  <c r="AV417" i="27" s="1"/>
  <c r="AU228" i="28" s="1"/>
  <c r="AF305" i="27"/>
  <c r="P305" i="27"/>
  <c r="CQ305" i="27"/>
  <c r="CQ417" i="27" s="1"/>
  <c r="CP228" i="28" s="1"/>
  <c r="CA305" i="27"/>
  <c r="CA417" i="27" s="1"/>
  <c r="BZ228" i="28" s="1"/>
  <c r="BK305" i="27"/>
  <c r="BK417" i="27" s="1"/>
  <c r="BJ228" i="28" s="1"/>
  <c r="AU305" i="27"/>
  <c r="AU417" i="27" s="1"/>
  <c r="AT228" i="28" s="1"/>
  <c r="AE305" i="27"/>
  <c r="O305" i="27"/>
  <c r="CP305" i="27"/>
  <c r="CP417" i="27" s="1"/>
  <c r="CO228" i="28" s="1"/>
  <c r="BZ305" i="27"/>
  <c r="BZ417" i="27" s="1"/>
  <c r="BY228" i="28" s="1"/>
  <c r="BJ305" i="27"/>
  <c r="BJ417" i="27" s="1"/>
  <c r="BI228" i="28" s="1"/>
  <c r="AT305" i="27"/>
  <c r="AT417" i="27" s="1"/>
  <c r="AS228" i="28" s="1"/>
  <c r="AD305" i="27"/>
  <c r="N305" i="27"/>
  <c r="DA307" i="27"/>
  <c r="DA419" i="27" s="1"/>
  <c r="CZ230" i="28" s="1"/>
  <c r="CK307" i="27"/>
  <c r="CK419" i="27" s="1"/>
  <c r="CJ230" i="28" s="1"/>
  <c r="BU307" i="27"/>
  <c r="BU419" i="27" s="1"/>
  <c r="BT230" i="28" s="1"/>
  <c r="BE307" i="27"/>
  <c r="BE419" i="27" s="1"/>
  <c r="BD230" i="28" s="1"/>
  <c r="CZ307" i="27"/>
  <c r="CZ419" i="27" s="1"/>
  <c r="CY230" i="28" s="1"/>
  <c r="CJ307" i="27"/>
  <c r="CJ419" i="27" s="1"/>
  <c r="CI230" i="28" s="1"/>
  <c r="BT307" i="27"/>
  <c r="BT419" i="27" s="1"/>
  <c r="BS230" i="28" s="1"/>
  <c r="BD307" i="27"/>
  <c r="BD419" i="27" s="1"/>
  <c r="BC230" i="28" s="1"/>
  <c r="CU307" i="27"/>
  <c r="CU419" i="27" s="1"/>
  <c r="CT230" i="28" s="1"/>
  <c r="CC307" i="27"/>
  <c r="CC419" i="27" s="1"/>
  <c r="CB230" i="28" s="1"/>
  <c r="BK307" i="27"/>
  <c r="BK419" i="27" s="1"/>
  <c r="BJ230" i="28" s="1"/>
  <c r="AS307" i="27"/>
  <c r="AS419" i="27" s="1"/>
  <c r="AR230" i="28" s="1"/>
  <c r="AC307" i="27"/>
  <c r="M307" i="27"/>
  <c r="CT307" i="27"/>
  <c r="CT419" i="27" s="1"/>
  <c r="CB307" i="27"/>
  <c r="CB419" i="27" s="1"/>
  <c r="BJ307" i="27"/>
  <c r="BJ419" i="27" s="1"/>
  <c r="BI230" i="28" s="1"/>
  <c r="AR307" i="27"/>
  <c r="AR419" i="27" s="1"/>
  <c r="AQ230" i="28" s="1"/>
  <c r="AB307" i="27"/>
  <c r="L307" i="27"/>
  <c r="CS307" i="27"/>
  <c r="CS419" i="27" s="1"/>
  <c r="CR230" i="28" s="1"/>
  <c r="CA307" i="27"/>
  <c r="CA419" i="27" s="1"/>
  <c r="BZ230" i="28" s="1"/>
  <c r="BI307" i="27"/>
  <c r="BI419" i="27" s="1"/>
  <c r="BH230" i="28" s="1"/>
  <c r="AQ307" i="27"/>
  <c r="AQ419" i="27" s="1"/>
  <c r="AP230" i="28" s="1"/>
  <c r="AA307" i="27"/>
  <c r="K307" i="27"/>
  <c r="CR307" i="27"/>
  <c r="CR419" i="27" s="1"/>
  <c r="CQ230" i="28" s="1"/>
  <c r="BZ307" i="27"/>
  <c r="BZ419" i="27" s="1"/>
  <c r="BY230" i="28" s="1"/>
  <c r="BH307" i="27"/>
  <c r="BH419" i="27" s="1"/>
  <c r="BG230" i="28" s="1"/>
  <c r="AP307" i="27"/>
  <c r="AP419" i="27" s="1"/>
  <c r="AO230" i="28" s="1"/>
  <c r="Z307" i="27"/>
  <c r="J307" i="27"/>
  <c r="CQ307" i="27"/>
  <c r="CQ419" i="27" s="1"/>
  <c r="CP230" i="28" s="1"/>
  <c r="BY307" i="27"/>
  <c r="BY419" i="27" s="1"/>
  <c r="BX230" i="28" s="1"/>
  <c r="BG307" i="27"/>
  <c r="BG419" i="27" s="1"/>
  <c r="BF230" i="28" s="1"/>
  <c r="AO307" i="27"/>
  <c r="AO419" i="27" s="1"/>
  <c r="AN230" i="28" s="1"/>
  <c r="Y307" i="27"/>
  <c r="Y419" i="27" s="1"/>
  <c r="X230" i="28" s="1"/>
  <c r="I307" i="27"/>
  <c r="CP307" i="27"/>
  <c r="CP419" i="27" s="1"/>
  <c r="CO230" i="28" s="1"/>
  <c r="BX307" i="27"/>
  <c r="BX419" i="27" s="1"/>
  <c r="BW230" i="28" s="1"/>
  <c r="BF307" i="27"/>
  <c r="BF419" i="27" s="1"/>
  <c r="BE230" i="28" s="1"/>
  <c r="AN307" i="27"/>
  <c r="X307" i="27"/>
  <c r="X419" i="27" s="1"/>
  <c r="W230" i="28" s="1"/>
  <c r="H307" i="27"/>
  <c r="CO307" i="27"/>
  <c r="CO419" i="27" s="1"/>
  <c r="CN230" i="28" s="1"/>
  <c r="BW307" i="27"/>
  <c r="BW419" i="27" s="1"/>
  <c r="BV230" i="28" s="1"/>
  <c r="BC307" i="27"/>
  <c r="BC419" i="27" s="1"/>
  <c r="BB230" i="28" s="1"/>
  <c r="AM307" i="27"/>
  <c r="W307" i="27"/>
  <c r="G307" i="27"/>
  <c r="CN307" i="27"/>
  <c r="CN419" i="27" s="1"/>
  <c r="CM230" i="28" s="1"/>
  <c r="BV307" i="27"/>
  <c r="BV419" i="27" s="1"/>
  <c r="BU230" i="28" s="1"/>
  <c r="BB307" i="27"/>
  <c r="BB419" i="27" s="1"/>
  <c r="BA230" i="28" s="1"/>
  <c r="AL307" i="27"/>
  <c r="V307" i="27"/>
  <c r="F307" i="27"/>
  <c r="CM307" i="27"/>
  <c r="CM419" i="27" s="1"/>
  <c r="CL230" i="28" s="1"/>
  <c r="BS307" i="27"/>
  <c r="BS419" i="27" s="1"/>
  <c r="BR230" i="28" s="1"/>
  <c r="BA307" i="27"/>
  <c r="BA419" i="27" s="1"/>
  <c r="AZ230" i="28" s="1"/>
  <c r="AK307" i="27"/>
  <c r="U307" i="27"/>
  <c r="E307" i="27"/>
  <c r="DD307" i="27"/>
  <c r="DD419" i="27" s="1"/>
  <c r="CL307" i="27"/>
  <c r="CL419" i="27" s="1"/>
  <c r="BR307" i="27"/>
  <c r="BR419" i="27" s="1"/>
  <c r="BQ230" i="28" s="1"/>
  <c r="AZ307" i="27"/>
  <c r="AZ419" i="27" s="1"/>
  <c r="AY230" i="28" s="1"/>
  <c r="AJ307" i="27"/>
  <c r="T307" i="27"/>
  <c r="DC307" i="27"/>
  <c r="DC419" i="27" s="1"/>
  <c r="DB230" i="28" s="1"/>
  <c r="CI307" i="27"/>
  <c r="CI419" i="27" s="1"/>
  <c r="CH230" i="28" s="1"/>
  <c r="BQ307" i="27"/>
  <c r="BQ419" i="27" s="1"/>
  <c r="BP230" i="28" s="1"/>
  <c r="AY307" i="27"/>
  <c r="AY419" i="27" s="1"/>
  <c r="AX230" i="28" s="1"/>
  <c r="AI307" i="27"/>
  <c r="S307" i="27"/>
  <c r="DB307" i="27"/>
  <c r="DB419" i="27" s="1"/>
  <c r="DA230" i="28" s="1"/>
  <c r="CH307" i="27"/>
  <c r="CH419" i="27" s="1"/>
  <c r="CG230" i="28" s="1"/>
  <c r="BP307" i="27"/>
  <c r="BP419" i="27" s="1"/>
  <c r="BO230" i="28" s="1"/>
  <c r="AX307" i="27"/>
  <c r="AX419" i="27" s="1"/>
  <c r="AW230" i="28" s="1"/>
  <c r="AH307" i="27"/>
  <c r="R307" i="27"/>
  <c r="CY307" i="27"/>
  <c r="CY419" i="27" s="1"/>
  <c r="CX230" i="28" s="1"/>
  <c r="CG307" i="27"/>
  <c r="CG419" i="27" s="1"/>
  <c r="BO307" i="27"/>
  <c r="BO419" i="27" s="1"/>
  <c r="BN230" i="28" s="1"/>
  <c r="AW307" i="27"/>
  <c r="AW419" i="27" s="1"/>
  <c r="AV230" i="28" s="1"/>
  <c r="AG307" i="27"/>
  <c r="Q307" i="27"/>
  <c r="CX307" i="27"/>
  <c r="CX419" i="27" s="1"/>
  <c r="CW230" i="28" s="1"/>
  <c r="CF307" i="27"/>
  <c r="CF419" i="27" s="1"/>
  <c r="CE230" i="28" s="1"/>
  <c r="BN307" i="27"/>
  <c r="BN419" i="27" s="1"/>
  <c r="BM230" i="28" s="1"/>
  <c r="AV307" i="27"/>
  <c r="AV419" i="27" s="1"/>
  <c r="AU230" i="28" s="1"/>
  <c r="AF307" i="27"/>
  <c r="P307" i="27"/>
  <c r="CW307" i="27"/>
  <c r="CW419" i="27" s="1"/>
  <c r="CV230" i="28" s="1"/>
  <c r="CE307" i="27"/>
  <c r="CE419" i="27" s="1"/>
  <c r="CD230" i="28" s="1"/>
  <c r="BM307" i="27"/>
  <c r="BM419" i="27" s="1"/>
  <c r="BL230" i="28" s="1"/>
  <c r="AU307" i="27"/>
  <c r="AU419" i="27" s="1"/>
  <c r="AE307" i="27"/>
  <c r="O307" i="27"/>
  <c r="CV307" i="27"/>
  <c r="CV419" i="27" s="1"/>
  <c r="CU230" i="28" s="1"/>
  <c r="CD307" i="27"/>
  <c r="CD419" i="27" s="1"/>
  <c r="CC230" i="28" s="1"/>
  <c r="BL307" i="27"/>
  <c r="BL419" i="27" s="1"/>
  <c r="BK230" i="28" s="1"/>
  <c r="AT307" i="27"/>
  <c r="AT419" i="27" s="1"/>
  <c r="AS230" i="28" s="1"/>
  <c r="AD307" i="27"/>
  <c r="N307" i="27"/>
  <c r="DA309" i="27"/>
  <c r="DA421" i="27" s="1"/>
  <c r="CZ232" i="28" s="1"/>
  <c r="CK309" i="27"/>
  <c r="CK421" i="27" s="1"/>
  <c r="CJ232" i="28" s="1"/>
  <c r="BU309" i="27"/>
  <c r="BU421" i="27" s="1"/>
  <c r="BT232" i="28" s="1"/>
  <c r="BE309" i="27"/>
  <c r="BE421" i="27" s="1"/>
  <c r="BD232" i="28" s="1"/>
  <c r="AO309" i="27"/>
  <c r="AO421" i="27" s="1"/>
  <c r="AN232" i="28" s="1"/>
  <c r="Y309" i="27"/>
  <c r="Y421" i="27" s="1"/>
  <c r="X232" i="28" s="1"/>
  <c r="I309" i="27"/>
  <c r="CZ309" i="27"/>
  <c r="CZ421" i="27" s="1"/>
  <c r="CJ309" i="27"/>
  <c r="CJ421" i="27" s="1"/>
  <c r="CI232" i="28" s="1"/>
  <c r="BT309" i="27"/>
  <c r="BT421" i="27" s="1"/>
  <c r="BS232" i="28" s="1"/>
  <c r="BD309" i="27"/>
  <c r="BD421" i="27" s="1"/>
  <c r="BC232" i="28" s="1"/>
  <c r="AN309" i="27"/>
  <c r="X309" i="27"/>
  <c r="X421" i="27" s="1"/>
  <c r="W232" i="28" s="1"/>
  <c r="H309" i="27"/>
  <c r="CY309" i="27"/>
  <c r="CY421" i="27" s="1"/>
  <c r="CX232" i="28" s="1"/>
  <c r="CI309" i="27"/>
  <c r="CI421" i="27" s="1"/>
  <c r="CH232" i="28" s="1"/>
  <c r="BS309" i="27"/>
  <c r="BS421" i="27" s="1"/>
  <c r="BR232" i="28" s="1"/>
  <c r="BC309" i="27"/>
  <c r="BC421" i="27" s="1"/>
  <c r="BB232" i="28" s="1"/>
  <c r="AM309" i="27"/>
  <c r="W309" i="27"/>
  <c r="G309" i="27"/>
  <c r="DB309" i="27"/>
  <c r="DB421" i="27" s="1"/>
  <c r="DA232" i="28" s="1"/>
  <c r="CF309" i="27"/>
  <c r="CF421" i="27" s="1"/>
  <c r="CE232" i="28" s="1"/>
  <c r="BM309" i="27"/>
  <c r="BM421" i="27" s="1"/>
  <c r="BL232" i="28" s="1"/>
  <c r="AT309" i="27"/>
  <c r="AT421" i="27" s="1"/>
  <c r="AS232" i="28" s="1"/>
  <c r="AA309" i="27"/>
  <c r="E309" i="27"/>
  <c r="CX309" i="27"/>
  <c r="CX421" i="27" s="1"/>
  <c r="CW232" i="28" s="1"/>
  <c r="CE309" i="27"/>
  <c r="CE421" i="27" s="1"/>
  <c r="CD232" i="28" s="1"/>
  <c r="BL309" i="27"/>
  <c r="BL421" i="27" s="1"/>
  <c r="BK232" i="28" s="1"/>
  <c r="AS309" i="27"/>
  <c r="AS421" i="27" s="1"/>
  <c r="AR232" i="28" s="1"/>
  <c r="Z309" i="27"/>
  <c r="CW309" i="27"/>
  <c r="CW421" i="27" s="1"/>
  <c r="CV232" i="28" s="1"/>
  <c r="CD309" i="27"/>
  <c r="CD421" i="27" s="1"/>
  <c r="CC232" i="28" s="1"/>
  <c r="BK309" i="27"/>
  <c r="BK421" i="27" s="1"/>
  <c r="BJ232" i="28" s="1"/>
  <c r="AR309" i="27"/>
  <c r="AR421" i="27" s="1"/>
  <c r="AQ232" i="28" s="1"/>
  <c r="V309" i="27"/>
  <c r="CV309" i="27"/>
  <c r="CV421" i="27" s="1"/>
  <c r="CU232" i="28" s="1"/>
  <c r="CC309" i="27"/>
  <c r="CC421" i="27" s="1"/>
  <c r="BJ309" i="27"/>
  <c r="BJ421" i="27" s="1"/>
  <c r="BI232" i="28" s="1"/>
  <c r="AQ309" i="27"/>
  <c r="AQ421" i="27" s="1"/>
  <c r="AP232" i="28" s="1"/>
  <c r="U309" i="27"/>
  <c r="CU309" i="27"/>
  <c r="CU421" i="27" s="1"/>
  <c r="CT232" i="28" s="1"/>
  <c r="CB309" i="27"/>
  <c r="CB421" i="27" s="1"/>
  <c r="CA232" i="28" s="1"/>
  <c r="BI309" i="27"/>
  <c r="BI421" i="27" s="1"/>
  <c r="BH232" i="28" s="1"/>
  <c r="AP309" i="27"/>
  <c r="AP421" i="27" s="1"/>
  <c r="AO232" i="28" s="1"/>
  <c r="T309" i="27"/>
  <c r="CT309" i="27"/>
  <c r="CT421" i="27" s="1"/>
  <c r="CS232" i="28" s="1"/>
  <c r="CA309" i="27"/>
  <c r="CA421" i="27" s="1"/>
  <c r="BZ232" i="28" s="1"/>
  <c r="BH309" i="27"/>
  <c r="BH421" i="27" s="1"/>
  <c r="BG232" i="28" s="1"/>
  <c r="AL309" i="27"/>
  <c r="S309" i="27"/>
  <c r="CS309" i="27"/>
  <c r="CS421" i="27" s="1"/>
  <c r="CR232" i="28" s="1"/>
  <c r="BZ309" i="27"/>
  <c r="BZ421" i="27" s="1"/>
  <c r="BY232" i="28" s="1"/>
  <c r="BG309" i="27"/>
  <c r="BG421" i="27" s="1"/>
  <c r="AK309" i="27"/>
  <c r="R309" i="27"/>
  <c r="CR309" i="27"/>
  <c r="CR421" i="27" s="1"/>
  <c r="BY309" i="27"/>
  <c r="BY421" i="27" s="1"/>
  <c r="BX232" i="28" s="1"/>
  <c r="BF309" i="27"/>
  <c r="BF421" i="27" s="1"/>
  <c r="BE232" i="28" s="1"/>
  <c r="AJ309" i="27"/>
  <c r="Q309" i="27"/>
  <c r="CQ309" i="27"/>
  <c r="CQ421" i="27" s="1"/>
  <c r="CP232" i="28" s="1"/>
  <c r="BX309" i="27"/>
  <c r="BX421" i="27" s="1"/>
  <c r="BW232" i="28" s="1"/>
  <c r="BB309" i="27"/>
  <c r="BB421" i="27" s="1"/>
  <c r="BA232" i="28" s="1"/>
  <c r="AI309" i="27"/>
  <c r="P309" i="27"/>
  <c r="CP309" i="27"/>
  <c r="CP421" i="27" s="1"/>
  <c r="CO232" i="28" s="1"/>
  <c r="BW309" i="27"/>
  <c r="BW421" i="27" s="1"/>
  <c r="BV232" i="28" s="1"/>
  <c r="BA309" i="27"/>
  <c r="BA421" i="27" s="1"/>
  <c r="AZ232" i="28" s="1"/>
  <c r="AH309" i="27"/>
  <c r="O309" i="27"/>
  <c r="CO309" i="27"/>
  <c r="CO421" i="27" s="1"/>
  <c r="CN232" i="28" s="1"/>
  <c r="BV309" i="27"/>
  <c r="BV421" i="27" s="1"/>
  <c r="AZ309" i="27"/>
  <c r="AZ421" i="27" s="1"/>
  <c r="AY232" i="28" s="1"/>
  <c r="AG309" i="27"/>
  <c r="N309" i="27"/>
  <c r="CN309" i="27"/>
  <c r="CN421" i="27" s="1"/>
  <c r="CM232" i="28" s="1"/>
  <c r="BR309" i="27"/>
  <c r="BR421" i="27" s="1"/>
  <c r="BQ232" i="28" s="1"/>
  <c r="AY309" i="27"/>
  <c r="AY421" i="27" s="1"/>
  <c r="AX232" i="28" s="1"/>
  <c r="AF309" i="27"/>
  <c r="M309" i="27"/>
  <c r="CM309" i="27"/>
  <c r="CM421" i="27" s="1"/>
  <c r="CL232" i="28" s="1"/>
  <c r="BQ309" i="27"/>
  <c r="BQ421" i="27" s="1"/>
  <c r="BP232" i="28" s="1"/>
  <c r="AX309" i="27"/>
  <c r="AX421" i="27" s="1"/>
  <c r="AW232" i="28" s="1"/>
  <c r="AE309" i="27"/>
  <c r="L309" i="27"/>
  <c r="CL309" i="27"/>
  <c r="CL421" i="27" s="1"/>
  <c r="BP309" i="27"/>
  <c r="BP421" i="27" s="1"/>
  <c r="BO232" i="28" s="1"/>
  <c r="AW309" i="27"/>
  <c r="AW421" i="27" s="1"/>
  <c r="AV232" i="28" s="1"/>
  <c r="AD309" i="27"/>
  <c r="K309" i="27"/>
  <c r="DD309" i="27"/>
  <c r="DD421" i="27" s="1"/>
  <c r="DC232" i="28" s="1"/>
  <c r="CH309" i="27"/>
  <c r="CH421" i="27" s="1"/>
  <c r="CG232" i="28" s="1"/>
  <c r="BO309" i="27"/>
  <c r="BO421" i="27" s="1"/>
  <c r="BN232" i="28" s="1"/>
  <c r="AV309" i="27"/>
  <c r="AV421" i="27" s="1"/>
  <c r="AU232" i="28" s="1"/>
  <c r="AC309" i="27"/>
  <c r="J309" i="27"/>
  <c r="DC309" i="27"/>
  <c r="DC421" i="27" s="1"/>
  <c r="DB232" i="28" s="1"/>
  <c r="CG309" i="27"/>
  <c r="CG421" i="27" s="1"/>
  <c r="CF232" i="28" s="1"/>
  <c r="BN309" i="27"/>
  <c r="BN421" i="27" s="1"/>
  <c r="BM232" i="28" s="1"/>
  <c r="AU309" i="27"/>
  <c r="AU421" i="27" s="1"/>
  <c r="AT232" i="28" s="1"/>
  <c r="AB309" i="27"/>
  <c r="F309" i="27"/>
  <c r="Q206" i="27"/>
  <c r="AG206" i="27"/>
  <c r="AW206" i="27"/>
  <c r="AW318" i="27" s="1"/>
  <c r="AV129" i="28" s="1"/>
  <c r="BM206" i="27"/>
  <c r="BM318" i="27" s="1"/>
  <c r="BL129" i="28" s="1"/>
  <c r="CC206" i="27"/>
  <c r="CC318" i="27" s="1"/>
  <c r="CB129" i="28" s="1"/>
  <c r="CS206" i="27"/>
  <c r="CS318" i="27" s="1"/>
  <c r="CR129" i="28" s="1"/>
  <c r="I207" i="27"/>
  <c r="Y207" i="27"/>
  <c r="Y319" i="27" s="1"/>
  <c r="X130" i="28" s="1"/>
  <c r="AO207" i="27"/>
  <c r="AO319" i="27" s="1"/>
  <c r="AN130" i="28" s="1"/>
  <c r="BE207" i="27"/>
  <c r="BE319" i="27" s="1"/>
  <c r="BD130" i="28" s="1"/>
  <c r="BU207" i="27"/>
  <c r="BU319" i="27" s="1"/>
  <c r="BT130" i="28" s="1"/>
  <c r="CK207" i="27"/>
  <c r="CK319" i="27" s="1"/>
  <c r="CJ130" i="28" s="1"/>
  <c r="DA207" i="27"/>
  <c r="DA319" i="27" s="1"/>
  <c r="CZ130" i="28" s="1"/>
  <c r="Q208" i="27"/>
  <c r="AG208" i="27"/>
  <c r="AW208" i="27"/>
  <c r="AW320" i="27" s="1"/>
  <c r="AV131" i="28" s="1"/>
  <c r="BM208" i="27"/>
  <c r="BM320" i="27" s="1"/>
  <c r="BL131" i="28" s="1"/>
  <c r="CC208" i="27"/>
  <c r="CC320" i="27" s="1"/>
  <c r="CB131" i="28" s="1"/>
  <c r="CS208" i="27"/>
  <c r="CS320" i="27" s="1"/>
  <c r="CR131" i="28" s="1"/>
  <c r="I209" i="27"/>
  <c r="Y209" i="27"/>
  <c r="Y321" i="27" s="1"/>
  <c r="X132" i="28" s="1"/>
  <c r="AO209" i="27"/>
  <c r="AO321" i="27" s="1"/>
  <c r="AN132" i="28" s="1"/>
  <c r="BE209" i="27"/>
  <c r="BE321" i="27" s="1"/>
  <c r="BD132" i="28" s="1"/>
  <c r="BU209" i="27"/>
  <c r="BU321" i="27" s="1"/>
  <c r="BT132" i="28" s="1"/>
  <c r="CK209" i="27"/>
  <c r="CK321" i="27" s="1"/>
  <c r="CJ132" i="28" s="1"/>
  <c r="DA209" i="27"/>
  <c r="DA321" i="27" s="1"/>
  <c r="CZ132" i="28" s="1"/>
  <c r="Q210" i="27"/>
  <c r="AG210" i="27"/>
  <c r="AW210" i="27"/>
  <c r="AW322" i="27" s="1"/>
  <c r="AV133" i="28" s="1"/>
  <c r="BM210" i="27"/>
  <c r="BM322" i="27" s="1"/>
  <c r="BL133" i="28" s="1"/>
  <c r="CC210" i="27"/>
  <c r="CC322" i="27" s="1"/>
  <c r="CS210" i="27"/>
  <c r="CS322" i="27" s="1"/>
  <c r="I211" i="27"/>
  <c r="Y211" i="27"/>
  <c r="Y323" i="27" s="1"/>
  <c r="X134" i="28" s="1"/>
  <c r="AO211" i="27"/>
  <c r="AO323" i="27" s="1"/>
  <c r="AN134" i="28" s="1"/>
  <c r="BE211" i="27"/>
  <c r="BE323" i="27" s="1"/>
  <c r="BD134" i="28" s="1"/>
  <c r="BU211" i="27"/>
  <c r="BU323" i="27" s="1"/>
  <c r="BT134" i="28" s="1"/>
  <c r="CK211" i="27"/>
  <c r="CK323" i="27" s="1"/>
  <c r="CJ134" i="28" s="1"/>
  <c r="DA211" i="27"/>
  <c r="DA323" i="27" s="1"/>
  <c r="CZ134" i="28" s="1"/>
  <c r="Q212" i="27"/>
  <c r="AG212" i="27"/>
  <c r="AW212" i="27"/>
  <c r="AW324" i="27" s="1"/>
  <c r="AV135" i="28" s="1"/>
  <c r="BM212" i="27"/>
  <c r="BM324" i="27" s="1"/>
  <c r="BL135" i="28" s="1"/>
  <c r="CC212" i="27"/>
  <c r="CC324" i="27" s="1"/>
  <c r="CB135" i="28" s="1"/>
  <c r="CS212" i="27"/>
  <c r="CS324" i="27" s="1"/>
  <c r="CR135" i="28" s="1"/>
  <c r="I213" i="27"/>
  <c r="Y213" i="27"/>
  <c r="Y325" i="27" s="1"/>
  <c r="X136" i="28" s="1"/>
  <c r="AP213" i="27"/>
  <c r="AP325" i="27" s="1"/>
  <c r="AO136" i="28" s="1"/>
  <c r="BG213" i="27"/>
  <c r="BG325" i="27" s="1"/>
  <c r="BF136" i="28" s="1"/>
  <c r="BX213" i="27"/>
  <c r="BX325" i="27" s="1"/>
  <c r="BW136" i="28" s="1"/>
  <c r="CO213" i="27"/>
  <c r="CO325" i="27" s="1"/>
  <c r="CN136" i="28" s="1"/>
  <c r="G214" i="27"/>
  <c r="X214" i="27"/>
  <c r="X326" i="27" s="1"/>
  <c r="W137" i="28" s="1"/>
  <c r="AO214" i="27"/>
  <c r="AO326" i="27" s="1"/>
  <c r="AN137" i="28" s="1"/>
  <c r="BF214" i="27"/>
  <c r="BF326" i="27" s="1"/>
  <c r="BE137" i="28" s="1"/>
  <c r="BW214" i="27"/>
  <c r="BW326" i="27" s="1"/>
  <c r="BV137" i="28" s="1"/>
  <c r="CO214" i="27"/>
  <c r="CO326" i="27" s="1"/>
  <c r="CN137" i="28" s="1"/>
  <c r="H215" i="27"/>
  <c r="AA215" i="27"/>
  <c r="AY215" i="27"/>
  <c r="AY327" i="27" s="1"/>
  <c r="AX138" i="28" s="1"/>
  <c r="BT215" i="27"/>
  <c r="BT327" i="27" s="1"/>
  <c r="BS138" i="28" s="1"/>
  <c r="CT215" i="27"/>
  <c r="CT327" i="27" s="1"/>
  <c r="CS138" i="28" s="1"/>
  <c r="O216" i="27"/>
  <c r="AJ216" i="27"/>
  <c r="BJ216" i="27"/>
  <c r="BJ328" i="27" s="1"/>
  <c r="BI139" i="28" s="1"/>
  <c r="CE216" i="27"/>
  <c r="CE328" i="27" s="1"/>
  <c r="CD139" i="28" s="1"/>
  <c r="E217" i="27"/>
  <c r="Z217" i="27"/>
  <c r="AZ217" i="27"/>
  <c r="AZ329" i="27" s="1"/>
  <c r="AY140" i="28" s="1"/>
  <c r="BU217" i="27"/>
  <c r="BU329" i="27" s="1"/>
  <c r="BT140" i="28" s="1"/>
  <c r="CV217" i="27"/>
  <c r="CV329" i="27" s="1"/>
  <c r="CU140" i="28" s="1"/>
  <c r="AA218" i="27"/>
  <c r="BH218" i="27"/>
  <c r="BH330" i="27" s="1"/>
  <c r="BG141" i="28" s="1"/>
  <c r="CP218" i="27"/>
  <c r="CP330" i="27" s="1"/>
  <c r="CO141" i="28" s="1"/>
  <c r="AA219" i="27"/>
  <c r="BO219" i="27"/>
  <c r="BO331" i="27" s="1"/>
  <c r="BN142" i="28" s="1"/>
  <c r="CW219" i="27"/>
  <c r="CW331" i="27" s="1"/>
  <c r="CV142" i="28" s="1"/>
  <c r="AE220" i="27"/>
  <c r="BW220" i="27"/>
  <c r="BW332" i="27" s="1"/>
  <c r="AB221" i="27"/>
  <c r="CN221" i="27"/>
  <c r="CN333" i="27" s="1"/>
  <c r="CM144" i="28" s="1"/>
  <c r="AZ222" i="27"/>
  <c r="AZ334" i="27" s="1"/>
  <c r="AY145" i="28" s="1"/>
  <c r="L223" i="27"/>
  <c r="BX223" i="27"/>
  <c r="BX335" i="27" s="1"/>
  <c r="BW146" i="28" s="1"/>
  <c r="AJ224" i="27"/>
  <c r="CV224" i="27"/>
  <c r="CV336" i="27" s="1"/>
  <c r="CU147" i="28" s="1"/>
  <c r="BH225" i="27"/>
  <c r="BH337" i="27" s="1"/>
  <c r="BG148" i="28" s="1"/>
  <c r="T226" i="27"/>
  <c r="CF226" i="27"/>
  <c r="CF338" i="27" s="1"/>
  <c r="CE149" i="28" s="1"/>
  <c r="CE227" i="27"/>
  <c r="CE339" i="27" s="1"/>
  <c r="CD150" i="28" s="1"/>
  <c r="DC228" i="27"/>
  <c r="DC340" i="27" s="1"/>
  <c r="DB151" i="28" s="1"/>
  <c r="AA230" i="27"/>
  <c r="AY231" i="27"/>
  <c r="AY343" i="27" s="1"/>
  <c r="AX154" i="28" s="1"/>
  <c r="BW232" i="27"/>
  <c r="BW344" i="27" s="1"/>
  <c r="BV155" i="28" s="1"/>
  <c r="CU233" i="27"/>
  <c r="CU345" i="27" s="1"/>
  <c r="CT156" i="28" s="1"/>
  <c r="S235" i="27"/>
  <c r="AQ236" i="27"/>
  <c r="AQ348" i="27" s="1"/>
  <c r="AP159" i="28" s="1"/>
  <c r="R206" i="27"/>
  <c r="AH206" i="27"/>
  <c r="AX206" i="27"/>
  <c r="AX318" i="27" s="1"/>
  <c r="AW129" i="28" s="1"/>
  <c r="BN206" i="27"/>
  <c r="BN318" i="27" s="1"/>
  <c r="BM129" i="28" s="1"/>
  <c r="CD206" i="27"/>
  <c r="CD318" i="27" s="1"/>
  <c r="CC129" i="28" s="1"/>
  <c r="CT206" i="27"/>
  <c r="CT318" i="27" s="1"/>
  <c r="CS129" i="28" s="1"/>
  <c r="J207" i="27"/>
  <c r="Z207" i="27"/>
  <c r="AP207" i="27"/>
  <c r="AP319" i="27" s="1"/>
  <c r="AO130" i="28" s="1"/>
  <c r="BF207" i="27"/>
  <c r="BF319" i="27" s="1"/>
  <c r="BE130" i="28" s="1"/>
  <c r="BV207" i="27"/>
  <c r="BV319" i="27" s="1"/>
  <c r="BU130" i="28" s="1"/>
  <c r="CL207" i="27"/>
  <c r="CL319" i="27" s="1"/>
  <c r="CK130" i="28" s="1"/>
  <c r="DB207" i="27"/>
  <c r="DB319" i="27" s="1"/>
  <c r="DA130" i="28" s="1"/>
  <c r="R208" i="27"/>
  <c r="AH208" i="27"/>
  <c r="AX208" i="27"/>
  <c r="AX320" i="27" s="1"/>
  <c r="AW131" i="28" s="1"/>
  <c r="BN208" i="27"/>
  <c r="BN320" i="27" s="1"/>
  <c r="BM131" i="28" s="1"/>
  <c r="CD208" i="27"/>
  <c r="CD320" i="27" s="1"/>
  <c r="CC131" i="28" s="1"/>
  <c r="CT208" i="27"/>
  <c r="CT320" i="27" s="1"/>
  <c r="CS131" i="28" s="1"/>
  <c r="J209" i="27"/>
  <c r="Z209" i="27"/>
  <c r="AP209" i="27"/>
  <c r="AP321" i="27" s="1"/>
  <c r="AO132" i="28" s="1"/>
  <c r="BF209" i="27"/>
  <c r="BF321" i="27" s="1"/>
  <c r="BE132" i="28" s="1"/>
  <c r="BV209" i="27"/>
  <c r="BV321" i="27" s="1"/>
  <c r="BU132" i="28" s="1"/>
  <c r="CL209" i="27"/>
  <c r="CL321" i="27" s="1"/>
  <c r="CK132" i="28" s="1"/>
  <c r="DB209" i="27"/>
  <c r="DB321" i="27" s="1"/>
  <c r="DA132" i="28" s="1"/>
  <c r="R210" i="27"/>
  <c r="AH210" i="27"/>
  <c r="AX210" i="27"/>
  <c r="AX322" i="27" s="1"/>
  <c r="AW133" i="28" s="1"/>
  <c r="BN210" i="27"/>
  <c r="BN322" i="27" s="1"/>
  <c r="CD210" i="27"/>
  <c r="CD322" i="27" s="1"/>
  <c r="CC133" i="28" s="1"/>
  <c r="CT210" i="27"/>
  <c r="CT322" i="27" s="1"/>
  <c r="CS133" i="28" s="1"/>
  <c r="J211" i="27"/>
  <c r="Z211" i="27"/>
  <c r="AP211" i="27"/>
  <c r="AP323" i="27" s="1"/>
  <c r="AO134" i="28" s="1"/>
  <c r="BF211" i="27"/>
  <c r="BF323" i="27" s="1"/>
  <c r="BE134" i="28" s="1"/>
  <c r="BV211" i="27"/>
  <c r="BV323" i="27" s="1"/>
  <c r="BU134" i="28" s="1"/>
  <c r="CL211" i="27"/>
  <c r="CL323" i="27" s="1"/>
  <c r="CK134" i="28" s="1"/>
  <c r="DB211" i="27"/>
  <c r="DB323" i="27" s="1"/>
  <c r="DA134" i="28" s="1"/>
  <c r="R212" i="27"/>
  <c r="AH212" i="27"/>
  <c r="AX212" i="27"/>
  <c r="AX324" i="27" s="1"/>
  <c r="AW135" i="28" s="1"/>
  <c r="BN212" i="27"/>
  <c r="BN324" i="27" s="1"/>
  <c r="BM135" i="28" s="1"/>
  <c r="CD212" i="27"/>
  <c r="CD324" i="27" s="1"/>
  <c r="CC135" i="28" s="1"/>
  <c r="CT212" i="27"/>
  <c r="CT324" i="27" s="1"/>
  <c r="CS135" i="28" s="1"/>
  <c r="J213" i="27"/>
  <c r="Z213" i="27"/>
  <c r="AQ213" i="27"/>
  <c r="AQ325" i="27" s="1"/>
  <c r="AP136" i="28" s="1"/>
  <c r="BH213" i="27"/>
  <c r="BH325" i="27" s="1"/>
  <c r="BG136" i="28" s="1"/>
  <c r="BY213" i="27"/>
  <c r="BY325" i="27" s="1"/>
  <c r="BX136" i="28" s="1"/>
  <c r="CQ213" i="27"/>
  <c r="CQ325" i="27" s="1"/>
  <c r="CP136" i="28" s="1"/>
  <c r="H214" i="27"/>
  <c r="Y214" i="27"/>
  <c r="Y326" i="27" s="1"/>
  <c r="X137" i="28" s="1"/>
  <c r="AP214" i="27"/>
  <c r="AP326" i="27" s="1"/>
  <c r="AO137" i="28" s="1"/>
  <c r="BG214" i="27"/>
  <c r="BG326" i="27" s="1"/>
  <c r="BF137" i="28" s="1"/>
  <c r="BX214" i="27"/>
  <c r="BX326" i="27" s="1"/>
  <c r="BW137" i="28" s="1"/>
  <c r="CP214" i="27"/>
  <c r="CP326" i="27" s="1"/>
  <c r="CO137" i="28" s="1"/>
  <c r="I215" i="27"/>
  <c r="AB215" i="27"/>
  <c r="AZ215" i="27"/>
  <c r="AZ327" i="27" s="1"/>
  <c r="AY138" i="28" s="1"/>
  <c r="BU215" i="27"/>
  <c r="BU327" i="27" s="1"/>
  <c r="BT138" i="28" s="1"/>
  <c r="CU215" i="27"/>
  <c r="CU327" i="27" s="1"/>
  <c r="CT138" i="28" s="1"/>
  <c r="P216" i="27"/>
  <c r="AP216" i="27"/>
  <c r="AP328" i="27" s="1"/>
  <c r="AO139" i="28" s="1"/>
  <c r="BK216" i="27"/>
  <c r="BK328" i="27" s="1"/>
  <c r="BJ139" i="28" s="1"/>
  <c r="CF216" i="27"/>
  <c r="CF328" i="27" s="1"/>
  <c r="CE139" i="28" s="1"/>
  <c r="F217" i="27"/>
  <c r="AA217" i="27"/>
  <c r="BA217" i="27"/>
  <c r="BA329" i="27" s="1"/>
  <c r="AZ140" i="28" s="1"/>
  <c r="BV217" i="27"/>
  <c r="BV329" i="27" s="1"/>
  <c r="BU140" i="28" s="1"/>
  <c r="CW217" i="27"/>
  <c r="CW329" i="27" s="1"/>
  <c r="CV140" i="28" s="1"/>
  <c r="AB218" i="27"/>
  <c r="BI218" i="27"/>
  <c r="BI330" i="27" s="1"/>
  <c r="BH141" i="28" s="1"/>
  <c r="CQ218" i="27"/>
  <c r="CQ330" i="27" s="1"/>
  <c r="CP141" i="28" s="1"/>
  <c r="AB219" i="27"/>
  <c r="BP219" i="27"/>
  <c r="BP331" i="27" s="1"/>
  <c r="BO142" i="28" s="1"/>
  <c r="CX219" i="27"/>
  <c r="CX331" i="27" s="1"/>
  <c r="CW142" i="28" s="1"/>
  <c r="AI220" i="27"/>
  <c r="BX220" i="27"/>
  <c r="BX332" i="27" s="1"/>
  <c r="BW143" i="28" s="1"/>
  <c r="AI221" i="27"/>
  <c r="CU221" i="27"/>
  <c r="CU333" i="27" s="1"/>
  <c r="CT144" i="28" s="1"/>
  <c r="BG222" i="27"/>
  <c r="BG334" i="27" s="1"/>
  <c r="BF145" i="28" s="1"/>
  <c r="S223" i="27"/>
  <c r="CE223" i="27"/>
  <c r="CE335" i="27" s="1"/>
  <c r="CD146" i="28" s="1"/>
  <c r="AQ224" i="27"/>
  <c r="AQ336" i="27" s="1"/>
  <c r="AP147" i="28" s="1"/>
  <c r="DC224" i="27"/>
  <c r="DC336" i="27" s="1"/>
  <c r="DB147" i="28" s="1"/>
  <c r="BO225" i="27"/>
  <c r="BO337" i="27" s="1"/>
  <c r="BN148" i="28" s="1"/>
  <c r="AA226" i="27"/>
  <c r="CM226" i="27"/>
  <c r="CM338" i="27" s="1"/>
  <c r="CL149" i="28" s="1"/>
  <c r="CM227" i="27"/>
  <c r="CM339" i="27" s="1"/>
  <c r="CL150" i="28" s="1"/>
  <c r="K229" i="27"/>
  <c r="AI230" i="27"/>
  <c r="BG231" i="27"/>
  <c r="BG343" i="27" s="1"/>
  <c r="BF154" i="28" s="1"/>
  <c r="CE232" i="27"/>
  <c r="CE344" i="27" s="1"/>
  <c r="CD155" i="28" s="1"/>
  <c r="DC233" i="27"/>
  <c r="DC345" i="27" s="1"/>
  <c r="DB156" i="28" s="1"/>
  <c r="AA235" i="27"/>
  <c r="AY236" i="27"/>
  <c r="AY348" i="27" s="1"/>
  <c r="AX159" i="28" s="1"/>
  <c r="S206" i="27"/>
  <c r="AI206" i="27"/>
  <c r="AY206" i="27"/>
  <c r="AY318" i="27" s="1"/>
  <c r="AX129" i="28" s="1"/>
  <c r="BO206" i="27"/>
  <c r="BO318" i="27" s="1"/>
  <c r="BN129" i="28" s="1"/>
  <c r="CE206" i="27"/>
  <c r="CE318" i="27" s="1"/>
  <c r="CD129" i="28" s="1"/>
  <c r="CU206" i="27"/>
  <c r="CU318" i="27" s="1"/>
  <c r="CT129" i="28" s="1"/>
  <c r="K207" i="27"/>
  <c r="AA207" i="27"/>
  <c r="AQ207" i="27"/>
  <c r="AQ319" i="27" s="1"/>
  <c r="AP130" i="28" s="1"/>
  <c r="BG207" i="27"/>
  <c r="BG319" i="27" s="1"/>
  <c r="BF130" i="28" s="1"/>
  <c r="BW207" i="27"/>
  <c r="BW319" i="27" s="1"/>
  <c r="BV130" i="28" s="1"/>
  <c r="CM207" i="27"/>
  <c r="CM319" i="27" s="1"/>
  <c r="DC207" i="27"/>
  <c r="DC319" i="27" s="1"/>
  <c r="DB130" i="28" s="1"/>
  <c r="S208" i="27"/>
  <c r="AI208" i="27"/>
  <c r="AY208" i="27"/>
  <c r="AY320" i="27" s="1"/>
  <c r="AX131" i="28" s="1"/>
  <c r="BO208" i="27"/>
  <c r="BO320" i="27" s="1"/>
  <c r="BN131" i="28" s="1"/>
  <c r="CE208" i="27"/>
  <c r="CE320" i="27" s="1"/>
  <c r="CD131" i="28" s="1"/>
  <c r="CU208" i="27"/>
  <c r="CU320" i="27" s="1"/>
  <c r="CT131" i="28" s="1"/>
  <c r="K209" i="27"/>
  <c r="AA209" i="27"/>
  <c r="AQ209" i="27"/>
  <c r="AQ321" i="27" s="1"/>
  <c r="AP132" i="28" s="1"/>
  <c r="BG209" i="27"/>
  <c r="BG321" i="27" s="1"/>
  <c r="BF132" i="28" s="1"/>
  <c r="BW209" i="27"/>
  <c r="BW321" i="27" s="1"/>
  <c r="BV132" i="28" s="1"/>
  <c r="CM209" i="27"/>
  <c r="CM321" i="27" s="1"/>
  <c r="CL132" i="28" s="1"/>
  <c r="DC209" i="27"/>
  <c r="DC321" i="27" s="1"/>
  <c r="DB132" i="28" s="1"/>
  <c r="S210" i="27"/>
  <c r="AI210" i="27"/>
  <c r="AY210" i="27"/>
  <c r="AY322" i="27" s="1"/>
  <c r="AX133" i="28" s="1"/>
  <c r="BO210" i="27"/>
  <c r="BO322" i="27" s="1"/>
  <c r="BN133" i="28" s="1"/>
  <c r="CE210" i="27"/>
  <c r="CE322" i="27" s="1"/>
  <c r="CD133" i="28" s="1"/>
  <c r="CU210" i="27"/>
  <c r="CU322" i="27" s="1"/>
  <c r="CT133" i="28" s="1"/>
  <c r="K211" i="27"/>
  <c r="AA211" i="27"/>
  <c r="AQ211" i="27"/>
  <c r="AQ323" i="27" s="1"/>
  <c r="AP134" i="28" s="1"/>
  <c r="BG211" i="27"/>
  <c r="BG323" i="27" s="1"/>
  <c r="BF134" i="28" s="1"/>
  <c r="BW211" i="27"/>
  <c r="BW323" i="27" s="1"/>
  <c r="BV134" i="28" s="1"/>
  <c r="CM211" i="27"/>
  <c r="CM323" i="27" s="1"/>
  <c r="CL134" i="28" s="1"/>
  <c r="DC211" i="27"/>
  <c r="DC323" i="27" s="1"/>
  <c r="DB134" i="28" s="1"/>
  <c r="S212" i="27"/>
  <c r="AI212" i="27"/>
  <c r="AY212" i="27"/>
  <c r="AY324" i="27" s="1"/>
  <c r="AX135" i="28" s="1"/>
  <c r="BO212" i="27"/>
  <c r="BO324" i="27" s="1"/>
  <c r="BN135" i="28" s="1"/>
  <c r="CE212" i="27"/>
  <c r="CE324" i="27" s="1"/>
  <c r="CD135" i="28" s="1"/>
  <c r="CU212" i="27"/>
  <c r="CU324" i="27" s="1"/>
  <c r="CT135" i="28" s="1"/>
  <c r="K213" i="27"/>
  <c r="AA213" i="27"/>
  <c r="AR213" i="27"/>
  <c r="AR325" i="27" s="1"/>
  <c r="AQ136" i="28" s="1"/>
  <c r="BI213" i="27"/>
  <c r="BI325" i="27" s="1"/>
  <c r="BH136" i="28" s="1"/>
  <c r="CA213" i="27"/>
  <c r="CA325" i="27" s="1"/>
  <c r="BZ136" i="28" s="1"/>
  <c r="CR213" i="27"/>
  <c r="CR325" i="27" s="1"/>
  <c r="CQ136" i="28" s="1"/>
  <c r="I214" i="27"/>
  <c r="Z214" i="27"/>
  <c r="AQ214" i="27"/>
  <c r="AQ326" i="27" s="1"/>
  <c r="AP137" i="28" s="1"/>
  <c r="BH214" i="27"/>
  <c r="BH326" i="27" s="1"/>
  <c r="BG137" i="28" s="1"/>
  <c r="BY214" i="27"/>
  <c r="BY326" i="27" s="1"/>
  <c r="BX137" i="28" s="1"/>
  <c r="CQ214" i="27"/>
  <c r="CQ326" i="27" s="1"/>
  <c r="CP137" i="28" s="1"/>
  <c r="J215" i="27"/>
  <c r="AC215" i="27"/>
  <c r="BA215" i="27"/>
  <c r="BA327" i="27" s="1"/>
  <c r="AZ138" i="28" s="1"/>
  <c r="BV215" i="27"/>
  <c r="BV327" i="27" s="1"/>
  <c r="BU138" i="28" s="1"/>
  <c r="CV215" i="27"/>
  <c r="CV327" i="27" s="1"/>
  <c r="CU138" i="28" s="1"/>
  <c r="Q216" i="27"/>
  <c r="AQ216" i="27"/>
  <c r="AQ328" i="27" s="1"/>
  <c r="AP139" i="28" s="1"/>
  <c r="BL216" i="27"/>
  <c r="BL328" i="27" s="1"/>
  <c r="BK139" i="28" s="1"/>
  <c r="CL216" i="27"/>
  <c r="CL328" i="27" s="1"/>
  <c r="CK139" i="28" s="1"/>
  <c r="G217" i="27"/>
  <c r="AB217" i="27"/>
  <c r="BB217" i="27"/>
  <c r="BB329" i="27" s="1"/>
  <c r="BA140" i="28" s="1"/>
  <c r="BW217" i="27"/>
  <c r="BW329" i="27" s="1"/>
  <c r="BV140" i="28" s="1"/>
  <c r="CX217" i="27"/>
  <c r="CX329" i="27" s="1"/>
  <c r="CW140" i="28" s="1"/>
  <c r="AC218" i="27"/>
  <c r="BJ218" i="27"/>
  <c r="BJ330" i="27" s="1"/>
  <c r="BI141" i="28" s="1"/>
  <c r="CU218" i="27"/>
  <c r="CU330" i="27" s="1"/>
  <c r="CT141" i="28" s="1"/>
  <c r="AI219" i="27"/>
  <c r="BQ219" i="27"/>
  <c r="BQ331" i="27" s="1"/>
  <c r="BP142" i="28" s="1"/>
  <c r="CY219" i="27"/>
  <c r="CY331" i="27" s="1"/>
  <c r="CX142" i="28" s="1"/>
  <c r="AJ220" i="27"/>
  <c r="BZ220" i="27"/>
  <c r="BZ332" i="27" s="1"/>
  <c r="BY143" i="28" s="1"/>
  <c r="AJ221" i="27"/>
  <c r="CV221" i="27"/>
  <c r="CV333" i="27" s="1"/>
  <c r="CU144" i="28" s="1"/>
  <c r="BH222" i="27"/>
  <c r="BH334" i="27" s="1"/>
  <c r="BG145" i="28" s="1"/>
  <c r="T223" i="27"/>
  <c r="CF223" i="27"/>
  <c r="CF335" i="27" s="1"/>
  <c r="CE146" i="28" s="1"/>
  <c r="AR224" i="27"/>
  <c r="AR336" i="27" s="1"/>
  <c r="AQ147" i="28" s="1"/>
  <c r="DD224" i="27"/>
  <c r="DD336" i="27" s="1"/>
  <c r="DC147" i="28" s="1"/>
  <c r="BP225" i="27"/>
  <c r="BP337" i="27" s="1"/>
  <c r="BO148" i="28" s="1"/>
  <c r="AB226" i="27"/>
  <c r="CN226" i="27"/>
  <c r="CN338" i="27" s="1"/>
  <c r="CM149" i="28" s="1"/>
  <c r="CU227" i="27"/>
  <c r="CU339" i="27" s="1"/>
  <c r="CT150" i="28" s="1"/>
  <c r="S229" i="27"/>
  <c r="AQ230" i="27"/>
  <c r="AQ342" i="27" s="1"/>
  <c r="AP153" i="28" s="1"/>
  <c r="BO231" i="27"/>
  <c r="BO343" i="27" s="1"/>
  <c r="BN154" i="28" s="1"/>
  <c r="CM232" i="27"/>
  <c r="CM344" i="27" s="1"/>
  <c r="CL155" i="28" s="1"/>
  <c r="K234" i="27"/>
  <c r="AI235" i="27"/>
  <c r="T206" i="27"/>
  <c r="AJ206" i="27"/>
  <c r="AZ206" i="27"/>
  <c r="AZ318" i="27" s="1"/>
  <c r="AY129" i="28" s="1"/>
  <c r="BP206" i="27"/>
  <c r="BP318" i="27" s="1"/>
  <c r="BO129" i="28" s="1"/>
  <c r="CF206" i="27"/>
  <c r="CF318" i="27" s="1"/>
  <c r="CE129" i="28" s="1"/>
  <c r="CV206" i="27"/>
  <c r="CV318" i="27" s="1"/>
  <c r="CU129" i="28" s="1"/>
  <c r="L207" i="27"/>
  <c r="AB207" i="27"/>
  <c r="AR207" i="27"/>
  <c r="AR319" i="27" s="1"/>
  <c r="AQ130" i="28" s="1"/>
  <c r="BH207" i="27"/>
  <c r="BH319" i="27" s="1"/>
  <c r="BG130" i="28" s="1"/>
  <c r="BX207" i="27"/>
  <c r="BX319" i="27" s="1"/>
  <c r="BW130" i="28" s="1"/>
  <c r="CN207" i="27"/>
  <c r="CN319" i="27" s="1"/>
  <c r="CM130" i="28" s="1"/>
  <c r="DD207" i="27"/>
  <c r="DD319" i="27" s="1"/>
  <c r="DC130" i="28" s="1"/>
  <c r="T208" i="27"/>
  <c r="AJ208" i="27"/>
  <c r="AZ208" i="27"/>
  <c r="AZ320" i="27" s="1"/>
  <c r="AY131" i="28" s="1"/>
  <c r="BP208" i="27"/>
  <c r="BP320" i="27" s="1"/>
  <c r="BO131" i="28" s="1"/>
  <c r="CF208" i="27"/>
  <c r="CF320" i="27" s="1"/>
  <c r="CE131" i="28" s="1"/>
  <c r="CV208" i="27"/>
  <c r="CV320" i="27" s="1"/>
  <c r="CU131" i="28" s="1"/>
  <c r="L209" i="27"/>
  <c r="AB209" i="27"/>
  <c r="AR209" i="27"/>
  <c r="AR321" i="27" s="1"/>
  <c r="AQ132" i="28" s="1"/>
  <c r="BH209" i="27"/>
  <c r="BH321" i="27" s="1"/>
  <c r="BG132" i="28" s="1"/>
  <c r="BX209" i="27"/>
  <c r="BX321" i="27" s="1"/>
  <c r="BW132" i="28" s="1"/>
  <c r="CN209" i="27"/>
  <c r="CN321" i="27" s="1"/>
  <c r="CM132" i="28" s="1"/>
  <c r="DD209" i="27"/>
  <c r="DD321" i="27" s="1"/>
  <c r="DC132" i="28" s="1"/>
  <c r="T210" i="27"/>
  <c r="AJ210" i="27"/>
  <c r="AZ210" i="27"/>
  <c r="AZ322" i="27" s="1"/>
  <c r="AY133" i="28" s="1"/>
  <c r="BP210" i="27"/>
  <c r="BP322" i="27" s="1"/>
  <c r="BO133" i="28" s="1"/>
  <c r="CF210" i="27"/>
  <c r="CF322" i="27" s="1"/>
  <c r="CE133" i="28" s="1"/>
  <c r="CV210" i="27"/>
  <c r="CV322" i="27" s="1"/>
  <c r="CU133" i="28" s="1"/>
  <c r="L211" i="27"/>
  <c r="AB211" i="27"/>
  <c r="AR211" i="27"/>
  <c r="AR323" i="27" s="1"/>
  <c r="AQ134" i="28" s="1"/>
  <c r="BH211" i="27"/>
  <c r="BH323" i="27" s="1"/>
  <c r="BG134" i="28" s="1"/>
  <c r="BX211" i="27"/>
  <c r="BX323" i="27" s="1"/>
  <c r="BW134" i="28" s="1"/>
  <c r="CN211" i="27"/>
  <c r="CN323" i="27" s="1"/>
  <c r="CM134" i="28" s="1"/>
  <c r="DD211" i="27"/>
  <c r="DD323" i="27" s="1"/>
  <c r="DC134" i="28" s="1"/>
  <c r="T212" i="27"/>
  <c r="AJ212" i="27"/>
  <c r="AZ212" i="27"/>
  <c r="AZ324" i="27" s="1"/>
  <c r="AY135" i="28" s="1"/>
  <c r="BP212" i="27"/>
  <c r="BP324" i="27" s="1"/>
  <c r="BO135" i="28" s="1"/>
  <c r="CF212" i="27"/>
  <c r="CF324" i="27" s="1"/>
  <c r="CE135" i="28" s="1"/>
  <c r="CV212" i="27"/>
  <c r="CV324" i="27" s="1"/>
  <c r="CU135" i="28" s="1"/>
  <c r="L213" i="27"/>
  <c r="AB213" i="27"/>
  <c r="AS213" i="27"/>
  <c r="AS325" i="27" s="1"/>
  <c r="AR136" i="28" s="1"/>
  <c r="BK213" i="27"/>
  <c r="BK325" i="27" s="1"/>
  <c r="BJ136" i="28" s="1"/>
  <c r="CB213" i="27"/>
  <c r="CB325" i="27" s="1"/>
  <c r="CA136" i="28" s="1"/>
  <c r="CS213" i="27"/>
  <c r="CS325" i="27" s="1"/>
  <c r="CR136" i="28" s="1"/>
  <c r="J214" i="27"/>
  <c r="AA214" i="27"/>
  <c r="AR214" i="27"/>
  <c r="AR326" i="27" s="1"/>
  <c r="AQ137" i="28" s="1"/>
  <c r="BI214" i="27"/>
  <c r="BI326" i="27" s="1"/>
  <c r="BH137" i="28" s="1"/>
  <c r="BZ214" i="27"/>
  <c r="BZ326" i="27" s="1"/>
  <c r="BY137" i="28" s="1"/>
  <c r="CR214" i="27"/>
  <c r="CR326" i="27" s="1"/>
  <c r="CQ137" i="28" s="1"/>
  <c r="K215" i="27"/>
  <c r="AH215" i="27"/>
  <c r="BB215" i="27"/>
  <c r="BB327" i="27" s="1"/>
  <c r="BA138" i="28" s="1"/>
  <c r="BW215" i="27"/>
  <c r="BW327" i="27" s="1"/>
  <c r="BV138" i="28" s="1"/>
  <c r="CW215" i="27"/>
  <c r="CW327" i="27" s="1"/>
  <c r="CV138" i="28" s="1"/>
  <c r="R216" i="27"/>
  <c r="AR216" i="27"/>
  <c r="AR328" i="27" s="1"/>
  <c r="AQ139" i="28" s="1"/>
  <c r="BM216" i="27"/>
  <c r="BM328" i="27" s="1"/>
  <c r="BL139" i="28" s="1"/>
  <c r="CM216" i="27"/>
  <c r="CM328" i="27" s="1"/>
  <c r="CL139" i="28" s="1"/>
  <c r="H217" i="27"/>
  <c r="AH217" i="27"/>
  <c r="BC217" i="27"/>
  <c r="BC329" i="27" s="1"/>
  <c r="BB140" i="28" s="1"/>
  <c r="BX217" i="27"/>
  <c r="BX329" i="27" s="1"/>
  <c r="BW140" i="28" s="1"/>
  <c r="CY217" i="27"/>
  <c r="CY329" i="27" s="1"/>
  <c r="CX140" i="28" s="1"/>
  <c r="AD218" i="27"/>
  <c r="BK218" i="27"/>
  <c r="BK330" i="27" s="1"/>
  <c r="BJ141" i="28" s="1"/>
  <c r="CV218" i="27"/>
  <c r="CV330" i="27" s="1"/>
  <c r="CU141" i="28" s="1"/>
  <c r="AJ219" i="27"/>
  <c r="BR219" i="27"/>
  <c r="BR331" i="27" s="1"/>
  <c r="BQ142" i="28" s="1"/>
  <c r="DC219" i="27"/>
  <c r="DC331" i="27" s="1"/>
  <c r="DB142" i="28" s="1"/>
  <c r="AQ220" i="27"/>
  <c r="AQ332" i="27" s="1"/>
  <c r="AP143" i="28" s="1"/>
  <c r="CE220" i="27"/>
  <c r="CE332" i="27" s="1"/>
  <c r="CD143" i="28" s="1"/>
  <c r="AQ221" i="27"/>
  <c r="AQ333" i="27" s="1"/>
  <c r="AP144" i="28" s="1"/>
  <c r="DC221" i="27"/>
  <c r="DC333" i="27" s="1"/>
  <c r="DB144" i="28" s="1"/>
  <c r="BO222" i="27"/>
  <c r="BO334" i="27" s="1"/>
  <c r="BN145" i="28" s="1"/>
  <c r="AA223" i="27"/>
  <c r="CM223" i="27"/>
  <c r="CM335" i="27" s="1"/>
  <c r="CL146" i="28" s="1"/>
  <c r="AY224" i="27"/>
  <c r="AY336" i="27" s="1"/>
  <c r="AX147" i="28" s="1"/>
  <c r="K225" i="27"/>
  <c r="BW225" i="27"/>
  <c r="BW337" i="27" s="1"/>
  <c r="BV148" i="28" s="1"/>
  <c r="AI226" i="27"/>
  <c r="CU226" i="27"/>
  <c r="CU338" i="27" s="1"/>
  <c r="CT149" i="28" s="1"/>
  <c r="DC227" i="27"/>
  <c r="DC339" i="27" s="1"/>
  <c r="DB150" i="28" s="1"/>
  <c r="AA229" i="27"/>
  <c r="AY230" i="27"/>
  <c r="AY342" i="27" s="1"/>
  <c r="AX153" i="28" s="1"/>
  <c r="BW231" i="27"/>
  <c r="BW343" i="27" s="1"/>
  <c r="BV154" i="28" s="1"/>
  <c r="CU232" i="27"/>
  <c r="CU344" i="27" s="1"/>
  <c r="CT155" i="28" s="1"/>
  <c r="S234" i="27"/>
  <c r="AQ235" i="27"/>
  <c r="AQ347" i="27" s="1"/>
  <c r="AP158" i="28" s="1"/>
  <c r="E206" i="27"/>
  <c r="U206" i="27"/>
  <c r="AK206" i="27"/>
  <c r="BA206" i="27"/>
  <c r="BA318" i="27" s="1"/>
  <c r="AZ129" i="28" s="1"/>
  <c r="BQ206" i="27"/>
  <c r="BQ318" i="27" s="1"/>
  <c r="BP129" i="28" s="1"/>
  <c r="CG206" i="27"/>
  <c r="CG318" i="27" s="1"/>
  <c r="CF129" i="28" s="1"/>
  <c r="CW206" i="27"/>
  <c r="CW318" i="27" s="1"/>
  <c r="CV129" i="28" s="1"/>
  <c r="M207" i="27"/>
  <c r="AC207" i="27"/>
  <c r="AS207" i="27"/>
  <c r="AS319" i="27" s="1"/>
  <c r="AR130" i="28" s="1"/>
  <c r="BI207" i="27"/>
  <c r="BI319" i="27" s="1"/>
  <c r="BH130" i="28" s="1"/>
  <c r="BY207" i="27"/>
  <c r="BY319" i="27" s="1"/>
  <c r="BX130" i="28" s="1"/>
  <c r="CO207" i="27"/>
  <c r="CO319" i="27" s="1"/>
  <c r="E208" i="27"/>
  <c r="U208" i="27"/>
  <c r="AK208" i="27"/>
  <c r="BA208" i="27"/>
  <c r="BA320" i="27" s="1"/>
  <c r="AZ131" i="28" s="1"/>
  <c r="BQ208" i="27"/>
  <c r="BQ320" i="27" s="1"/>
  <c r="BP131" i="28" s="1"/>
  <c r="CG208" i="27"/>
  <c r="CG320" i="27" s="1"/>
  <c r="CF131" i="28" s="1"/>
  <c r="CW208" i="27"/>
  <c r="CW320" i="27" s="1"/>
  <c r="CV131" i="28" s="1"/>
  <c r="M209" i="27"/>
  <c r="AC209" i="27"/>
  <c r="AS209" i="27"/>
  <c r="AS321" i="27" s="1"/>
  <c r="AR132" i="28" s="1"/>
  <c r="BI209" i="27"/>
  <c r="BI321" i="27" s="1"/>
  <c r="BH132" i="28" s="1"/>
  <c r="BY209" i="27"/>
  <c r="BY321" i="27" s="1"/>
  <c r="BX132" i="28" s="1"/>
  <c r="CO209" i="27"/>
  <c r="CO321" i="27" s="1"/>
  <c r="CN132" i="28" s="1"/>
  <c r="E210" i="27"/>
  <c r="U210" i="27"/>
  <c r="AK210" i="27"/>
  <c r="BA210" i="27"/>
  <c r="BA322" i="27" s="1"/>
  <c r="AZ133" i="28" s="1"/>
  <c r="BQ210" i="27"/>
  <c r="BQ322" i="27" s="1"/>
  <c r="BP133" i="28" s="1"/>
  <c r="CG210" i="27"/>
  <c r="CG322" i="27" s="1"/>
  <c r="CF133" i="28" s="1"/>
  <c r="CW210" i="27"/>
  <c r="CW322" i="27" s="1"/>
  <c r="CV133" i="28" s="1"/>
  <c r="M211" i="27"/>
  <c r="AC211" i="27"/>
  <c r="AS211" i="27"/>
  <c r="AS323" i="27" s="1"/>
  <c r="AR134" i="28" s="1"/>
  <c r="BI211" i="27"/>
  <c r="BI323" i="27" s="1"/>
  <c r="BH134" i="28" s="1"/>
  <c r="BY211" i="27"/>
  <c r="BY323" i="27" s="1"/>
  <c r="BX134" i="28" s="1"/>
  <c r="CO211" i="27"/>
  <c r="CO323" i="27" s="1"/>
  <c r="CN134" i="28" s="1"/>
  <c r="E212" i="27"/>
  <c r="U212" i="27"/>
  <c r="AK212" i="27"/>
  <c r="BA212" i="27"/>
  <c r="BA324" i="27" s="1"/>
  <c r="AZ135" i="28" s="1"/>
  <c r="BQ212" i="27"/>
  <c r="BQ324" i="27" s="1"/>
  <c r="BP135" i="28" s="1"/>
  <c r="CG212" i="27"/>
  <c r="CG324" i="27" s="1"/>
  <c r="CF135" i="28" s="1"/>
  <c r="CW212" i="27"/>
  <c r="CW324" i="27" s="1"/>
  <c r="CV135" i="28" s="1"/>
  <c r="M213" i="27"/>
  <c r="AC213" i="27"/>
  <c r="AU213" i="27"/>
  <c r="AU325" i="27" s="1"/>
  <c r="AT136" i="28" s="1"/>
  <c r="BL213" i="27"/>
  <c r="BL325" i="27" s="1"/>
  <c r="BK136" i="28" s="1"/>
  <c r="CC213" i="27"/>
  <c r="CC325" i="27" s="1"/>
  <c r="CB136" i="28" s="1"/>
  <c r="CT213" i="27"/>
  <c r="CT325" i="27" s="1"/>
  <c r="CS136" i="28" s="1"/>
  <c r="K214" i="27"/>
  <c r="AB214" i="27"/>
  <c r="AS214" i="27"/>
  <c r="AS326" i="27" s="1"/>
  <c r="AR137" i="28" s="1"/>
  <c r="BJ214" i="27"/>
  <c r="BJ326" i="27" s="1"/>
  <c r="BI137" i="28" s="1"/>
  <c r="CA214" i="27"/>
  <c r="CA326" i="27" s="1"/>
  <c r="BZ137" i="28" s="1"/>
  <c r="CS214" i="27"/>
  <c r="CS326" i="27" s="1"/>
  <c r="CR137" i="28" s="1"/>
  <c r="L215" i="27"/>
  <c r="AI215" i="27"/>
  <c r="BC215" i="27"/>
  <c r="BC327" i="27" s="1"/>
  <c r="BB138" i="28" s="1"/>
  <c r="BX215" i="27"/>
  <c r="BX327" i="27" s="1"/>
  <c r="BW138" i="28" s="1"/>
  <c r="CX215" i="27"/>
  <c r="CX327" i="27" s="1"/>
  <c r="CW138" i="28" s="1"/>
  <c r="S216" i="27"/>
  <c r="AS216" i="27"/>
  <c r="AS328" i="27" s="1"/>
  <c r="AR139" i="28" s="1"/>
  <c r="BN216" i="27"/>
  <c r="BN328" i="27" s="1"/>
  <c r="BM139" i="28" s="1"/>
  <c r="CN216" i="27"/>
  <c r="CN328" i="27" s="1"/>
  <c r="CM139" i="28" s="1"/>
  <c r="I217" i="27"/>
  <c r="AI217" i="27"/>
  <c r="BD217" i="27"/>
  <c r="BD329" i="27" s="1"/>
  <c r="BC140" i="28" s="1"/>
  <c r="CD217" i="27"/>
  <c r="CD329" i="27" s="1"/>
  <c r="CC140" i="28" s="1"/>
  <c r="DB217" i="27"/>
  <c r="DB329" i="27" s="1"/>
  <c r="DA140" i="28" s="1"/>
  <c r="AE218" i="27"/>
  <c r="BO218" i="27"/>
  <c r="BO330" i="27" s="1"/>
  <c r="BN141" i="28" s="1"/>
  <c r="DC218" i="27"/>
  <c r="DC330" i="27" s="1"/>
  <c r="DB141" i="28" s="1"/>
  <c r="AK219" i="27"/>
  <c r="BS219" i="27"/>
  <c r="BS331" i="27" s="1"/>
  <c r="BR142" i="28" s="1"/>
  <c r="DD219" i="27"/>
  <c r="DD331" i="27" s="1"/>
  <c r="DC142" i="28" s="1"/>
  <c r="AR220" i="27"/>
  <c r="AR332" i="27" s="1"/>
  <c r="AQ143" i="28" s="1"/>
  <c r="CF220" i="27"/>
  <c r="CF332" i="27" s="1"/>
  <c r="CE143" i="28" s="1"/>
  <c r="AR221" i="27"/>
  <c r="AR333" i="27" s="1"/>
  <c r="AQ144" i="28" s="1"/>
  <c r="DD221" i="27"/>
  <c r="DD333" i="27" s="1"/>
  <c r="DC144" i="28" s="1"/>
  <c r="BP222" i="27"/>
  <c r="BP334" i="27" s="1"/>
  <c r="BO145" i="28" s="1"/>
  <c r="AB223" i="27"/>
  <c r="CN223" i="27"/>
  <c r="CN335" i="27" s="1"/>
  <c r="CM146" i="28" s="1"/>
  <c r="AZ224" i="27"/>
  <c r="AZ336" i="27" s="1"/>
  <c r="AY147" i="28" s="1"/>
  <c r="L225" i="27"/>
  <c r="BX225" i="27"/>
  <c r="BX337" i="27" s="1"/>
  <c r="BW148" i="28" s="1"/>
  <c r="AJ226" i="27"/>
  <c r="CV226" i="27"/>
  <c r="CV338" i="27" s="1"/>
  <c r="CU149" i="28" s="1"/>
  <c r="K228" i="27"/>
  <c r="AI229" i="27"/>
  <c r="BG230" i="27"/>
  <c r="BG342" i="27" s="1"/>
  <c r="CE231" i="27"/>
  <c r="CE343" i="27" s="1"/>
  <c r="CD154" i="28" s="1"/>
  <c r="DC232" i="27"/>
  <c r="DC344" i="27" s="1"/>
  <c r="DB155" i="28" s="1"/>
  <c r="AA234" i="27"/>
  <c r="AY235" i="27"/>
  <c r="AY347" i="27" s="1"/>
  <c r="AX158" i="28" s="1"/>
  <c r="CY474" i="27"/>
  <c r="F206" i="27"/>
  <c r="V206" i="27"/>
  <c r="AL206" i="27"/>
  <c r="BB206" i="27"/>
  <c r="BB318" i="27" s="1"/>
  <c r="BA129" i="28" s="1"/>
  <c r="BR206" i="27"/>
  <c r="BR318" i="27" s="1"/>
  <c r="BQ129" i="28" s="1"/>
  <c r="CH206" i="27"/>
  <c r="CH318" i="27" s="1"/>
  <c r="CG129" i="28" s="1"/>
  <c r="N207" i="27"/>
  <c r="AD207" i="27"/>
  <c r="AT207" i="27"/>
  <c r="AT319" i="27" s="1"/>
  <c r="AS130" i="28" s="1"/>
  <c r="BJ207" i="27"/>
  <c r="BJ319" i="27" s="1"/>
  <c r="BZ207" i="27"/>
  <c r="BZ319" i="27" s="1"/>
  <c r="F208" i="27"/>
  <c r="V208" i="27"/>
  <c r="AL208" i="27"/>
  <c r="BB208" i="27"/>
  <c r="BB320" i="27" s="1"/>
  <c r="BA131" i="28" s="1"/>
  <c r="BR208" i="27"/>
  <c r="BR320" i="27" s="1"/>
  <c r="BQ131" i="28" s="1"/>
  <c r="CH208" i="27"/>
  <c r="CH320" i="27" s="1"/>
  <c r="CG131" i="28" s="1"/>
  <c r="N209" i="27"/>
  <c r="AD209" i="27"/>
  <c r="AT209" i="27"/>
  <c r="AT321" i="27" s="1"/>
  <c r="AS132" i="28" s="1"/>
  <c r="BJ209" i="27"/>
  <c r="BJ321" i="27" s="1"/>
  <c r="BI132" i="28" s="1"/>
  <c r="BZ209" i="27"/>
  <c r="BZ321" i="27" s="1"/>
  <c r="BY132" i="28" s="1"/>
  <c r="F210" i="27"/>
  <c r="V210" i="27"/>
  <c r="AL210" i="27"/>
  <c r="BB210" i="27"/>
  <c r="BB322" i="27" s="1"/>
  <c r="BA133" i="28" s="1"/>
  <c r="BR210" i="27"/>
  <c r="BR322" i="27" s="1"/>
  <c r="BQ133" i="28" s="1"/>
  <c r="CH210" i="27"/>
  <c r="CH322" i="27" s="1"/>
  <c r="CG133" i="28" s="1"/>
  <c r="N211" i="27"/>
  <c r="AD211" i="27"/>
  <c r="AT211" i="27"/>
  <c r="AT323" i="27" s="1"/>
  <c r="AS134" i="28" s="1"/>
  <c r="BJ211" i="27"/>
  <c r="BJ323" i="27" s="1"/>
  <c r="BI134" i="28" s="1"/>
  <c r="BZ211" i="27"/>
  <c r="BZ323" i="27" s="1"/>
  <c r="BY134" i="28" s="1"/>
  <c r="F212" i="27"/>
  <c r="V212" i="27"/>
  <c r="AL212" i="27"/>
  <c r="BB212" i="27"/>
  <c r="BB324" i="27" s="1"/>
  <c r="BA135" i="28" s="1"/>
  <c r="BR212" i="27"/>
  <c r="BR324" i="27" s="1"/>
  <c r="BQ135" i="28" s="1"/>
  <c r="CH212" i="27"/>
  <c r="CH324" i="27" s="1"/>
  <c r="CG135" i="28" s="1"/>
  <c r="N213" i="27"/>
  <c r="AE213" i="27"/>
  <c r="AV213" i="27"/>
  <c r="AV325" i="27" s="1"/>
  <c r="AU136" i="28" s="1"/>
  <c r="BM213" i="27"/>
  <c r="BM325" i="27" s="1"/>
  <c r="BL136" i="28" s="1"/>
  <c r="CD213" i="27"/>
  <c r="CD325" i="27" s="1"/>
  <c r="CC136" i="28" s="1"/>
  <c r="CU213" i="27"/>
  <c r="CU325" i="27" s="1"/>
  <c r="CT136" i="28" s="1"/>
  <c r="L214" i="27"/>
  <c r="AC214" i="27"/>
  <c r="AT214" i="27"/>
  <c r="AT326" i="27" s="1"/>
  <c r="AS137" i="28" s="1"/>
  <c r="BK214" i="27"/>
  <c r="BK326" i="27" s="1"/>
  <c r="BJ137" i="28" s="1"/>
  <c r="CB214" i="27"/>
  <c r="CB326" i="27" s="1"/>
  <c r="CA137" i="28" s="1"/>
  <c r="CT214" i="27"/>
  <c r="CT326" i="27" s="1"/>
  <c r="CS137" i="28" s="1"/>
  <c r="M215" i="27"/>
  <c r="AJ215" i="27"/>
  <c r="BD215" i="27"/>
  <c r="BD327" i="27" s="1"/>
  <c r="BC138" i="28" s="1"/>
  <c r="CD215" i="27"/>
  <c r="CD327" i="27" s="1"/>
  <c r="CC138" i="28" s="1"/>
  <c r="CY215" i="27"/>
  <c r="CY327" i="27" s="1"/>
  <c r="CX138" i="28" s="1"/>
  <c r="T216" i="27"/>
  <c r="AT216" i="27"/>
  <c r="AT328" i="27" s="1"/>
  <c r="AS139" i="28" s="1"/>
  <c r="BO216" i="27"/>
  <c r="BO328" i="27" s="1"/>
  <c r="BN139" i="28" s="1"/>
  <c r="CO216" i="27"/>
  <c r="CO328" i="27" s="1"/>
  <c r="CN139" i="28" s="1"/>
  <c r="J217" i="27"/>
  <c r="AJ217" i="27"/>
  <c r="BE217" i="27"/>
  <c r="BE329" i="27" s="1"/>
  <c r="BD140" i="28" s="1"/>
  <c r="CE217" i="27"/>
  <c r="CE329" i="27" s="1"/>
  <c r="CD140" i="28" s="1"/>
  <c r="DC217" i="27"/>
  <c r="DC329" i="27" s="1"/>
  <c r="DB140" i="28" s="1"/>
  <c r="AH218" i="27"/>
  <c r="BP218" i="27"/>
  <c r="BP330" i="27" s="1"/>
  <c r="BO141" i="28" s="1"/>
  <c r="DD218" i="27"/>
  <c r="DD330" i="27" s="1"/>
  <c r="DC141" i="28" s="1"/>
  <c r="AL219" i="27"/>
  <c r="BW219" i="27"/>
  <c r="BW331" i="27" s="1"/>
  <c r="BV142" i="28" s="1"/>
  <c r="K220" i="27"/>
  <c r="AS220" i="27"/>
  <c r="AS332" i="27" s="1"/>
  <c r="AR143" i="28" s="1"/>
  <c r="CM220" i="27"/>
  <c r="CM332" i="27" s="1"/>
  <c r="CL143" i="28" s="1"/>
  <c r="AY221" i="27"/>
  <c r="AY333" i="27" s="1"/>
  <c r="AX144" i="28" s="1"/>
  <c r="K222" i="27"/>
  <c r="BW222" i="27"/>
  <c r="BW334" i="27" s="1"/>
  <c r="BV145" i="28" s="1"/>
  <c r="AI223" i="27"/>
  <c r="CU223" i="27"/>
  <c r="CU335" i="27" s="1"/>
  <c r="CT146" i="28" s="1"/>
  <c r="BG224" i="27"/>
  <c r="BG336" i="27" s="1"/>
  <c r="BF147" i="28" s="1"/>
  <c r="S225" i="27"/>
  <c r="CE225" i="27"/>
  <c r="CE337" i="27" s="1"/>
  <c r="CD148" i="28" s="1"/>
  <c r="AQ226" i="27"/>
  <c r="AQ338" i="27" s="1"/>
  <c r="AP149" i="28" s="1"/>
  <c r="DC226" i="27"/>
  <c r="DC338" i="27" s="1"/>
  <c r="DB149" i="28" s="1"/>
  <c r="S228" i="27"/>
  <c r="AQ229" i="27"/>
  <c r="AQ341" i="27" s="1"/>
  <c r="AP152" i="28" s="1"/>
  <c r="BO230" i="27"/>
  <c r="BO342" i="27" s="1"/>
  <c r="BN153" i="28" s="1"/>
  <c r="CM231" i="27"/>
  <c r="CM343" i="27" s="1"/>
  <c r="CL154" i="28" s="1"/>
  <c r="K233" i="27"/>
  <c r="AI234" i="27"/>
  <c r="BG235" i="27"/>
  <c r="BG347" i="27" s="1"/>
  <c r="BF158" i="28" s="1"/>
  <c r="N8" i="30"/>
  <c r="N88" i="30"/>
  <c r="N104" i="30"/>
  <c r="AQ17" i="22"/>
  <c r="AT17" i="22"/>
  <c r="AQ33" i="22"/>
  <c r="AT33" i="22"/>
  <c r="AQ49" i="22"/>
  <c r="AT49" i="22"/>
  <c r="AQ65" i="22"/>
  <c r="AT65" i="22"/>
  <c r="AQ81" i="22"/>
  <c r="AT81" i="22"/>
  <c r="AQ97" i="22"/>
  <c r="AT97" i="22"/>
  <c r="O9" i="29"/>
  <c r="AI12" i="22"/>
  <c r="O25" i="29"/>
  <c r="AI28" i="22"/>
  <c r="O41" i="29"/>
  <c r="AI44" i="22"/>
  <c r="O57" i="29"/>
  <c r="AI60" i="22"/>
  <c r="O73" i="29"/>
  <c r="AI76" i="22"/>
  <c r="O89" i="29"/>
  <c r="AI92" i="22"/>
  <c r="O105" i="29"/>
  <c r="AI108" i="22"/>
  <c r="O23" i="30"/>
  <c r="O39" i="30"/>
  <c r="O55" i="30"/>
  <c r="O71" i="30"/>
  <c r="O87" i="30"/>
  <c r="O103" i="30"/>
  <c r="T7" i="22"/>
  <c r="N89" i="30"/>
  <c r="N105" i="30"/>
  <c r="AQ18" i="22"/>
  <c r="AS18" i="22" s="1"/>
  <c r="AT18" i="22"/>
  <c r="AQ34" i="22"/>
  <c r="AT34" i="22"/>
  <c r="AQ50" i="22"/>
  <c r="AT50" i="22"/>
  <c r="AQ66" i="22"/>
  <c r="AT66" i="22"/>
  <c r="AQ82" i="22"/>
  <c r="AT82" i="22"/>
  <c r="AQ98" i="22"/>
  <c r="AT98" i="22"/>
  <c r="O10" i="29"/>
  <c r="AI13" i="22"/>
  <c r="O26" i="29"/>
  <c r="AI29" i="22"/>
  <c r="O42" i="29"/>
  <c r="AI45" i="22"/>
  <c r="O58" i="29"/>
  <c r="AI61" i="22"/>
  <c r="O74" i="29"/>
  <c r="AI77" i="22"/>
  <c r="O90" i="29"/>
  <c r="AI93" i="22"/>
  <c r="O106" i="29"/>
  <c r="AI109" i="22"/>
  <c r="O8" i="30"/>
  <c r="O24" i="30"/>
  <c r="O40" i="30"/>
  <c r="O56" i="30"/>
  <c r="O72" i="30"/>
  <c r="O88" i="30"/>
  <c r="O104" i="30"/>
  <c r="U7" i="22"/>
  <c r="N90" i="30"/>
  <c r="N106" i="30"/>
  <c r="AQ19" i="22"/>
  <c r="AS19" i="22" s="1"/>
  <c r="AT19" i="22"/>
  <c r="AQ35" i="22"/>
  <c r="AS35" i="22" s="1"/>
  <c r="AT35" i="22"/>
  <c r="AQ51" i="22"/>
  <c r="AS51" i="22" s="1"/>
  <c r="AT51" i="22"/>
  <c r="AQ67" i="22"/>
  <c r="AS67" i="22" s="1"/>
  <c r="AT67" i="22"/>
  <c r="AQ83" i="22"/>
  <c r="AT83" i="22"/>
  <c r="AQ99" i="22"/>
  <c r="AT99" i="22"/>
  <c r="O11" i="29"/>
  <c r="AI14" i="22"/>
  <c r="O27" i="29"/>
  <c r="AI30" i="22"/>
  <c r="O43" i="29"/>
  <c r="AI46" i="22"/>
  <c r="O59" i="29"/>
  <c r="AI62" i="22"/>
  <c r="O75" i="29"/>
  <c r="AI78" i="22"/>
  <c r="O91" i="29"/>
  <c r="AI94" i="22"/>
  <c r="O107" i="29"/>
  <c r="AI110" i="22"/>
  <c r="O9" i="30"/>
  <c r="O25" i="30"/>
  <c r="O41" i="30"/>
  <c r="O57" i="30"/>
  <c r="O73" i="30"/>
  <c r="O89" i="30"/>
  <c r="O105" i="30"/>
  <c r="N91" i="30"/>
  <c r="N107" i="30"/>
  <c r="AQ20" i="22"/>
  <c r="AS20" i="22" s="1"/>
  <c r="AT20" i="22"/>
  <c r="AQ36" i="22"/>
  <c r="AS36" i="22" s="1"/>
  <c r="AT36" i="22"/>
  <c r="AQ52" i="22"/>
  <c r="AS52" i="22" s="1"/>
  <c r="AT52" i="22"/>
  <c r="AQ68" i="22"/>
  <c r="AS68" i="22" s="1"/>
  <c r="AT68" i="22"/>
  <c r="AQ84" i="22"/>
  <c r="AT84" i="22"/>
  <c r="AQ100" i="22"/>
  <c r="AT100" i="22"/>
  <c r="O12" i="29"/>
  <c r="AI15" i="22"/>
  <c r="O28" i="29"/>
  <c r="AI31" i="22"/>
  <c r="O44" i="29"/>
  <c r="AI47" i="22"/>
  <c r="O60" i="29"/>
  <c r="AI63" i="22"/>
  <c r="O76" i="29"/>
  <c r="AI79" i="22"/>
  <c r="O92" i="29"/>
  <c r="AI95" i="22"/>
  <c r="AJ6" i="22"/>
  <c r="O10" i="30"/>
  <c r="O26" i="30"/>
  <c r="O42" i="30"/>
  <c r="O58" i="30"/>
  <c r="O74" i="30"/>
  <c r="O90" i="30"/>
  <c r="O106" i="30"/>
  <c r="N92" i="30"/>
  <c r="N108" i="30"/>
  <c r="AQ21" i="22"/>
  <c r="AS21" i="22" s="1"/>
  <c r="AT21" i="22"/>
  <c r="AQ37" i="22"/>
  <c r="AS37" i="22" s="1"/>
  <c r="AT37" i="22"/>
  <c r="AQ53" i="22"/>
  <c r="AS53" i="22" s="1"/>
  <c r="AT53" i="22"/>
  <c r="AQ69" i="22"/>
  <c r="AS69" i="22" s="1"/>
  <c r="AT69" i="22"/>
  <c r="AQ85" i="22"/>
  <c r="AT85" i="22"/>
  <c r="AQ101" i="22"/>
  <c r="AT101" i="22"/>
  <c r="O13" i="29"/>
  <c r="AI16" i="22"/>
  <c r="O29" i="29"/>
  <c r="AI32" i="22"/>
  <c r="O45" i="29"/>
  <c r="AI48" i="22"/>
  <c r="O61" i="29"/>
  <c r="AI64" i="22"/>
  <c r="O77" i="29"/>
  <c r="AI80" i="22"/>
  <c r="O93" i="29"/>
  <c r="AI96" i="22"/>
  <c r="O11" i="30"/>
  <c r="O27" i="30"/>
  <c r="O43" i="30"/>
  <c r="O59" i="30"/>
  <c r="O75" i="30"/>
  <c r="O91" i="30"/>
  <c r="O107" i="30"/>
  <c r="N93" i="30"/>
  <c r="N109" i="30"/>
  <c r="AQ22" i="22"/>
  <c r="AS22" i="22" s="1"/>
  <c r="AT22" i="22"/>
  <c r="AQ38" i="22"/>
  <c r="AS38" i="22" s="1"/>
  <c r="AT38" i="22"/>
  <c r="AQ54" i="22"/>
  <c r="AS54" i="22" s="1"/>
  <c r="AT54" i="22"/>
  <c r="AQ70" i="22"/>
  <c r="AS70" i="22" s="1"/>
  <c r="AT70" i="22"/>
  <c r="AQ86" i="22"/>
  <c r="AT86" i="22"/>
  <c r="AQ102" i="22"/>
  <c r="AT102" i="22"/>
  <c r="O14" i="29"/>
  <c r="AI17" i="22"/>
  <c r="O30" i="29"/>
  <c r="AI33" i="22"/>
  <c r="O46" i="29"/>
  <c r="AI49" i="22"/>
  <c r="O62" i="29"/>
  <c r="AI65" i="22"/>
  <c r="O78" i="29"/>
  <c r="AI81" i="22"/>
  <c r="O94" i="29"/>
  <c r="AI97" i="22"/>
  <c r="O12" i="30"/>
  <c r="O28" i="30"/>
  <c r="O44" i="30"/>
  <c r="O60" i="30"/>
  <c r="O76" i="30"/>
  <c r="O92" i="30"/>
  <c r="O108" i="30"/>
  <c r="AE111" i="22"/>
  <c r="AM111" i="22"/>
  <c r="D111" i="30" s="1"/>
  <c r="N94" i="30"/>
  <c r="N110" i="30"/>
  <c r="AQ23" i="22"/>
  <c r="AS23" i="22" s="1"/>
  <c r="AT23" i="22"/>
  <c r="AQ39" i="22"/>
  <c r="AS39" i="22" s="1"/>
  <c r="AT39" i="22"/>
  <c r="AQ55" i="22"/>
  <c r="AS55" i="22" s="1"/>
  <c r="AT55" i="22"/>
  <c r="AQ71" i="22"/>
  <c r="AS71" i="22" s="1"/>
  <c r="AT71" i="22"/>
  <c r="AQ87" i="22"/>
  <c r="AT87" i="22"/>
  <c r="AQ103" i="22"/>
  <c r="AT103" i="22"/>
  <c r="O15" i="29"/>
  <c r="AI18" i="22"/>
  <c r="O31" i="29"/>
  <c r="AI34" i="22"/>
  <c r="O47" i="29"/>
  <c r="AI50" i="22"/>
  <c r="O63" i="29"/>
  <c r="AI66" i="22"/>
  <c r="O79" i="29"/>
  <c r="AI82" i="22"/>
  <c r="O95" i="29"/>
  <c r="AI98" i="22"/>
  <c r="O13" i="30"/>
  <c r="O29" i="30"/>
  <c r="O45" i="30"/>
  <c r="O61" i="30"/>
  <c r="O77" i="30"/>
  <c r="O93" i="30"/>
  <c r="O109" i="30"/>
  <c r="AQ111" i="22"/>
  <c r="AT111" i="22"/>
  <c r="Z7" i="22"/>
  <c r="N79" i="30"/>
  <c r="N95" i="30"/>
  <c r="AT8" i="22"/>
  <c r="AQ8" i="22"/>
  <c r="AS8" i="22" s="1"/>
  <c r="AT24" i="22"/>
  <c r="AQ24" i="22"/>
  <c r="AS24" i="22" s="1"/>
  <c r="AT40" i="22"/>
  <c r="AQ40" i="22"/>
  <c r="AS40" i="22" s="1"/>
  <c r="AT56" i="22"/>
  <c r="AQ56" i="22"/>
  <c r="AS56" i="22" s="1"/>
  <c r="AT72" i="22"/>
  <c r="AQ72" i="22"/>
  <c r="AS72" i="22" s="1"/>
  <c r="AT88" i="22"/>
  <c r="AQ88" i="22"/>
  <c r="AT104" i="22"/>
  <c r="AQ104" i="22"/>
  <c r="O16" i="29"/>
  <c r="AI19" i="22"/>
  <c r="O32" i="29"/>
  <c r="AI35" i="22"/>
  <c r="O48" i="29"/>
  <c r="AI51" i="22"/>
  <c r="O64" i="29"/>
  <c r="AI67" i="22"/>
  <c r="O80" i="29"/>
  <c r="AI83" i="22"/>
  <c r="O96" i="29"/>
  <c r="AI99" i="22"/>
  <c r="O14" i="30"/>
  <c r="O30" i="30"/>
  <c r="O46" i="30"/>
  <c r="O62" i="30"/>
  <c r="O78" i="30"/>
  <c r="O94" i="30"/>
  <c r="O110" i="30"/>
  <c r="Y11" i="26"/>
  <c r="A434" i="27" s="1"/>
  <c r="Y27" i="26"/>
  <c r="A450" i="27" s="1"/>
  <c r="Y43" i="26"/>
  <c r="A466" i="27" s="1"/>
  <c r="BG466" i="27" s="1"/>
  <c r="N80" i="30"/>
  <c r="N96" i="30"/>
  <c r="AT9" i="22"/>
  <c r="AQ9" i="22"/>
  <c r="AS9" i="22" s="1"/>
  <c r="AT25" i="22"/>
  <c r="AQ25" i="22"/>
  <c r="AS25" i="22" s="1"/>
  <c r="AT41" i="22"/>
  <c r="AQ41" i="22"/>
  <c r="AS41" i="22" s="1"/>
  <c r="AT57" i="22"/>
  <c r="AQ57" i="22"/>
  <c r="AS57" i="22" s="1"/>
  <c r="AT73" i="22"/>
  <c r="AQ73" i="22"/>
  <c r="AS73" i="22" s="1"/>
  <c r="AT89" i="22"/>
  <c r="AQ89" i="22"/>
  <c r="AT105" i="22"/>
  <c r="AQ105" i="22"/>
  <c r="O17" i="29"/>
  <c r="AI20" i="22"/>
  <c r="O33" i="29"/>
  <c r="AI36" i="22"/>
  <c r="O49" i="29"/>
  <c r="AI52" i="22"/>
  <c r="O65" i="29"/>
  <c r="AI68" i="22"/>
  <c r="O81" i="29"/>
  <c r="AI84" i="22"/>
  <c r="O97" i="29"/>
  <c r="AI100" i="22"/>
  <c r="O15" i="30"/>
  <c r="O31" i="30"/>
  <c r="O47" i="30"/>
  <c r="O63" i="30"/>
  <c r="O79" i="30"/>
  <c r="O95" i="30"/>
  <c r="AB7" i="22"/>
  <c r="N81" i="30"/>
  <c r="N97" i="30"/>
  <c r="AT10" i="22"/>
  <c r="AQ10" i="22"/>
  <c r="AS10" i="22" s="1"/>
  <c r="AT26" i="22"/>
  <c r="AQ26" i="22"/>
  <c r="AS26" i="22" s="1"/>
  <c r="AT42" i="22"/>
  <c r="AQ42" i="22"/>
  <c r="AS42" i="22" s="1"/>
  <c r="AT58" i="22"/>
  <c r="AQ58" i="22"/>
  <c r="AS58" i="22" s="1"/>
  <c r="AT74" i="22"/>
  <c r="AQ74" i="22"/>
  <c r="AS74" i="22" s="1"/>
  <c r="AT90" i="22"/>
  <c r="AQ90" i="22"/>
  <c r="AT106" i="22"/>
  <c r="AQ106" i="22"/>
  <c r="O18" i="29"/>
  <c r="AI21" i="22"/>
  <c r="O34" i="29"/>
  <c r="AI37" i="22"/>
  <c r="O50" i="29"/>
  <c r="AI53" i="22"/>
  <c r="O66" i="29"/>
  <c r="AI69" i="22"/>
  <c r="O82" i="29"/>
  <c r="AI85" i="22"/>
  <c r="O98" i="29"/>
  <c r="AI101" i="22"/>
  <c r="O16" i="30"/>
  <c r="O32" i="30"/>
  <c r="O48" i="30"/>
  <c r="O64" i="30"/>
  <c r="O80" i="30"/>
  <c r="O96" i="30"/>
  <c r="O108" i="29"/>
  <c r="AI111" i="22"/>
  <c r="AC7" i="22"/>
  <c r="N82" i="30"/>
  <c r="N98" i="30"/>
  <c r="AT11" i="22"/>
  <c r="AQ11" i="22"/>
  <c r="AS11" i="22" s="1"/>
  <c r="AT27" i="22"/>
  <c r="AQ27" i="22"/>
  <c r="AS27" i="22" s="1"/>
  <c r="AT43" i="22"/>
  <c r="AQ43" i="22"/>
  <c r="AS43" i="22" s="1"/>
  <c r="AT59" i="22"/>
  <c r="AQ59" i="22"/>
  <c r="AS59" i="22" s="1"/>
  <c r="AT75" i="22"/>
  <c r="AQ75" i="22"/>
  <c r="AT91" i="22"/>
  <c r="AQ91" i="22"/>
  <c r="AT107" i="22"/>
  <c r="AQ107" i="22"/>
  <c r="O19" i="29"/>
  <c r="AI22" i="22"/>
  <c r="O35" i="29"/>
  <c r="AI38" i="22"/>
  <c r="O51" i="29"/>
  <c r="AI54" i="22"/>
  <c r="O67" i="29"/>
  <c r="AI70" i="22"/>
  <c r="O83" i="29"/>
  <c r="AI86" i="22"/>
  <c r="O99" i="29"/>
  <c r="AI102" i="22"/>
  <c r="AK6" i="22"/>
  <c r="O17" i="30"/>
  <c r="O33" i="30"/>
  <c r="O49" i="30"/>
  <c r="O65" i="30"/>
  <c r="O81" i="30"/>
  <c r="O97" i="30"/>
  <c r="AD7" i="22"/>
  <c r="N83" i="30"/>
  <c r="N99" i="30"/>
  <c r="AT12" i="22"/>
  <c r="AQ12" i="22"/>
  <c r="AS12" i="22" s="1"/>
  <c r="AT28" i="22"/>
  <c r="AQ28" i="22"/>
  <c r="AS28" i="22" s="1"/>
  <c r="AT44" i="22"/>
  <c r="AQ44" i="22"/>
  <c r="AS44" i="22" s="1"/>
  <c r="AT60" i="22"/>
  <c r="AQ60" i="22"/>
  <c r="AS60" i="22" s="1"/>
  <c r="AT76" i="22"/>
  <c r="AQ76" i="22"/>
  <c r="AT92" i="22"/>
  <c r="AQ92" i="22"/>
  <c r="AT108" i="22"/>
  <c r="AQ108" i="22"/>
  <c r="O20" i="29"/>
  <c r="AI23" i="22"/>
  <c r="O36" i="29"/>
  <c r="AI39" i="22"/>
  <c r="O52" i="29"/>
  <c r="AI55" i="22"/>
  <c r="O68" i="29"/>
  <c r="AI71" i="22"/>
  <c r="O84" i="29"/>
  <c r="AI87" i="22"/>
  <c r="O100" i="29"/>
  <c r="AI103" i="22"/>
  <c r="O18" i="30"/>
  <c r="O34" i="30"/>
  <c r="O50" i="30"/>
  <c r="O66" i="30"/>
  <c r="O82" i="30"/>
  <c r="O98" i="30"/>
  <c r="N84" i="30"/>
  <c r="N100" i="30"/>
  <c r="AT13" i="22"/>
  <c r="AQ13" i="22"/>
  <c r="AS13" i="22" s="1"/>
  <c r="AT29" i="22"/>
  <c r="AQ29" i="22"/>
  <c r="AS29" i="22" s="1"/>
  <c r="AT45" i="22"/>
  <c r="AQ45" i="22"/>
  <c r="AS45" i="22" s="1"/>
  <c r="AT61" i="22"/>
  <c r="AQ61" i="22"/>
  <c r="AS61" i="22" s="1"/>
  <c r="AT77" i="22"/>
  <c r="AQ77" i="22"/>
  <c r="AT93" i="22"/>
  <c r="AQ93" i="22"/>
  <c r="AT109" i="22"/>
  <c r="AQ109" i="22"/>
  <c r="O5" i="29"/>
  <c r="AI8" i="22"/>
  <c r="O21" i="29"/>
  <c r="AI24" i="22"/>
  <c r="O37" i="29"/>
  <c r="AI40" i="22"/>
  <c r="O53" i="29"/>
  <c r="AI56" i="22"/>
  <c r="O69" i="29"/>
  <c r="AI72" i="22"/>
  <c r="O85" i="29"/>
  <c r="T85" i="29" s="1"/>
  <c r="AI88" i="22"/>
  <c r="O101" i="29"/>
  <c r="AI104" i="22"/>
  <c r="O19" i="30"/>
  <c r="O35" i="30"/>
  <c r="O51" i="30"/>
  <c r="O67" i="30"/>
  <c r="O83" i="30"/>
  <c r="O99" i="30"/>
  <c r="N85" i="30"/>
  <c r="N101" i="30"/>
  <c r="AQ14" i="22"/>
  <c r="AS14" i="22" s="1"/>
  <c r="AT14" i="22"/>
  <c r="AQ30" i="22"/>
  <c r="AS30" i="22" s="1"/>
  <c r="AT30" i="22"/>
  <c r="AQ46" i="22"/>
  <c r="AS46" i="22" s="1"/>
  <c r="AT46" i="22"/>
  <c r="AQ62" i="22"/>
  <c r="AS62" i="22" s="1"/>
  <c r="AT62" i="22"/>
  <c r="AQ78" i="22"/>
  <c r="AT78" i="22"/>
  <c r="AQ94" i="22"/>
  <c r="AT94" i="22"/>
  <c r="AQ110" i="22"/>
  <c r="AT110" i="22"/>
  <c r="O6" i="29"/>
  <c r="AI9" i="22"/>
  <c r="O22" i="29"/>
  <c r="AI25" i="22"/>
  <c r="O38" i="29"/>
  <c r="AI41" i="22"/>
  <c r="O54" i="29"/>
  <c r="AI57" i="22"/>
  <c r="O70" i="29"/>
  <c r="AI73" i="22"/>
  <c r="O86" i="29"/>
  <c r="AI89" i="22"/>
  <c r="O102" i="29"/>
  <c r="AI105" i="22"/>
  <c r="O20" i="30"/>
  <c r="O36" i="30"/>
  <c r="O52" i="30"/>
  <c r="O68" i="30"/>
  <c r="O84" i="30"/>
  <c r="O100" i="30"/>
  <c r="N86" i="30"/>
  <c r="N102" i="30"/>
  <c r="AQ15" i="22"/>
  <c r="AS15" i="22" s="1"/>
  <c r="AT15" i="22"/>
  <c r="AQ31" i="22"/>
  <c r="AS31" i="22" s="1"/>
  <c r="AT31" i="22"/>
  <c r="AQ47" i="22"/>
  <c r="AS47" i="22" s="1"/>
  <c r="AT47" i="22"/>
  <c r="AQ63" i="22"/>
  <c r="AS63" i="22" s="1"/>
  <c r="AT63" i="22"/>
  <c r="AQ79" i="22"/>
  <c r="AT79" i="22"/>
  <c r="AQ95" i="22"/>
  <c r="AT95" i="22"/>
  <c r="AS17" i="22"/>
  <c r="AS33" i="22"/>
  <c r="AS49" i="22"/>
  <c r="AS65" i="22"/>
  <c r="O7" i="29"/>
  <c r="AI10" i="22"/>
  <c r="O23" i="29"/>
  <c r="AI26" i="22"/>
  <c r="O39" i="29"/>
  <c r="AI42" i="22"/>
  <c r="O55" i="29"/>
  <c r="AI58" i="22"/>
  <c r="O71" i="29"/>
  <c r="AI74" i="22"/>
  <c r="O87" i="29"/>
  <c r="AI90" i="22"/>
  <c r="O103" i="29"/>
  <c r="AI106" i="22"/>
  <c r="O21" i="30"/>
  <c r="O37" i="30"/>
  <c r="O53" i="30"/>
  <c r="O69" i="30"/>
  <c r="O85" i="30"/>
  <c r="O101" i="30"/>
  <c r="N87" i="30"/>
  <c r="N103" i="30"/>
  <c r="AQ16" i="22"/>
  <c r="AT16" i="22"/>
  <c r="AQ32" i="22"/>
  <c r="AT32" i="22"/>
  <c r="AQ48" i="22"/>
  <c r="AT48" i="22"/>
  <c r="AQ64" i="22"/>
  <c r="AT64" i="22"/>
  <c r="AQ80" i="22"/>
  <c r="AT80" i="22"/>
  <c r="AQ96" i="22"/>
  <c r="AT96" i="22"/>
  <c r="AS34" i="22"/>
  <c r="AS50" i="22"/>
  <c r="AS66" i="22"/>
  <c r="O8" i="29"/>
  <c r="AI11" i="22"/>
  <c r="O24" i="29"/>
  <c r="AI27" i="22"/>
  <c r="O40" i="29"/>
  <c r="AI43" i="22"/>
  <c r="O56" i="29"/>
  <c r="AI59" i="22"/>
  <c r="O72" i="29"/>
  <c r="AI75" i="22"/>
  <c r="O88" i="29"/>
  <c r="AI91" i="22"/>
  <c r="O104" i="29"/>
  <c r="AI107" i="22"/>
  <c r="O22" i="30"/>
  <c r="O38" i="30"/>
  <c r="O54" i="30"/>
  <c r="O70" i="30"/>
  <c r="O86" i="30"/>
  <c r="O102" i="30"/>
  <c r="AQ112" i="22"/>
  <c r="AT112" i="22"/>
  <c r="G19" i="26"/>
  <c r="G35" i="26"/>
  <c r="G51" i="26"/>
  <c r="G67" i="26"/>
  <c r="G83" i="26"/>
  <c r="H83" i="26" s="1"/>
  <c r="CT479" i="27"/>
  <c r="CD479" i="27"/>
  <c r="BN479" i="27"/>
  <c r="AX479" i="27"/>
  <c r="CS479" i="27"/>
  <c r="CC479" i="27"/>
  <c r="BM479" i="27"/>
  <c r="AW479" i="27"/>
  <c r="CR479" i="27"/>
  <c r="CB479" i="27"/>
  <c r="BL479" i="27"/>
  <c r="AV479" i="27"/>
  <c r="CQ479" i="27"/>
  <c r="CA479" i="27"/>
  <c r="BK479" i="27"/>
  <c r="AU479" i="27"/>
  <c r="CP479" i="27"/>
  <c r="BZ479" i="27"/>
  <c r="BJ479" i="27"/>
  <c r="AT479" i="27"/>
  <c r="DA479" i="27"/>
  <c r="CF479" i="27"/>
  <c r="BF479" i="27"/>
  <c r="CZ479" i="27"/>
  <c r="CE479" i="27"/>
  <c r="BE479" i="27"/>
  <c r="CY479" i="27"/>
  <c r="BY479" i="27"/>
  <c r="BD479" i="27"/>
  <c r="CX479" i="27"/>
  <c r="BX479" i="27"/>
  <c r="BC479" i="27"/>
  <c r="CW479" i="27"/>
  <c r="BW479" i="27"/>
  <c r="BB479" i="27"/>
  <c r="CV479" i="27"/>
  <c r="BV479" i="27"/>
  <c r="BA479" i="27"/>
  <c r="CU479" i="27"/>
  <c r="BU479" i="27"/>
  <c r="AZ479" i="27"/>
  <c r="CO479" i="27"/>
  <c r="BT479" i="27"/>
  <c r="AY479" i="27"/>
  <c r="Y479" i="27"/>
  <c r="CN479" i="27"/>
  <c r="BS479" i="27"/>
  <c r="AS479" i="27"/>
  <c r="X479" i="27"/>
  <c r="CM479" i="27"/>
  <c r="BR479" i="27"/>
  <c r="AR479" i="27"/>
  <c r="CL479" i="27"/>
  <c r="BQ479" i="27"/>
  <c r="AQ479" i="27"/>
  <c r="CK479" i="27"/>
  <c r="BP479" i="27"/>
  <c r="AP479" i="27"/>
  <c r="CJ479" i="27"/>
  <c r="BO479" i="27"/>
  <c r="AO479" i="27"/>
  <c r="DD479" i="27"/>
  <c r="CI479" i="27"/>
  <c r="BI479" i="27"/>
  <c r="DC479" i="27"/>
  <c r="CH479" i="27"/>
  <c r="BH479" i="27"/>
  <c r="DB479" i="27"/>
  <c r="CG479" i="27"/>
  <c r="BG479" i="27"/>
  <c r="CS517" i="27"/>
  <c r="CC517" i="27"/>
  <c r="BM517" i="27"/>
  <c r="AW517" i="27"/>
  <c r="CR517" i="27"/>
  <c r="CB517" i="27"/>
  <c r="BL517" i="27"/>
  <c r="AV517" i="27"/>
  <c r="CQ517" i="27"/>
  <c r="CA517" i="27"/>
  <c r="BK517" i="27"/>
  <c r="AU517" i="27"/>
  <c r="CP517" i="27"/>
  <c r="BZ517" i="27"/>
  <c r="BJ517" i="27"/>
  <c r="AT517" i="27"/>
  <c r="CO517" i="27"/>
  <c r="BY517" i="27"/>
  <c r="BI517" i="27"/>
  <c r="AS517" i="27"/>
  <c r="DD517" i="27"/>
  <c r="CN517" i="27"/>
  <c r="BX517" i="27"/>
  <c r="BH517" i="27"/>
  <c r="AR517" i="27"/>
  <c r="DB517" i="27"/>
  <c r="CL517" i="27"/>
  <c r="BV517" i="27"/>
  <c r="BF517" i="27"/>
  <c r="AP517" i="27"/>
  <c r="CH517" i="27"/>
  <c r="BD517" i="27"/>
  <c r="CG517" i="27"/>
  <c r="BC517" i="27"/>
  <c r="Y517" i="27"/>
  <c r="CF517" i="27"/>
  <c r="BB517" i="27"/>
  <c r="X517" i="27"/>
  <c r="DC517" i="27"/>
  <c r="CE517" i="27"/>
  <c r="BA517" i="27"/>
  <c r="DA517" i="27"/>
  <c r="CD517" i="27"/>
  <c r="AZ517" i="27"/>
  <c r="CZ517" i="27"/>
  <c r="BW517" i="27"/>
  <c r="AY517" i="27"/>
  <c r="CY517" i="27"/>
  <c r="BU517" i="27"/>
  <c r="AX517" i="27"/>
  <c r="CX517" i="27"/>
  <c r="BT517" i="27"/>
  <c r="AQ517" i="27"/>
  <c r="CW517" i="27"/>
  <c r="BS517" i="27"/>
  <c r="AO517" i="27"/>
  <c r="CV517" i="27"/>
  <c r="BR517" i="27"/>
  <c r="CU517" i="27"/>
  <c r="BQ517" i="27"/>
  <c r="CT517" i="27"/>
  <c r="BP517" i="27"/>
  <c r="CM517" i="27"/>
  <c r="BO517" i="27"/>
  <c r="CK517" i="27"/>
  <c r="BN517" i="27"/>
  <c r="CJ517" i="27"/>
  <c r="BG517" i="27"/>
  <c r="BE517" i="27"/>
  <c r="CI517" i="27"/>
  <c r="CT487" i="27"/>
  <c r="CD487" i="27"/>
  <c r="BN487" i="27"/>
  <c r="AX487" i="27"/>
  <c r="CS487" i="27"/>
  <c r="CC487" i="27"/>
  <c r="BM487" i="27"/>
  <c r="AW487" i="27"/>
  <c r="CR487" i="27"/>
  <c r="CB487" i="27"/>
  <c r="BL487" i="27"/>
  <c r="AV487" i="27"/>
  <c r="CQ487" i="27"/>
  <c r="CA487" i="27"/>
  <c r="BK487" i="27"/>
  <c r="BK599" i="27" s="1"/>
  <c r="AU487" i="27"/>
  <c r="CP487" i="27"/>
  <c r="BZ487" i="27"/>
  <c r="BJ487" i="27"/>
  <c r="AT487" i="27"/>
  <c r="CO487" i="27"/>
  <c r="BY487" i="27"/>
  <c r="BI487" i="27"/>
  <c r="AS487" i="27"/>
  <c r="DD487" i="27"/>
  <c r="CN487" i="27"/>
  <c r="BX487" i="27"/>
  <c r="BH487" i="27"/>
  <c r="AR487" i="27"/>
  <c r="DC487" i="27"/>
  <c r="CM487" i="27"/>
  <c r="BW487" i="27"/>
  <c r="BG487" i="27"/>
  <c r="AQ487" i="27"/>
  <c r="DB487" i="27"/>
  <c r="CL487" i="27"/>
  <c r="BV487" i="27"/>
  <c r="BF487" i="27"/>
  <c r="AP487" i="27"/>
  <c r="DA487" i="27"/>
  <c r="CK487" i="27"/>
  <c r="BU487" i="27"/>
  <c r="BE487" i="27"/>
  <c r="AO487" i="27"/>
  <c r="Y487" i="27"/>
  <c r="CZ487" i="27"/>
  <c r="CJ487" i="27"/>
  <c r="BT487" i="27"/>
  <c r="BD487" i="27"/>
  <c r="X487" i="27"/>
  <c r="CY487" i="27"/>
  <c r="CI487" i="27"/>
  <c r="BS487" i="27"/>
  <c r="BC487" i="27"/>
  <c r="CX487" i="27"/>
  <c r="CH487" i="27"/>
  <c r="BR487" i="27"/>
  <c r="BB487" i="27"/>
  <c r="CW487" i="27"/>
  <c r="CG487" i="27"/>
  <c r="CV487" i="27"/>
  <c r="CF487" i="27"/>
  <c r="BP487" i="27"/>
  <c r="AZ487" i="27"/>
  <c r="CU487" i="27"/>
  <c r="CE487" i="27"/>
  <c r="BQ487" i="27"/>
  <c r="BO487" i="27"/>
  <c r="BA487" i="27"/>
  <c r="AY487" i="27"/>
  <c r="CX470" i="27"/>
  <c r="CH470" i="27"/>
  <c r="BR470" i="27"/>
  <c r="BB470" i="27"/>
  <c r="CW470" i="27"/>
  <c r="CG470" i="27"/>
  <c r="BQ470" i="27"/>
  <c r="BA470" i="27"/>
  <c r="CV470" i="27"/>
  <c r="CF470" i="27"/>
  <c r="BP470" i="27"/>
  <c r="AZ470" i="27"/>
  <c r="CU470" i="27"/>
  <c r="CE470" i="27"/>
  <c r="BO470" i="27"/>
  <c r="AY470" i="27"/>
  <c r="CT470" i="27"/>
  <c r="CD470" i="27"/>
  <c r="BN470" i="27"/>
  <c r="AX470" i="27"/>
  <c r="CS470" i="27"/>
  <c r="CC470" i="27"/>
  <c r="BM470" i="27"/>
  <c r="AW470" i="27"/>
  <c r="CQ470" i="27"/>
  <c r="CA470" i="27"/>
  <c r="BK470" i="27"/>
  <c r="AU470" i="27"/>
  <c r="CI470" i="27"/>
  <c r="BE470" i="27"/>
  <c r="BF470" i="27"/>
  <c r="CB470" i="27"/>
  <c r="BD470" i="27"/>
  <c r="DD470" i="27"/>
  <c r="BZ470" i="27"/>
  <c r="BC470" i="27"/>
  <c r="Y470" i="27"/>
  <c r="CJ470" i="27"/>
  <c r="DC470" i="27"/>
  <c r="BY470" i="27"/>
  <c r="AV470" i="27"/>
  <c r="X470" i="27"/>
  <c r="DB470" i="27"/>
  <c r="DB582" i="27" s="1"/>
  <c r="BX470" i="27"/>
  <c r="AT470" i="27"/>
  <c r="AT582" i="27" s="1"/>
  <c r="DA470" i="27"/>
  <c r="BW470" i="27"/>
  <c r="AS470" i="27"/>
  <c r="CZ470" i="27"/>
  <c r="BV470" i="27"/>
  <c r="AR470" i="27"/>
  <c r="CY470" i="27"/>
  <c r="BU470" i="27"/>
  <c r="AQ470" i="27"/>
  <c r="CR470" i="27"/>
  <c r="BT470" i="27"/>
  <c r="AP470" i="27"/>
  <c r="CP470" i="27"/>
  <c r="BS470" i="27"/>
  <c r="AO470" i="27"/>
  <c r="CO470" i="27"/>
  <c r="BL470" i="27"/>
  <c r="CN470" i="27"/>
  <c r="BJ470" i="27"/>
  <c r="CM470" i="27"/>
  <c r="BI470" i="27"/>
  <c r="CL470" i="27"/>
  <c r="BH470" i="27"/>
  <c r="CK470" i="27"/>
  <c r="BG470" i="27"/>
  <c r="DB486" i="27"/>
  <c r="CL486" i="27"/>
  <c r="BV486" i="27"/>
  <c r="BF486" i="27"/>
  <c r="AP486" i="27"/>
  <c r="DA486" i="27"/>
  <c r="CK486" i="27"/>
  <c r="BU486" i="27"/>
  <c r="BE486" i="27"/>
  <c r="AO486" i="27"/>
  <c r="Y486" i="27"/>
  <c r="CZ486" i="27"/>
  <c r="CJ486" i="27"/>
  <c r="BT486" i="27"/>
  <c r="BD486" i="27"/>
  <c r="X486" i="27"/>
  <c r="CY486" i="27"/>
  <c r="CI486" i="27"/>
  <c r="BS486" i="27"/>
  <c r="BC486" i="27"/>
  <c r="CX486" i="27"/>
  <c r="CH486" i="27"/>
  <c r="BR486" i="27"/>
  <c r="BB486" i="27"/>
  <c r="CW486" i="27"/>
  <c r="CG486" i="27"/>
  <c r="BQ486" i="27"/>
  <c r="BA486" i="27"/>
  <c r="CV486" i="27"/>
  <c r="CF486" i="27"/>
  <c r="BP486" i="27"/>
  <c r="AZ486" i="27"/>
  <c r="CU486" i="27"/>
  <c r="CE486" i="27"/>
  <c r="BO486" i="27"/>
  <c r="AY486" i="27"/>
  <c r="CT486" i="27"/>
  <c r="CD486" i="27"/>
  <c r="BN486" i="27"/>
  <c r="AX486" i="27"/>
  <c r="CS486" i="27"/>
  <c r="CC486" i="27"/>
  <c r="CC598" i="27" s="1"/>
  <c r="BM486" i="27"/>
  <c r="AW486" i="27"/>
  <c r="CR486" i="27"/>
  <c r="CB486" i="27"/>
  <c r="BL486" i="27"/>
  <c r="AV486" i="27"/>
  <c r="CQ486" i="27"/>
  <c r="CA486" i="27"/>
  <c r="CA598" i="27" s="1"/>
  <c r="BK486" i="27"/>
  <c r="AU486" i="27"/>
  <c r="BG486" i="27"/>
  <c r="AT486" i="27"/>
  <c r="AS486" i="27"/>
  <c r="DD486" i="27"/>
  <c r="AR486" i="27"/>
  <c r="DC486" i="27"/>
  <c r="AQ486" i="27"/>
  <c r="CP486" i="27"/>
  <c r="CO486" i="27"/>
  <c r="CN486" i="27"/>
  <c r="CM486" i="27"/>
  <c r="BZ486" i="27"/>
  <c r="BY486" i="27"/>
  <c r="BX486" i="27"/>
  <c r="BW486" i="27"/>
  <c r="BJ486" i="27"/>
  <c r="BI486" i="27"/>
  <c r="BH486" i="27"/>
  <c r="CZ502" i="27"/>
  <c r="CJ502" i="27"/>
  <c r="BT502" i="27"/>
  <c r="BD502" i="27"/>
  <c r="X502" i="27"/>
  <c r="CY502" i="27"/>
  <c r="CI502" i="27"/>
  <c r="BS502" i="27"/>
  <c r="BC502" i="27"/>
  <c r="CX502" i="27"/>
  <c r="CH502" i="27"/>
  <c r="BR502" i="27"/>
  <c r="BB502" i="27"/>
  <c r="CW502" i="27"/>
  <c r="CG502" i="27"/>
  <c r="BQ502" i="27"/>
  <c r="BA502" i="27"/>
  <c r="CV502" i="27"/>
  <c r="CF502" i="27"/>
  <c r="BP502" i="27"/>
  <c r="AZ502" i="27"/>
  <c r="CU502" i="27"/>
  <c r="CE502" i="27"/>
  <c r="BO502" i="27"/>
  <c r="AY502" i="27"/>
  <c r="CS502" i="27"/>
  <c r="CC502" i="27"/>
  <c r="BM502" i="27"/>
  <c r="AW502" i="27"/>
  <c r="CR502" i="27"/>
  <c r="CB502" i="27"/>
  <c r="BL502" i="27"/>
  <c r="AV502" i="27"/>
  <c r="DA502" i="27"/>
  <c r="BU502" i="27"/>
  <c r="AO502" i="27"/>
  <c r="CT502" i="27"/>
  <c r="BN502" i="27"/>
  <c r="CQ502" i="27"/>
  <c r="BK502" i="27"/>
  <c r="CP502" i="27"/>
  <c r="BJ502" i="27"/>
  <c r="CO502" i="27"/>
  <c r="BI502" i="27"/>
  <c r="CN502" i="27"/>
  <c r="BH502" i="27"/>
  <c r="CM502" i="27"/>
  <c r="BG502" i="27"/>
  <c r="CL502" i="27"/>
  <c r="BF502" i="27"/>
  <c r="CK502" i="27"/>
  <c r="BE502" i="27"/>
  <c r="Y502" i="27"/>
  <c r="CD502" i="27"/>
  <c r="AX502" i="27"/>
  <c r="CA502" i="27"/>
  <c r="AU502" i="27"/>
  <c r="BZ502" i="27"/>
  <c r="AT502" i="27"/>
  <c r="BY502" i="27"/>
  <c r="AS502" i="27"/>
  <c r="DD502" i="27"/>
  <c r="BX502" i="27"/>
  <c r="AR502" i="27"/>
  <c r="DC502" i="27"/>
  <c r="BW502" i="27"/>
  <c r="AQ502" i="27"/>
  <c r="DB502" i="27"/>
  <c r="BV502" i="27"/>
  <c r="AP502" i="27"/>
  <c r="DA518" i="27"/>
  <c r="CK518" i="27"/>
  <c r="BU518" i="27"/>
  <c r="BE518" i="27"/>
  <c r="AO518" i="27"/>
  <c r="Y518" i="27"/>
  <c r="CZ518" i="27"/>
  <c r="CJ518" i="27"/>
  <c r="BT518" i="27"/>
  <c r="BD518" i="27"/>
  <c r="X518" i="27"/>
  <c r="CY518" i="27"/>
  <c r="CI518" i="27"/>
  <c r="BS518" i="27"/>
  <c r="BC518" i="27"/>
  <c r="CX518" i="27"/>
  <c r="CH518" i="27"/>
  <c r="BR518" i="27"/>
  <c r="BB518" i="27"/>
  <c r="CW518" i="27"/>
  <c r="CG518" i="27"/>
  <c r="BQ518" i="27"/>
  <c r="BA518" i="27"/>
  <c r="CV518" i="27"/>
  <c r="CF518" i="27"/>
  <c r="BP518" i="27"/>
  <c r="AZ518" i="27"/>
  <c r="CT518" i="27"/>
  <c r="CD518" i="27"/>
  <c r="BN518" i="27"/>
  <c r="AX518" i="27"/>
  <c r="CS518" i="27"/>
  <c r="CC518" i="27"/>
  <c r="BM518" i="27"/>
  <c r="AW518" i="27"/>
  <c r="DC518" i="27"/>
  <c r="BW518" i="27"/>
  <c r="AQ518" i="27"/>
  <c r="DB518" i="27"/>
  <c r="BV518" i="27"/>
  <c r="AP518" i="27"/>
  <c r="CU518" i="27"/>
  <c r="BO518" i="27"/>
  <c r="CR518" i="27"/>
  <c r="BL518" i="27"/>
  <c r="CQ518" i="27"/>
  <c r="BK518" i="27"/>
  <c r="CP518" i="27"/>
  <c r="BJ518" i="27"/>
  <c r="CO518" i="27"/>
  <c r="BI518" i="27"/>
  <c r="CN518" i="27"/>
  <c r="BH518" i="27"/>
  <c r="CM518" i="27"/>
  <c r="BG518" i="27"/>
  <c r="CL518" i="27"/>
  <c r="BF518" i="27"/>
  <c r="CE518" i="27"/>
  <c r="AY518" i="27"/>
  <c r="CB518" i="27"/>
  <c r="AV518" i="27"/>
  <c r="CA518" i="27"/>
  <c r="AU518" i="27"/>
  <c r="BZ518" i="27"/>
  <c r="AT518" i="27"/>
  <c r="BY518" i="27"/>
  <c r="AS518" i="27"/>
  <c r="DD518" i="27"/>
  <c r="BX518" i="27"/>
  <c r="AR518" i="27"/>
  <c r="CX534" i="27"/>
  <c r="CH534" i="27"/>
  <c r="BR534" i="27"/>
  <c r="BB534" i="27"/>
  <c r="CW534" i="27"/>
  <c r="CG534" i="27"/>
  <c r="BQ534" i="27"/>
  <c r="BA534" i="27"/>
  <c r="CV534" i="27"/>
  <c r="CF534" i="27"/>
  <c r="BP534" i="27"/>
  <c r="AZ534" i="27"/>
  <c r="CU534" i="27"/>
  <c r="CE534" i="27"/>
  <c r="BO534" i="27"/>
  <c r="AY534" i="27"/>
  <c r="CT534" i="27"/>
  <c r="CD534" i="27"/>
  <c r="BN534" i="27"/>
  <c r="AX534" i="27"/>
  <c r="CS534" i="27"/>
  <c r="CC534" i="27"/>
  <c r="BM534" i="27"/>
  <c r="AW534" i="27"/>
  <c r="CR534" i="27"/>
  <c r="CB534" i="27"/>
  <c r="BL534" i="27"/>
  <c r="AV534" i="27"/>
  <c r="CQ534" i="27"/>
  <c r="CA534" i="27"/>
  <c r="BK534" i="27"/>
  <c r="AU534" i="27"/>
  <c r="CP534" i="27"/>
  <c r="BZ534" i="27"/>
  <c r="BJ534" i="27"/>
  <c r="AT534" i="27"/>
  <c r="CO534" i="27"/>
  <c r="BY534" i="27"/>
  <c r="BI534" i="27"/>
  <c r="AS534" i="27"/>
  <c r="DD534" i="27"/>
  <c r="CN534" i="27"/>
  <c r="BX534" i="27"/>
  <c r="BH534" i="27"/>
  <c r="AR534" i="27"/>
  <c r="DC534" i="27"/>
  <c r="CM534" i="27"/>
  <c r="BW534" i="27"/>
  <c r="BG534" i="27"/>
  <c r="AQ534" i="27"/>
  <c r="DB534" i="27"/>
  <c r="CL534" i="27"/>
  <c r="BV534" i="27"/>
  <c r="BF534" i="27"/>
  <c r="AP534" i="27"/>
  <c r="DA534" i="27"/>
  <c r="CK534" i="27"/>
  <c r="BU534" i="27"/>
  <c r="BE534" i="27"/>
  <c r="AO534" i="27"/>
  <c r="Y534" i="27"/>
  <c r="CZ534" i="27"/>
  <c r="CJ534" i="27"/>
  <c r="BT534" i="27"/>
  <c r="BD534" i="27"/>
  <c r="X534" i="27"/>
  <c r="CY534" i="27"/>
  <c r="CI534" i="27"/>
  <c r="BS534" i="27"/>
  <c r="BC534" i="27"/>
  <c r="DB480" i="27"/>
  <c r="CL480" i="27"/>
  <c r="BV480" i="27"/>
  <c r="BF480" i="27"/>
  <c r="AP480" i="27"/>
  <c r="DA480" i="27"/>
  <c r="CK480" i="27"/>
  <c r="BU480" i="27"/>
  <c r="BE480" i="27"/>
  <c r="AO480" i="27"/>
  <c r="Y480" i="27"/>
  <c r="CZ480" i="27"/>
  <c r="CJ480" i="27"/>
  <c r="BT480" i="27"/>
  <c r="BD480" i="27"/>
  <c r="X480" i="27"/>
  <c r="CY480" i="27"/>
  <c r="CI480" i="27"/>
  <c r="BS480" i="27"/>
  <c r="BC480" i="27"/>
  <c r="CX480" i="27"/>
  <c r="CH480" i="27"/>
  <c r="BR480" i="27"/>
  <c r="BB480" i="27"/>
  <c r="CW480" i="27"/>
  <c r="CG480" i="27"/>
  <c r="BQ480" i="27"/>
  <c r="BA480" i="27"/>
  <c r="CU480" i="27"/>
  <c r="CE480" i="27"/>
  <c r="BO480" i="27"/>
  <c r="CA480" i="27"/>
  <c r="AX480" i="27"/>
  <c r="DD480" i="27"/>
  <c r="BZ480" i="27"/>
  <c r="AW480" i="27"/>
  <c r="AW592" i="27" s="1"/>
  <c r="DC480" i="27"/>
  <c r="BY480" i="27"/>
  <c r="AV480" i="27"/>
  <c r="CV480" i="27"/>
  <c r="BX480" i="27"/>
  <c r="AU480" i="27"/>
  <c r="CT480" i="27"/>
  <c r="BW480" i="27"/>
  <c r="AT480" i="27"/>
  <c r="CS480" i="27"/>
  <c r="BP480" i="27"/>
  <c r="AS480" i="27"/>
  <c r="CR480" i="27"/>
  <c r="BN480" i="27"/>
  <c r="AR480" i="27"/>
  <c r="CQ480" i="27"/>
  <c r="BM480" i="27"/>
  <c r="AQ480" i="27"/>
  <c r="CP480" i="27"/>
  <c r="BL480" i="27"/>
  <c r="CO480" i="27"/>
  <c r="BK480" i="27"/>
  <c r="BK592" i="27" s="1"/>
  <c r="CN480" i="27"/>
  <c r="BJ480" i="27"/>
  <c r="CM480" i="27"/>
  <c r="BI480" i="27"/>
  <c r="CF480" i="27"/>
  <c r="BH480" i="27"/>
  <c r="CD480" i="27"/>
  <c r="CD592" i="27" s="1"/>
  <c r="BG480" i="27"/>
  <c r="CC480" i="27"/>
  <c r="AZ480" i="27"/>
  <c r="CB480" i="27"/>
  <c r="AY480" i="27"/>
  <c r="CR499" i="27"/>
  <c r="CB499" i="27"/>
  <c r="BL499" i="27"/>
  <c r="AV499" i="27"/>
  <c r="CQ499" i="27"/>
  <c r="CA499" i="27"/>
  <c r="BK499" i="27"/>
  <c r="AU499" i="27"/>
  <c r="CP499" i="27"/>
  <c r="BZ499" i="27"/>
  <c r="BJ499" i="27"/>
  <c r="AT499" i="27"/>
  <c r="CO499" i="27"/>
  <c r="BY499" i="27"/>
  <c r="BI499" i="27"/>
  <c r="AS499" i="27"/>
  <c r="DD499" i="27"/>
  <c r="CN499" i="27"/>
  <c r="BX499" i="27"/>
  <c r="BH499" i="27"/>
  <c r="AR499" i="27"/>
  <c r="DC499" i="27"/>
  <c r="CS499" i="27"/>
  <c r="BS499" i="27"/>
  <c r="AX499" i="27"/>
  <c r="X499" i="27"/>
  <c r="CM499" i="27"/>
  <c r="BR499" i="27"/>
  <c r="AW499" i="27"/>
  <c r="CL499" i="27"/>
  <c r="BQ499" i="27"/>
  <c r="AQ499" i="27"/>
  <c r="CK499" i="27"/>
  <c r="BP499" i="27"/>
  <c r="AP499" i="27"/>
  <c r="CJ499" i="27"/>
  <c r="BO499" i="27"/>
  <c r="AO499" i="27"/>
  <c r="CI499" i="27"/>
  <c r="BN499" i="27"/>
  <c r="CH499" i="27"/>
  <c r="BM499" i="27"/>
  <c r="DB499" i="27"/>
  <c r="CG499" i="27"/>
  <c r="BG499" i="27"/>
  <c r="DA499" i="27"/>
  <c r="CF499" i="27"/>
  <c r="BF499" i="27"/>
  <c r="CZ499" i="27"/>
  <c r="CE499" i="27"/>
  <c r="BE499" i="27"/>
  <c r="CY499" i="27"/>
  <c r="CD499" i="27"/>
  <c r="BD499" i="27"/>
  <c r="CX499" i="27"/>
  <c r="CC499" i="27"/>
  <c r="BC499" i="27"/>
  <c r="CW499" i="27"/>
  <c r="BW499" i="27"/>
  <c r="BB499" i="27"/>
  <c r="CV499" i="27"/>
  <c r="BV499" i="27"/>
  <c r="BA499" i="27"/>
  <c r="CU499" i="27"/>
  <c r="BU499" i="27"/>
  <c r="BU611" i="27" s="1"/>
  <c r="AZ499" i="27"/>
  <c r="CT499" i="27"/>
  <c r="BT499" i="27"/>
  <c r="AY499" i="27"/>
  <c r="Y499" i="27"/>
  <c r="CS521" i="27"/>
  <c r="BM521" i="27"/>
  <c r="AW521" i="27"/>
  <c r="CR521" i="27"/>
  <c r="CB521" i="27"/>
  <c r="BL521" i="27"/>
  <c r="AV521" i="27"/>
  <c r="CQ521" i="27"/>
  <c r="CQ633" i="27" s="1"/>
  <c r="CA521" i="27"/>
  <c r="BK521" i="27"/>
  <c r="AU521" i="27"/>
  <c r="CP521" i="27"/>
  <c r="BZ521" i="27"/>
  <c r="BJ521" i="27"/>
  <c r="AT521" i="27"/>
  <c r="CO521" i="27"/>
  <c r="BY521" i="27"/>
  <c r="BI521" i="27"/>
  <c r="AS521" i="27"/>
  <c r="DD521" i="27"/>
  <c r="CN521" i="27"/>
  <c r="BX521" i="27"/>
  <c r="BH521" i="27"/>
  <c r="AR521" i="27"/>
  <c r="DC521" i="27"/>
  <c r="CM521" i="27"/>
  <c r="BW521" i="27"/>
  <c r="BG521" i="27"/>
  <c r="AQ521" i="27"/>
  <c r="DB521" i="27"/>
  <c r="DB633" i="27" s="1"/>
  <c r="CL521" i="27"/>
  <c r="BV521" i="27"/>
  <c r="BF521" i="27"/>
  <c r="AP521" i="27"/>
  <c r="DA521" i="27"/>
  <c r="DA633" i="27" s="1"/>
  <c r="CK521" i="27"/>
  <c r="CK633" i="27" s="1"/>
  <c r="BU521" i="27"/>
  <c r="BE521" i="27"/>
  <c r="AO521" i="27"/>
  <c r="Y521" i="27"/>
  <c r="CZ521" i="27"/>
  <c r="CJ521" i="27"/>
  <c r="BT521" i="27"/>
  <c r="BD521" i="27"/>
  <c r="X521" i="27"/>
  <c r="CY521" i="27"/>
  <c r="CI521" i="27"/>
  <c r="BS521" i="27"/>
  <c r="BC521" i="27"/>
  <c r="CX521" i="27"/>
  <c r="CH521" i="27"/>
  <c r="BR521" i="27"/>
  <c r="BB521" i="27"/>
  <c r="AY521" i="27"/>
  <c r="AX521" i="27"/>
  <c r="CW521" i="27"/>
  <c r="CV521" i="27"/>
  <c r="CU521" i="27"/>
  <c r="CU633" i="27" s="1"/>
  <c r="CT521" i="27"/>
  <c r="CG521" i="27"/>
  <c r="CF521" i="27"/>
  <c r="CE521" i="27"/>
  <c r="CD521" i="27"/>
  <c r="BQ521" i="27"/>
  <c r="BP521" i="27"/>
  <c r="BO521" i="27"/>
  <c r="BN521" i="27"/>
  <c r="BA521" i="27"/>
  <c r="CX472" i="27"/>
  <c r="CH472" i="27"/>
  <c r="BR472" i="27"/>
  <c r="BB472" i="27"/>
  <c r="BB584" i="27" s="1"/>
  <c r="CW472" i="27"/>
  <c r="CG472" i="27"/>
  <c r="BQ472" i="27"/>
  <c r="BA472" i="27"/>
  <c r="CV472" i="27"/>
  <c r="CF472" i="27"/>
  <c r="BP472" i="27"/>
  <c r="AZ472" i="27"/>
  <c r="CU472" i="27"/>
  <c r="CE472" i="27"/>
  <c r="BO472" i="27"/>
  <c r="AY472" i="27"/>
  <c r="AY584" i="27" s="1"/>
  <c r="CT472" i="27"/>
  <c r="CD472" i="27"/>
  <c r="BN472" i="27"/>
  <c r="AX472" i="27"/>
  <c r="AX584" i="27" s="1"/>
  <c r="CS472" i="27"/>
  <c r="CC472" i="27"/>
  <c r="CC584" i="27" s="1"/>
  <c r="BM472" i="27"/>
  <c r="AW472" i="27"/>
  <c r="CQ472" i="27"/>
  <c r="CA472" i="27"/>
  <c r="BK472" i="27"/>
  <c r="AU472" i="27"/>
  <c r="CP472" i="27"/>
  <c r="BZ472" i="27"/>
  <c r="BJ472" i="27"/>
  <c r="AT472" i="27"/>
  <c r="CB472" i="27"/>
  <c r="CB584" i="27" s="1"/>
  <c r="AV472" i="27"/>
  <c r="BY472" i="27"/>
  <c r="AS472" i="27"/>
  <c r="BC472" i="27"/>
  <c r="DD472" i="27"/>
  <c r="BX472" i="27"/>
  <c r="BX584" i="27" s="1"/>
  <c r="AR472" i="27"/>
  <c r="DC472" i="27"/>
  <c r="BW472" i="27"/>
  <c r="AQ472" i="27"/>
  <c r="DB472" i="27"/>
  <c r="BV472" i="27"/>
  <c r="AP472" i="27"/>
  <c r="DA472" i="27"/>
  <c r="BU472" i="27"/>
  <c r="AO472" i="27"/>
  <c r="CZ472" i="27"/>
  <c r="BT472" i="27"/>
  <c r="CY472" i="27"/>
  <c r="BS472" i="27"/>
  <c r="CR472" i="27"/>
  <c r="BL472" i="27"/>
  <c r="CO472" i="27"/>
  <c r="BI472" i="27"/>
  <c r="CI472" i="27"/>
  <c r="CN472" i="27"/>
  <c r="BH472" i="27"/>
  <c r="CM472" i="27"/>
  <c r="BG472" i="27"/>
  <c r="CL472" i="27"/>
  <c r="BF472" i="27"/>
  <c r="CK472" i="27"/>
  <c r="BE472" i="27"/>
  <c r="Y472" i="27"/>
  <c r="CJ472" i="27"/>
  <c r="BD472" i="27"/>
  <c r="X472" i="27"/>
  <c r="DB488" i="27"/>
  <c r="DB600" i="27" s="1"/>
  <c r="CL488" i="27"/>
  <c r="BV488" i="27"/>
  <c r="BF488" i="27"/>
  <c r="AP488" i="27"/>
  <c r="DA488" i="27"/>
  <c r="DA600" i="27" s="1"/>
  <c r="CK488" i="27"/>
  <c r="CK600" i="27" s="1"/>
  <c r="BU488" i="27"/>
  <c r="BE488" i="27"/>
  <c r="AO488" i="27"/>
  <c r="Y488" i="27"/>
  <c r="CZ488" i="27"/>
  <c r="CJ488" i="27"/>
  <c r="BT488" i="27"/>
  <c r="BD488" i="27"/>
  <c r="X488" i="27"/>
  <c r="CY488" i="27"/>
  <c r="CI488" i="27"/>
  <c r="BS488" i="27"/>
  <c r="BC488" i="27"/>
  <c r="CX488" i="27"/>
  <c r="CH488" i="27"/>
  <c r="BR488" i="27"/>
  <c r="BB488" i="27"/>
  <c r="CW488" i="27"/>
  <c r="CG488" i="27"/>
  <c r="BQ488" i="27"/>
  <c r="BA488" i="27"/>
  <c r="CV488" i="27"/>
  <c r="CF488" i="27"/>
  <c r="BP488" i="27"/>
  <c r="AZ488" i="27"/>
  <c r="CU488" i="27"/>
  <c r="CU600" i="27" s="1"/>
  <c r="CE488" i="27"/>
  <c r="BO488" i="27"/>
  <c r="AY488" i="27"/>
  <c r="CT488" i="27"/>
  <c r="CD488" i="27"/>
  <c r="BN488" i="27"/>
  <c r="AX488" i="27"/>
  <c r="CS488" i="27"/>
  <c r="CC488" i="27"/>
  <c r="BM488" i="27"/>
  <c r="AW488" i="27"/>
  <c r="CR488" i="27"/>
  <c r="CB488" i="27"/>
  <c r="BL488" i="27"/>
  <c r="AV488" i="27"/>
  <c r="CQ488" i="27"/>
  <c r="CA488" i="27"/>
  <c r="BK488" i="27"/>
  <c r="AU488" i="27"/>
  <c r="CP488" i="27"/>
  <c r="BZ488" i="27"/>
  <c r="BJ488" i="27"/>
  <c r="AT488" i="27"/>
  <c r="CO488" i="27"/>
  <c r="BY488" i="27"/>
  <c r="BI488" i="27"/>
  <c r="AS488" i="27"/>
  <c r="DD488" i="27"/>
  <c r="CN488" i="27"/>
  <c r="BX488" i="27"/>
  <c r="BH488" i="27"/>
  <c r="AR488" i="27"/>
  <c r="BG488" i="27"/>
  <c r="AQ488" i="27"/>
  <c r="DC488" i="27"/>
  <c r="CM488" i="27"/>
  <c r="BW488" i="27"/>
  <c r="CZ504" i="27"/>
  <c r="CJ504" i="27"/>
  <c r="BT504" i="27"/>
  <c r="BD504" i="27"/>
  <c r="X504" i="27"/>
  <c r="CY504" i="27"/>
  <c r="CI504" i="27"/>
  <c r="BS504" i="27"/>
  <c r="BC504" i="27"/>
  <c r="CX504" i="27"/>
  <c r="CH504" i="27"/>
  <c r="BR504" i="27"/>
  <c r="BB504" i="27"/>
  <c r="CW504" i="27"/>
  <c r="CG504" i="27"/>
  <c r="BQ504" i="27"/>
  <c r="BA504" i="27"/>
  <c r="CV504" i="27"/>
  <c r="CF504" i="27"/>
  <c r="BP504" i="27"/>
  <c r="AZ504" i="27"/>
  <c r="CU504" i="27"/>
  <c r="CE504" i="27"/>
  <c r="BO504" i="27"/>
  <c r="AY504" i="27"/>
  <c r="CT504" i="27"/>
  <c r="CD504" i="27"/>
  <c r="BN504" i="27"/>
  <c r="AX504" i="27"/>
  <c r="CS504" i="27"/>
  <c r="CC504" i="27"/>
  <c r="BM504" i="27"/>
  <c r="AW504" i="27"/>
  <c r="CR504" i="27"/>
  <c r="CB504" i="27"/>
  <c r="BL504" i="27"/>
  <c r="AV504" i="27"/>
  <c r="CQ504" i="27"/>
  <c r="CA504" i="27"/>
  <c r="BK504" i="27"/>
  <c r="AU504" i="27"/>
  <c r="CN504" i="27"/>
  <c r="AT504" i="27"/>
  <c r="CM504" i="27"/>
  <c r="AS504" i="27"/>
  <c r="CL504" i="27"/>
  <c r="AR504" i="27"/>
  <c r="CK504" i="27"/>
  <c r="AQ504" i="27"/>
  <c r="BZ504" i="27"/>
  <c r="AP504" i="27"/>
  <c r="BY504" i="27"/>
  <c r="AO504" i="27"/>
  <c r="BX504" i="27"/>
  <c r="BW504" i="27"/>
  <c r="BV504" i="27"/>
  <c r="BU504" i="27"/>
  <c r="DD504" i="27"/>
  <c r="BJ504" i="27"/>
  <c r="DC504" i="27"/>
  <c r="BI504" i="27"/>
  <c r="Y504" i="27"/>
  <c r="DB504" i="27"/>
  <c r="BH504" i="27"/>
  <c r="DA504" i="27"/>
  <c r="BG504" i="27"/>
  <c r="CP504" i="27"/>
  <c r="BF504" i="27"/>
  <c r="CO504" i="27"/>
  <c r="BE504" i="27"/>
  <c r="DA520" i="27"/>
  <c r="CK520" i="27"/>
  <c r="BU520" i="27"/>
  <c r="BE520" i="27"/>
  <c r="AO520" i="27"/>
  <c r="Y520" i="27"/>
  <c r="CZ520" i="27"/>
  <c r="CJ520" i="27"/>
  <c r="BT520" i="27"/>
  <c r="BD520" i="27"/>
  <c r="X520" i="27"/>
  <c r="CY520" i="27"/>
  <c r="CI520" i="27"/>
  <c r="BS520" i="27"/>
  <c r="BC520" i="27"/>
  <c r="CX520" i="27"/>
  <c r="CH520" i="27"/>
  <c r="BR520" i="27"/>
  <c r="BB520" i="27"/>
  <c r="CW520" i="27"/>
  <c r="CG520" i="27"/>
  <c r="BQ520" i="27"/>
  <c r="BA520" i="27"/>
  <c r="CV520" i="27"/>
  <c r="CF520" i="27"/>
  <c r="BP520" i="27"/>
  <c r="AZ520" i="27"/>
  <c r="CU520" i="27"/>
  <c r="CE520" i="27"/>
  <c r="BO520" i="27"/>
  <c r="AY520" i="27"/>
  <c r="CT520" i="27"/>
  <c r="CD520" i="27"/>
  <c r="BN520" i="27"/>
  <c r="AX520" i="27"/>
  <c r="CS520" i="27"/>
  <c r="CC520" i="27"/>
  <c r="BM520" i="27"/>
  <c r="AW520" i="27"/>
  <c r="CR520" i="27"/>
  <c r="CB520" i="27"/>
  <c r="BL520" i="27"/>
  <c r="AV520" i="27"/>
  <c r="CQ520" i="27"/>
  <c r="CA520" i="27"/>
  <c r="DC520" i="27"/>
  <c r="BG520" i="27"/>
  <c r="DB520" i="27"/>
  <c r="BF520" i="27"/>
  <c r="CP520" i="27"/>
  <c r="AU520" i="27"/>
  <c r="CO520" i="27"/>
  <c r="AT520" i="27"/>
  <c r="CN520" i="27"/>
  <c r="AS520" i="27"/>
  <c r="CM520" i="27"/>
  <c r="AR520" i="27"/>
  <c r="CL520" i="27"/>
  <c r="AQ520" i="27"/>
  <c r="BZ520" i="27"/>
  <c r="AP520" i="27"/>
  <c r="BY520" i="27"/>
  <c r="BX520" i="27"/>
  <c r="BW520" i="27"/>
  <c r="BV520" i="27"/>
  <c r="BK520" i="27"/>
  <c r="BJ520" i="27"/>
  <c r="BI520" i="27"/>
  <c r="DD520" i="27"/>
  <c r="BH520" i="27"/>
  <c r="DB482" i="27"/>
  <c r="DB594" i="27" s="1"/>
  <c r="CL482" i="27"/>
  <c r="BV482" i="27"/>
  <c r="BF482" i="27"/>
  <c r="BF594" i="27" s="1"/>
  <c r="AP482" i="27"/>
  <c r="DA482" i="27"/>
  <c r="DA594" i="27" s="1"/>
  <c r="CK482" i="27"/>
  <c r="BU482" i="27"/>
  <c r="BE482" i="27"/>
  <c r="AO482" i="27"/>
  <c r="Y482" i="27"/>
  <c r="CZ482" i="27"/>
  <c r="CJ482" i="27"/>
  <c r="BT482" i="27"/>
  <c r="BD482" i="27"/>
  <c r="X482" i="27"/>
  <c r="CY482" i="27"/>
  <c r="CI482" i="27"/>
  <c r="BS482" i="27"/>
  <c r="BC482" i="27"/>
  <c r="CX482" i="27"/>
  <c r="CH482" i="27"/>
  <c r="BR482" i="27"/>
  <c r="BB482" i="27"/>
  <c r="CW482" i="27"/>
  <c r="CG482" i="27"/>
  <c r="BQ482" i="27"/>
  <c r="BA482" i="27"/>
  <c r="CU482" i="27"/>
  <c r="CE482" i="27"/>
  <c r="BO482" i="27"/>
  <c r="AY482" i="27"/>
  <c r="CT482" i="27"/>
  <c r="CS482" i="27"/>
  <c r="CS594" i="27" s="1"/>
  <c r="BP482" i="27"/>
  <c r="AR482" i="27"/>
  <c r="CR482" i="27"/>
  <c r="BN482" i="27"/>
  <c r="AQ482" i="27"/>
  <c r="CQ482" i="27"/>
  <c r="BM482" i="27"/>
  <c r="CP482" i="27"/>
  <c r="CP594" i="27" s="1"/>
  <c r="BL482" i="27"/>
  <c r="CO482" i="27"/>
  <c r="BK482" i="27"/>
  <c r="CN482" i="27"/>
  <c r="BJ482" i="27"/>
  <c r="CM482" i="27"/>
  <c r="BI482" i="27"/>
  <c r="CF482" i="27"/>
  <c r="BH482" i="27"/>
  <c r="CD482" i="27"/>
  <c r="BG482" i="27"/>
  <c r="CC482" i="27"/>
  <c r="AZ482" i="27"/>
  <c r="CB482" i="27"/>
  <c r="AX482" i="27"/>
  <c r="CA482" i="27"/>
  <c r="AW482" i="27"/>
  <c r="BZ482" i="27"/>
  <c r="AV482" i="27"/>
  <c r="DD482" i="27"/>
  <c r="BY482" i="27"/>
  <c r="AU482" i="27"/>
  <c r="DC482" i="27"/>
  <c r="BX482" i="27"/>
  <c r="AT482" i="27"/>
  <c r="BW482" i="27"/>
  <c r="AS482" i="27"/>
  <c r="CV482" i="27"/>
  <c r="CR501" i="27"/>
  <c r="CB501" i="27"/>
  <c r="BL501" i="27"/>
  <c r="AV501" i="27"/>
  <c r="CQ501" i="27"/>
  <c r="CA501" i="27"/>
  <c r="BK501" i="27"/>
  <c r="AU501" i="27"/>
  <c r="CP501" i="27"/>
  <c r="BZ501" i="27"/>
  <c r="BJ501" i="27"/>
  <c r="AT501" i="27"/>
  <c r="CO501" i="27"/>
  <c r="BY501" i="27"/>
  <c r="BI501" i="27"/>
  <c r="AS501" i="27"/>
  <c r="DD501" i="27"/>
  <c r="CN501" i="27"/>
  <c r="BX501" i="27"/>
  <c r="BH501" i="27"/>
  <c r="AR501" i="27"/>
  <c r="DC501" i="27"/>
  <c r="CM501" i="27"/>
  <c r="BW501" i="27"/>
  <c r="BG501" i="27"/>
  <c r="AQ501" i="27"/>
  <c r="DA501" i="27"/>
  <c r="DA613" i="27" s="1"/>
  <c r="CK501" i="27"/>
  <c r="BU501" i="27"/>
  <c r="BE501" i="27"/>
  <c r="AO501" i="27"/>
  <c r="Y501" i="27"/>
  <c r="CF501" i="27"/>
  <c r="BB501" i="27"/>
  <c r="X501" i="27"/>
  <c r="CE501" i="27"/>
  <c r="BA501" i="27"/>
  <c r="DB501" i="27"/>
  <c r="CD501" i="27"/>
  <c r="AZ501" i="27"/>
  <c r="CZ501" i="27"/>
  <c r="CC501" i="27"/>
  <c r="AY501" i="27"/>
  <c r="CY501" i="27"/>
  <c r="BV501" i="27"/>
  <c r="AX501" i="27"/>
  <c r="CX501" i="27"/>
  <c r="BT501" i="27"/>
  <c r="AW501" i="27"/>
  <c r="CW501" i="27"/>
  <c r="BS501" i="27"/>
  <c r="AP501" i="27"/>
  <c r="CV501" i="27"/>
  <c r="BR501" i="27"/>
  <c r="CU501" i="27"/>
  <c r="BQ501" i="27"/>
  <c r="CT501" i="27"/>
  <c r="BP501" i="27"/>
  <c r="CS501" i="27"/>
  <c r="BO501" i="27"/>
  <c r="CL501" i="27"/>
  <c r="BN501" i="27"/>
  <c r="CJ501" i="27"/>
  <c r="BM501" i="27"/>
  <c r="BM613" i="27" s="1"/>
  <c r="CI501" i="27"/>
  <c r="BF501" i="27"/>
  <c r="CH501" i="27"/>
  <c r="BD501" i="27"/>
  <c r="CG501" i="27"/>
  <c r="BC501" i="27"/>
  <c r="CO523" i="27"/>
  <c r="BY523" i="27"/>
  <c r="AS523" i="27"/>
  <c r="DD523" i="27"/>
  <c r="CN523" i="27"/>
  <c r="BX523" i="27"/>
  <c r="BH523" i="27"/>
  <c r="DC523" i="27"/>
  <c r="CM523" i="27"/>
  <c r="BW523" i="27"/>
  <c r="BG523" i="27"/>
  <c r="AQ523" i="27"/>
  <c r="DB523" i="27"/>
  <c r="DB635" i="27" s="1"/>
  <c r="CL523" i="27"/>
  <c r="DA523" i="27"/>
  <c r="DA635" i="27" s="1"/>
  <c r="CK523" i="27"/>
  <c r="CK635" i="27" s="1"/>
  <c r="BU523" i="27"/>
  <c r="AO523" i="27"/>
  <c r="CY523" i="27"/>
  <c r="CI523" i="27"/>
  <c r="BS523" i="27"/>
  <c r="BC523" i="27"/>
  <c r="CG523" i="27"/>
  <c r="BL523" i="27"/>
  <c r="CF523" i="27"/>
  <c r="CF635" i="27" s="1"/>
  <c r="BK523" i="27"/>
  <c r="BJ523" i="27"/>
  <c r="CD523" i="27"/>
  <c r="BF523" i="27"/>
  <c r="CC523" i="27"/>
  <c r="BD523" i="27"/>
  <c r="CX523" i="27"/>
  <c r="CB523" i="27"/>
  <c r="BB523" i="27"/>
  <c r="CW523" i="27"/>
  <c r="CA523" i="27"/>
  <c r="BA523" i="27"/>
  <c r="CV523" i="27"/>
  <c r="BZ523" i="27"/>
  <c r="AZ523" i="27"/>
  <c r="CU523" i="27"/>
  <c r="CU635" i="27" s="1"/>
  <c r="BV523" i="27"/>
  <c r="AY523" i="27"/>
  <c r="CT523" i="27"/>
  <c r="BT523" i="27"/>
  <c r="AX523" i="27"/>
  <c r="CS523" i="27"/>
  <c r="BR523" i="27"/>
  <c r="AW523" i="27"/>
  <c r="CQ523" i="27"/>
  <c r="BP523" i="27"/>
  <c r="AU523" i="27"/>
  <c r="Y523" i="27"/>
  <c r="CP523" i="27"/>
  <c r="CP635" i="27" s="1"/>
  <c r="BO523" i="27"/>
  <c r="X523" i="27"/>
  <c r="CJ523" i="27"/>
  <c r="BN523" i="27"/>
  <c r="AR523" i="27"/>
  <c r="CH523" i="27"/>
  <c r="BM523" i="27"/>
  <c r="AP523" i="27"/>
  <c r="CT483" i="27"/>
  <c r="CD483" i="27"/>
  <c r="BN483" i="27"/>
  <c r="AX483" i="27"/>
  <c r="CS483" i="27"/>
  <c r="CC483" i="27"/>
  <c r="BM483" i="27"/>
  <c r="AW483" i="27"/>
  <c r="CR483" i="27"/>
  <c r="CB483" i="27"/>
  <c r="BL483" i="27"/>
  <c r="AV483" i="27"/>
  <c r="CQ483" i="27"/>
  <c r="CA483" i="27"/>
  <c r="BK483" i="27"/>
  <c r="AU483" i="27"/>
  <c r="CP483" i="27"/>
  <c r="BZ483" i="27"/>
  <c r="BJ483" i="27"/>
  <c r="AT483" i="27"/>
  <c r="CO483" i="27"/>
  <c r="BY483" i="27"/>
  <c r="BI483" i="27"/>
  <c r="AS483" i="27"/>
  <c r="DC483" i="27"/>
  <c r="CM483" i="27"/>
  <c r="BW483" i="27"/>
  <c r="BG483" i="27"/>
  <c r="AQ483" i="27"/>
  <c r="DB483" i="27"/>
  <c r="CL483" i="27"/>
  <c r="BV483" i="27"/>
  <c r="BF483" i="27"/>
  <c r="AP483" i="27"/>
  <c r="DA483" i="27"/>
  <c r="CK483" i="27"/>
  <c r="CN483" i="27"/>
  <c r="BE483" i="27"/>
  <c r="Y483" i="27"/>
  <c r="CJ483" i="27"/>
  <c r="BD483" i="27"/>
  <c r="X483" i="27"/>
  <c r="CI483" i="27"/>
  <c r="BC483" i="27"/>
  <c r="CH483" i="27"/>
  <c r="BB483" i="27"/>
  <c r="CG483" i="27"/>
  <c r="BA483" i="27"/>
  <c r="CF483" i="27"/>
  <c r="AZ483" i="27"/>
  <c r="CE483" i="27"/>
  <c r="AY483" i="27"/>
  <c r="BX483" i="27"/>
  <c r="AR483" i="27"/>
  <c r="BU483" i="27"/>
  <c r="AO483" i="27"/>
  <c r="DD483" i="27"/>
  <c r="BT483" i="27"/>
  <c r="CZ483" i="27"/>
  <c r="BS483" i="27"/>
  <c r="CY483" i="27"/>
  <c r="BR483" i="27"/>
  <c r="CX483" i="27"/>
  <c r="BQ483" i="27"/>
  <c r="CW483" i="27"/>
  <c r="BP483" i="27"/>
  <c r="CV483" i="27"/>
  <c r="BO483" i="27"/>
  <c r="CU483" i="27"/>
  <c r="BH483" i="27"/>
  <c r="CY505" i="27"/>
  <c r="CI505" i="27"/>
  <c r="BS505" i="27"/>
  <c r="BC505" i="27"/>
  <c r="CX505" i="27"/>
  <c r="CH505" i="27"/>
  <c r="BR505" i="27"/>
  <c r="BB505" i="27"/>
  <c r="CW505" i="27"/>
  <c r="CG505" i="27"/>
  <c r="BQ505" i="27"/>
  <c r="CV505" i="27"/>
  <c r="CF505" i="27"/>
  <c r="BP505" i="27"/>
  <c r="AZ505" i="27"/>
  <c r="AZ617" i="27" s="1"/>
  <c r="CQ505" i="27"/>
  <c r="BW505" i="27"/>
  <c r="BA505" i="27"/>
  <c r="CP505" i="27"/>
  <c r="BV505" i="27"/>
  <c r="AY505" i="27"/>
  <c r="CO505" i="27"/>
  <c r="BU505" i="27"/>
  <c r="AX505" i="27"/>
  <c r="CN505" i="27"/>
  <c r="BT505" i="27"/>
  <c r="AW505" i="27"/>
  <c r="CM505" i="27"/>
  <c r="BO505" i="27"/>
  <c r="AV505" i="27"/>
  <c r="CL505" i="27"/>
  <c r="BN505" i="27"/>
  <c r="AU505" i="27"/>
  <c r="CK505" i="27"/>
  <c r="BM505" i="27"/>
  <c r="AT505" i="27"/>
  <c r="DD505" i="27"/>
  <c r="CJ505" i="27"/>
  <c r="BL505" i="27"/>
  <c r="AS505" i="27"/>
  <c r="DC505" i="27"/>
  <c r="CE505" i="27"/>
  <c r="BK505" i="27"/>
  <c r="AR505" i="27"/>
  <c r="AR617" i="27" s="1"/>
  <c r="Y505" i="27"/>
  <c r="DB505" i="27"/>
  <c r="CD505" i="27"/>
  <c r="BJ505" i="27"/>
  <c r="BJ617" i="27" s="1"/>
  <c r="AQ505" i="27"/>
  <c r="AQ617" i="27" s="1"/>
  <c r="X505" i="27"/>
  <c r="DA505" i="27"/>
  <c r="CC505" i="27"/>
  <c r="BI505" i="27"/>
  <c r="AP505" i="27"/>
  <c r="CZ505" i="27"/>
  <c r="CB505" i="27"/>
  <c r="BH505" i="27"/>
  <c r="AO505" i="27"/>
  <c r="CU505" i="27"/>
  <c r="CT505" i="27"/>
  <c r="CS505" i="27"/>
  <c r="CR505" i="27"/>
  <c r="CR617" i="27" s="1"/>
  <c r="CA505" i="27"/>
  <c r="BZ505" i="27"/>
  <c r="BY505" i="27"/>
  <c r="BX505" i="27"/>
  <c r="BG505" i="27"/>
  <c r="BF505" i="27"/>
  <c r="BE505" i="27"/>
  <c r="BD505" i="27"/>
  <c r="CW524" i="27"/>
  <c r="CG524" i="27"/>
  <c r="BQ524" i="27"/>
  <c r="BA524" i="27"/>
  <c r="CV524" i="27"/>
  <c r="CF524" i="27"/>
  <c r="BP524" i="27"/>
  <c r="AZ524" i="27"/>
  <c r="CU524" i="27"/>
  <c r="CE524" i="27"/>
  <c r="BO524" i="27"/>
  <c r="AY524" i="27"/>
  <c r="CT524" i="27"/>
  <c r="CD524" i="27"/>
  <c r="BN524" i="27"/>
  <c r="AX524" i="27"/>
  <c r="CS524" i="27"/>
  <c r="CC524" i="27"/>
  <c r="BM524" i="27"/>
  <c r="AW524" i="27"/>
  <c r="CQ524" i="27"/>
  <c r="CA524" i="27"/>
  <c r="BK524" i="27"/>
  <c r="AU524" i="27"/>
  <c r="CP524" i="27"/>
  <c r="BZ524" i="27"/>
  <c r="BJ524" i="27"/>
  <c r="CK524" i="27"/>
  <c r="BG524" i="27"/>
  <c r="CJ524" i="27"/>
  <c r="BF524" i="27"/>
  <c r="CI524" i="27"/>
  <c r="BE524" i="27"/>
  <c r="CH524" i="27"/>
  <c r="BD524" i="27"/>
  <c r="DD524" i="27"/>
  <c r="CB524" i="27"/>
  <c r="BC524" i="27"/>
  <c r="DC524" i="27"/>
  <c r="BY524" i="27"/>
  <c r="BB524" i="27"/>
  <c r="DB524" i="27"/>
  <c r="BX524" i="27"/>
  <c r="AV524" i="27"/>
  <c r="Y524" i="27"/>
  <c r="DA524" i="27"/>
  <c r="BW524" i="27"/>
  <c r="AT524" i="27"/>
  <c r="X524" i="27"/>
  <c r="CZ524" i="27"/>
  <c r="BV524" i="27"/>
  <c r="AS524" i="27"/>
  <c r="CY524" i="27"/>
  <c r="BU524" i="27"/>
  <c r="AR524" i="27"/>
  <c r="CX524" i="27"/>
  <c r="BT524" i="27"/>
  <c r="AQ524" i="27"/>
  <c r="CR524" i="27"/>
  <c r="BS524" i="27"/>
  <c r="AP524" i="27"/>
  <c r="CO524" i="27"/>
  <c r="BR524" i="27"/>
  <c r="AO524" i="27"/>
  <c r="CN524" i="27"/>
  <c r="BL524" i="27"/>
  <c r="CM524" i="27"/>
  <c r="BI524" i="27"/>
  <c r="CL524" i="27"/>
  <c r="BH524" i="27"/>
  <c r="DB484" i="27"/>
  <c r="CL484" i="27"/>
  <c r="BV484" i="27"/>
  <c r="BF484" i="27"/>
  <c r="AP484" i="27"/>
  <c r="DA484" i="27"/>
  <c r="CK484" i="27"/>
  <c r="BU484" i="27"/>
  <c r="BE484" i="27"/>
  <c r="AO484" i="27"/>
  <c r="Y484" i="27"/>
  <c r="CZ484" i="27"/>
  <c r="CJ484" i="27"/>
  <c r="BT484" i="27"/>
  <c r="BD484" i="27"/>
  <c r="X484" i="27"/>
  <c r="CY484" i="27"/>
  <c r="CI484" i="27"/>
  <c r="BS484" i="27"/>
  <c r="BC484" i="27"/>
  <c r="CX484" i="27"/>
  <c r="CH484" i="27"/>
  <c r="BR484" i="27"/>
  <c r="BB484" i="27"/>
  <c r="CW484" i="27"/>
  <c r="CG484" i="27"/>
  <c r="BQ484" i="27"/>
  <c r="BA484" i="27"/>
  <c r="CV484" i="27"/>
  <c r="CF484" i="27"/>
  <c r="BP484" i="27"/>
  <c r="AZ484" i="27"/>
  <c r="CU484" i="27"/>
  <c r="CE484" i="27"/>
  <c r="BO484" i="27"/>
  <c r="AY484" i="27"/>
  <c r="CT484" i="27"/>
  <c r="CD484" i="27"/>
  <c r="BN484" i="27"/>
  <c r="AX484" i="27"/>
  <c r="CS484" i="27"/>
  <c r="CC484" i="27"/>
  <c r="BM484" i="27"/>
  <c r="AW484" i="27"/>
  <c r="BL484" i="27"/>
  <c r="BK484" i="27"/>
  <c r="DD484" i="27"/>
  <c r="BJ484" i="27"/>
  <c r="DC484" i="27"/>
  <c r="BI484" i="27"/>
  <c r="CR484" i="27"/>
  <c r="BH484" i="27"/>
  <c r="CQ484" i="27"/>
  <c r="BG484" i="27"/>
  <c r="CP484" i="27"/>
  <c r="AV484" i="27"/>
  <c r="CO484" i="27"/>
  <c r="AU484" i="27"/>
  <c r="CN484" i="27"/>
  <c r="AT484" i="27"/>
  <c r="CM484" i="27"/>
  <c r="AS484" i="27"/>
  <c r="CB484" i="27"/>
  <c r="AR484" i="27"/>
  <c r="CA484" i="27"/>
  <c r="AQ484" i="27"/>
  <c r="BZ484" i="27"/>
  <c r="BY484" i="27"/>
  <c r="BX484" i="27"/>
  <c r="BW484" i="27"/>
  <c r="CO525" i="27"/>
  <c r="BY525" i="27"/>
  <c r="BI525" i="27"/>
  <c r="AS525" i="27"/>
  <c r="BX525" i="27"/>
  <c r="BH525" i="27"/>
  <c r="DC525" i="27"/>
  <c r="CM525" i="27"/>
  <c r="BW525" i="27"/>
  <c r="BG525" i="27"/>
  <c r="AQ525" i="27"/>
  <c r="DB525" i="27"/>
  <c r="CL525" i="27"/>
  <c r="AP525" i="27"/>
  <c r="DA525" i="27"/>
  <c r="CK525" i="27"/>
  <c r="BU525" i="27"/>
  <c r="BE525" i="27"/>
  <c r="AO525" i="27"/>
  <c r="Y525" i="27"/>
  <c r="CZ525" i="27"/>
  <c r="CJ525" i="27"/>
  <c r="CY525" i="27"/>
  <c r="BS525" i="27"/>
  <c r="BC525" i="27"/>
  <c r="CX525" i="27"/>
  <c r="CH525" i="27"/>
  <c r="BR525" i="27"/>
  <c r="BB525" i="27"/>
  <c r="BQ525" i="27"/>
  <c r="BA525" i="27"/>
  <c r="AV525" i="27"/>
  <c r="CA525" i="27"/>
  <c r="AU525" i="27"/>
  <c r="BZ525" i="27"/>
  <c r="AT525" i="27"/>
  <c r="BT525" i="27"/>
  <c r="BP525" i="27"/>
  <c r="CV525" i="27"/>
  <c r="BO525" i="27"/>
  <c r="CU525" i="27"/>
  <c r="BN525" i="27"/>
  <c r="CT525" i="27"/>
  <c r="BM525" i="27"/>
  <c r="CS525" i="27"/>
  <c r="CR525" i="27"/>
  <c r="BK525" i="27"/>
  <c r="CQ525" i="27"/>
  <c r="BJ525" i="27"/>
  <c r="CP525" i="27"/>
  <c r="BD525" i="27"/>
  <c r="CF525" i="27"/>
  <c r="AZ525" i="27"/>
  <c r="CE525" i="27"/>
  <c r="AX525" i="27"/>
  <c r="CC525" i="27"/>
  <c r="AW525" i="27"/>
  <c r="CY467" i="27"/>
  <c r="CI467" i="27"/>
  <c r="BS467" i="27"/>
  <c r="BC467" i="27"/>
  <c r="BD467" i="27"/>
  <c r="CX467" i="27"/>
  <c r="CH467" i="27"/>
  <c r="BR467" i="27"/>
  <c r="BB467" i="27"/>
  <c r="CZ467" i="27"/>
  <c r="CW467" i="27"/>
  <c r="CG467" i="27"/>
  <c r="BQ467" i="27"/>
  <c r="BA467" i="27"/>
  <c r="CV467" i="27"/>
  <c r="CF467" i="27"/>
  <c r="BP467" i="27"/>
  <c r="AZ467" i="27"/>
  <c r="CU467" i="27"/>
  <c r="CE467" i="27"/>
  <c r="BO467" i="27"/>
  <c r="AY467" i="27"/>
  <c r="CT467" i="27"/>
  <c r="CD467" i="27"/>
  <c r="BN467" i="27"/>
  <c r="AX467" i="27"/>
  <c r="CS467" i="27"/>
  <c r="CC467" i="27"/>
  <c r="BM467" i="27"/>
  <c r="AW467" i="27"/>
  <c r="CR467" i="27"/>
  <c r="CB467" i="27"/>
  <c r="BL467" i="27"/>
  <c r="AV467" i="27"/>
  <c r="CQ467" i="27"/>
  <c r="CA467" i="27"/>
  <c r="BK467" i="27"/>
  <c r="AU467" i="27"/>
  <c r="X467" i="27"/>
  <c r="CP467" i="27"/>
  <c r="BZ467" i="27"/>
  <c r="BJ467" i="27"/>
  <c r="AT467" i="27"/>
  <c r="BT467" i="27"/>
  <c r="CO467" i="27"/>
  <c r="BY467" i="27"/>
  <c r="BI467" i="27"/>
  <c r="AS467" i="27"/>
  <c r="DD467" i="27"/>
  <c r="CN467" i="27"/>
  <c r="BX467" i="27"/>
  <c r="BH467" i="27"/>
  <c r="AR467" i="27"/>
  <c r="DC467" i="27"/>
  <c r="CM467" i="27"/>
  <c r="BW467" i="27"/>
  <c r="BG467" i="27"/>
  <c r="AQ467" i="27"/>
  <c r="DB467" i="27"/>
  <c r="CL467" i="27"/>
  <c r="BV467" i="27"/>
  <c r="BF467" i="27"/>
  <c r="AP467" i="27"/>
  <c r="DA467" i="27"/>
  <c r="CK467" i="27"/>
  <c r="BU467" i="27"/>
  <c r="BE467" i="27"/>
  <c r="AO467" i="27"/>
  <c r="Y467" i="27"/>
  <c r="CJ467" i="27"/>
  <c r="CT485" i="27"/>
  <c r="CD485" i="27"/>
  <c r="BN485" i="27"/>
  <c r="AX485" i="27"/>
  <c r="CS485" i="27"/>
  <c r="CC485" i="27"/>
  <c r="BM485" i="27"/>
  <c r="AW485" i="27"/>
  <c r="CR485" i="27"/>
  <c r="CB485" i="27"/>
  <c r="BL485" i="27"/>
  <c r="AV485" i="27"/>
  <c r="CQ485" i="27"/>
  <c r="CA485" i="27"/>
  <c r="BK485" i="27"/>
  <c r="AU485" i="27"/>
  <c r="CP485" i="27"/>
  <c r="BZ485" i="27"/>
  <c r="BJ485" i="27"/>
  <c r="AT485" i="27"/>
  <c r="CO485" i="27"/>
  <c r="BY485" i="27"/>
  <c r="BI485" i="27"/>
  <c r="AS485" i="27"/>
  <c r="DD485" i="27"/>
  <c r="CN485" i="27"/>
  <c r="BX485" i="27"/>
  <c r="BH485" i="27"/>
  <c r="AR485" i="27"/>
  <c r="DC485" i="27"/>
  <c r="CM485" i="27"/>
  <c r="BW485" i="27"/>
  <c r="BG485" i="27"/>
  <c r="AQ485" i="27"/>
  <c r="DB485" i="27"/>
  <c r="CL485" i="27"/>
  <c r="BV485" i="27"/>
  <c r="BF485" i="27"/>
  <c r="AP485" i="27"/>
  <c r="DA485" i="27"/>
  <c r="CK485" i="27"/>
  <c r="BU485" i="27"/>
  <c r="BE485" i="27"/>
  <c r="AO485" i="27"/>
  <c r="Y485" i="27"/>
  <c r="CZ485" i="27"/>
  <c r="CJ485" i="27"/>
  <c r="BT485" i="27"/>
  <c r="BD485" i="27"/>
  <c r="CW485" i="27"/>
  <c r="AZ485" i="27"/>
  <c r="CV485" i="27"/>
  <c r="AY485" i="27"/>
  <c r="CU485" i="27"/>
  <c r="CI485" i="27"/>
  <c r="CH485" i="27"/>
  <c r="CG485" i="27"/>
  <c r="CF485" i="27"/>
  <c r="CE485" i="27"/>
  <c r="BS485" i="27"/>
  <c r="X485" i="27"/>
  <c r="BR485" i="27"/>
  <c r="BQ485" i="27"/>
  <c r="BP485" i="27"/>
  <c r="BO485" i="27"/>
  <c r="BC485" i="27"/>
  <c r="CY485" i="27"/>
  <c r="BB485" i="27"/>
  <c r="CX485" i="27"/>
  <c r="BA485" i="27"/>
  <c r="CY507" i="27"/>
  <c r="CI507" i="27"/>
  <c r="BS507" i="27"/>
  <c r="BC507" i="27"/>
  <c r="CX507" i="27"/>
  <c r="CH507" i="27"/>
  <c r="BR507" i="27"/>
  <c r="BB507" i="27"/>
  <c r="CW507" i="27"/>
  <c r="CG507" i="27"/>
  <c r="BQ507" i="27"/>
  <c r="BA507" i="27"/>
  <c r="CV507" i="27"/>
  <c r="CF507" i="27"/>
  <c r="BP507" i="27"/>
  <c r="AZ507" i="27"/>
  <c r="CU507" i="27"/>
  <c r="CE507" i="27"/>
  <c r="BO507" i="27"/>
  <c r="AY507" i="27"/>
  <c r="CL507" i="27"/>
  <c r="BL507" i="27"/>
  <c r="AQ507" i="27"/>
  <c r="CK507" i="27"/>
  <c r="BK507" i="27"/>
  <c r="AP507" i="27"/>
  <c r="CJ507" i="27"/>
  <c r="BJ507" i="27"/>
  <c r="AO507" i="27"/>
  <c r="DD507" i="27"/>
  <c r="CD507" i="27"/>
  <c r="BI507" i="27"/>
  <c r="DC507" i="27"/>
  <c r="CC507" i="27"/>
  <c r="BH507" i="27"/>
  <c r="DB507" i="27"/>
  <c r="CB507" i="27"/>
  <c r="BG507" i="27"/>
  <c r="DA507" i="27"/>
  <c r="CA507" i="27"/>
  <c r="BF507" i="27"/>
  <c r="CZ507" i="27"/>
  <c r="BZ507" i="27"/>
  <c r="BE507" i="27"/>
  <c r="CT507" i="27"/>
  <c r="BY507" i="27"/>
  <c r="BD507" i="27"/>
  <c r="CS507" i="27"/>
  <c r="BX507" i="27"/>
  <c r="AX507" i="27"/>
  <c r="CR507" i="27"/>
  <c r="BW507" i="27"/>
  <c r="AW507" i="27"/>
  <c r="CQ507" i="27"/>
  <c r="BV507" i="27"/>
  <c r="AV507" i="27"/>
  <c r="CP507" i="27"/>
  <c r="BU507" i="27"/>
  <c r="AU507" i="27"/>
  <c r="CN507" i="27"/>
  <c r="BN507" i="27"/>
  <c r="AS507" i="27"/>
  <c r="Y507" i="27"/>
  <c r="X507" i="27"/>
  <c r="CO507" i="27"/>
  <c r="CM507" i="27"/>
  <c r="BT507" i="27"/>
  <c r="BM507" i="27"/>
  <c r="AT507" i="27"/>
  <c r="AR507" i="27"/>
  <c r="CW526" i="27"/>
  <c r="CG526" i="27"/>
  <c r="BQ526" i="27"/>
  <c r="BA526" i="27"/>
  <c r="CV526" i="27"/>
  <c r="CF526" i="27"/>
  <c r="BP526" i="27"/>
  <c r="AZ526" i="27"/>
  <c r="CU526" i="27"/>
  <c r="CE526" i="27"/>
  <c r="BO526" i="27"/>
  <c r="AY526" i="27"/>
  <c r="CT526" i="27"/>
  <c r="CD526" i="27"/>
  <c r="BN526" i="27"/>
  <c r="AX526" i="27"/>
  <c r="CS526" i="27"/>
  <c r="CC526" i="27"/>
  <c r="BM526" i="27"/>
  <c r="AW526" i="27"/>
  <c r="CR526" i="27"/>
  <c r="CB526" i="27"/>
  <c r="BL526" i="27"/>
  <c r="AV526" i="27"/>
  <c r="CQ526" i="27"/>
  <c r="CA526" i="27"/>
  <c r="BK526" i="27"/>
  <c r="AU526" i="27"/>
  <c r="CP526" i="27"/>
  <c r="BZ526" i="27"/>
  <c r="BJ526" i="27"/>
  <c r="AT526" i="27"/>
  <c r="CO526" i="27"/>
  <c r="CO638" i="27" s="1"/>
  <c r="BY526" i="27"/>
  <c r="BI526" i="27"/>
  <c r="AS526" i="27"/>
  <c r="DD526" i="27"/>
  <c r="CN526" i="27"/>
  <c r="CI526" i="27"/>
  <c r="AR526" i="27"/>
  <c r="CH526" i="27"/>
  <c r="AQ526" i="27"/>
  <c r="BX526" i="27"/>
  <c r="AP526" i="27"/>
  <c r="BW526" i="27"/>
  <c r="AO526" i="27"/>
  <c r="BV526" i="27"/>
  <c r="BU526" i="27"/>
  <c r="DC526" i="27"/>
  <c r="BT526" i="27"/>
  <c r="DB526" i="27"/>
  <c r="BS526" i="27"/>
  <c r="DA526" i="27"/>
  <c r="BR526" i="27"/>
  <c r="CZ526" i="27"/>
  <c r="BH526" i="27"/>
  <c r="CY526" i="27"/>
  <c r="BG526" i="27"/>
  <c r="Y526" i="27"/>
  <c r="CX526" i="27"/>
  <c r="BF526" i="27"/>
  <c r="X526" i="27"/>
  <c r="CM526" i="27"/>
  <c r="BE526" i="27"/>
  <c r="CL526" i="27"/>
  <c r="BD526" i="27"/>
  <c r="CK526" i="27"/>
  <c r="BC526" i="27"/>
  <c r="CJ526" i="27"/>
  <c r="BB526" i="27"/>
  <c r="CT481" i="27"/>
  <c r="CD481" i="27"/>
  <c r="BN481" i="27"/>
  <c r="AX481" i="27"/>
  <c r="CS481" i="27"/>
  <c r="CC481" i="27"/>
  <c r="BM481" i="27"/>
  <c r="AW481" i="27"/>
  <c r="CR481" i="27"/>
  <c r="CB481" i="27"/>
  <c r="BL481" i="27"/>
  <c r="AV481" i="27"/>
  <c r="CQ481" i="27"/>
  <c r="CA481" i="27"/>
  <c r="BK481" i="27"/>
  <c r="AU481" i="27"/>
  <c r="CP481" i="27"/>
  <c r="BZ481" i="27"/>
  <c r="BJ481" i="27"/>
  <c r="AT481" i="27"/>
  <c r="CO481" i="27"/>
  <c r="BY481" i="27"/>
  <c r="BI481" i="27"/>
  <c r="AS481" i="27"/>
  <c r="DC481" i="27"/>
  <c r="CM481" i="27"/>
  <c r="BW481" i="27"/>
  <c r="BG481" i="27"/>
  <c r="AQ481" i="27"/>
  <c r="CJ481" i="27"/>
  <c r="BF481" i="27"/>
  <c r="CI481" i="27"/>
  <c r="BE481" i="27"/>
  <c r="CH481" i="27"/>
  <c r="BD481" i="27"/>
  <c r="CG481" i="27"/>
  <c r="BC481" i="27"/>
  <c r="Y481" i="27"/>
  <c r="DD481" i="27"/>
  <c r="CF481" i="27"/>
  <c r="BB481" i="27"/>
  <c r="X481" i="27"/>
  <c r="DB481" i="27"/>
  <c r="CE481" i="27"/>
  <c r="BA481" i="27"/>
  <c r="DA481" i="27"/>
  <c r="BX481" i="27"/>
  <c r="AZ481" i="27"/>
  <c r="CZ481" i="27"/>
  <c r="BV481" i="27"/>
  <c r="AY481" i="27"/>
  <c r="CY481" i="27"/>
  <c r="BU481" i="27"/>
  <c r="AR481" i="27"/>
  <c r="CX481" i="27"/>
  <c r="BT481" i="27"/>
  <c r="AP481" i="27"/>
  <c r="CW481" i="27"/>
  <c r="BS481" i="27"/>
  <c r="AO481" i="27"/>
  <c r="CV481" i="27"/>
  <c r="BR481" i="27"/>
  <c r="CU481" i="27"/>
  <c r="BQ481" i="27"/>
  <c r="CN481" i="27"/>
  <c r="BP481" i="27"/>
  <c r="CL481" i="27"/>
  <c r="BO481" i="27"/>
  <c r="CK481" i="27"/>
  <c r="BH481" i="27"/>
  <c r="CX468" i="27"/>
  <c r="CW468" i="27"/>
  <c r="CU468" i="27"/>
  <c r="CQ468" i="27"/>
  <c r="CA468" i="27"/>
  <c r="BK468" i="27"/>
  <c r="AU468" i="27"/>
  <c r="CP468" i="27"/>
  <c r="BZ468" i="27"/>
  <c r="BJ468" i="27"/>
  <c r="AT468" i="27"/>
  <c r="CO468" i="27"/>
  <c r="BY468" i="27"/>
  <c r="BI468" i="27"/>
  <c r="AS468" i="27"/>
  <c r="CN468" i="27"/>
  <c r="BX468" i="27"/>
  <c r="BH468" i="27"/>
  <c r="AR468" i="27"/>
  <c r="AR580" i="27" s="1"/>
  <c r="CR468" i="27"/>
  <c r="CM468" i="27"/>
  <c r="BW468" i="27"/>
  <c r="BG468" i="27"/>
  <c r="AQ468" i="27"/>
  <c r="CL468" i="27"/>
  <c r="BV468" i="27"/>
  <c r="BF468" i="27"/>
  <c r="AP468" i="27"/>
  <c r="AV468" i="27"/>
  <c r="DD468" i="27"/>
  <c r="CK468" i="27"/>
  <c r="BU468" i="27"/>
  <c r="BU580" i="27" s="1"/>
  <c r="BE468" i="27"/>
  <c r="AO468" i="27"/>
  <c r="Y468" i="27"/>
  <c r="DC468" i="27"/>
  <c r="CJ468" i="27"/>
  <c r="BT468" i="27"/>
  <c r="BD468" i="27"/>
  <c r="X468" i="27"/>
  <c r="BL468" i="27"/>
  <c r="DB468" i="27"/>
  <c r="CI468" i="27"/>
  <c r="BS468" i="27"/>
  <c r="BC468" i="27"/>
  <c r="DA468" i="27"/>
  <c r="CH468" i="27"/>
  <c r="BR468" i="27"/>
  <c r="BB468" i="27"/>
  <c r="CB468" i="27"/>
  <c r="CZ468" i="27"/>
  <c r="CG468" i="27"/>
  <c r="BQ468" i="27"/>
  <c r="BA468" i="27"/>
  <c r="CY468" i="27"/>
  <c r="CF468" i="27"/>
  <c r="BP468" i="27"/>
  <c r="AZ468" i="27"/>
  <c r="CV468" i="27"/>
  <c r="CE468" i="27"/>
  <c r="BO468" i="27"/>
  <c r="AY468" i="27"/>
  <c r="CT468" i="27"/>
  <c r="CD468" i="27"/>
  <c r="BN468" i="27"/>
  <c r="AX468" i="27"/>
  <c r="CS468" i="27"/>
  <c r="CC468" i="27"/>
  <c r="BM468" i="27"/>
  <c r="AW468" i="27"/>
  <c r="DC489" i="27"/>
  <c r="CM489" i="27"/>
  <c r="BW489" i="27"/>
  <c r="BG489" i="27"/>
  <c r="AQ489" i="27"/>
  <c r="DB489" i="27"/>
  <c r="CL489" i="27"/>
  <c r="BV489" i="27"/>
  <c r="BF489" i="27"/>
  <c r="AP489" i="27"/>
  <c r="DA489" i="27"/>
  <c r="CK489" i="27"/>
  <c r="BU489" i="27"/>
  <c r="BE489" i="27"/>
  <c r="AO489" i="27"/>
  <c r="Y489" i="27"/>
  <c r="CZ489" i="27"/>
  <c r="CJ489" i="27"/>
  <c r="BT489" i="27"/>
  <c r="CY489" i="27"/>
  <c r="CI489" i="27"/>
  <c r="BS489" i="27"/>
  <c r="BC489" i="27"/>
  <c r="CX489" i="27"/>
  <c r="CH489" i="27"/>
  <c r="BR489" i="27"/>
  <c r="CV489" i="27"/>
  <c r="CF489" i="27"/>
  <c r="CD489" i="27"/>
  <c r="BH489" i="27"/>
  <c r="CC489" i="27"/>
  <c r="BD489" i="27"/>
  <c r="CB489" i="27"/>
  <c r="BB489" i="27"/>
  <c r="CA489" i="27"/>
  <c r="BA489" i="27"/>
  <c r="DD489" i="27"/>
  <c r="BZ489" i="27"/>
  <c r="AZ489" i="27"/>
  <c r="CW489" i="27"/>
  <c r="BY489" i="27"/>
  <c r="AY489" i="27"/>
  <c r="CU489" i="27"/>
  <c r="BX489" i="27"/>
  <c r="AX489" i="27"/>
  <c r="CT489" i="27"/>
  <c r="BQ489" i="27"/>
  <c r="AW489" i="27"/>
  <c r="CS489" i="27"/>
  <c r="BP489" i="27"/>
  <c r="AV489" i="27"/>
  <c r="CR489" i="27"/>
  <c r="BO489" i="27"/>
  <c r="AU489" i="27"/>
  <c r="CQ489" i="27"/>
  <c r="BN489" i="27"/>
  <c r="AT489" i="27"/>
  <c r="X489" i="27"/>
  <c r="CP489" i="27"/>
  <c r="CP601" i="27" s="1"/>
  <c r="BM489" i="27"/>
  <c r="BM601" i="27" s="1"/>
  <c r="AS489" i="27"/>
  <c r="CO489" i="27"/>
  <c r="BL489" i="27"/>
  <c r="AR489" i="27"/>
  <c r="CN489" i="27"/>
  <c r="BK489" i="27"/>
  <c r="CG489" i="27"/>
  <c r="BJ489" i="27"/>
  <c r="CE489" i="27"/>
  <c r="BI489" i="27"/>
  <c r="CQ508" i="27"/>
  <c r="CA508" i="27"/>
  <c r="BK508" i="27"/>
  <c r="AU508" i="27"/>
  <c r="CP508" i="27"/>
  <c r="BZ508" i="27"/>
  <c r="BJ508" i="27"/>
  <c r="AT508" i="27"/>
  <c r="CO508" i="27"/>
  <c r="BY508" i="27"/>
  <c r="BI508" i="27"/>
  <c r="AS508" i="27"/>
  <c r="DD508" i="27"/>
  <c r="CN508" i="27"/>
  <c r="BX508" i="27"/>
  <c r="BH508" i="27"/>
  <c r="AR508" i="27"/>
  <c r="DC508" i="27"/>
  <c r="CM508" i="27"/>
  <c r="BW508" i="27"/>
  <c r="BG508" i="27"/>
  <c r="AQ508" i="27"/>
  <c r="DB508" i="27"/>
  <c r="CL508" i="27"/>
  <c r="BV508" i="27"/>
  <c r="BF508" i="27"/>
  <c r="AP508" i="27"/>
  <c r="CZ508" i="27"/>
  <c r="CJ508" i="27"/>
  <c r="BT508" i="27"/>
  <c r="CH508" i="27"/>
  <c r="BE508" i="27"/>
  <c r="CG508" i="27"/>
  <c r="BD508" i="27"/>
  <c r="CF508" i="27"/>
  <c r="BC508" i="27"/>
  <c r="CE508" i="27"/>
  <c r="BB508" i="27"/>
  <c r="CD508" i="27"/>
  <c r="BA508" i="27"/>
  <c r="Y508" i="27"/>
  <c r="DA508" i="27"/>
  <c r="CC508" i="27"/>
  <c r="AZ508" i="27"/>
  <c r="X508" i="27"/>
  <c r="CY508" i="27"/>
  <c r="CB508" i="27"/>
  <c r="AY508" i="27"/>
  <c r="CX508" i="27"/>
  <c r="BU508" i="27"/>
  <c r="AX508" i="27"/>
  <c r="CW508" i="27"/>
  <c r="BS508" i="27"/>
  <c r="AW508" i="27"/>
  <c r="CV508" i="27"/>
  <c r="BR508" i="27"/>
  <c r="AV508" i="27"/>
  <c r="CU508" i="27"/>
  <c r="BQ508" i="27"/>
  <c r="AO508" i="27"/>
  <c r="CT508" i="27"/>
  <c r="BP508" i="27"/>
  <c r="CS508" i="27"/>
  <c r="BO508" i="27"/>
  <c r="CR508" i="27"/>
  <c r="BN508" i="27"/>
  <c r="CK508" i="27"/>
  <c r="BM508" i="27"/>
  <c r="CI508" i="27"/>
  <c r="BL508" i="27"/>
  <c r="CO527" i="27"/>
  <c r="BY527" i="27"/>
  <c r="AS527" i="27"/>
  <c r="DD527" i="27"/>
  <c r="CN527" i="27"/>
  <c r="BX527" i="27"/>
  <c r="BH527" i="27"/>
  <c r="AR527" i="27"/>
  <c r="DC527" i="27"/>
  <c r="BG527" i="27"/>
  <c r="AQ527" i="27"/>
  <c r="DB527" i="27"/>
  <c r="CL527" i="27"/>
  <c r="BV527" i="27"/>
  <c r="BF527" i="27"/>
  <c r="AP527" i="27"/>
  <c r="DA527" i="27"/>
  <c r="CK527" i="27"/>
  <c r="BU527" i="27"/>
  <c r="Y527" i="27"/>
  <c r="CJ527" i="27"/>
  <c r="BT527" i="27"/>
  <c r="BD527" i="27"/>
  <c r="X527" i="27"/>
  <c r="CY527" i="27"/>
  <c r="CI527" i="27"/>
  <c r="BS527" i="27"/>
  <c r="BC527" i="27"/>
  <c r="CX527" i="27"/>
  <c r="CH527" i="27"/>
  <c r="BB527" i="27"/>
  <c r="CW527" i="27"/>
  <c r="CG527" i="27"/>
  <c r="BQ527" i="27"/>
  <c r="BA527" i="27"/>
  <c r="BP527" i="27"/>
  <c r="AZ527" i="27"/>
  <c r="BL527" i="27"/>
  <c r="CU527" i="27"/>
  <c r="CU639" i="27" s="1"/>
  <c r="CT527" i="27"/>
  <c r="BJ527" i="27"/>
  <c r="CS527" i="27"/>
  <c r="AY527" i="27"/>
  <c r="CR527" i="27"/>
  <c r="AX527" i="27"/>
  <c r="CQ527" i="27"/>
  <c r="AW527" i="27"/>
  <c r="AV527" i="27"/>
  <c r="CE527" i="27"/>
  <c r="CD527" i="27"/>
  <c r="AT527" i="27"/>
  <c r="CC527" i="27"/>
  <c r="CB527" i="27"/>
  <c r="CA527" i="27"/>
  <c r="BZ527" i="27"/>
  <c r="BO527" i="27"/>
  <c r="BN527" i="27"/>
  <c r="CZ498" i="27"/>
  <c r="CJ498" i="27"/>
  <c r="BT498" i="27"/>
  <c r="BD498" i="27"/>
  <c r="X498" i="27"/>
  <c r="CY498" i="27"/>
  <c r="CI498" i="27"/>
  <c r="BS498" i="27"/>
  <c r="BC498" i="27"/>
  <c r="CX498" i="27"/>
  <c r="CH498" i="27"/>
  <c r="BR498" i="27"/>
  <c r="BB498" i="27"/>
  <c r="CW498" i="27"/>
  <c r="CG498" i="27"/>
  <c r="BQ498" i="27"/>
  <c r="BA498" i="27"/>
  <c r="CV498" i="27"/>
  <c r="CF498" i="27"/>
  <c r="BP498" i="27"/>
  <c r="AZ498" i="27"/>
  <c r="DC498" i="27"/>
  <c r="CC498" i="27"/>
  <c r="BH498" i="27"/>
  <c r="DB498" i="27"/>
  <c r="CB498" i="27"/>
  <c r="BG498" i="27"/>
  <c r="DA498" i="27"/>
  <c r="CA498" i="27"/>
  <c r="BF498" i="27"/>
  <c r="CU498" i="27"/>
  <c r="BZ498" i="27"/>
  <c r="BE498" i="27"/>
  <c r="CT498" i="27"/>
  <c r="BY498" i="27"/>
  <c r="AY498" i="27"/>
  <c r="CS498" i="27"/>
  <c r="BX498" i="27"/>
  <c r="AX498" i="27"/>
  <c r="CR498" i="27"/>
  <c r="BW498" i="27"/>
  <c r="AW498" i="27"/>
  <c r="CQ498" i="27"/>
  <c r="BV498" i="27"/>
  <c r="AV498" i="27"/>
  <c r="CP498" i="27"/>
  <c r="BU498" i="27"/>
  <c r="AU498" i="27"/>
  <c r="CO498" i="27"/>
  <c r="BO498" i="27"/>
  <c r="AT498" i="27"/>
  <c r="CN498" i="27"/>
  <c r="BN498" i="27"/>
  <c r="AS498" i="27"/>
  <c r="Y498" i="27"/>
  <c r="CM498" i="27"/>
  <c r="BM498" i="27"/>
  <c r="AR498" i="27"/>
  <c r="CL498" i="27"/>
  <c r="BL498" i="27"/>
  <c r="AQ498" i="27"/>
  <c r="CK498" i="27"/>
  <c r="BK498" i="27"/>
  <c r="AP498" i="27"/>
  <c r="CE498" i="27"/>
  <c r="BJ498" i="27"/>
  <c r="AO498" i="27"/>
  <c r="DD498" i="27"/>
  <c r="CD498" i="27"/>
  <c r="BI498" i="27"/>
  <c r="CZ500" i="27"/>
  <c r="CJ500" i="27"/>
  <c r="BT500" i="27"/>
  <c r="BD500" i="27"/>
  <c r="X500" i="27"/>
  <c r="CY500" i="27"/>
  <c r="CI500" i="27"/>
  <c r="BS500" i="27"/>
  <c r="BC500" i="27"/>
  <c r="CX500" i="27"/>
  <c r="CH500" i="27"/>
  <c r="BR500" i="27"/>
  <c r="BB500" i="27"/>
  <c r="CW500" i="27"/>
  <c r="CG500" i="27"/>
  <c r="BQ500" i="27"/>
  <c r="BA500" i="27"/>
  <c r="CV500" i="27"/>
  <c r="CF500" i="27"/>
  <c r="BP500" i="27"/>
  <c r="AZ500" i="27"/>
  <c r="CU500" i="27"/>
  <c r="CE500" i="27"/>
  <c r="BO500" i="27"/>
  <c r="AY500" i="27"/>
  <c r="CS500" i="27"/>
  <c r="CC500" i="27"/>
  <c r="BM500" i="27"/>
  <c r="AW500" i="27"/>
  <c r="DA500" i="27"/>
  <c r="BW500" i="27"/>
  <c r="AS500" i="27"/>
  <c r="CT500" i="27"/>
  <c r="BV500" i="27"/>
  <c r="AR500" i="27"/>
  <c r="CR500" i="27"/>
  <c r="BU500" i="27"/>
  <c r="AQ500" i="27"/>
  <c r="CQ500" i="27"/>
  <c r="BN500" i="27"/>
  <c r="AP500" i="27"/>
  <c r="CP500" i="27"/>
  <c r="BL500" i="27"/>
  <c r="AO500" i="27"/>
  <c r="CO500" i="27"/>
  <c r="BK500" i="27"/>
  <c r="CN500" i="27"/>
  <c r="BJ500" i="27"/>
  <c r="CM500" i="27"/>
  <c r="BI500" i="27"/>
  <c r="CL500" i="27"/>
  <c r="BH500" i="27"/>
  <c r="CK500" i="27"/>
  <c r="BG500" i="27"/>
  <c r="CD500" i="27"/>
  <c r="BF500" i="27"/>
  <c r="CB500" i="27"/>
  <c r="BE500" i="27"/>
  <c r="CA500" i="27"/>
  <c r="AX500" i="27"/>
  <c r="DD500" i="27"/>
  <c r="BZ500" i="27"/>
  <c r="AV500" i="27"/>
  <c r="Y500" i="27"/>
  <c r="DC500" i="27"/>
  <c r="BY500" i="27"/>
  <c r="AU500" i="27"/>
  <c r="DB500" i="27"/>
  <c r="BX500" i="27"/>
  <c r="AT500" i="27"/>
  <c r="CP469" i="27"/>
  <c r="BZ469" i="27"/>
  <c r="BJ469" i="27"/>
  <c r="AT469" i="27"/>
  <c r="CO469" i="27"/>
  <c r="BY469" i="27"/>
  <c r="BI469" i="27"/>
  <c r="AS469" i="27"/>
  <c r="DD469" i="27"/>
  <c r="CN469" i="27"/>
  <c r="BX469" i="27"/>
  <c r="BH469" i="27"/>
  <c r="AR469" i="27"/>
  <c r="DC469" i="27"/>
  <c r="CM469" i="27"/>
  <c r="BW469" i="27"/>
  <c r="BG469" i="27"/>
  <c r="AQ469" i="27"/>
  <c r="DB469" i="27"/>
  <c r="CL469" i="27"/>
  <c r="BV469" i="27"/>
  <c r="BF469" i="27"/>
  <c r="AP469" i="27"/>
  <c r="DA469" i="27"/>
  <c r="CK469" i="27"/>
  <c r="BU469" i="27"/>
  <c r="CY469" i="27"/>
  <c r="CC469" i="27"/>
  <c r="BB469" i="27"/>
  <c r="CX469" i="27"/>
  <c r="CB469" i="27"/>
  <c r="BA469" i="27"/>
  <c r="BC469" i="27"/>
  <c r="CW469" i="27"/>
  <c r="CA469" i="27"/>
  <c r="AZ469" i="27"/>
  <c r="CV469" i="27"/>
  <c r="BT469" i="27"/>
  <c r="AY469" i="27"/>
  <c r="CU469" i="27"/>
  <c r="BS469" i="27"/>
  <c r="AX469" i="27"/>
  <c r="Y469" i="27"/>
  <c r="CT469" i="27"/>
  <c r="BR469" i="27"/>
  <c r="AW469" i="27"/>
  <c r="X469" i="27"/>
  <c r="CS469" i="27"/>
  <c r="BQ469" i="27"/>
  <c r="AV469" i="27"/>
  <c r="CD469" i="27"/>
  <c r="CR469" i="27"/>
  <c r="BP469" i="27"/>
  <c r="AU469" i="27"/>
  <c r="CQ469" i="27"/>
  <c r="BO469" i="27"/>
  <c r="AO469" i="27"/>
  <c r="CZ469" i="27"/>
  <c r="CJ469" i="27"/>
  <c r="BN469" i="27"/>
  <c r="CI469" i="27"/>
  <c r="BM469" i="27"/>
  <c r="CH469" i="27"/>
  <c r="BL469" i="27"/>
  <c r="CG469" i="27"/>
  <c r="BK469" i="27"/>
  <c r="CF469" i="27"/>
  <c r="BE469" i="27"/>
  <c r="CE469" i="27"/>
  <c r="BD469" i="27"/>
  <c r="CY509" i="27"/>
  <c r="CI509" i="27"/>
  <c r="BS509" i="27"/>
  <c r="BC509" i="27"/>
  <c r="CX509" i="27"/>
  <c r="CH509" i="27"/>
  <c r="BR509" i="27"/>
  <c r="BB509" i="27"/>
  <c r="CW509" i="27"/>
  <c r="CG509" i="27"/>
  <c r="BQ509" i="27"/>
  <c r="BA509" i="27"/>
  <c r="CV509" i="27"/>
  <c r="CF509" i="27"/>
  <c r="BP509" i="27"/>
  <c r="AZ509" i="27"/>
  <c r="CU509" i="27"/>
  <c r="CE509" i="27"/>
  <c r="BO509" i="27"/>
  <c r="AY509" i="27"/>
  <c r="CT509" i="27"/>
  <c r="CD509" i="27"/>
  <c r="BN509" i="27"/>
  <c r="AX509" i="27"/>
  <c r="CR509" i="27"/>
  <c r="CB509" i="27"/>
  <c r="BL509" i="27"/>
  <c r="AV509" i="27"/>
  <c r="CQ509" i="27"/>
  <c r="BT509" i="27"/>
  <c r="AP509" i="27"/>
  <c r="CP509" i="27"/>
  <c r="CP621" i="27" s="1"/>
  <c r="BM509" i="27"/>
  <c r="AO509" i="27"/>
  <c r="CO509" i="27"/>
  <c r="BK509" i="27"/>
  <c r="CN509" i="27"/>
  <c r="BJ509" i="27"/>
  <c r="CM509" i="27"/>
  <c r="BI509" i="27"/>
  <c r="CL509" i="27"/>
  <c r="BH509" i="27"/>
  <c r="CK509" i="27"/>
  <c r="CK621" i="27" s="1"/>
  <c r="BG509" i="27"/>
  <c r="CJ509" i="27"/>
  <c r="BF509" i="27"/>
  <c r="CC509" i="27"/>
  <c r="BE509" i="27"/>
  <c r="CA509" i="27"/>
  <c r="BD509" i="27"/>
  <c r="DD509" i="27"/>
  <c r="BZ509" i="27"/>
  <c r="AW509" i="27"/>
  <c r="Y509" i="27"/>
  <c r="DC509" i="27"/>
  <c r="BY509" i="27"/>
  <c r="AU509" i="27"/>
  <c r="X509" i="27"/>
  <c r="DB509" i="27"/>
  <c r="BX509" i="27"/>
  <c r="AT509" i="27"/>
  <c r="DA509" i="27"/>
  <c r="DA621" i="27" s="1"/>
  <c r="BW509" i="27"/>
  <c r="AS509" i="27"/>
  <c r="CZ509" i="27"/>
  <c r="BV509" i="27"/>
  <c r="AR509" i="27"/>
  <c r="CS509" i="27"/>
  <c r="BU509" i="27"/>
  <c r="AQ509" i="27"/>
  <c r="CW528" i="27"/>
  <c r="CG528" i="27"/>
  <c r="BQ528" i="27"/>
  <c r="BA528" i="27"/>
  <c r="CV528" i="27"/>
  <c r="CF528" i="27"/>
  <c r="BP528" i="27"/>
  <c r="AZ528" i="27"/>
  <c r="CU528" i="27"/>
  <c r="CE528" i="27"/>
  <c r="BO528" i="27"/>
  <c r="AY528" i="27"/>
  <c r="CT528" i="27"/>
  <c r="CD528" i="27"/>
  <c r="BN528" i="27"/>
  <c r="AX528" i="27"/>
  <c r="CS528" i="27"/>
  <c r="CC528" i="27"/>
  <c r="BM528" i="27"/>
  <c r="AW528" i="27"/>
  <c r="CR528" i="27"/>
  <c r="CB528" i="27"/>
  <c r="BL528" i="27"/>
  <c r="AV528" i="27"/>
  <c r="CQ528" i="27"/>
  <c r="CA528" i="27"/>
  <c r="BK528" i="27"/>
  <c r="AU528" i="27"/>
  <c r="CP528" i="27"/>
  <c r="BZ528" i="27"/>
  <c r="BJ528" i="27"/>
  <c r="AT528" i="27"/>
  <c r="CO528" i="27"/>
  <c r="BY528" i="27"/>
  <c r="BI528" i="27"/>
  <c r="AS528" i="27"/>
  <c r="DD528" i="27"/>
  <c r="CN528" i="27"/>
  <c r="BX528" i="27"/>
  <c r="BH528" i="27"/>
  <c r="AR528" i="27"/>
  <c r="DC528" i="27"/>
  <c r="CM528" i="27"/>
  <c r="BW528" i="27"/>
  <c r="BG528" i="27"/>
  <c r="AQ528" i="27"/>
  <c r="DB528" i="27"/>
  <c r="DB640" i="27" s="1"/>
  <c r="CL528" i="27"/>
  <c r="BV528" i="27"/>
  <c r="DA528" i="27"/>
  <c r="CZ528" i="27"/>
  <c r="CJ528" i="27"/>
  <c r="BT528" i="27"/>
  <c r="BD528" i="27"/>
  <c r="BC528" i="27"/>
  <c r="BB528" i="27"/>
  <c r="AP528" i="27"/>
  <c r="AO528" i="27"/>
  <c r="CY528" i="27"/>
  <c r="CX528" i="27"/>
  <c r="CK528" i="27"/>
  <c r="CI528" i="27"/>
  <c r="Y528" i="27"/>
  <c r="CH528" i="27"/>
  <c r="X528" i="27"/>
  <c r="BU528" i="27"/>
  <c r="BS528" i="27"/>
  <c r="BR528" i="27"/>
  <c r="BF528" i="27"/>
  <c r="BE528" i="27"/>
  <c r="CP471" i="27"/>
  <c r="BZ471" i="27"/>
  <c r="BJ471" i="27"/>
  <c r="AT471" i="27"/>
  <c r="CO471" i="27"/>
  <c r="BY471" i="27"/>
  <c r="BI471" i="27"/>
  <c r="AS471" i="27"/>
  <c r="DD471" i="27"/>
  <c r="CN471" i="27"/>
  <c r="BX471" i="27"/>
  <c r="BH471" i="27"/>
  <c r="AR471" i="27"/>
  <c r="DC471" i="27"/>
  <c r="CM471" i="27"/>
  <c r="BW471" i="27"/>
  <c r="BG471" i="27"/>
  <c r="AQ471" i="27"/>
  <c r="DB471" i="27"/>
  <c r="CL471" i="27"/>
  <c r="BV471" i="27"/>
  <c r="BF471" i="27"/>
  <c r="AP471" i="27"/>
  <c r="DA471" i="27"/>
  <c r="CK471" i="27"/>
  <c r="BU471" i="27"/>
  <c r="BE471" i="27"/>
  <c r="AO471" i="27"/>
  <c r="Y471" i="27"/>
  <c r="CY471" i="27"/>
  <c r="CI471" i="27"/>
  <c r="BS471" i="27"/>
  <c r="BC471" i="27"/>
  <c r="CR471" i="27"/>
  <c r="BN471" i="27"/>
  <c r="CQ471" i="27"/>
  <c r="BM471" i="27"/>
  <c r="CS471" i="27"/>
  <c r="CJ471" i="27"/>
  <c r="BL471" i="27"/>
  <c r="CH471" i="27"/>
  <c r="BK471" i="27"/>
  <c r="CG471" i="27"/>
  <c r="BD471" i="27"/>
  <c r="CF471" i="27"/>
  <c r="BB471" i="27"/>
  <c r="CE471" i="27"/>
  <c r="BA471" i="27"/>
  <c r="X471" i="27"/>
  <c r="CD471" i="27"/>
  <c r="AZ471" i="27"/>
  <c r="CC471" i="27"/>
  <c r="AY471" i="27"/>
  <c r="CZ471" i="27"/>
  <c r="CB471" i="27"/>
  <c r="AX471" i="27"/>
  <c r="BO471" i="27"/>
  <c r="CX471" i="27"/>
  <c r="CA471" i="27"/>
  <c r="AW471" i="27"/>
  <c r="CW471" i="27"/>
  <c r="BT471" i="27"/>
  <c r="AV471" i="27"/>
  <c r="CV471" i="27"/>
  <c r="BR471" i="27"/>
  <c r="AU471" i="27"/>
  <c r="CU471" i="27"/>
  <c r="BQ471" i="27"/>
  <c r="CT471" i="27"/>
  <c r="BP471" i="27"/>
  <c r="DC491" i="27"/>
  <c r="CM491" i="27"/>
  <c r="BW491" i="27"/>
  <c r="BG491" i="27"/>
  <c r="AQ491" i="27"/>
  <c r="DB491" i="27"/>
  <c r="CL491" i="27"/>
  <c r="BV491" i="27"/>
  <c r="BF491" i="27"/>
  <c r="AP491" i="27"/>
  <c r="DA491" i="27"/>
  <c r="CK491" i="27"/>
  <c r="BU491" i="27"/>
  <c r="BE491" i="27"/>
  <c r="AO491" i="27"/>
  <c r="Y491" i="27"/>
  <c r="CZ491" i="27"/>
  <c r="CJ491" i="27"/>
  <c r="BT491" i="27"/>
  <c r="BD491" i="27"/>
  <c r="X491" i="27"/>
  <c r="CY491" i="27"/>
  <c r="CI491" i="27"/>
  <c r="BS491" i="27"/>
  <c r="BC491" i="27"/>
  <c r="CX491" i="27"/>
  <c r="CH491" i="27"/>
  <c r="BR491" i="27"/>
  <c r="BB491" i="27"/>
  <c r="CV491" i="27"/>
  <c r="CF491" i="27"/>
  <c r="BP491" i="27"/>
  <c r="AZ491" i="27"/>
  <c r="CW491" i="27"/>
  <c r="BY491" i="27"/>
  <c r="AU491" i="27"/>
  <c r="CU491" i="27"/>
  <c r="BX491" i="27"/>
  <c r="AT491" i="27"/>
  <c r="CT491" i="27"/>
  <c r="BQ491" i="27"/>
  <c r="AS491" i="27"/>
  <c r="CS491" i="27"/>
  <c r="BO491" i="27"/>
  <c r="AR491" i="27"/>
  <c r="CR491" i="27"/>
  <c r="BN491" i="27"/>
  <c r="CQ491" i="27"/>
  <c r="BM491" i="27"/>
  <c r="CP491" i="27"/>
  <c r="BL491" i="27"/>
  <c r="CO491" i="27"/>
  <c r="BK491" i="27"/>
  <c r="CN491" i="27"/>
  <c r="BJ491" i="27"/>
  <c r="CG491" i="27"/>
  <c r="BI491" i="27"/>
  <c r="CE491" i="27"/>
  <c r="BH491" i="27"/>
  <c r="CD491" i="27"/>
  <c r="CD603" i="27" s="1"/>
  <c r="BA491" i="27"/>
  <c r="CC491" i="27"/>
  <c r="AY491" i="27"/>
  <c r="CB491" i="27"/>
  <c r="AX491" i="27"/>
  <c r="CA491" i="27"/>
  <c r="AW491" i="27"/>
  <c r="DD491" i="27"/>
  <c r="BZ491" i="27"/>
  <c r="AV491" i="27"/>
  <c r="CQ510" i="27"/>
  <c r="CA510" i="27"/>
  <c r="BK510" i="27"/>
  <c r="AU510" i="27"/>
  <c r="CP510" i="27"/>
  <c r="BZ510" i="27"/>
  <c r="BJ510" i="27"/>
  <c r="AT510" i="27"/>
  <c r="CO510" i="27"/>
  <c r="BY510" i="27"/>
  <c r="BI510" i="27"/>
  <c r="AS510" i="27"/>
  <c r="DD510" i="27"/>
  <c r="CN510" i="27"/>
  <c r="BX510" i="27"/>
  <c r="BH510" i="27"/>
  <c r="AR510" i="27"/>
  <c r="DC510" i="27"/>
  <c r="CM510" i="27"/>
  <c r="BW510" i="27"/>
  <c r="BG510" i="27"/>
  <c r="AQ510" i="27"/>
  <c r="DB510" i="27"/>
  <c r="CL510" i="27"/>
  <c r="BV510" i="27"/>
  <c r="BF510" i="27"/>
  <c r="AP510" i="27"/>
  <c r="CZ510" i="27"/>
  <c r="CJ510" i="27"/>
  <c r="BT510" i="27"/>
  <c r="BD510" i="27"/>
  <c r="X510" i="27"/>
  <c r="CY510" i="27"/>
  <c r="CC510" i="27"/>
  <c r="AY510" i="27"/>
  <c r="DA510" i="27"/>
  <c r="DA622" i="27" s="1"/>
  <c r="CB510" i="27"/>
  <c r="AX510" i="27"/>
  <c r="CX510" i="27"/>
  <c r="BU510" i="27"/>
  <c r="AW510" i="27"/>
  <c r="CW510" i="27"/>
  <c r="BS510" i="27"/>
  <c r="AV510" i="27"/>
  <c r="CV510" i="27"/>
  <c r="BR510" i="27"/>
  <c r="AO510" i="27"/>
  <c r="CU510" i="27"/>
  <c r="BQ510" i="27"/>
  <c r="CT510" i="27"/>
  <c r="BP510" i="27"/>
  <c r="CS510" i="27"/>
  <c r="BO510" i="27"/>
  <c r="CR510" i="27"/>
  <c r="BN510" i="27"/>
  <c r="CK510" i="27"/>
  <c r="BM510" i="27"/>
  <c r="CI510" i="27"/>
  <c r="BL510" i="27"/>
  <c r="CH510" i="27"/>
  <c r="BE510" i="27"/>
  <c r="CG510" i="27"/>
  <c r="BC510" i="27"/>
  <c r="CF510" i="27"/>
  <c r="BB510" i="27"/>
  <c r="Y510" i="27"/>
  <c r="CE510" i="27"/>
  <c r="BA510" i="27"/>
  <c r="CD510" i="27"/>
  <c r="AZ510" i="27"/>
  <c r="CO529" i="27"/>
  <c r="BY529" i="27"/>
  <c r="BI529" i="27"/>
  <c r="AS529" i="27"/>
  <c r="BX529" i="27"/>
  <c r="BH529" i="27"/>
  <c r="DC529" i="27"/>
  <c r="CM529" i="27"/>
  <c r="BW529" i="27"/>
  <c r="BG529" i="27"/>
  <c r="AQ529" i="27"/>
  <c r="DB529" i="27"/>
  <c r="CL529" i="27"/>
  <c r="AP529" i="27"/>
  <c r="DA529" i="27"/>
  <c r="DA641" i="27" s="1"/>
  <c r="CK529" i="27"/>
  <c r="BU529" i="27"/>
  <c r="BE529" i="27"/>
  <c r="AO529" i="27"/>
  <c r="Y529" i="27"/>
  <c r="CZ529" i="27"/>
  <c r="CJ529" i="27"/>
  <c r="BT529" i="27"/>
  <c r="BD529" i="27"/>
  <c r="CY529" i="27"/>
  <c r="BS529" i="27"/>
  <c r="BC529" i="27"/>
  <c r="CX529" i="27"/>
  <c r="CH529" i="27"/>
  <c r="BR529" i="27"/>
  <c r="BB529" i="27"/>
  <c r="CG529" i="27"/>
  <c r="BQ529" i="27"/>
  <c r="CV529" i="27"/>
  <c r="CF529" i="27"/>
  <c r="BP529" i="27"/>
  <c r="AZ529" i="27"/>
  <c r="CU529" i="27"/>
  <c r="CE529" i="27"/>
  <c r="CD529" i="27"/>
  <c r="BN529" i="27"/>
  <c r="AX529" i="27"/>
  <c r="CS529" i="27"/>
  <c r="CC529" i="27"/>
  <c r="BM529" i="27"/>
  <c r="AW529" i="27"/>
  <c r="BL529" i="27"/>
  <c r="AV529" i="27"/>
  <c r="AU529" i="27"/>
  <c r="AT529" i="27"/>
  <c r="CQ529" i="27"/>
  <c r="CP529" i="27"/>
  <c r="CA529" i="27"/>
  <c r="BZ529" i="27"/>
  <c r="BK529" i="27"/>
  <c r="BJ529" i="27"/>
  <c r="CP473" i="27"/>
  <c r="BZ473" i="27"/>
  <c r="BJ473" i="27"/>
  <c r="AT473" i="27"/>
  <c r="CO473" i="27"/>
  <c r="BY473" i="27"/>
  <c r="BI473" i="27"/>
  <c r="AS473" i="27"/>
  <c r="DD473" i="27"/>
  <c r="CN473" i="27"/>
  <c r="BX473" i="27"/>
  <c r="BH473" i="27"/>
  <c r="AR473" i="27"/>
  <c r="DC473" i="27"/>
  <c r="CM473" i="27"/>
  <c r="BW473" i="27"/>
  <c r="BG473" i="27"/>
  <c r="AQ473" i="27"/>
  <c r="DB473" i="27"/>
  <c r="CL473" i="27"/>
  <c r="BV473" i="27"/>
  <c r="BF473" i="27"/>
  <c r="AP473" i="27"/>
  <c r="DA473" i="27"/>
  <c r="CK473" i="27"/>
  <c r="BU473" i="27"/>
  <c r="BE473" i="27"/>
  <c r="AO473" i="27"/>
  <c r="Y473" i="27"/>
  <c r="CY473" i="27"/>
  <c r="CI473" i="27"/>
  <c r="BS473" i="27"/>
  <c r="BC473" i="27"/>
  <c r="CX473" i="27"/>
  <c r="CH473" i="27"/>
  <c r="BR473" i="27"/>
  <c r="BB473" i="27"/>
  <c r="CZ473" i="27"/>
  <c r="BT473" i="27"/>
  <c r="CA473" i="27"/>
  <c r="CW473" i="27"/>
  <c r="BQ473" i="27"/>
  <c r="CV473" i="27"/>
  <c r="BP473" i="27"/>
  <c r="AU473" i="27"/>
  <c r="CU473" i="27"/>
  <c r="BO473" i="27"/>
  <c r="CT473" i="27"/>
  <c r="BN473" i="27"/>
  <c r="CS473" i="27"/>
  <c r="BM473" i="27"/>
  <c r="CR473" i="27"/>
  <c r="BL473" i="27"/>
  <c r="CQ473" i="27"/>
  <c r="BK473" i="27"/>
  <c r="CJ473" i="27"/>
  <c r="BD473" i="27"/>
  <c r="X473" i="27"/>
  <c r="CG473" i="27"/>
  <c r="BA473" i="27"/>
  <c r="CF473" i="27"/>
  <c r="AZ473" i="27"/>
  <c r="CE473" i="27"/>
  <c r="AY473" i="27"/>
  <c r="CD473" i="27"/>
  <c r="AX473" i="27"/>
  <c r="CC473" i="27"/>
  <c r="AW473" i="27"/>
  <c r="CB473" i="27"/>
  <c r="AV473" i="27"/>
  <c r="CU492" i="27"/>
  <c r="CE492" i="27"/>
  <c r="BO492" i="27"/>
  <c r="AY492" i="27"/>
  <c r="CT492" i="27"/>
  <c r="CD492" i="27"/>
  <c r="CD604" i="27" s="1"/>
  <c r="BN492" i="27"/>
  <c r="AX492" i="27"/>
  <c r="CS492" i="27"/>
  <c r="CC492" i="27"/>
  <c r="CC604" i="27" s="1"/>
  <c r="BM492" i="27"/>
  <c r="AW492" i="27"/>
  <c r="CR492" i="27"/>
  <c r="CB492" i="27"/>
  <c r="BL492" i="27"/>
  <c r="AV492" i="27"/>
  <c r="CQ492" i="27"/>
  <c r="CA492" i="27"/>
  <c r="BK492" i="27"/>
  <c r="AU492" i="27"/>
  <c r="CP492" i="27"/>
  <c r="BZ492" i="27"/>
  <c r="BJ492" i="27"/>
  <c r="AT492" i="27"/>
  <c r="DD492" i="27"/>
  <c r="CN492" i="27"/>
  <c r="BX492" i="27"/>
  <c r="BH492" i="27"/>
  <c r="AR492" i="27"/>
  <c r="AR604" i="27" s="1"/>
  <c r="CH492" i="27"/>
  <c r="BD492" i="27"/>
  <c r="CG492" i="27"/>
  <c r="BC492" i="27"/>
  <c r="Y492" i="27"/>
  <c r="DC492" i="27"/>
  <c r="CF492" i="27"/>
  <c r="BB492" i="27"/>
  <c r="X492" i="27"/>
  <c r="DB492" i="27"/>
  <c r="BY492" i="27"/>
  <c r="BA492" i="27"/>
  <c r="DA492" i="27"/>
  <c r="BW492" i="27"/>
  <c r="AZ492" i="27"/>
  <c r="CZ492" i="27"/>
  <c r="BV492" i="27"/>
  <c r="AS492" i="27"/>
  <c r="CY492" i="27"/>
  <c r="BU492" i="27"/>
  <c r="AQ492" i="27"/>
  <c r="CX492" i="27"/>
  <c r="BT492" i="27"/>
  <c r="AP492" i="27"/>
  <c r="CW492" i="27"/>
  <c r="BS492" i="27"/>
  <c r="AO492" i="27"/>
  <c r="CV492" i="27"/>
  <c r="BR492" i="27"/>
  <c r="CO492" i="27"/>
  <c r="BQ492" i="27"/>
  <c r="CM492" i="27"/>
  <c r="BP492" i="27"/>
  <c r="CL492" i="27"/>
  <c r="BI492" i="27"/>
  <c r="CK492" i="27"/>
  <c r="BG492" i="27"/>
  <c r="CJ492" i="27"/>
  <c r="BF492" i="27"/>
  <c r="CI492" i="27"/>
  <c r="BE492" i="27"/>
  <c r="CY511" i="27"/>
  <c r="CI511" i="27"/>
  <c r="BS511" i="27"/>
  <c r="BC511" i="27"/>
  <c r="CX511" i="27"/>
  <c r="CH511" i="27"/>
  <c r="BR511" i="27"/>
  <c r="BB511" i="27"/>
  <c r="CW511" i="27"/>
  <c r="CG511" i="27"/>
  <c r="BQ511" i="27"/>
  <c r="BA511" i="27"/>
  <c r="CV511" i="27"/>
  <c r="CF511" i="27"/>
  <c r="BP511" i="27"/>
  <c r="AZ511" i="27"/>
  <c r="CU511" i="27"/>
  <c r="CE511" i="27"/>
  <c r="BO511" i="27"/>
  <c r="AY511" i="27"/>
  <c r="CT511" i="27"/>
  <c r="CD511" i="27"/>
  <c r="BN511" i="27"/>
  <c r="AX511" i="27"/>
  <c r="CR511" i="27"/>
  <c r="CB511" i="27"/>
  <c r="BL511" i="27"/>
  <c r="AV511" i="27"/>
  <c r="CQ511" i="27"/>
  <c r="CA511" i="27"/>
  <c r="BK511" i="27"/>
  <c r="AU511" i="27"/>
  <c r="CP511" i="27"/>
  <c r="BZ511" i="27"/>
  <c r="DB511" i="27"/>
  <c r="BT511" i="27"/>
  <c r="DA511" i="27"/>
  <c r="BM511" i="27"/>
  <c r="CZ511" i="27"/>
  <c r="BJ511" i="27"/>
  <c r="CS511" i="27"/>
  <c r="BI511" i="27"/>
  <c r="CO511" i="27"/>
  <c r="BH511" i="27"/>
  <c r="CN511" i="27"/>
  <c r="BG511" i="27"/>
  <c r="CM511" i="27"/>
  <c r="BF511" i="27"/>
  <c r="CL511" i="27"/>
  <c r="BE511" i="27"/>
  <c r="Y511" i="27"/>
  <c r="CK511" i="27"/>
  <c r="BD511" i="27"/>
  <c r="X511" i="27"/>
  <c r="CJ511" i="27"/>
  <c r="AW511" i="27"/>
  <c r="CC511" i="27"/>
  <c r="AT511" i="27"/>
  <c r="BY511" i="27"/>
  <c r="AS511" i="27"/>
  <c r="BX511" i="27"/>
  <c r="AR511" i="27"/>
  <c r="BW511" i="27"/>
  <c r="AQ511" i="27"/>
  <c r="DD511" i="27"/>
  <c r="BV511" i="27"/>
  <c r="AP511" i="27"/>
  <c r="DC511" i="27"/>
  <c r="BU511" i="27"/>
  <c r="AO511" i="27"/>
  <c r="CX530" i="27"/>
  <c r="CH530" i="27"/>
  <c r="BR530" i="27"/>
  <c r="BB530" i="27"/>
  <c r="CW530" i="27"/>
  <c r="CG530" i="27"/>
  <c r="BQ530" i="27"/>
  <c r="BA530" i="27"/>
  <c r="CV530" i="27"/>
  <c r="CF530" i="27"/>
  <c r="BP530" i="27"/>
  <c r="AZ530" i="27"/>
  <c r="CU530" i="27"/>
  <c r="CE530" i="27"/>
  <c r="BO530" i="27"/>
  <c r="AY530" i="27"/>
  <c r="CT530" i="27"/>
  <c r="CD530" i="27"/>
  <c r="BN530" i="27"/>
  <c r="AX530" i="27"/>
  <c r="CS530" i="27"/>
  <c r="CC530" i="27"/>
  <c r="BM530" i="27"/>
  <c r="AW530" i="27"/>
  <c r="CR530" i="27"/>
  <c r="CB530" i="27"/>
  <c r="BL530" i="27"/>
  <c r="AV530" i="27"/>
  <c r="CQ530" i="27"/>
  <c r="CA530" i="27"/>
  <c r="BK530" i="27"/>
  <c r="AU530" i="27"/>
  <c r="CP530" i="27"/>
  <c r="BZ530" i="27"/>
  <c r="BJ530" i="27"/>
  <c r="AT530" i="27"/>
  <c r="CO530" i="27"/>
  <c r="BY530" i="27"/>
  <c r="BI530" i="27"/>
  <c r="AS530" i="27"/>
  <c r="DD530" i="27"/>
  <c r="CN530" i="27"/>
  <c r="BX530" i="27"/>
  <c r="BH530" i="27"/>
  <c r="AR530" i="27"/>
  <c r="DC530" i="27"/>
  <c r="CM530" i="27"/>
  <c r="BW530" i="27"/>
  <c r="BG530" i="27"/>
  <c r="AQ530" i="27"/>
  <c r="DB530" i="27"/>
  <c r="CL530" i="27"/>
  <c r="BV530" i="27"/>
  <c r="BF530" i="27"/>
  <c r="AP530" i="27"/>
  <c r="DA530" i="27"/>
  <c r="CK530" i="27"/>
  <c r="BU530" i="27"/>
  <c r="BE530" i="27"/>
  <c r="AO530" i="27"/>
  <c r="Y530" i="27"/>
  <c r="CZ530" i="27"/>
  <c r="CJ530" i="27"/>
  <c r="BT530" i="27"/>
  <c r="BD530" i="27"/>
  <c r="X530" i="27"/>
  <c r="CY530" i="27"/>
  <c r="CI530" i="27"/>
  <c r="BS530" i="27"/>
  <c r="BC530" i="27"/>
  <c r="DC493" i="27"/>
  <c r="CM493" i="27"/>
  <c r="BW493" i="27"/>
  <c r="BG493" i="27"/>
  <c r="AQ493" i="27"/>
  <c r="DB493" i="27"/>
  <c r="CL493" i="27"/>
  <c r="BV493" i="27"/>
  <c r="BF493" i="27"/>
  <c r="AP493" i="27"/>
  <c r="DA493" i="27"/>
  <c r="CK493" i="27"/>
  <c r="BU493" i="27"/>
  <c r="BE493" i="27"/>
  <c r="AO493" i="27"/>
  <c r="Y493" i="27"/>
  <c r="CZ493" i="27"/>
  <c r="CJ493" i="27"/>
  <c r="BT493" i="27"/>
  <c r="BD493" i="27"/>
  <c r="X493" i="27"/>
  <c r="CY493" i="27"/>
  <c r="CI493" i="27"/>
  <c r="BS493" i="27"/>
  <c r="BC493" i="27"/>
  <c r="CX493" i="27"/>
  <c r="CH493" i="27"/>
  <c r="BR493" i="27"/>
  <c r="BB493" i="27"/>
  <c r="CV493" i="27"/>
  <c r="CF493" i="27"/>
  <c r="BP493" i="27"/>
  <c r="AZ493" i="27"/>
  <c r="CU493" i="27"/>
  <c r="CE493" i="27"/>
  <c r="BO493" i="27"/>
  <c r="AY493" i="27"/>
  <c r="CT493" i="27"/>
  <c r="CD493" i="27"/>
  <c r="BN493" i="27"/>
  <c r="BX493" i="27"/>
  <c r="BQ493" i="27"/>
  <c r="DD493" i="27"/>
  <c r="BM493" i="27"/>
  <c r="CW493" i="27"/>
  <c r="BL493" i="27"/>
  <c r="CS493" i="27"/>
  <c r="BK493" i="27"/>
  <c r="CR493" i="27"/>
  <c r="BJ493" i="27"/>
  <c r="CQ493" i="27"/>
  <c r="BI493" i="27"/>
  <c r="CP493" i="27"/>
  <c r="BH493" i="27"/>
  <c r="CO493" i="27"/>
  <c r="BA493" i="27"/>
  <c r="CN493" i="27"/>
  <c r="AX493" i="27"/>
  <c r="CG493" i="27"/>
  <c r="AW493" i="27"/>
  <c r="CC493" i="27"/>
  <c r="AV493" i="27"/>
  <c r="CB493" i="27"/>
  <c r="AU493" i="27"/>
  <c r="CA493" i="27"/>
  <c r="AT493" i="27"/>
  <c r="BZ493" i="27"/>
  <c r="AS493" i="27"/>
  <c r="BY493" i="27"/>
  <c r="AR493" i="27"/>
  <c r="CQ512" i="27"/>
  <c r="CA512" i="27"/>
  <c r="BK512" i="27"/>
  <c r="AU512" i="27"/>
  <c r="CP512" i="27"/>
  <c r="BZ512" i="27"/>
  <c r="BJ512" i="27"/>
  <c r="AT512" i="27"/>
  <c r="CO512" i="27"/>
  <c r="BY512" i="27"/>
  <c r="BI512" i="27"/>
  <c r="AS512" i="27"/>
  <c r="DD512" i="27"/>
  <c r="CN512" i="27"/>
  <c r="BX512" i="27"/>
  <c r="BH512" i="27"/>
  <c r="AR512" i="27"/>
  <c r="DC512" i="27"/>
  <c r="CM512" i="27"/>
  <c r="BW512" i="27"/>
  <c r="BG512" i="27"/>
  <c r="BG624" i="27" s="1"/>
  <c r="AQ512" i="27"/>
  <c r="DB512" i="27"/>
  <c r="CL512" i="27"/>
  <c r="BV512" i="27"/>
  <c r="BF512" i="27"/>
  <c r="AP512" i="27"/>
  <c r="DA512" i="27"/>
  <c r="CK512" i="27"/>
  <c r="CK624" i="27" s="1"/>
  <c r="BU512" i="27"/>
  <c r="BE512" i="27"/>
  <c r="AO512" i="27"/>
  <c r="Y512" i="27"/>
  <c r="CZ512" i="27"/>
  <c r="CJ512" i="27"/>
  <c r="BT512" i="27"/>
  <c r="BD512" i="27"/>
  <c r="X512" i="27"/>
  <c r="CY512" i="27"/>
  <c r="CI512" i="27"/>
  <c r="BS512" i="27"/>
  <c r="BC512" i="27"/>
  <c r="CX512" i="27"/>
  <c r="CH512" i="27"/>
  <c r="BR512" i="27"/>
  <c r="BB512" i="27"/>
  <c r="CF512" i="27"/>
  <c r="AV512" i="27"/>
  <c r="CE512" i="27"/>
  <c r="CD512" i="27"/>
  <c r="CC512" i="27"/>
  <c r="CB512" i="27"/>
  <c r="BQ512" i="27"/>
  <c r="BP512" i="27"/>
  <c r="BO512" i="27"/>
  <c r="BN512" i="27"/>
  <c r="CW512" i="27"/>
  <c r="BM512" i="27"/>
  <c r="CV512" i="27"/>
  <c r="BL512" i="27"/>
  <c r="CU512" i="27"/>
  <c r="BA512" i="27"/>
  <c r="CT512" i="27"/>
  <c r="AZ512" i="27"/>
  <c r="CS512" i="27"/>
  <c r="AY512" i="27"/>
  <c r="CR512" i="27"/>
  <c r="AX512" i="27"/>
  <c r="CG512" i="27"/>
  <c r="AW512" i="27"/>
  <c r="CP531" i="27"/>
  <c r="BZ531" i="27"/>
  <c r="BJ531" i="27"/>
  <c r="AT531" i="27"/>
  <c r="CO531" i="27"/>
  <c r="BY531" i="27"/>
  <c r="BI531" i="27"/>
  <c r="AS531" i="27"/>
  <c r="BX531" i="27"/>
  <c r="BH531" i="27"/>
  <c r="AR531" i="27"/>
  <c r="DC531" i="27"/>
  <c r="CM531" i="27"/>
  <c r="BW531" i="27"/>
  <c r="BW643" i="27" s="1"/>
  <c r="AQ531" i="27"/>
  <c r="DB531" i="27"/>
  <c r="BV531" i="27"/>
  <c r="BF531" i="27"/>
  <c r="BF643" i="27" s="1"/>
  <c r="AP531" i="27"/>
  <c r="DA531" i="27"/>
  <c r="CK531" i="27"/>
  <c r="BE531" i="27"/>
  <c r="AO531" i="27"/>
  <c r="Y531" i="27"/>
  <c r="CZ531" i="27"/>
  <c r="CJ531" i="27"/>
  <c r="BT531" i="27"/>
  <c r="BD531" i="27"/>
  <c r="X531" i="27"/>
  <c r="CY531" i="27"/>
  <c r="CI531" i="27"/>
  <c r="BS531" i="27"/>
  <c r="CX531" i="27"/>
  <c r="CH531" i="27"/>
  <c r="BR531" i="27"/>
  <c r="BB531" i="27"/>
  <c r="CW531" i="27"/>
  <c r="BQ531" i="27"/>
  <c r="BA531" i="27"/>
  <c r="CF531" i="27"/>
  <c r="BP531" i="27"/>
  <c r="AZ531" i="27"/>
  <c r="CU531" i="27"/>
  <c r="CE531" i="27"/>
  <c r="CE643" i="27" s="1"/>
  <c r="AY531" i="27"/>
  <c r="CD531" i="27"/>
  <c r="BN531" i="27"/>
  <c r="AX531" i="27"/>
  <c r="CS531" i="27"/>
  <c r="CC531" i="27"/>
  <c r="AW531" i="27"/>
  <c r="CR531" i="27"/>
  <c r="BL531" i="27"/>
  <c r="AV531" i="27"/>
  <c r="CQ531" i="27"/>
  <c r="CA531" i="27"/>
  <c r="BK531" i="27"/>
  <c r="CP475" i="27"/>
  <c r="BZ475" i="27"/>
  <c r="BJ475" i="27"/>
  <c r="AT475" i="27"/>
  <c r="CO475" i="27"/>
  <c r="BY475" i="27"/>
  <c r="BI475" i="27"/>
  <c r="AS475" i="27"/>
  <c r="DD475" i="27"/>
  <c r="CN475" i="27"/>
  <c r="BX475" i="27"/>
  <c r="BH475" i="27"/>
  <c r="AR475" i="27"/>
  <c r="DC475" i="27"/>
  <c r="CM475" i="27"/>
  <c r="BW475" i="27"/>
  <c r="BG475" i="27"/>
  <c r="AQ475" i="27"/>
  <c r="DB475" i="27"/>
  <c r="DB587" i="27" s="1"/>
  <c r="CL475" i="27"/>
  <c r="BV475" i="27"/>
  <c r="BF475" i="27"/>
  <c r="AP475" i="27"/>
  <c r="DA475" i="27"/>
  <c r="CK475" i="27"/>
  <c r="BU475" i="27"/>
  <c r="BE475" i="27"/>
  <c r="AO475" i="27"/>
  <c r="Y475" i="27"/>
  <c r="CZ475" i="27"/>
  <c r="CJ475" i="27"/>
  <c r="BT475" i="27"/>
  <c r="BD475" i="27"/>
  <c r="X475" i="27"/>
  <c r="CY475" i="27"/>
  <c r="CI475" i="27"/>
  <c r="BS475" i="27"/>
  <c r="BC475" i="27"/>
  <c r="CX475" i="27"/>
  <c r="CH475" i="27"/>
  <c r="BR475" i="27"/>
  <c r="BB475" i="27"/>
  <c r="CW475" i="27"/>
  <c r="CG475" i="27"/>
  <c r="BQ475" i="27"/>
  <c r="BA475" i="27"/>
  <c r="CV475" i="27"/>
  <c r="CF475" i="27"/>
  <c r="BP475" i="27"/>
  <c r="AZ475" i="27"/>
  <c r="AZ587" i="27" s="1"/>
  <c r="AY475" i="27"/>
  <c r="CU475" i="27"/>
  <c r="CU587" i="27" s="1"/>
  <c r="AX475" i="27"/>
  <c r="CT475" i="27"/>
  <c r="AW475" i="27"/>
  <c r="AW587" i="27" s="1"/>
  <c r="CS475" i="27"/>
  <c r="AV475" i="27"/>
  <c r="CR475" i="27"/>
  <c r="AU475" i="27"/>
  <c r="CQ475" i="27"/>
  <c r="CE475" i="27"/>
  <c r="CD475" i="27"/>
  <c r="CD587" i="27" s="1"/>
  <c r="BK475" i="27"/>
  <c r="CC475" i="27"/>
  <c r="CC587" i="27" s="1"/>
  <c r="CB475" i="27"/>
  <c r="CA475" i="27"/>
  <c r="BO475" i="27"/>
  <c r="BN475" i="27"/>
  <c r="BM475" i="27"/>
  <c r="BL475" i="27"/>
  <c r="CU494" i="27"/>
  <c r="CE494" i="27"/>
  <c r="BO494" i="27"/>
  <c r="AY494" i="27"/>
  <c r="CT494" i="27"/>
  <c r="CD494" i="27"/>
  <c r="BN494" i="27"/>
  <c r="AX494" i="27"/>
  <c r="CS494" i="27"/>
  <c r="CC494" i="27"/>
  <c r="BM494" i="27"/>
  <c r="AW494" i="27"/>
  <c r="CR494" i="27"/>
  <c r="CB494" i="27"/>
  <c r="BL494" i="27"/>
  <c r="AV494" i="27"/>
  <c r="CQ494" i="27"/>
  <c r="CA494" i="27"/>
  <c r="BK494" i="27"/>
  <c r="AU494" i="27"/>
  <c r="CP494" i="27"/>
  <c r="BZ494" i="27"/>
  <c r="BJ494" i="27"/>
  <c r="AT494" i="27"/>
  <c r="CO494" i="27"/>
  <c r="BY494" i="27"/>
  <c r="BI494" i="27"/>
  <c r="AS494" i="27"/>
  <c r="DD494" i="27"/>
  <c r="CN494" i="27"/>
  <c r="BX494" i="27"/>
  <c r="BH494" i="27"/>
  <c r="AR494" i="27"/>
  <c r="DC494" i="27"/>
  <c r="CM494" i="27"/>
  <c r="BW494" i="27"/>
  <c r="BG494" i="27"/>
  <c r="AQ494" i="27"/>
  <c r="DB494" i="27"/>
  <c r="CL494" i="27"/>
  <c r="BV494" i="27"/>
  <c r="BF494" i="27"/>
  <c r="AP494" i="27"/>
  <c r="DA494" i="27"/>
  <c r="CJ494" i="27"/>
  <c r="AZ494" i="27"/>
  <c r="CI494" i="27"/>
  <c r="AO494" i="27"/>
  <c r="CH494" i="27"/>
  <c r="CG494" i="27"/>
  <c r="CF494" i="27"/>
  <c r="BU494" i="27"/>
  <c r="BT494" i="27"/>
  <c r="BS494" i="27"/>
  <c r="Y494" i="27"/>
  <c r="BR494" i="27"/>
  <c r="X494" i="27"/>
  <c r="BQ494" i="27"/>
  <c r="CZ494" i="27"/>
  <c r="BP494" i="27"/>
  <c r="CY494" i="27"/>
  <c r="BE494" i="27"/>
  <c r="CX494" i="27"/>
  <c r="BD494" i="27"/>
  <c r="CW494" i="27"/>
  <c r="BC494" i="27"/>
  <c r="CV494" i="27"/>
  <c r="BB494" i="27"/>
  <c r="CK494" i="27"/>
  <c r="BA494" i="27"/>
  <c r="CS513" i="27"/>
  <c r="CC513" i="27"/>
  <c r="BM513" i="27"/>
  <c r="AW513" i="27"/>
  <c r="CR513" i="27"/>
  <c r="CB513" i="27"/>
  <c r="CQ513" i="27"/>
  <c r="CP513" i="27"/>
  <c r="BZ513" i="27"/>
  <c r="BJ513" i="27"/>
  <c r="AT513" i="27"/>
  <c r="CT513" i="27"/>
  <c r="BW513" i="27"/>
  <c r="BE513" i="27"/>
  <c r="CO513" i="27"/>
  <c r="BV513" i="27"/>
  <c r="BD513" i="27"/>
  <c r="CN513" i="27"/>
  <c r="BU513" i="27"/>
  <c r="BC513" i="27"/>
  <c r="CM513" i="27"/>
  <c r="BT513" i="27"/>
  <c r="BB513" i="27"/>
  <c r="CL513" i="27"/>
  <c r="BS513" i="27"/>
  <c r="BA513" i="27"/>
  <c r="CK513" i="27"/>
  <c r="BR513" i="27"/>
  <c r="AZ513" i="27"/>
  <c r="DD513" i="27"/>
  <c r="CJ513" i="27"/>
  <c r="BQ513" i="27"/>
  <c r="AY513" i="27"/>
  <c r="DC513" i="27"/>
  <c r="CI513" i="27"/>
  <c r="BP513" i="27"/>
  <c r="AX513" i="27"/>
  <c r="DB513" i="27"/>
  <c r="CH513" i="27"/>
  <c r="BO513" i="27"/>
  <c r="AV513" i="27"/>
  <c r="DA513" i="27"/>
  <c r="CG513" i="27"/>
  <c r="BN513" i="27"/>
  <c r="AU513" i="27"/>
  <c r="CZ513" i="27"/>
  <c r="CF513" i="27"/>
  <c r="BL513" i="27"/>
  <c r="AS513" i="27"/>
  <c r="CA513" i="27"/>
  <c r="BY513" i="27"/>
  <c r="Y513" i="27"/>
  <c r="BX513" i="27"/>
  <c r="X513" i="27"/>
  <c r="BK513" i="27"/>
  <c r="BI513" i="27"/>
  <c r="BH513" i="27"/>
  <c r="BG513" i="27"/>
  <c r="BF513" i="27"/>
  <c r="AR513" i="27"/>
  <c r="CY513" i="27"/>
  <c r="AQ513" i="27"/>
  <c r="CX513" i="27"/>
  <c r="AP513" i="27"/>
  <c r="CW513" i="27"/>
  <c r="AO513" i="27"/>
  <c r="CV513" i="27"/>
  <c r="CU513" i="27"/>
  <c r="CE513" i="27"/>
  <c r="CD513" i="27"/>
  <c r="CX532" i="27"/>
  <c r="CH532" i="27"/>
  <c r="BR532" i="27"/>
  <c r="BB532" i="27"/>
  <c r="CW532" i="27"/>
  <c r="CG532" i="27"/>
  <c r="BQ532" i="27"/>
  <c r="BA532" i="27"/>
  <c r="CV532" i="27"/>
  <c r="CF532" i="27"/>
  <c r="BP532" i="27"/>
  <c r="AZ532" i="27"/>
  <c r="CU532" i="27"/>
  <c r="CE532" i="27"/>
  <c r="BO532" i="27"/>
  <c r="AY532" i="27"/>
  <c r="CT532" i="27"/>
  <c r="CD532" i="27"/>
  <c r="BN532" i="27"/>
  <c r="AX532" i="27"/>
  <c r="CS532" i="27"/>
  <c r="CC532" i="27"/>
  <c r="BM532" i="27"/>
  <c r="AW532" i="27"/>
  <c r="CR532" i="27"/>
  <c r="CB532" i="27"/>
  <c r="BL532" i="27"/>
  <c r="AV532" i="27"/>
  <c r="CQ532" i="27"/>
  <c r="CA532" i="27"/>
  <c r="BK532" i="27"/>
  <c r="AU532" i="27"/>
  <c r="CP532" i="27"/>
  <c r="BZ532" i="27"/>
  <c r="BJ532" i="27"/>
  <c r="AT532" i="27"/>
  <c r="CO532" i="27"/>
  <c r="BY532" i="27"/>
  <c r="BI532" i="27"/>
  <c r="AS532" i="27"/>
  <c r="DD532" i="27"/>
  <c r="CN532" i="27"/>
  <c r="BX532" i="27"/>
  <c r="BH532" i="27"/>
  <c r="AR532" i="27"/>
  <c r="DC532" i="27"/>
  <c r="CM532" i="27"/>
  <c r="BW532" i="27"/>
  <c r="BG532" i="27"/>
  <c r="AQ532" i="27"/>
  <c r="DB532" i="27"/>
  <c r="CL532" i="27"/>
  <c r="BV532" i="27"/>
  <c r="BF532" i="27"/>
  <c r="AP532" i="27"/>
  <c r="DA532" i="27"/>
  <c r="CK532" i="27"/>
  <c r="BU532" i="27"/>
  <c r="BE532" i="27"/>
  <c r="AO532" i="27"/>
  <c r="Y532" i="27"/>
  <c r="CZ532" i="27"/>
  <c r="CJ532" i="27"/>
  <c r="BT532" i="27"/>
  <c r="BD532" i="27"/>
  <c r="X532" i="27"/>
  <c r="CY532" i="27"/>
  <c r="CI532" i="27"/>
  <c r="BS532" i="27"/>
  <c r="BC532" i="27"/>
  <c r="CX476" i="27"/>
  <c r="CH476" i="27"/>
  <c r="BR476" i="27"/>
  <c r="BB476" i="27"/>
  <c r="CW476" i="27"/>
  <c r="CG476" i="27"/>
  <c r="BQ476" i="27"/>
  <c r="BA476" i="27"/>
  <c r="BA588" i="27" s="1"/>
  <c r="CV476" i="27"/>
  <c r="CF476" i="27"/>
  <c r="BP476" i="27"/>
  <c r="AZ476" i="27"/>
  <c r="CU476" i="27"/>
  <c r="CE476" i="27"/>
  <c r="BO476" i="27"/>
  <c r="AY476" i="27"/>
  <c r="CT476" i="27"/>
  <c r="CD476" i="27"/>
  <c r="BN476" i="27"/>
  <c r="AX476" i="27"/>
  <c r="CS476" i="27"/>
  <c r="CC476" i="27"/>
  <c r="CC588" i="27" s="1"/>
  <c r="BM476" i="27"/>
  <c r="AW476" i="27"/>
  <c r="CR476" i="27"/>
  <c r="CB476" i="27"/>
  <c r="CB588" i="27" s="1"/>
  <c r="BL476" i="27"/>
  <c r="AV476" i="27"/>
  <c r="CQ476" i="27"/>
  <c r="CA476" i="27"/>
  <c r="BK476" i="27"/>
  <c r="AU476" i="27"/>
  <c r="CP476" i="27"/>
  <c r="BZ476" i="27"/>
  <c r="BJ476" i="27"/>
  <c r="AT476" i="27"/>
  <c r="CO476" i="27"/>
  <c r="BY476" i="27"/>
  <c r="BI476" i="27"/>
  <c r="AS476" i="27"/>
  <c r="DD476" i="27"/>
  <c r="CN476" i="27"/>
  <c r="BX476" i="27"/>
  <c r="BH476" i="27"/>
  <c r="AR476" i="27"/>
  <c r="DC476" i="27"/>
  <c r="CM476" i="27"/>
  <c r="BW476" i="27"/>
  <c r="BG476" i="27"/>
  <c r="AQ476" i="27"/>
  <c r="DB476" i="27"/>
  <c r="CL476" i="27"/>
  <c r="BV476" i="27"/>
  <c r="BF476" i="27"/>
  <c r="AP476" i="27"/>
  <c r="CZ476" i="27"/>
  <c r="CI476" i="27"/>
  <c r="BU476" i="27"/>
  <c r="BT476" i="27"/>
  <c r="BS476" i="27"/>
  <c r="BE476" i="27"/>
  <c r="BD476" i="27"/>
  <c r="BC476" i="27"/>
  <c r="AO476" i="27"/>
  <c r="Y476" i="27"/>
  <c r="CJ476" i="27"/>
  <c r="X476" i="27"/>
  <c r="DA476" i="27"/>
  <c r="CY476" i="27"/>
  <c r="CK476" i="27"/>
  <c r="DC495" i="27"/>
  <c r="CM495" i="27"/>
  <c r="BW495" i="27"/>
  <c r="BG495" i="27"/>
  <c r="AQ495" i="27"/>
  <c r="DB495" i="27"/>
  <c r="CL495" i="27"/>
  <c r="BV495" i="27"/>
  <c r="BF495" i="27"/>
  <c r="AP495" i="27"/>
  <c r="DA495" i="27"/>
  <c r="CK495" i="27"/>
  <c r="BU495" i="27"/>
  <c r="BE495" i="27"/>
  <c r="AO495" i="27"/>
  <c r="Y495" i="27"/>
  <c r="CZ495" i="27"/>
  <c r="CJ495" i="27"/>
  <c r="BT495" i="27"/>
  <c r="BD495" i="27"/>
  <c r="X495" i="27"/>
  <c r="CY495" i="27"/>
  <c r="CI495" i="27"/>
  <c r="BS495" i="27"/>
  <c r="BC495" i="27"/>
  <c r="BC607" i="27" s="1"/>
  <c r="CX495" i="27"/>
  <c r="CH495" i="27"/>
  <c r="BR495" i="27"/>
  <c r="BB495" i="27"/>
  <c r="CW495" i="27"/>
  <c r="CG495" i="27"/>
  <c r="BQ495" i="27"/>
  <c r="BA495" i="27"/>
  <c r="CV495" i="27"/>
  <c r="CF495" i="27"/>
  <c r="BP495" i="27"/>
  <c r="AZ495" i="27"/>
  <c r="CU495" i="27"/>
  <c r="CE495" i="27"/>
  <c r="BO495" i="27"/>
  <c r="BO607" i="27" s="1"/>
  <c r="AY495" i="27"/>
  <c r="CT495" i="27"/>
  <c r="CD495" i="27"/>
  <c r="BN495" i="27"/>
  <c r="AX495" i="27"/>
  <c r="CS495" i="27"/>
  <c r="CC495" i="27"/>
  <c r="BM495" i="27"/>
  <c r="AW495" i="27"/>
  <c r="CN495" i="27"/>
  <c r="CB495" i="27"/>
  <c r="CA495" i="27"/>
  <c r="BZ495" i="27"/>
  <c r="BY495" i="27"/>
  <c r="BX495" i="27"/>
  <c r="BL495" i="27"/>
  <c r="BK495" i="27"/>
  <c r="BK607" i="27" s="1"/>
  <c r="BJ495" i="27"/>
  <c r="BI495" i="27"/>
  <c r="BI607" i="27" s="1"/>
  <c r="BH495" i="27"/>
  <c r="DD495" i="27"/>
  <c r="AV495" i="27"/>
  <c r="CR495" i="27"/>
  <c r="AU495" i="27"/>
  <c r="CQ495" i="27"/>
  <c r="AT495" i="27"/>
  <c r="CP495" i="27"/>
  <c r="AS495" i="27"/>
  <c r="CO495" i="27"/>
  <c r="AR495" i="27"/>
  <c r="DA514" i="27"/>
  <c r="CK514" i="27"/>
  <c r="BU514" i="27"/>
  <c r="BE514" i="27"/>
  <c r="AO514" i="27"/>
  <c r="Y514" i="27"/>
  <c r="CZ514" i="27"/>
  <c r="CJ514" i="27"/>
  <c r="BT514" i="27"/>
  <c r="BD514" i="27"/>
  <c r="X514" i="27"/>
  <c r="CY514" i="27"/>
  <c r="CI514" i="27"/>
  <c r="BS514" i="27"/>
  <c r="BC514" i="27"/>
  <c r="CX514" i="27"/>
  <c r="CH514" i="27"/>
  <c r="BR514" i="27"/>
  <c r="BB514" i="27"/>
  <c r="CT514" i="27"/>
  <c r="BZ514" i="27"/>
  <c r="BF514" i="27"/>
  <c r="CS514" i="27"/>
  <c r="BY514" i="27"/>
  <c r="BA514" i="27"/>
  <c r="CR514" i="27"/>
  <c r="BX514" i="27"/>
  <c r="AZ514" i="27"/>
  <c r="CQ514" i="27"/>
  <c r="BW514" i="27"/>
  <c r="AY514" i="27"/>
  <c r="CP514" i="27"/>
  <c r="BV514" i="27"/>
  <c r="AX514" i="27"/>
  <c r="CO514" i="27"/>
  <c r="BQ514" i="27"/>
  <c r="AW514" i="27"/>
  <c r="CN514" i="27"/>
  <c r="BP514" i="27"/>
  <c r="AV514" i="27"/>
  <c r="CM514" i="27"/>
  <c r="BO514" i="27"/>
  <c r="AU514" i="27"/>
  <c r="CL514" i="27"/>
  <c r="BN514" i="27"/>
  <c r="AT514" i="27"/>
  <c r="CG514" i="27"/>
  <c r="BM514" i="27"/>
  <c r="AS514" i="27"/>
  <c r="DD514" i="27"/>
  <c r="CF514" i="27"/>
  <c r="BL514" i="27"/>
  <c r="AR514" i="27"/>
  <c r="DC514" i="27"/>
  <c r="CE514" i="27"/>
  <c r="BK514" i="27"/>
  <c r="AQ514" i="27"/>
  <c r="AP514" i="27"/>
  <c r="DB514" i="27"/>
  <c r="CW514" i="27"/>
  <c r="CV514" i="27"/>
  <c r="CU514" i="27"/>
  <c r="CD514" i="27"/>
  <c r="CC514" i="27"/>
  <c r="CB514" i="27"/>
  <c r="CA514" i="27"/>
  <c r="BJ514" i="27"/>
  <c r="BI514" i="27"/>
  <c r="BH514" i="27"/>
  <c r="BG514" i="27"/>
  <c r="CP533" i="27"/>
  <c r="BZ533" i="27"/>
  <c r="AT533" i="27"/>
  <c r="CO533" i="27"/>
  <c r="BI533" i="27"/>
  <c r="AS533" i="27"/>
  <c r="DD533" i="27"/>
  <c r="CN533" i="27"/>
  <c r="BX533" i="27"/>
  <c r="BH533" i="27"/>
  <c r="AR533" i="27"/>
  <c r="DC533" i="27"/>
  <c r="CM533" i="27"/>
  <c r="BW533" i="27"/>
  <c r="AQ533" i="27"/>
  <c r="DB533" i="27"/>
  <c r="BF533" i="27"/>
  <c r="AP533" i="27"/>
  <c r="DA533" i="27"/>
  <c r="CK533" i="27"/>
  <c r="BU533" i="27"/>
  <c r="BE533" i="27"/>
  <c r="AO533" i="27"/>
  <c r="Y533" i="27"/>
  <c r="CJ533" i="27"/>
  <c r="BT533" i="27"/>
  <c r="X533" i="27"/>
  <c r="CY533" i="27"/>
  <c r="CI533" i="27"/>
  <c r="BS533" i="27"/>
  <c r="BC533" i="27"/>
  <c r="CX533" i="27"/>
  <c r="CH533" i="27"/>
  <c r="BR533" i="27"/>
  <c r="BB533" i="27"/>
  <c r="CW533" i="27"/>
  <c r="CG533" i="27"/>
  <c r="BQ533" i="27"/>
  <c r="BA533" i="27"/>
  <c r="CV533" i="27"/>
  <c r="BP533" i="27"/>
  <c r="CE533" i="27"/>
  <c r="BO533" i="27"/>
  <c r="AY533" i="27"/>
  <c r="CT533" i="27"/>
  <c r="CD533" i="27"/>
  <c r="BN533" i="27"/>
  <c r="AX533" i="27"/>
  <c r="CS533" i="27"/>
  <c r="AW533" i="27"/>
  <c r="CB533" i="27"/>
  <c r="BL533" i="27"/>
  <c r="AV533" i="27"/>
  <c r="CA533" i="27"/>
  <c r="BK533" i="27"/>
  <c r="AU533" i="27"/>
  <c r="CQ533" i="27"/>
  <c r="CP477" i="27"/>
  <c r="BZ477" i="27"/>
  <c r="BJ477" i="27"/>
  <c r="AT477" i="27"/>
  <c r="CO477" i="27"/>
  <c r="BY477" i="27"/>
  <c r="BI477" i="27"/>
  <c r="AS477" i="27"/>
  <c r="DD477" i="27"/>
  <c r="CN477" i="27"/>
  <c r="BX477" i="27"/>
  <c r="BH477" i="27"/>
  <c r="AR477" i="27"/>
  <c r="DC477" i="27"/>
  <c r="CM477" i="27"/>
  <c r="BW477" i="27"/>
  <c r="BG477" i="27"/>
  <c r="AQ477" i="27"/>
  <c r="DB477" i="27"/>
  <c r="CL477" i="27"/>
  <c r="BV477" i="27"/>
  <c r="BF477" i="27"/>
  <c r="AP477" i="27"/>
  <c r="DA477" i="27"/>
  <c r="CK477" i="27"/>
  <c r="BU477" i="27"/>
  <c r="BE477" i="27"/>
  <c r="AO477" i="27"/>
  <c r="Y477" i="27"/>
  <c r="CZ477" i="27"/>
  <c r="CJ477" i="27"/>
  <c r="BT477" i="27"/>
  <c r="BD477" i="27"/>
  <c r="X477" i="27"/>
  <c r="CY477" i="27"/>
  <c r="CI477" i="27"/>
  <c r="BS477" i="27"/>
  <c r="BC477" i="27"/>
  <c r="CX477" i="27"/>
  <c r="CH477" i="27"/>
  <c r="BR477" i="27"/>
  <c r="BB477" i="27"/>
  <c r="CW477" i="27"/>
  <c r="CG477" i="27"/>
  <c r="BQ477" i="27"/>
  <c r="BA477" i="27"/>
  <c r="CV477" i="27"/>
  <c r="CF477" i="27"/>
  <c r="BP477" i="27"/>
  <c r="AZ477" i="27"/>
  <c r="CU477" i="27"/>
  <c r="CE477" i="27"/>
  <c r="BO477" i="27"/>
  <c r="AY477" i="27"/>
  <c r="CT477" i="27"/>
  <c r="CD477" i="27"/>
  <c r="BN477" i="27"/>
  <c r="AX477" i="27"/>
  <c r="CS477" i="27"/>
  <c r="CC477" i="27"/>
  <c r="BM477" i="27"/>
  <c r="AW477" i="27"/>
  <c r="CR477" i="27"/>
  <c r="CB477" i="27"/>
  <c r="BL477" i="27"/>
  <c r="AV477" i="27"/>
  <c r="CQ477" i="27"/>
  <c r="CA477" i="27"/>
  <c r="BK477" i="27"/>
  <c r="AU477" i="27"/>
  <c r="CU496" i="27"/>
  <c r="CE496" i="27"/>
  <c r="BO496" i="27"/>
  <c r="AY496" i="27"/>
  <c r="CT496" i="27"/>
  <c r="CD496" i="27"/>
  <c r="BN496" i="27"/>
  <c r="BN608" i="27" s="1"/>
  <c r="AX496" i="27"/>
  <c r="CS496" i="27"/>
  <c r="CC496" i="27"/>
  <c r="BM496" i="27"/>
  <c r="AW496" i="27"/>
  <c r="CR496" i="27"/>
  <c r="CB496" i="27"/>
  <c r="BL496" i="27"/>
  <c r="AV496" i="27"/>
  <c r="CQ496" i="27"/>
  <c r="CA496" i="27"/>
  <c r="BK496" i="27"/>
  <c r="AU496" i="27"/>
  <c r="CP496" i="27"/>
  <c r="BZ496" i="27"/>
  <c r="BJ496" i="27"/>
  <c r="AT496" i="27"/>
  <c r="CO496" i="27"/>
  <c r="BY496" i="27"/>
  <c r="BI496" i="27"/>
  <c r="AS496" i="27"/>
  <c r="DD496" i="27"/>
  <c r="CN496" i="27"/>
  <c r="BX496" i="27"/>
  <c r="BH496" i="27"/>
  <c r="AR496" i="27"/>
  <c r="DC496" i="27"/>
  <c r="CM496" i="27"/>
  <c r="BW496" i="27"/>
  <c r="BG496" i="27"/>
  <c r="AQ496" i="27"/>
  <c r="DB496" i="27"/>
  <c r="CL496" i="27"/>
  <c r="BV496" i="27"/>
  <c r="BF496" i="27"/>
  <c r="AP496" i="27"/>
  <c r="DA496" i="27"/>
  <c r="CK496" i="27"/>
  <c r="BU496" i="27"/>
  <c r="BE496" i="27"/>
  <c r="AO496" i="27"/>
  <c r="Y496" i="27"/>
  <c r="CZ496" i="27"/>
  <c r="CJ496" i="27"/>
  <c r="BT496" i="27"/>
  <c r="BD496" i="27"/>
  <c r="X496" i="27"/>
  <c r="CY496" i="27"/>
  <c r="CI496" i="27"/>
  <c r="BS496" i="27"/>
  <c r="BC496" i="27"/>
  <c r="BA496" i="27"/>
  <c r="AZ496" i="27"/>
  <c r="CX496" i="27"/>
  <c r="CW496" i="27"/>
  <c r="CV496" i="27"/>
  <c r="CH496" i="27"/>
  <c r="CH608" i="27" s="1"/>
  <c r="CG496" i="27"/>
  <c r="CF496" i="27"/>
  <c r="BR496" i="27"/>
  <c r="BQ496" i="27"/>
  <c r="BP496" i="27"/>
  <c r="BB496" i="27"/>
  <c r="CS515" i="27"/>
  <c r="CC515" i="27"/>
  <c r="BM515" i="27"/>
  <c r="AW515" i="27"/>
  <c r="CR515" i="27"/>
  <c r="CB515" i="27"/>
  <c r="BL515" i="27"/>
  <c r="AV515" i="27"/>
  <c r="CQ515" i="27"/>
  <c r="CA515" i="27"/>
  <c r="BK515" i="27"/>
  <c r="AU515" i="27"/>
  <c r="CP515" i="27"/>
  <c r="BZ515" i="27"/>
  <c r="BJ515" i="27"/>
  <c r="AT515" i="27"/>
  <c r="CO515" i="27"/>
  <c r="BY515" i="27"/>
  <c r="BI515" i="27"/>
  <c r="AS515" i="27"/>
  <c r="DD515" i="27"/>
  <c r="CN515" i="27"/>
  <c r="BX515" i="27"/>
  <c r="BH515" i="27"/>
  <c r="AR515" i="27"/>
  <c r="DB515" i="27"/>
  <c r="CL515" i="27"/>
  <c r="BV515" i="27"/>
  <c r="BF515" i="27"/>
  <c r="CT515" i="27"/>
  <c r="BP515" i="27"/>
  <c r="CM515" i="27"/>
  <c r="BO515" i="27"/>
  <c r="CK515" i="27"/>
  <c r="BN515" i="27"/>
  <c r="CJ515" i="27"/>
  <c r="BG515" i="27"/>
  <c r="CI515" i="27"/>
  <c r="BE515" i="27"/>
  <c r="CH515" i="27"/>
  <c r="BD515" i="27"/>
  <c r="CG515" i="27"/>
  <c r="BC515" i="27"/>
  <c r="CF515" i="27"/>
  <c r="BB515" i="27"/>
  <c r="DC515" i="27"/>
  <c r="CE515" i="27"/>
  <c r="BA515" i="27"/>
  <c r="DA515" i="27"/>
  <c r="CD515" i="27"/>
  <c r="AZ515" i="27"/>
  <c r="Y515" i="27"/>
  <c r="CZ515" i="27"/>
  <c r="BW515" i="27"/>
  <c r="AY515" i="27"/>
  <c r="X515" i="27"/>
  <c r="CY515" i="27"/>
  <c r="BU515" i="27"/>
  <c r="AX515" i="27"/>
  <c r="CX515" i="27"/>
  <c r="BT515" i="27"/>
  <c r="AQ515" i="27"/>
  <c r="CW515" i="27"/>
  <c r="CV515" i="27"/>
  <c r="CU515" i="27"/>
  <c r="BS515" i="27"/>
  <c r="BR515" i="27"/>
  <c r="BQ515" i="27"/>
  <c r="AP515" i="27"/>
  <c r="AO515" i="27"/>
  <c r="CS519" i="27"/>
  <c r="CC519" i="27"/>
  <c r="BM519" i="27"/>
  <c r="AW519" i="27"/>
  <c r="CR519" i="27"/>
  <c r="CB519" i="27"/>
  <c r="BL519" i="27"/>
  <c r="AV519" i="27"/>
  <c r="CQ519" i="27"/>
  <c r="CA519" i="27"/>
  <c r="BK519" i="27"/>
  <c r="AU519" i="27"/>
  <c r="CP519" i="27"/>
  <c r="BZ519" i="27"/>
  <c r="BJ519" i="27"/>
  <c r="AT519" i="27"/>
  <c r="CO519" i="27"/>
  <c r="BY519" i="27"/>
  <c r="BI519" i="27"/>
  <c r="AS519" i="27"/>
  <c r="DD519" i="27"/>
  <c r="CN519" i="27"/>
  <c r="BX519" i="27"/>
  <c r="BH519" i="27"/>
  <c r="AR519" i="27"/>
  <c r="DC519" i="27"/>
  <c r="CM519" i="27"/>
  <c r="BW519" i="27"/>
  <c r="BG519" i="27"/>
  <c r="AQ519" i="27"/>
  <c r="DB519" i="27"/>
  <c r="CL519" i="27"/>
  <c r="BV519" i="27"/>
  <c r="BF519" i="27"/>
  <c r="AP519" i="27"/>
  <c r="DA519" i="27"/>
  <c r="CK519" i="27"/>
  <c r="BU519" i="27"/>
  <c r="BE519" i="27"/>
  <c r="AO519" i="27"/>
  <c r="Y519" i="27"/>
  <c r="CZ519" i="27"/>
  <c r="CJ519" i="27"/>
  <c r="BT519" i="27"/>
  <c r="BS519" i="27"/>
  <c r="BR519" i="27"/>
  <c r="BQ519" i="27"/>
  <c r="BP519" i="27"/>
  <c r="CY519" i="27"/>
  <c r="BO519" i="27"/>
  <c r="X519" i="27"/>
  <c r="CX519" i="27"/>
  <c r="BN519" i="27"/>
  <c r="CW519" i="27"/>
  <c r="BD519" i="27"/>
  <c r="CV519" i="27"/>
  <c r="BC519" i="27"/>
  <c r="CU519" i="27"/>
  <c r="BB519" i="27"/>
  <c r="CT519" i="27"/>
  <c r="BA519" i="27"/>
  <c r="CI519" i="27"/>
  <c r="AZ519" i="27"/>
  <c r="CH519" i="27"/>
  <c r="AY519" i="27"/>
  <c r="CG519" i="27"/>
  <c r="AX519" i="27"/>
  <c r="CF519" i="27"/>
  <c r="CE519" i="27"/>
  <c r="CD519" i="27"/>
  <c r="DB478" i="27"/>
  <c r="CL478" i="27"/>
  <c r="DA478" i="27"/>
  <c r="CK478" i="27"/>
  <c r="BU478" i="27"/>
  <c r="BU590" i="27" s="1"/>
  <c r="BE478" i="27"/>
  <c r="CZ478" i="27"/>
  <c r="CJ478" i="27"/>
  <c r="BT478" i="27"/>
  <c r="CY478" i="27"/>
  <c r="CI478" i="27"/>
  <c r="BS478" i="27"/>
  <c r="BC478" i="27"/>
  <c r="CQ478" i="27"/>
  <c r="CQ590" i="27" s="1"/>
  <c r="BW478" i="27"/>
  <c r="BB478" i="27"/>
  <c r="CP478" i="27"/>
  <c r="BV478" i="27"/>
  <c r="BA478" i="27"/>
  <c r="CO478" i="27"/>
  <c r="BR478" i="27"/>
  <c r="AZ478" i="27"/>
  <c r="CN478" i="27"/>
  <c r="BQ478" i="27"/>
  <c r="AY478" i="27"/>
  <c r="CM478" i="27"/>
  <c r="BP478" i="27"/>
  <c r="AX478" i="27"/>
  <c r="CH478" i="27"/>
  <c r="BO478" i="27"/>
  <c r="AW478" i="27"/>
  <c r="CG478" i="27"/>
  <c r="BN478" i="27"/>
  <c r="AV478" i="27"/>
  <c r="DD478" i="27"/>
  <c r="CF478" i="27"/>
  <c r="BM478" i="27"/>
  <c r="BM590" i="27" s="1"/>
  <c r="AU478" i="27"/>
  <c r="DC478" i="27"/>
  <c r="CE478" i="27"/>
  <c r="BL478" i="27"/>
  <c r="AT478" i="27"/>
  <c r="CX478" i="27"/>
  <c r="CD478" i="27"/>
  <c r="BK478" i="27"/>
  <c r="AS478" i="27"/>
  <c r="CW478" i="27"/>
  <c r="CC478" i="27"/>
  <c r="BJ478" i="27"/>
  <c r="AR478" i="27"/>
  <c r="CV478" i="27"/>
  <c r="CB478" i="27"/>
  <c r="BI478" i="27"/>
  <c r="AQ478" i="27"/>
  <c r="CU478" i="27"/>
  <c r="CU590" i="27" s="1"/>
  <c r="CA478" i="27"/>
  <c r="BH478" i="27"/>
  <c r="AP478" i="27"/>
  <c r="CT478" i="27"/>
  <c r="BZ478" i="27"/>
  <c r="BZ590" i="27" s="1"/>
  <c r="BG478" i="27"/>
  <c r="AO478" i="27"/>
  <c r="Y478" i="27"/>
  <c r="CS478" i="27"/>
  <c r="BY478" i="27"/>
  <c r="BF478" i="27"/>
  <c r="X478" i="27"/>
  <c r="BX478" i="27"/>
  <c r="BD478" i="27"/>
  <c r="CR478" i="27"/>
  <c r="CR497" i="27"/>
  <c r="CQ497" i="27"/>
  <c r="CA497" i="27"/>
  <c r="BK497" i="27"/>
  <c r="CP497" i="27"/>
  <c r="BZ497" i="27"/>
  <c r="BJ497" i="27"/>
  <c r="CO497" i="27"/>
  <c r="CU497" i="27"/>
  <c r="BY497" i="27"/>
  <c r="BG497" i="27"/>
  <c r="AQ497" i="27"/>
  <c r="CT497" i="27"/>
  <c r="BX497" i="27"/>
  <c r="BF497" i="27"/>
  <c r="AP497" i="27"/>
  <c r="CS497" i="27"/>
  <c r="BW497" i="27"/>
  <c r="BE497" i="27"/>
  <c r="AO497" i="27"/>
  <c r="Y497" i="27"/>
  <c r="CN497" i="27"/>
  <c r="BV497" i="27"/>
  <c r="BD497" i="27"/>
  <c r="X497" i="27"/>
  <c r="CM497" i="27"/>
  <c r="BU497" i="27"/>
  <c r="BC497" i="27"/>
  <c r="CL497" i="27"/>
  <c r="BT497" i="27"/>
  <c r="BB497" i="27"/>
  <c r="CK497" i="27"/>
  <c r="BS497" i="27"/>
  <c r="BA497" i="27"/>
  <c r="DD497" i="27"/>
  <c r="CJ497" i="27"/>
  <c r="BR497" i="27"/>
  <c r="AZ497" i="27"/>
  <c r="DC497" i="27"/>
  <c r="CI497" i="27"/>
  <c r="BQ497" i="27"/>
  <c r="AY497" i="27"/>
  <c r="DB497" i="27"/>
  <c r="CH497" i="27"/>
  <c r="BP497" i="27"/>
  <c r="AX497" i="27"/>
  <c r="DA497" i="27"/>
  <c r="CG497" i="27"/>
  <c r="BO497" i="27"/>
  <c r="AW497" i="27"/>
  <c r="CZ497" i="27"/>
  <c r="CF497" i="27"/>
  <c r="BN497" i="27"/>
  <c r="AV497" i="27"/>
  <c r="CY497" i="27"/>
  <c r="CE497" i="27"/>
  <c r="BM497" i="27"/>
  <c r="AU497" i="27"/>
  <c r="CX497" i="27"/>
  <c r="CD497" i="27"/>
  <c r="BL497" i="27"/>
  <c r="AT497" i="27"/>
  <c r="CW497" i="27"/>
  <c r="CC497" i="27"/>
  <c r="BI497" i="27"/>
  <c r="AS497" i="27"/>
  <c r="CV497" i="27"/>
  <c r="CB497" i="27"/>
  <c r="BH497" i="27"/>
  <c r="AR497" i="27"/>
  <c r="DA516" i="27"/>
  <c r="CK516" i="27"/>
  <c r="BU516" i="27"/>
  <c r="BE516" i="27"/>
  <c r="AO516" i="27"/>
  <c r="Y516" i="27"/>
  <c r="CZ516" i="27"/>
  <c r="CJ516" i="27"/>
  <c r="BT516" i="27"/>
  <c r="BD516" i="27"/>
  <c r="X516" i="27"/>
  <c r="CY516" i="27"/>
  <c r="CI516" i="27"/>
  <c r="BS516" i="27"/>
  <c r="BC516" i="27"/>
  <c r="CX516" i="27"/>
  <c r="CH516" i="27"/>
  <c r="BR516" i="27"/>
  <c r="BB516" i="27"/>
  <c r="CW516" i="27"/>
  <c r="CG516" i="27"/>
  <c r="BQ516" i="27"/>
  <c r="BA516" i="27"/>
  <c r="CV516" i="27"/>
  <c r="CF516" i="27"/>
  <c r="BP516" i="27"/>
  <c r="AZ516" i="27"/>
  <c r="CT516" i="27"/>
  <c r="CD516" i="27"/>
  <c r="BN516" i="27"/>
  <c r="AX516" i="27"/>
  <c r="DC516" i="27"/>
  <c r="BY516" i="27"/>
  <c r="AU516" i="27"/>
  <c r="DB516" i="27"/>
  <c r="BX516" i="27"/>
  <c r="AT516" i="27"/>
  <c r="CU516" i="27"/>
  <c r="BW516" i="27"/>
  <c r="AS516" i="27"/>
  <c r="CS516" i="27"/>
  <c r="BV516" i="27"/>
  <c r="AR516" i="27"/>
  <c r="CR516" i="27"/>
  <c r="BO516" i="27"/>
  <c r="AQ516" i="27"/>
  <c r="CQ516" i="27"/>
  <c r="BM516" i="27"/>
  <c r="AP516" i="27"/>
  <c r="CP516" i="27"/>
  <c r="BL516" i="27"/>
  <c r="CO516" i="27"/>
  <c r="BK516" i="27"/>
  <c r="CN516" i="27"/>
  <c r="BJ516" i="27"/>
  <c r="CM516" i="27"/>
  <c r="BI516" i="27"/>
  <c r="CL516" i="27"/>
  <c r="BH516" i="27"/>
  <c r="CE516" i="27"/>
  <c r="BG516" i="27"/>
  <c r="CC516" i="27"/>
  <c r="BF516" i="27"/>
  <c r="CB516" i="27"/>
  <c r="CA516" i="27"/>
  <c r="AW516" i="27"/>
  <c r="DD516" i="27"/>
  <c r="BZ516" i="27"/>
  <c r="AY516" i="27"/>
  <c r="AV516" i="27"/>
  <c r="CR503" i="27"/>
  <c r="CB503" i="27"/>
  <c r="BL503" i="27"/>
  <c r="AV503" i="27"/>
  <c r="CQ503" i="27"/>
  <c r="CA503" i="27"/>
  <c r="BK503" i="27"/>
  <c r="AU503" i="27"/>
  <c r="CP503" i="27"/>
  <c r="BZ503" i="27"/>
  <c r="BJ503" i="27"/>
  <c r="AT503" i="27"/>
  <c r="CO503" i="27"/>
  <c r="BY503" i="27"/>
  <c r="BI503" i="27"/>
  <c r="AS503" i="27"/>
  <c r="DD503" i="27"/>
  <c r="CN503" i="27"/>
  <c r="BX503" i="27"/>
  <c r="BH503" i="27"/>
  <c r="AR503" i="27"/>
  <c r="DC503" i="27"/>
  <c r="CM503" i="27"/>
  <c r="BW503" i="27"/>
  <c r="BG503" i="27"/>
  <c r="AQ503" i="27"/>
  <c r="DB503" i="27"/>
  <c r="CL503" i="27"/>
  <c r="DA503" i="27"/>
  <c r="CK503" i="27"/>
  <c r="BU503" i="27"/>
  <c r="BE503" i="27"/>
  <c r="AO503" i="27"/>
  <c r="Y503" i="27"/>
  <c r="CZ503" i="27"/>
  <c r="CJ503" i="27"/>
  <c r="BT503" i="27"/>
  <c r="BD503" i="27"/>
  <c r="X503" i="27"/>
  <c r="CY503" i="27"/>
  <c r="CI503" i="27"/>
  <c r="BS503" i="27"/>
  <c r="BC503" i="27"/>
  <c r="BQ503" i="27"/>
  <c r="BP503" i="27"/>
  <c r="CX503" i="27"/>
  <c r="BO503" i="27"/>
  <c r="CW503" i="27"/>
  <c r="BN503" i="27"/>
  <c r="CV503" i="27"/>
  <c r="BM503" i="27"/>
  <c r="CU503" i="27"/>
  <c r="BF503" i="27"/>
  <c r="CT503" i="27"/>
  <c r="BB503" i="27"/>
  <c r="CS503" i="27"/>
  <c r="BA503" i="27"/>
  <c r="CH503" i="27"/>
  <c r="AZ503" i="27"/>
  <c r="CG503" i="27"/>
  <c r="AY503" i="27"/>
  <c r="CF503" i="27"/>
  <c r="AX503" i="27"/>
  <c r="CE503" i="27"/>
  <c r="AW503" i="27"/>
  <c r="CD503" i="27"/>
  <c r="AP503" i="27"/>
  <c r="CC503" i="27"/>
  <c r="BV503" i="27"/>
  <c r="BR503" i="27"/>
  <c r="BV474" i="27"/>
  <c r="AO474" i="27"/>
  <c r="BW474" i="27"/>
  <c r="AP474" i="27"/>
  <c r="BX474" i="27"/>
  <c r="AQ474" i="27"/>
  <c r="BY474" i="27"/>
  <c r="AR474" i="27"/>
  <c r="CI474" i="27"/>
  <c r="CQ506" i="27"/>
  <c r="CA506" i="27"/>
  <c r="BK506" i="27"/>
  <c r="BK618" i="27" s="1"/>
  <c r="AU506" i="27"/>
  <c r="CP506" i="27"/>
  <c r="BZ506" i="27"/>
  <c r="BJ506" i="27"/>
  <c r="AT506" i="27"/>
  <c r="CO506" i="27"/>
  <c r="BY506" i="27"/>
  <c r="BI506" i="27"/>
  <c r="AS506" i="27"/>
  <c r="DD506" i="27"/>
  <c r="CN506" i="27"/>
  <c r="BX506" i="27"/>
  <c r="BH506" i="27"/>
  <c r="AR506" i="27"/>
  <c r="DC506" i="27"/>
  <c r="CM506" i="27"/>
  <c r="CV506" i="27"/>
  <c r="BW506" i="27"/>
  <c r="BC506" i="27"/>
  <c r="CU506" i="27"/>
  <c r="BV506" i="27"/>
  <c r="BB506" i="27"/>
  <c r="CT506" i="27"/>
  <c r="BU506" i="27"/>
  <c r="BA506" i="27"/>
  <c r="CS506" i="27"/>
  <c r="BT506" i="27"/>
  <c r="AZ506" i="27"/>
  <c r="CR506" i="27"/>
  <c r="CR618" i="27" s="1"/>
  <c r="BS506" i="27"/>
  <c r="AY506" i="27"/>
  <c r="CL506" i="27"/>
  <c r="BR506" i="27"/>
  <c r="AX506" i="27"/>
  <c r="CK506" i="27"/>
  <c r="BQ506" i="27"/>
  <c r="AW506" i="27"/>
  <c r="Y506" i="27"/>
  <c r="CJ506" i="27"/>
  <c r="BP506" i="27"/>
  <c r="AV506" i="27"/>
  <c r="X506" i="27"/>
  <c r="CI506" i="27"/>
  <c r="BO506" i="27"/>
  <c r="AQ506" i="27"/>
  <c r="CH506" i="27"/>
  <c r="BN506" i="27"/>
  <c r="AP506" i="27"/>
  <c r="DB506" i="27"/>
  <c r="DB618" i="27" s="1"/>
  <c r="CG506" i="27"/>
  <c r="BM506" i="27"/>
  <c r="AO506" i="27"/>
  <c r="DA506" i="27"/>
  <c r="CF506" i="27"/>
  <c r="BL506" i="27"/>
  <c r="CZ506" i="27"/>
  <c r="CE506" i="27"/>
  <c r="CE618" i="27" s="1"/>
  <c r="BG506" i="27"/>
  <c r="CY506" i="27"/>
  <c r="CX506" i="27"/>
  <c r="CW506" i="27"/>
  <c r="CD506" i="27"/>
  <c r="CC506" i="27"/>
  <c r="CB506" i="27"/>
  <c r="BF506" i="27"/>
  <c r="BE506" i="27"/>
  <c r="BD506" i="27"/>
  <c r="AS474" i="27"/>
  <c r="CJ474" i="27"/>
  <c r="BU474" i="27"/>
  <c r="BC474" i="27"/>
  <c r="CK474" i="27"/>
  <c r="BD474" i="27"/>
  <c r="CL474" i="27"/>
  <c r="CU490" i="27"/>
  <c r="CU602" i="27" s="1"/>
  <c r="CE490" i="27"/>
  <c r="BO490" i="27"/>
  <c r="AY490" i="27"/>
  <c r="CT490" i="27"/>
  <c r="CD490" i="27"/>
  <c r="BN490" i="27"/>
  <c r="AX490" i="27"/>
  <c r="CS490" i="27"/>
  <c r="CC490" i="27"/>
  <c r="BM490" i="27"/>
  <c r="AW490" i="27"/>
  <c r="CR490" i="27"/>
  <c r="CB490" i="27"/>
  <c r="BL490" i="27"/>
  <c r="AV490" i="27"/>
  <c r="CQ490" i="27"/>
  <c r="CA490" i="27"/>
  <c r="BK490" i="27"/>
  <c r="AU490" i="27"/>
  <c r="CP490" i="27"/>
  <c r="CP602" i="27" s="1"/>
  <c r="BZ490" i="27"/>
  <c r="BJ490" i="27"/>
  <c r="AT490" i="27"/>
  <c r="DD490" i="27"/>
  <c r="CN490" i="27"/>
  <c r="BX490" i="27"/>
  <c r="BH490" i="27"/>
  <c r="AR490" i="27"/>
  <c r="CM490" i="27"/>
  <c r="BP490" i="27"/>
  <c r="CL490" i="27"/>
  <c r="BI490" i="27"/>
  <c r="CK490" i="27"/>
  <c r="CK602" i="27" s="1"/>
  <c r="BG490" i="27"/>
  <c r="CJ490" i="27"/>
  <c r="BF490" i="27"/>
  <c r="CI490" i="27"/>
  <c r="BE490" i="27"/>
  <c r="CH490" i="27"/>
  <c r="BD490" i="27"/>
  <c r="CG490" i="27"/>
  <c r="BC490" i="27"/>
  <c r="Y490" i="27"/>
  <c r="DC490" i="27"/>
  <c r="CF490" i="27"/>
  <c r="BB490" i="27"/>
  <c r="X490" i="27"/>
  <c r="DB490" i="27"/>
  <c r="DB602" i="27" s="1"/>
  <c r="BY490" i="27"/>
  <c r="BA490" i="27"/>
  <c r="DA490" i="27"/>
  <c r="DA602" i="27" s="1"/>
  <c r="BW490" i="27"/>
  <c r="AZ490" i="27"/>
  <c r="CZ490" i="27"/>
  <c r="BV490" i="27"/>
  <c r="AS490" i="27"/>
  <c r="CY490" i="27"/>
  <c r="BU490" i="27"/>
  <c r="AQ490" i="27"/>
  <c r="CX490" i="27"/>
  <c r="BT490" i="27"/>
  <c r="AP490" i="27"/>
  <c r="CW490" i="27"/>
  <c r="BS490" i="27"/>
  <c r="AO490" i="27"/>
  <c r="CV490" i="27"/>
  <c r="BR490" i="27"/>
  <c r="CO490" i="27"/>
  <c r="BQ490" i="27"/>
  <c r="X474" i="27"/>
  <c r="BE474" i="27"/>
  <c r="CM474" i="27"/>
  <c r="DD474" i="27"/>
  <c r="Y474" i="27"/>
  <c r="BF474" i="27"/>
  <c r="CN474" i="27"/>
  <c r="BG474" i="27"/>
  <c r="CX474" i="27"/>
  <c r="CH474" i="27"/>
  <c r="BR474" i="27"/>
  <c r="BB474" i="27"/>
  <c r="CW474" i="27"/>
  <c r="CG474" i="27"/>
  <c r="BQ474" i="27"/>
  <c r="BA474" i="27"/>
  <c r="CV474" i="27"/>
  <c r="CF474" i="27"/>
  <c r="BP474" i="27"/>
  <c r="AZ474" i="27"/>
  <c r="CU474" i="27"/>
  <c r="CE474" i="27"/>
  <c r="BO474" i="27"/>
  <c r="AY474" i="27"/>
  <c r="CT474" i="27"/>
  <c r="CD474" i="27"/>
  <c r="BN474" i="27"/>
  <c r="AX474" i="27"/>
  <c r="CS474" i="27"/>
  <c r="CC474" i="27"/>
  <c r="CC586" i="27" s="1"/>
  <c r="BM474" i="27"/>
  <c r="AW474" i="27"/>
  <c r="CR474" i="27"/>
  <c r="CB474" i="27"/>
  <c r="CB586" i="27" s="1"/>
  <c r="BL474" i="27"/>
  <c r="AV474" i="27"/>
  <c r="CQ474" i="27"/>
  <c r="CA474" i="27"/>
  <c r="BK474" i="27"/>
  <c r="AU474" i="27"/>
  <c r="AU586" i="27" s="1"/>
  <c r="CP474" i="27"/>
  <c r="BZ474" i="27"/>
  <c r="BJ474" i="27"/>
  <c r="AT474" i="27"/>
  <c r="CO474" i="27"/>
  <c r="BH474" i="27"/>
  <c r="CZ474" i="27"/>
  <c r="BI474" i="27"/>
  <c r="DA474" i="27"/>
  <c r="CW522" i="27"/>
  <c r="CU522" i="27"/>
  <c r="DC522" i="27"/>
  <c r="CK522" i="27"/>
  <c r="BU522" i="27"/>
  <c r="BE522" i="27"/>
  <c r="AO522" i="27"/>
  <c r="Y522" i="27"/>
  <c r="DB522" i="27"/>
  <c r="CJ522" i="27"/>
  <c r="BT522" i="27"/>
  <c r="BD522" i="27"/>
  <c r="X522" i="27"/>
  <c r="DA522" i="27"/>
  <c r="CI522" i="27"/>
  <c r="BS522" i="27"/>
  <c r="BC522" i="27"/>
  <c r="CZ522" i="27"/>
  <c r="CH522" i="27"/>
  <c r="BR522" i="27"/>
  <c r="BB522" i="27"/>
  <c r="CY522" i="27"/>
  <c r="CG522" i="27"/>
  <c r="BQ522" i="27"/>
  <c r="BA522" i="27"/>
  <c r="CX522" i="27"/>
  <c r="CF522" i="27"/>
  <c r="BP522" i="27"/>
  <c r="AZ522" i="27"/>
  <c r="CV522" i="27"/>
  <c r="CE522" i="27"/>
  <c r="BO522" i="27"/>
  <c r="AY522" i="27"/>
  <c r="CT522" i="27"/>
  <c r="CD522" i="27"/>
  <c r="BN522" i="27"/>
  <c r="AX522" i="27"/>
  <c r="CS522" i="27"/>
  <c r="CC522" i="27"/>
  <c r="BM522" i="27"/>
  <c r="AW522" i="27"/>
  <c r="CR522" i="27"/>
  <c r="CB522" i="27"/>
  <c r="BL522" i="27"/>
  <c r="AV522" i="27"/>
  <c r="CQ522" i="27"/>
  <c r="CA522" i="27"/>
  <c r="BK522" i="27"/>
  <c r="AU522" i="27"/>
  <c r="CP522" i="27"/>
  <c r="BZ522" i="27"/>
  <c r="BJ522" i="27"/>
  <c r="AT522" i="27"/>
  <c r="CO522" i="27"/>
  <c r="BY522" i="27"/>
  <c r="BI522" i="27"/>
  <c r="AS522" i="27"/>
  <c r="CN522" i="27"/>
  <c r="BX522" i="27"/>
  <c r="BH522" i="27"/>
  <c r="CM522" i="27"/>
  <c r="BW522" i="27"/>
  <c r="BG522" i="27"/>
  <c r="AQ522" i="27"/>
  <c r="DD522" i="27"/>
  <c r="CL522" i="27"/>
  <c r="BV522" i="27"/>
  <c r="BF522" i="27"/>
  <c r="AR522" i="27"/>
  <c r="AP522" i="27"/>
  <c r="BS474" i="27"/>
  <c r="DB474" i="27"/>
  <c r="BT474" i="27"/>
  <c r="DC474" i="27"/>
  <c r="CO442" i="27"/>
  <c r="BY442" i="27"/>
  <c r="BI442" i="27"/>
  <c r="AS442" i="27"/>
  <c r="CW442" i="27"/>
  <c r="CG442" i="27"/>
  <c r="BQ442" i="27"/>
  <c r="BA442" i="27"/>
  <c r="CN442" i="27"/>
  <c r="BV442" i="27"/>
  <c r="BD442" i="27"/>
  <c r="DC442" i="27"/>
  <c r="CK442" i="27"/>
  <c r="BS442" i="27"/>
  <c r="AZ442" i="27"/>
  <c r="R442" i="27"/>
  <c r="DA442" i="27"/>
  <c r="CI442" i="27"/>
  <c r="CX442" i="27"/>
  <c r="CE442" i="27"/>
  <c r="BM442" i="27"/>
  <c r="AU442" i="27"/>
  <c r="CT442" i="27"/>
  <c r="CB442" i="27"/>
  <c r="BJ442" i="27"/>
  <c r="AQ442" i="27"/>
  <c r="CL442" i="27"/>
  <c r="BL442" i="27"/>
  <c r="CC442" i="27"/>
  <c r="BE442" i="27"/>
  <c r="CY442" i="27"/>
  <c r="BX442" i="27"/>
  <c r="AY442" i="27"/>
  <c r="CS442" i="27"/>
  <c r="BT442" i="27"/>
  <c r="AV442" i="27"/>
  <c r="X442" i="27"/>
  <c r="CQ442" i="27"/>
  <c r="BP442" i="27"/>
  <c r="AR442" i="27"/>
  <c r="DB442" i="27"/>
  <c r="BO442" i="27"/>
  <c r="CZ442" i="27"/>
  <c r="BN442" i="27"/>
  <c r="CV442" i="27"/>
  <c r="BK442" i="27"/>
  <c r="CU442" i="27"/>
  <c r="BH442" i="27"/>
  <c r="CR442" i="27"/>
  <c r="BG442" i="27"/>
  <c r="Y442" i="27"/>
  <c r="CP442" i="27"/>
  <c r="BF442" i="27"/>
  <c r="CM442" i="27"/>
  <c r="BC442" i="27"/>
  <c r="T442" i="27"/>
  <c r="CJ442" i="27"/>
  <c r="BB442" i="27"/>
  <c r="S442" i="27"/>
  <c r="CH442" i="27"/>
  <c r="AX442" i="27"/>
  <c r="CF442" i="27"/>
  <c r="AW442" i="27"/>
  <c r="CD442" i="27"/>
  <c r="AT442" i="27"/>
  <c r="CA442" i="27"/>
  <c r="AP442" i="27"/>
  <c r="BZ442" i="27"/>
  <c r="AO442" i="27"/>
  <c r="BW442" i="27"/>
  <c r="BU442" i="27"/>
  <c r="BR442" i="27"/>
  <c r="DD458" i="27"/>
  <c r="CN458" i="27"/>
  <c r="BX458" i="27"/>
  <c r="BH458" i="27"/>
  <c r="AR458" i="27"/>
  <c r="DC458" i="27"/>
  <c r="CM458" i="27"/>
  <c r="BW458" i="27"/>
  <c r="BG458" i="27"/>
  <c r="AQ458" i="27"/>
  <c r="DB458" i="27"/>
  <c r="CL458" i="27"/>
  <c r="BV458" i="27"/>
  <c r="BF458" i="27"/>
  <c r="AP458" i="27"/>
  <c r="DA458" i="27"/>
  <c r="CK458" i="27"/>
  <c r="BU458" i="27"/>
  <c r="BE458" i="27"/>
  <c r="AO458" i="27"/>
  <c r="Y458" i="27"/>
  <c r="CZ458" i="27"/>
  <c r="CJ458" i="27"/>
  <c r="BT458" i="27"/>
  <c r="BD458" i="27"/>
  <c r="X458" i="27"/>
  <c r="CY458" i="27"/>
  <c r="CI458" i="27"/>
  <c r="BS458" i="27"/>
  <c r="BC458" i="27"/>
  <c r="CX458" i="27"/>
  <c r="CH458" i="27"/>
  <c r="BR458" i="27"/>
  <c r="BB458" i="27"/>
  <c r="CW458" i="27"/>
  <c r="CG458" i="27"/>
  <c r="BQ458" i="27"/>
  <c r="BA458" i="27"/>
  <c r="CV458" i="27"/>
  <c r="CF458" i="27"/>
  <c r="BP458" i="27"/>
  <c r="AZ458" i="27"/>
  <c r="CU458" i="27"/>
  <c r="CE458" i="27"/>
  <c r="BO458" i="27"/>
  <c r="AY458" i="27"/>
  <c r="CT458" i="27"/>
  <c r="CD458" i="27"/>
  <c r="BN458" i="27"/>
  <c r="AX458" i="27"/>
  <c r="CS458" i="27"/>
  <c r="CC458" i="27"/>
  <c r="BM458" i="27"/>
  <c r="AW458" i="27"/>
  <c r="CR458" i="27"/>
  <c r="CB458" i="27"/>
  <c r="BL458" i="27"/>
  <c r="AV458" i="27"/>
  <c r="CQ458" i="27"/>
  <c r="CA458" i="27"/>
  <c r="BK458" i="27"/>
  <c r="AU458" i="27"/>
  <c r="CO458" i="27"/>
  <c r="BY458" i="27"/>
  <c r="BI458" i="27"/>
  <c r="AS458" i="27"/>
  <c r="BJ458" i="27"/>
  <c r="CP458" i="27"/>
  <c r="AT458" i="27"/>
  <c r="BZ458" i="27"/>
  <c r="CO444" i="27"/>
  <c r="BY444" i="27"/>
  <c r="BI444" i="27"/>
  <c r="AS444" i="27"/>
  <c r="CW444" i="27"/>
  <c r="CG444" i="27"/>
  <c r="BQ444" i="27"/>
  <c r="BA444" i="27"/>
  <c r="CZ444" i="27"/>
  <c r="CH444" i="27"/>
  <c r="BO444" i="27"/>
  <c r="AW444" i="27"/>
  <c r="CV444" i="27"/>
  <c r="CD444" i="27"/>
  <c r="BL444" i="27"/>
  <c r="AT444" i="27"/>
  <c r="CT444" i="27"/>
  <c r="CB444" i="27"/>
  <c r="BJ444" i="27"/>
  <c r="AQ444" i="27"/>
  <c r="Y444" i="27"/>
  <c r="CQ444" i="27"/>
  <c r="BX444" i="27"/>
  <c r="BF444" i="27"/>
  <c r="CM444" i="27"/>
  <c r="BU444" i="27"/>
  <c r="BC444" i="27"/>
  <c r="DD444" i="27"/>
  <c r="CL444" i="27"/>
  <c r="BT444" i="27"/>
  <c r="BB444" i="27"/>
  <c r="DC444" i="27"/>
  <c r="CK444" i="27"/>
  <c r="BS444" i="27"/>
  <c r="AZ444" i="27"/>
  <c r="CF444" i="27"/>
  <c r="AY444" i="27"/>
  <c r="DB444" i="27"/>
  <c r="AP444" i="27"/>
  <c r="CX444" i="27"/>
  <c r="BP444" i="27"/>
  <c r="CR444" i="27"/>
  <c r="BK444" i="27"/>
  <c r="CN444" i="27"/>
  <c r="BG444" i="27"/>
  <c r="BN444" i="27"/>
  <c r="BM444" i="27"/>
  <c r="BH444" i="27"/>
  <c r="DA444" i="27"/>
  <c r="BE444" i="27"/>
  <c r="CY444" i="27"/>
  <c r="BD444" i="27"/>
  <c r="CU444" i="27"/>
  <c r="AX444" i="27"/>
  <c r="CS444" i="27"/>
  <c r="AV444" i="27"/>
  <c r="CP444" i="27"/>
  <c r="AU444" i="27"/>
  <c r="CJ444" i="27"/>
  <c r="AR444" i="27"/>
  <c r="CI444" i="27"/>
  <c r="AO444" i="27"/>
  <c r="CE444" i="27"/>
  <c r="CC444" i="27"/>
  <c r="CA444" i="27"/>
  <c r="BZ444" i="27"/>
  <c r="BV444" i="27"/>
  <c r="X444" i="27"/>
  <c r="BR444" i="27"/>
  <c r="DD460" i="27"/>
  <c r="CN460" i="27"/>
  <c r="BX460" i="27"/>
  <c r="BH460" i="27"/>
  <c r="AR460" i="27"/>
  <c r="DC460" i="27"/>
  <c r="CM460" i="27"/>
  <c r="BW460" i="27"/>
  <c r="BG460" i="27"/>
  <c r="AQ460" i="27"/>
  <c r="DB460" i="27"/>
  <c r="CL460" i="27"/>
  <c r="BV460" i="27"/>
  <c r="BF460" i="27"/>
  <c r="AP460" i="27"/>
  <c r="DA460" i="27"/>
  <c r="CK460" i="27"/>
  <c r="BU460" i="27"/>
  <c r="BE460" i="27"/>
  <c r="AO460" i="27"/>
  <c r="Y460" i="27"/>
  <c r="CZ460" i="27"/>
  <c r="CJ460" i="27"/>
  <c r="BT460" i="27"/>
  <c r="BD460" i="27"/>
  <c r="X460" i="27"/>
  <c r="CY460" i="27"/>
  <c r="CI460" i="27"/>
  <c r="BS460" i="27"/>
  <c r="BC460" i="27"/>
  <c r="CX460" i="27"/>
  <c r="CH460" i="27"/>
  <c r="BR460" i="27"/>
  <c r="BB460" i="27"/>
  <c r="CW460" i="27"/>
  <c r="CG460" i="27"/>
  <c r="BQ460" i="27"/>
  <c r="BA460" i="27"/>
  <c r="CV460" i="27"/>
  <c r="CF460" i="27"/>
  <c r="BP460" i="27"/>
  <c r="AZ460" i="27"/>
  <c r="CU460" i="27"/>
  <c r="CE460" i="27"/>
  <c r="BO460" i="27"/>
  <c r="CT460" i="27"/>
  <c r="CD460" i="27"/>
  <c r="BN460" i="27"/>
  <c r="AX460" i="27"/>
  <c r="CS460" i="27"/>
  <c r="CC460" i="27"/>
  <c r="BM460" i="27"/>
  <c r="AW460" i="27"/>
  <c r="CR460" i="27"/>
  <c r="CB460" i="27"/>
  <c r="BL460" i="27"/>
  <c r="AV460" i="27"/>
  <c r="CQ460" i="27"/>
  <c r="CA460" i="27"/>
  <c r="BK460" i="27"/>
  <c r="AU460" i="27"/>
  <c r="CO460" i="27"/>
  <c r="BY460" i="27"/>
  <c r="BI460" i="27"/>
  <c r="AS460" i="27"/>
  <c r="BJ460" i="27"/>
  <c r="BZ460" i="27"/>
  <c r="AT460" i="27"/>
  <c r="CP460" i="27"/>
  <c r="CW445" i="27"/>
  <c r="CG445" i="27"/>
  <c r="BQ445" i="27"/>
  <c r="BA445" i="27"/>
  <c r="CR445" i="27"/>
  <c r="CO445" i="27"/>
  <c r="BY445" i="27"/>
  <c r="BI445" i="27"/>
  <c r="AS445" i="27"/>
  <c r="DB445" i="27"/>
  <c r="CL445" i="27"/>
  <c r="BV445" i="27"/>
  <c r="BF445" i="27"/>
  <c r="CZ445" i="27"/>
  <c r="CJ445" i="27"/>
  <c r="BT445" i="27"/>
  <c r="BD445" i="27"/>
  <c r="BZ445" i="27"/>
  <c r="BC445" i="27"/>
  <c r="CQ445" i="27"/>
  <c r="BU445" i="27"/>
  <c r="CN445" i="27"/>
  <c r="BR445" i="27"/>
  <c r="AW445" i="27"/>
  <c r="CI445" i="27"/>
  <c r="BN445" i="27"/>
  <c r="AT445" i="27"/>
  <c r="DC445" i="27"/>
  <c r="CE445" i="27"/>
  <c r="BK445" i="27"/>
  <c r="AP445" i="27"/>
  <c r="X445" i="27"/>
  <c r="DA445" i="27"/>
  <c r="CD445" i="27"/>
  <c r="BJ445" i="27"/>
  <c r="AO445" i="27"/>
  <c r="CY445" i="27"/>
  <c r="CC445" i="27"/>
  <c r="BH445" i="27"/>
  <c r="CF445" i="27"/>
  <c r="AU445" i="27"/>
  <c r="BS445" i="27"/>
  <c r="CX445" i="27"/>
  <c r="BM445" i="27"/>
  <c r="CS445" i="27"/>
  <c r="BE445" i="27"/>
  <c r="Y445" i="27"/>
  <c r="CM445" i="27"/>
  <c r="AZ445" i="27"/>
  <c r="BG445" i="27"/>
  <c r="BB445" i="27"/>
  <c r="AX445" i="27"/>
  <c r="DD445" i="27"/>
  <c r="AV445" i="27"/>
  <c r="CV445" i="27"/>
  <c r="AR445" i="27"/>
  <c r="CT445" i="27"/>
  <c r="CP445" i="27"/>
  <c r="CK445" i="27"/>
  <c r="CH445" i="27"/>
  <c r="CB445" i="27"/>
  <c r="CA445" i="27"/>
  <c r="BX445" i="27"/>
  <c r="BW445" i="27"/>
  <c r="BP445" i="27"/>
  <c r="BO445" i="27"/>
  <c r="BL445" i="27"/>
  <c r="CV461" i="27"/>
  <c r="CF461" i="27"/>
  <c r="BP461" i="27"/>
  <c r="AZ461" i="27"/>
  <c r="CU461" i="27"/>
  <c r="CE461" i="27"/>
  <c r="BO461" i="27"/>
  <c r="AY461" i="27"/>
  <c r="CT461" i="27"/>
  <c r="CD461" i="27"/>
  <c r="BN461" i="27"/>
  <c r="AX461" i="27"/>
  <c r="CS461" i="27"/>
  <c r="CC461" i="27"/>
  <c r="BM461" i="27"/>
  <c r="AW461" i="27"/>
  <c r="CR461" i="27"/>
  <c r="CB461" i="27"/>
  <c r="BL461" i="27"/>
  <c r="AV461" i="27"/>
  <c r="CQ461" i="27"/>
  <c r="CA461" i="27"/>
  <c r="BK461" i="27"/>
  <c r="AU461" i="27"/>
  <c r="CP461" i="27"/>
  <c r="BZ461" i="27"/>
  <c r="BJ461" i="27"/>
  <c r="AT461" i="27"/>
  <c r="CO461" i="27"/>
  <c r="BY461" i="27"/>
  <c r="BI461" i="27"/>
  <c r="AS461" i="27"/>
  <c r="DD461" i="27"/>
  <c r="CN461" i="27"/>
  <c r="BX461" i="27"/>
  <c r="BH461" i="27"/>
  <c r="AR461" i="27"/>
  <c r="DC461" i="27"/>
  <c r="CM461" i="27"/>
  <c r="BW461" i="27"/>
  <c r="BG461" i="27"/>
  <c r="AQ461" i="27"/>
  <c r="DB461" i="27"/>
  <c r="CL461" i="27"/>
  <c r="BV461" i="27"/>
  <c r="BF461" i="27"/>
  <c r="AP461" i="27"/>
  <c r="DA461" i="27"/>
  <c r="CK461" i="27"/>
  <c r="BU461" i="27"/>
  <c r="BE461" i="27"/>
  <c r="AO461" i="27"/>
  <c r="Y461" i="27"/>
  <c r="CZ461" i="27"/>
  <c r="CJ461" i="27"/>
  <c r="BT461" i="27"/>
  <c r="BD461" i="27"/>
  <c r="X461" i="27"/>
  <c r="CY461" i="27"/>
  <c r="CI461" i="27"/>
  <c r="BS461" i="27"/>
  <c r="BC461" i="27"/>
  <c r="CW461" i="27"/>
  <c r="CG461" i="27"/>
  <c r="BQ461" i="27"/>
  <c r="BA461" i="27"/>
  <c r="CH461" i="27"/>
  <c r="CX461" i="27"/>
  <c r="BB461" i="27"/>
  <c r="BR461" i="27"/>
  <c r="DA430" i="27"/>
  <c r="CK430" i="27"/>
  <c r="BU430" i="27"/>
  <c r="BE430" i="27"/>
  <c r="AO430" i="27"/>
  <c r="CS430" i="27"/>
  <c r="CC430" i="27"/>
  <c r="BM430" i="27"/>
  <c r="CO430" i="27"/>
  <c r="BW430" i="27"/>
  <c r="BD430" i="27"/>
  <c r="F430" i="27"/>
  <c r="CN430" i="27"/>
  <c r="BV430" i="27"/>
  <c r="BC430" i="27"/>
  <c r="CM430" i="27"/>
  <c r="BT430" i="27"/>
  <c r="BB430" i="27"/>
  <c r="DD430" i="27"/>
  <c r="CL430" i="27"/>
  <c r="BS430" i="27"/>
  <c r="BA430" i="27"/>
  <c r="DC430" i="27"/>
  <c r="CJ430" i="27"/>
  <c r="BR430" i="27"/>
  <c r="AZ430" i="27"/>
  <c r="DB430" i="27"/>
  <c r="CI430" i="27"/>
  <c r="BQ430" i="27"/>
  <c r="AY430" i="27"/>
  <c r="CZ430" i="27"/>
  <c r="CH430" i="27"/>
  <c r="BP430" i="27"/>
  <c r="AX430" i="27"/>
  <c r="CY430" i="27"/>
  <c r="CG430" i="27"/>
  <c r="BO430" i="27"/>
  <c r="AV430" i="27"/>
  <c r="CX430" i="27"/>
  <c r="CF430" i="27"/>
  <c r="BN430" i="27"/>
  <c r="AU430" i="27"/>
  <c r="CW430" i="27"/>
  <c r="CE430" i="27"/>
  <c r="BL430" i="27"/>
  <c r="AT430" i="27"/>
  <c r="CV430" i="27"/>
  <c r="CD430" i="27"/>
  <c r="BK430" i="27"/>
  <c r="AS430" i="27"/>
  <c r="CU430" i="27"/>
  <c r="CB430" i="27"/>
  <c r="BJ430" i="27"/>
  <c r="AR430" i="27"/>
  <c r="CT430" i="27"/>
  <c r="CA430" i="27"/>
  <c r="BI430" i="27"/>
  <c r="AQ430" i="27"/>
  <c r="CR430" i="27"/>
  <c r="BZ430" i="27"/>
  <c r="BH430" i="27"/>
  <c r="AP430" i="27"/>
  <c r="Y430" i="27"/>
  <c r="I430" i="27"/>
  <c r="CQ430" i="27"/>
  <c r="BY430" i="27"/>
  <c r="BG430" i="27"/>
  <c r="X430" i="27"/>
  <c r="H430" i="27"/>
  <c r="CP430" i="27"/>
  <c r="BX430" i="27"/>
  <c r="BF430" i="27"/>
  <c r="G430" i="27"/>
  <c r="CO446" i="27"/>
  <c r="BY446" i="27"/>
  <c r="BI446" i="27"/>
  <c r="AS446" i="27"/>
  <c r="CZ446" i="27"/>
  <c r="CJ446" i="27"/>
  <c r="BT446" i="27"/>
  <c r="BD446" i="27"/>
  <c r="X446" i="27"/>
  <c r="CW446" i="27"/>
  <c r="CG446" i="27"/>
  <c r="BQ446" i="27"/>
  <c r="BA446" i="27"/>
  <c r="CT446" i="27"/>
  <c r="CD446" i="27"/>
  <c r="BN446" i="27"/>
  <c r="AX446" i="27"/>
  <c r="CR446" i="27"/>
  <c r="CB446" i="27"/>
  <c r="BL446" i="27"/>
  <c r="AV446" i="27"/>
  <c r="CK446" i="27"/>
  <c r="BM446" i="27"/>
  <c r="AP446" i="27"/>
  <c r="DC446" i="27"/>
  <c r="CF446" i="27"/>
  <c r="BH446" i="27"/>
  <c r="DA446" i="27"/>
  <c r="CC446" i="27"/>
  <c r="BF446" i="27"/>
  <c r="CV446" i="27"/>
  <c r="BX446" i="27"/>
  <c r="BB446" i="27"/>
  <c r="CQ446" i="27"/>
  <c r="BU446" i="27"/>
  <c r="AW446" i="27"/>
  <c r="CP446" i="27"/>
  <c r="BS446" i="27"/>
  <c r="AU446" i="27"/>
  <c r="Y446" i="27"/>
  <c r="CN446" i="27"/>
  <c r="BR446" i="27"/>
  <c r="AT446" i="27"/>
  <c r="W446" i="27"/>
  <c r="CY446" i="27"/>
  <c r="BJ446" i="27"/>
  <c r="CL446" i="27"/>
  <c r="AY446" i="27"/>
  <c r="CE446" i="27"/>
  <c r="AO446" i="27"/>
  <c r="BW446" i="27"/>
  <c r="BP446" i="27"/>
  <c r="BV446" i="27"/>
  <c r="BO446" i="27"/>
  <c r="BK446" i="27"/>
  <c r="BG446" i="27"/>
  <c r="BE446" i="27"/>
  <c r="BC446" i="27"/>
  <c r="DD446" i="27"/>
  <c r="AZ446" i="27"/>
  <c r="DB446" i="27"/>
  <c r="AR446" i="27"/>
  <c r="CX446" i="27"/>
  <c r="AQ446" i="27"/>
  <c r="CU446" i="27"/>
  <c r="CS446" i="27"/>
  <c r="CM446" i="27"/>
  <c r="CI446" i="27"/>
  <c r="CH446" i="27"/>
  <c r="V446" i="27"/>
  <c r="CA446" i="27"/>
  <c r="BZ446" i="27"/>
  <c r="DD462" i="27"/>
  <c r="CN462" i="27"/>
  <c r="BX462" i="27"/>
  <c r="BH462" i="27"/>
  <c r="AR462" i="27"/>
  <c r="DC462" i="27"/>
  <c r="CM462" i="27"/>
  <c r="BW462" i="27"/>
  <c r="BG462" i="27"/>
  <c r="AQ462" i="27"/>
  <c r="DB462" i="27"/>
  <c r="CL462" i="27"/>
  <c r="BV462" i="27"/>
  <c r="BF462" i="27"/>
  <c r="AP462" i="27"/>
  <c r="DA462" i="27"/>
  <c r="CK462" i="27"/>
  <c r="BU462" i="27"/>
  <c r="BE462" i="27"/>
  <c r="AO462" i="27"/>
  <c r="Y462" i="27"/>
  <c r="CZ462" i="27"/>
  <c r="CJ462" i="27"/>
  <c r="BT462" i="27"/>
  <c r="BD462" i="27"/>
  <c r="X462" i="27"/>
  <c r="CY462" i="27"/>
  <c r="CI462" i="27"/>
  <c r="BS462" i="27"/>
  <c r="BC462" i="27"/>
  <c r="CX462" i="27"/>
  <c r="CH462" i="27"/>
  <c r="BR462" i="27"/>
  <c r="BB462" i="27"/>
  <c r="CW462" i="27"/>
  <c r="CG462" i="27"/>
  <c r="BQ462" i="27"/>
  <c r="BA462" i="27"/>
  <c r="CV462" i="27"/>
  <c r="CF462" i="27"/>
  <c r="BP462" i="27"/>
  <c r="AZ462" i="27"/>
  <c r="CU462" i="27"/>
  <c r="CE462" i="27"/>
  <c r="BO462" i="27"/>
  <c r="AY462" i="27"/>
  <c r="CT462" i="27"/>
  <c r="CD462" i="27"/>
  <c r="BN462" i="27"/>
  <c r="AX462" i="27"/>
  <c r="CS462" i="27"/>
  <c r="CC462" i="27"/>
  <c r="BM462" i="27"/>
  <c r="AW462" i="27"/>
  <c r="CR462" i="27"/>
  <c r="CB462" i="27"/>
  <c r="BL462" i="27"/>
  <c r="AV462" i="27"/>
  <c r="CQ462" i="27"/>
  <c r="CA462" i="27"/>
  <c r="BK462" i="27"/>
  <c r="AU462" i="27"/>
  <c r="CO462" i="27"/>
  <c r="BY462" i="27"/>
  <c r="BI462" i="27"/>
  <c r="AS462" i="27"/>
  <c r="BJ462" i="27"/>
  <c r="AT462" i="27"/>
  <c r="CP462" i="27"/>
  <c r="BZ462" i="27"/>
  <c r="CS431" i="27"/>
  <c r="CC431" i="27"/>
  <c r="BM431" i="27"/>
  <c r="AW431" i="27"/>
  <c r="DA431" i="27"/>
  <c r="CK431" i="27"/>
  <c r="BU431" i="27"/>
  <c r="BE431" i="27"/>
  <c r="AO431" i="27"/>
  <c r="Y431" i="27"/>
  <c r="CU431" i="27"/>
  <c r="CB431" i="27"/>
  <c r="AR431" i="27"/>
  <c r="CT431" i="27"/>
  <c r="CA431" i="27"/>
  <c r="BI431" i="27"/>
  <c r="AQ431" i="27"/>
  <c r="X431" i="27"/>
  <c r="CR431" i="27"/>
  <c r="BH431" i="27"/>
  <c r="AP431" i="27"/>
  <c r="CQ431" i="27"/>
  <c r="BG431" i="27"/>
  <c r="CP431" i="27"/>
  <c r="BX431" i="27"/>
  <c r="BF431" i="27"/>
  <c r="BW431" i="27"/>
  <c r="BD431" i="27"/>
  <c r="BV431" i="27"/>
  <c r="BC431" i="27"/>
  <c r="BT431" i="27"/>
  <c r="BB431" i="27"/>
  <c r="CL431" i="27"/>
  <c r="BS431" i="27"/>
  <c r="BA431" i="27"/>
  <c r="CJ431" i="27"/>
  <c r="BR431" i="27"/>
  <c r="AZ431" i="27"/>
  <c r="CI431" i="27"/>
  <c r="BQ431" i="27"/>
  <c r="AY431" i="27"/>
  <c r="CZ431" i="27"/>
  <c r="CH431" i="27"/>
  <c r="BP431" i="27"/>
  <c r="AX431" i="27"/>
  <c r="CY431" i="27"/>
  <c r="CG431" i="27"/>
  <c r="BO431" i="27"/>
  <c r="AV431" i="27"/>
  <c r="CX431" i="27"/>
  <c r="CF431" i="27"/>
  <c r="BN431" i="27"/>
  <c r="AU431" i="27"/>
  <c r="CW431" i="27"/>
  <c r="CE431" i="27"/>
  <c r="BL431" i="27"/>
  <c r="AT431" i="27"/>
  <c r="CV431" i="27"/>
  <c r="CD431" i="27"/>
  <c r="BK431" i="27"/>
  <c r="AS431" i="27"/>
  <c r="CW447" i="27"/>
  <c r="CG447" i="27"/>
  <c r="BQ447" i="27"/>
  <c r="BA447" i="27"/>
  <c r="CR447" i="27"/>
  <c r="CB447" i="27"/>
  <c r="BL447" i="27"/>
  <c r="AV447" i="27"/>
  <c r="CO447" i="27"/>
  <c r="BY447" i="27"/>
  <c r="BI447" i="27"/>
  <c r="AS447" i="27"/>
  <c r="DB447" i="27"/>
  <c r="CL447" i="27"/>
  <c r="BV447" i="27"/>
  <c r="BF447" i="27"/>
  <c r="AP447" i="27"/>
  <c r="CZ447" i="27"/>
  <c r="CJ447" i="27"/>
  <c r="BT447" i="27"/>
  <c r="BD447" i="27"/>
  <c r="X447" i="27"/>
  <c r="CV447" i="27"/>
  <c r="BZ447" i="27"/>
  <c r="BB447" i="27"/>
  <c r="CS447" i="27"/>
  <c r="BU447" i="27"/>
  <c r="AX447" i="27"/>
  <c r="CP447" i="27"/>
  <c r="BR447" i="27"/>
  <c r="AU447" i="27"/>
  <c r="CK447" i="27"/>
  <c r="BN447" i="27"/>
  <c r="AQ447" i="27"/>
  <c r="DD447" i="27"/>
  <c r="CF447" i="27"/>
  <c r="BJ447" i="27"/>
  <c r="DC447" i="27"/>
  <c r="CE447" i="27"/>
  <c r="BH447" i="27"/>
  <c r="DA447" i="27"/>
  <c r="CD447" i="27"/>
  <c r="BG447" i="27"/>
  <c r="CC447" i="27"/>
  <c r="AO447" i="27"/>
  <c r="BP447" i="27"/>
  <c r="CX447" i="27"/>
  <c r="BK447" i="27"/>
  <c r="CQ447" i="27"/>
  <c r="AZ447" i="27"/>
  <c r="CM447" i="27"/>
  <c r="AW447" i="27"/>
  <c r="CI447" i="27"/>
  <c r="CH447" i="27"/>
  <c r="Y447" i="27"/>
  <c r="CA447" i="27"/>
  <c r="BX447" i="27"/>
  <c r="BW447" i="27"/>
  <c r="BS447" i="27"/>
  <c r="BO447" i="27"/>
  <c r="BM447" i="27"/>
  <c r="BE447" i="27"/>
  <c r="BC447" i="27"/>
  <c r="AY447" i="27"/>
  <c r="AT447" i="27"/>
  <c r="CY447" i="27"/>
  <c r="AR447" i="27"/>
  <c r="CT447" i="27"/>
  <c r="CN447" i="27"/>
  <c r="CV463" i="27"/>
  <c r="CF463" i="27"/>
  <c r="BP463" i="27"/>
  <c r="AZ463" i="27"/>
  <c r="CU463" i="27"/>
  <c r="CE463" i="27"/>
  <c r="BO463" i="27"/>
  <c r="AY463" i="27"/>
  <c r="CT463" i="27"/>
  <c r="CD463" i="27"/>
  <c r="BN463" i="27"/>
  <c r="AX463" i="27"/>
  <c r="CS463" i="27"/>
  <c r="CC463" i="27"/>
  <c r="BM463" i="27"/>
  <c r="AW463" i="27"/>
  <c r="CR463" i="27"/>
  <c r="CB463" i="27"/>
  <c r="BL463" i="27"/>
  <c r="AV463" i="27"/>
  <c r="CQ463" i="27"/>
  <c r="CA463" i="27"/>
  <c r="BK463" i="27"/>
  <c r="AU463" i="27"/>
  <c r="CP463" i="27"/>
  <c r="BZ463" i="27"/>
  <c r="BJ463" i="27"/>
  <c r="AT463" i="27"/>
  <c r="CO463" i="27"/>
  <c r="BY463" i="27"/>
  <c r="BI463" i="27"/>
  <c r="AS463" i="27"/>
  <c r="DD463" i="27"/>
  <c r="CN463" i="27"/>
  <c r="BX463" i="27"/>
  <c r="BH463" i="27"/>
  <c r="AR463" i="27"/>
  <c r="DC463" i="27"/>
  <c r="CM463" i="27"/>
  <c r="BW463" i="27"/>
  <c r="BG463" i="27"/>
  <c r="AQ463" i="27"/>
  <c r="DB463" i="27"/>
  <c r="CL463" i="27"/>
  <c r="BV463" i="27"/>
  <c r="BF463" i="27"/>
  <c r="AP463" i="27"/>
  <c r="DA463" i="27"/>
  <c r="CK463" i="27"/>
  <c r="BU463" i="27"/>
  <c r="BE463" i="27"/>
  <c r="AO463" i="27"/>
  <c r="Y463" i="27"/>
  <c r="CZ463" i="27"/>
  <c r="CJ463" i="27"/>
  <c r="BT463" i="27"/>
  <c r="BD463" i="27"/>
  <c r="AN463" i="27"/>
  <c r="X463" i="27"/>
  <c r="CY463" i="27"/>
  <c r="CI463" i="27"/>
  <c r="BS463" i="27"/>
  <c r="BC463" i="27"/>
  <c r="AM463" i="27"/>
  <c r="CW463" i="27"/>
  <c r="CG463" i="27"/>
  <c r="BQ463" i="27"/>
  <c r="BA463" i="27"/>
  <c r="BB463" i="27"/>
  <c r="CX463" i="27"/>
  <c r="CH463" i="27"/>
  <c r="BR463" i="27"/>
  <c r="X6" i="26"/>
  <c r="CO448" i="27"/>
  <c r="BY448" i="27"/>
  <c r="BI448" i="27"/>
  <c r="AS448" i="27"/>
  <c r="CZ448" i="27"/>
  <c r="CJ448" i="27"/>
  <c r="BT448" i="27"/>
  <c r="BD448" i="27"/>
  <c r="X448" i="27"/>
  <c r="CW448" i="27"/>
  <c r="CG448" i="27"/>
  <c r="BQ448" i="27"/>
  <c r="BA448" i="27"/>
  <c r="CT448" i="27"/>
  <c r="CD448" i="27"/>
  <c r="BN448" i="27"/>
  <c r="AX448" i="27"/>
  <c r="CR448" i="27"/>
  <c r="CB448" i="27"/>
  <c r="BL448" i="27"/>
  <c r="AV448" i="27"/>
  <c r="CL448" i="27"/>
  <c r="BO448" i="27"/>
  <c r="AQ448" i="27"/>
  <c r="DD448" i="27"/>
  <c r="CH448" i="27"/>
  <c r="BJ448" i="27"/>
  <c r="DB448" i="27"/>
  <c r="CE448" i="27"/>
  <c r="BG448" i="27"/>
  <c r="CX448" i="27"/>
  <c r="BZ448" i="27"/>
  <c r="BC448" i="27"/>
  <c r="CS448" i="27"/>
  <c r="BV448" i="27"/>
  <c r="AY448" i="27"/>
  <c r="CQ448" i="27"/>
  <c r="BU448" i="27"/>
  <c r="AW448" i="27"/>
  <c r="CP448" i="27"/>
  <c r="BS448" i="27"/>
  <c r="AU448" i="27"/>
  <c r="Y448" i="27"/>
  <c r="CY448" i="27"/>
  <c r="BH448" i="27"/>
  <c r="CK448" i="27"/>
  <c r="AT448" i="27"/>
  <c r="CC448" i="27"/>
  <c r="AO448" i="27"/>
  <c r="BW448" i="27"/>
  <c r="BP448" i="27"/>
  <c r="DA448" i="27"/>
  <c r="AR448" i="27"/>
  <c r="CV448" i="27"/>
  <c r="AP448" i="27"/>
  <c r="CU448" i="27"/>
  <c r="CN448" i="27"/>
  <c r="CM448" i="27"/>
  <c r="CI448" i="27"/>
  <c r="CF448" i="27"/>
  <c r="CA448" i="27"/>
  <c r="BX448" i="27"/>
  <c r="BR448" i="27"/>
  <c r="BM448" i="27"/>
  <c r="BK448" i="27"/>
  <c r="BF448" i="27"/>
  <c r="BE448" i="27"/>
  <c r="BB448" i="27"/>
  <c r="DC448" i="27"/>
  <c r="AZ448" i="27"/>
  <c r="DD464" i="27"/>
  <c r="CN464" i="27"/>
  <c r="BX464" i="27"/>
  <c r="BH464" i="27"/>
  <c r="AR464" i="27"/>
  <c r="DC464" i="27"/>
  <c r="CM464" i="27"/>
  <c r="BW464" i="27"/>
  <c r="BG464" i="27"/>
  <c r="AQ464" i="27"/>
  <c r="DB464" i="27"/>
  <c r="CL464" i="27"/>
  <c r="BV464" i="27"/>
  <c r="BF464" i="27"/>
  <c r="AP464" i="27"/>
  <c r="DA464" i="27"/>
  <c r="CK464" i="27"/>
  <c r="BU464" i="27"/>
  <c r="BE464" i="27"/>
  <c r="AO464" i="27"/>
  <c r="Y464" i="27"/>
  <c r="CZ464" i="27"/>
  <c r="CJ464" i="27"/>
  <c r="BT464" i="27"/>
  <c r="BD464" i="27"/>
  <c r="X464" i="27"/>
  <c r="CY464" i="27"/>
  <c r="CI464" i="27"/>
  <c r="BS464" i="27"/>
  <c r="BC464" i="27"/>
  <c r="CX464" i="27"/>
  <c r="CH464" i="27"/>
  <c r="BR464" i="27"/>
  <c r="BB464" i="27"/>
  <c r="CW464" i="27"/>
  <c r="CG464" i="27"/>
  <c r="BQ464" i="27"/>
  <c r="BA464" i="27"/>
  <c r="CV464" i="27"/>
  <c r="CF464" i="27"/>
  <c r="BP464" i="27"/>
  <c r="AZ464" i="27"/>
  <c r="CU464" i="27"/>
  <c r="CE464" i="27"/>
  <c r="BO464" i="27"/>
  <c r="AY464" i="27"/>
  <c r="CT464" i="27"/>
  <c r="CD464" i="27"/>
  <c r="BN464" i="27"/>
  <c r="AX464" i="27"/>
  <c r="CS464" i="27"/>
  <c r="CC464" i="27"/>
  <c r="BM464" i="27"/>
  <c r="AW464" i="27"/>
  <c r="CR464" i="27"/>
  <c r="CB464" i="27"/>
  <c r="BL464" i="27"/>
  <c r="AV464" i="27"/>
  <c r="CQ464" i="27"/>
  <c r="CA464" i="27"/>
  <c r="BK464" i="27"/>
  <c r="AU464" i="27"/>
  <c r="CO464" i="27"/>
  <c r="BY464" i="27"/>
  <c r="BI464" i="27"/>
  <c r="AS464" i="27"/>
  <c r="BZ464" i="27"/>
  <c r="CP464" i="27"/>
  <c r="BJ464" i="27"/>
  <c r="AT464" i="27"/>
  <c r="CS433" i="27"/>
  <c r="CC433" i="27"/>
  <c r="BM433" i="27"/>
  <c r="AW433" i="27"/>
  <c r="DA433" i="27"/>
  <c r="CK433" i="27"/>
  <c r="BU433" i="27"/>
  <c r="BE433" i="27"/>
  <c r="AO433" i="27"/>
  <c r="Y433" i="27"/>
  <c r="CX433" i="27"/>
  <c r="CV433" i="27"/>
  <c r="CN433" i="27"/>
  <c r="BV433" i="27"/>
  <c r="BC433" i="27"/>
  <c r="CM433" i="27"/>
  <c r="BT433" i="27"/>
  <c r="BB433" i="27"/>
  <c r="CL433" i="27"/>
  <c r="BS433" i="27"/>
  <c r="BA433" i="27"/>
  <c r="CJ433" i="27"/>
  <c r="BR433" i="27"/>
  <c r="AZ433" i="27"/>
  <c r="DD433" i="27"/>
  <c r="CI433" i="27"/>
  <c r="BQ433" i="27"/>
  <c r="AY433" i="27"/>
  <c r="DC433" i="27"/>
  <c r="CH433" i="27"/>
  <c r="BP433" i="27"/>
  <c r="AX433" i="27"/>
  <c r="DB433" i="27"/>
  <c r="CG433" i="27"/>
  <c r="BO433" i="27"/>
  <c r="AV433" i="27"/>
  <c r="CZ433" i="27"/>
  <c r="CF433" i="27"/>
  <c r="BN433" i="27"/>
  <c r="AU433" i="27"/>
  <c r="CY433" i="27"/>
  <c r="CE433" i="27"/>
  <c r="BL433" i="27"/>
  <c r="AT433" i="27"/>
  <c r="CW433" i="27"/>
  <c r="CD433" i="27"/>
  <c r="BK433" i="27"/>
  <c r="AS433" i="27"/>
  <c r="CU433" i="27"/>
  <c r="CB433" i="27"/>
  <c r="BJ433" i="27"/>
  <c r="AR433" i="27"/>
  <c r="CT433" i="27"/>
  <c r="CA433" i="27"/>
  <c r="BI433" i="27"/>
  <c r="AQ433" i="27"/>
  <c r="X433" i="27"/>
  <c r="CR433" i="27"/>
  <c r="BZ433" i="27"/>
  <c r="BH433" i="27"/>
  <c r="AP433" i="27"/>
  <c r="CQ433" i="27"/>
  <c r="BY433" i="27"/>
  <c r="BG433" i="27"/>
  <c r="CP433" i="27"/>
  <c r="BX433" i="27"/>
  <c r="BF433" i="27"/>
  <c r="CO433" i="27"/>
  <c r="BW433" i="27"/>
  <c r="BD433" i="27"/>
  <c r="CW449" i="27"/>
  <c r="CG449" i="27"/>
  <c r="BQ449" i="27"/>
  <c r="BA449" i="27"/>
  <c r="CR449" i="27"/>
  <c r="CB449" i="27"/>
  <c r="BL449" i="27"/>
  <c r="AV449" i="27"/>
  <c r="CO449" i="27"/>
  <c r="BY449" i="27"/>
  <c r="BI449" i="27"/>
  <c r="AS449" i="27"/>
  <c r="DB449" i="27"/>
  <c r="CL449" i="27"/>
  <c r="BV449" i="27"/>
  <c r="BF449" i="27"/>
  <c r="AP449" i="27"/>
  <c r="CZ449" i="27"/>
  <c r="CJ449" i="27"/>
  <c r="BT449" i="27"/>
  <c r="BD449" i="27"/>
  <c r="X449" i="27"/>
  <c r="CX449" i="27"/>
  <c r="CA449" i="27"/>
  <c r="BC449" i="27"/>
  <c r="CT449" i="27"/>
  <c r="BW449" i="27"/>
  <c r="AY449" i="27"/>
  <c r="CQ449" i="27"/>
  <c r="BS449" i="27"/>
  <c r="AW449" i="27"/>
  <c r="Y449" i="27"/>
  <c r="CM449" i="27"/>
  <c r="BO449" i="27"/>
  <c r="AR449" i="27"/>
  <c r="CH449" i="27"/>
  <c r="BK449" i="27"/>
  <c r="DD449" i="27"/>
  <c r="CF449" i="27"/>
  <c r="BJ449" i="27"/>
  <c r="DC449" i="27"/>
  <c r="CE449" i="27"/>
  <c r="BH449" i="27"/>
  <c r="CC449" i="27"/>
  <c r="AO449" i="27"/>
  <c r="BP449" i="27"/>
  <c r="CV449" i="27"/>
  <c r="BG449" i="27"/>
  <c r="CP449" i="27"/>
  <c r="AZ449" i="27"/>
  <c r="CK449" i="27"/>
  <c r="AU449" i="27"/>
  <c r="BM449" i="27"/>
  <c r="BE449" i="27"/>
  <c r="BB449" i="27"/>
  <c r="AX449" i="27"/>
  <c r="DA449" i="27"/>
  <c r="AT449" i="27"/>
  <c r="CY449" i="27"/>
  <c r="AQ449" i="27"/>
  <c r="CU449" i="27"/>
  <c r="CS449" i="27"/>
  <c r="CN449" i="27"/>
  <c r="CI449" i="27"/>
  <c r="CD449" i="27"/>
  <c r="BZ449" i="27"/>
  <c r="BX449" i="27"/>
  <c r="BU449" i="27"/>
  <c r="BR449" i="27"/>
  <c r="BN449" i="27"/>
  <c r="CV465" i="27"/>
  <c r="CF465" i="27"/>
  <c r="BP465" i="27"/>
  <c r="AZ465" i="27"/>
  <c r="CU465" i="27"/>
  <c r="CE465" i="27"/>
  <c r="BO465" i="27"/>
  <c r="AY465" i="27"/>
  <c r="CT465" i="27"/>
  <c r="CD465" i="27"/>
  <c r="BN465" i="27"/>
  <c r="AX465" i="27"/>
  <c r="CS465" i="27"/>
  <c r="CC465" i="27"/>
  <c r="BM465" i="27"/>
  <c r="AW465" i="27"/>
  <c r="CR465" i="27"/>
  <c r="CB465" i="27"/>
  <c r="BL465" i="27"/>
  <c r="AV465" i="27"/>
  <c r="CQ465" i="27"/>
  <c r="CA465" i="27"/>
  <c r="BK465" i="27"/>
  <c r="AU465" i="27"/>
  <c r="CP465" i="27"/>
  <c r="BZ465" i="27"/>
  <c r="BJ465" i="27"/>
  <c r="AT465" i="27"/>
  <c r="CO465" i="27"/>
  <c r="BY465" i="27"/>
  <c r="BI465" i="27"/>
  <c r="AS465" i="27"/>
  <c r="DD465" i="27"/>
  <c r="CN465" i="27"/>
  <c r="BX465" i="27"/>
  <c r="BH465" i="27"/>
  <c r="AR465" i="27"/>
  <c r="DC465" i="27"/>
  <c r="CM465" i="27"/>
  <c r="BW465" i="27"/>
  <c r="BG465" i="27"/>
  <c r="AQ465" i="27"/>
  <c r="DB465" i="27"/>
  <c r="CL465" i="27"/>
  <c r="BV465" i="27"/>
  <c r="BF465" i="27"/>
  <c r="AP465" i="27"/>
  <c r="DA465" i="27"/>
  <c r="CK465" i="27"/>
  <c r="BU465" i="27"/>
  <c r="BE465" i="27"/>
  <c r="AO465" i="27"/>
  <c r="Y465" i="27"/>
  <c r="CZ465" i="27"/>
  <c r="CJ465" i="27"/>
  <c r="BT465" i="27"/>
  <c r="BD465" i="27"/>
  <c r="X465" i="27"/>
  <c r="CY465" i="27"/>
  <c r="CI465" i="27"/>
  <c r="BS465" i="27"/>
  <c r="BC465" i="27"/>
  <c r="CW465" i="27"/>
  <c r="CG465" i="27"/>
  <c r="BQ465" i="27"/>
  <c r="BA465" i="27"/>
  <c r="CX465" i="27"/>
  <c r="BB465" i="27"/>
  <c r="BR465" i="27"/>
  <c r="CH465" i="27"/>
  <c r="DA434" i="27"/>
  <c r="CK434" i="27"/>
  <c r="BU434" i="27"/>
  <c r="BE434" i="27"/>
  <c r="AO434" i="27"/>
  <c r="Y434" i="27"/>
  <c r="CF434" i="27"/>
  <c r="BP434" i="27"/>
  <c r="BM434" i="27"/>
  <c r="AW434" i="27"/>
  <c r="CP434" i="27"/>
  <c r="BZ434" i="27"/>
  <c r="BJ434" i="27"/>
  <c r="AT434" i="27"/>
  <c r="DD434" i="27"/>
  <c r="CN434" i="27"/>
  <c r="BX434" i="27"/>
  <c r="BH434" i="27"/>
  <c r="AR434" i="27"/>
  <c r="CT434" i="27"/>
  <c r="BV434" i="27"/>
  <c r="CR434" i="27"/>
  <c r="BT434" i="27"/>
  <c r="CQ434" i="27"/>
  <c r="BS434" i="27"/>
  <c r="CO434" i="27"/>
  <c r="AV434" i="27"/>
  <c r="CM434" i="27"/>
  <c r="BQ434" i="27"/>
  <c r="AU434" i="27"/>
  <c r="X434" i="27"/>
  <c r="CL434" i="27"/>
  <c r="BO434" i="27"/>
  <c r="AS434" i="27"/>
  <c r="CJ434" i="27"/>
  <c r="AQ434" i="27"/>
  <c r="CI434" i="27"/>
  <c r="BL434" i="27"/>
  <c r="AP434" i="27"/>
  <c r="CH434" i="27"/>
  <c r="BK434" i="27"/>
  <c r="DC434" i="27"/>
  <c r="CG434" i="27"/>
  <c r="BI434" i="27"/>
  <c r="DB434" i="27"/>
  <c r="CE434" i="27"/>
  <c r="BG434" i="27"/>
  <c r="CZ434" i="27"/>
  <c r="CD434" i="27"/>
  <c r="BF434" i="27"/>
  <c r="CY434" i="27"/>
  <c r="CB434" i="27"/>
  <c r="BD434" i="27"/>
  <c r="CX434" i="27"/>
  <c r="CA434" i="27"/>
  <c r="BC434" i="27"/>
  <c r="CW434" i="27"/>
  <c r="BY434" i="27"/>
  <c r="CU434" i="27"/>
  <c r="BW434" i="27"/>
  <c r="BA434" i="27"/>
  <c r="CO450" i="27"/>
  <c r="BY450" i="27"/>
  <c r="BI450" i="27"/>
  <c r="AS450" i="27"/>
  <c r="CZ450" i="27"/>
  <c r="CJ450" i="27"/>
  <c r="BT450" i="27"/>
  <c r="BD450" i="27"/>
  <c r="X450" i="27"/>
  <c r="CW450" i="27"/>
  <c r="CG450" i="27"/>
  <c r="BQ450" i="27"/>
  <c r="BA450" i="27"/>
  <c r="CT450" i="27"/>
  <c r="CD450" i="27"/>
  <c r="BN450" i="27"/>
  <c r="AX450" i="27"/>
  <c r="CR450" i="27"/>
  <c r="CB450" i="27"/>
  <c r="BL450" i="27"/>
  <c r="AV450" i="27"/>
  <c r="CM450" i="27"/>
  <c r="BP450" i="27"/>
  <c r="AR450" i="27"/>
  <c r="CI450" i="27"/>
  <c r="BK450" i="27"/>
  <c r="AO450" i="27"/>
  <c r="DC450" i="27"/>
  <c r="CF450" i="27"/>
  <c r="BH450" i="27"/>
  <c r="CY450" i="27"/>
  <c r="CA450" i="27"/>
  <c r="BE450" i="27"/>
  <c r="CU450" i="27"/>
  <c r="BW450" i="27"/>
  <c r="AZ450" i="27"/>
  <c r="CS450" i="27"/>
  <c r="BV450" i="27"/>
  <c r="AY450" i="27"/>
  <c r="CQ450" i="27"/>
  <c r="BU450" i="27"/>
  <c r="AW450" i="27"/>
  <c r="CX450" i="27"/>
  <c r="BG450" i="27"/>
  <c r="CK450" i="27"/>
  <c r="AT450" i="27"/>
  <c r="CC450" i="27"/>
  <c r="BS450" i="27"/>
  <c r="DD450" i="27"/>
  <c r="BO450" i="27"/>
  <c r="Y450" i="27"/>
  <c r="BZ450" i="27"/>
  <c r="BX450" i="27"/>
  <c r="BR450" i="27"/>
  <c r="BM450" i="27"/>
  <c r="BJ450" i="27"/>
  <c r="BF450" i="27"/>
  <c r="BC450" i="27"/>
  <c r="BB450" i="27"/>
  <c r="DB450" i="27"/>
  <c r="AU450" i="27"/>
  <c r="DA450" i="27"/>
  <c r="AQ450" i="27"/>
  <c r="CV450" i="27"/>
  <c r="AP450" i="27"/>
  <c r="CP450" i="27"/>
  <c r="CN450" i="27"/>
  <c r="CL450" i="27"/>
  <c r="CH450" i="27"/>
  <c r="CE450" i="27"/>
  <c r="BW466" i="27"/>
  <c r="BT466" i="27"/>
  <c r="CF466" i="27"/>
  <c r="CB466" i="27"/>
  <c r="CW438" i="27"/>
  <c r="CG438" i="27"/>
  <c r="CT438" i="27"/>
  <c r="CO438" i="27"/>
  <c r="BY438" i="27"/>
  <c r="DB438" i="27"/>
  <c r="CL438" i="27"/>
  <c r="CN438" i="27"/>
  <c r="BU438" i="27"/>
  <c r="BE438" i="27"/>
  <c r="AO438" i="27"/>
  <c r="Y438" i="27"/>
  <c r="DC438" i="27"/>
  <c r="CH438" i="27"/>
  <c r="BP438" i="27"/>
  <c r="AZ438" i="27"/>
  <c r="CY438" i="27"/>
  <c r="CD438" i="27"/>
  <c r="BM438" i="27"/>
  <c r="AW438" i="27"/>
  <c r="CU438" i="27"/>
  <c r="CA438" i="27"/>
  <c r="BJ438" i="27"/>
  <c r="AT438" i="27"/>
  <c r="CR438" i="27"/>
  <c r="BX438" i="27"/>
  <c r="BH438" i="27"/>
  <c r="AR438" i="27"/>
  <c r="DD438" i="27"/>
  <c r="BZ438" i="27"/>
  <c r="BB438" i="27"/>
  <c r="DA438" i="27"/>
  <c r="BW438" i="27"/>
  <c r="BA438" i="27"/>
  <c r="CZ438" i="27"/>
  <c r="BV438" i="27"/>
  <c r="AY438" i="27"/>
  <c r="CX438" i="27"/>
  <c r="BT438" i="27"/>
  <c r="AX438" i="27"/>
  <c r="CV438" i="27"/>
  <c r="BS438" i="27"/>
  <c r="AV438" i="27"/>
  <c r="X438" i="27"/>
  <c r="CS438" i="27"/>
  <c r="BR438" i="27"/>
  <c r="AU438" i="27"/>
  <c r="CQ438" i="27"/>
  <c r="BQ438" i="27"/>
  <c r="AS438" i="27"/>
  <c r="CP438" i="27"/>
  <c r="BO438" i="27"/>
  <c r="AQ438" i="27"/>
  <c r="CM438" i="27"/>
  <c r="BN438" i="27"/>
  <c r="AP438" i="27"/>
  <c r="CK438" i="27"/>
  <c r="BL438" i="27"/>
  <c r="CJ438" i="27"/>
  <c r="BK438" i="27"/>
  <c r="CI438" i="27"/>
  <c r="BI438" i="27"/>
  <c r="CF438" i="27"/>
  <c r="BG438" i="27"/>
  <c r="CE438" i="27"/>
  <c r="BF438" i="27"/>
  <c r="CC438" i="27"/>
  <c r="BD438" i="27"/>
  <c r="CB438" i="27"/>
  <c r="BC438" i="27"/>
  <c r="DD454" i="27"/>
  <c r="CN454" i="27"/>
  <c r="BX454" i="27"/>
  <c r="BH454" i="27"/>
  <c r="AR454" i="27"/>
  <c r="DC454" i="27"/>
  <c r="CM454" i="27"/>
  <c r="BW454" i="27"/>
  <c r="DA454" i="27"/>
  <c r="CK454" i="27"/>
  <c r="BU454" i="27"/>
  <c r="CY454" i="27"/>
  <c r="CI454" i="27"/>
  <c r="BS454" i="27"/>
  <c r="CX454" i="27"/>
  <c r="CH454" i="27"/>
  <c r="BR454" i="27"/>
  <c r="BB454" i="27"/>
  <c r="CV454" i="27"/>
  <c r="CF454" i="27"/>
  <c r="BP454" i="27"/>
  <c r="AZ454" i="27"/>
  <c r="CU454" i="27"/>
  <c r="CE454" i="27"/>
  <c r="BO454" i="27"/>
  <c r="CT454" i="27"/>
  <c r="CD454" i="27"/>
  <c r="BN454" i="27"/>
  <c r="AX454" i="27"/>
  <c r="CR454" i="27"/>
  <c r="CB454" i="27"/>
  <c r="BL454" i="27"/>
  <c r="AV454" i="27"/>
  <c r="CQ454" i="27"/>
  <c r="CA454" i="27"/>
  <c r="BK454" i="27"/>
  <c r="AU454" i="27"/>
  <c r="CO454" i="27"/>
  <c r="BY454" i="27"/>
  <c r="BI454" i="27"/>
  <c r="AS454" i="27"/>
  <c r="BF454" i="27"/>
  <c r="X454" i="27"/>
  <c r="CP454" i="27"/>
  <c r="AW454" i="27"/>
  <c r="CG454" i="27"/>
  <c r="AO454" i="27"/>
  <c r="BV454" i="27"/>
  <c r="BQ454" i="27"/>
  <c r="BA454" i="27"/>
  <c r="CZ454" i="27"/>
  <c r="CS454" i="27"/>
  <c r="CC454" i="27"/>
  <c r="BM454" i="27"/>
  <c r="BJ454" i="27"/>
  <c r="BE454" i="27"/>
  <c r="DB454" i="27"/>
  <c r="CJ454" i="27"/>
  <c r="BD454" i="27"/>
  <c r="AT454" i="27"/>
  <c r="AP454" i="27"/>
  <c r="Y454" i="27"/>
  <c r="CW454" i="27"/>
  <c r="CL454" i="27"/>
  <c r="BZ454" i="27"/>
  <c r="BT454" i="27"/>
  <c r="BC454" i="27"/>
  <c r="CO441" i="27"/>
  <c r="BY441" i="27"/>
  <c r="BI441" i="27"/>
  <c r="AS441" i="27"/>
  <c r="DB441" i="27"/>
  <c r="CL441" i="27"/>
  <c r="BV441" i="27"/>
  <c r="BF441" i="27"/>
  <c r="AP441" i="27"/>
  <c r="CW441" i="27"/>
  <c r="CG441" i="27"/>
  <c r="BQ441" i="27"/>
  <c r="BA441" i="27"/>
  <c r="CT441" i="27"/>
  <c r="CD441" i="27"/>
  <c r="BN441" i="27"/>
  <c r="AX441" i="27"/>
  <c r="CV441" i="27"/>
  <c r="CA441" i="27"/>
  <c r="BE441" i="27"/>
  <c r="CP441" i="27"/>
  <c r="BT441" i="27"/>
  <c r="AY441" i="27"/>
  <c r="CK441" i="27"/>
  <c r="BP441" i="27"/>
  <c r="AU441" i="27"/>
  <c r="Y441" i="27"/>
  <c r="DC441" i="27"/>
  <c r="CH441" i="27"/>
  <c r="BL441" i="27"/>
  <c r="AQ441" i="27"/>
  <c r="CZ441" i="27"/>
  <c r="CE441" i="27"/>
  <c r="BJ441" i="27"/>
  <c r="DA441" i="27"/>
  <c r="BW441" i="27"/>
  <c r="AR441" i="27"/>
  <c r="CY441" i="27"/>
  <c r="BU441" i="27"/>
  <c r="AO441" i="27"/>
  <c r="CX441" i="27"/>
  <c r="BS441" i="27"/>
  <c r="CU441" i="27"/>
  <c r="BR441" i="27"/>
  <c r="CS441" i="27"/>
  <c r="BO441" i="27"/>
  <c r="CR441" i="27"/>
  <c r="BM441" i="27"/>
  <c r="CQ441" i="27"/>
  <c r="BK441" i="27"/>
  <c r="CN441" i="27"/>
  <c r="BH441" i="27"/>
  <c r="CM441" i="27"/>
  <c r="BG441" i="27"/>
  <c r="CJ441" i="27"/>
  <c r="BD441" i="27"/>
  <c r="CI441" i="27"/>
  <c r="BC441" i="27"/>
  <c r="X441" i="27"/>
  <c r="CF441" i="27"/>
  <c r="BB441" i="27"/>
  <c r="CC441" i="27"/>
  <c r="AZ441" i="27"/>
  <c r="CB441" i="27"/>
  <c r="AW441" i="27"/>
  <c r="BZ441" i="27"/>
  <c r="AV441" i="27"/>
  <c r="DD441" i="27"/>
  <c r="BX441" i="27"/>
  <c r="AT441" i="27"/>
  <c r="CV457" i="27"/>
  <c r="CF457" i="27"/>
  <c r="BP457" i="27"/>
  <c r="AZ457" i="27"/>
  <c r="CE457" i="27"/>
  <c r="BO457" i="27"/>
  <c r="AY457" i="27"/>
  <c r="CS457" i="27"/>
  <c r="CC457" i="27"/>
  <c r="BM457" i="27"/>
  <c r="AW457" i="27"/>
  <c r="CR457" i="27"/>
  <c r="CB457" i="27"/>
  <c r="BL457" i="27"/>
  <c r="AV457" i="27"/>
  <c r="CQ457" i="27"/>
  <c r="CA457" i="27"/>
  <c r="BK457" i="27"/>
  <c r="AU457" i="27"/>
  <c r="CP457" i="27"/>
  <c r="BZ457" i="27"/>
  <c r="BJ457" i="27"/>
  <c r="AT457" i="27"/>
  <c r="CO457" i="27"/>
  <c r="BY457" i="27"/>
  <c r="BI457" i="27"/>
  <c r="AS457" i="27"/>
  <c r="DD457" i="27"/>
  <c r="CN457" i="27"/>
  <c r="BX457" i="27"/>
  <c r="BH457" i="27"/>
  <c r="AR457" i="27"/>
  <c r="DC457" i="27"/>
  <c r="CM457" i="27"/>
  <c r="BW457" i="27"/>
  <c r="BG457" i="27"/>
  <c r="AQ457" i="27"/>
  <c r="DB457" i="27"/>
  <c r="CL457" i="27"/>
  <c r="BV457" i="27"/>
  <c r="BF457" i="27"/>
  <c r="AP457" i="27"/>
  <c r="DA457" i="27"/>
  <c r="CK457" i="27"/>
  <c r="BU457" i="27"/>
  <c r="BE457" i="27"/>
  <c r="AO457" i="27"/>
  <c r="Y457" i="27"/>
  <c r="CZ457" i="27"/>
  <c r="CJ457" i="27"/>
  <c r="BT457" i="27"/>
  <c r="BD457" i="27"/>
  <c r="X457" i="27"/>
  <c r="CY457" i="27"/>
  <c r="CI457" i="27"/>
  <c r="BS457" i="27"/>
  <c r="BC457" i="27"/>
  <c r="CW457" i="27"/>
  <c r="CG457" i="27"/>
  <c r="BQ457" i="27"/>
  <c r="BA457" i="27"/>
  <c r="AX457" i="27"/>
  <c r="CH457" i="27"/>
  <c r="BR457" i="27"/>
  <c r="CT457" i="27"/>
  <c r="BB457" i="27"/>
  <c r="BN457" i="27"/>
  <c r="CX457" i="27"/>
  <c r="CD457" i="27"/>
  <c r="Y9" i="26"/>
  <c r="A432" i="27" s="1"/>
  <c r="CS435" i="27"/>
  <c r="CC435" i="27"/>
  <c r="BM435" i="27"/>
  <c r="AW435" i="27"/>
  <c r="DD435" i="27"/>
  <c r="CN435" i="27"/>
  <c r="BX435" i="27"/>
  <c r="BH435" i="27"/>
  <c r="AR435" i="27"/>
  <c r="L435" i="27"/>
  <c r="DA435" i="27"/>
  <c r="CK435" i="27"/>
  <c r="BU435" i="27"/>
  <c r="BE435" i="27"/>
  <c r="Y435" i="27"/>
  <c r="CX435" i="27"/>
  <c r="CH435" i="27"/>
  <c r="BR435" i="27"/>
  <c r="BB435" i="27"/>
  <c r="CV435" i="27"/>
  <c r="CF435" i="27"/>
  <c r="BP435" i="27"/>
  <c r="AZ435" i="27"/>
  <c r="CI435" i="27"/>
  <c r="BK435" i="27"/>
  <c r="CG435" i="27"/>
  <c r="BJ435" i="27"/>
  <c r="DC435" i="27"/>
  <c r="CE435" i="27"/>
  <c r="BI435" i="27"/>
  <c r="DB435" i="27"/>
  <c r="CD435" i="27"/>
  <c r="BG435" i="27"/>
  <c r="M435" i="27"/>
  <c r="CZ435" i="27"/>
  <c r="CB435" i="27"/>
  <c r="BF435" i="27"/>
  <c r="K435" i="27"/>
  <c r="CY435" i="27"/>
  <c r="CA435" i="27"/>
  <c r="BD435" i="27"/>
  <c r="CW435" i="27"/>
  <c r="BZ435" i="27"/>
  <c r="BC435" i="27"/>
  <c r="CU435" i="27"/>
  <c r="BY435" i="27"/>
  <c r="BA435" i="27"/>
  <c r="CT435" i="27"/>
  <c r="BW435" i="27"/>
  <c r="AY435" i="27"/>
  <c r="CR435" i="27"/>
  <c r="BV435" i="27"/>
  <c r="AX435" i="27"/>
  <c r="CQ435" i="27"/>
  <c r="BT435" i="27"/>
  <c r="AV435" i="27"/>
  <c r="CP435" i="27"/>
  <c r="BS435" i="27"/>
  <c r="AU435" i="27"/>
  <c r="X435" i="27"/>
  <c r="CO435" i="27"/>
  <c r="BQ435" i="27"/>
  <c r="AT435" i="27"/>
  <c r="CM435" i="27"/>
  <c r="BO435" i="27"/>
  <c r="AS435" i="27"/>
  <c r="CL435" i="27"/>
  <c r="BN435" i="27"/>
  <c r="AQ435" i="27"/>
  <c r="CJ435" i="27"/>
  <c r="BL435" i="27"/>
  <c r="AP435" i="27"/>
  <c r="CW451" i="27"/>
  <c r="CG451" i="27"/>
  <c r="BQ451" i="27"/>
  <c r="BA451" i="27"/>
  <c r="CR451" i="27"/>
  <c r="CB451" i="27"/>
  <c r="BL451" i="27"/>
  <c r="AV451" i="27"/>
  <c r="CO451" i="27"/>
  <c r="BY451" i="27"/>
  <c r="BI451" i="27"/>
  <c r="AS451" i="27"/>
  <c r="AC451" i="27"/>
  <c r="DB451" i="27"/>
  <c r="CL451" i="27"/>
  <c r="BV451" i="27"/>
  <c r="BF451" i="27"/>
  <c r="AP451" i="27"/>
  <c r="CZ451" i="27"/>
  <c r="CJ451" i="27"/>
  <c r="BT451" i="27"/>
  <c r="BD451" i="27"/>
  <c r="X451" i="27"/>
  <c r="CY451" i="27"/>
  <c r="CC451" i="27"/>
  <c r="BE451" i="27"/>
  <c r="CU451" i="27"/>
  <c r="BX451" i="27"/>
  <c r="AZ451" i="27"/>
  <c r="CS451" i="27"/>
  <c r="BU451" i="27"/>
  <c r="AX451" i="27"/>
  <c r="AA451" i="27"/>
  <c r="CN451" i="27"/>
  <c r="BP451" i="27"/>
  <c r="AT451" i="27"/>
  <c r="CI451" i="27"/>
  <c r="BM451" i="27"/>
  <c r="AO451" i="27"/>
  <c r="CH451" i="27"/>
  <c r="BK451" i="27"/>
  <c r="DD451" i="27"/>
  <c r="CF451" i="27"/>
  <c r="BJ451" i="27"/>
  <c r="CA451" i="27"/>
  <c r="DC451" i="27"/>
  <c r="BO451" i="27"/>
  <c r="Y451" i="27"/>
  <c r="CV451" i="27"/>
  <c r="BG451" i="27"/>
  <c r="CP451" i="27"/>
  <c r="AY451" i="27"/>
  <c r="CK451" i="27"/>
  <c r="AU451" i="27"/>
  <c r="CQ451" i="27"/>
  <c r="CM451" i="27"/>
  <c r="CE451" i="27"/>
  <c r="AB451" i="27"/>
  <c r="CD451" i="27"/>
  <c r="BZ451" i="27"/>
  <c r="BW451" i="27"/>
  <c r="BS451" i="27"/>
  <c r="BR451" i="27"/>
  <c r="BN451" i="27"/>
  <c r="BH451" i="27"/>
  <c r="BC451" i="27"/>
  <c r="BB451" i="27"/>
  <c r="AW451" i="27"/>
  <c r="DA451" i="27"/>
  <c r="AR451" i="27"/>
  <c r="CX451" i="27"/>
  <c r="AQ451" i="27"/>
  <c r="CT451" i="27"/>
  <c r="DA436" i="27"/>
  <c r="CK436" i="27"/>
  <c r="BU436" i="27"/>
  <c r="BE436" i="27"/>
  <c r="AO436" i="27"/>
  <c r="Y436" i="27"/>
  <c r="BP436" i="27"/>
  <c r="AZ436" i="27"/>
  <c r="CS436" i="27"/>
  <c r="CC436" i="27"/>
  <c r="BM436" i="27"/>
  <c r="AW436" i="27"/>
  <c r="CP436" i="27"/>
  <c r="BZ436" i="27"/>
  <c r="BJ436" i="27"/>
  <c r="AT436" i="27"/>
  <c r="DD436" i="27"/>
  <c r="CN436" i="27"/>
  <c r="BX436" i="27"/>
  <c r="BH436" i="27"/>
  <c r="AR436" i="27"/>
  <c r="BW436" i="27"/>
  <c r="BA436" i="27"/>
  <c r="BV436" i="27"/>
  <c r="AY436" i="27"/>
  <c r="CR436" i="27"/>
  <c r="BT436" i="27"/>
  <c r="AX436" i="27"/>
  <c r="CQ436" i="27"/>
  <c r="BS436" i="27"/>
  <c r="AV436" i="27"/>
  <c r="X436" i="27"/>
  <c r="CO436" i="27"/>
  <c r="BR436" i="27"/>
  <c r="AU436" i="27"/>
  <c r="CM436" i="27"/>
  <c r="AS436" i="27"/>
  <c r="CL436" i="27"/>
  <c r="BO436" i="27"/>
  <c r="AQ436" i="27"/>
  <c r="CJ436" i="27"/>
  <c r="BN436" i="27"/>
  <c r="AP436" i="27"/>
  <c r="CI436" i="27"/>
  <c r="BL436" i="27"/>
  <c r="CH436" i="27"/>
  <c r="BK436" i="27"/>
  <c r="DC436" i="27"/>
  <c r="BI436" i="27"/>
  <c r="DB436" i="27"/>
  <c r="BG436" i="27"/>
  <c r="CZ436" i="27"/>
  <c r="CD436" i="27"/>
  <c r="BF436" i="27"/>
  <c r="CY436" i="27"/>
  <c r="CB436" i="27"/>
  <c r="BD436" i="27"/>
  <c r="CX436" i="27"/>
  <c r="CA436" i="27"/>
  <c r="BC436" i="27"/>
  <c r="CW436" i="27"/>
  <c r="BY436" i="27"/>
  <c r="BB436" i="27"/>
  <c r="CO452" i="27"/>
  <c r="BY452" i="27"/>
  <c r="BI452" i="27"/>
  <c r="AS452" i="27"/>
  <c r="CZ452" i="27"/>
  <c r="CJ452" i="27"/>
  <c r="BT452" i="27"/>
  <c r="BD452" i="27"/>
  <c r="X452" i="27"/>
  <c r="CW452" i="27"/>
  <c r="CG452" i="27"/>
  <c r="BQ452" i="27"/>
  <c r="BA452" i="27"/>
  <c r="CT452" i="27"/>
  <c r="CD452" i="27"/>
  <c r="BN452" i="27"/>
  <c r="AX452" i="27"/>
  <c r="CR452" i="27"/>
  <c r="CB452" i="27"/>
  <c r="BL452" i="27"/>
  <c r="AV452" i="27"/>
  <c r="CN452" i="27"/>
  <c r="BR452" i="27"/>
  <c r="AT452" i="27"/>
  <c r="CK452" i="27"/>
  <c r="BM452" i="27"/>
  <c r="AP452" i="27"/>
  <c r="DD452" i="27"/>
  <c r="CH452" i="27"/>
  <c r="BJ452" i="27"/>
  <c r="DA452" i="27"/>
  <c r="CC452" i="27"/>
  <c r="BF452" i="27"/>
  <c r="CV452" i="27"/>
  <c r="BX452" i="27"/>
  <c r="BB452" i="27"/>
  <c r="CU452" i="27"/>
  <c r="BW452" i="27"/>
  <c r="AZ452" i="27"/>
  <c r="CS452" i="27"/>
  <c r="BV452" i="27"/>
  <c r="AY452" i="27"/>
  <c r="CX452" i="27"/>
  <c r="BG452" i="27"/>
  <c r="CI452" i="27"/>
  <c r="AR452" i="27"/>
  <c r="CA452" i="27"/>
  <c r="BS452" i="27"/>
  <c r="DC452" i="27"/>
  <c r="BO452" i="27"/>
  <c r="Y452" i="27"/>
  <c r="AW452" i="27"/>
  <c r="DB452" i="27"/>
  <c r="AU452" i="27"/>
  <c r="CY452" i="27"/>
  <c r="AQ452" i="27"/>
  <c r="CQ452" i="27"/>
  <c r="AO452" i="27"/>
  <c r="CP452" i="27"/>
  <c r="CM452" i="27"/>
  <c r="CL452" i="27"/>
  <c r="CF452" i="27"/>
  <c r="CE452" i="27"/>
  <c r="BZ452" i="27"/>
  <c r="BU452" i="27"/>
  <c r="BP452" i="27"/>
  <c r="BK452" i="27"/>
  <c r="BH452" i="27"/>
  <c r="BE452" i="27"/>
  <c r="BC452" i="27"/>
  <c r="CS437" i="27"/>
  <c r="CC437" i="27"/>
  <c r="AW437" i="27"/>
  <c r="DD437" i="27"/>
  <c r="CN437" i="27"/>
  <c r="BX437" i="27"/>
  <c r="DA437" i="27"/>
  <c r="CK437" i="27"/>
  <c r="BU437" i="27"/>
  <c r="BE437" i="27"/>
  <c r="AO437" i="27"/>
  <c r="CX437" i="27"/>
  <c r="CH437" i="27"/>
  <c r="BR437" i="27"/>
  <c r="BB437" i="27"/>
  <c r="CV437" i="27"/>
  <c r="CF437" i="27"/>
  <c r="BP437" i="27"/>
  <c r="AZ437" i="27"/>
  <c r="CJ437" i="27"/>
  <c r="BL437" i="27"/>
  <c r="CI437" i="27"/>
  <c r="BK437" i="27"/>
  <c r="CG437" i="27"/>
  <c r="BJ437" i="27"/>
  <c r="DC437" i="27"/>
  <c r="CE437" i="27"/>
  <c r="BI437" i="27"/>
  <c r="DB437" i="27"/>
  <c r="CD437" i="27"/>
  <c r="BG437" i="27"/>
  <c r="CZ437" i="27"/>
  <c r="CB437" i="27"/>
  <c r="BF437" i="27"/>
  <c r="CY437" i="27"/>
  <c r="CA437" i="27"/>
  <c r="BD437" i="27"/>
  <c r="CW437" i="27"/>
  <c r="BZ437" i="27"/>
  <c r="BC437" i="27"/>
  <c r="CU437" i="27"/>
  <c r="BY437" i="27"/>
  <c r="BA437" i="27"/>
  <c r="CT437" i="27"/>
  <c r="BW437" i="27"/>
  <c r="AY437" i="27"/>
  <c r="CR437" i="27"/>
  <c r="BV437" i="27"/>
  <c r="AX437" i="27"/>
  <c r="CQ437" i="27"/>
  <c r="BT437" i="27"/>
  <c r="CP437" i="27"/>
  <c r="BS437" i="27"/>
  <c r="AU437" i="27"/>
  <c r="X437" i="27"/>
  <c r="BQ437" i="27"/>
  <c r="AT437" i="27"/>
  <c r="CM437" i="27"/>
  <c r="BO437" i="27"/>
  <c r="CL437" i="27"/>
  <c r="BN437" i="27"/>
  <c r="AQ437" i="27"/>
  <c r="DD453" i="27"/>
  <c r="DC453" i="27"/>
  <c r="CZ453" i="27"/>
  <c r="CY453" i="27"/>
  <c r="CW453" i="27"/>
  <c r="CX453" i="27"/>
  <c r="CG453" i="27"/>
  <c r="BQ453" i="27"/>
  <c r="BA453" i="27"/>
  <c r="CR453" i="27"/>
  <c r="CB453" i="27"/>
  <c r="BL453" i="27"/>
  <c r="AV453" i="27"/>
  <c r="CO453" i="27"/>
  <c r="BY453" i="27"/>
  <c r="BI453" i="27"/>
  <c r="AS453" i="27"/>
  <c r="CL453" i="27"/>
  <c r="BV453" i="27"/>
  <c r="BF453" i="27"/>
  <c r="AP453" i="27"/>
  <c r="CJ453" i="27"/>
  <c r="BT453" i="27"/>
  <c r="BD453" i="27"/>
  <c r="X453" i="27"/>
  <c r="CD453" i="27"/>
  <c r="BG453" i="27"/>
  <c r="CV453" i="27"/>
  <c r="BZ453" i="27"/>
  <c r="BB453" i="27"/>
  <c r="CT453" i="27"/>
  <c r="BW453" i="27"/>
  <c r="AY453" i="27"/>
  <c r="CP453" i="27"/>
  <c r="BR453" i="27"/>
  <c r="AU453" i="27"/>
  <c r="CK453" i="27"/>
  <c r="BN453" i="27"/>
  <c r="AQ453" i="27"/>
  <c r="CI453" i="27"/>
  <c r="BM453" i="27"/>
  <c r="AO453" i="27"/>
  <c r="CH453" i="27"/>
  <c r="BK453" i="27"/>
  <c r="CA453" i="27"/>
  <c r="BO453" i="27"/>
  <c r="Y453" i="27"/>
  <c r="CU453" i="27"/>
  <c r="BE453" i="27"/>
  <c r="CN453" i="27"/>
  <c r="AX453" i="27"/>
  <c r="CF453" i="27"/>
  <c r="AT453" i="27"/>
  <c r="BP453" i="27"/>
  <c r="BJ453" i="27"/>
  <c r="BH453" i="27"/>
  <c r="BC453" i="27"/>
  <c r="AZ453" i="27"/>
  <c r="AW453" i="27"/>
  <c r="DB453" i="27"/>
  <c r="AR453" i="27"/>
  <c r="DA453" i="27"/>
  <c r="CS453" i="27"/>
  <c r="CQ453" i="27"/>
  <c r="CM453" i="27"/>
  <c r="CE453" i="27"/>
  <c r="CC453" i="27"/>
  <c r="BX453" i="27"/>
  <c r="BU453" i="27"/>
  <c r="BS453" i="27"/>
  <c r="CO439" i="27"/>
  <c r="BY439" i="27"/>
  <c r="BI439" i="27"/>
  <c r="AS439" i="27"/>
  <c r="DB439" i="27"/>
  <c r="CL439" i="27"/>
  <c r="BF439" i="27"/>
  <c r="AP439" i="27"/>
  <c r="CW439" i="27"/>
  <c r="CG439" i="27"/>
  <c r="BQ439" i="27"/>
  <c r="CT439" i="27"/>
  <c r="CD439" i="27"/>
  <c r="BN439" i="27"/>
  <c r="AX439" i="27"/>
  <c r="CQ439" i="27"/>
  <c r="AZ439" i="27"/>
  <c r="CJ439" i="27"/>
  <c r="BO439" i="27"/>
  <c r="AT439" i="27"/>
  <c r="X439" i="27"/>
  <c r="DA439" i="27"/>
  <c r="CF439" i="27"/>
  <c r="BK439" i="27"/>
  <c r="AO439" i="27"/>
  <c r="CX439" i="27"/>
  <c r="CB439" i="27"/>
  <c r="BG439" i="27"/>
  <c r="P439" i="27"/>
  <c r="BZ439" i="27"/>
  <c r="BD439" i="27"/>
  <c r="CR439" i="27"/>
  <c r="BM439" i="27"/>
  <c r="CP439" i="27"/>
  <c r="BL439" i="27"/>
  <c r="CN439" i="27"/>
  <c r="BJ439" i="27"/>
  <c r="CM439" i="27"/>
  <c r="BH439" i="27"/>
  <c r="CK439" i="27"/>
  <c r="BE439" i="27"/>
  <c r="CI439" i="27"/>
  <c r="Y439" i="27"/>
  <c r="CH439" i="27"/>
  <c r="CE439" i="27"/>
  <c r="AY439" i="27"/>
  <c r="CC439" i="27"/>
  <c r="AW439" i="27"/>
  <c r="CA439" i="27"/>
  <c r="AV439" i="27"/>
  <c r="DD439" i="27"/>
  <c r="BX439" i="27"/>
  <c r="AU439" i="27"/>
  <c r="O439" i="27"/>
  <c r="DC439" i="27"/>
  <c r="AR439" i="27"/>
  <c r="CZ439" i="27"/>
  <c r="BT439" i="27"/>
  <c r="AQ439" i="27"/>
  <c r="CY439" i="27"/>
  <c r="BS439" i="27"/>
  <c r="CV439" i="27"/>
  <c r="BR439" i="27"/>
  <c r="CS439" i="27"/>
  <c r="BP439" i="27"/>
  <c r="CV455" i="27"/>
  <c r="CF455" i="27"/>
  <c r="BP455" i="27"/>
  <c r="AZ455" i="27"/>
  <c r="CU455" i="27"/>
  <c r="CE455" i="27"/>
  <c r="BO455" i="27"/>
  <c r="AY455" i="27"/>
  <c r="CS455" i="27"/>
  <c r="CC455" i="27"/>
  <c r="BM455" i="27"/>
  <c r="AW455" i="27"/>
  <c r="AG455" i="27"/>
  <c r="CR455" i="27"/>
  <c r="CB455" i="27"/>
  <c r="BL455" i="27"/>
  <c r="AV455" i="27"/>
  <c r="AF455" i="27"/>
  <c r="CQ455" i="27"/>
  <c r="CA455" i="27"/>
  <c r="BK455" i="27"/>
  <c r="AU455" i="27"/>
  <c r="AE455" i="27"/>
  <c r="CP455" i="27"/>
  <c r="BZ455" i="27"/>
  <c r="BJ455" i="27"/>
  <c r="AT455" i="27"/>
  <c r="CO455" i="27"/>
  <c r="BY455" i="27"/>
  <c r="BI455" i="27"/>
  <c r="AS455" i="27"/>
  <c r="DD455" i="27"/>
  <c r="CN455" i="27"/>
  <c r="BX455" i="27"/>
  <c r="BH455" i="27"/>
  <c r="AR455" i="27"/>
  <c r="DC455" i="27"/>
  <c r="CM455" i="27"/>
  <c r="AQ455" i="27"/>
  <c r="DB455" i="27"/>
  <c r="CL455" i="27"/>
  <c r="BV455" i="27"/>
  <c r="BF455" i="27"/>
  <c r="AP455" i="27"/>
  <c r="DA455" i="27"/>
  <c r="CK455" i="27"/>
  <c r="BU455" i="27"/>
  <c r="BE455" i="27"/>
  <c r="AO455" i="27"/>
  <c r="Y455" i="27"/>
  <c r="CZ455" i="27"/>
  <c r="CJ455" i="27"/>
  <c r="BT455" i="27"/>
  <c r="BD455" i="27"/>
  <c r="X455" i="27"/>
  <c r="CY455" i="27"/>
  <c r="CI455" i="27"/>
  <c r="BS455" i="27"/>
  <c r="BC455" i="27"/>
  <c r="CW455" i="27"/>
  <c r="CG455" i="27"/>
  <c r="BQ455" i="27"/>
  <c r="BA455" i="27"/>
  <c r="CH455" i="27"/>
  <c r="BN455" i="27"/>
  <c r="CD455" i="27"/>
  <c r="BR455" i="27"/>
  <c r="BB455" i="27"/>
  <c r="CX455" i="27"/>
  <c r="CT455" i="27"/>
  <c r="AX455" i="27"/>
  <c r="CW440" i="27"/>
  <c r="CG440" i="27"/>
  <c r="BQ440" i="27"/>
  <c r="BA440" i="27"/>
  <c r="CT440" i="27"/>
  <c r="CD440" i="27"/>
  <c r="BN440" i="27"/>
  <c r="AX440" i="27"/>
  <c r="CO440" i="27"/>
  <c r="BY440" i="27"/>
  <c r="BI440" i="27"/>
  <c r="AS440" i="27"/>
  <c r="DB440" i="27"/>
  <c r="CL440" i="27"/>
  <c r="BV440" i="27"/>
  <c r="BF440" i="27"/>
  <c r="AP440" i="27"/>
  <c r="CS440" i="27"/>
  <c r="BX440" i="27"/>
  <c r="BC440" i="27"/>
  <c r="CM440" i="27"/>
  <c r="BR440" i="27"/>
  <c r="AV440" i="27"/>
  <c r="DD440" i="27"/>
  <c r="CI440" i="27"/>
  <c r="BM440" i="27"/>
  <c r="CZ440" i="27"/>
  <c r="CE440" i="27"/>
  <c r="BJ440" i="27"/>
  <c r="CX440" i="27"/>
  <c r="CB440" i="27"/>
  <c r="BG440" i="27"/>
  <c r="CH440" i="27"/>
  <c r="BB440" i="27"/>
  <c r="X440" i="27"/>
  <c r="CF440" i="27"/>
  <c r="AZ440" i="27"/>
  <c r="CC440" i="27"/>
  <c r="AY440" i="27"/>
  <c r="CA440" i="27"/>
  <c r="AW440" i="27"/>
  <c r="BZ440" i="27"/>
  <c r="AU440" i="27"/>
  <c r="DC440" i="27"/>
  <c r="BW440" i="27"/>
  <c r="DA440" i="27"/>
  <c r="BU440" i="27"/>
  <c r="CY440" i="27"/>
  <c r="BT440" i="27"/>
  <c r="AO440" i="27"/>
  <c r="CV440" i="27"/>
  <c r="BS440" i="27"/>
  <c r="CU440" i="27"/>
  <c r="BP440" i="27"/>
  <c r="CR440" i="27"/>
  <c r="CQ440" i="27"/>
  <c r="BL440" i="27"/>
  <c r="CP440" i="27"/>
  <c r="CN440" i="27"/>
  <c r="BH440" i="27"/>
  <c r="CK440" i="27"/>
  <c r="BE440" i="27"/>
  <c r="CJ440" i="27"/>
  <c r="BD440" i="27"/>
  <c r="Y440" i="27"/>
  <c r="DD456" i="27"/>
  <c r="CN456" i="27"/>
  <c r="BX456" i="27"/>
  <c r="BH456" i="27"/>
  <c r="AR456" i="27"/>
  <c r="DC456" i="27"/>
  <c r="CM456" i="27"/>
  <c r="BW456" i="27"/>
  <c r="BG456" i="27"/>
  <c r="AQ456" i="27"/>
  <c r="DA456" i="27"/>
  <c r="CK456" i="27"/>
  <c r="BU456" i="27"/>
  <c r="BE456" i="27"/>
  <c r="AO456" i="27"/>
  <c r="Y456" i="27"/>
  <c r="CZ456" i="27"/>
  <c r="CJ456" i="27"/>
  <c r="BT456" i="27"/>
  <c r="BD456" i="27"/>
  <c r="X456" i="27"/>
  <c r="CY456" i="27"/>
  <c r="CI456" i="27"/>
  <c r="BS456" i="27"/>
  <c r="BC456" i="27"/>
  <c r="CX456" i="27"/>
  <c r="CH456" i="27"/>
  <c r="BR456" i="27"/>
  <c r="BB456" i="27"/>
  <c r="CW456" i="27"/>
  <c r="CG456" i="27"/>
  <c r="BQ456" i="27"/>
  <c r="BA456" i="27"/>
  <c r="CV456" i="27"/>
  <c r="CF456" i="27"/>
  <c r="BP456" i="27"/>
  <c r="AZ456" i="27"/>
  <c r="CU456" i="27"/>
  <c r="CE456" i="27"/>
  <c r="BO456" i="27"/>
  <c r="AY456" i="27"/>
  <c r="CT456" i="27"/>
  <c r="CD456" i="27"/>
  <c r="BN456" i="27"/>
  <c r="AX456" i="27"/>
  <c r="CS456" i="27"/>
  <c r="CC456" i="27"/>
  <c r="BM456" i="27"/>
  <c r="AW456" i="27"/>
  <c r="CR456" i="27"/>
  <c r="CB456" i="27"/>
  <c r="BL456" i="27"/>
  <c r="AV456" i="27"/>
  <c r="CQ456" i="27"/>
  <c r="CA456" i="27"/>
  <c r="BK456" i="27"/>
  <c r="AU456" i="27"/>
  <c r="CO456" i="27"/>
  <c r="BY456" i="27"/>
  <c r="BI456" i="27"/>
  <c r="AS456" i="27"/>
  <c r="CL456" i="27"/>
  <c r="BJ456" i="27"/>
  <c r="AT456" i="27"/>
  <c r="DB456" i="27"/>
  <c r="BV456" i="27"/>
  <c r="AP456" i="27"/>
  <c r="CP456" i="27"/>
  <c r="BF456" i="27"/>
  <c r="BZ456" i="27"/>
  <c r="CW443" i="27"/>
  <c r="CG443" i="27"/>
  <c r="BA443" i="27"/>
  <c r="CO443" i="27"/>
  <c r="BY443" i="27"/>
  <c r="BI443" i="27"/>
  <c r="AS443" i="27"/>
  <c r="CT443" i="27"/>
  <c r="CB443" i="27"/>
  <c r="BJ443" i="27"/>
  <c r="AQ443" i="27"/>
  <c r="Y443" i="27"/>
  <c r="CQ443" i="27"/>
  <c r="BX443" i="27"/>
  <c r="BF443" i="27"/>
  <c r="CN443" i="27"/>
  <c r="BV443" i="27"/>
  <c r="BD443" i="27"/>
  <c r="CK443" i="27"/>
  <c r="AZ443" i="27"/>
  <c r="CZ443" i="27"/>
  <c r="CH443" i="27"/>
  <c r="BO443" i="27"/>
  <c r="AW443" i="27"/>
  <c r="CM443" i="27"/>
  <c r="BM443" i="27"/>
  <c r="CE443" i="27"/>
  <c r="BE443" i="27"/>
  <c r="DD443" i="27"/>
  <c r="CA443" i="27"/>
  <c r="AY443" i="27"/>
  <c r="CV443" i="27"/>
  <c r="BU443" i="27"/>
  <c r="AU443" i="27"/>
  <c r="CS443" i="27"/>
  <c r="AR443" i="27"/>
  <c r="CC443" i="27"/>
  <c r="AO443" i="27"/>
  <c r="BZ443" i="27"/>
  <c r="BW443" i="27"/>
  <c r="BT443" i="27"/>
  <c r="BP443" i="27"/>
  <c r="BN443" i="27"/>
  <c r="DB443" i="27"/>
  <c r="BL443" i="27"/>
  <c r="DA443" i="27"/>
  <c r="BK443" i="27"/>
  <c r="X443" i="27"/>
  <c r="CU443" i="27"/>
  <c r="BH443" i="27"/>
  <c r="CR443" i="27"/>
  <c r="BG443" i="27"/>
  <c r="CP443" i="27"/>
  <c r="BC443" i="27"/>
  <c r="CL443" i="27"/>
  <c r="BB443" i="27"/>
  <c r="CJ443" i="27"/>
  <c r="AX443" i="27"/>
  <c r="CI443" i="27"/>
  <c r="AV443" i="27"/>
  <c r="CF443" i="27"/>
  <c r="AT443" i="27"/>
  <c r="CD443" i="27"/>
  <c r="AP443" i="27"/>
  <c r="CV459" i="27"/>
  <c r="CF459" i="27"/>
  <c r="BP459" i="27"/>
  <c r="AZ459" i="27"/>
  <c r="AJ459" i="27"/>
  <c r="CU459" i="27"/>
  <c r="CE459" i="27"/>
  <c r="BO459" i="27"/>
  <c r="AY459" i="27"/>
  <c r="AI459" i="27"/>
  <c r="CT459" i="27"/>
  <c r="CD459" i="27"/>
  <c r="BN459" i="27"/>
  <c r="AX459" i="27"/>
  <c r="CS459" i="27"/>
  <c r="CC459" i="27"/>
  <c r="BM459" i="27"/>
  <c r="AW459" i="27"/>
  <c r="CR459" i="27"/>
  <c r="CB459" i="27"/>
  <c r="BL459" i="27"/>
  <c r="AV459" i="27"/>
  <c r="CQ459" i="27"/>
  <c r="CA459" i="27"/>
  <c r="BK459" i="27"/>
  <c r="AU459" i="27"/>
  <c r="CP459" i="27"/>
  <c r="BZ459" i="27"/>
  <c r="BJ459" i="27"/>
  <c r="AT459" i="27"/>
  <c r="CO459" i="27"/>
  <c r="BY459" i="27"/>
  <c r="BI459" i="27"/>
  <c r="AS459" i="27"/>
  <c r="DD459" i="27"/>
  <c r="CN459" i="27"/>
  <c r="BX459" i="27"/>
  <c r="BH459" i="27"/>
  <c r="AR459" i="27"/>
  <c r="DC459" i="27"/>
  <c r="CM459" i="27"/>
  <c r="BW459" i="27"/>
  <c r="DB459" i="27"/>
  <c r="CL459" i="27"/>
  <c r="BV459" i="27"/>
  <c r="BF459" i="27"/>
  <c r="AP459" i="27"/>
  <c r="DA459" i="27"/>
  <c r="CK459" i="27"/>
  <c r="BU459" i="27"/>
  <c r="BE459" i="27"/>
  <c r="AO459" i="27"/>
  <c r="Y459" i="27"/>
  <c r="CZ459" i="27"/>
  <c r="CJ459" i="27"/>
  <c r="BT459" i="27"/>
  <c r="BD459" i="27"/>
  <c r="X459" i="27"/>
  <c r="CY459" i="27"/>
  <c r="CI459" i="27"/>
  <c r="BS459" i="27"/>
  <c r="BC459" i="27"/>
  <c r="CW459" i="27"/>
  <c r="CG459" i="27"/>
  <c r="BQ459" i="27"/>
  <c r="BA459" i="27"/>
  <c r="AK459" i="27"/>
  <c r="CH459" i="27"/>
  <c r="BB459" i="27"/>
  <c r="CX459" i="27"/>
  <c r="BR459" i="27"/>
  <c r="H86" i="26"/>
  <c r="H54" i="26"/>
  <c r="V79" i="26" s="1"/>
  <c r="AA111" i="26"/>
  <c r="D93" i="27"/>
  <c r="AJ90" i="27"/>
  <c r="AZ90" i="27"/>
  <c r="BP90" i="27"/>
  <c r="CF90" i="27"/>
  <c r="CV90" i="27"/>
  <c r="F90" i="27"/>
  <c r="I316" i="27"/>
  <c r="AG316" i="27"/>
  <c r="L316" i="27"/>
  <c r="AB316" i="27"/>
  <c r="P316" i="27"/>
  <c r="AN316" i="27"/>
  <c r="AJ316" i="27"/>
  <c r="F645" i="27"/>
  <c r="F643" i="27"/>
  <c r="F641" i="27"/>
  <c r="F639" i="27"/>
  <c r="F637" i="27"/>
  <c r="F635" i="27"/>
  <c r="F633" i="27"/>
  <c r="F631" i="27"/>
  <c r="F629" i="27"/>
  <c r="F644" i="27"/>
  <c r="F642" i="27"/>
  <c r="F640" i="27"/>
  <c r="F638" i="27"/>
  <c r="F636" i="27"/>
  <c r="F634" i="27"/>
  <c r="F632" i="27"/>
  <c r="F630" i="27"/>
  <c r="F626" i="27"/>
  <c r="F624" i="27"/>
  <c r="F622" i="27"/>
  <c r="F620" i="27"/>
  <c r="F618" i="27"/>
  <c r="F628" i="27"/>
  <c r="F627" i="27"/>
  <c r="F625" i="27"/>
  <c r="F623" i="27"/>
  <c r="F621" i="27"/>
  <c r="F619" i="27"/>
  <c r="F615" i="27"/>
  <c r="F611" i="27"/>
  <c r="F609" i="27"/>
  <c r="F607" i="27"/>
  <c r="F605" i="27"/>
  <c r="F603" i="27"/>
  <c r="F601" i="27"/>
  <c r="F616" i="27"/>
  <c r="F614" i="27"/>
  <c r="F613" i="27"/>
  <c r="F612" i="27"/>
  <c r="F610" i="27"/>
  <c r="F608" i="27"/>
  <c r="F606" i="27"/>
  <c r="F604" i="27"/>
  <c r="F602" i="27"/>
  <c r="F617" i="27"/>
  <c r="F599" i="27"/>
  <c r="F600" i="27"/>
  <c r="F595" i="27"/>
  <c r="F593" i="27"/>
  <c r="F591" i="27"/>
  <c r="F589" i="27"/>
  <c r="F587" i="27"/>
  <c r="F585" i="27"/>
  <c r="F583" i="27"/>
  <c r="F581" i="27"/>
  <c r="F590" i="27"/>
  <c r="F596" i="27"/>
  <c r="F576" i="27"/>
  <c r="F577" i="27"/>
  <c r="F584" i="27"/>
  <c r="F579" i="27"/>
  <c r="F575" i="27"/>
  <c r="F567" i="27"/>
  <c r="F582" i="27"/>
  <c r="F586" i="27"/>
  <c r="F580" i="27"/>
  <c r="F578" i="27"/>
  <c r="F592" i="27"/>
  <c r="F594" i="27"/>
  <c r="F563" i="27"/>
  <c r="F562" i="27"/>
  <c r="F564" i="27"/>
  <c r="F554" i="27"/>
  <c r="F568" i="27"/>
  <c r="F561" i="27"/>
  <c r="F548" i="27"/>
  <c r="F555" i="27"/>
  <c r="F553" i="27"/>
  <c r="F551" i="27"/>
  <c r="F588" i="27"/>
  <c r="F558" i="27"/>
  <c r="F547" i="27"/>
  <c r="G540" i="27"/>
  <c r="R644" i="27"/>
  <c r="R642" i="27"/>
  <c r="R640" i="27"/>
  <c r="R638" i="27"/>
  <c r="R636" i="27"/>
  <c r="R634" i="27"/>
  <c r="R632" i="27"/>
  <c r="R645" i="27"/>
  <c r="R643" i="27"/>
  <c r="R641" i="27"/>
  <c r="R639" i="27"/>
  <c r="R637" i="27"/>
  <c r="R635" i="27"/>
  <c r="R633" i="27"/>
  <c r="R631" i="27"/>
  <c r="R630" i="27"/>
  <c r="R626" i="27"/>
  <c r="R624" i="27"/>
  <c r="R622" i="27"/>
  <c r="R620" i="27"/>
  <c r="R618" i="27"/>
  <c r="R629" i="27"/>
  <c r="R628" i="27"/>
  <c r="R627" i="27"/>
  <c r="R625" i="27"/>
  <c r="R623" i="27"/>
  <c r="R621" i="27"/>
  <c r="R619" i="27"/>
  <c r="R617" i="27"/>
  <c r="R611" i="27"/>
  <c r="R609" i="27"/>
  <c r="R607" i="27"/>
  <c r="R605" i="27"/>
  <c r="R603" i="27"/>
  <c r="R613" i="27"/>
  <c r="R615" i="27"/>
  <c r="R614" i="27"/>
  <c r="R612" i="27"/>
  <c r="R616" i="27"/>
  <c r="R606" i="27"/>
  <c r="R596" i="27"/>
  <c r="R594" i="27"/>
  <c r="R592" i="27"/>
  <c r="R590" i="27"/>
  <c r="R588" i="27"/>
  <c r="R586" i="27"/>
  <c r="R584" i="27"/>
  <c r="R610" i="27"/>
  <c r="R604" i="27"/>
  <c r="R599" i="27"/>
  <c r="R595" i="27"/>
  <c r="R593" i="27"/>
  <c r="R591" i="27"/>
  <c r="R589" i="27"/>
  <c r="R587" i="27"/>
  <c r="R585" i="27"/>
  <c r="R608" i="27"/>
  <c r="R602" i="27"/>
  <c r="R601" i="27"/>
  <c r="R578" i="27"/>
  <c r="R583" i="27"/>
  <c r="R582" i="27"/>
  <c r="R580" i="27"/>
  <c r="R576" i="27"/>
  <c r="R600" i="27"/>
  <c r="R581" i="27"/>
  <c r="R577" i="27"/>
  <c r="R567" i="27"/>
  <c r="R575" i="27"/>
  <c r="R561" i="27"/>
  <c r="R568" i="27"/>
  <c r="R563" i="27"/>
  <c r="R579" i="27"/>
  <c r="R562" i="27"/>
  <c r="R558" i="27"/>
  <c r="R553" i="27"/>
  <c r="R564" i="27"/>
  <c r="R552" i="27"/>
  <c r="R542" i="27"/>
  <c r="R551" i="27"/>
  <c r="R547" i="27"/>
  <c r="S540" i="27"/>
  <c r="CT543" i="27"/>
  <c r="CD543" i="27"/>
  <c r="BN543" i="27"/>
  <c r="AH543" i="27"/>
  <c r="R543" i="27"/>
  <c r="CR543" i="27"/>
  <c r="CB543" i="27"/>
  <c r="BL543" i="27"/>
  <c r="CQ543" i="27"/>
  <c r="CA543" i="27"/>
  <c r="BK543" i="27"/>
  <c r="O543" i="27"/>
  <c r="CP543" i="27"/>
  <c r="BZ543" i="27"/>
  <c r="BJ543" i="27"/>
  <c r="AT543" i="27"/>
  <c r="N543" i="27"/>
  <c r="C544" i="27"/>
  <c r="CO543" i="27"/>
  <c r="BY543" i="27"/>
  <c r="BI543" i="27"/>
  <c r="AS543" i="27"/>
  <c r="AC543" i="27"/>
  <c r="CY543" i="27"/>
  <c r="CI543" i="27"/>
  <c r="BS543" i="27"/>
  <c r="BC543" i="27"/>
  <c r="AM543" i="27"/>
  <c r="W543" i="27"/>
  <c r="CX543" i="27"/>
  <c r="BR543" i="27"/>
  <c r="AL543" i="27"/>
  <c r="V543" i="27"/>
  <c r="CF543" i="27"/>
  <c r="BD543" i="27"/>
  <c r="Z543" i="27"/>
  <c r="DC543" i="27"/>
  <c r="CC543" i="27"/>
  <c r="AZ543" i="27"/>
  <c r="X543" i="27"/>
  <c r="CU543" i="27"/>
  <c r="BQ543" i="27"/>
  <c r="AO543" i="27"/>
  <c r="K543" i="27"/>
  <c r="CS543" i="27"/>
  <c r="BP543" i="27"/>
  <c r="J543" i="27"/>
  <c r="CN543" i="27"/>
  <c r="BO543" i="27"/>
  <c r="CM543" i="27"/>
  <c r="BM543" i="27"/>
  <c r="CG543" i="27"/>
  <c r="AP543" i="27"/>
  <c r="BT543" i="27"/>
  <c r="U543" i="27"/>
  <c r="DB543" i="27"/>
  <c r="BG543" i="27"/>
  <c r="S543" i="27"/>
  <c r="DA543" i="27"/>
  <c r="BF543" i="27"/>
  <c r="Q543" i="27"/>
  <c r="CZ543" i="27"/>
  <c r="BE543" i="27"/>
  <c r="BW543" i="27"/>
  <c r="W645" i="27"/>
  <c r="W643" i="27"/>
  <c r="W641" i="27"/>
  <c r="W639" i="27"/>
  <c r="W637" i="27"/>
  <c r="W635" i="27"/>
  <c r="W633" i="27"/>
  <c r="W631" i="27"/>
  <c r="W629" i="27"/>
  <c r="W644" i="27"/>
  <c r="W642" i="27"/>
  <c r="W640" i="27"/>
  <c r="W638" i="27"/>
  <c r="W636" i="27"/>
  <c r="W634" i="27"/>
  <c r="W632" i="27"/>
  <c r="W630" i="27"/>
  <c r="W628" i="27"/>
  <c r="W626" i="27"/>
  <c r="W624" i="27"/>
  <c r="W622" i="27"/>
  <c r="W620" i="27"/>
  <c r="W618" i="27"/>
  <c r="W616" i="27"/>
  <c r="W627" i="27"/>
  <c r="W625" i="27"/>
  <c r="W623" i="27"/>
  <c r="W621" i="27"/>
  <c r="W619" i="27"/>
  <c r="W617" i="27"/>
  <c r="W615" i="27"/>
  <c r="W613" i="27"/>
  <c r="W611" i="27"/>
  <c r="W609" i="27"/>
  <c r="W607" i="27"/>
  <c r="W605" i="27"/>
  <c r="W603" i="27"/>
  <c r="W601" i="27"/>
  <c r="W599" i="27"/>
  <c r="W614" i="27"/>
  <c r="W612" i="27"/>
  <c r="W610" i="27"/>
  <c r="W608" i="27"/>
  <c r="W606" i="27"/>
  <c r="W604" i="27"/>
  <c r="W602" i="27"/>
  <c r="W600" i="27"/>
  <c r="W595" i="27"/>
  <c r="W593" i="27"/>
  <c r="W591" i="27"/>
  <c r="W589" i="27"/>
  <c r="W587" i="27"/>
  <c r="W585" i="27"/>
  <c r="W583" i="27"/>
  <c r="W581" i="27"/>
  <c r="W579" i="27"/>
  <c r="W596" i="27"/>
  <c r="W594" i="27"/>
  <c r="W592" i="27"/>
  <c r="W590" i="27"/>
  <c r="W588" i="27"/>
  <c r="W586" i="27"/>
  <c r="W584" i="27"/>
  <c r="W582" i="27"/>
  <c r="W580" i="27"/>
  <c r="W578" i="27"/>
  <c r="W576" i="27"/>
  <c r="W575" i="27"/>
  <c r="W567" i="27"/>
  <c r="W563" i="27"/>
  <c r="W562" i="27"/>
  <c r="W564" i="27"/>
  <c r="W561" i="27"/>
  <c r="W542" i="27"/>
  <c r="W554" i="27"/>
  <c r="W555" i="27"/>
  <c r="W552" i="27"/>
  <c r="W551" i="27"/>
  <c r="W548" i="27"/>
  <c r="W547" i="27"/>
  <c r="AC644" i="27"/>
  <c r="AC642" i="27"/>
  <c r="AC640" i="27"/>
  <c r="AC638" i="27"/>
  <c r="AC636" i="27"/>
  <c r="AC634" i="27"/>
  <c r="AC632" i="27"/>
  <c r="AC630" i="27"/>
  <c r="AC629" i="27"/>
  <c r="AC635" i="27"/>
  <c r="AC627" i="27"/>
  <c r="AC623" i="27"/>
  <c r="AC621" i="27"/>
  <c r="AC619" i="27"/>
  <c r="AC617" i="27"/>
  <c r="AC615" i="27"/>
  <c r="AC628" i="27"/>
  <c r="AC641" i="27"/>
  <c r="AC639" i="27"/>
  <c r="AC637" i="27"/>
  <c r="AC631" i="27"/>
  <c r="AC624" i="27"/>
  <c r="AC622" i="27"/>
  <c r="AC620" i="27"/>
  <c r="AC618" i="27"/>
  <c r="AC616" i="27"/>
  <c r="AC643" i="27"/>
  <c r="AC645" i="27"/>
  <c r="AC633" i="27"/>
  <c r="AC614" i="27"/>
  <c r="AC612" i="27"/>
  <c r="AC610" i="27"/>
  <c r="AC608" i="27"/>
  <c r="AC606" i="27"/>
  <c r="AC604" i="27"/>
  <c r="AC602" i="27"/>
  <c r="AC600" i="27"/>
  <c r="AC611" i="27"/>
  <c r="AC609" i="27"/>
  <c r="AC607" i="27"/>
  <c r="AC605" i="27"/>
  <c r="AC603" i="27"/>
  <c r="AC601" i="27"/>
  <c r="AC599" i="27"/>
  <c r="AC595" i="27"/>
  <c r="AC593" i="27"/>
  <c r="AC591" i="27"/>
  <c r="AC589" i="27"/>
  <c r="AC587" i="27"/>
  <c r="AC585" i="27"/>
  <c r="AC583" i="27"/>
  <c r="AC581" i="27"/>
  <c r="AC596" i="27"/>
  <c r="AC594" i="27"/>
  <c r="AC592" i="27"/>
  <c r="AC590" i="27"/>
  <c r="AC588" i="27"/>
  <c r="AC586" i="27"/>
  <c r="AC584" i="27"/>
  <c r="AC582" i="27"/>
  <c r="AC580" i="27"/>
  <c r="AC613" i="27"/>
  <c r="AC577" i="27"/>
  <c r="AC575" i="27"/>
  <c r="AC561" i="27"/>
  <c r="AC579" i="27"/>
  <c r="AC578" i="27"/>
  <c r="AC576" i="27"/>
  <c r="AC571" i="27"/>
  <c r="AC572" i="27"/>
  <c r="AC567" i="27"/>
  <c r="AC554" i="27"/>
  <c r="AC552" i="27"/>
  <c r="AC547" i="27"/>
  <c r="AC551" i="27"/>
  <c r="AC562" i="27"/>
  <c r="AC558" i="27"/>
  <c r="AC548" i="27"/>
  <c r="AF644" i="27"/>
  <c r="AF642" i="27"/>
  <c r="AF640" i="27"/>
  <c r="AF638" i="27"/>
  <c r="AF636" i="27"/>
  <c r="AF632" i="27"/>
  <c r="AF630" i="27"/>
  <c r="AF645" i="27"/>
  <c r="AF643" i="27"/>
  <c r="AF641" i="27"/>
  <c r="AF639" i="27"/>
  <c r="AF637" i="27"/>
  <c r="AF635" i="27"/>
  <c r="AF633" i="27"/>
  <c r="AF631" i="27"/>
  <c r="AF629" i="27"/>
  <c r="AF628" i="27"/>
  <c r="AF626" i="27"/>
  <c r="AF624" i="27"/>
  <c r="AF622" i="27"/>
  <c r="AF620" i="27"/>
  <c r="AF618" i="27"/>
  <c r="AF616" i="27"/>
  <c r="AF615" i="27"/>
  <c r="AF612" i="27"/>
  <c r="AF610" i="27"/>
  <c r="AF608" i="27"/>
  <c r="AF606" i="27"/>
  <c r="AF604" i="27"/>
  <c r="AF602" i="27"/>
  <c r="AF621" i="27"/>
  <c r="AF611" i="27"/>
  <c r="AF609" i="27"/>
  <c r="AF607" i="27"/>
  <c r="AF605" i="27"/>
  <c r="AF603" i="27"/>
  <c r="AF601" i="27"/>
  <c r="AF627" i="27"/>
  <c r="AF613" i="27"/>
  <c r="AF623" i="27"/>
  <c r="AF619" i="27"/>
  <c r="AF614" i="27"/>
  <c r="AF599" i="27"/>
  <c r="AF596" i="27"/>
  <c r="AF594" i="27"/>
  <c r="AF592" i="27"/>
  <c r="AF590" i="27"/>
  <c r="AF588" i="27"/>
  <c r="AF586" i="27"/>
  <c r="AF584" i="27"/>
  <c r="AF582" i="27"/>
  <c r="AF580" i="27"/>
  <c r="AF600" i="27"/>
  <c r="AF617" i="27"/>
  <c r="AF595" i="27"/>
  <c r="AF593" i="27"/>
  <c r="AF591" i="27"/>
  <c r="AF587" i="27"/>
  <c r="AF585" i="27"/>
  <c r="AF583" i="27"/>
  <c r="AF581" i="27"/>
  <c r="AF579" i="27"/>
  <c r="AF572" i="27"/>
  <c r="AF578" i="27"/>
  <c r="AF575" i="27"/>
  <c r="AF561" i="27"/>
  <c r="AF571" i="27"/>
  <c r="AF562" i="27"/>
  <c r="AF558" i="27"/>
  <c r="AF548" i="27"/>
  <c r="AF554" i="27"/>
  <c r="AF551" i="27"/>
  <c r="AF552" i="27"/>
  <c r="AG540" i="27"/>
  <c r="AG573" i="27" s="1"/>
  <c r="AM645" i="27"/>
  <c r="AM643" i="27"/>
  <c r="AM641" i="27"/>
  <c r="AM639" i="27"/>
  <c r="AM637" i="27"/>
  <c r="AM635" i="27"/>
  <c r="AM633" i="27"/>
  <c r="AM631" i="27"/>
  <c r="AM629" i="27"/>
  <c r="AM627" i="27"/>
  <c r="AM644" i="27"/>
  <c r="AM642" i="27"/>
  <c r="AM640" i="27"/>
  <c r="AM638" i="27"/>
  <c r="AM636" i="27"/>
  <c r="AM634" i="27"/>
  <c r="AM632" i="27"/>
  <c r="AM630" i="27"/>
  <c r="AM628" i="27"/>
  <c r="AM626" i="27"/>
  <c r="AM624" i="27"/>
  <c r="AM622" i="27"/>
  <c r="AM620" i="27"/>
  <c r="AM618" i="27"/>
  <c r="AM616" i="27"/>
  <c r="AM623" i="27"/>
  <c r="AM621" i="27"/>
  <c r="AM619" i="27"/>
  <c r="AM617" i="27"/>
  <c r="AM613" i="27"/>
  <c r="AM611" i="27"/>
  <c r="AM609" i="27"/>
  <c r="AM607" i="27"/>
  <c r="AM605" i="27"/>
  <c r="AM603" i="27"/>
  <c r="AM601" i="27"/>
  <c r="AM599" i="27"/>
  <c r="AM614" i="27"/>
  <c r="AM612" i="27"/>
  <c r="AM610" i="27"/>
  <c r="AM608" i="27"/>
  <c r="AM606" i="27"/>
  <c r="AM604" i="27"/>
  <c r="AM602" i="27"/>
  <c r="AM600" i="27"/>
  <c r="AM598" i="27"/>
  <c r="AM595" i="27"/>
  <c r="AM593" i="27"/>
  <c r="AM591" i="27"/>
  <c r="AM589" i="27"/>
  <c r="AM587" i="27"/>
  <c r="AM585" i="27"/>
  <c r="AM583" i="27"/>
  <c r="AM581" i="27"/>
  <c r="AM579" i="27"/>
  <c r="AM596" i="27"/>
  <c r="AM594" i="27"/>
  <c r="AM592" i="27"/>
  <c r="AM590" i="27"/>
  <c r="AM588" i="27"/>
  <c r="AM586" i="27"/>
  <c r="AM584" i="27"/>
  <c r="AM582" i="27"/>
  <c r="AM580" i="27"/>
  <c r="AM578" i="27"/>
  <c r="AM571" i="27"/>
  <c r="AM564" i="27"/>
  <c r="AM567" i="27"/>
  <c r="AM563" i="27"/>
  <c r="AM572" i="27"/>
  <c r="AM558" i="27"/>
  <c r="AM562" i="27"/>
  <c r="AM542" i="27"/>
  <c r="AM554" i="27"/>
  <c r="AM561" i="27"/>
  <c r="AM552" i="27"/>
  <c r="AM551" i="27"/>
  <c r="AM553" i="27"/>
  <c r="BK549" i="27"/>
  <c r="AN540" i="27"/>
  <c r="AN543" i="27" s="1"/>
  <c r="O644" i="27"/>
  <c r="O642" i="27"/>
  <c r="O640" i="27"/>
  <c r="O638" i="27"/>
  <c r="O636" i="27"/>
  <c r="O634" i="27"/>
  <c r="O632" i="27"/>
  <c r="O630" i="27"/>
  <c r="O628" i="27"/>
  <c r="O645" i="27"/>
  <c r="O643" i="27"/>
  <c r="O641" i="27"/>
  <c r="O639" i="27"/>
  <c r="O637" i="27"/>
  <c r="O635" i="27"/>
  <c r="O633" i="27"/>
  <c r="O631" i="27"/>
  <c r="O629" i="27"/>
  <c r="O627" i="27"/>
  <c r="O625" i="27"/>
  <c r="O623" i="27"/>
  <c r="O621" i="27"/>
  <c r="O619" i="27"/>
  <c r="O617" i="27"/>
  <c r="O615" i="27"/>
  <c r="O626" i="27"/>
  <c r="O624" i="27"/>
  <c r="O622" i="27"/>
  <c r="O620" i="27"/>
  <c r="O618" i="27"/>
  <c r="O616" i="27"/>
  <c r="O614" i="27"/>
  <c r="O612" i="27"/>
  <c r="O610" i="27"/>
  <c r="O608" i="27"/>
  <c r="O606" i="27"/>
  <c r="O604" i="27"/>
  <c r="O602" i="27"/>
  <c r="O600" i="27"/>
  <c r="O611" i="27"/>
  <c r="O609" i="27"/>
  <c r="O607" i="27"/>
  <c r="O605" i="27"/>
  <c r="O603" i="27"/>
  <c r="O601" i="27"/>
  <c r="O599" i="27"/>
  <c r="O613" i="27"/>
  <c r="O596" i="27"/>
  <c r="O594" i="27"/>
  <c r="O592" i="27"/>
  <c r="O590" i="27"/>
  <c r="O588" i="27"/>
  <c r="O586" i="27"/>
  <c r="O584" i="27"/>
  <c r="O582" i="27"/>
  <c r="O580" i="27"/>
  <c r="O578" i="27"/>
  <c r="O595" i="27"/>
  <c r="O593" i="27"/>
  <c r="O591" i="27"/>
  <c r="O589" i="27"/>
  <c r="O587" i="27"/>
  <c r="O585" i="27"/>
  <c r="O583" i="27"/>
  <c r="O581" i="27"/>
  <c r="O579" i="27"/>
  <c r="O575" i="27"/>
  <c r="O576" i="27"/>
  <c r="O564" i="27"/>
  <c r="O561" i="27"/>
  <c r="O567" i="27"/>
  <c r="O563" i="27"/>
  <c r="O562" i="27"/>
  <c r="O547" i="27"/>
  <c r="O558" i="27"/>
  <c r="O554" i="27"/>
  <c r="O542" i="27"/>
  <c r="CP549" i="27"/>
  <c r="BZ549" i="27"/>
  <c r="BJ549" i="27"/>
  <c r="AT549" i="27"/>
  <c r="AD549" i="27"/>
  <c r="N549" i="27"/>
  <c r="C550" i="27"/>
  <c r="CO549" i="27"/>
  <c r="BY549" i="27"/>
  <c r="BI549" i="27"/>
  <c r="AS549" i="27"/>
  <c r="AC549" i="27"/>
  <c r="DC549" i="27"/>
  <c r="CM549" i="27"/>
  <c r="BW549" i="27"/>
  <c r="BG549" i="27"/>
  <c r="AQ549" i="27"/>
  <c r="AA549" i="27"/>
  <c r="DB549" i="27"/>
  <c r="CL549" i="27"/>
  <c r="BV549" i="27"/>
  <c r="AP549" i="27"/>
  <c r="Z549" i="27"/>
  <c r="DA549" i="27"/>
  <c r="CK549" i="27"/>
  <c r="BU549" i="27"/>
  <c r="BE549" i="27"/>
  <c r="AO549" i="27"/>
  <c r="Y549" i="27"/>
  <c r="CZ549" i="27"/>
  <c r="CJ549" i="27"/>
  <c r="BT549" i="27"/>
  <c r="BD549" i="27"/>
  <c r="X549" i="27"/>
  <c r="CY549" i="27"/>
  <c r="CI549" i="27"/>
  <c r="BS549" i="27"/>
  <c r="BC549" i="27"/>
  <c r="AM549" i="27"/>
  <c r="W549" i="27"/>
  <c r="CX549" i="27"/>
  <c r="BR549" i="27"/>
  <c r="BB549" i="27"/>
  <c r="AL549" i="27"/>
  <c r="V549" i="27"/>
  <c r="F549" i="27"/>
  <c r="CW549" i="27"/>
  <c r="CG549" i="27"/>
  <c r="BQ549" i="27"/>
  <c r="U549" i="27"/>
  <c r="E549" i="27"/>
  <c r="CU549" i="27"/>
  <c r="CE549" i="27"/>
  <c r="BO549" i="27"/>
  <c r="AY549" i="27"/>
  <c r="AI549" i="27"/>
  <c r="S549" i="27"/>
  <c r="CT549" i="27"/>
  <c r="CD549" i="27"/>
  <c r="BN549" i="27"/>
  <c r="AH549" i="27"/>
  <c r="R549" i="27"/>
  <c r="CS549" i="27"/>
  <c r="BM549" i="27"/>
  <c r="AW549" i="27"/>
  <c r="Q549" i="27"/>
  <c r="BP549" i="27"/>
  <c r="P540" i="27"/>
  <c r="P543" i="27" s="1"/>
  <c r="BX549" i="27"/>
  <c r="AB645" i="27"/>
  <c r="AB643" i="27"/>
  <c r="AB641" i="27"/>
  <c r="AB639" i="27"/>
  <c r="AB637" i="27"/>
  <c r="AB635" i="27"/>
  <c r="AB633" i="27"/>
  <c r="AB631" i="27"/>
  <c r="AB629" i="27"/>
  <c r="AB644" i="27"/>
  <c r="AB642" i="27"/>
  <c r="AB640" i="27"/>
  <c r="AB638" i="27"/>
  <c r="AB636" i="27"/>
  <c r="AB634" i="27"/>
  <c r="AB632" i="27"/>
  <c r="AB630" i="27"/>
  <c r="AB628" i="27"/>
  <c r="AB627" i="27"/>
  <c r="AB623" i="27"/>
  <c r="AB621" i="27"/>
  <c r="AB619" i="27"/>
  <c r="AB624" i="27"/>
  <c r="AB622" i="27"/>
  <c r="AB620" i="27"/>
  <c r="AB618" i="27"/>
  <c r="AB616" i="27"/>
  <c r="AB613" i="27"/>
  <c r="AB617" i="27"/>
  <c r="AB614" i="27"/>
  <c r="AB615" i="27"/>
  <c r="AB612" i="27"/>
  <c r="AB610" i="27"/>
  <c r="AB608" i="27"/>
  <c r="AB606" i="27"/>
  <c r="AB604" i="27"/>
  <c r="AB602" i="27"/>
  <c r="AB611" i="27"/>
  <c r="AB609" i="27"/>
  <c r="AB607" i="27"/>
  <c r="AB605" i="27"/>
  <c r="AB603" i="27"/>
  <c r="AB601" i="27"/>
  <c r="AB599" i="27"/>
  <c r="AB595" i="27"/>
  <c r="AB593" i="27"/>
  <c r="AB591" i="27"/>
  <c r="AB589" i="27"/>
  <c r="AB587" i="27"/>
  <c r="AB585" i="27"/>
  <c r="AB583" i="27"/>
  <c r="AB581" i="27"/>
  <c r="AB600" i="27"/>
  <c r="AB596" i="27"/>
  <c r="AB594" i="27"/>
  <c r="AB592" i="27"/>
  <c r="AB590" i="27"/>
  <c r="AB588" i="27"/>
  <c r="AB586" i="27"/>
  <c r="AB584" i="27"/>
  <c r="AB582" i="27"/>
  <c r="AB580" i="27"/>
  <c r="AB577" i="27"/>
  <c r="AB575" i="27"/>
  <c r="AB579" i="27"/>
  <c r="AB578" i="27"/>
  <c r="AB568" i="27"/>
  <c r="AB576" i="27"/>
  <c r="AB562" i="27"/>
  <c r="AB561" i="27"/>
  <c r="AB567" i="27"/>
  <c r="AB571" i="27"/>
  <c r="AB554" i="27"/>
  <c r="AB547" i="27"/>
  <c r="AB551" i="27"/>
  <c r="AB548" i="27"/>
  <c r="AB558" i="27"/>
  <c r="AF549" i="27"/>
  <c r="CR549" i="27"/>
  <c r="AE644" i="27"/>
  <c r="AE642" i="27"/>
  <c r="AE640" i="27"/>
  <c r="AE638" i="27"/>
  <c r="AE636" i="27"/>
  <c r="AE632" i="27"/>
  <c r="AE630" i="27"/>
  <c r="AE628" i="27"/>
  <c r="AE645" i="27"/>
  <c r="AE643" i="27"/>
  <c r="AE641" i="27"/>
  <c r="AE639" i="27"/>
  <c r="AE637" i="27"/>
  <c r="AE635" i="27"/>
  <c r="AE633" i="27"/>
  <c r="AE631" i="27"/>
  <c r="AE629" i="27"/>
  <c r="AE627" i="27"/>
  <c r="AE623" i="27"/>
  <c r="AE621" i="27"/>
  <c r="AE619" i="27"/>
  <c r="AE617" i="27"/>
  <c r="AE615" i="27"/>
  <c r="AE626" i="27"/>
  <c r="AE624" i="27"/>
  <c r="AE622" i="27"/>
  <c r="AE620" i="27"/>
  <c r="AE618" i="27"/>
  <c r="AE616" i="27"/>
  <c r="AE614" i="27"/>
  <c r="AE612" i="27"/>
  <c r="AE610" i="27"/>
  <c r="AE608" i="27"/>
  <c r="AE606" i="27"/>
  <c r="AE604" i="27"/>
  <c r="AE602" i="27"/>
  <c r="AE600" i="27"/>
  <c r="AE611" i="27"/>
  <c r="AE609" i="27"/>
  <c r="AE607" i="27"/>
  <c r="AE605" i="27"/>
  <c r="AE603" i="27"/>
  <c r="AE601" i="27"/>
  <c r="AE599" i="27"/>
  <c r="AE613" i="27"/>
  <c r="AE596" i="27"/>
  <c r="AE594" i="27"/>
  <c r="AE592" i="27"/>
  <c r="AE590" i="27"/>
  <c r="AE588" i="27"/>
  <c r="AE586" i="27"/>
  <c r="AE584" i="27"/>
  <c r="AE582" i="27"/>
  <c r="AE580" i="27"/>
  <c r="AE578" i="27"/>
  <c r="AE595" i="27"/>
  <c r="AE593" i="27"/>
  <c r="AE591" i="27"/>
  <c r="AE587" i="27"/>
  <c r="AE585" i="27"/>
  <c r="AE583" i="27"/>
  <c r="AE581" i="27"/>
  <c r="AE579" i="27"/>
  <c r="AE575" i="27"/>
  <c r="AE576" i="27"/>
  <c r="AE571" i="27"/>
  <c r="AE561" i="27"/>
  <c r="AE572" i="27"/>
  <c r="AE551" i="27"/>
  <c r="AE547" i="27"/>
  <c r="AE562" i="27"/>
  <c r="AE558" i="27"/>
  <c r="AE554" i="27"/>
  <c r="O548" i="27"/>
  <c r="AR549" i="27"/>
  <c r="DD549" i="27"/>
  <c r="CQ565" i="27"/>
  <c r="CA565" i="27"/>
  <c r="BK565" i="27"/>
  <c r="AU565" i="27"/>
  <c r="O565" i="27"/>
  <c r="DC565" i="27"/>
  <c r="CM565" i="27"/>
  <c r="BW565" i="27"/>
  <c r="BG565" i="27"/>
  <c r="AQ565" i="27"/>
  <c r="K565" i="27"/>
  <c r="CY565" i="27"/>
  <c r="CI565" i="27"/>
  <c r="BS565" i="27"/>
  <c r="BC565" i="27"/>
  <c r="AM565" i="27"/>
  <c r="W565" i="27"/>
  <c r="CU565" i="27"/>
  <c r="CE565" i="27"/>
  <c r="BO565" i="27"/>
  <c r="AY565" i="27"/>
  <c r="AI565" i="27"/>
  <c r="S565" i="27"/>
  <c r="C566" i="27"/>
  <c r="CJ565" i="27"/>
  <c r="BN565" i="27"/>
  <c r="AS565" i="27"/>
  <c r="DB565" i="27"/>
  <c r="CG565" i="27"/>
  <c r="BL565" i="27"/>
  <c r="AP565" i="27"/>
  <c r="U565" i="27"/>
  <c r="DA565" i="27"/>
  <c r="CF565" i="27"/>
  <c r="BJ565" i="27"/>
  <c r="AO565" i="27"/>
  <c r="CZ565" i="27"/>
  <c r="CD565" i="27"/>
  <c r="BI565" i="27"/>
  <c r="R565" i="27"/>
  <c r="CC565" i="27"/>
  <c r="BH565" i="27"/>
  <c r="AL565" i="27"/>
  <c r="Q565" i="27"/>
  <c r="CW565" i="27"/>
  <c r="CB565" i="27"/>
  <c r="BF565" i="27"/>
  <c r="P565" i="27"/>
  <c r="BZ565" i="27"/>
  <c r="BE565" i="27"/>
  <c r="N565" i="27"/>
  <c r="CT565" i="27"/>
  <c r="BY565" i="27"/>
  <c r="BD565" i="27"/>
  <c r="AH565" i="27"/>
  <c r="CS565" i="27"/>
  <c r="BX565" i="27"/>
  <c r="BB565" i="27"/>
  <c r="CR565" i="27"/>
  <c r="BV565" i="27"/>
  <c r="BA565" i="27"/>
  <c r="J565" i="27"/>
  <c r="CP565" i="27"/>
  <c r="BU565" i="27"/>
  <c r="AZ565" i="27"/>
  <c r="CO565" i="27"/>
  <c r="BT565" i="27"/>
  <c r="AX565" i="27"/>
  <c r="CN565" i="27"/>
  <c r="BR565" i="27"/>
  <c r="AW565" i="27"/>
  <c r="F565" i="27"/>
  <c r="CL565" i="27"/>
  <c r="BQ565" i="27"/>
  <c r="AV565" i="27"/>
  <c r="E565" i="27"/>
  <c r="V565" i="27"/>
  <c r="K645" i="27"/>
  <c r="K643" i="27"/>
  <c r="K641" i="27"/>
  <c r="K639" i="27"/>
  <c r="K637" i="27"/>
  <c r="K635" i="27"/>
  <c r="K633" i="27"/>
  <c r="K631" i="27"/>
  <c r="K644" i="27"/>
  <c r="K642" i="27"/>
  <c r="K640" i="27"/>
  <c r="K638" i="27"/>
  <c r="K636" i="27"/>
  <c r="K634" i="27"/>
  <c r="K632" i="27"/>
  <c r="K628" i="27"/>
  <c r="K627" i="27"/>
  <c r="K625" i="27"/>
  <c r="K623" i="27"/>
  <c r="K621" i="27"/>
  <c r="K619" i="27"/>
  <c r="K617" i="27"/>
  <c r="K615" i="27"/>
  <c r="K630" i="27"/>
  <c r="K629" i="27"/>
  <c r="K626" i="27"/>
  <c r="K624" i="27"/>
  <c r="K622" i="27"/>
  <c r="K620" i="27"/>
  <c r="K618" i="27"/>
  <c r="K616" i="27"/>
  <c r="K614" i="27"/>
  <c r="K613" i="27"/>
  <c r="K612" i="27"/>
  <c r="K610" i="27"/>
  <c r="K608" i="27"/>
  <c r="K606" i="27"/>
  <c r="K604" i="27"/>
  <c r="K602" i="27"/>
  <c r="K600" i="27"/>
  <c r="K611" i="27"/>
  <c r="K609" i="27"/>
  <c r="K607" i="27"/>
  <c r="K605" i="27"/>
  <c r="K603" i="27"/>
  <c r="K601" i="27"/>
  <c r="K599" i="27"/>
  <c r="K595" i="27"/>
  <c r="K593" i="27"/>
  <c r="K591" i="27"/>
  <c r="K589" i="27"/>
  <c r="K587" i="27"/>
  <c r="K585" i="27"/>
  <c r="K583" i="27"/>
  <c r="K596" i="27"/>
  <c r="K594" i="27"/>
  <c r="K592" i="27"/>
  <c r="K590" i="27"/>
  <c r="K588" i="27"/>
  <c r="K586" i="27"/>
  <c r="K584" i="27"/>
  <c r="K582" i="27"/>
  <c r="K577" i="27"/>
  <c r="K579" i="27"/>
  <c r="K575" i="27"/>
  <c r="K578" i="27"/>
  <c r="K580" i="27"/>
  <c r="K576" i="27"/>
  <c r="K562" i="27"/>
  <c r="K564" i="27"/>
  <c r="K561" i="27"/>
  <c r="K567" i="27"/>
  <c r="K563" i="27"/>
  <c r="AI644" i="27"/>
  <c r="AI642" i="27"/>
  <c r="AI640" i="27"/>
  <c r="AI638" i="27"/>
  <c r="AI636" i="27"/>
  <c r="AI632" i="27"/>
  <c r="AI645" i="27"/>
  <c r="AI643" i="27"/>
  <c r="AI641" i="27"/>
  <c r="AI639" i="27"/>
  <c r="AI637" i="27"/>
  <c r="AI635" i="27"/>
  <c r="AI633" i="27"/>
  <c r="AI631" i="27"/>
  <c r="AI626" i="27"/>
  <c r="AI624" i="27"/>
  <c r="AI622" i="27"/>
  <c r="AI620" i="27"/>
  <c r="AI618" i="27"/>
  <c r="AI616" i="27"/>
  <c r="AI630" i="27"/>
  <c r="AI629" i="27"/>
  <c r="AI627" i="27"/>
  <c r="AI623" i="27"/>
  <c r="AI621" i="27"/>
  <c r="AI619" i="27"/>
  <c r="AI617" i="27"/>
  <c r="AI615" i="27"/>
  <c r="AI628" i="27"/>
  <c r="AI611" i="27"/>
  <c r="AI609" i="27"/>
  <c r="AI607" i="27"/>
  <c r="AI605" i="27"/>
  <c r="AI603" i="27"/>
  <c r="AI601" i="27"/>
  <c r="AI613" i="27"/>
  <c r="AI614" i="27"/>
  <c r="AI612" i="27"/>
  <c r="AI610" i="27"/>
  <c r="AI608" i="27"/>
  <c r="AI606" i="27"/>
  <c r="AI604" i="27"/>
  <c r="AI602" i="27"/>
  <c r="AI600" i="27"/>
  <c r="AI596" i="27"/>
  <c r="AI594" i="27"/>
  <c r="AI592" i="27"/>
  <c r="AI590" i="27"/>
  <c r="AI588" i="27"/>
  <c r="AI586" i="27"/>
  <c r="AI584" i="27"/>
  <c r="AI582" i="27"/>
  <c r="AI595" i="27"/>
  <c r="AI593" i="27"/>
  <c r="AI591" i="27"/>
  <c r="AI587" i="27"/>
  <c r="AI585" i="27"/>
  <c r="AI583" i="27"/>
  <c r="AI581" i="27"/>
  <c r="AI599" i="27"/>
  <c r="AI579" i="27"/>
  <c r="AI578" i="27"/>
  <c r="AI580" i="27"/>
  <c r="AI576" i="27"/>
  <c r="AI575" i="27"/>
  <c r="AI577" i="27"/>
  <c r="AI564" i="27"/>
  <c r="AI561" i="27"/>
  <c r="AI567" i="27"/>
  <c r="AI563" i="27"/>
  <c r="AI562" i="27"/>
  <c r="AI558" i="27"/>
  <c r="AI568" i="27"/>
  <c r="AI547" i="27"/>
  <c r="AY552" i="27"/>
  <c r="BS552" i="27"/>
  <c r="CK552" i="27"/>
  <c r="DC552" i="27"/>
  <c r="U553" i="27"/>
  <c r="BG553" i="27"/>
  <c r="CV553" i="27"/>
  <c r="P555" i="27"/>
  <c r="AM555" i="27"/>
  <c r="BO555" i="27"/>
  <c r="CK555" i="27"/>
  <c r="K581" i="27"/>
  <c r="L540" i="27"/>
  <c r="L565" i="27" s="1"/>
  <c r="AJ540" i="27"/>
  <c r="AA548" i="27"/>
  <c r="AH552" i="27"/>
  <c r="AZ552" i="27"/>
  <c r="BT552" i="27"/>
  <c r="CL552" i="27"/>
  <c r="V553" i="27"/>
  <c r="AO553" i="27"/>
  <c r="BK553" i="27"/>
  <c r="CD553" i="27"/>
  <c r="AN555" i="27"/>
  <c r="BP555" i="27"/>
  <c r="CP555" i="27"/>
  <c r="AR565" i="27"/>
  <c r="AI552" i="27"/>
  <c r="CP553" i="27"/>
  <c r="BZ553" i="27"/>
  <c r="BJ553" i="27"/>
  <c r="AT553" i="27"/>
  <c r="AD553" i="27"/>
  <c r="CO553" i="27"/>
  <c r="BY553" i="27"/>
  <c r="BI553" i="27"/>
  <c r="AS553" i="27"/>
  <c r="AC553" i="27"/>
  <c r="DD553" i="27"/>
  <c r="CN553" i="27"/>
  <c r="BX553" i="27"/>
  <c r="BH553" i="27"/>
  <c r="AR553" i="27"/>
  <c r="AB553" i="27"/>
  <c r="L553" i="27"/>
  <c r="W553" i="27"/>
  <c r="AP553" i="27"/>
  <c r="CE553" i="27"/>
  <c r="CX553" i="27"/>
  <c r="AT565" i="27"/>
  <c r="AI554" i="27"/>
  <c r="K558" i="27"/>
  <c r="BM565" i="27"/>
  <c r="CG553" i="27"/>
  <c r="CZ553" i="27"/>
  <c r="BP565" i="27"/>
  <c r="AA553" i="27"/>
  <c r="AW553" i="27"/>
  <c r="BP553" i="27"/>
  <c r="CI553" i="27"/>
  <c r="DB553" i="27"/>
  <c r="CK565" i="27"/>
  <c r="AA551" i="27"/>
  <c r="CX552" i="27"/>
  <c r="BR552" i="27"/>
  <c r="BB552" i="27"/>
  <c r="AL552" i="27"/>
  <c r="V552" i="27"/>
  <c r="F552" i="27"/>
  <c r="CW552" i="27"/>
  <c r="CG552" i="27"/>
  <c r="BQ552" i="27"/>
  <c r="U552" i="27"/>
  <c r="E552" i="27"/>
  <c r="X552" i="27"/>
  <c r="AP552" i="27"/>
  <c r="BH552" i="27"/>
  <c r="BZ552" i="27"/>
  <c r="CR552" i="27"/>
  <c r="AE553" i="27"/>
  <c r="AX553" i="27"/>
  <c r="BQ553" i="27"/>
  <c r="CJ553" i="27"/>
  <c r="DC553" i="27"/>
  <c r="X555" i="27"/>
  <c r="AZ555" i="27"/>
  <c r="BZ555" i="27"/>
  <c r="CX555" i="27"/>
  <c r="CW559" i="27"/>
  <c r="CG559" i="27"/>
  <c r="BQ559" i="27"/>
  <c r="E559" i="27"/>
  <c r="CU559" i="27"/>
  <c r="CE559" i="27"/>
  <c r="BO559" i="27"/>
  <c r="AY559" i="27"/>
  <c r="AI559" i="27"/>
  <c r="S559" i="27"/>
  <c r="CT559" i="27"/>
  <c r="CD559" i="27"/>
  <c r="BN559" i="27"/>
  <c r="AH559" i="27"/>
  <c r="R559" i="27"/>
  <c r="CS559" i="27"/>
  <c r="CC559" i="27"/>
  <c r="CR559" i="27"/>
  <c r="CB559" i="27"/>
  <c r="AF559" i="27"/>
  <c r="P559" i="27"/>
  <c r="CQ559" i="27"/>
  <c r="CA559" i="27"/>
  <c r="BK559" i="27"/>
  <c r="AE559" i="27"/>
  <c r="O559" i="27"/>
  <c r="CP559" i="27"/>
  <c r="BZ559" i="27"/>
  <c r="BJ559" i="27"/>
  <c r="AT559" i="27"/>
  <c r="AD559" i="27"/>
  <c r="N559" i="27"/>
  <c r="C560" i="27"/>
  <c r="CO559" i="27"/>
  <c r="BY559" i="27"/>
  <c r="BI559" i="27"/>
  <c r="AS559" i="27"/>
  <c r="AC559" i="27"/>
  <c r="DD559" i="27"/>
  <c r="CN559" i="27"/>
  <c r="BX559" i="27"/>
  <c r="BH559" i="27"/>
  <c r="AR559" i="27"/>
  <c r="AB559" i="27"/>
  <c r="DC559" i="27"/>
  <c r="CM559" i="27"/>
  <c r="BW559" i="27"/>
  <c r="BG559" i="27"/>
  <c r="AQ559" i="27"/>
  <c r="AA559" i="27"/>
  <c r="K559" i="27"/>
  <c r="DB559" i="27"/>
  <c r="CL559" i="27"/>
  <c r="BV559" i="27"/>
  <c r="AP559" i="27"/>
  <c r="Z559" i="27"/>
  <c r="J559" i="27"/>
  <c r="DA559" i="27"/>
  <c r="CK559" i="27"/>
  <c r="BU559" i="27"/>
  <c r="BE559" i="27"/>
  <c r="AO559" i="27"/>
  <c r="Y559" i="27"/>
  <c r="CZ559" i="27"/>
  <c r="CJ559" i="27"/>
  <c r="BT559" i="27"/>
  <c r="BD559" i="27"/>
  <c r="AN559" i="27"/>
  <c r="X559" i="27"/>
  <c r="CY559" i="27"/>
  <c r="CI559" i="27"/>
  <c r="BS559" i="27"/>
  <c r="BC559" i="27"/>
  <c r="AM559" i="27"/>
  <c r="CV559" i="27"/>
  <c r="DD565" i="27"/>
  <c r="V645" i="27"/>
  <c r="V643" i="27"/>
  <c r="V641" i="27"/>
  <c r="V639" i="27"/>
  <c r="V637" i="27"/>
  <c r="V635" i="27"/>
  <c r="V633" i="27"/>
  <c r="V631" i="27"/>
  <c r="V629" i="27"/>
  <c r="V644" i="27"/>
  <c r="V642" i="27"/>
  <c r="V640" i="27"/>
  <c r="V638" i="27"/>
  <c r="V636" i="27"/>
  <c r="V634" i="27"/>
  <c r="V632" i="27"/>
  <c r="V630" i="27"/>
  <c r="V626" i="27"/>
  <c r="V624" i="27"/>
  <c r="V622" i="27"/>
  <c r="V620" i="27"/>
  <c r="V618" i="27"/>
  <c r="V628" i="27"/>
  <c r="V627" i="27"/>
  <c r="V625" i="27"/>
  <c r="V623" i="27"/>
  <c r="V621" i="27"/>
  <c r="V619" i="27"/>
  <c r="V611" i="27"/>
  <c r="V609" i="27"/>
  <c r="V607" i="27"/>
  <c r="V605" i="27"/>
  <c r="V603" i="27"/>
  <c r="V601" i="27"/>
  <c r="V617" i="27"/>
  <c r="V613" i="27"/>
  <c r="V614" i="27"/>
  <c r="V615" i="27"/>
  <c r="V612" i="27"/>
  <c r="V610" i="27"/>
  <c r="V608" i="27"/>
  <c r="V606" i="27"/>
  <c r="V604" i="27"/>
  <c r="V602" i="27"/>
  <c r="V616" i="27"/>
  <c r="V599" i="27"/>
  <c r="V595" i="27"/>
  <c r="V593" i="27"/>
  <c r="V591" i="27"/>
  <c r="V589" i="27"/>
  <c r="V587" i="27"/>
  <c r="V585" i="27"/>
  <c r="V583" i="27"/>
  <c r="V581" i="27"/>
  <c r="V600" i="27"/>
  <c r="V580" i="27"/>
  <c r="V584" i="27"/>
  <c r="V582" i="27"/>
  <c r="V586" i="27"/>
  <c r="V592" i="27"/>
  <c r="V594" i="27"/>
  <c r="V567" i="27"/>
  <c r="V575" i="27"/>
  <c r="V588" i="27"/>
  <c r="V590" i="27"/>
  <c r="V579" i="27"/>
  <c r="V596" i="27"/>
  <c r="V578" i="27"/>
  <c r="V568" i="27"/>
  <c r="V563" i="27"/>
  <c r="V562" i="27"/>
  <c r="V554" i="27"/>
  <c r="V564" i="27"/>
  <c r="R548" i="27"/>
  <c r="AH548" i="27"/>
  <c r="BN548" i="27"/>
  <c r="CD548" i="27"/>
  <c r="CT548" i="27"/>
  <c r="K551" i="27"/>
  <c r="Y552" i="27"/>
  <c r="AQ552" i="27"/>
  <c r="BI552" i="27"/>
  <c r="CA552" i="27"/>
  <c r="CS552" i="27"/>
  <c r="J553" i="27"/>
  <c r="AF553" i="27"/>
  <c r="AY553" i="27"/>
  <c r="BR553" i="27"/>
  <c r="CK553" i="27"/>
  <c r="Y555" i="27"/>
  <c r="BA555" i="27"/>
  <c r="CB555" i="27"/>
  <c r="F559" i="27"/>
  <c r="CX559" i="27"/>
  <c r="AI548" i="27"/>
  <c r="K553" i="27"/>
  <c r="AZ553" i="27"/>
  <c r="BS553" i="27"/>
  <c r="CL553" i="27"/>
  <c r="CS555" i="27"/>
  <c r="CC555" i="27"/>
  <c r="BM555" i="27"/>
  <c r="AW555" i="27"/>
  <c r="CQ555" i="27"/>
  <c r="CA555" i="27"/>
  <c r="BK555" i="27"/>
  <c r="AE555" i="27"/>
  <c r="O555" i="27"/>
  <c r="C556" i="27"/>
  <c r="CO555" i="27"/>
  <c r="BY555" i="27"/>
  <c r="BI555" i="27"/>
  <c r="AS555" i="27"/>
  <c r="AC555" i="27"/>
  <c r="DD555" i="27"/>
  <c r="CN555" i="27"/>
  <c r="BX555" i="27"/>
  <c r="BH555" i="27"/>
  <c r="AR555" i="27"/>
  <c r="AB555" i="27"/>
  <c r="L555" i="27"/>
  <c r="DC555" i="27"/>
  <c r="CM555" i="27"/>
  <c r="BW555" i="27"/>
  <c r="BG555" i="27"/>
  <c r="AQ555" i="27"/>
  <c r="AA555" i="27"/>
  <c r="K555" i="27"/>
  <c r="DB555" i="27"/>
  <c r="CL555" i="27"/>
  <c r="BV555" i="27"/>
  <c r="AP555" i="27"/>
  <c r="Z555" i="27"/>
  <c r="J555" i="27"/>
  <c r="AD555" i="27"/>
  <c r="CD555" i="27"/>
  <c r="CZ555" i="27"/>
  <c r="Q559" i="27"/>
  <c r="AA645" i="27"/>
  <c r="AA643" i="27"/>
  <c r="AA641" i="27"/>
  <c r="AA639" i="27"/>
  <c r="AA637" i="27"/>
  <c r="AA635" i="27"/>
  <c r="AA633" i="27"/>
  <c r="AA631" i="27"/>
  <c r="AA644" i="27"/>
  <c r="AA642" i="27"/>
  <c r="AA640" i="27"/>
  <c r="AA638" i="27"/>
  <c r="AA636" i="27"/>
  <c r="AA634" i="27"/>
  <c r="AA632" i="27"/>
  <c r="AA629" i="27"/>
  <c r="AA628" i="27"/>
  <c r="AA627" i="27"/>
  <c r="AA623" i="27"/>
  <c r="AA621" i="27"/>
  <c r="AA619" i="27"/>
  <c r="AA617" i="27"/>
  <c r="AA615" i="27"/>
  <c r="AA630" i="27"/>
  <c r="AA624" i="27"/>
  <c r="AA622" i="27"/>
  <c r="AA620" i="27"/>
  <c r="AA618" i="27"/>
  <c r="AA616" i="27"/>
  <c r="AA614" i="27"/>
  <c r="AA613" i="27"/>
  <c r="AA612" i="27"/>
  <c r="AA610" i="27"/>
  <c r="AA608" i="27"/>
  <c r="AA606" i="27"/>
  <c r="AA604" i="27"/>
  <c r="AA602" i="27"/>
  <c r="AA600" i="27"/>
  <c r="AA611" i="27"/>
  <c r="AA609" i="27"/>
  <c r="AA607" i="27"/>
  <c r="AA605" i="27"/>
  <c r="AA603" i="27"/>
  <c r="AA601" i="27"/>
  <c r="AA599" i="27"/>
  <c r="AA595" i="27"/>
  <c r="AA593" i="27"/>
  <c r="AA591" i="27"/>
  <c r="AA589" i="27"/>
  <c r="AA587" i="27"/>
  <c r="AA585" i="27"/>
  <c r="AA583" i="27"/>
  <c r="AA596" i="27"/>
  <c r="AA594" i="27"/>
  <c r="AA592" i="27"/>
  <c r="AA590" i="27"/>
  <c r="AA588" i="27"/>
  <c r="AA586" i="27"/>
  <c r="AA584" i="27"/>
  <c r="AA582" i="27"/>
  <c r="AA576" i="27"/>
  <c r="AA571" i="27"/>
  <c r="AA575" i="27"/>
  <c r="AA581" i="27"/>
  <c r="AA579" i="27"/>
  <c r="AA578" i="27"/>
  <c r="AA580" i="27"/>
  <c r="AA562" i="27"/>
  <c r="AA561" i="27"/>
  <c r="AA572" i="27"/>
  <c r="AA567" i="27"/>
  <c r="AJ548" i="27"/>
  <c r="AZ548" i="27"/>
  <c r="BP548" i="27"/>
  <c r="CF548" i="27"/>
  <c r="AA552" i="27"/>
  <c r="AS552" i="27"/>
  <c r="BK552" i="27"/>
  <c r="CU552" i="27"/>
  <c r="AH553" i="27"/>
  <c r="BT553" i="27"/>
  <c r="CM553" i="27"/>
  <c r="E555" i="27"/>
  <c r="AF555" i="27"/>
  <c r="CE555" i="27"/>
  <c r="DA555" i="27"/>
  <c r="K552" i="27"/>
  <c r="Q553" i="27"/>
  <c r="AJ553" i="27"/>
  <c r="BC553" i="27"/>
  <c r="BV553" i="27"/>
  <c r="CR553" i="27"/>
  <c r="G555" i="27"/>
  <c r="AI555" i="27"/>
  <c r="BE555" i="27"/>
  <c r="CG555" i="27"/>
  <c r="V561" i="27"/>
  <c r="K554" i="27"/>
  <c r="CW568" i="27"/>
  <c r="CG568" i="27"/>
  <c r="BQ568" i="27"/>
  <c r="U568" i="27"/>
  <c r="E568" i="27"/>
  <c r="CS568" i="27"/>
  <c r="CC568" i="27"/>
  <c r="BM568" i="27"/>
  <c r="AW568" i="27"/>
  <c r="Q568" i="27"/>
  <c r="CQ568" i="27"/>
  <c r="CA568" i="27"/>
  <c r="BK568" i="27"/>
  <c r="AU568" i="27"/>
  <c r="O568" i="27"/>
  <c r="C569" i="27"/>
  <c r="CO568" i="27"/>
  <c r="BY568" i="27"/>
  <c r="BI568" i="27"/>
  <c r="AC568" i="27"/>
  <c r="DC568" i="27"/>
  <c r="CM568" i="27"/>
  <c r="BW568" i="27"/>
  <c r="BG568" i="27"/>
  <c r="AQ568" i="27"/>
  <c r="AA568" i="27"/>
  <c r="K568" i="27"/>
  <c r="DA568" i="27"/>
  <c r="CK568" i="27"/>
  <c r="BU568" i="27"/>
  <c r="BE568" i="27"/>
  <c r="AO568" i="27"/>
  <c r="Y568" i="27"/>
  <c r="CY568" i="27"/>
  <c r="CI568" i="27"/>
  <c r="BS568" i="27"/>
  <c r="BC568" i="27"/>
  <c r="AM568" i="27"/>
  <c r="W568" i="27"/>
  <c r="AH568" i="27"/>
  <c r="BJ568" i="27"/>
  <c r="CL568" i="27"/>
  <c r="AZ572" i="27"/>
  <c r="BP572" i="27"/>
  <c r="CF572" i="27"/>
  <c r="CV572" i="27"/>
  <c r="AA573" i="27"/>
  <c r="AQ573" i="27"/>
  <c r="BG573" i="27"/>
  <c r="BW573" i="27"/>
  <c r="CM573" i="27"/>
  <c r="DC573" i="27"/>
  <c r="AB573" i="27"/>
  <c r="AR573" i="27"/>
  <c r="BH573" i="27"/>
  <c r="BX573" i="27"/>
  <c r="CN573" i="27"/>
  <c r="DD573" i="27"/>
  <c r="AL572" i="27"/>
  <c r="BB572" i="27"/>
  <c r="BR572" i="27"/>
  <c r="CX572" i="27"/>
  <c r="AC573" i="27"/>
  <c r="AS573" i="27"/>
  <c r="BI573" i="27"/>
  <c r="BY573" i="27"/>
  <c r="CO573" i="27"/>
  <c r="C574" i="27"/>
  <c r="BZ573" i="27"/>
  <c r="CP573" i="27"/>
  <c r="X572" i="27"/>
  <c r="AN572" i="27"/>
  <c r="BD572" i="27"/>
  <c r="BT572" i="27"/>
  <c r="CJ572" i="27"/>
  <c r="CZ572" i="27"/>
  <c r="AE573" i="27"/>
  <c r="BK573" i="27"/>
  <c r="CA573" i="27"/>
  <c r="CQ573" i="27"/>
  <c r="AF573" i="27"/>
  <c r="AV573" i="27"/>
  <c r="BL573" i="27"/>
  <c r="CB573" i="27"/>
  <c r="CR573" i="27"/>
  <c r="Z572" i="27"/>
  <c r="AP572" i="27"/>
  <c r="BF572" i="27"/>
  <c r="BV572" i="27"/>
  <c r="CL572" i="27"/>
  <c r="DB572" i="27"/>
  <c r="BM573" i="27"/>
  <c r="CC573" i="27"/>
  <c r="CS573" i="27"/>
  <c r="CY577" i="27"/>
  <c r="CI577" i="27"/>
  <c r="BS577" i="27"/>
  <c r="BC577" i="27"/>
  <c r="W577" i="27"/>
  <c r="G577" i="27"/>
  <c r="CQ577" i="27"/>
  <c r="CA577" i="27"/>
  <c r="BK577" i="27"/>
  <c r="AE577" i="27"/>
  <c r="O577" i="27"/>
  <c r="V577" i="27"/>
  <c r="AO577" i="27"/>
  <c r="BG577" i="27"/>
  <c r="BY577" i="27"/>
  <c r="CR577" i="27"/>
  <c r="AX573" i="27"/>
  <c r="BN573" i="27"/>
  <c r="CD573" i="27"/>
  <c r="CT573" i="27"/>
  <c r="AB572" i="27"/>
  <c r="AR572" i="27"/>
  <c r="BH572" i="27"/>
  <c r="BX572" i="27"/>
  <c r="CN572" i="27"/>
  <c r="DD572" i="27"/>
  <c r="BO573" i="27"/>
  <c r="CE573" i="27"/>
  <c r="CU573" i="27"/>
  <c r="AZ573" i="27"/>
  <c r="BP573" i="27"/>
  <c r="CF573" i="27"/>
  <c r="CV573" i="27"/>
  <c r="AJ564" i="27"/>
  <c r="AZ564" i="27"/>
  <c r="BP564" i="27"/>
  <c r="CF564" i="27"/>
  <c r="AD572" i="27"/>
  <c r="AT572" i="27"/>
  <c r="BJ572" i="27"/>
  <c r="BZ572" i="27"/>
  <c r="CP572" i="27"/>
  <c r="BA573" i="27"/>
  <c r="BQ573" i="27"/>
  <c r="CG573" i="27"/>
  <c r="CW573" i="27"/>
  <c r="CR576" i="27"/>
  <c r="CB576" i="27"/>
  <c r="AV576" i="27"/>
  <c r="AF576" i="27"/>
  <c r="P576" i="27"/>
  <c r="CZ576" i="27"/>
  <c r="CJ576" i="27"/>
  <c r="BT576" i="27"/>
  <c r="BD576" i="27"/>
  <c r="X576" i="27"/>
  <c r="V576" i="27"/>
  <c r="AO576" i="27"/>
  <c r="BG576" i="27"/>
  <c r="BY576" i="27"/>
  <c r="CQ576" i="27"/>
  <c r="AA577" i="27"/>
  <c r="AS577" i="27"/>
  <c r="CD577" i="27"/>
  <c r="CV577" i="27"/>
  <c r="AL573" i="27"/>
  <c r="BB573" i="27"/>
  <c r="BR573" i="27"/>
  <c r="CX573" i="27"/>
  <c r="AM573" i="27"/>
  <c r="BC573" i="27"/>
  <c r="BS573" i="27"/>
  <c r="CI573" i="27"/>
  <c r="CY573" i="27"/>
  <c r="AX572" i="27"/>
  <c r="BN572" i="27"/>
  <c r="CD572" i="27"/>
  <c r="Y573" i="27"/>
  <c r="AO573" i="27"/>
  <c r="BE573" i="27"/>
  <c r="BU573" i="27"/>
  <c r="CK573" i="27"/>
  <c r="AF577" i="27"/>
  <c r="AX577" i="27"/>
  <c r="BP577" i="27"/>
  <c r="DA577" i="27"/>
  <c r="AX411" i="24"/>
  <c r="DA420" i="24"/>
  <c r="BC406" i="24"/>
  <c r="CY418" i="24"/>
  <c r="BX408" i="24"/>
  <c r="DD416" i="24"/>
  <c r="BI409" i="24"/>
  <c r="DD352" i="24"/>
  <c r="DD335" i="24"/>
  <c r="DD328" i="24"/>
  <c r="DD339" i="24"/>
  <c r="DD326" i="24"/>
  <c r="DD321" i="24"/>
  <c r="V46" i="26"/>
  <c r="W46" i="26" s="1"/>
  <c r="AA46" i="26" s="1"/>
  <c r="V62" i="26"/>
  <c r="W62" i="26" s="1"/>
  <c r="AA62" i="26" s="1"/>
  <c r="V78" i="26"/>
  <c r="W78" i="26" s="1"/>
  <c r="V94" i="26"/>
  <c r="W94" i="26" s="1"/>
  <c r="AA94" i="26" s="1"/>
  <c r="V45" i="26"/>
  <c r="W45" i="26" s="1"/>
  <c r="AA45" i="26" s="1"/>
  <c r="V93" i="26"/>
  <c r="W93" i="26" s="1"/>
  <c r="AA93" i="26" s="1"/>
  <c r="V109" i="26"/>
  <c r="W109" i="26" s="1"/>
  <c r="AA109" i="26" s="1"/>
  <c r="W61" i="26"/>
  <c r="AA61" i="26" s="1"/>
  <c r="W77" i="26"/>
  <c r="AA77" i="26" s="1"/>
  <c r="G8" i="26"/>
  <c r="H8" i="26" s="1"/>
  <c r="G86" i="26"/>
  <c r="G85" i="26"/>
  <c r="G70" i="26"/>
  <c r="H70" i="26" s="1"/>
  <c r="G44" i="26"/>
  <c r="H44" i="26" s="1"/>
  <c r="G56" i="26"/>
  <c r="H56" i="26" s="1"/>
  <c r="G22" i="26"/>
  <c r="H22" i="26" s="1"/>
  <c r="G45" i="26"/>
  <c r="H45" i="26" s="1"/>
  <c r="G61" i="26"/>
  <c r="H61" i="26" s="1"/>
  <c r="G31" i="26"/>
  <c r="H31" i="26" s="1"/>
  <c r="G47" i="26"/>
  <c r="H47" i="26" s="1"/>
  <c r="G48" i="26"/>
  <c r="H48" i="26" s="1"/>
  <c r="G38" i="26"/>
  <c r="H38" i="26" s="1"/>
  <c r="G29" i="26"/>
  <c r="H29" i="26" s="1"/>
  <c r="G63" i="26"/>
  <c r="H63" i="26" s="1"/>
  <c r="G80" i="26"/>
  <c r="H80" i="26" s="1"/>
  <c r="G12" i="26"/>
  <c r="H12" i="26" s="1"/>
  <c r="G64" i="26"/>
  <c r="H64" i="26" s="1"/>
  <c r="G17" i="26"/>
  <c r="H17" i="26" s="1"/>
  <c r="G81" i="26"/>
  <c r="H81" i="26" s="1"/>
  <c r="G40" i="26"/>
  <c r="H40" i="26" s="1"/>
  <c r="G13" i="26"/>
  <c r="H13" i="26" s="1"/>
  <c r="G16" i="26"/>
  <c r="H16" i="26" s="1"/>
  <c r="G33" i="26"/>
  <c r="H33" i="26" s="1"/>
  <c r="G54" i="26"/>
  <c r="G24" i="26"/>
  <c r="H24" i="26" s="1"/>
  <c r="G72" i="26"/>
  <c r="H72" i="26" s="1"/>
  <c r="G41" i="26"/>
  <c r="H41" i="26" s="1"/>
  <c r="G10" i="26"/>
  <c r="H10" i="26" s="1"/>
  <c r="G26" i="26"/>
  <c r="H26" i="26" s="1"/>
  <c r="G42" i="26"/>
  <c r="H42" i="26" s="1"/>
  <c r="H57" i="26"/>
  <c r="G11" i="26"/>
  <c r="H11" i="26" s="1"/>
  <c r="G27" i="26"/>
  <c r="H27" i="26" s="1"/>
  <c r="G43" i="26"/>
  <c r="H43" i="26" s="1"/>
  <c r="G59" i="26"/>
  <c r="H59" i="26" s="1"/>
  <c r="G75" i="26"/>
  <c r="H75" i="26" s="1"/>
  <c r="G14" i="26"/>
  <c r="H14" i="26" s="1"/>
  <c r="G30" i="26"/>
  <c r="H30" i="26" s="1"/>
  <c r="G46" i="26"/>
  <c r="H46" i="26" s="1"/>
  <c r="H73" i="26"/>
  <c r="H19" i="26"/>
  <c r="H35" i="26"/>
  <c r="H51" i="26"/>
  <c r="H67" i="26"/>
  <c r="G7" i="26"/>
  <c r="H7" i="26" s="1"/>
  <c r="G23" i="26"/>
  <c r="H23" i="26" s="1"/>
  <c r="G39" i="26"/>
  <c r="H39" i="26" s="1"/>
  <c r="G55" i="26"/>
  <c r="H55" i="26" s="1"/>
  <c r="G71" i="26"/>
  <c r="H71" i="26" s="1"/>
  <c r="G18" i="26"/>
  <c r="H18" i="26" s="1"/>
  <c r="G34" i="26"/>
  <c r="H34" i="26" s="1"/>
  <c r="G50" i="26"/>
  <c r="H50" i="26" s="1"/>
  <c r="G66" i="26"/>
  <c r="H66" i="26" s="1"/>
  <c r="G82" i="26"/>
  <c r="H82" i="26" s="1"/>
  <c r="H28" i="26"/>
  <c r="H60" i="26"/>
  <c r="H76" i="26"/>
  <c r="H77" i="26"/>
  <c r="H62" i="26"/>
  <c r="H78" i="26"/>
  <c r="H15" i="26"/>
  <c r="H79" i="26"/>
  <c r="H32" i="26"/>
  <c r="H49" i="26"/>
  <c r="V74" i="26" s="1"/>
  <c r="H65" i="26"/>
  <c r="F6" i="26"/>
  <c r="E6" i="26"/>
  <c r="D7" i="25"/>
  <c r="D6" i="26"/>
  <c r="AE11" i="22"/>
  <c r="AE59" i="22"/>
  <c r="AE16" i="22"/>
  <c r="AE48" i="22"/>
  <c r="AE64" i="22"/>
  <c r="AE18" i="22"/>
  <c r="AE54" i="22"/>
  <c r="AE67" i="22"/>
  <c r="AE83" i="22"/>
  <c r="AE99" i="22"/>
  <c r="AE102" i="22"/>
  <c r="AE71" i="22"/>
  <c r="AE91" i="22"/>
  <c r="AE107" i="22"/>
  <c r="AE25" i="22"/>
  <c r="AE73" i="22"/>
  <c r="AE80" i="22"/>
  <c r="AE32" i="22"/>
  <c r="AE96" i="22"/>
  <c r="AE78" i="22"/>
  <c r="AE63" i="22"/>
  <c r="AE79" i="22"/>
  <c r="AE49" i="22"/>
  <c r="AE65" i="22"/>
  <c r="AE81" i="22"/>
  <c r="AE97" i="22"/>
  <c r="AE19" i="22"/>
  <c r="AE20" i="22"/>
  <c r="AE69" i="22"/>
  <c r="AE85" i="22"/>
  <c r="AE88" i="22"/>
  <c r="AE12" i="22"/>
  <c r="AE28" i="22"/>
  <c r="AE44" i="22"/>
  <c r="AE60" i="22"/>
  <c r="AE76" i="22"/>
  <c r="AE92" i="22"/>
  <c r="AE108" i="22"/>
  <c r="AE106" i="22"/>
  <c r="AE42" i="22"/>
  <c r="AE57" i="22"/>
  <c r="AE15" i="22"/>
  <c r="AE38" i="22"/>
  <c r="AE87" i="22"/>
  <c r="AE109" i="22"/>
  <c r="F7" i="30" l="1"/>
  <c r="H9" i="30"/>
  <c r="H7" i="30" s="1"/>
  <c r="AU112" i="22"/>
  <c r="AU92" i="22"/>
  <c r="AU75" i="22"/>
  <c r="AU58" i="22"/>
  <c r="AU39" i="22"/>
  <c r="AU83" i="22"/>
  <c r="AU66" i="22"/>
  <c r="AS16" i="22"/>
  <c r="AU25" i="22"/>
  <c r="AU24" i="22"/>
  <c r="AU22" i="22"/>
  <c r="AU84" i="22"/>
  <c r="AU33" i="22"/>
  <c r="AU95" i="22"/>
  <c r="AU110" i="22"/>
  <c r="AU109" i="22"/>
  <c r="AU76" i="22"/>
  <c r="AU59" i="22"/>
  <c r="AU42" i="22"/>
  <c r="AU23" i="22"/>
  <c r="AU101" i="22"/>
  <c r="AU67" i="22"/>
  <c r="AU50" i="22"/>
  <c r="AU96" i="22"/>
  <c r="AU9" i="22"/>
  <c r="AU8" i="22"/>
  <c r="AU68" i="22"/>
  <c r="AU17" i="22"/>
  <c r="AU79" i="22"/>
  <c r="AU94" i="22"/>
  <c r="AU93" i="22"/>
  <c r="AU60" i="22"/>
  <c r="AU43" i="22"/>
  <c r="AU26" i="22"/>
  <c r="AU85" i="22"/>
  <c r="AU51" i="22"/>
  <c r="AU34" i="22"/>
  <c r="AU80" i="22"/>
  <c r="AU52" i="22"/>
  <c r="AU63" i="22"/>
  <c r="AU78" i="22"/>
  <c r="AU77" i="22"/>
  <c r="AU44" i="22"/>
  <c r="AU27" i="22"/>
  <c r="AU10" i="22"/>
  <c r="AU69" i="22"/>
  <c r="AU35" i="22"/>
  <c r="AU18" i="22"/>
  <c r="AU64" i="22"/>
  <c r="AU105" i="22"/>
  <c r="AU104" i="22"/>
  <c r="AU102" i="22"/>
  <c r="AU36" i="22"/>
  <c r="AU47" i="22"/>
  <c r="AU62" i="22"/>
  <c r="AU61" i="22"/>
  <c r="AU28" i="22"/>
  <c r="AU11" i="22"/>
  <c r="AU103" i="22"/>
  <c r="N111" i="30"/>
  <c r="AU53" i="22"/>
  <c r="AU19" i="22"/>
  <c r="AU48" i="22"/>
  <c r="AU89" i="22"/>
  <c r="AU88" i="22"/>
  <c r="AU111" i="22"/>
  <c r="AU86" i="22"/>
  <c r="AU20" i="22"/>
  <c r="AU97" i="22"/>
  <c r="AU31" i="22"/>
  <c r="AU46" i="22"/>
  <c r="AU45" i="22"/>
  <c r="AU12" i="22"/>
  <c r="AU106" i="22"/>
  <c r="AU87" i="22"/>
  <c r="AU37" i="22"/>
  <c r="AU32" i="22"/>
  <c r="AU73" i="22"/>
  <c r="AU72" i="22"/>
  <c r="AU70" i="22"/>
  <c r="AU81" i="22"/>
  <c r="AU15" i="22"/>
  <c r="AU30" i="22"/>
  <c r="AU29" i="22"/>
  <c r="AU107" i="22"/>
  <c r="AU90" i="22"/>
  <c r="AU71" i="22"/>
  <c r="AU21" i="22"/>
  <c r="AU98" i="22"/>
  <c r="AU16" i="22"/>
  <c r="AU57" i="22"/>
  <c r="AU56" i="22"/>
  <c r="AU54" i="22"/>
  <c r="AU65" i="22"/>
  <c r="AS64" i="22"/>
  <c r="AU14" i="22"/>
  <c r="AU13" i="22"/>
  <c r="AU108" i="22"/>
  <c r="AU91" i="22"/>
  <c r="AU74" i="22"/>
  <c r="AU55" i="22"/>
  <c r="AU99" i="22"/>
  <c r="AU82" i="22"/>
  <c r="AS48" i="22"/>
  <c r="AU41" i="22"/>
  <c r="AU40" i="22"/>
  <c r="AU38" i="22"/>
  <c r="AU100" i="22"/>
  <c r="AU49" i="22"/>
  <c r="CR466" i="27"/>
  <c r="CV466" i="27"/>
  <c r="CJ466" i="27"/>
  <c r="CM466" i="27"/>
  <c r="CP466" i="27"/>
  <c r="AW466" i="27"/>
  <c r="BA466" i="27"/>
  <c r="CZ466" i="27"/>
  <c r="DC466" i="27"/>
  <c r="AT466" i="27"/>
  <c r="BM466" i="27"/>
  <c r="BQ466" i="27"/>
  <c r="Y466" i="27"/>
  <c r="AR466" i="27"/>
  <c r="AE70" i="22"/>
  <c r="BJ466" i="27"/>
  <c r="CC466" i="27"/>
  <c r="CG466" i="27"/>
  <c r="AO466" i="27"/>
  <c r="BH466" i="27"/>
  <c r="BZ466" i="27"/>
  <c r="CS466" i="27"/>
  <c r="CW466" i="27"/>
  <c r="BE466" i="27"/>
  <c r="BX466" i="27"/>
  <c r="AS466" i="27"/>
  <c r="AX466" i="27"/>
  <c r="BB466" i="27"/>
  <c r="BU466" i="27"/>
  <c r="CN466" i="27"/>
  <c r="BI466" i="27"/>
  <c r="BN466" i="27"/>
  <c r="BR466" i="27"/>
  <c r="CK466" i="27"/>
  <c r="DD466" i="27"/>
  <c r="AE43" i="22"/>
  <c r="BY466" i="27"/>
  <c r="CD466" i="27"/>
  <c r="CH466" i="27"/>
  <c r="DA466" i="27"/>
  <c r="AE77" i="22"/>
  <c r="CO466" i="27"/>
  <c r="CT466" i="27"/>
  <c r="CX466" i="27"/>
  <c r="AP466" i="27"/>
  <c r="AU466" i="27"/>
  <c r="AY466" i="27"/>
  <c r="BC466" i="27"/>
  <c r="BF466" i="27"/>
  <c r="BK466" i="27"/>
  <c r="BO466" i="27"/>
  <c r="BS466" i="27"/>
  <c r="BV466" i="27"/>
  <c r="AE47" i="22"/>
  <c r="CA466" i="27"/>
  <c r="CE466" i="27"/>
  <c r="CI466" i="27"/>
  <c r="CL466" i="27"/>
  <c r="AE89" i="22"/>
  <c r="AE31" i="22"/>
  <c r="CQ466" i="27"/>
  <c r="CU466" i="27"/>
  <c r="CY466" i="27"/>
  <c r="DB466" i="27"/>
  <c r="AV466" i="27"/>
  <c r="AZ466" i="27"/>
  <c r="X466" i="27"/>
  <c r="AQ466" i="27"/>
  <c r="BL466" i="27"/>
  <c r="BP466" i="27"/>
  <c r="BD466" i="27"/>
  <c r="E207" i="24"/>
  <c r="E304" i="24"/>
  <c r="E296" i="24"/>
  <c r="E271" i="24"/>
  <c r="E264" i="24"/>
  <c r="E243" i="24"/>
  <c r="E234" i="24"/>
  <c r="E220" i="24"/>
  <c r="E302" i="24"/>
  <c r="E294" i="24"/>
  <c r="E269" i="24"/>
  <c r="E263" i="24"/>
  <c r="E241" i="24"/>
  <c r="E229" i="24"/>
  <c r="E300" i="24"/>
  <c r="E292" i="24"/>
  <c r="E267" i="24"/>
  <c r="E261" i="24"/>
  <c r="E239" i="24"/>
  <c r="E227" i="24"/>
  <c r="E309" i="24"/>
  <c r="E290" i="24"/>
  <c r="E265" i="24"/>
  <c r="E259" i="24"/>
  <c r="E237" i="24"/>
  <c r="E225" i="24"/>
  <c r="E210" i="24"/>
  <c r="E307" i="24"/>
  <c r="E288" i="24"/>
  <c r="E276" i="24"/>
  <c r="E268" i="24"/>
  <c r="E235" i="24"/>
  <c r="E217" i="24"/>
  <c r="E212" i="24"/>
  <c r="E305" i="24"/>
  <c r="E286" i="24"/>
  <c r="E275" i="24"/>
  <c r="E255" i="24"/>
  <c r="E233" i="24"/>
  <c r="E215" i="24"/>
  <c r="E303" i="24"/>
  <c r="E284" i="24"/>
  <c r="E274" i="24"/>
  <c r="E257" i="24"/>
  <c r="E231" i="24"/>
  <c r="E213" i="24"/>
  <c r="E301" i="24"/>
  <c r="E282" i="24"/>
  <c r="E272" i="24"/>
  <c r="E250" i="24"/>
  <c r="E242" i="24"/>
  <c r="E211" i="24"/>
  <c r="E208" i="24"/>
  <c r="E297" i="24"/>
  <c r="E280" i="24"/>
  <c r="E270" i="24"/>
  <c r="E248" i="24"/>
  <c r="E240" i="24"/>
  <c r="E209" i="24"/>
  <c r="E295" i="24"/>
  <c r="E278" i="24"/>
  <c r="E266" i="24"/>
  <c r="E246" i="24"/>
  <c r="E238" i="24"/>
  <c r="E219" i="24"/>
  <c r="E293" i="24"/>
  <c r="E285" i="24"/>
  <c r="E262" i="24"/>
  <c r="E244" i="24"/>
  <c r="E236" i="24"/>
  <c r="E223" i="24"/>
  <c r="E291" i="24"/>
  <c r="E283" i="24"/>
  <c r="E260" i="24"/>
  <c r="E253" i="24"/>
  <c r="E232" i="24"/>
  <c r="E218" i="24"/>
  <c r="E289" i="24"/>
  <c r="E281" i="24"/>
  <c r="E258" i="24"/>
  <c r="E251" i="24"/>
  <c r="E230" i="24"/>
  <c r="E216" i="24"/>
  <c r="E310" i="24"/>
  <c r="E287" i="24"/>
  <c r="E279" i="24"/>
  <c r="E256" i="24"/>
  <c r="E249" i="24"/>
  <c r="E228" i="24"/>
  <c r="E214" i="24"/>
  <c r="E308" i="24"/>
  <c r="E299" i="24"/>
  <c r="E277" i="24"/>
  <c r="E254" i="24"/>
  <c r="E247" i="24"/>
  <c r="E226" i="24"/>
  <c r="E222" i="24"/>
  <c r="E306" i="24"/>
  <c r="E298" i="24"/>
  <c r="E273" i="24"/>
  <c r="E252" i="24"/>
  <c r="E245" i="24"/>
  <c r="E224" i="24"/>
  <c r="E221" i="24"/>
  <c r="AQ459" i="27"/>
  <c r="AY460" i="27"/>
  <c r="CN531" i="27"/>
  <c r="AZ521" i="27"/>
  <c r="BU531" i="27"/>
  <c r="CZ527" i="27"/>
  <c r="AR529" i="27"/>
  <c r="CP527" i="27"/>
  <c r="AQ440" i="27"/>
  <c r="CV434" i="27"/>
  <c r="CU447" i="27"/>
  <c r="AW430" i="27"/>
  <c r="CU533" i="27"/>
  <c r="BI527" i="27"/>
  <c r="AZ533" i="27"/>
  <c r="BD533" i="27"/>
  <c r="BA529" i="27"/>
  <c r="CC521" i="27"/>
  <c r="AS437" i="27"/>
  <c r="CU445" i="27"/>
  <c r="BR527" i="27"/>
  <c r="BK440" i="27"/>
  <c r="BO531" i="27"/>
  <c r="AV523" i="27"/>
  <c r="BG531" i="27"/>
  <c r="BQ523" i="27"/>
  <c r="AR440" i="27"/>
  <c r="CD525" i="27"/>
  <c r="CI525" i="27"/>
  <c r="BI523" i="27"/>
  <c r="CO437" i="27"/>
  <c r="BY533" i="27"/>
  <c r="AR525" i="27"/>
  <c r="AR437" i="27"/>
  <c r="AO435" i="27"/>
  <c r="AQ445" i="27"/>
  <c r="BH437" i="27"/>
  <c r="CV531" i="27"/>
  <c r="CT529" i="27"/>
  <c r="CI529" i="27"/>
  <c r="BM527" i="27"/>
  <c r="CZ523" i="27"/>
  <c r="DD442" i="27"/>
  <c r="CR133" i="28"/>
  <c r="CS434" i="27"/>
  <c r="CA230" i="28"/>
  <c r="CB531" i="27"/>
  <c r="CE226" i="28"/>
  <c r="CF527" i="27"/>
  <c r="CB232" i="28"/>
  <c r="CC533" i="27"/>
  <c r="BN228" i="28"/>
  <c r="BO529" i="27"/>
  <c r="BD222" i="28"/>
  <c r="BE523" i="27"/>
  <c r="CU439" i="27"/>
  <c r="CE436" i="27"/>
  <c r="AY454" i="27"/>
  <c r="BS443" i="27"/>
  <c r="CS230" i="28"/>
  <c r="CT531" i="27"/>
  <c r="AK415" i="27"/>
  <c r="AJ415" i="27"/>
  <c r="AI415" i="27"/>
  <c r="AH415" i="27"/>
  <c r="AS222" i="28"/>
  <c r="AT523" i="27"/>
  <c r="DC443" i="27"/>
  <c r="DD431" i="27"/>
  <c r="BF153" i="28"/>
  <c r="BG454" i="27"/>
  <c r="BE228" i="28"/>
  <c r="BF529" i="27"/>
  <c r="W224" i="28"/>
  <c r="X525" i="27"/>
  <c r="BV143" i="28"/>
  <c r="BW444" i="27"/>
  <c r="AG417" i="27"/>
  <c r="AF417" i="27"/>
  <c r="AE417" i="27"/>
  <c r="AD417" i="27"/>
  <c r="BD226" i="28"/>
  <c r="BE527" i="27"/>
  <c r="DC224" i="28"/>
  <c r="DD525" i="27"/>
  <c r="BG455" i="27"/>
  <c r="BU439" i="27"/>
  <c r="CF436" i="27"/>
  <c r="BM133" i="28"/>
  <c r="BN434" i="27"/>
  <c r="CY232" i="28"/>
  <c r="CZ533" i="27"/>
  <c r="CM228" i="28"/>
  <c r="CN529" i="27"/>
  <c r="BU228" i="28"/>
  <c r="BV529" i="27"/>
  <c r="BR443" i="27"/>
  <c r="BW455" i="27"/>
  <c r="AV437" i="27"/>
  <c r="CV436" i="27"/>
  <c r="BY431" i="27"/>
  <c r="BJ533" i="27"/>
  <c r="CB525" i="27"/>
  <c r="DC230" i="28"/>
  <c r="DD531" i="27"/>
  <c r="BJ226" i="28"/>
  <c r="BK527" i="27"/>
  <c r="BU224" i="28"/>
  <c r="BV525" i="27"/>
  <c r="T411" i="27"/>
  <c r="S411" i="27"/>
  <c r="R411" i="27"/>
  <c r="Q411" i="27"/>
  <c r="CX443" i="27"/>
  <c r="BV439" i="27"/>
  <c r="AQ454" i="27"/>
  <c r="BR434" i="27"/>
  <c r="BC531" i="27"/>
  <c r="M419" i="27"/>
  <c r="L419" i="27"/>
  <c r="K419" i="27"/>
  <c r="J419" i="27"/>
  <c r="CQ228" i="28"/>
  <c r="CR529" i="27"/>
  <c r="CY443" i="27"/>
  <c r="AP437" i="27"/>
  <c r="Y437" i="27"/>
  <c r="BM437" i="27"/>
  <c r="CG436" i="27"/>
  <c r="AY445" i="27"/>
  <c r="CF533" i="27"/>
  <c r="CR523" i="27"/>
  <c r="M325" i="27"/>
  <c r="K325" i="27"/>
  <c r="J325" i="27"/>
  <c r="CV228" i="28"/>
  <c r="CW529" i="27"/>
  <c r="CF224" i="28"/>
  <c r="CG525" i="27"/>
  <c r="AK421" i="27"/>
  <c r="AJ421" i="27"/>
  <c r="AI421" i="27"/>
  <c r="AH421" i="27"/>
  <c r="CV224" i="28"/>
  <c r="CW525" i="27"/>
  <c r="BQ436" i="27"/>
  <c r="AX434" i="27"/>
  <c r="W228" i="28"/>
  <c r="X529" i="27"/>
  <c r="CM224" i="28"/>
  <c r="CN525" i="27"/>
  <c r="BO440" i="27"/>
  <c r="CT436" i="27"/>
  <c r="AT230" i="28"/>
  <c r="AU531" i="27"/>
  <c r="AT226" i="28"/>
  <c r="AU527" i="27"/>
  <c r="BE224" i="28"/>
  <c r="BF525" i="27"/>
  <c r="AZ434" i="27"/>
  <c r="BI130" i="28"/>
  <c r="BJ431" i="27"/>
  <c r="W322" i="27"/>
  <c r="V322" i="27"/>
  <c r="U322" i="27"/>
  <c r="CB133" i="28"/>
  <c r="CC434" i="27"/>
  <c r="CL226" i="28"/>
  <c r="CM527" i="27"/>
  <c r="BB439" i="27"/>
  <c r="CU457" i="27"/>
  <c r="BB434" i="27"/>
  <c r="DB431" i="27"/>
  <c r="BM533" i="27"/>
  <c r="CL130" i="28"/>
  <c r="CM431" i="27"/>
  <c r="BF232" i="28"/>
  <c r="BG533" i="27"/>
  <c r="BW439" i="27"/>
  <c r="CN431" i="27"/>
  <c r="AY525" i="27"/>
  <c r="CN130" i="28"/>
  <c r="CO431" i="27"/>
  <c r="CK230" i="28"/>
  <c r="CL531" i="27"/>
  <c r="P417" i="27"/>
  <c r="O417" i="27"/>
  <c r="N417" i="27"/>
  <c r="AN226" i="28"/>
  <c r="AO527" i="27"/>
  <c r="AG411" i="27"/>
  <c r="AF411" i="27"/>
  <c r="AE411" i="27"/>
  <c r="AD411" i="27"/>
  <c r="AC419" i="27"/>
  <c r="AB419" i="27"/>
  <c r="AA419" i="27"/>
  <c r="Z419" i="27"/>
  <c r="DC228" i="28"/>
  <c r="DD529" i="27"/>
  <c r="CD222" i="28"/>
  <c r="CE523" i="27"/>
  <c r="CE635" i="27" s="1"/>
  <c r="AT440" i="27"/>
  <c r="AY434" i="27"/>
  <c r="CA228" i="28"/>
  <c r="CB529" i="27"/>
  <c r="BV226" i="28"/>
  <c r="BW527" i="27"/>
  <c r="CU226" i="28"/>
  <c r="CV527" i="27"/>
  <c r="BC439" i="27"/>
  <c r="CU436" i="27"/>
  <c r="BY130" i="28"/>
  <c r="BZ431" i="27"/>
  <c r="AK419" i="27"/>
  <c r="AJ419" i="27"/>
  <c r="AI419" i="27"/>
  <c r="AH419" i="27"/>
  <c r="BG459" i="27"/>
  <c r="BQ443" i="27"/>
  <c r="BA439" i="27"/>
  <c r="BM531" i="27"/>
  <c r="CK232" i="28"/>
  <c r="CL533" i="27"/>
  <c r="AX228" i="28"/>
  <c r="AY529" i="27"/>
  <c r="BK224" i="28"/>
  <c r="BL525" i="27"/>
  <c r="P413" i="27"/>
  <c r="O413" i="27"/>
  <c r="N413" i="27"/>
  <c r="DC431" i="27"/>
  <c r="AD323" i="27"/>
  <c r="AG323" i="27"/>
  <c r="AF323" i="27"/>
  <c r="AE323" i="27"/>
  <c r="AN320" i="27"/>
  <c r="AM131" i="28" s="1"/>
  <c r="AM320" i="27"/>
  <c r="AL131" i="28" s="1"/>
  <c r="AL320" i="27"/>
  <c r="AK131" i="28" s="1"/>
  <c r="M329" i="27"/>
  <c r="L329" i="27"/>
  <c r="K329" i="27"/>
  <c r="J329" i="27"/>
  <c r="N323" i="27"/>
  <c r="P323" i="27"/>
  <c r="O323" i="27"/>
  <c r="W320" i="27"/>
  <c r="V131" i="28" s="1"/>
  <c r="V320" i="27"/>
  <c r="U131" i="28" s="1"/>
  <c r="U320" i="27"/>
  <c r="T131" i="28" s="1"/>
  <c r="T328" i="27"/>
  <c r="S328" i="27"/>
  <c r="R328" i="27"/>
  <c r="Q328" i="27"/>
  <c r="BU232" i="28"/>
  <c r="BV533" i="27"/>
  <c r="CQ232" i="28"/>
  <c r="CR533" i="27"/>
  <c r="W421" i="27"/>
  <c r="V421" i="27"/>
  <c r="U421" i="27"/>
  <c r="CF230" i="28"/>
  <c r="CG531" i="27"/>
  <c r="AK409" i="27"/>
  <c r="AJ409" i="27"/>
  <c r="AI409" i="27"/>
  <c r="AH409" i="27"/>
  <c r="G403" i="27"/>
  <c r="E403" i="27"/>
  <c r="I403" i="27"/>
  <c r="H403" i="27"/>
  <c r="F403" i="27"/>
  <c r="AM401" i="27"/>
  <c r="AN401" i="27"/>
  <c r="AL401" i="27"/>
  <c r="R397" i="27"/>
  <c r="Q397" i="27"/>
  <c r="T397" i="27"/>
  <c r="S397" i="27"/>
  <c r="AN397" i="27"/>
  <c r="AM397" i="27"/>
  <c r="AL397" i="27"/>
  <c r="AG389" i="27"/>
  <c r="AF389" i="27"/>
  <c r="AE389" i="27"/>
  <c r="AD389" i="27"/>
  <c r="AG385" i="27"/>
  <c r="AF385" i="27"/>
  <c r="AE385" i="27"/>
  <c r="AD385" i="27"/>
  <c r="M383" i="27"/>
  <c r="L383" i="27"/>
  <c r="K383" i="27"/>
  <c r="J383" i="27"/>
  <c r="AG381" i="27"/>
  <c r="AF381" i="27"/>
  <c r="AE381" i="27"/>
  <c r="AD381" i="27"/>
  <c r="M377" i="27"/>
  <c r="L377" i="27"/>
  <c r="K377" i="27"/>
  <c r="J377" i="27"/>
  <c r="AG377" i="27"/>
  <c r="AF377" i="27"/>
  <c r="AE377" i="27"/>
  <c r="AD377" i="27"/>
  <c r="T353" i="27"/>
  <c r="S353" i="27"/>
  <c r="R353" i="27"/>
  <c r="Q353" i="27"/>
  <c r="AG353" i="27"/>
  <c r="AF353" i="27"/>
  <c r="AE353" i="27"/>
  <c r="AD353" i="27"/>
  <c r="U351" i="27"/>
  <c r="W351" i="27"/>
  <c r="V351" i="27"/>
  <c r="W345" i="27"/>
  <c r="V345" i="27"/>
  <c r="U345" i="27"/>
  <c r="I339" i="27"/>
  <c r="H339" i="27"/>
  <c r="G339" i="27"/>
  <c r="F339" i="27"/>
  <c r="E339" i="27"/>
  <c r="I333" i="27"/>
  <c r="H333" i="27"/>
  <c r="G333" i="27"/>
  <c r="F333" i="27"/>
  <c r="E333" i="27"/>
  <c r="P333" i="27"/>
  <c r="O333" i="27"/>
  <c r="N333" i="27"/>
  <c r="P324" i="27"/>
  <c r="O324" i="27"/>
  <c r="N324" i="27"/>
  <c r="M320" i="27"/>
  <c r="L131" i="28" s="1"/>
  <c r="L320" i="27"/>
  <c r="K131" i="28" s="1"/>
  <c r="K320" i="27"/>
  <c r="J131" i="28" s="1"/>
  <c r="J320" i="27"/>
  <c r="I131" i="28" s="1"/>
  <c r="T325" i="27"/>
  <c r="S325" i="27"/>
  <c r="R325" i="27"/>
  <c r="Q325" i="27"/>
  <c r="W420" i="27"/>
  <c r="V420" i="27"/>
  <c r="U420" i="27"/>
  <c r="I418" i="27"/>
  <c r="H418" i="27"/>
  <c r="G418" i="27"/>
  <c r="F418" i="27"/>
  <c r="E418" i="27"/>
  <c r="T416" i="27"/>
  <c r="S416" i="27"/>
  <c r="R416" i="27"/>
  <c r="Q416" i="27"/>
  <c r="I414" i="27"/>
  <c r="H414" i="27"/>
  <c r="G414" i="27"/>
  <c r="F414" i="27"/>
  <c r="E414" i="27"/>
  <c r="T412" i="27"/>
  <c r="S412" i="27"/>
  <c r="R412" i="27"/>
  <c r="Q412" i="27"/>
  <c r="I410" i="27"/>
  <c r="H410" i="27"/>
  <c r="G410" i="27"/>
  <c r="F410" i="27"/>
  <c r="E410" i="27"/>
  <c r="T408" i="27"/>
  <c r="S408" i="27"/>
  <c r="R408" i="27"/>
  <c r="Q408" i="27"/>
  <c r="I406" i="27"/>
  <c r="H406" i="27"/>
  <c r="G406" i="27"/>
  <c r="F406" i="27"/>
  <c r="E406" i="27"/>
  <c r="AE404" i="27"/>
  <c r="AG404" i="27"/>
  <c r="AF404" i="27"/>
  <c r="AD404" i="27"/>
  <c r="T404" i="27"/>
  <c r="S404" i="27"/>
  <c r="R404" i="27"/>
  <c r="Q404" i="27"/>
  <c r="H402" i="27"/>
  <c r="G402" i="27"/>
  <c r="F402" i="27"/>
  <c r="E402" i="27"/>
  <c r="I402" i="27"/>
  <c r="AB398" i="27"/>
  <c r="AA398" i="27"/>
  <c r="Z398" i="27"/>
  <c r="AC398" i="27"/>
  <c r="I398" i="27"/>
  <c r="H398" i="27"/>
  <c r="G398" i="27"/>
  <c r="F398" i="27"/>
  <c r="E398" i="27"/>
  <c r="J394" i="27"/>
  <c r="M394" i="27"/>
  <c r="L394" i="27"/>
  <c r="K394" i="27"/>
  <c r="T390" i="27"/>
  <c r="S390" i="27"/>
  <c r="R390" i="27"/>
  <c r="Q390" i="27"/>
  <c r="I390" i="27"/>
  <c r="H390" i="27"/>
  <c r="G390" i="27"/>
  <c r="F390" i="27"/>
  <c r="E390" i="27"/>
  <c r="M390" i="27"/>
  <c r="L390" i="27"/>
  <c r="K390" i="27"/>
  <c r="J390" i="27"/>
  <c r="M386" i="27"/>
  <c r="L386" i="27"/>
  <c r="K386" i="27"/>
  <c r="J386" i="27"/>
  <c r="M382" i="27"/>
  <c r="L382" i="27"/>
  <c r="K382" i="27"/>
  <c r="J382" i="27"/>
  <c r="T380" i="27"/>
  <c r="S380" i="27"/>
  <c r="R380" i="27"/>
  <c r="Q380" i="27"/>
  <c r="T378" i="27"/>
  <c r="R378" i="27"/>
  <c r="Q378" i="27"/>
  <c r="S378" i="27"/>
  <c r="W378" i="27"/>
  <c r="U378" i="27"/>
  <c r="V378" i="27"/>
  <c r="M378" i="27"/>
  <c r="L378" i="27"/>
  <c r="K378" i="27"/>
  <c r="J378" i="27"/>
  <c r="AC376" i="27"/>
  <c r="AB376" i="27"/>
  <c r="AA376" i="27"/>
  <c r="Z376" i="27"/>
  <c r="AN354" i="27"/>
  <c r="AM354" i="27"/>
  <c r="AL354" i="27"/>
  <c r="AN352" i="27"/>
  <c r="AL352" i="27"/>
  <c r="AG350" i="27"/>
  <c r="AF350" i="27"/>
  <c r="AE350" i="27"/>
  <c r="AD350" i="27"/>
  <c r="AG348" i="27"/>
  <c r="AF348" i="27"/>
  <c r="AE348" i="27"/>
  <c r="AD348" i="27"/>
  <c r="AB342" i="27"/>
  <c r="Z342" i="27"/>
  <c r="AA342" i="27"/>
  <c r="AN342" i="27"/>
  <c r="AL342" i="27"/>
  <c r="AM342" i="27"/>
  <c r="T340" i="27"/>
  <c r="S340" i="27"/>
  <c r="R340" i="27"/>
  <c r="Q340" i="27"/>
  <c r="V336" i="27"/>
  <c r="U336" i="27"/>
  <c r="AG334" i="27"/>
  <c r="AF334" i="27"/>
  <c r="AE334" i="27"/>
  <c r="AD334" i="27"/>
  <c r="M332" i="27"/>
  <c r="L332" i="27"/>
  <c r="K332" i="27"/>
  <c r="J332" i="27"/>
  <c r="W332" i="27"/>
  <c r="V332" i="27"/>
  <c r="U332" i="27"/>
  <c r="AN326" i="27"/>
  <c r="AM326" i="27"/>
  <c r="AL326" i="27"/>
  <c r="AB328" i="27"/>
  <c r="AA328" i="27"/>
  <c r="Z328" i="27"/>
  <c r="AC328" i="27"/>
  <c r="G409" i="27"/>
  <c r="E409" i="27"/>
  <c r="I409" i="27"/>
  <c r="H409" i="27"/>
  <c r="F409" i="27"/>
  <c r="T407" i="27"/>
  <c r="S407" i="27"/>
  <c r="R407" i="27"/>
  <c r="Q407" i="27"/>
  <c r="W403" i="27"/>
  <c r="U403" i="27"/>
  <c r="V403" i="27"/>
  <c r="AK401" i="27"/>
  <c r="AJ401" i="27"/>
  <c r="AI401" i="27"/>
  <c r="AH401" i="27"/>
  <c r="P395" i="27"/>
  <c r="O395" i="27"/>
  <c r="N395" i="27"/>
  <c r="P391" i="27"/>
  <c r="O391" i="27"/>
  <c r="N391" i="27"/>
  <c r="AC383" i="27"/>
  <c r="AB383" i="27"/>
  <c r="AA383" i="27"/>
  <c r="Z383" i="27"/>
  <c r="Q379" i="27"/>
  <c r="T379" i="27"/>
  <c r="S379" i="27"/>
  <c r="R379" i="27"/>
  <c r="M373" i="27"/>
  <c r="L373" i="27"/>
  <c r="K373" i="27"/>
  <c r="J373" i="27"/>
  <c r="M369" i="27"/>
  <c r="L369" i="27"/>
  <c r="K369" i="27"/>
  <c r="J369" i="27"/>
  <c r="K365" i="27"/>
  <c r="J365" i="27"/>
  <c r="M365" i="27"/>
  <c r="L365" i="27"/>
  <c r="K361" i="27"/>
  <c r="J361" i="27"/>
  <c r="M361" i="27"/>
  <c r="L361" i="27"/>
  <c r="M357" i="27"/>
  <c r="L357" i="27"/>
  <c r="K357" i="27"/>
  <c r="J357" i="27"/>
  <c r="P355" i="27"/>
  <c r="O355" i="27"/>
  <c r="N355" i="27"/>
  <c r="AK353" i="27"/>
  <c r="AJ353" i="27"/>
  <c r="AI353" i="27"/>
  <c r="AH353" i="27"/>
  <c r="M353" i="27"/>
  <c r="L353" i="27"/>
  <c r="K353" i="27"/>
  <c r="J353" i="27"/>
  <c r="AI349" i="27"/>
  <c r="AH349" i="27"/>
  <c r="AK349" i="27"/>
  <c r="P343" i="27"/>
  <c r="N343" i="27"/>
  <c r="O343" i="27"/>
  <c r="W339" i="27"/>
  <c r="V339" i="27"/>
  <c r="U339" i="27"/>
  <c r="W333" i="27"/>
  <c r="V333" i="27"/>
  <c r="U333" i="27"/>
  <c r="AG333" i="27"/>
  <c r="AF333" i="27"/>
  <c r="AE333" i="27"/>
  <c r="AD333" i="27"/>
  <c r="W319" i="27"/>
  <c r="V319" i="27"/>
  <c r="U319" i="27"/>
  <c r="W327" i="27"/>
  <c r="V327" i="27"/>
  <c r="U327" i="27"/>
  <c r="P332" i="27"/>
  <c r="O332" i="27"/>
  <c r="N332" i="27"/>
  <c r="AN422" i="27"/>
  <c r="AN534" i="27" s="1"/>
  <c r="AM422" i="27"/>
  <c r="AM534" i="27" s="1"/>
  <c r="AL422" i="27"/>
  <c r="AL534" i="27" s="1"/>
  <c r="T422" i="27"/>
  <c r="T534" i="27" s="1"/>
  <c r="S422" i="27"/>
  <c r="S534" i="27" s="1"/>
  <c r="R422" i="27"/>
  <c r="R534" i="27" s="1"/>
  <c r="Q422" i="27"/>
  <c r="Q534" i="27" s="1"/>
  <c r="AN418" i="27"/>
  <c r="AM418" i="27"/>
  <c r="AL418" i="27"/>
  <c r="W418" i="27"/>
  <c r="V418" i="27"/>
  <c r="U418" i="27"/>
  <c r="AN414" i="27"/>
  <c r="AM414" i="27"/>
  <c r="AL414" i="27"/>
  <c r="W414" i="27"/>
  <c r="V414" i="27"/>
  <c r="U414" i="27"/>
  <c r="M410" i="27"/>
  <c r="L410" i="27"/>
  <c r="K410" i="27"/>
  <c r="J410" i="27"/>
  <c r="W410" i="27"/>
  <c r="V410" i="27"/>
  <c r="U410" i="27"/>
  <c r="W406" i="27"/>
  <c r="V406" i="27"/>
  <c r="U406" i="27"/>
  <c r="W402" i="27"/>
  <c r="V402" i="27"/>
  <c r="U402" i="27"/>
  <c r="M400" i="27"/>
  <c r="L400" i="27"/>
  <c r="K400" i="27"/>
  <c r="J400" i="27"/>
  <c r="AN400" i="27"/>
  <c r="AM400" i="27"/>
  <c r="AL400" i="27"/>
  <c r="W398" i="27"/>
  <c r="V398" i="27"/>
  <c r="U398" i="27"/>
  <c r="Z394" i="27"/>
  <c r="AC394" i="27"/>
  <c r="AB394" i="27"/>
  <c r="AA394" i="27"/>
  <c r="W390" i="27"/>
  <c r="V390" i="27"/>
  <c r="U390" i="27"/>
  <c r="AC390" i="27"/>
  <c r="AB390" i="27"/>
  <c r="AA390" i="27"/>
  <c r="Z390" i="27"/>
  <c r="T386" i="27"/>
  <c r="S386" i="27"/>
  <c r="R386" i="27"/>
  <c r="Q386" i="27"/>
  <c r="AC386" i="27"/>
  <c r="AB386" i="27"/>
  <c r="AA386" i="27"/>
  <c r="Z386" i="27"/>
  <c r="AC382" i="27"/>
  <c r="AB382" i="27"/>
  <c r="AA382" i="27"/>
  <c r="Z382" i="27"/>
  <c r="I380" i="27"/>
  <c r="H380" i="27"/>
  <c r="G380" i="27"/>
  <c r="E380" i="27"/>
  <c r="F380" i="27"/>
  <c r="AC378" i="27"/>
  <c r="AB378" i="27"/>
  <c r="AA378" i="27"/>
  <c r="Z378" i="27"/>
  <c r="I376" i="27"/>
  <c r="H376" i="27"/>
  <c r="G376" i="27"/>
  <c r="F376" i="27"/>
  <c r="E376" i="27"/>
  <c r="O372" i="27"/>
  <c r="N372" i="27"/>
  <c r="P372" i="27"/>
  <c r="O368" i="27"/>
  <c r="N368" i="27"/>
  <c r="P368" i="27"/>
  <c r="AN364" i="27"/>
  <c r="AM364" i="27"/>
  <c r="AL364" i="27"/>
  <c r="P364" i="27"/>
  <c r="O364" i="27"/>
  <c r="N364" i="27"/>
  <c r="P360" i="27"/>
  <c r="O360" i="27"/>
  <c r="N360" i="27"/>
  <c r="I358" i="27"/>
  <c r="H358" i="27"/>
  <c r="G358" i="27"/>
  <c r="F358" i="27"/>
  <c r="E358" i="27"/>
  <c r="AN356" i="27"/>
  <c r="AM356" i="27"/>
  <c r="AL356" i="27"/>
  <c r="P356" i="27"/>
  <c r="O356" i="27"/>
  <c r="N356" i="27"/>
  <c r="T350" i="27"/>
  <c r="S350" i="27"/>
  <c r="R350" i="27"/>
  <c r="Q350" i="27"/>
  <c r="T348" i="27"/>
  <c r="S348" i="27"/>
  <c r="R348" i="27"/>
  <c r="Q348" i="27"/>
  <c r="F346" i="27"/>
  <c r="E346" i="27"/>
  <c r="I346" i="27"/>
  <c r="H346" i="27"/>
  <c r="G346" i="27"/>
  <c r="AK344" i="27"/>
  <c r="AJ344" i="27"/>
  <c r="AH344" i="27"/>
  <c r="AI344" i="27"/>
  <c r="G338" i="27"/>
  <c r="F338" i="27"/>
  <c r="E338" i="27"/>
  <c r="I338" i="27"/>
  <c r="H338" i="27"/>
  <c r="P336" i="27"/>
  <c r="O336" i="27"/>
  <c r="N336" i="27"/>
  <c r="S334" i="27"/>
  <c r="R334" i="27"/>
  <c r="Q334" i="27"/>
  <c r="T334" i="27"/>
  <c r="AC332" i="27"/>
  <c r="AB332" i="27"/>
  <c r="AA332" i="27"/>
  <c r="Z332" i="27"/>
  <c r="AN330" i="27"/>
  <c r="AM330" i="27"/>
  <c r="AL330" i="27"/>
  <c r="AN322" i="27"/>
  <c r="AM322" i="27"/>
  <c r="AL322" i="27"/>
  <c r="H322" i="27"/>
  <c r="G322" i="27"/>
  <c r="F322" i="27"/>
  <c r="E322" i="27"/>
  <c r="AI327" i="27"/>
  <c r="AH327" i="27"/>
  <c r="AK327" i="27"/>
  <c r="AJ327" i="27"/>
  <c r="AI322" i="27"/>
  <c r="AH322" i="27"/>
  <c r="AK322" i="27"/>
  <c r="AJ322" i="27"/>
  <c r="Q320" i="27"/>
  <c r="P131" i="28" s="1"/>
  <c r="T320" i="27"/>
  <c r="S131" i="28" s="1"/>
  <c r="S320" i="27"/>
  <c r="R131" i="28" s="1"/>
  <c r="R320" i="27"/>
  <c r="Q131" i="28" s="1"/>
  <c r="G419" i="27"/>
  <c r="F419" i="27"/>
  <c r="E419" i="27"/>
  <c r="I419" i="27"/>
  <c r="H419" i="27"/>
  <c r="T417" i="27"/>
  <c r="S417" i="27"/>
  <c r="R417" i="27"/>
  <c r="Q417" i="27"/>
  <c r="G415" i="27"/>
  <c r="F415" i="27"/>
  <c r="E415" i="27"/>
  <c r="I415" i="27"/>
  <c r="H415" i="27"/>
  <c r="AG413" i="27"/>
  <c r="AF413" i="27"/>
  <c r="AE413" i="27"/>
  <c r="AD413" i="27"/>
  <c r="AM411" i="27"/>
  <c r="AN411" i="27"/>
  <c r="AL411" i="27"/>
  <c r="W409" i="27"/>
  <c r="U409" i="27"/>
  <c r="V409" i="27"/>
  <c r="AM407" i="27"/>
  <c r="AN407" i="27"/>
  <c r="AL407" i="27"/>
  <c r="AK405" i="27"/>
  <c r="AJ405" i="27"/>
  <c r="AI405" i="27"/>
  <c r="AH405" i="27"/>
  <c r="P403" i="27"/>
  <c r="O403" i="27"/>
  <c r="N403" i="27"/>
  <c r="AF399" i="27"/>
  <c r="AE399" i="27"/>
  <c r="AG399" i="27"/>
  <c r="AD399" i="27"/>
  <c r="AG395" i="27"/>
  <c r="AF395" i="27"/>
  <c r="AE395" i="27"/>
  <c r="AD395" i="27"/>
  <c r="AH393" i="27"/>
  <c r="AK393" i="27"/>
  <c r="AJ393" i="27"/>
  <c r="AI393" i="27"/>
  <c r="AG391" i="27"/>
  <c r="AF391" i="27"/>
  <c r="AE391" i="27"/>
  <c r="AD391" i="27"/>
  <c r="AK389" i="27"/>
  <c r="AJ389" i="27"/>
  <c r="AI389" i="27"/>
  <c r="AH389" i="27"/>
  <c r="AK385" i="27"/>
  <c r="AJ385" i="27"/>
  <c r="AI385" i="27"/>
  <c r="AH385" i="27"/>
  <c r="AK381" i="27"/>
  <c r="AJ381" i="27"/>
  <c r="AI381" i="27"/>
  <c r="AH381" i="27"/>
  <c r="P377" i="27"/>
  <c r="O377" i="27"/>
  <c r="N377" i="27"/>
  <c r="AC373" i="27"/>
  <c r="AB373" i="27"/>
  <c r="AA373" i="27"/>
  <c r="Z373" i="27"/>
  <c r="AC369" i="27"/>
  <c r="AB369" i="27"/>
  <c r="AA369" i="27"/>
  <c r="Z369" i="27"/>
  <c r="AA365" i="27"/>
  <c r="Z365" i="27"/>
  <c r="AC365" i="27"/>
  <c r="AB365" i="27"/>
  <c r="P363" i="27"/>
  <c r="O363" i="27"/>
  <c r="N363" i="27"/>
  <c r="AA361" i="27"/>
  <c r="Z361" i="27"/>
  <c r="AC361" i="27"/>
  <c r="AB361" i="27"/>
  <c r="P359" i="27"/>
  <c r="O359" i="27"/>
  <c r="N359" i="27"/>
  <c r="P357" i="27"/>
  <c r="O357" i="27"/>
  <c r="N357" i="27"/>
  <c r="AC357" i="27"/>
  <c r="AB357" i="27"/>
  <c r="AA357" i="27"/>
  <c r="Z357" i="27"/>
  <c r="H353" i="27"/>
  <c r="G353" i="27"/>
  <c r="F353" i="27"/>
  <c r="E353" i="27"/>
  <c r="I353" i="27"/>
  <c r="AC353" i="27"/>
  <c r="AB353" i="27"/>
  <c r="AA353" i="27"/>
  <c r="Z353" i="27"/>
  <c r="I349" i="27"/>
  <c r="H349" i="27"/>
  <c r="G349" i="27"/>
  <c r="F349" i="27"/>
  <c r="E349" i="27"/>
  <c r="M345" i="27"/>
  <c r="L345" i="27"/>
  <c r="J345" i="27"/>
  <c r="K345" i="27"/>
  <c r="AG346" i="27"/>
  <c r="AF345" i="27"/>
  <c r="AE344" i="27"/>
  <c r="AD343" i="27"/>
  <c r="I335" i="27"/>
  <c r="H335" i="27"/>
  <c r="G335" i="27"/>
  <c r="F335" i="27"/>
  <c r="E335" i="27"/>
  <c r="P335" i="27"/>
  <c r="O335" i="27"/>
  <c r="N335" i="27"/>
  <c r="S333" i="27"/>
  <c r="R333" i="27"/>
  <c r="Q333" i="27"/>
  <c r="AN321" i="27"/>
  <c r="AM321" i="27"/>
  <c r="AL321" i="27"/>
  <c r="G319" i="27"/>
  <c r="E319" i="27"/>
  <c r="H319" i="27"/>
  <c r="I319" i="27"/>
  <c r="AC322" i="27"/>
  <c r="AB322" i="27"/>
  <c r="AA322" i="27"/>
  <c r="Z322" i="27"/>
  <c r="M422" i="27"/>
  <c r="M534" i="27" s="1"/>
  <c r="L422" i="27"/>
  <c r="L534" i="27" s="1"/>
  <c r="K422" i="27"/>
  <c r="K534" i="27" s="1"/>
  <c r="J422" i="27"/>
  <c r="J534" i="27" s="1"/>
  <c r="AC410" i="27"/>
  <c r="AB410" i="27"/>
  <c r="AA410" i="27"/>
  <c r="Z410" i="27"/>
  <c r="AN406" i="27"/>
  <c r="AM406" i="27"/>
  <c r="AL406" i="27"/>
  <c r="R400" i="27"/>
  <c r="T400" i="27"/>
  <c r="S400" i="27"/>
  <c r="Q400" i="27"/>
  <c r="T398" i="27"/>
  <c r="S398" i="27"/>
  <c r="R398" i="27"/>
  <c r="Q398" i="27"/>
  <c r="AK398" i="27"/>
  <c r="AJ398" i="27"/>
  <c r="AI398" i="27"/>
  <c r="AH398" i="27"/>
  <c r="W376" i="27"/>
  <c r="V376" i="27"/>
  <c r="U376" i="27"/>
  <c r="AK374" i="27"/>
  <c r="AJ374" i="27"/>
  <c r="AI374" i="27"/>
  <c r="AH374" i="27"/>
  <c r="AE372" i="27"/>
  <c r="AD372" i="27"/>
  <c r="AG372" i="27"/>
  <c r="AF372" i="27"/>
  <c r="AK370" i="27"/>
  <c r="AJ370" i="27"/>
  <c r="AI370" i="27"/>
  <c r="AH370" i="27"/>
  <c r="AE368" i="27"/>
  <c r="AD368" i="27"/>
  <c r="AG368" i="27"/>
  <c r="AF368" i="27"/>
  <c r="AK366" i="27"/>
  <c r="AJ366" i="27"/>
  <c r="AI366" i="27"/>
  <c r="AH366" i="27"/>
  <c r="AG364" i="27"/>
  <c r="AF364" i="27"/>
  <c r="AE364" i="27"/>
  <c r="AD364" i="27"/>
  <c r="I362" i="27"/>
  <c r="H362" i="27"/>
  <c r="G362" i="27"/>
  <c r="F362" i="27"/>
  <c r="E362" i="27"/>
  <c r="AI362" i="27"/>
  <c r="AH362" i="27"/>
  <c r="AK362" i="27"/>
  <c r="AJ362" i="27"/>
  <c r="AG360" i="27"/>
  <c r="AF360" i="27"/>
  <c r="AE360" i="27"/>
  <c r="AD360" i="27"/>
  <c r="AK358" i="27"/>
  <c r="AJ358" i="27"/>
  <c r="AI358" i="27"/>
  <c r="AH358" i="27"/>
  <c r="AG356" i="27"/>
  <c r="AF356" i="27"/>
  <c r="AE356" i="27"/>
  <c r="AD356" i="27"/>
  <c r="AK354" i="27"/>
  <c r="AJ354" i="27"/>
  <c r="AI354" i="27"/>
  <c r="AH354" i="27"/>
  <c r="AJ350" i="27"/>
  <c r="AI350" i="27"/>
  <c r="AH350" i="27"/>
  <c r="V346" i="27"/>
  <c r="U346" i="27"/>
  <c r="W346" i="27"/>
  <c r="I340" i="27"/>
  <c r="H340" i="27"/>
  <c r="G340" i="27"/>
  <c r="F340" i="27"/>
  <c r="E340" i="27"/>
  <c r="W338" i="27"/>
  <c r="V338" i="27"/>
  <c r="U338" i="27"/>
  <c r="AG336" i="27"/>
  <c r="AF336" i="27"/>
  <c r="AE336" i="27"/>
  <c r="AD336" i="27"/>
  <c r="M334" i="27"/>
  <c r="L334" i="27"/>
  <c r="K334" i="27"/>
  <c r="J334" i="27"/>
  <c r="AC330" i="27"/>
  <c r="AB330" i="27"/>
  <c r="AA330" i="27"/>
  <c r="Z330" i="27"/>
  <c r="P325" i="27"/>
  <c r="O325" i="27"/>
  <c r="N325" i="27"/>
  <c r="AF319" i="27"/>
  <c r="AE319" i="27"/>
  <c r="AD319" i="27"/>
  <c r="AG319" i="27"/>
  <c r="M327" i="27"/>
  <c r="L327" i="27"/>
  <c r="K327" i="27"/>
  <c r="J327" i="27"/>
  <c r="W419" i="27"/>
  <c r="V419" i="27"/>
  <c r="U419" i="27"/>
  <c r="AM417" i="27"/>
  <c r="AL417" i="27"/>
  <c r="AN417" i="27"/>
  <c r="W415" i="27"/>
  <c r="V415" i="27"/>
  <c r="U415" i="27"/>
  <c r="T413" i="27"/>
  <c r="S413" i="27"/>
  <c r="R413" i="27"/>
  <c r="Q413" i="27"/>
  <c r="AM405" i="27"/>
  <c r="AL405" i="27"/>
  <c r="AN405" i="27"/>
  <c r="T405" i="27"/>
  <c r="S405" i="27"/>
  <c r="R405" i="27"/>
  <c r="Q405" i="27"/>
  <c r="AF403" i="27"/>
  <c r="AE403" i="27"/>
  <c r="AD403" i="27"/>
  <c r="AG403" i="27"/>
  <c r="T401" i="27"/>
  <c r="S401" i="27"/>
  <c r="R401" i="27"/>
  <c r="Q401" i="27"/>
  <c r="R395" i="27"/>
  <c r="Q395" i="27"/>
  <c r="T395" i="27"/>
  <c r="S395" i="27"/>
  <c r="I393" i="27"/>
  <c r="H393" i="27"/>
  <c r="G393" i="27"/>
  <c r="F393" i="27"/>
  <c r="E393" i="27"/>
  <c r="R391" i="27"/>
  <c r="Q391" i="27"/>
  <c r="T391" i="27"/>
  <c r="S391" i="27"/>
  <c r="I389" i="27"/>
  <c r="H389" i="27"/>
  <c r="G389" i="27"/>
  <c r="F389" i="27"/>
  <c r="E389" i="27"/>
  <c r="I385" i="27"/>
  <c r="H385" i="27"/>
  <c r="G385" i="27"/>
  <c r="F385" i="27"/>
  <c r="E385" i="27"/>
  <c r="M381" i="27"/>
  <c r="L381" i="27"/>
  <c r="K381" i="27"/>
  <c r="J381" i="27"/>
  <c r="I381" i="27"/>
  <c r="H381" i="27"/>
  <c r="G381" i="27"/>
  <c r="E381" i="27"/>
  <c r="F381" i="27"/>
  <c r="P379" i="27"/>
  <c r="O379" i="27"/>
  <c r="N379" i="27"/>
  <c r="E377" i="27"/>
  <c r="H377" i="27"/>
  <c r="G377" i="27"/>
  <c r="F377" i="27"/>
  <c r="I377" i="27"/>
  <c r="AG363" i="27"/>
  <c r="AF363" i="27"/>
  <c r="AE363" i="27"/>
  <c r="AD363" i="27"/>
  <c r="AK361" i="27"/>
  <c r="AJ361" i="27"/>
  <c r="AI361" i="27"/>
  <c r="AH361" i="27"/>
  <c r="AG359" i="27"/>
  <c r="AF359" i="27"/>
  <c r="AE359" i="27"/>
  <c r="AD359" i="27"/>
  <c r="AK357" i="27"/>
  <c r="AJ357" i="27"/>
  <c r="AI357" i="27"/>
  <c r="AH357" i="27"/>
  <c r="W353" i="27"/>
  <c r="V353" i="27"/>
  <c r="U353" i="27"/>
  <c r="AK351" i="27"/>
  <c r="AJ351" i="27"/>
  <c r="AI351" i="27"/>
  <c r="AH351" i="27"/>
  <c r="AG351" i="27"/>
  <c r="AF351" i="27"/>
  <c r="AE351" i="27"/>
  <c r="AD351" i="27"/>
  <c r="W349" i="27"/>
  <c r="V349" i="27"/>
  <c r="U349" i="27"/>
  <c r="AC345" i="27"/>
  <c r="AB345" i="27"/>
  <c r="Z345" i="27"/>
  <c r="AA345" i="27"/>
  <c r="AN343" i="27"/>
  <c r="AM343" i="27"/>
  <c r="AL343" i="27"/>
  <c r="T343" i="27"/>
  <c r="S343" i="27"/>
  <c r="R343" i="27"/>
  <c r="Q343" i="27"/>
  <c r="M339" i="27"/>
  <c r="L339" i="27"/>
  <c r="K339" i="27"/>
  <c r="J339" i="27"/>
  <c r="W335" i="27"/>
  <c r="U335" i="27"/>
  <c r="AD335" i="27"/>
  <c r="AG335" i="27"/>
  <c r="AF335" i="27"/>
  <c r="AE335" i="27"/>
  <c r="J333" i="27"/>
  <c r="M333" i="27"/>
  <c r="L333" i="27"/>
  <c r="K333" i="27"/>
  <c r="W326" i="27"/>
  <c r="V326" i="27"/>
  <c r="U326" i="27"/>
  <c r="P330" i="27"/>
  <c r="O330" i="27"/>
  <c r="N330" i="27"/>
  <c r="M322" i="27"/>
  <c r="L322" i="27"/>
  <c r="K322" i="27"/>
  <c r="J322" i="27"/>
  <c r="M416" i="27"/>
  <c r="L416" i="27"/>
  <c r="K416" i="27"/>
  <c r="J416" i="27"/>
  <c r="O402" i="27"/>
  <c r="P402" i="27"/>
  <c r="N402" i="27"/>
  <c r="O398" i="27"/>
  <c r="P398" i="27"/>
  <c r="N398" i="27"/>
  <c r="P392" i="27"/>
  <c r="O392" i="27"/>
  <c r="N392" i="27"/>
  <c r="T388" i="27"/>
  <c r="S388" i="27"/>
  <c r="R388" i="27"/>
  <c r="Q388" i="27"/>
  <c r="P388" i="27"/>
  <c r="O388" i="27"/>
  <c r="N388" i="27"/>
  <c r="AK386" i="27"/>
  <c r="AJ386" i="27"/>
  <c r="AI386" i="27"/>
  <c r="AH386" i="27"/>
  <c r="P384" i="27"/>
  <c r="O384" i="27"/>
  <c r="N384" i="27"/>
  <c r="P380" i="27"/>
  <c r="O380" i="27"/>
  <c r="N380" i="27"/>
  <c r="AN376" i="27"/>
  <c r="AM376" i="27"/>
  <c r="AL376" i="27"/>
  <c r="I372" i="27"/>
  <c r="H372" i="27"/>
  <c r="G372" i="27"/>
  <c r="F372" i="27"/>
  <c r="E372" i="27"/>
  <c r="T372" i="27"/>
  <c r="S372" i="27"/>
  <c r="R372" i="27"/>
  <c r="Q372" i="27"/>
  <c r="I368" i="27"/>
  <c r="H368" i="27"/>
  <c r="G368" i="27"/>
  <c r="F368" i="27"/>
  <c r="E368" i="27"/>
  <c r="T368" i="27"/>
  <c r="S368" i="27"/>
  <c r="R368" i="27"/>
  <c r="Q368" i="27"/>
  <c r="S364" i="27"/>
  <c r="R364" i="27"/>
  <c r="Q364" i="27"/>
  <c r="T364" i="27"/>
  <c r="W362" i="27"/>
  <c r="V362" i="27"/>
  <c r="U362" i="27"/>
  <c r="AN360" i="27"/>
  <c r="AM360" i="27"/>
  <c r="AL360" i="27"/>
  <c r="S360" i="27"/>
  <c r="R360" i="27"/>
  <c r="Q360" i="27"/>
  <c r="T360" i="27"/>
  <c r="I356" i="27"/>
  <c r="H356" i="27"/>
  <c r="G356" i="27"/>
  <c r="F356" i="27"/>
  <c r="E356" i="27"/>
  <c r="Q356" i="27"/>
  <c r="T356" i="27"/>
  <c r="S356" i="27"/>
  <c r="R356" i="27"/>
  <c r="W354" i="27"/>
  <c r="V354" i="27"/>
  <c r="U354" i="27"/>
  <c r="T352" i="27"/>
  <c r="S352" i="27"/>
  <c r="R352" i="27"/>
  <c r="Q352" i="27"/>
  <c r="P342" i="27"/>
  <c r="O342" i="27"/>
  <c r="N342" i="27"/>
  <c r="W340" i="27"/>
  <c r="V340" i="27"/>
  <c r="U340" i="27"/>
  <c r="P338" i="27"/>
  <c r="O338" i="27"/>
  <c r="N338" i="27"/>
  <c r="T336" i="27"/>
  <c r="S336" i="27"/>
  <c r="R336" i="27"/>
  <c r="Q336" i="27"/>
  <c r="AC334" i="27"/>
  <c r="AB334" i="27"/>
  <c r="AA334" i="27"/>
  <c r="Z334" i="27"/>
  <c r="Q332" i="27"/>
  <c r="T332" i="27"/>
  <c r="R332" i="27"/>
  <c r="P319" i="27"/>
  <c r="O319" i="27"/>
  <c r="N319" i="27"/>
  <c r="W324" i="27"/>
  <c r="V324" i="27"/>
  <c r="U324" i="27"/>
  <c r="AM413" i="27"/>
  <c r="AL413" i="27"/>
  <c r="AN413" i="27"/>
  <c r="T399" i="27"/>
  <c r="S399" i="27"/>
  <c r="R399" i="27"/>
  <c r="Q399" i="27"/>
  <c r="W397" i="27"/>
  <c r="V397" i="27"/>
  <c r="U397" i="27"/>
  <c r="AN395" i="27"/>
  <c r="AM395" i="27"/>
  <c r="AL395" i="27"/>
  <c r="W393" i="27"/>
  <c r="V393" i="27"/>
  <c r="U393" i="27"/>
  <c r="AN391" i="27"/>
  <c r="AM391" i="27"/>
  <c r="AL391" i="27"/>
  <c r="M389" i="27"/>
  <c r="L389" i="27"/>
  <c r="K389" i="27"/>
  <c r="J389" i="27"/>
  <c r="W389" i="27"/>
  <c r="V389" i="27"/>
  <c r="U389" i="27"/>
  <c r="AN387" i="27"/>
  <c r="AM387" i="27"/>
  <c r="AL387" i="27"/>
  <c r="M385" i="27"/>
  <c r="L385" i="27"/>
  <c r="K385" i="27"/>
  <c r="J385" i="27"/>
  <c r="W385" i="27"/>
  <c r="V385" i="27"/>
  <c r="U385" i="27"/>
  <c r="Q383" i="27"/>
  <c r="T383" i="27"/>
  <c r="S383" i="27"/>
  <c r="R383" i="27"/>
  <c r="AN383" i="27"/>
  <c r="AM383" i="27"/>
  <c r="AL383" i="27"/>
  <c r="W381" i="27"/>
  <c r="U381" i="27"/>
  <c r="V381" i="27"/>
  <c r="AG379" i="27"/>
  <c r="AF379" i="27"/>
  <c r="AE379" i="27"/>
  <c r="AD379" i="27"/>
  <c r="AN379" i="27"/>
  <c r="AM379" i="27"/>
  <c r="AL379" i="27"/>
  <c r="U377" i="27"/>
  <c r="W377" i="27"/>
  <c r="V377" i="27"/>
  <c r="P373" i="27"/>
  <c r="O373" i="27"/>
  <c r="N373" i="27"/>
  <c r="P369" i="27"/>
  <c r="O369" i="27"/>
  <c r="N369" i="27"/>
  <c r="P365" i="27"/>
  <c r="O365" i="27"/>
  <c r="N365" i="27"/>
  <c r="T363" i="27"/>
  <c r="S363" i="27"/>
  <c r="R363" i="27"/>
  <c r="Q363" i="27"/>
  <c r="T359" i="27"/>
  <c r="S359" i="27"/>
  <c r="R359" i="27"/>
  <c r="Q359" i="27"/>
  <c r="P353" i="27"/>
  <c r="O353" i="27"/>
  <c r="N353" i="27"/>
  <c r="I347" i="27"/>
  <c r="H347" i="27"/>
  <c r="G347" i="27"/>
  <c r="F347" i="27"/>
  <c r="E347" i="27"/>
  <c r="AK345" i="27"/>
  <c r="AJ345" i="27"/>
  <c r="AI345" i="27"/>
  <c r="AH345" i="27"/>
  <c r="AC342" i="27"/>
  <c r="AB341" i="27"/>
  <c r="AA340" i="27"/>
  <c r="Z339" i="27"/>
  <c r="I337" i="27"/>
  <c r="H337" i="27"/>
  <c r="G337" i="27"/>
  <c r="F337" i="27"/>
  <c r="E337" i="27"/>
  <c r="O337" i="27"/>
  <c r="N337" i="27"/>
  <c r="P337" i="27"/>
  <c r="T335" i="27"/>
  <c r="S335" i="27"/>
  <c r="R335" i="27"/>
  <c r="Q335" i="27"/>
  <c r="AA333" i="27"/>
  <c r="Z333" i="27"/>
  <c r="AC333" i="27"/>
  <c r="AB333" i="27"/>
  <c r="H326" i="27"/>
  <c r="G326" i="27"/>
  <c r="F326" i="27"/>
  <c r="E326" i="27"/>
  <c r="I326" i="27"/>
  <c r="W321" i="27"/>
  <c r="V321" i="27"/>
  <c r="U321" i="27"/>
  <c r="AC422" i="27"/>
  <c r="AC534" i="27" s="1"/>
  <c r="AB422" i="27"/>
  <c r="AB534" i="27" s="1"/>
  <c r="AA422" i="27"/>
  <c r="AA534" i="27" s="1"/>
  <c r="Z422" i="27"/>
  <c r="Z534" i="27" s="1"/>
  <c r="AC416" i="27"/>
  <c r="AB416" i="27"/>
  <c r="AA416" i="27"/>
  <c r="Z416" i="27"/>
  <c r="O412" i="27"/>
  <c r="P412" i="27"/>
  <c r="N412" i="27"/>
  <c r="O408" i="27"/>
  <c r="P408" i="27"/>
  <c r="N408" i="27"/>
  <c r="M404" i="27"/>
  <c r="L404" i="27"/>
  <c r="K404" i="27"/>
  <c r="J404" i="27"/>
  <c r="AK396" i="27"/>
  <c r="AJ396" i="27"/>
  <c r="AI396" i="27"/>
  <c r="AH396" i="27"/>
  <c r="J396" i="27"/>
  <c r="M396" i="27"/>
  <c r="L396" i="27"/>
  <c r="K396" i="27"/>
  <c r="AK392" i="27"/>
  <c r="AJ392" i="27"/>
  <c r="AI392" i="27"/>
  <c r="AH392" i="27"/>
  <c r="AG392" i="27"/>
  <c r="AF392" i="27"/>
  <c r="AE392" i="27"/>
  <c r="AD392" i="27"/>
  <c r="AG388" i="27"/>
  <c r="AF388" i="27"/>
  <c r="AE388" i="27"/>
  <c r="AD388" i="27"/>
  <c r="I386" i="27"/>
  <c r="H386" i="27"/>
  <c r="G386" i="27"/>
  <c r="F386" i="27"/>
  <c r="E386" i="27"/>
  <c r="AG384" i="27"/>
  <c r="AF384" i="27"/>
  <c r="AE384" i="27"/>
  <c r="AD384" i="27"/>
  <c r="I382" i="27"/>
  <c r="H382" i="27"/>
  <c r="G382" i="27"/>
  <c r="F382" i="27"/>
  <c r="E382" i="27"/>
  <c r="AG380" i="27"/>
  <c r="AF380" i="27"/>
  <c r="AE380" i="27"/>
  <c r="AD380" i="27"/>
  <c r="AN374" i="27"/>
  <c r="AM374" i="27"/>
  <c r="AL374" i="27"/>
  <c r="W372" i="27"/>
  <c r="V372" i="27"/>
  <c r="U372" i="27"/>
  <c r="AN370" i="27"/>
  <c r="AM370" i="27"/>
  <c r="AL370" i="27"/>
  <c r="W368" i="27"/>
  <c r="V368" i="27"/>
  <c r="U368" i="27"/>
  <c r="AN366" i="27"/>
  <c r="AM366" i="27"/>
  <c r="AL366" i="27"/>
  <c r="M344" i="27"/>
  <c r="L344" i="27"/>
  <c r="K344" i="27"/>
  <c r="J344" i="27"/>
  <c r="AG342" i="27"/>
  <c r="AF342" i="27"/>
  <c r="AD342" i="27"/>
  <c r="AE342" i="27"/>
  <c r="AG338" i="27"/>
  <c r="AF338" i="27"/>
  <c r="AE338" i="27"/>
  <c r="AD338" i="27"/>
  <c r="M336" i="27"/>
  <c r="L336" i="27"/>
  <c r="K336" i="27"/>
  <c r="J336" i="27"/>
  <c r="AN328" i="27"/>
  <c r="AM328" i="27"/>
  <c r="AL328" i="27"/>
  <c r="AN327" i="27"/>
  <c r="AM327" i="27"/>
  <c r="AL327" i="27"/>
  <c r="F324" i="27"/>
  <c r="E324" i="27"/>
  <c r="I324" i="27"/>
  <c r="H324" i="27"/>
  <c r="G324" i="27"/>
  <c r="AF330" i="27"/>
  <c r="AE330" i="27"/>
  <c r="AD330" i="27"/>
  <c r="AG330" i="27"/>
  <c r="AK324" i="27"/>
  <c r="AJ324" i="27"/>
  <c r="AI324" i="27"/>
  <c r="AH324" i="27"/>
  <c r="S322" i="27"/>
  <c r="R322" i="27"/>
  <c r="Q322" i="27"/>
  <c r="T322" i="27"/>
  <c r="AM421" i="27"/>
  <c r="AL421" i="27"/>
  <c r="AN421" i="27"/>
  <c r="M415" i="27"/>
  <c r="L415" i="27"/>
  <c r="K415" i="27"/>
  <c r="J415" i="27"/>
  <c r="M411" i="27"/>
  <c r="L411" i="27"/>
  <c r="K411" i="27"/>
  <c r="J411" i="27"/>
  <c r="P407" i="27"/>
  <c r="O407" i="27"/>
  <c r="N407" i="27"/>
  <c r="M407" i="27"/>
  <c r="L407" i="27"/>
  <c r="K407" i="27"/>
  <c r="J407" i="27"/>
  <c r="AK403" i="27"/>
  <c r="AJ403" i="27"/>
  <c r="AI403" i="27"/>
  <c r="AH403" i="27"/>
  <c r="M403" i="27"/>
  <c r="L403" i="27"/>
  <c r="K403" i="27"/>
  <c r="J403" i="27"/>
  <c r="P401" i="27"/>
  <c r="O401" i="27"/>
  <c r="N401" i="27"/>
  <c r="P399" i="27"/>
  <c r="O399" i="27"/>
  <c r="N399" i="27"/>
  <c r="J399" i="27"/>
  <c r="M399" i="27"/>
  <c r="L399" i="27"/>
  <c r="K399" i="27"/>
  <c r="AH397" i="27"/>
  <c r="AK397" i="27"/>
  <c r="AJ397" i="27"/>
  <c r="AI397" i="27"/>
  <c r="AC389" i="27"/>
  <c r="AB389" i="27"/>
  <c r="AA389" i="27"/>
  <c r="Z389" i="27"/>
  <c r="Q385" i="27"/>
  <c r="T385" i="27"/>
  <c r="S385" i="27"/>
  <c r="R385" i="27"/>
  <c r="AC385" i="27"/>
  <c r="AB385" i="27"/>
  <c r="AA385" i="27"/>
  <c r="Z385" i="27"/>
  <c r="AK377" i="27"/>
  <c r="AJ377" i="27"/>
  <c r="AI377" i="27"/>
  <c r="AH377" i="27"/>
  <c r="AK375" i="27"/>
  <c r="AJ375" i="27"/>
  <c r="AI375" i="27"/>
  <c r="AH375" i="27"/>
  <c r="AG373" i="27"/>
  <c r="AF373" i="27"/>
  <c r="AE373" i="27"/>
  <c r="AD373" i="27"/>
  <c r="AK371" i="27"/>
  <c r="AJ371" i="27"/>
  <c r="AI371" i="27"/>
  <c r="AH371" i="27"/>
  <c r="AG369" i="27"/>
  <c r="AF369" i="27"/>
  <c r="AE369" i="27"/>
  <c r="AD369" i="27"/>
  <c r="AJ367" i="27"/>
  <c r="AI367" i="27"/>
  <c r="AH367" i="27"/>
  <c r="AK367" i="27"/>
  <c r="AG365" i="27"/>
  <c r="AF365" i="27"/>
  <c r="AE365" i="27"/>
  <c r="AD365" i="27"/>
  <c r="M349" i="27"/>
  <c r="L349" i="27"/>
  <c r="K349" i="27"/>
  <c r="J349" i="27"/>
  <c r="W347" i="27"/>
  <c r="V347" i="27"/>
  <c r="U347" i="27"/>
  <c r="G341" i="27"/>
  <c r="F341" i="27"/>
  <c r="I341" i="27"/>
  <c r="H341" i="27"/>
  <c r="E341" i="27"/>
  <c r="AH339" i="27"/>
  <c r="AK339" i="27"/>
  <c r="AJ339" i="27"/>
  <c r="AI339" i="27"/>
  <c r="W337" i="27"/>
  <c r="V337" i="27"/>
  <c r="U337" i="27"/>
  <c r="AE337" i="27"/>
  <c r="AD337" i="27"/>
  <c r="AG337" i="27"/>
  <c r="AF337" i="27"/>
  <c r="M335" i="27"/>
  <c r="L335" i="27"/>
  <c r="K335" i="27"/>
  <c r="J335" i="27"/>
  <c r="P329" i="27"/>
  <c r="O328" i="27"/>
  <c r="N327" i="27"/>
  <c r="AN323" i="27"/>
  <c r="AM323" i="27"/>
  <c r="AL323" i="27"/>
  <c r="I321" i="27"/>
  <c r="G321" i="27"/>
  <c r="F321" i="27"/>
  <c r="E321" i="27"/>
  <c r="AC324" i="27"/>
  <c r="AB324" i="27"/>
  <c r="AA324" i="27"/>
  <c r="Z324" i="27"/>
  <c r="AK319" i="27"/>
  <c r="AJ319" i="27"/>
  <c r="AI319" i="27"/>
  <c r="AH319" i="27"/>
  <c r="AE420" i="27"/>
  <c r="AD420" i="27"/>
  <c r="AG420" i="27"/>
  <c r="AF420" i="27"/>
  <c r="AE412" i="27"/>
  <c r="AD412" i="27"/>
  <c r="AG412" i="27"/>
  <c r="AF412" i="27"/>
  <c r="AE408" i="27"/>
  <c r="AG408" i="27"/>
  <c r="AF408" i="27"/>
  <c r="AD408" i="27"/>
  <c r="M406" i="27"/>
  <c r="L406" i="27"/>
  <c r="K406" i="27"/>
  <c r="J406" i="27"/>
  <c r="O400" i="27"/>
  <c r="P400" i="27"/>
  <c r="N400" i="27"/>
  <c r="AE398" i="27"/>
  <c r="AG398" i="27"/>
  <c r="AF398" i="27"/>
  <c r="AD398" i="27"/>
  <c r="I396" i="27"/>
  <c r="H396" i="27"/>
  <c r="G396" i="27"/>
  <c r="F396" i="27"/>
  <c r="E396" i="27"/>
  <c r="Z396" i="27"/>
  <c r="AC396" i="27"/>
  <c r="AB396" i="27"/>
  <c r="AA396" i="27"/>
  <c r="T394" i="27"/>
  <c r="S394" i="27"/>
  <c r="R394" i="27"/>
  <c r="Q394" i="27"/>
  <c r="I392" i="27"/>
  <c r="H392" i="27"/>
  <c r="G392" i="27"/>
  <c r="F392" i="27"/>
  <c r="E392" i="27"/>
  <c r="AN388" i="27"/>
  <c r="AM388" i="27"/>
  <c r="AL388" i="27"/>
  <c r="W386" i="27"/>
  <c r="V386" i="27"/>
  <c r="U386" i="27"/>
  <c r="AN384" i="27"/>
  <c r="AM384" i="27"/>
  <c r="AL384" i="27"/>
  <c r="W382" i="27"/>
  <c r="V382" i="27"/>
  <c r="U382" i="27"/>
  <c r="M362" i="27"/>
  <c r="L362" i="27"/>
  <c r="K362" i="27"/>
  <c r="J362" i="27"/>
  <c r="M358" i="27"/>
  <c r="L358" i="27"/>
  <c r="K358" i="27"/>
  <c r="J358" i="27"/>
  <c r="P350" i="27"/>
  <c r="O350" i="27"/>
  <c r="N350" i="27"/>
  <c r="AC344" i="27"/>
  <c r="AB344" i="27"/>
  <c r="AA344" i="27"/>
  <c r="Z344" i="27"/>
  <c r="AN344" i="27"/>
  <c r="AM344" i="27"/>
  <c r="AL344" i="27"/>
  <c r="T342" i="27"/>
  <c r="S342" i="27"/>
  <c r="R342" i="27"/>
  <c r="Q342" i="27"/>
  <c r="M338" i="27"/>
  <c r="L338" i="27"/>
  <c r="K338" i="27"/>
  <c r="J338" i="27"/>
  <c r="T338" i="27"/>
  <c r="S338" i="27"/>
  <c r="R338" i="27"/>
  <c r="Q338" i="27"/>
  <c r="AC336" i="27"/>
  <c r="AB336" i="27"/>
  <c r="AA336" i="27"/>
  <c r="Z336" i="27"/>
  <c r="H331" i="27"/>
  <c r="G331" i="27"/>
  <c r="F331" i="27"/>
  <c r="E331" i="27"/>
  <c r="I331" i="27"/>
  <c r="AN331" i="27"/>
  <c r="AM331" i="27"/>
  <c r="AL331" i="27"/>
  <c r="AC319" i="27"/>
  <c r="AA319" i="27"/>
  <c r="Z319" i="27"/>
  <c r="AB319" i="27"/>
  <c r="M421" i="27"/>
  <c r="L421" i="27"/>
  <c r="K421" i="27"/>
  <c r="J421" i="27"/>
  <c r="AC415" i="27"/>
  <c r="AB415" i="27"/>
  <c r="AA415" i="27"/>
  <c r="Z415" i="27"/>
  <c r="AC411" i="27"/>
  <c r="AB411" i="27"/>
  <c r="AA411" i="27"/>
  <c r="Z411" i="27"/>
  <c r="AG407" i="27"/>
  <c r="AF407" i="27"/>
  <c r="AE407" i="27"/>
  <c r="AD407" i="27"/>
  <c r="AC407" i="27"/>
  <c r="AB407" i="27"/>
  <c r="AA407" i="27"/>
  <c r="Z407" i="27"/>
  <c r="AC403" i="27"/>
  <c r="AB403" i="27"/>
  <c r="AA403" i="27"/>
  <c r="Z403" i="27"/>
  <c r="AJ399" i="27"/>
  <c r="AH399" i="27"/>
  <c r="AK399" i="27"/>
  <c r="AI399" i="27"/>
  <c r="Z399" i="27"/>
  <c r="AB399" i="27"/>
  <c r="AA399" i="27"/>
  <c r="AC399" i="27"/>
  <c r="M395" i="27"/>
  <c r="L395" i="27"/>
  <c r="K395" i="27"/>
  <c r="J395" i="27"/>
  <c r="M391" i="27"/>
  <c r="L391" i="27"/>
  <c r="K391" i="27"/>
  <c r="J391" i="27"/>
  <c r="G375" i="27"/>
  <c r="F375" i="27"/>
  <c r="E375" i="27"/>
  <c r="I375" i="27"/>
  <c r="H375" i="27"/>
  <c r="T373" i="27"/>
  <c r="S373" i="27"/>
  <c r="R373" i="27"/>
  <c r="Q373" i="27"/>
  <c r="G371" i="27"/>
  <c r="F371" i="27"/>
  <c r="E371" i="27"/>
  <c r="I371" i="27"/>
  <c r="H371" i="27"/>
  <c r="T369" i="27"/>
  <c r="S369" i="27"/>
  <c r="R369" i="27"/>
  <c r="Q369" i="27"/>
  <c r="G367" i="27"/>
  <c r="F367" i="27"/>
  <c r="I367" i="27"/>
  <c r="H367" i="27"/>
  <c r="E367" i="27"/>
  <c r="T365" i="27"/>
  <c r="S365" i="27"/>
  <c r="R365" i="27"/>
  <c r="Q365" i="27"/>
  <c r="I363" i="27"/>
  <c r="H363" i="27"/>
  <c r="G363" i="27"/>
  <c r="F363" i="27"/>
  <c r="E363" i="27"/>
  <c r="I359" i="27"/>
  <c r="H359" i="27"/>
  <c r="G359" i="27"/>
  <c r="F359" i="27"/>
  <c r="E359" i="27"/>
  <c r="I355" i="27"/>
  <c r="H355" i="27"/>
  <c r="G355" i="27"/>
  <c r="F355" i="27"/>
  <c r="E355" i="27"/>
  <c r="AC349" i="27"/>
  <c r="AB349" i="27"/>
  <c r="AA349" i="27"/>
  <c r="Z349" i="27"/>
  <c r="P345" i="27"/>
  <c r="O345" i="27"/>
  <c r="N345" i="27"/>
  <c r="W341" i="27"/>
  <c r="V341" i="27"/>
  <c r="U341" i="27"/>
  <c r="O339" i="27"/>
  <c r="N339" i="27"/>
  <c r="P339" i="27"/>
  <c r="T337" i="27"/>
  <c r="S337" i="27"/>
  <c r="R337" i="27"/>
  <c r="Q337" i="27"/>
  <c r="AC335" i="27"/>
  <c r="AB335" i="27"/>
  <c r="AA335" i="27"/>
  <c r="Z335" i="27"/>
  <c r="AG327" i="27"/>
  <c r="AF327" i="27"/>
  <c r="AE327" i="27"/>
  <c r="AD327" i="27"/>
  <c r="S327" i="27"/>
  <c r="R327" i="27"/>
  <c r="Q327" i="27"/>
  <c r="T327" i="27"/>
  <c r="AD318" i="27"/>
  <c r="AG318" i="27"/>
  <c r="AE318" i="27"/>
  <c r="AF318" i="27"/>
  <c r="AK326" i="27"/>
  <c r="AJ326" i="27"/>
  <c r="AI326" i="27"/>
  <c r="AH326" i="27"/>
  <c r="M324" i="27"/>
  <c r="L324" i="27"/>
  <c r="J324" i="27"/>
  <c r="O422" i="27"/>
  <c r="O534" i="27" s="1"/>
  <c r="N422" i="27"/>
  <c r="N534" i="27" s="1"/>
  <c r="P422" i="27"/>
  <c r="P534" i="27" s="1"/>
  <c r="O418" i="27"/>
  <c r="N418" i="27"/>
  <c r="P418" i="27"/>
  <c r="O414" i="27"/>
  <c r="N414" i="27"/>
  <c r="P414" i="27"/>
  <c r="AN408" i="27"/>
  <c r="AM408" i="27"/>
  <c r="AL408" i="27"/>
  <c r="AC406" i="27"/>
  <c r="AB406" i="27"/>
  <c r="AA406" i="27"/>
  <c r="Z406" i="27"/>
  <c r="O404" i="27"/>
  <c r="P404" i="27"/>
  <c r="N404" i="27"/>
  <c r="W396" i="27"/>
  <c r="V396" i="27"/>
  <c r="U396" i="27"/>
  <c r="AN394" i="27"/>
  <c r="AM394" i="27"/>
  <c r="AL394" i="27"/>
  <c r="W392" i="27"/>
  <c r="V392" i="27"/>
  <c r="U392" i="27"/>
  <c r="M372" i="27"/>
  <c r="L372" i="27"/>
  <c r="K372" i="27"/>
  <c r="J372" i="27"/>
  <c r="M368" i="27"/>
  <c r="L368" i="27"/>
  <c r="K368" i="27"/>
  <c r="J368" i="27"/>
  <c r="AC362" i="27"/>
  <c r="AB362" i="27"/>
  <c r="AA362" i="27"/>
  <c r="Z362" i="27"/>
  <c r="AC358" i="27"/>
  <c r="AB358" i="27"/>
  <c r="AA358" i="27"/>
  <c r="Z358" i="27"/>
  <c r="M352" i="27"/>
  <c r="L352" i="27"/>
  <c r="K352" i="27"/>
  <c r="J352" i="27"/>
  <c r="I348" i="27"/>
  <c r="H348" i="27"/>
  <c r="G348" i="27"/>
  <c r="F348" i="27"/>
  <c r="E348" i="27"/>
  <c r="AK346" i="27"/>
  <c r="AJ346" i="27"/>
  <c r="AI346" i="27"/>
  <c r="AH346" i="27"/>
  <c r="AC338" i="27"/>
  <c r="AB338" i="27"/>
  <c r="AA338" i="27"/>
  <c r="Z338" i="27"/>
  <c r="AN334" i="27"/>
  <c r="AM334" i="27"/>
  <c r="AL334" i="27"/>
  <c r="AM324" i="27"/>
  <c r="AL324" i="27"/>
  <c r="AN324" i="27"/>
  <c r="M319" i="27"/>
  <c r="K319" i="27"/>
  <c r="J319" i="27"/>
  <c r="L319" i="27"/>
  <c r="P405" i="27"/>
  <c r="O405" i="27"/>
  <c r="N405" i="27"/>
  <c r="AC395" i="27"/>
  <c r="AB395" i="27"/>
  <c r="AA395" i="27"/>
  <c r="Z395" i="27"/>
  <c r="AC391" i="27"/>
  <c r="AB391" i="27"/>
  <c r="AA391" i="27"/>
  <c r="Z391" i="27"/>
  <c r="P387" i="27"/>
  <c r="O387" i="27"/>
  <c r="N387" i="27"/>
  <c r="P383" i="27"/>
  <c r="O383" i="27"/>
  <c r="N383" i="27"/>
  <c r="W375" i="27"/>
  <c r="V375" i="27"/>
  <c r="U375" i="27"/>
  <c r="AM373" i="27"/>
  <c r="AL373" i="27"/>
  <c r="AN373" i="27"/>
  <c r="W371" i="27"/>
  <c r="V371" i="27"/>
  <c r="U371" i="27"/>
  <c r="AM369" i="27"/>
  <c r="AL369" i="27"/>
  <c r="AN369" i="27"/>
  <c r="W367" i="27"/>
  <c r="V367" i="27"/>
  <c r="U367" i="27"/>
  <c r="AN365" i="27"/>
  <c r="AM365" i="27"/>
  <c r="AL365" i="27"/>
  <c r="W363" i="27"/>
  <c r="V363" i="27"/>
  <c r="U363" i="27"/>
  <c r="AN361" i="27"/>
  <c r="AM361" i="27"/>
  <c r="AL361" i="27"/>
  <c r="W359" i="27"/>
  <c r="V359" i="27"/>
  <c r="U359" i="27"/>
  <c r="AN357" i="27"/>
  <c r="AM357" i="27"/>
  <c r="AL357" i="27"/>
  <c r="T355" i="27"/>
  <c r="S355" i="27"/>
  <c r="R355" i="27"/>
  <c r="Q355" i="27"/>
  <c r="W355" i="27"/>
  <c r="V355" i="27"/>
  <c r="U355" i="27"/>
  <c r="AN353" i="27"/>
  <c r="AM352" i="27"/>
  <c r="AL351" i="27"/>
  <c r="M347" i="27"/>
  <c r="L347" i="27"/>
  <c r="K347" i="27"/>
  <c r="J347" i="27"/>
  <c r="AG345" i="27"/>
  <c r="AE345" i="27"/>
  <c r="AD345" i="27"/>
  <c r="AG339" i="27"/>
  <c r="AF339" i="27"/>
  <c r="AE339" i="27"/>
  <c r="AD339" i="27"/>
  <c r="M337" i="27"/>
  <c r="L337" i="27"/>
  <c r="K337" i="27"/>
  <c r="J337" i="27"/>
  <c r="N318" i="27"/>
  <c r="O318" i="27"/>
  <c r="P318" i="27"/>
  <c r="W323" i="27"/>
  <c r="V323" i="27"/>
  <c r="U323" i="27"/>
  <c r="U329" i="27"/>
  <c r="W329" i="27"/>
  <c r="V329" i="27"/>
  <c r="T326" i="27"/>
  <c r="S326" i="27"/>
  <c r="R326" i="27"/>
  <c r="Q326" i="27"/>
  <c r="T319" i="27"/>
  <c r="S319" i="27"/>
  <c r="R319" i="27"/>
  <c r="Q319" i="27"/>
  <c r="O420" i="27"/>
  <c r="N420" i="27"/>
  <c r="P420" i="27"/>
  <c r="AE418" i="27"/>
  <c r="AD418" i="27"/>
  <c r="AG418" i="27"/>
  <c r="AF418" i="27"/>
  <c r="AK416" i="27"/>
  <c r="AJ416" i="27"/>
  <c r="AI416" i="27"/>
  <c r="AH416" i="27"/>
  <c r="AE414" i="27"/>
  <c r="AD414" i="27"/>
  <c r="AG414" i="27"/>
  <c r="AF414" i="27"/>
  <c r="AK412" i="27"/>
  <c r="AJ412" i="27"/>
  <c r="AI412" i="27"/>
  <c r="AH412" i="27"/>
  <c r="AK408" i="27"/>
  <c r="AJ408" i="27"/>
  <c r="AI408" i="27"/>
  <c r="AH408" i="27"/>
  <c r="AK404" i="27"/>
  <c r="AJ404" i="27"/>
  <c r="AI404" i="27"/>
  <c r="AH404" i="27"/>
  <c r="M402" i="27"/>
  <c r="L402" i="27"/>
  <c r="K402" i="27"/>
  <c r="J402" i="27"/>
  <c r="AE402" i="27"/>
  <c r="AG402" i="27"/>
  <c r="AF402" i="27"/>
  <c r="AD402" i="27"/>
  <c r="AC400" i="27"/>
  <c r="AB400" i="27"/>
  <c r="AA400" i="27"/>
  <c r="Z400" i="27"/>
  <c r="AK400" i="27"/>
  <c r="AH400" i="27"/>
  <c r="AJ400" i="27"/>
  <c r="AI400" i="27"/>
  <c r="I378" i="27"/>
  <c r="H378" i="27"/>
  <c r="G378" i="27"/>
  <c r="E378" i="27"/>
  <c r="F378" i="27"/>
  <c r="O376" i="27"/>
  <c r="N376" i="27"/>
  <c r="P376" i="27"/>
  <c r="AC372" i="27"/>
  <c r="AB372" i="27"/>
  <c r="AA372" i="27"/>
  <c r="Z372" i="27"/>
  <c r="AC368" i="27"/>
  <c r="AB368" i="27"/>
  <c r="AA368" i="27"/>
  <c r="Z368" i="27"/>
  <c r="AC354" i="27"/>
  <c r="AB354" i="27"/>
  <c r="AA354" i="27"/>
  <c r="Z354" i="27"/>
  <c r="J348" i="27"/>
  <c r="M348" i="27"/>
  <c r="L348" i="27"/>
  <c r="K348" i="27"/>
  <c r="W348" i="27"/>
  <c r="V348" i="27"/>
  <c r="U348" i="27"/>
  <c r="H342" i="27"/>
  <c r="G342" i="27"/>
  <c r="E342" i="27"/>
  <c r="I342" i="27"/>
  <c r="F342" i="27"/>
  <c r="AK340" i="27"/>
  <c r="AJ340" i="27"/>
  <c r="AI340" i="27"/>
  <c r="AH340" i="27"/>
  <c r="AG321" i="27"/>
  <c r="AF321" i="27"/>
  <c r="AE321" i="27"/>
  <c r="AD321" i="27"/>
  <c r="AL318" i="27"/>
  <c r="AN318" i="27"/>
  <c r="AM318" i="27"/>
  <c r="AC326" i="27"/>
  <c r="AB326" i="27"/>
  <c r="AA326" i="27"/>
  <c r="Z326" i="27"/>
  <c r="T324" i="27"/>
  <c r="S324" i="27"/>
  <c r="R324" i="27"/>
  <c r="Q324" i="27"/>
  <c r="AC421" i="27"/>
  <c r="AB421" i="27"/>
  <c r="AA421" i="27"/>
  <c r="Z421" i="27"/>
  <c r="P419" i="27"/>
  <c r="O419" i="27"/>
  <c r="N419" i="27"/>
  <c r="P415" i="27"/>
  <c r="O415" i="27"/>
  <c r="N415" i="27"/>
  <c r="AK411" i="27"/>
  <c r="AJ411" i="27"/>
  <c r="AI411" i="27"/>
  <c r="AH411" i="27"/>
  <c r="AK407" i="27"/>
  <c r="AJ407" i="27"/>
  <c r="AI407" i="27"/>
  <c r="AH407" i="27"/>
  <c r="AG405" i="27"/>
  <c r="AF405" i="27"/>
  <c r="AE405" i="27"/>
  <c r="AD405" i="27"/>
  <c r="G405" i="27"/>
  <c r="E405" i="27"/>
  <c r="I405" i="27"/>
  <c r="H405" i="27"/>
  <c r="F405" i="27"/>
  <c r="W401" i="27"/>
  <c r="U401" i="27"/>
  <c r="V401" i="27"/>
  <c r="W399" i="27"/>
  <c r="V399" i="27"/>
  <c r="U399" i="27"/>
  <c r="P397" i="27"/>
  <c r="O397" i="27"/>
  <c r="N397" i="27"/>
  <c r="AG387" i="27"/>
  <c r="AF387" i="27"/>
  <c r="AE387" i="27"/>
  <c r="AD387" i="27"/>
  <c r="AG383" i="27"/>
  <c r="AF383" i="27"/>
  <c r="AE383" i="27"/>
  <c r="AD383" i="27"/>
  <c r="AC381" i="27"/>
  <c r="AB381" i="27"/>
  <c r="AA381" i="27"/>
  <c r="Z381" i="27"/>
  <c r="AC347" i="27"/>
  <c r="AB347" i="27"/>
  <c r="AA347" i="27"/>
  <c r="Z347" i="27"/>
  <c r="AN345" i="27"/>
  <c r="AM345" i="27"/>
  <c r="AL345" i="27"/>
  <c r="T345" i="27"/>
  <c r="S345" i="27"/>
  <c r="R345" i="27"/>
  <c r="Q345" i="27"/>
  <c r="L341" i="27"/>
  <c r="K341" i="27"/>
  <c r="J341" i="27"/>
  <c r="M341" i="27"/>
  <c r="T339" i="27"/>
  <c r="S339" i="27"/>
  <c r="R339" i="27"/>
  <c r="Q339" i="27"/>
  <c r="AC337" i="27"/>
  <c r="AB337" i="27"/>
  <c r="AA337" i="27"/>
  <c r="Z337" i="27"/>
  <c r="AK328" i="27"/>
  <c r="AJ328" i="27"/>
  <c r="AI328" i="27"/>
  <c r="AH328" i="27"/>
  <c r="I323" i="27"/>
  <c r="H323" i="27"/>
  <c r="G323" i="27"/>
  <c r="F323" i="27"/>
  <c r="E323" i="27"/>
  <c r="AK321" i="27"/>
  <c r="AJ321" i="27"/>
  <c r="AI321" i="27"/>
  <c r="AH321" i="27"/>
  <c r="AE422" i="27"/>
  <c r="AE534" i="27" s="1"/>
  <c r="AD422" i="27"/>
  <c r="AD534" i="27" s="1"/>
  <c r="AG422" i="27"/>
  <c r="AG534" i="27" s="1"/>
  <c r="AF422" i="27"/>
  <c r="AF534" i="27" s="1"/>
  <c r="AK420" i="27"/>
  <c r="AJ420" i="27"/>
  <c r="AI420" i="27"/>
  <c r="AH420" i="27"/>
  <c r="M420" i="27"/>
  <c r="L420" i="27"/>
  <c r="K420" i="27"/>
  <c r="J420" i="27"/>
  <c r="T418" i="27"/>
  <c r="S418" i="27"/>
  <c r="R418" i="27"/>
  <c r="Q418" i="27"/>
  <c r="I416" i="27"/>
  <c r="H416" i="27"/>
  <c r="G416" i="27"/>
  <c r="F416" i="27"/>
  <c r="E416" i="27"/>
  <c r="T414" i="27"/>
  <c r="S414" i="27"/>
  <c r="R414" i="27"/>
  <c r="Q414" i="27"/>
  <c r="I412" i="27"/>
  <c r="H412" i="27"/>
  <c r="G412" i="27"/>
  <c r="F412" i="27"/>
  <c r="E412" i="27"/>
  <c r="T410" i="27"/>
  <c r="S410" i="27"/>
  <c r="R410" i="27"/>
  <c r="Q410" i="27"/>
  <c r="I408" i="27"/>
  <c r="H408" i="27"/>
  <c r="G408" i="27"/>
  <c r="F408" i="27"/>
  <c r="E408" i="27"/>
  <c r="T406" i="27"/>
  <c r="S406" i="27"/>
  <c r="R406" i="27"/>
  <c r="Q406" i="27"/>
  <c r="H404" i="27"/>
  <c r="G404" i="27"/>
  <c r="F404" i="27"/>
  <c r="E404" i="27"/>
  <c r="I404" i="27"/>
  <c r="AN402" i="27"/>
  <c r="AM402" i="27"/>
  <c r="AL402" i="27"/>
  <c r="H400" i="27"/>
  <c r="G400" i="27"/>
  <c r="F400" i="27"/>
  <c r="E400" i="27"/>
  <c r="I400" i="27"/>
  <c r="J392" i="27"/>
  <c r="M392" i="27"/>
  <c r="L392" i="27"/>
  <c r="K392" i="27"/>
  <c r="M388" i="27"/>
  <c r="L388" i="27"/>
  <c r="K388" i="27"/>
  <c r="J388" i="27"/>
  <c r="M384" i="27"/>
  <c r="L384" i="27"/>
  <c r="K384" i="27"/>
  <c r="J384" i="27"/>
  <c r="M380" i="27"/>
  <c r="L380" i="27"/>
  <c r="K380" i="27"/>
  <c r="J380" i="27"/>
  <c r="AE376" i="27"/>
  <c r="AD376" i="27"/>
  <c r="AG376" i="27"/>
  <c r="AF376" i="27"/>
  <c r="I364" i="27"/>
  <c r="H364" i="27"/>
  <c r="G364" i="27"/>
  <c r="F364" i="27"/>
  <c r="E364" i="27"/>
  <c r="AN358" i="27"/>
  <c r="AM358" i="27"/>
  <c r="AL358" i="27"/>
  <c r="AC352" i="27"/>
  <c r="AB352" i="27"/>
  <c r="AA352" i="27"/>
  <c r="Z352" i="27"/>
  <c r="Z348" i="27"/>
  <c r="AC348" i="27"/>
  <c r="AB348" i="27"/>
  <c r="AA348" i="27"/>
  <c r="AK348" i="27"/>
  <c r="AJ348" i="27"/>
  <c r="AH348" i="27"/>
  <c r="P344" i="27"/>
  <c r="O344" i="27"/>
  <c r="N344" i="27"/>
  <c r="W342" i="27"/>
  <c r="U342" i="27"/>
  <c r="V342" i="27"/>
  <c r="AM336" i="27"/>
  <c r="AL336" i="27"/>
  <c r="AN336" i="27"/>
  <c r="AK334" i="27"/>
  <c r="AJ334" i="27"/>
  <c r="AI334" i="27"/>
  <c r="AH334" i="27"/>
  <c r="AN332" i="27"/>
  <c r="AM332" i="27"/>
  <c r="AL332" i="27"/>
  <c r="I330" i="27"/>
  <c r="H330" i="27"/>
  <c r="G330" i="27"/>
  <c r="F330" i="27"/>
  <c r="E330" i="27"/>
  <c r="AK330" i="27"/>
  <c r="AJ330" i="27"/>
  <c r="AI330" i="27"/>
  <c r="AH330" i="27"/>
  <c r="P321" i="27"/>
  <c r="O321" i="27"/>
  <c r="N321" i="27"/>
  <c r="AK329" i="27"/>
  <c r="AJ329" i="27"/>
  <c r="AI329" i="27"/>
  <c r="AH329" i="27"/>
  <c r="L326" i="27"/>
  <c r="K326" i="27"/>
  <c r="J326" i="27"/>
  <c r="Z321" i="27"/>
  <c r="AC321" i="27"/>
  <c r="AB321" i="27"/>
  <c r="AA321" i="27"/>
  <c r="AG419" i="27"/>
  <c r="AF419" i="27"/>
  <c r="AE419" i="27"/>
  <c r="AD419" i="27"/>
  <c r="AK417" i="27"/>
  <c r="AJ417" i="27"/>
  <c r="AI417" i="27"/>
  <c r="AH417" i="27"/>
  <c r="AG415" i="27"/>
  <c r="AF415" i="27"/>
  <c r="AE415" i="27"/>
  <c r="AD415" i="27"/>
  <c r="G411" i="27"/>
  <c r="E411" i="27"/>
  <c r="H411" i="27"/>
  <c r="F411" i="27"/>
  <c r="I411" i="27"/>
  <c r="T409" i="27"/>
  <c r="S409" i="27"/>
  <c r="R409" i="27"/>
  <c r="Q409" i="27"/>
  <c r="G407" i="27"/>
  <c r="E407" i="27"/>
  <c r="I407" i="27"/>
  <c r="H407" i="27"/>
  <c r="F407" i="27"/>
  <c r="W405" i="27"/>
  <c r="U405" i="27"/>
  <c r="V405" i="27"/>
  <c r="AM403" i="27"/>
  <c r="AN403" i="27"/>
  <c r="AL403" i="27"/>
  <c r="T403" i="27"/>
  <c r="S403" i="27"/>
  <c r="R403" i="27"/>
  <c r="Q403" i="27"/>
  <c r="M397" i="27"/>
  <c r="L397" i="27"/>
  <c r="K397" i="27"/>
  <c r="J397" i="27"/>
  <c r="P393" i="27"/>
  <c r="O393" i="27"/>
  <c r="N393" i="27"/>
  <c r="Q389" i="27"/>
  <c r="T389" i="27"/>
  <c r="S389" i="27"/>
  <c r="R389" i="27"/>
  <c r="Q387" i="27"/>
  <c r="T387" i="27"/>
  <c r="S387" i="27"/>
  <c r="R387" i="27"/>
  <c r="M379" i="27"/>
  <c r="L379" i="27"/>
  <c r="K379" i="27"/>
  <c r="J379" i="27"/>
  <c r="M375" i="27"/>
  <c r="L375" i="27"/>
  <c r="K375" i="27"/>
  <c r="J375" i="27"/>
  <c r="M371" i="27"/>
  <c r="L371" i="27"/>
  <c r="K371" i="27"/>
  <c r="J371" i="27"/>
  <c r="M367" i="27"/>
  <c r="J367" i="27"/>
  <c r="L367" i="27"/>
  <c r="K367" i="27"/>
  <c r="K363" i="27"/>
  <c r="J363" i="27"/>
  <c r="M363" i="27"/>
  <c r="L363" i="27"/>
  <c r="M359" i="27"/>
  <c r="L359" i="27"/>
  <c r="K359" i="27"/>
  <c r="J359" i="27"/>
  <c r="AG355" i="27"/>
  <c r="AF355" i="27"/>
  <c r="AE355" i="27"/>
  <c r="AD355" i="27"/>
  <c r="M355" i="27"/>
  <c r="L355" i="27"/>
  <c r="K355" i="27"/>
  <c r="J355" i="27"/>
  <c r="AK350" i="27"/>
  <c r="AJ349" i="27"/>
  <c r="AI348" i="27"/>
  <c r="AH347" i="27"/>
  <c r="AC341" i="27"/>
  <c r="AA341" i="27"/>
  <c r="Z341" i="27"/>
  <c r="AN339" i="27"/>
  <c r="AM339" i="27"/>
  <c r="AL339" i="27"/>
  <c r="AN333" i="27"/>
  <c r="AM333" i="27"/>
  <c r="AL333" i="27"/>
  <c r="AK331" i="27"/>
  <c r="AJ331" i="27"/>
  <c r="AI331" i="27"/>
  <c r="AH331" i="27"/>
  <c r="P331" i="27"/>
  <c r="O331" i="27"/>
  <c r="N331" i="27"/>
  <c r="AG320" i="27"/>
  <c r="AF131" i="28" s="1"/>
  <c r="AF320" i="27"/>
  <c r="AE131" i="28" s="1"/>
  <c r="AE320" i="27"/>
  <c r="AD131" i="28" s="1"/>
  <c r="AD320" i="27"/>
  <c r="AC131" i="28" s="1"/>
  <c r="AN325" i="27"/>
  <c r="AM325" i="27"/>
  <c r="AL325" i="27"/>
  <c r="I422" i="27"/>
  <c r="I534" i="27" s="1"/>
  <c r="H422" i="27"/>
  <c r="H534" i="27" s="1"/>
  <c r="G422" i="27"/>
  <c r="G534" i="27" s="1"/>
  <c r="F422" i="27"/>
  <c r="F534" i="27" s="1"/>
  <c r="E422" i="27"/>
  <c r="T420" i="27"/>
  <c r="S420" i="27"/>
  <c r="R420" i="27"/>
  <c r="Q420" i="27"/>
  <c r="AN416" i="27"/>
  <c r="AM416" i="27"/>
  <c r="AL416" i="27"/>
  <c r="W416" i="27"/>
  <c r="V416" i="27"/>
  <c r="U416" i="27"/>
  <c r="M412" i="27"/>
  <c r="L412" i="27"/>
  <c r="K412" i="27"/>
  <c r="J412" i="27"/>
  <c r="W412" i="27"/>
  <c r="V412" i="27"/>
  <c r="U412" i="27"/>
  <c r="M408" i="27"/>
  <c r="L408" i="27"/>
  <c r="K408" i="27"/>
  <c r="J408" i="27"/>
  <c r="W408" i="27"/>
  <c r="V408" i="27"/>
  <c r="U408" i="27"/>
  <c r="W404" i="27"/>
  <c r="V404" i="27"/>
  <c r="U404" i="27"/>
  <c r="W400" i="27"/>
  <c r="V400" i="27"/>
  <c r="U400" i="27"/>
  <c r="Z392" i="27"/>
  <c r="AC392" i="27"/>
  <c r="AB392" i="27"/>
  <c r="AA392" i="27"/>
  <c r="AN390" i="27"/>
  <c r="AM390" i="27"/>
  <c r="AL390" i="27"/>
  <c r="AC388" i="27"/>
  <c r="AB388" i="27"/>
  <c r="AA388" i="27"/>
  <c r="Z388" i="27"/>
  <c r="AC384" i="27"/>
  <c r="AB384" i="27"/>
  <c r="AA384" i="27"/>
  <c r="Z384" i="27"/>
  <c r="AC380" i="27"/>
  <c r="AB380" i="27"/>
  <c r="AA380" i="27"/>
  <c r="Z380" i="27"/>
  <c r="T376" i="27"/>
  <c r="S376" i="27"/>
  <c r="R376" i="27"/>
  <c r="Q376" i="27"/>
  <c r="O374" i="27"/>
  <c r="N374" i="27"/>
  <c r="P374" i="27"/>
  <c r="O370" i="27"/>
  <c r="N370" i="27"/>
  <c r="P370" i="27"/>
  <c r="O366" i="27"/>
  <c r="N366" i="27"/>
  <c r="P366" i="27"/>
  <c r="W364" i="27"/>
  <c r="V364" i="27"/>
  <c r="U364" i="27"/>
  <c r="P362" i="27"/>
  <c r="O362" i="27"/>
  <c r="N362" i="27"/>
  <c r="W358" i="27"/>
  <c r="V358" i="27"/>
  <c r="U358" i="27"/>
  <c r="P358" i="27"/>
  <c r="O358" i="27"/>
  <c r="N358" i="27"/>
  <c r="W356" i="27"/>
  <c r="V356" i="27"/>
  <c r="U356" i="27"/>
  <c r="P354" i="27"/>
  <c r="O354" i="27"/>
  <c r="N354" i="27"/>
  <c r="W350" i="27"/>
  <c r="V350" i="27"/>
  <c r="U350" i="27"/>
  <c r="M346" i="27"/>
  <c r="L346" i="27"/>
  <c r="K346" i="27"/>
  <c r="J346" i="27"/>
  <c r="AG344" i="27"/>
  <c r="AF344" i="27"/>
  <c r="AD344" i="27"/>
  <c r="W330" i="27"/>
  <c r="V330" i="27"/>
  <c r="U330" i="27"/>
  <c r="M330" i="27"/>
  <c r="L330" i="27"/>
  <c r="K330" i="27"/>
  <c r="J330" i="27"/>
  <c r="J321" i="27"/>
  <c r="M321" i="27"/>
  <c r="L321" i="27"/>
  <c r="K321" i="27"/>
  <c r="T421" i="27"/>
  <c r="S421" i="27"/>
  <c r="R421" i="27"/>
  <c r="Q421" i="27"/>
  <c r="T419" i="27"/>
  <c r="S419" i="27"/>
  <c r="R419" i="27"/>
  <c r="Q419" i="27"/>
  <c r="AM419" i="27"/>
  <c r="AL419" i="27"/>
  <c r="AN419" i="27"/>
  <c r="G417" i="27"/>
  <c r="F417" i="27"/>
  <c r="E417" i="27"/>
  <c r="I417" i="27"/>
  <c r="H417" i="27"/>
  <c r="T415" i="27"/>
  <c r="S415" i="27"/>
  <c r="R415" i="27"/>
  <c r="Q415" i="27"/>
  <c r="AK413" i="27"/>
  <c r="AJ413" i="27"/>
  <c r="AI413" i="27"/>
  <c r="AH413" i="27"/>
  <c r="W411" i="27"/>
  <c r="U411" i="27"/>
  <c r="V411" i="27"/>
  <c r="AM409" i="27"/>
  <c r="AN409" i="27"/>
  <c r="AL409" i="27"/>
  <c r="W407" i="27"/>
  <c r="U407" i="27"/>
  <c r="V407" i="27"/>
  <c r="AM399" i="27"/>
  <c r="AN399" i="27"/>
  <c r="AL399" i="27"/>
  <c r="AC397" i="27"/>
  <c r="AB397" i="27"/>
  <c r="AA397" i="27"/>
  <c r="Z397" i="27"/>
  <c r="AH395" i="27"/>
  <c r="AK395" i="27"/>
  <c r="AJ395" i="27"/>
  <c r="AI395" i="27"/>
  <c r="AG393" i="27"/>
  <c r="AF393" i="27"/>
  <c r="AE393" i="27"/>
  <c r="AD393" i="27"/>
  <c r="AH391" i="27"/>
  <c r="AK391" i="27"/>
  <c r="AJ391" i="27"/>
  <c r="AI391" i="27"/>
  <c r="AK387" i="27"/>
  <c r="AJ387" i="27"/>
  <c r="AI387" i="27"/>
  <c r="AH387" i="27"/>
  <c r="AK383" i="27"/>
  <c r="AJ383" i="27"/>
  <c r="AI383" i="27"/>
  <c r="AH383" i="27"/>
  <c r="AK379" i="27"/>
  <c r="AJ379" i="27"/>
  <c r="AI379" i="27"/>
  <c r="AH379" i="27"/>
  <c r="AC375" i="27"/>
  <c r="AB375" i="27"/>
  <c r="AA375" i="27"/>
  <c r="Z375" i="27"/>
  <c r="AC371" i="27"/>
  <c r="AB371" i="27"/>
  <c r="AA371" i="27"/>
  <c r="Z371" i="27"/>
  <c r="AC367" i="27"/>
  <c r="Z367" i="27"/>
  <c r="AB367" i="27"/>
  <c r="AA367" i="27"/>
  <c r="AA363" i="27"/>
  <c r="Z363" i="27"/>
  <c r="AC363" i="27"/>
  <c r="AB363" i="27"/>
  <c r="P361" i="27"/>
  <c r="O361" i="27"/>
  <c r="N361" i="27"/>
  <c r="AC359" i="27"/>
  <c r="AB359" i="27"/>
  <c r="AA359" i="27"/>
  <c r="Z359" i="27"/>
  <c r="AC355" i="27"/>
  <c r="AB355" i="27"/>
  <c r="AA355" i="27"/>
  <c r="Z355" i="27"/>
  <c r="E351" i="27"/>
  <c r="I351" i="27"/>
  <c r="H351" i="27"/>
  <c r="G351" i="27"/>
  <c r="F351" i="27"/>
  <c r="AC351" i="27"/>
  <c r="AB351" i="27"/>
  <c r="AA351" i="27"/>
  <c r="Z351" i="27"/>
  <c r="I343" i="27"/>
  <c r="H343" i="27"/>
  <c r="F343" i="27"/>
  <c r="E343" i="27"/>
  <c r="G343" i="27"/>
  <c r="AK341" i="27"/>
  <c r="AJ341" i="27"/>
  <c r="AH341" i="27"/>
  <c r="AI341" i="27"/>
  <c r="AG331" i="27"/>
  <c r="AF331" i="27"/>
  <c r="AE331" i="27"/>
  <c r="AD331" i="27"/>
  <c r="O329" i="27"/>
  <c r="N329" i="27"/>
  <c r="P328" i="27"/>
  <c r="N328" i="27"/>
  <c r="P320" i="27"/>
  <c r="O131" i="28" s="1"/>
  <c r="O320" i="27"/>
  <c r="N131" i="28" s="1"/>
  <c r="N320" i="27"/>
  <c r="M131" i="28" s="1"/>
  <c r="W325" i="27"/>
  <c r="V325" i="27"/>
  <c r="U325" i="27"/>
  <c r="T321" i="27"/>
  <c r="S321" i="27"/>
  <c r="R321" i="27"/>
  <c r="Q321" i="27"/>
  <c r="W422" i="27"/>
  <c r="W534" i="27" s="1"/>
  <c r="V422" i="27"/>
  <c r="V534" i="27" s="1"/>
  <c r="U422" i="27"/>
  <c r="U534" i="27" s="1"/>
  <c r="I420" i="27"/>
  <c r="H420" i="27"/>
  <c r="G420" i="27"/>
  <c r="F420" i="27"/>
  <c r="E420" i="27"/>
  <c r="AC412" i="27"/>
  <c r="AB412" i="27"/>
  <c r="AA412" i="27"/>
  <c r="Z412" i="27"/>
  <c r="AC408" i="27"/>
  <c r="AB408" i="27"/>
  <c r="AA408" i="27"/>
  <c r="Z408" i="27"/>
  <c r="AN404" i="27"/>
  <c r="AM404" i="27"/>
  <c r="AL404" i="27"/>
  <c r="AN380" i="27"/>
  <c r="AM380" i="27"/>
  <c r="AL380" i="27"/>
  <c r="AK376" i="27"/>
  <c r="AJ376" i="27"/>
  <c r="AI376" i="27"/>
  <c r="AH376" i="27"/>
  <c r="AE374" i="27"/>
  <c r="AD374" i="27"/>
  <c r="AG374" i="27"/>
  <c r="AF374" i="27"/>
  <c r="AK372" i="27"/>
  <c r="AJ372" i="27"/>
  <c r="AI372" i="27"/>
  <c r="AH372" i="27"/>
  <c r="AE370" i="27"/>
  <c r="AD370" i="27"/>
  <c r="AG370" i="27"/>
  <c r="AF370" i="27"/>
  <c r="AK368" i="27"/>
  <c r="AJ368" i="27"/>
  <c r="AI368" i="27"/>
  <c r="AH368" i="27"/>
  <c r="AE366" i="27"/>
  <c r="AD366" i="27"/>
  <c r="AG366" i="27"/>
  <c r="AF366" i="27"/>
  <c r="AI364" i="27"/>
  <c r="AH364" i="27"/>
  <c r="AK364" i="27"/>
  <c r="AJ364" i="27"/>
  <c r="AG362" i="27"/>
  <c r="AF362" i="27"/>
  <c r="AE362" i="27"/>
  <c r="AD362" i="27"/>
  <c r="I360" i="27"/>
  <c r="H360" i="27"/>
  <c r="G360" i="27"/>
  <c r="F360" i="27"/>
  <c r="E360" i="27"/>
  <c r="AI360" i="27"/>
  <c r="AH360" i="27"/>
  <c r="AK360" i="27"/>
  <c r="AJ360" i="27"/>
  <c r="AG358" i="27"/>
  <c r="AF358" i="27"/>
  <c r="AE358" i="27"/>
  <c r="AD358" i="27"/>
  <c r="AK356" i="27"/>
  <c r="AJ356" i="27"/>
  <c r="AI356" i="27"/>
  <c r="AH356" i="27"/>
  <c r="AG354" i="27"/>
  <c r="AF354" i="27"/>
  <c r="AE354" i="27"/>
  <c r="AD354" i="27"/>
  <c r="O352" i="27"/>
  <c r="N352" i="27"/>
  <c r="P352" i="27"/>
  <c r="AK352" i="27"/>
  <c r="AJ352" i="27"/>
  <c r="AI352" i="27"/>
  <c r="AH352" i="27"/>
  <c r="AN350" i="27"/>
  <c r="AM350" i="27"/>
  <c r="AL350" i="27"/>
  <c r="AB350" i="27"/>
  <c r="AA350" i="27"/>
  <c r="Z350" i="27"/>
  <c r="AC350" i="27"/>
  <c r="AC346" i="27"/>
  <c r="AB346" i="27"/>
  <c r="AA346" i="27"/>
  <c r="Z346" i="27"/>
  <c r="AM346" i="27"/>
  <c r="AL346" i="27"/>
  <c r="AN346" i="27"/>
  <c r="T344" i="27"/>
  <c r="S344" i="27"/>
  <c r="Q344" i="27"/>
  <c r="R344" i="27"/>
  <c r="J340" i="27"/>
  <c r="M340" i="27"/>
  <c r="L340" i="27"/>
  <c r="K340" i="27"/>
  <c r="AM338" i="27"/>
  <c r="AL338" i="27"/>
  <c r="AN338" i="27"/>
  <c r="AK336" i="27"/>
  <c r="AJ336" i="27"/>
  <c r="AI336" i="27"/>
  <c r="AH336" i="27"/>
  <c r="AH332" i="27"/>
  <c r="AK332" i="27"/>
  <c r="AJ332" i="27"/>
  <c r="AI332" i="27"/>
  <c r="P326" i="27"/>
  <c r="O326" i="27"/>
  <c r="N326" i="27"/>
  <c r="AG326" i="27"/>
  <c r="AF326" i="27"/>
  <c r="AE326" i="27"/>
  <c r="AD326" i="27"/>
  <c r="V318" i="27"/>
  <c r="W318" i="27"/>
  <c r="U318" i="27"/>
  <c r="P421" i="27"/>
  <c r="O421" i="27"/>
  <c r="N421" i="27"/>
  <c r="W417" i="27"/>
  <c r="V417" i="27"/>
  <c r="U417" i="27"/>
  <c r="AM415" i="27"/>
  <c r="AL415" i="27"/>
  <c r="AN415" i="27"/>
  <c r="G413" i="27"/>
  <c r="F413" i="27"/>
  <c r="E413" i="27"/>
  <c r="I413" i="27"/>
  <c r="H413" i="27"/>
  <c r="I395" i="27"/>
  <c r="H395" i="27"/>
  <c r="G395" i="27"/>
  <c r="F395" i="27"/>
  <c r="E395" i="27"/>
  <c r="R393" i="27"/>
  <c r="Q393" i="27"/>
  <c r="T393" i="27"/>
  <c r="S393" i="27"/>
  <c r="I391" i="27"/>
  <c r="H391" i="27"/>
  <c r="G391" i="27"/>
  <c r="F391" i="27"/>
  <c r="E391" i="27"/>
  <c r="I387" i="27"/>
  <c r="H387" i="27"/>
  <c r="G387" i="27"/>
  <c r="F387" i="27"/>
  <c r="E387" i="27"/>
  <c r="I383" i="27"/>
  <c r="H383" i="27"/>
  <c r="G383" i="27"/>
  <c r="E383" i="27"/>
  <c r="F383" i="27"/>
  <c r="I379" i="27"/>
  <c r="H379" i="27"/>
  <c r="G379" i="27"/>
  <c r="E379" i="27"/>
  <c r="F379" i="27"/>
  <c r="AK363" i="27"/>
  <c r="AJ363" i="27"/>
  <c r="AI363" i="27"/>
  <c r="AH363" i="27"/>
  <c r="AG361" i="27"/>
  <c r="AF361" i="27"/>
  <c r="AE361" i="27"/>
  <c r="AD361" i="27"/>
  <c r="AK359" i="27"/>
  <c r="AJ359" i="27"/>
  <c r="AI359" i="27"/>
  <c r="AH359" i="27"/>
  <c r="AN349" i="27"/>
  <c r="AM349" i="27"/>
  <c r="AL349" i="27"/>
  <c r="O347" i="27"/>
  <c r="N347" i="27"/>
  <c r="P347" i="27"/>
  <c r="V343" i="27"/>
  <c r="U343" i="27"/>
  <c r="W343" i="27"/>
  <c r="AN335" i="27"/>
  <c r="AM335" i="27"/>
  <c r="AL335" i="27"/>
  <c r="AK333" i="27"/>
  <c r="AJ333" i="27"/>
  <c r="AI333" i="27"/>
  <c r="AH333" i="27"/>
  <c r="T331" i="27"/>
  <c r="S331" i="27"/>
  <c r="Q331" i="27"/>
  <c r="AG329" i="27"/>
  <c r="AF329" i="27"/>
  <c r="AE329" i="27"/>
  <c r="AD329" i="27"/>
  <c r="I325" i="27"/>
  <c r="H325" i="27"/>
  <c r="G325" i="27"/>
  <c r="F325" i="27"/>
  <c r="E325" i="27"/>
  <c r="AK323" i="27"/>
  <c r="AJ323" i="27"/>
  <c r="AI323" i="27"/>
  <c r="AH323" i="27"/>
  <c r="M418" i="27"/>
  <c r="L418" i="27"/>
  <c r="K418" i="27"/>
  <c r="J418" i="27"/>
  <c r="M414" i="27"/>
  <c r="L414" i="27"/>
  <c r="K414" i="27"/>
  <c r="J414" i="27"/>
  <c r="T402" i="27"/>
  <c r="R402" i="27"/>
  <c r="Q402" i="27"/>
  <c r="S402" i="27"/>
  <c r="P394" i="27"/>
  <c r="O394" i="27"/>
  <c r="N394" i="27"/>
  <c r="P390" i="27"/>
  <c r="O390" i="27"/>
  <c r="N390" i="27"/>
  <c r="AK388" i="27"/>
  <c r="AJ388" i="27"/>
  <c r="AI388" i="27"/>
  <c r="AH388" i="27"/>
  <c r="P386" i="27"/>
  <c r="O386" i="27"/>
  <c r="N386" i="27"/>
  <c r="AK384" i="27"/>
  <c r="AJ384" i="27"/>
  <c r="AI384" i="27"/>
  <c r="AH384" i="27"/>
  <c r="P382" i="27"/>
  <c r="O382" i="27"/>
  <c r="N382" i="27"/>
  <c r="P378" i="27"/>
  <c r="O378" i="27"/>
  <c r="N378" i="27"/>
  <c r="I374" i="27"/>
  <c r="H374" i="27"/>
  <c r="G374" i="27"/>
  <c r="F374" i="27"/>
  <c r="E374" i="27"/>
  <c r="T374" i="27"/>
  <c r="S374" i="27"/>
  <c r="R374" i="27"/>
  <c r="Q374" i="27"/>
  <c r="I370" i="27"/>
  <c r="H370" i="27"/>
  <c r="G370" i="27"/>
  <c r="F370" i="27"/>
  <c r="E370" i="27"/>
  <c r="T370" i="27"/>
  <c r="S370" i="27"/>
  <c r="R370" i="27"/>
  <c r="Q370" i="27"/>
  <c r="E366" i="27"/>
  <c r="I366" i="27"/>
  <c r="H366" i="27"/>
  <c r="G366" i="27"/>
  <c r="F366" i="27"/>
  <c r="T366" i="27"/>
  <c r="S366" i="27"/>
  <c r="R366" i="27"/>
  <c r="Q366" i="27"/>
  <c r="M364" i="27"/>
  <c r="L364" i="27"/>
  <c r="K364" i="27"/>
  <c r="J364" i="27"/>
  <c r="AN362" i="27"/>
  <c r="AM362" i="27"/>
  <c r="AL362" i="27"/>
  <c r="S362" i="27"/>
  <c r="R362" i="27"/>
  <c r="Q362" i="27"/>
  <c r="T362" i="27"/>
  <c r="W360" i="27"/>
  <c r="V360" i="27"/>
  <c r="U360" i="27"/>
  <c r="Q358" i="27"/>
  <c r="T358" i="27"/>
  <c r="S358" i="27"/>
  <c r="R358" i="27"/>
  <c r="I354" i="27"/>
  <c r="H354" i="27"/>
  <c r="G354" i="27"/>
  <c r="F354" i="27"/>
  <c r="E354" i="27"/>
  <c r="Q354" i="27"/>
  <c r="T354" i="27"/>
  <c r="S354" i="27"/>
  <c r="R354" i="27"/>
  <c r="Z340" i="27"/>
  <c r="AC340" i="27"/>
  <c r="AB340" i="27"/>
  <c r="AN340" i="27"/>
  <c r="AM340" i="27"/>
  <c r="AL340" i="27"/>
  <c r="I328" i="27"/>
  <c r="H328" i="27"/>
  <c r="G328" i="27"/>
  <c r="F328" i="27"/>
  <c r="E328" i="27"/>
  <c r="G320" i="27"/>
  <c r="F131" i="28" s="1"/>
  <c r="F319" i="27"/>
  <c r="I322" i="27"/>
  <c r="H321" i="27"/>
  <c r="AC323" i="27"/>
  <c r="AB323" i="27"/>
  <c r="AA323" i="27"/>
  <c r="Z323" i="27"/>
  <c r="AK318" i="27"/>
  <c r="AH318" i="27"/>
  <c r="AJ318" i="27"/>
  <c r="AI318" i="27"/>
  <c r="AC329" i="27"/>
  <c r="AB329" i="27"/>
  <c r="AA329" i="27"/>
  <c r="Z329" i="27"/>
  <c r="W413" i="27"/>
  <c r="V413" i="27"/>
  <c r="U413" i="27"/>
  <c r="G401" i="27"/>
  <c r="E401" i="27"/>
  <c r="I401" i="27"/>
  <c r="H401" i="27"/>
  <c r="F401" i="27"/>
  <c r="G399" i="27"/>
  <c r="F399" i="27"/>
  <c r="E399" i="27"/>
  <c r="I399" i="27"/>
  <c r="H399" i="27"/>
  <c r="W395" i="27"/>
  <c r="V395" i="27"/>
  <c r="U395" i="27"/>
  <c r="AN393" i="27"/>
  <c r="AM393" i="27"/>
  <c r="AL393" i="27"/>
  <c r="W391" i="27"/>
  <c r="V391" i="27"/>
  <c r="U391" i="27"/>
  <c r="AN389" i="27"/>
  <c r="AM389" i="27"/>
  <c r="AL389" i="27"/>
  <c r="M387" i="27"/>
  <c r="L387" i="27"/>
  <c r="K387" i="27"/>
  <c r="J387" i="27"/>
  <c r="W387" i="27"/>
  <c r="V387" i="27"/>
  <c r="U387" i="27"/>
  <c r="AN385" i="27"/>
  <c r="AM385" i="27"/>
  <c r="AL385" i="27"/>
  <c r="W383" i="27"/>
  <c r="U383" i="27"/>
  <c r="V383" i="27"/>
  <c r="AN381" i="27"/>
  <c r="AM381" i="27"/>
  <c r="AL381" i="27"/>
  <c r="W379" i="27"/>
  <c r="U379" i="27"/>
  <c r="V379" i="27"/>
  <c r="AN377" i="27"/>
  <c r="AM377" i="27"/>
  <c r="AL377" i="27"/>
  <c r="P375" i="27"/>
  <c r="O375" i="27"/>
  <c r="N375" i="27"/>
  <c r="P371" i="27"/>
  <c r="O371" i="27"/>
  <c r="N371" i="27"/>
  <c r="P367" i="27"/>
  <c r="O367" i="27"/>
  <c r="N367" i="27"/>
  <c r="T361" i="27"/>
  <c r="S361" i="27"/>
  <c r="R361" i="27"/>
  <c r="Q361" i="27"/>
  <c r="T357" i="27"/>
  <c r="S357" i="27"/>
  <c r="R357" i="27"/>
  <c r="Q357" i="27"/>
  <c r="T351" i="27"/>
  <c r="S351" i="27"/>
  <c r="R351" i="27"/>
  <c r="Q351" i="27"/>
  <c r="M351" i="27"/>
  <c r="L351" i="27"/>
  <c r="K351" i="27"/>
  <c r="J351" i="27"/>
  <c r="AE347" i="27"/>
  <c r="AD347" i="27"/>
  <c r="AG347" i="27"/>
  <c r="AF347" i="27"/>
  <c r="O341" i="27"/>
  <c r="N341" i="27"/>
  <c r="P341" i="27"/>
  <c r="M331" i="27"/>
  <c r="L331" i="27"/>
  <c r="K331" i="27"/>
  <c r="J331" i="27"/>
  <c r="T329" i="27"/>
  <c r="S329" i="27"/>
  <c r="R329" i="27"/>
  <c r="Q329" i="27"/>
  <c r="AF325" i="27"/>
  <c r="AE325" i="27"/>
  <c r="AD325" i="27"/>
  <c r="AG325" i="27"/>
  <c r="AG322" i="27"/>
  <c r="AF322" i="27"/>
  <c r="AE322" i="27"/>
  <c r="AD322" i="27"/>
  <c r="K328" i="27"/>
  <c r="J328" i="27"/>
  <c r="M328" i="27"/>
  <c r="L328" i="27"/>
  <c r="AG328" i="27"/>
  <c r="AF328" i="27"/>
  <c r="AE328" i="27"/>
  <c r="AD328" i="27"/>
  <c r="AC318" i="27"/>
  <c r="AB318" i="27"/>
  <c r="AA318" i="27"/>
  <c r="Z318" i="27"/>
  <c r="AN420" i="27"/>
  <c r="AM420" i="27"/>
  <c r="AL420" i="27"/>
  <c r="AC418" i="27"/>
  <c r="AB418" i="27"/>
  <c r="AA418" i="27"/>
  <c r="Z418" i="27"/>
  <c r="AC414" i="27"/>
  <c r="AB414" i="27"/>
  <c r="AA414" i="27"/>
  <c r="Z414" i="27"/>
  <c r="AN410" i="27"/>
  <c r="AM410" i="27"/>
  <c r="AL410" i="27"/>
  <c r="O410" i="27"/>
  <c r="P410" i="27"/>
  <c r="N410" i="27"/>
  <c r="O406" i="27"/>
  <c r="P406" i="27"/>
  <c r="N406" i="27"/>
  <c r="AC402" i="27"/>
  <c r="AB402" i="27"/>
  <c r="AA402" i="27"/>
  <c r="Z402" i="27"/>
  <c r="P396" i="27"/>
  <c r="O396" i="27"/>
  <c r="N396" i="27"/>
  <c r="AK394" i="27"/>
  <c r="AJ394" i="27"/>
  <c r="AI394" i="27"/>
  <c r="AH394" i="27"/>
  <c r="AG394" i="27"/>
  <c r="AF394" i="27"/>
  <c r="AE394" i="27"/>
  <c r="AD394" i="27"/>
  <c r="AG390" i="27"/>
  <c r="AF390" i="27"/>
  <c r="AE390" i="27"/>
  <c r="AD390" i="27"/>
  <c r="I388" i="27"/>
  <c r="H388" i="27"/>
  <c r="G388" i="27"/>
  <c r="F388" i="27"/>
  <c r="E388" i="27"/>
  <c r="AG386" i="27"/>
  <c r="AF386" i="27"/>
  <c r="AE386" i="27"/>
  <c r="AD386" i="27"/>
  <c r="I384" i="27"/>
  <c r="H384" i="27"/>
  <c r="G384" i="27"/>
  <c r="F384" i="27"/>
  <c r="E384" i="27"/>
  <c r="AG382" i="27"/>
  <c r="AF382" i="27"/>
  <c r="AE382" i="27"/>
  <c r="AD382" i="27"/>
  <c r="W380" i="27"/>
  <c r="U380" i="27"/>
  <c r="V380" i="27"/>
  <c r="AG378" i="27"/>
  <c r="AF378" i="27"/>
  <c r="AE378" i="27"/>
  <c r="AD378" i="27"/>
  <c r="W374" i="27"/>
  <c r="V374" i="27"/>
  <c r="U374" i="27"/>
  <c r="AN372" i="27"/>
  <c r="AM372" i="27"/>
  <c r="AL372" i="27"/>
  <c r="W370" i="27"/>
  <c r="V370" i="27"/>
  <c r="U370" i="27"/>
  <c r="AN368" i="27"/>
  <c r="AM368" i="27"/>
  <c r="AL368" i="27"/>
  <c r="W366" i="27"/>
  <c r="V366" i="27"/>
  <c r="U366" i="27"/>
  <c r="AC364" i="27"/>
  <c r="AB364" i="27"/>
  <c r="AA364" i="27"/>
  <c r="Z364" i="27"/>
  <c r="AE352" i="27"/>
  <c r="AD352" i="27"/>
  <c r="AG352" i="27"/>
  <c r="AF352" i="27"/>
  <c r="I352" i="27"/>
  <c r="H352" i="27"/>
  <c r="G352" i="27"/>
  <c r="F352" i="27"/>
  <c r="E352" i="27"/>
  <c r="I344" i="27"/>
  <c r="H344" i="27"/>
  <c r="G344" i="27"/>
  <c r="F344" i="27"/>
  <c r="E344" i="27"/>
  <c r="AK342" i="27"/>
  <c r="AJ342" i="27"/>
  <c r="AI342" i="27"/>
  <c r="AH342" i="27"/>
  <c r="AK338" i="27"/>
  <c r="AJ338" i="27"/>
  <c r="AI338" i="27"/>
  <c r="AH338" i="27"/>
  <c r="W328" i="27"/>
  <c r="V328" i="27"/>
  <c r="U328" i="27"/>
  <c r="AN329" i="27"/>
  <c r="AM329" i="27"/>
  <c r="AL329" i="27"/>
  <c r="M326" i="27"/>
  <c r="L325" i="27"/>
  <c r="K324" i="27"/>
  <c r="J323" i="27"/>
  <c r="I329" i="27"/>
  <c r="H329" i="27"/>
  <c r="G329" i="27"/>
  <c r="F329" i="27"/>
  <c r="E329" i="27"/>
  <c r="AG421" i="27"/>
  <c r="AF421" i="27"/>
  <c r="AE421" i="27"/>
  <c r="AD421" i="27"/>
  <c r="G421" i="27"/>
  <c r="F421" i="27"/>
  <c r="E421" i="27"/>
  <c r="I421" i="27"/>
  <c r="H421" i="27"/>
  <c r="M417" i="27"/>
  <c r="L417" i="27"/>
  <c r="K417" i="27"/>
  <c r="J417" i="27"/>
  <c r="M413" i="27"/>
  <c r="L413" i="27"/>
  <c r="K413" i="27"/>
  <c r="J413" i="27"/>
  <c r="P409" i="27"/>
  <c r="O409" i="27"/>
  <c r="N409" i="27"/>
  <c r="M409" i="27"/>
  <c r="L409" i="27"/>
  <c r="K409" i="27"/>
  <c r="J409" i="27"/>
  <c r="M405" i="27"/>
  <c r="L405" i="27"/>
  <c r="K405" i="27"/>
  <c r="J405" i="27"/>
  <c r="AF401" i="27"/>
  <c r="AE401" i="27"/>
  <c r="AD401" i="27"/>
  <c r="AG401" i="27"/>
  <c r="M401" i="27"/>
  <c r="L401" i="27"/>
  <c r="J401" i="27"/>
  <c r="K401" i="27"/>
  <c r="AG397" i="27"/>
  <c r="AF397" i="27"/>
  <c r="AE397" i="27"/>
  <c r="AD397" i="27"/>
  <c r="AC387" i="27"/>
  <c r="AB387" i="27"/>
  <c r="AA387" i="27"/>
  <c r="Z387" i="27"/>
  <c r="AC379" i="27"/>
  <c r="AB379" i="27"/>
  <c r="AA379" i="27"/>
  <c r="Z379" i="27"/>
  <c r="AG375" i="27"/>
  <c r="AF375" i="27"/>
  <c r="AE375" i="27"/>
  <c r="AD375" i="27"/>
  <c r="AK373" i="27"/>
  <c r="AJ373" i="27"/>
  <c r="AI373" i="27"/>
  <c r="AH373" i="27"/>
  <c r="AG371" i="27"/>
  <c r="AF371" i="27"/>
  <c r="AE371" i="27"/>
  <c r="AD371" i="27"/>
  <c r="AK369" i="27"/>
  <c r="AJ369" i="27"/>
  <c r="AI369" i="27"/>
  <c r="AH369" i="27"/>
  <c r="AG367" i="27"/>
  <c r="AF367" i="27"/>
  <c r="AE367" i="27"/>
  <c r="AD367" i="27"/>
  <c r="AK365" i="27"/>
  <c r="AJ365" i="27"/>
  <c r="AI365" i="27"/>
  <c r="AH365" i="27"/>
  <c r="AM353" i="27"/>
  <c r="AL353" i="27"/>
  <c r="P351" i="27"/>
  <c r="O351" i="27"/>
  <c r="N351" i="27"/>
  <c r="P349" i="27"/>
  <c r="O349" i="27"/>
  <c r="N349" i="27"/>
  <c r="AN347" i="27"/>
  <c r="AM347" i="27"/>
  <c r="AL347" i="27"/>
  <c r="T347" i="27"/>
  <c r="S347" i="27"/>
  <c r="R347" i="27"/>
  <c r="Q347" i="27"/>
  <c r="M343" i="27"/>
  <c r="L343" i="27"/>
  <c r="J343" i="27"/>
  <c r="K343" i="27"/>
  <c r="AF341" i="27"/>
  <c r="AE341" i="27"/>
  <c r="AG341" i="27"/>
  <c r="AD341" i="27"/>
  <c r="AN337" i="27"/>
  <c r="AM337" i="27"/>
  <c r="AL337" i="27"/>
  <c r="AK335" i="27"/>
  <c r="AJ335" i="27"/>
  <c r="AI335" i="27"/>
  <c r="AH335" i="27"/>
  <c r="AC331" i="27"/>
  <c r="AB331" i="27"/>
  <c r="AA331" i="27"/>
  <c r="Z331" i="27"/>
  <c r="AG332" i="27"/>
  <c r="AF332" i="27"/>
  <c r="AE332" i="27"/>
  <c r="AD332" i="27"/>
  <c r="AC327" i="27"/>
  <c r="AB327" i="27"/>
  <c r="AA327" i="27"/>
  <c r="Z327" i="27"/>
  <c r="W331" i="27"/>
  <c r="V331" i="27"/>
  <c r="U331" i="27"/>
  <c r="P322" i="27"/>
  <c r="O322" i="27"/>
  <c r="N322" i="27"/>
  <c r="M318" i="27"/>
  <c r="L318" i="27"/>
  <c r="K318" i="27"/>
  <c r="J318" i="27"/>
  <c r="T323" i="27"/>
  <c r="S323" i="27"/>
  <c r="R323" i="27"/>
  <c r="Q323" i="27"/>
  <c r="AK422" i="27"/>
  <c r="AK534" i="27" s="1"/>
  <c r="AJ422" i="27"/>
  <c r="AJ534" i="27" s="1"/>
  <c r="AI422" i="27"/>
  <c r="AI534" i="27" s="1"/>
  <c r="AH422" i="27"/>
  <c r="AH534" i="27" s="1"/>
  <c r="AC420" i="27"/>
  <c r="AB420" i="27"/>
  <c r="AA420" i="27"/>
  <c r="Z420" i="27"/>
  <c r="AE410" i="27"/>
  <c r="AD410" i="27"/>
  <c r="AG410" i="27"/>
  <c r="AF410" i="27"/>
  <c r="AE400" i="27"/>
  <c r="AF400" i="27"/>
  <c r="AD400" i="27"/>
  <c r="AG400" i="27"/>
  <c r="T396" i="27"/>
  <c r="S396" i="27"/>
  <c r="R396" i="27"/>
  <c r="Q396" i="27"/>
  <c r="AG396" i="27"/>
  <c r="AF396" i="27"/>
  <c r="AE396" i="27"/>
  <c r="AD396" i="27"/>
  <c r="I394" i="27"/>
  <c r="H394" i="27"/>
  <c r="G394" i="27"/>
  <c r="F394" i="27"/>
  <c r="E394" i="27"/>
  <c r="T392" i="27"/>
  <c r="S392" i="27"/>
  <c r="R392" i="27"/>
  <c r="Q392" i="27"/>
  <c r="W388" i="27"/>
  <c r="V388" i="27"/>
  <c r="U388" i="27"/>
  <c r="AN386" i="27"/>
  <c r="AM386" i="27"/>
  <c r="AL386" i="27"/>
  <c r="W384" i="27"/>
  <c r="V384" i="27"/>
  <c r="U384" i="27"/>
  <c r="AK382" i="27"/>
  <c r="AJ382" i="27"/>
  <c r="AI382" i="27"/>
  <c r="AH382" i="27"/>
  <c r="AN382" i="27"/>
  <c r="AM382" i="27"/>
  <c r="AL382" i="27"/>
  <c r="AK378" i="27"/>
  <c r="AJ378" i="27"/>
  <c r="AH378" i="27"/>
  <c r="AI378" i="27"/>
  <c r="AN378" i="27"/>
  <c r="AM378" i="27"/>
  <c r="AL378" i="27"/>
  <c r="M360" i="27"/>
  <c r="L360" i="27"/>
  <c r="K360" i="27"/>
  <c r="J360" i="27"/>
  <c r="M356" i="27"/>
  <c r="L356" i="27"/>
  <c r="K356" i="27"/>
  <c r="J356" i="27"/>
  <c r="P346" i="27"/>
  <c r="O346" i="27"/>
  <c r="N346" i="27"/>
  <c r="W344" i="27"/>
  <c r="V344" i="27"/>
  <c r="U344" i="27"/>
  <c r="I334" i="27"/>
  <c r="H334" i="27"/>
  <c r="G334" i="27"/>
  <c r="F334" i="27"/>
  <c r="E334" i="27"/>
  <c r="AC417" i="27"/>
  <c r="AB417" i="27"/>
  <c r="AA417" i="27"/>
  <c r="Z417" i="27"/>
  <c r="AC413" i="27"/>
  <c r="AB413" i="27"/>
  <c r="AA413" i="27"/>
  <c r="Z413" i="27"/>
  <c r="AG409" i="27"/>
  <c r="AF409" i="27"/>
  <c r="AE409" i="27"/>
  <c r="AD409" i="27"/>
  <c r="AC409" i="27"/>
  <c r="AB409" i="27"/>
  <c r="AA409" i="27"/>
  <c r="Z409" i="27"/>
  <c r="AC405" i="27"/>
  <c r="AB405" i="27"/>
  <c r="AA405" i="27"/>
  <c r="Z405" i="27"/>
  <c r="AC401" i="27"/>
  <c r="AB401" i="27"/>
  <c r="Z401" i="27"/>
  <c r="AA401" i="27"/>
  <c r="I397" i="27"/>
  <c r="H397" i="27"/>
  <c r="G397" i="27"/>
  <c r="F397" i="27"/>
  <c r="E397" i="27"/>
  <c r="M393" i="27"/>
  <c r="L393" i="27"/>
  <c r="K393" i="27"/>
  <c r="J393" i="27"/>
  <c r="T377" i="27"/>
  <c r="S377" i="27"/>
  <c r="R377" i="27"/>
  <c r="Q377" i="27"/>
  <c r="AC377" i="27"/>
  <c r="Z377" i="27"/>
  <c r="AB377" i="27"/>
  <c r="AA377" i="27"/>
  <c r="T375" i="27"/>
  <c r="S375" i="27"/>
  <c r="R375" i="27"/>
  <c r="Q375" i="27"/>
  <c r="G373" i="27"/>
  <c r="F373" i="27"/>
  <c r="E373" i="27"/>
  <c r="I373" i="27"/>
  <c r="H373" i="27"/>
  <c r="T371" i="27"/>
  <c r="S371" i="27"/>
  <c r="R371" i="27"/>
  <c r="Q371" i="27"/>
  <c r="G369" i="27"/>
  <c r="F369" i="27"/>
  <c r="E369" i="27"/>
  <c r="I369" i="27"/>
  <c r="H369" i="27"/>
  <c r="T367" i="27"/>
  <c r="S367" i="27"/>
  <c r="R367" i="27"/>
  <c r="Q367" i="27"/>
  <c r="I365" i="27"/>
  <c r="H365" i="27"/>
  <c r="G365" i="27"/>
  <c r="F365" i="27"/>
  <c r="E365" i="27"/>
  <c r="I361" i="27"/>
  <c r="H361" i="27"/>
  <c r="G361" i="27"/>
  <c r="F361" i="27"/>
  <c r="E361" i="27"/>
  <c r="AS170" i="28"/>
  <c r="AG357" i="27"/>
  <c r="AF357" i="27"/>
  <c r="AE357" i="27"/>
  <c r="AD357" i="27"/>
  <c r="I357" i="27"/>
  <c r="H357" i="27"/>
  <c r="G357" i="27"/>
  <c r="F357" i="27"/>
  <c r="E357" i="27"/>
  <c r="AK355" i="27"/>
  <c r="AJ355" i="27"/>
  <c r="AI355" i="27"/>
  <c r="AH355" i="27"/>
  <c r="AG349" i="27"/>
  <c r="AF349" i="27"/>
  <c r="AE349" i="27"/>
  <c r="AD349" i="27"/>
  <c r="AC343" i="27"/>
  <c r="AB343" i="27"/>
  <c r="AA343" i="27"/>
  <c r="Z343" i="27"/>
  <c r="AN341" i="27"/>
  <c r="AM341" i="27"/>
  <c r="AL341" i="27"/>
  <c r="T341" i="27"/>
  <c r="S341" i="27"/>
  <c r="Q341" i="27"/>
  <c r="R341" i="27"/>
  <c r="I327" i="27"/>
  <c r="H327" i="27"/>
  <c r="G327" i="27"/>
  <c r="F327" i="27"/>
  <c r="E327" i="27"/>
  <c r="O416" i="27"/>
  <c r="N416" i="27"/>
  <c r="P416" i="27"/>
  <c r="AC404" i="27"/>
  <c r="AB404" i="27"/>
  <c r="AA404" i="27"/>
  <c r="Z404" i="27"/>
  <c r="AM398" i="27"/>
  <c r="AN398" i="27"/>
  <c r="AL398" i="27"/>
  <c r="AN396" i="27"/>
  <c r="AM396" i="27"/>
  <c r="AL396" i="27"/>
  <c r="W394" i="27"/>
  <c r="V394" i="27"/>
  <c r="U394" i="27"/>
  <c r="AN392" i="27"/>
  <c r="AM392" i="27"/>
  <c r="AL392" i="27"/>
  <c r="AK380" i="27"/>
  <c r="AJ380" i="27"/>
  <c r="AI380" i="27"/>
  <c r="AH380" i="27"/>
  <c r="M374" i="27"/>
  <c r="L374" i="27"/>
  <c r="K374" i="27"/>
  <c r="J374" i="27"/>
  <c r="M370" i="27"/>
  <c r="L370" i="27"/>
  <c r="K370" i="27"/>
  <c r="J370" i="27"/>
  <c r="M366" i="27"/>
  <c r="L366" i="27"/>
  <c r="K366" i="27"/>
  <c r="J366" i="27"/>
  <c r="AC360" i="27"/>
  <c r="AB360" i="27"/>
  <c r="AA360" i="27"/>
  <c r="Z360" i="27"/>
  <c r="AC356" i="27"/>
  <c r="AB356" i="27"/>
  <c r="AA356" i="27"/>
  <c r="Z356" i="27"/>
  <c r="W352" i="27"/>
  <c r="V352" i="27"/>
  <c r="U352" i="27"/>
  <c r="AF346" i="27"/>
  <c r="AE346" i="27"/>
  <c r="AD346" i="27"/>
  <c r="P340" i="27"/>
  <c r="O340" i="27"/>
  <c r="N340" i="27"/>
  <c r="W336" i="27"/>
  <c r="V335" i="27"/>
  <c r="U334" i="27"/>
  <c r="T333" i="27"/>
  <c r="S332" i="27"/>
  <c r="R331" i="27"/>
  <c r="Q330" i="27"/>
  <c r="H320" i="27"/>
  <c r="G131" i="28" s="1"/>
  <c r="I320" i="27"/>
  <c r="H131" i="28" s="1"/>
  <c r="F320" i="27"/>
  <c r="E131" i="28" s="1"/>
  <c r="E320" i="27"/>
  <c r="AC325" i="27"/>
  <c r="AB325" i="27"/>
  <c r="AA325" i="27"/>
  <c r="Z325" i="27"/>
  <c r="AK320" i="27"/>
  <c r="AJ131" i="28" s="1"/>
  <c r="AJ320" i="27"/>
  <c r="AI131" i="28" s="1"/>
  <c r="AI320" i="27"/>
  <c r="AH131" i="28" s="1"/>
  <c r="AH320" i="27"/>
  <c r="AG131" i="28" s="1"/>
  <c r="Q318" i="27"/>
  <c r="T318" i="27"/>
  <c r="S318" i="27"/>
  <c r="R318" i="27"/>
  <c r="P411" i="27"/>
  <c r="O411" i="27"/>
  <c r="N411" i="27"/>
  <c r="AC393" i="27"/>
  <c r="AB393" i="27"/>
  <c r="AA393" i="27"/>
  <c r="Z393" i="27"/>
  <c r="P389" i="27"/>
  <c r="O389" i="27"/>
  <c r="N389" i="27"/>
  <c r="P385" i="27"/>
  <c r="O385" i="27"/>
  <c r="N385" i="27"/>
  <c r="Q381" i="27"/>
  <c r="T381" i="27"/>
  <c r="S381" i="27"/>
  <c r="R381" i="27"/>
  <c r="P381" i="27"/>
  <c r="O381" i="27"/>
  <c r="N381" i="27"/>
  <c r="AM375" i="27"/>
  <c r="AL375" i="27"/>
  <c r="AN375" i="27"/>
  <c r="W373" i="27"/>
  <c r="V373" i="27"/>
  <c r="U373" i="27"/>
  <c r="AM371" i="27"/>
  <c r="AL371" i="27"/>
  <c r="AN371" i="27"/>
  <c r="W369" i="27"/>
  <c r="V369" i="27"/>
  <c r="U369" i="27"/>
  <c r="AM367" i="27"/>
  <c r="AL367" i="27"/>
  <c r="AN367" i="27"/>
  <c r="W365" i="27"/>
  <c r="V365" i="27"/>
  <c r="U365" i="27"/>
  <c r="AN363" i="27"/>
  <c r="AM363" i="27"/>
  <c r="AL363" i="27"/>
  <c r="W361" i="27"/>
  <c r="V361" i="27"/>
  <c r="U361" i="27"/>
  <c r="AN359" i="27"/>
  <c r="AM359" i="27"/>
  <c r="AL359" i="27"/>
  <c r="W357" i="27"/>
  <c r="V357" i="27"/>
  <c r="U357" i="27"/>
  <c r="AN355" i="27"/>
  <c r="AM355" i="27"/>
  <c r="AL355" i="27"/>
  <c r="S349" i="27"/>
  <c r="R349" i="27"/>
  <c r="Q349" i="27"/>
  <c r="T349" i="27"/>
  <c r="I345" i="27"/>
  <c r="H345" i="27"/>
  <c r="G345" i="27"/>
  <c r="F345" i="27"/>
  <c r="E345" i="27"/>
  <c r="AK343" i="27"/>
  <c r="AJ343" i="27"/>
  <c r="AI343" i="27"/>
  <c r="AH343" i="27"/>
  <c r="AK337" i="27"/>
  <c r="AJ337" i="27"/>
  <c r="AI337" i="27"/>
  <c r="AH337" i="27"/>
  <c r="AG324" i="27"/>
  <c r="AF324" i="27"/>
  <c r="AE324" i="27"/>
  <c r="AD324" i="27"/>
  <c r="AM319" i="27"/>
  <c r="AL319" i="27"/>
  <c r="AN319" i="27"/>
  <c r="AC320" i="27"/>
  <c r="AB131" i="28" s="1"/>
  <c r="AB320" i="27"/>
  <c r="AA131" i="28" s="1"/>
  <c r="AA320" i="27"/>
  <c r="Z131" i="28" s="1"/>
  <c r="Z320" i="27"/>
  <c r="Y131" i="28" s="1"/>
  <c r="AK325" i="27"/>
  <c r="AJ325" i="27"/>
  <c r="AI325" i="27"/>
  <c r="AH325" i="27"/>
  <c r="AK418" i="27"/>
  <c r="AJ418" i="27"/>
  <c r="AI418" i="27"/>
  <c r="AH418" i="27"/>
  <c r="AE416" i="27"/>
  <c r="AD416" i="27"/>
  <c r="AG416" i="27"/>
  <c r="AF416" i="27"/>
  <c r="AK414" i="27"/>
  <c r="AJ414" i="27"/>
  <c r="AI414" i="27"/>
  <c r="AH414" i="27"/>
  <c r="AN412" i="27"/>
  <c r="AM412" i="27"/>
  <c r="AL412" i="27"/>
  <c r="AK410" i="27"/>
  <c r="AJ410" i="27"/>
  <c r="AI410" i="27"/>
  <c r="AH410" i="27"/>
  <c r="AE406" i="27"/>
  <c r="AG406" i="27"/>
  <c r="AF406" i="27"/>
  <c r="AD406" i="27"/>
  <c r="AK406" i="27"/>
  <c r="AJ406" i="27"/>
  <c r="AI406" i="27"/>
  <c r="AH406" i="27"/>
  <c r="AK402" i="27"/>
  <c r="AJ402" i="27"/>
  <c r="AI402" i="27"/>
  <c r="AH402" i="27"/>
  <c r="J398" i="27"/>
  <c r="M398" i="27"/>
  <c r="L398" i="27"/>
  <c r="K398" i="27"/>
  <c r="AK390" i="27"/>
  <c r="AJ390" i="27"/>
  <c r="AI390" i="27"/>
  <c r="AH390" i="27"/>
  <c r="T384" i="27"/>
  <c r="S384" i="27"/>
  <c r="R384" i="27"/>
  <c r="Q384" i="27"/>
  <c r="T382" i="27"/>
  <c r="S382" i="27"/>
  <c r="R382" i="27"/>
  <c r="Q382" i="27"/>
  <c r="M376" i="27"/>
  <c r="L376" i="27"/>
  <c r="K376" i="27"/>
  <c r="J376" i="27"/>
  <c r="AC374" i="27"/>
  <c r="AB374" i="27"/>
  <c r="AA374" i="27"/>
  <c r="Z374" i="27"/>
  <c r="AC370" i="27"/>
  <c r="AB370" i="27"/>
  <c r="AA370" i="27"/>
  <c r="Z370" i="27"/>
  <c r="AC366" i="27"/>
  <c r="AB366" i="27"/>
  <c r="AA366" i="27"/>
  <c r="Z366" i="27"/>
  <c r="M354" i="27"/>
  <c r="L354" i="27"/>
  <c r="K354" i="27"/>
  <c r="J354" i="27"/>
  <c r="I350" i="27"/>
  <c r="H350" i="27"/>
  <c r="G350" i="27"/>
  <c r="F350" i="27"/>
  <c r="E350" i="27"/>
  <c r="L350" i="27"/>
  <c r="K350" i="27"/>
  <c r="J350" i="27"/>
  <c r="M350" i="27"/>
  <c r="P348" i="27"/>
  <c r="O348" i="27"/>
  <c r="N348" i="27"/>
  <c r="AN348" i="27"/>
  <c r="AM348" i="27"/>
  <c r="AL348" i="27"/>
  <c r="S346" i="27"/>
  <c r="R346" i="27"/>
  <c r="Q346" i="27"/>
  <c r="T346" i="27"/>
  <c r="M342" i="27"/>
  <c r="L342" i="27"/>
  <c r="J342" i="27"/>
  <c r="K342" i="27"/>
  <c r="AG340" i="27"/>
  <c r="AF340" i="27"/>
  <c r="AE340" i="27"/>
  <c r="AD340" i="27"/>
  <c r="F336" i="27"/>
  <c r="E336" i="27"/>
  <c r="I336" i="27"/>
  <c r="H336" i="27"/>
  <c r="G336" i="27"/>
  <c r="P334" i="27"/>
  <c r="O334" i="27"/>
  <c r="N334" i="27"/>
  <c r="I332" i="27"/>
  <c r="H332" i="27"/>
  <c r="G332" i="27"/>
  <c r="F332" i="27"/>
  <c r="E332" i="27"/>
  <c r="AE22" i="22"/>
  <c r="T104" i="29"/>
  <c r="T103" i="29"/>
  <c r="T37" i="29"/>
  <c r="T52" i="29"/>
  <c r="T98" i="29"/>
  <c r="T15" i="29"/>
  <c r="T30" i="29"/>
  <c r="T45" i="29"/>
  <c r="T75" i="29"/>
  <c r="T90" i="29"/>
  <c r="Y7" i="22"/>
  <c r="T67" i="29"/>
  <c r="T81" i="29"/>
  <c r="T60" i="29"/>
  <c r="T73" i="29"/>
  <c r="T88" i="29"/>
  <c r="T87" i="29"/>
  <c r="T102" i="29"/>
  <c r="T21" i="29"/>
  <c r="T36" i="29"/>
  <c r="T82" i="29"/>
  <c r="T96" i="29"/>
  <c r="T14" i="29"/>
  <c r="T29" i="29"/>
  <c r="T59" i="29"/>
  <c r="T74" i="29"/>
  <c r="AE27" i="22"/>
  <c r="AE100" i="22"/>
  <c r="AS32" i="22"/>
  <c r="AI6" i="22"/>
  <c r="T51" i="29"/>
  <c r="T65" i="29"/>
  <c r="T44" i="29"/>
  <c r="T57" i="29"/>
  <c r="AE10" i="22"/>
  <c r="AE45" i="22"/>
  <c r="AE50" i="22"/>
  <c r="T72" i="29"/>
  <c r="T71" i="29"/>
  <c r="T86" i="29"/>
  <c r="O3" i="29"/>
  <c r="Q85" i="29" s="1"/>
  <c r="S85" i="29" s="1"/>
  <c r="T5" i="29"/>
  <c r="T20" i="29"/>
  <c r="T66" i="29"/>
  <c r="T80" i="29"/>
  <c r="T13" i="29"/>
  <c r="T43" i="29"/>
  <c r="T58" i="29"/>
  <c r="AE9" i="22"/>
  <c r="AE110" i="22"/>
  <c r="T35" i="29"/>
  <c r="T49" i="29"/>
  <c r="T28" i="29"/>
  <c r="T41" i="29"/>
  <c r="T56" i="29"/>
  <c r="T55" i="29"/>
  <c r="T70" i="29"/>
  <c r="T50" i="29"/>
  <c r="T64" i="29"/>
  <c r="T95" i="29"/>
  <c r="T27" i="29"/>
  <c r="T42" i="29"/>
  <c r="T19" i="29"/>
  <c r="T33" i="29"/>
  <c r="T12" i="29"/>
  <c r="T25" i="29"/>
  <c r="X7" i="22"/>
  <c r="T40" i="29"/>
  <c r="T39" i="29"/>
  <c r="T54" i="29"/>
  <c r="T101" i="29"/>
  <c r="T34" i="29"/>
  <c r="T48" i="29"/>
  <c r="T79" i="29"/>
  <c r="T94" i="29"/>
  <c r="T11" i="29"/>
  <c r="T26" i="29"/>
  <c r="AE53" i="22"/>
  <c r="T17" i="29"/>
  <c r="Q17" i="29"/>
  <c r="S17" i="29" s="1"/>
  <c r="T9" i="29"/>
  <c r="AE37" i="22"/>
  <c r="T24" i="29"/>
  <c r="T23" i="29"/>
  <c r="T38" i="29"/>
  <c r="Q38" i="29"/>
  <c r="S38" i="29" s="1"/>
  <c r="T100" i="29"/>
  <c r="T18" i="29"/>
  <c r="T32" i="29"/>
  <c r="T63" i="29"/>
  <c r="T78" i="29"/>
  <c r="T93" i="29"/>
  <c r="T10" i="29"/>
  <c r="T8" i="29"/>
  <c r="T7" i="29"/>
  <c r="T22" i="29"/>
  <c r="T69" i="29"/>
  <c r="T84" i="29"/>
  <c r="T16" i="29"/>
  <c r="T47" i="29"/>
  <c r="T62" i="29"/>
  <c r="T77" i="29"/>
  <c r="T107" i="29"/>
  <c r="O7" i="30"/>
  <c r="AE86" i="22"/>
  <c r="AE72" i="22"/>
  <c r="AE51" i="22"/>
  <c r="T99" i="29"/>
  <c r="T92" i="29"/>
  <c r="T105" i="29"/>
  <c r="AE55" i="22"/>
  <c r="T6" i="29"/>
  <c r="T53" i="29"/>
  <c r="Q53" i="29"/>
  <c r="S53" i="29" s="1"/>
  <c r="T68" i="29"/>
  <c r="T31" i="29"/>
  <c r="T46" i="29"/>
  <c r="T61" i="29"/>
  <c r="T91" i="29"/>
  <c r="Q91" i="29"/>
  <c r="S91" i="29" s="1"/>
  <c r="T106" i="29"/>
  <c r="AE14" i="22"/>
  <c r="AE95" i="22"/>
  <c r="AE75" i="22"/>
  <c r="T83" i="29"/>
  <c r="T97" i="29"/>
  <c r="T76" i="29"/>
  <c r="Q76" i="29"/>
  <c r="S76" i="29" s="1"/>
  <c r="T89" i="29"/>
  <c r="N7" i="30"/>
  <c r="DD348" i="24"/>
  <c r="DD360" i="24"/>
  <c r="DD364" i="24"/>
  <c r="DD327" i="24"/>
  <c r="DD354" i="24"/>
  <c r="DD320" i="24"/>
  <c r="DD374" i="24"/>
  <c r="DD322" i="24"/>
  <c r="DD401" i="24"/>
  <c r="DD330" i="24"/>
  <c r="DD377" i="24"/>
  <c r="DD395" i="24"/>
  <c r="DD323" i="24"/>
  <c r="DD357" i="24"/>
  <c r="DD319" i="24"/>
  <c r="DD367" i="24"/>
  <c r="DD336" i="24"/>
  <c r="DD392" i="24"/>
  <c r="DD345" i="24"/>
  <c r="DD388" i="24"/>
  <c r="DD353" i="24"/>
  <c r="DD396" i="24"/>
  <c r="DD347" i="24"/>
  <c r="DD386" i="24"/>
  <c r="DD342" i="24"/>
  <c r="DD384" i="24"/>
  <c r="Z77" i="26"/>
  <c r="BW426" i="24" s="1"/>
  <c r="DD378" i="24"/>
  <c r="DD400" i="24"/>
  <c r="DD373" i="24"/>
  <c r="DD404" i="24"/>
  <c r="Z61" i="26"/>
  <c r="BG426" i="24" s="1"/>
  <c r="DD382" i="24"/>
  <c r="DD407" i="24"/>
  <c r="Z109" i="26"/>
  <c r="DC426" i="24" s="1"/>
  <c r="DD329" i="24"/>
  <c r="DD369" i="24"/>
  <c r="DD418" i="24"/>
  <c r="Z93" i="26"/>
  <c r="CM426" i="24" s="1"/>
  <c r="DD379" i="24"/>
  <c r="BX325" i="24"/>
  <c r="Z45" i="26"/>
  <c r="AQ426" i="24" s="1"/>
  <c r="Z94" i="26"/>
  <c r="CN426" i="24" s="1"/>
  <c r="AA78" i="26"/>
  <c r="W79" i="26"/>
  <c r="AA79" i="26" s="1"/>
  <c r="Z62" i="26"/>
  <c r="BH426" i="24" s="1"/>
  <c r="Z46" i="26"/>
  <c r="AR426" i="24" s="1"/>
  <c r="Z111" i="26"/>
  <c r="Z99" i="26"/>
  <c r="CS426" i="24" s="1"/>
  <c r="Z83" i="26"/>
  <c r="CC426" i="24" s="1"/>
  <c r="DD372" i="24"/>
  <c r="DD398" i="24"/>
  <c r="Y6" i="26"/>
  <c r="DA432" i="27"/>
  <c r="CK432" i="27"/>
  <c r="BU432" i="27"/>
  <c r="BE432" i="27"/>
  <c r="AO432" i="27"/>
  <c r="Y432" i="27"/>
  <c r="I432" i="27"/>
  <c r="CS432" i="27"/>
  <c r="CC432" i="27"/>
  <c r="BM432" i="27"/>
  <c r="AW432" i="27"/>
  <c r="CZ432" i="27"/>
  <c r="CH432" i="27"/>
  <c r="BP432" i="27"/>
  <c r="AX432" i="27"/>
  <c r="M432" i="27"/>
  <c r="CY432" i="27"/>
  <c r="CG432" i="27"/>
  <c r="BO432" i="27"/>
  <c r="AV432" i="27"/>
  <c r="AD432" i="27"/>
  <c r="L432" i="27"/>
  <c r="CX432" i="27"/>
  <c r="CF432" i="27"/>
  <c r="BN432" i="27"/>
  <c r="AU432" i="27"/>
  <c r="K432" i="27"/>
  <c r="CW432" i="27"/>
  <c r="CE432" i="27"/>
  <c r="BL432" i="27"/>
  <c r="AT432" i="27"/>
  <c r="J432" i="27"/>
  <c r="CV432" i="27"/>
  <c r="CD432" i="27"/>
  <c r="BK432" i="27"/>
  <c r="AS432" i="27"/>
  <c r="AA432" i="27"/>
  <c r="CU432" i="27"/>
  <c r="CB432" i="27"/>
  <c r="BJ432" i="27"/>
  <c r="AR432" i="27"/>
  <c r="G432" i="27"/>
  <c r="CT432" i="27"/>
  <c r="CA432" i="27"/>
  <c r="BI432" i="27"/>
  <c r="AQ432" i="27"/>
  <c r="X432" i="27"/>
  <c r="F432" i="27"/>
  <c r="CR432" i="27"/>
  <c r="BZ432" i="27"/>
  <c r="BH432" i="27"/>
  <c r="AP432" i="27"/>
  <c r="W432" i="27"/>
  <c r="E432" i="27"/>
  <c r="CQ432" i="27"/>
  <c r="BY432" i="27"/>
  <c r="BG432" i="27"/>
  <c r="AN432" i="27"/>
  <c r="V432" i="27"/>
  <c r="CP432" i="27"/>
  <c r="BX432" i="27"/>
  <c r="BF432" i="27"/>
  <c r="AM432" i="27"/>
  <c r="U432" i="27"/>
  <c r="CO432" i="27"/>
  <c r="BW432" i="27"/>
  <c r="BD432" i="27"/>
  <c r="AL432" i="27"/>
  <c r="CN432" i="27"/>
  <c r="BV432" i="27"/>
  <c r="BC432" i="27"/>
  <c r="AK432" i="27"/>
  <c r="S432" i="27"/>
  <c r="CM432" i="27"/>
  <c r="BT432" i="27"/>
  <c r="BB432" i="27"/>
  <c r="R432" i="27"/>
  <c r="DD432" i="27"/>
  <c r="CL432" i="27"/>
  <c r="BS432" i="27"/>
  <c r="BA432" i="27"/>
  <c r="P432" i="27"/>
  <c r="DC432" i="27"/>
  <c r="CJ432" i="27"/>
  <c r="BR432" i="27"/>
  <c r="AZ432" i="27"/>
  <c r="AH432" i="27"/>
  <c r="O432" i="27"/>
  <c r="DB432" i="27"/>
  <c r="CI432" i="27"/>
  <c r="BQ432" i="27"/>
  <c r="AY432" i="27"/>
  <c r="AF432" i="27"/>
  <c r="N432" i="27"/>
  <c r="BW538" i="27"/>
  <c r="BW426" i="27"/>
  <c r="CN538" i="27"/>
  <c r="CN426" i="27"/>
  <c r="G568" i="27"/>
  <c r="CZ556" i="27"/>
  <c r="CJ556" i="27"/>
  <c r="BT556" i="27"/>
  <c r="BD556" i="27"/>
  <c r="AN556" i="27"/>
  <c r="X556" i="27"/>
  <c r="CX556" i="27"/>
  <c r="BR556" i="27"/>
  <c r="AL556" i="27"/>
  <c r="V556" i="27"/>
  <c r="F556" i="27"/>
  <c r="CV556" i="27"/>
  <c r="CF556" i="27"/>
  <c r="BP556" i="27"/>
  <c r="AZ556" i="27"/>
  <c r="AJ556" i="27"/>
  <c r="CU556" i="27"/>
  <c r="CE556" i="27"/>
  <c r="BO556" i="27"/>
  <c r="AY556" i="27"/>
  <c r="AI556" i="27"/>
  <c r="CT556" i="27"/>
  <c r="CD556" i="27"/>
  <c r="BN556" i="27"/>
  <c r="AX556" i="27"/>
  <c r="AH556" i="27"/>
  <c r="CS556" i="27"/>
  <c r="CC556" i="27"/>
  <c r="BM556" i="27"/>
  <c r="AW556" i="27"/>
  <c r="AG556" i="27"/>
  <c r="C557" i="27"/>
  <c r="CG556" i="27"/>
  <c r="BG556" i="27"/>
  <c r="AE556" i="27"/>
  <c r="DD556" i="27"/>
  <c r="CB556" i="27"/>
  <c r="AD556" i="27"/>
  <c r="G556" i="27"/>
  <c r="DC556" i="27"/>
  <c r="CA556" i="27"/>
  <c r="BE556" i="27"/>
  <c r="AC556" i="27"/>
  <c r="E556" i="27"/>
  <c r="DB556" i="27"/>
  <c r="BZ556" i="27"/>
  <c r="AB556" i="27"/>
  <c r="DA556" i="27"/>
  <c r="BY556" i="27"/>
  <c r="BA556" i="27"/>
  <c r="AA556" i="27"/>
  <c r="CY556" i="27"/>
  <c r="BX556" i="27"/>
  <c r="AV556" i="27"/>
  <c r="Z556" i="27"/>
  <c r="CW556" i="27"/>
  <c r="BW556" i="27"/>
  <c r="Y556" i="27"/>
  <c r="CR556" i="27"/>
  <c r="BV556" i="27"/>
  <c r="AT556" i="27"/>
  <c r="W556" i="27"/>
  <c r="CQ556" i="27"/>
  <c r="BU556" i="27"/>
  <c r="AS556" i="27"/>
  <c r="U556" i="27"/>
  <c r="CP556" i="27"/>
  <c r="BS556" i="27"/>
  <c r="AR556" i="27"/>
  <c r="P556" i="27"/>
  <c r="CO556" i="27"/>
  <c r="BQ556" i="27"/>
  <c r="AQ556" i="27"/>
  <c r="O556" i="27"/>
  <c r="CN556" i="27"/>
  <c r="AP556" i="27"/>
  <c r="N556" i="27"/>
  <c r="CM556" i="27"/>
  <c r="BK556" i="27"/>
  <c r="AO556" i="27"/>
  <c r="M556" i="27"/>
  <c r="CL556" i="27"/>
  <c r="BJ556" i="27"/>
  <c r="AM556" i="27"/>
  <c r="L556" i="27"/>
  <c r="CK556" i="27"/>
  <c r="BI556" i="27"/>
  <c r="K556" i="27"/>
  <c r="CI556" i="27"/>
  <c r="BH556" i="27"/>
  <c r="AF556" i="27"/>
  <c r="J556" i="27"/>
  <c r="AG553" i="27"/>
  <c r="AN549" i="27"/>
  <c r="CY550" i="27"/>
  <c r="CI550" i="27"/>
  <c r="BS550" i="27"/>
  <c r="CZ550" i="27"/>
  <c r="BQ550" i="27"/>
  <c r="U550" i="27"/>
  <c r="E550" i="27"/>
  <c r="CX550" i="27"/>
  <c r="CG550" i="27"/>
  <c r="BP550" i="27"/>
  <c r="AZ550" i="27"/>
  <c r="AJ550" i="27"/>
  <c r="CV550" i="27"/>
  <c r="CE550" i="27"/>
  <c r="BN550" i="27"/>
  <c r="AH550" i="27"/>
  <c r="R550" i="27"/>
  <c r="CU550" i="27"/>
  <c r="CD550" i="27"/>
  <c r="BM550" i="27"/>
  <c r="AW550" i="27"/>
  <c r="AG550" i="27"/>
  <c r="Q550" i="27"/>
  <c r="CT550" i="27"/>
  <c r="AV550" i="27"/>
  <c r="AF550" i="27"/>
  <c r="P550" i="27"/>
  <c r="CS550" i="27"/>
  <c r="CB550" i="27"/>
  <c r="BK550" i="27"/>
  <c r="AU550" i="27"/>
  <c r="AE550" i="27"/>
  <c r="O550" i="27"/>
  <c r="CR550" i="27"/>
  <c r="CA550" i="27"/>
  <c r="BJ550" i="27"/>
  <c r="AT550" i="27"/>
  <c r="AD550" i="27"/>
  <c r="N550" i="27"/>
  <c r="CQ550" i="27"/>
  <c r="BZ550" i="27"/>
  <c r="BI550" i="27"/>
  <c r="AS550" i="27"/>
  <c r="AC550" i="27"/>
  <c r="CP550" i="27"/>
  <c r="BY550" i="27"/>
  <c r="BH550" i="27"/>
  <c r="AR550" i="27"/>
  <c r="AB550" i="27"/>
  <c r="CO550" i="27"/>
  <c r="BX550" i="27"/>
  <c r="BG550" i="27"/>
  <c r="AQ550" i="27"/>
  <c r="AA550" i="27"/>
  <c r="CN550" i="27"/>
  <c r="BW550" i="27"/>
  <c r="AP550" i="27"/>
  <c r="Z550" i="27"/>
  <c r="DD550" i="27"/>
  <c r="CM550" i="27"/>
  <c r="BV550" i="27"/>
  <c r="BE550" i="27"/>
  <c r="AO550" i="27"/>
  <c r="Y550" i="27"/>
  <c r="DC550" i="27"/>
  <c r="CL550" i="27"/>
  <c r="BU550" i="27"/>
  <c r="BD550" i="27"/>
  <c r="AN550" i="27"/>
  <c r="X550" i="27"/>
  <c r="H550" i="27"/>
  <c r="DA550" i="27"/>
  <c r="S550" i="27"/>
  <c r="CW550" i="27"/>
  <c r="CK550" i="27"/>
  <c r="G550" i="27"/>
  <c r="CJ550" i="27"/>
  <c r="F550" i="27"/>
  <c r="CF550" i="27"/>
  <c r="BR550" i="27"/>
  <c r="BO550" i="27"/>
  <c r="BC550" i="27"/>
  <c r="BB550" i="27"/>
  <c r="AY550" i="27"/>
  <c r="AL550" i="27"/>
  <c r="AI550" i="27"/>
  <c r="W550" i="27"/>
  <c r="DB550" i="27"/>
  <c r="V550" i="27"/>
  <c r="BT550" i="27"/>
  <c r="AM550" i="27"/>
  <c r="G552" i="27"/>
  <c r="AN553" i="27"/>
  <c r="M316" i="27"/>
  <c r="G565" i="27"/>
  <c r="P644" i="27"/>
  <c r="P642" i="27"/>
  <c r="P640" i="27"/>
  <c r="P638" i="27"/>
  <c r="P636" i="27"/>
  <c r="P634" i="27"/>
  <c r="P632" i="27"/>
  <c r="P630" i="27"/>
  <c r="P645" i="27"/>
  <c r="P643" i="27"/>
  <c r="P641" i="27"/>
  <c r="P639" i="27"/>
  <c r="P637" i="27"/>
  <c r="P635" i="27"/>
  <c r="P633" i="27"/>
  <c r="P631" i="27"/>
  <c r="P629" i="27"/>
  <c r="P626" i="27"/>
  <c r="P624" i="27"/>
  <c r="P622" i="27"/>
  <c r="P620" i="27"/>
  <c r="P618" i="27"/>
  <c r="P616" i="27"/>
  <c r="P628" i="27"/>
  <c r="P612" i="27"/>
  <c r="P610" i="27"/>
  <c r="P608" i="27"/>
  <c r="P606" i="27"/>
  <c r="P604" i="27"/>
  <c r="P602" i="27"/>
  <c r="P627" i="27"/>
  <c r="P623" i="27"/>
  <c r="P619" i="27"/>
  <c r="P617" i="27"/>
  <c r="P611" i="27"/>
  <c r="P609" i="27"/>
  <c r="P607" i="27"/>
  <c r="P605" i="27"/>
  <c r="P603" i="27"/>
  <c r="P601" i="27"/>
  <c r="P613" i="27"/>
  <c r="P625" i="27"/>
  <c r="P615" i="27"/>
  <c r="P614" i="27"/>
  <c r="P621" i="27"/>
  <c r="P600" i="27"/>
  <c r="P596" i="27"/>
  <c r="P594" i="27"/>
  <c r="P592" i="27"/>
  <c r="P590" i="27"/>
  <c r="P588" i="27"/>
  <c r="P586" i="27"/>
  <c r="P584" i="27"/>
  <c r="P582" i="27"/>
  <c r="P580" i="27"/>
  <c r="P599" i="27"/>
  <c r="P595" i="27"/>
  <c r="P593" i="27"/>
  <c r="P591" i="27"/>
  <c r="P589" i="27"/>
  <c r="P587" i="27"/>
  <c r="P585" i="27"/>
  <c r="P583" i="27"/>
  <c r="P581" i="27"/>
  <c r="P579" i="27"/>
  <c r="P578" i="27"/>
  <c r="P564" i="27"/>
  <c r="P577" i="27"/>
  <c r="P561" i="27"/>
  <c r="P568" i="27"/>
  <c r="P567" i="27"/>
  <c r="P563" i="27"/>
  <c r="P575" i="27"/>
  <c r="P562" i="27"/>
  <c r="P558" i="27"/>
  <c r="P548" i="27"/>
  <c r="P554" i="27"/>
  <c r="P542" i="27"/>
  <c r="P547" i="27"/>
  <c r="P549" i="27"/>
  <c r="DA544" i="27"/>
  <c r="CK544" i="27"/>
  <c r="BU544" i="27"/>
  <c r="BE544" i="27"/>
  <c r="AO544" i="27"/>
  <c r="Y544" i="27"/>
  <c r="CY544" i="27"/>
  <c r="CI544" i="27"/>
  <c r="BS544" i="27"/>
  <c r="BC544" i="27"/>
  <c r="AM544" i="27"/>
  <c r="W544" i="27"/>
  <c r="CX544" i="27"/>
  <c r="BR544" i="27"/>
  <c r="AL544" i="27"/>
  <c r="V544" i="27"/>
  <c r="CW544" i="27"/>
  <c r="CG544" i="27"/>
  <c r="BQ544" i="27"/>
  <c r="AK544" i="27"/>
  <c r="U544" i="27"/>
  <c r="CV544" i="27"/>
  <c r="CF544" i="27"/>
  <c r="BP544" i="27"/>
  <c r="AZ544" i="27"/>
  <c r="AJ544" i="27"/>
  <c r="CP544" i="27"/>
  <c r="BZ544" i="27"/>
  <c r="BJ544" i="27"/>
  <c r="AT544" i="27"/>
  <c r="N544" i="27"/>
  <c r="C545" i="27"/>
  <c r="CO544" i="27"/>
  <c r="BY544" i="27"/>
  <c r="BI544" i="27"/>
  <c r="AS544" i="27"/>
  <c r="AC544" i="27"/>
  <c r="CN544" i="27"/>
  <c r="BL544" i="27"/>
  <c r="AH544" i="27"/>
  <c r="CL544" i="27"/>
  <c r="BH544" i="27"/>
  <c r="DC544" i="27"/>
  <c r="CA544" i="27"/>
  <c r="AW544" i="27"/>
  <c r="S544" i="27"/>
  <c r="DB544" i="27"/>
  <c r="BX544" i="27"/>
  <c r="R544" i="27"/>
  <c r="CZ544" i="27"/>
  <c r="BW544" i="27"/>
  <c r="Q544" i="27"/>
  <c r="CU544" i="27"/>
  <c r="BV544" i="27"/>
  <c r="AR544" i="27"/>
  <c r="P544" i="27"/>
  <c r="BO544" i="27"/>
  <c r="AA544" i="27"/>
  <c r="CS544" i="27"/>
  <c r="BD544" i="27"/>
  <c r="J544" i="27"/>
  <c r="CQ544" i="27"/>
  <c r="CM544" i="27"/>
  <c r="AQ544" i="27"/>
  <c r="CJ544" i="27"/>
  <c r="AP544" i="27"/>
  <c r="BF544" i="27"/>
  <c r="AY544" i="27"/>
  <c r="AN544" i="27"/>
  <c r="AI544" i="27"/>
  <c r="DD544" i="27"/>
  <c r="CT544" i="27"/>
  <c r="AE544" i="27"/>
  <c r="CR544" i="27"/>
  <c r="AB544" i="27"/>
  <c r="CE544" i="27"/>
  <c r="Z544" i="27"/>
  <c r="CD544" i="27"/>
  <c r="X544" i="27"/>
  <c r="CC544" i="27"/>
  <c r="O544" i="27"/>
  <c r="CB544" i="27"/>
  <c r="L544" i="27"/>
  <c r="BT544" i="27"/>
  <c r="K544" i="27"/>
  <c r="BN544" i="27"/>
  <c r="BM544" i="27"/>
  <c r="BK544" i="27"/>
  <c r="BG544" i="27"/>
  <c r="AJ644" i="27"/>
  <c r="AJ642" i="27"/>
  <c r="AJ640" i="27"/>
  <c r="AJ638" i="27"/>
  <c r="AJ636" i="27"/>
  <c r="AJ632" i="27"/>
  <c r="AJ630" i="27"/>
  <c r="AJ628" i="27"/>
  <c r="AJ645" i="27"/>
  <c r="AJ643" i="27"/>
  <c r="AJ641" i="27"/>
  <c r="AJ639" i="27"/>
  <c r="AJ637" i="27"/>
  <c r="AJ635" i="27"/>
  <c r="AJ633" i="27"/>
  <c r="AJ631" i="27"/>
  <c r="AJ629" i="27"/>
  <c r="AJ626" i="27"/>
  <c r="AJ624" i="27"/>
  <c r="AJ622" i="27"/>
  <c r="AJ620" i="27"/>
  <c r="AJ618" i="27"/>
  <c r="AJ627" i="27"/>
  <c r="AJ623" i="27"/>
  <c r="AJ621" i="27"/>
  <c r="AJ619" i="27"/>
  <c r="AJ617" i="27"/>
  <c r="AJ616" i="27"/>
  <c r="AJ611" i="27"/>
  <c r="AJ609" i="27"/>
  <c r="AJ607" i="27"/>
  <c r="AJ605" i="27"/>
  <c r="AJ603" i="27"/>
  <c r="AJ601" i="27"/>
  <c r="AJ613" i="27"/>
  <c r="AJ614" i="27"/>
  <c r="AJ612" i="27"/>
  <c r="AJ610" i="27"/>
  <c r="AJ608" i="27"/>
  <c r="AJ606" i="27"/>
  <c r="AJ604" i="27"/>
  <c r="AJ602" i="27"/>
  <c r="AJ600" i="27"/>
  <c r="AJ596" i="27"/>
  <c r="AJ594" i="27"/>
  <c r="AJ592" i="27"/>
  <c r="AJ590" i="27"/>
  <c r="AJ588" i="27"/>
  <c r="AJ586" i="27"/>
  <c r="AJ584" i="27"/>
  <c r="AJ582" i="27"/>
  <c r="AJ615" i="27"/>
  <c r="AJ595" i="27"/>
  <c r="AJ593" i="27"/>
  <c r="AJ591" i="27"/>
  <c r="AJ587" i="27"/>
  <c r="AJ585" i="27"/>
  <c r="AJ583" i="27"/>
  <c r="AJ581" i="27"/>
  <c r="AJ579" i="27"/>
  <c r="AJ599" i="27"/>
  <c r="AJ578" i="27"/>
  <c r="AJ580" i="27"/>
  <c r="AJ576" i="27"/>
  <c r="AJ575" i="27"/>
  <c r="AJ577" i="27"/>
  <c r="AJ561" i="27"/>
  <c r="AJ567" i="27"/>
  <c r="AJ563" i="27"/>
  <c r="AJ562" i="27"/>
  <c r="AJ568" i="27"/>
  <c r="AJ554" i="27"/>
  <c r="AJ559" i="27"/>
  <c r="AJ555" i="27"/>
  <c r="AJ558" i="27"/>
  <c r="AJ552" i="27"/>
  <c r="AJ547" i="27"/>
  <c r="AJ551" i="27"/>
  <c r="AK540" i="27"/>
  <c r="AJ549" i="27"/>
  <c r="AJ542" i="27"/>
  <c r="G549" i="27"/>
  <c r="AG555" i="27"/>
  <c r="L645" i="27"/>
  <c r="L643" i="27"/>
  <c r="L641" i="27"/>
  <c r="L639" i="27"/>
  <c r="L637" i="27"/>
  <c r="L635" i="27"/>
  <c r="L633" i="27"/>
  <c r="L631" i="27"/>
  <c r="L629" i="27"/>
  <c r="L644" i="27"/>
  <c r="L642" i="27"/>
  <c r="L640" i="27"/>
  <c r="L638" i="27"/>
  <c r="L636" i="27"/>
  <c r="L634" i="27"/>
  <c r="L632" i="27"/>
  <c r="L630" i="27"/>
  <c r="L628" i="27"/>
  <c r="L627" i="27"/>
  <c r="L625" i="27"/>
  <c r="L623" i="27"/>
  <c r="L621" i="27"/>
  <c r="L619" i="27"/>
  <c r="L626" i="27"/>
  <c r="L624" i="27"/>
  <c r="L622" i="27"/>
  <c r="L620" i="27"/>
  <c r="L618" i="27"/>
  <c r="L616" i="27"/>
  <c r="L612" i="27"/>
  <c r="L610" i="27"/>
  <c r="L608" i="27"/>
  <c r="L606" i="27"/>
  <c r="L604" i="27"/>
  <c r="L602" i="27"/>
  <c r="L617" i="27"/>
  <c r="L611" i="27"/>
  <c r="L609" i="27"/>
  <c r="L607" i="27"/>
  <c r="L605" i="27"/>
  <c r="L603" i="27"/>
  <c r="L601" i="27"/>
  <c r="L599" i="27"/>
  <c r="L615" i="27"/>
  <c r="L613" i="27"/>
  <c r="L595" i="27"/>
  <c r="L593" i="27"/>
  <c r="L591" i="27"/>
  <c r="L589" i="27"/>
  <c r="L587" i="27"/>
  <c r="L585" i="27"/>
  <c r="L583" i="27"/>
  <c r="L581" i="27"/>
  <c r="L600" i="27"/>
  <c r="L596" i="27"/>
  <c r="L594" i="27"/>
  <c r="L592" i="27"/>
  <c r="L590" i="27"/>
  <c r="L588" i="27"/>
  <c r="L586" i="27"/>
  <c r="L584" i="27"/>
  <c r="L582" i="27"/>
  <c r="L580" i="27"/>
  <c r="L614" i="27"/>
  <c r="L577" i="27"/>
  <c r="L579" i="27"/>
  <c r="L575" i="27"/>
  <c r="L578" i="27"/>
  <c r="L576" i="27"/>
  <c r="L562" i="27"/>
  <c r="L564" i="27"/>
  <c r="L561" i="27"/>
  <c r="L568" i="27"/>
  <c r="L567" i="27"/>
  <c r="L563" i="27"/>
  <c r="L552" i="27"/>
  <c r="L551" i="27"/>
  <c r="L558" i="27"/>
  <c r="M540" i="27"/>
  <c r="L554" i="27"/>
  <c r="L542" i="27"/>
  <c r="AG552" i="27"/>
  <c r="AG549" i="27"/>
  <c r="AN645" i="27"/>
  <c r="AN643" i="27"/>
  <c r="AN641" i="27"/>
  <c r="AN639" i="27"/>
  <c r="AN637" i="27"/>
  <c r="AN635" i="27"/>
  <c r="AN633" i="27"/>
  <c r="AN631" i="27"/>
  <c r="AN629" i="27"/>
  <c r="AN644" i="27"/>
  <c r="AN642" i="27"/>
  <c r="AN640" i="27"/>
  <c r="AN638" i="27"/>
  <c r="AN636" i="27"/>
  <c r="AN634" i="27"/>
  <c r="AN632" i="27"/>
  <c r="AN630" i="27"/>
  <c r="AN628" i="27"/>
  <c r="AN623" i="27"/>
  <c r="AN621" i="27"/>
  <c r="AN619" i="27"/>
  <c r="AN617" i="27"/>
  <c r="AN627" i="27"/>
  <c r="AN620" i="27"/>
  <c r="AN624" i="27"/>
  <c r="AN611" i="27"/>
  <c r="AN609" i="27"/>
  <c r="AN607" i="27"/>
  <c r="AN605" i="27"/>
  <c r="AN603" i="27"/>
  <c r="AN626" i="27"/>
  <c r="AN616" i="27"/>
  <c r="AN613" i="27"/>
  <c r="AN614" i="27"/>
  <c r="AN612" i="27"/>
  <c r="AN610" i="27"/>
  <c r="AN608" i="27"/>
  <c r="AN606" i="27"/>
  <c r="AN604" i="27"/>
  <c r="AN602" i="27"/>
  <c r="AN622" i="27"/>
  <c r="AN618" i="27"/>
  <c r="AN598" i="27"/>
  <c r="AN600" i="27"/>
  <c r="AN601" i="27"/>
  <c r="AN595" i="27"/>
  <c r="AN593" i="27"/>
  <c r="AN591" i="27"/>
  <c r="AN589" i="27"/>
  <c r="AN587" i="27"/>
  <c r="AN585" i="27"/>
  <c r="AN583" i="27"/>
  <c r="AN581" i="27"/>
  <c r="AN599" i="27"/>
  <c r="AN596" i="27"/>
  <c r="AN594" i="27"/>
  <c r="AN592" i="27"/>
  <c r="AN590" i="27"/>
  <c r="AN588" i="27"/>
  <c r="AN586" i="27"/>
  <c r="AN584" i="27"/>
  <c r="AN582" i="27"/>
  <c r="AN580" i="27"/>
  <c r="AN579" i="27"/>
  <c r="AN564" i="27"/>
  <c r="AN578" i="27"/>
  <c r="AN563" i="27"/>
  <c r="AN573" i="27"/>
  <c r="AN562" i="27"/>
  <c r="AN571" i="27"/>
  <c r="AN568" i="27"/>
  <c r="AN561" i="27"/>
  <c r="AN567" i="27"/>
  <c r="AN558" i="27"/>
  <c r="AN554" i="27"/>
  <c r="AN552" i="27"/>
  <c r="AN551" i="27"/>
  <c r="AN548" i="27"/>
  <c r="AN547" i="27"/>
  <c r="AN542" i="27"/>
  <c r="AC316" i="27"/>
  <c r="G559" i="27"/>
  <c r="AJ543" i="27"/>
  <c r="CS574" i="27"/>
  <c r="CC574" i="27"/>
  <c r="BM574" i="27"/>
  <c r="AG574" i="27"/>
  <c r="CX574" i="27"/>
  <c r="CG574" i="27"/>
  <c r="BP574" i="27"/>
  <c r="AY574" i="27"/>
  <c r="CV574" i="27"/>
  <c r="CE574" i="27"/>
  <c r="BN574" i="27"/>
  <c r="AV574" i="27"/>
  <c r="AE574" i="27"/>
  <c r="CU574" i="27"/>
  <c r="CD574" i="27"/>
  <c r="BL574" i="27"/>
  <c r="AD574" i="27"/>
  <c r="CT574" i="27"/>
  <c r="CB574" i="27"/>
  <c r="BK574" i="27"/>
  <c r="AT574" i="27"/>
  <c r="AC574" i="27"/>
  <c r="CR574" i="27"/>
  <c r="CA574" i="27"/>
  <c r="BJ574" i="27"/>
  <c r="AS574" i="27"/>
  <c r="AB574" i="27"/>
  <c r="CQ574" i="27"/>
  <c r="BZ574" i="27"/>
  <c r="BI574" i="27"/>
  <c r="AR574" i="27"/>
  <c r="AA574" i="27"/>
  <c r="CP574" i="27"/>
  <c r="BY574" i="27"/>
  <c r="BH574" i="27"/>
  <c r="AQ574" i="27"/>
  <c r="Z574" i="27"/>
  <c r="CO574" i="27"/>
  <c r="BX574" i="27"/>
  <c r="BG574" i="27"/>
  <c r="AP574" i="27"/>
  <c r="Y574" i="27"/>
  <c r="CN574" i="27"/>
  <c r="BW574" i="27"/>
  <c r="BF574" i="27"/>
  <c r="AO574" i="27"/>
  <c r="X574" i="27"/>
  <c r="DD574" i="27"/>
  <c r="CM574" i="27"/>
  <c r="BV574" i="27"/>
  <c r="BE574" i="27"/>
  <c r="AN574" i="27"/>
  <c r="DC574" i="27"/>
  <c r="CL574" i="27"/>
  <c r="BU574" i="27"/>
  <c r="BD574" i="27"/>
  <c r="AM574" i="27"/>
  <c r="DB574" i="27"/>
  <c r="CK574" i="27"/>
  <c r="BT574" i="27"/>
  <c r="BC574" i="27"/>
  <c r="AL574" i="27"/>
  <c r="DA574" i="27"/>
  <c r="CJ574" i="27"/>
  <c r="BS574" i="27"/>
  <c r="BB574" i="27"/>
  <c r="CZ574" i="27"/>
  <c r="CI574" i="27"/>
  <c r="BR574" i="27"/>
  <c r="BA574" i="27"/>
  <c r="S574" i="27"/>
  <c r="CY574" i="27"/>
  <c r="CW574" i="27"/>
  <c r="CF574" i="27"/>
  <c r="BQ574" i="27"/>
  <c r="BO574" i="27"/>
  <c r="AZ574" i="27"/>
  <c r="AX574" i="27"/>
  <c r="AF574" i="27"/>
  <c r="DD569" i="27"/>
  <c r="CN569" i="27"/>
  <c r="BX569" i="27"/>
  <c r="BH569" i="27"/>
  <c r="AR569" i="27"/>
  <c r="AB569" i="27"/>
  <c r="L569" i="27"/>
  <c r="CZ569" i="27"/>
  <c r="CJ569" i="27"/>
  <c r="BT569" i="27"/>
  <c r="BD569" i="27"/>
  <c r="AN569" i="27"/>
  <c r="X569" i="27"/>
  <c r="CX569" i="27"/>
  <c r="BR569" i="27"/>
  <c r="BB569" i="27"/>
  <c r="AL569" i="27"/>
  <c r="V569" i="27"/>
  <c r="F569" i="27"/>
  <c r="CV569" i="27"/>
  <c r="CF569" i="27"/>
  <c r="BP569" i="27"/>
  <c r="AZ569" i="27"/>
  <c r="AJ569" i="27"/>
  <c r="CT569" i="27"/>
  <c r="CD569" i="27"/>
  <c r="BN569" i="27"/>
  <c r="AX569" i="27"/>
  <c r="AH569" i="27"/>
  <c r="R569" i="27"/>
  <c r="CR569" i="27"/>
  <c r="CB569" i="27"/>
  <c r="BL569" i="27"/>
  <c r="AV569" i="27"/>
  <c r="P569" i="27"/>
  <c r="CP569" i="27"/>
  <c r="BZ569" i="27"/>
  <c r="BJ569" i="27"/>
  <c r="AT569" i="27"/>
  <c r="N569" i="27"/>
  <c r="CO569" i="27"/>
  <c r="BM569" i="27"/>
  <c r="AK569" i="27"/>
  <c r="CL569" i="27"/>
  <c r="BI569" i="27"/>
  <c r="E569" i="27"/>
  <c r="CK569" i="27"/>
  <c r="BG569" i="27"/>
  <c r="CI569" i="27"/>
  <c r="BF569" i="27"/>
  <c r="AC569" i="27"/>
  <c r="CG569" i="27"/>
  <c r="BE569" i="27"/>
  <c r="AA569" i="27"/>
  <c r="CE569" i="27"/>
  <c r="BC569" i="27"/>
  <c r="Z569" i="27"/>
  <c r="C570" i="27"/>
  <c r="CC569" i="27"/>
  <c r="Y569" i="27"/>
  <c r="DC569" i="27"/>
  <c r="CA569" i="27"/>
  <c r="AY569" i="27"/>
  <c r="W569" i="27"/>
  <c r="DB569" i="27"/>
  <c r="BY569" i="27"/>
  <c r="AW569" i="27"/>
  <c r="U569" i="27"/>
  <c r="DA569" i="27"/>
  <c r="BW569" i="27"/>
  <c r="AU569" i="27"/>
  <c r="S569" i="27"/>
  <c r="CY569" i="27"/>
  <c r="BV569" i="27"/>
  <c r="Q569" i="27"/>
  <c r="CW569" i="27"/>
  <c r="BU569" i="27"/>
  <c r="AQ569" i="27"/>
  <c r="O569" i="27"/>
  <c r="CU569" i="27"/>
  <c r="BS569" i="27"/>
  <c r="AP569" i="27"/>
  <c r="M569" i="27"/>
  <c r="CS569" i="27"/>
  <c r="BQ569" i="27"/>
  <c r="AO569" i="27"/>
  <c r="K569" i="27"/>
  <c r="AM569" i="27"/>
  <c r="AI569" i="27"/>
  <c r="J569" i="27"/>
  <c r="G569" i="27"/>
  <c r="CQ569" i="27"/>
  <c r="CM569" i="27"/>
  <c r="BO569" i="27"/>
  <c r="BK569" i="27"/>
  <c r="L559" i="27"/>
  <c r="AN565" i="27"/>
  <c r="AK316" i="27"/>
  <c r="G645" i="27"/>
  <c r="G643" i="27"/>
  <c r="G641" i="27"/>
  <c r="G639" i="27"/>
  <c r="G637" i="27"/>
  <c r="G635" i="27"/>
  <c r="G633" i="27"/>
  <c r="G631" i="27"/>
  <c r="G629" i="27"/>
  <c r="G644" i="27"/>
  <c r="G642" i="27"/>
  <c r="G640" i="27"/>
  <c r="G638" i="27"/>
  <c r="G636" i="27"/>
  <c r="G634" i="27"/>
  <c r="G632" i="27"/>
  <c r="G630" i="27"/>
  <c r="G628" i="27"/>
  <c r="G626" i="27"/>
  <c r="G624" i="27"/>
  <c r="G622" i="27"/>
  <c r="G620" i="27"/>
  <c r="G618" i="27"/>
  <c r="G616" i="27"/>
  <c r="G627" i="27"/>
  <c r="G625" i="27"/>
  <c r="G623" i="27"/>
  <c r="G621" i="27"/>
  <c r="G619" i="27"/>
  <c r="G617" i="27"/>
  <c r="G615" i="27"/>
  <c r="G613" i="27"/>
  <c r="G611" i="27"/>
  <c r="G609" i="27"/>
  <c r="G607" i="27"/>
  <c r="G605" i="27"/>
  <c r="G603" i="27"/>
  <c r="G601" i="27"/>
  <c r="G599" i="27"/>
  <c r="G614" i="27"/>
  <c r="G612" i="27"/>
  <c r="G610" i="27"/>
  <c r="G608" i="27"/>
  <c r="G606" i="27"/>
  <c r="G604" i="27"/>
  <c r="G602" i="27"/>
  <c r="G600" i="27"/>
  <c r="G595" i="27"/>
  <c r="G593" i="27"/>
  <c r="G591" i="27"/>
  <c r="G589" i="27"/>
  <c r="G587" i="27"/>
  <c r="G585" i="27"/>
  <c r="G583" i="27"/>
  <c r="G581" i="27"/>
  <c r="G579" i="27"/>
  <c r="G596" i="27"/>
  <c r="G594" i="27"/>
  <c r="G592" i="27"/>
  <c r="G590" i="27"/>
  <c r="G588" i="27"/>
  <c r="G586" i="27"/>
  <c r="G584" i="27"/>
  <c r="G582" i="27"/>
  <c r="G580" i="27"/>
  <c r="G578" i="27"/>
  <c r="G576" i="27"/>
  <c r="G575" i="27"/>
  <c r="G567" i="27"/>
  <c r="G562" i="27"/>
  <c r="G558" i="27"/>
  <c r="G564" i="27"/>
  <c r="G561" i="27"/>
  <c r="G563" i="27"/>
  <c r="G554" i="27"/>
  <c r="G553" i="27"/>
  <c r="G551" i="27"/>
  <c r="G547" i="27"/>
  <c r="G548" i="27"/>
  <c r="H540" i="27"/>
  <c r="AJ565" i="27"/>
  <c r="L543" i="27"/>
  <c r="DD560" i="27"/>
  <c r="CN560" i="27"/>
  <c r="BX560" i="27"/>
  <c r="BH560" i="27"/>
  <c r="AR560" i="27"/>
  <c r="AB560" i="27"/>
  <c r="L560" i="27"/>
  <c r="DB560" i="27"/>
  <c r="CL560" i="27"/>
  <c r="BV560" i="27"/>
  <c r="AP560" i="27"/>
  <c r="Z560" i="27"/>
  <c r="J560" i="27"/>
  <c r="DA560" i="27"/>
  <c r="CK560" i="27"/>
  <c r="BU560" i="27"/>
  <c r="BE560" i="27"/>
  <c r="AO560" i="27"/>
  <c r="Y560" i="27"/>
  <c r="CZ560" i="27"/>
  <c r="CJ560" i="27"/>
  <c r="BT560" i="27"/>
  <c r="BD560" i="27"/>
  <c r="AN560" i="27"/>
  <c r="X560" i="27"/>
  <c r="CY560" i="27"/>
  <c r="CI560" i="27"/>
  <c r="BS560" i="27"/>
  <c r="BC560" i="27"/>
  <c r="AM560" i="27"/>
  <c r="G560" i="27"/>
  <c r="CX560" i="27"/>
  <c r="BR560" i="27"/>
  <c r="BB560" i="27"/>
  <c r="AL560" i="27"/>
  <c r="F560" i="27"/>
  <c r="CW560" i="27"/>
  <c r="CG560" i="27"/>
  <c r="BQ560" i="27"/>
  <c r="AK560" i="27"/>
  <c r="E560" i="27"/>
  <c r="CV560" i="27"/>
  <c r="CF560" i="27"/>
  <c r="BP560" i="27"/>
  <c r="AZ560" i="27"/>
  <c r="AJ560" i="27"/>
  <c r="CU560" i="27"/>
  <c r="CE560" i="27"/>
  <c r="BO560" i="27"/>
  <c r="AY560" i="27"/>
  <c r="AI560" i="27"/>
  <c r="S560" i="27"/>
  <c r="CT560" i="27"/>
  <c r="CD560" i="27"/>
  <c r="BN560" i="27"/>
  <c r="AH560" i="27"/>
  <c r="R560" i="27"/>
  <c r="CS560" i="27"/>
  <c r="CC560" i="27"/>
  <c r="BM560" i="27"/>
  <c r="AW560" i="27"/>
  <c r="AG560" i="27"/>
  <c r="Q560" i="27"/>
  <c r="CR560" i="27"/>
  <c r="CB560" i="27"/>
  <c r="AF560" i="27"/>
  <c r="P560" i="27"/>
  <c r="CQ560" i="27"/>
  <c r="CA560" i="27"/>
  <c r="BK560" i="27"/>
  <c r="AE560" i="27"/>
  <c r="O560" i="27"/>
  <c r="CP560" i="27"/>
  <c r="BZ560" i="27"/>
  <c r="BJ560" i="27"/>
  <c r="AT560" i="27"/>
  <c r="AD560" i="27"/>
  <c r="N560" i="27"/>
  <c r="AQ560" i="27"/>
  <c r="AC560" i="27"/>
  <c r="AA560" i="27"/>
  <c r="M560" i="27"/>
  <c r="K560" i="27"/>
  <c r="DC560" i="27"/>
  <c r="CO560" i="27"/>
  <c r="CM560" i="27"/>
  <c r="BY560" i="27"/>
  <c r="BW560" i="27"/>
  <c r="BI560" i="27"/>
  <c r="BG560" i="27"/>
  <c r="AS560" i="27"/>
  <c r="BR566" i="27"/>
  <c r="BB566" i="27"/>
  <c r="AL566" i="27"/>
  <c r="V566" i="27"/>
  <c r="F566" i="27"/>
  <c r="CT566" i="27"/>
  <c r="CD566" i="27"/>
  <c r="BN566" i="27"/>
  <c r="AX566" i="27"/>
  <c r="AH566" i="27"/>
  <c r="R566" i="27"/>
  <c r="CP566" i="27"/>
  <c r="BZ566" i="27"/>
  <c r="BJ566" i="27"/>
  <c r="AT566" i="27"/>
  <c r="N566" i="27"/>
  <c r="DB566" i="27"/>
  <c r="CL566" i="27"/>
  <c r="BV566" i="27"/>
  <c r="BF566" i="27"/>
  <c r="AP566" i="27"/>
  <c r="J566" i="27"/>
  <c r="CK566" i="27"/>
  <c r="BP566" i="27"/>
  <c r="AU566" i="27"/>
  <c r="DD566" i="27"/>
  <c r="CI566" i="27"/>
  <c r="BM566" i="27"/>
  <c r="AR566" i="27"/>
  <c r="W566" i="27"/>
  <c r="DC566" i="27"/>
  <c r="CG566" i="27"/>
  <c r="BL566" i="27"/>
  <c r="AQ566" i="27"/>
  <c r="U566" i="27"/>
  <c r="DA566" i="27"/>
  <c r="CF566" i="27"/>
  <c r="BK566" i="27"/>
  <c r="AO566" i="27"/>
  <c r="CZ566" i="27"/>
  <c r="CE566" i="27"/>
  <c r="BI566" i="27"/>
  <c r="AN566" i="27"/>
  <c r="S566" i="27"/>
  <c r="CY566" i="27"/>
  <c r="CC566" i="27"/>
  <c r="BH566" i="27"/>
  <c r="AM566" i="27"/>
  <c r="Q566" i="27"/>
  <c r="CW566" i="27"/>
  <c r="CB566" i="27"/>
  <c r="BG566" i="27"/>
  <c r="AK566" i="27"/>
  <c r="P566" i="27"/>
  <c r="CA566" i="27"/>
  <c r="BE566" i="27"/>
  <c r="AJ566" i="27"/>
  <c r="O566" i="27"/>
  <c r="CU566" i="27"/>
  <c r="BY566" i="27"/>
  <c r="BD566" i="27"/>
  <c r="AI566" i="27"/>
  <c r="M566" i="27"/>
  <c r="CS566" i="27"/>
  <c r="BX566" i="27"/>
  <c r="BC566" i="27"/>
  <c r="L566" i="27"/>
  <c r="CR566" i="27"/>
  <c r="BW566" i="27"/>
  <c r="BA566" i="27"/>
  <c r="AF566" i="27"/>
  <c r="K566" i="27"/>
  <c r="CQ566" i="27"/>
  <c r="BU566" i="27"/>
  <c r="AZ566" i="27"/>
  <c r="AE566" i="27"/>
  <c r="CO566" i="27"/>
  <c r="BT566" i="27"/>
  <c r="AY566" i="27"/>
  <c r="H566" i="27"/>
  <c r="CN566" i="27"/>
  <c r="BS566" i="27"/>
  <c r="AW566" i="27"/>
  <c r="G566" i="27"/>
  <c r="BO566" i="27"/>
  <c r="AV566" i="27"/>
  <c r="AS566" i="27"/>
  <c r="E566" i="27"/>
  <c r="CM566" i="27"/>
  <c r="CJ566" i="27"/>
  <c r="BQ566" i="27"/>
  <c r="S644" i="27"/>
  <c r="S642" i="27"/>
  <c r="S640" i="27"/>
  <c r="S638" i="27"/>
  <c r="S636" i="27"/>
  <c r="S634" i="27"/>
  <c r="S632" i="27"/>
  <c r="S645" i="27"/>
  <c r="S643" i="27"/>
  <c r="S641" i="27"/>
  <c r="S639" i="27"/>
  <c r="S637" i="27"/>
  <c r="S635" i="27"/>
  <c r="S633" i="27"/>
  <c r="S631" i="27"/>
  <c r="S630" i="27"/>
  <c r="S626" i="27"/>
  <c r="S624" i="27"/>
  <c r="S622" i="27"/>
  <c r="S620" i="27"/>
  <c r="S618" i="27"/>
  <c r="S616" i="27"/>
  <c r="S629" i="27"/>
  <c r="S628" i="27"/>
  <c r="S627" i="27"/>
  <c r="S625" i="27"/>
  <c r="S623" i="27"/>
  <c r="S621" i="27"/>
  <c r="S619" i="27"/>
  <c r="S617" i="27"/>
  <c r="S615" i="27"/>
  <c r="S611" i="27"/>
  <c r="S609" i="27"/>
  <c r="S607" i="27"/>
  <c r="S605" i="27"/>
  <c r="S603" i="27"/>
  <c r="S601" i="27"/>
  <c r="S613" i="27"/>
  <c r="S614" i="27"/>
  <c r="S612" i="27"/>
  <c r="S610" i="27"/>
  <c r="S608" i="27"/>
  <c r="S606" i="27"/>
  <c r="S604" i="27"/>
  <c r="S602" i="27"/>
  <c r="S600" i="27"/>
  <c r="S596" i="27"/>
  <c r="S594" i="27"/>
  <c r="S592" i="27"/>
  <c r="S590" i="27"/>
  <c r="S588" i="27"/>
  <c r="S586" i="27"/>
  <c r="S584" i="27"/>
  <c r="S582" i="27"/>
  <c r="S597" i="27"/>
  <c r="S599" i="27"/>
  <c r="S595" i="27"/>
  <c r="S593" i="27"/>
  <c r="S591" i="27"/>
  <c r="S589" i="27"/>
  <c r="S587" i="27"/>
  <c r="S585" i="27"/>
  <c r="S583" i="27"/>
  <c r="S581" i="27"/>
  <c r="S578" i="27"/>
  <c r="S580" i="27"/>
  <c r="S576" i="27"/>
  <c r="S571" i="27"/>
  <c r="S577" i="27"/>
  <c r="S575" i="27"/>
  <c r="S579" i="27"/>
  <c r="S564" i="27"/>
  <c r="S561" i="27"/>
  <c r="S568" i="27"/>
  <c r="S567" i="27"/>
  <c r="S563" i="27"/>
  <c r="S562" i="27"/>
  <c r="S558" i="27"/>
  <c r="S548" i="27"/>
  <c r="T540" i="27"/>
  <c r="S552" i="27"/>
  <c r="S572" i="27"/>
  <c r="S547" i="27"/>
  <c r="S551" i="27"/>
  <c r="S553" i="27"/>
  <c r="S542" i="27"/>
  <c r="E318" i="27"/>
  <c r="AG644" i="27"/>
  <c r="AG642" i="27"/>
  <c r="AG640" i="27"/>
  <c r="AG638" i="27"/>
  <c r="AG636" i="27"/>
  <c r="AG632" i="27"/>
  <c r="AG645" i="27"/>
  <c r="AG643" i="27"/>
  <c r="AG641" i="27"/>
  <c r="AG639" i="27"/>
  <c r="AG637" i="27"/>
  <c r="AG635" i="27"/>
  <c r="AG633" i="27"/>
  <c r="AG628" i="27"/>
  <c r="AG626" i="27"/>
  <c r="AG624" i="27"/>
  <c r="AG622" i="27"/>
  <c r="AG620" i="27"/>
  <c r="AG618" i="27"/>
  <c r="AG631" i="27"/>
  <c r="AG630" i="27"/>
  <c r="AG629" i="27"/>
  <c r="AG627" i="27"/>
  <c r="AG623" i="27"/>
  <c r="AG621" i="27"/>
  <c r="AG619" i="27"/>
  <c r="AG617" i="27"/>
  <c r="AG615" i="27"/>
  <c r="AG612" i="27"/>
  <c r="AG610" i="27"/>
  <c r="AG608" i="27"/>
  <c r="AG606" i="27"/>
  <c r="AG604" i="27"/>
  <c r="AG602" i="27"/>
  <c r="AG600" i="27"/>
  <c r="AG616" i="27"/>
  <c r="AG611" i="27"/>
  <c r="AG609" i="27"/>
  <c r="AG607" i="27"/>
  <c r="AG605" i="27"/>
  <c r="AG603" i="27"/>
  <c r="AG601" i="27"/>
  <c r="AG599" i="27"/>
  <c r="AG613" i="27"/>
  <c r="AG614" i="27"/>
  <c r="AG596" i="27"/>
  <c r="AG594" i="27"/>
  <c r="AG592" i="27"/>
  <c r="AG590" i="27"/>
  <c r="AG588" i="27"/>
  <c r="AG586" i="27"/>
  <c r="AG584" i="27"/>
  <c r="AG582" i="27"/>
  <c r="AG595" i="27"/>
  <c r="AG593" i="27"/>
  <c r="AG591" i="27"/>
  <c r="AG587" i="27"/>
  <c r="AG585" i="27"/>
  <c r="AG583" i="27"/>
  <c r="AG579" i="27"/>
  <c r="AG578" i="27"/>
  <c r="AG581" i="27"/>
  <c r="AG571" i="27"/>
  <c r="AG580" i="27"/>
  <c r="AG576" i="27"/>
  <c r="AG575" i="27"/>
  <c r="AG577" i="27"/>
  <c r="AG561" i="27"/>
  <c r="AG572" i="27"/>
  <c r="AG562" i="27"/>
  <c r="AG558" i="27"/>
  <c r="AG559" i="27"/>
  <c r="AG551" i="27"/>
  <c r="AG548" i="27"/>
  <c r="AG554" i="27"/>
  <c r="AG547" i="27"/>
  <c r="DD337" i="24"/>
  <c r="DD356" i="24"/>
  <c r="DD383" i="24"/>
  <c r="DD421" i="24"/>
  <c r="BW538" i="24"/>
  <c r="DD340" i="24"/>
  <c r="DD359" i="24"/>
  <c r="DD387" i="24"/>
  <c r="DD410" i="24"/>
  <c r="CN538" i="24"/>
  <c r="DD331" i="24"/>
  <c r="DD355" i="24"/>
  <c r="DD397" i="24"/>
  <c r="BX359" i="24"/>
  <c r="DD334" i="24"/>
  <c r="DD366" i="24"/>
  <c r="DD380" i="24"/>
  <c r="DD402" i="24"/>
  <c r="DD393" i="24"/>
  <c r="DD403" i="24"/>
  <c r="BX392" i="24"/>
  <c r="CY365" i="24"/>
  <c r="CY338" i="24"/>
  <c r="CY379" i="24"/>
  <c r="CY353" i="24"/>
  <c r="CY364" i="24"/>
  <c r="DD415" i="24"/>
  <c r="DD385" i="24"/>
  <c r="BX320" i="24"/>
  <c r="BX373" i="24"/>
  <c r="CY333" i="24"/>
  <c r="CY389" i="24"/>
  <c r="CY324" i="24"/>
  <c r="CY390" i="24"/>
  <c r="CY321" i="24"/>
  <c r="CY403" i="24"/>
  <c r="CY319" i="24"/>
  <c r="CY401" i="24"/>
  <c r="CY331" i="24"/>
  <c r="CY405" i="24"/>
  <c r="CY363" i="24"/>
  <c r="CY406" i="24"/>
  <c r="CY350" i="24"/>
  <c r="CY337" i="24"/>
  <c r="BX363" i="24"/>
  <c r="CY370" i="24"/>
  <c r="BX385" i="24"/>
  <c r="CY376" i="24"/>
  <c r="BX399" i="24"/>
  <c r="CY371" i="24"/>
  <c r="BX339" i="24"/>
  <c r="BX328" i="24"/>
  <c r="DD333" i="24"/>
  <c r="DD344" i="24"/>
  <c r="DD368" i="24"/>
  <c r="DD408" i="24"/>
  <c r="BX361" i="24"/>
  <c r="CY341" i="24"/>
  <c r="CY414" i="24"/>
  <c r="BX370" i="24"/>
  <c r="BX401" i="24"/>
  <c r="DD325" i="24"/>
  <c r="DD343" i="24"/>
  <c r="DD375" i="24"/>
  <c r="DD390" i="24"/>
  <c r="DD419" i="24"/>
  <c r="BX409" i="24"/>
  <c r="CY366" i="24"/>
  <c r="DD394" i="24"/>
  <c r="CY325" i="24"/>
  <c r="CY357" i="24"/>
  <c r="CY373" i="24"/>
  <c r="CY410" i="24"/>
  <c r="DD405" i="24"/>
  <c r="CY335" i="24"/>
  <c r="CY367" i="24"/>
  <c r="CY362" i="24"/>
  <c r="CY404" i="24"/>
  <c r="CY328" i="24"/>
  <c r="CY361" i="24"/>
  <c r="CY384" i="24"/>
  <c r="CY415" i="24"/>
  <c r="DD412" i="24"/>
  <c r="CY326" i="24"/>
  <c r="CY351" i="24"/>
  <c r="CY392" i="24"/>
  <c r="CY416" i="24"/>
  <c r="CY336" i="24"/>
  <c r="CY347" i="24"/>
  <c r="CY380" i="24"/>
  <c r="CY352" i="24"/>
  <c r="CY359" i="24"/>
  <c r="CY399" i="24"/>
  <c r="CY330" i="24"/>
  <c r="CY360" i="24"/>
  <c r="CY393" i="24"/>
  <c r="DD411" i="24"/>
  <c r="DD417" i="24"/>
  <c r="CY346" i="24"/>
  <c r="CY368" i="24"/>
  <c r="CY408" i="24"/>
  <c r="CY320" i="24"/>
  <c r="CY344" i="24"/>
  <c r="CY375" i="24"/>
  <c r="CY407" i="24"/>
  <c r="BX354" i="24"/>
  <c r="BX412" i="24"/>
  <c r="CY340" i="24"/>
  <c r="CY343" i="24"/>
  <c r="CY358" i="24"/>
  <c r="CY388" i="24"/>
  <c r="CY386" i="24"/>
  <c r="CY421" i="24"/>
  <c r="BX342" i="24"/>
  <c r="CY322" i="24"/>
  <c r="CY354" i="24"/>
  <c r="CY345" i="24"/>
  <c r="CY356" i="24"/>
  <c r="CY387" i="24"/>
  <c r="CY398" i="24"/>
  <c r="CY412" i="24"/>
  <c r="BX349" i="24"/>
  <c r="CY327" i="24"/>
  <c r="CY342" i="24"/>
  <c r="CY378" i="24"/>
  <c r="CY382" i="24"/>
  <c r="CY400" i="24"/>
  <c r="CY419" i="24"/>
  <c r="CY323" i="24"/>
  <c r="CY334" i="24"/>
  <c r="CY348" i="24"/>
  <c r="CY372" i="24"/>
  <c r="CY381" i="24"/>
  <c r="CY391" i="24"/>
  <c r="CY417" i="24"/>
  <c r="CY377" i="24"/>
  <c r="CY383" i="24"/>
  <c r="CY395" i="24"/>
  <c r="CY422" i="24"/>
  <c r="CY420" i="24"/>
  <c r="BX372" i="24"/>
  <c r="CY339" i="24"/>
  <c r="CY332" i="24"/>
  <c r="CY355" i="24"/>
  <c r="CY374" i="24"/>
  <c r="CY385" i="24"/>
  <c r="CY397" i="24"/>
  <c r="BX406" i="24"/>
  <c r="CY329" i="24"/>
  <c r="CY369" i="24"/>
  <c r="CY349" i="24"/>
  <c r="CY394" i="24"/>
  <c r="CY396" i="24"/>
  <c r="CY411" i="24"/>
  <c r="DD346" i="24"/>
  <c r="DD365" i="24"/>
  <c r="DD406" i="24"/>
  <c r="DD422" i="24"/>
  <c r="DD351" i="24"/>
  <c r="DD381" i="24"/>
  <c r="DD409" i="24"/>
  <c r="DD414" i="24"/>
  <c r="CY413" i="24"/>
  <c r="BC343" i="24"/>
  <c r="BX334" i="24"/>
  <c r="BX387" i="24"/>
  <c r="BC346" i="24"/>
  <c r="BX358" i="24"/>
  <c r="BX411" i="24"/>
  <c r="BX344" i="24"/>
  <c r="BX414" i="24"/>
  <c r="DD358" i="24"/>
  <c r="DD341" i="24"/>
  <c r="DD362" i="24"/>
  <c r="DD363" i="24"/>
  <c r="DD389" i="24"/>
  <c r="DD413" i="24"/>
  <c r="BX322" i="24"/>
  <c r="BX357" i="24"/>
  <c r="BX403" i="24"/>
  <c r="DD324" i="24"/>
  <c r="DD349" i="24"/>
  <c r="DD361" i="24"/>
  <c r="DD370" i="24"/>
  <c r="DD391" i="24"/>
  <c r="DD420" i="24"/>
  <c r="BX332" i="24"/>
  <c r="BX355" i="24"/>
  <c r="BX422" i="24"/>
  <c r="DA342" i="24"/>
  <c r="AX343" i="24"/>
  <c r="DD332" i="24"/>
  <c r="DD338" i="24"/>
  <c r="DD350" i="24"/>
  <c r="DD371" i="24"/>
  <c r="DD376" i="24"/>
  <c r="DD399" i="24"/>
  <c r="BX333" i="24"/>
  <c r="BX379" i="24"/>
  <c r="BC365" i="24"/>
  <c r="BX350" i="24"/>
  <c r="BX390" i="24"/>
  <c r="DA351" i="24"/>
  <c r="BX386" i="24"/>
  <c r="DA370" i="24"/>
  <c r="DA395" i="24"/>
  <c r="BX362" i="24"/>
  <c r="BX396" i="24"/>
  <c r="BX345" i="24"/>
  <c r="BX375" i="24"/>
  <c r="BX407" i="24"/>
  <c r="DA344" i="24"/>
  <c r="BX331" i="24"/>
  <c r="BX364" i="24"/>
  <c r="BX389" i="24"/>
  <c r="BX421" i="24"/>
  <c r="DA397" i="24"/>
  <c r="BX329" i="24"/>
  <c r="BX381" i="24"/>
  <c r="BX391" i="24"/>
  <c r="BX419" i="24"/>
  <c r="DA389" i="24"/>
  <c r="BX321" i="24"/>
  <c r="BX343" i="24"/>
  <c r="BX367" i="24"/>
  <c r="BX402" i="24"/>
  <c r="CY402" i="24"/>
  <c r="DA392" i="24"/>
  <c r="BX326" i="24"/>
  <c r="BX360" i="24"/>
  <c r="BX395" i="24"/>
  <c r="BX405" i="24"/>
  <c r="DA330" i="24"/>
  <c r="BX337" i="24"/>
  <c r="BX393" i="24"/>
  <c r="BX413" i="24"/>
  <c r="CY409" i="24"/>
  <c r="DA343" i="24"/>
  <c r="BC384" i="24"/>
  <c r="DA366" i="24"/>
  <c r="BX338" i="24"/>
  <c r="BX382" i="24"/>
  <c r="BX398" i="24"/>
  <c r="BX410" i="24"/>
  <c r="BC387" i="24"/>
  <c r="DA328" i="24"/>
  <c r="DA403" i="24"/>
  <c r="BX336" i="24"/>
  <c r="BX374" i="24"/>
  <c r="BX368" i="24"/>
  <c r="BX404" i="24"/>
  <c r="BX415" i="24"/>
  <c r="BC416" i="24"/>
  <c r="DA334" i="24"/>
  <c r="DA394" i="24"/>
  <c r="BC412" i="24"/>
  <c r="DA341" i="24"/>
  <c r="DA405" i="24"/>
  <c r="DA369" i="24"/>
  <c r="BX330" i="24"/>
  <c r="BX341" i="24"/>
  <c r="BX371" i="24"/>
  <c r="BX383" i="24"/>
  <c r="BX420" i="24"/>
  <c r="DA359" i="24"/>
  <c r="BC364" i="24"/>
  <c r="DA352" i="24"/>
  <c r="DA393" i="24"/>
  <c r="BX323" i="24"/>
  <c r="BX347" i="24"/>
  <c r="BX348" i="24"/>
  <c r="BX369" i="24"/>
  <c r="BX380" i="24"/>
  <c r="BX388" i="24"/>
  <c r="BX418" i="24"/>
  <c r="DA320" i="24"/>
  <c r="DA361" i="24"/>
  <c r="DA408" i="24"/>
  <c r="BX319" i="24"/>
  <c r="BX335" i="24"/>
  <c r="BX346" i="24"/>
  <c r="BX377" i="24"/>
  <c r="BX376" i="24"/>
  <c r="BX397" i="24"/>
  <c r="BX416" i="24"/>
  <c r="BC335" i="24"/>
  <c r="DA321" i="24"/>
  <c r="DA367" i="24"/>
  <c r="DA413" i="24"/>
  <c r="BC336" i="24"/>
  <c r="DA327" i="24"/>
  <c r="DA380" i="24"/>
  <c r="DA419" i="24"/>
  <c r="BX340" i="24"/>
  <c r="BX366" i="24"/>
  <c r="BX365" i="24"/>
  <c r="BX384" i="24"/>
  <c r="BX394" i="24"/>
  <c r="BX417" i="24"/>
  <c r="BC358" i="24"/>
  <c r="DA336" i="24"/>
  <c r="DA376" i="24"/>
  <c r="BX324" i="24"/>
  <c r="BX327" i="24"/>
  <c r="BX356" i="24"/>
  <c r="BX378" i="24"/>
  <c r="BX400" i="24"/>
  <c r="BC383" i="24"/>
  <c r="DA339" i="24"/>
  <c r="DA391" i="24"/>
  <c r="DA325" i="24"/>
  <c r="DA371" i="24"/>
  <c r="DA402" i="24"/>
  <c r="DA332" i="24"/>
  <c r="DA373" i="24"/>
  <c r="DA385" i="24"/>
  <c r="DA410" i="24"/>
  <c r="DA331" i="24"/>
  <c r="DA337" i="24"/>
  <c r="DA355" i="24"/>
  <c r="DA407" i="24"/>
  <c r="DA422" i="24"/>
  <c r="DA335" i="24"/>
  <c r="DA345" i="24"/>
  <c r="DA368" i="24"/>
  <c r="DA409" i="24"/>
  <c r="DA323" i="24"/>
  <c r="DA340" i="24"/>
  <c r="DA384" i="24"/>
  <c r="DA388" i="24"/>
  <c r="DA319" i="24"/>
  <c r="DA356" i="24"/>
  <c r="DA375" i="24"/>
  <c r="DA400" i="24"/>
  <c r="DA346" i="24"/>
  <c r="DA363" i="24"/>
  <c r="DA364" i="24"/>
  <c r="DA418" i="24"/>
  <c r="DA412" i="24"/>
  <c r="DA349" i="24"/>
  <c r="DA377" i="24"/>
  <c r="DA406" i="24"/>
  <c r="BC327" i="24"/>
  <c r="BC397" i="24"/>
  <c r="BC345" i="24"/>
  <c r="BC414" i="24"/>
  <c r="BC354" i="24"/>
  <c r="AX379" i="24"/>
  <c r="BC347" i="24"/>
  <c r="BC356" i="24"/>
  <c r="BC388" i="24"/>
  <c r="BC321" i="24"/>
  <c r="BC386" i="24"/>
  <c r="BC359" i="24"/>
  <c r="BC407" i="24"/>
  <c r="BC324" i="24"/>
  <c r="BC362" i="24"/>
  <c r="BC410" i="24"/>
  <c r="AX344" i="24"/>
  <c r="BC319" i="24"/>
  <c r="BC376" i="24"/>
  <c r="BC419" i="24"/>
  <c r="AX389" i="24"/>
  <c r="BC339" i="24"/>
  <c r="BC371" i="24"/>
  <c r="BC350" i="24"/>
  <c r="BC381" i="24"/>
  <c r="BC338" i="24"/>
  <c r="BC405" i="24"/>
  <c r="BC322" i="24"/>
  <c r="BC351" i="24"/>
  <c r="BC385" i="24"/>
  <c r="BC413" i="24"/>
  <c r="AX361" i="24"/>
  <c r="AX377" i="24"/>
  <c r="BC328" i="24"/>
  <c r="BC367" i="24"/>
  <c r="BC400" i="24"/>
  <c r="AX401" i="24"/>
  <c r="BC396" i="24"/>
  <c r="BC372" i="24"/>
  <c r="BC399" i="24"/>
  <c r="BC337" i="24"/>
  <c r="BC374" i="24"/>
  <c r="BC404" i="24"/>
  <c r="AX339" i="24"/>
  <c r="BC320" i="24"/>
  <c r="BC341" i="24"/>
  <c r="BC360" i="24"/>
  <c r="BC377" i="24"/>
  <c r="BC409" i="24"/>
  <c r="AX373" i="24"/>
  <c r="BC329" i="24"/>
  <c r="BC344" i="24"/>
  <c r="BC363" i="24"/>
  <c r="BC379" i="24"/>
  <c r="BC408" i="24"/>
  <c r="AX386" i="24"/>
  <c r="BC326" i="24"/>
  <c r="BC342" i="24"/>
  <c r="BC373" i="24"/>
  <c r="BC380" i="24"/>
  <c r="BC411" i="24"/>
  <c r="AX395" i="24"/>
  <c r="BC375" i="24"/>
  <c r="BC392" i="24"/>
  <c r="BC402" i="24"/>
  <c r="BC369" i="24"/>
  <c r="BC366" i="24"/>
  <c r="BC395" i="24"/>
  <c r="BC421" i="24"/>
  <c r="BC334" i="24"/>
  <c r="BC361" i="24"/>
  <c r="BC382" i="24"/>
  <c r="BC391" i="24"/>
  <c r="BC418" i="24"/>
  <c r="AX372" i="24"/>
  <c r="BC349" i="24"/>
  <c r="BC370" i="24"/>
  <c r="BC389" i="24"/>
  <c r="BC403" i="24"/>
  <c r="BC417" i="24"/>
  <c r="DA322" i="24"/>
  <c r="DA333" i="24"/>
  <c r="DA348" i="24"/>
  <c r="DA353" i="24"/>
  <c r="DA372" i="24"/>
  <c r="DA386" i="24"/>
  <c r="DA404" i="24"/>
  <c r="AX337" i="24"/>
  <c r="AX399" i="24"/>
  <c r="BC323" i="24"/>
  <c r="BC340" i="24"/>
  <c r="BC357" i="24"/>
  <c r="BC368" i="24"/>
  <c r="BC394" i="24"/>
  <c r="BC415" i="24"/>
  <c r="BC422" i="24"/>
  <c r="DA326" i="24"/>
  <c r="DA338" i="24"/>
  <c r="DA357" i="24"/>
  <c r="DA360" i="24"/>
  <c r="DA381" i="24"/>
  <c r="DA417" i="24"/>
  <c r="DA416" i="24"/>
  <c r="AX346" i="24"/>
  <c r="AX402" i="24"/>
  <c r="DA347" i="24"/>
  <c r="DA365" i="24"/>
  <c r="DA358" i="24"/>
  <c r="DA390" i="24"/>
  <c r="DA396" i="24"/>
  <c r="DA411" i="24"/>
  <c r="AX340" i="24"/>
  <c r="AX404" i="24"/>
  <c r="BC352" i="24"/>
  <c r="BC355" i="24"/>
  <c r="BC401" i="24"/>
  <c r="BC393" i="24"/>
  <c r="BC398" i="24"/>
  <c r="BC420" i="24"/>
  <c r="DA324" i="24"/>
  <c r="DA329" i="24"/>
  <c r="DA350" i="24"/>
  <c r="DA379" i="24"/>
  <c r="DA383" i="24"/>
  <c r="DA399" i="24"/>
  <c r="DA414" i="24"/>
  <c r="AX368" i="24"/>
  <c r="AX419" i="24"/>
  <c r="DA378" i="24"/>
  <c r="DA387" i="24"/>
  <c r="DA401" i="24"/>
  <c r="DA421" i="24"/>
  <c r="AX353" i="24"/>
  <c r="AX422" i="24"/>
  <c r="DA415" i="24"/>
  <c r="AX356" i="24"/>
  <c r="BC325" i="24"/>
  <c r="BC348" i="24"/>
  <c r="BC353" i="24"/>
  <c r="BC378" i="24"/>
  <c r="BC390" i="24"/>
  <c r="DA354" i="24"/>
  <c r="DA362" i="24"/>
  <c r="DA374" i="24"/>
  <c r="DA382" i="24"/>
  <c r="DA398" i="24"/>
  <c r="AX359" i="24"/>
  <c r="AX348" i="24"/>
  <c r="AX381" i="24"/>
  <c r="AX407" i="24"/>
  <c r="AX349" i="24"/>
  <c r="AX367" i="24"/>
  <c r="AX418" i="24"/>
  <c r="AX347" i="24"/>
  <c r="AX398" i="24"/>
  <c r="AX421" i="24"/>
  <c r="AX364" i="24"/>
  <c r="AX385" i="24"/>
  <c r="AX351" i="24"/>
  <c r="AX392" i="24"/>
  <c r="AX352" i="24"/>
  <c r="AX391" i="24"/>
  <c r="AX331" i="24"/>
  <c r="AX370" i="24"/>
  <c r="AX403" i="24"/>
  <c r="AX328" i="24"/>
  <c r="AX376" i="24"/>
  <c r="AX396" i="24"/>
  <c r="AX405" i="24"/>
  <c r="AX332" i="24"/>
  <c r="AX341" i="24"/>
  <c r="AX394" i="24"/>
  <c r="AX406" i="24"/>
  <c r="AX412" i="24"/>
  <c r="AX329" i="24"/>
  <c r="AX358" i="24"/>
  <c r="AX369" i="24"/>
  <c r="AX397" i="24"/>
  <c r="BI337" i="24"/>
  <c r="AX330" i="24"/>
  <c r="AX357" i="24"/>
  <c r="AX388" i="24"/>
  <c r="AX400" i="24"/>
  <c r="AX350" i="24"/>
  <c r="AX375" i="24"/>
  <c r="AX414" i="24"/>
  <c r="AX342" i="24"/>
  <c r="AX366" i="24"/>
  <c r="AX390" i="24"/>
  <c r="AX409" i="24"/>
  <c r="AX345" i="24"/>
  <c r="AX354" i="24"/>
  <c r="AX380" i="24"/>
  <c r="AX387" i="24"/>
  <c r="AX410" i="24"/>
  <c r="BI359" i="24"/>
  <c r="BI362" i="24"/>
  <c r="BI374" i="24"/>
  <c r="BI391" i="24"/>
  <c r="BI390" i="24"/>
  <c r="AX327" i="24"/>
  <c r="AX333" i="24"/>
  <c r="AX363" i="24"/>
  <c r="AX382" i="24"/>
  <c r="AX384" i="24"/>
  <c r="AX417" i="24"/>
  <c r="AX415" i="24"/>
  <c r="BI410" i="24"/>
  <c r="AX371" i="24"/>
  <c r="AX378" i="24"/>
  <c r="AX413" i="24"/>
  <c r="AX420" i="24"/>
  <c r="AX360" i="24"/>
  <c r="AX355" i="24"/>
  <c r="AX374" i="24"/>
  <c r="AX383" i="24"/>
  <c r="AX408" i="24"/>
  <c r="AX416" i="24"/>
  <c r="BI324" i="24"/>
  <c r="BI331" i="24"/>
  <c r="BI332" i="24"/>
  <c r="AX338" i="24"/>
  <c r="AX362" i="24"/>
  <c r="AX365" i="24"/>
  <c r="AX393" i="24"/>
  <c r="BI328" i="24"/>
  <c r="BI367" i="24"/>
  <c r="BI349" i="24"/>
  <c r="BI392" i="24"/>
  <c r="BI361" i="24"/>
  <c r="BI422" i="24"/>
  <c r="BI353" i="24"/>
  <c r="BI403" i="24"/>
  <c r="BI327" i="24"/>
  <c r="BI355" i="24"/>
  <c r="BI408" i="24"/>
  <c r="BI320" i="24"/>
  <c r="BI366" i="24"/>
  <c r="BI329" i="24"/>
  <c r="BI372" i="24"/>
  <c r="BI323" i="24"/>
  <c r="BI370" i="24"/>
  <c r="BI335" i="24"/>
  <c r="BI384" i="24"/>
  <c r="BI330" i="24"/>
  <c r="BI387" i="24"/>
  <c r="BI352" i="24"/>
  <c r="BI385" i="24"/>
  <c r="BI360" i="24"/>
  <c r="BI371" i="24"/>
  <c r="BI386" i="24"/>
  <c r="BI395" i="24"/>
  <c r="BI413" i="24"/>
  <c r="BI325" i="24"/>
  <c r="BI326" i="24"/>
  <c r="BI343" i="24"/>
  <c r="BI369" i="24"/>
  <c r="BI383" i="24"/>
  <c r="BI401" i="24"/>
  <c r="BI415" i="24"/>
  <c r="BI333" i="24"/>
  <c r="BI348" i="24"/>
  <c r="BI380" i="24"/>
  <c r="BI381" i="24"/>
  <c r="BI404" i="24"/>
  <c r="BI411" i="24"/>
  <c r="BI336" i="24"/>
  <c r="BI363" i="24"/>
  <c r="BI365" i="24"/>
  <c r="BI379" i="24"/>
  <c r="BI396" i="24"/>
  <c r="BI418" i="24"/>
  <c r="BI322" i="24"/>
  <c r="BI338" i="24"/>
  <c r="BI346" i="24"/>
  <c r="BI373" i="24"/>
  <c r="BI388" i="24"/>
  <c r="BI407" i="24"/>
  <c r="BI416" i="24"/>
  <c r="BI340" i="24"/>
  <c r="BI342" i="24"/>
  <c r="BI358" i="24"/>
  <c r="BI382" i="24"/>
  <c r="BI377" i="24"/>
  <c r="BI399" i="24"/>
  <c r="BI414" i="24"/>
  <c r="BI397" i="24"/>
  <c r="BI394" i="24"/>
  <c r="BI412" i="24"/>
  <c r="BI350" i="24"/>
  <c r="BI344" i="24"/>
  <c r="BI375" i="24"/>
  <c r="BI393" i="24"/>
  <c r="BI421" i="24"/>
  <c r="BI419" i="24"/>
  <c r="BI345" i="24"/>
  <c r="BI341" i="24"/>
  <c r="BI356" i="24"/>
  <c r="BI368" i="24"/>
  <c r="BI398" i="24"/>
  <c r="BI405" i="24"/>
  <c r="BI321" i="24"/>
  <c r="BI339" i="24"/>
  <c r="BI364" i="24"/>
  <c r="BI402" i="24"/>
  <c r="BI389" i="24"/>
  <c r="BI420" i="24"/>
  <c r="BI319" i="24"/>
  <c r="BI351" i="24"/>
  <c r="BI354" i="24"/>
  <c r="BI378" i="24"/>
  <c r="BI406" i="24"/>
  <c r="BI400" i="24"/>
  <c r="BI334" i="24"/>
  <c r="BI347" i="24"/>
  <c r="BI357" i="24"/>
  <c r="BI376" i="24"/>
  <c r="BI417" i="24"/>
  <c r="BJ417" i="24"/>
  <c r="BJ419" i="24"/>
  <c r="BJ412" i="24"/>
  <c r="BJ421" i="24"/>
  <c r="BJ416" i="24"/>
  <c r="BJ418" i="24"/>
  <c r="BJ420" i="24"/>
  <c r="BJ405" i="24"/>
  <c r="BJ410" i="24"/>
  <c r="BJ409" i="24"/>
  <c r="BJ406" i="24"/>
  <c r="BJ422" i="24"/>
  <c r="BJ411" i="24"/>
  <c r="BJ403" i="24"/>
  <c r="BJ399" i="24"/>
  <c r="BJ415" i="24"/>
  <c r="BJ407" i="24"/>
  <c r="BJ396" i="24"/>
  <c r="BJ404" i="24"/>
  <c r="BJ413" i="24"/>
  <c r="BJ401" i="24"/>
  <c r="BJ408" i="24"/>
  <c r="BJ400" i="24"/>
  <c r="BJ395" i="24"/>
  <c r="BJ390" i="24"/>
  <c r="BJ385" i="24"/>
  <c r="BJ389" i="24"/>
  <c r="BJ397" i="24"/>
  <c r="BJ393" i="24"/>
  <c r="BJ384" i="24"/>
  <c r="BJ388" i="24"/>
  <c r="BJ414" i="24"/>
  <c r="BJ402" i="24"/>
  <c r="BJ394" i="24"/>
  <c r="BJ387" i="24"/>
  <c r="BJ398" i="24"/>
  <c r="BJ380" i="24"/>
  <c r="BJ392" i="24"/>
  <c r="BJ381" i="24"/>
  <c r="BJ378" i="24"/>
  <c r="BJ391" i="24"/>
  <c r="BJ383" i="24"/>
  <c r="BJ382" i="24"/>
  <c r="BJ386" i="24"/>
  <c r="BJ377" i="24"/>
  <c r="BJ370" i="24"/>
  <c r="BJ376" i="24"/>
  <c r="BJ363" i="24"/>
  <c r="BJ375" i="24"/>
  <c r="BJ372" i="24"/>
  <c r="BJ373" i="24"/>
  <c r="BJ365" i="24"/>
  <c r="BJ367" i="24"/>
  <c r="BJ369" i="24"/>
  <c r="BJ371" i="24"/>
  <c r="BJ374" i="24"/>
  <c r="BJ355" i="24"/>
  <c r="BJ357" i="24"/>
  <c r="BJ359" i="24"/>
  <c r="BJ361" i="24"/>
  <c r="BJ358" i="24"/>
  <c r="BJ379" i="24"/>
  <c r="BJ362" i="24"/>
  <c r="BJ346" i="24"/>
  <c r="BJ366" i="24"/>
  <c r="BJ348" i="24"/>
  <c r="BJ368" i="24"/>
  <c r="BJ350" i="24"/>
  <c r="BJ352" i="24"/>
  <c r="BJ353" i="24"/>
  <c r="BJ356" i="24"/>
  <c r="BJ347" i="24"/>
  <c r="BJ337" i="24"/>
  <c r="BJ342" i="24"/>
  <c r="BJ343" i="24"/>
  <c r="BJ354" i="24"/>
  <c r="BJ349" i="24"/>
  <c r="BJ344" i="24"/>
  <c r="BJ345" i="24"/>
  <c r="BJ329" i="24"/>
  <c r="BJ331" i="24"/>
  <c r="BJ339" i="24"/>
  <c r="BJ333" i="24"/>
  <c r="BJ351" i="24"/>
  <c r="BJ326" i="24"/>
  <c r="BJ335" i="24"/>
  <c r="BJ330" i="24"/>
  <c r="BJ340" i="24"/>
  <c r="BJ360" i="24"/>
  <c r="BJ341" i="24"/>
  <c r="BJ336" i="24"/>
  <c r="BJ364" i="24"/>
  <c r="BJ328" i="24"/>
  <c r="BJ332" i="24"/>
  <c r="BJ327" i="24"/>
  <c r="BJ320" i="24"/>
  <c r="BJ324" i="24"/>
  <c r="BJ334" i="24"/>
  <c r="BJ322" i="24"/>
  <c r="BJ321" i="24"/>
  <c r="BJ338" i="24"/>
  <c r="BJ325" i="24"/>
  <c r="BJ319" i="24"/>
  <c r="BJ323" i="24"/>
  <c r="CS414" i="24"/>
  <c r="CS416" i="24"/>
  <c r="CS418" i="24"/>
  <c r="CS411" i="24"/>
  <c r="CS420" i="24"/>
  <c r="CS413" i="24"/>
  <c r="CS422" i="24"/>
  <c r="CS415" i="24"/>
  <c r="CS419" i="24"/>
  <c r="CS410" i="24"/>
  <c r="CS409" i="24"/>
  <c r="CS406" i="24"/>
  <c r="CS408" i="24"/>
  <c r="CS404" i="24"/>
  <c r="CS402" i="24"/>
  <c r="CS399" i="24"/>
  <c r="CS407" i="24"/>
  <c r="CS405" i="24"/>
  <c r="CS421" i="24"/>
  <c r="CS403" i="24"/>
  <c r="CS401" i="24"/>
  <c r="CS397" i="24"/>
  <c r="CS385" i="24"/>
  <c r="CS395" i="24"/>
  <c r="CS400" i="24"/>
  <c r="CS389" i="24"/>
  <c r="CS391" i="24"/>
  <c r="CS412" i="24"/>
  <c r="CS398" i="24"/>
  <c r="CS396" i="24"/>
  <c r="CS394" i="24"/>
  <c r="CS393" i="24"/>
  <c r="CS387" i="24"/>
  <c r="CS381" i="24"/>
  <c r="CS417" i="24"/>
  <c r="CS383" i="24"/>
  <c r="CS390" i="24"/>
  <c r="CS384" i="24"/>
  <c r="CS379" i="24"/>
  <c r="CS378" i="24"/>
  <c r="CS380" i="24"/>
  <c r="CS392" i="24"/>
  <c r="CS388" i="24"/>
  <c r="CS377" i="24"/>
  <c r="CS372" i="24"/>
  <c r="CS365" i="24"/>
  <c r="CS386" i="24"/>
  <c r="CS367" i="24"/>
  <c r="CS373" i="24"/>
  <c r="CS369" i="24"/>
  <c r="CS375" i="24"/>
  <c r="CS364" i="24"/>
  <c r="CS376" i="24"/>
  <c r="CS374" i="24"/>
  <c r="CS368" i="24"/>
  <c r="CS366" i="24"/>
  <c r="CS361" i="24"/>
  <c r="CS354" i="24"/>
  <c r="CS356" i="24"/>
  <c r="CS370" i="24"/>
  <c r="CS358" i="24"/>
  <c r="CS360" i="24"/>
  <c r="CS382" i="24"/>
  <c r="CS348" i="24"/>
  <c r="CS357" i="24"/>
  <c r="CS353" i="24"/>
  <c r="CS341" i="24"/>
  <c r="CS350" i="24"/>
  <c r="CS343" i="24"/>
  <c r="CS371" i="24"/>
  <c r="CS352" i="24"/>
  <c r="CS345" i="24"/>
  <c r="CS362" i="24"/>
  <c r="CS359" i="24"/>
  <c r="CS347" i="24"/>
  <c r="CS363" i="24"/>
  <c r="CS349" i="24"/>
  <c r="CS351" i="24"/>
  <c r="CS346" i="24"/>
  <c r="CS342" i="24"/>
  <c r="CS338" i="24"/>
  <c r="CS340" i="24"/>
  <c r="CS355" i="24"/>
  <c r="CS337" i="24"/>
  <c r="CS326" i="24"/>
  <c r="CS328" i="24"/>
  <c r="CS330" i="24"/>
  <c r="CS336" i="24"/>
  <c r="CS332" i="24"/>
  <c r="CS334" i="24"/>
  <c r="CS344" i="24"/>
  <c r="CS333" i="24"/>
  <c r="CS321" i="24"/>
  <c r="CS335" i="24"/>
  <c r="CS327" i="24"/>
  <c r="CS325" i="24"/>
  <c r="CS323" i="24"/>
  <c r="CS339" i="24"/>
  <c r="CS319" i="24"/>
  <c r="CS322" i="24"/>
  <c r="CS329" i="24"/>
  <c r="CS331" i="24"/>
  <c r="CS320" i="24"/>
  <c r="CS324" i="24"/>
  <c r="CB419" i="24"/>
  <c r="CB421" i="24"/>
  <c r="CB414" i="24"/>
  <c r="CB418" i="24"/>
  <c r="CB420" i="24"/>
  <c r="CB413" i="24"/>
  <c r="CB422" i="24"/>
  <c r="CB403" i="24"/>
  <c r="CB411" i="24"/>
  <c r="CB405" i="24"/>
  <c r="CB407" i="24"/>
  <c r="CB415" i="24"/>
  <c r="CB410" i="24"/>
  <c r="CB417" i="24"/>
  <c r="CB416" i="24"/>
  <c r="CB408" i="24"/>
  <c r="CB399" i="24"/>
  <c r="CB402" i="24"/>
  <c r="CB409" i="24"/>
  <c r="CB404" i="24"/>
  <c r="CB401" i="24"/>
  <c r="CB398" i="24"/>
  <c r="CB392" i="24"/>
  <c r="CB406" i="24"/>
  <c r="CB395" i="24"/>
  <c r="CB385" i="24"/>
  <c r="CB387" i="24"/>
  <c r="CB396" i="24"/>
  <c r="CB394" i="24"/>
  <c r="CB391" i="24"/>
  <c r="CB400" i="24"/>
  <c r="CB397" i="24"/>
  <c r="CB390" i="24"/>
  <c r="CB381" i="24"/>
  <c r="CB388" i="24"/>
  <c r="CB393" i="24"/>
  <c r="CB386" i="24"/>
  <c r="CB412" i="24"/>
  <c r="CB380" i="24"/>
  <c r="CB378" i="24"/>
  <c r="CB382" i="24"/>
  <c r="CB389" i="24"/>
  <c r="CB384" i="24"/>
  <c r="CB383" i="24"/>
  <c r="CB363" i="24"/>
  <c r="CB372" i="24"/>
  <c r="CB365" i="24"/>
  <c r="CB375" i="24"/>
  <c r="CB373" i="24"/>
  <c r="CB367" i="24"/>
  <c r="CB376" i="24"/>
  <c r="CB369" i="24"/>
  <c r="CB379" i="24"/>
  <c r="CB377" i="24"/>
  <c r="CB371" i="24"/>
  <c r="CB374" i="24"/>
  <c r="CB368" i="24"/>
  <c r="CB357" i="24"/>
  <c r="CB359" i="24"/>
  <c r="CB361" i="24"/>
  <c r="CB354" i="24"/>
  <c r="CB366" i="24"/>
  <c r="CB360" i="24"/>
  <c r="CB348" i="24"/>
  <c r="CB350" i="24"/>
  <c r="CB364" i="24"/>
  <c r="CB356" i="24"/>
  <c r="CB352" i="24"/>
  <c r="CB362" i="24"/>
  <c r="CB358" i="24"/>
  <c r="CB353" i="24"/>
  <c r="CB339" i="24"/>
  <c r="CB355" i="24"/>
  <c r="CB342" i="24"/>
  <c r="CB343" i="24"/>
  <c r="CB336" i="24"/>
  <c r="CB338" i="24"/>
  <c r="CB347" i="24"/>
  <c r="CB346" i="24"/>
  <c r="CB344" i="24"/>
  <c r="CB340" i="24"/>
  <c r="CB349" i="24"/>
  <c r="CB370" i="24"/>
  <c r="CB331" i="24"/>
  <c r="CB351" i="24"/>
  <c r="CB333" i="24"/>
  <c r="CB335" i="24"/>
  <c r="CB328" i="24"/>
  <c r="CB341" i="24"/>
  <c r="CB345" i="24"/>
  <c r="CB332" i="24"/>
  <c r="CB337" i="24"/>
  <c r="CB327" i="24"/>
  <c r="CB329" i="24"/>
  <c r="CB320" i="24"/>
  <c r="CB322" i="24"/>
  <c r="CB334" i="24"/>
  <c r="CB325" i="24"/>
  <c r="CB324" i="24"/>
  <c r="CB326" i="24"/>
  <c r="CB319" i="24"/>
  <c r="CB323" i="24"/>
  <c r="CB330" i="24"/>
  <c r="CB321" i="24"/>
  <c r="CL413" i="24"/>
  <c r="CL415" i="24"/>
  <c r="CL417" i="24"/>
  <c r="CL419" i="24"/>
  <c r="CL412" i="24"/>
  <c r="CL421" i="24"/>
  <c r="CL414" i="24"/>
  <c r="CL416" i="24"/>
  <c r="CL420" i="24"/>
  <c r="CL422" i="24"/>
  <c r="CL418" i="24"/>
  <c r="CL409" i="24"/>
  <c r="CL400" i="24"/>
  <c r="CL398" i="24"/>
  <c r="CL401" i="24"/>
  <c r="CL404" i="24"/>
  <c r="CL410" i="24"/>
  <c r="CL399" i="24"/>
  <c r="CL406" i="24"/>
  <c r="CL386" i="24"/>
  <c r="CL393" i="24"/>
  <c r="CL402" i="24"/>
  <c r="CL390" i="24"/>
  <c r="CL405" i="24"/>
  <c r="CL408" i="24"/>
  <c r="CL397" i="24"/>
  <c r="CL392" i="24"/>
  <c r="CL403" i="24"/>
  <c r="CL407" i="24"/>
  <c r="CL396" i="24"/>
  <c r="CL395" i="24"/>
  <c r="CL389" i="24"/>
  <c r="CL394" i="24"/>
  <c r="CL382" i="24"/>
  <c r="CL384" i="24"/>
  <c r="CL411" i="24"/>
  <c r="CL385" i="24"/>
  <c r="CL377" i="24"/>
  <c r="CL383" i="24"/>
  <c r="CL379" i="24"/>
  <c r="CL374" i="24"/>
  <c r="CL366" i="24"/>
  <c r="CL391" i="24"/>
  <c r="CL388" i="24"/>
  <c r="CL368" i="24"/>
  <c r="CL370" i="24"/>
  <c r="CL381" i="24"/>
  <c r="CL365" i="24"/>
  <c r="CL387" i="24"/>
  <c r="CL367" i="24"/>
  <c r="CL380" i="24"/>
  <c r="CL373" i="24"/>
  <c r="CL369" i="24"/>
  <c r="CL376" i="24"/>
  <c r="CL371" i="24"/>
  <c r="CL353" i="24"/>
  <c r="CL375" i="24"/>
  <c r="CL355" i="24"/>
  <c r="CL378" i="24"/>
  <c r="CL372" i="24"/>
  <c r="CL357" i="24"/>
  <c r="CL362" i="24"/>
  <c r="CL359" i="24"/>
  <c r="CL361" i="24"/>
  <c r="CL364" i="24"/>
  <c r="CL356" i="24"/>
  <c r="CL349" i="24"/>
  <c r="CL342" i="24"/>
  <c r="CL351" i="24"/>
  <c r="CL344" i="24"/>
  <c r="CL354" i="24"/>
  <c r="CL346" i="24"/>
  <c r="CL358" i="24"/>
  <c r="CL348" i="24"/>
  <c r="CL350" i="24"/>
  <c r="CL363" i="24"/>
  <c r="CL352" i="24"/>
  <c r="CL347" i="24"/>
  <c r="CL339" i="24"/>
  <c r="CL360" i="24"/>
  <c r="CL341" i="24"/>
  <c r="CL345" i="24"/>
  <c r="CL343" i="24"/>
  <c r="CL325" i="24"/>
  <c r="CL327" i="24"/>
  <c r="CL337" i="24"/>
  <c r="CL329" i="24"/>
  <c r="CL331" i="24"/>
  <c r="CL333" i="24"/>
  <c r="CL326" i="24"/>
  <c r="CL335" i="24"/>
  <c r="CL340" i="24"/>
  <c r="CL322" i="24"/>
  <c r="CL328" i="24"/>
  <c r="CL324" i="24"/>
  <c r="CL338" i="24"/>
  <c r="CL332" i="24"/>
  <c r="CL336" i="24"/>
  <c r="CL320" i="24"/>
  <c r="CL323" i="24"/>
  <c r="CL330" i="24"/>
  <c r="CL321" i="24"/>
  <c r="CL334" i="24"/>
  <c r="CL319" i="24"/>
  <c r="CZ413" i="24"/>
  <c r="CZ422" i="24"/>
  <c r="CZ415" i="24"/>
  <c r="CZ417" i="24"/>
  <c r="CZ419" i="24"/>
  <c r="CZ412" i="24"/>
  <c r="CZ421" i="24"/>
  <c r="CZ414" i="24"/>
  <c r="CZ418" i="24"/>
  <c r="CZ411" i="24"/>
  <c r="CZ401" i="24"/>
  <c r="CZ410" i="24"/>
  <c r="CZ403" i="24"/>
  <c r="CZ407" i="24"/>
  <c r="CZ397" i="24"/>
  <c r="CZ420" i="24"/>
  <c r="CZ402" i="24"/>
  <c r="CZ405" i="24"/>
  <c r="CZ395" i="24"/>
  <c r="CZ400" i="24"/>
  <c r="CZ399" i="24"/>
  <c r="CZ396" i="24"/>
  <c r="CZ394" i="24"/>
  <c r="CZ408" i="24"/>
  <c r="CZ388" i="24"/>
  <c r="CZ416" i="24"/>
  <c r="CZ409" i="24"/>
  <c r="CZ393" i="24"/>
  <c r="CZ390" i="24"/>
  <c r="CZ392" i="24"/>
  <c r="CZ404" i="24"/>
  <c r="CZ398" i="24"/>
  <c r="CZ380" i="24"/>
  <c r="CZ389" i="24"/>
  <c r="CZ382" i="24"/>
  <c r="CZ406" i="24"/>
  <c r="CZ384" i="24"/>
  <c r="CZ391" i="24"/>
  <c r="CZ383" i="24"/>
  <c r="CZ378" i="24"/>
  <c r="CZ381" i="24"/>
  <c r="CZ377" i="24"/>
  <c r="CZ387" i="24"/>
  <c r="CZ386" i="24"/>
  <c r="CZ373" i="24"/>
  <c r="CZ371" i="24"/>
  <c r="CZ364" i="24"/>
  <c r="CZ375" i="24"/>
  <c r="CZ376" i="24"/>
  <c r="CZ366" i="24"/>
  <c r="CZ374" i="24"/>
  <c r="CZ368" i="24"/>
  <c r="CZ385" i="24"/>
  <c r="CZ372" i="24"/>
  <c r="CZ367" i="24"/>
  <c r="CZ369" i="24"/>
  <c r="CZ363" i="24"/>
  <c r="CZ360" i="24"/>
  <c r="CZ353" i="24"/>
  <c r="CZ370" i="24"/>
  <c r="CZ355" i="24"/>
  <c r="CZ379" i="24"/>
  <c r="CZ357" i="24"/>
  <c r="CZ359" i="24"/>
  <c r="CZ347" i="24"/>
  <c r="CZ358" i="24"/>
  <c r="CZ349" i="24"/>
  <c r="CZ342" i="24"/>
  <c r="CZ362" i="24"/>
  <c r="CZ351" i="24"/>
  <c r="CZ346" i="24"/>
  <c r="CZ348" i="24"/>
  <c r="CZ356" i="24"/>
  <c r="CZ350" i="24"/>
  <c r="CZ365" i="24"/>
  <c r="CZ340" i="24"/>
  <c r="CZ344" i="24"/>
  <c r="CZ339" i="24"/>
  <c r="CZ361" i="24"/>
  <c r="CZ352" i="24"/>
  <c r="CZ354" i="24"/>
  <c r="CZ341" i="24"/>
  <c r="CZ325" i="24"/>
  <c r="CZ327" i="24"/>
  <c r="CZ345" i="24"/>
  <c r="CZ343" i="24"/>
  <c r="CZ329" i="24"/>
  <c r="CZ331" i="24"/>
  <c r="CZ338" i="24"/>
  <c r="CZ337" i="24"/>
  <c r="CZ333" i="24"/>
  <c r="CZ335" i="24"/>
  <c r="CZ330" i="24"/>
  <c r="CZ320" i="24"/>
  <c r="CZ326" i="24"/>
  <c r="CZ322" i="24"/>
  <c r="CZ324" i="24"/>
  <c r="CZ334" i="24"/>
  <c r="CZ336" i="24"/>
  <c r="CZ328" i="24"/>
  <c r="CZ321" i="24"/>
  <c r="CZ332" i="24"/>
  <c r="CZ319" i="24"/>
  <c r="CZ323" i="24"/>
  <c r="BR411" i="24"/>
  <c r="BR420" i="24"/>
  <c r="BR413" i="24"/>
  <c r="BR415" i="24"/>
  <c r="BR417" i="24"/>
  <c r="BR419" i="24"/>
  <c r="BR412" i="24"/>
  <c r="BR416" i="24"/>
  <c r="BR409" i="24"/>
  <c r="BR422" i="24"/>
  <c r="BR404" i="24"/>
  <c r="BR418" i="24"/>
  <c r="BR414" i="24"/>
  <c r="BR402" i="24"/>
  <c r="BR401" i="24"/>
  <c r="BR408" i="24"/>
  <c r="BR406" i="24"/>
  <c r="BR395" i="24"/>
  <c r="BR400" i="24"/>
  <c r="BR397" i="24"/>
  <c r="BR398" i="24"/>
  <c r="BR410" i="24"/>
  <c r="BR407" i="24"/>
  <c r="BR399" i="24"/>
  <c r="BR391" i="24"/>
  <c r="BR393" i="24"/>
  <c r="BR386" i="24"/>
  <c r="BR390" i="24"/>
  <c r="BR405" i="24"/>
  <c r="BR392" i="24"/>
  <c r="BR421" i="24"/>
  <c r="BR378" i="24"/>
  <c r="BR380" i="24"/>
  <c r="BR382" i="24"/>
  <c r="BR394" i="24"/>
  <c r="BR384" i="24"/>
  <c r="BR388" i="24"/>
  <c r="BR375" i="24"/>
  <c r="BR396" i="24"/>
  <c r="BR383" i="24"/>
  <c r="BR403" i="24"/>
  <c r="BR387" i="24"/>
  <c r="BR377" i="24"/>
  <c r="BR385" i="24"/>
  <c r="BR389" i="24"/>
  <c r="BR369" i="24"/>
  <c r="BR371" i="24"/>
  <c r="BR374" i="24"/>
  <c r="BR364" i="24"/>
  <c r="BR366" i="24"/>
  <c r="BR379" i="24"/>
  <c r="BR370" i="24"/>
  <c r="BR376" i="24"/>
  <c r="BR372" i="24"/>
  <c r="BR381" i="24"/>
  <c r="BR365" i="24"/>
  <c r="BR368" i="24"/>
  <c r="BR358" i="24"/>
  <c r="BR373" i="24"/>
  <c r="BR367" i="24"/>
  <c r="BR360" i="24"/>
  <c r="BR353" i="24"/>
  <c r="BR355" i="24"/>
  <c r="BR357" i="24"/>
  <c r="BR363" i="24"/>
  <c r="BR345" i="24"/>
  <c r="BR359" i="24"/>
  <c r="BR347" i="24"/>
  <c r="BR354" i="24"/>
  <c r="BR349" i="24"/>
  <c r="BR344" i="24"/>
  <c r="BR356" i="24"/>
  <c r="BR348" i="24"/>
  <c r="BR338" i="24"/>
  <c r="BR340" i="24"/>
  <c r="BR362" i="24"/>
  <c r="BR350" i="24"/>
  <c r="BR352" i="24"/>
  <c r="BR361" i="24"/>
  <c r="BR351" i="24"/>
  <c r="BR343" i="24"/>
  <c r="BR325" i="24"/>
  <c r="BR334" i="24"/>
  <c r="BR327" i="24"/>
  <c r="BR329" i="24"/>
  <c r="BR346" i="24"/>
  <c r="BR341" i="24"/>
  <c r="BR331" i="24"/>
  <c r="BR333" i="24"/>
  <c r="BR339" i="24"/>
  <c r="BR335" i="24"/>
  <c r="BR332" i="24"/>
  <c r="BR320" i="24"/>
  <c r="BR326" i="24"/>
  <c r="BR322" i="24"/>
  <c r="BR324" i="24"/>
  <c r="BR330" i="24"/>
  <c r="BR328" i="24"/>
  <c r="BR323" i="24"/>
  <c r="BR336" i="24"/>
  <c r="BR321" i="24"/>
  <c r="BR342" i="24"/>
  <c r="BR319" i="24"/>
  <c r="BR337" i="24"/>
  <c r="CG416" i="24"/>
  <c r="CG418" i="24"/>
  <c r="CG411" i="24"/>
  <c r="CG420" i="24"/>
  <c r="CG422" i="24"/>
  <c r="CG415" i="24"/>
  <c r="CG417" i="24"/>
  <c r="CG419" i="24"/>
  <c r="CG412" i="24"/>
  <c r="CG410" i="24"/>
  <c r="CG404" i="24"/>
  <c r="CG414" i="24"/>
  <c r="CG413" i="24"/>
  <c r="CG408" i="24"/>
  <c r="CG421" i="24"/>
  <c r="CG401" i="24"/>
  <c r="CG409" i="24"/>
  <c r="CG403" i="24"/>
  <c r="CG395" i="24"/>
  <c r="CG397" i="24"/>
  <c r="CG407" i="24"/>
  <c r="CG406" i="24"/>
  <c r="CG396" i="24"/>
  <c r="CG389" i="24"/>
  <c r="CG394" i="24"/>
  <c r="CG393" i="24"/>
  <c r="CG388" i="24"/>
  <c r="CG405" i="24"/>
  <c r="CG400" i="24"/>
  <c r="CG399" i="24"/>
  <c r="CG392" i="24"/>
  <c r="CG383" i="24"/>
  <c r="CG398" i="24"/>
  <c r="CG385" i="24"/>
  <c r="CG384" i="24"/>
  <c r="CG387" i="24"/>
  <c r="CG391" i="24"/>
  <c r="CG386" i="24"/>
  <c r="CG381" i="24"/>
  <c r="CG390" i="24"/>
  <c r="CG382" i="24"/>
  <c r="CG376" i="24"/>
  <c r="CG375" i="24"/>
  <c r="CG373" i="24"/>
  <c r="CG369" i="24"/>
  <c r="CG362" i="24"/>
  <c r="CG378" i="24"/>
  <c r="CG377" i="24"/>
  <c r="CG371" i="24"/>
  <c r="CG402" i="24"/>
  <c r="CG379" i="24"/>
  <c r="CG364" i="24"/>
  <c r="CG374" i="24"/>
  <c r="CG366" i="24"/>
  <c r="CG368" i="24"/>
  <c r="CG370" i="24"/>
  <c r="CG372" i="24"/>
  <c r="CG367" i="24"/>
  <c r="CG356" i="24"/>
  <c r="CG380" i="24"/>
  <c r="CG358" i="24"/>
  <c r="CG360" i="24"/>
  <c r="CG357" i="24"/>
  <c r="CG365" i="24"/>
  <c r="CG352" i="24"/>
  <c r="CG345" i="24"/>
  <c r="CG361" i="24"/>
  <c r="CG355" i="24"/>
  <c r="CG347" i="24"/>
  <c r="CG349" i="24"/>
  <c r="CG351" i="24"/>
  <c r="CG354" i="24"/>
  <c r="CG359" i="24"/>
  <c r="CG363" i="24"/>
  <c r="CG350" i="24"/>
  <c r="CG336" i="24"/>
  <c r="CG343" i="24"/>
  <c r="CG353" i="24"/>
  <c r="CG346" i="24"/>
  <c r="CG348" i="24"/>
  <c r="CG344" i="24"/>
  <c r="CG340" i="24"/>
  <c r="CG328" i="24"/>
  <c r="CG330" i="24"/>
  <c r="CG338" i="24"/>
  <c r="CG332" i="24"/>
  <c r="CG341" i="24"/>
  <c r="CG339" i="24"/>
  <c r="CG334" i="24"/>
  <c r="CG337" i="24"/>
  <c r="CG342" i="24"/>
  <c r="CG329" i="24"/>
  <c r="CG331" i="24"/>
  <c r="CG335" i="24"/>
  <c r="CG327" i="24"/>
  <c r="CG319" i="24"/>
  <c r="CG323" i="24"/>
  <c r="CG325" i="24"/>
  <c r="CG326" i="24"/>
  <c r="CG322" i="24"/>
  <c r="CG321" i="24"/>
  <c r="CG333" i="24"/>
  <c r="CG320" i="24"/>
  <c r="CG324" i="24"/>
  <c r="AD202" i="24"/>
  <c r="BL419" i="24"/>
  <c r="BL421" i="24"/>
  <c r="BL414" i="24"/>
  <c r="BL418" i="24"/>
  <c r="BL420" i="24"/>
  <c r="BL413" i="24"/>
  <c r="BL422" i="24"/>
  <c r="BL403" i="24"/>
  <c r="BL405" i="24"/>
  <c r="BL407" i="24"/>
  <c r="BL415" i="24"/>
  <c r="BL417" i="24"/>
  <c r="BL416" i="24"/>
  <c r="BL411" i="24"/>
  <c r="BL404" i="24"/>
  <c r="BL412" i="24"/>
  <c r="BL406" i="24"/>
  <c r="BL400" i="24"/>
  <c r="BL396" i="24"/>
  <c r="BL392" i="24"/>
  <c r="BL385" i="24"/>
  <c r="BL394" i="24"/>
  <c r="BL387" i="24"/>
  <c r="BL397" i="24"/>
  <c r="BL398" i="24"/>
  <c r="BL391" i="24"/>
  <c r="BL409" i="24"/>
  <c r="BL402" i="24"/>
  <c r="BL401" i="24"/>
  <c r="BL410" i="24"/>
  <c r="BL381" i="24"/>
  <c r="BL386" i="24"/>
  <c r="BL395" i="24"/>
  <c r="BL384" i="24"/>
  <c r="BL383" i="24"/>
  <c r="BL382" i="24"/>
  <c r="BL408" i="24"/>
  <c r="BL390" i="24"/>
  <c r="BL399" i="24"/>
  <c r="BL363" i="24"/>
  <c r="BL376" i="24"/>
  <c r="BL375" i="24"/>
  <c r="BL372" i="24"/>
  <c r="BL373" i="24"/>
  <c r="BL365" i="24"/>
  <c r="BL388" i="24"/>
  <c r="BL367" i="24"/>
  <c r="BL380" i="24"/>
  <c r="BL369" i="24"/>
  <c r="BL371" i="24"/>
  <c r="BL393" i="24"/>
  <c r="BL374" i="24"/>
  <c r="BL357" i="24"/>
  <c r="BL359" i="24"/>
  <c r="BL389" i="24"/>
  <c r="BL361" i="24"/>
  <c r="BL377" i="24"/>
  <c r="BL368" i="24"/>
  <c r="BL354" i="24"/>
  <c r="BL378" i="24"/>
  <c r="BL379" i="24"/>
  <c r="BL360" i="24"/>
  <c r="BL366" i="24"/>
  <c r="BL358" i="24"/>
  <c r="BL348" i="24"/>
  <c r="BL370" i="24"/>
  <c r="BL350" i="24"/>
  <c r="BL364" i="24"/>
  <c r="BL356" i="24"/>
  <c r="BL339" i="24"/>
  <c r="BL346" i="24"/>
  <c r="BL343" i="24"/>
  <c r="BL349" i="24"/>
  <c r="BL344" i="24"/>
  <c r="BL362" i="24"/>
  <c r="BL338" i="24"/>
  <c r="BL340" i="24"/>
  <c r="BL337" i="24"/>
  <c r="BL345" i="24"/>
  <c r="BL342" i="24"/>
  <c r="BL341" i="24"/>
  <c r="BL355" i="24"/>
  <c r="BL320" i="24"/>
  <c r="BL322" i="24"/>
  <c r="BL347" i="24"/>
  <c r="BL321" i="24"/>
  <c r="BL319" i="24"/>
  <c r="AP415" i="24"/>
  <c r="AP417" i="24"/>
  <c r="AP419" i="24"/>
  <c r="AP412" i="24"/>
  <c r="AP421" i="24"/>
  <c r="AP414" i="24"/>
  <c r="AP416" i="24"/>
  <c r="AP420" i="24"/>
  <c r="AP422" i="24"/>
  <c r="AP418" i="24"/>
  <c r="AP413" i="24"/>
  <c r="AP410" i="24"/>
  <c r="AP406" i="24"/>
  <c r="AP403" i="24"/>
  <c r="AP409" i="24"/>
  <c r="AP405" i="24"/>
  <c r="AP411" i="24"/>
  <c r="AP399" i="24"/>
  <c r="AP401" i="24"/>
  <c r="AP400" i="24"/>
  <c r="AP407" i="24"/>
  <c r="AP386" i="24"/>
  <c r="AP408" i="24"/>
  <c r="AP402" i="24"/>
  <c r="AP395" i="24"/>
  <c r="AP398" i="24"/>
  <c r="AP394" i="24"/>
  <c r="AP390" i="24"/>
  <c r="AP392" i="24"/>
  <c r="AP397" i="24"/>
  <c r="AP404" i="24"/>
  <c r="AP389" i="24"/>
  <c r="AP388" i="24"/>
  <c r="AP382" i="24"/>
  <c r="AP391" i="24"/>
  <c r="AP384" i="24"/>
  <c r="AP387" i="24"/>
  <c r="AP380" i="24"/>
  <c r="AP393" i="24"/>
  <c r="AP385" i="24"/>
  <c r="AP378" i="24"/>
  <c r="AP396" i="24"/>
  <c r="AP366" i="24"/>
  <c r="AP368" i="24"/>
  <c r="AP375" i="24"/>
  <c r="AP370" i="24"/>
  <c r="AP379" i="24"/>
  <c r="AP373" i="24"/>
  <c r="AP383" i="24"/>
  <c r="AP381" i="24"/>
  <c r="AP365" i="24"/>
  <c r="AP374" i="24"/>
  <c r="AP377" i="24"/>
  <c r="AP369" i="24"/>
  <c r="AP372" i="24"/>
  <c r="AP362" i="24"/>
  <c r="AP355" i="24"/>
  <c r="AP357" i="24"/>
  <c r="AP359" i="24"/>
  <c r="AP361" i="24"/>
  <c r="AP371" i="24"/>
  <c r="AP349" i="24"/>
  <c r="AP342" i="24"/>
  <c r="AP360" i="24"/>
  <c r="AP354" i="24"/>
  <c r="AP344" i="24"/>
  <c r="AP367" i="24"/>
  <c r="AP356" i="24"/>
  <c r="AP346" i="24"/>
  <c r="AP363" i="24"/>
  <c r="AP348" i="24"/>
  <c r="AP350" i="24"/>
  <c r="AP358" i="24"/>
  <c r="AP376" i="24"/>
  <c r="AP339" i="24"/>
  <c r="AP341" i="24"/>
  <c r="AP364" i="24"/>
  <c r="AP338" i="24"/>
  <c r="AP327" i="24"/>
  <c r="AP329" i="24"/>
  <c r="AP337" i="24"/>
  <c r="AP340" i="24"/>
  <c r="AP331" i="24"/>
  <c r="AP343" i="24"/>
  <c r="AP333" i="24"/>
  <c r="AP335" i="24"/>
  <c r="AP347" i="24"/>
  <c r="AP322" i="24"/>
  <c r="AP324" i="24"/>
  <c r="AP336" i="24"/>
  <c r="AP326" i="24"/>
  <c r="AP345" i="24"/>
  <c r="AP330" i="24"/>
  <c r="AP332" i="24"/>
  <c r="AP328" i="24"/>
  <c r="AP334" i="24"/>
  <c r="AP320" i="24"/>
  <c r="AP325" i="24"/>
  <c r="AP319" i="24"/>
  <c r="AP323" i="24"/>
  <c r="AP321" i="24"/>
  <c r="CD421" i="24"/>
  <c r="CD416" i="24"/>
  <c r="CD411" i="24"/>
  <c r="CD420" i="24"/>
  <c r="CD413" i="24"/>
  <c r="CD422" i="24"/>
  <c r="CD415" i="24"/>
  <c r="CD412" i="24"/>
  <c r="CD405" i="24"/>
  <c r="CD407" i="24"/>
  <c r="CD409" i="24"/>
  <c r="CD417" i="24"/>
  <c r="CD419" i="24"/>
  <c r="CD418" i="24"/>
  <c r="CD414" i="24"/>
  <c r="CD410" i="24"/>
  <c r="CD399" i="24"/>
  <c r="CD402" i="24"/>
  <c r="CD403" i="24"/>
  <c r="CD395" i="24"/>
  <c r="CD401" i="24"/>
  <c r="CD400" i="24"/>
  <c r="CD406" i="24"/>
  <c r="CD404" i="24"/>
  <c r="CD387" i="24"/>
  <c r="CD389" i="24"/>
  <c r="CD394" i="24"/>
  <c r="CD393" i="24"/>
  <c r="CD408" i="24"/>
  <c r="CD391" i="24"/>
  <c r="CD383" i="24"/>
  <c r="CD388" i="24"/>
  <c r="CD398" i="24"/>
  <c r="CD378" i="24"/>
  <c r="CD396" i="24"/>
  <c r="CD385" i="24"/>
  <c r="CD397" i="24"/>
  <c r="CD384" i="24"/>
  <c r="CD380" i="24"/>
  <c r="CD386" i="24"/>
  <c r="CD373" i="24"/>
  <c r="CD390" i="24"/>
  <c r="CD375" i="24"/>
  <c r="CD381" i="24"/>
  <c r="CD382" i="24"/>
  <c r="CD365" i="24"/>
  <c r="CD367" i="24"/>
  <c r="CD376" i="24"/>
  <c r="CD369" i="24"/>
  <c r="CD377" i="24"/>
  <c r="CD371" i="24"/>
  <c r="CD374" i="24"/>
  <c r="CD366" i="24"/>
  <c r="CD359" i="24"/>
  <c r="CD361" i="24"/>
  <c r="CD354" i="24"/>
  <c r="CD356" i="24"/>
  <c r="CD379" i="24"/>
  <c r="CD370" i="24"/>
  <c r="CD364" i="24"/>
  <c r="CD362" i="24"/>
  <c r="CD392" i="24"/>
  <c r="CD363" i="24"/>
  <c r="CD350" i="24"/>
  <c r="CD368" i="24"/>
  <c r="CD352" i="24"/>
  <c r="CD355" i="24"/>
  <c r="CD345" i="24"/>
  <c r="CD357" i="24"/>
  <c r="CD358" i="24"/>
  <c r="CD353" i="24"/>
  <c r="CD351" i="24"/>
  <c r="CD372" i="24"/>
  <c r="CD341" i="24"/>
  <c r="CD342" i="24"/>
  <c r="CD336" i="24"/>
  <c r="CD338" i="24"/>
  <c r="CD347" i="24"/>
  <c r="CD346" i="24"/>
  <c r="CD344" i="24"/>
  <c r="CD340" i="24"/>
  <c r="CD349" i="24"/>
  <c r="CD333" i="24"/>
  <c r="CD335" i="24"/>
  <c r="CD330" i="24"/>
  <c r="CD325" i="24"/>
  <c r="CD339" i="24"/>
  <c r="CD334" i="24"/>
  <c r="CD337" i="24"/>
  <c r="CD343" i="24"/>
  <c r="CD329" i="24"/>
  <c r="CD331" i="24"/>
  <c r="CD320" i="24"/>
  <c r="CD328" i="24"/>
  <c r="CD322" i="24"/>
  <c r="CD324" i="24"/>
  <c r="CD319" i="24"/>
  <c r="CD326" i="24"/>
  <c r="CD360" i="24"/>
  <c r="CD323" i="24"/>
  <c r="CD327" i="24"/>
  <c r="CD348" i="24"/>
  <c r="CD332" i="24"/>
  <c r="CD321" i="24"/>
  <c r="CN415" i="24"/>
  <c r="CN417" i="24"/>
  <c r="CN410" i="24"/>
  <c r="CN419" i="24"/>
  <c r="CN421" i="24"/>
  <c r="CN414" i="24"/>
  <c r="CN416" i="24"/>
  <c r="CN418" i="24"/>
  <c r="CN422" i="24"/>
  <c r="CN412" i="24"/>
  <c r="CN420" i="24"/>
  <c r="CN403" i="24"/>
  <c r="CN407" i="24"/>
  <c r="CN413" i="24"/>
  <c r="CN409" i="24"/>
  <c r="CN408" i="24"/>
  <c r="CN406" i="24"/>
  <c r="CN405" i="24"/>
  <c r="CN401" i="24"/>
  <c r="CN398" i="24"/>
  <c r="CN394" i="24"/>
  <c r="CN404" i="24"/>
  <c r="CN396" i="24"/>
  <c r="CN388" i="24"/>
  <c r="CN402" i="24"/>
  <c r="CN397" i="24"/>
  <c r="CN392" i="24"/>
  <c r="CN399" i="24"/>
  <c r="CN400" i="24"/>
  <c r="CN395" i="24"/>
  <c r="CN391" i="24"/>
  <c r="CN384" i="24"/>
  <c r="CN386" i="24"/>
  <c r="CN389" i="24"/>
  <c r="CN383" i="24"/>
  <c r="CN390" i="24"/>
  <c r="CN411" i="24"/>
  <c r="CN385" i="24"/>
  <c r="CN382" i="24"/>
  <c r="CN377" i="24"/>
  <c r="CN376" i="24"/>
  <c r="CN379" i="24"/>
  <c r="CN393" i="24"/>
  <c r="CN381" i="24"/>
  <c r="CN374" i="24"/>
  <c r="CN368" i="24"/>
  <c r="CN370" i="24"/>
  <c r="CN363" i="24"/>
  <c r="CN372" i="24"/>
  <c r="CN365" i="24"/>
  <c r="CN367" i="24"/>
  <c r="CN387" i="24"/>
  <c r="CN380" i="24"/>
  <c r="CN373" i="24"/>
  <c r="CN369" i="24"/>
  <c r="CN375" i="24"/>
  <c r="CN371" i="24"/>
  <c r="CN355" i="24"/>
  <c r="CN378" i="24"/>
  <c r="CN357" i="24"/>
  <c r="CN366" i="24"/>
  <c r="CN362" i="24"/>
  <c r="CN359" i="24"/>
  <c r="CN361" i="24"/>
  <c r="CN356" i="24"/>
  <c r="CN351" i="24"/>
  <c r="CN344" i="24"/>
  <c r="CN364" i="24"/>
  <c r="CN354" i="24"/>
  <c r="CN346" i="24"/>
  <c r="CN358" i="24"/>
  <c r="CN348" i="24"/>
  <c r="CN350" i="24"/>
  <c r="CN352" i="24"/>
  <c r="CN360" i="24"/>
  <c r="CN347" i="24"/>
  <c r="CN341" i="24"/>
  <c r="CN345" i="24"/>
  <c r="CN342" i="24"/>
  <c r="CN338" i="24"/>
  <c r="CN327" i="24"/>
  <c r="CN329" i="24"/>
  <c r="CN331" i="24"/>
  <c r="CN333" i="24"/>
  <c r="CN343" i="24"/>
  <c r="CN335" i="24"/>
  <c r="CN328" i="24"/>
  <c r="CN340" i="24"/>
  <c r="CN324" i="24"/>
  <c r="CN330" i="24"/>
  <c r="CN332" i="24"/>
  <c r="CN339" i="24"/>
  <c r="CN337" i="24"/>
  <c r="CN326" i="24"/>
  <c r="CN353" i="24"/>
  <c r="CN334" i="24"/>
  <c r="CN322" i="24"/>
  <c r="CN336" i="24"/>
  <c r="CN321" i="24"/>
  <c r="CN349" i="24"/>
  <c r="CN320" i="24"/>
  <c r="CN319" i="24"/>
  <c r="CN325" i="24"/>
  <c r="CN323" i="24"/>
  <c r="CJ413" i="24"/>
  <c r="CJ422" i="24"/>
  <c r="CJ415" i="24"/>
  <c r="CJ417" i="24"/>
  <c r="CJ419" i="24"/>
  <c r="CJ412" i="24"/>
  <c r="CJ421" i="24"/>
  <c r="CJ414" i="24"/>
  <c r="CJ418" i="24"/>
  <c r="CJ420" i="24"/>
  <c r="CJ416" i="24"/>
  <c r="CJ410" i="24"/>
  <c r="CJ401" i="24"/>
  <c r="CJ411" i="24"/>
  <c r="CJ404" i="24"/>
  <c r="CJ402" i="24"/>
  <c r="CJ407" i="24"/>
  <c r="CJ408" i="24"/>
  <c r="CJ406" i="24"/>
  <c r="CJ397" i="24"/>
  <c r="CJ400" i="24"/>
  <c r="CJ398" i="24"/>
  <c r="CJ393" i="24"/>
  <c r="CJ388" i="24"/>
  <c r="CJ409" i="24"/>
  <c r="CJ405" i="24"/>
  <c r="CJ390" i="24"/>
  <c r="CJ399" i="24"/>
  <c r="CJ392" i="24"/>
  <c r="CJ403" i="24"/>
  <c r="CJ391" i="24"/>
  <c r="CJ380" i="24"/>
  <c r="CJ395" i="24"/>
  <c r="CJ394" i="24"/>
  <c r="CJ385" i="24"/>
  <c r="CJ382" i="24"/>
  <c r="CJ396" i="24"/>
  <c r="CJ386" i="24"/>
  <c r="CJ384" i="24"/>
  <c r="CJ387" i="24"/>
  <c r="CJ389" i="24"/>
  <c r="CJ377" i="24"/>
  <c r="CJ383" i="24"/>
  <c r="CJ379" i="24"/>
  <c r="CJ371" i="24"/>
  <c r="CJ378" i="24"/>
  <c r="CJ364" i="24"/>
  <c r="CJ374" i="24"/>
  <c r="CJ366" i="24"/>
  <c r="CJ368" i="24"/>
  <c r="CJ381" i="24"/>
  <c r="CJ372" i="24"/>
  <c r="CJ367" i="24"/>
  <c r="CJ376" i="24"/>
  <c r="CJ373" i="24"/>
  <c r="CJ360" i="24"/>
  <c r="CJ369" i="24"/>
  <c r="CJ353" i="24"/>
  <c r="CJ375" i="24"/>
  <c r="CJ365" i="24"/>
  <c r="CJ355" i="24"/>
  <c r="CJ357" i="24"/>
  <c r="CJ370" i="24"/>
  <c r="CJ362" i="24"/>
  <c r="CJ359" i="24"/>
  <c r="CJ363" i="24"/>
  <c r="CJ347" i="24"/>
  <c r="CJ356" i="24"/>
  <c r="CJ349" i="24"/>
  <c r="CJ342" i="24"/>
  <c r="CJ351" i="24"/>
  <c r="CJ354" i="24"/>
  <c r="CJ346" i="24"/>
  <c r="CJ348" i="24"/>
  <c r="CJ350" i="24"/>
  <c r="CJ343" i="24"/>
  <c r="CJ352" i="24"/>
  <c r="CJ340" i="24"/>
  <c r="CJ358" i="24"/>
  <c r="CJ339" i="24"/>
  <c r="CJ361" i="24"/>
  <c r="CJ345" i="24"/>
  <c r="CJ336" i="24"/>
  <c r="CJ325" i="24"/>
  <c r="CJ327" i="24"/>
  <c r="CJ337" i="24"/>
  <c r="CJ329" i="24"/>
  <c r="CJ331" i="24"/>
  <c r="CJ333" i="24"/>
  <c r="CJ335" i="24"/>
  <c r="CJ344" i="24"/>
  <c r="CJ341" i="24"/>
  <c r="CJ320" i="24"/>
  <c r="CJ322" i="24"/>
  <c r="CJ324" i="24"/>
  <c r="CJ330" i="24"/>
  <c r="CJ338" i="24"/>
  <c r="CJ326" i="24"/>
  <c r="CJ323" i="24"/>
  <c r="CJ328" i="24"/>
  <c r="CJ321" i="24"/>
  <c r="CJ332" i="24"/>
  <c r="CJ334" i="24"/>
  <c r="CJ319" i="24"/>
  <c r="T202" i="24"/>
  <c r="CW416" i="24"/>
  <c r="CW418" i="24"/>
  <c r="CW411" i="24"/>
  <c r="CW420" i="24"/>
  <c r="CW422" i="24"/>
  <c r="CW415" i="24"/>
  <c r="CW417" i="24"/>
  <c r="CW419" i="24"/>
  <c r="CW404" i="24"/>
  <c r="CW408" i="24"/>
  <c r="CW412" i="24"/>
  <c r="CW401" i="24"/>
  <c r="CW405" i="24"/>
  <c r="CW410" i="24"/>
  <c r="CW413" i="24"/>
  <c r="CW409" i="24"/>
  <c r="CW406" i="24"/>
  <c r="CW395" i="24"/>
  <c r="CW407" i="24"/>
  <c r="CW397" i="24"/>
  <c r="CW421" i="24"/>
  <c r="CW414" i="24"/>
  <c r="CW403" i="24"/>
  <c r="CW400" i="24"/>
  <c r="CW398" i="24"/>
  <c r="CW402" i="24"/>
  <c r="CW389" i="24"/>
  <c r="CW399" i="24"/>
  <c r="CW396" i="24"/>
  <c r="CW394" i="24"/>
  <c r="CW388" i="24"/>
  <c r="CW392" i="24"/>
  <c r="CW387" i="24"/>
  <c r="CW383" i="24"/>
  <c r="CW390" i="24"/>
  <c r="CW384" i="24"/>
  <c r="CW386" i="24"/>
  <c r="CW379" i="24"/>
  <c r="CW380" i="24"/>
  <c r="CW378" i="24"/>
  <c r="CW381" i="24"/>
  <c r="CW382" i="24"/>
  <c r="CW391" i="24"/>
  <c r="CW369" i="24"/>
  <c r="CW362" i="24"/>
  <c r="CW373" i="24"/>
  <c r="CW371" i="24"/>
  <c r="CW375" i="24"/>
  <c r="CW364" i="24"/>
  <c r="CW376" i="24"/>
  <c r="CW366" i="24"/>
  <c r="CW393" i="24"/>
  <c r="CW374" i="24"/>
  <c r="CW368" i="24"/>
  <c r="CW385" i="24"/>
  <c r="CW370" i="24"/>
  <c r="CW377" i="24"/>
  <c r="CW372" i="24"/>
  <c r="CW354" i="24"/>
  <c r="CW356" i="24"/>
  <c r="CW363" i="24"/>
  <c r="CW358" i="24"/>
  <c r="CW360" i="24"/>
  <c r="CW367" i="24"/>
  <c r="CW357" i="24"/>
  <c r="CW365" i="24"/>
  <c r="CW352" i="24"/>
  <c r="CW345" i="24"/>
  <c r="CW347" i="24"/>
  <c r="CW359" i="24"/>
  <c r="CW349" i="24"/>
  <c r="CW351" i="24"/>
  <c r="CW355" i="24"/>
  <c r="CW361" i="24"/>
  <c r="CW336" i="24"/>
  <c r="CW341" i="24"/>
  <c r="CW342" i="24"/>
  <c r="CW343" i="24"/>
  <c r="CW344" i="24"/>
  <c r="CW346" i="24"/>
  <c r="CW328" i="24"/>
  <c r="CW330" i="24"/>
  <c r="CW332" i="24"/>
  <c r="CW325" i="24"/>
  <c r="CW334" i="24"/>
  <c r="CW348" i="24"/>
  <c r="CW340" i="24"/>
  <c r="CW329" i="24"/>
  <c r="CW338" i="24"/>
  <c r="CW353" i="24"/>
  <c r="CW350" i="24"/>
  <c r="CW337" i="24"/>
  <c r="CW335" i="24"/>
  <c r="CW327" i="24"/>
  <c r="CW326" i="24"/>
  <c r="CW339" i="24"/>
  <c r="CW331" i="24"/>
  <c r="CW319" i="24"/>
  <c r="CW333" i="24"/>
  <c r="CW323" i="24"/>
  <c r="CW321" i="24"/>
  <c r="CW320" i="24"/>
  <c r="CW324" i="24"/>
  <c r="CW322" i="24"/>
  <c r="AV419" i="24"/>
  <c r="AV421" i="24"/>
  <c r="AV414" i="24"/>
  <c r="AV418" i="24"/>
  <c r="AV420" i="24"/>
  <c r="AV413" i="24"/>
  <c r="AV422" i="24"/>
  <c r="AV403" i="24"/>
  <c r="AV415" i="24"/>
  <c r="AV405" i="24"/>
  <c r="AV412" i="24"/>
  <c r="AV410" i="24"/>
  <c r="AV407" i="24"/>
  <c r="AV411" i="24"/>
  <c r="AV404" i="24"/>
  <c r="AV417" i="24"/>
  <c r="AV416" i="24"/>
  <c r="AV401" i="24"/>
  <c r="AV409" i="24"/>
  <c r="AV400" i="24"/>
  <c r="AV406" i="24"/>
  <c r="AV402" i="24"/>
  <c r="AV398" i="24"/>
  <c r="AV394" i="24"/>
  <c r="AV392" i="24"/>
  <c r="AV397" i="24"/>
  <c r="AV385" i="24"/>
  <c r="AV387" i="24"/>
  <c r="AV391" i="24"/>
  <c r="AV396" i="24"/>
  <c r="AV395" i="24"/>
  <c r="AV381" i="24"/>
  <c r="AV386" i="24"/>
  <c r="AV393" i="24"/>
  <c r="AV399" i="24"/>
  <c r="AV408" i="24"/>
  <c r="AV388" i="24"/>
  <c r="AV382" i="24"/>
  <c r="AV389" i="24"/>
  <c r="AV384" i="24"/>
  <c r="AV390" i="24"/>
  <c r="AV383" i="24"/>
  <c r="AV373" i="24"/>
  <c r="AV363" i="24"/>
  <c r="AV372" i="24"/>
  <c r="AV365" i="24"/>
  <c r="AV379" i="24"/>
  <c r="AV367" i="24"/>
  <c r="AV378" i="24"/>
  <c r="AV369" i="24"/>
  <c r="AV371" i="24"/>
  <c r="AV380" i="24"/>
  <c r="AV376" i="24"/>
  <c r="AV357" i="24"/>
  <c r="AV374" i="24"/>
  <c r="AV359" i="24"/>
  <c r="AV361" i="24"/>
  <c r="AV370" i="24"/>
  <c r="AV354" i="24"/>
  <c r="AV377" i="24"/>
  <c r="AV368" i="24"/>
  <c r="AV360" i="24"/>
  <c r="AV375" i="24"/>
  <c r="AV348" i="24"/>
  <c r="AV356" i="24"/>
  <c r="AV353" i="24"/>
  <c r="AV366" i="24"/>
  <c r="AV350" i="24"/>
  <c r="AV362" i="24"/>
  <c r="AV352" i="24"/>
  <c r="AV364" i="24"/>
  <c r="AV339" i="24"/>
  <c r="AV344" i="24"/>
  <c r="AV345" i="24"/>
  <c r="AV355" i="24"/>
  <c r="AV351" i="24"/>
  <c r="AV347" i="24"/>
  <c r="AV338" i="24"/>
  <c r="AV340" i="24"/>
  <c r="AV342" i="24"/>
  <c r="AV331" i="24"/>
  <c r="AV337" i="24"/>
  <c r="AV333" i="24"/>
  <c r="AV358" i="24"/>
  <c r="AV343" i="24"/>
  <c r="AV328" i="24"/>
  <c r="AV332" i="24"/>
  <c r="AV327" i="24"/>
  <c r="AV329" i="24"/>
  <c r="AV346" i="24"/>
  <c r="AV326" i="24"/>
  <c r="AV341" i="24"/>
  <c r="AV349" i="24"/>
  <c r="AV324" i="24"/>
  <c r="AV323" i="24"/>
  <c r="AV330" i="24"/>
  <c r="AV325" i="24"/>
  <c r="CR419" i="24"/>
  <c r="CR421" i="24"/>
  <c r="CR414" i="24"/>
  <c r="CR418" i="24"/>
  <c r="CR420" i="24"/>
  <c r="CR413" i="24"/>
  <c r="CR422" i="24"/>
  <c r="CR403" i="24"/>
  <c r="CR405" i="24"/>
  <c r="CR417" i="24"/>
  <c r="CR416" i="24"/>
  <c r="CR407" i="24"/>
  <c r="CR411" i="24"/>
  <c r="CR406" i="24"/>
  <c r="CR412" i="24"/>
  <c r="CR399" i="24"/>
  <c r="CR410" i="24"/>
  <c r="CR409" i="24"/>
  <c r="CR393" i="24"/>
  <c r="CR408" i="24"/>
  <c r="CR402" i="24"/>
  <c r="CR401" i="24"/>
  <c r="CR397" i="24"/>
  <c r="CR392" i="24"/>
  <c r="CR385" i="24"/>
  <c r="CR387" i="24"/>
  <c r="CR395" i="24"/>
  <c r="CR391" i="24"/>
  <c r="CR398" i="24"/>
  <c r="CR415" i="24"/>
  <c r="CR394" i="24"/>
  <c r="CR386" i="24"/>
  <c r="CR381" i="24"/>
  <c r="CR396" i="24"/>
  <c r="CR404" i="24"/>
  <c r="CR390" i="24"/>
  <c r="CR388" i="24"/>
  <c r="CR377" i="24"/>
  <c r="CR400" i="24"/>
  <c r="CR384" i="24"/>
  <c r="CR383" i="24"/>
  <c r="CR379" i="24"/>
  <c r="CR378" i="24"/>
  <c r="CR389" i="24"/>
  <c r="CR380" i="24"/>
  <c r="CR363" i="24"/>
  <c r="CR372" i="24"/>
  <c r="CR365" i="24"/>
  <c r="CR367" i="24"/>
  <c r="CR373" i="24"/>
  <c r="CR369" i="24"/>
  <c r="CR371" i="24"/>
  <c r="CR376" i="24"/>
  <c r="CR357" i="24"/>
  <c r="CR375" i="24"/>
  <c r="CR362" i="24"/>
  <c r="CR359" i="24"/>
  <c r="CR361" i="24"/>
  <c r="CR364" i="24"/>
  <c r="CR354" i="24"/>
  <c r="CR368" i="24"/>
  <c r="CR360" i="24"/>
  <c r="CR382" i="24"/>
  <c r="CR370" i="24"/>
  <c r="CR348" i="24"/>
  <c r="CR353" i="24"/>
  <c r="CR358" i="24"/>
  <c r="CR350" i="24"/>
  <c r="CR352" i="24"/>
  <c r="CR374" i="24"/>
  <c r="CR366" i="24"/>
  <c r="CR339" i="24"/>
  <c r="CR347" i="24"/>
  <c r="CR346" i="24"/>
  <c r="CR336" i="24"/>
  <c r="CR345" i="24"/>
  <c r="CR349" i="24"/>
  <c r="CR342" i="24"/>
  <c r="CR338" i="24"/>
  <c r="CR343" i="24"/>
  <c r="CR340" i="24"/>
  <c r="CR344" i="24"/>
  <c r="CR331" i="24"/>
  <c r="CR341" i="24"/>
  <c r="CR333" i="24"/>
  <c r="CR335" i="24"/>
  <c r="CR328" i="24"/>
  <c r="CR332" i="24"/>
  <c r="CR356" i="24"/>
  <c r="CR327" i="24"/>
  <c r="CR329" i="24"/>
  <c r="CR351" i="24"/>
  <c r="CR355" i="24"/>
  <c r="CR337" i="24"/>
  <c r="CR334" i="24"/>
  <c r="CR320" i="24"/>
  <c r="CR322" i="24"/>
  <c r="CR321" i="24"/>
  <c r="CR330" i="24"/>
  <c r="CR324" i="24"/>
  <c r="CR319" i="24"/>
  <c r="CR325" i="24"/>
  <c r="CR323" i="24"/>
  <c r="CR326" i="24"/>
  <c r="AR415" i="24"/>
  <c r="AR417" i="24"/>
  <c r="AR410" i="24"/>
  <c r="AR419" i="24"/>
  <c r="AR421" i="24"/>
  <c r="AR414" i="24"/>
  <c r="AR416" i="24"/>
  <c r="AR418" i="24"/>
  <c r="AR422" i="24"/>
  <c r="AR403" i="24"/>
  <c r="AR413" i="24"/>
  <c r="AR411" i="24"/>
  <c r="AR412" i="24"/>
  <c r="AR420" i="24"/>
  <c r="AR407" i="24"/>
  <c r="AR399" i="24"/>
  <c r="AR394" i="24"/>
  <c r="AR405" i="24"/>
  <c r="AR396" i="24"/>
  <c r="AR395" i="24"/>
  <c r="AR408" i="24"/>
  <c r="AR402" i="24"/>
  <c r="AR388" i="24"/>
  <c r="AR401" i="24"/>
  <c r="AR398" i="24"/>
  <c r="AR392" i="24"/>
  <c r="AR406" i="24"/>
  <c r="AR400" i="24"/>
  <c r="AR391" i="24"/>
  <c r="AR390" i="24"/>
  <c r="AR389" i="24"/>
  <c r="AR384" i="24"/>
  <c r="AR385" i="24"/>
  <c r="AR409" i="24"/>
  <c r="AR393" i="24"/>
  <c r="AR386" i="24"/>
  <c r="AR387" i="24"/>
  <c r="AR383" i="24"/>
  <c r="AR404" i="24"/>
  <c r="AR378" i="24"/>
  <c r="AR382" i="24"/>
  <c r="AR397" i="24"/>
  <c r="AR368" i="24"/>
  <c r="AR375" i="24"/>
  <c r="AR370" i="24"/>
  <c r="AR373" i="24"/>
  <c r="AR363" i="24"/>
  <c r="AR379" i="24"/>
  <c r="AR372" i="24"/>
  <c r="AR365" i="24"/>
  <c r="AR381" i="24"/>
  <c r="AR367" i="24"/>
  <c r="AR377" i="24"/>
  <c r="AR374" i="24"/>
  <c r="AR369" i="24"/>
  <c r="AR371" i="24"/>
  <c r="AR355" i="24"/>
  <c r="AR357" i="24"/>
  <c r="AR364" i="24"/>
  <c r="AR380" i="24"/>
  <c r="AR359" i="24"/>
  <c r="AR376" i="24"/>
  <c r="AR361" i="24"/>
  <c r="AR366" i="24"/>
  <c r="AR356" i="24"/>
  <c r="AR351" i="24"/>
  <c r="AR360" i="24"/>
  <c r="AR354" i="24"/>
  <c r="AR344" i="24"/>
  <c r="AR346" i="24"/>
  <c r="AR348" i="24"/>
  <c r="AR350" i="24"/>
  <c r="AR352" i="24"/>
  <c r="AR358" i="24"/>
  <c r="AR343" i="24"/>
  <c r="AR341" i="24"/>
  <c r="AR362" i="24"/>
  <c r="AR347" i="24"/>
  <c r="AR345" i="24"/>
  <c r="AR353" i="24"/>
  <c r="AR327" i="24"/>
  <c r="AR349" i="24"/>
  <c r="AR329" i="24"/>
  <c r="AR342" i="24"/>
  <c r="AR340" i="24"/>
  <c r="AR337" i="24"/>
  <c r="AR331" i="24"/>
  <c r="AR333" i="24"/>
  <c r="AR335" i="24"/>
  <c r="AR328" i="24"/>
  <c r="AR339" i="24"/>
  <c r="AR324" i="24"/>
  <c r="AR330" i="24"/>
  <c r="AR338" i="24"/>
  <c r="AR322" i="24"/>
  <c r="AR325" i="24"/>
  <c r="AR320" i="24"/>
  <c r="AR334" i="24"/>
  <c r="AR319" i="24"/>
  <c r="AR336" i="24"/>
  <c r="AR323" i="24"/>
  <c r="AR326" i="24"/>
  <c r="AR321" i="24"/>
  <c r="AR332" i="24"/>
  <c r="BT413" i="24"/>
  <c r="BT422" i="24"/>
  <c r="BT415" i="24"/>
  <c r="BT417" i="24"/>
  <c r="BT419" i="24"/>
  <c r="BT412" i="24"/>
  <c r="BT421" i="24"/>
  <c r="BT414" i="24"/>
  <c r="BT418" i="24"/>
  <c r="BT420" i="24"/>
  <c r="BT416" i="24"/>
  <c r="BT409" i="24"/>
  <c r="BT401" i="24"/>
  <c r="BT407" i="24"/>
  <c r="BT410" i="24"/>
  <c r="BT397" i="24"/>
  <c r="BT398" i="24"/>
  <c r="BT408" i="24"/>
  <c r="BT405" i="24"/>
  <c r="BT403" i="24"/>
  <c r="BT399" i="24"/>
  <c r="BT402" i="24"/>
  <c r="BT411" i="24"/>
  <c r="BT400" i="24"/>
  <c r="BT393" i="24"/>
  <c r="BT406" i="24"/>
  <c r="BT404" i="24"/>
  <c r="BT388" i="24"/>
  <c r="BT390" i="24"/>
  <c r="BT396" i="24"/>
  <c r="BT392" i="24"/>
  <c r="BT394" i="24"/>
  <c r="BT386" i="24"/>
  <c r="BT380" i="24"/>
  <c r="BT389" i="24"/>
  <c r="BT382" i="24"/>
  <c r="BT384" i="24"/>
  <c r="BT395" i="24"/>
  <c r="BT383" i="24"/>
  <c r="BT391" i="24"/>
  <c r="BT387" i="24"/>
  <c r="BT377" i="24"/>
  <c r="BT379" i="24"/>
  <c r="BT385" i="24"/>
  <c r="BT381" i="24"/>
  <c r="BT371" i="24"/>
  <c r="BT374" i="24"/>
  <c r="BT364" i="24"/>
  <c r="BT366" i="24"/>
  <c r="BT368" i="24"/>
  <c r="BT378" i="24"/>
  <c r="BT376" i="24"/>
  <c r="BT372" i="24"/>
  <c r="BT375" i="24"/>
  <c r="BT373" i="24"/>
  <c r="BT367" i="24"/>
  <c r="BT360" i="24"/>
  <c r="BT353" i="24"/>
  <c r="BT362" i="24"/>
  <c r="BT355" i="24"/>
  <c r="BT369" i="24"/>
  <c r="BT357" i="24"/>
  <c r="BT359" i="24"/>
  <c r="BT370" i="24"/>
  <c r="BT347" i="24"/>
  <c r="BT354" i="24"/>
  <c r="BT365" i="24"/>
  <c r="BT349" i="24"/>
  <c r="BT342" i="24"/>
  <c r="BT351" i="24"/>
  <c r="BT361" i="24"/>
  <c r="BT346" i="24"/>
  <c r="BT356" i="24"/>
  <c r="BT348" i="24"/>
  <c r="BT350" i="24"/>
  <c r="BT363" i="24"/>
  <c r="BT340" i="24"/>
  <c r="BT345" i="24"/>
  <c r="BT352" i="24"/>
  <c r="BT358" i="24"/>
  <c r="BT339" i="24"/>
  <c r="BT344" i="24"/>
  <c r="BT337" i="24"/>
  <c r="BT325" i="24"/>
  <c r="BT327" i="24"/>
  <c r="BT329" i="24"/>
  <c r="BT331" i="24"/>
  <c r="BT341" i="24"/>
  <c r="BT333" i="24"/>
  <c r="BT335" i="24"/>
  <c r="BT343" i="24"/>
  <c r="BT332" i="24"/>
  <c r="BT320" i="24"/>
  <c r="BT334" i="24"/>
  <c r="BT322" i="24"/>
  <c r="BT324" i="24"/>
  <c r="BT338" i="24"/>
  <c r="BT336" i="24"/>
  <c r="BT321" i="24"/>
  <c r="BT326" i="24"/>
  <c r="BT328" i="24"/>
  <c r="BT319" i="24"/>
  <c r="BT330" i="24"/>
  <c r="BT323" i="24"/>
  <c r="X413" i="24"/>
  <c r="X422" i="24"/>
  <c r="X415" i="24"/>
  <c r="X417" i="24"/>
  <c r="X419" i="24"/>
  <c r="X412" i="24"/>
  <c r="X421" i="24"/>
  <c r="X414" i="24"/>
  <c r="X418" i="24"/>
  <c r="X410" i="24"/>
  <c r="X403" i="24"/>
  <c r="X401" i="24"/>
  <c r="X405" i="24"/>
  <c r="X408" i="24"/>
  <c r="X397" i="24"/>
  <c r="X399" i="24"/>
  <c r="X407" i="24"/>
  <c r="X404" i="24"/>
  <c r="X400" i="24"/>
  <c r="X406" i="24"/>
  <c r="X402" i="24"/>
  <c r="X409" i="24"/>
  <c r="X395" i="24"/>
  <c r="X393" i="24"/>
  <c r="X411" i="24"/>
  <c r="X388" i="24"/>
  <c r="X390" i="24"/>
  <c r="X416" i="24"/>
  <c r="X420" i="24"/>
  <c r="X392" i="24"/>
  <c r="X396" i="24"/>
  <c r="X398" i="24"/>
  <c r="X380" i="24"/>
  <c r="X385" i="24"/>
  <c r="X382" i="24"/>
  <c r="X386" i="24"/>
  <c r="X384" i="24"/>
  <c r="X394" i="24"/>
  <c r="X387" i="24"/>
  <c r="X389" i="24"/>
  <c r="X391" i="24"/>
  <c r="X377" i="24"/>
  <c r="X378" i="24"/>
  <c r="X383" i="24"/>
  <c r="X381" i="24"/>
  <c r="X371" i="24"/>
  <c r="X364" i="24"/>
  <c r="X375" i="24"/>
  <c r="X366" i="24"/>
  <c r="X368" i="24"/>
  <c r="X373" i="24"/>
  <c r="X372" i="24"/>
  <c r="X374" i="24"/>
  <c r="X367" i="24"/>
  <c r="X379" i="24"/>
  <c r="X360" i="24"/>
  <c r="X369" i="24"/>
  <c r="X362" i="24"/>
  <c r="X365" i="24"/>
  <c r="X355" i="24"/>
  <c r="X357" i="24"/>
  <c r="X370" i="24"/>
  <c r="X359" i="24"/>
  <c r="X363" i="24"/>
  <c r="X376" i="24"/>
  <c r="X347" i="24"/>
  <c r="X349" i="24"/>
  <c r="X358" i="24"/>
  <c r="X351" i="24"/>
  <c r="X346" i="24"/>
  <c r="X348" i="24"/>
  <c r="X361" i="24"/>
  <c r="X350" i="24"/>
  <c r="X343" i="24"/>
  <c r="X353" i="24"/>
  <c r="X345" i="24"/>
  <c r="X352" i="24"/>
  <c r="X356" i="24"/>
  <c r="X354" i="24"/>
  <c r="X344" i="24"/>
  <c r="X327" i="24"/>
  <c r="X336" i="24"/>
  <c r="X329" i="24"/>
  <c r="X331" i="24"/>
  <c r="X333" i="24"/>
  <c r="X338" i="24"/>
  <c r="X335" i="24"/>
  <c r="X326" i="24"/>
  <c r="X320" i="24"/>
  <c r="X322" i="24"/>
  <c r="X334" i="24"/>
  <c r="X324" i="24"/>
  <c r="X325" i="24"/>
  <c r="X330" i="24"/>
  <c r="X337" i="24"/>
  <c r="X323" i="24"/>
  <c r="X332" i="24"/>
  <c r="X321" i="24"/>
  <c r="X328" i="24"/>
  <c r="X319" i="24"/>
  <c r="BD413" i="24"/>
  <c r="BD422" i="24"/>
  <c r="BD415" i="24"/>
  <c r="BD417" i="24"/>
  <c r="BD419" i="24"/>
  <c r="BD412" i="24"/>
  <c r="BD421" i="24"/>
  <c r="BD414" i="24"/>
  <c r="BD418" i="24"/>
  <c r="BD420" i="24"/>
  <c r="BD416" i="24"/>
  <c r="BD401" i="24"/>
  <c r="BD408" i="24"/>
  <c r="BD406" i="24"/>
  <c r="BD403" i="24"/>
  <c r="BD409" i="24"/>
  <c r="BD410" i="24"/>
  <c r="BD397" i="24"/>
  <c r="BD411" i="24"/>
  <c r="BD402" i="24"/>
  <c r="BD407" i="24"/>
  <c r="BD393" i="24"/>
  <c r="BD388" i="24"/>
  <c r="BD400" i="24"/>
  <c r="BD395" i="24"/>
  <c r="BD390" i="24"/>
  <c r="BD404" i="24"/>
  <c r="BD399" i="24"/>
  <c r="BD394" i="24"/>
  <c r="BD392" i="24"/>
  <c r="BD380" i="24"/>
  <c r="BD382" i="24"/>
  <c r="BD384" i="24"/>
  <c r="BD389" i="24"/>
  <c r="BD385" i="24"/>
  <c r="BD398" i="24"/>
  <c r="BD379" i="24"/>
  <c r="BD377" i="24"/>
  <c r="BD396" i="24"/>
  <c r="BD391" i="24"/>
  <c r="BD383" i="24"/>
  <c r="BD387" i="24"/>
  <c r="BD386" i="24"/>
  <c r="BD371" i="24"/>
  <c r="BD381" i="24"/>
  <c r="BD364" i="24"/>
  <c r="BD405" i="24"/>
  <c r="BD366" i="24"/>
  <c r="BD376" i="24"/>
  <c r="BD368" i="24"/>
  <c r="BD375" i="24"/>
  <c r="BD372" i="24"/>
  <c r="BD373" i="24"/>
  <c r="BD367" i="24"/>
  <c r="BD370" i="24"/>
  <c r="BD363" i="24"/>
  <c r="BD360" i="24"/>
  <c r="BD353" i="24"/>
  <c r="BD362" i="24"/>
  <c r="BD365" i="24"/>
  <c r="BD355" i="24"/>
  <c r="BD357" i="24"/>
  <c r="BD359" i="24"/>
  <c r="BD369" i="24"/>
  <c r="BD374" i="24"/>
  <c r="BD356" i="24"/>
  <c r="BD347" i="24"/>
  <c r="BD349" i="24"/>
  <c r="BD342" i="24"/>
  <c r="BD351" i="24"/>
  <c r="BD378" i="24"/>
  <c r="BD346" i="24"/>
  <c r="BD348" i="24"/>
  <c r="BD354" i="24"/>
  <c r="BD350" i="24"/>
  <c r="BD345" i="24"/>
  <c r="BD340" i="24"/>
  <c r="BD343" i="24"/>
  <c r="BD339" i="24"/>
  <c r="BD358" i="24"/>
  <c r="BD352" i="24"/>
  <c r="BD341" i="24"/>
  <c r="BD325" i="24"/>
  <c r="BD327" i="24"/>
  <c r="BD344" i="24"/>
  <c r="BD329" i="24"/>
  <c r="BD338" i="24"/>
  <c r="BD336" i="24"/>
  <c r="BD361" i="24"/>
  <c r="BD331" i="24"/>
  <c r="BD333" i="24"/>
  <c r="BD335" i="24"/>
  <c r="BD320" i="24"/>
  <c r="BD330" i="24"/>
  <c r="BD322" i="24"/>
  <c r="BD324" i="24"/>
  <c r="BD334" i="24"/>
  <c r="BD337" i="24"/>
  <c r="BD323" i="24"/>
  <c r="BD321" i="24"/>
  <c r="BD328" i="24"/>
  <c r="BD326" i="24"/>
  <c r="BD332" i="24"/>
  <c r="BD319" i="24"/>
  <c r="H202" i="24"/>
  <c r="BO414" i="24"/>
  <c r="BO416" i="24"/>
  <c r="BO418" i="24"/>
  <c r="BO420" i="24"/>
  <c r="BO413" i="24"/>
  <c r="BO422" i="24"/>
  <c r="BO415" i="24"/>
  <c r="BO417" i="24"/>
  <c r="BO421" i="24"/>
  <c r="BO402" i="24"/>
  <c r="BO411" i="24"/>
  <c r="BO412" i="24"/>
  <c r="BO405" i="24"/>
  <c r="BO419" i="24"/>
  <c r="BO404" i="24"/>
  <c r="BO409" i="24"/>
  <c r="BO407" i="24"/>
  <c r="BO410" i="24"/>
  <c r="BO408" i="24"/>
  <c r="BO406" i="24"/>
  <c r="BO401" i="24"/>
  <c r="BO400" i="24"/>
  <c r="BO394" i="24"/>
  <c r="BO387" i="24"/>
  <c r="BO399" i="24"/>
  <c r="BO397" i="24"/>
  <c r="BO391" i="24"/>
  <c r="BO393" i="24"/>
  <c r="BO390" i="24"/>
  <c r="BO383" i="24"/>
  <c r="BO385" i="24"/>
  <c r="BO389" i="24"/>
  <c r="BO398" i="24"/>
  <c r="BO395" i="24"/>
  <c r="BO382" i="24"/>
  <c r="BO396" i="24"/>
  <c r="BO392" i="24"/>
  <c r="BO384" i="24"/>
  <c r="BO381" i="24"/>
  <c r="BO403" i="24"/>
  <c r="BO388" i="24"/>
  <c r="BO373" i="24"/>
  <c r="BO367" i="24"/>
  <c r="BO380" i="24"/>
  <c r="BO369" i="24"/>
  <c r="BO386" i="24"/>
  <c r="BO371" i="24"/>
  <c r="BO374" i="24"/>
  <c r="BO364" i="24"/>
  <c r="BO366" i="24"/>
  <c r="BO379" i="24"/>
  <c r="BO368" i="24"/>
  <c r="BO378" i="24"/>
  <c r="BO377" i="24"/>
  <c r="BO370" i="24"/>
  <c r="BO354" i="24"/>
  <c r="BO365" i="24"/>
  <c r="BO376" i="24"/>
  <c r="BO356" i="24"/>
  <c r="BO358" i="24"/>
  <c r="BO360" i="24"/>
  <c r="BO362" i="24"/>
  <c r="BO372" i="24"/>
  <c r="BO363" i="24"/>
  <c r="BO350" i="24"/>
  <c r="BO343" i="24"/>
  <c r="BO352" i="24"/>
  <c r="BO345" i="24"/>
  <c r="BO375" i="24"/>
  <c r="BO359" i="24"/>
  <c r="BO353" i="24"/>
  <c r="BO347" i="24"/>
  <c r="BO349" i="24"/>
  <c r="BO351" i="24"/>
  <c r="BO361" i="24"/>
  <c r="BO355" i="24"/>
  <c r="BO357" i="24"/>
  <c r="BO340" i="24"/>
  <c r="BO346" i="24"/>
  <c r="BO338" i="24"/>
  <c r="BO326" i="24"/>
  <c r="BO328" i="24"/>
  <c r="BO337" i="24"/>
  <c r="BO330" i="24"/>
  <c r="BO332" i="24"/>
  <c r="BO334" i="24"/>
  <c r="BO327" i="24"/>
  <c r="BO342" i="24"/>
  <c r="BO341" i="24"/>
  <c r="BO336" i="24"/>
  <c r="BO323" i="24"/>
  <c r="BO329" i="24"/>
  <c r="BO331" i="24"/>
  <c r="BO348" i="24"/>
  <c r="BO333" i="24"/>
  <c r="BO335" i="24"/>
  <c r="BO321" i="24"/>
  <c r="BO344" i="24"/>
  <c r="BO339" i="24"/>
  <c r="BO320" i="24"/>
  <c r="BO325" i="24"/>
  <c r="BO324" i="24"/>
  <c r="BO319" i="24"/>
  <c r="BO322" i="24"/>
  <c r="CA412" i="24"/>
  <c r="CA421" i="24"/>
  <c r="CA414" i="24"/>
  <c r="CA416" i="24"/>
  <c r="CA418" i="24"/>
  <c r="CA411" i="24"/>
  <c r="CA420" i="24"/>
  <c r="CA413" i="24"/>
  <c r="CA417" i="24"/>
  <c r="CA422" i="24"/>
  <c r="CA419" i="24"/>
  <c r="CA415" i="24"/>
  <c r="CA410" i="24"/>
  <c r="CA403" i="24"/>
  <c r="CA400" i="24"/>
  <c r="CA408" i="24"/>
  <c r="CA406" i="24"/>
  <c r="CA396" i="24"/>
  <c r="CA399" i="24"/>
  <c r="CA402" i="24"/>
  <c r="CA409" i="24"/>
  <c r="CA404" i="24"/>
  <c r="CA407" i="24"/>
  <c r="CA398" i="24"/>
  <c r="CA392" i="24"/>
  <c r="CA387" i="24"/>
  <c r="CA389" i="24"/>
  <c r="CA394" i="24"/>
  <c r="CA391" i="24"/>
  <c r="CA393" i="24"/>
  <c r="CA379" i="24"/>
  <c r="CA401" i="24"/>
  <c r="CA381" i="24"/>
  <c r="CA395" i="24"/>
  <c r="CA383" i="24"/>
  <c r="CA376" i="24"/>
  <c r="CA388" i="24"/>
  <c r="CA386" i="24"/>
  <c r="CA380" i="24"/>
  <c r="CA378" i="24"/>
  <c r="CA385" i="24"/>
  <c r="CA390" i="24"/>
  <c r="CA382" i="24"/>
  <c r="CA384" i="24"/>
  <c r="CA370" i="24"/>
  <c r="CA405" i="24"/>
  <c r="CA363" i="24"/>
  <c r="CA372" i="24"/>
  <c r="CA365" i="24"/>
  <c r="CA375" i="24"/>
  <c r="CA373" i="24"/>
  <c r="CA367" i="24"/>
  <c r="CA377" i="24"/>
  <c r="CA371" i="24"/>
  <c r="CA397" i="24"/>
  <c r="CA374" i="24"/>
  <c r="CA359" i="24"/>
  <c r="CA361" i="24"/>
  <c r="CA369" i="24"/>
  <c r="CA354" i="24"/>
  <c r="CA356" i="24"/>
  <c r="CA358" i="24"/>
  <c r="CA366" i="24"/>
  <c r="CA360" i="24"/>
  <c r="CA346" i="24"/>
  <c r="CA348" i="24"/>
  <c r="CA368" i="24"/>
  <c r="CA350" i="24"/>
  <c r="CA364" i="24"/>
  <c r="CA355" i="24"/>
  <c r="CA345" i="24"/>
  <c r="CA357" i="24"/>
  <c r="CA347" i="24"/>
  <c r="CA362" i="24"/>
  <c r="CA349" i="24"/>
  <c r="CA339" i="24"/>
  <c r="CA341" i="24"/>
  <c r="CA353" i="24"/>
  <c r="CA343" i="24"/>
  <c r="CA351" i="24"/>
  <c r="CA344" i="24"/>
  <c r="CA336" i="24"/>
  <c r="CA326" i="24"/>
  <c r="CA335" i="24"/>
  <c r="CA338" i="24"/>
  <c r="CA328" i="24"/>
  <c r="CA352" i="24"/>
  <c r="CA330" i="24"/>
  <c r="CA342" i="24"/>
  <c r="CA332" i="24"/>
  <c r="CA334" i="24"/>
  <c r="CA329" i="24"/>
  <c r="CA319" i="24"/>
  <c r="CA321" i="24"/>
  <c r="CA323" i="24"/>
  <c r="CA333" i="24"/>
  <c r="CA337" i="24"/>
  <c r="CA324" i="24"/>
  <c r="CA320" i="24"/>
  <c r="CA325" i="24"/>
  <c r="CA331" i="24"/>
  <c r="CA327" i="24"/>
  <c r="CA322" i="24"/>
  <c r="CA340" i="24"/>
  <c r="BE420" i="24"/>
  <c r="BE422" i="24"/>
  <c r="BE415" i="24"/>
  <c r="BE419" i="24"/>
  <c r="BE421" i="24"/>
  <c r="BE414" i="24"/>
  <c r="BE418" i="24"/>
  <c r="BE417" i="24"/>
  <c r="BE404" i="24"/>
  <c r="BE411" i="24"/>
  <c r="BE406" i="24"/>
  <c r="BE408" i="24"/>
  <c r="BE412" i="24"/>
  <c r="BE407" i="24"/>
  <c r="BE403" i="24"/>
  <c r="BE398" i="24"/>
  <c r="BE413" i="24"/>
  <c r="BE402" i="24"/>
  <c r="BE394" i="24"/>
  <c r="BE416" i="24"/>
  <c r="BE405" i="24"/>
  <c r="BE393" i="24"/>
  <c r="BE396" i="24"/>
  <c r="BE386" i="24"/>
  <c r="BE388" i="24"/>
  <c r="BE399" i="24"/>
  <c r="BE392" i="24"/>
  <c r="BE387" i="24"/>
  <c r="BE410" i="24"/>
  <c r="BE382" i="24"/>
  <c r="BE397" i="24"/>
  <c r="BE409" i="24"/>
  <c r="BE400" i="24"/>
  <c r="BE401" i="24"/>
  <c r="BE377" i="24"/>
  <c r="BE383" i="24"/>
  <c r="BE384" i="24"/>
  <c r="BE391" i="24"/>
  <c r="BE380" i="24"/>
  <c r="BE381" i="24"/>
  <c r="BE376" i="24"/>
  <c r="BE378" i="24"/>
  <c r="BE390" i="24"/>
  <c r="BE385" i="24"/>
  <c r="BE379" i="24"/>
  <c r="BE364" i="24"/>
  <c r="BE366" i="24"/>
  <c r="BE395" i="24"/>
  <c r="BE368" i="24"/>
  <c r="BE370" i="24"/>
  <c r="BE375" i="24"/>
  <c r="BE372" i="24"/>
  <c r="BE373" i="24"/>
  <c r="BE374" i="24"/>
  <c r="BE358" i="24"/>
  <c r="BE363" i="24"/>
  <c r="BE360" i="24"/>
  <c r="BE353" i="24"/>
  <c r="BE389" i="24"/>
  <c r="BE362" i="24"/>
  <c r="BE365" i="24"/>
  <c r="BE355" i="24"/>
  <c r="BE369" i="24"/>
  <c r="BE361" i="24"/>
  <c r="BE357" i="24"/>
  <c r="BE349" i="24"/>
  <c r="BE367" i="24"/>
  <c r="BE351" i="24"/>
  <c r="BE359" i="24"/>
  <c r="BE354" i="24"/>
  <c r="BE345" i="24"/>
  <c r="BE340" i="24"/>
  <c r="BE348" i="24"/>
  <c r="BE337" i="24"/>
  <c r="BE356" i="24"/>
  <c r="BE343" i="24"/>
  <c r="BE339" i="24"/>
  <c r="BE344" i="24"/>
  <c r="BE341" i="24"/>
  <c r="BE371" i="24"/>
  <c r="BE350" i="24"/>
  <c r="BE342" i="24"/>
  <c r="BE332" i="24"/>
  <c r="BE334" i="24"/>
  <c r="BE329" i="24"/>
  <c r="BE338" i="24"/>
  <c r="BE336" i="24"/>
  <c r="BE352" i="24"/>
  <c r="BE333" i="24"/>
  <c r="BE328" i="24"/>
  <c r="BE330" i="24"/>
  <c r="BE335" i="24"/>
  <c r="BE319" i="24"/>
  <c r="BE321" i="24"/>
  <c r="BE323" i="24"/>
  <c r="BE347" i="24"/>
  <c r="BE322" i="24"/>
  <c r="BE326" i="24"/>
  <c r="BE325" i="24"/>
  <c r="BE320" i="24"/>
  <c r="BE346" i="24"/>
  <c r="BE331" i="24"/>
  <c r="BE324" i="24"/>
  <c r="BE327" i="24"/>
  <c r="BS418" i="24"/>
  <c r="BS420" i="24"/>
  <c r="BS413" i="24"/>
  <c r="BS422" i="24"/>
  <c r="BS417" i="24"/>
  <c r="BS419" i="24"/>
  <c r="BS412" i="24"/>
  <c r="BS421" i="24"/>
  <c r="BS410" i="24"/>
  <c r="BS402" i="24"/>
  <c r="BS404" i="24"/>
  <c r="BS406" i="24"/>
  <c r="BS411" i="24"/>
  <c r="BS414" i="24"/>
  <c r="BS416" i="24"/>
  <c r="BS415" i="24"/>
  <c r="BS408" i="24"/>
  <c r="BS400" i="24"/>
  <c r="BS401" i="24"/>
  <c r="BS397" i="24"/>
  <c r="BS398" i="24"/>
  <c r="BS405" i="24"/>
  <c r="BS403" i="24"/>
  <c r="BS399" i="24"/>
  <c r="BS391" i="24"/>
  <c r="BS386" i="24"/>
  <c r="BS390" i="24"/>
  <c r="BS396" i="24"/>
  <c r="BS395" i="24"/>
  <c r="BS385" i="24"/>
  <c r="BS380" i="24"/>
  <c r="BS409" i="24"/>
  <c r="BS389" i="24"/>
  <c r="BS387" i="24"/>
  <c r="BS392" i="24"/>
  <c r="BS388" i="24"/>
  <c r="BS383" i="24"/>
  <c r="BS377" i="24"/>
  <c r="BS379" i="24"/>
  <c r="BS407" i="24"/>
  <c r="BS394" i="24"/>
  <c r="BS393" i="24"/>
  <c r="BS362" i="24"/>
  <c r="BS371" i="24"/>
  <c r="BS374" i="24"/>
  <c r="BS364" i="24"/>
  <c r="BS382" i="24"/>
  <c r="BS366" i="24"/>
  <c r="BS384" i="24"/>
  <c r="BS368" i="24"/>
  <c r="BS370" i="24"/>
  <c r="BS378" i="24"/>
  <c r="BS376" i="24"/>
  <c r="BS372" i="24"/>
  <c r="BS381" i="24"/>
  <c r="BS356" i="24"/>
  <c r="BS358" i="24"/>
  <c r="BS373" i="24"/>
  <c r="BS367" i="24"/>
  <c r="BS360" i="24"/>
  <c r="BS353" i="24"/>
  <c r="BS363" i="24"/>
  <c r="BS359" i="24"/>
  <c r="BS347" i="24"/>
  <c r="BS354" i="24"/>
  <c r="BS375" i="24"/>
  <c r="BS365" i="24"/>
  <c r="BS349" i="24"/>
  <c r="BS351" i="24"/>
  <c r="BS361" i="24"/>
  <c r="BS355" i="24"/>
  <c r="BS369" i="24"/>
  <c r="BS357" i="24"/>
  <c r="BS338" i="24"/>
  <c r="BS350" i="24"/>
  <c r="BS345" i="24"/>
  <c r="BS337" i="24"/>
  <c r="BS352" i="24"/>
  <c r="BS342" i="24"/>
  <c r="BS346" i="24"/>
  <c r="BS341" i="24"/>
  <c r="BS343" i="24"/>
  <c r="BS330" i="24"/>
  <c r="BS344" i="24"/>
  <c r="BS332" i="24"/>
  <c r="BS334" i="24"/>
  <c r="BS327" i="24"/>
  <c r="BS340" i="24"/>
  <c r="BS331" i="24"/>
  <c r="BS348" i="24"/>
  <c r="BS336" i="24"/>
  <c r="BS326" i="24"/>
  <c r="BS333" i="24"/>
  <c r="BS319" i="24"/>
  <c r="BS339" i="24"/>
  <c r="BS321" i="24"/>
  <c r="BS335" i="24"/>
  <c r="BS320" i="24"/>
  <c r="BS325" i="24"/>
  <c r="BS324" i="24"/>
  <c r="BS329" i="24"/>
  <c r="BS328" i="24"/>
  <c r="BS323" i="24"/>
  <c r="BS322" i="24"/>
  <c r="CU414" i="24"/>
  <c r="CU416" i="24"/>
  <c r="CU418" i="24"/>
  <c r="CU420" i="24"/>
  <c r="CU413" i="24"/>
  <c r="CU422" i="24"/>
  <c r="CU415" i="24"/>
  <c r="CU417" i="24"/>
  <c r="CU421" i="24"/>
  <c r="CU419" i="24"/>
  <c r="CU402" i="24"/>
  <c r="CU410" i="24"/>
  <c r="CU407" i="24"/>
  <c r="CU408" i="24"/>
  <c r="CU399" i="24"/>
  <c r="CU393" i="24"/>
  <c r="CU409" i="24"/>
  <c r="CU406" i="24"/>
  <c r="CU411" i="24"/>
  <c r="CU387" i="24"/>
  <c r="CU405" i="24"/>
  <c r="CU391" i="24"/>
  <c r="CU412" i="24"/>
  <c r="CU403" i="24"/>
  <c r="CU396" i="24"/>
  <c r="CU394" i="24"/>
  <c r="CU390" i="24"/>
  <c r="CU395" i="24"/>
  <c r="CU383" i="24"/>
  <c r="CU404" i="24"/>
  <c r="CU398" i="24"/>
  <c r="CU389" i="24"/>
  <c r="CU397" i="24"/>
  <c r="CU388" i="24"/>
  <c r="CU382" i="24"/>
  <c r="CU384" i="24"/>
  <c r="CU385" i="24"/>
  <c r="CU400" i="24"/>
  <c r="CU379" i="24"/>
  <c r="CU380" i="24"/>
  <c r="CU378" i="24"/>
  <c r="CU381" i="24"/>
  <c r="CU392" i="24"/>
  <c r="CU401" i="24"/>
  <c r="CU386" i="24"/>
  <c r="CU367" i="24"/>
  <c r="CU369" i="24"/>
  <c r="CU373" i="24"/>
  <c r="CU362" i="24"/>
  <c r="CU375" i="24"/>
  <c r="CU371" i="24"/>
  <c r="CU364" i="24"/>
  <c r="CU376" i="24"/>
  <c r="CU366" i="24"/>
  <c r="CU374" i="24"/>
  <c r="CU368" i="24"/>
  <c r="CU370" i="24"/>
  <c r="CU377" i="24"/>
  <c r="CU354" i="24"/>
  <c r="CU365" i="24"/>
  <c r="CU372" i="24"/>
  <c r="CU356" i="24"/>
  <c r="CU363" i="24"/>
  <c r="CU358" i="24"/>
  <c r="CU360" i="24"/>
  <c r="CU350" i="24"/>
  <c r="CU343" i="24"/>
  <c r="CU352" i="24"/>
  <c r="CU345" i="24"/>
  <c r="CU347" i="24"/>
  <c r="CU349" i="24"/>
  <c r="CU351" i="24"/>
  <c r="CU355" i="24"/>
  <c r="CU361" i="24"/>
  <c r="CU353" i="24"/>
  <c r="CU341" i="24"/>
  <c r="CU359" i="24"/>
  <c r="CU340" i="24"/>
  <c r="CU346" i="24"/>
  <c r="CU339" i="24"/>
  <c r="CU326" i="24"/>
  <c r="CU328" i="24"/>
  <c r="CU342" i="24"/>
  <c r="CU330" i="24"/>
  <c r="CU336" i="24"/>
  <c r="CU332" i="24"/>
  <c r="CU357" i="24"/>
  <c r="CU334" i="24"/>
  <c r="CU348" i="24"/>
  <c r="CU327" i="24"/>
  <c r="CU337" i="24"/>
  <c r="CU323" i="24"/>
  <c r="CU329" i="24"/>
  <c r="CU333" i="24"/>
  <c r="CU321" i="24"/>
  <c r="CU338" i="24"/>
  <c r="CU331" i="24"/>
  <c r="CU320" i="24"/>
  <c r="CU324" i="24"/>
  <c r="CU319" i="24"/>
  <c r="CU335" i="24"/>
  <c r="CU325" i="24"/>
  <c r="CU344" i="24"/>
  <c r="CU322" i="24"/>
  <c r="CQ412" i="24"/>
  <c r="CQ421" i="24"/>
  <c r="CQ414" i="24"/>
  <c r="CQ416" i="24"/>
  <c r="CQ418" i="24"/>
  <c r="CQ411" i="24"/>
  <c r="CQ420" i="24"/>
  <c r="CQ413" i="24"/>
  <c r="CQ417" i="24"/>
  <c r="CQ422" i="24"/>
  <c r="CQ419" i="24"/>
  <c r="CQ415" i="24"/>
  <c r="CQ410" i="24"/>
  <c r="CQ400" i="24"/>
  <c r="CQ409" i="24"/>
  <c r="CQ407" i="24"/>
  <c r="CQ403" i="24"/>
  <c r="CQ405" i="24"/>
  <c r="CQ404" i="24"/>
  <c r="CQ396" i="24"/>
  <c r="CQ406" i="24"/>
  <c r="CQ399" i="24"/>
  <c r="CQ408" i="24"/>
  <c r="CQ402" i="24"/>
  <c r="CQ401" i="24"/>
  <c r="CQ397" i="24"/>
  <c r="CQ392" i="24"/>
  <c r="CQ387" i="24"/>
  <c r="CQ389" i="24"/>
  <c r="CQ391" i="24"/>
  <c r="CQ394" i="24"/>
  <c r="CQ393" i="24"/>
  <c r="CQ379" i="24"/>
  <c r="CQ398" i="24"/>
  <c r="CQ381" i="24"/>
  <c r="CQ383" i="24"/>
  <c r="CQ388" i="24"/>
  <c r="CQ385" i="24"/>
  <c r="CQ376" i="24"/>
  <c r="CQ390" i="24"/>
  <c r="CQ384" i="24"/>
  <c r="CQ378" i="24"/>
  <c r="CQ395" i="24"/>
  <c r="CQ382" i="24"/>
  <c r="CQ370" i="24"/>
  <c r="CQ377" i="24"/>
  <c r="CQ363" i="24"/>
  <c r="CQ372" i="24"/>
  <c r="CQ386" i="24"/>
  <c r="CQ365" i="24"/>
  <c r="CQ367" i="24"/>
  <c r="CQ375" i="24"/>
  <c r="CQ380" i="24"/>
  <c r="CQ371" i="24"/>
  <c r="CQ369" i="24"/>
  <c r="CQ366" i="24"/>
  <c r="CQ362" i="24"/>
  <c r="CQ359" i="24"/>
  <c r="CQ361" i="24"/>
  <c r="CQ364" i="24"/>
  <c r="CQ354" i="24"/>
  <c r="CQ374" i="24"/>
  <c r="CQ356" i="24"/>
  <c r="CQ358" i="24"/>
  <c r="CQ368" i="24"/>
  <c r="CQ346" i="24"/>
  <c r="CQ373" i="24"/>
  <c r="CQ357" i="24"/>
  <c r="CQ348" i="24"/>
  <c r="CQ353" i="24"/>
  <c r="CQ341" i="24"/>
  <c r="CQ350" i="24"/>
  <c r="CQ345" i="24"/>
  <c r="CQ360" i="24"/>
  <c r="CQ347" i="24"/>
  <c r="CQ349" i="24"/>
  <c r="CQ355" i="24"/>
  <c r="CQ339" i="24"/>
  <c r="CQ351" i="24"/>
  <c r="CQ342" i="24"/>
  <c r="CQ352" i="24"/>
  <c r="CQ344" i="24"/>
  <c r="CQ337" i="24"/>
  <c r="CQ326" i="24"/>
  <c r="CQ335" i="24"/>
  <c r="CQ328" i="24"/>
  <c r="CQ343" i="24"/>
  <c r="CQ336" i="24"/>
  <c r="CQ330" i="24"/>
  <c r="CQ340" i="24"/>
  <c r="CQ332" i="24"/>
  <c r="CQ338" i="24"/>
  <c r="CQ334" i="24"/>
  <c r="CQ333" i="24"/>
  <c r="CQ319" i="24"/>
  <c r="CQ321" i="24"/>
  <c r="CQ325" i="24"/>
  <c r="CQ323" i="24"/>
  <c r="CQ329" i="24"/>
  <c r="CQ331" i="24"/>
  <c r="CQ324" i="24"/>
  <c r="CQ322" i="24"/>
  <c r="CQ327" i="24"/>
  <c r="CQ320" i="24"/>
  <c r="CE414" i="24"/>
  <c r="CE416" i="24"/>
  <c r="CE418" i="24"/>
  <c r="CE420" i="24"/>
  <c r="CE413" i="24"/>
  <c r="CE422" i="24"/>
  <c r="CE415" i="24"/>
  <c r="CE417" i="24"/>
  <c r="CE421" i="24"/>
  <c r="CE412" i="24"/>
  <c r="CE402" i="24"/>
  <c r="CE419" i="24"/>
  <c r="CE410" i="24"/>
  <c r="CE411" i="24"/>
  <c r="CE405" i="24"/>
  <c r="CE393" i="24"/>
  <c r="CE403" i="24"/>
  <c r="CE400" i="24"/>
  <c r="CE398" i="24"/>
  <c r="CE407" i="24"/>
  <c r="CE404" i="24"/>
  <c r="CE395" i="24"/>
  <c r="CE406" i="24"/>
  <c r="CE387" i="24"/>
  <c r="CE396" i="24"/>
  <c r="CE394" i="24"/>
  <c r="CE401" i="24"/>
  <c r="CE391" i="24"/>
  <c r="CE409" i="24"/>
  <c r="CE397" i="24"/>
  <c r="CE390" i="24"/>
  <c r="CE383" i="24"/>
  <c r="CE399" i="24"/>
  <c r="CE388" i="24"/>
  <c r="CE392" i="24"/>
  <c r="CE385" i="24"/>
  <c r="CE408" i="24"/>
  <c r="CE386" i="24"/>
  <c r="CE382" i="24"/>
  <c r="CE384" i="24"/>
  <c r="CE381" i="24"/>
  <c r="CE389" i="24"/>
  <c r="CE380" i="24"/>
  <c r="CE367" i="24"/>
  <c r="CE375" i="24"/>
  <c r="CE373" i="24"/>
  <c r="CE376" i="24"/>
  <c r="CE369" i="24"/>
  <c r="CE378" i="24"/>
  <c r="CE362" i="24"/>
  <c r="CE377" i="24"/>
  <c r="CE371" i="24"/>
  <c r="CE379" i="24"/>
  <c r="CE364" i="24"/>
  <c r="CE374" i="24"/>
  <c r="CE366" i="24"/>
  <c r="CE368" i="24"/>
  <c r="CE370" i="24"/>
  <c r="CE363" i="24"/>
  <c r="CE354" i="24"/>
  <c r="CE356" i="24"/>
  <c r="CE358" i="24"/>
  <c r="CE372" i="24"/>
  <c r="CE360" i="24"/>
  <c r="CE365" i="24"/>
  <c r="CE350" i="24"/>
  <c r="CE343" i="24"/>
  <c r="CE352" i="24"/>
  <c r="CE361" i="24"/>
  <c r="CE355" i="24"/>
  <c r="CE345" i="24"/>
  <c r="CE347" i="24"/>
  <c r="CE349" i="24"/>
  <c r="CE353" i="24"/>
  <c r="CE351" i="24"/>
  <c r="CE342" i="24"/>
  <c r="CE357" i="24"/>
  <c r="CE346" i="24"/>
  <c r="CE344" i="24"/>
  <c r="CE340" i="24"/>
  <c r="CE359" i="24"/>
  <c r="CE348" i="24"/>
  <c r="CE326" i="24"/>
  <c r="CE336" i="24"/>
  <c r="CE328" i="24"/>
  <c r="CE330" i="24"/>
  <c r="CE338" i="24"/>
  <c r="CE341" i="24"/>
  <c r="CE332" i="24"/>
  <c r="CE339" i="24"/>
  <c r="CE334" i="24"/>
  <c r="CE337" i="24"/>
  <c r="CE327" i="24"/>
  <c r="CE323" i="24"/>
  <c r="CE333" i="24"/>
  <c r="CE335" i="24"/>
  <c r="CE329" i="24"/>
  <c r="CE321" i="24"/>
  <c r="CE324" i="24"/>
  <c r="CE325" i="24"/>
  <c r="CE319" i="24"/>
  <c r="CE322" i="24"/>
  <c r="CE331" i="24"/>
  <c r="CE320" i="24"/>
  <c r="CK420" i="24"/>
  <c r="CK422" i="24"/>
  <c r="CK415" i="24"/>
  <c r="CK419" i="24"/>
  <c r="CK421" i="24"/>
  <c r="CK414" i="24"/>
  <c r="CK411" i="24"/>
  <c r="CK410" i="24"/>
  <c r="CK404" i="24"/>
  <c r="CK406" i="24"/>
  <c r="CK408" i="24"/>
  <c r="CK416" i="24"/>
  <c r="CK413" i="24"/>
  <c r="CK418" i="24"/>
  <c r="CK417" i="24"/>
  <c r="CK402" i="24"/>
  <c r="CK398" i="24"/>
  <c r="CK407" i="24"/>
  <c r="CK412" i="24"/>
  <c r="CK400" i="24"/>
  <c r="CK409" i="24"/>
  <c r="CK401" i="24"/>
  <c r="CK394" i="24"/>
  <c r="CK405" i="24"/>
  <c r="CK386" i="24"/>
  <c r="CK388" i="24"/>
  <c r="CK399" i="24"/>
  <c r="CK397" i="24"/>
  <c r="CK392" i="24"/>
  <c r="CK396" i="24"/>
  <c r="CK395" i="24"/>
  <c r="CK385" i="24"/>
  <c r="CK382" i="24"/>
  <c r="CK393" i="24"/>
  <c r="CK377" i="24"/>
  <c r="CK387" i="24"/>
  <c r="CK403" i="24"/>
  <c r="CK390" i="24"/>
  <c r="CK383" i="24"/>
  <c r="CK391" i="24"/>
  <c r="CK384" i="24"/>
  <c r="CK376" i="24"/>
  <c r="CK379" i="24"/>
  <c r="CK378" i="24"/>
  <c r="CK364" i="24"/>
  <c r="CK374" i="24"/>
  <c r="CK366" i="24"/>
  <c r="CK368" i="24"/>
  <c r="CK370" i="24"/>
  <c r="CK381" i="24"/>
  <c r="CK372" i="24"/>
  <c r="CK389" i="24"/>
  <c r="CK358" i="24"/>
  <c r="CK360" i="24"/>
  <c r="CK380" i="24"/>
  <c r="CK369" i="24"/>
  <c r="CK353" i="24"/>
  <c r="CK375" i="24"/>
  <c r="CK365" i="24"/>
  <c r="CK355" i="24"/>
  <c r="CK363" i="24"/>
  <c r="CK361" i="24"/>
  <c r="CK356" i="24"/>
  <c r="CK349" i="24"/>
  <c r="CK373" i="24"/>
  <c r="CK357" i="24"/>
  <c r="CK351" i="24"/>
  <c r="CK371" i="24"/>
  <c r="CK359" i="24"/>
  <c r="CK350" i="24"/>
  <c r="CK354" i="24"/>
  <c r="CK352" i="24"/>
  <c r="CK340" i="24"/>
  <c r="CK367" i="24"/>
  <c r="CK344" i="24"/>
  <c r="CK362" i="24"/>
  <c r="CK337" i="24"/>
  <c r="CK347" i="24"/>
  <c r="CK348" i="24"/>
  <c r="CK339" i="24"/>
  <c r="CK341" i="24"/>
  <c r="CK332" i="24"/>
  <c r="CK338" i="24"/>
  <c r="CK334" i="24"/>
  <c r="CK329" i="24"/>
  <c r="CK346" i="24"/>
  <c r="CK342" i="24"/>
  <c r="CK345" i="24"/>
  <c r="CK333" i="24"/>
  <c r="CK343" i="24"/>
  <c r="CK328" i="24"/>
  <c r="CK336" i="24"/>
  <c r="CK330" i="24"/>
  <c r="CK331" i="24"/>
  <c r="CK335" i="24"/>
  <c r="CK319" i="24"/>
  <c r="CK321" i="24"/>
  <c r="CK323" i="24"/>
  <c r="CK326" i="24"/>
  <c r="CK325" i="24"/>
  <c r="CK322" i="24"/>
  <c r="CK327" i="24"/>
  <c r="CK320" i="24"/>
  <c r="CK324" i="24"/>
  <c r="BU420" i="24"/>
  <c r="BU422" i="24"/>
  <c r="BU415" i="24"/>
  <c r="BU419" i="24"/>
  <c r="BU421" i="24"/>
  <c r="BU414" i="24"/>
  <c r="BU411" i="24"/>
  <c r="BU404" i="24"/>
  <c r="BU406" i="24"/>
  <c r="BU408" i="24"/>
  <c r="BU412" i="24"/>
  <c r="BU418" i="24"/>
  <c r="BU417" i="24"/>
  <c r="BU402" i="24"/>
  <c r="BU413" i="24"/>
  <c r="BU407" i="24"/>
  <c r="BU398" i="24"/>
  <c r="BU410" i="24"/>
  <c r="BU405" i="24"/>
  <c r="BU401" i="24"/>
  <c r="BU394" i="24"/>
  <c r="BU416" i="24"/>
  <c r="BU403" i="24"/>
  <c r="BU399" i="24"/>
  <c r="BU409" i="24"/>
  <c r="BU400" i="24"/>
  <c r="BU393" i="24"/>
  <c r="BU386" i="24"/>
  <c r="BU388" i="24"/>
  <c r="BU396" i="24"/>
  <c r="BU392" i="24"/>
  <c r="BU395" i="24"/>
  <c r="BU397" i="24"/>
  <c r="BU389" i="24"/>
  <c r="BU390" i="24"/>
  <c r="BU382" i="24"/>
  <c r="BU387" i="24"/>
  <c r="BU391" i="24"/>
  <c r="BU377" i="24"/>
  <c r="BU383" i="24"/>
  <c r="BU379" i="24"/>
  <c r="BU376" i="24"/>
  <c r="BU380" i="24"/>
  <c r="BU374" i="24"/>
  <c r="BU364" i="24"/>
  <c r="BU366" i="24"/>
  <c r="BU368" i="24"/>
  <c r="BU384" i="24"/>
  <c r="BU370" i="24"/>
  <c r="BU372" i="24"/>
  <c r="BU381" i="24"/>
  <c r="BU375" i="24"/>
  <c r="BU373" i="24"/>
  <c r="BU385" i="24"/>
  <c r="BU358" i="24"/>
  <c r="BU360" i="24"/>
  <c r="BU367" i="24"/>
  <c r="BU371" i="24"/>
  <c r="BU362" i="24"/>
  <c r="BU355" i="24"/>
  <c r="BU378" i="24"/>
  <c r="BU363" i="24"/>
  <c r="BU361" i="24"/>
  <c r="BU359" i="24"/>
  <c r="BU354" i="24"/>
  <c r="BU365" i="24"/>
  <c r="BU349" i="24"/>
  <c r="BU369" i="24"/>
  <c r="BU357" i="24"/>
  <c r="BU340" i="24"/>
  <c r="BU356" i="24"/>
  <c r="BU345" i="24"/>
  <c r="BU337" i="24"/>
  <c r="BU339" i="24"/>
  <c r="BU342" i="24"/>
  <c r="BU341" i="24"/>
  <c r="BU343" i="24"/>
  <c r="BU347" i="24"/>
  <c r="BU344" i="24"/>
  <c r="BU348" i="24"/>
  <c r="BU350" i="24"/>
  <c r="BU332" i="24"/>
  <c r="BU334" i="24"/>
  <c r="BU329" i="24"/>
  <c r="BU346" i="24"/>
  <c r="BU333" i="24"/>
  <c r="BU336" i="24"/>
  <c r="BU338" i="24"/>
  <c r="BU328" i="24"/>
  <c r="BU330" i="24"/>
  <c r="BU326" i="24"/>
  <c r="BU325" i="24"/>
  <c r="BU319" i="24"/>
  <c r="BU321" i="24"/>
  <c r="BU335" i="24"/>
  <c r="BU323" i="24"/>
  <c r="BU320" i="24"/>
  <c r="BU324" i="24"/>
  <c r="BU331" i="24"/>
  <c r="BU327" i="24"/>
  <c r="BU322" i="24"/>
  <c r="AO420" i="24"/>
  <c r="AO422" i="24"/>
  <c r="AO415" i="24"/>
  <c r="AO419" i="24"/>
  <c r="AO421" i="24"/>
  <c r="AO414" i="24"/>
  <c r="AO411" i="24"/>
  <c r="AO404" i="24"/>
  <c r="AO406" i="24"/>
  <c r="AO416" i="24"/>
  <c r="AO408" i="24"/>
  <c r="AO418" i="24"/>
  <c r="AO417" i="24"/>
  <c r="AO409" i="24"/>
  <c r="AO412" i="24"/>
  <c r="AO405" i="24"/>
  <c r="AO398" i="24"/>
  <c r="AO413" i="24"/>
  <c r="AO410" i="24"/>
  <c r="AO399" i="24"/>
  <c r="AO394" i="24"/>
  <c r="AO401" i="24"/>
  <c r="AO400" i="24"/>
  <c r="AO393" i="24"/>
  <c r="AO386" i="24"/>
  <c r="AO407" i="24"/>
  <c r="AO388" i="24"/>
  <c r="AO392" i="24"/>
  <c r="AO397" i="24"/>
  <c r="AO396" i="24"/>
  <c r="AO395" i="24"/>
  <c r="AO389" i="24"/>
  <c r="AO382" i="24"/>
  <c r="AO391" i="24"/>
  <c r="AO385" i="24"/>
  <c r="AO377" i="24"/>
  <c r="AO402" i="24"/>
  <c r="AO387" i="24"/>
  <c r="AO383" i="24"/>
  <c r="AO381" i="24"/>
  <c r="AO403" i="24"/>
  <c r="AO378" i="24"/>
  <c r="AO384" i="24"/>
  <c r="AO380" i="24"/>
  <c r="AO376" i="24"/>
  <c r="AO364" i="24"/>
  <c r="AO366" i="24"/>
  <c r="AO368" i="24"/>
  <c r="AO375" i="24"/>
  <c r="AO370" i="24"/>
  <c r="AO372" i="24"/>
  <c r="AO390" i="24"/>
  <c r="AO374" i="24"/>
  <c r="AO358" i="24"/>
  <c r="AO360" i="24"/>
  <c r="AO353" i="24"/>
  <c r="AO362" i="24"/>
  <c r="AO355" i="24"/>
  <c r="AO373" i="24"/>
  <c r="AO361" i="24"/>
  <c r="AO349" i="24"/>
  <c r="AO351" i="24"/>
  <c r="AO354" i="24"/>
  <c r="AO379" i="24"/>
  <c r="AO367" i="24"/>
  <c r="AO365" i="24"/>
  <c r="AO371" i="24"/>
  <c r="AO342" i="24"/>
  <c r="AO340" i="24"/>
  <c r="AO363" i="24"/>
  <c r="AO343" i="24"/>
  <c r="AO344" i="24"/>
  <c r="AO337" i="24"/>
  <c r="AO356" i="24"/>
  <c r="AO339" i="24"/>
  <c r="AO357" i="24"/>
  <c r="AO341" i="24"/>
  <c r="AO347" i="24"/>
  <c r="AO346" i="24"/>
  <c r="AO345" i="24"/>
  <c r="AO359" i="24"/>
  <c r="AO369" i="24"/>
  <c r="AO348" i="24"/>
  <c r="AO338" i="24"/>
  <c r="AO332" i="24"/>
  <c r="AO334" i="24"/>
  <c r="AO350" i="24"/>
  <c r="AO336" i="24"/>
  <c r="AO329" i="24"/>
  <c r="AO333" i="24"/>
  <c r="AO328" i="24"/>
  <c r="AO330" i="24"/>
  <c r="AO335" i="24"/>
  <c r="AO319" i="24"/>
  <c r="AO321" i="24"/>
  <c r="AO323" i="24"/>
  <c r="AO352" i="24"/>
  <c r="AO202" i="24"/>
  <c r="AO325" i="24"/>
  <c r="AO327" i="24"/>
  <c r="AO320" i="24"/>
  <c r="AO324" i="24"/>
  <c r="AO322" i="24"/>
  <c r="AO331" i="24"/>
  <c r="AO326" i="24"/>
  <c r="BG422" i="24"/>
  <c r="BG417" i="24"/>
  <c r="BG412" i="24"/>
  <c r="BG421" i="24"/>
  <c r="BG414" i="24"/>
  <c r="BG416" i="24"/>
  <c r="BG413" i="24"/>
  <c r="BG415" i="24"/>
  <c r="BG411" i="24"/>
  <c r="BG406" i="24"/>
  <c r="BG408" i="24"/>
  <c r="BG409" i="24"/>
  <c r="BG398" i="24"/>
  <c r="BG418" i="24"/>
  <c r="BG400" i="24"/>
  <c r="BG404" i="24"/>
  <c r="BG403" i="24"/>
  <c r="BG402" i="24"/>
  <c r="BG399" i="24"/>
  <c r="BG420" i="24"/>
  <c r="BG407" i="24"/>
  <c r="BG396" i="24"/>
  <c r="BG405" i="24"/>
  <c r="BG388" i="24"/>
  <c r="BG395" i="24"/>
  <c r="BG390" i="24"/>
  <c r="BG394" i="24"/>
  <c r="BG419" i="24"/>
  <c r="BG397" i="24"/>
  <c r="BG393" i="24"/>
  <c r="BG384" i="24"/>
  <c r="BG401" i="24"/>
  <c r="BG379" i="24"/>
  <c r="BG385" i="24"/>
  <c r="BG389" i="24"/>
  <c r="BG391" i="24"/>
  <c r="BG377" i="24"/>
  <c r="BG392" i="24"/>
  <c r="BG374" i="24"/>
  <c r="BG380" i="24"/>
  <c r="BG410" i="24"/>
  <c r="BG381" i="24"/>
  <c r="BG376" i="24"/>
  <c r="BG383" i="24"/>
  <c r="BG378" i="24"/>
  <c r="BG387" i="24"/>
  <c r="BG382" i="24"/>
  <c r="BG386" i="24"/>
  <c r="BG366" i="24"/>
  <c r="BG368" i="24"/>
  <c r="BG370" i="24"/>
  <c r="BG375" i="24"/>
  <c r="BG372" i="24"/>
  <c r="BG367" i="24"/>
  <c r="BG369" i="24"/>
  <c r="BG363" i="24"/>
  <c r="BG360" i="24"/>
  <c r="BG362" i="24"/>
  <c r="BG355" i="24"/>
  <c r="BG365" i="24"/>
  <c r="BG357" i="24"/>
  <c r="BG373" i="24"/>
  <c r="BG364" i="24"/>
  <c r="BG342" i="24"/>
  <c r="BG351" i="24"/>
  <c r="BG358" i="24"/>
  <c r="BG346" i="24"/>
  <c r="BG371" i="24"/>
  <c r="BG352" i="24"/>
  <c r="BG361" i="24"/>
  <c r="BG353" i="24"/>
  <c r="BG337" i="24"/>
  <c r="BG343" i="24"/>
  <c r="BG339" i="24"/>
  <c r="BG354" i="24"/>
  <c r="BG341" i="24"/>
  <c r="BG344" i="24"/>
  <c r="BG349" i="24"/>
  <c r="BG345" i="24"/>
  <c r="BG359" i="24"/>
  <c r="BG334" i="24"/>
  <c r="BG338" i="24"/>
  <c r="BG336" i="24"/>
  <c r="BG331" i="24"/>
  <c r="BG326" i="24"/>
  <c r="BG335" i="24"/>
  <c r="BG347" i="24"/>
  <c r="BG330" i="24"/>
  <c r="BG356" i="24"/>
  <c r="BG348" i="24"/>
  <c r="BG332" i="24"/>
  <c r="BG319" i="24"/>
  <c r="BG327" i="24"/>
  <c r="BG321" i="24"/>
  <c r="BG329" i="24"/>
  <c r="BG323" i="24"/>
  <c r="BG333" i="24"/>
  <c r="BG320" i="24"/>
  <c r="BG340" i="24"/>
  <c r="BG325" i="24"/>
  <c r="BG322" i="24"/>
  <c r="BG350" i="24"/>
  <c r="BG328" i="24"/>
  <c r="BG324" i="24"/>
  <c r="Y420" i="24"/>
  <c r="Y422" i="24"/>
  <c r="Y415" i="24"/>
  <c r="Y419" i="24"/>
  <c r="Y421" i="24"/>
  <c r="Y414" i="24"/>
  <c r="Y404" i="24"/>
  <c r="Y406" i="24"/>
  <c r="Y408" i="24"/>
  <c r="Y410" i="24"/>
  <c r="Y416" i="24"/>
  <c r="Y398" i="24"/>
  <c r="Y412" i="24"/>
  <c r="Y407" i="24"/>
  <c r="Y417" i="24"/>
  <c r="Y399" i="24"/>
  <c r="Y401" i="24"/>
  <c r="Y394" i="24"/>
  <c r="Y402" i="24"/>
  <c r="Y418" i="24"/>
  <c r="Y411" i="24"/>
  <c r="Y409" i="24"/>
  <c r="Y395" i="24"/>
  <c r="Y393" i="24"/>
  <c r="Y386" i="24"/>
  <c r="Y397" i="24"/>
  <c r="Y388" i="24"/>
  <c r="Y400" i="24"/>
  <c r="Y413" i="24"/>
  <c r="Y405" i="24"/>
  <c r="Y392" i="24"/>
  <c r="Y403" i="24"/>
  <c r="Y396" i="24"/>
  <c r="Y385" i="24"/>
  <c r="Y382" i="24"/>
  <c r="Y390" i="24"/>
  <c r="Y387" i="24"/>
  <c r="Y391" i="24"/>
  <c r="Y383" i="24"/>
  <c r="Y384" i="24"/>
  <c r="Y378" i="24"/>
  <c r="Y389" i="24"/>
  <c r="Y364" i="24"/>
  <c r="Y375" i="24"/>
  <c r="Y366" i="24"/>
  <c r="Y368" i="24"/>
  <c r="Y380" i="24"/>
  <c r="Y373" i="24"/>
  <c r="Y377" i="24"/>
  <c r="Y370" i="24"/>
  <c r="Y372" i="24"/>
  <c r="Y374" i="24"/>
  <c r="Y379" i="24"/>
  <c r="Y358" i="24"/>
  <c r="Y381" i="24"/>
  <c r="Y360" i="24"/>
  <c r="Y369" i="24"/>
  <c r="Y362" i="24"/>
  <c r="Y367" i="24"/>
  <c r="Y365" i="24"/>
  <c r="Y355" i="24"/>
  <c r="Y363" i="24"/>
  <c r="Y376" i="24"/>
  <c r="Y361" i="24"/>
  <c r="Y349" i="24"/>
  <c r="Y351" i="24"/>
  <c r="Y359" i="24"/>
  <c r="Y353" i="24"/>
  <c r="Y371" i="24"/>
  <c r="Y344" i="24"/>
  <c r="Y348" i="24"/>
  <c r="Y337" i="24"/>
  <c r="Y345" i="24"/>
  <c r="Y352" i="24"/>
  <c r="Y350" i="24"/>
  <c r="Y354" i="24"/>
  <c r="Y356" i="24"/>
  <c r="Y332" i="24"/>
  <c r="Y334" i="24"/>
  <c r="Y336" i="24"/>
  <c r="Y329" i="24"/>
  <c r="Y333" i="24"/>
  <c r="Y343" i="24"/>
  <c r="Y328" i="24"/>
  <c r="Y330" i="24"/>
  <c r="Y347" i="24"/>
  <c r="Y319" i="24"/>
  <c r="Y331" i="24"/>
  <c r="Y321" i="24"/>
  <c r="Y323" i="24"/>
  <c r="Y357" i="24"/>
  <c r="Y326" i="24"/>
  <c r="Y322" i="24"/>
  <c r="Y335" i="24"/>
  <c r="Y327" i="24"/>
  <c r="Y338" i="24"/>
  <c r="Y325" i="24"/>
  <c r="Y320" i="24"/>
  <c r="Y346" i="24"/>
  <c r="Y324" i="24"/>
  <c r="CI418" i="24"/>
  <c r="CI420" i="24"/>
  <c r="CI413" i="24"/>
  <c r="CI422" i="24"/>
  <c r="CI417" i="24"/>
  <c r="CI419" i="24"/>
  <c r="CI412" i="24"/>
  <c r="CI421" i="24"/>
  <c r="CI411" i="24"/>
  <c r="CI402" i="24"/>
  <c r="CI410" i="24"/>
  <c r="CI404" i="24"/>
  <c r="CI406" i="24"/>
  <c r="CI416" i="24"/>
  <c r="CI415" i="24"/>
  <c r="CI414" i="24"/>
  <c r="CI409" i="24"/>
  <c r="CI403" i="24"/>
  <c r="CI397" i="24"/>
  <c r="CI400" i="24"/>
  <c r="CI398" i="24"/>
  <c r="CI407" i="24"/>
  <c r="CI408" i="24"/>
  <c r="CI394" i="24"/>
  <c r="CI391" i="24"/>
  <c r="CI401" i="24"/>
  <c r="CI386" i="24"/>
  <c r="CI393" i="24"/>
  <c r="CI405" i="24"/>
  <c r="CI390" i="24"/>
  <c r="CI388" i="24"/>
  <c r="CI399" i="24"/>
  <c r="CI392" i="24"/>
  <c r="CI380" i="24"/>
  <c r="CI395" i="24"/>
  <c r="CI385" i="24"/>
  <c r="CI396" i="24"/>
  <c r="CI389" i="24"/>
  <c r="CI381" i="24"/>
  <c r="CI382" i="24"/>
  <c r="CI383" i="24"/>
  <c r="CI375" i="24"/>
  <c r="CI362" i="24"/>
  <c r="CI371" i="24"/>
  <c r="CI379" i="24"/>
  <c r="CI378" i="24"/>
  <c r="CI377" i="24"/>
  <c r="CI364" i="24"/>
  <c r="CI384" i="24"/>
  <c r="CI374" i="24"/>
  <c r="CI366" i="24"/>
  <c r="CI368" i="24"/>
  <c r="CI370" i="24"/>
  <c r="CI372" i="24"/>
  <c r="CI387" i="24"/>
  <c r="CI356" i="24"/>
  <c r="CI358" i="24"/>
  <c r="CI360" i="24"/>
  <c r="CI369" i="24"/>
  <c r="CI353" i="24"/>
  <c r="CI359" i="24"/>
  <c r="CI363" i="24"/>
  <c r="CI376" i="24"/>
  <c r="CI367" i="24"/>
  <c r="CI361" i="24"/>
  <c r="CI355" i="24"/>
  <c r="CI347" i="24"/>
  <c r="CI349" i="24"/>
  <c r="CI373" i="24"/>
  <c r="CI357" i="24"/>
  <c r="CI351" i="24"/>
  <c r="CI338" i="24"/>
  <c r="CI354" i="24"/>
  <c r="CI343" i="24"/>
  <c r="CI346" i="24"/>
  <c r="CI344" i="24"/>
  <c r="CI337" i="24"/>
  <c r="CI365" i="24"/>
  <c r="CI348" i="24"/>
  <c r="CI341" i="24"/>
  <c r="CI350" i="24"/>
  <c r="CI345" i="24"/>
  <c r="CI340" i="24"/>
  <c r="CI336" i="24"/>
  <c r="CI330" i="24"/>
  <c r="CI332" i="24"/>
  <c r="CI339" i="24"/>
  <c r="CI334" i="24"/>
  <c r="CI327" i="24"/>
  <c r="CI352" i="24"/>
  <c r="CI342" i="24"/>
  <c r="CI331" i="24"/>
  <c r="CI326" i="24"/>
  <c r="CI333" i="24"/>
  <c r="CI328" i="24"/>
  <c r="CI319" i="24"/>
  <c r="CI325" i="24"/>
  <c r="CI321" i="24"/>
  <c r="CI329" i="24"/>
  <c r="CI323" i="24"/>
  <c r="CI322" i="24"/>
  <c r="CI320" i="24"/>
  <c r="CI335" i="24"/>
  <c r="CI324" i="24"/>
  <c r="BK412" i="24"/>
  <c r="BK421" i="24"/>
  <c r="BK414" i="24"/>
  <c r="BK416" i="24"/>
  <c r="BK418" i="24"/>
  <c r="BK420" i="24"/>
  <c r="BK413" i="24"/>
  <c r="BK417" i="24"/>
  <c r="BK410" i="24"/>
  <c r="BK400" i="24"/>
  <c r="BK422" i="24"/>
  <c r="BK405" i="24"/>
  <c r="BK419" i="24"/>
  <c r="BK415" i="24"/>
  <c r="BK407" i="24"/>
  <c r="BK411" i="24"/>
  <c r="BK396" i="24"/>
  <c r="BK404" i="24"/>
  <c r="BK408" i="24"/>
  <c r="BK395" i="24"/>
  <c r="BK403" i="24"/>
  <c r="BK392" i="24"/>
  <c r="BK394" i="24"/>
  <c r="BK387" i="24"/>
  <c r="BK406" i="24"/>
  <c r="BK399" i="24"/>
  <c r="BK389" i="24"/>
  <c r="BK397" i="24"/>
  <c r="BK398" i="24"/>
  <c r="BK391" i="24"/>
  <c r="BK393" i="24"/>
  <c r="BK409" i="24"/>
  <c r="BK402" i="24"/>
  <c r="BK401" i="24"/>
  <c r="BK388" i="24"/>
  <c r="BK379" i="24"/>
  <c r="BK381" i="24"/>
  <c r="BK385" i="24"/>
  <c r="BK383" i="24"/>
  <c r="BK390" i="24"/>
  <c r="BK386" i="24"/>
  <c r="BK376" i="24"/>
  <c r="BK384" i="24"/>
  <c r="BK378" i="24"/>
  <c r="BK382" i="24"/>
  <c r="BK377" i="24"/>
  <c r="BK370" i="24"/>
  <c r="BK363" i="24"/>
  <c r="BK375" i="24"/>
  <c r="BK372" i="24"/>
  <c r="BK373" i="24"/>
  <c r="BK365" i="24"/>
  <c r="BK367" i="24"/>
  <c r="BK380" i="24"/>
  <c r="BK371" i="24"/>
  <c r="BK374" i="24"/>
  <c r="BK366" i="24"/>
  <c r="BK359" i="24"/>
  <c r="BK361" i="24"/>
  <c r="BK368" i="24"/>
  <c r="BK354" i="24"/>
  <c r="BK364" i="24"/>
  <c r="BK356" i="24"/>
  <c r="BK369" i="24"/>
  <c r="BK358" i="24"/>
  <c r="BK362" i="24"/>
  <c r="BK357" i="24"/>
  <c r="BK346" i="24"/>
  <c r="BK348" i="24"/>
  <c r="BK350" i="24"/>
  <c r="BK360" i="24"/>
  <c r="BK345" i="24"/>
  <c r="BK347" i="24"/>
  <c r="BK349" i="24"/>
  <c r="BK342" i="24"/>
  <c r="BK351" i="24"/>
  <c r="BK339" i="24"/>
  <c r="BK341" i="24"/>
  <c r="BK355" i="24"/>
  <c r="BK344" i="24"/>
  <c r="BK338" i="24"/>
  <c r="BK336" i="24"/>
  <c r="BK326" i="24"/>
  <c r="BK335" i="24"/>
  <c r="BK328" i="24"/>
  <c r="BK352" i="24"/>
  <c r="BK337" i="24"/>
  <c r="BK330" i="24"/>
  <c r="BK340" i="24"/>
  <c r="BK332" i="24"/>
  <c r="BK334" i="24"/>
  <c r="BK353" i="24"/>
  <c r="BK319" i="24"/>
  <c r="BK321" i="24"/>
  <c r="BK323" i="24"/>
  <c r="BK329" i="24"/>
  <c r="BK325" i="24"/>
  <c r="BK324" i="24"/>
  <c r="BK322" i="24"/>
  <c r="BK343" i="24"/>
  <c r="BK320" i="24"/>
  <c r="BK331" i="24"/>
  <c r="BK327" i="24"/>
  <c r="BK333" i="24"/>
  <c r="AU412" i="24"/>
  <c r="AU421" i="24"/>
  <c r="AU414" i="24"/>
  <c r="AU416" i="24"/>
  <c r="AU418" i="24"/>
  <c r="AU420" i="24"/>
  <c r="AU413" i="24"/>
  <c r="AU417" i="24"/>
  <c r="AU411" i="24"/>
  <c r="AU409" i="24"/>
  <c r="AU400" i="24"/>
  <c r="AU404" i="24"/>
  <c r="AU410" i="24"/>
  <c r="AU419" i="24"/>
  <c r="AU415" i="24"/>
  <c r="AU407" i="24"/>
  <c r="AU408" i="24"/>
  <c r="AU396" i="24"/>
  <c r="AU405" i="24"/>
  <c r="AU401" i="24"/>
  <c r="AU422" i="24"/>
  <c r="AU402" i="24"/>
  <c r="AU403" i="24"/>
  <c r="AU398" i="24"/>
  <c r="AU394" i="24"/>
  <c r="AU392" i="24"/>
  <c r="AU387" i="24"/>
  <c r="AU389" i="24"/>
  <c r="AU406" i="24"/>
  <c r="AU391" i="24"/>
  <c r="AU393" i="24"/>
  <c r="AU385" i="24"/>
  <c r="AU379" i="24"/>
  <c r="AU381" i="24"/>
  <c r="AU397" i="24"/>
  <c r="AU383" i="24"/>
  <c r="AU378" i="24"/>
  <c r="AU376" i="24"/>
  <c r="AU395" i="24"/>
  <c r="AU382" i="24"/>
  <c r="AU399" i="24"/>
  <c r="AU384" i="24"/>
  <c r="AU388" i="24"/>
  <c r="AU390" i="24"/>
  <c r="AU370" i="24"/>
  <c r="AU373" i="24"/>
  <c r="AU363" i="24"/>
  <c r="AU372" i="24"/>
  <c r="AU365" i="24"/>
  <c r="AU367" i="24"/>
  <c r="AU386" i="24"/>
  <c r="AU377" i="24"/>
  <c r="AU374" i="24"/>
  <c r="AU371" i="24"/>
  <c r="AU380" i="24"/>
  <c r="AU364" i="24"/>
  <c r="AU359" i="24"/>
  <c r="AU361" i="24"/>
  <c r="AU354" i="24"/>
  <c r="AU366" i="24"/>
  <c r="AU356" i="24"/>
  <c r="AU358" i="24"/>
  <c r="AU368" i="24"/>
  <c r="AU346" i="24"/>
  <c r="AU375" i="24"/>
  <c r="AU362" i="24"/>
  <c r="AU357" i="24"/>
  <c r="AU355" i="24"/>
  <c r="AU345" i="24"/>
  <c r="AU369" i="24"/>
  <c r="AU339" i="24"/>
  <c r="AU341" i="24"/>
  <c r="AU360" i="24"/>
  <c r="AU343" i="24"/>
  <c r="AU342" i="24"/>
  <c r="AU326" i="24"/>
  <c r="AU344" i="24"/>
  <c r="AU338" i="24"/>
  <c r="AU340" i="24"/>
  <c r="AU337" i="24"/>
  <c r="AU323" i="24"/>
  <c r="AU325" i="24"/>
  <c r="AU324" i="24"/>
  <c r="AQ422" i="24"/>
  <c r="AQ417" i="24"/>
  <c r="AQ412" i="24"/>
  <c r="AQ421" i="24"/>
  <c r="AQ414" i="24"/>
  <c r="AQ416" i="24"/>
  <c r="AQ413" i="24"/>
  <c r="AQ406" i="24"/>
  <c r="AQ408" i="24"/>
  <c r="AQ420" i="24"/>
  <c r="AQ419" i="24"/>
  <c r="AQ415" i="24"/>
  <c r="AQ410" i="24"/>
  <c r="AQ409" i="24"/>
  <c r="AQ405" i="24"/>
  <c r="AQ398" i="24"/>
  <c r="AQ411" i="24"/>
  <c r="AQ400" i="24"/>
  <c r="AQ418" i="24"/>
  <c r="AQ399" i="24"/>
  <c r="AQ396" i="24"/>
  <c r="AQ403" i="24"/>
  <c r="AQ402" i="24"/>
  <c r="AQ395" i="24"/>
  <c r="AQ388" i="24"/>
  <c r="AQ394" i="24"/>
  <c r="AQ390" i="24"/>
  <c r="AQ397" i="24"/>
  <c r="AQ404" i="24"/>
  <c r="AQ407" i="24"/>
  <c r="AQ391" i="24"/>
  <c r="AQ384" i="24"/>
  <c r="AQ385" i="24"/>
  <c r="AQ392" i="24"/>
  <c r="AQ379" i="24"/>
  <c r="AQ401" i="24"/>
  <c r="AQ393" i="24"/>
  <c r="AQ386" i="24"/>
  <c r="AQ381" i="24"/>
  <c r="AQ389" i="24"/>
  <c r="AQ374" i="24"/>
  <c r="AQ378" i="24"/>
  <c r="AQ376" i="24"/>
  <c r="AQ382" i="24"/>
  <c r="AQ380" i="24"/>
  <c r="AQ366" i="24"/>
  <c r="AQ368" i="24"/>
  <c r="AQ375" i="24"/>
  <c r="AQ370" i="24"/>
  <c r="AQ373" i="24"/>
  <c r="AQ383" i="24"/>
  <c r="AQ372" i="24"/>
  <c r="AQ367" i="24"/>
  <c r="AQ377" i="24"/>
  <c r="AQ369" i="24"/>
  <c r="AQ360" i="24"/>
  <c r="AQ362" i="24"/>
  <c r="AQ355" i="24"/>
  <c r="AQ387" i="24"/>
  <c r="AQ357" i="24"/>
  <c r="AQ364" i="24"/>
  <c r="AQ371" i="24"/>
  <c r="AQ365" i="24"/>
  <c r="AQ363" i="24"/>
  <c r="AQ342" i="24"/>
  <c r="AQ354" i="24"/>
  <c r="AQ361" i="24"/>
  <c r="AQ356" i="24"/>
  <c r="AQ346" i="24"/>
  <c r="AQ358" i="24"/>
  <c r="AQ349" i="24"/>
  <c r="AQ350" i="24"/>
  <c r="AQ343" i="24"/>
  <c r="AQ337" i="24"/>
  <c r="AQ339" i="24"/>
  <c r="AQ341" i="24"/>
  <c r="AQ347" i="24"/>
  <c r="AQ345" i="24"/>
  <c r="AQ348" i="24"/>
  <c r="AQ334" i="24"/>
  <c r="AQ336" i="24"/>
  <c r="AQ340" i="24"/>
  <c r="AQ331" i="24"/>
  <c r="AQ326" i="24"/>
  <c r="AQ335" i="24"/>
  <c r="AQ344" i="24"/>
  <c r="AQ330" i="24"/>
  <c r="AQ338" i="24"/>
  <c r="AQ332" i="24"/>
  <c r="AQ319" i="24"/>
  <c r="AQ321" i="24"/>
  <c r="AQ323" i="24"/>
  <c r="AQ325" i="24"/>
  <c r="AQ320" i="24"/>
  <c r="AQ329" i="24"/>
  <c r="AQ327" i="24"/>
  <c r="AQ359" i="24"/>
  <c r="AQ333" i="24"/>
  <c r="AQ324" i="24"/>
  <c r="AQ328" i="24"/>
  <c r="AQ322" i="24"/>
  <c r="CO419" i="24"/>
  <c r="CO412" i="24"/>
  <c r="CO414" i="24"/>
  <c r="CO416" i="24"/>
  <c r="CO418" i="24"/>
  <c r="CO411" i="24"/>
  <c r="CO415" i="24"/>
  <c r="CO408" i="24"/>
  <c r="CO422" i="24"/>
  <c r="CO421" i="24"/>
  <c r="CO417" i="24"/>
  <c r="CO413" i="24"/>
  <c r="CO409" i="24"/>
  <c r="CO400" i="24"/>
  <c r="CO407" i="24"/>
  <c r="CO403" i="24"/>
  <c r="CO401" i="24"/>
  <c r="CO398" i="24"/>
  <c r="CO394" i="24"/>
  <c r="CO420" i="24"/>
  <c r="CO404" i="24"/>
  <c r="CO396" i="24"/>
  <c r="CO405" i="24"/>
  <c r="CO402" i="24"/>
  <c r="CO390" i="24"/>
  <c r="CO397" i="24"/>
  <c r="CO392" i="24"/>
  <c r="CO385" i="24"/>
  <c r="CO395" i="24"/>
  <c r="CO410" i="24"/>
  <c r="CO389" i="24"/>
  <c r="CO391" i="24"/>
  <c r="CO377" i="24"/>
  <c r="CO386" i="24"/>
  <c r="CO393" i="24"/>
  <c r="CO387" i="24"/>
  <c r="CO379" i="24"/>
  <c r="CO406" i="24"/>
  <c r="CO381" i="24"/>
  <c r="CO383" i="24"/>
  <c r="CO374" i="24"/>
  <c r="CO382" i="24"/>
  <c r="CO376" i="24"/>
  <c r="CO384" i="24"/>
  <c r="CO399" i="24"/>
  <c r="CO378" i="24"/>
  <c r="CO380" i="24"/>
  <c r="CO368" i="24"/>
  <c r="CO388" i="24"/>
  <c r="CO370" i="24"/>
  <c r="CO372" i="24"/>
  <c r="CO365" i="24"/>
  <c r="CO373" i="24"/>
  <c r="CO369" i="24"/>
  <c r="CO375" i="24"/>
  <c r="CO371" i="24"/>
  <c r="CO357" i="24"/>
  <c r="CO366" i="24"/>
  <c r="CO362" i="24"/>
  <c r="CO359" i="24"/>
  <c r="CO364" i="24"/>
  <c r="CO363" i="24"/>
  <c r="CO354" i="24"/>
  <c r="CO356" i="24"/>
  <c r="CO367" i="24"/>
  <c r="CO355" i="24"/>
  <c r="CO344" i="24"/>
  <c r="CO346" i="24"/>
  <c r="CO358" i="24"/>
  <c r="CO348" i="24"/>
  <c r="CO353" i="24"/>
  <c r="CO343" i="24"/>
  <c r="CO360" i="24"/>
  <c r="CO347" i="24"/>
  <c r="CO337" i="24"/>
  <c r="CO339" i="24"/>
  <c r="CO341" i="24"/>
  <c r="CO351" i="24"/>
  <c r="CO345" i="24"/>
  <c r="CO349" i="24"/>
  <c r="CO352" i="24"/>
  <c r="CO342" i="24"/>
  <c r="CO333" i="24"/>
  <c r="CO326" i="24"/>
  <c r="CO361" i="24"/>
  <c r="CO328" i="24"/>
  <c r="CO336" i="24"/>
  <c r="CO330" i="24"/>
  <c r="CO332" i="24"/>
  <c r="CO338" i="24"/>
  <c r="CO334" i="24"/>
  <c r="CO350" i="24"/>
  <c r="CO319" i="24"/>
  <c r="CO321" i="24"/>
  <c r="CO325" i="24"/>
  <c r="CO323" i="24"/>
  <c r="CO322" i="24"/>
  <c r="CO331" i="24"/>
  <c r="CO329" i="24"/>
  <c r="CO327" i="24"/>
  <c r="CO320" i="24"/>
  <c r="CO340" i="24"/>
  <c r="CO324" i="24"/>
  <c r="CO335" i="24"/>
  <c r="CP417" i="24"/>
  <c r="CP419" i="24"/>
  <c r="CP412" i="24"/>
  <c r="CP421" i="24"/>
  <c r="CP416" i="24"/>
  <c r="CP418" i="24"/>
  <c r="CP411" i="24"/>
  <c r="CP420" i="24"/>
  <c r="CP413" i="24"/>
  <c r="CP405" i="24"/>
  <c r="CP415" i="24"/>
  <c r="CP414" i="24"/>
  <c r="CP409" i="24"/>
  <c r="CP407" i="24"/>
  <c r="CP403" i="24"/>
  <c r="CP408" i="24"/>
  <c r="CP422" i="24"/>
  <c r="CP404" i="24"/>
  <c r="CP396" i="24"/>
  <c r="CP410" i="24"/>
  <c r="CP406" i="24"/>
  <c r="CP399" i="24"/>
  <c r="CP390" i="24"/>
  <c r="CP385" i="24"/>
  <c r="CP400" i="24"/>
  <c r="CP395" i="24"/>
  <c r="CP389" i="24"/>
  <c r="CP398" i="24"/>
  <c r="CP394" i="24"/>
  <c r="CP392" i="24"/>
  <c r="CP384" i="24"/>
  <c r="CP401" i="24"/>
  <c r="CP386" i="24"/>
  <c r="CP393" i="24"/>
  <c r="CP387" i="24"/>
  <c r="CP379" i="24"/>
  <c r="CP402" i="24"/>
  <c r="CP391" i="24"/>
  <c r="CP382" i="24"/>
  <c r="CP377" i="24"/>
  <c r="CP383" i="24"/>
  <c r="CP397" i="24"/>
  <c r="CP380" i="24"/>
  <c r="CP388" i="24"/>
  <c r="CP370" i="24"/>
  <c r="CP363" i="24"/>
  <c r="CP372" i="24"/>
  <c r="CP365" i="24"/>
  <c r="CP381" i="24"/>
  <c r="CP367" i="24"/>
  <c r="CP373" i="24"/>
  <c r="CP369" i="24"/>
  <c r="CP375" i="24"/>
  <c r="CP371" i="24"/>
  <c r="CP378" i="24"/>
  <c r="CP376" i="24"/>
  <c r="CP355" i="24"/>
  <c r="CP357" i="24"/>
  <c r="CP366" i="24"/>
  <c r="CP362" i="24"/>
  <c r="CP359" i="24"/>
  <c r="CP361" i="24"/>
  <c r="CP358" i="24"/>
  <c r="CP368" i="24"/>
  <c r="CP364" i="24"/>
  <c r="CP346" i="24"/>
  <c r="CP354" i="24"/>
  <c r="CP348" i="24"/>
  <c r="CP353" i="24"/>
  <c r="CP350" i="24"/>
  <c r="CP352" i="24"/>
  <c r="CP374" i="24"/>
  <c r="CP360" i="24"/>
  <c r="CP356" i="24"/>
  <c r="CP337" i="24"/>
  <c r="CP341" i="24"/>
  <c r="CP351" i="24"/>
  <c r="CP345" i="24"/>
  <c r="CP349" i="24"/>
  <c r="CP342" i="24"/>
  <c r="CP343" i="24"/>
  <c r="CP340" i="24"/>
  <c r="CP329" i="24"/>
  <c r="CP339" i="24"/>
  <c r="CP331" i="24"/>
  <c r="CP333" i="24"/>
  <c r="CP326" i="24"/>
  <c r="CP335" i="24"/>
  <c r="CP347" i="24"/>
  <c r="CP336" i="24"/>
  <c r="CP330" i="24"/>
  <c r="CP327" i="24"/>
  <c r="CP338" i="24"/>
  <c r="CP332" i="24"/>
  <c r="CP344" i="24"/>
  <c r="CP320" i="24"/>
  <c r="CP324" i="24"/>
  <c r="CP328" i="24"/>
  <c r="CP322" i="24"/>
  <c r="CP321" i="24"/>
  <c r="CP334" i="24"/>
  <c r="CP319" i="24"/>
  <c r="CP325" i="24"/>
  <c r="CP323" i="24"/>
  <c r="CX411" i="24"/>
  <c r="CX420" i="24"/>
  <c r="CX413" i="24"/>
  <c r="CX415" i="24"/>
  <c r="CX417" i="24"/>
  <c r="CX419" i="24"/>
  <c r="CX412" i="24"/>
  <c r="CX416" i="24"/>
  <c r="CX421" i="24"/>
  <c r="CX409" i="24"/>
  <c r="CX418" i="24"/>
  <c r="CX414" i="24"/>
  <c r="CX408" i="24"/>
  <c r="CX401" i="24"/>
  <c r="CX405" i="24"/>
  <c r="CX406" i="24"/>
  <c r="CX395" i="24"/>
  <c r="CX410" i="24"/>
  <c r="CX407" i="24"/>
  <c r="CX397" i="24"/>
  <c r="CX402" i="24"/>
  <c r="CX403" i="24"/>
  <c r="CX400" i="24"/>
  <c r="CX398" i="24"/>
  <c r="CX404" i="24"/>
  <c r="CX422" i="24"/>
  <c r="CX391" i="24"/>
  <c r="CX399" i="24"/>
  <c r="CX396" i="24"/>
  <c r="CX394" i="24"/>
  <c r="CX386" i="24"/>
  <c r="CX388" i="24"/>
  <c r="CX393" i="24"/>
  <c r="CX390" i="24"/>
  <c r="CX392" i="24"/>
  <c r="CX378" i="24"/>
  <c r="CX380" i="24"/>
  <c r="CX382" i="24"/>
  <c r="CX384" i="24"/>
  <c r="CX385" i="24"/>
  <c r="CX375" i="24"/>
  <c r="CX383" i="24"/>
  <c r="CX389" i="24"/>
  <c r="CX381" i="24"/>
  <c r="CX387" i="24"/>
  <c r="CX379" i="24"/>
  <c r="CX369" i="24"/>
  <c r="CX362" i="24"/>
  <c r="CX373" i="24"/>
  <c r="CX371" i="24"/>
  <c r="CX364" i="24"/>
  <c r="CX376" i="24"/>
  <c r="CX366" i="24"/>
  <c r="CX370" i="24"/>
  <c r="CX377" i="24"/>
  <c r="CX372" i="24"/>
  <c r="CX365" i="24"/>
  <c r="CX363" i="24"/>
  <c r="CX358" i="24"/>
  <c r="CX360" i="24"/>
  <c r="CX374" i="24"/>
  <c r="CX353" i="24"/>
  <c r="CX355" i="24"/>
  <c r="CX368" i="24"/>
  <c r="CX367" i="24"/>
  <c r="CX357" i="24"/>
  <c r="CX354" i="24"/>
  <c r="CX345" i="24"/>
  <c r="CX347" i="24"/>
  <c r="CX359" i="24"/>
  <c r="CX349" i="24"/>
  <c r="CX344" i="24"/>
  <c r="CX361" i="24"/>
  <c r="CX348" i="24"/>
  <c r="CX356" i="24"/>
  <c r="CX338" i="24"/>
  <c r="CX343" i="24"/>
  <c r="CX350" i="24"/>
  <c r="CX352" i="24"/>
  <c r="CX351" i="24"/>
  <c r="CX346" i="24"/>
  <c r="CX325" i="24"/>
  <c r="CX336" i="24"/>
  <c r="CX334" i="24"/>
  <c r="CX327" i="24"/>
  <c r="CX329" i="24"/>
  <c r="CX331" i="24"/>
  <c r="CX333" i="24"/>
  <c r="CX335" i="24"/>
  <c r="CX320" i="24"/>
  <c r="CX332" i="24"/>
  <c r="CX322" i="24"/>
  <c r="CX324" i="24"/>
  <c r="CX323" i="24"/>
  <c r="CX328" i="24"/>
  <c r="CX321" i="24"/>
  <c r="CX330" i="24"/>
  <c r="CX319" i="24"/>
  <c r="CX337" i="24"/>
  <c r="CX326" i="24"/>
  <c r="BH415" i="24"/>
  <c r="BH417" i="24"/>
  <c r="BH410" i="24"/>
  <c r="BH419" i="24"/>
  <c r="BH421" i="24"/>
  <c r="BH414" i="24"/>
  <c r="BH416" i="24"/>
  <c r="BH418" i="24"/>
  <c r="BH422" i="24"/>
  <c r="BH403" i="24"/>
  <c r="BH408" i="24"/>
  <c r="BH406" i="24"/>
  <c r="BH420" i="24"/>
  <c r="BH405" i="24"/>
  <c r="BH409" i="24"/>
  <c r="BH402" i="24"/>
  <c r="BH411" i="24"/>
  <c r="BH394" i="24"/>
  <c r="BH399" i="24"/>
  <c r="BH412" i="24"/>
  <c r="BH407" i="24"/>
  <c r="BH396" i="24"/>
  <c r="BH413" i="24"/>
  <c r="BH404" i="24"/>
  <c r="BH401" i="24"/>
  <c r="BH388" i="24"/>
  <c r="BH400" i="24"/>
  <c r="BH392" i="24"/>
  <c r="BH397" i="24"/>
  <c r="BH398" i="24"/>
  <c r="BH391" i="24"/>
  <c r="BH384" i="24"/>
  <c r="BH389" i="24"/>
  <c r="BH390" i="24"/>
  <c r="BH383" i="24"/>
  <c r="BH395" i="24"/>
  <c r="BH386" i="24"/>
  <c r="BH380" i="24"/>
  <c r="BH381" i="24"/>
  <c r="BH376" i="24"/>
  <c r="BH378" i="24"/>
  <c r="BH382" i="24"/>
  <c r="BH385" i="24"/>
  <c r="BH368" i="24"/>
  <c r="BH377" i="24"/>
  <c r="BH370" i="24"/>
  <c r="BH363" i="24"/>
  <c r="BH375" i="24"/>
  <c r="BH372" i="24"/>
  <c r="BH373" i="24"/>
  <c r="BH365" i="24"/>
  <c r="BH367" i="24"/>
  <c r="BH393" i="24"/>
  <c r="BH369" i="24"/>
  <c r="BH387" i="24"/>
  <c r="BH374" i="24"/>
  <c r="BH371" i="24"/>
  <c r="BH355" i="24"/>
  <c r="BH366" i="24"/>
  <c r="BH357" i="24"/>
  <c r="BH359" i="24"/>
  <c r="BH361" i="24"/>
  <c r="BH364" i="24"/>
  <c r="BH356" i="24"/>
  <c r="BH351" i="24"/>
  <c r="BH344" i="24"/>
  <c r="BH362" i="24"/>
  <c r="BH358" i="24"/>
  <c r="BH346" i="24"/>
  <c r="BH379" i="24"/>
  <c r="BH348" i="24"/>
  <c r="BH354" i="24"/>
  <c r="BH350" i="24"/>
  <c r="BH352" i="24"/>
  <c r="BH360" i="24"/>
  <c r="BH353" i="24"/>
  <c r="BH347" i="24"/>
  <c r="BH342" i="24"/>
  <c r="BH341" i="24"/>
  <c r="BH349" i="24"/>
  <c r="BH345" i="24"/>
  <c r="BH327" i="24"/>
  <c r="BH343" i="24"/>
  <c r="BH329" i="24"/>
  <c r="BH331" i="24"/>
  <c r="BH339" i="24"/>
  <c r="BH333" i="24"/>
  <c r="BH335" i="24"/>
  <c r="BH337" i="24"/>
  <c r="BH328" i="24"/>
  <c r="BH340" i="24"/>
  <c r="BH336" i="24"/>
  <c r="BH330" i="24"/>
  <c r="BH324" i="24"/>
  <c r="BH334" i="24"/>
  <c r="BH325" i="24"/>
  <c r="BH322" i="24"/>
  <c r="BH321" i="24"/>
  <c r="BH326" i="24"/>
  <c r="BH338" i="24"/>
  <c r="BH320" i="24"/>
  <c r="BH332" i="24"/>
  <c r="BH319" i="24"/>
  <c r="BH323" i="24"/>
  <c r="AY414" i="24"/>
  <c r="AY416" i="24"/>
  <c r="AY418" i="24"/>
  <c r="AY420" i="24"/>
  <c r="AY413" i="24"/>
  <c r="AY422" i="24"/>
  <c r="AY415" i="24"/>
  <c r="AY417" i="24"/>
  <c r="AY421" i="24"/>
  <c r="AY412" i="24"/>
  <c r="AY402" i="24"/>
  <c r="AY411" i="24"/>
  <c r="AY410" i="24"/>
  <c r="AY406" i="24"/>
  <c r="AY405" i="24"/>
  <c r="AY400" i="24"/>
  <c r="AY409" i="24"/>
  <c r="AY398" i="24"/>
  <c r="AY407" i="24"/>
  <c r="AY404" i="24"/>
  <c r="AY408" i="24"/>
  <c r="AY401" i="24"/>
  <c r="AY387" i="24"/>
  <c r="AY403" i="24"/>
  <c r="AY391" i="24"/>
  <c r="AY393" i="24"/>
  <c r="AY396" i="24"/>
  <c r="AY399" i="24"/>
  <c r="AY390" i="24"/>
  <c r="AY385" i="24"/>
  <c r="AY392" i="24"/>
  <c r="AY383" i="24"/>
  <c r="AY397" i="24"/>
  <c r="AY388" i="24"/>
  <c r="AY395" i="24"/>
  <c r="AY389" i="24"/>
  <c r="AY419" i="24"/>
  <c r="AY379" i="24"/>
  <c r="AY367" i="24"/>
  <c r="AY378" i="24"/>
  <c r="AY369" i="24"/>
  <c r="AY381" i="24"/>
  <c r="AY377" i="24"/>
  <c r="AY374" i="24"/>
  <c r="AY386" i="24"/>
  <c r="AY371" i="24"/>
  <c r="AY394" i="24"/>
  <c r="AY382" i="24"/>
  <c r="AY384" i="24"/>
  <c r="AY366" i="24"/>
  <c r="AY380" i="24"/>
  <c r="AY376" i="24"/>
  <c r="AY368" i="24"/>
  <c r="AY375" i="24"/>
  <c r="AY370" i="24"/>
  <c r="AY372" i="24"/>
  <c r="AY354" i="24"/>
  <c r="AY356" i="24"/>
  <c r="AY358" i="24"/>
  <c r="AY373" i="24"/>
  <c r="AY363" i="24"/>
  <c r="AY360" i="24"/>
  <c r="AY362" i="24"/>
  <c r="AY365" i="24"/>
  <c r="AY361" i="24"/>
  <c r="AY343" i="24"/>
  <c r="AY355" i="24"/>
  <c r="AY345" i="24"/>
  <c r="AY357" i="24"/>
  <c r="AY364" i="24"/>
  <c r="AY359" i="24"/>
  <c r="AY340" i="24"/>
  <c r="AY346" i="24"/>
  <c r="AY342" i="24"/>
  <c r="AY344" i="24"/>
  <c r="AY337" i="24"/>
  <c r="AY326" i="24"/>
  <c r="AY341" i="24"/>
  <c r="AY328" i="24"/>
  <c r="AY330" i="24"/>
  <c r="AY332" i="24"/>
  <c r="AY334" i="24"/>
  <c r="AY338" i="24"/>
  <c r="AY327" i="24"/>
  <c r="AY339" i="24"/>
  <c r="AY333" i="24"/>
  <c r="AY323" i="24"/>
  <c r="AY325" i="24"/>
  <c r="AY329" i="24"/>
  <c r="AY331" i="24"/>
  <c r="AY324" i="24"/>
  <c r="AY335" i="24"/>
  <c r="AY336" i="24"/>
  <c r="CT421" i="24"/>
  <c r="CT416" i="24"/>
  <c r="CT411" i="24"/>
  <c r="CT420" i="24"/>
  <c r="CT413" i="24"/>
  <c r="CT422" i="24"/>
  <c r="CT415" i="24"/>
  <c r="CT412" i="24"/>
  <c r="CT405" i="24"/>
  <c r="CT417" i="24"/>
  <c r="CT407" i="24"/>
  <c r="CT414" i="24"/>
  <c r="CT409" i="24"/>
  <c r="CT410" i="24"/>
  <c r="CT403" i="24"/>
  <c r="CT406" i="24"/>
  <c r="CT408" i="24"/>
  <c r="CT399" i="24"/>
  <c r="CT418" i="24"/>
  <c r="CT395" i="24"/>
  <c r="CT402" i="24"/>
  <c r="CT419" i="24"/>
  <c r="CT401" i="24"/>
  <c r="CT387" i="24"/>
  <c r="CT400" i="24"/>
  <c r="CT389" i="24"/>
  <c r="CT398" i="24"/>
  <c r="CT396" i="24"/>
  <c r="CT394" i="24"/>
  <c r="CT393" i="24"/>
  <c r="CT383" i="24"/>
  <c r="CT404" i="24"/>
  <c r="CT378" i="24"/>
  <c r="CT397" i="24"/>
  <c r="CT388" i="24"/>
  <c r="CT391" i="24"/>
  <c r="CT384" i="24"/>
  <c r="CT390" i="24"/>
  <c r="CT373" i="24"/>
  <c r="CT379" i="24"/>
  <c r="CT380" i="24"/>
  <c r="CT375" i="24"/>
  <c r="CT381" i="24"/>
  <c r="CT392" i="24"/>
  <c r="CT382" i="24"/>
  <c r="CT365" i="24"/>
  <c r="CT386" i="24"/>
  <c r="CT367" i="24"/>
  <c r="CT369" i="24"/>
  <c r="CT371" i="24"/>
  <c r="CT376" i="24"/>
  <c r="CT366" i="24"/>
  <c r="CT385" i="24"/>
  <c r="CT374" i="24"/>
  <c r="CT368" i="24"/>
  <c r="CT362" i="24"/>
  <c r="CT359" i="24"/>
  <c r="CT361" i="24"/>
  <c r="CT354" i="24"/>
  <c r="CT364" i="24"/>
  <c r="CT372" i="24"/>
  <c r="CT356" i="24"/>
  <c r="CT363" i="24"/>
  <c r="CT357" i="24"/>
  <c r="CT353" i="24"/>
  <c r="CT341" i="24"/>
  <c r="CT350" i="24"/>
  <c r="CT358" i="24"/>
  <c r="CT352" i="24"/>
  <c r="CT345" i="24"/>
  <c r="CT377" i="24"/>
  <c r="CT351" i="24"/>
  <c r="CT355" i="24"/>
  <c r="CT347" i="24"/>
  <c r="CT336" i="24"/>
  <c r="CT348" i="24"/>
  <c r="CT342" i="24"/>
  <c r="CT338" i="24"/>
  <c r="CT349" i="24"/>
  <c r="CT360" i="24"/>
  <c r="CT340" i="24"/>
  <c r="CT343" i="24"/>
  <c r="CT370" i="24"/>
  <c r="CT344" i="24"/>
  <c r="CT337" i="24"/>
  <c r="CT339" i="24"/>
  <c r="CT333" i="24"/>
  <c r="CT335" i="24"/>
  <c r="CT346" i="24"/>
  <c r="CT330" i="24"/>
  <c r="CT325" i="24"/>
  <c r="CT334" i="24"/>
  <c r="CT329" i="24"/>
  <c r="CT331" i="24"/>
  <c r="CT328" i="24"/>
  <c r="CT326" i="24"/>
  <c r="CT320" i="24"/>
  <c r="CT322" i="24"/>
  <c r="CT324" i="24"/>
  <c r="CT319" i="24"/>
  <c r="CT321" i="24"/>
  <c r="CT327" i="24"/>
  <c r="CT332" i="24"/>
  <c r="CT323" i="24"/>
  <c r="BY419" i="24"/>
  <c r="BY412" i="24"/>
  <c r="BY414" i="24"/>
  <c r="BY416" i="24"/>
  <c r="BY418" i="24"/>
  <c r="BY411" i="24"/>
  <c r="BY415" i="24"/>
  <c r="BY408" i="24"/>
  <c r="BY420" i="24"/>
  <c r="BY422" i="24"/>
  <c r="BY421" i="24"/>
  <c r="BY409" i="24"/>
  <c r="BY410" i="24"/>
  <c r="BY407" i="24"/>
  <c r="BY403" i="24"/>
  <c r="BY400" i="24"/>
  <c r="BY406" i="24"/>
  <c r="BY405" i="24"/>
  <c r="BY394" i="24"/>
  <c r="BY413" i="24"/>
  <c r="BY396" i="24"/>
  <c r="BY399" i="24"/>
  <c r="BY404" i="24"/>
  <c r="BY390" i="24"/>
  <c r="BY417" i="24"/>
  <c r="BY392" i="24"/>
  <c r="BY395" i="24"/>
  <c r="BY385" i="24"/>
  <c r="BY401" i="24"/>
  <c r="BY402" i="24"/>
  <c r="BY389" i="24"/>
  <c r="BY391" i="24"/>
  <c r="BY387" i="24"/>
  <c r="BY377" i="24"/>
  <c r="BY379" i="24"/>
  <c r="BY381" i="24"/>
  <c r="BY398" i="24"/>
  <c r="BY383" i="24"/>
  <c r="BY393" i="24"/>
  <c r="BY388" i="24"/>
  <c r="BY374" i="24"/>
  <c r="BY376" i="24"/>
  <c r="BY386" i="24"/>
  <c r="BY380" i="24"/>
  <c r="BY378" i="24"/>
  <c r="BY397" i="24"/>
  <c r="BY384" i="24"/>
  <c r="BY368" i="24"/>
  <c r="BY382" i="24"/>
  <c r="BY370" i="24"/>
  <c r="BY372" i="24"/>
  <c r="BY365" i="24"/>
  <c r="BY369" i="24"/>
  <c r="BY371" i="24"/>
  <c r="BY373" i="24"/>
  <c r="BY363" i="24"/>
  <c r="BY357" i="24"/>
  <c r="BY359" i="24"/>
  <c r="BY375" i="24"/>
  <c r="BY354" i="24"/>
  <c r="BY356" i="24"/>
  <c r="BY366" i="24"/>
  <c r="BY367" i="24"/>
  <c r="BY344" i="24"/>
  <c r="BY360" i="24"/>
  <c r="BY346" i="24"/>
  <c r="BY361" i="24"/>
  <c r="BY348" i="24"/>
  <c r="BY364" i="24"/>
  <c r="BY343" i="24"/>
  <c r="BY358" i="24"/>
  <c r="BY347" i="24"/>
  <c r="BY362" i="24"/>
  <c r="BY349" i="24"/>
  <c r="BY345" i="24"/>
  <c r="BY337" i="24"/>
  <c r="BY339" i="24"/>
  <c r="BY352" i="24"/>
  <c r="BY341" i="24"/>
  <c r="BY342" i="24"/>
  <c r="BY353" i="24"/>
  <c r="BY351" i="24"/>
  <c r="BY350" i="24"/>
  <c r="BY355" i="24"/>
  <c r="BY333" i="24"/>
  <c r="BY336" i="24"/>
  <c r="BY326" i="24"/>
  <c r="BY338" i="24"/>
  <c r="BY328" i="24"/>
  <c r="BY330" i="24"/>
  <c r="BY332" i="24"/>
  <c r="BY334" i="24"/>
  <c r="BY319" i="24"/>
  <c r="BY331" i="24"/>
  <c r="BY321" i="24"/>
  <c r="BY323" i="24"/>
  <c r="BY327" i="24"/>
  <c r="BY322" i="24"/>
  <c r="BY320" i="24"/>
  <c r="BY324" i="24"/>
  <c r="BY325" i="24"/>
  <c r="BY329" i="24"/>
  <c r="BY340" i="24"/>
  <c r="BY335" i="24"/>
  <c r="CV418" i="24"/>
  <c r="CV411" i="24"/>
  <c r="CV413" i="24"/>
  <c r="CV422" i="24"/>
  <c r="CV415" i="24"/>
  <c r="CV417" i="24"/>
  <c r="CV410" i="24"/>
  <c r="CV414" i="24"/>
  <c r="CV407" i="24"/>
  <c r="CV421" i="24"/>
  <c r="CV420" i="24"/>
  <c r="CV409" i="24"/>
  <c r="CV406" i="24"/>
  <c r="CV399" i="24"/>
  <c r="CV412" i="24"/>
  <c r="CV401" i="24"/>
  <c r="CV393" i="24"/>
  <c r="CV397" i="24"/>
  <c r="CV408" i="24"/>
  <c r="CV403" i="24"/>
  <c r="CV400" i="24"/>
  <c r="CV402" i="24"/>
  <c r="CV395" i="24"/>
  <c r="CV389" i="24"/>
  <c r="CV405" i="24"/>
  <c r="CV391" i="24"/>
  <c r="CV398" i="24"/>
  <c r="CV416" i="24"/>
  <c r="CV388" i="24"/>
  <c r="CV390" i="24"/>
  <c r="CV404" i="24"/>
  <c r="CV419" i="24"/>
  <c r="CV396" i="24"/>
  <c r="CV378" i="24"/>
  <c r="CV380" i="24"/>
  <c r="CV385" i="24"/>
  <c r="CV392" i="24"/>
  <c r="CV386" i="24"/>
  <c r="CV373" i="24"/>
  <c r="CV384" i="24"/>
  <c r="CV375" i="24"/>
  <c r="CV383" i="24"/>
  <c r="CV394" i="24"/>
  <c r="CV382" i="24"/>
  <c r="CV387" i="24"/>
  <c r="CV379" i="24"/>
  <c r="CV367" i="24"/>
  <c r="CV369" i="24"/>
  <c r="CV381" i="24"/>
  <c r="CV371" i="24"/>
  <c r="CV364" i="24"/>
  <c r="CV374" i="24"/>
  <c r="CV368" i="24"/>
  <c r="CV370" i="24"/>
  <c r="CV377" i="24"/>
  <c r="CV361" i="24"/>
  <c r="CV365" i="24"/>
  <c r="CV372" i="24"/>
  <c r="CV356" i="24"/>
  <c r="CV363" i="24"/>
  <c r="CV358" i="24"/>
  <c r="CV353" i="24"/>
  <c r="CV355" i="24"/>
  <c r="CV343" i="24"/>
  <c r="CV354" i="24"/>
  <c r="CV352" i="24"/>
  <c r="CV345" i="24"/>
  <c r="CV347" i="24"/>
  <c r="CV362" i="24"/>
  <c r="CV359" i="24"/>
  <c r="CV360" i="24"/>
  <c r="CV366" i="24"/>
  <c r="CV346" i="24"/>
  <c r="CV357" i="24"/>
  <c r="CV336" i="24"/>
  <c r="CV376" i="24"/>
  <c r="CV351" i="24"/>
  <c r="CV348" i="24"/>
  <c r="CV338" i="24"/>
  <c r="CV349" i="24"/>
  <c r="CV344" i="24"/>
  <c r="CV350" i="24"/>
  <c r="CV335" i="24"/>
  <c r="CV332" i="24"/>
  <c r="CV325" i="24"/>
  <c r="CV327" i="24"/>
  <c r="CV329" i="24"/>
  <c r="CV331" i="24"/>
  <c r="CV333" i="24"/>
  <c r="CV328" i="24"/>
  <c r="CV330" i="24"/>
  <c r="CV320" i="24"/>
  <c r="CV337" i="24"/>
  <c r="CV322" i="24"/>
  <c r="CV334" i="24"/>
  <c r="CV324" i="24"/>
  <c r="CV321" i="24"/>
  <c r="CV319" i="24"/>
  <c r="CV323" i="24"/>
  <c r="CV326" i="24"/>
  <c r="BZ417" i="24"/>
  <c r="BZ419" i="24"/>
  <c r="BZ412" i="24"/>
  <c r="BZ421" i="24"/>
  <c r="BZ416" i="24"/>
  <c r="BZ418" i="24"/>
  <c r="BZ411" i="24"/>
  <c r="BZ420" i="24"/>
  <c r="BZ405" i="24"/>
  <c r="BZ422" i="24"/>
  <c r="BZ409" i="24"/>
  <c r="BZ413" i="24"/>
  <c r="BZ408" i="24"/>
  <c r="BZ406" i="24"/>
  <c r="BZ410" i="24"/>
  <c r="BZ404" i="24"/>
  <c r="BZ415" i="24"/>
  <c r="BZ396" i="24"/>
  <c r="BZ399" i="24"/>
  <c r="BZ402" i="24"/>
  <c r="BZ414" i="24"/>
  <c r="BZ401" i="24"/>
  <c r="BZ390" i="24"/>
  <c r="BZ398" i="24"/>
  <c r="BZ395" i="24"/>
  <c r="BZ385" i="24"/>
  <c r="BZ389" i="24"/>
  <c r="BZ394" i="24"/>
  <c r="BZ393" i="24"/>
  <c r="BZ384" i="24"/>
  <c r="BZ391" i="24"/>
  <c r="BZ379" i="24"/>
  <c r="BZ388" i="24"/>
  <c r="BZ377" i="24"/>
  <c r="BZ400" i="24"/>
  <c r="BZ387" i="24"/>
  <c r="BZ403" i="24"/>
  <c r="BZ386" i="24"/>
  <c r="BZ380" i="24"/>
  <c r="BZ378" i="24"/>
  <c r="BZ381" i="24"/>
  <c r="BZ397" i="24"/>
  <c r="BZ407" i="24"/>
  <c r="BZ382" i="24"/>
  <c r="BZ383" i="24"/>
  <c r="BZ370" i="24"/>
  <c r="BZ363" i="24"/>
  <c r="BZ372" i="24"/>
  <c r="BZ365" i="24"/>
  <c r="BZ375" i="24"/>
  <c r="BZ373" i="24"/>
  <c r="BZ367" i="24"/>
  <c r="BZ369" i="24"/>
  <c r="BZ371" i="24"/>
  <c r="BZ364" i="24"/>
  <c r="BZ362" i="24"/>
  <c r="BZ355" i="24"/>
  <c r="BZ392" i="24"/>
  <c r="BZ376" i="24"/>
  <c r="BZ368" i="24"/>
  <c r="BZ357" i="24"/>
  <c r="BZ359" i="24"/>
  <c r="BZ361" i="24"/>
  <c r="BZ366" i="24"/>
  <c r="BZ374" i="24"/>
  <c r="BZ358" i="24"/>
  <c r="BZ360" i="24"/>
  <c r="BZ346" i="24"/>
  <c r="BZ348" i="24"/>
  <c r="BZ356" i="24"/>
  <c r="BZ350" i="24"/>
  <c r="BZ352" i="24"/>
  <c r="BZ354" i="24"/>
  <c r="BZ345" i="24"/>
  <c r="BZ337" i="24"/>
  <c r="BZ342" i="24"/>
  <c r="BZ353" i="24"/>
  <c r="BZ343" i="24"/>
  <c r="BZ347" i="24"/>
  <c r="BZ344" i="24"/>
  <c r="BZ329" i="24"/>
  <c r="BZ340" i="24"/>
  <c r="BZ331" i="24"/>
  <c r="BZ333" i="24"/>
  <c r="BZ336" i="24"/>
  <c r="BZ326" i="24"/>
  <c r="BZ335" i="24"/>
  <c r="BZ338" i="24"/>
  <c r="BZ341" i="24"/>
  <c r="BZ330" i="24"/>
  <c r="BZ334" i="24"/>
  <c r="BZ351" i="24"/>
  <c r="BZ325" i="24"/>
  <c r="BZ349" i="24"/>
  <c r="BZ328" i="24"/>
  <c r="BZ320" i="24"/>
  <c r="BZ324" i="24"/>
  <c r="BZ339" i="24"/>
  <c r="BZ319" i="24"/>
  <c r="BZ323" i="24"/>
  <c r="BZ327" i="24"/>
  <c r="BZ322" i="24"/>
  <c r="BZ332" i="24"/>
  <c r="BZ321" i="24"/>
  <c r="DB413" i="24"/>
  <c r="DB415" i="24"/>
  <c r="DB417" i="24"/>
  <c r="DB419" i="24"/>
  <c r="DB412" i="24"/>
  <c r="DB421" i="24"/>
  <c r="DB414" i="24"/>
  <c r="DB416" i="24"/>
  <c r="DB420" i="24"/>
  <c r="DB422" i="24"/>
  <c r="DB418" i="24"/>
  <c r="DB411" i="24"/>
  <c r="DB402" i="24"/>
  <c r="DB404" i="24"/>
  <c r="DB410" i="24"/>
  <c r="DB409" i="24"/>
  <c r="DB407" i="24"/>
  <c r="DB405" i="24"/>
  <c r="DB400" i="24"/>
  <c r="DB408" i="24"/>
  <c r="DB403" i="24"/>
  <c r="DB398" i="24"/>
  <c r="DB401" i="24"/>
  <c r="DB399" i="24"/>
  <c r="DB396" i="24"/>
  <c r="DB394" i="24"/>
  <c r="DB386" i="24"/>
  <c r="DB393" i="24"/>
  <c r="DB390" i="24"/>
  <c r="DB392" i="24"/>
  <c r="DB397" i="24"/>
  <c r="DB389" i="24"/>
  <c r="DB382" i="24"/>
  <c r="DB406" i="24"/>
  <c r="DB384" i="24"/>
  <c r="DB388" i="24"/>
  <c r="DB387" i="24"/>
  <c r="DB380" i="24"/>
  <c r="DB381" i="24"/>
  <c r="DB395" i="24"/>
  <c r="DB391" i="24"/>
  <c r="DB385" i="24"/>
  <c r="DB383" i="24"/>
  <c r="DB375" i="24"/>
  <c r="DB366" i="24"/>
  <c r="DB376" i="24"/>
  <c r="DB374" i="24"/>
  <c r="DB368" i="24"/>
  <c r="DB370" i="24"/>
  <c r="DB372" i="24"/>
  <c r="DB365" i="24"/>
  <c r="DB378" i="24"/>
  <c r="DB377" i="24"/>
  <c r="DB367" i="24"/>
  <c r="DB379" i="24"/>
  <c r="DB369" i="24"/>
  <c r="DB353" i="24"/>
  <c r="DB364" i="24"/>
  <c r="DB355" i="24"/>
  <c r="DB357" i="24"/>
  <c r="DB359" i="24"/>
  <c r="DB361" i="24"/>
  <c r="DB373" i="24"/>
  <c r="DB371" i="24"/>
  <c r="DB362" i="24"/>
  <c r="DB358" i="24"/>
  <c r="DB349" i="24"/>
  <c r="DB342" i="24"/>
  <c r="DB351" i="24"/>
  <c r="DB344" i="24"/>
  <c r="DB346" i="24"/>
  <c r="DB363" i="24"/>
  <c r="DB348" i="24"/>
  <c r="DB356" i="24"/>
  <c r="DB350" i="24"/>
  <c r="DB352" i="24"/>
  <c r="DB354" i="24"/>
  <c r="DB360" i="24"/>
  <c r="DB339" i="24"/>
  <c r="DB347" i="24"/>
  <c r="DB325" i="24"/>
  <c r="DB327" i="24"/>
  <c r="DB329" i="24"/>
  <c r="DB345" i="24"/>
  <c r="DB343" i="24"/>
  <c r="DB331" i="24"/>
  <c r="DB340" i="24"/>
  <c r="DB338" i="24"/>
  <c r="DB333" i="24"/>
  <c r="DB337" i="24"/>
  <c r="DB326" i="24"/>
  <c r="DB335" i="24"/>
  <c r="DB341" i="24"/>
  <c r="DB330" i="24"/>
  <c r="DB322" i="24"/>
  <c r="DB332" i="24"/>
  <c r="DB324" i="24"/>
  <c r="DB336" i="24"/>
  <c r="DB320" i="24"/>
  <c r="DB328" i="24"/>
  <c r="DB319" i="24"/>
  <c r="DB323" i="24"/>
  <c r="DB334" i="24"/>
  <c r="DB321" i="24"/>
  <c r="CH411" i="24"/>
  <c r="CH420" i="24"/>
  <c r="CH413" i="24"/>
  <c r="CH415" i="24"/>
  <c r="CH417" i="24"/>
  <c r="CH419" i="24"/>
  <c r="CH412" i="24"/>
  <c r="CH416" i="24"/>
  <c r="CH409" i="24"/>
  <c r="CH421" i="24"/>
  <c r="CH418" i="24"/>
  <c r="CH414" i="24"/>
  <c r="CH422" i="24"/>
  <c r="CH405" i="24"/>
  <c r="CH401" i="24"/>
  <c r="CH404" i="24"/>
  <c r="CH402" i="24"/>
  <c r="CH407" i="24"/>
  <c r="CH403" i="24"/>
  <c r="CH395" i="24"/>
  <c r="CH397" i="24"/>
  <c r="CH400" i="24"/>
  <c r="CH406" i="24"/>
  <c r="CH410" i="24"/>
  <c r="CH394" i="24"/>
  <c r="CH391" i="24"/>
  <c r="CH386" i="24"/>
  <c r="CH408" i="24"/>
  <c r="CH390" i="24"/>
  <c r="CH399" i="24"/>
  <c r="CH392" i="24"/>
  <c r="CH398" i="24"/>
  <c r="CH378" i="24"/>
  <c r="CH380" i="24"/>
  <c r="CH382" i="24"/>
  <c r="CH384" i="24"/>
  <c r="CH387" i="24"/>
  <c r="CH388" i="24"/>
  <c r="CH375" i="24"/>
  <c r="CH396" i="24"/>
  <c r="CH381" i="24"/>
  <c r="CH385" i="24"/>
  <c r="CH389" i="24"/>
  <c r="CH377" i="24"/>
  <c r="CH393" i="24"/>
  <c r="CH383" i="24"/>
  <c r="CH376" i="24"/>
  <c r="CH373" i="24"/>
  <c r="CH369" i="24"/>
  <c r="CH362" i="24"/>
  <c r="CH371" i="24"/>
  <c r="CH379" i="24"/>
  <c r="CH364" i="24"/>
  <c r="CH374" i="24"/>
  <c r="CH366" i="24"/>
  <c r="CH370" i="24"/>
  <c r="CH372" i="24"/>
  <c r="CH358" i="24"/>
  <c r="CH360" i="24"/>
  <c r="CH365" i="24"/>
  <c r="CH355" i="24"/>
  <c r="CH357" i="24"/>
  <c r="CH361" i="24"/>
  <c r="CH368" i="24"/>
  <c r="CH356" i="24"/>
  <c r="CH354" i="24"/>
  <c r="CH359" i="24"/>
  <c r="CH363" i="24"/>
  <c r="CH338" i="24"/>
  <c r="CH367" i="24"/>
  <c r="CH337" i="24"/>
  <c r="AZ418" i="24"/>
  <c r="AZ413" i="24"/>
  <c r="AZ422" i="24"/>
  <c r="AZ415" i="24"/>
  <c r="AZ417" i="24"/>
  <c r="AZ410" i="24"/>
  <c r="AZ414" i="24"/>
  <c r="AZ419" i="24"/>
  <c r="AZ407" i="24"/>
  <c r="AZ416" i="24"/>
  <c r="AZ409" i="24"/>
  <c r="AZ402" i="24"/>
  <c r="AZ399" i="24"/>
  <c r="AZ401" i="24"/>
  <c r="AZ400" i="24"/>
  <c r="AZ398" i="24"/>
  <c r="AZ412" i="24"/>
  <c r="AZ397" i="24"/>
  <c r="AZ404" i="24"/>
  <c r="AZ406" i="24"/>
  <c r="AZ405" i="24"/>
  <c r="AZ411" i="24"/>
  <c r="AZ389" i="24"/>
  <c r="AZ421" i="24"/>
  <c r="AZ391" i="24"/>
  <c r="AZ396" i="24"/>
  <c r="AZ420" i="24"/>
  <c r="AZ395" i="24"/>
  <c r="AZ390" i="24"/>
  <c r="AZ403" i="24"/>
  <c r="AZ386" i="24"/>
  <c r="AZ380" i="24"/>
  <c r="AZ388" i="24"/>
  <c r="AZ408" i="24"/>
  <c r="AZ373" i="24"/>
  <c r="AZ375" i="24"/>
  <c r="AZ392" i="24"/>
  <c r="AZ384" i="24"/>
  <c r="AZ379" i="24"/>
  <c r="AZ377" i="24"/>
  <c r="AZ387" i="24"/>
  <c r="AZ383" i="24"/>
  <c r="AZ385" i="24"/>
  <c r="AZ367" i="24"/>
  <c r="AZ378" i="24"/>
  <c r="AZ369" i="24"/>
  <c r="AZ381" i="24"/>
  <c r="AZ374" i="24"/>
  <c r="AZ371" i="24"/>
  <c r="AZ394" i="24"/>
  <c r="AZ364" i="24"/>
  <c r="AZ382" i="24"/>
  <c r="AZ376" i="24"/>
  <c r="AZ368" i="24"/>
  <c r="AZ393" i="24"/>
  <c r="AZ370" i="24"/>
  <c r="AZ361" i="24"/>
  <c r="AZ356" i="24"/>
  <c r="AZ366" i="24"/>
  <c r="AZ358" i="24"/>
  <c r="AZ365" i="24"/>
  <c r="AZ355" i="24"/>
  <c r="AZ343" i="24"/>
  <c r="AZ352" i="24"/>
  <c r="AZ345" i="24"/>
  <c r="AZ357" i="24"/>
  <c r="AZ362" i="24"/>
  <c r="AZ347" i="24"/>
  <c r="AZ363" i="24"/>
  <c r="AZ342" i="24"/>
  <c r="AZ359" i="24"/>
  <c r="AZ360" i="24"/>
  <c r="AZ336" i="24"/>
  <c r="AZ338" i="24"/>
  <c r="AZ351" i="24"/>
  <c r="AZ340" i="24"/>
  <c r="AZ346" i="24"/>
  <c r="AZ348" i="24"/>
  <c r="AZ372" i="24"/>
  <c r="AZ354" i="24"/>
  <c r="AZ341" i="24"/>
  <c r="AZ353" i="24"/>
  <c r="AZ349" i="24"/>
  <c r="AZ335" i="24"/>
  <c r="AZ332" i="24"/>
  <c r="AZ325" i="24"/>
  <c r="AZ344" i="24"/>
  <c r="AZ327" i="24"/>
  <c r="AZ339" i="24"/>
  <c r="AZ329" i="24"/>
  <c r="AZ331" i="24"/>
  <c r="AZ337" i="24"/>
  <c r="AZ333" i="24"/>
  <c r="AZ326" i="24"/>
  <c r="AZ350" i="24"/>
  <c r="AZ330" i="24"/>
  <c r="AZ320" i="24"/>
  <c r="AZ328" i="24"/>
  <c r="AZ322" i="24"/>
  <c r="AZ324" i="24"/>
  <c r="AZ321" i="24"/>
  <c r="AZ334" i="24"/>
  <c r="AZ319" i="24"/>
  <c r="AZ323" i="24"/>
  <c r="BF415" i="24"/>
  <c r="BF417" i="24"/>
  <c r="BF419" i="24"/>
  <c r="BF412" i="24"/>
  <c r="BF421" i="24"/>
  <c r="BF414" i="24"/>
  <c r="BF416" i="24"/>
  <c r="BF420" i="24"/>
  <c r="BF413" i="24"/>
  <c r="BF410" i="24"/>
  <c r="BF403" i="24"/>
  <c r="BF406" i="24"/>
  <c r="BF409" i="24"/>
  <c r="BF422" i="24"/>
  <c r="BF411" i="24"/>
  <c r="BF402" i="24"/>
  <c r="BF399" i="24"/>
  <c r="BF408" i="24"/>
  <c r="BF401" i="24"/>
  <c r="BF418" i="24"/>
  <c r="BF407" i="24"/>
  <c r="BF396" i="24"/>
  <c r="BF386" i="24"/>
  <c r="BF400" i="24"/>
  <c r="BF395" i="24"/>
  <c r="BF390" i="24"/>
  <c r="BF404" i="24"/>
  <c r="BF392" i="24"/>
  <c r="BF394" i="24"/>
  <c r="BF389" i="24"/>
  <c r="BF382" i="24"/>
  <c r="BF397" i="24"/>
  <c r="BF393" i="24"/>
  <c r="BF384" i="24"/>
  <c r="BF385" i="24"/>
  <c r="BF398" i="24"/>
  <c r="BF391" i="24"/>
  <c r="BF379" i="24"/>
  <c r="BF380" i="24"/>
  <c r="BF381" i="24"/>
  <c r="BF388" i="24"/>
  <c r="BF387" i="24"/>
  <c r="BF366" i="24"/>
  <c r="BF405" i="24"/>
  <c r="BF377" i="24"/>
  <c r="BF376" i="24"/>
  <c r="BF368" i="24"/>
  <c r="BF383" i="24"/>
  <c r="BF370" i="24"/>
  <c r="BF373" i="24"/>
  <c r="BF365" i="24"/>
  <c r="BF369" i="24"/>
  <c r="BF362" i="24"/>
  <c r="BF355" i="24"/>
  <c r="BF357" i="24"/>
  <c r="BF378" i="24"/>
  <c r="BF371" i="24"/>
  <c r="BF367" i="24"/>
  <c r="BF359" i="24"/>
  <c r="BF375" i="24"/>
  <c r="BF361" i="24"/>
  <c r="BF372" i="24"/>
  <c r="BF349" i="24"/>
  <c r="BF342" i="24"/>
  <c r="BF344" i="24"/>
  <c r="BF363" i="24"/>
  <c r="BF358" i="24"/>
  <c r="BF346" i="24"/>
  <c r="BF348" i="24"/>
  <c r="BF364" i="24"/>
  <c r="BF354" i="24"/>
  <c r="BF350" i="24"/>
  <c r="BF360" i="24"/>
  <c r="BF347" i="24"/>
  <c r="BF374" i="24"/>
  <c r="BF356" i="24"/>
  <c r="BF343" i="24"/>
  <c r="BF339" i="24"/>
  <c r="BF341" i="24"/>
  <c r="BF338" i="24"/>
  <c r="BF337" i="24"/>
  <c r="BF345" i="24"/>
  <c r="BF340" i="24"/>
  <c r="BF322" i="24"/>
  <c r="BF320" i="24"/>
  <c r="BF321" i="24"/>
  <c r="BF319" i="24"/>
  <c r="BV413" i="24"/>
  <c r="BV415" i="24"/>
  <c r="BV417" i="24"/>
  <c r="BV419" i="24"/>
  <c r="BV412" i="24"/>
  <c r="BV421" i="24"/>
  <c r="BV414" i="24"/>
  <c r="BV416" i="24"/>
  <c r="BV420" i="24"/>
  <c r="BV407" i="24"/>
  <c r="BV403" i="24"/>
  <c r="BV398" i="24"/>
  <c r="BV422" i="24"/>
  <c r="BV408" i="24"/>
  <c r="BV405" i="24"/>
  <c r="BV402" i="24"/>
  <c r="BV411" i="24"/>
  <c r="BV399" i="24"/>
  <c r="BV386" i="24"/>
  <c r="BV397" i="24"/>
  <c r="BV406" i="24"/>
  <c r="BV404" i="24"/>
  <c r="BV390" i="24"/>
  <c r="BV392" i="24"/>
  <c r="BV395" i="24"/>
  <c r="BV409" i="24"/>
  <c r="BV410" i="24"/>
  <c r="BV394" i="24"/>
  <c r="BV389" i="24"/>
  <c r="BV382" i="24"/>
  <c r="BV418" i="24"/>
  <c r="BV400" i="24"/>
  <c r="BV387" i="24"/>
  <c r="BV401" i="24"/>
  <c r="BV384" i="24"/>
  <c r="BV396" i="24"/>
  <c r="BV393" i="24"/>
  <c r="BV391" i="24"/>
  <c r="BV388" i="24"/>
  <c r="BV379" i="24"/>
  <c r="BV377" i="24"/>
  <c r="BV385" i="24"/>
  <c r="BV380" i="24"/>
  <c r="BV381" i="24"/>
  <c r="BV366" i="24"/>
  <c r="BV383" i="24"/>
  <c r="BV368" i="24"/>
  <c r="BV370" i="24"/>
  <c r="BV378" i="24"/>
  <c r="BV376" i="24"/>
  <c r="BV365" i="24"/>
  <c r="BV375" i="24"/>
  <c r="BV373" i="24"/>
  <c r="BV369" i="24"/>
  <c r="BV367" i="24"/>
  <c r="BV353" i="24"/>
  <c r="BV371" i="24"/>
  <c r="BV364" i="24"/>
  <c r="BV362" i="24"/>
  <c r="BV355" i="24"/>
  <c r="BV363" i="24"/>
  <c r="BV357" i="24"/>
  <c r="BV359" i="24"/>
  <c r="BV372" i="24"/>
  <c r="BV361" i="24"/>
  <c r="BV349" i="24"/>
  <c r="BV342" i="24"/>
  <c r="BV351" i="24"/>
  <c r="BV344" i="24"/>
  <c r="BV360" i="24"/>
  <c r="BV346" i="24"/>
  <c r="BV356" i="24"/>
  <c r="BV348" i="24"/>
  <c r="BV350" i="24"/>
  <c r="BV374" i="24"/>
  <c r="BV352" i="24"/>
  <c r="BV339" i="24"/>
  <c r="BV358" i="24"/>
  <c r="BV341" i="24"/>
  <c r="BV337" i="24"/>
  <c r="BV325" i="24"/>
  <c r="BV327" i="24"/>
  <c r="BV329" i="24"/>
  <c r="BV340" i="24"/>
  <c r="BV331" i="24"/>
  <c r="BV354" i="24"/>
  <c r="BV333" i="24"/>
  <c r="BV336" i="24"/>
  <c r="BV347" i="24"/>
  <c r="BV335" i="24"/>
  <c r="BV322" i="24"/>
  <c r="BV343" i="24"/>
  <c r="BV324" i="24"/>
  <c r="BV328" i="24"/>
  <c r="BV332" i="24"/>
  <c r="BV320" i="24"/>
  <c r="BV326" i="24"/>
  <c r="BV319" i="24"/>
  <c r="BV338" i="24"/>
  <c r="BV330" i="24"/>
  <c r="BV323" i="24"/>
  <c r="BV345" i="24"/>
  <c r="BV334" i="24"/>
  <c r="BV321" i="24"/>
  <c r="BB420" i="24"/>
  <c r="BB413" i="24"/>
  <c r="BB415" i="24"/>
  <c r="BB417" i="24"/>
  <c r="BB419" i="24"/>
  <c r="BB412" i="24"/>
  <c r="BB416" i="24"/>
  <c r="BB422" i="24"/>
  <c r="BB409" i="24"/>
  <c r="BB402" i="24"/>
  <c r="BB401" i="24"/>
  <c r="BB407" i="24"/>
  <c r="BB408" i="24"/>
  <c r="BB405" i="24"/>
  <c r="BB395" i="24"/>
  <c r="BB410" i="24"/>
  <c r="BB398" i="24"/>
  <c r="BB397" i="24"/>
  <c r="BB403" i="24"/>
  <c r="BB411" i="24"/>
  <c r="BB418" i="24"/>
  <c r="BB406" i="24"/>
  <c r="BB404" i="24"/>
  <c r="BB399" i="24"/>
  <c r="BB421" i="24"/>
  <c r="BB414" i="24"/>
  <c r="BB391" i="24"/>
  <c r="BB393" i="24"/>
  <c r="BB396" i="24"/>
  <c r="BB386" i="24"/>
  <c r="BB400" i="24"/>
  <c r="BB390" i="24"/>
  <c r="BB394" i="24"/>
  <c r="BB392" i="24"/>
  <c r="BB378" i="24"/>
  <c r="BB387" i="24"/>
  <c r="BB380" i="24"/>
  <c r="BB382" i="24"/>
  <c r="BB384" i="24"/>
  <c r="BB375" i="24"/>
  <c r="BB379" i="24"/>
  <c r="BB377" i="24"/>
  <c r="BB388" i="24"/>
  <c r="BB381" i="24"/>
  <c r="BB383" i="24"/>
  <c r="BB389" i="24"/>
  <c r="BB369" i="24"/>
  <c r="BB374" i="24"/>
  <c r="BB371" i="24"/>
  <c r="BB364" i="24"/>
  <c r="BB366" i="24"/>
  <c r="BB376" i="24"/>
  <c r="BB370" i="24"/>
  <c r="BB372" i="24"/>
  <c r="BB373" i="24"/>
  <c r="BB358" i="24"/>
  <c r="BB363" i="24"/>
  <c r="BB360" i="24"/>
  <c r="BB385" i="24"/>
  <c r="BB368" i="24"/>
  <c r="BB365" i="24"/>
  <c r="BB355" i="24"/>
  <c r="BB357" i="24"/>
  <c r="BB367" i="24"/>
  <c r="BB345" i="24"/>
  <c r="BB356" i="24"/>
  <c r="BB347" i="24"/>
  <c r="BB362" i="24"/>
  <c r="BB349" i="24"/>
  <c r="BB344" i="24"/>
  <c r="BB348" i="24"/>
  <c r="BB361" i="24"/>
  <c r="BB338" i="24"/>
  <c r="BB340" i="24"/>
  <c r="BB342" i="24"/>
  <c r="BB354" i="24"/>
  <c r="BB359" i="24"/>
  <c r="BB350" i="24"/>
  <c r="BB341" i="24"/>
  <c r="BB325" i="24"/>
  <c r="BB334" i="24"/>
  <c r="BB327" i="24"/>
  <c r="BB339" i="24"/>
  <c r="BB329" i="24"/>
  <c r="BB336" i="24"/>
  <c r="BB346" i="24"/>
  <c r="BB337" i="24"/>
  <c r="BB335" i="24"/>
  <c r="BB343" i="24"/>
  <c r="BB324" i="24"/>
  <c r="BB323" i="24"/>
  <c r="BB326" i="24"/>
  <c r="BB328" i="24"/>
  <c r="E206" i="24"/>
  <c r="CF418" i="24"/>
  <c r="CF411" i="24"/>
  <c r="CF413" i="24"/>
  <c r="CF422" i="24"/>
  <c r="CF415" i="24"/>
  <c r="CF417" i="24"/>
  <c r="CF410" i="24"/>
  <c r="CF414" i="24"/>
  <c r="CF407" i="24"/>
  <c r="CF409" i="24"/>
  <c r="CF421" i="24"/>
  <c r="CF420" i="24"/>
  <c r="CF416" i="24"/>
  <c r="CF419" i="24"/>
  <c r="CF405" i="24"/>
  <c r="CF399" i="24"/>
  <c r="CF404" i="24"/>
  <c r="CF401" i="24"/>
  <c r="CF393" i="24"/>
  <c r="CF403" i="24"/>
  <c r="CF397" i="24"/>
  <c r="CF398" i="24"/>
  <c r="CF406" i="24"/>
  <c r="CF396" i="24"/>
  <c r="CF389" i="24"/>
  <c r="CF391" i="24"/>
  <c r="CF402" i="24"/>
  <c r="CF412" i="24"/>
  <c r="CF408" i="24"/>
  <c r="CF390" i="24"/>
  <c r="CF400" i="24"/>
  <c r="CF388" i="24"/>
  <c r="CF392" i="24"/>
  <c r="CF394" i="24"/>
  <c r="CF395" i="24"/>
  <c r="CF380" i="24"/>
  <c r="CF386" i="24"/>
  <c r="CF387" i="24"/>
  <c r="CF378" i="24"/>
  <c r="CF373" i="24"/>
  <c r="CF375" i="24"/>
  <c r="CF381" i="24"/>
  <c r="CF385" i="24"/>
  <c r="CF382" i="24"/>
  <c r="CF384" i="24"/>
  <c r="CF383" i="24"/>
  <c r="CF367" i="24"/>
  <c r="CF376" i="24"/>
  <c r="CF369" i="24"/>
  <c r="CF377" i="24"/>
  <c r="CF371" i="24"/>
  <c r="CF379" i="24"/>
  <c r="CF364" i="24"/>
  <c r="CF368" i="24"/>
  <c r="CF370" i="24"/>
  <c r="CF361" i="24"/>
  <c r="CF356" i="24"/>
  <c r="CF358" i="24"/>
  <c r="CF366" i="24"/>
  <c r="CF353" i="24"/>
  <c r="CF374" i="24"/>
  <c r="CF365" i="24"/>
  <c r="CF355" i="24"/>
  <c r="CF362" i="24"/>
  <c r="CF343" i="24"/>
  <c r="CF352" i="24"/>
  <c r="CF345" i="24"/>
  <c r="CF347" i="24"/>
  <c r="CF357" i="24"/>
  <c r="CF342" i="24"/>
  <c r="CF372" i="24"/>
  <c r="CF354" i="24"/>
  <c r="CF346" i="24"/>
  <c r="CF359" i="24"/>
  <c r="CF363" i="24"/>
  <c r="CF350" i="24"/>
  <c r="CF336" i="24"/>
  <c r="CF338" i="24"/>
  <c r="CF344" i="24"/>
  <c r="CF340" i="24"/>
  <c r="CF360" i="24"/>
  <c r="CF351" i="24"/>
  <c r="CF341" i="24"/>
  <c r="CF335" i="24"/>
  <c r="CF332" i="24"/>
  <c r="CF325" i="24"/>
  <c r="CF339" i="24"/>
  <c r="CF337" i="24"/>
  <c r="CF327" i="24"/>
  <c r="CF348" i="24"/>
  <c r="CF329" i="24"/>
  <c r="CF349" i="24"/>
  <c r="CF331" i="24"/>
  <c r="CF333" i="24"/>
  <c r="CF320" i="24"/>
  <c r="CF328" i="24"/>
  <c r="CF322" i="24"/>
  <c r="CF330" i="24"/>
  <c r="CF324" i="24"/>
  <c r="CF334" i="24"/>
  <c r="CF326" i="24"/>
  <c r="CF321" i="24"/>
  <c r="CF319" i="24"/>
  <c r="CF323" i="24"/>
  <c r="BP418" i="24"/>
  <c r="BP413" i="24"/>
  <c r="BP422" i="24"/>
  <c r="BP415" i="24"/>
  <c r="BP417" i="24"/>
  <c r="BP410" i="24"/>
  <c r="BP414" i="24"/>
  <c r="BP407" i="24"/>
  <c r="BP409" i="24"/>
  <c r="BP411" i="24"/>
  <c r="BP419" i="24"/>
  <c r="BP421" i="24"/>
  <c r="BP420" i="24"/>
  <c r="BP399" i="24"/>
  <c r="BP416" i="24"/>
  <c r="BP402" i="24"/>
  <c r="BP401" i="24"/>
  <c r="BP406" i="24"/>
  <c r="BP403" i="24"/>
  <c r="BP412" i="24"/>
  <c r="BP408" i="24"/>
  <c r="BP400" i="24"/>
  <c r="BP397" i="24"/>
  <c r="BP405" i="24"/>
  <c r="BP394" i="24"/>
  <c r="BP389" i="24"/>
  <c r="BP391" i="24"/>
  <c r="BP398" i="24"/>
  <c r="BP404" i="24"/>
  <c r="BP390" i="24"/>
  <c r="BP396" i="24"/>
  <c r="BP395" i="24"/>
  <c r="BP385" i="24"/>
  <c r="BP386" i="24"/>
  <c r="BP380" i="24"/>
  <c r="BP387" i="24"/>
  <c r="BP373" i="24"/>
  <c r="BP382" i="24"/>
  <c r="BP375" i="24"/>
  <c r="BP383" i="24"/>
  <c r="BP388" i="24"/>
  <c r="BP377" i="24"/>
  <c r="BP379" i="24"/>
  <c r="BP393" i="24"/>
  <c r="BP392" i="24"/>
  <c r="BP381" i="24"/>
  <c r="BP367" i="24"/>
  <c r="BP369" i="24"/>
  <c r="BP371" i="24"/>
  <c r="BP374" i="24"/>
  <c r="BP364" i="24"/>
  <c r="BP384" i="24"/>
  <c r="BP368" i="24"/>
  <c r="BP378" i="24"/>
  <c r="BP370" i="24"/>
  <c r="BP361" i="24"/>
  <c r="BP365" i="24"/>
  <c r="BP376" i="24"/>
  <c r="BP356" i="24"/>
  <c r="BP358" i="24"/>
  <c r="BP355" i="24"/>
  <c r="BP372" i="24"/>
  <c r="BP363" i="24"/>
  <c r="BP362" i="24"/>
  <c r="BP343" i="24"/>
  <c r="BP352" i="24"/>
  <c r="BP345" i="24"/>
  <c r="BP359" i="24"/>
  <c r="BP353" i="24"/>
  <c r="BP347" i="24"/>
  <c r="BP360" i="24"/>
  <c r="BP354" i="24"/>
  <c r="BP342" i="24"/>
  <c r="BP346" i="24"/>
  <c r="BP357" i="24"/>
  <c r="BP348" i="24"/>
  <c r="BP344" i="24"/>
  <c r="BP336" i="24"/>
  <c r="BP349" i="24"/>
  <c r="BP338" i="24"/>
  <c r="BP366" i="24"/>
  <c r="BP340" i="24"/>
  <c r="BP350" i="24"/>
  <c r="BP341" i="24"/>
  <c r="BP339" i="24"/>
  <c r="BP335" i="24"/>
  <c r="BP351" i="24"/>
  <c r="BP332" i="24"/>
  <c r="BP325" i="24"/>
  <c r="BP327" i="24"/>
  <c r="BP329" i="24"/>
  <c r="BP331" i="24"/>
  <c r="BP333" i="24"/>
  <c r="BP320" i="24"/>
  <c r="BP326" i="24"/>
  <c r="BP322" i="24"/>
  <c r="BP324" i="24"/>
  <c r="BP321" i="24"/>
  <c r="BP330" i="24"/>
  <c r="BP328" i="24"/>
  <c r="BP319" i="24"/>
  <c r="BP323" i="24"/>
  <c r="BP337" i="24"/>
  <c r="BP334" i="24"/>
  <c r="CM422" i="24"/>
  <c r="CM417" i="24"/>
  <c r="CM412" i="24"/>
  <c r="CM421" i="24"/>
  <c r="CM414" i="24"/>
  <c r="CM416" i="24"/>
  <c r="CM413" i="24"/>
  <c r="CM406" i="24"/>
  <c r="CM408" i="24"/>
  <c r="CM418" i="24"/>
  <c r="CM420" i="24"/>
  <c r="CM419" i="24"/>
  <c r="CM409" i="24"/>
  <c r="CM415" i="24"/>
  <c r="CM411" i="24"/>
  <c r="CM404" i="24"/>
  <c r="CM402" i="24"/>
  <c r="CM398" i="24"/>
  <c r="CM400" i="24"/>
  <c r="CM401" i="24"/>
  <c r="CM396" i="24"/>
  <c r="CM399" i="24"/>
  <c r="CM405" i="24"/>
  <c r="CM393" i="24"/>
  <c r="CM388" i="24"/>
  <c r="CM390" i="24"/>
  <c r="CM403" i="24"/>
  <c r="CM385" i="24"/>
  <c r="CM395" i="24"/>
  <c r="CM384" i="24"/>
  <c r="CM387" i="24"/>
  <c r="CM379" i="24"/>
  <c r="CM389" i="24"/>
  <c r="CM397" i="24"/>
  <c r="CM386" i="24"/>
  <c r="CM374" i="24"/>
  <c r="CM410" i="24"/>
  <c r="CM382" i="24"/>
  <c r="CM377" i="24"/>
  <c r="CM376" i="24"/>
  <c r="CM383" i="24"/>
  <c r="CM407" i="24"/>
  <c r="CM394" i="24"/>
  <c r="CM392" i="24"/>
  <c r="CM366" i="24"/>
  <c r="CM391" i="24"/>
  <c r="CM368" i="24"/>
  <c r="CM370" i="24"/>
  <c r="CM363" i="24"/>
  <c r="CM381" i="24"/>
  <c r="CM372" i="24"/>
  <c r="CM367" i="24"/>
  <c r="CM380" i="24"/>
  <c r="CM373" i="24"/>
  <c r="CM369" i="24"/>
  <c r="CM375" i="24"/>
  <c r="CM360" i="24"/>
  <c r="CM355" i="24"/>
  <c r="CM378" i="24"/>
  <c r="CM365" i="24"/>
  <c r="CM357" i="24"/>
  <c r="CM364" i="24"/>
  <c r="CM361" i="24"/>
  <c r="CM342" i="24"/>
  <c r="CM351" i="24"/>
  <c r="CM354" i="24"/>
  <c r="CM346" i="24"/>
  <c r="CM371" i="24"/>
  <c r="CM362" i="24"/>
  <c r="CM353" i="24"/>
  <c r="CM341" i="24"/>
  <c r="CM352" i="24"/>
  <c r="CM344" i="24"/>
  <c r="CM356" i="24"/>
  <c r="CM337" i="24"/>
  <c r="CM339" i="24"/>
  <c r="CM359" i="24"/>
  <c r="CM348" i="24"/>
  <c r="CM349" i="24"/>
  <c r="CM350" i="24"/>
  <c r="CM338" i="24"/>
  <c r="CM334" i="24"/>
  <c r="CM358" i="24"/>
  <c r="CM331" i="24"/>
  <c r="CM345" i="24"/>
  <c r="CM347" i="24"/>
  <c r="CM326" i="24"/>
  <c r="CM343" i="24"/>
  <c r="CM335" i="24"/>
  <c r="CM328" i="24"/>
  <c r="CM336" i="24"/>
  <c r="CM330" i="24"/>
  <c r="CM332" i="24"/>
  <c r="CM319" i="24"/>
  <c r="CM327" i="24"/>
  <c r="CM321" i="24"/>
  <c r="CM325" i="24"/>
  <c r="CM323" i="24"/>
  <c r="CM340" i="24"/>
  <c r="CM320" i="24"/>
  <c r="CM322" i="24"/>
  <c r="CM329" i="24"/>
  <c r="CM333" i="24"/>
  <c r="CM324" i="24"/>
  <c r="DC422" i="24"/>
  <c r="DC417" i="24"/>
  <c r="DC412" i="24"/>
  <c r="DC421" i="24"/>
  <c r="DC414" i="24"/>
  <c r="DC416" i="24"/>
  <c r="DC413" i="24"/>
  <c r="DC420" i="24"/>
  <c r="DC419" i="24"/>
  <c r="DC410" i="24"/>
  <c r="DC406" i="24"/>
  <c r="DC408" i="24"/>
  <c r="DC409" i="24"/>
  <c r="DC402" i="24"/>
  <c r="DC398" i="24"/>
  <c r="DC404" i="24"/>
  <c r="DC400" i="24"/>
  <c r="DC418" i="24"/>
  <c r="DC405" i="24"/>
  <c r="DC403" i="24"/>
  <c r="DC396" i="24"/>
  <c r="DC394" i="24"/>
  <c r="DC388" i="24"/>
  <c r="DC393" i="24"/>
  <c r="DC390" i="24"/>
  <c r="DC407" i="24"/>
  <c r="DC415" i="24"/>
  <c r="DC397" i="24"/>
  <c r="DC401" i="24"/>
  <c r="DC384" i="24"/>
  <c r="DC385" i="24"/>
  <c r="DC391" i="24"/>
  <c r="DC379" i="24"/>
  <c r="DC386" i="24"/>
  <c r="DC411" i="24"/>
  <c r="DC381" i="24"/>
  <c r="DC372" i="24"/>
  <c r="DC374" i="24"/>
  <c r="DC389" i="24"/>
  <c r="DC376" i="24"/>
  <c r="DC377" i="24"/>
  <c r="DC392" i="24"/>
  <c r="DC387" i="24"/>
  <c r="DC382" i="24"/>
  <c r="DC395" i="24"/>
  <c r="DC366" i="24"/>
  <c r="DC368" i="24"/>
  <c r="DC370" i="24"/>
  <c r="DC363" i="24"/>
  <c r="DC380" i="24"/>
  <c r="DC399" i="24"/>
  <c r="DC378" i="24"/>
  <c r="DC367" i="24"/>
  <c r="DC369" i="24"/>
  <c r="DC360" i="24"/>
  <c r="DC364" i="24"/>
  <c r="DC355" i="24"/>
  <c r="DC357" i="24"/>
  <c r="DC383" i="24"/>
  <c r="DC373" i="24"/>
  <c r="DC371" i="24"/>
  <c r="DC362" i="24"/>
  <c r="DC365" i="24"/>
  <c r="DC342" i="24"/>
  <c r="DC359" i="24"/>
  <c r="DC351" i="24"/>
  <c r="DC375" i="24"/>
  <c r="DC346" i="24"/>
  <c r="DC361" i="24"/>
  <c r="DC341" i="24"/>
  <c r="DC352" i="24"/>
  <c r="DC354" i="24"/>
  <c r="DC353" i="24"/>
  <c r="DC345" i="24"/>
  <c r="DC343" i="24"/>
  <c r="DC358" i="24"/>
  <c r="DC337" i="24"/>
  <c r="DC339" i="24"/>
  <c r="DC350" i="24"/>
  <c r="DC347" i="24"/>
  <c r="DC356" i="24"/>
  <c r="DC336" i="24"/>
  <c r="DC334" i="24"/>
  <c r="DC331" i="24"/>
  <c r="DC340" i="24"/>
  <c r="DC338" i="24"/>
  <c r="DC348" i="24"/>
  <c r="DC326" i="24"/>
  <c r="DC335" i="24"/>
  <c r="DC349" i="24"/>
  <c r="DC344" i="24"/>
  <c r="DC328" i="24"/>
  <c r="DC330" i="24"/>
  <c r="DC332" i="24"/>
  <c r="DC319" i="24"/>
  <c r="DC329" i="24"/>
  <c r="DC321" i="24"/>
  <c r="DC323" i="24"/>
  <c r="DC320" i="24"/>
  <c r="DC327" i="24"/>
  <c r="DC325" i="24"/>
  <c r="DC324" i="24"/>
  <c r="DC333" i="24"/>
  <c r="DC322" i="24"/>
  <c r="BQ416" i="24"/>
  <c r="BQ418" i="24"/>
  <c r="BQ411" i="24"/>
  <c r="BQ420" i="24"/>
  <c r="BQ422" i="24"/>
  <c r="BQ415" i="24"/>
  <c r="BQ417" i="24"/>
  <c r="BQ419" i="24"/>
  <c r="BQ410" i="24"/>
  <c r="BQ404" i="24"/>
  <c r="BQ408" i="24"/>
  <c r="BQ412" i="24"/>
  <c r="BQ421" i="24"/>
  <c r="BQ409" i="24"/>
  <c r="BQ414" i="24"/>
  <c r="BQ413" i="24"/>
  <c r="BQ402" i="24"/>
  <c r="BQ401" i="24"/>
  <c r="BQ407" i="24"/>
  <c r="BQ406" i="24"/>
  <c r="BQ395" i="24"/>
  <c r="BQ400" i="24"/>
  <c r="BQ397" i="24"/>
  <c r="BQ398" i="24"/>
  <c r="BQ403" i="24"/>
  <c r="BQ389" i="24"/>
  <c r="BQ393" i="24"/>
  <c r="BQ388" i="24"/>
  <c r="BQ396" i="24"/>
  <c r="BQ405" i="24"/>
  <c r="BQ392" i="24"/>
  <c r="BQ383" i="24"/>
  <c r="BQ385" i="24"/>
  <c r="BQ386" i="24"/>
  <c r="BQ390" i="24"/>
  <c r="BQ399" i="24"/>
  <c r="BQ391" i="24"/>
  <c r="BQ387" i="24"/>
  <c r="BQ394" i="24"/>
  <c r="BQ384" i="24"/>
  <c r="BQ382" i="24"/>
  <c r="BQ379" i="24"/>
  <c r="BQ369" i="24"/>
  <c r="BQ380" i="24"/>
  <c r="BQ371" i="24"/>
  <c r="BQ374" i="24"/>
  <c r="BQ364" i="24"/>
  <c r="BQ366" i="24"/>
  <c r="BQ368" i="24"/>
  <c r="BQ378" i="24"/>
  <c r="BQ370" i="24"/>
  <c r="BQ377" i="24"/>
  <c r="BQ376" i="24"/>
  <c r="BQ372" i="24"/>
  <c r="BQ381" i="24"/>
  <c r="BQ356" i="24"/>
  <c r="BQ358" i="24"/>
  <c r="BQ373" i="24"/>
  <c r="BQ367" i="24"/>
  <c r="BQ360" i="24"/>
  <c r="BQ375" i="24"/>
  <c r="BQ362" i="24"/>
  <c r="BQ363" i="24"/>
  <c r="BQ357" i="24"/>
  <c r="BQ352" i="24"/>
  <c r="BQ345" i="24"/>
  <c r="BQ359" i="24"/>
  <c r="BQ353" i="24"/>
  <c r="BQ347" i="24"/>
  <c r="BQ365" i="24"/>
  <c r="BQ354" i="24"/>
  <c r="BQ349" i="24"/>
  <c r="BQ351" i="24"/>
  <c r="BQ361" i="24"/>
  <c r="BQ355" i="24"/>
  <c r="BQ348" i="24"/>
  <c r="BQ344" i="24"/>
  <c r="BQ336" i="24"/>
  <c r="BQ350" i="24"/>
  <c r="BQ342" i="24"/>
  <c r="BQ346" i="24"/>
  <c r="BQ339" i="24"/>
  <c r="BQ343" i="24"/>
  <c r="BQ328" i="24"/>
  <c r="BQ337" i="24"/>
  <c r="BQ330" i="24"/>
  <c r="BQ332" i="24"/>
  <c r="BQ334" i="24"/>
  <c r="BQ340" i="24"/>
  <c r="BQ329" i="24"/>
  <c r="BQ338" i="24"/>
  <c r="BQ327" i="24"/>
  <c r="BQ331" i="24"/>
  <c r="BQ325" i="24"/>
  <c r="BQ319" i="24"/>
  <c r="BQ323" i="24"/>
  <c r="BQ335" i="24"/>
  <c r="BQ321" i="24"/>
  <c r="BQ320" i="24"/>
  <c r="BQ326" i="24"/>
  <c r="BQ324" i="24"/>
  <c r="BQ341" i="24"/>
  <c r="BQ333" i="24"/>
  <c r="BQ322" i="24"/>
  <c r="BM414" i="24"/>
  <c r="BM416" i="24"/>
  <c r="BM418" i="24"/>
  <c r="BM420" i="24"/>
  <c r="BM413" i="24"/>
  <c r="BM422" i="24"/>
  <c r="BM415" i="24"/>
  <c r="BM419" i="24"/>
  <c r="BM411" i="24"/>
  <c r="BM421" i="24"/>
  <c r="BM417" i="24"/>
  <c r="BM409" i="24"/>
  <c r="BM404" i="24"/>
  <c r="BM407" i="24"/>
  <c r="BM412" i="24"/>
  <c r="BM406" i="24"/>
  <c r="BM401" i="24"/>
  <c r="BM405" i="24"/>
  <c r="BM398" i="24"/>
  <c r="BM402" i="24"/>
  <c r="BM403" i="24"/>
  <c r="BM385" i="24"/>
  <c r="BM399" i="24"/>
  <c r="BM389" i="24"/>
  <c r="BM391" i="24"/>
  <c r="BM393" i="24"/>
  <c r="BM410" i="24"/>
  <c r="BM408" i="24"/>
  <c r="BM388" i="24"/>
  <c r="BM381" i="24"/>
  <c r="BM400" i="24"/>
  <c r="BM383" i="24"/>
  <c r="BM390" i="24"/>
  <c r="BM392" i="24"/>
  <c r="BM384" i="24"/>
  <c r="BM378" i="24"/>
  <c r="BM396" i="24"/>
  <c r="BM382" i="24"/>
  <c r="BM387" i="24"/>
  <c r="BM386" i="24"/>
  <c r="BM397" i="24"/>
  <c r="BM394" i="24"/>
  <c r="BM376" i="24"/>
  <c r="BM375" i="24"/>
  <c r="BM372" i="24"/>
  <c r="BM373" i="24"/>
  <c r="BM365" i="24"/>
  <c r="BM395" i="24"/>
  <c r="BM367" i="24"/>
  <c r="BM380" i="24"/>
  <c r="BM369" i="24"/>
  <c r="BM374" i="24"/>
  <c r="BM379" i="24"/>
  <c r="BM368" i="24"/>
  <c r="BM370" i="24"/>
  <c r="BM361" i="24"/>
  <c r="BM377" i="24"/>
  <c r="BM354" i="24"/>
  <c r="BM371" i="24"/>
  <c r="BM364" i="24"/>
  <c r="BM356" i="24"/>
  <c r="BM358" i="24"/>
  <c r="BM360" i="24"/>
  <c r="BM362" i="24"/>
  <c r="BM366" i="24"/>
  <c r="BM348" i="24"/>
  <c r="BM363" i="24"/>
  <c r="BM350" i="24"/>
  <c r="BM343" i="24"/>
  <c r="BM359" i="24"/>
  <c r="BM347" i="24"/>
  <c r="BM349" i="24"/>
  <c r="BM346" i="24"/>
  <c r="BM341" i="24"/>
  <c r="BM355" i="24"/>
  <c r="BM338" i="24"/>
  <c r="BM357" i="24"/>
  <c r="BM340" i="24"/>
  <c r="BM345" i="24"/>
  <c r="BM342" i="24"/>
  <c r="BM336" i="24"/>
  <c r="BM326" i="24"/>
  <c r="BM344" i="24"/>
  <c r="BM328" i="24"/>
  <c r="BM337" i="24"/>
  <c r="BM330" i="24"/>
  <c r="BM332" i="24"/>
  <c r="BM334" i="24"/>
  <c r="BM321" i="24"/>
  <c r="BM327" i="24"/>
  <c r="BM323" i="24"/>
  <c r="BM331" i="24"/>
  <c r="BM325" i="24"/>
  <c r="BM335" i="24"/>
  <c r="BM319" i="24"/>
  <c r="BM322" i="24"/>
  <c r="BM339" i="24"/>
  <c r="BM320" i="24"/>
  <c r="BM329" i="24"/>
  <c r="BM324" i="24"/>
  <c r="BM333" i="24"/>
  <c r="BN421" i="24"/>
  <c r="BN416" i="24"/>
  <c r="BN420" i="24"/>
  <c r="BN422" i="24"/>
  <c r="BN415" i="24"/>
  <c r="BN412" i="24"/>
  <c r="BN405" i="24"/>
  <c r="BN407" i="24"/>
  <c r="BN410" i="24"/>
  <c r="BN409" i="24"/>
  <c r="BN417" i="24"/>
  <c r="BN419" i="24"/>
  <c r="BN418" i="24"/>
  <c r="BN404" i="24"/>
  <c r="BN414" i="24"/>
  <c r="BN413" i="24"/>
  <c r="BN399" i="24"/>
  <c r="BN411" i="24"/>
  <c r="BN406" i="24"/>
  <c r="BN401" i="24"/>
  <c r="BN408" i="24"/>
  <c r="BN395" i="24"/>
  <c r="BN403" i="24"/>
  <c r="BN400" i="24"/>
  <c r="BN394" i="24"/>
  <c r="BN387" i="24"/>
  <c r="BN389" i="24"/>
  <c r="BN397" i="24"/>
  <c r="BN398" i="24"/>
  <c r="BN393" i="24"/>
  <c r="BN383" i="24"/>
  <c r="BN386" i="24"/>
  <c r="BN378" i="24"/>
  <c r="BN402" i="24"/>
  <c r="BN391" i="24"/>
  <c r="BN396" i="24"/>
  <c r="BN392" i="24"/>
  <c r="BN384" i="24"/>
  <c r="BN382" i="24"/>
  <c r="BN373" i="24"/>
  <c r="BN375" i="24"/>
  <c r="BN388" i="24"/>
  <c r="BN385" i="24"/>
  <c r="BN381" i="24"/>
  <c r="BN365" i="24"/>
  <c r="BN367" i="24"/>
  <c r="BN380" i="24"/>
  <c r="BN369" i="24"/>
  <c r="BN371" i="24"/>
  <c r="BN390" i="24"/>
  <c r="BN366" i="24"/>
  <c r="BN379" i="24"/>
  <c r="BN359" i="24"/>
  <c r="BN361" i="24"/>
  <c r="BN377" i="24"/>
  <c r="BN354" i="24"/>
  <c r="BN368" i="24"/>
  <c r="BN376" i="24"/>
  <c r="BN364" i="24"/>
  <c r="BN356" i="24"/>
  <c r="BN362" i="24"/>
  <c r="BN358" i="24"/>
  <c r="BN370" i="24"/>
  <c r="BN363" i="24"/>
  <c r="BN350" i="24"/>
  <c r="BN374" i="24"/>
  <c r="BN355" i="24"/>
  <c r="BN343" i="24"/>
  <c r="BN341" i="24"/>
  <c r="BN348" i="24"/>
  <c r="BN344" i="24"/>
  <c r="BN336" i="24"/>
  <c r="BN338" i="24"/>
  <c r="BN357" i="24"/>
  <c r="BN340" i="24"/>
  <c r="BN372" i="24"/>
  <c r="BN345" i="24"/>
  <c r="BN360" i="24"/>
  <c r="BN347" i="24"/>
  <c r="BN349" i="24"/>
  <c r="BN333" i="24"/>
  <c r="BN339" i="24"/>
  <c r="BN335" i="24"/>
  <c r="BN337" i="24"/>
  <c r="BN330" i="24"/>
  <c r="BN325" i="24"/>
  <c r="BN334" i="24"/>
  <c r="BN346" i="24"/>
  <c r="BN329" i="24"/>
  <c r="BN331" i="24"/>
  <c r="BN328" i="24"/>
  <c r="BN320" i="24"/>
  <c r="BN322" i="24"/>
  <c r="BN342" i="24"/>
  <c r="BN324" i="24"/>
  <c r="BN319" i="24"/>
  <c r="BN321" i="24"/>
  <c r="BN326" i="24"/>
  <c r="BN332" i="24"/>
  <c r="BN327" i="24"/>
  <c r="BN323" i="24"/>
  <c r="CC414" i="24"/>
  <c r="CC416" i="24"/>
  <c r="CC418" i="24"/>
  <c r="CC411" i="24"/>
  <c r="CC420" i="24"/>
  <c r="CC413" i="24"/>
  <c r="CC422" i="24"/>
  <c r="CC415" i="24"/>
  <c r="CC419" i="24"/>
  <c r="CC410" i="24"/>
  <c r="CC421" i="24"/>
  <c r="CC417" i="24"/>
  <c r="CC408" i="24"/>
  <c r="CC406" i="24"/>
  <c r="CC405" i="24"/>
  <c r="CC412" i="24"/>
  <c r="CC409" i="24"/>
  <c r="CC402" i="24"/>
  <c r="CC404" i="24"/>
  <c r="CC401" i="24"/>
  <c r="CC395" i="24"/>
  <c r="CC385" i="24"/>
  <c r="CC396" i="24"/>
  <c r="CC389" i="24"/>
  <c r="CC391" i="24"/>
  <c r="CC393" i="24"/>
  <c r="CC400" i="24"/>
  <c r="CC397" i="24"/>
  <c r="CC407" i="24"/>
  <c r="CC403" i="24"/>
  <c r="CC381" i="24"/>
  <c r="CC399" i="24"/>
  <c r="CC383" i="24"/>
  <c r="CC392" i="24"/>
  <c r="CC386" i="24"/>
  <c r="CC379" i="24"/>
  <c r="CC388" i="24"/>
  <c r="CC387" i="24"/>
  <c r="CC378" i="24"/>
  <c r="CC390" i="24"/>
  <c r="CC382" i="24"/>
  <c r="CC384" i="24"/>
  <c r="CC394" i="24"/>
  <c r="CC380" i="24"/>
  <c r="CC372" i="24"/>
  <c r="CC365" i="24"/>
  <c r="CC375" i="24"/>
  <c r="CC373" i="24"/>
  <c r="CC367" i="24"/>
  <c r="CC376" i="24"/>
  <c r="CC369" i="24"/>
  <c r="CC374" i="24"/>
  <c r="CC398" i="24"/>
  <c r="CC368" i="24"/>
  <c r="CC377" i="24"/>
  <c r="CC371" i="24"/>
  <c r="CC363" i="24"/>
  <c r="CC361" i="24"/>
  <c r="CC354" i="24"/>
  <c r="CC356" i="24"/>
  <c r="CC358" i="24"/>
  <c r="CC360" i="24"/>
  <c r="CC370" i="24"/>
  <c r="CC348" i="24"/>
  <c r="CC350" i="24"/>
  <c r="CC364" i="24"/>
  <c r="CC343" i="24"/>
  <c r="CC352" i="24"/>
  <c r="CC355" i="24"/>
  <c r="CC345" i="24"/>
  <c r="CC347" i="24"/>
  <c r="CC362" i="24"/>
  <c r="CC349" i="24"/>
  <c r="CC353" i="24"/>
  <c r="CC351" i="24"/>
  <c r="CC341" i="24"/>
  <c r="CC338" i="24"/>
  <c r="CC359" i="24"/>
  <c r="CC346" i="24"/>
  <c r="CC344" i="24"/>
  <c r="CC340" i="24"/>
  <c r="CC366" i="24"/>
  <c r="CC330" i="24"/>
  <c r="CC332" i="24"/>
  <c r="CC357" i="24"/>
  <c r="CC342" i="24"/>
  <c r="CC339" i="24"/>
  <c r="CC334" i="24"/>
  <c r="CC321" i="24"/>
  <c r="CC331" i="24"/>
  <c r="CC335" i="24"/>
  <c r="CC319" i="24"/>
  <c r="CC336" i="24"/>
  <c r="CC322" i="24"/>
  <c r="CC333" i="24"/>
  <c r="CC337" i="24"/>
  <c r="CC320" i="24"/>
  <c r="Q202" i="24"/>
  <c r="BW422" i="24"/>
  <c r="BW417" i="24"/>
  <c r="BW412" i="24"/>
  <c r="BW421" i="24"/>
  <c r="BW414" i="24"/>
  <c r="BW416" i="24"/>
  <c r="BW413" i="24"/>
  <c r="BW406" i="24"/>
  <c r="BW408" i="24"/>
  <c r="BW411" i="24"/>
  <c r="BW418" i="24"/>
  <c r="BW415" i="24"/>
  <c r="BW409" i="24"/>
  <c r="BW398" i="24"/>
  <c r="BW403" i="24"/>
  <c r="BW400" i="24"/>
  <c r="BW405" i="24"/>
  <c r="BW420" i="24"/>
  <c r="BW396" i="24"/>
  <c r="BW402" i="24"/>
  <c r="BW410" i="24"/>
  <c r="BW397" i="24"/>
  <c r="BW388" i="24"/>
  <c r="BW390" i="24"/>
  <c r="BW395" i="24"/>
  <c r="BW401" i="24"/>
  <c r="BW419" i="24"/>
  <c r="BW407" i="24"/>
  <c r="BW387" i="24"/>
  <c r="BW384" i="24"/>
  <c r="BW391" i="24"/>
  <c r="BW399" i="24"/>
  <c r="BW404" i="24"/>
  <c r="BW394" i="24"/>
  <c r="BW379" i="24"/>
  <c r="BW392" i="24"/>
  <c r="BW393" i="24"/>
  <c r="BW385" i="24"/>
  <c r="BW377" i="24"/>
  <c r="BW374" i="24"/>
  <c r="BW376" i="24"/>
  <c r="BW386" i="24"/>
  <c r="BW381" i="24"/>
  <c r="BW378" i="24"/>
  <c r="BW389" i="24"/>
  <c r="BW366" i="24"/>
  <c r="BW380" i="24"/>
  <c r="BW383" i="24"/>
  <c r="BW368" i="24"/>
  <c r="BW382" i="24"/>
  <c r="BW370" i="24"/>
  <c r="BW372" i="24"/>
  <c r="BW375" i="24"/>
  <c r="BW373" i="24"/>
  <c r="BW367" i="24"/>
  <c r="BW369" i="24"/>
  <c r="BW360" i="24"/>
  <c r="BW371" i="24"/>
  <c r="BW364" i="24"/>
  <c r="BW362" i="24"/>
  <c r="BW355" i="24"/>
  <c r="BW363" i="24"/>
  <c r="BW357" i="24"/>
  <c r="BW365" i="24"/>
  <c r="BW342" i="24"/>
  <c r="BW353" i="24"/>
  <c r="BW351" i="24"/>
  <c r="BW346" i="24"/>
  <c r="BW361" i="24"/>
  <c r="BW352" i="24"/>
  <c r="BW354" i="24"/>
  <c r="BW350" i="24"/>
  <c r="BW345" i="24"/>
  <c r="BW337" i="24"/>
  <c r="BW339" i="24"/>
  <c r="BW358" i="24"/>
  <c r="BW341" i="24"/>
  <c r="BW359" i="24"/>
  <c r="BW343" i="24"/>
  <c r="BW347" i="24"/>
  <c r="BW348" i="24"/>
  <c r="BW334" i="24"/>
  <c r="BW340" i="24"/>
  <c r="BW331" i="24"/>
  <c r="BW336" i="24"/>
  <c r="BW326" i="24"/>
  <c r="BW335" i="24"/>
  <c r="BW338" i="24"/>
  <c r="BW330" i="24"/>
  <c r="BW349" i="24"/>
  <c r="BW332" i="24"/>
  <c r="BW329" i="24"/>
  <c r="BW319" i="24"/>
  <c r="BW356" i="24"/>
  <c r="BW321" i="24"/>
  <c r="BW333" i="24"/>
  <c r="BW323" i="24"/>
  <c r="BW320" i="24"/>
  <c r="BW327" i="24"/>
  <c r="BW344" i="24"/>
  <c r="BW324" i="24"/>
  <c r="BW328" i="24"/>
  <c r="BW325" i="24"/>
  <c r="BW322" i="24"/>
  <c r="BA416" i="24"/>
  <c r="BA418" i="24"/>
  <c r="BA411" i="24"/>
  <c r="BA420" i="24"/>
  <c r="BA422" i="24"/>
  <c r="BA415" i="24"/>
  <c r="BA417" i="24"/>
  <c r="BA419" i="24"/>
  <c r="BA421" i="24"/>
  <c r="BA412" i="24"/>
  <c r="BA410" i="24"/>
  <c r="BA414" i="24"/>
  <c r="BA413" i="24"/>
  <c r="BA404" i="24"/>
  <c r="BA408" i="24"/>
  <c r="BA401" i="24"/>
  <c r="BA407" i="24"/>
  <c r="BA409" i="24"/>
  <c r="BA395" i="24"/>
  <c r="BA398" i="24"/>
  <c r="BA397" i="24"/>
  <c r="BA403" i="24"/>
  <c r="BA406" i="24"/>
  <c r="BA405" i="24"/>
  <c r="BA389" i="24"/>
  <c r="BA393" i="24"/>
  <c r="BA388" i="24"/>
  <c r="BA394" i="24"/>
  <c r="BA392" i="24"/>
  <c r="BA383" i="24"/>
  <c r="BA387" i="24"/>
  <c r="BA400" i="24"/>
  <c r="BA399" i="24"/>
  <c r="BA384" i="24"/>
  <c r="BA402" i="24"/>
  <c r="BA390" i="24"/>
  <c r="BA396" i="24"/>
  <c r="BA379" i="24"/>
  <c r="BA377" i="24"/>
  <c r="BA380" i="24"/>
  <c r="BA382" i="24"/>
  <c r="BA386" i="24"/>
  <c r="BA378" i="24"/>
  <c r="BA369" i="24"/>
  <c r="BA381" i="24"/>
  <c r="BA374" i="24"/>
  <c r="BA371" i="24"/>
  <c r="BA391" i="24"/>
  <c r="BA364" i="24"/>
  <c r="BA366" i="24"/>
  <c r="BA368" i="24"/>
  <c r="BA370" i="24"/>
  <c r="BA375" i="24"/>
  <c r="BA372" i="24"/>
  <c r="BA356" i="24"/>
  <c r="BA358" i="24"/>
  <c r="BA376" i="24"/>
  <c r="BA363" i="24"/>
  <c r="BA360" i="24"/>
  <c r="BA385" i="24"/>
  <c r="BA362" i="24"/>
  <c r="BA357" i="24"/>
  <c r="BA367" i="24"/>
  <c r="BA361" i="24"/>
  <c r="BA355" i="24"/>
  <c r="BA347" i="24"/>
  <c r="BA373" i="24"/>
  <c r="BA349" i="24"/>
  <c r="BA365" i="24"/>
  <c r="BA359" i="24"/>
  <c r="BA348" i="24"/>
  <c r="BA342" i="24"/>
  <c r="BA354" i="24"/>
  <c r="BA350" i="24"/>
  <c r="BA340" i="24"/>
  <c r="BA330" i="24"/>
  <c r="BA332" i="24"/>
  <c r="BA339" i="24"/>
  <c r="BA338" i="24"/>
  <c r="BA333" i="24"/>
  <c r="BA337" i="24"/>
  <c r="BA341" i="24"/>
  <c r="BA331" i="24"/>
  <c r="AW414" i="24"/>
  <c r="AW416" i="24"/>
  <c r="AW418" i="24"/>
  <c r="AW420" i="24"/>
  <c r="AW413" i="24"/>
  <c r="AW422" i="24"/>
  <c r="AW415" i="24"/>
  <c r="AW419" i="24"/>
  <c r="AW421" i="24"/>
  <c r="AW417" i="24"/>
  <c r="AW411" i="24"/>
  <c r="AW412" i="24"/>
  <c r="AW410" i="24"/>
  <c r="AW402" i="24"/>
  <c r="AW408" i="24"/>
  <c r="AW406" i="24"/>
  <c r="AW401" i="24"/>
  <c r="AW405" i="24"/>
  <c r="AW409" i="24"/>
  <c r="AW400" i="24"/>
  <c r="AW403" i="24"/>
  <c r="AW407" i="24"/>
  <c r="AW398" i="24"/>
  <c r="AW397" i="24"/>
  <c r="AW385" i="24"/>
  <c r="AW389" i="24"/>
  <c r="AW391" i="24"/>
  <c r="AW404" i="24"/>
  <c r="AW393" i="24"/>
  <c r="AW395" i="24"/>
  <c r="AW399" i="24"/>
  <c r="AW396" i="24"/>
  <c r="AW394" i="24"/>
  <c r="AW381" i="24"/>
  <c r="AW386" i="24"/>
  <c r="AW392" i="24"/>
  <c r="AW383" i="24"/>
  <c r="AW387" i="24"/>
  <c r="AW388" i="24"/>
  <c r="AW384" i="24"/>
  <c r="AW380" i="24"/>
  <c r="AW390" i="24"/>
  <c r="AW372" i="24"/>
  <c r="AW365" i="24"/>
  <c r="AW379" i="24"/>
  <c r="AW367" i="24"/>
  <c r="AW378" i="24"/>
  <c r="AW369" i="24"/>
  <c r="AW377" i="24"/>
  <c r="AW374" i="24"/>
  <c r="AW382" i="24"/>
  <c r="AW376" i="24"/>
  <c r="AW368" i="24"/>
  <c r="AW364" i="24"/>
  <c r="AW361" i="24"/>
  <c r="AW370" i="24"/>
  <c r="AW354" i="24"/>
  <c r="AW366" i="24"/>
  <c r="AW356" i="24"/>
  <c r="AW358" i="24"/>
  <c r="AW371" i="24"/>
  <c r="AW363" i="24"/>
  <c r="AW360" i="24"/>
  <c r="AW375" i="24"/>
  <c r="AW362" i="24"/>
  <c r="AW353" i="24"/>
  <c r="AW343" i="24"/>
  <c r="AW352" i="24"/>
  <c r="AW355" i="24"/>
  <c r="AW373" i="24"/>
  <c r="AW351" i="24"/>
  <c r="AW359" i="24"/>
  <c r="AW344" i="24"/>
  <c r="AW341" i="24"/>
  <c r="AW338" i="24"/>
  <c r="AW357" i="24"/>
  <c r="AW340" i="24"/>
  <c r="AW346" i="24"/>
  <c r="AW345" i="24"/>
  <c r="AW326" i="24"/>
  <c r="AW328" i="24"/>
  <c r="AW330" i="24"/>
  <c r="AW332" i="24"/>
  <c r="AW334" i="24"/>
  <c r="AW339" i="24"/>
  <c r="AW336" i="24"/>
  <c r="AW337" i="24"/>
  <c r="AW321" i="24"/>
  <c r="AW323" i="24"/>
  <c r="AW335" i="24"/>
  <c r="AW325" i="24"/>
  <c r="AW327" i="24"/>
  <c r="AW331" i="24"/>
  <c r="AW319" i="24"/>
  <c r="AW333" i="24"/>
  <c r="AW324" i="24"/>
  <c r="AW342" i="24"/>
  <c r="AW322" i="24"/>
  <c r="AW329" i="24"/>
  <c r="AW320" i="24"/>
  <c r="V76" i="26"/>
  <c r="W76" i="26" s="1"/>
  <c r="AA76" i="26" s="1"/>
  <c r="V48" i="26"/>
  <c r="V90" i="26"/>
  <c r="W90" i="26" s="1"/>
  <c r="AA90" i="26" s="1"/>
  <c r="V91" i="26"/>
  <c r="W91" i="26" s="1"/>
  <c r="AA91" i="26" s="1"/>
  <c r="V55" i="26"/>
  <c r="W55" i="26" s="1"/>
  <c r="AA55" i="26" s="1"/>
  <c r="V58" i="26"/>
  <c r="W58" i="26" s="1"/>
  <c r="AA58" i="26" s="1"/>
  <c r="V70" i="26"/>
  <c r="W70" i="26" s="1"/>
  <c r="AA70" i="26" s="1"/>
  <c r="V73" i="26"/>
  <c r="W73" i="26" s="1"/>
  <c r="AA73" i="26" s="1"/>
  <c r="V97" i="26"/>
  <c r="W97" i="26" s="1"/>
  <c r="AA97" i="26" s="1"/>
  <c r="V49" i="26"/>
  <c r="W49" i="26" s="1"/>
  <c r="AA49" i="26" s="1"/>
  <c r="W74" i="26"/>
  <c r="AA74" i="26" s="1"/>
  <c r="V75" i="26"/>
  <c r="W75" i="26" s="1"/>
  <c r="AA75" i="26" s="1"/>
  <c r="V31" i="26"/>
  <c r="W31" i="26" s="1"/>
  <c r="AA31" i="26" s="1"/>
  <c r="V30" i="26"/>
  <c r="W30" i="26" s="1"/>
  <c r="AA30" i="26" s="1"/>
  <c r="V29" i="26"/>
  <c r="W29" i="26" s="1"/>
  <c r="AA29" i="26" s="1"/>
  <c r="V28" i="26"/>
  <c r="W28" i="26" s="1"/>
  <c r="AA28" i="26" s="1"/>
  <c r="V37" i="26"/>
  <c r="W37" i="26" s="1"/>
  <c r="AA37" i="26" s="1"/>
  <c r="V39" i="26"/>
  <c r="W39" i="26" s="1"/>
  <c r="AA39" i="26" s="1"/>
  <c r="V38" i="26"/>
  <c r="W38" i="26" s="1"/>
  <c r="AA38" i="26" s="1"/>
  <c r="V36" i="26"/>
  <c r="W36" i="26" s="1"/>
  <c r="AA36" i="26" s="1"/>
  <c r="V47" i="26"/>
  <c r="W47" i="26" s="1"/>
  <c r="V57" i="26"/>
  <c r="W57" i="26" s="1"/>
  <c r="AA57" i="26" s="1"/>
  <c r="V59" i="26"/>
  <c r="W59" i="26" s="1"/>
  <c r="AA59" i="26" s="1"/>
  <c r="V100" i="26"/>
  <c r="W100" i="26" s="1"/>
  <c r="AA100" i="26" s="1"/>
  <c r="V27" i="26"/>
  <c r="W27" i="26" s="1"/>
  <c r="AA27" i="26" s="1"/>
  <c r="V81" i="26"/>
  <c r="W81" i="26" s="1"/>
  <c r="AA81" i="26" s="1"/>
  <c r="V63" i="26"/>
  <c r="W63" i="26" s="1"/>
  <c r="AA63" i="26" s="1"/>
  <c r="V18" i="26"/>
  <c r="W18" i="26" s="1"/>
  <c r="AA18" i="26" s="1"/>
  <c r="V17" i="26"/>
  <c r="W17" i="26" s="1"/>
  <c r="AA17" i="26" s="1"/>
  <c r="V16" i="26"/>
  <c r="W16" i="26" s="1"/>
  <c r="AA16" i="26" s="1"/>
  <c r="V60" i="26"/>
  <c r="W60" i="26" s="1"/>
  <c r="AA60" i="26" s="1"/>
  <c r="V66" i="26"/>
  <c r="W66" i="26" s="1"/>
  <c r="AA66" i="26" s="1"/>
  <c r="V72" i="26"/>
  <c r="W72" i="26" s="1"/>
  <c r="AA72" i="26" s="1"/>
  <c r="V104" i="26"/>
  <c r="W104" i="26" s="1"/>
  <c r="AA104" i="26" s="1"/>
  <c r="V43" i="26"/>
  <c r="W43" i="26" s="1"/>
  <c r="AA43" i="26" s="1"/>
  <c r="V84" i="26"/>
  <c r="W84" i="26" s="1"/>
  <c r="AA84" i="26" s="1"/>
  <c r="V65" i="26"/>
  <c r="W65" i="26" s="1"/>
  <c r="AA65" i="26" s="1"/>
  <c r="V69" i="26"/>
  <c r="W69" i="26" s="1"/>
  <c r="AA69" i="26" s="1"/>
  <c r="V35" i="26"/>
  <c r="W35" i="26" s="1"/>
  <c r="AA35" i="26" s="1"/>
  <c r="V34" i="26"/>
  <c r="W34" i="26" s="1"/>
  <c r="AA34" i="26" s="1"/>
  <c r="V33" i="26"/>
  <c r="W33" i="26" s="1"/>
  <c r="AA33" i="26" s="1"/>
  <c r="V32" i="26"/>
  <c r="W32" i="26" s="1"/>
  <c r="AA32" i="26" s="1"/>
  <c r="V96" i="26"/>
  <c r="W96" i="26" s="1"/>
  <c r="AA96" i="26" s="1"/>
  <c r="V68" i="26"/>
  <c r="W68" i="26" s="1"/>
  <c r="AA68" i="26" s="1"/>
  <c r="V106" i="26"/>
  <c r="W106" i="26" s="1"/>
  <c r="AA106" i="26" s="1"/>
  <c r="V95" i="26"/>
  <c r="W95" i="26" s="1"/>
  <c r="AA95" i="26" s="1"/>
  <c r="V103" i="26"/>
  <c r="W103" i="26" s="1"/>
  <c r="AA103" i="26" s="1"/>
  <c r="V80" i="26"/>
  <c r="W80" i="26" s="1"/>
  <c r="AA80" i="26" s="1"/>
  <c r="V52" i="26"/>
  <c r="W52" i="26" s="1"/>
  <c r="AA52" i="26" s="1"/>
  <c r="V42" i="26"/>
  <c r="W42" i="26" s="1"/>
  <c r="AA42" i="26" s="1"/>
  <c r="V41" i="26"/>
  <c r="W41" i="26" s="1"/>
  <c r="AA41" i="26" s="1"/>
  <c r="V40" i="26"/>
  <c r="W40" i="26" s="1"/>
  <c r="AA40" i="26" s="1"/>
  <c r="V87" i="26"/>
  <c r="W87" i="26" s="1"/>
  <c r="AA87" i="26" s="1"/>
  <c r="V64" i="26"/>
  <c r="W64" i="26" s="1"/>
  <c r="AA64" i="26" s="1"/>
  <c r="V25" i="26"/>
  <c r="W25" i="26" s="1"/>
  <c r="AA25" i="26" s="1"/>
  <c r="V24" i="26"/>
  <c r="W24" i="26" s="1"/>
  <c r="AA24" i="26" s="1"/>
  <c r="V23" i="26"/>
  <c r="W23" i="26" s="1"/>
  <c r="AA23" i="26" s="1"/>
  <c r="V89" i="26"/>
  <c r="W89" i="26" s="1"/>
  <c r="AA89" i="26" s="1"/>
  <c r="V102" i="26"/>
  <c r="W102" i="26" s="1"/>
  <c r="AA102" i="26" s="1"/>
  <c r="V82" i="26"/>
  <c r="W82" i="26" s="1"/>
  <c r="AA82" i="26" s="1"/>
  <c r="V26" i="26"/>
  <c r="W26" i="26" s="1"/>
  <c r="AA26" i="26" s="1"/>
  <c r="V50" i="26"/>
  <c r="W50" i="26" s="1"/>
  <c r="AA50" i="26" s="1"/>
  <c r="V19" i="26"/>
  <c r="W19" i="26" s="1"/>
  <c r="AA19" i="26" s="1"/>
  <c r="V22" i="26"/>
  <c r="W22" i="26" s="1"/>
  <c r="AA22" i="26" s="1"/>
  <c r="V21" i="26"/>
  <c r="W21" i="26" s="1"/>
  <c r="AA21" i="26" s="1"/>
  <c r="V20" i="26"/>
  <c r="W20" i="26" s="1"/>
  <c r="AA20" i="26" s="1"/>
  <c r="V101" i="26"/>
  <c r="W101" i="26" s="1"/>
  <c r="AA101" i="26" s="1"/>
  <c r="V11" i="26"/>
  <c r="W11" i="26" s="1"/>
  <c r="AA11" i="26" s="1"/>
  <c r="V10" i="26"/>
  <c r="AA10" i="26" s="1"/>
  <c r="V9" i="26"/>
  <c r="W9" i="26" s="1"/>
  <c r="AA9" i="26" s="1"/>
  <c r="V8" i="26"/>
  <c r="W8" i="26" s="1"/>
  <c r="AA8" i="26" s="1"/>
  <c r="V7" i="26"/>
  <c r="W7" i="26" s="1"/>
  <c r="V105" i="26"/>
  <c r="W105" i="26" s="1"/>
  <c r="AA105" i="26" s="1"/>
  <c r="V85" i="26"/>
  <c r="W85" i="26" s="1"/>
  <c r="AA85" i="26" s="1"/>
  <c r="V108" i="26"/>
  <c r="W108" i="26" s="1"/>
  <c r="AA108" i="26" s="1"/>
  <c r="V67" i="26"/>
  <c r="W67" i="26" s="1"/>
  <c r="AA67" i="26" s="1"/>
  <c r="V88" i="26"/>
  <c r="W88" i="26" s="1"/>
  <c r="AA88" i="26" s="1"/>
  <c r="V53" i="26"/>
  <c r="W53" i="26" s="1"/>
  <c r="AA53" i="26" s="1"/>
  <c r="V92" i="26"/>
  <c r="W92" i="26" s="1"/>
  <c r="AA92" i="26" s="1"/>
  <c r="V51" i="26"/>
  <c r="W51" i="26" s="1"/>
  <c r="AA51" i="26" s="1"/>
  <c r="V54" i="26"/>
  <c r="W54" i="26" s="1"/>
  <c r="AA54" i="26" s="1"/>
  <c r="V15" i="26"/>
  <c r="W15" i="26" s="1"/>
  <c r="AA15" i="26" s="1"/>
  <c r="V14" i="26"/>
  <c r="W14" i="26" s="1"/>
  <c r="AA14" i="26" s="1"/>
  <c r="V13" i="26"/>
  <c r="W13" i="26" s="1"/>
  <c r="AA13" i="26" s="1"/>
  <c r="V12" i="26"/>
  <c r="W12" i="26" s="1"/>
  <c r="AA12" i="26" s="1"/>
  <c r="V44" i="26"/>
  <c r="W44" i="26" s="1"/>
  <c r="AA44" i="26" s="1"/>
  <c r="V98" i="26"/>
  <c r="W98" i="26" s="1"/>
  <c r="AA98" i="26" s="1"/>
  <c r="V56" i="26"/>
  <c r="W56" i="26" s="1"/>
  <c r="AA56" i="26" s="1"/>
  <c r="V107" i="26"/>
  <c r="W107" i="26" s="1"/>
  <c r="AA107" i="26" s="1"/>
  <c r="V71" i="26"/>
  <c r="W71" i="26" s="1"/>
  <c r="AA71" i="26" s="1"/>
  <c r="V86" i="26"/>
  <c r="W86" i="26" s="1"/>
  <c r="AA86" i="26" s="1"/>
  <c r="G6" i="26"/>
  <c r="H6" i="26" s="1"/>
  <c r="AA110" i="26" s="1"/>
  <c r="Z110" i="26" s="1"/>
  <c r="DD426" i="24" s="1"/>
  <c r="AE41" i="22"/>
  <c r="AE93" i="22"/>
  <c r="AE61" i="22"/>
  <c r="AE35" i="22"/>
  <c r="AE62" i="22"/>
  <c r="AE29" i="22"/>
  <c r="AE46" i="22"/>
  <c r="AE98" i="22"/>
  <c r="AE13" i="22"/>
  <c r="AE90" i="22"/>
  <c r="AE82" i="22"/>
  <c r="AE66" i="22"/>
  <c r="AE33" i="22"/>
  <c r="AE23" i="22"/>
  <c r="AE74" i="22"/>
  <c r="AE39" i="22"/>
  <c r="AE17" i="22"/>
  <c r="AE34" i="22"/>
  <c r="AE94" i="22"/>
  <c r="AE84" i="22"/>
  <c r="AE8" i="22"/>
  <c r="AE68" i="22"/>
  <c r="AE52" i="22"/>
  <c r="AE36" i="22"/>
  <c r="AE58" i="22"/>
  <c r="AE40" i="22"/>
  <c r="AE103" i="22"/>
  <c r="AE30" i="22"/>
  <c r="AE24" i="22"/>
  <c r="AE105" i="22"/>
  <c r="AE26" i="22"/>
  <c r="AE56" i="22"/>
  <c r="AE21" i="22"/>
  <c r="AE101" i="22"/>
  <c r="AE104" i="22"/>
  <c r="Q107" i="29" l="1"/>
  <c r="S107" i="29" s="1"/>
  <c r="Q92" i="29"/>
  <c r="S92" i="29" s="1"/>
  <c r="Q99" i="29"/>
  <c r="S99" i="29" s="1"/>
  <c r="Q7" i="29"/>
  <c r="S7" i="29" s="1"/>
  <c r="Q46" i="29"/>
  <c r="S46" i="29" s="1"/>
  <c r="AG432" i="27"/>
  <c r="H432" i="27"/>
  <c r="AJ432" i="27"/>
  <c r="AE432" i="27"/>
  <c r="Z432" i="27"/>
  <c r="AI166" i="28"/>
  <c r="AJ467" i="27"/>
  <c r="AF139" i="28"/>
  <c r="AG440" i="27"/>
  <c r="AH171" i="28"/>
  <c r="AI472" i="27"/>
  <c r="I166" i="28"/>
  <c r="J467" i="27"/>
  <c r="L231" i="28"/>
  <c r="M532" i="27"/>
  <c r="AC150" i="28"/>
  <c r="AD451" i="27"/>
  <c r="AG208" i="28"/>
  <c r="AH509" i="27"/>
  <c r="N228" i="28"/>
  <c r="O529" i="27"/>
  <c r="K161" i="28"/>
  <c r="L462" i="27"/>
  <c r="AI217" i="28"/>
  <c r="AJ518" i="27"/>
  <c r="D156" i="28"/>
  <c r="E457" i="27"/>
  <c r="P192" i="28"/>
  <c r="Q493" i="27"/>
  <c r="AA167" i="28"/>
  <c r="AB468" i="27"/>
  <c r="R152" i="28"/>
  <c r="S453" i="27"/>
  <c r="Q182" i="28"/>
  <c r="R483" i="27"/>
  <c r="AB224" i="28"/>
  <c r="AC525" i="27"/>
  <c r="Q203" i="28"/>
  <c r="R504" i="27"/>
  <c r="AA138" i="28"/>
  <c r="AB439" i="27"/>
  <c r="AG180" i="28"/>
  <c r="AH481" i="27"/>
  <c r="J224" i="28"/>
  <c r="K525" i="27"/>
  <c r="H163" i="28"/>
  <c r="I464" i="27"/>
  <c r="H199" i="28"/>
  <c r="I500" i="27"/>
  <c r="Y213" i="28"/>
  <c r="Z514" i="27"/>
  <c r="I142" i="28"/>
  <c r="J443" i="27"/>
  <c r="AK196" i="28"/>
  <c r="AL497" i="27"/>
  <c r="H133" i="28"/>
  <c r="I434" i="27"/>
  <c r="H177" i="28"/>
  <c r="I478" i="27"/>
  <c r="J225" i="28"/>
  <c r="K526" i="27"/>
  <c r="U154" i="28"/>
  <c r="V455" i="27"/>
  <c r="G198" i="28"/>
  <c r="H499" i="27"/>
  <c r="AM149" i="28"/>
  <c r="AN450" i="27"/>
  <c r="D171" i="28"/>
  <c r="A360" i="27"/>
  <c r="E472" i="27"/>
  <c r="AD177" i="28"/>
  <c r="AE478" i="27"/>
  <c r="U136" i="28"/>
  <c r="V437" i="27"/>
  <c r="Y178" i="28"/>
  <c r="Z479" i="27"/>
  <c r="T222" i="28"/>
  <c r="U523" i="27"/>
  <c r="N165" i="28"/>
  <c r="O466" i="27"/>
  <c r="K178" i="28"/>
  <c r="L479" i="27"/>
  <c r="S220" i="28"/>
  <c r="T521" i="27"/>
  <c r="AM147" i="28"/>
  <c r="AN448" i="27"/>
  <c r="H211" i="28"/>
  <c r="I512" i="27"/>
  <c r="AG231" i="28"/>
  <c r="AH532" i="27"/>
  <c r="AC194" i="28"/>
  <c r="AD495" i="27"/>
  <c r="Y137" i="28"/>
  <c r="Z438" i="27"/>
  <c r="H153" i="28"/>
  <c r="I454" i="27"/>
  <c r="AH215" i="28"/>
  <c r="AI516" i="27"/>
  <c r="AD150" i="28"/>
  <c r="AE451" i="27"/>
  <c r="P166" i="28"/>
  <c r="Q467" i="27"/>
  <c r="AK176" i="28"/>
  <c r="AL477" i="27"/>
  <c r="U186" i="28"/>
  <c r="V487" i="27"/>
  <c r="M216" i="28"/>
  <c r="N517" i="27"/>
  <c r="AB149" i="28"/>
  <c r="AC450" i="27"/>
  <c r="AA169" i="28"/>
  <c r="AB470" i="27"/>
  <c r="V203" i="28"/>
  <c r="W504" i="27"/>
  <c r="AM219" i="28"/>
  <c r="AN520" i="27"/>
  <c r="AJ137" i="28"/>
  <c r="AK438" i="27"/>
  <c r="AB146" i="28"/>
  <c r="AC447" i="27"/>
  <c r="AA160" i="28"/>
  <c r="AB461" i="27"/>
  <c r="H174" i="28"/>
  <c r="I475" i="27"/>
  <c r="D182" i="28"/>
  <c r="A371" i="27"/>
  <c r="E483" i="27"/>
  <c r="I206" i="28"/>
  <c r="J507" i="27"/>
  <c r="Y218" i="28"/>
  <c r="Z519" i="27"/>
  <c r="I232" i="28"/>
  <c r="J533" i="27"/>
  <c r="Y147" i="28"/>
  <c r="Z448" i="27"/>
  <c r="AK155" i="28"/>
  <c r="AL456" i="27"/>
  <c r="K173" i="28"/>
  <c r="L474" i="27"/>
  <c r="F203" i="28"/>
  <c r="G504" i="27"/>
  <c r="AC209" i="28"/>
  <c r="AD510" i="27"/>
  <c r="AF223" i="28"/>
  <c r="AG524" i="27"/>
  <c r="I160" i="28"/>
  <c r="J461" i="27"/>
  <c r="AG182" i="28"/>
  <c r="AH483" i="27"/>
  <c r="Y196" i="28"/>
  <c r="Z497" i="27"/>
  <c r="J210" i="28"/>
  <c r="K511" i="27"/>
  <c r="AI214" i="28"/>
  <c r="AJ515" i="27"/>
  <c r="L226" i="28"/>
  <c r="M527" i="27"/>
  <c r="F135" i="28"/>
  <c r="G436" i="27"/>
  <c r="AD149" i="28"/>
  <c r="AE450" i="27"/>
  <c r="V179" i="28"/>
  <c r="W480" i="27"/>
  <c r="F193" i="28"/>
  <c r="G494" i="27"/>
  <c r="AC203" i="28"/>
  <c r="AD504" i="27"/>
  <c r="I215" i="28"/>
  <c r="J516" i="27"/>
  <c r="R146" i="28"/>
  <c r="S447" i="27"/>
  <c r="AI156" i="28"/>
  <c r="AJ457" i="27"/>
  <c r="R174" i="28"/>
  <c r="S475" i="27"/>
  <c r="AM190" i="28"/>
  <c r="AN491" i="27"/>
  <c r="U196" i="28"/>
  <c r="V497" i="27"/>
  <c r="AK202" i="28"/>
  <c r="AL503" i="27"/>
  <c r="AM224" i="28"/>
  <c r="AN525" i="27"/>
  <c r="P147" i="28"/>
  <c r="Q448" i="27"/>
  <c r="S163" i="28"/>
  <c r="T464" i="27"/>
  <c r="R171" i="28"/>
  <c r="S472" i="27"/>
  <c r="E179" i="28"/>
  <c r="F480" i="27"/>
  <c r="M191" i="28"/>
  <c r="N492" i="27"/>
  <c r="S199" i="28"/>
  <c r="T500" i="27"/>
  <c r="K133" i="28"/>
  <c r="L434" i="27"/>
  <c r="T146" i="28"/>
  <c r="U447" i="27"/>
  <c r="AB156" i="28"/>
  <c r="AC457" i="27"/>
  <c r="AH168" i="28"/>
  <c r="AI469" i="27"/>
  <c r="E188" i="28"/>
  <c r="F489" i="27"/>
  <c r="D196" i="28"/>
  <c r="A385" i="27"/>
  <c r="E497" i="27"/>
  <c r="F204" i="28"/>
  <c r="G505" i="27"/>
  <c r="Q216" i="28"/>
  <c r="R517" i="27"/>
  <c r="T230" i="28"/>
  <c r="U531" i="27"/>
  <c r="AA141" i="28"/>
  <c r="AB442" i="27"/>
  <c r="G151" i="28"/>
  <c r="H452" i="27"/>
  <c r="AG169" i="28"/>
  <c r="AH470" i="27"/>
  <c r="H173" i="28"/>
  <c r="I474" i="27"/>
  <c r="AJ181" i="28"/>
  <c r="AK482" i="27"/>
  <c r="P209" i="28"/>
  <c r="Q510" i="27"/>
  <c r="R144" i="28"/>
  <c r="S445" i="27"/>
  <c r="L156" i="28"/>
  <c r="M457" i="27"/>
  <c r="Z168" i="28"/>
  <c r="AA469" i="27"/>
  <c r="AA176" i="28"/>
  <c r="AB477" i="27"/>
  <c r="AH192" i="28"/>
  <c r="AI493" i="27"/>
  <c r="AI204" i="28"/>
  <c r="AJ505" i="27"/>
  <c r="AI216" i="28"/>
  <c r="AJ517" i="27"/>
  <c r="H226" i="28"/>
  <c r="I527" i="27"/>
  <c r="AK141" i="28"/>
  <c r="AL442" i="27"/>
  <c r="D149" i="28"/>
  <c r="A338" i="27"/>
  <c r="E450" i="27"/>
  <c r="P161" i="28"/>
  <c r="Q462" i="27"/>
  <c r="N171" i="28"/>
  <c r="O472" i="27"/>
  <c r="F187" i="28"/>
  <c r="G488" i="27"/>
  <c r="Y197" i="28"/>
  <c r="Z498" i="27"/>
  <c r="AA205" i="28"/>
  <c r="AB506" i="27"/>
  <c r="T217" i="28"/>
  <c r="U518" i="27"/>
  <c r="T229" i="28"/>
  <c r="U530" i="27"/>
  <c r="T138" i="28"/>
  <c r="U439" i="27"/>
  <c r="N154" i="28"/>
  <c r="O455" i="27"/>
  <c r="O166" i="28"/>
  <c r="P467" i="27"/>
  <c r="L180" i="28"/>
  <c r="M481" i="27"/>
  <c r="M206" i="28"/>
  <c r="N507" i="27"/>
  <c r="H220" i="28"/>
  <c r="I521" i="27"/>
  <c r="L143" i="28"/>
  <c r="M444" i="27"/>
  <c r="AA153" i="28"/>
  <c r="AB454" i="27"/>
  <c r="AA187" i="28"/>
  <c r="AB488" i="27"/>
  <c r="S191" i="28"/>
  <c r="T492" i="27"/>
  <c r="G201" i="28"/>
  <c r="H502" i="27"/>
  <c r="Y209" i="28"/>
  <c r="Z510" i="27"/>
  <c r="D217" i="28"/>
  <c r="A406" i="27"/>
  <c r="E518" i="27"/>
  <c r="R223" i="28"/>
  <c r="S524" i="27"/>
  <c r="T231" i="28"/>
  <c r="U532" i="27"/>
  <c r="O144" i="28"/>
  <c r="P445" i="27"/>
  <c r="T162" i="28"/>
  <c r="U463" i="27"/>
  <c r="L188" i="28"/>
  <c r="M489" i="27"/>
  <c r="AF200" i="28"/>
  <c r="AG501" i="27"/>
  <c r="AG220" i="28"/>
  <c r="AH521" i="27"/>
  <c r="S139" i="28"/>
  <c r="T440" i="27"/>
  <c r="AF134" i="28"/>
  <c r="AG435" i="27"/>
  <c r="AG230" i="28"/>
  <c r="AH531" i="27"/>
  <c r="O228" i="28"/>
  <c r="P529" i="27"/>
  <c r="I230" i="28"/>
  <c r="J531" i="27"/>
  <c r="P182" i="28"/>
  <c r="Q483" i="27"/>
  <c r="AF186" i="28"/>
  <c r="AG487" i="27"/>
  <c r="P162" i="28"/>
  <c r="Q463" i="27"/>
  <c r="I225" i="28"/>
  <c r="J526" i="27"/>
  <c r="T136" i="28"/>
  <c r="U437" i="27"/>
  <c r="U175" i="28"/>
  <c r="V476" i="27"/>
  <c r="AJ145" i="28"/>
  <c r="AK446" i="27"/>
  <c r="S135" i="28"/>
  <c r="T436" i="27"/>
  <c r="AA149" i="28"/>
  <c r="AB450" i="27"/>
  <c r="AB226" i="28"/>
  <c r="AC527" i="27"/>
  <c r="AJ188" i="28"/>
  <c r="AK489" i="27"/>
  <c r="AH156" i="28"/>
  <c r="AI457" i="27"/>
  <c r="D179" i="28"/>
  <c r="A368" i="27"/>
  <c r="E480" i="27"/>
  <c r="E204" i="28"/>
  <c r="F505" i="27"/>
  <c r="Q144" i="28"/>
  <c r="R445" i="27"/>
  <c r="M171" i="28"/>
  <c r="N472" i="27"/>
  <c r="O202" i="28"/>
  <c r="P503" i="27"/>
  <c r="AD215" i="28"/>
  <c r="AE516" i="27"/>
  <c r="I153" i="28"/>
  <c r="J454" i="27"/>
  <c r="R195" i="28"/>
  <c r="S496" i="27"/>
  <c r="AJ225" i="28"/>
  <c r="AK526" i="27"/>
  <c r="AL170" i="28"/>
  <c r="AM471" i="27"/>
  <c r="S129" i="28"/>
  <c r="T430" i="27"/>
  <c r="K185" i="28"/>
  <c r="L486" i="27"/>
  <c r="AJ166" i="28"/>
  <c r="AK467" i="27"/>
  <c r="P188" i="28"/>
  <c r="Q489" i="27"/>
  <c r="I167" i="28"/>
  <c r="J468" i="27"/>
  <c r="P134" i="28"/>
  <c r="Q435" i="27"/>
  <c r="M160" i="28"/>
  <c r="N461" i="27"/>
  <c r="AF212" i="28"/>
  <c r="AG513" i="27"/>
  <c r="AH149" i="28"/>
  <c r="AI450" i="27"/>
  <c r="AD193" i="28"/>
  <c r="AE494" i="27"/>
  <c r="K139" i="28"/>
  <c r="L440" i="27"/>
  <c r="O182" i="28"/>
  <c r="P483" i="27"/>
  <c r="T224" i="28"/>
  <c r="U525" i="27"/>
  <c r="Q173" i="28"/>
  <c r="R474" i="27"/>
  <c r="E185" i="28"/>
  <c r="F486" i="27"/>
  <c r="AC140" i="28"/>
  <c r="AD441" i="27"/>
  <c r="G224" i="28"/>
  <c r="H525" i="27"/>
  <c r="AA157" i="28"/>
  <c r="AB458" i="27"/>
  <c r="AD185" i="28"/>
  <c r="AE486" i="27"/>
  <c r="AJ152" i="28"/>
  <c r="AK453" i="27"/>
  <c r="AI194" i="28"/>
  <c r="AJ495" i="27"/>
  <c r="AK230" i="28"/>
  <c r="AL531" i="27"/>
  <c r="AA191" i="28"/>
  <c r="AB492" i="27"/>
  <c r="V223" i="28"/>
  <c r="W524" i="27"/>
  <c r="J166" i="28"/>
  <c r="K467" i="27"/>
  <c r="R214" i="28"/>
  <c r="S515" i="27"/>
  <c r="AG141" i="28"/>
  <c r="AH442" i="27"/>
  <c r="I191" i="28"/>
  <c r="J492" i="27"/>
  <c r="Q225" i="28"/>
  <c r="R526" i="27"/>
  <c r="K152" i="28"/>
  <c r="L453" i="27"/>
  <c r="AI222" i="28"/>
  <c r="AJ523" i="27"/>
  <c r="AI211" i="28"/>
  <c r="AJ512" i="27"/>
  <c r="R137" i="28"/>
  <c r="S438" i="27"/>
  <c r="AD148" i="28"/>
  <c r="AE449" i="27"/>
  <c r="G143" i="28"/>
  <c r="H444" i="27"/>
  <c r="K153" i="28"/>
  <c r="L454" i="27"/>
  <c r="D161" i="28"/>
  <c r="E462" i="27"/>
  <c r="AB181" i="28"/>
  <c r="AC482" i="27"/>
  <c r="S195" i="28"/>
  <c r="T496" i="27"/>
  <c r="AJ217" i="28"/>
  <c r="AK518" i="27"/>
  <c r="AE227" i="28"/>
  <c r="AF528" i="27"/>
  <c r="AM130" i="28"/>
  <c r="AN431" i="27"/>
  <c r="E156" i="28"/>
  <c r="F457" i="27"/>
  <c r="AM170" i="28"/>
  <c r="AN471" i="27"/>
  <c r="AM182" i="28"/>
  <c r="AN483" i="27"/>
  <c r="M196" i="28"/>
  <c r="N497" i="27"/>
  <c r="P129" i="28"/>
  <c r="Q430" i="27"/>
  <c r="S144" i="28"/>
  <c r="T445" i="27"/>
  <c r="AB167" i="28"/>
  <c r="AC468" i="27"/>
  <c r="L185" i="28"/>
  <c r="M486" i="27"/>
  <c r="AL209" i="28"/>
  <c r="AM510" i="27"/>
  <c r="S152" i="28"/>
  <c r="T453" i="27"/>
  <c r="D168" i="28"/>
  <c r="A357" i="27"/>
  <c r="E469" i="27"/>
  <c r="D176" i="28"/>
  <c r="A365" i="27"/>
  <c r="E477" i="27"/>
  <c r="R182" i="28"/>
  <c r="S483" i="27"/>
  <c r="Q188" i="28"/>
  <c r="R489" i="27"/>
  <c r="Y216" i="28"/>
  <c r="Z517" i="27"/>
  <c r="Y228" i="28"/>
  <c r="Z529" i="27"/>
  <c r="J167" i="28"/>
  <c r="K468" i="27"/>
  <c r="AM193" i="28"/>
  <c r="AN494" i="27"/>
  <c r="R203" i="28"/>
  <c r="S504" i="27"/>
  <c r="AC211" i="28"/>
  <c r="AD512" i="27"/>
  <c r="Q134" i="28"/>
  <c r="R435" i="27"/>
  <c r="AB138" i="28"/>
  <c r="AC439" i="27"/>
  <c r="AC152" i="28"/>
  <c r="AD453" i="27"/>
  <c r="N160" i="28"/>
  <c r="O461" i="27"/>
  <c r="AH180" i="28"/>
  <c r="AI481" i="27"/>
  <c r="Z190" i="28"/>
  <c r="AA491" i="27"/>
  <c r="AC212" i="28"/>
  <c r="AD513" i="27"/>
  <c r="K224" i="28"/>
  <c r="L525" i="27"/>
  <c r="E140" i="28"/>
  <c r="F441" i="27"/>
  <c r="AI149" i="28"/>
  <c r="AJ450" i="27"/>
  <c r="AE163" i="28"/>
  <c r="AF464" i="27"/>
  <c r="V181" i="28"/>
  <c r="W482" i="27"/>
  <c r="AE193" i="28"/>
  <c r="AF494" i="27"/>
  <c r="AC201" i="28"/>
  <c r="AD502" i="27"/>
  <c r="Z213" i="28"/>
  <c r="AA514" i="27"/>
  <c r="Y229" i="28"/>
  <c r="Z530" i="27"/>
  <c r="L139" i="28"/>
  <c r="M440" i="27"/>
  <c r="J142" i="28"/>
  <c r="K443" i="27"/>
  <c r="R162" i="28"/>
  <c r="S463" i="27"/>
  <c r="M186" i="28"/>
  <c r="N487" i="27"/>
  <c r="AL196" i="28"/>
  <c r="AM497" i="27"/>
  <c r="AL204" i="28"/>
  <c r="AM505" i="27"/>
  <c r="U224" i="28"/>
  <c r="V525" i="27"/>
  <c r="E130" i="28"/>
  <c r="F431" i="27"/>
  <c r="P165" i="28"/>
  <c r="Q466" i="27"/>
  <c r="R173" i="28"/>
  <c r="S474" i="27"/>
  <c r="D177" i="28"/>
  <c r="A366" i="27"/>
  <c r="E478" i="27"/>
  <c r="F185" i="28"/>
  <c r="G486" i="27"/>
  <c r="AG199" i="28"/>
  <c r="AH500" i="27"/>
  <c r="K225" i="28"/>
  <c r="L526" i="27"/>
  <c r="AD140" i="28"/>
  <c r="AE441" i="27"/>
  <c r="O158" i="28"/>
  <c r="P459" i="27"/>
  <c r="AI174" i="28"/>
  <c r="AJ475" i="27"/>
  <c r="H198" i="28"/>
  <c r="I499" i="27"/>
  <c r="H224" i="28"/>
  <c r="I525" i="27"/>
  <c r="AC137" i="28"/>
  <c r="AD438" i="27"/>
  <c r="AK149" i="28"/>
  <c r="AL450" i="27"/>
  <c r="AB157" i="28"/>
  <c r="AC458" i="27"/>
  <c r="AD165" i="28"/>
  <c r="AE466" i="27"/>
  <c r="E171" i="28"/>
  <c r="F472" i="27"/>
  <c r="AG179" i="28"/>
  <c r="AH480" i="27"/>
  <c r="AG187" i="28"/>
  <c r="AH488" i="27"/>
  <c r="AA223" i="28"/>
  <c r="AB524" i="27"/>
  <c r="V136" i="28"/>
  <c r="W437" i="27"/>
  <c r="F154" i="28"/>
  <c r="G455" i="27"/>
  <c r="AA166" i="28"/>
  <c r="AB467" i="27"/>
  <c r="AB178" i="28"/>
  <c r="AC479" i="27"/>
  <c r="AJ194" i="28"/>
  <c r="AK495" i="27"/>
  <c r="AG206" i="28"/>
  <c r="AH507" i="27"/>
  <c r="V222" i="28"/>
  <c r="W523" i="27"/>
  <c r="AL230" i="28"/>
  <c r="AM531" i="27"/>
  <c r="L141" i="28"/>
  <c r="M442" i="27"/>
  <c r="O165" i="28"/>
  <c r="P466" i="27"/>
  <c r="O177" i="28"/>
  <c r="P478" i="27"/>
  <c r="AB191" i="28"/>
  <c r="AC492" i="27"/>
  <c r="T211" i="28"/>
  <c r="U512" i="27"/>
  <c r="I223" i="28"/>
  <c r="J524" i="27"/>
  <c r="AJ142" i="28"/>
  <c r="AK443" i="27"/>
  <c r="K166" i="28"/>
  <c r="L467" i="27"/>
  <c r="I178" i="28"/>
  <c r="J479" i="27"/>
  <c r="S198" i="28"/>
  <c r="T499" i="27"/>
  <c r="S214" i="28"/>
  <c r="T515" i="27"/>
  <c r="H222" i="28"/>
  <c r="I523" i="27"/>
  <c r="AF230" i="28"/>
  <c r="AG531" i="27"/>
  <c r="AH141" i="28"/>
  <c r="AI442" i="27"/>
  <c r="AK147" i="28"/>
  <c r="AL448" i="27"/>
  <c r="Z163" i="28"/>
  <c r="AA464" i="27"/>
  <c r="J191" i="28"/>
  <c r="K492" i="27"/>
  <c r="D211" i="28"/>
  <c r="A400" i="27"/>
  <c r="E512" i="27"/>
  <c r="D219" i="28"/>
  <c r="A408" i="27"/>
  <c r="E520" i="27"/>
  <c r="R225" i="28"/>
  <c r="S526" i="27"/>
  <c r="AH231" i="28"/>
  <c r="AI532" i="27"/>
  <c r="AG139" i="28"/>
  <c r="AH440" i="27"/>
  <c r="P156" i="28"/>
  <c r="Q457" i="27"/>
  <c r="AD194" i="28"/>
  <c r="AE495" i="27"/>
  <c r="E216" i="28"/>
  <c r="F517" i="27"/>
  <c r="AJ222" i="28"/>
  <c r="AK523" i="27"/>
  <c r="Z137" i="28"/>
  <c r="AA438" i="27"/>
  <c r="D153" i="28"/>
  <c r="A342" i="27"/>
  <c r="E454" i="27"/>
  <c r="AA179" i="28"/>
  <c r="AB480" i="27"/>
  <c r="AG211" i="28"/>
  <c r="AH512" i="27"/>
  <c r="AI215" i="28"/>
  <c r="AJ516" i="27"/>
  <c r="AI227" i="28"/>
  <c r="AJ528" i="27"/>
  <c r="S137" i="28"/>
  <c r="T438" i="27"/>
  <c r="AE150" i="28"/>
  <c r="AF451" i="27"/>
  <c r="Q166" i="28"/>
  <c r="R467" i="27"/>
  <c r="AL176" i="28"/>
  <c r="AM477" i="27"/>
  <c r="V186" i="28"/>
  <c r="W487" i="27"/>
  <c r="N216" i="28"/>
  <c r="O517" i="27"/>
  <c r="AG157" i="28"/>
  <c r="AH458" i="27"/>
  <c r="AB169" i="28"/>
  <c r="AC470" i="27"/>
  <c r="AK205" i="28"/>
  <c r="AL506" i="27"/>
  <c r="O225" i="28"/>
  <c r="P526" i="27"/>
  <c r="AE129" i="28"/>
  <c r="AF430" i="27"/>
  <c r="P148" i="28"/>
  <c r="Q449" i="27"/>
  <c r="AB160" i="28"/>
  <c r="AC461" i="27"/>
  <c r="P176" i="28"/>
  <c r="Q477" i="27"/>
  <c r="E182" i="28"/>
  <c r="F483" i="27"/>
  <c r="J206" i="28"/>
  <c r="K507" i="27"/>
  <c r="Z218" i="28"/>
  <c r="AA519" i="27"/>
  <c r="J232" i="28"/>
  <c r="K533" i="27"/>
  <c r="Z147" i="28"/>
  <c r="AA448" i="27"/>
  <c r="AL155" i="28"/>
  <c r="AM456" i="27"/>
  <c r="L173" i="28"/>
  <c r="M474" i="27"/>
  <c r="G203" i="28"/>
  <c r="H504" i="27"/>
  <c r="AE209" i="28"/>
  <c r="AF510" i="27"/>
  <c r="AC223" i="28"/>
  <c r="AD524" i="27"/>
  <c r="F132" i="28"/>
  <c r="G433" i="27"/>
  <c r="T148" i="28"/>
  <c r="U449" i="27"/>
  <c r="J160" i="28"/>
  <c r="K461" i="27"/>
  <c r="AH182" i="28"/>
  <c r="AI483" i="27"/>
  <c r="Z196" i="28"/>
  <c r="AA497" i="27"/>
  <c r="K210" i="28"/>
  <c r="L511" i="27"/>
  <c r="AJ214" i="28"/>
  <c r="AK515" i="27"/>
  <c r="AM232" i="28"/>
  <c r="AN533" i="27"/>
  <c r="G135" i="28"/>
  <c r="H436" i="27"/>
  <c r="AE149" i="28"/>
  <c r="AF450" i="27"/>
  <c r="AK181" i="28"/>
  <c r="AL482" i="27"/>
  <c r="G193" i="28"/>
  <c r="H494" i="27"/>
  <c r="AD203" i="28"/>
  <c r="AE504" i="27"/>
  <c r="J215" i="28"/>
  <c r="K516" i="27"/>
  <c r="S146" i="28"/>
  <c r="T447" i="27"/>
  <c r="AJ156" i="28"/>
  <c r="AK457" i="27"/>
  <c r="S174" i="28"/>
  <c r="T475" i="27"/>
  <c r="AC190" i="28"/>
  <c r="AD491" i="27"/>
  <c r="V196" i="28"/>
  <c r="W497" i="27"/>
  <c r="AL202" i="28"/>
  <c r="AM503" i="27"/>
  <c r="AK224" i="28"/>
  <c r="AL525" i="27"/>
  <c r="Q147" i="28"/>
  <c r="R448" i="27"/>
  <c r="T165" i="28"/>
  <c r="U466" i="27"/>
  <c r="AK171" i="28"/>
  <c r="AL472" i="27"/>
  <c r="F179" i="28"/>
  <c r="G480" i="27"/>
  <c r="N191" i="28"/>
  <c r="O492" i="27"/>
  <c r="M203" i="28"/>
  <c r="N504" i="27"/>
  <c r="L133" i="28"/>
  <c r="M434" i="27"/>
  <c r="V146" i="28"/>
  <c r="W447" i="27"/>
  <c r="T160" i="28"/>
  <c r="U461" i="27"/>
  <c r="AI168" i="28"/>
  <c r="AJ469" i="27"/>
  <c r="F188" i="28"/>
  <c r="G489" i="27"/>
  <c r="E196" i="28"/>
  <c r="F497" i="27"/>
  <c r="G204" i="28"/>
  <c r="H505" i="27"/>
  <c r="R216" i="28"/>
  <c r="S517" i="27"/>
  <c r="U230" i="28"/>
  <c r="V531" i="27"/>
  <c r="AB141" i="28"/>
  <c r="AC442" i="27"/>
  <c r="H151" i="28"/>
  <c r="I452" i="27"/>
  <c r="AH169" i="28"/>
  <c r="AI470" i="27"/>
  <c r="AC175" i="28"/>
  <c r="AD476" i="27"/>
  <c r="AE183" i="28"/>
  <c r="AF484" i="27"/>
  <c r="Q209" i="28"/>
  <c r="R510" i="27"/>
  <c r="M146" i="28"/>
  <c r="N447" i="27"/>
  <c r="D160" i="28"/>
  <c r="A349" i="27"/>
  <c r="E461" i="27"/>
  <c r="AA168" i="28"/>
  <c r="AB469" i="27"/>
  <c r="AB176" i="28"/>
  <c r="AC477" i="27"/>
  <c r="AI192" i="28"/>
  <c r="AJ493" i="27"/>
  <c r="AJ204" i="28"/>
  <c r="AK505" i="27"/>
  <c r="AJ216" i="28"/>
  <c r="AK517" i="27"/>
  <c r="D226" i="28"/>
  <c r="A415" i="27"/>
  <c r="E527" i="27"/>
  <c r="AI133" i="28"/>
  <c r="AJ434" i="27"/>
  <c r="AL141" i="28"/>
  <c r="AM442" i="27"/>
  <c r="E149" i="28"/>
  <c r="F450" i="27"/>
  <c r="Q161" i="28"/>
  <c r="R462" i="27"/>
  <c r="O171" i="28"/>
  <c r="P472" i="27"/>
  <c r="G187" i="28"/>
  <c r="H488" i="27"/>
  <c r="Z197" i="28"/>
  <c r="AA498" i="27"/>
  <c r="AB205" i="28"/>
  <c r="AC506" i="27"/>
  <c r="U217" i="28"/>
  <c r="V518" i="27"/>
  <c r="U229" i="28"/>
  <c r="V530" i="27"/>
  <c r="U138" i="28"/>
  <c r="V439" i="27"/>
  <c r="M154" i="28"/>
  <c r="N455" i="27"/>
  <c r="I168" i="28"/>
  <c r="J469" i="27"/>
  <c r="I184" i="28"/>
  <c r="J485" i="27"/>
  <c r="N206" i="28"/>
  <c r="O507" i="27"/>
  <c r="D220" i="28"/>
  <c r="A409" i="27"/>
  <c r="E521" i="27"/>
  <c r="AC145" i="28"/>
  <c r="AD446" i="27"/>
  <c r="AC159" i="28"/>
  <c r="AD460" i="27"/>
  <c r="AB187" i="28"/>
  <c r="AC488" i="27"/>
  <c r="I193" i="28"/>
  <c r="J494" i="27"/>
  <c r="H201" i="28"/>
  <c r="I502" i="27"/>
  <c r="Z209" i="28"/>
  <c r="AA510" i="27"/>
  <c r="E217" i="28"/>
  <c r="F518" i="27"/>
  <c r="S223" i="28"/>
  <c r="T524" i="27"/>
  <c r="U231" i="28"/>
  <c r="V532" i="27"/>
  <c r="D144" i="28"/>
  <c r="A333" i="27"/>
  <c r="E445" i="27"/>
  <c r="AC164" i="28"/>
  <c r="AD465" i="27"/>
  <c r="AC192" i="28"/>
  <c r="AD493" i="27"/>
  <c r="AK208" i="28"/>
  <c r="AL509" i="27"/>
  <c r="AH220" i="28"/>
  <c r="AI521" i="27"/>
  <c r="AC134" i="28"/>
  <c r="AD435" i="27"/>
  <c r="AH230" i="28"/>
  <c r="AI531" i="27"/>
  <c r="J230" i="28"/>
  <c r="K531" i="27"/>
  <c r="J161" i="28"/>
  <c r="K462" i="27"/>
  <c r="Q142" i="28"/>
  <c r="R443" i="27"/>
  <c r="P203" i="28"/>
  <c r="Q504" i="27"/>
  <c r="G163" i="28"/>
  <c r="H464" i="27"/>
  <c r="R165" i="28"/>
  <c r="S466" i="27"/>
  <c r="AJ147" i="28"/>
  <c r="AK448" i="27"/>
  <c r="U222" i="28"/>
  <c r="V523" i="27"/>
  <c r="J178" i="28"/>
  <c r="K479" i="27"/>
  <c r="G134" i="28"/>
  <c r="H435" i="27"/>
  <c r="Q137" i="28"/>
  <c r="R438" i="27"/>
  <c r="Z160" i="28"/>
  <c r="AA461" i="27"/>
  <c r="E203" i="28"/>
  <c r="F504" i="27"/>
  <c r="AE141" i="28"/>
  <c r="AF442" i="27"/>
  <c r="Q174" i="28"/>
  <c r="R475" i="27"/>
  <c r="R199" i="28"/>
  <c r="S500" i="27"/>
  <c r="F151" i="28"/>
  <c r="G452" i="27"/>
  <c r="AG192" i="28"/>
  <c r="AH493" i="27"/>
  <c r="AB193" i="28"/>
  <c r="AC494" i="27"/>
  <c r="Y153" i="28"/>
  <c r="Z454" i="27"/>
  <c r="F143" i="28"/>
  <c r="G444" i="27"/>
  <c r="AA181" i="28"/>
  <c r="AB482" i="27"/>
  <c r="V180" i="28"/>
  <c r="W481" i="27"/>
  <c r="R143" i="28"/>
  <c r="S444" i="27"/>
  <c r="AM209" i="28"/>
  <c r="AN510" i="27"/>
  <c r="H172" i="28"/>
  <c r="I473" i="27"/>
  <c r="AB212" i="28"/>
  <c r="AC513" i="27"/>
  <c r="AL193" i="28"/>
  <c r="AM494" i="27"/>
  <c r="AF211" i="28"/>
  <c r="AG512" i="27"/>
  <c r="AM148" i="28"/>
  <c r="AN449" i="27"/>
  <c r="Y190" i="28"/>
  <c r="Z491" i="27"/>
  <c r="D140" i="28"/>
  <c r="A329" i="27"/>
  <c r="E441" i="27"/>
  <c r="U181" i="28"/>
  <c r="V482" i="27"/>
  <c r="AB225" i="28"/>
  <c r="AC526" i="27"/>
  <c r="Q162" i="28"/>
  <c r="R463" i="27"/>
  <c r="AK204" i="28"/>
  <c r="AL505" i="27"/>
  <c r="S165" i="28"/>
  <c r="T466" i="27"/>
  <c r="O197" i="28"/>
  <c r="P498" i="27"/>
  <c r="AH174" i="28"/>
  <c r="AI475" i="27"/>
  <c r="U129" i="28"/>
  <c r="V430" i="27"/>
  <c r="AC165" i="28"/>
  <c r="AD466" i="27"/>
  <c r="Z223" i="28"/>
  <c r="AA524" i="27"/>
  <c r="Z166" i="28"/>
  <c r="AA467" i="27"/>
  <c r="AJ206" i="28"/>
  <c r="AK507" i="27"/>
  <c r="K141" i="28"/>
  <c r="L442" i="27"/>
  <c r="V175" i="28"/>
  <c r="W476" i="27"/>
  <c r="Y203" i="28"/>
  <c r="Z504" i="27"/>
  <c r="AI142" i="28"/>
  <c r="AJ443" i="27"/>
  <c r="R198" i="28"/>
  <c r="S499" i="27"/>
  <c r="AE230" i="28"/>
  <c r="AF531" i="27"/>
  <c r="Y163" i="28"/>
  <c r="Z464" i="27"/>
  <c r="S217" i="28"/>
  <c r="T518" i="27"/>
  <c r="H134" i="28"/>
  <c r="I435" i="27"/>
  <c r="V212" i="28"/>
  <c r="W513" i="27"/>
  <c r="Z179" i="28"/>
  <c r="AA480" i="27"/>
  <c r="AH227" i="28"/>
  <c r="AI528" i="27"/>
  <c r="E132" i="28"/>
  <c r="F433" i="27"/>
  <c r="H143" i="28"/>
  <c r="I444" i="27"/>
  <c r="L153" i="28"/>
  <c r="M454" i="27"/>
  <c r="E161" i="28"/>
  <c r="F462" i="27"/>
  <c r="Y185" i="28"/>
  <c r="Z486" i="27"/>
  <c r="AG201" i="28"/>
  <c r="AH502" i="27"/>
  <c r="AC217" i="28"/>
  <c r="AD518" i="27"/>
  <c r="AF227" i="28"/>
  <c r="AG528" i="27"/>
  <c r="AK130" i="28"/>
  <c r="AL431" i="27"/>
  <c r="F156" i="28"/>
  <c r="G457" i="27"/>
  <c r="T172" i="28"/>
  <c r="U473" i="27"/>
  <c r="AK182" i="28"/>
  <c r="AL483" i="27"/>
  <c r="N196" i="28"/>
  <c r="O497" i="27"/>
  <c r="T145" i="28"/>
  <c r="U446" i="27"/>
  <c r="Y171" i="28"/>
  <c r="Z472" i="27"/>
  <c r="AG191" i="28"/>
  <c r="AH492" i="27"/>
  <c r="Y215" i="28"/>
  <c r="Z516" i="27"/>
  <c r="AK152" i="28"/>
  <c r="AL453" i="27"/>
  <c r="E168" i="28"/>
  <c r="F469" i="27"/>
  <c r="E176" i="28"/>
  <c r="F477" i="27"/>
  <c r="S182" i="28"/>
  <c r="T483" i="27"/>
  <c r="R188" i="28"/>
  <c r="S489" i="27"/>
  <c r="Z216" i="28"/>
  <c r="AA517" i="27"/>
  <c r="Z228" i="28"/>
  <c r="AA529" i="27"/>
  <c r="K167" i="28"/>
  <c r="L468" i="27"/>
  <c r="AG193" i="28"/>
  <c r="AH494" i="27"/>
  <c r="S203" i="28"/>
  <c r="T504" i="27"/>
  <c r="AE211" i="28"/>
  <c r="AF512" i="27"/>
  <c r="R134" i="28"/>
  <c r="S435" i="27"/>
  <c r="AC143" i="28"/>
  <c r="AD444" i="27"/>
  <c r="AF152" i="28"/>
  <c r="AG453" i="27"/>
  <c r="O160" i="28"/>
  <c r="P461" i="27"/>
  <c r="AI180" i="28"/>
  <c r="AJ481" i="27"/>
  <c r="AA190" i="28"/>
  <c r="AB491" i="27"/>
  <c r="AD212" i="28"/>
  <c r="AE513" i="27"/>
  <c r="L224" i="28"/>
  <c r="M525" i="27"/>
  <c r="F140" i="28"/>
  <c r="G441" i="27"/>
  <c r="AJ149" i="28"/>
  <c r="AK450" i="27"/>
  <c r="AF163" i="28"/>
  <c r="AG464" i="27"/>
  <c r="AK183" i="28"/>
  <c r="AL484" i="27"/>
  <c r="AF193" i="28"/>
  <c r="AG494" i="27"/>
  <c r="AD201" i="28"/>
  <c r="AE502" i="27"/>
  <c r="AA213" i="28"/>
  <c r="AB514" i="27"/>
  <c r="Z229" i="28"/>
  <c r="AA530" i="27"/>
  <c r="I139" i="28"/>
  <c r="J440" i="27"/>
  <c r="K142" i="28"/>
  <c r="L443" i="27"/>
  <c r="S162" i="28"/>
  <c r="T463" i="27"/>
  <c r="N186" i="28"/>
  <c r="O487" i="27"/>
  <c r="AM196" i="28"/>
  <c r="AN497" i="27"/>
  <c r="AM204" i="28"/>
  <c r="AN505" i="27"/>
  <c r="V224" i="28"/>
  <c r="W525" i="27"/>
  <c r="D165" i="28"/>
  <c r="A354" i="27"/>
  <c r="E466" i="27"/>
  <c r="AK173" i="28"/>
  <c r="AL474" i="27"/>
  <c r="P181" i="28"/>
  <c r="Q482" i="27"/>
  <c r="G185" i="28"/>
  <c r="H486" i="27"/>
  <c r="AH199" i="28"/>
  <c r="AI500" i="27"/>
  <c r="L225" i="28"/>
  <c r="M526" i="27"/>
  <c r="AE140" i="28"/>
  <c r="AF441" i="27"/>
  <c r="M158" i="28"/>
  <c r="N459" i="27"/>
  <c r="AJ174" i="28"/>
  <c r="AK475" i="27"/>
  <c r="D202" i="28"/>
  <c r="A391" i="27"/>
  <c r="E503" i="27"/>
  <c r="D224" i="28"/>
  <c r="A413" i="27"/>
  <c r="E525" i="27"/>
  <c r="AD137" i="28"/>
  <c r="AE438" i="27"/>
  <c r="AL149" i="28"/>
  <c r="AM450" i="27"/>
  <c r="AB161" i="28"/>
  <c r="AC462" i="27"/>
  <c r="AE165" i="28"/>
  <c r="AF466" i="27"/>
  <c r="F171" i="28"/>
  <c r="G472" i="27"/>
  <c r="AH179" i="28"/>
  <c r="AI480" i="27"/>
  <c r="AH187" i="28"/>
  <c r="AI488" i="27"/>
  <c r="AB223" i="28"/>
  <c r="AC524" i="27"/>
  <c r="D154" i="28"/>
  <c r="A343" i="27"/>
  <c r="E455" i="27"/>
  <c r="AB166" i="28"/>
  <c r="AC467" i="27"/>
  <c r="Y182" i="28"/>
  <c r="Z483" i="27"/>
  <c r="AG198" i="28"/>
  <c r="AH499" i="27"/>
  <c r="Y208" i="28"/>
  <c r="Z509" i="27"/>
  <c r="AG224" i="28"/>
  <c r="AH525" i="27"/>
  <c r="P230" i="28"/>
  <c r="Q531" i="27"/>
  <c r="T141" i="28"/>
  <c r="U442" i="27"/>
  <c r="T167" i="28"/>
  <c r="U468" i="27"/>
  <c r="M177" i="28"/>
  <c r="N478" i="27"/>
  <c r="Y195" i="28"/>
  <c r="Z496" i="27"/>
  <c r="U211" i="28"/>
  <c r="V512" i="27"/>
  <c r="J223" i="28"/>
  <c r="K524" i="27"/>
  <c r="AK144" i="28"/>
  <c r="AL445" i="27"/>
  <c r="L166" i="28"/>
  <c r="M467" i="27"/>
  <c r="L178" i="28"/>
  <c r="M479" i="27"/>
  <c r="P198" i="28"/>
  <c r="Q499" i="27"/>
  <c r="AK214" i="28"/>
  <c r="AL515" i="27"/>
  <c r="E222" i="28"/>
  <c r="F523" i="27"/>
  <c r="Z132" i="28"/>
  <c r="AA433" i="27"/>
  <c r="AI141" i="28"/>
  <c r="AJ442" i="27"/>
  <c r="AL147" i="28"/>
  <c r="AM448" i="27"/>
  <c r="AA163" i="28"/>
  <c r="AB464" i="27"/>
  <c r="K191" i="28"/>
  <c r="L492" i="27"/>
  <c r="E211" i="28"/>
  <c r="F512" i="27"/>
  <c r="E219" i="28"/>
  <c r="F520" i="27"/>
  <c r="S225" i="28"/>
  <c r="T526" i="27"/>
  <c r="AI231" i="28"/>
  <c r="AJ532" i="27"/>
  <c r="AH139" i="28"/>
  <c r="AI440" i="27"/>
  <c r="Q156" i="28"/>
  <c r="R457" i="27"/>
  <c r="AE194" i="28"/>
  <c r="AF495" i="27"/>
  <c r="G216" i="28"/>
  <c r="H517" i="27"/>
  <c r="M226" i="28"/>
  <c r="N527" i="27"/>
  <c r="AA137" i="28"/>
  <c r="AB438" i="27"/>
  <c r="F153" i="28"/>
  <c r="G454" i="27"/>
  <c r="AB179" i="28"/>
  <c r="AC480" i="27"/>
  <c r="AJ211" i="28"/>
  <c r="AK512" i="27"/>
  <c r="AJ215" i="28"/>
  <c r="AK516" i="27"/>
  <c r="AJ227" i="28"/>
  <c r="AK528" i="27"/>
  <c r="U140" i="28"/>
  <c r="V441" i="27"/>
  <c r="AF150" i="28"/>
  <c r="AG451" i="27"/>
  <c r="R166" i="28"/>
  <c r="S467" i="27"/>
  <c r="AM176" i="28"/>
  <c r="AN477" i="27"/>
  <c r="M194" i="28"/>
  <c r="N495" i="27"/>
  <c r="O216" i="28"/>
  <c r="P517" i="27"/>
  <c r="AH157" i="28"/>
  <c r="AI458" i="27"/>
  <c r="Y173" i="28"/>
  <c r="Z474" i="27"/>
  <c r="AL205" i="28"/>
  <c r="AM506" i="27"/>
  <c r="M225" i="28"/>
  <c r="N526" i="27"/>
  <c r="AD129" i="28"/>
  <c r="AE430" i="27"/>
  <c r="Q148" i="28"/>
  <c r="R449" i="27"/>
  <c r="D166" i="28"/>
  <c r="A355" i="27"/>
  <c r="E467" i="27"/>
  <c r="Q176" i="28"/>
  <c r="R477" i="27"/>
  <c r="F182" i="28"/>
  <c r="G483" i="27"/>
  <c r="K206" i="28"/>
  <c r="L507" i="27"/>
  <c r="AA218" i="28"/>
  <c r="AB519" i="27"/>
  <c r="K232" i="28"/>
  <c r="L533" i="27"/>
  <c r="AA147" i="28"/>
  <c r="AB448" i="27"/>
  <c r="AM155" i="28"/>
  <c r="AN456" i="27"/>
  <c r="T193" i="28"/>
  <c r="U494" i="27"/>
  <c r="H203" i="28"/>
  <c r="I504" i="27"/>
  <c r="AF209" i="28"/>
  <c r="AG510" i="27"/>
  <c r="AD223" i="28"/>
  <c r="AE524" i="27"/>
  <c r="H132" i="28"/>
  <c r="I433" i="27"/>
  <c r="U148" i="28"/>
  <c r="V449" i="27"/>
  <c r="K160" i="28"/>
  <c r="L461" i="27"/>
  <c r="AI182" i="28"/>
  <c r="AJ483" i="27"/>
  <c r="AA196" i="28"/>
  <c r="AB497" i="27"/>
  <c r="L210" i="28"/>
  <c r="M511" i="27"/>
  <c r="I218" i="28"/>
  <c r="J519" i="27"/>
  <c r="AK232" i="28"/>
  <c r="AL533" i="27"/>
  <c r="H135" i="28"/>
  <c r="I436" i="27"/>
  <c r="AF149" i="28"/>
  <c r="AG450" i="27"/>
  <c r="AL181" i="28"/>
  <c r="AM482" i="27"/>
  <c r="H193" i="28"/>
  <c r="I494" i="27"/>
  <c r="AE203" i="28"/>
  <c r="AF504" i="27"/>
  <c r="K215" i="28"/>
  <c r="L516" i="27"/>
  <c r="T132" i="28"/>
  <c r="U433" i="27"/>
  <c r="O148" i="28"/>
  <c r="P449" i="27"/>
  <c r="D158" i="28"/>
  <c r="A347" i="27"/>
  <c r="E459" i="27"/>
  <c r="M176" i="28"/>
  <c r="N477" i="27"/>
  <c r="AD190" i="28"/>
  <c r="AE491" i="27"/>
  <c r="I196" i="28"/>
  <c r="J497" i="27"/>
  <c r="AM202" i="28"/>
  <c r="AN503" i="27"/>
  <c r="AL224" i="28"/>
  <c r="AM525" i="27"/>
  <c r="R147" i="28"/>
  <c r="S448" i="27"/>
  <c r="U165" i="28"/>
  <c r="V466" i="27"/>
  <c r="AL171" i="28"/>
  <c r="AM472" i="27"/>
  <c r="G179" i="28"/>
  <c r="H480" i="27"/>
  <c r="O191" i="28"/>
  <c r="P492" i="27"/>
  <c r="N203" i="28"/>
  <c r="O504" i="27"/>
  <c r="M141" i="28"/>
  <c r="N442" i="27"/>
  <c r="I150" i="28"/>
  <c r="J451" i="27"/>
  <c r="U160" i="28"/>
  <c r="V461" i="27"/>
  <c r="AJ168" i="28"/>
  <c r="AK469" i="27"/>
  <c r="G188" i="28"/>
  <c r="H489" i="27"/>
  <c r="F196" i="28"/>
  <c r="G497" i="27"/>
  <c r="H204" i="28"/>
  <c r="I505" i="27"/>
  <c r="S216" i="28"/>
  <c r="T517" i="27"/>
  <c r="V230" i="28"/>
  <c r="W531" i="27"/>
  <c r="I145" i="28"/>
  <c r="J446" i="27"/>
  <c r="V157" i="28"/>
  <c r="W458" i="27"/>
  <c r="AI169" i="28"/>
  <c r="AJ470" i="27"/>
  <c r="AD175" i="28"/>
  <c r="AE476" i="27"/>
  <c r="AF183" i="28"/>
  <c r="AG484" i="27"/>
  <c r="R209" i="28"/>
  <c r="S510" i="27"/>
  <c r="N146" i="28"/>
  <c r="O447" i="27"/>
  <c r="E160" i="28"/>
  <c r="F461" i="27"/>
  <c r="AB168" i="28"/>
  <c r="AC469" i="27"/>
  <c r="Y176" i="28"/>
  <c r="Z477" i="27"/>
  <c r="AJ192" i="28"/>
  <c r="AK493" i="27"/>
  <c r="AG204" i="28"/>
  <c r="AH505" i="27"/>
  <c r="AK218" i="28"/>
  <c r="AL519" i="27"/>
  <c r="E226" i="28"/>
  <c r="F527" i="27"/>
  <c r="AJ133" i="28"/>
  <c r="AK434" i="27"/>
  <c r="AM141" i="28"/>
  <c r="AN442" i="27"/>
  <c r="F149" i="28"/>
  <c r="G450" i="27"/>
  <c r="R161" i="28"/>
  <c r="S462" i="27"/>
  <c r="M175" i="28"/>
  <c r="N476" i="27"/>
  <c r="H187" i="28"/>
  <c r="I488" i="27"/>
  <c r="AA197" i="28"/>
  <c r="AB498" i="27"/>
  <c r="Y205" i="28"/>
  <c r="Z506" i="27"/>
  <c r="V217" i="28"/>
  <c r="W518" i="27"/>
  <c r="V229" i="28"/>
  <c r="W530" i="27"/>
  <c r="V138" i="28"/>
  <c r="W439" i="27"/>
  <c r="O154" i="28"/>
  <c r="P455" i="27"/>
  <c r="J168" i="28"/>
  <c r="K469" i="27"/>
  <c r="J184" i="28"/>
  <c r="K485" i="27"/>
  <c r="O206" i="28"/>
  <c r="P507" i="27"/>
  <c r="F220" i="28"/>
  <c r="G521" i="27"/>
  <c r="AD145" i="28"/>
  <c r="AE446" i="27"/>
  <c r="AD159" i="28"/>
  <c r="AE460" i="27"/>
  <c r="I189" i="28"/>
  <c r="J490" i="27"/>
  <c r="J193" i="28"/>
  <c r="K494" i="27"/>
  <c r="P201" i="28"/>
  <c r="Q502" i="27"/>
  <c r="AA209" i="28"/>
  <c r="AB510" i="27"/>
  <c r="F217" i="28"/>
  <c r="G518" i="27"/>
  <c r="D225" i="28"/>
  <c r="A414" i="27"/>
  <c r="E526" i="27"/>
  <c r="V231" i="28"/>
  <c r="W532" i="27"/>
  <c r="E144" i="28"/>
  <c r="F445" i="27"/>
  <c r="AD164" i="28"/>
  <c r="AE465" i="27"/>
  <c r="AD192" i="28"/>
  <c r="AE493" i="27"/>
  <c r="AL208" i="28"/>
  <c r="AM509" i="27"/>
  <c r="AI220" i="28"/>
  <c r="AJ521" i="27"/>
  <c r="AI230" i="28"/>
  <c r="AJ531" i="27"/>
  <c r="K230" i="28"/>
  <c r="L531" i="27"/>
  <c r="AB190" i="28"/>
  <c r="AC491" i="27"/>
  <c r="AE212" i="28"/>
  <c r="AF513" i="27"/>
  <c r="I228" i="28"/>
  <c r="J529" i="27"/>
  <c r="G140" i="28"/>
  <c r="H441" i="27"/>
  <c r="AG153" i="28"/>
  <c r="AH454" i="27"/>
  <c r="AC163" i="28"/>
  <c r="AD464" i="27"/>
  <c r="AL183" i="28"/>
  <c r="AM484" i="27"/>
  <c r="D195" i="28"/>
  <c r="A384" i="27"/>
  <c r="E496" i="27"/>
  <c r="AE201" i="28"/>
  <c r="AF502" i="27"/>
  <c r="AB213" i="28"/>
  <c r="AC514" i="27"/>
  <c r="AA229" i="28"/>
  <c r="AB530" i="27"/>
  <c r="J139" i="28"/>
  <c r="K440" i="27"/>
  <c r="L142" i="28"/>
  <c r="M443" i="27"/>
  <c r="P168" i="28"/>
  <c r="Q469" i="27"/>
  <c r="O186" i="28"/>
  <c r="P487" i="27"/>
  <c r="T198" i="28"/>
  <c r="U499" i="27"/>
  <c r="T206" i="28"/>
  <c r="U507" i="27"/>
  <c r="Y140" i="28"/>
  <c r="Z441" i="27"/>
  <c r="D139" i="28"/>
  <c r="A328" i="27"/>
  <c r="E440" i="27"/>
  <c r="E165" i="28"/>
  <c r="F466" i="27"/>
  <c r="AL173" i="28"/>
  <c r="AM474" i="27"/>
  <c r="Q181" i="28"/>
  <c r="R482" i="27"/>
  <c r="H185" i="28"/>
  <c r="I486" i="27"/>
  <c r="AI199" i="28"/>
  <c r="AJ500" i="27"/>
  <c r="I229" i="28"/>
  <c r="J530" i="27"/>
  <c r="AF140" i="28"/>
  <c r="AG441" i="27"/>
  <c r="N158" i="28"/>
  <c r="O459" i="27"/>
  <c r="E190" i="28"/>
  <c r="F491" i="27"/>
  <c r="E202" i="28"/>
  <c r="F503" i="27"/>
  <c r="E224" i="28"/>
  <c r="F525" i="27"/>
  <c r="AE137" i="28"/>
  <c r="AF438" i="27"/>
  <c r="J151" i="28"/>
  <c r="K452" i="27"/>
  <c r="Y161" i="28"/>
  <c r="Z462" i="27"/>
  <c r="AF165" i="28"/>
  <c r="AG466" i="27"/>
  <c r="G171" i="28"/>
  <c r="H472" i="27"/>
  <c r="AI179" i="28"/>
  <c r="AJ480" i="27"/>
  <c r="AI187" i="28"/>
  <c r="AJ488" i="27"/>
  <c r="D231" i="28"/>
  <c r="A420" i="27"/>
  <c r="E532" i="27"/>
  <c r="E154" i="28"/>
  <c r="F455" i="27"/>
  <c r="Y170" i="28"/>
  <c r="Z471" i="27"/>
  <c r="Z182" i="28"/>
  <c r="AA483" i="27"/>
  <c r="AH198" i="28"/>
  <c r="AI499" i="27"/>
  <c r="Z208" i="28"/>
  <c r="AA509" i="27"/>
  <c r="AH224" i="28"/>
  <c r="AI525" i="27"/>
  <c r="Q230" i="28"/>
  <c r="R531" i="27"/>
  <c r="U141" i="28"/>
  <c r="V442" i="27"/>
  <c r="U167" i="28"/>
  <c r="V468" i="27"/>
  <c r="N177" i="28"/>
  <c r="O478" i="27"/>
  <c r="Z195" i="28"/>
  <c r="AA496" i="27"/>
  <c r="V211" i="28"/>
  <c r="W512" i="27"/>
  <c r="K223" i="28"/>
  <c r="L524" i="27"/>
  <c r="AL144" i="28"/>
  <c r="AM445" i="27"/>
  <c r="AC166" i="28"/>
  <c r="AD467" i="27"/>
  <c r="I182" i="28"/>
  <c r="J483" i="27"/>
  <c r="Q200" i="28"/>
  <c r="R501" i="27"/>
  <c r="AM214" i="28"/>
  <c r="AN515" i="27"/>
  <c r="G222" i="28"/>
  <c r="H523" i="27"/>
  <c r="AA132" i="28"/>
  <c r="AB433" i="27"/>
  <c r="AJ141" i="28"/>
  <c r="AK442" i="27"/>
  <c r="U153" i="28"/>
  <c r="V454" i="27"/>
  <c r="AB163" i="28"/>
  <c r="AC464" i="27"/>
  <c r="L191" i="28"/>
  <c r="M492" i="27"/>
  <c r="F211" i="28"/>
  <c r="G512" i="27"/>
  <c r="F219" i="28"/>
  <c r="G520" i="27"/>
  <c r="D227" i="28"/>
  <c r="A416" i="27"/>
  <c r="E528" i="27"/>
  <c r="AJ231" i="28"/>
  <c r="AK532" i="27"/>
  <c r="AI139" i="28"/>
  <c r="AJ440" i="27"/>
  <c r="R156" i="28"/>
  <c r="S457" i="27"/>
  <c r="AF194" i="28"/>
  <c r="AG495" i="27"/>
  <c r="H216" i="28"/>
  <c r="I517" i="27"/>
  <c r="N226" i="28"/>
  <c r="O527" i="27"/>
  <c r="AB137" i="28"/>
  <c r="AC438" i="27"/>
  <c r="G153" i="28"/>
  <c r="H454" i="27"/>
  <c r="Y183" i="28"/>
  <c r="Z484" i="27"/>
  <c r="Y211" i="28"/>
  <c r="Z512" i="27"/>
  <c r="AG219" i="28"/>
  <c r="AH520" i="27"/>
  <c r="AE229" i="28"/>
  <c r="AF530" i="27"/>
  <c r="V140" i="28"/>
  <c r="W441" i="27"/>
  <c r="AC156" i="28"/>
  <c r="AD457" i="27"/>
  <c r="S166" i="28"/>
  <c r="T467" i="27"/>
  <c r="T178" i="28"/>
  <c r="U479" i="27"/>
  <c r="N194" i="28"/>
  <c r="O495" i="27"/>
  <c r="K130" i="28"/>
  <c r="L431" i="27"/>
  <c r="AI157" i="28"/>
  <c r="AJ458" i="27"/>
  <c r="Z173" i="28"/>
  <c r="AA474" i="27"/>
  <c r="AM205" i="28"/>
  <c r="AN506" i="27"/>
  <c r="N225" i="28"/>
  <c r="O526" i="27"/>
  <c r="AF129" i="28"/>
  <c r="AG430" i="27"/>
  <c r="R148" i="28"/>
  <c r="S449" i="27"/>
  <c r="E166" i="28"/>
  <c r="F467" i="27"/>
  <c r="R176" i="28"/>
  <c r="S477" i="27"/>
  <c r="P184" i="28"/>
  <c r="Q485" i="27"/>
  <c r="L206" i="28"/>
  <c r="M507" i="27"/>
  <c r="AB218" i="28"/>
  <c r="AC519" i="27"/>
  <c r="L232" i="28"/>
  <c r="M533" i="27"/>
  <c r="AB147" i="28"/>
  <c r="AC448" i="27"/>
  <c r="Y155" i="28"/>
  <c r="Z456" i="27"/>
  <c r="U193" i="28"/>
  <c r="V494" i="27"/>
  <c r="P205" i="28"/>
  <c r="Q506" i="27"/>
  <c r="AD209" i="28"/>
  <c r="AE510" i="27"/>
  <c r="AE231" i="28"/>
  <c r="AF532" i="27"/>
  <c r="AK134" i="28"/>
  <c r="AL435" i="27"/>
  <c r="V148" i="28"/>
  <c r="W449" i="27"/>
  <c r="L160" i="28"/>
  <c r="M461" i="27"/>
  <c r="AJ182" i="28"/>
  <c r="AK483" i="27"/>
  <c r="AB196" i="28"/>
  <c r="AC497" i="27"/>
  <c r="I210" i="28"/>
  <c r="J511" i="27"/>
  <c r="J218" i="28"/>
  <c r="K519" i="27"/>
  <c r="AL232" i="28"/>
  <c r="AM533" i="27"/>
  <c r="D135" i="28"/>
  <c r="A324" i="27"/>
  <c r="E436" i="27"/>
  <c r="AD153" i="28"/>
  <c r="AE454" i="27"/>
  <c r="AM181" i="28"/>
  <c r="AN482" i="27"/>
  <c r="AC195" i="28"/>
  <c r="AD496" i="27"/>
  <c r="AF203" i="28"/>
  <c r="AG504" i="27"/>
  <c r="L215" i="28"/>
  <c r="M516" i="27"/>
  <c r="U132" i="28"/>
  <c r="V433" i="27"/>
  <c r="M148" i="28"/>
  <c r="N449" i="27"/>
  <c r="E158" i="28"/>
  <c r="F459" i="27"/>
  <c r="N176" i="28"/>
  <c r="O477" i="27"/>
  <c r="AE190" i="28"/>
  <c r="AF491" i="27"/>
  <c r="J196" i="28"/>
  <c r="K497" i="27"/>
  <c r="T204" i="28"/>
  <c r="U505" i="27"/>
  <c r="T135" i="28"/>
  <c r="U436" i="27"/>
  <c r="S147" i="28"/>
  <c r="T448" i="27"/>
  <c r="V165" i="28"/>
  <c r="W466" i="27"/>
  <c r="AM171" i="28"/>
  <c r="AN472" i="27"/>
  <c r="H179" i="28"/>
  <c r="I480" i="27"/>
  <c r="M195" i="28"/>
  <c r="N496" i="27"/>
  <c r="O203" i="28"/>
  <c r="P504" i="27"/>
  <c r="N141" i="28"/>
  <c r="O442" i="27"/>
  <c r="J150" i="28"/>
  <c r="K451" i="27"/>
  <c r="V160" i="28"/>
  <c r="W461" i="27"/>
  <c r="AC170" i="28"/>
  <c r="AD471" i="27"/>
  <c r="D188" i="28"/>
  <c r="A377" i="27"/>
  <c r="E489" i="27"/>
  <c r="G196" i="28"/>
  <c r="H497" i="27"/>
  <c r="R206" i="28"/>
  <c r="S507" i="27"/>
  <c r="AM216" i="28"/>
  <c r="AN517" i="27"/>
  <c r="I138" i="28"/>
  <c r="J439" i="27"/>
  <c r="J145" i="28"/>
  <c r="K446" i="27"/>
  <c r="T157" i="28"/>
  <c r="U458" i="27"/>
  <c r="AJ169" i="28"/>
  <c r="AK470" i="27"/>
  <c r="AE175" i="28"/>
  <c r="AF476" i="27"/>
  <c r="AC183" i="28"/>
  <c r="AD484" i="27"/>
  <c r="S209" i="28"/>
  <c r="T510" i="27"/>
  <c r="Y133" i="28"/>
  <c r="Z434" i="27"/>
  <c r="O146" i="28"/>
  <c r="P447" i="27"/>
  <c r="F160" i="28"/>
  <c r="G461" i="27"/>
  <c r="M168" i="28"/>
  <c r="N469" i="27"/>
  <c r="Z176" i="28"/>
  <c r="AA477" i="27"/>
  <c r="AG196" i="28"/>
  <c r="AH497" i="27"/>
  <c r="AC206" i="28"/>
  <c r="AD507" i="27"/>
  <c r="AM218" i="28"/>
  <c r="AN519" i="27"/>
  <c r="F226" i="28"/>
  <c r="G527" i="27"/>
  <c r="AG133" i="28"/>
  <c r="AH434" i="27"/>
  <c r="Y143" i="28"/>
  <c r="Z444" i="27"/>
  <c r="AH155" i="28"/>
  <c r="AI456" i="27"/>
  <c r="S161" i="28"/>
  <c r="T462" i="27"/>
  <c r="N175" i="28"/>
  <c r="O476" i="27"/>
  <c r="Y189" i="28"/>
  <c r="Z490" i="27"/>
  <c r="AB197" i="28"/>
  <c r="AC498" i="27"/>
  <c r="T209" i="28"/>
  <c r="U510" i="27"/>
  <c r="T221" i="28"/>
  <c r="U522" i="27"/>
  <c r="AK229" i="28"/>
  <c r="AL530" i="27"/>
  <c r="T130" i="28"/>
  <c r="U431" i="27"/>
  <c r="AJ160" i="28"/>
  <c r="AK461" i="27"/>
  <c r="K168" i="28"/>
  <c r="L469" i="27"/>
  <c r="K184" i="28"/>
  <c r="L485" i="27"/>
  <c r="AG212" i="28"/>
  <c r="AH513" i="27"/>
  <c r="AB139" i="28"/>
  <c r="AC440" i="27"/>
  <c r="AE145" i="28"/>
  <c r="AF446" i="27"/>
  <c r="AE159" i="28"/>
  <c r="AF460" i="27"/>
  <c r="J189" i="28"/>
  <c r="K490" i="27"/>
  <c r="K193" i="28"/>
  <c r="L494" i="27"/>
  <c r="Q201" i="28"/>
  <c r="R502" i="27"/>
  <c r="H213" i="28"/>
  <c r="I514" i="27"/>
  <c r="G217" i="28"/>
  <c r="H518" i="27"/>
  <c r="E225" i="28"/>
  <c r="F526" i="27"/>
  <c r="P136" i="28"/>
  <c r="Q437" i="27"/>
  <c r="F144" i="28"/>
  <c r="G445" i="27"/>
  <c r="AE164" i="28"/>
  <c r="AF465" i="27"/>
  <c r="AE192" i="28"/>
  <c r="AF493" i="27"/>
  <c r="AM208" i="28"/>
  <c r="AN509" i="27"/>
  <c r="AJ220" i="28"/>
  <c r="AK521" i="27"/>
  <c r="M224" i="28"/>
  <c r="N525" i="27"/>
  <c r="AJ230" i="28"/>
  <c r="AK531" i="27"/>
  <c r="I136" i="28"/>
  <c r="J437" i="27"/>
  <c r="L230" i="28"/>
  <c r="M531" i="27"/>
  <c r="AK193" i="28"/>
  <c r="AL494" i="27"/>
  <c r="AC185" i="28"/>
  <c r="AD486" i="27"/>
  <c r="F214" i="28"/>
  <c r="G515" i="27"/>
  <c r="Z185" i="28"/>
  <c r="AA486" i="27"/>
  <c r="G156" i="28"/>
  <c r="H457" i="27"/>
  <c r="U172" i="28"/>
  <c r="V473" i="27"/>
  <c r="AL182" i="28"/>
  <c r="AM483" i="27"/>
  <c r="O196" i="28"/>
  <c r="P497" i="27"/>
  <c r="Z171" i="28"/>
  <c r="AA472" i="27"/>
  <c r="AH191" i="28"/>
  <c r="AI492" i="27"/>
  <c r="Z215" i="28"/>
  <c r="AA516" i="27"/>
  <c r="AL152" i="28"/>
  <c r="AM453" i="27"/>
  <c r="F168" i="28"/>
  <c r="G469" i="27"/>
  <c r="F176" i="28"/>
  <c r="G477" i="27"/>
  <c r="G184" i="28"/>
  <c r="H485" i="27"/>
  <c r="S188" i="28"/>
  <c r="T489" i="27"/>
  <c r="D205" i="28"/>
  <c r="A394" i="27"/>
  <c r="E506" i="27"/>
  <c r="AJ180" i="28"/>
  <c r="AK481" i="27"/>
  <c r="N145" i="28"/>
  <c r="O446" i="27"/>
  <c r="P157" i="28"/>
  <c r="Q458" i="27"/>
  <c r="G161" i="28"/>
  <c r="H462" i="27"/>
  <c r="AA185" i="28"/>
  <c r="AB486" i="27"/>
  <c r="AI201" i="28"/>
  <c r="AJ502" i="27"/>
  <c r="AF217" i="28"/>
  <c r="AG518" i="27"/>
  <c r="AD227" i="28"/>
  <c r="AE528" i="27"/>
  <c r="AC135" i="28"/>
  <c r="AD436" i="27"/>
  <c r="H156" i="28"/>
  <c r="I457" i="27"/>
  <c r="V172" i="28"/>
  <c r="W473" i="27"/>
  <c r="T184" i="28"/>
  <c r="U485" i="27"/>
  <c r="M200" i="28"/>
  <c r="N501" i="27"/>
  <c r="V147" i="28"/>
  <c r="W448" i="27"/>
  <c r="AA171" i="28"/>
  <c r="AB472" i="27"/>
  <c r="AI191" i="28"/>
  <c r="AJ492" i="27"/>
  <c r="AA215" i="28"/>
  <c r="AB516" i="27"/>
  <c r="AM152" i="28"/>
  <c r="AN453" i="27"/>
  <c r="G168" i="28"/>
  <c r="H469" i="27"/>
  <c r="G176" i="28"/>
  <c r="H477" i="27"/>
  <c r="H184" i="28"/>
  <c r="I485" i="27"/>
  <c r="I204" i="28"/>
  <c r="J505" i="27"/>
  <c r="AB216" i="28"/>
  <c r="AC517" i="27"/>
  <c r="AB228" i="28"/>
  <c r="AC529" i="27"/>
  <c r="I171" i="28"/>
  <c r="J472" i="27"/>
  <c r="AI193" i="28"/>
  <c r="AJ494" i="27"/>
  <c r="E205" i="28"/>
  <c r="F506" i="27"/>
  <c r="AE221" i="28"/>
  <c r="AF522" i="27"/>
  <c r="I129" i="28"/>
  <c r="J430" i="27"/>
  <c r="AE143" i="28"/>
  <c r="AF444" i="27"/>
  <c r="AE152" i="28"/>
  <c r="AF453" i="27"/>
  <c r="N162" i="28"/>
  <c r="O463" i="27"/>
  <c r="AC182" i="28"/>
  <c r="AD483" i="27"/>
  <c r="Y198" i="28"/>
  <c r="Z499" i="27"/>
  <c r="I216" i="28"/>
  <c r="J517" i="27"/>
  <c r="J228" i="28"/>
  <c r="K529" i="27"/>
  <c r="H140" i="28"/>
  <c r="I441" i="27"/>
  <c r="AH153" i="28"/>
  <c r="AI454" i="27"/>
  <c r="AD163" i="28"/>
  <c r="AE464" i="27"/>
  <c r="AM183" i="28"/>
  <c r="AN484" i="27"/>
  <c r="E195" i="28"/>
  <c r="F496" i="27"/>
  <c r="AF201" i="28"/>
  <c r="AG502" i="27"/>
  <c r="M217" i="28"/>
  <c r="N518" i="27"/>
  <c r="AB229" i="28"/>
  <c r="AC530" i="27"/>
  <c r="AC133" i="28"/>
  <c r="AD434" i="27"/>
  <c r="O152" i="28"/>
  <c r="P453" i="27"/>
  <c r="Q168" i="28"/>
  <c r="R469" i="27"/>
  <c r="AK188" i="28"/>
  <c r="AL489" i="27"/>
  <c r="U198" i="28"/>
  <c r="V499" i="27"/>
  <c r="U206" i="28"/>
  <c r="V507" i="27"/>
  <c r="Z140" i="28"/>
  <c r="AA441" i="27"/>
  <c r="E139" i="28"/>
  <c r="F440" i="27"/>
  <c r="F165" i="28"/>
  <c r="G466" i="27"/>
  <c r="AM173" i="28"/>
  <c r="AN474" i="27"/>
  <c r="R181" i="28"/>
  <c r="S482" i="27"/>
  <c r="M189" i="28"/>
  <c r="N490" i="27"/>
  <c r="AJ199" i="28"/>
  <c r="AK500" i="27"/>
  <c r="J229" i="28"/>
  <c r="K530" i="27"/>
  <c r="P142" i="28"/>
  <c r="Q443" i="27"/>
  <c r="AK160" i="28"/>
  <c r="AL461" i="27"/>
  <c r="D190" i="28"/>
  <c r="A379" i="27"/>
  <c r="E491" i="27"/>
  <c r="F202" i="28"/>
  <c r="G503" i="27"/>
  <c r="F224" i="28"/>
  <c r="G525" i="27"/>
  <c r="AF137" i="28"/>
  <c r="AG438" i="27"/>
  <c r="K151" i="28"/>
  <c r="L452" i="27"/>
  <c r="Z161" i="28"/>
  <c r="AA462" i="27"/>
  <c r="AG167" i="28"/>
  <c r="AH468" i="27"/>
  <c r="H171" i="28"/>
  <c r="I472" i="27"/>
  <c r="AJ179" i="28"/>
  <c r="AK480" i="27"/>
  <c r="AJ187" i="28"/>
  <c r="AK488" i="27"/>
  <c r="E231" i="28"/>
  <c r="F532" i="27"/>
  <c r="G154" i="28"/>
  <c r="H455" i="27"/>
  <c r="Z170" i="28"/>
  <c r="AA471" i="27"/>
  <c r="AA182" i="28"/>
  <c r="AB483" i="27"/>
  <c r="AI198" i="28"/>
  <c r="AJ499" i="27"/>
  <c r="AA208" i="28"/>
  <c r="AB509" i="27"/>
  <c r="AI224" i="28"/>
  <c r="AJ525" i="27"/>
  <c r="R230" i="28"/>
  <c r="S531" i="27"/>
  <c r="V141" i="28"/>
  <c r="W442" i="27"/>
  <c r="V167" i="28"/>
  <c r="W468" i="27"/>
  <c r="O181" i="28"/>
  <c r="P482" i="27"/>
  <c r="AA195" i="28"/>
  <c r="AB496" i="27"/>
  <c r="T215" i="28"/>
  <c r="U516" i="27"/>
  <c r="L223" i="28"/>
  <c r="M524" i="27"/>
  <c r="AK136" i="28"/>
  <c r="AL437" i="27"/>
  <c r="AM144" i="28"/>
  <c r="AN445" i="27"/>
  <c r="AD166" i="28"/>
  <c r="AE467" i="27"/>
  <c r="J182" i="28"/>
  <c r="K483" i="27"/>
  <c r="R200" i="28"/>
  <c r="S501" i="27"/>
  <c r="AL214" i="28"/>
  <c r="AM515" i="27"/>
  <c r="D222" i="28"/>
  <c r="A411" i="27"/>
  <c r="E523" i="27"/>
  <c r="AB132" i="28"/>
  <c r="AC433" i="27"/>
  <c r="D141" i="28"/>
  <c r="A330" i="27"/>
  <c r="E442" i="27"/>
  <c r="T153" i="28"/>
  <c r="U454" i="27"/>
  <c r="AK169" i="28"/>
  <c r="AL470" i="27"/>
  <c r="I195" i="28"/>
  <c r="J496" i="27"/>
  <c r="G211" i="28"/>
  <c r="H512" i="27"/>
  <c r="G219" i="28"/>
  <c r="H520" i="27"/>
  <c r="E227" i="28"/>
  <c r="F528" i="27"/>
  <c r="AJ139" i="28"/>
  <c r="AK440" i="27"/>
  <c r="S156" i="28"/>
  <c r="T457" i="27"/>
  <c r="AC198" i="28"/>
  <c r="AD499" i="27"/>
  <c r="D216" i="28"/>
  <c r="A405" i="27"/>
  <c r="E517" i="27"/>
  <c r="O226" i="28"/>
  <c r="P527" i="27"/>
  <c r="AL129" i="28"/>
  <c r="AM430" i="27"/>
  <c r="T159" i="28"/>
  <c r="U460" i="27"/>
  <c r="Z183" i="28"/>
  <c r="AA484" i="27"/>
  <c r="Z211" i="28"/>
  <c r="AA512" i="27"/>
  <c r="AH219" i="28"/>
  <c r="AI520" i="27"/>
  <c r="AF229" i="28"/>
  <c r="AG530" i="27"/>
  <c r="T140" i="28"/>
  <c r="U441" i="27"/>
  <c r="AD156" i="28"/>
  <c r="AE457" i="27"/>
  <c r="AK168" i="28"/>
  <c r="AL469" i="27"/>
  <c r="U178" i="28"/>
  <c r="V479" i="27"/>
  <c r="O194" i="28"/>
  <c r="P495" i="27"/>
  <c r="I130" i="28"/>
  <c r="J431" i="27"/>
  <c r="AJ157" i="28"/>
  <c r="AK458" i="27"/>
  <c r="AA173" i="28"/>
  <c r="AB474" i="27"/>
  <c r="T207" i="28"/>
  <c r="U508" i="27"/>
  <c r="O229" i="28"/>
  <c r="P530" i="27"/>
  <c r="AC129" i="28"/>
  <c r="AD430" i="27"/>
  <c r="S148" i="28"/>
  <c r="T449" i="27"/>
  <c r="F166" i="28"/>
  <c r="G467" i="27"/>
  <c r="S176" i="28"/>
  <c r="T477" i="27"/>
  <c r="Q184" i="28"/>
  <c r="R485" i="27"/>
  <c r="AB210" i="28"/>
  <c r="AC511" i="27"/>
  <c r="AC218" i="28"/>
  <c r="AD519" i="27"/>
  <c r="AA130" i="28"/>
  <c r="AB431" i="27"/>
  <c r="P149" i="28"/>
  <c r="Q450" i="27"/>
  <c r="Z155" i="28"/>
  <c r="AA456" i="27"/>
  <c r="V193" i="28"/>
  <c r="W494" i="27"/>
  <c r="Q205" i="28"/>
  <c r="R506" i="27"/>
  <c r="M211" i="28"/>
  <c r="N512" i="27"/>
  <c r="AF231" i="28"/>
  <c r="AG532" i="27"/>
  <c r="AL134" i="28"/>
  <c r="AM435" i="27"/>
  <c r="AH150" i="28"/>
  <c r="AI451" i="27"/>
  <c r="AC176" i="28"/>
  <c r="AD477" i="27"/>
  <c r="AC184" i="28"/>
  <c r="AD485" i="27"/>
  <c r="Q196" i="28"/>
  <c r="R497" i="27"/>
  <c r="M210" i="28"/>
  <c r="N511" i="27"/>
  <c r="K218" i="28"/>
  <c r="L519" i="27"/>
  <c r="S133" i="28"/>
  <c r="T434" i="27"/>
  <c r="E135" i="28"/>
  <c r="F436" i="27"/>
  <c r="AC153" i="28"/>
  <c r="AD454" i="27"/>
  <c r="T183" i="28"/>
  <c r="U484" i="27"/>
  <c r="AD195" i="28"/>
  <c r="AE496" i="27"/>
  <c r="AG203" i="28"/>
  <c r="AH504" i="27"/>
  <c r="M219" i="28"/>
  <c r="N520" i="27"/>
  <c r="V132" i="28"/>
  <c r="W433" i="27"/>
  <c r="N148" i="28"/>
  <c r="O449" i="27"/>
  <c r="F158" i="28"/>
  <c r="G459" i="27"/>
  <c r="O176" i="28"/>
  <c r="P477" i="27"/>
  <c r="AF190" i="28"/>
  <c r="AG491" i="27"/>
  <c r="K196" i="28"/>
  <c r="L497" i="27"/>
  <c r="U204" i="28"/>
  <c r="V505" i="27"/>
  <c r="U135" i="28"/>
  <c r="V436" i="27"/>
  <c r="M149" i="28"/>
  <c r="N450" i="27"/>
  <c r="Q167" i="28"/>
  <c r="R468" i="27"/>
  <c r="T173" i="28"/>
  <c r="U474" i="27"/>
  <c r="P183" i="28"/>
  <c r="Q484" i="27"/>
  <c r="N195" i="28"/>
  <c r="O496" i="27"/>
  <c r="M209" i="28"/>
  <c r="N510" i="27"/>
  <c r="O141" i="28"/>
  <c r="P442" i="27"/>
  <c r="K150" i="28"/>
  <c r="L451" i="27"/>
  <c r="AC162" i="28"/>
  <c r="AD463" i="27"/>
  <c r="AD170" i="28"/>
  <c r="AE471" i="27"/>
  <c r="M190" i="28"/>
  <c r="N491" i="27"/>
  <c r="H196" i="28"/>
  <c r="I497" i="27"/>
  <c r="S206" i="28"/>
  <c r="T507" i="27"/>
  <c r="AK216" i="28"/>
  <c r="AL517" i="27"/>
  <c r="J138" i="28"/>
  <c r="K439" i="27"/>
  <c r="K145" i="28"/>
  <c r="L446" i="27"/>
  <c r="U157" i="28"/>
  <c r="V458" i="27"/>
  <c r="AC171" i="28"/>
  <c r="AD472" i="27"/>
  <c r="AF175" i="28"/>
  <c r="AG476" i="27"/>
  <c r="AD183" i="28"/>
  <c r="AE484" i="27"/>
  <c r="P211" i="28"/>
  <c r="Q512" i="27"/>
  <c r="Z133" i="28"/>
  <c r="AA434" i="27"/>
  <c r="D146" i="28"/>
  <c r="A335" i="27"/>
  <c r="E447" i="27"/>
  <c r="G160" i="28"/>
  <c r="H461" i="27"/>
  <c r="N168" i="28"/>
  <c r="O469" i="27"/>
  <c r="Y180" i="28"/>
  <c r="Z481" i="27"/>
  <c r="AH196" i="28"/>
  <c r="AI497" i="27"/>
  <c r="AD206" i="28"/>
  <c r="AE507" i="27"/>
  <c r="AL218" i="28"/>
  <c r="AM519" i="27"/>
  <c r="P228" i="28"/>
  <c r="Q529" i="27"/>
  <c r="AH133" i="28"/>
  <c r="AI434" i="27"/>
  <c r="Z143" i="28"/>
  <c r="AA444" i="27"/>
  <c r="AG155" i="28"/>
  <c r="AH456" i="27"/>
  <c r="M167" i="28"/>
  <c r="N468" i="27"/>
  <c r="O175" i="28"/>
  <c r="P476" i="27"/>
  <c r="Z189" i="28"/>
  <c r="AA490" i="27"/>
  <c r="P197" i="28"/>
  <c r="Q498" i="27"/>
  <c r="U209" i="28"/>
  <c r="V510" i="27"/>
  <c r="U221" i="28"/>
  <c r="V522" i="27"/>
  <c r="AL229" i="28"/>
  <c r="AM530" i="27"/>
  <c r="U130" i="28"/>
  <c r="V431" i="27"/>
  <c r="AG160" i="28"/>
  <c r="AH461" i="27"/>
  <c r="L168" i="28"/>
  <c r="M469" i="27"/>
  <c r="L184" i="28"/>
  <c r="M485" i="27"/>
  <c r="AH212" i="28"/>
  <c r="AI513" i="27"/>
  <c r="Y139" i="28"/>
  <c r="Z440" i="27"/>
  <c r="AF145" i="28"/>
  <c r="AG446" i="27"/>
  <c r="AF159" i="28"/>
  <c r="AG460" i="27"/>
  <c r="K189" i="28"/>
  <c r="L490" i="27"/>
  <c r="L193" i="28"/>
  <c r="M494" i="27"/>
  <c r="R201" i="28"/>
  <c r="S502" i="27"/>
  <c r="D213" i="28"/>
  <c r="A402" i="27"/>
  <c r="E514" i="27"/>
  <c r="H217" i="28"/>
  <c r="I518" i="27"/>
  <c r="F225" i="28"/>
  <c r="G526" i="27"/>
  <c r="Q136" i="28"/>
  <c r="R437" i="27"/>
  <c r="G144" i="28"/>
  <c r="H445" i="27"/>
  <c r="AF164" i="28"/>
  <c r="AG465" i="27"/>
  <c r="AF192" i="28"/>
  <c r="AG493" i="27"/>
  <c r="R208" i="28"/>
  <c r="S509" i="27"/>
  <c r="N134" i="28"/>
  <c r="O435" i="27"/>
  <c r="N224" i="28"/>
  <c r="O525" i="27"/>
  <c r="Y230" i="28"/>
  <c r="Z531" i="27"/>
  <c r="J136" i="28"/>
  <c r="K437" i="27"/>
  <c r="AH217" i="28"/>
  <c r="AI518" i="27"/>
  <c r="AK209" i="28"/>
  <c r="AL510" i="27"/>
  <c r="AM158" i="28"/>
  <c r="AN459" i="27"/>
  <c r="O207" i="28"/>
  <c r="P508" i="27"/>
  <c r="N197" i="28"/>
  <c r="O498" i="27"/>
  <c r="AD230" i="28"/>
  <c r="AE531" i="27"/>
  <c r="R139" i="28"/>
  <c r="S440" i="27"/>
  <c r="U146" i="28"/>
  <c r="V447" i="27"/>
  <c r="AB432" i="27"/>
  <c r="O145" i="28"/>
  <c r="P446" i="27"/>
  <c r="Q157" i="28"/>
  <c r="R458" i="27"/>
  <c r="H161" i="28"/>
  <c r="I462" i="27"/>
  <c r="AB185" i="28"/>
  <c r="AC486" i="27"/>
  <c r="AJ201" i="28"/>
  <c r="AK502" i="27"/>
  <c r="AD217" i="28"/>
  <c r="AE518" i="27"/>
  <c r="AG229" i="28"/>
  <c r="AH530" i="27"/>
  <c r="AD135" i="28"/>
  <c r="AE436" i="27"/>
  <c r="S160" i="28"/>
  <c r="T461" i="27"/>
  <c r="AK174" i="28"/>
  <c r="AL475" i="27"/>
  <c r="U184" i="28"/>
  <c r="V485" i="27"/>
  <c r="N200" i="28"/>
  <c r="O501" i="27"/>
  <c r="M151" i="28"/>
  <c r="N452" i="27"/>
  <c r="AB171" i="28"/>
  <c r="AC472" i="27"/>
  <c r="AJ191" i="28"/>
  <c r="AK492" i="27"/>
  <c r="AB215" i="28"/>
  <c r="AC516" i="27"/>
  <c r="Y154" i="28"/>
  <c r="Z455" i="27"/>
  <c r="H168" i="28"/>
  <c r="I469" i="27"/>
  <c r="H176" i="28"/>
  <c r="I477" i="27"/>
  <c r="D184" i="28"/>
  <c r="A373" i="27"/>
  <c r="E485" i="27"/>
  <c r="J204" i="28"/>
  <c r="K505" i="27"/>
  <c r="Y220" i="28"/>
  <c r="Z521" i="27"/>
  <c r="D145" i="28"/>
  <c r="A334" i="27"/>
  <c r="E446" i="27"/>
  <c r="J171" i="28"/>
  <c r="K472" i="27"/>
  <c r="AJ193" i="28"/>
  <c r="AK494" i="27"/>
  <c r="F205" i="28"/>
  <c r="G506" i="27"/>
  <c r="AF221" i="28"/>
  <c r="AG522" i="27"/>
  <c r="J129" i="28"/>
  <c r="K430" i="27"/>
  <c r="AF143" i="28"/>
  <c r="AG444" i="27"/>
  <c r="J154" i="28"/>
  <c r="K455" i="27"/>
  <c r="O162" i="28"/>
  <c r="P463" i="27"/>
  <c r="AD182" i="28"/>
  <c r="AE483" i="27"/>
  <c r="Z198" i="28"/>
  <c r="AA499" i="27"/>
  <c r="J216" i="28"/>
  <c r="K517" i="27"/>
  <c r="K228" i="28"/>
  <c r="L529" i="27"/>
  <c r="I134" i="28"/>
  <c r="J435" i="27"/>
  <c r="AI153" i="28"/>
  <c r="AJ454" i="27"/>
  <c r="Y175" i="28"/>
  <c r="Z476" i="27"/>
  <c r="T185" i="28"/>
  <c r="U486" i="27"/>
  <c r="F195" i="28"/>
  <c r="G496" i="27"/>
  <c r="AC205" i="28"/>
  <c r="AD506" i="27"/>
  <c r="O217" i="28"/>
  <c r="P518" i="27"/>
  <c r="AK231" i="28"/>
  <c r="AL532" i="27"/>
  <c r="AD133" i="28"/>
  <c r="AE434" i="27"/>
  <c r="M152" i="28"/>
  <c r="N453" i="27"/>
  <c r="R168" i="28"/>
  <c r="S469" i="27"/>
  <c r="AL188" i="28"/>
  <c r="AM489" i="27"/>
  <c r="V198" i="28"/>
  <c r="W499" i="27"/>
  <c r="V206" i="28"/>
  <c r="W507" i="27"/>
  <c r="AA140" i="28"/>
  <c r="AB441" i="27"/>
  <c r="F139" i="28"/>
  <c r="G440" i="27"/>
  <c r="G165" i="28"/>
  <c r="H466" i="27"/>
  <c r="I175" i="28"/>
  <c r="J476" i="27"/>
  <c r="S181" i="28"/>
  <c r="T482" i="27"/>
  <c r="N189" i="28"/>
  <c r="O490" i="27"/>
  <c r="M201" i="28"/>
  <c r="N502" i="27"/>
  <c r="K229" i="28"/>
  <c r="L530" i="27"/>
  <c r="R142" i="28"/>
  <c r="S443" i="27"/>
  <c r="AL160" i="28"/>
  <c r="AM461" i="27"/>
  <c r="F190" i="28"/>
  <c r="G491" i="27"/>
  <c r="G202" i="28"/>
  <c r="H503" i="27"/>
  <c r="AM226" i="28"/>
  <c r="AN527" i="27"/>
  <c r="M137" i="28"/>
  <c r="N438" i="27"/>
  <c r="L151" i="28"/>
  <c r="M452" i="27"/>
  <c r="AA161" i="28"/>
  <c r="AB462" i="27"/>
  <c r="AH167" i="28"/>
  <c r="AI468" i="27"/>
  <c r="AC173" i="28"/>
  <c r="AD474" i="27"/>
  <c r="AE181" i="28"/>
  <c r="AF482" i="27"/>
  <c r="AK191" i="28"/>
  <c r="AL492" i="27"/>
  <c r="F231" i="28"/>
  <c r="G532" i="27"/>
  <c r="M139" i="28"/>
  <c r="N440" i="27"/>
  <c r="H154" i="28"/>
  <c r="I455" i="27"/>
  <c r="AA170" i="28"/>
  <c r="AB471" i="27"/>
  <c r="AB182" i="28"/>
  <c r="AC483" i="27"/>
  <c r="AJ198" i="28"/>
  <c r="AK499" i="27"/>
  <c r="AB208" i="28"/>
  <c r="AC509" i="27"/>
  <c r="AJ224" i="28"/>
  <c r="AK525" i="27"/>
  <c r="S230" i="28"/>
  <c r="T531" i="27"/>
  <c r="AC155" i="28"/>
  <c r="AD456" i="27"/>
  <c r="M169" i="28"/>
  <c r="N470" i="27"/>
  <c r="M181" i="28"/>
  <c r="N482" i="27"/>
  <c r="AB195" i="28"/>
  <c r="AC496" i="27"/>
  <c r="U215" i="28"/>
  <c r="V516" i="27"/>
  <c r="T227" i="28"/>
  <c r="U528" i="27"/>
  <c r="AL136" i="28"/>
  <c r="AM437" i="27"/>
  <c r="AK150" i="28"/>
  <c r="AL451" i="27"/>
  <c r="AE166" i="28"/>
  <c r="AF467" i="27"/>
  <c r="K182" i="28"/>
  <c r="L483" i="27"/>
  <c r="S200" i="28"/>
  <c r="T501" i="27"/>
  <c r="U216" i="28"/>
  <c r="V517" i="27"/>
  <c r="F222" i="28"/>
  <c r="G523" i="27"/>
  <c r="Y132" i="28"/>
  <c r="Z433" i="27"/>
  <c r="E141" i="28"/>
  <c r="F442" i="27"/>
  <c r="V153" i="28"/>
  <c r="W454" i="27"/>
  <c r="AL169" i="28"/>
  <c r="AM470" i="27"/>
  <c r="J195" i="28"/>
  <c r="K496" i="27"/>
  <c r="AK213" i="28"/>
  <c r="AL514" i="27"/>
  <c r="H219" i="28"/>
  <c r="I520" i="27"/>
  <c r="F227" i="28"/>
  <c r="G528" i="27"/>
  <c r="Y148" i="28"/>
  <c r="Z449" i="27"/>
  <c r="AK156" i="28"/>
  <c r="AL457" i="27"/>
  <c r="AD198" i="28"/>
  <c r="AE499" i="27"/>
  <c r="F216" i="28"/>
  <c r="G517" i="27"/>
  <c r="M230" i="28"/>
  <c r="N531" i="27"/>
  <c r="AM129" i="28"/>
  <c r="AN430" i="27"/>
  <c r="U159" i="28"/>
  <c r="V460" i="27"/>
  <c r="AA183" i="28"/>
  <c r="AB484" i="27"/>
  <c r="AA211" i="28"/>
  <c r="AB512" i="27"/>
  <c r="AI219" i="28"/>
  <c r="AJ520" i="27"/>
  <c r="AC229" i="28"/>
  <c r="AD530" i="27"/>
  <c r="T134" i="28"/>
  <c r="U435" i="27"/>
  <c r="AF156" i="28"/>
  <c r="AG457" i="27"/>
  <c r="AL168" i="28"/>
  <c r="AM469" i="27"/>
  <c r="V178" i="28"/>
  <c r="W479" i="27"/>
  <c r="M198" i="28"/>
  <c r="N499" i="27"/>
  <c r="J130" i="28"/>
  <c r="K431" i="27"/>
  <c r="D159" i="28"/>
  <c r="E460" i="27"/>
  <c r="AB173" i="28"/>
  <c r="AC474" i="27"/>
  <c r="U207" i="28"/>
  <c r="V508" i="27"/>
  <c r="M229" i="28"/>
  <c r="N530" i="27"/>
  <c r="S138" i="28"/>
  <c r="T439" i="27"/>
  <c r="O150" i="28"/>
  <c r="P451" i="27"/>
  <c r="G166" i="28"/>
  <c r="H467" i="27"/>
  <c r="D178" i="28"/>
  <c r="A367" i="27"/>
  <c r="E479" i="27"/>
  <c r="R184" i="28"/>
  <c r="S485" i="27"/>
  <c r="Z210" i="28"/>
  <c r="AA511" i="27"/>
  <c r="AD218" i="28"/>
  <c r="AE519" i="27"/>
  <c r="Y130" i="28"/>
  <c r="Z431" i="27"/>
  <c r="Q149" i="28"/>
  <c r="R450" i="27"/>
  <c r="AA155" i="28"/>
  <c r="AB456" i="27"/>
  <c r="AK195" i="28"/>
  <c r="AL496" i="27"/>
  <c r="R205" i="28"/>
  <c r="S506" i="27"/>
  <c r="O211" i="28"/>
  <c r="P512" i="27"/>
  <c r="AC231" i="28"/>
  <c r="AD532" i="27"/>
  <c r="AM134" i="28"/>
  <c r="AN435" i="27"/>
  <c r="AI150" i="28"/>
  <c r="AJ451" i="27"/>
  <c r="AD176" i="28"/>
  <c r="AE477" i="27"/>
  <c r="AD184" i="28"/>
  <c r="AE485" i="27"/>
  <c r="R196" i="28"/>
  <c r="S497" i="27"/>
  <c r="N210" i="28"/>
  <c r="O511" i="27"/>
  <c r="L218" i="28"/>
  <c r="M519" i="27"/>
  <c r="P133" i="28"/>
  <c r="Q434" i="27"/>
  <c r="AK138" i="28"/>
  <c r="AL439" i="27"/>
  <c r="AE153" i="28"/>
  <c r="AF454" i="27"/>
  <c r="U183" i="28"/>
  <c r="V484" i="27"/>
  <c r="AE195" i="28"/>
  <c r="AF496" i="27"/>
  <c r="AH203" i="28"/>
  <c r="AI504" i="27"/>
  <c r="O219" i="28"/>
  <c r="P520" i="27"/>
  <c r="H137" i="28"/>
  <c r="I438" i="27"/>
  <c r="D148" i="28"/>
  <c r="A337" i="27"/>
  <c r="E449" i="27"/>
  <c r="G158" i="28"/>
  <c r="H459" i="27"/>
  <c r="M180" i="28"/>
  <c r="N481" i="27"/>
  <c r="U192" i="28"/>
  <c r="V493" i="27"/>
  <c r="L196" i="28"/>
  <c r="M497" i="27"/>
  <c r="V204" i="28"/>
  <c r="W505" i="27"/>
  <c r="V135" i="28"/>
  <c r="W436" i="27"/>
  <c r="N149" i="28"/>
  <c r="O450" i="27"/>
  <c r="R167" i="28"/>
  <c r="S468" i="27"/>
  <c r="U173" i="28"/>
  <c r="V474" i="27"/>
  <c r="Q183" i="28"/>
  <c r="R484" i="27"/>
  <c r="O195" i="28"/>
  <c r="P496" i="27"/>
  <c r="O209" i="28"/>
  <c r="P510" i="27"/>
  <c r="T137" i="28"/>
  <c r="U438" i="27"/>
  <c r="L150" i="28"/>
  <c r="M451" i="27"/>
  <c r="AD162" i="28"/>
  <c r="AE463" i="27"/>
  <c r="AE170" i="28"/>
  <c r="AF471" i="27"/>
  <c r="N190" i="28"/>
  <c r="O491" i="27"/>
  <c r="D200" i="28"/>
  <c r="A389" i="27"/>
  <c r="E501" i="27"/>
  <c r="P206" i="28"/>
  <c r="Q507" i="27"/>
  <c r="AL216" i="28"/>
  <c r="AM517" i="27"/>
  <c r="K138" i="28"/>
  <c r="L439" i="27"/>
  <c r="L145" i="28"/>
  <c r="M446" i="27"/>
  <c r="AG161" i="28"/>
  <c r="AH462" i="27"/>
  <c r="AD171" i="28"/>
  <c r="AE472" i="27"/>
  <c r="AG177" i="28"/>
  <c r="AH478" i="27"/>
  <c r="AG185" i="28"/>
  <c r="AH486" i="27"/>
  <c r="R211" i="28"/>
  <c r="S512" i="27"/>
  <c r="AA133" i="28"/>
  <c r="AB434" i="27"/>
  <c r="E146" i="28"/>
  <c r="F447" i="27"/>
  <c r="H160" i="28"/>
  <c r="I461" i="27"/>
  <c r="O168" i="28"/>
  <c r="P469" i="27"/>
  <c r="Z180" i="28"/>
  <c r="AA481" i="27"/>
  <c r="AI196" i="28"/>
  <c r="AJ497" i="27"/>
  <c r="AE206" i="28"/>
  <c r="AF507" i="27"/>
  <c r="U220" i="28"/>
  <c r="V521" i="27"/>
  <c r="Q228" i="28"/>
  <c r="R529" i="27"/>
  <c r="AI138" i="28"/>
  <c r="AJ439" i="27"/>
  <c r="AA143" i="28"/>
  <c r="AB444" i="27"/>
  <c r="AI155" i="28"/>
  <c r="AJ456" i="27"/>
  <c r="N167" i="28"/>
  <c r="O468" i="27"/>
  <c r="AK175" i="28"/>
  <c r="AL476" i="27"/>
  <c r="AA189" i="28"/>
  <c r="AB490" i="27"/>
  <c r="Q197" i="28"/>
  <c r="R498" i="27"/>
  <c r="V209" i="28"/>
  <c r="W510" i="27"/>
  <c r="V221" i="28"/>
  <c r="W522" i="27"/>
  <c r="AM229" i="28"/>
  <c r="AN530" i="27"/>
  <c r="V130" i="28"/>
  <c r="W431" i="27"/>
  <c r="AH160" i="28"/>
  <c r="AI461" i="27"/>
  <c r="AI573" i="27" s="1"/>
  <c r="K172" i="28"/>
  <c r="L473" i="27"/>
  <c r="Q190" i="28"/>
  <c r="R491" i="27"/>
  <c r="AI212" i="28"/>
  <c r="AJ513" i="27"/>
  <c r="Z139" i="28"/>
  <c r="AA440" i="27"/>
  <c r="T147" i="28"/>
  <c r="U448" i="27"/>
  <c r="AC161" i="28"/>
  <c r="AD462" i="27"/>
  <c r="L189" i="28"/>
  <c r="M490" i="27"/>
  <c r="I197" i="28"/>
  <c r="J498" i="27"/>
  <c r="S201" i="28"/>
  <c r="T502" i="27"/>
  <c r="E213" i="28"/>
  <c r="F514" i="27"/>
  <c r="P219" i="28"/>
  <c r="Q520" i="27"/>
  <c r="G225" i="28"/>
  <c r="H526" i="27"/>
  <c r="R136" i="28"/>
  <c r="S437" i="27"/>
  <c r="H144" i="28"/>
  <c r="I445" i="27"/>
  <c r="P164" i="28"/>
  <c r="Q465" i="27"/>
  <c r="I194" i="28"/>
  <c r="J495" i="27"/>
  <c r="S208" i="28"/>
  <c r="T509" i="27"/>
  <c r="O134" i="28"/>
  <c r="P435" i="27"/>
  <c r="O224" i="28"/>
  <c r="P525" i="27"/>
  <c r="Z230" i="28"/>
  <c r="AA531" i="27"/>
  <c r="T133" i="28"/>
  <c r="U434" i="27"/>
  <c r="L136" i="28"/>
  <c r="M437" i="27"/>
  <c r="E143" i="28"/>
  <c r="F444" i="27"/>
  <c r="R129" i="28"/>
  <c r="S430" i="27"/>
  <c r="AC193" i="28"/>
  <c r="AD494" i="27"/>
  <c r="P173" i="28"/>
  <c r="Q474" i="27"/>
  <c r="N163" i="28"/>
  <c r="O464" i="27"/>
  <c r="AM230" i="28"/>
  <c r="AN531" i="27"/>
  <c r="R220" i="28"/>
  <c r="S521" i="27"/>
  <c r="T212" i="28"/>
  <c r="U513" i="27"/>
  <c r="T186" i="28"/>
  <c r="U487" i="27"/>
  <c r="L202" i="28"/>
  <c r="M503" i="27"/>
  <c r="V158" i="28"/>
  <c r="W459" i="27"/>
  <c r="AJ207" i="28"/>
  <c r="AK508" i="27"/>
  <c r="R163" i="28"/>
  <c r="S464" i="27"/>
  <c r="AL228" i="28"/>
  <c r="AM529" i="27"/>
  <c r="Y168" i="28"/>
  <c r="Z469" i="27"/>
  <c r="E187" i="28"/>
  <c r="F488" i="27"/>
  <c r="G220" i="28"/>
  <c r="H521" i="27"/>
  <c r="H229" i="28"/>
  <c r="I530" i="27"/>
  <c r="AH201" i="28"/>
  <c r="AI502" i="27"/>
  <c r="AD143" i="28"/>
  <c r="AE444" i="27"/>
  <c r="F147" i="28"/>
  <c r="G448" i="27"/>
  <c r="R157" i="28"/>
  <c r="S458" i="27"/>
  <c r="I165" i="28"/>
  <c r="J466" i="27"/>
  <c r="I187" i="28"/>
  <c r="J488" i="27"/>
  <c r="J209" i="28"/>
  <c r="K510" i="27"/>
  <c r="AG221" i="28"/>
  <c r="AH522" i="27"/>
  <c r="AH229" i="28"/>
  <c r="AI530" i="27"/>
  <c r="AE135" i="28"/>
  <c r="AF436" i="27"/>
  <c r="P160" i="28"/>
  <c r="Q461" i="27"/>
  <c r="AL174" i="28"/>
  <c r="AM475" i="27"/>
  <c r="V184" i="28"/>
  <c r="W485" i="27"/>
  <c r="O200" i="28"/>
  <c r="P501" i="27"/>
  <c r="Y136" i="28"/>
  <c r="Z437" i="27"/>
  <c r="N151" i="28"/>
  <c r="O452" i="27"/>
  <c r="I177" i="28"/>
  <c r="J478" i="27"/>
  <c r="AK203" i="28"/>
  <c r="AL504" i="27"/>
  <c r="O227" i="28"/>
  <c r="P528" i="27"/>
  <c r="Z154" i="28"/>
  <c r="AA455" i="27"/>
  <c r="AC168" i="28"/>
  <c r="AD469" i="27"/>
  <c r="P178" i="28"/>
  <c r="Q479" i="27"/>
  <c r="E184" i="28"/>
  <c r="F485" i="27"/>
  <c r="K204" i="28"/>
  <c r="L505" i="27"/>
  <c r="Z220" i="28"/>
  <c r="AA521" i="27"/>
  <c r="E145" i="28"/>
  <c r="F446" i="27"/>
  <c r="K171" i="28"/>
  <c r="L472" i="27"/>
  <c r="T195" i="28"/>
  <c r="U496" i="27"/>
  <c r="G205" i="28"/>
  <c r="H506" i="27"/>
  <c r="AC221" i="28"/>
  <c r="AD522" i="27"/>
  <c r="K129" i="28"/>
  <c r="L430" i="27"/>
  <c r="Y142" i="28"/>
  <c r="Z443" i="27"/>
  <c r="I154" i="28"/>
  <c r="J455" i="27"/>
  <c r="AK164" i="28"/>
  <c r="AL465" i="27"/>
  <c r="AE182" i="28"/>
  <c r="AF483" i="27"/>
  <c r="AA198" i="28"/>
  <c r="AB499" i="27"/>
  <c r="K216" i="28"/>
  <c r="L517" i="27"/>
  <c r="L228" i="28"/>
  <c r="M529" i="27"/>
  <c r="J135" i="28"/>
  <c r="K436" i="27"/>
  <c r="AJ153" i="28"/>
  <c r="AK454" i="27"/>
  <c r="Z175" i="28"/>
  <c r="AA476" i="27"/>
  <c r="U185" i="28"/>
  <c r="V486" i="27"/>
  <c r="G195" i="28"/>
  <c r="H496" i="27"/>
  <c r="AD205" i="28"/>
  <c r="AE506" i="27"/>
  <c r="N217" i="28"/>
  <c r="O518" i="27"/>
  <c r="AL231" i="28"/>
  <c r="AM532" i="27"/>
  <c r="AE133" i="28"/>
  <c r="AF434" i="27"/>
  <c r="N152" i="28"/>
  <c r="O453" i="27"/>
  <c r="S168" i="28"/>
  <c r="T469" i="27"/>
  <c r="AM188" i="28"/>
  <c r="AN489" i="27"/>
  <c r="I198" i="28"/>
  <c r="J499" i="27"/>
  <c r="G210" i="28"/>
  <c r="H511" i="27"/>
  <c r="AB140" i="28"/>
  <c r="AC441" i="27"/>
  <c r="G139" i="28"/>
  <c r="H440" i="27"/>
  <c r="H165" i="28"/>
  <c r="I466" i="27"/>
  <c r="J175" i="28"/>
  <c r="K476" i="27"/>
  <c r="D181" i="28"/>
  <c r="A370" i="27"/>
  <c r="E482" i="27"/>
  <c r="O189" i="28"/>
  <c r="P490" i="27"/>
  <c r="N201" i="28"/>
  <c r="O502" i="27"/>
  <c r="L229" i="28"/>
  <c r="M530" i="27"/>
  <c r="S142" i="28"/>
  <c r="T443" i="27"/>
  <c r="AM160" i="28"/>
  <c r="AN461" i="27"/>
  <c r="G190" i="28"/>
  <c r="H491" i="27"/>
  <c r="H202" i="28"/>
  <c r="I503" i="27"/>
  <c r="AK226" i="28"/>
  <c r="AL527" i="27"/>
  <c r="N137" i="28"/>
  <c r="O438" i="27"/>
  <c r="I151" i="28"/>
  <c r="J452" i="27"/>
  <c r="AK161" i="28"/>
  <c r="AL462" i="27"/>
  <c r="AI167" i="28"/>
  <c r="AJ468" i="27"/>
  <c r="AD173" i="28"/>
  <c r="AE474" i="27"/>
  <c r="AF181" i="28"/>
  <c r="AG482" i="27"/>
  <c r="AL191" i="28"/>
  <c r="AM492" i="27"/>
  <c r="G231" i="28"/>
  <c r="H532" i="27"/>
  <c r="O139" i="28"/>
  <c r="P440" i="27"/>
  <c r="Y162" i="28"/>
  <c r="Z463" i="27"/>
  <c r="AB170" i="28"/>
  <c r="AC471" i="27"/>
  <c r="Y186" i="28"/>
  <c r="Z487" i="27"/>
  <c r="AH202" i="28"/>
  <c r="AI503" i="27"/>
  <c r="AK210" i="28"/>
  <c r="AL511" i="27"/>
  <c r="P226" i="28"/>
  <c r="Q527" i="27"/>
  <c r="P232" i="28"/>
  <c r="Q533" i="27"/>
  <c r="AE155" i="28"/>
  <c r="AF456" i="27"/>
  <c r="N169" i="28"/>
  <c r="O470" i="27"/>
  <c r="N181" i="28"/>
  <c r="O482" i="27"/>
  <c r="Y199" i="28"/>
  <c r="Z500" i="27"/>
  <c r="V215" i="28"/>
  <c r="W516" i="27"/>
  <c r="U227" i="28"/>
  <c r="V528" i="27"/>
  <c r="AM136" i="28"/>
  <c r="AN437" i="27"/>
  <c r="AL150" i="28"/>
  <c r="AM451" i="27"/>
  <c r="AF166" i="28"/>
  <c r="AG467" i="27"/>
  <c r="L182" i="28"/>
  <c r="M483" i="27"/>
  <c r="P200" i="28"/>
  <c r="Q501" i="27"/>
  <c r="T216" i="28"/>
  <c r="U517" i="27"/>
  <c r="AC226" i="28"/>
  <c r="AD527" i="27"/>
  <c r="I137" i="28"/>
  <c r="J438" i="27"/>
  <c r="F141" i="28"/>
  <c r="G442" i="27"/>
  <c r="M155" i="28"/>
  <c r="N456" i="27"/>
  <c r="AM169" i="28"/>
  <c r="AN470" i="27"/>
  <c r="K195" i="28"/>
  <c r="L496" i="27"/>
  <c r="AL213" i="28"/>
  <c r="AM514" i="27"/>
  <c r="P221" i="28"/>
  <c r="Q522" i="27"/>
  <c r="G227" i="28"/>
  <c r="H528" i="27"/>
  <c r="Z148" i="28"/>
  <c r="AA449" i="27"/>
  <c r="AL156" i="28"/>
  <c r="AM457" i="27"/>
  <c r="AE198" i="28"/>
  <c r="AF499" i="27"/>
  <c r="AC216" i="28"/>
  <c r="AD517" i="27"/>
  <c r="N230" i="28"/>
  <c r="O531" i="27"/>
  <c r="AK129" i="28"/>
  <c r="AL430" i="27"/>
  <c r="V159" i="28"/>
  <c r="W460" i="27"/>
  <c r="AB183" i="28"/>
  <c r="AC484" i="27"/>
  <c r="AB211" i="28"/>
  <c r="AC512" i="27"/>
  <c r="AJ219" i="28"/>
  <c r="AK520" i="27"/>
  <c r="AD229" i="28"/>
  <c r="AE530" i="27"/>
  <c r="U134" i="28"/>
  <c r="V435" i="27"/>
  <c r="I158" i="28"/>
  <c r="J459" i="27"/>
  <c r="AM168" i="28"/>
  <c r="AN469" i="27"/>
  <c r="AM180" i="28"/>
  <c r="AN481" i="27"/>
  <c r="N198" i="28"/>
  <c r="O499" i="27"/>
  <c r="L130" i="28"/>
  <c r="M431" i="27"/>
  <c r="E159" i="28"/>
  <c r="F460" i="27"/>
  <c r="I179" i="28"/>
  <c r="J480" i="27"/>
  <c r="V207" i="28"/>
  <c r="W508" i="27"/>
  <c r="N229" i="28"/>
  <c r="O530" i="27"/>
  <c r="P138" i="28"/>
  <c r="Q439" i="27"/>
  <c r="M150" i="28"/>
  <c r="N451" i="27"/>
  <c r="H166" i="28"/>
  <c r="I467" i="27"/>
  <c r="G178" i="28"/>
  <c r="H479" i="27"/>
  <c r="S184" i="28"/>
  <c r="T485" i="27"/>
  <c r="AA210" i="28"/>
  <c r="AB511" i="27"/>
  <c r="AE218" i="28"/>
  <c r="AF519" i="27"/>
  <c r="Z130" i="28"/>
  <c r="AA431" i="27"/>
  <c r="R149" i="28"/>
  <c r="S450" i="27"/>
  <c r="AB155" i="28"/>
  <c r="AC456" i="27"/>
  <c r="AL195" i="28"/>
  <c r="AM496" i="27"/>
  <c r="S205" i="28"/>
  <c r="T506" i="27"/>
  <c r="N211" i="28"/>
  <c r="O512" i="27"/>
  <c r="AD231" i="28"/>
  <c r="AE532" i="27"/>
  <c r="M138" i="28"/>
  <c r="N439" i="27"/>
  <c r="AJ150" i="28"/>
  <c r="AK451" i="27"/>
  <c r="AE176" i="28"/>
  <c r="AF477" i="27"/>
  <c r="AE184" i="28"/>
  <c r="AF485" i="27"/>
  <c r="S196" i="28"/>
  <c r="T497" i="27"/>
  <c r="O210" i="28"/>
  <c r="P511" i="27"/>
  <c r="M218" i="28"/>
  <c r="N519" i="27"/>
  <c r="Q133" i="28"/>
  <c r="R434" i="27"/>
  <c r="AL138" i="28"/>
  <c r="AM439" i="27"/>
  <c r="AF153" i="28"/>
  <c r="AG454" i="27"/>
  <c r="V183" i="28"/>
  <c r="W484" i="27"/>
  <c r="AF195" i="28"/>
  <c r="AG496" i="27"/>
  <c r="AI203" i="28"/>
  <c r="AJ504" i="27"/>
  <c r="N219" i="28"/>
  <c r="O520" i="27"/>
  <c r="D137" i="28"/>
  <c r="A326" i="27"/>
  <c r="E438" i="27"/>
  <c r="E148" i="28"/>
  <c r="F449" i="27"/>
  <c r="H158" i="28"/>
  <c r="I459" i="27"/>
  <c r="N180" i="28"/>
  <c r="O481" i="27"/>
  <c r="T192" i="28"/>
  <c r="U493" i="27"/>
  <c r="AK198" i="28"/>
  <c r="AL499" i="27"/>
  <c r="AK206" i="28"/>
  <c r="AL507" i="27"/>
  <c r="M130" i="28"/>
  <c r="N431" i="27"/>
  <c r="O149" i="28"/>
  <c r="P450" i="27"/>
  <c r="S167" i="28"/>
  <c r="T468" i="27"/>
  <c r="V173" i="28"/>
  <c r="W474" i="27"/>
  <c r="R183" i="28"/>
  <c r="S484" i="27"/>
  <c r="AG197" i="28"/>
  <c r="AH498" i="27"/>
  <c r="N209" i="28"/>
  <c r="O510" i="27"/>
  <c r="U137" i="28"/>
  <c r="V438" i="27"/>
  <c r="P154" i="28"/>
  <c r="Q455" i="27"/>
  <c r="AE162" i="28"/>
  <c r="AF463" i="27"/>
  <c r="AF170" i="28"/>
  <c r="AG471" i="27"/>
  <c r="O190" i="28"/>
  <c r="P491" i="27"/>
  <c r="E200" i="28"/>
  <c r="F501" i="27"/>
  <c r="Q206" i="28"/>
  <c r="R507" i="27"/>
  <c r="P224" i="28"/>
  <c r="Q525" i="27"/>
  <c r="L138" i="28"/>
  <c r="M439" i="27"/>
  <c r="AC147" i="28"/>
  <c r="AD448" i="27"/>
  <c r="AH161" i="28"/>
  <c r="AI462" i="27"/>
  <c r="AE171" i="28"/>
  <c r="AF472" i="27"/>
  <c r="AH177" i="28"/>
  <c r="AI478" i="27"/>
  <c r="AH185" i="28"/>
  <c r="AI486" i="27"/>
  <c r="S211" i="28"/>
  <c r="T512" i="27"/>
  <c r="AB133" i="28"/>
  <c r="AC434" i="27"/>
  <c r="F146" i="28"/>
  <c r="G447" i="27"/>
  <c r="Y164" i="28"/>
  <c r="Z465" i="27"/>
  <c r="M170" i="28"/>
  <c r="N471" i="27"/>
  <c r="AA180" i="28"/>
  <c r="AB481" i="27"/>
  <c r="AJ196" i="28"/>
  <c r="AK497" i="27"/>
  <c r="AF206" i="28"/>
  <c r="AG507" i="27"/>
  <c r="T220" i="28"/>
  <c r="U521" i="27"/>
  <c r="R228" i="28"/>
  <c r="S529" i="27"/>
  <c r="AJ138" i="28"/>
  <c r="AK439" i="27"/>
  <c r="AB143" i="28"/>
  <c r="AC444" i="27"/>
  <c r="AJ155" i="28"/>
  <c r="AK456" i="27"/>
  <c r="O167" i="28"/>
  <c r="P468" i="27"/>
  <c r="AL175" i="28"/>
  <c r="AM476" i="27"/>
  <c r="AB189" i="28"/>
  <c r="AC490" i="27"/>
  <c r="R197" i="28"/>
  <c r="S498" i="27"/>
  <c r="AK211" i="28"/>
  <c r="AL512" i="27"/>
  <c r="I221" i="28"/>
  <c r="J522" i="27"/>
  <c r="AC144" i="28"/>
  <c r="AD445" i="27"/>
  <c r="I164" i="28"/>
  <c r="J465" i="27"/>
  <c r="L172" i="28"/>
  <c r="M473" i="27"/>
  <c r="R190" i="28"/>
  <c r="S491" i="27"/>
  <c r="AJ212" i="28"/>
  <c r="AK513" i="27"/>
  <c r="AA139" i="28"/>
  <c r="AB440" i="27"/>
  <c r="U147" i="28"/>
  <c r="V448" i="27"/>
  <c r="AD161" i="28"/>
  <c r="AE462" i="27"/>
  <c r="U189" i="28"/>
  <c r="V490" i="27"/>
  <c r="J197" i="28"/>
  <c r="K498" i="27"/>
  <c r="J205" i="28"/>
  <c r="K506" i="27"/>
  <c r="F213" i="28"/>
  <c r="G514" i="27"/>
  <c r="Q219" i="28"/>
  <c r="R520" i="27"/>
  <c r="H225" i="28"/>
  <c r="I526" i="27"/>
  <c r="S136" i="28"/>
  <c r="T437" i="27"/>
  <c r="D150" i="28"/>
  <c r="A339" i="27"/>
  <c r="E451" i="27"/>
  <c r="Q164" i="28"/>
  <c r="R465" i="27"/>
  <c r="J194" i="28"/>
  <c r="K495" i="27"/>
  <c r="P208" i="28"/>
  <c r="Q509" i="27"/>
  <c r="T232" i="28"/>
  <c r="U533" i="27"/>
  <c r="M134" i="28"/>
  <c r="N435" i="27"/>
  <c r="AA230" i="28"/>
  <c r="AB531" i="27"/>
  <c r="U133" i="28"/>
  <c r="V434" i="27"/>
  <c r="U180" i="28"/>
  <c r="V481" i="27"/>
  <c r="AA224" i="28"/>
  <c r="AB525" i="27"/>
  <c r="AF232" i="28"/>
  <c r="AG533" i="27"/>
  <c r="V202" i="28"/>
  <c r="W503" i="27"/>
  <c r="H206" i="28"/>
  <c r="I507" i="27"/>
  <c r="AH194" i="28"/>
  <c r="AI495" i="27"/>
  <c r="AH142" i="28"/>
  <c r="AI443" i="27"/>
  <c r="P225" i="28"/>
  <c r="Q526" i="27"/>
  <c r="AG215" i="28"/>
  <c r="AH516" i="27"/>
  <c r="AI137" i="28"/>
  <c r="AJ438" i="27"/>
  <c r="H207" i="28"/>
  <c r="I508" i="27"/>
  <c r="AC149" i="28"/>
  <c r="AD450" i="27"/>
  <c r="S210" i="28"/>
  <c r="T511" i="27"/>
  <c r="H188" i="28"/>
  <c r="I489" i="27"/>
  <c r="AJ209" i="28"/>
  <c r="AK510" i="27"/>
  <c r="G226" i="28"/>
  <c r="H527" i="27"/>
  <c r="O143" i="28"/>
  <c r="P444" i="27"/>
  <c r="F201" i="28"/>
  <c r="G502" i="27"/>
  <c r="AE200" i="28"/>
  <c r="AF501" i="27"/>
  <c r="S157" i="28"/>
  <c r="T458" i="27"/>
  <c r="M162" i="28"/>
  <c r="N463" i="27"/>
  <c r="G147" i="28"/>
  <c r="H448" i="27"/>
  <c r="AK159" i="28"/>
  <c r="AL460" i="27"/>
  <c r="J165" i="28"/>
  <c r="K466" i="27"/>
  <c r="J187" i="28"/>
  <c r="K488" i="27"/>
  <c r="K209" i="28"/>
  <c r="L510" i="27"/>
  <c r="AH221" i="28"/>
  <c r="AI522" i="27"/>
  <c r="AI229" i="28"/>
  <c r="AJ530" i="27"/>
  <c r="AF135" i="28"/>
  <c r="AG436" i="27"/>
  <c r="Q160" i="28"/>
  <c r="R461" i="27"/>
  <c r="AM174" i="28"/>
  <c r="AN475" i="27"/>
  <c r="AM186" i="28"/>
  <c r="AN487" i="27"/>
  <c r="Y204" i="28"/>
  <c r="Z505" i="27"/>
  <c r="Z136" i="28"/>
  <c r="AA437" i="27"/>
  <c r="O151" i="28"/>
  <c r="P452" i="27"/>
  <c r="J177" i="28"/>
  <c r="K478" i="27"/>
  <c r="AL203" i="28"/>
  <c r="AM504" i="27"/>
  <c r="M227" i="28"/>
  <c r="N528" i="27"/>
  <c r="AA154" i="28"/>
  <c r="AB455" i="27"/>
  <c r="AD168" i="28"/>
  <c r="AE469" i="27"/>
  <c r="Q178" i="28"/>
  <c r="R479" i="27"/>
  <c r="F184" i="28"/>
  <c r="G485" i="27"/>
  <c r="L204" i="28"/>
  <c r="M505" i="27"/>
  <c r="AA220" i="28"/>
  <c r="AB521" i="27"/>
  <c r="F145" i="28"/>
  <c r="G446" i="27"/>
  <c r="L171" i="28"/>
  <c r="M472" i="27"/>
  <c r="U195" i="28"/>
  <c r="V496" i="27"/>
  <c r="H205" i="28"/>
  <c r="I506" i="27"/>
  <c r="AD221" i="28"/>
  <c r="AE522" i="27"/>
  <c r="L129" i="28"/>
  <c r="M430" i="27"/>
  <c r="Z142" i="28"/>
  <c r="AA443" i="27"/>
  <c r="K154" i="28"/>
  <c r="L455" i="27"/>
  <c r="AL164" i="28"/>
  <c r="AM465" i="27"/>
  <c r="AF182" i="28"/>
  <c r="AG483" i="27"/>
  <c r="AB198" i="28"/>
  <c r="AC499" i="27"/>
  <c r="L216" i="28"/>
  <c r="M517" i="27"/>
  <c r="G232" i="28"/>
  <c r="H533" i="27"/>
  <c r="K136" i="28"/>
  <c r="L437" i="27"/>
  <c r="D155" i="28"/>
  <c r="A344" i="27"/>
  <c r="E456" i="27"/>
  <c r="AA175" i="28"/>
  <c r="AB476" i="27"/>
  <c r="V185" i="28"/>
  <c r="W486" i="27"/>
  <c r="H195" i="28"/>
  <c r="I496" i="27"/>
  <c r="AE205" i="28"/>
  <c r="AF506" i="27"/>
  <c r="M221" i="28"/>
  <c r="N522" i="27"/>
  <c r="AM231" i="28"/>
  <c r="AN532" i="27"/>
  <c r="AF133" i="28"/>
  <c r="AG434" i="27"/>
  <c r="AE158" i="28"/>
  <c r="AF459" i="27"/>
  <c r="P172" i="28"/>
  <c r="Q473" i="27"/>
  <c r="U190" i="28"/>
  <c r="V491" i="27"/>
  <c r="J198" i="28"/>
  <c r="K499" i="27"/>
  <c r="H210" i="28"/>
  <c r="I511" i="27"/>
  <c r="AH129" i="28"/>
  <c r="AI430" i="27"/>
  <c r="H139" i="28"/>
  <c r="I440" i="27"/>
  <c r="Q169" i="28"/>
  <c r="R470" i="27"/>
  <c r="K175" i="28"/>
  <c r="L476" i="27"/>
  <c r="E181" i="28"/>
  <c r="F482" i="27"/>
  <c r="M193" i="28"/>
  <c r="N494" i="27"/>
  <c r="O201" i="28"/>
  <c r="P502" i="27"/>
  <c r="AG134" i="28"/>
  <c r="AH435" i="27"/>
  <c r="AG144" i="28"/>
  <c r="AH445" i="27"/>
  <c r="AG170" i="28"/>
  <c r="AH471" i="27"/>
  <c r="H190" i="28"/>
  <c r="I491" i="27"/>
  <c r="R204" i="28"/>
  <c r="S505" i="27"/>
  <c r="AL226" i="28"/>
  <c r="AM527" i="27"/>
  <c r="O137" i="28"/>
  <c r="P438" i="27"/>
  <c r="Q155" i="28"/>
  <c r="R456" i="27"/>
  <c r="AL161" i="28"/>
  <c r="AM462" i="27"/>
  <c r="AJ167" i="28"/>
  <c r="AK468" i="27"/>
  <c r="AE173" i="28"/>
  <c r="AF474" i="27"/>
  <c r="AC181" i="28"/>
  <c r="AD482" i="27"/>
  <c r="AM191" i="28"/>
  <c r="AN492" i="27"/>
  <c r="H231" i="28"/>
  <c r="I532" i="27"/>
  <c r="M140" i="28"/>
  <c r="N441" i="27"/>
  <c r="Z162" i="28"/>
  <c r="AA463" i="27"/>
  <c r="M172" i="28"/>
  <c r="N473" i="27"/>
  <c r="Z186" i="28"/>
  <c r="AA487" i="27"/>
  <c r="AI202" i="28"/>
  <c r="AJ503" i="27"/>
  <c r="AM210" i="28"/>
  <c r="AN511" i="27"/>
  <c r="Q226" i="28"/>
  <c r="R527" i="27"/>
  <c r="Q232" i="28"/>
  <c r="R533" i="27"/>
  <c r="AF155" i="28"/>
  <c r="AG456" i="27"/>
  <c r="O169" i="28"/>
  <c r="P470" i="27"/>
  <c r="O185" i="28"/>
  <c r="P486" i="27"/>
  <c r="Z199" i="28"/>
  <c r="AA500" i="27"/>
  <c r="T219" i="28"/>
  <c r="U520" i="27"/>
  <c r="V227" i="28"/>
  <c r="W528" i="27"/>
  <c r="AM150" i="28"/>
  <c r="AN451" i="27"/>
  <c r="I170" i="28"/>
  <c r="J471" i="27"/>
  <c r="I186" i="28"/>
  <c r="J487" i="27"/>
  <c r="M204" i="28"/>
  <c r="N505" i="27"/>
  <c r="V216" i="28"/>
  <c r="W517" i="27"/>
  <c r="AD226" i="28"/>
  <c r="AE527" i="27"/>
  <c r="J137" i="28"/>
  <c r="K438" i="27"/>
  <c r="K550" i="27" s="1"/>
  <c r="G141" i="28"/>
  <c r="H442" i="27"/>
  <c r="N155" i="28"/>
  <c r="O456" i="27"/>
  <c r="D175" i="28"/>
  <c r="A364" i="27"/>
  <c r="E476" i="27"/>
  <c r="L195" i="28"/>
  <c r="M496" i="27"/>
  <c r="AM213" i="28"/>
  <c r="AN514" i="27"/>
  <c r="Q221" i="28"/>
  <c r="R522" i="27"/>
  <c r="H227" i="28"/>
  <c r="I528" i="27"/>
  <c r="AA148" i="28"/>
  <c r="AB449" i="27"/>
  <c r="AM156" i="28"/>
  <c r="AN457" i="27"/>
  <c r="AF198" i="28"/>
  <c r="AG499" i="27"/>
  <c r="AD216" i="28"/>
  <c r="AE517" i="27"/>
  <c r="O230" i="28"/>
  <c r="P531" i="27"/>
  <c r="AC132" i="28"/>
  <c r="AD433" i="27"/>
  <c r="J159" i="28"/>
  <c r="K460" i="27"/>
  <c r="O187" i="28"/>
  <c r="P488" i="27"/>
  <c r="AC213" i="28"/>
  <c r="AD514" i="27"/>
  <c r="AG223" i="28"/>
  <c r="AH524" i="27"/>
  <c r="O231" i="28"/>
  <c r="P532" i="27"/>
  <c r="V134" i="28"/>
  <c r="W435" i="27"/>
  <c r="J158" i="28"/>
  <c r="K459" i="27"/>
  <c r="T170" i="28"/>
  <c r="U471" i="27"/>
  <c r="AK180" i="28"/>
  <c r="AL481" i="27"/>
  <c r="O198" i="28"/>
  <c r="P499" i="27"/>
  <c r="AM135" i="28"/>
  <c r="AN436" i="27"/>
  <c r="F159" i="28"/>
  <c r="G460" i="27"/>
  <c r="J179" i="28"/>
  <c r="K480" i="27"/>
  <c r="M215" i="28"/>
  <c r="N516" i="27"/>
  <c r="Q138" i="28"/>
  <c r="R439" i="27"/>
  <c r="N150" i="28"/>
  <c r="O451" i="27"/>
  <c r="D170" i="28"/>
  <c r="E471" i="27"/>
  <c r="H178" i="28"/>
  <c r="I479" i="27"/>
  <c r="G186" i="28"/>
  <c r="H487" i="27"/>
  <c r="Y210" i="28"/>
  <c r="Z511" i="27"/>
  <c r="AF218" i="28"/>
  <c r="AG519" i="27"/>
  <c r="AB130" i="28"/>
  <c r="AC431" i="27"/>
  <c r="S149" i="28"/>
  <c r="T450" i="27"/>
  <c r="M161" i="28"/>
  <c r="N462" i="27"/>
  <c r="AM195" i="28"/>
  <c r="AN496" i="27"/>
  <c r="Z207" i="28"/>
  <c r="AA508" i="27"/>
  <c r="I217" i="28"/>
  <c r="J518" i="27"/>
  <c r="AG130" i="28"/>
  <c r="AH431" i="27"/>
  <c r="N139" i="28"/>
  <c r="O440" i="27"/>
  <c r="AG150" i="28"/>
  <c r="AH451" i="27"/>
  <c r="AF176" i="28"/>
  <c r="AG477" i="27"/>
  <c r="AF184" i="28"/>
  <c r="AG485" i="27"/>
  <c r="P196" i="28"/>
  <c r="Q497" i="27"/>
  <c r="M212" i="28"/>
  <c r="N513" i="27"/>
  <c r="N218" i="28"/>
  <c r="O519" i="27"/>
  <c r="R133" i="28"/>
  <c r="S434" i="27"/>
  <c r="AM138" i="28"/>
  <c r="AN439" i="27"/>
  <c r="I155" i="28"/>
  <c r="J456" i="27"/>
  <c r="AK185" i="28"/>
  <c r="AL486" i="27"/>
  <c r="D197" i="28"/>
  <c r="A386" i="27"/>
  <c r="E498" i="27"/>
  <c r="AJ203" i="28"/>
  <c r="AK504" i="27"/>
  <c r="M223" i="28"/>
  <c r="N524" i="27"/>
  <c r="E137" i="28"/>
  <c r="F438" i="27"/>
  <c r="F148" i="28"/>
  <c r="G449" i="27"/>
  <c r="M164" i="28"/>
  <c r="N465" i="27"/>
  <c r="O180" i="28"/>
  <c r="P481" i="27"/>
  <c r="V192" i="28"/>
  <c r="W493" i="27"/>
  <c r="AL198" i="28"/>
  <c r="AM499" i="27"/>
  <c r="AL206" i="28"/>
  <c r="AM507" i="27"/>
  <c r="N130" i="28"/>
  <c r="O431" i="27"/>
  <c r="T151" i="28"/>
  <c r="U452" i="27"/>
  <c r="P167" i="28"/>
  <c r="Q468" i="27"/>
  <c r="S175" i="28"/>
  <c r="T476" i="27"/>
  <c r="S183" i="28"/>
  <c r="T484" i="27"/>
  <c r="AH197" i="28"/>
  <c r="AI498" i="27"/>
  <c r="M213" i="28"/>
  <c r="N514" i="27"/>
  <c r="V137" i="28"/>
  <c r="W438" i="27"/>
  <c r="Q154" i="28"/>
  <c r="R455" i="27"/>
  <c r="AF162" i="28"/>
  <c r="AG463" i="27"/>
  <c r="AG172" i="28"/>
  <c r="AH473" i="27"/>
  <c r="E192" i="28"/>
  <c r="F493" i="27"/>
  <c r="F200" i="28"/>
  <c r="G501" i="27"/>
  <c r="P212" i="28"/>
  <c r="Q513" i="27"/>
  <c r="Q224" i="28"/>
  <c r="R525" i="27"/>
  <c r="AF130" i="28"/>
  <c r="AG431" i="27"/>
  <c r="AD147" i="28"/>
  <c r="AE448" i="27"/>
  <c r="AI161" i="28"/>
  <c r="AJ462" i="27"/>
  <c r="AF171" i="28"/>
  <c r="AG472" i="27"/>
  <c r="AI177" i="28"/>
  <c r="AJ478" i="27"/>
  <c r="AI185" i="28"/>
  <c r="AJ486" i="27"/>
  <c r="Q211" i="28"/>
  <c r="R512" i="27"/>
  <c r="H130" i="28"/>
  <c r="I431" i="27"/>
  <c r="G146" i="28"/>
  <c r="H447" i="27"/>
  <c r="Z164" i="28"/>
  <c r="AA465" i="27"/>
  <c r="N170" i="28"/>
  <c r="O471" i="27"/>
  <c r="AB180" i="28"/>
  <c r="AC481" i="27"/>
  <c r="AG200" i="28"/>
  <c r="AH501" i="27"/>
  <c r="AC210" i="28"/>
  <c r="AD511" i="27"/>
  <c r="V220" i="28"/>
  <c r="W521" i="27"/>
  <c r="S228" i="28"/>
  <c r="T529" i="27"/>
  <c r="AG138" i="28"/>
  <c r="AH439" i="27"/>
  <c r="S145" i="28"/>
  <c r="T446" i="27"/>
  <c r="F157" i="28"/>
  <c r="G458" i="27"/>
  <c r="AK167" i="28"/>
  <c r="AL468" i="27"/>
  <c r="AM175" i="28"/>
  <c r="AN476" i="27"/>
  <c r="E191" i="28"/>
  <c r="F492" i="27"/>
  <c r="S197" i="28"/>
  <c r="T498" i="27"/>
  <c r="AL211" i="28"/>
  <c r="AM512" i="27"/>
  <c r="J221" i="28"/>
  <c r="K522" i="27"/>
  <c r="AD144" i="28"/>
  <c r="AE445" i="27"/>
  <c r="J164" i="28"/>
  <c r="K465" i="27"/>
  <c r="I172" i="28"/>
  <c r="J473" i="27"/>
  <c r="S190" i="28"/>
  <c r="T491" i="27"/>
  <c r="U214" i="28"/>
  <c r="V515" i="27"/>
  <c r="AK137" i="28"/>
  <c r="AL438" i="27"/>
  <c r="P151" i="28"/>
  <c r="Q452" i="27"/>
  <c r="AE161" i="28"/>
  <c r="AF462" i="27"/>
  <c r="T189" i="28"/>
  <c r="U490" i="27"/>
  <c r="K197" i="28"/>
  <c r="L498" i="27"/>
  <c r="K205" i="28"/>
  <c r="L506" i="27"/>
  <c r="G213" i="28"/>
  <c r="H514" i="27"/>
  <c r="R219" i="28"/>
  <c r="S520" i="27"/>
  <c r="P227" i="28"/>
  <c r="Q528" i="27"/>
  <c r="E150" i="28"/>
  <c r="F451" i="27"/>
  <c r="R164" i="28"/>
  <c r="S465" i="27"/>
  <c r="K194" i="28"/>
  <c r="L495" i="27"/>
  <c r="Q208" i="28"/>
  <c r="R509" i="27"/>
  <c r="U232" i="28"/>
  <c r="V533" i="27"/>
  <c r="I140" i="28"/>
  <c r="J441" i="27"/>
  <c r="AB230" i="28"/>
  <c r="AC531" i="27"/>
  <c r="V133" i="28"/>
  <c r="W434" i="27"/>
  <c r="AK170" i="28"/>
  <c r="AL471" i="27"/>
  <c r="AB188" i="28"/>
  <c r="AC489" i="27"/>
  <c r="I224" i="28"/>
  <c r="J525" i="27"/>
  <c r="V194" i="28"/>
  <c r="W495" i="27"/>
  <c r="AG174" i="28"/>
  <c r="AH475" i="27"/>
  <c r="AI152" i="28"/>
  <c r="AJ453" i="27"/>
  <c r="U223" i="28"/>
  <c r="V524" i="27"/>
  <c r="I203" i="28"/>
  <c r="J504" i="27"/>
  <c r="AH211" i="28"/>
  <c r="AI512" i="27"/>
  <c r="AL219" i="28"/>
  <c r="AM520" i="27"/>
  <c r="J173" i="28"/>
  <c r="K474" i="27"/>
  <c r="AH214" i="28"/>
  <c r="AI515" i="27"/>
  <c r="AL190" i="28"/>
  <c r="AM491" i="27"/>
  <c r="J133" i="28"/>
  <c r="K434" i="27"/>
  <c r="G173" i="28"/>
  <c r="H474" i="27"/>
  <c r="AH216" i="28"/>
  <c r="AI517" i="27"/>
  <c r="V213" i="28"/>
  <c r="W514" i="27"/>
  <c r="Z187" i="28"/>
  <c r="AA488" i="27"/>
  <c r="V162" i="28"/>
  <c r="W463" i="27"/>
  <c r="M145" i="28"/>
  <c r="N446" i="27"/>
  <c r="AL130" i="28"/>
  <c r="AM431" i="27"/>
  <c r="AD152" i="28"/>
  <c r="AE453" i="27"/>
  <c r="H147" i="28"/>
  <c r="I448" i="27"/>
  <c r="AL159" i="28"/>
  <c r="AM460" i="27"/>
  <c r="K165" i="28"/>
  <c r="L466" i="27"/>
  <c r="K187" i="28"/>
  <c r="L488" i="27"/>
  <c r="L209" i="28"/>
  <c r="M510" i="27"/>
  <c r="AI221" i="28"/>
  <c r="AJ522" i="27"/>
  <c r="AJ229" i="28"/>
  <c r="AK530" i="27"/>
  <c r="AG148" i="28"/>
  <c r="AH449" i="27"/>
  <c r="R160" i="28"/>
  <c r="S461" i="27"/>
  <c r="T176" i="28"/>
  <c r="U477" i="27"/>
  <c r="AK186" i="28"/>
  <c r="AL487" i="27"/>
  <c r="Z204" i="28"/>
  <c r="AA505" i="27"/>
  <c r="AA136" i="28"/>
  <c r="AB437" i="27"/>
  <c r="AC157" i="28"/>
  <c r="AD458" i="27"/>
  <c r="K177" i="28"/>
  <c r="L478" i="27"/>
  <c r="AM203" i="28"/>
  <c r="AN504" i="27"/>
  <c r="N227" i="28"/>
  <c r="O528" i="27"/>
  <c r="AB154" i="28"/>
  <c r="AC455" i="27"/>
  <c r="AE168" i="28"/>
  <c r="AF469" i="27"/>
  <c r="R178" i="28"/>
  <c r="S479" i="27"/>
  <c r="P186" i="28"/>
  <c r="Q487" i="27"/>
  <c r="D208" i="28"/>
  <c r="A397" i="27"/>
  <c r="E509" i="27"/>
  <c r="AB220" i="28"/>
  <c r="AC521" i="27"/>
  <c r="G145" i="28"/>
  <c r="H446" i="27"/>
  <c r="AK189" i="28"/>
  <c r="AL490" i="27"/>
  <c r="V195" i="28"/>
  <c r="W496" i="27"/>
  <c r="AC207" i="28"/>
  <c r="AD508" i="27"/>
  <c r="Y231" i="28"/>
  <c r="Z532" i="27"/>
  <c r="M133" i="28"/>
  <c r="N434" i="27"/>
  <c r="AA142" i="28"/>
  <c r="AB443" i="27"/>
  <c r="L154" i="28"/>
  <c r="M455" i="27"/>
  <c r="AG176" i="28"/>
  <c r="AH477" i="27"/>
  <c r="AG184" i="28"/>
  <c r="AH485" i="27"/>
  <c r="AC208" i="28"/>
  <c r="AD509" i="27"/>
  <c r="I220" i="28"/>
  <c r="J521" i="27"/>
  <c r="H232" i="28"/>
  <c r="I533" i="27"/>
  <c r="L137" i="28"/>
  <c r="M438" i="27"/>
  <c r="E155" i="28"/>
  <c r="F456" i="27"/>
  <c r="AB175" i="28"/>
  <c r="AC476" i="27"/>
  <c r="AC189" i="28"/>
  <c r="AD490" i="27"/>
  <c r="AC197" i="28"/>
  <c r="AD498" i="27"/>
  <c r="AF205" i="28"/>
  <c r="AG506" i="27"/>
  <c r="O221" i="28"/>
  <c r="P522" i="27"/>
  <c r="Y129" i="28"/>
  <c r="Z430" i="27"/>
  <c r="AF136" i="28"/>
  <c r="AG437" i="27"/>
  <c r="AF158" i="28"/>
  <c r="AG459" i="27"/>
  <c r="Q172" i="28"/>
  <c r="R473" i="27"/>
  <c r="T190" i="28"/>
  <c r="U491" i="27"/>
  <c r="K198" i="28"/>
  <c r="L499" i="27"/>
  <c r="D210" i="28"/>
  <c r="A399" i="27"/>
  <c r="E511" i="27"/>
  <c r="AI129" i="28"/>
  <c r="AJ430" i="27"/>
  <c r="AK151" i="28"/>
  <c r="AL452" i="27"/>
  <c r="R169" i="28"/>
  <c r="S470" i="27"/>
  <c r="L175" i="28"/>
  <c r="M476" i="27"/>
  <c r="F181" i="28"/>
  <c r="G482" i="27"/>
  <c r="N193" i="28"/>
  <c r="O494" i="27"/>
  <c r="M205" i="28"/>
  <c r="N506" i="27"/>
  <c r="AH134" i="28"/>
  <c r="AI435" i="27"/>
  <c r="AH144" i="28"/>
  <c r="AI445" i="27"/>
  <c r="AH170" i="28"/>
  <c r="AI471" i="27"/>
  <c r="E194" i="28"/>
  <c r="F495" i="27"/>
  <c r="S204" i="28"/>
  <c r="T505" i="27"/>
  <c r="T228" i="28"/>
  <c r="U529" i="27"/>
  <c r="AH143" i="28"/>
  <c r="AI444" i="27"/>
  <c r="P155" i="28"/>
  <c r="Q456" i="27"/>
  <c r="AM161" i="28"/>
  <c r="AN462" i="27"/>
  <c r="AC169" i="28"/>
  <c r="AD470" i="27"/>
  <c r="AF173" i="28"/>
  <c r="AG474" i="27"/>
  <c r="AD181" i="28"/>
  <c r="AE482" i="27"/>
  <c r="AK215" i="28"/>
  <c r="AL516" i="27"/>
  <c r="N140" i="28"/>
  <c r="O441" i="27"/>
  <c r="O553" i="27" s="1"/>
  <c r="AA162" i="28"/>
  <c r="AB463" i="27"/>
  <c r="N172" i="28"/>
  <c r="O473" i="27"/>
  <c r="AA186" i="28"/>
  <c r="AB487" i="27"/>
  <c r="AJ202" i="28"/>
  <c r="AK503" i="27"/>
  <c r="AL210" i="28"/>
  <c r="AM511" i="27"/>
  <c r="R226" i="28"/>
  <c r="S527" i="27"/>
  <c r="R232" i="28"/>
  <c r="S533" i="27"/>
  <c r="I157" i="28"/>
  <c r="J458" i="27"/>
  <c r="T169" i="28"/>
  <c r="U470" i="27"/>
  <c r="M185" i="28"/>
  <c r="N486" i="27"/>
  <c r="AA199" i="28"/>
  <c r="AB500" i="27"/>
  <c r="U219" i="28"/>
  <c r="V520" i="27"/>
  <c r="AK227" i="28"/>
  <c r="AL528" i="27"/>
  <c r="Y152" i="28"/>
  <c r="Z453" i="27"/>
  <c r="J170" i="28"/>
  <c r="K471" i="27"/>
  <c r="J186" i="28"/>
  <c r="K487" i="27"/>
  <c r="N204" i="28"/>
  <c r="O505" i="27"/>
  <c r="E218" i="28"/>
  <c r="F519" i="27"/>
  <c r="AE226" i="28"/>
  <c r="AF527" i="27"/>
  <c r="K137" i="28"/>
  <c r="L438" i="27"/>
  <c r="H141" i="28"/>
  <c r="I442" i="27"/>
  <c r="O155" i="28"/>
  <c r="P456" i="27"/>
  <c r="E175" i="28"/>
  <c r="F476" i="27"/>
  <c r="I199" i="28"/>
  <c r="J500" i="27"/>
  <c r="H215" i="28"/>
  <c r="I516" i="27"/>
  <c r="R221" i="28"/>
  <c r="S522" i="27"/>
  <c r="P229" i="28"/>
  <c r="Q530" i="27"/>
  <c r="AG132" i="28"/>
  <c r="AH433" i="27"/>
  <c r="AB148" i="28"/>
  <c r="AC449" i="27"/>
  <c r="Y158" i="28"/>
  <c r="Z459" i="27"/>
  <c r="M208" i="28"/>
  <c r="N509" i="27"/>
  <c r="AE216" i="28"/>
  <c r="AF517" i="27"/>
  <c r="Y232" i="28"/>
  <c r="Z533" i="27"/>
  <c r="AD132" i="28"/>
  <c r="AE433" i="27"/>
  <c r="K159" i="28"/>
  <c r="L460" i="27"/>
  <c r="M187" i="28"/>
  <c r="N488" i="27"/>
  <c r="AE213" i="28"/>
  <c r="AF514" i="27"/>
  <c r="AH223" i="28"/>
  <c r="AI524" i="27"/>
  <c r="M231" i="28"/>
  <c r="N532" i="27"/>
  <c r="O129" i="28"/>
  <c r="P430" i="27"/>
  <c r="K158" i="28"/>
  <c r="L459" i="27"/>
  <c r="U170" i="28"/>
  <c r="V471" i="27"/>
  <c r="AL180" i="28"/>
  <c r="AM481" i="27"/>
  <c r="Y202" i="28"/>
  <c r="Z503" i="27"/>
  <c r="AK135" i="28"/>
  <c r="AL436" i="27"/>
  <c r="G159" i="28"/>
  <c r="H460" i="27"/>
  <c r="K179" i="28"/>
  <c r="L480" i="27"/>
  <c r="O215" i="28"/>
  <c r="P516" i="27"/>
  <c r="R138" i="28"/>
  <c r="S439" i="27"/>
  <c r="T152" i="28"/>
  <c r="U453" i="27"/>
  <c r="E170" i="28"/>
  <c r="F471" i="27"/>
  <c r="E178" i="28"/>
  <c r="F479" i="27"/>
  <c r="H186" i="28"/>
  <c r="I487" i="27"/>
  <c r="AH210" i="28"/>
  <c r="AI511" i="27"/>
  <c r="Y222" i="28"/>
  <c r="Z523" i="27"/>
  <c r="AK142" i="28"/>
  <c r="AL443" i="27"/>
  <c r="I149" i="28"/>
  <c r="J450" i="27"/>
  <c r="N161" i="28"/>
  <c r="O462" i="27"/>
  <c r="T197" i="28"/>
  <c r="U498" i="27"/>
  <c r="AA207" i="28"/>
  <c r="AB508" i="27"/>
  <c r="J217" i="28"/>
  <c r="K518" i="27"/>
  <c r="AH130" i="28"/>
  <c r="AI431" i="27"/>
  <c r="O140" i="28"/>
  <c r="P441" i="27"/>
  <c r="D152" i="28"/>
  <c r="A341" i="27"/>
  <c r="E453" i="27"/>
  <c r="AJ178" i="28"/>
  <c r="AK479" i="27"/>
  <c r="AG186" i="28"/>
  <c r="AH487" i="27"/>
  <c r="Y200" i="28"/>
  <c r="Z501" i="27"/>
  <c r="N212" i="28"/>
  <c r="O513" i="27"/>
  <c r="O218" i="28"/>
  <c r="P519" i="27"/>
  <c r="AG135" i="28"/>
  <c r="AH436" i="27"/>
  <c r="AK139" i="28"/>
  <c r="AL440" i="27"/>
  <c r="J155" i="28"/>
  <c r="K456" i="27"/>
  <c r="AL185" i="28"/>
  <c r="AM486" i="27"/>
  <c r="E197" i="28"/>
  <c r="F498" i="27"/>
  <c r="J207" i="28"/>
  <c r="K508" i="27"/>
  <c r="O223" i="28"/>
  <c r="P524" i="27"/>
  <c r="F137" i="28"/>
  <c r="G438" i="27"/>
  <c r="G148" i="28"/>
  <c r="H449" i="27"/>
  <c r="N164" i="28"/>
  <c r="O465" i="27"/>
  <c r="M184" i="28"/>
  <c r="N485" i="27"/>
  <c r="AK194" i="28"/>
  <c r="AL495" i="27"/>
  <c r="AM198" i="28"/>
  <c r="AN499" i="27"/>
  <c r="AM206" i="28"/>
  <c r="AN507" i="27"/>
  <c r="O130" i="28"/>
  <c r="P431" i="27"/>
  <c r="U151" i="28"/>
  <c r="V452" i="27"/>
  <c r="D167" i="28"/>
  <c r="A356" i="27"/>
  <c r="E468" i="27"/>
  <c r="P175" i="28"/>
  <c r="Q476" i="27"/>
  <c r="D183" i="28"/>
  <c r="A372" i="27"/>
  <c r="E484" i="27"/>
  <c r="AI197" i="28"/>
  <c r="AJ498" i="27"/>
  <c r="O213" i="28"/>
  <c r="P514" i="27"/>
  <c r="J144" i="28"/>
  <c r="K445" i="27"/>
  <c r="R154" i="28"/>
  <c r="S455" i="27"/>
  <c r="AG162" i="28"/>
  <c r="AH463" i="27"/>
  <c r="AH172" i="28"/>
  <c r="AI473" i="27"/>
  <c r="D192" i="28"/>
  <c r="A381" i="27"/>
  <c r="E493" i="27"/>
  <c r="G200" i="28"/>
  <c r="H501" i="27"/>
  <c r="Q212" i="28"/>
  <c r="R513" i="27"/>
  <c r="R224" i="28"/>
  <c r="S525" i="27"/>
  <c r="AC130" i="28"/>
  <c r="AD431" i="27"/>
  <c r="AE147" i="28"/>
  <c r="AF448" i="27"/>
  <c r="AG165" i="28"/>
  <c r="AH466" i="27"/>
  <c r="AI173" i="28"/>
  <c r="AJ474" i="27"/>
  <c r="AJ177" i="28"/>
  <c r="AK478" i="27"/>
  <c r="AJ185" i="28"/>
  <c r="AK486" i="27"/>
  <c r="AK217" i="28"/>
  <c r="AL518" i="27"/>
  <c r="G130" i="28"/>
  <c r="H431" i="27"/>
  <c r="H146" i="28"/>
  <c r="I447" i="27"/>
  <c r="AA164" i="28"/>
  <c r="AB465" i="27"/>
  <c r="O170" i="28"/>
  <c r="P471" i="27"/>
  <c r="Y184" i="28"/>
  <c r="Z485" i="27"/>
  <c r="AH200" i="28"/>
  <c r="AI501" i="27"/>
  <c r="AF210" i="28"/>
  <c r="AG511" i="27"/>
  <c r="AK222" i="28"/>
  <c r="AL523" i="27"/>
  <c r="G230" i="28"/>
  <c r="H531" i="27"/>
  <c r="AH138" i="28"/>
  <c r="AI439" i="27"/>
  <c r="P145" i="28"/>
  <c r="Q446" i="27"/>
  <c r="G157" i="28"/>
  <c r="H458" i="27"/>
  <c r="AL167" i="28"/>
  <c r="AM468" i="27"/>
  <c r="O179" i="28"/>
  <c r="P480" i="27"/>
  <c r="D191" i="28"/>
  <c r="A380" i="27"/>
  <c r="E492" i="27"/>
  <c r="Y201" i="28"/>
  <c r="Z502" i="27"/>
  <c r="AM211" i="28"/>
  <c r="AN512" i="27"/>
  <c r="K221" i="28"/>
  <c r="L522" i="27"/>
  <c r="AE144" i="28"/>
  <c r="AF445" i="27"/>
  <c r="K164" i="28"/>
  <c r="L465" i="27"/>
  <c r="J172" i="28"/>
  <c r="K473" i="27"/>
  <c r="P190" i="28"/>
  <c r="Q491" i="27"/>
  <c r="T214" i="28"/>
  <c r="U515" i="27"/>
  <c r="AL137" i="28"/>
  <c r="AM438" i="27"/>
  <c r="Q151" i="28"/>
  <c r="R452" i="27"/>
  <c r="AF161" i="28"/>
  <c r="AG462" i="27"/>
  <c r="V189" i="28"/>
  <c r="W490" i="27"/>
  <c r="L197" i="28"/>
  <c r="M498" i="27"/>
  <c r="L205" i="28"/>
  <c r="M506" i="27"/>
  <c r="P215" i="28"/>
  <c r="Q516" i="27"/>
  <c r="S219" i="28"/>
  <c r="T520" i="27"/>
  <c r="Q227" i="28"/>
  <c r="R528" i="27"/>
  <c r="F150" i="28"/>
  <c r="G451" i="27"/>
  <c r="S164" i="28"/>
  <c r="T465" i="27"/>
  <c r="L194" i="28"/>
  <c r="M495" i="27"/>
  <c r="AK212" i="28"/>
  <c r="AL513" i="27"/>
  <c r="V232" i="28"/>
  <c r="W533" i="27"/>
  <c r="J140" i="28"/>
  <c r="K441" i="27"/>
  <c r="AC222" i="28"/>
  <c r="AD523" i="27"/>
  <c r="AI225" i="28"/>
  <c r="AJ526" i="27"/>
  <c r="G172" i="28"/>
  <c r="H473" i="27"/>
  <c r="AF178" i="28"/>
  <c r="AG479" i="27"/>
  <c r="S140" i="28"/>
  <c r="T441" i="27"/>
  <c r="H136" i="28"/>
  <c r="I437" i="27"/>
  <c r="Y223" i="28"/>
  <c r="Z524" i="27"/>
  <c r="Z191" i="28"/>
  <c r="AA492" i="27"/>
  <c r="Y159" i="28"/>
  <c r="Z460" i="27"/>
  <c r="E153" i="28"/>
  <c r="F454" i="27"/>
  <c r="Z169" i="28"/>
  <c r="AA470" i="27"/>
  <c r="AB214" i="28"/>
  <c r="AC515" i="27"/>
  <c r="AF180" i="28"/>
  <c r="AG481" i="27"/>
  <c r="Q146" i="28"/>
  <c r="R447" i="27"/>
  <c r="AM187" i="28"/>
  <c r="AN488" i="27"/>
  <c r="Z141" i="28"/>
  <c r="AA442" i="27"/>
  <c r="O174" i="28"/>
  <c r="P475" i="27"/>
  <c r="S159" i="28"/>
  <c r="T460" i="27"/>
  <c r="K180" i="28"/>
  <c r="L481" i="27"/>
  <c r="Q223" i="28"/>
  <c r="R524" i="27"/>
  <c r="L167" i="28"/>
  <c r="M468" i="27"/>
  <c r="D147" i="28"/>
  <c r="A336" i="27"/>
  <c r="E448" i="27"/>
  <c r="AM159" i="28"/>
  <c r="AN460" i="27"/>
  <c r="L165" i="28"/>
  <c r="M466" i="27"/>
  <c r="L187" i="28"/>
  <c r="M488" i="27"/>
  <c r="I209" i="28"/>
  <c r="J510" i="27"/>
  <c r="AJ221" i="28"/>
  <c r="AK522" i="27"/>
  <c r="AG136" i="28"/>
  <c r="AH437" i="27"/>
  <c r="AH148" i="28"/>
  <c r="AI449" i="27"/>
  <c r="AK166" i="28"/>
  <c r="AL467" i="27"/>
  <c r="U176" i="28"/>
  <c r="V477" i="27"/>
  <c r="AL186" i="28"/>
  <c r="AM487" i="27"/>
  <c r="AA204" i="28"/>
  <c r="AB505" i="27"/>
  <c r="AB136" i="28"/>
  <c r="AC437" i="27"/>
  <c r="AD157" i="28"/>
  <c r="AE458" i="27"/>
  <c r="L177" i="28"/>
  <c r="M478" i="27"/>
  <c r="T205" i="28"/>
  <c r="U506" i="27"/>
  <c r="D138" i="28"/>
  <c r="A327" i="27"/>
  <c r="E439" i="27"/>
  <c r="AC160" i="28"/>
  <c r="AD461" i="27"/>
  <c r="AF168" i="28"/>
  <c r="AG469" i="27"/>
  <c r="S178" i="28"/>
  <c r="T479" i="27"/>
  <c r="Q186" i="28"/>
  <c r="R487" i="27"/>
  <c r="E208" i="28"/>
  <c r="F509" i="27"/>
  <c r="AC220" i="28"/>
  <c r="AD521" i="27"/>
  <c r="H145" i="28"/>
  <c r="I446" i="27"/>
  <c r="AL189" i="28"/>
  <c r="AM490" i="27"/>
  <c r="AK197" i="28"/>
  <c r="AL498" i="27"/>
  <c r="AD207" i="28"/>
  <c r="AE508" i="27"/>
  <c r="Z231" i="28"/>
  <c r="AA532" i="27"/>
  <c r="N133" i="28"/>
  <c r="O434" i="27"/>
  <c r="AB142" i="28"/>
  <c r="AC443" i="27"/>
  <c r="P158" i="28"/>
  <c r="Q459" i="27"/>
  <c r="AH176" i="28"/>
  <c r="AI477" i="27"/>
  <c r="AH184" i="28"/>
  <c r="AI485" i="27"/>
  <c r="AD208" i="28"/>
  <c r="AE509" i="27"/>
  <c r="J220" i="28"/>
  <c r="K521" i="27"/>
  <c r="D232" i="28"/>
  <c r="A421" i="27"/>
  <c r="E533" i="27"/>
  <c r="AK140" i="28"/>
  <c r="AL441" i="27"/>
  <c r="F155" i="28"/>
  <c r="G456" i="27"/>
  <c r="T177" i="28"/>
  <c r="U478" i="27"/>
  <c r="AD189" i="28"/>
  <c r="AE490" i="27"/>
  <c r="AD197" i="28"/>
  <c r="AE498" i="27"/>
  <c r="AG205" i="28"/>
  <c r="AH506" i="27"/>
  <c r="N221" i="28"/>
  <c r="O522" i="27"/>
  <c r="Z129" i="28"/>
  <c r="AA430" i="27"/>
  <c r="AC136" i="28"/>
  <c r="AD437" i="27"/>
  <c r="AC158" i="28"/>
  <c r="AD459" i="27"/>
  <c r="R172" i="28"/>
  <c r="S473" i="27"/>
  <c r="V190" i="28"/>
  <c r="W491" i="27"/>
  <c r="L198" i="28"/>
  <c r="M499" i="27"/>
  <c r="E210" i="28"/>
  <c r="F511" i="27"/>
  <c r="AG129" i="28"/>
  <c r="AH430" i="27"/>
  <c r="AL151" i="28"/>
  <c r="AM452" i="27"/>
  <c r="S169" i="28"/>
  <c r="T470" i="27"/>
  <c r="P177" i="28"/>
  <c r="Q478" i="27"/>
  <c r="G181" i="28"/>
  <c r="H482" i="27"/>
  <c r="O193" i="28"/>
  <c r="P494" i="27"/>
  <c r="N205" i="28"/>
  <c r="O506" i="27"/>
  <c r="AI134" i="28"/>
  <c r="AJ435" i="27"/>
  <c r="AI144" i="28"/>
  <c r="AJ445" i="27"/>
  <c r="AI170" i="28"/>
  <c r="AJ471" i="27"/>
  <c r="D194" i="28"/>
  <c r="A383" i="27"/>
  <c r="E495" i="27"/>
  <c r="P204" i="28"/>
  <c r="Q505" i="27"/>
  <c r="U228" i="28"/>
  <c r="V529" i="27"/>
  <c r="AI143" i="28"/>
  <c r="AJ444" i="27"/>
  <c r="R155" i="28"/>
  <c r="S456" i="27"/>
  <c r="AG163" i="28"/>
  <c r="AH464" i="27"/>
  <c r="AD169" i="28"/>
  <c r="AE470" i="27"/>
  <c r="AI175" i="28"/>
  <c r="AJ476" i="27"/>
  <c r="AG183" i="28"/>
  <c r="AH484" i="27"/>
  <c r="AL215" i="28"/>
  <c r="AM516" i="27"/>
  <c r="AC142" i="28"/>
  <c r="AD443" i="27"/>
  <c r="AB162" i="28"/>
  <c r="AC463" i="27"/>
  <c r="O172" i="28"/>
  <c r="P473" i="27"/>
  <c r="AB186" i="28"/>
  <c r="AC487" i="27"/>
  <c r="AG202" i="28"/>
  <c r="AH503" i="27"/>
  <c r="U218" i="28"/>
  <c r="V519" i="27"/>
  <c r="S226" i="28"/>
  <c r="T527" i="27"/>
  <c r="S232" i="28"/>
  <c r="T533" i="27"/>
  <c r="J157" i="28"/>
  <c r="K458" i="27"/>
  <c r="U169" i="28"/>
  <c r="V470" i="27"/>
  <c r="N185" i="28"/>
  <c r="O486" i="27"/>
  <c r="AB199" i="28"/>
  <c r="AC500" i="27"/>
  <c r="V219" i="28"/>
  <c r="W520" i="27"/>
  <c r="AL227" i="28"/>
  <c r="AM528" i="27"/>
  <c r="Z152" i="28"/>
  <c r="AA453" i="27"/>
  <c r="K170" i="28"/>
  <c r="L471" i="27"/>
  <c r="K186" i="28"/>
  <c r="L487" i="27"/>
  <c r="O204" i="28"/>
  <c r="P505" i="27"/>
  <c r="G218" i="28"/>
  <c r="H519" i="27"/>
  <c r="AF226" i="28"/>
  <c r="AG527" i="27"/>
  <c r="AG140" i="28"/>
  <c r="AH441" i="27"/>
  <c r="AK143" i="28"/>
  <c r="AL444" i="27"/>
  <c r="AG159" i="28"/>
  <c r="AH460" i="27"/>
  <c r="F175" i="28"/>
  <c r="G476" i="27"/>
  <c r="J199" i="28"/>
  <c r="K500" i="27"/>
  <c r="D215" i="28"/>
  <c r="A404" i="27"/>
  <c r="E516" i="27"/>
  <c r="S221" i="28"/>
  <c r="T522" i="27"/>
  <c r="Q229" i="28"/>
  <c r="R530" i="27"/>
  <c r="AH132" i="28"/>
  <c r="AI433" i="27"/>
  <c r="P150" i="28"/>
  <c r="Q451" i="27"/>
  <c r="Z158" i="28"/>
  <c r="AA459" i="27"/>
  <c r="N208" i="28"/>
  <c r="O509" i="27"/>
  <c r="AF216" i="28"/>
  <c r="AG517" i="27"/>
  <c r="Z232" i="28"/>
  <c r="AA533" i="27"/>
  <c r="AE132" i="28"/>
  <c r="AF433" i="27"/>
  <c r="L159" i="28"/>
  <c r="M460" i="27"/>
  <c r="N187" i="28"/>
  <c r="O488" i="27"/>
  <c r="AF213" i="28"/>
  <c r="AG514" i="27"/>
  <c r="AI223" i="28"/>
  <c r="AJ524" i="27"/>
  <c r="N231" i="28"/>
  <c r="O532" i="27"/>
  <c r="N129" i="28"/>
  <c r="O430" i="27"/>
  <c r="L158" i="28"/>
  <c r="M459" i="27"/>
  <c r="V170" i="28"/>
  <c r="W471" i="27"/>
  <c r="T182" i="28"/>
  <c r="U483" i="27"/>
  <c r="Z202" i="28"/>
  <c r="AA503" i="27"/>
  <c r="AL135" i="28"/>
  <c r="AM436" i="27"/>
  <c r="H159" i="28"/>
  <c r="I460" i="27"/>
  <c r="L179" i="28"/>
  <c r="M480" i="27"/>
  <c r="N215" i="28"/>
  <c r="O516" i="27"/>
  <c r="AC138" i="28"/>
  <c r="AD439" i="27"/>
  <c r="U152" i="28"/>
  <c r="V453" i="27"/>
  <c r="F170" i="28"/>
  <c r="G471" i="27"/>
  <c r="F178" i="28"/>
  <c r="G479" i="27"/>
  <c r="D186" i="28"/>
  <c r="A375" i="27"/>
  <c r="E487" i="27"/>
  <c r="AJ210" i="28"/>
  <c r="AK511" i="27"/>
  <c r="Z222" i="28"/>
  <c r="AA523" i="27"/>
  <c r="AL142" i="28"/>
  <c r="AM443" i="27"/>
  <c r="J149" i="28"/>
  <c r="K450" i="27"/>
  <c r="O161" i="28"/>
  <c r="P462" i="27"/>
  <c r="U197" i="28"/>
  <c r="V498" i="27"/>
  <c r="AB207" i="28"/>
  <c r="AC508" i="27"/>
  <c r="K217" i="28"/>
  <c r="L518" i="27"/>
  <c r="AI130" i="28"/>
  <c r="AJ431" i="27"/>
  <c r="I146" i="28"/>
  <c r="J447" i="27"/>
  <c r="G152" i="28"/>
  <c r="H453" i="27"/>
  <c r="AG178" i="28"/>
  <c r="AH479" i="27"/>
  <c r="AH186" i="28"/>
  <c r="AI487" i="27"/>
  <c r="Z200" i="28"/>
  <c r="AA501" i="27"/>
  <c r="O212" i="28"/>
  <c r="P513" i="27"/>
  <c r="I222" i="28"/>
  <c r="J523" i="27"/>
  <c r="AH135" i="28"/>
  <c r="AI436" i="27"/>
  <c r="AL139" i="28"/>
  <c r="AM440" i="27"/>
  <c r="K155" i="28"/>
  <c r="L456" i="27"/>
  <c r="AM185" i="28"/>
  <c r="AN486" i="27"/>
  <c r="F197" i="28"/>
  <c r="G498" i="27"/>
  <c r="K207" i="28"/>
  <c r="L508" i="27"/>
  <c r="N223" i="28"/>
  <c r="O524" i="27"/>
  <c r="G137" i="28"/>
  <c r="H438" i="27"/>
  <c r="H148" i="28"/>
  <c r="I449" i="27"/>
  <c r="O164" i="28"/>
  <c r="P465" i="27"/>
  <c r="N184" i="28"/>
  <c r="O485" i="27"/>
  <c r="AL194" i="28"/>
  <c r="AM495" i="27"/>
  <c r="T200" i="28"/>
  <c r="U501" i="27"/>
  <c r="T208" i="28"/>
  <c r="U509" i="27"/>
  <c r="Q143" i="28"/>
  <c r="R444" i="27"/>
  <c r="V151" i="28"/>
  <c r="W452" i="27"/>
  <c r="E167" i="28"/>
  <c r="F468" i="27"/>
  <c r="Q175" i="28"/>
  <c r="R476" i="27"/>
  <c r="E183" i="28"/>
  <c r="F484" i="27"/>
  <c r="AJ197" i="28"/>
  <c r="AK498" i="27"/>
  <c r="N213" i="28"/>
  <c r="O514" i="27"/>
  <c r="K144" i="28"/>
  <c r="L445" i="27"/>
  <c r="S154" i="28"/>
  <c r="T455" i="27"/>
  <c r="AH162" i="28"/>
  <c r="AI463" i="27"/>
  <c r="AI172" i="28"/>
  <c r="AJ473" i="27"/>
  <c r="F192" i="28"/>
  <c r="G493" i="27"/>
  <c r="H200" i="28"/>
  <c r="I501" i="27"/>
  <c r="R212" i="28"/>
  <c r="S513" i="27"/>
  <c r="S224" i="28"/>
  <c r="T525" i="27"/>
  <c r="AD130" i="28"/>
  <c r="AE431" i="27"/>
  <c r="AF147" i="28"/>
  <c r="AG448" i="27"/>
  <c r="AH165" i="28"/>
  <c r="AI466" i="27"/>
  <c r="AJ173" i="28"/>
  <c r="AK474" i="27"/>
  <c r="AE179" i="28"/>
  <c r="AF480" i="27"/>
  <c r="T187" i="28"/>
  <c r="U488" i="27"/>
  <c r="AL217" i="28"/>
  <c r="AM518" i="27"/>
  <c r="D130" i="28"/>
  <c r="A319" i="27"/>
  <c r="E431" i="27"/>
  <c r="AC154" i="28"/>
  <c r="AD455" i="27"/>
  <c r="AB164" i="28"/>
  <c r="AC465" i="27"/>
  <c r="AA172" i="28"/>
  <c r="AB473" i="27"/>
  <c r="Z184" i="28"/>
  <c r="AA485" i="27"/>
  <c r="AI200" i="28"/>
  <c r="AJ501" i="27"/>
  <c r="AD210" i="28"/>
  <c r="AE511" i="27"/>
  <c r="AM222" i="28"/>
  <c r="AN523" i="27"/>
  <c r="H230" i="28"/>
  <c r="I531" i="27"/>
  <c r="D133" i="28"/>
  <c r="A322" i="27"/>
  <c r="E434" i="27"/>
  <c r="Q145" i="28"/>
  <c r="R446" i="27"/>
  <c r="H157" i="28"/>
  <c r="I458" i="27"/>
  <c r="AM167" i="28"/>
  <c r="AN468" i="27"/>
  <c r="M179" i="28"/>
  <c r="N480" i="27"/>
  <c r="F191" i="28"/>
  <c r="G492" i="27"/>
  <c r="Z201" i="28"/>
  <c r="AA502" i="27"/>
  <c r="I211" i="28"/>
  <c r="J512" i="27"/>
  <c r="L221" i="28"/>
  <c r="M522" i="27"/>
  <c r="AF144" i="28"/>
  <c r="AG445" i="27"/>
  <c r="L164" i="28"/>
  <c r="M465" i="27"/>
  <c r="K176" i="28"/>
  <c r="L477" i="27"/>
  <c r="Y194" i="28"/>
  <c r="Z495" i="27"/>
  <c r="V214" i="28"/>
  <c r="W515" i="27"/>
  <c r="AM137" i="28"/>
  <c r="AN438" i="27"/>
  <c r="R151" i="28"/>
  <c r="S452" i="27"/>
  <c r="AK163" i="28"/>
  <c r="AL464" i="27"/>
  <c r="R189" i="28"/>
  <c r="S490" i="27"/>
  <c r="I201" i="28"/>
  <c r="J502" i="27"/>
  <c r="I205" i="28"/>
  <c r="J506" i="27"/>
  <c r="Q215" i="28"/>
  <c r="R516" i="27"/>
  <c r="D221" i="28"/>
  <c r="A410" i="27"/>
  <c r="E522" i="27"/>
  <c r="R227" i="28"/>
  <c r="S528" i="27"/>
  <c r="G150" i="28"/>
  <c r="H451" i="27"/>
  <c r="AC188" i="28"/>
  <c r="AD489" i="27"/>
  <c r="AC196" i="28"/>
  <c r="AD497" i="27"/>
  <c r="AM212" i="28"/>
  <c r="AN513" i="27"/>
  <c r="K140" i="28"/>
  <c r="L441" i="27"/>
  <c r="AD222" i="28"/>
  <c r="AE523" i="27"/>
  <c r="P222" i="28"/>
  <c r="Q523" i="27"/>
  <c r="AC228" i="28"/>
  <c r="AD529" i="27"/>
  <c r="AG226" i="28"/>
  <c r="AH527" i="27"/>
  <c r="S192" i="28"/>
  <c r="T493" i="27"/>
  <c r="O157" i="28"/>
  <c r="P458" i="27"/>
  <c r="AG149" i="28"/>
  <c r="AH450" i="27"/>
  <c r="F212" i="28"/>
  <c r="G513" i="27"/>
  <c r="F198" i="28"/>
  <c r="G499" i="27"/>
  <c r="AA178" i="28"/>
  <c r="AB479" i="27"/>
  <c r="A422" i="27"/>
  <c r="E534" i="27"/>
  <c r="R217" i="28"/>
  <c r="S518" i="27"/>
  <c r="AG227" i="28"/>
  <c r="AH528" i="27"/>
  <c r="AA146" i="28"/>
  <c r="AB447" i="27"/>
  <c r="AE223" i="28"/>
  <c r="AF524" i="27"/>
  <c r="U179" i="28"/>
  <c r="V480" i="27"/>
  <c r="L200" i="28"/>
  <c r="M501" i="27"/>
  <c r="AA156" i="28"/>
  <c r="AB457" i="27"/>
  <c r="AI181" i="28"/>
  <c r="AJ482" i="27"/>
  <c r="AM225" i="28"/>
  <c r="AN526" i="27"/>
  <c r="R191" i="28"/>
  <c r="S492" i="27"/>
  <c r="K188" i="28"/>
  <c r="L489" i="27"/>
  <c r="F161" i="28"/>
  <c r="G462" i="27"/>
  <c r="AD211" i="28"/>
  <c r="AE512" i="27"/>
  <c r="D129" i="28"/>
  <c r="A318" i="27"/>
  <c r="E430" i="27"/>
  <c r="E147" i="28"/>
  <c r="F448" i="27"/>
  <c r="M159" i="28"/>
  <c r="N460" i="27"/>
  <c r="Y177" i="28"/>
  <c r="Z478" i="27"/>
  <c r="P193" i="28"/>
  <c r="Q494" i="27"/>
  <c r="AG213" i="28"/>
  <c r="AH514" i="27"/>
  <c r="AK223" i="28"/>
  <c r="AL524" i="27"/>
  <c r="AH136" i="28"/>
  <c r="AI437" i="27"/>
  <c r="AI148" i="28"/>
  <c r="AJ449" i="27"/>
  <c r="AL166" i="28"/>
  <c r="AM467" i="27"/>
  <c r="V176" i="28"/>
  <c r="W477" i="27"/>
  <c r="M192" i="28"/>
  <c r="N493" i="27"/>
  <c r="AB204" i="28"/>
  <c r="AC505" i="27"/>
  <c r="D131" i="28"/>
  <c r="A320" i="27"/>
  <c r="AE157" i="28"/>
  <c r="AF458" i="27"/>
  <c r="I181" i="28"/>
  <c r="J482" i="27"/>
  <c r="U205" i="28"/>
  <c r="V506" i="27"/>
  <c r="E138" i="28"/>
  <c r="F439" i="27"/>
  <c r="AD160" i="28"/>
  <c r="AE461" i="27"/>
  <c r="G180" i="28"/>
  <c r="H481" i="27"/>
  <c r="R186" i="28"/>
  <c r="S487" i="27"/>
  <c r="F208" i="28"/>
  <c r="G509" i="27"/>
  <c r="AD220" i="28"/>
  <c r="AE521" i="27"/>
  <c r="T155" i="28"/>
  <c r="U456" i="27"/>
  <c r="AM189" i="28"/>
  <c r="AN490" i="27"/>
  <c r="AL197" i="28"/>
  <c r="AM498" i="27"/>
  <c r="AE207" i="28"/>
  <c r="AF508" i="27"/>
  <c r="AA231" i="28"/>
  <c r="AB532" i="27"/>
  <c r="O133" i="28"/>
  <c r="P434" i="27"/>
  <c r="AG146" i="28"/>
  <c r="AH447" i="27"/>
  <c r="Q158" i="28"/>
  <c r="R459" i="27"/>
  <c r="AI176" i="28"/>
  <c r="AJ477" i="27"/>
  <c r="AI184" i="28"/>
  <c r="AJ485" i="27"/>
  <c r="AE208" i="28"/>
  <c r="AF509" i="27"/>
  <c r="K220" i="28"/>
  <c r="L521" i="27"/>
  <c r="E232" i="28"/>
  <c r="F533" i="27"/>
  <c r="AL140" i="28"/>
  <c r="AM441" i="27"/>
  <c r="G155" i="28"/>
  <c r="H456" i="27"/>
  <c r="U177" i="28"/>
  <c r="V478" i="27"/>
  <c r="AE189" i="28"/>
  <c r="AF490" i="27"/>
  <c r="AE197" i="28"/>
  <c r="AF498" i="27"/>
  <c r="AH205" i="28"/>
  <c r="AI506" i="27"/>
  <c r="AK221" i="28"/>
  <c r="AL522" i="27"/>
  <c r="AA129" i="28"/>
  <c r="AB430" i="27"/>
  <c r="AD136" i="28"/>
  <c r="AE437" i="27"/>
  <c r="AD158" i="28"/>
  <c r="AE459" i="27"/>
  <c r="S172" i="28"/>
  <c r="T473" i="27"/>
  <c r="AK192" i="28"/>
  <c r="AL493" i="27"/>
  <c r="AK200" i="28"/>
  <c r="AL501" i="27"/>
  <c r="F210" i="28"/>
  <c r="G511" i="27"/>
  <c r="AJ129" i="28"/>
  <c r="AK430" i="27"/>
  <c r="AM151" i="28"/>
  <c r="AN452" i="27"/>
  <c r="P169" i="28"/>
  <c r="Q470" i="27"/>
  <c r="Q177" i="28"/>
  <c r="R478" i="27"/>
  <c r="H181" i="28"/>
  <c r="I482" i="27"/>
  <c r="AG195" i="28"/>
  <c r="AH496" i="27"/>
  <c r="O205" i="28"/>
  <c r="P506" i="27"/>
  <c r="AJ134" i="28"/>
  <c r="AK435" i="27"/>
  <c r="AJ144" i="28"/>
  <c r="AK445" i="27"/>
  <c r="AJ170" i="28"/>
  <c r="AK471" i="27"/>
  <c r="F194" i="28"/>
  <c r="G495" i="27"/>
  <c r="Q204" i="28"/>
  <c r="R505" i="27"/>
  <c r="V228" i="28"/>
  <c r="W529" i="27"/>
  <c r="AJ143" i="28"/>
  <c r="AK444" i="27"/>
  <c r="S155" i="28"/>
  <c r="T456" i="27"/>
  <c r="AH163" i="28"/>
  <c r="AI464" i="27"/>
  <c r="AE169" i="28"/>
  <c r="AF470" i="27"/>
  <c r="AJ175" i="28"/>
  <c r="AK476" i="27"/>
  <c r="AH183" i="28"/>
  <c r="AI484" i="27"/>
  <c r="AM215" i="28"/>
  <c r="AN516" i="27"/>
  <c r="AD142" i="28"/>
  <c r="AE443" i="27"/>
  <c r="E162" i="28"/>
  <c r="F463" i="27"/>
  <c r="AA174" i="28"/>
  <c r="AB475" i="27"/>
  <c r="AG190" i="28"/>
  <c r="AH491" i="27"/>
  <c r="AC204" i="28"/>
  <c r="AD505" i="27"/>
  <c r="T218" i="28"/>
  <c r="U519" i="27"/>
  <c r="G228" i="28"/>
  <c r="H529" i="27"/>
  <c r="J132" i="28"/>
  <c r="K433" i="27"/>
  <c r="K157" i="28"/>
  <c r="L458" i="27"/>
  <c r="V169" i="28"/>
  <c r="W470" i="27"/>
  <c r="P187" i="28"/>
  <c r="Q488" i="27"/>
  <c r="AK201" i="28"/>
  <c r="AL502" i="27"/>
  <c r="I219" i="28"/>
  <c r="J520" i="27"/>
  <c r="AM227" i="28"/>
  <c r="AN528" i="27"/>
  <c r="AB152" i="28"/>
  <c r="AC453" i="27"/>
  <c r="L170" i="28"/>
  <c r="M471" i="27"/>
  <c r="L186" i="28"/>
  <c r="M487" i="27"/>
  <c r="I208" i="28"/>
  <c r="J509" i="27"/>
  <c r="H218" i="28"/>
  <c r="I519" i="27"/>
  <c r="AG228" i="28"/>
  <c r="AH529" i="27"/>
  <c r="AH140" i="28"/>
  <c r="AI441" i="27"/>
  <c r="AL143" i="28"/>
  <c r="AM444" i="27"/>
  <c r="AI159" i="28"/>
  <c r="AJ460" i="27"/>
  <c r="G175" i="28"/>
  <c r="H476" i="27"/>
  <c r="K199" i="28"/>
  <c r="L500" i="27"/>
  <c r="E215" i="28"/>
  <c r="F516" i="27"/>
  <c r="D223" i="28"/>
  <c r="A412" i="27"/>
  <c r="E524" i="27"/>
  <c r="R229" i="28"/>
  <c r="S530" i="27"/>
  <c r="AI132" i="28"/>
  <c r="AJ433" i="27"/>
  <c r="Q150" i="28"/>
  <c r="R451" i="27"/>
  <c r="AA158" i="28"/>
  <c r="AB459" i="27"/>
  <c r="O208" i="28"/>
  <c r="P509" i="27"/>
  <c r="AG218" i="28"/>
  <c r="AH519" i="27"/>
  <c r="AA232" i="28"/>
  <c r="AB533" i="27"/>
  <c r="AF132" i="28"/>
  <c r="AG433" i="27"/>
  <c r="I159" i="28"/>
  <c r="J460" i="27"/>
  <c r="E189" i="28"/>
  <c r="F490" i="27"/>
  <c r="AD213" i="28"/>
  <c r="AE514" i="27"/>
  <c r="AJ223" i="28"/>
  <c r="AK524" i="27"/>
  <c r="P130" i="28"/>
  <c r="Q431" i="27"/>
  <c r="M129" i="28"/>
  <c r="N430" i="27"/>
  <c r="AK162" i="28"/>
  <c r="AL463" i="27"/>
  <c r="AK172" i="28"/>
  <c r="AL473" i="27"/>
  <c r="U182" i="28"/>
  <c r="V483" i="27"/>
  <c r="AA202" i="28"/>
  <c r="AB503" i="27"/>
  <c r="AK145" i="28"/>
  <c r="AL446" i="27"/>
  <c r="I163" i="28"/>
  <c r="J464" i="27"/>
  <c r="I183" i="28"/>
  <c r="J484" i="27"/>
  <c r="Y217" i="28"/>
  <c r="Z518" i="27"/>
  <c r="I135" i="28"/>
  <c r="J436" i="27"/>
  <c r="AD138" i="28"/>
  <c r="AE439" i="27"/>
  <c r="V152" i="28"/>
  <c r="W453" i="27"/>
  <c r="G170" i="28"/>
  <c r="H471" i="27"/>
  <c r="P180" i="28"/>
  <c r="Q481" i="27"/>
  <c r="E186" i="28"/>
  <c r="F487" i="27"/>
  <c r="AG210" i="28"/>
  <c r="AH511" i="27"/>
  <c r="AA222" i="28"/>
  <c r="AB523" i="27"/>
  <c r="AM142" i="28"/>
  <c r="AN443" i="27"/>
  <c r="K149" i="28"/>
  <c r="L450" i="27"/>
  <c r="I169" i="28"/>
  <c r="J470" i="27"/>
  <c r="V197" i="28"/>
  <c r="W498" i="27"/>
  <c r="Y207" i="28"/>
  <c r="Z508" i="27"/>
  <c r="L217" i="28"/>
  <c r="M518" i="27"/>
  <c r="AJ130" i="28"/>
  <c r="AK431" i="27"/>
  <c r="J146" i="28"/>
  <c r="K447" i="27"/>
  <c r="H152" i="28"/>
  <c r="I453" i="27"/>
  <c r="AH178" i="28"/>
  <c r="AI479" i="27"/>
  <c r="AI186" i="28"/>
  <c r="AJ487" i="27"/>
  <c r="AA200" i="28"/>
  <c r="AB501" i="27"/>
  <c r="I214" i="28"/>
  <c r="J515" i="27"/>
  <c r="J222" i="28"/>
  <c r="K523" i="27"/>
  <c r="AI135" i="28"/>
  <c r="AJ436" i="27"/>
  <c r="AM139" i="28"/>
  <c r="AN440" i="27"/>
  <c r="L155" i="28"/>
  <c r="M456" i="27"/>
  <c r="AC191" i="28"/>
  <c r="AD492" i="27"/>
  <c r="G197" i="28"/>
  <c r="H498" i="27"/>
  <c r="L207" i="28"/>
  <c r="M508" i="27"/>
  <c r="Y227" i="28"/>
  <c r="Z528" i="27"/>
  <c r="AA144" i="28"/>
  <c r="AB445" i="27"/>
  <c r="Y150" i="28"/>
  <c r="Z451" i="27"/>
  <c r="P170" i="28"/>
  <c r="Q471" i="27"/>
  <c r="O184" i="28"/>
  <c r="P485" i="27"/>
  <c r="AM194" i="28"/>
  <c r="AN495" i="27"/>
  <c r="U200" i="28"/>
  <c r="V501" i="27"/>
  <c r="U208" i="28"/>
  <c r="V509" i="27"/>
  <c r="S143" i="28"/>
  <c r="T444" i="27"/>
  <c r="T556" i="27" s="1"/>
  <c r="M153" i="28"/>
  <c r="N454" i="27"/>
  <c r="F167" i="28"/>
  <c r="G468" i="27"/>
  <c r="R175" i="28"/>
  <c r="S476" i="27"/>
  <c r="F183" i="28"/>
  <c r="G484" i="27"/>
  <c r="M199" i="28"/>
  <c r="N500" i="27"/>
  <c r="I227" i="28"/>
  <c r="J528" i="27"/>
  <c r="L144" i="28"/>
  <c r="M445" i="27"/>
  <c r="AK154" i="28"/>
  <c r="AL455" i="27"/>
  <c r="AI162" i="28"/>
  <c r="AJ463" i="27"/>
  <c r="AJ172" i="28"/>
  <c r="AK473" i="27"/>
  <c r="G192" i="28"/>
  <c r="H493" i="27"/>
  <c r="R202" i="28"/>
  <c r="S503" i="27"/>
  <c r="S212" i="28"/>
  <c r="T513" i="27"/>
  <c r="T226" i="28"/>
  <c r="U527" i="27"/>
  <c r="AE130" i="28"/>
  <c r="AF431" i="27"/>
  <c r="T149" i="28"/>
  <c r="U450" i="27"/>
  <c r="AI165" i="28"/>
  <c r="AJ466" i="27"/>
  <c r="AG173" i="28"/>
  <c r="AH474" i="27"/>
  <c r="AF179" i="28"/>
  <c r="AG480" i="27"/>
  <c r="U187" i="28"/>
  <c r="V488" i="27"/>
  <c r="AM217" i="28"/>
  <c r="AN518" i="27"/>
  <c r="F130" i="28"/>
  <c r="G431" i="27"/>
  <c r="AD155" i="28"/>
  <c r="AE456" i="27"/>
  <c r="H164" i="28"/>
  <c r="I465" i="27"/>
  <c r="AB172" i="28"/>
  <c r="AC473" i="27"/>
  <c r="AA184" i="28"/>
  <c r="AB485" i="27"/>
  <c r="AJ200" i="28"/>
  <c r="AK501" i="27"/>
  <c r="AE210" i="28"/>
  <c r="AF511" i="27"/>
  <c r="AL222" i="28"/>
  <c r="AM523" i="27"/>
  <c r="D230" i="28"/>
  <c r="A419" i="27"/>
  <c r="E531" i="27"/>
  <c r="E133" i="28"/>
  <c r="F434" i="27"/>
  <c r="R145" i="28"/>
  <c r="S446" i="27"/>
  <c r="D157" i="28"/>
  <c r="A346" i="27"/>
  <c r="E458" i="27"/>
  <c r="D169" i="28"/>
  <c r="A358" i="27"/>
  <c r="E470" i="27"/>
  <c r="N179" i="28"/>
  <c r="O480" i="27"/>
  <c r="G191" i="28"/>
  <c r="H492" i="27"/>
  <c r="AA201" i="28"/>
  <c r="AB502" i="27"/>
  <c r="J211" i="28"/>
  <c r="K512" i="27"/>
  <c r="T225" i="28"/>
  <c r="U526" i="27"/>
  <c r="T144" i="28"/>
  <c r="U445" i="27"/>
  <c r="AG164" i="28"/>
  <c r="AH465" i="27"/>
  <c r="L176" i="28"/>
  <c r="M477" i="27"/>
  <c r="Z194" i="28"/>
  <c r="AA495" i="27"/>
  <c r="P218" i="28"/>
  <c r="Q519" i="27"/>
  <c r="T143" i="28"/>
  <c r="U444" i="27"/>
  <c r="S151" i="28"/>
  <c r="T452" i="27"/>
  <c r="AM163" i="28"/>
  <c r="AN464" i="27"/>
  <c r="P189" i="28"/>
  <c r="Q490" i="27"/>
  <c r="J201" i="28"/>
  <c r="K502" i="27"/>
  <c r="D209" i="28"/>
  <c r="A398" i="27"/>
  <c r="E510" i="27"/>
  <c r="R215" i="28"/>
  <c r="S516" i="27"/>
  <c r="E221" i="28"/>
  <c r="F522" i="27"/>
  <c r="S227" i="28"/>
  <c r="T528" i="27"/>
  <c r="H150" i="28"/>
  <c r="I451" i="27"/>
  <c r="AD188" i="28"/>
  <c r="AE489" i="27"/>
  <c r="AD196" i="28"/>
  <c r="AE497" i="27"/>
  <c r="AL212" i="28"/>
  <c r="AM513" i="27"/>
  <c r="L140" i="28"/>
  <c r="M441" i="27"/>
  <c r="AE222" i="28"/>
  <c r="AF523" i="27"/>
  <c r="Q222" i="28"/>
  <c r="R523" i="27"/>
  <c r="AD228" i="28"/>
  <c r="AE529" i="27"/>
  <c r="AH226" i="28"/>
  <c r="AI527" i="27"/>
  <c r="AJ154" i="28"/>
  <c r="AK455" i="27"/>
  <c r="AA212" i="28"/>
  <c r="AB513" i="27"/>
  <c r="L212" i="28"/>
  <c r="M513" i="27"/>
  <c r="N182" i="28"/>
  <c r="O483" i="27"/>
  <c r="T154" i="28"/>
  <c r="U455" i="27"/>
  <c r="Y166" i="28"/>
  <c r="Z467" i="27"/>
  <c r="AB203" i="28"/>
  <c r="AC504" i="27"/>
  <c r="AD187" i="28"/>
  <c r="AE488" i="27"/>
  <c r="Y179" i="28"/>
  <c r="Z480" i="27"/>
  <c r="U203" i="28"/>
  <c r="V504" i="27"/>
  <c r="S153" i="28"/>
  <c r="T454" i="27"/>
  <c r="K226" i="28"/>
  <c r="L527" i="27"/>
  <c r="T196" i="28"/>
  <c r="U497" i="27"/>
  <c r="AC146" i="28"/>
  <c r="AD447" i="27"/>
  <c r="AF167" i="28"/>
  <c r="AG468" i="27"/>
  <c r="AH204" i="28"/>
  <c r="AI505" i="27"/>
  <c r="Z205" i="28"/>
  <c r="AA506" i="27"/>
  <c r="K143" i="28"/>
  <c r="L444" i="27"/>
  <c r="N144" i="28"/>
  <c r="O445" i="27"/>
  <c r="AE217" i="28"/>
  <c r="AF518" i="27"/>
  <c r="AH193" i="28"/>
  <c r="AI494" i="27"/>
  <c r="AC432" i="27"/>
  <c r="AC151" i="28"/>
  <c r="AD452" i="27"/>
  <c r="N159" i="28"/>
  <c r="O460" i="27"/>
  <c r="Z177" i="28"/>
  <c r="AA478" i="27"/>
  <c r="Q193" i="28"/>
  <c r="R494" i="27"/>
  <c r="AH213" i="28"/>
  <c r="AI514" i="27"/>
  <c r="AL223" i="28"/>
  <c r="AM524" i="27"/>
  <c r="AI136" i="28"/>
  <c r="AJ437" i="27"/>
  <c r="AJ148" i="28"/>
  <c r="AK449" i="27"/>
  <c r="AM166" i="28"/>
  <c r="AN467" i="27"/>
  <c r="AM178" i="28"/>
  <c r="AN479" i="27"/>
  <c r="N192" i="28"/>
  <c r="O493" i="27"/>
  <c r="M222" i="28"/>
  <c r="N523" i="27"/>
  <c r="T163" i="28"/>
  <c r="U464" i="27"/>
  <c r="J181" i="28"/>
  <c r="K482" i="27"/>
  <c r="V205" i="28"/>
  <c r="W506" i="27"/>
  <c r="F138" i="28"/>
  <c r="G439" i="27"/>
  <c r="AE160" i="28"/>
  <c r="AF461" i="27"/>
  <c r="A359" i="27"/>
  <c r="H180" i="28"/>
  <c r="I481" i="27"/>
  <c r="S186" i="28"/>
  <c r="T487" i="27"/>
  <c r="G208" i="28"/>
  <c r="H509" i="27"/>
  <c r="AE220" i="28"/>
  <c r="AF521" i="27"/>
  <c r="U155" i="28"/>
  <c r="V456" i="27"/>
  <c r="AH189" i="28"/>
  <c r="AI490" i="27"/>
  <c r="AM197" i="28"/>
  <c r="AN498" i="27"/>
  <c r="AF207" i="28"/>
  <c r="AG508" i="27"/>
  <c r="AB231" i="28"/>
  <c r="AC532" i="27"/>
  <c r="T142" i="28"/>
  <c r="U443" i="27"/>
  <c r="AH146" i="28"/>
  <c r="AI447" i="27"/>
  <c r="R158" i="28"/>
  <c r="S459" i="27"/>
  <c r="AJ176" i="28"/>
  <c r="AK477" i="27"/>
  <c r="AJ184" i="28"/>
  <c r="AK485" i="27"/>
  <c r="AF208" i="28"/>
  <c r="AG509" i="27"/>
  <c r="L220" i="28"/>
  <c r="M521" i="27"/>
  <c r="F232" i="28"/>
  <c r="G533" i="27"/>
  <c r="AM140" i="28"/>
  <c r="AN441" i="27"/>
  <c r="H155" i="28"/>
  <c r="I456" i="27"/>
  <c r="V177" i="28"/>
  <c r="W478" i="27"/>
  <c r="AF189" i="28"/>
  <c r="AG490" i="27"/>
  <c r="AF197" i="28"/>
  <c r="AG498" i="27"/>
  <c r="AI205" i="28"/>
  <c r="AJ506" i="27"/>
  <c r="AL221" i="28"/>
  <c r="AM522" i="27"/>
  <c r="AB129" i="28"/>
  <c r="AC430" i="27"/>
  <c r="AE136" i="28"/>
  <c r="AF437" i="27"/>
  <c r="I162" i="28"/>
  <c r="J463" i="27"/>
  <c r="M178" i="28"/>
  <c r="N479" i="27"/>
  <c r="AL192" i="28"/>
  <c r="AM493" i="27"/>
  <c r="AL200" i="28"/>
  <c r="AM501" i="27"/>
  <c r="E212" i="28"/>
  <c r="F513" i="27"/>
  <c r="Y134" i="28"/>
  <c r="Z435" i="27"/>
  <c r="AA151" i="28"/>
  <c r="AB452" i="27"/>
  <c r="AB564" i="27" s="1"/>
  <c r="T171" i="28"/>
  <c r="U472" i="27"/>
  <c r="R177" i="28"/>
  <c r="S478" i="27"/>
  <c r="P185" i="28"/>
  <c r="Q486" i="27"/>
  <c r="AH195" i="28"/>
  <c r="AI496" i="27"/>
  <c r="R213" i="28"/>
  <c r="S514" i="27"/>
  <c r="D136" i="28"/>
  <c r="A325" i="27"/>
  <c r="E437" i="27"/>
  <c r="AK146" i="28"/>
  <c r="AL447" i="27"/>
  <c r="AC172" i="28"/>
  <c r="AD473" i="27"/>
  <c r="G194" i="28"/>
  <c r="H495" i="27"/>
  <c r="D206" i="28"/>
  <c r="A395" i="27"/>
  <c r="E507" i="27"/>
  <c r="M232" i="28"/>
  <c r="N533" i="27"/>
  <c r="AG143" i="28"/>
  <c r="AH444" i="27"/>
  <c r="AM157" i="28"/>
  <c r="AN458" i="27"/>
  <c r="AI163" i="28"/>
  <c r="AJ464" i="27"/>
  <c r="AF169" i="28"/>
  <c r="AG470" i="27"/>
  <c r="AG175" i="28"/>
  <c r="AH476" i="27"/>
  <c r="AI183" i="28"/>
  <c r="AJ484" i="27"/>
  <c r="Y219" i="28"/>
  <c r="Z520" i="27"/>
  <c r="P132" i="28"/>
  <c r="Q433" i="27"/>
  <c r="AE142" i="28"/>
  <c r="AF443" i="27"/>
  <c r="F162" i="28"/>
  <c r="G463" i="27"/>
  <c r="AB174" i="28"/>
  <c r="AC475" i="27"/>
  <c r="AH190" i="28"/>
  <c r="AI491" i="27"/>
  <c r="AD204" i="28"/>
  <c r="AE505" i="27"/>
  <c r="V218" i="28"/>
  <c r="W519" i="27"/>
  <c r="H228" i="28"/>
  <c r="I529" i="27"/>
  <c r="K132" i="28"/>
  <c r="L433" i="27"/>
  <c r="L157" i="28"/>
  <c r="M458" i="27"/>
  <c r="M173" i="28"/>
  <c r="N474" i="27"/>
  <c r="Q187" i="28"/>
  <c r="R488" i="27"/>
  <c r="AL201" i="28"/>
  <c r="AM502" i="27"/>
  <c r="J219" i="28"/>
  <c r="K520" i="27"/>
  <c r="P231" i="28"/>
  <c r="Q532" i="27"/>
  <c r="M142" i="28"/>
  <c r="N443" i="27"/>
  <c r="AG158" i="28"/>
  <c r="AH459" i="27"/>
  <c r="K174" i="28"/>
  <c r="L475" i="27"/>
  <c r="I190" i="28"/>
  <c r="J491" i="27"/>
  <c r="J208" i="28"/>
  <c r="K509" i="27"/>
  <c r="D218" i="28"/>
  <c r="A407" i="27"/>
  <c r="E519" i="27"/>
  <c r="AH228" i="28"/>
  <c r="AI529" i="27"/>
  <c r="AI140" i="28"/>
  <c r="AJ441" i="27"/>
  <c r="AM143" i="28"/>
  <c r="AN444" i="27"/>
  <c r="AJ159" i="28"/>
  <c r="AK460" i="27"/>
  <c r="H175" i="28"/>
  <c r="I476" i="27"/>
  <c r="L199" i="28"/>
  <c r="M500" i="27"/>
  <c r="F215" i="28"/>
  <c r="G516" i="27"/>
  <c r="E223" i="28"/>
  <c r="F524" i="27"/>
  <c r="S229" i="28"/>
  <c r="T530" i="27"/>
  <c r="AJ132" i="28"/>
  <c r="AK433" i="27"/>
  <c r="R150" i="28"/>
  <c r="S451" i="27"/>
  <c r="AB158" i="28"/>
  <c r="AC459" i="27"/>
  <c r="T210" i="28"/>
  <c r="U511" i="27"/>
  <c r="AH218" i="28"/>
  <c r="AI519" i="27"/>
  <c r="AB232" i="28"/>
  <c r="AC533" i="27"/>
  <c r="AG151" i="28"/>
  <c r="AH452" i="27"/>
  <c r="Y165" i="28"/>
  <c r="Z466" i="27"/>
  <c r="D189" i="28"/>
  <c r="A378" i="27"/>
  <c r="E490" i="27"/>
  <c r="I213" i="28"/>
  <c r="J514" i="27"/>
  <c r="AE225" i="28"/>
  <c r="AF526" i="27"/>
  <c r="Q130" i="28"/>
  <c r="R431" i="27"/>
  <c r="I148" i="28"/>
  <c r="J449" i="27"/>
  <c r="A352" i="27"/>
  <c r="AL163" i="28"/>
  <c r="AM464" i="27"/>
  <c r="AL172" i="28"/>
  <c r="AM473" i="27"/>
  <c r="V182" i="28"/>
  <c r="W483" i="27"/>
  <c r="AB202" i="28"/>
  <c r="AC503" i="27"/>
  <c r="AL145" i="28"/>
  <c r="AM446" i="27"/>
  <c r="J163" i="28"/>
  <c r="K464" i="27"/>
  <c r="J183" i="28"/>
  <c r="K484" i="27"/>
  <c r="Z217" i="28"/>
  <c r="AA518" i="27"/>
  <c r="K135" i="28"/>
  <c r="L436" i="27"/>
  <c r="AE138" i="28"/>
  <c r="AF439" i="27"/>
  <c r="M156" i="28"/>
  <c r="N457" i="27"/>
  <c r="H170" i="28"/>
  <c r="I471" i="27"/>
  <c r="Q180" i="28"/>
  <c r="R481" i="27"/>
  <c r="F186" i="28"/>
  <c r="G487" i="27"/>
  <c r="AI210" i="28"/>
  <c r="AJ511" i="27"/>
  <c r="AB222" i="28"/>
  <c r="AC523" i="27"/>
  <c r="H142" i="28"/>
  <c r="I443" i="27"/>
  <c r="L149" i="28"/>
  <c r="M450" i="27"/>
  <c r="J169" i="28"/>
  <c r="K470" i="27"/>
  <c r="AK199" i="28"/>
  <c r="AL500" i="27"/>
  <c r="D207" i="28"/>
  <c r="A396" i="27"/>
  <c r="E508" i="27"/>
  <c r="AC219" i="28"/>
  <c r="AD520" i="27"/>
  <c r="Y135" i="28"/>
  <c r="Z436" i="27"/>
  <c r="K146" i="28"/>
  <c r="L447" i="27"/>
  <c r="E152" i="28"/>
  <c r="F453" i="27"/>
  <c r="AI178" i="28"/>
  <c r="AJ479" i="27"/>
  <c r="AJ186" i="28"/>
  <c r="AK487" i="27"/>
  <c r="AB200" i="28"/>
  <c r="AC501" i="27"/>
  <c r="J214" i="28"/>
  <c r="K515" i="27"/>
  <c r="K222" i="28"/>
  <c r="L523" i="27"/>
  <c r="AJ135" i="28"/>
  <c r="AK436" i="27"/>
  <c r="I147" i="28"/>
  <c r="J448" i="27"/>
  <c r="AK177" i="28"/>
  <c r="AL478" i="27"/>
  <c r="AD191" i="28"/>
  <c r="AE492" i="27"/>
  <c r="H197" i="28"/>
  <c r="I498" i="27"/>
  <c r="I207" i="28"/>
  <c r="J508" i="27"/>
  <c r="Z227" i="28"/>
  <c r="AA528" i="27"/>
  <c r="AB144" i="28"/>
  <c r="AC445" i="27"/>
  <c r="Z151" i="28"/>
  <c r="AA452" i="27"/>
  <c r="Q170" i="28"/>
  <c r="R471" i="27"/>
  <c r="U188" i="28"/>
  <c r="V489" i="27"/>
  <c r="Q194" i="28"/>
  <c r="R495" i="27"/>
  <c r="V200" i="28"/>
  <c r="W501" i="27"/>
  <c r="V208" i="28"/>
  <c r="W509" i="27"/>
  <c r="P143" i="28"/>
  <c r="Q444" i="27"/>
  <c r="N153" i="28"/>
  <c r="O454" i="27"/>
  <c r="G167" i="28"/>
  <c r="H468" i="27"/>
  <c r="P179" i="28"/>
  <c r="Q480" i="27"/>
  <c r="G183" i="28"/>
  <c r="H484" i="27"/>
  <c r="N199" i="28"/>
  <c r="O500" i="27"/>
  <c r="J227" i="28"/>
  <c r="K528" i="27"/>
  <c r="I144" i="28"/>
  <c r="J445" i="27"/>
  <c r="AL154" i="28"/>
  <c r="AM455" i="27"/>
  <c r="AJ162" i="28"/>
  <c r="AK463" i="27"/>
  <c r="AC174" i="28"/>
  <c r="AD475" i="27"/>
  <c r="H192" i="28"/>
  <c r="I493" i="27"/>
  <c r="S202" i="28"/>
  <c r="T503" i="27"/>
  <c r="AF214" i="28"/>
  <c r="AG515" i="27"/>
  <c r="U226" i="28"/>
  <c r="V527" i="27"/>
  <c r="M136" i="28"/>
  <c r="N437" i="27"/>
  <c r="U149" i="28"/>
  <c r="V450" i="27"/>
  <c r="AJ165" i="28"/>
  <c r="AK466" i="27"/>
  <c r="AH173" i="28"/>
  <c r="AI474" i="27"/>
  <c r="AC179" i="28"/>
  <c r="AD480" i="27"/>
  <c r="V187" i="28"/>
  <c r="W488" i="27"/>
  <c r="Y221" i="28"/>
  <c r="Z522" i="27"/>
  <c r="AK132" i="28"/>
  <c r="AL433" i="27"/>
  <c r="A345" i="27"/>
  <c r="AE156" i="28"/>
  <c r="AF457" i="27"/>
  <c r="D164" i="28"/>
  <c r="A353" i="27"/>
  <c r="E465" i="27"/>
  <c r="Y172" i="28"/>
  <c r="Z473" i="27"/>
  <c r="AB184" i="28"/>
  <c r="AC485" i="27"/>
  <c r="AC202" i="28"/>
  <c r="AD503" i="27"/>
  <c r="M214" i="28"/>
  <c r="N515" i="27"/>
  <c r="AC224" i="28"/>
  <c r="AD525" i="27"/>
  <c r="E230" i="28"/>
  <c r="F531" i="27"/>
  <c r="F133" i="28"/>
  <c r="G434" i="27"/>
  <c r="M147" i="28"/>
  <c r="N448" i="27"/>
  <c r="E157" i="28"/>
  <c r="F458" i="27"/>
  <c r="E169" i="28"/>
  <c r="F470" i="27"/>
  <c r="O183" i="28"/>
  <c r="P484" i="27"/>
  <c r="H191" i="28"/>
  <c r="I492" i="27"/>
  <c r="AB201" i="28"/>
  <c r="AC502" i="27"/>
  <c r="K211" i="28"/>
  <c r="L512" i="27"/>
  <c r="U225" i="28"/>
  <c r="V526" i="27"/>
  <c r="U144" i="28"/>
  <c r="V445" i="27"/>
  <c r="AH164" i="28"/>
  <c r="AI465" i="27"/>
  <c r="I176" i="28"/>
  <c r="J477" i="27"/>
  <c r="AA194" i="28"/>
  <c r="AB495" i="27"/>
  <c r="Q218" i="28"/>
  <c r="R519" i="27"/>
  <c r="U143" i="28"/>
  <c r="V444" i="27"/>
  <c r="AL153" i="28"/>
  <c r="AM454" i="27"/>
  <c r="AK165" i="28"/>
  <c r="AL466" i="27"/>
  <c r="Q189" i="28"/>
  <c r="R490" i="27"/>
  <c r="K201" i="28"/>
  <c r="L502" i="27"/>
  <c r="E209" i="28"/>
  <c r="F510" i="27"/>
  <c r="S215" i="28"/>
  <c r="T516" i="27"/>
  <c r="F221" i="28"/>
  <c r="G522" i="27"/>
  <c r="D229" i="28"/>
  <c r="A418" i="27"/>
  <c r="E530" i="27"/>
  <c r="M135" i="28"/>
  <c r="N436" i="27"/>
  <c r="T156" i="28"/>
  <c r="U457" i="27"/>
  <c r="AE188" i="28"/>
  <c r="AF489" i="27"/>
  <c r="AE196" i="28"/>
  <c r="AF497" i="27"/>
  <c r="E214" i="28"/>
  <c r="F515" i="27"/>
  <c r="AF222" i="28"/>
  <c r="AG523" i="27"/>
  <c r="AG232" i="28"/>
  <c r="AH533" i="27"/>
  <c r="R222" i="28"/>
  <c r="S523" i="27"/>
  <c r="AE228" i="28"/>
  <c r="AF529" i="27"/>
  <c r="AI226" i="28"/>
  <c r="AJ527" i="27"/>
  <c r="Z181" i="28"/>
  <c r="AA482" i="27"/>
  <c r="Z167" i="28"/>
  <c r="AA468" i="27"/>
  <c r="S207" i="28"/>
  <c r="T508" i="27"/>
  <c r="T181" i="28"/>
  <c r="U482" i="27"/>
  <c r="G132" i="28"/>
  <c r="H433" i="27"/>
  <c r="V129" i="28"/>
  <c r="W430" i="27"/>
  <c r="AI206" i="28"/>
  <c r="AJ507" i="27"/>
  <c r="Q198" i="28"/>
  <c r="R499" i="27"/>
  <c r="J152" i="28"/>
  <c r="K453" i="27"/>
  <c r="V166" i="28"/>
  <c r="W467" i="27"/>
  <c r="G174" i="28"/>
  <c r="H475" i="27"/>
  <c r="D132" i="28"/>
  <c r="A321" i="27"/>
  <c r="E433" i="27"/>
  <c r="AF199" i="28"/>
  <c r="AG500" i="27"/>
  <c r="AB145" i="28"/>
  <c r="AC446" i="27"/>
  <c r="L192" i="28"/>
  <c r="M493" i="27"/>
  <c r="AM133" i="28"/>
  <c r="AN434" i="27"/>
  <c r="V150" i="28"/>
  <c r="W451" i="27"/>
  <c r="AE134" i="28"/>
  <c r="AF435" i="27"/>
  <c r="AA228" i="28"/>
  <c r="AB529" i="27"/>
  <c r="CM426" i="27"/>
  <c r="Q432" i="27"/>
  <c r="AD151" i="28"/>
  <c r="AE452" i="27"/>
  <c r="O159" i="28"/>
  <c r="P460" i="27"/>
  <c r="AA177" i="28"/>
  <c r="AB478" i="27"/>
  <c r="R193" i="28"/>
  <c r="S494" i="27"/>
  <c r="AI213" i="28"/>
  <c r="AJ514" i="27"/>
  <c r="AM223" i="28"/>
  <c r="AN524" i="27"/>
  <c r="AJ136" i="28"/>
  <c r="AK437" i="27"/>
  <c r="AG154" i="28"/>
  <c r="AH455" i="27"/>
  <c r="T168" i="28"/>
  <c r="U469" i="27"/>
  <c r="AK178" i="28"/>
  <c r="AL479" i="27"/>
  <c r="O192" i="28"/>
  <c r="P493" i="27"/>
  <c r="N222" i="28"/>
  <c r="O523" i="27"/>
  <c r="U163" i="28"/>
  <c r="V464" i="27"/>
  <c r="K181" i="28"/>
  <c r="L482" i="27"/>
  <c r="AK207" i="28"/>
  <c r="AL508" i="27"/>
  <c r="G138" i="28"/>
  <c r="H439" i="27"/>
  <c r="AF160" i="28"/>
  <c r="AG461" i="27"/>
  <c r="D172" i="28"/>
  <c r="A361" i="27"/>
  <c r="E473" i="27"/>
  <c r="D180" i="28"/>
  <c r="A369" i="27"/>
  <c r="E481" i="27"/>
  <c r="Z188" i="28"/>
  <c r="AA489" i="27"/>
  <c r="H208" i="28"/>
  <c r="I509" i="27"/>
  <c r="AF220" i="28"/>
  <c r="AG521" i="27"/>
  <c r="V155" i="28"/>
  <c r="W456" i="27"/>
  <c r="AG189" i="28"/>
  <c r="AH490" i="27"/>
  <c r="T199" i="28"/>
  <c r="U500" i="27"/>
  <c r="P207" i="28"/>
  <c r="Q508" i="27"/>
  <c r="U142" i="28"/>
  <c r="V443" i="27"/>
  <c r="AI146" i="28"/>
  <c r="AJ447" i="27"/>
  <c r="S158" i="28"/>
  <c r="T459" i="27"/>
  <c r="AC178" i="28"/>
  <c r="AD479" i="27"/>
  <c r="AC186" i="28"/>
  <c r="AD487" i="27"/>
  <c r="J212" i="28"/>
  <c r="K513" i="27"/>
  <c r="M220" i="28"/>
  <c r="N521" i="27"/>
  <c r="AC232" i="28"/>
  <c r="AD533" i="27"/>
  <c r="T139" i="28"/>
  <c r="U440" i="27"/>
  <c r="D163" i="28"/>
  <c r="E464" i="27"/>
  <c r="AK179" i="28"/>
  <c r="AL480" i="27"/>
  <c r="U191" i="28"/>
  <c r="V492" i="27"/>
  <c r="D199" i="28"/>
  <c r="A388" i="27"/>
  <c r="E500" i="27"/>
  <c r="AJ205" i="28"/>
  <c r="AK506" i="27"/>
  <c r="AM221" i="28"/>
  <c r="AN522" i="27"/>
  <c r="AC139" i="28"/>
  <c r="AD440" i="27"/>
  <c r="P140" i="28"/>
  <c r="Q441" i="27"/>
  <c r="J162" i="28"/>
  <c r="K463" i="27"/>
  <c r="N178" i="28"/>
  <c r="O479" i="27"/>
  <c r="AM192" i="28"/>
  <c r="AN493" i="27"/>
  <c r="AM200" i="28"/>
  <c r="AN501" i="27"/>
  <c r="G212" i="28"/>
  <c r="H513" i="27"/>
  <c r="Z134" i="28"/>
  <c r="AA435" i="27"/>
  <c r="AB151" i="28"/>
  <c r="AC452" i="27"/>
  <c r="U171" i="28"/>
  <c r="V472" i="27"/>
  <c r="S177" i="28"/>
  <c r="T478" i="27"/>
  <c r="Q185" i="28"/>
  <c r="R486" i="27"/>
  <c r="AI195" i="28"/>
  <c r="AJ496" i="27"/>
  <c r="P213" i="28"/>
  <c r="Q514" i="27"/>
  <c r="E136" i="28"/>
  <c r="F437" i="27"/>
  <c r="AL146" i="28"/>
  <c r="AM447" i="27"/>
  <c r="AD172" i="28"/>
  <c r="AE473" i="27"/>
  <c r="H194" i="28"/>
  <c r="I495" i="27"/>
  <c r="E206" i="28"/>
  <c r="F507" i="27"/>
  <c r="N232" i="28"/>
  <c r="O533" i="27"/>
  <c r="AG147" i="28"/>
  <c r="AH448" i="27"/>
  <c r="AK157" i="28"/>
  <c r="AL458" i="27"/>
  <c r="AJ163" i="28"/>
  <c r="AK464" i="27"/>
  <c r="AI171" i="28"/>
  <c r="AJ472" i="27"/>
  <c r="AH175" i="28"/>
  <c r="AI476" i="27"/>
  <c r="AJ183" i="28"/>
  <c r="AK484" i="27"/>
  <c r="Z219" i="28"/>
  <c r="AA520" i="27"/>
  <c r="Q132" i="28"/>
  <c r="R433" i="27"/>
  <c r="AF142" i="28"/>
  <c r="AG443" i="27"/>
  <c r="G162" i="28"/>
  <c r="H463" i="27"/>
  <c r="Y174" i="28"/>
  <c r="Z475" i="27"/>
  <c r="AI190" i="28"/>
  <c r="AJ491" i="27"/>
  <c r="AE204" i="28"/>
  <c r="AF505" i="27"/>
  <c r="AK220" i="28"/>
  <c r="AL521" i="27"/>
  <c r="D228" i="28"/>
  <c r="A417" i="27"/>
  <c r="E529" i="27"/>
  <c r="L132" i="28"/>
  <c r="M433" i="27"/>
  <c r="T161" i="28"/>
  <c r="U462" i="27"/>
  <c r="N173" i="28"/>
  <c r="O474" i="27"/>
  <c r="R187" i="28"/>
  <c r="S488" i="27"/>
  <c r="AM201" i="28"/>
  <c r="AN502" i="27"/>
  <c r="K219" i="28"/>
  <c r="L520" i="27"/>
  <c r="Q231" i="28"/>
  <c r="R532" i="27"/>
  <c r="N142" i="28"/>
  <c r="O443" i="27"/>
  <c r="A348" i="27"/>
  <c r="AH159" i="28"/>
  <c r="AI460" i="27"/>
  <c r="L174" i="28"/>
  <c r="M475" i="27"/>
  <c r="J190" i="28"/>
  <c r="K491" i="27"/>
  <c r="K208" i="28"/>
  <c r="L509" i="27"/>
  <c r="F218" i="28"/>
  <c r="G519" i="27"/>
  <c r="AI228" i="28"/>
  <c r="AJ529" i="27"/>
  <c r="AJ140" i="28"/>
  <c r="AK441" i="27"/>
  <c r="AG145" i="28"/>
  <c r="AH446" i="27"/>
  <c r="Z159" i="28"/>
  <c r="AA460" i="27"/>
  <c r="AE187" i="28"/>
  <c r="AF488" i="27"/>
  <c r="J203" i="28"/>
  <c r="K504" i="27"/>
  <c r="G215" i="28"/>
  <c r="H516" i="27"/>
  <c r="F223" i="28"/>
  <c r="G524" i="27"/>
  <c r="I231" i="28"/>
  <c r="J532" i="27"/>
  <c r="D134" i="28"/>
  <c r="A323" i="27"/>
  <c r="E435" i="27"/>
  <c r="S150" i="28"/>
  <c r="T451" i="27"/>
  <c r="Y192" i="28"/>
  <c r="Z493" i="27"/>
  <c r="U210" i="28"/>
  <c r="V511" i="27"/>
  <c r="AI218" i="28"/>
  <c r="AJ519" i="27"/>
  <c r="P135" i="28"/>
  <c r="Q436" i="27"/>
  <c r="AH151" i="28"/>
  <c r="AI452" i="27"/>
  <c r="Z165" i="28"/>
  <c r="AA466" i="27"/>
  <c r="F189" i="28"/>
  <c r="G490" i="27"/>
  <c r="J213" i="28"/>
  <c r="K514" i="27"/>
  <c r="AF225" i="28"/>
  <c r="AG526" i="27"/>
  <c r="R130" i="28"/>
  <c r="S431" i="27"/>
  <c r="J148" i="28"/>
  <c r="K449" i="27"/>
  <c r="AM164" i="28"/>
  <c r="AN465" i="27"/>
  <c r="AM172" i="28"/>
  <c r="AN473" i="27"/>
  <c r="AM184" i="28"/>
  <c r="AN485" i="27"/>
  <c r="Y206" i="28"/>
  <c r="Z507" i="27"/>
  <c r="AM145" i="28"/>
  <c r="AN446" i="27"/>
  <c r="K163" i="28"/>
  <c r="L464" i="27"/>
  <c r="K183" i="28"/>
  <c r="L484" i="27"/>
  <c r="AA217" i="28"/>
  <c r="AB518" i="27"/>
  <c r="L135" i="28"/>
  <c r="M436" i="27"/>
  <c r="AF138" i="28"/>
  <c r="AG439" i="27"/>
  <c r="N156" i="28"/>
  <c r="O457" i="27"/>
  <c r="D174" i="28"/>
  <c r="A363" i="27"/>
  <c r="E475" i="27"/>
  <c r="R180" i="28"/>
  <c r="S481" i="27"/>
  <c r="I202" i="28"/>
  <c r="J503" i="27"/>
  <c r="Y214" i="28"/>
  <c r="Z515" i="27"/>
  <c r="Y226" i="28"/>
  <c r="Z527" i="27"/>
  <c r="D142" i="28"/>
  <c r="A331" i="27"/>
  <c r="E443" i="27"/>
  <c r="P153" i="28"/>
  <c r="Q454" i="27"/>
  <c r="K169" i="28"/>
  <c r="L470" i="27"/>
  <c r="AL199" i="28"/>
  <c r="AM500" i="27"/>
  <c r="E207" i="28"/>
  <c r="F508" i="27"/>
  <c r="AE219" i="28"/>
  <c r="AF520" i="27"/>
  <c r="Z135" i="28"/>
  <c r="AA436" i="27"/>
  <c r="L146" i="28"/>
  <c r="M447" i="27"/>
  <c r="F152" i="28"/>
  <c r="G453" i="27"/>
  <c r="AC180" i="28"/>
  <c r="AD481" i="27"/>
  <c r="AG188" i="28"/>
  <c r="AH489" i="27"/>
  <c r="AH208" i="28"/>
  <c r="AI509" i="27"/>
  <c r="K214" i="28"/>
  <c r="L515" i="27"/>
  <c r="L222" i="28"/>
  <c r="M523" i="27"/>
  <c r="AF141" i="28"/>
  <c r="AG442" i="27"/>
  <c r="J147" i="28"/>
  <c r="K448" i="27"/>
  <c r="AL177" i="28"/>
  <c r="AM478" i="27"/>
  <c r="AE191" i="28"/>
  <c r="AF492" i="27"/>
  <c r="AC199" i="28"/>
  <c r="AD500" i="27"/>
  <c r="AG207" i="28"/>
  <c r="AH508" i="27"/>
  <c r="AA227" i="28"/>
  <c r="AB528" i="27"/>
  <c r="Y144" i="28"/>
  <c r="Z445" i="27"/>
  <c r="AA152" i="28"/>
  <c r="AB453" i="27"/>
  <c r="R170" i="28"/>
  <c r="S471" i="27"/>
  <c r="V188" i="28"/>
  <c r="W489" i="27"/>
  <c r="R194" i="28"/>
  <c r="S495" i="27"/>
  <c r="I200" i="28"/>
  <c r="J501" i="27"/>
  <c r="P210" i="28"/>
  <c r="Q511" i="27"/>
  <c r="Y145" i="28"/>
  <c r="Z446" i="27"/>
  <c r="O153" i="28"/>
  <c r="P454" i="27"/>
  <c r="H167" i="28"/>
  <c r="I468" i="27"/>
  <c r="Q179" i="28"/>
  <c r="R480" i="27"/>
  <c r="H183" i="28"/>
  <c r="I484" i="27"/>
  <c r="O199" i="28"/>
  <c r="P500" i="27"/>
  <c r="K227" i="28"/>
  <c r="L528" i="27"/>
  <c r="AD146" i="28"/>
  <c r="AE447" i="27"/>
  <c r="AM154" i="28"/>
  <c r="AN455" i="27"/>
  <c r="T164" i="28"/>
  <c r="U465" i="27"/>
  <c r="AD174" i="28"/>
  <c r="AE475" i="27"/>
  <c r="I192" i="28"/>
  <c r="J493" i="27"/>
  <c r="P202" i="28"/>
  <c r="Q503" i="27"/>
  <c r="AC214" i="28"/>
  <c r="AD515" i="27"/>
  <c r="V226" i="28"/>
  <c r="W527" i="27"/>
  <c r="N136" i="28"/>
  <c r="O437" i="27"/>
  <c r="V149" i="28"/>
  <c r="W450" i="27"/>
  <c r="AC167" i="28"/>
  <c r="AD468" i="27"/>
  <c r="D173" i="28"/>
  <c r="A362" i="27"/>
  <c r="E474" i="27"/>
  <c r="AD179" i="28"/>
  <c r="AE480" i="27"/>
  <c r="AG209" i="28"/>
  <c r="AH510" i="27"/>
  <c r="Z221" i="28"/>
  <c r="AA522" i="27"/>
  <c r="AL132" i="28"/>
  <c r="AM433" i="27"/>
  <c r="AF157" i="28"/>
  <c r="AG458" i="27"/>
  <c r="E164" i="28"/>
  <c r="F465" i="27"/>
  <c r="Z172" i="28"/>
  <c r="AA473" i="27"/>
  <c r="M188" i="28"/>
  <c r="N489" i="27"/>
  <c r="AD202" i="28"/>
  <c r="AE503" i="27"/>
  <c r="N214" i="28"/>
  <c r="O515" i="27"/>
  <c r="AD224" i="28"/>
  <c r="AE525" i="27"/>
  <c r="F230" i="28"/>
  <c r="G531" i="27"/>
  <c r="G133" i="28"/>
  <c r="H434" i="27"/>
  <c r="N147" i="28"/>
  <c r="O448" i="27"/>
  <c r="P159" i="28"/>
  <c r="Q460" i="27"/>
  <c r="F169" i="28"/>
  <c r="G470" i="27"/>
  <c r="M183" i="28"/>
  <c r="N484" i="27"/>
  <c r="Y193" i="28"/>
  <c r="Z494" i="27"/>
  <c r="T201" i="28"/>
  <c r="U502" i="27"/>
  <c r="L211" i="28"/>
  <c r="M512" i="27"/>
  <c r="V225" i="28"/>
  <c r="W526" i="27"/>
  <c r="V144" i="28"/>
  <c r="W445" i="27"/>
  <c r="AI164" i="28"/>
  <c r="AJ465" i="27"/>
  <c r="J176" i="28"/>
  <c r="K477" i="27"/>
  <c r="AB194" i="28"/>
  <c r="AC495" i="27"/>
  <c r="R218" i="28"/>
  <c r="S519" i="27"/>
  <c r="V143" i="28"/>
  <c r="W444" i="27"/>
  <c r="AK153" i="28"/>
  <c r="AL454" i="27"/>
  <c r="AL165" i="28"/>
  <c r="AM466" i="27"/>
  <c r="S189" i="28"/>
  <c r="T490" i="27"/>
  <c r="L201" i="28"/>
  <c r="M502" i="27"/>
  <c r="F209" i="28"/>
  <c r="G510" i="27"/>
  <c r="AC215" i="28"/>
  <c r="AD516" i="27"/>
  <c r="G221" i="28"/>
  <c r="H522" i="27"/>
  <c r="E229" i="28"/>
  <c r="F530" i="27"/>
  <c r="N135" i="28"/>
  <c r="O436" i="27"/>
  <c r="U156" i="28"/>
  <c r="V457" i="27"/>
  <c r="AF188" i="28"/>
  <c r="AG489" i="27"/>
  <c r="AF196" i="28"/>
  <c r="AG497" i="27"/>
  <c r="G214" i="28"/>
  <c r="H515" i="27"/>
  <c r="AH232" i="28"/>
  <c r="AI533" i="27"/>
  <c r="S222" i="28"/>
  <c r="T523" i="27"/>
  <c r="AF228" i="28"/>
  <c r="AG529" i="27"/>
  <c r="AJ226" i="28"/>
  <c r="AK527" i="27"/>
  <c r="Q195" i="28"/>
  <c r="R496" i="27"/>
  <c r="P152" i="28"/>
  <c r="Q453" i="27"/>
  <c r="AL148" i="28"/>
  <c r="AM449" i="27"/>
  <c r="AA225" i="28"/>
  <c r="AB526" i="27"/>
  <c r="D185" i="28"/>
  <c r="A374" i="27"/>
  <c r="E486" i="27"/>
  <c r="AC177" i="28"/>
  <c r="AD478" i="27"/>
  <c r="M165" i="28"/>
  <c r="N466" i="27"/>
  <c r="O132" i="28"/>
  <c r="P433" i="27"/>
  <c r="AH222" i="28"/>
  <c r="AI523" i="27"/>
  <c r="AB206" i="28"/>
  <c r="AC507" i="27"/>
  <c r="G142" i="28"/>
  <c r="H443" i="27"/>
  <c r="E193" i="28"/>
  <c r="F494" i="27"/>
  <c r="AG168" i="28"/>
  <c r="AH469" i="27"/>
  <c r="AA216" i="28"/>
  <c r="AB517" i="27"/>
  <c r="DC538" i="24"/>
  <c r="DC426" i="27"/>
  <c r="T432" i="27"/>
  <c r="AE151" i="28"/>
  <c r="AF452" i="27"/>
  <c r="L161" i="28"/>
  <c r="M462" i="27"/>
  <c r="AB177" i="28"/>
  <c r="AC478" i="27"/>
  <c r="S193" i="28"/>
  <c r="T494" i="27"/>
  <c r="AJ213" i="28"/>
  <c r="AK514" i="27"/>
  <c r="AG225" i="28"/>
  <c r="AH526" i="27"/>
  <c r="AH154" i="28"/>
  <c r="AI455" i="27"/>
  <c r="U168" i="28"/>
  <c r="V469" i="27"/>
  <c r="AL178" i="28"/>
  <c r="AM479" i="27"/>
  <c r="Q192" i="28"/>
  <c r="R493" i="27"/>
  <c r="O222" i="28"/>
  <c r="P523" i="27"/>
  <c r="V163" i="28"/>
  <c r="W464" i="27"/>
  <c r="L181" i="28"/>
  <c r="M482" i="27"/>
  <c r="AL207" i="28"/>
  <c r="AM508" i="27"/>
  <c r="H138" i="28"/>
  <c r="I439" i="27"/>
  <c r="AG166" i="28"/>
  <c r="AH467" i="27"/>
  <c r="E172" i="28"/>
  <c r="F473" i="27"/>
  <c r="E180" i="28"/>
  <c r="F481" i="27"/>
  <c r="AA188" i="28"/>
  <c r="AB489" i="27"/>
  <c r="Z212" i="28"/>
  <c r="AA513" i="27"/>
  <c r="Y224" i="28"/>
  <c r="Z525" i="27"/>
  <c r="M157" i="28"/>
  <c r="N458" i="27"/>
  <c r="AI189" i="28"/>
  <c r="AJ490" i="27"/>
  <c r="U199" i="28"/>
  <c r="V500" i="27"/>
  <c r="Q207" i="28"/>
  <c r="R508" i="27"/>
  <c r="V142" i="28"/>
  <c r="W443" i="27"/>
  <c r="AJ146" i="28"/>
  <c r="AK447" i="27"/>
  <c r="AK158" i="28"/>
  <c r="AL459" i="27"/>
  <c r="AD178" i="28"/>
  <c r="AE479" i="27"/>
  <c r="AD186" i="28"/>
  <c r="AE487" i="27"/>
  <c r="I212" i="28"/>
  <c r="J513" i="27"/>
  <c r="N220" i="28"/>
  <c r="O521" i="27"/>
  <c r="AD232" i="28"/>
  <c r="AE533" i="27"/>
  <c r="U139" i="28"/>
  <c r="V440" i="27"/>
  <c r="E163" i="28"/>
  <c r="F464" i="27"/>
  <c r="AL179" i="28"/>
  <c r="AM480" i="27"/>
  <c r="T191" i="28"/>
  <c r="U492" i="27"/>
  <c r="E199" i="28"/>
  <c r="F500" i="27"/>
  <c r="M207" i="28"/>
  <c r="N508" i="27"/>
  <c r="Y225" i="28"/>
  <c r="Z526" i="27"/>
  <c r="AD139" i="28"/>
  <c r="AE440" i="27"/>
  <c r="Q140" i="28"/>
  <c r="R441" i="27"/>
  <c r="K162" i="28"/>
  <c r="L463" i="27"/>
  <c r="O178" i="28"/>
  <c r="P479" i="27"/>
  <c r="U194" i="28"/>
  <c r="V495" i="27"/>
  <c r="T202" i="28"/>
  <c r="U503" i="27"/>
  <c r="H212" i="28"/>
  <c r="I513" i="27"/>
  <c r="AA134" i="28"/>
  <c r="AB435" i="27"/>
  <c r="Y151" i="28"/>
  <c r="Z452" i="27"/>
  <c r="V171" i="28"/>
  <c r="W472" i="27"/>
  <c r="E177" i="28"/>
  <c r="F478" i="27"/>
  <c r="R185" i="28"/>
  <c r="S486" i="27"/>
  <c r="AJ195" i="28"/>
  <c r="AK496" i="27"/>
  <c r="Q213" i="28"/>
  <c r="R514" i="27"/>
  <c r="F136" i="28"/>
  <c r="G437" i="27"/>
  <c r="AM146" i="28"/>
  <c r="AN447" i="27"/>
  <c r="AE172" i="28"/>
  <c r="AF473" i="27"/>
  <c r="D198" i="28"/>
  <c r="A387" i="27"/>
  <c r="E499" i="27"/>
  <c r="F206" i="28"/>
  <c r="G507" i="27"/>
  <c r="O232" i="28"/>
  <c r="P533" i="27"/>
  <c r="AH147" i="28"/>
  <c r="AI448" i="27"/>
  <c r="AL157" i="28"/>
  <c r="AM458" i="27"/>
  <c r="O163" i="28"/>
  <c r="P464" i="27"/>
  <c r="AJ171" i="28"/>
  <c r="AK472" i="27"/>
  <c r="AE177" i="28"/>
  <c r="AF478" i="27"/>
  <c r="AE185" i="28"/>
  <c r="AF486" i="27"/>
  <c r="AA219" i="28"/>
  <c r="AB520" i="27"/>
  <c r="R132" i="28"/>
  <c r="S433" i="27"/>
  <c r="AH152" i="28"/>
  <c r="AI453" i="27"/>
  <c r="H162" i="28"/>
  <c r="I463" i="27"/>
  <c r="Z174" i="28"/>
  <c r="AA475" i="27"/>
  <c r="AJ190" i="28"/>
  <c r="AK491" i="27"/>
  <c r="AF204" i="28"/>
  <c r="AG505" i="27"/>
  <c r="AM220" i="28"/>
  <c r="AN521" i="27"/>
  <c r="E228" i="28"/>
  <c r="F529" i="27"/>
  <c r="I132" i="28"/>
  <c r="J433" i="27"/>
  <c r="U161" i="28"/>
  <c r="V462" i="27"/>
  <c r="O173" i="28"/>
  <c r="P474" i="27"/>
  <c r="S187" i="28"/>
  <c r="T488" i="27"/>
  <c r="Z203" i="28"/>
  <c r="AA504" i="27"/>
  <c r="L219" i="28"/>
  <c r="M520" i="27"/>
  <c r="R231" i="28"/>
  <c r="S532" i="27"/>
  <c r="O142" i="28"/>
  <c r="P443" i="27"/>
  <c r="AI160" i="28"/>
  <c r="AJ461" i="27"/>
  <c r="I174" i="28"/>
  <c r="J475" i="27"/>
  <c r="K190" i="28"/>
  <c r="L491" i="27"/>
  <c r="L208" i="28"/>
  <c r="M509" i="27"/>
  <c r="P220" i="28"/>
  <c r="Q521" i="27"/>
  <c r="AJ228" i="28"/>
  <c r="AK529" i="27"/>
  <c r="M132" i="28"/>
  <c r="N433" i="27"/>
  <c r="AH145" i="28"/>
  <c r="AI446" i="27"/>
  <c r="AA159" i="28"/>
  <c r="AB460" i="27"/>
  <c r="AF187" i="28"/>
  <c r="AG488" i="27"/>
  <c r="K203" i="28"/>
  <c r="L504" i="27"/>
  <c r="P217" i="28"/>
  <c r="Q518" i="27"/>
  <c r="G223" i="28"/>
  <c r="H524" i="27"/>
  <c r="J231" i="28"/>
  <c r="K532" i="27"/>
  <c r="E134" i="28"/>
  <c r="F435" i="27"/>
  <c r="L152" i="28"/>
  <c r="M453" i="27"/>
  <c r="Z192" i="28"/>
  <c r="AA493" i="27"/>
  <c r="V210" i="28"/>
  <c r="W511" i="27"/>
  <c r="AJ218" i="28"/>
  <c r="AK519" i="27"/>
  <c r="Q135" i="28"/>
  <c r="R436" i="27"/>
  <c r="AI151" i="28"/>
  <c r="AJ452" i="27"/>
  <c r="AA165" i="28"/>
  <c r="AB466" i="27"/>
  <c r="G189" i="28"/>
  <c r="H490" i="27"/>
  <c r="K213" i="28"/>
  <c r="L514" i="27"/>
  <c r="AC225" i="28"/>
  <c r="AD526" i="27"/>
  <c r="S130" i="28"/>
  <c r="T431" i="27"/>
  <c r="K148" i="28"/>
  <c r="L449" i="27"/>
  <c r="T166" i="28"/>
  <c r="U467" i="27"/>
  <c r="T174" i="28"/>
  <c r="U475" i="27"/>
  <c r="AK184" i="28"/>
  <c r="AL485" i="27"/>
  <c r="Z206" i="28"/>
  <c r="AA507" i="27"/>
  <c r="Y149" i="28"/>
  <c r="Z450" i="27"/>
  <c r="L163" i="28"/>
  <c r="M464" i="27"/>
  <c r="L183" i="28"/>
  <c r="M484" i="27"/>
  <c r="AB217" i="28"/>
  <c r="AC518" i="27"/>
  <c r="AG137" i="28"/>
  <c r="AH438" i="27"/>
  <c r="Y146" i="28"/>
  <c r="Z447" i="27"/>
  <c r="O156" i="28"/>
  <c r="P457" i="27"/>
  <c r="E174" i="28"/>
  <c r="F475" i="27"/>
  <c r="S180" i="28"/>
  <c r="T481" i="27"/>
  <c r="J202" i="28"/>
  <c r="K503" i="27"/>
  <c r="Z214" i="28"/>
  <c r="AA515" i="27"/>
  <c r="Z226" i="28"/>
  <c r="AA527" i="27"/>
  <c r="E142" i="28"/>
  <c r="F443" i="27"/>
  <c r="Q153" i="28"/>
  <c r="R454" i="27"/>
  <c r="L169" i="28"/>
  <c r="M470" i="27"/>
  <c r="AM199" i="28"/>
  <c r="AN500" i="27"/>
  <c r="F207" i="28"/>
  <c r="G508" i="27"/>
  <c r="AF219" i="28"/>
  <c r="AG520" i="27"/>
  <c r="AA135" i="28"/>
  <c r="AB436" i="27"/>
  <c r="AE148" i="28"/>
  <c r="AF449" i="27"/>
  <c r="T158" i="28"/>
  <c r="U459" i="27"/>
  <c r="AD180" i="28"/>
  <c r="AE481" i="27"/>
  <c r="AH188" i="28"/>
  <c r="AI489" i="27"/>
  <c r="AI208" i="28"/>
  <c r="AJ509" i="27"/>
  <c r="L214" i="28"/>
  <c r="M515" i="27"/>
  <c r="I226" i="28"/>
  <c r="J527" i="27"/>
  <c r="AC141" i="28"/>
  <c r="AD442" i="27"/>
  <c r="K147" i="28"/>
  <c r="L448" i="27"/>
  <c r="AM177" i="28"/>
  <c r="AN478" i="27"/>
  <c r="AF191" i="28"/>
  <c r="AG492" i="27"/>
  <c r="AD199" i="28"/>
  <c r="AE500" i="27"/>
  <c r="AH207" i="28"/>
  <c r="AI508" i="27"/>
  <c r="AB227" i="28"/>
  <c r="AC528" i="27"/>
  <c r="Z144" i="28"/>
  <c r="AA445" i="27"/>
  <c r="AB153" i="28"/>
  <c r="AC454" i="27"/>
  <c r="S170" i="28"/>
  <c r="T471" i="27"/>
  <c r="T188" i="28"/>
  <c r="U489" i="27"/>
  <c r="S194" i="28"/>
  <c r="T495" i="27"/>
  <c r="J200" i="28"/>
  <c r="K501" i="27"/>
  <c r="Q210" i="28"/>
  <c r="R511" i="27"/>
  <c r="Z145" i="28"/>
  <c r="AA446" i="27"/>
  <c r="P163" i="28"/>
  <c r="Q464" i="27"/>
  <c r="S171" i="28"/>
  <c r="T472" i="27"/>
  <c r="R179" i="28"/>
  <c r="S480" i="27"/>
  <c r="AK187" i="28"/>
  <c r="AL488" i="27"/>
  <c r="P199" i="28"/>
  <c r="Q500" i="27"/>
  <c r="L227" i="28"/>
  <c r="M528" i="27"/>
  <c r="AE146" i="28"/>
  <c r="AF447" i="27"/>
  <c r="Z156" i="28"/>
  <c r="AA457" i="27"/>
  <c r="U164" i="28"/>
  <c r="V465" i="27"/>
  <c r="AE174" i="28"/>
  <c r="AF475" i="27"/>
  <c r="J192" i="28"/>
  <c r="K493" i="27"/>
  <c r="Q202" i="28"/>
  <c r="R503" i="27"/>
  <c r="AD214" i="28"/>
  <c r="AE515" i="27"/>
  <c r="AM228" i="28"/>
  <c r="AN529" i="27"/>
  <c r="O136" i="28"/>
  <c r="P437" i="27"/>
  <c r="D151" i="28"/>
  <c r="A340" i="27"/>
  <c r="E452" i="27"/>
  <c r="AD167" i="28"/>
  <c r="AE468" i="27"/>
  <c r="E173" i="28"/>
  <c r="F474" i="27"/>
  <c r="AG181" i="28"/>
  <c r="AH482" i="27"/>
  <c r="AH209" i="28"/>
  <c r="AI510" i="27"/>
  <c r="AA221" i="28"/>
  <c r="AB522" i="27"/>
  <c r="AM132" i="28"/>
  <c r="AN433" i="27"/>
  <c r="J156" i="28"/>
  <c r="K457" i="27"/>
  <c r="F164" i="28"/>
  <c r="G465" i="27"/>
  <c r="M174" i="28"/>
  <c r="N475" i="27"/>
  <c r="N188" i="28"/>
  <c r="O489" i="27"/>
  <c r="AE202" i="28"/>
  <c r="AF503" i="27"/>
  <c r="O214" i="28"/>
  <c r="P515" i="27"/>
  <c r="AE224" i="28"/>
  <c r="AF525" i="27"/>
  <c r="AK133" i="28"/>
  <c r="AL434" i="27"/>
  <c r="O147" i="28"/>
  <c r="P448" i="27"/>
  <c r="Q159" i="28"/>
  <c r="R460" i="27"/>
  <c r="G169" i="28"/>
  <c r="H470" i="27"/>
  <c r="N183" i="28"/>
  <c r="O484" i="27"/>
  <c r="Z193" i="28"/>
  <c r="AA494" i="27"/>
  <c r="U201" i="28"/>
  <c r="V502" i="27"/>
  <c r="T213" i="28"/>
  <c r="U514" i="27"/>
  <c r="AK225" i="28"/>
  <c r="AL526" i="27"/>
  <c r="M143" i="28"/>
  <c r="N444" i="27"/>
  <c r="T150" i="28"/>
  <c r="U451" i="27"/>
  <c r="AJ164" i="28"/>
  <c r="AK465" i="27"/>
  <c r="I180" i="28"/>
  <c r="J481" i="27"/>
  <c r="M202" i="28"/>
  <c r="N503" i="27"/>
  <c r="S218" i="28"/>
  <c r="T519" i="27"/>
  <c r="I143" i="28"/>
  <c r="J444" i="27"/>
  <c r="AM153" i="28"/>
  <c r="AN454" i="27"/>
  <c r="AM165" i="28"/>
  <c r="AN466" i="27"/>
  <c r="P191" i="28"/>
  <c r="Q492" i="27"/>
  <c r="D201" i="28"/>
  <c r="A390" i="27"/>
  <c r="E502" i="27"/>
  <c r="G209" i="28"/>
  <c r="H510" i="27"/>
  <c r="AE215" i="28"/>
  <c r="AF516" i="27"/>
  <c r="H221" i="28"/>
  <c r="I522" i="27"/>
  <c r="F229" i="28"/>
  <c r="G530" i="27"/>
  <c r="O135" i="28"/>
  <c r="P436" i="27"/>
  <c r="V156" i="28"/>
  <c r="W457" i="27"/>
  <c r="I188" i="28"/>
  <c r="J489" i="27"/>
  <c r="AC200" i="28"/>
  <c r="AD501" i="27"/>
  <c r="H214" i="28"/>
  <c r="I515" i="27"/>
  <c r="P139" i="28"/>
  <c r="Q440" i="27"/>
  <c r="AI232" i="28"/>
  <c r="AJ533" i="27"/>
  <c r="J153" i="28"/>
  <c r="K454" i="27"/>
  <c r="J185" i="28"/>
  <c r="K486" i="27"/>
  <c r="Z138" i="28"/>
  <c r="AA439" i="27"/>
  <c r="G199" i="28"/>
  <c r="H500" i="27"/>
  <c r="G177" i="28"/>
  <c r="H478" i="27"/>
  <c r="Z157" i="28"/>
  <c r="AA458" i="27"/>
  <c r="J141" i="28"/>
  <c r="K442" i="27"/>
  <c r="Q214" i="28"/>
  <c r="R515" i="27"/>
  <c r="AB192" i="28"/>
  <c r="AC493" i="27"/>
  <c r="V174" i="28"/>
  <c r="W475" i="27"/>
  <c r="H182" i="28"/>
  <c r="I483" i="27"/>
  <c r="AC148" i="28"/>
  <c r="AD449" i="27"/>
  <c r="Q171" i="28"/>
  <c r="R472" i="27"/>
  <c r="P216" i="28"/>
  <c r="Q517" i="27"/>
  <c r="K156" i="28"/>
  <c r="L457" i="27"/>
  <c r="H149" i="28"/>
  <c r="I450" i="27"/>
  <c r="N166" i="28"/>
  <c r="O467" i="27"/>
  <c r="AB209" i="28"/>
  <c r="AC510" i="27"/>
  <c r="AC227" i="28"/>
  <c r="AD528" i="27"/>
  <c r="S134" i="28"/>
  <c r="T435" i="27"/>
  <c r="DC538" i="27"/>
  <c r="AI432" i="27"/>
  <c r="D143" i="28"/>
  <c r="A332" i="27"/>
  <c r="E444" i="27"/>
  <c r="AF151" i="28"/>
  <c r="AG452" i="27"/>
  <c r="I161" i="28"/>
  <c r="J462" i="27"/>
  <c r="Y181" i="28"/>
  <c r="Z482" i="27"/>
  <c r="P195" i="28"/>
  <c r="Q496" i="27"/>
  <c r="AG217" i="28"/>
  <c r="AH518" i="27"/>
  <c r="AH225" i="28"/>
  <c r="AI526" i="27"/>
  <c r="AI154" i="28"/>
  <c r="AJ455" i="27"/>
  <c r="V168" i="28"/>
  <c r="W469" i="27"/>
  <c r="T180" i="28"/>
  <c r="U481" i="27"/>
  <c r="R192" i="28"/>
  <c r="S493" i="27"/>
  <c r="Q129" i="28"/>
  <c r="R430" i="27"/>
  <c r="P141" i="28"/>
  <c r="Q442" i="27"/>
  <c r="Y167" i="28"/>
  <c r="Z468" i="27"/>
  <c r="I185" i="28"/>
  <c r="J486" i="27"/>
  <c r="AM207" i="28"/>
  <c r="AN508" i="27"/>
  <c r="Q152" i="28"/>
  <c r="R453" i="27"/>
  <c r="AH166" i="28"/>
  <c r="AI467" i="27"/>
  <c r="F172" i="28"/>
  <c r="G473" i="27"/>
  <c r="F180" i="28"/>
  <c r="G481" i="27"/>
  <c r="Y188" i="28"/>
  <c r="Z489" i="27"/>
  <c r="Y212" i="28"/>
  <c r="Z513" i="27"/>
  <c r="Z224" i="28"/>
  <c r="AA525" i="27"/>
  <c r="N157" i="28"/>
  <c r="O458" i="27"/>
  <c r="AJ189" i="28"/>
  <c r="AK490" i="27"/>
  <c r="V199" i="28"/>
  <c r="W500" i="27"/>
  <c r="R207" i="28"/>
  <c r="S508" i="27"/>
  <c r="Y138" i="28"/>
  <c r="Z439" i="27"/>
  <c r="AK148" i="28"/>
  <c r="AL449" i="27"/>
  <c r="AL158" i="28"/>
  <c r="AM459" i="27"/>
  <c r="AE178" i="28"/>
  <c r="AF479" i="27"/>
  <c r="AE186" i="28"/>
  <c r="AF487" i="27"/>
  <c r="K212" i="28"/>
  <c r="L513" i="27"/>
  <c r="O220" i="28"/>
  <c r="P521" i="27"/>
  <c r="AE232" i="28"/>
  <c r="AF533" i="27"/>
  <c r="V139" i="28"/>
  <c r="W440" i="27"/>
  <c r="F163" i="28"/>
  <c r="G464" i="27"/>
  <c r="AM179" i="28"/>
  <c r="AN480" i="27"/>
  <c r="V191" i="28"/>
  <c r="W492" i="27"/>
  <c r="F199" i="28"/>
  <c r="G500" i="27"/>
  <c r="N207" i="28"/>
  <c r="O508" i="27"/>
  <c r="Z225" i="28"/>
  <c r="AA526" i="27"/>
  <c r="AE139" i="28"/>
  <c r="AF440" i="27"/>
  <c r="R140" i="28"/>
  <c r="S441" i="27"/>
  <c r="L162" i="28"/>
  <c r="M463" i="27"/>
  <c r="M182" i="28"/>
  <c r="N483" i="27"/>
  <c r="T194" i="28"/>
  <c r="U495" i="27"/>
  <c r="U202" i="28"/>
  <c r="V503" i="27"/>
  <c r="D212" i="28"/>
  <c r="A401" i="27"/>
  <c r="E513" i="27"/>
  <c r="AB134" i="28"/>
  <c r="AC435" i="27"/>
  <c r="Q165" i="28"/>
  <c r="R466" i="27"/>
  <c r="S173" i="28"/>
  <c r="T474" i="27"/>
  <c r="F177" i="28"/>
  <c r="G478" i="27"/>
  <c r="S185" i="28"/>
  <c r="T486" i="27"/>
  <c r="M197" i="28"/>
  <c r="N498" i="27"/>
  <c r="S213" i="28"/>
  <c r="T514" i="27"/>
  <c r="G136" i="28"/>
  <c r="H437" i="27"/>
  <c r="V154" i="28"/>
  <c r="W455" i="27"/>
  <c r="AF172" i="28"/>
  <c r="AG473" i="27"/>
  <c r="E198" i="28"/>
  <c r="F499" i="27"/>
  <c r="G206" i="28"/>
  <c r="H507" i="27"/>
  <c r="T129" i="28"/>
  <c r="U430" i="27"/>
  <c r="AI147" i="28"/>
  <c r="AJ448" i="27"/>
  <c r="Y157" i="28"/>
  <c r="Z458" i="27"/>
  <c r="M163" i="28"/>
  <c r="N464" i="27"/>
  <c r="AG171" i="28"/>
  <c r="AH472" i="27"/>
  <c r="AF177" i="28"/>
  <c r="AG478" i="27"/>
  <c r="AF185" i="28"/>
  <c r="AG486" i="27"/>
  <c r="AB219" i="28"/>
  <c r="AC520" i="27"/>
  <c r="S132" i="28"/>
  <c r="T433" i="27"/>
  <c r="AG152" i="28"/>
  <c r="AH453" i="27"/>
  <c r="D162" i="28"/>
  <c r="A351" i="27"/>
  <c r="E463" i="27"/>
  <c r="Z178" i="28"/>
  <c r="AA479" i="27"/>
  <c r="AG194" i="28"/>
  <c r="AH495" i="27"/>
  <c r="AH206" i="28"/>
  <c r="AI507" i="27"/>
  <c r="AL220" i="28"/>
  <c r="AM521" i="27"/>
  <c r="F228" i="28"/>
  <c r="G529" i="27"/>
  <c r="I141" i="28"/>
  <c r="J442" i="27"/>
  <c r="V161" i="28"/>
  <c r="W462" i="27"/>
  <c r="T175" i="28"/>
  <c r="U476" i="27"/>
  <c r="Y191" i="28"/>
  <c r="Z492" i="27"/>
  <c r="AA203" i="28"/>
  <c r="AB504" i="27"/>
  <c r="T223" i="28"/>
  <c r="U524" i="27"/>
  <c r="S231" i="28"/>
  <c r="T532" i="27"/>
  <c r="AG142" i="28"/>
  <c r="AH443" i="27"/>
  <c r="A350" i="27"/>
  <c r="AJ161" i="28"/>
  <c r="AK462" i="27"/>
  <c r="J174" i="28"/>
  <c r="K475" i="27"/>
  <c r="L190" i="28"/>
  <c r="M491" i="27"/>
  <c r="P214" i="28"/>
  <c r="Q515" i="27"/>
  <c r="Q220" i="28"/>
  <c r="R521" i="27"/>
  <c r="AC230" i="28"/>
  <c r="AD531" i="27"/>
  <c r="N132" i="28"/>
  <c r="O433" i="27"/>
  <c r="AI145" i="28"/>
  <c r="AJ446" i="27"/>
  <c r="AB159" i="28"/>
  <c r="AC460" i="27"/>
  <c r="AC187" i="28"/>
  <c r="AD488" i="27"/>
  <c r="L203" i="28"/>
  <c r="M504" i="27"/>
  <c r="Q217" i="28"/>
  <c r="R518" i="27"/>
  <c r="H223" i="28"/>
  <c r="I524" i="27"/>
  <c r="K231" i="28"/>
  <c r="L532" i="27"/>
  <c r="F134" i="28"/>
  <c r="G435" i="27"/>
  <c r="I152" i="28"/>
  <c r="J453" i="27"/>
  <c r="AA192" i="28"/>
  <c r="AB493" i="27"/>
  <c r="U212" i="28"/>
  <c r="V513" i="27"/>
  <c r="AG222" i="28"/>
  <c r="AH523" i="27"/>
  <c r="R135" i="28"/>
  <c r="S436" i="27"/>
  <c r="AJ151" i="28"/>
  <c r="AK452" i="27"/>
  <c r="AB165" i="28"/>
  <c r="AC466" i="27"/>
  <c r="H189" i="28"/>
  <c r="I490" i="27"/>
  <c r="L213" i="28"/>
  <c r="M514" i="27"/>
  <c r="AD225" i="28"/>
  <c r="AE526" i="27"/>
  <c r="P137" i="28"/>
  <c r="Q438" i="27"/>
  <c r="L148" i="28"/>
  <c r="M449" i="27"/>
  <c r="U166" i="28"/>
  <c r="V467" i="27"/>
  <c r="U174" i="28"/>
  <c r="V475" i="27"/>
  <c r="AL184" i="28"/>
  <c r="AM485" i="27"/>
  <c r="AA206" i="28"/>
  <c r="AB507" i="27"/>
  <c r="Z149" i="28"/>
  <c r="AA450" i="27"/>
  <c r="Y169" i="28"/>
  <c r="Z470" i="27"/>
  <c r="T203" i="28"/>
  <c r="U504" i="27"/>
  <c r="AK219" i="28"/>
  <c r="AL520" i="27"/>
  <c r="AH137" i="28"/>
  <c r="AI438" i="27"/>
  <c r="Z146" i="28"/>
  <c r="AA447" i="27"/>
  <c r="Y160" i="28"/>
  <c r="Z461" i="27"/>
  <c r="F174" i="28"/>
  <c r="G475" i="27"/>
  <c r="G182" i="28"/>
  <c r="H483" i="27"/>
  <c r="K202" i="28"/>
  <c r="L503" i="27"/>
  <c r="AA214" i="28"/>
  <c r="AB515" i="27"/>
  <c r="AA226" i="28"/>
  <c r="AB527" i="27"/>
  <c r="F142" i="28"/>
  <c r="G443" i="27"/>
  <c r="R153" i="28"/>
  <c r="S454" i="27"/>
  <c r="I173" i="28"/>
  <c r="J474" i="27"/>
  <c r="D203" i="28"/>
  <c r="A392" i="27"/>
  <c r="E504" i="27"/>
  <c r="G207" i="28"/>
  <c r="H508" i="27"/>
  <c r="AD219" i="28"/>
  <c r="AE520" i="27"/>
  <c r="AB135" i="28"/>
  <c r="AC436" i="27"/>
  <c r="AF148" i="28"/>
  <c r="AG449" i="27"/>
  <c r="U158" i="28"/>
  <c r="V459" i="27"/>
  <c r="AE180" i="28"/>
  <c r="AF481" i="27"/>
  <c r="AI188" i="28"/>
  <c r="AJ489" i="27"/>
  <c r="AJ208" i="28"/>
  <c r="AK509" i="27"/>
  <c r="AG214" i="28"/>
  <c r="AH515" i="27"/>
  <c r="J226" i="28"/>
  <c r="K527" i="27"/>
  <c r="AD141" i="28"/>
  <c r="AE442" i="27"/>
  <c r="L147" i="28"/>
  <c r="M448" i="27"/>
  <c r="T179" i="28"/>
  <c r="U480" i="27"/>
  <c r="D193" i="28"/>
  <c r="A382" i="27"/>
  <c r="E494" i="27"/>
  <c r="AE199" i="28"/>
  <c r="AF500" i="27"/>
  <c r="AI207" i="28"/>
  <c r="AJ508" i="27"/>
  <c r="P146" i="28"/>
  <c r="Q447" i="27"/>
  <c r="AG156" i="28"/>
  <c r="AH457" i="27"/>
  <c r="P174" i="28"/>
  <c r="Q475" i="27"/>
  <c r="AK190" i="28"/>
  <c r="AL491" i="27"/>
  <c r="P194" i="28"/>
  <c r="Q495" i="27"/>
  <c r="K200" i="28"/>
  <c r="L501" i="27"/>
  <c r="R210" i="28"/>
  <c r="S511" i="27"/>
  <c r="AA145" i="28"/>
  <c r="AB446" i="27"/>
  <c r="Q163" i="28"/>
  <c r="R464" i="27"/>
  <c r="P171" i="28"/>
  <c r="Q472" i="27"/>
  <c r="S179" i="28"/>
  <c r="T480" i="27"/>
  <c r="AL187" i="28"/>
  <c r="AM488" i="27"/>
  <c r="Q199" i="28"/>
  <c r="R500" i="27"/>
  <c r="I133" i="28"/>
  <c r="J434" i="27"/>
  <c r="AF146" i="28"/>
  <c r="AG447" i="27"/>
  <c r="Y156" i="28"/>
  <c r="Z457" i="27"/>
  <c r="V164" i="28"/>
  <c r="W465" i="27"/>
  <c r="AF174" i="28"/>
  <c r="AG475" i="27"/>
  <c r="K192" i="28"/>
  <c r="L493" i="27"/>
  <c r="D204" i="28"/>
  <c r="A393" i="27"/>
  <c r="E505" i="27"/>
  <c r="AE214" i="28"/>
  <c r="AF515" i="27"/>
  <c r="AK228" i="28"/>
  <c r="AL529" i="27"/>
  <c r="Y141" i="28"/>
  <c r="Z442" i="27"/>
  <c r="E151" i="28"/>
  <c r="F452" i="27"/>
  <c r="AE167" i="28"/>
  <c r="AF468" i="27"/>
  <c r="F173" i="28"/>
  <c r="G474" i="27"/>
  <c r="AH181" i="28"/>
  <c r="AI482" i="27"/>
  <c r="AI209" i="28"/>
  <c r="AJ510" i="27"/>
  <c r="AB221" i="28"/>
  <c r="AC522" i="27"/>
  <c r="P144" i="28"/>
  <c r="Q445" i="27"/>
  <c r="I156" i="28"/>
  <c r="J457" i="27"/>
  <c r="G164" i="28"/>
  <c r="H465" i="27"/>
  <c r="N174" i="28"/>
  <c r="O475" i="27"/>
  <c r="O188" i="28"/>
  <c r="P489" i="27"/>
  <c r="AF202" i="28"/>
  <c r="AG503" i="27"/>
  <c r="AG216" i="28"/>
  <c r="AH517" i="27"/>
  <c r="AF224" i="28"/>
  <c r="AG525" i="27"/>
  <c r="AL133" i="28"/>
  <c r="AM434" i="27"/>
  <c r="G149" i="28"/>
  <c r="H450" i="27"/>
  <c r="R159" i="28"/>
  <c r="S460" i="27"/>
  <c r="H169" i="28"/>
  <c r="I470" i="27"/>
  <c r="D187" i="28"/>
  <c r="A376" i="27"/>
  <c r="E488" i="27"/>
  <c r="AA193" i="28"/>
  <c r="AB494" i="27"/>
  <c r="V201" i="28"/>
  <c r="W502" i="27"/>
  <c r="U213" i="28"/>
  <c r="V514" i="27"/>
  <c r="AL225" i="28"/>
  <c r="AM526" i="27"/>
  <c r="N143" i="28"/>
  <c r="O444" i="27"/>
  <c r="U150" i="28"/>
  <c r="V451" i="27"/>
  <c r="M166" i="28"/>
  <c r="N467" i="27"/>
  <c r="J180" i="28"/>
  <c r="K481" i="27"/>
  <c r="N202" i="28"/>
  <c r="O503" i="27"/>
  <c r="E220" i="28"/>
  <c r="F521" i="27"/>
  <c r="J143" i="28"/>
  <c r="K444" i="27"/>
  <c r="Z153" i="28"/>
  <c r="AA454" i="27"/>
  <c r="Y187" i="28"/>
  <c r="Z488" i="27"/>
  <c r="Q191" i="28"/>
  <c r="R492" i="27"/>
  <c r="E201" i="28"/>
  <c r="F502" i="27"/>
  <c r="H209" i="28"/>
  <c r="I510" i="27"/>
  <c r="AF215" i="28"/>
  <c r="AG516" i="27"/>
  <c r="P223" i="28"/>
  <c r="Q524" i="27"/>
  <c r="G229" i="28"/>
  <c r="H530" i="27"/>
  <c r="M144" i="28"/>
  <c r="N445" i="27"/>
  <c r="U162" i="28"/>
  <c r="V463" i="27"/>
  <c r="J188" i="28"/>
  <c r="K489" i="27"/>
  <c r="AD200" i="28"/>
  <c r="AE501" i="27"/>
  <c r="D214" i="28"/>
  <c r="A403" i="27"/>
  <c r="E515" i="27"/>
  <c r="Q139" i="28"/>
  <c r="R440" i="27"/>
  <c r="AD134" i="28"/>
  <c r="AE435" i="27"/>
  <c r="M228" i="28"/>
  <c r="N529" i="27"/>
  <c r="AJ232" i="28"/>
  <c r="AK533" i="27"/>
  <c r="Q9" i="29"/>
  <c r="S9" i="29" s="1"/>
  <c r="Q83" i="29"/>
  <c r="S83" i="29" s="1"/>
  <c r="Q78" i="29"/>
  <c r="S78" i="29" s="1"/>
  <c r="Q16" i="29"/>
  <c r="S16" i="29" s="1"/>
  <c r="Q11" i="29"/>
  <c r="S11" i="29" s="1"/>
  <c r="Q61" i="29"/>
  <c r="S61" i="29" s="1"/>
  <c r="CS538" i="27"/>
  <c r="CS426" i="27"/>
  <c r="CS538" i="24"/>
  <c r="Q62" i="29"/>
  <c r="S62" i="29" s="1"/>
  <c r="Q23" i="29"/>
  <c r="S23" i="29" s="1"/>
  <c r="Q34" i="29"/>
  <c r="S34" i="29" s="1"/>
  <c r="Q86" i="29"/>
  <c r="S86" i="29" s="1"/>
  <c r="Q74" i="29"/>
  <c r="S74" i="29" s="1"/>
  <c r="Q105" i="29"/>
  <c r="S105" i="29" s="1"/>
  <c r="Q47" i="29"/>
  <c r="S47" i="29" s="1"/>
  <c r="Q10" i="29"/>
  <c r="S10" i="29" s="1"/>
  <c r="Q101" i="29"/>
  <c r="S101" i="29" s="1"/>
  <c r="Q27" i="29"/>
  <c r="S27" i="29" s="1"/>
  <c r="Q95" i="29"/>
  <c r="S95" i="29" s="1"/>
  <c r="Q58" i="29"/>
  <c r="S58" i="29" s="1"/>
  <c r="Q40" i="29"/>
  <c r="S40" i="29" s="1"/>
  <c r="Q69" i="29"/>
  <c r="S69" i="29" s="1"/>
  <c r="Q63" i="29"/>
  <c r="S63" i="29" s="1"/>
  <c r="Q89" i="29"/>
  <c r="S89" i="29" s="1"/>
  <c r="Q22" i="29"/>
  <c r="S22" i="29" s="1"/>
  <c r="Q32" i="29"/>
  <c r="S32" i="29" s="1"/>
  <c r="Q70" i="29"/>
  <c r="S70" i="29" s="1"/>
  <c r="Q80" i="29"/>
  <c r="S80" i="29" s="1"/>
  <c r="Q68" i="29"/>
  <c r="S68" i="29" s="1"/>
  <c r="Q100" i="29"/>
  <c r="S100" i="29" s="1"/>
  <c r="Q94" i="29"/>
  <c r="S94" i="29" s="1"/>
  <c r="Q33" i="29"/>
  <c r="S33" i="29" s="1"/>
  <c r="Q19" i="29"/>
  <c r="S19" i="29" s="1"/>
  <c r="Q28" i="29"/>
  <c r="S28" i="29" s="1"/>
  <c r="Q97" i="29"/>
  <c r="S97" i="29" s="1"/>
  <c r="Q31" i="29"/>
  <c r="S31" i="29" s="1"/>
  <c r="Q5" i="29"/>
  <c r="Q65" i="29"/>
  <c r="S65" i="29" s="1"/>
  <c r="Q73" i="29"/>
  <c r="S73" i="29" s="1"/>
  <c r="Q30" i="29"/>
  <c r="S30" i="29" s="1"/>
  <c r="Q51" i="29"/>
  <c r="S51" i="29" s="1"/>
  <c r="Q96" i="29"/>
  <c r="S96" i="29" s="1"/>
  <c r="Q60" i="29"/>
  <c r="S60" i="29" s="1"/>
  <c r="Q15" i="29"/>
  <c r="S15" i="29" s="1"/>
  <c r="Q55" i="29"/>
  <c r="S55" i="29" s="1"/>
  <c r="Q82" i="29"/>
  <c r="S82" i="29" s="1"/>
  <c r="Q81" i="29"/>
  <c r="S81" i="29" s="1"/>
  <c r="Q98" i="29"/>
  <c r="S98" i="29" s="1"/>
  <c r="Q54" i="29"/>
  <c r="S54" i="29" s="1"/>
  <c r="Q43" i="29"/>
  <c r="S43" i="29" s="1"/>
  <c r="Q71" i="29"/>
  <c r="S71" i="29" s="1"/>
  <c r="Q56" i="29"/>
  <c r="S56" i="29" s="1"/>
  <c r="Q36" i="29"/>
  <c r="S36" i="29" s="1"/>
  <c r="Q67" i="29"/>
  <c r="S67" i="29" s="1"/>
  <c r="Q52" i="29"/>
  <c r="S52" i="29" s="1"/>
  <c r="Q6" i="29"/>
  <c r="S6" i="29" s="1"/>
  <c r="Q77" i="29"/>
  <c r="S77" i="29" s="1"/>
  <c r="Q8" i="29"/>
  <c r="S8" i="29" s="1"/>
  <c r="Q18" i="29"/>
  <c r="S18" i="29" s="1"/>
  <c r="Q39" i="29"/>
  <c r="S39" i="29" s="1"/>
  <c r="Q42" i="29"/>
  <c r="S42" i="29" s="1"/>
  <c r="Q13" i="29"/>
  <c r="S13" i="29" s="1"/>
  <c r="Q72" i="29"/>
  <c r="S72" i="29" s="1"/>
  <c r="Q106" i="29"/>
  <c r="S106" i="29" s="1"/>
  <c r="Q26" i="29"/>
  <c r="S26" i="29" s="1"/>
  <c r="Q41" i="29"/>
  <c r="S41" i="29" s="1"/>
  <c r="Q21" i="29"/>
  <c r="S21" i="29" s="1"/>
  <c r="Q37" i="29"/>
  <c r="S37" i="29" s="1"/>
  <c r="AE7" i="22"/>
  <c r="Q102" i="29"/>
  <c r="S102" i="29" s="1"/>
  <c r="Q90" i="29"/>
  <c r="S90" i="29" s="1"/>
  <c r="Q59" i="29"/>
  <c r="S59" i="29" s="1"/>
  <c r="Q103" i="29"/>
  <c r="S103" i="29" s="1"/>
  <c r="Q25" i="29"/>
  <c r="S25" i="29" s="1"/>
  <c r="Q49" i="29"/>
  <c r="S49" i="29" s="1"/>
  <c r="Q66" i="29"/>
  <c r="S66" i="29" s="1"/>
  <c r="Q57" i="29"/>
  <c r="S57" i="29" s="1"/>
  <c r="Q87" i="29"/>
  <c r="S87" i="29" s="1"/>
  <c r="Q75" i="29"/>
  <c r="S75" i="29" s="1"/>
  <c r="Q79" i="29"/>
  <c r="S79" i="29" s="1"/>
  <c r="Q64" i="29"/>
  <c r="S64" i="29" s="1"/>
  <c r="Q29" i="29"/>
  <c r="S29" i="29" s="1"/>
  <c r="Q104" i="29"/>
  <c r="S104" i="29" s="1"/>
  <c r="Q12" i="29"/>
  <c r="S12" i="29" s="1"/>
  <c r="Q35" i="29"/>
  <c r="S35" i="29" s="1"/>
  <c r="Q20" i="29"/>
  <c r="S20" i="29" s="1"/>
  <c r="Q44" i="29"/>
  <c r="S44" i="29" s="1"/>
  <c r="Q88" i="29"/>
  <c r="S88" i="29" s="1"/>
  <c r="Q45" i="29"/>
  <c r="S45" i="29" s="1"/>
  <c r="Q84" i="29"/>
  <c r="S84" i="29" s="1"/>
  <c r="Q93" i="29"/>
  <c r="S93" i="29" s="1"/>
  <c r="Q24" i="29"/>
  <c r="S24" i="29" s="1"/>
  <c r="Q48" i="29"/>
  <c r="S48" i="29" s="1"/>
  <c r="Q50" i="29"/>
  <c r="S50" i="29" s="1"/>
  <c r="Q14" i="29"/>
  <c r="S14" i="29" s="1"/>
  <c r="AR538" i="24"/>
  <c r="AQ426" i="27"/>
  <c r="AQ538" i="27"/>
  <c r="AQ538" i="24"/>
  <c r="AR426" i="27"/>
  <c r="AR538" i="27"/>
  <c r="BG538" i="24"/>
  <c r="BG426" i="27"/>
  <c r="BG538" i="27"/>
  <c r="BP202" i="24"/>
  <c r="BP318" i="24"/>
  <c r="BP314" i="24" s="1"/>
  <c r="AY202" i="24"/>
  <c r="AY314" i="24"/>
  <c r="AU202" i="24"/>
  <c r="AU314" i="24"/>
  <c r="AT331" i="24"/>
  <c r="AS331" i="24"/>
  <c r="AT339" i="24"/>
  <c r="AS339" i="24"/>
  <c r="AT366" i="24"/>
  <c r="AS366" i="24"/>
  <c r="AT368" i="24"/>
  <c r="AS368" i="24"/>
  <c r="AT406" i="24"/>
  <c r="AS406" i="24"/>
  <c r="AS405" i="24"/>
  <c r="AT405" i="24"/>
  <c r="AK202" i="24"/>
  <c r="AX202" i="24"/>
  <c r="AX314" i="24"/>
  <c r="CF202" i="24"/>
  <c r="CF318" i="24"/>
  <c r="CF314" i="24" s="1"/>
  <c r="BB202" i="24"/>
  <c r="BB314" i="24"/>
  <c r="BO202" i="24"/>
  <c r="BO318" i="24"/>
  <c r="BO314" i="24" s="1"/>
  <c r="BD202" i="24"/>
  <c r="BD318" i="24"/>
  <c r="BD314" i="24" s="1"/>
  <c r="AT340" i="24"/>
  <c r="AS340" i="24"/>
  <c r="AT337" i="24"/>
  <c r="AS337" i="24"/>
  <c r="AS354" i="24"/>
  <c r="AT354" i="24"/>
  <c r="AT384" i="24"/>
  <c r="AS384" i="24"/>
  <c r="AT389" i="24"/>
  <c r="AS389" i="24"/>
  <c r="AT409" i="24"/>
  <c r="AS409" i="24"/>
  <c r="DC202" i="24"/>
  <c r="DC318" i="24"/>
  <c r="DC314" i="24" s="1"/>
  <c r="AH202" i="24"/>
  <c r="CV202" i="24"/>
  <c r="CV318" i="24"/>
  <c r="CV314" i="24" s="1"/>
  <c r="CO202" i="24"/>
  <c r="CO318" i="24"/>
  <c r="CO314" i="24" s="1"/>
  <c r="AT334" i="24"/>
  <c r="AS334" i="24"/>
  <c r="AT352" i="24"/>
  <c r="AS352" i="24"/>
  <c r="AT359" i="24"/>
  <c r="AS359" i="24"/>
  <c r="AT382" i="24"/>
  <c r="AS382" i="24"/>
  <c r="AT385" i="24"/>
  <c r="AS385" i="24"/>
  <c r="AT410" i="24"/>
  <c r="AS410" i="24"/>
  <c r="F202" i="24"/>
  <c r="BI202" i="24"/>
  <c r="BI318" i="24"/>
  <c r="BI314" i="24" s="1"/>
  <c r="AG202" i="24"/>
  <c r="S202" i="24"/>
  <c r="I202" i="24"/>
  <c r="CQ202" i="24"/>
  <c r="CQ318" i="24"/>
  <c r="CQ314" i="24" s="1"/>
  <c r="AT332" i="24"/>
  <c r="AS332" i="24"/>
  <c r="AT350" i="24"/>
  <c r="AS350" i="24"/>
  <c r="AT380" i="24"/>
  <c r="AS380" i="24"/>
  <c r="AT376" i="24"/>
  <c r="AS376" i="24"/>
  <c r="AT397" i="24"/>
  <c r="AS397" i="24"/>
  <c r="AS413" i="24"/>
  <c r="AT413" i="24"/>
  <c r="CS202" i="24"/>
  <c r="CS318" i="24"/>
  <c r="CS314" i="24" s="1"/>
  <c r="BV202" i="24"/>
  <c r="BV318" i="24"/>
  <c r="BV314" i="24" s="1"/>
  <c r="AF202" i="24"/>
  <c r="BY202" i="24"/>
  <c r="BY318" i="24"/>
  <c r="BY314" i="24" s="1"/>
  <c r="CT202" i="24"/>
  <c r="CT318" i="24"/>
  <c r="CT314" i="24" s="1"/>
  <c r="U202" i="24"/>
  <c r="CX202" i="24"/>
  <c r="CX318" i="24"/>
  <c r="CX314" i="24" s="1"/>
  <c r="CP202" i="24"/>
  <c r="CP318" i="24"/>
  <c r="CP314" i="24" s="1"/>
  <c r="CI202" i="24"/>
  <c r="CI318" i="24"/>
  <c r="CI314" i="24" s="1"/>
  <c r="AI202" i="24"/>
  <c r="CR202" i="24"/>
  <c r="CR318" i="24"/>
  <c r="CR314" i="24" s="1"/>
  <c r="AV202" i="24"/>
  <c r="AV314" i="24"/>
  <c r="CW202" i="24"/>
  <c r="CW318" i="24"/>
  <c r="CW314" i="24" s="1"/>
  <c r="AT338" i="24"/>
  <c r="AS338" i="24"/>
  <c r="AT347" i="24"/>
  <c r="AS347" i="24"/>
  <c r="AT364" i="24"/>
  <c r="AS364" i="24"/>
  <c r="AT378" i="24"/>
  <c r="AS378" i="24"/>
  <c r="AT403" i="24"/>
  <c r="AS403" i="24"/>
  <c r="AT417" i="24"/>
  <c r="AS417" i="24"/>
  <c r="CJ202" i="24"/>
  <c r="CJ318" i="24"/>
  <c r="CJ314" i="24" s="1"/>
  <c r="CB202" i="24"/>
  <c r="CB318" i="24"/>
  <c r="CB314" i="24" s="1"/>
  <c r="P202" i="24"/>
  <c r="DD202" i="24"/>
  <c r="DD318" i="24"/>
  <c r="DD314" i="24" s="1"/>
  <c r="Z202" i="24"/>
  <c r="AS202" i="24"/>
  <c r="AT318" i="24"/>
  <c r="AS318" i="24"/>
  <c r="AT330" i="24"/>
  <c r="AS330" i="24"/>
  <c r="AT358" i="24"/>
  <c r="AS358" i="24"/>
  <c r="AT357" i="24"/>
  <c r="AS357" i="24"/>
  <c r="AT395" i="24"/>
  <c r="AS395" i="24"/>
  <c r="AT392" i="24"/>
  <c r="AS392" i="24"/>
  <c r="AT420" i="24"/>
  <c r="AS420" i="24"/>
  <c r="CL202" i="24"/>
  <c r="CL318" i="24"/>
  <c r="CL314" i="24" s="1"/>
  <c r="BJ202" i="24"/>
  <c r="BJ318" i="24"/>
  <c r="BJ314" i="24" s="1"/>
  <c r="BX202" i="24"/>
  <c r="BX318" i="24"/>
  <c r="BX314" i="24" s="1"/>
  <c r="AB202" i="24"/>
  <c r="AJ202" i="24"/>
  <c r="BF202" i="24"/>
  <c r="BF318" i="24"/>
  <c r="BF314" i="24" s="1"/>
  <c r="AZ202" i="24"/>
  <c r="AZ318" i="24"/>
  <c r="AZ314" i="24" s="1"/>
  <c r="BS202" i="24"/>
  <c r="BS318" i="24"/>
  <c r="BS314" i="24" s="1"/>
  <c r="AT335" i="24"/>
  <c r="AS335" i="24"/>
  <c r="AT328" i="24"/>
  <c r="AS328" i="24"/>
  <c r="AS362" i="24"/>
  <c r="AT362" i="24"/>
  <c r="AT398" i="24"/>
  <c r="AS398" i="24"/>
  <c r="AT390" i="24"/>
  <c r="AS390" i="24"/>
  <c r="AT408" i="24"/>
  <c r="AS408" i="24"/>
  <c r="AA202" i="24"/>
  <c r="BN202" i="24"/>
  <c r="BN318" i="24"/>
  <c r="BN314" i="24" s="1"/>
  <c r="AQ202" i="24"/>
  <c r="AQ318" i="24"/>
  <c r="AQ314" i="24" s="1"/>
  <c r="BK202" i="24"/>
  <c r="BK318" i="24"/>
  <c r="BK314" i="24" s="1"/>
  <c r="CK202" i="24"/>
  <c r="CK318" i="24"/>
  <c r="CK314" i="24" s="1"/>
  <c r="BE202" i="24"/>
  <c r="BE318" i="24"/>
  <c r="BE314" i="24" s="1"/>
  <c r="AT324" i="24"/>
  <c r="AS324" i="24"/>
  <c r="AT326" i="24"/>
  <c r="AS326" i="24"/>
  <c r="AT353" i="24"/>
  <c r="AS353" i="24"/>
  <c r="AT371" i="24"/>
  <c r="AS371" i="24"/>
  <c r="AT374" i="24"/>
  <c r="AS374" i="24"/>
  <c r="AT399" i="24"/>
  <c r="AS399" i="24"/>
  <c r="AT415" i="24"/>
  <c r="AS415" i="24"/>
  <c r="BC202" i="24"/>
  <c r="BC318" i="24"/>
  <c r="BC314" i="24" s="1"/>
  <c r="BA202" i="24"/>
  <c r="BA314" i="24"/>
  <c r="CC202" i="24"/>
  <c r="CC318" i="24"/>
  <c r="CC314" i="24" s="1"/>
  <c r="V202" i="24"/>
  <c r="DB202" i="24"/>
  <c r="DB318" i="24"/>
  <c r="DB314" i="24" s="1"/>
  <c r="AT320" i="24"/>
  <c r="AS320" i="24"/>
  <c r="AT333" i="24"/>
  <c r="AS333" i="24"/>
  <c r="AT348" i="24"/>
  <c r="AS348" i="24"/>
  <c r="AT369" i="24"/>
  <c r="AS369" i="24"/>
  <c r="AT393" i="24"/>
  <c r="AS393" i="24"/>
  <c r="AT404" i="24"/>
  <c r="AS404" i="24"/>
  <c r="AT411" i="24"/>
  <c r="AS411" i="24"/>
  <c r="K202" i="24"/>
  <c r="R202" i="24"/>
  <c r="BZ202" i="24"/>
  <c r="BZ318" i="24"/>
  <c r="BZ314" i="24" s="1"/>
  <c r="W202" i="24"/>
  <c r="AE202" i="24"/>
  <c r="AT322" i="24"/>
  <c r="AS322" i="24"/>
  <c r="AT336" i="24"/>
  <c r="AS336" i="24"/>
  <c r="AT367" i="24"/>
  <c r="AS367" i="24"/>
  <c r="AT386" i="24"/>
  <c r="AS386" i="24"/>
  <c r="AT383" i="24"/>
  <c r="AS383" i="24"/>
  <c r="AT402" i="24"/>
  <c r="AS402" i="24"/>
  <c r="AT418" i="24"/>
  <c r="AS418" i="24"/>
  <c r="CG202" i="24"/>
  <c r="CG318" i="24"/>
  <c r="CG314" i="24" s="1"/>
  <c r="BR202" i="24"/>
  <c r="BR318" i="24"/>
  <c r="BR314" i="24" s="1"/>
  <c r="AW202" i="24"/>
  <c r="AW318" i="24"/>
  <c r="AW314" i="24" s="1"/>
  <c r="BW202" i="24"/>
  <c r="BW318" i="24"/>
  <c r="BW314" i="24" s="1"/>
  <c r="BQ202" i="24"/>
  <c r="BQ318" i="24"/>
  <c r="BQ314" i="24" s="1"/>
  <c r="J202" i="24"/>
  <c r="CH202" i="24"/>
  <c r="CH314" i="24"/>
  <c r="BG202" i="24"/>
  <c r="BG318" i="24"/>
  <c r="BG314" i="24" s="1"/>
  <c r="L202" i="24"/>
  <c r="X202" i="24"/>
  <c r="AR202" i="24"/>
  <c r="AR318" i="24"/>
  <c r="AR314" i="24" s="1"/>
  <c r="AT327" i="24"/>
  <c r="AS327" i="24"/>
  <c r="AT342" i="24"/>
  <c r="AS342" i="24"/>
  <c r="AT365" i="24"/>
  <c r="AS365" i="24"/>
  <c r="AT387" i="24"/>
  <c r="AS387" i="24"/>
  <c r="AT407" i="24"/>
  <c r="AS407" i="24"/>
  <c r="AT416" i="24"/>
  <c r="AS416" i="24"/>
  <c r="AP202" i="24"/>
  <c r="CZ202" i="24"/>
  <c r="CZ318" i="24"/>
  <c r="CZ314" i="24" s="1"/>
  <c r="AM202" i="24"/>
  <c r="AN202" i="24"/>
  <c r="AL202" i="24"/>
  <c r="AT202" i="24"/>
  <c r="G202" i="24"/>
  <c r="CA202" i="24"/>
  <c r="CA318" i="24"/>
  <c r="CA314" i="24" s="1"/>
  <c r="AS329" i="24"/>
  <c r="AT329" i="24"/>
  <c r="AT349" i="24"/>
  <c r="AS349" i="24"/>
  <c r="AT361" i="24"/>
  <c r="AS361" i="24"/>
  <c r="AT388" i="24"/>
  <c r="AS388" i="24"/>
  <c r="AT381" i="24"/>
  <c r="AS381" i="24"/>
  <c r="AT401" i="24"/>
  <c r="AS401" i="24"/>
  <c r="AT414" i="24"/>
  <c r="AS414" i="24"/>
  <c r="N202" i="24"/>
  <c r="Y202" i="24"/>
  <c r="BT202" i="24"/>
  <c r="BT318" i="24"/>
  <c r="BT314" i="24" s="1"/>
  <c r="AT325" i="24"/>
  <c r="AS325" i="24"/>
  <c r="AT351" i="24"/>
  <c r="AS351" i="24"/>
  <c r="AT372" i="24"/>
  <c r="AS372" i="24"/>
  <c r="AT379" i="24"/>
  <c r="AS379" i="24"/>
  <c r="AT394" i="24"/>
  <c r="AS394" i="24"/>
  <c r="AT412" i="24"/>
  <c r="AS412" i="24"/>
  <c r="CD202" i="24"/>
  <c r="CD318" i="24"/>
  <c r="CD314" i="24" s="1"/>
  <c r="BL202" i="24"/>
  <c r="BL318" i="24"/>
  <c r="BL314" i="24" s="1"/>
  <c r="AC202" i="24"/>
  <c r="BU202" i="24"/>
  <c r="BU318" i="24"/>
  <c r="BU314" i="24" s="1"/>
  <c r="CE202" i="24"/>
  <c r="CE318" i="24"/>
  <c r="CE314" i="24" s="1"/>
  <c r="AT323" i="24"/>
  <c r="AS323" i="24"/>
  <c r="AT360" i="24"/>
  <c r="AS360" i="24"/>
  <c r="AT373" i="24"/>
  <c r="AS373" i="24"/>
  <c r="AT377" i="24"/>
  <c r="AS377" i="24"/>
  <c r="AS421" i="24"/>
  <c r="AT421" i="24"/>
  <c r="AT419" i="24"/>
  <c r="AS419" i="24"/>
  <c r="CM202" i="24"/>
  <c r="CM318" i="24"/>
  <c r="CM314" i="24" s="1"/>
  <c r="CU202" i="24"/>
  <c r="CU318" i="24"/>
  <c r="CU314" i="24" s="1"/>
  <c r="M202" i="24"/>
  <c r="AS321" i="24"/>
  <c r="AT321" i="24"/>
  <c r="AT355" i="24"/>
  <c r="AS355" i="24"/>
  <c r="AT363" i="24"/>
  <c r="AS363" i="24"/>
  <c r="AS370" i="24"/>
  <c r="AT370" i="24"/>
  <c r="AT396" i="24"/>
  <c r="AS396" i="24"/>
  <c r="AT422" i="24"/>
  <c r="AS422" i="24"/>
  <c r="DA202" i="24"/>
  <c r="DA318" i="24"/>
  <c r="DA314" i="24" s="1"/>
  <c r="CY202" i="24"/>
  <c r="CY318" i="24"/>
  <c r="CY314" i="24" s="1"/>
  <c r="BM202" i="24"/>
  <c r="BM318" i="24"/>
  <c r="BM314" i="24" s="1"/>
  <c r="BH202" i="24"/>
  <c r="BH318" i="24"/>
  <c r="BH314" i="24" s="1"/>
  <c r="O202" i="24"/>
  <c r="AT319" i="24"/>
  <c r="AS319" i="24"/>
  <c r="AT341" i="24"/>
  <c r="AS341" i="24"/>
  <c r="AT356" i="24"/>
  <c r="AS356" i="24"/>
  <c r="AT375" i="24"/>
  <c r="AS375" i="24"/>
  <c r="AT391" i="24"/>
  <c r="AS391" i="24"/>
  <c r="AT400" i="24"/>
  <c r="AS400" i="24"/>
  <c r="CN202" i="24"/>
  <c r="CN318" i="24"/>
  <c r="CN314" i="24" s="1"/>
  <c r="E202" i="24"/>
  <c r="CM538" i="27"/>
  <c r="CM538" i="24"/>
  <c r="CC538" i="24"/>
  <c r="BH538" i="24"/>
  <c r="CC538" i="27"/>
  <c r="CC426" i="27"/>
  <c r="BH426" i="27"/>
  <c r="BH538" i="27"/>
  <c r="DD538" i="24"/>
  <c r="DD538" i="27"/>
  <c r="DD426" i="27"/>
  <c r="Z79" i="26"/>
  <c r="BY426" i="24" s="1"/>
  <c r="Z51" i="26"/>
  <c r="AW426" i="24" s="1"/>
  <c r="Z40" i="26"/>
  <c r="AL426" i="24" s="1"/>
  <c r="Z91" i="26"/>
  <c r="CK426" i="24" s="1"/>
  <c r="Z101" i="26"/>
  <c r="CU426" i="24" s="1"/>
  <c r="Z38" i="26"/>
  <c r="AJ426" i="24" s="1"/>
  <c r="Z15" i="26"/>
  <c r="M426" i="24" s="1"/>
  <c r="Z20" i="26"/>
  <c r="R426" i="24" s="1"/>
  <c r="Z42" i="26"/>
  <c r="AN426" i="24" s="1"/>
  <c r="Z39" i="26"/>
  <c r="AK426" i="24" s="1"/>
  <c r="Z54" i="26"/>
  <c r="AZ426" i="24" s="1"/>
  <c r="Z21" i="26"/>
  <c r="S426" i="24" s="1"/>
  <c r="Z52" i="26"/>
  <c r="AX426" i="24" s="1"/>
  <c r="Z72" i="26"/>
  <c r="BR426" i="24" s="1"/>
  <c r="Z37" i="26"/>
  <c r="AI426" i="24" s="1"/>
  <c r="Z76" i="26"/>
  <c r="BV426" i="24" s="1"/>
  <c r="Z80" i="26"/>
  <c r="BZ426" i="24" s="1"/>
  <c r="Z92" i="26"/>
  <c r="CL426" i="24" s="1"/>
  <c r="Z19" i="26"/>
  <c r="Q426" i="24" s="1"/>
  <c r="Z103" i="26"/>
  <c r="CW426" i="24" s="1"/>
  <c r="Z60" i="26"/>
  <c r="BF426" i="24" s="1"/>
  <c r="Z29" i="26"/>
  <c r="AA426" i="24" s="1"/>
  <c r="Z28" i="26"/>
  <c r="Z426" i="24" s="1"/>
  <c r="Z95" i="26"/>
  <c r="CO426" i="24" s="1"/>
  <c r="Z53" i="26"/>
  <c r="AY426" i="24" s="1"/>
  <c r="Z50" i="26"/>
  <c r="AV426" i="24" s="1"/>
  <c r="Z16" i="26"/>
  <c r="N426" i="24" s="1"/>
  <c r="Z30" i="26"/>
  <c r="AB426" i="24" s="1"/>
  <c r="Z88" i="26"/>
  <c r="CH426" i="24" s="1"/>
  <c r="Z26" i="26"/>
  <c r="X426" i="24" s="1"/>
  <c r="Z106" i="26"/>
  <c r="CZ426" i="24" s="1"/>
  <c r="Z17" i="26"/>
  <c r="O426" i="24" s="1"/>
  <c r="Z31" i="26"/>
  <c r="AC426" i="24" s="1"/>
  <c r="Z82" i="26"/>
  <c r="CB426" i="24" s="1"/>
  <c r="Z108" i="26"/>
  <c r="DB426" i="24" s="1"/>
  <c r="Z96" i="26"/>
  <c r="CP426" i="24" s="1"/>
  <c r="Z63" i="26"/>
  <c r="Z74" i="26"/>
  <c r="BT426" i="24" s="1"/>
  <c r="Z102" i="26"/>
  <c r="CV426" i="24" s="1"/>
  <c r="Z32" i="26"/>
  <c r="AD426" i="24" s="1"/>
  <c r="Z81" i="26"/>
  <c r="CA426" i="24" s="1"/>
  <c r="Z49" i="26"/>
  <c r="AU426" i="24" s="1"/>
  <c r="Z18" i="26"/>
  <c r="P426" i="24" s="1"/>
  <c r="Z107" i="26"/>
  <c r="DA426" i="24" s="1"/>
  <c r="Z22" i="26"/>
  <c r="T426" i="24" s="1"/>
  <c r="Z68" i="26"/>
  <c r="BN426" i="24" s="1"/>
  <c r="Z85" i="26"/>
  <c r="CE426" i="24" s="1"/>
  <c r="Z23" i="26"/>
  <c r="U426" i="24" s="1"/>
  <c r="Z97" i="26"/>
  <c r="CQ426" i="24" s="1"/>
  <c r="Z56" i="26"/>
  <c r="BB426" i="24" s="1"/>
  <c r="Z24" i="26"/>
  <c r="V426" i="24" s="1"/>
  <c r="Z34" i="26"/>
  <c r="AF426" i="24" s="1"/>
  <c r="Z100" i="26"/>
  <c r="CT426" i="24" s="1"/>
  <c r="Z73" i="26"/>
  <c r="BS426" i="24" s="1"/>
  <c r="Z66" i="26"/>
  <c r="BL426" i="24" s="1"/>
  <c r="Z86" i="26"/>
  <c r="CF426" i="24" s="1"/>
  <c r="Z105" i="26"/>
  <c r="Z33" i="26"/>
  <c r="AE426" i="24" s="1"/>
  <c r="Z27" i="26"/>
  <c r="Y426" i="24" s="1"/>
  <c r="Z98" i="26"/>
  <c r="CR426" i="24" s="1"/>
  <c r="Z8" i="26"/>
  <c r="F426" i="24" s="1"/>
  <c r="Z25" i="26"/>
  <c r="W426" i="24" s="1"/>
  <c r="Z35" i="26"/>
  <c r="AG426" i="24" s="1"/>
  <c r="Z59" i="26"/>
  <c r="BE426" i="24" s="1"/>
  <c r="Z70" i="26"/>
  <c r="BP426" i="24" s="1"/>
  <c r="Z71" i="26"/>
  <c r="BQ426" i="24" s="1"/>
  <c r="Z44" i="26"/>
  <c r="AP426" i="24" s="1"/>
  <c r="Z9" i="26"/>
  <c r="G426" i="24" s="1"/>
  <c r="Z57" i="26"/>
  <c r="Z78" i="26"/>
  <c r="BX426" i="24" s="1"/>
  <c r="Z89" i="26"/>
  <c r="CI426" i="24" s="1"/>
  <c r="Z64" i="26"/>
  <c r="BJ426" i="24" s="1"/>
  <c r="Z69" i="26"/>
  <c r="BO426" i="24" s="1"/>
  <c r="Z58" i="26"/>
  <c r="BD426" i="24" s="1"/>
  <c r="Z12" i="26"/>
  <c r="J426" i="24" s="1"/>
  <c r="Z10" i="26"/>
  <c r="H426" i="24" s="1"/>
  <c r="Z87" i="26"/>
  <c r="CG426" i="24" s="1"/>
  <c r="Z65" i="26"/>
  <c r="BK426" i="24" s="1"/>
  <c r="AA47" i="26"/>
  <c r="W48" i="26"/>
  <c r="D4" i="28" s="1" a="1"/>
  <c r="Z55" i="26"/>
  <c r="BA426" i="24" s="1"/>
  <c r="Z67" i="26"/>
  <c r="BM426" i="24" s="1"/>
  <c r="Z11" i="26"/>
  <c r="I426" i="24" s="1"/>
  <c r="Z75" i="26"/>
  <c r="BU426" i="24" s="1"/>
  <c r="Z84" i="26"/>
  <c r="CD426" i="24" s="1"/>
  <c r="Z43" i="26"/>
  <c r="AO426" i="24" s="1"/>
  <c r="Z13" i="26"/>
  <c r="K426" i="24" s="1"/>
  <c r="Z36" i="26"/>
  <c r="AH426" i="24" s="1"/>
  <c r="Z14" i="26"/>
  <c r="L426" i="24" s="1"/>
  <c r="Z41" i="26"/>
  <c r="AM426" i="24" s="1"/>
  <c r="Z90" i="26"/>
  <c r="CJ426" i="24" s="1"/>
  <c r="Z104" i="26"/>
  <c r="CX426" i="24" s="1"/>
  <c r="AA7" i="26"/>
  <c r="DB538" i="27"/>
  <c r="DB426" i="27"/>
  <c r="CE426" i="27"/>
  <c r="CE628" i="27" s="1"/>
  <c r="CE538" i="27"/>
  <c r="DA538" i="27"/>
  <c r="DA426" i="27"/>
  <c r="BB538" i="27"/>
  <c r="V538" i="27"/>
  <c r="V426" i="27"/>
  <c r="W538" i="27"/>
  <c r="W426" i="27"/>
  <c r="AG426" i="27"/>
  <c r="AG538" i="27"/>
  <c r="BE538" i="27"/>
  <c r="BE426" i="27"/>
  <c r="AP538" i="27"/>
  <c r="AP426" i="27"/>
  <c r="BJ426" i="27"/>
  <c r="H538" i="27"/>
  <c r="BK538" i="27"/>
  <c r="BK426" i="27"/>
  <c r="BN426" i="27"/>
  <c r="BN538" i="27"/>
  <c r="CR426" i="27"/>
  <c r="CR538" i="27"/>
  <c r="I538" i="27"/>
  <c r="I426" i="27"/>
  <c r="AL538" i="27"/>
  <c r="AL426" i="27"/>
  <c r="AH538" i="27"/>
  <c r="L538" i="27"/>
  <c r="L426" i="27"/>
  <c r="AN538" i="27"/>
  <c r="AN426" i="27"/>
  <c r="CX538" i="27"/>
  <c r="CX426" i="27"/>
  <c r="AK426" i="27"/>
  <c r="AZ426" i="27"/>
  <c r="S426" i="27"/>
  <c r="S538" i="27"/>
  <c r="AX426" i="27"/>
  <c r="AX538" i="27"/>
  <c r="BR538" i="27"/>
  <c r="BR426" i="27"/>
  <c r="AI426" i="27"/>
  <c r="AI538" i="27"/>
  <c r="BV538" i="27"/>
  <c r="BV426" i="27"/>
  <c r="CL426" i="27"/>
  <c r="Q426" i="27"/>
  <c r="Q538" i="27"/>
  <c r="AV426" i="27"/>
  <c r="AB538" i="27"/>
  <c r="AB426" i="27"/>
  <c r="X538" i="27"/>
  <c r="X426" i="27"/>
  <c r="CZ538" i="27"/>
  <c r="CZ426" i="27"/>
  <c r="CR545" i="27"/>
  <c r="CB545" i="27"/>
  <c r="BL545" i="27"/>
  <c r="AF545" i="27"/>
  <c r="P545" i="27"/>
  <c r="CP545" i="27"/>
  <c r="BZ545" i="27"/>
  <c r="BJ545" i="27"/>
  <c r="AT545" i="27"/>
  <c r="N545" i="27"/>
  <c r="C546" i="27"/>
  <c r="CO545" i="27"/>
  <c r="BY545" i="27"/>
  <c r="BI545" i="27"/>
  <c r="AS545" i="27"/>
  <c r="AC545" i="27"/>
  <c r="M545" i="27"/>
  <c r="DD545" i="27"/>
  <c r="CN545" i="27"/>
  <c r="BX545" i="27"/>
  <c r="BH545" i="27"/>
  <c r="AR545" i="27"/>
  <c r="AB545" i="27"/>
  <c r="L545" i="27"/>
  <c r="DC545" i="27"/>
  <c r="CM545" i="27"/>
  <c r="BW545" i="27"/>
  <c r="BG545" i="27"/>
  <c r="AQ545" i="27"/>
  <c r="AA545" i="27"/>
  <c r="K545" i="27"/>
  <c r="CW545" i="27"/>
  <c r="CG545" i="27"/>
  <c r="BQ545" i="27"/>
  <c r="AK545" i="27"/>
  <c r="U545" i="27"/>
  <c r="CV545" i="27"/>
  <c r="CF545" i="27"/>
  <c r="BP545" i="27"/>
  <c r="AZ545" i="27"/>
  <c r="AJ545" i="27"/>
  <c r="T545" i="27"/>
  <c r="CX545" i="27"/>
  <c r="BT545" i="27"/>
  <c r="AP545" i="27"/>
  <c r="Q545" i="27"/>
  <c r="CT545" i="27"/>
  <c r="BR545" i="27"/>
  <c r="AN545" i="27"/>
  <c r="J545" i="27"/>
  <c r="CI545" i="27"/>
  <c r="BE545" i="27"/>
  <c r="AE545" i="27"/>
  <c r="BD545" i="27"/>
  <c r="Z545" i="27"/>
  <c r="CE545" i="27"/>
  <c r="BC545" i="27"/>
  <c r="Y545" i="27"/>
  <c r="CD545" i="27"/>
  <c r="X545" i="27"/>
  <c r="CY545" i="27"/>
  <c r="BF545" i="27"/>
  <c r="CS545" i="27"/>
  <c r="CJ545" i="27"/>
  <c r="AM545" i="27"/>
  <c r="CA545" i="27"/>
  <c r="AI545" i="27"/>
  <c r="BV545" i="27"/>
  <c r="AH545" i="27"/>
  <c r="BU545" i="27"/>
  <c r="CL545" i="27"/>
  <c r="R545" i="27"/>
  <c r="CK545" i="27"/>
  <c r="O545" i="27"/>
  <c r="CC545" i="27"/>
  <c r="BS545" i="27"/>
  <c r="BO545" i="27"/>
  <c r="BN545" i="27"/>
  <c r="BM545" i="27"/>
  <c r="BK545" i="27"/>
  <c r="AY545" i="27"/>
  <c r="AW545" i="27"/>
  <c r="DB545" i="27"/>
  <c r="AO545" i="27"/>
  <c r="DA545" i="27"/>
  <c r="AL545" i="27"/>
  <c r="CZ545" i="27"/>
  <c r="W545" i="27"/>
  <c r="CU545" i="27"/>
  <c r="V545" i="27"/>
  <c r="S545" i="27"/>
  <c r="CQ545" i="27"/>
  <c r="CC636" i="27"/>
  <c r="CC627" i="27"/>
  <c r="CC625" i="27"/>
  <c r="CC623" i="27"/>
  <c r="CC621" i="27"/>
  <c r="CC619" i="27"/>
  <c r="CC632" i="27"/>
  <c r="CC643" i="27"/>
  <c r="CC642" i="27"/>
  <c r="CC633" i="27"/>
  <c r="CC631" i="27"/>
  <c r="CC622" i="27"/>
  <c r="CC628" i="27"/>
  <c r="CC635" i="27"/>
  <c r="CC638" i="27"/>
  <c r="CC629" i="27"/>
  <c r="CC634" i="27"/>
  <c r="CC618" i="27"/>
  <c r="CC645" i="27"/>
  <c r="CC615" i="27"/>
  <c r="CC609" i="27"/>
  <c r="CC626" i="27"/>
  <c r="CC611" i="27"/>
  <c r="CC610" i="27"/>
  <c r="CC616" i="27"/>
  <c r="CC605" i="27"/>
  <c r="CC597" i="27"/>
  <c r="CC595" i="27"/>
  <c r="CC613" i="27"/>
  <c r="CC606" i="27"/>
  <c r="CC612" i="27"/>
  <c r="CC620" i="27"/>
  <c r="CC602" i="27"/>
  <c r="CC596" i="27"/>
  <c r="CC594" i="27"/>
  <c r="CC600" i="27"/>
  <c r="CC581" i="27"/>
  <c r="CC590" i="27"/>
  <c r="CC552" i="27"/>
  <c r="CC550" i="27"/>
  <c r="CC548" i="27"/>
  <c r="CC553" i="27"/>
  <c r="CC549" i="27"/>
  <c r="CC551" i="27"/>
  <c r="CC547" i="27"/>
  <c r="T644" i="27"/>
  <c r="T642" i="27"/>
  <c r="T640" i="27"/>
  <c r="T638" i="27"/>
  <c r="T636" i="27"/>
  <c r="T634" i="27"/>
  <c r="T632" i="27"/>
  <c r="T630" i="27"/>
  <c r="T628" i="27"/>
  <c r="T645" i="27"/>
  <c r="T643" i="27"/>
  <c r="T641" i="27"/>
  <c r="T639" i="27"/>
  <c r="T637" i="27"/>
  <c r="T635" i="27"/>
  <c r="T633" i="27"/>
  <c r="T631" i="27"/>
  <c r="T629" i="27"/>
  <c r="T626" i="27"/>
  <c r="T624" i="27"/>
  <c r="T622" i="27"/>
  <c r="T620" i="27"/>
  <c r="T618" i="27"/>
  <c r="T627" i="27"/>
  <c r="T625" i="27"/>
  <c r="T623" i="27"/>
  <c r="T621" i="27"/>
  <c r="T619" i="27"/>
  <c r="T617" i="27"/>
  <c r="T611" i="27"/>
  <c r="T609" i="27"/>
  <c r="T607" i="27"/>
  <c r="T605" i="27"/>
  <c r="T603" i="27"/>
  <c r="T601" i="27"/>
  <c r="T613" i="27"/>
  <c r="T614" i="27"/>
  <c r="T615" i="27"/>
  <c r="T612" i="27"/>
  <c r="T610" i="27"/>
  <c r="T608" i="27"/>
  <c r="T606" i="27"/>
  <c r="T604" i="27"/>
  <c r="T602" i="27"/>
  <c r="T600" i="27"/>
  <c r="T616" i="27"/>
  <c r="T596" i="27"/>
  <c r="T594" i="27"/>
  <c r="T592" i="27"/>
  <c r="T590" i="27"/>
  <c r="T588" i="27"/>
  <c r="T586" i="27"/>
  <c r="T584" i="27"/>
  <c r="T582" i="27"/>
  <c r="T599" i="27"/>
  <c r="T595" i="27"/>
  <c r="T593" i="27"/>
  <c r="T591" i="27"/>
  <c r="T589" i="27"/>
  <c r="T587" i="27"/>
  <c r="T585" i="27"/>
  <c r="T583" i="27"/>
  <c r="T581" i="27"/>
  <c r="T579" i="27"/>
  <c r="T580" i="27"/>
  <c r="T576" i="27"/>
  <c r="T577" i="27"/>
  <c r="T575" i="27"/>
  <c r="T571" i="27"/>
  <c r="T568" i="27"/>
  <c r="T567" i="27"/>
  <c r="T563" i="27"/>
  <c r="T578" i="27"/>
  <c r="T562" i="27"/>
  <c r="T561" i="27"/>
  <c r="T558" i="27"/>
  <c r="T552" i="27"/>
  <c r="T547" i="27"/>
  <c r="T551" i="27"/>
  <c r="T553" i="27"/>
  <c r="T549" i="27"/>
  <c r="T543" i="27"/>
  <c r="T542" i="27"/>
  <c r="T559" i="27"/>
  <c r="T564" i="27"/>
  <c r="T548" i="27"/>
  <c r="T565" i="27"/>
  <c r="AS623" i="27"/>
  <c r="AS629" i="27"/>
  <c r="AS605" i="27"/>
  <c r="AS595" i="27"/>
  <c r="AS568" i="27"/>
  <c r="H645" i="27"/>
  <c r="H643" i="27"/>
  <c r="H641" i="27"/>
  <c r="H639" i="27"/>
  <c r="H637" i="27"/>
  <c r="H635" i="27"/>
  <c r="H633" i="27"/>
  <c r="H631" i="27"/>
  <c r="H629" i="27"/>
  <c r="H644" i="27"/>
  <c r="H642" i="27"/>
  <c r="H640" i="27"/>
  <c r="H638" i="27"/>
  <c r="H636" i="27"/>
  <c r="H634" i="27"/>
  <c r="H632" i="27"/>
  <c r="H630" i="27"/>
  <c r="H628" i="27"/>
  <c r="H627" i="27"/>
  <c r="H625" i="27"/>
  <c r="H623" i="27"/>
  <c r="H621" i="27"/>
  <c r="H619" i="27"/>
  <c r="H617" i="27"/>
  <c r="H615" i="27"/>
  <c r="H611" i="27"/>
  <c r="H609" i="27"/>
  <c r="H607" i="27"/>
  <c r="H605" i="27"/>
  <c r="H603" i="27"/>
  <c r="H614" i="27"/>
  <c r="H616" i="27"/>
  <c r="H613" i="27"/>
  <c r="H622" i="27"/>
  <c r="H618" i="27"/>
  <c r="H612" i="27"/>
  <c r="H610" i="27"/>
  <c r="H608" i="27"/>
  <c r="H606" i="27"/>
  <c r="H604" i="27"/>
  <c r="H602" i="27"/>
  <c r="H620" i="27"/>
  <c r="H626" i="27"/>
  <c r="H624" i="27"/>
  <c r="H601" i="27"/>
  <c r="H600" i="27"/>
  <c r="H595" i="27"/>
  <c r="H593" i="27"/>
  <c r="H591" i="27"/>
  <c r="H589" i="27"/>
  <c r="H587" i="27"/>
  <c r="H585" i="27"/>
  <c r="H583" i="27"/>
  <c r="H581" i="27"/>
  <c r="H596" i="27"/>
  <c r="H594" i="27"/>
  <c r="H592" i="27"/>
  <c r="H590" i="27"/>
  <c r="H588" i="27"/>
  <c r="H586" i="27"/>
  <c r="H584" i="27"/>
  <c r="H582" i="27"/>
  <c r="H580" i="27"/>
  <c r="H564" i="27"/>
  <c r="H577" i="27"/>
  <c r="H575" i="27"/>
  <c r="H579" i="27"/>
  <c r="H578" i="27"/>
  <c r="H599" i="27"/>
  <c r="H563" i="27"/>
  <c r="H562" i="27"/>
  <c r="H568" i="27"/>
  <c r="H561" i="27"/>
  <c r="H555" i="27"/>
  <c r="H554" i="27"/>
  <c r="H552" i="27"/>
  <c r="H551" i="27"/>
  <c r="H567" i="27"/>
  <c r="H558" i="27"/>
  <c r="H548" i="27"/>
  <c r="H547" i="27"/>
  <c r="I540" i="27"/>
  <c r="H549" i="27"/>
  <c r="H576" i="27"/>
  <c r="H553" i="27"/>
  <c r="H565" i="27"/>
  <c r="H559" i="27"/>
  <c r="AO625" i="27"/>
  <c r="AO615" i="27"/>
  <c r="AO589" i="27"/>
  <c r="AO578" i="27"/>
  <c r="AO598" i="27"/>
  <c r="AO597" i="27"/>
  <c r="AD634" i="27"/>
  <c r="AD625" i="27"/>
  <c r="AD598" i="27"/>
  <c r="AD597" i="27"/>
  <c r="AD589" i="27"/>
  <c r="AD565" i="27"/>
  <c r="AD569" i="27"/>
  <c r="AD566" i="27"/>
  <c r="AD570" i="27"/>
  <c r="AD567" i="27"/>
  <c r="AD544" i="27"/>
  <c r="AD542" i="27"/>
  <c r="AD568" i="27"/>
  <c r="AD563" i="27"/>
  <c r="AD564" i="27"/>
  <c r="AD545" i="27"/>
  <c r="AD543" i="27"/>
  <c r="BS638" i="27"/>
  <c r="J597" i="27"/>
  <c r="J598" i="27"/>
  <c r="J574" i="27"/>
  <c r="J571" i="27"/>
  <c r="J572" i="27"/>
  <c r="J573" i="27"/>
  <c r="J550" i="27"/>
  <c r="J549" i="27"/>
  <c r="J547" i="27"/>
  <c r="J548" i="27"/>
  <c r="F598" i="27"/>
  <c r="F597" i="27"/>
  <c r="F573" i="27"/>
  <c r="F574" i="27"/>
  <c r="F571" i="27"/>
  <c r="F572" i="27"/>
  <c r="F545" i="27"/>
  <c r="F543" i="27"/>
  <c r="F544" i="27"/>
  <c r="F542" i="27"/>
  <c r="BP642" i="27"/>
  <c r="BP645" i="27"/>
  <c r="BP636" i="27"/>
  <c r="BP628" i="27"/>
  <c r="BP621" i="27"/>
  <c r="BP615" i="27"/>
  <c r="BP623" i="27"/>
  <c r="BP619" i="27"/>
  <c r="BP627" i="27"/>
  <c r="BP620" i="27"/>
  <c r="BP631" i="27"/>
  <c r="BP622" i="27"/>
  <c r="BP612" i="27"/>
  <c r="BP610" i="27"/>
  <c r="BP634" i="27"/>
  <c r="BP632" i="27"/>
  <c r="BP613" i="27"/>
  <c r="BP606" i="27"/>
  <c r="BP629" i="27"/>
  <c r="BP625" i="27"/>
  <c r="BP611" i="27"/>
  <c r="BP609" i="27"/>
  <c r="BP605" i="27"/>
  <c r="BP596" i="27"/>
  <c r="BP597" i="27"/>
  <c r="BP595" i="27"/>
  <c r="BP600" i="27"/>
  <c r="AP579" i="27"/>
  <c r="H598" i="27"/>
  <c r="H597" i="27"/>
  <c r="H573" i="27"/>
  <c r="H572" i="27"/>
  <c r="H571" i="27"/>
  <c r="H545" i="27"/>
  <c r="H543" i="27"/>
  <c r="H542" i="27"/>
  <c r="H544" i="27"/>
  <c r="BR645" i="27"/>
  <c r="BR636" i="27"/>
  <c r="BR634" i="27"/>
  <c r="BR632" i="27"/>
  <c r="BR642" i="27"/>
  <c r="BR625" i="27"/>
  <c r="BR627" i="27"/>
  <c r="BR631" i="27"/>
  <c r="BR628" i="27"/>
  <c r="BR638" i="27"/>
  <c r="BR619" i="27"/>
  <c r="BR610" i="27"/>
  <c r="BR629" i="27"/>
  <c r="BR623" i="27"/>
  <c r="BR621" i="27"/>
  <c r="BR622" i="27"/>
  <c r="BR620" i="27"/>
  <c r="BR606" i="27"/>
  <c r="BR607" i="27"/>
  <c r="BR615" i="27"/>
  <c r="BR609" i="27"/>
  <c r="BR604" i="27"/>
  <c r="BR613" i="27"/>
  <c r="BR611" i="27"/>
  <c r="BR600" i="27"/>
  <c r="BR597" i="27"/>
  <c r="BR595" i="27"/>
  <c r="BR594" i="27"/>
  <c r="BR605" i="27"/>
  <c r="BR612" i="27"/>
  <c r="BR596" i="27"/>
  <c r="BR592" i="27"/>
  <c r="BR598" i="27"/>
  <c r="BR581" i="27"/>
  <c r="P598" i="27"/>
  <c r="P574" i="27"/>
  <c r="P597" i="27"/>
  <c r="P573" i="27"/>
  <c r="P571" i="27"/>
  <c r="P553" i="27"/>
  <c r="P551" i="27"/>
  <c r="P572" i="27"/>
  <c r="P552" i="27"/>
  <c r="BX645" i="27"/>
  <c r="BX643" i="27"/>
  <c r="BX637" i="27"/>
  <c r="BX642" i="27"/>
  <c r="BX636" i="27"/>
  <c r="BX638" i="27"/>
  <c r="BX634" i="27"/>
  <c r="BX631" i="27"/>
  <c r="BX623" i="27"/>
  <c r="BX629" i="27"/>
  <c r="BX622" i="27"/>
  <c r="BX633" i="27"/>
  <c r="BX615" i="27"/>
  <c r="BX613" i="27"/>
  <c r="BX611" i="27"/>
  <c r="BX609" i="27"/>
  <c r="BX617" i="27"/>
  <c r="BX627" i="27"/>
  <c r="BX625" i="27"/>
  <c r="BX621" i="27"/>
  <c r="BX605" i="27"/>
  <c r="BX618" i="27"/>
  <c r="BX632" i="27"/>
  <c r="BX619" i="27"/>
  <c r="BX620" i="27"/>
  <c r="BX612" i="27"/>
  <c r="BX610" i="27"/>
  <c r="BX606" i="27"/>
  <c r="BX626" i="27"/>
  <c r="BX603" i="27"/>
  <c r="BX597" i="27"/>
  <c r="BX595" i="27"/>
  <c r="BX601" i="27"/>
  <c r="BX598" i="27"/>
  <c r="BX628" i="27"/>
  <c r="BX596" i="27"/>
  <c r="BX604" i="27"/>
  <c r="BX602" i="27"/>
  <c r="BX600" i="27"/>
  <c r="BX594" i="27"/>
  <c r="BX577" i="27"/>
  <c r="BX590" i="27"/>
  <c r="BX581" i="27"/>
  <c r="BX575" i="27"/>
  <c r="BX576" i="27"/>
  <c r="T550" i="27"/>
  <c r="O598" i="27"/>
  <c r="O574" i="27"/>
  <c r="O597" i="27"/>
  <c r="O573" i="27"/>
  <c r="O572" i="27"/>
  <c r="O571" i="27"/>
  <c r="O551" i="27"/>
  <c r="O552" i="27"/>
  <c r="CU570" i="27"/>
  <c r="CE570" i="27"/>
  <c r="BO570" i="27"/>
  <c r="AY570" i="27"/>
  <c r="AI570" i="27"/>
  <c r="S570" i="27"/>
  <c r="CQ570" i="27"/>
  <c r="CA570" i="27"/>
  <c r="BK570" i="27"/>
  <c r="AU570" i="27"/>
  <c r="O570" i="27"/>
  <c r="CO570" i="27"/>
  <c r="BY570" i="27"/>
  <c r="BI570" i="27"/>
  <c r="AS570" i="27"/>
  <c r="AC570" i="27"/>
  <c r="M570" i="27"/>
  <c r="DC570" i="27"/>
  <c r="CM570" i="27"/>
  <c r="BW570" i="27"/>
  <c r="BG570" i="27"/>
  <c r="AQ570" i="27"/>
  <c r="AA570" i="27"/>
  <c r="K570" i="27"/>
  <c r="DA570" i="27"/>
  <c r="CK570" i="27"/>
  <c r="BU570" i="27"/>
  <c r="BE570" i="27"/>
  <c r="AO570" i="27"/>
  <c r="Y570" i="27"/>
  <c r="CY570" i="27"/>
  <c r="CI570" i="27"/>
  <c r="BS570" i="27"/>
  <c r="BC570" i="27"/>
  <c r="AM570" i="27"/>
  <c r="W570" i="27"/>
  <c r="G570" i="27"/>
  <c r="CW570" i="27"/>
  <c r="CG570" i="27"/>
  <c r="BQ570" i="27"/>
  <c r="AK570" i="27"/>
  <c r="U570" i="27"/>
  <c r="E570" i="27"/>
  <c r="CX570" i="27"/>
  <c r="BV570" i="27"/>
  <c r="AT570" i="27"/>
  <c r="Q570" i="27"/>
  <c r="CT570" i="27"/>
  <c r="BR570" i="27"/>
  <c r="AP570" i="27"/>
  <c r="N570" i="27"/>
  <c r="CS570" i="27"/>
  <c r="BP570" i="27"/>
  <c r="AN570" i="27"/>
  <c r="L570" i="27"/>
  <c r="CR570" i="27"/>
  <c r="BN570" i="27"/>
  <c r="AL570" i="27"/>
  <c r="J570" i="27"/>
  <c r="CP570" i="27"/>
  <c r="BM570" i="27"/>
  <c r="AJ570" i="27"/>
  <c r="H570" i="27"/>
  <c r="CN570" i="27"/>
  <c r="BL570" i="27"/>
  <c r="AH570" i="27"/>
  <c r="F570" i="27"/>
  <c r="CL570" i="27"/>
  <c r="BJ570" i="27"/>
  <c r="CJ570" i="27"/>
  <c r="BH570" i="27"/>
  <c r="BF570" i="27"/>
  <c r="CF570" i="27"/>
  <c r="BD570" i="27"/>
  <c r="AB570" i="27"/>
  <c r="CD570" i="27"/>
  <c r="BB570" i="27"/>
  <c r="Z570" i="27"/>
  <c r="CC570" i="27"/>
  <c r="AZ570" i="27"/>
  <c r="X570" i="27"/>
  <c r="DD570" i="27"/>
  <c r="CB570" i="27"/>
  <c r="AX570" i="27"/>
  <c r="V570" i="27"/>
  <c r="DB570" i="27"/>
  <c r="BZ570" i="27"/>
  <c r="AW570" i="27"/>
  <c r="T570" i="27"/>
  <c r="CZ570" i="27"/>
  <c r="CV570" i="27"/>
  <c r="BX570" i="27"/>
  <c r="BT570" i="27"/>
  <c r="AV570" i="27"/>
  <c r="AR570" i="27"/>
  <c r="R570" i="27"/>
  <c r="P570" i="27"/>
  <c r="AQ645" i="27"/>
  <c r="AQ642" i="27"/>
  <c r="AQ621" i="27"/>
  <c r="AQ612" i="27"/>
  <c r="AQ610" i="27"/>
  <c r="AQ625" i="27"/>
  <c r="AQ638" i="27"/>
  <c r="AQ632" i="27"/>
  <c r="AQ631" i="27"/>
  <c r="AQ636" i="27"/>
  <c r="AQ620" i="27"/>
  <c r="AQ615" i="27"/>
  <c r="AQ613" i="27"/>
  <c r="AQ629" i="27"/>
  <c r="AQ627" i="27"/>
  <c r="AQ611" i="27"/>
  <c r="AQ623" i="27"/>
  <c r="AQ628" i="27"/>
  <c r="AQ626" i="27"/>
  <c r="AQ634" i="27"/>
  <c r="AQ622" i="27"/>
  <c r="AQ619" i="27"/>
  <c r="AQ604" i="27"/>
  <c r="AQ609" i="27"/>
  <c r="AQ605" i="27"/>
  <c r="AQ606" i="27"/>
  <c r="AQ597" i="27"/>
  <c r="AQ595" i="27"/>
  <c r="AQ598" i="27"/>
  <c r="AQ575" i="27"/>
  <c r="AQ576" i="27"/>
  <c r="AQ577" i="27"/>
  <c r="AQ594" i="27"/>
  <c r="AQ579" i="27"/>
  <c r="AQ581" i="27"/>
  <c r="AQ580" i="27"/>
  <c r="AQ596" i="27"/>
  <c r="DA639" i="27"/>
  <c r="DA645" i="27"/>
  <c r="DA628" i="27"/>
  <c r="DA626" i="27"/>
  <c r="DA642" i="27"/>
  <c r="DA634" i="27"/>
  <c r="DA636" i="27"/>
  <c r="DA632" i="27"/>
  <c r="DA623" i="27"/>
  <c r="DA625" i="27"/>
  <c r="DA609" i="27"/>
  <c r="DA615" i="27"/>
  <c r="DA631" i="27"/>
  <c r="DA612" i="27"/>
  <c r="DA610" i="27"/>
  <c r="DA643" i="27"/>
  <c r="DA627" i="27"/>
  <c r="DA629" i="27"/>
  <c r="DA619" i="27"/>
  <c r="DA596" i="27"/>
  <c r="DA597" i="27"/>
  <c r="DA605" i="27"/>
  <c r="DA611" i="27"/>
  <c r="CY636" i="27"/>
  <c r="CY640" i="27"/>
  <c r="CY629" i="27"/>
  <c r="CY645" i="27"/>
  <c r="CY628" i="27"/>
  <c r="CY626" i="27"/>
  <c r="CY622" i="27"/>
  <c r="CY620" i="27"/>
  <c r="CY643" i="27"/>
  <c r="CY631" i="27"/>
  <c r="CY627" i="27"/>
  <c r="CY625" i="27"/>
  <c r="CY623" i="27"/>
  <c r="CY621" i="27"/>
  <c r="CY619" i="27"/>
  <c r="CY638" i="27"/>
  <c r="CY642" i="27"/>
  <c r="CY634" i="27"/>
  <c r="CY632" i="27"/>
  <c r="CY606" i="27"/>
  <c r="CY615" i="27"/>
  <c r="CY612" i="27"/>
  <c r="CY610" i="27"/>
  <c r="CY611" i="27"/>
  <c r="CY597" i="27"/>
  <c r="CY609" i="27"/>
  <c r="CY613" i="27"/>
  <c r="CY605" i="27"/>
  <c r="CY596" i="27"/>
  <c r="CY595" i="27"/>
  <c r="BL645" i="27"/>
  <c r="BL632" i="27"/>
  <c r="BL627" i="27"/>
  <c r="BL625" i="27"/>
  <c r="BL623" i="27"/>
  <c r="BL621" i="27"/>
  <c r="BL619" i="27"/>
  <c r="BL629" i="27"/>
  <c r="BL642" i="27"/>
  <c r="BL628" i="27"/>
  <c r="BL622" i="27"/>
  <c r="BL620" i="27"/>
  <c r="BL634" i="27"/>
  <c r="BL638" i="27"/>
  <c r="BL636" i="27"/>
  <c r="BL615" i="27"/>
  <c r="BL631" i="27"/>
  <c r="BL609" i="27"/>
  <c r="BL613" i="27"/>
  <c r="BL612" i="27"/>
  <c r="BL610" i="27"/>
  <c r="BL605" i="27"/>
  <c r="BL611" i="27"/>
  <c r="BL602" i="27"/>
  <c r="BL576" i="27"/>
  <c r="BL597" i="27"/>
  <c r="BL581" i="27"/>
  <c r="BL577" i="27"/>
  <c r="BL575" i="27"/>
  <c r="BL601" i="27"/>
  <c r="BL596" i="27"/>
  <c r="BL559" i="27"/>
  <c r="BL555" i="27"/>
  <c r="BL553" i="27"/>
  <c r="BL551" i="27"/>
  <c r="BL549" i="27"/>
  <c r="BL595" i="27"/>
  <c r="BL560" i="27"/>
  <c r="BL558" i="27"/>
  <c r="BL556" i="27"/>
  <c r="BL554" i="27"/>
  <c r="BL552" i="27"/>
  <c r="BL550" i="27"/>
  <c r="BL548" i="27"/>
  <c r="BL547" i="27"/>
  <c r="DC644" i="27"/>
  <c r="DC610" i="27"/>
  <c r="DC623" i="27"/>
  <c r="H569" i="27"/>
  <c r="T574" i="27"/>
  <c r="H574" i="27"/>
  <c r="Z626" i="27"/>
  <c r="Z625" i="27"/>
  <c r="Z597" i="27"/>
  <c r="Z598" i="27"/>
  <c r="Z565" i="27"/>
  <c r="Z566" i="27"/>
  <c r="Z563" i="27"/>
  <c r="Z564" i="27"/>
  <c r="CT645" i="27"/>
  <c r="CT642" i="27"/>
  <c r="CT635" i="27"/>
  <c r="CT634" i="27"/>
  <c r="CT643" i="27"/>
  <c r="CT636" i="27"/>
  <c r="CT620" i="27"/>
  <c r="CT628" i="27"/>
  <c r="CT611" i="27"/>
  <c r="CT619" i="27"/>
  <c r="CT632" i="27"/>
  <c r="CT626" i="27"/>
  <c r="CT622" i="27"/>
  <c r="CT609" i="27"/>
  <c r="CT631" i="27"/>
  <c r="CT610" i="27"/>
  <c r="CT629" i="27"/>
  <c r="CT625" i="27"/>
  <c r="CT613" i="27"/>
  <c r="CT606" i="27"/>
  <c r="CT627" i="27"/>
  <c r="CT605" i="27"/>
  <c r="CT621" i="27"/>
  <c r="CT612" i="27"/>
  <c r="CT596" i="27"/>
  <c r="CT615" i="27"/>
  <c r="CT597" i="27"/>
  <c r="CT623" i="27"/>
  <c r="AL615" i="27"/>
  <c r="AL625" i="27"/>
  <c r="AL597" i="27"/>
  <c r="AL575" i="27"/>
  <c r="AL576" i="27"/>
  <c r="AL577" i="27"/>
  <c r="BH645" i="27"/>
  <c r="BH636" i="27"/>
  <c r="BH642" i="27"/>
  <c r="BH638" i="27"/>
  <c r="BH625" i="27"/>
  <c r="BH619" i="27"/>
  <c r="BH627" i="27"/>
  <c r="BH611" i="27"/>
  <c r="BH609" i="27"/>
  <c r="BH629" i="27"/>
  <c r="BH605" i="27"/>
  <c r="BH623" i="27"/>
  <c r="BH610" i="27"/>
  <c r="BH632" i="27"/>
  <c r="BH612" i="27"/>
  <c r="BH597" i="27"/>
  <c r="BH596" i="27"/>
  <c r="AK645" i="27"/>
  <c r="AK643" i="27"/>
  <c r="AK641" i="27"/>
  <c r="AK639" i="27"/>
  <c r="AK637" i="27"/>
  <c r="AK635" i="27"/>
  <c r="AK633" i="27"/>
  <c r="AK631" i="27"/>
  <c r="AK629" i="27"/>
  <c r="AK636" i="27"/>
  <c r="AK626" i="27"/>
  <c r="AK624" i="27"/>
  <c r="AK622" i="27"/>
  <c r="AK620" i="27"/>
  <c r="AK618" i="27"/>
  <c r="AK616" i="27"/>
  <c r="AK614" i="27"/>
  <c r="AK632" i="27"/>
  <c r="AK642" i="27"/>
  <c r="AK640" i="27"/>
  <c r="AK630" i="27"/>
  <c r="AK638" i="27"/>
  <c r="AK627" i="27"/>
  <c r="AK623" i="27"/>
  <c r="AK621" i="27"/>
  <c r="AK619" i="27"/>
  <c r="AK617" i="27"/>
  <c r="AK644" i="27"/>
  <c r="AK628" i="27"/>
  <c r="AK611" i="27"/>
  <c r="AK609" i="27"/>
  <c r="AK607" i="27"/>
  <c r="AK605" i="27"/>
  <c r="AK603" i="27"/>
  <c r="AK601" i="27"/>
  <c r="AK599" i="27"/>
  <c r="AK613" i="27"/>
  <c r="AK612" i="27"/>
  <c r="AK610" i="27"/>
  <c r="AK608" i="27"/>
  <c r="AK606" i="27"/>
  <c r="AK604" i="27"/>
  <c r="AK602" i="27"/>
  <c r="AK600" i="27"/>
  <c r="AK615" i="27"/>
  <c r="AK596" i="27"/>
  <c r="AK594" i="27"/>
  <c r="AK592" i="27"/>
  <c r="AK590" i="27"/>
  <c r="AK588" i="27"/>
  <c r="AK586" i="27"/>
  <c r="AK584" i="27"/>
  <c r="AK582" i="27"/>
  <c r="AK580" i="27"/>
  <c r="AK595" i="27"/>
  <c r="AK593" i="27"/>
  <c r="AK591" i="27"/>
  <c r="AK587" i="27"/>
  <c r="AK585" i="27"/>
  <c r="AK583" i="27"/>
  <c r="AK581" i="27"/>
  <c r="AK579" i="27"/>
  <c r="AK578" i="27"/>
  <c r="AK562" i="27"/>
  <c r="AK576" i="27"/>
  <c r="AK575" i="27"/>
  <c r="AK577" i="27"/>
  <c r="AK564" i="27"/>
  <c r="AK567" i="27"/>
  <c r="AK563" i="27"/>
  <c r="AK558" i="27"/>
  <c r="AK554" i="27"/>
  <c r="AK553" i="27"/>
  <c r="AK561" i="27"/>
  <c r="AK551" i="27"/>
  <c r="AK555" i="27"/>
  <c r="AK542" i="27"/>
  <c r="AK548" i="27"/>
  <c r="AK547" i="27"/>
  <c r="AK543" i="27"/>
  <c r="AK559" i="27"/>
  <c r="AK568" i="27"/>
  <c r="AK549" i="27"/>
  <c r="AK565" i="27"/>
  <c r="AK552" i="27"/>
  <c r="AZ645" i="27"/>
  <c r="AZ627" i="27"/>
  <c r="AZ598" i="27"/>
  <c r="AZ589" i="27"/>
  <c r="H560" i="27"/>
  <c r="V598" i="27"/>
  <c r="V597" i="27"/>
  <c r="V573" i="27"/>
  <c r="V574" i="27"/>
  <c r="V572" i="27"/>
  <c r="V571" i="27"/>
  <c r="V559" i="27"/>
  <c r="V558" i="27"/>
  <c r="V560" i="27"/>
  <c r="AH634" i="27"/>
  <c r="AH625" i="27"/>
  <c r="AH598" i="27"/>
  <c r="AH597" i="27"/>
  <c r="AH589" i="27"/>
  <c r="AH572" i="27"/>
  <c r="AH573" i="27"/>
  <c r="AH574" i="27"/>
  <c r="AH571" i="27"/>
  <c r="AR645" i="27"/>
  <c r="AR636" i="27"/>
  <c r="AR642" i="27"/>
  <c r="AR632" i="27"/>
  <c r="AR623" i="27"/>
  <c r="AR627" i="27"/>
  <c r="AR615" i="27"/>
  <c r="AR613" i="27"/>
  <c r="AR611" i="27"/>
  <c r="AR622" i="27"/>
  <c r="AR625" i="27"/>
  <c r="AR609" i="27"/>
  <c r="AR605" i="27"/>
  <c r="AR628" i="27"/>
  <c r="AR612" i="27"/>
  <c r="AR631" i="27"/>
  <c r="AR610" i="27"/>
  <c r="AR629" i="27"/>
  <c r="AR619" i="27"/>
  <c r="AR597" i="27"/>
  <c r="AR594" i="27"/>
  <c r="AR596" i="27"/>
  <c r="AR581" i="27"/>
  <c r="CJ637" i="27"/>
  <c r="CJ628" i="27"/>
  <c r="CJ626" i="27"/>
  <c r="CJ622" i="27"/>
  <c r="CJ620" i="27"/>
  <c r="CJ643" i="27"/>
  <c r="CJ642" i="27"/>
  <c r="CJ627" i="27"/>
  <c r="CJ625" i="27"/>
  <c r="CJ623" i="27"/>
  <c r="CJ621" i="27"/>
  <c r="CJ619" i="27"/>
  <c r="CJ636" i="27"/>
  <c r="CJ645" i="27"/>
  <c r="CJ634" i="27"/>
  <c r="CJ629" i="27"/>
  <c r="CJ612" i="27"/>
  <c r="CJ610" i="27"/>
  <c r="CJ632" i="27"/>
  <c r="CJ631" i="27"/>
  <c r="CJ615" i="27"/>
  <c r="CJ611" i="27"/>
  <c r="CJ609" i="27"/>
  <c r="CJ606" i="27"/>
  <c r="CJ594" i="27"/>
  <c r="CJ597" i="27"/>
  <c r="CJ596" i="27"/>
  <c r="CQ557" i="27"/>
  <c r="CA557" i="27"/>
  <c r="BK557" i="27"/>
  <c r="AE557" i="27"/>
  <c r="O557" i="27"/>
  <c r="CO557" i="27"/>
  <c r="BY557" i="27"/>
  <c r="BI557" i="27"/>
  <c r="AS557" i="27"/>
  <c r="AC557" i="27"/>
  <c r="M557" i="27"/>
  <c r="DC557" i="27"/>
  <c r="CM557" i="27"/>
  <c r="BW557" i="27"/>
  <c r="BG557" i="27"/>
  <c r="AQ557" i="27"/>
  <c r="AA557" i="27"/>
  <c r="K557" i="27"/>
  <c r="DB557" i="27"/>
  <c r="CL557" i="27"/>
  <c r="BV557" i="27"/>
  <c r="AP557" i="27"/>
  <c r="Z557" i="27"/>
  <c r="J557" i="27"/>
  <c r="DA557" i="27"/>
  <c r="CK557" i="27"/>
  <c r="BU557" i="27"/>
  <c r="BE557" i="27"/>
  <c r="AO557" i="27"/>
  <c r="Y557" i="27"/>
  <c r="CZ557" i="27"/>
  <c r="CJ557" i="27"/>
  <c r="BT557" i="27"/>
  <c r="BD557" i="27"/>
  <c r="AN557" i="27"/>
  <c r="X557" i="27"/>
  <c r="H557" i="27"/>
  <c r="DD557" i="27"/>
  <c r="CD557" i="27"/>
  <c r="AF557" i="27"/>
  <c r="CY557" i="27"/>
  <c r="CC557" i="27"/>
  <c r="BA557" i="27"/>
  <c r="AD557" i="27"/>
  <c r="CX557" i="27"/>
  <c r="CB557" i="27"/>
  <c r="AZ557" i="27"/>
  <c r="AB557" i="27"/>
  <c r="CW557" i="27"/>
  <c r="BZ557" i="27"/>
  <c r="AY557" i="27"/>
  <c r="W557" i="27"/>
  <c r="CV557" i="27"/>
  <c r="BX557" i="27"/>
  <c r="AX557" i="27"/>
  <c r="V557" i="27"/>
  <c r="CU557" i="27"/>
  <c r="BS557" i="27"/>
  <c r="AW557" i="27"/>
  <c r="U557" i="27"/>
  <c r="CT557" i="27"/>
  <c r="BR557" i="27"/>
  <c r="AV557" i="27"/>
  <c r="CS557" i="27"/>
  <c r="BQ557" i="27"/>
  <c r="AT557" i="27"/>
  <c r="CR557" i="27"/>
  <c r="BP557" i="27"/>
  <c r="AR557" i="27"/>
  <c r="CP557" i="27"/>
  <c r="BO557" i="27"/>
  <c r="AM557" i="27"/>
  <c r="CN557" i="27"/>
  <c r="BN557" i="27"/>
  <c r="AL557" i="27"/>
  <c r="P557" i="27"/>
  <c r="CI557" i="27"/>
  <c r="BM557" i="27"/>
  <c r="AK557" i="27"/>
  <c r="N557" i="27"/>
  <c r="BL557" i="27"/>
  <c r="AJ557" i="27"/>
  <c r="L557" i="27"/>
  <c r="CG557" i="27"/>
  <c r="BJ557" i="27"/>
  <c r="AI557" i="27"/>
  <c r="G557" i="27"/>
  <c r="CF557" i="27"/>
  <c r="BH557" i="27"/>
  <c r="AH557" i="27"/>
  <c r="F557" i="27"/>
  <c r="CE557" i="27"/>
  <c r="AG557" i="27"/>
  <c r="E557" i="27"/>
  <c r="H556" i="27"/>
  <c r="CH645" i="27"/>
  <c r="CH636" i="27"/>
  <c r="CH634" i="27"/>
  <c r="CH632" i="27"/>
  <c r="CH643" i="27"/>
  <c r="CH635" i="27"/>
  <c r="CH638" i="27"/>
  <c r="CH631" i="27"/>
  <c r="CH629" i="27"/>
  <c r="CH622" i="27"/>
  <c r="CH621" i="27"/>
  <c r="CH642" i="27"/>
  <c r="CH627" i="27"/>
  <c r="CH625" i="27"/>
  <c r="CH623" i="27"/>
  <c r="CH618" i="27"/>
  <c r="CH615" i="27"/>
  <c r="CH613" i="27"/>
  <c r="CH612" i="27"/>
  <c r="CH619" i="27"/>
  <c r="CH610" i="27"/>
  <c r="CH628" i="27"/>
  <c r="CH626" i="27"/>
  <c r="CH639" i="27"/>
  <c r="CH617" i="27"/>
  <c r="CH611" i="27"/>
  <c r="CH607" i="27"/>
  <c r="CH609" i="27"/>
  <c r="CH606" i="27"/>
  <c r="CH605" i="27"/>
  <c r="CH597" i="27"/>
  <c r="CH595" i="27"/>
  <c r="CH598" i="27"/>
  <c r="CH596" i="27"/>
  <c r="CH585" i="27"/>
  <c r="CH592" i="27"/>
  <c r="CH588" i="27"/>
  <c r="CH594" i="27"/>
  <c r="CH584" i="27"/>
  <c r="CH591" i="27"/>
  <c r="CH593" i="27"/>
  <c r="CH586" i="27"/>
  <c r="CH590" i="27"/>
  <c r="CH581" i="27"/>
  <c r="CH573" i="27"/>
  <c r="CH574" i="27"/>
  <c r="CH620" i="27"/>
  <c r="CH575" i="27"/>
  <c r="CH576" i="27"/>
  <c r="CH587" i="27"/>
  <c r="CH577" i="27"/>
  <c r="CH578" i="27"/>
  <c r="CH582" i="27"/>
  <c r="CH579" i="27"/>
  <c r="CH571" i="27"/>
  <c r="CH568" i="27"/>
  <c r="CH569" i="27"/>
  <c r="CH566" i="27"/>
  <c r="CH563" i="27"/>
  <c r="CH603" i="27"/>
  <c r="CH570" i="27"/>
  <c r="CH572" i="27"/>
  <c r="CH567" i="27"/>
  <c r="CH564" i="27"/>
  <c r="CH549" i="27"/>
  <c r="CH565" i="27"/>
  <c r="CH556" i="27"/>
  <c r="CH552" i="27"/>
  <c r="CH555" i="27"/>
  <c r="CH548" i="27"/>
  <c r="CH547" i="27"/>
  <c r="CH545" i="27"/>
  <c r="CH543" i="27"/>
  <c r="CH551" i="27"/>
  <c r="CH559" i="27"/>
  <c r="CH558" i="27"/>
  <c r="CH554" i="27"/>
  <c r="CH557" i="27"/>
  <c r="CH550" i="27"/>
  <c r="CH544" i="27"/>
  <c r="CH542" i="27"/>
  <c r="CH553" i="27"/>
  <c r="CH560" i="27"/>
  <c r="Q597" i="27"/>
  <c r="Q598" i="27"/>
  <c r="Q573" i="27"/>
  <c r="Q572" i="27"/>
  <c r="Q574" i="27"/>
  <c r="Q556" i="27"/>
  <c r="Q554" i="27"/>
  <c r="Q571" i="27"/>
  <c r="Q557" i="27"/>
  <c r="Q555" i="27"/>
  <c r="T569" i="27"/>
  <c r="BF636" i="27"/>
  <c r="BF634" i="27"/>
  <c r="BF631" i="27"/>
  <c r="BF645" i="27"/>
  <c r="BF629" i="27"/>
  <c r="BF622" i="27"/>
  <c r="BF638" i="27"/>
  <c r="BF628" i="27"/>
  <c r="BF623" i="27"/>
  <c r="BF625" i="27"/>
  <c r="BF619" i="27"/>
  <c r="BF632" i="27"/>
  <c r="BF618" i="27"/>
  <c r="BF626" i="27"/>
  <c r="BF615" i="27"/>
  <c r="BF611" i="27"/>
  <c r="BF627" i="27"/>
  <c r="BF617" i="27"/>
  <c r="BF612" i="27"/>
  <c r="BF642" i="27"/>
  <c r="BF613" i="27"/>
  <c r="BF605" i="27"/>
  <c r="BF607" i="27"/>
  <c r="BF610" i="27"/>
  <c r="BF609" i="27"/>
  <c r="BF598" i="27"/>
  <c r="BF597" i="27"/>
  <c r="BF595" i="27"/>
  <c r="BF596" i="27"/>
  <c r="BF600" i="27"/>
  <c r="BF606" i="27"/>
  <c r="BF575" i="27"/>
  <c r="BF576" i="27"/>
  <c r="BF559" i="27"/>
  <c r="BF577" i="27"/>
  <c r="BF554" i="27"/>
  <c r="BF550" i="27"/>
  <c r="BF557" i="27"/>
  <c r="BF553" i="27"/>
  <c r="BF556" i="27"/>
  <c r="BF549" i="27"/>
  <c r="BF560" i="27"/>
  <c r="BF552" i="27"/>
  <c r="BF548" i="27"/>
  <c r="BF555" i="27"/>
  <c r="BF551" i="27"/>
  <c r="BF547" i="27"/>
  <c r="BF558" i="27"/>
  <c r="U598" i="27"/>
  <c r="U597" i="27"/>
  <c r="U571" i="27"/>
  <c r="U573" i="27"/>
  <c r="U574" i="27"/>
  <c r="U572" i="27"/>
  <c r="U559" i="27"/>
  <c r="U558" i="27"/>
  <c r="U560" i="27"/>
  <c r="AI634" i="27"/>
  <c r="AI625" i="27"/>
  <c r="AI598" i="27"/>
  <c r="AI589" i="27"/>
  <c r="AI597" i="27"/>
  <c r="AI574" i="27"/>
  <c r="AI572" i="27"/>
  <c r="AI571" i="27"/>
  <c r="T544" i="27"/>
  <c r="T572" i="27"/>
  <c r="CW643" i="27"/>
  <c r="CW642" i="27"/>
  <c r="CW631" i="27"/>
  <c r="CW629" i="27"/>
  <c r="CW632" i="27"/>
  <c r="CW636" i="27"/>
  <c r="CW645" i="27"/>
  <c r="CW625" i="27"/>
  <c r="CW620" i="27"/>
  <c r="CW638" i="27"/>
  <c r="CW622" i="27"/>
  <c r="CW626" i="27"/>
  <c r="CW619" i="27"/>
  <c r="CW621" i="27"/>
  <c r="CW634" i="27"/>
  <c r="CW628" i="27"/>
  <c r="CW624" i="27"/>
  <c r="CW609" i="27"/>
  <c r="CW608" i="27"/>
  <c r="CW606" i="27"/>
  <c r="CW615" i="27"/>
  <c r="CW630" i="27"/>
  <c r="CW627" i="27"/>
  <c r="CW623" i="27"/>
  <c r="CW605" i="27"/>
  <c r="CW612" i="27"/>
  <c r="CW600" i="27"/>
  <c r="CW597" i="27"/>
  <c r="CW595" i="27"/>
  <c r="CW611" i="27"/>
  <c r="CW610" i="27"/>
  <c r="CW596" i="27"/>
  <c r="CW613" i="27"/>
  <c r="CW594" i="27"/>
  <c r="CP645" i="27"/>
  <c r="CP643" i="27"/>
  <c r="CP631" i="27"/>
  <c r="CP629" i="27"/>
  <c r="CP636" i="27"/>
  <c r="CP634" i="27"/>
  <c r="CP642" i="27"/>
  <c r="CP627" i="27"/>
  <c r="CP638" i="27"/>
  <c r="CP624" i="27"/>
  <c r="CP626" i="27"/>
  <c r="CP639" i="27"/>
  <c r="CP628" i="27"/>
  <c r="CP613" i="27"/>
  <c r="CP619" i="27"/>
  <c r="CP632" i="27"/>
  <c r="CP611" i="27"/>
  <c r="CP622" i="27"/>
  <c r="CP625" i="27"/>
  <c r="CP623" i="27"/>
  <c r="CP610" i="27"/>
  <c r="CP615" i="27"/>
  <c r="CP605" i="27"/>
  <c r="CP612" i="27"/>
  <c r="CP609" i="27"/>
  <c r="CP596" i="27"/>
  <c r="CP597" i="27"/>
  <c r="CP606" i="27"/>
  <c r="CV642" i="27"/>
  <c r="CV636" i="27"/>
  <c r="CV643" i="27"/>
  <c r="CV632" i="27"/>
  <c r="CV629" i="27"/>
  <c r="CV641" i="27"/>
  <c r="CV634" i="27"/>
  <c r="CV623" i="27"/>
  <c r="CV615" i="27"/>
  <c r="CV620" i="27"/>
  <c r="CV630" i="27"/>
  <c r="CV624" i="27"/>
  <c r="CV639" i="27"/>
  <c r="CV610" i="27"/>
  <c r="CV637" i="27"/>
  <c r="CV619" i="27"/>
  <c r="CV628" i="27"/>
  <c r="CV626" i="27"/>
  <c r="CV622" i="27"/>
  <c r="CV631" i="27"/>
  <c r="CV609" i="27"/>
  <c r="CV608" i="27"/>
  <c r="CV606" i="27"/>
  <c r="CV627" i="27"/>
  <c r="CV625" i="27"/>
  <c r="CV621" i="27"/>
  <c r="CV613" i="27"/>
  <c r="CV605" i="27"/>
  <c r="CV596" i="27"/>
  <c r="CV594" i="27"/>
  <c r="CV599" i="27"/>
  <c r="CV600" i="27"/>
  <c r="CV597" i="27"/>
  <c r="CV595" i="27"/>
  <c r="CV598" i="27"/>
  <c r="CV564" i="27"/>
  <c r="CV565" i="27"/>
  <c r="CV563" i="27"/>
  <c r="CV566" i="27"/>
  <c r="CQ631" i="27"/>
  <c r="CQ627" i="27"/>
  <c r="CQ625" i="27"/>
  <c r="CQ623" i="27"/>
  <c r="CQ621" i="27"/>
  <c r="CQ619" i="27"/>
  <c r="CQ645" i="27"/>
  <c r="CQ628" i="27"/>
  <c r="CQ626" i="27"/>
  <c r="CQ622" i="27"/>
  <c r="CQ620" i="27"/>
  <c r="CQ618" i="27"/>
  <c r="CQ643" i="27"/>
  <c r="CQ638" i="27"/>
  <c r="CQ642" i="27"/>
  <c r="CQ636" i="27"/>
  <c r="CQ632" i="27"/>
  <c r="CQ634" i="27"/>
  <c r="CQ611" i="27"/>
  <c r="CQ605" i="27"/>
  <c r="CQ617" i="27"/>
  <c r="CQ615" i="27"/>
  <c r="CQ612" i="27"/>
  <c r="CQ613" i="27"/>
  <c r="CQ610" i="27"/>
  <c r="CQ629" i="27"/>
  <c r="CQ609" i="27"/>
  <c r="CQ597" i="27"/>
  <c r="CQ596" i="27"/>
  <c r="CQ606" i="27"/>
  <c r="L597" i="27"/>
  <c r="L598" i="27"/>
  <c r="L574" i="27"/>
  <c r="L571" i="27"/>
  <c r="L572" i="27"/>
  <c r="L573" i="27"/>
  <c r="L548" i="27"/>
  <c r="L550" i="27"/>
  <c r="L549" i="27"/>
  <c r="L547" i="27"/>
  <c r="BQ631" i="27"/>
  <c r="BQ629" i="27"/>
  <c r="BQ645" i="27"/>
  <c r="BQ638" i="27"/>
  <c r="BQ634" i="27"/>
  <c r="BQ636" i="27"/>
  <c r="BQ623" i="27"/>
  <c r="BQ619" i="27"/>
  <c r="BQ625" i="27"/>
  <c r="BQ632" i="27"/>
  <c r="BQ626" i="27"/>
  <c r="BQ620" i="27"/>
  <c r="BQ610" i="27"/>
  <c r="BQ606" i="27"/>
  <c r="BQ604" i="27"/>
  <c r="BQ627" i="27"/>
  <c r="BQ628" i="27"/>
  <c r="BQ615" i="27"/>
  <c r="BQ613" i="27"/>
  <c r="BQ621" i="27"/>
  <c r="BQ611" i="27"/>
  <c r="BQ597" i="27"/>
  <c r="BQ595" i="27"/>
  <c r="BQ596" i="27"/>
  <c r="BC645" i="27"/>
  <c r="BC638" i="27"/>
  <c r="BC628" i="27"/>
  <c r="BC622" i="27"/>
  <c r="BC620" i="27"/>
  <c r="BC632" i="27"/>
  <c r="BC629" i="27"/>
  <c r="BC627" i="27"/>
  <c r="BC625" i="27"/>
  <c r="BC623" i="27"/>
  <c r="BC621" i="27"/>
  <c r="BC619" i="27"/>
  <c r="BC642" i="27"/>
  <c r="BC634" i="27"/>
  <c r="BC636" i="27"/>
  <c r="BC606" i="27"/>
  <c r="BC631" i="27"/>
  <c r="BC615" i="27"/>
  <c r="BC611" i="27"/>
  <c r="BC610" i="27"/>
  <c r="BC612" i="27"/>
  <c r="BC600" i="27"/>
  <c r="BC613" i="27"/>
  <c r="BC609" i="27"/>
  <c r="BC605" i="27"/>
  <c r="BC591" i="27"/>
  <c r="BC597" i="27"/>
  <c r="BC596" i="27"/>
  <c r="BC590" i="27"/>
  <c r="BC595" i="27"/>
  <c r="BC586" i="27"/>
  <c r="BC598" i="27"/>
  <c r="BC592" i="27"/>
  <c r="BC584" i="27"/>
  <c r="BC554" i="27"/>
  <c r="BC557" i="27"/>
  <c r="BC556" i="27"/>
  <c r="BC555" i="27"/>
  <c r="BU638" i="27"/>
  <c r="BU628" i="27"/>
  <c r="BU626" i="27"/>
  <c r="BU622" i="27"/>
  <c r="BU620" i="27"/>
  <c r="BU645" i="27"/>
  <c r="BU636" i="27"/>
  <c r="BU632" i="27"/>
  <c r="BU643" i="27"/>
  <c r="BU629" i="27"/>
  <c r="BU627" i="27"/>
  <c r="BU634" i="27"/>
  <c r="BU633" i="27"/>
  <c r="BU625" i="27"/>
  <c r="BU623" i="27"/>
  <c r="BU621" i="27"/>
  <c r="BU615" i="27"/>
  <c r="BU642" i="27"/>
  <c r="BU619" i="27"/>
  <c r="BU613" i="27"/>
  <c r="BU631" i="27"/>
  <c r="BU604" i="27"/>
  <c r="BU605" i="27"/>
  <c r="BU596" i="27"/>
  <c r="BU594" i="27"/>
  <c r="BU606" i="27"/>
  <c r="BU609" i="27"/>
  <c r="BU597" i="27"/>
  <c r="BU610" i="27"/>
  <c r="BU576" i="27"/>
  <c r="BU602" i="27"/>
  <c r="BU575" i="27"/>
  <c r="BU577" i="27"/>
  <c r="CX645" i="27"/>
  <c r="CX634" i="27"/>
  <c r="CX632" i="27"/>
  <c r="CX643" i="27"/>
  <c r="CX642" i="27"/>
  <c r="CX636" i="27"/>
  <c r="CX629" i="27"/>
  <c r="CX627" i="27"/>
  <c r="CX638" i="27"/>
  <c r="CX622" i="27"/>
  <c r="CX624" i="27"/>
  <c r="CX631" i="27"/>
  <c r="CX628" i="27"/>
  <c r="CX639" i="27"/>
  <c r="CX619" i="27"/>
  <c r="CX621" i="27"/>
  <c r="CX623" i="27"/>
  <c r="CX626" i="27"/>
  <c r="CX620" i="27"/>
  <c r="CX609" i="27"/>
  <c r="CX608" i="27"/>
  <c r="CX615" i="27"/>
  <c r="CX625" i="27"/>
  <c r="CX611" i="27"/>
  <c r="CX605" i="27"/>
  <c r="CX612" i="27"/>
  <c r="CX599" i="27"/>
  <c r="CX610" i="27"/>
  <c r="CX597" i="27"/>
  <c r="CX595" i="27"/>
  <c r="CX596" i="27"/>
  <c r="CX594" i="27"/>
  <c r="CX598" i="27"/>
  <c r="CX606" i="27"/>
  <c r="CX613" i="27"/>
  <c r="CX565" i="27"/>
  <c r="CX566" i="27"/>
  <c r="CX563" i="27"/>
  <c r="CX564" i="27"/>
  <c r="CO630" i="27"/>
  <c r="BT622" i="27"/>
  <c r="BT620" i="27"/>
  <c r="BT618" i="27"/>
  <c r="BT645" i="27"/>
  <c r="BT634" i="27"/>
  <c r="BT627" i="27"/>
  <c r="BT625" i="27"/>
  <c r="BT623" i="27"/>
  <c r="BT621" i="27"/>
  <c r="BT632" i="27"/>
  <c r="BT642" i="27"/>
  <c r="BT636" i="27"/>
  <c r="BT643" i="27"/>
  <c r="BT617" i="27"/>
  <c r="BT612" i="27"/>
  <c r="BT629" i="27"/>
  <c r="BT611" i="27"/>
  <c r="BT615" i="27"/>
  <c r="BT609" i="27"/>
  <c r="BT631" i="27"/>
  <c r="BT619" i="27"/>
  <c r="BT610" i="27"/>
  <c r="BT605" i="27"/>
  <c r="BT597" i="27"/>
  <c r="BT596" i="27"/>
  <c r="CS643" i="27"/>
  <c r="CS627" i="27"/>
  <c r="CS625" i="27"/>
  <c r="CS623" i="27"/>
  <c r="CS621" i="27"/>
  <c r="CS619" i="27"/>
  <c r="CS617" i="27"/>
  <c r="CS638" i="27"/>
  <c r="CS634" i="27"/>
  <c r="CS633" i="27"/>
  <c r="CS642" i="27"/>
  <c r="CS629" i="27"/>
  <c r="CS636" i="27"/>
  <c r="CS632" i="27"/>
  <c r="CS631" i="27"/>
  <c r="CS626" i="27"/>
  <c r="CS628" i="27"/>
  <c r="CS645" i="27"/>
  <c r="CS624" i="27"/>
  <c r="CS622" i="27"/>
  <c r="CS620" i="27"/>
  <c r="CS609" i="27"/>
  <c r="CS615" i="27"/>
  <c r="CS618" i="27"/>
  <c r="CS612" i="27"/>
  <c r="CS613" i="27"/>
  <c r="CS606" i="27"/>
  <c r="CS611" i="27"/>
  <c r="CS610" i="27"/>
  <c r="CS605" i="27"/>
  <c r="CS597" i="27"/>
  <c r="CS595" i="27"/>
  <c r="CS600" i="27"/>
  <c r="CS596" i="27"/>
  <c r="CS581" i="27"/>
  <c r="T598" i="27"/>
  <c r="CL638" i="27"/>
  <c r="CL642" i="27"/>
  <c r="CL645" i="27"/>
  <c r="CL632" i="27"/>
  <c r="CL634" i="27"/>
  <c r="CL621" i="27"/>
  <c r="CL625" i="27"/>
  <c r="CL636" i="27"/>
  <c r="CL629" i="27"/>
  <c r="CL620" i="27"/>
  <c r="CL628" i="27"/>
  <c r="CL626" i="27"/>
  <c r="CL622" i="27"/>
  <c r="CL631" i="27"/>
  <c r="CL623" i="27"/>
  <c r="CL627" i="27"/>
  <c r="CL597" i="27"/>
  <c r="CL596" i="27"/>
  <c r="CL610" i="27"/>
  <c r="AK556" i="27"/>
  <c r="CB645" i="27"/>
  <c r="CB636" i="27"/>
  <c r="CB627" i="27"/>
  <c r="CB625" i="27"/>
  <c r="CB623" i="27"/>
  <c r="CB621" i="27"/>
  <c r="CB619" i="27"/>
  <c r="CB617" i="27"/>
  <c r="CB628" i="27"/>
  <c r="CB626" i="27"/>
  <c r="CB622" i="27"/>
  <c r="CB620" i="27"/>
  <c r="CB632" i="27"/>
  <c r="CB631" i="27"/>
  <c r="CB633" i="27"/>
  <c r="CB642" i="27"/>
  <c r="CB638" i="27"/>
  <c r="CB611" i="27"/>
  <c r="CB629" i="27"/>
  <c r="CB634" i="27"/>
  <c r="CB615" i="27"/>
  <c r="CB609" i="27"/>
  <c r="CB610" i="27"/>
  <c r="CB616" i="27"/>
  <c r="CB613" i="27"/>
  <c r="CB612" i="27"/>
  <c r="CB603" i="27"/>
  <c r="CB606" i="27"/>
  <c r="CB599" i="27"/>
  <c r="CB604" i="27"/>
  <c r="CB590" i="27"/>
  <c r="CB605" i="27"/>
  <c r="CB597" i="27"/>
  <c r="CB596" i="27"/>
  <c r="CB595" i="27"/>
  <c r="CB589" i="27"/>
  <c r="CB580" i="27"/>
  <c r="CB602" i="27"/>
  <c r="CB598" i="27"/>
  <c r="CB587" i="27"/>
  <c r="CB581" i="27"/>
  <c r="CB600" i="27"/>
  <c r="AU632" i="27"/>
  <c r="AU645" i="27"/>
  <c r="AU629" i="27"/>
  <c r="AU627" i="27"/>
  <c r="AU625" i="27"/>
  <c r="AU623" i="27"/>
  <c r="AU634" i="27"/>
  <c r="AU628" i="27"/>
  <c r="AU622" i="27"/>
  <c r="AU618" i="27"/>
  <c r="AU642" i="27"/>
  <c r="AU619" i="27"/>
  <c r="AU638" i="27"/>
  <c r="AU613" i="27"/>
  <c r="AU609" i="27"/>
  <c r="AU605" i="27"/>
  <c r="AU617" i="27"/>
  <c r="AU600" i="27"/>
  <c r="AU598" i="27"/>
  <c r="AU615" i="27"/>
  <c r="AU606" i="27"/>
  <c r="AU602" i="27"/>
  <c r="AU610" i="27"/>
  <c r="AU592" i="27"/>
  <c r="AU588" i="27"/>
  <c r="AU591" i="27"/>
  <c r="AU584" i="27"/>
  <c r="AU576" i="27"/>
  <c r="AU574" i="27"/>
  <c r="AU572" i="27"/>
  <c r="AU597" i="27"/>
  <c r="AU587" i="27"/>
  <c r="AU596" i="27"/>
  <c r="AU595" i="27"/>
  <c r="AU577" i="27"/>
  <c r="AU560" i="27"/>
  <c r="AU590" i="27"/>
  <c r="AU581" i="27"/>
  <c r="AU573" i="27"/>
  <c r="AU575" i="27"/>
  <c r="AU556" i="27"/>
  <c r="AU552" i="27"/>
  <c r="AU559" i="27"/>
  <c r="AU555" i="27"/>
  <c r="AU558" i="27"/>
  <c r="AU551" i="27"/>
  <c r="AU554" i="27"/>
  <c r="AU557" i="27"/>
  <c r="AU545" i="27"/>
  <c r="AU543" i="27"/>
  <c r="AU571" i="27"/>
  <c r="AU553" i="27"/>
  <c r="AU544" i="27"/>
  <c r="AU542" i="27"/>
  <c r="AB625" i="27"/>
  <c r="AB626" i="27"/>
  <c r="AB597" i="27"/>
  <c r="AB598" i="27"/>
  <c r="AB565" i="27"/>
  <c r="AB566" i="27"/>
  <c r="AB563" i="27"/>
  <c r="CI642" i="27"/>
  <c r="CI645" i="27"/>
  <c r="CI628" i="27"/>
  <c r="CI626" i="27"/>
  <c r="CI624" i="27"/>
  <c r="CI622" i="27"/>
  <c r="CI620" i="27"/>
  <c r="CI634" i="27"/>
  <c r="CI627" i="27"/>
  <c r="CI625" i="27"/>
  <c r="CI623" i="27"/>
  <c r="CI621" i="27"/>
  <c r="CI619" i="27"/>
  <c r="CI638" i="27"/>
  <c r="CI636" i="27"/>
  <c r="CI629" i="27"/>
  <c r="CI615" i="27"/>
  <c r="CI609" i="27"/>
  <c r="CI606" i="27"/>
  <c r="CI613" i="27"/>
  <c r="CI612" i="27"/>
  <c r="CI610" i="27"/>
  <c r="CI632" i="27"/>
  <c r="CI631" i="27"/>
  <c r="CI611" i="27"/>
  <c r="CI605" i="27"/>
  <c r="CI597" i="27"/>
  <c r="CI596" i="27"/>
  <c r="CI595" i="27"/>
  <c r="BV643" i="27"/>
  <c r="BV638" i="27"/>
  <c r="BV645" i="27"/>
  <c r="BV629" i="27"/>
  <c r="BV631" i="27"/>
  <c r="BV634" i="27"/>
  <c r="BV626" i="27"/>
  <c r="BV628" i="27"/>
  <c r="BV642" i="27"/>
  <c r="BV636" i="27"/>
  <c r="BV610" i="27"/>
  <c r="BV627" i="27"/>
  <c r="BV625" i="27"/>
  <c r="BV623" i="27"/>
  <c r="BV621" i="27"/>
  <c r="BV611" i="27"/>
  <c r="BV632" i="27"/>
  <c r="BV619" i="27"/>
  <c r="BV613" i="27"/>
  <c r="BV615" i="27"/>
  <c r="BV609" i="27"/>
  <c r="BV605" i="27"/>
  <c r="BV622" i="27"/>
  <c r="BV597" i="27"/>
  <c r="BV606" i="27"/>
  <c r="BV620" i="27"/>
  <c r="BV612" i="27"/>
  <c r="BV596" i="27"/>
  <c r="BV598" i="27"/>
  <c r="BV600" i="27"/>
  <c r="AJ634" i="27"/>
  <c r="AJ625" i="27"/>
  <c r="AJ589" i="27"/>
  <c r="AJ597" i="27"/>
  <c r="AJ598" i="27"/>
  <c r="AJ572" i="27"/>
  <c r="AJ573" i="27"/>
  <c r="AJ574" i="27"/>
  <c r="AJ571" i="27"/>
  <c r="BW645" i="27"/>
  <c r="BW642" i="27"/>
  <c r="BW638" i="27"/>
  <c r="BW634" i="27"/>
  <c r="BW631" i="27"/>
  <c r="BW629" i="27"/>
  <c r="BW612" i="27"/>
  <c r="BW610" i="27"/>
  <c r="BW628" i="27"/>
  <c r="BW615" i="27"/>
  <c r="BW613" i="27"/>
  <c r="BW627" i="27"/>
  <c r="BW625" i="27"/>
  <c r="BW623" i="27"/>
  <c r="BW611" i="27"/>
  <c r="BW632" i="27"/>
  <c r="BW636" i="27"/>
  <c r="BW609" i="27"/>
  <c r="BW606" i="27"/>
  <c r="BW605" i="27"/>
  <c r="BW597" i="27"/>
  <c r="BW596" i="27"/>
  <c r="BW595" i="27"/>
  <c r="BW619" i="27"/>
  <c r="M644" i="27"/>
  <c r="M642" i="27"/>
  <c r="M640" i="27"/>
  <c r="M638" i="27"/>
  <c r="M636" i="27"/>
  <c r="M634" i="27"/>
  <c r="M632" i="27"/>
  <c r="M630" i="27"/>
  <c r="M631" i="27"/>
  <c r="M643" i="27"/>
  <c r="M627" i="27"/>
  <c r="M625" i="27"/>
  <c r="M623" i="27"/>
  <c r="M621" i="27"/>
  <c r="M619" i="27"/>
  <c r="M617" i="27"/>
  <c r="M615" i="27"/>
  <c r="M645" i="27"/>
  <c r="M633" i="27"/>
  <c r="M635" i="27"/>
  <c r="M629" i="27"/>
  <c r="M626" i="27"/>
  <c r="M624" i="27"/>
  <c r="M622" i="27"/>
  <c r="M620" i="27"/>
  <c r="M618" i="27"/>
  <c r="M616" i="27"/>
  <c r="M639" i="27"/>
  <c r="M641" i="27"/>
  <c r="M612" i="27"/>
  <c r="M610" i="27"/>
  <c r="M608" i="27"/>
  <c r="M606" i="27"/>
  <c r="M604" i="27"/>
  <c r="M602" i="27"/>
  <c r="M600" i="27"/>
  <c r="M637" i="27"/>
  <c r="M628" i="27"/>
  <c r="M611" i="27"/>
  <c r="M609" i="27"/>
  <c r="M607" i="27"/>
  <c r="M605" i="27"/>
  <c r="M603" i="27"/>
  <c r="M601" i="27"/>
  <c r="M599" i="27"/>
  <c r="M614" i="27"/>
  <c r="M613" i="27"/>
  <c r="M595" i="27"/>
  <c r="M593" i="27"/>
  <c r="M591" i="27"/>
  <c r="M589" i="27"/>
  <c r="M587" i="27"/>
  <c r="M585" i="27"/>
  <c r="M583" i="27"/>
  <c r="M581" i="27"/>
  <c r="M596" i="27"/>
  <c r="M594" i="27"/>
  <c r="M592" i="27"/>
  <c r="M590" i="27"/>
  <c r="M588" i="27"/>
  <c r="M586" i="27"/>
  <c r="M584" i="27"/>
  <c r="M582" i="27"/>
  <c r="M580" i="27"/>
  <c r="M579" i="27"/>
  <c r="M575" i="27"/>
  <c r="M563" i="27"/>
  <c r="M561" i="27"/>
  <c r="M578" i="27"/>
  <c r="M576" i="27"/>
  <c r="M564" i="27"/>
  <c r="M567" i="27"/>
  <c r="M562" i="27"/>
  <c r="M551" i="27"/>
  <c r="M558" i="27"/>
  <c r="M554" i="27"/>
  <c r="M542" i="27"/>
  <c r="M552" i="27"/>
  <c r="M577" i="27"/>
  <c r="M553" i="27"/>
  <c r="M555" i="27"/>
  <c r="M568" i="27"/>
  <c r="M565" i="27"/>
  <c r="M559" i="27"/>
  <c r="M543" i="27"/>
  <c r="BJ645" i="27"/>
  <c r="BJ629" i="27"/>
  <c r="BJ636" i="27"/>
  <c r="BJ634" i="27"/>
  <c r="BJ642" i="27"/>
  <c r="BJ638" i="27"/>
  <c r="BJ620" i="27"/>
  <c r="BJ621" i="27"/>
  <c r="BJ611" i="27"/>
  <c r="BJ628" i="27"/>
  <c r="BJ626" i="27"/>
  <c r="BJ622" i="27"/>
  <c r="BJ615" i="27"/>
  <c r="BJ619" i="27"/>
  <c r="BJ609" i="27"/>
  <c r="BJ627" i="27"/>
  <c r="BJ625" i="27"/>
  <c r="BJ623" i="27"/>
  <c r="BJ610" i="27"/>
  <c r="BJ606" i="27"/>
  <c r="BJ613" i="27"/>
  <c r="BJ632" i="27"/>
  <c r="BJ605" i="27"/>
  <c r="BJ599" i="27"/>
  <c r="BJ596" i="27"/>
  <c r="BJ600" i="27"/>
  <c r="BJ595" i="27"/>
  <c r="BJ612" i="27"/>
  <c r="BJ597" i="27"/>
  <c r="BE643" i="27"/>
  <c r="BE638" i="27"/>
  <c r="BE628" i="27"/>
  <c r="BE626" i="27"/>
  <c r="BE622" i="27"/>
  <c r="BE620" i="27"/>
  <c r="BE636" i="27"/>
  <c r="BE634" i="27"/>
  <c r="BE631" i="27"/>
  <c r="BE642" i="27"/>
  <c r="BE645" i="27"/>
  <c r="BE627" i="27"/>
  <c r="BE632" i="27"/>
  <c r="BE621" i="27"/>
  <c r="BE623" i="27"/>
  <c r="BE615" i="27"/>
  <c r="BE611" i="27"/>
  <c r="BE619" i="27"/>
  <c r="BE629" i="27"/>
  <c r="BE625" i="27"/>
  <c r="BE610" i="27"/>
  <c r="BE612" i="27"/>
  <c r="BE609" i="27"/>
  <c r="BE606" i="27"/>
  <c r="BE596" i="27"/>
  <c r="BE594" i="27"/>
  <c r="BE600" i="27"/>
  <c r="BE613" i="27"/>
  <c r="BE598" i="27"/>
  <c r="BE605" i="27"/>
  <c r="BE595" i="27"/>
  <c r="BE597" i="27"/>
  <c r="M544" i="27"/>
  <c r="AN625" i="27"/>
  <c r="AN615" i="27"/>
  <c r="AN577" i="27"/>
  <c r="AN575" i="27"/>
  <c r="AN597" i="27"/>
  <c r="AN576" i="27"/>
  <c r="BG645" i="27"/>
  <c r="BG642" i="27"/>
  <c r="BG631" i="27"/>
  <c r="BG634" i="27"/>
  <c r="BG638" i="27"/>
  <c r="BG626" i="27"/>
  <c r="BG617" i="27"/>
  <c r="BG612" i="27"/>
  <c r="BG610" i="27"/>
  <c r="BG636" i="27"/>
  <c r="BG623" i="27"/>
  <c r="BG625" i="27"/>
  <c r="BG619" i="27"/>
  <c r="BG627" i="27"/>
  <c r="BG615" i="27"/>
  <c r="BG613" i="27"/>
  <c r="BG632" i="27"/>
  <c r="BG618" i="27"/>
  <c r="BG628" i="27"/>
  <c r="BG622" i="27"/>
  <c r="BG629" i="27"/>
  <c r="BG606" i="27"/>
  <c r="BG600" i="27"/>
  <c r="BG609" i="27"/>
  <c r="BG605" i="27"/>
  <c r="BG597" i="27"/>
  <c r="BG595" i="27"/>
  <c r="BG598" i="27"/>
  <c r="BG611" i="27"/>
  <c r="BG596" i="27"/>
  <c r="AK550" i="27"/>
  <c r="X626" i="27"/>
  <c r="X625" i="27"/>
  <c r="X598" i="27"/>
  <c r="X597" i="27"/>
  <c r="X566" i="27"/>
  <c r="X564" i="27"/>
  <c r="X561" i="27"/>
  <c r="X565" i="27"/>
  <c r="X563" i="27"/>
  <c r="Y626" i="27"/>
  <c r="Y625" i="27"/>
  <c r="Y597" i="27"/>
  <c r="Y598" i="27"/>
  <c r="Y564" i="27"/>
  <c r="Y565" i="27"/>
  <c r="Y566" i="27"/>
  <c r="Y562" i="27"/>
  <c r="Y563" i="27"/>
  <c r="CD638" i="27"/>
  <c r="CD643" i="27"/>
  <c r="CD642" i="27"/>
  <c r="CD632" i="27"/>
  <c r="CD629" i="27"/>
  <c r="CD637" i="27"/>
  <c r="CD636" i="27"/>
  <c r="CD645" i="27"/>
  <c r="CD626" i="27"/>
  <c r="CD634" i="27"/>
  <c r="CD621" i="27"/>
  <c r="CD623" i="27"/>
  <c r="CD625" i="27"/>
  <c r="CD627" i="27"/>
  <c r="CD618" i="27"/>
  <c r="CD615" i="27"/>
  <c r="CD609" i="27"/>
  <c r="CD635" i="27"/>
  <c r="CD612" i="27"/>
  <c r="CD628" i="27"/>
  <c r="CD619" i="27"/>
  <c r="CD622" i="27"/>
  <c r="CD620" i="27"/>
  <c r="CD616" i="27"/>
  <c r="CD631" i="27"/>
  <c r="CD606" i="27"/>
  <c r="CD617" i="27"/>
  <c r="CD611" i="27"/>
  <c r="CD596" i="27"/>
  <c r="CD594" i="27"/>
  <c r="CD605" i="27"/>
  <c r="CD600" i="27"/>
  <c r="CD610" i="27"/>
  <c r="CD597" i="27"/>
  <c r="CD595" i="27"/>
  <c r="CD613" i="27"/>
  <c r="CD581" i="27"/>
  <c r="T560" i="27"/>
  <c r="BM638" i="27"/>
  <c r="BM645" i="27"/>
  <c r="BM643" i="27"/>
  <c r="BM642" i="27"/>
  <c r="BM632" i="27"/>
  <c r="BM627" i="27"/>
  <c r="BM625" i="27"/>
  <c r="BM623" i="27"/>
  <c r="BM619" i="27"/>
  <c r="BM629" i="27"/>
  <c r="BM622" i="27"/>
  <c r="BM636" i="27"/>
  <c r="BM631" i="27"/>
  <c r="BM628" i="27"/>
  <c r="BM626" i="27"/>
  <c r="BM609" i="27"/>
  <c r="BM634" i="27"/>
  <c r="BM612" i="27"/>
  <c r="BM611" i="27"/>
  <c r="BM615" i="27"/>
  <c r="BM597" i="27"/>
  <c r="BM595" i="27"/>
  <c r="BM604" i="27"/>
  <c r="BM605" i="27"/>
  <c r="BM600" i="27"/>
  <c r="BM606" i="27"/>
  <c r="BM598" i="27"/>
  <c r="BM610" i="27"/>
  <c r="BM602" i="27"/>
  <c r="BM581" i="27"/>
  <c r="BM577" i="27"/>
  <c r="BM575" i="27"/>
  <c r="BM596" i="27"/>
  <c r="BM576" i="27"/>
  <c r="CN645" i="27"/>
  <c r="CN636" i="27"/>
  <c r="CN642" i="27"/>
  <c r="CN629" i="27"/>
  <c r="CN632" i="27"/>
  <c r="CN628" i="27"/>
  <c r="CN634" i="27"/>
  <c r="CN623" i="27"/>
  <c r="CN625" i="27"/>
  <c r="CN638" i="27"/>
  <c r="CN631" i="27"/>
  <c r="CN622" i="27"/>
  <c r="CN611" i="27"/>
  <c r="CN609" i="27"/>
  <c r="CN612" i="27"/>
  <c r="CN619" i="27"/>
  <c r="CN626" i="27"/>
  <c r="CN627" i="27"/>
  <c r="CN618" i="27"/>
  <c r="CN597" i="27"/>
  <c r="CN595" i="27"/>
  <c r="CN610" i="27"/>
  <c r="CN617" i="27"/>
  <c r="CN596" i="27"/>
  <c r="CN594" i="27"/>
  <c r="CG642" i="27"/>
  <c r="CG645" i="27"/>
  <c r="CG629" i="27"/>
  <c r="CG643" i="27"/>
  <c r="CG638" i="27"/>
  <c r="CG634" i="27"/>
  <c r="CG620" i="27"/>
  <c r="CG627" i="27"/>
  <c r="CG618" i="27"/>
  <c r="CG636" i="27"/>
  <c r="CG625" i="27"/>
  <c r="CG623" i="27"/>
  <c r="CG621" i="27"/>
  <c r="CG615" i="27"/>
  <c r="CG613" i="27"/>
  <c r="CG612" i="27"/>
  <c r="CG619" i="27"/>
  <c r="CG610" i="27"/>
  <c r="CG632" i="27"/>
  <c r="CG628" i="27"/>
  <c r="CG622" i="27"/>
  <c r="CG617" i="27"/>
  <c r="CG605" i="27"/>
  <c r="CG609" i="27"/>
  <c r="CG597" i="27"/>
  <c r="CG595" i="27"/>
  <c r="CG611" i="27"/>
  <c r="CG596" i="27"/>
  <c r="T557" i="27"/>
  <c r="T597" i="27"/>
  <c r="CF642" i="27"/>
  <c r="CF638" i="27"/>
  <c r="CF643" i="27"/>
  <c r="CF645" i="27"/>
  <c r="CF629" i="27"/>
  <c r="CF639" i="27"/>
  <c r="CF631" i="27"/>
  <c r="CF632" i="27"/>
  <c r="CF628" i="27"/>
  <c r="CF615" i="27"/>
  <c r="CF634" i="27"/>
  <c r="CF625" i="27"/>
  <c r="CF627" i="27"/>
  <c r="CF618" i="27"/>
  <c r="CF612" i="27"/>
  <c r="CF610" i="27"/>
  <c r="CF636" i="27"/>
  <c r="CF623" i="27"/>
  <c r="CF621" i="27"/>
  <c r="CF609" i="27"/>
  <c r="CF606" i="27"/>
  <c r="CF613" i="27"/>
  <c r="CF626" i="27"/>
  <c r="CF622" i="27"/>
  <c r="CF620" i="27"/>
  <c r="CF611" i="27"/>
  <c r="CF619" i="27"/>
  <c r="CF617" i="27"/>
  <c r="CF596" i="27"/>
  <c r="CF597" i="27"/>
  <c r="CF605" i="27"/>
  <c r="CR631" i="27"/>
  <c r="CR627" i="27"/>
  <c r="CR625" i="27"/>
  <c r="CR623" i="27"/>
  <c r="CR621" i="27"/>
  <c r="CR619" i="27"/>
  <c r="CR638" i="27"/>
  <c r="CR634" i="27"/>
  <c r="CR636" i="27"/>
  <c r="CR645" i="27"/>
  <c r="CR628" i="27"/>
  <c r="CR626" i="27"/>
  <c r="CR622" i="27"/>
  <c r="CR620" i="27"/>
  <c r="CR633" i="27"/>
  <c r="CR643" i="27"/>
  <c r="CR642" i="27"/>
  <c r="CR632" i="27"/>
  <c r="CR615" i="27"/>
  <c r="CR629" i="27"/>
  <c r="CR610" i="27"/>
  <c r="CR613" i="27"/>
  <c r="CR611" i="27"/>
  <c r="CR600" i="27"/>
  <c r="CR604" i="27"/>
  <c r="CR612" i="27"/>
  <c r="CR609" i="27"/>
  <c r="CR603" i="27"/>
  <c r="CR606" i="27"/>
  <c r="CR605" i="27"/>
  <c r="CR598" i="27"/>
  <c r="CR602" i="27"/>
  <c r="CR597" i="27"/>
  <c r="CR596" i="27"/>
  <c r="CR595" i="27"/>
  <c r="CR581" i="27"/>
  <c r="BI636" i="27"/>
  <c r="BI634" i="27"/>
  <c r="BI632" i="27"/>
  <c r="BI642" i="27"/>
  <c r="BI645" i="27"/>
  <c r="BI638" i="27"/>
  <c r="BI628" i="27"/>
  <c r="BI627" i="27"/>
  <c r="BI615" i="27"/>
  <c r="BI613" i="27"/>
  <c r="BI629" i="27"/>
  <c r="BI631" i="27"/>
  <c r="BI626" i="27"/>
  <c r="BI622" i="27"/>
  <c r="BI619" i="27"/>
  <c r="BI605" i="27"/>
  <c r="BI617" i="27"/>
  <c r="BI625" i="27"/>
  <c r="BI623" i="27"/>
  <c r="BI616" i="27"/>
  <c r="BI606" i="27"/>
  <c r="BI611" i="27"/>
  <c r="BI610" i="27"/>
  <c r="BI609" i="27"/>
  <c r="BI596" i="27"/>
  <c r="BI592" i="27"/>
  <c r="BI612" i="27"/>
  <c r="BI598" i="27"/>
  <c r="BI595" i="27"/>
  <c r="BI618" i="27"/>
  <c r="BI600" i="27"/>
  <c r="BI597" i="27"/>
  <c r="DB639" i="27"/>
  <c r="DB645" i="27"/>
  <c r="DB638" i="27"/>
  <c r="DB630" i="27"/>
  <c r="DB643" i="27"/>
  <c r="DB642" i="27"/>
  <c r="DB634" i="27"/>
  <c r="DB636" i="27"/>
  <c r="DB631" i="27"/>
  <c r="DB626" i="27"/>
  <c r="DB632" i="27"/>
  <c r="DB623" i="27"/>
  <c r="DB625" i="27"/>
  <c r="DB627" i="27"/>
  <c r="DB628" i="27"/>
  <c r="DB622" i="27"/>
  <c r="DB620" i="27"/>
  <c r="DB615" i="27"/>
  <c r="DB612" i="27"/>
  <c r="DB610" i="27"/>
  <c r="DB613" i="27"/>
  <c r="DB629" i="27"/>
  <c r="DB621" i="27"/>
  <c r="DB609" i="27"/>
  <c r="DB608" i="27"/>
  <c r="DB605" i="27"/>
  <c r="DB619" i="27"/>
  <c r="DB599" i="27"/>
  <c r="DB595" i="27"/>
  <c r="DB606" i="27"/>
  <c r="DB596" i="27"/>
  <c r="DB590" i="27"/>
  <c r="DB597" i="27"/>
  <c r="DB611" i="27"/>
  <c r="T554" i="27"/>
  <c r="BN645" i="27"/>
  <c r="BN642" i="27"/>
  <c r="BN629" i="27"/>
  <c r="BN638" i="27"/>
  <c r="BN634" i="27"/>
  <c r="BN632" i="27"/>
  <c r="BN636" i="27"/>
  <c r="BN623" i="27"/>
  <c r="BN619" i="27"/>
  <c r="BN613" i="27"/>
  <c r="BN612" i="27"/>
  <c r="BN610" i="27"/>
  <c r="BN627" i="27"/>
  <c r="BN625" i="27"/>
  <c r="BN628" i="27"/>
  <c r="BN615" i="27"/>
  <c r="BN609" i="27"/>
  <c r="BN605" i="27"/>
  <c r="BN596" i="27"/>
  <c r="BN611" i="27"/>
  <c r="BN603" i="27"/>
  <c r="BN597" i="27"/>
  <c r="BN581" i="27"/>
  <c r="BN575" i="27"/>
  <c r="BN576" i="27"/>
  <c r="BN577" i="27"/>
  <c r="T566" i="27"/>
  <c r="AG625" i="27"/>
  <c r="AG634" i="27"/>
  <c r="AG597" i="27"/>
  <c r="AG598" i="27"/>
  <c r="AG589" i="27"/>
  <c r="AG568" i="27"/>
  <c r="AG565" i="27"/>
  <c r="AG569" i="27"/>
  <c r="AG566" i="27"/>
  <c r="AG563" i="27"/>
  <c r="AG570" i="27"/>
  <c r="AG564" i="27"/>
  <c r="AG567" i="27"/>
  <c r="AG543" i="27"/>
  <c r="AG545" i="27"/>
  <c r="AG542" i="27"/>
  <c r="AG544" i="27"/>
  <c r="BD622" i="27"/>
  <c r="BD629" i="27"/>
  <c r="BD627" i="27"/>
  <c r="BD625" i="27"/>
  <c r="BD621" i="27"/>
  <c r="BD645" i="27"/>
  <c r="BD632" i="27"/>
  <c r="BD610" i="27"/>
  <c r="BD615" i="27"/>
  <c r="BD611" i="27"/>
  <c r="BD619" i="27"/>
  <c r="BD609" i="27"/>
  <c r="BD605" i="27"/>
  <c r="BD598" i="27"/>
  <c r="BD593" i="27"/>
  <c r="AW645" i="27"/>
  <c r="AW629" i="27"/>
  <c r="AW627" i="27"/>
  <c r="AW625" i="27"/>
  <c r="AW619" i="27"/>
  <c r="AW617" i="27"/>
  <c r="AW631" i="27"/>
  <c r="AW634" i="27"/>
  <c r="AW638" i="27"/>
  <c r="AW636" i="27"/>
  <c r="AW628" i="27"/>
  <c r="AW632" i="27"/>
  <c r="AW618" i="27"/>
  <c r="AW610" i="27"/>
  <c r="AW622" i="27"/>
  <c r="AW615" i="27"/>
  <c r="AW611" i="27"/>
  <c r="AW609" i="27"/>
  <c r="AW613" i="27"/>
  <c r="AW597" i="27"/>
  <c r="AW595" i="27"/>
  <c r="AW612" i="27"/>
  <c r="AW600" i="27"/>
  <c r="AW598" i="27"/>
  <c r="AW596" i="27"/>
  <c r="AW590" i="27"/>
  <c r="AW573" i="27"/>
  <c r="AW584" i="27"/>
  <c r="AW586" i="27"/>
  <c r="AW571" i="27"/>
  <c r="AW574" i="27"/>
  <c r="AW572" i="27"/>
  <c r="BB645" i="27"/>
  <c r="BB636" i="27"/>
  <c r="BB634" i="27"/>
  <c r="BB632" i="27"/>
  <c r="BB642" i="27"/>
  <c r="BB625" i="27"/>
  <c r="BB631" i="27"/>
  <c r="BB620" i="27"/>
  <c r="BB622" i="27"/>
  <c r="BB638" i="27"/>
  <c r="BB626" i="27"/>
  <c r="BB621" i="27"/>
  <c r="BB628" i="27"/>
  <c r="BB615" i="27"/>
  <c r="BB611" i="27"/>
  <c r="BB629" i="27"/>
  <c r="BB627" i="27"/>
  <c r="BB613" i="27"/>
  <c r="BB609" i="27"/>
  <c r="BB612" i="27"/>
  <c r="BB610" i="27"/>
  <c r="BB605" i="27"/>
  <c r="BB619" i="27"/>
  <c r="BB606" i="27"/>
  <c r="BB600" i="27"/>
  <c r="BB598" i="27"/>
  <c r="BB597" i="27"/>
  <c r="BB595" i="27"/>
  <c r="BB623" i="27"/>
  <c r="BB596" i="27"/>
  <c r="BB590" i="27"/>
  <c r="BB592" i="27"/>
  <c r="BB577" i="27"/>
  <c r="BB587" i="27"/>
  <c r="BB575" i="27"/>
  <c r="BB576" i="27"/>
  <c r="BB554" i="27"/>
  <c r="BB545" i="27"/>
  <c r="BB543" i="27"/>
  <c r="BB591" i="27"/>
  <c r="BB557" i="27"/>
  <c r="BB544" i="27"/>
  <c r="BB542" i="27"/>
  <c r="BB556" i="27"/>
  <c r="BB555" i="27"/>
  <c r="N598" i="27"/>
  <c r="N597" i="27"/>
  <c r="N573" i="27"/>
  <c r="N572" i="27"/>
  <c r="N574" i="27"/>
  <c r="N571" i="27"/>
  <c r="N551" i="27"/>
  <c r="N553" i="27"/>
  <c r="N552" i="27"/>
  <c r="BK643" i="27"/>
  <c r="BK632" i="27"/>
  <c r="BK627" i="27"/>
  <c r="BK625" i="27"/>
  <c r="BK623" i="27"/>
  <c r="BK621" i="27"/>
  <c r="BK642" i="27"/>
  <c r="BK645" i="27"/>
  <c r="BK638" i="27"/>
  <c r="BK628" i="27"/>
  <c r="BK626" i="27"/>
  <c r="BK622" i="27"/>
  <c r="BK620" i="27"/>
  <c r="BK631" i="27"/>
  <c r="BK636" i="27"/>
  <c r="BK629" i="27"/>
  <c r="BK615" i="27"/>
  <c r="BK619" i="27"/>
  <c r="BK605" i="27"/>
  <c r="BK609" i="27"/>
  <c r="BK634" i="27"/>
  <c r="BK613" i="27"/>
  <c r="BK612" i="27"/>
  <c r="BK611" i="27"/>
  <c r="BK600" i="27"/>
  <c r="BK610" i="27"/>
  <c r="BK606" i="27"/>
  <c r="BK597" i="27"/>
  <c r="BK596" i="27"/>
  <c r="AV645" i="27"/>
  <c r="AV629" i="27"/>
  <c r="AV627" i="27"/>
  <c r="AV625" i="27"/>
  <c r="AV623" i="27"/>
  <c r="AV636" i="27"/>
  <c r="AV634" i="27"/>
  <c r="AV628" i="27"/>
  <c r="AV626" i="27"/>
  <c r="AV622" i="27"/>
  <c r="AV631" i="27"/>
  <c r="AV612" i="27"/>
  <c r="AV632" i="27"/>
  <c r="AV610" i="27"/>
  <c r="AV598" i="27"/>
  <c r="AV585" i="27"/>
  <c r="AV611" i="27"/>
  <c r="AV597" i="27"/>
  <c r="AV596" i="27"/>
  <c r="AV590" i="27"/>
  <c r="AV559" i="27"/>
  <c r="AV558" i="27"/>
  <c r="AV544" i="27"/>
  <c r="AV543" i="27"/>
  <c r="AV545" i="27"/>
  <c r="AV560" i="27"/>
  <c r="AV542" i="27"/>
  <c r="CA645" i="27"/>
  <c r="CA634" i="27"/>
  <c r="CA636" i="27"/>
  <c r="CA627" i="27"/>
  <c r="CA625" i="27"/>
  <c r="CA623" i="27"/>
  <c r="CA621" i="27"/>
  <c r="CA642" i="27"/>
  <c r="CA628" i="27"/>
  <c r="CA622" i="27"/>
  <c r="CA620" i="27"/>
  <c r="CA618" i="27"/>
  <c r="CA617" i="27"/>
  <c r="CA619" i="27"/>
  <c r="CA638" i="27"/>
  <c r="CA629" i="27"/>
  <c r="CA605" i="27"/>
  <c r="CA615" i="27"/>
  <c r="CA632" i="27"/>
  <c r="CA613" i="27"/>
  <c r="CA631" i="27"/>
  <c r="CA600" i="27"/>
  <c r="CA610" i="27"/>
  <c r="CA611" i="27"/>
  <c r="CA606" i="27"/>
  <c r="CA616" i="27"/>
  <c r="CA597" i="27"/>
  <c r="CA596" i="27"/>
  <c r="CA595" i="27"/>
  <c r="CA612" i="27"/>
  <c r="CA609" i="27"/>
  <c r="G573" i="27"/>
  <c r="G598" i="27"/>
  <c r="G597" i="27"/>
  <c r="G571" i="27"/>
  <c r="G574" i="27"/>
  <c r="G572" i="27"/>
  <c r="G544" i="27"/>
  <c r="G542" i="27"/>
  <c r="G545" i="27"/>
  <c r="G543" i="27"/>
  <c r="K598" i="27"/>
  <c r="K597" i="27"/>
  <c r="K572" i="27"/>
  <c r="K573" i="27"/>
  <c r="K547" i="27"/>
  <c r="K571" i="27"/>
  <c r="K548" i="27"/>
  <c r="K574" i="27"/>
  <c r="K549" i="27"/>
  <c r="CM645" i="27"/>
  <c r="CM638" i="27"/>
  <c r="CM642" i="27"/>
  <c r="CM634" i="27"/>
  <c r="CM636" i="27"/>
  <c r="CM632" i="27"/>
  <c r="CM629" i="27"/>
  <c r="CM626" i="27"/>
  <c r="CM623" i="27"/>
  <c r="CM610" i="27"/>
  <c r="CM622" i="27"/>
  <c r="CM628" i="27"/>
  <c r="CM619" i="27"/>
  <c r="CM625" i="27"/>
  <c r="CM597" i="27"/>
  <c r="BR538" i="24"/>
  <c r="Q538" i="24"/>
  <c r="O538" i="24"/>
  <c r="BV538" i="24"/>
  <c r="AB538" i="24"/>
  <c r="AI538" i="24"/>
  <c r="X538" i="24"/>
  <c r="BN538" i="24"/>
  <c r="BQ538" i="24"/>
  <c r="CE538" i="24"/>
  <c r="CZ538" i="24"/>
  <c r="DA538" i="24"/>
  <c r="U538" i="24"/>
  <c r="V538" i="24"/>
  <c r="DB538" i="24"/>
  <c r="CR538" i="24"/>
  <c r="W538" i="24"/>
  <c r="AG538" i="24"/>
  <c r="BE538" i="24"/>
  <c r="AP538" i="24"/>
  <c r="AX534" i="24"/>
  <c r="AX538" i="24"/>
  <c r="H538" i="24"/>
  <c r="BK538" i="24"/>
  <c r="CK538" i="24"/>
  <c r="AL538" i="24"/>
  <c r="L538" i="24"/>
  <c r="S538" i="24"/>
  <c r="I538" i="24"/>
  <c r="AN538" i="24"/>
  <c r="CX538" i="24"/>
  <c r="DD530" i="24"/>
  <c r="DD430" i="24"/>
  <c r="DD441" i="24"/>
  <c r="DD533" i="24"/>
  <c r="DD465" i="24"/>
  <c r="DD481" i="24"/>
  <c r="DD497" i="24"/>
  <c r="DD517" i="24"/>
  <c r="DD436" i="24"/>
  <c r="DD442" i="24"/>
  <c r="DD477" i="24"/>
  <c r="DD488" i="24"/>
  <c r="DD491" i="24"/>
  <c r="DD516" i="24"/>
  <c r="DD528" i="24"/>
  <c r="DD437" i="24"/>
  <c r="DD449" i="24"/>
  <c r="DD472" i="24"/>
  <c r="DD482" i="24"/>
  <c r="DD493" i="24"/>
  <c r="DD515" i="24"/>
  <c r="DD531" i="24"/>
  <c r="DD440" i="24"/>
  <c r="DD462" i="24"/>
  <c r="DD479" i="24"/>
  <c r="DD498" i="24"/>
  <c r="DD500" i="24"/>
  <c r="DD508" i="24"/>
  <c r="DD529" i="24"/>
  <c r="DD431" i="24"/>
  <c r="DD438" i="24"/>
  <c r="DD468" i="24"/>
  <c r="DD460" i="24"/>
  <c r="DD499" i="24"/>
  <c r="DD512" i="24"/>
  <c r="DD526" i="24"/>
  <c r="DD432" i="24"/>
  <c r="DD454" i="24"/>
  <c r="DD474" i="24"/>
  <c r="DD484" i="24"/>
  <c r="DD504" i="24"/>
  <c r="DD511" i="24"/>
  <c r="DD527" i="24"/>
  <c r="DD447" i="24"/>
  <c r="DD457" i="24"/>
  <c r="DD485" i="24"/>
  <c r="DD487" i="24"/>
  <c r="DD492" i="24"/>
  <c r="DD520" i="24"/>
  <c r="DD439" i="24"/>
  <c r="DD444" i="24"/>
  <c r="DD458" i="24"/>
  <c r="DD483" i="24"/>
  <c r="DD507" i="24"/>
  <c r="DD509" i="24"/>
  <c r="DD456" i="24"/>
  <c r="DD451" i="24"/>
  <c r="DD470" i="24"/>
  <c r="DD496" i="24"/>
  <c r="DD494" i="24"/>
  <c r="DD518" i="24"/>
  <c r="DD434" i="24"/>
  <c r="DD445" i="24"/>
  <c r="DD486" i="24"/>
  <c r="DD501" i="24"/>
  <c r="DD503" i="24"/>
  <c r="DD519" i="24"/>
  <c r="DD461" i="24"/>
  <c r="DD453" i="24"/>
  <c r="DD490" i="24"/>
  <c r="DD502" i="24"/>
  <c r="DD506" i="24"/>
  <c r="DD524" i="24"/>
  <c r="DD452" i="24"/>
  <c r="DD455" i="24"/>
  <c r="DD466" i="24"/>
  <c r="DD476" i="24"/>
  <c r="DD510" i="24"/>
  <c r="DD522" i="24"/>
  <c r="DD450" i="24"/>
  <c r="DD467" i="24"/>
  <c r="DD475" i="24"/>
  <c r="DD478" i="24"/>
  <c r="DD505" i="24"/>
  <c r="DD534" i="24"/>
  <c r="DD443" i="24"/>
  <c r="DD448" i="24"/>
  <c r="DD473" i="24"/>
  <c r="DD480" i="24"/>
  <c r="DD495" i="24"/>
  <c r="DD514" i="24"/>
  <c r="DD523" i="24"/>
  <c r="DD435" i="24"/>
  <c r="DD463" i="24"/>
  <c r="DD459" i="24"/>
  <c r="DD464" i="24"/>
  <c r="DD525" i="24"/>
  <c r="DD513" i="24"/>
  <c r="DD532" i="24"/>
  <c r="DD433" i="24"/>
  <c r="DD446" i="24"/>
  <c r="DD471" i="24"/>
  <c r="DD469" i="24"/>
  <c r="DD489" i="24"/>
  <c r="DD521" i="24"/>
  <c r="T380" i="24"/>
  <c r="S380" i="24"/>
  <c r="R380" i="24"/>
  <c r="Q380" i="24"/>
  <c r="L380" i="24"/>
  <c r="K380" i="24"/>
  <c r="J380" i="24"/>
  <c r="M380" i="24"/>
  <c r="AK395" i="24"/>
  <c r="AJ395" i="24"/>
  <c r="AI395" i="24"/>
  <c r="AH395" i="24"/>
  <c r="AC335" i="24"/>
  <c r="AB335" i="24"/>
  <c r="AA335" i="24"/>
  <c r="Z335" i="24"/>
  <c r="AC352" i="24"/>
  <c r="AB352" i="24"/>
  <c r="AA352" i="24"/>
  <c r="Z352" i="24"/>
  <c r="AB372" i="24"/>
  <c r="AA372" i="24"/>
  <c r="Z372" i="24"/>
  <c r="AC372" i="24"/>
  <c r="AC375" i="24"/>
  <c r="AB375" i="24"/>
  <c r="AA375" i="24"/>
  <c r="Z375" i="24"/>
  <c r="AC403" i="24"/>
  <c r="AA403" i="24"/>
  <c r="Z403" i="24"/>
  <c r="AB403" i="24"/>
  <c r="AC422" i="24"/>
  <c r="AB422" i="24"/>
  <c r="AA422" i="24"/>
  <c r="Z422" i="24"/>
  <c r="AF325" i="24"/>
  <c r="AE325" i="24"/>
  <c r="AD325" i="24"/>
  <c r="AG325" i="24"/>
  <c r="AG333" i="24"/>
  <c r="AF333" i="24"/>
  <c r="AE333" i="24"/>
  <c r="AD333" i="24"/>
  <c r="AG356" i="24"/>
  <c r="AF356" i="24"/>
  <c r="AE356" i="24"/>
  <c r="AD356" i="24"/>
  <c r="AG371" i="24"/>
  <c r="AF371" i="24"/>
  <c r="AE371" i="24"/>
  <c r="AD371" i="24"/>
  <c r="AG392" i="24"/>
  <c r="AF392" i="24"/>
  <c r="AE392" i="24"/>
  <c r="AD392" i="24"/>
  <c r="AG413" i="24"/>
  <c r="AF413" i="24"/>
  <c r="AE413" i="24"/>
  <c r="AD413" i="24"/>
  <c r="AG416" i="24"/>
  <c r="AF416" i="24"/>
  <c r="AE416" i="24"/>
  <c r="AD416" i="24"/>
  <c r="M318" i="24"/>
  <c r="L318" i="24"/>
  <c r="K318" i="24"/>
  <c r="J318" i="24"/>
  <c r="P339" i="24"/>
  <c r="O339" i="24"/>
  <c r="N339" i="24"/>
  <c r="I332" i="24"/>
  <c r="H332" i="24"/>
  <c r="G332" i="24"/>
  <c r="F332" i="24"/>
  <c r="E332" i="24"/>
  <c r="T327" i="24"/>
  <c r="S327" i="24"/>
  <c r="R327" i="24"/>
  <c r="Q327" i="24"/>
  <c r="T339" i="24"/>
  <c r="S339" i="24"/>
  <c r="R339" i="24"/>
  <c r="Q339" i="24"/>
  <c r="T369" i="24"/>
  <c r="S369" i="24"/>
  <c r="R369" i="24"/>
  <c r="Q369" i="24"/>
  <c r="T383" i="24"/>
  <c r="S383" i="24"/>
  <c r="R383" i="24"/>
  <c r="Q383" i="24"/>
  <c r="T412" i="24"/>
  <c r="S412" i="24"/>
  <c r="R412" i="24"/>
  <c r="Q412" i="24"/>
  <c r="Q416" i="24"/>
  <c r="T416" i="24"/>
  <c r="R416" i="24"/>
  <c r="S416" i="24"/>
  <c r="AN318" i="24"/>
  <c r="AM318" i="24"/>
  <c r="AL318" i="24"/>
  <c r="AN356" i="24"/>
  <c r="AM356" i="24"/>
  <c r="AL356" i="24"/>
  <c r="AN357" i="24"/>
  <c r="AM357" i="24"/>
  <c r="AL357" i="24"/>
  <c r="AN381" i="24"/>
  <c r="AM381" i="24"/>
  <c r="AL381" i="24"/>
  <c r="AN394" i="24"/>
  <c r="AM394" i="24"/>
  <c r="AL394" i="24"/>
  <c r="AN401" i="24"/>
  <c r="AM401" i="24"/>
  <c r="AL401" i="24"/>
  <c r="M336" i="24"/>
  <c r="L336" i="24"/>
  <c r="K336" i="24"/>
  <c r="J336" i="24"/>
  <c r="M331" i="24"/>
  <c r="K331" i="24"/>
  <c r="L331" i="24"/>
  <c r="J331" i="24"/>
  <c r="L356" i="24"/>
  <c r="K356" i="24"/>
  <c r="J356" i="24"/>
  <c r="M356" i="24"/>
  <c r="M371" i="24"/>
  <c r="L371" i="24"/>
  <c r="K371" i="24"/>
  <c r="J371" i="24"/>
  <c r="L394" i="24"/>
  <c r="K394" i="24"/>
  <c r="J394" i="24"/>
  <c r="M394" i="24"/>
  <c r="M396" i="24"/>
  <c r="K396" i="24"/>
  <c r="J396" i="24"/>
  <c r="L396" i="24"/>
  <c r="M416" i="24"/>
  <c r="K416" i="24"/>
  <c r="J416" i="24"/>
  <c r="L416" i="24"/>
  <c r="P320" i="24"/>
  <c r="O320" i="24"/>
  <c r="N320" i="24"/>
  <c r="N336" i="24"/>
  <c r="P336" i="24"/>
  <c r="O336" i="24"/>
  <c r="O353" i="24"/>
  <c r="P353" i="24"/>
  <c r="N353" i="24"/>
  <c r="P367" i="24"/>
  <c r="O367" i="24"/>
  <c r="N367" i="24"/>
  <c r="P388" i="24"/>
  <c r="O388" i="24"/>
  <c r="N388" i="24"/>
  <c r="P422" i="24"/>
  <c r="O422" i="24"/>
  <c r="N422" i="24"/>
  <c r="I414" i="24"/>
  <c r="H414" i="24"/>
  <c r="G414" i="24"/>
  <c r="F414" i="24"/>
  <c r="E414" i="24"/>
  <c r="G337" i="24"/>
  <c r="F337" i="24"/>
  <c r="E337" i="24"/>
  <c r="I337" i="24"/>
  <c r="H337" i="24"/>
  <c r="H355" i="24"/>
  <c r="G355" i="24"/>
  <c r="F355" i="24"/>
  <c r="E355" i="24"/>
  <c r="I355" i="24"/>
  <c r="I389" i="24"/>
  <c r="H389" i="24"/>
  <c r="G389" i="24"/>
  <c r="F389" i="24"/>
  <c r="E389" i="24"/>
  <c r="H328" i="24"/>
  <c r="E328" i="24"/>
  <c r="I328" i="24"/>
  <c r="G328" i="24"/>
  <c r="F328" i="24"/>
  <c r="I394" i="24"/>
  <c r="H394" i="24"/>
  <c r="G394" i="24"/>
  <c r="F394" i="24"/>
  <c r="E394" i="24"/>
  <c r="AJ327" i="24"/>
  <c r="AI327" i="24"/>
  <c r="AH327" i="24"/>
  <c r="AK327" i="24"/>
  <c r="AK330" i="24"/>
  <c r="AI330" i="24"/>
  <c r="AH330" i="24"/>
  <c r="AJ330" i="24"/>
  <c r="AJ355" i="24"/>
  <c r="AI355" i="24"/>
  <c r="AH355" i="24"/>
  <c r="AK355" i="24"/>
  <c r="AJ359" i="24"/>
  <c r="AI359" i="24"/>
  <c r="AH359" i="24"/>
  <c r="AK359" i="24"/>
  <c r="AK400" i="24"/>
  <c r="AI400" i="24"/>
  <c r="AH400" i="24"/>
  <c r="AJ400" i="24"/>
  <c r="AK398" i="24"/>
  <c r="AJ398" i="24"/>
  <c r="AI398" i="24"/>
  <c r="AH398" i="24"/>
  <c r="AJ412" i="24"/>
  <c r="AI412" i="24"/>
  <c r="AH412" i="24"/>
  <c r="AK412" i="24"/>
  <c r="W333" i="24"/>
  <c r="V333" i="24"/>
  <c r="U333" i="24"/>
  <c r="V335" i="24"/>
  <c r="W336" i="24"/>
  <c r="U334" i="24"/>
  <c r="W345" i="24"/>
  <c r="V345" i="24"/>
  <c r="U345" i="24"/>
  <c r="W375" i="24"/>
  <c r="V375" i="24"/>
  <c r="U375" i="24"/>
  <c r="W390" i="24"/>
  <c r="V390" i="24"/>
  <c r="U390" i="24"/>
  <c r="W414" i="24"/>
  <c r="V414" i="24"/>
  <c r="U414" i="24"/>
  <c r="V418" i="24"/>
  <c r="U418" i="24"/>
  <c r="W418" i="24"/>
  <c r="AC338" i="24"/>
  <c r="AB338" i="24"/>
  <c r="AA338" i="24"/>
  <c r="Z338" i="24"/>
  <c r="AC350" i="24"/>
  <c r="AB350" i="24"/>
  <c r="AA350" i="24"/>
  <c r="Z350" i="24"/>
  <c r="AC355" i="24"/>
  <c r="AB355" i="24"/>
  <c r="AA355" i="24"/>
  <c r="Z355" i="24"/>
  <c r="AC385" i="24"/>
  <c r="AB385" i="24"/>
  <c r="AA385" i="24"/>
  <c r="Z385" i="24"/>
  <c r="AC389" i="24"/>
  <c r="AB389" i="24"/>
  <c r="AA389" i="24"/>
  <c r="Z389" i="24"/>
  <c r="AB410" i="24"/>
  <c r="AA410" i="24"/>
  <c r="Z410" i="24"/>
  <c r="AC410" i="24"/>
  <c r="AG349" i="24"/>
  <c r="AF349" i="24"/>
  <c r="AE349" i="24"/>
  <c r="AD349" i="24"/>
  <c r="AG368" i="24"/>
  <c r="AF368" i="24"/>
  <c r="AE368" i="24"/>
  <c r="AD368" i="24"/>
  <c r="AG376" i="24"/>
  <c r="AF376" i="24"/>
  <c r="AE376" i="24"/>
  <c r="AD376" i="24"/>
  <c r="AG397" i="24"/>
  <c r="AF397" i="24"/>
  <c r="AD397" i="24"/>
  <c r="AE397" i="24"/>
  <c r="AF400" i="24"/>
  <c r="AE400" i="24"/>
  <c r="AD400" i="24"/>
  <c r="AG400" i="24"/>
  <c r="AG421" i="24"/>
  <c r="AF421" i="24"/>
  <c r="AD421" i="24"/>
  <c r="AE421" i="24"/>
  <c r="AM403" i="24"/>
  <c r="AN403" i="24"/>
  <c r="AL403" i="24"/>
  <c r="N415" i="24"/>
  <c r="O415" i="24"/>
  <c r="P415" i="24"/>
  <c r="G407" i="24"/>
  <c r="F407" i="24"/>
  <c r="E407" i="24"/>
  <c r="I407" i="24"/>
  <c r="H407" i="24"/>
  <c r="AJ353" i="24"/>
  <c r="AI353" i="24"/>
  <c r="AK353" i="24"/>
  <c r="AH353" i="24"/>
  <c r="T331" i="24"/>
  <c r="S331" i="24"/>
  <c r="Q331" i="24"/>
  <c r="T346" i="24"/>
  <c r="S346" i="24"/>
  <c r="R346" i="24"/>
  <c r="Q346" i="24"/>
  <c r="T370" i="24"/>
  <c r="S370" i="24"/>
  <c r="R370" i="24"/>
  <c r="Q370" i="24"/>
  <c r="T376" i="24"/>
  <c r="S376" i="24"/>
  <c r="R376" i="24"/>
  <c r="Q376" i="24"/>
  <c r="T381" i="24"/>
  <c r="S381" i="24"/>
  <c r="R381" i="24"/>
  <c r="Q381" i="24"/>
  <c r="S417" i="24"/>
  <c r="T417" i="24"/>
  <c r="Q417" i="24"/>
  <c r="R417" i="24"/>
  <c r="S414" i="24"/>
  <c r="Q414" i="24"/>
  <c r="T414" i="24"/>
  <c r="R414" i="24"/>
  <c r="AL335" i="24"/>
  <c r="AN335" i="24"/>
  <c r="AM335" i="24"/>
  <c r="AN343" i="24"/>
  <c r="AM343" i="24"/>
  <c r="AL343" i="24"/>
  <c r="AN355" i="24"/>
  <c r="AM355" i="24"/>
  <c r="AL355" i="24"/>
  <c r="AN389" i="24"/>
  <c r="AM389" i="24"/>
  <c r="AL389" i="24"/>
  <c r="AN398" i="24"/>
  <c r="AM398" i="24"/>
  <c r="AL398" i="24"/>
  <c r="AL406" i="24"/>
  <c r="AN406" i="24"/>
  <c r="AM406" i="24"/>
  <c r="M326" i="24"/>
  <c r="L325" i="24"/>
  <c r="K324" i="24"/>
  <c r="J323" i="24"/>
  <c r="M338" i="24"/>
  <c r="L338" i="24"/>
  <c r="K338" i="24"/>
  <c r="J338" i="24"/>
  <c r="M353" i="24"/>
  <c r="L353" i="24"/>
  <c r="K353" i="24"/>
  <c r="J353" i="24"/>
  <c r="M375" i="24"/>
  <c r="L375" i="24"/>
  <c r="K375" i="24"/>
  <c r="J375" i="24"/>
  <c r="M383" i="24"/>
  <c r="L383" i="24"/>
  <c r="K383" i="24"/>
  <c r="J383" i="24"/>
  <c r="M408" i="24"/>
  <c r="L408" i="24"/>
  <c r="K408" i="24"/>
  <c r="J408" i="24"/>
  <c r="M414" i="24"/>
  <c r="J414" i="24"/>
  <c r="K414" i="24"/>
  <c r="L414" i="24"/>
  <c r="O318" i="24"/>
  <c r="N318" i="24"/>
  <c r="P318" i="24"/>
  <c r="P344" i="24"/>
  <c r="O344" i="24"/>
  <c r="N344" i="24"/>
  <c r="P358" i="24"/>
  <c r="O358" i="24"/>
  <c r="N358" i="24"/>
  <c r="P391" i="24"/>
  <c r="O391" i="24"/>
  <c r="N391" i="24"/>
  <c r="P398" i="24"/>
  <c r="O398" i="24"/>
  <c r="N398" i="24"/>
  <c r="O402" i="24"/>
  <c r="P402" i="24"/>
  <c r="N402" i="24"/>
  <c r="I364" i="24"/>
  <c r="H364" i="24"/>
  <c r="G364" i="24"/>
  <c r="F364" i="24"/>
  <c r="E364" i="24"/>
  <c r="E335" i="24"/>
  <c r="I335" i="24"/>
  <c r="H335" i="24"/>
  <c r="G335" i="24"/>
  <c r="F335" i="24"/>
  <c r="F353" i="24"/>
  <c r="E353" i="24"/>
  <c r="I353" i="24"/>
  <c r="H353" i="24"/>
  <c r="G353" i="24"/>
  <c r="I371" i="24"/>
  <c r="H371" i="24"/>
  <c r="G371" i="24"/>
  <c r="F371" i="24"/>
  <c r="E371" i="24"/>
  <c r="F405" i="24"/>
  <c r="E405" i="24"/>
  <c r="I405" i="24"/>
  <c r="G405" i="24"/>
  <c r="H405" i="24"/>
  <c r="G344" i="24"/>
  <c r="F344" i="24"/>
  <c r="E344" i="24"/>
  <c r="I344" i="24"/>
  <c r="H344" i="24"/>
  <c r="G410" i="24"/>
  <c r="F410" i="24"/>
  <c r="E410" i="24"/>
  <c r="I410" i="24"/>
  <c r="H410" i="24"/>
  <c r="AK321" i="24"/>
  <c r="AJ321" i="24"/>
  <c r="AI321" i="24"/>
  <c r="AH321" i="24"/>
  <c r="AH339" i="24"/>
  <c r="AK339" i="24"/>
  <c r="AJ339" i="24"/>
  <c r="AI339" i="24"/>
  <c r="AJ357" i="24"/>
  <c r="AI357" i="24"/>
  <c r="AH357" i="24"/>
  <c r="AK357" i="24"/>
  <c r="AK388" i="24"/>
  <c r="AJ388" i="24"/>
  <c r="AI388" i="24"/>
  <c r="AH388" i="24"/>
  <c r="AJ373" i="24"/>
  <c r="AI373" i="24"/>
  <c r="AH373" i="24"/>
  <c r="AK373" i="24"/>
  <c r="AK404" i="24"/>
  <c r="AJ404" i="24"/>
  <c r="AH404" i="24"/>
  <c r="AI404" i="24"/>
  <c r="AJ415" i="24"/>
  <c r="AI415" i="24"/>
  <c r="AH415" i="24"/>
  <c r="AK415" i="24"/>
  <c r="W339" i="24"/>
  <c r="V339" i="24"/>
  <c r="U339" i="24"/>
  <c r="W332" i="24"/>
  <c r="V332" i="24"/>
  <c r="U332" i="24"/>
  <c r="W352" i="24"/>
  <c r="U352" i="24"/>
  <c r="V352" i="24"/>
  <c r="W364" i="24"/>
  <c r="V364" i="24"/>
  <c r="U364" i="24"/>
  <c r="V394" i="24"/>
  <c r="U394" i="24"/>
  <c r="W394" i="24"/>
  <c r="U412" i="24"/>
  <c r="W412" i="24"/>
  <c r="V412" i="24"/>
  <c r="W416" i="24"/>
  <c r="V416" i="24"/>
  <c r="U416" i="24"/>
  <c r="AO318" i="24"/>
  <c r="AO314" i="24" s="1"/>
  <c r="AC319" i="24"/>
  <c r="AB319" i="24"/>
  <c r="AA319" i="24"/>
  <c r="Z319" i="24"/>
  <c r="AB354" i="24"/>
  <c r="AA354" i="24"/>
  <c r="Z354" i="24"/>
  <c r="AC354" i="24"/>
  <c r="AB360" i="24"/>
  <c r="AA360" i="24"/>
  <c r="Z360" i="24"/>
  <c r="AC360" i="24"/>
  <c r="AC367" i="24"/>
  <c r="AB367" i="24"/>
  <c r="AA367" i="24"/>
  <c r="Z367" i="24"/>
  <c r="AC408" i="24"/>
  <c r="AA408" i="24"/>
  <c r="Z408" i="24"/>
  <c r="AB408" i="24"/>
  <c r="AC392" i="24"/>
  <c r="AB392" i="24"/>
  <c r="AA392" i="24"/>
  <c r="Z392" i="24"/>
  <c r="AC413" i="24"/>
  <c r="AB413" i="24"/>
  <c r="AA413" i="24"/>
  <c r="Z413" i="24"/>
  <c r="AG334" i="24"/>
  <c r="AF334" i="24"/>
  <c r="AE334" i="24"/>
  <c r="AD334" i="24"/>
  <c r="AG331" i="24"/>
  <c r="AF331" i="24"/>
  <c r="AE331" i="24"/>
  <c r="AD331" i="24"/>
  <c r="AD352" i="24"/>
  <c r="AG352" i="24"/>
  <c r="AF352" i="24"/>
  <c r="AE352" i="24"/>
  <c r="AG381" i="24"/>
  <c r="AF381" i="24"/>
  <c r="AE381" i="24"/>
  <c r="AD381" i="24"/>
  <c r="AG388" i="24"/>
  <c r="AF388" i="24"/>
  <c r="AE388" i="24"/>
  <c r="AD388" i="24"/>
  <c r="AF402" i="24"/>
  <c r="AD402" i="24"/>
  <c r="AE402" i="24"/>
  <c r="AG402" i="24"/>
  <c r="AG412" i="24"/>
  <c r="AF412" i="24"/>
  <c r="AD412" i="24"/>
  <c r="AE412" i="24"/>
  <c r="T390" i="24"/>
  <c r="S390" i="24"/>
  <c r="R390" i="24"/>
  <c r="Q390" i="24"/>
  <c r="AN369" i="24"/>
  <c r="AM369" i="24"/>
  <c r="AL369" i="24"/>
  <c r="P417" i="24"/>
  <c r="O417" i="24"/>
  <c r="N417" i="24"/>
  <c r="AJ385" i="24"/>
  <c r="AI385" i="24"/>
  <c r="AH385" i="24"/>
  <c r="AK385" i="24"/>
  <c r="W395" i="24"/>
  <c r="V395" i="24"/>
  <c r="U395" i="24"/>
  <c r="T329" i="24"/>
  <c r="R329" i="24"/>
  <c r="S329" i="24"/>
  <c r="Q329" i="24"/>
  <c r="T340" i="24"/>
  <c r="S340" i="24"/>
  <c r="R340" i="24"/>
  <c r="Q340" i="24"/>
  <c r="T360" i="24"/>
  <c r="S360" i="24"/>
  <c r="R360" i="24"/>
  <c r="Q360" i="24"/>
  <c r="T367" i="24"/>
  <c r="S367" i="24"/>
  <c r="R367" i="24"/>
  <c r="Q367" i="24"/>
  <c r="T392" i="24"/>
  <c r="S392" i="24"/>
  <c r="R392" i="24"/>
  <c r="Q392" i="24"/>
  <c r="Q421" i="24"/>
  <c r="T421" i="24"/>
  <c r="S421" i="24"/>
  <c r="R421" i="24"/>
  <c r="AN333" i="24"/>
  <c r="AM333" i="24"/>
  <c r="AL333" i="24"/>
  <c r="AM352" i="24"/>
  <c r="AL352" i="24"/>
  <c r="AN352" i="24"/>
  <c r="AL353" i="24"/>
  <c r="AN353" i="24"/>
  <c r="AM353" i="24"/>
  <c r="AL377" i="24"/>
  <c r="AN377" i="24"/>
  <c r="AM377" i="24"/>
  <c r="AN386" i="24"/>
  <c r="AM386" i="24"/>
  <c r="AL386" i="24"/>
  <c r="AN407" i="24"/>
  <c r="AM407" i="24"/>
  <c r="AL407" i="24"/>
  <c r="K334" i="24"/>
  <c r="J334" i="24"/>
  <c r="M334" i="24"/>
  <c r="L334" i="24"/>
  <c r="L329" i="24"/>
  <c r="K329" i="24"/>
  <c r="M329" i="24"/>
  <c r="J329" i="24"/>
  <c r="M344" i="24"/>
  <c r="L344" i="24"/>
  <c r="K344" i="24"/>
  <c r="J344" i="24"/>
  <c r="L362" i="24"/>
  <c r="K362" i="24"/>
  <c r="J362" i="24"/>
  <c r="M362" i="24"/>
  <c r="L393" i="24"/>
  <c r="K393" i="24"/>
  <c r="J393" i="24"/>
  <c r="M393" i="24"/>
  <c r="L390" i="24"/>
  <c r="K390" i="24"/>
  <c r="J390" i="24"/>
  <c r="M390" i="24"/>
  <c r="M421" i="24"/>
  <c r="J421" i="24"/>
  <c r="L421" i="24"/>
  <c r="K421" i="24"/>
  <c r="N328" i="24"/>
  <c r="P328" i="24"/>
  <c r="P364" i="24"/>
  <c r="O364" i="24"/>
  <c r="N364" i="24"/>
  <c r="P374" i="24"/>
  <c r="O374" i="24"/>
  <c r="N374" i="24"/>
  <c r="P392" i="24"/>
  <c r="O392" i="24"/>
  <c r="N392" i="24"/>
  <c r="P408" i="24"/>
  <c r="O408" i="24"/>
  <c r="N408" i="24"/>
  <c r="I380" i="24"/>
  <c r="H380" i="24"/>
  <c r="G380" i="24"/>
  <c r="F380" i="24"/>
  <c r="E380" i="24"/>
  <c r="I351" i="24"/>
  <c r="H351" i="24"/>
  <c r="G351" i="24"/>
  <c r="F351" i="24"/>
  <c r="E351" i="24"/>
  <c r="I369" i="24"/>
  <c r="H369" i="24"/>
  <c r="G369" i="24"/>
  <c r="F369" i="24"/>
  <c r="E369" i="24"/>
  <c r="I387" i="24"/>
  <c r="H387" i="24"/>
  <c r="G387" i="24"/>
  <c r="F387" i="24"/>
  <c r="E387" i="24"/>
  <c r="G421" i="24"/>
  <c r="F421" i="24"/>
  <c r="E421" i="24"/>
  <c r="I421" i="24"/>
  <c r="H421" i="24"/>
  <c r="I360" i="24"/>
  <c r="H360" i="24"/>
  <c r="G360" i="24"/>
  <c r="F360" i="24"/>
  <c r="E360" i="24"/>
  <c r="AI326" i="24"/>
  <c r="AH326" i="24"/>
  <c r="AK326" i="24"/>
  <c r="AJ326" i="24"/>
  <c r="AK335" i="24"/>
  <c r="AJ335" i="24"/>
  <c r="AI335" i="24"/>
  <c r="AH335" i="24"/>
  <c r="AK351" i="24"/>
  <c r="AJ351" i="24"/>
  <c r="AI351" i="24"/>
  <c r="AH351" i="24"/>
  <c r="AJ371" i="24"/>
  <c r="AI371" i="24"/>
  <c r="AH371" i="24"/>
  <c r="AK371" i="24"/>
  <c r="AK386" i="24"/>
  <c r="AJ386" i="24"/>
  <c r="AI386" i="24"/>
  <c r="AH386" i="24"/>
  <c r="AK406" i="24"/>
  <c r="AJ406" i="24"/>
  <c r="AI406" i="24"/>
  <c r="AH406" i="24"/>
  <c r="AK422" i="24"/>
  <c r="AI422" i="24"/>
  <c r="AH422" i="24"/>
  <c r="AJ422" i="24"/>
  <c r="W323" i="24"/>
  <c r="V323" i="24"/>
  <c r="U323" i="24"/>
  <c r="W330" i="24"/>
  <c r="U330" i="24"/>
  <c r="V330" i="24"/>
  <c r="W363" i="24"/>
  <c r="V363" i="24"/>
  <c r="U363" i="24"/>
  <c r="W371" i="24"/>
  <c r="V371" i="24"/>
  <c r="U371" i="24"/>
  <c r="V396" i="24"/>
  <c r="U396" i="24"/>
  <c r="W396" i="24"/>
  <c r="V401" i="24"/>
  <c r="U401" i="24"/>
  <c r="W401" i="24"/>
  <c r="AC325" i="24"/>
  <c r="AB325" i="24"/>
  <c r="AA325" i="24"/>
  <c r="Z325" i="24"/>
  <c r="AC333" i="24"/>
  <c r="AB333" i="24"/>
  <c r="AA333" i="24"/>
  <c r="Z333" i="24"/>
  <c r="AB348" i="24"/>
  <c r="AA348" i="24"/>
  <c r="Z348" i="24"/>
  <c r="AC348" i="24"/>
  <c r="AB362" i="24"/>
  <c r="AA362" i="24"/>
  <c r="Z362" i="24"/>
  <c r="AC362" i="24"/>
  <c r="AC391" i="24"/>
  <c r="AB391" i="24"/>
  <c r="AA391" i="24"/>
  <c r="Z391" i="24"/>
  <c r="AA402" i="24"/>
  <c r="AC402" i="24"/>
  <c r="AB402" i="24"/>
  <c r="Z402" i="24"/>
  <c r="AB420" i="24"/>
  <c r="AA420" i="24"/>
  <c r="Z420" i="24"/>
  <c r="AC420" i="24"/>
  <c r="AE329" i="24"/>
  <c r="AD329" i="24"/>
  <c r="AG329" i="24"/>
  <c r="AF329" i="24"/>
  <c r="AG375" i="24"/>
  <c r="AF375" i="24"/>
  <c r="AE375" i="24"/>
  <c r="AD375" i="24"/>
  <c r="AG369" i="24"/>
  <c r="AF369" i="24"/>
  <c r="AE369" i="24"/>
  <c r="AD369" i="24"/>
  <c r="AG404" i="24"/>
  <c r="AE404" i="24"/>
  <c r="AD404" i="24"/>
  <c r="AF404" i="24"/>
  <c r="AG403" i="24"/>
  <c r="AF403" i="24"/>
  <c r="AD403" i="24"/>
  <c r="AE403" i="24"/>
  <c r="AG419" i="24"/>
  <c r="AF419" i="24"/>
  <c r="AD419" i="24"/>
  <c r="AE419" i="24"/>
  <c r="R342" i="24"/>
  <c r="Q342" i="24"/>
  <c r="T342" i="24"/>
  <c r="S342" i="24"/>
  <c r="T325" i="24"/>
  <c r="S325" i="24"/>
  <c r="R325" i="24"/>
  <c r="Q325" i="24"/>
  <c r="T344" i="24"/>
  <c r="S344" i="24"/>
  <c r="R344" i="24"/>
  <c r="Q344" i="24"/>
  <c r="T358" i="24"/>
  <c r="S358" i="24"/>
  <c r="R358" i="24"/>
  <c r="Q358" i="24"/>
  <c r="T374" i="24"/>
  <c r="S374" i="24"/>
  <c r="R374" i="24"/>
  <c r="Q374" i="24"/>
  <c r="T403" i="24"/>
  <c r="R403" i="24"/>
  <c r="Q403" i="24"/>
  <c r="S403" i="24"/>
  <c r="R406" i="24"/>
  <c r="Q406" i="24"/>
  <c r="T406" i="24"/>
  <c r="S406" i="24"/>
  <c r="AN331" i="24"/>
  <c r="AL331" i="24"/>
  <c r="AM331" i="24"/>
  <c r="AN340" i="24"/>
  <c r="AM340" i="24"/>
  <c r="AL340" i="24"/>
  <c r="AN360" i="24"/>
  <c r="AM360" i="24"/>
  <c r="AL360" i="24"/>
  <c r="AN383" i="24"/>
  <c r="AM383" i="24"/>
  <c r="AL383" i="24"/>
  <c r="AL402" i="24"/>
  <c r="AN402" i="24"/>
  <c r="AM402" i="24"/>
  <c r="AN408" i="24"/>
  <c r="AM408" i="24"/>
  <c r="AL408" i="24"/>
  <c r="M319" i="24"/>
  <c r="L319" i="24"/>
  <c r="K319" i="24"/>
  <c r="J319" i="24"/>
  <c r="K327" i="24"/>
  <c r="J327" i="24"/>
  <c r="M327" i="24"/>
  <c r="L327" i="24"/>
  <c r="M351" i="24"/>
  <c r="L351" i="24"/>
  <c r="K351" i="24"/>
  <c r="J351" i="24"/>
  <c r="M369" i="24"/>
  <c r="L369" i="24"/>
  <c r="K369" i="24"/>
  <c r="J369" i="24"/>
  <c r="L388" i="24"/>
  <c r="K388" i="24"/>
  <c r="J388" i="24"/>
  <c r="M388" i="24"/>
  <c r="K422" i="24"/>
  <c r="J422" i="24"/>
  <c r="L422" i="24"/>
  <c r="M422" i="24"/>
  <c r="M412" i="24"/>
  <c r="L412" i="24"/>
  <c r="J412" i="24"/>
  <c r="K412" i="24"/>
  <c r="P334" i="24"/>
  <c r="O334" i="24"/>
  <c r="N334" i="24"/>
  <c r="O343" i="24"/>
  <c r="N343" i="24"/>
  <c r="P343" i="24"/>
  <c r="P361" i="24"/>
  <c r="O361" i="24"/>
  <c r="N361" i="24"/>
  <c r="P378" i="24"/>
  <c r="O378" i="24"/>
  <c r="N378" i="24"/>
  <c r="P403" i="24"/>
  <c r="O403" i="24"/>
  <c r="N403" i="24"/>
  <c r="P407" i="24"/>
  <c r="O407" i="24"/>
  <c r="N407" i="24"/>
  <c r="I396" i="24"/>
  <c r="H396" i="24"/>
  <c r="G396" i="24"/>
  <c r="F396" i="24"/>
  <c r="E396" i="24"/>
  <c r="I367" i="24"/>
  <c r="H367" i="24"/>
  <c r="G367" i="24"/>
  <c r="F367" i="24"/>
  <c r="E367" i="24"/>
  <c r="I385" i="24"/>
  <c r="H385" i="24"/>
  <c r="G385" i="24"/>
  <c r="F385" i="24"/>
  <c r="E385" i="24"/>
  <c r="G403" i="24"/>
  <c r="F403" i="24"/>
  <c r="E403" i="24"/>
  <c r="I403" i="24"/>
  <c r="H403" i="24"/>
  <c r="H326" i="24"/>
  <c r="G326" i="24"/>
  <c r="I326" i="24"/>
  <c r="F326" i="24"/>
  <c r="E326" i="24"/>
  <c r="I376" i="24"/>
  <c r="H376" i="24"/>
  <c r="G376" i="24"/>
  <c r="F376" i="24"/>
  <c r="E376" i="24"/>
  <c r="AK337" i="24"/>
  <c r="AJ337" i="24"/>
  <c r="AI337" i="24"/>
  <c r="AH337" i="24"/>
  <c r="AI333" i="24"/>
  <c r="AH333" i="24"/>
  <c r="AK333" i="24"/>
  <c r="AJ333" i="24"/>
  <c r="AK366" i="24"/>
  <c r="AJ366" i="24"/>
  <c r="AI366" i="24"/>
  <c r="AH366" i="24"/>
  <c r="AJ369" i="24"/>
  <c r="AI369" i="24"/>
  <c r="AH369" i="24"/>
  <c r="AK369" i="24"/>
  <c r="AK384" i="24"/>
  <c r="AJ384" i="24"/>
  <c r="AI384" i="24"/>
  <c r="AH384" i="24"/>
  <c r="AK402" i="24"/>
  <c r="AJ402" i="24"/>
  <c r="AI402" i="24"/>
  <c r="AH402" i="24"/>
  <c r="AH420" i="24"/>
  <c r="AJ420" i="24"/>
  <c r="AK420" i="24"/>
  <c r="AI420" i="24"/>
  <c r="U335" i="24"/>
  <c r="W335" i="24"/>
  <c r="V328" i="24"/>
  <c r="U328" i="24"/>
  <c r="W328" i="24"/>
  <c r="W357" i="24"/>
  <c r="V357" i="24"/>
  <c r="U357" i="24"/>
  <c r="W369" i="24"/>
  <c r="V369" i="24"/>
  <c r="U369" i="24"/>
  <c r="W385" i="24"/>
  <c r="V385" i="24"/>
  <c r="U385" i="24"/>
  <c r="W403" i="24"/>
  <c r="V403" i="24"/>
  <c r="U403" i="24"/>
  <c r="Z321" i="24"/>
  <c r="AC321" i="24"/>
  <c r="AB321" i="24"/>
  <c r="AA321" i="24"/>
  <c r="AB331" i="24"/>
  <c r="Z331" i="24"/>
  <c r="AC331" i="24"/>
  <c r="AA331" i="24"/>
  <c r="AC346" i="24"/>
  <c r="AB346" i="24"/>
  <c r="AA346" i="24"/>
  <c r="Z346" i="24"/>
  <c r="AC371" i="24"/>
  <c r="AB371" i="24"/>
  <c r="AA371" i="24"/>
  <c r="Z371" i="24"/>
  <c r="AC383" i="24"/>
  <c r="AB383" i="24"/>
  <c r="AA383" i="24"/>
  <c r="Z383" i="24"/>
  <c r="AB390" i="24"/>
  <c r="AA390" i="24"/>
  <c r="Z390" i="24"/>
  <c r="AC390" i="24"/>
  <c r="Z416" i="24"/>
  <c r="AC416" i="24"/>
  <c r="AB416" i="24"/>
  <c r="AA416" i="24"/>
  <c r="AG324" i="24"/>
  <c r="AF324" i="24"/>
  <c r="AE324" i="24"/>
  <c r="AD324" i="24"/>
  <c r="AE336" i="24"/>
  <c r="AD336" i="24"/>
  <c r="AG336" i="24"/>
  <c r="AF336" i="24"/>
  <c r="AG350" i="24"/>
  <c r="AF350" i="24"/>
  <c r="AE350" i="24"/>
  <c r="AD350" i="24"/>
  <c r="AG367" i="24"/>
  <c r="AF367" i="24"/>
  <c r="AE367" i="24"/>
  <c r="AD367" i="24"/>
  <c r="AG391" i="24"/>
  <c r="AF391" i="24"/>
  <c r="AE391" i="24"/>
  <c r="AD391" i="24"/>
  <c r="AG396" i="24"/>
  <c r="AF396" i="24"/>
  <c r="AE396" i="24"/>
  <c r="AD396" i="24"/>
  <c r="AD417" i="24"/>
  <c r="AF417" i="24"/>
  <c r="AG417" i="24"/>
  <c r="AE417" i="24"/>
  <c r="T362" i="24"/>
  <c r="S362" i="24"/>
  <c r="R362" i="24"/>
  <c r="Q362" i="24"/>
  <c r="T418" i="24"/>
  <c r="Q418" i="24"/>
  <c r="S418" i="24"/>
  <c r="R418" i="24"/>
  <c r="W326" i="24"/>
  <c r="V326" i="24"/>
  <c r="U326" i="24"/>
  <c r="W355" i="24"/>
  <c r="V355" i="24"/>
  <c r="U355" i="24"/>
  <c r="W411" i="24"/>
  <c r="V411" i="24"/>
  <c r="U411" i="24"/>
  <c r="T323" i="24"/>
  <c r="S323" i="24"/>
  <c r="R323" i="24"/>
  <c r="Q323" i="24"/>
  <c r="T353" i="24"/>
  <c r="S353" i="24"/>
  <c r="R353" i="24"/>
  <c r="Q353" i="24"/>
  <c r="T356" i="24"/>
  <c r="S356" i="24"/>
  <c r="R356" i="24"/>
  <c r="Q356" i="24"/>
  <c r="T378" i="24"/>
  <c r="S378" i="24"/>
  <c r="R378" i="24"/>
  <c r="Q378" i="24"/>
  <c r="T400" i="24"/>
  <c r="S400" i="24"/>
  <c r="R400" i="24"/>
  <c r="Q400" i="24"/>
  <c r="S410" i="24"/>
  <c r="Q410" i="24"/>
  <c r="T410" i="24"/>
  <c r="R410" i="24"/>
  <c r="AN329" i="24"/>
  <c r="AL329" i="24"/>
  <c r="AM329" i="24"/>
  <c r="AN338" i="24"/>
  <c r="AM338" i="24"/>
  <c r="AL338" i="24"/>
  <c r="AN374" i="24"/>
  <c r="AM374" i="24"/>
  <c r="AL374" i="24"/>
  <c r="AN375" i="24"/>
  <c r="AM375" i="24"/>
  <c r="AL375" i="24"/>
  <c r="AM393" i="24"/>
  <c r="AL393" i="24"/>
  <c r="AN393" i="24"/>
  <c r="AM422" i="24"/>
  <c r="AL422" i="24"/>
  <c r="AN422" i="24"/>
  <c r="M337" i="24"/>
  <c r="L337" i="24"/>
  <c r="K337" i="24"/>
  <c r="J337" i="24"/>
  <c r="M343" i="24"/>
  <c r="L343" i="24"/>
  <c r="K343" i="24"/>
  <c r="J343" i="24"/>
  <c r="M342" i="24"/>
  <c r="L342" i="24"/>
  <c r="K342" i="24"/>
  <c r="J342" i="24"/>
  <c r="L376" i="24"/>
  <c r="K376" i="24"/>
  <c r="J376" i="24"/>
  <c r="M376" i="24"/>
  <c r="J398" i="24"/>
  <c r="M398" i="24"/>
  <c r="K398" i="24"/>
  <c r="L398" i="24"/>
  <c r="L386" i="24"/>
  <c r="K386" i="24"/>
  <c r="J386" i="24"/>
  <c r="M386" i="24"/>
  <c r="M419" i="24"/>
  <c r="J419" i="24"/>
  <c r="L419" i="24"/>
  <c r="K419" i="24"/>
  <c r="P332" i="24"/>
  <c r="O332" i="24"/>
  <c r="N332" i="24"/>
  <c r="P342" i="24"/>
  <c r="O342" i="24"/>
  <c r="N342" i="24"/>
  <c r="P368" i="24"/>
  <c r="O368" i="24"/>
  <c r="N368" i="24"/>
  <c r="P365" i="24"/>
  <c r="O365" i="24"/>
  <c r="N365" i="24"/>
  <c r="P384" i="24"/>
  <c r="O384" i="24"/>
  <c r="N384" i="24"/>
  <c r="P409" i="24"/>
  <c r="O409" i="24"/>
  <c r="N409" i="24"/>
  <c r="I412" i="24"/>
  <c r="H412" i="24"/>
  <c r="G412" i="24"/>
  <c r="F412" i="24"/>
  <c r="E412" i="24"/>
  <c r="I383" i="24"/>
  <c r="H383" i="24"/>
  <c r="G383" i="24"/>
  <c r="F383" i="24"/>
  <c r="E383" i="24"/>
  <c r="I401" i="24"/>
  <c r="H401" i="24"/>
  <c r="G401" i="24"/>
  <c r="F401" i="24"/>
  <c r="E401" i="24"/>
  <c r="F419" i="24"/>
  <c r="E419" i="24"/>
  <c r="I419" i="24"/>
  <c r="G419" i="24"/>
  <c r="H419" i="24"/>
  <c r="I342" i="24"/>
  <c r="H342" i="24"/>
  <c r="G342" i="24"/>
  <c r="F342" i="24"/>
  <c r="E342" i="24"/>
  <c r="I392" i="24"/>
  <c r="H392" i="24"/>
  <c r="G392" i="24"/>
  <c r="F392" i="24"/>
  <c r="E392" i="24"/>
  <c r="AK319" i="24"/>
  <c r="AJ319" i="24"/>
  <c r="AI319" i="24"/>
  <c r="AH319" i="24"/>
  <c r="AH347" i="24"/>
  <c r="AK347" i="24"/>
  <c r="AJ347" i="24"/>
  <c r="AI347" i="24"/>
  <c r="AK360" i="24"/>
  <c r="AJ360" i="24"/>
  <c r="AI360" i="24"/>
  <c r="AH360" i="24"/>
  <c r="AK374" i="24"/>
  <c r="AJ374" i="24"/>
  <c r="AI374" i="24"/>
  <c r="AH374" i="24"/>
  <c r="AK378" i="24"/>
  <c r="AJ378" i="24"/>
  <c r="AI378" i="24"/>
  <c r="AH378" i="24"/>
  <c r="AH403" i="24"/>
  <c r="AK403" i="24"/>
  <c r="AI403" i="24"/>
  <c r="AJ403" i="24"/>
  <c r="AI416" i="24"/>
  <c r="AH416" i="24"/>
  <c r="AJ416" i="24"/>
  <c r="AK416" i="24"/>
  <c r="W319" i="24"/>
  <c r="V319" i="24"/>
  <c r="U319" i="24"/>
  <c r="W344" i="24"/>
  <c r="V344" i="24"/>
  <c r="U344" i="24"/>
  <c r="W362" i="24"/>
  <c r="V362" i="24"/>
  <c r="U362" i="24"/>
  <c r="W376" i="24"/>
  <c r="V376" i="24"/>
  <c r="U376" i="24"/>
  <c r="W392" i="24"/>
  <c r="V392" i="24"/>
  <c r="U392" i="24"/>
  <c r="V406" i="24"/>
  <c r="U406" i="24"/>
  <c r="W406" i="24"/>
  <c r="AC334" i="24"/>
  <c r="AB334" i="24"/>
  <c r="AA334" i="24"/>
  <c r="Z334" i="24"/>
  <c r="AC329" i="24"/>
  <c r="AB329" i="24"/>
  <c r="Z329" i="24"/>
  <c r="AA329" i="24"/>
  <c r="AC353" i="24"/>
  <c r="Z353" i="24"/>
  <c r="AB353" i="24"/>
  <c r="AA353" i="24"/>
  <c r="AC369" i="24"/>
  <c r="AB369" i="24"/>
  <c r="AA369" i="24"/>
  <c r="Z369" i="24"/>
  <c r="AC393" i="24"/>
  <c r="AB393" i="24"/>
  <c r="AA393" i="24"/>
  <c r="Z393" i="24"/>
  <c r="AC400" i="24"/>
  <c r="AB400" i="24"/>
  <c r="AA400" i="24"/>
  <c r="Z400" i="24"/>
  <c r="AC414" i="24"/>
  <c r="AB414" i="24"/>
  <c r="AA414" i="24"/>
  <c r="Z414" i="24"/>
  <c r="AG332" i="24"/>
  <c r="AF332" i="24"/>
  <c r="AE332" i="24"/>
  <c r="AD332" i="24"/>
  <c r="AG347" i="24"/>
  <c r="AF347" i="24"/>
  <c r="AE347" i="24"/>
  <c r="AD347" i="24"/>
  <c r="AG348" i="24"/>
  <c r="AF348" i="24"/>
  <c r="AE348" i="24"/>
  <c r="AD348" i="24"/>
  <c r="AG365" i="24"/>
  <c r="AF365" i="24"/>
  <c r="AE365" i="24"/>
  <c r="AD365" i="24"/>
  <c r="AG387" i="24"/>
  <c r="AF387" i="24"/>
  <c r="AE387" i="24"/>
  <c r="AD387" i="24"/>
  <c r="AG407" i="24"/>
  <c r="AE407" i="24"/>
  <c r="AD407" i="24"/>
  <c r="AF407" i="24"/>
  <c r="O400" i="24"/>
  <c r="N400" i="24"/>
  <c r="P400" i="24"/>
  <c r="T341" i="24"/>
  <c r="S341" i="24"/>
  <c r="R341" i="24"/>
  <c r="Q341" i="24"/>
  <c r="T365" i="24"/>
  <c r="S365" i="24"/>
  <c r="R365" i="24"/>
  <c r="Q365" i="24"/>
  <c r="T409" i="24"/>
  <c r="S409" i="24"/>
  <c r="Q409" i="24"/>
  <c r="R409" i="24"/>
  <c r="AN330" i="24"/>
  <c r="AM330" i="24"/>
  <c r="AL330" i="24"/>
  <c r="AN336" i="24"/>
  <c r="AM336" i="24"/>
  <c r="AL336" i="24"/>
  <c r="AN361" i="24"/>
  <c r="AM361" i="24"/>
  <c r="AL361" i="24"/>
  <c r="AN358" i="24"/>
  <c r="AM358" i="24"/>
  <c r="AL358" i="24"/>
  <c r="AN387" i="24"/>
  <c r="AM387" i="24"/>
  <c r="AL387" i="24"/>
  <c r="AN391" i="24"/>
  <c r="AM391" i="24"/>
  <c r="AL391" i="24"/>
  <c r="AN421" i="24"/>
  <c r="AM421" i="24"/>
  <c r="AL421" i="24"/>
  <c r="M325" i="24"/>
  <c r="K325" i="24"/>
  <c r="J325" i="24"/>
  <c r="M341" i="24"/>
  <c r="L341" i="24"/>
  <c r="K341" i="24"/>
  <c r="J341" i="24"/>
  <c r="M365" i="24"/>
  <c r="L365" i="24"/>
  <c r="K365" i="24"/>
  <c r="J365" i="24"/>
  <c r="K403" i="24"/>
  <c r="J403" i="24"/>
  <c r="M403" i="24"/>
  <c r="L403" i="24"/>
  <c r="M399" i="24"/>
  <c r="J399" i="24"/>
  <c r="L399" i="24"/>
  <c r="K399" i="24"/>
  <c r="J417" i="24"/>
  <c r="M417" i="24"/>
  <c r="L417" i="24"/>
  <c r="K417" i="24"/>
  <c r="P360" i="24"/>
  <c r="O360" i="24"/>
  <c r="N360" i="24"/>
  <c r="P359" i="24"/>
  <c r="O359" i="24"/>
  <c r="N359" i="24"/>
  <c r="P372" i="24"/>
  <c r="O372" i="24"/>
  <c r="N372" i="24"/>
  <c r="P393" i="24"/>
  <c r="O393" i="24"/>
  <c r="N393" i="24"/>
  <c r="P411" i="24"/>
  <c r="O411" i="24"/>
  <c r="N411" i="24"/>
  <c r="I333" i="24"/>
  <c r="H333" i="24"/>
  <c r="G333" i="24"/>
  <c r="F333" i="24"/>
  <c r="E333" i="24"/>
  <c r="I399" i="24"/>
  <c r="H399" i="24"/>
  <c r="G399" i="24"/>
  <c r="F399" i="24"/>
  <c r="E399" i="24"/>
  <c r="F417" i="24"/>
  <c r="E417" i="24"/>
  <c r="I417" i="24"/>
  <c r="G417" i="24"/>
  <c r="H417" i="24"/>
  <c r="F324" i="24"/>
  <c r="E324" i="24"/>
  <c r="I324" i="24"/>
  <c r="H324" i="24"/>
  <c r="G324" i="24"/>
  <c r="I358" i="24"/>
  <c r="H358" i="24"/>
  <c r="G358" i="24"/>
  <c r="F358" i="24"/>
  <c r="E358" i="24"/>
  <c r="H408" i="24"/>
  <c r="G408" i="24"/>
  <c r="F408" i="24"/>
  <c r="E408" i="24"/>
  <c r="I408" i="24"/>
  <c r="AK332" i="24"/>
  <c r="AJ332" i="24"/>
  <c r="AI332" i="24"/>
  <c r="AH332" i="24"/>
  <c r="AK345" i="24"/>
  <c r="AJ345" i="24"/>
  <c r="AI345" i="24"/>
  <c r="AH345" i="24"/>
  <c r="AK352" i="24"/>
  <c r="AJ352" i="24"/>
  <c r="AI352" i="24"/>
  <c r="AH352" i="24"/>
  <c r="AJ367" i="24"/>
  <c r="AI367" i="24"/>
  <c r="AH367" i="24"/>
  <c r="AK367" i="24"/>
  <c r="AJ383" i="24"/>
  <c r="AI383" i="24"/>
  <c r="AH383" i="24"/>
  <c r="AK383" i="24"/>
  <c r="AK411" i="24"/>
  <c r="AI411" i="24"/>
  <c r="AH411" i="24"/>
  <c r="AJ411" i="24"/>
  <c r="AK421" i="24"/>
  <c r="AJ421" i="24"/>
  <c r="AH421" i="24"/>
  <c r="AI421" i="24"/>
  <c r="V327" i="24"/>
  <c r="W327" i="24"/>
  <c r="U327" i="24"/>
  <c r="W346" i="24"/>
  <c r="V346" i="24"/>
  <c r="U346" i="24"/>
  <c r="W367" i="24"/>
  <c r="V367" i="24"/>
  <c r="U367" i="24"/>
  <c r="W379" i="24"/>
  <c r="V379" i="24"/>
  <c r="U379" i="24"/>
  <c r="V407" i="24"/>
  <c r="U407" i="24"/>
  <c r="W407" i="24"/>
  <c r="W409" i="24"/>
  <c r="V409" i="24"/>
  <c r="U409" i="24"/>
  <c r="AC318" i="24"/>
  <c r="AB318" i="24"/>
  <c r="AA318" i="24"/>
  <c r="Z318" i="24"/>
  <c r="AA327" i="24"/>
  <c r="Z327" i="24"/>
  <c r="AC327" i="24"/>
  <c r="AB327" i="24"/>
  <c r="AC344" i="24"/>
  <c r="AB344" i="24"/>
  <c r="AA344" i="24"/>
  <c r="Z344" i="24"/>
  <c r="AB376" i="24"/>
  <c r="AA376" i="24"/>
  <c r="Z376" i="24"/>
  <c r="AC376" i="24"/>
  <c r="AB395" i="24"/>
  <c r="AA395" i="24"/>
  <c r="Z395" i="24"/>
  <c r="AC395" i="24"/>
  <c r="AC411" i="24"/>
  <c r="AA411" i="24"/>
  <c r="Z411" i="24"/>
  <c r="AB411" i="24"/>
  <c r="AA421" i="24"/>
  <c r="Z421" i="24"/>
  <c r="AB421" i="24"/>
  <c r="AC421" i="24"/>
  <c r="AG351" i="24"/>
  <c r="AF351" i="24"/>
  <c r="AE351" i="24"/>
  <c r="AD351" i="24"/>
  <c r="AG346" i="24"/>
  <c r="AF346" i="24"/>
  <c r="AE346" i="24"/>
  <c r="AD346" i="24"/>
  <c r="AG372" i="24"/>
  <c r="AF372" i="24"/>
  <c r="AE372" i="24"/>
  <c r="AD372" i="24"/>
  <c r="AG386" i="24"/>
  <c r="AF386" i="24"/>
  <c r="AE386" i="24"/>
  <c r="AD386" i="24"/>
  <c r="AG406" i="24"/>
  <c r="AE406" i="24"/>
  <c r="AD406" i="24"/>
  <c r="AF406" i="24"/>
  <c r="AN390" i="24"/>
  <c r="AM390" i="24"/>
  <c r="AL390" i="24"/>
  <c r="J420" i="24"/>
  <c r="M420" i="24"/>
  <c r="K420" i="24"/>
  <c r="L420" i="24"/>
  <c r="T335" i="24"/>
  <c r="S335" i="24"/>
  <c r="R335" i="24"/>
  <c r="Q335" i="24"/>
  <c r="T351" i="24"/>
  <c r="S351" i="24"/>
  <c r="R351" i="24"/>
  <c r="Q351" i="24"/>
  <c r="T364" i="24"/>
  <c r="S364" i="24"/>
  <c r="R364" i="24"/>
  <c r="Q364" i="24"/>
  <c r="T372" i="24"/>
  <c r="S372" i="24"/>
  <c r="R372" i="24"/>
  <c r="Q372" i="24"/>
  <c r="T391" i="24"/>
  <c r="S391" i="24"/>
  <c r="R391" i="24"/>
  <c r="Q391" i="24"/>
  <c r="T402" i="24"/>
  <c r="S402" i="24"/>
  <c r="R402" i="24"/>
  <c r="Q402" i="24"/>
  <c r="AN319" i="24"/>
  <c r="AM319" i="24"/>
  <c r="AL319" i="24"/>
  <c r="AN337" i="24"/>
  <c r="AM337" i="24"/>
  <c r="AL337" i="24"/>
  <c r="AN348" i="24"/>
  <c r="AM348" i="24"/>
  <c r="AL348" i="24"/>
  <c r="AN365" i="24"/>
  <c r="AM365" i="24"/>
  <c r="AL365" i="24"/>
  <c r="AN405" i="24"/>
  <c r="AM405" i="24"/>
  <c r="AL405" i="24"/>
  <c r="AM399" i="24"/>
  <c r="AL399" i="24"/>
  <c r="AN399" i="24"/>
  <c r="AL409" i="24"/>
  <c r="AN409" i="24"/>
  <c r="AM409" i="24"/>
  <c r="M330" i="24"/>
  <c r="L330" i="24"/>
  <c r="J330" i="24"/>
  <c r="K330" i="24"/>
  <c r="L360" i="24"/>
  <c r="K360" i="24"/>
  <c r="J360" i="24"/>
  <c r="M360" i="24"/>
  <c r="L378" i="24"/>
  <c r="J378" i="24"/>
  <c r="M378" i="24"/>
  <c r="K378" i="24"/>
  <c r="L384" i="24"/>
  <c r="K384" i="24"/>
  <c r="J384" i="24"/>
  <c r="M384" i="24"/>
  <c r="M418" i="24"/>
  <c r="L418" i="24"/>
  <c r="K418" i="24"/>
  <c r="J418" i="24"/>
  <c r="K415" i="24"/>
  <c r="J415" i="24"/>
  <c r="L415" i="24"/>
  <c r="M415" i="24"/>
  <c r="P330" i="24"/>
  <c r="N330" i="24"/>
  <c r="O330" i="24"/>
  <c r="P337" i="24"/>
  <c r="O337" i="24"/>
  <c r="N337" i="24"/>
  <c r="P357" i="24"/>
  <c r="O357" i="24"/>
  <c r="N357" i="24"/>
  <c r="P363" i="24"/>
  <c r="O363" i="24"/>
  <c r="N363" i="24"/>
  <c r="P401" i="24"/>
  <c r="O401" i="24"/>
  <c r="N401" i="24"/>
  <c r="O405" i="24"/>
  <c r="N405" i="24"/>
  <c r="P405" i="24"/>
  <c r="E349" i="24"/>
  <c r="I415" i="24"/>
  <c r="G415" i="24"/>
  <c r="F415" i="24"/>
  <c r="E415" i="24"/>
  <c r="H415" i="24"/>
  <c r="G320" i="24"/>
  <c r="F319" i="24"/>
  <c r="I322" i="24"/>
  <c r="E318" i="24"/>
  <c r="I340" i="24"/>
  <c r="H340" i="24"/>
  <c r="G340" i="24"/>
  <c r="F340" i="24"/>
  <c r="E340" i="24"/>
  <c r="I374" i="24"/>
  <c r="H374" i="24"/>
  <c r="G374" i="24"/>
  <c r="F374" i="24"/>
  <c r="E374" i="24"/>
  <c r="I329" i="24"/>
  <c r="G329" i="24"/>
  <c r="E329" i="24"/>
  <c r="F329" i="24"/>
  <c r="H329" i="24"/>
  <c r="AK324" i="24"/>
  <c r="AJ324" i="24"/>
  <c r="AI324" i="24"/>
  <c r="AH324" i="24"/>
  <c r="AK344" i="24"/>
  <c r="AJ344" i="24"/>
  <c r="AI344" i="24"/>
  <c r="AH344" i="24"/>
  <c r="AK370" i="24"/>
  <c r="AJ370" i="24"/>
  <c r="AI370" i="24"/>
  <c r="AH370" i="24"/>
  <c r="AJ365" i="24"/>
  <c r="AI365" i="24"/>
  <c r="AH365" i="24"/>
  <c r="AK365" i="24"/>
  <c r="AK390" i="24"/>
  <c r="AI390" i="24"/>
  <c r="AH390" i="24"/>
  <c r="AJ390" i="24"/>
  <c r="AJ417" i="24"/>
  <c r="AI417" i="24"/>
  <c r="AH417" i="24"/>
  <c r="AK417" i="24"/>
  <c r="V331" i="24"/>
  <c r="W331" i="24"/>
  <c r="U331" i="24"/>
  <c r="W374" i="24"/>
  <c r="V374" i="24"/>
  <c r="U374" i="24"/>
  <c r="W378" i="24"/>
  <c r="U378" i="24"/>
  <c r="V378" i="24"/>
  <c r="W388" i="24"/>
  <c r="V388" i="24"/>
  <c r="U388" i="24"/>
  <c r="V410" i="24"/>
  <c r="U410" i="24"/>
  <c r="W410" i="24"/>
  <c r="AC323" i="24"/>
  <c r="AB323" i="24"/>
  <c r="AA323" i="24"/>
  <c r="Z323" i="24"/>
  <c r="AC337" i="24"/>
  <c r="AB337" i="24"/>
  <c r="AA337" i="24"/>
  <c r="Z337" i="24"/>
  <c r="AB358" i="24"/>
  <c r="AA358" i="24"/>
  <c r="Z358" i="24"/>
  <c r="AC358" i="24"/>
  <c r="AC379" i="24"/>
  <c r="AB379" i="24"/>
  <c r="AA379" i="24"/>
  <c r="Z379" i="24"/>
  <c r="AA398" i="24"/>
  <c r="Z398" i="24"/>
  <c r="AC398" i="24"/>
  <c r="AB398" i="24"/>
  <c r="AC394" i="24"/>
  <c r="AB394" i="24"/>
  <c r="AA394" i="24"/>
  <c r="Z394" i="24"/>
  <c r="AC412" i="24"/>
  <c r="AB412" i="24"/>
  <c r="AA412" i="24"/>
  <c r="Z412" i="24"/>
  <c r="AG364" i="24"/>
  <c r="AF364" i="24"/>
  <c r="AE364" i="24"/>
  <c r="AD364" i="24"/>
  <c r="AG353" i="24"/>
  <c r="AE353" i="24"/>
  <c r="AF353" i="24"/>
  <c r="AD353" i="24"/>
  <c r="AG363" i="24"/>
  <c r="AF363" i="24"/>
  <c r="AE363" i="24"/>
  <c r="AD363" i="24"/>
  <c r="AG384" i="24"/>
  <c r="AF384" i="24"/>
  <c r="AE384" i="24"/>
  <c r="AD384" i="24"/>
  <c r="AD408" i="24"/>
  <c r="AG408" i="24"/>
  <c r="AF408" i="24"/>
  <c r="AE408" i="24"/>
  <c r="P324" i="24"/>
  <c r="O324" i="24"/>
  <c r="N324" i="24"/>
  <c r="I339" i="24"/>
  <c r="H339" i="24"/>
  <c r="G339" i="24"/>
  <c r="F339" i="24"/>
  <c r="E339" i="24"/>
  <c r="AJ410" i="24"/>
  <c r="AH410" i="24"/>
  <c r="AK410" i="24"/>
  <c r="AI410" i="24"/>
  <c r="T321" i="24"/>
  <c r="S321" i="24"/>
  <c r="R321" i="24"/>
  <c r="Q321" i="24"/>
  <c r="T366" i="24"/>
  <c r="S366" i="24"/>
  <c r="R366" i="24"/>
  <c r="Q366" i="24"/>
  <c r="T393" i="24"/>
  <c r="S393" i="24"/>
  <c r="R393" i="24"/>
  <c r="Q393" i="24"/>
  <c r="T336" i="24"/>
  <c r="S336" i="24"/>
  <c r="R336" i="24"/>
  <c r="Q336" i="24"/>
  <c r="T359" i="24"/>
  <c r="S359" i="24"/>
  <c r="R359" i="24"/>
  <c r="Q359" i="24"/>
  <c r="T354" i="24"/>
  <c r="S354" i="24"/>
  <c r="R354" i="24"/>
  <c r="Q354" i="24"/>
  <c r="T382" i="24"/>
  <c r="S382" i="24"/>
  <c r="R382" i="24"/>
  <c r="Q382" i="24"/>
  <c r="T397" i="24"/>
  <c r="R397" i="24"/>
  <c r="Q397" i="24"/>
  <c r="S397" i="24"/>
  <c r="T407" i="24"/>
  <c r="S407" i="24"/>
  <c r="R407" i="24"/>
  <c r="Q407" i="24"/>
  <c r="AN325" i="24"/>
  <c r="AM325" i="24"/>
  <c r="AL325" i="24"/>
  <c r="AN351" i="24"/>
  <c r="AM351" i="24"/>
  <c r="AL351" i="24"/>
  <c r="AN363" i="24"/>
  <c r="AM363" i="24"/>
  <c r="AL363" i="24"/>
  <c r="AN372" i="24"/>
  <c r="AM372" i="24"/>
  <c r="AL372" i="24"/>
  <c r="AN385" i="24"/>
  <c r="AM385" i="24"/>
  <c r="AL385" i="24"/>
  <c r="AL396" i="24"/>
  <c r="AN396" i="24"/>
  <c r="AM396" i="24"/>
  <c r="AN416" i="24"/>
  <c r="AL416" i="24"/>
  <c r="AM416" i="24"/>
  <c r="M320" i="24"/>
  <c r="L320" i="24"/>
  <c r="K320" i="24"/>
  <c r="J320" i="24"/>
  <c r="M339" i="24"/>
  <c r="L339" i="24"/>
  <c r="K339" i="24"/>
  <c r="J339" i="24"/>
  <c r="L364" i="24"/>
  <c r="K364" i="24"/>
  <c r="J364" i="24"/>
  <c r="M364" i="24"/>
  <c r="M391" i="24"/>
  <c r="L391" i="24"/>
  <c r="K391" i="24"/>
  <c r="J391" i="24"/>
  <c r="M387" i="24"/>
  <c r="L387" i="24"/>
  <c r="K387" i="24"/>
  <c r="J387" i="24"/>
  <c r="M401" i="24"/>
  <c r="L401" i="24"/>
  <c r="J401" i="24"/>
  <c r="K401" i="24"/>
  <c r="P325" i="24"/>
  <c r="O325" i="24"/>
  <c r="N325" i="24"/>
  <c r="O345" i="24"/>
  <c r="N345" i="24"/>
  <c r="P345" i="24"/>
  <c r="P366" i="24"/>
  <c r="O366" i="24"/>
  <c r="N366" i="24"/>
  <c r="P355" i="24"/>
  <c r="O355" i="24"/>
  <c r="N355" i="24"/>
  <c r="P370" i="24"/>
  <c r="O370" i="24"/>
  <c r="N370" i="24"/>
  <c r="P389" i="24"/>
  <c r="O389" i="24"/>
  <c r="N389" i="24"/>
  <c r="P413" i="24"/>
  <c r="O413" i="24"/>
  <c r="N413" i="24"/>
  <c r="I365" i="24"/>
  <c r="H365" i="24"/>
  <c r="G365" i="24"/>
  <c r="F365" i="24"/>
  <c r="E365" i="24"/>
  <c r="I320" i="24"/>
  <c r="H320" i="24"/>
  <c r="F320" i="24"/>
  <c r="E320" i="24"/>
  <c r="H322" i="24"/>
  <c r="G322" i="24"/>
  <c r="F322" i="24"/>
  <c r="E322" i="24"/>
  <c r="I356" i="24"/>
  <c r="H356" i="24"/>
  <c r="G356" i="24"/>
  <c r="F356" i="24"/>
  <c r="E356" i="24"/>
  <c r="I390" i="24"/>
  <c r="H390" i="24"/>
  <c r="G390" i="24"/>
  <c r="F390" i="24"/>
  <c r="E390" i="24"/>
  <c r="I345" i="24"/>
  <c r="H345" i="24"/>
  <c r="G345" i="24"/>
  <c r="F345" i="24"/>
  <c r="E345" i="24"/>
  <c r="AI322" i="24"/>
  <c r="AH322" i="24"/>
  <c r="AK322" i="24"/>
  <c r="AJ322" i="24"/>
  <c r="AK343" i="24"/>
  <c r="AJ343" i="24"/>
  <c r="AI343" i="24"/>
  <c r="AH343" i="24"/>
  <c r="AK350" i="24"/>
  <c r="AJ350" i="24"/>
  <c r="AI350" i="24"/>
  <c r="AH350" i="24"/>
  <c r="AK382" i="24"/>
  <c r="AJ382" i="24"/>
  <c r="AI382" i="24"/>
  <c r="AH382" i="24"/>
  <c r="AH394" i="24"/>
  <c r="AJ394" i="24"/>
  <c r="AI394" i="24"/>
  <c r="AK394" i="24"/>
  <c r="AK399" i="24"/>
  <c r="AJ399" i="24"/>
  <c r="AI399" i="24"/>
  <c r="AH399" i="24"/>
  <c r="W337" i="24"/>
  <c r="V337" i="24"/>
  <c r="U337" i="24"/>
  <c r="W343" i="24"/>
  <c r="V343" i="24"/>
  <c r="U343" i="24"/>
  <c r="W360" i="24"/>
  <c r="V360" i="24"/>
  <c r="U360" i="24"/>
  <c r="W383" i="24"/>
  <c r="V383" i="24"/>
  <c r="U383" i="24"/>
  <c r="W402" i="24"/>
  <c r="V402" i="24"/>
  <c r="U402" i="24"/>
  <c r="W408" i="24"/>
  <c r="V408" i="24"/>
  <c r="U408" i="24"/>
  <c r="Y318" i="24"/>
  <c r="Y314" i="24" s="1"/>
  <c r="AC320" i="24"/>
  <c r="AB320" i="24"/>
  <c r="AA320" i="24"/>
  <c r="Z320" i="24"/>
  <c r="Z340" i="24"/>
  <c r="AC340" i="24"/>
  <c r="AB340" i="24"/>
  <c r="AC351" i="24"/>
  <c r="AB351" i="24"/>
  <c r="AA351" i="24"/>
  <c r="Z351" i="24"/>
  <c r="AB374" i="24"/>
  <c r="AA374" i="24"/>
  <c r="Z374" i="24"/>
  <c r="AC374" i="24"/>
  <c r="AB378" i="24"/>
  <c r="Z378" i="24"/>
  <c r="AC378" i="24"/>
  <c r="AA378" i="24"/>
  <c r="AB386" i="24"/>
  <c r="AA386" i="24"/>
  <c r="Z386" i="24"/>
  <c r="AC386" i="24"/>
  <c r="AA419" i="24"/>
  <c r="Z419" i="24"/>
  <c r="AC419" i="24"/>
  <c r="AB419" i="24"/>
  <c r="AF327" i="24"/>
  <c r="AG327" i="24"/>
  <c r="AE327" i="24"/>
  <c r="AD327" i="24"/>
  <c r="AE343" i="24"/>
  <c r="AD343" i="24"/>
  <c r="AG343" i="24"/>
  <c r="AF343" i="24"/>
  <c r="AG382" i="24"/>
  <c r="AF382" i="24"/>
  <c r="AE382" i="24"/>
  <c r="AD382" i="24"/>
  <c r="AG370" i="24"/>
  <c r="AF370" i="24"/>
  <c r="AE370" i="24"/>
  <c r="AD370" i="24"/>
  <c r="AG393" i="24"/>
  <c r="AF393" i="24"/>
  <c r="AE393" i="24"/>
  <c r="AD393" i="24"/>
  <c r="AF414" i="24"/>
  <c r="AD414" i="24"/>
  <c r="AG414" i="24"/>
  <c r="AE414" i="24"/>
  <c r="M346" i="24"/>
  <c r="L346" i="24"/>
  <c r="K346" i="24"/>
  <c r="J346" i="24"/>
  <c r="P369" i="24"/>
  <c r="O369" i="24"/>
  <c r="N369" i="24"/>
  <c r="I398" i="24"/>
  <c r="H398" i="24"/>
  <c r="G398" i="24"/>
  <c r="F398" i="24"/>
  <c r="E398" i="24"/>
  <c r="T334" i="24"/>
  <c r="S334" i="24"/>
  <c r="R334" i="24"/>
  <c r="Q334" i="24"/>
  <c r="T361" i="24"/>
  <c r="S361" i="24"/>
  <c r="R361" i="24"/>
  <c r="Q361" i="24"/>
  <c r="T384" i="24"/>
  <c r="S384" i="24"/>
  <c r="R384" i="24"/>
  <c r="Q384" i="24"/>
  <c r="T389" i="24"/>
  <c r="S389" i="24"/>
  <c r="R389" i="24"/>
  <c r="Q389" i="24"/>
  <c r="T408" i="24"/>
  <c r="S408" i="24"/>
  <c r="R408" i="24"/>
  <c r="Q408" i="24"/>
  <c r="AN321" i="24"/>
  <c r="AM321" i="24"/>
  <c r="AL321" i="24"/>
  <c r="AN327" i="24"/>
  <c r="AL327" i="24"/>
  <c r="AM327" i="24"/>
  <c r="AN362" i="24"/>
  <c r="AM362" i="24"/>
  <c r="AL362" i="24"/>
  <c r="AN373" i="24"/>
  <c r="AM373" i="24"/>
  <c r="AL373" i="24"/>
  <c r="AN400" i="24"/>
  <c r="AM400" i="24"/>
  <c r="AL400" i="24"/>
  <c r="AN411" i="24"/>
  <c r="AM411" i="24"/>
  <c r="AL411" i="24"/>
  <c r="AN412" i="24"/>
  <c r="AM412" i="24"/>
  <c r="AL412" i="24"/>
  <c r="L328" i="24"/>
  <c r="K328" i="24"/>
  <c r="J328" i="24"/>
  <c r="M328" i="24"/>
  <c r="M345" i="24"/>
  <c r="L345" i="24"/>
  <c r="K345" i="24"/>
  <c r="J345" i="24"/>
  <c r="M361" i="24"/>
  <c r="L361" i="24"/>
  <c r="K361" i="24"/>
  <c r="J361" i="24"/>
  <c r="L370" i="24"/>
  <c r="K370" i="24"/>
  <c r="J370" i="24"/>
  <c r="M370" i="24"/>
  <c r="M407" i="24"/>
  <c r="L407" i="24"/>
  <c r="K407" i="24"/>
  <c r="J407" i="24"/>
  <c r="M400" i="24"/>
  <c r="L400" i="24"/>
  <c r="K400" i="24"/>
  <c r="J400" i="24"/>
  <c r="P321" i="24"/>
  <c r="O321" i="24"/>
  <c r="N321" i="24"/>
  <c r="P335" i="24"/>
  <c r="O335" i="24"/>
  <c r="N335" i="24"/>
  <c r="N352" i="24"/>
  <c r="P352" i="24"/>
  <c r="O352" i="24"/>
  <c r="P373" i="24"/>
  <c r="O373" i="24"/>
  <c r="N373" i="24"/>
  <c r="P387" i="24"/>
  <c r="O387" i="24"/>
  <c r="N387" i="24"/>
  <c r="P395" i="24"/>
  <c r="O395" i="24"/>
  <c r="N395" i="24"/>
  <c r="P410" i="24"/>
  <c r="O410" i="24"/>
  <c r="N410" i="24"/>
  <c r="I381" i="24"/>
  <c r="H381" i="24"/>
  <c r="G381" i="24"/>
  <c r="F381" i="24"/>
  <c r="E381" i="24"/>
  <c r="I336" i="24"/>
  <c r="H336" i="24"/>
  <c r="G336" i="24"/>
  <c r="F336" i="24"/>
  <c r="E336" i="24"/>
  <c r="I338" i="24"/>
  <c r="H338" i="24"/>
  <c r="G338" i="24"/>
  <c r="F338" i="24"/>
  <c r="E338" i="24"/>
  <c r="I372" i="24"/>
  <c r="H372" i="24"/>
  <c r="G372" i="24"/>
  <c r="F372" i="24"/>
  <c r="E372" i="24"/>
  <c r="I406" i="24"/>
  <c r="H406" i="24"/>
  <c r="G406" i="24"/>
  <c r="F406" i="24"/>
  <c r="E406" i="24"/>
  <c r="I361" i="24"/>
  <c r="H361" i="24"/>
  <c r="G361" i="24"/>
  <c r="F361" i="24"/>
  <c r="E361" i="24"/>
  <c r="AK349" i="24"/>
  <c r="AJ349" i="24"/>
  <c r="AI349" i="24"/>
  <c r="AH349" i="24"/>
  <c r="AK340" i="24"/>
  <c r="AJ340" i="24"/>
  <c r="AI340" i="24"/>
  <c r="AH340" i="24"/>
  <c r="AK364" i="24"/>
  <c r="AJ364" i="24"/>
  <c r="AI364" i="24"/>
  <c r="AH364" i="24"/>
  <c r="AK391" i="24"/>
  <c r="AJ391" i="24"/>
  <c r="AI391" i="24"/>
  <c r="AH391" i="24"/>
  <c r="AK397" i="24"/>
  <c r="AI397" i="24"/>
  <c r="AH397" i="24"/>
  <c r="AJ397" i="24"/>
  <c r="AK408" i="24"/>
  <c r="AI408" i="24"/>
  <c r="AH408" i="24"/>
  <c r="AJ408" i="24"/>
  <c r="W338" i="24"/>
  <c r="V338" i="24"/>
  <c r="U338" i="24"/>
  <c r="W365" i="24"/>
  <c r="V365" i="24"/>
  <c r="U365" i="24"/>
  <c r="W358" i="24"/>
  <c r="V358" i="24"/>
  <c r="U358" i="24"/>
  <c r="U391" i="24"/>
  <c r="W391" i="24"/>
  <c r="V391" i="24"/>
  <c r="W405" i="24"/>
  <c r="V405" i="24"/>
  <c r="U405" i="24"/>
  <c r="W404" i="24"/>
  <c r="U404" i="24"/>
  <c r="V404" i="24"/>
  <c r="X318" i="24"/>
  <c r="X314" i="24" s="1"/>
  <c r="AB326" i="24"/>
  <c r="Z326" i="24"/>
  <c r="AC326" i="24"/>
  <c r="AA326" i="24"/>
  <c r="AC343" i="24"/>
  <c r="AB343" i="24"/>
  <c r="AA343" i="24"/>
  <c r="Z343" i="24"/>
  <c r="AB364" i="24"/>
  <c r="AA364" i="24"/>
  <c r="Z364" i="24"/>
  <c r="AC364" i="24"/>
  <c r="AC365" i="24"/>
  <c r="AB365" i="24"/>
  <c r="AA365" i="24"/>
  <c r="Z365" i="24"/>
  <c r="AC387" i="24"/>
  <c r="AB387" i="24"/>
  <c r="AA387" i="24"/>
  <c r="Z387" i="24"/>
  <c r="Z409" i="24"/>
  <c r="AB409" i="24"/>
  <c r="AA409" i="24"/>
  <c r="AC409" i="24"/>
  <c r="Z417" i="24"/>
  <c r="AA417" i="24"/>
  <c r="AB417" i="24"/>
  <c r="AC417" i="24"/>
  <c r="AG328" i="24"/>
  <c r="AE328" i="24"/>
  <c r="AF328" i="24"/>
  <c r="AD328" i="24"/>
  <c r="AF378" i="24"/>
  <c r="AE378" i="24"/>
  <c r="AD378" i="24"/>
  <c r="AG378" i="24"/>
  <c r="AE377" i="24"/>
  <c r="AG377" i="24"/>
  <c r="AF377" i="24"/>
  <c r="AD377" i="24"/>
  <c r="AG395" i="24"/>
  <c r="AF395" i="24"/>
  <c r="AE395" i="24"/>
  <c r="AD395" i="24"/>
  <c r="AG415" i="24"/>
  <c r="AF415" i="24"/>
  <c r="AD415" i="24"/>
  <c r="AE415" i="24"/>
  <c r="AM346" i="24"/>
  <c r="AL346" i="24"/>
  <c r="AN346" i="24"/>
  <c r="P376" i="24"/>
  <c r="O376" i="24"/>
  <c r="N376" i="24"/>
  <c r="I373" i="24"/>
  <c r="H373" i="24"/>
  <c r="G373" i="24"/>
  <c r="F373" i="24"/>
  <c r="E373" i="24"/>
  <c r="AK358" i="24"/>
  <c r="AJ358" i="24"/>
  <c r="AI358" i="24"/>
  <c r="AH358" i="24"/>
  <c r="W380" i="24"/>
  <c r="V380" i="24"/>
  <c r="U380" i="24"/>
  <c r="Q320" i="24"/>
  <c r="T320" i="24"/>
  <c r="S320" i="24"/>
  <c r="R320" i="24"/>
  <c r="T332" i="24"/>
  <c r="R332" i="24"/>
  <c r="Q332" i="24"/>
  <c r="T363" i="24"/>
  <c r="S363" i="24"/>
  <c r="R363" i="24"/>
  <c r="Q363" i="24"/>
  <c r="T396" i="24"/>
  <c r="S396" i="24"/>
  <c r="R396" i="24"/>
  <c r="Q396" i="24"/>
  <c r="T395" i="24"/>
  <c r="S395" i="24"/>
  <c r="R395" i="24"/>
  <c r="Q395" i="24"/>
  <c r="T411" i="24"/>
  <c r="S411" i="24"/>
  <c r="R411" i="24"/>
  <c r="Q411" i="24"/>
  <c r="AN332" i="24"/>
  <c r="AM332" i="24"/>
  <c r="AL332" i="24"/>
  <c r="AN341" i="24"/>
  <c r="AM341" i="24"/>
  <c r="AL341" i="24"/>
  <c r="AM344" i="24"/>
  <c r="AL344" i="24"/>
  <c r="AN344" i="24"/>
  <c r="AN370" i="24"/>
  <c r="AM370" i="24"/>
  <c r="AL370" i="24"/>
  <c r="AN384" i="24"/>
  <c r="AM384" i="24"/>
  <c r="AL384" i="24"/>
  <c r="AN397" i="24"/>
  <c r="AM397" i="24"/>
  <c r="AL397" i="24"/>
  <c r="AM419" i="24"/>
  <c r="AL419" i="24"/>
  <c r="AN419" i="24"/>
  <c r="K326" i="24"/>
  <c r="L326" i="24"/>
  <c r="J326" i="24"/>
  <c r="M377" i="24"/>
  <c r="L377" i="24"/>
  <c r="K377" i="24"/>
  <c r="J377" i="24"/>
  <c r="M367" i="24"/>
  <c r="L367" i="24"/>
  <c r="K367" i="24"/>
  <c r="J367" i="24"/>
  <c r="L368" i="24"/>
  <c r="K368" i="24"/>
  <c r="J368" i="24"/>
  <c r="M368" i="24"/>
  <c r="L410" i="24"/>
  <c r="J410" i="24"/>
  <c r="M410" i="24"/>
  <c r="K410" i="24"/>
  <c r="K402" i="24"/>
  <c r="L402" i="24"/>
  <c r="J402" i="24"/>
  <c r="M402" i="24"/>
  <c r="P338" i="24"/>
  <c r="O338" i="24"/>
  <c r="N338" i="24"/>
  <c r="P326" i="24"/>
  <c r="N326" i="24"/>
  <c r="O326" i="24"/>
  <c r="O397" i="24"/>
  <c r="N397" i="24"/>
  <c r="P397" i="24"/>
  <c r="P382" i="24"/>
  <c r="O382" i="24"/>
  <c r="N382" i="24"/>
  <c r="P385" i="24"/>
  <c r="O385" i="24"/>
  <c r="N385" i="24"/>
  <c r="O420" i="24"/>
  <c r="N420" i="24"/>
  <c r="P420" i="24"/>
  <c r="I331" i="24"/>
  <c r="H331" i="24"/>
  <c r="G331" i="24"/>
  <c r="E331" i="24"/>
  <c r="F331" i="24"/>
  <c r="I397" i="24"/>
  <c r="H397" i="24"/>
  <c r="G397" i="24"/>
  <c r="F397" i="24"/>
  <c r="E397" i="24"/>
  <c r="G352" i="24"/>
  <c r="E352" i="24"/>
  <c r="I352" i="24"/>
  <c r="H352" i="24"/>
  <c r="F352" i="24"/>
  <c r="I354" i="24"/>
  <c r="H354" i="24"/>
  <c r="G354" i="24"/>
  <c r="F354" i="24"/>
  <c r="E354" i="24"/>
  <c r="I388" i="24"/>
  <c r="H388" i="24"/>
  <c r="G388" i="24"/>
  <c r="F388" i="24"/>
  <c r="E388" i="24"/>
  <c r="G422" i="24"/>
  <c r="F422" i="24"/>
  <c r="E422" i="24"/>
  <c r="H422" i="24"/>
  <c r="I422" i="24"/>
  <c r="F377" i="24"/>
  <c r="E377" i="24"/>
  <c r="I377" i="24"/>
  <c r="H377" i="24"/>
  <c r="G377" i="24"/>
  <c r="AK320" i="24"/>
  <c r="AJ320" i="24"/>
  <c r="AI320" i="24"/>
  <c r="AH320" i="24"/>
  <c r="AK338" i="24"/>
  <c r="AJ338" i="24"/>
  <c r="AI338" i="24"/>
  <c r="AH338" i="24"/>
  <c r="AK362" i="24"/>
  <c r="AJ362" i="24"/>
  <c r="AI362" i="24"/>
  <c r="AH362" i="24"/>
  <c r="AJ381" i="24"/>
  <c r="AI381" i="24"/>
  <c r="AH381" i="24"/>
  <c r="AK381" i="24"/>
  <c r="AK393" i="24"/>
  <c r="AJ393" i="24"/>
  <c r="AI393" i="24"/>
  <c r="AH393" i="24"/>
  <c r="AJ414" i="24"/>
  <c r="AH414" i="24"/>
  <c r="AI414" i="24"/>
  <c r="AK414" i="24"/>
  <c r="W324" i="24"/>
  <c r="V324" i="24"/>
  <c r="U324" i="24"/>
  <c r="W325" i="24"/>
  <c r="V325" i="24"/>
  <c r="U325" i="24"/>
  <c r="V353" i="24"/>
  <c r="U353" i="24"/>
  <c r="W353" i="24"/>
  <c r="W356" i="24"/>
  <c r="V356" i="24"/>
  <c r="U356" i="24"/>
  <c r="V399" i="24"/>
  <c r="U399" i="24"/>
  <c r="W399" i="24"/>
  <c r="V400" i="24"/>
  <c r="U400" i="24"/>
  <c r="W400" i="24"/>
  <c r="V413" i="24"/>
  <c r="U413" i="24"/>
  <c r="W413" i="24"/>
  <c r="AC330" i="24"/>
  <c r="Z330" i="24"/>
  <c r="AB330" i="24"/>
  <c r="AA330" i="24"/>
  <c r="AB356" i="24"/>
  <c r="AA356" i="24"/>
  <c r="Z356" i="24"/>
  <c r="AC356" i="24"/>
  <c r="AC381" i="24"/>
  <c r="AB381" i="24"/>
  <c r="AA381" i="24"/>
  <c r="Z381" i="24"/>
  <c r="AB370" i="24"/>
  <c r="AA370" i="24"/>
  <c r="Z370" i="24"/>
  <c r="AC370" i="24"/>
  <c r="AC404" i="24"/>
  <c r="AB404" i="24"/>
  <c r="AA404" i="24"/>
  <c r="Z404" i="24"/>
  <c r="AB406" i="24"/>
  <c r="AA406" i="24"/>
  <c r="Z406" i="24"/>
  <c r="AC406" i="24"/>
  <c r="AA415" i="24"/>
  <c r="Z415" i="24"/>
  <c r="AC415" i="24"/>
  <c r="AB415" i="24"/>
  <c r="AG344" i="24"/>
  <c r="AF344" i="24"/>
  <c r="AE344" i="24"/>
  <c r="AD344" i="24"/>
  <c r="AG362" i="24"/>
  <c r="AF362" i="24"/>
  <c r="AE362" i="24"/>
  <c r="AD362" i="24"/>
  <c r="AG358" i="24"/>
  <c r="AF358" i="24"/>
  <c r="AE358" i="24"/>
  <c r="AD358" i="24"/>
  <c r="AG373" i="24"/>
  <c r="AF373" i="24"/>
  <c r="AE373" i="24"/>
  <c r="AD373" i="24"/>
  <c r="AG398" i="24"/>
  <c r="AF398" i="24"/>
  <c r="AE398" i="24"/>
  <c r="AD398" i="24"/>
  <c r="AF409" i="24"/>
  <c r="AD409" i="24"/>
  <c r="AE409" i="24"/>
  <c r="AG409" i="24"/>
  <c r="J340" i="24"/>
  <c r="M340" i="24"/>
  <c r="L340" i="24"/>
  <c r="K340" i="24"/>
  <c r="AJ361" i="24"/>
  <c r="AI361" i="24"/>
  <c r="AH361" i="24"/>
  <c r="AK361" i="24"/>
  <c r="W384" i="24"/>
  <c r="V384" i="24"/>
  <c r="U384" i="24"/>
  <c r="S322" i="24"/>
  <c r="R322" i="24"/>
  <c r="Q322" i="24"/>
  <c r="T322" i="24"/>
  <c r="T337" i="24"/>
  <c r="S337" i="24"/>
  <c r="R337" i="24"/>
  <c r="Q337" i="24"/>
  <c r="T355" i="24"/>
  <c r="S355" i="24"/>
  <c r="R355" i="24"/>
  <c r="Q355" i="24"/>
  <c r="T371" i="24"/>
  <c r="S371" i="24"/>
  <c r="R371" i="24"/>
  <c r="Q371" i="24"/>
  <c r="T387" i="24"/>
  <c r="S387" i="24"/>
  <c r="R387" i="24"/>
  <c r="Q387" i="24"/>
  <c r="T385" i="24"/>
  <c r="S385" i="24"/>
  <c r="R385" i="24"/>
  <c r="Q385" i="24"/>
  <c r="S419" i="24"/>
  <c r="R419" i="24"/>
  <c r="Q419" i="24"/>
  <c r="T419" i="24"/>
  <c r="AN323" i="24"/>
  <c r="AM323" i="24"/>
  <c r="AL323" i="24"/>
  <c r="AN334" i="24"/>
  <c r="AM334" i="24"/>
  <c r="AL334" i="24"/>
  <c r="AN354" i="24"/>
  <c r="AM354" i="24"/>
  <c r="AL354" i="24"/>
  <c r="AN379" i="24"/>
  <c r="AM379" i="24"/>
  <c r="AL379" i="24"/>
  <c r="AN382" i="24"/>
  <c r="AM382" i="24"/>
  <c r="AL382" i="24"/>
  <c r="AN395" i="24"/>
  <c r="AM395" i="24"/>
  <c r="AL395" i="24"/>
  <c r="AN417" i="24"/>
  <c r="AM417" i="24"/>
  <c r="AL417" i="24"/>
  <c r="M332" i="24"/>
  <c r="L332" i="24"/>
  <c r="K332" i="24"/>
  <c r="J332" i="24"/>
  <c r="M352" i="24"/>
  <c r="L352" i="24"/>
  <c r="K352" i="24"/>
  <c r="J352" i="24"/>
  <c r="L372" i="24"/>
  <c r="K372" i="24"/>
  <c r="J372" i="24"/>
  <c r="M372" i="24"/>
  <c r="M379" i="24"/>
  <c r="L379" i="24"/>
  <c r="K379" i="24"/>
  <c r="J379" i="24"/>
  <c r="L382" i="24"/>
  <c r="K382" i="24"/>
  <c r="J382" i="24"/>
  <c r="M382" i="24"/>
  <c r="M406" i="24"/>
  <c r="L406" i="24"/>
  <c r="K406" i="24"/>
  <c r="J406" i="24"/>
  <c r="P322" i="24"/>
  <c r="O322" i="24"/>
  <c r="N322" i="24"/>
  <c r="P333" i="24"/>
  <c r="O333" i="24"/>
  <c r="N333" i="24"/>
  <c r="P354" i="24"/>
  <c r="O354" i="24"/>
  <c r="N354" i="24"/>
  <c r="O377" i="24"/>
  <c r="P377" i="24"/>
  <c r="N377" i="24"/>
  <c r="P386" i="24"/>
  <c r="O386" i="24"/>
  <c r="N386" i="24"/>
  <c r="O404" i="24"/>
  <c r="N404" i="24"/>
  <c r="P404" i="24"/>
  <c r="O418" i="24"/>
  <c r="N418" i="24"/>
  <c r="P418" i="24"/>
  <c r="I413" i="24"/>
  <c r="G413" i="24"/>
  <c r="F413" i="24"/>
  <c r="E413" i="24"/>
  <c r="H413" i="24"/>
  <c r="I368" i="24"/>
  <c r="H368" i="24"/>
  <c r="G368" i="24"/>
  <c r="F368" i="24"/>
  <c r="E368" i="24"/>
  <c r="I370" i="24"/>
  <c r="H370" i="24"/>
  <c r="G370" i="24"/>
  <c r="F370" i="24"/>
  <c r="E370" i="24"/>
  <c r="I404" i="24"/>
  <c r="H404" i="24"/>
  <c r="G404" i="24"/>
  <c r="F404" i="24"/>
  <c r="E404" i="24"/>
  <c r="I327" i="24"/>
  <c r="H327" i="24"/>
  <c r="F327" i="24"/>
  <c r="G327" i="24"/>
  <c r="E327" i="24"/>
  <c r="F393" i="24"/>
  <c r="E393" i="24"/>
  <c r="I393" i="24"/>
  <c r="H393" i="24"/>
  <c r="G393" i="24"/>
  <c r="AK318" i="24"/>
  <c r="AJ318" i="24"/>
  <c r="AI318" i="24"/>
  <c r="AH318" i="24"/>
  <c r="AK342" i="24"/>
  <c r="AJ342" i="24"/>
  <c r="AI342" i="24"/>
  <c r="AH342" i="24"/>
  <c r="AK376" i="24"/>
  <c r="AJ376" i="24"/>
  <c r="AI376" i="24"/>
  <c r="AH376" i="24"/>
  <c r="AJ377" i="24"/>
  <c r="AH377" i="24"/>
  <c r="AK377" i="24"/>
  <c r="AI377" i="24"/>
  <c r="AK396" i="24"/>
  <c r="AJ396" i="24"/>
  <c r="AI396" i="24"/>
  <c r="AH396" i="24"/>
  <c r="AI418" i="24"/>
  <c r="AH418" i="24"/>
  <c r="AJ418" i="24"/>
  <c r="AK418" i="24"/>
  <c r="W340" i="24"/>
  <c r="V340" i="24"/>
  <c r="U340" i="24"/>
  <c r="V341" i="24"/>
  <c r="U341" i="24"/>
  <c r="W341" i="24"/>
  <c r="W351" i="24"/>
  <c r="V351" i="24"/>
  <c r="U351" i="24"/>
  <c r="W372" i="24"/>
  <c r="V372" i="24"/>
  <c r="U372" i="24"/>
  <c r="W386" i="24"/>
  <c r="V386" i="24"/>
  <c r="U386" i="24"/>
  <c r="W393" i="24"/>
  <c r="V393" i="24"/>
  <c r="U393" i="24"/>
  <c r="W419" i="24"/>
  <c r="U419" i="24"/>
  <c r="V419" i="24"/>
  <c r="AC336" i="24"/>
  <c r="AB336" i="24"/>
  <c r="AA336" i="24"/>
  <c r="Z336" i="24"/>
  <c r="AC341" i="24"/>
  <c r="AA341" i="24"/>
  <c r="Z341" i="24"/>
  <c r="AB342" i="24"/>
  <c r="AA342" i="24"/>
  <c r="Z342" i="24"/>
  <c r="AC377" i="24"/>
  <c r="AB377" i="24"/>
  <c r="AA377" i="24"/>
  <c r="Z377" i="24"/>
  <c r="AC397" i="24"/>
  <c r="AB397" i="24"/>
  <c r="AA397" i="24"/>
  <c r="Z397" i="24"/>
  <c r="AA401" i="24"/>
  <c r="Z401" i="24"/>
  <c r="AC401" i="24"/>
  <c r="AB401" i="24"/>
  <c r="AP318" i="24"/>
  <c r="AP314" i="24" s="1"/>
  <c r="AG330" i="24"/>
  <c r="AF330" i="24"/>
  <c r="AE330" i="24"/>
  <c r="AD330" i="24"/>
  <c r="AG366" i="24"/>
  <c r="AF366" i="24"/>
  <c r="AE366" i="24"/>
  <c r="AD366" i="24"/>
  <c r="AG361" i="24"/>
  <c r="AF361" i="24"/>
  <c r="AE361" i="24"/>
  <c r="AD361" i="24"/>
  <c r="AG399" i="24"/>
  <c r="AF399" i="24"/>
  <c r="AE399" i="24"/>
  <c r="AD399" i="24"/>
  <c r="AG389" i="24"/>
  <c r="AF389" i="24"/>
  <c r="AE389" i="24"/>
  <c r="AD389" i="24"/>
  <c r="AG422" i="24"/>
  <c r="AF422" i="24"/>
  <c r="AD422" i="24"/>
  <c r="AE422" i="24"/>
  <c r="AN320" i="24"/>
  <c r="AM320" i="24"/>
  <c r="AL320" i="24"/>
  <c r="T318" i="24"/>
  <c r="S318" i="24"/>
  <c r="R318" i="24"/>
  <c r="Q318" i="24"/>
  <c r="T333" i="24"/>
  <c r="Q330" i="24"/>
  <c r="R331" i="24"/>
  <c r="S332" i="24"/>
  <c r="Q352" i="24"/>
  <c r="T352" i="24"/>
  <c r="S352" i="24"/>
  <c r="R352" i="24"/>
  <c r="T375" i="24"/>
  <c r="S375" i="24"/>
  <c r="R375" i="24"/>
  <c r="Q375" i="24"/>
  <c r="T388" i="24"/>
  <c r="S388" i="24"/>
  <c r="R388" i="24"/>
  <c r="Q388" i="24"/>
  <c r="T404" i="24"/>
  <c r="S404" i="24"/>
  <c r="Q404" i="24"/>
  <c r="R404" i="24"/>
  <c r="T415" i="24"/>
  <c r="S415" i="24"/>
  <c r="Q415" i="24"/>
  <c r="R415" i="24"/>
  <c r="AL328" i="24"/>
  <c r="AN328" i="24"/>
  <c r="AM328" i="24"/>
  <c r="AM342" i="24"/>
  <c r="AL342" i="24"/>
  <c r="AN342" i="24"/>
  <c r="AN368" i="24"/>
  <c r="AM368" i="24"/>
  <c r="AL368" i="24"/>
  <c r="AN366" i="24"/>
  <c r="AM366" i="24"/>
  <c r="AL366" i="24"/>
  <c r="AN380" i="24"/>
  <c r="AM380" i="24"/>
  <c r="AL380" i="24"/>
  <c r="AN404" i="24"/>
  <c r="AM404" i="24"/>
  <c r="AL404" i="24"/>
  <c r="AN415" i="24"/>
  <c r="AM415" i="24"/>
  <c r="AL415" i="24"/>
  <c r="M324" i="24"/>
  <c r="L324" i="24"/>
  <c r="J324" i="24"/>
  <c r="L358" i="24"/>
  <c r="K358" i="24"/>
  <c r="J358" i="24"/>
  <c r="M358" i="24"/>
  <c r="L374" i="24"/>
  <c r="K374" i="24"/>
  <c r="J374" i="24"/>
  <c r="M374" i="24"/>
  <c r="M373" i="24"/>
  <c r="L373" i="24"/>
  <c r="K373" i="24"/>
  <c r="J373" i="24"/>
  <c r="M405" i="24"/>
  <c r="K405" i="24"/>
  <c r="J405" i="24"/>
  <c r="L405" i="24"/>
  <c r="M409" i="24"/>
  <c r="L409" i="24"/>
  <c r="K409" i="24"/>
  <c r="J409" i="24"/>
  <c r="P329" i="24"/>
  <c r="O328" i="24"/>
  <c r="N327" i="24"/>
  <c r="P340" i="24"/>
  <c r="O340" i="24"/>
  <c r="N340" i="24"/>
  <c r="P362" i="24"/>
  <c r="O362" i="24"/>
  <c r="N362" i="24"/>
  <c r="P383" i="24"/>
  <c r="O383" i="24"/>
  <c r="N383" i="24"/>
  <c r="P381" i="24"/>
  <c r="O381" i="24"/>
  <c r="N381" i="24"/>
  <c r="P414" i="24"/>
  <c r="O414" i="24"/>
  <c r="N414" i="24"/>
  <c r="O416" i="24"/>
  <c r="P416" i="24"/>
  <c r="N416" i="24"/>
  <c r="I363" i="24"/>
  <c r="H363" i="24"/>
  <c r="G363" i="24"/>
  <c r="F363" i="24"/>
  <c r="E363" i="24"/>
  <c r="I334" i="24"/>
  <c r="H334" i="24"/>
  <c r="G334" i="24"/>
  <c r="F334" i="24"/>
  <c r="E334" i="24"/>
  <c r="I384" i="24"/>
  <c r="H384" i="24"/>
  <c r="G384" i="24"/>
  <c r="F384" i="24"/>
  <c r="E384" i="24"/>
  <c r="I386" i="24"/>
  <c r="H386" i="24"/>
  <c r="G386" i="24"/>
  <c r="F386" i="24"/>
  <c r="E386" i="24"/>
  <c r="I420" i="24"/>
  <c r="G420" i="24"/>
  <c r="F420" i="24"/>
  <c r="E420" i="24"/>
  <c r="H420" i="24"/>
  <c r="I343" i="24"/>
  <c r="H343" i="24"/>
  <c r="G343" i="24"/>
  <c r="F343" i="24"/>
  <c r="E343" i="24"/>
  <c r="G409" i="24"/>
  <c r="F409" i="24"/>
  <c r="E409" i="24"/>
  <c r="I409" i="24"/>
  <c r="H409" i="24"/>
  <c r="AJ328" i="24"/>
  <c r="AI328" i="24"/>
  <c r="AK328" i="24"/>
  <c r="AH328" i="24"/>
  <c r="AK346" i="24"/>
  <c r="AJ346" i="24"/>
  <c r="AI346" i="24"/>
  <c r="AH346" i="24"/>
  <c r="AK356" i="24"/>
  <c r="AJ356" i="24"/>
  <c r="AI356" i="24"/>
  <c r="AH356" i="24"/>
  <c r="AK392" i="24"/>
  <c r="AI392" i="24"/>
  <c r="AH392" i="24"/>
  <c r="AJ392" i="24"/>
  <c r="AI413" i="24"/>
  <c r="AH413" i="24"/>
  <c r="AK413" i="24"/>
  <c r="AJ413" i="24"/>
  <c r="AJ419" i="24"/>
  <c r="AH419" i="24"/>
  <c r="AI419" i="24"/>
  <c r="AK419" i="24"/>
  <c r="W320" i="24"/>
  <c r="V320" i="24"/>
  <c r="U320" i="24"/>
  <c r="W342" i="24"/>
  <c r="V342" i="24"/>
  <c r="U342" i="24"/>
  <c r="W359" i="24"/>
  <c r="V359" i="24"/>
  <c r="U359" i="24"/>
  <c r="W370" i="24"/>
  <c r="V370" i="24"/>
  <c r="U370" i="24"/>
  <c r="V377" i="24"/>
  <c r="U377" i="24"/>
  <c r="W377" i="24"/>
  <c r="U421" i="24"/>
  <c r="W421" i="24"/>
  <c r="V421" i="24"/>
  <c r="U417" i="24"/>
  <c r="W417" i="24"/>
  <c r="V417" i="24"/>
  <c r="AC324" i="24"/>
  <c r="AB324" i="24"/>
  <c r="AA324" i="24"/>
  <c r="Z324" i="24"/>
  <c r="AC342" i="24"/>
  <c r="AB341" i="24"/>
  <c r="AA340" i="24"/>
  <c r="Z339" i="24"/>
  <c r="AC349" i="24"/>
  <c r="AB349" i="24"/>
  <c r="AA349" i="24"/>
  <c r="Z349" i="24"/>
  <c r="AC373" i="24"/>
  <c r="AB373" i="24"/>
  <c r="AA373" i="24"/>
  <c r="Z373" i="24"/>
  <c r="AB388" i="24"/>
  <c r="AA388" i="24"/>
  <c r="Z388" i="24"/>
  <c r="AC388" i="24"/>
  <c r="AC407" i="24"/>
  <c r="AB407" i="24"/>
  <c r="AA407" i="24"/>
  <c r="Z407" i="24"/>
  <c r="AD323" i="24"/>
  <c r="AG323" i="24"/>
  <c r="AF323" i="24"/>
  <c r="AE323" i="24"/>
  <c r="AG335" i="24"/>
  <c r="AF335" i="24"/>
  <c r="AE335" i="24"/>
  <c r="AD335" i="24"/>
  <c r="AE345" i="24"/>
  <c r="AD345" i="24"/>
  <c r="AG345" i="24"/>
  <c r="AF345" i="24"/>
  <c r="AG374" i="24"/>
  <c r="AF374" i="24"/>
  <c r="AE374" i="24"/>
  <c r="AD374" i="24"/>
  <c r="AG379" i="24"/>
  <c r="AF379" i="24"/>
  <c r="AE379" i="24"/>
  <c r="AD379" i="24"/>
  <c r="AG401" i="24"/>
  <c r="AE401" i="24"/>
  <c r="AD401" i="24"/>
  <c r="AF401" i="24"/>
  <c r="AF405" i="24"/>
  <c r="AE405" i="24"/>
  <c r="AD405" i="24"/>
  <c r="AG405" i="24"/>
  <c r="T338" i="24"/>
  <c r="S338" i="24"/>
  <c r="R338" i="24"/>
  <c r="Q338" i="24"/>
  <c r="T405" i="24"/>
  <c r="S405" i="24"/>
  <c r="R405" i="24"/>
  <c r="Q405" i="24"/>
  <c r="T324" i="24"/>
  <c r="S324" i="24"/>
  <c r="R324" i="24"/>
  <c r="Q324" i="24"/>
  <c r="T345" i="24"/>
  <c r="S345" i="24"/>
  <c r="R345" i="24"/>
  <c r="Q345" i="24"/>
  <c r="T357" i="24"/>
  <c r="S357" i="24"/>
  <c r="R357" i="24"/>
  <c r="Q357" i="24"/>
  <c r="T368" i="24"/>
  <c r="S368" i="24"/>
  <c r="R368" i="24"/>
  <c r="Q368" i="24"/>
  <c r="T379" i="24"/>
  <c r="S379" i="24"/>
  <c r="R379" i="24"/>
  <c r="Q379" i="24"/>
  <c r="T401" i="24"/>
  <c r="S401" i="24"/>
  <c r="R401" i="24"/>
  <c r="Q401" i="24"/>
  <c r="T422" i="24"/>
  <c r="S422" i="24"/>
  <c r="R422" i="24"/>
  <c r="Q422" i="24"/>
  <c r="AN326" i="24"/>
  <c r="AM326" i="24"/>
  <c r="AL326" i="24"/>
  <c r="AN350" i="24"/>
  <c r="AM350" i="24"/>
  <c r="AL350" i="24"/>
  <c r="AN367" i="24"/>
  <c r="AM367" i="24"/>
  <c r="AL367" i="24"/>
  <c r="AN364" i="24"/>
  <c r="AM364" i="24"/>
  <c r="AL364" i="24"/>
  <c r="AN378" i="24"/>
  <c r="AM378" i="24"/>
  <c r="AL378" i="24"/>
  <c r="AN410" i="24"/>
  <c r="AM410" i="24"/>
  <c r="AL410" i="24"/>
  <c r="AN413" i="24"/>
  <c r="AM413" i="24"/>
  <c r="AL413" i="24"/>
  <c r="M322" i="24"/>
  <c r="L322" i="24"/>
  <c r="K322" i="24"/>
  <c r="J322" i="24"/>
  <c r="M359" i="24"/>
  <c r="L359" i="24"/>
  <c r="K359" i="24"/>
  <c r="J359" i="24"/>
  <c r="L366" i="24"/>
  <c r="K366" i="24"/>
  <c r="J366" i="24"/>
  <c r="M366" i="24"/>
  <c r="M397" i="24"/>
  <c r="L397" i="24"/>
  <c r="J397" i="24"/>
  <c r="K397" i="24"/>
  <c r="K404" i="24"/>
  <c r="J404" i="24"/>
  <c r="M404" i="24"/>
  <c r="L404" i="24"/>
  <c r="N323" i="24"/>
  <c r="P323" i="24"/>
  <c r="O323" i="24"/>
  <c r="P331" i="24"/>
  <c r="O331" i="24"/>
  <c r="N331" i="24"/>
  <c r="P371" i="24"/>
  <c r="O371" i="24"/>
  <c r="N371" i="24"/>
  <c r="P379" i="24"/>
  <c r="O379" i="24"/>
  <c r="N379" i="24"/>
  <c r="P390" i="24"/>
  <c r="O390" i="24"/>
  <c r="N390" i="24"/>
  <c r="P421" i="24"/>
  <c r="O421" i="24"/>
  <c r="N421" i="24"/>
  <c r="H379" i="24"/>
  <c r="G379" i="24"/>
  <c r="F379" i="24"/>
  <c r="E379" i="24"/>
  <c r="I379" i="24"/>
  <c r="I400" i="24"/>
  <c r="H400" i="24"/>
  <c r="G400" i="24"/>
  <c r="F400" i="24"/>
  <c r="E400" i="24"/>
  <c r="I402" i="24"/>
  <c r="H402" i="24"/>
  <c r="G402" i="24"/>
  <c r="F402" i="24"/>
  <c r="E402" i="24"/>
  <c r="I325" i="24"/>
  <c r="H325" i="24"/>
  <c r="G325" i="24"/>
  <c r="F325" i="24"/>
  <c r="E325" i="24"/>
  <c r="I359" i="24"/>
  <c r="H359" i="24"/>
  <c r="G359" i="24"/>
  <c r="F359" i="24"/>
  <c r="E359" i="24"/>
  <c r="E330" i="24"/>
  <c r="G330" i="24"/>
  <c r="F330" i="24"/>
  <c r="I330" i="24"/>
  <c r="H330" i="24"/>
  <c r="AJ331" i="24"/>
  <c r="AI331" i="24"/>
  <c r="AH331" i="24"/>
  <c r="AK331" i="24"/>
  <c r="AK348" i="24"/>
  <c r="AJ348" i="24"/>
  <c r="AI348" i="24"/>
  <c r="AH348" i="24"/>
  <c r="AJ363" i="24"/>
  <c r="AI363" i="24"/>
  <c r="AH363" i="24"/>
  <c r="AK363" i="24"/>
  <c r="AJ379" i="24"/>
  <c r="AI379" i="24"/>
  <c r="AH379" i="24"/>
  <c r="AK379" i="24"/>
  <c r="AJ389" i="24"/>
  <c r="AI389" i="24"/>
  <c r="AH389" i="24"/>
  <c r="AK389" i="24"/>
  <c r="AK409" i="24"/>
  <c r="AJ409" i="24"/>
  <c r="AI409" i="24"/>
  <c r="AH409" i="24"/>
  <c r="W321" i="24"/>
  <c r="V321" i="24"/>
  <c r="U321" i="24"/>
  <c r="W361" i="24"/>
  <c r="V361" i="24"/>
  <c r="U361" i="24"/>
  <c r="W373" i="24"/>
  <c r="V373" i="24"/>
  <c r="U373" i="24"/>
  <c r="W382" i="24"/>
  <c r="V382" i="24"/>
  <c r="U382" i="24"/>
  <c r="W389" i="24"/>
  <c r="V389" i="24"/>
  <c r="U389" i="24"/>
  <c r="V415" i="24"/>
  <c r="U415" i="24"/>
  <c r="W415" i="24"/>
  <c r="AC328" i="24"/>
  <c r="AB328" i="24"/>
  <c r="AA328" i="24"/>
  <c r="Z328" i="24"/>
  <c r="AC345" i="24"/>
  <c r="AB345" i="24"/>
  <c r="AA345" i="24"/>
  <c r="Z345" i="24"/>
  <c r="AC361" i="24"/>
  <c r="AB361" i="24"/>
  <c r="AA361" i="24"/>
  <c r="Z361" i="24"/>
  <c r="AB380" i="24"/>
  <c r="AA380" i="24"/>
  <c r="Z380" i="24"/>
  <c r="AC380" i="24"/>
  <c r="AC396" i="24"/>
  <c r="AB396" i="24"/>
  <c r="AA396" i="24"/>
  <c r="Z396" i="24"/>
  <c r="AC399" i="24"/>
  <c r="AB399" i="24"/>
  <c r="AA399" i="24"/>
  <c r="Z399" i="24"/>
  <c r="AG338" i="24"/>
  <c r="AF338" i="24"/>
  <c r="AE338" i="24"/>
  <c r="AD338" i="24"/>
  <c r="AG337" i="24"/>
  <c r="AF337" i="24"/>
  <c r="AE337" i="24"/>
  <c r="AD337" i="24"/>
  <c r="AG359" i="24"/>
  <c r="AF359" i="24"/>
  <c r="AE359" i="24"/>
  <c r="AD359" i="24"/>
  <c r="AG380" i="24"/>
  <c r="AF380" i="24"/>
  <c r="AE380" i="24"/>
  <c r="AD380" i="24"/>
  <c r="AG385" i="24"/>
  <c r="AF385" i="24"/>
  <c r="AE385" i="24"/>
  <c r="AD385" i="24"/>
  <c r="AG410" i="24"/>
  <c r="AF410" i="24"/>
  <c r="AE410" i="24"/>
  <c r="AD410" i="24"/>
  <c r="M355" i="24"/>
  <c r="L355" i="24"/>
  <c r="K355" i="24"/>
  <c r="J355" i="24"/>
  <c r="I321" i="24"/>
  <c r="G321" i="24"/>
  <c r="F321" i="24"/>
  <c r="E321" i="24"/>
  <c r="T319" i="24"/>
  <c r="S319" i="24"/>
  <c r="R319" i="24"/>
  <c r="Q319" i="24"/>
  <c r="T328" i="24"/>
  <c r="S328" i="24"/>
  <c r="Q328" i="24"/>
  <c r="R328" i="24"/>
  <c r="T343" i="24"/>
  <c r="S343" i="24"/>
  <c r="R343" i="24"/>
  <c r="Q343" i="24"/>
  <c r="T373" i="24"/>
  <c r="S373" i="24"/>
  <c r="R373" i="24"/>
  <c r="Q373" i="24"/>
  <c r="Q394" i="24"/>
  <c r="T394" i="24"/>
  <c r="S394" i="24"/>
  <c r="R394" i="24"/>
  <c r="T399" i="24"/>
  <c r="S399" i="24"/>
  <c r="R399" i="24"/>
  <c r="Q399" i="24"/>
  <c r="R413" i="24"/>
  <c r="Q413" i="24"/>
  <c r="T413" i="24"/>
  <c r="S413" i="24"/>
  <c r="AM324" i="24"/>
  <c r="AL324" i="24"/>
  <c r="AN324" i="24"/>
  <c r="AN339" i="24"/>
  <c r="AM339" i="24"/>
  <c r="AL339" i="24"/>
  <c r="AL349" i="24"/>
  <c r="AN349" i="24"/>
  <c r="AM349" i="24"/>
  <c r="AN376" i="24"/>
  <c r="AM376" i="24"/>
  <c r="AL376" i="24"/>
  <c r="AN388" i="24"/>
  <c r="AM388" i="24"/>
  <c r="AL388" i="24"/>
  <c r="AM414" i="24"/>
  <c r="AL414" i="24"/>
  <c r="AN414" i="24"/>
  <c r="AL420" i="24"/>
  <c r="AN420" i="24"/>
  <c r="AM420" i="24"/>
  <c r="M335" i="24"/>
  <c r="L335" i="24"/>
  <c r="K335" i="24"/>
  <c r="J335" i="24"/>
  <c r="M357" i="24"/>
  <c r="L357" i="24"/>
  <c r="K357" i="24"/>
  <c r="J357" i="24"/>
  <c r="M385" i="24"/>
  <c r="L385" i="24"/>
  <c r="K385" i="24"/>
  <c r="J385" i="24"/>
  <c r="M389" i="24"/>
  <c r="L389" i="24"/>
  <c r="K389" i="24"/>
  <c r="J389" i="24"/>
  <c r="M411" i="24"/>
  <c r="L411" i="24"/>
  <c r="K411" i="24"/>
  <c r="J411" i="24"/>
  <c r="P351" i="24"/>
  <c r="O351" i="24"/>
  <c r="N351" i="24"/>
  <c r="P341" i="24"/>
  <c r="O341" i="24"/>
  <c r="N341" i="24"/>
  <c r="P356" i="24"/>
  <c r="O356" i="24"/>
  <c r="N356" i="24"/>
  <c r="P375" i="24"/>
  <c r="O375" i="24"/>
  <c r="N375" i="24"/>
  <c r="P380" i="24"/>
  <c r="O380" i="24"/>
  <c r="N380" i="24"/>
  <c r="P406" i="24"/>
  <c r="O406" i="24"/>
  <c r="N406" i="24"/>
  <c r="O412" i="24"/>
  <c r="N412" i="24"/>
  <c r="P412" i="24"/>
  <c r="I395" i="24"/>
  <c r="H395" i="24"/>
  <c r="G395" i="24"/>
  <c r="F395" i="24"/>
  <c r="E395" i="24"/>
  <c r="I366" i="24"/>
  <c r="H366" i="24"/>
  <c r="G366" i="24"/>
  <c r="F366" i="24"/>
  <c r="E366" i="24"/>
  <c r="G416" i="24"/>
  <c r="F416" i="24"/>
  <c r="H416" i="24"/>
  <c r="I416" i="24"/>
  <c r="E416" i="24"/>
  <c r="G418" i="24"/>
  <c r="F418" i="24"/>
  <c r="E418" i="24"/>
  <c r="I418" i="24"/>
  <c r="H418" i="24"/>
  <c r="F341" i="24"/>
  <c r="E341" i="24"/>
  <c r="I341" i="24"/>
  <c r="H341" i="24"/>
  <c r="G341" i="24"/>
  <c r="I375" i="24"/>
  <c r="H375" i="24"/>
  <c r="G375" i="24"/>
  <c r="F375" i="24"/>
  <c r="E375" i="24"/>
  <c r="G346" i="24"/>
  <c r="F346" i="24"/>
  <c r="E346" i="24"/>
  <c r="I346" i="24"/>
  <c r="H346" i="24"/>
  <c r="AK323" i="24"/>
  <c r="AJ323" i="24"/>
  <c r="AI323" i="24"/>
  <c r="AH323" i="24"/>
  <c r="AK329" i="24"/>
  <c r="AJ329" i="24"/>
  <c r="AH329" i="24"/>
  <c r="AI329" i="24"/>
  <c r="AK341" i="24"/>
  <c r="AJ341" i="24"/>
  <c r="AI341" i="24"/>
  <c r="AH341" i="24"/>
  <c r="AK372" i="24"/>
  <c r="AJ372" i="24"/>
  <c r="AI372" i="24"/>
  <c r="AH372" i="24"/>
  <c r="AJ375" i="24"/>
  <c r="AI375" i="24"/>
  <c r="AH375" i="24"/>
  <c r="AK375" i="24"/>
  <c r="AJ387" i="24"/>
  <c r="AI387" i="24"/>
  <c r="AH387" i="24"/>
  <c r="AK387" i="24"/>
  <c r="AH407" i="24"/>
  <c r="AI407" i="24"/>
  <c r="AK407" i="24"/>
  <c r="AJ407" i="24"/>
  <c r="W322" i="24"/>
  <c r="V322" i="24"/>
  <c r="U322" i="24"/>
  <c r="V329" i="24"/>
  <c r="U329" i="24"/>
  <c r="W329" i="24"/>
  <c r="W368" i="24"/>
  <c r="V368" i="24"/>
  <c r="U368" i="24"/>
  <c r="W381" i="24"/>
  <c r="V381" i="24"/>
  <c r="U381" i="24"/>
  <c r="W398" i="24"/>
  <c r="V398" i="24"/>
  <c r="U398" i="24"/>
  <c r="U422" i="24"/>
  <c r="W422" i="24"/>
  <c r="V422" i="24"/>
  <c r="AC322" i="24"/>
  <c r="AB322" i="24"/>
  <c r="AA322" i="24"/>
  <c r="Z322" i="24"/>
  <c r="AC347" i="24"/>
  <c r="AB347" i="24"/>
  <c r="AA347" i="24"/>
  <c r="Z347" i="24"/>
  <c r="AC359" i="24"/>
  <c r="AB359" i="24"/>
  <c r="AA359" i="24"/>
  <c r="Z359" i="24"/>
  <c r="AB368" i="24"/>
  <c r="AA368" i="24"/>
  <c r="Z368" i="24"/>
  <c r="AC368" i="24"/>
  <c r="AB384" i="24"/>
  <c r="AA384" i="24"/>
  <c r="Z384" i="24"/>
  <c r="AC384" i="24"/>
  <c r="AB405" i="24"/>
  <c r="AA405" i="24"/>
  <c r="Z405" i="24"/>
  <c r="AC405" i="24"/>
  <c r="AG360" i="24"/>
  <c r="AF360" i="24"/>
  <c r="AE360" i="24"/>
  <c r="AD360" i="24"/>
  <c r="AG357" i="24"/>
  <c r="AF357" i="24"/>
  <c r="AE357" i="24"/>
  <c r="AD357" i="24"/>
  <c r="AG383" i="24"/>
  <c r="AF383" i="24"/>
  <c r="AE383" i="24"/>
  <c r="AD383" i="24"/>
  <c r="AG390" i="24"/>
  <c r="AF390" i="24"/>
  <c r="AE390" i="24"/>
  <c r="AD390" i="24"/>
  <c r="AG420" i="24"/>
  <c r="AF420" i="24"/>
  <c r="AD420" i="24"/>
  <c r="AE420" i="24"/>
  <c r="AN345" i="24"/>
  <c r="AM345" i="24"/>
  <c r="AL345" i="24"/>
  <c r="M392" i="24"/>
  <c r="L392" i="24"/>
  <c r="K392" i="24"/>
  <c r="J392" i="24"/>
  <c r="I378" i="24"/>
  <c r="H378" i="24"/>
  <c r="G378" i="24"/>
  <c r="E378" i="24"/>
  <c r="F378" i="24"/>
  <c r="AK325" i="24"/>
  <c r="AJ325" i="24"/>
  <c r="AI325" i="24"/>
  <c r="AH325" i="24"/>
  <c r="R333" i="24"/>
  <c r="Q333" i="24"/>
  <c r="S333" i="24"/>
  <c r="Q326" i="24"/>
  <c r="S326" i="24"/>
  <c r="R326" i="24"/>
  <c r="T326" i="24"/>
  <c r="T377" i="24"/>
  <c r="R377" i="24"/>
  <c r="S377" i="24"/>
  <c r="Q377" i="24"/>
  <c r="T386" i="24"/>
  <c r="S386" i="24"/>
  <c r="R386" i="24"/>
  <c r="Q386" i="24"/>
  <c r="T398" i="24"/>
  <c r="S398" i="24"/>
  <c r="R398" i="24"/>
  <c r="Q398" i="24"/>
  <c r="T420" i="24"/>
  <c r="S420" i="24"/>
  <c r="Q420" i="24"/>
  <c r="R420" i="24"/>
  <c r="AN322" i="24"/>
  <c r="AM322" i="24"/>
  <c r="AL322" i="24"/>
  <c r="AN359" i="24"/>
  <c r="AM359" i="24"/>
  <c r="AL359" i="24"/>
  <c r="AN347" i="24"/>
  <c r="AM347" i="24"/>
  <c r="AL347" i="24"/>
  <c r="AN371" i="24"/>
  <c r="AM371" i="24"/>
  <c r="AL371" i="24"/>
  <c r="AN392" i="24"/>
  <c r="AM392" i="24"/>
  <c r="AL392" i="24"/>
  <c r="AL418" i="24"/>
  <c r="AM418" i="24"/>
  <c r="AN418" i="24"/>
  <c r="J321" i="24"/>
  <c r="M321" i="24"/>
  <c r="L321" i="24"/>
  <c r="K321" i="24"/>
  <c r="M333" i="24"/>
  <c r="L333" i="24"/>
  <c r="K333" i="24"/>
  <c r="J333" i="24"/>
  <c r="L354" i="24"/>
  <c r="K354" i="24"/>
  <c r="J354" i="24"/>
  <c r="M354" i="24"/>
  <c r="M363" i="24"/>
  <c r="L363" i="24"/>
  <c r="K363" i="24"/>
  <c r="J363" i="24"/>
  <c r="M381" i="24"/>
  <c r="L381" i="24"/>
  <c r="K381" i="24"/>
  <c r="J381" i="24"/>
  <c r="L395" i="24"/>
  <c r="J395" i="24"/>
  <c r="M395" i="24"/>
  <c r="K395" i="24"/>
  <c r="M413" i="24"/>
  <c r="K413" i="24"/>
  <c r="J413" i="24"/>
  <c r="L413" i="24"/>
  <c r="P319" i="24"/>
  <c r="O319" i="24"/>
  <c r="N319" i="24"/>
  <c r="N329" i="24"/>
  <c r="O329" i="24"/>
  <c r="P346" i="24"/>
  <c r="O346" i="24"/>
  <c r="N346" i="24"/>
  <c r="P399" i="24"/>
  <c r="O399" i="24"/>
  <c r="N399" i="24"/>
  <c r="O394" i="24"/>
  <c r="N394" i="24"/>
  <c r="P394" i="24"/>
  <c r="O396" i="24"/>
  <c r="N396" i="24"/>
  <c r="P396" i="24"/>
  <c r="P419" i="24"/>
  <c r="O419" i="24"/>
  <c r="N419" i="24"/>
  <c r="F411" i="24"/>
  <c r="E411" i="24"/>
  <c r="I411" i="24"/>
  <c r="G411" i="24"/>
  <c r="H411" i="24"/>
  <c r="I382" i="24"/>
  <c r="H382" i="24"/>
  <c r="G382" i="24"/>
  <c r="F382" i="24"/>
  <c r="E382" i="24"/>
  <c r="H319" i="24"/>
  <c r="G319" i="24"/>
  <c r="E319" i="24"/>
  <c r="I319" i="24"/>
  <c r="I323" i="24"/>
  <c r="H323" i="24"/>
  <c r="G323" i="24"/>
  <c r="F323" i="24"/>
  <c r="E323" i="24"/>
  <c r="I357" i="24"/>
  <c r="H357" i="24"/>
  <c r="G357" i="24"/>
  <c r="F357" i="24"/>
  <c r="E357" i="24"/>
  <c r="E391" i="24"/>
  <c r="I391" i="24"/>
  <c r="H391" i="24"/>
  <c r="G391" i="24"/>
  <c r="F391" i="24"/>
  <c r="I362" i="24"/>
  <c r="H362" i="24"/>
  <c r="G362" i="24"/>
  <c r="F362" i="24"/>
  <c r="E362" i="24"/>
  <c r="AK336" i="24"/>
  <c r="AJ336" i="24"/>
  <c r="AI336" i="24"/>
  <c r="AH336" i="24"/>
  <c r="AK334" i="24"/>
  <c r="AJ334" i="24"/>
  <c r="AI334" i="24"/>
  <c r="AH334" i="24"/>
  <c r="AK368" i="24"/>
  <c r="AJ368" i="24"/>
  <c r="AI368" i="24"/>
  <c r="AH368" i="24"/>
  <c r="AK354" i="24"/>
  <c r="AJ354" i="24"/>
  <c r="AI354" i="24"/>
  <c r="AH354" i="24"/>
  <c r="AK380" i="24"/>
  <c r="AJ380" i="24"/>
  <c r="AI380" i="24"/>
  <c r="AH380" i="24"/>
  <c r="AK401" i="24"/>
  <c r="AJ401" i="24"/>
  <c r="AH401" i="24"/>
  <c r="AI401" i="24"/>
  <c r="AJ405" i="24"/>
  <c r="AI405" i="24"/>
  <c r="AH405" i="24"/>
  <c r="AK405" i="24"/>
  <c r="W318" i="24"/>
  <c r="V318" i="24"/>
  <c r="U318" i="24"/>
  <c r="V336" i="24"/>
  <c r="U336" i="24"/>
  <c r="W354" i="24"/>
  <c r="V354" i="24"/>
  <c r="U354" i="24"/>
  <c r="W366" i="24"/>
  <c r="V366" i="24"/>
  <c r="U366" i="24"/>
  <c r="W387" i="24"/>
  <c r="V387" i="24"/>
  <c r="U387" i="24"/>
  <c r="W397" i="24"/>
  <c r="V397" i="24"/>
  <c r="U397" i="24"/>
  <c r="U420" i="24"/>
  <c r="V420" i="24"/>
  <c r="W420" i="24"/>
  <c r="Z332" i="24"/>
  <c r="AC332" i="24"/>
  <c r="AB332" i="24"/>
  <c r="AA332" i="24"/>
  <c r="AC363" i="24"/>
  <c r="AB363" i="24"/>
  <c r="AA363" i="24"/>
  <c r="Z363" i="24"/>
  <c r="AC357" i="24"/>
  <c r="AB357" i="24"/>
  <c r="AA357" i="24"/>
  <c r="Z357" i="24"/>
  <c r="AB366" i="24"/>
  <c r="AA366" i="24"/>
  <c r="Z366" i="24"/>
  <c r="AC366" i="24"/>
  <c r="AB382" i="24"/>
  <c r="AA382" i="24"/>
  <c r="Z382" i="24"/>
  <c r="AC382" i="24"/>
  <c r="Z418" i="24"/>
  <c r="AB418" i="24"/>
  <c r="AA418" i="24"/>
  <c r="AC418" i="24"/>
  <c r="AG326" i="24"/>
  <c r="AF326" i="24"/>
  <c r="AD326" i="24"/>
  <c r="AE326" i="24"/>
  <c r="AF354" i="24"/>
  <c r="AE354" i="24"/>
  <c r="AD354" i="24"/>
  <c r="AG354" i="24"/>
  <c r="AG355" i="24"/>
  <c r="AF355" i="24"/>
  <c r="AE355" i="24"/>
  <c r="AD355" i="24"/>
  <c r="AG394" i="24"/>
  <c r="AF394" i="24"/>
  <c r="AE394" i="24"/>
  <c r="AD394" i="24"/>
  <c r="AF411" i="24"/>
  <c r="AD411" i="24"/>
  <c r="AG411" i="24"/>
  <c r="AE411" i="24"/>
  <c r="AG418" i="24"/>
  <c r="AF418" i="24"/>
  <c r="AD418" i="24"/>
  <c r="AE418" i="24"/>
  <c r="H426" i="27" l="1"/>
  <c r="U426" i="27"/>
  <c r="U538" i="27"/>
  <c r="J538" i="24"/>
  <c r="O426" i="27"/>
  <c r="O538" i="27"/>
  <c r="G538" i="27"/>
  <c r="DA531" i="24"/>
  <c r="DA643" i="24" s="1"/>
  <c r="V314" i="24"/>
  <c r="CD538" i="27"/>
  <c r="CD426" i="27"/>
  <c r="CP538" i="27"/>
  <c r="BZ538" i="24"/>
  <c r="BA538" i="24"/>
  <c r="CF538" i="24"/>
  <c r="AH426" i="27"/>
  <c r="BJ538" i="27"/>
  <c r="AD426" i="27"/>
  <c r="AD538" i="27"/>
  <c r="AD538" i="24"/>
  <c r="CO426" i="27"/>
  <c r="CO538" i="27"/>
  <c r="BJ538" i="24"/>
  <c r="CO538" i="24"/>
  <c r="R538" i="24"/>
  <c r="CF538" i="27"/>
  <c r="CF426" i="27"/>
  <c r="R538" i="27"/>
  <c r="R426" i="27"/>
  <c r="AH538" i="24"/>
  <c r="Q3" i="29"/>
  <c r="S5" i="29"/>
  <c r="BF426" i="27"/>
  <c r="BF538" i="27"/>
  <c r="AJ538" i="24"/>
  <c r="BS538" i="24"/>
  <c r="CD538" i="24"/>
  <c r="BT538" i="24"/>
  <c r="AA538" i="24"/>
  <c r="BF538" i="24"/>
  <c r="AJ538" i="27"/>
  <c r="CU538" i="27"/>
  <c r="CU426" i="27"/>
  <c r="CU538" i="24"/>
  <c r="CI538" i="27"/>
  <c r="K426" i="27"/>
  <c r="CV538" i="24"/>
  <c r="M426" i="27"/>
  <c r="K538" i="27"/>
  <c r="M538" i="27"/>
  <c r="K538" i="24"/>
  <c r="CV538" i="27"/>
  <c r="CV426" i="27"/>
  <c r="Z426" i="27"/>
  <c r="Z538" i="27"/>
  <c r="M538" i="24"/>
  <c r="Z538" i="24"/>
  <c r="BL538" i="27"/>
  <c r="CI538" i="24"/>
  <c r="BL538" i="24"/>
  <c r="BL426" i="27"/>
  <c r="CI426" i="27"/>
  <c r="CW538" i="27"/>
  <c r="BU538" i="27"/>
  <c r="CB538" i="27"/>
  <c r="CL538" i="24"/>
  <c r="CB426" i="27"/>
  <c r="AW538" i="24"/>
  <c r="BB426" i="27"/>
  <c r="CP426" i="27"/>
  <c r="BM538" i="24"/>
  <c r="CP538" i="24"/>
  <c r="CL538" i="27"/>
  <c r="G426" i="27"/>
  <c r="BB538" i="24"/>
  <c r="BZ426" i="27"/>
  <c r="BZ645" i="27" s="1"/>
  <c r="AF538" i="24"/>
  <c r="BZ538" i="27"/>
  <c r="BM538" i="27"/>
  <c r="AW538" i="27"/>
  <c r="BM426" i="27"/>
  <c r="G538" i="24"/>
  <c r="AW426" i="27"/>
  <c r="CK426" i="27"/>
  <c r="BA426" i="27"/>
  <c r="CK538" i="27"/>
  <c r="BA538" i="27"/>
  <c r="CB538" i="24"/>
  <c r="BU538" i="24"/>
  <c r="AF538" i="27"/>
  <c r="BQ426" i="27"/>
  <c r="CW538" i="24"/>
  <c r="CW426" i="27"/>
  <c r="BU426" i="27"/>
  <c r="AF426" i="27"/>
  <c r="BQ538" i="27"/>
  <c r="AK538" i="27"/>
  <c r="Y426" i="27"/>
  <c r="CJ538" i="24"/>
  <c r="BD538" i="24"/>
  <c r="Y538" i="27"/>
  <c r="AE426" i="27"/>
  <c r="AM538" i="24"/>
  <c r="AV538" i="24"/>
  <c r="AE538" i="27"/>
  <c r="Y538" i="24"/>
  <c r="P538" i="24"/>
  <c r="AE538" i="24"/>
  <c r="P538" i="27"/>
  <c r="P426" i="27"/>
  <c r="AU426" i="27"/>
  <c r="AK538" i="24"/>
  <c r="N426" i="27"/>
  <c r="CJ426" i="27"/>
  <c r="AU538" i="27"/>
  <c r="AZ538" i="24"/>
  <c r="N538" i="27"/>
  <c r="CJ538" i="27"/>
  <c r="J426" i="27"/>
  <c r="N538" i="24"/>
  <c r="J538" i="27"/>
  <c r="AU538" i="24"/>
  <c r="AM426" i="27"/>
  <c r="BD426" i="27"/>
  <c r="AV538" i="27"/>
  <c r="AZ538" i="27"/>
  <c r="AM538" i="27"/>
  <c r="BD538" i="27"/>
  <c r="AA48" i="26"/>
  <c r="Z48" i="26" s="1"/>
  <c r="AT426" i="24" s="1"/>
  <c r="AT532" i="24" s="1"/>
  <c r="BT426" i="27"/>
  <c r="BT538" i="27"/>
  <c r="AJ426" i="27"/>
  <c r="AA426" i="27"/>
  <c r="AO426" i="27"/>
  <c r="BS426" i="27"/>
  <c r="AA538" i="27"/>
  <c r="AO538" i="27"/>
  <c r="BS538" i="27"/>
  <c r="AO538" i="24"/>
  <c r="CY426" i="24"/>
  <c r="CY513" i="24" s="1"/>
  <c r="CY625" i="24" s="1"/>
  <c r="BC426" i="24"/>
  <c r="BC433" i="24" s="1"/>
  <c r="BC545" i="24" s="1"/>
  <c r="BI426" i="24"/>
  <c r="BI526" i="24" s="1"/>
  <c r="BI638" i="24" s="1"/>
  <c r="Z314" i="24"/>
  <c r="AA314" i="24"/>
  <c r="P314" i="24"/>
  <c r="AL314" i="24"/>
  <c r="F314" i="24"/>
  <c r="AB314" i="24"/>
  <c r="N314" i="24"/>
  <c r="AM314" i="24"/>
  <c r="AS314" i="24"/>
  <c r="U314" i="24"/>
  <c r="AC314" i="24"/>
  <c r="O314" i="24"/>
  <c r="AN314" i="24"/>
  <c r="AT314" i="24"/>
  <c r="W314" i="24"/>
  <c r="I314" i="24"/>
  <c r="AF314" i="24"/>
  <c r="AG314" i="24"/>
  <c r="G314" i="24"/>
  <c r="AH314" i="24"/>
  <c r="AD314" i="24"/>
  <c r="J314" i="24"/>
  <c r="H314" i="24"/>
  <c r="Q314" i="24"/>
  <c r="AI314" i="24"/>
  <c r="AE314" i="24"/>
  <c r="K314" i="24"/>
  <c r="R314" i="24"/>
  <c r="AJ314" i="24"/>
  <c r="L314" i="24"/>
  <c r="S314" i="24"/>
  <c r="AK314" i="24"/>
  <c r="M314" i="24"/>
  <c r="T314" i="24"/>
  <c r="E314" i="24"/>
  <c r="BI538" i="24"/>
  <c r="AY538" i="27"/>
  <c r="BO538" i="24"/>
  <c r="CH538" i="24"/>
  <c r="AY426" i="27"/>
  <c r="T538" i="27"/>
  <c r="CT538" i="27"/>
  <c r="CY426" i="27"/>
  <c r="T426" i="27"/>
  <c r="CT426" i="27"/>
  <c r="CY538" i="27"/>
  <c r="AC538" i="24"/>
  <c r="CH426" i="27"/>
  <c r="CG426" i="27"/>
  <c r="CH538" i="27"/>
  <c r="CG538" i="27"/>
  <c r="CA538" i="24"/>
  <c r="F426" i="27"/>
  <c r="BI426" i="27"/>
  <c r="AY538" i="24"/>
  <c r="F538" i="27"/>
  <c r="BI538" i="27"/>
  <c r="BP538" i="24"/>
  <c r="CQ538" i="24"/>
  <c r="BP538" i="27"/>
  <c r="CA426" i="27"/>
  <c r="CG538" i="24"/>
  <c r="BP426" i="27"/>
  <c r="CA538" i="27"/>
  <c r="CQ426" i="27"/>
  <c r="CQ538" i="27"/>
  <c r="F538" i="24"/>
  <c r="CY538" i="24"/>
  <c r="AC426" i="27"/>
  <c r="BC426" i="27"/>
  <c r="AC538" i="27"/>
  <c r="BC538" i="27"/>
  <c r="CT538" i="24"/>
  <c r="BO538" i="27"/>
  <c r="BC538" i="24"/>
  <c r="T538" i="24"/>
  <c r="BO426" i="27"/>
  <c r="Z47" i="26"/>
  <c r="AS426" i="24" s="1"/>
  <c r="Z7" i="26"/>
  <c r="E426" i="24" s="1"/>
  <c r="BY538" i="24"/>
  <c r="BY538" i="27"/>
  <c r="BY426" i="27"/>
  <c r="BX538" i="27"/>
  <c r="BX426" i="27"/>
  <c r="BX538" i="24"/>
  <c r="K4" i="28"/>
  <c r="K5" i="28" s="1"/>
  <c r="V4" i="28"/>
  <c r="V5" i="28" s="1"/>
  <c r="AO4" i="28"/>
  <c r="AO5" i="28" s="1"/>
  <c r="BI4" i="28"/>
  <c r="BI5" i="28" s="1"/>
  <c r="CC4" i="28"/>
  <c r="CC5" i="28" s="1"/>
  <c r="CW4" i="28"/>
  <c r="CW5" i="28" s="1"/>
  <c r="D4" i="28"/>
  <c r="D5" i="28" s="1"/>
  <c r="W4" i="28"/>
  <c r="W5" i="28" s="1"/>
  <c r="AP4" i="28"/>
  <c r="AP5" i="28" s="1"/>
  <c r="BJ4" i="28"/>
  <c r="BJ5" i="28" s="1"/>
  <c r="CE4" i="28"/>
  <c r="CE5" i="28" s="1"/>
  <c r="CX4" i="28"/>
  <c r="CX5" i="28" s="1"/>
  <c r="E4" i="28"/>
  <c r="E5" i="28" s="1"/>
  <c r="X4" i="28"/>
  <c r="X5" i="28" s="1"/>
  <c r="AR4" i="28"/>
  <c r="AR5" i="28" s="1"/>
  <c r="BL4" i="28"/>
  <c r="BL5" i="28" s="1"/>
  <c r="CF4" i="28"/>
  <c r="CF5" i="28" s="1"/>
  <c r="CY4" i="28"/>
  <c r="CY5" i="28" s="1"/>
  <c r="F4" i="28"/>
  <c r="F5" i="28" s="1"/>
  <c r="Y4" i="28"/>
  <c r="Y5" i="28" s="1"/>
  <c r="AS4" i="28"/>
  <c r="AS5" i="28" s="1"/>
  <c r="BM4" i="28"/>
  <c r="BM5" i="28" s="1"/>
  <c r="CG4" i="28"/>
  <c r="CG5" i="28" s="1"/>
  <c r="CZ4" i="28"/>
  <c r="CZ5" i="28" s="1"/>
  <c r="G4" i="28"/>
  <c r="G5" i="28" s="1"/>
  <c r="Z4" i="28"/>
  <c r="Z5" i="28" s="1"/>
  <c r="AT4" i="28"/>
  <c r="AT5" i="28" s="1"/>
  <c r="BO4" i="28"/>
  <c r="BO5" i="28" s="1"/>
  <c r="CH4" i="28"/>
  <c r="CH5" i="28" s="1"/>
  <c r="DA4" i="28"/>
  <c r="DA5" i="28" s="1"/>
  <c r="H4" i="28"/>
  <c r="H5" i="28" s="1"/>
  <c r="AB4" i="28"/>
  <c r="AB5" i="28" s="1"/>
  <c r="AV4" i="28"/>
  <c r="AV5" i="28" s="1"/>
  <c r="BP4" i="28"/>
  <c r="BP5" i="28" s="1"/>
  <c r="CI4" i="28"/>
  <c r="CI5" i="28" s="1"/>
  <c r="DB4" i="28"/>
  <c r="DB5" i="28" s="1"/>
  <c r="I4" i="28"/>
  <c r="I5" i="28" s="1"/>
  <c r="AC4" i="28"/>
  <c r="AC5" i="28" s="1"/>
  <c r="AW4" i="28"/>
  <c r="AW5" i="28" s="1"/>
  <c r="BQ4" i="28"/>
  <c r="BQ5" i="28" s="1"/>
  <c r="CJ4" i="28"/>
  <c r="CJ5" i="28" s="1"/>
  <c r="J4" i="28"/>
  <c r="J5" i="28" s="1"/>
  <c r="AD4" i="28"/>
  <c r="AD5" i="28" s="1"/>
  <c r="AY4" i="28"/>
  <c r="AY5" i="28" s="1"/>
  <c r="BR4" i="28"/>
  <c r="BR5" i="28" s="1"/>
  <c r="CK4" i="28"/>
  <c r="CK5" i="28" s="1"/>
  <c r="L4" i="28"/>
  <c r="L5" i="28" s="1"/>
  <c r="AF4" i="28"/>
  <c r="AF5" i="28" s="1"/>
  <c r="AZ4" i="28"/>
  <c r="AZ5" i="28" s="1"/>
  <c r="BS4" i="28"/>
  <c r="BS5" i="28" s="1"/>
  <c r="CL4" i="28"/>
  <c r="CL5" i="28" s="1"/>
  <c r="M4" i="28"/>
  <c r="M5" i="28" s="1"/>
  <c r="AG4" i="28"/>
  <c r="AG5" i="28" s="1"/>
  <c r="BA4" i="28"/>
  <c r="BA5" i="28" s="1"/>
  <c r="BT4" i="28"/>
  <c r="BT5" i="28" s="1"/>
  <c r="CN4" i="28"/>
  <c r="CN5" i="28" s="1"/>
  <c r="N4" i="28"/>
  <c r="N5" i="28" s="1"/>
  <c r="AI4" i="28"/>
  <c r="AI5" i="28" s="1"/>
  <c r="BB4" i="28"/>
  <c r="BB5" i="28" s="1"/>
  <c r="BU4" i="28"/>
  <c r="BU5" i="28" s="1"/>
  <c r="CO4" i="28"/>
  <c r="CO5" i="28" s="1"/>
  <c r="P4" i="28"/>
  <c r="P5" i="28" s="1"/>
  <c r="AJ4" i="28"/>
  <c r="AJ5" i="28" s="1"/>
  <c r="BC4" i="28"/>
  <c r="BC5" i="28" s="1"/>
  <c r="BV4" i="28"/>
  <c r="BV5" i="28" s="1"/>
  <c r="CP4" i="28"/>
  <c r="CP5" i="28" s="1"/>
  <c r="Q4" i="28"/>
  <c r="Q5" i="28" s="1"/>
  <c r="AK4" i="28"/>
  <c r="AK5" i="28" s="1"/>
  <c r="BD4" i="28"/>
  <c r="BD5" i="28" s="1"/>
  <c r="BX4" i="28"/>
  <c r="BX5" i="28" s="1"/>
  <c r="CR4" i="28"/>
  <c r="CR5" i="28" s="1"/>
  <c r="S4" i="28"/>
  <c r="S5" i="28" s="1"/>
  <c r="AL4" i="28"/>
  <c r="AL5" i="28" s="1"/>
  <c r="BE4" i="28"/>
  <c r="BE5" i="28" s="1"/>
  <c r="BY4" i="28"/>
  <c r="BY5" i="28" s="1"/>
  <c r="CS4" i="28"/>
  <c r="CS5" i="28" s="1"/>
  <c r="T4" i="28"/>
  <c r="T5" i="28" s="1"/>
  <c r="AM4" i="28"/>
  <c r="AM5" i="28" s="1"/>
  <c r="BF4" i="28"/>
  <c r="BF5" i="28" s="1"/>
  <c r="BZ4" i="28"/>
  <c r="BZ5" i="28" s="1"/>
  <c r="CU4" i="28"/>
  <c r="CU5" i="28" s="1"/>
  <c r="U4" i="28"/>
  <c r="U5" i="28" s="1"/>
  <c r="AN4" i="28"/>
  <c r="AN5" i="28" s="1"/>
  <c r="BH4" i="28"/>
  <c r="BH5" i="28" s="1"/>
  <c r="CB4" i="28"/>
  <c r="CB5" i="28" s="1"/>
  <c r="CV4" i="28"/>
  <c r="CV5" i="28" s="1"/>
  <c r="AH4" i="28"/>
  <c r="AH5" i="28" s="1"/>
  <c r="R4" i="28"/>
  <c r="R5" i="28" s="1"/>
  <c r="CQ4" i="28"/>
  <c r="CQ5" i="28" s="1"/>
  <c r="CA4" i="28"/>
  <c r="CA5" i="28" s="1"/>
  <c r="BK4" i="28"/>
  <c r="BK5" i="28" s="1"/>
  <c r="AU4" i="28"/>
  <c r="AU5" i="28" s="1"/>
  <c r="AE4" i="28"/>
  <c r="AE5" i="28" s="1"/>
  <c r="O4" i="28"/>
  <c r="O5" i="28" s="1"/>
  <c r="DC4" i="28"/>
  <c r="DC5" i="28" s="1"/>
  <c r="CM4" i="28"/>
  <c r="CM5" i="28" s="1"/>
  <c r="BW4" i="28"/>
  <c r="BW5" i="28" s="1"/>
  <c r="BG4" i="28"/>
  <c r="BG5" i="28" s="1"/>
  <c r="CT4" i="28"/>
  <c r="CT5" i="28" s="1"/>
  <c r="AQ4" i="28"/>
  <c r="AQ5" i="28" s="1"/>
  <c r="AX4" i="28"/>
  <c r="AX5" i="28" s="1"/>
  <c r="CD4" i="28"/>
  <c r="CD5" i="28" s="1"/>
  <c r="AA4" i="28"/>
  <c r="AA5" i="28" s="1"/>
  <c r="BN4" i="28"/>
  <c r="BN5" i="28" s="1"/>
  <c r="BS642" i="27"/>
  <c r="AS610" i="27"/>
  <c r="AS625" i="27"/>
  <c r="AS582" i="27"/>
  <c r="BS604" i="27"/>
  <c r="BS623" i="27"/>
  <c r="AS598" i="27"/>
  <c r="AS611" i="27"/>
  <c r="AS609" i="27"/>
  <c r="AS628" i="27"/>
  <c r="BS625" i="27"/>
  <c r="AS627" i="27"/>
  <c r="BS608" i="27"/>
  <c r="BS627" i="27"/>
  <c r="AS597" i="27"/>
  <c r="AS621" i="27"/>
  <c r="BS610" i="27"/>
  <c r="AS567" i="27"/>
  <c r="AS643" i="27"/>
  <c r="BS636" i="27"/>
  <c r="BS600" i="27"/>
  <c r="BS613" i="27"/>
  <c r="BS645" i="27"/>
  <c r="AS619" i="27"/>
  <c r="AS632" i="27"/>
  <c r="BS631" i="27"/>
  <c r="BS596" i="27"/>
  <c r="BS622" i="27"/>
  <c r="AS636" i="27"/>
  <c r="AS631" i="27"/>
  <c r="AS615" i="27"/>
  <c r="BS603" i="27"/>
  <c r="BS590" i="27"/>
  <c r="AS569" i="27"/>
  <c r="AS583" i="27"/>
  <c r="AS620" i="27"/>
  <c r="AS645" i="27"/>
  <c r="BS629" i="27"/>
  <c r="AS612" i="27"/>
  <c r="AS596" i="27"/>
  <c r="AX615" i="27"/>
  <c r="AX619" i="27"/>
  <c r="T573" i="27"/>
  <c r="T555" i="27"/>
  <c r="DA436" i="24"/>
  <c r="DA507" i="24"/>
  <c r="DA619" i="24" s="1"/>
  <c r="AX560" i="27"/>
  <c r="AX625" i="27"/>
  <c r="AX629" i="27"/>
  <c r="AX550" i="27"/>
  <c r="AX595" i="27"/>
  <c r="AX620" i="27"/>
  <c r="AX627" i="27"/>
  <c r="AX597" i="27"/>
  <c r="AX622" i="27"/>
  <c r="AX586" i="27"/>
  <c r="AX605" i="27"/>
  <c r="AX643" i="27"/>
  <c r="AX558" i="27"/>
  <c r="AX612" i="27"/>
  <c r="AX610" i="27"/>
  <c r="AX598" i="27"/>
  <c r="AX611" i="27"/>
  <c r="AX618" i="27"/>
  <c r="AX548" i="27"/>
  <c r="AX632" i="27"/>
  <c r="AX634" i="27"/>
  <c r="AX542" i="27"/>
  <c r="AX609" i="27"/>
  <c r="AX636" i="27"/>
  <c r="CE606" i="27"/>
  <c r="AX545" i="27"/>
  <c r="AX559" i="27"/>
  <c r="AX613" i="27"/>
  <c r="AX452" i="24"/>
  <c r="AX596" i="27"/>
  <c r="AX617" i="27"/>
  <c r="AX638" i="27"/>
  <c r="AX513" i="24"/>
  <c r="AX625" i="24" s="1"/>
  <c r="AX628" i="27"/>
  <c r="AX645" i="27"/>
  <c r="AX543" i="27"/>
  <c r="AX606" i="27"/>
  <c r="AX626" i="27"/>
  <c r="CE626" i="27"/>
  <c r="AX547" i="27"/>
  <c r="AX631" i="27"/>
  <c r="AX544" i="27"/>
  <c r="AX587" i="27"/>
  <c r="AX621" i="27"/>
  <c r="AX642" i="27"/>
  <c r="AX549" i="27"/>
  <c r="AX589" i="27"/>
  <c r="AX623" i="27"/>
  <c r="DA453" i="24"/>
  <c r="DA470" i="24"/>
  <c r="AX505" i="24"/>
  <c r="DA524" i="24"/>
  <c r="DA636" i="24" s="1"/>
  <c r="DA472" i="24"/>
  <c r="DA512" i="24"/>
  <c r="DA624" i="24" s="1"/>
  <c r="AX485" i="24"/>
  <c r="AX597" i="24" s="1"/>
  <c r="DA533" i="24"/>
  <c r="DA645" i="24" s="1"/>
  <c r="AX464" i="24"/>
  <c r="DA447" i="24"/>
  <c r="BZ622" i="27"/>
  <c r="DA487" i="24"/>
  <c r="DA465" i="24"/>
  <c r="DA477" i="24"/>
  <c r="DA485" i="24"/>
  <c r="DA597" i="24" s="1"/>
  <c r="DA522" i="24"/>
  <c r="DA634" i="24" s="1"/>
  <c r="DA468" i="24"/>
  <c r="DA462" i="24"/>
  <c r="AX449" i="24"/>
  <c r="AX561" i="24" s="1"/>
  <c r="DA440" i="24"/>
  <c r="DA454" i="24"/>
  <c r="DA480" i="24"/>
  <c r="DA504" i="24"/>
  <c r="DA616" i="24" s="1"/>
  <c r="DA457" i="24"/>
  <c r="DA483" i="24"/>
  <c r="DA509" i="24"/>
  <c r="DA466" i="24"/>
  <c r="DA484" i="24"/>
  <c r="DA596" i="24" s="1"/>
  <c r="DA518" i="24"/>
  <c r="DA630" i="24" s="1"/>
  <c r="DA452" i="24"/>
  <c r="DA502" i="24"/>
  <c r="DA523" i="24"/>
  <c r="DA635" i="24" s="1"/>
  <c r="DA455" i="24"/>
  <c r="DA515" i="24"/>
  <c r="DA627" i="24" s="1"/>
  <c r="DA532" i="24"/>
  <c r="DA437" i="24"/>
  <c r="DA459" i="24"/>
  <c r="DA489" i="24"/>
  <c r="DA528" i="24"/>
  <c r="DA431" i="24"/>
  <c r="DA543" i="24" s="1"/>
  <c r="DA461" i="24"/>
  <c r="DA494" i="24"/>
  <c r="DA606" i="24" s="1"/>
  <c r="DA529" i="24"/>
  <c r="DA438" i="24"/>
  <c r="DA475" i="24"/>
  <c r="DA497" i="24"/>
  <c r="DA609" i="24" s="1"/>
  <c r="DA525" i="24"/>
  <c r="DA637" i="24" s="1"/>
  <c r="DA443" i="24"/>
  <c r="DA473" i="24"/>
  <c r="DA501" i="24"/>
  <c r="DA613" i="24" s="1"/>
  <c r="DA444" i="24"/>
  <c r="DA478" i="24"/>
  <c r="DA519" i="24"/>
  <c r="DA631" i="24" s="1"/>
  <c r="DA442" i="24"/>
  <c r="DA486" i="24"/>
  <c r="DA598" i="24" s="1"/>
  <c r="DA500" i="24"/>
  <c r="DA612" i="24" s="1"/>
  <c r="CK622" i="27"/>
  <c r="CK626" i="27"/>
  <c r="BA549" i="27"/>
  <c r="BA551" i="27"/>
  <c r="CZ625" i="27"/>
  <c r="CZ642" i="27"/>
  <c r="BA598" i="27"/>
  <c r="BA610" i="27"/>
  <c r="BZ610" i="27"/>
  <c r="AX477" i="24"/>
  <c r="AX469" i="24"/>
  <c r="AX448" i="24"/>
  <c r="AX560" i="24" s="1"/>
  <c r="AX470" i="24"/>
  <c r="AX491" i="24"/>
  <c r="AX504" i="24"/>
  <c r="AX616" i="24" s="1"/>
  <c r="AX532" i="24"/>
  <c r="DA432" i="24"/>
  <c r="DA544" i="24" s="1"/>
  <c r="DA458" i="24"/>
  <c r="DA469" i="24"/>
  <c r="DA474" i="24"/>
  <c r="DA505" i="24"/>
  <c r="DA513" i="24"/>
  <c r="DA625" i="24" s="1"/>
  <c r="DA526" i="24"/>
  <c r="CK623" i="27"/>
  <c r="CK628" i="27"/>
  <c r="CZ613" i="27"/>
  <c r="CZ627" i="27"/>
  <c r="BA545" i="27"/>
  <c r="BA568" i="27"/>
  <c r="BA562" i="27"/>
  <c r="BA590" i="27"/>
  <c r="BA600" i="27"/>
  <c r="BA612" i="27"/>
  <c r="BA638" i="27"/>
  <c r="BZ612" i="27"/>
  <c r="BZ620" i="27"/>
  <c r="W597" i="27"/>
  <c r="AX533" i="24"/>
  <c r="AX645" i="24" s="1"/>
  <c r="AX438" i="24"/>
  <c r="AX550" i="24" s="1"/>
  <c r="AX435" i="24"/>
  <c r="AX547" i="24" s="1"/>
  <c r="AX442" i="24"/>
  <c r="AX497" i="24"/>
  <c r="AX609" i="24" s="1"/>
  <c r="AX501" i="24"/>
  <c r="AX613" i="24" s="1"/>
  <c r="AX514" i="24"/>
  <c r="AX626" i="24" s="1"/>
  <c r="AX530" i="24"/>
  <c r="AX642" i="24" s="1"/>
  <c r="DA433" i="24"/>
  <c r="DA545" i="24" s="1"/>
  <c r="DA464" i="24"/>
  <c r="DA482" i="24"/>
  <c r="DA481" i="24"/>
  <c r="DA498" i="24"/>
  <c r="DA610" i="24" s="1"/>
  <c r="DA510" i="24"/>
  <c r="DA527" i="24"/>
  <c r="CK611" i="27"/>
  <c r="CZ610" i="27"/>
  <c r="CZ631" i="27"/>
  <c r="BA559" i="27"/>
  <c r="BA548" i="27"/>
  <c r="BA627" i="27"/>
  <c r="BA617" i="27"/>
  <c r="BA645" i="27"/>
  <c r="BZ609" i="27"/>
  <c r="W598" i="27"/>
  <c r="AX446" i="24"/>
  <c r="AX558" i="24" s="1"/>
  <c r="AX430" i="24"/>
  <c r="AX542" i="24" s="1"/>
  <c r="AX447" i="24"/>
  <c r="AX559" i="24" s="1"/>
  <c r="AX460" i="24"/>
  <c r="AX493" i="24"/>
  <c r="AX605" i="24" s="1"/>
  <c r="AX479" i="24"/>
  <c r="AX509" i="24"/>
  <c r="AX621" i="24" s="1"/>
  <c r="AX531" i="24"/>
  <c r="AX643" i="24" s="1"/>
  <c r="CK596" i="27"/>
  <c r="CK619" i="27"/>
  <c r="W571" i="27"/>
  <c r="BA543" i="27"/>
  <c r="BA577" i="27"/>
  <c r="BA596" i="27"/>
  <c r="BA611" i="27"/>
  <c r="BZ628" i="27"/>
  <c r="W559" i="27"/>
  <c r="CK638" i="27"/>
  <c r="CZ597" i="27"/>
  <c r="BA547" i="27"/>
  <c r="BA561" i="27"/>
  <c r="BA575" i="27"/>
  <c r="BA585" i="27"/>
  <c r="BA605" i="27"/>
  <c r="BA631" i="27"/>
  <c r="BZ600" i="27"/>
  <c r="BZ615" i="27"/>
  <c r="BZ627" i="27"/>
  <c r="W573" i="27"/>
  <c r="AX434" i="24"/>
  <c r="AX546" i="24" s="1"/>
  <c r="AX486" i="24"/>
  <c r="AX598" i="24" s="1"/>
  <c r="AX432" i="24"/>
  <c r="AX544" i="24" s="1"/>
  <c r="AX484" i="24"/>
  <c r="AX596" i="24" s="1"/>
  <c r="AX475" i="24"/>
  <c r="AX587" i="24" s="1"/>
  <c r="AX487" i="24"/>
  <c r="AX599" i="24" s="1"/>
  <c r="AX494" i="24"/>
  <c r="AX606" i="24" s="1"/>
  <c r="AX520" i="24"/>
  <c r="AX632" i="24" s="1"/>
  <c r="AX528" i="24"/>
  <c r="DA441" i="24"/>
  <c r="DA439" i="24"/>
  <c r="DA463" i="24"/>
  <c r="DA490" i="24"/>
  <c r="DA493" i="24"/>
  <c r="DA605" i="24" s="1"/>
  <c r="DA516" i="24"/>
  <c r="DA628" i="24" s="1"/>
  <c r="CK595" i="27"/>
  <c r="CK606" i="27"/>
  <c r="CZ596" i="27"/>
  <c r="CZ615" i="27"/>
  <c r="CZ641" i="27"/>
  <c r="BA542" i="27"/>
  <c r="BA636" i="27"/>
  <c r="BZ618" i="27"/>
  <c r="BZ642" i="27"/>
  <c r="CK615" i="27"/>
  <c r="CK612" i="27"/>
  <c r="CK631" i="27"/>
  <c r="BA544" i="27"/>
  <c r="BA581" i="27"/>
  <c r="BA621" i="27"/>
  <c r="BZ596" i="27"/>
  <c r="BZ625" i="27"/>
  <c r="AX468" i="24"/>
  <c r="AX478" i="24"/>
  <c r="AX453" i="24"/>
  <c r="AX496" i="24"/>
  <c r="AX511" i="24"/>
  <c r="AX623" i="24" s="1"/>
  <c r="AX443" i="24"/>
  <c r="AX457" i="24"/>
  <c r="AX454" i="24"/>
  <c r="AX466" i="24"/>
  <c r="AX492" i="24"/>
  <c r="AX512" i="24"/>
  <c r="AX624" i="24" s="1"/>
  <c r="AX526" i="24"/>
  <c r="AX638" i="24" s="1"/>
  <c r="DA450" i="24"/>
  <c r="DA445" i="24"/>
  <c r="DA476" i="24"/>
  <c r="DA508" i="24"/>
  <c r="DA620" i="24" s="1"/>
  <c r="DA503" i="24"/>
  <c r="DA615" i="24" s="1"/>
  <c r="DA517" i="24"/>
  <c r="DA629" i="24" s="1"/>
  <c r="CK625" i="27"/>
  <c r="CK636" i="27"/>
  <c r="CK645" i="27"/>
  <c r="CZ632" i="27"/>
  <c r="BA629" i="27"/>
  <c r="BA618" i="27"/>
  <c r="BZ623" i="27"/>
  <c r="AX455" i="24"/>
  <c r="AX461" i="24"/>
  <c r="AX506" i="24"/>
  <c r="CK627" i="27"/>
  <c r="CK634" i="27"/>
  <c r="BA552" i="27"/>
  <c r="BA567" i="27"/>
  <c r="BA619" i="27"/>
  <c r="BA620" i="27"/>
  <c r="BZ619" i="27"/>
  <c r="BZ634" i="27"/>
  <c r="AX431" i="24"/>
  <c r="AX543" i="24" s="1"/>
  <c r="AX519" i="24"/>
  <c r="AX631" i="24" s="1"/>
  <c r="AX439" i="24"/>
  <c r="AX551" i="24" s="1"/>
  <c r="AX467" i="24"/>
  <c r="AX503" i="24"/>
  <c r="AX615" i="24" s="1"/>
  <c r="AX527" i="24"/>
  <c r="AX639" i="24" s="1"/>
  <c r="AX437" i="24"/>
  <c r="AX549" i="24" s="1"/>
  <c r="AX450" i="24"/>
  <c r="AX482" i="24"/>
  <c r="AX463" i="24"/>
  <c r="AX517" i="24"/>
  <c r="AX629" i="24" s="1"/>
  <c r="AX522" i="24"/>
  <c r="AX634" i="24" s="1"/>
  <c r="AX524" i="24"/>
  <c r="AX636" i="24" s="1"/>
  <c r="DA448" i="24"/>
  <c r="DA460" i="24"/>
  <c r="DA514" i="24"/>
  <c r="DA626" i="24" s="1"/>
  <c r="DA488" i="24"/>
  <c r="DA520" i="24"/>
  <c r="DA632" i="24" s="1"/>
  <c r="DA534" i="24"/>
  <c r="W560" i="27"/>
  <c r="CK642" i="27"/>
  <c r="CZ636" i="27"/>
  <c r="BA576" i="27"/>
  <c r="BA595" i="27"/>
  <c r="BA602" i="27"/>
  <c r="BA634" i="27"/>
  <c r="BZ621" i="27"/>
  <c r="BZ636" i="27"/>
  <c r="AX471" i="24"/>
  <c r="AX529" i="24"/>
  <c r="AX433" i="24"/>
  <c r="AX545" i="24" s="1"/>
  <c r="AX489" i="24"/>
  <c r="AX499" i="24"/>
  <c r="AX611" i="24" s="1"/>
  <c r="AX525" i="24"/>
  <c r="AX637" i="24" s="1"/>
  <c r="AX436" i="24"/>
  <c r="AX548" i="24" s="1"/>
  <c r="AX462" i="24"/>
  <c r="AX476" i="24"/>
  <c r="AX588" i="24" s="1"/>
  <c r="AX473" i="24"/>
  <c r="AX495" i="24"/>
  <c r="AX607" i="24" s="1"/>
  <c r="AX510" i="24"/>
  <c r="AX622" i="24" s="1"/>
  <c r="AX523" i="24"/>
  <c r="AX635" i="24" s="1"/>
  <c r="DA446" i="24"/>
  <c r="DA435" i="24"/>
  <c r="DA496" i="24"/>
  <c r="DA491" i="24"/>
  <c r="DA495" i="24"/>
  <c r="DA521" i="24"/>
  <c r="DA633" i="24" s="1"/>
  <c r="CZ629" i="27"/>
  <c r="CZ626" i="27"/>
  <c r="BA570" i="27"/>
  <c r="BA597" i="27"/>
  <c r="BA642" i="27"/>
  <c r="BZ613" i="27"/>
  <c r="BZ629" i="27"/>
  <c r="AX515" i="24"/>
  <c r="AX627" i="24" s="1"/>
  <c r="AX456" i="24"/>
  <c r="AX480" i="24"/>
  <c r="AX490" i="24"/>
  <c r="AX500" i="24"/>
  <c r="AX612" i="24" s="1"/>
  <c r="AX521" i="24"/>
  <c r="AX633" i="24" s="1"/>
  <c r="CK597" i="27"/>
  <c r="CK609" i="27"/>
  <c r="CK632" i="27"/>
  <c r="CK643" i="27"/>
  <c r="CZ628" i="27"/>
  <c r="BA553" i="27"/>
  <c r="BA609" i="27"/>
  <c r="BA606" i="27"/>
  <c r="BZ606" i="27"/>
  <c r="BZ626" i="27"/>
  <c r="BZ631" i="27"/>
  <c r="AX465" i="24"/>
  <c r="AX440" i="24"/>
  <c r="AX552" i="24" s="1"/>
  <c r="AX498" i="24"/>
  <c r="AX610" i="24" s="1"/>
  <c r="CK610" i="27"/>
  <c r="CZ638" i="27"/>
  <c r="CZ645" i="27"/>
  <c r="BA550" i="27"/>
  <c r="BA560" i="27"/>
  <c r="BA613" i="27"/>
  <c r="BA623" i="27"/>
  <c r="BZ611" i="27"/>
  <c r="BZ632" i="27"/>
  <c r="AX444" i="24"/>
  <c r="AX459" i="24"/>
  <c r="AX474" i="24"/>
  <c r="AX502" i="24"/>
  <c r="AX614" i="24" s="1"/>
  <c r="AX518" i="24"/>
  <c r="AX630" i="24" s="1"/>
  <c r="AX441" i="24"/>
  <c r="AX553" i="24" s="1"/>
  <c r="AX445" i="24"/>
  <c r="AX483" i="24"/>
  <c r="AX595" i="24" s="1"/>
  <c r="AX481" i="24"/>
  <c r="AX507" i="24"/>
  <c r="AX619" i="24" s="1"/>
  <c r="AX516" i="24"/>
  <c r="AX628" i="24" s="1"/>
  <c r="DA434" i="24"/>
  <c r="DA546" i="24" s="1"/>
  <c r="DA451" i="24"/>
  <c r="DA456" i="24"/>
  <c r="DA471" i="24"/>
  <c r="DA479" i="24"/>
  <c r="DA499" i="24"/>
  <c r="DA611" i="24" s="1"/>
  <c r="DA530" i="24"/>
  <c r="DA642" i="24" s="1"/>
  <c r="W572" i="27"/>
  <c r="CZ595" i="27"/>
  <c r="CZ619" i="27"/>
  <c r="BA625" i="27"/>
  <c r="BA622" i="27"/>
  <c r="BA632" i="27"/>
  <c r="CZ605" i="27"/>
  <c r="W574" i="27"/>
  <c r="BA626" i="27"/>
  <c r="BZ597" i="27"/>
  <c r="BZ616" i="27"/>
  <c r="AX451" i="24"/>
  <c r="AX458" i="24"/>
  <c r="AX472" i="24"/>
  <c r="AX488" i="24"/>
  <c r="AX508" i="24"/>
  <c r="AX620" i="24" s="1"/>
  <c r="DA430" i="24"/>
  <c r="DA542" i="24" s="1"/>
  <c r="DA449" i="24"/>
  <c r="DA492" i="24"/>
  <c r="DA467" i="24"/>
  <c r="DA506" i="24"/>
  <c r="DA511" i="24"/>
  <c r="DA623" i="24" s="1"/>
  <c r="CK605" i="27"/>
  <c r="CK629" i="27"/>
  <c r="CZ623" i="27"/>
  <c r="W558" i="27"/>
  <c r="BA558" i="27"/>
  <c r="BA569" i="27"/>
  <c r="BA615" i="27"/>
  <c r="BA628" i="27"/>
  <c r="BZ605" i="27"/>
  <c r="BZ638" i="27"/>
  <c r="BZ617" i="27"/>
  <c r="BO609" i="27"/>
  <c r="BO623" i="27"/>
  <c r="BO625" i="27"/>
  <c r="BO632" i="27"/>
  <c r="BO642" i="27"/>
  <c r="BO604" i="27"/>
  <c r="BO620" i="27"/>
  <c r="BO605" i="27"/>
  <c r="BO622" i="27"/>
  <c r="BO611" i="27"/>
  <c r="BO596" i="27"/>
  <c r="BO634" i="27"/>
  <c r="BO612" i="27"/>
  <c r="BO618" i="27"/>
  <c r="BO631" i="27"/>
  <c r="BO638" i="27"/>
  <c r="BO600" i="27"/>
  <c r="BO595" i="27"/>
  <c r="BO597" i="27"/>
  <c r="BO636" i="27"/>
  <c r="BO619" i="27"/>
  <c r="BO606" i="27"/>
  <c r="BO626" i="27"/>
  <c r="BO645" i="27"/>
  <c r="BO629" i="27"/>
  <c r="BO621" i="27"/>
  <c r="BO617" i="27"/>
  <c r="BO581" i="27"/>
  <c r="BO615" i="27"/>
  <c r="BO610" i="27"/>
  <c r="BO628" i="27"/>
  <c r="BO579" i="27"/>
  <c r="BO613" i="27"/>
  <c r="BO627" i="27"/>
  <c r="AA626" i="27"/>
  <c r="S598" i="27"/>
  <c r="S555" i="27"/>
  <c r="S556" i="27"/>
  <c r="S554" i="27"/>
  <c r="S557" i="27"/>
  <c r="S573" i="27"/>
  <c r="CE605" i="27"/>
  <c r="AA563" i="27"/>
  <c r="CE627" i="27"/>
  <c r="AA564" i="27"/>
  <c r="CE625" i="27"/>
  <c r="CE629" i="27"/>
  <c r="AA597" i="27"/>
  <c r="AA598" i="27"/>
  <c r="CE623" i="27"/>
  <c r="CE632" i="27"/>
  <c r="CE638" i="27"/>
  <c r="CE645" i="27"/>
  <c r="AF569" i="27"/>
  <c r="AF598" i="27"/>
  <c r="AF567" i="27"/>
  <c r="AF565" i="27"/>
  <c r="AF634" i="27"/>
  <c r="AF563" i="27"/>
  <c r="AF568" i="27"/>
  <c r="AF543" i="27"/>
  <c r="AF564" i="27"/>
  <c r="AF625" i="27"/>
  <c r="AF589" i="27"/>
  <c r="AF542" i="27"/>
  <c r="AF544" i="27"/>
  <c r="AF597" i="27"/>
  <c r="AF570" i="27"/>
  <c r="AA566" i="27"/>
  <c r="CE610" i="27"/>
  <c r="CE636" i="27"/>
  <c r="CE642" i="27"/>
  <c r="AM625" i="27"/>
  <c r="AM577" i="27"/>
  <c r="AM576" i="27"/>
  <c r="AM575" i="27"/>
  <c r="AM615" i="27"/>
  <c r="AM597" i="27"/>
  <c r="CE594" i="27"/>
  <c r="CE631" i="27"/>
  <c r="AA565" i="27"/>
  <c r="CE620" i="27"/>
  <c r="CE634" i="27"/>
  <c r="CU629" i="27"/>
  <c r="CU631" i="27"/>
  <c r="CU617" i="27"/>
  <c r="CU615" i="27"/>
  <c r="CU618" i="27"/>
  <c r="CU597" i="27"/>
  <c r="CU638" i="27"/>
  <c r="CU613" i="27"/>
  <c r="CU627" i="27"/>
  <c r="CU596" i="27"/>
  <c r="CU642" i="27"/>
  <c r="CU611" i="27"/>
  <c r="CU625" i="27"/>
  <c r="CU595" i="27"/>
  <c r="CU636" i="27"/>
  <c r="CU609" i="27"/>
  <c r="CU623" i="27"/>
  <c r="CU632" i="27"/>
  <c r="CU622" i="27"/>
  <c r="CU594" i="27"/>
  <c r="CU620" i="27"/>
  <c r="CU645" i="27"/>
  <c r="CU612" i="27"/>
  <c r="CU605" i="27"/>
  <c r="CU619" i="27"/>
  <c r="CU610" i="27"/>
  <c r="CU634" i="27"/>
  <c r="CU606" i="27"/>
  <c r="CU643" i="27"/>
  <c r="CU628" i="27"/>
  <c r="CU621" i="27"/>
  <c r="CU626" i="27"/>
  <c r="CU580" i="27"/>
  <c r="CE595" i="27"/>
  <c r="CE622" i="27"/>
  <c r="CE609" i="27"/>
  <c r="CE597" i="27"/>
  <c r="CE611" i="27"/>
  <c r="CE619" i="27"/>
  <c r="E538" i="24"/>
  <c r="E538" i="27"/>
  <c r="E426" i="27"/>
  <c r="CE621" i="27"/>
  <c r="CE615" i="27"/>
  <c r="R555" i="27"/>
  <c r="R598" i="27"/>
  <c r="R573" i="27"/>
  <c r="R571" i="27"/>
  <c r="R574" i="27"/>
  <c r="R554" i="27"/>
  <c r="R557" i="27"/>
  <c r="R556" i="27"/>
  <c r="R572" i="27"/>
  <c r="R597" i="27"/>
  <c r="CE596" i="27"/>
  <c r="CE612" i="27"/>
  <c r="AA625" i="27"/>
  <c r="AY596" i="27"/>
  <c r="AY579" i="27"/>
  <c r="AY632" i="27"/>
  <c r="AY619" i="27"/>
  <c r="AY595" i="27"/>
  <c r="AY585" i="27"/>
  <c r="AY590" i="27"/>
  <c r="AY571" i="27"/>
  <c r="AY636" i="27"/>
  <c r="AY623" i="27"/>
  <c r="AY605" i="27"/>
  <c r="AY628" i="27"/>
  <c r="AY627" i="27"/>
  <c r="AY598" i="27"/>
  <c r="AY572" i="27"/>
  <c r="AY638" i="27"/>
  <c r="AY617" i="27"/>
  <c r="AY543" i="27"/>
  <c r="AY577" i="27"/>
  <c r="AY645" i="27"/>
  <c r="AY573" i="27"/>
  <c r="AY542" i="27"/>
  <c r="AY642" i="27"/>
  <c r="AY612" i="27"/>
  <c r="AY625" i="27"/>
  <c r="AY629" i="27"/>
  <c r="AY618" i="27"/>
  <c r="AY634" i="27"/>
  <c r="AY610" i="27"/>
  <c r="AY588" i="27"/>
  <c r="AY615" i="27"/>
  <c r="AY631" i="27"/>
  <c r="AY575" i="27"/>
  <c r="AY613" i="27"/>
  <c r="AY626" i="27"/>
  <c r="AY597" i="27"/>
  <c r="AY611" i="27"/>
  <c r="AY609" i="27"/>
  <c r="AY622" i="27"/>
  <c r="AY587" i="27"/>
  <c r="AY576" i="27"/>
  <c r="AE589" i="27"/>
  <c r="AE597" i="27"/>
  <c r="AE569" i="27"/>
  <c r="AE543" i="27"/>
  <c r="AE570" i="27"/>
  <c r="AE563" i="27"/>
  <c r="AE568" i="27"/>
  <c r="AE564" i="27"/>
  <c r="AE567" i="27"/>
  <c r="AE625" i="27"/>
  <c r="AE634" i="27"/>
  <c r="AE565" i="27"/>
  <c r="AE542" i="27"/>
  <c r="AE598" i="27"/>
  <c r="I645" i="27"/>
  <c r="I643" i="27"/>
  <c r="I641" i="27"/>
  <c r="I639" i="27"/>
  <c r="I637" i="27"/>
  <c r="I635" i="27"/>
  <c r="I633" i="27"/>
  <c r="I631" i="27"/>
  <c r="I644" i="27"/>
  <c r="I642" i="27"/>
  <c r="I640" i="27"/>
  <c r="I638" i="27"/>
  <c r="I636" i="27"/>
  <c r="I634" i="27"/>
  <c r="I628" i="27"/>
  <c r="I627" i="27"/>
  <c r="I625" i="27"/>
  <c r="I623" i="27"/>
  <c r="I621" i="27"/>
  <c r="I619" i="27"/>
  <c r="I630" i="27"/>
  <c r="I629" i="27"/>
  <c r="I626" i="27"/>
  <c r="I624" i="27"/>
  <c r="I622" i="27"/>
  <c r="I620" i="27"/>
  <c r="I618" i="27"/>
  <c r="I616" i="27"/>
  <c r="I615" i="27"/>
  <c r="I611" i="27"/>
  <c r="I609" i="27"/>
  <c r="I607" i="27"/>
  <c r="I605" i="27"/>
  <c r="I603" i="27"/>
  <c r="I601" i="27"/>
  <c r="I599" i="27"/>
  <c r="I614" i="27"/>
  <c r="I613" i="27"/>
  <c r="I612" i="27"/>
  <c r="I610" i="27"/>
  <c r="I608" i="27"/>
  <c r="I606" i="27"/>
  <c r="I604" i="27"/>
  <c r="I602" i="27"/>
  <c r="I600" i="27"/>
  <c r="I632" i="27"/>
  <c r="I617" i="27"/>
  <c r="I595" i="27"/>
  <c r="I593" i="27"/>
  <c r="I591" i="27"/>
  <c r="I589" i="27"/>
  <c r="I587" i="27"/>
  <c r="I585" i="27"/>
  <c r="I583" i="27"/>
  <c r="I575" i="27"/>
  <c r="I598" i="27"/>
  <c r="I597" i="27"/>
  <c r="I596" i="27"/>
  <c r="I594" i="27"/>
  <c r="I592" i="27"/>
  <c r="I590" i="27"/>
  <c r="I588" i="27"/>
  <c r="I586" i="27"/>
  <c r="I584" i="27"/>
  <c r="I582" i="27"/>
  <c r="I576" i="27"/>
  <c r="I581" i="27"/>
  <c r="I579" i="27"/>
  <c r="I578" i="27"/>
  <c r="I580" i="27"/>
  <c r="I572" i="27"/>
  <c r="I562" i="27"/>
  <c r="I564" i="27"/>
  <c r="I571" i="27"/>
  <c r="I561" i="27"/>
  <c r="I567" i="27"/>
  <c r="I563" i="27"/>
  <c r="I554" i="27"/>
  <c r="I542" i="27"/>
  <c r="I551" i="27"/>
  <c r="I558" i="27"/>
  <c r="I555" i="27"/>
  <c r="I548" i="27"/>
  <c r="I547" i="27"/>
  <c r="I573" i="27"/>
  <c r="I543" i="27"/>
  <c r="I552" i="27"/>
  <c r="I553" i="27"/>
  <c r="I568" i="27"/>
  <c r="I565" i="27"/>
  <c r="I577" i="27"/>
  <c r="I559" i="27"/>
  <c r="I549" i="27"/>
  <c r="I560" i="27"/>
  <c r="I574" i="27"/>
  <c r="I550" i="27"/>
  <c r="I566" i="27"/>
  <c r="I556" i="27"/>
  <c r="I544" i="27"/>
  <c r="I569" i="27"/>
  <c r="I557" i="27"/>
  <c r="CY546" i="27"/>
  <c r="CI546" i="27"/>
  <c r="BS546" i="27"/>
  <c r="BC546" i="27"/>
  <c r="AM546" i="27"/>
  <c r="W546" i="27"/>
  <c r="G546" i="27"/>
  <c r="CW546" i="27"/>
  <c r="CG546" i="27"/>
  <c r="BQ546" i="27"/>
  <c r="BA546" i="27"/>
  <c r="AK546" i="27"/>
  <c r="U546" i="27"/>
  <c r="CV546" i="27"/>
  <c r="CF546" i="27"/>
  <c r="BP546" i="27"/>
  <c r="AZ546" i="27"/>
  <c r="AJ546" i="27"/>
  <c r="T546" i="27"/>
  <c r="CU546" i="27"/>
  <c r="CE546" i="27"/>
  <c r="BO546" i="27"/>
  <c r="AY546" i="27"/>
  <c r="AI546" i="27"/>
  <c r="S546" i="27"/>
  <c r="CT546" i="27"/>
  <c r="CD546" i="27"/>
  <c r="BN546" i="27"/>
  <c r="AX546" i="27"/>
  <c r="AH546" i="27"/>
  <c r="R546" i="27"/>
  <c r="DD546" i="27"/>
  <c r="CN546" i="27"/>
  <c r="BX546" i="27"/>
  <c r="BH546" i="27"/>
  <c r="AR546" i="27"/>
  <c r="AB546" i="27"/>
  <c r="L546" i="27"/>
  <c r="DC546" i="27"/>
  <c r="CM546" i="27"/>
  <c r="BW546" i="27"/>
  <c r="BG546" i="27"/>
  <c r="AQ546" i="27"/>
  <c r="AA546" i="27"/>
  <c r="K546" i="27"/>
  <c r="CB546" i="27"/>
  <c r="BB546" i="27"/>
  <c r="Y546" i="27"/>
  <c r="DB546" i="27"/>
  <c r="BZ546" i="27"/>
  <c r="AV546" i="27"/>
  <c r="V546" i="27"/>
  <c r="CQ546" i="27"/>
  <c r="BM546" i="27"/>
  <c r="AN546" i="27"/>
  <c r="J546" i="27"/>
  <c r="CP546" i="27"/>
  <c r="BL546" i="27"/>
  <c r="AL546" i="27"/>
  <c r="I546" i="27"/>
  <c r="CO546" i="27"/>
  <c r="BK546" i="27"/>
  <c r="AG546" i="27"/>
  <c r="H546" i="27"/>
  <c r="CL546" i="27"/>
  <c r="BJ546" i="27"/>
  <c r="AF546" i="27"/>
  <c r="F546" i="27"/>
  <c r="CJ546" i="27"/>
  <c r="AS546" i="27"/>
  <c r="CC546" i="27"/>
  <c r="AO546" i="27"/>
  <c r="BU546" i="27"/>
  <c r="Z546" i="27"/>
  <c r="BR546" i="27"/>
  <c r="Q546" i="27"/>
  <c r="BI546" i="27"/>
  <c r="P546" i="27"/>
  <c r="DA546" i="27"/>
  <c r="BF546" i="27"/>
  <c r="O546" i="27"/>
  <c r="BD546" i="27"/>
  <c r="AW546" i="27"/>
  <c r="AU546" i="27"/>
  <c r="AT546" i="27"/>
  <c r="AP546" i="27"/>
  <c r="CZ546" i="27"/>
  <c r="AE546" i="27"/>
  <c r="CX546" i="27"/>
  <c r="AD546" i="27"/>
  <c r="CS546" i="27"/>
  <c r="AC546" i="27"/>
  <c r="CR546" i="27"/>
  <c r="X546" i="27"/>
  <c r="CK546" i="27"/>
  <c r="N546" i="27"/>
  <c r="CH546" i="27"/>
  <c r="M546" i="27"/>
  <c r="CA546" i="27"/>
  <c r="BY546" i="27"/>
  <c r="BV546" i="27"/>
  <c r="BT546" i="27"/>
  <c r="BE546" i="27"/>
  <c r="AK634" i="27"/>
  <c r="AK625" i="27"/>
  <c r="AK598" i="27"/>
  <c r="AK597" i="27"/>
  <c r="AK589" i="27"/>
  <c r="AK573" i="27"/>
  <c r="AK574" i="27"/>
  <c r="AK572" i="27"/>
  <c r="AK571" i="27"/>
  <c r="AC625" i="27"/>
  <c r="AC626" i="27"/>
  <c r="AC598" i="27"/>
  <c r="AC597" i="27"/>
  <c r="AC565" i="27"/>
  <c r="AC566" i="27"/>
  <c r="AC563" i="27"/>
  <c r="AC564" i="27"/>
  <c r="I545" i="27"/>
  <c r="I570" i="27"/>
  <c r="M598" i="27"/>
  <c r="M597" i="27"/>
  <c r="M573" i="27"/>
  <c r="M571" i="27"/>
  <c r="M572" i="27"/>
  <c r="M574" i="27"/>
  <c r="M550" i="27"/>
  <c r="M549" i="27"/>
  <c r="M547" i="27"/>
  <c r="M548" i="27"/>
  <c r="CX505" i="24"/>
  <c r="N471" i="24"/>
  <c r="BY531" i="24"/>
  <c r="BY530" i="24"/>
  <c r="BY533" i="24"/>
  <c r="BY532" i="24"/>
  <c r="BY534" i="24"/>
  <c r="BY523" i="24"/>
  <c r="BY522" i="24"/>
  <c r="BY525" i="24"/>
  <c r="BY524" i="24"/>
  <c r="BY527" i="24"/>
  <c r="BY526" i="24"/>
  <c r="BY529" i="24"/>
  <c r="BY528" i="24"/>
  <c r="BY509" i="24"/>
  <c r="BY517" i="24"/>
  <c r="BY516" i="24"/>
  <c r="BY514" i="24"/>
  <c r="BY513" i="24"/>
  <c r="BY510" i="24"/>
  <c r="BY507" i="24"/>
  <c r="BY508" i="24"/>
  <c r="BY506" i="24"/>
  <c r="BY503" i="24"/>
  <c r="BY502" i="24"/>
  <c r="BY515" i="24"/>
  <c r="BY520" i="24"/>
  <c r="BY521" i="24"/>
  <c r="BY511" i="24"/>
  <c r="BY500" i="24"/>
  <c r="BY512" i="24"/>
  <c r="BY505" i="24"/>
  <c r="BY497" i="24"/>
  <c r="BY495" i="24"/>
  <c r="BY487" i="24"/>
  <c r="BY496" i="24"/>
  <c r="BY501" i="24"/>
  <c r="BY484" i="24"/>
  <c r="BY476" i="24"/>
  <c r="BY518" i="24"/>
  <c r="BY485" i="24"/>
  <c r="BY481" i="24"/>
  <c r="BY474" i="24"/>
  <c r="BY519" i="24"/>
  <c r="BY498" i="24"/>
  <c r="BY499" i="24"/>
  <c r="BY486" i="24"/>
  <c r="BY478" i="24"/>
  <c r="BY490" i="24"/>
  <c r="BY489" i="24"/>
  <c r="BY464" i="24"/>
  <c r="BY504" i="24"/>
  <c r="BY491" i="24"/>
  <c r="BY483" i="24"/>
  <c r="BY469" i="24"/>
  <c r="BY488" i="24"/>
  <c r="BY472" i="24"/>
  <c r="BY471" i="24"/>
  <c r="BY494" i="24"/>
  <c r="BY473" i="24"/>
  <c r="BY480" i="24"/>
  <c r="BY467" i="24"/>
  <c r="BY492" i="24"/>
  <c r="BY477" i="24"/>
  <c r="BY482" i="24"/>
  <c r="BY457" i="24"/>
  <c r="BY466" i="24"/>
  <c r="BY460" i="24"/>
  <c r="BY493" i="24"/>
  <c r="BY468" i="24"/>
  <c r="BY475" i="24"/>
  <c r="BY462" i="24"/>
  <c r="BY479" i="24"/>
  <c r="BY465" i="24"/>
  <c r="BY451" i="24"/>
  <c r="BY444" i="24"/>
  <c r="BY463" i="24"/>
  <c r="BY456" i="24"/>
  <c r="BY449" i="24"/>
  <c r="BY455" i="24"/>
  <c r="BY470" i="24"/>
  <c r="BY458" i="24"/>
  <c r="BY447" i="24"/>
  <c r="BY441" i="24"/>
  <c r="BY453" i="24"/>
  <c r="BY461" i="24"/>
  <c r="BY442" i="24"/>
  <c r="BY446" i="24"/>
  <c r="BY448" i="24"/>
  <c r="BY450" i="24"/>
  <c r="BY452" i="24"/>
  <c r="BY454" i="24"/>
  <c r="BY459" i="24"/>
  <c r="BY433" i="24"/>
  <c r="BY437" i="24"/>
  <c r="BY439" i="24"/>
  <c r="BY445" i="24"/>
  <c r="BY438" i="24"/>
  <c r="BY431" i="24"/>
  <c r="BY443" i="24"/>
  <c r="BY440" i="24"/>
  <c r="BY430" i="24"/>
  <c r="BY435" i="24"/>
  <c r="BY436" i="24"/>
  <c r="BY432" i="24"/>
  <c r="BY434" i="24"/>
  <c r="R526" i="24"/>
  <c r="R525" i="24"/>
  <c r="R528" i="24"/>
  <c r="R527" i="24"/>
  <c r="R530" i="24"/>
  <c r="R529" i="24"/>
  <c r="R532" i="24"/>
  <c r="R531" i="24"/>
  <c r="R534" i="24"/>
  <c r="R533" i="24"/>
  <c r="R522" i="24"/>
  <c r="R524" i="24"/>
  <c r="R523" i="24"/>
  <c r="R518" i="24"/>
  <c r="R517" i="24"/>
  <c r="R520" i="24"/>
  <c r="R519" i="24"/>
  <c r="R512" i="24"/>
  <c r="R511" i="24"/>
  <c r="R521" i="24"/>
  <c r="R505" i="24"/>
  <c r="R516" i="24"/>
  <c r="R513" i="24"/>
  <c r="R506" i="24"/>
  <c r="R501" i="24"/>
  <c r="R500" i="24"/>
  <c r="R514" i="24"/>
  <c r="R496" i="24"/>
  <c r="R510" i="24"/>
  <c r="R494" i="24"/>
  <c r="R507" i="24"/>
  <c r="R498" i="24"/>
  <c r="R509" i="24"/>
  <c r="R497" i="24"/>
  <c r="R486" i="24"/>
  <c r="R598" i="24" s="1"/>
  <c r="R493" i="24"/>
  <c r="R503" i="24"/>
  <c r="R515" i="24"/>
  <c r="R490" i="24"/>
  <c r="R480" i="24"/>
  <c r="R473" i="24"/>
  <c r="R508" i="24"/>
  <c r="R478" i="24"/>
  <c r="R504" i="24"/>
  <c r="R484" i="24"/>
  <c r="R482" i="24"/>
  <c r="R475" i="24"/>
  <c r="R502" i="24"/>
  <c r="R499" i="24"/>
  <c r="R491" i="24"/>
  <c r="R489" i="24"/>
  <c r="R468" i="24"/>
  <c r="R488" i="24"/>
  <c r="R476" i="24"/>
  <c r="R466" i="24"/>
  <c r="R483" i="24"/>
  <c r="R495" i="24"/>
  <c r="R492" i="24"/>
  <c r="R481" i="24"/>
  <c r="R472" i="24"/>
  <c r="R469" i="24"/>
  <c r="R485" i="24"/>
  <c r="R597" i="24" s="1"/>
  <c r="R474" i="24"/>
  <c r="R477" i="24"/>
  <c r="R479" i="24"/>
  <c r="R487" i="24"/>
  <c r="R599" i="24" s="1"/>
  <c r="R462" i="24"/>
  <c r="R574" i="24" s="1"/>
  <c r="R463" i="24"/>
  <c r="R575" i="24" s="1"/>
  <c r="R471" i="24"/>
  <c r="R461" i="24"/>
  <c r="R573" i="24" s="1"/>
  <c r="R460" i="24"/>
  <c r="R572" i="24" s="1"/>
  <c r="R448" i="24"/>
  <c r="R560" i="24" s="1"/>
  <c r="R467" i="24"/>
  <c r="R436" i="24"/>
  <c r="R456" i="24"/>
  <c r="R446" i="24"/>
  <c r="R558" i="24" s="1"/>
  <c r="R454" i="24"/>
  <c r="R453" i="24"/>
  <c r="R440" i="24"/>
  <c r="R464" i="24"/>
  <c r="R576" i="24" s="1"/>
  <c r="R455" i="24"/>
  <c r="R450" i="24"/>
  <c r="R443" i="24"/>
  <c r="R555" i="24" s="1"/>
  <c r="R438" i="24"/>
  <c r="R470" i="24"/>
  <c r="R465" i="24"/>
  <c r="R577" i="24" s="1"/>
  <c r="R452" i="24"/>
  <c r="R459" i="24"/>
  <c r="R571" i="24" s="1"/>
  <c r="R445" i="24"/>
  <c r="R557" i="24" s="1"/>
  <c r="R447" i="24"/>
  <c r="R559" i="24" s="1"/>
  <c r="R457" i="24"/>
  <c r="R449" i="24"/>
  <c r="R437" i="24"/>
  <c r="R430" i="24"/>
  <c r="R542" i="24" s="1"/>
  <c r="R441" i="24"/>
  <c r="R458" i="24"/>
  <c r="R434" i="24"/>
  <c r="R546" i="24" s="1"/>
  <c r="R444" i="24"/>
  <c r="R556" i="24" s="1"/>
  <c r="R439" i="24"/>
  <c r="R433" i="24"/>
  <c r="R545" i="24" s="1"/>
  <c r="R442" i="24"/>
  <c r="R554" i="24" s="1"/>
  <c r="R432" i="24"/>
  <c r="R544" i="24" s="1"/>
  <c r="R451" i="24"/>
  <c r="R435" i="24"/>
  <c r="R431" i="24"/>
  <c r="R543" i="24" s="1"/>
  <c r="BG529" i="24"/>
  <c r="BG531" i="24"/>
  <c r="BG643" i="24" s="1"/>
  <c r="BG530" i="24"/>
  <c r="BG642" i="24" s="1"/>
  <c r="BG532" i="24"/>
  <c r="BG533" i="24"/>
  <c r="BG645" i="24" s="1"/>
  <c r="BG534" i="24"/>
  <c r="BG523" i="24"/>
  <c r="BG635" i="24" s="1"/>
  <c r="BG522" i="24"/>
  <c r="BG634" i="24" s="1"/>
  <c r="BG524" i="24"/>
  <c r="BG636" i="24" s="1"/>
  <c r="BG525" i="24"/>
  <c r="BG637" i="24" s="1"/>
  <c r="BG526" i="24"/>
  <c r="BG638" i="24" s="1"/>
  <c r="BG527" i="24"/>
  <c r="BG639" i="24" s="1"/>
  <c r="BG528" i="24"/>
  <c r="BG519" i="24"/>
  <c r="BG631" i="24" s="1"/>
  <c r="BG511" i="24"/>
  <c r="BG623" i="24" s="1"/>
  <c r="BG516" i="24"/>
  <c r="BG628" i="24" s="1"/>
  <c r="BG510" i="24"/>
  <c r="BG622" i="24" s="1"/>
  <c r="BG509" i="24"/>
  <c r="BG521" i="24"/>
  <c r="BG633" i="24" s="1"/>
  <c r="BG518" i="24"/>
  <c r="BG630" i="24" s="1"/>
  <c r="BG517" i="24"/>
  <c r="BG629" i="24" s="1"/>
  <c r="BG508" i="24"/>
  <c r="BG620" i="24" s="1"/>
  <c r="BG513" i="24"/>
  <c r="BG625" i="24" s="1"/>
  <c r="BG515" i="24"/>
  <c r="BG627" i="24" s="1"/>
  <c r="BG507" i="24"/>
  <c r="BG619" i="24" s="1"/>
  <c r="BG503" i="24"/>
  <c r="BG615" i="24" s="1"/>
  <c r="BG504" i="24"/>
  <c r="BG616" i="24" s="1"/>
  <c r="BG506" i="24"/>
  <c r="BG498" i="24"/>
  <c r="BG610" i="24" s="1"/>
  <c r="BG514" i="24"/>
  <c r="BG626" i="24" s="1"/>
  <c r="BG496" i="24"/>
  <c r="BG505" i="24"/>
  <c r="BG502" i="24"/>
  <c r="BG614" i="24" s="1"/>
  <c r="BG490" i="24"/>
  <c r="BG512" i="24"/>
  <c r="BG624" i="24" s="1"/>
  <c r="BG497" i="24"/>
  <c r="BG609" i="24" s="1"/>
  <c r="BG488" i="24"/>
  <c r="BG600" i="24" s="1"/>
  <c r="BG494" i="24"/>
  <c r="BG606" i="24" s="1"/>
  <c r="BG493" i="24"/>
  <c r="BG605" i="24" s="1"/>
  <c r="BG495" i="24"/>
  <c r="BG607" i="24" s="1"/>
  <c r="BG499" i="24"/>
  <c r="BG611" i="24" s="1"/>
  <c r="BG487" i="24"/>
  <c r="BG599" i="24" s="1"/>
  <c r="BG484" i="24"/>
  <c r="BG596" i="24" s="1"/>
  <c r="BG485" i="24"/>
  <c r="BG597" i="24" s="1"/>
  <c r="BG482" i="24"/>
  <c r="BG475" i="24"/>
  <c r="BG501" i="24"/>
  <c r="BG613" i="24" s="1"/>
  <c r="BG500" i="24"/>
  <c r="BG612" i="24" s="1"/>
  <c r="BG486" i="24"/>
  <c r="BG598" i="24" s="1"/>
  <c r="BG480" i="24"/>
  <c r="BG473" i="24"/>
  <c r="BG489" i="24"/>
  <c r="BG601" i="24" s="1"/>
  <c r="BG491" i="24"/>
  <c r="BG520" i="24"/>
  <c r="BG632" i="24" s="1"/>
  <c r="BG474" i="24"/>
  <c r="BG464" i="24"/>
  <c r="BG468" i="24"/>
  <c r="BG466" i="24"/>
  <c r="BG481" i="24"/>
  <c r="BG471" i="24"/>
  <c r="BG483" i="24"/>
  <c r="BG595" i="24" s="1"/>
  <c r="BG492" i="24"/>
  <c r="BG477" i="24"/>
  <c r="BG479" i="24"/>
  <c r="BG478" i="24"/>
  <c r="BG457" i="24"/>
  <c r="BG476" i="24"/>
  <c r="BG460" i="24"/>
  <c r="BG456" i="24"/>
  <c r="BG472" i="24"/>
  <c r="BG467" i="24"/>
  <c r="BG465" i="24"/>
  <c r="BG470" i="24"/>
  <c r="BG469" i="24"/>
  <c r="BG461" i="24"/>
  <c r="BG459" i="24"/>
  <c r="BG439" i="24"/>
  <c r="BG450" i="24"/>
  <c r="BG443" i="24"/>
  <c r="BG455" i="24"/>
  <c r="BG448" i="24"/>
  <c r="BG446" i="24"/>
  <c r="BG440" i="24"/>
  <c r="BG447" i="24"/>
  <c r="BG445" i="24"/>
  <c r="BG449" i="24"/>
  <c r="BG451" i="24"/>
  <c r="BG463" i="24"/>
  <c r="BG434" i="24"/>
  <c r="BG546" i="24" s="1"/>
  <c r="BG437" i="24"/>
  <c r="BG436" i="24"/>
  <c r="BG433" i="24"/>
  <c r="BG545" i="24" s="1"/>
  <c r="BG454" i="24"/>
  <c r="BG453" i="24"/>
  <c r="BG452" i="24"/>
  <c r="BG441" i="24"/>
  <c r="BG438" i="24"/>
  <c r="BG432" i="24"/>
  <c r="BG544" i="24" s="1"/>
  <c r="BG462" i="24"/>
  <c r="BG444" i="24"/>
  <c r="BG442" i="24"/>
  <c r="BG431" i="24"/>
  <c r="BG543" i="24" s="1"/>
  <c r="BG430" i="24"/>
  <c r="BG542" i="24" s="1"/>
  <c r="BG435" i="24"/>
  <c r="BG458" i="24"/>
  <c r="S526" i="24"/>
  <c r="S525" i="24"/>
  <c r="S528" i="24"/>
  <c r="S527" i="24"/>
  <c r="S530" i="24"/>
  <c r="S529" i="24"/>
  <c r="S532" i="24"/>
  <c r="S531" i="24"/>
  <c r="S534" i="24"/>
  <c r="S533" i="24"/>
  <c r="S522" i="24"/>
  <c r="S524" i="24"/>
  <c r="S518" i="24"/>
  <c r="S517" i="24"/>
  <c r="S510" i="24"/>
  <c r="S509" i="24"/>
  <c r="S504" i="24"/>
  <c r="S523" i="24"/>
  <c r="S515" i="24"/>
  <c r="S514" i="24"/>
  <c r="S519" i="24"/>
  <c r="S507" i="24"/>
  <c r="S511" i="24"/>
  <c r="S512" i="24"/>
  <c r="S508" i="24"/>
  <c r="S513" i="24"/>
  <c r="S521" i="24"/>
  <c r="S494" i="24"/>
  <c r="S503" i="24"/>
  <c r="S502" i="24"/>
  <c r="S500" i="24"/>
  <c r="S491" i="24"/>
  <c r="S499" i="24"/>
  <c r="S495" i="24"/>
  <c r="S498" i="24"/>
  <c r="S516" i="24"/>
  <c r="S490" i="24"/>
  <c r="S520" i="24"/>
  <c r="S478" i="24"/>
  <c r="S493" i="24"/>
  <c r="S489" i="24"/>
  <c r="S485" i="24"/>
  <c r="S597" i="24" s="1"/>
  <c r="S476" i="24"/>
  <c r="S506" i="24"/>
  <c r="S496" i="24"/>
  <c r="S477" i="24"/>
  <c r="S462" i="24"/>
  <c r="S574" i="24" s="1"/>
  <c r="S505" i="24"/>
  <c r="S492" i="24"/>
  <c r="S501" i="24"/>
  <c r="S497" i="24"/>
  <c r="S480" i="24"/>
  <c r="S486" i="24"/>
  <c r="S598" i="24" s="1"/>
  <c r="S484" i="24"/>
  <c r="S475" i="24"/>
  <c r="S471" i="24"/>
  <c r="S464" i="24"/>
  <c r="S576" i="24" s="1"/>
  <c r="S481" i="24"/>
  <c r="S472" i="24"/>
  <c r="S469" i="24"/>
  <c r="S465" i="24"/>
  <c r="S577" i="24" s="1"/>
  <c r="S487" i="24"/>
  <c r="S599" i="24" s="1"/>
  <c r="S483" i="24"/>
  <c r="S488" i="24"/>
  <c r="S474" i="24"/>
  <c r="S482" i="24"/>
  <c r="S479" i="24"/>
  <c r="S473" i="24"/>
  <c r="S459" i="24"/>
  <c r="S571" i="24" s="1"/>
  <c r="S458" i="24"/>
  <c r="S463" i="24"/>
  <c r="S575" i="24" s="1"/>
  <c r="S470" i="24"/>
  <c r="S467" i="24"/>
  <c r="S466" i="24"/>
  <c r="S436" i="24"/>
  <c r="S460" i="24"/>
  <c r="S572" i="24" s="1"/>
  <c r="S447" i="24"/>
  <c r="S559" i="24" s="1"/>
  <c r="S441" i="24"/>
  <c r="S454" i="24"/>
  <c r="S453" i="24"/>
  <c r="S440" i="24"/>
  <c r="S455" i="24"/>
  <c r="S451" i="24"/>
  <c r="S444" i="24"/>
  <c r="S556" i="24" s="1"/>
  <c r="S442" i="24"/>
  <c r="S554" i="24" s="1"/>
  <c r="S439" i="24"/>
  <c r="S446" i="24"/>
  <c r="S558" i="24" s="1"/>
  <c r="S448" i="24"/>
  <c r="S560" i="24" s="1"/>
  <c r="S452" i="24"/>
  <c r="S468" i="24"/>
  <c r="S457" i="24"/>
  <c r="S461" i="24"/>
  <c r="S573" i="24" s="1"/>
  <c r="S456" i="24"/>
  <c r="S431" i="24"/>
  <c r="S543" i="24" s="1"/>
  <c r="S449" i="24"/>
  <c r="S443" i="24"/>
  <c r="S555" i="24" s="1"/>
  <c r="S437" i="24"/>
  <c r="S430" i="24"/>
  <c r="S542" i="24" s="1"/>
  <c r="S438" i="24"/>
  <c r="S435" i="24"/>
  <c r="S450" i="24"/>
  <c r="S434" i="24"/>
  <c r="S546" i="24" s="1"/>
  <c r="S433" i="24"/>
  <c r="S545" i="24" s="1"/>
  <c r="S445" i="24"/>
  <c r="S557" i="24" s="1"/>
  <c r="S432" i="24"/>
  <c r="S544" i="24" s="1"/>
  <c r="AP530" i="24"/>
  <c r="AP529" i="24"/>
  <c r="AP531" i="24"/>
  <c r="AP532" i="24"/>
  <c r="AP533" i="24"/>
  <c r="AP534" i="24"/>
  <c r="AP522" i="24"/>
  <c r="AP523" i="24"/>
  <c r="AP524" i="24"/>
  <c r="AP525" i="24"/>
  <c r="AP526" i="24"/>
  <c r="AP528" i="24"/>
  <c r="AP521" i="24"/>
  <c r="AP511" i="24"/>
  <c r="AP513" i="24"/>
  <c r="AP516" i="24"/>
  <c r="AP517" i="24"/>
  <c r="AP512" i="24"/>
  <c r="AP508" i="24"/>
  <c r="AP509" i="24"/>
  <c r="AP514" i="24"/>
  <c r="AP515" i="24"/>
  <c r="AP510" i="24"/>
  <c r="AP504" i="24"/>
  <c r="AP506" i="24"/>
  <c r="AP501" i="24"/>
  <c r="AP493" i="24"/>
  <c r="AP505" i="24"/>
  <c r="AP498" i="24"/>
  <c r="AP502" i="24"/>
  <c r="AP519" i="24"/>
  <c r="AP495" i="24"/>
  <c r="AP518" i="24"/>
  <c r="AP497" i="24"/>
  <c r="AP488" i="24"/>
  <c r="AP507" i="24"/>
  <c r="AP500" i="24"/>
  <c r="AP492" i="24"/>
  <c r="AP477" i="24"/>
  <c r="AP527" i="24"/>
  <c r="AP485" i="24"/>
  <c r="AP482" i="24"/>
  <c r="AP475" i="24"/>
  <c r="AP499" i="24"/>
  <c r="AP486" i="24"/>
  <c r="AP479" i="24"/>
  <c r="AP478" i="24"/>
  <c r="AP520" i="24"/>
  <c r="AP490" i="24"/>
  <c r="AP472" i="24"/>
  <c r="AP470" i="24"/>
  <c r="AP489" i="24"/>
  <c r="AP476" i="24"/>
  <c r="AP473" i="24"/>
  <c r="AP471" i="24"/>
  <c r="AP491" i="24"/>
  <c r="AP480" i="24"/>
  <c r="AP503" i="24"/>
  <c r="AP496" i="24"/>
  <c r="AP487" i="24"/>
  <c r="AP474" i="24"/>
  <c r="AP494" i="24"/>
  <c r="AP469" i="24"/>
  <c r="AP484" i="24"/>
  <c r="AP481" i="24"/>
  <c r="AP483" i="24"/>
  <c r="AP466" i="24"/>
  <c r="AP463" i="24"/>
  <c r="AP462" i="24"/>
  <c r="AP460" i="24"/>
  <c r="AP461" i="24"/>
  <c r="AP464" i="24"/>
  <c r="AP459" i="24"/>
  <c r="AP458" i="24"/>
  <c r="AP456" i="24"/>
  <c r="AP452" i="24"/>
  <c r="AP445" i="24"/>
  <c r="AP457" i="24"/>
  <c r="AP439" i="24"/>
  <c r="AP455" i="24"/>
  <c r="AP438" i="24"/>
  <c r="AP450" i="24"/>
  <c r="AP443" i="24"/>
  <c r="AP442" i="24"/>
  <c r="AP448" i="24"/>
  <c r="AP449" i="24"/>
  <c r="AP467" i="24"/>
  <c r="AP451" i="24"/>
  <c r="AP453" i="24"/>
  <c r="AP468" i="24"/>
  <c r="AP465" i="24"/>
  <c r="AP454" i="24"/>
  <c r="AP440" i="24"/>
  <c r="AP437" i="24"/>
  <c r="AP433" i="24"/>
  <c r="AP432" i="24"/>
  <c r="AP447" i="24"/>
  <c r="AP431" i="24"/>
  <c r="AP446" i="24"/>
  <c r="AP435" i="24"/>
  <c r="AP441" i="24"/>
  <c r="AP444" i="24"/>
  <c r="AP434" i="24"/>
  <c r="AP430" i="24"/>
  <c r="AP436" i="24"/>
  <c r="CZ534" i="24"/>
  <c r="CZ525" i="24"/>
  <c r="CZ637" i="24" s="1"/>
  <c r="CZ524" i="24"/>
  <c r="CZ636" i="24" s="1"/>
  <c r="CZ527" i="24"/>
  <c r="CZ639" i="24" s="1"/>
  <c r="CZ526" i="24"/>
  <c r="CZ638" i="24" s="1"/>
  <c r="CZ529" i="24"/>
  <c r="CZ531" i="24"/>
  <c r="CZ643" i="24" s="1"/>
  <c r="CZ528" i="24"/>
  <c r="CZ530" i="24"/>
  <c r="CZ642" i="24" s="1"/>
  <c r="CZ533" i="24"/>
  <c r="CZ645" i="24" s="1"/>
  <c r="CZ532" i="24"/>
  <c r="CZ521" i="24"/>
  <c r="CZ633" i="24" s="1"/>
  <c r="CZ523" i="24"/>
  <c r="CZ512" i="24"/>
  <c r="CZ624" i="24" s="1"/>
  <c r="CZ517" i="24"/>
  <c r="CZ629" i="24" s="1"/>
  <c r="CZ519" i="24"/>
  <c r="CZ631" i="24" s="1"/>
  <c r="CZ520" i="24"/>
  <c r="CZ632" i="24" s="1"/>
  <c r="CZ511" i="24"/>
  <c r="CZ623" i="24" s="1"/>
  <c r="CZ505" i="24"/>
  <c r="CZ509" i="24"/>
  <c r="CZ510" i="24"/>
  <c r="CZ506" i="24"/>
  <c r="CZ516" i="24"/>
  <c r="CZ628" i="24" s="1"/>
  <c r="CZ522" i="24"/>
  <c r="CZ518" i="24"/>
  <c r="CZ630" i="24" s="1"/>
  <c r="CZ514" i="24"/>
  <c r="CZ626" i="24" s="1"/>
  <c r="CZ504" i="24"/>
  <c r="CZ616" i="24" s="1"/>
  <c r="CZ513" i="24"/>
  <c r="CZ625" i="24" s="1"/>
  <c r="CZ494" i="24"/>
  <c r="CZ606" i="24" s="1"/>
  <c r="CZ503" i="24"/>
  <c r="CZ615" i="24" s="1"/>
  <c r="CZ491" i="24"/>
  <c r="CZ498" i="24"/>
  <c r="CZ610" i="24" s="1"/>
  <c r="CZ497" i="24"/>
  <c r="CZ501" i="24"/>
  <c r="CZ613" i="24" s="1"/>
  <c r="CZ496" i="24"/>
  <c r="CZ487" i="24"/>
  <c r="CZ515" i="24"/>
  <c r="CZ627" i="24" s="1"/>
  <c r="CZ478" i="24"/>
  <c r="CZ495" i="24"/>
  <c r="CZ476" i="24"/>
  <c r="CZ489" i="24"/>
  <c r="CZ502" i="24"/>
  <c r="CZ614" i="24" s="1"/>
  <c r="CZ475" i="24"/>
  <c r="CZ462" i="24"/>
  <c r="CZ508" i="24"/>
  <c r="CZ620" i="24" s="1"/>
  <c r="CZ483" i="24"/>
  <c r="CZ595" i="24" s="1"/>
  <c r="CZ474" i="24"/>
  <c r="CZ500" i="24"/>
  <c r="CZ486" i="24"/>
  <c r="CZ598" i="24" s="1"/>
  <c r="CZ472" i="24"/>
  <c r="CZ471" i="24"/>
  <c r="CZ465" i="24"/>
  <c r="CZ493" i="24"/>
  <c r="CZ605" i="24" s="1"/>
  <c r="CZ507" i="24"/>
  <c r="CZ619" i="24" s="1"/>
  <c r="CZ490" i="24"/>
  <c r="CZ482" i="24"/>
  <c r="CZ499" i="24"/>
  <c r="CZ611" i="24" s="1"/>
  <c r="CZ492" i="24"/>
  <c r="CZ469" i="24"/>
  <c r="CZ464" i="24"/>
  <c r="CZ484" i="24"/>
  <c r="CZ596" i="24" s="1"/>
  <c r="CZ481" i="24"/>
  <c r="CZ467" i="24"/>
  <c r="CZ473" i="24"/>
  <c r="CZ477" i="24"/>
  <c r="CZ488" i="24"/>
  <c r="CZ470" i="24"/>
  <c r="CZ453" i="24"/>
  <c r="CZ466" i="24"/>
  <c r="CZ458" i="24"/>
  <c r="CZ485" i="24"/>
  <c r="CZ597" i="24" s="1"/>
  <c r="CZ480" i="24"/>
  <c r="CZ479" i="24"/>
  <c r="CZ468" i="24"/>
  <c r="CZ463" i="24"/>
  <c r="CZ460" i="24"/>
  <c r="CZ441" i="24"/>
  <c r="CZ456" i="24"/>
  <c r="CZ447" i="24"/>
  <c r="CZ461" i="24"/>
  <c r="CZ445" i="24"/>
  <c r="CZ451" i="24"/>
  <c r="CZ444" i="24"/>
  <c r="CZ454" i="24"/>
  <c r="CZ455" i="24"/>
  <c r="CZ442" i="24"/>
  <c r="CZ440" i="24"/>
  <c r="CZ448" i="24"/>
  <c r="CZ459" i="24"/>
  <c r="CZ450" i="24"/>
  <c r="CZ457" i="24"/>
  <c r="CZ443" i="24"/>
  <c r="CZ437" i="24"/>
  <c r="CZ436" i="24"/>
  <c r="CZ430" i="24"/>
  <c r="CZ542" i="24" s="1"/>
  <c r="CZ435" i="24"/>
  <c r="CZ434" i="24"/>
  <c r="CZ546" i="24" s="1"/>
  <c r="CZ446" i="24"/>
  <c r="CZ438" i="24"/>
  <c r="CZ449" i="24"/>
  <c r="CZ432" i="24"/>
  <c r="CZ544" i="24" s="1"/>
  <c r="CZ452" i="24"/>
  <c r="CZ431" i="24"/>
  <c r="CZ543" i="24" s="1"/>
  <c r="CZ433" i="24"/>
  <c r="CZ545" i="24" s="1"/>
  <c r="CZ439" i="24"/>
  <c r="Q524" i="24"/>
  <c r="Q526" i="24"/>
  <c r="Q525" i="24"/>
  <c r="Q528" i="24"/>
  <c r="Q527" i="24"/>
  <c r="Q530" i="24"/>
  <c r="Q529" i="24"/>
  <c r="Q532" i="24"/>
  <c r="Q531" i="24"/>
  <c r="Q534" i="24"/>
  <c r="Q533" i="24"/>
  <c r="Q514" i="24"/>
  <c r="Q513" i="24"/>
  <c r="Q522" i="24"/>
  <c r="Q521" i="24"/>
  <c r="Q520" i="24"/>
  <c r="Q506" i="24"/>
  <c r="Q517" i="24"/>
  <c r="Q523" i="24"/>
  <c r="Q516" i="24"/>
  <c r="Q512" i="24"/>
  <c r="Q509" i="24"/>
  <c r="Q504" i="24"/>
  <c r="Q510" i="24"/>
  <c r="Q515" i="24"/>
  <c r="Q507" i="24"/>
  <c r="Q508" i="24"/>
  <c r="Q505" i="24"/>
  <c r="Q495" i="24"/>
  <c r="Q519" i="24"/>
  <c r="Q518" i="24"/>
  <c r="Q502" i="24"/>
  <c r="Q496" i="24"/>
  <c r="Q492" i="24"/>
  <c r="Q494" i="24"/>
  <c r="Q493" i="24"/>
  <c r="Q497" i="24"/>
  <c r="Q501" i="24"/>
  <c r="Q488" i="24"/>
  <c r="Q479" i="24"/>
  <c r="Q500" i="24"/>
  <c r="Q477" i="24"/>
  <c r="Q511" i="24"/>
  <c r="Q478" i="24"/>
  <c r="Q499" i="24"/>
  <c r="Q482" i="24"/>
  <c r="Q463" i="24"/>
  <c r="Q575" i="24" s="1"/>
  <c r="Q491" i="24"/>
  <c r="Q481" i="24"/>
  <c r="Q476" i="24"/>
  <c r="Q466" i="24"/>
  <c r="Q498" i="24"/>
  <c r="Q485" i="24"/>
  <c r="Q597" i="24" s="1"/>
  <c r="Q473" i="24"/>
  <c r="Q472" i="24"/>
  <c r="Q503" i="24"/>
  <c r="Q470" i="24"/>
  <c r="Q487" i="24"/>
  <c r="Q599" i="24" s="1"/>
  <c r="Q483" i="24"/>
  <c r="Q489" i="24"/>
  <c r="Q475" i="24"/>
  <c r="Q474" i="24"/>
  <c r="Q490" i="24"/>
  <c r="Q454" i="24"/>
  <c r="Q486" i="24"/>
  <c r="Q598" i="24" s="1"/>
  <c r="Q484" i="24"/>
  <c r="Q480" i="24"/>
  <c r="Q468" i="24"/>
  <c r="Q462" i="24"/>
  <c r="Q574" i="24" s="1"/>
  <c r="Q467" i="24"/>
  <c r="Q459" i="24"/>
  <c r="Q571" i="24" s="1"/>
  <c r="Q442" i="24"/>
  <c r="Q554" i="24" s="1"/>
  <c r="Q448" i="24"/>
  <c r="Q560" i="24" s="1"/>
  <c r="Q471" i="24"/>
  <c r="Q457" i="24"/>
  <c r="Q456" i="24"/>
  <c r="Q446" i="24"/>
  <c r="Q558" i="24" s="1"/>
  <c r="Q469" i="24"/>
  <c r="Q452" i="24"/>
  <c r="Q445" i="24"/>
  <c r="Q557" i="24" s="1"/>
  <c r="Q461" i="24"/>
  <c r="Q573" i="24" s="1"/>
  <c r="Q458" i="24"/>
  <c r="Q453" i="24"/>
  <c r="Q464" i="24"/>
  <c r="Q576" i="24" s="1"/>
  <c r="Q444" i="24"/>
  <c r="Q556" i="24" s="1"/>
  <c r="Q465" i="24"/>
  <c r="Q577" i="24" s="1"/>
  <c r="Q460" i="24"/>
  <c r="Q572" i="24" s="1"/>
  <c r="Q455" i="24"/>
  <c r="Q450" i="24"/>
  <c r="Q451" i="24"/>
  <c r="Q447" i="24"/>
  <c r="Q559" i="24" s="1"/>
  <c r="Q431" i="24"/>
  <c r="Q543" i="24" s="1"/>
  <c r="Q449" i="24"/>
  <c r="Q443" i="24"/>
  <c r="Q555" i="24" s="1"/>
  <c r="Q435" i="24"/>
  <c r="Q441" i="24"/>
  <c r="Q439" i="24"/>
  <c r="Q440" i="24"/>
  <c r="Q433" i="24"/>
  <c r="Q545" i="24" s="1"/>
  <c r="Q434" i="24"/>
  <c r="Q546" i="24" s="1"/>
  <c r="Q438" i="24"/>
  <c r="Q436" i="24"/>
  <c r="Q430" i="24"/>
  <c r="Q542" i="24" s="1"/>
  <c r="Q437" i="24"/>
  <c r="Q432" i="24"/>
  <c r="Q544" i="24" s="1"/>
  <c r="CG534" i="24"/>
  <c r="CG525" i="24"/>
  <c r="CG637" i="24" s="1"/>
  <c r="CG524" i="24"/>
  <c r="CG636" i="24" s="1"/>
  <c r="CG527" i="24"/>
  <c r="CG639" i="24" s="1"/>
  <c r="CG526" i="24"/>
  <c r="CG638" i="24" s="1"/>
  <c r="CG529" i="24"/>
  <c r="CG531" i="24"/>
  <c r="CG643" i="24" s="1"/>
  <c r="CG528" i="24"/>
  <c r="CG530" i="24"/>
  <c r="CG642" i="24" s="1"/>
  <c r="CG533" i="24"/>
  <c r="CG645" i="24" s="1"/>
  <c r="CG532" i="24"/>
  <c r="CG521" i="24"/>
  <c r="CG633" i="24" s="1"/>
  <c r="CG523" i="24"/>
  <c r="CG512" i="24"/>
  <c r="CG624" i="24" s="1"/>
  <c r="CG522" i="24"/>
  <c r="CG517" i="24"/>
  <c r="CG629" i="24" s="1"/>
  <c r="CG519" i="24"/>
  <c r="CG520" i="24"/>
  <c r="CG632" i="24" s="1"/>
  <c r="CG511" i="24"/>
  <c r="CG623" i="24" s="1"/>
  <c r="CG510" i="24"/>
  <c r="CG622" i="24" s="1"/>
  <c r="CG505" i="24"/>
  <c r="CG518" i="24"/>
  <c r="CG630" i="24" s="1"/>
  <c r="CG513" i="24"/>
  <c r="CG625" i="24" s="1"/>
  <c r="CG501" i="24"/>
  <c r="CG613" i="24" s="1"/>
  <c r="CG500" i="24"/>
  <c r="CG612" i="24" s="1"/>
  <c r="CG515" i="24"/>
  <c r="CG627" i="24" s="1"/>
  <c r="CG506" i="24"/>
  <c r="CG514" i="24"/>
  <c r="CG626" i="24" s="1"/>
  <c r="CG496" i="24"/>
  <c r="CG494" i="24"/>
  <c r="CG606" i="24" s="1"/>
  <c r="CG498" i="24"/>
  <c r="CG610" i="24" s="1"/>
  <c r="CG507" i="24"/>
  <c r="CG619" i="24" s="1"/>
  <c r="CG493" i="24"/>
  <c r="CG605" i="24" s="1"/>
  <c r="CG486" i="24"/>
  <c r="CG598" i="24" s="1"/>
  <c r="CG509" i="24"/>
  <c r="CG621" i="24" s="1"/>
  <c r="CG497" i="24"/>
  <c r="CG609" i="24" s="1"/>
  <c r="CG502" i="24"/>
  <c r="CG614" i="24" s="1"/>
  <c r="CG490" i="24"/>
  <c r="CG495" i="24"/>
  <c r="CG503" i="24"/>
  <c r="CG615" i="24" s="1"/>
  <c r="CG480" i="24"/>
  <c r="CG473" i="24"/>
  <c r="CG499" i="24"/>
  <c r="CG611" i="24" s="1"/>
  <c r="CG471" i="24"/>
  <c r="CG478" i="24"/>
  <c r="CG508" i="24"/>
  <c r="CG620" i="24" s="1"/>
  <c r="CG516" i="24"/>
  <c r="CG628" i="24" s="1"/>
  <c r="CG482" i="24"/>
  <c r="CG475" i="24"/>
  <c r="CG485" i="24"/>
  <c r="CG597" i="24" s="1"/>
  <c r="CG483" i="24"/>
  <c r="CG595" i="24" s="1"/>
  <c r="CG474" i="24"/>
  <c r="CG468" i="24"/>
  <c r="CG504" i="24"/>
  <c r="CG616" i="24" s="1"/>
  <c r="CG492" i="24"/>
  <c r="CG466" i="24"/>
  <c r="CG477" i="24"/>
  <c r="CG487" i="24"/>
  <c r="CG476" i="24"/>
  <c r="CG470" i="24"/>
  <c r="CG479" i="24"/>
  <c r="CG491" i="24"/>
  <c r="CG489" i="24"/>
  <c r="CG472" i="24"/>
  <c r="CG462" i="24"/>
  <c r="CG461" i="24"/>
  <c r="CG465" i="24"/>
  <c r="CG464" i="24"/>
  <c r="CG488" i="24"/>
  <c r="CG484" i="24"/>
  <c r="CG596" i="24" s="1"/>
  <c r="CG467" i="24"/>
  <c r="CG481" i="24"/>
  <c r="CG469" i="24"/>
  <c r="CG457" i="24"/>
  <c r="CG460" i="24"/>
  <c r="CG456" i="24"/>
  <c r="CG448" i="24"/>
  <c r="CG455" i="24"/>
  <c r="CG436" i="24"/>
  <c r="CG446" i="24"/>
  <c r="CG453" i="24"/>
  <c r="CG440" i="24"/>
  <c r="CG459" i="24"/>
  <c r="CG439" i="24"/>
  <c r="CG454" i="24"/>
  <c r="CG450" i="24"/>
  <c r="CG443" i="24"/>
  <c r="CG452" i="24"/>
  <c r="CG441" i="24"/>
  <c r="CG447" i="24"/>
  <c r="CG463" i="24"/>
  <c r="CG458" i="24"/>
  <c r="CG451" i="24"/>
  <c r="CG437" i="24"/>
  <c r="CG442" i="24"/>
  <c r="CG445" i="24"/>
  <c r="CG438" i="24"/>
  <c r="CG430" i="24"/>
  <c r="CG542" i="24" s="1"/>
  <c r="CG434" i="24"/>
  <c r="CG546" i="24" s="1"/>
  <c r="CG433" i="24"/>
  <c r="CG545" i="24" s="1"/>
  <c r="CG432" i="24"/>
  <c r="CG544" i="24" s="1"/>
  <c r="CG449" i="24"/>
  <c r="CG444" i="24"/>
  <c r="CG431" i="24"/>
  <c r="CG543" i="24" s="1"/>
  <c r="CG435" i="24"/>
  <c r="CV522" i="24"/>
  <c r="CV634" i="24" s="1"/>
  <c r="CV529" i="24"/>
  <c r="CV641" i="24" s="1"/>
  <c r="CV530" i="24"/>
  <c r="CV642" i="24" s="1"/>
  <c r="CV495" i="24"/>
  <c r="CV607" i="24" s="1"/>
  <c r="CV491" i="24"/>
  <c r="CV479" i="24"/>
  <c r="CV469" i="24"/>
  <c r="CV475" i="24"/>
  <c r="CV460" i="24"/>
  <c r="CV437" i="24"/>
  <c r="CV442" i="24"/>
  <c r="CV441" i="24"/>
  <c r="CV456" i="24"/>
  <c r="CV568" i="24" s="1"/>
  <c r="CV445" i="24"/>
  <c r="CV451" i="24"/>
  <c r="CV563" i="24" s="1"/>
  <c r="CV444" i="24"/>
  <c r="CV458" i="24"/>
  <c r="CV570" i="24" s="1"/>
  <c r="CV432" i="24"/>
  <c r="CV544" i="24" s="1"/>
  <c r="CV431" i="24"/>
  <c r="CV543" i="24" s="1"/>
  <c r="CV436" i="24"/>
  <c r="CV430" i="24"/>
  <c r="CV542" i="24" s="1"/>
  <c r="CV439" i="24"/>
  <c r="CV435" i="24"/>
  <c r="CV457" i="24"/>
  <c r="CV569" i="24" s="1"/>
  <c r="CV438" i="24"/>
  <c r="CV434" i="24"/>
  <c r="CV546" i="24" s="1"/>
  <c r="CV440" i="24"/>
  <c r="CV433" i="24"/>
  <c r="CV545" i="24" s="1"/>
  <c r="CV486" i="24"/>
  <c r="CV598" i="24" s="1"/>
  <c r="CV462" i="24"/>
  <c r="CV517" i="24"/>
  <c r="CV629" i="24" s="1"/>
  <c r="CV511" i="24"/>
  <c r="CV623" i="24" s="1"/>
  <c r="CV528" i="24"/>
  <c r="CV640" i="24" s="1"/>
  <c r="CV502" i="24"/>
  <c r="CV614" i="24" s="1"/>
  <c r="CV471" i="24"/>
  <c r="CV454" i="24"/>
  <c r="CV566" i="24" s="1"/>
  <c r="CV455" i="24"/>
  <c r="CV567" i="24" s="1"/>
  <c r="CV485" i="24"/>
  <c r="CV597" i="24" s="1"/>
  <c r="CV520" i="24"/>
  <c r="CV632" i="24" s="1"/>
  <c r="CV487" i="24"/>
  <c r="CV599" i="24" s="1"/>
  <c r="CV463" i="24"/>
  <c r="CV464" i="24"/>
  <c r="CV501" i="24"/>
  <c r="CV613" i="24" s="1"/>
  <c r="CV527" i="24"/>
  <c r="CV639" i="24" s="1"/>
  <c r="CV514" i="24"/>
  <c r="CV626" i="24" s="1"/>
  <c r="CV472" i="24"/>
  <c r="CV473" i="24"/>
  <c r="CV526" i="24"/>
  <c r="CV447" i="24"/>
  <c r="CV521" i="24"/>
  <c r="CV633" i="24" s="1"/>
  <c r="CV488" i="24"/>
  <c r="CV600" i="24" s="1"/>
  <c r="CV489" i="24"/>
  <c r="CV601" i="24" s="1"/>
  <c r="CV465" i="24"/>
  <c r="CV448" i="24"/>
  <c r="CV505" i="24"/>
  <c r="CV509" i="24"/>
  <c r="CV621" i="24" s="1"/>
  <c r="CV481" i="24"/>
  <c r="CV466" i="24"/>
  <c r="CV508" i="24"/>
  <c r="CV620" i="24" s="1"/>
  <c r="CV534" i="24"/>
  <c r="CV497" i="24"/>
  <c r="CV609" i="24" s="1"/>
  <c r="CV482" i="24"/>
  <c r="CV594" i="24" s="1"/>
  <c r="CV515" i="24"/>
  <c r="CV627" i="24" s="1"/>
  <c r="CV450" i="24"/>
  <c r="CV446" i="24"/>
  <c r="CV518" i="24"/>
  <c r="CV630" i="24" s="1"/>
  <c r="CV498" i="24"/>
  <c r="CV610" i="24" s="1"/>
  <c r="CV449" i="24"/>
  <c r="CV459" i="24"/>
  <c r="CV480" i="24"/>
  <c r="CV525" i="24"/>
  <c r="CV637" i="24" s="1"/>
  <c r="CV504" i="24"/>
  <c r="CV616" i="24" s="1"/>
  <c r="CV467" i="24"/>
  <c r="CV468" i="24"/>
  <c r="CV496" i="24"/>
  <c r="CV608" i="24" s="1"/>
  <c r="CV476" i="24"/>
  <c r="CV512" i="24"/>
  <c r="CV624" i="24" s="1"/>
  <c r="CV483" i="24"/>
  <c r="CV595" i="24" s="1"/>
  <c r="CV484" i="24"/>
  <c r="CV596" i="24" s="1"/>
  <c r="CV524" i="24"/>
  <c r="CV636" i="24" s="1"/>
  <c r="CV492" i="24"/>
  <c r="CV519" i="24"/>
  <c r="CV631" i="24" s="1"/>
  <c r="CV499" i="24"/>
  <c r="CV611" i="24" s="1"/>
  <c r="CV500" i="24"/>
  <c r="CV531" i="24"/>
  <c r="CV643" i="24" s="1"/>
  <c r="CV503" i="24"/>
  <c r="CV615" i="24" s="1"/>
  <c r="CV443" i="24"/>
  <c r="CV506" i="24"/>
  <c r="CV507" i="24"/>
  <c r="CV619" i="24" s="1"/>
  <c r="CV452" i="24"/>
  <c r="CV564" i="24" s="1"/>
  <c r="CV516" i="24"/>
  <c r="CV628" i="24" s="1"/>
  <c r="CV477" i="24"/>
  <c r="CV513" i="24"/>
  <c r="CV625" i="24" s="1"/>
  <c r="CV532" i="24"/>
  <c r="CV644" i="24" s="1"/>
  <c r="CV461" i="24"/>
  <c r="CV523" i="24"/>
  <c r="CV635" i="24" s="1"/>
  <c r="CV493" i="24"/>
  <c r="CV605" i="24" s="1"/>
  <c r="CV478" i="24"/>
  <c r="CV474" i="24"/>
  <c r="CV470" i="24"/>
  <c r="CV453" i="24"/>
  <c r="CV565" i="24" s="1"/>
  <c r="CV510" i="24"/>
  <c r="CV622" i="24" s="1"/>
  <c r="CV494" i="24"/>
  <c r="CV606" i="24" s="1"/>
  <c r="CV490" i="24"/>
  <c r="T526" i="24"/>
  <c r="T525" i="24"/>
  <c r="T528" i="24"/>
  <c r="T527" i="24"/>
  <c r="T530" i="24"/>
  <c r="T529" i="24"/>
  <c r="T532" i="24"/>
  <c r="T531" i="24"/>
  <c r="T534" i="24"/>
  <c r="T533" i="24"/>
  <c r="T522" i="24"/>
  <c r="T524" i="24"/>
  <c r="T523" i="24"/>
  <c r="T516" i="24"/>
  <c r="T515" i="24"/>
  <c r="T519" i="24"/>
  <c r="T514" i="24"/>
  <c r="T511" i="24"/>
  <c r="T510" i="24"/>
  <c r="T500" i="24"/>
  <c r="T520" i="24"/>
  <c r="T517" i="24"/>
  <c r="T518" i="24"/>
  <c r="T503" i="24"/>
  <c r="T493" i="24"/>
  <c r="T513" i="24"/>
  <c r="T499" i="24"/>
  <c r="T504" i="24"/>
  <c r="T497" i="24"/>
  <c r="T521" i="24"/>
  <c r="T506" i="24"/>
  <c r="T485" i="24"/>
  <c r="T597" i="24" s="1"/>
  <c r="T494" i="24"/>
  <c r="T491" i="24"/>
  <c r="T501" i="24"/>
  <c r="T489" i="24"/>
  <c r="T512" i="24"/>
  <c r="T505" i="24"/>
  <c r="T502" i="24"/>
  <c r="T498" i="24"/>
  <c r="T487" i="24"/>
  <c r="T599" i="24" s="1"/>
  <c r="T472" i="24"/>
  <c r="T508" i="24"/>
  <c r="T509" i="24"/>
  <c r="T477" i="24"/>
  <c r="T492" i="24"/>
  <c r="T483" i="24"/>
  <c r="T495" i="24"/>
  <c r="T486" i="24"/>
  <c r="T598" i="24" s="1"/>
  <c r="T481" i="24"/>
  <c r="T507" i="24"/>
  <c r="T490" i="24"/>
  <c r="T482" i="24"/>
  <c r="T496" i="24"/>
  <c r="T467" i="24"/>
  <c r="T480" i="24"/>
  <c r="T465" i="24"/>
  <c r="T577" i="24" s="1"/>
  <c r="T474" i="24"/>
  <c r="T469" i="24"/>
  <c r="T478" i="24"/>
  <c r="T488" i="24"/>
  <c r="T475" i="24"/>
  <c r="T476" i="24"/>
  <c r="T473" i="24"/>
  <c r="T459" i="24"/>
  <c r="T571" i="24" s="1"/>
  <c r="T484" i="24"/>
  <c r="T466" i="24"/>
  <c r="T479" i="24"/>
  <c r="T458" i="24"/>
  <c r="T470" i="24"/>
  <c r="T471" i="24"/>
  <c r="T460" i="24"/>
  <c r="T572" i="24" s="1"/>
  <c r="T447" i="24"/>
  <c r="T559" i="24" s="1"/>
  <c r="T441" i="24"/>
  <c r="T468" i="24"/>
  <c r="T457" i="24"/>
  <c r="T464" i="24"/>
  <c r="T576" i="24" s="1"/>
  <c r="T452" i="24"/>
  <c r="T445" i="24"/>
  <c r="T557" i="24" s="1"/>
  <c r="T451" i="24"/>
  <c r="T444" i="24"/>
  <c r="T556" i="24" s="1"/>
  <c r="T462" i="24"/>
  <c r="T574" i="24" s="1"/>
  <c r="T449" i="24"/>
  <c r="T448" i="24"/>
  <c r="T560" i="24" s="1"/>
  <c r="T463" i="24"/>
  <c r="T575" i="24" s="1"/>
  <c r="T450" i="24"/>
  <c r="T461" i="24"/>
  <c r="T573" i="24" s="1"/>
  <c r="T456" i="24"/>
  <c r="T443" i="24"/>
  <c r="T555" i="24" s="1"/>
  <c r="T437" i="24"/>
  <c r="T430" i="24"/>
  <c r="T542" i="24" s="1"/>
  <c r="T438" i="24"/>
  <c r="T435" i="24"/>
  <c r="T436" i="24"/>
  <c r="T446" i="24"/>
  <c r="T558" i="24" s="1"/>
  <c r="T434" i="24"/>
  <c r="T546" i="24" s="1"/>
  <c r="T455" i="24"/>
  <c r="T454" i="24"/>
  <c r="T453" i="24"/>
  <c r="T440" i="24"/>
  <c r="T432" i="24"/>
  <c r="T544" i="24" s="1"/>
  <c r="T439" i="24"/>
  <c r="T442" i="24"/>
  <c r="T554" i="24" s="1"/>
  <c r="T431" i="24"/>
  <c r="T543" i="24" s="1"/>
  <c r="T433" i="24"/>
  <c r="T545" i="24" s="1"/>
  <c r="J531" i="24"/>
  <c r="J534" i="24"/>
  <c r="J533" i="24"/>
  <c r="J522" i="24"/>
  <c r="J524" i="24"/>
  <c r="J523" i="24"/>
  <c r="J526" i="24"/>
  <c r="J525" i="24"/>
  <c r="J528" i="24"/>
  <c r="J527" i="24"/>
  <c r="J530" i="24"/>
  <c r="J532" i="24"/>
  <c r="J529" i="24"/>
  <c r="J509" i="24"/>
  <c r="J514" i="24"/>
  <c r="J516" i="24"/>
  <c r="J517" i="24"/>
  <c r="J520" i="24"/>
  <c r="J508" i="24"/>
  <c r="J521" i="24"/>
  <c r="J507" i="24"/>
  <c r="J513" i="24"/>
  <c r="J512" i="24"/>
  <c r="J519" i="24"/>
  <c r="J506" i="24"/>
  <c r="J503" i="24"/>
  <c r="J510" i="24"/>
  <c r="J502" i="24"/>
  <c r="J511" i="24"/>
  <c r="J504" i="24"/>
  <c r="J497" i="24"/>
  <c r="J515" i="24"/>
  <c r="J518" i="24"/>
  <c r="J501" i="24"/>
  <c r="J496" i="24"/>
  <c r="J495" i="24"/>
  <c r="J485" i="24"/>
  <c r="J597" i="24" s="1"/>
  <c r="J476" i="24"/>
  <c r="J486" i="24"/>
  <c r="J598" i="24" s="1"/>
  <c r="J498" i="24"/>
  <c r="J481" i="24"/>
  <c r="J474" i="24"/>
  <c r="J499" i="24"/>
  <c r="J487" i="24"/>
  <c r="J599" i="24" s="1"/>
  <c r="J478" i="24"/>
  <c r="J484" i="24"/>
  <c r="J471" i="24"/>
  <c r="J505" i="24"/>
  <c r="J494" i="24"/>
  <c r="J491" i="24"/>
  <c r="J464" i="24"/>
  <c r="J576" i="24" s="1"/>
  <c r="J492" i="24"/>
  <c r="J489" i="24"/>
  <c r="J482" i="24"/>
  <c r="J469" i="24"/>
  <c r="J500" i="24"/>
  <c r="J493" i="24"/>
  <c r="J473" i="24"/>
  <c r="J472" i="24"/>
  <c r="J490" i="24"/>
  <c r="J466" i="24"/>
  <c r="J488" i="24"/>
  <c r="J480" i="24"/>
  <c r="J457" i="24"/>
  <c r="J475" i="24"/>
  <c r="J483" i="24"/>
  <c r="J465" i="24"/>
  <c r="J577" i="24" s="1"/>
  <c r="J479" i="24"/>
  <c r="J468" i="24"/>
  <c r="J477" i="24"/>
  <c r="J470" i="24"/>
  <c r="J461" i="24"/>
  <c r="J573" i="24" s="1"/>
  <c r="J458" i="24"/>
  <c r="J451" i="24"/>
  <c r="J444" i="24"/>
  <c r="J467" i="24"/>
  <c r="J449" i="24"/>
  <c r="J460" i="24"/>
  <c r="J572" i="24" s="1"/>
  <c r="J456" i="24"/>
  <c r="J447" i="24"/>
  <c r="J453" i="24"/>
  <c r="J459" i="24"/>
  <c r="J571" i="24" s="1"/>
  <c r="J440" i="24"/>
  <c r="J552" i="24" s="1"/>
  <c r="J442" i="24"/>
  <c r="J448" i="24"/>
  <c r="J455" i="24"/>
  <c r="J450" i="24"/>
  <c r="J452" i="24"/>
  <c r="J433" i="24"/>
  <c r="J545" i="24" s="1"/>
  <c r="J463" i="24"/>
  <c r="J575" i="24" s="1"/>
  <c r="J445" i="24"/>
  <c r="J443" i="24"/>
  <c r="J446" i="24"/>
  <c r="J437" i="24"/>
  <c r="J549" i="24" s="1"/>
  <c r="J431" i="24"/>
  <c r="J543" i="24" s="1"/>
  <c r="J462" i="24"/>
  <c r="J574" i="24" s="1"/>
  <c r="J441" i="24"/>
  <c r="J553" i="24" s="1"/>
  <c r="J454" i="24"/>
  <c r="J436" i="24"/>
  <c r="J548" i="24" s="1"/>
  <c r="J430" i="24"/>
  <c r="J542" i="24" s="1"/>
  <c r="J435" i="24"/>
  <c r="J547" i="24" s="1"/>
  <c r="J432" i="24"/>
  <c r="J544" i="24" s="1"/>
  <c r="J438" i="24"/>
  <c r="J550" i="24" s="1"/>
  <c r="J434" i="24"/>
  <c r="J546" i="24" s="1"/>
  <c r="J439" i="24"/>
  <c r="J551" i="24" s="1"/>
  <c r="E518" i="24"/>
  <c r="CI525" i="24"/>
  <c r="CI637" i="24" s="1"/>
  <c r="CI524" i="24"/>
  <c r="CI636" i="24" s="1"/>
  <c r="CI527" i="24"/>
  <c r="CI639" i="24" s="1"/>
  <c r="CI526" i="24"/>
  <c r="CI638" i="24" s="1"/>
  <c r="CI529" i="24"/>
  <c r="CI531" i="24"/>
  <c r="CI643" i="24" s="1"/>
  <c r="CI528" i="24"/>
  <c r="CI530" i="24"/>
  <c r="CI642" i="24" s="1"/>
  <c r="CI533" i="24"/>
  <c r="CI645" i="24" s="1"/>
  <c r="CI532" i="24"/>
  <c r="CI523" i="24"/>
  <c r="CI635" i="24" s="1"/>
  <c r="CI522" i="24"/>
  <c r="CI634" i="24" s="1"/>
  <c r="CI515" i="24"/>
  <c r="CI627" i="24" s="1"/>
  <c r="CI516" i="24"/>
  <c r="CI628" i="24" s="1"/>
  <c r="CI534" i="24"/>
  <c r="CI508" i="24"/>
  <c r="CI620" i="24" s="1"/>
  <c r="CI521" i="24"/>
  <c r="CI633" i="24" s="1"/>
  <c r="CI503" i="24"/>
  <c r="CI615" i="24" s="1"/>
  <c r="CI519" i="24"/>
  <c r="CI631" i="24" s="1"/>
  <c r="CI520" i="24"/>
  <c r="CI632" i="24" s="1"/>
  <c r="CI511" i="24"/>
  <c r="CI623" i="24" s="1"/>
  <c r="CI509" i="24"/>
  <c r="CI621" i="24" s="1"/>
  <c r="CI500" i="24"/>
  <c r="CI612" i="24" s="1"/>
  <c r="CI514" i="24"/>
  <c r="CI626" i="24" s="1"/>
  <c r="CI510" i="24"/>
  <c r="CI622" i="24" s="1"/>
  <c r="CI504" i="24"/>
  <c r="CI616" i="24" s="1"/>
  <c r="CI506" i="24"/>
  <c r="CI493" i="24"/>
  <c r="CI605" i="24" s="1"/>
  <c r="CI499" i="24"/>
  <c r="CI611" i="24" s="1"/>
  <c r="CI507" i="24"/>
  <c r="CI619" i="24" s="1"/>
  <c r="CI497" i="24"/>
  <c r="CI609" i="24" s="1"/>
  <c r="CI512" i="24"/>
  <c r="CI624" i="24" s="1"/>
  <c r="CI485" i="24"/>
  <c r="CI597" i="24" s="1"/>
  <c r="CI502" i="24"/>
  <c r="CI614" i="24" s="1"/>
  <c r="CI501" i="24"/>
  <c r="CI613" i="24" s="1"/>
  <c r="CI491" i="24"/>
  <c r="CI489" i="24"/>
  <c r="CI486" i="24"/>
  <c r="CI598" i="24" s="1"/>
  <c r="CI472" i="24"/>
  <c r="CI518" i="24"/>
  <c r="CI630" i="24" s="1"/>
  <c r="CI477" i="24"/>
  <c r="CI483" i="24"/>
  <c r="CI595" i="24" s="1"/>
  <c r="CI513" i="24"/>
  <c r="CI625" i="24" s="1"/>
  <c r="CI492" i="24"/>
  <c r="CI487" i="24"/>
  <c r="CI481" i="24"/>
  <c r="CI474" i="24"/>
  <c r="CI490" i="24"/>
  <c r="CI467" i="24"/>
  <c r="CI517" i="24"/>
  <c r="CI629" i="24" s="1"/>
  <c r="CI465" i="24"/>
  <c r="CI498" i="24"/>
  <c r="CI610" i="24" s="1"/>
  <c r="CI494" i="24"/>
  <c r="CI606" i="24" s="1"/>
  <c r="CI495" i="24"/>
  <c r="CI607" i="24" s="1"/>
  <c r="CI505" i="24"/>
  <c r="CI496" i="24"/>
  <c r="CI484" i="24"/>
  <c r="CI596" i="24" s="1"/>
  <c r="CI469" i="24"/>
  <c r="CI470" i="24"/>
  <c r="CI488" i="24"/>
  <c r="CI482" i="24"/>
  <c r="CI471" i="24"/>
  <c r="CI478" i="24"/>
  <c r="CI473" i="24"/>
  <c r="CI475" i="24"/>
  <c r="CI480" i="24"/>
  <c r="CI476" i="24"/>
  <c r="CI464" i="24"/>
  <c r="CI463" i="24"/>
  <c r="CI458" i="24"/>
  <c r="CI479" i="24"/>
  <c r="CI468" i="24"/>
  <c r="CI456" i="24"/>
  <c r="CI447" i="24"/>
  <c r="CI441" i="24"/>
  <c r="CI459" i="24"/>
  <c r="CI452" i="24"/>
  <c r="CI445" i="24"/>
  <c r="CI451" i="24"/>
  <c r="CI444" i="24"/>
  <c r="CI466" i="24"/>
  <c r="CI449" i="24"/>
  <c r="CI450" i="24"/>
  <c r="CI457" i="24"/>
  <c r="CI443" i="24"/>
  <c r="CI460" i="24"/>
  <c r="CI454" i="24"/>
  <c r="CI455" i="24"/>
  <c r="CI462" i="24"/>
  <c r="CI453" i="24"/>
  <c r="CI461" i="24"/>
  <c r="CI442" i="24"/>
  <c r="CI438" i="24"/>
  <c r="CI430" i="24"/>
  <c r="CI542" i="24" s="1"/>
  <c r="CI435" i="24"/>
  <c r="CI434" i="24"/>
  <c r="CI546" i="24" s="1"/>
  <c r="CI440" i="24"/>
  <c r="CI432" i="24"/>
  <c r="CI544" i="24" s="1"/>
  <c r="CI437" i="24"/>
  <c r="CI439" i="24"/>
  <c r="CI436" i="24"/>
  <c r="CI446" i="24"/>
  <c r="CI431" i="24"/>
  <c r="CI543" i="24" s="1"/>
  <c r="CI448" i="24"/>
  <c r="CI433" i="24"/>
  <c r="CI545" i="24" s="1"/>
  <c r="BW529" i="24"/>
  <c r="BW528" i="24"/>
  <c r="BW531" i="24"/>
  <c r="BW643" i="24" s="1"/>
  <c r="BW530" i="24"/>
  <c r="BW642" i="24" s="1"/>
  <c r="BW533" i="24"/>
  <c r="BW645" i="24" s="1"/>
  <c r="BW532" i="24"/>
  <c r="BW534" i="24"/>
  <c r="BW523" i="24"/>
  <c r="BW635" i="24" s="1"/>
  <c r="BW525" i="24"/>
  <c r="BW637" i="24" s="1"/>
  <c r="BW524" i="24"/>
  <c r="BW636" i="24" s="1"/>
  <c r="BW521" i="24"/>
  <c r="BW633" i="24" s="1"/>
  <c r="BW520" i="24"/>
  <c r="BW632" i="24" s="1"/>
  <c r="BW526" i="24"/>
  <c r="BW638" i="24" s="1"/>
  <c r="BW511" i="24"/>
  <c r="BW623" i="24" s="1"/>
  <c r="BW510" i="24"/>
  <c r="BW513" i="24"/>
  <c r="BW625" i="24" s="1"/>
  <c r="BW512" i="24"/>
  <c r="BW624" i="24" s="1"/>
  <c r="BW527" i="24"/>
  <c r="BW639" i="24" s="1"/>
  <c r="BW516" i="24"/>
  <c r="BW628" i="24" s="1"/>
  <c r="BW515" i="24"/>
  <c r="BW627" i="24" s="1"/>
  <c r="BW519" i="24"/>
  <c r="BW631" i="24" s="1"/>
  <c r="BW517" i="24"/>
  <c r="BW629" i="24" s="1"/>
  <c r="BW504" i="24"/>
  <c r="BW616" i="24" s="1"/>
  <c r="BW506" i="24"/>
  <c r="BW518" i="24"/>
  <c r="BW630" i="24" s="1"/>
  <c r="BW508" i="24"/>
  <c r="BW620" i="24" s="1"/>
  <c r="BW509" i="24"/>
  <c r="BW507" i="24"/>
  <c r="BW619" i="24" s="1"/>
  <c r="BW493" i="24"/>
  <c r="BW605" i="24" s="1"/>
  <c r="BW522" i="24"/>
  <c r="BW634" i="24" s="1"/>
  <c r="BW498" i="24"/>
  <c r="BW610" i="24" s="1"/>
  <c r="BW501" i="24"/>
  <c r="BW613" i="24" s="1"/>
  <c r="BW495" i="24"/>
  <c r="BW607" i="24" s="1"/>
  <c r="BW514" i="24"/>
  <c r="BW626" i="24" s="1"/>
  <c r="BW499" i="24"/>
  <c r="BW611" i="24" s="1"/>
  <c r="BW488" i="24"/>
  <c r="BW500" i="24"/>
  <c r="BW612" i="24" s="1"/>
  <c r="BW492" i="24"/>
  <c r="BW502" i="24"/>
  <c r="BW614" i="24" s="1"/>
  <c r="BW477" i="24"/>
  <c r="BW505" i="24"/>
  <c r="BW487" i="24"/>
  <c r="BW497" i="24"/>
  <c r="BW609" i="24" s="1"/>
  <c r="BW482" i="24"/>
  <c r="BW475" i="24"/>
  <c r="BW491" i="24"/>
  <c r="BW479" i="24"/>
  <c r="BW496" i="24"/>
  <c r="BW480" i="24"/>
  <c r="BW503" i="24"/>
  <c r="BW615" i="24" s="1"/>
  <c r="BW485" i="24"/>
  <c r="BW597" i="24" s="1"/>
  <c r="BW484" i="24"/>
  <c r="BW596" i="24" s="1"/>
  <c r="BW470" i="24"/>
  <c r="BW490" i="24"/>
  <c r="BW489" i="24"/>
  <c r="BW486" i="24"/>
  <c r="BW598" i="24" s="1"/>
  <c r="BW478" i="24"/>
  <c r="BW494" i="24"/>
  <c r="BW606" i="24" s="1"/>
  <c r="BW476" i="24"/>
  <c r="BW472" i="24"/>
  <c r="BW473" i="24"/>
  <c r="BW471" i="24"/>
  <c r="BW474" i="24"/>
  <c r="BW459" i="24"/>
  <c r="BW483" i="24"/>
  <c r="BW595" i="24" s="1"/>
  <c r="BW481" i="24"/>
  <c r="BW465" i="24"/>
  <c r="BW463" i="24"/>
  <c r="BW461" i="24"/>
  <c r="BW466" i="24"/>
  <c r="BW452" i="24"/>
  <c r="BW445" i="24"/>
  <c r="BW468" i="24"/>
  <c r="BW454" i="24"/>
  <c r="BW439" i="24"/>
  <c r="BW438" i="24"/>
  <c r="BW450" i="24"/>
  <c r="BW443" i="24"/>
  <c r="BW456" i="24"/>
  <c r="BW455" i="24"/>
  <c r="BW442" i="24"/>
  <c r="BW469" i="24"/>
  <c r="BW448" i="24"/>
  <c r="BW451" i="24"/>
  <c r="BW446" i="24"/>
  <c r="BW444" i="24"/>
  <c r="BW457" i="24"/>
  <c r="BW460" i="24"/>
  <c r="BW458" i="24"/>
  <c r="BW467" i="24"/>
  <c r="BW453" i="24"/>
  <c r="BW449" i="24"/>
  <c r="BW433" i="24"/>
  <c r="BW545" i="24" s="1"/>
  <c r="BW462" i="24"/>
  <c r="BW437" i="24"/>
  <c r="BW436" i="24"/>
  <c r="BW432" i="24"/>
  <c r="BW544" i="24" s="1"/>
  <c r="BW431" i="24"/>
  <c r="BW543" i="24" s="1"/>
  <c r="BW464" i="24"/>
  <c r="BW447" i="24"/>
  <c r="BW435" i="24"/>
  <c r="BW434" i="24"/>
  <c r="BW546" i="24" s="1"/>
  <c r="BW440" i="24"/>
  <c r="BW441" i="24"/>
  <c r="BW430" i="24"/>
  <c r="BW542" i="24" s="1"/>
  <c r="CB530" i="24"/>
  <c r="CB642" i="24" s="1"/>
  <c r="CB533" i="24"/>
  <c r="CB645" i="24" s="1"/>
  <c r="CB532" i="24"/>
  <c r="CB523" i="24"/>
  <c r="CB635" i="24" s="1"/>
  <c r="CB534" i="24"/>
  <c r="CB522" i="24"/>
  <c r="CB634" i="24" s="1"/>
  <c r="CB525" i="24"/>
  <c r="CB637" i="24" s="1"/>
  <c r="CB524" i="24"/>
  <c r="CB636" i="24" s="1"/>
  <c r="CB527" i="24"/>
  <c r="CB639" i="24" s="1"/>
  <c r="CB526" i="24"/>
  <c r="CB638" i="24" s="1"/>
  <c r="CB529" i="24"/>
  <c r="CB521" i="24"/>
  <c r="CB633" i="24" s="1"/>
  <c r="CB513" i="24"/>
  <c r="CB625" i="24" s="1"/>
  <c r="CB512" i="24"/>
  <c r="CB624" i="24" s="1"/>
  <c r="CB514" i="24"/>
  <c r="CB626" i="24" s="1"/>
  <c r="CB510" i="24"/>
  <c r="CB622" i="24" s="1"/>
  <c r="CB506" i="24"/>
  <c r="CB505" i="24"/>
  <c r="CB518" i="24"/>
  <c r="CB630" i="24" s="1"/>
  <c r="CB528" i="24"/>
  <c r="CB508" i="24"/>
  <c r="CB620" i="24" s="1"/>
  <c r="CB519" i="24"/>
  <c r="CB631" i="24" s="1"/>
  <c r="CB509" i="24"/>
  <c r="CB621" i="24" s="1"/>
  <c r="CB501" i="24"/>
  <c r="CB613" i="24" s="1"/>
  <c r="CB531" i="24"/>
  <c r="CB643" i="24" s="1"/>
  <c r="CB511" i="24"/>
  <c r="CB623" i="24" s="1"/>
  <c r="CB516" i="24"/>
  <c r="CB628" i="24" s="1"/>
  <c r="CB504" i="24"/>
  <c r="CB616" i="24" s="1"/>
  <c r="CB502" i="24"/>
  <c r="CB614" i="24" s="1"/>
  <c r="CB517" i="24"/>
  <c r="CB629" i="24" s="1"/>
  <c r="CB496" i="24"/>
  <c r="CB495" i="24"/>
  <c r="CB607" i="24" s="1"/>
  <c r="CB498" i="24"/>
  <c r="CB610" i="24" s="1"/>
  <c r="CB494" i="24"/>
  <c r="CB606" i="24" s="1"/>
  <c r="CB493" i="24"/>
  <c r="CB605" i="24" s="1"/>
  <c r="CB497" i="24"/>
  <c r="CB609" i="24" s="1"/>
  <c r="CB492" i="24"/>
  <c r="CB604" i="24" s="1"/>
  <c r="CB503" i="24"/>
  <c r="CB615" i="24" s="1"/>
  <c r="CB500" i="24"/>
  <c r="CB612" i="24" s="1"/>
  <c r="CB515" i="24"/>
  <c r="CB627" i="24" s="1"/>
  <c r="CB491" i="24"/>
  <c r="CB603" i="24" s="1"/>
  <c r="CB480" i="24"/>
  <c r="CB473" i="24"/>
  <c r="CB490" i="24"/>
  <c r="CB602" i="24" s="1"/>
  <c r="CB479" i="24"/>
  <c r="CB591" i="24" s="1"/>
  <c r="CB520" i="24"/>
  <c r="CB632" i="24" s="1"/>
  <c r="CB507" i="24"/>
  <c r="CB619" i="24" s="1"/>
  <c r="CB477" i="24"/>
  <c r="CB499" i="24"/>
  <c r="CB611" i="24" s="1"/>
  <c r="CB475" i="24"/>
  <c r="CB587" i="24" s="1"/>
  <c r="CB470" i="24"/>
  <c r="CB582" i="24" s="1"/>
  <c r="CB483" i="24"/>
  <c r="CB595" i="24" s="1"/>
  <c r="CB474" i="24"/>
  <c r="CB463" i="24"/>
  <c r="CB488" i="24"/>
  <c r="CB600" i="24" s="1"/>
  <c r="CB478" i="24"/>
  <c r="CB590" i="24" s="1"/>
  <c r="CB468" i="24"/>
  <c r="CB476" i="24"/>
  <c r="CB588" i="24" s="1"/>
  <c r="CB465" i="24"/>
  <c r="CB487" i="24"/>
  <c r="CB599" i="24" s="1"/>
  <c r="CB472" i="24"/>
  <c r="CB467" i="24"/>
  <c r="CB486" i="24"/>
  <c r="CB598" i="24" s="1"/>
  <c r="CB485" i="24"/>
  <c r="CB597" i="24" s="1"/>
  <c r="CB489" i="24"/>
  <c r="CB601" i="24" s="1"/>
  <c r="CB484" i="24"/>
  <c r="CB596" i="24" s="1"/>
  <c r="CB481" i="24"/>
  <c r="CB471" i="24"/>
  <c r="CB456" i="24"/>
  <c r="CB459" i="24"/>
  <c r="CB461" i="24"/>
  <c r="CB482" i="24"/>
  <c r="CB464" i="24"/>
  <c r="CB438" i="24"/>
  <c r="CB462" i="24"/>
  <c r="CB460" i="24"/>
  <c r="CB450" i="24"/>
  <c r="CB443" i="24"/>
  <c r="CB455" i="24"/>
  <c r="CB442" i="24"/>
  <c r="CB448" i="24"/>
  <c r="CB469" i="24"/>
  <c r="CB581" i="24" s="1"/>
  <c r="CB457" i="24"/>
  <c r="CB446" i="24"/>
  <c r="CB452" i="24"/>
  <c r="CB445" i="24"/>
  <c r="CB440" i="24"/>
  <c r="CB454" i="24"/>
  <c r="CB466" i="24"/>
  <c r="CB453" i="24"/>
  <c r="CB451" i="24"/>
  <c r="CB433" i="24"/>
  <c r="CB545" i="24" s="1"/>
  <c r="CB449" i="24"/>
  <c r="CB444" i="24"/>
  <c r="CB458" i="24"/>
  <c r="CB437" i="24"/>
  <c r="CB436" i="24"/>
  <c r="CB432" i="24"/>
  <c r="CB544" i="24" s="1"/>
  <c r="CB439" i="24"/>
  <c r="CB431" i="24"/>
  <c r="CB543" i="24" s="1"/>
  <c r="CB435" i="24"/>
  <c r="CB447" i="24"/>
  <c r="CB430" i="24"/>
  <c r="CB542" i="24" s="1"/>
  <c r="CB441" i="24"/>
  <c r="CB434" i="24"/>
  <c r="CB546" i="24" s="1"/>
  <c r="CH525" i="24"/>
  <c r="CH637" i="24" s="1"/>
  <c r="CH524" i="24"/>
  <c r="CH636" i="24" s="1"/>
  <c r="CH527" i="24"/>
  <c r="CH639" i="24" s="1"/>
  <c r="CH526" i="24"/>
  <c r="CH638" i="24" s="1"/>
  <c r="CH529" i="24"/>
  <c r="CH531" i="24"/>
  <c r="CH643" i="24" s="1"/>
  <c r="CH528" i="24"/>
  <c r="CH530" i="24"/>
  <c r="CH642" i="24" s="1"/>
  <c r="CH533" i="24"/>
  <c r="CH645" i="24" s="1"/>
  <c r="CH532" i="24"/>
  <c r="CH521" i="24"/>
  <c r="CH633" i="24" s="1"/>
  <c r="CH534" i="24"/>
  <c r="CH522" i="24"/>
  <c r="CH634" i="24" s="1"/>
  <c r="CH517" i="24"/>
  <c r="CH629" i="24" s="1"/>
  <c r="CH516" i="24"/>
  <c r="CH628" i="24" s="1"/>
  <c r="CH518" i="24"/>
  <c r="CH630" i="24" s="1"/>
  <c r="CH509" i="24"/>
  <c r="CH621" i="24" s="1"/>
  <c r="CH510" i="24"/>
  <c r="CH622" i="24" s="1"/>
  <c r="CH504" i="24"/>
  <c r="CH616" i="24" s="1"/>
  <c r="CH519" i="24"/>
  <c r="CH631" i="24" s="1"/>
  <c r="CH514" i="24"/>
  <c r="CH626" i="24" s="1"/>
  <c r="CH523" i="24"/>
  <c r="CH635" i="24" s="1"/>
  <c r="CH507" i="24"/>
  <c r="CH619" i="24" s="1"/>
  <c r="CH515" i="24"/>
  <c r="CH627" i="24" s="1"/>
  <c r="CH505" i="24"/>
  <c r="CH512" i="24"/>
  <c r="CH624" i="24" s="1"/>
  <c r="CH494" i="24"/>
  <c r="CH606" i="24" s="1"/>
  <c r="CH506" i="24"/>
  <c r="CH520" i="24"/>
  <c r="CH632" i="24" s="1"/>
  <c r="CH513" i="24"/>
  <c r="CH625" i="24" s="1"/>
  <c r="CH502" i="24"/>
  <c r="CH614" i="24" s="1"/>
  <c r="CH498" i="24"/>
  <c r="CH610" i="24" s="1"/>
  <c r="CH508" i="24"/>
  <c r="CH620" i="24" s="1"/>
  <c r="CH501" i="24"/>
  <c r="CH613" i="24" s="1"/>
  <c r="CH491" i="24"/>
  <c r="CH603" i="24" s="1"/>
  <c r="CH499" i="24"/>
  <c r="CH611" i="24" s="1"/>
  <c r="CH511" i="24"/>
  <c r="CH623" i="24" s="1"/>
  <c r="CH493" i="24"/>
  <c r="CH605" i="24" s="1"/>
  <c r="CH490" i="24"/>
  <c r="CH478" i="24"/>
  <c r="CH590" i="24" s="1"/>
  <c r="CH489" i="24"/>
  <c r="CH484" i="24"/>
  <c r="CH596" i="24" s="1"/>
  <c r="CH476" i="24"/>
  <c r="CH588" i="24" s="1"/>
  <c r="CH485" i="24"/>
  <c r="CH597" i="24" s="1"/>
  <c r="CH479" i="24"/>
  <c r="CH591" i="24" s="1"/>
  <c r="CH462" i="24"/>
  <c r="CH574" i="24" s="1"/>
  <c r="CH503" i="24"/>
  <c r="CH615" i="24" s="1"/>
  <c r="CH497" i="24"/>
  <c r="CH609" i="24" s="1"/>
  <c r="CH477" i="24"/>
  <c r="CH589" i="24" s="1"/>
  <c r="CH487" i="24"/>
  <c r="CH599" i="24" s="1"/>
  <c r="CH481" i="24"/>
  <c r="CH593" i="24" s="1"/>
  <c r="CH500" i="24"/>
  <c r="CH612" i="24" s="1"/>
  <c r="CH495" i="24"/>
  <c r="CH607" i="24" s="1"/>
  <c r="CH475" i="24"/>
  <c r="CH587" i="24" s="1"/>
  <c r="CH464" i="24"/>
  <c r="CH576" i="24" s="1"/>
  <c r="CH466" i="24"/>
  <c r="CH578" i="24" s="1"/>
  <c r="CH492" i="24"/>
  <c r="CH604" i="24" s="1"/>
  <c r="CH470" i="24"/>
  <c r="CH582" i="24" s="1"/>
  <c r="CH488" i="24"/>
  <c r="CH482" i="24"/>
  <c r="CH594" i="24" s="1"/>
  <c r="CH471" i="24"/>
  <c r="CH583" i="24" s="1"/>
  <c r="CH469" i="24"/>
  <c r="CH581" i="24" s="1"/>
  <c r="CH474" i="24"/>
  <c r="CH586" i="24" s="1"/>
  <c r="CH473" i="24"/>
  <c r="CH585" i="24" s="1"/>
  <c r="CH472" i="24"/>
  <c r="CH584" i="24" s="1"/>
  <c r="CH468" i="24"/>
  <c r="CH580" i="24" s="1"/>
  <c r="CH496" i="24"/>
  <c r="CH465" i="24"/>
  <c r="CH577" i="24" s="1"/>
  <c r="CH463" i="24"/>
  <c r="CH575" i="24" s="1"/>
  <c r="CH458" i="24"/>
  <c r="CH570" i="24" s="1"/>
  <c r="CH483" i="24"/>
  <c r="CH595" i="24" s="1"/>
  <c r="CH480" i="24"/>
  <c r="CH592" i="24" s="1"/>
  <c r="CH486" i="24"/>
  <c r="CH598" i="24" s="1"/>
  <c r="CH460" i="24"/>
  <c r="CH572" i="24" s="1"/>
  <c r="CH455" i="24"/>
  <c r="CH567" i="24" s="1"/>
  <c r="CH436" i="24"/>
  <c r="CH548" i="24" s="1"/>
  <c r="CH447" i="24"/>
  <c r="CH559" i="24" s="1"/>
  <c r="CH441" i="24"/>
  <c r="CH553" i="24" s="1"/>
  <c r="CH453" i="24"/>
  <c r="CH565" i="24" s="1"/>
  <c r="CH440" i="24"/>
  <c r="CH552" i="24" s="1"/>
  <c r="CH459" i="24"/>
  <c r="CH571" i="24" s="1"/>
  <c r="CH454" i="24"/>
  <c r="CH566" i="24" s="1"/>
  <c r="CH451" i="24"/>
  <c r="CH563" i="24" s="1"/>
  <c r="CH444" i="24"/>
  <c r="CH556" i="24" s="1"/>
  <c r="CH461" i="24"/>
  <c r="CH573" i="24" s="1"/>
  <c r="CH448" i="24"/>
  <c r="CH560" i="24" s="1"/>
  <c r="CH452" i="24"/>
  <c r="CH564" i="24" s="1"/>
  <c r="CH457" i="24"/>
  <c r="CH569" i="24" s="1"/>
  <c r="CH443" i="24"/>
  <c r="CH555" i="24" s="1"/>
  <c r="CH449" i="24"/>
  <c r="CH561" i="24" s="1"/>
  <c r="CH439" i="24"/>
  <c r="CH551" i="24" s="1"/>
  <c r="CH431" i="24"/>
  <c r="CH543" i="24" s="1"/>
  <c r="CH442" i="24"/>
  <c r="CH554" i="24" s="1"/>
  <c r="CH445" i="24"/>
  <c r="CH557" i="24" s="1"/>
  <c r="CH438" i="24"/>
  <c r="CH550" i="24" s="1"/>
  <c r="CH430" i="24"/>
  <c r="CH542" i="24" s="1"/>
  <c r="CH435" i="24"/>
  <c r="CH547" i="24" s="1"/>
  <c r="CH456" i="24"/>
  <c r="CH568" i="24" s="1"/>
  <c r="CH434" i="24"/>
  <c r="CH546" i="24" s="1"/>
  <c r="CH450" i="24"/>
  <c r="CH433" i="24"/>
  <c r="CH545" i="24" s="1"/>
  <c r="CH446" i="24"/>
  <c r="CH558" i="24" s="1"/>
  <c r="CH467" i="24"/>
  <c r="CH579" i="24" s="1"/>
  <c r="CH437" i="24"/>
  <c r="CH549" i="24" s="1"/>
  <c r="CH432" i="24"/>
  <c r="CH544" i="24" s="1"/>
  <c r="P524" i="24"/>
  <c r="P526" i="24"/>
  <c r="P525" i="24"/>
  <c r="P528" i="24"/>
  <c r="P527" i="24"/>
  <c r="P530" i="24"/>
  <c r="P529" i="24"/>
  <c r="P532" i="24"/>
  <c r="P531" i="24"/>
  <c r="P522" i="24"/>
  <c r="P516" i="24"/>
  <c r="P515" i="24"/>
  <c r="P508" i="24"/>
  <c r="P507" i="24"/>
  <c r="P534" i="24"/>
  <c r="P517" i="24"/>
  <c r="P514" i="24"/>
  <c r="P509" i="24"/>
  <c r="P505" i="24"/>
  <c r="P502" i="24"/>
  <c r="P519" i="24"/>
  <c r="P501" i="24"/>
  <c r="P523" i="24"/>
  <c r="P520" i="24"/>
  <c r="P521" i="24"/>
  <c r="P497" i="24"/>
  <c r="P506" i="24"/>
  <c r="P510" i="24"/>
  <c r="P495" i="24"/>
  <c r="P503" i="24"/>
  <c r="P518" i="24"/>
  <c r="P511" i="24"/>
  <c r="P499" i="24"/>
  <c r="P487" i="24"/>
  <c r="P599" i="24" s="1"/>
  <c r="P496" i="24"/>
  <c r="P492" i="24"/>
  <c r="P491" i="24"/>
  <c r="P512" i="24"/>
  <c r="P533" i="24"/>
  <c r="P481" i="24"/>
  <c r="P474" i="24"/>
  <c r="P513" i="24"/>
  <c r="P472" i="24"/>
  <c r="P488" i="24"/>
  <c r="P479" i="24"/>
  <c r="P483" i="24"/>
  <c r="P494" i="24"/>
  <c r="P490" i="24"/>
  <c r="P469" i="24"/>
  <c r="P467" i="24"/>
  <c r="P500" i="24"/>
  <c r="P493" i="24"/>
  <c r="P480" i="24"/>
  <c r="P498" i="24"/>
  <c r="P465" i="24"/>
  <c r="P577" i="24" s="1"/>
  <c r="P504" i="24"/>
  <c r="P489" i="24"/>
  <c r="P485" i="24"/>
  <c r="P597" i="24" s="1"/>
  <c r="P475" i="24"/>
  <c r="P464" i="24"/>
  <c r="P576" i="24" s="1"/>
  <c r="P473" i="24"/>
  <c r="P459" i="24"/>
  <c r="P571" i="24" s="1"/>
  <c r="P468" i="24"/>
  <c r="P478" i="24"/>
  <c r="P477" i="24"/>
  <c r="P476" i="24"/>
  <c r="P471" i="24"/>
  <c r="P484" i="24"/>
  <c r="P470" i="24"/>
  <c r="P463" i="24"/>
  <c r="P575" i="24" s="1"/>
  <c r="P449" i="24"/>
  <c r="P437" i="24"/>
  <c r="P466" i="24"/>
  <c r="P442" i="24"/>
  <c r="P554" i="24" s="1"/>
  <c r="P447" i="24"/>
  <c r="P441" i="24"/>
  <c r="P553" i="24" s="1"/>
  <c r="P457" i="24"/>
  <c r="P482" i="24"/>
  <c r="P456" i="24"/>
  <c r="P452" i="24"/>
  <c r="P445" i="24"/>
  <c r="P557" i="24" s="1"/>
  <c r="P486" i="24"/>
  <c r="P598" i="24" s="1"/>
  <c r="P451" i="24"/>
  <c r="P444" i="24"/>
  <c r="P556" i="24" s="1"/>
  <c r="P446" i="24"/>
  <c r="P455" i="24"/>
  <c r="P450" i="24"/>
  <c r="P462" i="24"/>
  <c r="P574" i="24" s="1"/>
  <c r="P458" i="24"/>
  <c r="P454" i="24"/>
  <c r="P461" i="24"/>
  <c r="P573" i="24" s="1"/>
  <c r="P432" i="24"/>
  <c r="P544" i="24" s="1"/>
  <c r="P448" i="24"/>
  <c r="P431" i="24"/>
  <c r="P543" i="24" s="1"/>
  <c r="P443" i="24"/>
  <c r="P555" i="24" s="1"/>
  <c r="P438" i="24"/>
  <c r="P436" i="24"/>
  <c r="P430" i="24"/>
  <c r="P542" i="24" s="1"/>
  <c r="P435" i="24"/>
  <c r="P460" i="24"/>
  <c r="P572" i="24" s="1"/>
  <c r="P434" i="24"/>
  <c r="P546" i="24" s="1"/>
  <c r="P453" i="24"/>
  <c r="P439" i="24"/>
  <c r="P551" i="24" s="1"/>
  <c r="P433" i="24"/>
  <c r="P545" i="24" s="1"/>
  <c r="P440" i="24"/>
  <c r="P552" i="24" s="1"/>
  <c r="AY524" i="24"/>
  <c r="AY636" i="24" s="1"/>
  <c r="AY525" i="24"/>
  <c r="AY637" i="24" s="1"/>
  <c r="AY526" i="24"/>
  <c r="AY638" i="24" s="1"/>
  <c r="AY527" i="24"/>
  <c r="AY639" i="24" s="1"/>
  <c r="AY528" i="24"/>
  <c r="AY529" i="24"/>
  <c r="AY531" i="24"/>
  <c r="AY643" i="24" s="1"/>
  <c r="AY530" i="24"/>
  <c r="AY642" i="24" s="1"/>
  <c r="AY532" i="24"/>
  <c r="AY533" i="24"/>
  <c r="AY645" i="24" s="1"/>
  <c r="AY523" i="24"/>
  <c r="AY635" i="24" s="1"/>
  <c r="AY522" i="24"/>
  <c r="AY634" i="24" s="1"/>
  <c r="AY516" i="24"/>
  <c r="AY628" i="24" s="1"/>
  <c r="AY517" i="24"/>
  <c r="AY629" i="24" s="1"/>
  <c r="AY519" i="24"/>
  <c r="AY631" i="24" s="1"/>
  <c r="AY511" i="24"/>
  <c r="AY623" i="24" s="1"/>
  <c r="AY515" i="24"/>
  <c r="AY627" i="24" s="1"/>
  <c r="AY508" i="24"/>
  <c r="AY620" i="24" s="1"/>
  <c r="AY505" i="24"/>
  <c r="AY534" i="24"/>
  <c r="AY510" i="24"/>
  <c r="AY622" i="24" s="1"/>
  <c r="AY509" i="24"/>
  <c r="AY501" i="24"/>
  <c r="AY613" i="24" s="1"/>
  <c r="AY500" i="24"/>
  <c r="AY612" i="24" s="1"/>
  <c r="AY520" i="24"/>
  <c r="AY632" i="24" s="1"/>
  <c r="AY521" i="24"/>
  <c r="AY633" i="24" s="1"/>
  <c r="AY496" i="24"/>
  <c r="AY506" i="24"/>
  <c r="AY494" i="24"/>
  <c r="AY606" i="24" s="1"/>
  <c r="AY514" i="24"/>
  <c r="AY626" i="24" s="1"/>
  <c r="AY498" i="24"/>
  <c r="AY610" i="24" s="1"/>
  <c r="AY486" i="24"/>
  <c r="AY598" i="24" s="1"/>
  <c r="AY513" i="24"/>
  <c r="AY625" i="24" s="1"/>
  <c r="AY502" i="24"/>
  <c r="AY614" i="24" s="1"/>
  <c r="AY490" i="24"/>
  <c r="AY507" i="24"/>
  <c r="AY619" i="24" s="1"/>
  <c r="AY497" i="24"/>
  <c r="AY609" i="24" s="1"/>
  <c r="AY480" i="24"/>
  <c r="AY473" i="24"/>
  <c r="AY585" i="24" s="1"/>
  <c r="AY499" i="24"/>
  <c r="AY611" i="24" s="1"/>
  <c r="AY492" i="24"/>
  <c r="AY471" i="24"/>
  <c r="AY478" i="24"/>
  <c r="AY590" i="24" s="1"/>
  <c r="AY518" i="24"/>
  <c r="AY630" i="24" s="1"/>
  <c r="AY487" i="24"/>
  <c r="AY599" i="24" s="1"/>
  <c r="AY484" i="24"/>
  <c r="AY596" i="24" s="1"/>
  <c r="AY512" i="24"/>
  <c r="AY624" i="24" s="1"/>
  <c r="AY482" i="24"/>
  <c r="AY475" i="24"/>
  <c r="AY587" i="24" s="1"/>
  <c r="AY489" i="24"/>
  <c r="AY468" i="24"/>
  <c r="AY580" i="24" s="1"/>
  <c r="AY491" i="24"/>
  <c r="AY495" i="24"/>
  <c r="AY466" i="24"/>
  <c r="AY578" i="24" s="1"/>
  <c r="AY479" i="24"/>
  <c r="AY591" i="24" s="1"/>
  <c r="AY503" i="24"/>
  <c r="AY615" i="24" s="1"/>
  <c r="AY483" i="24"/>
  <c r="AY595" i="24" s="1"/>
  <c r="AY493" i="24"/>
  <c r="AY605" i="24" s="1"/>
  <c r="AY504" i="24"/>
  <c r="AY616" i="24" s="1"/>
  <c r="AY472" i="24"/>
  <c r="AY481" i="24"/>
  <c r="AY474" i="24"/>
  <c r="AY586" i="24" s="1"/>
  <c r="AY488" i="24"/>
  <c r="AY485" i="24"/>
  <c r="AY597" i="24" s="1"/>
  <c r="AY461" i="24"/>
  <c r="AY573" i="24" s="1"/>
  <c r="AY477" i="24"/>
  <c r="AY459" i="24"/>
  <c r="AY571" i="24" s="1"/>
  <c r="AY476" i="24"/>
  <c r="AY588" i="24" s="1"/>
  <c r="AY467" i="24"/>
  <c r="AY579" i="24" s="1"/>
  <c r="AY470" i="24"/>
  <c r="AY469" i="24"/>
  <c r="AY460" i="24"/>
  <c r="AY572" i="24" s="1"/>
  <c r="AY462" i="24"/>
  <c r="AY574" i="24" s="1"/>
  <c r="AY448" i="24"/>
  <c r="AY436" i="24"/>
  <c r="AY548" i="24" s="1"/>
  <c r="AY446" i="24"/>
  <c r="AY453" i="24"/>
  <c r="AY440" i="24"/>
  <c r="AY465" i="24"/>
  <c r="AY577" i="24" s="1"/>
  <c r="AY450" i="24"/>
  <c r="AY443" i="24"/>
  <c r="AY458" i="24"/>
  <c r="AY456" i="24"/>
  <c r="AY455" i="24"/>
  <c r="AY464" i="24"/>
  <c r="AY576" i="24" s="1"/>
  <c r="AY451" i="24"/>
  <c r="AY463" i="24"/>
  <c r="AY575" i="24" s="1"/>
  <c r="AY442" i="24"/>
  <c r="AY445" i="24"/>
  <c r="AY439" i="24"/>
  <c r="AY430" i="24"/>
  <c r="AY542" i="24" s="1"/>
  <c r="AY452" i="24"/>
  <c r="AY449" i="24"/>
  <c r="AY441" i="24"/>
  <c r="AY434" i="24"/>
  <c r="AY546" i="24" s="1"/>
  <c r="AY437" i="24"/>
  <c r="AY549" i="24" s="1"/>
  <c r="AY433" i="24"/>
  <c r="AY545" i="24" s="1"/>
  <c r="AY438" i="24"/>
  <c r="AY550" i="24" s="1"/>
  <c r="AY457" i="24"/>
  <c r="AY432" i="24"/>
  <c r="AY544" i="24" s="1"/>
  <c r="AY447" i="24"/>
  <c r="AY431" i="24"/>
  <c r="AY543" i="24" s="1"/>
  <c r="AY454" i="24"/>
  <c r="AY435" i="24"/>
  <c r="AY547" i="24" s="1"/>
  <c r="AY444" i="24"/>
  <c r="AW534" i="24"/>
  <c r="AW524" i="24"/>
  <c r="AW636" i="24" s="1"/>
  <c r="AW525" i="24"/>
  <c r="AW637" i="24" s="1"/>
  <c r="AW526" i="24"/>
  <c r="AW638" i="24" s="1"/>
  <c r="AW527" i="24"/>
  <c r="AW639" i="24" s="1"/>
  <c r="AW528" i="24"/>
  <c r="AW529" i="24"/>
  <c r="AW531" i="24"/>
  <c r="AW530" i="24"/>
  <c r="AW532" i="24"/>
  <c r="AW512" i="24"/>
  <c r="AW515" i="24"/>
  <c r="AW627" i="24" s="1"/>
  <c r="AW520" i="24"/>
  <c r="AW632" i="24" s="1"/>
  <c r="AW516" i="24"/>
  <c r="AW628" i="24" s="1"/>
  <c r="AW507" i="24"/>
  <c r="AW619" i="24" s="1"/>
  <c r="AW511" i="24"/>
  <c r="AW623" i="24" s="1"/>
  <c r="AW533" i="24"/>
  <c r="AW645" i="24" s="1"/>
  <c r="AW502" i="24"/>
  <c r="AW614" i="24" s="1"/>
  <c r="AW519" i="24"/>
  <c r="AW631" i="24" s="1"/>
  <c r="AW501" i="24"/>
  <c r="AW613" i="24" s="1"/>
  <c r="AW510" i="24"/>
  <c r="AW622" i="24" s="1"/>
  <c r="AW500" i="24"/>
  <c r="AW612" i="24" s="1"/>
  <c r="AW504" i="24"/>
  <c r="AW616" i="24" s="1"/>
  <c r="AW522" i="24"/>
  <c r="AW634" i="24" s="1"/>
  <c r="AW517" i="24"/>
  <c r="AW629" i="24" s="1"/>
  <c r="AW497" i="24"/>
  <c r="AW609" i="24" s="1"/>
  <c r="AW518" i="24"/>
  <c r="AW630" i="24" s="1"/>
  <c r="AW506" i="24"/>
  <c r="AW495" i="24"/>
  <c r="AW521" i="24"/>
  <c r="AW633" i="24" s="1"/>
  <c r="AW499" i="24"/>
  <c r="AW611" i="24" s="1"/>
  <c r="AW487" i="24"/>
  <c r="AW599" i="24" s="1"/>
  <c r="AW514" i="24"/>
  <c r="AW626" i="24" s="1"/>
  <c r="AW505" i="24"/>
  <c r="AW492" i="24"/>
  <c r="AW498" i="24"/>
  <c r="AW610" i="24" s="1"/>
  <c r="AW491" i="24"/>
  <c r="AW523" i="24"/>
  <c r="AW635" i="24" s="1"/>
  <c r="AW494" i="24"/>
  <c r="AW493" i="24"/>
  <c r="AW509" i="24"/>
  <c r="AW496" i="24"/>
  <c r="AW481" i="24"/>
  <c r="AW474" i="24"/>
  <c r="AW513" i="24"/>
  <c r="AW625" i="24" s="1"/>
  <c r="AW472" i="24"/>
  <c r="AW479" i="24"/>
  <c r="AW591" i="24" s="1"/>
  <c r="AW503" i="24"/>
  <c r="AW615" i="24" s="1"/>
  <c r="AW490" i="24"/>
  <c r="AW483" i="24"/>
  <c r="AW595" i="24" s="1"/>
  <c r="AW476" i="24"/>
  <c r="AW469" i="24"/>
  <c r="AW488" i="24"/>
  <c r="AW600" i="24" s="1"/>
  <c r="AW485" i="24"/>
  <c r="AW597" i="24" s="1"/>
  <c r="AW484" i="24"/>
  <c r="AW596" i="24" s="1"/>
  <c r="AW475" i="24"/>
  <c r="AW467" i="24"/>
  <c r="AW486" i="24"/>
  <c r="AW598" i="24" s="1"/>
  <c r="AW508" i="24"/>
  <c r="AW620" i="24" s="1"/>
  <c r="AW477" i="24"/>
  <c r="AW489" i="24"/>
  <c r="AW601" i="24" s="1"/>
  <c r="AW468" i="24"/>
  <c r="AW482" i="24"/>
  <c r="AW480" i="24"/>
  <c r="AW478" i="24"/>
  <c r="AW590" i="24" s="1"/>
  <c r="AW466" i="24"/>
  <c r="AW463" i="24"/>
  <c r="AW575" i="24" s="1"/>
  <c r="AW462" i="24"/>
  <c r="AW574" i="24" s="1"/>
  <c r="AW455" i="24"/>
  <c r="AW461" i="24"/>
  <c r="AW573" i="24" s="1"/>
  <c r="AW473" i="24"/>
  <c r="AW470" i="24"/>
  <c r="AW465" i="24"/>
  <c r="AW577" i="24" s="1"/>
  <c r="AW449" i="24"/>
  <c r="AW437" i="24"/>
  <c r="AW460" i="24"/>
  <c r="AW572" i="24" s="1"/>
  <c r="AW442" i="24"/>
  <c r="AW447" i="24"/>
  <c r="AW441" i="24"/>
  <c r="AW454" i="24"/>
  <c r="AW458" i="24"/>
  <c r="AW452" i="24"/>
  <c r="AW445" i="24"/>
  <c r="AW457" i="24"/>
  <c r="AW456" i="24"/>
  <c r="AW451" i="24"/>
  <c r="AW444" i="24"/>
  <c r="AW448" i="24"/>
  <c r="AW471" i="24"/>
  <c r="AW450" i="24"/>
  <c r="AW432" i="24"/>
  <c r="AW544" i="24" s="1"/>
  <c r="AW431" i="24"/>
  <c r="AW543" i="24" s="1"/>
  <c r="AW453" i="24"/>
  <c r="AW443" i="24"/>
  <c r="AW439" i="24"/>
  <c r="AW430" i="24"/>
  <c r="AW542" i="24" s="1"/>
  <c r="AW435" i="24"/>
  <c r="AW440" i="24"/>
  <c r="AW434" i="24"/>
  <c r="AW546" i="24" s="1"/>
  <c r="AW446" i="24"/>
  <c r="AW436" i="24"/>
  <c r="AW464" i="24"/>
  <c r="AW576" i="24" s="1"/>
  <c r="AW438" i="24"/>
  <c r="AW433" i="24"/>
  <c r="AW545" i="24" s="1"/>
  <c r="AW459" i="24"/>
  <c r="AW571" i="24" s="1"/>
  <c r="BJ459" i="24"/>
  <c r="BJ465" i="24"/>
  <c r="BJ534" i="24"/>
  <c r="BJ521" i="24"/>
  <c r="BJ633" i="24" s="1"/>
  <c r="BJ486" i="24"/>
  <c r="BJ598" i="24" s="1"/>
  <c r="BJ501" i="24"/>
  <c r="BJ613" i="24" s="1"/>
  <c r="BJ448" i="24"/>
  <c r="BJ445" i="24"/>
  <c r="BJ437" i="24"/>
  <c r="BJ532" i="24"/>
  <c r="BJ527" i="24"/>
  <c r="BJ639" i="24" s="1"/>
  <c r="BJ484" i="24"/>
  <c r="BJ596" i="24" s="1"/>
  <c r="BJ495" i="24"/>
  <c r="BJ607" i="24" s="1"/>
  <c r="BJ446" i="24"/>
  <c r="BJ431" i="24"/>
  <c r="BJ543" i="24" s="1"/>
  <c r="BJ530" i="24"/>
  <c r="BJ642" i="24" s="1"/>
  <c r="BJ533" i="24"/>
  <c r="BJ645" i="24" s="1"/>
  <c r="BJ482" i="24"/>
  <c r="BJ489" i="24"/>
  <c r="BJ601" i="24" s="1"/>
  <c r="BJ444" i="24"/>
  <c r="BJ449" i="24"/>
  <c r="BJ528" i="24"/>
  <c r="BJ507" i="24"/>
  <c r="BJ619" i="24" s="1"/>
  <c r="BJ480" i="24"/>
  <c r="BJ483" i="24"/>
  <c r="BJ595" i="24" s="1"/>
  <c r="BJ442" i="24"/>
  <c r="BJ463" i="24"/>
  <c r="BJ453" i="24"/>
  <c r="BJ526" i="24"/>
  <c r="BJ638" i="24" s="1"/>
  <c r="BJ513" i="24"/>
  <c r="BJ625" i="24" s="1"/>
  <c r="BJ478" i="24"/>
  <c r="BJ472" i="24"/>
  <c r="BJ477" i="24"/>
  <c r="BJ436" i="24"/>
  <c r="BJ451" i="24"/>
  <c r="BJ473" i="24"/>
  <c r="BJ524" i="24"/>
  <c r="BJ636" i="24" s="1"/>
  <c r="BJ519" i="24"/>
  <c r="BJ476" i="24"/>
  <c r="BJ470" i="24"/>
  <c r="BJ503" i="24"/>
  <c r="BJ615" i="24" s="1"/>
  <c r="BJ430" i="24"/>
  <c r="BJ542" i="24" s="1"/>
  <c r="BJ439" i="24"/>
  <c r="BJ522" i="24"/>
  <c r="BJ634" i="24" s="1"/>
  <c r="BJ525" i="24"/>
  <c r="BJ637" i="24" s="1"/>
  <c r="BJ474" i="24"/>
  <c r="BJ468" i="24"/>
  <c r="BJ497" i="24"/>
  <c r="BJ609" i="24" s="1"/>
  <c r="BJ433" i="24"/>
  <c r="BJ545" i="24" s="1"/>
  <c r="BJ520" i="24"/>
  <c r="BJ632" i="24" s="1"/>
  <c r="BJ504" i="24"/>
  <c r="BJ616" i="24" s="1"/>
  <c r="BJ531" i="24"/>
  <c r="BJ643" i="24" s="1"/>
  <c r="BJ466" i="24"/>
  <c r="BJ491" i="24"/>
  <c r="BJ471" i="24"/>
  <c r="BJ455" i="24"/>
  <c r="BJ518" i="24"/>
  <c r="BJ630" i="24" s="1"/>
  <c r="BJ502" i="24"/>
  <c r="BJ614" i="24" s="1"/>
  <c r="BJ511" i="24"/>
  <c r="BJ623" i="24" s="1"/>
  <c r="BJ464" i="24"/>
  <c r="BJ485" i="24"/>
  <c r="BJ597" i="24" s="1"/>
  <c r="BJ469" i="24"/>
  <c r="BJ516" i="24"/>
  <c r="BJ628" i="24" s="1"/>
  <c r="BJ500" i="24"/>
  <c r="BJ612" i="24" s="1"/>
  <c r="BJ517" i="24"/>
  <c r="BJ629" i="24" s="1"/>
  <c r="BJ462" i="24"/>
  <c r="BJ479" i="24"/>
  <c r="BJ438" i="24"/>
  <c r="BJ457" i="24"/>
  <c r="BJ447" i="24"/>
  <c r="BJ514" i="24"/>
  <c r="BJ626" i="24" s="1"/>
  <c r="BJ498" i="24"/>
  <c r="BJ610" i="24" s="1"/>
  <c r="BJ523" i="24"/>
  <c r="BJ635" i="24" s="1"/>
  <c r="BJ460" i="24"/>
  <c r="BJ505" i="24"/>
  <c r="BJ432" i="24"/>
  <c r="BJ544" i="24" s="1"/>
  <c r="BJ441" i="24"/>
  <c r="BJ512" i="24"/>
  <c r="BJ624" i="24" s="1"/>
  <c r="BJ496" i="24"/>
  <c r="BJ529" i="24"/>
  <c r="BJ458" i="24"/>
  <c r="BJ435" i="24"/>
  <c r="BJ510" i="24"/>
  <c r="BJ622" i="24" s="1"/>
  <c r="BJ494" i="24"/>
  <c r="BJ606" i="24" s="1"/>
  <c r="BJ487" i="24"/>
  <c r="BJ456" i="24"/>
  <c r="BJ461" i="24"/>
  <c r="BJ508" i="24"/>
  <c r="BJ620" i="24" s="1"/>
  <c r="BJ492" i="24"/>
  <c r="BJ481" i="24"/>
  <c r="BJ454" i="24"/>
  <c r="BJ443" i="24"/>
  <c r="BJ506" i="24"/>
  <c r="BJ490" i="24"/>
  <c r="BJ475" i="24"/>
  <c r="BJ452" i="24"/>
  <c r="BJ440" i="24"/>
  <c r="BJ499" i="24"/>
  <c r="BJ611" i="24" s="1"/>
  <c r="BJ493" i="24"/>
  <c r="BJ605" i="24" s="1"/>
  <c r="BJ515" i="24"/>
  <c r="BJ627" i="24" s="1"/>
  <c r="BJ488" i="24"/>
  <c r="BJ600" i="24" s="1"/>
  <c r="BJ509" i="24"/>
  <c r="BJ621" i="24" s="1"/>
  <c r="BJ450" i="24"/>
  <c r="BJ434" i="24"/>
  <c r="BJ546" i="24" s="1"/>
  <c r="BJ467" i="24"/>
  <c r="K534" i="24"/>
  <c r="K533" i="24"/>
  <c r="K524" i="24"/>
  <c r="K523" i="24"/>
  <c r="K526" i="24"/>
  <c r="K525" i="24"/>
  <c r="K528" i="24"/>
  <c r="K527" i="24"/>
  <c r="K530" i="24"/>
  <c r="K531" i="24"/>
  <c r="K514" i="24"/>
  <c r="K532" i="24"/>
  <c r="K513" i="24"/>
  <c r="K515" i="24"/>
  <c r="K509" i="24"/>
  <c r="K521" i="24"/>
  <c r="K507" i="24"/>
  <c r="K518" i="24"/>
  <c r="K506" i="24"/>
  <c r="K517" i="24"/>
  <c r="K522" i="24"/>
  <c r="K505" i="24"/>
  <c r="K510" i="24"/>
  <c r="K502" i="24"/>
  <c r="K504" i="24"/>
  <c r="K516" i="24"/>
  <c r="K499" i="24"/>
  <c r="K519" i="24"/>
  <c r="K497" i="24"/>
  <c r="K501" i="24"/>
  <c r="K489" i="24"/>
  <c r="K529" i="24"/>
  <c r="K503" i="24"/>
  <c r="K500" i="24"/>
  <c r="K495" i="24"/>
  <c r="K491" i="24"/>
  <c r="K496" i="24"/>
  <c r="K483" i="24"/>
  <c r="K512" i="24"/>
  <c r="K520" i="24"/>
  <c r="K498" i="24"/>
  <c r="K481" i="24"/>
  <c r="K474" i="24"/>
  <c r="K508" i="24"/>
  <c r="K494" i="24"/>
  <c r="K490" i="24"/>
  <c r="K488" i="24"/>
  <c r="K493" i="24"/>
  <c r="K479" i="24"/>
  <c r="K511" i="24"/>
  <c r="K492" i="24"/>
  <c r="K482" i="24"/>
  <c r="K469" i="24"/>
  <c r="K477" i="24"/>
  <c r="K463" i="24"/>
  <c r="K575" i="24" s="1"/>
  <c r="K467" i="24"/>
  <c r="K485" i="24"/>
  <c r="K597" i="24" s="1"/>
  <c r="K466" i="24"/>
  <c r="K484" i="24"/>
  <c r="K470" i="24"/>
  <c r="K487" i="24"/>
  <c r="K599" i="24" s="1"/>
  <c r="K478" i="24"/>
  <c r="K472" i="24"/>
  <c r="K480" i="24"/>
  <c r="K486" i="24"/>
  <c r="K598" i="24" s="1"/>
  <c r="K475" i="24"/>
  <c r="K471" i="24"/>
  <c r="K473" i="24"/>
  <c r="K459" i="24"/>
  <c r="K571" i="24" s="1"/>
  <c r="K462" i="24"/>
  <c r="K574" i="24" s="1"/>
  <c r="K458" i="24"/>
  <c r="K451" i="24"/>
  <c r="K444" i="24"/>
  <c r="K438" i="24"/>
  <c r="K550" i="24" s="1"/>
  <c r="K468" i="24"/>
  <c r="K449" i="24"/>
  <c r="K437" i="24"/>
  <c r="K549" i="24" s="1"/>
  <c r="K465" i="24"/>
  <c r="K577" i="24" s="1"/>
  <c r="K460" i="24"/>
  <c r="K572" i="24" s="1"/>
  <c r="K442" i="24"/>
  <c r="K456" i="24"/>
  <c r="K447" i="24"/>
  <c r="K441" i="24"/>
  <c r="K553" i="24" s="1"/>
  <c r="K464" i="24"/>
  <c r="K576" i="24" s="1"/>
  <c r="K457" i="24"/>
  <c r="K476" i="24"/>
  <c r="K453" i="24"/>
  <c r="K448" i="24"/>
  <c r="K452" i="24"/>
  <c r="K454" i="24"/>
  <c r="K461" i="24"/>
  <c r="K573" i="24" s="1"/>
  <c r="K440" i="24"/>
  <c r="K552" i="24" s="1"/>
  <c r="K439" i="24"/>
  <c r="K551" i="24" s="1"/>
  <c r="K445" i="24"/>
  <c r="K432" i="24"/>
  <c r="K544" i="24" s="1"/>
  <c r="K443" i="24"/>
  <c r="K446" i="24"/>
  <c r="K431" i="24"/>
  <c r="K543" i="24" s="1"/>
  <c r="K450" i="24"/>
  <c r="K436" i="24"/>
  <c r="K548" i="24" s="1"/>
  <c r="K455" i="24"/>
  <c r="K435" i="24"/>
  <c r="K547" i="24" s="1"/>
  <c r="K434" i="24"/>
  <c r="K546" i="24" s="1"/>
  <c r="K433" i="24"/>
  <c r="K545" i="24" s="1"/>
  <c r="K430" i="24"/>
  <c r="K542" i="24" s="1"/>
  <c r="CN529" i="24"/>
  <c r="CN531" i="24"/>
  <c r="CN643" i="24" s="1"/>
  <c r="CN528" i="24"/>
  <c r="CN530" i="24"/>
  <c r="CN642" i="24" s="1"/>
  <c r="CN533" i="24"/>
  <c r="CN645" i="24" s="1"/>
  <c r="CN532" i="24"/>
  <c r="CN523" i="24"/>
  <c r="CN635" i="24" s="1"/>
  <c r="CN534" i="24"/>
  <c r="CN522" i="24"/>
  <c r="CN634" i="24" s="1"/>
  <c r="CN525" i="24"/>
  <c r="CN637" i="24" s="1"/>
  <c r="CN524" i="24"/>
  <c r="CN636" i="24" s="1"/>
  <c r="CN526" i="24"/>
  <c r="CN638" i="24" s="1"/>
  <c r="CN520" i="24"/>
  <c r="CN632" i="24" s="1"/>
  <c r="CN511" i="24"/>
  <c r="CN623" i="24" s="1"/>
  <c r="CN521" i="24"/>
  <c r="CN633" i="24" s="1"/>
  <c r="CN513" i="24"/>
  <c r="CN625" i="24" s="1"/>
  <c r="CN514" i="24"/>
  <c r="CN626" i="24" s="1"/>
  <c r="CN518" i="24"/>
  <c r="CN630" i="24" s="1"/>
  <c r="CN515" i="24"/>
  <c r="CN627" i="24" s="1"/>
  <c r="CN506" i="24"/>
  <c r="CN510" i="24"/>
  <c r="CN622" i="24" s="1"/>
  <c r="CN505" i="24"/>
  <c r="CN527" i="24"/>
  <c r="CN639" i="24" s="1"/>
  <c r="CN512" i="24"/>
  <c r="CN624" i="24" s="1"/>
  <c r="CN503" i="24"/>
  <c r="CN508" i="24"/>
  <c r="CN620" i="24" s="1"/>
  <c r="CN519" i="24"/>
  <c r="CN631" i="24" s="1"/>
  <c r="CN493" i="24"/>
  <c r="CN498" i="24"/>
  <c r="CN610" i="24" s="1"/>
  <c r="CN501" i="24"/>
  <c r="CN613" i="24" s="1"/>
  <c r="CN495" i="24"/>
  <c r="CN488" i="24"/>
  <c r="CN492" i="24"/>
  <c r="CN497" i="24"/>
  <c r="CN609" i="24" s="1"/>
  <c r="CN490" i="24"/>
  <c r="CN477" i="24"/>
  <c r="CN489" i="24"/>
  <c r="CN482" i="24"/>
  <c r="CN594" i="24" s="1"/>
  <c r="CN475" i="24"/>
  <c r="CN504" i="24"/>
  <c r="CN516" i="24"/>
  <c r="CN628" i="24" s="1"/>
  <c r="CN507" i="24"/>
  <c r="CN619" i="24" s="1"/>
  <c r="CN517" i="24"/>
  <c r="CN629" i="24" s="1"/>
  <c r="CN509" i="24"/>
  <c r="CN496" i="24"/>
  <c r="CN479" i="24"/>
  <c r="CN502" i="24"/>
  <c r="CN465" i="24"/>
  <c r="CN476" i="24"/>
  <c r="CN470" i="24"/>
  <c r="CN480" i="24"/>
  <c r="CN494" i="24"/>
  <c r="CN500" i="24"/>
  <c r="CN612" i="24" s="1"/>
  <c r="CN499" i="24"/>
  <c r="CN611" i="24" s="1"/>
  <c r="CN483" i="24"/>
  <c r="CN595" i="24" s="1"/>
  <c r="CN485" i="24"/>
  <c r="CN597" i="24" s="1"/>
  <c r="CN471" i="24"/>
  <c r="CN469" i="24"/>
  <c r="CN491" i="24"/>
  <c r="CN484" i="24"/>
  <c r="CN596" i="24" s="1"/>
  <c r="CN481" i="24"/>
  <c r="CN487" i="24"/>
  <c r="CN464" i="24"/>
  <c r="CN463" i="24"/>
  <c r="CN474" i="24"/>
  <c r="CN459" i="24"/>
  <c r="CN486" i="24"/>
  <c r="CN598" i="24" s="1"/>
  <c r="CN478" i="24"/>
  <c r="CN472" i="24"/>
  <c r="CN473" i="24"/>
  <c r="CN458" i="24"/>
  <c r="CN452" i="24"/>
  <c r="CN445" i="24"/>
  <c r="CN439" i="24"/>
  <c r="CN438" i="24"/>
  <c r="CN450" i="24"/>
  <c r="CN443" i="24"/>
  <c r="CN442" i="24"/>
  <c r="CN466" i="24"/>
  <c r="CN461" i="24"/>
  <c r="CN456" i="24"/>
  <c r="CN448" i="24"/>
  <c r="CN468" i="24"/>
  <c r="CN462" i="24"/>
  <c r="CN441" i="24"/>
  <c r="CN457" i="24"/>
  <c r="CN460" i="24"/>
  <c r="CN447" i="24"/>
  <c r="CN454" i="24"/>
  <c r="CN451" i="24"/>
  <c r="CN453" i="24"/>
  <c r="CN467" i="24"/>
  <c r="CN455" i="24"/>
  <c r="CN433" i="24"/>
  <c r="CN545" i="24" s="1"/>
  <c r="CN432" i="24"/>
  <c r="CN544" i="24" s="1"/>
  <c r="CN446" i="24"/>
  <c r="CN436" i="24"/>
  <c r="CN431" i="24"/>
  <c r="CN543" i="24" s="1"/>
  <c r="CN444" i="24"/>
  <c r="CN449" i="24"/>
  <c r="CN440" i="24"/>
  <c r="CN437" i="24"/>
  <c r="CN430" i="24"/>
  <c r="CN542" i="24" s="1"/>
  <c r="CN434" i="24"/>
  <c r="CN546" i="24" s="1"/>
  <c r="CN435" i="24"/>
  <c r="CV533" i="24"/>
  <c r="CP465" i="24"/>
  <c r="CP459" i="24"/>
  <c r="CP524" i="24"/>
  <c r="CP636" i="24" s="1"/>
  <c r="CP519" i="24"/>
  <c r="CP631" i="24" s="1"/>
  <c r="CP476" i="24"/>
  <c r="CP470" i="24"/>
  <c r="CP503" i="24"/>
  <c r="CP615" i="24" s="1"/>
  <c r="CP440" i="24"/>
  <c r="CP499" i="24"/>
  <c r="CP611" i="24" s="1"/>
  <c r="CP493" i="24"/>
  <c r="CP605" i="24" s="1"/>
  <c r="CP522" i="24"/>
  <c r="CP634" i="24" s="1"/>
  <c r="CP525" i="24"/>
  <c r="CP637" i="24" s="1"/>
  <c r="CP474" i="24"/>
  <c r="CP468" i="24"/>
  <c r="CP497" i="24"/>
  <c r="CP609" i="24" s="1"/>
  <c r="CP434" i="24"/>
  <c r="CP546" i="24" s="1"/>
  <c r="CP467" i="24"/>
  <c r="CP520" i="24"/>
  <c r="CP632" i="24" s="1"/>
  <c r="CP504" i="24"/>
  <c r="CP616" i="24" s="1"/>
  <c r="CP531" i="24"/>
  <c r="CP643" i="24" s="1"/>
  <c r="CP466" i="24"/>
  <c r="CP491" i="24"/>
  <c r="CP445" i="24"/>
  <c r="CP437" i="24"/>
  <c r="CP518" i="24"/>
  <c r="CP630" i="24" s="1"/>
  <c r="CP502" i="24"/>
  <c r="CP614" i="24" s="1"/>
  <c r="CP511" i="24"/>
  <c r="CP623" i="24" s="1"/>
  <c r="CP464" i="24"/>
  <c r="CP485" i="24"/>
  <c r="CP597" i="24" s="1"/>
  <c r="CP431" i="24"/>
  <c r="CP543" i="24" s="1"/>
  <c r="CP516" i="24"/>
  <c r="CP628" i="24" s="1"/>
  <c r="CP500" i="24"/>
  <c r="CP612" i="24" s="1"/>
  <c r="CP517" i="24"/>
  <c r="CP629" i="24" s="1"/>
  <c r="CP462" i="24"/>
  <c r="CP479" i="24"/>
  <c r="CP449" i="24"/>
  <c r="CP514" i="24"/>
  <c r="CP626" i="24" s="1"/>
  <c r="CP498" i="24"/>
  <c r="CP610" i="24" s="1"/>
  <c r="CP523" i="24"/>
  <c r="CP635" i="24" s="1"/>
  <c r="CP460" i="24"/>
  <c r="CP505" i="24"/>
  <c r="CP463" i="24"/>
  <c r="CP453" i="24"/>
  <c r="CP512" i="24"/>
  <c r="CP624" i="24" s="1"/>
  <c r="CP496" i="24"/>
  <c r="CP529" i="24"/>
  <c r="CP458" i="24"/>
  <c r="CP436" i="24"/>
  <c r="CP451" i="24"/>
  <c r="CP473" i="24"/>
  <c r="CP510" i="24"/>
  <c r="CP622" i="24" s="1"/>
  <c r="CP494" i="24"/>
  <c r="CP606" i="24" s="1"/>
  <c r="CP487" i="24"/>
  <c r="CP456" i="24"/>
  <c r="CP430" i="24"/>
  <c r="CP542" i="24" s="1"/>
  <c r="CP439" i="24"/>
  <c r="CP508" i="24"/>
  <c r="CP620" i="24" s="1"/>
  <c r="CP492" i="24"/>
  <c r="CP481" i="24"/>
  <c r="CP454" i="24"/>
  <c r="CP471" i="24"/>
  <c r="CP433" i="24"/>
  <c r="CP545" i="24" s="1"/>
  <c r="CP506" i="24"/>
  <c r="CP490" i="24"/>
  <c r="CP475" i="24"/>
  <c r="CP452" i="24"/>
  <c r="CP455" i="24"/>
  <c r="CP515" i="24"/>
  <c r="CP627" i="24" s="1"/>
  <c r="CP488" i="24"/>
  <c r="CP509" i="24"/>
  <c r="CP450" i="24"/>
  <c r="CP469" i="24"/>
  <c r="CP534" i="24"/>
  <c r="CP521" i="24"/>
  <c r="CP633" i="24" s="1"/>
  <c r="CP486" i="24"/>
  <c r="CP598" i="24" s="1"/>
  <c r="CP501" i="24"/>
  <c r="CP613" i="24" s="1"/>
  <c r="CP448" i="24"/>
  <c r="CP438" i="24"/>
  <c r="CP457" i="24"/>
  <c r="CP447" i="24"/>
  <c r="CP532" i="24"/>
  <c r="CP527" i="24"/>
  <c r="CP639" i="24" s="1"/>
  <c r="CP484" i="24"/>
  <c r="CP596" i="24" s="1"/>
  <c r="CP495" i="24"/>
  <c r="CP607" i="24" s="1"/>
  <c r="CP446" i="24"/>
  <c r="CP432" i="24"/>
  <c r="CP544" i="24" s="1"/>
  <c r="CP441" i="24"/>
  <c r="CP530" i="24"/>
  <c r="CP642" i="24" s="1"/>
  <c r="CP533" i="24"/>
  <c r="CP645" i="24" s="1"/>
  <c r="CP482" i="24"/>
  <c r="CP489" i="24"/>
  <c r="CP444" i="24"/>
  <c r="CP435" i="24"/>
  <c r="CP528" i="24"/>
  <c r="CP507" i="24"/>
  <c r="CP619" i="24" s="1"/>
  <c r="CP480" i="24"/>
  <c r="CP483" i="24"/>
  <c r="CP461" i="24"/>
  <c r="CP526" i="24"/>
  <c r="CP638" i="24" s="1"/>
  <c r="CP513" i="24"/>
  <c r="CP625" i="24" s="1"/>
  <c r="CP478" i="24"/>
  <c r="CP472" i="24"/>
  <c r="CP443" i="24"/>
  <c r="CP442" i="24"/>
  <c r="CP477" i="24"/>
  <c r="CL527" i="24"/>
  <c r="CL639" i="24" s="1"/>
  <c r="CL526" i="24"/>
  <c r="CL638" i="24" s="1"/>
  <c r="CL529" i="24"/>
  <c r="CL531" i="24"/>
  <c r="CL643" i="24" s="1"/>
  <c r="CL528" i="24"/>
  <c r="CL530" i="24"/>
  <c r="CL642" i="24" s="1"/>
  <c r="CL533" i="24"/>
  <c r="CL645" i="24" s="1"/>
  <c r="CL532" i="24"/>
  <c r="CL521" i="24"/>
  <c r="CL633" i="24" s="1"/>
  <c r="CL523" i="24"/>
  <c r="CL635" i="24" s="1"/>
  <c r="CL534" i="24"/>
  <c r="CL522" i="24"/>
  <c r="CL634" i="24" s="1"/>
  <c r="CL525" i="24"/>
  <c r="CL637" i="24" s="1"/>
  <c r="CL524" i="24"/>
  <c r="CL636" i="24" s="1"/>
  <c r="CL517" i="24"/>
  <c r="CL629" i="24" s="1"/>
  <c r="CL518" i="24"/>
  <c r="CL630" i="24" s="1"/>
  <c r="CL509" i="24"/>
  <c r="CL621" i="24" s="1"/>
  <c r="CL508" i="24"/>
  <c r="CL620" i="24" s="1"/>
  <c r="CL510" i="24"/>
  <c r="CL622" i="24" s="1"/>
  <c r="CL513" i="24"/>
  <c r="CL625" i="24" s="1"/>
  <c r="CL514" i="24"/>
  <c r="CL626" i="24" s="1"/>
  <c r="CL515" i="24"/>
  <c r="CL627" i="24" s="1"/>
  <c r="CL520" i="24"/>
  <c r="CL632" i="24" s="1"/>
  <c r="CL511" i="24"/>
  <c r="CL623" i="24" s="1"/>
  <c r="CL504" i="24"/>
  <c r="CL512" i="24"/>
  <c r="CL624" i="24" s="1"/>
  <c r="CL503" i="24"/>
  <c r="CL494" i="24"/>
  <c r="CL499" i="24"/>
  <c r="CL611" i="24" s="1"/>
  <c r="CL502" i="24"/>
  <c r="CL500" i="24"/>
  <c r="CL516" i="24"/>
  <c r="CL628" i="24" s="1"/>
  <c r="CL497" i="24"/>
  <c r="CL496" i="24"/>
  <c r="CL489" i="24"/>
  <c r="CL495" i="24"/>
  <c r="CL498" i="24"/>
  <c r="CL610" i="24" s="1"/>
  <c r="CL478" i="24"/>
  <c r="CL505" i="24"/>
  <c r="CL476" i="24"/>
  <c r="CL519" i="24"/>
  <c r="CL631" i="24" s="1"/>
  <c r="CL484" i="24"/>
  <c r="CL596" i="24" s="1"/>
  <c r="CL483" i="24"/>
  <c r="CL507" i="24"/>
  <c r="CL491" i="24"/>
  <c r="CL488" i="24"/>
  <c r="CL482" i="24"/>
  <c r="CL506" i="24"/>
  <c r="CL492" i="24"/>
  <c r="CL501" i="24"/>
  <c r="CL464" i="24"/>
  <c r="CL493" i="24"/>
  <c r="CL486" i="24"/>
  <c r="CL598" i="24" s="1"/>
  <c r="CL474" i="24"/>
  <c r="CL485" i="24"/>
  <c r="CL597" i="24" s="1"/>
  <c r="CL465" i="24"/>
  <c r="CL479" i="24"/>
  <c r="CL469" i="24"/>
  <c r="CL475" i="24"/>
  <c r="CL473" i="24"/>
  <c r="CL490" i="24"/>
  <c r="CL487" i="24"/>
  <c r="CL471" i="24"/>
  <c r="CL462" i="24"/>
  <c r="CL461" i="24"/>
  <c r="CL458" i="24"/>
  <c r="CL467" i="24"/>
  <c r="CL457" i="24"/>
  <c r="CL481" i="24"/>
  <c r="CL480" i="24"/>
  <c r="CL460" i="24"/>
  <c r="CL470" i="24"/>
  <c r="CL472" i="24"/>
  <c r="CL466" i="24"/>
  <c r="CL453" i="24"/>
  <c r="CL440" i="24"/>
  <c r="CL463" i="24"/>
  <c r="CL477" i="24"/>
  <c r="CL454" i="24"/>
  <c r="CL451" i="24"/>
  <c r="CL444" i="24"/>
  <c r="CL449" i="24"/>
  <c r="CL455" i="24"/>
  <c r="CL452" i="24"/>
  <c r="CL439" i="24"/>
  <c r="CL443" i="24"/>
  <c r="CL456" i="24"/>
  <c r="CL445" i="24"/>
  <c r="CL447" i="24"/>
  <c r="CL459" i="24"/>
  <c r="CL434" i="24"/>
  <c r="CL546" i="24" s="1"/>
  <c r="CL433" i="24"/>
  <c r="CL545" i="24" s="1"/>
  <c r="CL450" i="24"/>
  <c r="CL468" i="24"/>
  <c r="CL441" i="24"/>
  <c r="CL448" i="24"/>
  <c r="CL437" i="24"/>
  <c r="CL446" i="24"/>
  <c r="CL436" i="24"/>
  <c r="CL431" i="24"/>
  <c r="CL543" i="24" s="1"/>
  <c r="CL438" i="24"/>
  <c r="CL442" i="24"/>
  <c r="CL432" i="24"/>
  <c r="CL544" i="24" s="1"/>
  <c r="CL430" i="24"/>
  <c r="CL542" i="24" s="1"/>
  <c r="CL435" i="24"/>
  <c r="BZ459" i="24"/>
  <c r="BZ465" i="24"/>
  <c r="BZ508" i="24"/>
  <c r="BZ620" i="24" s="1"/>
  <c r="BZ492" i="24"/>
  <c r="BZ481" i="24"/>
  <c r="BZ454" i="24"/>
  <c r="BZ434" i="24"/>
  <c r="BZ546" i="24" s="1"/>
  <c r="BZ467" i="24"/>
  <c r="BZ506" i="24"/>
  <c r="BZ490" i="24"/>
  <c r="BZ475" i="24"/>
  <c r="BZ452" i="24"/>
  <c r="BZ445" i="24"/>
  <c r="BZ437" i="24"/>
  <c r="BZ515" i="24"/>
  <c r="BZ627" i="24" s="1"/>
  <c r="BZ488" i="24"/>
  <c r="BZ600" i="24" s="1"/>
  <c r="BZ509" i="24"/>
  <c r="BZ621" i="24" s="1"/>
  <c r="BZ450" i="24"/>
  <c r="BZ431" i="24"/>
  <c r="BZ543" i="24" s="1"/>
  <c r="BZ534" i="24"/>
  <c r="BZ521" i="24"/>
  <c r="BZ633" i="24" s="1"/>
  <c r="BZ486" i="24"/>
  <c r="BZ598" i="24" s="1"/>
  <c r="BZ501" i="24"/>
  <c r="BZ613" i="24" s="1"/>
  <c r="BZ448" i="24"/>
  <c r="BZ449" i="24"/>
  <c r="BZ532" i="24"/>
  <c r="BZ527" i="24"/>
  <c r="BZ639" i="24" s="1"/>
  <c r="BZ484" i="24"/>
  <c r="BZ596" i="24" s="1"/>
  <c r="BZ495" i="24"/>
  <c r="BZ607" i="24" s="1"/>
  <c r="BZ446" i="24"/>
  <c r="BZ463" i="24"/>
  <c r="BZ453" i="24"/>
  <c r="BZ530" i="24"/>
  <c r="BZ642" i="24" s="1"/>
  <c r="BZ533" i="24"/>
  <c r="BZ645" i="24" s="1"/>
  <c r="BZ482" i="24"/>
  <c r="BZ489" i="24"/>
  <c r="BZ601" i="24" s="1"/>
  <c r="BZ444" i="24"/>
  <c r="BZ436" i="24"/>
  <c r="BZ451" i="24"/>
  <c r="BZ473" i="24"/>
  <c r="BZ528" i="24"/>
  <c r="BZ507" i="24"/>
  <c r="BZ619" i="24" s="1"/>
  <c r="BZ480" i="24"/>
  <c r="BZ483" i="24"/>
  <c r="BZ442" i="24"/>
  <c r="BZ430" i="24"/>
  <c r="BZ542" i="24" s="1"/>
  <c r="BZ439" i="24"/>
  <c r="BZ526" i="24"/>
  <c r="BZ638" i="24" s="1"/>
  <c r="BZ513" i="24"/>
  <c r="BZ625" i="24" s="1"/>
  <c r="BZ478" i="24"/>
  <c r="BZ472" i="24"/>
  <c r="BZ477" i="24"/>
  <c r="BZ433" i="24"/>
  <c r="BZ545" i="24" s="1"/>
  <c r="BZ524" i="24"/>
  <c r="BZ636" i="24" s="1"/>
  <c r="BZ519" i="24"/>
  <c r="BZ631" i="24" s="1"/>
  <c r="BZ476" i="24"/>
  <c r="BZ470" i="24"/>
  <c r="BZ503" i="24"/>
  <c r="BZ615" i="24" s="1"/>
  <c r="BZ455" i="24"/>
  <c r="BZ522" i="24"/>
  <c r="BZ634" i="24" s="1"/>
  <c r="BZ525" i="24"/>
  <c r="BZ637" i="24" s="1"/>
  <c r="BZ474" i="24"/>
  <c r="BZ468" i="24"/>
  <c r="BZ497" i="24"/>
  <c r="BZ609" i="24" s="1"/>
  <c r="BZ469" i="24"/>
  <c r="BZ520" i="24"/>
  <c r="BZ632" i="24" s="1"/>
  <c r="BZ504" i="24"/>
  <c r="BZ616" i="24" s="1"/>
  <c r="BZ531" i="24"/>
  <c r="BZ643" i="24" s="1"/>
  <c r="BZ466" i="24"/>
  <c r="BZ491" i="24"/>
  <c r="BZ438" i="24"/>
  <c r="BZ457" i="24"/>
  <c r="BZ447" i="24"/>
  <c r="BZ518" i="24"/>
  <c r="BZ630" i="24" s="1"/>
  <c r="BZ502" i="24"/>
  <c r="BZ614" i="24" s="1"/>
  <c r="BZ511" i="24"/>
  <c r="BZ623" i="24" s="1"/>
  <c r="BZ464" i="24"/>
  <c r="BZ485" i="24"/>
  <c r="BZ597" i="24" s="1"/>
  <c r="BZ432" i="24"/>
  <c r="BZ544" i="24" s="1"/>
  <c r="BZ441" i="24"/>
  <c r="BZ516" i="24"/>
  <c r="BZ628" i="24" s="1"/>
  <c r="BZ500" i="24"/>
  <c r="BZ612" i="24" s="1"/>
  <c r="BZ517" i="24"/>
  <c r="BZ629" i="24" s="1"/>
  <c r="BZ462" i="24"/>
  <c r="BZ479" i="24"/>
  <c r="BZ435" i="24"/>
  <c r="BZ514" i="24"/>
  <c r="BZ626" i="24" s="1"/>
  <c r="BZ498" i="24"/>
  <c r="BZ610" i="24" s="1"/>
  <c r="BZ523" i="24"/>
  <c r="BZ635" i="24" s="1"/>
  <c r="BZ460" i="24"/>
  <c r="BZ505" i="24"/>
  <c r="BZ461" i="24"/>
  <c r="BZ512" i="24"/>
  <c r="BZ624" i="24" s="1"/>
  <c r="BZ496" i="24"/>
  <c r="BZ529" i="24"/>
  <c r="BZ458" i="24"/>
  <c r="BZ443" i="24"/>
  <c r="BZ510" i="24"/>
  <c r="BZ622" i="24" s="1"/>
  <c r="BZ494" i="24"/>
  <c r="BZ606" i="24" s="1"/>
  <c r="BZ487" i="24"/>
  <c r="BZ456" i="24"/>
  <c r="BZ440" i="24"/>
  <c r="BZ499" i="24"/>
  <c r="BZ611" i="24" s="1"/>
  <c r="BZ493" i="24"/>
  <c r="BZ605" i="24" s="1"/>
  <c r="CK527" i="24"/>
  <c r="CK639" i="24" s="1"/>
  <c r="CK526" i="24"/>
  <c r="CK638" i="24" s="1"/>
  <c r="CK529" i="24"/>
  <c r="CK531" i="24"/>
  <c r="CK643" i="24" s="1"/>
  <c r="CK528" i="24"/>
  <c r="CK530" i="24"/>
  <c r="CK642" i="24" s="1"/>
  <c r="CK533" i="24"/>
  <c r="CK645" i="24" s="1"/>
  <c r="CK532" i="24"/>
  <c r="CK523" i="24"/>
  <c r="CK635" i="24" s="1"/>
  <c r="CK534" i="24"/>
  <c r="CK522" i="24"/>
  <c r="CK634" i="24" s="1"/>
  <c r="CK524" i="24"/>
  <c r="CK636" i="24" s="1"/>
  <c r="CK519" i="24"/>
  <c r="CK631" i="24" s="1"/>
  <c r="CK518" i="24"/>
  <c r="CK630" i="24" s="1"/>
  <c r="CK509" i="24"/>
  <c r="CK520" i="24"/>
  <c r="CK632" i="24" s="1"/>
  <c r="CK511" i="24"/>
  <c r="CK623" i="24" s="1"/>
  <c r="CK512" i="24"/>
  <c r="CK624" i="24" s="1"/>
  <c r="CK517" i="24"/>
  <c r="CK629" i="24" s="1"/>
  <c r="CK516" i="24"/>
  <c r="CK628" i="24" s="1"/>
  <c r="CK506" i="24"/>
  <c r="CK525" i="24"/>
  <c r="CK637" i="24" s="1"/>
  <c r="CK513" i="24"/>
  <c r="CK625" i="24" s="1"/>
  <c r="CK505" i="24"/>
  <c r="CK515" i="24"/>
  <c r="CK627" i="24" s="1"/>
  <c r="CK508" i="24"/>
  <c r="CK620" i="24" s="1"/>
  <c r="CK498" i="24"/>
  <c r="CK610" i="24" s="1"/>
  <c r="CK504" i="24"/>
  <c r="CK616" i="24" s="1"/>
  <c r="CK503" i="24"/>
  <c r="CK615" i="24" s="1"/>
  <c r="CK496" i="24"/>
  <c r="CK484" i="24"/>
  <c r="CK596" i="24" s="1"/>
  <c r="CK490" i="24"/>
  <c r="CK521" i="24"/>
  <c r="CK633" i="24" s="1"/>
  <c r="CK500" i="24"/>
  <c r="CK612" i="24" s="1"/>
  <c r="CK488" i="24"/>
  <c r="CK471" i="24"/>
  <c r="CK514" i="24"/>
  <c r="CK626" i="24" s="1"/>
  <c r="CK510" i="24"/>
  <c r="CK622" i="24" s="1"/>
  <c r="CK476" i="24"/>
  <c r="CK482" i="24"/>
  <c r="CK475" i="24"/>
  <c r="CK501" i="24"/>
  <c r="CK613" i="24" s="1"/>
  <c r="CK495" i="24"/>
  <c r="CK607" i="24" s="1"/>
  <c r="CK480" i="24"/>
  <c r="CK497" i="24"/>
  <c r="CK609" i="24" s="1"/>
  <c r="CK472" i="24"/>
  <c r="CK466" i="24"/>
  <c r="CK502" i="24"/>
  <c r="CK491" i="24"/>
  <c r="CK481" i="24"/>
  <c r="CK473" i="24"/>
  <c r="CK507" i="24"/>
  <c r="CK619" i="24" s="1"/>
  <c r="CK499" i="24"/>
  <c r="CK611" i="24" s="1"/>
  <c r="CK493" i="24"/>
  <c r="CK605" i="24" s="1"/>
  <c r="CK485" i="24"/>
  <c r="CK597" i="24" s="1"/>
  <c r="CK479" i="24"/>
  <c r="CK468" i="24"/>
  <c r="CK487" i="24"/>
  <c r="CK486" i="24"/>
  <c r="CK598" i="24" s="1"/>
  <c r="CK492" i="24"/>
  <c r="CK489" i="24"/>
  <c r="CK478" i="24"/>
  <c r="CK483" i="24"/>
  <c r="CK595" i="24" s="1"/>
  <c r="CK462" i="24"/>
  <c r="CK461" i="24"/>
  <c r="CK467" i="24"/>
  <c r="CK457" i="24"/>
  <c r="CK474" i="24"/>
  <c r="CK460" i="24"/>
  <c r="CK470" i="24"/>
  <c r="CK477" i="24"/>
  <c r="CK494" i="24"/>
  <c r="CK606" i="24" s="1"/>
  <c r="CK446" i="24"/>
  <c r="CK458" i="24"/>
  <c r="CK453" i="24"/>
  <c r="CK440" i="24"/>
  <c r="CK439" i="24"/>
  <c r="CK469" i="24"/>
  <c r="CK454" i="24"/>
  <c r="CK450" i="24"/>
  <c r="CK443" i="24"/>
  <c r="CK456" i="24"/>
  <c r="CK448" i="24"/>
  <c r="CK441" i="24"/>
  <c r="CK445" i="24"/>
  <c r="CK449" i="24"/>
  <c r="CK465" i="24"/>
  <c r="CK464" i="24"/>
  <c r="CK463" i="24"/>
  <c r="CK455" i="24"/>
  <c r="CK451" i="24"/>
  <c r="CK459" i="24"/>
  <c r="CK442" i="24"/>
  <c r="CK438" i="24"/>
  <c r="CK430" i="24"/>
  <c r="CK542" i="24" s="1"/>
  <c r="CK452" i="24"/>
  <c r="CK435" i="24"/>
  <c r="CK434" i="24"/>
  <c r="CK546" i="24" s="1"/>
  <c r="CK433" i="24"/>
  <c r="CK545" i="24" s="1"/>
  <c r="CK447" i="24"/>
  <c r="CK432" i="24"/>
  <c r="CK544" i="24" s="1"/>
  <c r="CK437" i="24"/>
  <c r="CK436" i="24"/>
  <c r="CK444" i="24"/>
  <c r="CK431" i="24"/>
  <c r="CK543" i="24" s="1"/>
  <c r="BP525" i="24"/>
  <c r="BP637" i="24" s="1"/>
  <c r="BP524" i="24"/>
  <c r="BP636" i="24" s="1"/>
  <c r="BP527" i="24"/>
  <c r="BP526" i="24"/>
  <c r="BP529" i="24"/>
  <c r="BP528" i="24"/>
  <c r="BP531" i="24"/>
  <c r="BP643" i="24" s="1"/>
  <c r="BP530" i="24"/>
  <c r="BP642" i="24" s="1"/>
  <c r="BP533" i="24"/>
  <c r="BP645" i="24" s="1"/>
  <c r="BP532" i="24"/>
  <c r="BP534" i="24"/>
  <c r="BP523" i="24"/>
  <c r="BP635" i="24" s="1"/>
  <c r="BP517" i="24"/>
  <c r="BP629" i="24" s="1"/>
  <c r="BP516" i="24"/>
  <c r="BP628" i="24" s="1"/>
  <c r="BP522" i="24"/>
  <c r="BP634" i="24" s="1"/>
  <c r="BP519" i="24"/>
  <c r="BP631" i="24" s="1"/>
  <c r="BP518" i="24"/>
  <c r="BP630" i="24" s="1"/>
  <c r="BP511" i="24"/>
  <c r="BP623" i="24" s="1"/>
  <c r="BP510" i="24"/>
  <c r="BP622" i="24" s="1"/>
  <c r="BP505" i="24"/>
  <c r="BP515" i="24"/>
  <c r="BP627" i="24" s="1"/>
  <c r="BP501" i="24"/>
  <c r="BP613" i="24" s="1"/>
  <c r="BP500" i="24"/>
  <c r="BP612" i="24" s="1"/>
  <c r="BP509" i="24"/>
  <c r="BP621" i="24" s="1"/>
  <c r="BP514" i="24"/>
  <c r="BP626" i="24" s="1"/>
  <c r="BP496" i="24"/>
  <c r="BP521" i="24"/>
  <c r="BP633" i="24" s="1"/>
  <c r="BP507" i="24"/>
  <c r="BP619" i="24" s="1"/>
  <c r="BP504" i="24"/>
  <c r="BP616" i="24" s="1"/>
  <c r="BP494" i="24"/>
  <c r="BP606" i="24" s="1"/>
  <c r="BP502" i="24"/>
  <c r="BP614" i="24" s="1"/>
  <c r="BP513" i="24"/>
  <c r="BP625" i="24" s="1"/>
  <c r="BP508" i="24"/>
  <c r="BP620" i="24" s="1"/>
  <c r="BP498" i="24"/>
  <c r="BP610" i="24" s="1"/>
  <c r="BP503" i="24"/>
  <c r="BP615" i="24" s="1"/>
  <c r="BP486" i="24"/>
  <c r="BP598" i="24" s="1"/>
  <c r="BP499" i="24"/>
  <c r="BP611" i="24" s="1"/>
  <c r="BP490" i="24"/>
  <c r="BP480" i="24"/>
  <c r="BP473" i="24"/>
  <c r="BP506" i="24"/>
  <c r="BP471" i="24"/>
  <c r="BP489" i="24"/>
  <c r="BP601" i="24" s="1"/>
  <c r="BP478" i="24"/>
  <c r="BP495" i="24"/>
  <c r="BP607" i="24" s="1"/>
  <c r="BP484" i="24"/>
  <c r="BP596" i="24" s="1"/>
  <c r="BP520" i="24"/>
  <c r="BP632" i="24" s="1"/>
  <c r="BP512" i="24"/>
  <c r="BP624" i="24" s="1"/>
  <c r="BP491" i="24"/>
  <c r="BP485" i="24"/>
  <c r="BP597" i="24" s="1"/>
  <c r="BP482" i="24"/>
  <c r="BP475" i="24"/>
  <c r="BP477" i="24"/>
  <c r="BP472" i="24"/>
  <c r="BP468" i="24"/>
  <c r="BP493" i="24"/>
  <c r="BP466" i="24"/>
  <c r="BP497" i="24"/>
  <c r="BP609" i="24" s="1"/>
  <c r="BP465" i="24"/>
  <c r="BP474" i="24"/>
  <c r="BP469" i="24"/>
  <c r="BP483" i="24"/>
  <c r="BP595" i="24" s="1"/>
  <c r="BP492" i="24"/>
  <c r="BP487" i="24"/>
  <c r="BP476" i="24"/>
  <c r="BP479" i="24"/>
  <c r="BP467" i="24"/>
  <c r="BP459" i="24"/>
  <c r="BP462" i="24"/>
  <c r="BP488" i="24"/>
  <c r="BP600" i="24" s="1"/>
  <c r="BP457" i="24"/>
  <c r="BP481" i="24"/>
  <c r="BP460" i="24"/>
  <c r="BP448" i="24"/>
  <c r="BP436" i="24"/>
  <c r="BP461" i="24"/>
  <c r="BP446" i="24"/>
  <c r="BP464" i="24"/>
  <c r="BP453" i="24"/>
  <c r="BP440" i="24"/>
  <c r="BP454" i="24"/>
  <c r="BP439" i="24"/>
  <c r="BP470" i="24"/>
  <c r="BP450" i="24"/>
  <c r="BP443" i="24"/>
  <c r="BP447" i="24"/>
  <c r="BP449" i="24"/>
  <c r="BP451" i="24"/>
  <c r="BP463" i="24"/>
  <c r="BP456" i="24"/>
  <c r="BP458" i="24"/>
  <c r="BP452" i="24"/>
  <c r="BP438" i="24"/>
  <c r="BP455" i="24"/>
  <c r="BP441" i="24"/>
  <c r="BP444" i="24"/>
  <c r="BP430" i="24"/>
  <c r="BP542" i="24" s="1"/>
  <c r="BP442" i="24"/>
  <c r="BP434" i="24"/>
  <c r="BP546" i="24" s="1"/>
  <c r="BP433" i="24"/>
  <c r="BP545" i="24" s="1"/>
  <c r="BP432" i="24"/>
  <c r="BP544" i="24" s="1"/>
  <c r="BP445" i="24"/>
  <c r="BP435" i="24"/>
  <c r="BP437" i="24"/>
  <c r="BP431" i="24"/>
  <c r="BP543" i="24" s="1"/>
  <c r="N465" i="24"/>
  <c r="N577" i="24" s="1"/>
  <c r="N459" i="24"/>
  <c r="N571" i="24" s="1"/>
  <c r="N520" i="24"/>
  <c r="N504" i="24"/>
  <c r="N511" i="24"/>
  <c r="N466" i="24"/>
  <c r="N485" i="24"/>
  <c r="N597" i="24" s="1"/>
  <c r="N449" i="24"/>
  <c r="N518" i="24"/>
  <c r="N502" i="24"/>
  <c r="N517" i="24"/>
  <c r="N464" i="24"/>
  <c r="N576" i="24" s="1"/>
  <c r="N479" i="24"/>
  <c r="N442" i="24"/>
  <c r="N554" i="24" s="1"/>
  <c r="N463" i="24"/>
  <c r="N575" i="24" s="1"/>
  <c r="N453" i="24"/>
  <c r="N516" i="24"/>
  <c r="N500" i="24"/>
  <c r="N523" i="24"/>
  <c r="N462" i="24"/>
  <c r="N574" i="24" s="1"/>
  <c r="N505" i="24"/>
  <c r="N436" i="24"/>
  <c r="N451" i="24"/>
  <c r="N473" i="24"/>
  <c r="N514" i="24"/>
  <c r="N498" i="24"/>
  <c r="N529" i="24"/>
  <c r="N460" i="24"/>
  <c r="N572" i="24" s="1"/>
  <c r="N430" i="24"/>
  <c r="N542" i="24" s="1"/>
  <c r="N439" i="24"/>
  <c r="N551" i="24" s="1"/>
  <c r="N512" i="24"/>
  <c r="N496" i="24"/>
  <c r="N487" i="24"/>
  <c r="N599" i="24" s="1"/>
  <c r="N458" i="24"/>
  <c r="N433" i="24"/>
  <c r="N545" i="24" s="1"/>
  <c r="N510" i="24"/>
  <c r="N494" i="24"/>
  <c r="N481" i="24"/>
  <c r="N456" i="24"/>
  <c r="N455" i="24"/>
  <c r="N508" i="24"/>
  <c r="N492" i="24"/>
  <c r="N475" i="24"/>
  <c r="N454" i="24"/>
  <c r="N469" i="24"/>
  <c r="N515" i="24"/>
  <c r="N490" i="24"/>
  <c r="N509" i="24"/>
  <c r="N452" i="24"/>
  <c r="N438" i="24"/>
  <c r="N457" i="24"/>
  <c r="N447" i="24"/>
  <c r="N521" i="24"/>
  <c r="N488" i="24"/>
  <c r="N501" i="24"/>
  <c r="N450" i="24"/>
  <c r="N432" i="24"/>
  <c r="N544" i="24" s="1"/>
  <c r="N441" i="24"/>
  <c r="N553" i="24" s="1"/>
  <c r="N534" i="24"/>
  <c r="N527" i="24"/>
  <c r="N486" i="24"/>
  <c r="N598" i="24" s="1"/>
  <c r="N495" i="24"/>
  <c r="N448" i="24"/>
  <c r="N435" i="24"/>
  <c r="N532" i="24"/>
  <c r="N533" i="24"/>
  <c r="N484" i="24"/>
  <c r="N489" i="24"/>
  <c r="N446" i="24"/>
  <c r="N461" i="24"/>
  <c r="N573" i="24" s="1"/>
  <c r="N530" i="24"/>
  <c r="N507" i="24"/>
  <c r="N482" i="24"/>
  <c r="N483" i="24"/>
  <c r="N444" i="24"/>
  <c r="N556" i="24" s="1"/>
  <c r="N443" i="24"/>
  <c r="N555" i="24" s="1"/>
  <c r="N528" i="24"/>
  <c r="N513" i="24"/>
  <c r="N480" i="24"/>
  <c r="N474" i="24"/>
  <c r="N477" i="24"/>
  <c r="N440" i="24"/>
  <c r="N552" i="24" s="1"/>
  <c r="N499" i="24"/>
  <c r="N493" i="24"/>
  <c r="N526" i="24"/>
  <c r="N519" i="24"/>
  <c r="N478" i="24"/>
  <c r="N472" i="24"/>
  <c r="N503" i="24"/>
  <c r="N434" i="24"/>
  <c r="N546" i="24" s="1"/>
  <c r="N467" i="24"/>
  <c r="N524" i="24"/>
  <c r="N525" i="24"/>
  <c r="N476" i="24"/>
  <c r="N470" i="24"/>
  <c r="N497" i="24"/>
  <c r="N445" i="24"/>
  <c r="N557" i="24" s="1"/>
  <c r="N437" i="24"/>
  <c r="N468" i="24"/>
  <c r="N491" i="24"/>
  <c r="N431" i="24"/>
  <c r="N543" i="24" s="1"/>
  <c r="N506" i="24"/>
  <c r="N531" i="24"/>
  <c r="N522" i="24"/>
  <c r="L534" i="24"/>
  <c r="L533" i="24"/>
  <c r="L524" i="24"/>
  <c r="L523" i="24"/>
  <c r="L526" i="24"/>
  <c r="L525" i="24"/>
  <c r="L528" i="24"/>
  <c r="L527" i="24"/>
  <c r="L530" i="24"/>
  <c r="L532" i="24"/>
  <c r="L529" i="24"/>
  <c r="L521" i="24"/>
  <c r="L512" i="24"/>
  <c r="L513" i="24"/>
  <c r="L520" i="24"/>
  <c r="L518" i="24"/>
  <c r="L506" i="24"/>
  <c r="L519" i="24"/>
  <c r="L505" i="24"/>
  <c r="L510" i="24"/>
  <c r="L509" i="24"/>
  <c r="L503" i="24"/>
  <c r="L504" i="24"/>
  <c r="L515" i="24"/>
  <c r="L501" i="24"/>
  <c r="L511" i="24"/>
  <c r="L531" i="24"/>
  <c r="L517" i="24"/>
  <c r="L500" i="24"/>
  <c r="L496" i="24"/>
  <c r="L495" i="24"/>
  <c r="L522" i="24"/>
  <c r="L502" i="24"/>
  <c r="L498" i="24"/>
  <c r="L507" i="24"/>
  <c r="L497" i="24"/>
  <c r="L508" i="24"/>
  <c r="L492" i="24"/>
  <c r="L516" i="24"/>
  <c r="L494" i="24"/>
  <c r="L490" i="24"/>
  <c r="L499" i="24"/>
  <c r="L480" i="24"/>
  <c r="L473" i="24"/>
  <c r="L479" i="24"/>
  <c r="L514" i="24"/>
  <c r="L477" i="24"/>
  <c r="L483" i="24"/>
  <c r="L470" i="24"/>
  <c r="L465" i="24"/>
  <c r="L577" i="24" s="1"/>
  <c r="L489" i="24"/>
  <c r="L463" i="24"/>
  <c r="L575" i="24" s="1"/>
  <c r="L468" i="24"/>
  <c r="L488" i="24"/>
  <c r="L476" i="24"/>
  <c r="L487" i="24"/>
  <c r="L599" i="24" s="1"/>
  <c r="L486" i="24"/>
  <c r="L598" i="24" s="1"/>
  <c r="L484" i="24"/>
  <c r="L475" i="24"/>
  <c r="L481" i="24"/>
  <c r="L491" i="24"/>
  <c r="L478" i="24"/>
  <c r="L472" i="24"/>
  <c r="L485" i="24"/>
  <c r="L597" i="24" s="1"/>
  <c r="L471" i="24"/>
  <c r="L469" i="24"/>
  <c r="L461" i="24"/>
  <c r="L573" i="24" s="1"/>
  <c r="L460" i="24"/>
  <c r="L572" i="24" s="1"/>
  <c r="L456" i="24"/>
  <c r="L482" i="24"/>
  <c r="L466" i="24"/>
  <c r="L493" i="24"/>
  <c r="L474" i="24"/>
  <c r="L462" i="24"/>
  <c r="L574" i="24" s="1"/>
  <c r="L438" i="24"/>
  <c r="L550" i="24" s="1"/>
  <c r="L459" i="24"/>
  <c r="L571" i="24" s="1"/>
  <c r="L450" i="24"/>
  <c r="L443" i="24"/>
  <c r="L442" i="24"/>
  <c r="L448" i="24"/>
  <c r="L464" i="24"/>
  <c r="L576" i="24" s="1"/>
  <c r="L457" i="24"/>
  <c r="L454" i="24"/>
  <c r="L446" i="24"/>
  <c r="L452" i="24"/>
  <c r="L445" i="24"/>
  <c r="L449" i="24"/>
  <c r="L453" i="24"/>
  <c r="L451" i="24"/>
  <c r="L467" i="24"/>
  <c r="L455" i="24"/>
  <c r="L458" i="24"/>
  <c r="L433" i="24"/>
  <c r="L545" i="24" s="1"/>
  <c r="L432" i="24"/>
  <c r="L544" i="24" s="1"/>
  <c r="L447" i="24"/>
  <c r="L431" i="24"/>
  <c r="L543" i="24" s="1"/>
  <c r="L437" i="24"/>
  <c r="L549" i="24" s="1"/>
  <c r="L441" i="24"/>
  <c r="L553" i="24" s="1"/>
  <c r="L435" i="24"/>
  <c r="L547" i="24" s="1"/>
  <c r="L444" i="24"/>
  <c r="L434" i="24"/>
  <c r="L546" i="24" s="1"/>
  <c r="L436" i="24"/>
  <c r="L548" i="24" s="1"/>
  <c r="L430" i="24"/>
  <c r="L542" i="24" s="1"/>
  <c r="L439" i="24"/>
  <c r="L551" i="24" s="1"/>
  <c r="L440" i="24"/>
  <c r="L552" i="24" s="1"/>
  <c r="BF528" i="24"/>
  <c r="BF529" i="24"/>
  <c r="BF531" i="24"/>
  <c r="BF643" i="24" s="1"/>
  <c r="BF530" i="24"/>
  <c r="BF642" i="24" s="1"/>
  <c r="BF532" i="24"/>
  <c r="BF533" i="24"/>
  <c r="BF645" i="24" s="1"/>
  <c r="BF534" i="24"/>
  <c r="BF523" i="24"/>
  <c r="BF635" i="24" s="1"/>
  <c r="BF522" i="24"/>
  <c r="BF634" i="24" s="1"/>
  <c r="BF524" i="24"/>
  <c r="BF636" i="24" s="1"/>
  <c r="BF525" i="24"/>
  <c r="BF637" i="24" s="1"/>
  <c r="BF526" i="24"/>
  <c r="BF638" i="24" s="1"/>
  <c r="BF527" i="24"/>
  <c r="BF639" i="24" s="1"/>
  <c r="BF518" i="24"/>
  <c r="BF630" i="24" s="1"/>
  <c r="BF521" i="24"/>
  <c r="BF633" i="24" s="1"/>
  <c r="BF510" i="24"/>
  <c r="BF622" i="24" s="1"/>
  <c r="BF511" i="24"/>
  <c r="BF623" i="24" s="1"/>
  <c r="BF513" i="24"/>
  <c r="BF625" i="24" s="1"/>
  <c r="BF514" i="24"/>
  <c r="BF626" i="24" s="1"/>
  <c r="BF520" i="24"/>
  <c r="BF632" i="24" s="1"/>
  <c r="BF516" i="24"/>
  <c r="BF628" i="24" s="1"/>
  <c r="BF507" i="24"/>
  <c r="BF619" i="24" s="1"/>
  <c r="BF493" i="24"/>
  <c r="BF605" i="24" s="1"/>
  <c r="BF501" i="24"/>
  <c r="BF613" i="24" s="1"/>
  <c r="BF498" i="24"/>
  <c r="BF610" i="24" s="1"/>
  <c r="BF519" i="24"/>
  <c r="BF631" i="24" s="1"/>
  <c r="BF512" i="24"/>
  <c r="BF624" i="24" s="1"/>
  <c r="BF503" i="24"/>
  <c r="BF615" i="24" s="1"/>
  <c r="BF495" i="24"/>
  <c r="BF607" i="24" s="1"/>
  <c r="BF504" i="24"/>
  <c r="BF616" i="24" s="1"/>
  <c r="BF502" i="24"/>
  <c r="BF614" i="24" s="1"/>
  <c r="BF506" i="24"/>
  <c r="BF500" i="24"/>
  <c r="BF612" i="24" s="1"/>
  <c r="BF497" i="24"/>
  <c r="BF609" i="24" s="1"/>
  <c r="BF488" i="24"/>
  <c r="BF600" i="24" s="1"/>
  <c r="BF496" i="24"/>
  <c r="BF508" i="24"/>
  <c r="BF620" i="24" s="1"/>
  <c r="BF492" i="24"/>
  <c r="BF517" i="24"/>
  <c r="BF629" i="24" s="1"/>
  <c r="BF477" i="24"/>
  <c r="BF485" i="24"/>
  <c r="BF597" i="24" s="1"/>
  <c r="BF482" i="24"/>
  <c r="BF475" i="24"/>
  <c r="BF515" i="24"/>
  <c r="BF627" i="24" s="1"/>
  <c r="BF505" i="24"/>
  <c r="BF494" i="24"/>
  <c r="BF606" i="24" s="1"/>
  <c r="BF479" i="24"/>
  <c r="BF484" i="24"/>
  <c r="BF596" i="24" s="1"/>
  <c r="BF509" i="24"/>
  <c r="BF499" i="24"/>
  <c r="BF611" i="24" s="1"/>
  <c r="BF470" i="24"/>
  <c r="BF481" i="24"/>
  <c r="BF490" i="24"/>
  <c r="BF466" i="24"/>
  <c r="BF578" i="24" s="1"/>
  <c r="BF478" i="24"/>
  <c r="BF474" i="24"/>
  <c r="BF486" i="24"/>
  <c r="BF598" i="24" s="1"/>
  <c r="BF476" i="24"/>
  <c r="BF480" i="24"/>
  <c r="BF491" i="24"/>
  <c r="BF489" i="24"/>
  <c r="BF601" i="24" s="1"/>
  <c r="BF487" i="24"/>
  <c r="BF599" i="24" s="1"/>
  <c r="BF473" i="24"/>
  <c r="BF464" i="24"/>
  <c r="BF576" i="24" s="1"/>
  <c r="BF460" i="24"/>
  <c r="BF472" i="24"/>
  <c r="BF463" i="24"/>
  <c r="BF575" i="24" s="1"/>
  <c r="BF462" i="24"/>
  <c r="BF471" i="24"/>
  <c r="BF483" i="24"/>
  <c r="BF595" i="24" s="1"/>
  <c r="BF454" i="24"/>
  <c r="BF452" i="24"/>
  <c r="BF445" i="24"/>
  <c r="BF557" i="24" s="1"/>
  <c r="BF439" i="24"/>
  <c r="BF551" i="24" s="1"/>
  <c r="BF465" i="24"/>
  <c r="BF577" i="24" s="1"/>
  <c r="BF459" i="24"/>
  <c r="BF458" i="24"/>
  <c r="BF438" i="24"/>
  <c r="BF550" i="24" s="1"/>
  <c r="BF467" i="24"/>
  <c r="BF457" i="24"/>
  <c r="BF450" i="24"/>
  <c r="BF443" i="24"/>
  <c r="BF555" i="24" s="1"/>
  <c r="BF468" i="24"/>
  <c r="BF461" i="24"/>
  <c r="BF442" i="24"/>
  <c r="BF554" i="24" s="1"/>
  <c r="BF448" i="24"/>
  <c r="BF560" i="24" s="1"/>
  <c r="BF469" i="24"/>
  <c r="BF455" i="24"/>
  <c r="BF441" i="24"/>
  <c r="BF553" i="24" s="1"/>
  <c r="BF449" i="24"/>
  <c r="BF561" i="24" s="1"/>
  <c r="BF453" i="24"/>
  <c r="BF456" i="24"/>
  <c r="BF447" i="24"/>
  <c r="BF559" i="24" s="1"/>
  <c r="BF437" i="24"/>
  <c r="BF549" i="24" s="1"/>
  <c r="BF436" i="24"/>
  <c r="BF548" i="24" s="1"/>
  <c r="BF433" i="24"/>
  <c r="BF545" i="24" s="1"/>
  <c r="BF451" i="24"/>
  <c r="BF446" i="24"/>
  <c r="BF558" i="24" s="1"/>
  <c r="BF440" i="24"/>
  <c r="BF552" i="24" s="1"/>
  <c r="BF432" i="24"/>
  <c r="BF544" i="24" s="1"/>
  <c r="BF444" i="24"/>
  <c r="BF556" i="24" s="1"/>
  <c r="BF431" i="24"/>
  <c r="BF543" i="24" s="1"/>
  <c r="BF435" i="24"/>
  <c r="BF547" i="24" s="1"/>
  <c r="BF434" i="24"/>
  <c r="BF546" i="24" s="1"/>
  <c r="BF430" i="24"/>
  <c r="BF542" i="24" s="1"/>
  <c r="I532" i="24"/>
  <c r="I529" i="24"/>
  <c r="I531" i="24"/>
  <c r="I534" i="24"/>
  <c r="I533" i="24"/>
  <c r="I522" i="24"/>
  <c r="I524" i="24"/>
  <c r="I523" i="24"/>
  <c r="I526" i="24"/>
  <c r="I525" i="24"/>
  <c r="I528" i="24"/>
  <c r="I527" i="24"/>
  <c r="I519" i="24"/>
  <c r="I510" i="24"/>
  <c r="I511" i="24"/>
  <c r="I518" i="24"/>
  <c r="I520" i="24"/>
  <c r="I508" i="24"/>
  <c r="I516" i="24"/>
  <c r="I513" i="24"/>
  <c r="I514" i="24"/>
  <c r="I505" i="24"/>
  <c r="I506" i="24"/>
  <c r="I503" i="24"/>
  <c r="I507" i="24"/>
  <c r="I512" i="24"/>
  <c r="I509" i="24"/>
  <c r="I498" i="24"/>
  <c r="I496" i="24"/>
  <c r="I490" i="24"/>
  <c r="I530" i="24"/>
  <c r="I488" i="24"/>
  <c r="I497" i="24"/>
  <c r="I494" i="24"/>
  <c r="I493" i="24"/>
  <c r="I489" i="24"/>
  <c r="I484" i="24"/>
  <c r="I482" i="24"/>
  <c r="I475" i="24"/>
  <c r="I517" i="24"/>
  <c r="I501" i="24"/>
  <c r="I486" i="24"/>
  <c r="I598" i="24" s="1"/>
  <c r="I521" i="24"/>
  <c r="I504" i="24"/>
  <c r="I480" i="24"/>
  <c r="I487" i="24"/>
  <c r="I599" i="24" s="1"/>
  <c r="I502" i="24"/>
  <c r="I499" i="24"/>
  <c r="I495" i="24"/>
  <c r="I479" i="24"/>
  <c r="I491" i="24"/>
  <c r="I464" i="24"/>
  <c r="I576" i="24" s="1"/>
  <c r="I492" i="24"/>
  <c r="I500" i="24"/>
  <c r="I515" i="24"/>
  <c r="I481" i="24"/>
  <c r="I468" i="24"/>
  <c r="I466" i="24"/>
  <c r="I477" i="24"/>
  <c r="I471" i="24"/>
  <c r="I470" i="24"/>
  <c r="I483" i="24"/>
  <c r="I476" i="24"/>
  <c r="I467" i="24"/>
  <c r="I469" i="24"/>
  <c r="I457" i="24"/>
  <c r="I461" i="24"/>
  <c r="I573" i="24" s="1"/>
  <c r="I460" i="24"/>
  <c r="I572" i="24" s="1"/>
  <c r="I456" i="24"/>
  <c r="I473" i="24"/>
  <c r="I472" i="24"/>
  <c r="I465" i="24"/>
  <c r="I577" i="24" s="1"/>
  <c r="I478" i="24"/>
  <c r="I474" i="24"/>
  <c r="I462" i="24"/>
  <c r="I574" i="24" s="1"/>
  <c r="I455" i="24"/>
  <c r="I439" i="24"/>
  <c r="I450" i="24"/>
  <c r="I443" i="24"/>
  <c r="I448" i="24"/>
  <c r="I454" i="24"/>
  <c r="I446" i="24"/>
  <c r="I485" i="24"/>
  <c r="I597" i="24" s="1"/>
  <c r="I451" i="24"/>
  <c r="I453" i="24"/>
  <c r="I463" i="24"/>
  <c r="I575" i="24" s="1"/>
  <c r="I458" i="24"/>
  <c r="I452" i="24"/>
  <c r="I434" i="24"/>
  <c r="I546" i="24" s="1"/>
  <c r="I459" i="24"/>
  <c r="I571" i="24" s="1"/>
  <c r="I440" i="24"/>
  <c r="I433" i="24"/>
  <c r="I545" i="24" s="1"/>
  <c r="I432" i="24"/>
  <c r="I544" i="24" s="1"/>
  <c r="I438" i="24"/>
  <c r="I550" i="24" s="1"/>
  <c r="I441" i="24"/>
  <c r="I444" i="24"/>
  <c r="I436" i="24"/>
  <c r="I548" i="24" s="1"/>
  <c r="I431" i="24"/>
  <c r="I543" i="24" s="1"/>
  <c r="I435" i="24"/>
  <c r="I547" i="24" s="1"/>
  <c r="I445" i="24"/>
  <c r="I447" i="24"/>
  <c r="I449" i="24"/>
  <c r="I430" i="24"/>
  <c r="I542" i="24" s="1"/>
  <c r="I442" i="24"/>
  <c r="I437" i="24"/>
  <c r="I549" i="24" s="1"/>
  <c r="BT527" i="24"/>
  <c r="BT526" i="24"/>
  <c r="BT529" i="24"/>
  <c r="BT528" i="24"/>
  <c r="BT531" i="24"/>
  <c r="BT643" i="24" s="1"/>
  <c r="BT530" i="24"/>
  <c r="BT642" i="24" s="1"/>
  <c r="BT533" i="24"/>
  <c r="BT645" i="24" s="1"/>
  <c r="BT532" i="24"/>
  <c r="BT534" i="24"/>
  <c r="BT523" i="24"/>
  <c r="BT635" i="24" s="1"/>
  <c r="BT522" i="24"/>
  <c r="BT634" i="24" s="1"/>
  <c r="BT519" i="24"/>
  <c r="BT631" i="24" s="1"/>
  <c r="BT518" i="24"/>
  <c r="BT630" i="24" s="1"/>
  <c r="BT509" i="24"/>
  <c r="BT621" i="24" s="1"/>
  <c r="BT511" i="24"/>
  <c r="BT623" i="24" s="1"/>
  <c r="BT510" i="24"/>
  <c r="BT622" i="24" s="1"/>
  <c r="BT517" i="24"/>
  <c r="BT629" i="24" s="1"/>
  <c r="BT514" i="24"/>
  <c r="BT626" i="24" s="1"/>
  <c r="BT513" i="24"/>
  <c r="BT625" i="24" s="1"/>
  <c r="BT525" i="24"/>
  <c r="BT637" i="24" s="1"/>
  <c r="BT524" i="24"/>
  <c r="BT636" i="24" s="1"/>
  <c r="BT521" i="24"/>
  <c r="BT633" i="24" s="1"/>
  <c r="BT505" i="24"/>
  <c r="BT506" i="24"/>
  <c r="BT503" i="24"/>
  <c r="BT615" i="24" s="1"/>
  <c r="BT520" i="24"/>
  <c r="BT632" i="24" s="1"/>
  <c r="BT504" i="24"/>
  <c r="BT616" i="24" s="1"/>
  <c r="BT502" i="24"/>
  <c r="BT512" i="24"/>
  <c r="BT624" i="24" s="1"/>
  <c r="BT500" i="24"/>
  <c r="BT612" i="24" s="1"/>
  <c r="BT498" i="24"/>
  <c r="BT610" i="24" s="1"/>
  <c r="BT496" i="24"/>
  <c r="BT484" i="24"/>
  <c r="BT596" i="24" s="1"/>
  <c r="BT495" i="24"/>
  <c r="BT490" i="24"/>
  <c r="BT499" i="24"/>
  <c r="BT611" i="24" s="1"/>
  <c r="BT508" i="24"/>
  <c r="BT620" i="24" s="1"/>
  <c r="BT488" i="24"/>
  <c r="BT497" i="24"/>
  <c r="BT609" i="24" s="1"/>
  <c r="BT471" i="24"/>
  <c r="BT494" i="24"/>
  <c r="BT606" i="24" s="1"/>
  <c r="BT476" i="24"/>
  <c r="BT515" i="24"/>
  <c r="BT627" i="24" s="1"/>
  <c r="BT482" i="24"/>
  <c r="BT475" i="24"/>
  <c r="BT516" i="24"/>
  <c r="BT628" i="24" s="1"/>
  <c r="BT493" i="24"/>
  <c r="BT605" i="24" s="1"/>
  <c r="BT480" i="24"/>
  <c r="BT477" i="24"/>
  <c r="BT473" i="24"/>
  <c r="BT466" i="24"/>
  <c r="BT465" i="24"/>
  <c r="BT489" i="24"/>
  <c r="BT485" i="24"/>
  <c r="BT597" i="24" s="1"/>
  <c r="BT501" i="24"/>
  <c r="BT613" i="24" s="1"/>
  <c r="BT491" i="24"/>
  <c r="BT483" i="24"/>
  <c r="BT474" i="24"/>
  <c r="BT492" i="24"/>
  <c r="BT507" i="24"/>
  <c r="BT619" i="24" s="1"/>
  <c r="BT487" i="24"/>
  <c r="BT468" i="24"/>
  <c r="BT472" i="24"/>
  <c r="BT479" i="24"/>
  <c r="BT481" i="24"/>
  <c r="BT470" i="24"/>
  <c r="BT469" i="24"/>
  <c r="BT457" i="24"/>
  <c r="BT460" i="24"/>
  <c r="BT464" i="24"/>
  <c r="BT459" i="24"/>
  <c r="BT467" i="24"/>
  <c r="BT446" i="24"/>
  <c r="BT478" i="24"/>
  <c r="BT453" i="24"/>
  <c r="BT440" i="24"/>
  <c r="BT454" i="24"/>
  <c r="BT439" i="24"/>
  <c r="BT462" i="24"/>
  <c r="BT486" i="24"/>
  <c r="BT598" i="24" s="1"/>
  <c r="BT450" i="24"/>
  <c r="BT443" i="24"/>
  <c r="BT463" i="24"/>
  <c r="BT456" i="24"/>
  <c r="BT448" i="24"/>
  <c r="BT461" i="24"/>
  <c r="BT442" i="24"/>
  <c r="BT444" i="24"/>
  <c r="BT452" i="24"/>
  <c r="BT458" i="24"/>
  <c r="BT447" i="24"/>
  <c r="BT430" i="24"/>
  <c r="BT542" i="24" s="1"/>
  <c r="BT441" i="24"/>
  <c r="BT455" i="24"/>
  <c r="BT449" i="24"/>
  <c r="BT434" i="24"/>
  <c r="BT546" i="24" s="1"/>
  <c r="BT433" i="24"/>
  <c r="BT545" i="24" s="1"/>
  <c r="BT436" i="24"/>
  <c r="BT432" i="24"/>
  <c r="BT544" i="24" s="1"/>
  <c r="BT445" i="24"/>
  <c r="BT438" i="24"/>
  <c r="BT435" i="24"/>
  <c r="BT437" i="24"/>
  <c r="BT431" i="24"/>
  <c r="BT543" i="24" s="1"/>
  <c r="BT451" i="24"/>
  <c r="CA533" i="24"/>
  <c r="CA645" i="24" s="1"/>
  <c r="CA523" i="24"/>
  <c r="CA635" i="24" s="1"/>
  <c r="CA525" i="24"/>
  <c r="CA637" i="24" s="1"/>
  <c r="CA527" i="24"/>
  <c r="CA639" i="24" s="1"/>
  <c r="CA531" i="24"/>
  <c r="CA643" i="24" s="1"/>
  <c r="CA513" i="24"/>
  <c r="CA625" i="24" s="1"/>
  <c r="CA515" i="24"/>
  <c r="CA627" i="24" s="1"/>
  <c r="CA509" i="24"/>
  <c r="CA621" i="24" s="1"/>
  <c r="CA507" i="24"/>
  <c r="CA619" i="24" s="1"/>
  <c r="CA506" i="24"/>
  <c r="CA529" i="24"/>
  <c r="CA521" i="24"/>
  <c r="CA633" i="24" s="1"/>
  <c r="CA517" i="24"/>
  <c r="CA629" i="24" s="1"/>
  <c r="CA503" i="24"/>
  <c r="CA615" i="24" s="1"/>
  <c r="CA502" i="24"/>
  <c r="CA614" i="24" s="1"/>
  <c r="CA519" i="24"/>
  <c r="CA631" i="24" s="1"/>
  <c r="CA504" i="24"/>
  <c r="CA616" i="24" s="1"/>
  <c r="CA499" i="24"/>
  <c r="CA611" i="24" s="1"/>
  <c r="CA505" i="24"/>
  <c r="CA497" i="24"/>
  <c r="CA609" i="24" s="1"/>
  <c r="CA501" i="24"/>
  <c r="CA613" i="24" s="1"/>
  <c r="CA511" i="24"/>
  <c r="CA623" i="24" s="1"/>
  <c r="CA489" i="24"/>
  <c r="CA601" i="24" s="1"/>
  <c r="CA487" i="24"/>
  <c r="CA498" i="24"/>
  <c r="CA610" i="24" s="1"/>
  <c r="CA491" i="24"/>
  <c r="CA483" i="24"/>
  <c r="CA595" i="24" s="1"/>
  <c r="CA481" i="24"/>
  <c r="CA474" i="24"/>
  <c r="CA493" i="24"/>
  <c r="CA605" i="24" s="1"/>
  <c r="CA488" i="24"/>
  <c r="CA600" i="24" s="1"/>
  <c r="CA480" i="24"/>
  <c r="CA496" i="24"/>
  <c r="CA469" i="24"/>
  <c r="CA463" i="24"/>
  <c r="CA492" i="24"/>
  <c r="CA478" i="24"/>
  <c r="CA482" i="24"/>
  <c r="CA467" i="24"/>
  <c r="CA500" i="24"/>
  <c r="CA612" i="24" s="1"/>
  <c r="CA494" i="24"/>
  <c r="CA606" i="24" s="1"/>
  <c r="CA495" i="24"/>
  <c r="CA607" i="24" s="1"/>
  <c r="CA477" i="24"/>
  <c r="CA472" i="24"/>
  <c r="CA486" i="24"/>
  <c r="CA598" i="24" s="1"/>
  <c r="CA484" i="24"/>
  <c r="CA596" i="24" s="1"/>
  <c r="CA466" i="24"/>
  <c r="CA476" i="24"/>
  <c r="CA473" i="24"/>
  <c r="CA471" i="24"/>
  <c r="CA468" i="24"/>
  <c r="CA475" i="24"/>
  <c r="CA459" i="24"/>
  <c r="CA490" i="24"/>
  <c r="CA462" i="24"/>
  <c r="CA485" i="24"/>
  <c r="CA597" i="24" s="1"/>
  <c r="CA465" i="24"/>
  <c r="CA461" i="24"/>
  <c r="CA470" i="24"/>
  <c r="CA458" i="24"/>
  <c r="CA451" i="24"/>
  <c r="CA444" i="24"/>
  <c r="CA464" i="24"/>
  <c r="CA438" i="24"/>
  <c r="CA456" i="24"/>
  <c r="CA449" i="24"/>
  <c r="CA437" i="24"/>
  <c r="CA455" i="24"/>
  <c r="CA442" i="24"/>
  <c r="CA447" i="24"/>
  <c r="CA441" i="24"/>
  <c r="CA457" i="24"/>
  <c r="CA479" i="24"/>
  <c r="CA448" i="24"/>
  <c r="CA440" i="24"/>
  <c r="CA460" i="24"/>
  <c r="CA452" i="24"/>
  <c r="CA454" i="24"/>
  <c r="CA446" i="24"/>
  <c r="CA453" i="24"/>
  <c r="CA436" i="24"/>
  <c r="CA432" i="24"/>
  <c r="CA544" i="24" s="1"/>
  <c r="CA445" i="24"/>
  <c r="CA431" i="24"/>
  <c r="CA543" i="24" s="1"/>
  <c r="CA450" i="24"/>
  <c r="CA443" i="24"/>
  <c r="CA430" i="24"/>
  <c r="CA542" i="24" s="1"/>
  <c r="CA435" i="24"/>
  <c r="CA434" i="24"/>
  <c r="CA546" i="24" s="1"/>
  <c r="CA439" i="24"/>
  <c r="CA433" i="24"/>
  <c r="CA545" i="24" s="1"/>
  <c r="CA530" i="24"/>
  <c r="CA642" i="24" s="1"/>
  <c r="CA528" i="24"/>
  <c r="CA526" i="24"/>
  <c r="CA638" i="24" s="1"/>
  <c r="CA524" i="24"/>
  <c r="CA636" i="24" s="1"/>
  <c r="CA522" i="24"/>
  <c r="CA634" i="24" s="1"/>
  <c r="CA520" i="24"/>
  <c r="CA632" i="24" s="1"/>
  <c r="CA518" i="24"/>
  <c r="CA630" i="24" s="1"/>
  <c r="CA516" i="24"/>
  <c r="CA628" i="24" s="1"/>
  <c r="CA514" i="24"/>
  <c r="CA626" i="24" s="1"/>
  <c r="CA512" i="24"/>
  <c r="CA624" i="24" s="1"/>
  <c r="CA510" i="24"/>
  <c r="CA622" i="24" s="1"/>
  <c r="CA508" i="24"/>
  <c r="CA620" i="24" s="1"/>
  <c r="CA534" i="24"/>
  <c r="CA532" i="24"/>
  <c r="Y530" i="24"/>
  <c r="Y529" i="24"/>
  <c r="Y532" i="24"/>
  <c r="Y531" i="24"/>
  <c r="Y534" i="24"/>
  <c r="Y533" i="24"/>
  <c r="Y524" i="24"/>
  <c r="Y523" i="24"/>
  <c r="Y526" i="24"/>
  <c r="Y525" i="24"/>
  <c r="Y521" i="24"/>
  <c r="Y512" i="24"/>
  <c r="Y511" i="24"/>
  <c r="Y522" i="24"/>
  <c r="Y514" i="24"/>
  <c r="Y626" i="24" s="1"/>
  <c r="Y513" i="24"/>
  <c r="Y625" i="24" s="1"/>
  <c r="Y528" i="24"/>
  <c r="Y510" i="24"/>
  <c r="Y520" i="24"/>
  <c r="Y515" i="24"/>
  <c r="Y627" i="24" s="1"/>
  <c r="Y508" i="24"/>
  <c r="Y505" i="24"/>
  <c r="Y509" i="24"/>
  <c r="Y519" i="24"/>
  <c r="Y503" i="24"/>
  <c r="Y493" i="24"/>
  <c r="Y507" i="24"/>
  <c r="Y498" i="24"/>
  <c r="Y527" i="24"/>
  <c r="Y516" i="24"/>
  <c r="Y501" i="24"/>
  <c r="Y502" i="24"/>
  <c r="Y494" i="24"/>
  <c r="Y517" i="24"/>
  <c r="Y500" i="24"/>
  <c r="Y499" i="24"/>
  <c r="Y488" i="24"/>
  <c r="Y492" i="24"/>
  <c r="Y477" i="24"/>
  <c r="Y504" i="24"/>
  <c r="Y489" i="24"/>
  <c r="Y482" i="24"/>
  <c r="Y475" i="24"/>
  <c r="Y518" i="24"/>
  <c r="Y497" i="24"/>
  <c r="Y490" i="24"/>
  <c r="Y479" i="24"/>
  <c r="Y481" i="24"/>
  <c r="Y476" i="24"/>
  <c r="Y486" i="24"/>
  <c r="Y598" i="24" s="1"/>
  <c r="Y485" i="24"/>
  <c r="Y597" i="24" s="1"/>
  <c r="Y484" i="24"/>
  <c r="Y470" i="24"/>
  <c r="Y487" i="24"/>
  <c r="Y599" i="24" s="1"/>
  <c r="Y506" i="24"/>
  <c r="Y483" i="24"/>
  <c r="Y474" i="24"/>
  <c r="Y495" i="24"/>
  <c r="Y468" i="24"/>
  <c r="Y491" i="24"/>
  <c r="Y464" i="24"/>
  <c r="Y496" i="24"/>
  <c r="Y473" i="24"/>
  <c r="Y472" i="24"/>
  <c r="Y478" i="24"/>
  <c r="Y460" i="24"/>
  <c r="Y471" i="24"/>
  <c r="Y467" i="24"/>
  <c r="Y465" i="24"/>
  <c r="Y452" i="24"/>
  <c r="Y564" i="24" s="1"/>
  <c r="Y445" i="24"/>
  <c r="Y439" i="24"/>
  <c r="Y469" i="24"/>
  <c r="Y438" i="24"/>
  <c r="Y450" i="24"/>
  <c r="Y562" i="24" s="1"/>
  <c r="Y443" i="24"/>
  <c r="Y461" i="24"/>
  <c r="Y458" i="24"/>
  <c r="Y570" i="24" s="1"/>
  <c r="Y442" i="24"/>
  <c r="Y462" i="24"/>
  <c r="Y459" i="24"/>
  <c r="Y448" i="24"/>
  <c r="Y480" i="24"/>
  <c r="Y463" i="24"/>
  <c r="Y466" i="24"/>
  <c r="Y455" i="24"/>
  <c r="Y567" i="24" s="1"/>
  <c r="Y441" i="24"/>
  <c r="Y457" i="24"/>
  <c r="Y569" i="24" s="1"/>
  <c r="Y454" i="24"/>
  <c r="Y566" i="24" s="1"/>
  <c r="Y451" i="24"/>
  <c r="Y453" i="24"/>
  <c r="Y565" i="24" s="1"/>
  <c r="Y446" i="24"/>
  <c r="Y433" i="24"/>
  <c r="Y545" i="24" s="1"/>
  <c r="Y432" i="24"/>
  <c r="Y544" i="24" s="1"/>
  <c r="Y444" i="24"/>
  <c r="Y440" i="24"/>
  <c r="Y431" i="24"/>
  <c r="Y543" i="24" s="1"/>
  <c r="Y456" i="24"/>
  <c r="Y568" i="24" s="1"/>
  <c r="Y447" i="24"/>
  <c r="Y435" i="24"/>
  <c r="Y436" i="24"/>
  <c r="Y430" i="24"/>
  <c r="Y542" i="24" s="1"/>
  <c r="Y437" i="24"/>
  <c r="Y449" i="24"/>
  <c r="Y434" i="24"/>
  <c r="Y546" i="24" s="1"/>
  <c r="O523" i="24"/>
  <c r="O525" i="24"/>
  <c r="O527" i="24"/>
  <c r="O529" i="24"/>
  <c r="O531" i="24"/>
  <c r="O533" i="24"/>
  <c r="O515" i="24"/>
  <c r="O517" i="24"/>
  <c r="O509" i="24"/>
  <c r="O519" i="24"/>
  <c r="O511" i="24"/>
  <c r="O503" i="24"/>
  <c r="O506" i="24"/>
  <c r="O504" i="24"/>
  <c r="O507" i="24"/>
  <c r="O500" i="24"/>
  <c r="O501" i="24"/>
  <c r="O505" i="24"/>
  <c r="O502" i="24"/>
  <c r="O486" i="24"/>
  <c r="O598" i="24" s="1"/>
  <c r="O499" i="24"/>
  <c r="O487" i="24"/>
  <c r="O599" i="24" s="1"/>
  <c r="O513" i="24"/>
  <c r="O472" i="24"/>
  <c r="O521" i="24"/>
  <c r="O478" i="24"/>
  <c r="O489" i="24"/>
  <c r="O485" i="24"/>
  <c r="O597" i="24" s="1"/>
  <c r="O476" i="24"/>
  <c r="O495" i="24"/>
  <c r="O483" i="24"/>
  <c r="O474" i="24"/>
  <c r="O464" i="24"/>
  <c r="O576" i="24" s="1"/>
  <c r="O496" i="24"/>
  <c r="O494" i="24"/>
  <c r="O497" i="24"/>
  <c r="O462" i="24"/>
  <c r="O574" i="24" s="1"/>
  <c r="O488" i="24"/>
  <c r="O481" i="24"/>
  <c r="O467" i="24"/>
  <c r="O493" i="24"/>
  <c r="O498" i="24"/>
  <c r="O479" i="24"/>
  <c r="O471" i="24"/>
  <c r="O484" i="24"/>
  <c r="O470" i="24"/>
  <c r="O482" i="24"/>
  <c r="O469" i="24"/>
  <c r="O465" i="24"/>
  <c r="O577" i="24" s="1"/>
  <c r="O475" i="24"/>
  <c r="O455" i="24"/>
  <c r="O466" i="24"/>
  <c r="O480" i="24"/>
  <c r="O459" i="24"/>
  <c r="O571" i="24" s="1"/>
  <c r="O477" i="24"/>
  <c r="O458" i="24"/>
  <c r="O461" i="24"/>
  <c r="O573" i="24" s="1"/>
  <c r="O492" i="24"/>
  <c r="O491" i="24"/>
  <c r="O463" i="24"/>
  <c r="O575" i="24" s="1"/>
  <c r="O449" i="24"/>
  <c r="O437" i="24"/>
  <c r="O490" i="24"/>
  <c r="O460" i="24"/>
  <c r="O572" i="24" s="1"/>
  <c r="O447" i="24"/>
  <c r="O441" i="24"/>
  <c r="O553" i="24" s="1"/>
  <c r="O457" i="24"/>
  <c r="O453" i="24"/>
  <c r="O440" i="24"/>
  <c r="O552" i="24" s="1"/>
  <c r="O451" i="24"/>
  <c r="O442" i="24"/>
  <c r="O554" i="24" s="1"/>
  <c r="O444" i="24"/>
  <c r="O556" i="24" s="1"/>
  <c r="O446" i="24"/>
  <c r="O448" i="24"/>
  <c r="O473" i="24"/>
  <c r="O452" i="24"/>
  <c r="O450" i="24"/>
  <c r="O454" i="24"/>
  <c r="O445" i="24"/>
  <c r="O557" i="24" s="1"/>
  <c r="O431" i="24"/>
  <c r="O543" i="24" s="1"/>
  <c r="O438" i="24"/>
  <c r="O436" i="24"/>
  <c r="O430" i="24"/>
  <c r="O542" i="24" s="1"/>
  <c r="O435" i="24"/>
  <c r="O434" i="24"/>
  <c r="O546" i="24" s="1"/>
  <c r="O468" i="24"/>
  <c r="O433" i="24"/>
  <c r="O545" i="24" s="1"/>
  <c r="O456" i="24"/>
  <c r="O432" i="24"/>
  <c r="O544" i="24" s="1"/>
  <c r="O443" i="24"/>
  <c r="O555" i="24" s="1"/>
  <c r="O439" i="24"/>
  <c r="O551" i="24" s="1"/>
  <c r="O514" i="24"/>
  <c r="O512" i="24"/>
  <c r="O510" i="24"/>
  <c r="O508" i="24"/>
  <c r="O534" i="24"/>
  <c r="O532" i="24"/>
  <c r="O530" i="24"/>
  <c r="O528" i="24"/>
  <c r="O526" i="24"/>
  <c r="O524" i="24"/>
  <c r="O522" i="24"/>
  <c r="O520" i="24"/>
  <c r="O518" i="24"/>
  <c r="O516" i="24"/>
  <c r="BM534" i="24"/>
  <c r="BM523" i="24"/>
  <c r="BM635" i="24" s="1"/>
  <c r="BM522" i="24"/>
  <c r="BM634" i="24" s="1"/>
  <c r="BM525" i="24"/>
  <c r="BM637" i="24" s="1"/>
  <c r="BM524" i="24"/>
  <c r="BM636" i="24" s="1"/>
  <c r="BM527" i="24"/>
  <c r="BM639" i="24" s="1"/>
  <c r="BM526" i="24"/>
  <c r="BM638" i="24" s="1"/>
  <c r="BM529" i="24"/>
  <c r="BM528" i="24"/>
  <c r="BM531" i="24"/>
  <c r="BM643" i="24" s="1"/>
  <c r="BM530" i="24"/>
  <c r="BM642" i="24" s="1"/>
  <c r="BM533" i="24"/>
  <c r="BM645" i="24" s="1"/>
  <c r="BM532" i="24"/>
  <c r="BM515" i="24"/>
  <c r="BM627" i="24" s="1"/>
  <c r="BM514" i="24"/>
  <c r="BM626" i="24" s="1"/>
  <c r="BM517" i="24"/>
  <c r="BM629" i="24" s="1"/>
  <c r="BM516" i="24"/>
  <c r="BM628" i="24" s="1"/>
  <c r="BM509" i="24"/>
  <c r="BM508" i="24"/>
  <c r="BM620" i="24" s="1"/>
  <c r="BM504" i="24"/>
  <c r="BM616" i="24" s="1"/>
  <c r="BM518" i="24"/>
  <c r="BM630" i="24" s="1"/>
  <c r="BM520" i="24"/>
  <c r="BM632" i="24" s="1"/>
  <c r="BM503" i="24"/>
  <c r="BM615" i="24" s="1"/>
  <c r="BM521" i="24"/>
  <c r="BM633" i="24" s="1"/>
  <c r="BM512" i="24"/>
  <c r="BM624" i="24" s="1"/>
  <c r="BM500" i="24"/>
  <c r="BM612" i="24" s="1"/>
  <c r="BM505" i="24"/>
  <c r="BM519" i="24"/>
  <c r="BM631" i="24" s="1"/>
  <c r="BM511" i="24"/>
  <c r="BM623" i="24" s="1"/>
  <c r="BM501" i="24"/>
  <c r="BM613" i="24" s="1"/>
  <c r="BM507" i="24"/>
  <c r="BM619" i="24" s="1"/>
  <c r="BM494" i="24"/>
  <c r="BM606" i="24" s="1"/>
  <c r="BM493" i="24"/>
  <c r="BM605" i="24" s="1"/>
  <c r="BM496" i="24"/>
  <c r="BM495" i="24"/>
  <c r="BM607" i="24" s="1"/>
  <c r="BM510" i="24"/>
  <c r="BM622" i="24" s="1"/>
  <c r="BM472" i="24"/>
  <c r="BM489" i="24"/>
  <c r="BM601" i="24" s="1"/>
  <c r="BM478" i="24"/>
  <c r="BM498" i="24"/>
  <c r="BM610" i="24" s="1"/>
  <c r="BM476" i="24"/>
  <c r="BM487" i="24"/>
  <c r="BM599" i="24" s="1"/>
  <c r="BM464" i="24"/>
  <c r="BM576" i="24" s="1"/>
  <c r="BM499" i="24"/>
  <c r="BM611" i="24" s="1"/>
  <c r="BM506" i="24"/>
  <c r="BM481" i="24"/>
  <c r="BM462" i="24"/>
  <c r="BM467" i="24"/>
  <c r="BM502" i="24"/>
  <c r="BM497" i="24"/>
  <c r="BM609" i="24" s="1"/>
  <c r="BM480" i="24"/>
  <c r="BM513" i="24"/>
  <c r="BM625" i="24" s="1"/>
  <c r="BM492" i="24"/>
  <c r="BM604" i="24" s="1"/>
  <c r="BM486" i="24"/>
  <c r="BM598" i="24" s="1"/>
  <c r="BM490" i="24"/>
  <c r="BM474" i="24"/>
  <c r="BM475" i="24"/>
  <c r="BM473" i="24"/>
  <c r="BM488" i="24"/>
  <c r="BM600" i="24" s="1"/>
  <c r="BM491" i="24"/>
  <c r="BM482" i="24"/>
  <c r="BM485" i="24"/>
  <c r="BM597" i="24" s="1"/>
  <c r="BM477" i="24"/>
  <c r="BM465" i="24"/>
  <c r="BM577" i="24" s="1"/>
  <c r="BM455" i="24"/>
  <c r="BM463" i="24"/>
  <c r="BM575" i="24" s="1"/>
  <c r="BM461" i="24"/>
  <c r="BM470" i="24"/>
  <c r="BM582" i="24" s="1"/>
  <c r="BM471" i="24"/>
  <c r="BM466" i="24"/>
  <c r="BM578" i="24" s="1"/>
  <c r="BM458" i="24"/>
  <c r="BM484" i="24"/>
  <c r="BM596" i="24" s="1"/>
  <c r="BM479" i="24"/>
  <c r="BM456" i="24"/>
  <c r="BM483" i="24"/>
  <c r="BM595" i="24" s="1"/>
  <c r="BM459" i="24"/>
  <c r="BM457" i="24"/>
  <c r="BM449" i="24"/>
  <c r="BM437" i="24"/>
  <c r="BM468" i="24"/>
  <c r="BM436" i="24"/>
  <c r="BM447" i="24"/>
  <c r="BM441" i="24"/>
  <c r="BM453" i="24"/>
  <c r="BM440" i="24"/>
  <c r="BM460" i="24"/>
  <c r="BM445" i="24"/>
  <c r="BM443" i="24"/>
  <c r="BM439" i="24"/>
  <c r="BM469" i="24"/>
  <c r="BM581" i="24" s="1"/>
  <c r="BM448" i="24"/>
  <c r="BM454" i="24"/>
  <c r="BM438" i="24"/>
  <c r="BM452" i="24"/>
  <c r="BM446" i="24"/>
  <c r="BM431" i="24"/>
  <c r="BM543" i="24" s="1"/>
  <c r="BM451" i="24"/>
  <c r="BM444" i="24"/>
  <c r="BM430" i="24"/>
  <c r="BM542" i="24" s="1"/>
  <c r="BM435" i="24"/>
  <c r="BM442" i="24"/>
  <c r="BM434" i="24"/>
  <c r="BM546" i="24" s="1"/>
  <c r="BM450" i="24"/>
  <c r="BM433" i="24"/>
  <c r="BM545" i="24" s="1"/>
  <c r="BM432" i="24"/>
  <c r="BM544" i="24" s="1"/>
  <c r="M533" i="24"/>
  <c r="M524" i="24"/>
  <c r="M523" i="24"/>
  <c r="M526" i="24"/>
  <c r="M525" i="24"/>
  <c r="M528" i="24"/>
  <c r="M527" i="24"/>
  <c r="M530" i="24"/>
  <c r="M532" i="24"/>
  <c r="M529" i="24"/>
  <c r="M531" i="24"/>
  <c r="M534" i="24"/>
  <c r="M511" i="24"/>
  <c r="M516" i="24"/>
  <c r="M518" i="24"/>
  <c r="M519" i="24"/>
  <c r="M510" i="24"/>
  <c r="M505" i="24"/>
  <c r="M515" i="24"/>
  <c r="M514" i="24"/>
  <c r="M522" i="24"/>
  <c r="M502" i="24"/>
  <c r="M501" i="24"/>
  <c r="M520" i="24"/>
  <c r="M521" i="24"/>
  <c r="M512" i="24"/>
  <c r="M508" i="24"/>
  <c r="M498" i="24"/>
  <c r="M496" i="24"/>
  <c r="M517" i="24"/>
  <c r="M506" i="24"/>
  <c r="M504" i="24"/>
  <c r="M488" i="24"/>
  <c r="M494" i="24"/>
  <c r="M493" i="24"/>
  <c r="M513" i="24"/>
  <c r="M499" i="24"/>
  <c r="M490" i="24"/>
  <c r="M491" i="24"/>
  <c r="M482" i="24"/>
  <c r="M475" i="24"/>
  <c r="M480" i="24"/>
  <c r="M473" i="24"/>
  <c r="M509" i="24"/>
  <c r="M487" i="24"/>
  <c r="M599" i="24" s="1"/>
  <c r="M507" i="24"/>
  <c r="M500" i="24"/>
  <c r="M492" i="24"/>
  <c r="M484" i="24"/>
  <c r="M495" i="24"/>
  <c r="M478" i="24"/>
  <c r="M477" i="24"/>
  <c r="M468" i="24"/>
  <c r="M497" i="24"/>
  <c r="M462" i="24"/>
  <c r="M574" i="24" s="1"/>
  <c r="M481" i="24"/>
  <c r="M466" i="24"/>
  <c r="M470" i="24"/>
  <c r="M503" i="24"/>
  <c r="M486" i="24"/>
  <c r="M598" i="24" s="1"/>
  <c r="M489" i="24"/>
  <c r="M476" i="24"/>
  <c r="M461" i="24"/>
  <c r="M573" i="24" s="1"/>
  <c r="M460" i="24"/>
  <c r="M572" i="24" s="1"/>
  <c r="M456" i="24"/>
  <c r="M464" i="24"/>
  <c r="M576" i="24" s="1"/>
  <c r="M485" i="24"/>
  <c r="M597" i="24" s="1"/>
  <c r="M472" i="24"/>
  <c r="M479" i="24"/>
  <c r="M474" i="24"/>
  <c r="M463" i="24"/>
  <c r="M575" i="24" s="1"/>
  <c r="M458" i="24"/>
  <c r="M459" i="24"/>
  <c r="M571" i="24" s="1"/>
  <c r="M450" i="24"/>
  <c r="M443" i="24"/>
  <c r="M483" i="24"/>
  <c r="M465" i="24"/>
  <c r="M577" i="24" s="1"/>
  <c r="M448" i="24"/>
  <c r="M471" i="24"/>
  <c r="M454" i="24"/>
  <c r="M446" i="24"/>
  <c r="M453" i="24"/>
  <c r="M455" i="24"/>
  <c r="M442" i="24"/>
  <c r="M444" i="24"/>
  <c r="M467" i="24"/>
  <c r="M457" i="24"/>
  <c r="M469" i="24"/>
  <c r="M451" i="24"/>
  <c r="M445" i="24"/>
  <c r="M432" i="24"/>
  <c r="M544" i="24" s="1"/>
  <c r="M447" i="24"/>
  <c r="M449" i="24"/>
  <c r="M437" i="24"/>
  <c r="M549" i="24" s="1"/>
  <c r="M441" i="24"/>
  <c r="M553" i="24" s="1"/>
  <c r="M438" i="24"/>
  <c r="M550" i="24" s="1"/>
  <c r="M436" i="24"/>
  <c r="M548" i="24" s="1"/>
  <c r="M430" i="24"/>
  <c r="M542" i="24" s="1"/>
  <c r="M434" i="24"/>
  <c r="M546" i="24" s="1"/>
  <c r="M440" i="24"/>
  <c r="M552" i="24" s="1"/>
  <c r="M439" i="24"/>
  <c r="M551" i="24" s="1"/>
  <c r="M431" i="24"/>
  <c r="M543" i="24" s="1"/>
  <c r="M433" i="24"/>
  <c r="M545" i="24" s="1"/>
  <c r="M435" i="24"/>
  <c r="M547" i="24" s="1"/>
  <c r="M452" i="24"/>
  <c r="CX534" i="24"/>
  <c r="CX522" i="24"/>
  <c r="CX634" i="24" s="1"/>
  <c r="CX524" i="24"/>
  <c r="CX636" i="24" s="1"/>
  <c r="CX526" i="24"/>
  <c r="CX638" i="24" s="1"/>
  <c r="CX528" i="24"/>
  <c r="CX530" i="24"/>
  <c r="CX642" i="24" s="1"/>
  <c r="CX532" i="24"/>
  <c r="CX644" i="24" s="1"/>
  <c r="CX514" i="24"/>
  <c r="CX626" i="24" s="1"/>
  <c r="CX516" i="24"/>
  <c r="CX628" i="24" s="1"/>
  <c r="CX508" i="24"/>
  <c r="CX620" i="24" s="1"/>
  <c r="CX512" i="24"/>
  <c r="CX624" i="24" s="1"/>
  <c r="CX520" i="24"/>
  <c r="CX632" i="24" s="1"/>
  <c r="CX499" i="24"/>
  <c r="CX611" i="24" s="1"/>
  <c r="CX518" i="24"/>
  <c r="CX630" i="24" s="1"/>
  <c r="CX506" i="24"/>
  <c r="CX500" i="24"/>
  <c r="CX612" i="24" s="1"/>
  <c r="CX493" i="24"/>
  <c r="CX605" i="24" s="1"/>
  <c r="CX492" i="24"/>
  <c r="CX471" i="24"/>
  <c r="CX494" i="24"/>
  <c r="CX606" i="24" s="1"/>
  <c r="CX496" i="24"/>
  <c r="CX608" i="24" s="1"/>
  <c r="CX488" i="24"/>
  <c r="CX600" i="24" s="1"/>
  <c r="CX477" i="24"/>
  <c r="CX475" i="24"/>
  <c r="CX487" i="24"/>
  <c r="CX599" i="24" s="1"/>
  <c r="CX510" i="24"/>
  <c r="CX622" i="24" s="1"/>
  <c r="CX480" i="24"/>
  <c r="CX463" i="24"/>
  <c r="CX501" i="24"/>
  <c r="CX613" i="24" s="1"/>
  <c r="CX498" i="24"/>
  <c r="CX610" i="24" s="1"/>
  <c r="CX484" i="24"/>
  <c r="CX596" i="24" s="1"/>
  <c r="CX479" i="24"/>
  <c r="CX461" i="24"/>
  <c r="CX495" i="24"/>
  <c r="CX607" i="24" s="1"/>
  <c r="CX485" i="24"/>
  <c r="CX597" i="24" s="1"/>
  <c r="CX466" i="24"/>
  <c r="CX486" i="24"/>
  <c r="CX598" i="24" s="1"/>
  <c r="CX483" i="24"/>
  <c r="CX595" i="24" s="1"/>
  <c r="CX489" i="24"/>
  <c r="CX473" i="24"/>
  <c r="CX470" i="24"/>
  <c r="CX491" i="24"/>
  <c r="CX481" i="24"/>
  <c r="CX474" i="24"/>
  <c r="CX476" i="24"/>
  <c r="CX490" i="24"/>
  <c r="CX497" i="24"/>
  <c r="CX609" i="24" s="1"/>
  <c r="CX454" i="24"/>
  <c r="CX566" i="24" s="1"/>
  <c r="CX482" i="24"/>
  <c r="CX594" i="24" s="1"/>
  <c r="CX472" i="24"/>
  <c r="CX478" i="24"/>
  <c r="CX462" i="24"/>
  <c r="CX468" i="24"/>
  <c r="CX457" i="24"/>
  <c r="CX569" i="24" s="1"/>
  <c r="CX465" i="24"/>
  <c r="CX464" i="24"/>
  <c r="CX448" i="24"/>
  <c r="CX436" i="24"/>
  <c r="CX455" i="24"/>
  <c r="CX567" i="24" s="1"/>
  <c r="CX446" i="24"/>
  <c r="CX440" i="24"/>
  <c r="CX460" i="24"/>
  <c r="CX467" i="24"/>
  <c r="CX452" i="24"/>
  <c r="CX564" i="24" s="1"/>
  <c r="CX439" i="24"/>
  <c r="CX458" i="24"/>
  <c r="CX570" i="24" s="1"/>
  <c r="CX456" i="24"/>
  <c r="CX568" i="24" s="1"/>
  <c r="CX438" i="24"/>
  <c r="CX437" i="24"/>
  <c r="CX453" i="24"/>
  <c r="CX565" i="24" s="1"/>
  <c r="CX469" i="24"/>
  <c r="CX444" i="24"/>
  <c r="CX442" i="24"/>
  <c r="CX451" i="24"/>
  <c r="CX563" i="24" s="1"/>
  <c r="CX443" i="24"/>
  <c r="CX450" i="24"/>
  <c r="CX430" i="24"/>
  <c r="CX542" i="24" s="1"/>
  <c r="CX435" i="24"/>
  <c r="CX447" i="24"/>
  <c r="CX434" i="24"/>
  <c r="CX546" i="24" s="1"/>
  <c r="CX459" i="24"/>
  <c r="CX433" i="24"/>
  <c r="CX545" i="24" s="1"/>
  <c r="CX432" i="24"/>
  <c r="CX544" i="24" s="1"/>
  <c r="CX449" i="24"/>
  <c r="CX431" i="24"/>
  <c r="CX543" i="24" s="1"/>
  <c r="CX441" i="24"/>
  <c r="CX445" i="24"/>
  <c r="CX531" i="24"/>
  <c r="CX643" i="24" s="1"/>
  <c r="CX533" i="24"/>
  <c r="CX645" i="24" s="1"/>
  <c r="CX502" i="24"/>
  <c r="CX614" i="24" s="1"/>
  <c r="CX503" i="24"/>
  <c r="CX615" i="24" s="1"/>
  <c r="CX507" i="24"/>
  <c r="CX619" i="24" s="1"/>
  <c r="CX504" i="24"/>
  <c r="CX616" i="24" s="1"/>
  <c r="CX509" i="24"/>
  <c r="CX621" i="24" s="1"/>
  <c r="CX511" i="24"/>
  <c r="CX623" i="24" s="1"/>
  <c r="CX513" i="24"/>
  <c r="CX625" i="24" s="1"/>
  <c r="CX515" i="24"/>
  <c r="CX627" i="24" s="1"/>
  <c r="CX517" i="24"/>
  <c r="CX629" i="24" s="1"/>
  <c r="CX519" i="24"/>
  <c r="CX631" i="24" s="1"/>
  <c r="CX521" i="24"/>
  <c r="CX633" i="24" s="1"/>
  <c r="CX523" i="24"/>
  <c r="CX635" i="24" s="1"/>
  <c r="CX525" i="24"/>
  <c r="CX637" i="24" s="1"/>
  <c r="CX527" i="24"/>
  <c r="CX639" i="24" s="1"/>
  <c r="CX529" i="24"/>
  <c r="AT530" i="24"/>
  <c r="AT529" i="24"/>
  <c r="AT501" i="24"/>
  <c r="AT512" i="24"/>
  <c r="AT479" i="24"/>
  <c r="AT487" i="24"/>
  <c r="AT482" i="24"/>
  <c r="AT469" i="24"/>
  <c r="AT438" i="24"/>
  <c r="AT450" i="24"/>
  <c r="AT459" i="24"/>
  <c r="AT454" i="24"/>
  <c r="BZ471" i="24"/>
  <c r="G530" i="24"/>
  <c r="G532" i="24"/>
  <c r="G529" i="24"/>
  <c r="G531" i="24"/>
  <c r="G534" i="24"/>
  <c r="G533" i="24"/>
  <c r="G524" i="24"/>
  <c r="G523" i="24"/>
  <c r="G526" i="24"/>
  <c r="G525" i="24"/>
  <c r="G527" i="24"/>
  <c r="G522" i="24"/>
  <c r="G521" i="24"/>
  <c r="G512" i="24"/>
  <c r="G514" i="24"/>
  <c r="G515" i="24"/>
  <c r="G511" i="24"/>
  <c r="G510" i="24"/>
  <c r="G518" i="24"/>
  <c r="G507" i="24"/>
  <c r="G528" i="24"/>
  <c r="G519" i="24"/>
  <c r="G509" i="24"/>
  <c r="G516" i="24"/>
  <c r="G499" i="24"/>
  <c r="G500" i="24"/>
  <c r="G517" i="24"/>
  <c r="G497" i="24"/>
  <c r="G513" i="24"/>
  <c r="G503" i="24"/>
  <c r="G495" i="24"/>
  <c r="G491" i="24"/>
  <c r="G489" i="24"/>
  <c r="G502" i="24"/>
  <c r="G506" i="24"/>
  <c r="G492" i="24"/>
  <c r="G520" i="24"/>
  <c r="G483" i="24"/>
  <c r="G508" i="24"/>
  <c r="G501" i="24"/>
  <c r="G498" i="24"/>
  <c r="G494" i="24"/>
  <c r="G490" i="24"/>
  <c r="G481" i="24"/>
  <c r="G474" i="24"/>
  <c r="G504" i="24"/>
  <c r="G487" i="24"/>
  <c r="G599" i="24" s="1"/>
  <c r="G484" i="24"/>
  <c r="G505" i="24"/>
  <c r="G496" i="24"/>
  <c r="G478" i="24"/>
  <c r="G470" i="24"/>
  <c r="G465" i="24"/>
  <c r="G577" i="24" s="1"/>
  <c r="G482" i="24"/>
  <c r="G488" i="24"/>
  <c r="G477" i="24"/>
  <c r="G469" i="24"/>
  <c r="G493" i="24"/>
  <c r="G476" i="24"/>
  <c r="G467" i="24"/>
  <c r="G479" i="24"/>
  <c r="G473" i="24"/>
  <c r="G471" i="24"/>
  <c r="G486" i="24"/>
  <c r="G598" i="24" s="1"/>
  <c r="G480" i="24"/>
  <c r="G463" i="24"/>
  <c r="G575" i="24" s="1"/>
  <c r="G462" i="24"/>
  <c r="G574" i="24" s="1"/>
  <c r="G458" i="24"/>
  <c r="G485" i="24"/>
  <c r="G597" i="24" s="1"/>
  <c r="G464" i="24"/>
  <c r="G576" i="24" s="1"/>
  <c r="G472" i="24"/>
  <c r="G475" i="24"/>
  <c r="G461" i="24"/>
  <c r="G573" i="24" s="1"/>
  <c r="G452" i="24"/>
  <c r="G445" i="24"/>
  <c r="G459" i="24"/>
  <c r="G571" i="24" s="1"/>
  <c r="G451" i="24"/>
  <c r="G444" i="24"/>
  <c r="G468" i="24"/>
  <c r="G449" i="24"/>
  <c r="G442" i="24"/>
  <c r="G447" i="24"/>
  <c r="G441" i="24"/>
  <c r="G440" i="24"/>
  <c r="G466" i="24"/>
  <c r="G460" i="24"/>
  <c r="G572" i="24" s="1"/>
  <c r="G453" i="24"/>
  <c r="G455" i="24"/>
  <c r="G450" i="24"/>
  <c r="G457" i="24"/>
  <c r="G448" i="24"/>
  <c r="G439" i="24"/>
  <c r="G434" i="24"/>
  <c r="G546" i="24" s="1"/>
  <c r="G443" i="24"/>
  <c r="G432" i="24"/>
  <c r="G544" i="24" s="1"/>
  <c r="G446" i="24"/>
  <c r="G438" i="24"/>
  <c r="G550" i="24" s="1"/>
  <c r="G437" i="24"/>
  <c r="G549" i="24" s="1"/>
  <c r="G431" i="24"/>
  <c r="G543" i="24" s="1"/>
  <c r="G454" i="24"/>
  <c r="G456" i="24"/>
  <c r="G436" i="24"/>
  <c r="G548" i="24" s="1"/>
  <c r="G433" i="24"/>
  <c r="G545" i="24" s="1"/>
  <c r="G435" i="24"/>
  <c r="G547" i="24" s="1"/>
  <c r="G430" i="24"/>
  <c r="G542" i="24" s="1"/>
  <c r="BV529" i="24"/>
  <c r="BV528" i="24"/>
  <c r="BV531" i="24"/>
  <c r="BV643" i="24" s="1"/>
  <c r="BV530" i="24"/>
  <c r="BV642" i="24" s="1"/>
  <c r="BV533" i="24"/>
  <c r="BV645" i="24" s="1"/>
  <c r="BV532" i="24"/>
  <c r="BV534" i="24"/>
  <c r="BV523" i="24"/>
  <c r="BV635" i="24" s="1"/>
  <c r="BV522" i="24"/>
  <c r="BV634" i="24" s="1"/>
  <c r="BV525" i="24"/>
  <c r="BV637" i="24" s="1"/>
  <c r="BV524" i="24"/>
  <c r="BV636" i="24" s="1"/>
  <c r="BV527" i="24"/>
  <c r="BV639" i="24" s="1"/>
  <c r="BV526" i="24"/>
  <c r="BV638" i="24" s="1"/>
  <c r="BV521" i="24"/>
  <c r="BV633" i="24" s="1"/>
  <c r="BV520" i="24"/>
  <c r="BV632" i="24" s="1"/>
  <c r="BV515" i="24"/>
  <c r="BV627" i="24" s="1"/>
  <c r="BV514" i="24"/>
  <c r="BV626" i="24" s="1"/>
  <c r="BV512" i="24"/>
  <c r="BV624" i="24" s="1"/>
  <c r="BV511" i="24"/>
  <c r="BV623" i="24" s="1"/>
  <c r="BV507" i="24"/>
  <c r="BV619" i="24" s="1"/>
  <c r="BV505" i="24"/>
  <c r="BV518" i="24"/>
  <c r="BV630" i="24" s="1"/>
  <c r="BV508" i="24"/>
  <c r="BV620" i="24" s="1"/>
  <c r="BV503" i="24"/>
  <c r="BV615" i="24" s="1"/>
  <c r="BV502" i="24"/>
  <c r="BV614" i="24" s="1"/>
  <c r="BV516" i="24"/>
  <c r="BV628" i="24" s="1"/>
  <c r="BV519" i="24"/>
  <c r="BV631" i="24" s="1"/>
  <c r="BV499" i="24"/>
  <c r="BV611" i="24" s="1"/>
  <c r="BV497" i="24"/>
  <c r="BV609" i="24" s="1"/>
  <c r="BV491" i="24"/>
  <c r="BV510" i="24"/>
  <c r="BV622" i="24" s="1"/>
  <c r="BV489" i="24"/>
  <c r="BV601" i="24" s="1"/>
  <c r="BV517" i="24"/>
  <c r="BV629" i="24" s="1"/>
  <c r="BV513" i="24"/>
  <c r="BV625" i="24" s="1"/>
  <c r="BV506" i="24"/>
  <c r="BV496" i="24"/>
  <c r="BV494" i="24"/>
  <c r="BV606" i="24" s="1"/>
  <c r="BV492" i="24"/>
  <c r="BV483" i="24"/>
  <c r="BV487" i="24"/>
  <c r="BV599" i="24" s="1"/>
  <c r="BV481" i="24"/>
  <c r="BV474" i="24"/>
  <c r="BV490" i="24"/>
  <c r="BV495" i="24"/>
  <c r="BV607" i="24" s="1"/>
  <c r="BV493" i="24"/>
  <c r="BV605" i="24" s="1"/>
  <c r="BV476" i="24"/>
  <c r="BV460" i="24"/>
  <c r="BV509" i="24"/>
  <c r="BV621" i="24" s="1"/>
  <c r="BV485" i="24"/>
  <c r="BV597" i="24" s="1"/>
  <c r="BV484" i="24"/>
  <c r="BV596" i="24" s="1"/>
  <c r="BV479" i="24"/>
  <c r="BV470" i="24"/>
  <c r="BV504" i="24"/>
  <c r="BV616" i="24" s="1"/>
  <c r="BV501" i="24"/>
  <c r="BV613" i="24" s="1"/>
  <c r="BV486" i="24"/>
  <c r="BV598" i="24" s="1"/>
  <c r="BV469" i="24"/>
  <c r="BV498" i="24"/>
  <c r="BV610" i="24" s="1"/>
  <c r="BV500" i="24"/>
  <c r="BV612" i="24" s="1"/>
  <c r="BV477" i="24"/>
  <c r="BV467" i="24"/>
  <c r="BV475" i="24"/>
  <c r="BV468" i="24"/>
  <c r="BV480" i="24"/>
  <c r="BV464" i="24"/>
  <c r="BV488" i="24"/>
  <c r="BV600" i="24" s="1"/>
  <c r="BV472" i="24"/>
  <c r="BV482" i="24"/>
  <c r="BV458" i="24"/>
  <c r="BV471" i="24"/>
  <c r="BV478" i="24"/>
  <c r="BV462" i="24"/>
  <c r="BV461" i="24"/>
  <c r="BV452" i="24"/>
  <c r="BV445" i="24"/>
  <c r="BV473" i="24"/>
  <c r="BV451" i="24"/>
  <c r="BV444" i="24"/>
  <c r="BV449" i="24"/>
  <c r="BV455" i="24"/>
  <c r="BV442" i="24"/>
  <c r="BV447" i="24"/>
  <c r="BV441" i="24"/>
  <c r="BV453" i="24"/>
  <c r="BV446" i="24"/>
  <c r="BV457" i="24"/>
  <c r="BV450" i="24"/>
  <c r="BV456" i="24"/>
  <c r="BV465" i="24"/>
  <c r="BV466" i="24"/>
  <c r="BV463" i="24"/>
  <c r="BV454" i="24"/>
  <c r="BV434" i="24"/>
  <c r="BV546" i="24" s="1"/>
  <c r="BV439" i="24"/>
  <c r="BV437" i="24"/>
  <c r="BV436" i="24"/>
  <c r="BV432" i="24"/>
  <c r="BV544" i="24" s="1"/>
  <c r="BV438" i="24"/>
  <c r="BV459" i="24"/>
  <c r="BV431" i="24"/>
  <c r="BV543" i="24" s="1"/>
  <c r="BV443" i="24"/>
  <c r="BV440" i="24"/>
  <c r="BV430" i="24"/>
  <c r="BV542" i="24" s="1"/>
  <c r="BV435" i="24"/>
  <c r="BV448" i="24"/>
  <c r="BV433" i="24"/>
  <c r="BV545" i="24" s="1"/>
  <c r="BB526" i="24"/>
  <c r="BB638" i="24" s="1"/>
  <c r="BB527" i="24"/>
  <c r="BB639" i="24" s="1"/>
  <c r="BB528" i="24"/>
  <c r="BB529" i="24"/>
  <c r="BB531" i="24"/>
  <c r="BB643" i="24" s="1"/>
  <c r="BB530" i="24"/>
  <c r="BB642" i="24" s="1"/>
  <c r="BB532" i="24"/>
  <c r="BB533" i="24"/>
  <c r="BB645" i="24" s="1"/>
  <c r="BB534" i="24"/>
  <c r="BB523" i="24"/>
  <c r="BB635" i="24" s="1"/>
  <c r="BB522" i="24"/>
  <c r="BB634" i="24" s="1"/>
  <c r="BB525" i="24"/>
  <c r="BB637" i="24" s="1"/>
  <c r="BB518" i="24"/>
  <c r="BB630" i="24" s="1"/>
  <c r="BB519" i="24"/>
  <c r="BB631" i="24" s="1"/>
  <c r="BB521" i="24"/>
  <c r="BB633" i="24" s="1"/>
  <c r="BB510" i="24"/>
  <c r="BB622" i="24" s="1"/>
  <c r="BB513" i="24"/>
  <c r="BB625" i="24" s="1"/>
  <c r="BB517" i="24"/>
  <c r="BB629" i="24" s="1"/>
  <c r="BB514" i="24"/>
  <c r="BB626" i="24" s="1"/>
  <c r="BB508" i="24"/>
  <c r="BB620" i="24" s="1"/>
  <c r="BB505" i="24"/>
  <c r="BB511" i="24"/>
  <c r="BB623" i="24" s="1"/>
  <c r="BB507" i="24"/>
  <c r="BB619" i="24" s="1"/>
  <c r="BB503" i="24"/>
  <c r="BB615" i="24" s="1"/>
  <c r="BB524" i="24"/>
  <c r="BB636" i="24" s="1"/>
  <c r="BB520" i="24"/>
  <c r="BB632" i="24" s="1"/>
  <c r="BB502" i="24"/>
  <c r="BB614" i="24" s="1"/>
  <c r="BB495" i="24"/>
  <c r="BB607" i="24" s="1"/>
  <c r="BB516" i="24"/>
  <c r="BB628" i="24" s="1"/>
  <c r="BB493" i="24"/>
  <c r="BB605" i="24" s="1"/>
  <c r="BB509" i="24"/>
  <c r="BB621" i="24" s="1"/>
  <c r="BB501" i="24"/>
  <c r="BB613" i="24" s="1"/>
  <c r="BB504" i="24"/>
  <c r="BB616" i="24" s="1"/>
  <c r="BB492" i="24"/>
  <c r="BB498" i="24"/>
  <c r="BB610" i="24" s="1"/>
  <c r="BB512" i="24"/>
  <c r="BB624" i="24" s="1"/>
  <c r="BB490" i="24"/>
  <c r="BB497" i="24"/>
  <c r="BB609" i="24" s="1"/>
  <c r="BB479" i="24"/>
  <c r="BB591" i="24" s="1"/>
  <c r="BB506" i="24"/>
  <c r="BB477" i="24"/>
  <c r="BB487" i="24"/>
  <c r="BB599" i="24" s="1"/>
  <c r="BB484" i="24"/>
  <c r="BB596" i="24" s="1"/>
  <c r="BB488" i="24"/>
  <c r="BB600" i="24" s="1"/>
  <c r="BB515" i="24"/>
  <c r="BB627" i="24" s="1"/>
  <c r="BB500" i="24"/>
  <c r="BB612" i="24" s="1"/>
  <c r="BB480" i="24"/>
  <c r="BB491" i="24"/>
  <c r="BB475" i="24"/>
  <c r="BB587" i="24" s="1"/>
  <c r="BB461" i="24"/>
  <c r="BB494" i="24"/>
  <c r="BB606" i="24" s="1"/>
  <c r="BB483" i="24"/>
  <c r="BB595" i="24" s="1"/>
  <c r="BB474" i="24"/>
  <c r="BB499" i="24"/>
  <c r="BB611" i="24" s="1"/>
  <c r="BB496" i="24"/>
  <c r="BB478" i="24"/>
  <c r="BB590" i="24" s="1"/>
  <c r="BB470" i="24"/>
  <c r="BB476" i="24"/>
  <c r="BB588" i="24" s="1"/>
  <c r="BB489" i="24"/>
  <c r="BB601" i="24" s="1"/>
  <c r="BB467" i="24"/>
  <c r="BB471" i="24"/>
  <c r="BB473" i="24"/>
  <c r="BB486" i="24"/>
  <c r="BB598" i="24" s="1"/>
  <c r="BB482" i="24"/>
  <c r="BB481" i="24"/>
  <c r="BB468" i="24"/>
  <c r="BB465" i="24"/>
  <c r="BB577" i="24" s="1"/>
  <c r="BB464" i="24"/>
  <c r="BB576" i="24" s="1"/>
  <c r="BB472" i="24"/>
  <c r="BB460" i="24"/>
  <c r="BB485" i="24"/>
  <c r="BB597" i="24" s="1"/>
  <c r="BB463" i="24"/>
  <c r="BB575" i="24" s="1"/>
  <c r="BB462" i="24"/>
  <c r="BB446" i="24"/>
  <c r="BB558" i="24" s="1"/>
  <c r="BB466" i="24"/>
  <c r="BB578" i="24" s="1"/>
  <c r="BB454" i="24"/>
  <c r="BB452" i="24"/>
  <c r="BB445" i="24"/>
  <c r="BB557" i="24" s="1"/>
  <c r="BB439" i="24"/>
  <c r="BB458" i="24"/>
  <c r="BB450" i="24"/>
  <c r="BB443" i="24"/>
  <c r="BB555" i="24" s="1"/>
  <c r="BB442" i="24"/>
  <c r="BB554" i="24" s="1"/>
  <c r="BB448" i="24"/>
  <c r="BB560" i="24" s="1"/>
  <c r="BB440" i="24"/>
  <c r="BB459" i="24"/>
  <c r="BB455" i="24"/>
  <c r="BB469" i="24"/>
  <c r="BB447" i="24"/>
  <c r="BB559" i="24" s="1"/>
  <c r="BB451" i="24"/>
  <c r="BB457" i="24"/>
  <c r="BB453" i="24"/>
  <c r="BB435" i="24"/>
  <c r="BB547" i="24" s="1"/>
  <c r="BB449" i="24"/>
  <c r="BB441" i="24"/>
  <c r="BB437" i="24"/>
  <c r="BB549" i="24" s="1"/>
  <c r="BB436" i="24"/>
  <c r="BB548" i="24" s="1"/>
  <c r="BB433" i="24"/>
  <c r="BB545" i="24" s="1"/>
  <c r="BB456" i="24"/>
  <c r="BB432" i="24"/>
  <c r="BB544" i="24" s="1"/>
  <c r="BB444" i="24"/>
  <c r="BB556" i="24" s="1"/>
  <c r="BB431" i="24"/>
  <c r="BB543" i="24" s="1"/>
  <c r="BB434" i="24"/>
  <c r="BB546" i="24" s="1"/>
  <c r="BB430" i="24"/>
  <c r="BB542" i="24" s="1"/>
  <c r="BB438" i="24"/>
  <c r="BB550" i="24" s="1"/>
  <c r="BA525" i="24"/>
  <c r="BA637" i="24" s="1"/>
  <c r="BA526" i="24"/>
  <c r="BA638" i="24" s="1"/>
  <c r="BA527" i="24"/>
  <c r="BA639" i="24" s="1"/>
  <c r="BA528" i="24"/>
  <c r="BA529" i="24"/>
  <c r="BA531" i="24"/>
  <c r="BA643" i="24" s="1"/>
  <c r="BA530" i="24"/>
  <c r="BA642" i="24" s="1"/>
  <c r="BA532" i="24"/>
  <c r="BA533" i="24"/>
  <c r="BA645" i="24" s="1"/>
  <c r="BA534" i="24"/>
  <c r="BA523" i="24"/>
  <c r="BA635" i="24" s="1"/>
  <c r="BA522" i="24"/>
  <c r="BA634" i="24" s="1"/>
  <c r="BA524" i="24"/>
  <c r="BA636" i="24" s="1"/>
  <c r="BA515" i="24"/>
  <c r="BA627" i="24" s="1"/>
  <c r="BA518" i="24"/>
  <c r="BA630" i="24" s="1"/>
  <c r="BA520" i="24"/>
  <c r="BA632" i="24" s="1"/>
  <c r="BA512" i="24"/>
  <c r="BA624" i="24" s="1"/>
  <c r="BA514" i="24"/>
  <c r="BA626" i="24" s="1"/>
  <c r="BA513" i="24"/>
  <c r="BA625" i="24" s="1"/>
  <c r="BA509" i="24"/>
  <c r="BA621" i="24" s="1"/>
  <c r="BA521" i="24"/>
  <c r="BA633" i="24" s="1"/>
  <c r="BA519" i="24"/>
  <c r="BA631" i="24" s="1"/>
  <c r="BA500" i="24"/>
  <c r="BA612" i="24" s="1"/>
  <c r="BA504" i="24"/>
  <c r="BA616" i="24" s="1"/>
  <c r="BA506" i="24"/>
  <c r="BA517" i="24"/>
  <c r="BA629" i="24" s="1"/>
  <c r="BA505" i="24"/>
  <c r="BA516" i="24"/>
  <c r="BA628" i="24" s="1"/>
  <c r="BA493" i="24"/>
  <c r="BA605" i="24" s="1"/>
  <c r="BA499" i="24"/>
  <c r="BA611" i="24" s="1"/>
  <c r="BA510" i="24"/>
  <c r="BA622" i="24" s="1"/>
  <c r="BA497" i="24"/>
  <c r="BA609" i="24" s="1"/>
  <c r="BA495" i="24"/>
  <c r="BA607" i="24" s="1"/>
  <c r="BA485" i="24"/>
  <c r="BA597" i="24" s="1"/>
  <c r="BA501" i="24"/>
  <c r="BA613" i="24" s="1"/>
  <c r="BA491" i="24"/>
  <c r="BA498" i="24"/>
  <c r="BA610" i="24" s="1"/>
  <c r="BA507" i="24"/>
  <c r="BA619" i="24" s="1"/>
  <c r="BA489" i="24"/>
  <c r="BA601" i="24" s="1"/>
  <c r="BA496" i="24"/>
  <c r="BA508" i="24"/>
  <c r="BA620" i="24" s="1"/>
  <c r="BA472" i="24"/>
  <c r="BA477" i="24"/>
  <c r="BA503" i="24"/>
  <c r="BA615" i="24" s="1"/>
  <c r="BA502" i="24"/>
  <c r="BA614" i="24" s="1"/>
  <c r="BA511" i="24"/>
  <c r="BA623" i="24" s="1"/>
  <c r="BA483" i="24"/>
  <c r="BA595" i="24" s="1"/>
  <c r="BA481" i="24"/>
  <c r="BA474" i="24"/>
  <c r="BA586" i="24" s="1"/>
  <c r="BA490" i="24"/>
  <c r="BA467" i="24"/>
  <c r="BA494" i="24"/>
  <c r="BA606" i="24" s="1"/>
  <c r="BA487" i="24"/>
  <c r="BA599" i="24" s="1"/>
  <c r="BA482" i="24"/>
  <c r="BA469" i="24"/>
  <c r="BA581" i="24" s="1"/>
  <c r="BA479" i="24"/>
  <c r="BA591" i="24" s="1"/>
  <c r="BA484" i="24"/>
  <c r="BA596" i="24" s="1"/>
  <c r="BA478" i="24"/>
  <c r="BA590" i="24" s="1"/>
  <c r="BA480" i="24"/>
  <c r="BA475" i="24"/>
  <c r="BA488" i="24"/>
  <c r="BA600" i="24" s="1"/>
  <c r="BA476" i="24"/>
  <c r="BA458" i="24"/>
  <c r="BA570" i="24" s="1"/>
  <c r="BA473" i="24"/>
  <c r="BA585" i="24" s="1"/>
  <c r="BA470" i="24"/>
  <c r="BA582" i="24" s="1"/>
  <c r="BA465" i="24"/>
  <c r="BA577" i="24" s="1"/>
  <c r="BA464" i="24"/>
  <c r="BA576" i="24" s="1"/>
  <c r="BA492" i="24"/>
  <c r="BA460" i="24"/>
  <c r="BA572" i="24" s="1"/>
  <c r="BA463" i="24"/>
  <c r="BA575" i="24" s="1"/>
  <c r="BA447" i="24"/>
  <c r="BA559" i="24" s="1"/>
  <c r="BA441" i="24"/>
  <c r="BA553" i="24" s="1"/>
  <c r="BA471" i="24"/>
  <c r="BA466" i="24"/>
  <c r="BA578" i="24" s="1"/>
  <c r="BA454" i="24"/>
  <c r="BA566" i="24" s="1"/>
  <c r="BA452" i="24"/>
  <c r="BA564" i="24" s="1"/>
  <c r="BA445" i="24"/>
  <c r="BA557" i="24" s="1"/>
  <c r="BA468" i="24"/>
  <c r="BA459" i="24"/>
  <c r="BA571" i="24" s="1"/>
  <c r="BA457" i="24"/>
  <c r="BA569" i="24" s="1"/>
  <c r="BA456" i="24"/>
  <c r="BA568" i="24" s="1"/>
  <c r="BA451" i="24"/>
  <c r="BA563" i="24" s="1"/>
  <c r="BA444" i="24"/>
  <c r="BA556" i="24" s="1"/>
  <c r="BA486" i="24"/>
  <c r="BA598" i="24" s="1"/>
  <c r="BA449" i="24"/>
  <c r="BA561" i="24" s="1"/>
  <c r="BA450" i="24"/>
  <c r="BA562" i="24" s="1"/>
  <c r="BA439" i="24"/>
  <c r="BA551" i="24" s="1"/>
  <c r="BA430" i="24"/>
  <c r="BA542" i="24" s="1"/>
  <c r="BA443" i="24"/>
  <c r="BA555" i="24" s="1"/>
  <c r="BA435" i="24"/>
  <c r="BA547" i="24" s="1"/>
  <c r="BA434" i="24"/>
  <c r="BA546" i="24" s="1"/>
  <c r="BA448" i="24"/>
  <c r="BA560" i="24" s="1"/>
  <c r="BA462" i="24"/>
  <c r="BA574" i="24" s="1"/>
  <c r="BA440" i="24"/>
  <c r="BA552" i="24" s="1"/>
  <c r="BA437" i="24"/>
  <c r="BA549" i="24" s="1"/>
  <c r="BA446" i="24"/>
  <c r="BA558" i="24" s="1"/>
  <c r="BA438" i="24"/>
  <c r="BA550" i="24" s="1"/>
  <c r="BA432" i="24"/>
  <c r="BA544" i="24" s="1"/>
  <c r="BA461" i="24"/>
  <c r="BA573" i="24" s="1"/>
  <c r="BA455" i="24"/>
  <c r="BA567" i="24" s="1"/>
  <c r="BA431" i="24"/>
  <c r="BA543" i="24" s="1"/>
  <c r="BA433" i="24"/>
  <c r="BA545" i="24" s="1"/>
  <c r="BA453" i="24"/>
  <c r="BA565" i="24" s="1"/>
  <c r="BA442" i="24"/>
  <c r="BA554" i="24" s="1"/>
  <c r="BA436" i="24"/>
  <c r="BA548" i="24" s="1"/>
  <c r="Z529" i="24"/>
  <c r="Z532" i="24"/>
  <c r="Z531" i="24"/>
  <c r="Z534" i="24"/>
  <c r="Z533" i="24"/>
  <c r="Z522" i="24"/>
  <c r="Z524" i="24"/>
  <c r="Z523" i="24"/>
  <c r="Z526" i="24"/>
  <c r="Z525" i="24"/>
  <c r="Z528" i="24"/>
  <c r="Z527" i="24"/>
  <c r="Z530" i="24"/>
  <c r="Z520" i="24"/>
  <c r="Z519" i="24"/>
  <c r="Z512" i="24"/>
  <c r="Z511" i="24"/>
  <c r="Z515" i="24"/>
  <c r="Z627" i="24" s="1"/>
  <c r="Z514" i="24"/>
  <c r="Z626" i="24" s="1"/>
  <c r="Z510" i="24"/>
  <c r="Z518" i="24"/>
  <c r="Z516" i="24"/>
  <c r="Z521" i="24"/>
  <c r="Z508" i="24"/>
  <c r="Z503" i="24"/>
  <c r="Z506" i="24"/>
  <c r="Z504" i="24"/>
  <c r="Z507" i="24"/>
  <c r="Z498" i="24"/>
  <c r="Z496" i="24"/>
  <c r="Z490" i="24"/>
  <c r="Z517" i="24"/>
  <c r="Z500" i="24"/>
  <c r="Z499" i="24"/>
  <c r="Z488" i="24"/>
  <c r="Z505" i="24"/>
  <c r="Z502" i="24"/>
  <c r="Z501" i="24"/>
  <c r="Z484" i="24"/>
  <c r="Z513" i="24"/>
  <c r="Z625" i="24" s="1"/>
  <c r="Z509" i="24"/>
  <c r="Z492" i="24"/>
  <c r="Z489" i="24"/>
  <c r="Z482" i="24"/>
  <c r="Z475" i="24"/>
  <c r="Z493" i="24"/>
  <c r="Z491" i="24"/>
  <c r="Z480" i="24"/>
  <c r="Z473" i="24"/>
  <c r="Z497" i="24"/>
  <c r="Z472" i="24"/>
  <c r="Z487" i="24"/>
  <c r="Z599" i="24" s="1"/>
  <c r="Z479" i="24"/>
  <c r="Z464" i="24"/>
  <c r="Z478" i="24"/>
  <c r="Z468" i="24"/>
  <c r="Z495" i="24"/>
  <c r="Z477" i="24"/>
  <c r="Z466" i="24"/>
  <c r="Z483" i="24"/>
  <c r="Z486" i="24"/>
  <c r="Z598" i="24" s="1"/>
  <c r="Z474" i="24"/>
  <c r="Z485" i="24"/>
  <c r="Z597" i="24" s="1"/>
  <c r="Z463" i="24"/>
  <c r="Z462" i="24"/>
  <c r="Z457" i="24"/>
  <c r="Z569" i="24" s="1"/>
  <c r="Z481" i="24"/>
  <c r="Z494" i="24"/>
  <c r="Z460" i="24"/>
  <c r="Z456" i="24"/>
  <c r="Z568" i="24" s="1"/>
  <c r="Z470" i="24"/>
  <c r="Z467" i="24"/>
  <c r="Z461" i="24"/>
  <c r="Z471" i="24"/>
  <c r="Z469" i="24"/>
  <c r="Z439" i="24"/>
  <c r="Z455" i="24"/>
  <c r="Z567" i="24" s="1"/>
  <c r="Z450" i="24"/>
  <c r="Z443" i="24"/>
  <c r="Z459" i="24"/>
  <c r="Z448" i="24"/>
  <c r="Z476" i="24"/>
  <c r="Z446" i="24"/>
  <c r="Z452" i="24"/>
  <c r="Z564" i="24" s="1"/>
  <c r="Z441" i="24"/>
  <c r="Z447" i="24"/>
  <c r="Z458" i="24"/>
  <c r="Z570" i="24" s="1"/>
  <c r="Z449" i="24"/>
  <c r="Z451" i="24"/>
  <c r="Z563" i="24" s="1"/>
  <c r="Z453" i="24"/>
  <c r="Z565" i="24" s="1"/>
  <c r="Z434" i="24"/>
  <c r="Z546" i="24" s="1"/>
  <c r="Z433" i="24"/>
  <c r="Z545" i="24" s="1"/>
  <c r="Z432" i="24"/>
  <c r="Z544" i="24" s="1"/>
  <c r="Z444" i="24"/>
  <c r="Z440" i="24"/>
  <c r="Z465" i="24"/>
  <c r="Z454" i="24"/>
  <c r="Z566" i="24" s="1"/>
  <c r="Z442" i="24"/>
  <c r="Z445" i="24"/>
  <c r="Z437" i="24"/>
  <c r="Z438" i="24"/>
  <c r="Z436" i="24"/>
  <c r="Z430" i="24"/>
  <c r="Z542" i="24" s="1"/>
  <c r="Z431" i="24"/>
  <c r="Z543" i="24" s="1"/>
  <c r="Z435" i="24"/>
  <c r="AL526" i="24"/>
  <c r="AL527" i="24"/>
  <c r="AL528" i="24"/>
  <c r="AL530" i="24"/>
  <c r="AL529" i="24"/>
  <c r="AL531" i="24"/>
  <c r="AL532" i="24"/>
  <c r="AL533" i="24"/>
  <c r="AL534" i="24"/>
  <c r="AL522" i="24"/>
  <c r="AL523" i="24"/>
  <c r="AL524" i="24"/>
  <c r="AL525" i="24"/>
  <c r="AL516" i="24"/>
  <c r="AL519" i="24"/>
  <c r="AL521" i="24"/>
  <c r="AL513" i="24"/>
  <c r="AL625" i="24" s="1"/>
  <c r="AL511" i="24"/>
  <c r="AL512" i="24"/>
  <c r="AL506" i="24"/>
  <c r="AL518" i="24"/>
  <c r="AL507" i="24"/>
  <c r="AL515" i="24"/>
  <c r="AL503" i="24"/>
  <c r="AL615" i="24" s="1"/>
  <c r="AL517" i="24"/>
  <c r="AL495" i="24"/>
  <c r="AL520" i="24"/>
  <c r="AL501" i="24"/>
  <c r="AL493" i="24"/>
  <c r="AL509" i="24"/>
  <c r="AL492" i="24"/>
  <c r="AL514" i="24"/>
  <c r="AL626" i="24" s="1"/>
  <c r="AL490" i="24"/>
  <c r="AL504" i="24"/>
  <c r="AL616" i="24" s="1"/>
  <c r="AL499" i="24"/>
  <c r="AL508" i="24"/>
  <c r="AL500" i="24"/>
  <c r="AL479" i="24"/>
  <c r="AL496" i="24"/>
  <c r="AL488" i="24"/>
  <c r="AL477" i="24"/>
  <c r="AL484" i="24"/>
  <c r="AL510" i="24"/>
  <c r="AL498" i="24"/>
  <c r="AL485" i="24"/>
  <c r="AL597" i="24" s="1"/>
  <c r="AL505" i="24"/>
  <c r="AL486" i="24"/>
  <c r="AL598" i="24" s="1"/>
  <c r="AL461" i="24"/>
  <c r="AL481" i="24"/>
  <c r="AL494" i="24"/>
  <c r="AL491" i="24"/>
  <c r="AL472" i="24"/>
  <c r="AL471" i="24"/>
  <c r="AL470" i="24"/>
  <c r="AL502" i="24"/>
  <c r="AL475" i="24"/>
  <c r="AL476" i="24"/>
  <c r="AL473" i="24"/>
  <c r="AL489" i="24"/>
  <c r="AL497" i="24"/>
  <c r="AL483" i="24"/>
  <c r="AL482" i="24"/>
  <c r="AL480" i="24"/>
  <c r="AL467" i="24"/>
  <c r="AL465" i="24"/>
  <c r="AL478" i="24"/>
  <c r="AL474" i="24"/>
  <c r="AL487" i="24"/>
  <c r="AL466" i="24"/>
  <c r="AL468" i="24"/>
  <c r="AL463" i="24"/>
  <c r="AL462" i="24"/>
  <c r="AL460" i="24"/>
  <c r="AL458" i="24"/>
  <c r="AL469" i="24"/>
  <c r="AL459" i="24"/>
  <c r="AL446" i="24"/>
  <c r="AL456" i="24"/>
  <c r="AL452" i="24"/>
  <c r="AL445" i="24"/>
  <c r="AL439" i="24"/>
  <c r="AL455" i="24"/>
  <c r="AL450" i="24"/>
  <c r="AL443" i="24"/>
  <c r="AL442" i="24"/>
  <c r="AL454" i="24"/>
  <c r="AL438" i="24"/>
  <c r="AL457" i="24"/>
  <c r="AL449" i="24"/>
  <c r="AL451" i="24"/>
  <c r="AL441" i="24"/>
  <c r="AL444" i="24"/>
  <c r="AL440" i="24"/>
  <c r="AL435" i="24"/>
  <c r="AL437" i="24"/>
  <c r="AL453" i="24"/>
  <c r="AL433" i="24"/>
  <c r="AL545" i="24" s="1"/>
  <c r="AL448" i="24"/>
  <c r="AL432" i="24"/>
  <c r="AL544" i="24" s="1"/>
  <c r="AL447" i="24"/>
  <c r="AL431" i="24"/>
  <c r="AL543" i="24" s="1"/>
  <c r="AL464" i="24"/>
  <c r="AL434" i="24"/>
  <c r="AL546" i="24" s="1"/>
  <c r="AL436" i="24"/>
  <c r="AL430" i="24"/>
  <c r="AL542" i="24" s="1"/>
  <c r="DC524" i="24"/>
  <c r="DC527" i="24"/>
  <c r="DC526" i="24"/>
  <c r="DC529" i="24"/>
  <c r="DC531" i="24"/>
  <c r="DC528" i="24"/>
  <c r="DC530" i="24"/>
  <c r="DC533" i="24"/>
  <c r="DC532" i="24"/>
  <c r="DC523" i="24"/>
  <c r="DC534" i="24"/>
  <c r="DC522" i="24"/>
  <c r="DC525" i="24"/>
  <c r="DC514" i="24"/>
  <c r="DC519" i="24"/>
  <c r="DC513" i="24"/>
  <c r="DC511" i="24"/>
  <c r="DC623" i="24" s="1"/>
  <c r="DC508" i="24"/>
  <c r="DC499" i="24"/>
  <c r="DC611" i="24" s="1"/>
  <c r="DC507" i="24"/>
  <c r="DC509" i="24"/>
  <c r="DC504" i="24"/>
  <c r="DC515" i="24"/>
  <c r="DC503" i="24"/>
  <c r="DC492" i="24"/>
  <c r="DC498" i="24"/>
  <c r="DC610" i="24" s="1"/>
  <c r="DC496" i="24"/>
  <c r="DC510" i="24"/>
  <c r="DC484" i="24"/>
  <c r="DC505" i="24"/>
  <c r="DC490" i="24"/>
  <c r="DC518" i="24"/>
  <c r="DC516" i="24"/>
  <c r="DC488" i="24"/>
  <c r="DC502" i="24"/>
  <c r="DC471" i="24"/>
  <c r="DC495" i="24"/>
  <c r="DC494" i="24"/>
  <c r="DC476" i="24"/>
  <c r="DC512" i="24"/>
  <c r="DC624" i="24" s="1"/>
  <c r="DC501" i="24"/>
  <c r="DC520" i="24"/>
  <c r="DC500" i="24"/>
  <c r="DC482" i="24"/>
  <c r="DC506" i="24"/>
  <c r="DC517" i="24"/>
  <c r="DC480" i="24"/>
  <c r="DC521" i="24"/>
  <c r="DC479" i="24"/>
  <c r="DC466" i="24"/>
  <c r="DC478" i="24"/>
  <c r="DC493" i="24"/>
  <c r="DC489" i="24"/>
  <c r="DC477" i="24"/>
  <c r="DC473" i="24"/>
  <c r="DC491" i="24"/>
  <c r="DC497" i="24"/>
  <c r="DC468" i="24"/>
  <c r="DC474" i="24"/>
  <c r="DC475" i="24"/>
  <c r="DC483" i="24"/>
  <c r="DC472" i="24"/>
  <c r="DC470" i="24"/>
  <c r="DC487" i="24"/>
  <c r="DC486" i="24"/>
  <c r="DC485" i="24"/>
  <c r="DC469" i="24"/>
  <c r="DC458" i="24"/>
  <c r="DC462" i="24"/>
  <c r="DC461" i="24"/>
  <c r="DC457" i="24"/>
  <c r="DC481" i="24"/>
  <c r="DC464" i="24"/>
  <c r="DC463" i="24"/>
  <c r="DC465" i="24"/>
  <c r="DC460" i="24"/>
  <c r="DC456" i="24"/>
  <c r="DC446" i="24"/>
  <c r="DC440" i="24"/>
  <c r="DC451" i="24"/>
  <c r="DC444" i="24"/>
  <c r="DC450" i="24"/>
  <c r="DC443" i="24"/>
  <c r="DC459" i="24"/>
  <c r="DC448" i="24"/>
  <c r="DC442" i="24"/>
  <c r="DC452" i="24"/>
  <c r="DC467" i="24"/>
  <c r="DC441" i="24"/>
  <c r="DC435" i="24"/>
  <c r="DC434" i="24"/>
  <c r="DC546" i="24" s="1"/>
  <c r="DC439" i="24"/>
  <c r="DC438" i="24"/>
  <c r="DC433" i="24"/>
  <c r="DC545" i="24" s="1"/>
  <c r="DC449" i="24"/>
  <c r="DC454" i="24"/>
  <c r="DC445" i="24"/>
  <c r="DC431" i="24"/>
  <c r="DC543" i="24" s="1"/>
  <c r="DC447" i="24"/>
  <c r="DC455" i="24"/>
  <c r="DC432" i="24"/>
  <c r="DC544" i="24" s="1"/>
  <c r="DC430" i="24"/>
  <c r="DC542" i="24" s="1"/>
  <c r="DC437" i="24"/>
  <c r="DC453" i="24"/>
  <c r="DC436" i="24"/>
  <c r="U528" i="24"/>
  <c r="U527" i="24"/>
  <c r="U530" i="24"/>
  <c r="U529" i="24"/>
  <c r="U532" i="24"/>
  <c r="U531" i="24"/>
  <c r="U534" i="24"/>
  <c r="U533" i="24"/>
  <c r="U524" i="24"/>
  <c r="U523" i="24"/>
  <c r="U526" i="24"/>
  <c r="U525" i="24"/>
  <c r="U520" i="24"/>
  <c r="U519" i="24"/>
  <c r="U521" i="24"/>
  <c r="U514" i="24"/>
  <c r="U513" i="24"/>
  <c r="U518" i="24"/>
  <c r="U515" i="24"/>
  <c r="U512" i="24"/>
  <c r="U510" i="24"/>
  <c r="U507" i="24"/>
  <c r="U511" i="24"/>
  <c r="U516" i="24"/>
  <c r="U508" i="24"/>
  <c r="U505" i="24"/>
  <c r="U501" i="24"/>
  <c r="U495" i="24"/>
  <c r="U517" i="24"/>
  <c r="U493" i="24"/>
  <c r="U509" i="24"/>
  <c r="U492" i="24"/>
  <c r="U503" i="24"/>
  <c r="U490" i="24"/>
  <c r="U500" i="24"/>
  <c r="U488" i="24"/>
  <c r="U479" i="24"/>
  <c r="U477" i="24"/>
  <c r="U504" i="24"/>
  <c r="U484" i="24"/>
  <c r="U522" i="24"/>
  <c r="U496" i="24"/>
  <c r="U491" i="24"/>
  <c r="U461" i="24"/>
  <c r="U573" i="24" s="1"/>
  <c r="U497" i="24"/>
  <c r="U480" i="24"/>
  <c r="U473" i="24"/>
  <c r="U472" i="24"/>
  <c r="U485" i="24"/>
  <c r="U597" i="24" s="1"/>
  <c r="U506" i="24"/>
  <c r="U498" i="24"/>
  <c r="U487" i="24"/>
  <c r="U599" i="24" s="1"/>
  <c r="U470" i="24"/>
  <c r="U478" i="24"/>
  <c r="U469" i="24"/>
  <c r="U494" i="24"/>
  <c r="U486" i="24"/>
  <c r="U598" i="24" s="1"/>
  <c r="U482" i="24"/>
  <c r="U476" i="24"/>
  <c r="U502" i="24"/>
  <c r="U499" i="24"/>
  <c r="U475" i="24"/>
  <c r="U466" i="24"/>
  <c r="U468" i="24"/>
  <c r="U483" i="24"/>
  <c r="U481" i="24"/>
  <c r="U474" i="24"/>
  <c r="U471" i="24"/>
  <c r="U467" i="24"/>
  <c r="U460" i="24"/>
  <c r="U572" i="24" s="1"/>
  <c r="U464" i="24"/>
  <c r="U576" i="24" s="1"/>
  <c r="U463" i="24"/>
  <c r="U575" i="24" s="1"/>
  <c r="U457" i="24"/>
  <c r="U465" i="24"/>
  <c r="U577" i="24" s="1"/>
  <c r="U456" i="24"/>
  <c r="U446" i="24"/>
  <c r="U558" i="24" s="1"/>
  <c r="U489" i="24"/>
  <c r="U452" i="24"/>
  <c r="U445" i="24"/>
  <c r="U439" i="24"/>
  <c r="U450" i="24"/>
  <c r="U443" i="24"/>
  <c r="U459" i="24"/>
  <c r="U571" i="24" s="1"/>
  <c r="U442" i="24"/>
  <c r="U444" i="24"/>
  <c r="U448" i="24"/>
  <c r="U560" i="24" s="1"/>
  <c r="U455" i="24"/>
  <c r="U462" i="24"/>
  <c r="U574" i="24" s="1"/>
  <c r="U458" i="24"/>
  <c r="U454" i="24"/>
  <c r="U453" i="24"/>
  <c r="U449" i="24"/>
  <c r="U561" i="24" s="1"/>
  <c r="U447" i="24"/>
  <c r="U559" i="24" s="1"/>
  <c r="U438" i="24"/>
  <c r="U435" i="24"/>
  <c r="U436" i="24"/>
  <c r="U433" i="24"/>
  <c r="U545" i="24" s="1"/>
  <c r="U440" i="24"/>
  <c r="U432" i="24"/>
  <c r="U544" i="24" s="1"/>
  <c r="U451" i="24"/>
  <c r="U431" i="24"/>
  <c r="U543" i="24" s="1"/>
  <c r="U434" i="24"/>
  <c r="U546" i="24" s="1"/>
  <c r="U441" i="24"/>
  <c r="U430" i="24"/>
  <c r="U542" i="24" s="1"/>
  <c r="U437" i="24"/>
  <c r="H532" i="24"/>
  <c r="H529" i="24"/>
  <c r="H531" i="24"/>
  <c r="H534" i="24"/>
  <c r="H533" i="24"/>
  <c r="H522" i="24"/>
  <c r="H524" i="24"/>
  <c r="H523" i="24"/>
  <c r="H526" i="24"/>
  <c r="H525" i="24"/>
  <c r="H528" i="24"/>
  <c r="H530" i="24"/>
  <c r="H520" i="24"/>
  <c r="H521" i="24"/>
  <c r="H512" i="24"/>
  <c r="H511" i="24"/>
  <c r="H513" i="24"/>
  <c r="H519" i="24"/>
  <c r="H515" i="24"/>
  <c r="H518" i="24"/>
  <c r="H508" i="24"/>
  <c r="H509" i="24"/>
  <c r="H505" i="24"/>
  <c r="H527" i="24"/>
  <c r="H504" i="24"/>
  <c r="H493" i="24"/>
  <c r="H500" i="24"/>
  <c r="H498" i="24"/>
  <c r="H501" i="24"/>
  <c r="H499" i="24"/>
  <c r="H507" i="24"/>
  <c r="H488" i="24"/>
  <c r="H516" i="24"/>
  <c r="H492" i="24"/>
  <c r="H477" i="24"/>
  <c r="H491" i="24"/>
  <c r="H482" i="24"/>
  <c r="H475" i="24"/>
  <c r="H517" i="24"/>
  <c r="H510" i="24"/>
  <c r="H514" i="24"/>
  <c r="H479" i="24"/>
  <c r="H503" i="24"/>
  <c r="H486" i="24"/>
  <c r="H598" i="24" s="1"/>
  <c r="H485" i="24"/>
  <c r="H597" i="24" s="1"/>
  <c r="H502" i="24"/>
  <c r="H495" i="24"/>
  <c r="H496" i="24"/>
  <c r="H494" i="24"/>
  <c r="H478" i="24"/>
  <c r="H474" i="24"/>
  <c r="H470" i="24"/>
  <c r="H465" i="24"/>
  <c r="H577" i="24" s="1"/>
  <c r="H497" i="24"/>
  <c r="H489" i="24"/>
  <c r="H506" i="24"/>
  <c r="H480" i="24"/>
  <c r="H473" i="24"/>
  <c r="H471" i="24"/>
  <c r="H484" i="24"/>
  <c r="H466" i="24"/>
  <c r="H487" i="24"/>
  <c r="H599" i="24" s="1"/>
  <c r="H483" i="24"/>
  <c r="H476" i="24"/>
  <c r="H467" i="24"/>
  <c r="H464" i="24"/>
  <c r="H576" i="24" s="1"/>
  <c r="H481" i="24"/>
  <c r="H461" i="24"/>
  <c r="H573" i="24" s="1"/>
  <c r="H460" i="24"/>
  <c r="H572" i="24" s="1"/>
  <c r="H472" i="24"/>
  <c r="H468" i="24"/>
  <c r="H490" i="24"/>
  <c r="H459" i="24"/>
  <c r="H571" i="24" s="1"/>
  <c r="H452" i="24"/>
  <c r="H445" i="24"/>
  <c r="H462" i="24"/>
  <c r="H574" i="24" s="1"/>
  <c r="H455" i="24"/>
  <c r="H439" i="24"/>
  <c r="H463" i="24"/>
  <c r="H575" i="24" s="1"/>
  <c r="H438" i="24"/>
  <c r="H550" i="24" s="1"/>
  <c r="H450" i="24"/>
  <c r="H443" i="24"/>
  <c r="H469" i="24"/>
  <c r="H442" i="24"/>
  <c r="H448" i="24"/>
  <c r="H447" i="24"/>
  <c r="H449" i="24"/>
  <c r="H451" i="24"/>
  <c r="H457" i="24"/>
  <c r="H456" i="24"/>
  <c r="H454" i="24"/>
  <c r="H440" i="24"/>
  <c r="H433" i="24"/>
  <c r="H545" i="24" s="1"/>
  <c r="H432" i="24"/>
  <c r="H544" i="24" s="1"/>
  <c r="H458" i="24"/>
  <c r="H446" i="24"/>
  <c r="H437" i="24"/>
  <c r="H549" i="24" s="1"/>
  <c r="H431" i="24"/>
  <c r="H543" i="24" s="1"/>
  <c r="H441" i="24"/>
  <c r="H435" i="24"/>
  <c r="H547" i="24" s="1"/>
  <c r="H434" i="24"/>
  <c r="H546" i="24" s="1"/>
  <c r="H436" i="24"/>
  <c r="H548" i="24" s="1"/>
  <c r="H453" i="24"/>
  <c r="H430" i="24"/>
  <c r="H542" i="24" s="1"/>
  <c r="H444" i="24"/>
  <c r="BL533" i="24"/>
  <c r="BL645" i="24" s="1"/>
  <c r="BL532" i="24"/>
  <c r="BL534" i="24"/>
  <c r="BL523" i="24"/>
  <c r="BL635" i="24" s="1"/>
  <c r="BL522" i="24"/>
  <c r="BL634" i="24" s="1"/>
  <c r="BL525" i="24"/>
  <c r="BL637" i="24" s="1"/>
  <c r="BL524" i="24"/>
  <c r="BL636" i="24" s="1"/>
  <c r="BL527" i="24"/>
  <c r="BL639" i="24" s="1"/>
  <c r="BL526" i="24"/>
  <c r="BL638" i="24" s="1"/>
  <c r="BL529" i="24"/>
  <c r="BL528" i="24"/>
  <c r="BL531" i="24"/>
  <c r="BL643" i="24" s="1"/>
  <c r="BL511" i="24"/>
  <c r="BL623" i="24" s="1"/>
  <c r="BL510" i="24"/>
  <c r="BL622" i="24" s="1"/>
  <c r="BL519" i="24"/>
  <c r="BL631" i="24" s="1"/>
  <c r="BL518" i="24"/>
  <c r="BL630" i="24" s="1"/>
  <c r="BL530" i="24"/>
  <c r="BL642" i="24" s="1"/>
  <c r="BL520" i="24"/>
  <c r="BL632" i="24" s="1"/>
  <c r="BL505" i="24"/>
  <c r="BL517" i="24"/>
  <c r="BL629" i="24" s="1"/>
  <c r="BL508" i="24"/>
  <c r="BL620" i="24" s="1"/>
  <c r="BL504" i="24"/>
  <c r="BL616" i="24" s="1"/>
  <c r="BL512" i="24"/>
  <c r="BL624" i="24" s="1"/>
  <c r="BL516" i="24"/>
  <c r="BL628" i="24" s="1"/>
  <c r="BL507" i="24"/>
  <c r="BL619" i="24" s="1"/>
  <c r="BL502" i="24"/>
  <c r="BL614" i="24" s="1"/>
  <c r="BL501" i="24"/>
  <c r="BL613" i="24" s="1"/>
  <c r="BL513" i="24"/>
  <c r="BL625" i="24" s="1"/>
  <c r="BL509" i="24"/>
  <c r="BL621" i="24" s="1"/>
  <c r="BL506" i="24"/>
  <c r="BL498" i="24"/>
  <c r="BL610" i="24" s="1"/>
  <c r="BL514" i="24"/>
  <c r="BL626" i="24" s="1"/>
  <c r="BL496" i="24"/>
  <c r="BL521" i="24"/>
  <c r="BL633" i="24" s="1"/>
  <c r="BL515" i="24"/>
  <c r="BL627" i="24" s="1"/>
  <c r="BL500" i="24"/>
  <c r="BL612" i="24" s="1"/>
  <c r="BL488" i="24"/>
  <c r="BL490" i="24"/>
  <c r="BL499" i="24"/>
  <c r="BL611" i="24" s="1"/>
  <c r="BL493" i="24"/>
  <c r="BL605" i="24" s="1"/>
  <c r="BL485" i="24"/>
  <c r="BL597" i="24" s="1"/>
  <c r="BL482" i="24"/>
  <c r="BL475" i="24"/>
  <c r="BL503" i="24"/>
  <c r="BL615" i="24" s="1"/>
  <c r="BL486" i="24"/>
  <c r="BL598" i="24" s="1"/>
  <c r="BL480" i="24"/>
  <c r="BL473" i="24"/>
  <c r="BL484" i="24"/>
  <c r="BL596" i="24" s="1"/>
  <c r="BL494" i="24"/>
  <c r="BL606" i="24" s="1"/>
  <c r="BL483" i="24"/>
  <c r="BL595" i="24" s="1"/>
  <c r="BL495" i="24"/>
  <c r="BL468" i="24"/>
  <c r="BL481" i="24"/>
  <c r="BL462" i="24"/>
  <c r="BL497" i="24"/>
  <c r="BL609" i="24" s="1"/>
  <c r="BL466" i="24"/>
  <c r="BL578" i="24" s="1"/>
  <c r="BL491" i="24"/>
  <c r="BL479" i="24"/>
  <c r="BL465" i="24"/>
  <c r="BL577" i="24" s="1"/>
  <c r="BL471" i="24"/>
  <c r="BL470" i="24"/>
  <c r="BL582" i="24" s="1"/>
  <c r="BL478" i="24"/>
  <c r="BL492" i="24"/>
  <c r="BL487" i="24"/>
  <c r="BL476" i="24"/>
  <c r="BL477" i="24"/>
  <c r="BL489" i="24"/>
  <c r="BL460" i="24"/>
  <c r="BL456" i="24"/>
  <c r="BL469" i="24"/>
  <c r="BL581" i="24" s="1"/>
  <c r="BL459" i="24"/>
  <c r="BL463" i="24"/>
  <c r="BL575" i="24" s="1"/>
  <c r="BL461" i="24"/>
  <c r="BL474" i="24"/>
  <c r="BL458" i="24"/>
  <c r="BL450" i="24"/>
  <c r="BL443" i="24"/>
  <c r="BL555" i="24" s="1"/>
  <c r="BL455" i="24"/>
  <c r="BL448" i="24"/>
  <c r="BL560" i="24" s="1"/>
  <c r="BL464" i="24"/>
  <c r="BL576" i="24" s="1"/>
  <c r="BL446" i="24"/>
  <c r="BL558" i="24" s="1"/>
  <c r="BL453" i="24"/>
  <c r="BL467" i="24"/>
  <c r="BL454" i="24"/>
  <c r="BL447" i="24"/>
  <c r="BL559" i="24" s="1"/>
  <c r="BL449" i="24"/>
  <c r="BL561" i="24" s="1"/>
  <c r="BL451" i="24"/>
  <c r="BL457" i="24"/>
  <c r="BL452" i="24"/>
  <c r="BL472" i="24"/>
  <c r="BL432" i="24"/>
  <c r="BL544" i="24" s="1"/>
  <c r="BL440" i="24"/>
  <c r="BL552" i="24" s="1"/>
  <c r="BL438" i="24"/>
  <c r="BL550" i="24" s="1"/>
  <c r="BL444" i="24"/>
  <c r="BL556" i="24" s="1"/>
  <c r="BL430" i="24"/>
  <c r="BL542" i="24" s="1"/>
  <c r="BL442" i="24"/>
  <c r="BL554" i="24" s="1"/>
  <c r="BL434" i="24"/>
  <c r="BL546" i="24" s="1"/>
  <c r="BL445" i="24"/>
  <c r="BL557" i="24" s="1"/>
  <c r="BL441" i="24"/>
  <c r="BL553" i="24" s="1"/>
  <c r="BL431" i="24"/>
  <c r="BL543" i="24" s="1"/>
  <c r="BL433" i="24"/>
  <c r="BL545" i="24" s="1"/>
  <c r="BL439" i="24"/>
  <c r="BL551" i="24" s="1"/>
  <c r="BL435" i="24"/>
  <c r="BL547" i="24" s="1"/>
  <c r="BL436" i="24"/>
  <c r="BL548" i="24" s="1"/>
  <c r="BL437" i="24"/>
  <c r="BL549" i="24" s="1"/>
  <c r="CU532" i="24"/>
  <c r="CU523" i="24"/>
  <c r="CU635" i="24" s="1"/>
  <c r="CU534" i="24"/>
  <c r="CU525" i="24"/>
  <c r="CU637" i="24" s="1"/>
  <c r="CU522" i="24"/>
  <c r="CU634" i="24" s="1"/>
  <c r="CU524" i="24"/>
  <c r="CU636" i="24" s="1"/>
  <c r="CU527" i="24"/>
  <c r="CU639" i="24" s="1"/>
  <c r="CU526" i="24"/>
  <c r="CU638" i="24" s="1"/>
  <c r="CU529" i="24"/>
  <c r="CU531" i="24"/>
  <c r="CU643" i="24" s="1"/>
  <c r="CU528" i="24"/>
  <c r="CU533" i="24"/>
  <c r="CU645" i="24" s="1"/>
  <c r="CU530" i="24"/>
  <c r="CU642" i="24" s="1"/>
  <c r="CU520" i="24"/>
  <c r="CU632" i="24" s="1"/>
  <c r="CU512" i="24"/>
  <c r="CU624" i="24" s="1"/>
  <c r="CU521" i="24"/>
  <c r="CU633" i="24" s="1"/>
  <c r="CU515" i="24"/>
  <c r="CU627" i="24" s="1"/>
  <c r="CU517" i="24"/>
  <c r="CU629" i="24" s="1"/>
  <c r="CU509" i="24"/>
  <c r="CU621" i="24" s="1"/>
  <c r="CU518" i="24"/>
  <c r="CU630" i="24" s="1"/>
  <c r="CU514" i="24"/>
  <c r="CU626" i="24" s="1"/>
  <c r="CU504" i="24"/>
  <c r="CU616" i="24" s="1"/>
  <c r="CU511" i="24"/>
  <c r="CU623" i="24" s="1"/>
  <c r="CU510" i="24"/>
  <c r="CU622" i="24" s="1"/>
  <c r="CU505" i="24"/>
  <c r="CU503" i="24"/>
  <c r="CU615" i="24" s="1"/>
  <c r="CU516" i="24"/>
  <c r="CU628" i="24" s="1"/>
  <c r="CU500" i="24"/>
  <c r="CU612" i="24" s="1"/>
  <c r="CU519" i="24"/>
  <c r="CU631" i="24" s="1"/>
  <c r="CU502" i="24"/>
  <c r="CU614" i="24" s="1"/>
  <c r="CU513" i="24"/>
  <c r="CU625" i="24" s="1"/>
  <c r="CU501" i="24"/>
  <c r="CU613" i="24" s="1"/>
  <c r="CU494" i="24"/>
  <c r="CU606" i="24" s="1"/>
  <c r="CU508" i="24"/>
  <c r="CU620" i="24" s="1"/>
  <c r="CU499" i="24"/>
  <c r="CU611" i="24" s="1"/>
  <c r="CU498" i="24"/>
  <c r="CU610" i="24" s="1"/>
  <c r="CU507" i="24"/>
  <c r="CU619" i="24" s="1"/>
  <c r="CU489" i="24"/>
  <c r="CU492" i="24"/>
  <c r="CU486" i="24"/>
  <c r="CU598" i="24" s="1"/>
  <c r="CU472" i="24"/>
  <c r="CU495" i="24"/>
  <c r="CU607" i="24" s="1"/>
  <c r="CU491" i="24"/>
  <c r="CU478" i="24"/>
  <c r="CU490" i="24"/>
  <c r="CU476" i="24"/>
  <c r="CU497" i="24"/>
  <c r="CU609" i="24" s="1"/>
  <c r="CU481" i="24"/>
  <c r="CU506" i="24"/>
  <c r="CU464" i="24"/>
  <c r="CU475" i="24"/>
  <c r="CU462" i="24"/>
  <c r="CU484" i="24"/>
  <c r="CU596" i="24" s="1"/>
  <c r="CU479" i="24"/>
  <c r="CU467" i="24"/>
  <c r="CU485" i="24"/>
  <c r="CU597" i="24" s="1"/>
  <c r="CU496" i="24"/>
  <c r="CU488" i="24"/>
  <c r="CU477" i="24"/>
  <c r="CU468" i="24"/>
  <c r="CU473" i="24"/>
  <c r="CU493" i="24"/>
  <c r="CU605" i="24" s="1"/>
  <c r="CU480" i="24"/>
  <c r="CU487" i="24"/>
  <c r="CU460" i="24"/>
  <c r="CU459" i="24"/>
  <c r="CU455" i="24"/>
  <c r="CU470" i="24"/>
  <c r="CU469" i="24"/>
  <c r="CU483" i="24"/>
  <c r="CU595" i="24" s="1"/>
  <c r="CU474" i="24"/>
  <c r="CU482" i="24"/>
  <c r="CU594" i="24" s="1"/>
  <c r="CU461" i="24"/>
  <c r="CU458" i="24"/>
  <c r="CU471" i="24"/>
  <c r="CU463" i="24"/>
  <c r="CU449" i="24"/>
  <c r="CU437" i="24"/>
  <c r="CU436" i="24"/>
  <c r="CU447" i="24"/>
  <c r="CU441" i="24"/>
  <c r="CU465" i="24"/>
  <c r="CU456" i="24"/>
  <c r="CU453" i="24"/>
  <c r="CU440" i="24"/>
  <c r="CU454" i="24"/>
  <c r="CU457" i="24"/>
  <c r="CU451" i="24"/>
  <c r="CU466" i="24"/>
  <c r="CU452" i="24"/>
  <c r="CU450" i="24"/>
  <c r="CU445" i="24"/>
  <c r="CU443" i="24"/>
  <c r="CU431" i="24"/>
  <c r="CU543" i="24" s="1"/>
  <c r="CU448" i="24"/>
  <c r="CU430" i="24"/>
  <c r="CU542" i="24" s="1"/>
  <c r="CU446" i="24"/>
  <c r="CU444" i="24"/>
  <c r="CU439" i="24"/>
  <c r="CU442" i="24"/>
  <c r="CU438" i="24"/>
  <c r="CU434" i="24"/>
  <c r="CU546" i="24" s="1"/>
  <c r="CU433" i="24"/>
  <c r="CU545" i="24" s="1"/>
  <c r="CU432" i="24"/>
  <c r="CU544" i="24" s="1"/>
  <c r="CU435" i="24"/>
  <c r="BQ525" i="24"/>
  <c r="BQ637" i="24" s="1"/>
  <c r="BQ524" i="24"/>
  <c r="BQ636" i="24" s="1"/>
  <c r="BQ527" i="24"/>
  <c r="BQ639" i="24" s="1"/>
  <c r="BQ526" i="24"/>
  <c r="BQ638" i="24" s="1"/>
  <c r="BQ529" i="24"/>
  <c r="BQ528" i="24"/>
  <c r="BQ531" i="24"/>
  <c r="BQ530" i="24"/>
  <c r="BQ533" i="24"/>
  <c r="BQ645" i="24" s="1"/>
  <c r="BQ532" i="24"/>
  <c r="BQ522" i="24"/>
  <c r="BQ634" i="24" s="1"/>
  <c r="BQ517" i="24"/>
  <c r="BQ629" i="24" s="1"/>
  <c r="BQ516" i="24"/>
  <c r="BQ628" i="24" s="1"/>
  <c r="BQ509" i="24"/>
  <c r="BQ621" i="24" s="1"/>
  <c r="BQ523" i="24"/>
  <c r="BQ635" i="24" s="1"/>
  <c r="BQ520" i="24"/>
  <c r="BQ632" i="24" s="1"/>
  <c r="BQ519" i="24"/>
  <c r="BQ631" i="24" s="1"/>
  <c r="BQ508" i="24"/>
  <c r="BQ620" i="24" s="1"/>
  <c r="BQ504" i="24"/>
  <c r="BQ616" i="24" s="1"/>
  <c r="BQ515" i="24"/>
  <c r="BQ627" i="24" s="1"/>
  <c r="BQ512" i="24"/>
  <c r="BQ624" i="24" s="1"/>
  <c r="BQ511" i="24"/>
  <c r="BQ623" i="24" s="1"/>
  <c r="BQ521" i="24"/>
  <c r="BQ633" i="24" s="1"/>
  <c r="BQ534" i="24"/>
  <c r="BQ513" i="24"/>
  <c r="BQ625" i="24" s="1"/>
  <c r="BQ506" i="24"/>
  <c r="BQ510" i="24"/>
  <c r="BQ622" i="24" s="1"/>
  <c r="BQ494" i="24"/>
  <c r="BQ606" i="24" s="1"/>
  <c r="BQ507" i="24"/>
  <c r="BQ619" i="24" s="1"/>
  <c r="BQ491" i="24"/>
  <c r="BQ518" i="24"/>
  <c r="BQ630" i="24" s="1"/>
  <c r="BQ502" i="24"/>
  <c r="BQ614" i="24" s="1"/>
  <c r="BQ493" i="24"/>
  <c r="BQ605" i="24" s="1"/>
  <c r="BQ486" i="24"/>
  <c r="BQ598" i="24" s="1"/>
  <c r="BQ514" i="24"/>
  <c r="BQ626" i="24" s="1"/>
  <c r="BQ489" i="24"/>
  <c r="BQ478" i="24"/>
  <c r="BQ500" i="24"/>
  <c r="BQ612" i="24" s="1"/>
  <c r="BQ495" i="24"/>
  <c r="BQ607" i="24" s="1"/>
  <c r="BQ505" i="24"/>
  <c r="BQ497" i="24"/>
  <c r="BQ492" i="24"/>
  <c r="BQ604" i="24" s="1"/>
  <c r="BQ476" i="24"/>
  <c r="BQ487" i="24"/>
  <c r="BQ482" i="24"/>
  <c r="BQ462" i="24"/>
  <c r="BQ499" i="24"/>
  <c r="BQ611" i="24" s="1"/>
  <c r="BQ496" i="24"/>
  <c r="BQ503" i="24"/>
  <c r="BQ615" i="24" s="1"/>
  <c r="BQ480" i="24"/>
  <c r="BQ501" i="24"/>
  <c r="BQ613" i="24" s="1"/>
  <c r="BQ490" i="24"/>
  <c r="BQ485" i="24"/>
  <c r="BQ597" i="24" s="1"/>
  <c r="BQ498" i="24"/>
  <c r="BQ610" i="24" s="1"/>
  <c r="BQ464" i="24"/>
  <c r="BQ474" i="24"/>
  <c r="BQ469" i="24"/>
  <c r="BQ483" i="24"/>
  <c r="BQ595" i="24" s="1"/>
  <c r="BQ475" i="24"/>
  <c r="BQ477" i="24"/>
  <c r="BQ488" i="24"/>
  <c r="BQ479" i="24"/>
  <c r="BQ465" i="24"/>
  <c r="BQ463" i="24"/>
  <c r="BQ461" i="24"/>
  <c r="BQ472" i="24"/>
  <c r="BQ470" i="24"/>
  <c r="BQ473" i="24"/>
  <c r="BQ458" i="24"/>
  <c r="BQ471" i="24"/>
  <c r="BQ468" i="24"/>
  <c r="BQ484" i="24"/>
  <c r="BQ596" i="24" s="1"/>
  <c r="BQ457" i="24"/>
  <c r="BQ455" i="24"/>
  <c r="BQ436" i="24"/>
  <c r="BQ466" i="24"/>
  <c r="BQ447" i="24"/>
  <c r="BQ441" i="24"/>
  <c r="BQ453" i="24"/>
  <c r="BQ440" i="24"/>
  <c r="BQ460" i="24"/>
  <c r="BQ451" i="24"/>
  <c r="BQ444" i="24"/>
  <c r="BQ456" i="24"/>
  <c r="BQ454" i="24"/>
  <c r="BQ481" i="24"/>
  <c r="BQ450" i="24"/>
  <c r="BQ452" i="24"/>
  <c r="BQ448" i="24"/>
  <c r="BQ431" i="24"/>
  <c r="BQ543" i="24" s="1"/>
  <c r="BQ446" i="24"/>
  <c r="BQ430" i="24"/>
  <c r="BQ542" i="24" s="1"/>
  <c r="BQ435" i="24"/>
  <c r="BQ442" i="24"/>
  <c r="BQ434" i="24"/>
  <c r="BQ546" i="24" s="1"/>
  <c r="BQ439" i="24"/>
  <c r="BQ433" i="24"/>
  <c r="BQ545" i="24" s="1"/>
  <c r="BQ459" i="24"/>
  <c r="BQ445" i="24"/>
  <c r="BQ437" i="24"/>
  <c r="BQ467" i="24"/>
  <c r="BQ443" i="24"/>
  <c r="BQ438" i="24"/>
  <c r="BQ449" i="24"/>
  <c r="BQ432" i="24"/>
  <c r="BQ544" i="24" s="1"/>
  <c r="AR531" i="24"/>
  <c r="AR643" i="24" s="1"/>
  <c r="AR532" i="24"/>
  <c r="AR533" i="24"/>
  <c r="AR645" i="24" s="1"/>
  <c r="AR534" i="24"/>
  <c r="AR522" i="24"/>
  <c r="AR523" i="24"/>
  <c r="AR524" i="24"/>
  <c r="AR636" i="24" s="1"/>
  <c r="AR525" i="24"/>
  <c r="AR637" i="24" s="1"/>
  <c r="AR526" i="24"/>
  <c r="AR527" i="24"/>
  <c r="AR528" i="24"/>
  <c r="AR530" i="24"/>
  <c r="AR642" i="24" s="1"/>
  <c r="AR529" i="24"/>
  <c r="AR520" i="24"/>
  <c r="AR632" i="24" s="1"/>
  <c r="AR509" i="24"/>
  <c r="AR512" i="24"/>
  <c r="AR624" i="24" s="1"/>
  <c r="AR517" i="24"/>
  <c r="AR629" i="24" s="1"/>
  <c r="AR515" i="24"/>
  <c r="AR627" i="24" s="1"/>
  <c r="AR514" i="24"/>
  <c r="AR626" i="24" s="1"/>
  <c r="AR507" i="24"/>
  <c r="AR619" i="24" s="1"/>
  <c r="AR513" i="24"/>
  <c r="AR625" i="24" s="1"/>
  <c r="AR503" i="24"/>
  <c r="AR615" i="24" s="1"/>
  <c r="AR519" i="24"/>
  <c r="AR631" i="24" s="1"/>
  <c r="AR502" i="24"/>
  <c r="AR614" i="24" s="1"/>
  <c r="AR508" i="24"/>
  <c r="AR620" i="24" s="1"/>
  <c r="AR504" i="24"/>
  <c r="AR616" i="24" s="1"/>
  <c r="AR511" i="24"/>
  <c r="AR623" i="24" s="1"/>
  <c r="AR506" i="24"/>
  <c r="AR521" i="24"/>
  <c r="AR633" i="24" s="1"/>
  <c r="AR518" i="24"/>
  <c r="AR630" i="24" s="1"/>
  <c r="AR497" i="24"/>
  <c r="AR609" i="24" s="1"/>
  <c r="AR500" i="24"/>
  <c r="AR612" i="24" s="1"/>
  <c r="AR487" i="24"/>
  <c r="AR501" i="24"/>
  <c r="AR613" i="24" s="1"/>
  <c r="AR499" i="24"/>
  <c r="AR611" i="24" s="1"/>
  <c r="AR498" i="24"/>
  <c r="AR610" i="24" s="1"/>
  <c r="AR516" i="24"/>
  <c r="AR628" i="24" s="1"/>
  <c r="AR495" i="24"/>
  <c r="AR490" i="24"/>
  <c r="AR476" i="24"/>
  <c r="AR510" i="24"/>
  <c r="AR622" i="24" s="1"/>
  <c r="AR494" i="24"/>
  <c r="AR606" i="24" s="1"/>
  <c r="AR481" i="24"/>
  <c r="AR474" i="24"/>
  <c r="AR492" i="24"/>
  <c r="AR491" i="24"/>
  <c r="AR478" i="24"/>
  <c r="AR505" i="24"/>
  <c r="AR477" i="24"/>
  <c r="AR465" i="24"/>
  <c r="AR489" i="24"/>
  <c r="AR473" i="24"/>
  <c r="AR464" i="24"/>
  <c r="AR480" i="24"/>
  <c r="AR469" i="24"/>
  <c r="AR486" i="24"/>
  <c r="AR598" i="24" s="1"/>
  <c r="AR485" i="24"/>
  <c r="AR597" i="24" s="1"/>
  <c r="AR484" i="24"/>
  <c r="AR596" i="24" s="1"/>
  <c r="AR475" i="24"/>
  <c r="AR496" i="24"/>
  <c r="AR493" i="24"/>
  <c r="AR605" i="24" s="1"/>
  <c r="AR482" i="24"/>
  <c r="AR594" i="24" s="1"/>
  <c r="AR479" i="24"/>
  <c r="AR472" i="24"/>
  <c r="AR483" i="24"/>
  <c r="AR595" i="24" s="1"/>
  <c r="AR470" i="24"/>
  <c r="AR457" i="24"/>
  <c r="AR471" i="24"/>
  <c r="AR466" i="24"/>
  <c r="AR468" i="24"/>
  <c r="AR488" i="24"/>
  <c r="AR467" i="24"/>
  <c r="AR462" i="24"/>
  <c r="AR451" i="24"/>
  <c r="AR444" i="24"/>
  <c r="AR463" i="24"/>
  <c r="AR460" i="24"/>
  <c r="AR449" i="24"/>
  <c r="AR447" i="24"/>
  <c r="AR441" i="24"/>
  <c r="AR458" i="24"/>
  <c r="AR453" i="24"/>
  <c r="AR439" i="24"/>
  <c r="AR442" i="24"/>
  <c r="AR456" i="24"/>
  <c r="AR446" i="24"/>
  <c r="AR448" i="24"/>
  <c r="AR461" i="24"/>
  <c r="AR459" i="24"/>
  <c r="AR450" i="24"/>
  <c r="AR454" i="24"/>
  <c r="AR433" i="24"/>
  <c r="AR545" i="24" s="1"/>
  <c r="AR455" i="24"/>
  <c r="AR445" i="24"/>
  <c r="AR452" i="24"/>
  <c r="AR431" i="24"/>
  <c r="AR543" i="24" s="1"/>
  <c r="AR443" i="24"/>
  <c r="AR430" i="24"/>
  <c r="AR542" i="24" s="1"/>
  <c r="AR435" i="24"/>
  <c r="AR440" i="24"/>
  <c r="AR437" i="24"/>
  <c r="AR432" i="24"/>
  <c r="AR544" i="24" s="1"/>
  <c r="AR434" i="24"/>
  <c r="AR546" i="24" s="1"/>
  <c r="AR438" i="24"/>
  <c r="AR436" i="24"/>
  <c r="BN534" i="24"/>
  <c r="BN523" i="24"/>
  <c r="BN635" i="24" s="1"/>
  <c r="BN522" i="24"/>
  <c r="BN634" i="24" s="1"/>
  <c r="BN525" i="24"/>
  <c r="BN637" i="24" s="1"/>
  <c r="BN524" i="24"/>
  <c r="BN636" i="24" s="1"/>
  <c r="BN527" i="24"/>
  <c r="BN639" i="24" s="1"/>
  <c r="BN526" i="24"/>
  <c r="BN638" i="24" s="1"/>
  <c r="BN529" i="24"/>
  <c r="BN528" i="24"/>
  <c r="BN531" i="24"/>
  <c r="BN643" i="24" s="1"/>
  <c r="BN530" i="24"/>
  <c r="BN642" i="24" s="1"/>
  <c r="BN515" i="24"/>
  <c r="BN627" i="24" s="1"/>
  <c r="BN514" i="24"/>
  <c r="BN626" i="24" s="1"/>
  <c r="BN533" i="24"/>
  <c r="BN645" i="24" s="1"/>
  <c r="BN521" i="24"/>
  <c r="BN633" i="24" s="1"/>
  <c r="BN507" i="24"/>
  <c r="BN619" i="24" s="1"/>
  <c r="BN518" i="24"/>
  <c r="BN630" i="24" s="1"/>
  <c r="BN517" i="24"/>
  <c r="BN629" i="24" s="1"/>
  <c r="BN513" i="24"/>
  <c r="BN625" i="24" s="1"/>
  <c r="BN532" i="24"/>
  <c r="BN510" i="24"/>
  <c r="BN509" i="24"/>
  <c r="BN511" i="24"/>
  <c r="BN623" i="24" s="1"/>
  <c r="BN502" i="24"/>
  <c r="BN614" i="24" s="1"/>
  <c r="BN501" i="24"/>
  <c r="BN613" i="24" s="1"/>
  <c r="BN512" i="24"/>
  <c r="BN624" i="24" s="1"/>
  <c r="BN500" i="24"/>
  <c r="BN612" i="24" s="1"/>
  <c r="BN504" i="24"/>
  <c r="BN616" i="24" s="1"/>
  <c r="BN506" i="24"/>
  <c r="BN497" i="24"/>
  <c r="BN609" i="24" s="1"/>
  <c r="BN495" i="24"/>
  <c r="BN499" i="24"/>
  <c r="BN611" i="24" s="1"/>
  <c r="BN505" i="24"/>
  <c r="BN487" i="24"/>
  <c r="BN496" i="24"/>
  <c r="BN492" i="24"/>
  <c r="BN491" i="24"/>
  <c r="BN481" i="24"/>
  <c r="BN474" i="24"/>
  <c r="BN472" i="24"/>
  <c r="BN479" i="24"/>
  <c r="BN519" i="24"/>
  <c r="BN494" i="24"/>
  <c r="BN606" i="24" s="1"/>
  <c r="BN508" i="24"/>
  <c r="BN620" i="24" s="1"/>
  <c r="BN520" i="24"/>
  <c r="BN632" i="24" s="1"/>
  <c r="BN516" i="24"/>
  <c r="BN628" i="24" s="1"/>
  <c r="BN483" i="24"/>
  <c r="BN478" i="24"/>
  <c r="BN482" i="24"/>
  <c r="BN471" i="24"/>
  <c r="BN469" i="24"/>
  <c r="BN581" i="24" s="1"/>
  <c r="BN493" i="24"/>
  <c r="BN605" i="24" s="1"/>
  <c r="BN467" i="24"/>
  <c r="BN503" i="24"/>
  <c r="BN615" i="24" s="1"/>
  <c r="BN476" i="24"/>
  <c r="BN473" i="24"/>
  <c r="BN498" i="24"/>
  <c r="BN610" i="24" s="1"/>
  <c r="BN488" i="24"/>
  <c r="BN465" i="24"/>
  <c r="BN577" i="24" s="1"/>
  <c r="BN480" i="24"/>
  <c r="BN486" i="24"/>
  <c r="BN598" i="24" s="1"/>
  <c r="BN485" i="24"/>
  <c r="BN597" i="24" s="1"/>
  <c r="BN489" i="24"/>
  <c r="BN484" i="24"/>
  <c r="BN596" i="24" s="1"/>
  <c r="BN477" i="24"/>
  <c r="BN455" i="24"/>
  <c r="BN464" i="24"/>
  <c r="BN576" i="24" s="1"/>
  <c r="BN470" i="24"/>
  <c r="BN582" i="24" s="1"/>
  <c r="BN490" i="24"/>
  <c r="BN475" i="24"/>
  <c r="BN466" i="24"/>
  <c r="BN578" i="24" s="1"/>
  <c r="BN459" i="24"/>
  <c r="BN457" i="24"/>
  <c r="BN449" i="24"/>
  <c r="BN437" i="24"/>
  <c r="BN442" i="24"/>
  <c r="BN447" i="24"/>
  <c r="BN441" i="24"/>
  <c r="BN461" i="24"/>
  <c r="BN462" i="24"/>
  <c r="BN460" i="24"/>
  <c r="BN454" i="24"/>
  <c r="BN452" i="24"/>
  <c r="BN445" i="24"/>
  <c r="BN451" i="24"/>
  <c r="BN444" i="24"/>
  <c r="BN468" i="24"/>
  <c r="BN453" i="24"/>
  <c r="BN446" i="24"/>
  <c r="BN463" i="24"/>
  <c r="BN575" i="24" s="1"/>
  <c r="BN456" i="24"/>
  <c r="BN432" i="24"/>
  <c r="BN544" i="24" s="1"/>
  <c r="BN448" i="24"/>
  <c r="BN443" i="24"/>
  <c r="BN440" i="24"/>
  <c r="BN438" i="24"/>
  <c r="BN431" i="24"/>
  <c r="BN543" i="24" s="1"/>
  <c r="BN458" i="24"/>
  <c r="BN430" i="24"/>
  <c r="BN542" i="24" s="1"/>
  <c r="BN435" i="24"/>
  <c r="BN434" i="24"/>
  <c r="BN546" i="24" s="1"/>
  <c r="BN450" i="24"/>
  <c r="BN439" i="24"/>
  <c r="BN436" i="24"/>
  <c r="BN433" i="24"/>
  <c r="BN545" i="24" s="1"/>
  <c r="AA532" i="24"/>
  <c r="AA531" i="24"/>
  <c r="AA534" i="24"/>
  <c r="AA533" i="24"/>
  <c r="AA522" i="24"/>
  <c r="AA524" i="24"/>
  <c r="AA523" i="24"/>
  <c r="AA526" i="24"/>
  <c r="AA525" i="24"/>
  <c r="AA528" i="24"/>
  <c r="AA527" i="24"/>
  <c r="AA529" i="24"/>
  <c r="AA530" i="24"/>
  <c r="AA510" i="24"/>
  <c r="AA509" i="24"/>
  <c r="AA518" i="24"/>
  <c r="AA517" i="24"/>
  <c r="AA511" i="24"/>
  <c r="AA508" i="24"/>
  <c r="AA507" i="24"/>
  <c r="AA519" i="24"/>
  <c r="AA503" i="24"/>
  <c r="AA512" i="24"/>
  <c r="AA502" i="24"/>
  <c r="AA513" i="24"/>
  <c r="AA625" i="24" s="1"/>
  <c r="AA515" i="24"/>
  <c r="AA627" i="24" s="1"/>
  <c r="AA500" i="24"/>
  <c r="AA497" i="24"/>
  <c r="AA504" i="24"/>
  <c r="AA520" i="24"/>
  <c r="AA501" i="24"/>
  <c r="AA516" i="24"/>
  <c r="AA487" i="24"/>
  <c r="AA599" i="24" s="1"/>
  <c r="AA505" i="24"/>
  <c r="AA476" i="24"/>
  <c r="AA493" i="24"/>
  <c r="AA521" i="24"/>
  <c r="AA486" i="24"/>
  <c r="AA598" i="24" s="1"/>
  <c r="AA481" i="24"/>
  <c r="AA474" i="24"/>
  <c r="AA514" i="24"/>
  <c r="AA626" i="24" s="1"/>
  <c r="AA495" i="24"/>
  <c r="AA506" i="24"/>
  <c r="AA478" i="24"/>
  <c r="AA492" i="24"/>
  <c r="AA480" i="24"/>
  <c r="AA473" i="24"/>
  <c r="AA479" i="24"/>
  <c r="AA464" i="24"/>
  <c r="AA469" i="24"/>
  <c r="AA498" i="24"/>
  <c r="AA483" i="24"/>
  <c r="AA499" i="24"/>
  <c r="AA496" i="24"/>
  <c r="AA494" i="24"/>
  <c r="AA491" i="24"/>
  <c r="AA488" i="24"/>
  <c r="AA467" i="24"/>
  <c r="AA471" i="24"/>
  <c r="AA489" i="24"/>
  <c r="AA477" i="24"/>
  <c r="AA490" i="24"/>
  <c r="AA484" i="24"/>
  <c r="AA475" i="24"/>
  <c r="AA468" i="24"/>
  <c r="AA463" i="24"/>
  <c r="AA462" i="24"/>
  <c r="AA457" i="24"/>
  <c r="AA569" i="24" s="1"/>
  <c r="AA485" i="24"/>
  <c r="AA597" i="24" s="1"/>
  <c r="AA472" i="24"/>
  <c r="AA482" i="24"/>
  <c r="AA470" i="24"/>
  <c r="AA461" i="24"/>
  <c r="AA465" i="24"/>
  <c r="AA459" i="24"/>
  <c r="AA466" i="24"/>
  <c r="AA455" i="24"/>
  <c r="AA567" i="24" s="1"/>
  <c r="AA451" i="24"/>
  <c r="AA563" i="24" s="1"/>
  <c r="AA444" i="24"/>
  <c r="AA449" i="24"/>
  <c r="AA458" i="24"/>
  <c r="AA570" i="24" s="1"/>
  <c r="AA447" i="24"/>
  <c r="AA441" i="24"/>
  <c r="AA456" i="24"/>
  <c r="AA568" i="24" s="1"/>
  <c r="AA454" i="24"/>
  <c r="AA566" i="24" s="1"/>
  <c r="AA453" i="24"/>
  <c r="AA565" i="24" s="1"/>
  <c r="AA460" i="24"/>
  <c r="AA452" i="24"/>
  <c r="AA564" i="24" s="1"/>
  <c r="AA443" i="24"/>
  <c r="AA433" i="24"/>
  <c r="AA545" i="24" s="1"/>
  <c r="AA446" i="24"/>
  <c r="AA450" i="24"/>
  <c r="AA440" i="24"/>
  <c r="AA439" i="24"/>
  <c r="AA431" i="24"/>
  <c r="AA543" i="24" s="1"/>
  <c r="AA442" i="24"/>
  <c r="AA445" i="24"/>
  <c r="AA437" i="24"/>
  <c r="AA430" i="24"/>
  <c r="AA542" i="24" s="1"/>
  <c r="AA435" i="24"/>
  <c r="AA436" i="24"/>
  <c r="AA432" i="24"/>
  <c r="AA544" i="24" s="1"/>
  <c r="AA434" i="24"/>
  <c r="AA546" i="24" s="1"/>
  <c r="AA448" i="24"/>
  <c r="AA438" i="24"/>
  <c r="CJ524" i="24"/>
  <c r="CJ636" i="24" s="1"/>
  <c r="CJ527" i="24"/>
  <c r="CJ526" i="24"/>
  <c r="CJ638" i="24" s="1"/>
  <c r="CJ529" i="24"/>
  <c r="CJ531" i="24"/>
  <c r="CJ643" i="24" s="1"/>
  <c r="CJ528" i="24"/>
  <c r="CJ530" i="24"/>
  <c r="CJ642" i="24" s="1"/>
  <c r="CJ533" i="24"/>
  <c r="CJ645" i="24" s="1"/>
  <c r="CJ532" i="24"/>
  <c r="CJ523" i="24"/>
  <c r="CJ635" i="24" s="1"/>
  <c r="CJ534" i="24"/>
  <c r="CJ525" i="24"/>
  <c r="CJ637" i="24" s="1"/>
  <c r="CJ514" i="24"/>
  <c r="CJ626" i="24" s="1"/>
  <c r="CJ519" i="24"/>
  <c r="CJ631" i="24" s="1"/>
  <c r="CJ513" i="24"/>
  <c r="CJ625" i="24" s="1"/>
  <c r="CJ508" i="24"/>
  <c r="CJ620" i="24" s="1"/>
  <c r="CJ521" i="24"/>
  <c r="CJ633" i="24" s="1"/>
  <c r="CJ520" i="24"/>
  <c r="CJ632" i="24" s="1"/>
  <c r="CJ515" i="24"/>
  <c r="CJ627" i="24" s="1"/>
  <c r="CJ512" i="24"/>
  <c r="CJ624" i="24" s="1"/>
  <c r="CJ507" i="24"/>
  <c r="CJ619" i="24" s="1"/>
  <c r="CJ510" i="24"/>
  <c r="CJ622" i="24" s="1"/>
  <c r="CJ516" i="24"/>
  <c r="CJ628" i="24" s="1"/>
  <c r="CJ505" i="24"/>
  <c r="CJ517" i="24"/>
  <c r="CJ629" i="24" s="1"/>
  <c r="CJ503" i="24"/>
  <c r="CJ615" i="24" s="1"/>
  <c r="CJ501" i="24"/>
  <c r="CJ613" i="24" s="1"/>
  <c r="CJ495" i="24"/>
  <c r="CJ607" i="24" s="1"/>
  <c r="CJ522" i="24"/>
  <c r="CJ634" i="24" s="1"/>
  <c r="CJ506" i="24"/>
  <c r="CJ493" i="24"/>
  <c r="CJ509" i="24"/>
  <c r="CJ621" i="24" s="1"/>
  <c r="CJ511" i="24"/>
  <c r="CJ623" i="24" s="1"/>
  <c r="CJ494" i="24"/>
  <c r="CJ606" i="24" s="1"/>
  <c r="CJ492" i="24"/>
  <c r="CJ496" i="24"/>
  <c r="CJ490" i="24"/>
  <c r="CJ518" i="24"/>
  <c r="CJ630" i="24" s="1"/>
  <c r="CJ504" i="24"/>
  <c r="CJ616" i="24" s="1"/>
  <c r="CJ500" i="24"/>
  <c r="CJ612" i="24" s="1"/>
  <c r="CJ497" i="24"/>
  <c r="CJ609" i="24" s="1"/>
  <c r="CJ491" i="24"/>
  <c r="CJ488" i="24"/>
  <c r="CJ479" i="24"/>
  <c r="CJ477" i="24"/>
  <c r="CJ489" i="24"/>
  <c r="CJ486" i="24"/>
  <c r="CJ598" i="24" s="1"/>
  <c r="CJ483" i="24"/>
  <c r="CJ595" i="24" s="1"/>
  <c r="CJ478" i="24"/>
  <c r="CJ471" i="24"/>
  <c r="CJ461" i="24"/>
  <c r="CJ502" i="24"/>
  <c r="CJ487" i="24"/>
  <c r="CJ465" i="24"/>
  <c r="CJ481" i="24"/>
  <c r="CJ473" i="24"/>
  <c r="CJ498" i="24"/>
  <c r="CJ610" i="24" s="1"/>
  <c r="CJ480" i="24"/>
  <c r="CJ470" i="24"/>
  <c r="CJ463" i="24"/>
  <c r="CJ482" i="24"/>
  <c r="CJ594" i="24" s="1"/>
  <c r="CJ485" i="24"/>
  <c r="CJ597" i="24" s="1"/>
  <c r="CJ484" i="24"/>
  <c r="CJ596" i="24" s="1"/>
  <c r="CJ499" i="24"/>
  <c r="CJ611" i="24" s="1"/>
  <c r="CJ474" i="24"/>
  <c r="CJ475" i="24"/>
  <c r="CJ476" i="24"/>
  <c r="CJ468" i="24"/>
  <c r="CJ469" i="24"/>
  <c r="CJ459" i="24"/>
  <c r="CJ464" i="24"/>
  <c r="CJ462" i="24"/>
  <c r="CJ455" i="24"/>
  <c r="CJ457" i="24"/>
  <c r="CJ446" i="24"/>
  <c r="CJ435" i="24"/>
  <c r="CJ452" i="24"/>
  <c r="CJ445" i="24"/>
  <c r="CJ439" i="24"/>
  <c r="CJ472" i="24"/>
  <c r="CJ450" i="24"/>
  <c r="CJ443" i="24"/>
  <c r="CJ467" i="24"/>
  <c r="CJ460" i="24"/>
  <c r="CJ442" i="24"/>
  <c r="CJ441" i="24"/>
  <c r="CJ456" i="24"/>
  <c r="CJ454" i="24"/>
  <c r="CJ447" i="24"/>
  <c r="CJ458" i="24"/>
  <c r="CJ449" i="24"/>
  <c r="CJ466" i="24"/>
  <c r="CJ453" i="24"/>
  <c r="CJ451" i="24"/>
  <c r="CJ440" i="24"/>
  <c r="CJ433" i="24"/>
  <c r="CJ545" i="24" s="1"/>
  <c r="CJ432" i="24"/>
  <c r="CJ544" i="24" s="1"/>
  <c r="CJ448" i="24"/>
  <c r="CJ444" i="24"/>
  <c r="CJ436" i="24"/>
  <c r="CJ431" i="24"/>
  <c r="CJ543" i="24" s="1"/>
  <c r="CJ438" i="24"/>
  <c r="CJ437" i="24"/>
  <c r="CJ430" i="24"/>
  <c r="CJ542" i="24" s="1"/>
  <c r="CJ434" i="24"/>
  <c r="CJ546" i="24" s="1"/>
  <c r="DB525" i="24"/>
  <c r="DB637" i="24" s="1"/>
  <c r="DB524" i="24"/>
  <c r="DB636" i="24" s="1"/>
  <c r="DB527" i="24"/>
  <c r="DB639" i="24" s="1"/>
  <c r="DB526" i="24"/>
  <c r="DB638" i="24" s="1"/>
  <c r="DB529" i="24"/>
  <c r="DB531" i="24"/>
  <c r="DB643" i="24" s="1"/>
  <c r="DB528" i="24"/>
  <c r="DB530" i="24"/>
  <c r="DB642" i="24" s="1"/>
  <c r="DB533" i="24"/>
  <c r="DB645" i="24" s="1"/>
  <c r="DB532" i="24"/>
  <c r="DB521" i="24"/>
  <c r="DB633" i="24" s="1"/>
  <c r="DB523" i="24"/>
  <c r="DB635" i="24" s="1"/>
  <c r="DB522" i="24"/>
  <c r="DB634" i="24" s="1"/>
  <c r="DB515" i="24"/>
  <c r="DB627" i="24" s="1"/>
  <c r="DB534" i="24"/>
  <c r="DB516" i="24"/>
  <c r="DB628" i="24" s="1"/>
  <c r="DB508" i="24"/>
  <c r="DB620" i="24" s="1"/>
  <c r="DB514" i="24"/>
  <c r="DB626" i="24" s="1"/>
  <c r="DB503" i="24"/>
  <c r="DB615" i="24" s="1"/>
  <c r="DB510" i="24"/>
  <c r="DB622" i="24" s="1"/>
  <c r="DB518" i="24"/>
  <c r="DB630" i="24" s="1"/>
  <c r="DB517" i="24"/>
  <c r="DB629" i="24" s="1"/>
  <c r="DB512" i="24"/>
  <c r="DB624" i="24" s="1"/>
  <c r="DB507" i="24"/>
  <c r="DB619" i="24" s="1"/>
  <c r="DB505" i="24"/>
  <c r="DB502" i="24"/>
  <c r="DB614" i="24" s="1"/>
  <c r="DB520" i="24"/>
  <c r="DB632" i="24" s="1"/>
  <c r="DB501" i="24"/>
  <c r="DB613" i="24" s="1"/>
  <c r="DB493" i="24"/>
  <c r="DB605" i="24" s="1"/>
  <c r="DB509" i="24"/>
  <c r="DB621" i="24" s="1"/>
  <c r="DB519" i="24"/>
  <c r="DB631" i="24" s="1"/>
  <c r="DB492" i="24"/>
  <c r="DB494" i="24"/>
  <c r="DB606" i="24" s="1"/>
  <c r="DB490" i="24"/>
  <c r="DB513" i="24"/>
  <c r="DB625" i="24" s="1"/>
  <c r="DB486" i="24"/>
  <c r="DB598" i="24" s="1"/>
  <c r="DB511" i="24"/>
  <c r="DB623" i="24" s="1"/>
  <c r="DB504" i="24"/>
  <c r="DB616" i="24" s="1"/>
  <c r="DB491" i="24"/>
  <c r="DB488" i="24"/>
  <c r="DB600" i="24" s="1"/>
  <c r="DB477" i="24"/>
  <c r="DB495" i="24"/>
  <c r="DB607" i="24" s="1"/>
  <c r="DB496" i="24"/>
  <c r="DB608" i="24" s="1"/>
  <c r="DB497" i="24"/>
  <c r="DB609" i="24" s="1"/>
  <c r="DB475" i="24"/>
  <c r="DB499" i="24"/>
  <c r="DB611" i="24" s="1"/>
  <c r="DB485" i="24"/>
  <c r="DB597" i="24" s="1"/>
  <c r="DB506" i="24"/>
  <c r="DB461" i="24"/>
  <c r="DB498" i="24"/>
  <c r="DB610" i="24" s="1"/>
  <c r="DB500" i="24"/>
  <c r="DB612" i="24" s="1"/>
  <c r="DB472" i="24"/>
  <c r="DB478" i="24"/>
  <c r="DB590" i="24" s="1"/>
  <c r="DB489" i="24"/>
  <c r="DB482" i="24"/>
  <c r="DB470" i="24"/>
  <c r="DB463" i="24"/>
  <c r="DB481" i="24"/>
  <c r="DB473" i="24"/>
  <c r="DB467" i="24"/>
  <c r="DB474" i="24"/>
  <c r="DB483" i="24"/>
  <c r="DB595" i="24" s="1"/>
  <c r="DB487" i="24"/>
  <c r="DB599" i="24" s="1"/>
  <c r="DB479" i="24"/>
  <c r="DB591" i="24" s="1"/>
  <c r="DB484" i="24"/>
  <c r="DB596" i="24" s="1"/>
  <c r="DB462" i="24"/>
  <c r="DB457" i="24"/>
  <c r="DB480" i="24"/>
  <c r="DB468" i="24"/>
  <c r="DB464" i="24"/>
  <c r="DB471" i="24"/>
  <c r="DB455" i="24"/>
  <c r="DB446" i="24"/>
  <c r="DB440" i="24"/>
  <c r="DB465" i="24"/>
  <c r="DB452" i="24"/>
  <c r="DB439" i="24"/>
  <c r="DB466" i="24"/>
  <c r="DB476" i="24"/>
  <c r="DB450" i="24"/>
  <c r="DB443" i="24"/>
  <c r="DB460" i="24"/>
  <c r="DB458" i="24"/>
  <c r="DB453" i="24"/>
  <c r="DB444" i="24"/>
  <c r="DB469" i="24"/>
  <c r="DB459" i="24"/>
  <c r="DB456" i="24"/>
  <c r="DB454" i="24"/>
  <c r="DB437" i="24"/>
  <c r="DB436" i="24"/>
  <c r="DB430" i="24"/>
  <c r="DB542" i="24" s="1"/>
  <c r="DB441" i="24"/>
  <c r="DB435" i="24"/>
  <c r="DB434" i="24"/>
  <c r="DB546" i="24" s="1"/>
  <c r="DB448" i="24"/>
  <c r="DB447" i="24"/>
  <c r="DB433" i="24"/>
  <c r="DB545" i="24" s="1"/>
  <c r="DB442" i="24"/>
  <c r="DB432" i="24"/>
  <c r="DB544" i="24" s="1"/>
  <c r="DB449" i="24"/>
  <c r="DB431" i="24"/>
  <c r="DB543" i="24" s="1"/>
  <c r="DB451" i="24"/>
  <c r="DB445" i="24"/>
  <c r="DB438" i="24"/>
  <c r="CQ531" i="24"/>
  <c r="CQ643" i="24" s="1"/>
  <c r="CQ533" i="24"/>
  <c r="CQ645" i="24" s="1"/>
  <c r="CQ521" i="24"/>
  <c r="CQ633" i="24" s="1"/>
  <c r="CQ523" i="24"/>
  <c r="CQ635" i="24" s="1"/>
  <c r="CQ525" i="24"/>
  <c r="CQ637" i="24" s="1"/>
  <c r="CQ527" i="24"/>
  <c r="CQ639" i="24" s="1"/>
  <c r="CQ529" i="24"/>
  <c r="CQ509" i="24"/>
  <c r="CQ621" i="24" s="1"/>
  <c r="CQ517" i="24"/>
  <c r="CQ629" i="24" s="1"/>
  <c r="CQ519" i="24"/>
  <c r="CQ631" i="24" s="1"/>
  <c r="CQ513" i="24"/>
  <c r="CQ625" i="24" s="1"/>
  <c r="CQ507" i="24"/>
  <c r="CQ619" i="24" s="1"/>
  <c r="CQ511" i="24"/>
  <c r="CQ623" i="24" s="1"/>
  <c r="CQ505" i="24"/>
  <c r="CQ502" i="24"/>
  <c r="CQ614" i="24" s="1"/>
  <c r="CQ515" i="24"/>
  <c r="CQ627" i="24" s="1"/>
  <c r="CQ500" i="24"/>
  <c r="CQ612" i="24" s="1"/>
  <c r="CQ497" i="24"/>
  <c r="CQ609" i="24" s="1"/>
  <c r="CQ495" i="24"/>
  <c r="CQ607" i="24" s="1"/>
  <c r="CQ487" i="24"/>
  <c r="CQ499" i="24"/>
  <c r="CQ611" i="24" s="1"/>
  <c r="CQ493" i="24"/>
  <c r="CQ605" i="24" s="1"/>
  <c r="CQ476" i="24"/>
  <c r="CQ504" i="24"/>
  <c r="CQ616" i="24" s="1"/>
  <c r="CQ485" i="24"/>
  <c r="CQ597" i="24" s="1"/>
  <c r="CQ481" i="24"/>
  <c r="CQ474" i="24"/>
  <c r="CQ478" i="24"/>
  <c r="CQ491" i="24"/>
  <c r="CQ488" i="24"/>
  <c r="CQ482" i="24"/>
  <c r="CQ503" i="24"/>
  <c r="CQ615" i="24" s="1"/>
  <c r="CQ473" i="24"/>
  <c r="CQ501" i="24"/>
  <c r="CQ613" i="24" s="1"/>
  <c r="CQ480" i="24"/>
  <c r="CQ464" i="24"/>
  <c r="CQ498" i="24"/>
  <c r="CQ610" i="24" s="1"/>
  <c r="CQ494" i="24"/>
  <c r="CQ606" i="24" s="1"/>
  <c r="CQ469" i="24"/>
  <c r="CQ484" i="24"/>
  <c r="CQ596" i="24" s="1"/>
  <c r="CQ479" i="24"/>
  <c r="CQ496" i="24"/>
  <c r="CQ489" i="24"/>
  <c r="CQ471" i="24"/>
  <c r="CQ483" i="24"/>
  <c r="CQ490" i="24"/>
  <c r="CQ477" i="24"/>
  <c r="CQ465" i="24"/>
  <c r="CQ457" i="24"/>
  <c r="CQ467" i="24"/>
  <c r="CQ475" i="24"/>
  <c r="CQ460" i="24"/>
  <c r="CQ459" i="24"/>
  <c r="CQ470" i="24"/>
  <c r="CQ492" i="24"/>
  <c r="CQ486" i="24"/>
  <c r="CQ598" i="24" s="1"/>
  <c r="CQ472" i="24"/>
  <c r="CQ466" i="24"/>
  <c r="CQ462" i="24"/>
  <c r="CQ461" i="24"/>
  <c r="CQ458" i="24"/>
  <c r="CQ454" i="24"/>
  <c r="CQ451" i="24"/>
  <c r="CQ444" i="24"/>
  <c r="CQ449" i="24"/>
  <c r="CQ456" i="24"/>
  <c r="CQ455" i="24"/>
  <c r="CQ447" i="24"/>
  <c r="CQ441" i="24"/>
  <c r="CQ453" i="24"/>
  <c r="CQ443" i="24"/>
  <c r="CQ463" i="24"/>
  <c r="CQ468" i="24"/>
  <c r="CQ452" i="24"/>
  <c r="CQ445" i="24"/>
  <c r="CQ433" i="24"/>
  <c r="CQ545" i="24" s="1"/>
  <c r="CQ440" i="24"/>
  <c r="CQ437" i="24"/>
  <c r="CQ436" i="24"/>
  <c r="CQ431" i="24"/>
  <c r="CQ543" i="24" s="1"/>
  <c r="CQ448" i="24"/>
  <c r="CQ446" i="24"/>
  <c r="CQ430" i="24"/>
  <c r="CQ542" i="24" s="1"/>
  <c r="CQ439" i="24"/>
  <c r="CQ438" i="24"/>
  <c r="CQ450" i="24"/>
  <c r="CQ442" i="24"/>
  <c r="CQ432" i="24"/>
  <c r="CQ544" i="24" s="1"/>
  <c r="CQ434" i="24"/>
  <c r="CQ546" i="24" s="1"/>
  <c r="CQ435" i="24"/>
  <c r="CQ526" i="24"/>
  <c r="CQ638" i="24" s="1"/>
  <c r="CQ524" i="24"/>
  <c r="CQ636" i="24" s="1"/>
  <c r="CQ522" i="24"/>
  <c r="CQ634" i="24" s="1"/>
  <c r="CQ520" i="24"/>
  <c r="CQ632" i="24" s="1"/>
  <c r="CQ518" i="24"/>
  <c r="CQ630" i="24" s="1"/>
  <c r="CQ516" i="24"/>
  <c r="CQ628" i="24" s="1"/>
  <c r="CQ514" i="24"/>
  <c r="CQ626" i="24" s="1"/>
  <c r="CQ512" i="24"/>
  <c r="CQ624" i="24" s="1"/>
  <c r="CQ510" i="24"/>
  <c r="CQ622" i="24" s="1"/>
  <c r="CQ508" i="24"/>
  <c r="CQ620" i="24" s="1"/>
  <c r="CQ506" i="24"/>
  <c r="CQ534" i="24"/>
  <c r="CQ532" i="24"/>
  <c r="CQ530" i="24"/>
  <c r="CQ642" i="24" s="1"/>
  <c r="CQ528" i="24"/>
  <c r="AM527" i="24"/>
  <c r="AM528" i="24"/>
  <c r="AM530" i="24"/>
  <c r="AM529" i="24"/>
  <c r="AM531" i="24"/>
  <c r="AM532" i="24"/>
  <c r="AM533" i="24"/>
  <c r="AM534" i="24"/>
  <c r="AM523" i="24"/>
  <c r="AM524" i="24"/>
  <c r="AM526" i="24"/>
  <c r="AM519" i="24"/>
  <c r="AM520" i="24"/>
  <c r="AM509" i="24"/>
  <c r="AM511" i="24"/>
  <c r="AM514" i="24"/>
  <c r="AM626" i="24" s="1"/>
  <c r="AM522" i="24"/>
  <c r="AM518" i="24"/>
  <c r="AM515" i="24"/>
  <c r="AM510" i="24"/>
  <c r="AM517" i="24"/>
  <c r="AM508" i="24"/>
  <c r="AM513" i="24"/>
  <c r="AM625" i="24" s="1"/>
  <c r="AM516" i="24"/>
  <c r="AM503" i="24"/>
  <c r="AM615" i="24" s="1"/>
  <c r="AM498" i="24"/>
  <c r="AM496" i="24"/>
  <c r="AM490" i="24"/>
  <c r="AM494" i="24"/>
  <c r="AM493" i="24"/>
  <c r="AM512" i="24"/>
  <c r="AM505" i="24"/>
  <c r="AM488" i="24"/>
  <c r="AM501" i="24"/>
  <c r="AM491" i="24"/>
  <c r="AM471" i="24"/>
  <c r="AM521" i="24"/>
  <c r="AM484" i="24"/>
  <c r="AM525" i="24"/>
  <c r="AM476" i="24"/>
  <c r="AM497" i="24"/>
  <c r="AM482" i="24"/>
  <c r="AM475" i="24"/>
  <c r="AM492" i="24"/>
  <c r="AM480" i="24"/>
  <c r="AM487" i="24"/>
  <c r="AM483" i="24"/>
  <c r="AM478" i="24"/>
  <c r="AM466" i="24"/>
  <c r="AM500" i="24"/>
  <c r="AM477" i="24"/>
  <c r="AM506" i="24"/>
  <c r="AM481" i="24"/>
  <c r="AM465" i="24"/>
  <c r="AM489" i="24"/>
  <c r="AM499" i="24"/>
  <c r="AM495" i="24"/>
  <c r="AM473" i="24"/>
  <c r="AM502" i="24"/>
  <c r="AM504" i="24"/>
  <c r="AM616" i="24" s="1"/>
  <c r="AM486" i="24"/>
  <c r="AM598" i="24" s="1"/>
  <c r="AM468" i="24"/>
  <c r="AM470" i="24"/>
  <c r="AM479" i="24"/>
  <c r="AM507" i="24"/>
  <c r="AM485" i="24"/>
  <c r="AM597" i="24" s="1"/>
  <c r="AM467" i="24"/>
  <c r="AM474" i="24"/>
  <c r="AM469" i="24"/>
  <c r="AM464" i="24"/>
  <c r="AM457" i="24"/>
  <c r="AM463" i="24"/>
  <c r="AM462" i="24"/>
  <c r="AM460" i="24"/>
  <c r="AM472" i="24"/>
  <c r="AM459" i="24"/>
  <c r="AM446" i="24"/>
  <c r="AM453" i="24"/>
  <c r="AM440" i="24"/>
  <c r="AM439" i="24"/>
  <c r="AM450" i="24"/>
  <c r="AM443" i="24"/>
  <c r="AM448" i="24"/>
  <c r="AM447" i="24"/>
  <c r="AM451" i="24"/>
  <c r="AM458" i="24"/>
  <c r="AM461" i="24"/>
  <c r="AM455" i="24"/>
  <c r="AM452" i="24"/>
  <c r="AM444" i="24"/>
  <c r="AM430" i="24"/>
  <c r="AM542" i="24" s="1"/>
  <c r="AM442" i="24"/>
  <c r="AM437" i="24"/>
  <c r="AM436" i="24"/>
  <c r="AM434" i="24"/>
  <c r="AM546" i="24" s="1"/>
  <c r="AM454" i="24"/>
  <c r="AM433" i="24"/>
  <c r="AM545" i="24" s="1"/>
  <c r="AM445" i="24"/>
  <c r="AM432" i="24"/>
  <c r="AM544" i="24" s="1"/>
  <c r="AM456" i="24"/>
  <c r="AM441" i="24"/>
  <c r="AM431" i="24"/>
  <c r="AM543" i="24" s="1"/>
  <c r="AM449" i="24"/>
  <c r="AM435" i="24"/>
  <c r="AM438" i="24"/>
  <c r="AE533" i="24"/>
  <c r="AE523" i="24"/>
  <c r="AE635" i="24" s="1"/>
  <c r="AE525" i="24"/>
  <c r="AE527" i="24"/>
  <c r="AE529" i="24"/>
  <c r="AE531" i="24"/>
  <c r="AE511" i="24"/>
  <c r="AE519" i="24"/>
  <c r="AE513" i="24"/>
  <c r="AE625" i="24" s="1"/>
  <c r="AE505" i="24"/>
  <c r="AE521" i="24"/>
  <c r="AE502" i="24"/>
  <c r="AE517" i="24"/>
  <c r="AE504" i="24"/>
  <c r="AE501" i="24"/>
  <c r="AE509" i="24"/>
  <c r="AE507" i="24"/>
  <c r="AE498" i="24"/>
  <c r="AE496" i="24"/>
  <c r="AE503" i="24"/>
  <c r="AE488" i="24"/>
  <c r="AE497" i="24"/>
  <c r="AE506" i="24"/>
  <c r="AE490" i="24"/>
  <c r="AE482" i="24"/>
  <c r="AE475" i="24"/>
  <c r="AE480" i="24"/>
  <c r="AE473" i="24"/>
  <c r="AE491" i="24"/>
  <c r="AE487" i="24"/>
  <c r="AE599" i="24" s="1"/>
  <c r="AE515" i="24"/>
  <c r="AE484" i="24"/>
  <c r="AE485" i="24"/>
  <c r="AE597" i="24" s="1"/>
  <c r="AE493" i="24"/>
  <c r="AE500" i="24"/>
  <c r="AE483" i="24"/>
  <c r="AE468" i="24"/>
  <c r="AE478" i="24"/>
  <c r="AE590" i="24" s="1"/>
  <c r="AE474" i="24"/>
  <c r="AE462" i="24"/>
  <c r="AE466" i="24"/>
  <c r="AE495" i="24"/>
  <c r="AE499" i="24"/>
  <c r="AE494" i="24"/>
  <c r="AE492" i="24"/>
  <c r="AE476" i="24"/>
  <c r="AE472" i="24"/>
  <c r="AE467" i="24"/>
  <c r="AE486" i="24"/>
  <c r="AE598" i="24" s="1"/>
  <c r="AE489" i="24"/>
  <c r="AE479" i="24"/>
  <c r="AE481" i="24"/>
  <c r="AE460" i="24"/>
  <c r="AE456" i="24"/>
  <c r="AE568" i="24" s="1"/>
  <c r="AE461" i="24"/>
  <c r="AE470" i="24"/>
  <c r="AE477" i="24"/>
  <c r="AE589" i="24" s="1"/>
  <c r="AE471" i="24"/>
  <c r="AE459" i="24"/>
  <c r="AE450" i="24"/>
  <c r="AE443" i="24"/>
  <c r="AE458" i="24"/>
  <c r="AE570" i="24" s="1"/>
  <c r="AE448" i="24"/>
  <c r="AE446" i="24"/>
  <c r="AE454" i="24"/>
  <c r="AE566" i="24" s="1"/>
  <c r="AE453" i="24"/>
  <c r="AE565" i="24" s="1"/>
  <c r="AE465" i="24"/>
  <c r="AE464" i="24"/>
  <c r="AE452" i="24"/>
  <c r="AE564" i="24" s="1"/>
  <c r="AE463" i="24"/>
  <c r="AE440" i="24"/>
  <c r="AE445" i="24"/>
  <c r="AE457" i="24"/>
  <c r="AE569" i="24" s="1"/>
  <c r="AE447" i="24"/>
  <c r="AE449" i="24"/>
  <c r="AE451" i="24"/>
  <c r="AE563" i="24" s="1"/>
  <c r="AE469" i="24"/>
  <c r="AE441" i="24"/>
  <c r="AE432" i="24"/>
  <c r="AE544" i="24" s="1"/>
  <c r="AE439" i="24"/>
  <c r="AE455" i="24"/>
  <c r="AE567" i="24" s="1"/>
  <c r="AE442" i="24"/>
  <c r="AE430" i="24"/>
  <c r="AE542" i="24" s="1"/>
  <c r="AE436" i="24"/>
  <c r="AE548" i="24" s="1"/>
  <c r="AE438" i="24"/>
  <c r="AE550" i="24" s="1"/>
  <c r="AE434" i="24"/>
  <c r="AE546" i="24" s="1"/>
  <c r="AE437" i="24"/>
  <c r="AE549" i="24" s="1"/>
  <c r="AE431" i="24"/>
  <c r="AE543" i="24" s="1"/>
  <c r="AE444" i="24"/>
  <c r="AE433" i="24"/>
  <c r="AE545" i="24" s="1"/>
  <c r="AE435" i="24"/>
  <c r="AE547" i="24" s="1"/>
  <c r="AE510" i="24"/>
  <c r="AE508" i="24"/>
  <c r="AE534" i="24"/>
  <c r="AE532" i="24"/>
  <c r="AE530" i="24"/>
  <c r="AE528" i="24"/>
  <c r="AE526" i="24"/>
  <c r="AE524" i="24"/>
  <c r="AE522" i="24"/>
  <c r="AE634" i="24" s="1"/>
  <c r="AE520" i="24"/>
  <c r="AE518" i="24"/>
  <c r="AE516" i="24"/>
  <c r="AE514" i="24"/>
  <c r="AE626" i="24" s="1"/>
  <c r="AE512" i="24"/>
  <c r="AQ530" i="24"/>
  <c r="AQ642" i="24" s="1"/>
  <c r="AQ529" i="24"/>
  <c r="AQ531" i="24"/>
  <c r="AQ643" i="24" s="1"/>
  <c r="AQ532" i="24"/>
  <c r="AQ533" i="24"/>
  <c r="AQ645" i="24" s="1"/>
  <c r="AQ534" i="24"/>
  <c r="AQ523" i="24"/>
  <c r="AQ635" i="24" s="1"/>
  <c r="AQ524" i="24"/>
  <c r="AQ636" i="24" s="1"/>
  <c r="AQ525" i="24"/>
  <c r="AQ637" i="24" s="1"/>
  <c r="AQ526" i="24"/>
  <c r="AQ638" i="24" s="1"/>
  <c r="AQ527" i="24"/>
  <c r="AQ639" i="24" s="1"/>
  <c r="AQ519" i="24"/>
  <c r="AQ631" i="24" s="1"/>
  <c r="AQ511" i="24"/>
  <c r="AQ623" i="24" s="1"/>
  <c r="AQ512" i="24"/>
  <c r="AQ624" i="24" s="1"/>
  <c r="AQ514" i="24"/>
  <c r="AQ626" i="24" s="1"/>
  <c r="AQ521" i="24"/>
  <c r="AQ633" i="24" s="1"/>
  <c r="AQ520" i="24"/>
  <c r="AQ632" i="24" s="1"/>
  <c r="AQ516" i="24"/>
  <c r="AQ628" i="24" s="1"/>
  <c r="AQ515" i="24"/>
  <c r="AQ627" i="24" s="1"/>
  <c r="AQ507" i="24"/>
  <c r="AQ619" i="24" s="1"/>
  <c r="AQ518" i="24"/>
  <c r="AQ630" i="24" s="1"/>
  <c r="AQ509" i="24"/>
  <c r="AQ621" i="24" s="1"/>
  <c r="AQ503" i="24"/>
  <c r="AQ615" i="24" s="1"/>
  <c r="AQ505" i="24"/>
  <c r="AQ504" i="24"/>
  <c r="AQ616" i="24" s="1"/>
  <c r="AQ498" i="24"/>
  <c r="AQ610" i="24" s="1"/>
  <c r="AQ508" i="24"/>
  <c r="AQ620" i="24" s="1"/>
  <c r="AQ522" i="24"/>
  <c r="AQ634" i="24" s="1"/>
  <c r="AQ496" i="24"/>
  <c r="AQ490" i="24"/>
  <c r="AQ488" i="24"/>
  <c r="AQ506" i="24"/>
  <c r="AQ484" i="24"/>
  <c r="AQ596" i="24" s="1"/>
  <c r="AQ513" i="24"/>
  <c r="AQ625" i="24" s="1"/>
  <c r="AQ528" i="24"/>
  <c r="AQ517" i="24"/>
  <c r="AQ629" i="24" s="1"/>
  <c r="AQ497" i="24"/>
  <c r="AQ609" i="24" s="1"/>
  <c r="AQ482" i="24"/>
  <c r="AQ594" i="24" s="1"/>
  <c r="AQ475" i="24"/>
  <c r="AQ510" i="24"/>
  <c r="AQ622" i="24" s="1"/>
  <c r="AQ494" i="24"/>
  <c r="AQ606" i="24" s="1"/>
  <c r="AQ502" i="24"/>
  <c r="AQ614" i="24" s="1"/>
  <c r="AQ489" i="24"/>
  <c r="AQ480" i="24"/>
  <c r="AQ473" i="24"/>
  <c r="AQ493" i="24"/>
  <c r="AQ605" i="24" s="1"/>
  <c r="AQ500" i="24"/>
  <c r="AQ612" i="24" s="1"/>
  <c r="AQ476" i="24"/>
  <c r="AQ471" i="24"/>
  <c r="AQ491" i="24"/>
  <c r="AQ464" i="24"/>
  <c r="AQ576" i="24" s="1"/>
  <c r="AQ495" i="24"/>
  <c r="AQ607" i="24" s="1"/>
  <c r="AQ492" i="24"/>
  <c r="AQ604" i="24" s="1"/>
  <c r="AQ499" i="24"/>
  <c r="AQ611" i="24" s="1"/>
  <c r="AQ468" i="24"/>
  <c r="AQ580" i="24" s="1"/>
  <c r="AQ501" i="24"/>
  <c r="AQ613" i="24" s="1"/>
  <c r="AQ483" i="24"/>
  <c r="AQ595" i="24" s="1"/>
  <c r="AQ466" i="24"/>
  <c r="AQ578" i="24" s="1"/>
  <c r="AQ485" i="24"/>
  <c r="AQ597" i="24" s="1"/>
  <c r="AQ477" i="24"/>
  <c r="AQ469" i="24"/>
  <c r="AQ581" i="24" s="1"/>
  <c r="AQ465" i="24"/>
  <c r="AQ577" i="24" s="1"/>
  <c r="AQ472" i="24"/>
  <c r="AQ478" i="24"/>
  <c r="AQ474" i="24"/>
  <c r="AQ486" i="24"/>
  <c r="AQ598" i="24" s="1"/>
  <c r="AQ481" i="24"/>
  <c r="AQ479" i="24"/>
  <c r="AQ457" i="24"/>
  <c r="AQ463" i="24"/>
  <c r="AQ575" i="24" s="1"/>
  <c r="AQ462" i="24"/>
  <c r="AQ460" i="24"/>
  <c r="AQ456" i="24"/>
  <c r="AQ459" i="24"/>
  <c r="AQ461" i="24"/>
  <c r="AQ439" i="24"/>
  <c r="AQ450" i="24"/>
  <c r="AQ443" i="24"/>
  <c r="AQ487" i="24"/>
  <c r="AQ599" i="24" s="1"/>
  <c r="AQ448" i="24"/>
  <c r="AQ467" i="24"/>
  <c r="AQ579" i="24" s="1"/>
  <c r="AQ470" i="24"/>
  <c r="AQ582" i="24" s="1"/>
  <c r="AQ446" i="24"/>
  <c r="AQ453" i="24"/>
  <c r="AQ458" i="24"/>
  <c r="AQ442" i="24"/>
  <c r="AQ444" i="24"/>
  <c r="AQ455" i="24"/>
  <c r="AQ452" i="24"/>
  <c r="AQ436" i="24"/>
  <c r="AQ434" i="24"/>
  <c r="AQ546" i="24" s="1"/>
  <c r="AQ438" i="24"/>
  <c r="AQ433" i="24"/>
  <c r="AQ545" i="24" s="1"/>
  <c r="AQ454" i="24"/>
  <c r="AQ432" i="24"/>
  <c r="AQ544" i="24" s="1"/>
  <c r="AQ445" i="24"/>
  <c r="AQ447" i="24"/>
  <c r="AQ451" i="24"/>
  <c r="AQ449" i="24"/>
  <c r="AQ441" i="24"/>
  <c r="AQ437" i="24"/>
  <c r="AQ431" i="24"/>
  <c r="AQ543" i="24" s="1"/>
  <c r="AQ435" i="24"/>
  <c r="AQ440" i="24"/>
  <c r="AQ430" i="24"/>
  <c r="AQ542" i="24" s="1"/>
  <c r="V528" i="24"/>
  <c r="V527" i="24"/>
  <c r="V530" i="24"/>
  <c r="V529" i="24"/>
  <c r="V532" i="24"/>
  <c r="V531" i="24"/>
  <c r="V534" i="24"/>
  <c r="V533" i="24"/>
  <c r="V524" i="24"/>
  <c r="V523" i="24"/>
  <c r="V520" i="24"/>
  <c r="V519" i="24"/>
  <c r="V510" i="24"/>
  <c r="V509" i="24"/>
  <c r="V526" i="24"/>
  <c r="V512" i="24"/>
  <c r="V511" i="24"/>
  <c r="V513" i="24"/>
  <c r="V522" i="24"/>
  <c r="V515" i="24"/>
  <c r="V516" i="24"/>
  <c r="V521" i="24"/>
  <c r="V517" i="24"/>
  <c r="V525" i="24"/>
  <c r="V506" i="24"/>
  <c r="V504" i="24"/>
  <c r="V502" i="24"/>
  <c r="V498" i="24"/>
  <c r="V496" i="24"/>
  <c r="V501" i="24"/>
  <c r="V490" i="24"/>
  <c r="V508" i="24"/>
  <c r="V488" i="24"/>
  <c r="V503" i="24"/>
  <c r="V499" i="24"/>
  <c r="V494" i="24"/>
  <c r="V471" i="24"/>
  <c r="V484" i="24"/>
  <c r="V500" i="24"/>
  <c r="V476" i="24"/>
  <c r="V507" i="24"/>
  <c r="V514" i="24"/>
  <c r="V482" i="24"/>
  <c r="V475" i="24"/>
  <c r="V518" i="24"/>
  <c r="V480" i="24"/>
  <c r="V489" i="24"/>
  <c r="V505" i="24"/>
  <c r="V492" i="24"/>
  <c r="V481" i="24"/>
  <c r="V466" i="24"/>
  <c r="V497" i="24"/>
  <c r="V493" i="24"/>
  <c r="V473" i="24"/>
  <c r="V472" i="24"/>
  <c r="V485" i="24"/>
  <c r="V597" i="24" s="1"/>
  <c r="V486" i="24"/>
  <c r="V598" i="24" s="1"/>
  <c r="V479" i="24"/>
  <c r="V495" i="24"/>
  <c r="V468" i="24"/>
  <c r="V487" i="24"/>
  <c r="V599" i="24" s="1"/>
  <c r="V478" i="24"/>
  <c r="V491" i="24"/>
  <c r="V483" i="24"/>
  <c r="V474" i="24"/>
  <c r="V463" i="24"/>
  <c r="V575" i="24" s="1"/>
  <c r="V462" i="24"/>
  <c r="V574" i="24" s="1"/>
  <c r="V477" i="24"/>
  <c r="V467" i="24"/>
  <c r="V460" i="24"/>
  <c r="V572" i="24" s="1"/>
  <c r="V461" i="24"/>
  <c r="V573" i="24" s="1"/>
  <c r="V469" i="24"/>
  <c r="V465" i="24"/>
  <c r="V577" i="24" s="1"/>
  <c r="V470" i="24"/>
  <c r="V456" i="24"/>
  <c r="V446" i="24"/>
  <c r="V558" i="24" s="1"/>
  <c r="V454" i="24"/>
  <c r="V453" i="24"/>
  <c r="V440" i="24"/>
  <c r="V464" i="24"/>
  <c r="V576" i="24" s="1"/>
  <c r="V439" i="24"/>
  <c r="V455" i="24"/>
  <c r="V450" i="24"/>
  <c r="V443" i="24"/>
  <c r="V458" i="24"/>
  <c r="V448" i="24"/>
  <c r="V560" i="24" s="1"/>
  <c r="V457" i="24"/>
  <c r="V449" i="24"/>
  <c r="V561" i="24" s="1"/>
  <c r="V451" i="24"/>
  <c r="V437" i="24"/>
  <c r="V430" i="24"/>
  <c r="V542" i="24" s="1"/>
  <c r="V436" i="24"/>
  <c r="V441" i="24"/>
  <c r="V434" i="24"/>
  <c r="V546" i="24" s="1"/>
  <c r="V433" i="24"/>
  <c r="V545" i="24" s="1"/>
  <c r="V444" i="24"/>
  <c r="V432" i="24"/>
  <c r="V544" i="24" s="1"/>
  <c r="V452" i="24"/>
  <c r="V442" i="24"/>
  <c r="V445" i="24"/>
  <c r="V438" i="24"/>
  <c r="V435" i="24"/>
  <c r="V447" i="24"/>
  <c r="V559" i="24" s="1"/>
  <c r="V459" i="24"/>
  <c r="V571" i="24" s="1"/>
  <c r="V431" i="24"/>
  <c r="V543" i="24" s="1"/>
  <c r="CE523" i="24"/>
  <c r="CE635" i="24" s="1"/>
  <c r="CE534" i="24"/>
  <c r="CE522" i="24"/>
  <c r="CE634" i="24" s="1"/>
  <c r="CE525" i="24"/>
  <c r="CE637" i="24" s="1"/>
  <c r="CE524" i="24"/>
  <c r="CE636" i="24" s="1"/>
  <c r="CE527" i="24"/>
  <c r="CE639" i="24" s="1"/>
  <c r="CE526" i="24"/>
  <c r="CE638" i="24" s="1"/>
  <c r="CE529" i="24"/>
  <c r="CE531" i="24"/>
  <c r="CE643" i="24" s="1"/>
  <c r="CE528" i="24"/>
  <c r="CE530" i="24"/>
  <c r="CE642" i="24" s="1"/>
  <c r="CE532" i="24"/>
  <c r="CE521" i="24"/>
  <c r="CE633" i="24" s="1"/>
  <c r="CE515" i="24"/>
  <c r="CE627" i="24" s="1"/>
  <c r="CE514" i="24"/>
  <c r="CE626" i="24" s="1"/>
  <c r="CE516" i="24"/>
  <c r="CE628" i="24" s="1"/>
  <c r="CE512" i="24"/>
  <c r="CE624" i="24" s="1"/>
  <c r="CE507" i="24"/>
  <c r="CE619" i="24" s="1"/>
  <c r="CE508" i="24"/>
  <c r="CE620" i="24" s="1"/>
  <c r="CE520" i="24"/>
  <c r="CE632" i="24" s="1"/>
  <c r="CE503" i="24"/>
  <c r="CE615" i="24" s="1"/>
  <c r="CE502" i="24"/>
  <c r="CE509" i="24"/>
  <c r="CE621" i="24" s="1"/>
  <c r="CE501" i="24"/>
  <c r="CE613" i="24" s="1"/>
  <c r="CE533" i="24"/>
  <c r="CE645" i="24" s="1"/>
  <c r="CE500" i="24"/>
  <c r="CE612" i="24" s="1"/>
  <c r="CE517" i="24"/>
  <c r="CE629" i="24" s="1"/>
  <c r="CE505" i="24"/>
  <c r="CE497" i="24"/>
  <c r="CE609" i="24" s="1"/>
  <c r="CE510" i="24"/>
  <c r="CE622" i="24" s="1"/>
  <c r="CE495" i="24"/>
  <c r="CE607" i="24" s="1"/>
  <c r="CE518" i="24"/>
  <c r="CE630" i="24" s="1"/>
  <c r="CE499" i="24"/>
  <c r="CE611" i="24" s="1"/>
  <c r="CE487" i="24"/>
  <c r="CE492" i="24"/>
  <c r="CE519" i="24"/>
  <c r="CE631" i="24" s="1"/>
  <c r="CE491" i="24"/>
  <c r="CE506" i="24"/>
  <c r="CE496" i="24"/>
  <c r="CE494" i="24"/>
  <c r="CE606" i="24" s="1"/>
  <c r="CE481" i="24"/>
  <c r="CE474" i="24"/>
  <c r="CE498" i="24"/>
  <c r="CE610" i="24" s="1"/>
  <c r="CE472" i="24"/>
  <c r="CE511" i="24"/>
  <c r="CE623" i="24" s="1"/>
  <c r="CE488" i="24"/>
  <c r="CE479" i="24"/>
  <c r="CE504" i="24"/>
  <c r="CE616" i="24" s="1"/>
  <c r="CE483" i="24"/>
  <c r="CE595" i="24" s="1"/>
  <c r="CE485" i="24"/>
  <c r="CE597" i="24" s="1"/>
  <c r="CE469" i="24"/>
  <c r="CE467" i="24"/>
  <c r="CE482" i="24"/>
  <c r="CE594" i="24" s="1"/>
  <c r="CE477" i="24"/>
  <c r="CE513" i="24"/>
  <c r="CE625" i="24" s="1"/>
  <c r="CE480" i="24"/>
  <c r="CE486" i="24"/>
  <c r="CE598" i="24" s="1"/>
  <c r="CE466" i="24"/>
  <c r="CE493" i="24"/>
  <c r="CE605" i="24" s="1"/>
  <c r="CE489" i="24"/>
  <c r="CE475" i="24"/>
  <c r="CE476" i="24"/>
  <c r="CE473" i="24"/>
  <c r="CE471" i="24"/>
  <c r="CE455" i="24"/>
  <c r="CE459" i="24"/>
  <c r="CE490" i="24"/>
  <c r="CE461" i="24"/>
  <c r="CE484" i="24"/>
  <c r="CE596" i="24" s="1"/>
  <c r="CE478" i="24"/>
  <c r="CE464" i="24"/>
  <c r="CE462" i="24"/>
  <c r="CE460" i="24"/>
  <c r="CE449" i="24"/>
  <c r="CE437" i="24"/>
  <c r="CE442" i="24"/>
  <c r="CE463" i="24"/>
  <c r="CE447" i="24"/>
  <c r="CE441" i="24"/>
  <c r="CE458" i="24"/>
  <c r="CE457" i="24"/>
  <c r="CE452" i="24"/>
  <c r="CE445" i="24"/>
  <c r="CE451" i="24"/>
  <c r="CE444" i="24"/>
  <c r="CE468" i="24"/>
  <c r="CE440" i="24"/>
  <c r="CE450" i="24"/>
  <c r="CE456" i="24"/>
  <c r="CE465" i="24"/>
  <c r="CE454" i="24"/>
  <c r="CE470" i="24"/>
  <c r="CE453" i="24"/>
  <c r="CE432" i="24"/>
  <c r="CE544" i="24" s="1"/>
  <c r="CE439" i="24"/>
  <c r="CE431" i="24"/>
  <c r="CE543" i="24" s="1"/>
  <c r="CE438" i="24"/>
  <c r="CE430" i="24"/>
  <c r="CE542" i="24" s="1"/>
  <c r="CE435" i="24"/>
  <c r="CE443" i="24"/>
  <c r="CE434" i="24"/>
  <c r="CE546" i="24" s="1"/>
  <c r="CE448" i="24"/>
  <c r="CE436" i="24"/>
  <c r="CE446" i="24"/>
  <c r="CE433" i="24"/>
  <c r="CE545" i="24" s="1"/>
  <c r="AH524" i="24"/>
  <c r="AH525" i="24"/>
  <c r="AH526" i="24"/>
  <c r="AH527" i="24"/>
  <c r="AH528" i="24"/>
  <c r="AH530" i="24"/>
  <c r="AH529" i="24"/>
  <c r="AH531" i="24"/>
  <c r="AH532" i="24"/>
  <c r="AH533" i="24"/>
  <c r="AH522" i="24"/>
  <c r="AH634" i="24" s="1"/>
  <c r="AH513" i="24"/>
  <c r="AH625" i="24" s="1"/>
  <c r="AH516" i="24"/>
  <c r="AH534" i="24"/>
  <c r="AH521" i="24"/>
  <c r="AH510" i="24"/>
  <c r="AH508" i="24"/>
  <c r="AH506" i="24"/>
  <c r="AH518" i="24"/>
  <c r="AH515" i="24"/>
  <c r="AH514" i="24"/>
  <c r="AH626" i="24" s="1"/>
  <c r="AH517" i="24"/>
  <c r="AH512" i="24"/>
  <c r="AH505" i="24"/>
  <c r="AH509" i="24"/>
  <c r="AH507" i="24"/>
  <c r="AH520" i="24"/>
  <c r="AH500" i="24"/>
  <c r="AH495" i="24"/>
  <c r="AH504" i="24"/>
  <c r="AH511" i="24"/>
  <c r="AH503" i="24"/>
  <c r="AH519" i="24"/>
  <c r="AH492" i="24"/>
  <c r="AH494" i="24"/>
  <c r="AH493" i="24"/>
  <c r="AH501" i="24"/>
  <c r="AH479" i="24"/>
  <c r="AH496" i="24"/>
  <c r="AH523" i="24"/>
  <c r="AH635" i="24" s="1"/>
  <c r="AH497" i="24"/>
  <c r="AH488" i="24"/>
  <c r="AH477" i="24"/>
  <c r="AH589" i="24" s="1"/>
  <c r="AH502" i="24"/>
  <c r="AH499" i="24"/>
  <c r="AH485" i="24"/>
  <c r="AH597" i="24" s="1"/>
  <c r="AH484" i="24"/>
  <c r="AH463" i="24"/>
  <c r="AH498" i="24"/>
  <c r="AH461" i="24"/>
  <c r="AH482" i="24"/>
  <c r="AH466" i="24"/>
  <c r="AH480" i="24"/>
  <c r="AH473" i="24"/>
  <c r="AH470" i="24"/>
  <c r="AH487" i="24"/>
  <c r="AH599" i="24" s="1"/>
  <c r="AH486" i="24"/>
  <c r="AH598" i="24" s="1"/>
  <c r="AH471" i="24"/>
  <c r="AH475" i="24"/>
  <c r="AH474" i="24"/>
  <c r="AH481" i="24"/>
  <c r="AH472" i="24"/>
  <c r="AH483" i="24"/>
  <c r="AH454" i="24"/>
  <c r="AH491" i="24"/>
  <c r="AH489" i="24"/>
  <c r="AH467" i="24"/>
  <c r="AH465" i="24"/>
  <c r="AH469" i="24"/>
  <c r="AH464" i="24"/>
  <c r="AH490" i="24"/>
  <c r="AH476" i="24"/>
  <c r="AH468" i="24"/>
  <c r="AH462" i="24"/>
  <c r="AH442" i="24"/>
  <c r="AH448" i="24"/>
  <c r="AH478" i="24"/>
  <c r="AH590" i="24" s="1"/>
  <c r="AH446" i="24"/>
  <c r="AH456" i="24"/>
  <c r="AH452" i="24"/>
  <c r="AH445" i="24"/>
  <c r="AH460" i="24"/>
  <c r="AH455" i="24"/>
  <c r="AH443" i="24"/>
  <c r="AH441" i="24"/>
  <c r="AH440" i="24"/>
  <c r="AH457" i="24"/>
  <c r="AH447" i="24"/>
  <c r="AH451" i="24"/>
  <c r="AH453" i="24"/>
  <c r="AH459" i="24"/>
  <c r="AH439" i="24"/>
  <c r="AH431" i="24"/>
  <c r="AH543" i="24" s="1"/>
  <c r="AH450" i="24"/>
  <c r="AH444" i="24"/>
  <c r="AH435" i="24"/>
  <c r="AH458" i="24"/>
  <c r="AH436" i="24"/>
  <c r="AH437" i="24"/>
  <c r="AH433" i="24"/>
  <c r="AH545" i="24" s="1"/>
  <c r="AH449" i="24"/>
  <c r="AH430" i="24"/>
  <c r="AH542" i="24" s="1"/>
  <c r="AH432" i="24"/>
  <c r="AH544" i="24" s="1"/>
  <c r="AH434" i="24"/>
  <c r="AH546" i="24" s="1"/>
  <c r="AH438" i="24"/>
  <c r="X530" i="24"/>
  <c r="X529" i="24"/>
  <c r="X532" i="24"/>
  <c r="X531" i="24"/>
  <c r="X534" i="24"/>
  <c r="X533" i="24"/>
  <c r="X524" i="24"/>
  <c r="X523" i="24"/>
  <c r="X526" i="24"/>
  <c r="X525" i="24"/>
  <c r="X528" i="24"/>
  <c r="X527" i="24"/>
  <c r="X521" i="24"/>
  <c r="X516" i="24"/>
  <c r="X515" i="24"/>
  <c r="X627" i="24" s="1"/>
  <c r="X517" i="24"/>
  <c r="X511" i="24"/>
  <c r="X509" i="24"/>
  <c r="X508" i="24"/>
  <c r="X507" i="24"/>
  <c r="X520" i="24"/>
  <c r="X522" i="24"/>
  <c r="X502" i="24"/>
  <c r="X518" i="24"/>
  <c r="X513" i="24"/>
  <c r="X625" i="24" s="1"/>
  <c r="X506" i="24"/>
  <c r="X504" i="24"/>
  <c r="X514" i="24"/>
  <c r="X626" i="24" s="1"/>
  <c r="X512" i="24"/>
  <c r="X499" i="24"/>
  <c r="X500" i="24"/>
  <c r="X497" i="24"/>
  <c r="X505" i="24"/>
  <c r="X493" i="24"/>
  <c r="X491" i="24"/>
  <c r="X495" i="24"/>
  <c r="X489" i="24"/>
  <c r="X498" i="24"/>
  <c r="X485" i="24"/>
  <c r="X597" i="24" s="1"/>
  <c r="X483" i="24"/>
  <c r="X492" i="24"/>
  <c r="X510" i="24"/>
  <c r="X486" i="24"/>
  <c r="X598" i="24" s="1"/>
  <c r="X481" i="24"/>
  <c r="X474" i="24"/>
  <c r="X487" i="24"/>
  <c r="X599" i="24" s="1"/>
  <c r="X496" i="24"/>
  <c r="X494" i="24"/>
  <c r="X501" i="24"/>
  <c r="X488" i="24"/>
  <c r="X519" i="24"/>
  <c r="X475" i="24"/>
  <c r="X471" i="24"/>
  <c r="X465" i="24"/>
  <c r="X484" i="24"/>
  <c r="X470" i="24"/>
  <c r="X479" i="24"/>
  <c r="X469" i="24"/>
  <c r="X503" i="24"/>
  <c r="X490" i="24"/>
  <c r="X467" i="24"/>
  <c r="X478" i="24"/>
  <c r="X468" i="24"/>
  <c r="X480" i="24"/>
  <c r="X482" i="24"/>
  <c r="X476" i="24"/>
  <c r="X473" i="24"/>
  <c r="X477" i="24"/>
  <c r="X458" i="24"/>
  <c r="X570" i="24" s="1"/>
  <c r="X459" i="24"/>
  <c r="X466" i="24"/>
  <c r="X460" i="24"/>
  <c r="X457" i="24"/>
  <c r="X569" i="24" s="1"/>
  <c r="X456" i="24"/>
  <c r="X568" i="24" s="1"/>
  <c r="X452" i="24"/>
  <c r="X564" i="24" s="1"/>
  <c r="X445" i="24"/>
  <c r="X451" i="24"/>
  <c r="X563" i="24" s="1"/>
  <c r="X444" i="24"/>
  <c r="X449" i="24"/>
  <c r="X561" i="24" s="1"/>
  <c r="X461" i="24"/>
  <c r="X442" i="24"/>
  <c r="X447" i="24"/>
  <c r="X441" i="24"/>
  <c r="X448" i="24"/>
  <c r="X450" i="24"/>
  <c r="X463" i="24"/>
  <c r="X455" i="24"/>
  <c r="X567" i="24" s="1"/>
  <c r="X462" i="24"/>
  <c r="X454" i="24"/>
  <c r="X566" i="24" s="1"/>
  <c r="X472" i="24"/>
  <c r="X436" i="24"/>
  <c r="X434" i="24"/>
  <c r="X546" i="24" s="1"/>
  <c r="X439" i="24"/>
  <c r="X432" i="24"/>
  <c r="X544" i="24" s="1"/>
  <c r="X440" i="24"/>
  <c r="X453" i="24"/>
  <c r="X565" i="24" s="1"/>
  <c r="X431" i="24"/>
  <c r="X543" i="24" s="1"/>
  <c r="X464" i="24"/>
  <c r="X437" i="24"/>
  <c r="X438" i="24"/>
  <c r="X435" i="24"/>
  <c r="X443" i="24"/>
  <c r="X430" i="24"/>
  <c r="X542" i="24" s="1"/>
  <c r="X446" i="24"/>
  <c r="X433" i="24"/>
  <c r="X545" i="24" s="1"/>
  <c r="AB534" i="24"/>
  <c r="AB533" i="24"/>
  <c r="AB522" i="24"/>
  <c r="AB524" i="24"/>
  <c r="AB523" i="24"/>
  <c r="AB526" i="24"/>
  <c r="AB525" i="24"/>
  <c r="AB528" i="24"/>
  <c r="AB527" i="24"/>
  <c r="AB530" i="24"/>
  <c r="AB532" i="24"/>
  <c r="AB531" i="24"/>
  <c r="AB514" i="24"/>
  <c r="AB626" i="24" s="1"/>
  <c r="AB513" i="24"/>
  <c r="AB625" i="24" s="1"/>
  <c r="AB516" i="24"/>
  <c r="AB515" i="24"/>
  <c r="AB627" i="24" s="1"/>
  <c r="AB508" i="24"/>
  <c r="AB507" i="24"/>
  <c r="AB509" i="24"/>
  <c r="AB506" i="24"/>
  <c r="AB529" i="24"/>
  <c r="AB521" i="24"/>
  <c r="AB511" i="24"/>
  <c r="AB512" i="24"/>
  <c r="AB502" i="24"/>
  <c r="AB517" i="24"/>
  <c r="AB505" i="24"/>
  <c r="AB518" i="24"/>
  <c r="AB519" i="24"/>
  <c r="AB499" i="24"/>
  <c r="AB500" i="24"/>
  <c r="AB497" i="24"/>
  <c r="AB495" i="24"/>
  <c r="AB489" i="24"/>
  <c r="AB487" i="24"/>
  <c r="AB599" i="24" s="1"/>
  <c r="AB496" i="24"/>
  <c r="AB491" i="24"/>
  <c r="AB503" i="24"/>
  <c r="AB520" i="24"/>
  <c r="AB485" i="24"/>
  <c r="AB597" i="24" s="1"/>
  <c r="AB483" i="24"/>
  <c r="AB486" i="24"/>
  <c r="AB598" i="24" s="1"/>
  <c r="AB481" i="24"/>
  <c r="AB474" i="24"/>
  <c r="AB498" i="24"/>
  <c r="AB494" i="24"/>
  <c r="AB488" i="24"/>
  <c r="AB501" i="24"/>
  <c r="AB471" i="24"/>
  <c r="AB465" i="24"/>
  <c r="AB510" i="24"/>
  <c r="AB493" i="24"/>
  <c r="AB469" i="24"/>
  <c r="AB463" i="24"/>
  <c r="AB467" i="24"/>
  <c r="AB504" i="24"/>
  <c r="AB480" i="24"/>
  <c r="AB475" i="24"/>
  <c r="AB490" i="24"/>
  <c r="AB479" i="24"/>
  <c r="AB492" i="24"/>
  <c r="AB473" i="24"/>
  <c r="AB484" i="24"/>
  <c r="AB472" i="24"/>
  <c r="AB482" i="24"/>
  <c r="AB478" i="24"/>
  <c r="AB477" i="24"/>
  <c r="AB464" i="24"/>
  <c r="AB476" i="24"/>
  <c r="AB458" i="24"/>
  <c r="AB570" i="24" s="1"/>
  <c r="AB468" i="24"/>
  <c r="AB451" i="24"/>
  <c r="AB563" i="24" s="1"/>
  <c r="AB444" i="24"/>
  <c r="AB438" i="24"/>
  <c r="AB449" i="24"/>
  <c r="AB437" i="24"/>
  <c r="AB442" i="24"/>
  <c r="AB462" i="24"/>
  <c r="AB447" i="24"/>
  <c r="AB441" i="24"/>
  <c r="AB466" i="24"/>
  <c r="AB460" i="24"/>
  <c r="AB457" i="24"/>
  <c r="AB569" i="24" s="1"/>
  <c r="AB450" i="24"/>
  <c r="AB443" i="24"/>
  <c r="AB454" i="24"/>
  <c r="AB566" i="24" s="1"/>
  <c r="AB445" i="24"/>
  <c r="AB456" i="24"/>
  <c r="AB568" i="24" s="1"/>
  <c r="AB461" i="24"/>
  <c r="AB453" i="24"/>
  <c r="AB565" i="24" s="1"/>
  <c r="AB459" i="24"/>
  <c r="AB446" i="24"/>
  <c r="AB432" i="24"/>
  <c r="AB544" i="24" s="1"/>
  <c r="AB431" i="24"/>
  <c r="AB543" i="24" s="1"/>
  <c r="AB455" i="24"/>
  <c r="AB567" i="24" s="1"/>
  <c r="AB430" i="24"/>
  <c r="AB542" i="24" s="1"/>
  <c r="AB452" i="24"/>
  <c r="AB564" i="24" s="1"/>
  <c r="AB435" i="24"/>
  <c r="AB436" i="24"/>
  <c r="AB448" i="24"/>
  <c r="AB434" i="24"/>
  <c r="AB546" i="24" s="1"/>
  <c r="AB470" i="24"/>
  <c r="AB439" i="24"/>
  <c r="AB440" i="24"/>
  <c r="AB433" i="24"/>
  <c r="AB545" i="24" s="1"/>
  <c r="CR528" i="24"/>
  <c r="CR533" i="24"/>
  <c r="CR645" i="24" s="1"/>
  <c r="CR530" i="24"/>
  <c r="CR642" i="24" s="1"/>
  <c r="CR521" i="24"/>
  <c r="CR633" i="24" s="1"/>
  <c r="CR532" i="24"/>
  <c r="CR523" i="24"/>
  <c r="CR635" i="24" s="1"/>
  <c r="CR534" i="24"/>
  <c r="CR525" i="24"/>
  <c r="CR637" i="24" s="1"/>
  <c r="CR522" i="24"/>
  <c r="CR634" i="24" s="1"/>
  <c r="CR524" i="24"/>
  <c r="CR636" i="24" s="1"/>
  <c r="CR527" i="24"/>
  <c r="CR639" i="24" s="1"/>
  <c r="CR526" i="24"/>
  <c r="CR638" i="24" s="1"/>
  <c r="CR531" i="24"/>
  <c r="CR643" i="24" s="1"/>
  <c r="CR518" i="24"/>
  <c r="CR630" i="24" s="1"/>
  <c r="CR510" i="24"/>
  <c r="CR622" i="24" s="1"/>
  <c r="CR513" i="24"/>
  <c r="CR625" i="24" s="1"/>
  <c r="CR515" i="24"/>
  <c r="CR627" i="24" s="1"/>
  <c r="CR516" i="24"/>
  <c r="CR628" i="24" s="1"/>
  <c r="CR507" i="24"/>
  <c r="CR619" i="24" s="1"/>
  <c r="CR512" i="24"/>
  <c r="CR624" i="24" s="1"/>
  <c r="CR508" i="24"/>
  <c r="CR620" i="24" s="1"/>
  <c r="CR504" i="24"/>
  <c r="CR616" i="24" s="1"/>
  <c r="CR506" i="24"/>
  <c r="CR502" i="24"/>
  <c r="CR614" i="24" s="1"/>
  <c r="CR503" i="24"/>
  <c r="CR615" i="24" s="1"/>
  <c r="CR509" i="24"/>
  <c r="CR621" i="24" s="1"/>
  <c r="CR499" i="24"/>
  <c r="CR611" i="24" s="1"/>
  <c r="CR497" i="24"/>
  <c r="CR609" i="24" s="1"/>
  <c r="CR529" i="24"/>
  <c r="CR511" i="24"/>
  <c r="CR623" i="24" s="1"/>
  <c r="CR496" i="24"/>
  <c r="CR489" i="24"/>
  <c r="CR601" i="24" s="1"/>
  <c r="CR495" i="24"/>
  <c r="CR607" i="24" s="1"/>
  <c r="CR487" i="24"/>
  <c r="CR599" i="24" s="1"/>
  <c r="CR520" i="24"/>
  <c r="CR632" i="24" s="1"/>
  <c r="CR517" i="24"/>
  <c r="CR629" i="24" s="1"/>
  <c r="CR514" i="24"/>
  <c r="CR626" i="24" s="1"/>
  <c r="CR491" i="24"/>
  <c r="CR603" i="24" s="1"/>
  <c r="CR498" i="24"/>
  <c r="CR610" i="24" s="1"/>
  <c r="CR505" i="24"/>
  <c r="CR484" i="24"/>
  <c r="CR596" i="24" s="1"/>
  <c r="CR483" i="24"/>
  <c r="CR595" i="24" s="1"/>
  <c r="CR519" i="24"/>
  <c r="CR631" i="24" s="1"/>
  <c r="CR485" i="24"/>
  <c r="CR597" i="24" s="1"/>
  <c r="CR481" i="24"/>
  <c r="CR474" i="24"/>
  <c r="CR501" i="24"/>
  <c r="CR613" i="24" s="1"/>
  <c r="CR486" i="24"/>
  <c r="CR598" i="24" s="1"/>
  <c r="CR500" i="24"/>
  <c r="CR612" i="24" s="1"/>
  <c r="CR488" i="24"/>
  <c r="CR600" i="24" s="1"/>
  <c r="CR492" i="24"/>
  <c r="CR604" i="24" s="1"/>
  <c r="CR477" i="24"/>
  <c r="CR494" i="24"/>
  <c r="CR606" i="24" s="1"/>
  <c r="CR469" i="24"/>
  <c r="CR581" i="24" s="1"/>
  <c r="CR463" i="24"/>
  <c r="CR467" i="24"/>
  <c r="CR493" i="24"/>
  <c r="CR605" i="24" s="1"/>
  <c r="CR490" i="24"/>
  <c r="CR602" i="24" s="1"/>
  <c r="CR465" i="24"/>
  <c r="CR468" i="24"/>
  <c r="CR473" i="24"/>
  <c r="CR476" i="24"/>
  <c r="CR472" i="24"/>
  <c r="CR480" i="24"/>
  <c r="CR471" i="24"/>
  <c r="CR475" i="24"/>
  <c r="CR460" i="24"/>
  <c r="CR459" i="24"/>
  <c r="CR470" i="24"/>
  <c r="CR582" i="24" s="1"/>
  <c r="CR482" i="24"/>
  <c r="CR466" i="24"/>
  <c r="CR479" i="24"/>
  <c r="CR478" i="24"/>
  <c r="CR458" i="24"/>
  <c r="CR457" i="24"/>
  <c r="CR451" i="24"/>
  <c r="CR444" i="24"/>
  <c r="CR438" i="24"/>
  <c r="CR449" i="24"/>
  <c r="CR437" i="24"/>
  <c r="CR442" i="24"/>
  <c r="CR447" i="24"/>
  <c r="CR441" i="24"/>
  <c r="CR464" i="24"/>
  <c r="CR445" i="24"/>
  <c r="CR454" i="24"/>
  <c r="CR455" i="24"/>
  <c r="CR453" i="24"/>
  <c r="CR462" i="24"/>
  <c r="CR446" i="24"/>
  <c r="CR461" i="24"/>
  <c r="CR440" i="24"/>
  <c r="CR450" i="24"/>
  <c r="CR432" i="24"/>
  <c r="CR544" i="24" s="1"/>
  <c r="CR436" i="24"/>
  <c r="CR431" i="24"/>
  <c r="CR543" i="24" s="1"/>
  <c r="CR448" i="24"/>
  <c r="CR430" i="24"/>
  <c r="CR542" i="24" s="1"/>
  <c r="CR439" i="24"/>
  <c r="CR435" i="24"/>
  <c r="CR434" i="24"/>
  <c r="CR546" i="24" s="1"/>
  <c r="CR433" i="24"/>
  <c r="CR545" i="24" s="1"/>
  <c r="CR452" i="24"/>
  <c r="CR443" i="24"/>
  <c r="CR456" i="24"/>
  <c r="AO528" i="24"/>
  <c r="AO530" i="24"/>
  <c r="AO529" i="24"/>
  <c r="AO531" i="24"/>
  <c r="AO532" i="24"/>
  <c r="AO533" i="24"/>
  <c r="AO534" i="24"/>
  <c r="AO522" i="24"/>
  <c r="AO523" i="24"/>
  <c r="AO524" i="24"/>
  <c r="AO525" i="24"/>
  <c r="AO526" i="24"/>
  <c r="AO527" i="24"/>
  <c r="AO518" i="24"/>
  <c r="AO510" i="24"/>
  <c r="AO521" i="24"/>
  <c r="AO515" i="24"/>
  <c r="AO517" i="24"/>
  <c r="AO516" i="24"/>
  <c r="AO513" i="24"/>
  <c r="AO625" i="24" s="1"/>
  <c r="AO507" i="24"/>
  <c r="AO514" i="24"/>
  <c r="AO626" i="24" s="1"/>
  <c r="AO509" i="24"/>
  <c r="AO502" i="24"/>
  <c r="AO520" i="24"/>
  <c r="AO508" i="24"/>
  <c r="AO505" i="24"/>
  <c r="AO499" i="24"/>
  <c r="AO511" i="24"/>
  <c r="AO506" i="24"/>
  <c r="AO497" i="24"/>
  <c r="AO512" i="24"/>
  <c r="AO491" i="24"/>
  <c r="AO496" i="24"/>
  <c r="AO494" i="24"/>
  <c r="AO489" i="24"/>
  <c r="AO495" i="24"/>
  <c r="AO500" i="24"/>
  <c r="AO504" i="24"/>
  <c r="AO616" i="24" s="1"/>
  <c r="AO483" i="24"/>
  <c r="AO485" i="24"/>
  <c r="AO597" i="24" s="1"/>
  <c r="AO498" i="24"/>
  <c r="AO481" i="24"/>
  <c r="AO474" i="24"/>
  <c r="AO519" i="24"/>
  <c r="AO482" i="24"/>
  <c r="AO490" i="24"/>
  <c r="AO472" i="24"/>
  <c r="AO470" i="24"/>
  <c r="AO503" i="24"/>
  <c r="AO615" i="24" s="1"/>
  <c r="AO488" i="24"/>
  <c r="AO469" i="24"/>
  <c r="AO467" i="24"/>
  <c r="AO476" i="24"/>
  <c r="AO477" i="24"/>
  <c r="AO589" i="24" s="1"/>
  <c r="AO501" i="24"/>
  <c r="AO479" i="24"/>
  <c r="AO493" i="24"/>
  <c r="AO492" i="24"/>
  <c r="AO478" i="24"/>
  <c r="AO590" i="24" s="1"/>
  <c r="AO487" i="24"/>
  <c r="AO599" i="24" s="1"/>
  <c r="AO484" i="24"/>
  <c r="AO486" i="24"/>
  <c r="AO598" i="24" s="1"/>
  <c r="AO480" i="24"/>
  <c r="AO465" i="24"/>
  <c r="AO464" i="24"/>
  <c r="AO458" i="24"/>
  <c r="AO471" i="24"/>
  <c r="AO461" i="24"/>
  <c r="AO475" i="24"/>
  <c r="AO473" i="24"/>
  <c r="AO454" i="24"/>
  <c r="AO456" i="24"/>
  <c r="AO452" i="24"/>
  <c r="AO445" i="24"/>
  <c r="AO451" i="24"/>
  <c r="AO444" i="24"/>
  <c r="AO463" i="24"/>
  <c r="AO460" i="24"/>
  <c r="AO455" i="24"/>
  <c r="AO449" i="24"/>
  <c r="AO466" i="24"/>
  <c r="AO442" i="24"/>
  <c r="AO447" i="24"/>
  <c r="AO441" i="24"/>
  <c r="AO462" i="24"/>
  <c r="AO453" i="24"/>
  <c r="AO448" i="24"/>
  <c r="AO459" i="24"/>
  <c r="AO457" i="24"/>
  <c r="AO450" i="24"/>
  <c r="AO440" i="24"/>
  <c r="AO436" i="24"/>
  <c r="AO434" i="24"/>
  <c r="AO546" i="24" s="1"/>
  <c r="AO438" i="24"/>
  <c r="AO432" i="24"/>
  <c r="AO544" i="24" s="1"/>
  <c r="AO443" i="24"/>
  <c r="AO468" i="24"/>
  <c r="AO439" i="24"/>
  <c r="AO431" i="24"/>
  <c r="AO543" i="24" s="1"/>
  <c r="AO437" i="24"/>
  <c r="AO433" i="24"/>
  <c r="AO545" i="24" s="1"/>
  <c r="AO446" i="24"/>
  <c r="AO435" i="24"/>
  <c r="AO430" i="24"/>
  <c r="AO542" i="24" s="1"/>
  <c r="AN527" i="24"/>
  <c r="AN528" i="24"/>
  <c r="AN530" i="24"/>
  <c r="AN529" i="24"/>
  <c r="AN531" i="24"/>
  <c r="AN532" i="24"/>
  <c r="AN533" i="24"/>
  <c r="AN534" i="24"/>
  <c r="AN523" i="24"/>
  <c r="AN524" i="24"/>
  <c r="AN525" i="24"/>
  <c r="AN517" i="24"/>
  <c r="AN520" i="24"/>
  <c r="AN509" i="24"/>
  <c r="AN510" i="24"/>
  <c r="AN512" i="24"/>
  <c r="AN519" i="24"/>
  <c r="AN518" i="24"/>
  <c r="AN526" i="24"/>
  <c r="AN514" i="24"/>
  <c r="AN626" i="24" s="1"/>
  <c r="AN513" i="24"/>
  <c r="AN625" i="24" s="1"/>
  <c r="AN507" i="24"/>
  <c r="AN503" i="24"/>
  <c r="AN615" i="24" s="1"/>
  <c r="AN516" i="24"/>
  <c r="AN511" i="24"/>
  <c r="AN504" i="24"/>
  <c r="AN616" i="24" s="1"/>
  <c r="AN494" i="24"/>
  <c r="AN505" i="24"/>
  <c r="AN499" i="24"/>
  <c r="AN500" i="24"/>
  <c r="AN522" i="24"/>
  <c r="AN508" i="24"/>
  <c r="AN515" i="24"/>
  <c r="AN493" i="24"/>
  <c r="AN496" i="24"/>
  <c r="AN489" i="24"/>
  <c r="AN502" i="24"/>
  <c r="AN521" i="24"/>
  <c r="AN487" i="24"/>
  <c r="AN478" i="24"/>
  <c r="AN476" i="24"/>
  <c r="AN497" i="24"/>
  <c r="AN483" i="24"/>
  <c r="AN506" i="24"/>
  <c r="AN501" i="24"/>
  <c r="AN498" i="24"/>
  <c r="AN481" i="24"/>
  <c r="AN465" i="24"/>
  <c r="AN490" i="24"/>
  <c r="AN495" i="24"/>
  <c r="AN492" i="24"/>
  <c r="AN480" i="24"/>
  <c r="AN464" i="24"/>
  <c r="AN479" i="24"/>
  <c r="AN491" i="24"/>
  <c r="AN488" i="24"/>
  <c r="AN473" i="24"/>
  <c r="AN485" i="24"/>
  <c r="AN597" i="24" s="1"/>
  <c r="AN482" i="24"/>
  <c r="AN484" i="24"/>
  <c r="AN486" i="24"/>
  <c r="AN598" i="24" s="1"/>
  <c r="AN474" i="24"/>
  <c r="AN470" i="24"/>
  <c r="AN469" i="24"/>
  <c r="AN458" i="24"/>
  <c r="AN477" i="24"/>
  <c r="AN457" i="24"/>
  <c r="AN468" i="24"/>
  <c r="AN459" i="24"/>
  <c r="AN453" i="24"/>
  <c r="AN440" i="24"/>
  <c r="AN461" i="24"/>
  <c r="AN454" i="24"/>
  <c r="AN451" i="24"/>
  <c r="AN444" i="24"/>
  <c r="AN463" i="24"/>
  <c r="AN460" i="24"/>
  <c r="AN449" i="24"/>
  <c r="AN472" i="24"/>
  <c r="AN466" i="24"/>
  <c r="AN467" i="24"/>
  <c r="AN462" i="24"/>
  <c r="AN456" i="24"/>
  <c r="AN442" i="24"/>
  <c r="AN475" i="24"/>
  <c r="AN448" i="24"/>
  <c r="AN450" i="24"/>
  <c r="AN455" i="24"/>
  <c r="AN452" i="24"/>
  <c r="AN435" i="24"/>
  <c r="AN437" i="24"/>
  <c r="AN471" i="24"/>
  <c r="AN436" i="24"/>
  <c r="AN434" i="24"/>
  <c r="AN546" i="24" s="1"/>
  <c r="AN438" i="24"/>
  <c r="AN433" i="24"/>
  <c r="AN545" i="24" s="1"/>
  <c r="AN445" i="24"/>
  <c r="AN447" i="24"/>
  <c r="AN443" i="24"/>
  <c r="AN439" i="24"/>
  <c r="AN431" i="24"/>
  <c r="AN543" i="24" s="1"/>
  <c r="AN446" i="24"/>
  <c r="AN441" i="24"/>
  <c r="AN432" i="24"/>
  <c r="AN544" i="24" s="1"/>
  <c r="AN430" i="24"/>
  <c r="AN542" i="24" s="1"/>
  <c r="W528" i="24"/>
  <c r="W527" i="24"/>
  <c r="W530" i="24"/>
  <c r="W529" i="24"/>
  <c r="W532" i="24"/>
  <c r="W531" i="24"/>
  <c r="W534" i="24"/>
  <c r="W533" i="24"/>
  <c r="W522" i="24"/>
  <c r="W524" i="24"/>
  <c r="W523" i="24"/>
  <c r="W526" i="24"/>
  <c r="W525" i="24"/>
  <c r="W518" i="24"/>
  <c r="W517" i="24"/>
  <c r="W510" i="24"/>
  <c r="W509" i="24"/>
  <c r="W516" i="24"/>
  <c r="W513" i="24"/>
  <c r="W512" i="24"/>
  <c r="W521" i="24"/>
  <c r="W503" i="24"/>
  <c r="W505" i="24"/>
  <c r="W506" i="24"/>
  <c r="W494" i="24"/>
  <c r="W502" i="24"/>
  <c r="W507" i="24"/>
  <c r="W499" i="24"/>
  <c r="W520" i="24"/>
  <c r="W508" i="24"/>
  <c r="W496" i="24"/>
  <c r="W495" i="24"/>
  <c r="W489" i="24"/>
  <c r="W514" i="24"/>
  <c r="W511" i="24"/>
  <c r="W504" i="24"/>
  <c r="W497" i="24"/>
  <c r="W519" i="24"/>
  <c r="W498" i="24"/>
  <c r="W478" i="24"/>
  <c r="W500" i="24"/>
  <c r="W476" i="24"/>
  <c r="W485" i="24"/>
  <c r="W597" i="24" s="1"/>
  <c r="W483" i="24"/>
  <c r="W515" i="24"/>
  <c r="W491" i="24"/>
  <c r="W501" i="24"/>
  <c r="W493" i="24"/>
  <c r="W486" i="24"/>
  <c r="W598" i="24" s="1"/>
  <c r="W475" i="24"/>
  <c r="W471" i="24"/>
  <c r="W465" i="24"/>
  <c r="W577" i="24" s="1"/>
  <c r="W487" i="24"/>
  <c r="W599" i="24" s="1"/>
  <c r="W484" i="24"/>
  <c r="W464" i="24"/>
  <c r="W576" i="24" s="1"/>
  <c r="W482" i="24"/>
  <c r="W472" i="24"/>
  <c r="W468" i="24"/>
  <c r="W480" i="24"/>
  <c r="W474" i="24"/>
  <c r="W473" i="24"/>
  <c r="W479" i="24"/>
  <c r="W477" i="24"/>
  <c r="W458" i="24"/>
  <c r="W463" i="24"/>
  <c r="W575" i="24" s="1"/>
  <c r="W462" i="24"/>
  <c r="W574" i="24" s="1"/>
  <c r="W457" i="24"/>
  <c r="W470" i="24"/>
  <c r="W461" i="24"/>
  <c r="W573" i="24" s="1"/>
  <c r="W490" i="24"/>
  <c r="W492" i="24"/>
  <c r="W488" i="24"/>
  <c r="W454" i="24"/>
  <c r="W453" i="24"/>
  <c r="W440" i="24"/>
  <c r="W455" i="24"/>
  <c r="W469" i="24"/>
  <c r="W451" i="24"/>
  <c r="W444" i="24"/>
  <c r="W481" i="24"/>
  <c r="W449" i="24"/>
  <c r="W561" i="24" s="1"/>
  <c r="W446" i="24"/>
  <c r="W558" i="24" s="1"/>
  <c r="W466" i="24"/>
  <c r="W460" i="24"/>
  <c r="W572" i="24" s="1"/>
  <c r="W450" i="24"/>
  <c r="W452" i="24"/>
  <c r="W447" i="24"/>
  <c r="W559" i="24" s="1"/>
  <c r="W456" i="24"/>
  <c r="W459" i="24"/>
  <c r="W571" i="24" s="1"/>
  <c r="W467" i="24"/>
  <c r="W448" i="24"/>
  <c r="W560" i="24" s="1"/>
  <c r="W443" i="24"/>
  <c r="W438" i="24"/>
  <c r="W435" i="24"/>
  <c r="W441" i="24"/>
  <c r="W434" i="24"/>
  <c r="W546" i="24" s="1"/>
  <c r="W433" i="24"/>
  <c r="W545" i="24" s="1"/>
  <c r="W439" i="24"/>
  <c r="W442" i="24"/>
  <c r="W445" i="24"/>
  <c r="W436" i="24"/>
  <c r="W430" i="24"/>
  <c r="W542" i="24" s="1"/>
  <c r="W437" i="24"/>
  <c r="W431" i="24"/>
  <c r="W543" i="24" s="1"/>
  <c r="W432" i="24"/>
  <c r="W544" i="24" s="1"/>
  <c r="CD532" i="24"/>
  <c r="CD523" i="24"/>
  <c r="CD635" i="24" s="1"/>
  <c r="CD534" i="24"/>
  <c r="CD522" i="24"/>
  <c r="CD634" i="24" s="1"/>
  <c r="CD525" i="24"/>
  <c r="CD637" i="24" s="1"/>
  <c r="CD524" i="24"/>
  <c r="CD636" i="24" s="1"/>
  <c r="CD527" i="24"/>
  <c r="CD639" i="24" s="1"/>
  <c r="CD526" i="24"/>
  <c r="CD638" i="24" s="1"/>
  <c r="CD529" i="24"/>
  <c r="CD531" i="24"/>
  <c r="CD643" i="24" s="1"/>
  <c r="CD528" i="24"/>
  <c r="CD533" i="24"/>
  <c r="CD645" i="24" s="1"/>
  <c r="CD510" i="24"/>
  <c r="CD622" i="24" s="1"/>
  <c r="CD515" i="24"/>
  <c r="CD627" i="24" s="1"/>
  <c r="CD517" i="24"/>
  <c r="CD629" i="24" s="1"/>
  <c r="CD518" i="24"/>
  <c r="CD630" i="24" s="1"/>
  <c r="CD509" i="24"/>
  <c r="CD621" i="24" s="1"/>
  <c r="CD511" i="24"/>
  <c r="CD623" i="24" s="1"/>
  <c r="CD504" i="24"/>
  <c r="CD616" i="24" s="1"/>
  <c r="CD508" i="24"/>
  <c r="CD620" i="24" s="1"/>
  <c r="CD519" i="24"/>
  <c r="CD631" i="24" s="1"/>
  <c r="CD516" i="24"/>
  <c r="CD628" i="24" s="1"/>
  <c r="CD513" i="24"/>
  <c r="CD625" i="24" s="1"/>
  <c r="CD514" i="24"/>
  <c r="CD626" i="24" s="1"/>
  <c r="CD507" i="24"/>
  <c r="CD619" i="24" s="1"/>
  <c r="CD500" i="24"/>
  <c r="CD612" i="24" s="1"/>
  <c r="CD520" i="24"/>
  <c r="CD632" i="24" s="1"/>
  <c r="CD521" i="24"/>
  <c r="CD633" i="24" s="1"/>
  <c r="CD503" i="24"/>
  <c r="CD615" i="24" s="1"/>
  <c r="CD501" i="24"/>
  <c r="CD613" i="24" s="1"/>
  <c r="CD494" i="24"/>
  <c r="CD606" i="24" s="1"/>
  <c r="CD505" i="24"/>
  <c r="CD506" i="24"/>
  <c r="CD487" i="24"/>
  <c r="CD485" i="24"/>
  <c r="CD597" i="24" s="1"/>
  <c r="CD530" i="24"/>
  <c r="CD642" i="24" s="1"/>
  <c r="CD486" i="24"/>
  <c r="CD598" i="24" s="1"/>
  <c r="CD498" i="24"/>
  <c r="CD610" i="24" s="1"/>
  <c r="CD472" i="24"/>
  <c r="CD499" i="24"/>
  <c r="CD611" i="24" s="1"/>
  <c r="CD478" i="24"/>
  <c r="CD512" i="24"/>
  <c r="CD624" i="24" s="1"/>
  <c r="CD489" i="24"/>
  <c r="CD601" i="24" s="1"/>
  <c r="CD484" i="24"/>
  <c r="CD596" i="24" s="1"/>
  <c r="CD476" i="24"/>
  <c r="CD496" i="24"/>
  <c r="CD493" i="24"/>
  <c r="CD605" i="24" s="1"/>
  <c r="CD479" i="24"/>
  <c r="CD464" i="24"/>
  <c r="CD497" i="24"/>
  <c r="CD609" i="24" s="1"/>
  <c r="CD502" i="24"/>
  <c r="CD614" i="24" s="1"/>
  <c r="CD491" i="24"/>
  <c r="CD488" i="24"/>
  <c r="CD600" i="24" s="1"/>
  <c r="CD471" i="24"/>
  <c r="CD462" i="24"/>
  <c r="CD492" i="24"/>
  <c r="CD467" i="24"/>
  <c r="CD482" i="24"/>
  <c r="CD594" i="24" s="1"/>
  <c r="CD495" i="24"/>
  <c r="CD607" i="24" s="1"/>
  <c r="CD477" i="24"/>
  <c r="CD466" i="24"/>
  <c r="CD470" i="24"/>
  <c r="CD582" i="24" s="1"/>
  <c r="CD481" i="24"/>
  <c r="CD490" i="24"/>
  <c r="CD473" i="24"/>
  <c r="CD460" i="24"/>
  <c r="CD455" i="24"/>
  <c r="CD475" i="24"/>
  <c r="CD483" i="24"/>
  <c r="CD595" i="24" s="1"/>
  <c r="CD474" i="24"/>
  <c r="CD463" i="24"/>
  <c r="CD458" i="24"/>
  <c r="CD468" i="24"/>
  <c r="CD449" i="24"/>
  <c r="CD437" i="24"/>
  <c r="CD436" i="24"/>
  <c r="CD447" i="24"/>
  <c r="CD441" i="24"/>
  <c r="CD457" i="24"/>
  <c r="CD453" i="24"/>
  <c r="CD440" i="24"/>
  <c r="CD480" i="24"/>
  <c r="CD465" i="24"/>
  <c r="CD446" i="24"/>
  <c r="CD448" i="24"/>
  <c r="CD452" i="24"/>
  <c r="CD450" i="24"/>
  <c r="CD456" i="24"/>
  <c r="CD451" i="24"/>
  <c r="CD454" i="24"/>
  <c r="CD444" i="24"/>
  <c r="CD439" i="24"/>
  <c r="CD442" i="24"/>
  <c r="CD431" i="24"/>
  <c r="CD543" i="24" s="1"/>
  <c r="CD469" i="24"/>
  <c r="CD581" i="24" s="1"/>
  <c r="CD438" i="24"/>
  <c r="CD430" i="24"/>
  <c r="CD542" i="24" s="1"/>
  <c r="CD435" i="24"/>
  <c r="CD443" i="24"/>
  <c r="CD459" i="24"/>
  <c r="CD434" i="24"/>
  <c r="CD546" i="24" s="1"/>
  <c r="CD461" i="24"/>
  <c r="CD433" i="24"/>
  <c r="CD545" i="24" s="1"/>
  <c r="CD432" i="24"/>
  <c r="CD544" i="24" s="1"/>
  <c r="CD445" i="24"/>
  <c r="AI524" i="24"/>
  <c r="AI525" i="24"/>
  <c r="AI526" i="24"/>
  <c r="AI527" i="24"/>
  <c r="AI528" i="24"/>
  <c r="AI530" i="24"/>
  <c r="AI529" i="24"/>
  <c r="AI531" i="24"/>
  <c r="AI532" i="24"/>
  <c r="AI533" i="24"/>
  <c r="AI534" i="24"/>
  <c r="AI523" i="24"/>
  <c r="AI635" i="24" s="1"/>
  <c r="AI514" i="24"/>
  <c r="AI626" i="24" s="1"/>
  <c r="AI522" i="24"/>
  <c r="AI634" i="24" s="1"/>
  <c r="AI517" i="24"/>
  <c r="AI519" i="24"/>
  <c r="AI511" i="24"/>
  <c r="AI509" i="24"/>
  <c r="AI505" i="24"/>
  <c r="AI521" i="24"/>
  <c r="AI520" i="24"/>
  <c r="AI508" i="24"/>
  <c r="AI504" i="24"/>
  <c r="AI501" i="24"/>
  <c r="AI500" i="24"/>
  <c r="AI518" i="24"/>
  <c r="AI513" i="24"/>
  <c r="AI625" i="24" s="1"/>
  <c r="AI515" i="24"/>
  <c r="AI510" i="24"/>
  <c r="AI496" i="24"/>
  <c r="AI494" i="24"/>
  <c r="AI506" i="24"/>
  <c r="AI498" i="24"/>
  <c r="AI486" i="24"/>
  <c r="AI598" i="24" s="1"/>
  <c r="AI516" i="24"/>
  <c r="AI497" i="24"/>
  <c r="AI490" i="24"/>
  <c r="AI502" i="24"/>
  <c r="AI512" i="24"/>
  <c r="AI480" i="24"/>
  <c r="AI473" i="24"/>
  <c r="AI507" i="24"/>
  <c r="AI471" i="24"/>
  <c r="AI495" i="24"/>
  <c r="AI487" i="24"/>
  <c r="AI599" i="24" s="1"/>
  <c r="AI478" i="24"/>
  <c r="AI590" i="24" s="1"/>
  <c r="AI484" i="24"/>
  <c r="AI503" i="24"/>
  <c r="AI482" i="24"/>
  <c r="AI475" i="24"/>
  <c r="AI479" i="24"/>
  <c r="AI468" i="24"/>
  <c r="AI466" i="24"/>
  <c r="AI489" i="24"/>
  <c r="AI481" i="24"/>
  <c r="AI491" i="24"/>
  <c r="AI499" i="24"/>
  <c r="AI488" i="24"/>
  <c r="AI474" i="24"/>
  <c r="AI476" i="24"/>
  <c r="AI485" i="24"/>
  <c r="AI597" i="24" s="1"/>
  <c r="AI477" i="24"/>
  <c r="AI589" i="24" s="1"/>
  <c r="AI493" i="24"/>
  <c r="AI483" i="24"/>
  <c r="AI470" i="24"/>
  <c r="AI459" i="24"/>
  <c r="AI469" i="24"/>
  <c r="AI464" i="24"/>
  <c r="AI463" i="24"/>
  <c r="AI460" i="24"/>
  <c r="AI492" i="24"/>
  <c r="AI448" i="24"/>
  <c r="AI458" i="24"/>
  <c r="AI436" i="24"/>
  <c r="AI461" i="24"/>
  <c r="AI446" i="24"/>
  <c r="AI462" i="24"/>
  <c r="AI453" i="24"/>
  <c r="AI440" i="24"/>
  <c r="AI457" i="24"/>
  <c r="AI472" i="24"/>
  <c r="AI465" i="24"/>
  <c r="AI450" i="24"/>
  <c r="AI443" i="24"/>
  <c r="AI447" i="24"/>
  <c r="AI467" i="24"/>
  <c r="AI449" i="24"/>
  <c r="AI456" i="24"/>
  <c r="AI455" i="24"/>
  <c r="AI452" i="24"/>
  <c r="AI441" i="24"/>
  <c r="AI444" i="24"/>
  <c r="AI430" i="24"/>
  <c r="AI542" i="24" s="1"/>
  <c r="AI442" i="24"/>
  <c r="AI437" i="24"/>
  <c r="AI454" i="24"/>
  <c r="AI438" i="24"/>
  <c r="AI434" i="24"/>
  <c r="AI546" i="24" s="1"/>
  <c r="AI445" i="24"/>
  <c r="AI433" i="24"/>
  <c r="AI545" i="24" s="1"/>
  <c r="AI451" i="24"/>
  <c r="AI432" i="24"/>
  <c r="AI544" i="24" s="1"/>
  <c r="AI439" i="24"/>
  <c r="AI431" i="24"/>
  <c r="AI543" i="24" s="1"/>
  <c r="AI435" i="24"/>
  <c r="AF534" i="24"/>
  <c r="AF523" i="24"/>
  <c r="AF635" i="24" s="1"/>
  <c r="AF524" i="24"/>
  <c r="AF525" i="24"/>
  <c r="AF526" i="24"/>
  <c r="AF527" i="24"/>
  <c r="AF528" i="24"/>
  <c r="AF530" i="24"/>
  <c r="AF529" i="24"/>
  <c r="AF531" i="24"/>
  <c r="AF532" i="24"/>
  <c r="AF533" i="24"/>
  <c r="AF512" i="24"/>
  <c r="AF515" i="24"/>
  <c r="AF517" i="24"/>
  <c r="AF520" i="24"/>
  <c r="AF509" i="24"/>
  <c r="AF522" i="24"/>
  <c r="AF634" i="24" s="1"/>
  <c r="AF516" i="24"/>
  <c r="AF511" i="24"/>
  <c r="AF503" i="24"/>
  <c r="AF508" i="24"/>
  <c r="AF505" i="24"/>
  <c r="AF506" i="24"/>
  <c r="AF500" i="24"/>
  <c r="AF519" i="24"/>
  <c r="AF514" i="24"/>
  <c r="AF626" i="24" s="1"/>
  <c r="AF510" i="24"/>
  <c r="AF502" i="24"/>
  <c r="AF501" i="24"/>
  <c r="AF499" i="24"/>
  <c r="AF498" i="24"/>
  <c r="AF513" i="24"/>
  <c r="AF625" i="24" s="1"/>
  <c r="AF492" i="24"/>
  <c r="AF489" i="24"/>
  <c r="AF521" i="24"/>
  <c r="AF491" i="24"/>
  <c r="AF507" i="24"/>
  <c r="AF472" i="24"/>
  <c r="AF495" i="24"/>
  <c r="AF518" i="24"/>
  <c r="AF496" i="24"/>
  <c r="AF490" i="24"/>
  <c r="AF478" i="24"/>
  <c r="AF590" i="24" s="1"/>
  <c r="AF476" i="24"/>
  <c r="AF497" i="24"/>
  <c r="AF480" i="24"/>
  <c r="AF493" i="24"/>
  <c r="AF486" i="24"/>
  <c r="AF598" i="24" s="1"/>
  <c r="AF484" i="24"/>
  <c r="AF475" i="24"/>
  <c r="AF464" i="24"/>
  <c r="AF474" i="24"/>
  <c r="AF462" i="24"/>
  <c r="AF467" i="24"/>
  <c r="AF477" i="24"/>
  <c r="AF589" i="24" s="1"/>
  <c r="AF494" i="24"/>
  <c r="AF504" i="24"/>
  <c r="AF465" i="24"/>
  <c r="AF483" i="24"/>
  <c r="AF488" i="24"/>
  <c r="AF471" i="24"/>
  <c r="AF485" i="24"/>
  <c r="AF597" i="24" s="1"/>
  <c r="AF482" i="24"/>
  <c r="AF473" i="24"/>
  <c r="AF470" i="24"/>
  <c r="AF461" i="24"/>
  <c r="AF481" i="24"/>
  <c r="AF455" i="24"/>
  <c r="AF567" i="24" s="1"/>
  <c r="AF459" i="24"/>
  <c r="AF487" i="24"/>
  <c r="AF599" i="24" s="1"/>
  <c r="AF469" i="24"/>
  <c r="AF466" i="24"/>
  <c r="AF458" i="24"/>
  <c r="AF570" i="24" s="1"/>
  <c r="AF449" i="24"/>
  <c r="AF437" i="24"/>
  <c r="AF549" i="24" s="1"/>
  <c r="AF447" i="24"/>
  <c r="AF441" i="24"/>
  <c r="AF454" i="24"/>
  <c r="AF566" i="24" s="1"/>
  <c r="AF453" i="24"/>
  <c r="AF565" i="24" s="1"/>
  <c r="AF440" i="24"/>
  <c r="AF457" i="24"/>
  <c r="AF569" i="24" s="1"/>
  <c r="AF445" i="24"/>
  <c r="AF443" i="24"/>
  <c r="AF479" i="24"/>
  <c r="AF468" i="24"/>
  <c r="AF456" i="24"/>
  <c r="AF568" i="24" s="1"/>
  <c r="AF451" i="24"/>
  <c r="AF563" i="24" s="1"/>
  <c r="AF446" i="24"/>
  <c r="AF439" i="24"/>
  <c r="AF463" i="24"/>
  <c r="AF444" i="24"/>
  <c r="AF431" i="24"/>
  <c r="AF543" i="24" s="1"/>
  <c r="AF460" i="24"/>
  <c r="AF442" i="24"/>
  <c r="AF430" i="24"/>
  <c r="AF542" i="24" s="1"/>
  <c r="AF435" i="24"/>
  <c r="AF547" i="24" s="1"/>
  <c r="AF452" i="24"/>
  <c r="AF564" i="24" s="1"/>
  <c r="AF438" i="24"/>
  <c r="AF550" i="24" s="1"/>
  <c r="AF434" i="24"/>
  <c r="AF546" i="24" s="1"/>
  <c r="AF433" i="24"/>
  <c r="AF545" i="24" s="1"/>
  <c r="AF436" i="24"/>
  <c r="AF548" i="24" s="1"/>
  <c r="AF450" i="24"/>
  <c r="AF432" i="24"/>
  <c r="AF544" i="24" s="1"/>
  <c r="AF448" i="24"/>
  <c r="AC534" i="24"/>
  <c r="AC533" i="24"/>
  <c r="AC524" i="24"/>
  <c r="AC523" i="24"/>
  <c r="AC526" i="24"/>
  <c r="AC525" i="24"/>
  <c r="AC528" i="24"/>
  <c r="AC527" i="24"/>
  <c r="AC530" i="24"/>
  <c r="AC529" i="24"/>
  <c r="AC521" i="24"/>
  <c r="AC532" i="24"/>
  <c r="AC514" i="24"/>
  <c r="AC626" i="24" s="1"/>
  <c r="AC513" i="24"/>
  <c r="AC625" i="24" s="1"/>
  <c r="AC512" i="24"/>
  <c r="AC509" i="24"/>
  <c r="AC506" i="24"/>
  <c r="AC505" i="24"/>
  <c r="AC520" i="24"/>
  <c r="AC517" i="24"/>
  <c r="AC516" i="24"/>
  <c r="AC503" i="24"/>
  <c r="AC504" i="24"/>
  <c r="AC501" i="24"/>
  <c r="AC515" i="24"/>
  <c r="AC627" i="24" s="1"/>
  <c r="AC531" i="24"/>
  <c r="AC496" i="24"/>
  <c r="AC518" i="24"/>
  <c r="AC495" i="24"/>
  <c r="AC507" i="24"/>
  <c r="AC508" i="24"/>
  <c r="AC498" i="24"/>
  <c r="AC492" i="24"/>
  <c r="AC510" i="24"/>
  <c r="AC494" i="24"/>
  <c r="AC493" i="24"/>
  <c r="AC499" i="24"/>
  <c r="AC480" i="24"/>
  <c r="AC473" i="24"/>
  <c r="AC479" i="24"/>
  <c r="AC522" i="24"/>
  <c r="AC511" i="24"/>
  <c r="AC519" i="24"/>
  <c r="AC477" i="24"/>
  <c r="AC488" i="24"/>
  <c r="AC497" i="24"/>
  <c r="AC470" i="24"/>
  <c r="AC500" i="24"/>
  <c r="AC463" i="24"/>
  <c r="AC483" i="24"/>
  <c r="AC468" i="24"/>
  <c r="AC478" i="24"/>
  <c r="AC482" i="24"/>
  <c r="AC502" i="24"/>
  <c r="AC489" i="24"/>
  <c r="AC481" i="24"/>
  <c r="AC491" i="24"/>
  <c r="AC487" i="24"/>
  <c r="AC599" i="24" s="1"/>
  <c r="AC467" i="24"/>
  <c r="AC475" i="24"/>
  <c r="AC471" i="24"/>
  <c r="AC476" i="24"/>
  <c r="AC490" i="24"/>
  <c r="AC484" i="24"/>
  <c r="AC472" i="24"/>
  <c r="AC485" i="24"/>
  <c r="AC597" i="24" s="1"/>
  <c r="AC486" i="24"/>
  <c r="AC598" i="24" s="1"/>
  <c r="AC460" i="24"/>
  <c r="AC456" i="24"/>
  <c r="AC568" i="24" s="1"/>
  <c r="AC469" i="24"/>
  <c r="AC465" i="24"/>
  <c r="AC464" i="24"/>
  <c r="AC438" i="24"/>
  <c r="AC474" i="24"/>
  <c r="AC450" i="24"/>
  <c r="AC443" i="24"/>
  <c r="AC442" i="24"/>
  <c r="AC458" i="24"/>
  <c r="AC570" i="24" s="1"/>
  <c r="AC448" i="24"/>
  <c r="AC461" i="24"/>
  <c r="AC459" i="24"/>
  <c r="AC446" i="24"/>
  <c r="AC452" i="24"/>
  <c r="AC564" i="24" s="1"/>
  <c r="AC445" i="24"/>
  <c r="AC455" i="24"/>
  <c r="AC567" i="24" s="1"/>
  <c r="AC441" i="24"/>
  <c r="AC454" i="24"/>
  <c r="AC566" i="24" s="1"/>
  <c r="AC440" i="24"/>
  <c r="AC449" i="24"/>
  <c r="AC433" i="24"/>
  <c r="AC545" i="24" s="1"/>
  <c r="AC457" i="24"/>
  <c r="AC569" i="24" s="1"/>
  <c r="AC432" i="24"/>
  <c r="AC544" i="24" s="1"/>
  <c r="AC466" i="24"/>
  <c r="AC439" i="24"/>
  <c r="AC444" i="24"/>
  <c r="AC431" i="24"/>
  <c r="AC543" i="24" s="1"/>
  <c r="AC462" i="24"/>
  <c r="AC453" i="24"/>
  <c r="AC565" i="24" s="1"/>
  <c r="AC437" i="24"/>
  <c r="AC435" i="24"/>
  <c r="AC436" i="24"/>
  <c r="AC430" i="24"/>
  <c r="AC542" i="24" s="1"/>
  <c r="AC447" i="24"/>
  <c r="AC434" i="24"/>
  <c r="AC546" i="24" s="1"/>
  <c r="AC451" i="24"/>
  <c r="AC563" i="24" s="1"/>
  <c r="CW532" i="24"/>
  <c r="CW644" i="24" s="1"/>
  <c r="CW523" i="24"/>
  <c r="CW635" i="24" s="1"/>
  <c r="CW534" i="24"/>
  <c r="CW522" i="24"/>
  <c r="CW634" i="24" s="1"/>
  <c r="CW525" i="24"/>
  <c r="CW637" i="24" s="1"/>
  <c r="CW524" i="24"/>
  <c r="CW636" i="24" s="1"/>
  <c r="CW527" i="24"/>
  <c r="CW639" i="24" s="1"/>
  <c r="CW529" i="24"/>
  <c r="CW526" i="24"/>
  <c r="CW638" i="24" s="1"/>
  <c r="CW531" i="24"/>
  <c r="CW643" i="24" s="1"/>
  <c r="CW528" i="24"/>
  <c r="CW530" i="24"/>
  <c r="CW642" i="24" s="1"/>
  <c r="CW521" i="24"/>
  <c r="CW633" i="24" s="1"/>
  <c r="CW510" i="24"/>
  <c r="CW622" i="24" s="1"/>
  <c r="CW515" i="24"/>
  <c r="CW627" i="24" s="1"/>
  <c r="CW518" i="24"/>
  <c r="CW630" i="24" s="1"/>
  <c r="CW507" i="24"/>
  <c r="CW619" i="24" s="1"/>
  <c r="CW511" i="24"/>
  <c r="CW623" i="24" s="1"/>
  <c r="CW519" i="24"/>
  <c r="CW631" i="24" s="1"/>
  <c r="CW502" i="24"/>
  <c r="CW614" i="24" s="1"/>
  <c r="CW506" i="24"/>
  <c r="CW501" i="24"/>
  <c r="CW613" i="24" s="1"/>
  <c r="CW500" i="24"/>
  <c r="CW612" i="24" s="1"/>
  <c r="CW517" i="24"/>
  <c r="CW629" i="24" s="1"/>
  <c r="CW513" i="24"/>
  <c r="CW625" i="24" s="1"/>
  <c r="CW508" i="24"/>
  <c r="CW620" i="24" s="1"/>
  <c r="CW509" i="24"/>
  <c r="CW621" i="24" s="1"/>
  <c r="CW497" i="24"/>
  <c r="CW609" i="24" s="1"/>
  <c r="CW495" i="24"/>
  <c r="CW607" i="24" s="1"/>
  <c r="CW504" i="24"/>
  <c r="CW616" i="24" s="1"/>
  <c r="CW514" i="24"/>
  <c r="CW626" i="24" s="1"/>
  <c r="CW505" i="24"/>
  <c r="CW499" i="24"/>
  <c r="CW611" i="24" s="1"/>
  <c r="CW533" i="24"/>
  <c r="CW645" i="24" s="1"/>
  <c r="CW487" i="24"/>
  <c r="CW520" i="24"/>
  <c r="CW632" i="24" s="1"/>
  <c r="CW503" i="24"/>
  <c r="CW615" i="24" s="1"/>
  <c r="CW493" i="24"/>
  <c r="CW605" i="24" s="1"/>
  <c r="CW492" i="24"/>
  <c r="CW485" i="24"/>
  <c r="CW597" i="24" s="1"/>
  <c r="CW481" i="24"/>
  <c r="CW474" i="24"/>
  <c r="CW486" i="24"/>
  <c r="CW598" i="24" s="1"/>
  <c r="CW479" i="24"/>
  <c r="CW472" i="24"/>
  <c r="CW516" i="24"/>
  <c r="CW628" i="24" s="1"/>
  <c r="CW512" i="24"/>
  <c r="CW624" i="24" s="1"/>
  <c r="CW498" i="24"/>
  <c r="CW610" i="24" s="1"/>
  <c r="CW484" i="24"/>
  <c r="CW596" i="24" s="1"/>
  <c r="CW483" i="24"/>
  <c r="CW595" i="24" s="1"/>
  <c r="CW494" i="24"/>
  <c r="CW606" i="24" s="1"/>
  <c r="CW467" i="24"/>
  <c r="CW461" i="24"/>
  <c r="CW496" i="24"/>
  <c r="CW608" i="24" s="1"/>
  <c r="CW478" i="24"/>
  <c r="CW465" i="24"/>
  <c r="CW488" i="24"/>
  <c r="CW600" i="24" s="1"/>
  <c r="CW468" i="24"/>
  <c r="CW489" i="24"/>
  <c r="CW601" i="24" s="1"/>
  <c r="CW464" i="24"/>
  <c r="CW491" i="24"/>
  <c r="CW475" i="24"/>
  <c r="CW480" i="24"/>
  <c r="CW477" i="24"/>
  <c r="CW482" i="24"/>
  <c r="CW594" i="24" s="1"/>
  <c r="CW459" i="24"/>
  <c r="CW455" i="24"/>
  <c r="CW490" i="24"/>
  <c r="CW466" i="24"/>
  <c r="CW462" i="24"/>
  <c r="CW476" i="24"/>
  <c r="CW471" i="24"/>
  <c r="CW449" i="24"/>
  <c r="CW442" i="24"/>
  <c r="CW473" i="24"/>
  <c r="CW469" i="24"/>
  <c r="CW456" i="24"/>
  <c r="CW447" i="24"/>
  <c r="CW470" i="24"/>
  <c r="CW445" i="24"/>
  <c r="CW457" i="24"/>
  <c r="CW452" i="24"/>
  <c r="CW454" i="24"/>
  <c r="CW451" i="24"/>
  <c r="CW458" i="24"/>
  <c r="CW453" i="24"/>
  <c r="CW440" i="24"/>
  <c r="CW446" i="24"/>
  <c r="CW448" i="24"/>
  <c r="CW450" i="24"/>
  <c r="CW460" i="24"/>
  <c r="CW431" i="24"/>
  <c r="CW543" i="24" s="1"/>
  <c r="CW443" i="24"/>
  <c r="CW436" i="24"/>
  <c r="CW437" i="24"/>
  <c r="CW441" i="24"/>
  <c r="CW444" i="24"/>
  <c r="CW439" i="24"/>
  <c r="CW435" i="24"/>
  <c r="CW433" i="24"/>
  <c r="CW545" i="24" s="1"/>
  <c r="CW463" i="24"/>
  <c r="CW432" i="24"/>
  <c r="CW544" i="24" s="1"/>
  <c r="CW430" i="24"/>
  <c r="CW542" i="24" s="1"/>
  <c r="CW434" i="24"/>
  <c r="CW546" i="24" s="1"/>
  <c r="CW438" i="24"/>
  <c r="CO529" i="24"/>
  <c r="CO531" i="24"/>
  <c r="CO528" i="24"/>
  <c r="CO530" i="24"/>
  <c r="CO533" i="24"/>
  <c r="CO532" i="24"/>
  <c r="CO521" i="24"/>
  <c r="CO523" i="24"/>
  <c r="CO534" i="24"/>
  <c r="CO522" i="24"/>
  <c r="CO525" i="24"/>
  <c r="CO524" i="24"/>
  <c r="CO527" i="24"/>
  <c r="CO519" i="24"/>
  <c r="CO526" i="24"/>
  <c r="CO520" i="24"/>
  <c r="CO511" i="24"/>
  <c r="CO510" i="24"/>
  <c r="CO512" i="24"/>
  <c r="CO515" i="24"/>
  <c r="CO516" i="24"/>
  <c r="CO504" i="24"/>
  <c r="CO506" i="24"/>
  <c r="CO517" i="24"/>
  <c r="CO513" i="24"/>
  <c r="CO507" i="24"/>
  <c r="CO508" i="24"/>
  <c r="CO498" i="24"/>
  <c r="CO500" i="24"/>
  <c r="CO496" i="24"/>
  <c r="CO502" i="24"/>
  <c r="CO501" i="24"/>
  <c r="CO490" i="24"/>
  <c r="CO488" i="24"/>
  <c r="CO505" i="24"/>
  <c r="CO499" i="24"/>
  <c r="CO494" i="24"/>
  <c r="CO518" i="24"/>
  <c r="CO514" i="24"/>
  <c r="CO489" i="24"/>
  <c r="CO482" i="24"/>
  <c r="CO475" i="24"/>
  <c r="CO492" i="24"/>
  <c r="CO480" i="24"/>
  <c r="CO473" i="24"/>
  <c r="CO509" i="24"/>
  <c r="CO503" i="24"/>
  <c r="CO491" i="24"/>
  <c r="CO497" i="24"/>
  <c r="CO487" i="24"/>
  <c r="CO477" i="24"/>
  <c r="CO464" i="24"/>
  <c r="CO495" i="24"/>
  <c r="CO468" i="24"/>
  <c r="CO493" i="24"/>
  <c r="CO478" i="24"/>
  <c r="CO472" i="24"/>
  <c r="CO471" i="24"/>
  <c r="CO466" i="24"/>
  <c r="CO479" i="24"/>
  <c r="CO469" i="24"/>
  <c r="CO481" i="24"/>
  <c r="CO474" i="24"/>
  <c r="CO483" i="24"/>
  <c r="CO476" i="24"/>
  <c r="CO486" i="24"/>
  <c r="CO457" i="24"/>
  <c r="CO456" i="24"/>
  <c r="CO484" i="24"/>
  <c r="CO485" i="24"/>
  <c r="CO470" i="24"/>
  <c r="CO463" i="24"/>
  <c r="CO439" i="24"/>
  <c r="CO459" i="24"/>
  <c r="CO454" i="24"/>
  <c r="CO450" i="24"/>
  <c r="CO443" i="24"/>
  <c r="CO461" i="24"/>
  <c r="CO448" i="24"/>
  <c r="CO465" i="24"/>
  <c r="CO455" i="24"/>
  <c r="CO446" i="24"/>
  <c r="CO460" i="24"/>
  <c r="CO447" i="24"/>
  <c r="CO445" i="24"/>
  <c r="CO449" i="24"/>
  <c r="CO458" i="24"/>
  <c r="CO451" i="24"/>
  <c r="CO453" i="24"/>
  <c r="CO467" i="24"/>
  <c r="CO452" i="24"/>
  <c r="CO434" i="24"/>
  <c r="CO433" i="24"/>
  <c r="CO440" i="24"/>
  <c r="CO432" i="24"/>
  <c r="CO437" i="24"/>
  <c r="CO441" i="24"/>
  <c r="CO444" i="24"/>
  <c r="CO442" i="24"/>
  <c r="CO438" i="24"/>
  <c r="CO435" i="24"/>
  <c r="CO436" i="24"/>
  <c r="CO462" i="24"/>
  <c r="CO431" i="24"/>
  <c r="CO430" i="24"/>
  <c r="AJ525" i="24"/>
  <c r="AJ526" i="24"/>
  <c r="AJ527" i="24"/>
  <c r="AJ528" i="24"/>
  <c r="AJ530" i="24"/>
  <c r="AJ529" i="24"/>
  <c r="AJ531" i="24"/>
  <c r="AJ532" i="24"/>
  <c r="AJ533" i="24"/>
  <c r="AJ534" i="24"/>
  <c r="AJ522" i="24"/>
  <c r="AJ634" i="24" s="1"/>
  <c r="AJ524" i="24"/>
  <c r="AJ517" i="24"/>
  <c r="AJ518" i="24"/>
  <c r="AJ520" i="24"/>
  <c r="AJ509" i="24"/>
  <c r="AJ512" i="24"/>
  <c r="AJ504" i="24"/>
  <c r="AJ521" i="24"/>
  <c r="AJ513" i="24"/>
  <c r="AJ625" i="24" s="1"/>
  <c r="AJ523" i="24"/>
  <c r="AJ635" i="24" s="1"/>
  <c r="AJ506" i="24"/>
  <c r="AJ519" i="24"/>
  <c r="AJ514" i="24"/>
  <c r="AJ626" i="24" s="1"/>
  <c r="AJ510" i="24"/>
  <c r="AJ507" i="24"/>
  <c r="AJ494" i="24"/>
  <c r="AJ505" i="24"/>
  <c r="AJ500" i="24"/>
  <c r="AJ497" i="24"/>
  <c r="AJ515" i="24"/>
  <c r="AJ491" i="24"/>
  <c r="AJ496" i="24"/>
  <c r="AJ495" i="24"/>
  <c r="AJ508" i="24"/>
  <c r="AJ487" i="24"/>
  <c r="AJ599" i="24" s="1"/>
  <c r="AJ478" i="24"/>
  <c r="AJ590" i="24" s="1"/>
  <c r="AJ490" i="24"/>
  <c r="AJ476" i="24"/>
  <c r="AJ511" i="24"/>
  <c r="AJ489" i="24"/>
  <c r="AJ501" i="24"/>
  <c r="AJ493" i="24"/>
  <c r="AJ486" i="24"/>
  <c r="AJ598" i="24" s="1"/>
  <c r="AJ483" i="24"/>
  <c r="AJ462" i="24"/>
  <c r="AJ498" i="24"/>
  <c r="AJ482" i="24"/>
  <c r="AJ477" i="24"/>
  <c r="AJ589" i="24" s="1"/>
  <c r="AJ516" i="24"/>
  <c r="AJ465" i="24"/>
  <c r="AJ503" i="24"/>
  <c r="AJ499" i="24"/>
  <c r="AJ502" i="24"/>
  <c r="AJ485" i="24"/>
  <c r="AJ597" i="24" s="1"/>
  <c r="AJ464" i="24"/>
  <c r="AJ480" i="24"/>
  <c r="AJ474" i="24"/>
  <c r="AJ471" i="24"/>
  <c r="AJ475" i="24"/>
  <c r="AJ466" i="24"/>
  <c r="AJ470" i="24"/>
  <c r="AJ484" i="24"/>
  <c r="AJ472" i="24"/>
  <c r="AJ481" i="24"/>
  <c r="AJ492" i="24"/>
  <c r="AJ459" i="24"/>
  <c r="AJ479" i="24"/>
  <c r="AJ458" i="24"/>
  <c r="AJ436" i="24"/>
  <c r="AJ447" i="24"/>
  <c r="AJ441" i="24"/>
  <c r="AJ453" i="24"/>
  <c r="AJ440" i="24"/>
  <c r="AJ488" i="24"/>
  <c r="AJ457" i="24"/>
  <c r="AJ454" i="24"/>
  <c r="AJ473" i="24"/>
  <c r="AJ456" i="24"/>
  <c r="AJ463" i="24"/>
  <c r="AJ460" i="24"/>
  <c r="AJ451" i="24"/>
  <c r="AJ444" i="24"/>
  <c r="AJ467" i="24"/>
  <c r="AJ445" i="24"/>
  <c r="AJ449" i="24"/>
  <c r="AJ468" i="24"/>
  <c r="AJ469" i="24"/>
  <c r="AJ431" i="24"/>
  <c r="AJ543" i="24" s="1"/>
  <c r="AJ450" i="24"/>
  <c r="AJ430" i="24"/>
  <c r="AJ542" i="24" s="1"/>
  <c r="AJ435" i="24"/>
  <c r="AJ437" i="24"/>
  <c r="AJ455" i="24"/>
  <c r="AJ438" i="24"/>
  <c r="AJ434" i="24"/>
  <c r="AJ546" i="24" s="1"/>
  <c r="AJ452" i="24"/>
  <c r="AJ433" i="24"/>
  <c r="AJ545" i="24" s="1"/>
  <c r="AJ448" i="24"/>
  <c r="AJ439" i="24"/>
  <c r="AJ443" i="24"/>
  <c r="AJ461" i="24"/>
  <c r="AJ432" i="24"/>
  <c r="AJ544" i="24" s="1"/>
  <c r="AJ442" i="24"/>
  <c r="AJ446" i="24"/>
  <c r="BH531" i="24"/>
  <c r="BH643" i="24" s="1"/>
  <c r="BH530" i="24"/>
  <c r="BH642" i="24" s="1"/>
  <c r="BH532" i="24"/>
  <c r="BH533" i="24"/>
  <c r="BH645" i="24" s="1"/>
  <c r="BH534" i="24"/>
  <c r="BH523" i="24"/>
  <c r="BH524" i="24"/>
  <c r="BH636" i="24" s="1"/>
  <c r="BH525" i="24"/>
  <c r="BH637" i="24" s="1"/>
  <c r="BH526" i="24"/>
  <c r="BH638" i="24" s="1"/>
  <c r="BH527" i="24"/>
  <c r="BH639" i="24" s="1"/>
  <c r="BH529" i="24"/>
  <c r="BH509" i="24"/>
  <c r="BH512" i="24"/>
  <c r="BH624" i="24" s="1"/>
  <c r="BH514" i="24"/>
  <c r="BH626" i="24" s="1"/>
  <c r="BH517" i="24"/>
  <c r="BH629" i="24" s="1"/>
  <c r="BH521" i="24"/>
  <c r="BH633" i="24" s="1"/>
  <c r="BH520" i="24"/>
  <c r="BH632" i="24" s="1"/>
  <c r="BH507" i="24"/>
  <c r="BH619" i="24" s="1"/>
  <c r="BH528" i="24"/>
  <c r="BH510" i="24"/>
  <c r="BH503" i="24"/>
  <c r="BH502" i="24"/>
  <c r="BH518" i="24"/>
  <c r="BH630" i="24" s="1"/>
  <c r="BH505" i="24"/>
  <c r="BH497" i="24"/>
  <c r="BH609" i="24" s="1"/>
  <c r="BH504" i="24"/>
  <c r="BH515" i="24"/>
  <c r="BH627" i="24" s="1"/>
  <c r="BH500" i="24"/>
  <c r="BH612" i="24" s="1"/>
  <c r="BH516" i="24"/>
  <c r="BH628" i="24" s="1"/>
  <c r="BH501" i="24"/>
  <c r="BH613" i="24" s="1"/>
  <c r="BH494" i="24"/>
  <c r="BH606" i="24" s="1"/>
  <c r="BH493" i="24"/>
  <c r="BH605" i="24" s="1"/>
  <c r="BH487" i="24"/>
  <c r="BH498" i="24"/>
  <c r="BH610" i="24" s="1"/>
  <c r="BH513" i="24"/>
  <c r="BH625" i="24" s="1"/>
  <c r="BH476" i="24"/>
  <c r="BH490" i="24"/>
  <c r="BH488" i="24"/>
  <c r="BH481" i="24"/>
  <c r="BH474" i="24"/>
  <c r="BH519" i="24"/>
  <c r="BH522" i="24"/>
  <c r="BH508" i="24"/>
  <c r="BH620" i="24" s="1"/>
  <c r="BH478" i="24"/>
  <c r="BH511" i="24"/>
  <c r="BH623" i="24" s="1"/>
  <c r="BH492" i="24"/>
  <c r="BH486" i="24"/>
  <c r="BH598" i="24" s="1"/>
  <c r="BH485" i="24"/>
  <c r="BH597" i="24" s="1"/>
  <c r="BH479" i="24"/>
  <c r="BH495" i="24"/>
  <c r="BH483" i="24"/>
  <c r="BH465" i="24"/>
  <c r="BH499" i="24"/>
  <c r="BH611" i="24" s="1"/>
  <c r="BH496" i="24"/>
  <c r="BH506" i="24"/>
  <c r="BH482" i="24"/>
  <c r="BH464" i="24"/>
  <c r="BH477" i="24"/>
  <c r="BH472" i="24"/>
  <c r="BH471" i="24"/>
  <c r="BH469" i="24"/>
  <c r="BH473" i="24"/>
  <c r="BH489" i="24"/>
  <c r="BH466" i="24"/>
  <c r="BH470" i="24"/>
  <c r="BH491" i="24"/>
  <c r="BH457" i="24"/>
  <c r="BH467" i="24"/>
  <c r="BH475" i="24"/>
  <c r="BH461" i="24"/>
  <c r="BH459" i="24"/>
  <c r="BH484" i="24"/>
  <c r="BH596" i="24" s="1"/>
  <c r="BH451" i="24"/>
  <c r="BH444" i="24"/>
  <c r="BH455" i="24"/>
  <c r="BH468" i="24"/>
  <c r="BH449" i="24"/>
  <c r="BH462" i="24"/>
  <c r="BH447" i="24"/>
  <c r="BH441" i="24"/>
  <c r="BH480" i="24"/>
  <c r="BH463" i="24"/>
  <c r="BH453" i="24"/>
  <c r="BH452" i="24"/>
  <c r="BH443" i="24"/>
  <c r="BH445" i="24"/>
  <c r="BH454" i="24"/>
  <c r="BH460" i="24"/>
  <c r="BH458" i="24"/>
  <c r="BH436" i="24"/>
  <c r="BH433" i="24"/>
  <c r="BH545" i="24" s="1"/>
  <c r="BH448" i="24"/>
  <c r="BH446" i="24"/>
  <c r="BH440" i="24"/>
  <c r="BH456" i="24"/>
  <c r="BH431" i="24"/>
  <c r="BH543" i="24" s="1"/>
  <c r="BH442" i="24"/>
  <c r="BH430" i="24"/>
  <c r="BH542" i="24" s="1"/>
  <c r="BH435" i="24"/>
  <c r="BH450" i="24"/>
  <c r="BH437" i="24"/>
  <c r="BH432" i="24"/>
  <c r="BH544" i="24" s="1"/>
  <c r="BH439" i="24"/>
  <c r="BH434" i="24"/>
  <c r="BH546" i="24" s="1"/>
  <c r="BH438" i="24"/>
  <c r="AG524" i="24"/>
  <c r="AG525" i="24"/>
  <c r="AG526" i="24"/>
  <c r="AG527" i="24"/>
  <c r="AG528" i="24"/>
  <c r="AG530" i="24"/>
  <c r="AG529" i="24"/>
  <c r="AG531" i="24"/>
  <c r="AG532" i="24"/>
  <c r="AG534" i="24"/>
  <c r="AG515" i="24"/>
  <c r="AG522" i="24"/>
  <c r="AG634" i="24" s="1"/>
  <c r="AG516" i="24"/>
  <c r="AG518" i="24"/>
  <c r="AG523" i="24"/>
  <c r="AG635" i="24" s="1"/>
  <c r="AG510" i="24"/>
  <c r="AG511" i="24"/>
  <c r="AG507" i="24"/>
  <c r="AG519" i="24"/>
  <c r="AG521" i="24"/>
  <c r="AG502" i="24"/>
  <c r="AG504" i="24"/>
  <c r="AG501" i="24"/>
  <c r="AG506" i="24"/>
  <c r="AG533" i="24"/>
  <c r="AG497" i="24"/>
  <c r="AG520" i="24"/>
  <c r="AG513" i="24"/>
  <c r="AG625" i="24" s="1"/>
  <c r="AG495" i="24"/>
  <c r="AG514" i="24"/>
  <c r="AG626" i="24" s="1"/>
  <c r="AG499" i="24"/>
  <c r="AG487" i="24"/>
  <c r="AG599" i="24" s="1"/>
  <c r="AG492" i="24"/>
  <c r="AG491" i="24"/>
  <c r="AG493" i="24"/>
  <c r="AG486" i="24"/>
  <c r="AG598" i="24" s="1"/>
  <c r="AG481" i="24"/>
  <c r="AG474" i="24"/>
  <c r="AG509" i="24"/>
  <c r="AG508" i="24"/>
  <c r="AG517" i="24"/>
  <c r="AG472" i="24"/>
  <c r="AG479" i="24"/>
  <c r="AG485" i="24"/>
  <c r="AG597" i="24" s="1"/>
  <c r="AG483" i="24"/>
  <c r="AG505" i="24"/>
  <c r="AG469" i="24"/>
  <c r="AG500" i="24"/>
  <c r="AG478" i="24"/>
  <c r="AG590" i="24" s="1"/>
  <c r="AG467" i="24"/>
  <c r="AG498" i="24"/>
  <c r="AG482" i="24"/>
  <c r="AG490" i="24"/>
  <c r="AG494" i="24"/>
  <c r="AG503" i="24"/>
  <c r="AG496" i="24"/>
  <c r="AG488" i="24"/>
  <c r="AG471" i="24"/>
  <c r="AG512" i="24"/>
  <c r="AG480" i="24"/>
  <c r="AG466" i="24"/>
  <c r="AG489" i="24"/>
  <c r="AG476" i="24"/>
  <c r="AG473" i="24"/>
  <c r="AG470" i="24"/>
  <c r="AG477" i="24"/>
  <c r="AG589" i="24" s="1"/>
  <c r="AG484" i="24"/>
  <c r="AG475" i="24"/>
  <c r="AG455" i="24"/>
  <c r="AG567" i="24" s="1"/>
  <c r="AG465" i="24"/>
  <c r="AG468" i="24"/>
  <c r="AG449" i="24"/>
  <c r="AG437" i="24"/>
  <c r="AG549" i="24" s="1"/>
  <c r="AG464" i="24"/>
  <c r="AG442" i="24"/>
  <c r="AG459" i="24"/>
  <c r="AG447" i="24"/>
  <c r="AG441" i="24"/>
  <c r="AG461" i="24"/>
  <c r="AG462" i="24"/>
  <c r="AG457" i="24"/>
  <c r="AG569" i="24" s="1"/>
  <c r="AG463" i="24"/>
  <c r="AG456" i="24"/>
  <c r="AG568" i="24" s="1"/>
  <c r="AG452" i="24"/>
  <c r="AG564" i="24" s="1"/>
  <c r="AG445" i="24"/>
  <c r="AG451" i="24"/>
  <c r="AG563" i="24" s="1"/>
  <c r="AG444" i="24"/>
  <c r="AG460" i="24"/>
  <c r="AG454" i="24"/>
  <c r="AG566" i="24" s="1"/>
  <c r="AG458" i="24"/>
  <c r="AG570" i="24" s="1"/>
  <c r="AG453" i="24"/>
  <c r="AG565" i="24" s="1"/>
  <c r="AG446" i="24"/>
  <c r="AG432" i="24"/>
  <c r="AG544" i="24" s="1"/>
  <c r="AG431" i="24"/>
  <c r="AG543" i="24" s="1"/>
  <c r="AG450" i="24"/>
  <c r="AG440" i="24"/>
  <c r="AG430" i="24"/>
  <c r="AG542" i="24" s="1"/>
  <c r="AG435" i="24"/>
  <c r="AG547" i="24" s="1"/>
  <c r="AG436" i="24"/>
  <c r="AG548" i="24" s="1"/>
  <c r="AG438" i="24"/>
  <c r="AG550" i="24" s="1"/>
  <c r="AG434" i="24"/>
  <c r="AG546" i="24" s="1"/>
  <c r="AG448" i="24"/>
  <c r="AG443" i="24"/>
  <c r="AG439" i="24"/>
  <c r="AG433" i="24"/>
  <c r="AG545" i="24" s="1"/>
  <c r="CF523" i="24"/>
  <c r="CF635" i="24" s="1"/>
  <c r="CF534" i="24"/>
  <c r="CF522" i="24"/>
  <c r="CF634" i="24" s="1"/>
  <c r="CF525" i="24"/>
  <c r="CF637" i="24" s="1"/>
  <c r="CF524" i="24"/>
  <c r="CF636" i="24" s="1"/>
  <c r="CF527" i="24"/>
  <c r="CF639" i="24" s="1"/>
  <c r="CF526" i="24"/>
  <c r="CF638" i="24" s="1"/>
  <c r="CF529" i="24"/>
  <c r="CF531" i="24"/>
  <c r="CF528" i="24"/>
  <c r="CF530" i="24"/>
  <c r="CF533" i="24"/>
  <c r="CF645" i="24" s="1"/>
  <c r="CF513" i="24"/>
  <c r="CF625" i="24" s="1"/>
  <c r="CF514" i="24"/>
  <c r="CF626" i="24" s="1"/>
  <c r="CF509" i="24"/>
  <c r="CF621" i="24" s="1"/>
  <c r="CF506" i="24"/>
  <c r="CF521" i="24"/>
  <c r="CF633" i="24" s="1"/>
  <c r="CF517" i="24"/>
  <c r="CF629" i="24" s="1"/>
  <c r="CF518" i="24"/>
  <c r="CF630" i="24" s="1"/>
  <c r="CF508" i="24"/>
  <c r="CF620" i="24" s="1"/>
  <c r="CF519" i="24"/>
  <c r="CF631" i="24" s="1"/>
  <c r="CF507" i="24"/>
  <c r="CF619" i="24" s="1"/>
  <c r="CF511" i="24"/>
  <c r="CF623" i="24" s="1"/>
  <c r="CF516" i="24"/>
  <c r="CF628" i="24" s="1"/>
  <c r="CF504" i="24"/>
  <c r="CF616" i="24" s="1"/>
  <c r="CF510" i="24"/>
  <c r="CF622" i="24" s="1"/>
  <c r="CF495" i="24"/>
  <c r="CF607" i="24" s="1"/>
  <c r="CF500" i="24"/>
  <c r="CF612" i="24" s="1"/>
  <c r="CF492" i="24"/>
  <c r="CF497" i="24"/>
  <c r="CF609" i="24" s="1"/>
  <c r="CF496" i="24"/>
  <c r="CF515" i="24"/>
  <c r="CF627" i="24" s="1"/>
  <c r="CF532" i="24"/>
  <c r="CF488" i="24"/>
  <c r="CF479" i="24"/>
  <c r="CF499" i="24"/>
  <c r="CF611" i="24" s="1"/>
  <c r="CF493" i="24"/>
  <c r="CF605" i="24" s="1"/>
  <c r="CF490" i="24"/>
  <c r="CF471" i="24"/>
  <c r="CF477" i="24"/>
  <c r="CF520" i="24"/>
  <c r="CF632" i="24" s="1"/>
  <c r="CF512" i="24"/>
  <c r="CF624" i="24" s="1"/>
  <c r="CF502" i="24"/>
  <c r="CF614" i="24" s="1"/>
  <c r="CF484" i="24"/>
  <c r="CF596" i="24" s="1"/>
  <c r="CF489" i="24"/>
  <c r="CF486" i="24"/>
  <c r="CF598" i="24" s="1"/>
  <c r="CF463" i="24"/>
  <c r="CF503" i="24"/>
  <c r="CF615" i="24" s="1"/>
  <c r="CF482" i="24"/>
  <c r="CF472" i="24"/>
  <c r="CF461" i="24"/>
  <c r="CF501" i="24"/>
  <c r="CF613" i="24" s="1"/>
  <c r="CF466" i="24"/>
  <c r="CF498" i="24"/>
  <c r="CF610" i="24" s="1"/>
  <c r="CF481" i="24"/>
  <c r="CF473" i="24"/>
  <c r="CF465" i="24"/>
  <c r="CF494" i="24"/>
  <c r="CF606" i="24" s="1"/>
  <c r="CF505" i="24"/>
  <c r="CF470" i="24"/>
  <c r="CF491" i="24"/>
  <c r="CF478" i="24"/>
  <c r="CF474" i="24"/>
  <c r="CF483" i="24"/>
  <c r="CF476" i="24"/>
  <c r="CF487" i="24"/>
  <c r="CF459" i="24"/>
  <c r="CF468" i="24"/>
  <c r="CF454" i="24"/>
  <c r="CF462" i="24"/>
  <c r="CF485" i="24"/>
  <c r="CF597" i="24" s="1"/>
  <c r="CF467" i="24"/>
  <c r="CF480" i="24"/>
  <c r="CF442" i="24"/>
  <c r="CF456" i="24"/>
  <c r="CF448" i="24"/>
  <c r="CF458" i="24"/>
  <c r="CF457" i="24"/>
  <c r="CF446" i="24"/>
  <c r="CF469" i="24"/>
  <c r="CF452" i="24"/>
  <c r="CF445" i="24"/>
  <c r="CF475" i="24"/>
  <c r="CF450" i="24"/>
  <c r="CF439" i="24"/>
  <c r="CF464" i="24"/>
  <c r="CF447" i="24"/>
  <c r="CF449" i="24"/>
  <c r="CF451" i="24"/>
  <c r="CF453" i="24"/>
  <c r="CF444" i="24"/>
  <c r="CF436" i="24"/>
  <c r="CF455" i="24"/>
  <c r="CF431" i="24"/>
  <c r="CF543" i="24" s="1"/>
  <c r="CF460" i="24"/>
  <c r="CF435" i="24"/>
  <c r="CF443" i="24"/>
  <c r="CF440" i="24"/>
  <c r="CF441" i="24"/>
  <c r="CF433" i="24"/>
  <c r="CF545" i="24" s="1"/>
  <c r="CF438" i="24"/>
  <c r="CF437" i="24"/>
  <c r="CF432" i="24"/>
  <c r="CF544" i="24" s="1"/>
  <c r="CF430" i="24"/>
  <c r="CF542" i="24" s="1"/>
  <c r="CF434" i="24"/>
  <c r="CF546" i="24" s="1"/>
  <c r="BE528" i="24"/>
  <c r="BE529" i="24"/>
  <c r="BE531" i="24"/>
  <c r="BE643" i="24" s="1"/>
  <c r="BE530" i="24"/>
  <c r="BE642" i="24" s="1"/>
  <c r="BE532" i="24"/>
  <c r="BE533" i="24"/>
  <c r="BE645" i="24" s="1"/>
  <c r="BE534" i="24"/>
  <c r="BE523" i="24"/>
  <c r="BE635" i="24" s="1"/>
  <c r="BE524" i="24"/>
  <c r="BE636" i="24" s="1"/>
  <c r="BE525" i="24"/>
  <c r="BE637" i="24" s="1"/>
  <c r="BE527" i="24"/>
  <c r="BE639" i="24" s="1"/>
  <c r="BE520" i="24"/>
  <c r="BE632" i="24" s="1"/>
  <c r="BE521" i="24"/>
  <c r="BE633" i="24" s="1"/>
  <c r="BE510" i="24"/>
  <c r="BE622" i="24" s="1"/>
  <c r="BE512" i="24"/>
  <c r="BE624" i="24" s="1"/>
  <c r="BE515" i="24"/>
  <c r="BE627" i="24" s="1"/>
  <c r="BE526" i="24"/>
  <c r="BE638" i="24" s="1"/>
  <c r="BE519" i="24"/>
  <c r="BE631" i="24" s="1"/>
  <c r="BE507" i="24"/>
  <c r="BE619" i="24" s="1"/>
  <c r="BE506" i="24"/>
  <c r="BE511" i="24"/>
  <c r="BE623" i="24" s="1"/>
  <c r="BE516" i="24"/>
  <c r="BE628" i="24" s="1"/>
  <c r="BE517" i="24"/>
  <c r="BE629" i="24" s="1"/>
  <c r="BE502" i="24"/>
  <c r="BE614" i="24" s="1"/>
  <c r="BE522" i="24"/>
  <c r="BE634" i="24" s="1"/>
  <c r="BE513" i="24"/>
  <c r="BE625" i="24" s="1"/>
  <c r="BE508" i="24"/>
  <c r="BE620" i="24" s="1"/>
  <c r="BE509" i="24"/>
  <c r="BE621" i="24" s="1"/>
  <c r="BE499" i="24"/>
  <c r="BE611" i="24" s="1"/>
  <c r="BE501" i="24"/>
  <c r="BE613" i="24" s="1"/>
  <c r="BE497" i="24"/>
  <c r="BE609" i="24" s="1"/>
  <c r="BE491" i="24"/>
  <c r="BE503" i="24"/>
  <c r="BE615" i="24" s="1"/>
  <c r="BE489" i="24"/>
  <c r="BE601" i="24" s="1"/>
  <c r="BE500" i="24"/>
  <c r="BE612" i="24" s="1"/>
  <c r="BE518" i="24"/>
  <c r="BE630" i="24" s="1"/>
  <c r="BE514" i="24"/>
  <c r="BE626" i="24" s="1"/>
  <c r="BE483" i="24"/>
  <c r="BE595" i="24" s="1"/>
  <c r="BE481" i="24"/>
  <c r="BE474" i="24"/>
  <c r="BE505" i="24"/>
  <c r="BE498" i="24"/>
  <c r="BE610" i="24" s="1"/>
  <c r="BE492" i="24"/>
  <c r="BE486" i="24"/>
  <c r="BE598" i="24" s="1"/>
  <c r="BE479" i="24"/>
  <c r="BE495" i="24"/>
  <c r="BE607" i="24" s="1"/>
  <c r="BE494" i="24"/>
  <c r="BE606" i="24" s="1"/>
  <c r="BE496" i="24"/>
  <c r="BE487" i="24"/>
  <c r="BE599" i="24" s="1"/>
  <c r="BE478" i="24"/>
  <c r="BE482" i="24"/>
  <c r="BE594" i="24" s="1"/>
  <c r="BE470" i="24"/>
  <c r="BE504" i="24"/>
  <c r="BE616" i="24" s="1"/>
  <c r="BE472" i="24"/>
  <c r="BE471" i="24"/>
  <c r="BE469" i="24"/>
  <c r="BE480" i="24"/>
  <c r="BE467" i="24"/>
  <c r="BE484" i="24"/>
  <c r="BE596" i="24" s="1"/>
  <c r="BE490" i="24"/>
  <c r="BE466" i="24"/>
  <c r="BE493" i="24"/>
  <c r="BE605" i="24" s="1"/>
  <c r="BE488" i="24"/>
  <c r="BE600" i="24" s="1"/>
  <c r="BE476" i="24"/>
  <c r="BE477" i="24"/>
  <c r="BE485" i="24"/>
  <c r="BE597" i="24" s="1"/>
  <c r="BE458" i="24"/>
  <c r="BE473" i="24"/>
  <c r="BE475" i="24"/>
  <c r="BE463" i="24"/>
  <c r="BE462" i="24"/>
  <c r="BE454" i="24"/>
  <c r="BE452" i="24"/>
  <c r="BE445" i="24"/>
  <c r="BE456" i="24"/>
  <c r="BE451" i="24"/>
  <c r="BE444" i="24"/>
  <c r="BE465" i="24"/>
  <c r="BE459" i="24"/>
  <c r="BE457" i="24"/>
  <c r="BE464" i="24"/>
  <c r="BE449" i="24"/>
  <c r="BE461" i="24"/>
  <c r="BE442" i="24"/>
  <c r="BE460" i="24"/>
  <c r="BE447" i="24"/>
  <c r="BE441" i="24"/>
  <c r="BE450" i="24"/>
  <c r="BE438" i="24"/>
  <c r="BE440" i="24"/>
  <c r="BE468" i="24"/>
  <c r="BE455" i="24"/>
  <c r="BE443" i="24"/>
  <c r="BE453" i="24"/>
  <c r="BE439" i="24"/>
  <c r="BE434" i="24"/>
  <c r="BE546" i="24" s="1"/>
  <c r="BE437" i="24"/>
  <c r="BE446" i="24"/>
  <c r="BE432" i="24"/>
  <c r="BE544" i="24" s="1"/>
  <c r="BE431" i="24"/>
  <c r="BE543" i="24" s="1"/>
  <c r="BE433" i="24"/>
  <c r="BE545" i="24" s="1"/>
  <c r="BE435" i="24"/>
  <c r="BE430" i="24"/>
  <c r="BE542" i="24" s="1"/>
  <c r="BE436" i="24"/>
  <c r="BE448" i="24"/>
  <c r="AV534" i="24"/>
  <c r="AV523" i="24"/>
  <c r="AV635" i="24" s="1"/>
  <c r="AV524" i="24"/>
  <c r="AV636" i="24" s="1"/>
  <c r="AV525" i="24"/>
  <c r="AV637" i="24" s="1"/>
  <c r="AV526" i="24"/>
  <c r="AV527" i="24"/>
  <c r="AV528" i="24"/>
  <c r="AV529" i="24"/>
  <c r="AV531" i="24"/>
  <c r="AV530" i="24"/>
  <c r="AV533" i="24"/>
  <c r="AV645" i="24" s="1"/>
  <c r="AV522" i="24"/>
  <c r="AV634" i="24" s="1"/>
  <c r="AV514" i="24"/>
  <c r="AV626" i="24" s="1"/>
  <c r="AV515" i="24"/>
  <c r="AV627" i="24" s="1"/>
  <c r="AV517" i="24"/>
  <c r="AV629" i="24" s="1"/>
  <c r="AV509" i="24"/>
  <c r="AV513" i="24"/>
  <c r="AV625" i="24" s="1"/>
  <c r="AV504" i="24"/>
  <c r="AV512" i="24"/>
  <c r="AV624" i="24" s="1"/>
  <c r="AV521" i="24"/>
  <c r="AV633" i="24" s="1"/>
  <c r="AV518" i="24"/>
  <c r="AV630" i="24" s="1"/>
  <c r="AV503" i="24"/>
  <c r="AV510" i="24"/>
  <c r="AV622" i="24" s="1"/>
  <c r="AV500" i="24"/>
  <c r="AV612" i="24" s="1"/>
  <c r="AV532" i="24"/>
  <c r="AV511" i="24"/>
  <c r="AV623" i="24" s="1"/>
  <c r="AV506" i="24"/>
  <c r="AV508" i="24"/>
  <c r="AV502" i="24"/>
  <c r="AV501" i="24"/>
  <c r="AV613" i="24" s="1"/>
  <c r="AV496" i="24"/>
  <c r="AV499" i="24"/>
  <c r="AV611" i="24" s="1"/>
  <c r="AV520" i="24"/>
  <c r="AV632" i="24" s="1"/>
  <c r="AV497" i="24"/>
  <c r="AV507" i="24"/>
  <c r="AV489" i="24"/>
  <c r="AV492" i="24"/>
  <c r="AV472" i="24"/>
  <c r="AV493" i="24"/>
  <c r="AV478" i="24"/>
  <c r="AV519" i="24"/>
  <c r="AV631" i="24" s="1"/>
  <c r="AV476" i="24"/>
  <c r="AV464" i="24"/>
  <c r="AV498" i="24"/>
  <c r="AV610" i="24" s="1"/>
  <c r="AV494" i="24"/>
  <c r="AV462" i="24"/>
  <c r="AV495" i="24"/>
  <c r="AV488" i="24"/>
  <c r="AV485" i="24"/>
  <c r="AV597" i="24" s="1"/>
  <c r="AV484" i="24"/>
  <c r="AV596" i="24" s="1"/>
  <c r="AV475" i="24"/>
  <c r="AV467" i="24"/>
  <c r="AV516" i="24"/>
  <c r="AV628" i="24" s="1"/>
  <c r="AV486" i="24"/>
  <c r="AV598" i="24" s="1"/>
  <c r="AV479" i="24"/>
  <c r="AV483" i="24"/>
  <c r="AV474" i="24"/>
  <c r="AV482" i="24"/>
  <c r="AV465" i="24"/>
  <c r="AV505" i="24"/>
  <c r="AV468" i="24"/>
  <c r="AV490" i="24"/>
  <c r="AV481" i="24"/>
  <c r="AV487" i="24"/>
  <c r="AV599" i="24" s="1"/>
  <c r="AV491" i="24"/>
  <c r="AV480" i="24"/>
  <c r="AV471" i="24"/>
  <c r="AV469" i="24"/>
  <c r="AV466" i="24"/>
  <c r="AV463" i="24"/>
  <c r="AV455" i="24"/>
  <c r="AV477" i="24"/>
  <c r="AV459" i="24"/>
  <c r="AV458" i="24"/>
  <c r="AV473" i="24"/>
  <c r="AV449" i="24"/>
  <c r="AV561" i="24" s="1"/>
  <c r="AV437" i="24"/>
  <c r="AV549" i="24" s="1"/>
  <c r="AV436" i="24"/>
  <c r="AV548" i="24" s="1"/>
  <c r="AV447" i="24"/>
  <c r="AV559" i="24" s="1"/>
  <c r="AV441" i="24"/>
  <c r="AV453" i="24"/>
  <c r="AV440" i="24"/>
  <c r="AV454" i="24"/>
  <c r="AV442" i="24"/>
  <c r="AV456" i="24"/>
  <c r="AV446" i="24"/>
  <c r="AV558" i="24" s="1"/>
  <c r="AV448" i="24"/>
  <c r="AV560" i="24" s="1"/>
  <c r="AV461" i="24"/>
  <c r="AV452" i="24"/>
  <c r="AV450" i="24"/>
  <c r="AV445" i="24"/>
  <c r="AV470" i="24"/>
  <c r="AV431" i="24"/>
  <c r="AV543" i="24" s="1"/>
  <c r="AV443" i="24"/>
  <c r="AV439" i="24"/>
  <c r="AV430" i="24"/>
  <c r="AV542" i="24" s="1"/>
  <c r="AV435" i="24"/>
  <c r="AV547" i="24" s="1"/>
  <c r="AV451" i="24"/>
  <c r="AV434" i="24"/>
  <c r="AV546" i="24" s="1"/>
  <c r="AV444" i="24"/>
  <c r="AV433" i="24"/>
  <c r="AV545" i="24" s="1"/>
  <c r="AV432" i="24"/>
  <c r="AV544" i="24" s="1"/>
  <c r="AV460" i="24"/>
  <c r="AV438" i="24"/>
  <c r="AV550" i="24" s="1"/>
  <c r="AV457" i="24"/>
  <c r="BO534" i="24"/>
  <c r="BO523" i="24"/>
  <c r="BO635" i="24" s="1"/>
  <c r="BO525" i="24"/>
  <c r="BO637" i="24" s="1"/>
  <c r="BO524" i="24"/>
  <c r="BO636" i="24" s="1"/>
  <c r="BO527" i="24"/>
  <c r="BO639" i="24" s="1"/>
  <c r="BO526" i="24"/>
  <c r="BO638" i="24" s="1"/>
  <c r="BO529" i="24"/>
  <c r="BO528" i="24"/>
  <c r="BO531" i="24"/>
  <c r="BO643" i="24" s="1"/>
  <c r="BO530" i="24"/>
  <c r="BO642" i="24" s="1"/>
  <c r="BO533" i="24"/>
  <c r="BO645" i="24" s="1"/>
  <c r="BO532" i="24"/>
  <c r="BO513" i="24"/>
  <c r="BO625" i="24" s="1"/>
  <c r="BO512" i="24"/>
  <c r="BO624" i="24" s="1"/>
  <c r="BO521" i="24"/>
  <c r="BO633" i="24" s="1"/>
  <c r="BO520" i="24"/>
  <c r="BO632" i="24" s="1"/>
  <c r="BO506" i="24"/>
  <c r="BO516" i="24"/>
  <c r="BO628" i="24" s="1"/>
  <c r="BO514" i="24"/>
  <c r="BO626" i="24" s="1"/>
  <c r="BO522" i="24"/>
  <c r="BO634" i="24" s="1"/>
  <c r="BO507" i="24"/>
  <c r="BO619" i="24" s="1"/>
  <c r="BO517" i="24"/>
  <c r="BO629" i="24" s="1"/>
  <c r="BO518" i="24"/>
  <c r="BO630" i="24" s="1"/>
  <c r="BO505" i="24"/>
  <c r="BO519" i="24"/>
  <c r="BO631" i="24" s="1"/>
  <c r="BO508" i="24"/>
  <c r="BO620" i="24" s="1"/>
  <c r="BO495" i="24"/>
  <c r="BO607" i="24" s="1"/>
  <c r="BO510" i="24"/>
  <c r="BO622" i="24" s="1"/>
  <c r="BO503" i="24"/>
  <c r="BO615" i="24" s="1"/>
  <c r="BO500" i="24"/>
  <c r="BO612" i="24" s="1"/>
  <c r="BO497" i="24"/>
  <c r="BO609" i="24" s="1"/>
  <c r="BO492" i="24"/>
  <c r="BO604" i="24" s="1"/>
  <c r="BO511" i="24"/>
  <c r="BO623" i="24" s="1"/>
  <c r="BO498" i="24"/>
  <c r="BO610" i="24" s="1"/>
  <c r="BO509" i="24"/>
  <c r="BO621" i="24" s="1"/>
  <c r="BO490" i="24"/>
  <c r="BO488" i="24"/>
  <c r="BO600" i="24" s="1"/>
  <c r="BO479" i="24"/>
  <c r="BO471" i="24"/>
  <c r="BO515" i="24"/>
  <c r="BO627" i="24" s="1"/>
  <c r="BO496" i="24"/>
  <c r="BO477" i="24"/>
  <c r="BO499" i="24"/>
  <c r="BO611" i="24" s="1"/>
  <c r="BO487" i="24"/>
  <c r="BO463" i="24"/>
  <c r="BO493" i="24"/>
  <c r="BO605" i="24" s="1"/>
  <c r="BO476" i="24"/>
  <c r="BO473" i="24"/>
  <c r="BO461" i="24"/>
  <c r="BO502" i="24"/>
  <c r="BO614" i="24" s="1"/>
  <c r="BO466" i="24"/>
  <c r="BO480" i="24"/>
  <c r="BO504" i="24"/>
  <c r="BO616" i="24" s="1"/>
  <c r="BO489" i="24"/>
  <c r="BO601" i="24" s="1"/>
  <c r="BO484" i="24"/>
  <c r="BO596" i="24" s="1"/>
  <c r="BO475" i="24"/>
  <c r="BO501" i="24"/>
  <c r="BO613" i="24" s="1"/>
  <c r="BO483" i="24"/>
  <c r="BO595" i="24" s="1"/>
  <c r="BO474" i="24"/>
  <c r="BO470" i="24"/>
  <c r="BO582" i="24" s="1"/>
  <c r="BO494" i="24"/>
  <c r="BO606" i="24" s="1"/>
  <c r="BO478" i="24"/>
  <c r="BO465" i="24"/>
  <c r="BO469" i="24"/>
  <c r="BO581" i="24" s="1"/>
  <c r="BO486" i="24"/>
  <c r="BO598" i="24" s="1"/>
  <c r="BO491" i="24"/>
  <c r="BO485" i="24"/>
  <c r="BO597" i="24" s="1"/>
  <c r="BO482" i="24"/>
  <c r="BO472" i="24"/>
  <c r="BO464" i="24"/>
  <c r="BO467" i="24"/>
  <c r="BO579" i="24" s="1"/>
  <c r="BO459" i="24"/>
  <c r="BO454" i="24"/>
  <c r="BO468" i="24"/>
  <c r="BO580" i="24" s="1"/>
  <c r="BO458" i="24"/>
  <c r="BO456" i="24"/>
  <c r="BO455" i="24"/>
  <c r="BO442" i="24"/>
  <c r="BO448" i="24"/>
  <c r="BO446" i="24"/>
  <c r="BO481" i="24"/>
  <c r="BO452" i="24"/>
  <c r="BO445" i="24"/>
  <c r="BO449" i="24"/>
  <c r="BO451" i="24"/>
  <c r="BO460" i="24"/>
  <c r="BO450" i="24"/>
  <c r="BO462" i="24"/>
  <c r="BO443" i="24"/>
  <c r="BO440" i="24"/>
  <c r="BO447" i="24"/>
  <c r="BO431" i="24"/>
  <c r="BO543" i="24" s="1"/>
  <c r="BO453" i="24"/>
  <c r="BO441" i="24"/>
  <c r="BO435" i="24"/>
  <c r="BO439" i="24"/>
  <c r="BO433" i="24"/>
  <c r="BO545" i="24" s="1"/>
  <c r="BO437" i="24"/>
  <c r="BO432" i="24"/>
  <c r="BO544" i="24" s="1"/>
  <c r="BO434" i="24"/>
  <c r="BO546" i="24" s="1"/>
  <c r="BO430" i="24"/>
  <c r="BO542" i="24" s="1"/>
  <c r="BO438" i="24"/>
  <c r="BO436" i="24"/>
  <c r="BO444" i="24"/>
  <c r="BO457" i="24"/>
  <c r="CT533" i="24"/>
  <c r="CT645" i="24" s="1"/>
  <c r="CT530" i="24"/>
  <c r="CT642" i="24" s="1"/>
  <c r="CT532" i="24"/>
  <c r="CT523" i="24"/>
  <c r="CT635" i="24" s="1"/>
  <c r="CT534" i="24"/>
  <c r="CT525" i="24"/>
  <c r="CT637" i="24" s="1"/>
  <c r="CT522" i="24"/>
  <c r="CT634" i="24" s="1"/>
  <c r="CT524" i="24"/>
  <c r="CT636" i="24" s="1"/>
  <c r="CT527" i="24"/>
  <c r="CT526" i="24"/>
  <c r="CT529" i="24"/>
  <c r="CT531" i="24"/>
  <c r="CT643" i="24" s="1"/>
  <c r="CT511" i="24"/>
  <c r="CT623" i="24" s="1"/>
  <c r="CT512" i="24"/>
  <c r="CT624" i="24" s="1"/>
  <c r="CT528" i="24"/>
  <c r="CT514" i="24"/>
  <c r="CT626" i="24" s="1"/>
  <c r="CT519" i="24"/>
  <c r="CT631" i="24" s="1"/>
  <c r="CT521" i="24"/>
  <c r="CT633" i="24" s="1"/>
  <c r="CT513" i="24"/>
  <c r="CT625" i="24" s="1"/>
  <c r="CT506" i="24"/>
  <c r="CT505" i="24"/>
  <c r="CT504" i="24"/>
  <c r="CT616" i="24" s="1"/>
  <c r="CT510" i="24"/>
  <c r="CT622" i="24" s="1"/>
  <c r="CT520" i="24"/>
  <c r="CT632" i="24" s="1"/>
  <c r="CT502" i="24"/>
  <c r="CT614" i="24" s="1"/>
  <c r="CT501" i="24"/>
  <c r="CT613" i="24" s="1"/>
  <c r="CT516" i="24"/>
  <c r="CT628" i="24" s="1"/>
  <c r="CT508" i="24"/>
  <c r="CT620" i="24" s="1"/>
  <c r="CT507" i="24"/>
  <c r="CT619" i="24" s="1"/>
  <c r="CT517" i="24"/>
  <c r="CT629" i="24" s="1"/>
  <c r="CT498" i="24"/>
  <c r="CT610" i="24" s="1"/>
  <c r="CT496" i="24"/>
  <c r="CT518" i="24"/>
  <c r="CT630" i="24" s="1"/>
  <c r="CT503" i="24"/>
  <c r="CT615" i="24" s="1"/>
  <c r="CT500" i="24"/>
  <c r="CT612" i="24" s="1"/>
  <c r="CT488" i="24"/>
  <c r="CT499" i="24"/>
  <c r="CT611" i="24" s="1"/>
  <c r="CT494" i="24"/>
  <c r="CT606" i="24" s="1"/>
  <c r="CT497" i="24"/>
  <c r="CT609" i="24" s="1"/>
  <c r="CT490" i="24"/>
  <c r="CT482" i="24"/>
  <c r="CT475" i="24"/>
  <c r="CT515" i="24"/>
  <c r="CT627" i="24" s="1"/>
  <c r="CT487" i="24"/>
  <c r="CT480" i="24"/>
  <c r="CT473" i="24"/>
  <c r="CT492" i="24"/>
  <c r="CT509" i="24"/>
  <c r="CT621" i="24" s="1"/>
  <c r="CT476" i="24"/>
  <c r="CT468" i="24"/>
  <c r="CT462" i="24"/>
  <c r="CT495" i="24"/>
  <c r="CT607" i="24" s="1"/>
  <c r="CT484" i="24"/>
  <c r="CT596" i="24" s="1"/>
  <c r="CT479" i="24"/>
  <c r="CT493" i="24"/>
  <c r="CT605" i="24" s="1"/>
  <c r="CT483" i="24"/>
  <c r="CT474" i="24"/>
  <c r="CT472" i="24"/>
  <c r="CT471" i="24"/>
  <c r="CT466" i="24"/>
  <c r="CT491" i="24"/>
  <c r="CT489" i="24"/>
  <c r="CT478" i="24"/>
  <c r="CT486" i="24"/>
  <c r="CT598" i="24" s="1"/>
  <c r="CT456" i="24"/>
  <c r="CT470" i="24"/>
  <c r="CT469" i="24"/>
  <c r="CT485" i="24"/>
  <c r="CT597" i="24" s="1"/>
  <c r="CT481" i="24"/>
  <c r="CT477" i="24"/>
  <c r="CT461" i="24"/>
  <c r="CT463" i="24"/>
  <c r="CT459" i="24"/>
  <c r="CT450" i="24"/>
  <c r="CT443" i="24"/>
  <c r="CT448" i="24"/>
  <c r="CT455" i="24"/>
  <c r="CT460" i="24"/>
  <c r="CT446" i="24"/>
  <c r="CT467" i="24"/>
  <c r="CT453" i="24"/>
  <c r="CT458" i="24"/>
  <c r="CT457" i="24"/>
  <c r="CT447" i="24"/>
  <c r="CT449" i="24"/>
  <c r="CT451" i="24"/>
  <c r="CT465" i="24"/>
  <c r="CT452" i="24"/>
  <c r="CT440" i="24"/>
  <c r="CT445" i="24"/>
  <c r="CT432" i="24"/>
  <c r="CT544" i="24" s="1"/>
  <c r="CT441" i="24"/>
  <c r="CT430" i="24"/>
  <c r="CT542" i="24" s="1"/>
  <c r="CT444" i="24"/>
  <c r="CT464" i="24"/>
  <c r="CT439" i="24"/>
  <c r="CT435" i="24"/>
  <c r="CT442" i="24"/>
  <c r="CT438" i="24"/>
  <c r="CT434" i="24"/>
  <c r="CT546" i="24" s="1"/>
  <c r="CT454" i="24"/>
  <c r="CT436" i="24"/>
  <c r="CT431" i="24"/>
  <c r="CT543" i="24" s="1"/>
  <c r="CT437" i="24"/>
  <c r="CT433" i="24"/>
  <c r="CT545" i="24" s="1"/>
  <c r="AZ524" i="24"/>
  <c r="AZ525" i="24"/>
  <c r="AZ526" i="24"/>
  <c r="AZ527" i="24"/>
  <c r="AZ528" i="24"/>
  <c r="AZ529" i="24"/>
  <c r="AZ531" i="24"/>
  <c r="AZ530" i="24"/>
  <c r="AZ532" i="24"/>
  <c r="AZ533" i="24"/>
  <c r="AZ645" i="24" s="1"/>
  <c r="AZ534" i="24"/>
  <c r="AZ514" i="24"/>
  <c r="AZ517" i="24"/>
  <c r="AZ523" i="24"/>
  <c r="AZ509" i="24"/>
  <c r="AZ504" i="24"/>
  <c r="AZ510" i="24"/>
  <c r="AZ518" i="24"/>
  <c r="AZ520" i="24"/>
  <c r="AZ515" i="24"/>
  <c r="AZ627" i="24" s="1"/>
  <c r="AZ508" i="24"/>
  <c r="AZ505" i="24"/>
  <c r="AZ506" i="24"/>
  <c r="AZ516" i="24"/>
  <c r="AZ628" i="24" s="1"/>
  <c r="AZ512" i="24"/>
  <c r="AZ507" i="24"/>
  <c r="AZ513" i="24"/>
  <c r="AZ503" i="24"/>
  <c r="AZ494" i="24"/>
  <c r="AZ502" i="24"/>
  <c r="AZ501" i="24"/>
  <c r="AZ491" i="24"/>
  <c r="AZ511" i="24"/>
  <c r="AZ500" i="24"/>
  <c r="AZ489" i="24"/>
  <c r="AZ521" i="24"/>
  <c r="AZ478" i="24"/>
  <c r="AZ493" i="24"/>
  <c r="AZ476" i="24"/>
  <c r="AZ519" i="24"/>
  <c r="AZ522" i="24"/>
  <c r="AZ498" i="24"/>
  <c r="AZ480" i="24"/>
  <c r="AZ462" i="24"/>
  <c r="AZ495" i="24"/>
  <c r="AZ486" i="24"/>
  <c r="AZ598" i="24" s="1"/>
  <c r="AZ479" i="24"/>
  <c r="AZ483" i="24"/>
  <c r="AZ474" i="24"/>
  <c r="AZ499" i="24"/>
  <c r="AZ496" i="24"/>
  <c r="AZ465" i="24"/>
  <c r="AZ497" i="24"/>
  <c r="AZ481" i="24"/>
  <c r="AZ472" i="24"/>
  <c r="AZ471" i="24"/>
  <c r="AZ464" i="24"/>
  <c r="AZ484" i="24"/>
  <c r="AZ467" i="24"/>
  <c r="AZ492" i="24"/>
  <c r="AZ487" i="24"/>
  <c r="AZ599" i="24" s="1"/>
  <c r="AZ475" i="24"/>
  <c r="AZ477" i="24"/>
  <c r="AZ459" i="24"/>
  <c r="AZ458" i="24"/>
  <c r="AZ490" i="24"/>
  <c r="AZ473" i="24"/>
  <c r="AZ470" i="24"/>
  <c r="AZ488" i="24"/>
  <c r="AZ469" i="24"/>
  <c r="AZ436" i="24"/>
  <c r="AZ463" i="24"/>
  <c r="AZ447" i="24"/>
  <c r="AZ441" i="24"/>
  <c r="AZ453" i="24"/>
  <c r="AZ440" i="24"/>
  <c r="AZ482" i="24"/>
  <c r="AZ466" i="24"/>
  <c r="AZ468" i="24"/>
  <c r="AZ457" i="24"/>
  <c r="AZ456" i="24"/>
  <c r="AZ451" i="24"/>
  <c r="AZ444" i="24"/>
  <c r="AZ485" i="24"/>
  <c r="AZ461" i="24"/>
  <c r="AZ455" i="24"/>
  <c r="AZ446" i="24"/>
  <c r="AZ448" i="24"/>
  <c r="AZ450" i="24"/>
  <c r="AZ452" i="24"/>
  <c r="AZ454" i="24"/>
  <c r="AZ449" i="24"/>
  <c r="AZ460" i="24"/>
  <c r="AZ442" i="24"/>
  <c r="AZ431" i="24"/>
  <c r="AZ543" i="24" s="1"/>
  <c r="AZ445" i="24"/>
  <c r="AZ439" i="24"/>
  <c r="AZ430" i="24"/>
  <c r="AZ542" i="24" s="1"/>
  <c r="AZ443" i="24"/>
  <c r="AZ435" i="24"/>
  <c r="AZ434" i="24"/>
  <c r="AZ546" i="24" s="1"/>
  <c r="AZ433" i="24"/>
  <c r="AZ545" i="24" s="1"/>
  <c r="AZ438" i="24"/>
  <c r="AZ437" i="24"/>
  <c r="AZ432" i="24"/>
  <c r="AZ544" i="24" s="1"/>
  <c r="BR525" i="24"/>
  <c r="BR637" i="24" s="1"/>
  <c r="BR524" i="24"/>
  <c r="BR636" i="24" s="1"/>
  <c r="BR527" i="24"/>
  <c r="BR639" i="24" s="1"/>
  <c r="BR526" i="24"/>
  <c r="BR638" i="24" s="1"/>
  <c r="BR529" i="24"/>
  <c r="BR528" i="24"/>
  <c r="BR531" i="24"/>
  <c r="BR643" i="24" s="1"/>
  <c r="BR530" i="24"/>
  <c r="BR642" i="24" s="1"/>
  <c r="BR533" i="24"/>
  <c r="BR645" i="24" s="1"/>
  <c r="BR532" i="24"/>
  <c r="BR534" i="24"/>
  <c r="BR523" i="24"/>
  <c r="BR635" i="24" s="1"/>
  <c r="BR515" i="24"/>
  <c r="BR627" i="24" s="1"/>
  <c r="BR514" i="24"/>
  <c r="BR626" i="24" s="1"/>
  <c r="BR503" i="24"/>
  <c r="BR615" i="24" s="1"/>
  <c r="BR516" i="24"/>
  <c r="BR628" i="24" s="1"/>
  <c r="BR513" i="24"/>
  <c r="BR625" i="24" s="1"/>
  <c r="BR500" i="24"/>
  <c r="BR612" i="24" s="1"/>
  <c r="BR512" i="24"/>
  <c r="BR624" i="24" s="1"/>
  <c r="BR504" i="24"/>
  <c r="BR616" i="24" s="1"/>
  <c r="BR522" i="24"/>
  <c r="BR634" i="24" s="1"/>
  <c r="BR508" i="24"/>
  <c r="BR620" i="24" s="1"/>
  <c r="BR509" i="24"/>
  <c r="BR621" i="24" s="1"/>
  <c r="BR519" i="24"/>
  <c r="BR631" i="24" s="1"/>
  <c r="BR493" i="24"/>
  <c r="BR605" i="24" s="1"/>
  <c r="BR517" i="24"/>
  <c r="BR629" i="24" s="1"/>
  <c r="BR505" i="24"/>
  <c r="BR499" i="24"/>
  <c r="BR611" i="24" s="1"/>
  <c r="BR520" i="24"/>
  <c r="BR632" i="24" s="1"/>
  <c r="BR506" i="24"/>
  <c r="BR497" i="24"/>
  <c r="BR609" i="24" s="1"/>
  <c r="BR485" i="24"/>
  <c r="BR597" i="24" s="1"/>
  <c r="BR511" i="24"/>
  <c r="BR623" i="24" s="1"/>
  <c r="BR507" i="24"/>
  <c r="BR619" i="24" s="1"/>
  <c r="BR491" i="24"/>
  <c r="BR510" i="24"/>
  <c r="BR622" i="24" s="1"/>
  <c r="BR495" i="24"/>
  <c r="BR607" i="24" s="1"/>
  <c r="BR521" i="24"/>
  <c r="BR633" i="24" s="1"/>
  <c r="BR489" i="24"/>
  <c r="BR601" i="24" s="1"/>
  <c r="BR501" i="24"/>
  <c r="BR613" i="24" s="1"/>
  <c r="BR502" i="24"/>
  <c r="BR614" i="24" s="1"/>
  <c r="BR472" i="24"/>
  <c r="BR518" i="24"/>
  <c r="BR630" i="24" s="1"/>
  <c r="BR477" i="24"/>
  <c r="BR496" i="24"/>
  <c r="BR494" i="24"/>
  <c r="BR606" i="24" s="1"/>
  <c r="BR483" i="24"/>
  <c r="BR595" i="24" s="1"/>
  <c r="BR481" i="24"/>
  <c r="BR474" i="24"/>
  <c r="BR467" i="24"/>
  <c r="BR480" i="24"/>
  <c r="BR484" i="24"/>
  <c r="BR596" i="24" s="1"/>
  <c r="BR479" i="24"/>
  <c r="BR498" i="24"/>
  <c r="BR610" i="24" s="1"/>
  <c r="BR478" i="24"/>
  <c r="BR469" i="24"/>
  <c r="BR581" i="24" s="1"/>
  <c r="BR490" i="24"/>
  <c r="BR475" i="24"/>
  <c r="BR473" i="24"/>
  <c r="BR486" i="24"/>
  <c r="BR598" i="24" s="1"/>
  <c r="BR488" i="24"/>
  <c r="BR600" i="24" s="1"/>
  <c r="BR463" i="24"/>
  <c r="BR462" i="24"/>
  <c r="BR461" i="24"/>
  <c r="BR487" i="24"/>
  <c r="BR599" i="24" s="1"/>
  <c r="BR470" i="24"/>
  <c r="BR582" i="24" s="1"/>
  <c r="BR476" i="24"/>
  <c r="BR458" i="24"/>
  <c r="BR471" i="24"/>
  <c r="BR492" i="24"/>
  <c r="BR604" i="24" s="1"/>
  <c r="BR459" i="24"/>
  <c r="BR466" i="24"/>
  <c r="BR447" i="24"/>
  <c r="BR441" i="24"/>
  <c r="BR465" i="24"/>
  <c r="BR482" i="24"/>
  <c r="BR594" i="24" s="1"/>
  <c r="BR464" i="24"/>
  <c r="BR460" i="24"/>
  <c r="BR452" i="24"/>
  <c r="BR445" i="24"/>
  <c r="BR451" i="24"/>
  <c r="BR444" i="24"/>
  <c r="BR449" i="24"/>
  <c r="BR453" i="24"/>
  <c r="BR442" i="24"/>
  <c r="BR457" i="24"/>
  <c r="BR448" i="24"/>
  <c r="BR456" i="24"/>
  <c r="BR455" i="24"/>
  <c r="BR440" i="24"/>
  <c r="BR454" i="24"/>
  <c r="BR446" i="24"/>
  <c r="BR430" i="24"/>
  <c r="BR542" i="24" s="1"/>
  <c r="BR435" i="24"/>
  <c r="BR434" i="24"/>
  <c r="BR546" i="24" s="1"/>
  <c r="BR439" i="24"/>
  <c r="BR468" i="24"/>
  <c r="BR450" i="24"/>
  <c r="BR437" i="24"/>
  <c r="BR436" i="24"/>
  <c r="BR432" i="24"/>
  <c r="BR544" i="24" s="1"/>
  <c r="BR443" i="24"/>
  <c r="BR438" i="24"/>
  <c r="BR433" i="24"/>
  <c r="BR545" i="24" s="1"/>
  <c r="BR431" i="24"/>
  <c r="BR543" i="24" s="1"/>
  <c r="BU527" i="24"/>
  <c r="BU639" i="24" s="1"/>
  <c r="BU526" i="24"/>
  <c r="BU638" i="24" s="1"/>
  <c r="BU529" i="24"/>
  <c r="BU528" i="24"/>
  <c r="BU531" i="24"/>
  <c r="BU643" i="24" s="1"/>
  <c r="BU530" i="24"/>
  <c r="BU642" i="24" s="1"/>
  <c r="BU533" i="24"/>
  <c r="BU645" i="24" s="1"/>
  <c r="BU532" i="24"/>
  <c r="BU534" i="24"/>
  <c r="BU523" i="24"/>
  <c r="BU635" i="24" s="1"/>
  <c r="BU522" i="24"/>
  <c r="BU634" i="24" s="1"/>
  <c r="BU525" i="24"/>
  <c r="BU637" i="24" s="1"/>
  <c r="BU524" i="24"/>
  <c r="BU636" i="24" s="1"/>
  <c r="BU517" i="24"/>
  <c r="BU629" i="24" s="1"/>
  <c r="BU516" i="24"/>
  <c r="BU628" i="24" s="1"/>
  <c r="BU509" i="24"/>
  <c r="BU621" i="24" s="1"/>
  <c r="BU518" i="24"/>
  <c r="BU630" i="24" s="1"/>
  <c r="BU512" i="24"/>
  <c r="BU624" i="24" s="1"/>
  <c r="BU511" i="24"/>
  <c r="BU623" i="24" s="1"/>
  <c r="BU508" i="24"/>
  <c r="BU620" i="24" s="1"/>
  <c r="BU504" i="24"/>
  <c r="BU616" i="24" s="1"/>
  <c r="BU513" i="24"/>
  <c r="BU625" i="24" s="1"/>
  <c r="BU506" i="24"/>
  <c r="BU519" i="24"/>
  <c r="BU631" i="24" s="1"/>
  <c r="BU514" i="24"/>
  <c r="BU626" i="24" s="1"/>
  <c r="BU515" i="24"/>
  <c r="BU627" i="24" s="1"/>
  <c r="BU510" i="24"/>
  <c r="BU622" i="24" s="1"/>
  <c r="BU507" i="24"/>
  <c r="BU619" i="24" s="1"/>
  <c r="BU494" i="24"/>
  <c r="BU606" i="24" s="1"/>
  <c r="BU503" i="24"/>
  <c r="BU615" i="24" s="1"/>
  <c r="BU500" i="24"/>
  <c r="BU499" i="24"/>
  <c r="BU611" i="24" s="1"/>
  <c r="BU489" i="24"/>
  <c r="BU520" i="24"/>
  <c r="BU632" i="24" s="1"/>
  <c r="BU498" i="24"/>
  <c r="BU610" i="24" s="1"/>
  <c r="BU501" i="24"/>
  <c r="BU613" i="24" s="1"/>
  <c r="BU478" i="24"/>
  <c r="BU495" i="24"/>
  <c r="BU607" i="24" s="1"/>
  <c r="BU484" i="24"/>
  <c r="BU596" i="24" s="1"/>
  <c r="BU476" i="24"/>
  <c r="BU505" i="24"/>
  <c r="BU496" i="24"/>
  <c r="BU492" i="24"/>
  <c r="BU604" i="24" s="1"/>
  <c r="BU483" i="24"/>
  <c r="BU595" i="24" s="1"/>
  <c r="BU497" i="24"/>
  <c r="BU609" i="24" s="1"/>
  <c r="BU485" i="24"/>
  <c r="BU597" i="24" s="1"/>
  <c r="BU486" i="24"/>
  <c r="BU598" i="24" s="1"/>
  <c r="BU481" i="24"/>
  <c r="BU521" i="24"/>
  <c r="BU633" i="24" s="1"/>
  <c r="BU493" i="24"/>
  <c r="BU605" i="24" s="1"/>
  <c r="BU502" i="24"/>
  <c r="BU614" i="24" s="1"/>
  <c r="BU475" i="24"/>
  <c r="BU490" i="24"/>
  <c r="BU602" i="24" s="1"/>
  <c r="BU479" i="24"/>
  <c r="BU488" i="24"/>
  <c r="BU464" i="24"/>
  <c r="BU576" i="24" s="1"/>
  <c r="BU472" i="24"/>
  <c r="BU471" i="24"/>
  <c r="BU473" i="24"/>
  <c r="BU468" i="24"/>
  <c r="BU487" i="24"/>
  <c r="BU480" i="24"/>
  <c r="BU477" i="24"/>
  <c r="BU491" i="24"/>
  <c r="BU603" i="24" s="1"/>
  <c r="BU470" i="24"/>
  <c r="BU469" i="24"/>
  <c r="BU458" i="24"/>
  <c r="BU466" i="24"/>
  <c r="BU578" i="24" s="1"/>
  <c r="BU457" i="24"/>
  <c r="BU482" i="24"/>
  <c r="BU594" i="24" s="1"/>
  <c r="BU474" i="24"/>
  <c r="BU467" i="24"/>
  <c r="BU465" i="24"/>
  <c r="BU577" i="24" s="1"/>
  <c r="BU453" i="24"/>
  <c r="BU440" i="24"/>
  <c r="BU462" i="24"/>
  <c r="BU460" i="24"/>
  <c r="BU451" i="24"/>
  <c r="BU444" i="24"/>
  <c r="BU463" i="24"/>
  <c r="BU575" i="24" s="1"/>
  <c r="BU456" i="24"/>
  <c r="BU449" i="24"/>
  <c r="BU459" i="24"/>
  <c r="BU442" i="24"/>
  <c r="BU448" i="24"/>
  <c r="BU450" i="24"/>
  <c r="BU455" i="24"/>
  <c r="BU454" i="24"/>
  <c r="BU441" i="24"/>
  <c r="BU435" i="24"/>
  <c r="BU446" i="24"/>
  <c r="BU452" i="24"/>
  <c r="BU434" i="24"/>
  <c r="BU546" i="24" s="1"/>
  <c r="BU433" i="24"/>
  <c r="BU545" i="24" s="1"/>
  <c r="BU439" i="24"/>
  <c r="BU437" i="24"/>
  <c r="BU445" i="24"/>
  <c r="BU438" i="24"/>
  <c r="BU431" i="24"/>
  <c r="BU543" i="24" s="1"/>
  <c r="BU430" i="24"/>
  <c r="BU542" i="24" s="1"/>
  <c r="BU447" i="24"/>
  <c r="BU436" i="24"/>
  <c r="BU461" i="24"/>
  <c r="BU432" i="24"/>
  <c r="BU544" i="24" s="1"/>
  <c r="BU443" i="24"/>
  <c r="F527" i="24"/>
  <c r="F530" i="24"/>
  <c r="F532" i="24"/>
  <c r="F529" i="24"/>
  <c r="F531" i="24"/>
  <c r="F534" i="24"/>
  <c r="F533" i="24"/>
  <c r="F524" i="24"/>
  <c r="F523" i="24"/>
  <c r="F526" i="24"/>
  <c r="F525" i="24"/>
  <c r="F528" i="24"/>
  <c r="F517" i="24"/>
  <c r="F509" i="24"/>
  <c r="F516" i="24"/>
  <c r="F508" i="24"/>
  <c r="F514" i="24"/>
  <c r="F513" i="24"/>
  <c r="F522" i="24"/>
  <c r="F520" i="24"/>
  <c r="F515" i="24"/>
  <c r="F506" i="24"/>
  <c r="F503" i="24"/>
  <c r="F507" i="24"/>
  <c r="F504" i="24"/>
  <c r="F521" i="24"/>
  <c r="F502" i="24"/>
  <c r="F494" i="24"/>
  <c r="F512" i="24"/>
  <c r="F505" i="24"/>
  <c r="F519" i="24"/>
  <c r="F499" i="24"/>
  <c r="F510" i="24"/>
  <c r="F498" i="24"/>
  <c r="F489" i="24"/>
  <c r="F511" i="24"/>
  <c r="F478" i="24"/>
  <c r="F497" i="24"/>
  <c r="F485" i="24"/>
  <c r="F597" i="24" s="1"/>
  <c r="F476" i="24"/>
  <c r="F491" i="24"/>
  <c r="F483" i="24"/>
  <c r="F486" i="24"/>
  <c r="F598" i="24" s="1"/>
  <c r="F518" i="24"/>
  <c r="F487" i="24"/>
  <c r="F599" i="24" s="1"/>
  <c r="F480" i="24"/>
  <c r="F475" i="24"/>
  <c r="F473" i="24"/>
  <c r="F472" i="24"/>
  <c r="F495" i="24"/>
  <c r="F501" i="24"/>
  <c r="F496" i="24"/>
  <c r="F490" i="24"/>
  <c r="F471" i="24"/>
  <c r="F474" i="24"/>
  <c r="F500" i="24"/>
  <c r="F464" i="24"/>
  <c r="F576" i="24" s="1"/>
  <c r="F492" i="24"/>
  <c r="F467" i="24"/>
  <c r="F479" i="24"/>
  <c r="F477" i="24"/>
  <c r="F481" i="24"/>
  <c r="F470" i="24"/>
  <c r="F493" i="24"/>
  <c r="F463" i="24"/>
  <c r="F575" i="24" s="1"/>
  <c r="F462" i="24"/>
  <c r="F574" i="24" s="1"/>
  <c r="F458" i="24"/>
  <c r="F484" i="24"/>
  <c r="F457" i="24"/>
  <c r="F482" i="24"/>
  <c r="F453" i="24"/>
  <c r="F440" i="24"/>
  <c r="F459" i="24"/>
  <c r="F571" i="24" s="1"/>
  <c r="F451" i="24"/>
  <c r="F444" i="24"/>
  <c r="F488" i="24"/>
  <c r="F468" i="24"/>
  <c r="F465" i="24"/>
  <c r="F577" i="24" s="1"/>
  <c r="F460" i="24"/>
  <c r="F572" i="24" s="1"/>
  <c r="F469" i="24"/>
  <c r="F449" i="24"/>
  <c r="F456" i="24"/>
  <c r="F454" i="24"/>
  <c r="F445" i="24"/>
  <c r="F455" i="24"/>
  <c r="F442" i="24"/>
  <c r="F435" i="24"/>
  <c r="F547" i="24" s="1"/>
  <c r="F461" i="24"/>
  <c r="F573" i="24" s="1"/>
  <c r="F448" i="24"/>
  <c r="F439" i="24"/>
  <c r="F434" i="24"/>
  <c r="F546" i="24" s="1"/>
  <c r="F447" i="24"/>
  <c r="F433" i="24"/>
  <c r="F545" i="24" s="1"/>
  <c r="F450" i="24"/>
  <c r="F443" i="24"/>
  <c r="F446" i="24"/>
  <c r="F438" i="24"/>
  <c r="F550" i="24" s="1"/>
  <c r="F437" i="24"/>
  <c r="F549" i="24" s="1"/>
  <c r="F452" i="24"/>
  <c r="F432" i="24"/>
  <c r="F544" i="24" s="1"/>
  <c r="F431" i="24"/>
  <c r="F543" i="24" s="1"/>
  <c r="F466" i="24"/>
  <c r="F441" i="24"/>
  <c r="F436" i="24"/>
  <c r="F548" i="24" s="1"/>
  <c r="F430" i="24"/>
  <c r="F542" i="24" s="1"/>
  <c r="BK533" i="24"/>
  <c r="BK645" i="24" s="1"/>
  <c r="BK523" i="24"/>
  <c r="BK635" i="24" s="1"/>
  <c r="BK525" i="24"/>
  <c r="BK637" i="24" s="1"/>
  <c r="BK527" i="24"/>
  <c r="BK639" i="24" s="1"/>
  <c r="BK529" i="24"/>
  <c r="BK521" i="24"/>
  <c r="BK633" i="24" s="1"/>
  <c r="BK513" i="24"/>
  <c r="BK625" i="24" s="1"/>
  <c r="BK531" i="24"/>
  <c r="BK643" i="24" s="1"/>
  <c r="BK519" i="24"/>
  <c r="BK631" i="24" s="1"/>
  <c r="BK506" i="24"/>
  <c r="BK505" i="24"/>
  <c r="BK515" i="24"/>
  <c r="BK627" i="24" s="1"/>
  <c r="BK511" i="24"/>
  <c r="BK623" i="24" s="1"/>
  <c r="BK503" i="24"/>
  <c r="BK615" i="24" s="1"/>
  <c r="BK517" i="24"/>
  <c r="BK629" i="24" s="1"/>
  <c r="BK501" i="24"/>
  <c r="BK613" i="24" s="1"/>
  <c r="BK496" i="24"/>
  <c r="BK495" i="24"/>
  <c r="BK607" i="24" s="1"/>
  <c r="BK509" i="24"/>
  <c r="BK621" i="24" s="1"/>
  <c r="BK492" i="24"/>
  <c r="BK499" i="24"/>
  <c r="BK611" i="24" s="1"/>
  <c r="BK507" i="24"/>
  <c r="BK619" i="24" s="1"/>
  <c r="BK491" i="24"/>
  <c r="BK486" i="24"/>
  <c r="BK598" i="24" s="1"/>
  <c r="BK480" i="24"/>
  <c r="BK473" i="24"/>
  <c r="BK500" i="24"/>
  <c r="BK612" i="24" s="1"/>
  <c r="BK479" i="24"/>
  <c r="BK504" i="24"/>
  <c r="BK616" i="24" s="1"/>
  <c r="BK497" i="24"/>
  <c r="BK609" i="24" s="1"/>
  <c r="BK477" i="24"/>
  <c r="BK488" i="24"/>
  <c r="BK600" i="24" s="1"/>
  <c r="BK478" i="24"/>
  <c r="BK470" i="24"/>
  <c r="BK463" i="24"/>
  <c r="BK493" i="24"/>
  <c r="BK605" i="24" s="1"/>
  <c r="BK468" i="24"/>
  <c r="BK481" i="24"/>
  <c r="BK502" i="24"/>
  <c r="BK614" i="24" s="1"/>
  <c r="BK485" i="24"/>
  <c r="BK597" i="24" s="1"/>
  <c r="BK494" i="24"/>
  <c r="BK606" i="24" s="1"/>
  <c r="BK490" i="24"/>
  <c r="BK471" i="24"/>
  <c r="BK483" i="24"/>
  <c r="BK474" i="24"/>
  <c r="BK475" i="24"/>
  <c r="BK487" i="24"/>
  <c r="BK498" i="24"/>
  <c r="BK610" i="24" s="1"/>
  <c r="BK482" i="24"/>
  <c r="BK489" i="24"/>
  <c r="BK601" i="24" s="1"/>
  <c r="BK460" i="24"/>
  <c r="BK456" i="24"/>
  <c r="BK472" i="24"/>
  <c r="BK462" i="24"/>
  <c r="BK469" i="24"/>
  <c r="BK459" i="24"/>
  <c r="BK484" i="24"/>
  <c r="BK596" i="24" s="1"/>
  <c r="BK438" i="24"/>
  <c r="BK458" i="24"/>
  <c r="BK450" i="24"/>
  <c r="BK443" i="24"/>
  <c r="BK467" i="24"/>
  <c r="BK442" i="24"/>
  <c r="BK448" i="24"/>
  <c r="BK461" i="24"/>
  <c r="BK476" i="24"/>
  <c r="BK446" i="24"/>
  <c r="BK454" i="24"/>
  <c r="BK452" i="24"/>
  <c r="BK445" i="24"/>
  <c r="BK455" i="24"/>
  <c r="BK441" i="24"/>
  <c r="BK447" i="24"/>
  <c r="BK453" i="24"/>
  <c r="BK451" i="24"/>
  <c r="BK465" i="24"/>
  <c r="BK464" i="24"/>
  <c r="BK457" i="24"/>
  <c r="BK437" i="24"/>
  <c r="BK436" i="24"/>
  <c r="BK433" i="24"/>
  <c r="BK545" i="24" s="1"/>
  <c r="BK466" i="24"/>
  <c r="BK432" i="24"/>
  <c r="BK544" i="24" s="1"/>
  <c r="BK440" i="24"/>
  <c r="BK449" i="24"/>
  <c r="BK431" i="24"/>
  <c r="BK543" i="24" s="1"/>
  <c r="BK444" i="24"/>
  <c r="BK435" i="24"/>
  <c r="BK439" i="24"/>
  <c r="BK434" i="24"/>
  <c r="BK546" i="24" s="1"/>
  <c r="BK430" i="24"/>
  <c r="BK542" i="24" s="1"/>
  <c r="BK534" i="24"/>
  <c r="BK532" i="24"/>
  <c r="BK530" i="24"/>
  <c r="BK642" i="24" s="1"/>
  <c r="BK528" i="24"/>
  <c r="BK526" i="24"/>
  <c r="BK638" i="24" s="1"/>
  <c r="BK524" i="24"/>
  <c r="BK636" i="24" s="1"/>
  <c r="BK522" i="24"/>
  <c r="BK634" i="24" s="1"/>
  <c r="BK520" i="24"/>
  <c r="BK632" i="24" s="1"/>
  <c r="BK518" i="24"/>
  <c r="BK630" i="24" s="1"/>
  <c r="BK516" i="24"/>
  <c r="BK628" i="24" s="1"/>
  <c r="BK514" i="24"/>
  <c r="BK626" i="24" s="1"/>
  <c r="BK512" i="24"/>
  <c r="BK624" i="24" s="1"/>
  <c r="BK510" i="24"/>
  <c r="BK622" i="24" s="1"/>
  <c r="BK508" i="24"/>
  <c r="BK620" i="24" s="1"/>
  <c r="CM526" i="24"/>
  <c r="CM638" i="24" s="1"/>
  <c r="CM529" i="24"/>
  <c r="CM531" i="24"/>
  <c r="CM643" i="24" s="1"/>
  <c r="CM528" i="24"/>
  <c r="CM530" i="24"/>
  <c r="CM642" i="24" s="1"/>
  <c r="CM533" i="24"/>
  <c r="CM645" i="24" s="1"/>
  <c r="CM532" i="24"/>
  <c r="CM523" i="24"/>
  <c r="CM635" i="24" s="1"/>
  <c r="CM534" i="24"/>
  <c r="CM522" i="24"/>
  <c r="CM634" i="24" s="1"/>
  <c r="CM525" i="24"/>
  <c r="CM637" i="24" s="1"/>
  <c r="CM524" i="24"/>
  <c r="CM636" i="24" s="1"/>
  <c r="CM527" i="24"/>
  <c r="CM639" i="24" s="1"/>
  <c r="CM516" i="24"/>
  <c r="CM628" i="24" s="1"/>
  <c r="CM508" i="24"/>
  <c r="CM620" i="24" s="1"/>
  <c r="CM515" i="24"/>
  <c r="CM627" i="24" s="1"/>
  <c r="CM517" i="24"/>
  <c r="CM629" i="24" s="1"/>
  <c r="CM518" i="24"/>
  <c r="CM630" i="24" s="1"/>
  <c r="CM514" i="24"/>
  <c r="CM626" i="24" s="1"/>
  <c r="CM507" i="24"/>
  <c r="CM619" i="24" s="1"/>
  <c r="CM510" i="24"/>
  <c r="CM622" i="24" s="1"/>
  <c r="CM509" i="24"/>
  <c r="CM519" i="24"/>
  <c r="CM520" i="24"/>
  <c r="CM632" i="24" s="1"/>
  <c r="CM511" i="24"/>
  <c r="CM623" i="24" s="1"/>
  <c r="CM504" i="24"/>
  <c r="CM505" i="24"/>
  <c r="CM521" i="24"/>
  <c r="CM633" i="24" s="1"/>
  <c r="CM502" i="24"/>
  <c r="CM512" i="24"/>
  <c r="CM624" i="24" s="1"/>
  <c r="CM499" i="24"/>
  <c r="CM611" i="24" s="1"/>
  <c r="CM497" i="24"/>
  <c r="CM491" i="24"/>
  <c r="CM500" i="24"/>
  <c r="CM489" i="24"/>
  <c r="CM503" i="24"/>
  <c r="CM498" i="24"/>
  <c r="CM610" i="24" s="1"/>
  <c r="CM493" i="24"/>
  <c r="CM484" i="24"/>
  <c r="CM483" i="24"/>
  <c r="CM487" i="24"/>
  <c r="CM485" i="24"/>
  <c r="CM597" i="24" s="1"/>
  <c r="CM481" i="24"/>
  <c r="CM474" i="24"/>
  <c r="CM513" i="24"/>
  <c r="CM625" i="24" s="1"/>
  <c r="CM506" i="24"/>
  <c r="CM494" i="24"/>
  <c r="CM486" i="24"/>
  <c r="CM598" i="24" s="1"/>
  <c r="CM490" i="24"/>
  <c r="CM478" i="24"/>
  <c r="CM492" i="24"/>
  <c r="CM460" i="24"/>
  <c r="CM501" i="24"/>
  <c r="CM476" i="24"/>
  <c r="CM470" i="24"/>
  <c r="CM480" i="24"/>
  <c r="CM495" i="24"/>
  <c r="CM475" i="24"/>
  <c r="CM469" i="24"/>
  <c r="CM496" i="24"/>
  <c r="CM467" i="24"/>
  <c r="CM488" i="24"/>
  <c r="CM465" i="24"/>
  <c r="CM479" i="24"/>
  <c r="CM471" i="24"/>
  <c r="CM458" i="24"/>
  <c r="CM464" i="24"/>
  <c r="CM463" i="24"/>
  <c r="CM482" i="24"/>
  <c r="CM459" i="24"/>
  <c r="CM477" i="24"/>
  <c r="CM468" i="24"/>
  <c r="CM457" i="24"/>
  <c r="CM452" i="24"/>
  <c r="CM445" i="24"/>
  <c r="CM473" i="24"/>
  <c r="CM451" i="24"/>
  <c r="CM444" i="24"/>
  <c r="CM438" i="24"/>
  <c r="CM472" i="24"/>
  <c r="CM449" i="24"/>
  <c r="CM442" i="24"/>
  <c r="CM447" i="24"/>
  <c r="CM441" i="24"/>
  <c r="CM456" i="24"/>
  <c r="CM455" i="24"/>
  <c r="CM462" i="24"/>
  <c r="CM435" i="24"/>
  <c r="CM466" i="24"/>
  <c r="CM434" i="24"/>
  <c r="CM546" i="24" s="1"/>
  <c r="CM450" i="24"/>
  <c r="CM443" i="24"/>
  <c r="CM440" i="24"/>
  <c r="CM432" i="24"/>
  <c r="CM544" i="24" s="1"/>
  <c r="CM448" i="24"/>
  <c r="CM437" i="24"/>
  <c r="CM461" i="24"/>
  <c r="CM446" i="24"/>
  <c r="CM436" i="24"/>
  <c r="CM431" i="24"/>
  <c r="CM543" i="24" s="1"/>
  <c r="CM439" i="24"/>
  <c r="CM430" i="24"/>
  <c r="CM542" i="24" s="1"/>
  <c r="CM454" i="24"/>
  <c r="CM453" i="24"/>
  <c r="CM433" i="24"/>
  <c r="CM545" i="24" s="1"/>
  <c r="BD527" i="24"/>
  <c r="BD528" i="24"/>
  <c r="BD529" i="24"/>
  <c r="BD531" i="24"/>
  <c r="BD530" i="24"/>
  <c r="BD532" i="24"/>
  <c r="BD533" i="24"/>
  <c r="BD645" i="24" s="1"/>
  <c r="BD534" i="24"/>
  <c r="BD523" i="24"/>
  <c r="BD524" i="24"/>
  <c r="BD525" i="24"/>
  <c r="BD526" i="24"/>
  <c r="BD517" i="24"/>
  <c r="BD629" i="24" s="1"/>
  <c r="BD509" i="24"/>
  <c r="BD621" i="24" s="1"/>
  <c r="BD520" i="24"/>
  <c r="BD632" i="24" s="1"/>
  <c r="BD522" i="24"/>
  <c r="BD514" i="24"/>
  <c r="BD626" i="24" s="1"/>
  <c r="BD511" i="24"/>
  <c r="BD623" i="24" s="1"/>
  <c r="BD516" i="24"/>
  <c r="BD628" i="24" s="1"/>
  <c r="BD515" i="24"/>
  <c r="BD627" i="24" s="1"/>
  <c r="BD508" i="24"/>
  <c r="BD620" i="24" s="1"/>
  <c r="BD505" i="24"/>
  <c r="BD521" i="24"/>
  <c r="BD633" i="24" s="1"/>
  <c r="BD512" i="24"/>
  <c r="BD503" i="24"/>
  <c r="BD615" i="24" s="1"/>
  <c r="BD518" i="24"/>
  <c r="BD630" i="24" s="1"/>
  <c r="BD500" i="24"/>
  <c r="BD612" i="24" s="1"/>
  <c r="BD494" i="24"/>
  <c r="BD606" i="24" s="1"/>
  <c r="BD499" i="24"/>
  <c r="BD611" i="24" s="1"/>
  <c r="BD513" i="24"/>
  <c r="BD625" i="24" s="1"/>
  <c r="BD506" i="24"/>
  <c r="BD489" i="24"/>
  <c r="BD510" i="24"/>
  <c r="BD622" i="24" s="1"/>
  <c r="BD519" i="24"/>
  <c r="BD504" i="24"/>
  <c r="BD616" i="24" s="1"/>
  <c r="BD498" i="24"/>
  <c r="BD610" i="24" s="1"/>
  <c r="BD492" i="24"/>
  <c r="BD478" i="24"/>
  <c r="BD502" i="24"/>
  <c r="BD493" i="24"/>
  <c r="BD605" i="24" s="1"/>
  <c r="BD491" i="24"/>
  <c r="BD476" i="24"/>
  <c r="BD483" i="24"/>
  <c r="BD501" i="24"/>
  <c r="BD490" i="24"/>
  <c r="BD496" i="24"/>
  <c r="BD488" i="24"/>
  <c r="BD485" i="24"/>
  <c r="BD484" i="24"/>
  <c r="BD495" i="24"/>
  <c r="BD465" i="24"/>
  <c r="BD487" i="24"/>
  <c r="BD599" i="24" s="1"/>
  <c r="BD482" i="24"/>
  <c r="BD497" i="24"/>
  <c r="BD609" i="24" s="1"/>
  <c r="BD477" i="24"/>
  <c r="BD464" i="24"/>
  <c r="BD507" i="24"/>
  <c r="BD619" i="24" s="1"/>
  <c r="BD481" i="24"/>
  <c r="BD471" i="24"/>
  <c r="BD470" i="24"/>
  <c r="BD480" i="24"/>
  <c r="BD475" i="24"/>
  <c r="BD473" i="24"/>
  <c r="BD486" i="24"/>
  <c r="BD598" i="24" s="1"/>
  <c r="BD479" i="24"/>
  <c r="BD468" i="24"/>
  <c r="BD458" i="24"/>
  <c r="BD457" i="24"/>
  <c r="BD472" i="24"/>
  <c r="BD469" i="24"/>
  <c r="BD466" i="24"/>
  <c r="BD461" i="24"/>
  <c r="BD459" i="24"/>
  <c r="BD463" i="24"/>
  <c r="BD474" i="24"/>
  <c r="BD453" i="24"/>
  <c r="BD440" i="24"/>
  <c r="BD456" i="24"/>
  <c r="BD451" i="24"/>
  <c r="BD444" i="24"/>
  <c r="BD467" i="24"/>
  <c r="BD455" i="24"/>
  <c r="BD449" i="24"/>
  <c r="BD462" i="24"/>
  <c r="BD452" i="24"/>
  <c r="BD441" i="24"/>
  <c r="BD443" i="24"/>
  <c r="BD454" i="24"/>
  <c r="BD447" i="24"/>
  <c r="BD460" i="24"/>
  <c r="BD435" i="24"/>
  <c r="BD439" i="24"/>
  <c r="BD434" i="24"/>
  <c r="BD546" i="24" s="1"/>
  <c r="BD448" i="24"/>
  <c r="BD436" i="24"/>
  <c r="BD433" i="24"/>
  <c r="BD545" i="24" s="1"/>
  <c r="BD438" i="24"/>
  <c r="BD446" i="24"/>
  <c r="BD431" i="24"/>
  <c r="BD543" i="24" s="1"/>
  <c r="BD445" i="24"/>
  <c r="BD437" i="24"/>
  <c r="BD450" i="24"/>
  <c r="BD432" i="24"/>
  <c r="BD544" i="24" s="1"/>
  <c r="BD430" i="24"/>
  <c r="BD542" i="24" s="1"/>
  <c r="BD442" i="24"/>
  <c r="AU533" i="24"/>
  <c r="AU645" i="24" s="1"/>
  <c r="AU523" i="24"/>
  <c r="AU635" i="24" s="1"/>
  <c r="AU525" i="24"/>
  <c r="AU527" i="24"/>
  <c r="AU639" i="24" s="1"/>
  <c r="AU529" i="24"/>
  <c r="AU531" i="24"/>
  <c r="AU643" i="24" s="1"/>
  <c r="AU511" i="24"/>
  <c r="AU623" i="24" s="1"/>
  <c r="AU519" i="24"/>
  <c r="AU517" i="24"/>
  <c r="AU629" i="24" s="1"/>
  <c r="AU505" i="24"/>
  <c r="AU513" i="24"/>
  <c r="AU625" i="24" s="1"/>
  <c r="AU504" i="24"/>
  <c r="AU616" i="24" s="1"/>
  <c r="AU509" i="24"/>
  <c r="AU502" i="24"/>
  <c r="AU614" i="24" s="1"/>
  <c r="AU501" i="24"/>
  <c r="AU613" i="24" s="1"/>
  <c r="AU521" i="24"/>
  <c r="AU633" i="24" s="1"/>
  <c r="AU498" i="24"/>
  <c r="AU610" i="24" s="1"/>
  <c r="AU503" i="24"/>
  <c r="AU615" i="24" s="1"/>
  <c r="AU496" i="24"/>
  <c r="AU500" i="24"/>
  <c r="AU507" i="24"/>
  <c r="AU619" i="24" s="1"/>
  <c r="AU488" i="24"/>
  <c r="AU600" i="24" s="1"/>
  <c r="AU495" i="24"/>
  <c r="AU607" i="24" s="1"/>
  <c r="AU490" i="24"/>
  <c r="AU602" i="24" s="1"/>
  <c r="AU482" i="24"/>
  <c r="AU475" i="24"/>
  <c r="AU480" i="24"/>
  <c r="AU473" i="24"/>
  <c r="AU506" i="24"/>
  <c r="AU499" i="24"/>
  <c r="AU611" i="24" s="1"/>
  <c r="AU489" i="24"/>
  <c r="AU601" i="24" s="1"/>
  <c r="AU515" i="24"/>
  <c r="AU627" i="24" s="1"/>
  <c r="AU484" i="24"/>
  <c r="AU596" i="24" s="1"/>
  <c r="AU481" i="24"/>
  <c r="AU471" i="24"/>
  <c r="AU492" i="24"/>
  <c r="AU468" i="24"/>
  <c r="AU494" i="24"/>
  <c r="AU606" i="24" s="1"/>
  <c r="AU462" i="24"/>
  <c r="AU574" i="24" s="1"/>
  <c r="AU485" i="24"/>
  <c r="AU597" i="24" s="1"/>
  <c r="AU466" i="24"/>
  <c r="AU578" i="24" s="1"/>
  <c r="AU493" i="24"/>
  <c r="AU605" i="24" s="1"/>
  <c r="AU497" i="24"/>
  <c r="AU609" i="24" s="1"/>
  <c r="AU479" i="24"/>
  <c r="AU591" i="24" s="1"/>
  <c r="AU472" i="24"/>
  <c r="AU483" i="24"/>
  <c r="AU595" i="24" s="1"/>
  <c r="AU487" i="24"/>
  <c r="AU599" i="24" s="1"/>
  <c r="AU474" i="24"/>
  <c r="AU486" i="24"/>
  <c r="AU598" i="24" s="1"/>
  <c r="AU460" i="24"/>
  <c r="AU572" i="24" s="1"/>
  <c r="AU456" i="24"/>
  <c r="AU491" i="24"/>
  <c r="AU603" i="24" s="1"/>
  <c r="AU478" i="24"/>
  <c r="AU590" i="24" s="1"/>
  <c r="AU459" i="24"/>
  <c r="AU571" i="24" s="1"/>
  <c r="AU476" i="24"/>
  <c r="AU470" i="24"/>
  <c r="AU582" i="24" s="1"/>
  <c r="AU464" i="24"/>
  <c r="AU576" i="24" s="1"/>
  <c r="AU461" i="24"/>
  <c r="AU573" i="24" s="1"/>
  <c r="AU457" i="24"/>
  <c r="AU469" i="24"/>
  <c r="AU581" i="24" s="1"/>
  <c r="AU450" i="24"/>
  <c r="AU443" i="24"/>
  <c r="AU555" i="24" s="1"/>
  <c r="AU448" i="24"/>
  <c r="AU560" i="24" s="1"/>
  <c r="AU477" i="24"/>
  <c r="AU465" i="24"/>
  <c r="AU577" i="24" s="1"/>
  <c r="AU446" i="24"/>
  <c r="AU558" i="24" s="1"/>
  <c r="AU453" i="24"/>
  <c r="AU444" i="24"/>
  <c r="AU556" i="24" s="1"/>
  <c r="AU452" i="24"/>
  <c r="AU455" i="24"/>
  <c r="AU454" i="24"/>
  <c r="AU438" i="24"/>
  <c r="AU550" i="24" s="1"/>
  <c r="AU463" i="24"/>
  <c r="AU575" i="24" s="1"/>
  <c r="AU442" i="24"/>
  <c r="AU554" i="24" s="1"/>
  <c r="AU432" i="24"/>
  <c r="AU544" i="24" s="1"/>
  <c r="AU445" i="24"/>
  <c r="AU557" i="24" s="1"/>
  <c r="AU458" i="24"/>
  <c r="AU447" i="24"/>
  <c r="AU559" i="24" s="1"/>
  <c r="AU439" i="24"/>
  <c r="AU551" i="24" s="1"/>
  <c r="AU430" i="24"/>
  <c r="AU542" i="24" s="1"/>
  <c r="AU451" i="24"/>
  <c r="AU449" i="24"/>
  <c r="AU561" i="24" s="1"/>
  <c r="AU441" i="24"/>
  <c r="AU553" i="24" s="1"/>
  <c r="AU440" i="24"/>
  <c r="AU552" i="24" s="1"/>
  <c r="AU437" i="24"/>
  <c r="AU549" i="24" s="1"/>
  <c r="AU436" i="24"/>
  <c r="AU548" i="24" s="1"/>
  <c r="AU434" i="24"/>
  <c r="AU546" i="24" s="1"/>
  <c r="AU467" i="24"/>
  <c r="AU431" i="24"/>
  <c r="AU543" i="24" s="1"/>
  <c r="AU433" i="24"/>
  <c r="AU545" i="24" s="1"/>
  <c r="AU435" i="24"/>
  <c r="AU547" i="24" s="1"/>
  <c r="AU534" i="24"/>
  <c r="AU532" i="24"/>
  <c r="AU530" i="24"/>
  <c r="AU642" i="24" s="1"/>
  <c r="AU528" i="24"/>
  <c r="AU526" i="24"/>
  <c r="AU638" i="24" s="1"/>
  <c r="AU524" i="24"/>
  <c r="AU522" i="24"/>
  <c r="AU634" i="24" s="1"/>
  <c r="AU520" i="24"/>
  <c r="AU632" i="24" s="1"/>
  <c r="AU518" i="24"/>
  <c r="AU630" i="24" s="1"/>
  <c r="AU516" i="24"/>
  <c r="AU628" i="24" s="1"/>
  <c r="AU514" i="24"/>
  <c r="AU626" i="24" s="1"/>
  <c r="AU512" i="24"/>
  <c r="AU624" i="24" s="1"/>
  <c r="AU510" i="24"/>
  <c r="AU622" i="24" s="1"/>
  <c r="AU508" i="24"/>
  <c r="AU620" i="24" s="1"/>
  <c r="AK525" i="24"/>
  <c r="AK526" i="24"/>
  <c r="AK527" i="24"/>
  <c r="AK528" i="24"/>
  <c r="AK530" i="24"/>
  <c r="AK529" i="24"/>
  <c r="AK531" i="24"/>
  <c r="AK532" i="24"/>
  <c r="AK533" i="24"/>
  <c r="AK534" i="24"/>
  <c r="AK522" i="24"/>
  <c r="AK634" i="24" s="1"/>
  <c r="AK523" i="24"/>
  <c r="AK635" i="24" s="1"/>
  <c r="AK515" i="24"/>
  <c r="AK518" i="24"/>
  <c r="AK510" i="24"/>
  <c r="AK520" i="24"/>
  <c r="AK519" i="24"/>
  <c r="AK517" i="24"/>
  <c r="AK516" i="24"/>
  <c r="AK512" i="24"/>
  <c r="AK505" i="24"/>
  <c r="AK500" i="24"/>
  <c r="AK513" i="24"/>
  <c r="AK625" i="24" s="1"/>
  <c r="AK507" i="24"/>
  <c r="AK504" i="24"/>
  <c r="AK501" i="24"/>
  <c r="AK493" i="24"/>
  <c r="AK508" i="24"/>
  <c r="AK499" i="24"/>
  <c r="AK521" i="24"/>
  <c r="AK502" i="24"/>
  <c r="AK497" i="24"/>
  <c r="AK498" i="24"/>
  <c r="AK485" i="24"/>
  <c r="AK597" i="24" s="1"/>
  <c r="AK491" i="24"/>
  <c r="AK489" i="24"/>
  <c r="AK509" i="24"/>
  <c r="AK503" i="24"/>
  <c r="AK472" i="24"/>
  <c r="AK495" i="24"/>
  <c r="AK490" i="24"/>
  <c r="AK496" i="24"/>
  <c r="AK488" i="24"/>
  <c r="AK477" i="24"/>
  <c r="AK589" i="24" s="1"/>
  <c r="AK514" i="24"/>
  <c r="AK626" i="24" s="1"/>
  <c r="AK524" i="24"/>
  <c r="AK506" i="24"/>
  <c r="AK494" i="24"/>
  <c r="AK483" i="24"/>
  <c r="AK511" i="24"/>
  <c r="AK481" i="24"/>
  <c r="AK479" i="24"/>
  <c r="AK487" i="24"/>
  <c r="AK599" i="24" s="1"/>
  <c r="AK474" i="24"/>
  <c r="AK467" i="24"/>
  <c r="AK476" i="24"/>
  <c r="AK492" i="24"/>
  <c r="AK484" i="24"/>
  <c r="AK475" i="24"/>
  <c r="AK469" i="24"/>
  <c r="AK486" i="24"/>
  <c r="AK598" i="24" s="1"/>
  <c r="AK466" i="24"/>
  <c r="AK470" i="24"/>
  <c r="AK473" i="24"/>
  <c r="AK482" i="24"/>
  <c r="AK478" i="24"/>
  <c r="AK590" i="24" s="1"/>
  <c r="AK480" i="24"/>
  <c r="AK471" i="24"/>
  <c r="AK458" i="24"/>
  <c r="AK461" i="24"/>
  <c r="AK464" i="24"/>
  <c r="AK447" i="24"/>
  <c r="AK441" i="24"/>
  <c r="AK462" i="24"/>
  <c r="AK457" i="24"/>
  <c r="AK454" i="24"/>
  <c r="AK456" i="24"/>
  <c r="AK452" i="24"/>
  <c r="AK445" i="24"/>
  <c r="AK451" i="24"/>
  <c r="AK444" i="24"/>
  <c r="AK455" i="24"/>
  <c r="AK468" i="24"/>
  <c r="AK449" i="24"/>
  <c r="AK463" i="24"/>
  <c r="AK453" i="24"/>
  <c r="AK446" i="24"/>
  <c r="AK450" i="24"/>
  <c r="AK430" i="24"/>
  <c r="AK542" i="24" s="1"/>
  <c r="AK440" i="24"/>
  <c r="AK435" i="24"/>
  <c r="AK442" i="24"/>
  <c r="AK460" i="24"/>
  <c r="AK438" i="24"/>
  <c r="AK436" i="24"/>
  <c r="AK434" i="24"/>
  <c r="AK546" i="24" s="1"/>
  <c r="AK465" i="24"/>
  <c r="AK448" i="24"/>
  <c r="AK443" i="24"/>
  <c r="AK432" i="24"/>
  <c r="AK544" i="24" s="1"/>
  <c r="AK459" i="24"/>
  <c r="AK439" i="24"/>
  <c r="AK437" i="24"/>
  <c r="AK431" i="24"/>
  <c r="AK543" i="24" s="1"/>
  <c r="AK433" i="24"/>
  <c r="AK545" i="24" s="1"/>
  <c r="AD465" i="24"/>
  <c r="AD459" i="24"/>
  <c r="AD512" i="24"/>
  <c r="AD496" i="24"/>
  <c r="AD529" i="24"/>
  <c r="AD458" i="24"/>
  <c r="AD570" i="24" s="1"/>
  <c r="AD431" i="24"/>
  <c r="AD543" i="24" s="1"/>
  <c r="AD510" i="24"/>
  <c r="AD494" i="24"/>
  <c r="AD487" i="24"/>
  <c r="AD599" i="24" s="1"/>
  <c r="AD456" i="24"/>
  <c r="AD568" i="24" s="1"/>
  <c r="AD449" i="24"/>
  <c r="AD508" i="24"/>
  <c r="AD492" i="24"/>
  <c r="AD481" i="24"/>
  <c r="AD454" i="24"/>
  <c r="AD566" i="24" s="1"/>
  <c r="AD463" i="24"/>
  <c r="AD453" i="24"/>
  <c r="AD565" i="24" s="1"/>
  <c r="AD506" i="24"/>
  <c r="AD490" i="24"/>
  <c r="AD475" i="24"/>
  <c r="AD452" i="24"/>
  <c r="AD564" i="24" s="1"/>
  <c r="AD436" i="24"/>
  <c r="AD548" i="24" s="1"/>
  <c r="AD451" i="24"/>
  <c r="AD563" i="24" s="1"/>
  <c r="AD473" i="24"/>
  <c r="AD515" i="24"/>
  <c r="AD488" i="24"/>
  <c r="AD509" i="24"/>
  <c r="AD450" i="24"/>
  <c r="AD430" i="24"/>
  <c r="AD542" i="24" s="1"/>
  <c r="AD439" i="24"/>
  <c r="AD534" i="24"/>
  <c r="AD521" i="24"/>
  <c r="AD486" i="24"/>
  <c r="AD598" i="24" s="1"/>
  <c r="AD501" i="24"/>
  <c r="AD448" i="24"/>
  <c r="AD433" i="24"/>
  <c r="AD545" i="24" s="1"/>
  <c r="AD532" i="24"/>
  <c r="AD527" i="24"/>
  <c r="AD484" i="24"/>
  <c r="AD495" i="24"/>
  <c r="AD446" i="24"/>
  <c r="AD471" i="24"/>
  <c r="AD455" i="24"/>
  <c r="AD567" i="24" s="1"/>
  <c r="AD530" i="24"/>
  <c r="AD533" i="24"/>
  <c r="AD482" i="24"/>
  <c r="AD489" i="24"/>
  <c r="AD444" i="24"/>
  <c r="AD469" i="24"/>
  <c r="AD528" i="24"/>
  <c r="AD507" i="24"/>
  <c r="AD480" i="24"/>
  <c r="AD483" i="24"/>
  <c r="AD442" i="24"/>
  <c r="AD438" i="24"/>
  <c r="AD550" i="24" s="1"/>
  <c r="AD457" i="24"/>
  <c r="AD569" i="24" s="1"/>
  <c r="AD447" i="24"/>
  <c r="AD526" i="24"/>
  <c r="AD513" i="24"/>
  <c r="AD625" i="24" s="1"/>
  <c r="AD478" i="24"/>
  <c r="AD590" i="24" s="1"/>
  <c r="AD472" i="24"/>
  <c r="AD477" i="24"/>
  <c r="AD589" i="24" s="1"/>
  <c r="AD432" i="24"/>
  <c r="AD544" i="24" s="1"/>
  <c r="AD441" i="24"/>
  <c r="AD524" i="24"/>
  <c r="AD519" i="24"/>
  <c r="AD476" i="24"/>
  <c r="AD470" i="24"/>
  <c r="AD503" i="24"/>
  <c r="AD435" i="24"/>
  <c r="AD547" i="24" s="1"/>
  <c r="AD522" i="24"/>
  <c r="AD634" i="24" s="1"/>
  <c r="AD525" i="24"/>
  <c r="AD474" i="24"/>
  <c r="AD468" i="24"/>
  <c r="AD497" i="24"/>
  <c r="AD461" i="24"/>
  <c r="AD520" i="24"/>
  <c r="AD504" i="24"/>
  <c r="AD531" i="24"/>
  <c r="AD466" i="24"/>
  <c r="AD491" i="24"/>
  <c r="AD443" i="24"/>
  <c r="AD518" i="24"/>
  <c r="AD502" i="24"/>
  <c r="AD511" i="24"/>
  <c r="AD464" i="24"/>
  <c r="AD485" i="24"/>
  <c r="AD597" i="24" s="1"/>
  <c r="AD440" i="24"/>
  <c r="AD499" i="24"/>
  <c r="AD493" i="24"/>
  <c r="AD516" i="24"/>
  <c r="AD500" i="24"/>
  <c r="AD517" i="24"/>
  <c r="AD462" i="24"/>
  <c r="AD479" i="24"/>
  <c r="AD434" i="24"/>
  <c r="AD546" i="24" s="1"/>
  <c r="AD467" i="24"/>
  <c r="AD523" i="24"/>
  <c r="AD635" i="24" s="1"/>
  <c r="AD460" i="24"/>
  <c r="AD505" i="24"/>
  <c r="AD445" i="24"/>
  <c r="AD437" i="24"/>
  <c r="AD549" i="24" s="1"/>
  <c r="AD514" i="24"/>
  <c r="AD626" i="24" s="1"/>
  <c r="AD498" i="24"/>
  <c r="CC533" i="24"/>
  <c r="CC645" i="24" s="1"/>
  <c r="CC532" i="24"/>
  <c r="CC523" i="24"/>
  <c r="CC635" i="24" s="1"/>
  <c r="CC534" i="24"/>
  <c r="CC522" i="24"/>
  <c r="CC634" i="24" s="1"/>
  <c r="CC525" i="24"/>
  <c r="CC637" i="24" s="1"/>
  <c r="CC524" i="24"/>
  <c r="CC636" i="24" s="1"/>
  <c r="CC527" i="24"/>
  <c r="CC639" i="24" s="1"/>
  <c r="CC526" i="24"/>
  <c r="CC638" i="24" s="1"/>
  <c r="CC529" i="24"/>
  <c r="CC531" i="24"/>
  <c r="CC643" i="24" s="1"/>
  <c r="CC528" i="24"/>
  <c r="CC530" i="24"/>
  <c r="CC642" i="24" s="1"/>
  <c r="CC520" i="24"/>
  <c r="CC632" i="24" s="1"/>
  <c r="CC511" i="24"/>
  <c r="CC623" i="24" s="1"/>
  <c r="CC512" i="24"/>
  <c r="CC624" i="24" s="1"/>
  <c r="CC519" i="24"/>
  <c r="CC631" i="24" s="1"/>
  <c r="CC505" i="24"/>
  <c r="CC504" i="24"/>
  <c r="CC616" i="24" s="1"/>
  <c r="CC515" i="24"/>
  <c r="CC627" i="24" s="1"/>
  <c r="CC518" i="24"/>
  <c r="CC630" i="24" s="1"/>
  <c r="CC503" i="24"/>
  <c r="CC615" i="24" s="1"/>
  <c r="CC502" i="24"/>
  <c r="CC614" i="24" s="1"/>
  <c r="CC501" i="24"/>
  <c r="CC613" i="24" s="1"/>
  <c r="CC514" i="24"/>
  <c r="CC626" i="24" s="1"/>
  <c r="CC510" i="24"/>
  <c r="CC622" i="24" s="1"/>
  <c r="CC521" i="24"/>
  <c r="CC633" i="24" s="1"/>
  <c r="CC498" i="24"/>
  <c r="CC610" i="24" s="1"/>
  <c r="CC517" i="24"/>
  <c r="CC629" i="24" s="1"/>
  <c r="CC496" i="24"/>
  <c r="CC508" i="24"/>
  <c r="CC620" i="24" s="1"/>
  <c r="CC506" i="24"/>
  <c r="CC513" i="24"/>
  <c r="CC625" i="24" s="1"/>
  <c r="CC499" i="24"/>
  <c r="CC611" i="24" s="1"/>
  <c r="CC488" i="24"/>
  <c r="CC600" i="24" s="1"/>
  <c r="CC494" i="24"/>
  <c r="CC606" i="24" s="1"/>
  <c r="CC493" i="24"/>
  <c r="CC605" i="24" s="1"/>
  <c r="CC509" i="24"/>
  <c r="CC621" i="24" s="1"/>
  <c r="CC500" i="24"/>
  <c r="CC612" i="24" s="1"/>
  <c r="CC516" i="24"/>
  <c r="CC628" i="24" s="1"/>
  <c r="CC490" i="24"/>
  <c r="CC602" i="24" s="1"/>
  <c r="CC495" i="24"/>
  <c r="CC607" i="24" s="1"/>
  <c r="CC492" i="24"/>
  <c r="CC482" i="24"/>
  <c r="CC594" i="24" s="1"/>
  <c r="CC475" i="24"/>
  <c r="CC491" i="24"/>
  <c r="CC603" i="24" s="1"/>
  <c r="CC480" i="24"/>
  <c r="CC473" i="24"/>
  <c r="CC486" i="24"/>
  <c r="CC598" i="24" s="1"/>
  <c r="CC484" i="24"/>
  <c r="CC596" i="24" s="1"/>
  <c r="CC497" i="24"/>
  <c r="CC609" i="24" s="1"/>
  <c r="CC478" i="24"/>
  <c r="CC590" i="24" s="1"/>
  <c r="CC468" i="24"/>
  <c r="CC472" i="24"/>
  <c r="CC471" i="24"/>
  <c r="CC462" i="24"/>
  <c r="CC487" i="24"/>
  <c r="CC477" i="24"/>
  <c r="CC466" i="24"/>
  <c r="CC507" i="24"/>
  <c r="CC619" i="24" s="1"/>
  <c r="CC485" i="24"/>
  <c r="CC597" i="24" s="1"/>
  <c r="CC479" i="24"/>
  <c r="CC591" i="24" s="1"/>
  <c r="CC470" i="24"/>
  <c r="CC582" i="24" s="1"/>
  <c r="CC481" i="24"/>
  <c r="CC474" i="24"/>
  <c r="CC489" i="24"/>
  <c r="CC601" i="24" s="1"/>
  <c r="CC476" i="24"/>
  <c r="CC456" i="24"/>
  <c r="CC460" i="24"/>
  <c r="CC465" i="24"/>
  <c r="CC464" i="24"/>
  <c r="CC483" i="24"/>
  <c r="CC595" i="24" s="1"/>
  <c r="CC463" i="24"/>
  <c r="CC469" i="24"/>
  <c r="CC581" i="24" s="1"/>
  <c r="CC467" i="24"/>
  <c r="CC461" i="24"/>
  <c r="CC450" i="24"/>
  <c r="CC443" i="24"/>
  <c r="CC555" i="24" s="1"/>
  <c r="CC448" i="24"/>
  <c r="CC458" i="24"/>
  <c r="CC459" i="24"/>
  <c r="CC446" i="24"/>
  <c r="CC453" i="24"/>
  <c r="CC454" i="24"/>
  <c r="CC444" i="24"/>
  <c r="CC556" i="24" s="1"/>
  <c r="CC438" i="24"/>
  <c r="CC550" i="24" s="1"/>
  <c r="CC455" i="24"/>
  <c r="CC449" i="24"/>
  <c r="CC452" i="24"/>
  <c r="CC437" i="24"/>
  <c r="CC549" i="24" s="1"/>
  <c r="CC436" i="24"/>
  <c r="CC548" i="24" s="1"/>
  <c r="CC432" i="24"/>
  <c r="CC544" i="24" s="1"/>
  <c r="CC451" i="24"/>
  <c r="CC439" i="24"/>
  <c r="CC551" i="24" s="1"/>
  <c r="CC445" i="24"/>
  <c r="CC557" i="24" s="1"/>
  <c r="CC430" i="24"/>
  <c r="CC542" i="24" s="1"/>
  <c r="CC440" i="24"/>
  <c r="CC552" i="24" s="1"/>
  <c r="CC447" i="24"/>
  <c r="CC457" i="24"/>
  <c r="CC441" i="24"/>
  <c r="CC553" i="24" s="1"/>
  <c r="CC434" i="24"/>
  <c r="CC546" i="24" s="1"/>
  <c r="CC442" i="24"/>
  <c r="CC554" i="24" s="1"/>
  <c r="CC431" i="24"/>
  <c r="CC543" i="24" s="1"/>
  <c r="CC433" i="24"/>
  <c r="CC545" i="24" s="1"/>
  <c r="CC435" i="24"/>
  <c r="CC547" i="24" s="1"/>
  <c r="CS533" i="24"/>
  <c r="CS645" i="24" s="1"/>
  <c r="CS530" i="24"/>
  <c r="CS642" i="24" s="1"/>
  <c r="CS532" i="24"/>
  <c r="CS523" i="24"/>
  <c r="CS635" i="24" s="1"/>
  <c r="CS534" i="24"/>
  <c r="CS525" i="24"/>
  <c r="CS637" i="24" s="1"/>
  <c r="CS522" i="24"/>
  <c r="CS634" i="24" s="1"/>
  <c r="CS524" i="24"/>
  <c r="CS636" i="24" s="1"/>
  <c r="CS527" i="24"/>
  <c r="CS639" i="24" s="1"/>
  <c r="CS526" i="24"/>
  <c r="CS638" i="24" s="1"/>
  <c r="CS529" i="24"/>
  <c r="CS528" i="24"/>
  <c r="CS508" i="24"/>
  <c r="CS620" i="24" s="1"/>
  <c r="CS513" i="24"/>
  <c r="CS625" i="24" s="1"/>
  <c r="CS516" i="24"/>
  <c r="CS628" i="24" s="1"/>
  <c r="CS520" i="24"/>
  <c r="CS632" i="24" s="1"/>
  <c r="CS517" i="24"/>
  <c r="CS629" i="24" s="1"/>
  <c r="CS514" i="24"/>
  <c r="CS626" i="24" s="1"/>
  <c r="CS506" i="24"/>
  <c r="CS505" i="24"/>
  <c r="CS509" i="24"/>
  <c r="CS621" i="24" s="1"/>
  <c r="CS515" i="24"/>
  <c r="CS627" i="24" s="1"/>
  <c r="CS511" i="24"/>
  <c r="CS623" i="24" s="1"/>
  <c r="CS503" i="24"/>
  <c r="CS615" i="24" s="1"/>
  <c r="CS501" i="24"/>
  <c r="CS613" i="24" s="1"/>
  <c r="CS518" i="24"/>
  <c r="CS630" i="24" s="1"/>
  <c r="CS531" i="24"/>
  <c r="CS643" i="24" s="1"/>
  <c r="CS502" i="24"/>
  <c r="CS614" i="24" s="1"/>
  <c r="CS496" i="24"/>
  <c r="CS507" i="24"/>
  <c r="CS619" i="24" s="1"/>
  <c r="CS495" i="24"/>
  <c r="CS607" i="24" s="1"/>
  <c r="CS521" i="24"/>
  <c r="CS633" i="24" s="1"/>
  <c r="CS519" i="24"/>
  <c r="CS631" i="24" s="1"/>
  <c r="CS504" i="24"/>
  <c r="CS616" i="24" s="1"/>
  <c r="CS493" i="24"/>
  <c r="CS605" i="24" s="1"/>
  <c r="CS492" i="24"/>
  <c r="CS510" i="24"/>
  <c r="CS622" i="24" s="1"/>
  <c r="CS487" i="24"/>
  <c r="CS480" i="24"/>
  <c r="CS473" i="24"/>
  <c r="CS512" i="24"/>
  <c r="CS624" i="24" s="1"/>
  <c r="CS494" i="24"/>
  <c r="CS606" i="24" s="1"/>
  <c r="CS479" i="24"/>
  <c r="CS497" i="24"/>
  <c r="CS609" i="24" s="1"/>
  <c r="CS477" i="24"/>
  <c r="CS481" i="24"/>
  <c r="CS470" i="24"/>
  <c r="CS582" i="24" s="1"/>
  <c r="CS498" i="24"/>
  <c r="CS610" i="24" s="1"/>
  <c r="CS463" i="24"/>
  <c r="CS475" i="24"/>
  <c r="CS468" i="24"/>
  <c r="CS500" i="24"/>
  <c r="CS612" i="24" s="1"/>
  <c r="CS486" i="24"/>
  <c r="CS598" i="24" s="1"/>
  <c r="CS485" i="24"/>
  <c r="CS597" i="24" s="1"/>
  <c r="CS499" i="24"/>
  <c r="CS611" i="24" s="1"/>
  <c r="CS482" i="24"/>
  <c r="CS484" i="24"/>
  <c r="CS596" i="24" s="1"/>
  <c r="CS474" i="24"/>
  <c r="CS478" i="24"/>
  <c r="CS490" i="24"/>
  <c r="CS491" i="24"/>
  <c r="CS467" i="24"/>
  <c r="CS456" i="24"/>
  <c r="CS488" i="24"/>
  <c r="CS600" i="24" s="1"/>
  <c r="CS483" i="24"/>
  <c r="CS595" i="24" s="1"/>
  <c r="CS469" i="24"/>
  <c r="CS581" i="24" s="1"/>
  <c r="CS472" i="24"/>
  <c r="CS438" i="24"/>
  <c r="CS450" i="24"/>
  <c r="CS443" i="24"/>
  <c r="CS489" i="24"/>
  <c r="CS601" i="24" s="1"/>
  <c r="CS442" i="24"/>
  <c r="CS448" i="24"/>
  <c r="CS461" i="24"/>
  <c r="CS455" i="24"/>
  <c r="CS466" i="24"/>
  <c r="CS465" i="24"/>
  <c r="CS462" i="24"/>
  <c r="CS460" i="24"/>
  <c r="CS446" i="24"/>
  <c r="CS452" i="24"/>
  <c r="CS445" i="24"/>
  <c r="CS454" i="24"/>
  <c r="CS449" i="24"/>
  <c r="CS464" i="24"/>
  <c r="CS459" i="24"/>
  <c r="CS471" i="24"/>
  <c r="CS433" i="24"/>
  <c r="CS545" i="24" s="1"/>
  <c r="CS476" i="24"/>
  <c r="CS451" i="24"/>
  <c r="CS440" i="24"/>
  <c r="CS458" i="24"/>
  <c r="CS432" i="24"/>
  <c r="CS544" i="24" s="1"/>
  <c r="CS437" i="24"/>
  <c r="CS436" i="24"/>
  <c r="CS431" i="24"/>
  <c r="CS543" i="24" s="1"/>
  <c r="CS441" i="24"/>
  <c r="CS447" i="24"/>
  <c r="CS444" i="24"/>
  <c r="CS457" i="24"/>
  <c r="CS439" i="24"/>
  <c r="CS435" i="24"/>
  <c r="CS453" i="24"/>
  <c r="CS430" i="24"/>
  <c r="CS542" i="24" s="1"/>
  <c r="CS434" i="24"/>
  <c r="CS546" i="24" s="1"/>
  <c r="BS527" i="24"/>
  <c r="BS639" i="24" s="1"/>
  <c r="BS526" i="24"/>
  <c r="BS638" i="24" s="1"/>
  <c r="BS529" i="24"/>
  <c r="BS528" i="24"/>
  <c r="BS531" i="24"/>
  <c r="BS643" i="24" s="1"/>
  <c r="BS530" i="24"/>
  <c r="BS642" i="24" s="1"/>
  <c r="BS533" i="24"/>
  <c r="BS645" i="24" s="1"/>
  <c r="BS532" i="24"/>
  <c r="BS534" i="24"/>
  <c r="BS523" i="24"/>
  <c r="BS522" i="24"/>
  <c r="BS525" i="24"/>
  <c r="BS637" i="24" s="1"/>
  <c r="BS524" i="24"/>
  <c r="BS636" i="24" s="1"/>
  <c r="BS519" i="24"/>
  <c r="BS631" i="24" s="1"/>
  <c r="BS518" i="24"/>
  <c r="BS630" i="24" s="1"/>
  <c r="BS521" i="24"/>
  <c r="BS520" i="24"/>
  <c r="BS632" i="24" s="1"/>
  <c r="BS513" i="24"/>
  <c r="BS625" i="24" s="1"/>
  <c r="BS512" i="24"/>
  <c r="BS624" i="24" s="1"/>
  <c r="BS514" i="24"/>
  <c r="BS626" i="24" s="1"/>
  <c r="BS510" i="24"/>
  <c r="BS622" i="24" s="1"/>
  <c r="BS509" i="24"/>
  <c r="BS516" i="24"/>
  <c r="BS628" i="24" s="1"/>
  <c r="BS517" i="24"/>
  <c r="BS629" i="24" s="1"/>
  <c r="BS504" i="24"/>
  <c r="BS505" i="24"/>
  <c r="BS515" i="24"/>
  <c r="BS627" i="24" s="1"/>
  <c r="BS507" i="24"/>
  <c r="BS495" i="24"/>
  <c r="BS493" i="24"/>
  <c r="BS605" i="24" s="1"/>
  <c r="BS503" i="24"/>
  <c r="BS502" i="24"/>
  <c r="BS614" i="24" s="1"/>
  <c r="BS501" i="24"/>
  <c r="BS613" i="24" s="1"/>
  <c r="BS506" i="24"/>
  <c r="BS496" i="24"/>
  <c r="BS492" i="24"/>
  <c r="BS604" i="24" s="1"/>
  <c r="BS490" i="24"/>
  <c r="BS494" i="24"/>
  <c r="BS479" i="24"/>
  <c r="BS591" i="24" s="1"/>
  <c r="BS500" i="24"/>
  <c r="BS477" i="24"/>
  <c r="BS484" i="24"/>
  <c r="BS596" i="24" s="1"/>
  <c r="BS511" i="24"/>
  <c r="BS623" i="24" s="1"/>
  <c r="BS498" i="24"/>
  <c r="BS610" i="24" s="1"/>
  <c r="BS487" i="24"/>
  <c r="BS508" i="24"/>
  <c r="BS488" i="24"/>
  <c r="BS600" i="24" s="1"/>
  <c r="BS499" i="24"/>
  <c r="BS611" i="24" s="1"/>
  <c r="BS481" i="24"/>
  <c r="BS461" i="24"/>
  <c r="BS497" i="24"/>
  <c r="BS475" i="24"/>
  <c r="BS465" i="24"/>
  <c r="BS486" i="24"/>
  <c r="BS470" i="24"/>
  <c r="BS491" i="24"/>
  <c r="BS482" i="24"/>
  <c r="BS463" i="24"/>
  <c r="BS483" i="24"/>
  <c r="BS473" i="24"/>
  <c r="BS476" i="24"/>
  <c r="BS468" i="24"/>
  <c r="BS489" i="24"/>
  <c r="BS601" i="24" s="1"/>
  <c r="BS478" i="24"/>
  <c r="BS590" i="24" s="1"/>
  <c r="BS472" i="24"/>
  <c r="BS466" i="24"/>
  <c r="BS471" i="24"/>
  <c r="BS460" i="24"/>
  <c r="BS485" i="24"/>
  <c r="BS597" i="24" s="1"/>
  <c r="BS480" i="24"/>
  <c r="BS467" i="24"/>
  <c r="BS446" i="24"/>
  <c r="BS452" i="24"/>
  <c r="BS445" i="24"/>
  <c r="BS454" i="24"/>
  <c r="BS439" i="24"/>
  <c r="BS462" i="24"/>
  <c r="BS450" i="24"/>
  <c r="BS443" i="24"/>
  <c r="BS458" i="24"/>
  <c r="BS457" i="24"/>
  <c r="BS455" i="24"/>
  <c r="BS442" i="24"/>
  <c r="BS459" i="24"/>
  <c r="BS449" i="24"/>
  <c r="BS451" i="24"/>
  <c r="BS453" i="24"/>
  <c r="BS469" i="24"/>
  <c r="BS474" i="24"/>
  <c r="BS448" i="24"/>
  <c r="BS464" i="24"/>
  <c r="BS447" i="24"/>
  <c r="BS441" i="24"/>
  <c r="BS435" i="24"/>
  <c r="BS444" i="24"/>
  <c r="BS456" i="24"/>
  <c r="BS433" i="24"/>
  <c r="BS545" i="24" s="1"/>
  <c r="BS437" i="24"/>
  <c r="BS436" i="24"/>
  <c r="BS432" i="24"/>
  <c r="BS544" i="24" s="1"/>
  <c r="BS431" i="24"/>
  <c r="BS543" i="24" s="1"/>
  <c r="BS434" i="24"/>
  <c r="BS546" i="24" s="1"/>
  <c r="BS430" i="24"/>
  <c r="BS542" i="24" s="1"/>
  <c r="BS438" i="24"/>
  <c r="BS440" i="24"/>
  <c r="BI511" i="24" l="1"/>
  <c r="BI623" i="24" s="1"/>
  <c r="BI445" i="24"/>
  <c r="AT436" i="24"/>
  <c r="AT444" i="24"/>
  <c r="AT455" i="24"/>
  <c r="AT497" i="24"/>
  <c r="AT499" i="24"/>
  <c r="AT519" i="24"/>
  <c r="AT528" i="24"/>
  <c r="AT430" i="24"/>
  <c r="AT458" i="24"/>
  <c r="AT476" i="24"/>
  <c r="AT507" i="24"/>
  <c r="AT473" i="24"/>
  <c r="AT503" i="24"/>
  <c r="AT527" i="24"/>
  <c r="AT434" i="24"/>
  <c r="AT451" i="24"/>
  <c r="AT461" i="24"/>
  <c r="AT493" i="24"/>
  <c r="AT480" i="24"/>
  <c r="AT509" i="24"/>
  <c r="AT526" i="24"/>
  <c r="AT437" i="24"/>
  <c r="AT453" i="24"/>
  <c r="AT456" i="24"/>
  <c r="AT502" i="24"/>
  <c r="AT486" i="24"/>
  <c r="AT510" i="24"/>
  <c r="AT525" i="24"/>
  <c r="AT440" i="24"/>
  <c r="AT457" i="24"/>
  <c r="AT460" i="24"/>
  <c r="AT484" i="24"/>
  <c r="AT498" i="24"/>
  <c r="AT505" i="24"/>
  <c r="AT524" i="24"/>
  <c r="AT441" i="24"/>
  <c r="AT445" i="24"/>
  <c r="AT462" i="24"/>
  <c r="AT488" i="24"/>
  <c r="AT485" i="24"/>
  <c r="AT506" i="24"/>
  <c r="AT523" i="24"/>
  <c r="AT449" i="24"/>
  <c r="AT452" i="24"/>
  <c r="AT471" i="24"/>
  <c r="AT494" i="24"/>
  <c r="AT520" i="24"/>
  <c r="AT508" i="24"/>
  <c r="AT522" i="24"/>
  <c r="AT435" i="24"/>
  <c r="AT464" i="24"/>
  <c r="AT474" i="24"/>
  <c r="AT468" i="24"/>
  <c r="AT492" i="24"/>
  <c r="AT518" i="24"/>
  <c r="AT534" i="24"/>
  <c r="AT439" i="24"/>
  <c r="AT446" i="24"/>
  <c r="AT481" i="24"/>
  <c r="AT463" i="24"/>
  <c r="AT504" i="24"/>
  <c r="AT531" i="24"/>
  <c r="AT533" i="24"/>
  <c r="AT447" i="24"/>
  <c r="AT465" i="24"/>
  <c r="AT475" i="24"/>
  <c r="AT491" i="24"/>
  <c r="AT517" i="24"/>
  <c r="AT516" i="24"/>
  <c r="AT431" i="24"/>
  <c r="AT467" i="24"/>
  <c r="AT483" i="24"/>
  <c r="AT470" i="24"/>
  <c r="AT495" i="24"/>
  <c r="AT514" i="24"/>
  <c r="AT432" i="24"/>
  <c r="AT448" i="24"/>
  <c r="AT478" i="24"/>
  <c r="AT472" i="24"/>
  <c r="AT496" i="24"/>
  <c r="AT513" i="24"/>
  <c r="AT466" i="24"/>
  <c r="AT442" i="24"/>
  <c r="AT490" i="24"/>
  <c r="AT500" i="24"/>
  <c r="AT511" i="24"/>
  <c r="AT521" i="24"/>
  <c r="AT433" i="24"/>
  <c r="AT443" i="24"/>
  <c r="AT489" i="24"/>
  <c r="AT477" i="24"/>
  <c r="AT515" i="24"/>
  <c r="BI524" i="24"/>
  <c r="BI636" i="24" s="1"/>
  <c r="BI520" i="24"/>
  <c r="BI632" i="24" s="1"/>
  <c r="BH107" i="28" s="1"/>
  <c r="BC479" i="24"/>
  <c r="BC591" i="24" s="1"/>
  <c r="BB66" i="28" s="1"/>
  <c r="BI489" i="24"/>
  <c r="BI601" i="24" s="1"/>
  <c r="BI432" i="24"/>
  <c r="BI544" i="24" s="1"/>
  <c r="BI493" i="24"/>
  <c r="BI605" i="24" s="1"/>
  <c r="BI502" i="24"/>
  <c r="BI614" i="24" s="1"/>
  <c r="BI488" i="24"/>
  <c r="BI600" i="24" s="1"/>
  <c r="BI462" i="24"/>
  <c r="BI455" i="24"/>
  <c r="CY434" i="24"/>
  <c r="CY546" i="24" s="1"/>
  <c r="CY460" i="24"/>
  <c r="CY435" i="24"/>
  <c r="BI532" i="24"/>
  <c r="CY475" i="24"/>
  <c r="BC525" i="24"/>
  <c r="BC637" i="24" s="1"/>
  <c r="BC472" i="24"/>
  <c r="BC431" i="24"/>
  <c r="BC543" i="24" s="1"/>
  <c r="BB18" i="28" s="1"/>
  <c r="BC508" i="24"/>
  <c r="BC620" i="24" s="1"/>
  <c r="BB95" i="28" s="1"/>
  <c r="AT538" i="27"/>
  <c r="BC505" i="24"/>
  <c r="BC447" i="24"/>
  <c r="BC559" i="24" s="1"/>
  <c r="CY522" i="24"/>
  <c r="CY634" i="24" s="1"/>
  <c r="CX109" i="28" s="1"/>
  <c r="CY512" i="24"/>
  <c r="CY624" i="24" s="1"/>
  <c r="CY487" i="24"/>
  <c r="CY509" i="24"/>
  <c r="CY621" i="24" s="1"/>
  <c r="CX96" i="28" s="1"/>
  <c r="CY520" i="24"/>
  <c r="CY632" i="24" s="1"/>
  <c r="CY526" i="24"/>
  <c r="CY638" i="24" s="1"/>
  <c r="CX113" i="28" s="1"/>
  <c r="CY450" i="24"/>
  <c r="CY507" i="24"/>
  <c r="CY619" i="24" s="1"/>
  <c r="CY481" i="24"/>
  <c r="CY478" i="24"/>
  <c r="CY491" i="24"/>
  <c r="CY438" i="24"/>
  <c r="CY432" i="24"/>
  <c r="CY544" i="24" s="1"/>
  <c r="CX19" i="28" s="1"/>
  <c r="CY471" i="24"/>
  <c r="CY516" i="24"/>
  <c r="CY628" i="24" s="1"/>
  <c r="CY474" i="24"/>
  <c r="CY497" i="24"/>
  <c r="CY609" i="24" s="1"/>
  <c r="CY430" i="24"/>
  <c r="CY542" i="24" s="1"/>
  <c r="CY453" i="24"/>
  <c r="CY467" i="24"/>
  <c r="CY493" i="24"/>
  <c r="CY605" i="24" s="1"/>
  <c r="CY476" i="24"/>
  <c r="CY452" i="24"/>
  <c r="CY470" i="24"/>
  <c r="CY500" i="24"/>
  <c r="CY612" i="24" s="1"/>
  <c r="CX87" i="28" s="1"/>
  <c r="CY431" i="24"/>
  <c r="CY543" i="24" s="1"/>
  <c r="CY455" i="24"/>
  <c r="CY448" i="24"/>
  <c r="CY514" i="24"/>
  <c r="CY626" i="24" s="1"/>
  <c r="CX101" i="28" s="1"/>
  <c r="CY511" i="24"/>
  <c r="CY623" i="24" s="1"/>
  <c r="CY530" i="24"/>
  <c r="CY642" i="24" s="1"/>
  <c r="CY488" i="24"/>
  <c r="CY508" i="24"/>
  <c r="CY620" i="24" s="1"/>
  <c r="CX95" i="28" s="1"/>
  <c r="CY469" i="24"/>
  <c r="CY503" i="24"/>
  <c r="CY615" i="24" s="1"/>
  <c r="CX90" i="28" s="1"/>
  <c r="CY505" i="24"/>
  <c r="CY533" i="24"/>
  <c r="CY645" i="24" s="1"/>
  <c r="CX120" i="28" s="1"/>
  <c r="CY437" i="24"/>
  <c r="CY466" i="24"/>
  <c r="CY479" i="24"/>
  <c r="CY489" i="24"/>
  <c r="CY439" i="24"/>
  <c r="CY459" i="24"/>
  <c r="CY433" i="24"/>
  <c r="CY545" i="24" s="1"/>
  <c r="CX20" i="28" s="1"/>
  <c r="CY527" i="24"/>
  <c r="CY639" i="24" s="1"/>
  <c r="CX114" i="28" s="1"/>
  <c r="CY529" i="24"/>
  <c r="BC466" i="24"/>
  <c r="BC487" i="24"/>
  <c r="BC599" i="24" s="1"/>
  <c r="BC435" i="24"/>
  <c r="BC522" i="24"/>
  <c r="BC634" i="24" s="1"/>
  <c r="BC456" i="24"/>
  <c r="BC486" i="24"/>
  <c r="BC598" i="24" s="1"/>
  <c r="BB73" i="28" s="1"/>
  <c r="BC449" i="24"/>
  <c r="BC448" i="24"/>
  <c r="BC560" i="24" s="1"/>
  <c r="BB35" i="28" s="1"/>
  <c r="BC469" i="24"/>
  <c r="BC476" i="24"/>
  <c r="BC519" i="24"/>
  <c r="BC631" i="24" s="1"/>
  <c r="BB106" i="28" s="1"/>
  <c r="BC464" i="24"/>
  <c r="BC514" i="24"/>
  <c r="BC626" i="24" s="1"/>
  <c r="BC501" i="24"/>
  <c r="BC613" i="24" s="1"/>
  <c r="BB88" i="28" s="1"/>
  <c r="BC529" i="24"/>
  <c r="BC432" i="24"/>
  <c r="BC544" i="24" s="1"/>
  <c r="BC461" i="24"/>
  <c r="BC534" i="24"/>
  <c r="BC467" i="24"/>
  <c r="BC494" i="24"/>
  <c r="BC606" i="24" s="1"/>
  <c r="BB81" i="28" s="1"/>
  <c r="BC436" i="24"/>
  <c r="CY501" i="24"/>
  <c r="CY613" i="24" s="1"/>
  <c r="CX88" i="28" s="1"/>
  <c r="CY504" i="24"/>
  <c r="CY616" i="24" s="1"/>
  <c r="CY499" i="24"/>
  <c r="CY611" i="24" s="1"/>
  <c r="CY534" i="24"/>
  <c r="BC504" i="24"/>
  <c r="BC616" i="24" s="1"/>
  <c r="BB91" i="28" s="1"/>
  <c r="BC442" i="24"/>
  <c r="BC554" i="24" s="1"/>
  <c r="BB29" i="28" s="1"/>
  <c r="BC496" i="24"/>
  <c r="BC458" i="24"/>
  <c r="BC475" i="24"/>
  <c r="CY492" i="24"/>
  <c r="CY531" i="24"/>
  <c r="CY643" i="24" s="1"/>
  <c r="CY484" i="24"/>
  <c r="CY596" i="24" s="1"/>
  <c r="CY444" i="24"/>
  <c r="CY517" i="24"/>
  <c r="CY629" i="24" s="1"/>
  <c r="CX104" i="28" s="1"/>
  <c r="CY447" i="24"/>
  <c r="BC530" i="24"/>
  <c r="BC642" i="24" s="1"/>
  <c r="BB117" i="28" s="1"/>
  <c r="BC502" i="24"/>
  <c r="BC614" i="24" s="1"/>
  <c r="BB89" i="28" s="1"/>
  <c r="BC430" i="24"/>
  <c r="BC542" i="24" s="1"/>
  <c r="BC470" i="24"/>
  <c r="CY510" i="24"/>
  <c r="CY622" i="24" s="1"/>
  <c r="CY441" i="24"/>
  <c r="CY498" i="24"/>
  <c r="CY610" i="24" s="1"/>
  <c r="CX85" i="28" s="1"/>
  <c r="CY464" i="24"/>
  <c r="CY485" i="24"/>
  <c r="CY597" i="24" s="1"/>
  <c r="BC520" i="24"/>
  <c r="BC632" i="24" s="1"/>
  <c r="BB107" i="28" s="1"/>
  <c r="BC528" i="24"/>
  <c r="BC513" i="24"/>
  <c r="BC625" i="24" s="1"/>
  <c r="BB100" i="28" s="1"/>
  <c r="BC473" i="24"/>
  <c r="BC524" i="24"/>
  <c r="BC636" i="24" s="1"/>
  <c r="BC450" i="24"/>
  <c r="CY483" i="24"/>
  <c r="CY595" i="24" s="1"/>
  <c r="CY451" i="24"/>
  <c r="BC533" i="24"/>
  <c r="BC645" i="24" s="1"/>
  <c r="BB120" i="28" s="1"/>
  <c r="CY436" i="24"/>
  <c r="BC521" i="24"/>
  <c r="BC633" i="24" s="1"/>
  <c r="BB108" i="28" s="1"/>
  <c r="BC510" i="24"/>
  <c r="BC622" i="24" s="1"/>
  <c r="BB97" i="28" s="1"/>
  <c r="BC484" i="24"/>
  <c r="BC596" i="24" s="1"/>
  <c r="BB71" i="28" s="1"/>
  <c r="BC483" i="24"/>
  <c r="BC595" i="24" s="1"/>
  <c r="BB70" i="28" s="1"/>
  <c r="BC490" i="24"/>
  <c r="BC434" i="24"/>
  <c r="BC546" i="24" s="1"/>
  <c r="BB21" i="28" s="1"/>
  <c r="BC480" i="24"/>
  <c r="CY480" i="24"/>
  <c r="CY468" i="24"/>
  <c r="CY496" i="24"/>
  <c r="BC489" i="24"/>
  <c r="BC601" i="24" s="1"/>
  <c r="BB76" i="28" s="1"/>
  <c r="BC517" i="24"/>
  <c r="BC629" i="24" s="1"/>
  <c r="BB104" i="28" s="1"/>
  <c r="BC478" i="24"/>
  <c r="BC590" i="24" s="1"/>
  <c r="BC451" i="24"/>
  <c r="BC485" i="24"/>
  <c r="BC597" i="24" s="1"/>
  <c r="BB72" i="28" s="1"/>
  <c r="BC509" i="24"/>
  <c r="BC621" i="24" s="1"/>
  <c r="BC477" i="24"/>
  <c r="BC457" i="24"/>
  <c r="BC492" i="24"/>
  <c r="BC481" i="24"/>
  <c r="BC493" i="24"/>
  <c r="BC605" i="24" s="1"/>
  <c r="BC462" i="24"/>
  <c r="BC460" i="24"/>
  <c r="BC532" i="24"/>
  <c r="BC523" i="24"/>
  <c r="BC635" i="24" s="1"/>
  <c r="BB110" i="28" s="1"/>
  <c r="BC459" i="24"/>
  <c r="BC495" i="24"/>
  <c r="BC607" i="24" s="1"/>
  <c r="BC438" i="24"/>
  <c r="BC452" i="24"/>
  <c r="BC507" i="24"/>
  <c r="BC619" i="24" s="1"/>
  <c r="BB94" i="28" s="1"/>
  <c r="BC499" i="24"/>
  <c r="BC611" i="24" s="1"/>
  <c r="BB86" i="28" s="1"/>
  <c r="BC463" i="24"/>
  <c r="BC474" i="24"/>
  <c r="BC455" i="24"/>
  <c r="BC444" i="24"/>
  <c r="BC556" i="24" s="1"/>
  <c r="BB31" i="28" s="1"/>
  <c r="BC518" i="24"/>
  <c r="BC630" i="24" s="1"/>
  <c r="BB105" i="28" s="1"/>
  <c r="BC491" i="24"/>
  <c r="BC516" i="24"/>
  <c r="BC628" i="24" s="1"/>
  <c r="BB103" i="28" s="1"/>
  <c r="BC443" i="24"/>
  <c r="BC555" i="24" s="1"/>
  <c r="BB30" i="28" s="1"/>
  <c r="BC512" i="24"/>
  <c r="BC624" i="24" s="1"/>
  <c r="BB99" i="28" s="1"/>
  <c r="BC497" i="24"/>
  <c r="BC609" i="24" s="1"/>
  <c r="BB84" i="28" s="1"/>
  <c r="BC527" i="24"/>
  <c r="BC639" i="24" s="1"/>
  <c r="BC465" i="24"/>
  <c r="BC468" i="24"/>
  <c r="BC503" i="24"/>
  <c r="BC615" i="24" s="1"/>
  <c r="BC437" i="24"/>
  <c r="BC515" i="24"/>
  <c r="BC627" i="24" s="1"/>
  <c r="BB102" i="28" s="1"/>
  <c r="BC531" i="24"/>
  <c r="BC643" i="24" s="1"/>
  <c r="BC453" i="24"/>
  <c r="BC439" i="24"/>
  <c r="BC482" i="24"/>
  <c r="BC511" i="24"/>
  <c r="BC623" i="24" s="1"/>
  <c r="BB98" i="28" s="1"/>
  <c r="BC440" i="24"/>
  <c r="BC471" i="24"/>
  <c r="BC506" i="24"/>
  <c r="BC454" i="24"/>
  <c r="BC445" i="24"/>
  <c r="BC557" i="24" s="1"/>
  <c r="BB32" i="28" s="1"/>
  <c r="BC500" i="24"/>
  <c r="BC612" i="24" s="1"/>
  <c r="BC488" i="24"/>
  <c r="BC600" i="24" s="1"/>
  <c r="BC441" i="24"/>
  <c r="AA6" i="26"/>
  <c r="BI517" i="24"/>
  <c r="BI629" i="24" s="1"/>
  <c r="BH104" i="28" s="1"/>
  <c r="BI444" i="24"/>
  <c r="BI456" i="24"/>
  <c r="BI530" i="24"/>
  <c r="BI642" i="24" s="1"/>
  <c r="BH117" i="28" s="1"/>
  <c r="BI527" i="24"/>
  <c r="BI639" i="24" s="1"/>
  <c r="BI467" i="24"/>
  <c r="BI450" i="24"/>
  <c r="BI508" i="24"/>
  <c r="BI620" i="24" s="1"/>
  <c r="BI438" i="24"/>
  <c r="BI487" i="24"/>
  <c r="BI599" i="24" s="1"/>
  <c r="BH74" i="28" s="1"/>
  <c r="BI495" i="24"/>
  <c r="BI607" i="24" s="1"/>
  <c r="BH82" i="28" s="1"/>
  <c r="CY502" i="24"/>
  <c r="CY614" i="24" s="1"/>
  <c r="CY445" i="24"/>
  <c r="CY465" i="24"/>
  <c r="CY454" i="24"/>
  <c r="CY477" i="24"/>
  <c r="CY482" i="24"/>
  <c r="CY523" i="24"/>
  <c r="CY635" i="24" s="1"/>
  <c r="BI458" i="24"/>
  <c r="BI525" i="24"/>
  <c r="BI637" i="24" s="1"/>
  <c r="BH112" i="28" s="1"/>
  <c r="BI472" i="24"/>
  <c r="BI430" i="24"/>
  <c r="BI542" i="24" s="1"/>
  <c r="BI505" i="24"/>
  <c r="BI529" i="24"/>
  <c r="BI479" i="24"/>
  <c r="BI451" i="24"/>
  <c r="BI439" i="24"/>
  <c r="BI521" i="24"/>
  <c r="BI633" i="24" s="1"/>
  <c r="BI482" i="24"/>
  <c r="BI457" i="24"/>
  <c r="BI491" i="24"/>
  <c r="BI512" i="24"/>
  <c r="BI624" i="24" s="1"/>
  <c r="BI515" i="24"/>
  <c r="BI627" i="24" s="1"/>
  <c r="BH102" i="28" s="1"/>
  <c r="BI519" i="24"/>
  <c r="BI631" i="24" s="1"/>
  <c r="BH106" i="28" s="1"/>
  <c r="BI459" i="24"/>
  <c r="CY461" i="24"/>
  <c r="CY528" i="24"/>
  <c r="CY519" i="24"/>
  <c r="CY631" i="24" s="1"/>
  <c r="CX106" i="28" s="1"/>
  <c r="CY442" i="24"/>
  <c r="CY518" i="24"/>
  <c r="CY630" i="24" s="1"/>
  <c r="CY525" i="24"/>
  <c r="CY637" i="24" s="1"/>
  <c r="CY486" i="24"/>
  <c r="CY598" i="24" s="1"/>
  <c r="CX73" i="28" s="1"/>
  <c r="BI436" i="24"/>
  <c r="BI490" i="24"/>
  <c r="BI448" i="24"/>
  <c r="BI435" i="24"/>
  <c r="BI500" i="24"/>
  <c r="BI612" i="24" s="1"/>
  <c r="BH87" i="28" s="1"/>
  <c r="BI510" i="24"/>
  <c r="BI622" i="24" s="1"/>
  <c r="BI501" i="24"/>
  <c r="BI613" i="24" s="1"/>
  <c r="BH88" i="28" s="1"/>
  <c r="BI507" i="24"/>
  <c r="BI619" i="24" s="1"/>
  <c r="BH94" i="28" s="1"/>
  <c r="BI474" i="24"/>
  <c r="BI516" i="24"/>
  <c r="BI628" i="24" s="1"/>
  <c r="BH103" i="28" s="1"/>
  <c r="BI513" i="24"/>
  <c r="BI625" i="24" s="1"/>
  <c r="BI476" i="24"/>
  <c r="BI449" i="24"/>
  <c r="BI484" i="24"/>
  <c r="BI596" i="24" s="1"/>
  <c r="BI475" i="24"/>
  <c r="BI481" i="24"/>
  <c r="BI478" i="24"/>
  <c r="BI503" i="24"/>
  <c r="BI615" i="24" s="1"/>
  <c r="BH90" i="28" s="1"/>
  <c r="CY473" i="24"/>
  <c r="CY457" i="24"/>
  <c r="CY515" i="24"/>
  <c r="CY627" i="24" s="1"/>
  <c r="CX102" i="28" s="1"/>
  <c r="CY458" i="24"/>
  <c r="CY440" i="24"/>
  <c r="CY462" i="24"/>
  <c r="BI498" i="24"/>
  <c r="BI610" i="24" s="1"/>
  <c r="BH85" i="28" s="1"/>
  <c r="BI468" i="24"/>
  <c r="BI434" i="24"/>
  <c r="BI546" i="24" s="1"/>
  <c r="BI437" i="24"/>
  <c r="BI447" i="24"/>
  <c r="BI470" i="24"/>
  <c r="BI485" i="24"/>
  <c r="BI597" i="24" s="1"/>
  <c r="BI480" i="24"/>
  <c r="BI477" i="24"/>
  <c r="BI454" i="24"/>
  <c r="BI433" i="24"/>
  <c r="BI545" i="24" s="1"/>
  <c r="BI446" i="24"/>
  <c r="BI441" i="24"/>
  <c r="BI461" i="24"/>
  <c r="BI533" i="24"/>
  <c r="BI645" i="24" s="1"/>
  <c r="BH120" i="28" s="1"/>
  <c r="BI473" i="24"/>
  <c r="BI440" i="24"/>
  <c r="BI452" i="24"/>
  <c r="BI504" i="24"/>
  <c r="BI616" i="24" s="1"/>
  <c r="BH91" i="28" s="1"/>
  <c r="CY524" i="24"/>
  <c r="CY636" i="24" s="1"/>
  <c r="CX111" i="28" s="1"/>
  <c r="CY449" i="24"/>
  <c r="CY443" i="24"/>
  <c r="CY472" i="24"/>
  <c r="CY463" i="24"/>
  <c r="CY494" i="24"/>
  <c r="CY606" i="24" s="1"/>
  <c r="CX81" i="28" s="1"/>
  <c r="AT538" i="24"/>
  <c r="AS104" i="28" s="1"/>
  <c r="Z6" i="26"/>
  <c r="BI442" i="24"/>
  <c r="BI509" i="24"/>
  <c r="BI492" i="24"/>
  <c r="BI534" i="24"/>
  <c r="AT426" i="27"/>
  <c r="BI431" i="24"/>
  <c r="BI543" i="24" s="1"/>
  <c r="BI496" i="24"/>
  <c r="BI465" i="24"/>
  <c r="BI514" i="24"/>
  <c r="BI626" i="24" s="1"/>
  <c r="BH101" i="28" s="1"/>
  <c r="BI471" i="24"/>
  <c r="BI523" i="24"/>
  <c r="BI635" i="24" s="1"/>
  <c r="BI528" i="24"/>
  <c r="BI531" i="24"/>
  <c r="BI643" i="24" s="1"/>
  <c r="BH118" i="28" s="1"/>
  <c r="BI522" i="24"/>
  <c r="BI634" i="24" s="1"/>
  <c r="BH109" i="28" s="1"/>
  <c r="BI443" i="24"/>
  <c r="BI453" i="24"/>
  <c r="BI494" i="24"/>
  <c r="BI606" i="24" s="1"/>
  <c r="BH81" i="28" s="1"/>
  <c r="BI486" i="24"/>
  <c r="BI598" i="24" s="1"/>
  <c r="BI506" i="24"/>
  <c r="BI499" i="24"/>
  <c r="BI611" i="24" s="1"/>
  <c r="BH86" i="28" s="1"/>
  <c r="BI497" i="24"/>
  <c r="BI609" i="24" s="1"/>
  <c r="BH84" i="28" s="1"/>
  <c r="BI464" i="24"/>
  <c r="BI518" i="24"/>
  <c r="BI630" i="24" s="1"/>
  <c r="BH105" i="28" s="1"/>
  <c r="BI483" i="24"/>
  <c r="BI595" i="24" s="1"/>
  <c r="BH70" i="28" s="1"/>
  <c r="BI469" i="24"/>
  <c r="BI463" i="24"/>
  <c r="BI466" i="24"/>
  <c r="CY490" i="24"/>
  <c r="CY532" i="24"/>
  <c r="CY446" i="24"/>
  <c r="CY521" i="24"/>
  <c r="CY633" i="24" s="1"/>
  <c r="CY506" i="24"/>
  <c r="CY456" i="24"/>
  <c r="CY495" i="24"/>
  <c r="CY607" i="24" s="1"/>
  <c r="BC446" i="24"/>
  <c r="BC558" i="24" s="1"/>
  <c r="BB33" i="28" s="1"/>
  <c r="BC498" i="24"/>
  <c r="BC610" i="24" s="1"/>
  <c r="BB85" i="28" s="1"/>
  <c r="BI460" i="24"/>
  <c r="BC526" i="24"/>
  <c r="BC638" i="24" s="1"/>
  <c r="CD120" i="28"/>
  <c r="CD119" i="28"/>
  <c r="CD118" i="28"/>
  <c r="CD116" i="28"/>
  <c r="CD114" i="28"/>
  <c r="CD112" i="28"/>
  <c r="CD115" i="28"/>
  <c r="CD110" i="28"/>
  <c r="CD109" i="28"/>
  <c r="CD108" i="28"/>
  <c r="CD104" i="28"/>
  <c r="CD107" i="28"/>
  <c r="CD113" i="28"/>
  <c r="CD117" i="28"/>
  <c r="CD103" i="28"/>
  <c r="CD101" i="28"/>
  <c r="CD99" i="28"/>
  <c r="CD97" i="28"/>
  <c r="CD95" i="28"/>
  <c r="CD93" i="28"/>
  <c r="CD91" i="28"/>
  <c r="CD89" i="28"/>
  <c r="CD87" i="28"/>
  <c r="CD106" i="28"/>
  <c r="CD105" i="28"/>
  <c r="CD85" i="28"/>
  <c r="CD83" i="28"/>
  <c r="CD81" i="28"/>
  <c r="CD79" i="28"/>
  <c r="CD77" i="28"/>
  <c r="CD75" i="28"/>
  <c r="CD73" i="28"/>
  <c r="CD71" i="28"/>
  <c r="CD111" i="28"/>
  <c r="CD98" i="28"/>
  <c r="CD90" i="28"/>
  <c r="CD96" i="28"/>
  <c r="CD92" i="28"/>
  <c r="CD88" i="28"/>
  <c r="CD84" i="28"/>
  <c r="CD82" i="28"/>
  <c r="CD80" i="28"/>
  <c r="CD78" i="28"/>
  <c r="CD76" i="28"/>
  <c r="CD74" i="28"/>
  <c r="CD72" i="28"/>
  <c r="CD102" i="28"/>
  <c r="CD94" i="28"/>
  <c r="CD70" i="28"/>
  <c r="CD68" i="28"/>
  <c r="CD66" i="28"/>
  <c r="CD64" i="28"/>
  <c r="CD62" i="28"/>
  <c r="CD60" i="28"/>
  <c r="CD58" i="28"/>
  <c r="CD56" i="28"/>
  <c r="CD69" i="28"/>
  <c r="CD86" i="28"/>
  <c r="CD100" i="28"/>
  <c r="CD67" i="28"/>
  <c r="CD65" i="28"/>
  <c r="CD63" i="28"/>
  <c r="CD53" i="28"/>
  <c r="CD51" i="28"/>
  <c r="CD49" i="28"/>
  <c r="CD47" i="28"/>
  <c r="CD45" i="28"/>
  <c r="CD43" i="28"/>
  <c r="CD41" i="28"/>
  <c r="CD39" i="28"/>
  <c r="CD37" i="28"/>
  <c r="CD35" i="28"/>
  <c r="CD33" i="28"/>
  <c r="CD59" i="28"/>
  <c r="CD52" i="28"/>
  <c r="CD50" i="28"/>
  <c r="CD48" i="28"/>
  <c r="CD46" i="28"/>
  <c r="CD44" i="28"/>
  <c r="CD42" i="28"/>
  <c r="CD40" i="28"/>
  <c r="CD38" i="28"/>
  <c r="CD36" i="28"/>
  <c r="CD55" i="28"/>
  <c r="CD57" i="28"/>
  <c r="CD54" i="28"/>
  <c r="CD61" i="28"/>
  <c r="CD31" i="28"/>
  <c r="CD29" i="28"/>
  <c r="CD27" i="28"/>
  <c r="CD25" i="28"/>
  <c r="CD23" i="28"/>
  <c r="CD21" i="28"/>
  <c r="CD19" i="28"/>
  <c r="CD17" i="28"/>
  <c r="CD34" i="28"/>
  <c r="CD32" i="28"/>
  <c r="CD30" i="28"/>
  <c r="CD28" i="28"/>
  <c r="CD26" i="28"/>
  <c r="CD24" i="28"/>
  <c r="CD22" i="28"/>
  <c r="CD20" i="28"/>
  <c r="CD18" i="28"/>
  <c r="CV119" i="28"/>
  <c r="CV118" i="28"/>
  <c r="CV117" i="28"/>
  <c r="CV115" i="28"/>
  <c r="CV113" i="28"/>
  <c r="CV114" i="28"/>
  <c r="CV111" i="28"/>
  <c r="CV108" i="28"/>
  <c r="CV106" i="28"/>
  <c r="CV104" i="28"/>
  <c r="CV116" i="28"/>
  <c r="CV109" i="28"/>
  <c r="CV107" i="28"/>
  <c r="CV110" i="28"/>
  <c r="CV120" i="28"/>
  <c r="CV112" i="28"/>
  <c r="CV103" i="28"/>
  <c r="CV101" i="28"/>
  <c r="CV99" i="28"/>
  <c r="CV97" i="28"/>
  <c r="CV95" i="28"/>
  <c r="CV93" i="28"/>
  <c r="CV105" i="28"/>
  <c r="CV85" i="28"/>
  <c r="CV83" i="28"/>
  <c r="CV81" i="28"/>
  <c r="CV79" i="28"/>
  <c r="CV77" i="28"/>
  <c r="CV75" i="28"/>
  <c r="CV73" i="28"/>
  <c r="CV71" i="28"/>
  <c r="CV69" i="28"/>
  <c r="CV96" i="28"/>
  <c r="CV86" i="28"/>
  <c r="CV102" i="28"/>
  <c r="CV94" i="28"/>
  <c r="CV91" i="28"/>
  <c r="CV89" i="28"/>
  <c r="CV84" i="28"/>
  <c r="CV82" i="28"/>
  <c r="CV80" i="28"/>
  <c r="CV78" i="28"/>
  <c r="CV76" i="28"/>
  <c r="CV74" i="28"/>
  <c r="CV72" i="28"/>
  <c r="CV100" i="28"/>
  <c r="CV87" i="28"/>
  <c r="CV90" i="28"/>
  <c r="CV98" i="28"/>
  <c r="CV70" i="28"/>
  <c r="CV68" i="28"/>
  <c r="CV66" i="28"/>
  <c r="CV64" i="28"/>
  <c r="CV62" i="28"/>
  <c r="CV60" i="28"/>
  <c r="CV58" i="28"/>
  <c r="CV56" i="28"/>
  <c r="CV88" i="28"/>
  <c r="CV67" i="28"/>
  <c r="CV65" i="28"/>
  <c r="CV63" i="28"/>
  <c r="CV61" i="28"/>
  <c r="CV59" i="28"/>
  <c r="CV57" i="28"/>
  <c r="CV92" i="28"/>
  <c r="CV52" i="28"/>
  <c r="CV50" i="28"/>
  <c r="CV48" i="28"/>
  <c r="CV46" i="28"/>
  <c r="CV44" i="28"/>
  <c r="CV42" i="28"/>
  <c r="CV40" i="28"/>
  <c r="CV38" i="28"/>
  <c r="CV36" i="28"/>
  <c r="CV55" i="28"/>
  <c r="CV54" i="28"/>
  <c r="CV47" i="28"/>
  <c r="CV37" i="28"/>
  <c r="CV31" i="28"/>
  <c r="CV29" i="28"/>
  <c r="CV27" i="28"/>
  <c r="CV25" i="28"/>
  <c r="CV23" i="28"/>
  <c r="CV21" i="28"/>
  <c r="CV19" i="28"/>
  <c r="CV17" i="28"/>
  <c r="CV53" i="28"/>
  <c r="CV34" i="28"/>
  <c r="CV43" i="28"/>
  <c r="CV35" i="28"/>
  <c r="CV33" i="28"/>
  <c r="CV49" i="28"/>
  <c r="CV30" i="28"/>
  <c r="CV28" i="28"/>
  <c r="CV26" i="28"/>
  <c r="CV24" i="28"/>
  <c r="CV22" i="28"/>
  <c r="CV20" i="28"/>
  <c r="CV18" i="28"/>
  <c r="CV45" i="28"/>
  <c r="CV32" i="28"/>
  <c r="CV51" i="28"/>
  <c r="CV39" i="28"/>
  <c r="CV41" i="28"/>
  <c r="BX119" i="28"/>
  <c r="BX120" i="28"/>
  <c r="BX118" i="28"/>
  <c r="BX116" i="28"/>
  <c r="BX114" i="28"/>
  <c r="BX112" i="28"/>
  <c r="BX113" i="28"/>
  <c r="BX109" i="28"/>
  <c r="BX107" i="28"/>
  <c r="BX105" i="28"/>
  <c r="BX111" i="28"/>
  <c r="BX108" i="28"/>
  <c r="BX106" i="28"/>
  <c r="BX115" i="28"/>
  <c r="BX102" i="28"/>
  <c r="BX100" i="28"/>
  <c r="BX98" i="28"/>
  <c r="BX96" i="28"/>
  <c r="BX94" i="28"/>
  <c r="BX104" i="28"/>
  <c r="BX117" i="28"/>
  <c r="BX84" i="28"/>
  <c r="BX82" i="28"/>
  <c r="BX80" i="28"/>
  <c r="BX78" i="28"/>
  <c r="BX76" i="28"/>
  <c r="BX74" i="28"/>
  <c r="BX72" i="28"/>
  <c r="BX70" i="28"/>
  <c r="BX68" i="28"/>
  <c r="BX103" i="28"/>
  <c r="BX95" i="28"/>
  <c r="BX89" i="28"/>
  <c r="BX86" i="28"/>
  <c r="BX101" i="28"/>
  <c r="BX93" i="28"/>
  <c r="BX87" i="28"/>
  <c r="BX90" i="28"/>
  <c r="BX85" i="28"/>
  <c r="BX83" i="28"/>
  <c r="BX81" i="28"/>
  <c r="BX79" i="28"/>
  <c r="BX77" i="28"/>
  <c r="BX75" i="28"/>
  <c r="BX73" i="28"/>
  <c r="BX99" i="28"/>
  <c r="BX92" i="28"/>
  <c r="BX67" i="28"/>
  <c r="BX65" i="28"/>
  <c r="BX63" i="28"/>
  <c r="BX61" i="28"/>
  <c r="BX59" i="28"/>
  <c r="BX57" i="28"/>
  <c r="BX110" i="28"/>
  <c r="BX71" i="28"/>
  <c r="BX91" i="28"/>
  <c r="BX97" i="28"/>
  <c r="BX69" i="28"/>
  <c r="BX66" i="28"/>
  <c r="BX64" i="28"/>
  <c r="BX62" i="28"/>
  <c r="BX60" i="28"/>
  <c r="BX58" i="28"/>
  <c r="BX56" i="28"/>
  <c r="BX54" i="28"/>
  <c r="BX88" i="28"/>
  <c r="BX53" i="28"/>
  <c r="BX51" i="28"/>
  <c r="BX49" i="28"/>
  <c r="BX47" i="28"/>
  <c r="BX45" i="28"/>
  <c r="BX43" i="28"/>
  <c r="BX41" i="28"/>
  <c r="BX39" i="28"/>
  <c r="BX37" i="28"/>
  <c r="BX35" i="28"/>
  <c r="BX55" i="28"/>
  <c r="BX46" i="28"/>
  <c r="BX36" i="28"/>
  <c r="BX32" i="28"/>
  <c r="BX30" i="28"/>
  <c r="BX28" i="28"/>
  <c r="BX26" i="28"/>
  <c r="BX24" i="28"/>
  <c r="BX22" i="28"/>
  <c r="BX20" i="28"/>
  <c r="BX18" i="28"/>
  <c r="BX52" i="28"/>
  <c r="BX34" i="28"/>
  <c r="BX40" i="28"/>
  <c r="BX42" i="28"/>
  <c r="BX48" i="28"/>
  <c r="BX33" i="28"/>
  <c r="BX31" i="28"/>
  <c r="BX29" i="28"/>
  <c r="BX27" i="28"/>
  <c r="BX25" i="28"/>
  <c r="BX23" i="28"/>
  <c r="BX21" i="28"/>
  <c r="BX19" i="28"/>
  <c r="BX17" i="28"/>
  <c r="BX44" i="28"/>
  <c r="BX50" i="28"/>
  <c r="BX38" i="28"/>
  <c r="BA120" i="28"/>
  <c r="BA118" i="28"/>
  <c r="BA117" i="28"/>
  <c r="BA115" i="28"/>
  <c r="BA109" i="28"/>
  <c r="BA107" i="28"/>
  <c r="BA111" i="28"/>
  <c r="BA116" i="28"/>
  <c r="BA114" i="28"/>
  <c r="BA112" i="28"/>
  <c r="BA105" i="28"/>
  <c r="BA108" i="28"/>
  <c r="BA103" i="28"/>
  <c r="BA101" i="28"/>
  <c r="BA99" i="28"/>
  <c r="BA97" i="28"/>
  <c r="BA95" i="28"/>
  <c r="BA93" i="28"/>
  <c r="BA91" i="28"/>
  <c r="BA89" i="28"/>
  <c r="BA87" i="28"/>
  <c r="BA119" i="28"/>
  <c r="BA110" i="28"/>
  <c r="BA102" i="28"/>
  <c r="BA94" i="28"/>
  <c r="BA92" i="28"/>
  <c r="BA113" i="28"/>
  <c r="BA106" i="28"/>
  <c r="BA100" i="28"/>
  <c r="BA84" i="28"/>
  <c r="BA82" i="28"/>
  <c r="BA80" i="28"/>
  <c r="BA78" i="28"/>
  <c r="BA76" i="28"/>
  <c r="BA74" i="28"/>
  <c r="BA72" i="28"/>
  <c r="BA70" i="28"/>
  <c r="BA68" i="28"/>
  <c r="BA98" i="28"/>
  <c r="BA88" i="28"/>
  <c r="BA104" i="28"/>
  <c r="BA79" i="28"/>
  <c r="BA96" i="28"/>
  <c r="BA66" i="28"/>
  <c r="BA64" i="28"/>
  <c r="BA62" i="28"/>
  <c r="BA60" i="28"/>
  <c r="BA58" i="28"/>
  <c r="BA90" i="28"/>
  <c r="BA71" i="28"/>
  <c r="BA85" i="28"/>
  <c r="BA77" i="28"/>
  <c r="BA75" i="28"/>
  <c r="BA73" i="28"/>
  <c r="BA83" i="28"/>
  <c r="BA86" i="28"/>
  <c r="BA69" i="28"/>
  <c r="BA81" i="28"/>
  <c r="BA65" i="28"/>
  <c r="BA55" i="28"/>
  <c r="BA61" i="28"/>
  <c r="BA57" i="28"/>
  <c r="BA67" i="28"/>
  <c r="BA54" i="28"/>
  <c r="BA52" i="28"/>
  <c r="BA50" i="28"/>
  <c r="BA48" i="28"/>
  <c r="BA46" i="28"/>
  <c r="BA44" i="28"/>
  <c r="BA42" i="28"/>
  <c r="BA40" i="28"/>
  <c r="BA38" i="28"/>
  <c r="BA36" i="28"/>
  <c r="BA34" i="28"/>
  <c r="BA59" i="28"/>
  <c r="BA63" i="28"/>
  <c r="BA56" i="28"/>
  <c r="BA45" i="28"/>
  <c r="BA31" i="28"/>
  <c r="BA29" i="28"/>
  <c r="BA27" i="28"/>
  <c r="BA25" i="28"/>
  <c r="BA23" i="28"/>
  <c r="BA21" i="28"/>
  <c r="BA19" i="28"/>
  <c r="BA17" i="28"/>
  <c r="BA51" i="28"/>
  <c r="BA35" i="28"/>
  <c r="BA41" i="28"/>
  <c r="BA47" i="28"/>
  <c r="BA53" i="28"/>
  <c r="BA39" i="28"/>
  <c r="BA32" i="28"/>
  <c r="BA30" i="28"/>
  <c r="BA28" i="28"/>
  <c r="BA26" i="28"/>
  <c r="BA24" i="28"/>
  <c r="BA22" i="28"/>
  <c r="BA20" i="28"/>
  <c r="BA18" i="28"/>
  <c r="BA43" i="28"/>
  <c r="BA49" i="28"/>
  <c r="BA37" i="28"/>
  <c r="BA33" i="28"/>
  <c r="AC119" i="28"/>
  <c r="AC120" i="28"/>
  <c r="AC116" i="28"/>
  <c r="AC115" i="28"/>
  <c r="AC112" i="28"/>
  <c r="AC108" i="28"/>
  <c r="AC110" i="28"/>
  <c r="AC118" i="28"/>
  <c r="AC106" i="28"/>
  <c r="AC117" i="28"/>
  <c r="AC109" i="28"/>
  <c r="AC111" i="28"/>
  <c r="AC104" i="28"/>
  <c r="AC102" i="28"/>
  <c r="AC100" i="28"/>
  <c r="AC98" i="28"/>
  <c r="AC96" i="28"/>
  <c r="AC94" i="28"/>
  <c r="AC92" i="28"/>
  <c r="AC90" i="28"/>
  <c r="AC88" i="28"/>
  <c r="AC113" i="28"/>
  <c r="AC105" i="28"/>
  <c r="AC114" i="28"/>
  <c r="AC107" i="28"/>
  <c r="AC101" i="28"/>
  <c r="AC91" i="28"/>
  <c r="AC87" i="28"/>
  <c r="AC93" i="28"/>
  <c r="AC99" i="28"/>
  <c r="AC85" i="28"/>
  <c r="AC83" i="28"/>
  <c r="AC81" i="28"/>
  <c r="AC79" i="28"/>
  <c r="AC77" i="28"/>
  <c r="AC75" i="28"/>
  <c r="AC73" i="28"/>
  <c r="AC71" i="28"/>
  <c r="AC69" i="28"/>
  <c r="AC97" i="28"/>
  <c r="AC89" i="28"/>
  <c r="AC76" i="28"/>
  <c r="AC74" i="28"/>
  <c r="AC86" i="28"/>
  <c r="AC78" i="28"/>
  <c r="AC67" i="28"/>
  <c r="AC65" i="28"/>
  <c r="AC63" i="28"/>
  <c r="AC61" i="28"/>
  <c r="AC59" i="28"/>
  <c r="AC57" i="28"/>
  <c r="AC72" i="28"/>
  <c r="AC70" i="28"/>
  <c r="AC84" i="28"/>
  <c r="AC103" i="28"/>
  <c r="AC82" i="28"/>
  <c r="AC80" i="28"/>
  <c r="AC64" i="28"/>
  <c r="AC58" i="28"/>
  <c r="AC62" i="28"/>
  <c r="AC55" i="28"/>
  <c r="AC66" i="28"/>
  <c r="AC53" i="28"/>
  <c r="AC51" i="28"/>
  <c r="AC49" i="28"/>
  <c r="AC47" i="28"/>
  <c r="AC45" i="28"/>
  <c r="AC43" i="28"/>
  <c r="AC41" i="28"/>
  <c r="AC39" i="28"/>
  <c r="AC37" i="28"/>
  <c r="AC35" i="28"/>
  <c r="AC56" i="28"/>
  <c r="AC60" i="28"/>
  <c r="AC95" i="28"/>
  <c r="AC68" i="28"/>
  <c r="AC44" i="28"/>
  <c r="AC34" i="28"/>
  <c r="AC32" i="28"/>
  <c r="AC30" i="28"/>
  <c r="AC28" i="28"/>
  <c r="AC26" i="28"/>
  <c r="AC24" i="28"/>
  <c r="AC22" i="28"/>
  <c r="AC20" i="28"/>
  <c r="AC18" i="28"/>
  <c r="AC50" i="28"/>
  <c r="AC33" i="28"/>
  <c r="AC40" i="28"/>
  <c r="AC46" i="28"/>
  <c r="AC52" i="28"/>
  <c r="AC38" i="28"/>
  <c r="AC31" i="28"/>
  <c r="AC29" i="28"/>
  <c r="AC27" i="28"/>
  <c r="AC25" i="28"/>
  <c r="AC23" i="28"/>
  <c r="AC21" i="28"/>
  <c r="AC19" i="28"/>
  <c r="AC17" i="28"/>
  <c r="AC54" i="28"/>
  <c r="AC42" i="28"/>
  <c r="AC48" i="28"/>
  <c r="AC36" i="28"/>
  <c r="BM115" i="28"/>
  <c r="BM108" i="28"/>
  <c r="BM106" i="28"/>
  <c r="BM120" i="28"/>
  <c r="BM113" i="28"/>
  <c r="BM110" i="28"/>
  <c r="BM119" i="28"/>
  <c r="BM112" i="28"/>
  <c r="BM109" i="28"/>
  <c r="BM104" i="28"/>
  <c r="BM102" i="28"/>
  <c r="BM100" i="28"/>
  <c r="BM98" i="28"/>
  <c r="BM96" i="28"/>
  <c r="BM94" i="28"/>
  <c r="BM92" i="28"/>
  <c r="BM90" i="28"/>
  <c r="BM88" i="28"/>
  <c r="BM86" i="28"/>
  <c r="BM116" i="28"/>
  <c r="BM118" i="28"/>
  <c r="BM111" i="28"/>
  <c r="BM105" i="28"/>
  <c r="BM103" i="28"/>
  <c r="BM101" i="28"/>
  <c r="BM99" i="28"/>
  <c r="BM97" i="28"/>
  <c r="BM95" i="28"/>
  <c r="BM93" i="28"/>
  <c r="BM91" i="28"/>
  <c r="BM89" i="28"/>
  <c r="BM87" i="28"/>
  <c r="BM117" i="28"/>
  <c r="BM85" i="28"/>
  <c r="BM83" i="28"/>
  <c r="BM81" i="28"/>
  <c r="BM79" i="28"/>
  <c r="BM77" i="28"/>
  <c r="BM75" i="28"/>
  <c r="BM73" i="28"/>
  <c r="BM71" i="28"/>
  <c r="BM69" i="28"/>
  <c r="BM114" i="28"/>
  <c r="BM84" i="28"/>
  <c r="BM82" i="28"/>
  <c r="BM80" i="28"/>
  <c r="BM78" i="28"/>
  <c r="BM76" i="28"/>
  <c r="BM74" i="28"/>
  <c r="BM72" i="28"/>
  <c r="BM70" i="28"/>
  <c r="BM68" i="28"/>
  <c r="BM67" i="28"/>
  <c r="BM65" i="28"/>
  <c r="BM63" i="28"/>
  <c r="BM61" i="28"/>
  <c r="BM59" i="28"/>
  <c r="BM57" i="28"/>
  <c r="BM55" i="28"/>
  <c r="BM107" i="28"/>
  <c r="BM66" i="28"/>
  <c r="BM64" i="28"/>
  <c r="BM62" i="28"/>
  <c r="BM60" i="28"/>
  <c r="BM58" i="28"/>
  <c r="BM56" i="28"/>
  <c r="BM53" i="28"/>
  <c r="BM51" i="28"/>
  <c r="BM49" i="28"/>
  <c r="BM47" i="28"/>
  <c r="BM45" i="28"/>
  <c r="BM43" i="28"/>
  <c r="BM41" i="28"/>
  <c r="BM52" i="28"/>
  <c r="BM50" i="28"/>
  <c r="BM48" i="28"/>
  <c r="BM46" i="28"/>
  <c r="BM44" i="28"/>
  <c r="BM42" i="28"/>
  <c r="BM40" i="28"/>
  <c r="BM38" i="28"/>
  <c r="BM36" i="28"/>
  <c r="BM54" i="28"/>
  <c r="BM35" i="28"/>
  <c r="BM33" i="28"/>
  <c r="BM34" i="28"/>
  <c r="BM31" i="28"/>
  <c r="BM29" i="28"/>
  <c r="BM27" i="28"/>
  <c r="BM25" i="28"/>
  <c r="BM23" i="28"/>
  <c r="BM21" i="28"/>
  <c r="BM19" i="28"/>
  <c r="BM17" i="28"/>
  <c r="BM39" i="28"/>
  <c r="BM37" i="28"/>
  <c r="BM32" i="28"/>
  <c r="BM30" i="28"/>
  <c r="BM28" i="28"/>
  <c r="BM26" i="28"/>
  <c r="BM24" i="28"/>
  <c r="BM22" i="28"/>
  <c r="BM20" i="28"/>
  <c r="BM18" i="28"/>
  <c r="CW120" i="28"/>
  <c r="CW118" i="28"/>
  <c r="CW119" i="28"/>
  <c r="CW117" i="28"/>
  <c r="CW115" i="28"/>
  <c r="CW113" i="28"/>
  <c r="CW112" i="28"/>
  <c r="CW109" i="28"/>
  <c r="CW107" i="28"/>
  <c r="CW110" i="28"/>
  <c r="CW104" i="28"/>
  <c r="CW103" i="28"/>
  <c r="CW101" i="28"/>
  <c r="CW99" i="28"/>
  <c r="CW97" i="28"/>
  <c r="CW95" i="28"/>
  <c r="CW93" i="28"/>
  <c r="CW91" i="28"/>
  <c r="CW89" i="28"/>
  <c r="CW87" i="28"/>
  <c r="CW108" i="28"/>
  <c r="CW114" i="28"/>
  <c r="CW111" i="28"/>
  <c r="CW116" i="28"/>
  <c r="CW105" i="28"/>
  <c r="CW96" i="28"/>
  <c r="CW86" i="28"/>
  <c r="CW102" i="28"/>
  <c r="CW94" i="28"/>
  <c r="CW84" i="28"/>
  <c r="CW82" i="28"/>
  <c r="CW80" i="28"/>
  <c r="CW78" i="28"/>
  <c r="CW76" i="28"/>
  <c r="CW74" i="28"/>
  <c r="CW72" i="28"/>
  <c r="CW70" i="28"/>
  <c r="CW68" i="28"/>
  <c r="CW100" i="28"/>
  <c r="CW106" i="28"/>
  <c r="CW90" i="28"/>
  <c r="CW71" i="28"/>
  <c r="CW81" i="28"/>
  <c r="CW98" i="28"/>
  <c r="CW66" i="28"/>
  <c r="CW64" i="28"/>
  <c r="CW62" i="28"/>
  <c r="CW60" i="28"/>
  <c r="CW58" i="28"/>
  <c r="CW56" i="28"/>
  <c r="CW79" i="28"/>
  <c r="CW88" i="28"/>
  <c r="CW75" i="28"/>
  <c r="CW85" i="28"/>
  <c r="CW77" i="28"/>
  <c r="CW73" i="28"/>
  <c r="CW83" i="28"/>
  <c r="CW67" i="28"/>
  <c r="CW63" i="28"/>
  <c r="CW57" i="28"/>
  <c r="CW52" i="28"/>
  <c r="CW50" i="28"/>
  <c r="CW48" i="28"/>
  <c r="CW46" i="28"/>
  <c r="CW44" i="28"/>
  <c r="CW42" i="28"/>
  <c r="CW40" i="28"/>
  <c r="CW38" i="28"/>
  <c r="CW36" i="28"/>
  <c r="CW34" i="28"/>
  <c r="CW61" i="28"/>
  <c r="CW65" i="28"/>
  <c r="CW69" i="28"/>
  <c r="CW55" i="28"/>
  <c r="CW54" i="28"/>
  <c r="CW47" i="28"/>
  <c r="CW37" i="28"/>
  <c r="CW41" i="28"/>
  <c r="CW92" i="28"/>
  <c r="CW31" i="28"/>
  <c r="CW29" i="28"/>
  <c r="CW27" i="28"/>
  <c r="CW25" i="28"/>
  <c r="CW23" i="28"/>
  <c r="CW21" i="28"/>
  <c r="CW19" i="28"/>
  <c r="CW17" i="28"/>
  <c r="CW53" i="28"/>
  <c r="CW43" i="28"/>
  <c r="CW35" i="28"/>
  <c r="CW33" i="28"/>
  <c r="CW49" i="28"/>
  <c r="CW30" i="28"/>
  <c r="CW28" i="28"/>
  <c r="CW26" i="28"/>
  <c r="CW24" i="28"/>
  <c r="CW22" i="28"/>
  <c r="CW20" i="28"/>
  <c r="CW18" i="28"/>
  <c r="CW45" i="28"/>
  <c r="CW32" i="28"/>
  <c r="CW51" i="28"/>
  <c r="CW39" i="28"/>
  <c r="CW59" i="28"/>
  <c r="AX120" i="28"/>
  <c r="AX116" i="28"/>
  <c r="AX114" i="28"/>
  <c r="AX112" i="28"/>
  <c r="AX119" i="28"/>
  <c r="AX113" i="28"/>
  <c r="AX118" i="28"/>
  <c r="AX110" i="28"/>
  <c r="AX115" i="28"/>
  <c r="AX111" i="28"/>
  <c r="AX106" i="28"/>
  <c r="AX109" i="28"/>
  <c r="AX105" i="28"/>
  <c r="AX108" i="28"/>
  <c r="AX103" i="28"/>
  <c r="AX101" i="28"/>
  <c r="AX99" i="28"/>
  <c r="AX97" i="28"/>
  <c r="AX95" i="28"/>
  <c r="AX93" i="28"/>
  <c r="AX91" i="28"/>
  <c r="AX89" i="28"/>
  <c r="AX87" i="28"/>
  <c r="AX107" i="28"/>
  <c r="AX86" i="28"/>
  <c r="AX90" i="28"/>
  <c r="AX85" i="28"/>
  <c r="AX83" i="28"/>
  <c r="AX81" i="28"/>
  <c r="AX79" i="28"/>
  <c r="AX77" i="28"/>
  <c r="AX75" i="28"/>
  <c r="AX73" i="28"/>
  <c r="AX71" i="28"/>
  <c r="AX102" i="28"/>
  <c r="AX94" i="28"/>
  <c r="AX92" i="28"/>
  <c r="AX100" i="28"/>
  <c r="AX117" i="28"/>
  <c r="AX84" i="28"/>
  <c r="AX82" i="28"/>
  <c r="AX80" i="28"/>
  <c r="AX78" i="28"/>
  <c r="AX76" i="28"/>
  <c r="AX74" i="28"/>
  <c r="AX72" i="28"/>
  <c r="AX98" i="28"/>
  <c r="AX88" i="28"/>
  <c r="AX104" i="28"/>
  <c r="AX96" i="28"/>
  <c r="AX70" i="28"/>
  <c r="AX66" i="28"/>
  <c r="AX64" i="28"/>
  <c r="AX62" i="28"/>
  <c r="AX60" i="28"/>
  <c r="AX58" i="28"/>
  <c r="AX56" i="28"/>
  <c r="AX68" i="28"/>
  <c r="AX69" i="28"/>
  <c r="AX67" i="28"/>
  <c r="AX65" i="28"/>
  <c r="AX53" i="28"/>
  <c r="AX51" i="28"/>
  <c r="AX49" i="28"/>
  <c r="AX47" i="28"/>
  <c r="AX45" i="28"/>
  <c r="AX43" i="28"/>
  <c r="AX41" i="28"/>
  <c r="AX39" i="28"/>
  <c r="AX37" i="28"/>
  <c r="AX35" i="28"/>
  <c r="AX33" i="28"/>
  <c r="AX61" i="28"/>
  <c r="AX55" i="28"/>
  <c r="AX57" i="28"/>
  <c r="AX54" i="28"/>
  <c r="AX52" i="28"/>
  <c r="AX50" i="28"/>
  <c r="AX48" i="28"/>
  <c r="AX46" i="28"/>
  <c r="AX44" i="28"/>
  <c r="AX42" i="28"/>
  <c r="AX40" i="28"/>
  <c r="AX38" i="28"/>
  <c r="AX36" i="28"/>
  <c r="AX59" i="28"/>
  <c r="AX63" i="28"/>
  <c r="AX31" i="28"/>
  <c r="AX29" i="28"/>
  <c r="AX27" i="28"/>
  <c r="AX25" i="28"/>
  <c r="AX23" i="28"/>
  <c r="AX21" i="28"/>
  <c r="AX19" i="28"/>
  <c r="AX17" i="28"/>
  <c r="AX34" i="28"/>
  <c r="AX32" i="28"/>
  <c r="AX30" i="28"/>
  <c r="AX28" i="28"/>
  <c r="AX26" i="28"/>
  <c r="AX24" i="28"/>
  <c r="AX22" i="28"/>
  <c r="AX20" i="28"/>
  <c r="AX18" i="28"/>
  <c r="CB117" i="28"/>
  <c r="CB120" i="28"/>
  <c r="CB112" i="28"/>
  <c r="CB111" i="28"/>
  <c r="CB118" i="28"/>
  <c r="CB114" i="28"/>
  <c r="CB115" i="28"/>
  <c r="CB110" i="28"/>
  <c r="CB119" i="28"/>
  <c r="CB109" i="28"/>
  <c r="CB102" i="28"/>
  <c r="CB100" i="28"/>
  <c r="CB98" i="28"/>
  <c r="CB96" i="28"/>
  <c r="CB94" i="28"/>
  <c r="CB92" i="28"/>
  <c r="CB90" i="28"/>
  <c r="CB88" i="28"/>
  <c r="CB86" i="28"/>
  <c r="CB108" i="28"/>
  <c r="CB104" i="28"/>
  <c r="CB107" i="28"/>
  <c r="CB113" i="28"/>
  <c r="CB103" i="28"/>
  <c r="CB101" i="28"/>
  <c r="CB99" i="28"/>
  <c r="CB97" i="28"/>
  <c r="CB95" i="28"/>
  <c r="CB93" i="28"/>
  <c r="CB91" i="28"/>
  <c r="CB89" i="28"/>
  <c r="CB87" i="28"/>
  <c r="CB106" i="28"/>
  <c r="CB105" i="28"/>
  <c r="CB85" i="28"/>
  <c r="CB83" i="28"/>
  <c r="CB81" i="28"/>
  <c r="CB79" i="28"/>
  <c r="CB77" i="28"/>
  <c r="CB75" i="28"/>
  <c r="CB73" i="28"/>
  <c r="CB71" i="28"/>
  <c r="CB80" i="28"/>
  <c r="CB72" i="28"/>
  <c r="CB67" i="28"/>
  <c r="CB65" i="28"/>
  <c r="CB63" i="28"/>
  <c r="CB61" i="28"/>
  <c r="CB59" i="28"/>
  <c r="CB57" i="28"/>
  <c r="CB55" i="28"/>
  <c r="CB70" i="28"/>
  <c r="CB78" i="28"/>
  <c r="CB68" i="28"/>
  <c r="CB84" i="28"/>
  <c r="CB66" i="28"/>
  <c r="CB64" i="28"/>
  <c r="CB62" i="28"/>
  <c r="CB60" i="28"/>
  <c r="CB58" i="28"/>
  <c r="CB116" i="28"/>
  <c r="CB69" i="28"/>
  <c r="CB74" i="28"/>
  <c r="CB53" i="28"/>
  <c r="CB51" i="28"/>
  <c r="CB49" i="28"/>
  <c r="CB47" i="28"/>
  <c r="CB45" i="28"/>
  <c r="CB43" i="28"/>
  <c r="CB41" i="28"/>
  <c r="CB39" i="28"/>
  <c r="CB37" i="28"/>
  <c r="CB35" i="28"/>
  <c r="CB82" i="28"/>
  <c r="CB76" i="28"/>
  <c r="CB56" i="28"/>
  <c r="CB52" i="28"/>
  <c r="CB50" i="28"/>
  <c r="CB48" i="28"/>
  <c r="CB46" i="28"/>
  <c r="CB44" i="28"/>
  <c r="CB42" i="28"/>
  <c r="CB40" i="28"/>
  <c r="CB38" i="28"/>
  <c r="CB36" i="28"/>
  <c r="CB18" i="28"/>
  <c r="CB26" i="28"/>
  <c r="CB24" i="28"/>
  <c r="CB33" i="28"/>
  <c r="CB20" i="28"/>
  <c r="CB31" i="28"/>
  <c r="CB29" i="28"/>
  <c r="CB27" i="28"/>
  <c r="CB25" i="28"/>
  <c r="CB23" i="28"/>
  <c r="CB21" i="28"/>
  <c r="CB19" i="28"/>
  <c r="CB17" i="28"/>
  <c r="CB28" i="28"/>
  <c r="CB54" i="28"/>
  <c r="CB30" i="28"/>
  <c r="CB34" i="28"/>
  <c r="CB32" i="28"/>
  <c r="CB22" i="28"/>
  <c r="BD120" i="28"/>
  <c r="BD119" i="28"/>
  <c r="BD118" i="28"/>
  <c r="BD110" i="28"/>
  <c r="BD114" i="28"/>
  <c r="BD112" i="28"/>
  <c r="BD111" i="28"/>
  <c r="BD116" i="28"/>
  <c r="BD117" i="28"/>
  <c r="BD109" i="28"/>
  <c r="BD108" i="28"/>
  <c r="BD103" i="28"/>
  <c r="BD101" i="28"/>
  <c r="BD99" i="28"/>
  <c r="BD97" i="28"/>
  <c r="BD95" i="28"/>
  <c r="BD93" i="28"/>
  <c r="BD91" i="28"/>
  <c r="BD89" i="28"/>
  <c r="BD87" i="28"/>
  <c r="BD107" i="28"/>
  <c r="BD104" i="28"/>
  <c r="BD102" i="28"/>
  <c r="BD100" i="28"/>
  <c r="BD98" i="28"/>
  <c r="BD96" i="28"/>
  <c r="BD94" i="28"/>
  <c r="BD92" i="28"/>
  <c r="BD90" i="28"/>
  <c r="BD88" i="28"/>
  <c r="BD86" i="28"/>
  <c r="BD115" i="28"/>
  <c r="BD113" i="28"/>
  <c r="BD106" i="28"/>
  <c r="BD84" i="28"/>
  <c r="BD82" i="28"/>
  <c r="BD80" i="28"/>
  <c r="BD78" i="28"/>
  <c r="BD76" i="28"/>
  <c r="BD74" i="28"/>
  <c r="BD72" i="28"/>
  <c r="BD105" i="28"/>
  <c r="BD79" i="28"/>
  <c r="BD66" i="28"/>
  <c r="BD64" i="28"/>
  <c r="BD62" i="28"/>
  <c r="BD60" i="28"/>
  <c r="BD58" i="28"/>
  <c r="BD56" i="28"/>
  <c r="BD71" i="28"/>
  <c r="BD70" i="28"/>
  <c r="BD85" i="28"/>
  <c r="BD77" i="28"/>
  <c r="BD75" i="28"/>
  <c r="BD68" i="28"/>
  <c r="BD73" i="28"/>
  <c r="BD83" i="28"/>
  <c r="BD67" i="28"/>
  <c r="BD65" i="28"/>
  <c r="BD63" i="28"/>
  <c r="BD61" i="28"/>
  <c r="BD59" i="28"/>
  <c r="BD69" i="28"/>
  <c r="BD57" i="28"/>
  <c r="BD54" i="28"/>
  <c r="BD52" i="28"/>
  <c r="BD50" i="28"/>
  <c r="BD48" i="28"/>
  <c r="BD46" i="28"/>
  <c r="BD44" i="28"/>
  <c r="BD42" i="28"/>
  <c r="BD40" i="28"/>
  <c r="BD38" i="28"/>
  <c r="BD36" i="28"/>
  <c r="BD81" i="28"/>
  <c r="BD53" i="28"/>
  <c r="BD51" i="28"/>
  <c r="BD49" i="28"/>
  <c r="BD47" i="28"/>
  <c r="BD45" i="28"/>
  <c r="BD43" i="28"/>
  <c r="BD41" i="28"/>
  <c r="BD39" i="28"/>
  <c r="BD37" i="28"/>
  <c r="BD35" i="28"/>
  <c r="BD55" i="28"/>
  <c r="BD31" i="28"/>
  <c r="BD23" i="28"/>
  <c r="BD21" i="28"/>
  <c r="BD19" i="28"/>
  <c r="BD32" i="28"/>
  <c r="BD30" i="28"/>
  <c r="BD28" i="28"/>
  <c r="BD26" i="28"/>
  <c r="BD24" i="28"/>
  <c r="BD22" i="28"/>
  <c r="BD20" i="28"/>
  <c r="BD18" i="28"/>
  <c r="BD29" i="28"/>
  <c r="BD27" i="28"/>
  <c r="BD33" i="28"/>
  <c r="BD34" i="28"/>
  <c r="BD25" i="28"/>
  <c r="BD17" i="28"/>
  <c r="AG120" i="28"/>
  <c r="AG119" i="28"/>
  <c r="AG118" i="28"/>
  <c r="AG112" i="28"/>
  <c r="AG108" i="28"/>
  <c r="AG106" i="28"/>
  <c r="AG113" i="28"/>
  <c r="AG109" i="28"/>
  <c r="AG104" i="28"/>
  <c r="AG102" i="28"/>
  <c r="AG100" i="28"/>
  <c r="AG98" i="28"/>
  <c r="AG96" i="28"/>
  <c r="AG94" i="28"/>
  <c r="AG92" i="28"/>
  <c r="AG90" i="28"/>
  <c r="AG88" i="28"/>
  <c r="AG117" i="28"/>
  <c r="AG110" i="28"/>
  <c r="AG105" i="28"/>
  <c r="AG111" i="28"/>
  <c r="AG107" i="28"/>
  <c r="AG114" i="28"/>
  <c r="AG116" i="28"/>
  <c r="AG103" i="28"/>
  <c r="AG101" i="28"/>
  <c r="AG99" i="28"/>
  <c r="AG97" i="28"/>
  <c r="AG95" i="28"/>
  <c r="AG93" i="28"/>
  <c r="AG91" i="28"/>
  <c r="AG89" i="28"/>
  <c r="AG87" i="28"/>
  <c r="AG85" i="28"/>
  <c r="AG83" i="28"/>
  <c r="AG81" i="28"/>
  <c r="AG79" i="28"/>
  <c r="AG77" i="28"/>
  <c r="AG75" i="28"/>
  <c r="AG73" i="28"/>
  <c r="AG71" i="28"/>
  <c r="AG69" i="28"/>
  <c r="AG115" i="28"/>
  <c r="AG86" i="28"/>
  <c r="AG84" i="28"/>
  <c r="AG82" i="28"/>
  <c r="AG80" i="28"/>
  <c r="AG78" i="28"/>
  <c r="AG76" i="28"/>
  <c r="AG74" i="28"/>
  <c r="AG72" i="28"/>
  <c r="AG70" i="28"/>
  <c r="AG68" i="28"/>
  <c r="AG67" i="28"/>
  <c r="AG65" i="28"/>
  <c r="AG63" i="28"/>
  <c r="AG61" i="28"/>
  <c r="AG59" i="28"/>
  <c r="AG57" i="28"/>
  <c r="AG55" i="28"/>
  <c r="AG66" i="28"/>
  <c r="AG64" i="28"/>
  <c r="AG62" i="28"/>
  <c r="AG60" i="28"/>
  <c r="AG58" i="28"/>
  <c r="AG56" i="28"/>
  <c r="AG53" i="28"/>
  <c r="AG51" i="28"/>
  <c r="AG49" i="28"/>
  <c r="AG47" i="28"/>
  <c r="AG45" i="28"/>
  <c r="AG43" i="28"/>
  <c r="AG41" i="28"/>
  <c r="AG54" i="28"/>
  <c r="AG52" i="28"/>
  <c r="AG50" i="28"/>
  <c r="AG48" i="28"/>
  <c r="AG46" i="28"/>
  <c r="AG44" i="28"/>
  <c r="AG42" i="28"/>
  <c r="AG40" i="28"/>
  <c r="AG38" i="28"/>
  <c r="AG36" i="28"/>
  <c r="AG39" i="28"/>
  <c r="AG37" i="28"/>
  <c r="AG31" i="28"/>
  <c r="AG29" i="28"/>
  <c r="AG27" i="28"/>
  <c r="AG25" i="28"/>
  <c r="AG23" i="28"/>
  <c r="AG21" i="28"/>
  <c r="AG19" i="28"/>
  <c r="AG17" i="28"/>
  <c r="AG35" i="28"/>
  <c r="AG34" i="28"/>
  <c r="AG33" i="28"/>
  <c r="AG32" i="28"/>
  <c r="AG30" i="28"/>
  <c r="AG28" i="28"/>
  <c r="AG26" i="28"/>
  <c r="AG24" i="28"/>
  <c r="AG22" i="28"/>
  <c r="AG20" i="28"/>
  <c r="AG18" i="28"/>
  <c r="I118" i="28"/>
  <c r="I120" i="28"/>
  <c r="I119" i="28"/>
  <c r="I109" i="28"/>
  <c r="I107" i="28"/>
  <c r="I110" i="28"/>
  <c r="I108" i="28"/>
  <c r="I103" i="28"/>
  <c r="I101" i="28"/>
  <c r="I99" i="28"/>
  <c r="I97" i="28"/>
  <c r="I95" i="28"/>
  <c r="I93" i="28"/>
  <c r="I91" i="28"/>
  <c r="I89" i="28"/>
  <c r="I87" i="28"/>
  <c r="I106" i="28"/>
  <c r="I112" i="28"/>
  <c r="I115" i="28"/>
  <c r="I105" i="28"/>
  <c r="I117" i="28"/>
  <c r="I104" i="28"/>
  <c r="I102" i="28"/>
  <c r="I100" i="28"/>
  <c r="I98" i="28"/>
  <c r="I96" i="28"/>
  <c r="I94" i="28"/>
  <c r="I92" i="28"/>
  <c r="I90" i="28"/>
  <c r="I88" i="28"/>
  <c r="I114" i="28"/>
  <c r="I113" i="28"/>
  <c r="I116" i="28"/>
  <c r="I86" i="28"/>
  <c r="I84" i="28"/>
  <c r="I82" i="28"/>
  <c r="I80" i="28"/>
  <c r="I78" i="28"/>
  <c r="I76" i="28"/>
  <c r="I74" i="28"/>
  <c r="I72" i="28"/>
  <c r="I70" i="28"/>
  <c r="I111" i="28"/>
  <c r="I85" i="28"/>
  <c r="I83" i="28"/>
  <c r="I81" i="28"/>
  <c r="I79" i="28"/>
  <c r="I77" i="28"/>
  <c r="I75" i="28"/>
  <c r="I73" i="28"/>
  <c r="I71" i="28"/>
  <c r="I69" i="28"/>
  <c r="I68" i="28"/>
  <c r="I66" i="28"/>
  <c r="I64" i="28"/>
  <c r="I62" i="28"/>
  <c r="I60" i="28"/>
  <c r="I58" i="28"/>
  <c r="I56" i="28"/>
  <c r="I67" i="28"/>
  <c r="I65" i="28"/>
  <c r="I63" i="28"/>
  <c r="I61" i="28"/>
  <c r="I59" i="28"/>
  <c r="I57" i="28"/>
  <c r="I54" i="28"/>
  <c r="I52" i="28"/>
  <c r="I50" i="28"/>
  <c r="I48" i="28"/>
  <c r="I46" i="28"/>
  <c r="I44" i="28"/>
  <c r="I42" i="28"/>
  <c r="I55" i="28"/>
  <c r="I53" i="28"/>
  <c r="I51" i="28"/>
  <c r="I49" i="28"/>
  <c r="I47" i="28"/>
  <c r="I45" i="28"/>
  <c r="I43" i="28"/>
  <c r="I41" i="28"/>
  <c r="I39" i="28"/>
  <c r="I37" i="28"/>
  <c r="I36" i="28"/>
  <c r="I38" i="28"/>
  <c r="I33" i="28"/>
  <c r="I32" i="28"/>
  <c r="I30" i="28"/>
  <c r="I28" i="28"/>
  <c r="I26" i="28"/>
  <c r="I24" i="28"/>
  <c r="I22" i="28"/>
  <c r="I20" i="28"/>
  <c r="I18" i="28"/>
  <c r="I35" i="28"/>
  <c r="I40" i="28"/>
  <c r="I34" i="28"/>
  <c r="I31" i="28"/>
  <c r="I29" i="28"/>
  <c r="I27" i="28"/>
  <c r="I25" i="28"/>
  <c r="I23" i="28"/>
  <c r="I21" i="28"/>
  <c r="I19" i="28"/>
  <c r="I17" i="28"/>
  <c r="AS106" i="28"/>
  <c r="AS78" i="28"/>
  <c r="CC120" i="28"/>
  <c r="CC119" i="28"/>
  <c r="CC118" i="28"/>
  <c r="CC112" i="28"/>
  <c r="CC111" i="28"/>
  <c r="CC108" i="28"/>
  <c r="CC106" i="28"/>
  <c r="CC114" i="28"/>
  <c r="CC109" i="28"/>
  <c r="CC102" i="28"/>
  <c r="CC100" i="28"/>
  <c r="CC98" i="28"/>
  <c r="CC96" i="28"/>
  <c r="CC94" i="28"/>
  <c r="CC92" i="28"/>
  <c r="CC90" i="28"/>
  <c r="CC88" i="28"/>
  <c r="CC86" i="28"/>
  <c r="CC104" i="28"/>
  <c r="CC115" i="28"/>
  <c r="CC107" i="28"/>
  <c r="CC113" i="28"/>
  <c r="CC117" i="28"/>
  <c r="CC103" i="28"/>
  <c r="CC101" i="28"/>
  <c r="CC99" i="28"/>
  <c r="CC97" i="28"/>
  <c r="CC95" i="28"/>
  <c r="CC93" i="28"/>
  <c r="CC91" i="28"/>
  <c r="CC89" i="28"/>
  <c r="CC87" i="28"/>
  <c r="CC110" i="28"/>
  <c r="CC105" i="28"/>
  <c r="CC85" i="28"/>
  <c r="CC83" i="28"/>
  <c r="CC81" i="28"/>
  <c r="CC79" i="28"/>
  <c r="CC77" i="28"/>
  <c r="CC75" i="28"/>
  <c r="CC73" i="28"/>
  <c r="CC71" i="28"/>
  <c r="CC69" i="28"/>
  <c r="CC84" i="28"/>
  <c r="CC82" i="28"/>
  <c r="CC80" i="28"/>
  <c r="CC78" i="28"/>
  <c r="CC76" i="28"/>
  <c r="CC74" i="28"/>
  <c r="CC72" i="28"/>
  <c r="CC70" i="28"/>
  <c r="CC68" i="28"/>
  <c r="CC67" i="28"/>
  <c r="CC65" i="28"/>
  <c r="CC63" i="28"/>
  <c r="CC61" i="28"/>
  <c r="CC59" i="28"/>
  <c r="CC57" i="28"/>
  <c r="CC55" i="28"/>
  <c r="CC66" i="28"/>
  <c r="CC64" i="28"/>
  <c r="CC62" i="28"/>
  <c r="CC60" i="28"/>
  <c r="CC58" i="28"/>
  <c r="CC56" i="28"/>
  <c r="CC116" i="28"/>
  <c r="CC53" i="28"/>
  <c r="CC51" i="28"/>
  <c r="CC49" i="28"/>
  <c r="CC47" i="28"/>
  <c r="CC45" i="28"/>
  <c r="CC43" i="28"/>
  <c r="CC41" i="28"/>
  <c r="CC52" i="28"/>
  <c r="CC50" i="28"/>
  <c r="CC48" i="28"/>
  <c r="CC46" i="28"/>
  <c r="CC44" i="28"/>
  <c r="CC42" i="28"/>
  <c r="CC40" i="28"/>
  <c r="CC38" i="28"/>
  <c r="CC36" i="28"/>
  <c r="CC54" i="28"/>
  <c r="CC39" i="28"/>
  <c r="CC33" i="28"/>
  <c r="CC31" i="28"/>
  <c r="CC29" i="28"/>
  <c r="CC27" i="28"/>
  <c r="CC25" i="28"/>
  <c r="CC23" i="28"/>
  <c r="CC21" i="28"/>
  <c r="CC19" i="28"/>
  <c r="CC17" i="28"/>
  <c r="CC37" i="28"/>
  <c r="CC34" i="28"/>
  <c r="CC35" i="28"/>
  <c r="CC32" i="28"/>
  <c r="CC30" i="28"/>
  <c r="CC28" i="28"/>
  <c r="CC26" i="28"/>
  <c r="CC24" i="28"/>
  <c r="CC22" i="28"/>
  <c r="CC20" i="28"/>
  <c r="CC18" i="28"/>
  <c r="AQ118" i="28"/>
  <c r="AQ117" i="28"/>
  <c r="AQ115" i="28"/>
  <c r="AQ113" i="28"/>
  <c r="AQ116" i="28"/>
  <c r="AQ114" i="28"/>
  <c r="AQ111" i="28"/>
  <c r="AQ119" i="28"/>
  <c r="AQ109" i="28"/>
  <c r="AQ107" i="28"/>
  <c r="AQ105" i="28"/>
  <c r="AQ112" i="28"/>
  <c r="AQ120" i="28"/>
  <c r="AQ106" i="28"/>
  <c r="AQ104" i="28"/>
  <c r="AQ102" i="28"/>
  <c r="AQ100" i="28"/>
  <c r="AQ98" i="28"/>
  <c r="AQ96" i="28"/>
  <c r="AQ94" i="28"/>
  <c r="AQ92" i="28"/>
  <c r="AQ90" i="28"/>
  <c r="AQ108" i="28"/>
  <c r="AQ110" i="28"/>
  <c r="AQ84" i="28"/>
  <c r="AQ82" i="28"/>
  <c r="AQ80" i="28"/>
  <c r="AQ78" i="28"/>
  <c r="AQ76" i="28"/>
  <c r="AQ74" i="28"/>
  <c r="AQ72" i="28"/>
  <c r="AQ99" i="28"/>
  <c r="AQ89" i="28"/>
  <c r="AQ86" i="28"/>
  <c r="AQ97" i="28"/>
  <c r="AQ87" i="28"/>
  <c r="AQ85" i="28"/>
  <c r="AQ83" i="28"/>
  <c r="AQ81" i="28"/>
  <c r="AQ79" i="28"/>
  <c r="AQ77" i="28"/>
  <c r="AQ75" i="28"/>
  <c r="AQ73" i="28"/>
  <c r="AQ71" i="28"/>
  <c r="AQ69" i="28"/>
  <c r="AQ103" i="28"/>
  <c r="AQ95" i="28"/>
  <c r="AQ68" i="28"/>
  <c r="AQ88" i="28"/>
  <c r="AQ101" i="28"/>
  <c r="AQ67" i="28"/>
  <c r="AQ65" i="28"/>
  <c r="AQ63" i="28"/>
  <c r="AQ61" i="28"/>
  <c r="AQ59" i="28"/>
  <c r="AQ57" i="28"/>
  <c r="AQ93" i="28"/>
  <c r="AQ91" i="28"/>
  <c r="AQ62" i="28"/>
  <c r="AQ54" i="28"/>
  <c r="AQ52" i="28"/>
  <c r="AQ50" i="28"/>
  <c r="AQ48" i="28"/>
  <c r="AQ46" i="28"/>
  <c r="AQ44" i="28"/>
  <c r="AQ42" i="28"/>
  <c r="AQ40" i="28"/>
  <c r="AQ38" i="28"/>
  <c r="AQ36" i="28"/>
  <c r="AQ34" i="28"/>
  <c r="AQ56" i="28"/>
  <c r="AQ66" i="28"/>
  <c r="AQ60" i="28"/>
  <c r="AQ55" i="28"/>
  <c r="AQ70" i="28"/>
  <c r="AQ53" i="28"/>
  <c r="AQ51" i="28"/>
  <c r="AQ49" i="28"/>
  <c r="AQ47" i="28"/>
  <c r="AQ45" i="28"/>
  <c r="AQ43" i="28"/>
  <c r="AQ41" i="28"/>
  <c r="AQ39" i="28"/>
  <c r="AQ37" i="28"/>
  <c r="AQ35" i="28"/>
  <c r="AQ58" i="28"/>
  <c r="AQ64" i="28"/>
  <c r="AQ33" i="28"/>
  <c r="AQ32" i="28"/>
  <c r="AQ30" i="28"/>
  <c r="AQ28" i="28"/>
  <c r="AQ26" i="28"/>
  <c r="AQ24" i="28"/>
  <c r="AQ22" i="28"/>
  <c r="AQ20" i="28"/>
  <c r="AQ18" i="28"/>
  <c r="AQ31" i="28"/>
  <c r="AQ29" i="28"/>
  <c r="AQ27" i="28"/>
  <c r="AQ25" i="28"/>
  <c r="AQ23" i="28"/>
  <c r="AQ21" i="28"/>
  <c r="AQ19" i="28"/>
  <c r="AQ17" i="28"/>
  <c r="BH119" i="28"/>
  <c r="BH116" i="28"/>
  <c r="BH114" i="28"/>
  <c r="BH111" i="28"/>
  <c r="BH108" i="28"/>
  <c r="BH110" i="28"/>
  <c r="BH100" i="28"/>
  <c r="BH98" i="28"/>
  <c r="BH96" i="28"/>
  <c r="BH115" i="28"/>
  <c r="BH113" i="28"/>
  <c r="BH80" i="28"/>
  <c r="BH78" i="28"/>
  <c r="BH76" i="28"/>
  <c r="BH72" i="28"/>
  <c r="BH68" i="28"/>
  <c r="BH97" i="28"/>
  <c r="BH95" i="28"/>
  <c r="BH83" i="28"/>
  <c r="BH79" i="28"/>
  <c r="BH77" i="28"/>
  <c r="BH75" i="28"/>
  <c r="BH73" i="28"/>
  <c r="BH93" i="28"/>
  <c r="BH89" i="28"/>
  <c r="BH99" i="28"/>
  <c r="BH71" i="28"/>
  <c r="BH92" i="28"/>
  <c r="BH67" i="28"/>
  <c r="BH65" i="28"/>
  <c r="BH63" i="28"/>
  <c r="BH61" i="28"/>
  <c r="BH59" i="28"/>
  <c r="BH57" i="28"/>
  <c r="BH69" i="28"/>
  <c r="BH66" i="28"/>
  <c r="BH64" i="28"/>
  <c r="BH62" i="28"/>
  <c r="BH60" i="28"/>
  <c r="BH58" i="28"/>
  <c r="BH54" i="28"/>
  <c r="BH56" i="28"/>
  <c r="BH53" i="28"/>
  <c r="BH51" i="28"/>
  <c r="BH49" i="28"/>
  <c r="BH47" i="28"/>
  <c r="BH45" i="28"/>
  <c r="BH43" i="28"/>
  <c r="BH41" i="28"/>
  <c r="BH39" i="28"/>
  <c r="BH37" i="28"/>
  <c r="BH35" i="28"/>
  <c r="BH55" i="28"/>
  <c r="BH40" i="28"/>
  <c r="BH38" i="28"/>
  <c r="BH32" i="28"/>
  <c r="BH30" i="28"/>
  <c r="BH28" i="28"/>
  <c r="BH26" i="28"/>
  <c r="BH24" i="28"/>
  <c r="BH22" i="28"/>
  <c r="BH20" i="28"/>
  <c r="BH18" i="28"/>
  <c r="BH46" i="28"/>
  <c r="BH52" i="28"/>
  <c r="BH36" i="28"/>
  <c r="BH33" i="28"/>
  <c r="BH42" i="28"/>
  <c r="BH48" i="28"/>
  <c r="BH34" i="28"/>
  <c r="BH31" i="28"/>
  <c r="BH29" i="28"/>
  <c r="BH27" i="28"/>
  <c r="BH25" i="28"/>
  <c r="BH23" i="28"/>
  <c r="BH21" i="28"/>
  <c r="BH19" i="28"/>
  <c r="BH17" i="28"/>
  <c r="BH50" i="28"/>
  <c r="BH44" i="28"/>
  <c r="AK120" i="28"/>
  <c r="AK118" i="28"/>
  <c r="AK119" i="28"/>
  <c r="AK117" i="28"/>
  <c r="AK115" i="28"/>
  <c r="AK116" i="28"/>
  <c r="AK110" i="28"/>
  <c r="AK109" i="28"/>
  <c r="AK107" i="28"/>
  <c r="AK113" i="28"/>
  <c r="AK114" i="28"/>
  <c r="AK111" i="28"/>
  <c r="AK103" i="28"/>
  <c r="AK101" i="28"/>
  <c r="AK99" i="28"/>
  <c r="AK97" i="28"/>
  <c r="AK95" i="28"/>
  <c r="AK93" i="28"/>
  <c r="AK91" i="28"/>
  <c r="AK89" i="28"/>
  <c r="AK87" i="28"/>
  <c r="AK112" i="28"/>
  <c r="AK106" i="28"/>
  <c r="AK104" i="28"/>
  <c r="AK96" i="28"/>
  <c r="AK88" i="28"/>
  <c r="AK108" i="28"/>
  <c r="AK102" i="28"/>
  <c r="AK94" i="28"/>
  <c r="AK90" i="28"/>
  <c r="AK92" i="28"/>
  <c r="AK86" i="28"/>
  <c r="AK84" i="28"/>
  <c r="AK82" i="28"/>
  <c r="AK80" i="28"/>
  <c r="AK78" i="28"/>
  <c r="AK76" i="28"/>
  <c r="AK74" i="28"/>
  <c r="AK72" i="28"/>
  <c r="AK70" i="28"/>
  <c r="AK100" i="28"/>
  <c r="AK105" i="28"/>
  <c r="AK81" i="28"/>
  <c r="AK66" i="28"/>
  <c r="AK64" i="28"/>
  <c r="AK62" i="28"/>
  <c r="AK60" i="28"/>
  <c r="AK58" i="28"/>
  <c r="AK68" i="28"/>
  <c r="AK79" i="28"/>
  <c r="AK98" i="28"/>
  <c r="AK69" i="28"/>
  <c r="AK85" i="28"/>
  <c r="AK77" i="28"/>
  <c r="AK71" i="28"/>
  <c r="AK83" i="28"/>
  <c r="AK73" i="28"/>
  <c r="AK65" i="28"/>
  <c r="AK56" i="28"/>
  <c r="AK61" i="28"/>
  <c r="AK54" i="28"/>
  <c r="AK52" i="28"/>
  <c r="AK50" i="28"/>
  <c r="AK48" i="28"/>
  <c r="AK46" i="28"/>
  <c r="AK44" i="28"/>
  <c r="AK42" i="28"/>
  <c r="AK40" i="28"/>
  <c r="AK38" i="28"/>
  <c r="AK36" i="28"/>
  <c r="AK34" i="28"/>
  <c r="AK57" i="28"/>
  <c r="AK67" i="28"/>
  <c r="AK59" i="28"/>
  <c r="AK63" i="28"/>
  <c r="AK55" i="28"/>
  <c r="AK37" i="28"/>
  <c r="AK31" i="28"/>
  <c r="AK29" i="28"/>
  <c r="AK27" i="28"/>
  <c r="AK25" i="28"/>
  <c r="AK23" i="28"/>
  <c r="AK21" i="28"/>
  <c r="AK19" i="28"/>
  <c r="AK17" i="28"/>
  <c r="AK45" i="28"/>
  <c r="AK51" i="28"/>
  <c r="AK49" i="28"/>
  <c r="AK41" i="28"/>
  <c r="AK75" i="28"/>
  <c r="AK47" i="28"/>
  <c r="AK35" i="28"/>
  <c r="AK33" i="28"/>
  <c r="AK32" i="28"/>
  <c r="AK30" i="28"/>
  <c r="AK28" i="28"/>
  <c r="AK26" i="28"/>
  <c r="AK24" i="28"/>
  <c r="AK22" i="28"/>
  <c r="AK20" i="28"/>
  <c r="AK18" i="28"/>
  <c r="AK53" i="28"/>
  <c r="AK43" i="28"/>
  <c r="AK39" i="28"/>
  <c r="M119" i="28"/>
  <c r="M120" i="28"/>
  <c r="M116" i="28"/>
  <c r="M118" i="28"/>
  <c r="M114" i="28"/>
  <c r="M110" i="28"/>
  <c r="M108" i="28"/>
  <c r="M115" i="28"/>
  <c r="M113" i="28"/>
  <c r="M112" i="28"/>
  <c r="M107" i="28"/>
  <c r="M105" i="28"/>
  <c r="M104" i="28"/>
  <c r="M102" i="28"/>
  <c r="M100" i="28"/>
  <c r="M98" i="28"/>
  <c r="M96" i="28"/>
  <c r="M94" i="28"/>
  <c r="M92" i="28"/>
  <c r="M90" i="28"/>
  <c r="M88" i="28"/>
  <c r="M117" i="28"/>
  <c r="M111" i="28"/>
  <c r="M103" i="28"/>
  <c r="M95" i="28"/>
  <c r="M109" i="28"/>
  <c r="M101" i="28"/>
  <c r="M89" i="28"/>
  <c r="M91" i="28"/>
  <c r="M85" i="28"/>
  <c r="M83" i="28"/>
  <c r="M81" i="28"/>
  <c r="M79" i="28"/>
  <c r="M77" i="28"/>
  <c r="M75" i="28"/>
  <c r="M73" i="28"/>
  <c r="M71" i="28"/>
  <c r="M69" i="28"/>
  <c r="M99" i="28"/>
  <c r="M93" i="28"/>
  <c r="M106" i="28"/>
  <c r="M87" i="28"/>
  <c r="M97" i="28"/>
  <c r="M70" i="28"/>
  <c r="M80" i="28"/>
  <c r="M67" i="28"/>
  <c r="M65" i="28"/>
  <c r="M63" i="28"/>
  <c r="M61" i="28"/>
  <c r="M59" i="28"/>
  <c r="M57" i="28"/>
  <c r="M76" i="28"/>
  <c r="M74" i="28"/>
  <c r="M86" i="28"/>
  <c r="M78" i="28"/>
  <c r="M84" i="28"/>
  <c r="M82" i="28"/>
  <c r="M56" i="28"/>
  <c r="M64" i="28"/>
  <c r="M58" i="28"/>
  <c r="M62" i="28"/>
  <c r="M53" i="28"/>
  <c r="M51" i="28"/>
  <c r="M49" i="28"/>
  <c r="M47" i="28"/>
  <c r="M45" i="28"/>
  <c r="M43" i="28"/>
  <c r="M41" i="28"/>
  <c r="M39" i="28"/>
  <c r="M37" i="28"/>
  <c r="M35" i="28"/>
  <c r="M66" i="28"/>
  <c r="M72" i="28"/>
  <c r="M60" i="28"/>
  <c r="M54" i="28"/>
  <c r="M36" i="28"/>
  <c r="M32" i="28"/>
  <c r="M30" i="28"/>
  <c r="M28" i="28"/>
  <c r="M26" i="28"/>
  <c r="M24" i="28"/>
  <c r="M22" i="28"/>
  <c r="M20" i="28"/>
  <c r="M18" i="28"/>
  <c r="M44" i="28"/>
  <c r="M50" i="28"/>
  <c r="M55" i="28"/>
  <c r="M48" i="28"/>
  <c r="M46" i="28"/>
  <c r="M40" i="28"/>
  <c r="M34" i="28"/>
  <c r="M31" i="28"/>
  <c r="M29" i="28"/>
  <c r="M27" i="28"/>
  <c r="M25" i="28"/>
  <c r="M23" i="28"/>
  <c r="M21" i="28"/>
  <c r="M19" i="28"/>
  <c r="M17" i="28"/>
  <c r="M52" i="28"/>
  <c r="M33" i="28"/>
  <c r="M68" i="28"/>
  <c r="M42" i="28"/>
  <c r="M38" i="28"/>
  <c r="DB119" i="28"/>
  <c r="DB118" i="28"/>
  <c r="DB117" i="28"/>
  <c r="DB115" i="28"/>
  <c r="DB113" i="28"/>
  <c r="DB112" i="28"/>
  <c r="DB116" i="28"/>
  <c r="DB110" i="28"/>
  <c r="DB120" i="28"/>
  <c r="DB109" i="28"/>
  <c r="DB108" i="28"/>
  <c r="DB111" i="28"/>
  <c r="DB107" i="28"/>
  <c r="DB114" i="28"/>
  <c r="DB105" i="28"/>
  <c r="DB102" i="28"/>
  <c r="DB100" i="28"/>
  <c r="DB98" i="28"/>
  <c r="DB96" i="28"/>
  <c r="DB94" i="28"/>
  <c r="DB92" i="28"/>
  <c r="DB90" i="28"/>
  <c r="DB88" i="28"/>
  <c r="DB86" i="28"/>
  <c r="DB106" i="28"/>
  <c r="DB104" i="28"/>
  <c r="DB84" i="28"/>
  <c r="DB82" i="28"/>
  <c r="DB80" i="28"/>
  <c r="DB78" i="28"/>
  <c r="DB76" i="28"/>
  <c r="DB74" i="28"/>
  <c r="DB72" i="28"/>
  <c r="DB99" i="28"/>
  <c r="DB91" i="28"/>
  <c r="DB89" i="28"/>
  <c r="DB87" i="28"/>
  <c r="DB97" i="28"/>
  <c r="DB85" i="28"/>
  <c r="DB83" i="28"/>
  <c r="DB81" i="28"/>
  <c r="DB79" i="28"/>
  <c r="DB77" i="28"/>
  <c r="DB75" i="28"/>
  <c r="DB73" i="28"/>
  <c r="DB71" i="28"/>
  <c r="DB103" i="28"/>
  <c r="DB95" i="28"/>
  <c r="DB70" i="28"/>
  <c r="DB68" i="28"/>
  <c r="DB101" i="28"/>
  <c r="DB93" i="28"/>
  <c r="DB67" i="28"/>
  <c r="DB65" i="28"/>
  <c r="DB63" i="28"/>
  <c r="DB61" i="28"/>
  <c r="DB59" i="28"/>
  <c r="DB57" i="28"/>
  <c r="DB55" i="28"/>
  <c r="DB69" i="28"/>
  <c r="DB66" i="28"/>
  <c r="DB64" i="28"/>
  <c r="DB52" i="28"/>
  <c r="DB50" i="28"/>
  <c r="DB48" i="28"/>
  <c r="DB46" i="28"/>
  <c r="DB44" i="28"/>
  <c r="DB42" i="28"/>
  <c r="DB40" i="28"/>
  <c r="DB38" i="28"/>
  <c r="DB36" i="28"/>
  <c r="DB34" i="28"/>
  <c r="DB58" i="28"/>
  <c r="DB56" i="28"/>
  <c r="DB62" i="28"/>
  <c r="DB53" i="28"/>
  <c r="DB51" i="28"/>
  <c r="DB49" i="28"/>
  <c r="DB47" i="28"/>
  <c r="DB45" i="28"/>
  <c r="DB43" i="28"/>
  <c r="DB41" i="28"/>
  <c r="DB39" i="28"/>
  <c r="DB37" i="28"/>
  <c r="DB35" i="28"/>
  <c r="DB54" i="28"/>
  <c r="DB60" i="28"/>
  <c r="DB33" i="28"/>
  <c r="DB30" i="28"/>
  <c r="DB28" i="28"/>
  <c r="DB26" i="28"/>
  <c r="DB24" i="28"/>
  <c r="DB22" i="28"/>
  <c r="DB20" i="28"/>
  <c r="DB18" i="28"/>
  <c r="DB32" i="28"/>
  <c r="DB31" i="28"/>
  <c r="DB29" i="28"/>
  <c r="DB27" i="28"/>
  <c r="DB25" i="28"/>
  <c r="DB23" i="28"/>
  <c r="DB21" i="28"/>
  <c r="DB19" i="28"/>
  <c r="DB17" i="28"/>
  <c r="Y120" i="28"/>
  <c r="Y111" i="28"/>
  <c r="Y114" i="28"/>
  <c r="Y115" i="28"/>
  <c r="Y109" i="28"/>
  <c r="Y107" i="28"/>
  <c r="Y116" i="28"/>
  <c r="Y119" i="28"/>
  <c r="Y117" i="28"/>
  <c r="Y112" i="28"/>
  <c r="Y108" i="28"/>
  <c r="Y103" i="28"/>
  <c r="Y101" i="28"/>
  <c r="Y99" i="28"/>
  <c r="Y97" i="28"/>
  <c r="Y95" i="28"/>
  <c r="Y93" i="28"/>
  <c r="Y91" i="28"/>
  <c r="Y89" i="28"/>
  <c r="Y87" i="28"/>
  <c r="Y106" i="28"/>
  <c r="Y110" i="28"/>
  <c r="Y113" i="28"/>
  <c r="Y105" i="28"/>
  <c r="Y104" i="28"/>
  <c r="Y102" i="28"/>
  <c r="Y100" i="28"/>
  <c r="Y98" i="28"/>
  <c r="Y96" i="28"/>
  <c r="Y94" i="28"/>
  <c r="Y92" i="28"/>
  <c r="Y90" i="28"/>
  <c r="Y88" i="28"/>
  <c r="Y86" i="28"/>
  <c r="Y84" i="28"/>
  <c r="Y82" i="28"/>
  <c r="Y80" i="28"/>
  <c r="Y78" i="28"/>
  <c r="Y76" i="28"/>
  <c r="Y74" i="28"/>
  <c r="Y72" i="28"/>
  <c r="Y70" i="28"/>
  <c r="Y118" i="28"/>
  <c r="Y85" i="28"/>
  <c r="Y83" i="28"/>
  <c r="Y81" i="28"/>
  <c r="Y79" i="28"/>
  <c r="Y77" i="28"/>
  <c r="Y75" i="28"/>
  <c r="Y73" i="28"/>
  <c r="Y71" i="28"/>
  <c r="Y69" i="28"/>
  <c r="Y68" i="28"/>
  <c r="Y66" i="28"/>
  <c r="Y64" i="28"/>
  <c r="Y62" i="28"/>
  <c r="Y60" i="28"/>
  <c r="Y58" i="28"/>
  <c r="Y56" i="28"/>
  <c r="Y67" i="28"/>
  <c r="Y65" i="28"/>
  <c r="Y63" i="28"/>
  <c r="Y61" i="28"/>
  <c r="Y59" i="28"/>
  <c r="Y57" i="28"/>
  <c r="Y54" i="28"/>
  <c r="Y52" i="28"/>
  <c r="Y50" i="28"/>
  <c r="Y48" i="28"/>
  <c r="Y46" i="28"/>
  <c r="Y44" i="28"/>
  <c r="Y42" i="28"/>
  <c r="Y55" i="28"/>
  <c r="Y53" i="28"/>
  <c r="Y51" i="28"/>
  <c r="Y49" i="28"/>
  <c r="Y47" i="28"/>
  <c r="Y45" i="28"/>
  <c r="Y43" i="28"/>
  <c r="Y41" i="28"/>
  <c r="Y39" i="28"/>
  <c r="Y37" i="28"/>
  <c r="Y34" i="28"/>
  <c r="Y36" i="28"/>
  <c r="Y33" i="28"/>
  <c r="Y35" i="28"/>
  <c r="Y32" i="28"/>
  <c r="Y30" i="28"/>
  <c r="Y28" i="28"/>
  <c r="Y26" i="28"/>
  <c r="Y24" i="28"/>
  <c r="Y22" i="28"/>
  <c r="Y20" i="28"/>
  <c r="Y18" i="28"/>
  <c r="Y40" i="28"/>
  <c r="Y38" i="28"/>
  <c r="Y31" i="28"/>
  <c r="Y29" i="28"/>
  <c r="Y27" i="28"/>
  <c r="Y25" i="28"/>
  <c r="Y23" i="28"/>
  <c r="Y21" i="28"/>
  <c r="Y19" i="28"/>
  <c r="Y17" i="28"/>
  <c r="BI119" i="28"/>
  <c r="BI120" i="28"/>
  <c r="BI118" i="28"/>
  <c r="BI116" i="28"/>
  <c r="BI114" i="28"/>
  <c r="BI111" i="28"/>
  <c r="BI115" i="28"/>
  <c r="BI108" i="28"/>
  <c r="BI106" i="28"/>
  <c r="BI117" i="28"/>
  <c r="BI113" i="28"/>
  <c r="BI107" i="28"/>
  <c r="BI110" i="28"/>
  <c r="BI104" i="28"/>
  <c r="BI102" i="28"/>
  <c r="BI100" i="28"/>
  <c r="BI98" i="28"/>
  <c r="BI96" i="28"/>
  <c r="BI94" i="28"/>
  <c r="BI92" i="28"/>
  <c r="BI90" i="28"/>
  <c r="BI88" i="28"/>
  <c r="BI86" i="28"/>
  <c r="BI97" i="28"/>
  <c r="BI105" i="28"/>
  <c r="BI103" i="28"/>
  <c r="BI95" i="28"/>
  <c r="BI91" i="28"/>
  <c r="BI85" i="28"/>
  <c r="BI83" i="28"/>
  <c r="BI81" i="28"/>
  <c r="BI79" i="28"/>
  <c r="BI77" i="28"/>
  <c r="BI75" i="28"/>
  <c r="BI73" i="28"/>
  <c r="BI71" i="28"/>
  <c r="BI69" i="28"/>
  <c r="BI101" i="28"/>
  <c r="BI93" i="28"/>
  <c r="BI89" i="28"/>
  <c r="BI112" i="28"/>
  <c r="BI99" i="28"/>
  <c r="BI70" i="28"/>
  <c r="BI82" i="28"/>
  <c r="BI68" i="28"/>
  <c r="BI67" i="28"/>
  <c r="BI65" i="28"/>
  <c r="BI63" i="28"/>
  <c r="BI61" i="28"/>
  <c r="BI59" i="28"/>
  <c r="BI57" i="28"/>
  <c r="BI76" i="28"/>
  <c r="BI80" i="28"/>
  <c r="BI74" i="28"/>
  <c r="BI109" i="28"/>
  <c r="BI72" i="28"/>
  <c r="BI78" i="28"/>
  <c r="BI84" i="28"/>
  <c r="BI66" i="28"/>
  <c r="BI60" i="28"/>
  <c r="BI56" i="28"/>
  <c r="BI53" i="28"/>
  <c r="BI51" i="28"/>
  <c r="BI49" i="28"/>
  <c r="BI47" i="28"/>
  <c r="BI45" i="28"/>
  <c r="BI43" i="28"/>
  <c r="BI41" i="28"/>
  <c r="BI39" i="28"/>
  <c r="BI37" i="28"/>
  <c r="BI35" i="28"/>
  <c r="BI87" i="28"/>
  <c r="BI55" i="28"/>
  <c r="BI58" i="28"/>
  <c r="BI64" i="28"/>
  <c r="BI62" i="28"/>
  <c r="BI40" i="28"/>
  <c r="BI38" i="28"/>
  <c r="BI32" i="28"/>
  <c r="BI30" i="28"/>
  <c r="BI28" i="28"/>
  <c r="BI26" i="28"/>
  <c r="BI24" i="28"/>
  <c r="BI22" i="28"/>
  <c r="BI20" i="28"/>
  <c r="BI18" i="28"/>
  <c r="BI46" i="28"/>
  <c r="BI52" i="28"/>
  <c r="BI36" i="28"/>
  <c r="BI33" i="28"/>
  <c r="BI42" i="28"/>
  <c r="BI50" i="28"/>
  <c r="BI48" i="28"/>
  <c r="BI34" i="28"/>
  <c r="BI31" i="28"/>
  <c r="BI29" i="28"/>
  <c r="BI27" i="28"/>
  <c r="BI25" i="28"/>
  <c r="BI23" i="28"/>
  <c r="BI21" i="28"/>
  <c r="BI19" i="28"/>
  <c r="BI17" i="28"/>
  <c r="BI54" i="28"/>
  <c r="BI44" i="28"/>
  <c r="CT120" i="28"/>
  <c r="CT116" i="28"/>
  <c r="CT114" i="28"/>
  <c r="CT112" i="28"/>
  <c r="CT118" i="28"/>
  <c r="CT117" i="28"/>
  <c r="CT110" i="28"/>
  <c r="CT115" i="28"/>
  <c r="CT113" i="28"/>
  <c r="CT104" i="28"/>
  <c r="CT109" i="28"/>
  <c r="CT108" i="28"/>
  <c r="CT103" i="28"/>
  <c r="CT101" i="28"/>
  <c r="CT99" i="28"/>
  <c r="CT97" i="28"/>
  <c r="CT95" i="28"/>
  <c r="CT93" i="28"/>
  <c r="CT91" i="28"/>
  <c r="CT89" i="28"/>
  <c r="CT87" i="28"/>
  <c r="CT111" i="28"/>
  <c r="CT107" i="28"/>
  <c r="CT88" i="28"/>
  <c r="CT92" i="28"/>
  <c r="CT85" i="28"/>
  <c r="CT83" i="28"/>
  <c r="CT81" i="28"/>
  <c r="CT79" i="28"/>
  <c r="CT77" i="28"/>
  <c r="CT75" i="28"/>
  <c r="CT73" i="28"/>
  <c r="CT71" i="28"/>
  <c r="CT96" i="28"/>
  <c r="CT86" i="28"/>
  <c r="CT102" i="28"/>
  <c r="CT94" i="28"/>
  <c r="CT84" i="28"/>
  <c r="CT82" i="28"/>
  <c r="CT80" i="28"/>
  <c r="CT78" i="28"/>
  <c r="CT76" i="28"/>
  <c r="CT74" i="28"/>
  <c r="CT72" i="28"/>
  <c r="CT106" i="28"/>
  <c r="CT100" i="28"/>
  <c r="CT90" i="28"/>
  <c r="CT119" i="28"/>
  <c r="CT70" i="28"/>
  <c r="CT98" i="28"/>
  <c r="CT68" i="28"/>
  <c r="CT66" i="28"/>
  <c r="CT64" i="28"/>
  <c r="CT62" i="28"/>
  <c r="CT60" i="28"/>
  <c r="CT58" i="28"/>
  <c r="CT56" i="28"/>
  <c r="CT105" i="28"/>
  <c r="CT67" i="28"/>
  <c r="CT65" i="28"/>
  <c r="CT63" i="28"/>
  <c r="CT59" i="28"/>
  <c r="CT53" i="28"/>
  <c r="CT51" i="28"/>
  <c r="CT49" i="28"/>
  <c r="CT47" i="28"/>
  <c r="CT45" i="28"/>
  <c r="CT43" i="28"/>
  <c r="CT41" i="28"/>
  <c r="CT39" i="28"/>
  <c r="CT37" i="28"/>
  <c r="CT35" i="28"/>
  <c r="CT33" i="28"/>
  <c r="CT57" i="28"/>
  <c r="CT52" i="28"/>
  <c r="CT50" i="28"/>
  <c r="CT48" i="28"/>
  <c r="CT46" i="28"/>
  <c r="CT44" i="28"/>
  <c r="CT42" i="28"/>
  <c r="CT40" i="28"/>
  <c r="CT38" i="28"/>
  <c r="CT36" i="28"/>
  <c r="CT34" i="28"/>
  <c r="CT61" i="28"/>
  <c r="CT69" i="28"/>
  <c r="CT31" i="28"/>
  <c r="CT29" i="28"/>
  <c r="CT27" i="28"/>
  <c r="CT25" i="28"/>
  <c r="CT23" i="28"/>
  <c r="CT21" i="28"/>
  <c r="CT19" i="28"/>
  <c r="CT17" i="28"/>
  <c r="CT54" i="28"/>
  <c r="CT30" i="28"/>
  <c r="CT28" i="28"/>
  <c r="CT26" i="28"/>
  <c r="CT24" i="28"/>
  <c r="CT22" i="28"/>
  <c r="CT20" i="28"/>
  <c r="CT18" i="28"/>
  <c r="CT55" i="28"/>
  <c r="CT32" i="28"/>
  <c r="AN120" i="28"/>
  <c r="AN111" i="28"/>
  <c r="AN118" i="28"/>
  <c r="AN117" i="28"/>
  <c r="AN103" i="28"/>
  <c r="AN101" i="28"/>
  <c r="AN99" i="28"/>
  <c r="AN97" i="28"/>
  <c r="AN95" i="28"/>
  <c r="AN93" i="28"/>
  <c r="AN91" i="28"/>
  <c r="AN89" i="28"/>
  <c r="AN87" i="28"/>
  <c r="AN113" i="28"/>
  <c r="AN114" i="28"/>
  <c r="AN112" i="28"/>
  <c r="AN116" i="28"/>
  <c r="AN119" i="28"/>
  <c r="AN106" i="28"/>
  <c r="AN104" i="28"/>
  <c r="AN102" i="28"/>
  <c r="AN100" i="28"/>
  <c r="AN98" i="28"/>
  <c r="AN96" i="28"/>
  <c r="AN94" i="28"/>
  <c r="AN92" i="28"/>
  <c r="AN90" i="28"/>
  <c r="AN88" i="28"/>
  <c r="AN86" i="28"/>
  <c r="AN109" i="28"/>
  <c r="AN108" i="28"/>
  <c r="AN105" i="28"/>
  <c r="AN110" i="28"/>
  <c r="AN107" i="28"/>
  <c r="AN84" i="28"/>
  <c r="AN82" i="28"/>
  <c r="AN80" i="28"/>
  <c r="AN78" i="28"/>
  <c r="AN76" i="28"/>
  <c r="AN74" i="28"/>
  <c r="AN72" i="28"/>
  <c r="AN115" i="28"/>
  <c r="AN81" i="28"/>
  <c r="AN66" i="28"/>
  <c r="AN64" i="28"/>
  <c r="AN62" i="28"/>
  <c r="AN60" i="28"/>
  <c r="AN58" i="28"/>
  <c r="AN56" i="28"/>
  <c r="AN68" i="28"/>
  <c r="AN79" i="28"/>
  <c r="AN69" i="28"/>
  <c r="AN85" i="28"/>
  <c r="AN67" i="28"/>
  <c r="AN65" i="28"/>
  <c r="AN63" i="28"/>
  <c r="AN61" i="28"/>
  <c r="AN59" i="28"/>
  <c r="AN77" i="28"/>
  <c r="AN71" i="28"/>
  <c r="AN75" i="28"/>
  <c r="AN83" i="28"/>
  <c r="AN54" i="28"/>
  <c r="AN52" i="28"/>
  <c r="AN50" i="28"/>
  <c r="AN48" i="28"/>
  <c r="AN46" i="28"/>
  <c r="AN44" i="28"/>
  <c r="AN42" i="28"/>
  <c r="AN40" i="28"/>
  <c r="AN38" i="28"/>
  <c r="AN36" i="28"/>
  <c r="AN57" i="28"/>
  <c r="AN73" i="28"/>
  <c r="AN70" i="28"/>
  <c r="AN55" i="28"/>
  <c r="AN53" i="28"/>
  <c r="AN51" i="28"/>
  <c r="AN49" i="28"/>
  <c r="AN47" i="28"/>
  <c r="AN45" i="28"/>
  <c r="AN43" i="28"/>
  <c r="AN41" i="28"/>
  <c r="AN39" i="28"/>
  <c r="AN37" i="28"/>
  <c r="AN25" i="28"/>
  <c r="AN29" i="28"/>
  <c r="AN31" i="28"/>
  <c r="AN27" i="28"/>
  <c r="AN23" i="28"/>
  <c r="AN21" i="28"/>
  <c r="AN34" i="28"/>
  <c r="AN33" i="28"/>
  <c r="AN32" i="28"/>
  <c r="AN30" i="28"/>
  <c r="AN28" i="28"/>
  <c r="AN26" i="28"/>
  <c r="AN24" i="28"/>
  <c r="AN22" i="28"/>
  <c r="AN20" i="28"/>
  <c r="AN18" i="28"/>
  <c r="AN17" i="28"/>
  <c r="AN35" i="28"/>
  <c r="AN19" i="28"/>
  <c r="Q120" i="28"/>
  <c r="Q119" i="28"/>
  <c r="Q118" i="28"/>
  <c r="Q110" i="28"/>
  <c r="Q108" i="28"/>
  <c r="Q106" i="28"/>
  <c r="Q114" i="28"/>
  <c r="Q111" i="28"/>
  <c r="Q116" i="28"/>
  <c r="Q117" i="28"/>
  <c r="Q109" i="28"/>
  <c r="Q105" i="28"/>
  <c r="Q104" i="28"/>
  <c r="Q102" i="28"/>
  <c r="Q100" i="28"/>
  <c r="Q98" i="28"/>
  <c r="Q96" i="28"/>
  <c r="Q94" i="28"/>
  <c r="Q92" i="28"/>
  <c r="Q90" i="28"/>
  <c r="Q88" i="28"/>
  <c r="Q115" i="28"/>
  <c r="Q103" i="28"/>
  <c r="Q101" i="28"/>
  <c r="Q99" i="28"/>
  <c r="Q97" i="28"/>
  <c r="Q95" i="28"/>
  <c r="Q93" i="28"/>
  <c r="Q91" i="28"/>
  <c r="Q89" i="28"/>
  <c r="Q87" i="28"/>
  <c r="Q113" i="28"/>
  <c r="Q85" i="28"/>
  <c r="Q83" i="28"/>
  <c r="Q81" i="28"/>
  <c r="Q79" i="28"/>
  <c r="Q77" i="28"/>
  <c r="Q75" i="28"/>
  <c r="Q73" i="28"/>
  <c r="Q71" i="28"/>
  <c r="Q69" i="28"/>
  <c r="Q107" i="28"/>
  <c r="Q86" i="28"/>
  <c r="Q84" i="28"/>
  <c r="Q82" i="28"/>
  <c r="Q80" i="28"/>
  <c r="Q78" i="28"/>
  <c r="Q76" i="28"/>
  <c r="Q74" i="28"/>
  <c r="Q72" i="28"/>
  <c r="Q70" i="28"/>
  <c r="Q67" i="28"/>
  <c r="Q65" i="28"/>
  <c r="Q63" i="28"/>
  <c r="Q61" i="28"/>
  <c r="Q59" i="28"/>
  <c r="Q57" i="28"/>
  <c r="Q55" i="28"/>
  <c r="Q112" i="28"/>
  <c r="Q68" i="28"/>
  <c r="Q66" i="28"/>
  <c r="Q64" i="28"/>
  <c r="Q62" i="28"/>
  <c r="Q60" i="28"/>
  <c r="Q58" i="28"/>
  <c r="Q56" i="28"/>
  <c r="Q53" i="28"/>
  <c r="Q51" i="28"/>
  <c r="Q49" i="28"/>
  <c r="Q47" i="28"/>
  <c r="Q45" i="28"/>
  <c r="Q43" i="28"/>
  <c r="Q41" i="28"/>
  <c r="Q54" i="28"/>
  <c r="Q52" i="28"/>
  <c r="Q50" i="28"/>
  <c r="Q48" i="28"/>
  <c r="Q46" i="28"/>
  <c r="Q44" i="28"/>
  <c r="Q42" i="28"/>
  <c r="Q40" i="28"/>
  <c r="Q38" i="28"/>
  <c r="Q36" i="28"/>
  <c r="Q39" i="28"/>
  <c r="Q35" i="28"/>
  <c r="Q31" i="28"/>
  <c r="Q29" i="28"/>
  <c r="Q27" i="28"/>
  <c r="Q25" i="28"/>
  <c r="Q23" i="28"/>
  <c r="Q21" i="28"/>
  <c r="Q19" i="28"/>
  <c r="Q17" i="28"/>
  <c r="Q37" i="28"/>
  <c r="Q34" i="28"/>
  <c r="Q33" i="28"/>
  <c r="Q32" i="28"/>
  <c r="Q30" i="28"/>
  <c r="Q28" i="28"/>
  <c r="Q26" i="28"/>
  <c r="Q24" i="28"/>
  <c r="Q22" i="28"/>
  <c r="Q20" i="28"/>
  <c r="Q18" i="28"/>
  <c r="CL117" i="28"/>
  <c r="CL115" i="28"/>
  <c r="CL113" i="28"/>
  <c r="CL119" i="28"/>
  <c r="CL120" i="28"/>
  <c r="CL114" i="28"/>
  <c r="CL110" i="28"/>
  <c r="CL118" i="28"/>
  <c r="CL111" i="28"/>
  <c r="CL116" i="28"/>
  <c r="CL112" i="28"/>
  <c r="CL105" i="28"/>
  <c r="CL106" i="28"/>
  <c r="CL102" i="28"/>
  <c r="CL100" i="28"/>
  <c r="CL98" i="28"/>
  <c r="CL96" i="28"/>
  <c r="CL94" i="28"/>
  <c r="CL92" i="28"/>
  <c r="CL90" i="28"/>
  <c r="CL88" i="28"/>
  <c r="CL86" i="28"/>
  <c r="CL109" i="28"/>
  <c r="CL104" i="28"/>
  <c r="CL84" i="28"/>
  <c r="CL82" i="28"/>
  <c r="CL80" i="28"/>
  <c r="CL78" i="28"/>
  <c r="CL76" i="28"/>
  <c r="CL74" i="28"/>
  <c r="CL72" i="28"/>
  <c r="CL101" i="28"/>
  <c r="CL93" i="28"/>
  <c r="CL99" i="28"/>
  <c r="CL108" i="28"/>
  <c r="CL107" i="28"/>
  <c r="CL85" i="28"/>
  <c r="CL83" i="28"/>
  <c r="CL81" i="28"/>
  <c r="CL79" i="28"/>
  <c r="CL77" i="28"/>
  <c r="CL75" i="28"/>
  <c r="CL73" i="28"/>
  <c r="CL71" i="28"/>
  <c r="CL97" i="28"/>
  <c r="CL91" i="28"/>
  <c r="CL69" i="28"/>
  <c r="CL103" i="28"/>
  <c r="CL67" i="28"/>
  <c r="CL65" i="28"/>
  <c r="CL63" i="28"/>
  <c r="CL61" i="28"/>
  <c r="CL59" i="28"/>
  <c r="CL57" i="28"/>
  <c r="CL55" i="28"/>
  <c r="CL95" i="28"/>
  <c r="CL87" i="28"/>
  <c r="CL68" i="28"/>
  <c r="CL66" i="28"/>
  <c r="CL64" i="28"/>
  <c r="CL52" i="28"/>
  <c r="CL50" i="28"/>
  <c r="CL48" i="28"/>
  <c r="CL46" i="28"/>
  <c r="CL44" i="28"/>
  <c r="CL42" i="28"/>
  <c r="CL40" i="28"/>
  <c r="CL38" i="28"/>
  <c r="CL36" i="28"/>
  <c r="CL34" i="28"/>
  <c r="CL89" i="28"/>
  <c r="CL70" i="28"/>
  <c r="CL58" i="28"/>
  <c r="CL54" i="28"/>
  <c r="CL62" i="28"/>
  <c r="CL56" i="28"/>
  <c r="CL53" i="28"/>
  <c r="CL51" i="28"/>
  <c r="CL49" i="28"/>
  <c r="CL47" i="28"/>
  <c r="CL45" i="28"/>
  <c r="CL43" i="28"/>
  <c r="CL41" i="28"/>
  <c r="CL39" i="28"/>
  <c r="CL37" i="28"/>
  <c r="CL35" i="28"/>
  <c r="CL32" i="28"/>
  <c r="CL30" i="28"/>
  <c r="CL28" i="28"/>
  <c r="CL26" i="28"/>
  <c r="CL24" i="28"/>
  <c r="CL22" i="28"/>
  <c r="CL20" i="28"/>
  <c r="CL18" i="28"/>
  <c r="CL60" i="28"/>
  <c r="CL31" i="28"/>
  <c r="CL29" i="28"/>
  <c r="CL27" i="28"/>
  <c r="CL25" i="28"/>
  <c r="CL23" i="28"/>
  <c r="CL21" i="28"/>
  <c r="CL19" i="28"/>
  <c r="CL17" i="28"/>
  <c r="CL33" i="28"/>
  <c r="CI120" i="28"/>
  <c r="CI118" i="28"/>
  <c r="CI119" i="28"/>
  <c r="CI116" i="28"/>
  <c r="CI114" i="28"/>
  <c r="CI112" i="28"/>
  <c r="CI110" i="28"/>
  <c r="CI117" i="28"/>
  <c r="CI115" i="28"/>
  <c r="CI113" i="28"/>
  <c r="CI103" i="28"/>
  <c r="CI101" i="28"/>
  <c r="CI99" i="28"/>
  <c r="CI97" i="28"/>
  <c r="CI95" i="28"/>
  <c r="CI93" i="28"/>
  <c r="CI91" i="28"/>
  <c r="CI89" i="28"/>
  <c r="CI105" i="28"/>
  <c r="CI106" i="28"/>
  <c r="CI102" i="28"/>
  <c r="CI100" i="28"/>
  <c r="CI98" i="28"/>
  <c r="CI96" i="28"/>
  <c r="CI94" i="28"/>
  <c r="CI92" i="28"/>
  <c r="CI90" i="28"/>
  <c r="CI111" i="28"/>
  <c r="CI87" i="28"/>
  <c r="CI88" i="28"/>
  <c r="CI84" i="28"/>
  <c r="CI82" i="28"/>
  <c r="CI80" i="28"/>
  <c r="CI78" i="28"/>
  <c r="CI76" i="28"/>
  <c r="CI74" i="28"/>
  <c r="CI72" i="28"/>
  <c r="CI104" i="28"/>
  <c r="CI109" i="28"/>
  <c r="CI108" i="28"/>
  <c r="CI86" i="28"/>
  <c r="CI107" i="28"/>
  <c r="CI83" i="28"/>
  <c r="CI66" i="28"/>
  <c r="CI64" i="28"/>
  <c r="CI62" i="28"/>
  <c r="CI60" i="28"/>
  <c r="CI58" i="28"/>
  <c r="CI56" i="28"/>
  <c r="CI81" i="28"/>
  <c r="CI69" i="28"/>
  <c r="CI71" i="28"/>
  <c r="CI79" i="28"/>
  <c r="CI67" i="28"/>
  <c r="CI65" i="28"/>
  <c r="CI63" i="28"/>
  <c r="CI61" i="28"/>
  <c r="CI59" i="28"/>
  <c r="CI57" i="28"/>
  <c r="CI85" i="28"/>
  <c r="CI77" i="28"/>
  <c r="CI75" i="28"/>
  <c r="CI68" i="28"/>
  <c r="CI52" i="28"/>
  <c r="CI50" i="28"/>
  <c r="CI48" i="28"/>
  <c r="CI46" i="28"/>
  <c r="CI44" i="28"/>
  <c r="CI42" i="28"/>
  <c r="CI40" i="28"/>
  <c r="CI38" i="28"/>
  <c r="CI36" i="28"/>
  <c r="CI34" i="28"/>
  <c r="CI73" i="28"/>
  <c r="CI70" i="28"/>
  <c r="CI55" i="28"/>
  <c r="CI54" i="28"/>
  <c r="CI53" i="28"/>
  <c r="CI51" i="28"/>
  <c r="CI49" i="28"/>
  <c r="CI47" i="28"/>
  <c r="CI45" i="28"/>
  <c r="CI43" i="28"/>
  <c r="CI41" i="28"/>
  <c r="CI39" i="28"/>
  <c r="CI37" i="28"/>
  <c r="CI35" i="28"/>
  <c r="CI33" i="28"/>
  <c r="CI27" i="28"/>
  <c r="CI21" i="28"/>
  <c r="CI23" i="28"/>
  <c r="CI17" i="28"/>
  <c r="CI31" i="28"/>
  <c r="CI19" i="28"/>
  <c r="CI32" i="28"/>
  <c r="CI30" i="28"/>
  <c r="CI28" i="28"/>
  <c r="CI26" i="28"/>
  <c r="CI24" i="28"/>
  <c r="CI22" i="28"/>
  <c r="CI20" i="28"/>
  <c r="CI18" i="28"/>
  <c r="CI25" i="28"/>
  <c r="CI29" i="28"/>
  <c r="F116" i="28"/>
  <c r="F114" i="28"/>
  <c r="F112" i="28"/>
  <c r="F117" i="28"/>
  <c r="F115" i="28"/>
  <c r="F120" i="28"/>
  <c r="F111" i="28"/>
  <c r="F118" i="28"/>
  <c r="F110" i="28"/>
  <c r="F109" i="28"/>
  <c r="F108" i="28"/>
  <c r="F103" i="28"/>
  <c r="F101" i="28"/>
  <c r="F99" i="28"/>
  <c r="F97" i="28"/>
  <c r="F95" i="28"/>
  <c r="F106" i="28"/>
  <c r="F107" i="28"/>
  <c r="F105" i="28"/>
  <c r="F104" i="28"/>
  <c r="F102" i="28"/>
  <c r="F100" i="28"/>
  <c r="F98" i="28"/>
  <c r="F96" i="28"/>
  <c r="F94" i="28"/>
  <c r="F92" i="28"/>
  <c r="F90" i="28"/>
  <c r="F88" i="28"/>
  <c r="F119" i="28"/>
  <c r="F113" i="28"/>
  <c r="F86" i="28"/>
  <c r="F84" i="28"/>
  <c r="F82" i="28"/>
  <c r="F80" i="28"/>
  <c r="F78" i="28"/>
  <c r="F89" i="28"/>
  <c r="F91" i="28"/>
  <c r="F85" i="28"/>
  <c r="F68" i="28"/>
  <c r="F66" i="28"/>
  <c r="F64" i="28"/>
  <c r="F62" i="28"/>
  <c r="F60" i="28"/>
  <c r="F58" i="28"/>
  <c r="F56" i="28"/>
  <c r="F87" i="28"/>
  <c r="F83" i="28"/>
  <c r="F77" i="28"/>
  <c r="F76" i="28"/>
  <c r="F70" i="28"/>
  <c r="F75" i="28"/>
  <c r="F74" i="28"/>
  <c r="F73" i="28"/>
  <c r="F81" i="28"/>
  <c r="F67" i="28"/>
  <c r="F65" i="28"/>
  <c r="F63" i="28"/>
  <c r="F61" i="28"/>
  <c r="F59" i="28"/>
  <c r="F72" i="28"/>
  <c r="F57" i="28"/>
  <c r="F79" i="28"/>
  <c r="F71" i="28"/>
  <c r="F69" i="28"/>
  <c r="F54" i="28"/>
  <c r="F52" i="28"/>
  <c r="F50" i="28"/>
  <c r="F48" i="28"/>
  <c r="F46" i="28"/>
  <c r="F44" i="28"/>
  <c r="F42" i="28"/>
  <c r="F55" i="28"/>
  <c r="F53" i="28"/>
  <c r="F51" i="28"/>
  <c r="F49" i="28"/>
  <c r="F47" i="28"/>
  <c r="F45" i="28"/>
  <c r="F43" i="28"/>
  <c r="F41" i="28"/>
  <c r="F39" i="28"/>
  <c r="F37" i="28"/>
  <c r="F35" i="28"/>
  <c r="F93" i="28"/>
  <c r="F31" i="28"/>
  <c r="F29" i="28"/>
  <c r="F27" i="28"/>
  <c r="F25" i="28"/>
  <c r="F23" i="28"/>
  <c r="F21" i="28"/>
  <c r="F19" i="28"/>
  <c r="F17" i="28"/>
  <c r="F38" i="28"/>
  <c r="F33" i="28"/>
  <c r="F36" i="28"/>
  <c r="F32" i="28"/>
  <c r="F30" i="28"/>
  <c r="F28" i="28"/>
  <c r="F26" i="28"/>
  <c r="F24" i="28"/>
  <c r="F22" i="28"/>
  <c r="F20" i="28"/>
  <c r="F18" i="28"/>
  <c r="F40" i="28"/>
  <c r="F34" i="28"/>
  <c r="AO120" i="28"/>
  <c r="AO119" i="28"/>
  <c r="AO117" i="28"/>
  <c r="AO109" i="28"/>
  <c r="AO107" i="28"/>
  <c r="AO105" i="28"/>
  <c r="AO113" i="28"/>
  <c r="AO118" i="28"/>
  <c r="AO114" i="28"/>
  <c r="AO108" i="28"/>
  <c r="AO111" i="28"/>
  <c r="AO103" i="28"/>
  <c r="AO101" i="28"/>
  <c r="AO99" i="28"/>
  <c r="AO97" i="28"/>
  <c r="AO95" i="28"/>
  <c r="AO93" i="28"/>
  <c r="AO91" i="28"/>
  <c r="AO89" i="28"/>
  <c r="AO87" i="28"/>
  <c r="AO112" i="28"/>
  <c r="AO116" i="28"/>
  <c r="AO106" i="28"/>
  <c r="AO104" i="28"/>
  <c r="AO102" i="28"/>
  <c r="AO100" i="28"/>
  <c r="AO98" i="28"/>
  <c r="AO96" i="28"/>
  <c r="AO94" i="28"/>
  <c r="AO92" i="28"/>
  <c r="AO90" i="28"/>
  <c r="AO88" i="28"/>
  <c r="AO86" i="28"/>
  <c r="AO110" i="28"/>
  <c r="AO84" i="28"/>
  <c r="AO82" i="28"/>
  <c r="AO80" i="28"/>
  <c r="AO78" i="28"/>
  <c r="AO76" i="28"/>
  <c r="AO74" i="28"/>
  <c r="AO72" i="28"/>
  <c r="AO70" i="28"/>
  <c r="AO68" i="28"/>
  <c r="AO115" i="28"/>
  <c r="AO85" i="28"/>
  <c r="AO83" i="28"/>
  <c r="AO81" i="28"/>
  <c r="AO79" i="28"/>
  <c r="AO77" i="28"/>
  <c r="AO75" i="28"/>
  <c r="AO73" i="28"/>
  <c r="AO71" i="28"/>
  <c r="AO69" i="28"/>
  <c r="AO66" i="28"/>
  <c r="AO64" i="28"/>
  <c r="AO62" i="28"/>
  <c r="AO60" i="28"/>
  <c r="AO58" i="28"/>
  <c r="AO56" i="28"/>
  <c r="AO67" i="28"/>
  <c r="AO65" i="28"/>
  <c r="AO63" i="28"/>
  <c r="AO61" i="28"/>
  <c r="AO59" i="28"/>
  <c r="AO57" i="28"/>
  <c r="AO54" i="28"/>
  <c r="AO52" i="28"/>
  <c r="AO50" i="28"/>
  <c r="AO48" i="28"/>
  <c r="AO46" i="28"/>
  <c r="AO44" i="28"/>
  <c r="AO42" i="28"/>
  <c r="AO40" i="28"/>
  <c r="AO55" i="28"/>
  <c r="AO53" i="28"/>
  <c r="AO51" i="28"/>
  <c r="AO49" i="28"/>
  <c r="AO47" i="28"/>
  <c r="AO45" i="28"/>
  <c r="AO43" i="28"/>
  <c r="AO41" i="28"/>
  <c r="AO39" i="28"/>
  <c r="AO37" i="28"/>
  <c r="AO34" i="28"/>
  <c r="AO33" i="28"/>
  <c r="AO32" i="28"/>
  <c r="AO30" i="28"/>
  <c r="AO28" i="28"/>
  <c r="AO26" i="28"/>
  <c r="AO24" i="28"/>
  <c r="AO22" i="28"/>
  <c r="AO20" i="28"/>
  <c r="AO18" i="28"/>
  <c r="AO38" i="28"/>
  <c r="AO35" i="28"/>
  <c r="AO36" i="28"/>
  <c r="AO31" i="28"/>
  <c r="AO29" i="28"/>
  <c r="AO27" i="28"/>
  <c r="AO25" i="28"/>
  <c r="AO23" i="28"/>
  <c r="AO21" i="28"/>
  <c r="AO19" i="28"/>
  <c r="AO17" i="28"/>
  <c r="BG117" i="28"/>
  <c r="BG115" i="28"/>
  <c r="BG113" i="28"/>
  <c r="BG116" i="28"/>
  <c r="BG114" i="28"/>
  <c r="BG112" i="28"/>
  <c r="BG118" i="28"/>
  <c r="BG109" i="28"/>
  <c r="BG107" i="28"/>
  <c r="BG105" i="28"/>
  <c r="BG120" i="28"/>
  <c r="BG119" i="28"/>
  <c r="BG110" i="28"/>
  <c r="BG104" i="28"/>
  <c r="BG102" i="28"/>
  <c r="BG100" i="28"/>
  <c r="BG98" i="28"/>
  <c r="BG96" i="28"/>
  <c r="BG94" i="28"/>
  <c r="BG92" i="28"/>
  <c r="BG90" i="28"/>
  <c r="BG111" i="28"/>
  <c r="BG106" i="28"/>
  <c r="BG87" i="28"/>
  <c r="BG84" i="28"/>
  <c r="BG82" i="28"/>
  <c r="BG80" i="28"/>
  <c r="BG78" i="28"/>
  <c r="BG76" i="28"/>
  <c r="BG74" i="28"/>
  <c r="BG72" i="28"/>
  <c r="BG97" i="28"/>
  <c r="BG103" i="28"/>
  <c r="BG95" i="28"/>
  <c r="BG91" i="28"/>
  <c r="BG88" i="28"/>
  <c r="BG85" i="28"/>
  <c r="BG83" i="28"/>
  <c r="BG81" i="28"/>
  <c r="BG79" i="28"/>
  <c r="BG77" i="28"/>
  <c r="BG75" i="28"/>
  <c r="BG73" i="28"/>
  <c r="BG71" i="28"/>
  <c r="BG69" i="28"/>
  <c r="BG101" i="28"/>
  <c r="BG93" i="28"/>
  <c r="BG89" i="28"/>
  <c r="BG86" i="28"/>
  <c r="BG70" i="28"/>
  <c r="BG99" i="28"/>
  <c r="BG68" i="28"/>
  <c r="BG67" i="28"/>
  <c r="BG65" i="28"/>
  <c r="BG63" i="28"/>
  <c r="BG61" i="28"/>
  <c r="BG59" i="28"/>
  <c r="BG57" i="28"/>
  <c r="BG108" i="28"/>
  <c r="BG52" i="28"/>
  <c r="BG50" i="28"/>
  <c r="BG48" i="28"/>
  <c r="BG46" i="28"/>
  <c r="BG44" i="28"/>
  <c r="BG42" i="28"/>
  <c r="BG40" i="28"/>
  <c r="BG38" i="28"/>
  <c r="BG36" i="28"/>
  <c r="BG34" i="28"/>
  <c r="BG54" i="28"/>
  <c r="BG66" i="28"/>
  <c r="BG60" i="28"/>
  <c r="BG56" i="28"/>
  <c r="BG53" i="28"/>
  <c r="BG51" i="28"/>
  <c r="BG49" i="28"/>
  <c r="BG47" i="28"/>
  <c r="BG45" i="28"/>
  <c r="BG43" i="28"/>
  <c r="BG41" i="28"/>
  <c r="BG39" i="28"/>
  <c r="BG37" i="28"/>
  <c r="BG35" i="28"/>
  <c r="BG55" i="28"/>
  <c r="BG58" i="28"/>
  <c r="BG64" i="28"/>
  <c r="BG62" i="28"/>
  <c r="BG32" i="28"/>
  <c r="BG30" i="28"/>
  <c r="BG28" i="28"/>
  <c r="BG26" i="28"/>
  <c r="BG24" i="28"/>
  <c r="BG22" i="28"/>
  <c r="BG20" i="28"/>
  <c r="BG18" i="28"/>
  <c r="BG33" i="28"/>
  <c r="BG31" i="28"/>
  <c r="BG29" i="28"/>
  <c r="BG27" i="28"/>
  <c r="BG25" i="28"/>
  <c r="BG23" i="28"/>
  <c r="BG21" i="28"/>
  <c r="BG19" i="28"/>
  <c r="BG17" i="28"/>
  <c r="U120" i="28"/>
  <c r="U118" i="28"/>
  <c r="U119" i="28"/>
  <c r="U117" i="28"/>
  <c r="U115" i="28"/>
  <c r="U114" i="28"/>
  <c r="U113" i="28"/>
  <c r="U116" i="28"/>
  <c r="U109" i="28"/>
  <c r="U107" i="28"/>
  <c r="U112" i="28"/>
  <c r="U103" i="28"/>
  <c r="U101" i="28"/>
  <c r="U99" i="28"/>
  <c r="U97" i="28"/>
  <c r="U95" i="28"/>
  <c r="U93" i="28"/>
  <c r="U91" i="28"/>
  <c r="U89" i="28"/>
  <c r="U87" i="28"/>
  <c r="U110" i="28"/>
  <c r="U108" i="28"/>
  <c r="U106" i="28"/>
  <c r="U111" i="28"/>
  <c r="U98" i="28"/>
  <c r="U104" i="28"/>
  <c r="U96" i="28"/>
  <c r="U86" i="28"/>
  <c r="U84" i="28"/>
  <c r="U82" i="28"/>
  <c r="U80" i="28"/>
  <c r="U78" i="28"/>
  <c r="U76" i="28"/>
  <c r="U74" i="28"/>
  <c r="U72" i="28"/>
  <c r="U70" i="28"/>
  <c r="U102" i="28"/>
  <c r="U94" i="28"/>
  <c r="U88" i="28"/>
  <c r="U90" i="28"/>
  <c r="U77" i="28"/>
  <c r="U83" i="28"/>
  <c r="U75" i="28"/>
  <c r="U69" i="28"/>
  <c r="U92" i="28"/>
  <c r="U73" i="28"/>
  <c r="U68" i="28"/>
  <c r="U66" i="28"/>
  <c r="U64" i="28"/>
  <c r="U62" i="28"/>
  <c r="U60" i="28"/>
  <c r="U58" i="28"/>
  <c r="U71" i="28"/>
  <c r="U81" i="28"/>
  <c r="U79" i="28"/>
  <c r="U85" i="28"/>
  <c r="U63" i="28"/>
  <c r="U105" i="28"/>
  <c r="U65" i="28"/>
  <c r="U54" i="28"/>
  <c r="U52" i="28"/>
  <c r="U50" i="28"/>
  <c r="U48" i="28"/>
  <c r="U46" i="28"/>
  <c r="U44" i="28"/>
  <c r="U42" i="28"/>
  <c r="U40" i="28"/>
  <c r="U38" i="28"/>
  <c r="U36" i="28"/>
  <c r="U34" i="28"/>
  <c r="U61" i="28"/>
  <c r="U100" i="28"/>
  <c r="U67" i="28"/>
  <c r="U55" i="28"/>
  <c r="U57" i="28"/>
  <c r="U56" i="28"/>
  <c r="U49" i="28"/>
  <c r="U39" i="28"/>
  <c r="U35" i="28"/>
  <c r="U31" i="28"/>
  <c r="U29" i="28"/>
  <c r="U27" i="28"/>
  <c r="U25" i="28"/>
  <c r="U23" i="28"/>
  <c r="U21" i="28"/>
  <c r="U19" i="28"/>
  <c r="U17" i="28"/>
  <c r="U43" i="28"/>
  <c r="U45" i="28"/>
  <c r="U37" i="28"/>
  <c r="U51" i="28"/>
  <c r="U33" i="28"/>
  <c r="U41" i="28"/>
  <c r="U32" i="28"/>
  <c r="U30" i="28"/>
  <c r="U28" i="28"/>
  <c r="U26" i="28"/>
  <c r="U24" i="28"/>
  <c r="U22" i="28"/>
  <c r="U20" i="28"/>
  <c r="U18" i="28"/>
  <c r="U47" i="28"/>
  <c r="U53" i="28"/>
  <c r="U59" i="28"/>
  <c r="CP117" i="28"/>
  <c r="CP115" i="28"/>
  <c r="CP113" i="28"/>
  <c r="CP111" i="28"/>
  <c r="CP116" i="28"/>
  <c r="CP114" i="28"/>
  <c r="CP118" i="28"/>
  <c r="CP112" i="28"/>
  <c r="CP105" i="28"/>
  <c r="CP106" i="28"/>
  <c r="CP102" i="28"/>
  <c r="CP100" i="28"/>
  <c r="CP98" i="28"/>
  <c r="CP96" i="28"/>
  <c r="CP94" i="28"/>
  <c r="CP110" i="28"/>
  <c r="CP104" i="28"/>
  <c r="CP109" i="28"/>
  <c r="CP108" i="28"/>
  <c r="CP107" i="28"/>
  <c r="CP103" i="28"/>
  <c r="CP101" i="28"/>
  <c r="CP99" i="28"/>
  <c r="CP97" i="28"/>
  <c r="CP95" i="28"/>
  <c r="CP93" i="28"/>
  <c r="CP91" i="28"/>
  <c r="CP89" i="28"/>
  <c r="CP87" i="28"/>
  <c r="CP90" i="28"/>
  <c r="CP92" i="28"/>
  <c r="CP88" i="28"/>
  <c r="CP85" i="28"/>
  <c r="CP83" i="28"/>
  <c r="CP81" i="28"/>
  <c r="CP79" i="28"/>
  <c r="CP77" i="28"/>
  <c r="CP86" i="28"/>
  <c r="CP120" i="28"/>
  <c r="CP69" i="28"/>
  <c r="CP78" i="28"/>
  <c r="CP71" i="28"/>
  <c r="CP67" i="28"/>
  <c r="CP65" i="28"/>
  <c r="CP63" i="28"/>
  <c r="CP61" i="28"/>
  <c r="CP59" i="28"/>
  <c r="CP57" i="28"/>
  <c r="CP55" i="28"/>
  <c r="CP84" i="28"/>
  <c r="CP119" i="28"/>
  <c r="CP70" i="28"/>
  <c r="CP82" i="28"/>
  <c r="CP68" i="28"/>
  <c r="CP76" i="28"/>
  <c r="CP75" i="28"/>
  <c r="CP66" i="28"/>
  <c r="CP64" i="28"/>
  <c r="CP62" i="28"/>
  <c r="CP60" i="28"/>
  <c r="CP58" i="28"/>
  <c r="CP72" i="28"/>
  <c r="CP74" i="28"/>
  <c r="CP54" i="28"/>
  <c r="CP73" i="28"/>
  <c r="CP53" i="28"/>
  <c r="CP51" i="28"/>
  <c r="CP49" i="28"/>
  <c r="CP47" i="28"/>
  <c r="CP45" i="28"/>
  <c r="CP43" i="28"/>
  <c r="CP41" i="28"/>
  <c r="CP56" i="28"/>
  <c r="CP80" i="28"/>
  <c r="CP52" i="28"/>
  <c r="CP50" i="28"/>
  <c r="CP48" i="28"/>
  <c r="CP46" i="28"/>
  <c r="CP44" i="28"/>
  <c r="CP42" i="28"/>
  <c r="CP40" i="28"/>
  <c r="CP38" i="28"/>
  <c r="CP36" i="28"/>
  <c r="CP34" i="28"/>
  <c r="CP30" i="28"/>
  <c r="CP28" i="28"/>
  <c r="CP26" i="28"/>
  <c r="CP24" i="28"/>
  <c r="CP22" i="28"/>
  <c r="CP20" i="28"/>
  <c r="CP18" i="28"/>
  <c r="CP32" i="28"/>
  <c r="CP37" i="28"/>
  <c r="CP35" i="28"/>
  <c r="CP31" i="28"/>
  <c r="CP29" i="28"/>
  <c r="CP27" i="28"/>
  <c r="CP25" i="28"/>
  <c r="CP23" i="28"/>
  <c r="CP21" i="28"/>
  <c r="CP19" i="28"/>
  <c r="CP17" i="28"/>
  <c r="CP33" i="28"/>
  <c r="CP39" i="28"/>
  <c r="BS120" i="28"/>
  <c r="BS118" i="28"/>
  <c r="BS119" i="28"/>
  <c r="BS116" i="28"/>
  <c r="BS114" i="28"/>
  <c r="BS112" i="28"/>
  <c r="BS110" i="28"/>
  <c r="BS117" i="28"/>
  <c r="BS115" i="28"/>
  <c r="BS113" i="28"/>
  <c r="BS111" i="28"/>
  <c r="BS106" i="28"/>
  <c r="BS105" i="28"/>
  <c r="BS103" i="28"/>
  <c r="BS101" i="28"/>
  <c r="BS99" i="28"/>
  <c r="BS97" i="28"/>
  <c r="BS95" i="28"/>
  <c r="BS93" i="28"/>
  <c r="BS91" i="28"/>
  <c r="BS109" i="28"/>
  <c r="BS108" i="28"/>
  <c r="BS107" i="28"/>
  <c r="BS102" i="28"/>
  <c r="BS100" i="28"/>
  <c r="BS98" i="28"/>
  <c r="BS96" i="28"/>
  <c r="BS94" i="28"/>
  <c r="BS92" i="28"/>
  <c r="BS90" i="28"/>
  <c r="BS86" i="28"/>
  <c r="BS89" i="28"/>
  <c r="BS84" i="28"/>
  <c r="BS82" i="28"/>
  <c r="BS80" i="28"/>
  <c r="BS78" i="28"/>
  <c r="BS76" i="28"/>
  <c r="BS74" i="28"/>
  <c r="BS72" i="28"/>
  <c r="BS104" i="28"/>
  <c r="BS87" i="28"/>
  <c r="BS69" i="28"/>
  <c r="BS85" i="28"/>
  <c r="BS77" i="28"/>
  <c r="BS75" i="28"/>
  <c r="BS66" i="28"/>
  <c r="BS64" i="28"/>
  <c r="BS62" i="28"/>
  <c r="BS60" i="28"/>
  <c r="BS58" i="28"/>
  <c r="BS56" i="28"/>
  <c r="BS73" i="28"/>
  <c r="BS83" i="28"/>
  <c r="BS81" i="28"/>
  <c r="BS70" i="28"/>
  <c r="BS67" i="28"/>
  <c r="BS65" i="28"/>
  <c r="BS63" i="28"/>
  <c r="BS61" i="28"/>
  <c r="BS59" i="28"/>
  <c r="BS57" i="28"/>
  <c r="BS68" i="28"/>
  <c r="BS79" i="28"/>
  <c r="BS71" i="28"/>
  <c r="BS55" i="28"/>
  <c r="BS52" i="28"/>
  <c r="BS50" i="28"/>
  <c r="BS48" i="28"/>
  <c r="BS46" i="28"/>
  <c r="BS44" i="28"/>
  <c r="BS42" i="28"/>
  <c r="BS40" i="28"/>
  <c r="BS38" i="28"/>
  <c r="BS36" i="28"/>
  <c r="BS34" i="28"/>
  <c r="BS88" i="28"/>
  <c r="BS54" i="28"/>
  <c r="BS53" i="28"/>
  <c r="BS51" i="28"/>
  <c r="BS49" i="28"/>
  <c r="BS47" i="28"/>
  <c r="BS45" i="28"/>
  <c r="BS43" i="28"/>
  <c r="BS41" i="28"/>
  <c r="BS39" i="28"/>
  <c r="BS37" i="28"/>
  <c r="BS35" i="28"/>
  <c r="BS27" i="28"/>
  <c r="BS25" i="28"/>
  <c r="BS19" i="28"/>
  <c r="BS23" i="28"/>
  <c r="BS32" i="28"/>
  <c r="BS30" i="28"/>
  <c r="BS28" i="28"/>
  <c r="BS26" i="28"/>
  <c r="BS24" i="28"/>
  <c r="BS22" i="28"/>
  <c r="BS20" i="28"/>
  <c r="BS18" i="28"/>
  <c r="BS17" i="28"/>
  <c r="BS31" i="28"/>
  <c r="BS29" i="28"/>
  <c r="BS21" i="28"/>
  <c r="BS33" i="28"/>
  <c r="BP120" i="28"/>
  <c r="BP119" i="28"/>
  <c r="BP117" i="28"/>
  <c r="BP115" i="28"/>
  <c r="BP113" i="28"/>
  <c r="BP108" i="28"/>
  <c r="BP106" i="28"/>
  <c r="BP104" i="28"/>
  <c r="BP116" i="28"/>
  <c r="BP110" i="28"/>
  <c r="BP109" i="28"/>
  <c r="BP107" i="28"/>
  <c r="BP111" i="28"/>
  <c r="BP118" i="28"/>
  <c r="BP105" i="28"/>
  <c r="BP103" i="28"/>
  <c r="BP101" i="28"/>
  <c r="BP99" i="28"/>
  <c r="BP97" i="28"/>
  <c r="BP95" i="28"/>
  <c r="BP93" i="28"/>
  <c r="BP112" i="28"/>
  <c r="BP88" i="28"/>
  <c r="BP85" i="28"/>
  <c r="BP83" i="28"/>
  <c r="BP81" i="28"/>
  <c r="BP79" i="28"/>
  <c r="BP77" i="28"/>
  <c r="BP75" i="28"/>
  <c r="BP73" i="28"/>
  <c r="BP71" i="28"/>
  <c r="BP69" i="28"/>
  <c r="BP100" i="28"/>
  <c r="BP91" i="28"/>
  <c r="BP98" i="28"/>
  <c r="BP86" i="28"/>
  <c r="BP89" i="28"/>
  <c r="BP84" i="28"/>
  <c r="BP82" i="28"/>
  <c r="BP80" i="28"/>
  <c r="BP78" i="28"/>
  <c r="BP76" i="28"/>
  <c r="BP74" i="28"/>
  <c r="BP96" i="28"/>
  <c r="BP90" i="28"/>
  <c r="BP114" i="28"/>
  <c r="BP92" i="28"/>
  <c r="BP87" i="28"/>
  <c r="BP94" i="28"/>
  <c r="BP66" i="28"/>
  <c r="BP64" i="28"/>
  <c r="BP62" i="28"/>
  <c r="BP60" i="28"/>
  <c r="BP58" i="28"/>
  <c r="BP56" i="28"/>
  <c r="BP72" i="28"/>
  <c r="BP70" i="28"/>
  <c r="BP102" i="28"/>
  <c r="BP68" i="28"/>
  <c r="BP67" i="28"/>
  <c r="BP65" i="28"/>
  <c r="BP63" i="28"/>
  <c r="BP61" i="28"/>
  <c r="BP59" i="28"/>
  <c r="BP57" i="28"/>
  <c r="BP55" i="28"/>
  <c r="BP52" i="28"/>
  <c r="BP50" i="28"/>
  <c r="BP48" i="28"/>
  <c r="BP46" i="28"/>
  <c r="BP44" i="28"/>
  <c r="BP42" i="28"/>
  <c r="BP40" i="28"/>
  <c r="BP38" i="28"/>
  <c r="BP36" i="28"/>
  <c r="BP54" i="28"/>
  <c r="BP33" i="28"/>
  <c r="BP51" i="28"/>
  <c r="BP45" i="28"/>
  <c r="BP34" i="28"/>
  <c r="BP31" i="28"/>
  <c r="BP29" i="28"/>
  <c r="BP27" i="28"/>
  <c r="BP25" i="28"/>
  <c r="BP23" i="28"/>
  <c r="BP21" i="28"/>
  <c r="BP19" i="28"/>
  <c r="BP17" i="28"/>
  <c r="BP35" i="28"/>
  <c r="BP41" i="28"/>
  <c r="BP47" i="28"/>
  <c r="BP39" i="28"/>
  <c r="BP53" i="28"/>
  <c r="BP43" i="28"/>
  <c r="BP37" i="28"/>
  <c r="BP32" i="28"/>
  <c r="BP30" i="28"/>
  <c r="BP28" i="28"/>
  <c r="BP26" i="28"/>
  <c r="BP24" i="28"/>
  <c r="BP22" i="28"/>
  <c r="BP20" i="28"/>
  <c r="BP18" i="28"/>
  <c r="BP49" i="28"/>
  <c r="CY120" i="28"/>
  <c r="CY118" i="28"/>
  <c r="CY119" i="28"/>
  <c r="CY116" i="28"/>
  <c r="CY114" i="28"/>
  <c r="CY112" i="28"/>
  <c r="CY110" i="28"/>
  <c r="CY117" i="28"/>
  <c r="CY115" i="28"/>
  <c r="CY113" i="28"/>
  <c r="CY104" i="28"/>
  <c r="CY103" i="28"/>
  <c r="CY101" i="28"/>
  <c r="CY99" i="28"/>
  <c r="CY97" i="28"/>
  <c r="CY95" i="28"/>
  <c r="CY93" i="28"/>
  <c r="CY91" i="28"/>
  <c r="CY89" i="28"/>
  <c r="CY109" i="28"/>
  <c r="CY108" i="28"/>
  <c r="CY111" i="28"/>
  <c r="CY107" i="28"/>
  <c r="CY105" i="28"/>
  <c r="CY102" i="28"/>
  <c r="CY100" i="28"/>
  <c r="CY98" i="28"/>
  <c r="CY96" i="28"/>
  <c r="CY94" i="28"/>
  <c r="CY92" i="28"/>
  <c r="CY90" i="28"/>
  <c r="CY86" i="28"/>
  <c r="CY84" i="28"/>
  <c r="CY82" i="28"/>
  <c r="CY80" i="28"/>
  <c r="CY78" i="28"/>
  <c r="CY76" i="28"/>
  <c r="CY74" i="28"/>
  <c r="CY72" i="28"/>
  <c r="CY87" i="28"/>
  <c r="CY106" i="28"/>
  <c r="CY71" i="28"/>
  <c r="CY81" i="28"/>
  <c r="CY66" i="28"/>
  <c r="CY64" i="28"/>
  <c r="CY62" i="28"/>
  <c r="CY60" i="28"/>
  <c r="CY58" i="28"/>
  <c r="CY56" i="28"/>
  <c r="CY70" i="28"/>
  <c r="CY68" i="28"/>
  <c r="CY79" i="28"/>
  <c r="CY88" i="28"/>
  <c r="CY75" i="28"/>
  <c r="CY85" i="28"/>
  <c r="CY77" i="28"/>
  <c r="CY73" i="28"/>
  <c r="CY69" i="28"/>
  <c r="CY67" i="28"/>
  <c r="CY65" i="28"/>
  <c r="CY63" i="28"/>
  <c r="CY61" i="28"/>
  <c r="CY59" i="28"/>
  <c r="CY57" i="28"/>
  <c r="CY83" i="28"/>
  <c r="CY52" i="28"/>
  <c r="CY50" i="28"/>
  <c r="CY48" i="28"/>
  <c r="CY46" i="28"/>
  <c r="CY44" i="28"/>
  <c r="CY42" i="28"/>
  <c r="CY40" i="28"/>
  <c r="CY38" i="28"/>
  <c r="CY36" i="28"/>
  <c r="CY34" i="28"/>
  <c r="CY55" i="28"/>
  <c r="CY54" i="28"/>
  <c r="CY53" i="28"/>
  <c r="CY51" i="28"/>
  <c r="CY49" i="28"/>
  <c r="CY47" i="28"/>
  <c r="CY45" i="28"/>
  <c r="CY43" i="28"/>
  <c r="CY41" i="28"/>
  <c r="CY39" i="28"/>
  <c r="CY37" i="28"/>
  <c r="CY35" i="28"/>
  <c r="CY25" i="28"/>
  <c r="CY19" i="28"/>
  <c r="CY21" i="28"/>
  <c r="CY33" i="28"/>
  <c r="CY31" i="28"/>
  <c r="CY29" i="28"/>
  <c r="CY23" i="28"/>
  <c r="CY30" i="28"/>
  <c r="CY28" i="28"/>
  <c r="CY26" i="28"/>
  <c r="CY24" i="28"/>
  <c r="CY22" i="28"/>
  <c r="CY20" i="28"/>
  <c r="CY18" i="28"/>
  <c r="CY32" i="28"/>
  <c r="CY27" i="28"/>
  <c r="CY17" i="28"/>
  <c r="V119" i="28"/>
  <c r="V116" i="28"/>
  <c r="V114" i="28"/>
  <c r="V112" i="28"/>
  <c r="V118" i="28"/>
  <c r="V117" i="28"/>
  <c r="V115" i="28"/>
  <c r="V111" i="28"/>
  <c r="V103" i="28"/>
  <c r="V101" i="28"/>
  <c r="V99" i="28"/>
  <c r="V97" i="28"/>
  <c r="V95" i="28"/>
  <c r="V109" i="28"/>
  <c r="V110" i="28"/>
  <c r="V108" i="28"/>
  <c r="V106" i="28"/>
  <c r="V113" i="28"/>
  <c r="V120" i="28"/>
  <c r="V105" i="28"/>
  <c r="V104" i="28"/>
  <c r="V102" i="28"/>
  <c r="V100" i="28"/>
  <c r="V98" i="28"/>
  <c r="V96" i="28"/>
  <c r="V94" i="28"/>
  <c r="V92" i="28"/>
  <c r="V90" i="28"/>
  <c r="V88" i="28"/>
  <c r="V89" i="28"/>
  <c r="V107" i="28"/>
  <c r="V91" i="28"/>
  <c r="V87" i="28"/>
  <c r="V93" i="28"/>
  <c r="V86" i="28"/>
  <c r="V84" i="28"/>
  <c r="V82" i="28"/>
  <c r="V80" i="28"/>
  <c r="V78" i="28"/>
  <c r="V77" i="28"/>
  <c r="V76" i="28"/>
  <c r="V83" i="28"/>
  <c r="V75" i="28"/>
  <c r="V74" i="28"/>
  <c r="V69" i="28"/>
  <c r="V73" i="28"/>
  <c r="V68" i="28"/>
  <c r="V66" i="28"/>
  <c r="V64" i="28"/>
  <c r="V62" i="28"/>
  <c r="V60" i="28"/>
  <c r="V58" i="28"/>
  <c r="V56" i="28"/>
  <c r="V71" i="28"/>
  <c r="V81" i="28"/>
  <c r="V72" i="28"/>
  <c r="V79" i="28"/>
  <c r="V70" i="28"/>
  <c r="V67" i="28"/>
  <c r="V65" i="28"/>
  <c r="V63" i="28"/>
  <c r="V61" i="28"/>
  <c r="V59" i="28"/>
  <c r="V54" i="28"/>
  <c r="V52" i="28"/>
  <c r="V50" i="28"/>
  <c r="V48" i="28"/>
  <c r="V46" i="28"/>
  <c r="V44" i="28"/>
  <c r="V42" i="28"/>
  <c r="V55" i="28"/>
  <c r="V57" i="28"/>
  <c r="V85" i="28"/>
  <c r="V53" i="28"/>
  <c r="V51" i="28"/>
  <c r="V49" i="28"/>
  <c r="V47" i="28"/>
  <c r="V45" i="28"/>
  <c r="V43" i="28"/>
  <c r="V41" i="28"/>
  <c r="V39" i="28"/>
  <c r="V37" i="28"/>
  <c r="V35" i="28"/>
  <c r="V31" i="28"/>
  <c r="V29" i="28"/>
  <c r="V27" i="28"/>
  <c r="V25" i="28"/>
  <c r="V23" i="28"/>
  <c r="V21" i="28"/>
  <c r="V19" i="28"/>
  <c r="V17" i="28"/>
  <c r="V34" i="28"/>
  <c r="V33" i="28"/>
  <c r="V36" i="28"/>
  <c r="V40" i="28"/>
  <c r="V32" i="28"/>
  <c r="V30" i="28"/>
  <c r="V28" i="28"/>
  <c r="V26" i="28"/>
  <c r="V24" i="28"/>
  <c r="V22" i="28"/>
  <c r="V20" i="28"/>
  <c r="V18" i="28"/>
  <c r="V38" i="28"/>
  <c r="CR119" i="28"/>
  <c r="CR118" i="28"/>
  <c r="CR116" i="28"/>
  <c r="CR117" i="28"/>
  <c r="CR106" i="28"/>
  <c r="CR115" i="28"/>
  <c r="CR113" i="28"/>
  <c r="CR102" i="28"/>
  <c r="CR100" i="28"/>
  <c r="CR98" i="28"/>
  <c r="CR96" i="28"/>
  <c r="CR94" i="28"/>
  <c r="CR92" i="28"/>
  <c r="CR90" i="28"/>
  <c r="CR88" i="28"/>
  <c r="CR86" i="28"/>
  <c r="CR112" i="28"/>
  <c r="CR110" i="28"/>
  <c r="CR104" i="28"/>
  <c r="CR109" i="28"/>
  <c r="CR114" i="28"/>
  <c r="CR108" i="28"/>
  <c r="CR111" i="28"/>
  <c r="CR107" i="28"/>
  <c r="CR103" i="28"/>
  <c r="CR101" i="28"/>
  <c r="CR99" i="28"/>
  <c r="CR97" i="28"/>
  <c r="CR95" i="28"/>
  <c r="CR93" i="28"/>
  <c r="CR91" i="28"/>
  <c r="CR89" i="28"/>
  <c r="CR87" i="28"/>
  <c r="CR85" i="28"/>
  <c r="CR83" i="28"/>
  <c r="CR81" i="28"/>
  <c r="CR79" i="28"/>
  <c r="CR77" i="28"/>
  <c r="CR75" i="28"/>
  <c r="CR73" i="28"/>
  <c r="CR71" i="28"/>
  <c r="CR120" i="28"/>
  <c r="CR78" i="28"/>
  <c r="CR67" i="28"/>
  <c r="CR65" i="28"/>
  <c r="CR63" i="28"/>
  <c r="CR61" i="28"/>
  <c r="CR59" i="28"/>
  <c r="CR57" i="28"/>
  <c r="CR55" i="28"/>
  <c r="CR84" i="28"/>
  <c r="CR70" i="28"/>
  <c r="CR82" i="28"/>
  <c r="CR68" i="28"/>
  <c r="CR76" i="28"/>
  <c r="CR66" i="28"/>
  <c r="CR64" i="28"/>
  <c r="CR62" i="28"/>
  <c r="CR60" i="28"/>
  <c r="CR58" i="28"/>
  <c r="CR74" i="28"/>
  <c r="CR105" i="28"/>
  <c r="CR72" i="28"/>
  <c r="CR69" i="28"/>
  <c r="CR54" i="28"/>
  <c r="CR53" i="28"/>
  <c r="CR51" i="28"/>
  <c r="CR49" i="28"/>
  <c r="CR47" i="28"/>
  <c r="CR45" i="28"/>
  <c r="CR43" i="28"/>
  <c r="CR41" i="28"/>
  <c r="CR39" i="28"/>
  <c r="CR37" i="28"/>
  <c r="CR35" i="28"/>
  <c r="CR56" i="28"/>
  <c r="CR80" i="28"/>
  <c r="CR52" i="28"/>
  <c r="CR50" i="28"/>
  <c r="CR48" i="28"/>
  <c r="CR46" i="28"/>
  <c r="CR44" i="28"/>
  <c r="CR42" i="28"/>
  <c r="CR40" i="28"/>
  <c r="CR38" i="28"/>
  <c r="CR36" i="28"/>
  <c r="CR26" i="28"/>
  <c r="CR34" i="28"/>
  <c r="CR24" i="28"/>
  <c r="CR20" i="28"/>
  <c r="CR30" i="28"/>
  <c r="CR18" i="28"/>
  <c r="CR31" i="28"/>
  <c r="CR29" i="28"/>
  <c r="CR27" i="28"/>
  <c r="CR25" i="28"/>
  <c r="CR23" i="28"/>
  <c r="CR21" i="28"/>
  <c r="CR19" i="28"/>
  <c r="CR17" i="28"/>
  <c r="CR32" i="28"/>
  <c r="CR33" i="28"/>
  <c r="CR22" i="28"/>
  <c r="CR28" i="28"/>
  <c r="BW115" i="28"/>
  <c r="BW119" i="28"/>
  <c r="BW116" i="28"/>
  <c r="BW92" i="28"/>
  <c r="BW93" i="28"/>
  <c r="BW83" i="28"/>
  <c r="BW67" i="28"/>
  <c r="BW63" i="28"/>
  <c r="BW61" i="28"/>
  <c r="BW59" i="28"/>
  <c r="BW68" i="28"/>
  <c r="BW48" i="28"/>
  <c r="BW46" i="28"/>
  <c r="BW44" i="28"/>
  <c r="BW42" i="28"/>
  <c r="BW40" i="28"/>
  <c r="BW38" i="28"/>
  <c r="BW36" i="28"/>
  <c r="BW34" i="28"/>
  <c r="BW60" i="28"/>
  <c r="BW54" i="28"/>
  <c r="BW58" i="28"/>
  <c r="BW49" i="28"/>
  <c r="BW47" i="28"/>
  <c r="BW45" i="28"/>
  <c r="BW43" i="28"/>
  <c r="BW41" i="28"/>
  <c r="BW39" i="28"/>
  <c r="BW37" i="28"/>
  <c r="BW35" i="28"/>
  <c r="BW62" i="28"/>
  <c r="BW64" i="28"/>
  <c r="BW32" i="28"/>
  <c r="BW30" i="28"/>
  <c r="BW28" i="28"/>
  <c r="BW26" i="28"/>
  <c r="BW24" i="28"/>
  <c r="BW22" i="28"/>
  <c r="BW33" i="28"/>
  <c r="BW31" i="28"/>
  <c r="BW29" i="28"/>
  <c r="BW27" i="28"/>
  <c r="BW25" i="28"/>
  <c r="BW23" i="28"/>
  <c r="BW55" i="28"/>
  <c r="CU120" i="28"/>
  <c r="CU116" i="28"/>
  <c r="CU114" i="28"/>
  <c r="CU112" i="28"/>
  <c r="CU117" i="28"/>
  <c r="CU115" i="28"/>
  <c r="CU113" i="28"/>
  <c r="CU111" i="28"/>
  <c r="CU108" i="28"/>
  <c r="CU106" i="28"/>
  <c r="CU104" i="28"/>
  <c r="CU109" i="28"/>
  <c r="CU118" i="28"/>
  <c r="CU110" i="28"/>
  <c r="CU103" i="28"/>
  <c r="CU101" i="28"/>
  <c r="CU99" i="28"/>
  <c r="CU97" i="28"/>
  <c r="CU95" i="28"/>
  <c r="CU93" i="28"/>
  <c r="CU91" i="28"/>
  <c r="CU89" i="28"/>
  <c r="CU107" i="28"/>
  <c r="CU92" i="28"/>
  <c r="CU85" i="28"/>
  <c r="CU83" i="28"/>
  <c r="CU81" i="28"/>
  <c r="CU79" i="28"/>
  <c r="CU77" i="28"/>
  <c r="CU75" i="28"/>
  <c r="CU73" i="28"/>
  <c r="CU71" i="28"/>
  <c r="CU96" i="28"/>
  <c r="CU86" i="28"/>
  <c r="CU102" i="28"/>
  <c r="CU94" i="28"/>
  <c r="CU84" i="28"/>
  <c r="CU82" i="28"/>
  <c r="CU80" i="28"/>
  <c r="CU78" i="28"/>
  <c r="CU76" i="28"/>
  <c r="CU74" i="28"/>
  <c r="CU72" i="28"/>
  <c r="CU70" i="28"/>
  <c r="CU100" i="28"/>
  <c r="CU87" i="28"/>
  <c r="CU90" i="28"/>
  <c r="CU119" i="28"/>
  <c r="CU98" i="28"/>
  <c r="CU68" i="28"/>
  <c r="CU66" i="28"/>
  <c r="CU64" i="28"/>
  <c r="CU62" i="28"/>
  <c r="CU60" i="28"/>
  <c r="CU58" i="28"/>
  <c r="CU56" i="28"/>
  <c r="CU105" i="28"/>
  <c r="CU88" i="28"/>
  <c r="CU69" i="28"/>
  <c r="CU59" i="28"/>
  <c r="CU53" i="28"/>
  <c r="CU51" i="28"/>
  <c r="CU49" i="28"/>
  <c r="CU47" i="28"/>
  <c r="CU45" i="28"/>
  <c r="CU43" i="28"/>
  <c r="CU41" i="28"/>
  <c r="CU39" i="28"/>
  <c r="CU37" i="28"/>
  <c r="CU35" i="28"/>
  <c r="CU33" i="28"/>
  <c r="CU67" i="28"/>
  <c r="CU63" i="28"/>
  <c r="CU57" i="28"/>
  <c r="CU52" i="28"/>
  <c r="CU50" i="28"/>
  <c r="CU48" i="28"/>
  <c r="CU46" i="28"/>
  <c r="CU44" i="28"/>
  <c r="CU42" i="28"/>
  <c r="CU40" i="28"/>
  <c r="CU38" i="28"/>
  <c r="CU36" i="28"/>
  <c r="CU34" i="28"/>
  <c r="CU61" i="28"/>
  <c r="CU65" i="28"/>
  <c r="CU31" i="28"/>
  <c r="CU29" i="28"/>
  <c r="CU27" i="28"/>
  <c r="CU25" i="28"/>
  <c r="CU23" i="28"/>
  <c r="CU21" i="28"/>
  <c r="CU19" i="28"/>
  <c r="CU17" i="28"/>
  <c r="CU54" i="28"/>
  <c r="CU30" i="28"/>
  <c r="CU28" i="28"/>
  <c r="CU26" i="28"/>
  <c r="CU24" i="28"/>
  <c r="CU22" i="28"/>
  <c r="CU20" i="28"/>
  <c r="CU18" i="28"/>
  <c r="CU55" i="28"/>
  <c r="CU32" i="28"/>
  <c r="BV117" i="28"/>
  <c r="BV115" i="28"/>
  <c r="BV113" i="28"/>
  <c r="BV118" i="28"/>
  <c r="BV110" i="28"/>
  <c r="BV111" i="28"/>
  <c r="BV105" i="28"/>
  <c r="BV120" i="28"/>
  <c r="BV119" i="28"/>
  <c r="BV109" i="28"/>
  <c r="BV108" i="28"/>
  <c r="BV102" i="28"/>
  <c r="BV100" i="28"/>
  <c r="BV98" i="28"/>
  <c r="BV96" i="28"/>
  <c r="BV94" i="28"/>
  <c r="BV92" i="28"/>
  <c r="BV90" i="28"/>
  <c r="BV88" i="28"/>
  <c r="BV86" i="28"/>
  <c r="BV107" i="28"/>
  <c r="BV104" i="28"/>
  <c r="BV112" i="28"/>
  <c r="BV114" i="28"/>
  <c r="BV91" i="28"/>
  <c r="BV84" i="28"/>
  <c r="BV82" i="28"/>
  <c r="BV80" i="28"/>
  <c r="BV78" i="28"/>
  <c r="BV76" i="28"/>
  <c r="BV74" i="28"/>
  <c r="BV72" i="28"/>
  <c r="BV103" i="28"/>
  <c r="BV95" i="28"/>
  <c r="BV89" i="28"/>
  <c r="BV101" i="28"/>
  <c r="BV93" i="28"/>
  <c r="BV87" i="28"/>
  <c r="BV85" i="28"/>
  <c r="BV83" i="28"/>
  <c r="BV81" i="28"/>
  <c r="BV79" i="28"/>
  <c r="BV77" i="28"/>
  <c r="BV75" i="28"/>
  <c r="BV73" i="28"/>
  <c r="BV99" i="28"/>
  <c r="BV106" i="28"/>
  <c r="BV70" i="28"/>
  <c r="BV67" i="28"/>
  <c r="BV65" i="28"/>
  <c r="BV63" i="28"/>
  <c r="BV61" i="28"/>
  <c r="BV59" i="28"/>
  <c r="BV57" i="28"/>
  <c r="BV55" i="28"/>
  <c r="BV68" i="28"/>
  <c r="BV116" i="28"/>
  <c r="BV71" i="28"/>
  <c r="BV97" i="28"/>
  <c r="BV66" i="28"/>
  <c r="BV64" i="28"/>
  <c r="BV56" i="28"/>
  <c r="BV52" i="28"/>
  <c r="BV50" i="28"/>
  <c r="BV48" i="28"/>
  <c r="BV46" i="28"/>
  <c r="BV44" i="28"/>
  <c r="BV42" i="28"/>
  <c r="BV40" i="28"/>
  <c r="BV38" i="28"/>
  <c r="BV36" i="28"/>
  <c r="BV34" i="28"/>
  <c r="BV60" i="28"/>
  <c r="BV54" i="28"/>
  <c r="BV58" i="28"/>
  <c r="BV53" i="28"/>
  <c r="BV51" i="28"/>
  <c r="BV49" i="28"/>
  <c r="BV47" i="28"/>
  <c r="BV45" i="28"/>
  <c r="BV43" i="28"/>
  <c r="BV41" i="28"/>
  <c r="BV39" i="28"/>
  <c r="BV37" i="28"/>
  <c r="BV35" i="28"/>
  <c r="BV62" i="28"/>
  <c r="BV32" i="28"/>
  <c r="BV30" i="28"/>
  <c r="BV28" i="28"/>
  <c r="BV26" i="28"/>
  <c r="BV24" i="28"/>
  <c r="BV22" i="28"/>
  <c r="BV20" i="28"/>
  <c r="BV18" i="28"/>
  <c r="BV33" i="28"/>
  <c r="BV69" i="28"/>
  <c r="BV31" i="28"/>
  <c r="BV29" i="28"/>
  <c r="BV27" i="28"/>
  <c r="BV25" i="28"/>
  <c r="BV23" i="28"/>
  <c r="BV21" i="28"/>
  <c r="BV19" i="28"/>
  <c r="BV17" i="28"/>
  <c r="AZ119" i="28"/>
  <c r="AZ117" i="28"/>
  <c r="AZ115" i="28"/>
  <c r="AZ113" i="28"/>
  <c r="AZ118" i="28"/>
  <c r="AZ108" i="28"/>
  <c r="AZ106" i="28"/>
  <c r="AZ110" i="28"/>
  <c r="AZ114" i="28"/>
  <c r="AZ112" i="28"/>
  <c r="AZ109" i="28"/>
  <c r="AZ107" i="28"/>
  <c r="AZ111" i="28"/>
  <c r="AZ120" i="28"/>
  <c r="AZ105" i="28"/>
  <c r="AZ116" i="28"/>
  <c r="AZ103" i="28"/>
  <c r="AZ101" i="28"/>
  <c r="AZ99" i="28"/>
  <c r="AZ97" i="28"/>
  <c r="AZ95" i="28"/>
  <c r="AZ93" i="28"/>
  <c r="AZ85" i="28"/>
  <c r="AZ83" i="28"/>
  <c r="AZ81" i="28"/>
  <c r="AZ79" i="28"/>
  <c r="AZ77" i="28"/>
  <c r="AZ75" i="28"/>
  <c r="AZ73" i="28"/>
  <c r="AZ71" i="28"/>
  <c r="AZ69" i="28"/>
  <c r="AZ102" i="28"/>
  <c r="AZ94" i="28"/>
  <c r="AZ92" i="28"/>
  <c r="AZ87" i="28"/>
  <c r="AZ100" i="28"/>
  <c r="AZ84" i="28"/>
  <c r="AZ82" i="28"/>
  <c r="AZ80" i="28"/>
  <c r="AZ78" i="28"/>
  <c r="AZ76" i="28"/>
  <c r="AZ74" i="28"/>
  <c r="AZ98" i="28"/>
  <c r="AZ91" i="28"/>
  <c r="AZ88" i="28"/>
  <c r="AZ104" i="28"/>
  <c r="AZ89" i="28"/>
  <c r="AZ96" i="28"/>
  <c r="AZ66" i="28"/>
  <c r="AZ64" i="28"/>
  <c r="AZ62" i="28"/>
  <c r="AZ60" i="28"/>
  <c r="AZ58" i="28"/>
  <c r="AZ56" i="28"/>
  <c r="AZ70" i="28"/>
  <c r="AZ90" i="28"/>
  <c r="AZ68" i="28"/>
  <c r="AZ67" i="28"/>
  <c r="AZ65" i="28"/>
  <c r="AZ63" i="28"/>
  <c r="AZ61" i="28"/>
  <c r="AZ59" i="28"/>
  <c r="AZ57" i="28"/>
  <c r="AZ55" i="28"/>
  <c r="AZ54" i="28"/>
  <c r="AZ52" i="28"/>
  <c r="AZ50" i="28"/>
  <c r="AZ48" i="28"/>
  <c r="AZ46" i="28"/>
  <c r="AZ44" i="28"/>
  <c r="AZ42" i="28"/>
  <c r="AZ40" i="28"/>
  <c r="AZ38" i="28"/>
  <c r="AZ36" i="28"/>
  <c r="AZ86" i="28"/>
  <c r="AZ72" i="28"/>
  <c r="AZ45" i="28"/>
  <c r="AZ31" i="28"/>
  <c r="AZ29" i="28"/>
  <c r="AZ27" i="28"/>
  <c r="AZ25" i="28"/>
  <c r="AZ23" i="28"/>
  <c r="AZ21" i="28"/>
  <c r="AZ19" i="28"/>
  <c r="AZ17" i="28"/>
  <c r="AZ51" i="28"/>
  <c r="AZ35" i="28"/>
  <c r="AZ41" i="28"/>
  <c r="AZ47" i="28"/>
  <c r="AZ53" i="28"/>
  <c r="AZ39" i="28"/>
  <c r="AZ32" i="28"/>
  <c r="AZ30" i="28"/>
  <c r="AZ28" i="28"/>
  <c r="AZ26" i="28"/>
  <c r="AZ24" i="28"/>
  <c r="AZ22" i="28"/>
  <c r="AZ20" i="28"/>
  <c r="AZ18" i="28"/>
  <c r="AZ43" i="28"/>
  <c r="AZ49" i="28"/>
  <c r="AZ37" i="28"/>
  <c r="AZ34" i="28"/>
  <c r="AZ33" i="28"/>
  <c r="AV118" i="28"/>
  <c r="AV120" i="28"/>
  <c r="AV119" i="28"/>
  <c r="AV114" i="28"/>
  <c r="AV112" i="28"/>
  <c r="AV110" i="28"/>
  <c r="AV115" i="28"/>
  <c r="AV113" i="28"/>
  <c r="AV106" i="28"/>
  <c r="AV104" i="28"/>
  <c r="AV102" i="28"/>
  <c r="AV100" i="28"/>
  <c r="AV98" i="28"/>
  <c r="AV96" i="28"/>
  <c r="AV94" i="28"/>
  <c r="AV92" i="28"/>
  <c r="AV90" i="28"/>
  <c r="AV88" i="28"/>
  <c r="AV86" i="28"/>
  <c r="AV116" i="28"/>
  <c r="AV109" i="28"/>
  <c r="AV108" i="28"/>
  <c r="AV105" i="28"/>
  <c r="AV103" i="28"/>
  <c r="AV101" i="28"/>
  <c r="AV99" i="28"/>
  <c r="AV97" i="28"/>
  <c r="AV95" i="28"/>
  <c r="AV93" i="28"/>
  <c r="AV91" i="28"/>
  <c r="AV89" i="28"/>
  <c r="AV87" i="28"/>
  <c r="AV107" i="28"/>
  <c r="AV85" i="28"/>
  <c r="AV83" i="28"/>
  <c r="AV81" i="28"/>
  <c r="AV79" i="28"/>
  <c r="AV77" i="28"/>
  <c r="AV75" i="28"/>
  <c r="AV73" i="28"/>
  <c r="AV71" i="28"/>
  <c r="AV111" i="28"/>
  <c r="AV117" i="28"/>
  <c r="AV84" i="28"/>
  <c r="AV69" i="28"/>
  <c r="AV67" i="28"/>
  <c r="AV65" i="28"/>
  <c r="AV63" i="28"/>
  <c r="AV61" i="28"/>
  <c r="AV59" i="28"/>
  <c r="AV57" i="28"/>
  <c r="AV55" i="28"/>
  <c r="AV82" i="28"/>
  <c r="AV80" i="28"/>
  <c r="AV76" i="28"/>
  <c r="AV70" i="28"/>
  <c r="AV74" i="28"/>
  <c r="AV66" i="28"/>
  <c r="AV64" i="28"/>
  <c r="AV62" i="28"/>
  <c r="AV60" i="28"/>
  <c r="AV58" i="28"/>
  <c r="AV72" i="28"/>
  <c r="AV78" i="28"/>
  <c r="AV53" i="28"/>
  <c r="AV51" i="28"/>
  <c r="AV49" i="28"/>
  <c r="AV47" i="28"/>
  <c r="AV45" i="28"/>
  <c r="AV43" i="28"/>
  <c r="AV41" i="28"/>
  <c r="AV39" i="28"/>
  <c r="AV37" i="28"/>
  <c r="AV35" i="28"/>
  <c r="AV68" i="28"/>
  <c r="AV54" i="28"/>
  <c r="AV52" i="28"/>
  <c r="AV50" i="28"/>
  <c r="AV48" i="28"/>
  <c r="AV46" i="28"/>
  <c r="AV44" i="28"/>
  <c r="AV42" i="28"/>
  <c r="AV40" i="28"/>
  <c r="AV38" i="28"/>
  <c r="AV36" i="28"/>
  <c r="AV56" i="28"/>
  <c r="AV28" i="28"/>
  <c r="AV24" i="28"/>
  <c r="AV34" i="28"/>
  <c r="AV32" i="28"/>
  <c r="AV33" i="28"/>
  <c r="AV30" i="28"/>
  <c r="AV26" i="28"/>
  <c r="AV22" i="28"/>
  <c r="AV31" i="28"/>
  <c r="AV29" i="28"/>
  <c r="AV27" i="28"/>
  <c r="AV25" i="28"/>
  <c r="AV23" i="28"/>
  <c r="AV21" i="28"/>
  <c r="AV19" i="28"/>
  <c r="AV17" i="28"/>
  <c r="AV18" i="28"/>
  <c r="AV20" i="28"/>
  <c r="CF117" i="28"/>
  <c r="CF115" i="28"/>
  <c r="CF113" i="28"/>
  <c r="CF120" i="28"/>
  <c r="CF108" i="28"/>
  <c r="CF106" i="28"/>
  <c r="CF104" i="28"/>
  <c r="CF118" i="28"/>
  <c r="CF114" i="28"/>
  <c r="CF110" i="28"/>
  <c r="CF109" i="28"/>
  <c r="CF107" i="28"/>
  <c r="CF119" i="28"/>
  <c r="CF103" i="28"/>
  <c r="CF101" i="28"/>
  <c r="CF99" i="28"/>
  <c r="CF97" i="28"/>
  <c r="CF95" i="28"/>
  <c r="CF93" i="28"/>
  <c r="CF112" i="28"/>
  <c r="CF105" i="28"/>
  <c r="CF85" i="28"/>
  <c r="CF83" i="28"/>
  <c r="CF81" i="28"/>
  <c r="CF79" i="28"/>
  <c r="CF77" i="28"/>
  <c r="CF75" i="28"/>
  <c r="CF73" i="28"/>
  <c r="CF71" i="28"/>
  <c r="CF69" i="28"/>
  <c r="CF111" i="28"/>
  <c r="CF98" i="28"/>
  <c r="CF87" i="28"/>
  <c r="CF90" i="28"/>
  <c r="CF96" i="28"/>
  <c r="CF92" i="28"/>
  <c r="CF88" i="28"/>
  <c r="CF84" i="28"/>
  <c r="CF82" i="28"/>
  <c r="CF80" i="28"/>
  <c r="CF78" i="28"/>
  <c r="CF76" i="28"/>
  <c r="CF74" i="28"/>
  <c r="CF102" i="28"/>
  <c r="CF94" i="28"/>
  <c r="CF72" i="28"/>
  <c r="CF70" i="28"/>
  <c r="CF68" i="28"/>
  <c r="CF66" i="28"/>
  <c r="CF64" i="28"/>
  <c r="CF62" i="28"/>
  <c r="CF60" i="28"/>
  <c r="CF58" i="28"/>
  <c r="CF56" i="28"/>
  <c r="CF116" i="28"/>
  <c r="CF86" i="28"/>
  <c r="CF100" i="28"/>
  <c r="CF91" i="28"/>
  <c r="CF67" i="28"/>
  <c r="CF65" i="28"/>
  <c r="CF63" i="28"/>
  <c r="CF61" i="28"/>
  <c r="CF59" i="28"/>
  <c r="CF57" i="28"/>
  <c r="CF89" i="28"/>
  <c r="CF52" i="28"/>
  <c r="CF50" i="28"/>
  <c r="CF48" i="28"/>
  <c r="CF46" i="28"/>
  <c r="CF44" i="28"/>
  <c r="CF42" i="28"/>
  <c r="CF40" i="28"/>
  <c r="CF38" i="28"/>
  <c r="CF36" i="28"/>
  <c r="CF55" i="28"/>
  <c r="CF54" i="28"/>
  <c r="CF41" i="28"/>
  <c r="CF39" i="28"/>
  <c r="CF31" i="28"/>
  <c r="CF29" i="28"/>
  <c r="CF27" i="28"/>
  <c r="CF25" i="28"/>
  <c r="CF23" i="28"/>
  <c r="CF21" i="28"/>
  <c r="CF19" i="28"/>
  <c r="CF17" i="28"/>
  <c r="CF47" i="28"/>
  <c r="CF33" i="28"/>
  <c r="CF53" i="28"/>
  <c r="CF37" i="28"/>
  <c r="CF43" i="28"/>
  <c r="CF34" i="28"/>
  <c r="CF49" i="28"/>
  <c r="CF35" i="28"/>
  <c r="CF32" i="28"/>
  <c r="CF30" i="28"/>
  <c r="CF28" i="28"/>
  <c r="CF26" i="28"/>
  <c r="CF24" i="28"/>
  <c r="CF22" i="28"/>
  <c r="CF20" i="28"/>
  <c r="CF18" i="28"/>
  <c r="CF45" i="28"/>
  <c r="CF51" i="28"/>
  <c r="K117" i="28"/>
  <c r="K115" i="28"/>
  <c r="K113" i="28"/>
  <c r="K119" i="28"/>
  <c r="K116" i="28"/>
  <c r="K118" i="28"/>
  <c r="K109" i="28"/>
  <c r="K107" i="28"/>
  <c r="K105" i="28"/>
  <c r="K120" i="28"/>
  <c r="K114" i="28"/>
  <c r="K110" i="28"/>
  <c r="K112" i="28"/>
  <c r="K104" i="28"/>
  <c r="K102" i="28"/>
  <c r="K100" i="28"/>
  <c r="K98" i="28"/>
  <c r="K96" i="28"/>
  <c r="K94" i="28"/>
  <c r="K92" i="28"/>
  <c r="K90" i="28"/>
  <c r="K88" i="28"/>
  <c r="K86" i="28"/>
  <c r="K84" i="28"/>
  <c r="K82" i="28"/>
  <c r="K80" i="28"/>
  <c r="K78" i="28"/>
  <c r="K76" i="28"/>
  <c r="K74" i="28"/>
  <c r="K72" i="28"/>
  <c r="K103" i="28"/>
  <c r="K95" i="28"/>
  <c r="K108" i="28"/>
  <c r="K101" i="28"/>
  <c r="K89" i="28"/>
  <c r="K111" i="28"/>
  <c r="K91" i="28"/>
  <c r="K85" i="28"/>
  <c r="K83" i="28"/>
  <c r="K81" i="28"/>
  <c r="K79" i="28"/>
  <c r="K77" i="28"/>
  <c r="K75" i="28"/>
  <c r="K73" i="28"/>
  <c r="K71" i="28"/>
  <c r="K99" i="28"/>
  <c r="K93" i="28"/>
  <c r="K106" i="28"/>
  <c r="K87" i="28"/>
  <c r="K97" i="28"/>
  <c r="K70" i="28"/>
  <c r="K67" i="28"/>
  <c r="K65" i="28"/>
  <c r="K63" i="28"/>
  <c r="K61" i="28"/>
  <c r="K59" i="28"/>
  <c r="K57" i="28"/>
  <c r="K69" i="28"/>
  <c r="K54" i="28"/>
  <c r="K52" i="28"/>
  <c r="K50" i="28"/>
  <c r="K48" i="28"/>
  <c r="K46" i="28"/>
  <c r="K44" i="28"/>
  <c r="K42" i="28"/>
  <c r="K40" i="28"/>
  <c r="K38" i="28"/>
  <c r="K36" i="28"/>
  <c r="K34" i="28"/>
  <c r="K55" i="28"/>
  <c r="K64" i="28"/>
  <c r="K56" i="28"/>
  <c r="K58" i="28"/>
  <c r="K62" i="28"/>
  <c r="K53" i="28"/>
  <c r="K51" i="28"/>
  <c r="K49" i="28"/>
  <c r="K47" i="28"/>
  <c r="K45" i="28"/>
  <c r="K43" i="28"/>
  <c r="K41" i="28"/>
  <c r="K39" i="28"/>
  <c r="K37" i="28"/>
  <c r="K35" i="28"/>
  <c r="K66" i="28"/>
  <c r="K60" i="28"/>
  <c r="K32" i="28"/>
  <c r="K30" i="28"/>
  <c r="K28" i="28"/>
  <c r="K26" i="28"/>
  <c r="K24" i="28"/>
  <c r="K22" i="28"/>
  <c r="K20" i="28"/>
  <c r="K18" i="28"/>
  <c r="K31" i="28"/>
  <c r="K29" i="28"/>
  <c r="K27" i="28"/>
  <c r="K25" i="28"/>
  <c r="K23" i="28"/>
  <c r="K21" i="28"/>
  <c r="K19" i="28"/>
  <c r="K17" i="28"/>
  <c r="K68" i="28"/>
  <c r="K33" i="28"/>
  <c r="CM117" i="28"/>
  <c r="CM115" i="28"/>
  <c r="CM113" i="28"/>
  <c r="CM111" i="28"/>
  <c r="CM119" i="28"/>
  <c r="CM120" i="28"/>
  <c r="CM116" i="28"/>
  <c r="CM114" i="28"/>
  <c r="CM109" i="28"/>
  <c r="CM107" i="28"/>
  <c r="CM105" i="28"/>
  <c r="CM118" i="28"/>
  <c r="CM112" i="28"/>
  <c r="CM106" i="28"/>
  <c r="CM102" i="28"/>
  <c r="CM100" i="28"/>
  <c r="CM98" i="28"/>
  <c r="CM96" i="28"/>
  <c r="CM94" i="28"/>
  <c r="CM92" i="28"/>
  <c r="CM90" i="28"/>
  <c r="CM110" i="28"/>
  <c r="CM104" i="28"/>
  <c r="CM108" i="28"/>
  <c r="CM84" i="28"/>
  <c r="CM82" i="28"/>
  <c r="CM80" i="28"/>
  <c r="CM78" i="28"/>
  <c r="CM76" i="28"/>
  <c r="CM74" i="28"/>
  <c r="CM72" i="28"/>
  <c r="CM101" i="28"/>
  <c r="CM93" i="28"/>
  <c r="CM88" i="28"/>
  <c r="CM99" i="28"/>
  <c r="CM86" i="28"/>
  <c r="CM85" i="28"/>
  <c r="CM83" i="28"/>
  <c r="CM81" i="28"/>
  <c r="CM79" i="28"/>
  <c r="CM77" i="28"/>
  <c r="CM75" i="28"/>
  <c r="CM73" i="28"/>
  <c r="CM71" i="28"/>
  <c r="CM69" i="28"/>
  <c r="CM97" i="28"/>
  <c r="CM91" i="28"/>
  <c r="CM89" i="28"/>
  <c r="CM103" i="28"/>
  <c r="CM67" i="28"/>
  <c r="CM65" i="28"/>
  <c r="CM63" i="28"/>
  <c r="CM61" i="28"/>
  <c r="CM59" i="28"/>
  <c r="CM57" i="28"/>
  <c r="CM95" i="28"/>
  <c r="CM87" i="28"/>
  <c r="CM70" i="28"/>
  <c r="CM52" i="28"/>
  <c r="CM50" i="28"/>
  <c r="CM48" i="28"/>
  <c r="CM46" i="28"/>
  <c r="CM44" i="28"/>
  <c r="CM42" i="28"/>
  <c r="CM40" i="28"/>
  <c r="CM38" i="28"/>
  <c r="CM36" i="28"/>
  <c r="CM34" i="28"/>
  <c r="CM32" i="28"/>
  <c r="CM55" i="28"/>
  <c r="CM58" i="28"/>
  <c r="CM68" i="28"/>
  <c r="CM54" i="28"/>
  <c r="CM62" i="28"/>
  <c r="CM56" i="28"/>
  <c r="CM53" i="28"/>
  <c r="CM51" i="28"/>
  <c r="CM49" i="28"/>
  <c r="CM47" i="28"/>
  <c r="CM45" i="28"/>
  <c r="CM43" i="28"/>
  <c r="CM41" i="28"/>
  <c r="CM39" i="28"/>
  <c r="CM37" i="28"/>
  <c r="CM35" i="28"/>
  <c r="CM64" i="28"/>
  <c r="CM66" i="28"/>
  <c r="CM30" i="28"/>
  <c r="CM28" i="28"/>
  <c r="CM26" i="28"/>
  <c r="CM24" i="28"/>
  <c r="CM22" i="28"/>
  <c r="CM20" i="28"/>
  <c r="CM18" i="28"/>
  <c r="CM60" i="28"/>
  <c r="CM31" i="28"/>
  <c r="CM29" i="28"/>
  <c r="CM27" i="28"/>
  <c r="CM25" i="28"/>
  <c r="CM23" i="28"/>
  <c r="CM21" i="28"/>
  <c r="CM19" i="28"/>
  <c r="CM17" i="28"/>
  <c r="CM33" i="28"/>
  <c r="BZ117" i="28"/>
  <c r="BZ115" i="28"/>
  <c r="BZ113" i="28"/>
  <c r="BZ111" i="28"/>
  <c r="BZ116" i="28"/>
  <c r="BZ114" i="28"/>
  <c r="BZ112" i="28"/>
  <c r="BZ119" i="28"/>
  <c r="BZ120" i="28"/>
  <c r="BZ118" i="28"/>
  <c r="BZ109" i="28"/>
  <c r="BZ102" i="28"/>
  <c r="BZ100" i="28"/>
  <c r="BZ98" i="28"/>
  <c r="BZ96" i="28"/>
  <c r="BZ94" i="28"/>
  <c r="BZ108" i="28"/>
  <c r="BZ104" i="28"/>
  <c r="BZ107" i="28"/>
  <c r="BZ103" i="28"/>
  <c r="BZ101" i="28"/>
  <c r="BZ99" i="28"/>
  <c r="BZ97" i="28"/>
  <c r="BZ95" i="28"/>
  <c r="BZ93" i="28"/>
  <c r="BZ91" i="28"/>
  <c r="BZ89" i="28"/>
  <c r="BZ87" i="28"/>
  <c r="BZ86" i="28"/>
  <c r="BZ105" i="28"/>
  <c r="BZ90" i="28"/>
  <c r="BZ85" i="28"/>
  <c r="BZ83" i="28"/>
  <c r="BZ81" i="28"/>
  <c r="BZ79" i="28"/>
  <c r="BZ77" i="28"/>
  <c r="BZ92" i="28"/>
  <c r="BZ88" i="28"/>
  <c r="BZ76" i="28"/>
  <c r="BZ75" i="28"/>
  <c r="BZ74" i="28"/>
  <c r="BZ73" i="28"/>
  <c r="BZ80" i="28"/>
  <c r="BZ72" i="28"/>
  <c r="BZ67" i="28"/>
  <c r="BZ65" i="28"/>
  <c r="BZ63" i="28"/>
  <c r="BZ61" i="28"/>
  <c r="BZ59" i="28"/>
  <c r="BZ57" i="28"/>
  <c r="BZ55" i="28"/>
  <c r="BZ70" i="28"/>
  <c r="BZ110" i="28"/>
  <c r="BZ106" i="28"/>
  <c r="BZ78" i="28"/>
  <c r="BZ68" i="28"/>
  <c r="BZ71" i="28"/>
  <c r="BZ84" i="28"/>
  <c r="BZ66" i="28"/>
  <c r="BZ64" i="28"/>
  <c r="BZ62" i="28"/>
  <c r="BZ60" i="28"/>
  <c r="BZ58" i="28"/>
  <c r="BZ54" i="28"/>
  <c r="BZ82" i="28"/>
  <c r="BZ53" i="28"/>
  <c r="BZ51" i="28"/>
  <c r="BZ49" i="28"/>
  <c r="BZ47" i="28"/>
  <c r="BZ45" i="28"/>
  <c r="BZ43" i="28"/>
  <c r="BZ41" i="28"/>
  <c r="BZ56" i="28"/>
  <c r="BZ52" i="28"/>
  <c r="BZ50" i="28"/>
  <c r="BZ48" i="28"/>
  <c r="BZ46" i="28"/>
  <c r="BZ44" i="28"/>
  <c r="BZ42" i="28"/>
  <c r="BZ40" i="28"/>
  <c r="BZ38" i="28"/>
  <c r="BZ36" i="28"/>
  <c r="BZ34" i="28"/>
  <c r="BZ32" i="28"/>
  <c r="BZ30" i="28"/>
  <c r="BZ28" i="28"/>
  <c r="BZ26" i="28"/>
  <c r="BZ24" i="28"/>
  <c r="BZ22" i="28"/>
  <c r="BZ20" i="28"/>
  <c r="BZ18" i="28"/>
  <c r="BZ39" i="28"/>
  <c r="BZ33" i="28"/>
  <c r="BZ37" i="28"/>
  <c r="BZ31" i="28"/>
  <c r="BZ29" i="28"/>
  <c r="BZ27" i="28"/>
  <c r="BZ25" i="28"/>
  <c r="BZ23" i="28"/>
  <c r="BZ21" i="28"/>
  <c r="BZ19" i="28"/>
  <c r="BZ17" i="28"/>
  <c r="BZ69" i="28"/>
  <c r="BZ35" i="28"/>
  <c r="BC120" i="28"/>
  <c r="BC118" i="28"/>
  <c r="BC119" i="28"/>
  <c r="BC116" i="28"/>
  <c r="BC114" i="28"/>
  <c r="BC112" i="28"/>
  <c r="BC110" i="28"/>
  <c r="BC117" i="28"/>
  <c r="BC115" i="28"/>
  <c r="BC113" i="28"/>
  <c r="BC109" i="28"/>
  <c r="BC108" i="28"/>
  <c r="BC103" i="28"/>
  <c r="BC101" i="28"/>
  <c r="BC99" i="28"/>
  <c r="BC97" i="28"/>
  <c r="BC95" i="28"/>
  <c r="BC93" i="28"/>
  <c r="BC91" i="28"/>
  <c r="BC107" i="28"/>
  <c r="BC111" i="28"/>
  <c r="BC104" i="28"/>
  <c r="BC102" i="28"/>
  <c r="BC100" i="28"/>
  <c r="BC98" i="28"/>
  <c r="BC96" i="28"/>
  <c r="BC94" i="28"/>
  <c r="BC92" i="28"/>
  <c r="BC90" i="28"/>
  <c r="BC106" i="28"/>
  <c r="BC87" i="28"/>
  <c r="BC84" i="28"/>
  <c r="BC82" i="28"/>
  <c r="BC80" i="28"/>
  <c r="BC78" i="28"/>
  <c r="BC76" i="28"/>
  <c r="BC74" i="28"/>
  <c r="BC72" i="28"/>
  <c r="BC105" i="28"/>
  <c r="BC88" i="28"/>
  <c r="BC89" i="28"/>
  <c r="BC79" i="28"/>
  <c r="BC66" i="28"/>
  <c r="BC64" i="28"/>
  <c r="BC62" i="28"/>
  <c r="BC60" i="28"/>
  <c r="BC58" i="28"/>
  <c r="BC56" i="28"/>
  <c r="BC71" i="28"/>
  <c r="BC70" i="28"/>
  <c r="BC85" i="28"/>
  <c r="BC77" i="28"/>
  <c r="BC75" i="28"/>
  <c r="BC68" i="28"/>
  <c r="BC73" i="28"/>
  <c r="BC83" i="28"/>
  <c r="BC67" i="28"/>
  <c r="BC65" i="28"/>
  <c r="BC63" i="28"/>
  <c r="BC61" i="28"/>
  <c r="BC59" i="28"/>
  <c r="BC57" i="28"/>
  <c r="BC69" i="28"/>
  <c r="BC81" i="28"/>
  <c r="BC54" i="28"/>
  <c r="BC52" i="28"/>
  <c r="BC50" i="28"/>
  <c r="BC48" i="28"/>
  <c r="BC46" i="28"/>
  <c r="BC44" i="28"/>
  <c r="BC42" i="28"/>
  <c r="BC40" i="28"/>
  <c r="BC38" i="28"/>
  <c r="BC36" i="28"/>
  <c r="BC34" i="28"/>
  <c r="BC86" i="28"/>
  <c r="BC53" i="28"/>
  <c r="BC51" i="28"/>
  <c r="BC49" i="28"/>
  <c r="BC47" i="28"/>
  <c r="BC45" i="28"/>
  <c r="BC43" i="28"/>
  <c r="BC41" i="28"/>
  <c r="BC39" i="28"/>
  <c r="BC37" i="28"/>
  <c r="BC35" i="28"/>
  <c r="BC55" i="28"/>
  <c r="BC29" i="28"/>
  <c r="BC19" i="28"/>
  <c r="BC31" i="28"/>
  <c r="BC25" i="28"/>
  <c r="BC23" i="28"/>
  <c r="BC21" i="28"/>
  <c r="BC27" i="28"/>
  <c r="BC32" i="28"/>
  <c r="BC30" i="28"/>
  <c r="BC28" i="28"/>
  <c r="BC26" i="28"/>
  <c r="BC24" i="28"/>
  <c r="BC22" i="28"/>
  <c r="BC20" i="28"/>
  <c r="BC18" i="28"/>
  <c r="BC33" i="28"/>
  <c r="BC17" i="28"/>
  <c r="AF119" i="28"/>
  <c r="AF115" i="28"/>
  <c r="AF120" i="28"/>
  <c r="AF116" i="28"/>
  <c r="AF117" i="28"/>
  <c r="AF118" i="28"/>
  <c r="AF111" i="28"/>
  <c r="AF108" i="28"/>
  <c r="AF104" i="28"/>
  <c r="AF102" i="28"/>
  <c r="AF100" i="28"/>
  <c r="AF98" i="28"/>
  <c r="AF96" i="28"/>
  <c r="AF94" i="28"/>
  <c r="AF92" i="28"/>
  <c r="AF90" i="28"/>
  <c r="AF88" i="28"/>
  <c r="AF110" i="28"/>
  <c r="AF105" i="28"/>
  <c r="AF113" i="28"/>
  <c r="AF107" i="28"/>
  <c r="AF114" i="28"/>
  <c r="AF112" i="28"/>
  <c r="AF103" i="28"/>
  <c r="AF101" i="28"/>
  <c r="AF99" i="28"/>
  <c r="AF97" i="28"/>
  <c r="AF95" i="28"/>
  <c r="AF93" i="28"/>
  <c r="AF91" i="28"/>
  <c r="AF89" i="28"/>
  <c r="AF87" i="28"/>
  <c r="AF109" i="28"/>
  <c r="AF85" i="28"/>
  <c r="AF83" i="28"/>
  <c r="AF81" i="28"/>
  <c r="AF79" i="28"/>
  <c r="AF77" i="28"/>
  <c r="AF75" i="28"/>
  <c r="AF73" i="28"/>
  <c r="AF71" i="28"/>
  <c r="AF106" i="28"/>
  <c r="AF86" i="28"/>
  <c r="AF78" i="28"/>
  <c r="AF67" i="28"/>
  <c r="AF65" i="28"/>
  <c r="AF63" i="28"/>
  <c r="AF61" i="28"/>
  <c r="AF59" i="28"/>
  <c r="AF57" i="28"/>
  <c r="AF55" i="28"/>
  <c r="AF72" i="28"/>
  <c r="AF70" i="28"/>
  <c r="AF84" i="28"/>
  <c r="AF82" i="28"/>
  <c r="AF68" i="28"/>
  <c r="AF66" i="28"/>
  <c r="AF64" i="28"/>
  <c r="AF62" i="28"/>
  <c r="AF60" i="28"/>
  <c r="AF58" i="28"/>
  <c r="AF69" i="28"/>
  <c r="AF76" i="28"/>
  <c r="AF74" i="28"/>
  <c r="AF53" i="28"/>
  <c r="AF51" i="28"/>
  <c r="AF49" i="28"/>
  <c r="AF47" i="28"/>
  <c r="AF45" i="28"/>
  <c r="AF43" i="28"/>
  <c r="AF41" i="28"/>
  <c r="AF39" i="28"/>
  <c r="AF37" i="28"/>
  <c r="AF56" i="28"/>
  <c r="AF54" i="28"/>
  <c r="AF52" i="28"/>
  <c r="AF50" i="28"/>
  <c r="AF48" i="28"/>
  <c r="AF46" i="28"/>
  <c r="AF44" i="28"/>
  <c r="AF42" i="28"/>
  <c r="AF40" i="28"/>
  <c r="AF38" i="28"/>
  <c r="AF36" i="28"/>
  <c r="AF80" i="28"/>
  <c r="AF30" i="28"/>
  <c r="AF18" i="28"/>
  <c r="AF24" i="28"/>
  <c r="AF31" i="28"/>
  <c r="AF29" i="28"/>
  <c r="AF27" i="28"/>
  <c r="AF25" i="28"/>
  <c r="AF23" i="28"/>
  <c r="AF21" i="28"/>
  <c r="AF19" i="28"/>
  <c r="AF17" i="28"/>
  <c r="AF22" i="28"/>
  <c r="AF28" i="28"/>
  <c r="AF26" i="28"/>
  <c r="AF35" i="28"/>
  <c r="AF34" i="28"/>
  <c r="AF33" i="28"/>
  <c r="AF32" i="28"/>
  <c r="AF20" i="28"/>
  <c r="AB118" i="28"/>
  <c r="AB120" i="28"/>
  <c r="AB119" i="28"/>
  <c r="AB116" i="28"/>
  <c r="AB114" i="28"/>
  <c r="AB109" i="28"/>
  <c r="AB107" i="28"/>
  <c r="AB105" i="28"/>
  <c r="AB117" i="28"/>
  <c r="AB108" i="28"/>
  <c r="AB110" i="28"/>
  <c r="AB115" i="28"/>
  <c r="AB106" i="28"/>
  <c r="AB111" i="28"/>
  <c r="AB104" i="28"/>
  <c r="AB102" i="28"/>
  <c r="AB100" i="28"/>
  <c r="AB98" i="28"/>
  <c r="AB96" i="28"/>
  <c r="AB94" i="28"/>
  <c r="AB113" i="28"/>
  <c r="AB112" i="28"/>
  <c r="AB86" i="28"/>
  <c r="AB84" i="28"/>
  <c r="AB82" i="28"/>
  <c r="AB80" i="28"/>
  <c r="AB78" i="28"/>
  <c r="AB76" i="28"/>
  <c r="AB74" i="28"/>
  <c r="AB72" i="28"/>
  <c r="AB70" i="28"/>
  <c r="AB101" i="28"/>
  <c r="AB91" i="28"/>
  <c r="AB87" i="28"/>
  <c r="AB93" i="28"/>
  <c r="AB99" i="28"/>
  <c r="AB88" i="28"/>
  <c r="AB85" i="28"/>
  <c r="AB83" i="28"/>
  <c r="AB81" i="28"/>
  <c r="AB79" i="28"/>
  <c r="AB77" i="28"/>
  <c r="AB75" i="28"/>
  <c r="AB73" i="28"/>
  <c r="AB97" i="28"/>
  <c r="AB90" i="28"/>
  <c r="AB92" i="28"/>
  <c r="AB71" i="28"/>
  <c r="AB89" i="28"/>
  <c r="AB67" i="28"/>
  <c r="AB65" i="28"/>
  <c r="AB63" i="28"/>
  <c r="AB61" i="28"/>
  <c r="AB59" i="28"/>
  <c r="AB57" i="28"/>
  <c r="AB103" i="28"/>
  <c r="AB95" i="28"/>
  <c r="AB68" i="28"/>
  <c r="AB66" i="28"/>
  <c r="AB64" i="28"/>
  <c r="AB62" i="28"/>
  <c r="AB60" i="28"/>
  <c r="AB58" i="28"/>
  <c r="AB69" i="28"/>
  <c r="AB55" i="28"/>
  <c r="AB53" i="28"/>
  <c r="AB51" i="28"/>
  <c r="AB49" i="28"/>
  <c r="AB47" i="28"/>
  <c r="AB45" i="28"/>
  <c r="AB43" i="28"/>
  <c r="AB41" i="28"/>
  <c r="AB39" i="28"/>
  <c r="AB37" i="28"/>
  <c r="AB56" i="28"/>
  <c r="AB44" i="28"/>
  <c r="AB32" i="28"/>
  <c r="AB30" i="28"/>
  <c r="AB28" i="28"/>
  <c r="AB26" i="28"/>
  <c r="AB24" i="28"/>
  <c r="AB22" i="28"/>
  <c r="AB20" i="28"/>
  <c r="AB18" i="28"/>
  <c r="AB50" i="28"/>
  <c r="AB35" i="28"/>
  <c r="AB40" i="28"/>
  <c r="AB46" i="28"/>
  <c r="AB54" i="28"/>
  <c r="AB33" i="28"/>
  <c r="AB52" i="28"/>
  <c r="AB38" i="28"/>
  <c r="AB31" i="28"/>
  <c r="AB29" i="28"/>
  <c r="AB27" i="28"/>
  <c r="AB25" i="28"/>
  <c r="AB23" i="28"/>
  <c r="AB21" i="28"/>
  <c r="AB19" i="28"/>
  <c r="AB17" i="28"/>
  <c r="AB42" i="28"/>
  <c r="AB34" i="28"/>
  <c r="AB48" i="28"/>
  <c r="AB36" i="28"/>
  <c r="BL114" i="28"/>
  <c r="BL116" i="28"/>
  <c r="BL117" i="28"/>
  <c r="BL113" i="28"/>
  <c r="BL110" i="28"/>
  <c r="BL104" i="28"/>
  <c r="BL102" i="28"/>
  <c r="BL100" i="28"/>
  <c r="BL98" i="28"/>
  <c r="BL96" i="28"/>
  <c r="BL94" i="28"/>
  <c r="BL92" i="28"/>
  <c r="BL90" i="28"/>
  <c r="BL88" i="28"/>
  <c r="BL86" i="28"/>
  <c r="BL120" i="28"/>
  <c r="BL119" i="28"/>
  <c r="BL106" i="28"/>
  <c r="BL118" i="28"/>
  <c r="BL111" i="28"/>
  <c r="BL115" i="28"/>
  <c r="BL105" i="28"/>
  <c r="BL103" i="28"/>
  <c r="BL101" i="28"/>
  <c r="BL99" i="28"/>
  <c r="BL97" i="28"/>
  <c r="BL95" i="28"/>
  <c r="BL93" i="28"/>
  <c r="BL91" i="28"/>
  <c r="BL89" i="28"/>
  <c r="BL87" i="28"/>
  <c r="BL109" i="28"/>
  <c r="BL85" i="28"/>
  <c r="BL83" i="28"/>
  <c r="BL81" i="28"/>
  <c r="BL79" i="28"/>
  <c r="BL77" i="28"/>
  <c r="BL75" i="28"/>
  <c r="BL73" i="28"/>
  <c r="BL71" i="28"/>
  <c r="BL112" i="28"/>
  <c r="BL82" i="28"/>
  <c r="BL68" i="28"/>
  <c r="BL67" i="28"/>
  <c r="BL65" i="28"/>
  <c r="BL63" i="28"/>
  <c r="BL61" i="28"/>
  <c r="BL59" i="28"/>
  <c r="BL57" i="28"/>
  <c r="BL55" i="28"/>
  <c r="BL107" i="28"/>
  <c r="BL76" i="28"/>
  <c r="BL80" i="28"/>
  <c r="BL74" i="28"/>
  <c r="BL69" i="28"/>
  <c r="BL72" i="28"/>
  <c r="BL78" i="28"/>
  <c r="BL66" i="28"/>
  <c r="BL64" i="28"/>
  <c r="BL62" i="28"/>
  <c r="BL60" i="28"/>
  <c r="BL58" i="28"/>
  <c r="BL70" i="28"/>
  <c r="BL108" i="28"/>
  <c r="BL56" i="28"/>
  <c r="BL53" i="28"/>
  <c r="BL51" i="28"/>
  <c r="BL49" i="28"/>
  <c r="BL47" i="28"/>
  <c r="BL45" i="28"/>
  <c r="BL43" i="28"/>
  <c r="BL41" i="28"/>
  <c r="BL39" i="28"/>
  <c r="BL37" i="28"/>
  <c r="BL35" i="28"/>
  <c r="BL52" i="28"/>
  <c r="BL50" i="28"/>
  <c r="BL48" i="28"/>
  <c r="BL46" i="28"/>
  <c r="BL44" i="28"/>
  <c r="BL42" i="28"/>
  <c r="BL40" i="28"/>
  <c r="BL38" i="28"/>
  <c r="BL36" i="28"/>
  <c r="BL54" i="28"/>
  <c r="BL84" i="28"/>
  <c r="BL33" i="28"/>
  <c r="BL26" i="28"/>
  <c r="BL18" i="28"/>
  <c r="BL32" i="28"/>
  <c r="BL28" i="28"/>
  <c r="BL34" i="28"/>
  <c r="BL31" i="28"/>
  <c r="BL29" i="28"/>
  <c r="BL27" i="28"/>
  <c r="BL25" i="28"/>
  <c r="BL23" i="28"/>
  <c r="BL21" i="28"/>
  <c r="BL19" i="28"/>
  <c r="BL17" i="28"/>
  <c r="BL30" i="28"/>
  <c r="BL24" i="28"/>
  <c r="BL20" i="28"/>
  <c r="BL22" i="28"/>
  <c r="DC118" i="28"/>
  <c r="DC117" i="28"/>
  <c r="DC115" i="28"/>
  <c r="DC113" i="28"/>
  <c r="DC111" i="28"/>
  <c r="DC119" i="28"/>
  <c r="DC116" i="28"/>
  <c r="DC114" i="28"/>
  <c r="DC109" i="28"/>
  <c r="DC107" i="28"/>
  <c r="DC105" i="28"/>
  <c r="DC120" i="28"/>
  <c r="DC110" i="28"/>
  <c r="DC108" i="28"/>
  <c r="DC102" i="28"/>
  <c r="DC100" i="28"/>
  <c r="DC98" i="28"/>
  <c r="DC96" i="28"/>
  <c r="DC94" i="28"/>
  <c r="DC92" i="28"/>
  <c r="DC90" i="28"/>
  <c r="DC106" i="28"/>
  <c r="DC104" i="28"/>
  <c r="DC86" i="28"/>
  <c r="DC84" i="28"/>
  <c r="DC82" i="28"/>
  <c r="DC80" i="28"/>
  <c r="DC78" i="28"/>
  <c r="DC76" i="28"/>
  <c r="DC74" i="28"/>
  <c r="DC72" i="28"/>
  <c r="DC99" i="28"/>
  <c r="DC91" i="28"/>
  <c r="DC89" i="28"/>
  <c r="DC87" i="28"/>
  <c r="DC97" i="28"/>
  <c r="DC112" i="28"/>
  <c r="DC85" i="28"/>
  <c r="DC83" i="28"/>
  <c r="DC81" i="28"/>
  <c r="DC79" i="28"/>
  <c r="DC77" i="28"/>
  <c r="DC75" i="28"/>
  <c r="DC73" i="28"/>
  <c r="DC71" i="28"/>
  <c r="DC69" i="28"/>
  <c r="DC103" i="28"/>
  <c r="DC95" i="28"/>
  <c r="DC88" i="28"/>
  <c r="DC70" i="28"/>
  <c r="DC68" i="28"/>
  <c r="DC101" i="28"/>
  <c r="DC93" i="28"/>
  <c r="DC67" i="28"/>
  <c r="DC65" i="28"/>
  <c r="DC63" i="28"/>
  <c r="DC61" i="28"/>
  <c r="DC59" i="28"/>
  <c r="DC57" i="28"/>
  <c r="DC52" i="28"/>
  <c r="DC50" i="28"/>
  <c r="DC48" i="28"/>
  <c r="DC46" i="28"/>
  <c r="DC44" i="28"/>
  <c r="DC42" i="28"/>
  <c r="DC40" i="28"/>
  <c r="DC38" i="28"/>
  <c r="DC36" i="28"/>
  <c r="DC34" i="28"/>
  <c r="DC32" i="28"/>
  <c r="DC58" i="28"/>
  <c r="DC56" i="28"/>
  <c r="DC62" i="28"/>
  <c r="DC64" i="28"/>
  <c r="DC55" i="28"/>
  <c r="DC53" i="28"/>
  <c r="DC51" i="28"/>
  <c r="DC49" i="28"/>
  <c r="DC47" i="28"/>
  <c r="DC45" i="28"/>
  <c r="DC43" i="28"/>
  <c r="DC41" i="28"/>
  <c r="DC39" i="28"/>
  <c r="DC37" i="28"/>
  <c r="DC35" i="28"/>
  <c r="DC54" i="28"/>
  <c r="DC60" i="28"/>
  <c r="DC66" i="28"/>
  <c r="DC33" i="28"/>
  <c r="DC30" i="28"/>
  <c r="DC28" i="28"/>
  <c r="DC26" i="28"/>
  <c r="DC24" i="28"/>
  <c r="DC22" i="28"/>
  <c r="DC20" i="28"/>
  <c r="DC18" i="28"/>
  <c r="DC31" i="28"/>
  <c r="DC29" i="28"/>
  <c r="DC27" i="28"/>
  <c r="DC25" i="28"/>
  <c r="DC23" i="28"/>
  <c r="DC21" i="28"/>
  <c r="DC19" i="28"/>
  <c r="DC17" i="28"/>
  <c r="BF117" i="28"/>
  <c r="BF115" i="28"/>
  <c r="BF113" i="28"/>
  <c r="BF118" i="28"/>
  <c r="BF114" i="28"/>
  <c r="BF112" i="28"/>
  <c r="BF111" i="28"/>
  <c r="BF120" i="28"/>
  <c r="BF108" i="28"/>
  <c r="BF116" i="28"/>
  <c r="BF107" i="28"/>
  <c r="BF119" i="28"/>
  <c r="BF110" i="28"/>
  <c r="BF104" i="28"/>
  <c r="BF102" i="28"/>
  <c r="BF100" i="28"/>
  <c r="BF98" i="28"/>
  <c r="BF96" i="28"/>
  <c r="BF94" i="28"/>
  <c r="BF92" i="28"/>
  <c r="BF90" i="28"/>
  <c r="BF88" i="28"/>
  <c r="BF86" i="28"/>
  <c r="BF106" i="28"/>
  <c r="BF87" i="28"/>
  <c r="BF84" i="28"/>
  <c r="BF82" i="28"/>
  <c r="BF80" i="28"/>
  <c r="BF78" i="28"/>
  <c r="BF76" i="28"/>
  <c r="BF74" i="28"/>
  <c r="BF72" i="28"/>
  <c r="BF97" i="28"/>
  <c r="BF105" i="28"/>
  <c r="BF103" i="28"/>
  <c r="BF95" i="28"/>
  <c r="BF91" i="28"/>
  <c r="BF85" i="28"/>
  <c r="BF83" i="28"/>
  <c r="BF81" i="28"/>
  <c r="BF79" i="28"/>
  <c r="BF77" i="28"/>
  <c r="BF75" i="28"/>
  <c r="BF73" i="28"/>
  <c r="BF101" i="28"/>
  <c r="BF93" i="28"/>
  <c r="BF89" i="28"/>
  <c r="BF71" i="28"/>
  <c r="BF70" i="28"/>
  <c r="BF99" i="28"/>
  <c r="BF68" i="28"/>
  <c r="BF67" i="28"/>
  <c r="BF65" i="28"/>
  <c r="BF63" i="28"/>
  <c r="BF61" i="28"/>
  <c r="BF59" i="28"/>
  <c r="BF57" i="28"/>
  <c r="BF69" i="28"/>
  <c r="BF109" i="28"/>
  <c r="BF66" i="28"/>
  <c r="BF64" i="28"/>
  <c r="BF52" i="28"/>
  <c r="BF50" i="28"/>
  <c r="BF48" i="28"/>
  <c r="BF46" i="28"/>
  <c r="BF44" i="28"/>
  <c r="BF42" i="28"/>
  <c r="BF40" i="28"/>
  <c r="BF38" i="28"/>
  <c r="BF36" i="28"/>
  <c r="BF34" i="28"/>
  <c r="BF54" i="28"/>
  <c r="BF60" i="28"/>
  <c r="BF56" i="28"/>
  <c r="BF53" i="28"/>
  <c r="BF51" i="28"/>
  <c r="BF49" i="28"/>
  <c r="BF47" i="28"/>
  <c r="BF45" i="28"/>
  <c r="BF43" i="28"/>
  <c r="BF41" i="28"/>
  <c r="BF39" i="28"/>
  <c r="BF37" i="28"/>
  <c r="BF35" i="28"/>
  <c r="BF55" i="28"/>
  <c r="BF58" i="28"/>
  <c r="BF32" i="28"/>
  <c r="BF30" i="28"/>
  <c r="BF28" i="28"/>
  <c r="BF26" i="28"/>
  <c r="BF24" i="28"/>
  <c r="BF22" i="28"/>
  <c r="BF20" i="28"/>
  <c r="BF18" i="28"/>
  <c r="BF62" i="28"/>
  <c r="BF33" i="28"/>
  <c r="BF31" i="28"/>
  <c r="BF29" i="28"/>
  <c r="BF27" i="28"/>
  <c r="BF25" i="28"/>
  <c r="BF23" i="28"/>
  <c r="BF21" i="28"/>
  <c r="BF19" i="28"/>
  <c r="BF17" i="28"/>
  <c r="AJ119" i="28"/>
  <c r="AJ118" i="28"/>
  <c r="AJ117" i="28"/>
  <c r="AJ115" i="28"/>
  <c r="AJ113" i="28"/>
  <c r="AJ120" i="28"/>
  <c r="AJ112" i="28"/>
  <c r="AJ108" i="28"/>
  <c r="AJ106" i="28"/>
  <c r="AJ116" i="28"/>
  <c r="AJ110" i="28"/>
  <c r="AJ111" i="28"/>
  <c r="AJ109" i="28"/>
  <c r="AJ107" i="28"/>
  <c r="AJ114" i="28"/>
  <c r="AJ103" i="28"/>
  <c r="AJ101" i="28"/>
  <c r="AJ99" i="28"/>
  <c r="AJ97" i="28"/>
  <c r="AJ95" i="28"/>
  <c r="AJ85" i="28"/>
  <c r="AJ83" i="28"/>
  <c r="AJ81" i="28"/>
  <c r="AJ79" i="28"/>
  <c r="AJ77" i="28"/>
  <c r="AJ75" i="28"/>
  <c r="AJ73" i="28"/>
  <c r="AJ71" i="28"/>
  <c r="AJ69" i="28"/>
  <c r="AJ104" i="28"/>
  <c r="AJ96" i="28"/>
  <c r="AJ93" i="28"/>
  <c r="AJ88" i="28"/>
  <c r="AJ102" i="28"/>
  <c r="AJ94" i="28"/>
  <c r="AJ90" i="28"/>
  <c r="AJ92" i="28"/>
  <c r="AJ89" i="28"/>
  <c r="AJ86" i="28"/>
  <c r="AJ84" i="28"/>
  <c r="AJ82" i="28"/>
  <c r="AJ80" i="28"/>
  <c r="AJ78" i="28"/>
  <c r="AJ76" i="28"/>
  <c r="AJ74" i="28"/>
  <c r="AJ100" i="28"/>
  <c r="AJ105" i="28"/>
  <c r="AJ87" i="28"/>
  <c r="AJ70" i="28"/>
  <c r="AJ72" i="28"/>
  <c r="AJ66" i="28"/>
  <c r="AJ64" i="28"/>
  <c r="AJ62" i="28"/>
  <c r="AJ60" i="28"/>
  <c r="AJ58" i="28"/>
  <c r="AJ56" i="28"/>
  <c r="AJ68" i="28"/>
  <c r="AJ98" i="28"/>
  <c r="AJ67" i="28"/>
  <c r="AJ65" i="28"/>
  <c r="AJ63" i="28"/>
  <c r="AJ61" i="28"/>
  <c r="AJ59" i="28"/>
  <c r="AJ57" i="28"/>
  <c r="AJ91" i="28"/>
  <c r="AJ54" i="28"/>
  <c r="AJ52" i="28"/>
  <c r="AJ50" i="28"/>
  <c r="AJ48" i="28"/>
  <c r="AJ46" i="28"/>
  <c r="AJ44" i="28"/>
  <c r="AJ42" i="28"/>
  <c r="AJ40" i="28"/>
  <c r="AJ38" i="28"/>
  <c r="AJ36" i="28"/>
  <c r="AJ37" i="28"/>
  <c r="AJ55" i="28"/>
  <c r="AJ31" i="28"/>
  <c r="AJ29" i="28"/>
  <c r="AJ27" i="28"/>
  <c r="AJ25" i="28"/>
  <c r="AJ23" i="28"/>
  <c r="AJ21" i="28"/>
  <c r="AJ19" i="28"/>
  <c r="AJ17" i="28"/>
  <c r="AJ45" i="28"/>
  <c r="AJ49" i="28"/>
  <c r="AJ51" i="28"/>
  <c r="AJ41" i="28"/>
  <c r="AJ34" i="28"/>
  <c r="AJ47" i="28"/>
  <c r="AJ35" i="28"/>
  <c r="AJ33" i="28"/>
  <c r="AJ32" i="28"/>
  <c r="AJ30" i="28"/>
  <c r="AJ28" i="28"/>
  <c r="AJ26" i="28"/>
  <c r="AJ24" i="28"/>
  <c r="AJ22" i="28"/>
  <c r="AJ20" i="28"/>
  <c r="AJ18" i="28"/>
  <c r="AJ53" i="28"/>
  <c r="AJ43" i="28"/>
  <c r="AJ39" i="28"/>
  <c r="L120" i="28"/>
  <c r="L119" i="28"/>
  <c r="L116" i="28"/>
  <c r="L114" i="28"/>
  <c r="L118" i="28"/>
  <c r="L109" i="28"/>
  <c r="L107" i="28"/>
  <c r="L105" i="28"/>
  <c r="L112" i="28"/>
  <c r="L110" i="28"/>
  <c r="L108" i="28"/>
  <c r="L115" i="28"/>
  <c r="L113" i="28"/>
  <c r="L111" i="28"/>
  <c r="L104" i="28"/>
  <c r="L102" i="28"/>
  <c r="L100" i="28"/>
  <c r="L98" i="28"/>
  <c r="L96" i="28"/>
  <c r="L94" i="28"/>
  <c r="L117" i="28"/>
  <c r="L90" i="28"/>
  <c r="L88" i="28"/>
  <c r="L86" i="28"/>
  <c r="L84" i="28"/>
  <c r="L82" i="28"/>
  <c r="L80" i="28"/>
  <c r="L78" i="28"/>
  <c r="L76" i="28"/>
  <c r="L74" i="28"/>
  <c r="L72" i="28"/>
  <c r="L70" i="28"/>
  <c r="L103" i="28"/>
  <c r="L95" i="28"/>
  <c r="L92" i="28"/>
  <c r="L101" i="28"/>
  <c r="L89" i="28"/>
  <c r="L91" i="28"/>
  <c r="L85" i="28"/>
  <c r="L83" i="28"/>
  <c r="L81" i="28"/>
  <c r="L79" i="28"/>
  <c r="L77" i="28"/>
  <c r="L75" i="28"/>
  <c r="L73" i="28"/>
  <c r="L99" i="28"/>
  <c r="L93" i="28"/>
  <c r="L106" i="28"/>
  <c r="L87" i="28"/>
  <c r="L97" i="28"/>
  <c r="L67" i="28"/>
  <c r="L65" i="28"/>
  <c r="L63" i="28"/>
  <c r="L61" i="28"/>
  <c r="L59" i="28"/>
  <c r="L57" i="28"/>
  <c r="L69" i="28"/>
  <c r="L71" i="28"/>
  <c r="L68" i="28"/>
  <c r="L66" i="28"/>
  <c r="L64" i="28"/>
  <c r="L62" i="28"/>
  <c r="L60" i="28"/>
  <c r="L58" i="28"/>
  <c r="L55" i="28"/>
  <c r="L56" i="28"/>
  <c r="L53" i="28"/>
  <c r="L51" i="28"/>
  <c r="L49" i="28"/>
  <c r="L47" i="28"/>
  <c r="L45" i="28"/>
  <c r="L43" i="28"/>
  <c r="L41" i="28"/>
  <c r="L39" i="28"/>
  <c r="L37" i="28"/>
  <c r="L54" i="28"/>
  <c r="L36" i="28"/>
  <c r="L32" i="28"/>
  <c r="L30" i="28"/>
  <c r="L28" i="28"/>
  <c r="L26" i="28"/>
  <c r="L24" i="28"/>
  <c r="L22" i="28"/>
  <c r="L20" i="28"/>
  <c r="L18" i="28"/>
  <c r="L44" i="28"/>
  <c r="L50" i="28"/>
  <c r="L35" i="28"/>
  <c r="L48" i="28"/>
  <c r="L46" i="28"/>
  <c r="L40" i="28"/>
  <c r="L34" i="28"/>
  <c r="L31" i="28"/>
  <c r="L29" i="28"/>
  <c r="L27" i="28"/>
  <c r="L25" i="28"/>
  <c r="L23" i="28"/>
  <c r="L21" i="28"/>
  <c r="L19" i="28"/>
  <c r="L17" i="28"/>
  <c r="L52" i="28"/>
  <c r="L33" i="28"/>
  <c r="L42" i="28"/>
  <c r="L38" i="28"/>
  <c r="H118" i="28"/>
  <c r="H120" i="28"/>
  <c r="H119" i="28"/>
  <c r="H117" i="28"/>
  <c r="H112" i="28"/>
  <c r="H115" i="28"/>
  <c r="H114" i="28"/>
  <c r="H113" i="28"/>
  <c r="H103" i="28"/>
  <c r="H101" i="28"/>
  <c r="H99" i="28"/>
  <c r="H97" i="28"/>
  <c r="H95" i="28"/>
  <c r="H93" i="28"/>
  <c r="H91" i="28"/>
  <c r="H89" i="28"/>
  <c r="H87" i="28"/>
  <c r="H106" i="28"/>
  <c r="H107" i="28"/>
  <c r="H105" i="28"/>
  <c r="H104" i="28"/>
  <c r="H102" i="28"/>
  <c r="H100" i="28"/>
  <c r="H98" i="28"/>
  <c r="H96" i="28"/>
  <c r="H94" i="28"/>
  <c r="H92" i="28"/>
  <c r="H90" i="28"/>
  <c r="H88" i="28"/>
  <c r="H116" i="28"/>
  <c r="H86" i="28"/>
  <c r="H84" i="28"/>
  <c r="H82" i="28"/>
  <c r="H80" i="28"/>
  <c r="H78" i="28"/>
  <c r="H76" i="28"/>
  <c r="H74" i="28"/>
  <c r="H72" i="28"/>
  <c r="H110" i="28"/>
  <c r="H109" i="28"/>
  <c r="H108" i="28"/>
  <c r="H111" i="28"/>
  <c r="H85" i="28"/>
  <c r="H68" i="28"/>
  <c r="H66" i="28"/>
  <c r="H64" i="28"/>
  <c r="H62" i="28"/>
  <c r="H60" i="28"/>
  <c r="H58" i="28"/>
  <c r="H56" i="28"/>
  <c r="H83" i="28"/>
  <c r="H77" i="28"/>
  <c r="H70" i="28"/>
  <c r="H75" i="28"/>
  <c r="H73" i="28"/>
  <c r="H81" i="28"/>
  <c r="H67" i="28"/>
  <c r="H65" i="28"/>
  <c r="H63" i="28"/>
  <c r="H61" i="28"/>
  <c r="H59" i="28"/>
  <c r="H79" i="28"/>
  <c r="H71" i="28"/>
  <c r="H54" i="28"/>
  <c r="H52" i="28"/>
  <c r="H50" i="28"/>
  <c r="H48" i="28"/>
  <c r="H46" i="28"/>
  <c r="H44" i="28"/>
  <c r="H42" i="28"/>
  <c r="H40" i="28"/>
  <c r="H38" i="28"/>
  <c r="H36" i="28"/>
  <c r="H69" i="28"/>
  <c r="H55" i="28"/>
  <c r="H53" i="28"/>
  <c r="H51" i="28"/>
  <c r="H49" i="28"/>
  <c r="H47" i="28"/>
  <c r="H45" i="28"/>
  <c r="H43" i="28"/>
  <c r="H41" i="28"/>
  <c r="H39" i="28"/>
  <c r="H37" i="28"/>
  <c r="H33" i="28"/>
  <c r="H31" i="28"/>
  <c r="H23" i="28"/>
  <c r="H21" i="28"/>
  <c r="H19" i="28"/>
  <c r="H57" i="28"/>
  <c r="H25" i="28"/>
  <c r="H32" i="28"/>
  <c r="H30" i="28"/>
  <c r="H28" i="28"/>
  <c r="H26" i="28"/>
  <c r="H24" i="28"/>
  <c r="H22" i="28"/>
  <c r="H20" i="28"/>
  <c r="H18" i="28"/>
  <c r="H27" i="28"/>
  <c r="H35" i="28"/>
  <c r="H17" i="28"/>
  <c r="H29" i="28"/>
  <c r="H34" i="28"/>
  <c r="CG120" i="28"/>
  <c r="CG118" i="28"/>
  <c r="CG117" i="28"/>
  <c r="CG115" i="28"/>
  <c r="CG119" i="28"/>
  <c r="CG109" i="28"/>
  <c r="CG107" i="28"/>
  <c r="CG116" i="28"/>
  <c r="CG108" i="28"/>
  <c r="CG104" i="28"/>
  <c r="CG113" i="28"/>
  <c r="CG103" i="28"/>
  <c r="CG101" i="28"/>
  <c r="CG99" i="28"/>
  <c r="CG97" i="28"/>
  <c r="CG95" i="28"/>
  <c r="CG93" i="28"/>
  <c r="CG91" i="28"/>
  <c r="CG89" i="28"/>
  <c r="CG87" i="28"/>
  <c r="CG112" i="28"/>
  <c r="CG105" i="28"/>
  <c r="CG106" i="28"/>
  <c r="CG114" i="28"/>
  <c r="CG110" i="28"/>
  <c r="CG111" i="28"/>
  <c r="CG98" i="28"/>
  <c r="CG90" i="28"/>
  <c r="CG96" i="28"/>
  <c r="CG92" i="28"/>
  <c r="CG88" i="28"/>
  <c r="CG84" i="28"/>
  <c r="CG82" i="28"/>
  <c r="CG80" i="28"/>
  <c r="CG78" i="28"/>
  <c r="CG76" i="28"/>
  <c r="CG74" i="28"/>
  <c r="CG72" i="28"/>
  <c r="CG70" i="28"/>
  <c r="CG68" i="28"/>
  <c r="CG102" i="28"/>
  <c r="CG94" i="28"/>
  <c r="CG86" i="28"/>
  <c r="CG73" i="28"/>
  <c r="CG83" i="28"/>
  <c r="CG66" i="28"/>
  <c r="CG64" i="28"/>
  <c r="CG62" i="28"/>
  <c r="CG60" i="28"/>
  <c r="CG58" i="28"/>
  <c r="CG81" i="28"/>
  <c r="CG69" i="28"/>
  <c r="CG100" i="28"/>
  <c r="CG71" i="28"/>
  <c r="CG79" i="28"/>
  <c r="CG85" i="28"/>
  <c r="CG77" i="28"/>
  <c r="CG75" i="28"/>
  <c r="CG67" i="28"/>
  <c r="CG59" i="28"/>
  <c r="CG63" i="28"/>
  <c r="CG52" i="28"/>
  <c r="CG50" i="28"/>
  <c r="CG48" i="28"/>
  <c r="CG46" i="28"/>
  <c r="CG44" i="28"/>
  <c r="CG42" i="28"/>
  <c r="CG40" i="28"/>
  <c r="CG38" i="28"/>
  <c r="CG36" i="28"/>
  <c r="CG34" i="28"/>
  <c r="CG55" i="28"/>
  <c r="CG57" i="28"/>
  <c r="CG54" i="28"/>
  <c r="CG56" i="28"/>
  <c r="CG61" i="28"/>
  <c r="CG65" i="28"/>
  <c r="CG41" i="28"/>
  <c r="CG39" i="28"/>
  <c r="CG31" i="28"/>
  <c r="CG29" i="28"/>
  <c r="CG27" i="28"/>
  <c r="CG25" i="28"/>
  <c r="CG23" i="28"/>
  <c r="CG21" i="28"/>
  <c r="CG19" i="28"/>
  <c r="CG17" i="28"/>
  <c r="CG47" i="28"/>
  <c r="CG33" i="28"/>
  <c r="CG53" i="28"/>
  <c r="CG37" i="28"/>
  <c r="CG43" i="28"/>
  <c r="CG49" i="28"/>
  <c r="CG51" i="28"/>
  <c r="CG35" i="28"/>
  <c r="CG32" i="28"/>
  <c r="CG30" i="28"/>
  <c r="CG28" i="28"/>
  <c r="CG26" i="28"/>
  <c r="CG24" i="28"/>
  <c r="CG22" i="28"/>
  <c r="CG20" i="28"/>
  <c r="CG18" i="28"/>
  <c r="CG45" i="28"/>
  <c r="O119" i="28"/>
  <c r="O120" i="28"/>
  <c r="O118" i="28"/>
  <c r="O117" i="28"/>
  <c r="O115" i="28"/>
  <c r="O113" i="28"/>
  <c r="O111" i="28"/>
  <c r="O116" i="28"/>
  <c r="O114" i="28"/>
  <c r="O112" i="28"/>
  <c r="O107" i="28"/>
  <c r="O105" i="28"/>
  <c r="O104" i="28"/>
  <c r="O102" i="28"/>
  <c r="O100" i="28"/>
  <c r="O98" i="28"/>
  <c r="O96" i="28"/>
  <c r="O94" i="28"/>
  <c r="O92" i="28"/>
  <c r="O90" i="28"/>
  <c r="O109" i="28"/>
  <c r="O103" i="28"/>
  <c r="O101" i="28"/>
  <c r="O99" i="28"/>
  <c r="O97" i="28"/>
  <c r="O95" i="28"/>
  <c r="O93" i="28"/>
  <c r="O91" i="28"/>
  <c r="O110" i="28"/>
  <c r="O108" i="28"/>
  <c r="O106" i="28"/>
  <c r="O89" i="28"/>
  <c r="O85" i="28"/>
  <c r="O83" i="28"/>
  <c r="O81" i="28"/>
  <c r="O79" i="28"/>
  <c r="O77" i="28"/>
  <c r="O75" i="28"/>
  <c r="O73" i="28"/>
  <c r="O87" i="28"/>
  <c r="O80" i="28"/>
  <c r="O67" i="28"/>
  <c r="O65" i="28"/>
  <c r="O63" i="28"/>
  <c r="O61" i="28"/>
  <c r="O59" i="28"/>
  <c r="O57" i="28"/>
  <c r="O76" i="28"/>
  <c r="O74" i="28"/>
  <c r="O86" i="28"/>
  <c r="O78" i="28"/>
  <c r="O88" i="28"/>
  <c r="O69" i="28"/>
  <c r="O71" i="28"/>
  <c r="O84" i="28"/>
  <c r="O72" i="28"/>
  <c r="O68" i="28"/>
  <c r="O66" i="28"/>
  <c r="O64" i="28"/>
  <c r="O62" i="28"/>
  <c r="O60" i="28"/>
  <c r="O58" i="28"/>
  <c r="O82" i="28"/>
  <c r="O70" i="28"/>
  <c r="O53" i="28"/>
  <c r="O51" i="28"/>
  <c r="O49" i="28"/>
  <c r="O47" i="28"/>
  <c r="O45" i="28"/>
  <c r="O43" i="28"/>
  <c r="O41" i="28"/>
  <c r="O39" i="28"/>
  <c r="O37" i="28"/>
  <c r="O35" i="28"/>
  <c r="O33" i="28"/>
  <c r="O54" i="28"/>
  <c r="O52" i="28"/>
  <c r="O50" i="28"/>
  <c r="O48" i="28"/>
  <c r="O46" i="28"/>
  <c r="O44" i="28"/>
  <c r="O42" i="28"/>
  <c r="O40" i="28"/>
  <c r="O38" i="28"/>
  <c r="O36" i="28"/>
  <c r="O24" i="28"/>
  <c r="O32" i="28"/>
  <c r="O30" i="28"/>
  <c r="O55" i="28"/>
  <c r="O26" i="28"/>
  <c r="O18" i="28"/>
  <c r="O31" i="28"/>
  <c r="O29" i="28"/>
  <c r="O27" i="28"/>
  <c r="O25" i="28"/>
  <c r="O23" i="28"/>
  <c r="O21" i="28"/>
  <c r="O19" i="28"/>
  <c r="O17" i="28"/>
  <c r="O20" i="28"/>
  <c r="O34" i="28"/>
  <c r="O22" i="28"/>
  <c r="O56" i="28"/>
  <c r="O28" i="28"/>
  <c r="AM120" i="28"/>
  <c r="AM118" i="28"/>
  <c r="AM119" i="28"/>
  <c r="AM116" i="28"/>
  <c r="AM114" i="28"/>
  <c r="AM112" i="28"/>
  <c r="AM110" i="28"/>
  <c r="AM117" i="28"/>
  <c r="AM115" i="28"/>
  <c r="AM113" i="28"/>
  <c r="AM107" i="28"/>
  <c r="AM111" i="28"/>
  <c r="AM103" i="28"/>
  <c r="AM101" i="28"/>
  <c r="AM99" i="28"/>
  <c r="AM97" i="28"/>
  <c r="AM95" i="28"/>
  <c r="AM93" i="28"/>
  <c r="AM91" i="28"/>
  <c r="AM106" i="28"/>
  <c r="AM104" i="28"/>
  <c r="AM102" i="28"/>
  <c r="AM100" i="28"/>
  <c r="AM98" i="28"/>
  <c r="AM96" i="28"/>
  <c r="AM94" i="28"/>
  <c r="AM92" i="28"/>
  <c r="AM90" i="28"/>
  <c r="AM109" i="28"/>
  <c r="AM108" i="28"/>
  <c r="AM88" i="28"/>
  <c r="AM86" i="28"/>
  <c r="AM84" i="28"/>
  <c r="AM82" i="28"/>
  <c r="AM80" i="28"/>
  <c r="AM78" i="28"/>
  <c r="AM76" i="28"/>
  <c r="AM74" i="28"/>
  <c r="AM72" i="28"/>
  <c r="AM89" i="28"/>
  <c r="AM105" i="28"/>
  <c r="AM87" i="28"/>
  <c r="AM81" i="28"/>
  <c r="AM66" i="28"/>
  <c r="AM64" i="28"/>
  <c r="AM62" i="28"/>
  <c r="AM60" i="28"/>
  <c r="AM58" i="28"/>
  <c r="AM56" i="28"/>
  <c r="AM68" i="28"/>
  <c r="AM79" i="28"/>
  <c r="AM69" i="28"/>
  <c r="AM85" i="28"/>
  <c r="AM67" i="28"/>
  <c r="AM65" i="28"/>
  <c r="AM63" i="28"/>
  <c r="AM61" i="28"/>
  <c r="AM59" i="28"/>
  <c r="AM57" i="28"/>
  <c r="AM77" i="28"/>
  <c r="AM71" i="28"/>
  <c r="AM83" i="28"/>
  <c r="AM73" i="28"/>
  <c r="AM70" i="28"/>
  <c r="AM54" i="28"/>
  <c r="AM52" i="28"/>
  <c r="AM50" i="28"/>
  <c r="AM48" i="28"/>
  <c r="AM46" i="28"/>
  <c r="AM44" i="28"/>
  <c r="AM42" i="28"/>
  <c r="AM40" i="28"/>
  <c r="AM38" i="28"/>
  <c r="AM36" i="28"/>
  <c r="AM34" i="28"/>
  <c r="AM55" i="28"/>
  <c r="AM53" i="28"/>
  <c r="AM51" i="28"/>
  <c r="AM49" i="28"/>
  <c r="AM47" i="28"/>
  <c r="AM45" i="28"/>
  <c r="AM43" i="28"/>
  <c r="AM41" i="28"/>
  <c r="AM39" i="28"/>
  <c r="AM37" i="28"/>
  <c r="AM35" i="28"/>
  <c r="AM31" i="28"/>
  <c r="AM25" i="28"/>
  <c r="AM29" i="28"/>
  <c r="AM75" i="28"/>
  <c r="AM21" i="28"/>
  <c r="AM33" i="28"/>
  <c r="AM32" i="28"/>
  <c r="AM30" i="28"/>
  <c r="AM28" i="28"/>
  <c r="AM26" i="28"/>
  <c r="AM24" i="28"/>
  <c r="AM22" i="28"/>
  <c r="AM20" i="28"/>
  <c r="AM18" i="28"/>
  <c r="AM27" i="28"/>
  <c r="AM23" i="28"/>
  <c r="AM19" i="28"/>
  <c r="AM17" i="28"/>
  <c r="P118" i="28"/>
  <c r="P115" i="28"/>
  <c r="P113" i="28"/>
  <c r="P111" i="28"/>
  <c r="P119" i="28"/>
  <c r="P107" i="28"/>
  <c r="P105" i="28"/>
  <c r="P104" i="28"/>
  <c r="P102" i="28"/>
  <c r="P100" i="28"/>
  <c r="P98" i="28"/>
  <c r="P96" i="28"/>
  <c r="P94" i="28"/>
  <c r="P92" i="28"/>
  <c r="P90" i="28"/>
  <c r="P88" i="28"/>
  <c r="P117" i="28"/>
  <c r="P109" i="28"/>
  <c r="P103" i="28"/>
  <c r="P101" i="28"/>
  <c r="P99" i="28"/>
  <c r="P97" i="28"/>
  <c r="P95" i="28"/>
  <c r="P93" i="28"/>
  <c r="P91" i="28"/>
  <c r="P89" i="28"/>
  <c r="P87" i="28"/>
  <c r="P120" i="28"/>
  <c r="P114" i="28"/>
  <c r="P110" i="28"/>
  <c r="P108" i="28"/>
  <c r="P106" i="28"/>
  <c r="P116" i="28"/>
  <c r="P85" i="28"/>
  <c r="P83" i="28"/>
  <c r="P81" i="28"/>
  <c r="P79" i="28"/>
  <c r="P77" i="28"/>
  <c r="P75" i="28"/>
  <c r="P73" i="28"/>
  <c r="P71" i="28"/>
  <c r="P80" i="28"/>
  <c r="P67" i="28"/>
  <c r="P65" i="28"/>
  <c r="P63" i="28"/>
  <c r="P61" i="28"/>
  <c r="P59" i="28"/>
  <c r="P57" i="28"/>
  <c r="P55" i="28"/>
  <c r="P76" i="28"/>
  <c r="P112" i="28"/>
  <c r="P74" i="28"/>
  <c r="P86" i="28"/>
  <c r="P78" i="28"/>
  <c r="P69" i="28"/>
  <c r="P84" i="28"/>
  <c r="P72" i="28"/>
  <c r="P68" i="28"/>
  <c r="P66" i="28"/>
  <c r="P64" i="28"/>
  <c r="P62" i="28"/>
  <c r="P60" i="28"/>
  <c r="P58" i="28"/>
  <c r="P53" i="28"/>
  <c r="P51" i="28"/>
  <c r="P49" i="28"/>
  <c r="P47" i="28"/>
  <c r="P45" i="28"/>
  <c r="P43" i="28"/>
  <c r="P41" i="28"/>
  <c r="P39" i="28"/>
  <c r="P37" i="28"/>
  <c r="P82" i="28"/>
  <c r="P70" i="28"/>
  <c r="P54" i="28"/>
  <c r="P52" i="28"/>
  <c r="P50" i="28"/>
  <c r="P48" i="28"/>
  <c r="P46" i="28"/>
  <c r="P44" i="28"/>
  <c r="P42" i="28"/>
  <c r="P40" i="28"/>
  <c r="P38" i="28"/>
  <c r="P36" i="28"/>
  <c r="P30" i="28"/>
  <c r="P32" i="28"/>
  <c r="P28" i="28"/>
  <c r="P35" i="28"/>
  <c r="P31" i="28"/>
  <c r="P29" i="28"/>
  <c r="P27" i="28"/>
  <c r="P25" i="28"/>
  <c r="P23" i="28"/>
  <c r="P21" i="28"/>
  <c r="P19" i="28"/>
  <c r="P17" i="28"/>
  <c r="P26" i="28"/>
  <c r="P24" i="28"/>
  <c r="P20" i="28"/>
  <c r="P34" i="28"/>
  <c r="P22" i="28"/>
  <c r="P33" i="28"/>
  <c r="P56" i="28"/>
  <c r="P18" i="28"/>
  <c r="CK119" i="28"/>
  <c r="CK120" i="28"/>
  <c r="CK109" i="28"/>
  <c r="CK107" i="28"/>
  <c r="CK105" i="28"/>
  <c r="CK115" i="28"/>
  <c r="CK113" i="28"/>
  <c r="CK111" i="28"/>
  <c r="CK116" i="28"/>
  <c r="CK108" i="28"/>
  <c r="CK103" i="28"/>
  <c r="CK101" i="28"/>
  <c r="CK99" i="28"/>
  <c r="CK97" i="28"/>
  <c r="CK95" i="28"/>
  <c r="CK93" i="28"/>
  <c r="CK91" i="28"/>
  <c r="CK89" i="28"/>
  <c r="CK87" i="28"/>
  <c r="CK118" i="28"/>
  <c r="CK117" i="28"/>
  <c r="CK112" i="28"/>
  <c r="CK106" i="28"/>
  <c r="CK102" i="28"/>
  <c r="CK100" i="28"/>
  <c r="CK98" i="28"/>
  <c r="CK96" i="28"/>
  <c r="CK94" i="28"/>
  <c r="CK92" i="28"/>
  <c r="CK90" i="28"/>
  <c r="CK88" i="28"/>
  <c r="CK86" i="28"/>
  <c r="CK114" i="28"/>
  <c r="CK110" i="28"/>
  <c r="CK84" i="28"/>
  <c r="CK82" i="28"/>
  <c r="CK80" i="28"/>
  <c r="CK78" i="28"/>
  <c r="CK76" i="28"/>
  <c r="CK74" i="28"/>
  <c r="CK72" i="28"/>
  <c r="CK70" i="28"/>
  <c r="CK68" i="28"/>
  <c r="CK104" i="28"/>
  <c r="CK85" i="28"/>
  <c r="CK83" i="28"/>
  <c r="CK81" i="28"/>
  <c r="CK79" i="28"/>
  <c r="CK77" i="28"/>
  <c r="CK75" i="28"/>
  <c r="CK73" i="28"/>
  <c r="CK71" i="28"/>
  <c r="CK69" i="28"/>
  <c r="CK66" i="28"/>
  <c r="CK64" i="28"/>
  <c r="CK62" i="28"/>
  <c r="CK60" i="28"/>
  <c r="CK58" i="28"/>
  <c r="CK56" i="28"/>
  <c r="CK54" i="28"/>
  <c r="CK67" i="28"/>
  <c r="CK65" i="28"/>
  <c r="CK63" i="28"/>
  <c r="CK61" i="28"/>
  <c r="CK59" i="28"/>
  <c r="CK57" i="28"/>
  <c r="CK55" i="28"/>
  <c r="CK52" i="28"/>
  <c r="CK50" i="28"/>
  <c r="CK48" i="28"/>
  <c r="CK46" i="28"/>
  <c r="CK44" i="28"/>
  <c r="CK42" i="28"/>
  <c r="CK40" i="28"/>
  <c r="CK53" i="28"/>
  <c r="CK51" i="28"/>
  <c r="CK49" i="28"/>
  <c r="CK47" i="28"/>
  <c r="CK45" i="28"/>
  <c r="CK43" i="28"/>
  <c r="CK41" i="28"/>
  <c r="CK39" i="28"/>
  <c r="CK37" i="28"/>
  <c r="CK34" i="28"/>
  <c r="CK32" i="28"/>
  <c r="CK30" i="28"/>
  <c r="CK28" i="28"/>
  <c r="CK26" i="28"/>
  <c r="CK24" i="28"/>
  <c r="CK22" i="28"/>
  <c r="CK20" i="28"/>
  <c r="CK18" i="28"/>
  <c r="CK36" i="28"/>
  <c r="CK35" i="28"/>
  <c r="CK33" i="28"/>
  <c r="CK38" i="28"/>
  <c r="CK31" i="28"/>
  <c r="CK29" i="28"/>
  <c r="CK27" i="28"/>
  <c r="CK25" i="28"/>
  <c r="CK23" i="28"/>
  <c r="CK21" i="28"/>
  <c r="CK19" i="28"/>
  <c r="CK17" i="28"/>
  <c r="DA120" i="28"/>
  <c r="DA118" i="28"/>
  <c r="DA115" i="28"/>
  <c r="DA112" i="28"/>
  <c r="DA109" i="28"/>
  <c r="DA107" i="28"/>
  <c r="DA105" i="28"/>
  <c r="DA117" i="28"/>
  <c r="DA111" i="28"/>
  <c r="DA108" i="28"/>
  <c r="DA103" i="28"/>
  <c r="DA101" i="28"/>
  <c r="DA99" i="28"/>
  <c r="DA97" i="28"/>
  <c r="DA95" i="28"/>
  <c r="DA93" i="28"/>
  <c r="DA91" i="28"/>
  <c r="DA89" i="28"/>
  <c r="DA87" i="28"/>
  <c r="DA110" i="28"/>
  <c r="DA114" i="28"/>
  <c r="DA116" i="28"/>
  <c r="DA102" i="28"/>
  <c r="DA100" i="28"/>
  <c r="DA98" i="28"/>
  <c r="DA96" i="28"/>
  <c r="DA94" i="28"/>
  <c r="DA92" i="28"/>
  <c r="DA90" i="28"/>
  <c r="DA88" i="28"/>
  <c r="DA86" i="28"/>
  <c r="DA106" i="28"/>
  <c r="DA119" i="28"/>
  <c r="DA104" i="28"/>
  <c r="DA84" i="28"/>
  <c r="DA82" i="28"/>
  <c r="DA80" i="28"/>
  <c r="DA78" i="28"/>
  <c r="DA76" i="28"/>
  <c r="DA74" i="28"/>
  <c r="DA72" i="28"/>
  <c r="DA70" i="28"/>
  <c r="DA68" i="28"/>
  <c r="DA85" i="28"/>
  <c r="DA83" i="28"/>
  <c r="DA81" i="28"/>
  <c r="DA79" i="28"/>
  <c r="DA77" i="28"/>
  <c r="DA75" i="28"/>
  <c r="DA73" i="28"/>
  <c r="DA71" i="28"/>
  <c r="DA69" i="28"/>
  <c r="DA66" i="28"/>
  <c r="DA64" i="28"/>
  <c r="DA62" i="28"/>
  <c r="DA60" i="28"/>
  <c r="DA58" i="28"/>
  <c r="DA56" i="28"/>
  <c r="DA54" i="28"/>
  <c r="DA67" i="28"/>
  <c r="DA65" i="28"/>
  <c r="DA63" i="28"/>
  <c r="DA61" i="28"/>
  <c r="DA59" i="28"/>
  <c r="DA57" i="28"/>
  <c r="DA55" i="28"/>
  <c r="DA113" i="28"/>
  <c r="DA52" i="28"/>
  <c r="DA50" i="28"/>
  <c r="DA48" i="28"/>
  <c r="DA46" i="28"/>
  <c r="DA44" i="28"/>
  <c r="DA42" i="28"/>
  <c r="DA40" i="28"/>
  <c r="DA53" i="28"/>
  <c r="DA51" i="28"/>
  <c r="DA49" i="28"/>
  <c r="DA47" i="28"/>
  <c r="DA45" i="28"/>
  <c r="DA43" i="28"/>
  <c r="DA41" i="28"/>
  <c r="DA39" i="28"/>
  <c r="DA37" i="28"/>
  <c r="DA35" i="28"/>
  <c r="DA33" i="28"/>
  <c r="DA30" i="28"/>
  <c r="DA28" i="28"/>
  <c r="DA26" i="28"/>
  <c r="DA24" i="28"/>
  <c r="DA22" i="28"/>
  <c r="DA20" i="28"/>
  <c r="DA18" i="28"/>
  <c r="DA38" i="28"/>
  <c r="DA32" i="28"/>
  <c r="DA36" i="28"/>
  <c r="DA34" i="28"/>
  <c r="DA31" i="28"/>
  <c r="DA29" i="28"/>
  <c r="DA27" i="28"/>
  <c r="DA25" i="28"/>
  <c r="DA23" i="28"/>
  <c r="DA21" i="28"/>
  <c r="DA19" i="28"/>
  <c r="DA17" i="28"/>
  <c r="X118" i="28"/>
  <c r="X113" i="28"/>
  <c r="X111" i="28"/>
  <c r="X120" i="28"/>
  <c r="X119" i="28"/>
  <c r="X117" i="28"/>
  <c r="X115" i="28"/>
  <c r="X103" i="28"/>
  <c r="X101" i="28"/>
  <c r="X99" i="28"/>
  <c r="X97" i="28"/>
  <c r="X95" i="28"/>
  <c r="X93" i="28"/>
  <c r="X91" i="28"/>
  <c r="X89" i="28"/>
  <c r="X87" i="28"/>
  <c r="X109" i="28"/>
  <c r="X108" i="28"/>
  <c r="X106" i="28"/>
  <c r="X110" i="28"/>
  <c r="X114" i="28"/>
  <c r="X105" i="28"/>
  <c r="X104" i="28"/>
  <c r="X102" i="28"/>
  <c r="X100" i="28"/>
  <c r="X98" i="28"/>
  <c r="X96" i="28"/>
  <c r="X94" i="28"/>
  <c r="X92" i="28"/>
  <c r="X90" i="28"/>
  <c r="X88" i="28"/>
  <c r="X116" i="28"/>
  <c r="X107" i="28"/>
  <c r="X112" i="28"/>
  <c r="X86" i="28"/>
  <c r="X84" i="28"/>
  <c r="X82" i="28"/>
  <c r="X80" i="28"/>
  <c r="X78" i="28"/>
  <c r="X76" i="28"/>
  <c r="X74" i="28"/>
  <c r="X72" i="28"/>
  <c r="X83" i="28"/>
  <c r="X75" i="28"/>
  <c r="X69" i="28"/>
  <c r="X73" i="28"/>
  <c r="X68" i="28"/>
  <c r="X66" i="28"/>
  <c r="X64" i="28"/>
  <c r="X62" i="28"/>
  <c r="X60" i="28"/>
  <c r="X58" i="28"/>
  <c r="X56" i="28"/>
  <c r="X71" i="28"/>
  <c r="X81" i="28"/>
  <c r="X79" i="28"/>
  <c r="X70" i="28"/>
  <c r="X67" i="28"/>
  <c r="X65" i="28"/>
  <c r="X63" i="28"/>
  <c r="X61" i="28"/>
  <c r="X59" i="28"/>
  <c r="X77" i="28"/>
  <c r="X54" i="28"/>
  <c r="X52" i="28"/>
  <c r="X50" i="28"/>
  <c r="X48" i="28"/>
  <c r="X46" i="28"/>
  <c r="X44" i="28"/>
  <c r="X42" i="28"/>
  <c r="X40" i="28"/>
  <c r="X36" i="28"/>
  <c r="X55" i="28"/>
  <c r="X57" i="28"/>
  <c r="X53" i="28"/>
  <c r="X51" i="28"/>
  <c r="X49" i="28"/>
  <c r="X47" i="28"/>
  <c r="X45" i="28"/>
  <c r="X43" i="28"/>
  <c r="X41" i="28"/>
  <c r="X39" i="28"/>
  <c r="X37" i="28"/>
  <c r="X85" i="28"/>
  <c r="X35" i="28"/>
  <c r="X34" i="28"/>
  <c r="X27" i="28"/>
  <c r="X19" i="28"/>
  <c r="X17" i="28"/>
  <c r="X33" i="28"/>
  <c r="X23" i="28"/>
  <c r="X29" i="28"/>
  <c r="X21" i="28"/>
  <c r="X32" i="28"/>
  <c r="X30" i="28"/>
  <c r="X28" i="28"/>
  <c r="X26" i="28"/>
  <c r="X24" i="28"/>
  <c r="X22" i="28"/>
  <c r="X20" i="28"/>
  <c r="X18" i="28"/>
  <c r="X31" i="28"/>
  <c r="X25" i="28"/>
  <c r="AH120" i="28"/>
  <c r="AH116" i="28"/>
  <c r="AH114" i="28"/>
  <c r="AH112" i="28"/>
  <c r="AH118" i="28"/>
  <c r="AH117" i="28"/>
  <c r="AH110" i="28"/>
  <c r="AH119" i="28"/>
  <c r="AH111" i="28"/>
  <c r="AH105" i="28"/>
  <c r="AH113" i="28"/>
  <c r="AH107" i="28"/>
  <c r="AH103" i="28"/>
  <c r="AH101" i="28"/>
  <c r="AH99" i="28"/>
  <c r="AH97" i="28"/>
  <c r="AH95" i="28"/>
  <c r="AH93" i="28"/>
  <c r="AH91" i="28"/>
  <c r="AH89" i="28"/>
  <c r="AH87" i="28"/>
  <c r="AH109" i="28"/>
  <c r="AH85" i="28"/>
  <c r="AH83" i="28"/>
  <c r="AH81" i="28"/>
  <c r="AH79" i="28"/>
  <c r="AH77" i="28"/>
  <c r="AH75" i="28"/>
  <c r="AH73" i="28"/>
  <c r="AH108" i="28"/>
  <c r="AH104" i="28"/>
  <c r="AH96" i="28"/>
  <c r="AH106" i="28"/>
  <c r="AH88" i="28"/>
  <c r="AH115" i="28"/>
  <c r="AH102" i="28"/>
  <c r="AH94" i="28"/>
  <c r="AH90" i="28"/>
  <c r="AH92" i="28"/>
  <c r="AH86" i="28"/>
  <c r="AH84" i="28"/>
  <c r="AH82" i="28"/>
  <c r="AH80" i="28"/>
  <c r="AH78" i="28"/>
  <c r="AH76" i="28"/>
  <c r="AH74" i="28"/>
  <c r="AH72" i="28"/>
  <c r="AH100" i="28"/>
  <c r="AH70" i="28"/>
  <c r="AH66" i="28"/>
  <c r="AH64" i="28"/>
  <c r="AH62" i="28"/>
  <c r="AH60" i="28"/>
  <c r="AH58" i="28"/>
  <c r="AH56" i="28"/>
  <c r="AH68" i="28"/>
  <c r="AH69" i="28"/>
  <c r="AH98" i="28"/>
  <c r="AH67" i="28"/>
  <c r="AH65" i="28"/>
  <c r="AH55" i="28"/>
  <c r="AH71" i="28"/>
  <c r="AH53" i="28"/>
  <c r="AH51" i="28"/>
  <c r="AH49" i="28"/>
  <c r="AH47" i="28"/>
  <c r="AH45" i="28"/>
  <c r="AH43" i="28"/>
  <c r="AH41" i="28"/>
  <c r="AH39" i="28"/>
  <c r="AH37" i="28"/>
  <c r="AH35" i="28"/>
  <c r="AH33" i="28"/>
  <c r="AH61" i="28"/>
  <c r="AH57" i="28"/>
  <c r="AH54" i="28"/>
  <c r="AH52" i="28"/>
  <c r="AH50" i="28"/>
  <c r="AH48" i="28"/>
  <c r="AH46" i="28"/>
  <c r="AH44" i="28"/>
  <c r="AH42" i="28"/>
  <c r="AH40" i="28"/>
  <c r="AH38" i="28"/>
  <c r="AH36" i="28"/>
  <c r="AH59" i="28"/>
  <c r="AH31" i="28"/>
  <c r="AH29" i="28"/>
  <c r="AH27" i="28"/>
  <c r="AH25" i="28"/>
  <c r="AH23" i="28"/>
  <c r="AH21" i="28"/>
  <c r="AH19" i="28"/>
  <c r="AH17" i="28"/>
  <c r="AH63" i="28"/>
  <c r="AH34" i="28"/>
  <c r="AH32" i="28"/>
  <c r="AH30" i="28"/>
  <c r="AH28" i="28"/>
  <c r="AH26" i="28"/>
  <c r="AH24" i="28"/>
  <c r="AH22" i="28"/>
  <c r="AH20" i="28"/>
  <c r="AH18" i="28"/>
  <c r="AE119" i="28"/>
  <c r="AE120" i="28"/>
  <c r="AE118" i="28"/>
  <c r="AE117" i="28"/>
  <c r="AE115" i="28"/>
  <c r="AE113" i="28"/>
  <c r="AE111" i="28"/>
  <c r="AE116" i="28"/>
  <c r="AE114" i="28"/>
  <c r="AE112" i="28"/>
  <c r="AE109" i="28"/>
  <c r="AE108" i="28"/>
  <c r="AE104" i="28"/>
  <c r="AE102" i="28"/>
  <c r="AE100" i="28"/>
  <c r="AE98" i="28"/>
  <c r="AE96" i="28"/>
  <c r="AE94" i="28"/>
  <c r="AE92" i="28"/>
  <c r="AE90" i="28"/>
  <c r="AE110" i="28"/>
  <c r="AE105" i="28"/>
  <c r="AE107" i="28"/>
  <c r="AE103" i="28"/>
  <c r="AE101" i="28"/>
  <c r="AE99" i="28"/>
  <c r="AE97" i="28"/>
  <c r="AE95" i="28"/>
  <c r="AE93" i="28"/>
  <c r="AE91" i="28"/>
  <c r="AE88" i="28"/>
  <c r="AE85" i="28"/>
  <c r="AE83" i="28"/>
  <c r="AE81" i="28"/>
  <c r="AE79" i="28"/>
  <c r="AE77" i="28"/>
  <c r="AE75" i="28"/>
  <c r="AE73" i="28"/>
  <c r="AE106" i="28"/>
  <c r="AE89" i="28"/>
  <c r="AE86" i="28"/>
  <c r="AE78" i="28"/>
  <c r="AE67" i="28"/>
  <c r="AE65" i="28"/>
  <c r="AE63" i="28"/>
  <c r="AE61" i="28"/>
  <c r="AE59" i="28"/>
  <c r="AE57" i="28"/>
  <c r="AE87" i="28"/>
  <c r="AE72" i="28"/>
  <c r="AE70" i="28"/>
  <c r="AE84" i="28"/>
  <c r="AE82" i="28"/>
  <c r="AE68" i="28"/>
  <c r="AE66" i="28"/>
  <c r="AE64" i="28"/>
  <c r="AE62" i="28"/>
  <c r="AE60" i="28"/>
  <c r="AE58" i="28"/>
  <c r="AE80" i="28"/>
  <c r="AE74" i="28"/>
  <c r="AE71" i="28"/>
  <c r="AE55" i="28"/>
  <c r="AE69" i="28"/>
  <c r="AE53" i="28"/>
  <c r="AE51" i="28"/>
  <c r="AE49" i="28"/>
  <c r="AE47" i="28"/>
  <c r="AE45" i="28"/>
  <c r="AE43" i="28"/>
  <c r="AE41" i="28"/>
  <c r="AE39" i="28"/>
  <c r="AE37" i="28"/>
  <c r="AE35" i="28"/>
  <c r="AE33" i="28"/>
  <c r="AE56" i="28"/>
  <c r="AE76" i="28"/>
  <c r="AE54" i="28"/>
  <c r="AE52" i="28"/>
  <c r="AE50" i="28"/>
  <c r="AE48" i="28"/>
  <c r="AE46" i="28"/>
  <c r="AE44" i="28"/>
  <c r="AE42" i="28"/>
  <c r="AE40" i="28"/>
  <c r="AE38" i="28"/>
  <c r="AE36" i="28"/>
  <c r="AE20" i="28"/>
  <c r="AE30" i="28"/>
  <c r="AE28" i="28"/>
  <c r="AE32" i="28"/>
  <c r="AE18" i="28"/>
  <c r="AE31" i="28"/>
  <c r="AE29" i="28"/>
  <c r="AE27" i="28"/>
  <c r="AE25" i="28"/>
  <c r="AE23" i="28"/>
  <c r="AE21" i="28"/>
  <c r="AE19" i="28"/>
  <c r="AE17" i="28"/>
  <c r="AE24" i="28"/>
  <c r="AE22" i="28"/>
  <c r="AE34" i="28"/>
  <c r="AE26" i="28"/>
  <c r="T117" i="28"/>
  <c r="T115" i="28"/>
  <c r="T113" i="28"/>
  <c r="T110" i="28"/>
  <c r="T108" i="28"/>
  <c r="T106" i="28"/>
  <c r="T120" i="28"/>
  <c r="T111" i="28"/>
  <c r="T116" i="28"/>
  <c r="T109" i="28"/>
  <c r="T107" i="28"/>
  <c r="T119" i="28"/>
  <c r="T103" i="28"/>
  <c r="T101" i="28"/>
  <c r="T99" i="28"/>
  <c r="T97" i="28"/>
  <c r="T95" i="28"/>
  <c r="T114" i="28"/>
  <c r="T85" i="28"/>
  <c r="T83" i="28"/>
  <c r="T81" i="28"/>
  <c r="T79" i="28"/>
  <c r="T77" i="28"/>
  <c r="T75" i="28"/>
  <c r="T73" i="28"/>
  <c r="T71" i="28"/>
  <c r="T69" i="28"/>
  <c r="T98" i="28"/>
  <c r="T89" i="28"/>
  <c r="T104" i="28"/>
  <c r="T96" i="28"/>
  <c r="T91" i="28"/>
  <c r="T118" i="28"/>
  <c r="T87" i="28"/>
  <c r="T93" i="28"/>
  <c r="T86" i="28"/>
  <c r="T84" i="28"/>
  <c r="T82" i="28"/>
  <c r="T80" i="28"/>
  <c r="T78" i="28"/>
  <c r="T76" i="28"/>
  <c r="T74" i="28"/>
  <c r="T102" i="28"/>
  <c r="T94" i="28"/>
  <c r="T88" i="28"/>
  <c r="T112" i="28"/>
  <c r="T92" i="28"/>
  <c r="T68" i="28"/>
  <c r="T66" i="28"/>
  <c r="T64" i="28"/>
  <c r="T62" i="28"/>
  <c r="T60" i="28"/>
  <c r="T58" i="28"/>
  <c r="T56" i="28"/>
  <c r="T90" i="28"/>
  <c r="T72" i="28"/>
  <c r="T105" i="28"/>
  <c r="T100" i="28"/>
  <c r="T67" i="28"/>
  <c r="T65" i="28"/>
  <c r="T63" i="28"/>
  <c r="T61" i="28"/>
  <c r="T59" i="28"/>
  <c r="T57" i="28"/>
  <c r="T54" i="28"/>
  <c r="T52" i="28"/>
  <c r="T50" i="28"/>
  <c r="T48" i="28"/>
  <c r="T46" i="28"/>
  <c r="T44" i="28"/>
  <c r="T42" i="28"/>
  <c r="T40" i="28"/>
  <c r="T38" i="28"/>
  <c r="T36" i="28"/>
  <c r="T70" i="28"/>
  <c r="T55" i="28"/>
  <c r="T49" i="28"/>
  <c r="T39" i="28"/>
  <c r="T35" i="28"/>
  <c r="T31" i="28"/>
  <c r="T29" i="28"/>
  <c r="T27" i="28"/>
  <c r="T25" i="28"/>
  <c r="T23" i="28"/>
  <c r="T21" i="28"/>
  <c r="T19" i="28"/>
  <c r="T17" i="28"/>
  <c r="T34" i="28"/>
  <c r="T45" i="28"/>
  <c r="T37" i="28"/>
  <c r="T51" i="28"/>
  <c r="T33" i="28"/>
  <c r="T41" i="28"/>
  <c r="T32" i="28"/>
  <c r="T30" i="28"/>
  <c r="T28" i="28"/>
  <c r="T26" i="28"/>
  <c r="T24" i="28"/>
  <c r="T22" i="28"/>
  <c r="T20" i="28"/>
  <c r="T18" i="28"/>
  <c r="T43" i="28"/>
  <c r="T47" i="28"/>
  <c r="T53" i="28"/>
  <c r="CO119" i="28"/>
  <c r="CO120" i="28"/>
  <c r="CO116" i="28"/>
  <c r="CO114" i="28"/>
  <c r="CO118" i="28"/>
  <c r="CO110" i="28"/>
  <c r="CO115" i="28"/>
  <c r="CO113" i="28"/>
  <c r="CO111" i="28"/>
  <c r="CO108" i="28"/>
  <c r="CO106" i="28"/>
  <c r="CO112" i="28"/>
  <c r="CO105" i="28"/>
  <c r="CO117" i="28"/>
  <c r="CO102" i="28"/>
  <c r="CO100" i="28"/>
  <c r="CO98" i="28"/>
  <c r="CO96" i="28"/>
  <c r="CO94" i="28"/>
  <c r="CO92" i="28"/>
  <c r="CO90" i="28"/>
  <c r="CO88" i="28"/>
  <c r="CO86" i="28"/>
  <c r="CO104" i="28"/>
  <c r="CO109" i="28"/>
  <c r="CO101" i="28"/>
  <c r="CO93" i="28"/>
  <c r="CO99" i="28"/>
  <c r="CO85" i="28"/>
  <c r="CO83" i="28"/>
  <c r="CO81" i="28"/>
  <c r="CO79" i="28"/>
  <c r="CO77" i="28"/>
  <c r="CO75" i="28"/>
  <c r="CO73" i="28"/>
  <c r="CO71" i="28"/>
  <c r="CO69" i="28"/>
  <c r="CO107" i="28"/>
  <c r="CO97" i="28"/>
  <c r="CO91" i="28"/>
  <c r="CO89" i="28"/>
  <c r="CO78" i="28"/>
  <c r="CO103" i="28"/>
  <c r="CO67" i="28"/>
  <c r="CO65" i="28"/>
  <c r="CO63" i="28"/>
  <c r="CO61" i="28"/>
  <c r="CO59" i="28"/>
  <c r="CO57" i="28"/>
  <c r="CO84" i="28"/>
  <c r="CO95" i="28"/>
  <c r="CO87" i="28"/>
  <c r="CO70" i="28"/>
  <c r="CO82" i="28"/>
  <c r="CO68" i="28"/>
  <c r="CO74" i="28"/>
  <c r="CO80" i="28"/>
  <c r="CO55" i="28"/>
  <c r="CO58" i="28"/>
  <c r="CO54" i="28"/>
  <c r="CO62" i="28"/>
  <c r="CO53" i="28"/>
  <c r="CO51" i="28"/>
  <c r="CO49" i="28"/>
  <c r="CO47" i="28"/>
  <c r="CO45" i="28"/>
  <c r="CO43" i="28"/>
  <c r="CO41" i="28"/>
  <c r="CO39" i="28"/>
  <c r="CO37" i="28"/>
  <c r="CO35" i="28"/>
  <c r="CO56" i="28"/>
  <c r="CO76" i="28"/>
  <c r="CO64" i="28"/>
  <c r="CO72" i="28"/>
  <c r="CO60" i="28"/>
  <c r="CO52" i="28"/>
  <c r="CO30" i="28"/>
  <c r="CO28" i="28"/>
  <c r="CO26" i="28"/>
  <c r="CO24" i="28"/>
  <c r="CO22" i="28"/>
  <c r="CO20" i="28"/>
  <c r="CO18" i="28"/>
  <c r="CO42" i="28"/>
  <c r="CO32" i="28"/>
  <c r="CO34" i="28"/>
  <c r="CO48" i="28"/>
  <c r="CO46" i="28"/>
  <c r="CO44" i="28"/>
  <c r="CO38" i="28"/>
  <c r="CO31" i="28"/>
  <c r="CO29" i="28"/>
  <c r="CO27" i="28"/>
  <c r="CO25" i="28"/>
  <c r="CO23" i="28"/>
  <c r="CO21" i="28"/>
  <c r="CO19" i="28"/>
  <c r="CO17" i="28"/>
  <c r="CO50" i="28"/>
  <c r="CO33" i="28"/>
  <c r="CO40" i="28"/>
  <c r="CO36" i="28"/>
  <c r="CO66" i="28"/>
  <c r="BR116" i="28"/>
  <c r="BR114" i="28"/>
  <c r="BR112" i="28"/>
  <c r="BR110" i="28"/>
  <c r="BR119" i="28"/>
  <c r="BR117" i="28"/>
  <c r="BR115" i="28"/>
  <c r="BR120" i="28"/>
  <c r="BR113" i="28"/>
  <c r="BR111" i="28"/>
  <c r="BR106" i="28"/>
  <c r="BR105" i="28"/>
  <c r="BR103" i="28"/>
  <c r="BR101" i="28"/>
  <c r="BR99" i="28"/>
  <c r="BR97" i="28"/>
  <c r="BR95" i="28"/>
  <c r="BR93" i="28"/>
  <c r="BR118" i="28"/>
  <c r="BR109" i="28"/>
  <c r="BR108" i="28"/>
  <c r="BR107" i="28"/>
  <c r="BR102" i="28"/>
  <c r="BR100" i="28"/>
  <c r="BR98" i="28"/>
  <c r="BR96" i="28"/>
  <c r="BR94" i="28"/>
  <c r="BR92" i="28"/>
  <c r="BR90" i="28"/>
  <c r="BR88" i="28"/>
  <c r="BR86" i="28"/>
  <c r="BR91" i="28"/>
  <c r="BR89" i="28"/>
  <c r="BR84" i="28"/>
  <c r="BR82" i="28"/>
  <c r="BR80" i="28"/>
  <c r="BR78" i="28"/>
  <c r="BR104" i="28"/>
  <c r="BR87" i="28"/>
  <c r="BR69" i="28"/>
  <c r="BR85" i="28"/>
  <c r="BR77" i="28"/>
  <c r="BR76" i="28"/>
  <c r="BR75" i="28"/>
  <c r="BR74" i="28"/>
  <c r="BR66" i="28"/>
  <c r="BR64" i="28"/>
  <c r="BR62" i="28"/>
  <c r="BR60" i="28"/>
  <c r="BR58" i="28"/>
  <c r="BR56" i="28"/>
  <c r="BR73" i="28"/>
  <c r="BR72" i="28"/>
  <c r="BR83" i="28"/>
  <c r="BR81" i="28"/>
  <c r="BR70" i="28"/>
  <c r="BR67" i="28"/>
  <c r="BR65" i="28"/>
  <c r="BR63" i="28"/>
  <c r="BR61" i="28"/>
  <c r="BR59" i="28"/>
  <c r="BR55" i="28"/>
  <c r="BR52" i="28"/>
  <c r="BR50" i="28"/>
  <c r="BR48" i="28"/>
  <c r="BR46" i="28"/>
  <c r="BR44" i="28"/>
  <c r="BR42" i="28"/>
  <c r="BR40" i="28"/>
  <c r="BR54" i="28"/>
  <c r="BR68" i="28"/>
  <c r="BR57" i="28"/>
  <c r="BR53" i="28"/>
  <c r="BR51" i="28"/>
  <c r="BR49" i="28"/>
  <c r="BR47" i="28"/>
  <c r="BR45" i="28"/>
  <c r="BR43" i="28"/>
  <c r="BR41" i="28"/>
  <c r="BR39" i="28"/>
  <c r="BR37" i="28"/>
  <c r="BR35" i="28"/>
  <c r="BR31" i="28"/>
  <c r="BR29" i="28"/>
  <c r="BR27" i="28"/>
  <c r="BR25" i="28"/>
  <c r="BR23" i="28"/>
  <c r="BR21" i="28"/>
  <c r="BR19" i="28"/>
  <c r="BR17" i="28"/>
  <c r="BR34" i="28"/>
  <c r="BR36" i="28"/>
  <c r="BR79" i="28"/>
  <c r="BR33" i="28"/>
  <c r="BR38" i="28"/>
  <c r="BR32" i="28"/>
  <c r="BR30" i="28"/>
  <c r="BR28" i="28"/>
  <c r="BR26" i="28"/>
  <c r="BR24" i="28"/>
  <c r="BR22" i="28"/>
  <c r="BR20" i="28"/>
  <c r="BR18" i="28"/>
  <c r="BR71" i="28"/>
  <c r="CH118" i="28"/>
  <c r="CH116" i="28"/>
  <c r="CH114" i="28"/>
  <c r="CH112" i="28"/>
  <c r="CH110" i="28"/>
  <c r="CH117" i="28"/>
  <c r="CH115" i="28"/>
  <c r="CH119" i="28"/>
  <c r="CH113" i="28"/>
  <c r="CH111" i="28"/>
  <c r="CH107" i="28"/>
  <c r="CH103" i="28"/>
  <c r="CH101" i="28"/>
  <c r="CH99" i="28"/>
  <c r="CH97" i="28"/>
  <c r="CH95" i="28"/>
  <c r="CH93" i="28"/>
  <c r="CH105" i="28"/>
  <c r="CH106" i="28"/>
  <c r="CH102" i="28"/>
  <c r="CH100" i="28"/>
  <c r="CH98" i="28"/>
  <c r="CH96" i="28"/>
  <c r="CH94" i="28"/>
  <c r="CH92" i="28"/>
  <c r="CH90" i="28"/>
  <c r="CH88" i="28"/>
  <c r="CH86" i="28"/>
  <c r="CH87" i="28"/>
  <c r="CH84" i="28"/>
  <c r="CH82" i="28"/>
  <c r="CH80" i="28"/>
  <c r="CH78" i="28"/>
  <c r="CH104" i="28"/>
  <c r="CH109" i="28"/>
  <c r="CH120" i="28"/>
  <c r="CH108" i="28"/>
  <c r="CH68" i="28"/>
  <c r="CH83" i="28"/>
  <c r="CH66" i="28"/>
  <c r="CH64" i="28"/>
  <c r="CH62" i="28"/>
  <c r="CH60" i="28"/>
  <c r="CH58" i="28"/>
  <c r="CH56" i="28"/>
  <c r="CH54" i="28"/>
  <c r="CH81" i="28"/>
  <c r="CH69" i="28"/>
  <c r="CH71" i="28"/>
  <c r="CH91" i="28"/>
  <c r="CH79" i="28"/>
  <c r="CH67" i="28"/>
  <c r="CH65" i="28"/>
  <c r="CH63" i="28"/>
  <c r="CH61" i="28"/>
  <c r="CH59" i="28"/>
  <c r="CH57" i="28"/>
  <c r="CH89" i="28"/>
  <c r="CH76" i="28"/>
  <c r="CH73" i="28"/>
  <c r="CH72" i="28"/>
  <c r="CH70" i="28"/>
  <c r="CH74" i="28"/>
  <c r="CH77" i="28"/>
  <c r="CH52" i="28"/>
  <c r="CH50" i="28"/>
  <c r="CH48" i="28"/>
  <c r="CH46" i="28"/>
  <c r="CH44" i="28"/>
  <c r="CH42" i="28"/>
  <c r="CH40" i="28"/>
  <c r="CH55" i="28"/>
  <c r="CH85" i="28"/>
  <c r="CH75" i="28"/>
  <c r="CH53" i="28"/>
  <c r="CH51" i="28"/>
  <c r="CH49" i="28"/>
  <c r="CH47" i="28"/>
  <c r="CH45" i="28"/>
  <c r="CH43" i="28"/>
  <c r="CH41" i="28"/>
  <c r="CH39" i="28"/>
  <c r="CH37" i="28"/>
  <c r="CH35" i="28"/>
  <c r="CH31" i="28"/>
  <c r="CH29" i="28"/>
  <c r="CH27" i="28"/>
  <c r="CH25" i="28"/>
  <c r="CH23" i="28"/>
  <c r="CH21" i="28"/>
  <c r="CH19" i="28"/>
  <c r="CH17" i="28"/>
  <c r="CH33" i="28"/>
  <c r="CH34" i="28"/>
  <c r="CH32" i="28"/>
  <c r="CH30" i="28"/>
  <c r="CH28" i="28"/>
  <c r="CH26" i="28"/>
  <c r="CH24" i="28"/>
  <c r="CH22" i="28"/>
  <c r="CH20" i="28"/>
  <c r="CH18" i="28"/>
  <c r="CH38" i="28"/>
  <c r="CH36" i="28"/>
  <c r="E120" i="28"/>
  <c r="E118" i="28"/>
  <c r="E117" i="28"/>
  <c r="E115" i="28"/>
  <c r="E109" i="28"/>
  <c r="E107" i="28"/>
  <c r="E112" i="28"/>
  <c r="E111" i="28"/>
  <c r="E110" i="28"/>
  <c r="E108" i="28"/>
  <c r="E103" i="28"/>
  <c r="E101" i="28"/>
  <c r="E99" i="28"/>
  <c r="E97" i="28"/>
  <c r="E95" i="28"/>
  <c r="E93" i="28"/>
  <c r="E91" i="28"/>
  <c r="E89" i="28"/>
  <c r="E87" i="28"/>
  <c r="E106" i="28"/>
  <c r="E105" i="28"/>
  <c r="E100" i="28"/>
  <c r="E119" i="28"/>
  <c r="E116" i="28"/>
  <c r="E92" i="28"/>
  <c r="E90" i="28"/>
  <c r="E88" i="28"/>
  <c r="E98" i="28"/>
  <c r="E113" i="28"/>
  <c r="E86" i="28"/>
  <c r="E84" i="28"/>
  <c r="E82" i="28"/>
  <c r="E80" i="28"/>
  <c r="E78" i="28"/>
  <c r="E76" i="28"/>
  <c r="E74" i="28"/>
  <c r="E72" i="28"/>
  <c r="E70" i="28"/>
  <c r="E104" i="28"/>
  <c r="E96" i="28"/>
  <c r="E102" i="28"/>
  <c r="E85" i="28"/>
  <c r="E94" i="28"/>
  <c r="E68" i="28"/>
  <c r="E66" i="28"/>
  <c r="E64" i="28"/>
  <c r="E62" i="28"/>
  <c r="E60" i="28"/>
  <c r="E58" i="28"/>
  <c r="E83" i="28"/>
  <c r="E77" i="28"/>
  <c r="E75" i="28"/>
  <c r="E73" i="28"/>
  <c r="E81" i="28"/>
  <c r="E79" i="28"/>
  <c r="E71" i="28"/>
  <c r="E69" i="28"/>
  <c r="E114" i="28"/>
  <c r="E59" i="28"/>
  <c r="E57" i="28"/>
  <c r="E63" i="28"/>
  <c r="E65" i="28"/>
  <c r="E56" i="28"/>
  <c r="E54" i="28"/>
  <c r="E52" i="28"/>
  <c r="E50" i="28"/>
  <c r="E48" i="28"/>
  <c r="E46" i="28"/>
  <c r="E44" i="28"/>
  <c r="E42" i="28"/>
  <c r="E40" i="28"/>
  <c r="E38" i="28"/>
  <c r="E36" i="28"/>
  <c r="E55" i="28"/>
  <c r="E61" i="28"/>
  <c r="E67" i="28"/>
  <c r="E43" i="28"/>
  <c r="E31" i="28"/>
  <c r="E29" i="28"/>
  <c r="E27" i="28"/>
  <c r="E25" i="28"/>
  <c r="E23" i="28"/>
  <c r="E21" i="28"/>
  <c r="E19" i="28"/>
  <c r="E17" i="28"/>
  <c r="E49" i="28"/>
  <c r="E33" i="28"/>
  <c r="E39" i="28"/>
  <c r="E34" i="28"/>
  <c r="E45" i="28"/>
  <c r="E51" i="28"/>
  <c r="E37" i="28"/>
  <c r="E32" i="28"/>
  <c r="E30" i="28"/>
  <c r="E28" i="28"/>
  <c r="E26" i="28"/>
  <c r="E24" i="28"/>
  <c r="E22" i="28"/>
  <c r="E20" i="28"/>
  <c r="E18" i="28"/>
  <c r="E41" i="28"/>
  <c r="E35" i="28"/>
  <c r="E53" i="28"/>
  <c r="E47" i="28"/>
  <c r="AW120" i="28"/>
  <c r="AW119" i="28"/>
  <c r="AW113" i="28"/>
  <c r="AW108" i="28"/>
  <c r="AW106" i="28"/>
  <c r="AW115" i="28"/>
  <c r="AW116" i="28"/>
  <c r="AW109" i="28"/>
  <c r="AW104" i="28"/>
  <c r="AW102" i="28"/>
  <c r="AW100" i="28"/>
  <c r="AW98" i="28"/>
  <c r="AW96" i="28"/>
  <c r="AW94" i="28"/>
  <c r="AW92" i="28"/>
  <c r="AW90" i="28"/>
  <c r="AW88" i="28"/>
  <c r="AW86" i="28"/>
  <c r="AW114" i="28"/>
  <c r="AW112" i="28"/>
  <c r="AW105" i="28"/>
  <c r="AW103" i="28"/>
  <c r="AW101" i="28"/>
  <c r="AW99" i="28"/>
  <c r="AW97" i="28"/>
  <c r="AW95" i="28"/>
  <c r="AW93" i="28"/>
  <c r="AW91" i="28"/>
  <c r="AW89" i="28"/>
  <c r="AW87" i="28"/>
  <c r="AW118" i="28"/>
  <c r="AW107" i="28"/>
  <c r="AW110" i="28"/>
  <c r="AW85" i="28"/>
  <c r="AW83" i="28"/>
  <c r="AW81" i="28"/>
  <c r="AW79" i="28"/>
  <c r="AW77" i="28"/>
  <c r="AW75" i="28"/>
  <c r="AW73" i="28"/>
  <c r="AW71" i="28"/>
  <c r="AW69" i="28"/>
  <c r="AW111" i="28"/>
  <c r="AW117" i="28"/>
  <c r="AW84" i="28"/>
  <c r="AW82" i="28"/>
  <c r="AW80" i="28"/>
  <c r="AW78" i="28"/>
  <c r="AW76" i="28"/>
  <c r="AW74" i="28"/>
  <c r="AW72" i="28"/>
  <c r="AW70" i="28"/>
  <c r="AW68" i="28"/>
  <c r="AW67" i="28"/>
  <c r="AW65" i="28"/>
  <c r="AW63" i="28"/>
  <c r="AW61" i="28"/>
  <c r="AW59" i="28"/>
  <c r="AW57" i="28"/>
  <c r="AW55" i="28"/>
  <c r="AW66" i="28"/>
  <c r="AW64" i="28"/>
  <c r="AW62" i="28"/>
  <c r="AW60" i="28"/>
  <c r="AW58" i="28"/>
  <c r="AW56" i="28"/>
  <c r="AW53" i="28"/>
  <c r="AW51" i="28"/>
  <c r="AW49" i="28"/>
  <c r="AW47" i="28"/>
  <c r="AW45" i="28"/>
  <c r="AW43" i="28"/>
  <c r="AW41" i="28"/>
  <c r="AW54" i="28"/>
  <c r="AW52" i="28"/>
  <c r="AW50" i="28"/>
  <c r="AW48" i="28"/>
  <c r="AW46" i="28"/>
  <c r="AW44" i="28"/>
  <c r="AW42" i="28"/>
  <c r="AW40" i="28"/>
  <c r="AW38" i="28"/>
  <c r="AW36" i="28"/>
  <c r="AW34" i="28"/>
  <c r="AW33" i="28"/>
  <c r="AW35" i="28"/>
  <c r="AW31" i="28"/>
  <c r="AW29" i="28"/>
  <c r="AW27" i="28"/>
  <c r="AW25" i="28"/>
  <c r="AW23" i="28"/>
  <c r="AW21" i="28"/>
  <c r="AW19" i="28"/>
  <c r="AW17" i="28"/>
  <c r="AW37" i="28"/>
  <c r="AW39" i="28"/>
  <c r="AW32" i="28"/>
  <c r="AW30" i="28"/>
  <c r="AW28" i="28"/>
  <c r="AW26" i="28"/>
  <c r="AW24" i="28"/>
  <c r="AW22" i="28"/>
  <c r="AW20" i="28"/>
  <c r="AW18" i="28"/>
  <c r="AU119" i="28"/>
  <c r="AU120" i="28"/>
  <c r="AU118" i="28"/>
  <c r="AU117" i="28"/>
  <c r="AU115" i="28"/>
  <c r="AU113" i="28"/>
  <c r="AU111" i="28"/>
  <c r="AU116" i="28"/>
  <c r="AU114" i="28"/>
  <c r="AU112" i="28"/>
  <c r="AU110" i="28"/>
  <c r="AU106" i="28"/>
  <c r="AU104" i="28"/>
  <c r="AU102" i="28"/>
  <c r="AU100" i="28"/>
  <c r="AU98" i="28"/>
  <c r="AU96" i="28"/>
  <c r="AU94" i="28"/>
  <c r="AU92" i="28"/>
  <c r="AU90" i="28"/>
  <c r="AU109" i="28"/>
  <c r="AU108" i="28"/>
  <c r="AU105" i="28"/>
  <c r="AU103" i="28"/>
  <c r="AU101" i="28"/>
  <c r="AU99" i="28"/>
  <c r="AU97" i="28"/>
  <c r="AU95" i="28"/>
  <c r="AU93" i="28"/>
  <c r="AU91" i="28"/>
  <c r="AU107" i="28"/>
  <c r="AU89" i="28"/>
  <c r="AU86" i="28"/>
  <c r="AU85" i="28"/>
  <c r="AU83" i="28"/>
  <c r="AU81" i="28"/>
  <c r="AU79" i="28"/>
  <c r="AU77" i="28"/>
  <c r="AU75" i="28"/>
  <c r="AU73" i="28"/>
  <c r="AU71" i="28"/>
  <c r="AU87" i="28"/>
  <c r="AU88" i="28"/>
  <c r="AU84" i="28"/>
  <c r="AU69" i="28"/>
  <c r="AU67" i="28"/>
  <c r="AU65" i="28"/>
  <c r="AU63" i="28"/>
  <c r="AU61" i="28"/>
  <c r="AU59" i="28"/>
  <c r="AU57" i="28"/>
  <c r="AU82" i="28"/>
  <c r="AU80" i="28"/>
  <c r="AU76" i="28"/>
  <c r="AU70" i="28"/>
  <c r="AU74" i="28"/>
  <c r="AU66" i="28"/>
  <c r="AU64" i="28"/>
  <c r="AU62" i="28"/>
  <c r="AU60" i="28"/>
  <c r="AU58" i="28"/>
  <c r="AU78" i="28"/>
  <c r="AU68" i="28"/>
  <c r="AU55" i="28"/>
  <c r="AU53" i="28"/>
  <c r="AU51" i="28"/>
  <c r="AU49" i="28"/>
  <c r="AU47" i="28"/>
  <c r="AU45" i="28"/>
  <c r="AU43" i="28"/>
  <c r="AU41" i="28"/>
  <c r="AU39" i="28"/>
  <c r="AU37" i="28"/>
  <c r="AU35" i="28"/>
  <c r="AU33" i="28"/>
  <c r="AU72" i="28"/>
  <c r="AU54" i="28"/>
  <c r="AU52" i="28"/>
  <c r="AU50" i="28"/>
  <c r="AU48" i="28"/>
  <c r="AU46" i="28"/>
  <c r="AU44" i="28"/>
  <c r="AU42" i="28"/>
  <c r="AU40" i="28"/>
  <c r="AU38" i="28"/>
  <c r="AU36" i="28"/>
  <c r="AU56" i="28"/>
  <c r="AU34" i="28"/>
  <c r="AU32" i="28"/>
  <c r="AU20" i="28"/>
  <c r="AU28" i="28"/>
  <c r="AU22" i="28"/>
  <c r="AU31" i="28"/>
  <c r="AU29" i="28"/>
  <c r="AU27" i="28"/>
  <c r="AU25" i="28"/>
  <c r="AU23" i="28"/>
  <c r="AU21" i="28"/>
  <c r="AU19" i="28"/>
  <c r="AU17" i="28"/>
  <c r="AU26" i="28"/>
  <c r="AU30" i="28"/>
  <c r="AU18" i="28"/>
  <c r="AU24" i="28"/>
  <c r="CS119" i="28"/>
  <c r="CS120" i="28"/>
  <c r="CS118" i="28"/>
  <c r="CS114" i="28"/>
  <c r="CS115" i="28"/>
  <c r="CS113" i="28"/>
  <c r="CS111" i="28"/>
  <c r="CS108" i="28"/>
  <c r="CS106" i="28"/>
  <c r="CS112" i="28"/>
  <c r="CS117" i="28"/>
  <c r="CS109" i="28"/>
  <c r="CS107" i="28"/>
  <c r="CS102" i="28"/>
  <c r="CS100" i="28"/>
  <c r="CS98" i="28"/>
  <c r="CS96" i="28"/>
  <c r="CS94" i="28"/>
  <c r="CS92" i="28"/>
  <c r="CS90" i="28"/>
  <c r="CS88" i="28"/>
  <c r="CS86" i="28"/>
  <c r="CS110" i="28"/>
  <c r="CS104" i="28"/>
  <c r="CS103" i="28"/>
  <c r="CS101" i="28"/>
  <c r="CS99" i="28"/>
  <c r="CS97" i="28"/>
  <c r="CS95" i="28"/>
  <c r="CS93" i="28"/>
  <c r="CS91" i="28"/>
  <c r="CS89" i="28"/>
  <c r="CS87" i="28"/>
  <c r="CS116" i="28"/>
  <c r="CS85" i="28"/>
  <c r="CS83" i="28"/>
  <c r="CS81" i="28"/>
  <c r="CS79" i="28"/>
  <c r="CS77" i="28"/>
  <c r="CS75" i="28"/>
  <c r="CS73" i="28"/>
  <c r="CS71" i="28"/>
  <c r="CS69" i="28"/>
  <c r="CS84" i="28"/>
  <c r="CS82" i="28"/>
  <c r="CS80" i="28"/>
  <c r="CS78" i="28"/>
  <c r="CS76" i="28"/>
  <c r="CS74" i="28"/>
  <c r="CS72" i="28"/>
  <c r="CS70" i="28"/>
  <c r="CS68" i="28"/>
  <c r="CS67" i="28"/>
  <c r="CS65" i="28"/>
  <c r="CS63" i="28"/>
  <c r="CS61" i="28"/>
  <c r="CS59" i="28"/>
  <c r="CS57" i="28"/>
  <c r="CS55" i="28"/>
  <c r="CS66" i="28"/>
  <c r="CS64" i="28"/>
  <c r="CS62" i="28"/>
  <c r="CS60" i="28"/>
  <c r="CS58" i="28"/>
  <c r="CS56" i="28"/>
  <c r="CS105" i="28"/>
  <c r="CS54" i="28"/>
  <c r="CS53" i="28"/>
  <c r="CS51" i="28"/>
  <c r="CS49" i="28"/>
  <c r="CS47" i="28"/>
  <c r="CS45" i="28"/>
  <c r="CS43" i="28"/>
  <c r="CS41" i="28"/>
  <c r="CS52" i="28"/>
  <c r="CS50" i="28"/>
  <c r="CS48" i="28"/>
  <c r="CS46" i="28"/>
  <c r="CS44" i="28"/>
  <c r="CS42" i="28"/>
  <c r="CS40" i="28"/>
  <c r="CS38" i="28"/>
  <c r="CS36" i="28"/>
  <c r="CS34" i="28"/>
  <c r="CS39" i="28"/>
  <c r="CS37" i="28"/>
  <c r="CS31" i="28"/>
  <c r="CS29" i="28"/>
  <c r="CS27" i="28"/>
  <c r="CS25" i="28"/>
  <c r="CS23" i="28"/>
  <c r="CS21" i="28"/>
  <c r="CS19" i="28"/>
  <c r="CS17" i="28"/>
  <c r="CS35" i="28"/>
  <c r="CS33" i="28"/>
  <c r="CS32" i="28"/>
  <c r="CS30" i="28"/>
  <c r="CS28" i="28"/>
  <c r="CS26" i="28"/>
  <c r="CS24" i="28"/>
  <c r="CS22" i="28"/>
  <c r="CS20" i="28"/>
  <c r="CS18" i="28"/>
  <c r="BU120" i="28"/>
  <c r="BU118" i="28"/>
  <c r="BU116" i="28"/>
  <c r="BU113" i="28"/>
  <c r="BU117" i="28"/>
  <c r="BU109" i="28"/>
  <c r="BU107" i="28"/>
  <c r="BU105" i="28"/>
  <c r="BU119" i="28"/>
  <c r="BU112" i="28"/>
  <c r="BU114" i="28"/>
  <c r="BU108" i="28"/>
  <c r="BU110" i="28"/>
  <c r="BU106" i="28"/>
  <c r="BU103" i="28"/>
  <c r="BU101" i="28"/>
  <c r="BU99" i="28"/>
  <c r="BU97" i="28"/>
  <c r="BU95" i="28"/>
  <c r="BU93" i="28"/>
  <c r="BU91" i="28"/>
  <c r="BU89" i="28"/>
  <c r="BU87" i="28"/>
  <c r="BU111" i="28"/>
  <c r="BU115" i="28"/>
  <c r="BU102" i="28"/>
  <c r="BU100" i="28"/>
  <c r="BU98" i="28"/>
  <c r="BU96" i="28"/>
  <c r="BU94" i="28"/>
  <c r="BU92" i="28"/>
  <c r="BU90" i="28"/>
  <c r="BU88" i="28"/>
  <c r="BU86" i="28"/>
  <c r="BU104" i="28"/>
  <c r="BU84" i="28"/>
  <c r="BU82" i="28"/>
  <c r="BU80" i="28"/>
  <c r="BU78" i="28"/>
  <c r="BU76" i="28"/>
  <c r="BU74" i="28"/>
  <c r="BU72" i="28"/>
  <c r="BU70" i="28"/>
  <c r="BU68" i="28"/>
  <c r="BU85" i="28"/>
  <c r="BU83" i="28"/>
  <c r="BU81" i="28"/>
  <c r="BU79" i="28"/>
  <c r="BU77" i="28"/>
  <c r="BU75" i="28"/>
  <c r="BU73" i="28"/>
  <c r="BU71" i="28"/>
  <c r="BU69" i="28"/>
  <c r="BU66" i="28"/>
  <c r="BU64" i="28"/>
  <c r="BU62" i="28"/>
  <c r="BU60" i="28"/>
  <c r="BU58" i="28"/>
  <c r="BU56" i="28"/>
  <c r="BU54" i="28"/>
  <c r="BU67" i="28"/>
  <c r="BU65" i="28"/>
  <c r="BU63" i="28"/>
  <c r="BU61" i="28"/>
  <c r="BU59" i="28"/>
  <c r="BU57" i="28"/>
  <c r="BU52" i="28"/>
  <c r="BU50" i="28"/>
  <c r="BU48" i="28"/>
  <c r="BU46" i="28"/>
  <c r="BU44" i="28"/>
  <c r="BU42" i="28"/>
  <c r="BU40" i="28"/>
  <c r="BU53" i="28"/>
  <c r="BU51" i="28"/>
  <c r="BU49" i="28"/>
  <c r="BU47" i="28"/>
  <c r="BU45" i="28"/>
  <c r="BU43" i="28"/>
  <c r="BU41" i="28"/>
  <c r="BU39" i="28"/>
  <c r="BU37" i="28"/>
  <c r="BU36" i="28"/>
  <c r="BU38" i="28"/>
  <c r="BU32" i="28"/>
  <c r="BU30" i="28"/>
  <c r="BU28" i="28"/>
  <c r="BU26" i="28"/>
  <c r="BU24" i="28"/>
  <c r="BU22" i="28"/>
  <c r="BU20" i="28"/>
  <c r="BU18" i="28"/>
  <c r="BU33" i="28"/>
  <c r="BU55" i="28"/>
  <c r="BU35" i="28"/>
  <c r="BU31" i="28"/>
  <c r="BU29" i="28"/>
  <c r="BU27" i="28"/>
  <c r="BU25" i="28"/>
  <c r="BU23" i="28"/>
  <c r="BU21" i="28"/>
  <c r="BU19" i="28"/>
  <c r="BU17" i="28"/>
  <c r="BU34" i="28"/>
  <c r="AY116" i="28"/>
  <c r="AY114" i="28"/>
  <c r="AY112" i="28"/>
  <c r="AY120" i="28"/>
  <c r="AY119" i="28"/>
  <c r="AY117" i="28"/>
  <c r="AY115" i="28"/>
  <c r="AY108" i="28"/>
  <c r="AY106" i="28"/>
  <c r="AY109" i="28"/>
  <c r="AY105" i="28"/>
  <c r="AY103" i="28"/>
  <c r="AY101" i="28"/>
  <c r="AY99" i="28"/>
  <c r="AY97" i="28"/>
  <c r="AY95" i="28"/>
  <c r="AY93" i="28"/>
  <c r="AY91" i="28"/>
  <c r="AY107" i="28"/>
  <c r="AY118" i="28"/>
  <c r="AY110" i="28"/>
  <c r="AY111" i="28"/>
  <c r="AY90" i="28"/>
  <c r="AY89" i="28"/>
  <c r="AY85" i="28"/>
  <c r="AY83" i="28"/>
  <c r="AY81" i="28"/>
  <c r="AY79" i="28"/>
  <c r="AY77" i="28"/>
  <c r="AY75" i="28"/>
  <c r="AY73" i="28"/>
  <c r="AY71" i="28"/>
  <c r="AY102" i="28"/>
  <c r="AY94" i="28"/>
  <c r="AY92" i="28"/>
  <c r="AY113" i="28"/>
  <c r="AY87" i="28"/>
  <c r="AY100" i="28"/>
  <c r="AY84" i="28"/>
  <c r="AY82" i="28"/>
  <c r="AY80" i="28"/>
  <c r="AY78" i="28"/>
  <c r="AY76" i="28"/>
  <c r="AY74" i="28"/>
  <c r="AY72" i="28"/>
  <c r="AY70" i="28"/>
  <c r="AY98" i="28"/>
  <c r="AY88" i="28"/>
  <c r="AY104" i="28"/>
  <c r="AY96" i="28"/>
  <c r="AY66" i="28"/>
  <c r="AY64" i="28"/>
  <c r="AY62" i="28"/>
  <c r="AY60" i="28"/>
  <c r="AY58" i="28"/>
  <c r="AY68" i="28"/>
  <c r="AY86" i="28"/>
  <c r="AY53" i="28"/>
  <c r="AY51" i="28"/>
  <c r="AY49" i="28"/>
  <c r="AY47" i="28"/>
  <c r="AY45" i="28"/>
  <c r="AY43" i="28"/>
  <c r="AY41" i="28"/>
  <c r="AY39" i="28"/>
  <c r="AY37" i="28"/>
  <c r="AY35" i="28"/>
  <c r="AY33" i="28"/>
  <c r="AY69" i="28"/>
  <c r="AY65" i="28"/>
  <c r="AY61" i="28"/>
  <c r="AY55" i="28"/>
  <c r="AY57" i="28"/>
  <c r="AY67" i="28"/>
  <c r="AY54" i="28"/>
  <c r="AY52" i="28"/>
  <c r="AY50" i="28"/>
  <c r="AY48" i="28"/>
  <c r="AY46" i="28"/>
  <c r="AY44" i="28"/>
  <c r="AY42" i="28"/>
  <c r="AY40" i="28"/>
  <c r="AY38" i="28"/>
  <c r="AY36" i="28"/>
  <c r="AY59" i="28"/>
  <c r="AY63" i="28"/>
  <c r="AY56" i="28"/>
  <c r="AY31" i="28"/>
  <c r="AY29" i="28"/>
  <c r="AY27" i="28"/>
  <c r="AY25" i="28"/>
  <c r="AY23" i="28"/>
  <c r="AY21" i="28"/>
  <c r="AY19" i="28"/>
  <c r="AY17" i="28"/>
  <c r="AY34" i="28"/>
  <c r="AY32" i="28"/>
  <c r="AY30" i="28"/>
  <c r="AY28" i="28"/>
  <c r="AY26" i="28"/>
  <c r="AY24" i="28"/>
  <c r="AY22" i="28"/>
  <c r="AY20" i="28"/>
  <c r="AY18" i="28"/>
  <c r="BO118" i="28"/>
  <c r="BO116" i="28"/>
  <c r="BO114" i="28"/>
  <c r="BO112" i="28"/>
  <c r="BO120" i="28"/>
  <c r="BO119" i="28"/>
  <c r="BO117" i="28"/>
  <c r="BO115" i="28"/>
  <c r="BO108" i="28"/>
  <c r="BO106" i="28"/>
  <c r="BO104" i="28"/>
  <c r="BO113" i="28"/>
  <c r="BO110" i="28"/>
  <c r="BO111" i="28"/>
  <c r="BO105" i="28"/>
  <c r="BO103" i="28"/>
  <c r="BO101" i="28"/>
  <c r="BO99" i="28"/>
  <c r="BO97" i="28"/>
  <c r="BO95" i="28"/>
  <c r="BO93" i="28"/>
  <c r="BO91" i="28"/>
  <c r="BO109" i="28"/>
  <c r="BO88" i="28"/>
  <c r="BO85" i="28"/>
  <c r="BO83" i="28"/>
  <c r="BO81" i="28"/>
  <c r="BO79" i="28"/>
  <c r="BO77" i="28"/>
  <c r="BO75" i="28"/>
  <c r="BO73" i="28"/>
  <c r="BO71" i="28"/>
  <c r="BO100" i="28"/>
  <c r="BO98" i="28"/>
  <c r="BO86" i="28"/>
  <c r="BO89" i="28"/>
  <c r="BO84" i="28"/>
  <c r="BO82" i="28"/>
  <c r="BO80" i="28"/>
  <c r="BO78" i="28"/>
  <c r="BO76" i="28"/>
  <c r="BO74" i="28"/>
  <c r="BO72" i="28"/>
  <c r="BO70" i="28"/>
  <c r="BO96" i="28"/>
  <c r="BO90" i="28"/>
  <c r="BO107" i="28"/>
  <c r="BO92" i="28"/>
  <c r="BO94" i="28"/>
  <c r="BO69" i="28"/>
  <c r="BO66" i="28"/>
  <c r="BO64" i="28"/>
  <c r="BO62" i="28"/>
  <c r="BO60" i="28"/>
  <c r="BO58" i="28"/>
  <c r="BO53" i="28"/>
  <c r="BO51" i="28"/>
  <c r="BO49" i="28"/>
  <c r="BO47" i="28"/>
  <c r="BO45" i="28"/>
  <c r="BO43" i="28"/>
  <c r="BO41" i="28"/>
  <c r="BO39" i="28"/>
  <c r="BO37" i="28"/>
  <c r="BO35" i="28"/>
  <c r="BO33" i="28"/>
  <c r="BO56" i="28"/>
  <c r="BO67" i="28"/>
  <c r="BO55" i="28"/>
  <c r="BO87" i="28"/>
  <c r="BO59" i="28"/>
  <c r="BO102" i="28"/>
  <c r="BO52" i="28"/>
  <c r="BO50" i="28"/>
  <c r="BO48" i="28"/>
  <c r="BO46" i="28"/>
  <c r="BO44" i="28"/>
  <c r="BO42" i="28"/>
  <c r="BO40" i="28"/>
  <c r="BO38" i="28"/>
  <c r="BO36" i="28"/>
  <c r="BO68" i="28"/>
  <c r="BO63" i="28"/>
  <c r="BO54" i="28"/>
  <c r="BO65" i="28"/>
  <c r="BO57" i="28"/>
  <c r="BO34" i="28"/>
  <c r="BO31" i="28"/>
  <c r="BO29" i="28"/>
  <c r="BO27" i="28"/>
  <c r="BO25" i="28"/>
  <c r="BO23" i="28"/>
  <c r="BO21" i="28"/>
  <c r="BO19" i="28"/>
  <c r="BO17" i="28"/>
  <c r="BO61" i="28"/>
  <c r="BO32" i="28"/>
  <c r="BO30" i="28"/>
  <c r="BO28" i="28"/>
  <c r="BO26" i="28"/>
  <c r="BO24" i="28"/>
  <c r="BO22" i="28"/>
  <c r="BO20" i="28"/>
  <c r="BO18" i="28"/>
  <c r="CX116" i="28"/>
  <c r="CX112" i="28"/>
  <c r="CX110" i="28"/>
  <c r="CX118" i="28"/>
  <c r="CX117" i="28"/>
  <c r="CX115" i="28"/>
  <c r="CX103" i="28"/>
  <c r="CX99" i="28"/>
  <c r="CX97" i="28"/>
  <c r="CX93" i="28"/>
  <c r="CX108" i="28"/>
  <c r="CX107" i="28"/>
  <c r="CX105" i="28"/>
  <c r="CX100" i="28"/>
  <c r="CX98" i="28"/>
  <c r="CX94" i="28"/>
  <c r="CX92" i="28"/>
  <c r="CX86" i="28"/>
  <c r="CX91" i="28"/>
  <c r="CX89" i="28"/>
  <c r="CX84" i="28"/>
  <c r="CX82" i="28"/>
  <c r="CX80" i="28"/>
  <c r="CX78" i="28"/>
  <c r="CX71" i="28"/>
  <c r="CX66" i="28"/>
  <c r="CX64" i="28"/>
  <c r="CX62" i="28"/>
  <c r="CX60" i="28"/>
  <c r="CX58" i="28"/>
  <c r="CX56" i="28"/>
  <c r="CX54" i="28"/>
  <c r="CX119" i="28"/>
  <c r="CX70" i="28"/>
  <c r="CX68" i="28"/>
  <c r="CX79" i="28"/>
  <c r="CX76" i="28"/>
  <c r="CX75" i="28"/>
  <c r="CX74" i="28"/>
  <c r="CX77" i="28"/>
  <c r="CX72" i="28"/>
  <c r="CX69" i="28"/>
  <c r="CX67" i="28"/>
  <c r="CX65" i="28"/>
  <c r="CX63" i="28"/>
  <c r="CX61" i="28"/>
  <c r="CX59" i="28"/>
  <c r="CX57" i="28"/>
  <c r="CX83" i="28"/>
  <c r="CX52" i="28"/>
  <c r="CX50" i="28"/>
  <c r="CX48" i="28"/>
  <c r="CX46" i="28"/>
  <c r="CX44" i="28"/>
  <c r="CX42" i="28"/>
  <c r="CX40" i="28"/>
  <c r="CX55" i="28"/>
  <c r="CX53" i="28"/>
  <c r="CX51" i="28"/>
  <c r="CX49" i="28"/>
  <c r="CX47" i="28"/>
  <c r="CX45" i="28"/>
  <c r="CX43" i="28"/>
  <c r="CX41" i="28"/>
  <c r="CX39" i="28"/>
  <c r="CX37" i="28"/>
  <c r="CX35" i="28"/>
  <c r="CX33" i="28"/>
  <c r="CX31" i="28"/>
  <c r="CX29" i="28"/>
  <c r="CX27" i="28"/>
  <c r="CX25" i="28"/>
  <c r="CX23" i="28"/>
  <c r="CX21" i="28"/>
  <c r="CX17" i="28"/>
  <c r="CX34" i="28"/>
  <c r="CX38" i="28"/>
  <c r="CX30" i="28"/>
  <c r="CX28" i="28"/>
  <c r="CX26" i="28"/>
  <c r="CX24" i="28"/>
  <c r="CX22" i="28"/>
  <c r="CX18" i="28"/>
  <c r="CX32" i="28"/>
  <c r="CX36" i="28"/>
  <c r="BT119" i="28"/>
  <c r="BT120" i="28"/>
  <c r="BT116" i="28"/>
  <c r="BT110" i="28"/>
  <c r="BT111" i="28"/>
  <c r="BT112" i="28"/>
  <c r="BT118" i="28"/>
  <c r="BT106" i="28"/>
  <c r="BT105" i="28"/>
  <c r="BT103" i="28"/>
  <c r="BT101" i="28"/>
  <c r="BT99" i="28"/>
  <c r="BT97" i="28"/>
  <c r="BT95" i="28"/>
  <c r="BT93" i="28"/>
  <c r="BT91" i="28"/>
  <c r="BT89" i="28"/>
  <c r="BT87" i="28"/>
  <c r="BT109" i="28"/>
  <c r="BT115" i="28"/>
  <c r="BT108" i="28"/>
  <c r="BT113" i="28"/>
  <c r="BT117" i="28"/>
  <c r="BT107" i="28"/>
  <c r="BT102" i="28"/>
  <c r="BT100" i="28"/>
  <c r="BT98" i="28"/>
  <c r="BT96" i="28"/>
  <c r="BT94" i="28"/>
  <c r="BT92" i="28"/>
  <c r="BT90" i="28"/>
  <c r="BT88" i="28"/>
  <c r="BT86" i="28"/>
  <c r="BT104" i="28"/>
  <c r="BT84" i="28"/>
  <c r="BT82" i="28"/>
  <c r="BT80" i="28"/>
  <c r="BT78" i="28"/>
  <c r="BT76" i="28"/>
  <c r="BT74" i="28"/>
  <c r="BT72" i="28"/>
  <c r="BT114" i="28"/>
  <c r="BT85" i="28"/>
  <c r="BT77" i="28"/>
  <c r="BT75" i="28"/>
  <c r="BT66" i="28"/>
  <c r="BT64" i="28"/>
  <c r="BT62" i="28"/>
  <c r="BT60" i="28"/>
  <c r="BT58" i="28"/>
  <c r="BT56" i="28"/>
  <c r="BT54" i="28"/>
  <c r="BT73" i="28"/>
  <c r="BT83" i="28"/>
  <c r="BT81" i="28"/>
  <c r="BT70" i="28"/>
  <c r="BT67" i="28"/>
  <c r="BT65" i="28"/>
  <c r="BT63" i="28"/>
  <c r="BT61" i="28"/>
  <c r="BT59" i="28"/>
  <c r="BT57" i="28"/>
  <c r="BT68" i="28"/>
  <c r="BT69" i="28"/>
  <c r="BT55" i="28"/>
  <c r="BT52" i="28"/>
  <c r="BT50" i="28"/>
  <c r="BT48" i="28"/>
  <c r="BT46" i="28"/>
  <c r="BT44" i="28"/>
  <c r="BT42" i="28"/>
  <c r="BT40" i="28"/>
  <c r="BT38" i="28"/>
  <c r="BT36" i="28"/>
  <c r="BT53" i="28"/>
  <c r="BT51" i="28"/>
  <c r="BT49" i="28"/>
  <c r="BT47" i="28"/>
  <c r="BT45" i="28"/>
  <c r="BT43" i="28"/>
  <c r="BT41" i="28"/>
  <c r="BT39" i="28"/>
  <c r="BT37" i="28"/>
  <c r="BT35" i="28"/>
  <c r="BT34" i="28"/>
  <c r="BT31" i="28"/>
  <c r="BT27" i="28"/>
  <c r="BT23" i="28"/>
  <c r="BT79" i="28"/>
  <c r="BT29" i="28"/>
  <c r="BT19" i="28"/>
  <c r="BT32" i="28"/>
  <c r="BT30" i="28"/>
  <c r="BT28" i="28"/>
  <c r="BT26" i="28"/>
  <c r="BT24" i="28"/>
  <c r="BT22" i="28"/>
  <c r="BT20" i="28"/>
  <c r="BT18" i="28"/>
  <c r="BT21" i="28"/>
  <c r="BT71" i="28"/>
  <c r="BT25" i="28"/>
  <c r="BT33" i="28"/>
  <c r="BT17" i="28"/>
  <c r="BK119" i="28"/>
  <c r="BK120" i="28"/>
  <c r="BK118" i="28"/>
  <c r="BK117" i="28"/>
  <c r="BK115" i="28"/>
  <c r="BK113" i="28"/>
  <c r="BK111" i="28"/>
  <c r="BK116" i="28"/>
  <c r="BK114" i="28"/>
  <c r="BK107" i="28"/>
  <c r="BK104" i="28"/>
  <c r="BK102" i="28"/>
  <c r="BK100" i="28"/>
  <c r="BK98" i="28"/>
  <c r="BK96" i="28"/>
  <c r="BK94" i="28"/>
  <c r="BK92" i="28"/>
  <c r="BK90" i="28"/>
  <c r="BK110" i="28"/>
  <c r="BK106" i="28"/>
  <c r="BK105" i="28"/>
  <c r="BK103" i="28"/>
  <c r="BK101" i="28"/>
  <c r="BK99" i="28"/>
  <c r="BK97" i="28"/>
  <c r="BK95" i="28"/>
  <c r="BK93" i="28"/>
  <c r="BK91" i="28"/>
  <c r="BK88" i="28"/>
  <c r="BK85" i="28"/>
  <c r="BK83" i="28"/>
  <c r="BK81" i="28"/>
  <c r="BK79" i="28"/>
  <c r="BK77" i="28"/>
  <c r="BK75" i="28"/>
  <c r="BK73" i="28"/>
  <c r="BK71" i="28"/>
  <c r="BK89" i="28"/>
  <c r="BK86" i="28"/>
  <c r="BK112" i="28"/>
  <c r="BK82" i="28"/>
  <c r="BK68" i="28"/>
  <c r="BK67" i="28"/>
  <c r="BK65" i="28"/>
  <c r="BK63" i="28"/>
  <c r="BK61" i="28"/>
  <c r="BK59" i="28"/>
  <c r="BK57" i="28"/>
  <c r="BK76" i="28"/>
  <c r="BK80" i="28"/>
  <c r="BK74" i="28"/>
  <c r="BK69" i="28"/>
  <c r="BK109" i="28"/>
  <c r="BK72" i="28"/>
  <c r="BK78" i="28"/>
  <c r="BK66" i="28"/>
  <c r="BK64" i="28"/>
  <c r="BK62" i="28"/>
  <c r="BK60" i="28"/>
  <c r="BK58" i="28"/>
  <c r="BK108" i="28"/>
  <c r="BK87" i="28"/>
  <c r="BK84" i="28"/>
  <c r="BK56" i="28"/>
  <c r="BK53" i="28"/>
  <c r="BK51" i="28"/>
  <c r="BK49" i="28"/>
  <c r="BK47" i="28"/>
  <c r="BK45" i="28"/>
  <c r="BK43" i="28"/>
  <c r="BK41" i="28"/>
  <c r="BK39" i="28"/>
  <c r="BK37" i="28"/>
  <c r="BK35" i="28"/>
  <c r="BK33" i="28"/>
  <c r="BK70" i="28"/>
  <c r="BK55" i="28"/>
  <c r="BK52" i="28"/>
  <c r="BK50" i="28"/>
  <c r="BK48" i="28"/>
  <c r="BK46" i="28"/>
  <c r="BK44" i="28"/>
  <c r="BK42" i="28"/>
  <c r="BK40" i="28"/>
  <c r="BK38" i="28"/>
  <c r="BK36" i="28"/>
  <c r="BK54" i="28"/>
  <c r="BK22" i="28"/>
  <c r="BK18" i="28"/>
  <c r="BK26" i="28"/>
  <c r="BK30" i="28"/>
  <c r="BK20" i="28"/>
  <c r="BK34" i="28"/>
  <c r="BK31" i="28"/>
  <c r="BK29" i="28"/>
  <c r="BK27" i="28"/>
  <c r="BK25" i="28"/>
  <c r="BK23" i="28"/>
  <c r="BK21" i="28"/>
  <c r="BK19" i="28"/>
  <c r="BK17" i="28"/>
  <c r="BK28" i="28"/>
  <c r="BK32" i="28"/>
  <c r="BK24" i="28"/>
  <c r="BY119" i="28"/>
  <c r="BY120" i="28"/>
  <c r="BY118" i="28"/>
  <c r="BY116" i="28"/>
  <c r="BY114" i="28"/>
  <c r="BY117" i="28"/>
  <c r="BY108" i="28"/>
  <c r="BY106" i="28"/>
  <c r="BY111" i="28"/>
  <c r="BY115" i="28"/>
  <c r="BY109" i="28"/>
  <c r="BY102" i="28"/>
  <c r="BY100" i="28"/>
  <c r="BY98" i="28"/>
  <c r="BY96" i="28"/>
  <c r="BY94" i="28"/>
  <c r="BY92" i="28"/>
  <c r="BY90" i="28"/>
  <c r="BY88" i="28"/>
  <c r="BY86" i="28"/>
  <c r="BY104" i="28"/>
  <c r="BY113" i="28"/>
  <c r="BY107" i="28"/>
  <c r="BY112" i="28"/>
  <c r="BY103" i="28"/>
  <c r="BY95" i="28"/>
  <c r="BY89" i="28"/>
  <c r="BY105" i="28"/>
  <c r="BY101" i="28"/>
  <c r="BY93" i="28"/>
  <c r="BY87" i="28"/>
  <c r="BY85" i="28"/>
  <c r="BY83" i="28"/>
  <c r="BY81" i="28"/>
  <c r="BY79" i="28"/>
  <c r="BY77" i="28"/>
  <c r="BY75" i="28"/>
  <c r="BY73" i="28"/>
  <c r="BY71" i="28"/>
  <c r="BY69" i="28"/>
  <c r="BY99" i="28"/>
  <c r="BY76" i="28"/>
  <c r="BY74" i="28"/>
  <c r="BY80" i="28"/>
  <c r="BY72" i="28"/>
  <c r="BY67" i="28"/>
  <c r="BY65" i="28"/>
  <c r="BY63" i="28"/>
  <c r="BY61" i="28"/>
  <c r="BY59" i="28"/>
  <c r="BY57" i="28"/>
  <c r="BY70" i="28"/>
  <c r="BY110" i="28"/>
  <c r="BY78" i="28"/>
  <c r="BY68" i="28"/>
  <c r="BY91" i="28"/>
  <c r="BY84" i="28"/>
  <c r="BY82" i="28"/>
  <c r="BY66" i="28"/>
  <c r="BY60" i="28"/>
  <c r="BY54" i="28"/>
  <c r="BY53" i="28"/>
  <c r="BY51" i="28"/>
  <c r="BY49" i="28"/>
  <c r="BY47" i="28"/>
  <c r="BY45" i="28"/>
  <c r="BY43" i="28"/>
  <c r="BY41" i="28"/>
  <c r="BY39" i="28"/>
  <c r="BY37" i="28"/>
  <c r="BY35" i="28"/>
  <c r="BY58" i="28"/>
  <c r="BY62" i="28"/>
  <c r="BY97" i="28"/>
  <c r="BY64" i="28"/>
  <c r="BY55" i="28"/>
  <c r="BY46" i="28"/>
  <c r="BY36" i="28"/>
  <c r="BY40" i="28"/>
  <c r="BY32" i="28"/>
  <c r="BY30" i="28"/>
  <c r="BY28" i="28"/>
  <c r="BY26" i="28"/>
  <c r="BY24" i="28"/>
  <c r="BY22" i="28"/>
  <c r="BY20" i="28"/>
  <c r="BY18" i="28"/>
  <c r="BY52" i="28"/>
  <c r="BY42" i="28"/>
  <c r="BY56" i="28"/>
  <c r="BY48" i="28"/>
  <c r="BY33" i="28"/>
  <c r="BY31" i="28"/>
  <c r="BY29" i="28"/>
  <c r="BY27" i="28"/>
  <c r="BY25" i="28"/>
  <c r="BY23" i="28"/>
  <c r="BY21" i="28"/>
  <c r="BY19" i="28"/>
  <c r="BY17" i="28"/>
  <c r="BY44" i="28"/>
  <c r="BY50" i="28"/>
  <c r="BY38" i="28"/>
  <c r="BY34" i="28"/>
  <c r="BB116" i="28"/>
  <c r="BB114" i="28"/>
  <c r="BB112" i="28"/>
  <c r="BB115" i="28"/>
  <c r="BB118" i="28"/>
  <c r="BB111" i="28"/>
  <c r="BB109" i="28"/>
  <c r="BB101" i="28"/>
  <c r="BB93" i="28"/>
  <c r="BB119" i="28"/>
  <c r="BB96" i="28"/>
  <c r="BB92" i="28"/>
  <c r="BB90" i="28"/>
  <c r="BB113" i="28"/>
  <c r="BB87" i="28"/>
  <c r="BB82" i="28"/>
  <c r="BB80" i="28"/>
  <c r="BB78" i="28"/>
  <c r="BB79" i="28"/>
  <c r="BB64" i="28"/>
  <c r="BB62" i="28"/>
  <c r="BB60" i="28"/>
  <c r="BB58" i="28"/>
  <c r="BB56" i="28"/>
  <c r="BB77" i="28"/>
  <c r="BB75" i="28"/>
  <c r="BB74" i="28"/>
  <c r="BB68" i="28"/>
  <c r="BB83" i="28"/>
  <c r="BB67" i="28"/>
  <c r="BB65" i="28"/>
  <c r="BB63" i="28"/>
  <c r="BB61" i="28"/>
  <c r="BB59" i="28"/>
  <c r="BB69" i="28"/>
  <c r="BB57" i="28"/>
  <c r="BB54" i="28"/>
  <c r="BB52" i="28"/>
  <c r="BB50" i="28"/>
  <c r="BB48" i="28"/>
  <c r="BB46" i="28"/>
  <c r="BB44" i="28"/>
  <c r="BB42" i="28"/>
  <c r="BB40" i="28"/>
  <c r="BB53" i="28"/>
  <c r="BB51" i="28"/>
  <c r="BB49" i="28"/>
  <c r="BB47" i="28"/>
  <c r="BB45" i="28"/>
  <c r="BB43" i="28"/>
  <c r="BB41" i="28"/>
  <c r="BB39" i="28"/>
  <c r="BB37" i="28"/>
  <c r="BB27" i="28"/>
  <c r="BB25" i="28"/>
  <c r="BB23" i="28"/>
  <c r="BB19" i="28"/>
  <c r="BB17" i="28"/>
  <c r="BB55" i="28"/>
  <c r="BB38" i="28"/>
  <c r="BB36" i="28"/>
  <c r="BB28" i="28"/>
  <c r="BB26" i="28"/>
  <c r="BB24" i="28"/>
  <c r="BB22" i="28"/>
  <c r="BB20" i="28"/>
  <c r="BB34" i="28"/>
  <c r="AD117" i="28"/>
  <c r="AD115" i="28"/>
  <c r="AD113" i="28"/>
  <c r="AD111" i="28"/>
  <c r="AD116" i="28"/>
  <c r="AD114" i="28"/>
  <c r="AD119" i="28"/>
  <c r="AD110" i="28"/>
  <c r="AD109" i="28"/>
  <c r="AD108" i="28"/>
  <c r="AD104" i="28"/>
  <c r="AD102" i="28"/>
  <c r="AD100" i="28"/>
  <c r="AD98" i="28"/>
  <c r="AD96" i="28"/>
  <c r="AD94" i="28"/>
  <c r="AD105" i="28"/>
  <c r="AD107" i="28"/>
  <c r="AD120" i="28"/>
  <c r="AD112" i="28"/>
  <c r="AD118" i="28"/>
  <c r="AD103" i="28"/>
  <c r="AD101" i="28"/>
  <c r="AD99" i="28"/>
  <c r="AD97" i="28"/>
  <c r="AD95" i="28"/>
  <c r="AD93" i="28"/>
  <c r="AD91" i="28"/>
  <c r="AD89" i="28"/>
  <c r="AD87" i="28"/>
  <c r="AD88" i="28"/>
  <c r="AD85" i="28"/>
  <c r="AD83" i="28"/>
  <c r="AD81" i="28"/>
  <c r="AD79" i="28"/>
  <c r="AD106" i="28"/>
  <c r="AD90" i="28"/>
  <c r="AD92" i="28"/>
  <c r="AD74" i="28"/>
  <c r="AD73" i="28"/>
  <c r="AD71" i="28"/>
  <c r="AD86" i="28"/>
  <c r="AD78" i="28"/>
  <c r="AD67" i="28"/>
  <c r="AD65" i="28"/>
  <c r="AD63" i="28"/>
  <c r="AD61" i="28"/>
  <c r="AD59" i="28"/>
  <c r="AD57" i="28"/>
  <c r="AD55" i="28"/>
  <c r="AD72" i="28"/>
  <c r="AD70" i="28"/>
  <c r="AD84" i="28"/>
  <c r="AD82" i="28"/>
  <c r="AD68" i="28"/>
  <c r="AD66" i="28"/>
  <c r="AD64" i="28"/>
  <c r="AD62" i="28"/>
  <c r="AD60" i="28"/>
  <c r="AD58" i="28"/>
  <c r="AD69" i="28"/>
  <c r="AD76" i="28"/>
  <c r="AD75" i="28"/>
  <c r="AD53" i="28"/>
  <c r="AD51" i="28"/>
  <c r="AD49" i="28"/>
  <c r="AD47" i="28"/>
  <c r="AD45" i="28"/>
  <c r="AD43" i="28"/>
  <c r="AD41" i="28"/>
  <c r="AD77" i="28"/>
  <c r="AD56" i="28"/>
  <c r="AD80" i="28"/>
  <c r="AD54" i="28"/>
  <c r="AD52" i="28"/>
  <c r="AD50" i="28"/>
  <c r="AD48" i="28"/>
  <c r="AD46" i="28"/>
  <c r="AD44" i="28"/>
  <c r="AD42" i="28"/>
  <c r="AD40" i="28"/>
  <c r="AD38" i="28"/>
  <c r="AD36" i="28"/>
  <c r="AD34" i="28"/>
  <c r="AD32" i="28"/>
  <c r="AD30" i="28"/>
  <c r="AD28" i="28"/>
  <c r="AD26" i="28"/>
  <c r="AD24" i="28"/>
  <c r="AD22" i="28"/>
  <c r="AD20" i="28"/>
  <c r="AD18" i="28"/>
  <c r="AD37" i="28"/>
  <c r="AD39" i="28"/>
  <c r="AD31" i="28"/>
  <c r="AD29" i="28"/>
  <c r="AD27" i="28"/>
  <c r="AD25" i="28"/>
  <c r="AD23" i="28"/>
  <c r="AD21" i="28"/>
  <c r="AD19" i="28"/>
  <c r="AD17" i="28"/>
  <c r="AD35" i="28"/>
  <c r="AD33" i="28"/>
  <c r="AT118" i="28"/>
  <c r="AT117" i="28"/>
  <c r="AT115" i="28"/>
  <c r="AT113" i="28"/>
  <c r="AT111" i="28"/>
  <c r="AT116" i="28"/>
  <c r="AT114" i="28"/>
  <c r="AT120" i="28"/>
  <c r="AT112" i="28"/>
  <c r="AT110" i="28"/>
  <c r="AT106" i="28"/>
  <c r="AT104" i="28"/>
  <c r="AT102" i="28"/>
  <c r="AT100" i="28"/>
  <c r="AT98" i="28"/>
  <c r="AT96" i="28"/>
  <c r="AT94" i="28"/>
  <c r="AT119" i="28"/>
  <c r="AT109" i="28"/>
  <c r="AT108" i="28"/>
  <c r="AT105" i="28"/>
  <c r="AT103" i="28"/>
  <c r="AT101" i="28"/>
  <c r="AT99" i="28"/>
  <c r="AT97" i="28"/>
  <c r="AT95" i="28"/>
  <c r="AT93" i="28"/>
  <c r="AT91" i="28"/>
  <c r="AT89" i="28"/>
  <c r="AT87" i="28"/>
  <c r="AT107" i="28"/>
  <c r="AT90" i="28"/>
  <c r="AT86" i="28"/>
  <c r="AT92" i="28"/>
  <c r="AT85" i="28"/>
  <c r="AT83" i="28"/>
  <c r="AT81" i="28"/>
  <c r="AT79" i="28"/>
  <c r="AT88" i="28"/>
  <c r="AT84" i="28"/>
  <c r="AT69" i="28"/>
  <c r="AT67" i="28"/>
  <c r="AT65" i="28"/>
  <c r="AT63" i="28"/>
  <c r="AT61" i="28"/>
  <c r="AT59" i="28"/>
  <c r="AT57" i="28"/>
  <c r="AT55" i="28"/>
  <c r="AT82" i="28"/>
  <c r="AT71" i="28"/>
  <c r="AT77" i="28"/>
  <c r="AT80" i="28"/>
  <c r="AT76" i="28"/>
  <c r="AT75" i="28"/>
  <c r="AT70" i="28"/>
  <c r="AT74" i="28"/>
  <c r="AT73" i="28"/>
  <c r="AT66" i="28"/>
  <c r="AT64" i="28"/>
  <c r="AT62" i="28"/>
  <c r="AT60" i="28"/>
  <c r="AT58" i="28"/>
  <c r="AT72" i="28"/>
  <c r="AT78" i="28"/>
  <c r="AT53" i="28"/>
  <c r="AT51" i="28"/>
  <c r="AT49" i="28"/>
  <c r="AT47" i="28"/>
  <c r="AT45" i="28"/>
  <c r="AT43" i="28"/>
  <c r="AT41" i="28"/>
  <c r="AT68" i="28"/>
  <c r="AT54" i="28"/>
  <c r="AT52" i="28"/>
  <c r="AT50" i="28"/>
  <c r="AT48" i="28"/>
  <c r="AT46" i="28"/>
  <c r="AT44" i="28"/>
  <c r="AT42" i="28"/>
  <c r="AT40" i="28"/>
  <c r="AT38" i="28"/>
  <c r="AT36" i="28"/>
  <c r="AT34" i="28"/>
  <c r="AT33" i="28"/>
  <c r="AT32" i="28"/>
  <c r="AT30" i="28"/>
  <c r="AT28" i="28"/>
  <c r="AT26" i="28"/>
  <c r="AT24" i="28"/>
  <c r="AT22" i="28"/>
  <c r="AT20" i="28"/>
  <c r="AT18" i="28"/>
  <c r="AT35" i="28"/>
  <c r="AT37" i="28"/>
  <c r="AT56" i="28"/>
  <c r="AT31" i="28"/>
  <c r="AT29" i="28"/>
  <c r="AT27" i="28"/>
  <c r="AT25" i="28"/>
  <c r="AT23" i="28"/>
  <c r="AT21" i="28"/>
  <c r="AT19" i="28"/>
  <c r="AT17" i="28"/>
  <c r="AT39" i="28"/>
  <c r="CE120" i="28"/>
  <c r="CE116" i="28"/>
  <c r="CE114" i="28"/>
  <c r="CE112" i="28"/>
  <c r="CE117" i="28"/>
  <c r="CE115" i="28"/>
  <c r="CE108" i="28"/>
  <c r="CE106" i="28"/>
  <c r="CE104" i="28"/>
  <c r="CE119" i="28"/>
  <c r="CE118" i="28"/>
  <c r="CE110" i="28"/>
  <c r="CE113" i="28"/>
  <c r="CE107" i="28"/>
  <c r="CE103" i="28"/>
  <c r="CE101" i="28"/>
  <c r="CE99" i="28"/>
  <c r="CE97" i="28"/>
  <c r="CE95" i="28"/>
  <c r="CE93" i="28"/>
  <c r="CE91" i="28"/>
  <c r="CE89" i="28"/>
  <c r="CE105" i="28"/>
  <c r="CE85" i="28"/>
  <c r="CE83" i="28"/>
  <c r="CE81" i="28"/>
  <c r="CE79" i="28"/>
  <c r="CE77" i="28"/>
  <c r="CE75" i="28"/>
  <c r="CE73" i="28"/>
  <c r="CE71" i="28"/>
  <c r="CE111" i="28"/>
  <c r="CE98" i="28"/>
  <c r="CE87" i="28"/>
  <c r="CE90" i="28"/>
  <c r="CE96" i="28"/>
  <c r="CE92" i="28"/>
  <c r="CE88" i="28"/>
  <c r="CE84" i="28"/>
  <c r="CE82" i="28"/>
  <c r="CE80" i="28"/>
  <c r="CE78" i="28"/>
  <c r="CE76" i="28"/>
  <c r="CE74" i="28"/>
  <c r="CE72" i="28"/>
  <c r="CE70" i="28"/>
  <c r="CE102" i="28"/>
  <c r="CE94" i="28"/>
  <c r="CE109" i="28"/>
  <c r="CE68" i="28"/>
  <c r="CE66" i="28"/>
  <c r="CE64" i="28"/>
  <c r="CE62" i="28"/>
  <c r="CE60" i="28"/>
  <c r="CE58" i="28"/>
  <c r="CE56" i="28"/>
  <c r="CE69" i="28"/>
  <c r="CE86" i="28"/>
  <c r="CE100" i="28"/>
  <c r="CE53" i="28"/>
  <c r="CE51" i="28"/>
  <c r="CE49" i="28"/>
  <c r="CE47" i="28"/>
  <c r="CE45" i="28"/>
  <c r="CE43" i="28"/>
  <c r="CE41" i="28"/>
  <c r="CE39" i="28"/>
  <c r="CE37" i="28"/>
  <c r="CE35" i="28"/>
  <c r="CE33" i="28"/>
  <c r="CE67" i="28"/>
  <c r="CE59" i="28"/>
  <c r="CE63" i="28"/>
  <c r="CE52" i="28"/>
  <c r="CE50" i="28"/>
  <c r="CE48" i="28"/>
  <c r="CE46" i="28"/>
  <c r="CE44" i="28"/>
  <c r="CE42" i="28"/>
  <c r="CE40" i="28"/>
  <c r="CE38" i="28"/>
  <c r="CE36" i="28"/>
  <c r="CE34" i="28"/>
  <c r="CE55" i="28"/>
  <c r="CE57" i="28"/>
  <c r="CE54" i="28"/>
  <c r="CE61" i="28"/>
  <c r="CE65" i="28"/>
  <c r="CE31" i="28"/>
  <c r="CE29" i="28"/>
  <c r="CE27" i="28"/>
  <c r="CE25" i="28"/>
  <c r="CE23" i="28"/>
  <c r="CE21" i="28"/>
  <c r="CE19" i="28"/>
  <c r="CE17" i="28"/>
  <c r="CE32" i="28"/>
  <c r="CE30" i="28"/>
  <c r="CE28" i="28"/>
  <c r="CE26" i="28"/>
  <c r="CE24" i="28"/>
  <c r="CE22" i="28"/>
  <c r="CE20" i="28"/>
  <c r="CE18" i="28"/>
  <c r="AA118" i="28"/>
  <c r="AA117" i="28"/>
  <c r="AA115" i="28"/>
  <c r="AA113" i="28"/>
  <c r="AA120" i="28"/>
  <c r="AA119" i="28"/>
  <c r="AA116" i="28"/>
  <c r="AA114" i="28"/>
  <c r="AA109" i="28"/>
  <c r="AA107" i="28"/>
  <c r="AA105" i="28"/>
  <c r="AA112" i="28"/>
  <c r="AA106" i="28"/>
  <c r="AA108" i="28"/>
  <c r="AA110" i="28"/>
  <c r="AA111" i="28"/>
  <c r="AA104" i="28"/>
  <c r="AA102" i="28"/>
  <c r="AA100" i="28"/>
  <c r="AA98" i="28"/>
  <c r="AA96" i="28"/>
  <c r="AA94" i="28"/>
  <c r="AA92" i="28"/>
  <c r="AA90" i="28"/>
  <c r="AA86" i="28"/>
  <c r="AA84" i="28"/>
  <c r="AA82" i="28"/>
  <c r="AA80" i="28"/>
  <c r="AA78" i="28"/>
  <c r="AA76" i="28"/>
  <c r="AA74" i="28"/>
  <c r="AA72" i="28"/>
  <c r="AA101" i="28"/>
  <c r="AA91" i="28"/>
  <c r="AA87" i="28"/>
  <c r="AA93" i="28"/>
  <c r="AA99" i="28"/>
  <c r="AA88" i="28"/>
  <c r="AA85" i="28"/>
  <c r="AA83" i="28"/>
  <c r="AA81" i="28"/>
  <c r="AA79" i="28"/>
  <c r="AA77" i="28"/>
  <c r="AA75" i="28"/>
  <c r="AA73" i="28"/>
  <c r="AA71" i="28"/>
  <c r="AA69" i="28"/>
  <c r="AA97" i="28"/>
  <c r="AA89" i="28"/>
  <c r="AA67" i="28"/>
  <c r="AA65" i="28"/>
  <c r="AA63" i="28"/>
  <c r="AA61" i="28"/>
  <c r="AA59" i="28"/>
  <c r="AA57" i="28"/>
  <c r="AA70" i="28"/>
  <c r="AA103" i="28"/>
  <c r="AA54" i="28"/>
  <c r="AA52" i="28"/>
  <c r="AA50" i="28"/>
  <c r="AA48" i="28"/>
  <c r="AA46" i="28"/>
  <c r="AA44" i="28"/>
  <c r="AA42" i="28"/>
  <c r="AA40" i="28"/>
  <c r="AA38" i="28"/>
  <c r="AA36" i="28"/>
  <c r="AA34" i="28"/>
  <c r="AA64" i="28"/>
  <c r="AA58" i="28"/>
  <c r="AA62" i="28"/>
  <c r="AA55" i="28"/>
  <c r="AA66" i="28"/>
  <c r="AA53" i="28"/>
  <c r="AA51" i="28"/>
  <c r="AA49" i="28"/>
  <c r="AA47" i="28"/>
  <c r="AA45" i="28"/>
  <c r="AA43" i="28"/>
  <c r="AA41" i="28"/>
  <c r="AA39" i="28"/>
  <c r="AA37" i="28"/>
  <c r="AA35" i="28"/>
  <c r="AA60" i="28"/>
  <c r="AA56" i="28"/>
  <c r="AA95" i="28"/>
  <c r="AA68" i="28"/>
  <c r="AA33" i="28"/>
  <c r="AA32" i="28"/>
  <c r="AA30" i="28"/>
  <c r="AA28" i="28"/>
  <c r="AA26" i="28"/>
  <c r="AA24" i="28"/>
  <c r="AA22" i="28"/>
  <c r="AA20" i="28"/>
  <c r="AA18" i="28"/>
  <c r="AA31" i="28"/>
  <c r="AA29" i="28"/>
  <c r="AA27" i="28"/>
  <c r="AA25" i="28"/>
  <c r="AA23" i="28"/>
  <c r="AA21" i="28"/>
  <c r="AA19" i="28"/>
  <c r="AA17" i="28"/>
  <c r="CA119" i="28"/>
  <c r="CA120" i="28"/>
  <c r="CA118" i="28"/>
  <c r="CA117" i="28"/>
  <c r="CA115" i="28"/>
  <c r="CA113" i="28"/>
  <c r="CA111" i="28"/>
  <c r="CA116" i="28"/>
  <c r="CA114" i="28"/>
  <c r="CA109" i="28"/>
  <c r="CA102" i="28"/>
  <c r="CA100" i="28"/>
  <c r="CA98" i="28"/>
  <c r="CA96" i="28"/>
  <c r="CA94" i="28"/>
  <c r="CA92" i="28"/>
  <c r="CA90" i="28"/>
  <c r="CA108" i="28"/>
  <c r="CA104" i="28"/>
  <c r="CA107" i="28"/>
  <c r="CA112" i="28"/>
  <c r="CA103" i="28"/>
  <c r="CA101" i="28"/>
  <c r="CA99" i="28"/>
  <c r="CA97" i="28"/>
  <c r="CA95" i="28"/>
  <c r="CA93" i="28"/>
  <c r="CA91" i="28"/>
  <c r="CA105" i="28"/>
  <c r="CA87" i="28"/>
  <c r="CA85" i="28"/>
  <c r="CA83" i="28"/>
  <c r="CA81" i="28"/>
  <c r="CA79" i="28"/>
  <c r="CA77" i="28"/>
  <c r="CA75" i="28"/>
  <c r="CA73" i="28"/>
  <c r="CA71" i="28"/>
  <c r="CA88" i="28"/>
  <c r="CA74" i="28"/>
  <c r="CA80" i="28"/>
  <c r="CA72" i="28"/>
  <c r="CA67" i="28"/>
  <c r="CA65" i="28"/>
  <c r="CA63" i="28"/>
  <c r="CA61" i="28"/>
  <c r="CA59" i="28"/>
  <c r="CA57" i="28"/>
  <c r="CA70" i="28"/>
  <c r="CA110" i="28"/>
  <c r="CA106" i="28"/>
  <c r="CA78" i="28"/>
  <c r="CA68" i="28"/>
  <c r="CA84" i="28"/>
  <c r="CA66" i="28"/>
  <c r="CA64" i="28"/>
  <c r="CA62" i="28"/>
  <c r="CA60" i="28"/>
  <c r="CA58" i="28"/>
  <c r="CA86" i="28"/>
  <c r="CA69" i="28"/>
  <c r="CA82" i="28"/>
  <c r="CA89" i="28"/>
  <c r="CA76" i="28"/>
  <c r="CA53" i="28"/>
  <c r="CA51" i="28"/>
  <c r="CA49" i="28"/>
  <c r="CA47" i="28"/>
  <c r="CA45" i="28"/>
  <c r="CA43" i="28"/>
  <c r="CA41" i="28"/>
  <c r="CA39" i="28"/>
  <c r="CA37" i="28"/>
  <c r="CA35" i="28"/>
  <c r="CA33" i="28"/>
  <c r="CA55" i="28"/>
  <c r="CA56" i="28"/>
  <c r="CA52" i="28"/>
  <c r="CA50" i="28"/>
  <c r="CA48" i="28"/>
  <c r="CA46" i="28"/>
  <c r="CA44" i="28"/>
  <c r="CA42" i="28"/>
  <c r="CA40" i="28"/>
  <c r="CA38" i="28"/>
  <c r="CA36" i="28"/>
  <c r="CA22" i="28"/>
  <c r="CA28" i="28"/>
  <c r="CA20" i="28"/>
  <c r="CA31" i="28"/>
  <c r="CA29" i="28"/>
  <c r="CA27" i="28"/>
  <c r="CA25" i="28"/>
  <c r="CA23" i="28"/>
  <c r="CA21" i="28"/>
  <c r="CA19" i="28"/>
  <c r="CA17" i="28"/>
  <c r="CA30" i="28"/>
  <c r="CA24" i="28"/>
  <c r="CA54" i="28"/>
  <c r="CA32" i="28"/>
  <c r="CA34" i="28"/>
  <c r="CA26" i="28"/>
  <c r="CA18" i="28"/>
  <c r="BE120" i="28"/>
  <c r="BE119" i="28"/>
  <c r="BE118" i="28"/>
  <c r="BE110" i="28"/>
  <c r="BE109" i="28"/>
  <c r="BE107" i="28"/>
  <c r="BE105" i="28"/>
  <c r="BE115" i="28"/>
  <c r="BE116" i="28"/>
  <c r="BE113" i="28"/>
  <c r="BE108" i="28"/>
  <c r="BE114" i="28"/>
  <c r="BE112" i="28"/>
  <c r="BE103" i="28"/>
  <c r="BE101" i="28"/>
  <c r="BE99" i="28"/>
  <c r="BE97" i="28"/>
  <c r="BE95" i="28"/>
  <c r="BE93" i="28"/>
  <c r="BE91" i="28"/>
  <c r="BE89" i="28"/>
  <c r="BE87" i="28"/>
  <c r="BE104" i="28"/>
  <c r="BE102" i="28"/>
  <c r="BE100" i="28"/>
  <c r="BE98" i="28"/>
  <c r="BE96" i="28"/>
  <c r="BE94" i="28"/>
  <c r="BE92" i="28"/>
  <c r="BE90" i="28"/>
  <c r="BE88" i="28"/>
  <c r="BE86" i="28"/>
  <c r="BE111" i="28"/>
  <c r="BE117" i="28"/>
  <c r="BE106" i="28"/>
  <c r="BE84" i="28"/>
  <c r="BE82" i="28"/>
  <c r="BE80" i="28"/>
  <c r="BE78" i="28"/>
  <c r="BE76" i="28"/>
  <c r="BE74" i="28"/>
  <c r="BE72" i="28"/>
  <c r="BE70" i="28"/>
  <c r="BE68" i="28"/>
  <c r="BE85" i="28"/>
  <c r="BE83" i="28"/>
  <c r="BE81" i="28"/>
  <c r="BE79" i="28"/>
  <c r="BE77" i="28"/>
  <c r="BE75" i="28"/>
  <c r="BE73" i="28"/>
  <c r="BE71" i="28"/>
  <c r="BE69" i="28"/>
  <c r="BE66" i="28"/>
  <c r="BE64" i="28"/>
  <c r="BE62" i="28"/>
  <c r="BE60" i="28"/>
  <c r="BE58" i="28"/>
  <c r="BE56" i="28"/>
  <c r="BE54" i="28"/>
  <c r="BE67" i="28"/>
  <c r="BE65" i="28"/>
  <c r="BE63" i="28"/>
  <c r="BE61" i="28"/>
  <c r="BE59" i="28"/>
  <c r="BE57" i="28"/>
  <c r="BE52" i="28"/>
  <c r="BE50" i="28"/>
  <c r="BE48" i="28"/>
  <c r="BE46" i="28"/>
  <c r="BE44" i="28"/>
  <c r="BE42" i="28"/>
  <c r="BE40" i="28"/>
  <c r="BE53" i="28"/>
  <c r="BE51" i="28"/>
  <c r="BE49" i="28"/>
  <c r="BE47" i="28"/>
  <c r="BE45" i="28"/>
  <c r="BE43" i="28"/>
  <c r="BE41" i="28"/>
  <c r="BE39" i="28"/>
  <c r="BE37" i="28"/>
  <c r="BE55" i="28"/>
  <c r="BE38" i="28"/>
  <c r="BE35" i="28"/>
  <c r="BE32" i="28"/>
  <c r="BE30" i="28"/>
  <c r="BE28" i="28"/>
  <c r="BE26" i="28"/>
  <c r="BE24" i="28"/>
  <c r="BE22" i="28"/>
  <c r="BE20" i="28"/>
  <c r="BE18" i="28"/>
  <c r="BE36" i="28"/>
  <c r="BE33" i="28"/>
  <c r="BE34" i="28"/>
  <c r="BE31" i="28"/>
  <c r="BE29" i="28"/>
  <c r="BE27" i="28"/>
  <c r="BE25" i="28"/>
  <c r="BE23" i="28"/>
  <c r="BE21" i="28"/>
  <c r="BE19" i="28"/>
  <c r="BE17" i="28"/>
  <c r="AI120" i="28"/>
  <c r="AI116" i="28"/>
  <c r="AI114" i="28"/>
  <c r="AI112" i="28"/>
  <c r="AI118" i="28"/>
  <c r="AI117" i="28"/>
  <c r="AI115" i="28"/>
  <c r="AI108" i="28"/>
  <c r="AI106" i="28"/>
  <c r="AI111" i="28"/>
  <c r="AI113" i="28"/>
  <c r="AI110" i="28"/>
  <c r="AI105" i="28"/>
  <c r="AI107" i="28"/>
  <c r="AI103" i="28"/>
  <c r="AI101" i="28"/>
  <c r="AI99" i="28"/>
  <c r="AI97" i="28"/>
  <c r="AI95" i="28"/>
  <c r="AI93" i="28"/>
  <c r="AI91" i="28"/>
  <c r="AI119" i="28"/>
  <c r="AI109" i="28"/>
  <c r="AI85" i="28"/>
  <c r="AI83" i="28"/>
  <c r="AI81" i="28"/>
  <c r="AI79" i="28"/>
  <c r="AI77" i="28"/>
  <c r="AI75" i="28"/>
  <c r="AI73" i="28"/>
  <c r="AI71" i="28"/>
  <c r="AI104" i="28"/>
  <c r="AI96" i="28"/>
  <c r="AI88" i="28"/>
  <c r="AI102" i="28"/>
  <c r="AI94" i="28"/>
  <c r="AI90" i="28"/>
  <c r="AI92" i="28"/>
  <c r="AI89" i="28"/>
  <c r="AI86" i="28"/>
  <c r="AI84" i="28"/>
  <c r="AI82" i="28"/>
  <c r="AI80" i="28"/>
  <c r="AI78" i="28"/>
  <c r="AI76" i="28"/>
  <c r="AI74" i="28"/>
  <c r="AI72" i="28"/>
  <c r="AI70" i="28"/>
  <c r="AI100" i="28"/>
  <c r="AI87" i="28"/>
  <c r="AI66" i="28"/>
  <c r="AI64" i="28"/>
  <c r="AI62" i="28"/>
  <c r="AI60" i="28"/>
  <c r="AI58" i="28"/>
  <c r="AI68" i="28"/>
  <c r="AI69" i="28"/>
  <c r="AI98" i="28"/>
  <c r="AI53" i="28"/>
  <c r="AI51" i="28"/>
  <c r="AI49" i="28"/>
  <c r="AI47" i="28"/>
  <c r="AI45" i="28"/>
  <c r="AI43" i="28"/>
  <c r="AI41" i="28"/>
  <c r="AI39" i="28"/>
  <c r="AI37" i="28"/>
  <c r="AI35" i="28"/>
  <c r="AI33" i="28"/>
  <c r="AI65" i="28"/>
  <c r="AI56" i="28"/>
  <c r="AI61" i="28"/>
  <c r="AI57" i="28"/>
  <c r="AI54" i="28"/>
  <c r="AI52" i="28"/>
  <c r="AI50" i="28"/>
  <c r="AI48" i="28"/>
  <c r="AI46" i="28"/>
  <c r="AI44" i="28"/>
  <c r="AI42" i="28"/>
  <c r="AI40" i="28"/>
  <c r="AI38" i="28"/>
  <c r="AI36" i="28"/>
  <c r="AI67" i="28"/>
  <c r="AI59" i="28"/>
  <c r="AI55" i="28"/>
  <c r="AI31" i="28"/>
  <c r="AI29" i="28"/>
  <c r="AI27" i="28"/>
  <c r="AI25" i="28"/>
  <c r="AI23" i="28"/>
  <c r="AI21" i="28"/>
  <c r="AI19" i="28"/>
  <c r="AI17" i="28"/>
  <c r="AI63" i="28"/>
  <c r="AI34" i="28"/>
  <c r="AI32" i="28"/>
  <c r="AI30" i="28"/>
  <c r="AI28" i="28"/>
  <c r="AI26" i="28"/>
  <c r="AI24" i="28"/>
  <c r="AI22" i="28"/>
  <c r="AI20" i="28"/>
  <c r="AI18" i="28"/>
  <c r="J117" i="28"/>
  <c r="J115" i="28"/>
  <c r="J113" i="28"/>
  <c r="J119" i="28"/>
  <c r="J112" i="28"/>
  <c r="J120" i="28"/>
  <c r="J114" i="28"/>
  <c r="J116" i="28"/>
  <c r="J118" i="28"/>
  <c r="J106" i="28"/>
  <c r="J107" i="28"/>
  <c r="J105" i="28"/>
  <c r="J104" i="28"/>
  <c r="J102" i="28"/>
  <c r="J100" i="28"/>
  <c r="J98" i="28"/>
  <c r="J96" i="28"/>
  <c r="J94" i="28"/>
  <c r="J92" i="28"/>
  <c r="J90" i="28"/>
  <c r="J88" i="28"/>
  <c r="J86" i="28"/>
  <c r="J84" i="28"/>
  <c r="J82" i="28"/>
  <c r="J80" i="28"/>
  <c r="J78" i="28"/>
  <c r="J76" i="28"/>
  <c r="J74" i="28"/>
  <c r="J72" i="28"/>
  <c r="J103" i="28"/>
  <c r="J95" i="28"/>
  <c r="J110" i="28"/>
  <c r="J109" i="28"/>
  <c r="J108" i="28"/>
  <c r="J101" i="28"/>
  <c r="J89" i="28"/>
  <c r="J111" i="28"/>
  <c r="J91" i="28"/>
  <c r="J85" i="28"/>
  <c r="J83" i="28"/>
  <c r="J81" i="28"/>
  <c r="J79" i="28"/>
  <c r="J77" i="28"/>
  <c r="J75" i="28"/>
  <c r="J73" i="28"/>
  <c r="J99" i="28"/>
  <c r="J93" i="28"/>
  <c r="J97" i="28"/>
  <c r="J70" i="28"/>
  <c r="J87" i="28"/>
  <c r="J67" i="28"/>
  <c r="J65" i="28"/>
  <c r="J63" i="28"/>
  <c r="J61" i="28"/>
  <c r="J59" i="28"/>
  <c r="J57" i="28"/>
  <c r="J71" i="28"/>
  <c r="J69" i="28"/>
  <c r="J68" i="28"/>
  <c r="J66" i="28"/>
  <c r="J64" i="28"/>
  <c r="J54" i="28"/>
  <c r="J52" i="28"/>
  <c r="J50" i="28"/>
  <c r="J48" i="28"/>
  <c r="J46" i="28"/>
  <c r="J44" i="28"/>
  <c r="J42" i="28"/>
  <c r="J40" i="28"/>
  <c r="J38" i="28"/>
  <c r="J36" i="28"/>
  <c r="J34" i="28"/>
  <c r="J55" i="28"/>
  <c r="J56" i="28"/>
  <c r="J58" i="28"/>
  <c r="J62" i="28"/>
  <c r="J53" i="28"/>
  <c r="J51" i="28"/>
  <c r="J49" i="28"/>
  <c r="J47" i="28"/>
  <c r="J45" i="28"/>
  <c r="J43" i="28"/>
  <c r="J41" i="28"/>
  <c r="J39" i="28"/>
  <c r="J37" i="28"/>
  <c r="J35" i="28"/>
  <c r="J33" i="28"/>
  <c r="J32" i="28"/>
  <c r="J30" i="28"/>
  <c r="J28" i="28"/>
  <c r="J26" i="28"/>
  <c r="J24" i="28"/>
  <c r="J22" i="28"/>
  <c r="J20" i="28"/>
  <c r="J18" i="28"/>
  <c r="J60" i="28"/>
  <c r="J31" i="28"/>
  <c r="J29" i="28"/>
  <c r="J27" i="28"/>
  <c r="J25" i="28"/>
  <c r="J23" i="28"/>
  <c r="J21" i="28"/>
  <c r="J19" i="28"/>
  <c r="J17" i="28"/>
  <c r="Z117" i="28"/>
  <c r="Z115" i="28"/>
  <c r="Z113" i="28"/>
  <c r="Z120" i="28"/>
  <c r="Z114" i="28"/>
  <c r="Z112" i="28"/>
  <c r="Z110" i="28"/>
  <c r="Z109" i="28"/>
  <c r="Z106" i="28"/>
  <c r="Z108" i="28"/>
  <c r="Z111" i="28"/>
  <c r="Z105" i="28"/>
  <c r="Z104" i="28"/>
  <c r="Z102" i="28"/>
  <c r="Z100" i="28"/>
  <c r="Z98" i="28"/>
  <c r="Z96" i="28"/>
  <c r="Z94" i="28"/>
  <c r="Z92" i="28"/>
  <c r="Z90" i="28"/>
  <c r="Z88" i="28"/>
  <c r="Z116" i="28"/>
  <c r="Z107" i="28"/>
  <c r="Z119" i="28"/>
  <c r="Z86" i="28"/>
  <c r="Z84" i="28"/>
  <c r="Z82" i="28"/>
  <c r="Z80" i="28"/>
  <c r="Z78" i="28"/>
  <c r="Z76" i="28"/>
  <c r="Z74" i="28"/>
  <c r="Z72" i="28"/>
  <c r="Z101" i="28"/>
  <c r="Z91" i="28"/>
  <c r="Z87" i="28"/>
  <c r="Z118" i="28"/>
  <c r="Z93" i="28"/>
  <c r="Z99" i="28"/>
  <c r="Z85" i="28"/>
  <c r="Z83" i="28"/>
  <c r="Z81" i="28"/>
  <c r="Z79" i="28"/>
  <c r="Z77" i="28"/>
  <c r="Z75" i="28"/>
  <c r="Z73" i="28"/>
  <c r="Z97" i="28"/>
  <c r="Z71" i="28"/>
  <c r="Z89" i="28"/>
  <c r="Z67" i="28"/>
  <c r="Z65" i="28"/>
  <c r="Z63" i="28"/>
  <c r="Z61" i="28"/>
  <c r="Z59" i="28"/>
  <c r="Z57" i="28"/>
  <c r="Z70" i="28"/>
  <c r="Z103" i="28"/>
  <c r="Z95" i="28"/>
  <c r="Z69" i="28"/>
  <c r="Z68" i="28"/>
  <c r="Z66" i="28"/>
  <c r="Z64" i="28"/>
  <c r="Z54" i="28"/>
  <c r="Z52" i="28"/>
  <c r="Z50" i="28"/>
  <c r="Z48" i="28"/>
  <c r="Z46" i="28"/>
  <c r="Z44" i="28"/>
  <c r="Z42" i="28"/>
  <c r="Z40" i="28"/>
  <c r="Z38" i="28"/>
  <c r="Z36" i="28"/>
  <c r="Z34" i="28"/>
  <c r="Z58" i="28"/>
  <c r="Z62" i="28"/>
  <c r="Z55" i="28"/>
  <c r="Z53" i="28"/>
  <c r="Z51" i="28"/>
  <c r="Z49" i="28"/>
  <c r="Z47" i="28"/>
  <c r="Z45" i="28"/>
  <c r="Z43" i="28"/>
  <c r="Z41" i="28"/>
  <c r="Z39" i="28"/>
  <c r="Z37" i="28"/>
  <c r="Z35" i="28"/>
  <c r="Z60" i="28"/>
  <c r="Z56" i="28"/>
  <c r="Z33" i="28"/>
  <c r="Z32" i="28"/>
  <c r="Z30" i="28"/>
  <c r="Z28" i="28"/>
  <c r="Z26" i="28"/>
  <c r="Z24" i="28"/>
  <c r="Z22" i="28"/>
  <c r="Z20" i="28"/>
  <c r="Z18" i="28"/>
  <c r="Z31" i="28"/>
  <c r="Z29" i="28"/>
  <c r="Z27" i="28"/>
  <c r="Z25" i="28"/>
  <c r="Z23" i="28"/>
  <c r="Z21" i="28"/>
  <c r="Z19" i="28"/>
  <c r="Z17" i="28"/>
  <c r="BJ119" i="28"/>
  <c r="BJ117" i="28"/>
  <c r="BJ115" i="28"/>
  <c r="BJ113" i="28"/>
  <c r="BJ111" i="28"/>
  <c r="BJ118" i="28"/>
  <c r="BJ116" i="28"/>
  <c r="BJ114" i="28"/>
  <c r="BJ120" i="28"/>
  <c r="BJ110" i="28"/>
  <c r="BJ107" i="28"/>
  <c r="BJ104" i="28"/>
  <c r="BJ102" i="28"/>
  <c r="BJ100" i="28"/>
  <c r="BJ98" i="28"/>
  <c r="BJ96" i="28"/>
  <c r="BJ94" i="28"/>
  <c r="BJ106" i="28"/>
  <c r="BJ105" i="28"/>
  <c r="BJ103" i="28"/>
  <c r="BJ101" i="28"/>
  <c r="BJ99" i="28"/>
  <c r="BJ97" i="28"/>
  <c r="BJ95" i="28"/>
  <c r="BJ93" i="28"/>
  <c r="BJ91" i="28"/>
  <c r="BJ89" i="28"/>
  <c r="BJ87" i="28"/>
  <c r="BJ88" i="28"/>
  <c r="BJ85" i="28"/>
  <c r="BJ83" i="28"/>
  <c r="BJ81" i="28"/>
  <c r="BJ79" i="28"/>
  <c r="BJ86" i="28"/>
  <c r="BJ112" i="28"/>
  <c r="BJ71" i="28"/>
  <c r="BJ92" i="28"/>
  <c r="BJ82" i="28"/>
  <c r="BJ68" i="28"/>
  <c r="BJ67" i="28"/>
  <c r="BJ65" i="28"/>
  <c r="BJ63" i="28"/>
  <c r="BJ61" i="28"/>
  <c r="BJ59" i="28"/>
  <c r="BJ57" i="28"/>
  <c r="BJ55" i="28"/>
  <c r="BJ90" i="28"/>
  <c r="BJ77" i="28"/>
  <c r="BJ76" i="28"/>
  <c r="BJ75" i="28"/>
  <c r="BJ80" i="28"/>
  <c r="BJ74" i="28"/>
  <c r="BJ73" i="28"/>
  <c r="BJ69" i="28"/>
  <c r="BJ109" i="28"/>
  <c r="BJ72" i="28"/>
  <c r="BJ78" i="28"/>
  <c r="BJ66" i="28"/>
  <c r="BJ64" i="28"/>
  <c r="BJ62" i="28"/>
  <c r="BJ60" i="28"/>
  <c r="BJ58" i="28"/>
  <c r="BJ70" i="28"/>
  <c r="BJ108" i="28"/>
  <c r="BJ56" i="28"/>
  <c r="BJ53" i="28"/>
  <c r="BJ51" i="28"/>
  <c r="BJ49" i="28"/>
  <c r="BJ47" i="28"/>
  <c r="BJ45" i="28"/>
  <c r="BJ43" i="28"/>
  <c r="BJ41" i="28"/>
  <c r="BJ52" i="28"/>
  <c r="BJ50" i="28"/>
  <c r="BJ48" i="28"/>
  <c r="BJ46" i="28"/>
  <c r="BJ44" i="28"/>
  <c r="BJ42" i="28"/>
  <c r="BJ40" i="28"/>
  <c r="BJ38" i="28"/>
  <c r="BJ36" i="28"/>
  <c r="BJ34" i="28"/>
  <c r="BJ32" i="28"/>
  <c r="BJ30" i="28"/>
  <c r="BJ28" i="28"/>
  <c r="BJ26" i="28"/>
  <c r="BJ24" i="28"/>
  <c r="BJ22" i="28"/>
  <c r="BJ20" i="28"/>
  <c r="BJ18" i="28"/>
  <c r="BJ35" i="28"/>
  <c r="BJ84" i="28"/>
  <c r="BJ33" i="28"/>
  <c r="BJ39" i="28"/>
  <c r="BJ31" i="28"/>
  <c r="BJ29" i="28"/>
  <c r="BJ27" i="28"/>
  <c r="BJ25" i="28"/>
  <c r="BJ23" i="28"/>
  <c r="BJ21" i="28"/>
  <c r="BJ19" i="28"/>
  <c r="BJ17" i="28"/>
  <c r="BJ54" i="28"/>
  <c r="BJ37" i="28"/>
  <c r="D120" i="28"/>
  <c r="D117" i="28"/>
  <c r="D115" i="28"/>
  <c r="D113" i="28"/>
  <c r="D110" i="28"/>
  <c r="D108" i="28"/>
  <c r="D106" i="28"/>
  <c r="D111" i="28"/>
  <c r="D109" i="28"/>
  <c r="D107" i="28"/>
  <c r="D112" i="28"/>
  <c r="D118" i="28"/>
  <c r="D103" i="28"/>
  <c r="D101" i="28"/>
  <c r="D99" i="28"/>
  <c r="D97" i="28"/>
  <c r="D95" i="28"/>
  <c r="D105" i="28"/>
  <c r="D85" i="28"/>
  <c r="D83" i="28"/>
  <c r="D81" i="28"/>
  <c r="D79" i="28"/>
  <c r="D77" i="28"/>
  <c r="D75" i="28"/>
  <c r="D71" i="28"/>
  <c r="D69" i="28"/>
  <c r="D100" i="28"/>
  <c r="D119" i="28"/>
  <c r="D116" i="28"/>
  <c r="D92" i="28"/>
  <c r="D90" i="28"/>
  <c r="D88" i="28"/>
  <c r="D98" i="28"/>
  <c r="D86" i="28"/>
  <c r="D84" i="28"/>
  <c r="D82" i="28"/>
  <c r="D80" i="28"/>
  <c r="D78" i="28"/>
  <c r="D76" i="28"/>
  <c r="D104" i="28"/>
  <c r="D96" i="28"/>
  <c r="D89" i="28"/>
  <c r="D91" i="28"/>
  <c r="D102" i="28"/>
  <c r="D94" i="28"/>
  <c r="D68" i="28"/>
  <c r="D66" i="28"/>
  <c r="D64" i="28"/>
  <c r="D62" i="28"/>
  <c r="D60" i="28"/>
  <c r="D58" i="28"/>
  <c r="D87" i="28"/>
  <c r="D70" i="28"/>
  <c r="D114" i="28"/>
  <c r="D93" i="28"/>
  <c r="D67" i="28"/>
  <c r="D65" i="28"/>
  <c r="D63" i="28"/>
  <c r="D61" i="28"/>
  <c r="D59" i="28"/>
  <c r="D57" i="28"/>
  <c r="D56" i="28"/>
  <c r="D54" i="28"/>
  <c r="D44" i="28"/>
  <c r="D42" i="28"/>
  <c r="D40" i="28"/>
  <c r="D38" i="28"/>
  <c r="D36" i="28"/>
  <c r="D55" i="28"/>
  <c r="D53" i="28"/>
  <c r="D43" i="28"/>
  <c r="D31" i="28"/>
  <c r="D29" i="28"/>
  <c r="D27" i="28"/>
  <c r="D33" i="28"/>
  <c r="D39" i="28"/>
  <c r="D45" i="28"/>
  <c r="D34" i="28"/>
  <c r="D37" i="28"/>
  <c r="D32" i="28"/>
  <c r="D30" i="28"/>
  <c r="D28" i="28"/>
  <c r="D26" i="28"/>
  <c r="D41" i="28"/>
  <c r="D35" i="28"/>
  <c r="CQ119" i="28"/>
  <c r="CQ120" i="28"/>
  <c r="CQ118" i="28"/>
  <c r="CQ117" i="28"/>
  <c r="CQ115" i="28"/>
  <c r="CQ113" i="28"/>
  <c r="CQ111" i="28"/>
  <c r="CQ116" i="28"/>
  <c r="CQ114" i="28"/>
  <c r="CQ112" i="28"/>
  <c r="CQ105" i="28"/>
  <c r="CQ106" i="28"/>
  <c r="CQ102" i="28"/>
  <c r="CQ100" i="28"/>
  <c r="CQ98" i="28"/>
  <c r="CQ96" i="28"/>
  <c r="CQ94" i="28"/>
  <c r="CQ92" i="28"/>
  <c r="CQ90" i="28"/>
  <c r="CQ110" i="28"/>
  <c r="CQ104" i="28"/>
  <c r="CQ109" i="28"/>
  <c r="CQ108" i="28"/>
  <c r="CQ107" i="28"/>
  <c r="CQ103" i="28"/>
  <c r="CQ101" i="28"/>
  <c r="CQ99" i="28"/>
  <c r="CQ97" i="28"/>
  <c r="CQ95" i="28"/>
  <c r="CQ93" i="28"/>
  <c r="CQ91" i="28"/>
  <c r="CQ88" i="28"/>
  <c r="CQ85" i="28"/>
  <c r="CQ83" i="28"/>
  <c r="CQ81" i="28"/>
  <c r="CQ79" i="28"/>
  <c r="CQ77" i="28"/>
  <c r="CQ75" i="28"/>
  <c r="CQ73" i="28"/>
  <c r="CQ71" i="28"/>
  <c r="CQ86" i="28"/>
  <c r="CQ89" i="28"/>
  <c r="CQ87" i="28"/>
  <c r="CQ69" i="28"/>
  <c r="CQ78" i="28"/>
  <c r="CQ67" i="28"/>
  <c r="CQ65" i="28"/>
  <c r="CQ63" i="28"/>
  <c r="CQ61" i="28"/>
  <c r="CQ59" i="28"/>
  <c r="CQ57" i="28"/>
  <c r="CQ84" i="28"/>
  <c r="CQ70" i="28"/>
  <c r="CQ82" i="28"/>
  <c r="CQ68" i="28"/>
  <c r="CQ76" i="28"/>
  <c r="CQ66" i="28"/>
  <c r="CQ64" i="28"/>
  <c r="CQ62" i="28"/>
  <c r="CQ60" i="28"/>
  <c r="CQ58" i="28"/>
  <c r="CQ74" i="28"/>
  <c r="CQ80" i="28"/>
  <c r="CQ55" i="28"/>
  <c r="CQ54" i="28"/>
  <c r="CQ53" i="28"/>
  <c r="CQ51" i="28"/>
  <c r="CQ49" i="28"/>
  <c r="CQ47" i="28"/>
  <c r="CQ45" i="28"/>
  <c r="CQ43" i="28"/>
  <c r="CQ41" i="28"/>
  <c r="CQ39" i="28"/>
  <c r="CQ37" i="28"/>
  <c r="CQ35" i="28"/>
  <c r="CQ33" i="28"/>
  <c r="CQ56" i="28"/>
  <c r="CQ72" i="28"/>
  <c r="CQ52" i="28"/>
  <c r="CQ50" i="28"/>
  <c r="CQ48" i="28"/>
  <c r="CQ46" i="28"/>
  <c r="CQ44" i="28"/>
  <c r="CQ42" i="28"/>
  <c r="CQ40" i="28"/>
  <c r="CQ38" i="28"/>
  <c r="CQ36" i="28"/>
  <c r="CQ32" i="28"/>
  <c r="CQ34" i="28"/>
  <c r="CQ30" i="28"/>
  <c r="CQ26" i="28"/>
  <c r="CQ24" i="28"/>
  <c r="CQ18" i="28"/>
  <c r="CQ31" i="28"/>
  <c r="CQ29" i="28"/>
  <c r="CQ27" i="28"/>
  <c r="CQ25" i="28"/>
  <c r="CQ23" i="28"/>
  <c r="CQ21" i="28"/>
  <c r="CQ19" i="28"/>
  <c r="CQ17" i="28"/>
  <c r="CQ20" i="28"/>
  <c r="CQ28" i="28"/>
  <c r="CQ22" i="28"/>
  <c r="AL116" i="28"/>
  <c r="AL114" i="28"/>
  <c r="AL112" i="28"/>
  <c r="AL110" i="28"/>
  <c r="AL118" i="28"/>
  <c r="AL117" i="28"/>
  <c r="AL115" i="28"/>
  <c r="AL119" i="28"/>
  <c r="AL111" i="28"/>
  <c r="AL113" i="28"/>
  <c r="AL107" i="28"/>
  <c r="AL103" i="28"/>
  <c r="AL101" i="28"/>
  <c r="AL99" i="28"/>
  <c r="AL97" i="28"/>
  <c r="AL95" i="28"/>
  <c r="AL120" i="28"/>
  <c r="AL106" i="28"/>
  <c r="AL104" i="28"/>
  <c r="AL102" i="28"/>
  <c r="AL100" i="28"/>
  <c r="AL98" i="28"/>
  <c r="AL96" i="28"/>
  <c r="AL94" i="28"/>
  <c r="AL92" i="28"/>
  <c r="AL90" i="28"/>
  <c r="AL88" i="28"/>
  <c r="AL109" i="28"/>
  <c r="AL93" i="28"/>
  <c r="AL108" i="28"/>
  <c r="AL86" i="28"/>
  <c r="AL84" i="28"/>
  <c r="AL82" i="28"/>
  <c r="AL80" i="28"/>
  <c r="AL78" i="28"/>
  <c r="AL89" i="28"/>
  <c r="AL105" i="28"/>
  <c r="AL87" i="28"/>
  <c r="AL70" i="28"/>
  <c r="AL72" i="28"/>
  <c r="AL81" i="28"/>
  <c r="AL66" i="28"/>
  <c r="AL64" i="28"/>
  <c r="AL62" i="28"/>
  <c r="AL60" i="28"/>
  <c r="AL58" i="28"/>
  <c r="AL56" i="28"/>
  <c r="AL68" i="28"/>
  <c r="AL79" i="28"/>
  <c r="AL69" i="28"/>
  <c r="AL85" i="28"/>
  <c r="AL67" i="28"/>
  <c r="AL65" i="28"/>
  <c r="AL63" i="28"/>
  <c r="AL61" i="28"/>
  <c r="AL59" i="28"/>
  <c r="AL75" i="28"/>
  <c r="AL74" i="28"/>
  <c r="AL71" i="28"/>
  <c r="AL91" i="28"/>
  <c r="AL83" i="28"/>
  <c r="AL54" i="28"/>
  <c r="AL52" i="28"/>
  <c r="AL50" i="28"/>
  <c r="AL48" i="28"/>
  <c r="AL46" i="28"/>
  <c r="AL44" i="28"/>
  <c r="AL42" i="28"/>
  <c r="AL40" i="28"/>
  <c r="AL77" i="28"/>
  <c r="AL57" i="28"/>
  <c r="AL73" i="28"/>
  <c r="AL76" i="28"/>
  <c r="AL55" i="28"/>
  <c r="AL53" i="28"/>
  <c r="AL51" i="28"/>
  <c r="AL49" i="28"/>
  <c r="AL47" i="28"/>
  <c r="AL45" i="28"/>
  <c r="AL43" i="28"/>
  <c r="AL41" i="28"/>
  <c r="AL39" i="28"/>
  <c r="AL37" i="28"/>
  <c r="AL35" i="28"/>
  <c r="AL31" i="28"/>
  <c r="AL29" i="28"/>
  <c r="AL27" i="28"/>
  <c r="AL25" i="28"/>
  <c r="AL23" i="28"/>
  <c r="AL21" i="28"/>
  <c r="AL19" i="28"/>
  <c r="AL17" i="28"/>
  <c r="AL38" i="28"/>
  <c r="AL34" i="28"/>
  <c r="AL33" i="28"/>
  <c r="AL32" i="28"/>
  <c r="AL30" i="28"/>
  <c r="AL28" i="28"/>
  <c r="AL26" i="28"/>
  <c r="AL24" i="28"/>
  <c r="AL22" i="28"/>
  <c r="AL20" i="28"/>
  <c r="AL18" i="28"/>
  <c r="AL36" i="28"/>
  <c r="N117" i="28"/>
  <c r="N115" i="28"/>
  <c r="N113" i="28"/>
  <c r="N111" i="28"/>
  <c r="N116" i="28"/>
  <c r="N114" i="28"/>
  <c r="N118" i="28"/>
  <c r="N112" i="28"/>
  <c r="N120" i="28"/>
  <c r="N107" i="28"/>
  <c r="N105" i="28"/>
  <c r="N104" i="28"/>
  <c r="N102" i="28"/>
  <c r="N100" i="28"/>
  <c r="N98" i="28"/>
  <c r="N96" i="28"/>
  <c r="N94" i="28"/>
  <c r="N109" i="28"/>
  <c r="N103" i="28"/>
  <c r="N101" i="28"/>
  <c r="N99" i="28"/>
  <c r="N97" i="28"/>
  <c r="N95" i="28"/>
  <c r="N93" i="28"/>
  <c r="N91" i="28"/>
  <c r="N89" i="28"/>
  <c r="N87" i="28"/>
  <c r="N119" i="28"/>
  <c r="N92" i="28"/>
  <c r="N110" i="28"/>
  <c r="N108" i="28"/>
  <c r="N85" i="28"/>
  <c r="N83" i="28"/>
  <c r="N81" i="28"/>
  <c r="N79" i="28"/>
  <c r="N106" i="28"/>
  <c r="N70" i="28"/>
  <c r="N80" i="28"/>
  <c r="N77" i="28"/>
  <c r="N67" i="28"/>
  <c r="N65" i="28"/>
  <c r="N63" i="28"/>
  <c r="N61" i="28"/>
  <c r="N59" i="28"/>
  <c r="N57" i="28"/>
  <c r="N55" i="28"/>
  <c r="N76" i="28"/>
  <c r="N75" i="28"/>
  <c r="N74" i="28"/>
  <c r="N73" i="28"/>
  <c r="N86" i="28"/>
  <c r="N78" i="28"/>
  <c r="N88" i="28"/>
  <c r="N69" i="28"/>
  <c r="N71" i="28"/>
  <c r="N84" i="28"/>
  <c r="N90" i="28"/>
  <c r="N72" i="28"/>
  <c r="N68" i="28"/>
  <c r="N66" i="28"/>
  <c r="N64" i="28"/>
  <c r="N62" i="28"/>
  <c r="N60" i="28"/>
  <c r="N58" i="28"/>
  <c r="N56" i="28"/>
  <c r="N53" i="28"/>
  <c r="N51" i="28"/>
  <c r="N49" i="28"/>
  <c r="N47" i="28"/>
  <c r="N45" i="28"/>
  <c r="N43" i="28"/>
  <c r="N41" i="28"/>
  <c r="N82" i="28"/>
  <c r="N54" i="28"/>
  <c r="N52" i="28"/>
  <c r="N50" i="28"/>
  <c r="N48" i="28"/>
  <c r="N46" i="28"/>
  <c r="N44" i="28"/>
  <c r="N42" i="28"/>
  <c r="N40" i="28"/>
  <c r="N38" i="28"/>
  <c r="N36" i="28"/>
  <c r="N34" i="28"/>
  <c r="N32" i="28"/>
  <c r="N30" i="28"/>
  <c r="N28" i="28"/>
  <c r="N26" i="28"/>
  <c r="N24" i="28"/>
  <c r="N22" i="28"/>
  <c r="N20" i="28"/>
  <c r="N18" i="28"/>
  <c r="N39" i="28"/>
  <c r="N35" i="28"/>
  <c r="N37" i="28"/>
  <c r="N31" i="28"/>
  <c r="N29" i="28"/>
  <c r="N27" i="28"/>
  <c r="N25" i="28"/>
  <c r="N23" i="28"/>
  <c r="N21" i="28"/>
  <c r="N19" i="28"/>
  <c r="N17" i="28"/>
  <c r="N33" i="28"/>
  <c r="CJ118" i="28"/>
  <c r="CJ119" i="28"/>
  <c r="CJ114" i="28"/>
  <c r="CJ110" i="28"/>
  <c r="CJ115" i="28"/>
  <c r="CJ113" i="28"/>
  <c r="CJ111" i="28"/>
  <c r="CJ103" i="28"/>
  <c r="CJ101" i="28"/>
  <c r="CJ99" i="28"/>
  <c r="CJ97" i="28"/>
  <c r="CJ95" i="28"/>
  <c r="CJ93" i="28"/>
  <c r="CJ91" i="28"/>
  <c r="CJ89" i="28"/>
  <c r="CJ87" i="28"/>
  <c r="CJ105" i="28"/>
  <c r="CJ117" i="28"/>
  <c r="CJ112" i="28"/>
  <c r="CJ106" i="28"/>
  <c r="CJ102" i="28"/>
  <c r="CJ100" i="28"/>
  <c r="CJ98" i="28"/>
  <c r="CJ96" i="28"/>
  <c r="CJ94" i="28"/>
  <c r="CJ92" i="28"/>
  <c r="CJ90" i="28"/>
  <c r="CJ88" i="28"/>
  <c r="CJ86" i="28"/>
  <c r="CJ116" i="28"/>
  <c r="CJ84" i="28"/>
  <c r="CJ82" i="28"/>
  <c r="CJ80" i="28"/>
  <c r="CJ78" i="28"/>
  <c r="CJ76" i="28"/>
  <c r="CJ74" i="28"/>
  <c r="CJ72" i="28"/>
  <c r="CJ104" i="28"/>
  <c r="CJ109" i="28"/>
  <c r="CJ108" i="28"/>
  <c r="CJ120" i="28"/>
  <c r="CJ107" i="28"/>
  <c r="CJ83" i="28"/>
  <c r="CJ66" i="28"/>
  <c r="CJ64" i="28"/>
  <c r="CJ62" i="28"/>
  <c r="CJ60" i="28"/>
  <c r="CJ58" i="28"/>
  <c r="CJ56" i="28"/>
  <c r="CJ54" i="28"/>
  <c r="CJ81" i="28"/>
  <c r="CJ69" i="28"/>
  <c r="CJ71" i="28"/>
  <c r="CJ79" i="28"/>
  <c r="CJ67" i="28"/>
  <c r="CJ65" i="28"/>
  <c r="CJ63" i="28"/>
  <c r="CJ61" i="28"/>
  <c r="CJ59" i="28"/>
  <c r="CJ57" i="28"/>
  <c r="CJ73" i="28"/>
  <c r="CJ70" i="28"/>
  <c r="CJ52" i="28"/>
  <c r="CJ50" i="28"/>
  <c r="CJ48" i="28"/>
  <c r="CJ46" i="28"/>
  <c r="CJ44" i="28"/>
  <c r="CJ42" i="28"/>
  <c r="CJ40" i="28"/>
  <c r="CJ38" i="28"/>
  <c r="CJ36" i="28"/>
  <c r="CJ77" i="28"/>
  <c r="CJ55" i="28"/>
  <c r="CJ68" i="28"/>
  <c r="CJ85" i="28"/>
  <c r="CJ53" i="28"/>
  <c r="CJ51" i="28"/>
  <c r="CJ49" i="28"/>
  <c r="CJ47" i="28"/>
  <c r="CJ45" i="28"/>
  <c r="CJ43" i="28"/>
  <c r="CJ41" i="28"/>
  <c r="CJ39" i="28"/>
  <c r="CJ37" i="28"/>
  <c r="CJ35" i="28"/>
  <c r="CJ75" i="28"/>
  <c r="CJ21" i="28"/>
  <c r="CJ33" i="28"/>
  <c r="CJ29" i="28"/>
  <c r="CJ31" i="28"/>
  <c r="CJ23" i="28"/>
  <c r="CJ17" i="28"/>
  <c r="CJ34" i="28"/>
  <c r="CJ32" i="28"/>
  <c r="CJ30" i="28"/>
  <c r="CJ28" i="28"/>
  <c r="CJ26" i="28"/>
  <c r="CJ24" i="28"/>
  <c r="CJ22" i="28"/>
  <c r="CJ20" i="28"/>
  <c r="CJ18" i="28"/>
  <c r="CJ19" i="28"/>
  <c r="CJ25" i="28"/>
  <c r="CJ27" i="28"/>
  <c r="G120" i="28"/>
  <c r="G118" i="28"/>
  <c r="G119" i="28"/>
  <c r="G116" i="28"/>
  <c r="G114" i="28"/>
  <c r="G112" i="28"/>
  <c r="G117" i="28"/>
  <c r="G115" i="28"/>
  <c r="G111" i="28"/>
  <c r="G108" i="28"/>
  <c r="G103" i="28"/>
  <c r="G101" i="28"/>
  <c r="G99" i="28"/>
  <c r="G97" i="28"/>
  <c r="G95" i="28"/>
  <c r="G93" i="28"/>
  <c r="G91" i="28"/>
  <c r="G106" i="28"/>
  <c r="G107" i="28"/>
  <c r="G105" i="28"/>
  <c r="G104" i="28"/>
  <c r="G102" i="28"/>
  <c r="G100" i="28"/>
  <c r="G98" i="28"/>
  <c r="G96" i="28"/>
  <c r="G94" i="28"/>
  <c r="G92" i="28"/>
  <c r="G90" i="28"/>
  <c r="G88" i="28"/>
  <c r="G113" i="28"/>
  <c r="G86" i="28"/>
  <c r="G84" i="28"/>
  <c r="G82" i="28"/>
  <c r="G80" i="28"/>
  <c r="G78" i="28"/>
  <c r="G76" i="28"/>
  <c r="G74" i="28"/>
  <c r="G72" i="28"/>
  <c r="G110" i="28"/>
  <c r="G109" i="28"/>
  <c r="G89" i="28"/>
  <c r="G85" i="28"/>
  <c r="G68" i="28"/>
  <c r="G66" i="28"/>
  <c r="G64" i="28"/>
  <c r="G62" i="28"/>
  <c r="G60" i="28"/>
  <c r="G58" i="28"/>
  <c r="G87" i="28"/>
  <c r="G83" i="28"/>
  <c r="G77" i="28"/>
  <c r="G70" i="28"/>
  <c r="G75" i="28"/>
  <c r="G73" i="28"/>
  <c r="G81" i="28"/>
  <c r="G67" i="28"/>
  <c r="G65" i="28"/>
  <c r="G63" i="28"/>
  <c r="G61" i="28"/>
  <c r="G59" i="28"/>
  <c r="G57" i="28"/>
  <c r="G79" i="28"/>
  <c r="G71" i="28"/>
  <c r="G69" i="28"/>
  <c r="G54" i="28"/>
  <c r="G52" i="28"/>
  <c r="G50" i="28"/>
  <c r="G48" i="28"/>
  <c r="G46" i="28"/>
  <c r="G44" i="28"/>
  <c r="G42" i="28"/>
  <c r="G40" i="28"/>
  <c r="G38" i="28"/>
  <c r="G36" i="28"/>
  <c r="G34" i="28"/>
  <c r="G56" i="28"/>
  <c r="G55" i="28"/>
  <c r="G53" i="28"/>
  <c r="G51" i="28"/>
  <c r="G49" i="28"/>
  <c r="G47" i="28"/>
  <c r="G45" i="28"/>
  <c r="G43" i="28"/>
  <c r="G41" i="28"/>
  <c r="G39" i="28"/>
  <c r="G37" i="28"/>
  <c r="G33" i="28"/>
  <c r="G27" i="28"/>
  <c r="G25" i="28"/>
  <c r="G29" i="28"/>
  <c r="G23" i="28"/>
  <c r="G32" i="28"/>
  <c r="G30" i="28"/>
  <c r="G28" i="28"/>
  <c r="G26" i="28"/>
  <c r="G24" i="28"/>
  <c r="G22" i="28"/>
  <c r="G20" i="28"/>
  <c r="G18" i="28"/>
  <c r="G19" i="28"/>
  <c r="G35" i="28"/>
  <c r="G31" i="28"/>
  <c r="G21" i="28"/>
  <c r="G17" i="28"/>
  <c r="AP119" i="28"/>
  <c r="AP118" i="28"/>
  <c r="AP117" i="28"/>
  <c r="AP115" i="28"/>
  <c r="AP113" i="28"/>
  <c r="AP111" i="28"/>
  <c r="AP114" i="28"/>
  <c r="AP112" i="28"/>
  <c r="AP116" i="28"/>
  <c r="AP120" i="28"/>
  <c r="AP106" i="28"/>
  <c r="AP104" i="28"/>
  <c r="AP102" i="28"/>
  <c r="AP100" i="28"/>
  <c r="AP98" i="28"/>
  <c r="AP96" i="28"/>
  <c r="AP94" i="28"/>
  <c r="AP92" i="28"/>
  <c r="AP90" i="28"/>
  <c r="AP88" i="28"/>
  <c r="AP86" i="28"/>
  <c r="AP109" i="28"/>
  <c r="AP108" i="28"/>
  <c r="AP105" i="28"/>
  <c r="AP110" i="28"/>
  <c r="AP107" i="28"/>
  <c r="AP84" i="28"/>
  <c r="AP82" i="28"/>
  <c r="AP80" i="28"/>
  <c r="AP78" i="28"/>
  <c r="AP76" i="28"/>
  <c r="AP74" i="28"/>
  <c r="AP72" i="28"/>
  <c r="AP99" i="28"/>
  <c r="AP89" i="28"/>
  <c r="AP97" i="28"/>
  <c r="AP87" i="28"/>
  <c r="AP85" i="28"/>
  <c r="AP83" i="28"/>
  <c r="AP81" i="28"/>
  <c r="AP79" i="28"/>
  <c r="AP77" i="28"/>
  <c r="AP75" i="28"/>
  <c r="AP73" i="28"/>
  <c r="AP103" i="28"/>
  <c r="AP95" i="28"/>
  <c r="AP68" i="28"/>
  <c r="AP69" i="28"/>
  <c r="AP101" i="28"/>
  <c r="AP67" i="28"/>
  <c r="AP65" i="28"/>
  <c r="AP63" i="28"/>
  <c r="AP61" i="28"/>
  <c r="AP59" i="28"/>
  <c r="AP57" i="28"/>
  <c r="AP71" i="28"/>
  <c r="AP93" i="28"/>
  <c r="AP91" i="28"/>
  <c r="AP70" i="28"/>
  <c r="AP66" i="28"/>
  <c r="AP64" i="28"/>
  <c r="AP62" i="28"/>
  <c r="AP54" i="28"/>
  <c r="AP52" i="28"/>
  <c r="AP50" i="28"/>
  <c r="AP48" i="28"/>
  <c r="AP46" i="28"/>
  <c r="AP44" i="28"/>
  <c r="AP42" i="28"/>
  <c r="AP40" i="28"/>
  <c r="AP38" i="28"/>
  <c r="AP36" i="28"/>
  <c r="AP34" i="28"/>
  <c r="AP56" i="28"/>
  <c r="AP60" i="28"/>
  <c r="AP55" i="28"/>
  <c r="AP53" i="28"/>
  <c r="AP51" i="28"/>
  <c r="AP49" i="28"/>
  <c r="AP47" i="28"/>
  <c r="AP45" i="28"/>
  <c r="AP43" i="28"/>
  <c r="AP41" i="28"/>
  <c r="AP39" i="28"/>
  <c r="AP37" i="28"/>
  <c r="AP35" i="28"/>
  <c r="AP58" i="28"/>
  <c r="AP33" i="28"/>
  <c r="AP32" i="28"/>
  <c r="AP30" i="28"/>
  <c r="AP28" i="28"/>
  <c r="AP26" i="28"/>
  <c r="AP24" i="28"/>
  <c r="AP22" i="28"/>
  <c r="AP20" i="28"/>
  <c r="AP18" i="28"/>
  <c r="AP31" i="28"/>
  <c r="AP29" i="28"/>
  <c r="AP27" i="28"/>
  <c r="AP25" i="28"/>
  <c r="AP23" i="28"/>
  <c r="AP21" i="28"/>
  <c r="AP19" i="28"/>
  <c r="AP17" i="28"/>
  <c r="BN120" i="28"/>
  <c r="BN118" i="28"/>
  <c r="BN116" i="28"/>
  <c r="BN114" i="28"/>
  <c r="BN112" i="28"/>
  <c r="BN115" i="28"/>
  <c r="BN117" i="28"/>
  <c r="BN110" i="28"/>
  <c r="BN119" i="28"/>
  <c r="BN111" i="28"/>
  <c r="BN106" i="28"/>
  <c r="BN105" i="28"/>
  <c r="BN103" i="28"/>
  <c r="BN101" i="28"/>
  <c r="BN99" i="28"/>
  <c r="BN97" i="28"/>
  <c r="BN95" i="28"/>
  <c r="BN93" i="28"/>
  <c r="BN91" i="28"/>
  <c r="BN89" i="28"/>
  <c r="BN87" i="28"/>
  <c r="BN113" i="28"/>
  <c r="BN109" i="28"/>
  <c r="BN108" i="28"/>
  <c r="BN88" i="28"/>
  <c r="BN85" i="28"/>
  <c r="BN83" i="28"/>
  <c r="BN81" i="28"/>
  <c r="BN79" i="28"/>
  <c r="BN77" i="28"/>
  <c r="BN75" i="28"/>
  <c r="BN73" i="28"/>
  <c r="BN71" i="28"/>
  <c r="BN100" i="28"/>
  <c r="BN98" i="28"/>
  <c r="BN86" i="28"/>
  <c r="BN84" i="28"/>
  <c r="BN82" i="28"/>
  <c r="BN80" i="28"/>
  <c r="BN78" i="28"/>
  <c r="BN76" i="28"/>
  <c r="BN74" i="28"/>
  <c r="BN72" i="28"/>
  <c r="BN104" i="28"/>
  <c r="BN96" i="28"/>
  <c r="BN90" i="28"/>
  <c r="BN107" i="28"/>
  <c r="BN92" i="28"/>
  <c r="BN94" i="28"/>
  <c r="BN69" i="28"/>
  <c r="BN66" i="28"/>
  <c r="BN64" i="28"/>
  <c r="BN62" i="28"/>
  <c r="BN60" i="28"/>
  <c r="BN58" i="28"/>
  <c r="BN56" i="28"/>
  <c r="BN102" i="28"/>
  <c r="BN68" i="28"/>
  <c r="BN67" i="28"/>
  <c r="BN65" i="28"/>
  <c r="BN63" i="28"/>
  <c r="BN61" i="28"/>
  <c r="BN53" i="28"/>
  <c r="BN51" i="28"/>
  <c r="BN49" i="28"/>
  <c r="BN47" i="28"/>
  <c r="BN45" i="28"/>
  <c r="BN43" i="28"/>
  <c r="BN41" i="28"/>
  <c r="BN39" i="28"/>
  <c r="BN37" i="28"/>
  <c r="BN35" i="28"/>
  <c r="BN33" i="28"/>
  <c r="BN70" i="28"/>
  <c r="BN55" i="28"/>
  <c r="BN59" i="28"/>
  <c r="BN52" i="28"/>
  <c r="BN50" i="28"/>
  <c r="BN48" i="28"/>
  <c r="BN46" i="28"/>
  <c r="BN44" i="28"/>
  <c r="BN42" i="28"/>
  <c r="BN40" i="28"/>
  <c r="BN38" i="28"/>
  <c r="BN36" i="28"/>
  <c r="BN54" i="28"/>
  <c r="BN57" i="28"/>
  <c r="BN34" i="28"/>
  <c r="BN31" i="28"/>
  <c r="BN29" i="28"/>
  <c r="BN27" i="28"/>
  <c r="BN25" i="28"/>
  <c r="BN23" i="28"/>
  <c r="BN21" i="28"/>
  <c r="BN19" i="28"/>
  <c r="BN17" i="28"/>
  <c r="BN32" i="28"/>
  <c r="BN30" i="28"/>
  <c r="BN28" i="28"/>
  <c r="BN26" i="28"/>
  <c r="BN24" i="28"/>
  <c r="BN22" i="28"/>
  <c r="BN20" i="28"/>
  <c r="BN18" i="28"/>
  <c r="R120" i="28"/>
  <c r="R119" i="28"/>
  <c r="R116" i="28"/>
  <c r="R114" i="28"/>
  <c r="R118" i="28"/>
  <c r="R115" i="28"/>
  <c r="R113" i="28"/>
  <c r="R111" i="28"/>
  <c r="R117" i="28"/>
  <c r="R103" i="28"/>
  <c r="R101" i="28"/>
  <c r="R99" i="28"/>
  <c r="R97" i="28"/>
  <c r="R95" i="28"/>
  <c r="R93" i="28"/>
  <c r="R91" i="28"/>
  <c r="R89" i="28"/>
  <c r="R87" i="28"/>
  <c r="R109" i="28"/>
  <c r="R110" i="28"/>
  <c r="R108" i="28"/>
  <c r="R106" i="28"/>
  <c r="R85" i="28"/>
  <c r="R83" i="28"/>
  <c r="R81" i="28"/>
  <c r="R79" i="28"/>
  <c r="R77" i="28"/>
  <c r="R75" i="28"/>
  <c r="R73" i="28"/>
  <c r="R98" i="28"/>
  <c r="R107" i="28"/>
  <c r="R104" i="28"/>
  <c r="R96" i="28"/>
  <c r="R86" i="28"/>
  <c r="R84" i="28"/>
  <c r="R82" i="28"/>
  <c r="R80" i="28"/>
  <c r="R78" i="28"/>
  <c r="R76" i="28"/>
  <c r="R74" i="28"/>
  <c r="R72" i="28"/>
  <c r="R102" i="28"/>
  <c r="R94" i="28"/>
  <c r="R112" i="28"/>
  <c r="R88" i="28"/>
  <c r="R69" i="28"/>
  <c r="R92" i="28"/>
  <c r="R71" i="28"/>
  <c r="R68" i="28"/>
  <c r="R66" i="28"/>
  <c r="R64" i="28"/>
  <c r="R62" i="28"/>
  <c r="R60" i="28"/>
  <c r="R58" i="28"/>
  <c r="R56" i="28"/>
  <c r="R90" i="28"/>
  <c r="R70" i="28"/>
  <c r="R105" i="28"/>
  <c r="R100" i="28"/>
  <c r="R67" i="28"/>
  <c r="R65" i="28"/>
  <c r="R59" i="28"/>
  <c r="R53" i="28"/>
  <c r="R51" i="28"/>
  <c r="R49" i="28"/>
  <c r="R47" i="28"/>
  <c r="R45" i="28"/>
  <c r="R43" i="28"/>
  <c r="R41" i="28"/>
  <c r="R39" i="28"/>
  <c r="R37" i="28"/>
  <c r="R35" i="28"/>
  <c r="R33" i="28"/>
  <c r="R63" i="28"/>
  <c r="R61" i="28"/>
  <c r="R54" i="28"/>
  <c r="R52" i="28"/>
  <c r="R50" i="28"/>
  <c r="R48" i="28"/>
  <c r="R46" i="28"/>
  <c r="R44" i="28"/>
  <c r="R42" i="28"/>
  <c r="R40" i="28"/>
  <c r="R38" i="28"/>
  <c r="R36" i="28"/>
  <c r="R55" i="28"/>
  <c r="R57" i="28"/>
  <c r="R31" i="28"/>
  <c r="R29" i="28"/>
  <c r="R27" i="28"/>
  <c r="R25" i="28"/>
  <c r="R23" i="28"/>
  <c r="R21" i="28"/>
  <c r="R19" i="28"/>
  <c r="R17" i="28"/>
  <c r="R34" i="28"/>
  <c r="R32" i="28"/>
  <c r="R30" i="28"/>
  <c r="R28" i="28"/>
  <c r="R26" i="28"/>
  <c r="R24" i="28"/>
  <c r="R22" i="28"/>
  <c r="R20" i="28"/>
  <c r="R18" i="28"/>
  <c r="S120" i="28"/>
  <c r="S116" i="28"/>
  <c r="S114" i="28"/>
  <c r="S112" i="28"/>
  <c r="S117" i="28"/>
  <c r="S115" i="28"/>
  <c r="S110" i="28"/>
  <c r="S108" i="28"/>
  <c r="S106" i="28"/>
  <c r="S103" i="28"/>
  <c r="S101" i="28"/>
  <c r="S99" i="28"/>
  <c r="S97" i="28"/>
  <c r="S95" i="28"/>
  <c r="S93" i="28"/>
  <c r="S91" i="28"/>
  <c r="S109" i="28"/>
  <c r="S113" i="28"/>
  <c r="S111" i="28"/>
  <c r="S119" i="28"/>
  <c r="S85" i="28"/>
  <c r="S83" i="28"/>
  <c r="S81" i="28"/>
  <c r="S79" i="28"/>
  <c r="S77" i="28"/>
  <c r="S75" i="28"/>
  <c r="S73" i="28"/>
  <c r="S71" i="28"/>
  <c r="S98" i="28"/>
  <c r="S89" i="28"/>
  <c r="S107" i="28"/>
  <c r="S104" i="28"/>
  <c r="S96" i="28"/>
  <c r="S118" i="28"/>
  <c r="S87" i="28"/>
  <c r="S86" i="28"/>
  <c r="S84" i="28"/>
  <c r="S82" i="28"/>
  <c r="S80" i="28"/>
  <c r="S78" i="28"/>
  <c r="S76" i="28"/>
  <c r="S74" i="28"/>
  <c r="S72" i="28"/>
  <c r="S70" i="28"/>
  <c r="S102" i="28"/>
  <c r="S94" i="28"/>
  <c r="S88" i="28"/>
  <c r="S69" i="28"/>
  <c r="S92" i="28"/>
  <c r="S68" i="28"/>
  <c r="S66" i="28"/>
  <c r="S64" i="28"/>
  <c r="S62" i="28"/>
  <c r="S60" i="28"/>
  <c r="S58" i="28"/>
  <c r="S90" i="28"/>
  <c r="S53" i="28"/>
  <c r="S51" i="28"/>
  <c r="S49" i="28"/>
  <c r="S47" i="28"/>
  <c r="S45" i="28"/>
  <c r="S43" i="28"/>
  <c r="S41" i="28"/>
  <c r="S39" i="28"/>
  <c r="S37" i="28"/>
  <c r="S35" i="28"/>
  <c r="S33" i="28"/>
  <c r="S63" i="28"/>
  <c r="S105" i="28"/>
  <c r="S65" i="28"/>
  <c r="S61" i="28"/>
  <c r="S54" i="28"/>
  <c r="S52" i="28"/>
  <c r="S50" i="28"/>
  <c r="S48" i="28"/>
  <c r="S46" i="28"/>
  <c r="S44" i="28"/>
  <c r="S42" i="28"/>
  <c r="S40" i="28"/>
  <c r="S38" i="28"/>
  <c r="S36" i="28"/>
  <c r="S100" i="28"/>
  <c r="S67" i="28"/>
  <c r="S55" i="28"/>
  <c r="S57" i="28"/>
  <c r="S56" i="28"/>
  <c r="S31" i="28"/>
  <c r="S29" i="28"/>
  <c r="S27" i="28"/>
  <c r="S25" i="28"/>
  <c r="S23" i="28"/>
  <c r="S21" i="28"/>
  <c r="S19" i="28"/>
  <c r="S17" i="28"/>
  <c r="S34" i="28"/>
  <c r="S59" i="28"/>
  <c r="S32" i="28"/>
  <c r="S30" i="28"/>
  <c r="S28" i="28"/>
  <c r="S26" i="28"/>
  <c r="S24" i="28"/>
  <c r="S22" i="28"/>
  <c r="S20" i="28"/>
  <c r="S18" i="28"/>
  <c r="CN120" i="28"/>
  <c r="CN116" i="28"/>
  <c r="CN114" i="28"/>
  <c r="CN112" i="28"/>
  <c r="CN118" i="28"/>
  <c r="CN119" i="28"/>
  <c r="CN109" i="28"/>
  <c r="CN107" i="28"/>
  <c r="CN105" i="28"/>
  <c r="CN110" i="28"/>
  <c r="CN108" i="28"/>
  <c r="CN106" i="28"/>
  <c r="CN117" i="28"/>
  <c r="CN115" i="28"/>
  <c r="CN113" i="28"/>
  <c r="CN102" i="28"/>
  <c r="CN100" i="28"/>
  <c r="CN98" i="28"/>
  <c r="CN96" i="28"/>
  <c r="CN94" i="28"/>
  <c r="CN104" i="28"/>
  <c r="CN111" i="28"/>
  <c r="CN84" i="28"/>
  <c r="CN82" i="28"/>
  <c r="CN80" i="28"/>
  <c r="CN78" i="28"/>
  <c r="CN76" i="28"/>
  <c r="CN74" i="28"/>
  <c r="CN72" i="28"/>
  <c r="CN70" i="28"/>
  <c r="CN68" i="28"/>
  <c r="CN101" i="28"/>
  <c r="CN93" i="28"/>
  <c r="CN90" i="28"/>
  <c r="CN92" i="28"/>
  <c r="CN88" i="28"/>
  <c r="CN99" i="28"/>
  <c r="CN86" i="28"/>
  <c r="CN85" i="28"/>
  <c r="CN83" i="28"/>
  <c r="CN81" i="28"/>
  <c r="CN79" i="28"/>
  <c r="CN77" i="28"/>
  <c r="CN75" i="28"/>
  <c r="CN73" i="28"/>
  <c r="CN97" i="28"/>
  <c r="CN91" i="28"/>
  <c r="CN89" i="28"/>
  <c r="CN69" i="28"/>
  <c r="CN71" i="28"/>
  <c r="CN103" i="28"/>
  <c r="CN67" i="28"/>
  <c r="CN65" i="28"/>
  <c r="CN63" i="28"/>
  <c r="CN61" i="28"/>
  <c r="CN59" i="28"/>
  <c r="CN57" i="28"/>
  <c r="CN95" i="28"/>
  <c r="CN87" i="28"/>
  <c r="CN66" i="28"/>
  <c r="CN64" i="28"/>
  <c r="CN62" i="28"/>
  <c r="CN60" i="28"/>
  <c r="CN58" i="28"/>
  <c r="CN56" i="28"/>
  <c r="CN55" i="28"/>
  <c r="CN54" i="28"/>
  <c r="CN53" i="28"/>
  <c r="CN51" i="28"/>
  <c r="CN49" i="28"/>
  <c r="CN47" i="28"/>
  <c r="CN45" i="28"/>
  <c r="CN43" i="28"/>
  <c r="CN41" i="28"/>
  <c r="CN39" i="28"/>
  <c r="CN37" i="28"/>
  <c r="CN35" i="28"/>
  <c r="CN52" i="28"/>
  <c r="CN30" i="28"/>
  <c r="CN28" i="28"/>
  <c r="CN26" i="28"/>
  <c r="CN24" i="28"/>
  <c r="CN22" i="28"/>
  <c r="CN20" i="28"/>
  <c r="CN18" i="28"/>
  <c r="CN42" i="28"/>
  <c r="CN32" i="28"/>
  <c r="CN46" i="28"/>
  <c r="CN34" i="28"/>
  <c r="CN48" i="28"/>
  <c r="CN44" i="28"/>
  <c r="CN38" i="28"/>
  <c r="CN31" i="28"/>
  <c r="CN29" i="28"/>
  <c r="CN27" i="28"/>
  <c r="CN25" i="28"/>
  <c r="CN23" i="28"/>
  <c r="CN21" i="28"/>
  <c r="CN19" i="28"/>
  <c r="CN17" i="28"/>
  <c r="CN50" i="28"/>
  <c r="CN33" i="28"/>
  <c r="CN40" i="28"/>
  <c r="CN36" i="28"/>
  <c r="BQ120" i="28"/>
  <c r="BQ118" i="28"/>
  <c r="BQ119" i="28"/>
  <c r="BQ117" i="28"/>
  <c r="BQ115" i="28"/>
  <c r="BQ109" i="28"/>
  <c r="BQ107" i="28"/>
  <c r="BQ112" i="28"/>
  <c r="BQ116" i="28"/>
  <c r="BQ110" i="28"/>
  <c r="BQ111" i="28"/>
  <c r="BQ106" i="28"/>
  <c r="BQ105" i="28"/>
  <c r="BQ103" i="28"/>
  <c r="BQ101" i="28"/>
  <c r="BQ99" i="28"/>
  <c r="BQ97" i="28"/>
  <c r="BQ95" i="28"/>
  <c r="BQ93" i="28"/>
  <c r="BQ91" i="28"/>
  <c r="BQ89" i="28"/>
  <c r="BQ87" i="28"/>
  <c r="BQ113" i="28"/>
  <c r="BQ108" i="28"/>
  <c r="BQ100" i="28"/>
  <c r="BQ98" i="28"/>
  <c r="BQ86" i="28"/>
  <c r="BQ84" i="28"/>
  <c r="BQ82" i="28"/>
  <c r="BQ80" i="28"/>
  <c r="BQ78" i="28"/>
  <c r="BQ76" i="28"/>
  <c r="BQ74" i="28"/>
  <c r="BQ72" i="28"/>
  <c r="BQ70" i="28"/>
  <c r="BQ68" i="28"/>
  <c r="BQ96" i="28"/>
  <c r="BQ90" i="28"/>
  <c r="BQ114" i="28"/>
  <c r="BQ104" i="28"/>
  <c r="BQ92" i="28"/>
  <c r="BQ94" i="28"/>
  <c r="BQ69" i="28"/>
  <c r="BQ85" i="28"/>
  <c r="BQ77" i="28"/>
  <c r="BQ75" i="28"/>
  <c r="BQ66" i="28"/>
  <c r="BQ64" i="28"/>
  <c r="BQ62" i="28"/>
  <c r="BQ60" i="28"/>
  <c r="BQ58" i="28"/>
  <c r="BQ73" i="28"/>
  <c r="BQ83" i="28"/>
  <c r="BQ81" i="28"/>
  <c r="BQ88" i="28"/>
  <c r="BQ79" i="28"/>
  <c r="BQ71" i="28"/>
  <c r="BQ56" i="28"/>
  <c r="BQ55" i="28"/>
  <c r="BQ67" i="28"/>
  <c r="BQ59" i="28"/>
  <c r="BQ102" i="28"/>
  <c r="BQ52" i="28"/>
  <c r="BQ50" i="28"/>
  <c r="BQ48" i="28"/>
  <c r="BQ46" i="28"/>
  <c r="BQ44" i="28"/>
  <c r="BQ42" i="28"/>
  <c r="BQ40" i="28"/>
  <c r="BQ38" i="28"/>
  <c r="BQ36" i="28"/>
  <c r="BQ34" i="28"/>
  <c r="BQ54" i="28"/>
  <c r="BQ63" i="28"/>
  <c r="BQ57" i="28"/>
  <c r="BQ65" i="28"/>
  <c r="BQ51" i="28"/>
  <c r="BQ33" i="28"/>
  <c r="BQ31" i="28"/>
  <c r="BQ29" i="28"/>
  <c r="BQ27" i="28"/>
  <c r="BQ25" i="28"/>
  <c r="BQ23" i="28"/>
  <c r="BQ21" i="28"/>
  <c r="BQ19" i="28"/>
  <c r="BQ17" i="28"/>
  <c r="BQ35" i="28"/>
  <c r="BQ41" i="28"/>
  <c r="BQ45" i="28"/>
  <c r="BQ47" i="28"/>
  <c r="BQ39" i="28"/>
  <c r="BQ53" i="28"/>
  <c r="BQ61" i="28"/>
  <c r="BQ43" i="28"/>
  <c r="BQ37" i="28"/>
  <c r="BQ32" i="28"/>
  <c r="BQ30" i="28"/>
  <c r="BQ28" i="28"/>
  <c r="BQ26" i="28"/>
  <c r="BQ24" i="28"/>
  <c r="BQ22" i="28"/>
  <c r="BQ20" i="28"/>
  <c r="BQ18" i="28"/>
  <c r="BQ49" i="28"/>
  <c r="CZ120" i="28"/>
  <c r="CZ118" i="28"/>
  <c r="CZ115" i="28"/>
  <c r="CZ116" i="28"/>
  <c r="CZ110" i="28"/>
  <c r="CZ119" i="28"/>
  <c r="CZ112" i="28"/>
  <c r="CZ103" i="28"/>
  <c r="CZ101" i="28"/>
  <c r="CZ99" i="28"/>
  <c r="CZ97" i="28"/>
  <c r="CZ95" i="28"/>
  <c r="CZ93" i="28"/>
  <c r="CZ91" i="28"/>
  <c r="CZ89" i="28"/>
  <c r="CZ87" i="28"/>
  <c r="CZ117" i="28"/>
  <c r="CZ109" i="28"/>
  <c r="CZ108" i="28"/>
  <c r="CZ111" i="28"/>
  <c r="CZ107" i="28"/>
  <c r="CZ114" i="28"/>
  <c r="CZ105" i="28"/>
  <c r="CZ102" i="28"/>
  <c r="CZ100" i="28"/>
  <c r="CZ98" i="28"/>
  <c r="CZ96" i="28"/>
  <c r="CZ94" i="28"/>
  <c r="CZ92" i="28"/>
  <c r="CZ90" i="28"/>
  <c r="CZ88" i="28"/>
  <c r="CZ86" i="28"/>
  <c r="CZ106" i="28"/>
  <c r="CZ104" i="28"/>
  <c r="CZ84" i="28"/>
  <c r="CZ82" i="28"/>
  <c r="CZ80" i="28"/>
  <c r="CZ78" i="28"/>
  <c r="CZ76" i="28"/>
  <c r="CZ74" i="28"/>
  <c r="CZ72" i="28"/>
  <c r="CZ81" i="28"/>
  <c r="CZ66" i="28"/>
  <c r="CZ64" i="28"/>
  <c r="CZ62" i="28"/>
  <c r="CZ60" i="28"/>
  <c r="CZ58" i="28"/>
  <c r="CZ56" i="28"/>
  <c r="CZ54" i="28"/>
  <c r="CZ70" i="28"/>
  <c r="CZ68" i="28"/>
  <c r="CZ79" i="28"/>
  <c r="CZ75" i="28"/>
  <c r="CZ85" i="28"/>
  <c r="CZ77" i="28"/>
  <c r="CZ73" i="28"/>
  <c r="CZ69" i="28"/>
  <c r="CZ67" i="28"/>
  <c r="CZ65" i="28"/>
  <c r="CZ63" i="28"/>
  <c r="CZ61" i="28"/>
  <c r="CZ59" i="28"/>
  <c r="CZ57" i="28"/>
  <c r="CZ113" i="28"/>
  <c r="CZ71" i="28"/>
  <c r="CZ83" i="28"/>
  <c r="CZ52" i="28"/>
  <c r="CZ50" i="28"/>
  <c r="CZ48" i="28"/>
  <c r="CZ46" i="28"/>
  <c r="CZ44" i="28"/>
  <c r="CZ42" i="28"/>
  <c r="CZ40" i="28"/>
  <c r="CZ38" i="28"/>
  <c r="CZ36" i="28"/>
  <c r="CZ55" i="28"/>
  <c r="CZ53" i="28"/>
  <c r="CZ51" i="28"/>
  <c r="CZ49" i="28"/>
  <c r="CZ47" i="28"/>
  <c r="CZ45" i="28"/>
  <c r="CZ43" i="28"/>
  <c r="CZ41" i="28"/>
  <c r="CZ39" i="28"/>
  <c r="CZ37" i="28"/>
  <c r="CZ35" i="28"/>
  <c r="CZ29" i="28"/>
  <c r="CZ25" i="28"/>
  <c r="CZ21" i="28"/>
  <c r="CZ19" i="28"/>
  <c r="CZ33" i="28"/>
  <c r="CZ27" i="28"/>
  <c r="CZ30" i="28"/>
  <c r="CZ28" i="28"/>
  <c r="CZ26" i="28"/>
  <c r="CZ24" i="28"/>
  <c r="CZ22" i="28"/>
  <c r="CZ20" i="28"/>
  <c r="CZ18" i="28"/>
  <c r="CZ31" i="28"/>
  <c r="CZ32" i="28"/>
  <c r="CZ23" i="28"/>
  <c r="CZ17" i="28"/>
  <c r="CZ34" i="28"/>
  <c r="W120" i="28"/>
  <c r="W118" i="28"/>
  <c r="W119" i="28"/>
  <c r="W116" i="28"/>
  <c r="W114" i="28"/>
  <c r="W112" i="28"/>
  <c r="W110" i="28"/>
  <c r="W117" i="28"/>
  <c r="W115" i="28"/>
  <c r="W113" i="28"/>
  <c r="W103" i="28"/>
  <c r="W101" i="28"/>
  <c r="W99" i="28"/>
  <c r="W97" i="28"/>
  <c r="W95" i="28"/>
  <c r="W93" i="28"/>
  <c r="W91" i="28"/>
  <c r="W109" i="28"/>
  <c r="W108" i="28"/>
  <c r="W106" i="28"/>
  <c r="W111" i="28"/>
  <c r="W105" i="28"/>
  <c r="W104" i="28"/>
  <c r="W102" i="28"/>
  <c r="W100" i="28"/>
  <c r="W98" i="28"/>
  <c r="W96" i="28"/>
  <c r="W94" i="28"/>
  <c r="W92" i="28"/>
  <c r="W107" i="28"/>
  <c r="W87" i="28"/>
  <c r="W86" i="28"/>
  <c r="W84" i="28"/>
  <c r="W82" i="28"/>
  <c r="W80" i="28"/>
  <c r="W78" i="28"/>
  <c r="W76" i="28"/>
  <c r="W74" i="28"/>
  <c r="W72" i="28"/>
  <c r="W88" i="28"/>
  <c r="W90" i="28"/>
  <c r="W77" i="28"/>
  <c r="W83" i="28"/>
  <c r="W75" i="28"/>
  <c r="W69" i="28"/>
  <c r="W73" i="28"/>
  <c r="W68" i="28"/>
  <c r="W66" i="28"/>
  <c r="W64" i="28"/>
  <c r="W62" i="28"/>
  <c r="W60" i="28"/>
  <c r="W58" i="28"/>
  <c r="W56" i="28"/>
  <c r="W71" i="28"/>
  <c r="W81" i="28"/>
  <c r="W89" i="28"/>
  <c r="W79" i="28"/>
  <c r="W70" i="28"/>
  <c r="W67" i="28"/>
  <c r="W65" i="28"/>
  <c r="W63" i="28"/>
  <c r="W61" i="28"/>
  <c r="W59" i="28"/>
  <c r="W57" i="28"/>
  <c r="W85" i="28"/>
  <c r="W54" i="28"/>
  <c r="W52" i="28"/>
  <c r="W50" i="28"/>
  <c r="W48" i="28"/>
  <c r="W46" i="28"/>
  <c r="W44" i="28"/>
  <c r="W42" i="28"/>
  <c r="W40" i="28"/>
  <c r="W38" i="28"/>
  <c r="W36" i="28"/>
  <c r="W34" i="28"/>
  <c r="W55" i="28"/>
  <c r="W53" i="28"/>
  <c r="W51" i="28"/>
  <c r="W49" i="28"/>
  <c r="W47" i="28"/>
  <c r="W45" i="28"/>
  <c r="W43" i="28"/>
  <c r="W41" i="28"/>
  <c r="W39" i="28"/>
  <c r="W37" i="28"/>
  <c r="W35" i="28"/>
  <c r="W29" i="28"/>
  <c r="W21" i="28"/>
  <c r="W33" i="28"/>
  <c r="W27" i="28"/>
  <c r="W19" i="28"/>
  <c r="W25" i="28"/>
  <c r="W23" i="28"/>
  <c r="W17" i="28"/>
  <c r="W32" i="28"/>
  <c r="W30" i="28"/>
  <c r="W28" i="28"/>
  <c r="W26" i="28"/>
  <c r="W24" i="28"/>
  <c r="W22" i="28"/>
  <c r="W20" i="28"/>
  <c r="W18" i="28"/>
  <c r="W31" i="28"/>
  <c r="Y563" i="24"/>
  <c r="X38" i="28" s="1"/>
  <c r="BX511" i="24"/>
  <c r="BX623" i="24" s="1"/>
  <c r="BW98" i="28" s="1"/>
  <c r="BX493" i="24"/>
  <c r="BX605" i="24" s="1"/>
  <c r="BW80" i="28" s="1"/>
  <c r="BX465" i="24"/>
  <c r="BX577" i="24" s="1"/>
  <c r="BW52" i="28" s="1"/>
  <c r="BX467" i="24"/>
  <c r="BX443" i="24"/>
  <c r="BX432" i="24"/>
  <c r="BX544" i="24" s="1"/>
  <c r="BW19" i="28" s="1"/>
  <c r="BX529" i="24"/>
  <c r="BX510" i="24"/>
  <c r="BX622" i="24" s="1"/>
  <c r="BW97" i="28" s="1"/>
  <c r="BX504" i="24"/>
  <c r="BX616" i="24" s="1"/>
  <c r="BW91" i="28" s="1"/>
  <c r="BX506" i="24"/>
  <c r="BX484" i="24"/>
  <c r="BX596" i="24" s="1"/>
  <c r="BW71" i="28" s="1"/>
  <c r="BX463" i="24"/>
  <c r="BX575" i="24" s="1"/>
  <c r="BW50" i="28" s="1"/>
  <c r="BX445" i="24"/>
  <c r="BX528" i="24"/>
  <c r="BX509" i="24"/>
  <c r="BX621" i="24" s="1"/>
  <c r="BW96" i="28" s="1"/>
  <c r="BX521" i="24"/>
  <c r="BX633" i="24" s="1"/>
  <c r="BW108" i="28" s="1"/>
  <c r="BX486" i="24"/>
  <c r="BX598" i="24" s="1"/>
  <c r="BW73" i="28" s="1"/>
  <c r="BX478" i="24"/>
  <c r="BX590" i="24" s="1"/>
  <c r="BW65" i="28" s="1"/>
  <c r="BX448" i="24"/>
  <c r="BX440" i="24"/>
  <c r="BX531" i="24"/>
  <c r="BX643" i="24" s="1"/>
  <c r="BW118" i="28" s="1"/>
  <c r="BX520" i="24"/>
  <c r="BX632" i="24" s="1"/>
  <c r="BW107" i="28" s="1"/>
  <c r="BX517" i="24"/>
  <c r="BX629" i="24" s="1"/>
  <c r="BW104" i="28" s="1"/>
  <c r="BX479" i="24"/>
  <c r="BX591" i="24" s="1"/>
  <c r="BW66" i="28" s="1"/>
  <c r="BX470" i="24"/>
  <c r="BX582" i="24" s="1"/>
  <c r="BW57" i="28" s="1"/>
  <c r="BX458" i="24"/>
  <c r="BX441" i="24"/>
  <c r="BX530" i="24"/>
  <c r="BX642" i="24" s="1"/>
  <c r="BW117" i="28" s="1"/>
  <c r="BX512" i="24"/>
  <c r="BX624" i="24" s="1"/>
  <c r="BW99" i="28" s="1"/>
  <c r="BX503" i="24"/>
  <c r="BX615" i="24" s="1"/>
  <c r="BW90" i="28" s="1"/>
  <c r="BX474" i="24"/>
  <c r="BX469" i="24"/>
  <c r="BX581" i="24" s="1"/>
  <c r="BW56" i="28" s="1"/>
  <c r="BX446" i="24"/>
  <c r="BX435" i="24"/>
  <c r="BX533" i="24"/>
  <c r="BX645" i="24" s="1"/>
  <c r="BW120" i="28" s="1"/>
  <c r="BX505" i="24"/>
  <c r="BX489" i="24"/>
  <c r="BX601" i="24" s="1"/>
  <c r="BW76" i="28" s="1"/>
  <c r="BX464" i="24"/>
  <c r="BX576" i="24" s="1"/>
  <c r="BW51" i="28" s="1"/>
  <c r="BX457" i="24"/>
  <c r="BX453" i="24"/>
  <c r="BX447" i="24"/>
  <c r="BX532" i="24"/>
  <c r="BX513" i="24"/>
  <c r="BX625" i="24" s="1"/>
  <c r="BW100" i="28" s="1"/>
  <c r="BX514" i="24"/>
  <c r="BX626" i="24" s="1"/>
  <c r="BW101" i="28" s="1"/>
  <c r="BX491" i="24"/>
  <c r="BX603" i="24" s="1"/>
  <c r="BW78" i="28" s="1"/>
  <c r="BX495" i="24"/>
  <c r="BX607" i="24" s="1"/>
  <c r="BW82" i="28" s="1"/>
  <c r="BX444" i="24"/>
  <c r="BX438" i="24"/>
  <c r="BX534" i="24"/>
  <c r="BX507" i="24"/>
  <c r="BX619" i="24" s="1"/>
  <c r="BW94" i="28" s="1"/>
  <c r="BX497" i="24"/>
  <c r="BX609" i="24" s="1"/>
  <c r="BW84" i="28" s="1"/>
  <c r="BX483" i="24"/>
  <c r="BX595" i="24" s="1"/>
  <c r="BW70" i="28" s="1"/>
  <c r="BX456" i="24"/>
  <c r="BX452" i="24"/>
  <c r="BX437" i="24"/>
  <c r="BX523" i="24"/>
  <c r="BX635" i="24" s="1"/>
  <c r="BW110" i="28" s="1"/>
  <c r="BX498" i="24"/>
  <c r="BX610" i="24" s="1"/>
  <c r="BW85" i="28" s="1"/>
  <c r="BX482" i="24"/>
  <c r="BX594" i="24" s="1"/>
  <c r="BW69" i="28" s="1"/>
  <c r="BX492" i="24"/>
  <c r="BX604" i="24" s="1"/>
  <c r="BW79" i="28" s="1"/>
  <c r="BX460" i="24"/>
  <c r="BX455" i="24"/>
  <c r="BX431" i="24"/>
  <c r="BX543" i="24" s="1"/>
  <c r="BW18" i="28" s="1"/>
  <c r="BX522" i="24"/>
  <c r="BX634" i="24" s="1"/>
  <c r="BW109" i="28" s="1"/>
  <c r="BX515" i="24"/>
  <c r="BX627" i="24" s="1"/>
  <c r="BW102" i="28" s="1"/>
  <c r="BX475" i="24"/>
  <c r="BX468" i="24"/>
  <c r="BX459" i="24"/>
  <c r="BX462" i="24"/>
  <c r="BX430" i="24"/>
  <c r="BX542" i="24" s="1"/>
  <c r="BW17" i="28" s="1"/>
  <c r="BX525" i="24"/>
  <c r="BX637" i="24" s="1"/>
  <c r="BW112" i="28" s="1"/>
  <c r="BX496" i="24"/>
  <c r="BX485" i="24"/>
  <c r="BX597" i="24" s="1"/>
  <c r="BW72" i="28" s="1"/>
  <c r="BX500" i="24"/>
  <c r="BX612" i="24" s="1"/>
  <c r="BW87" i="28" s="1"/>
  <c r="BX471" i="24"/>
  <c r="BX434" i="24"/>
  <c r="BX546" i="24" s="1"/>
  <c r="BW21" i="28" s="1"/>
  <c r="BX524" i="24"/>
  <c r="BX636" i="24" s="1"/>
  <c r="BW111" i="28" s="1"/>
  <c r="BX490" i="24"/>
  <c r="BX602" i="24" s="1"/>
  <c r="BW77" i="28" s="1"/>
  <c r="BX480" i="24"/>
  <c r="BX481" i="24"/>
  <c r="BX461" i="24"/>
  <c r="BX449" i="24"/>
  <c r="BX527" i="24"/>
  <c r="BX639" i="24" s="1"/>
  <c r="BW114" i="28" s="1"/>
  <c r="BX488" i="24"/>
  <c r="BX600" i="24" s="1"/>
  <c r="BW75" i="28" s="1"/>
  <c r="BX473" i="24"/>
  <c r="BX466" i="24"/>
  <c r="BX578" i="24" s="1"/>
  <c r="BW53" i="28" s="1"/>
  <c r="BX454" i="24"/>
  <c r="BX433" i="24"/>
  <c r="BX545" i="24" s="1"/>
  <c r="BW20" i="28" s="1"/>
  <c r="BX526" i="24"/>
  <c r="BX638" i="24" s="1"/>
  <c r="BW113" i="28" s="1"/>
  <c r="BX502" i="24"/>
  <c r="BX614" i="24" s="1"/>
  <c r="BW89" i="28" s="1"/>
  <c r="BX508" i="24"/>
  <c r="BX620" i="24" s="1"/>
  <c r="BW95" i="28" s="1"/>
  <c r="BX476" i="24"/>
  <c r="BX439" i="24"/>
  <c r="BX451" i="24"/>
  <c r="BX519" i="24"/>
  <c r="BX631" i="24" s="1"/>
  <c r="BW106" i="28" s="1"/>
  <c r="BX501" i="24"/>
  <c r="BX613" i="24" s="1"/>
  <c r="BW88" i="28" s="1"/>
  <c r="BX516" i="24"/>
  <c r="BX628" i="24" s="1"/>
  <c r="BW103" i="28" s="1"/>
  <c r="BX487" i="24"/>
  <c r="BX599" i="24" s="1"/>
  <c r="BW74" i="28" s="1"/>
  <c r="BX477" i="24"/>
  <c r="BX442" i="24"/>
  <c r="BX518" i="24"/>
  <c r="BX630" i="24" s="1"/>
  <c r="BW105" i="28" s="1"/>
  <c r="BX494" i="24"/>
  <c r="BX606" i="24" s="1"/>
  <c r="BW81" i="28" s="1"/>
  <c r="BX499" i="24"/>
  <c r="BX611" i="24" s="1"/>
  <c r="BW86" i="28" s="1"/>
  <c r="BX472" i="24"/>
  <c r="BX450" i="24"/>
  <c r="BX436" i="24"/>
  <c r="AS538" i="24"/>
  <c r="AR116" i="28" s="1"/>
  <c r="AS538" i="27"/>
  <c r="AS426" i="27"/>
  <c r="E452" i="24"/>
  <c r="E458" i="24"/>
  <c r="E479" i="24"/>
  <c r="E525" i="24"/>
  <c r="E498" i="24"/>
  <c r="E526" i="24"/>
  <c r="E462" i="24"/>
  <c r="E574" i="24" s="1"/>
  <c r="D49" i="28" s="1"/>
  <c r="E440" i="24"/>
  <c r="E467" i="24"/>
  <c r="E476" i="24"/>
  <c r="E506" i="24"/>
  <c r="E523" i="24"/>
  <c r="E465" i="24"/>
  <c r="E577" i="24" s="1"/>
  <c r="D52" i="28" s="1"/>
  <c r="E453" i="24"/>
  <c r="E468" i="24"/>
  <c r="E485" i="24"/>
  <c r="E597" i="24" s="1"/>
  <c r="D72" i="28" s="1"/>
  <c r="E512" i="24"/>
  <c r="E524" i="24"/>
  <c r="E437" i="24"/>
  <c r="E549" i="24" s="1"/>
  <c r="D24" i="28" s="1"/>
  <c r="E449" i="24"/>
  <c r="E470" i="24"/>
  <c r="E492" i="24"/>
  <c r="E484" i="24"/>
  <c r="E516" i="24"/>
  <c r="E522" i="24"/>
  <c r="E435" i="24"/>
  <c r="E547" i="24" s="1"/>
  <c r="D22" i="28" s="1"/>
  <c r="E464" i="24"/>
  <c r="E576" i="24" s="1"/>
  <c r="D51" i="28" s="1"/>
  <c r="E446" i="24"/>
  <c r="E478" i="24"/>
  <c r="E495" i="24"/>
  <c r="E505" i="24"/>
  <c r="E533" i="24"/>
  <c r="E438" i="24"/>
  <c r="E550" i="24" s="1"/>
  <c r="D25" i="28" s="1"/>
  <c r="E447" i="24"/>
  <c r="E454" i="24"/>
  <c r="E491" i="24"/>
  <c r="E502" i="24"/>
  <c r="E514" i="24"/>
  <c r="E534" i="24"/>
  <c r="E431" i="24"/>
  <c r="E543" i="24" s="1"/>
  <c r="D18" i="28" s="1"/>
  <c r="E441" i="24"/>
  <c r="E474" i="24"/>
  <c r="E471" i="24"/>
  <c r="E503" i="24"/>
  <c r="E508" i="24"/>
  <c r="E531" i="24"/>
  <c r="E444" i="24"/>
  <c r="E456" i="24"/>
  <c r="E460" i="24"/>
  <c r="E572" i="24" s="1"/>
  <c r="D47" i="28" s="1"/>
  <c r="E483" i="24"/>
  <c r="E493" i="24"/>
  <c r="E517" i="24"/>
  <c r="E529" i="24"/>
  <c r="E432" i="24"/>
  <c r="E544" i="24" s="1"/>
  <c r="D19" i="28" s="1"/>
  <c r="E448" i="24"/>
  <c r="E461" i="24"/>
  <c r="E573" i="24" s="1"/>
  <c r="D48" i="28" s="1"/>
  <c r="E494" i="24"/>
  <c r="E515" i="24"/>
  <c r="E520" i="24"/>
  <c r="E532" i="24"/>
  <c r="E433" i="24"/>
  <c r="E545" i="24" s="1"/>
  <c r="D20" i="28" s="1"/>
  <c r="E457" i="24"/>
  <c r="E472" i="24"/>
  <c r="E466" i="24"/>
  <c r="E501" i="24"/>
  <c r="E521" i="24"/>
  <c r="E530" i="24"/>
  <c r="E445" i="24"/>
  <c r="E443" i="24"/>
  <c r="E487" i="24"/>
  <c r="E599" i="24" s="1"/>
  <c r="D74" i="28" s="1"/>
  <c r="E486" i="24"/>
  <c r="E598" i="24" s="1"/>
  <c r="D73" i="28" s="1"/>
  <c r="E488" i="24"/>
  <c r="E513" i="24"/>
  <c r="E527" i="24"/>
  <c r="E434" i="24"/>
  <c r="E546" i="24" s="1"/>
  <c r="D21" i="28" s="1"/>
  <c r="E450" i="24"/>
  <c r="E469" i="24"/>
  <c r="E504" i="24"/>
  <c r="E497" i="24"/>
  <c r="E511" i="24"/>
  <c r="E528" i="24"/>
  <c r="E451" i="24"/>
  <c r="E459" i="24"/>
  <c r="E571" i="24" s="1"/>
  <c r="D46" i="28" s="1"/>
  <c r="E489" i="24"/>
  <c r="E480" i="24"/>
  <c r="E490" i="24"/>
  <c r="E509" i="24"/>
  <c r="E442" i="24"/>
  <c r="E463" i="24"/>
  <c r="E575" i="24" s="1"/>
  <c r="D50" i="28" s="1"/>
  <c r="E481" i="24"/>
  <c r="E475" i="24"/>
  <c r="E500" i="24"/>
  <c r="E510" i="24"/>
  <c r="E430" i="24"/>
  <c r="E542" i="24" s="1"/>
  <c r="D17" i="28" s="1"/>
  <c r="E439" i="24"/>
  <c r="E473" i="24"/>
  <c r="E482" i="24"/>
  <c r="E496" i="24"/>
  <c r="E519" i="24"/>
  <c r="E436" i="24"/>
  <c r="E548" i="24" s="1"/>
  <c r="D23" i="28" s="1"/>
  <c r="E455" i="24"/>
  <c r="E477" i="24"/>
  <c r="E499" i="24"/>
  <c r="E507" i="24"/>
  <c r="E598" i="27"/>
  <c r="E571" i="27"/>
  <c r="E597" i="27"/>
  <c r="E572" i="27"/>
  <c r="E546" i="27"/>
  <c r="E544" i="27"/>
  <c r="E573" i="27"/>
  <c r="E542" i="27"/>
  <c r="E545" i="27"/>
  <c r="E543" i="27"/>
  <c r="E574" i="27"/>
  <c r="AS91" i="28" l="1"/>
  <c r="AS107" i="28"/>
  <c r="AS38" i="28"/>
  <c r="AS58" i="28"/>
  <c r="AS54" i="28"/>
  <c r="AS46" i="28"/>
  <c r="AS35" i="28"/>
  <c r="AS70" i="28"/>
  <c r="AS95" i="28"/>
  <c r="AS99" i="28"/>
  <c r="AS112" i="28"/>
  <c r="AS48" i="28"/>
  <c r="AS34" i="28"/>
  <c r="AS37" i="28"/>
  <c r="AS76" i="28"/>
  <c r="AS103" i="28"/>
  <c r="AS110" i="28"/>
  <c r="AS108" i="28"/>
  <c r="AS17" i="28"/>
  <c r="AS44" i="28"/>
  <c r="AS39" i="28"/>
  <c r="AS80" i="28"/>
  <c r="AS69" i="28"/>
  <c r="AS115" i="28"/>
  <c r="AS118" i="28"/>
  <c r="AS19" i="28"/>
  <c r="AS40" i="28"/>
  <c r="AS41" i="28"/>
  <c r="AS93" i="28"/>
  <c r="AS71" i="28"/>
  <c r="AS105" i="28"/>
  <c r="AS113" i="28"/>
  <c r="AS21" i="28"/>
  <c r="AS64" i="28"/>
  <c r="AS43" i="28"/>
  <c r="AS82" i="28"/>
  <c r="AS73" i="28"/>
  <c r="AS109" i="28"/>
  <c r="AS120" i="28"/>
  <c r="AS23" i="28"/>
  <c r="AS18" i="28"/>
  <c r="AS45" i="28"/>
  <c r="AS57" i="28"/>
  <c r="AS75" i="28"/>
  <c r="AS86" i="28"/>
  <c r="AS114" i="28"/>
  <c r="AS25" i="28"/>
  <c r="AS20" i="28"/>
  <c r="AS47" i="28"/>
  <c r="AS59" i="28"/>
  <c r="AS77" i="28"/>
  <c r="AS88" i="28"/>
  <c r="AS116" i="28"/>
  <c r="AS27" i="28"/>
  <c r="AS22" i="28"/>
  <c r="AS49" i="28"/>
  <c r="AS61" i="28"/>
  <c r="AS79" i="28"/>
  <c r="AS90" i="28"/>
  <c r="AS119" i="28"/>
  <c r="AS29" i="28"/>
  <c r="AS24" i="28"/>
  <c r="AS51" i="28"/>
  <c r="AS63" i="28"/>
  <c r="AS81" i="28"/>
  <c r="AS92" i="28"/>
  <c r="AS31" i="28"/>
  <c r="AS26" i="28"/>
  <c r="AS53" i="28"/>
  <c r="AS65" i="28"/>
  <c r="AS83" i="28"/>
  <c r="AS94" i="28"/>
  <c r="AS56" i="28"/>
  <c r="AS28" i="28"/>
  <c r="AS60" i="28"/>
  <c r="AS67" i="28"/>
  <c r="AS85" i="28"/>
  <c r="AS96" i="28"/>
  <c r="AS36" i="28"/>
  <c r="AS30" i="28"/>
  <c r="AS55" i="28"/>
  <c r="AS101" i="28"/>
  <c r="AS87" i="28"/>
  <c r="AS98" i="28"/>
  <c r="AS42" i="28"/>
  <c r="AS32" i="28"/>
  <c r="AS66" i="28"/>
  <c r="AS84" i="28"/>
  <c r="AS111" i="28"/>
  <c r="AS100" i="28"/>
  <c r="AS62" i="28"/>
  <c r="AS33" i="28"/>
  <c r="AS74" i="28"/>
  <c r="AS72" i="28"/>
  <c r="AS97" i="28"/>
  <c r="AS102" i="28"/>
  <c r="AS52" i="28"/>
  <c r="AS50" i="28"/>
  <c r="AS68" i="28"/>
  <c r="AS117" i="28"/>
  <c r="AS89" i="28"/>
  <c r="AR29" i="28"/>
  <c r="AR30" i="28"/>
  <c r="AR58" i="28"/>
  <c r="AR31" i="28"/>
  <c r="AR32" i="28"/>
  <c r="AR60" i="28"/>
  <c r="AR36" i="28"/>
  <c r="AR33" i="28"/>
  <c r="AR62" i="28"/>
  <c r="AR68" i="28"/>
  <c r="AR50" i="28"/>
  <c r="AR64" i="28"/>
  <c r="AR113" i="28"/>
  <c r="AR35" i="28"/>
  <c r="AR66" i="28"/>
  <c r="AR75" i="28"/>
  <c r="AR110" i="28"/>
  <c r="AR52" i="28"/>
  <c r="AR37" i="28"/>
  <c r="AR93" i="28"/>
  <c r="AR77" i="28"/>
  <c r="AR115" i="28"/>
  <c r="AR38" i="28"/>
  <c r="AR39" i="28"/>
  <c r="AR79" i="28"/>
  <c r="AR76" i="28"/>
  <c r="AR41" i="28"/>
  <c r="AR57" i="28"/>
  <c r="AR78" i="28"/>
  <c r="AR54" i="28"/>
  <c r="AR34" i="28"/>
  <c r="AR59" i="28"/>
  <c r="AR83" i="28"/>
  <c r="AR40" i="28"/>
  <c r="AR61" i="28"/>
  <c r="AR82" i="28"/>
  <c r="AR63" i="28"/>
  <c r="AR109" i="28"/>
  <c r="AR65" i="28"/>
  <c r="AR118" i="28"/>
  <c r="AR117" i="28"/>
  <c r="AR22" i="28"/>
  <c r="AR51" i="28"/>
  <c r="AR67" i="28"/>
  <c r="AR92" i="28"/>
  <c r="AR119" i="28"/>
  <c r="AR23" i="28"/>
  <c r="AR24" i="28"/>
  <c r="AR53" i="28"/>
  <c r="AR25" i="28"/>
  <c r="AR26" i="28"/>
  <c r="AR55" i="28"/>
  <c r="AR69" i="28"/>
  <c r="AR114" i="28"/>
  <c r="AR27" i="28"/>
  <c r="AR28" i="28"/>
  <c r="AR56" i="28"/>
  <c r="AR89" i="28"/>
  <c r="AS532" i="24"/>
  <c r="AS519" i="24"/>
  <c r="AS631" i="24" s="1"/>
  <c r="AR106" i="28" s="1"/>
  <c r="AS489" i="24"/>
  <c r="AS480" i="24"/>
  <c r="AS528" i="24"/>
  <c r="AS516" i="24"/>
  <c r="AS628" i="24" s="1"/>
  <c r="AR103" i="28" s="1"/>
  <c r="AS465" i="24"/>
  <c r="AS432" i="24"/>
  <c r="AS544" i="24" s="1"/>
  <c r="AR19" i="28" s="1"/>
  <c r="AS461" i="24"/>
  <c r="AS573" i="24" s="1"/>
  <c r="AR48" i="28" s="1"/>
  <c r="AS531" i="24"/>
  <c r="AS499" i="24"/>
  <c r="AS611" i="24" s="1"/>
  <c r="AR86" i="28" s="1"/>
  <c r="AS498" i="24"/>
  <c r="AS610" i="24" s="1"/>
  <c r="AR85" i="28" s="1"/>
  <c r="AS484" i="24"/>
  <c r="AS596" i="24" s="1"/>
  <c r="AR71" i="28" s="1"/>
  <c r="AS437" i="24"/>
  <c r="AS453" i="24"/>
  <c r="AS529" i="24"/>
  <c r="AS500" i="24"/>
  <c r="AS612" i="24" s="1"/>
  <c r="AR87" i="28" s="1"/>
  <c r="AS442" i="24"/>
  <c r="AS510" i="24"/>
  <c r="AS622" i="24" s="1"/>
  <c r="AR97" i="28" s="1"/>
  <c r="AS497" i="24"/>
  <c r="AS609" i="24" s="1"/>
  <c r="AR84" i="28" s="1"/>
  <c r="AS486" i="24"/>
  <c r="AS598" i="24" s="1"/>
  <c r="AR73" i="28" s="1"/>
  <c r="AS490" i="24"/>
  <c r="AS473" i="24"/>
  <c r="AS431" i="24"/>
  <c r="AS543" i="24" s="1"/>
  <c r="AR18" i="28" s="1"/>
  <c r="AS503" i="24"/>
  <c r="AS615" i="24" s="1"/>
  <c r="AR90" i="28" s="1"/>
  <c r="AS471" i="24"/>
  <c r="AS448" i="24"/>
  <c r="AS493" i="24"/>
  <c r="AS605" i="24" s="1"/>
  <c r="AR80" i="28" s="1"/>
  <c r="AS513" i="24"/>
  <c r="AS625" i="24" s="1"/>
  <c r="AR100" i="28" s="1"/>
  <c r="AS494" i="24"/>
  <c r="AS606" i="24" s="1"/>
  <c r="AR81" i="28" s="1"/>
  <c r="AS482" i="24"/>
  <c r="AS468" i="24"/>
  <c r="AS466" i="24"/>
  <c r="AS443" i="24"/>
  <c r="AS515" i="24"/>
  <c r="AS627" i="24" s="1"/>
  <c r="AR102" i="28" s="1"/>
  <c r="AS439" i="24"/>
  <c r="AS518" i="24"/>
  <c r="AS630" i="24" s="1"/>
  <c r="AR105" i="28" s="1"/>
  <c r="AS487" i="24"/>
  <c r="AS599" i="24" s="1"/>
  <c r="AR74" i="28" s="1"/>
  <c r="AS492" i="24"/>
  <c r="AS476" i="24"/>
  <c r="AS441" i="24"/>
  <c r="AS430" i="24"/>
  <c r="AS542" i="24" s="1"/>
  <c r="AR17" i="28" s="1"/>
  <c r="AS514" i="24"/>
  <c r="AS626" i="24" s="1"/>
  <c r="AR101" i="28" s="1"/>
  <c r="AS504" i="24"/>
  <c r="AS616" i="24" s="1"/>
  <c r="AR91" i="28" s="1"/>
  <c r="AS463" i="24"/>
  <c r="AS472" i="24"/>
  <c r="AS475" i="24"/>
  <c r="AS435" i="24"/>
  <c r="AS491" i="24"/>
  <c r="AS434" i="24"/>
  <c r="AS546" i="24" s="1"/>
  <c r="AR21" i="28" s="1"/>
  <c r="AS533" i="24"/>
  <c r="AS645" i="24" s="1"/>
  <c r="AR120" i="28" s="1"/>
  <c r="AS507" i="24"/>
  <c r="AS619" i="24" s="1"/>
  <c r="AR94" i="28" s="1"/>
  <c r="AS495" i="24"/>
  <c r="AS496" i="24"/>
  <c r="AS458" i="24"/>
  <c r="AS570" i="24" s="1"/>
  <c r="AR45" i="28" s="1"/>
  <c r="AS459" i="24"/>
  <c r="AS571" i="24" s="1"/>
  <c r="AR46" i="28" s="1"/>
  <c r="AS436" i="24"/>
  <c r="AS534" i="24"/>
  <c r="AS479" i="24"/>
  <c r="AS454" i="24"/>
  <c r="AS525" i="24"/>
  <c r="AS637" i="24" s="1"/>
  <c r="AR112" i="28" s="1"/>
  <c r="AS530" i="24"/>
  <c r="AS456" i="24"/>
  <c r="AS568" i="24" s="1"/>
  <c r="AR43" i="28" s="1"/>
  <c r="AS509" i="24"/>
  <c r="AS621" i="24" s="1"/>
  <c r="AR96" i="28" s="1"/>
  <c r="AS440" i="24"/>
  <c r="AS452" i="24"/>
  <c r="AS522" i="24"/>
  <c r="AS508" i="24"/>
  <c r="AS620" i="24" s="1"/>
  <c r="AR95" i="28" s="1"/>
  <c r="AS488" i="24"/>
  <c r="AS467" i="24"/>
  <c r="AS462" i="24"/>
  <c r="AS574" i="24" s="1"/>
  <c r="AR49" i="28" s="1"/>
  <c r="AS470" i="24"/>
  <c r="AS445" i="24"/>
  <c r="AS523" i="24"/>
  <c r="AS506" i="24"/>
  <c r="AS501" i="24"/>
  <c r="AS613" i="24" s="1"/>
  <c r="AR88" i="28" s="1"/>
  <c r="AS446" i="24"/>
  <c r="AS433" i="24"/>
  <c r="AS545" i="24" s="1"/>
  <c r="AR20" i="28" s="1"/>
  <c r="AS451" i="24"/>
  <c r="AS502" i="24"/>
  <c r="AS469" i="24"/>
  <c r="AS483" i="24"/>
  <c r="AS595" i="24" s="1"/>
  <c r="AR70" i="28" s="1"/>
  <c r="AS457" i="24"/>
  <c r="AS569" i="24" s="1"/>
  <c r="AR44" i="28" s="1"/>
  <c r="AS524" i="24"/>
  <c r="AS636" i="24" s="1"/>
  <c r="AR111" i="28" s="1"/>
  <c r="AS512" i="24"/>
  <c r="AS624" i="24" s="1"/>
  <c r="AR99" i="28" s="1"/>
  <c r="AS478" i="24"/>
  <c r="AS511" i="24"/>
  <c r="AS623" i="24" s="1"/>
  <c r="AR98" i="28" s="1"/>
  <c r="AS450" i="24"/>
  <c r="AS444" i="24"/>
  <c r="AS521" i="24"/>
  <c r="AS633" i="24" s="1"/>
  <c r="AR108" i="28" s="1"/>
  <c r="AS526" i="24"/>
  <c r="AS520" i="24"/>
  <c r="AS632" i="24" s="1"/>
  <c r="AR107" i="28" s="1"/>
  <c r="AS517" i="24"/>
  <c r="AS629" i="24" s="1"/>
  <c r="AR104" i="28" s="1"/>
  <c r="AS485" i="24"/>
  <c r="AS597" i="24" s="1"/>
  <c r="AR72" i="28" s="1"/>
  <c r="AS455" i="24"/>
  <c r="AS567" i="24" s="1"/>
  <c r="AR42" i="28" s="1"/>
  <c r="AS464" i="24"/>
  <c r="AS447" i="24"/>
  <c r="AS527" i="24"/>
  <c r="AS505" i="24"/>
  <c r="AS481" i="24"/>
  <c r="AS477" i="24"/>
  <c r="AS438" i="24"/>
  <c r="AS460" i="24"/>
  <c r="AS572" i="24" s="1"/>
  <c r="AR47" i="28" s="1"/>
  <c r="AS474" i="24"/>
  <c r="AS449" i="24"/>
  <c r="D541" i="27"/>
  <c r="D429" i="27"/>
  <c r="D541" i="24" l="1"/>
  <c r="D429" i="24"/>
  <c r="BC16" i="10" l="1"/>
  <c r="BB16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AG10" i="10" s="1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M10" i="10" s="1"/>
  <c r="H16" i="10"/>
  <c r="G16" i="10"/>
  <c r="F16" i="10"/>
  <c r="E16" i="10"/>
  <c r="D16" i="10"/>
  <c r="C16" i="10"/>
  <c r="B16" i="10"/>
  <c r="DN10" i="10"/>
  <c r="DM10" i="10"/>
  <c r="DL10" i="10"/>
  <c r="DK10" i="10"/>
  <c r="DJ10" i="10"/>
  <c r="DI10" i="10"/>
  <c r="DH10" i="10"/>
  <c r="DG10" i="10"/>
  <c r="DF10" i="10"/>
  <c r="DE10" i="10"/>
  <c r="DD10" i="10"/>
  <c r="DC10" i="10"/>
  <c r="DB10" i="10"/>
  <c r="DA10" i="10"/>
  <c r="CZ10" i="10"/>
  <c r="CY10" i="10"/>
  <c r="N108" i="26" s="1"/>
  <c r="AD108" i="26" s="1"/>
  <c r="CX10" i="10"/>
  <c r="CW10" i="10"/>
  <c r="CV10" i="10"/>
  <c r="CU10" i="10"/>
  <c r="CT10" i="10"/>
  <c r="CS10" i="10"/>
  <c r="CR10" i="10"/>
  <c r="CQ10" i="10"/>
  <c r="CP10" i="10"/>
  <c r="CO10" i="10"/>
  <c r="CN10" i="10"/>
  <c r="CM10" i="10"/>
  <c r="CL10" i="10"/>
  <c r="CK10" i="10"/>
  <c r="CJ10" i="10"/>
  <c r="CI10" i="10"/>
  <c r="CH10" i="10"/>
  <c r="CG10" i="10"/>
  <c r="CF10" i="10"/>
  <c r="CE10" i="10"/>
  <c r="CD10" i="10"/>
  <c r="CC10" i="10"/>
  <c r="CB10" i="10"/>
  <c r="CA10" i="10"/>
  <c r="BZ10" i="10"/>
  <c r="BY10" i="10"/>
  <c r="BX10" i="10"/>
  <c r="BW10" i="10"/>
  <c r="BV10" i="10"/>
  <c r="BU10" i="10"/>
  <c r="BT10" i="10"/>
  <c r="BS10" i="10"/>
  <c r="BR10" i="10"/>
  <c r="BQ10" i="10"/>
  <c r="BP10" i="10"/>
  <c r="BO10" i="10"/>
  <c r="BN10" i="10"/>
  <c r="BM10" i="10"/>
  <c r="BL10" i="10"/>
  <c r="BK10" i="10"/>
  <c r="BJ10" i="10"/>
  <c r="N67" i="26" s="1"/>
  <c r="AD67" i="26" s="1"/>
  <c r="BI10" i="10"/>
  <c r="BH10" i="10"/>
  <c r="BG10" i="10"/>
  <c r="BF10" i="10"/>
  <c r="BE10" i="10"/>
  <c r="BD10" i="10"/>
  <c r="BC10" i="10"/>
  <c r="BB10" i="10"/>
  <c r="BA10" i="10"/>
  <c r="AZ10" i="10"/>
  <c r="AY10" i="10"/>
  <c r="AX10" i="10"/>
  <c r="AW10" i="10"/>
  <c r="AV10" i="10"/>
  <c r="AU10" i="10"/>
  <c r="AT10" i="10"/>
  <c r="N51" i="26" s="1"/>
  <c r="AD51" i="26" s="1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F10" i="10"/>
  <c r="AE10" i="10"/>
  <c r="AD10" i="10"/>
  <c r="N35" i="26" s="1"/>
  <c r="AD35" i="26" s="1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N19" i="26" s="1"/>
  <c r="AD19" i="26" s="1"/>
  <c r="L10" i="10"/>
  <c r="K10" i="10"/>
  <c r="J10" i="10"/>
  <c r="I10" i="10"/>
  <c r="H10" i="10"/>
  <c r="G10" i="10"/>
  <c r="F10" i="10"/>
  <c r="E10" i="10"/>
  <c r="D10" i="10"/>
  <c r="C10" i="10"/>
  <c r="DN9" i="10"/>
  <c r="DM9" i="10"/>
  <c r="DL9" i="10"/>
  <c r="DK9" i="10"/>
  <c r="DJ9" i="10"/>
  <c r="DI9" i="10"/>
  <c r="DH9" i="10"/>
  <c r="DG9" i="10"/>
  <c r="DF9" i="10"/>
  <c r="DE9" i="10"/>
  <c r="DD9" i="10"/>
  <c r="DC9" i="10"/>
  <c r="DB9" i="10"/>
  <c r="DA9" i="10"/>
  <c r="CZ9" i="10"/>
  <c r="CY9" i="10"/>
  <c r="CX9" i="10"/>
  <c r="CW9" i="10"/>
  <c r="CV9" i="10"/>
  <c r="CU9" i="10"/>
  <c r="CT9" i="10"/>
  <c r="CS9" i="10"/>
  <c r="CR9" i="10"/>
  <c r="CQ9" i="10"/>
  <c r="CP9" i="10"/>
  <c r="CO9" i="10"/>
  <c r="CN9" i="10"/>
  <c r="CM9" i="10"/>
  <c r="CL9" i="10"/>
  <c r="CK9" i="10"/>
  <c r="CJ9" i="10"/>
  <c r="CI9" i="10"/>
  <c r="CH9" i="10"/>
  <c r="CG9" i="10"/>
  <c r="CF9" i="10"/>
  <c r="CE9" i="10"/>
  <c r="CD9" i="10"/>
  <c r="CC9" i="10"/>
  <c r="CB9" i="10"/>
  <c r="CA9" i="10"/>
  <c r="BZ9" i="10"/>
  <c r="BY9" i="10"/>
  <c r="BX9" i="10"/>
  <c r="BW9" i="10"/>
  <c r="BV9" i="10"/>
  <c r="BU9" i="10"/>
  <c r="BT9" i="10"/>
  <c r="BS9" i="10"/>
  <c r="BR9" i="10"/>
  <c r="BQ9" i="10"/>
  <c r="BP9" i="10"/>
  <c r="BO9" i="10"/>
  <c r="BN9" i="10"/>
  <c r="BM9" i="10"/>
  <c r="BL9" i="10"/>
  <c r="BK9" i="10"/>
  <c r="BJ9" i="10"/>
  <c r="BI9" i="10"/>
  <c r="BH9" i="10"/>
  <c r="BG9" i="10"/>
  <c r="BF9" i="10"/>
  <c r="BE9" i="10"/>
  <c r="BD9" i="10"/>
  <c r="BC9" i="10"/>
  <c r="BB9" i="10"/>
  <c r="BA9" i="10"/>
  <c r="AZ9" i="10"/>
  <c r="AY9" i="10"/>
  <c r="AX9" i="10"/>
  <c r="AW9" i="10"/>
  <c r="AV9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DB8" i="10"/>
  <c r="DA8" i="10"/>
  <c r="CZ8" i="10"/>
  <c r="CY8" i="10"/>
  <c r="CX8" i="10"/>
  <c r="CW8" i="10"/>
  <c r="CV8" i="10"/>
  <c r="CU8" i="10"/>
  <c r="CT8" i="10"/>
  <c r="CS8" i="10"/>
  <c r="CR8" i="10"/>
  <c r="CQ8" i="10"/>
  <c r="CP8" i="10"/>
  <c r="CO8" i="10"/>
  <c r="CN8" i="10"/>
  <c r="CM8" i="10"/>
  <c r="CL8" i="10"/>
  <c r="CK8" i="10"/>
  <c r="CJ8" i="10"/>
  <c r="CI8" i="10"/>
  <c r="CH8" i="10"/>
  <c r="CG8" i="10"/>
  <c r="CF8" i="10"/>
  <c r="CE8" i="10"/>
  <c r="CD8" i="10"/>
  <c r="CC8" i="10"/>
  <c r="CB8" i="10"/>
  <c r="CA8" i="10"/>
  <c r="BZ8" i="10"/>
  <c r="BY8" i="10"/>
  <c r="BX8" i="10"/>
  <c r="BW8" i="10"/>
  <c r="BV8" i="10"/>
  <c r="BU8" i="10"/>
  <c r="BT8" i="10"/>
  <c r="BS8" i="10"/>
  <c r="BR8" i="10"/>
  <c r="BQ8" i="10"/>
  <c r="BP8" i="10"/>
  <c r="BO8" i="10"/>
  <c r="BN8" i="10"/>
  <c r="BM8" i="10"/>
  <c r="BL8" i="10"/>
  <c r="BK8" i="10"/>
  <c r="BJ8" i="10"/>
  <c r="BI8" i="10"/>
  <c r="BH8" i="10"/>
  <c r="BG8" i="10"/>
  <c r="BF8" i="10"/>
  <c r="BE8" i="10"/>
  <c r="BD8" i="10"/>
  <c r="BC8" i="10"/>
  <c r="BB8" i="10"/>
  <c r="BA8" i="10"/>
  <c r="AZ8" i="10"/>
  <c r="AY8" i="10"/>
  <c r="AX8" i="10"/>
  <c r="AW8" i="10"/>
  <c r="AV8" i="10"/>
  <c r="AU8" i="10"/>
  <c r="AT8" i="10"/>
  <c r="AS8" i="10"/>
  <c r="AR8" i="10"/>
  <c r="AQ8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10" i="10"/>
  <c r="B9" i="10"/>
  <c r="B8" i="10"/>
  <c r="BC15" i="10"/>
  <c r="BB15" i="10"/>
  <c r="BA15" i="10"/>
  <c r="AZ15" i="10"/>
  <c r="AY15" i="10"/>
  <c r="AX15" i="10"/>
  <c r="AW15" i="10"/>
  <c r="AV15" i="10"/>
  <c r="AU15" i="10"/>
  <c r="AT15" i="10"/>
  <c r="AS15" i="10"/>
  <c r="AR15" i="10"/>
  <c r="AQ15" i="10"/>
  <c r="AP15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C14" i="10"/>
  <c r="BB14" i="10"/>
  <c r="BA14" i="10"/>
  <c r="BA17" i="10" s="1"/>
  <c r="AZ14" i="10"/>
  <c r="AY14" i="10"/>
  <c r="AX14" i="10"/>
  <c r="AW14" i="10"/>
  <c r="AW17" i="10" s="1"/>
  <c r="AV14" i="10"/>
  <c r="AV17" i="10" s="1"/>
  <c r="AU14" i="10"/>
  <c r="AU17" i="10" s="1"/>
  <c r="AT14" i="10"/>
  <c r="AS14" i="10"/>
  <c r="AS17" i="10" s="1"/>
  <c r="AR14" i="10"/>
  <c r="AQ14" i="10"/>
  <c r="AP14" i="10"/>
  <c r="AO14" i="10"/>
  <c r="AN14" i="10"/>
  <c r="AM14" i="10"/>
  <c r="AL14" i="10"/>
  <c r="AK14" i="10"/>
  <c r="AK17" i="10" s="1"/>
  <c r="AJ14" i="10"/>
  <c r="AI14" i="10"/>
  <c r="AH14" i="10"/>
  <c r="AG14" i="10"/>
  <c r="AG17" i="10" s="1"/>
  <c r="AF14" i="10"/>
  <c r="AF17" i="10" s="1"/>
  <c r="AE14" i="10"/>
  <c r="AE17" i="10" s="1"/>
  <c r="AD14" i="10"/>
  <c r="AC14" i="10"/>
  <c r="AC17" i="10" s="1"/>
  <c r="AB14" i="10"/>
  <c r="AA14" i="10"/>
  <c r="Z14" i="10"/>
  <c r="Y14" i="10"/>
  <c r="X14" i="10"/>
  <c r="W14" i="10"/>
  <c r="V14" i="10"/>
  <c r="U14" i="10"/>
  <c r="U17" i="10" s="1"/>
  <c r="T14" i="10"/>
  <c r="S14" i="10"/>
  <c r="R14" i="10"/>
  <c r="Q14" i="10"/>
  <c r="Q17" i="10" s="1"/>
  <c r="P14" i="10"/>
  <c r="P17" i="10" s="1"/>
  <c r="O14" i="10"/>
  <c r="O17" i="10" s="1"/>
  <c r="N14" i="10"/>
  <c r="M14" i="10"/>
  <c r="M17" i="10" s="1"/>
  <c r="L14" i="10"/>
  <c r="K14" i="10"/>
  <c r="J14" i="10"/>
  <c r="I14" i="10"/>
  <c r="H14" i="10"/>
  <c r="G14" i="10"/>
  <c r="F14" i="10"/>
  <c r="E14" i="10"/>
  <c r="E17" i="10" s="1"/>
  <c r="D14" i="10"/>
  <c r="C14" i="10"/>
  <c r="BC13" i="10"/>
  <c r="BB13" i="10"/>
  <c r="BA13" i="10"/>
  <c r="AZ13" i="10"/>
  <c r="AY13" i="10"/>
  <c r="AX13" i="10"/>
  <c r="AW13" i="10"/>
  <c r="AV13" i="10"/>
  <c r="AU13" i="10"/>
  <c r="AT13" i="10"/>
  <c r="AS13" i="10"/>
  <c r="AR13" i="10"/>
  <c r="AQ13" i="10"/>
  <c r="AP13" i="10"/>
  <c r="AO13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7" i="10"/>
  <c r="B15" i="10"/>
  <c r="B14" i="10"/>
  <c r="B13" i="10"/>
  <c r="L14" i="26" l="1"/>
  <c r="L30" i="26"/>
  <c r="L46" i="26"/>
  <c r="L62" i="26"/>
  <c r="L78" i="26"/>
  <c r="L94" i="26"/>
  <c r="L110" i="26"/>
  <c r="M22" i="26"/>
  <c r="AC22" i="26" s="1"/>
  <c r="M38" i="26"/>
  <c r="AC38" i="26" s="1"/>
  <c r="M54" i="26"/>
  <c r="AC54" i="26" s="1"/>
  <c r="M70" i="26"/>
  <c r="AC70" i="26" s="1"/>
  <c r="M86" i="26"/>
  <c r="AC86" i="26" s="1"/>
  <c r="M102" i="26"/>
  <c r="AC102" i="26" s="1"/>
  <c r="N52" i="26"/>
  <c r="AD52" i="26" s="1"/>
  <c r="N68" i="26"/>
  <c r="AD68" i="26" s="1"/>
  <c r="N84" i="26"/>
  <c r="AD84" i="26" s="1"/>
  <c r="N100" i="26"/>
  <c r="AD100" i="26" s="1"/>
  <c r="L15" i="26"/>
  <c r="L31" i="26"/>
  <c r="L47" i="26"/>
  <c r="L63" i="26"/>
  <c r="L79" i="26"/>
  <c r="L95" i="26"/>
  <c r="L111" i="26"/>
  <c r="M23" i="26"/>
  <c r="AC23" i="26" s="1"/>
  <c r="M39" i="26"/>
  <c r="AC39" i="26" s="1"/>
  <c r="M55" i="26"/>
  <c r="AC55" i="26" s="1"/>
  <c r="M71" i="26"/>
  <c r="AC71" i="26" s="1"/>
  <c r="M87" i="26"/>
  <c r="AC87" i="26" s="1"/>
  <c r="M103" i="26"/>
  <c r="AC103" i="26" s="1"/>
  <c r="N20" i="26"/>
  <c r="AD20" i="26" s="1"/>
  <c r="N36" i="26"/>
  <c r="AD36" i="26" s="1"/>
  <c r="N53" i="26"/>
  <c r="AD53" i="26" s="1"/>
  <c r="N69" i="26"/>
  <c r="N85" i="26"/>
  <c r="N101" i="26"/>
  <c r="L16" i="26"/>
  <c r="L32" i="26"/>
  <c r="L48" i="26"/>
  <c r="L64" i="26"/>
  <c r="L80" i="26"/>
  <c r="L96" i="26"/>
  <c r="M8" i="26"/>
  <c r="AC8" i="26" s="1"/>
  <c r="M24" i="26"/>
  <c r="AC24" i="26" s="1"/>
  <c r="M40" i="26"/>
  <c r="AC40" i="26" s="1"/>
  <c r="M56" i="26"/>
  <c r="AC56" i="26" s="1"/>
  <c r="M72" i="26"/>
  <c r="AC72" i="26" s="1"/>
  <c r="M88" i="26"/>
  <c r="AC88" i="26" s="1"/>
  <c r="M104" i="26"/>
  <c r="AC104" i="26" s="1"/>
  <c r="N21" i="26"/>
  <c r="AD21" i="26" s="1"/>
  <c r="N37" i="26"/>
  <c r="AD37" i="26" s="1"/>
  <c r="N54" i="26"/>
  <c r="AD54" i="26" s="1"/>
  <c r="N70" i="26"/>
  <c r="AD70" i="26" s="1"/>
  <c r="N86" i="26"/>
  <c r="AD86" i="26" s="1"/>
  <c r="N102" i="26"/>
  <c r="AD102" i="26" s="1"/>
  <c r="L17" i="26"/>
  <c r="L33" i="26"/>
  <c r="L49" i="26"/>
  <c r="L65" i="26"/>
  <c r="L81" i="26"/>
  <c r="L97" i="26"/>
  <c r="M9" i="26"/>
  <c r="AC9" i="26" s="1"/>
  <c r="M25" i="26"/>
  <c r="AC25" i="26" s="1"/>
  <c r="M41" i="26"/>
  <c r="AC41" i="26" s="1"/>
  <c r="M57" i="26"/>
  <c r="AC57" i="26" s="1"/>
  <c r="M73" i="26"/>
  <c r="AC73" i="26" s="1"/>
  <c r="M89" i="26"/>
  <c r="AC89" i="26" s="1"/>
  <c r="M105" i="26"/>
  <c r="AC105" i="26" s="1"/>
  <c r="N22" i="26"/>
  <c r="AD22" i="26" s="1"/>
  <c r="N39" i="26"/>
  <c r="AD39" i="26" s="1"/>
  <c r="N55" i="26"/>
  <c r="AD55" i="26" s="1"/>
  <c r="N71" i="26"/>
  <c r="AD71" i="26" s="1"/>
  <c r="N87" i="26"/>
  <c r="AD87" i="26" s="1"/>
  <c r="N103" i="26"/>
  <c r="AD103" i="26" s="1"/>
  <c r="L18" i="26"/>
  <c r="L34" i="26"/>
  <c r="L50" i="26"/>
  <c r="L66" i="26"/>
  <c r="L82" i="26"/>
  <c r="L98" i="26"/>
  <c r="M10" i="26"/>
  <c r="AC10" i="26" s="1"/>
  <c r="M26" i="26"/>
  <c r="AC26" i="26" s="1"/>
  <c r="M42" i="26"/>
  <c r="AC42" i="26" s="1"/>
  <c r="M58" i="26"/>
  <c r="AC58" i="26" s="1"/>
  <c r="M74" i="26"/>
  <c r="AC74" i="26" s="1"/>
  <c r="M90" i="26"/>
  <c r="AC90" i="26" s="1"/>
  <c r="M106" i="26"/>
  <c r="AC106" i="26" s="1"/>
  <c r="N23" i="26"/>
  <c r="AD23" i="26" s="1"/>
  <c r="N40" i="26"/>
  <c r="AD40" i="26" s="1"/>
  <c r="N56" i="26"/>
  <c r="AD56" i="26" s="1"/>
  <c r="N72" i="26"/>
  <c r="N88" i="26"/>
  <c r="N104" i="26"/>
  <c r="L19" i="26"/>
  <c r="L35" i="26"/>
  <c r="L51" i="26"/>
  <c r="L67" i="26"/>
  <c r="L83" i="26"/>
  <c r="L99" i="26"/>
  <c r="M11" i="26"/>
  <c r="AC11" i="26" s="1"/>
  <c r="M27" i="26"/>
  <c r="AC27" i="26" s="1"/>
  <c r="M43" i="26"/>
  <c r="AC43" i="26" s="1"/>
  <c r="M59" i="26"/>
  <c r="AC59" i="26" s="1"/>
  <c r="M75" i="26"/>
  <c r="AC75" i="26" s="1"/>
  <c r="M91" i="26"/>
  <c r="AC91" i="26" s="1"/>
  <c r="M107" i="26"/>
  <c r="AC107" i="26" s="1"/>
  <c r="N24" i="26"/>
  <c r="AD24" i="26" s="1"/>
  <c r="N41" i="26"/>
  <c r="AD41" i="26" s="1"/>
  <c r="N57" i="26"/>
  <c r="AD57" i="26" s="1"/>
  <c r="N73" i="26"/>
  <c r="AD73" i="26" s="1"/>
  <c r="N89" i="26"/>
  <c r="AD89" i="26" s="1"/>
  <c r="N105" i="26"/>
  <c r="AD105" i="26" s="1"/>
  <c r="L20" i="26"/>
  <c r="L36" i="26"/>
  <c r="L52" i="26"/>
  <c r="L68" i="26"/>
  <c r="L84" i="26"/>
  <c r="L100" i="26"/>
  <c r="M12" i="26"/>
  <c r="AC12" i="26" s="1"/>
  <c r="M28" i="26"/>
  <c r="AC28" i="26" s="1"/>
  <c r="M44" i="26"/>
  <c r="AC44" i="26" s="1"/>
  <c r="M60" i="26"/>
  <c r="AC60" i="26" s="1"/>
  <c r="M76" i="26"/>
  <c r="AC76" i="26" s="1"/>
  <c r="M92" i="26"/>
  <c r="AC92" i="26" s="1"/>
  <c r="M108" i="26"/>
  <c r="AC108" i="26" s="1"/>
  <c r="N8" i="26"/>
  <c r="AD8" i="26" s="1"/>
  <c r="N25" i="26"/>
  <c r="AD25" i="26" s="1"/>
  <c r="N42" i="26"/>
  <c r="AD42" i="26" s="1"/>
  <c r="N58" i="26"/>
  <c r="AD58" i="26" s="1"/>
  <c r="N74" i="26"/>
  <c r="AD74" i="26" s="1"/>
  <c r="N90" i="26"/>
  <c r="AD90" i="26" s="1"/>
  <c r="N106" i="26"/>
  <c r="AD106" i="26" s="1"/>
  <c r="L7" i="26"/>
  <c r="L21" i="26"/>
  <c r="L37" i="26"/>
  <c r="L53" i="26"/>
  <c r="L69" i="26"/>
  <c r="AB69" i="26" s="1"/>
  <c r="L85" i="26"/>
  <c r="AB85" i="26" s="1"/>
  <c r="L101" i="26"/>
  <c r="AB101" i="26" s="1"/>
  <c r="M13" i="26"/>
  <c r="AC13" i="26" s="1"/>
  <c r="M29" i="26"/>
  <c r="AC29" i="26" s="1"/>
  <c r="M45" i="26"/>
  <c r="AC45" i="26" s="1"/>
  <c r="M61" i="26"/>
  <c r="AC61" i="26" s="1"/>
  <c r="M77" i="26"/>
  <c r="AC77" i="26" s="1"/>
  <c r="M93" i="26"/>
  <c r="AC93" i="26" s="1"/>
  <c r="M109" i="26"/>
  <c r="AC109" i="26" s="1"/>
  <c r="N9" i="26"/>
  <c r="AD9" i="26" s="1"/>
  <c r="N26" i="26"/>
  <c r="AD26" i="26" s="1"/>
  <c r="N43" i="26"/>
  <c r="AD43" i="26" s="1"/>
  <c r="N59" i="26"/>
  <c r="AD59" i="26" s="1"/>
  <c r="N75" i="26"/>
  <c r="AD75" i="26" s="1"/>
  <c r="N91" i="26"/>
  <c r="AD91" i="26" s="1"/>
  <c r="N107" i="26"/>
  <c r="AD107" i="26" s="1"/>
  <c r="M7" i="26"/>
  <c r="AC7" i="26" s="1"/>
  <c r="L22" i="26"/>
  <c r="L38" i="26"/>
  <c r="L54" i="26"/>
  <c r="L70" i="26"/>
  <c r="L86" i="26"/>
  <c r="L102" i="26"/>
  <c r="M14" i="26"/>
  <c r="AC14" i="26" s="1"/>
  <c r="M30" i="26"/>
  <c r="AC30" i="26" s="1"/>
  <c r="M46" i="26"/>
  <c r="AC46" i="26" s="1"/>
  <c r="M62" i="26"/>
  <c r="AC62" i="26" s="1"/>
  <c r="M78" i="26"/>
  <c r="AC78" i="26" s="1"/>
  <c r="M94" i="26"/>
  <c r="AC94" i="26" s="1"/>
  <c r="M110" i="26"/>
  <c r="AC110" i="26" s="1"/>
  <c r="N10" i="26"/>
  <c r="AD10" i="26" s="1"/>
  <c r="N27" i="26"/>
  <c r="AD27" i="26" s="1"/>
  <c r="N44" i="26"/>
  <c r="AD44" i="26" s="1"/>
  <c r="N60" i="26"/>
  <c r="AD60" i="26" s="1"/>
  <c r="N76" i="26"/>
  <c r="AD76" i="26" s="1"/>
  <c r="N92" i="26"/>
  <c r="AD92" i="26" s="1"/>
  <c r="N7" i="26"/>
  <c r="AD7" i="26" s="1"/>
  <c r="L23" i="26"/>
  <c r="L39" i="26"/>
  <c r="L55" i="26"/>
  <c r="L71" i="26"/>
  <c r="L87" i="26"/>
  <c r="L103" i="26"/>
  <c r="M15" i="26"/>
  <c r="AC15" i="26" s="1"/>
  <c r="M31" i="26"/>
  <c r="AC31" i="26" s="1"/>
  <c r="M47" i="26"/>
  <c r="AC47" i="26" s="1"/>
  <c r="M63" i="26"/>
  <c r="AC63" i="26" s="1"/>
  <c r="M79" i="26"/>
  <c r="AC79" i="26" s="1"/>
  <c r="M95" i="26"/>
  <c r="AC95" i="26" s="1"/>
  <c r="M111" i="26"/>
  <c r="AC111" i="26" s="1"/>
  <c r="N11" i="26"/>
  <c r="AD11" i="26" s="1"/>
  <c r="N28" i="26"/>
  <c r="AD28" i="26" s="1"/>
  <c r="N45" i="26"/>
  <c r="AD45" i="26" s="1"/>
  <c r="N61" i="26"/>
  <c r="AD61" i="26" s="1"/>
  <c r="N77" i="26"/>
  <c r="AD77" i="26" s="1"/>
  <c r="N93" i="26"/>
  <c r="AD93" i="26" s="1"/>
  <c r="N109" i="26"/>
  <c r="AD109" i="26" s="1"/>
  <c r="L8" i="26"/>
  <c r="L24" i="26"/>
  <c r="L40" i="26"/>
  <c r="L56" i="26"/>
  <c r="L72" i="26"/>
  <c r="AB72" i="26" s="1"/>
  <c r="L88" i="26"/>
  <c r="AB88" i="26" s="1"/>
  <c r="L104" i="26"/>
  <c r="AB104" i="26" s="1"/>
  <c r="M16" i="26"/>
  <c r="AC16" i="26" s="1"/>
  <c r="M32" i="26"/>
  <c r="AC32" i="26" s="1"/>
  <c r="M48" i="26"/>
  <c r="AC48" i="26" s="1"/>
  <c r="M64" i="26"/>
  <c r="AC64" i="26" s="1"/>
  <c r="M80" i="26"/>
  <c r="AC80" i="26" s="1"/>
  <c r="M96" i="26"/>
  <c r="AC96" i="26" s="1"/>
  <c r="N12" i="26"/>
  <c r="AD12" i="26" s="1"/>
  <c r="N29" i="26"/>
  <c r="AD29" i="26" s="1"/>
  <c r="N46" i="26"/>
  <c r="AD46" i="26" s="1"/>
  <c r="N62" i="26"/>
  <c r="AD62" i="26" s="1"/>
  <c r="N78" i="26"/>
  <c r="AD78" i="26" s="1"/>
  <c r="N94" i="26"/>
  <c r="AD94" i="26" s="1"/>
  <c r="N110" i="26"/>
  <c r="AD110" i="26" s="1"/>
  <c r="L9" i="26"/>
  <c r="L25" i="26"/>
  <c r="L41" i="26"/>
  <c r="L57" i="26"/>
  <c r="L73" i="26"/>
  <c r="L89" i="26"/>
  <c r="L105" i="26"/>
  <c r="M17" i="26"/>
  <c r="AC17" i="26" s="1"/>
  <c r="M33" i="26"/>
  <c r="AC33" i="26" s="1"/>
  <c r="M49" i="26"/>
  <c r="AC49" i="26" s="1"/>
  <c r="M65" i="26"/>
  <c r="AC65" i="26" s="1"/>
  <c r="M81" i="26"/>
  <c r="AC81" i="26" s="1"/>
  <c r="M97" i="26"/>
  <c r="AC97" i="26" s="1"/>
  <c r="N13" i="26"/>
  <c r="AD13" i="26" s="1"/>
  <c r="N30" i="26"/>
  <c r="AD30" i="26" s="1"/>
  <c r="N47" i="26"/>
  <c r="AD47" i="26" s="1"/>
  <c r="N63" i="26"/>
  <c r="AD63" i="26" s="1"/>
  <c r="N79" i="26"/>
  <c r="AD79" i="26" s="1"/>
  <c r="N95" i="26"/>
  <c r="AD95" i="26" s="1"/>
  <c r="N111" i="26"/>
  <c r="AD111" i="26" s="1"/>
  <c r="L10" i="26"/>
  <c r="L26" i="26"/>
  <c r="L42" i="26"/>
  <c r="L58" i="26"/>
  <c r="L74" i="26"/>
  <c r="L90" i="26"/>
  <c r="L106" i="26"/>
  <c r="M18" i="26"/>
  <c r="AC18" i="26" s="1"/>
  <c r="M34" i="26"/>
  <c r="AC34" i="26" s="1"/>
  <c r="M50" i="26"/>
  <c r="AC50" i="26" s="1"/>
  <c r="M66" i="26"/>
  <c r="AC66" i="26" s="1"/>
  <c r="M82" i="26"/>
  <c r="AC82" i="26" s="1"/>
  <c r="M98" i="26"/>
  <c r="AC98" i="26" s="1"/>
  <c r="N14" i="26"/>
  <c r="AD14" i="26" s="1"/>
  <c r="N31" i="26"/>
  <c r="AD31" i="26" s="1"/>
  <c r="N48" i="26"/>
  <c r="AD48" i="26" s="1"/>
  <c r="N64" i="26"/>
  <c r="AD64" i="26" s="1"/>
  <c r="N80" i="26"/>
  <c r="AD80" i="26" s="1"/>
  <c r="N96" i="26"/>
  <c r="AD96" i="26" s="1"/>
  <c r="L11" i="26"/>
  <c r="L27" i="26"/>
  <c r="L43" i="26"/>
  <c r="L59" i="26"/>
  <c r="L75" i="26"/>
  <c r="L91" i="26"/>
  <c r="L107" i="26"/>
  <c r="M19" i="26"/>
  <c r="AC19" i="26" s="1"/>
  <c r="M35" i="26"/>
  <c r="AC35" i="26" s="1"/>
  <c r="M51" i="26"/>
  <c r="AC51" i="26" s="1"/>
  <c r="M67" i="26"/>
  <c r="AC67" i="26" s="1"/>
  <c r="M83" i="26"/>
  <c r="AC83" i="26" s="1"/>
  <c r="M99" i="26"/>
  <c r="AC99" i="26" s="1"/>
  <c r="N15" i="26"/>
  <c r="AD15" i="26" s="1"/>
  <c r="N32" i="26"/>
  <c r="AD32" i="26" s="1"/>
  <c r="N49" i="26"/>
  <c r="AD49" i="26" s="1"/>
  <c r="N65" i="26"/>
  <c r="AD65" i="26" s="1"/>
  <c r="N81" i="26"/>
  <c r="AD81" i="26" s="1"/>
  <c r="N97" i="26"/>
  <c r="AD97" i="26" s="1"/>
  <c r="L12" i="26"/>
  <c r="L28" i="26"/>
  <c r="L44" i="26"/>
  <c r="L60" i="26"/>
  <c r="L76" i="26"/>
  <c r="L92" i="26"/>
  <c r="L108" i="26"/>
  <c r="M20" i="26"/>
  <c r="AC20" i="26" s="1"/>
  <c r="M36" i="26"/>
  <c r="AC36" i="26" s="1"/>
  <c r="M52" i="26"/>
  <c r="AC52" i="26" s="1"/>
  <c r="M68" i="26"/>
  <c r="AC68" i="26" s="1"/>
  <c r="M84" i="26"/>
  <c r="AC84" i="26" s="1"/>
  <c r="M100" i="26"/>
  <c r="AC100" i="26" s="1"/>
  <c r="N16" i="26"/>
  <c r="AD16" i="26" s="1"/>
  <c r="N33" i="26"/>
  <c r="AD33" i="26" s="1"/>
  <c r="N50" i="26"/>
  <c r="AD50" i="26" s="1"/>
  <c r="N66" i="26"/>
  <c r="AD66" i="26" s="1"/>
  <c r="N82" i="26"/>
  <c r="AD82" i="26" s="1"/>
  <c r="N98" i="26"/>
  <c r="AD98" i="26" s="1"/>
  <c r="L13" i="26"/>
  <c r="L29" i="26"/>
  <c r="L45" i="26"/>
  <c r="L61" i="26"/>
  <c r="L77" i="26"/>
  <c r="L93" i="26"/>
  <c r="L109" i="26"/>
  <c r="M21" i="26"/>
  <c r="AC21" i="26" s="1"/>
  <c r="M37" i="26"/>
  <c r="AC37" i="26" s="1"/>
  <c r="M53" i="26"/>
  <c r="AC53" i="26" s="1"/>
  <c r="M69" i="26"/>
  <c r="AC69" i="26" s="1"/>
  <c r="M85" i="26"/>
  <c r="AC85" i="26" s="1"/>
  <c r="M101" i="26"/>
  <c r="AC101" i="26" s="1"/>
  <c r="N17" i="26"/>
  <c r="AD17" i="26" s="1"/>
  <c r="N34" i="26"/>
  <c r="AD34" i="26" s="1"/>
  <c r="N83" i="26"/>
  <c r="AD83" i="26" s="1"/>
  <c r="N99" i="26"/>
  <c r="AD99" i="26" s="1"/>
  <c r="N18" i="26"/>
  <c r="AD18" i="26" s="1"/>
  <c r="N38" i="26"/>
  <c r="AD38" i="26" s="1"/>
  <c r="Y17" i="10"/>
  <c r="AO17" i="10"/>
  <c r="I17" i="10"/>
  <c r="L17" i="10"/>
  <c r="AB17" i="10"/>
  <c r="AR17" i="10"/>
  <c r="R17" i="10"/>
  <c r="AH17" i="10"/>
  <c r="AX17" i="10"/>
  <c r="C17" i="10"/>
  <c r="S17" i="10"/>
  <c r="AI17" i="10"/>
  <c r="AY17" i="10"/>
  <c r="N17" i="10"/>
  <c r="AD17" i="10"/>
  <c r="AT17" i="10"/>
  <c r="D17" i="10"/>
  <c r="T17" i="10"/>
  <c r="AJ17" i="10"/>
  <c r="AZ17" i="10"/>
  <c r="F17" i="10"/>
  <c r="V17" i="10"/>
  <c r="AL17" i="10"/>
  <c r="BB17" i="10"/>
  <c r="G17" i="10"/>
  <c r="W17" i="10"/>
  <c r="AM17" i="10"/>
  <c r="BC17" i="10"/>
  <c r="H17" i="10"/>
  <c r="X17" i="10"/>
  <c r="AN17" i="10"/>
  <c r="J17" i="10"/>
  <c r="Z17" i="10"/>
  <c r="AP17" i="10"/>
  <c r="K17" i="10"/>
  <c r="AA17" i="10"/>
  <c r="AQ17" i="10"/>
  <c r="O92" i="26" l="1"/>
  <c r="AB92" i="26"/>
  <c r="O74" i="26"/>
  <c r="AB74" i="26"/>
  <c r="O39" i="26"/>
  <c r="AB39" i="26"/>
  <c r="O102" i="26"/>
  <c r="AB102" i="26"/>
  <c r="O53" i="26"/>
  <c r="AB53" i="26"/>
  <c r="O51" i="26"/>
  <c r="AB51" i="26"/>
  <c r="O98" i="26"/>
  <c r="AB98" i="26"/>
  <c r="O17" i="26"/>
  <c r="AB17" i="26"/>
  <c r="O64" i="26"/>
  <c r="AB64" i="26"/>
  <c r="O111" i="26"/>
  <c r="AB111" i="26"/>
  <c r="O29" i="26"/>
  <c r="AB29" i="26"/>
  <c r="O11" i="26"/>
  <c r="AB11" i="26"/>
  <c r="O9" i="26"/>
  <c r="AB9" i="26"/>
  <c r="O76" i="26"/>
  <c r="AB76" i="26"/>
  <c r="O58" i="26"/>
  <c r="AB58" i="26"/>
  <c r="O23" i="26"/>
  <c r="AB23" i="26"/>
  <c r="O86" i="26"/>
  <c r="AB86" i="26"/>
  <c r="O37" i="26"/>
  <c r="AB37" i="26"/>
  <c r="O35" i="26"/>
  <c r="AB35" i="26"/>
  <c r="O82" i="26"/>
  <c r="AB82" i="26"/>
  <c r="O48" i="26"/>
  <c r="AB48" i="26"/>
  <c r="O95" i="26"/>
  <c r="AB95" i="26"/>
  <c r="O110" i="26"/>
  <c r="AB110" i="26"/>
  <c r="O13" i="26"/>
  <c r="AB13" i="26"/>
  <c r="O60" i="26"/>
  <c r="AB60" i="26"/>
  <c r="O42" i="26"/>
  <c r="AB42" i="26"/>
  <c r="O56" i="26"/>
  <c r="AB56" i="26"/>
  <c r="O70" i="26"/>
  <c r="AB70" i="26"/>
  <c r="O21" i="26"/>
  <c r="AB21" i="26"/>
  <c r="O100" i="26"/>
  <c r="AB100" i="26"/>
  <c r="O19" i="26"/>
  <c r="AB19" i="26"/>
  <c r="O66" i="26"/>
  <c r="AB66" i="26"/>
  <c r="O32" i="26"/>
  <c r="AB32" i="26"/>
  <c r="O79" i="26"/>
  <c r="AB79" i="26"/>
  <c r="O94" i="26"/>
  <c r="AB94" i="26"/>
  <c r="O107" i="26"/>
  <c r="AB107" i="26"/>
  <c r="O105" i="26"/>
  <c r="AB105" i="26"/>
  <c r="O44" i="26"/>
  <c r="AB44" i="26"/>
  <c r="O26" i="26"/>
  <c r="AB26" i="26"/>
  <c r="O40" i="26"/>
  <c r="AB40" i="26"/>
  <c r="O54" i="26"/>
  <c r="AB54" i="26"/>
  <c r="O7" i="26"/>
  <c r="D7" i="28" a="1"/>
  <c r="AB7" i="26"/>
  <c r="O84" i="26"/>
  <c r="AB84" i="26"/>
  <c r="O104" i="26"/>
  <c r="AD104" i="26"/>
  <c r="O50" i="26"/>
  <c r="AB50" i="26"/>
  <c r="O97" i="26"/>
  <c r="AB97" i="26"/>
  <c r="O16" i="26"/>
  <c r="AB16" i="26"/>
  <c r="O63" i="26"/>
  <c r="AB63" i="26"/>
  <c r="O78" i="26"/>
  <c r="AB78" i="26"/>
  <c r="O109" i="26"/>
  <c r="AB109" i="26"/>
  <c r="O91" i="26"/>
  <c r="AB91" i="26"/>
  <c r="O89" i="26"/>
  <c r="AB89" i="26"/>
  <c r="O28" i="26"/>
  <c r="AB28" i="26"/>
  <c r="O10" i="26"/>
  <c r="AB10" i="26"/>
  <c r="O24" i="26"/>
  <c r="AB24" i="26"/>
  <c r="O103" i="26"/>
  <c r="AB103" i="26"/>
  <c r="O38" i="26"/>
  <c r="AB38" i="26"/>
  <c r="O68" i="26"/>
  <c r="AB68" i="26"/>
  <c r="O88" i="26"/>
  <c r="AD88" i="26"/>
  <c r="O34" i="26"/>
  <c r="AB34" i="26"/>
  <c r="O81" i="26"/>
  <c r="AB81" i="26"/>
  <c r="O101" i="26"/>
  <c r="AD101" i="26"/>
  <c r="O47" i="26"/>
  <c r="AB47" i="26"/>
  <c r="O62" i="26"/>
  <c r="AB62" i="26"/>
  <c r="O93" i="26"/>
  <c r="AB93" i="26"/>
  <c r="O75" i="26"/>
  <c r="AB75" i="26"/>
  <c r="O73" i="26"/>
  <c r="AB73" i="26"/>
  <c r="O12" i="26"/>
  <c r="AB12" i="26"/>
  <c r="O8" i="26"/>
  <c r="AB8" i="26"/>
  <c r="O87" i="26"/>
  <c r="AB87" i="26"/>
  <c r="O22" i="26"/>
  <c r="AB22" i="26"/>
  <c r="O52" i="26"/>
  <c r="AB52" i="26"/>
  <c r="O99" i="26"/>
  <c r="AB99" i="26"/>
  <c r="O72" i="26"/>
  <c r="AD72" i="26"/>
  <c r="O18" i="26"/>
  <c r="AB18" i="26"/>
  <c r="O65" i="26"/>
  <c r="AB65" i="26"/>
  <c r="O85" i="26"/>
  <c r="AD85" i="26"/>
  <c r="O31" i="26"/>
  <c r="AB31" i="26"/>
  <c r="O46" i="26"/>
  <c r="AB46" i="26"/>
  <c r="O77" i="26"/>
  <c r="AB77" i="26"/>
  <c r="O59" i="26"/>
  <c r="AB59" i="26"/>
  <c r="O57" i="26"/>
  <c r="AB57" i="26"/>
  <c r="O106" i="26"/>
  <c r="AB106" i="26"/>
  <c r="O71" i="26"/>
  <c r="AB71" i="26"/>
  <c r="AC6" i="26"/>
  <c r="O36" i="26"/>
  <c r="AB36" i="26"/>
  <c r="O83" i="26"/>
  <c r="AB83" i="26"/>
  <c r="O49" i="26"/>
  <c r="AB49" i="26"/>
  <c r="O96" i="26"/>
  <c r="AB96" i="26"/>
  <c r="O69" i="26"/>
  <c r="AD69" i="26"/>
  <c r="O15" i="26"/>
  <c r="AB15" i="26"/>
  <c r="O30" i="26"/>
  <c r="AB30" i="26"/>
  <c r="O61" i="26"/>
  <c r="AB61" i="26"/>
  <c r="O43" i="26"/>
  <c r="AB43" i="26"/>
  <c r="O41" i="26"/>
  <c r="AB41" i="26"/>
  <c r="O108" i="26"/>
  <c r="AB108" i="26"/>
  <c r="O90" i="26"/>
  <c r="AB90" i="26"/>
  <c r="O55" i="26"/>
  <c r="AB55" i="26"/>
  <c r="O20" i="26"/>
  <c r="AB20" i="26"/>
  <c r="O67" i="26"/>
  <c r="AB67" i="26"/>
  <c r="O33" i="26"/>
  <c r="AB33" i="26"/>
  <c r="O80" i="26"/>
  <c r="AB80" i="26"/>
  <c r="O14" i="26"/>
  <c r="AB14" i="26"/>
  <c r="O45" i="26"/>
  <c r="AB45" i="26"/>
  <c r="O27" i="26"/>
  <c r="AB27" i="26"/>
  <c r="O25" i="26"/>
  <c r="AB25" i="26"/>
  <c r="DO10" i="3"/>
  <c r="DN10" i="3"/>
  <c r="DM10" i="3"/>
  <c r="DL10" i="3"/>
  <c r="DK10" i="3"/>
  <c r="DJ10" i="3"/>
  <c r="DI10" i="3"/>
  <c r="DH10" i="3"/>
  <c r="DG10" i="3"/>
  <c r="DF10" i="3"/>
  <c r="DE10" i="3"/>
  <c r="DD10" i="3"/>
  <c r="DC10" i="3"/>
  <c r="DB10" i="3"/>
  <c r="DA10" i="3"/>
  <c r="CZ10" i="3"/>
  <c r="CY10" i="3"/>
  <c r="CX10" i="3"/>
  <c r="CW10" i="3"/>
  <c r="CV10" i="3"/>
  <c r="CU10" i="3"/>
  <c r="CT10" i="3"/>
  <c r="CS10" i="3"/>
  <c r="CR10" i="3"/>
  <c r="CQ10" i="3"/>
  <c r="CP10" i="3"/>
  <c r="CO10" i="3"/>
  <c r="CN10" i="3"/>
  <c r="CM10" i="3"/>
  <c r="CL10" i="3"/>
  <c r="CK10" i="3"/>
  <c r="CJ10" i="3"/>
  <c r="CI10" i="3"/>
  <c r="CH10" i="3"/>
  <c r="CG10" i="3"/>
  <c r="CF10" i="3"/>
  <c r="CE10" i="3"/>
  <c r="CD10" i="3"/>
  <c r="CC10" i="3"/>
  <c r="CB10" i="3"/>
  <c r="CA10" i="3"/>
  <c r="BZ10" i="3"/>
  <c r="BY10" i="3"/>
  <c r="BX10" i="3"/>
  <c r="BW10" i="3"/>
  <c r="BV10" i="3"/>
  <c r="BU10" i="3"/>
  <c r="BT10" i="3"/>
  <c r="BS10" i="3"/>
  <c r="BR10" i="3"/>
  <c r="BQ10" i="3"/>
  <c r="BP10" i="3"/>
  <c r="BO10" i="3"/>
  <c r="BN10" i="3"/>
  <c r="BM10" i="3"/>
  <c r="BL10" i="3"/>
  <c r="BK10" i="3"/>
  <c r="BJ10" i="3"/>
  <c r="BI10" i="3"/>
  <c r="BH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DO3" i="3"/>
  <c r="DN3" i="3"/>
  <c r="DM3" i="3"/>
  <c r="DL3" i="3"/>
  <c r="DK3" i="3"/>
  <c r="DJ3" i="3"/>
  <c r="DI3" i="3"/>
  <c r="DH3" i="3"/>
  <c r="DG3" i="3"/>
  <c r="DF3" i="3"/>
  <c r="DE3" i="3"/>
  <c r="DD3" i="3"/>
  <c r="DC3" i="3"/>
  <c r="DB3" i="3"/>
  <c r="DA3" i="3"/>
  <c r="CZ3" i="3"/>
  <c r="CY3" i="3"/>
  <c r="CX3" i="3"/>
  <c r="CW3" i="3"/>
  <c r="CV3" i="3"/>
  <c r="CU3" i="3"/>
  <c r="CT3" i="3"/>
  <c r="CS3" i="3"/>
  <c r="CR3" i="3"/>
  <c r="CQ3" i="3"/>
  <c r="CP3" i="3"/>
  <c r="CO3" i="3"/>
  <c r="CN3" i="3"/>
  <c r="CM3" i="3"/>
  <c r="CL3" i="3"/>
  <c r="CK3" i="3"/>
  <c r="CJ3" i="3"/>
  <c r="CI3" i="3"/>
  <c r="CH3" i="3"/>
  <c r="CG3" i="3"/>
  <c r="CF3" i="3"/>
  <c r="CE3" i="3"/>
  <c r="CD3" i="3"/>
  <c r="CC3" i="3"/>
  <c r="CB3" i="3"/>
  <c r="CA3" i="3"/>
  <c r="BZ3" i="3"/>
  <c r="BY3" i="3"/>
  <c r="BX3" i="3"/>
  <c r="BW3" i="3"/>
  <c r="BV3" i="3"/>
  <c r="BU3" i="3"/>
  <c r="BT3" i="3"/>
  <c r="BS3" i="3"/>
  <c r="BR3" i="3"/>
  <c r="BQ3" i="3"/>
  <c r="BP3" i="3"/>
  <c r="BO3" i="3"/>
  <c r="BN3" i="3"/>
  <c r="BM3" i="3"/>
  <c r="BL3" i="3"/>
  <c r="BK3" i="3"/>
  <c r="BJ3" i="3"/>
  <c r="BI3" i="3"/>
  <c r="BH3" i="3"/>
  <c r="BG3" i="3"/>
  <c r="BF3" i="3"/>
  <c r="BE3" i="3"/>
  <c r="BD3" i="3"/>
  <c r="BC3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DO12" i="3"/>
  <c r="DO15" i="3" s="1"/>
  <c r="DN12" i="3"/>
  <c r="DN15" i="3" s="1"/>
  <c r="DM12" i="3"/>
  <c r="DM15" i="3" s="1"/>
  <c r="DL12" i="3"/>
  <c r="DL15" i="3" s="1"/>
  <c r="DK12" i="3"/>
  <c r="DK15" i="3" s="1"/>
  <c r="DJ12" i="3"/>
  <c r="DJ15" i="3" s="1"/>
  <c r="DI12" i="3"/>
  <c r="DI15" i="3" s="1"/>
  <c r="DH12" i="3"/>
  <c r="DH15" i="3" s="1"/>
  <c r="DG12" i="3"/>
  <c r="DG15" i="3" s="1"/>
  <c r="DF12" i="3"/>
  <c r="DF15" i="3" s="1"/>
  <c r="DE12" i="3"/>
  <c r="DE15" i="3" s="1"/>
  <c r="DD12" i="3"/>
  <c r="DD15" i="3" s="1"/>
  <c r="DC12" i="3"/>
  <c r="DC15" i="3" s="1"/>
  <c r="DB12" i="3"/>
  <c r="DB15" i="3" s="1"/>
  <c r="DA12" i="3"/>
  <c r="DA15" i="3" s="1"/>
  <c r="CZ12" i="3"/>
  <c r="CZ15" i="3" s="1"/>
  <c r="CY12" i="3"/>
  <c r="CY15" i="3" s="1"/>
  <c r="CX12" i="3"/>
  <c r="CX15" i="3" s="1"/>
  <c r="CW12" i="3"/>
  <c r="CW15" i="3" s="1"/>
  <c r="CV12" i="3"/>
  <c r="CV15" i="3" s="1"/>
  <c r="CU12" i="3"/>
  <c r="CU15" i="3" s="1"/>
  <c r="CT12" i="3"/>
  <c r="CT15" i="3" s="1"/>
  <c r="CS12" i="3"/>
  <c r="CS15" i="3" s="1"/>
  <c r="CR12" i="3"/>
  <c r="CR15" i="3" s="1"/>
  <c r="CQ12" i="3"/>
  <c r="CQ15" i="3" s="1"/>
  <c r="CP12" i="3"/>
  <c r="CP15" i="3" s="1"/>
  <c r="CO12" i="3"/>
  <c r="CO15" i="3" s="1"/>
  <c r="CN12" i="3"/>
  <c r="CN15" i="3" s="1"/>
  <c r="CM12" i="3"/>
  <c r="CM15" i="3" s="1"/>
  <c r="CL12" i="3"/>
  <c r="CL15" i="3" s="1"/>
  <c r="CK12" i="3"/>
  <c r="CK15" i="3" s="1"/>
  <c r="DO11" i="3"/>
  <c r="DO14" i="3" s="1"/>
  <c r="DN11" i="3"/>
  <c r="DN14" i="3" s="1"/>
  <c r="DM11" i="3"/>
  <c r="DM14" i="3" s="1"/>
  <c r="DL11" i="3"/>
  <c r="DL14" i="3" s="1"/>
  <c r="DK11" i="3"/>
  <c r="DK14" i="3" s="1"/>
  <c r="DJ11" i="3"/>
  <c r="DJ14" i="3" s="1"/>
  <c r="DI11" i="3"/>
  <c r="DI14" i="3" s="1"/>
  <c r="DH11" i="3"/>
  <c r="DH14" i="3" s="1"/>
  <c r="DG11" i="3"/>
  <c r="DG14" i="3" s="1"/>
  <c r="DF11" i="3"/>
  <c r="DF14" i="3" s="1"/>
  <c r="DE11" i="3"/>
  <c r="DE14" i="3" s="1"/>
  <c r="DD11" i="3"/>
  <c r="DD14" i="3" s="1"/>
  <c r="DC11" i="3"/>
  <c r="DC14" i="3" s="1"/>
  <c r="DC16" i="3" s="1"/>
  <c r="DB11" i="3"/>
  <c r="DB14" i="3" s="1"/>
  <c r="DA11" i="3"/>
  <c r="DA14" i="3" s="1"/>
  <c r="CZ11" i="3"/>
  <c r="CZ14" i="3" s="1"/>
  <c r="CY11" i="3"/>
  <c r="CY14" i="3" s="1"/>
  <c r="CX11" i="3"/>
  <c r="CX14" i="3" s="1"/>
  <c r="CW11" i="3"/>
  <c r="CW14" i="3" s="1"/>
  <c r="CV11" i="3"/>
  <c r="CV14" i="3" s="1"/>
  <c r="CV16" i="3" s="1"/>
  <c r="CU11" i="3"/>
  <c r="CU14" i="3" s="1"/>
  <c r="CT11" i="3"/>
  <c r="CT14" i="3" s="1"/>
  <c r="CS11" i="3"/>
  <c r="CS14" i="3" s="1"/>
  <c r="CR11" i="3"/>
  <c r="CR14" i="3" s="1"/>
  <c r="CQ11" i="3"/>
  <c r="CQ14" i="3" s="1"/>
  <c r="CQ16" i="3" s="1"/>
  <c r="CP11" i="3"/>
  <c r="CP14" i="3" s="1"/>
  <c r="CP16" i="3" s="1"/>
  <c r="CO11" i="3"/>
  <c r="CO14" i="3" s="1"/>
  <c r="CN11" i="3"/>
  <c r="CN14" i="3" s="1"/>
  <c r="CM11" i="3"/>
  <c r="CM14" i="3" s="1"/>
  <c r="CM16" i="3" s="1"/>
  <c r="CL11" i="3"/>
  <c r="CL14" i="3" s="1"/>
  <c r="CK11" i="3"/>
  <c r="CK14" i="3" s="1"/>
  <c r="DO4" i="3"/>
  <c r="DO7" i="3" s="1"/>
  <c r="DN4" i="3"/>
  <c r="DN7" i="3" s="1"/>
  <c r="DM4" i="3"/>
  <c r="DM7" i="3" s="1"/>
  <c r="DL4" i="3"/>
  <c r="DL7" i="3" s="1"/>
  <c r="DK4" i="3"/>
  <c r="DK7" i="3" s="1"/>
  <c r="DJ4" i="3"/>
  <c r="DJ7" i="3" s="1"/>
  <c r="DI4" i="3"/>
  <c r="DI7" i="3" s="1"/>
  <c r="DH4" i="3"/>
  <c r="DH7" i="3" s="1"/>
  <c r="DG4" i="3"/>
  <c r="DG7" i="3" s="1"/>
  <c r="DF4" i="3"/>
  <c r="DF7" i="3" s="1"/>
  <c r="DE4" i="3"/>
  <c r="DE7" i="3" s="1"/>
  <c r="DD4" i="3"/>
  <c r="DD7" i="3" s="1"/>
  <c r="DC4" i="3"/>
  <c r="DC7" i="3" s="1"/>
  <c r="DB4" i="3"/>
  <c r="DB7" i="3" s="1"/>
  <c r="DA4" i="3"/>
  <c r="DA7" i="3" s="1"/>
  <c r="CZ4" i="3"/>
  <c r="CZ7" i="3" s="1"/>
  <c r="CY4" i="3"/>
  <c r="CY7" i="3" s="1"/>
  <c r="CX4" i="3"/>
  <c r="CX7" i="3" s="1"/>
  <c r="CW4" i="3"/>
  <c r="CW7" i="3" s="1"/>
  <c r="CV4" i="3"/>
  <c r="CV7" i="3" s="1"/>
  <c r="CU4" i="3"/>
  <c r="CU7" i="3" s="1"/>
  <c r="CT4" i="3"/>
  <c r="CT7" i="3" s="1"/>
  <c r="CS4" i="3"/>
  <c r="CS7" i="3" s="1"/>
  <c r="CR4" i="3"/>
  <c r="CR7" i="3" s="1"/>
  <c r="CQ4" i="3"/>
  <c r="CQ7" i="3" s="1"/>
  <c r="CP4" i="3"/>
  <c r="CP7" i="3" s="1"/>
  <c r="CO4" i="3"/>
  <c r="CO7" i="3" s="1"/>
  <c r="CN4" i="3"/>
  <c r="CN7" i="3" s="1"/>
  <c r="CM4" i="3"/>
  <c r="CM7" i="3" s="1"/>
  <c r="CL4" i="3"/>
  <c r="CL7" i="3" s="1"/>
  <c r="CK4" i="3"/>
  <c r="CK7" i="3" s="1"/>
  <c r="AD6" i="26" l="1"/>
  <c r="AB6" i="26"/>
  <c r="S7" i="28"/>
  <c r="S10" i="28" s="1"/>
  <c r="X7" i="28"/>
  <c r="X10" i="28" s="1"/>
  <c r="CZ7" i="28"/>
  <c r="CZ10" i="28" s="1"/>
  <c r="CC8" i="28"/>
  <c r="CC11" i="28" s="1"/>
  <c r="CC122" i="28" s="1"/>
  <c r="BF9" i="28"/>
  <c r="Y7" i="28"/>
  <c r="Y10" i="28" s="1"/>
  <c r="DA7" i="28"/>
  <c r="DA10" i="28" s="1"/>
  <c r="CD8" i="28"/>
  <c r="CD11" i="28" s="1"/>
  <c r="CD122" i="28" s="1"/>
  <c r="BS9" i="28"/>
  <c r="Z7" i="28"/>
  <c r="Z10" i="28" s="1"/>
  <c r="DB7" i="28"/>
  <c r="DB10" i="28" s="1"/>
  <c r="CR8" i="28"/>
  <c r="CR11" i="28" s="1"/>
  <c r="CR122" i="28" s="1"/>
  <c r="BT9" i="28"/>
  <c r="AM7" i="28"/>
  <c r="AM10" i="28" s="1"/>
  <c r="AM121" i="28" s="1"/>
  <c r="P8" i="28"/>
  <c r="P11" i="28" s="1"/>
  <c r="P122" i="28" s="1"/>
  <c r="CS8" i="28"/>
  <c r="CS11" i="28" s="1"/>
  <c r="CS122" i="28" s="1"/>
  <c r="BU9" i="28"/>
  <c r="AN7" i="28"/>
  <c r="AN10" i="28" s="1"/>
  <c r="Q8" i="28"/>
  <c r="Q11" i="28" s="1"/>
  <c r="Q122" i="28" s="1"/>
  <c r="CT8" i="28"/>
  <c r="CT11" i="28" s="1"/>
  <c r="CT122" i="28" s="1"/>
  <c r="BV9" i="28"/>
  <c r="AO7" i="28"/>
  <c r="AO10" i="28" s="1"/>
  <c r="R8" i="28"/>
  <c r="R11" i="28" s="1"/>
  <c r="R122" i="28" s="1"/>
  <c r="H9" i="28"/>
  <c r="CI9" i="28"/>
  <c r="AP7" i="28"/>
  <c r="AP10" i="28" s="1"/>
  <c r="AF8" i="28"/>
  <c r="AF11" i="28" s="1"/>
  <c r="AF122" i="28" s="1"/>
  <c r="I9" i="28"/>
  <c r="CJ9" i="28"/>
  <c r="BD7" i="28"/>
  <c r="BD10" i="28" s="1"/>
  <c r="AG8" i="28"/>
  <c r="AG11" i="28" s="1"/>
  <c r="AG122" i="28" s="1"/>
  <c r="J9" i="28"/>
  <c r="CK9" i="28"/>
  <c r="BE7" i="28"/>
  <c r="BE10" i="28" s="1"/>
  <c r="AH8" i="28"/>
  <c r="AH11" i="28" s="1"/>
  <c r="AH122" i="28" s="1"/>
  <c r="X9" i="28"/>
  <c r="CL9" i="28"/>
  <c r="BF7" i="28"/>
  <c r="BF10" i="28" s="1"/>
  <c r="AV8" i="28"/>
  <c r="AV11" i="28" s="1"/>
  <c r="AV122" i="28" s="1"/>
  <c r="Y9" i="28"/>
  <c r="CY9" i="28"/>
  <c r="BT7" i="28"/>
  <c r="BT10" i="28" s="1"/>
  <c r="AW8" i="28"/>
  <c r="AW11" i="28" s="1"/>
  <c r="AW122" i="28" s="1"/>
  <c r="Z9" i="28"/>
  <c r="CZ9" i="28"/>
  <c r="BU7" i="28"/>
  <c r="BU10" i="28" s="1"/>
  <c r="AX8" i="28"/>
  <c r="AX11" i="28" s="1"/>
  <c r="AX122" i="28" s="1"/>
  <c r="AN9" i="28"/>
  <c r="DA9" i="28"/>
  <c r="BV7" i="28"/>
  <c r="BV10" i="28" s="1"/>
  <c r="BL8" i="28"/>
  <c r="BL11" i="28" s="1"/>
  <c r="BL122" i="28" s="1"/>
  <c r="AO9" i="28"/>
  <c r="DB9" i="28"/>
  <c r="H7" i="28"/>
  <c r="H10" i="28" s="1"/>
  <c r="CJ7" i="28"/>
  <c r="CJ10" i="28" s="1"/>
  <c r="BM8" i="28"/>
  <c r="BM11" i="28" s="1"/>
  <c r="BM122" i="28" s="1"/>
  <c r="AP9" i="28"/>
  <c r="J7" i="28"/>
  <c r="J10" i="28" s="1"/>
  <c r="CB8" i="28"/>
  <c r="CB11" i="28" s="1"/>
  <c r="CB122" i="28" s="1"/>
  <c r="BE9" i="28"/>
  <c r="I7" i="28"/>
  <c r="I10" i="28" s="1"/>
  <c r="CK7" i="28"/>
  <c r="CK10" i="28" s="1"/>
  <c r="BN8" i="28"/>
  <c r="BN11" i="28" s="1"/>
  <c r="BN122" i="28" s="1"/>
  <c r="BD9" i="28"/>
  <c r="CL7" i="28"/>
  <c r="CL10" i="28" s="1"/>
  <c r="CD9" i="28"/>
  <c r="AH7" i="28"/>
  <c r="AH10" i="28" s="1"/>
  <c r="CC9" i="28"/>
  <c r="AG7" i="28"/>
  <c r="AG10" i="28" s="1"/>
  <c r="CB7" i="28"/>
  <c r="CB10" i="28" s="1"/>
  <c r="W8" i="28"/>
  <c r="W11" i="28" s="1"/>
  <c r="CP9" i="28"/>
  <c r="AT7" i="28"/>
  <c r="AT10" i="28" s="1"/>
  <c r="CO7" i="28"/>
  <c r="CO10" i="28" s="1"/>
  <c r="AJ8" i="28"/>
  <c r="AJ11" i="28" s="1"/>
  <c r="AJ122" i="28" s="1"/>
  <c r="CU8" i="28"/>
  <c r="CU11" i="28" s="1"/>
  <c r="CU122" i="28" s="1"/>
  <c r="BK8" i="28"/>
  <c r="BK11" i="28" s="1"/>
  <c r="BK122" i="28" s="1"/>
  <c r="N8" i="28"/>
  <c r="N11" i="28" s="1"/>
  <c r="N122" i="28" s="1"/>
  <c r="BQ7" i="28"/>
  <c r="BQ10" i="28" s="1"/>
  <c r="BP7" i="28"/>
  <c r="BP10" i="28" s="1"/>
  <c r="K8" i="28"/>
  <c r="K11" i="28" s="1"/>
  <c r="K122" i="28" s="1"/>
  <c r="BN9" i="28"/>
  <c r="R7" i="28"/>
  <c r="R10" i="28" s="1"/>
  <c r="BM9" i="28"/>
  <c r="Q7" i="28"/>
  <c r="Q10" i="28" s="1"/>
  <c r="BL7" i="28"/>
  <c r="BL10" i="28" s="1"/>
  <c r="G8" i="28"/>
  <c r="G11" i="28" s="1"/>
  <c r="BZ9" i="28"/>
  <c r="AD7" i="28"/>
  <c r="AD10" i="28" s="1"/>
  <c r="BY7" i="28"/>
  <c r="BY10" i="28" s="1"/>
  <c r="T8" i="28"/>
  <c r="T11" i="28" s="1"/>
  <c r="T122" i="28" s="1"/>
  <c r="CE8" i="28"/>
  <c r="CE11" i="28" s="1"/>
  <c r="CE122" i="28" s="1"/>
  <c r="AE8" i="28"/>
  <c r="AE11" i="28" s="1"/>
  <c r="AE122" i="28" s="1"/>
  <c r="CX7" i="28"/>
  <c r="CX10" i="28" s="1"/>
  <c r="BA7" i="28"/>
  <c r="BA10" i="28" s="1"/>
  <c r="AZ7" i="28"/>
  <c r="AZ10" i="28" s="1"/>
  <c r="CU7" i="28"/>
  <c r="CU10" i="28" s="1"/>
  <c r="AX9" i="28"/>
  <c r="BB9" i="28"/>
  <c r="AW9" i="28"/>
  <c r="CR9" i="28"/>
  <c r="AV7" i="28"/>
  <c r="AV10" i="28" s="1"/>
  <c r="CQ7" i="28"/>
  <c r="CQ10" i="28" s="1"/>
  <c r="BJ9" i="28"/>
  <c r="N7" i="28"/>
  <c r="N10" i="28" s="1"/>
  <c r="BI7" i="28"/>
  <c r="BI10" i="28" s="1"/>
  <c r="D8" i="28"/>
  <c r="D11" i="28" s="1"/>
  <c r="D122" i="28" s="1"/>
  <c r="BO8" i="28"/>
  <c r="BO11" i="28" s="1"/>
  <c r="BO122" i="28" s="1"/>
  <c r="CY7" i="28"/>
  <c r="CY10" i="28" s="1"/>
  <c r="CY121" i="28" s="1"/>
  <c r="CH7" i="28"/>
  <c r="CH10" i="28" s="1"/>
  <c r="AK7" i="28"/>
  <c r="AK10" i="28" s="1"/>
  <c r="AJ7" i="28"/>
  <c r="AJ10" i="28" s="1"/>
  <c r="CE7" i="28"/>
  <c r="CE10" i="28" s="1"/>
  <c r="AH9" i="28"/>
  <c r="V7" i="28"/>
  <c r="V10" i="28" s="1"/>
  <c r="AG9" i="28"/>
  <c r="CB9" i="28"/>
  <c r="AF7" i="28"/>
  <c r="AF10" i="28" s="1"/>
  <c r="CA7" i="28"/>
  <c r="CA10" i="28" s="1"/>
  <c r="AT9" i="28"/>
  <c r="CO9" i="28"/>
  <c r="AS7" i="28"/>
  <c r="AS10" i="28" s="1"/>
  <c r="CN7" i="28"/>
  <c r="CN10" i="28" s="1"/>
  <c r="AY8" i="28"/>
  <c r="AY11" i="28" s="1"/>
  <c r="AY122" i="28" s="1"/>
  <c r="BS7" i="28"/>
  <c r="BS10" i="28" s="1"/>
  <c r="BS121" i="28" s="1"/>
  <c r="BR7" i="28"/>
  <c r="BR10" i="28" s="1"/>
  <c r="E7" i="28"/>
  <c r="E10" i="28" s="1"/>
  <c r="D7" i="28"/>
  <c r="D10" i="28" s="1"/>
  <c r="BO7" i="28"/>
  <c r="BO10" i="28" s="1"/>
  <c r="AW7" i="28"/>
  <c r="AW10" i="28" s="1"/>
  <c r="W7" i="28"/>
  <c r="W10" i="28" s="1"/>
  <c r="W121" i="28" s="1"/>
  <c r="K9" i="28"/>
  <c r="AA8" i="28"/>
  <c r="AA11" i="28" s="1"/>
  <c r="AA122" i="28" s="1"/>
  <c r="R9" i="28"/>
  <c r="CG9" i="28"/>
  <c r="Q9" i="28"/>
  <c r="BL9" i="28"/>
  <c r="P7" i="28"/>
  <c r="P10" i="28" s="1"/>
  <c r="BK7" i="28"/>
  <c r="BK10" i="28" s="1"/>
  <c r="AD9" i="28"/>
  <c r="BY9" i="28"/>
  <c r="AC7" i="28"/>
  <c r="AC10" i="28" s="1"/>
  <c r="BX7" i="28"/>
  <c r="BX10" i="28" s="1"/>
  <c r="AI8" i="28"/>
  <c r="AI11" i="28" s="1"/>
  <c r="AI122" i="28" s="1"/>
  <c r="G7" i="28"/>
  <c r="G10" i="28" s="1"/>
  <c r="G121" i="28" s="1"/>
  <c r="BB7" i="28"/>
  <c r="BB10" i="28" s="1"/>
  <c r="CF9" i="28"/>
  <c r="CU9" i="28"/>
  <c r="AY7" i="28"/>
  <c r="AY10" i="28" s="1"/>
  <c r="U9" i="28"/>
  <c r="CH9" i="28"/>
  <c r="CO8" i="28"/>
  <c r="CO11" i="28" s="1"/>
  <c r="CO122" i="28" s="1"/>
  <c r="BU8" i="28"/>
  <c r="BU11" i="28" s="1"/>
  <c r="BU122" i="28" s="1"/>
  <c r="P9" i="28"/>
  <c r="BK9" i="28"/>
  <c r="CH8" i="28"/>
  <c r="CH11" i="28" s="1"/>
  <c r="CH122" i="28" s="1"/>
  <c r="AC9" i="28"/>
  <c r="AB7" i="28"/>
  <c r="AB10" i="28" s="1"/>
  <c r="BR9" i="28"/>
  <c r="T9" i="28"/>
  <c r="AQ7" i="28"/>
  <c r="AQ10" i="28" s="1"/>
  <c r="BN7" i="28"/>
  <c r="BN10" i="28" s="1"/>
  <c r="BZ7" i="28"/>
  <c r="BZ10" i="28" s="1"/>
  <c r="AA9" i="28"/>
  <c r="CW7" i="28"/>
  <c r="CW10" i="28" s="1"/>
  <c r="CT9" i="28"/>
  <c r="AM8" i="28"/>
  <c r="AM11" i="28" s="1"/>
  <c r="AZ8" i="28"/>
  <c r="AZ11" i="28" s="1"/>
  <c r="AZ122" i="28" s="1"/>
  <c r="CF7" i="28"/>
  <c r="CF10" i="28" s="1"/>
  <c r="DB8" i="28"/>
  <c r="DB11" i="28" s="1"/>
  <c r="DB122" i="28" s="1"/>
  <c r="BA9" i="28"/>
  <c r="DA8" i="28"/>
  <c r="DA11" i="28" s="1"/>
  <c r="DA122" i="28" s="1"/>
  <c r="AV9" i="28"/>
  <c r="CQ9" i="28"/>
  <c r="AU7" i="28"/>
  <c r="AU10" i="28" s="1"/>
  <c r="N9" i="28"/>
  <c r="BI9" i="28"/>
  <c r="M7" i="28"/>
  <c r="M10" i="28" s="1"/>
  <c r="BH7" i="28"/>
  <c r="BH10" i="28" s="1"/>
  <c r="S8" i="28"/>
  <c r="S11" i="28" s="1"/>
  <c r="S122" i="28" s="1"/>
  <c r="CX9" i="28"/>
  <c r="AL7" i="28"/>
  <c r="AL10" i="28" s="1"/>
  <c r="BP9" i="28"/>
  <c r="CE9" i="28"/>
  <c r="AI7" i="28"/>
  <c r="AI10" i="28" s="1"/>
  <c r="CL8" i="28"/>
  <c r="CL11" i="28" s="1"/>
  <c r="CL122" i="28" s="1"/>
  <c r="CK8" i="28"/>
  <c r="CK11" i="28" s="1"/>
  <c r="CK122" i="28" s="1"/>
  <c r="AF9" i="28"/>
  <c r="CA9" i="28"/>
  <c r="AE7" i="28"/>
  <c r="AE10" i="28" s="1"/>
  <c r="CX8" i="28"/>
  <c r="CX11" i="28" s="1"/>
  <c r="CX122" i="28" s="1"/>
  <c r="AS9" i="28"/>
  <c r="CN9" i="28"/>
  <c r="AR7" i="28"/>
  <c r="AR10" i="28" s="1"/>
  <c r="DC7" i="28"/>
  <c r="DC10" i="28" s="1"/>
  <c r="F7" i="28"/>
  <c r="F10" i="28" s="1"/>
  <c r="AJ9" i="28"/>
  <c r="BO9" i="28"/>
  <c r="BV8" i="28"/>
  <c r="BV11" i="28" s="1"/>
  <c r="BV122" i="28" s="1"/>
  <c r="O7" i="28"/>
  <c r="O10" i="28" s="1"/>
  <c r="BX9" i="28"/>
  <c r="CM7" i="28"/>
  <c r="CM10" i="28" s="1"/>
  <c r="CW9" i="28"/>
  <c r="AY9" i="28"/>
  <c r="F9" i="28"/>
  <c r="BF8" i="28"/>
  <c r="BF11" i="28" s="1"/>
  <c r="BF122" i="28" s="1"/>
  <c r="BI8" i="28"/>
  <c r="BI11" i="28" s="1"/>
  <c r="BI122" i="28" s="1"/>
  <c r="BE8" i="28"/>
  <c r="BE11" i="28" s="1"/>
  <c r="BE122" i="28" s="1"/>
  <c r="CZ8" i="28"/>
  <c r="CZ11" i="28" s="1"/>
  <c r="CZ122" i="28" s="1"/>
  <c r="AU9" i="28"/>
  <c r="AM9" i="28"/>
  <c r="BR8" i="28"/>
  <c r="BR11" i="28" s="1"/>
  <c r="BR122" i="28" s="1"/>
  <c r="M9" i="28"/>
  <c r="BH9" i="28"/>
  <c r="L7" i="28"/>
  <c r="L10" i="28" s="1"/>
  <c r="BW7" i="28"/>
  <c r="BW10" i="28" s="1"/>
  <c r="AL9" i="28"/>
  <c r="BQ9" i="28"/>
  <c r="D9" i="28"/>
  <c r="AI9" i="28"/>
  <c r="AP8" i="28"/>
  <c r="AP11" i="28" s="1"/>
  <c r="AP122" i="28" s="1"/>
  <c r="M8" i="28"/>
  <c r="M11" i="28" s="1"/>
  <c r="M122" i="28" s="1"/>
  <c r="AO8" i="28"/>
  <c r="AO11" i="28" s="1"/>
  <c r="AO122" i="28" s="1"/>
  <c r="CJ8" i="28"/>
  <c r="CJ11" i="28" s="1"/>
  <c r="CJ122" i="28" s="1"/>
  <c r="AE9" i="28"/>
  <c r="G9" i="28"/>
  <c r="BB8" i="28"/>
  <c r="BB11" i="28" s="1"/>
  <c r="BB122" i="28" s="1"/>
  <c r="CW8" i="28"/>
  <c r="CW11" i="28" s="1"/>
  <c r="CW122" i="28" s="1"/>
  <c r="AR9" i="28"/>
  <c r="DC9" i="28"/>
  <c r="BG7" i="28"/>
  <c r="BG10" i="28" s="1"/>
  <c r="V9" i="28"/>
  <c r="AK9" i="28"/>
  <c r="BX8" i="28"/>
  <c r="BX11" i="28" s="1"/>
  <c r="BX122" i="28" s="1"/>
  <c r="S9" i="28"/>
  <c r="Z8" i="28"/>
  <c r="Z11" i="28" s="1"/>
  <c r="Z122" i="28" s="1"/>
  <c r="U7" i="28"/>
  <c r="U10" i="28" s="1"/>
  <c r="Y8" i="28"/>
  <c r="Y11" i="28" s="1"/>
  <c r="Y122" i="28" s="1"/>
  <c r="BT8" i="28"/>
  <c r="BT11" i="28" s="1"/>
  <c r="BT122" i="28" s="1"/>
  <c r="O9" i="28"/>
  <c r="CA8" i="28"/>
  <c r="CA11" i="28" s="1"/>
  <c r="CA122" i="28" s="1"/>
  <c r="AL8" i="28"/>
  <c r="AL11" i="28" s="1"/>
  <c r="AL122" i="28" s="1"/>
  <c r="CG8" i="28"/>
  <c r="CG11" i="28" s="1"/>
  <c r="CG122" i="28" s="1"/>
  <c r="AB9" i="28"/>
  <c r="CM9" i="28"/>
  <c r="E9" i="28"/>
  <c r="BH8" i="28"/>
  <c r="BH11" i="28" s="1"/>
  <c r="BH122" i="28" s="1"/>
  <c r="DC8" i="28"/>
  <c r="DC11" i="28" s="1"/>
  <c r="DC122" i="28" s="1"/>
  <c r="H8" i="28"/>
  <c r="H11" i="28" s="1"/>
  <c r="H122" i="28" s="1"/>
  <c r="U8" i="28"/>
  <c r="U11" i="28" s="1"/>
  <c r="U122" i="28" s="1"/>
  <c r="W9" i="28"/>
  <c r="CV7" i="28"/>
  <c r="CV10" i="28" s="1"/>
  <c r="CS9" i="28"/>
  <c r="BJ7" i="28"/>
  <c r="BJ10" i="28" s="1"/>
  <c r="AD8" i="28"/>
  <c r="AD11" i="28" s="1"/>
  <c r="AD122" i="28" s="1"/>
  <c r="J8" i="28"/>
  <c r="J11" i="28" s="1"/>
  <c r="J122" i="28" s="1"/>
  <c r="CV9" i="28"/>
  <c r="I8" i="28"/>
  <c r="I11" i="28" s="1"/>
  <c r="I122" i="28" s="1"/>
  <c r="BD8" i="28"/>
  <c r="BD11" i="28" s="1"/>
  <c r="BD122" i="28" s="1"/>
  <c r="CY8" i="28"/>
  <c r="CY11" i="28" s="1"/>
  <c r="AU8" i="28"/>
  <c r="AU11" i="28" s="1"/>
  <c r="AU122" i="28" s="1"/>
  <c r="V8" i="28"/>
  <c r="V11" i="28" s="1"/>
  <c r="V122" i="28" s="1"/>
  <c r="BQ8" i="28"/>
  <c r="BQ11" i="28" s="1"/>
  <c r="BQ122" i="28" s="1"/>
  <c r="L9" i="28"/>
  <c r="BW9" i="28"/>
  <c r="AA7" i="28"/>
  <c r="AA10" i="28" s="1"/>
  <c r="CP8" i="28"/>
  <c r="CP11" i="28" s="1"/>
  <c r="CP122" i="28" s="1"/>
  <c r="BY8" i="28"/>
  <c r="BY11" i="28" s="1"/>
  <c r="BY122" i="28" s="1"/>
  <c r="AR8" i="28"/>
  <c r="AR11" i="28" s="1"/>
  <c r="AR122" i="28" s="1"/>
  <c r="CM8" i="28"/>
  <c r="CM11" i="28" s="1"/>
  <c r="CM122" i="28" s="1"/>
  <c r="BC8" i="28"/>
  <c r="BC11" i="28" s="1"/>
  <c r="CQ8" i="28"/>
  <c r="CQ11" i="28" s="1"/>
  <c r="CQ122" i="28" s="1"/>
  <c r="CT7" i="28"/>
  <c r="CT10" i="28" s="1"/>
  <c r="AZ9" i="28"/>
  <c r="CS7" i="28"/>
  <c r="CS10" i="28" s="1"/>
  <c r="AN8" i="28"/>
  <c r="AN11" i="28" s="1"/>
  <c r="AN122" i="28" s="1"/>
  <c r="CI8" i="28"/>
  <c r="CI11" i="28" s="1"/>
  <c r="O8" i="28"/>
  <c r="O11" i="28" s="1"/>
  <c r="O122" i="28" s="1"/>
  <c r="F8" i="28"/>
  <c r="F11" i="28" s="1"/>
  <c r="F122" i="28" s="1"/>
  <c r="BA8" i="28"/>
  <c r="BA11" i="28" s="1"/>
  <c r="BA122" i="28" s="1"/>
  <c r="CV8" i="28"/>
  <c r="CV11" i="28" s="1"/>
  <c r="CV122" i="28" s="1"/>
  <c r="BG9" i="28"/>
  <c r="K7" i="28"/>
  <c r="K10" i="28" s="1"/>
  <c r="BZ8" i="28"/>
  <c r="BZ11" i="28" s="1"/>
  <c r="BZ122" i="28" s="1"/>
  <c r="AS8" i="28"/>
  <c r="AS11" i="28" s="1"/>
  <c r="AS122" i="28" s="1"/>
  <c r="AB8" i="28"/>
  <c r="AB11" i="28" s="1"/>
  <c r="AB122" i="28" s="1"/>
  <c r="BW8" i="28"/>
  <c r="BW11" i="28" s="1"/>
  <c r="BW122" i="28" s="1"/>
  <c r="CD7" i="28"/>
  <c r="CD10" i="28" s="1"/>
  <c r="CN8" i="28"/>
  <c r="CN11" i="28" s="1"/>
  <c r="CN122" i="28" s="1"/>
  <c r="CC7" i="28"/>
  <c r="CC10" i="28" s="1"/>
  <c r="X8" i="28"/>
  <c r="X11" i="28" s="1"/>
  <c r="X122" i="28" s="1"/>
  <c r="BS8" i="28"/>
  <c r="BS11" i="28" s="1"/>
  <c r="CI7" i="28"/>
  <c r="CI10" i="28" s="1"/>
  <c r="CI121" i="28" s="1"/>
  <c r="CP7" i="28"/>
  <c r="CP10" i="28" s="1"/>
  <c r="AK8" i="28"/>
  <c r="AK11" i="28" s="1"/>
  <c r="AK122" i="28" s="1"/>
  <c r="CF8" i="28"/>
  <c r="CF11" i="28" s="1"/>
  <c r="CF122" i="28" s="1"/>
  <c r="AQ9" i="28"/>
  <c r="BC9" i="28"/>
  <c r="BJ8" i="28"/>
  <c r="BJ11" i="28" s="1"/>
  <c r="BJ122" i="28" s="1"/>
  <c r="AC8" i="28"/>
  <c r="AC11" i="28" s="1"/>
  <c r="AC122" i="28" s="1"/>
  <c r="L8" i="28"/>
  <c r="L11" i="28" s="1"/>
  <c r="L122" i="28" s="1"/>
  <c r="BG8" i="28"/>
  <c r="BG11" i="28" s="1"/>
  <c r="BG122" i="28" s="1"/>
  <c r="T7" i="28"/>
  <c r="T10" i="28" s="1"/>
  <c r="BC7" i="28"/>
  <c r="BC10" i="28" s="1"/>
  <c r="BC121" i="28" s="1"/>
  <c r="BP8" i="28"/>
  <c r="BP11" i="28" s="1"/>
  <c r="BP122" i="28" s="1"/>
  <c r="AT8" i="28"/>
  <c r="AT11" i="28" s="1"/>
  <c r="AT122" i="28" s="1"/>
  <c r="AQ8" i="28"/>
  <c r="AQ11" i="28" s="1"/>
  <c r="AQ122" i="28" s="1"/>
  <c r="AX7" i="28"/>
  <c r="AX10" i="28" s="1"/>
  <c r="CR7" i="28"/>
  <c r="CR10" i="28" s="1"/>
  <c r="E8" i="28"/>
  <c r="E11" i="28" s="1"/>
  <c r="E122" i="28" s="1"/>
  <c r="CG7" i="28"/>
  <c r="CG10" i="28" s="1"/>
  <c r="BM7" i="28"/>
  <c r="BM10" i="28" s="1"/>
  <c r="CL16" i="3"/>
  <c r="DH16" i="3"/>
  <c r="CS16" i="3"/>
  <c r="CT16" i="3"/>
  <c r="DJ16" i="3"/>
  <c r="CU16" i="3"/>
  <c r="DK16" i="3"/>
  <c r="CW16" i="3"/>
  <c r="DI16" i="3"/>
  <c r="CX16" i="3"/>
  <c r="DN16" i="3"/>
  <c r="DM16" i="3"/>
  <c r="CY16" i="3"/>
  <c r="DO16" i="3"/>
  <c r="CR16" i="3"/>
  <c r="CZ16" i="3"/>
  <c r="CK16" i="3"/>
  <c r="DA16" i="3"/>
  <c r="DB16" i="3"/>
  <c r="DD16" i="3"/>
  <c r="DE16" i="3"/>
  <c r="DF16" i="3"/>
  <c r="DG16" i="3"/>
  <c r="DL16" i="3"/>
  <c r="CN16" i="3"/>
  <c r="CO16" i="3"/>
  <c r="T12" i="28" l="1"/>
  <c r="T123" i="28" s="1"/>
  <c r="T121" i="28"/>
  <c r="BC12" i="28"/>
  <c r="BC123" i="28" s="1"/>
  <c r="BC122" i="28"/>
  <c r="AU12" i="28"/>
  <c r="AU123" i="28" s="1"/>
  <c r="AU121" i="28"/>
  <c r="BX12" i="28"/>
  <c r="BX123" i="28" s="1"/>
  <c r="BX121" i="28"/>
  <c r="E12" i="28"/>
  <c r="E123" i="28" s="1"/>
  <c r="E121" i="28"/>
  <c r="AK12" i="28"/>
  <c r="AK123" i="28" s="1"/>
  <c r="AK121" i="28"/>
  <c r="BA12" i="28"/>
  <c r="BA123" i="28" s="1"/>
  <c r="BA121" i="28"/>
  <c r="BQ12" i="28"/>
  <c r="BQ123" i="28" s="1"/>
  <c r="BQ121" i="28"/>
  <c r="BJ12" i="28"/>
  <c r="BJ123" i="28" s="1"/>
  <c r="BJ121" i="28"/>
  <c r="AE12" i="28"/>
  <c r="AE123" i="28" s="1"/>
  <c r="AE121" i="28"/>
  <c r="AB12" i="28"/>
  <c r="AB123" i="28" s="1"/>
  <c r="AB121" i="28"/>
  <c r="AC12" i="28"/>
  <c r="AC123" i="28" s="1"/>
  <c r="AC121" i="28"/>
  <c r="BR12" i="28"/>
  <c r="BR123" i="28" s="1"/>
  <c r="BR121" i="28"/>
  <c r="CH12" i="28"/>
  <c r="CH123" i="28" s="1"/>
  <c r="CH121" i="28"/>
  <c r="CX12" i="28"/>
  <c r="CX123" i="28" s="1"/>
  <c r="CX121" i="28"/>
  <c r="CK12" i="28"/>
  <c r="CK123" i="28" s="1"/>
  <c r="CK121" i="28"/>
  <c r="BU12" i="28"/>
  <c r="BU123" i="28" s="1"/>
  <c r="BU121" i="28"/>
  <c r="BD12" i="28"/>
  <c r="BD123" i="28" s="1"/>
  <c r="BD121" i="28"/>
  <c r="I12" i="28"/>
  <c r="I123" i="28" s="1"/>
  <c r="I121" i="28"/>
  <c r="CV12" i="28"/>
  <c r="CV123" i="28" s="1"/>
  <c r="CV121" i="28"/>
  <c r="K12" i="28"/>
  <c r="K123" i="28" s="1"/>
  <c r="K121" i="28"/>
  <c r="BK12" i="28"/>
  <c r="BK123" i="28" s="1"/>
  <c r="BK121" i="28"/>
  <c r="CN12" i="28"/>
  <c r="CN123" i="28" s="1"/>
  <c r="CN121" i="28"/>
  <c r="DB12" i="28"/>
  <c r="DB123" i="28" s="1"/>
  <c r="DB121" i="28"/>
  <c r="AA12" i="28"/>
  <c r="AA123" i="28" s="1"/>
  <c r="AA121" i="28"/>
  <c r="CM12" i="28"/>
  <c r="CM123" i="28" s="1"/>
  <c r="CM121" i="28"/>
  <c r="P12" i="28"/>
  <c r="P123" i="28" s="1"/>
  <c r="P121" i="28"/>
  <c r="AS12" i="28"/>
  <c r="AS123" i="28" s="1"/>
  <c r="AS121" i="28"/>
  <c r="BI12" i="28"/>
  <c r="BI123" i="28" s="1"/>
  <c r="BI121" i="28"/>
  <c r="BY12" i="28"/>
  <c r="BY123" i="28" s="1"/>
  <c r="BY121" i="28"/>
  <c r="CO12" i="28"/>
  <c r="CO123" i="28" s="1"/>
  <c r="CO121" i="28"/>
  <c r="J12" i="28"/>
  <c r="J123" i="28" s="1"/>
  <c r="J121" i="28"/>
  <c r="BT12" i="28"/>
  <c r="BT123" i="28" s="1"/>
  <c r="BT121" i="28"/>
  <c r="AP12" i="28"/>
  <c r="AP123" i="28" s="1"/>
  <c r="AP121" i="28"/>
  <c r="Z12" i="28"/>
  <c r="Z123" i="28" s="1"/>
  <c r="Z121" i="28"/>
  <c r="AI12" i="28"/>
  <c r="AI123" i="28" s="1"/>
  <c r="AI121" i="28"/>
  <c r="CF12" i="28"/>
  <c r="CF123" i="28" s="1"/>
  <c r="CF121" i="28"/>
  <c r="N12" i="28"/>
  <c r="N123" i="28" s="1"/>
  <c r="N121" i="28"/>
  <c r="AD12" i="28"/>
  <c r="AD123" i="28" s="1"/>
  <c r="AD121" i="28"/>
  <c r="AT12" i="28"/>
  <c r="AT123" i="28" s="1"/>
  <c r="AT121" i="28"/>
  <c r="BM12" i="28"/>
  <c r="BM123" i="28" s="1"/>
  <c r="BM121" i="28"/>
  <c r="BW12" i="28"/>
  <c r="BW123" i="28" s="1"/>
  <c r="BW121" i="28"/>
  <c r="O12" i="28"/>
  <c r="O123" i="28" s="1"/>
  <c r="O121" i="28"/>
  <c r="CG12" i="28"/>
  <c r="CG123" i="28" s="1"/>
  <c r="CG121" i="28"/>
  <c r="BG12" i="28"/>
  <c r="BG123" i="28" s="1"/>
  <c r="BG121" i="28"/>
  <c r="L12" i="28"/>
  <c r="L123" i="28" s="1"/>
  <c r="L121" i="28"/>
  <c r="AM12" i="28"/>
  <c r="AM123" i="28" s="1"/>
  <c r="AM122" i="28"/>
  <c r="CA12" i="28"/>
  <c r="CA123" i="28" s="1"/>
  <c r="CA121" i="28"/>
  <c r="CQ12" i="28"/>
  <c r="CQ123" i="28" s="1"/>
  <c r="CQ121" i="28"/>
  <c r="G12" i="28"/>
  <c r="G123" i="28" s="1"/>
  <c r="G122" i="28"/>
  <c r="W12" i="28"/>
  <c r="W123" i="28" s="1"/>
  <c r="W122" i="28"/>
  <c r="CJ12" i="28"/>
  <c r="CJ123" i="28" s="1"/>
  <c r="CJ121" i="28"/>
  <c r="DA12" i="28"/>
  <c r="DA123" i="28" s="1"/>
  <c r="DA121" i="28"/>
  <c r="CP12" i="28"/>
  <c r="CP123" i="28" s="1"/>
  <c r="CP121" i="28"/>
  <c r="AL12" i="28"/>
  <c r="AL123" i="28" s="1"/>
  <c r="AL121" i="28"/>
  <c r="AF12" i="28"/>
  <c r="AF123" i="28" s="1"/>
  <c r="AF121" i="28"/>
  <c r="AV12" i="28"/>
  <c r="AV123" i="28" s="1"/>
  <c r="AV121" i="28"/>
  <c r="BL12" i="28"/>
  <c r="BL123" i="28" s="1"/>
  <c r="BL121" i="28"/>
  <c r="CB12" i="28"/>
  <c r="CB123" i="28" s="1"/>
  <c r="CB121" i="28"/>
  <c r="H12" i="28"/>
  <c r="H123" i="28" s="1"/>
  <c r="H121" i="28"/>
  <c r="BF12" i="28"/>
  <c r="BF123" i="28" s="1"/>
  <c r="BF121" i="28"/>
  <c r="AO12" i="28"/>
  <c r="AO123" i="28" s="1"/>
  <c r="AO121" i="28"/>
  <c r="Y12" i="28"/>
  <c r="Y123" i="28" s="1"/>
  <c r="Y121" i="28"/>
  <c r="CR12" i="28"/>
  <c r="CR123" i="28" s="1"/>
  <c r="CR121" i="28"/>
  <c r="CI12" i="28"/>
  <c r="CI123" i="28" s="1"/>
  <c r="CI122" i="28"/>
  <c r="CW12" i="28"/>
  <c r="CW123" i="28" s="1"/>
  <c r="CW121" i="28"/>
  <c r="AY12" i="28"/>
  <c r="AY123" i="28" s="1"/>
  <c r="AY121" i="28"/>
  <c r="Q12" i="28"/>
  <c r="Q123" i="28" s="1"/>
  <c r="Q121" i="28"/>
  <c r="AG12" i="28"/>
  <c r="AG123" i="28" s="1"/>
  <c r="AG121" i="28"/>
  <c r="AX12" i="28"/>
  <c r="AX123" i="28" s="1"/>
  <c r="AX121" i="28"/>
  <c r="BS12" i="28"/>
  <c r="BS123" i="28" s="1"/>
  <c r="BS122" i="28"/>
  <c r="CY12" i="28"/>
  <c r="CY123" i="28" s="1"/>
  <c r="CY122" i="28"/>
  <c r="F12" i="28"/>
  <c r="F123" i="28" s="1"/>
  <c r="F121" i="28"/>
  <c r="CS12" i="28"/>
  <c r="CS123" i="28" s="1"/>
  <c r="CS121" i="28"/>
  <c r="DC12" i="28"/>
  <c r="DC123" i="28" s="1"/>
  <c r="DC121" i="28"/>
  <c r="BH12" i="28"/>
  <c r="BH123" i="28" s="1"/>
  <c r="BH121" i="28"/>
  <c r="BZ12" i="28"/>
  <c r="BZ123" i="28" s="1"/>
  <c r="BZ121" i="28"/>
  <c r="V12" i="28"/>
  <c r="V123" i="28" s="1"/>
  <c r="V121" i="28"/>
  <c r="R12" i="28"/>
  <c r="R123" i="28" s="1"/>
  <c r="R121" i="28"/>
  <c r="AH12" i="28"/>
  <c r="AH123" i="28" s="1"/>
  <c r="AH121" i="28"/>
  <c r="CZ12" i="28"/>
  <c r="CZ123" i="28" s="1"/>
  <c r="CZ121" i="28"/>
  <c r="CC12" i="28"/>
  <c r="CC123" i="28" s="1"/>
  <c r="CC121" i="28"/>
  <c r="AR12" i="28"/>
  <c r="AR123" i="28" s="1"/>
  <c r="AR121" i="28"/>
  <c r="M12" i="28"/>
  <c r="M123" i="28" s="1"/>
  <c r="M121" i="28"/>
  <c r="BN12" i="28"/>
  <c r="BN123" i="28" s="1"/>
  <c r="BN121" i="28"/>
  <c r="BB12" i="28"/>
  <c r="BB123" i="28" s="1"/>
  <c r="BB121" i="28"/>
  <c r="AW12" i="28"/>
  <c r="AW123" i="28" s="1"/>
  <c r="AW121" i="28"/>
  <c r="BV12" i="28"/>
  <c r="BV123" i="28" s="1"/>
  <c r="BV121" i="28"/>
  <c r="BE12" i="28"/>
  <c r="BE123" i="28" s="1"/>
  <c r="BE121" i="28"/>
  <c r="AN12" i="28"/>
  <c r="AN123" i="28" s="1"/>
  <c r="AN121" i="28"/>
  <c r="X12" i="28"/>
  <c r="X123" i="28" s="1"/>
  <c r="X121" i="28"/>
  <c r="CT12" i="28"/>
  <c r="CT123" i="28" s="1"/>
  <c r="CT121" i="28"/>
  <c r="AQ12" i="28"/>
  <c r="AQ123" i="28" s="1"/>
  <c r="AQ121" i="28"/>
  <c r="BO12" i="28"/>
  <c r="BO123" i="28" s="1"/>
  <c r="BO121" i="28"/>
  <c r="CE12" i="28"/>
  <c r="CE123" i="28" s="1"/>
  <c r="CE121" i="28"/>
  <c r="CU12" i="28"/>
  <c r="CU123" i="28" s="1"/>
  <c r="CU121" i="28"/>
  <c r="CL12" i="28"/>
  <c r="CL123" i="28" s="1"/>
  <c r="CL121" i="28"/>
  <c r="S12" i="28"/>
  <c r="S123" i="28" s="1"/>
  <c r="S121" i="28"/>
  <c r="U12" i="28"/>
  <c r="U123" i="28" s="1"/>
  <c r="U121" i="28"/>
  <c r="CD12" i="28"/>
  <c r="CD123" i="28" s="1"/>
  <c r="CD121" i="28"/>
  <c r="D12" i="28"/>
  <c r="D123" i="28" s="1"/>
  <c r="D121" i="28"/>
  <c r="AJ12" i="28"/>
  <c r="AJ123" i="28" s="1"/>
  <c r="AJ121" i="28"/>
  <c r="AZ12" i="28"/>
  <c r="AZ123" i="28" s="1"/>
  <c r="AZ121" i="28"/>
  <c r="BP12" i="28"/>
  <c r="BP123" i="28" s="1"/>
  <c r="BP121" i="28"/>
  <c r="BM4" i="3"/>
  <c r="BM7" i="3" s="1"/>
  <c r="BH4" i="3"/>
  <c r="BH7" i="3" s="1"/>
  <c r="BG4" i="3"/>
  <c r="BG7" i="3" s="1"/>
  <c r="AN4" i="3"/>
  <c r="AN7" i="3" s="1"/>
  <c r="AM4" i="3"/>
  <c r="AM7" i="3" s="1"/>
  <c r="AL4" i="3"/>
  <c r="AL7" i="3" s="1"/>
  <c r="CS14" i="28" l="1"/>
  <c r="CW14" i="28"/>
  <c r="BL14" i="28"/>
  <c r="G14" i="28"/>
  <c r="BW14" i="28"/>
  <c r="BD14" i="28"/>
  <c r="AE14" i="28"/>
  <c r="BC14" i="28"/>
  <c r="CI14" i="28"/>
  <c r="AV14" i="28"/>
  <c r="CQ14" i="28"/>
  <c r="BM14" i="28"/>
  <c r="BT14" i="28"/>
  <c r="AA14" i="28"/>
  <c r="BU14" i="28"/>
  <c r="BJ14" i="28"/>
  <c r="T14" i="28"/>
  <c r="AO14" i="28"/>
  <c r="CP14" i="28"/>
  <c r="L14" i="28"/>
  <c r="N14" i="28"/>
  <c r="CH14" i="28"/>
  <c r="BF14" i="28"/>
  <c r="DA14" i="28"/>
  <c r="BG14" i="28"/>
  <c r="CF14" i="28"/>
  <c r="BI14" i="28"/>
  <c r="BR14" i="28"/>
  <c r="E14" i="28"/>
  <c r="H14" i="28"/>
  <c r="CJ14" i="28"/>
  <c r="CG14" i="28"/>
  <c r="DC14" i="28"/>
  <c r="CB14" i="28"/>
  <c r="W14" i="28"/>
  <c r="O14" i="28"/>
  <c r="AB14" i="28"/>
  <c r="AU14" i="28"/>
  <c r="AK14" i="28"/>
  <c r="CY14" i="28"/>
  <c r="CR14" i="28"/>
  <c r="AF14" i="28"/>
  <c r="CA14" i="28"/>
  <c r="CK14" i="28"/>
  <c r="BQ14" i="28"/>
  <c r="BS14" i="28"/>
  <c r="AM14" i="28"/>
  <c r="CX14" i="28"/>
  <c r="BA14" i="28"/>
  <c r="AI14" i="28"/>
  <c r="AS14" i="28"/>
  <c r="CV14" i="28"/>
  <c r="AC14" i="28"/>
  <c r="BX14" i="28"/>
  <c r="S14" i="28"/>
  <c r="CL14" i="28"/>
  <c r="AJ14" i="28"/>
  <c r="AW14" i="28"/>
  <c r="R14" i="28"/>
  <c r="CD14" i="28"/>
  <c r="AQ14" i="28"/>
  <c r="BN14" i="28"/>
  <c r="CT14" i="28"/>
  <c r="M14" i="28"/>
  <c r="X14" i="28"/>
  <c r="AR14" i="28"/>
  <c r="AN14" i="28"/>
  <c r="CC14" i="28"/>
  <c r="BP14" i="28"/>
  <c r="BE14" i="28"/>
  <c r="CZ14" i="28"/>
  <c r="AZ14" i="28"/>
  <c r="BV14" i="28"/>
  <c r="AH14" i="28"/>
  <c r="AX14" i="28"/>
  <c r="BY14" i="28"/>
  <c r="BK14" i="28"/>
  <c r="BZ14" i="28"/>
  <c r="AG14" i="28"/>
  <c r="K14" i="28"/>
  <c r="U14" i="28"/>
  <c r="BH14" i="28"/>
  <c r="Q14" i="28"/>
  <c r="AY14" i="28"/>
  <c r="Z14" i="28"/>
  <c r="P14" i="28"/>
  <c r="I14" i="28"/>
  <c r="AP14" i="28"/>
  <c r="CM14" i="28"/>
  <c r="CU14" i="28"/>
  <c r="F14" i="28"/>
  <c r="CE14" i="28"/>
  <c r="AT14" i="28"/>
  <c r="J14" i="28"/>
  <c r="DB14" i="28"/>
  <c r="BO14" i="28"/>
  <c r="D14" i="28"/>
  <c r="BB14" i="28"/>
  <c r="V14" i="28"/>
  <c r="Y14" i="28"/>
  <c r="AL14" i="28"/>
  <c r="AD14" i="28"/>
  <c r="CO14" i="28"/>
  <c r="CN14" i="28"/>
  <c r="X4" i="3" l="1"/>
  <c r="X7" i="3" s="1"/>
  <c r="CC4" i="3"/>
  <c r="CC7" i="3" s="1"/>
  <c r="BV4" i="3"/>
  <c r="BV7" i="3" s="1"/>
  <c r="AZ4" i="3" l="1"/>
  <c r="AZ7" i="3" s="1"/>
  <c r="BW4" i="3"/>
  <c r="BW7" i="3" s="1"/>
  <c r="AF4" i="3"/>
  <c r="AF7" i="3" s="1"/>
  <c r="Y4" i="3"/>
  <c r="Y7" i="3" s="1"/>
  <c r="Z4" i="3"/>
  <c r="Z7" i="3" s="1"/>
  <c r="D4" i="3"/>
  <c r="D7" i="3" s="1"/>
  <c r="BY4" i="3"/>
  <c r="BY7" i="3" s="1"/>
  <c r="CG4" i="3"/>
  <c r="CG7" i="3" s="1"/>
  <c r="BL4" i="3"/>
  <c r="BL7" i="3" s="1"/>
  <c r="BC4" i="3"/>
  <c r="BC7" i="3" s="1"/>
  <c r="I4" i="3"/>
  <c r="I7" i="3" s="1"/>
  <c r="CJ4" i="3"/>
  <c r="CJ7" i="3" s="1"/>
  <c r="M4" i="3"/>
  <c r="M7" i="3" s="1"/>
  <c r="BN4" i="3"/>
  <c r="BN7" i="3" s="1"/>
  <c r="AC4" i="3"/>
  <c r="AC7" i="3" s="1"/>
  <c r="BO4" i="3"/>
  <c r="BO7" i="3" s="1"/>
  <c r="AE4" i="3"/>
  <c r="AE7" i="3" s="1"/>
  <c r="BI4" i="3"/>
  <c r="BI7" i="3" s="1"/>
  <c r="BU4" i="3"/>
  <c r="BU7" i="3" s="1"/>
  <c r="BB4" i="3"/>
  <c r="BB7" i="3" s="1"/>
  <c r="AR4" i="3"/>
  <c r="AR7" i="3" s="1"/>
  <c r="AO4" i="3"/>
  <c r="AO7" i="3" s="1"/>
  <c r="BZ4" i="3"/>
  <c r="BZ7" i="3" s="1"/>
  <c r="AP4" i="3"/>
  <c r="AP7" i="3" s="1"/>
  <c r="BP4" i="3"/>
  <c r="BP7" i="3" s="1"/>
  <c r="AS4" i="3"/>
  <c r="AS7" i="3" s="1"/>
  <c r="CE4" i="3"/>
  <c r="CE7" i="3" s="1"/>
  <c r="BE4" i="3"/>
  <c r="BE7" i="3" s="1"/>
  <c r="F4" i="3"/>
  <c r="F7" i="3" s="1"/>
  <c r="AH4" i="3"/>
  <c r="AH7" i="3" s="1"/>
  <c r="BJ4" i="3"/>
  <c r="BJ7" i="3" s="1"/>
  <c r="W4" i="3"/>
  <c r="W7" i="3" s="1"/>
  <c r="AA4" i="3"/>
  <c r="AA7" i="3" s="1"/>
  <c r="AB4" i="3"/>
  <c r="AB7" i="3" s="1"/>
  <c r="BK4" i="3"/>
  <c r="BK7" i="3" s="1"/>
  <c r="C4" i="3"/>
  <c r="C7" i="3" s="1"/>
  <c r="CH13" i="3"/>
  <c r="BR13" i="3"/>
  <c r="BB13" i="3"/>
  <c r="AL13" i="3"/>
  <c r="U13" i="3"/>
  <c r="CI12" i="3"/>
  <c r="CI15" i="3" s="1"/>
  <c r="BS12" i="3"/>
  <c r="BS15" i="3" s="1"/>
  <c r="BC12" i="3"/>
  <c r="BC15" i="3" s="1"/>
  <c r="AM12" i="3"/>
  <c r="AM15" i="3" s="1"/>
  <c r="W12" i="3"/>
  <c r="W15" i="3" s="1"/>
  <c r="C12" i="3"/>
  <c r="C15" i="3" s="1"/>
  <c r="BU11" i="3"/>
  <c r="BU14" i="3" s="1"/>
  <c r="BE11" i="3"/>
  <c r="BE14" i="3" s="1"/>
  <c r="BE16" i="3" s="1"/>
  <c r="AO11" i="3"/>
  <c r="AO14" i="3" s="1"/>
  <c r="Y11" i="3"/>
  <c r="Y14" i="3" s="1"/>
  <c r="E11" i="3"/>
  <c r="E14" i="3" s="1"/>
  <c r="CG13" i="3"/>
  <c r="BQ13" i="3"/>
  <c r="BA13" i="3"/>
  <c r="AK13" i="3"/>
  <c r="R13" i="3"/>
  <c r="CH12" i="3"/>
  <c r="CH15" i="3" s="1"/>
  <c r="BR12" i="3"/>
  <c r="BR15" i="3" s="1"/>
  <c r="BB12" i="3"/>
  <c r="BB15" i="3" s="1"/>
  <c r="AL12" i="3"/>
  <c r="AL15" i="3" s="1"/>
  <c r="V12" i="3"/>
  <c r="V15" i="3" s="1"/>
  <c r="CJ11" i="3"/>
  <c r="CJ14" i="3" s="1"/>
  <c r="BT11" i="3"/>
  <c r="BT14" i="3" s="1"/>
  <c r="BD11" i="3"/>
  <c r="BD14" i="3" s="1"/>
  <c r="BD16" i="3" s="1"/>
  <c r="AN11" i="3"/>
  <c r="AN14" i="3" s="1"/>
  <c r="X11" i="3"/>
  <c r="X14" i="3" s="1"/>
  <c r="D11" i="3"/>
  <c r="D14" i="3" s="1"/>
  <c r="CF13" i="3"/>
  <c r="BP13" i="3"/>
  <c r="AZ13" i="3"/>
  <c r="AJ13" i="3"/>
  <c r="Q13" i="3"/>
  <c r="CG12" i="3"/>
  <c r="CG15" i="3" s="1"/>
  <c r="BQ12" i="3"/>
  <c r="BQ15" i="3" s="1"/>
  <c r="BA12" i="3"/>
  <c r="BA15" i="3" s="1"/>
  <c r="AK12" i="3"/>
  <c r="AK15" i="3" s="1"/>
  <c r="U12" i="3"/>
  <c r="U15" i="3" s="1"/>
  <c r="CI11" i="3"/>
  <c r="CI14" i="3" s="1"/>
  <c r="BS11" i="3"/>
  <c r="BS14" i="3" s="1"/>
  <c r="BC11" i="3"/>
  <c r="BC14" i="3" s="1"/>
  <c r="BC16" i="3" s="1"/>
  <c r="AM11" i="3"/>
  <c r="AM14" i="3" s="1"/>
  <c r="W11" i="3"/>
  <c r="W14" i="3" s="1"/>
  <c r="C11" i="3"/>
  <c r="C14" i="3" s="1"/>
  <c r="CE13" i="3"/>
  <c r="BO13" i="3"/>
  <c r="AY13" i="3"/>
  <c r="AI13" i="3"/>
  <c r="P13" i="3"/>
  <c r="CF12" i="3"/>
  <c r="CF15" i="3" s="1"/>
  <c r="BP12" i="3"/>
  <c r="BP15" i="3" s="1"/>
  <c r="AZ12" i="3"/>
  <c r="AZ15" i="3" s="1"/>
  <c r="AJ12" i="3"/>
  <c r="AJ15" i="3" s="1"/>
  <c r="R12" i="3"/>
  <c r="R15" i="3" s="1"/>
  <c r="CH11" i="3"/>
  <c r="CH14" i="3" s="1"/>
  <c r="BR11" i="3"/>
  <c r="BR14" i="3" s="1"/>
  <c r="BB11" i="3"/>
  <c r="BB14" i="3" s="1"/>
  <c r="BB16" i="3" s="1"/>
  <c r="AL11" i="3"/>
  <c r="AL14" i="3" s="1"/>
  <c r="V11" i="3"/>
  <c r="V14" i="3" s="1"/>
  <c r="AA13" i="3"/>
  <c r="CD13" i="3"/>
  <c r="BN13" i="3"/>
  <c r="AX13" i="3"/>
  <c r="AH13" i="3"/>
  <c r="N13" i="3"/>
  <c r="CE12" i="3"/>
  <c r="CE15" i="3" s="1"/>
  <c r="BO12" i="3"/>
  <c r="BO15" i="3" s="1"/>
  <c r="AY12" i="3"/>
  <c r="AY15" i="3" s="1"/>
  <c r="AI12" i="3"/>
  <c r="AI15" i="3" s="1"/>
  <c r="Q12" i="3"/>
  <c r="Q15" i="3" s="1"/>
  <c r="CG11" i="3"/>
  <c r="CG14" i="3" s="1"/>
  <c r="BQ11" i="3"/>
  <c r="BQ14" i="3" s="1"/>
  <c r="BA11" i="3"/>
  <c r="BA14" i="3" s="1"/>
  <c r="AK11" i="3"/>
  <c r="AK14" i="3" s="1"/>
  <c r="U11" i="3"/>
  <c r="U14" i="3" s="1"/>
  <c r="CC13" i="3"/>
  <c r="BM13" i="3"/>
  <c r="AW13" i="3"/>
  <c r="AG13" i="3"/>
  <c r="M13" i="3"/>
  <c r="CD12" i="3"/>
  <c r="CD15" i="3" s="1"/>
  <c r="BN12" i="3"/>
  <c r="BN15" i="3" s="1"/>
  <c r="AX12" i="3"/>
  <c r="AX15" i="3" s="1"/>
  <c r="AH12" i="3"/>
  <c r="AH15" i="3" s="1"/>
  <c r="P12" i="3"/>
  <c r="P15" i="3" s="1"/>
  <c r="CF11" i="3"/>
  <c r="CF14" i="3" s="1"/>
  <c r="BP11" i="3"/>
  <c r="BP14" i="3" s="1"/>
  <c r="AZ11" i="3"/>
  <c r="AZ14" i="3" s="1"/>
  <c r="AZ16" i="3" s="1"/>
  <c r="R11" i="3"/>
  <c r="R14" i="3" s="1"/>
  <c r="BL13" i="3"/>
  <c r="AV13" i="3"/>
  <c r="AF13" i="3"/>
  <c r="L13" i="3"/>
  <c r="CC12" i="3"/>
  <c r="CC15" i="3" s="1"/>
  <c r="BM12" i="3"/>
  <c r="BM15" i="3" s="1"/>
  <c r="AW12" i="3"/>
  <c r="AW15" i="3" s="1"/>
  <c r="AG12" i="3"/>
  <c r="AG15" i="3" s="1"/>
  <c r="N12" i="3"/>
  <c r="N15" i="3" s="1"/>
  <c r="CE11" i="3"/>
  <c r="CE14" i="3" s="1"/>
  <c r="BO11" i="3"/>
  <c r="BO14" i="3" s="1"/>
  <c r="AY11" i="3"/>
  <c r="AY14" i="3" s="1"/>
  <c r="AY16" i="3" s="1"/>
  <c r="AI11" i="3"/>
  <c r="AI14" i="3" s="1"/>
  <c r="Q11" i="3"/>
  <c r="Q14" i="3" s="1"/>
  <c r="Q16" i="3" s="1"/>
  <c r="T13" i="3"/>
  <c r="BK13" i="3"/>
  <c r="AU13" i="3"/>
  <c r="AE13" i="3"/>
  <c r="K13" i="3"/>
  <c r="BL12" i="3"/>
  <c r="BL15" i="3" s="1"/>
  <c r="AV12" i="3"/>
  <c r="AV15" i="3" s="1"/>
  <c r="AF12" i="3"/>
  <c r="AF15" i="3" s="1"/>
  <c r="M12" i="3"/>
  <c r="M15" i="3" s="1"/>
  <c r="CD11" i="3"/>
  <c r="CD14" i="3" s="1"/>
  <c r="CD16" i="3" s="1"/>
  <c r="BN11" i="3"/>
  <c r="BN14" i="3" s="1"/>
  <c r="BN16" i="3" s="1"/>
  <c r="AX11" i="3"/>
  <c r="AX14" i="3" s="1"/>
  <c r="AX16" i="3" s="1"/>
  <c r="AH11" i="3"/>
  <c r="AH14" i="3" s="1"/>
  <c r="AH16" i="3" s="1"/>
  <c r="P11" i="3"/>
  <c r="P14" i="3" s="1"/>
  <c r="P16" i="3" s="1"/>
  <c r="S13" i="3"/>
  <c r="BZ13" i="3"/>
  <c r="BJ13" i="3"/>
  <c r="AT13" i="3"/>
  <c r="AD13" i="3"/>
  <c r="J13" i="3"/>
  <c r="BK12" i="3"/>
  <c r="BK15" i="3" s="1"/>
  <c r="AU12" i="3"/>
  <c r="AU15" i="3" s="1"/>
  <c r="AE12" i="3"/>
  <c r="AE15" i="3" s="1"/>
  <c r="L12" i="3"/>
  <c r="L15" i="3" s="1"/>
  <c r="CC11" i="3"/>
  <c r="CC14" i="3" s="1"/>
  <c r="CC16" i="3" s="1"/>
  <c r="BM11" i="3"/>
  <c r="BM14" i="3" s="1"/>
  <c r="BM16" i="3" s="1"/>
  <c r="AW11" i="3"/>
  <c r="AW14" i="3" s="1"/>
  <c r="AW16" i="3" s="1"/>
  <c r="AG11" i="3"/>
  <c r="AG14" i="3" s="1"/>
  <c r="N11" i="3"/>
  <c r="N14" i="3" s="1"/>
  <c r="T12" i="3"/>
  <c r="T15" i="3" s="1"/>
  <c r="BY13" i="3"/>
  <c r="BI13" i="3"/>
  <c r="AS13" i="3"/>
  <c r="AC13" i="3"/>
  <c r="I13" i="3"/>
  <c r="BZ12" i="3"/>
  <c r="BZ15" i="3" s="1"/>
  <c r="BJ12" i="3"/>
  <c r="BJ15" i="3" s="1"/>
  <c r="AT12" i="3"/>
  <c r="AT15" i="3" s="1"/>
  <c r="AD12" i="3"/>
  <c r="AD15" i="3" s="1"/>
  <c r="K12" i="3"/>
  <c r="K15" i="3" s="1"/>
  <c r="BL11" i="3"/>
  <c r="BL14" i="3" s="1"/>
  <c r="AV11" i="3"/>
  <c r="AV14" i="3" s="1"/>
  <c r="AV16" i="3" s="1"/>
  <c r="AF11" i="3"/>
  <c r="AF14" i="3" s="1"/>
  <c r="AF16" i="3" s="1"/>
  <c r="M11" i="3"/>
  <c r="M14" i="3" s="1"/>
  <c r="BX13" i="3"/>
  <c r="BH13" i="3"/>
  <c r="AR13" i="3"/>
  <c r="AB13" i="3"/>
  <c r="H13" i="3"/>
  <c r="BY12" i="3"/>
  <c r="BY15" i="3" s="1"/>
  <c r="BI12" i="3"/>
  <c r="BI15" i="3" s="1"/>
  <c r="AS12" i="3"/>
  <c r="AS15" i="3" s="1"/>
  <c r="AC12" i="3"/>
  <c r="AC15" i="3" s="1"/>
  <c r="J12" i="3"/>
  <c r="J15" i="3" s="1"/>
  <c r="BK11" i="3"/>
  <c r="BK14" i="3" s="1"/>
  <c r="AU11" i="3"/>
  <c r="AU14" i="3" s="1"/>
  <c r="AE11" i="3"/>
  <c r="AE14" i="3" s="1"/>
  <c r="AE16" i="3" s="1"/>
  <c r="L11" i="3"/>
  <c r="L14" i="3" s="1"/>
  <c r="L16" i="3" s="1"/>
  <c r="BW13" i="3"/>
  <c r="BG13" i="3"/>
  <c r="AQ13" i="3"/>
  <c r="Z13" i="3"/>
  <c r="F13" i="3"/>
  <c r="BX12" i="3"/>
  <c r="BX15" i="3" s="1"/>
  <c r="BH12" i="3"/>
  <c r="BH15" i="3" s="1"/>
  <c r="AR12" i="3"/>
  <c r="AR15" i="3" s="1"/>
  <c r="AB12" i="3"/>
  <c r="AB15" i="3" s="1"/>
  <c r="I12" i="3"/>
  <c r="I15" i="3" s="1"/>
  <c r="BZ11" i="3"/>
  <c r="BZ14" i="3" s="1"/>
  <c r="BJ11" i="3"/>
  <c r="BJ14" i="3" s="1"/>
  <c r="BJ16" i="3" s="1"/>
  <c r="AT11" i="3"/>
  <c r="AT14" i="3" s="1"/>
  <c r="AD11" i="3"/>
  <c r="AD14" i="3" s="1"/>
  <c r="AD16" i="3" s="1"/>
  <c r="K11" i="3"/>
  <c r="K14" i="3" s="1"/>
  <c r="K16" i="3" s="1"/>
  <c r="BV13" i="3"/>
  <c r="BF13" i="3"/>
  <c r="AP13" i="3"/>
  <c r="Y13" i="3"/>
  <c r="E13" i="3"/>
  <c r="BW12" i="3"/>
  <c r="BW15" i="3" s="1"/>
  <c r="BG12" i="3"/>
  <c r="BG15" i="3" s="1"/>
  <c r="AQ12" i="3"/>
  <c r="AQ15" i="3" s="1"/>
  <c r="AA12" i="3"/>
  <c r="AA15" i="3" s="1"/>
  <c r="H12" i="3"/>
  <c r="H15" i="3" s="1"/>
  <c r="BY11" i="3"/>
  <c r="BY14" i="3" s="1"/>
  <c r="BI11" i="3"/>
  <c r="BI14" i="3" s="1"/>
  <c r="BI16" i="3" s="1"/>
  <c r="AS11" i="3"/>
  <c r="AS14" i="3" s="1"/>
  <c r="AS16" i="3" s="1"/>
  <c r="AC11" i="3"/>
  <c r="AC14" i="3" s="1"/>
  <c r="J11" i="3"/>
  <c r="J14" i="3" s="1"/>
  <c r="O13" i="3"/>
  <c r="BU13" i="3"/>
  <c r="BE13" i="3"/>
  <c r="AO13" i="3"/>
  <c r="X13" i="3"/>
  <c r="D13" i="3"/>
  <c r="BV12" i="3"/>
  <c r="BV15" i="3" s="1"/>
  <c r="BF12" i="3"/>
  <c r="BF15" i="3" s="1"/>
  <c r="AP12" i="3"/>
  <c r="AP15" i="3" s="1"/>
  <c r="Z12" i="3"/>
  <c r="Z15" i="3" s="1"/>
  <c r="F12" i="3"/>
  <c r="F15" i="3" s="1"/>
  <c r="BX11" i="3"/>
  <c r="BX14" i="3" s="1"/>
  <c r="BH11" i="3"/>
  <c r="BH14" i="3" s="1"/>
  <c r="AR11" i="3"/>
  <c r="AR14" i="3" s="1"/>
  <c r="AB11" i="3"/>
  <c r="AB14" i="3" s="1"/>
  <c r="AB16" i="3" s="1"/>
  <c r="I11" i="3"/>
  <c r="I14" i="3" s="1"/>
  <c r="O12" i="3"/>
  <c r="O15" i="3" s="1"/>
  <c r="CJ13" i="3"/>
  <c r="BT13" i="3"/>
  <c r="BD13" i="3"/>
  <c r="AN13" i="3"/>
  <c r="W13" i="3"/>
  <c r="C13" i="3"/>
  <c r="BU12" i="3"/>
  <c r="BU15" i="3" s="1"/>
  <c r="BE12" i="3"/>
  <c r="BE15" i="3" s="1"/>
  <c r="AO12" i="3"/>
  <c r="AO15" i="3" s="1"/>
  <c r="Y12" i="3"/>
  <c r="Y15" i="3" s="1"/>
  <c r="E12" i="3"/>
  <c r="E15" i="3" s="1"/>
  <c r="BW11" i="3"/>
  <c r="BW14" i="3" s="1"/>
  <c r="BG11" i="3"/>
  <c r="BG14" i="3" s="1"/>
  <c r="AQ11" i="3"/>
  <c r="AQ14" i="3" s="1"/>
  <c r="AA11" i="3"/>
  <c r="AA14" i="3" s="1"/>
  <c r="H11" i="3"/>
  <c r="H14" i="3" s="1"/>
  <c r="H16" i="3" s="1"/>
  <c r="CI13" i="3"/>
  <c r="BS13" i="3"/>
  <c r="BC13" i="3"/>
  <c r="AM13" i="3"/>
  <c r="V13" i="3"/>
  <c r="CJ12" i="3"/>
  <c r="CJ15" i="3" s="1"/>
  <c r="BT12" i="3"/>
  <c r="BT15" i="3" s="1"/>
  <c r="BD12" i="3"/>
  <c r="BD15" i="3" s="1"/>
  <c r="AN12" i="3"/>
  <c r="AN15" i="3" s="1"/>
  <c r="X12" i="3"/>
  <c r="X15" i="3" s="1"/>
  <c r="D12" i="3"/>
  <c r="D15" i="3" s="1"/>
  <c r="BV11" i="3"/>
  <c r="BV14" i="3" s="1"/>
  <c r="BF11" i="3"/>
  <c r="BF14" i="3" s="1"/>
  <c r="AP11" i="3"/>
  <c r="AP14" i="3" s="1"/>
  <c r="Z11" i="3"/>
  <c r="Z14" i="3" s="1"/>
  <c r="F11" i="3"/>
  <c r="F14" i="3" s="1"/>
  <c r="F16" i="3" s="1"/>
  <c r="G11" i="3"/>
  <c r="G14" i="3" s="1"/>
  <c r="G12" i="3"/>
  <c r="G15" i="3" s="1"/>
  <c r="BT4" i="3"/>
  <c r="BT7" i="3" s="1"/>
  <c r="AQ4" i="3"/>
  <c r="AQ7" i="3" s="1"/>
  <c r="BD4" i="3"/>
  <c r="BD7" i="3" s="1"/>
  <c r="AG4" i="3"/>
  <c r="AG7" i="3" s="1"/>
  <c r="E4" i="3"/>
  <c r="E7" i="3" s="1"/>
  <c r="BQ4" i="3"/>
  <c r="BQ7" i="3" s="1"/>
  <c r="CD4" i="3"/>
  <c r="CD7" i="3" s="1"/>
  <c r="BR4" i="3"/>
  <c r="BR7" i="3" s="1"/>
  <c r="K4" i="3"/>
  <c r="K7" i="3" s="1"/>
  <c r="AD4" i="3"/>
  <c r="AD7" i="3" s="1"/>
  <c r="AX4" i="3"/>
  <c r="AX7" i="3" s="1"/>
  <c r="Q4" i="3"/>
  <c r="Q7" i="3" s="1"/>
  <c r="S11" i="3"/>
  <c r="S14" i="3" s="1"/>
  <c r="R4" i="3"/>
  <c r="R7" i="3" s="1"/>
  <c r="U4" i="3"/>
  <c r="U7" i="3" s="1"/>
  <c r="N4" i="3"/>
  <c r="N7" i="3" s="1"/>
  <c r="AY4" i="3"/>
  <c r="AY7" i="3" s="1"/>
  <c r="AU4" i="3"/>
  <c r="AU7" i="3" s="1"/>
  <c r="AJ4" i="3"/>
  <c r="AJ7" i="3" s="1"/>
  <c r="AK4" i="3"/>
  <c r="AK7" i="3" s="1"/>
  <c r="AT4" i="3"/>
  <c r="AT7" i="3" s="1"/>
  <c r="O4" i="3"/>
  <c r="O7" i="3" s="1"/>
  <c r="P4" i="3"/>
  <c r="P7" i="3" s="1"/>
  <c r="AV4" i="3"/>
  <c r="AV7" i="3" s="1"/>
  <c r="S12" i="3"/>
  <c r="S15" i="3" s="1"/>
  <c r="BF4" i="3"/>
  <c r="BF7" i="3" s="1"/>
  <c r="CF4" i="3"/>
  <c r="CF7" i="3" s="1"/>
  <c r="AW4" i="3"/>
  <c r="AW7" i="3" s="1"/>
  <c r="J4" i="3"/>
  <c r="J7" i="3" s="1"/>
  <c r="CH4" i="3"/>
  <c r="CH7" i="3" s="1"/>
  <c r="L4" i="3"/>
  <c r="L7" i="3" s="1"/>
  <c r="CI4" i="3"/>
  <c r="CI7" i="3" s="1"/>
  <c r="AI4" i="3"/>
  <c r="AI7" i="3" s="1"/>
  <c r="BS4" i="3"/>
  <c r="BS7" i="3" s="1"/>
  <c r="BA4" i="3"/>
  <c r="BA7" i="3" s="1"/>
  <c r="H4" i="3"/>
  <c r="H7" i="3" s="1"/>
  <c r="T4" i="3"/>
  <c r="T7" i="3" s="1"/>
  <c r="V4" i="3"/>
  <c r="V7" i="3" s="1"/>
  <c r="BX4" i="3"/>
  <c r="BX7" i="3" s="1"/>
  <c r="CG16" i="3" l="1"/>
  <c r="AK16" i="3"/>
  <c r="BQ16" i="3"/>
  <c r="BL16" i="3"/>
  <c r="I16" i="3"/>
  <c r="AP16" i="3"/>
  <c r="AQ16" i="3"/>
  <c r="AR16" i="3"/>
  <c r="BH16" i="3"/>
  <c r="BZ16" i="3"/>
  <c r="D16" i="3"/>
  <c r="BP16" i="3"/>
  <c r="AI16" i="3"/>
  <c r="U16" i="3"/>
  <c r="M16" i="3"/>
  <c r="AG16" i="3"/>
  <c r="CE16" i="3"/>
  <c r="Z16" i="3"/>
  <c r="AA16" i="3"/>
  <c r="J16" i="3"/>
  <c r="AU16" i="3"/>
  <c r="AC16" i="3"/>
  <c r="AT16" i="3"/>
  <c r="BK16" i="3"/>
  <c r="BV16" i="3"/>
  <c r="BF16" i="3"/>
  <c r="E16" i="3"/>
  <c r="BX16" i="3"/>
  <c r="BY16" i="3"/>
  <c r="V16" i="3"/>
  <c r="W16" i="3"/>
  <c r="X16" i="3"/>
  <c r="Y16" i="3"/>
  <c r="G16" i="3"/>
  <c r="BW16" i="3"/>
  <c r="AL16" i="3"/>
  <c r="AM16" i="3"/>
  <c r="AN16" i="3"/>
  <c r="AO16" i="3"/>
  <c r="BG16" i="3"/>
  <c r="R16" i="3"/>
  <c r="BR16" i="3"/>
  <c r="BS16" i="3"/>
  <c r="BT16" i="3"/>
  <c r="BU16" i="3"/>
  <c r="CH16" i="3"/>
  <c r="CI16" i="3"/>
  <c r="CJ16" i="3"/>
  <c r="CF16" i="3"/>
  <c r="S16" i="3"/>
  <c r="N16" i="3"/>
  <c r="BO16" i="3"/>
  <c r="BA16" i="3"/>
  <c r="CA13" i="3"/>
  <c r="CA12" i="3"/>
  <c r="CA15" i="3" s="1"/>
  <c r="CB13" i="3"/>
  <c r="AF19" i="3"/>
  <c r="BV19" i="3"/>
  <c r="BW19" i="3"/>
  <c r="G13" i="3"/>
  <c r="CC19" i="3"/>
  <c r="C16" i="3"/>
  <c r="T11" i="3"/>
  <c r="T14" i="3" s="1"/>
  <c r="T16" i="3" s="1"/>
  <c r="O11" i="3"/>
  <c r="O14" i="3" s="1"/>
  <c r="O16" i="3" s="1"/>
  <c r="AJ11" i="3"/>
  <c r="AJ14" i="3" s="1"/>
  <c r="AJ16" i="3" s="1"/>
  <c r="G4" i="3"/>
  <c r="G7" i="3" s="1"/>
  <c r="BI19" i="3"/>
  <c r="S4" i="3"/>
  <c r="S7" i="3" s="1"/>
  <c r="BN19" i="3"/>
  <c r="CG19" i="3"/>
  <c r="CB12" i="3" l="1"/>
  <c r="CB15" i="3" s="1"/>
  <c r="CA4" i="3"/>
  <c r="CA7" i="3" s="1"/>
  <c r="CA11" i="3"/>
  <c r="CA14" i="3" s="1"/>
  <c r="CA16" i="3" s="1"/>
  <c r="CB4" i="3"/>
  <c r="CB7" i="3" s="1"/>
  <c r="CB11" i="3"/>
  <c r="CB14" i="3" s="1"/>
  <c r="CB16" i="3" s="1"/>
  <c r="AZ19" i="3"/>
  <c r="BC19" i="3"/>
  <c r="BU19" i="3"/>
  <c r="AO19" i="3"/>
  <c r="BL19" i="3"/>
  <c r="BT19" i="3"/>
  <c r="BK19" i="3"/>
  <c r="R19" i="3"/>
  <c r="AT19" i="3"/>
  <c r="BX19" i="3"/>
  <c r="CJ19" i="3"/>
  <c r="Q19" i="3"/>
  <c r="BM19" i="3"/>
  <c r="BQ19" i="3"/>
  <c r="BA19" i="3"/>
  <c r="AU19" i="3"/>
  <c r="H19" i="3"/>
  <c r="BJ19" i="3"/>
  <c r="AN19" i="3"/>
  <c r="AI19" i="3"/>
  <c r="AA19" i="3"/>
  <c r="BH19" i="3"/>
  <c r="Z19" i="3"/>
  <c r="BE19" i="3"/>
  <c r="F19" i="3"/>
  <c r="CF19" i="3"/>
  <c r="BD19" i="3"/>
  <c r="BS19" i="3"/>
  <c r="BB19" i="3"/>
  <c r="AH19" i="3"/>
  <c r="X19" i="3"/>
  <c r="C19" i="3"/>
  <c r="N19" i="3"/>
  <c r="J19" i="3"/>
  <c r="BZ19" i="3"/>
  <c r="AP19" i="3"/>
  <c r="AB19" i="3"/>
  <c r="W19" i="3"/>
  <c r="AC19" i="3"/>
  <c r="AW19" i="3"/>
  <c r="AE19" i="3"/>
  <c r="CI19" i="3"/>
  <c r="BO19" i="3"/>
  <c r="AM19" i="3"/>
  <c r="AK19" i="3"/>
  <c r="AX19" i="3"/>
  <c r="AV19" i="3"/>
  <c r="BG19" i="3"/>
  <c r="BF19" i="3"/>
  <c r="I19" i="3"/>
  <c r="V19" i="3"/>
  <c r="T19" i="3"/>
  <c r="L19" i="3"/>
  <c r="AR19" i="3"/>
  <c r="O19" i="3"/>
  <c r="BY19" i="3"/>
  <c r="AQ19" i="3"/>
  <c r="AG19" i="3"/>
  <c r="AL19" i="3"/>
  <c r="CD19" i="3"/>
  <c r="D19" i="3"/>
  <c r="K19" i="3"/>
  <c r="AS19" i="3"/>
  <c r="M19" i="3"/>
  <c r="U19" i="3"/>
  <c r="BR19" i="3"/>
  <c r="AD19" i="3"/>
  <c r="P19" i="3"/>
  <c r="BP19" i="3"/>
  <c r="E19" i="3"/>
  <c r="CE19" i="3"/>
  <c r="Y19" i="3"/>
  <c r="CH19" i="3"/>
  <c r="AY19" i="3"/>
  <c r="AJ19" i="3" l="1"/>
  <c r="S19" i="3"/>
  <c r="G19" i="3"/>
  <c r="CA19" i="3" l="1"/>
  <c r="CB19" i="3"/>
</calcChain>
</file>

<file path=xl/sharedStrings.xml><?xml version="1.0" encoding="utf-8"?>
<sst xmlns="http://schemas.openxmlformats.org/spreadsheetml/2006/main" count="19944" uniqueCount="4122">
  <si>
    <t>GDP/GO</t>
  </si>
  <si>
    <t>Orig.</t>
  </si>
  <si>
    <t>Final</t>
  </si>
  <si>
    <t>amaiz</t>
  </si>
  <si>
    <t>asorg</t>
  </si>
  <si>
    <t>arice</t>
  </si>
  <si>
    <t>awhea</t>
  </si>
  <si>
    <t>aocer</t>
  </si>
  <si>
    <t>apuls</t>
  </si>
  <si>
    <t>agnut</t>
  </si>
  <si>
    <t>aoils</t>
  </si>
  <si>
    <t>acass</t>
  </si>
  <si>
    <t>aipot</t>
  </si>
  <si>
    <t>aspot</t>
  </si>
  <si>
    <t>aroot</t>
  </si>
  <si>
    <t>aleaf</t>
  </si>
  <si>
    <t>avege</t>
  </si>
  <si>
    <t>asugr</t>
  </si>
  <si>
    <t>atoba</t>
  </si>
  <si>
    <t>acott</t>
  </si>
  <si>
    <t>anuts</t>
  </si>
  <si>
    <t>abana</t>
  </si>
  <si>
    <t>afrui</t>
  </si>
  <si>
    <t>ateal</t>
  </si>
  <si>
    <t>acoff</t>
  </si>
  <si>
    <t>acoco</t>
  </si>
  <si>
    <t>aflwr</t>
  </si>
  <si>
    <t>arubb</t>
  </si>
  <si>
    <t>aocrp</t>
  </si>
  <si>
    <t>acatt</t>
  </si>
  <si>
    <t>amilk</t>
  </si>
  <si>
    <t>apoul</t>
  </si>
  <si>
    <t>aeggs</t>
  </si>
  <si>
    <t>asmlr</t>
  </si>
  <si>
    <t>aoliv</t>
  </si>
  <si>
    <t>afore</t>
  </si>
  <si>
    <t>aaqua</t>
  </si>
  <si>
    <t>afish</t>
  </si>
  <si>
    <t>acoal</t>
  </si>
  <si>
    <t>acoil</t>
  </si>
  <si>
    <t>angas</t>
  </si>
  <si>
    <t>aomin</t>
  </si>
  <si>
    <t>ameat</t>
  </si>
  <si>
    <t>afsea</t>
  </si>
  <si>
    <t>adair</t>
  </si>
  <si>
    <t>afveg</t>
  </si>
  <si>
    <t>afoil</t>
  </si>
  <si>
    <t>asmll</t>
  </si>
  <si>
    <t>armll</t>
  </si>
  <si>
    <t>awmll</t>
  </si>
  <si>
    <t>agmll</t>
  </si>
  <si>
    <t>asref</t>
  </si>
  <si>
    <t>apcof</t>
  </si>
  <si>
    <t>aptea</t>
  </si>
  <si>
    <t>afood</t>
  </si>
  <si>
    <t>afeed</t>
  </si>
  <si>
    <t>abeve</t>
  </si>
  <si>
    <t>aptob</t>
  </si>
  <si>
    <t>ayarn</t>
  </si>
  <si>
    <t>atext</t>
  </si>
  <si>
    <t>aclth</t>
  </si>
  <si>
    <t>aleat</t>
  </si>
  <si>
    <t>awood</t>
  </si>
  <si>
    <t>apapr</t>
  </si>
  <si>
    <t>apetr</t>
  </si>
  <si>
    <t>afert</t>
  </si>
  <si>
    <t>achem</t>
  </si>
  <si>
    <t>anmet</t>
  </si>
  <si>
    <t>ametl</t>
  </si>
  <si>
    <t>amach</t>
  </si>
  <si>
    <t>aequi</t>
  </si>
  <si>
    <t>avehi</t>
  </si>
  <si>
    <t>aoman</t>
  </si>
  <si>
    <t>aelec</t>
  </si>
  <si>
    <t>awatr</t>
  </si>
  <si>
    <t>acons</t>
  </si>
  <si>
    <t>atran</t>
  </si>
  <si>
    <t>ahotl</t>
  </si>
  <si>
    <t>arest</t>
  </si>
  <si>
    <t>acomm</t>
  </si>
  <si>
    <t>areal</t>
  </si>
  <si>
    <t>apadm</t>
  </si>
  <si>
    <t>aeduc</t>
  </si>
  <si>
    <t>aheal</t>
  </si>
  <si>
    <t>aosrv</t>
  </si>
  <si>
    <t>Alt 1</t>
  </si>
  <si>
    <t>Alt 2</t>
  </si>
  <si>
    <t>flab</t>
  </si>
  <si>
    <t>flnd</t>
  </si>
  <si>
    <t>fcap</t>
  </si>
  <si>
    <t>FAC SHR</t>
  </si>
  <si>
    <t>cmaiz</t>
  </si>
  <si>
    <t>csorg</t>
  </si>
  <si>
    <t>crice</t>
  </si>
  <si>
    <t>cwhea</t>
  </si>
  <si>
    <t>cocer</t>
  </si>
  <si>
    <t>cpuls</t>
  </si>
  <si>
    <t>cgnut</t>
  </si>
  <si>
    <t>coils</t>
  </si>
  <si>
    <t>ccass</t>
  </si>
  <si>
    <t>cipot</t>
  </si>
  <si>
    <t>cspot</t>
  </si>
  <si>
    <t>croot</t>
  </si>
  <si>
    <t>cleaf</t>
  </si>
  <si>
    <t>cvege</t>
  </si>
  <si>
    <t>csugr</t>
  </si>
  <si>
    <t>ctoba</t>
  </si>
  <si>
    <t>ccott</t>
  </si>
  <si>
    <t>cnuts</t>
  </si>
  <si>
    <t>cbana</t>
  </si>
  <si>
    <t>cfrui</t>
  </si>
  <si>
    <t>cteal</t>
  </si>
  <si>
    <t>ccoff</t>
  </si>
  <si>
    <t>ccoco</t>
  </si>
  <si>
    <t>cflwr</t>
  </si>
  <si>
    <t>crubb</t>
  </si>
  <si>
    <t>cocrp</t>
  </si>
  <si>
    <t>ccatt</t>
  </si>
  <si>
    <t>cmilk</t>
  </si>
  <si>
    <t>cpoul</t>
  </si>
  <si>
    <t>ceggs</t>
  </si>
  <si>
    <t>csmlr</t>
  </si>
  <si>
    <t>coliv</t>
  </si>
  <si>
    <t>cfore</t>
  </si>
  <si>
    <t>caqua</t>
  </si>
  <si>
    <t>cfish</t>
  </si>
  <si>
    <t>ccoal</t>
  </si>
  <si>
    <t>ccoil</t>
  </si>
  <si>
    <t>cngas</t>
  </si>
  <si>
    <t>comin</t>
  </si>
  <si>
    <t>cmeat</t>
  </si>
  <si>
    <t>cfsea</t>
  </si>
  <si>
    <t>cdair</t>
  </si>
  <si>
    <t>cfveg</t>
  </si>
  <si>
    <t>cfoil</t>
  </si>
  <si>
    <t>csmll</t>
  </si>
  <si>
    <t>crmll</t>
  </si>
  <si>
    <t>cwmll</t>
  </si>
  <si>
    <t>cgmll</t>
  </si>
  <si>
    <t>csref</t>
  </si>
  <si>
    <t>cpcof</t>
  </si>
  <si>
    <t>cptea</t>
  </si>
  <si>
    <t>cfood</t>
  </si>
  <si>
    <t>cfeed</t>
  </si>
  <si>
    <t>cbeve</t>
  </si>
  <si>
    <t>cptob</t>
  </si>
  <si>
    <t>cyarn</t>
  </si>
  <si>
    <t>ctext</t>
  </si>
  <si>
    <t>cclth</t>
  </si>
  <si>
    <t>cleat</t>
  </si>
  <si>
    <t>cwood</t>
  </si>
  <si>
    <t>cpapr</t>
  </si>
  <si>
    <t>cpetr</t>
  </si>
  <si>
    <t>cfert</t>
  </si>
  <si>
    <t>cchem</t>
  </si>
  <si>
    <t>cnmet</t>
  </si>
  <si>
    <t>cmetl</t>
  </si>
  <si>
    <t>cmach</t>
  </si>
  <si>
    <t>cequi</t>
  </si>
  <si>
    <t>cvehi</t>
  </si>
  <si>
    <t>coman</t>
  </si>
  <si>
    <t>celec</t>
  </si>
  <si>
    <t>cwatr</t>
  </si>
  <si>
    <t>ccons</t>
  </si>
  <si>
    <t>ctran</t>
  </si>
  <si>
    <t>chotl</t>
  </si>
  <si>
    <t>crest</t>
  </si>
  <si>
    <t>ccomm</t>
  </si>
  <si>
    <t>creal</t>
  </si>
  <si>
    <t>cpadm</t>
  </si>
  <si>
    <t>ceduc</t>
  </si>
  <si>
    <t>cheal</t>
  </si>
  <si>
    <t>cosrv</t>
  </si>
  <si>
    <t>Final Coefficients</t>
  </si>
  <si>
    <t>Maize</t>
  </si>
  <si>
    <t>Other cereals</t>
  </si>
  <si>
    <t>Pulses</t>
  </si>
  <si>
    <t>Cassava</t>
  </si>
  <si>
    <t>Irish potatoes</t>
  </si>
  <si>
    <t>Sweet potatoes</t>
  </si>
  <si>
    <t>Other roots</t>
  </si>
  <si>
    <t>Other vegetables</t>
  </si>
  <si>
    <t>Sugarcane</t>
  </si>
  <si>
    <t>Tobacco</t>
  </si>
  <si>
    <t>Other fruits</t>
  </si>
  <si>
    <t>Coffee</t>
  </si>
  <si>
    <t>Raw milk</t>
  </si>
  <si>
    <t>Eggs</t>
  </si>
  <si>
    <t>Forestry</t>
  </si>
  <si>
    <t>Natural gas</t>
  </si>
  <si>
    <t>Other manufacturing</t>
  </si>
  <si>
    <t>Education</t>
  </si>
  <si>
    <t xml:space="preserve"> </t>
  </si>
  <si>
    <t>Total</t>
  </si>
  <si>
    <t>Animal and vegetable oils and fats</t>
  </si>
  <si>
    <t>x</t>
  </si>
  <si>
    <t>omin</t>
  </si>
  <si>
    <t>aserv</t>
  </si>
  <si>
    <t>apyre</t>
  </si>
  <si>
    <t>cpyre</t>
  </si>
  <si>
    <t>trc</t>
  </si>
  <si>
    <t>Rwanda SAM 2011</t>
  </si>
  <si>
    <t>apota</t>
  </si>
  <si>
    <t>agtea</t>
  </si>
  <si>
    <t>aotex</t>
  </si>
  <si>
    <t>aboli</t>
  </si>
  <si>
    <t>ashli</t>
  </si>
  <si>
    <t>aswli</t>
  </si>
  <si>
    <t>apoli</t>
  </si>
  <si>
    <t>aegg</t>
  </si>
  <si>
    <t>amini</t>
  </si>
  <si>
    <t>amfdp</t>
  </si>
  <si>
    <t>acere</t>
  </si>
  <si>
    <t>acomg</t>
  </si>
  <si>
    <t>atemg</t>
  </si>
  <si>
    <t>abake</t>
  </si>
  <si>
    <t>atbev</t>
  </si>
  <si>
    <t>antbe</t>
  </si>
  <si>
    <t>amine</t>
  </si>
  <si>
    <t>afurn</t>
  </si>
  <si>
    <t>areta</t>
  </si>
  <si>
    <t>ahote</t>
  </si>
  <si>
    <t>afina</t>
  </si>
  <si>
    <t>arsta</t>
  </si>
  <si>
    <t>arepa</t>
  </si>
  <si>
    <t>agov</t>
  </si>
  <si>
    <t>aoser</t>
  </si>
  <si>
    <t>cpota</t>
  </si>
  <si>
    <t>cgtea</t>
  </si>
  <si>
    <t>cotex</t>
  </si>
  <si>
    <t>cboli</t>
  </si>
  <si>
    <t>cshli</t>
  </si>
  <si>
    <t>cswli</t>
  </si>
  <si>
    <t>cpoli</t>
  </si>
  <si>
    <t>cegg</t>
  </si>
  <si>
    <t>cmini</t>
  </si>
  <si>
    <t>cmfdp</t>
  </si>
  <si>
    <t>ccere</t>
  </si>
  <si>
    <t>ccomg</t>
  </si>
  <si>
    <t>ctemg</t>
  </si>
  <si>
    <t>cbake</t>
  </si>
  <si>
    <t>ctbev</t>
  </si>
  <si>
    <t>cntbe</t>
  </si>
  <si>
    <t>cmine</t>
  </si>
  <si>
    <t>cfurn</t>
  </si>
  <si>
    <t>creta</t>
  </si>
  <si>
    <t>chote</t>
  </si>
  <si>
    <t>cfina</t>
  </si>
  <si>
    <t>crsta</t>
  </si>
  <si>
    <t>cserv</t>
  </si>
  <si>
    <t>crepa</t>
  </si>
  <si>
    <t>cgov</t>
  </si>
  <si>
    <t>coser</t>
  </si>
  <si>
    <t>flab-ag</t>
  </si>
  <si>
    <t>flab-us</t>
  </si>
  <si>
    <t>flab-ls</t>
  </si>
  <si>
    <t>flab-hs</t>
  </si>
  <si>
    <t>fliv</t>
  </si>
  <si>
    <t>fcap-ag</t>
  </si>
  <si>
    <t>fcap-na</t>
  </si>
  <si>
    <t>fcap-ss</t>
  </si>
  <si>
    <t>hhd-rur</t>
  </si>
  <si>
    <t>hhd-urb</t>
  </si>
  <si>
    <t>gov</t>
  </si>
  <si>
    <t>dtax</t>
  </si>
  <si>
    <t>mtax</t>
  </si>
  <si>
    <t>stax</t>
  </si>
  <si>
    <t>s-i</t>
  </si>
  <si>
    <t>row</t>
  </si>
  <si>
    <t>total</t>
  </si>
  <si>
    <t>maiz</t>
  </si>
  <si>
    <t>sorg</t>
  </si>
  <si>
    <t>vege</t>
  </si>
  <si>
    <t>rice</t>
  </si>
  <si>
    <t>sugr</t>
  </si>
  <si>
    <t>whea</t>
  </si>
  <si>
    <t>toba</t>
  </si>
  <si>
    <t>ocer</t>
  </si>
  <si>
    <t>ocrp</t>
  </si>
  <si>
    <t>gnut</t>
  </si>
  <si>
    <t>frui</t>
  </si>
  <si>
    <t>oils</t>
  </si>
  <si>
    <t>cass</t>
  </si>
  <si>
    <t>ipot</t>
  </si>
  <si>
    <t>spot</t>
  </si>
  <si>
    <t>root</t>
  </si>
  <si>
    <t>coff</t>
  </si>
  <si>
    <t>catt</t>
  </si>
  <si>
    <t>oliv</t>
  </si>
  <si>
    <t>bana</t>
  </si>
  <si>
    <t>smlr</t>
  </si>
  <si>
    <t>teal</t>
  </si>
  <si>
    <t>poul</t>
  </si>
  <si>
    <t>milk</t>
  </si>
  <si>
    <t>eggs</t>
  </si>
  <si>
    <t>fore</t>
  </si>
  <si>
    <t>fish</t>
  </si>
  <si>
    <t>ngas</t>
  </si>
  <si>
    <t>meat</t>
  </si>
  <si>
    <t>fsea</t>
  </si>
  <si>
    <t>dair</t>
  </si>
  <si>
    <t>fveg</t>
  </si>
  <si>
    <t>foil</t>
  </si>
  <si>
    <t>gmll</t>
  </si>
  <si>
    <t>food</t>
  </si>
  <si>
    <t>feed</t>
  </si>
  <si>
    <t>beve</t>
  </si>
  <si>
    <t>ptob</t>
  </si>
  <si>
    <t>text</t>
  </si>
  <si>
    <t>wood</t>
  </si>
  <si>
    <t>petr</t>
  </si>
  <si>
    <t>chem</t>
  </si>
  <si>
    <t>nmet</t>
  </si>
  <si>
    <t>metl</t>
  </si>
  <si>
    <t>mach</t>
  </si>
  <si>
    <t>vehi</t>
  </si>
  <si>
    <t>oman</t>
  </si>
  <si>
    <t>elec</t>
  </si>
  <si>
    <t>watr</t>
  </si>
  <si>
    <t>cons</t>
  </si>
  <si>
    <t>hotl</t>
  </si>
  <si>
    <t>comm</t>
  </si>
  <si>
    <t>real</t>
  </si>
  <si>
    <t>Manufacture of clay building materials</t>
  </si>
  <si>
    <t>Manufacture of cement, lime and plaster</t>
  </si>
  <si>
    <t>padm</t>
  </si>
  <si>
    <t>educ</t>
  </si>
  <si>
    <t>heal</t>
  </si>
  <si>
    <t>osrv</t>
  </si>
  <si>
    <t>Maintenance and repair of motor vehicles</t>
  </si>
  <si>
    <t>amore</t>
  </si>
  <si>
    <t>ammill</t>
  </si>
  <si>
    <t>aalco</t>
  </si>
  <si>
    <t>aprnt</t>
  </si>
  <si>
    <t>aphar</t>
  </si>
  <si>
    <t>aprub</t>
  </si>
  <si>
    <t>aceme</t>
  </si>
  <si>
    <t>aclay</t>
  </si>
  <si>
    <t>arepr</t>
  </si>
  <si>
    <t>awast</t>
  </si>
  <si>
    <t>acont</t>
  </si>
  <si>
    <t>avehr</t>
  </si>
  <si>
    <t>aveht</t>
  </si>
  <si>
    <t>atrdw</t>
  </si>
  <si>
    <t>atrdr</t>
  </si>
  <si>
    <t>atrnl</t>
  </si>
  <si>
    <t>atrna</t>
  </si>
  <si>
    <t>atrns</t>
  </si>
  <si>
    <t>apost</t>
  </si>
  <si>
    <t>apubl</t>
  </si>
  <si>
    <t>ainfo</t>
  </si>
  <si>
    <t>abank</t>
  </si>
  <si>
    <t>ainsu</t>
  </si>
  <si>
    <t>aofsv</t>
  </si>
  <si>
    <t>arent</t>
  </si>
  <si>
    <t>alegl</t>
  </si>
  <si>
    <t>aenga</t>
  </si>
  <si>
    <t>aprod</t>
  </si>
  <si>
    <t>atrvl</t>
  </si>
  <si>
    <t>aobsv</t>
  </si>
  <si>
    <t>asocw</t>
  </si>
  <si>
    <t>acult</t>
  </si>
  <si>
    <t>aarts</t>
  </si>
  <si>
    <t>adsrv</t>
  </si>
  <si>
    <t>cmore</t>
  </si>
  <si>
    <t>cmmill</t>
  </si>
  <si>
    <t>calco</t>
  </si>
  <si>
    <t>cprnt</t>
  </si>
  <si>
    <t>cphar</t>
  </si>
  <si>
    <t>cprub</t>
  </si>
  <si>
    <t>cceme</t>
  </si>
  <si>
    <t>cclay</t>
  </si>
  <si>
    <t>crepr</t>
  </si>
  <si>
    <t>cwast</t>
  </si>
  <si>
    <t>ccont</t>
  </si>
  <si>
    <t>cvehr</t>
  </si>
  <si>
    <t>cveht</t>
  </si>
  <si>
    <t>ctrdw</t>
  </si>
  <si>
    <t>ctrdr</t>
  </si>
  <si>
    <t>ctrnl</t>
  </si>
  <si>
    <t>ctrna</t>
  </si>
  <si>
    <t>ctrns</t>
  </si>
  <si>
    <t>cpost</t>
  </si>
  <si>
    <t>cpubl</t>
  </si>
  <si>
    <t>cinfo</t>
  </si>
  <si>
    <t>cbank</t>
  </si>
  <si>
    <t>cinsu</t>
  </si>
  <si>
    <t>cofsv</t>
  </si>
  <si>
    <t>crent</t>
  </si>
  <si>
    <t>clegl</t>
  </si>
  <si>
    <t>cenga</t>
  </si>
  <si>
    <t>cprod</t>
  </si>
  <si>
    <t>ctrvl</t>
  </si>
  <si>
    <t>cobsv</t>
  </si>
  <si>
    <t>csocw</t>
  </si>
  <si>
    <t>ccult</t>
  </si>
  <si>
    <t>carts</t>
  </si>
  <si>
    <t>cdsrv</t>
  </si>
  <si>
    <t>atax</t>
  </si>
  <si>
    <t>Tea (unprocessed green leaf)</t>
  </si>
  <si>
    <t>Metal ores</t>
  </si>
  <si>
    <t>Meat and meat products</t>
  </si>
  <si>
    <t>Prepared and preserved fish</t>
  </si>
  <si>
    <t>Dairy products</t>
  </si>
  <si>
    <t>Prepared and preserved vegetables</t>
  </si>
  <si>
    <t>Bakery products</t>
  </si>
  <si>
    <t>Animal feed &amp; other by-products</t>
  </si>
  <si>
    <t>Alcoholic drinks</t>
  </si>
  <si>
    <t>Soft drinks</t>
  </si>
  <si>
    <t>Tobacco products</t>
  </si>
  <si>
    <t>Printing and reproduction of recorded media</t>
  </si>
  <si>
    <t>Coke and refined petroleum products</t>
  </si>
  <si>
    <t>Pharmaceutical products</t>
  </si>
  <si>
    <t>Rubber and plastics products</t>
  </si>
  <si>
    <t>Non-metallic mineral products n.e.c.</t>
  </si>
  <si>
    <t>Metals &amp; metal products, except machinery and equipment</t>
  </si>
  <si>
    <t>Furniture</t>
  </si>
  <si>
    <t>Repair and installation of machinery and equipment</t>
  </si>
  <si>
    <t>Electricity, gas, steam and air conditioning supply</t>
  </si>
  <si>
    <t>Water collection, treatment and supply: sewrage</t>
  </si>
  <si>
    <t>Waste collection and management</t>
  </si>
  <si>
    <t>Construction (modern)</t>
  </si>
  <si>
    <t>Construction (traditional)</t>
  </si>
  <si>
    <t>Wholesale and retail trade of motor vehicles and motorcycles</t>
  </si>
  <si>
    <t>Wholesale trade, except of motor vehicles and motorcycles</t>
  </si>
  <si>
    <t>Retail trade, except of motor vehicles and motorcycles</t>
  </si>
  <si>
    <t>Land transport</t>
  </si>
  <si>
    <t>Air transport</t>
  </si>
  <si>
    <t xml:space="preserve">Services related to transport </t>
  </si>
  <si>
    <t>Postal and courier activities</t>
  </si>
  <si>
    <t>Publishing, video making, programming &amp; broadcasting activities</t>
  </si>
  <si>
    <t>Telecommunication</t>
  </si>
  <si>
    <t>Information technology services</t>
  </si>
  <si>
    <t>Monetary institutions</t>
  </si>
  <si>
    <t>Insurance, reinsurance and pension funding, except compulsory social security</t>
  </si>
  <si>
    <t>Other financial services</t>
  </si>
  <si>
    <t>Rental value of dwellings</t>
  </si>
  <si>
    <t>Other real estate activities</t>
  </si>
  <si>
    <t>Legal, accounting management &amp; head office activities</t>
  </si>
  <si>
    <t>Architectural and engineering activities</t>
  </si>
  <si>
    <t>Other professional, scientific and technical activities</t>
  </si>
  <si>
    <t>Travel agents and tour operators</t>
  </si>
  <si>
    <t>Other administrative and support service activities</t>
  </si>
  <si>
    <t>Public administration and defence; compulsory social security</t>
  </si>
  <si>
    <t>Human health activities</t>
  </si>
  <si>
    <t>Social work activities</t>
  </si>
  <si>
    <t>Libraries, archives, museums and other cultural activities</t>
  </si>
  <si>
    <t>Other arts, entertainment and recreation</t>
  </si>
  <si>
    <t>Domestic services</t>
  </si>
  <si>
    <t>Other service activities</t>
  </si>
  <si>
    <t>Table 1: Summary Supply and Use Table: Rwanda 2017, RWF billions</t>
  </si>
  <si>
    <t>Domestic Production</t>
  </si>
  <si>
    <t>Imports of Goods &amp; Services</t>
  </si>
  <si>
    <t>Margins</t>
  </si>
  <si>
    <t>Taxes on products less Subsidies on products</t>
  </si>
  <si>
    <t>Total Supply</t>
  </si>
  <si>
    <t>Intermediate Demand</t>
  </si>
  <si>
    <t>Household Final Consumption Expenditure</t>
  </si>
  <si>
    <t>General Government and NGO Final Consumption Expenditure</t>
  </si>
  <si>
    <t>Gross Capital Formation</t>
  </si>
  <si>
    <t>Exports of Goods &amp; Services</t>
  </si>
  <si>
    <t>Total Demand</t>
  </si>
  <si>
    <t>A11</t>
  </si>
  <si>
    <t>Cereals</t>
  </si>
  <si>
    <t>A111</t>
  </si>
  <si>
    <t>Sorghum</t>
  </si>
  <si>
    <t>A112</t>
  </si>
  <si>
    <t>A113</t>
  </si>
  <si>
    <t>Wheat</t>
  </si>
  <si>
    <t>A116</t>
  </si>
  <si>
    <t>Paddy &amp; husked rice</t>
  </si>
  <si>
    <t>A119</t>
  </si>
  <si>
    <t>A12</t>
  </si>
  <si>
    <t>Roots and Tubers</t>
  </si>
  <si>
    <t>A121</t>
  </si>
  <si>
    <t>A122</t>
  </si>
  <si>
    <t>A123</t>
  </si>
  <si>
    <t>A129</t>
  </si>
  <si>
    <t>Other roots &amp; tubers</t>
  </si>
  <si>
    <t>A13</t>
  </si>
  <si>
    <t>Vegetables</t>
  </si>
  <si>
    <t>A131</t>
  </si>
  <si>
    <t xml:space="preserve">Dried beans </t>
  </si>
  <si>
    <t>A132</t>
  </si>
  <si>
    <t>Peas &amp; other legumes</t>
  </si>
  <si>
    <t>A139</t>
  </si>
  <si>
    <t>A14</t>
  </si>
  <si>
    <t>Bananas and fruit</t>
  </si>
  <si>
    <t>A141</t>
  </si>
  <si>
    <t>Bananas for beer</t>
  </si>
  <si>
    <t>A142</t>
  </si>
  <si>
    <t>Bananas for cooking</t>
  </si>
  <si>
    <t>A143</t>
  </si>
  <si>
    <t>Bananas (sweet)</t>
  </si>
  <si>
    <t>A149</t>
  </si>
  <si>
    <t>Other fruit &amp; nuts</t>
  </si>
  <si>
    <t>A15</t>
  </si>
  <si>
    <t>Oil seeds n.e.c. and oleaginous fruit</t>
  </si>
  <si>
    <t>A151</t>
  </si>
  <si>
    <t>Ground nuts</t>
  </si>
  <si>
    <t>A152</t>
  </si>
  <si>
    <t>Soya</t>
  </si>
  <si>
    <t>A159</t>
  </si>
  <si>
    <t>Other oil seeds</t>
  </si>
  <si>
    <t>A21</t>
  </si>
  <si>
    <t>A210</t>
  </si>
  <si>
    <t>Coffee, not roasted, not decaffeinated</t>
  </si>
  <si>
    <t>A22</t>
  </si>
  <si>
    <t>A220</t>
  </si>
  <si>
    <t>A29</t>
  </si>
  <si>
    <t>Other agricultural products</t>
  </si>
  <si>
    <t>A291</t>
  </si>
  <si>
    <t>Tobacco, raw</t>
  </si>
  <si>
    <t>A292</t>
  </si>
  <si>
    <t>Sugar cane</t>
  </si>
  <si>
    <t>A293</t>
  </si>
  <si>
    <t>Pyrethrum</t>
  </si>
  <si>
    <t>A299</t>
  </si>
  <si>
    <t>Agricultural products n.e.c.</t>
  </si>
  <si>
    <t>A31</t>
  </si>
  <si>
    <t>Livestock</t>
  </si>
  <si>
    <t>A311</t>
  </si>
  <si>
    <t>Bovine cattle, live</t>
  </si>
  <si>
    <t>A312</t>
  </si>
  <si>
    <t>Sheep, goats, pigs,live</t>
  </si>
  <si>
    <t>A313</t>
  </si>
  <si>
    <t>Poultry, live</t>
  </si>
  <si>
    <t>A319</t>
  </si>
  <si>
    <t>Other live animals</t>
  </si>
  <si>
    <t>A32</t>
  </si>
  <si>
    <t>Livestock and hunting products</t>
  </si>
  <si>
    <t>A321</t>
  </si>
  <si>
    <t>A322</t>
  </si>
  <si>
    <t>A323</t>
  </si>
  <si>
    <t>Natural honey</t>
  </si>
  <si>
    <t>A329</t>
  </si>
  <si>
    <t>Other livestock &amp; hunting products</t>
  </si>
  <si>
    <t>A40</t>
  </si>
  <si>
    <t>Forestry products</t>
  </si>
  <si>
    <t>A401</t>
  </si>
  <si>
    <t>Fuel wood</t>
  </si>
  <si>
    <t>A402</t>
  </si>
  <si>
    <t>Charcoal</t>
  </si>
  <si>
    <t>A409</t>
  </si>
  <si>
    <t>Other forestry products</t>
  </si>
  <si>
    <t>A50</t>
  </si>
  <si>
    <t>Fishery products</t>
  </si>
  <si>
    <t>A500</t>
  </si>
  <si>
    <t>B01</t>
  </si>
  <si>
    <t>B03</t>
  </si>
  <si>
    <t>B09</t>
  </si>
  <si>
    <t>Quarry &amp; other mining products</t>
  </si>
  <si>
    <t>C11</t>
  </si>
  <si>
    <t>C12</t>
  </si>
  <si>
    <t>C13</t>
  </si>
  <si>
    <t>C14</t>
  </si>
  <si>
    <t>C15</t>
  </si>
  <si>
    <t>C16</t>
  </si>
  <si>
    <t>Grain mill products</t>
  </si>
  <si>
    <t>C17</t>
  </si>
  <si>
    <t>C18</t>
  </si>
  <si>
    <t>C19</t>
  </si>
  <si>
    <t>Other manufactured food products</t>
  </si>
  <si>
    <t>C21</t>
  </si>
  <si>
    <t>C22</t>
  </si>
  <si>
    <t>C23</t>
  </si>
  <si>
    <t>C30</t>
  </si>
  <si>
    <t>Textiles, clothing &amp; leather products</t>
  </si>
  <si>
    <t>C41</t>
  </si>
  <si>
    <t>Wood, paper and related products</t>
  </si>
  <si>
    <t>C42</t>
  </si>
  <si>
    <t>C51</t>
  </si>
  <si>
    <t>C52</t>
  </si>
  <si>
    <t>Chemicals and chemical products</t>
  </si>
  <si>
    <t>C53</t>
  </si>
  <si>
    <t>C54</t>
  </si>
  <si>
    <t>C61</t>
  </si>
  <si>
    <t>C62</t>
  </si>
  <si>
    <t>C63</t>
  </si>
  <si>
    <t>C72</t>
  </si>
  <si>
    <t>C74</t>
  </si>
  <si>
    <t>Machinery and equipment (except transport)</t>
  </si>
  <si>
    <t>C76</t>
  </si>
  <si>
    <t>Transport equipment</t>
  </si>
  <si>
    <t>C81</t>
  </si>
  <si>
    <t>C82</t>
  </si>
  <si>
    <t>C83</t>
  </si>
  <si>
    <t>D00</t>
  </si>
  <si>
    <t>E01</t>
  </si>
  <si>
    <t>E02</t>
  </si>
  <si>
    <t>F01</t>
  </si>
  <si>
    <t>F02</t>
  </si>
  <si>
    <t>G10</t>
  </si>
  <si>
    <t>G21</t>
  </si>
  <si>
    <t>G22</t>
  </si>
  <si>
    <t>G23</t>
  </si>
  <si>
    <t>H10</t>
  </si>
  <si>
    <t>H20</t>
  </si>
  <si>
    <t>H31</t>
  </si>
  <si>
    <t>H32</t>
  </si>
  <si>
    <t>I00</t>
  </si>
  <si>
    <t>Hotels &amp; restaurants</t>
  </si>
  <si>
    <t>J10</t>
  </si>
  <si>
    <t>J20</t>
  </si>
  <si>
    <t>J30</t>
  </si>
  <si>
    <t>K01</t>
  </si>
  <si>
    <t>K02</t>
  </si>
  <si>
    <t>K03</t>
  </si>
  <si>
    <t>L01</t>
  </si>
  <si>
    <t>L09</t>
  </si>
  <si>
    <t>M01</t>
  </si>
  <si>
    <t>M02</t>
  </si>
  <si>
    <t>M03</t>
  </si>
  <si>
    <t>N01</t>
  </si>
  <si>
    <t>N09</t>
  </si>
  <si>
    <t>O00</t>
  </si>
  <si>
    <t>P00</t>
  </si>
  <si>
    <t>Q01</t>
  </si>
  <si>
    <t>Q02</t>
  </si>
  <si>
    <t>R01</t>
  </si>
  <si>
    <t>R09</t>
  </si>
  <si>
    <t>S00</t>
  </si>
  <si>
    <t>T00</t>
  </si>
  <si>
    <t>V00</t>
  </si>
  <si>
    <t>Travel debits &amp; credits</t>
  </si>
  <si>
    <t>X00</t>
  </si>
  <si>
    <t>Unallocated products</t>
  </si>
  <si>
    <t>Billions of FRW</t>
  </si>
  <si>
    <t>SUT Part C:  Intermediate consumption matrix</t>
  </si>
  <si>
    <t>GDP</t>
  </si>
  <si>
    <t>GO</t>
  </si>
  <si>
    <t>SUT Part D:  Make matrix</t>
  </si>
  <si>
    <t>Activities</t>
  </si>
  <si>
    <t>SUT</t>
  </si>
  <si>
    <t>Labor</t>
  </si>
  <si>
    <t>Capital</t>
  </si>
  <si>
    <t>Land</t>
  </si>
  <si>
    <t>Used</t>
  </si>
  <si>
    <t>Chemicals</t>
  </si>
  <si>
    <t>HHD</t>
  </si>
  <si>
    <t>GOV</t>
  </si>
  <si>
    <t>S-I</t>
  </si>
  <si>
    <t>IMP</t>
  </si>
  <si>
    <t>EXP</t>
  </si>
  <si>
    <t>Water section 5</t>
  </si>
  <si>
    <t>Electricity section 5</t>
  </si>
  <si>
    <t>House maintainance, extension, construction</t>
  </si>
  <si>
    <t>Rent - Imputed rent section 5</t>
  </si>
  <si>
    <t>rent</t>
  </si>
  <si>
    <t>Education section 2</t>
  </si>
  <si>
    <t>Other expenditures</t>
  </si>
  <si>
    <t>Other ceremonies</t>
  </si>
  <si>
    <t>Offering and tythes</t>
  </si>
  <si>
    <t>Religious festivals</t>
  </si>
  <si>
    <t>Death (funeral)</t>
  </si>
  <si>
    <t>Baptism</t>
  </si>
  <si>
    <t>Contribution to other HH's wedding</t>
  </si>
  <si>
    <t>Weddings/Introduction own HH</t>
  </si>
  <si>
    <t>Gifts and donations</t>
  </si>
  <si>
    <t>Charitable works</t>
  </si>
  <si>
    <t>Contributions to mutual aid or developmental</t>
  </si>
  <si>
    <t>Other taxes/Duties</t>
  </si>
  <si>
    <t>Taxes on property</t>
  </si>
  <si>
    <t>Bar and restaurant foods</t>
  </si>
  <si>
    <t>Chicken / fish grilled</t>
  </si>
  <si>
    <t>Shish kebab(Brochette)</t>
  </si>
  <si>
    <t>Commercial beer (imported)</t>
  </si>
  <si>
    <t>alco</t>
  </si>
  <si>
    <t>Commercial beer (local)</t>
  </si>
  <si>
    <t>Other local beer</t>
  </si>
  <si>
    <t>Local sorghum beer(ikigage)</t>
  </si>
  <si>
    <t>Local Banana beer</t>
  </si>
  <si>
    <t>Wine (imported)</t>
  </si>
  <si>
    <t>Wine (local)</t>
  </si>
  <si>
    <t>Liqueurs  (imported)</t>
  </si>
  <si>
    <t>Liqueurs  (local)</t>
  </si>
  <si>
    <t>Sorghum juice(Ubushera)</t>
  </si>
  <si>
    <t>Other juices of fruits (imported)</t>
  </si>
  <si>
    <t>Other juices of fruits (local)</t>
  </si>
  <si>
    <t>Passion fruit juice</t>
  </si>
  <si>
    <t>Local banana juice</t>
  </si>
  <si>
    <t>Carbonated Soft Drinks</t>
  </si>
  <si>
    <t>Mineral water</t>
  </si>
  <si>
    <t>Cocoa and powdered drinking chocolate</t>
  </si>
  <si>
    <t>Tea (imported)</t>
  </si>
  <si>
    <t>Tea (local)</t>
  </si>
  <si>
    <t>Coffee (imported)</t>
  </si>
  <si>
    <t>Coffee (local)</t>
  </si>
  <si>
    <t>Other food items</t>
  </si>
  <si>
    <t>Baby food</t>
  </si>
  <si>
    <t>Boullion cubes(MAGGI)</t>
  </si>
  <si>
    <t>Pepper-raw</t>
  </si>
  <si>
    <t>Tomato concentrate</t>
  </si>
  <si>
    <t>Mayonnaise</t>
  </si>
  <si>
    <t>Vinegar</t>
  </si>
  <si>
    <t>Pepper(ground / liquid)</t>
  </si>
  <si>
    <t>Salt</t>
  </si>
  <si>
    <t>Powdered juice(super dip)</t>
  </si>
  <si>
    <t>Candy / Gum</t>
  </si>
  <si>
    <t>Chocolate</t>
  </si>
  <si>
    <t>Honey</t>
  </si>
  <si>
    <t>Jam, marmalade</t>
  </si>
  <si>
    <t>Sugar  (imported)</t>
  </si>
  <si>
    <t>Sugar (local)</t>
  </si>
  <si>
    <t>Cassava (from factory)</t>
  </si>
  <si>
    <t>Cassava (flour)</t>
  </si>
  <si>
    <t>Cassava (fermented)</t>
  </si>
  <si>
    <t>Other tubers</t>
  </si>
  <si>
    <t>Yams/Ibikoro</t>
  </si>
  <si>
    <t>Tarot/amateke</t>
  </si>
  <si>
    <t>Cassava (root)</t>
  </si>
  <si>
    <t>Sweet potato</t>
  </si>
  <si>
    <t>Irish Potato</t>
  </si>
  <si>
    <t>Pepper</t>
  </si>
  <si>
    <t>Other Vegetables</t>
  </si>
  <si>
    <t>Amarante (large leafed green)</t>
  </si>
  <si>
    <t>Spinach</t>
  </si>
  <si>
    <t>Cabbages</t>
  </si>
  <si>
    <t>Amarante (small leafed green)</t>
  </si>
  <si>
    <t>Cassava leaves</t>
  </si>
  <si>
    <t>Mushrooms</t>
  </si>
  <si>
    <t>Parsley</t>
  </si>
  <si>
    <t>Celery</t>
  </si>
  <si>
    <t>Lettuce</t>
  </si>
  <si>
    <t>Leeks</t>
  </si>
  <si>
    <t>Carrot</t>
  </si>
  <si>
    <t>Eggplant</t>
  </si>
  <si>
    <t>Cucumber</t>
  </si>
  <si>
    <t>Pumpkin</t>
  </si>
  <si>
    <t>Garlic</t>
  </si>
  <si>
    <t>Onion</t>
  </si>
  <si>
    <t>Tomato</t>
  </si>
  <si>
    <t>Green pea (dry)</t>
  </si>
  <si>
    <t>Green pea (fresh)</t>
  </si>
  <si>
    <t>Soya (dry)</t>
  </si>
  <si>
    <t>Soya (fresh)</t>
  </si>
  <si>
    <t>Dry beans</t>
  </si>
  <si>
    <t>Fresh bean</t>
  </si>
  <si>
    <t>String bean</t>
  </si>
  <si>
    <t>Grilled ground nuts</t>
  </si>
  <si>
    <t>Ground nuts (peanuts)</t>
  </si>
  <si>
    <t>Groundnut flour</t>
  </si>
  <si>
    <t>Soya Flour</t>
  </si>
  <si>
    <t>Apples</t>
  </si>
  <si>
    <t>Berries</t>
  </si>
  <si>
    <t>Plums</t>
  </si>
  <si>
    <t>Passion Fruit</t>
  </si>
  <si>
    <t>Citron - Lemon</t>
  </si>
  <si>
    <t>Tangerine</t>
  </si>
  <si>
    <t>Orange (imported)</t>
  </si>
  <si>
    <t>Orange (local)</t>
  </si>
  <si>
    <t>Guava</t>
  </si>
  <si>
    <t>Pineapple</t>
  </si>
  <si>
    <t>Avocado</t>
  </si>
  <si>
    <t>Papayas</t>
  </si>
  <si>
    <t>Mangos</t>
  </si>
  <si>
    <t>Banana - cooking (Inyamunyo)</t>
  </si>
  <si>
    <t>Banana - beer (Ikakama/Inkashi)</t>
  </si>
  <si>
    <t>Banana fruit (Imineke)</t>
  </si>
  <si>
    <t>Lard of pork</t>
  </si>
  <si>
    <t>Other plant oils</t>
  </si>
  <si>
    <t>Palm oil</t>
  </si>
  <si>
    <t>Peanut oil</t>
  </si>
  <si>
    <t>Margarine</t>
  </si>
  <si>
    <t>Butter (imported)</t>
  </si>
  <si>
    <t>Butter (local)</t>
  </si>
  <si>
    <t>Cheese</t>
  </si>
  <si>
    <t>Ice cream</t>
  </si>
  <si>
    <t>Yogurt</t>
  </si>
  <si>
    <t>Milk powder</t>
  </si>
  <si>
    <t>Condensed milk unsweetened</t>
  </si>
  <si>
    <t>Curdled Milk</t>
  </si>
  <si>
    <t>Fresh milk</t>
  </si>
  <si>
    <t>Preserved/canned fish</t>
  </si>
  <si>
    <t>Small Sized Fish (dry)</t>
  </si>
  <si>
    <t>Fish (dry / smoked)</t>
  </si>
  <si>
    <t>Small Sized Fish (fresh)</t>
  </si>
  <si>
    <t>Fish (fresh / frozen)</t>
  </si>
  <si>
    <t>Other domestic poultries eg ducks</t>
  </si>
  <si>
    <t>Frozen chicken</t>
  </si>
  <si>
    <t>Chicken live</t>
  </si>
  <si>
    <t>Preserved/canned meat</t>
  </si>
  <si>
    <t>Sausages, bacon, ham  etc</t>
  </si>
  <si>
    <t>Other Meats</t>
  </si>
  <si>
    <t>Wild Meat</t>
  </si>
  <si>
    <t>Rabbit Meat</t>
  </si>
  <si>
    <t>Pork meat</t>
  </si>
  <si>
    <t>Goat meat</t>
  </si>
  <si>
    <t>Sheep /Mutton / lamb meat</t>
  </si>
  <si>
    <t>Beef meat</t>
  </si>
  <si>
    <t>Pasta</t>
  </si>
  <si>
    <t>Biscuits</t>
  </si>
  <si>
    <t>bake</t>
  </si>
  <si>
    <t>Cakes/Chapati/Mandazi</t>
  </si>
  <si>
    <t>Bread</t>
  </si>
  <si>
    <t>Other flour of cereals</t>
  </si>
  <si>
    <t>Wheat (flour)</t>
  </si>
  <si>
    <t>Sorghum (flour)</t>
  </si>
  <si>
    <t>Corn (from factory)</t>
  </si>
  <si>
    <t>Corn (flour)</t>
  </si>
  <si>
    <t>Wheat (grain)</t>
  </si>
  <si>
    <t>Fermented sorghum</t>
  </si>
  <si>
    <t>Dry maize (grain)</t>
  </si>
  <si>
    <t>Maize (fresh)</t>
  </si>
  <si>
    <t>Imported rice</t>
  </si>
  <si>
    <t>Local rice</t>
  </si>
  <si>
    <t>Other non-food products</t>
  </si>
  <si>
    <t>Cigarettes</t>
  </si>
  <si>
    <t>Dried tobacco leaves</t>
  </si>
  <si>
    <t>Internet cafe</t>
  </si>
  <si>
    <t>Public phone charges</t>
  </si>
  <si>
    <t>Airtime (cell phone) cards/Me 2 you</t>
  </si>
  <si>
    <t>Mobile phone battery recharging</t>
  </si>
  <si>
    <t>Other household repairs, furniture, beds, kitchen</t>
  </si>
  <si>
    <t>Shoes repair</t>
  </si>
  <si>
    <t>Clothing repair</t>
  </si>
  <si>
    <t>Fuel for generator</t>
  </si>
  <si>
    <t>Matches/lighter</t>
  </si>
  <si>
    <t>Candle</t>
  </si>
  <si>
    <t>Light bulbs</t>
  </si>
  <si>
    <t>Batteries</t>
  </si>
  <si>
    <t>Wood (cooking)</t>
  </si>
  <si>
    <t>Charcoal (cooking)</t>
  </si>
  <si>
    <t>Kerosene</t>
  </si>
  <si>
    <t>Gas (propane)</t>
  </si>
  <si>
    <t>Other transport, e,g Boats etc</t>
  </si>
  <si>
    <t>Motorcycle/Bicycle</t>
  </si>
  <si>
    <t>Buses  including Coaster and minibus</t>
  </si>
  <si>
    <t>trnl</t>
  </si>
  <si>
    <t>Taxi fees (Voiture)</t>
  </si>
  <si>
    <t>Parking</t>
  </si>
  <si>
    <t>trns</t>
  </si>
  <si>
    <t>Vehicles Lubricants</t>
  </si>
  <si>
    <t>Diesel (Fuel)</t>
  </si>
  <si>
    <t>Petrol (Fuel)</t>
  </si>
  <si>
    <t>Toilet paper</t>
  </si>
  <si>
    <t>Insecticides</t>
  </si>
  <si>
    <t>Other soaps and Detergents</t>
  </si>
  <si>
    <t>Bath soap</t>
  </si>
  <si>
    <t>Laundry soap</t>
  </si>
  <si>
    <t>Stationary (paper, staples, pen, pencil,</t>
  </si>
  <si>
    <t>prnt</t>
  </si>
  <si>
    <t>Newspapers</t>
  </si>
  <si>
    <t>Dancing</t>
  </si>
  <si>
    <t>arts</t>
  </si>
  <si>
    <t>Cinema/movie entry/ Video club</t>
  </si>
  <si>
    <t>Stadium entry</t>
  </si>
  <si>
    <t>Medical exams</t>
  </si>
  <si>
    <t>Medical consultations</t>
  </si>
  <si>
    <t>Condoms</t>
  </si>
  <si>
    <t>prub</t>
  </si>
  <si>
    <t>Other basic/preventive medicines</t>
  </si>
  <si>
    <t>phar</t>
  </si>
  <si>
    <t>Contraceptive drugs</t>
  </si>
  <si>
    <t>Worm medicine</t>
  </si>
  <si>
    <t>Astringents (iodine, alcohol)</t>
  </si>
  <si>
    <t>Antimalarial drugs</t>
  </si>
  <si>
    <t>Pain relievers (Aspirin/Paracetamol/Hedex,â¦)</t>
  </si>
  <si>
    <t>ARV drugs</t>
  </si>
  <si>
    <t>Asthma drugs</t>
  </si>
  <si>
    <t>High/low blood pressure drugs</t>
  </si>
  <si>
    <t>Heart disease medicines</t>
  </si>
  <si>
    <t>Diabetes drugs</t>
  </si>
  <si>
    <t>Photocopies/printing/scanner/other secretarial services</t>
  </si>
  <si>
    <t>obsv</t>
  </si>
  <si>
    <t>Security services</t>
  </si>
  <si>
    <t>prod</t>
  </si>
  <si>
    <t>Internet connection subscription (Rwandatel /MTN/TIGO/â¦</t>
  </si>
  <si>
    <t>Fax and courier services</t>
  </si>
  <si>
    <t>Postage stamps</t>
  </si>
  <si>
    <t>Sanitary napkins, pampers</t>
  </si>
  <si>
    <t>Deodorants</t>
  </si>
  <si>
    <t>Beauty/cosmetics products</t>
  </si>
  <si>
    <t>Hair products</t>
  </si>
  <si>
    <t>Toothpaste (and accessories)</t>
  </si>
  <si>
    <t>Other personal hygiene products, e.g; razor blades, nail cut</t>
  </si>
  <si>
    <t>Combs</t>
  </si>
  <si>
    <t>Shaving accessories</t>
  </si>
  <si>
    <t>Beauty Treatment/Massage(Non-medical)/ Manicure &amp; steam bath</t>
  </si>
  <si>
    <t>Women's haircut (stylist &amp; treatment)</t>
  </si>
  <si>
    <t>Men's haircut (barber)</t>
  </si>
  <si>
    <t>Passport photos</t>
  </si>
  <si>
    <t>Stationary supplies (stapler, perforator, Folder, etc..)</t>
  </si>
  <si>
    <t>Magazines</t>
  </si>
  <si>
    <t>Books</t>
  </si>
  <si>
    <t>Other recreational or cultural items, (Pets:- cats, dogs, Bi</t>
  </si>
  <si>
    <t>Other interior decorations</t>
  </si>
  <si>
    <t>Natural &amp; artificial flowers,foliages&amp; plants</t>
  </si>
  <si>
    <t>Toys</t>
  </si>
  <si>
    <t>Film and developing</t>
  </si>
  <si>
    <t>Audio video cassettes &amp; internet downloads</t>
  </si>
  <si>
    <t>CD and DVD disks</t>
  </si>
  <si>
    <t>Repair of motorcycle or bicycle (labour)</t>
  </si>
  <si>
    <t>vehr</t>
  </si>
  <si>
    <t>Vehicle repair (labour)</t>
  </si>
  <si>
    <t>Spare parts of motorcycle or bicycle (parts)</t>
  </si>
  <si>
    <t>Spare  parts of Vehicle</t>
  </si>
  <si>
    <t>Wages for household (domestic) help</t>
  </si>
  <si>
    <t>dsrv</t>
  </si>
  <si>
    <t>Other non-durable household goods e.g, sponges, window clean</t>
  </si>
  <si>
    <t>Shoe polish</t>
  </si>
  <si>
    <t>Shoe brush</t>
  </si>
  <si>
    <t>Broom/Brush</t>
  </si>
  <si>
    <t>Disinfectant and cleaners</t>
  </si>
  <si>
    <t>Bleach</t>
  </si>
  <si>
    <t>Rubbish collection services</t>
  </si>
  <si>
    <t>Laundry services (washing clothes &amp; others)</t>
  </si>
  <si>
    <t>Issue of administrative (official) documents</t>
  </si>
  <si>
    <t>Nursery and daycare fees</t>
  </si>
  <si>
    <t>socw</t>
  </si>
  <si>
    <t>Health insurance (Mutuelle,RAMA,MMI, etc.)</t>
  </si>
  <si>
    <t>insu</t>
  </si>
  <si>
    <t>Giving birth</t>
  </si>
  <si>
    <t>Hospitalization</t>
  </si>
  <si>
    <t>Hearing aids/prosthetic limbs/ disability aids</t>
  </si>
  <si>
    <t>Dentures</t>
  </si>
  <si>
    <t>Spectacles / eye lenses</t>
  </si>
  <si>
    <t>Hotel overnight and hotel services</t>
  </si>
  <si>
    <t>Subscription to DSTV, Star times e.t.c</t>
  </si>
  <si>
    <t>publ</t>
  </si>
  <si>
    <t>Sporting equipment</t>
  </si>
  <si>
    <t>Musical instruments</t>
  </si>
  <si>
    <t>Vehicle/ Motor insurance</t>
  </si>
  <si>
    <t>Motor boat transport</t>
  </si>
  <si>
    <t>Aeroplane flights</t>
  </si>
  <si>
    <t>trna</t>
  </si>
  <si>
    <t>International travel âbus fares</t>
  </si>
  <si>
    <t>Other household and garden tools</t>
  </si>
  <si>
    <t>Cutlery, flatware and silverware</t>
  </si>
  <si>
    <t>Kitchen and domestic utensils(Pots and pans)</t>
  </si>
  <si>
    <t>Dishes (tableware)</t>
  </si>
  <si>
    <t>Repair of household appliances</t>
  </si>
  <si>
    <t>Non-electric clothes iron</t>
  </si>
  <si>
    <t>Electric clothes iron</t>
  </si>
  <si>
    <t>Torch (flashlight)</t>
  </si>
  <si>
    <t>Other small household appliances (tea kettles etc.)</t>
  </si>
  <si>
    <t>Local Energy saving Stove</t>
  </si>
  <si>
    <t>Other household textiles</t>
  </si>
  <si>
    <t>Cloth for wiping table ware</t>
  </si>
  <si>
    <t>Dish towel/Rag/Wiper</t>
  </si>
  <si>
    <t>Tablecloth</t>
  </si>
  <si>
    <t>Mosquito nets</t>
  </si>
  <si>
    <t>Bed Sheets</t>
  </si>
  <si>
    <t>Blanket</t>
  </si>
  <si>
    <t>Bed Pillows</t>
  </si>
  <si>
    <t>Draperies (curtains)</t>
  </si>
  <si>
    <t>Furniture repair</t>
  </si>
  <si>
    <t>furn</t>
  </si>
  <si>
    <t>Mats</t>
  </si>
  <si>
    <t>Rugs, floor coverings, carpets</t>
  </si>
  <si>
    <t>Mattresses</t>
  </si>
  <si>
    <t>Sunglasses</t>
  </si>
  <si>
    <t>Umbrellas</t>
  </si>
  <si>
    <t>Other personal effects, e.g. wallet</t>
  </si>
  <si>
    <t>women's handbags</t>
  </si>
  <si>
    <t>Hand bags (other than women's handbags)</t>
  </si>
  <si>
    <t>Travel bags</t>
  </si>
  <si>
    <t>Suitcases</t>
  </si>
  <si>
    <t>Metal/Wooden Case</t>
  </si>
  <si>
    <t>Clocks</t>
  </si>
  <si>
    <t>Watches (timepiece)</t>
  </si>
  <si>
    <t>Jewelry</t>
  </si>
  <si>
    <t>Children's footwear</t>
  </si>
  <si>
    <t>Women's footwear</t>
  </si>
  <si>
    <t>Men's footwear</t>
  </si>
  <si>
    <t>Children's tailoring</t>
  </si>
  <si>
    <t>Children's underwear</t>
  </si>
  <si>
    <t>Children's clothing (excluding school uniform)</t>
  </si>
  <si>
    <t>Women's clothing accessories (scarves, hats, belts)</t>
  </si>
  <si>
    <t>Women's underwear</t>
  </si>
  <si>
    <t>Women's tailoring</t>
  </si>
  <si>
    <t>Women's garments</t>
  </si>
  <si>
    <t>Men's clothing accessories (ties, hats, belts)</t>
  </si>
  <si>
    <t>Men's underwear</t>
  </si>
  <si>
    <t>Men's tailoring</t>
  </si>
  <si>
    <t>Men's garments</t>
  </si>
  <si>
    <t>Wrap around cloth for women(Igitenge)</t>
  </si>
  <si>
    <t>Fabric (cloth) for women</t>
  </si>
  <si>
    <t>Fabric (cloth) for men</t>
  </si>
  <si>
    <t>itemdesc</t>
  </si>
  <si>
    <t>item</t>
  </si>
  <si>
    <t>samdesc</t>
  </si>
  <si>
    <t>sam</t>
  </si>
  <si>
    <t>EICV5 (2017)</t>
  </si>
  <si>
    <t>Survey data</t>
  </si>
  <si>
    <t>Survey</t>
  </si>
  <si>
    <t>Values</t>
  </si>
  <si>
    <t>repr</t>
  </si>
  <si>
    <t>Building repairs (supplies)</t>
  </si>
  <si>
    <t>Building repairs (labor)</t>
  </si>
  <si>
    <t>Millet (flour)</t>
  </si>
  <si>
    <t>Cassava (from mill)</t>
  </si>
  <si>
    <t>imports</t>
  </si>
  <si>
    <t>exports</t>
  </si>
  <si>
    <t>hs2007</t>
  </si>
  <si>
    <t>hs2007_desc</t>
  </si>
  <si>
    <t>Live horses/asses/mules/hinnies: pu</t>
  </si>
  <si>
    <t>Live horses/asses/mules/hinnies oth</t>
  </si>
  <si>
    <t>Live bovine animals: pure-bred bree</t>
  </si>
  <si>
    <t>Live bovine animals other than pure</t>
  </si>
  <si>
    <t>Live swine: pure-bred breeding anim</t>
  </si>
  <si>
    <t>Live swine other than pure-bred bre</t>
  </si>
  <si>
    <t>Live goats</t>
  </si>
  <si>
    <t>Live fowls of species Gallus domest</t>
  </si>
  <si>
    <t>Live ducks/geese/guinea fowls, weig</t>
  </si>
  <si>
    <t>Live ducks/geese/turkeys/guinea fow</t>
  </si>
  <si>
    <t>Live mammals, n.e.s.</t>
  </si>
  <si>
    <t>Live animals, n.e.s.</t>
  </si>
  <si>
    <t>Carcasses/half-carcasses of bovine</t>
  </si>
  <si>
    <t>Meat of bovine animals, fresh/chill</t>
  </si>
  <si>
    <t>Meat of bovine animals, frozen (exc</t>
  </si>
  <si>
    <t>Meat of bovine animals, frozen, bon</t>
  </si>
  <si>
    <t>Hams, shoulders &amp; cuts thereof , fr</t>
  </si>
  <si>
    <t>Meat of swine (excl. carcasses/half</t>
  </si>
  <si>
    <t>Carcasses/half-carcasses of lamb, f</t>
  </si>
  <si>
    <t>Meat of sheep (excl. lamb &amp; carcass</t>
  </si>
  <si>
    <t>Meat of sheep (excl. lamb), fresh/c</t>
  </si>
  <si>
    <t>Meat of goats, fresh/chilled/frozen</t>
  </si>
  <si>
    <t>Edible offal of bovine animals, fre</t>
  </si>
  <si>
    <t>Edible offal of bovine animals (exc</t>
  </si>
  <si>
    <t>Edible offal of swine (excl. liver)</t>
  </si>
  <si>
    <t>Edible offal, n.e.s., fresh/chilled</t>
  </si>
  <si>
    <t>Meat of fowls of species Gallus dom</t>
  </si>
  <si>
    <t>Cuts &amp; edible offal of species Gall</t>
  </si>
  <si>
    <t>Meat of turkeys, not cut in pieces,</t>
  </si>
  <si>
    <t>Meat &amp; edible meat offal of ducks/g</t>
  </si>
  <si>
    <t>more</t>
  </si>
  <si>
    <t>Meat&amp;edible meat offal, n.e.s., fre</t>
  </si>
  <si>
    <t>Pig fat (free of lean meat) &amp; poult</t>
  </si>
  <si>
    <t>Hams, shoulders &amp; cuts thereof , of</t>
  </si>
  <si>
    <t>Meat of swine (excl. hams/shoulders</t>
  </si>
  <si>
    <t>Meat of bovine animals, salted/in b</t>
  </si>
  <si>
    <t>Meat &amp; edible meat offal, n.e.s., s</t>
  </si>
  <si>
    <t>Live ornamental fish</t>
  </si>
  <si>
    <t>Live fish(excl. of 0301.10-0301.95)</t>
  </si>
  <si>
    <t>Trout (Salmo trutta, Oncorhynchus m</t>
  </si>
  <si>
    <t>Pacific salmon/Atlantic salmon/Danu</t>
  </si>
  <si>
    <t>Salmonidae (excl. of 0302.11 &amp; 0302</t>
  </si>
  <si>
    <t>Tunas, skipjack &amp; bonito (excl. of</t>
  </si>
  <si>
    <t>Sardines (Sardina pilchardus, Sardi</t>
  </si>
  <si>
    <t>Coalfish (Pollachius virens), fresh</t>
  </si>
  <si>
    <t>Fish,n.e.s. in 03.02, fresh/chilled</t>
  </si>
  <si>
    <t>Fish livers &amp; roes, fresh/chilled</t>
  </si>
  <si>
    <t>Halibut (Reinhardtius hippoglossoid</t>
  </si>
  <si>
    <t>Tunas (excl. of 0303.41-0303.46), f</t>
  </si>
  <si>
    <t>Mackerel (Scomber scombrus/australa</t>
  </si>
  <si>
    <t>Hake (Merluccius spp., Urophycis sp</t>
  </si>
  <si>
    <t>Fish (excl. of 0303.71 - 0303.78),n</t>
  </si>
  <si>
    <t>Swordfish (Xiphias gladius),fresh/c</t>
  </si>
  <si>
    <t>Fish fillets&amp;other fish meat (excl.</t>
  </si>
  <si>
    <t>Flours, meals &amp; pellets of fish, fi</t>
  </si>
  <si>
    <t>Livers &amp; roes of fish, dried/smoked</t>
  </si>
  <si>
    <t>Fish fillets, dried/salted/in brine</t>
  </si>
  <si>
    <t>Smoked fish (excl. of 0305.41 &amp; 030</t>
  </si>
  <si>
    <t>Dried fish other than cod (Gadus mo</t>
  </si>
  <si>
    <t>Anchovies (Engraulis spp.), salted</t>
  </si>
  <si>
    <t>Fish other than herrings (Clupea ha</t>
  </si>
  <si>
    <t>ceme</t>
  </si>
  <si>
    <t>Lobsters (Homarus spp.), whether/no</t>
  </si>
  <si>
    <t>clay</t>
  </si>
  <si>
    <t>Shrimps &amp; prawns, whether/not in sh</t>
  </si>
  <si>
    <t>Crabs, whether/not in shell, frozen</t>
  </si>
  <si>
    <t>Frozen crustaceans (excl. of 0306.1</t>
  </si>
  <si>
    <t>Crustaceans, other than frozen (exc</t>
  </si>
  <si>
    <t>Mussels (Mytilus spp., Perna spp.),</t>
  </si>
  <si>
    <t>Cuttle fish (Sepia officinalis, Ros</t>
  </si>
  <si>
    <t>Molluscs &amp; invertebrates (excl. of</t>
  </si>
  <si>
    <t>wast</t>
  </si>
  <si>
    <t>Milk &amp; cream, not concentrated/swee</t>
  </si>
  <si>
    <t>cont</t>
  </si>
  <si>
    <t>Milk in powder/granules/other solid</t>
  </si>
  <si>
    <t>veht</t>
  </si>
  <si>
    <t>trdw</t>
  </si>
  <si>
    <t>trdr</t>
  </si>
  <si>
    <t>Milk &amp; cream, concentrated (excl. i</t>
  </si>
  <si>
    <t>Buttermilk/curdled milk &amp; cream/kep</t>
  </si>
  <si>
    <t>post</t>
  </si>
  <si>
    <t>Whey &amp; modified whey, whether/not c</t>
  </si>
  <si>
    <t>Milk products of natural milk const</t>
  </si>
  <si>
    <t>Butter</t>
  </si>
  <si>
    <t>Fats &amp; oils derived from milk, othe</t>
  </si>
  <si>
    <t>Fresh (unripened/uncured) cheese, i</t>
  </si>
  <si>
    <t>info</t>
  </si>
  <si>
    <t>Grated/powdered cheese, of all kind</t>
  </si>
  <si>
    <t>bank</t>
  </si>
  <si>
    <t>Processed cheese, not grated/powder</t>
  </si>
  <si>
    <t>Cheese (excl. of 0406.10-0406.40)</t>
  </si>
  <si>
    <t>ofsv</t>
  </si>
  <si>
    <t>Birds' eggs, in shell, fresh/preser</t>
  </si>
  <si>
    <t>Egg yolks (excl. dried), whether/no</t>
  </si>
  <si>
    <t>legl</t>
  </si>
  <si>
    <t>Edible products of animal origin, n</t>
  </si>
  <si>
    <t>enga</t>
  </si>
  <si>
    <t>Human hair, unworked, whether/not w</t>
  </si>
  <si>
    <t>Bones &amp; horn-cores, unworked, defat</t>
  </si>
  <si>
    <t>trvl</t>
  </si>
  <si>
    <t>Tortoise-shell, whalebone &amp; whalebo</t>
  </si>
  <si>
    <t>Coral &amp; similar materials, unworked</t>
  </si>
  <si>
    <t>Bovine semen</t>
  </si>
  <si>
    <t>Products of fish/crustaceans, mollu</t>
  </si>
  <si>
    <t>Bulbs, tubers, tuberous roots, corm</t>
  </si>
  <si>
    <t>Unrooted cuttings &amp; slips</t>
  </si>
  <si>
    <t>cult</t>
  </si>
  <si>
    <t>Trees, shrubs &amp; bushes, grafted/not</t>
  </si>
  <si>
    <t>Roses, grafted/not, incl. their roo</t>
  </si>
  <si>
    <t>Live plants, n.e.s., incl. their ro</t>
  </si>
  <si>
    <t>Fresh roses</t>
  </si>
  <si>
    <t>Fresh carnations</t>
  </si>
  <si>
    <t>Cut flowers &amp; flower buds of a kind</t>
  </si>
  <si>
    <t>Foliage, branches &amp; other parts of</t>
  </si>
  <si>
    <t>Seed potatoes, fresh/chilled</t>
  </si>
  <si>
    <t>Potatoes other than seed potatoes,</t>
  </si>
  <si>
    <t>Tomatoes, fresh/chilled</t>
  </si>
  <si>
    <t>Onions &amp; shallots, fresh/chilled</t>
  </si>
  <si>
    <t>Garlic, fresh/chilled</t>
  </si>
  <si>
    <t>Leeks &amp; other alliaceous vegetables</t>
  </si>
  <si>
    <t>Cauliflowers &amp; headed broccoli, fre</t>
  </si>
  <si>
    <t>Brussels sprouts, fresh/chilled</t>
  </si>
  <si>
    <t>Cabbages, kohlrabi, kale &amp; similar</t>
  </si>
  <si>
    <t>Cabbage lettuce (head lettuce), fre</t>
  </si>
  <si>
    <t>Lettuce (Lactuca sativa) (excl. cab</t>
  </si>
  <si>
    <t>Witloof chicory (Cichorium intybus</t>
  </si>
  <si>
    <t>Chicory (excl. witloof chicory), fr</t>
  </si>
  <si>
    <t>Carrots &amp; turnips, fresh/chilled</t>
  </si>
  <si>
    <t>Salad beetroot, salsify, celeriac,</t>
  </si>
  <si>
    <t>Cucumbers &amp; gherkins, fresh/chilled</t>
  </si>
  <si>
    <t>Peas (Pisum sativum), shelled/unshe</t>
  </si>
  <si>
    <t>Beans (Vigna spp., Phaseolus spp.),</t>
  </si>
  <si>
    <t>Leguminous vegetables (excl. of 070</t>
  </si>
  <si>
    <t>Asparagus, fresh/chilled</t>
  </si>
  <si>
    <t>Aubergines (egg-plants), fresh/chil</t>
  </si>
  <si>
    <t>Celery (excl. celeriac), fresh/chil</t>
  </si>
  <si>
    <t>Mushrooms of the genus Agaricus, fr</t>
  </si>
  <si>
    <t>Mushrooms&amp;truffles (excl. of 0709.5</t>
  </si>
  <si>
    <t>Fruits of the genera Capsicum/Pimen</t>
  </si>
  <si>
    <t>Spinach, New Zealand spinach &amp; orac</t>
  </si>
  <si>
    <t>Vegetables,n.e.s. in 07.01-07.09, f</t>
  </si>
  <si>
    <t>Potatoes, uncooked/cooked by steami</t>
  </si>
  <si>
    <t>Leguminous vegetables (excl. of 071</t>
  </si>
  <si>
    <t>Sweet corn, uncooked/cooked by stea</t>
  </si>
  <si>
    <t>Vegetables, n.e.s., uncooked/cooked</t>
  </si>
  <si>
    <t>Mixtures of vegetables, uncooked/co</t>
  </si>
  <si>
    <t>Olives, provisionally preserved</t>
  </si>
  <si>
    <t>Cucumbers &amp; gherkins, provisionally</t>
  </si>
  <si>
    <t>Mushrooms of the genus Agaricus, pr</t>
  </si>
  <si>
    <t>Mushrooms other than of the genus A</t>
  </si>
  <si>
    <t>Vegetables (excl. olives/cucumbers</t>
  </si>
  <si>
    <t>Onions, dried, whole/cut/sliced/bro</t>
  </si>
  <si>
    <t>Mushrooms of the genus Agaricus, dr</t>
  </si>
  <si>
    <t>Wood ears (Auricularia spp.), dried</t>
  </si>
  <si>
    <t>Jelly fungi (Tremella spp.), dried,</t>
  </si>
  <si>
    <t>Mushrooms (excl. of 0712.31-0712.33</t>
  </si>
  <si>
    <t>Dried vegetables, n.e.s.; mixtures</t>
  </si>
  <si>
    <t>Peas (Pisum sativum), dried, shelle</t>
  </si>
  <si>
    <t>Chickpeas (garbanzos), dried, shell</t>
  </si>
  <si>
    <t>Beans of the species Vigna mungo (L</t>
  </si>
  <si>
    <t>Small red (Adzuki) beans (Phaseolus</t>
  </si>
  <si>
    <t>Kidney beans, incl. white pea beans</t>
  </si>
  <si>
    <t>Beans (Vigna spp., Phaseolus spp. (</t>
  </si>
  <si>
    <t>Lentils, dried, shelled, whether/no</t>
  </si>
  <si>
    <t>Broad beans (Vicia faba var. major)</t>
  </si>
  <si>
    <t>Dried leguminous vegetables, n.e.s.</t>
  </si>
  <si>
    <t>Manioc (cassava)</t>
  </si>
  <si>
    <t>Arrowroot, salep, Jerusalem articho</t>
  </si>
  <si>
    <t>Coconuts, desiccated</t>
  </si>
  <si>
    <t>Cocunuts, other than desiccated</t>
  </si>
  <si>
    <t>Brazil nuts, shelled</t>
  </si>
  <si>
    <t>Cashew nuts, in shell</t>
  </si>
  <si>
    <t>Cashew nuts, shelled</t>
  </si>
  <si>
    <t>Almonds, in shell</t>
  </si>
  <si>
    <t>Almonds, shelled</t>
  </si>
  <si>
    <t>Hazelnuts/filberts (Corylus spp.),</t>
  </si>
  <si>
    <t>Walnuts, in shell</t>
  </si>
  <si>
    <t>Walnuts, shelled</t>
  </si>
  <si>
    <t>Pistachios</t>
  </si>
  <si>
    <t>Macadamia nuts</t>
  </si>
  <si>
    <t>Nuts, n.e.s. in 08.01 &amp; 08.02, fres</t>
  </si>
  <si>
    <t>Bananas, incl. plantains, fresh/dri</t>
  </si>
  <si>
    <t>Dates, fresh/dried</t>
  </si>
  <si>
    <t>Figs, fresh/dried</t>
  </si>
  <si>
    <t>Pineapples, fresh/dried</t>
  </si>
  <si>
    <t>Avocados, fresh/dried</t>
  </si>
  <si>
    <t>Guavas, mangoes &amp; mangosteens, fres</t>
  </si>
  <si>
    <t>Oranges, fresh/dried</t>
  </si>
  <si>
    <t>Mandarins, incl. tangerines &amp; satsu</t>
  </si>
  <si>
    <t>Grapefruit, fresh/dried</t>
  </si>
  <si>
    <t>Lemons (Citrus limon/limonum) &amp; lim</t>
  </si>
  <si>
    <t>Citrus fruit (excl. of 0805.10-0805</t>
  </si>
  <si>
    <t>Grapes, fresh</t>
  </si>
  <si>
    <t>Grapes, dried</t>
  </si>
  <si>
    <t>Watermelons, fresh</t>
  </si>
  <si>
    <t>Melons (excl. watermelons), fresh</t>
  </si>
  <si>
    <t>Papaws (papayas), fresh/dried</t>
  </si>
  <si>
    <t>Apples, fresh</t>
  </si>
  <si>
    <t>Pears &amp; quinces, fresh</t>
  </si>
  <si>
    <t>Apricots, fresh</t>
  </si>
  <si>
    <t>Cherries, fresh</t>
  </si>
  <si>
    <t>Peaches, incl. nectarines, fresh</t>
  </si>
  <si>
    <t>Plums &amp; sloes, fresh</t>
  </si>
  <si>
    <t>Strawberries, fresh</t>
  </si>
  <si>
    <t>Raspberries, blackberries, mulberri</t>
  </si>
  <si>
    <t>Cranberries, bilberries &amp; other fru</t>
  </si>
  <si>
    <t>Kiwifruit, fresh</t>
  </si>
  <si>
    <t>Fresh fruit, n.e.s. in Ch. 8</t>
  </si>
  <si>
    <t>Strawberries, uncooked/cooked by st</t>
  </si>
  <si>
    <t>Fruit &amp; nuts, n.e.s., uncooked/cook</t>
  </si>
  <si>
    <t>Cherries, provisionally preserved b</t>
  </si>
  <si>
    <t>Apricots, dried</t>
  </si>
  <si>
    <t>Prunes, dried</t>
  </si>
  <si>
    <t>Apples, dried</t>
  </si>
  <si>
    <t>Dried fruit (excl. of 08.01-08.06 &amp;</t>
  </si>
  <si>
    <t>Mixtures of nuts/dried fruits of Ch</t>
  </si>
  <si>
    <t>Peel of citrus fruit/melons, incl.</t>
  </si>
  <si>
    <t>Coffee, not roasted, not decaffeina</t>
  </si>
  <si>
    <t>Coffee, not roasted, decaffeinated</t>
  </si>
  <si>
    <t>Coffee, roasted, not decaffeinated</t>
  </si>
  <si>
    <t>Coffee, roasted, decaffeinated</t>
  </si>
  <si>
    <t>Coffee husks &amp; skins; coffee substi</t>
  </si>
  <si>
    <t>Tea, green (not fermented), whether</t>
  </si>
  <si>
    <t>Tea, black (fermented) &amp; partly fer</t>
  </si>
  <si>
    <t>Pepper (genus Piper), neither crush</t>
  </si>
  <si>
    <t>Pepper (genus Piper), crushed/groun</t>
  </si>
  <si>
    <t>Vanilla</t>
  </si>
  <si>
    <t>Cinnamon(Cinnamomum zeylanicum Blum</t>
  </si>
  <si>
    <t>Cinnamon(excl. of  0906.11) &amp; cinna</t>
  </si>
  <si>
    <t>Cinnamon &amp; cinnamon-tree flowers, c</t>
  </si>
  <si>
    <t>Cloves (whole fruit, cloves &amp; stems</t>
  </si>
  <si>
    <t>Nutmeg</t>
  </si>
  <si>
    <t>Cardamoms</t>
  </si>
  <si>
    <t>Seeds of anise/badian</t>
  </si>
  <si>
    <t>Seeds of coriander</t>
  </si>
  <si>
    <t>Seeds of cumin</t>
  </si>
  <si>
    <t>Ginger</t>
  </si>
  <si>
    <t>Turmeric (curcuma)</t>
  </si>
  <si>
    <t>Mixtures of 2/more products of diff</t>
  </si>
  <si>
    <t>Spices, n.e.s. in Ch. 9</t>
  </si>
  <si>
    <t>Durum wheat</t>
  </si>
  <si>
    <t>Wheat other than durum wheat; mesli</t>
  </si>
  <si>
    <t>Rye</t>
  </si>
  <si>
    <t>Barley</t>
  </si>
  <si>
    <t>Oats</t>
  </si>
  <si>
    <t>Maize (corn), seed</t>
  </si>
  <si>
    <t>Maize (corn), other than seed</t>
  </si>
  <si>
    <t>Rice in the husk (paddy/rough)</t>
  </si>
  <si>
    <t>Husked (brown) rice</t>
  </si>
  <si>
    <t>Semi-milled/wholly milled rice, whe</t>
  </si>
  <si>
    <t>Broken rice</t>
  </si>
  <si>
    <t>Grain sorghum</t>
  </si>
  <si>
    <t>Buckwheat</t>
  </si>
  <si>
    <t>Millet</t>
  </si>
  <si>
    <t>Cereals (excl. those which have bee</t>
  </si>
  <si>
    <t>Wheat/meslin flour</t>
  </si>
  <si>
    <t>Maize (corn) flour</t>
  </si>
  <si>
    <t>Cereal flour other than of wheat/me</t>
  </si>
  <si>
    <t>Groats/meal of wheat</t>
  </si>
  <si>
    <t>Groats/meal of maize (corn)</t>
  </si>
  <si>
    <t>Groats/meal of cereals other than w</t>
  </si>
  <si>
    <t>Rolled/flaked grains of oats</t>
  </si>
  <si>
    <t>Rolled/flaked grains of cereals oth</t>
  </si>
  <si>
    <t>Oats, worked othw. than by rolling</t>
  </si>
  <si>
    <t>Corn (maize), worked othw. than int</t>
  </si>
  <si>
    <t>Other worked grains (e.g., hulled/p</t>
  </si>
  <si>
    <t>Germ of cereals, whole/rolled/flake</t>
  </si>
  <si>
    <t>Flour, meal &amp; powder of potatoes</t>
  </si>
  <si>
    <t>Flakes, granules &amp; pellets of potat</t>
  </si>
  <si>
    <t>Flour, meal &amp; powder of the dried l</t>
  </si>
  <si>
    <t>Flour, meal &amp; powder of sago/roots/</t>
  </si>
  <si>
    <t>Flour, meal &amp; powder of the product</t>
  </si>
  <si>
    <t>Malt, not roasted</t>
  </si>
  <si>
    <t>Malt, roasted</t>
  </si>
  <si>
    <t>Wheat starch</t>
  </si>
  <si>
    <t>Maize (corn) starch</t>
  </si>
  <si>
    <t>Potato starch</t>
  </si>
  <si>
    <t>Manioc (cassava) starch</t>
  </si>
  <si>
    <t>Starches (excl. of 1108.11-1108.14)</t>
  </si>
  <si>
    <t>Wheat gluten, whether/not dried</t>
  </si>
  <si>
    <t>Soya beans, whether/not broken</t>
  </si>
  <si>
    <t>Ground-nuts, not roasted/othw. cook</t>
  </si>
  <si>
    <t>Copra</t>
  </si>
  <si>
    <t>Linseed, whether/not broken</t>
  </si>
  <si>
    <t>Sunflower seeds, whether/not broken</t>
  </si>
  <si>
    <t>Cotton seeds, whether/not broken</t>
  </si>
  <si>
    <t>Sesamum seeds, whether/not broken</t>
  </si>
  <si>
    <t>Mustard seeds, whether/not broken</t>
  </si>
  <si>
    <t>Poppy seeds, whether/not broken</t>
  </si>
  <si>
    <t>Oil seeds &amp; oleaginous fruits (excl</t>
  </si>
  <si>
    <t>Flours &amp; meals of soya beans</t>
  </si>
  <si>
    <t>Flours &amp; meals of oil seeds/oleagin</t>
  </si>
  <si>
    <t>Kentucky blue grass (Poa pratensis</t>
  </si>
  <si>
    <t>Seeds of forage plants (excl. of 12</t>
  </si>
  <si>
    <t>Seeds of herbaceous plants cultivat</t>
  </si>
  <si>
    <t>Vegetable seeds, of a kind used for</t>
  </si>
  <si>
    <t>Seeds, n.e.s., of a kind used for s</t>
  </si>
  <si>
    <t>Hop cones, fresh/dried, ground/powd</t>
  </si>
  <si>
    <t>Poppy straw</t>
  </si>
  <si>
    <t>Plants &amp; parts of plants, incl. see</t>
  </si>
  <si>
    <t>Seaweeds &amp; other algae, fresh/chill</t>
  </si>
  <si>
    <t>Sugar beet, fresh/chilled/frozen/dr</t>
  </si>
  <si>
    <t>Locust beans&amp;sugar cane(excl. of 12</t>
  </si>
  <si>
    <t>Lucerne (alfalfa) meal &amp; pellets</t>
  </si>
  <si>
    <t>Saps &amp; extracts of hops</t>
  </si>
  <si>
    <t>Vegetable saps &amp; extracts (excl. of</t>
  </si>
  <si>
    <t>Pectic substance, pectinates &amp; pect</t>
  </si>
  <si>
    <t>Agar-agar</t>
  </si>
  <si>
    <t>Mucilages &amp; thickeners (excl. of 13</t>
  </si>
  <si>
    <t>Bamboos</t>
  </si>
  <si>
    <t>Rattans</t>
  </si>
  <si>
    <t>Vetegable materials other than bamb</t>
  </si>
  <si>
    <t>Vegetable products.(excl. of 1404.2</t>
  </si>
  <si>
    <t>Pig fat, incl. lard, &amp; poultry fat,</t>
  </si>
  <si>
    <t>Fats of bovine animals/sheep/goats,</t>
  </si>
  <si>
    <t>Fish-liver oils &amp; their fractions,</t>
  </si>
  <si>
    <t>Wool grease &amp; fatty substance deriv</t>
  </si>
  <si>
    <t>Animal fats &amp; oils &amp; fractions ther</t>
  </si>
  <si>
    <t>Soya bean oil, crude, whether/not d</t>
  </si>
  <si>
    <t>Soya bean oil, other than crude, &amp;</t>
  </si>
  <si>
    <t>Ground-nut oil, other than crude, &amp;</t>
  </si>
  <si>
    <t>Olive oil, virgin</t>
  </si>
  <si>
    <t>Olive oil (excl. crude &amp; virgin) &amp;</t>
  </si>
  <si>
    <t>Oils &amp; fractions thereof , obt. sol</t>
  </si>
  <si>
    <t>Palm oil, crude</t>
  </si>
  <si>
    <t>Palm oil, other than crude, &amp; fract</t>
  </si>
  <si>
    <t>Sunflower seed/safflower oil, crude</t>
  </si>
  <si>
    <t>Sunflower seed/safflower oil, other</t>
  </si>
  <si>
    <t>Cotton seed oil, other than crude,</t>
  </si>
  <si>
    <t>Coconut (copra) oil, crude</t>
  </si>
  <si>
    <t>Coconut (copra) oil, other than cru</t>
  </si>
  <si>
    <t>Palm kernel/babassu oil, crude</t>
  </si>
  <si>
    <t>Palm kernel/babassu oil, other than</t>
  </si>
  <si>
    <t>Low erucic acid rape/colza oil, oth</t>
  </si>
  <si>
    <t>Linseed oil, crude</t>
  </si>
  <si>
    <t>Linseed oil, other than crude, &amp; fr</t>
  </si>
  <si>
    <t>Maize (corn) oil, other than crude,</t>
  </si>
  <si>
    <t>Sesame oil &amp; fractions thereof , wh</t>
  </si>
  <si>
    <t>Fixed vegatable fats &amp; oils (excl.</t>
  </si>
  <si>
    <t>Vegetable fats &amp; oils &amp; fractions t</t>
  </si>
  <si>
    <t>Margarine (excl. liquid margarine)</t>
  </si>
  <si>
    <t>Edible mixtures/preparations of ani</t>
  </si>
  <si>
    <t>Animal/vegetable fats &amp; oils &amp; thei</t>
  </si>
  <si>
    <t>Glycerol, crude; glycerol waters &amp;</t>
  </si>
  <si>
    <t>Beeswax, other insect waxes &amp; sperm</t>
  </si>
  <si>
    <t>Degras; residues resulting from the</t>
  </si>
  <si>
    <t>Sausages &amp; similar products, of mea</t>
  </si>
  <si>
    <t>Homogenised preparations of prepare</t>
  </si>
  <si>
    <t>Prepared/preserved preparations of</t>
  </si>
  <si>
    <t>Hams &amp; cuts thereof</t>
  </si>
  <si>
    <t>Preparations of prepared/preserved</t>
  </si>
  <si>
    <t>Extracts &amp; juices of meat/fish/crus</t>
  </si>
  <si>
    <t>Salmon, prepared/preserved, whole/i</t>
  </si>
  <si>
    <t>Herrings, prepared/preserved, whole</t>
  </si>
  <si>
    <t>Sardines, sardinella &amp; brisling/spr</t>
  </si>
  <si>
    <t>Tunas, skipjack &amp; bonito (Sarda spp</t>
  </si>
  <si>
    <t>Mackerel, prepared/preserved, whole</t>
  </si>
  <si>
    <t>Anchovies, prepared/preserved, whol</t>
  </si>
  <si>
    <t>Fish (excl. of 1604.11-1604.16), pr</t>
  </si>
  <si>
    <t>Prepared/preserved fish other than</t>
  </si>
  <si>
    <t>Caviar &amp; caviar substitutes prepare</t>
  </si>
  <si>
    <t>Crab, prepared/preserved</t>
  </si>
  <si>
    <t>Lobster, prepared/preserved</t>
  </si>
  <si>
    <t>Molluscs &amp; other aquatic invertegra</t>
  </si>
  <si>
    <t>Cane sugar, raw, in solid form, not</t>
  </si>
  <si>
    <t>Beet sugar, raw, in solid form, not</t>
  </si>
  <si>
    <t>Cane/beet sugar &amp; chemically pure s</t>
  </si>
  <si>
    <t>Lactose &amp; lactose syrup, containing</t>
  </si>
  <si>
    <t>Maple sugar &amp; maple syrup</t>
  </si>
  <si>
    <t>Glucose &amp; glucose syrup, not contai</t>
  </si>
  <si>
    <t>Glucose &amp; glucose syrup, containing</t>
  </si>
  <si>
    <t>Chemically pure fructose</t>
  </si>
  <si>
    <t>Sugars, incl. invert sugar &amp; other</t>
  </si>
  <si>
    <t>Molasses, other than cane molasses,</t>
  </si>
  <si>
    <t>Chewing gum, whether/not sugar-coat</t>
  </si>
  <si>
    <t>Sugar confectionery other than chew</t>
  </si>
  <si>
    <t>Cocoa beans, whole/broken, raw/roas</t>
  </si>
  <si>
    <t>Cocoa butter, fat &amp; oil</t>
  </si>
  <si>
    <t>Cocoa powder, not containing added</t>
  </si>
  <si>
    <t>Cocoa powder, containing added suga</t>
  </si>
  <si>
    <t>Chocolate &amp; other food preparations</t>
  </si>
  <si>
    <t>Preparations for infant use, put up</t>
  </si>
  <si>
    <t>Mixes &amp; doughs for the preparation</t>
  </si>
  <si>
    <t>Malt extract; food preparations of</t>
  </si>
  <si>
    <t>Uncooked pasta, not stuffed/othw. p</t>
  </si>
  <si>
    <t>Stuffed pasta, whether/not cooked/o</t>
  </si>
  <si>
    <t>Pasta (excl. of 1902.11-1902.20)</t>
  </si>
  <si>
    <t>Couscous</t>
  </si>
  <si>
    <t>Tapioca &amp; substitutes therefor prep</t>
  </si>
  <si>
    <t>Prepared foods obt. by the swelling</t>
  </si>
  <si>
    <t>Prepared foods obt. from unroasted</t>
  </si>
  <si>
    <t>Bulgur wheat</t>
  </si>
  <si>
    <t>Cereals other than maize (corn) in</t>
  </si>
  <si>
    <t>Crispbread</t>
  </si>
  <si>
    <t>Gingerbread&amp;the like</t>
  </si>
  <si>
    <t>Sweet biscuits</t>
  </si>
  <si>
    <t>Waffles &amp; wafers</t>
  </si>
  <si>
    <t>Rusks, toasted bread &amp; similar toas</t>
  </si>
  <si>
    <t>Bread, pastry, cakes, biscuits &amp; ot</t>
  </si>
  <si>
    <t>Cucumbers &amp; gherkins, prepared/pres</t>
  </si>
  <si>
    <t>Vegetables, fruit, nuts &amp; other edi</t>
  </si>
  <si>
    <t>Tomatoes, prepared/preserved othw.</t>
  </si>
  <si>
    <t>Potatoes, prepared/preserved othw.</t>
  </si>
  <si>
    <t>Vegetables &amp; mixtures of vegetables</t>
  </si>
  <si>
    <t>Homogenised vegetables, prepared/pr</t>
  </si>
  <si>
    <t>Peas (Pisum sativum), preserved/pre</t>
  </si>
  <si>
    <t>Beans (excl. Vigna spp., Phaseolus</t>
  </si>
  <si>
    <t>Asparagus, preserved/preserved othw</t>
  </si>
  <si>
    <t>Olives, preserved/preserved othw. t</t>
  </si>
  <si>
    <t>Sweet corn (Zea mays var. saccharat</t>
  </si>
  <si>
    <t>Bamboo shoots, prepared/preserved o</t>
  </si>
  <si>
    <t>Vegetables, fruit, nuts, fruit-peel</t>
  </si>
  <si>
    <t>Homogenised preparations of fruits/</t>
  </si>
  <si>
    <t>Citrus fruit preparations (excl. ho</t>
  </si>
  <si>
    <t>Preparations of fruit (excl. citrus</t>
  </si>
  <si>
    <t>Ground-nuts, prepared/preserved, wh</t>
  </si>
  <si>
    <t>Nuts (excl. ground-nuts), incl. mix</t>
  </si>
  <si>
    <t>Pineapples, prepared/preserved, whe</t>
  </si>
  <si>
    <t>Citrus fruit, prepared/preserved, w</t>
  </si>
  <si>
    <t>Pears, prepared/preserved, whether/</t>
  </si>
  <si>
    <t>Cherries, prepared/preserved, wheth</t>
  </si>
  <si>
    <t>Peaches, incl. nectarines, prepared</t>
  </si>
  <si>
    <t>Strawberries, prepared/preserved, w</t>
  </si>
  <si>
    <t>Mixtures of edible parts of plants</t>
  </si>
  <si>
    <t>Edible parts of plants, prepared/pr</t>
  </si>
  <si>
    <t>Orange juice, frozen, unfermented &amp;</t>
  </si>
  <si>
    <t>Orange juice, not frozen (excl. of</t>
  </si>
  <si>
    <t>Grapefruit juice, of a Brix value n</t>
  </si>
  <si>
    <t>Grapefruit juice (excl. of 2009.21)</t>
  </si>
  <si>
    <t>Juice of any single citrus fruit ot</t>
  </si>
  <si>
    <t>Pineapple juice (excl. of 2009.41),</t>
  </si>
  <si>
    <t>Tomato juice, unfermented &amp; not con</t>
  </si>
  <si>
    <t>Grape juice, incl. grape must (excl</t>
  </si>
  <si>
    <t>Apple juice, of a Brix value not &gt;2</t>
  </si>
  <si>
    <t>Apple juice (excl. of 2009.71), unf</t>
  </si>
  <si>
    <t>Juice of any single fruit/vegetable</t>
  </si>
  <si>
    <t>Mixtures of juices, unfermented &amp; n</t>
  </si>
  <si>
    <t>Extracts, essences &amp; concentrates o</t>
  </si>
  <si>
    <t>Preparations with a basis of extrac</t>
  </si>
  <si>
    <t>Roasted chicory &amp; other roasted cof</t>
  </si>
  <si>
    <t>Active yeasts</t>
  </si>
  <si>
    <t>Inactive yeasts; other single-cell</t>
  </si>
  <si>
    <t>Prepared baking powders</t>
  </si>
  <si>
    <t>Soya sauce</t>
  </si>
  <si>
    <t>Tomato ketchup &amp; other tomato sauce</t>
  </si>
  <si>
    <t>Mustard flour &amp; meal &amp; prepared mus</t>
  </si>
  <si>
    <t>Sauces &amp; preparations therefor, n.e</t>
  </si>
  <si>
    <t>Soups &amp; broths &amp; preparations there</t>
  </si>
  <si>
    <t>Homogenised composite food preparat</t>
  </si>
  <si>
    <t>Ice cream &amp; other edible ice, wheth</t>
  </si>
  <si>
    <t>Protein concentrates &amp; textured pro</t>
  </si>
  <si>
    <t>Food preparations, n.e.s.</t>
  </si>
  <si>
    <t>Mineral waters (natural/artificial)</t>
  </si>
  <si>
    <t>Ice &amp; snow</t>
  </si>
  <si>
    <t>Waters, incl. mineral waters &amp; aera</t>
  </si>
  <si>
    <t>Non-alcoholic beverages other than</t>
  </si>
  <si>
    <t>Beer made from malt</t>
  </si>
  <si>
    <t>Sparkling wine of fresh grapes</t>
  </si>
  <si>
    <t>Wine other than sparkling wine of f</t>
  </si>
  <si>
    <t>Grape must (excl. of 20.09)</t>
  </si>
  <si>
    <t>Vermouth &amp; other wine of fresh grap</t>
  </si>
  <si>
    <t>Fermented beverages (e.g., cider, p</t>
  </si>
  <si>
    <t>Undenatured ethyl alcohol of an alc</t>
  </si>
  <si>
    <t>Ethyl alcohol &amp; other spirits, dena</t>
  </si>
  <si>
    <t>Spirits obt. by distilling grape wi</t>
  </si>
  <si>
    <t>Whiskies</t>
  </si>
  <si>
    <t>Rum &amp; tafia</t>
  </si>
  <si>
    <t>Gin &amp; Geneva</t>
  </si>
  <si>
    <t>Vodka</t>
  </si>
  <si>
    <t>Liqueurs &amp; cordials</t>
  </si>
  <si>
    <t>Vinegar &amp; substitutes for vinegar o</t>
  </si>
  <si>
    <t>Flours, meals &amp; pellets of meat/mea</t>
  </si>
  <si>
    <t>Flours, meals &amp; pellets of fish/of</t>
  </si>
  <si>
    <t>Bran, sharps &amp; other residues, whet</t>
  </si>
  <si>
    <t>Residues of starch manufacture &amp; si</t>
  </si>
  <si>
    <t>Beet-pulp, bagasse &amp; other waste of</t>
  </si>
  <si>
    <t>Brewing/distilling dregs &amp; waste, w</t>
  </si>
  <si>
    <t>Oil-cake &amp; other solid residues, wh</t>
  </si>
  <si>
    <t>Vegetable materials/waste/residues/</t>
  </si>
  <si>
    <t>Dog/cat food, put up for RS</t>
  </si>
  <si>
    <t>Preparations of a kind used in anim</t>
  </si>
  <si>
    <t>Tobacco, not stemmed/stripped</t>
  </si>
  <si>
    <t>Tobacco, partly/wholly stemmed/stri</t>
  </si>
  <si>
    <t>Cigars, cheroots &amp; cigarillos conta</t>
  </si>
  <si>
    <t>Cigarettes containing tobacco</t>
  </si>
  <si>
    <t>Cigars, cheroots, cigarillos &amp; ciga</t>
  </si>
  <si>
    <t>Smoking tobacco, whether/not contai</t>
  </si>
  <si>
    <t>Homogenised/reconstituted tobacco</t>
  </si>
  <si>
    <t>Manufactured tobacco &amp; manufactured</t>
  </si>
  <si>
    <t>Salt (incl. table salt &amp; denatured</t>
  </si>
  <si>
    <t>Unroasted iron pyrites</t>
  </si>
  <si>
    <t>Sulphur of all kinds (excl. sublime</t>
  </si>
  <si>
    <t>Natural graphite, in powder/flakes</t>
  </si>
  <si>
    <t>Natural graphite other than in powd</t>
  </si>
  <si>
    <t>Silica sands &amp; quartz sands, whethe</t>
  </si>
  <si>
    <t>Natural sands other than silica &amp; q</t>
  </si>
  <si>
    <t>Quartz, other than natural sands</t>
  </si>
  <si>
    <t>Quartzite, other than natural sands</t>
  </si>
  <si>
    <t>Kaolin &amp; other kaolinic clays, whet</t>
  </si>
  <si>
    <t>Bentonite</t>
  </si>
  <si>
    <t>Fire-clay</t>
  </si>
  <si>
    <t>Clays other than expanded clays of</t>
  </si>
  <si>
    <t>Chalk</t>
  </si>
  <si>
    <t>Natural calcium phosphates, natural</t>
  </si>
  <si>
    <t>Natural barium carbonate (witherite</t>
  </si>
  <si>
    <t>Siliceous fossil meals (e.g., kiese</t>
  </si>
  <si>
    <t>Pumice stone, whether/not heat-trea</t>
  </si>
  <si>
    <t>Emery, natural corundum, natural ga</t>
  </si>
  <si>
    <t>Slate, whether/not roughly trimmed/</t>
  </si>
  <si>
    <t>Marble &amp; travertine, merely cut, by</t>
  </si>
  <si>
    <t>Ecaussine &amp; other calcareous monume</t>
  </si>
  <si>
    <t>Granite, crude/roughly trimmed</t>
  </si>
  <si>
    <t>Granite, merely cut, by sawing/othw</t>
  </si>
  <si>
    <t>Sandstone, whether/not roughly trim</t>
  </si>
  <si>
    <t>Monumental/building stone (excl. of</t>
  </si>
  <si>
    <t>Pebbles/gravel/broken/crushed stone</t>
  </si>
  <si>
    <t>Macadam of slag/dross/similar indus</t>
  </si>
  <si>
    <t>Granules, chippings &amp; powder, of ma</t>
  </si>
  <si>
    <t>Granules, chippings &amp; powder, of st</t>
  </si>
  <si>
    <t>Dolomite ramming mix</t>
  </si>
  <si>
    <t>Gypsum; anhydrite</t>
  </si>
  <si>
    <t>Plasters (consisting of calcined gy</t>
  </si>
  <si>
    <t>Limestone flux; limestone &amp; other c</t>
  </si>
  <si>
    <t>Quicklime</t>
  </si>
  <si>
    <t>Slaked lime</t>
  </si>
  <si>
    <t>Hydraulic lime, other than calcium</t>
  </si>
  <si>
    <t>Cement clinkers</t>
  </si>
  <si>
    <t>White cement, whether/not artificia</t>
  </si>
  <si>
    <t>Portland cement (excl. white cement</t>
  </si>
  <si>
    <t>Aluminous cement, whether/not colou</t>
  </si>
  <si>
    <t>Hydraulic cements (e.g., slag cemen</t>
  </si>
  <si>
    <t>Asbestos other than crocidolite</t>
  </si>
  <si>
    <t>Natural steatite, whether/not rough</t>
  </si>
  <si>
    <t>Kieserite, epsomite (natural magnes</t>
  </si>
  <si>
    <t>Mineral substance, n.e.s. in Ch.25</t>
  </si>
  <si>
    <t>Iron ores &amp; concentrates (excl. roa</t>
  </si>
  <si>
    <t>Copper ores &amp; concentrates</t>
  </si>
  <si>
    <t>Lead ores &amp; concentrates</t>
  </si>
  <si>
    <t>Tin ores &amp; concentrates</t>
  </si>
  <si>
    <t>Chromium ores &amp; concentrates</t>
  </si>
  <si>
    <t>Tungsten ores &amp; concentrates</t>
  </si>
  <si>
    <t>Titanium ores &amp; concentrates</t>
  </si>
  <si>
    <t>Niobium/tantalum/vanadium ores &amp; co</t>
  </si>
  <si>
    <t>Antimony ores &amp; concentrates</t>
  </si>
  <si>
    <t>Ores &amp; concentrates (excl. of 2601.</t>
  </si>
  <si>
    <t>Slag, dross (excl. granulated slag)</t>
  </si>
  <si>
    <t>Ash &amp; residues (excl. from the manu</t>
  </si>
  <si>
    <t>Ash &amp; residues from the incineratio</t>
  </si>
  <si>
    <t>Slag &amp; ash, incl. seaweed ash (kelp</t>
  </si>
  <si>
    <t>Anthracite coal, whether/not pulver</t>
  </si>
  <si>
    <t>Coal other than anthracite &amp; bitumi</t>
  </si>
  <si>
    <t>Coke &amp; semi-coke of coal/lignite/pe</t>
  </si>
  <si>
    <t>Coal gas, water gas, producer gas &amp;</t>
  </si>
  <si>
    <t>Toluol (toluene)</t>
  </si>
  <si>
    <t>Naphthalene</t>
  </si>
  <si>
    <t>Oils &amp; other products of the distil</t>
  </si>
  <si>
    <t>Light petroleum oils &amp; preparations</t>
  </si>
  <si>
    <t>Petroleum oils &amp; oils obtained from</t>
  </si>
  <si>
    <t>Waste oils other than those contain</t>
  </si>
  <si>
    <t>Natural gas, liquefied</t>
  </si>
  <si>
    <t>Propane, liquefied</t>
  </si>
  <si>
    <t>Butanes, liquefied</t>
  </si>
  <si>
    <t>Petroleum gases other than natural</t>
  </si>
  <si>
    <t>Natural gas, in gaseous state</t>
  </si>
  <si>
    <t>Petroleum gases &amp; gaseous hydrocarb</t>
  </si>
  <si>
    <t>Petroleum jelly</t>
  </si>
  <si>
    <t>Paraffin wax containing by weight &lt;</t>
  </si>
  <si>
    <t>Micro-crystalline petroleum wax, sl</t>
  </si>
  <si>
    <t>Petroleum bitumen</t>
  </si>
  <si>
    <t>Bituminous/oil shale &amp; tar sands</t>
  </si>
  <si>
    <t>Bitumen &amp; asphalt, natural; asphalt</t>
  </si>
  <si>
    <t>Bituminous mixtures based on natura</t>
  </si>
  <si>
    <t>Electrical energy (optional heading</t>
  </si>
  <si>
    <t>Chlorine</t>
  </si>
  <si>
    <t>Iodine</t>
  </si>
  <si>
    <t>Carbon (carbon blacks &amp; other forms</t>
  </si>
  <si>
    <t>Hydrogen</t>
  </si>
  <si>
    <t>Argon</t>
  </si>
  <si>
    <t>Rare gases other than argon</t>
  </si>
  <si>
    <t>Nitrogen</t>
  </si>
  <si>
    <t>Oxygen</t>
  </si>
  <si>
    <t>Silicon, containing by weight &lt;99.9</t>
  </si>
  <si>
    <t>Phosphorus</t>
  </si>
  <si>
    <t>Sodium</t>
  </si>
  <si>
    <t>Calcium</t>
  </si>
  <si>
    <t>Alkali/alkaline-earth metals other</t>
  </si>
  <si>
    <t>Hydrogen chloride (hydrochloric aci</t>
  </si>
  <si>
    <t>Chlorosulphuric acid</t>
  </si>
  <si>
    <t>Sulphuric acid; oleum</t>
  </si>
  <si>
    <t>Nitric acid; sulphonitric acids</t>
  </si>
  <si>
    <t>Phosphoric acid &amp; polyphosphoric ac</t>
  </si>
  <si>
    <t>Oxides of boron; boric acids</t>
  </si>
  <si>
    <t>Hydrogen fluoride (hydrofluoric aci</t>
  </si>
  <si>
    <t>Inorganic acids other than hydrogen</t>
  </si>
  <si>
    <t>Carbon dioxide</t>
  </si>
  <si>
    <t>Silicon dioxide</t>
  </si>
  <si>
    <t>Inorganic oxygen comps. of non-meta</t>
  </si>
  <si>
    <t>Halides &amp; halide oxides of non-meta</t>
  </si>
  <si>
    <t>Ammonia in aqueous solution</t>
  </si>
  <si>
    <t>Sodium hydroxide (caustic soda), so</t>
  </si>
  <si>
    <t>Sodium hydroxide (caustic soda), in</t>
  </si>
  <si>
    <t>Potassium hydroxide (caustic potash</t>
  </si>
  <si>
    <t>Peroxides of sodium/potassium</t>
  </si>
  <si>
    <t>Hydroxide &amp; peroxide of magnesium</t>
  </si>
  <si>
    <t>Oxides, hydroxides &amp; peroxides, of</t>
  </si>
  <si>
    <t>Zinc oxide; zinc peroxide</t>
  </si>
  <si>
    <t>Aluminium oxide (excl. artificial c</t>
  </si>
  <si>
    <t>Chromium trioxide</t>
  </si>
  <si>
    <t>Iron oxides &amp; hydroxides</t>
  </si>
  <si>
    <t>Cobalt oxides &amp; hydroxides; commerc</t>
  </si>
  <si>
    <t>Titanium oxides</t>
  </si>
  <si>
    <t>Lead oxides (excl. of 2824.10);red</t>
  </si>
  <si>
    <t>Copper oxides &amp; hydroxides</t>
  </si>
  <si>
    <t>Molybdenum oxides &amp; hydroxides</t>
  </si>
  <si>
    <t>Inorganic bases other than hydrazin</t>
  </si>
  <si>
    <t>Flourides, of aluminium</t>
  </si>
  <si>
    <t>Flourides other than of aluminium</t>
  </si>
  <si>
    <t>Sodium hexafluoroaluminate (synthet</t>
  </si>
  <si>
    <t>Fluorosilicates, fluoroaluminates (</t>
  </si>
  <si>
    <t>Ammonium chloride</t>
  </si>
  <si>
    <t>Calcium chloride</t>
  </si>
  <si>
    <t>Magnesium chlorides</t>
  </si>
  <si>
    <t>Aluminium chlorides</t>
  </si>
  <si>
    <t>Chlorides (excl. of 2827.10-2827.35</t>
  </si>
  <si>
    <t>Bromides of sodium/potassium</t>
  </si>
  <si>
    <t>Iodides &amp; iodide oxides</t>
  </si>
  <si>
    <t>Commercial calcium hypochlorite &amp; o</t>
  </si>
  <si>
    <t>Hypochlorites (excl. calcium); chlo</t>
  </si>
  <si>
    <t>Chlorates, of sodium</t>
  </si>
  <si>
    <t>Chlorates other than of sodium</t>
  </si>
  <si>
    <t>Perchlorates; bromates &amp; perbromate</t>
  </si>
  <si>
    <t>Sodium sulphides</t>
  </si>
  <si>
    <t>Sulphides (excl. of 2830.10); polys</t>
  </si>
  <si>
    <t>Dithionites &amp; sulphoxylates, of sod</t>
  </si>
  <si>
    <t>Dithionites &amp; sulphoxylates (excl.</t>
  </si>
  <si>
    <t>Sodium sulphites</t>
  </si>
  <si>
    <t>Thiosulphates</t>
  </si>
  <si>
    <t>Disodium sulphate</t>
  </si>
  <si>
    <t>Sodium sulphates other than disodiu</t>
  </si>
  <si>
    <t>Sulphates of magnesium</t>
  </si>
  <si>
    <t>Sulphates of aluminium</t>
  </si>
  <si>
    <t>Sulphates of copper</t>
  </si>
  <si>
    <t>Sulphates other than Sodium sulphat</t>
  </si>
  <si>
    <t>Alums</t>
  </si>
  <si>
    <t>Nitrites</t>
  </si>
  <si>
    <t>Nitrates of potassium</t>
  </si>
  <si>
    <t>Nitrates other than of potassium</t>
  </si>
  <si>
    <t>Phosphinates (hypophosphites) &amp; pho</t>
  </si>
  <si>
    <t>Phosphates of mono- /disodium</t>
  </si>
  <si>
    <t>Phosphates of potassium</t>
  </si>
  <si>
    <t>Calcium hydrogenorthophosphate (dic</t>
  </si>
  <si>
    <t>Phosphates of calcium other than hy</t>
  </si>
  <si>
    <t>Phosphates (excl. of 2835.22-2835.2</t>
  </si>
  <si>
    <t>Sodium triphosphate (sodium tripoly</t>
  </si>
  <si>
    <t>Polyphosphates (excl. of 2835.31)</t>
  </si>
  <si>
    <t>Disodium carbonate</t>
  </si>
  <si>
    <t>Sodium hydrogencarbonate (sodium bi</t>
  </si>
  <si>
    <t>Potassium carbonates</t>
  </si>
  <si>
    <t>Calcium carbonate</t>
  </si>
  <si>
    <t>Barium carbonate</t>
  </si>
  <si>
    <t>Carbonates(excl. of 2836.20-2836.92</t>
  </si>
  <si>
    <t>Sodium metasilicates</t>
  </si>
  <si>
    <t>Silicates of sodium other than sodi</t>
  </si>
  <si>
    <t>Silicates other than of sodium; com</t>
  </si>
  <si>
    <t>Disodium tetraborate (refined borax</t>
  </si>
  <si>
    <t>Borates other than disodium tetrbor</t>
  </si>
  <si>
    <t>Peroxoborates (perborates)</t>
  </si>
  <si>
    <t>Potassium permanganate</t>
  </si>
  <si>
    <t>Manganites, manganates &amp; permangana</t>
  </si>
  <si>
    <t>Molybdates</t>
  </si>
  <si>
    <t>Salts of oxometallic/peroxometallic</t>
  </si>
  <si>
    <t>Salts of inorganic acids/peroxoacid</t>
  </si>
  <si>
    <t>Spent (irradiated) fuel elements (c</t>
  </si>
  <si>
    <t>Compounds, inorganic/organic, of ra</t>
  </si>
  <si>
    <t>Hydrogen peroxide, whether/not soli</t>
  </si>
  <si>
    <t>Carbides, of calcium, whether/not c</t>
  </si>
  <si>
    <t>Carbides, of silicon, whether/not c</t>
  </si>
  <si>
    <t>Carbides (excl. of 2849.10 &amp; 2849.2</t>
  </si>
  <si>
    <t>Hydrides, nitrides, azides, silicid</t>
  </si>
  <si>
    <t>Compounds, inorganic/organic, of me</t>
  </si>
  <si>
    <t>Other inorganic compounds (includin</t>
  </si>
  <si>
    <t>Unsaturated acyclic hydrocarbons (e</t>
  </si>
  <si>
    <t>Cyclohexane</t>
  </si>
  <si>
    <t>Toluene</t>
  </si>
  <si>
    <t>o-Xylene</t>
  </si>
  <si>
    <t>Mixed xylene isomers</t>
  </si>
  <si>
    <t>Xylenes (excl. of 2902.41-2902.70)</t>
  </si>
  <si>
    <t>Chloromethane (methyl chloride) &amp; c</t>
  </si>
  <si>
    <t>Dichloromethane (methylene chloride</t>
  </si>
  <si>
    <t>Chloroform (trichloromethane)</t>
  </si>
  <si>
    <t>Saturated chlorinated derivatives o</t>
  </si>
  <si>
    <t>Trichloroethylene</t>
  </si>
  <si>
    <t>Tetrachloroethylene (perchloroethyl</t>
  </si>
  <si>
    <t>Unsaturated chlorinated derivatives</t>
  </si>
  <si>
    <t>Fluorinated/brominated/iodinated de</t>
  </si>
  <si>
    <t>Halogenated derivatives of acyclic</t>
  </si>
  <si>
    <t>Halogenated derivatives of aromatic</t>
  </si>
  <si>
    <t>Sulphonated/nitrated/nitrosated der</t>
  </si>
  <si>
    <t>Methanol (methyl alcohol)</t>
  </si>
  <si>
    <t>Propan-1-ol (propyl alcohol) &amp; prop</t>
  </si>
  <si>
    <t>Butanols other than butan-1-ol (n-b</t>
  </si>
  <si>
    <t>Dodecan-1-ol (lauryl alcohol), hexa</t>
  </si>
  <si>
    <t>Saturated monohydric alcohols (excl</t>
  </si>
  <si>
    <t>Propylene glycol (propane-1,2-diol)</t>
  </si>
  <si>
    <t>Mannitol</t>
  </si>
  <si>
    <t>Glycerol other than crude</t>
  </si>
  <si>
    <t>Polyhydric alcohols (excl. of 2905.</t>
  </si>
  <si>
    <t>Halogenated/sulphonated/nitrated/ni</t>
  </si>
  <si>
    <t>Menthol</t>
  </si>
  <si>
    <t>Sterols &amp; inositols</t>
  </si>
  <si>
    <t>Cyclanic/cyclenic/cycloterpenic alc</t>
  </si>
  <si>
    <t>Benzyl alcohol</t>
  </si>
  <si>
    <t>Octylphenol, nonylphenol &amp; their is</t>
  </si>
  <si>
    <t>Other monophenols</t>
  </si>
  <si>
    <t>Hydroquinone (quinol) &amp; its salts</t>
  </si>
  <si>
    <t>Polyphenols (excl. of 2907.21-2907.</t>
  </si>
  <si>
    <t>Diethyl ether</t>
  </si>
  <si>
    <t>Acyclic ethers other than diethyl e</t>
  </si>
  <si>
    <t>Aromatic ethers &amp; their halogenated</t>
  </si>
  <si>
    <t>Ether-alcohols &amp; their halogenated/</t>
  </si>
  <si>
    <t>Alcohol peroxides, ether peroxides,</t>
  </si>
  <si>
    <t>Epoxides, epoxyalcohols, epoxypheno</t>
  </si>
  <si>
    <t>Methanal (formaldehyde)</t>
  </si>
  <si>
    <t>Ethanal (acetaldehyde)</t>
  </si>
  <si>
    <t>Acyclic aldehydes without other oxy</t>
  </si>
  <si>
    <t>Aldehyde-ethers, aldehyde-phenols &amp;</t>
  </si>
  <si>
    <t>Acetone</t>
  </si>
  <si>
    <t>Butanone (methyl ethyl ketone)</t>
  </si>
  <si>
    <t>Acyclic ketones without other oxyge</t>
  </si>
  <si>
    <t>Cyclohexanone &amp; methylcyclohexanone</t>
  </si>
  <si>
    <t>Cyclanic/cyclenic/cycloterpenic ket</t>
  </si>
  <si>
    <t>Aromatic ketones without other oxyg</t>
  </si>
  <si>
    <t>Ketone-alcohols &amp; ketone-aldehydes</t>
  </si>
  <si>
    <t>Ketone-phenols &amp; ketones with other</t>
  </si>
  <si>
    <t>Formic acid</t>
  </si>
  <si>
    <t>Salts of formic acid</t>
  </si>
  <si>
    <t>Acetic acid</t>
  </si>
  <si>
    <t>Acetic anhydride</t>
  </si>
  <si>
    <t>Salts of acetic acid</t>
  </si>
  <si>
    <t>Ethyl acetate</t>
  </si>
  <si>
    <t>n-Butyl acetate</t>
  </si>
  <si>
    <t>Esters of acetic acid (excl. of 291</t>
  </si>
  <si>
    <t>Propionic acid, its salts &amp; esters</t>
  </si>
  <si>
    <t>Butanoic acids, pentanoic acids, th</t>
  </si>
  <si>
    <t>Palmitic acid, stearic acid, their</t>
  </si>
  <si>
    <t>Saturated acyclic monocarboxylic ac</t>
  </si>
  <si>
    <t>Acrylic acid &amp; its salts</t>
  </si>
  <si>
    <t>Unsaturated acyclic monocarboxylic</t>
  </si>
  <si>
    <t>Benzoic acid, its salts &amp; esters</t>
  </si>
  <si>
    <t>Benzoyl peroxide &amp; benzoyl chloride</t>
  </si>
  <si>
    <t>Aromatic monocarboxylic acids, thei</t>
  </si>
  <si>
    <t>Oxalic acid, its salts &amp; esters</t>
  </si>
  <si>
    <t>Adipic acid, its salts &amp; esters</t>
  </si>
  <si>
    <t>Maleic anhydride</t>
  </si>
  <si>
    <t>Acyclic polycarboxylic acids, their</t>
  </si>
  <si>
    <t>Esters of orthophthalic acid, other</t>
  </si>
  <si>
    <t>Aromatic polycarboxylic acids, thei</t>
  </si>
  <si>
    <t>Lactic acid, its salts&amp;esters</t>
  </si>
  <si>
    <t>Citric acid</t>
  </si>
  <si>
    <t>Salts &amp; esters of citric acid</t>
  </si>
  <si>
    <t>Gluconic acid, its salts &amp; esters</t>
  </si>
  <si>
    <t>Carboxylic acids with alcohol funct</t>
  </si>
  <si>
    <t>O-Acetylsalicylic acid, its salts &amp;</t>
  </si>
  <si>
    <t>Esters of salicylic acid &amp; their sa</t>
  </si>
  <si>
    <t>Carboxylic acids with additional ox</t>
  </si>
  <si>
    <t>Phosphoric esters&amp;their salts, incl</t>
  </si>
  <si>
    <t>Methylamine, di- /trimethylamine &amp;</t>
  </si>
  <si>
    <t>Acyclic monoamines &amp; their derivati</t>
  </si>
  <si>
    <t>Ethylenediamine &amp; its salts</t>
  </si>
  <si>
    <t>Acyclic polyamines (excl. ethylened</t>
  </si>
  <si>
    <t>Monoethanolamine &amp; its salts</t>
  </si>
  <si>
    <t>Diethanolamine &amp; its salts</t>
  </si>
  <si>
    <t>Triethanolamine &amp; its salts</t>
  </si>
  <si>
    <t>Amino-alcohols other than those con</t>
  </si>
  <si>
    <t>Aminohydroxynaphthalenesulphonic ac</t>
  </si>
  <si>
    <t>Amino-naphthols&amp;other amino-phenols</t>
  </si>
  <si>
    <t>Lysine &amp; its esters; salts thereof</t>
  </si>
  <si>
    <t>Glutamic acid &amp; its salts</t>
  </si>
  <si>
    <t>Amino-acids, other than those conta</t>
  </si>
  <si>
    <t>Lecithins &amp; other phosphoaminolipid</t>
  </si>
  <si>
    <t>Quaternary ammonium salts &amp; hydroxi</t>
  </si>
  <si>
    <t>Acyclic amides (including acyclic c</t>
  </si>
  <si>
    <t>Cyclic amides (incl. cyclic carbama</t>
  </si>
  <si>
    <t>Imides &amp; their derivatives other th</t>
  </si>
  <si>
    <t>Nitrile-function comps. (excl. of 2</t>
  </si>
  <si>
    <t>Diazo- /azo- /azoxy-comps.</t>
  </si>
  <si>
    <t>Organic derivatives of hydrazine/of</t>
  </si>
  <si>
    <t>Isocyanates</t>
  </si>
  <si>
    <t>Compounds with other nitrogen funct</t>
  </si>
  <si>
    <t>Methionine</t>
  </si>
  <si>
    <t>Organo-sulphur compounds (excl. of</t>
  </si>
  <si>
    <t>Organo-inorganic compounds, n.e.s.</t>
  </si>
  <si>
    <t>Heterocyclic comps. containing an u</t>
  </si>
  <si>
    <t>Lactones (excl. coumarin, methylcou</t>
  </si>
  <si>
    <t>Heterocyclic compounds with oxygen</t>
  </si>
  <si>
    <t>Phenazone (antipyrin) &amp; its derivat</t>
  </si>
  <si>
    <t>Heterocyclic comps. containing in t</t>
  </si>
  <si>
    <t>Melamine</t>
  </si>
  <si>
    <t>Heterocyclic comps. with nitrogen h</t>
  </si>
  <si>
    <t>Compounds containing in the structu</t>
  </si>
  <si>
    <t>Nucleic acids&amp;their salts, whether/</t>
  </si>
  <si>
    <t>Sulphonamides</t>
  </si>
  <si>
    <t>Vitamins A &amp; their derivatives</t>
  </si>
  <si>
    <t>Vitamin B1 &amp; its derivatives</t>
  </si>
  <si>
    <t>Vitamin B6 &amp; its derivatives</t>
  </si>
  <si>
    <t>Vitamin C &amp; its derivatives</t>
  </si>
  <si>
    <t>Vitamins &amp; their derivatives, unmix</t>
  </si>
  <si>
    <t>Provitamins&amp;vitamins, natural/repro</t>
  </si>
  <si>
    <t>Hormones, prostaglandins, thromboxa</t>
  </si>
  <si>
    <t>Glycosides, other than rutoside (ru</t>
  </si>
  <si>
    <t>Concentrates of poppy straw; bupren</t>
  </si>
  <si>
    <t>Sugars, chemically pure, other than</t>
  </si>
  <si>
    <t>Penicillins &amp; their derivatives wit</t>
  </si>
  <si>
    <t>Tetracyclines &amp; their derivatives;</t>
  </si>
  <si>
    <t>Antibiotics &amp; their derivatives (ex</t>
  </si>
  <si>
    <t>Organic comps. n.e.s. in Ch.29</t>
  </si>
  <si>
    <t>Glands&amp;other organs for organo-ther</t>
  </si>
  <si>
    <t>Antisera &amp; other blood fractions &amp;</t>
  </si>
  <si>
    <t>Vaccines for human medicine</t>
  </si>
  <si>
    <t>Vaccines for veterinary medicine</t>
  </si>
  <si>
    <t>Human blood; animal blood prepared</t>
  </si>
  <si>
    <t>Medicaments containing penicillins/</t>
  </si>
  <si>
    <t>Medicaments consisting of 2/more co</t>
  </si>
  <si>
    <t>Medicaments containing hormones/oth</t>
  </si>
  <si>
    <t>Medicaments (excluding goods of hea</t>
  </si>
  <si>
    <t>Medicaments containing other antibi</t>
  </si>
  <si>
    <t>Medicaments containing insulin, put</t>
  </si>
  <si>
    <t>Medicaments containing alkaloids/de</t>
  </si>
  <si>
    <t>Medicaments containing vitamins/oth</t>
  </si>
  <si>
    <t>Adhesive dressings &amp; other articles</t>
  </si>
  <si>
    <t>Wadding, gauze, bandages &amp; similar</t>
  </si>
  <si>
    <t>Sterile surgical catgut, similar st</t>
  </si>
  <si>
    <t>Blood-grouping reagents</t>
  </si>
  <si>
    <t>Opacifying preparations for X-ray e</t>
  </si>
  <si>
    <t>Dental cements &amp; other dental filli</t>
  </si>
  <si>
    <t>First-aid boxes &amp; kits</t>
  </si>
  <si>
    <t>Chemical contraceptive preparations</t>
  </si>
  <si>
    <t>Gel preparations designed to be use</t>
  </si>
  <si>
    <t>Appliances identifiable for ostomy</t>
  </si>
  <si>
    <t>Animal/vegetable fertilisers, wheth</t>
  </si>
  <si>
    <t>Urea, whether/not in aqueous soluti</t>
  </si>
  <si>
    <t>Ammonium sulphate</t>
  </si>
  <si>
    <t>Double salts &amp; mixtures of ammonium</t>
  </si>
  <si>
    <t>Ammonium nitrate, whether/not in aq</t>
  </si>
  <si>
    <t>Sodium nitrate</t>
  </si>
  <si>
    <t>Double salts &amp; mixtures of calcium</t>
  </si>
  <si>
    <t>Mixtures of urea &amp; ammonium nitrate</t>
  </si>
  <si>
    <t>Mineral/chemical fertilisers, nitro</t>
  </si>
  <si>
    <t>Superphosphates</t>
  </si>
  <si>
    <t>Potassium chloride</t>
  </si>
  <si>
    <t>Potassium sulphate</t>
  </si>
  <si>
    <t>Mineral/chemical fertilisers, potas</t>
  </si>
  <si>
    <t>Mineral/chemical fertilisers contai</t>
  </si>
  <si>
    <t>Diammonium hydrogenorthophosphate (</t>
  </si>
  <si>
    <t>Tanning extracts of vegetable origi</t>
  </si>
  <si>
    <t>Inorganic tanning substance; tannin</t>
  </si>
  <si>
    <t>Colouring matter of vegetable/anima</t>
  </si>
  <si>
    <t>Disperse dyes &amp; preparations based</t>
  </si>
  <si>
    <t>Acid dyes, whether/not premetallise</t>
  </si>
  <si>
    <t>Basic dyes &amp; preparations based the</t>
  </si>
  <si>
    <t>Direct dyes &amp; preparations based th</t>
  </si>
  <si>
    <t>Vat dyes (incl. those usable in tha</t>
  </si>
  <si>
    <t>Reactive dyes &amp; preparations based</t>
  </si>
  <si>
    <t>Pigments &amp; preparations based there</t>
  </si>
  <si>
    <t>Synthetic organic colouring matter</t>
  </si>
  <si>
    <t>Synthetic organic products of a kin</t>
  </si>
  <si>
    <t>Colour lakes; preparations as spec.</t>
  </si>
  <si>
    <t>Pigments &amp; preparations based on ti</t>
  </si>
  <si>
    <t>Pigments &amp; preparations based on ch</t>
  </si>
  <si>
    <t>Ultramarine &amp; preparations based th</t>
  </si>
  <si>
    <t>Lithopone &amp; other pigments &amp; prepar</t>
  </si>
  <si>
    <t>Colouring matter&amp;other preparations</t>
  </si>
  <si>
    <t>Prepared pigments, prepared opacifi</t>
  </si>
  <si>
    <t>Liquid lustres &amp; similar preparatio</t>
  </si>
  <si>
    <t>Paints &amp; varnishes (incl. enamels &amp;</t>
  </si>
  <si>
    <t>Paints &amp; varnishes (incl. enamels,</t>
  </si>
  <si>
    <t>Prepared driers</t>
  </si>
  <si>
    <t>Stamping foils</t>
  </si>
  <si>
    <t>Pigments (incl. metallic powders &amp;</t>
  </si>
  <si>
    <t>Artists'/students'/signboard painte</t>
  </si>
  <si>
    <t>Glaziers' putty, grafting putty, re</t>
  </si>
  <si>
    <t>Non-refractory surfacing preparatio</t>
  </si>
  <si>
    <t>Printing ink, black</t>
  </si>
  <si>
    <t>Printing ink (excl. black)</t>
  </si>
  <si>
    <t>Writing/drawing ink &amp; other inks, o</t>
  </si>
  <si>
    <t>Essential oils of orange</t>
  </si>
  <si>
    <t>Essential oils of lemon</t>
  </si>
  <si>
    <t>Essential oils of citrus fruit, oth</t>
  </si>
  <si>
    <t>Essential oils of peppermint (Menth</t>
  </si>
  <si>
    <t>Essential oils other than those of</t>
  </si>
  <si>
    <t>Resinoids</t>
  </si>
  <si>
    <t>Essential oils (terpeneless/not), i</t>
  </si>
  <si>
    <t>Mixtures of odoriferous substance &amp;</t>
  </si>
  <si>
    <t>Perfumes &amp; toilet waters</t>
  </si>
  <si>
    <t>Lip make-up preparations</t>
  </si>
  <si>
    <t>Eye make-up preparations</t>
  </si>
  <si>
    <t>Manicure/pedicure preparations</t>
  </si>
  <si>
    <t>Powders, whether/not compressed, fo</t>
  </si>
  <si>
    <t>Beauty/make-up preparations &amp; prepa</t>
  </si>
  <si>
    <t>Shampoos</t>
  </si>
  <si>
    <t>Preparations for permanent waving/s</t>
  </si>
  <si>
    <t>Hair lacquers</t>
  </si>
  <si>
    <t>Preparations for use on the hair (e</t>
  </si>
  <si>
    <t>Dentifrices, in individual retail p</t>
  </si>
  <si>
    <t>Yarn used to clean between the teet</t>
  </si>
  <si>
    <t>Preparations for oral/dental hygien</t>
  </si>
  <si>
    <t>Pre-shave/shaving/after-shave prepa</t>
  </si>
  <si>
    <t>Personal deodorants &amp; antiperspiran</t>
  </si>
  <si>
    <t>Perfumed bath salts &amp; other bath pr</t>
  </si>
  <si>
    <t>Agarbatti &amp; other odoriferous prepa</t>
  </si>
  <si>
    <t>Preparations for perfuming/deodoriz</t>
  </si>
  <si>
    <t>Depilatories &amp; other perfumery, cos</t>
  </si>
  <si>
    <t>Soap &amp; organic surface-active produ</t>
  </si>
  <si>
    <t>Soap in other forms (excl. of 3401.</t>
  </si>
  <si>
    <t>Organic surface-active products &amp; p</t>
  </si>
  <si>
    <t>Anionic surface-active agents, whet</t>
  </si>
  <si>
    <t>Cationic surface-active agents, whe</t>
  </si>
  <si>
    <t>Non-ionic surface-active agents, wh</t>
  </si>
  <si>
    <t>Organic surface-active agents, whet</t>
  </si>
  <si>
    <t>Surface-active preparations, washin</t>
  </si>
  <si>
    <t>Organic surface-active agents, surf</t>
  </si>
  <si>
    <t>Lubricating preparations containing</t>
  </si>
  <si>
    <t>Lubricating preparations (excl. tho</t>
  </si>
  <si>
    <t>Artificial waxes &amp; prepared waxes,</t>
  </si>
  <si>
    <t>Artificial waxes &amp; prepared waxes (</t>
  </si>
  <si>
    <t>Polishes, creams &amp; similar preparat</t>
  </si>
  <si>
    <t>Polishes &amp; similar preparations for</t>
  </si>
  <si>
    <t>Scouring pastes &amp; powders &amp; other s</t>
  </si>
  <si>
    <t>Polishes &amp; creams, scouring pastes</t>
  </si>
  <si>
    <t>Candles, tapers&amp;the like</t>
  </si>
  <si>
    <t>Modelling pastes, including those p</t>
  </si>
  <si>
    <t>Caseinates &amp; other casein derivativ</t>
  </si>
  <si>
    <t>Milk albumin, incl. concentrates of</t>
  </si>
  <si>
    <t>Albumins (including concentrates of</t>
  </si>
  <si>
    <t>Gelatin, incl. gelatin in rectangul</t>
  </si>
  <si>
    <t>Dextrins &amp; other modified starches</t>
  </si>
  <si>
    <t>Glues based on starches/dextrins/ot</t>
  </si>
  <si>
    <t>Products suit. for use as glues/adh</t>
  </si>
  <si>
    <t>Adhesives based on polymers of 39.0</t>
  </si>
  <si>
    <t>Prepared glues &amp; other prepared adh</t>
  </si>
  <si>
    <t>Rennet &amp; concentrates thereof</t>
  </si>
  <si>
    <t>Prepared enzymes, n.e.s., other tha</t>
  </si>
  <si>
    <t>Propellent powders</t>
  </si>
  <si>
    <t>Prepared explosives (excl. propelle</t>
  </si>
  <si>
    <t>Safety fuses; detonating fuses; per</t>
  </si>
  <si>
    <t>Fireworks</t>
  </si>
  <si>
    <t>Signalling flares, rain rockets, fo</t>
  </si>
  <si>
    <t>Matches, other than pyrotechnic art</t>
  </si>
  <si>
    <t>Liquid/liquefied-gas fuels in conta</t>
  </si>
  <si>
    <t>Ferro-cerium &amp; other pyrophoric all</t>
  </si>
  <si>
    <t>Photographic plates &amp; film in the f</t>
  </si>
  <si>
    <t>Instant print film in the flat, sen</t>
  </si>
  <si>
    <t>Photographic film in rolls, sensiti</t>
  </si>
  <si>
    <t>Photographic film in rolls ( excl.</t>
  </si>
  <si>
    <t>Photographic paper, paperboard &amp; te</t>
  </si>
  <si>
    <t>Photographic plates, film, paper, p</t>
  </si>
  <si>
    <t>Photographic plates &amp; film, exposed</t>
  </si>
  <si>
    <t>Cinematographic film, exposed &amp; dev</t>
  </si>
  <si>
    <t>Sensitising emulsions for photog. u</t>
  </si>
  <si>
    <t>Chemical preparations for photograp</t>
  </si>
  <si>
    <t>Carbonaceous pastes for electrodes</t>
  </si>
  <si>
    <t>Preparations based on graphite/othe</t>
  </si>
  <si>
    <t>Activated carbon</t>
  </si>
  <si>
    <t>Activated natural mineral products</t>
  </si>
  <si>
    <t>Residual lyes from the manufacture</t>
  </si>
  <si>
    <t>Gum/wood/sulphate turpentine oils</t>
  </si>
  <si>
    <t>Rosin &amp; resin acids</t>
  </si>
  <si>
    <t>Ester gums</t>
  </si>
  <si>
    <t>Derivatives of rosin/resin acids (e</t>
  </si>
  <si>
    <t>Goods specified in Subheading Note</t>
  </si>
  <si>
    <t>Insecticides, put up in forms/packi</t>
  </si>
  <si>
    <t>Fungicides, put up in forms/packing</t>
  </si>
  <si>
    <t>Herbicides, anti-sprounting product</t>
  </si>
  <si>
    <t>Disinfectants, put up in forms/pack</t>
  </si>
  <si>
    <t>Rodenticides&amp;other biocides, n.e.s.</t>
  </si>
  <si>
    <t>Finishing agents, dye carriers to a</t>
  </si>
  <si>
    <t>Pickling preparations for metal sur</t>
  </si>
  <si>
    <t>Fluxes &amp; other auxiliary preparatio</t>
  </si>
  <si>
    <t>Anti-knock preparations other than</t>
  </si>
  <si>
    <t>Additives for lubricating oils cont</t>
  </si>
  <si>
    <t>Additives for lubricating oils (exc</t>
  </si>
  <si>
    <t>Oxidation inhibitors, gum inhibitor</t>
  </si>
  <si>
    <t>Compound plasticisers for rubber/pl</t>
  </si>
  <si>
    <t>Anti-oxidising preparations &amp; other</t>
  </si>
  <si>
    <t>Preparations &amp; charges for fire-ext</t>
  </si>
  <si>
    <t>Organic composite solvents &amp; thinne</t>
  </si>
  <si>
    <t>Reaction initiators, reaction accel</t>
  </si>
  <si>
    <t>Refractory cements, mortars, concre</t>
  </si>
  <si>
    <t>Chemical elements doped for use in</t>
  </si>
  <si>
    <t>Hydraulic brake fluids &amp; other prep</t>
  </si>
  <si>
    <t>Anti-freezing preparations &amp; prepar</t>
  </si>
  <si>
    <t>Prepared culture media for the deve</t>
  </si>
  <si>
    <t>Diagnostic/laboratory reagents on a</t>
  </si>
  <si>
    <t>Stearic acid</t>
  </si>
  <si>
    <t>Tall oil fatty acids</t>
  </si>
  <si>
    <t>Industrial monocarboxylic fatty aci</t>
  </si>
  <si>
    <t>Industrial fatty alcohols</t>
  </si>
  <si>
    <t>Prepared binders for foundry moulds</t>
  </si>
  <si>
    <t>Non-agglomerated metal carbides mix</t>
  </si>
  <si>
    <t>Prepared additives for cements/mort</t>
  </si>
  <si>
    <t>Non-refractory mortars &amp; concretes</t>
  </si>
  <si>
    <t>Mixtures containing perfluorocarbon</t>
  </si>
  <si>
    <t>Mixtures containing halogenated der</t>
  </si>
  <si>
    <t>Chemical products&amp;preparations of t</t>
  </si>
  <si>
    <t>Waste organic solvents other than h</t>
  </si>
  <si>
    <t>Wastes of metal pickling liquors, h</t>
  </si>
  <si>
    <t>Residual products of the chemical/a</t>
  </si>
  <si>
    <t>Polyethylene having a sp.gr. of &lt;0.</t>
  </si>
  <si>
    <t>Polyethylene having a sp.gr. of 0.9</t>
  </si>
  <si>
    <t>Polymers of ethylene, in primary fo</t>
  </si>
  <si>
    <t>Polypropylene, in primary forms</t>
  </si>
  <si>
    <t>Polyisobutylene, in primary forms</t>
  </si>
  <si>
    <t>Propylene copolymers, in primary fo</t>
  </si>
  <si>
    <t>Polymers of propylene/of other olef</t>
  </si>
  <si>
    <t>Polystyrene other than expansible,</t>
  </si>
  <si>
    <t>Styrene-acrylonitrile (SAN) copolym</t>
  </si>
  <si>
    <t>Polymers of styrene, in primary for</t>
  </si>
  <si>
    <t>Poly(vinyl chloride), not mixed wit</t>
  </si>
  <si>
    <t>Poly(vinyl chloride), non-plasticis</t>
  </si>
  <si>
    <t>Poly(vinyl chloride), plasticised,</t>
  </si>
  <si>
    <t>Polymers of vinyl chloride/of other</t>
  </si>
  <si>
    <t>Poly(vinyl acetate), in aqueous dis</t>
  </si>
  <si>
    <t>Poly(vinyl acetate) other than in a</t>
  </si>
  <si>
    <t>Vinyl acetate copolymers, in aqueou</t>
  </si>
  <si>
    <t>Vinyl acetate copolymers other than</t>
  </si>
  <si>
    <t>Poly(vinyl alcohol), whether/not co</t>
  </si>
  <si>
    <t>Copolymers, in primary forms</t>
  </si>
  <si>
    <t>Polymers of vinyl acetate/of other</t>
  </si>
  <si>
    <t>Poly(methyl methacrylate), in prima</t>
  </si>
  <si>
    <t>Acrylic polymers other than poly(me</t>
  </si>
  <si>
    <t>Polyacetals, in primary forms</t>
  </si>
  <si>
    <t>Polyethers other than polyacetals,</t>
  </si>
  <si>
    <t>Epoxide resins, in primary forms</t>
  </si>
  <si>
    <t>Polycarbonates, in primary forms</t>
  </si>
  <si>
    <t>Alkyd resins, in primary forms</t>
  </si>
  <si>
    <t>Poly(ethylene terephthalate), in pr</t>
  </si>
  <si>
    <t>Polyesters (excl. of 3907.10-3907.6</t>
  </si>
  <si>
    <t>Polyesters (excl. of 3907.10-3907.9</t>
  </si>
  <si>
    <t>Polyamides (excl. of 3908.10), in p</t>
  </si>
  <si>
    <t>Urea resins, in primary forms; thio</t>
  </si>
  <si>
    <t>Amino-resins (excl. of 3909.10 &amp; 39</t>
  </si>
  <si>
    <t>Phenolic resins, in primary forms</t>
  </si>
  <si>
    <t>Polyurethanes, in primary forms</t>
  </si>
  <si>
    <t>Silicones, in primary forms</t>
  </si>
  <si>
    <t>Petroleum resins, coumarone, indene</t>
  </si>
  <si>
    <t>Polysulphides, polysulphones &amp; othe</t>
  </si>
  <si>
    <t>Carboxymethylcellulose &amp; its salts,</t>
  </si>
  <si>
    <t>Cellulose ethers other than carboxy</t>
  </si>
  <si>
    <t>Cellulose &amp; its chemical derivative</t>
  </si>
  <si>
    <t>Natural polymers &amp; modified natural</t>
  </si>
  <si>
    <t>Ion-exchangers based on polymers of</t>
  </si>
  <si>
    <t>Waste, parings &amp; scrap, of plastics</t>
  </si>
  <si>
    <t>Monofilament of which any cross-sec</t>
  </si>
  <si>
    <t>Artificial guts (sausage casings) o</t>
  </si>
  <si>
    <t>Tubes, pipes &amp; hoses, rigid, of pol</t>
  </si>
  <si>
    <t>Tubes, pipes &amp; hoses, rigid, of pla</t>
  </si>
  <si>
    <t>Flexible tubes, pipes &amp; hoses of pl</t>
  </si>
  <si>
    <t>Tubes, pipes &amp; hoses of plastics (e</t>
  </si>
  <si>
    <t>Tubes, pipes &amp; hoses of plastics, n</t>
  </si>
  <si>
    <t>Fittings (e.g., joints, elbows, fla</t>
  </si>
  <si>
    <t>Floor coverings of polymers of viny</t>
  </si>
  <si>
    <t>Floor coverings of plastics other t</t>
  </si>
  <si>
    <t>Self-adhesive plates, sheets, film,</t>
  </si>
  <si>
    <t>Plates, sheets, film, foil&amp;strip, o</t>
  </si>
  <si>
    <t>Plates, sheets, film, foil &amp; strip,</t>
  </si>
  <si>
    <t>Plates, sheets, film, foil&amp;strip, c</t>
  </si>
  <si>
    <t>Plates, sheets, film, foil &amp; strip</t>
  </si>
  <si>
    <t>Baths, shower-baths, sinks &amp; wash-b</t>
  </si>
  <si>
    <t>Lavatory seats &amp; covers, of plastic</t>
  </si>
  <si>
    <t>Bidets, lavatory pans, flushing cis</t>
  </si>
  <si>
    <t>Boxes, cases, crates &amp; similar arti</t>
  </si>
  <si>
    <t>Sacks &amp; bags (incl. cones), of poly</t>
  </si>
  <si>
    <t>Sacks &amp; bags (incl. cones), of plas</t>
  </si>
  <si>
    <t>Carboys, bottles, flasks &amp; similar</t>
  </si>
  <si>
    <t>Spools, cops, bobbins &amp; similar sup</t>
  </si>
  <si>
    <t>Stoppers, lids, caps &amp; other closur</t>
  </si>
  <si>
    <t>Articles for the conveyance/packing</t>
  </si>
  <si>
    <t>Tableware &amp; kitchenware, of plastic</t>
  </si>
  <si>
    <t>Household articles &amp; toilet article</t>
  </si>
  <si>
    <t>Reservoirs, tanks, vats &amp; similar c</t>
  </si>
  <si>
    <t>Doors, windows &amp; their frames &amp; thr</t>
  </si>
  <si>
    <t>Shutters, blinds (incl. Venetian bl</t>
  </si>
  <si>
    <t>Builders' ware of plastics, n.e.s.</t>
  </si>
  <si>
    <t>Office/school supplies, of plastics</t>
  </si>
  <si>
    <t>Articles of apparel &amp; clothing acce</t>
  </si>
  <si>
    <t>Fittings for furniture/coachwork/th</t>
  </si>
  <si>
    <t>Statuettes &amp; other ornamental artic</t>
  </si>
  <si>
    <t>Articles of plastics&amp;articles of ot</t>
  </si>
  <si>
    <t>Natural rubber latex, whether/not p</t>
  </si>
  <si>
    <t>Natural rubber other than latex/smo</t>
  </si>
  <si>
    <t>Balata, gutta-percha, guayule, chic</t>
  </si>
  <si>
    <t>Styrene-butadiene rubber (SBR), lat</t>
  </si>
  <si>
    <t>Styrene-butadiene rubber (SBR), oth</t>
  </si>
  <si>
    <t>Butadiene rubber (BR), in primary f</t>
  </si>
  <si>
    <t>Chloroprene (chlorobutadiene) rubbe</t>
  </si>
  <si>
    <t>Ethylene-propylene-non-conjugated d</t>
  </si>
  <si>
    <t>Synthetic rubber &amp; factice derived</t>
  </si>
  <si>
    <t>Reclaimed rubber in primary forms/i</t>
  </si>
  <si>
    <t>Waste, parings &amp; scrap, of rubber (</t>
  </si>
  <si>
    <t>Compounded rubber (excl. of 4005.10</t>
  </si>
  <si>
    <t>Forms (e.g., rods, tubes &amp; profile</t>
  </si>
  <si>
    <t>Vulcanised rubber thread &amp; cord</t>
  </si>
  <si>
    <t>Plates, sheets &amp; strip, of cellular</t>
  </si>
  <si>
    <t>Rods &amp; profile shapes, of cellular</t>
  </si>
  <si>
    <t>Plates, sheets &amp; strip, of non-cell</t>
  </si>
  <si>
    <t>Rods &amp; profile shapes, of non-cellu</t>
  </si>
  <si>
    <t>Tubes, pipes &amp; hoses, of vulcanised</t>
  </si>
  <si>
    <t>Conveyor belts/belting, reinforcede</t>
  </si>
  <si>
    <t>Conveyor belts/belting (excl. of 40</t>
  </si>
  <si>
    <t>Endless transmission belts of trape</t>
  </si>
  <si>
    <t>Endless synchronous belts, of an ou</t>
  </si>
  <si>
    <t>Transmission belts/belting (excl. o</t>
  </si>
  <si>
    <t>New pneumatic tyres, of rubber, of</t>
  </si>
  <si>
    <t>New pneumatic tyres, of rubber, hav</t>
  </si>
  <si>
    <t>New pneumatic tyres, of rubber (exc</t>
  </si>
  <si>
    <t>Retreaded pneumatic tyres of rubber</t>
  </si>
  <si>
    <t>Used pneumatic tyres of rubber</t>
  </si>
  <si>
    <t>Solid/cushion tyres, tyre treads &amp;</t>
  </si>
  <si>
    <t>Inner tubes, of rubber, of a kind u</t>
  </si>
  <si>
    <t>Inner tubes, of rubber (excl. of 40</t>
  </si>
  <si>
    <t>Sheath contraceptives of vulcanised</t>
  </si>
  <si>
    <t>Hygienic/pharmaceutical articles, i</t>
  </si>
  <si>
    <t>Surgical gloves of vulcanised rubbe</t>
  </si>
  <si>
    <t>Gloves (excl. surgical), mittens &amp;</t>
  </si>
  <si>
    <t>Articles of vulcanised rubber other</t>
  </si>
  <si>
    <t>Floor coverings &amp; mats of vulcanise</t>
  </si>
  <si>
    <t>Erasers of vulcanised rubber other</t>
  </si>
  <si>
    <t>Gaskets, washers &amp; other seals of v</t>
  </si>
  <si>
    <t>Boat/dock fenders, whether/not infl</t>
  </si>
  <si>
    <t>Inflatable articles of vulcanised r</t>
  </si>
  <si>
    <t>Hard rubber (e.g., ebonite) in all</t>
  </si>
  <si>
    <t>Whole bovine (incl. buffalo)/equine</t>
  </si>
  <si>
    <t>Raw hides &amp; skins of bovine (includ</t>
  </si>
  <si>
    <t>Raw skins of sheep/lambs (fresh/sal</t>
  </si>
  <si>
    <t>Raw hides&amp;skins (fresh,/salted, dri</t>
  </si>
  <si>
    <t>Tanned/crust hides &amp; skins of bovin</t>
  </si>
  <si>
    <t>Tanned/crust hides &amp; skins of goats</t>
  </si>
  <si>
    <t>Leather further prepared after tann</t>
  </si>
  <si>
    <t>Chamois (incl. combination chamois)</t>
  </si>
  <si>
    <t>Patent leather &amp; patent laminated l</t>
  </si>
  <si>
    <t>Composition leather with a basis of</t>
  </si>
  <si>
    <t>Saddlery &amp; harness for any animal (</t>
  </si>
  <si>
    <t>Trunks, suit-cases, vanity-cases, e</t>
  </si>
  <si>
    <t>Handbags, whether/not with shoulder</t>
  </si>
  <si>
    <t>Articles of a kind normally carried</t>
  </si>
  <si>
    <t>Articles of apparel, of leather/com</t>
  </si>
  <si>
    <t>Gloves, mittens &amp; mitts, of leather</t>
  </si>
  <si>
    <t>Belts &amp; bandoliers, of leather/comp</t>
  </si>
  <si>
    <t>Clothing accessories (excl. of 4203</t>
  </si>
  <si>
    <t>Articles of leather/of composition</t>
  </si>
  <si>
    <t>Tanned/dressed furskins (excl. of m</t>
  </si>
  <si>
    <t>Tanned/dressed furskins, whole skin</t>
  </si>
  <si>
    <t>Artificial fur &amp; articles thereof</t>
  </si>
  <si>
    <t>Fuel wood, in logs/billets/twigs/fa</t>
  </si>
  <si>
    <t>Wood, in chips/particles, non-conif</t>
  </si>
  <si>
    <t>Sawdust &amp; wood waste &amp; scrap, wheth</t>
  </si>
  <si>
    <t>Wood charcoal (including shell/nut</t>
  </si>
  <si>
    <t>Wood, in the rough, whether/not str</t>
  </si>
  <si>
    <t>Dark Red Meranti, Light Red Meranti</t>
  </si>
  <si>
    <t>Oak (Quercus spp.), in the rough, w</t>
  </si>
  <si>
    <t>Wood, in the rough (excl. of 4403.1</t>
  </si>
  <si>
    <t>Hoopwood; split poles; piles, picke</t>
  </si>
  <si>
    <t>Wood sawn/chipped length wise, slic</t>
  </si>
  <si>
    <t>Wood sawn/chipped lengthwise, slice</t>
  </si>
  <si>
    <t>Wood(excl. of  4407.10-4407.95), sa</t>
  </si>
  <si>
    <t>Sheets for veneering (including tho</t>
  </si>
  <si>
    <t>Wood (including strips &amp; friezes fo</t>
  </si>
  <si>
    <t>Wood (including strips&amp;friezes for</t>
  </si>
  <si>
    <t>Particle board of wood, whether/not</t>
  </si>
  <si>
    <t>Oriented strand board (OSB)  of woo</t>
  </si>
  <si>
    <t>Board of wood (excl. of 4410.11&amp;441</t>
  </si>
  <si>
    <t>Particle board &amp; similar board (e.g</t>
  </si>
  <si>
    <t>Medium density of fibreboard of woo</t>
  </si>
  <si>
    <t>Fibreboard of wood/other ligneous m</t>
  </si>
  <si>
    <t>Plywood, veneered panels&amp;similar la</t>
  </si>
  <si>
    <t>Plywood, consisting solely of sheet</t>
  </si>
  <si>
    <t>Densified wood, in blocks/plates/st</t>
  </si>
  <si>
    <t>Wooden frames for paintings/photogr</t>
  </si>
  <si>
    <t>Cases, boxes, crates, drums &amp; simil</t>
  </si>
  <si>
    <t>Pallets, box pallets &amp; other load b</t>
  </si>
  <si>
    <t>Casks, barrels, vats, tubs &amp; other</t>
  </si>
  <si>
    <t>Tools, tool bodies, tool handles, b</t>
  </si>
  <si>
    <t>Windows, French-windows &amp; their fra</t>
  </si>
  <si>
    <t>Doors &amp; their frames &amp; thresholds,</t>
  </si>
  <si>
    <t>Shuttering for concrete constructio</t>
  </si>
  <si>
    <t>Posts&amp;beams</t>
  </si>
  <si>
    <t>Assembled flooring panels for mosai</t>
  </si>
  <si>
    <t>Assembled flooring panels, multilay</t>
  </si>
  <si>
    <t>Assembled flooring panels (excl. of</t>
  </si>
  <si>
    <t>Builders' joinery&amp;carpentry of wood</t>
  </si>
  <si>
    <t>Tableware &amp; kitchenware, of wood</t>
  </si>
  <si>
    <t>Statuettes &amp; other ornaments, of wo</t>
  </si>
  <si>
    <t>Wood marquetry &amp; inlaid wood; caske</t>
  </si>
  <si>
    <t>Clothes hangers, of wood</t>
  </si>
  <si>
    <t>Articles of wood n.e.s. in Ch.44</t>
  </si>
  <si>
    <t>Corks &amp; stoppers, of natural cork</t>
  </si>
  <si>
    <t>Articles of natural cork other than</t>
  </si>
  <si>
    <t>Blocks, plates, sheets &amp; strip, of</t>
  </si>
  <si>
    <t>Mats, matting&amp;screens of vegetable</t>
  </si>
  <si>
    <t>Plaits&amp;similar products of plaiting</t>
  </si>
  <si>
    <t>Plaits &amp; similar products of plaiti</t>
  </si>
  <si>
    <t>Basketwork, wickerwork &amp; other arti</t>
  </si>
  <si>
    <t>Mechanical wood pulp</t>
  </si>
  <si>
    <t>Chemical wood pulp, dissolving grad</t>
  </si>
  <si>
    <t>Pulps of fibres derived from recove</t>
  </si>
  <si>
    <t>Recovered (waste &amp; scrap) paper/pap</t>
  </si>
  <si>
    <t>Newsprint, in rolls/sheets</t>
  </si>
  <si>
    <t>Hand-made paper &amp; paperboard, uncoa</t>
  </si>
  <si>
    <t>Paper &amp; paperboard, uncoated, of a</t>
  </si>
  <si>
    <t>Wallpaper base</t>
  </si>
  <si>
    <t>Paper&amp;paperboard, not containing fi</t>
  </si>
  <si>
    <t>Paper&amp;paperboard, of which &gt;10 % by</t>
  </si>
  <si>
    <t>Toilet/facial tissue stock, towel/n</t>
  </si>
  <si>
    <t>Kraftliner, uncoated, unbleached, i</t>
  </si>
  <si>
    <t>Kraftliner, uncoated, other than un</t>
  </si>
  <si>
    <t>Sack kraft paper, uncoated, unbleac</t>
  </si>
  <si>
    <t>Sack kraft paper, uncoated, other t</t>
  </si>
  <si>
    <t>Kraft paper (excl. kraftliner &amp; sac</t>
  </si>
  <si>
    <t>Straw fluting paper, uncoated, in r</t>
  </si>
  <si>
    <t>Fluting paper (excl. semi-chemical/</t>
  </si>
  <si>
    <t>Testliner (recycled liner board), u</t>
  </si>
  <si>
    <t>Sulphite wrapping paper, uncoated,</t>
  </si>
  <si>
    <t>Filter paper &amp; paperboard, uncoated</t>
  </si>
  <si>
    <t>Vegetable parchment, in rolls/sheet</t>
  </si>
  <si>
    <t>Greaseproof papers, in rolls/sheets</t>
  </si>
  <si>
    <t>Tracing papers, in rolls/sheets</t>
  </si>
  <si>
    <t>Glassine &amp; other glazed transparent</t>
  </si>
  <si>
    <t>Composite paper &amp; paperboard (made</t>
  </si>
  <si>
    <t>Corrugated paper &amp; paperboard (with</t>
  </si>
  <si>
    <t>Kraft paper (excl. sack kraft paper</t>
  </si>
  <si>
    <t>Paper &amp; paperboard, corrugated (wit</t>
  </si>
  <si>
    <t>Self-copy paper, whether/not printe</t>
  </si>
  <si>
    <t>Carbon paper, other copying/transfe</t>
  </si>
  <si>
    <t>Paper &amp; paperboard of a kind used f</t>
  </si>
  <si>
    <t>Kraft paper &amp; paperboard, other tha</t>
  </si>
  <si>
    <t>Paper &amp; paperboard(excl. of 4810.13</t>
  </si>
  <si>
    <t>Tarred/bituminised/asphalted paper,</t>
  </si>
  <si>
    <t>Gummed/adhesive paper,paperboard,co</t>
  </si>
  <si>
    <t>Gummed/adhesive paper,paperboard (e</t>
  </si>
  <si>
    <t>Paper&amp;paperboard coated/impregnated</t>
  </si>
  <si>
    <t>Paper, paperboard, cellulose waddin</t>
  </si>
  <si>
    <t>Filter blocks, slabs &amp; plates, of p</t>
  </si>
  <si>
    <t>Cigarette paper (excl. of 4813.10 &amp;</t>
  </si>
  <si>
    <t>Wallpaper &amp; similar wall coverings,</t>
  </si>
  <si>
    <t>Wallpaper&amp;similar wall coverings(ex</t>
  </si>
  <si>
    <t>Self-copy paper, whether/not put up</t>
  </si>
  <si>
    <t>Carbon paper,&amp;other copying/transfe</t>
  </si>
  <si>
    <t>Envelopes, of paper/paperboard</t>
  </si>
  <si>
    <t>Letter cards, plain postcards &amp; cor</t>
  </si>
  <si>
    <t>Boxes, pouches, wallets &amp; writing c</t>
  </si>
  <si>
    <t>Toilet paper, in rolls of a width n</t>
  </si>
  <si>
    <t>Handkerchiefs, cleansing/facial tis</t>
  </si>
  <si>
    <t>Tablecloths &amp; serviettes, of paper</t>
  </si>
  <si>
    <t>Sanitary towels &amp; tampons, napkins</t>
  </si>
  <si>
    <t>Paper of a kind used for h-hold./sa</t>
  </si>
  <si>
    <t>Cartons, boxes &amp; cases, of corrugat</t>
  </si>
  <si>
    <t>Folding cartons, boxes &amp; cases, of</t>
  </si>
  <si>
    <t>Sacks &amp; bags, having a base of a wi</t>
  </si>
  <si>
    <t>Sacks &amp; bags (excl. those having a</t>
  </si>
  <si>
    <t>Packing containters of paper/paperb</t>
  </si>
  <si>
    <t>Box files, letter trays, storage bo</t>
  </si>
  <si>
    <t>Registers, account books, notebooks</t>
  </si>
  <si>
    <t>Exercise books of paper/paperboard</t>
  </si>
  <si>
    <t>Binders (excl. book covers), folder</t>
  </si>
  <si>
    <t>Manifold business forms &amp; interleav</t>
  </si>
  <si>
    <t>Albums for samples/collections of p</t>
  </si>
  <si>
    <t>Blotting-pads, binders (loose-leaf/</t>
  </si>
  <si>
    <t>Paper/paperboard labels of all kind</t>
  </si>
  <si>
    <t>Bobbins, spools, cops &amp; similar sup</t>
  </si>
  <si>
    <t>Filter paper &amp; paperboard, cut to s</t>
  </si>
  <si>
    <t>Rolls, sheets &amp; dials, printed for</t>
  </si>
  <si>
    <t>Trays, dishes, plates, cups&amp;the lik</t>
  </si>
  <si>
    <t>Trays, dishes, plates, cups&amp;the li</t>
  </si>
  <si>
    <t>Moulded/pressed articles of paper p</t>
  </si>
  <si>
    <t>Printed books, brochures, leaflets</t>
  </si>
  <si>
    <t>Dictionaries &amp; encyclopaedias, &amp; se</t>
  </si>
  <si>
    <t>Newspapers, journals &amp; periodicals,</t>
  </si>
  <si>
    <t>Children's picture/drawing/colourin</t>
  </si>
  <si>
    <t>Music, printed/in manuscript, wheth</t>
  </si>
  <si>
    <t>Globes</t>
  </si>
  <si>
    <t>Maps &amp; hydrographic/similar charts</t>
  </si>
  <si>
    <t>Plans &amp; drawings for architectural,</t>
  </si>
  <si>
    <t>Unused postage, revenue/similar sta</t>
  </si>
  <si>
    <t>Transfers (decalcomanias) other tha</t>
  </si>
  <si>
    <t>Printed/illustrated postcards; prin</t>
  </si>
  <si>
    <t>Calendars of any kind, printed, inc</t>
  </si>
  <si>
    <t>Trade advertising material, commerc</t>
  </si>
  <si>
    <t>Pictures, designs &amp; photographs</t>
  </si>
  <si>
    <t>Printed matter, n.e.s.</t>
  </si>
  <si>
    <t>Yarn spun from silk waste, not put</t>
  </si>
  <si>
    <t>Woven fabrics of silk/silk waste (e</t>
  </si>
  <si>
    <t>Fine animal hair, carded/combed, ot</t>
  </si>
  <si>
    <t>Yarn of carded wool, not put up for</t>
  </si>
  <si>
    <t>Woven fabrics of carded wool/carded</t>
  </si>
  <si>
    <t>Woven fabrics of combed wool/combed</t>
  </si>
  <si>
    <t>Cotton, not carded/combed</t>
  </si>
  <si>
    <t>Yarn waste (incl. thread waste), of</t>
  </si>
  <si>
    <t>Cotton waste other than yarn waste</t>
  </si>
  <si>
    <t>Cotton, carded/combed</t>
  </si>
  <si>
    <t>Cotton sewing thread, not put up fo</t>
  </si>
  <si>
    <t>Cotton sewing thread, put up for RS</t>
  </si>
  <si>
    <t>Cotton yarn, multiple(folded)/cable</t>
  </si>
  <si>
    <t>Cotton yarn, mult./cab. (excl. sewi</t>
  </si>
  <si>
    <t>Cotton yarn (excl. sewing thread) c</t>
  </si>
  <si>
    <t>Woven fabrics of cotton, unbleached</t>
  </si>
  <si>
    <t>Woven fabrics of cotton (excl. of 5</t>
  </si>
  <si>
    <t>Woven fabrics of cotton, containing</t>
  </si>
  <si>
    <t>Woven fabrics of cotton, containin</t>
  </si>
  <si>
    <t>Woven fabrics of cotton(excl. of 52</t>
  </si>
  <si>
    <t>True hemp (Cannabis sativa L.), pro</t>
  </si>
  <si>
    <t>Jute &amp; other textile bast fibres (e</t>
  </si>
  <si>
    <t>Coconut, abaca (Manila hemp/Musa te</t>
  </si>
  <si>
    <t>Woven fabrics of flax, containing 8</t>
  </si>
  <si>
    <t>Woven fabrics of flax (excl. of 530</t>
  </si>
  <si>
    <t>Woven fabrics of jute/other textile</t>
  </si>
  <si>
    <t>Woven fabrics of vegetable textile</t>
  </si>
  <si>
    <t>Sewing thread of man-made filaments</t>
  </si>
  <si>
    <t>Textured yarn other than sewing thr</t>
  </si>
  <si>
    <t>Synthetic filament yarn other than</t>
  </si>
  <si>
    <t>Synthetic monofilament, other than</t>
  </si>
  <si>
    <t>Man-made filament yarn (other than</t>
  </si>
  <si>
    <t>Woven fabrics obt. from high tenaci</t>
  </si>
  <si>
    <t>Woven fabrics obt. from strip/the l</t>
  </si>
  <si>
    <t>Woven fabrics (excl. of 5407.10-540</t>
  </si>
  <si>
    <t>Woven fabrics of synthetic filament</t>
  </si>
  <si>
    <t>Woven fabrics (excl. of 5408.10), c</t>
  </si>
  <si>
    <t>Woven fabrics of artificial filamen</t>
  </si>
  <si>
    <t>Synthetic filament tow, n.e.s</t>
  </si>
  <si>
    <t>Artificial filament tow</t>
  </si>
  <si>
    <t>Synthetic staple fibres, not carded</t>
  </si>
  <si>
    <t>Artificial staple fibres, not carde</t>
  </si>
  <si>
    <t>Artificial staple fibres, carded/co</t>
  </si>
  <si>
    <t>Sewing thread of man-made staple fi</t>
  </si>
  <si>
    <t>Yarn other than sewing thread, of s</t>
  </si>
  <si>
    <t>Yarn other than sewing thread, of p</t>
  </si>
  <si>
    <t>Yarn other than sewing thread, of a</t>
  </si>
  <si>
    <t>Woven fabrics of synthetic staple f</t>
  </si>
  <si>
    <t>Woven fabrics of polyester staple f</t>
  </si>
  <si>
    <t>Dyed Woven fabrics of synthetic, po</t>
  </si>
  <si>
    <t>Woven fabrics of other synthetic st</t>
  </si>
  <si>
    <t>Other Woven fabrics of synthetic st</t>
  </si>
  <si>
    <t>Printed &amp; Woven fabrics of syntheti</t>
  </si>
  <si>
    <t>Unbleached/bleached Woven fabrics o</t>
  </si>
  <si>
    <t>Woven fabrics of acrylic/modacrylic</t>
  </si>
  <si>
    <t>Woven fabrics of artificial staple</t>
  </si>
  <si>
    <t>Wadding; other articles of wadding,</t>
  </si>
  <si>
    <t>Wadding; other articles of wadding</t>
  </si>
  <si>
    <t>Textile flock (i.e., not &gt;5mm in le</t>
  </si>
  <si>
    <t>Needleloom felt &amp; stitch-bonded fib</t>
  </si>
  <si>
    <t>Felt (excl. needleloom felt &amp; stitc</t>
  </si>
  <si>
    <t>Felt (excl. of 5602.10-5602.29), wh</t>
  </si>
  <si>
    <t>Nonwovens, whether/not impregnated/</t>
  </si>
  <si>
    <t>Rubber thread &amp; cord, textile cover</t>
  </si>
  <si>
    <t>Other type of rubber thread &amp; cord,</t>
  </si>
  <si>
    <t>Binder/baler twine of sisal/other t</t>
  </si>
  <si>
    <t>Twine (excl. binder/bailer twine),</t>
  </si>
  <si>
    <t>Binder/baler twine, cordage, ropes</t>
  </si>
  <si>
    <t>Twine, cordage, ropes &amp; cables of s</t>
  </si>
  <si>
    <t>Twine, cordage, ropes &amp; cables of</t>
  </si>
  <si>
    <t>Made up fishing nets of man-made te</t>
  </si>
  <si>
    <t>Knotted netting of twine, cordage/r</t>
  </si>
  <si>
    <t>Articles of yarn/strip/the like of</t>
  </si>
  <si>
    <t>Carpets &amp; other textile floor cover</t>
  </si>
  <si>
    <t>Kelem, Schumacks, Karamanie &amp; simil</t>
  </si>
  <si>
    <t>Floor coverings of coconut fibres (</t>
  </si>
  <si>
    <t>Tiles, of felt, not tufted/flocked,</t>
  </si>
  <si>
    <t>Woven pile fabrics &amp; chenille fabri</t>
  </si>
  <si>
    <t>Weft pile fabrics other than uncut</t>
  </si>
  <si>
    <t>Chenille fabrics (excl. of 58.02/58</t>
  </si>
  <si>
    <t>Terry towelling &amp; similar woven ter</t>
  </si>
  <si>
    <t>Gauze, other than narrow fabrics of</t>
  </si>
  <si>
    <t>Tulles &amp; other net fabrics (excl. w</t>
  </si>
  <si>
    <t>Mechanically made lace in the piece</t>
  </si>
  <si>
    <t>Hand-made lace in the piece/in stri</t>
  </si>
  <si>
    <t>Narrow woven pile fabrics (incl. te</t>
  </si>
  <si>
    <t>Narrow woven fabrics (excl. of 5806</t>
  </si>
  <si>
    <t>Narrow woven fabrics consisting of</t>
  </si>
  <si>
    <t>Labels, badges &amp; similar articles o</t>
  </si>
  <si>
    <t>Braids in the piece</t>
  </si>
  <si>
    <t>Ornamental trimmings in the piece,</t>
  </si>
  <si>
    <t>Woven fabrics of metal thread &amp; wov</t>
  </si>
  <si>
    <t>Embroidery in the piece, without vi</t>
  </si>
  <si>
    <t>Embroidery in the piece (excl. embr</t>
  </si>
  <si>
    <t>Quilted textile products in the pie</t>
  </si>
  <si>
    <t>Textile fabrics coated with gum/amy</t>
  </si>
  <si>
    <t>Tracing cloth; prepared painting ca</t>
  </si>
  <si>
    <t>Tyre cord fabric of high tenacity y</t>
  </si>
  <si>
    <t>Textile fabrics impregnated/coated/</t>
  </si>
  <si>
    <t>Linoleum, whether/not cut to shape</t>
  </si>
  <si>
    <t>Floor coverings consisting of a coa</t>
  </si>
  <si>
    <t>Textile wall coverings</t>
  </si>
  <si>
    <t>Adhesive tape of a width not &gt;20cm</t>
  </si>
  <si>
    <t>Rubberised textile fabrics (excl. o</t>
  </si>
  <si>
    <t>Textile fabrics othw. impregnated,</t>
  </si>
  <si>
    <t>Textile wicks, woven/plaited/knitte</t>
  </si>
  <si>
    <t>Textile hosepiping &amp; similar textil</t>
  </si>
  <si>
    <t>Transmission/conveyor belts/belting</t>
  </si>
  <si>
    <t>Textile fabrics, felt &amp; felt-lined</t>
  </si>
  <si>
    <t>Bolting cloth, whether/not made up</t>
  </si>
  <si>
    <t>Textile fabrics &amp; felts, endless/fi</t>
  </si>
  <si>
    <t>Straining cloth of a kind used in o</t>
  </si>
  <si>
    <t>Textile products &amp; articles, for te</t>
  </si>
  <si>
    <t>Long pile fabrics, knitted/crochete</t>
  </si>
  <si>
    <t>Looped pile fabrics, of cotton, kni</t>
  </si>
  <si>
    <t>Looped pile fabrics, of other texti</t>
  </si>
  <si>
    <t>Pile fabrics &amp; terry fabrics, knitt</t>
  </si>
  <si>
    <t>Knitted/crocheted fabrics of a widt</t>
  </si>
  <si>
    <t>Other Knitted/crocheted fabrics of</t>
  </si>
  <si>
    <t>Knitted/crocheted fabrics of cotton</t>
  </si>
  <si>
    <t>Warp knit fabrics. incl. those made</t>
  </si>
  <si>
    <t>Warp knit fabrics, including those</t>
  </si>
  <si>
    <t>Knitted/crocheted fabrics, n.e.s. i</t>
  </si>
  <si>
    <t>Men's/boys' overcoats, car-coats, c</t>
  </si>
  <si>
    <t>Women's/girls' overcoats, car-coats</t>
  </si>
  <si>
    <t>Men's/boys' suits, knitted/crochete</t>
  </si>
  <si>
    <t>Men's/boys' ensembles, knitted/croc</t>
  </si>
  <si>
    <t>Men's/boys' ensembles, of other tex</t>
  </si>
  <si>
    <t>Men's/boys' jackets &amp; blazers, knit</t>
  </si>
  <si>
    <t>Men's/boys' trousers, bib &amp; brace o</t>
  </si>
  <si>
    <t>Women's/girls' suits, knitted/croch</t>
  </si>
  <si>
    <t>Women's/girls' suits, of other text</t>
  </si>
  <si>
    <t>Women's/girls' ensembles, knitted/c</t>
  </si>
  <si>
    <t>Women's/girls' ensembles of other t</t>
  </si>
  <si>
    <t>Women's/girls' jackets &amp; blazers, k</t>
  </si>
  <si>
    <t>Women's/girls' dresses, knitted/cro</t>
  </si>
  <si>
    <t>Women's/girls' skirts &amp; divided ski</t>
  </si>
  <si>
    <t>Women's/girls' trousers, bib &amp; brac</t>
  </si>
  <si>
    <t>Men's/boys' shirts, knitted/crochet</t>
  </si>
  <si>
    <t>Women's/girls' blouses, shirts &amp; sh</t>
  </si>
  <si>
    <t>Men's/boys' underpants &amp; briefs, kn</t>
  </si>
  <si>
    <t>Men's/boys' nightshirts &amp; pyjamas,</t>
  </si>
  <si>
    <t>Men's/boys' bathrobes, dressing gow</t>
  </si>
  <si>
    <t>Women's/girls' slips &amp; petticoats,</t>
  </si>
  <si>
    <t>Women's/girls' briefs &amp; panties, kn</t>
  </si>
  <si>
    <t>Women's/girls' nightdresses &amp; pyjam</t>
  </si>
  <si>
    <t>Women's/girls' nTgligTs, bathrobes,</t>
  </si>
  <si>
    <t>T-shirts, singlets &amp; other vests, k</t>
  </si>
  <si>
    <t>Jerseys, pullovers, cardigans, wais</t>
  </si>
  <si>
    <t>Babies' garments &amp; clothing accesso</t>
  </si>
  <si>
    <t>Track suits, knitted/crocheted, of</t>
  </si>
  <si>
    <t>Women's/girls' swimwear, knitted/cr</t>
  </si>
  <si>
    <t>Garments made up of knitted/crochet</t>
  </si>
  <si>
    <t>Garments, n.e.s., knitted/crocheted</t>
  </si>
  <si>
    <t>Other garments, n.e.s., of other te</t>
  </si>
  <si>
    <t>Graduated compression hosiery (eg.</t>
  </si>
  <si>
    <t>Panty hose, tights, stockings, sock</t>
  </si>
  <si>
    <t>Other n.e.s. in 61.15, knitted/croc</t>
  </si>
  <si>
    <t>Gloves, mittens &amp; mitts, knitted/cr</t>
  </si>
  <si>
    <t>Shawls, scarves, mufflers, mantilla</t>
  </si>
  <si>
    <t>Other made up clothing accessories,</t>
  </si>
  <si>
    <t>knitted/crocheted parts of garments</t>
  </si>
  <si>
    <t>Men's/boys overcoats, raincoats, ca</t>
  </si>
  <si>
    <t>Men's/boys', anoraks (incl. ski-jac</t>
  </si>
  <si>
    <t>Women's/girls' overcoats, raincoats</t>
  </si>
  <si>
    <t>Women's/girls' anoraks (incl. ski-j</t>
  </si>
  <si>
    <t>Men's/boys' suits (excl. knitted/cr</t>
  </si>
  <si>
    <t>Men's/boys' ensembles (excl. knitte</t>
  </si>
  <si>
    <t>Men's/boys' jackets &amp; blazers (excl</t>
  </si>
  <si>
    <t>Women's/girls' suits (excl. knitted</t>
  </si>
  <si>
    <t>Women's/girls' ensembles (excl. kni</t>
  </si>
  <si>
    <t>Women's/girls' jackets &amp; blazers (e</t>
  </si>
  <si>
    <t>Women's/girls' dresses (excl. knitt</t>
  </si>
  <si>
    <t>Women's/girls', trousers, bib &amp; bra</t>
  </si>
  <si>
    <t>Men's/boys' shirts (excl. knitted/c</t>
  </si>
  <si>
    <t>Men's/boys' shirts (exclud. knitted</t>
  </si>
  <si>
    <t>Men's/boys' underpants &amp; briefs (ex</t>
  </si>
  <si>
    <t>Men's/boys' nightshirts &amp; pyjamas (</t>
  </si>
  <si>
    <t>Men's/boys' singlets &amp; other vests,</t>
  </si>
  <si>
    <t>Women's/girls' slips &amp; petticoats (</t>
  </si>
  <si>
    <t>Women's/girls' singlets &amp; other ves</t>
  </si>
  <si>
    <t>Garments made up of fabrics of 56.0</t>
  </si>
  <si>
    <t>Garments made up of fabrics of 59.0</t>
  </si>
  <si>
    <t>Men's/boys' garments made up of fab</t>
  </si>
  <si>
    <t>Women's/girls' garments made up of</t>
  </si>
  <si>
    <t>Swimwear (excl. knitted/crocheted),</t>
  </si>
  <si>
    <t>Ski suits (excl. knitted/crocheted)</t>
  </si>
  <si>
    <t>Track suits (excl. knitted/crochete</t>
  </si>
  <si>
    <t>BrassiFres &amp; parts thereof , whethe</t>
  </si>
  <si>
    <t>Corselettes &amp; parts thereof , wheth</t>
  </si>
  <si>
    <t>Braces, suspenders, garters &amp; simil</t>
  </si>
  <si>
    <t>Handkerchiefs, of cotton</t>
  </si>
  <si>
    <t>Handkerchiefs, of other textile mat</t>
  </si>
  <si>
    <t>Ties, bow ties &amp; cravats (excl. kni</t>
  </si>
  <si>
    <t>Gloves, mittens &amp; mitts (excl. knit</t>
  </si>
  <si>
    <t>Made up clothing accessories (excl.</t>
  </si>
  <si>
    <t>Parts of garments/clothing accessor</t>
  </si>
  <si>
    <t>Electric blankets</t>
  </si>
  <si>
    <t>Blankets (excl. electric) &amp; travell</t>
  </si>
  <si>
    <t>Bed linen, knitted/crocheted</t>
  </si>
  <si>
    <t>Bed linen (excl. knitted/crocheted)</t>
  </si>
  <si>
    <t>Table linen, knitted/crocheted</t>
  </si>
  <si>
    <t>Table linen (excl. knitted/crochete</t>
  </si>
  <si>
    <t>Toilet linen &amp; kitchen linen, of te</t>
  </si>
  <si>
    <t>Toilet linen &amp; kitchen linen other</t>
  </si>
  <si>
    <t>Toilet linen &amp; kitchen linen of oth</t>
  </si>
  <si>
    <t>Curtains (incl. drapes) &amp; interior</t>
  </si>
  <si>
    <t>Bedspreads, knitted/crocheted</t>
  </si>
  <si>
    <t>Bedspreads other than knitted/croch</t>
  </si>
  <si>
    <t>Textile furnishing articles other t</t>
  </si>
  <si>
    <t>Sacks &amp; bags, of a kind used for th</t>
  </si>
  <si>
    <t>Tarpaulins, awnings &amp; sunblinds, of</t>
  </si>
  <si>
    <t>Tents, of synthetic fibres</t>
  </si>
  <si>
    <t>Tents, Of other textile materials,</t>
  </si>
  <si>
    <t>Sails</t>
  </si>
  <si>
    <t>Pneumatic mattresses</t>
  </si>
  <si>
    <t>Camping goods (excl. of 6306.49), o</t>
  </si>
  <si>
    <t>Floor-cloths, dish-cloths, dusters</t>
  </si>
  <si>
    <t>Life-jackets &amp; life-belts</t>
  </si>
  <si>
    <t>Other made-up textile articles, inc</t>
  </si>
  <si>
    <t>Sets consisting of woven fabric &amp; y</t>
  </si>
  <si>
    <t>Worn clothing &amp; other worn articles</t>
  </si>
  <si>
    <t>Used/new rags, scrap twine, cordage</t>
  </si>
  <si>
    <t>Waterproof footwear with outer sole</t>
  </si>
  <si>
    <t>Other Waterproof footwear with oute</t>
  </si>
  <si>
    <t>Ski-boots, cross-country ski footwe</t>
  </si>
  <si>
    <t>Sports footwear other than ski-boot</t>
  </si>
  <si>
    <t>Footwear with outer soles &amp; uppers</t>
  </si>
  <si>
    <t>Other footwear with outer soles &amp; u</t>
  </si>
  <si>
    <t>Footwear with outer soles of leathe</t>
  </si>
  <si>
    <t>Footwear (excl. waterproof) incorpo</t>
  </si>
  <si>
    <t>Footwear (excl. waterproof) with ou</t>
  </si>
  <si>
    <t>Other footwear without outer soles</t>
  </si>
  <si>
    <t>Other footwear without  outer soles</t>
  </si>
  <si>
    <t>Sports footwear; tennis shoes, bask</t>
  </si>
  <si>
    <t>Footwear with uppers of leather/com</t>
  </si>
  <si>
    <t>Footwear with uppers of textile mat</t>
  </si>
  <si>
    <t>Footwear other than with uppers of</t>
  </si>
  <si>
    <t>Uppers &amp; parts thereof (excl. stiff</t>
  </si>
  <si>
    <t>Outer soles &amp; heels, of rubber/plas</t>
  </si>
  <si>
    <t>Removable insoles, heel cushions &amp;</t>
  </si>
  <si>
    <t>Hat-forms, hat bodies &amp; hoods of fe</t>
  </si>
  <si>
    <t>Hat-shapes, plaited/made by assembl</t>
  </si>
  <si>
    <t>Hats &amp; other headgear, plaited/made</t>
  </si>
  <si>
    <t>Other hats &amp; other headgear, knitte</t>
  </si>
  <si>
    <t>Safety headgear, whether/not lined/</t>
  </si>
  <si>
    <t>Headgear, other than safety headgea</t>
  </si>
  <si>
    <t>Head-bands, linings, covers, hat fo</t>
  </si>
  <si>
    <t>Garden/similar umbrellas</t>
  </si>
  <si>
    <t>Umbrellas &amp; sun umbrellas (excl. of</t>
  </si>
  <si>
    <t>Walking-sticks, seat-sticks, whips,</t>
  </si>
  <si>
    <t>Umbrella frames, incl. frames mount</t>
  </si>
  <si>
    <t>Other parts, trimmings &amp; accessorie</t>
  </si>
  <si>
    <t>Artificial flowers, foliage &amp; fruit</t>
  </si>
  <si>
    <t>Human hair, dressed/thinned/bleache</t>
  </si>
  <si>
    <t>Complete wigs, of synthetic textile</t>
  </si>
  <si>
    <t>Wigs other than complete wigs, fals</t>
  </si>
  <si>
    <t>Wigs, false beards, eyebrows &amp; eyel</t>
  </si>
  <si>
    <t>Setts, curbstones &amp; flagstones, of</t>
  </si>
  <si>
    <t>Tiles, cubes &amp; similar articles, wh</t>
  </si>
  <si>
    <t>Worked monumental/building stone &amp;</t>
  </si>
  <si>
    <t>Mosaic cubes &amp; the like, of marble/</t>
  </si>
  <si>
    <t>Mosaic cubes &amp; the like, of other c</t>
  </si>
  <si>
    <t>Mosaic cubes &amp; the like, of granite</t>
  </si>
  <si>
    <t>Mosaic cubes &amp; the like, of other n</t>
  </si>
  <si>
    <t>Worked slate &amp; articles of slate/ag</t>
  </si>
  <si>
    <t>Millstones &amp; grindstones for millin</t>
  </si>
  <si>
    <t>Millstones, grindstones, grinding w</t>
  </si>
  <si>
    <t>Hand sharpening/polishing stones</t>
  </si>
  <si>
    <t>Natural/artificial abrasive powder/</t>
  </si>
  <si>
    <t>Slag wool, rock wool &amp; similar mine</t>
  </si>
  <si>
    <t>Exfoliated vermiculite, expanded cl</t>
  </si>
  <si>
    <t>Mixtures &amp; articles of heat-insulat</t>
  </si>
  <si>
    <t>Articles of asphalt/similar materia</t>
  </si>
  <si>
    <t>Panels, boards, tiles, blocks &amp; sim</t>
  </si>
  <si>
    <t>Boards, sheets, panels, tiles &amp; sim</t>
  </si>
  <si>
    <t>Articles of plaster/of compositions</t>
  </si>
  <si>
    <t>Building blocks &amp; bricks, of cement</t>
  </si>
  <si>
    <t>Tiles, flagstones &amp; similar article</t>
  </si>
  <si>
    <t>Prefabricated structural components</t>
  </si>
  <si>
    <t>Articles of cement/concrete/artific</t>
  </si>
  <si>
    <t>Other sheets, panels, tiles &amp; simil</t>
  </si>
  <si>
    <t>Other articles of asbestos-cement,</t>
  </si>
  <si>
    <t>Other fabricated asbestos fibres; m</t>
  </si>
  <si>
    <t>Friction material &amp; articles thereo</t>
  </si>
  <si>
    <t>Other friction material &amp; articles</t>
  </si>
  <si>
    <t>Plates, sheets &amp; strips of agglomer</t>
  </si>
  <si>
    <t>Worked mica &amp; articles of mica (exc</t>
  </si>
  <si>
    <t>Non-electrical articles of graphite</t>
  </si>
  <si>
    <t>Articles of stone/of other mineral</t>
  </si>
  <si>
    <t>Bricks, blocks, tiles &amp; other ceram</t>
  </si>
  <si>
    <t>Refractory bricks, blocks, tiles &amp;</t>
  </si>
  <si>
    <t>Refractory ceramic goods other than</t>
  </si>
  <si>
    <t>Ceramic building bricks</t>
  </si>
  <si>
    <t>Ceramic flooring blocks, support/fi</t>
  </si>
  <si>
    <t>Roofing tiles, ceramic</t>
  </si>
  <si>
    <t>Chimney-pots, cowls, chimney liners</t>
  </si>
  <si>
    <t>Ceramic pipes, conduits, guttering</t>
  </si>
  <si>
    <t>Unglazed ceramic tiles, cubes &amp; sim</t>
  </si>
  <si>
    <t>Unglazed ceramic flags &amp; paving/hea</t>
  </si>
  <si>
    <t>Glazed ceramic tiles, cubes &amp; simil</t>
  </si>
  <si>
    <t>Glazed ceramic flags &amp; paving/heart</t>
  </si>
  <si>
    <t>Ceramic wares for laboratory/chemic</t>
  </si>
  <si>
    <t>Ceramic troughs, tubs &amp; similar rec</t>
  </si>
  <si>
    <t>Ceramic sinks, wash basins, wash ba</t>
  </si>
  <si>
    <t>Tableware &amp; kitchenware, of porcela</t>
  </si>
  <si>
    <t>Ceramic tableware, kitchenware, oth</t>
  </si>
  <si>
    <t>Statuettes &amp; other ornamental ceram</t>
  </si>
  <si>
    <t>Ceramic articles of porcelain/china</t>
  </si>
  <si>
    <t>Ceramic articles n.e.s. in Ch.69</t>
  </si>
  <si>
    <t>Cullet &amp; other waste &amp; scrap of gla</t>
  </si>
  <si>
    <t>Glass in balls (excl. microspheres</t>
  </si>
  <si>
    <t>Glass in rods, unworked</t>
  </si>
  <si>
    <t>Glass in tubes, unworked, of fused</t>
  </si>
  <si>
    <t>Glass in tubes, unworked, n.e.s. in</t>
  </si>
  <si>
    <t>Cast glass &amp; rolled glass, in non-w</t>
  </si>
  <si>
    <t>Cast glass &amp; rolled glass, in wired</t>
  </si>
  <si>
    <t>Cast glass &amp; rolled glass, in profi</t>
  </si>
  <si>
    <t>Drawn/blown glass, in sheets, colou</t>
  </si>
  <si>
    <t>Drawn/blown glass, in sheets (excl.</t>
  </si>
  <si>
    <t>Float glass &amp; surface ground/polish</t>
  </si>
  <si>
    <t>Glass of 70.03/70.04/70.05, bent/ed</t>
  </si>
  <si>
    <t>Toughened (tempered) safety glass,</t>
  </si>
  <si>
    <t>Laminated safety glass, of size &amp; s</t>
  </si>
  <si>
    <t>Laminated safety glass, n.e.s. in 7</t>
  </si>
  <si>
    <t>Multiple-walled insulating units of</t>
  </si>
  <si>
    <t>Rear-view mirrors for vehicles</t>
  </si>
  <si>
    <t>Glass mirrors other than rear-view</t>
  </si>
  <si>
    <t>Ampoules, of glass</t>
  </si>
  <si>
    <t>Stoppers, lids &amp; other closures, of</t>
  </si>
  <si>
    <t>Carboys, bottles, flasks, jars, pot</t>
  </si>
  <si>
    <t>Glass envelopes (incl. bulbs &amp; tube</t>
  </si>
  <si>
    <t>Glassware of a kind used for table/</t>
  </si>
  <si>
    <t>Stemware drinking glasses, other th</t>
  </si>
  <si>
    <t>Other stemware drinking glasses, ot</t>
  </si>
  <si>
    <t>Other drinking glasses, other than</t>
  </si>
  <si>
    <t>Glassware of a kind used for table</t>
  </si>
  <si>
    <t>Other glassware of a kind used for</t>
  </si>
  <si>
    <t>Signalling glassware &amp; optical elem</t>
  </si>
  <si>
    <t>Glasses for corrective spectacles,</t>
  </si>
  <si>
    <t>Clock/watch glasses &amp; similar glass</t>
  </si>
  <si>
    <t>Glass cubes &amp; other glass smallware</t>
  </si>
  <si>
    <t>Paving blocks, slabs, bricks, squar</t>
  </si>
  <si>
    <t>Laboratory/hygienic/pharmaceutical</t>
  </si>
  <si>
    <t>Glass beads, imitation pearls, imit</t>
  </si>
  <si>
    <t>Glass microspheres not &gt;1mm in diam</t>
  </si>
  <si>
    <t>Articles of glass beads, imitation</t>
  </si>
  <si>
    <t>Rovings of glass fibres</t>
  </si>
  <si>
    <t>Slivers of glass fibres; chopped st</t>
  </si>
  <si>
    <t>Mats of glass fibres</t>
  </si>
  <si>
    <t>Thin sheets (voiles) of glass fibre</t>
  </si>
  <si>
    <t>Webs, mattresses, boards &amp; similar</t>
  </si>
  <si>
    <t>Woven fabrics of glass fibres (excl</t>
  </si>
  <si>
    <t>Glass fibres (incl. glass wool) &amp; a</t>
  </si>
  <si>
    <t>Other articles of glass.</t>
  </si>
  <si>
    <t>Natural pearls</t>
  </si>
  <si>
    <t>Cultured pearls, worked</t>
  </si>
  <si>
    <t>Industrial diamonds, worked but not</t>
  </si>
  <si>
    <t>Precious stones (excl. diamonds) &amp;</t>
  </si>
  <si>
    <t>Precious stones (excl. diamonds, ru</t>
  </si>
  <si>
    <t>Gold (incl. gold plated with platin</t>
  </si>
  <si>
    <t>Platinum, in semi-manufactured form</t>
  </si>
  <si>
    <t>Articles of jewellery &amp; parts there</t>
  </si>
  <si>
    <t>Articles of goldsmiths'/silversmith</t>
  </si>
  <si>
    <t>Articles of precious metal/metal cl</t>
  </si>
  <si>
    <t>Articles of natural/cultured pearls</t>
  </si>
  <si>
    <t>Articles of precious/semi-precious</t>
  </si>
  <si>
    <t>Cuff-links &amp; studs of base metal, w</t>
  </si>
  <si>
    <t>Imitation jewellery, of base metal,</t>
  </si>
  <si>
    <t>Imitation jewellery other than of b</t>
  </si>
  <si>
    <t>Non-alloy pig iron containing by we</t>
  </si>
  <si>
    <t>Ferro-manganese, other than that co</t>
  </si>
  <si>
    <t>Ferro-silicon, containing by weight</t>
  </si>
  <si>
    <t>Ferro-silicon, other than that cont</t>
  </si>
  <si>
    <t>Ferro-silico-manganese, in granular</t>
  </si>
  <si>
    <t>Ferro-chromium, other than that con</t>
  </si>
  <si>
    <t>Ferro-nickel, in granular/powder fo</t>
  </si>
  <si>
    <t>Ferro-molybdenum, in granular/powde</t>
  </si>
  <si>
    <t>Ferro-tungsten &amp; ferro-silico-tungs</t>
  </si>
  <si>
    <t>Ferrous products obt. by direct red</t>
  </si>
  <si>
    <t>Spongy ferrous products (excl. of 7</t>
  </si>
  <si>
    <t>Waste &amp; scrap of cast iron</t>
  </si>
  <si>
    <t>Waste &amp; scrap of stainless steel</t>
  </si>
  <si>
    <t>Waste &amp; scrap of alloy steel other</t>
  </si>
  <si>
    <t>Waste &amp; scrap of tinned iron/steel</t>
  </si>
  <si>
    <t>Ferrous turnings, shavings, chips,</t>
  </si>
  <si>
    <t>Ferrous waste &amp; scrap (excl. of 720</t>
  </si>
  <si>
    <t>Iron &amp; non-alloy steel in primary f</t>
  </si>
  <si>
    <t>Semi-finished products of iron/non-</t>
  </si>
  <si>
    <t>Flat-rolled products of iron/non-al</t>
  </si>
  <si>
    <t>Bars &amp; rods, hot-rolled, in irregul</t>
  </si>
  <si>
    <t>Bars &amp; rods of iron/non-alloy steel</t>
  </si>
  <si>
    <t>Angles, shapes &amp; sections of iron/n</t>
  </si>
  <si>
    <t>Wire of iron/non-alloy steel, not p</t>
  </si>
  <si>
    <t>Wire of iron/non-alloy steel, plate</t>
  </si>
  <si>
    <t>Wire of iron/non-alloy steel, n.e.s</t>
  </si>
  <si>
    <t>Semi-finished products of stainless</t>
  </si>
  <si>
    <t>Flat-rolled products of stainless s</t>
  </si>
  <si>
    <t>Bars &amp; rods of stainless steel, not</t>
  </si>
  <si>
    <t>Bars &amp; rods of stainless steel, n.e</t>
  </si>
  <si>
    <t>Angles, shapes &amp; sections of stainl</t>
  </si>
  <si>
    <t>Wire of stainless steel</t>
  </si>
  <si>
    <t>Flat-rolled products of silicon-ele</t>
  </si>
  <si>
    <t>Other flat-rolled products of other</t>
  </si>
  <si>
    <t>Other n.e.s. in 72.25, flat-rolled</t>
  </si>
  <si>
    <t>Other n.e.s. in 72.26 flat-rolled p</t>
  </si>
  <si>
    <t>Bars &amp; rods of high speed steel</t>
  </si>
  <si>
    <t>Bars &amp; rods of other alloy steel (e</t>
  </si>
  <si>
    <t>Angles, shapes &amp; sections of alloy</t>
  </si>
  <si>
    <t>Hollow drill bars &amp; rods of alloy/n</t>
  </si>
  <si>
    <t>Wire of silico-manganese steel</t>
  </si>
  <si>
    <t>Other wire of other alloy steel, ot</t>
  </si>
  <si>
    <t>Sheet piling of iron/steel, whether</t>
  </si>
  <si>
    <t>Welded angles, shapes &amp; sections of</t>
  </si>
  <si>
    <t>Rails of iron/steel</t>
  </si>
  <si>
    <t>Switch blades, crossing frogs, poin</t>
  </si>
  <si>
    <t>Railway/tramway track construction</t>
  </si>
  <si>
    <t>Tubes, pipes &amp; hollow profiles of c</t>
  </si>
  <si>
    <t>Line pipe of a kind used for oil/ga</t>
  </si>
  <si>
    <t>Casing, tubing &amp; drill pipe, of a k</t>
  </si>
  <si>
    <t>Other casing, tubing, of a kind use</t>
  </si>
  <si>
    <t>Tubes, pipes &amp; hollow profiles (exc</t>
  </si>
  <si>
    <t>Casing of a kind used in drilling f</t>
  </si>
  <si>
    <t>Tubes &amp; pipes (excl. of 7305.11-730</t>
  </si>
  <si>
    <t>Tubes &amp; pipes (e.g., welded/riveted</t>
  </si>
  <si>
    <t>Other line pipe of a kind used for</t>
  </si>
  <si>
    <t>Casing &amp; tubing of a kind used in d</t>
  </si>
  <si>
    <t>Other tubes, pipes &amp; hollow profile</t>
  </si>
  <si>
    <t>Tubes, pipes &amp; hollow profiles of i</t>
  </si>
  <si>
    <t>Cast tube/pipe fittings (e.g., coup</t>
  </si>
  <si>
    <t>Flanges of stainless steel</t>
  </si>
  <si>
    <t>Threaded elbows, bends &amp; sleeves of</t>
  </si>
  <si>
    <t>Butt welding fittings of stainless</t>
  </si>
  <si>
    <t>Tube/pipe fittings of stainless ste</t>
  </si>
  <si>
    <t>Flanges of iron/steel (excl. of cas</t>
  </si>
  <si>
    <t>Butt welding fittings of iron/steel</t>
  </si>
  <si>
    <t>Tube/pipe fittings of iron/steel (e</t>
  </si>
  <si>
    <t>Bridges &amp; bridge-sections of iron/s</t>
  </si>
  <si>
    <t>Towers &amp; lattice masts of iron/stee</t>
  </si>
  <si>
    <t>Doors, windows &amp; their frames, &amp; th</t>
  </si>
  <si>
    <t>Equipment for scaffolding/shutterin</t>
  </si>
  <si>
    <t>Structures (excld.prefabricated bui</t>
  </si>
  <si>
    <t>Tanks,casks,drums,cans,boxes&amp;simila</t>
  </si>
  <si>
    <t>Cans to be closed by soldering/crim</t>
  </si>
  <si>
    <t>Tanks, casks, drums, cans (excl. of</t>
  </si>
  <si>
    <t>Containers for compressed/liquefied</t>
  </si>
  <si>
    <t>Stranded wire, ropes &amp; cables of ir</t>
  </si>
  <si>
    <t>Plaited bands, slings &amp; the like, o</t>
  </si>
  <si>
    <t>Barbed wire of iron/steel; twisted</t>
  </si>
  <si>
    <t>Endless bands for machinery, of wov</t>
  </si>
  <si>
    <t>Woven cloth (excl. endless bands fo</t>
  </si>
  <si>
    <t>Grill, netting &amp; fencing, welded at</t>
  </si>
  <si>
    <t>Grill, netting &amp; fencing of iron/st</t>
  </si>
  <si>
    <t>Cloth, grill, netting &amp; fencing of</t>
  </si>
  <si>
    <t>Expanded metal of iron/steel</t>
  </si>
  <si>
    <t>Roller chain of iron/steel</t>
  </si>
  <si>
    <t>Articulated link chain other than r</t>
  </si>
  <si>
    <t>Parts of articulated link chain of</t>
  </si>
  <si>
    <t>Skid chain of iron/steel</t>
  </si>
  <si>
    <t>Stud-link chain of iron/steel</t>
  </si>
  <si>
    <t>Welded link chain of iron/steel</t>
  </si>
  <si>
    <t>Chain, of iron/steel, n.e.s. in 73.</t>
  </si>
  <si>
    <t>Parts of chains (excl. articulated</t>
  </si>
  <si>
    <t>Anchors, grapnels &amp; parts thereof ,</t>
  </si>
  <si>
    <t>Nails, tacks, drawing pins, corruga</t>
  </si>
  <si>
    <t>Coach screws of iron/steel</t>
  </si>
  <si>
    <t>Wood screws other than coach screws</t>
  </si>
  <si>
    <t>Screw hooks &amp; screw rings, of iron/</t>
  </si>
  <si>
    <t>Self-tapping screws of iron/steel</t>
  </si>
  <si>
    <t>Screws &amp; bolts (excl. of 7318.11-73</t>
  </si>
  <si>
    <t>Nuts of iron/steel</t>
  </si>
  <si>
    <t>Threaded articles of iron/steel (ex</t>
  </si>
  <si>
    <t>Spring washers &amp; other lock washers</t>
  </si>
  <si>
    <t>Washers (excl. of 7318.21) of iron/</t>
  </si>
  <si>
    <t>Rivets of iron/steel</t>
  </si>
  <si>
    <t>Cotters &amp; cotter-pins, of iron/stee</t>
  </si>
  <si>
    <t>Non-threaded articles similar to ri</t>
  </si>
  <si>
    <t>Pins other than safety pins, of iro</t>
  </si>
  <si>
    <t>Sewing needles, knitting needles, b</t>
  </si>
  <si>
    <t>Leaf-springs &amp; leaves therefor, of</t>
  </si>
  <si>
    <t>Helical springs of iron/steel</t>
  </si>
  <si>
    <t>Springs &amp; leaves for springs, of ir</t>
  </si>
  <si>
    <t>Cooking appliances &amp; plate warmers</t>
  </si>
  <si>
    <t>Cooking appliances &amp; plate warmers,</t>
  </si>
  <si>
    <t>Other cooking appliances &amp; plate wa</t>
  </si>
  <si>
    <t>Non-electric domestic appliances. &amp;</t>
  </si>
  <si>
    <t>Non-electric domestic appliances, &amp;</t>
  </si>
  <si>
    <t>Parts of the non-electric domestic</t>
  </si>
  <si>
    <t>Radiators for central heating, non-</t>
  </si>
  <si>
    <t>Air heaters &amp; hot air distributors</t>
  </si>
  <si>
    <t>Iron/steel wool; pot scourers &amp; sco</t>
  </si>
  <si>
    <t>Table/kitchen/other h-hold. article</t>
  </si>
  <si>
    <t>Sinks &amp; wash basins, of stainless s</t>
  </si>
  <si>
    <t>Baths of cast iron, whether/not ena</t>
  </si>
  <si>
    <t>Baths of iron other than cast iron/</t>
  </si>
  <si>
    <t>Sanitary ware &amp; parts thereof , of</t>
  </si>
  <si>
    <t>Cast articles of non-malleable cast</t>
  </si>
  <si>
    <t>Grinding balls &amp; similar cast artic</t>
  </si>
  <si>
    <t>Cast articles of iron (excl. non-ma</t>
  </si>
  <si>
    <t>Grinding balls &amp; similar articles f</t>
  </si>
  <si>
    <t>Articles of iron/steel, forged/stam</t>
  </si>
  <si>
    <t>Articles of iron/steel wire</t>
  </si>
  <si>
    <t>Articles of iron/steel, n.e.s.</t>
  </si>
  <si>
    <t>Unrefined copper; copper anodes for</t>
  </si>
  <si>
    <t>Cathodes &amp; sections of cathodes, of</t>
  </si>
  <si>
    <t>Copper-zinc base alloys (brass), un</t>
  </si>
  <si>
    <t>Copper-tin base alloys (bronze), un</t>
  </si>
  <si>
    <t>Other copper alloys (other than mas</t>
  </si>
  <si>
    <t>Copper waste &amp; scrap</t>
  </si>
  <si>
    <t>Master alloys of copper</t>
  </si>
  <si>
    <t>Bars, rods &amp; profiles, of refined c</t>
  </si>
  <si>
    <t>Bars, rods &amp; profiles, of copper-zi</t>
  </si>
  <si>
    <t>Bars, rods &amp; profiles, of copper al</t>
  </si>
  <si>
    <t>Copper wire, of refined copper of w</t>
  </si>
  <si>
    <t>Copper wire, of refined copper (exc</t>
  </si>
  <si>
    <t>Wire of copper alloys (excl. of 740</t>
  </si>
  <si>
    <t>Copper plates, sheets &amp; strip, of a</t>
  </si>
  <si>
    <t>Copper foil, whether/not printed, n</t>
  </si>
  <si>
    <t>Copper foil, whether/not printed, b</t>
  </si>
  <si>
    <t>Copper tubes &amp; pipes, of refined co</t>
  </si>
  <si>
    <t>Copper tubes &amp; pipes, of copper-zin</t>
  </si>
  <si>
    <t>Copper tubes &amp; pipes, of copper all</t>
  </si>
  <si>
    <t>Copper tube/pipe fittings (e.g., co</t>
  </si>
  <si>
    <t>Stranded wire, cables, plaited band</t>
  </si>
  <si>
    <t>Nails, tacks, drawing pins, staples</t>
  </si>
  <si>
    <t>Washers (incl. spring washers) of c</t>
  </si>
  <si>
    <t>Non-threaded articles (e.g., rivets</t>
  </si>
  <si>
    <t>Screws; bolts &amp; nuts, of copper</t>
  </si>
  <si>
    <t>Threaded articles of copper (excl.</t>
  </si>
  <si>
    <t>Table, kitchen/other household arti</t>
  </si>
  <si>
    <t>Chain &amp; parts thereof , of copper</t>
  </si>
  <si>
    <t>Other articles of copper such as ca</t>
  </si>
  <si>
    <t>Other articles of copper, other tha</t>
  </si>
  <si>
    <t>Wire of nickel alloys</t>
  </si>
  <si>
    <t>Plates, sheets, strip &amp; foil, of ni</t>
  </si>
  <si>
    <t>Tube/pipe fittings (e.g., couplings</t>
  </si>
  <si>
    <t>Articles of nickel n.e.s. in Ch.75</t>
  </si>
  <si>
    <t>Aluminium, not alloyed, unwrought</t>
  </si>
  <si>
    <t>Aluminium alloys, unwrought</t>
  </si>
  <si>
    <t>Aluminium waste &amp; scrap</t>
  </si>
  <si>
    <t>Powders of lamellar structure, of a</t>
  </si>
  <si>
    <t>Bars, rods &amp; profiles, of aluminium</t>
  </si>
  <si>
    <t>Hollow profiles of aluminium</t>
  </si>
  <si>
    <t>Bars, rods &amp; profiles (excl. hollow</t>
  </si>
  <si>
    <t>Wire of aluminium, not alloyed (exc</t>
  </si>
  <si>
    <t>Wire of aluminium alloys (excl. of</t>
  </si>
  <si>
    <t>Plates, sheets &amp; strip, rectangular</t>
  </si>
  <si>
    <t>Plates, sheets &amp; strip other than r</t>
  </si>
  <si>
    <t>Aluminium foil, whether/not printed</t>
  </si>
  <si>
    <t>Tubes &amp; pipes of aluminium, not all</t>
  </si>
  <si>
    <t>Tubes &amp; pipes of aluminium alloys</t>
  </si>
  <si>
    <t>Aluminium tube/pipe fittings (e.g.,</t>
  </si>
  <si>
    <t>Aluminium Structures (excld.prefabr</t>
  </si>
  <si>
    <t>Aluminium reservoirs, tanks, vats &amp;</t>
  </si>
  <si>
    <t>Collapsible tubular containters for</t>
  </si>
  <si>
    <t>Aluminium casks, drums, cans, boxes</t>
  </si>
  <si>
    <t>Aluminium containters for compresse</t>
  </si>
  <si>
    <t>Nails, tacks, staples (excl. of 83.</t>
  </si>
  <si>
    <t>Articles of aluminium n.e.s. in Ch.</t>
  </si>
  <si>
    <t>Unwrought lead other than refined,</t>
  </si>
  <si>
    <t>Lead plates, sheets, strip &amp; foil (</t>
  </si>
  <si>
    <t>Other articles of lead.</t>
  </si>
  <si>
    <t>Other articles of zinc.</t>
  </si>
  <si>
    <t>Tin bars, rods, profiles &amp; wire</t>
  </si>
  <si>
    <t>Other articles of tin.</t>
  </si>
  <si>
    <t>Tungsten (wolfram) wire</t>
  </si>
  <si>
    <t>Molybdenum wire</t>
  </si>
  <si>
    <t>Cobalt mattes &amp; other intermediate</t>
  </si>
  <si>
    <t>Cobalt &amp; articles thereof , n.e.s.</t>
  </si>
  <si>
    <t>Bismuth &amp; articles thereof , incl.</t>
  </si>
  <si>
    <t>Cadmium &amp; articles thereof , n.e.s.</t>
  </si>
  <si>
    <t>Unwrought titanium; powders</t>
  </si>
  <si>
    <t>Titanium &amp; articles thereof , n.e.s</t>
  </si>
  <si>
    <t>Zirconium &amp; articles thereof , n.e.</t>
  </si>
  <si>
    <t>Antimony waste &amp; scrap</t>
  </si>
  <si>
    <t>Manganese &amp; articles thereof , incl</t>
  </si>
  <si>
    <t>Beryllium waste &amp; scrap</t>
  </si>
  <si>
    <t>Beryllium &amp; articles thereof , n.e.</t>
  </si>
  <si>
    <t>germanium, vanadium, gallium, hafni</t>
  </si>
  <si>
    <t>Spades &amp; shovels</t>
  </si>
  <si>
    <t>Mattocks, picks, hoes &amp; rakes</t>
  </si>
  <si>
    <t>Axes, bill hooks &amp; similar hewing t</t>
  </si>
  <si>
    <t>Secateurs &amp; similar one-handed prun</t>
  </si>
  <si>
    <t>Hedge shears, 2-handed pruning shea</t>
  </si>
  <si>
    <t>Hand tools of a kind used in agricu</t>
  </si>
  <si>
    <t>Hand saws</t>
  </si>
  <si>
    <t>Band saw blades</t>
  </si>
  <si>
    <t>Circular saw blades (incl. slitting</t>
  </si>
  <si>
    <t>Chain saw blades</t>
  </si>
  <si>
    <t>Straight saw blades, for working me</t>
  </si>
  <si>
    <t>Saw blades (excl. of 8202.20-8202.9</t>
  </si>
  <si>
    <t>Files, rasps &amp; similar tools</t>
  </si>
  <si>
    <t>Pliers (incl. cutting pliers), pinc</t>
  </si>
  <si>
    <t>Metal-cutting shears &amp; similar tool</t>
  </si>
  <si>
    <t>Pipe-cutters, bolt croppers, perfor</t>
  </si>
  <si>
    <t>Hand-operated spanners &amp; wrenches,</t>
  </si>
  <si>
    <t>Interchangeable spanner sockets, wi</t>
  </si>
  <si>
    <t>Drilling/threading/tapping tools, f</t>
  </si>
  <si>
    <t>Hammers &amp; sledge hammers</t>
  </si>
  <si>
    <t>Planes, chisels, gouges &amp; similar c</t>
  </si>
  <si>
    <t>Screwdrivers</t>
  </si>
  <si>
    <t>Household tools for use in the hand</t>
  </si>
  <si>
    <t>Hand tools (incl. glaziers' diamond</t>
  </si>
  <si>
    <t>Blow lamps</t>
  </si>
  <si>
    <t>Vices, clamps &amp; the like</t>
  </si>
  <si>
    <t>Sets of articles of 2/more of the S</t>
  </si>
  <si>
    <t>Tools of 2/more of the headings of</t>
  </si>
  <si>
    <t>Rock drilling/earth boring tools wi</t>
  </si>
  <si>
    <t>Rock drilling/earth boring tools ot</t>
  </si>
  <si>
    <t>Dies for drawing/extruding metal, f</t>
  </si>
  <si>
    <t>Tools for pressing/stamping/punchin</t>
  </si>
  <si>
    <t>Tools for tapping/threading, for ha</t>
  </si>
  <si>
    <t>Tools for drilling, other than for</t>
  </si>
  <si>
    <t>Tools for boring/broaching, for han</t>
  </si>
  <si>
    <t>Tools for milling, for hand tools,</t>
  </si>
  <si>
    <t>Tools for turning, for hand tools,</t>
  </si>
  <si>
    <t>Interchangeable tools for hand tool</t>
  </si>
  <si>
    <t>Knives &amp; cutting blades, for machin</t>
  </si>
  <si>
    <t>Plates, sticks, tips &amp; the like for</t>
  </si>
  <si>
    <t>Hand-operated mechanical appliances</t>
  </si>
  <si>
    <t>Sets of assorted knives with cuttin</t>
  </si>
  <si>
    <t>Table knives having fixed blades, w</t>
  </si>
  <si>
    <t>Knives having fixed blades (excl. t</t>
  </si>
  <si>
    <t>Knives having other than fixed blad</t>
  </si>
  <si>
    <t>Blades for knives, whether/not serr</t>
  </si>
  <si>
    <t>Handles for knives, of base metal</t>
  </si>
  <si>
    <t>Razors (excl. plastic razors presen</t>
  </si>
  <si>
    <t>Safety razor blades, incl. razor bl</t>
  </si>
  <si>
    <t>Parts of razors, other than blades</t>
  </si>
  <si>
    <t>Scissors, tailors' shears &amp; similar</t>
  </si>
  <si>
    <t>Paper knives, letter openers, erasi</t>
  </si>
  <si>
    <t>Manicure/pedicure sets &amp; instr. (in</t>
  </si>
  <si>
    <t>Articles of cutlery (e.g., hair cli</t>
  </si>
  <si>
    <t>Sets of assorted spoons, forks, lad</t>
  </si>
  <si>
    <t>Sets of assorted kitchen/tableware</t>
  </si>
  <si>
    <t>Spoons, forks, ladles, skimmers, ca</t>
  </si>
  <si>
    <t>Padlocks, of base metal</t>
  </si>
  <si>
    <t>Locks of a kind used for motor vehi</t>
  </si>
  <si>
    <t>Locks of a kind used for furniture,</t>
  </si>
  <si>
    <t>Locks (key/combination/electrically</t>
  </si>
  <si>
    <t>Clasps &amp; frames with clasps, incorp</t>
  </si>
  <si>
    <t>Parts of locks, of base metal</t>
  </si>
  <si>
    <t>Keys for any of the locks of 8301.1</t>
  </si>
  <si>
    <t>Hinges of base metal</t>
  </si>
  <si>
    <t>Castors of base metal</t>
  </si>
  <si>
    <t>Mountings, fittings &amp; similar artic</t>
  </si>
  <si>
    <t>Hat-racks, hat-pegs, brackets &amp; sim</t>
  </si>
  <si>
    <t>Automatic door closers, of base met</t>
  </si>
  <si>
    <t>Armoured/reinforcededed safes, stro</t>
  </si>
  <si>
    <t>Filing cabinets, card-index cabinet</t>
  </si>
  <si>
    <t>Fittings for loose-leaf binders/fil</t>
  </si>
  <si>
    <t>Staples in strips (e.g., for office</t>
  </si>
  <si>
    <t>Fittings for office articles (e.g.,</t>
  </si>
  <si>
    <t>Bells, gongs &amp; the like, non-electr</t>
  </si>
  <si>
    <t>Statuettes &amp; other ornaments, of ba</t>
  </si>
  <si>
    <t>Photograph/picture/similar frames,</t>
  </si>
  <si>
    <t>Flexible tubing of base metal, with</t>
  </si>
  <si>
    <t>Hooks, eyes &amp; eyelets of a kind use</t>
  </si>
  <si>
    <t>Tubular/bifurcated rivets, of base</t>
  </si>
  <si>
    <t>Clasps, frames with clasps, buckles</t>
  </si>
  <si>
    <t>Crown corks, of base metal</t>
  </si>
  <si>
    <t>Stoppers, caps &amp; lids (incl. screw</t>
  </si>
  <si>
    <t>Sign-plates, name-plates, address-p</t>
  </si>
  <si>
    <t>Coated electrodes of base metal, fo</t>
  </si>
  <si>
    <t>Cored wire of base metal, for elect</t>
  </si>
  <si>
    <t>Coated rods &amp; cored wire, of base m</t>
  </si>
  <si>
    <t>Wire, rods, tubes, plates, electrod</t>
  </si>
  <si>
    <t>Watertube boilers with a steam prod</t>
  </si>
  <si>
    <t>Vapour generating boilers, incl. hy</t>
  </si>
  <si>
    <t>Super-heated water boilers</t>
  </si>
  <si>
    <t>Parts of the boilers of 8402.11-840</t>
  </si>
  <si>
    <t>Central heating boilers (excl. of 8</t>
  </si>
  <si>
    <t>Parts of the boilers of 8403.10</t>
  </si>
  <si>
    <t>Auxiliary plant for use with boiler</t>
  </si>
  <si>
    <t>Condensers for steam/other vapour p</t>
  </si>
  <si>
    <t>Parts of the auxiliary plant of 840</t>
  </si>
  <si>
    <t>Producer gas/water gas generators,</t>
  </si>
  <si>
    <t>Parts of the producer gas/water gas</t>
  </si>
  <si>
    <t>Steam turbines &amp; other vapour turbi</t>
  </si>
  <si>
    <t>Parts of the steam turbines &amp; other</t>
  </si>
  <si>
    <t>Spark-ignition reciprocating/rotary</t>
  </si>
  <si>
    <t>Spark ignition reciprocating piston</t>
  </si>
  <si>
    <t>Compression-ignition internal combu</t>
  </si>
  <si>
    <t>Internal combustion piston engines</t>
  </si>
  <si>
    <t>Parts suit. for use solely/principa</t>
  </si>
  <si>
    <t>Hydraulic turbines &amp; water wheels,</t>
  </si>
  <si>
    <t>Parts (incl. regulators) of the hyd</t>
  </si>
  <si>
    <t>Turbo-propellers, of a power &gt;1,100</t>
  </si>
  <si>
    <t>Parts of the other gas turbines of</t>
  </si>
  <si>
    <t>Reaction engines other than turbo-j</t>
  </si>
  <si>
    <t>Linear acting (cylinders) hydraulic</t>
  </si>
  <si>
    <t>Hydraulic power engines &amp; motors ot</t>
  </si>
  <si>
    <t>Linear acting (cylinders) pneumatic</t>
  </si>
  <si>
    <t>Pneumatic power engines &amp; motors ot</t>
  </si>
  <si>
    <t>Engines &amp; motors n.e.s. in Ch.84</t>
  </si>
  <si>
    <t>Parts of the engines &amp; motors of 84</t>
  </si>
  <si>
    <t>Pumps for dispensing fuel/lubricant</t>
  </si>
  <si>
    <t>Pumps for liquids, fitted/designed</t>
  </si>
  <si>
    <t>Hand pumps for liquids (excl. of 84</t>
  </si>
  <si>
    <t>Fuel/lubricating/cooling medium pum</t>
  </si>
  <si>
    <t>Concrete pumps</t>
  </si>
  <si>
    <t>Reciprocating positive displacement</t>
  </si>
  <si>
    <t>Rotary positive displacement pumps</t>
  </si>
  <si>
    <t>Centrifugal pumps (excl. of 8413.11</t>
  </si>
  <si>
    <t>Pumps n.e.s. in 84.13</t>
  </si>
  <si>
    <t>Liquid elevators</t>
  </si>
  <si>
    <t>Parts of the pumps of 8413.11-8413.</t>
  </si>
  <si>
    <t>Parts of liquid elevators</t>
  </si>
  <si>
    <t>Vacuum pumps</t>
  </si>
  <si>
    <t>Hand-/foot-operated air pumps</t>
  </si>
  <si>
    <t>Compressors of a kind used in refri</t>
  </si>
  <si>
    <t>Air compressors mounted on a wheele</t>
  </si>
  <si>
    <t>Table/floor/wall/window/ceiling/roo</t>
  </si>
  <si>
    <t>Fans, other than table/floor/wall/w</t>
  </si>
  <si>
    <t>Ventilating/recycling hoods incorpo</t>
  </si>
  <si>
    <t>Air pumps, air/other gas compressor</t>
  </si>
  <si>
    <t>Parts of the pumps, compressors, fa</t>
  </si>
  <si>
    <t>Window/wall type air-conditioning m</t>
  </si>
  <si>
    <t>Air-conditioning machines of a kind</t>
  </si>
  <si>
    <t>Air-conditioning machines incorpora</t>
  </si>
  <si>
    <t>Air-conditioning machines (excl. of</t>
  </si>
  <si>
    <t>Parts of the air-conditioning machi</t>
  </si>
  <si>
    <t>Furnace burners for liquid fuel</t>
  </si>
  <si>
    <t>Furnace burners other than those fo</t>
  </si>
  <si>
    <t>Mechanical stokers (incl. their mec</t>
  </si>
  <si>
    <t>Parts of the furnace burners, mecha</t>
  </si>
  <si>
    <t>Furnaces &amp; ovens for the roasting/m</t>
  </si>
  <si>
    <t>Bakery ovens, incl. biscuit ovens,</t>
  </si>
  <si>
    <t>Industrial/laboratory furnaces &amp; ov</t>
  </si>
  <si>
    <t>Parts of the industrial/laboratory</t>
  </si>
  <si>
    <t>Combined refrigerator-freezers, fit</t>
  </si>
  <si>
    <t>Refrigerators, h-hold. type, compre</t>
  </si>
  <si>
    <t>Refrigerators, household type, excl</t>
  </si>
  <si>
    <t>Freezers of the chest type, not &gt;80</t>
  </si>
  <si>
    <t>Freezers of the upright type, not &gt;</t>
  </si>
  <si>
    <t>Refrigerating/freezing chests, cabi</t>
  </si>
  <si>
    <t>Compression-type refrigerating/free</t>
  </si>
  <si>
    <t>Refrigerating/freezing equip. n.e.s</t>
  </si>
  <si>
    <t>Furniture designed to receive refri</t>
  </si>
  <si>
    <t>Parts of the refrigerating/freezing</t>
  </si>
  <si>
    <t>Instantaneous gas water heaters</t>
  </si>
  <si>
    <t>Instantaneous/storage water heaters</t>
  </si>
  <si>
    <t>Medical/surgical/laboratory sterili</t>
  </si>
  <si>
    <t>Dryers for agricultural products, w</t>
  </si>
  <si>
    <t>Dryers for wood, paper pulp, paper/</t>
  </si>
  <si>
    <t>Dryers for use as machinery/plant/l</t>
  </si>
  <si>
    <t>Distilling/rectifying plant, whethe</t>
  </si>
  <si>
    <t>Heat exchange units, whether/not el</t>
  </si>
  <si>
    <t>Machinery for liquefying air/other</t>
  </si>
  <si>
    <t>Machinery, plant &amp; equip., n.e.s. i</t>
  </si>
  <si>
    <t>Parts of machinery, plant/laborator</t>
  </si>
  <si>
    <t>Calendering/other rolling machines</t>
  </si>
  <si>
    <t>Cylinders for calendering/other rol</t>
  </si>
  <si>
    <t>Cream separators, centrifugal</t>
  </si>
  <si>
    <t>Clothes-dryers, centrifugal</t>
  </si>
  <si>
    <t>Other centrifuges, incl. centrifuga</t>
  </si>
  <si>
    <t>Filtering/purifying machinery &amp; app</t>
  </si>
  <si>
    <t>Oil/petrol-filters for internal com</t>
  </si>
  <si>
    <t>Intake air filters for internal com</t>
  </si>
  <si>
    <t>Parts of centrifuges, incl. centrif</t>
  </si>
  <si>
    <t>Parts of the filtering/purifying ma</t>
  </si>
  <si>
    <t>Dish washing machines of the h-hold</t>
  </si>
  <si>
    <t>Dish washing machines other than h-</t>
  </si>
  <si>
    <t>Machinery for cleaning/drying bottl</t>
  </si>
  <si>
    <t>Machinery for filling/closing/seali</t>
  </si>
  <si>
    <t>Packing/wrapping machinery, incl. h</t>
  </si>
  <si>
    <t>Parts of the machinery of 8422.11-8</t>
  </si>
  <si>
    <t>Personal weighing machines, incl. b</t>
  </si>
  <si>
    <t>Scales for continuous weighing of g</t>
  </si>
  <si>
    <t>Constant weight scales &amp; scales for</t>
  </si>
  <si>
    <t>Weighing machinery (excl. of 8423.1</t>
  </si>
  <si>
    <t>Weighing machinery (excl. balances</t>
  </si>
  <si>
    <t>Weighing machine wts. of all kinds;</t>
  </si>
  <si>
    <t>Fire extinguishers, whether/not cha</t>
  </si>
  <si>
    <t>Spray guns &amp; similar appliances</t>
  </si>
  <si>
    <t>Steam/sand blasting machines &amp; simi</t>
  </si>
  <si>
    <t>Mechanical appliances (excl. of 842</t>
  </si>
  <si>
    <t>Other mechanical appliances (whethe</t>
  </si>
  <si>
    <t>Parts of mechanical appliances (whe</t>
  </si>
  <si>
    <t>Pulley tackle &amp; hoists other than s</t>
  </si>
  <si>
    <t>Other winches; capstans, powered by</t>
  </si>
  <si>
    <t>Other winches; capstans,other than</t>
  </si>
  <si>
    <t>Built-in jacking systems of a kind</t>
  </si>
  <si>
    <t>Jacks (excl. of 8425.41) &amp; hoists o</t>
  </si>
  <si>
    <t>Jacks &amp; hoists of a kind used for r</t>
  </si>
  <si>
    <t>Overhead travelling cranes on fixed</t>
  </si>
  <si>
    <t>Mobile lifting frames on tyres &amp; st</t>
  </si>
  <si>
    <t>Overhead travelling cranes (excl. t</t>
  </si>
  <si>
    <t>Tower cranes</t>
  </si>
  <si>
    <t>Portal/pedestal jib cranes</t>
  </si>
  <si>
    <t>Lifting machinery n.e.s. in 84.26,</t>
  </si>
  <si>
    <t>Lifting machinery n.e.s. in 84.26</t>
  </si>
  <si>
    <t>Self-propelled fork-lift trucks &amp; o</t>
  </si>
  <si>
    <t>Works trucks fitted with lifting/ha</t>
  </si>
  <si>
    <t>Lifts (i.e., passenger elevators) &amp;</t>
  </si>
  <si>
    <t>Pneumatic elevators &amp; conveyors</t>
  </si>
  <si>
    <t>Continuous-action elevators &amp; conve</t>
  </si>
  <si>
    <t>Other continuous-action elevators &amp;</t>
  </si>
  <si>
    <t>Escalators &amp; moving walkways</t>
  </si>
  <si>
    <t>Other lifting, handling, loading/un</t>
  </si>
  <si>
    <t>Self-propelled bulldozers &amp; angledo</t>
  </si>
  <si>
    <t>Self-propelled graders &amp; levellers</t>
  </si>
  <si>
    <t>Self-propelled scrapers</t>
  </si>
  <si>
    <t>Self-propelled tamping machines &amp; r</t>
  </si>
  <si>
    <t>Self-propelled front-end shovel loa</t>
  </si>
  <si>
    <t>Self-propelled mechanical shovels &amp;</t>
  </si>
  <si>
    <t>Self-propelled mechanical shovels,</t>
  </si>
  <si>
    <t>Pile-drivers &amp; pile-extractors</t>
  </si>
  <si>
    <t>Coal/rock cutters &amp; tunnelling mach</t>
  </si>
  <si>
    <t>Boring/sinking machinery (excl. of</t>
  </si>
  <si>
    <t>Moving/grading/levelling/scraping/t</t>
  </si>
  <si>
    <t>Tamping/compacting machinery, not s</t>
  </si>
  <si>
    <t>Moving/grading/levelling/scraping/e</t>
  </si>
  <si>
    <t>Other parts suitable for use solely</t>
  </si>
  <si>
    <t>Ploughs</t>
  </si>
  <si>
    <t>Disc harrows</t>
  </si>
  <si>
    <t>Harrows, other than disc harrows, s</t>
  </si>
  <si>
    <t>Seeders, planters &amp; transplanters</t>
  </si>
  <si>
    <t>Manure spreaders &amp; fertiliser distr</t>
  </si>
  <si>
    <t>Agricultural/horticultural/forestry</t>
  </si>
  <si>
    <t>Parts of the agricultural/horticult</t>
  </si>
  <si>
    <t>Mowers for lawns/parks/sports-groun</t>
  </si>
  <si>
    <t>Mowers (excl. those for lawns/parks</t>
  </si>
  <si>
    <t>Straw/fodder balers, incl. pick-up</t>
  </si>
  <si>
    <t>Combine harvester-threshers</t>
  </si>
  <si>
    <t>Threshing machinery other than comb</t>
  </si>
  <si>
    <t>Harvesting/threshing machinery (exc</t>
  </si>
  <si>
    <t>Machines for cleaning/sorting/gradi</t>
  </si>
  <si>
    <t>Parts of the machinery of 84.33</t>
  </si>
  <si>
    <t>Milking machines</t>
  </si>
  <si>
    <t>Dairy machinery (excl. cream separa</t>
  </si>
  <si>
    <t>Parts of milking machines &amp; dairy m</t>
  </si>
  <si>
    <t>Presses, crushers &amp; similar machine</t>
  </si>
  <si>
    <t>Parts of the machinery of 8435.10</t>
  </si>
  <si>
    <t>Machinery for preparing animal feed</t>
  </si>
  <si>
    <t>Poultry incubators &amp; brooders</t>
  </si>
  <si>
    <t>Poultry-keeping machinery other tha</t>
  </si>
  <si>
    <t>Parts of the poultry-keeping machin</t>
  </si>
  <si>
    <t>Parts of other agricultural/horticu</t>
  </si>
  <si>
    <t>Machines for used in the milling in</t>
  </si>
  <si>
    <t>Parts of the machinery of 8437.10 &amp;</t>
  </si>
  <si>
    <t>Bakery machinery &amp; machinery for th</t>
  </si>
  <si>
    <t>Machinery for the manufacture of co</t>
  </si>
  <si>
    <t>Machinery for sugar manufacture</t>
  </si>
  <si>
    <t>Brewery machinery</t>
  </si>
  <si>
    <t>Machinery for the preparation of me</t>
  </si>
  <si>
    <t>Machinery for the preparation of fr</t>
  </si>
  <si>
    <t>Machinery n.e.s. in Ch.84, for the</t>
  </si>
  <si>
    <t>Parts of the machinery of 84.38</t>
  </si>
  <si>
    <t>Machinery for making paper/paperboa</t>
  </si>
  <si>
    <t>Machinery for finishing paper/paper</t>
  </si>
  <si>
    <t>Parts of machinery for making/finis</t>
  </si>
  <si>
    <t>Book-binding machinery, incl. book-</t>
  </si>
  <si>
    <t>Parts of the book-binding machinery</t>
  </si>
  <si>
    <t>Cutting machines for paper/pulp/pap</t>
  </si>
  <si>
    <t>Machines for making bags/sacks/enve</t>
  </si>
  <si>
    <t>Machines for making cartons/boxes/c</t>
  </si>
  <si>
    <t>Machines for moulding articles in p</t>
  </si>
  <si>
    <t>Machinery for making up paper pulp,</t>
  </si>
  <si>
    <t>Parts of the machinery of 84.41</t>
  </si>
  <si>
    <t>Machinery, apparatus &amp; equipment</t>
  </si>
  <si>
    <t>Parts of the machinery/apparatus/eq</t>
  </si>
  <si>
    <t>Printing type, blocks, plates, cyli</t>
  </si>
  <si>
    <t>Offset printing machinery, reel-fed</t>
  </si>
  <si>
    <t>Offset printing machinery, sheet-fe</t>
  </si>
  <si>
    <t>Other offset printing machinery</t>
  </si>
  <si>
    <t>Letterpress printing machinery, ree</t>
  </si>
  <si>
    <t>Letterpress printing machinery, ot</t>
  </si>
  <si>
    <t>Flexographic printing machinery</t>
  </si>
  <si>
    <t>Gravure printing machinery</t>
  </si>
  <si>
    <t>Offset printing machinery (excl. of</t>
  </si>
  <si>
    <t>Machines which perform two/more of</t>
  </si>
  <si>
    <t>Other printers, copying machines &amp;</t>
  </si>
  <si>
    <t>Parts &amp; accessories of printing ma</t>
  </si>
  <si>
    <t>Other parts &amp; accessories for print</t>
  </si>
  <si>
    <t>Machines for extruding/drawing/text</t>
  </si>
  <si>
    <t>Combing machines</t>
  </si>
  <si>
    <t>Drawing/roving machines</t>
  </si>
  <si>
    <t>Machines for preparing textile fibr</t>
  </si>
  <si>
    <t>Textile spinning machines</t>
  </si>
  <si>
    <t>Textile winding (incl. weft-winding</t>
  </si>
  <si>
    <t>Machinery for producing textile yar</t>
  </si>
  <si>
    <t>Weaving machines (looms), other tha</t>
  </si>
  <si>
    <t>Flat knitting machines; stitch-bond</t>
  </si>
  <si>
    <t>Knitting machines (excl. of 8447.11</t>
  </si>
  <si>
    <t>Auxiliary machinery (excl. of 8448.</t>
  </si>
  <si>
    <t>Parts &amp; accessories of the machines</t>
  </si>
  <si>
    <t>Parts &amp; accessories of card clothin</t>
  </si>
  <si>
    <t>Spindles, spindle flyers, spinning</t>
  </si>
  <si>
    <t>Other parts &amp; accessories of weavin</t>
  </si>
  <si>
    <t>Sinkers, needles &amp; otherarticles us</t>
  </si>
  <si>
    <t>Machinery for the manufacture/finis</t>
  </si>
  <si>
    <t>Household/laundry-type washing mach</t>
  </si>
  <si>
    <t>Parts of the h-hold./laundry-type w</t>
  </si>
  <si>
    <t>Dry-cleaning machines</t>
  </si>
  <si>
    <t>Drying machines other than of 84.50</t>
  </si>
  <si>
    <t>Ironing machines &amp; presses (incl. f</t>
  </si>
  <si>
    <t>Washing/bleaching/dyeing machines</t>
  </si>
  <si>
    <t>Machines for reeling/unreeling/fold</t>
  </si>
  <si>
    <t>Machinery (excl. of 84.50)..for was</t>
  </si>
  <si>
    <t>Parts of the machinery of 84.51</t>
  </si>
  <si>
    <t>Sewing machines of the h-hold. type</t>
  </si>
  <si>
    <t>Sewing machines (excl. h-hold. type</t>
  </si>
  <si>
    <t>Sewing machine needles</t>
  </si>
  <si>
    <t>Parts of the sewing machines of 84.</t>
  </si>
  <si>
    <t>Machinery for preparing/tanning/wor</t>
  </si>
  <si>
    <t>Machinery for making/repairing foot</t>
  </si>
  <si>
    <t>Machinery (excl. sewing machines) f</t>
  </si>
  <si>
    <t>Parts of the machinery of 84.53</t>
  </si>
  <si>
    <t>Converters of a kind used in metall</t>
  </si>
  <si>
    <t>Ingot moulds &amp; ladles of a kind use</t>
  </si>
  <si>
    <t>Casting machines of a kind used in</t>
  </si>
  <si>
    <t>Parts of the converters, ladles, in</t>
  </si>
  <si>
    <t>Metal-rolling mills, hot/combinatio</t>
  </si>
  <si>
    <t>Rolls for rolling mills</t>
  </si>
  <si>
    <t>Parts of metal-rolling mills, other</t>
  </si>
  <si>
    <t>Machine-tools for working any mater</t>
  </si>
  <si>
    <t>Other machine-tools for working any</t>
  </si>
  <si>
    <t>Machining centres for working metal</t>
  </si>
  <si>
    <t>Unit construction machines (single</t>
  </si>
  <si>
    <t>Multi-station transfer machines for</t>
  </si>
  <si>
    <t>Horizontal lathes (incl. turning ce</t>
  </si>
  <si>
    <t>Lathes other than horizontal lathes</t>
  </si>
  <si>
    <t>Way-type unit head machines for dri</t>
  </si>
  <si>
    <t>Drilling machines other than way-ty</t>
  </si>
  <si>
    <t>Boring-milling machines other than</t>
  </si>
  <si>
    <t>Boring machines n.e.s. in 84.59, op</t>
  </si>
  <si>
    <t>Milling machines operating by remov</t>
  </si>
  <si>
    <t>Milling machines (excl. knee type)</t>
  </si>
  <si>
    <t>Milling machines (excl. knee-type)</t>
  </si>
  <si>
    <t>Threading/tapping machines operatin</t>
  </si>
  <si>
    <t>Flat-surface grinding machines, in</t>
  </si>
  <si>
    <t>Grinding machines other than flat-s</t>
  </si>
  <si>
    <t>Sharpening (tool/cutter grinding) m</t>
  </si>
  <si>
    <t>Honing/lapping machines</t>
  </si>
  <si>
    <t>Machine-tools for deburring/sharpen</t>
  </si>
  <si>
    <t>Gear cutting/gear grinding/gear fin</t>
  </si>
  <si>
    <t>Sawing/cutting-off machines working</t>
  </si>
  <si>
    <t>Machine-tools for planing &amp; other m</t>
  </si>
  <si>
    <t>Forging/die-stamping machines (incl</t>
  </si>
  <si>
    <t>Bending, folding, straightening/fla</t>
  </si>
  <si>
    <t>Shearing machines for working metal</t>
  </si>
  <si>
    <t>Punching/notching machines for work</t>
  </si>
  <si>
    <t>Hydraulic presses for working metal</t>
  </si>
  <si>
    <t>Machine-tools for working metal, n.</t>
  </si>
  <si>
    <t>Draw-benches for bars/tubes/profile</t>
  </si>
  <si>
    <t>Thread rolling machines for working</t>
  </si>
  <si>
    <t>Machines for working wire</t>
  </si>
  <si>
    <t>Machine-tools for working metal/cer</t>
  </si>
  <si>
    <t>Sawing machines</t>
  </si>
  <si>
    <t>Grinding/polishing machines.</t>
  </si>
  <si>
    <t>Other Machine-tools for working sto</t>
  </si>
  <si>
    <t>Machines which can carry out differ</t>
  </si>
  <si>
    <t>Sawing machines for working wood/co</t>
  </si>
  <si>
    <t>Planing/milling/moulding (by cuttin</t>
  </si>
  <si>
    <t>Grinding/sanding/polishing machines</t>
  </si>
  <si>
    <t>Bending/assembling machines for wor</t>
  </si>
  <si>
    <t>Drilling/morticing machines for wor</t>
  </si>
  <si>
    <t>Splitting/slicing/paring machines f</t>
  </si>
  <si>
    <t>Machine-tools (incl. machines for n</t>
  </si>
  <si>
    <t>Tool holders &amp; self-opening diehead</t>
  </si>
  <si>
    <t>Work holders</t>
  </si>
  <si>
    <t>Dividing heads &amp; other special atta</t>
  </si>
  <si>
    <t>Parts &amp; accessories for machines of</t>
  </si>
  <si>
    <t>Tools for working in the hand, pneu</t>
  </si>
  <si>
    <t>Drills of all kinds, for working in</t>
  </si>
  <si>
    <t>Saws for working in the hand, with</t>
  </si>
  <si>
    <t>Tools for working in the hand, with</t>
  </si>
  <si>
    <t>Chain saws for working in the hand</t>
  </si>
  <si>
    <t>Tools for working in the hand, hydr</t>
  </si>
  <si>
    <t>Parts of chain saws</t>
  </si>
  <si>
    <t>Parts of pneumatic tools</t>
  </si>
  <si>
    <t>Parts of tools for working in the h</t>
  </si>
  <si>
    <t>Hand-held blow pipes</t>
  </si>
  <si>
    <t>Gas-operated machinery &amp; apparatus</t>
  </si>
  <si>
    <t>Machinery &amp; apparatus for soldering</t>
  </si>
  <si>
    <t>Parts of the machinery &amp; apparatus</t>
  </si>
  <si>
    <t>Typewriters other than printers of</t>
  </si>
  <si>
    <t>Electronic calculators capable of o</t>
  </si>
  <si>
    <t>Digital auto. data processing machi</t>
  </si>
  <si>
    <t>Calculating machines (excl. of 8470</t>
  </si>
  <si>
    <t>Cash registers</t>
  </si>
  <si>
    <t>Other electronic calculating machin</t>
  </si>
  <si>
    <t>Other automatic data processing mac</t>
  </si>
  <si>
    <t>Processing units other than those o</t>
  </si>
  <si>
    <t>Input/output units, whether/not con</t>
  </si>
  <si>
    <t>Storage units</t>
  </si>
  <si>
    <t>Other units of automatic data proce</t>
  </si>
  <si>
    <t>Magnetic/optical readers, machines</t>
  </si>
  <si>
    <t>Duplicating machines</t>
  </si>
  <si>
    <t>Machines for sorting/folding mail/f</t>
  </si>
  <si>
    <t>Other office machines (eg. hectogra</t>
  </si>
  <si>
    <t>Parts &amp; accessories (excl. covers,</t>
  </si>
  <si>
    <t>Parts &amp; accessories equally suitabl</t>
  </si>
  <si>
    <t>Sorting/screening/separating/washin</t>
  </si>
  <si>
    <t>Crushing/grinding machines for eart</t>
  </si>
  <si>
    <t>Concrete/mortar mixers</t>
  </si>
  <si>
    <t>Machines for mixing mineral substan</t>
  </si>
  <si>
    <t>Mixing/kneading machines for earth/</t>
  </si>
  <si>
    <t>Machinery for agglomerating/shaping</t>
  </si>
  <si>
    <t>Parts of the machinery of 84.74</t>
  </si>
  <si>
    <t>Machines for assembling electric/el</t>
  </si>
  <si>
    <t>Machines for manufacturing/hot work</t>
  </si>
  <si>
    <t>Parts of the machines of 84.75</t>
  </si>
  <si>
    <t>Automatic goods-vending machines ot</t>
  </si>
  <si>
    <t>Parts of the machines of 84.76</t>
  </si>
  <si>
    <t>Injection-moulding machines</t>
  </si>
  <si>
    <t>Extruders</t>
  </si>
  <si>
    <t>Blow moulding machines</t>
  </si>
  <si>
    <t>Vacuum moulding machines &amp; other th</t>
  </si>
  <si>
    <t>Machinery for moulding/retreading p</t>
  </si>
  <si>
    <t>Other machinery for moulding/othw.</t>
  </si>
  <si>
    <t>Machinery for working rubber/plast</t>
  </si>
  <si>
    <t>Parts of Machinery for working rubb</t>
  </si>
  <si>
    <t>Parts of the machinery of 8478.10</t>
  </si>
  <si>
    <t>Machinery for public works/building</t>
  </si>
  <si>
    <t>Presses for the manufacture of part</t>
  </si>
  <si>
    <t>Rope/cable-making machines</t>
  </si>
  <si>
    <t>Evaporative air coolers</t>
  </si>
  <si>
    <t>Machines &amp; mechanical appliances fo</t>
  </si>
  <si>
    <t>Mixing/kneading/crushing/grinding/s</t>
  </si>
  <si>
    <t>Other machines &amp; mechanical applian</t>
  </si>
  <si>
    <t>Parts of Machines &amp; mechanical appl</t>
  </si>
  <si>
    <t>Mould bases</t>
  </si>
  <si>
    <t>Moulding patterns</t>
  </si>
  <si>
    <t>Moulds (excl. ingot moulds) for met</t>
  </si>
  <si>
    <t>Moulds for mineral materials</t>
  </si>
  <si>
    <t>Moulds for rubber/plastics , Inject</t>
  </si>
  <si>
    <t>Moulds for rubber/plastics, other t</t>
  </si>
  <si>
    <t>Pressure-reducing valves for pipes/</t>
  </si>
  <si>
    <t>Valves for oleohydraulic/pneumatic</t>
  </si>
  <si>
    <t>Check (nonreturn) valves for pipes/</t>
  </si>
  <si>
    <t>Safety/relief valves for pipes/boil</t>
  </si>
  <si>
    <t>Taps, cocks, valves &amp; similar appli</t>
  </si>
  <si>
    <t>Parts of the appliances of 84.81</t>
  </si>
  <si>
    <t>Ball bearings</t>
  </si>
  <si>
    <t>Tapered roller bearings, incl. cone</t>
  </si>
  <si>
    <t>Spherical roller bearings</t>
  </si>
  <si>
    <t>Needle roller bearings</t>
  </si>
  <si>
    <t>Cylindrical roller bearings (excl.</t>
  </si>
  <si>
    <t>Bearings, incl. combined ball/rolle</t>
  </si>
  <si>
    <t>Balls, needles &amp; rollers for the be</t>
  </si>
  <si>
    <t>Parts, other than balls, needles &amp;</t>
  </si>
  <si>
    <t>Transmission shafts (incl. cam shaf</t>
  </si>
  <si>
    <t>Bearing housings, incorporating bal</t>
  </si>
  <si>
    <t>Bearing housings, not incorporating</t>
  </si>
  <si>
    <t>Gears&amp;gearing(excl. toothed wheels,</t>
  </si>
  <si>
    <t>Flywheels &amp; pulleys, incl. pulley b</t>
  </si>
  <si>
    <t>Clutches &amp; shaft couplings (incl. u</t>
  </si>
  <si>
    <t>Toothed wheels, chain sprockets &amp; o</t>
  </si>
  <si>
    <t>Gaskets &amp; similar joints of metal s</t>
  </si>
  <si>
    <t>Mechanical seals</t>
  </si>
  <si>
    <t>Sets/assortments of gaskets &amp; simil</t>
  </si>
  <si>
    <t>Machines &amp; apparatus for the manufa</t>
  </si>
  <si>
    <t>Parts &amp; accessories of machines &amp; a</t>
  </si>
  <si>
    <t>Machinery parts, not containing ele</t>
  </si>
  <si>
    <t>Electric motors of an output not &gt;3</t>
  </si>
  <si>
    <t>Universal AC/DC motors of an output</t>
  </si>
  <si>
    <t>DC motors (excl. universal AC/DC mo</t>
  </si>
  <si>
    <t>AC motors (excl. of 8501.10 &amp; 8501.</t>
  </si>
  <si>
    <t>AC generators (alternators), of an</t>
  </si>
  <si>
    <t>Electric generating sets with C-I i</t>
  </si>
  <si>
    <t>Electric generating sets with spark</t>
  </si>
  <si>
    <t>Wind-powered electric generating se</t>
  </si>
  <si>
    <t>Electric generating sets n.e.s. in</t>
  </si>
  <si>
    <t>Electric rotary converters</t>
  </si>
  <si>
    <t>Ballasts for discharge lamps/tubes</t>
  </si>
  <si>
    <t>Liquid dielectric transformers havi</t>
  </si>
  <si>
    <t>Electrical transformers (excl. diel</t>
  </si>
  <si>
    <t>Static converters</t>
  </si>
  <si>
    <t>Inductors, n.e.s. (excl. for cathod</t>
  </si>
  <si>
    <t>Parts of the machines of 85.04</t>
  </si>
  <si>
    <t>Permanent magnets &amp; articles intend</t>
  </si>
  <si>
    <t>Electro-magnetic couplings, clutche</t>
  </si>
  <si>
    <t>Other, incl. parts of electro-magne</t>
  </si>
  <si>
    <t>Primary cells &amp; primary batteries,</t>
  </si>
  <si>
    <t>Primary cells &amp; primary batteries n</t>
  </si>
  <si>
    <t>Parts of the primary cells &amp; primar</t>
  </si>
  <si>
    <t>Electric accumulators, incl. separa</t>
  </si>
  <si>
    <t>Parts of the electric accumulators</t>
  </si>
  <si>
    <t>Vacuum cleaners, with self-containe</t>
  </si>
  <si>
    <t>Other vacuum cleaners,not with self</t>
  </si>
  <si>
    <t>Parts of vacuum cleaners</t>
  </si>
  <si>
    <t>Food grinders &amp; mixers; fruit/veget</t>
  </si>
  <si>
    <t>Parts of electro-mechanical domesti</t>
  </si>
  <si>
    <t>Shavers, with self-contained electr</t>
  </si>
  <si>
    <t>Hair clippers, with self-contained</t>
  </si>
  <si>
    <t>Hair-removing appliances, with self</t>
  </si>
  <si>
    <t>Parts of the electric appliances of</t>
  </si>
  <si>
    <t>Sparking plugs</t>
  </si>
  <si>
    <t>Ignition magnetos; magneto-dynamos;</t>
  </si>
  <si>
    <t>Distributors; ignition coils</t>
  </si>
  <si>
    <t>Starter motors &amp; dual purp. starter</t>
  </si>
  <si>
    <t>Generators other than starter motor</t>
  </si>
  <si>
    <t>Electrical ignition/starting equip.</t>
  </si>
  <si>
    <t>Parts of the equip. of 85.11</t>
  </si>
  <si>
    <t>Lighting/visual signalling equip. o</t>
  </si>
  <si>
    <t>Sound signalling equip. of a kind u</t>
  </si>
  <si>
    <t>Windscreen wipers, defrosters &amp; dem</t>
  </si>
  <si>
    <t>Parts of the equip. of 85.12</t>
  </si>
  <si>
    <t>Portable electric lamps (i.e., flas</t>
  </si>
  <si>
    <t>Parts of the portable electric lamp</t>
  </si>
  <si>
    <t>Resistance heated furnaces &amp; ovens</t>
  </si>
  <si>
    <t>Other furnaces &amp; ovens other than R</t>
  </si>
  <si>
    <t>Equipment for the heat treatment of</t>
  </si>
  <si>
    <t>Parts of Industrial/laboratory elec</t>
  </si>
  <si>
    <t>Soldering irons &amp; guns</t>
  </si>
  <si>
    <t>Other brazing/soldering machines &amp;</t>
  </si>
  <si>
    <t>Machines &amp; apparatus for resistance</t>
  </si>
  <si>
    <t>Other machines &amp; apparatus for resi</t>
  </si>
  <si>
    <t>Machines &amp; apparatus for arc (incl.</t>
  </si>
  <si>
    <t>Other machines &amp; apparatus, n.e.s i</t>
  </si>
  <si>
    <t>Parts of electric (incl. electrical</t>
  </si>
  <si>
    <t>Electric instantaneous/storage wate</t>
  </si>
  <si>
    <t>Electric storage heating radiators</t>
  </si>
  <si>
    <t>Electric space heating apparatus &amp;</t>
  </si>
  <si>
    <t>Hair dryers, electric</t>
  </si>
  <si>
    <t>Electro-thermic hair-dressing appar</t>
  </si>
  <si>
    <t>Hand-drying apparatus, electric</t>
  </si>
  <si>
    <t>Electric smoothing irons</t>
  </si>
  <si>
    <t>Microwave ovens</t>
  </si>
  <si>
    <t>Electric ovens other than microwave</t>
  </si>
  <si>
    <t>Coffee/tea makers, electric</t>
  </si>
  <si>
    <t>Toasters, electric</t>
  </si>
  <si>
    <t>Electro-thermic appliances n.e.s. i</t>
  </si>
  <si>
    <t>Electric heating resistors</t>
  </si>
  <si>
    <t>Parts of the machinery &amp; appliances</t>
  </si>
  <si>
    <t>Line telephone sets with cordless h</t>
  </si>
  <si>
    <t>Telephones for cellular networks/fo</t>
  </si>
  <si>
    <t>Other telephone sets, incl. telepho</t>
  </si>
  <si>
    <t>Base stations for transmission/rece</t>
  </si>
  <si>
    <t>Machines for the reception, convers</t>
  </si>
  <si>
    <t>Other apparatus for transmission/re</t>
  </si>
  <si>
    <t>Parts of telephone sets, incl. tele</t>
  </si>
  <si>
    <t>Microphones &amp; stands therefor</t>
  </si>
  <si>
    <t>Single loudspeakers, mounted in the</t>
  </si>
  <si>
    <t>Multiple loudspeakers, mounted in t</t>
  </si>
  <si>
    <t>Loudspeakers n.e.s. in 85.18, wheth</t>
  </si>
  <si>
    <t>Headphones &amp; earphones, whether/not</t>
  </si>
  <si>
    <t>Audio-frequency electric amplifiers</t>
  </si>
  <si>
    <t>Electric sound amplifier sets</t>
  </si>
  <si>
    <t>Parts of the apparatus &amp; equip. of</t>
  </si>
  <si>
    <t>Turntables (record-decks)</t>
  </si>
  <si>
    <t>Telephone answering machines</t>
  </si>
  <si>
    <t>Other sound recording/reproducing a</t>
  </si>
  <si>
    <t>Video recording/repr. apparatus, wh</t>
  </si>
  <si>
    <t>Video recording/repr. apparatus oth</t>
  </si>
  <si>
    <t>Pick-up cartridges for use solely/p</t>
  </si>
  <si>
    <t>Parts (excl. pick-up cartridges) &amp;</t>
  </si>
  <si>
    <t>Magnetic media for the recording of</t>
  </si>
  <si>
    <t>Optical media for the recording of</t>
  </si>
  <si>
    <t>Semi-conductor media, solid-state n</t>
  </si>
  <si>
    <t>Semi-conductor media, Smart cards f</t>
  </si>
  <si>
    <t>Other semi-conductor media, for the</t>
  </si>
  <si>
    <t>Discs, tapes, solid-state non-volat</t>
  </si>
  <si>
    <t>Transmission apparatus for radio-br</t>
  </si>
  <si>
    <t>Television cameras, digital camera</t>
  </si>
  <si>
    <t>Radar apparatus</t>
  </si>
  <si>
    <t>Radio navigational aid apparatus</t>
  </si>
  <si>
    <t>Radio remote control apparatus</t>
  </si>
  <si>
    <t>Pocket-size radio cassette-players</t>
  </si>
  <si>
    <t>Radio-broadcast receivers capable o</t>
  </si>
  <si>
    <t>Radio-broadcast receivers not capab</t>
  </si>
  <si>
    <t>Other reception apparatus for radio</t>
  </si>
  <si>
    <t>Cathode-ray tube monitors , of a ki</t>
  </si>
  <si>
    <t>Other cathode-ray tube monitors , n</t>
  </si>
  <si>
    <t>Other monitors, of a kind solely/pr</t>
  </si>
  <si>
    <t>Other monitors, not of a kind solel</t>
  </si>
  <si>
    <t>Projectors, Of a kind solely/princi</t>
  </si>
  <si>
    <t>Projectors, not of a kind solely/pr</t>
  </si>
  <si>
    <t>Reception apparatus for televison,</t>
  </si>
  <si>
    <t>Other colour reception apparatus fo</t>
  </si>
  <si>
    <t>Other reception apparatus for telev</t>
  </si>
  <si>
    <t>Aerials &amp; aerial reflectors of all</t>
  </si>
  <si>
    <t>Electrical signalling/safety/traffi</t>
  </si>
  <si>
    <t>Parts of the electrical signalling/</t>
  </si>
  <si>
    <t>Burglar/fire alarms &amp; similar appar</t>
  </si>
  <si>
    <t>Indicator panels incorporating liqu</t>
  </si>
  <si>
    <t>Electric sound/visual signalling ap</t>
  </si>
  <si>
    <t>Parts of the apparatus of 85.31</t>
  </si>
  <si>
    <t>Electrical capacitors, fixed, desig</t>
  </si>
  <si>
    <t>Fixed electrical capacitors, other</t>
  </si>
  <si>
    <t>Fixed electrical capacitors, n.e.s.</t>
  </si>
  <si>
    <t>Variable/adjustable (pre-set) elect</t>
  </si>
  <si>
    <t>Parts of the electrical capacitors</t>
  </si>
  <si>
    <t>Fixed carbon electrical resistors,</t>
  </si>
  <si>
    <t>Fixed electrical resistors (excl. f</t>
  </si>
  <si>
    <t>Electrical resistors (excl. heating</t>
  </si>
  <si>
    <t>Printed circuits</t>
  </si>
  <si>
    <t>Fuses, for a voltage &gt;1000V</t>
  </si>
  <si>
    <t>Automatic circuit breakers, for a v</t>
  </si>
  <si>
    <t>Isolating switches &amp; make-&amp;-break s</t>
  </si>
  <si>
    <t>Lightning arresters, voltage limite</t>
  </si>
  <si>
    <t>Electrical apparatus for switching/</t>
  </si>
  <si>
    <t>Fuses, for a voltage not &gt;1000V</t>
  </si>
  <si>
    <t>Apparatus for protecting electrical</t>
  </si>
  <si>
    <t>Relays, for a voltage not &gt;60V</t>
  </si>
  <si>
    <t>Relays (excl. of 8536.41), for a vo</t>
  </si>
  <si>
    <t>Switches other than isolating switc</t>
  </si>
  <si>
    <t>Lamp-holders, for a voltage not &gt;10</t>
  </si>
  <si>
    <t>Plugs &amp; sockets for a voltage not &gt;</t>
  </si>
  <si>
    <t>Connectors for optical fibres, opti</t>
  </si>
  <si>
    <t>Boards, panels, consoles, desks, ca</t>
  </si>
  <si>
    <t>Sealed beam electric filament lamp</t>
  </si>
  <si>
    <t>Electric filament lamps (excl. seal</t>
  </si>
  <si>
    <t>Electric discharge lamps (excl. ult</t>
  </si>
  <si>
    <t>Arc-lamps</t>
  </si>
  <si>
    <t>Ultra-violet/infra-red lamps</t>
  </si>
  <si>
    <t>Parts of the electric lamps of 85.3</t>
  </si>
  <si>
    <t>Cathode-ray television picture tube</t>
  </si>
  <si>
    <t>Television camera tubes; image conv</t>
  </si>
  <si>
    <t>Magnetrons</t>
  </si>
  <si>
    <t>Microwave tubes n.e.s. in 85.40</t>
  </si>
  <si>
    <t>Valves &amp; tubes n.e.s. in 85.40</t>
  </si>
  <si>
    <t>Diodes (excl. photosensitive/light</t>
  </si>
  <si>
    <t>Transistors (excl. photosensitive t</t>
  </si>
  <si>
    <t>Thyristors, diacs &amp; triacs (excl. p</t>
  </si>
  <si>
    <t>Photosensitive semiconductor device</t>
  </si>
  <si>
    <t>Semiconductor devices n.e.s. in 85.</t>
  </si>
  <si>
    <t>Mounted piezo-electric crystals</t>
  </si>
  <si>
    <t>Parts of the devices of 85.41</t>
  </si>
  <si>
    <t>Electronic integrated  circuits, pr</t>
  </si>
  <si>
    <t>Electronic integrated  circuits, me</t>
  </si>
  <si>
    <t>Electronic integrated  circuits, qm</t>
  </si>
  <si>
    <t>Other Electronic integrated  circui</t>
  </si>
  <si>
    <t>Parts of electronic integrated  cir</t>
  </si>
  <si>
    <t>Particle accelerators for electrica</t>
  </si>
  <si>
    <t>Signal generators</t>
  </si>
  <si>
    <t>Machines &amp; apparatus for electropla</t>
  </si>
  <si>
    <t>Other machines &amp; apparatus for elec</t>
  </si>
  <si>
    <t>Parts of electrical machines &amp; appa</t>
  </si>
  <si>
    <t>Winding wire, of copper</t>
  </si>
  <si>
    <t>Winding wire, other than of copper</t>
  </si>
  <si>
    <t>Co-axial cable &amp; other co-axial ele</t>
  </si>
  <si>
    <t>Ignition wiring sets &amp; other wiring</t>
  </si>
  <si>
    <t>Other electric conductors, for a vo</t>
  </si>
  <si>
    <t>Electric conductors (excl. of 8544.</t>
  </si>
  <si>
    <t>Optical fibre cables</t>
  </si>
  <si>
    <t>Carbon electrodes, other than of a</t>
  </si>
  <si>
    <t>Carbon brushes</t>
  </si>
  <si>
    <t>Lamp carbons, battery carbons &amp; oth</t>
  </si>
  <si>
    <t>Electrical insulators, of glass</t>
  </si>
  <si>
    <t>Electrical insulators, of ceramics</t>
  </si>
  <si>
    <t>Electrical insulators of any materi</t>
  </si>
  <si>
    <t>Insulating fittings for electrical</t>
  </si>
  <si>
    <t>Waste &amp; scrap of primary cells, pri</t>
  </si>
  <si>
    <t>Other electrical parts of machinery</t>
  </si>
  <si>
    <t>Railway/tramway maintenance/service</t>
  </si>
  <si>
    <t>Tank wagons &amp; the like, railway/tra</t>
  </si>
  <si>
    <t>Brakes other than air brakes, &amp; par</t>
  </si>
  <si>
    <t>Parts of locomotives, n.e.s. in 86.</t>
  </si>
  <si>
    <t>Parts of railway/tramway rolling st</t>
  </si>
  <si>
    <t>Railway/tramway track fixtures &amp; fi</t>
  </si>
  <si>
    <t>Containers (incl. containters for t</t>
  </si>
  <si>
    <t>Road tractors for semi-trailers (ex</t>
  </si>
  <si>
    <t>Track-laying tractors</t>
  </si>
  <si>
    <t>Tractors n.e.s. in 87.01 (excl. of</t>
  </si>
  <si>
    <t>Motor vehicles for the transportof</t>
  </si>
  <si>
    <t>Vehicles (excl. of 87.02) principal</t>
  </si>
  <si>
    <t>Vehicles (excl. of 87.02 &amp; 8703.10)</t>
  </si>
  <si>
    <t>Vehicles principally designed for t</t>
  </si>
  <si>
    <t>Dumpers designed for off-highway us</t>
  </si>
  <si>
    <t>Crane lorries</t>
  </si>
  <si>
    <t>Concrete-mixer lorries</t>
  </si>
  <si>
    <t>Special purp. motor vehicles, other</t>
  </si>
  <si>
    <t>Chassis fitted with engines, for th</t>
  </si>
  <si>
    <t>Bodies (incl. cabs), for the motor</t>
  </si>
  <si>
    <t>Bumpers &amp; parts thereof of the moto</t>
  </si>
  <si>
    <t>Safety seat belts of the motor vehi</t>
  </si>
  <si>
    <t>Parts &amp; accessories of bodies (incl</t>
  </si>
  <si>
    <t>Brakes &amp; servo-brakes; parts thereo</t>
  </si>
  <si>
    <t>Gear boxes &amp; parts thereof, of the</t>
  </si>
  <si>
    <t>Drive-axles with differential, whet</t>
  </si>
  <si>
    <t>Road wheels &amp; parts &amp; accessories t</t>
  </si>
  <si>
    <t>Suspension systems &amp; parts thereof</t>
  </si>
  <si>
    <t>Radiators &amp; parts thereof  for the</t>
  </si>
  <si>
    <t>Silencers (mufflers) &amp; exhaust pipe</t>
  </si>
  <si>
    <t>Clutches &amp; parts thereof for the mo</t>
  </si>
  <si>
    <t>Steering wheels, steering columns &amp;</t>
  </si>
  <si>
    <t>Safety airbags with inflater system</t>
  </si>
  <si>
    <t>Other parts &amp; accessories for the m</t>
  </si>
  <si>
    <t>Works trucks, self-propelled, not f</t>
  </si>
  <si>
    <t>Parts of the vehicles of 87.09</t>
  </si>
  <si>
    <t>Tanks &amp; other armoured fighting veh</t>
  </si>
  <si>
    <t>Motorcycles (incl. mopeds) &amp; cycles</t>
  </si>
  <si>
    <t>Side cars for motorcycles</t>
  </si>
  <si>
    <t>Bicycles &amp; other cycles (incl. deli</t>
  </si>
  <si>
    <t>Carriages for disabled persons, not</t>
  </si>
  <si>
    <t>Carriages for disabled persons, mot</t>
  </si>
  <si>
    <t>Parts &amp; accessories of motorcycles</t>
  </si>
  <si>
    <t>Frames &amp; forks, &amp; parts thereof , f</t>
  </si>
  <si>
    <t>Wheel rims &amp; spokes, for vehicles o</t>
  </si>
  <si>
    <t>Hubs (excl. coaster braking hubs &amp;</t>
  </si>
  <si>
    <t>Brakes, incl. coaster braking hubs</t>
  </si>
  <si>
    <t>Saddles for vehicles of 87.11-87.13</t>
  </si>
  <si>
    <t>Pedals &amp; crank-gear, &amp; parts thereo</t>
  </si>
  <si>
    <t>Parts &amp; accessories of the vehicles</t>
  </si>
  <si>
    <t>Baby carriages &amp; parts thereof</t>
  </si>
  <si>
    <t>Trailers &amp; semi-trailers of the car</t>
  </si>
  <si>
    <t>Self-loading/self-unloading trailer</t>
  </si>
  <si>
    <t>Tanker trailers &amp; tanker semi-trail</t>
  </si>
  <si>
    <t>Trailers &amp; semi-trailers for the tr</t>
  </si>
  <si>
    <t>Trailers &amp; semi-trailers (excl. of</t>
  </si>
  <si>
    <t>Other vehicles, not mechanically pr</t>
  </si>
  <si>
    <t>Aeroplanes &amp; other aircraft, of an</t>
  </si>
  <si>
    <t>Propellers &amp; rotors &amp; parts thereof</t>
  </si>
  <si>
    <t>Under-carriages &amp; parts thereof , o</t>
  </si>
  <si>
    <t>Parts of aeroplanes/helicopters, ot</t>
  </si>
  <si>
    <t>Parts of goods of 88.01/88.02, n.e.</t>
  </si>
  <si>
    <t>Parachutes (incl. dirigible parachu</t>
  </si>
  <si>
    <t>Ground flying trainers other than a</t>
  </si>
  <si>
    <t>Cruise ships, excursion boats &amp; sim</t>
  </si>
  <si>
    <t>Tankers</t>
  </si>
  <si>
    <t>Yachts &amp; other vessels for pleasure</t>
  </si>
  <si>
    <t>Sailboats, with/without auxiliary m</t>
  </si>
  <si>
    <t>Motorboats (excl. outboard motorboa</t>
  </si>
  <si>
    <t>Tugs &amp; pusher craft</t>
  </si>
  <si>
    <t>Inflatable rafts</t>
  </si>
  <si>
    <t>Floating structures other than infl</t>
  </si>
  <si>
    <t>Optical fibres, optical fibre bundl</t>
  </si>
  <si>
    <t>Contact lenses</t>
  </si>
  <si>
    <t>Spectacle lenses of glass, unmounte</t>
  </si>
  <si>
    <t>Spectacle lenses of materials other</t>
  </si>
  <si>
    <t>Lenses (excl. of 9001.30-9001.50),</t>
  </si>
  <si>
    <t>Objective lenses for cameras/projec</t>
  </si>
  <si>
    <t>Objective lenses (excl. of 9002.11)</t>
  </si>
  <si>
    <t>Filters (i.e., optical elements), o</t>
  </si>
  <si>
    <t>Lenses, prisms, mirrors &amp; otheropti</t>
  </si>
  <si>
    <t>Frames &amp; mountings for spectacles/g</t>
  </si>
  <si>
    <t>Parts of the frames &amp; mountings for</t>
  </si>
  <si>
    <t>Spectacles, goggles &amp; the like, cor</t>
  </si>
  <si>
    <t>Binoculars</t>
  </si>
  <si>
    <t>Monoculars &amp; other optical telescop</t>
  </si>
  <si>
    <t>Parts &amp; accessories, incl. mounting</t>
  </si>
  <si>
    <t>Cameras of a kind used for preparin</t>
  </si>
  <si>
    <t>Cameras specially designed for unde</t>
  </si>
  <si>
    <t>Cameras (excl. of 9006.10-9006.40),</t>
  </si>
  <si>
    <t>Photographic cameras, other n.e.s.</t>
  </si>
  <si>
    <t>Discharge lamp (electronic) flashli</t>
  </si>
  <si>
    <t>Other photographic flashlight appar</t>
  </si>
  <si>
    <t>Parts &amp; accessories of the cameras</t>
  </si>
  <si>
    <t>Parts &amp; accessories of the photog.</t>
  </si>
  <si>
    <t>Cinematographic cameras, whether/no</t>
  </si>
  <si>
    <t>Cinematographic projectors, whether</t>
  </si>
  <si>
    <t>Parts &amp; accessories of the cinemato</t>
  </si>
  <si>
    <t>Image projectors (excl. of 9008.10</t>
  </si>
  <si>
    <t>Parts &amp; accessories of the image pr</t>
  </si>
  <si>
    <t>Apparatus &amp; equip. for automaticall</t>
  </si>
  <si>
    <t>Other apparatus &amp; equipment for pho</t>
  </si>
  <si>
    <t>Projection screens</t>
  </si>
  <si>
    <t>Stereoscopic microscopes</t>
  </si>
  <si>
    <t>Other microscopes, for photomicrogr</t>
  </si>
  <si>
    <t>Compound optical microscopes (excl.</t>
  </si>
  <si>
    <t>Parts &amp; accessories of compound opt</t>
  </si>
  <si>
    <t>Microscopes other than optical micr</t>
  </si>
  <si>
    <t>Lasers (excl. laser diodes)</t>
  </si>
  <si>
    <t>Liquid crystal devices not constitu</t>
  </si>
  <si>
    <t>Parts &amp; accessories of the articles</t>
  </si>
  <si>
    <t>Direction finding compasses</t>
  </si>
  <si>
    <t>Instruments &amp; appliances for aerona</t>
  </si>
  <si>
    <t>Navigational instr. &amp; appliances (e</t>
  </si>
  <si>
    <t>Parts &amp; accessories of the navigati</t>
  </si>
  <si>
    <t>Rangefinders</t>
  </si>
  <si>
    <t>Theodolites &amp; tachymeters (tacheome</t>
  </si>
  <si>
    <t>Levels (excl. of 90.31)</t>
  </si>
  <si>
    <t>Photogrammetrical surveying instr.</t>
  </si>
  <si>
    <t>Surveying/hydrographic/oceanographi</t>
  </si>
  <si>
    <t>Parts &amp; accessories of the instr. &amp;</t>
  </si>
  <si>
    <t>Balances of a sensitivity of 5cg/be</t>
  </si>
  <si>
    <t>Other drawing, marking-out/mathemat</t>
  </si>
  <si>
    <t>Micrometers, callipers &amp; gauges</t>
  </si>
  <si>
    <t>Instruments for measuring length, f</t>
  </si>
  <si>
    <t>Parts &amp; accessories of 90.17</t>
  </si>
  <si>
    <t>Electro-cardiographs</t>
  </si>
  <si>
    <t>Ultrasonic scanning apparatus</t>
  </si>
  <si>
    <t>Magnetic resonance imaging apparatu</t>
  </si>
  <si>
    <t>Electro-diagnostic apparatus used i</t>
  </si>
  <si>
    <t>Ultra-violet/infra-red ray apparatu</t>
  </si>
  <si>
    <t>Syringes, with/without needles</t>
  </si>
  <si>
    <t>Tubular metal needles &amp; needles for</t>
  </si>
  <si>
    <t>Catheters, cannulae &amp; the like</t>
  </si>
  <si>
    <t>Dental drill engines, whether/not c</t>
  </si>
  <si>
    <t>Instruments &amp; appliances used in de</t>
  </si>
  <si>
    <t>Ophthalmic instr. &amp; appliances n.e.</t>
  </si>
  <si>
    <t>Instruments &amp; appliances used in me</t>
  </si>
  <si>
    <t>Mechano-therapy appliances; massage</t>
  </si>
  <si>
    <t>Ozone therapy/oxygen therapy/aeroso</t>
  </si>
  <si>
    <t>Breathing appliances (excl. of 90.1</t>
  </si>
  <si>
    <t>Orthopaedic/fracture appliances</t>
  </si>
  <si>
    <t>Artificial teeth</t>
  </si>
  <si>
    <t>Dental fittings (excl. artificial t</t>
  </si>
  <si>
    <t>Artificial joints</t>
  </si>
  <si>
    <t>Artificial parts of the body other</t>
  </si>
  <si>
    <t>Hearing aids (excl. parts &amp; accesso</t>
  </si>
  <si>
    <t>Appliances which are worn/carried/i</t>
  </si>
  <si>
    <t>Computed tomography apparatus</t>
  </si>
  <si>
    <t>Apparatus based on the use of X-ray</t>
  </si>
  <si>
    <t>Apparatus based on the use of alpha</t>
  </si>
  <si>
    <t>X-ray tubes</t>
  </si>
  <si>
    <t>X-ray generators (excl. tubes), hig</t>
  </si>
  <si>
    <t>Instruments, apparatus &amp; models des</t>
  </si>
  <si>
    <t>Machines &amp; appliances for testing t</t>
  </si>
  <si>
    <t>Thermometers &amp; pyrometers, not comb</t>
  </si>
  <si>
    <t>Hydrometers &amp; similar floating inst</t>
  </si>
  <si>
    <t>Parts &amp; accessories of the instr. o</t>
  </si>
  <si>
    <t>Instruments &amp; apparatus for measuri</t>
  </si>
  <si>
    <t>Gas/smoke analysis apparatus</t>
  </si>
  <si>
    <t>Chromatographs &amp; electrophoresis in</t>
  </si>
  <si>
    <t>Spectrometers, spectrophotometers &amp;</t>
  </si>
  <si>
    <t>Instruments &amp; apparatus for physica</t>
  </si>
  <si>
    <t>Microtomes; parts &amp; accessories of</t>
  </si>
  <si>
    <t>Gas meters, incl. calibrating meter</t>
  </si>
  <si>
    <t>Liquid meters, incl. calibrating me</t>
  </si>
  <si>
    <t>Electricity meters, incl. calibrati</t>
  </si>
  <si>
    <t>Parts &amp; accessories of the meters o</t>
  </si>
  <si>
    <t>Revolution counters, production cou</t>
  </si>
  <si>
    <t>Speed indicators &amp; tachometers; str</t>
  </si>
  <si>
    <t>Oscilloscopes &amp; oscillographs</t>
  </si>
  <si>
    <t>Multimeters</t>
  </si>
  <si>
    <t>Multimeters with a recording device</t>
  </si>
  <si>
    <t>Other instruments &amp; apparatus, for</t>
  </si>
  <si>
    <t>Instruments &amp; apparatus specially d</t>
  </si>
  <si>
    <t>Other instruments &amp; apparatusspecia</t>
  </si>
  <si>
    <t>Machines for balancing mechanical p</t>
  </si>
  <si>
    <t>Test benches</t>
  </si>
  <si>
    <t>Optical instr. &amp; appliances for ins</t>
  </si>
  <si>
    <t>Other optical instruments &amp; applian</t>
  </si>
  <si>
    <t>Measuring/checking instr., apparatu</t>
  </si>
  <si>
    <t>Parts &amp; accessories of the instr.,</t>
  </si>
  <si>
    <t>Thermostats</t>
  </si>
  <si>
    <t>Manostats</t>
  </si>
  <si>
    <t>Hydraulic/pneumatic auto. regulatin</t>
  </si>
  <si>
    <t>Automatic regulating/controlling in</t>
  </si>
  <si>
    <t>Parts &amp; accessories n.e.s. in Ch.90</t>
  </si>
  <si>
    <t>Wrist-watches, electrically operate</t>
  </si>
  <si>
    <t>Other Wrist-watches, electrically o</t>
  </si>
  <si>
    <t>Wrist-watches other than electrical</t>
  </si>
  <si>
    <t>Pocket-watches &amp; other watches (exc</t>
  </si>
  <si>
    <t>Clocks with watch movements (excl.</t>
  </si>
  <si>
    <t>Instrument panel clocks &amp; clocks of</t>
  </si>
  <si>
    <t>Alarm clocks, electrically operated</t>
  </si>
  <si>
    <t>Alarm clocks, other than electrical</t>
  </si>
  <si>
    <t>Wall clocks, electrically operated</t>
  </si>
  <si>
    <t>Wall clocks, other than electricall</t>
  </si>
  <si>
    <t>Clocks (excl. alarm clocks, wall cl</t>
  </si>
  <si>
    <t>Time-registers; time-recorders, wit</t>
  </si>
  <si>
    <t>Other time of day recording apparat</t>
  </si>
  <si>
    <t>Time switches with clock/watch move</t>
  </si>
  <si>
    <t>Watch movements, complete &amp; assembl</t>
  </si>
  <si>
    <t>Clock movements, complete &amp; assembl</t>
  </si>
  <si>
    <t>Clock movements, complete, unassemb</t>
  </si>
  <si>
    <t>Watch cases of precious metal/metal</t>
  </si>
  <si>
    <t>Watch cases n.e.s. in 91.11</t>
  </si>
  <si>
    <t>Parts of the watch cases of 91011</t>
  </si>
  <si>
    <t>Parts of the clock cases &amp; cases of</t>
  </si>
  <si>
    <t>Watch straps, watch bands &amp; watch b</t>
  </si>
  <si>
    <t>Clock/watch parts (excl. glasses, m</t>
  </si>
  <si>
    <t>Upright pianos, incl. auto. pianos</t>
  </si>
  <si>
    <t>Grand pianos, incl. auto. pianos</t>
  </si>
  <si>
    <t>Harpsichords &amp; other keyboard strin</t>
  </si>
  <si>
    <t>String musical instr. (e.g., violin</t>
  </si>
  <si>
    <t>String musical instr. (e.g., guitar</t>
  </si>
  <si>
    <t>Brass-wind musical instr. (e.g., tr</t>
  </si>
  <si>
    <t>Other wind musical instruments (eg.</t>
  </si>
  <si>
    <t>Percussion musical instr. (e.g., dr</t>
  </si>
  <si>
    <t>Keyboard instr. other than accordio</t>
  </si>
  <si>
    <t>Musical instr. (excl. keyboard inst</t>
  </si>
  <si>
    <t>Musical boxes</t>
  </si>
  <si>
    <t>Fairground organs, mechanical stree</t>
  </si>
  <si>
    <t>Musical instrument strings</t>
  </si>
  <si>
    <t>Parts &amp; accessories of pianos</t>
  </si>
  <si>
    <t>Parts &amp; accessories of the musical</t>
  </si>
  <si>
    <t>Parts (eg. mechanisms for musical b</t>
  </si>
  <si>
    <t>Parts &amp; accessories of articles of</t>
  </si>
  <si>
    <t>Shotgun cartridges &amp; parts thereof</t>
  </si>
  <si>
    <t>Seats of a kind used for aircraft</t>
  </si>
  <si>
    <t>Seats of a kind used for motor vehi</t>
  </si>
  <si>
    <t>Swivel seats with variable height a</t>
  </si>
  <si>
    <t>Seats other than garden seats/campi</t>
  </si>
  <si>
    <t>Seats of bamboo/rattan.</t>
  </si>
  <si>
    <t>Seats of cane/osier, other than of</t>
  </si>
  <si>
    <t>Seats (excl. of 9401.10-9401.50), w</t>
  </si>
  <si>
    <t>Seats (excl. of 9401.10-9401.50 &amp; 9</t>
  </si>
  <si>
    <t>Seats (excl. of 64.02), n.e.s. in 9</t>
  </si>
  <si>
    <t>Parts of the seats of 94.01</t>
  </si>
  <si>
    <t>Dentists' chairs; barbers'/similar</t>
  </si>
  <si>
    <t>Medical/surgical/veterinary furnitu</t>
  </si>
  <si>
    <t>Metal furniture of a kind used in o</t>
  </si>
  <si>
    <t>Metal furniture (excl. of 94.01 &amp; 9</t>
  </si>
  <si>
    <t>Wooden furniture of a kind used in</t>
  </si>
  <si>
    <t>Wooden furniture (excl. of 94.01 &amp;</t>
  </si>
  <si>
    <t>Furniture of plastics (excl. of 94.</t>
  </si>
  <si>
    <t>Furniture of banboo/rattan.</t>
  </si>
  <si>
    <t>Furniture of other materials, incl.</t>
  </si>
  <si>
    <t>Parts of the furniture of 94.03</t>
  </si>
  <si>
    <t>Mattress supports</t>
  </si>
  <si>
    <t>Mattresses of cellular rubber/plast</t>
  </si>
  <si>
    <t>Mattresses of other materials (excl</t>
  </si>
  <si>
    <t>Sleeping bags</t>
  </si>
  <si>
    <t>Other articles of bedding &amp; similar</t>
  </si>
  <si>
    <t>Chandeliers &amp; other electric ceilin</t>
  </si>
  <si>
    <t>Electric table, desk, bedside/floor</t>
  </si>
  <si>
    <t>Lighting sets of a kind used for Ch</t>
  </si>
  <si>
    <t>Electric lamps &amp; lighting fittings,</t>
  </si>
  <si>
    <t>Non-electrical lamps &amp; lighting fit</t>
  </si>
  <si>
    <t>Illuminated signs, illuminated name</t>
  </si>
  <si>
    <t>Parts of the lamps &amp; lighting fitti</t>
  </si>
  <si>
    <t>Prefabricated buildings</t>
  </si>
  <si>
    <t>Tricycles, scooters, pedal cars &amp; s</t>
  </si>
  <si>
    <t>Video games of a kind used with a t</t>
  </si>
  <si>
    <t>Articles &amp; accessories for billiard</t>
  </si>
  <si>
    <t>Games other than video games/billia</t>
  </si>
  <si>
    <t>Playing cards</t>
  </si>
  <si>
    <t>Articles for funfair/table/parlour</t>
  </si>
  <si>
    <t>Articles for Christmas festivities</t>
  </si>
  <si>
    <t>Festive/carnival/other entertainmen</t>
  </si>
  <si>
    <t>Snow-skis</t>
  </si>
  <si>
    <t>Ski-fastenings (ski-bindings) for s</t>
  </si>
  <si>
    <t>Snow-ski equip. other than fastenin</t>
  </si>
  <si>
    <t>Sailboards</t>
  </si>
  <si>
    <t>Water-skis, surfboards &amp; other wate</t>
  </si>
  <si>
    <t>Golf clubs, complete</t>
  </si>
  <si>
    <t>Golf balls</t>
  </si>
  <si>
    <t>Golf equip. other than golf clubs,</t>
  </si>
  <si>
    <t>Articles &amp; equip. for table-tennis</t>
  </si>
  <si>
    <t>Lawn-tennis rackets, whether/not st</t>
  </si>
  <si>
    <t>Badminton/similar rackets, whether/</t>
  </si>
  <si>
    <t>Lawn-tennis balls</t>
  </si>
  <si>
    <t>Inflatable balls</t>
  </si>
  <si>
    <t>Balls other than golf/table-tennis/</t>
  </si>
  <si>
    <t>Ice skates &amp; roller skates, incl. s</t>
  </si>
  <si>
    <t>Articles &amp; equip. for general physi</t>
  </si>
  <si>
    <t>Articles &amp; equip. for sports, n.e.s</t>
  </si>
  <si>
    <t>Fishing rods</t>
  </si>
  <si>
    <t>Fish-hooks, whether/not snelled</t>
  </si>
  <si>
    <t>Fishing reels</t>
  </si>
  <si>
    <t>Line fishing tackle (excl. of 9507.</t>
  </si>
  <si>
    <t>Travelling circuses &amp; travelling me</t>
  </si>
  <si>
    <t>Roundabouts, swings, shooting galle</t>
  </si>
  <si>
    <t>Worked ivory &amp; articles of ivory</t>
  </si>
  <si>
    <t>Worked, bone, tortoise-shell, horn,</t>
  </si>
  <si>
    <t>Worked vegetable/mineral carving ma</t>
  </si>
  <si>
    <t>Brooms &amp; brushes, consisting of twi</t>
  </si>
  <si>
    <t>Tooth brushes, incl. dental-plate b</t>
  </si>
  <si>
    <t>Shaving brushes, hair brushes, nail</t>
  </si>
  <si>
    <t>Artists' brushes, writing brushes &amp;</t>
  </si>
  <si>
    <t>Paint/distemper/varnish/similar bru</t>
  </si>
  <si>
    <t>Brushes constituting parts of machi</t>
  </si>
  <si>
    <t>Brooms &amp; brushes n.e.s. in 96.03...</t>
  </si>
  <si>
    <t>Hand sieves &amp; hand riddles</t>
  </si>
  <si>
    <t>Travel sets for personal toilet/sew</t>
  </si>
  <si>
    <t>Press-fasteners, snap-fasteners &amp; p</t>
  </si>
  <si>
    <t>Buttons, of plastics, not covered w</t>
  </si>
  <si>
    <t>Buttons, of base metal, not covered</t>
  </si>
  <si>
    <t>Buttons other than of plastics/base</t>
  </si>
  <si>
    <t>Button moulds &amp; other parts of butt</t>
  </si>
  <si>
    <t>Slide fasteners, fitted with chain</t>
  </si>
  <si>
    <t>Slide fasteners other than those fi</t>
  </si>
  <si>
    <t>Parts of the slide fasteners of 969</t>
  </si>
  <si>
    <t>Ball point pens</t>
  </si>
  <si>
    <t>Felt tipped &amp; other porous-tipped p</t>
  </si>
  <si>
    <t>Fountain pens, stylograph pens &amp; ot</t>
  </si>
  <si>
    <t>Propelling/sliding pencils</t>
  </si>
  <si>
    <t>Sets of articles from 2/more of the</t>
  </si>
  <si>
    <t>Refills for ball point pens, compri</t>
  </si>
  <si>
    <t>Duplicating stylos; pen-holders, pe</t>
  </si>
  <si>
    <t>Pencils &amp; crayons, with leads encas</t>
  </si>
  <si>
    <t>Pencil leads, black/coloured</t>
  </si>
  <si>
    <t>Crayons (excl. those with leads enc</t>
  </si>
  <si>
    <t>Slates &amp; boards, with writing/drawi</t>
  </si>
  <si>
    <t>Date, sealing/numbering stamps, &amp; t</t>
  </si>
  <si>
    <t>Typewriter/similar ribbons, inked/o</t>
  </si>
  <si>
    <t>Ink-pads, whether/not inked, with/w</t>
  </si>
  <si>
    <t>Pocket lighters, gas fuelled, non-r</t>
  </si>
  <si>
    <t>Pocket lighters, gas fuelled, refil</t>
  </si>
  <si>
    <t>Lighters other than pocket lighters</t>
  </si>
  <si>
    <t>Parts of the lighters of 96.13 (exc</t>
  </si>
  <si>
    <t>Smoking pipes (incl. pipe bowls) &amp;</t>
  </si>
  <si>
    <t>Combs, hair-slides &amp; the like, of h</t>
  </si>
  <si>
    <t>Combs, hair-slides &amp; the like, othe</t>
  </si>
  <si>
    <t>Hairpins, curling pins, curling gri</t>
  </si>
  <si>
    <t>Scent sprays &amp; similar toilet spray</t>
  </si>
  <si>
    <t>Powder-puffs &amp; pads for the applica</t>
  </si>
  <si>
    <t>Vacuum flasks &amp; other vacuum vessel</t>
  </si>
  <si>
    <t>Tailors' dummies &amp; other lay figure</t>
  </si>
  <si>
    <t>Paintings, drawings &amp; pastels, exec</t>
  </si>
  <si>
    <t>Collages &amp; similar decorative plaqu</t>
  </si>
  <si>
    <t>Original sculptures &amp; statuary, in</t>
  </si>
  <si>
    <t>Postage/revenue stamps, stamp-postm</t>
  </si>
  <si>
    <t>Collections &amp; collectors' pieces of</t>
  </si>
  <si>
    <t>Commodities not specified according</t>
  </si>
  <si>
    <t>Natural gas (B01)</t>
  </si>
  <si>
    <t>Metal ores (B03)</t>
  </si>
  <si>
    <t>Quarry &amp; other mining products (B09)</t>
  </si>
  <si>
    <t>Meat and meat products (C11)</t>
  </si>
  <si>
    <t>Prepared and preserved fish (C12)</t>
  </si>
  <si>
    <t>Prepared and preserved vegetables (C13)</t>
  </si>
  <si>
    <t>Animal and vegetable oils and fats (C14)</t>
  </si>
  <si>
    <t>Dairy products (C15)</t>
  </si>
  <si>
    <t>Grain mill products (C16)</t>
  </si>
  <si>
    <t>Bakery products (C17)</t>
  </si>
  <si>
    <t>Animal feed &amp; other by-products (C18)</t>
  </si>
  <si>
    <t>Other manufactured food products (C19)</t>
  </si>
  <si>
    <t>Alcoholic drinks (C21)</t>
  </si>
  <si>
    <t>Soft drinks (C22)</t>
  </si>
  <si>
    <t>Tobacco products (C23)</t>
  </si>
  <si>
    <t>Textiles, clothing &amp; leather products (C30)</t>
  </si>
  <si>
    <t>Wood, paper and related products (C41)</t>
  </si>
  <si>
    <t>Printing and reproduction of recorded media (C42)</t>
  </si>
  <si>
    <t>Coke and refined petroleum products (C51)</t>
  </si>
  <si>
    <t>Chemicals and chemical products (C52)</t>
  </si>
  <si>
    <t>Pharmaceutical products (C53)</t>
  </si>
  <si>
    <t>Rubber and plastics products (C54)</t>
  </si>
  <si>
    <t>Non-metallic mineral products n.e.c. (C61)</t>
  </si>
  <si>
    <t>Manufacture of cement, lime and plaster (C62)</t>
  </si>
  <si>
    <t>Manufacture of clay building materials (C63)</t>
  </si>
  <si>
    <t>Metals &amp; metal products, except machinery and equipment (C72)</t>
  </si>
  <si>
    <t>Machinery and equipment (except transport) (C74)</t>
  </si>
  <si>
    <t>Transport equipment (C76)</t>
  </si>
  <si>
    <t>Furniture (C81)</t>
  </si>
  <si>
    <t>Other manufacturing (C82)</t>
  </si>
  <si>
    <t>Repair and installation of machinery and equipment (C83)</t>
  </si>
  <si>
    <t>Electricity, gas, steam and air conditioning supply (D00)</t>
  </si>
  <si>
    <t>Water collection, treatment and supply: sewrage (E01)</t>
  </si>
  <si>
    <t>Waste collection and management (E02)</t>
  </si>
  <si>
    <t>Construction (modern) (F01)</t>
  </si>
  <si>
    <t>Construction (traditional) (F02)</t>
  </si>
  <si>
    <t>Maintenance and repair of motor vehicles (G10)</t>
  </si>
  <si>
    <t>Wholesale and retail trade of motor vehicles and motorcycles (G21)</t>
  </si>
  <si>
    <t>Wholesale trade, except of motor vehicles and motorcycles (G22)</t>
  </si>
  <si>
    <t>Retail trade, except of motor vehicles and motorcycles (G23)</t>
  </si>
  <si>
    <t>Land transport (H10)</t>
  </si>
  <si>
    <t>Air transport (H20)</t>
  </si>
  <si>
    <t>Services related to transport (H31)</t>
  </si>
  <si>
    <t>Postal and courier activities (H32)</t>
  </si>
  <si>
    <t>Hotels &amp; restaurants (I00)</t>
  </si>
  <si>
    <t>Publishing, video making, programming &amp; broadcasting activities (J10)</t>
  </si>
  <si>
    <t>Telecommunication (J20)</t>
  </si>
  <si>
    <t>Information technology services (J30)</t>
  </si>
  <si>
    <t>Monetary institutions (K01)</t>
  </si>
  <si>
    <t>Insurance, reinsurance and pension funding, except compulsory social security (K02)</t>
  </si>
  <si>
    <t>Other financial services (K03)</t>
  </si>
  <si>
    <t>Rental value of dwellings (L01)</t>
  </si>
  <si>
    <t>Other real estate activities (L09)</t>
  </si>
  <si>
    <t>Legal, accounting management &amp; head office activities (M01)</t>
  </si>
  <si>
    <t>Architectural and engineering activities (M02)</t>
  </si>
  <si>
    <t>Other professional, scientific and technical activities (M03)</t>
  </si>
  <si>
    <t>Travel agents and tour operators (N01)</t>
  </si>
  <si>
    <t>Other administrative and support service activities (N09)</t>
  </si>
  <si>
    <t>Public administration and defence; compulsory social security (O00)</t>
  </si>
  <si>
    <t>Education (P00)</t>
  </si>
  <si>
    <t>Human health activities (Q01)</t>
  </si>
  <si>
    <t>Social work activities (Q02)</t>
  </si>
  <si>
    <t>Libraries, archives, museums and other cultural activities (R01)</t>
  </si>
  <si>
    <t>Other arts, entertainment and recreation (R09)</t>
  </si>
  <si>
    <t>Other service activities (S00)</t>
  </si>
  <si>
    <t>Domestic services (T00)</t>
  </si>
  <si>
    <t>Travel debits &amp; credits (V00)</t>
  </si>
  <si>
    <t>Unallocated products (X00)</t>
  </si>
  <si>
    <t>peas</t>
  </si>
  <si>
    <t>soya</t>
  </si>
  <si>
    <t>pyre</t>
  </si>
  <si>
    <t>fuel</t>
  </si>
  <si>
    <t>char</t>
  </si>
  <si>
    <t>bean</t>
  </si>
  <si>
    <t>banb</t>
  </si>
  <si>
    <t>banc</t>
  </si>
  <si>
    <t>bans</t>
  </si>
  <si>
    <t>hony</t>
  </si>
  <si>
    <t>hunt</t>
  </si>
  <si>
    <t>Sorghum (A111)</t>
  </si>
  <si>
    <t>Maize (A112)</t>
  </si>
  <si>
    <t>Wheat (A113)</t>
  </si>
  <si>
    <t>Paddy &amp; husked rice (A116)</t>
  </si>
  <si>
    <t>Other cereals (A119)</t>
  </si>
  <si>
    <t>Irish potatoes (A121)</t>
  </si>
  <si>
    <t>Sweet potatoes (A122)</t>
  </si>
  <si>
    <t>Cassava (A123)</t>
  </si>
  <si>
    <t>Other roots &amp; tubers (A129)</t>
  </si>
  <si>
    <t>abean</t>
  </si>
  <si>
    <t>cbean</t>
  </si>
  <si>
    <t>Dried beans (A131)</t>
  </si>
  <si>
    <t>apeas</t>
  </si>
  <si>
    <t>cpeas</t>
  </si>
  <si>
    <t>Peas &amp; other legumes (A132)</t>
  </si>
  <si>
    <t>Other vegetables (A139)</t>
  </si>
  <si>
    <t>abanb</t>
  </si>
  <si>
    <t>cbanb</t>
  </si>
  <si>
    <t>Bananas for beer (A141)</t>
  </si>
  <si>
    <t>abanc</t>
  </si>
  <si>
    <t>cbanc</t>
  </si>
  <si>
    <t>Bananas for cooking (A142)</t>
  </si>
  <si>
    <t>abans</t>
  </si>
  <si>
    <t>cbans</t>
  </si>
  <si>
    <t>Bananas (sweet) (A143)</t>
  </si>
  <si>
    <t>Other fruit &amp; nuts (A149)</t>
  </si>
  <si>
    <t>Ground nuts (A151)</t>
  </si>
  <si>
    <t>asoya</t>
  </si>
  <si>
    <t>csoya</t>
  </si>
  <si>
    <t>Soya (A152)</t>
  </si>
  <si>
    <t>Other oil seeds (A159)</t>
  </si>
  <si>
    <t>Coffee, not roasted, not decaffeinated (A210)</t>
  </si>
  <si>
    <t>Tea (unprocessed green leaf) (A220)</t>
  </si>
  <si>
    <t>Tobacco, raw (A291)</t>
  </si>
  <si>
    <t>Sugar cane (A292)</t>
  </si>
  <si>
    <t>Pyrethrum (A293)</t>
  </si>
  <si>
    <t>Agricultural products n.e.c. (A299)</t>
  </si>
  <si>
    <t>Bovine cattle, live (A311)</t>
  </si>
  <si>
    <t>Sheep, goats, pigs,live (A312)</t>
  </si>
  <si>
    <t>Poultry, live (A313)</t>
  </si>
  <si>
    <t>Other live animals (A319)</t>
  </si>
  <si>
    <t>Raw milk (A321)</t>
  </si>
  <si>
    <t>Eggs (A322)</t>
  </si>
  <si>
    <t>ahony</t>
  </si>
  <si>
    <t>chony</t>
  </si>
  <si>
    <t>Natural honey (A323)</t>
  </si>
  <si>
    <t>ahunt</t>
  </si>
  <si>
    <t>chunt</t>
  </si>
  <si>
    <t>Other livestock &amp; hunting products (A329)</t>
  </si>
  <si>
    <t>afuel</t>
  </si>
  <si>
    <t>cfuel</t>
  </si>
  <si>
    <t>Fuel wood (A401)</t>
  </si>
  <si>
    <t>achar</t>
  </si>
  <si>
    <t>cchar</t>
  </si>
  <si>
    <t>Charcoal (A402)</t>
  </si>
  <si>
    <t>Other forestry products (A409)</t>
  </si>
  <si>
    <t>Fishery products (A500)</t>
  </si>
  <si>
    <t>Abbrev.</t>
  </si>
  <si>
    <t>Activity</t>
  </si>
  <si>
    <t>Commodity</t>
  </si>
  <si>
    <t>Description</t>
  </si>
  <si>
    <t>SAM Accounts</t>
  </si>
  <si>
    <t>Diff.</t>
  </si>
  <si>
    <t>Original SUT data</t>
  </si>
  <si>
    <t>Mapped to SAM commodity accounts</t>
  </si>
  <si>
    <t>RCPA3</t>
  </si>
  <si>
    <t>RCPA2</t>
  </si>
  <si>
    <t>Domestic production</t>
  </si>
  <si>
    <t>Intermediate demand</t>
  </si>
  <si>
    <t>INT</t>
  </si>
  <si>
    <t>Value-added</t>
  </si>
  <si>
    <t>Original data</t>
  </si>
  <si>
    <t>Gross Domestic Product</t>
  </si>
  <si>
    <t>Mapped to SAM accounts</t>
  </si>
  <si>
    <t>Mapped to SAM activity accounts</t>
  </si>
  <si>
    <t>Original coefficients</t>
  </si>
  <si>
    <t>Mapped coefficients</t>
  </si>
  <si>
    <t>Recomputed values</t>
  </si>
  <si>
    <t>SUP</t>
  </si>
  <si>
    <t>Final rescaled values</t>
  </si>
  <si>
    <t>Paddy rice</t>
  </si>
  <si>
    <t>Other vegables</t>
  </si>
  <si>
    <t>Bananas</t>
  </si>
  <si>
    <t>Oil seed</t>
  </si>
  <si>
    <t>Green tea</t>
  </si>
  <si>
    <t>Pyrethium</t>
  </si>
  <si>
    <t>Other export crops</t>
  </si>
  <si>
    <t>Sheep and goats, live</t>
  </si>
  <si>
    <t>Swine, live</t>
  </si>
  <si>
    <t>Other livestock products</t>
  </si>
  <si>
    <t>Fishing</t>
  </si>
  <si>
    <t>Mining</t>
  </si>
  <si>
    <t>Meat, fish and dairy products</t>
  </si>
  <si>
    <t>Processed cereals</t>
  </si>
  <si>
    <t>Processed coffee</t>
  </si>
  <si>
    <t>Processed tea</t>
  </si>
  <si>
    <t>Bakery, processed sugar</t>
  </si>
  <si>
    <t>Traditional beverages</t>
  </si>
  <si>
    <t>Modern beverages</t>
  </si>
  <si>
    <t>Textile and clothing</t>
  </si>
  <si>
    <t>Wood, paper and printing</t>
  </si>
  <si>
    <t>Non-metalic minerals</t>
  </si>
  <si>
    <t>Furniture and other manufactured products</t>
  </si>
  <si>
    <t>Electricity, gas and water</t>
  </si>
  <si>
    <t>Construction</t>
  </si>
  <si>
    <t>Wholesale and retail trade</t>
  </si>
  <si>
    <t>Hotels and restaurants</t>
  </si>
  <si>
    <t>Transports</t>
  </si>
  <si>
    <t>Communication</t>
  </si>
  <si>
    <t>Finance and insurance</t>
  </si>
  <si>
    <t>Real estate</t>
  </si>
  <si>
    <t>Business services</t>
  </si>
  <si>
    <t>Repair</t>
  </si>
  <si>
    <t>Public administration</t>
  </si>
  <si>
    <t xml:space="preserve">Education </t>
  </si>
  <si>
    <t>Health</t>
  </si>
  <si>
    <t>Other personal services</t>
  </si>
  <si>
    <t>Factors shares from 2011 SAM</t>
  </si>
  <si>
    <t>FLAB</t>
  </si>
  <si>
    <t>FLND</t>
  </si>
  <si>
    <t>FCAP</t>
  </si>
  <si>
    <t>Final Supply and Use Tables</t>
  </si>
  <si>
    <t>Supply table coefficients</t>
  </si>
  <si>
    <t>Use table coefficients</t>
  </si>
  <si>
    <t>atrdc</t>
  </si>
  <si>
    <t>ctrdc</t>
  </si>
  <si>
    <t>GDP components</t>
  </si>
  <si>
    <t>Shares</t>
  </si>
  <si>
    <t>Check</t>
  </si>
  <si>
    <t>Imports</t>
  </si>
  <si>
    <t>Exports</t>
  </si>
  <si>
    <t>Chosen</t>
  </si>
  <si>
    <t>Collections</t>
  </si>
  <si>
    <t>Disbursement</t>
  </si>
  <si>
    <t>Base</t>
  </si>
  <si>
    <t>Rate</t>
  </si>
  <si>
    <t>Share</t>
  </si>
  <si>
    <t>PRD</t>
  </si>
  <si>
    <t>Commodities</t>
  </si>
  <si>
    <t>INT = 1 - GDP/GO</t>
  </si>
  <si>
    <t>GO = GDP + INT</t>
  </si>
  <si>
    <t>International Trade in Goods</t>
  </si>
  <si>
    <t>Diff</t>
  </si>
  <si>
    <t>Data</t>
  </si>
  <si>
    <t>Total taxes less subs</t>
  </si>
  <si>
    <t>Subsidies</t>
  </si>
  <si>
    <t>Import duties</t>
  </si>
  <si>
    <t>Import excise duties</t>
  </si>
  <si>
    <t>Excise &amp; Others</t>
  </si>
  <si>
    <t>VAT Scale</t>
  </si>
  <si>
    <t>Household Consumption Expenditure Data from Survey</t>
  </si>
  <si>
    <t>Indirect Taxes</t>
  </si>
  <si>
    <t>ctax</t>
  </si>
  <si>
    <t>SUT, 2017 tax data</t>
  </si>
  <si>
    <t>Customs duties</t>
  </si>
  <si>
    <t>etax</t>
  </si>
  <si>
    <t>vtax</t>
  </si>
  <si>
    <t>xtax</t>
  </si>
  <si>
    <t>Mapped to activity/product accounts</t>
  </si>
  <si>
    <t>Mapped to tax accounts</t>
  </si>
  <si>
    <t>Implied rates</t>
  </si>
  <si>
    <t>Tax base</t>
  </si>
  <si>
    <t>IMP+PRD</t>
  </si>
  <si>
    <t>Subsidies (products)</t>
  </si>
  <si>
    <t>Subsidies (production)</t>
  </si>
  <si>
    <t>PRD+IMP</t>
  </si>
  <si>
    <t>COMTRADE trade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</si>
</sst>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#,##0.0"/>
    <numFmt numFmtId="167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820000"/>
      <name val="Calibri"/>
      <family val="2"/>
      <scheme val="minor"/>
    </font>
    <font>
      <b/>
      <sz val="11"/>
      <color rgb="FF82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theme="1" tint="0.249977111117893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Font="1"/>
    <xf numFmtId="2" fontId="0" fillId="2" borderId="0" xfId="0" applyNumberFormat="1" applyFill="1"/>
    <xf numFmtId="0" fontId="0" fillId="3" borderId="0" xfId="0" applyFill="1"/>
    <xf numFmtId="0" fontId="2" fillId="3" borderId="0" xfId="0" applyFont="1" applyFill="1"/>
    <xf numFmtId="2" fontId="0" fillId="3" borderId="0" xfId="0" applyNumberFormat="1" applyFill="1"/>
    <xf numFmtId="0" fontId="0" fillId="3" borderId="0" xfId="0" applyFill="1" applyAlignment="1">
      <alignment horizontal="right"/>
    </xf>
    <xf numFmtId="0" fontId="4" fillId="3" borderId="0" xfId="0" applyFont="1" applyFill="1"/>
    <xf numFmtId="2" fontId="4" fillId="3" borderId="0" xfId="0" applyNumberFormat="1" applyFont="1" applyFill="1"/>
    <xf numFmtId="0" fontId="4" fillId="3" borderId="1" xfId="0" applyFont="1" applyFill="1" applyBorder="1"/>
    <xf numFmtId="2" fontId="4" fillId="3" borderId="1" xfId="0" applyNumberFormat="1" applyFont="1" applyFill="1" applyBorder="1"/>
    <xf numFmtId="0" fontId="5" fillId="3" borderId="0" xfId="0" applyFont="1" applyFill="1"/>
    <xf numFmtId="164" fontId="0" fillId="0" borderId="0" xfId="1" applyNumberFormat="1" applyFont="1"/>
    <xf numFmtId="3" fontId="0" fillId="0" borderId="0" xfId="0" applyNumberFormat="1"/>
    <xf numFmtId="10" fontId="0" fillId="0" borderId="0" xfId="1" applyNumberFormat="1" applyFont="1"/>
    <xf numFmtId="164" fontId="0" fillId="0" borderId="0" xfId="0" applyNumberFormat="1"/>
    <xf numFmtId="0" fontId="3" fillId="0" borderId="0" xfId="0" applyFont="1"/>
    <xf numFmtId="164" fontId="2" fillId="0" borderId="0" xfId="0" applyNumberFormat="1" applyFont="1"/>
    <xf numFmtId="164" fontId="3" fillId="0" borderId="0" xfId="0" applyNumberFormat="1" applyFont="1"/>
    <xf numFmtId="0" fontId="7" fillId="3" borderId="0" xfId="0" applyFont="1" applyFill="1"/>
    <xf numFmtId="3" fontId="7" fillId="3" borderId="0" xfId="0" applyNumberFormat="1" applyFont="1" applyFill="1" applyAlignment="1">
      <alignment horizontal="right"/>
    </xf>
    <xf numFmtId="3" fontId="7" fillId="3" borderId="0" xfId="0" applyNumberFormat="1" applyFont="1" applyFill="1"/>
    <xf numFmtId="2" fontId="7" fillId="3" borderId="0" xfId="0" applyNumberFormat="1" applyFont="1" applyFill="1"/>
    <xf numFmtId="3" fontId="0" fillId="3" borderId="0" xfId="0" applyNumberFormat="1" applyFill="1" applyAlignment="1">
      <alignment horizontal="right"/>
    </xf>
    <xf numFmtId="0" fontId="3" fillId="5" borderId="0" xfId="0" applyFont="1" applyFill="1"/>
    <xf numFmtId="3" fontId="0" fillId="3" borderId="0" xfId="0" applyNumberFormat="1" applyFill="1"/>
    <xf numFmtId="0" fontId="2" fillId="6" borderId="0" xfId="0" applyFont="1" applyFill="1"/>
    <xf numFmtId="0" fontId="0" fillId="6" borderId="0" xfId="0" applyFill="1"/>
    <xf numFmtId="0" fontId="0" fillId="2" borderId="0" xfId="0" applyFill="1"/>
    <xf numFmtId="166" fontId="0" fillId="0" borderId="0" xfId="0" applyNumberFormat="1"/>
    <xf numFmtId="164" fontId="0" fillId="3" borderId="0" xfId="1" applyNumberFormat="1" applyFont="1" applyFill="1"/>
    <xf numFmtId="165" fontId="0" fillId="3" borderId="0" xfId="0" applyNumberFormat="1" applyFill="1"/>
    <xf numFmtId="165" fontId="4" fillId="3" borderId="0" xfId="0" applyNumberFormat="1" applyFont="1" applyFill="1"/>
    <xf numFmtId="0" fontId="5" fillId="0" borderId="0" xfId="0" applyFont="1"/>
    <xf numFmtId="4" fontId="0" fillId="0" borderId="0" xfId="0" applyNumberFormat="1"/>
    <xf numFmtId="4" fontId="0" fillId="3" borderId="0" xfId="0" applyNumberFormat="1" applyFill="1"/>
    <xf numFmtId="166" fontId="0" fillId="3" borderId="0" xfId="0" applyNumberFormat="1" applyFill="1"/>
    <xf numFmtId="166" fontId="0" fillId="6" borderId="0" xfId="0" applyNumberFormat="1" applyFill="1"/>
    <xf numFmtId="166" fontId="0" fillId="3" borderId="10" xfId="0" applyNumberFormat="1" applyFill="1" applyBorder="1"/>
    <xf numFmtId="0" fontId="3" fillId="3" borderId="0" xfId="0" applyFont="1" applyFill="1"/>
    <xf numFmtId="3" fontId="0" fillId="3" borderId="10" xfId="0" applyNumberFormat="1" applyFill="1" applyBorder="1"/>
    <xf numFmtId="166" fontId="0" fillId="3" borderId="2" xfId="0" applyNumberFormat="1" applyFill="1" applyBorder="1"/>
    <xf numFmtId="166" fontId="0" fillId="3" borderId="0" xfId="0" applyNumberFormat="1" applyFill="1" applyBorder="1"/>
    <xf numFmtId="166" fontId="0" fillId="3" borderId="3" xfId="0" applyNumberFormat="1" applyFill="1" applyBorder="1"/>
    <xf numFmtId="166" fontId="0" fillId="3" borderId="5" xfId="0" applyNumberFormat="1" applyFill="1" applyBorder="1"/>
    <xf numFmtId="166" fontId="0" fillId="3" borderId="4" xfId="0" applyNumberFormat="1" applyFill="1" applyBorder="1"/>
    <xf numFmtId="166" fontId="0" fillId="3" borderId="6" xfId="0" applyNumberFormat="1" applyFill="1" applyBorder="1"/>
    <xf numFmtId="0" fontId="3" fillId="6" borderId="0" xfId="0" applyFont="1" applyFill="1"/>
    <xf numFmtId="166" fontId="0" fillId="2" borderId="11" xfId="0" applyNumberFormat="1" applyFill="1" applyBorder="1"/>
    <xf numFmtId="166" fontId="0" fillId="2" borderId="12" xfId="0" applyNumberFormat="1" applyFill="1" applyBorder="1"/>
    <xf numFmtId="166" fontId="0" fillId="7" borderId="12" xfId="0" applyNumberFormat="1" applyFill="1" applyBorder="1"/>
    <xf numFmtId="166" fontId="0" fillId="2" borderId="13" xfId="0" applyNumberFormat="1" applyFill="1" applyBorder="1"/>
    <xf numFmtId="166" fontId="0" fillId="2" borderId="14" xfId="0" applyNumberFormat="1" applyFill="1" applyBorder="1"/>
    <xf numFmtId="166" fontId="0" fillId="2" borderId="0" xfId="0" applyNumberFormat="1" applyFill="1" applyBorder="1"/>
    <xf numFmtId="166" fontId="0" fillId="7" borderId="0" xfId="0" applyNumberFormat="1" applyFill="1" applyBorder="1"/>
    <xf numFmtId="166" fontId="0" fillId="2" borderId="15" xfId="0" applyNumberFormat="1" applyFill="1" applyBorder="1"/>
    <xf numFmtId="166" fontId="0" fillId="7" borderId="14" xfId="0" applyNumberFormat="1" applyFill="1" applyBorder="1"/>
    <xf numFmtId="166" fontId="0" fillId="7" borderId="15" xfId="0" applyNumberFormat="1" applyFill="1" applyBorder="1"/>
    <xf numFmtId="166" fontId="0" fillId="6" borderId="0" xfId="0" applyNumberFormat="1" applyFill="1" applyBorder="1"/>
    <xf numFmtId="166" fontId="0" fillId="6" borderId="15" xfId="0" applyNumberFormat="1" applyFill="1" applyBorder="1"/>
    <xf numFmtId="166" fontId="0" fillId="3" borderId="15" xfId="0" applyNumberFormat="1" applyFill="1" applyBorder="1"/>
    <xf numFmtId="166" fontId="0" fillId="7" borderId="16" xfId="0" applyNumberFormat="1" applyFill="1" applyBorder="1"/>
    <xf numFmtId="166" fontId="0" fillId="7" borderId="17" xfId="0" applyNumberFormat="1" applyFill="1" applyBorder="1"/>
    <xf numFmtId="166" fontId="0" fillId="2" borderId="17" xfId="0" applyNumberFormat="1" applyFill="1" applyBorder="1"/>
    <xf numFmtId="166" fontId="0" fillId="6" borderId="17" xfId="0" applyNumberFormat="1" applyFill="1" applyBorder="1"/>
    <xf numFmtId="166" fontId="0" fillId="3" borderId="17" xfId="0" applyNumberFormat="1" applyFill="1" applyBorder="1"/>
    <xf numFmtId="166" fontId="0" fillId="3" borderId="18" xfId="0" applyNumberFormat="1" applyFill="1" applyBorder="1"/>
    <xf numFmtId="4" fontId="0" fillId="2" borderId="11" xfId="0" applyNumberFormat="1" applyFill="1" applyBorder="1"/>
    <xf numFmtId="4" fontId="0" fillId="2" borderId="12" xfId="0" applyNumberFormat="1" applyFill="1" applyBorder="1"/>
    <xf numFmtId="4" fontId="0" fillId="7" borderId="12" xfId="0" applyNumberFormat="1" applyFill="1" applyBorder="1"/>
    <xf numFmtId="4" fontId="0" fillId="2" borderId="13" xfId="0" applyNumberFormat="1" applyFill="1" applyBorder="1"/>
    <xf numFmtId="4" fontId="0" fillId="2" borderId="14" xfId="0" applyNumberFormat="1" applyFill="1" applyBorder="1"/>
    <xf numFmtId="4" fontId="0" fillId="2" borderId="0" xfId="0" applyNumberFormat="1" applyFill="1" applyBorder="1"/>
    <xf numFmtId="4" fontId="0" fillId="7" borderId="0" xfId="0" applyNumberFormat="1" applyFill="1" applyBorder="1"/>
    <xf numFmtId="4" fontId="0" fillId="2" borderId="15" xfId="0" applyNumberFormat="1" applyFill="1" applyBorder="1"/>
    <xf numFmtId="4" fontId="0" fillId="7" borderId="14" xfId="0" applyNumberFormat="1" applyFill="1" applyBorder="1"/>
    <xf numFmtId="4" fontId="0" fillId="7" borderId="15" xfId="0" applyNumberFormat="1" applyFill="1" applyBorder="1"/>
    <xf numFmtId="4" fontId="0" fillId="3" borderId="0" xfId="0" applyNumberFormat="1" applyFill="1" applyBorder="1"/>
    <xf numFmtId="4" fontId="0" fillId="6" borderId="0" xfId="0" applyNumberFormat="1" applyFill="1" applyBorder="1"/>
    <xf numFmtId="4" fontId="0" fillId="6" borderId="15" xfId="0" applyNumberFormat="1" applyFill="1" applyBorder="1"/>
    <xf numFmtId="4" fontId="0" fillId="3" borderId="15" xfId="0" applyNumberFormat="1" applyFill="1" applyBorder="1"/>
    <xf numFmtId="4" fontId="0" fillId="7" borderId="16" xfId="0" applyNumberFormat="1" applyFill="1" applyBorder="1"/>
    <xf numFmtId="4" fontId="0" fillId="7" borderId="17" xfId="0" applyNumberFormat="1" applyFill="1" applyBorder="1"/>
    <xf numFmtId="4" fontId="0" fillId="2" borderId="17" xfId="0" applyNumberFormat="1" applyFill="1" applyBorder="1"/>
    <xf numFmtId="4" fontId="0" fillId="6" borderId="17" xfId="0" applyNumberFormat="1" applyFill="1" applyBorder="1"/>
    <xf numFmtId="4" fontId="0" fillId="3" borderId="17" xfId="0" applyNumberFormat="1" applyFill="1" applyBorder="1"/>
    <xf numFmtId="4" fontId="0" fillId="3" borderId="18" xfId="0" applyNumberFormat="1" applyFill="1" applyBorder="1"/>
    <xf numFmtId="166" fontId="0" fillId="3" borderId="11" xfId="0" applyNumberFormat="1" applyFill="1" applyBorder="1"/>
    <xf numFmtId="166" fontId="0" fillId="3" borderId="12" xfId="0" applyNumberFormat="1" applyFill="1" applyBorder="1"/>
    <xf numFmtId="166" fontId="0" fillId="3" borderId="13" xfId="0" applyNumberFormat="1" applyFill="1" applyBorder="1"/>
    <xf numFmtId="166" fontId="0" fillId="3" borderId="14" xfId="0" applyNumberFormat="1" applyFill="1" applyBorder="1"/>
    <xf numFmtId="166" fontId="0" fillId="3" borderId="16" xfId="0" applyNumberFormat="1" applyFill="1" applyBorder="1"/>
    <xf numFmtId="166" fontId="0" fillId="6" borderId="12" xfId="0" applyNumberFormat="1" applyFill="1" applyBorder="1"/>
    <xf numFmtId="166" fontId="0" fillId="6" borderId="14" xfId="0" applyNumberFormat="1" applyFill="1" applyBorder="1"/>
    <xf numFmtId="0" fontId="8" fillId="0" borderId="0" xfId="0" applyFont="1"/>
    <xf numFmtId="164" fontId="3" fillId="3" borderId="0" xfId="1" applyNumberFormat="1" applyFont="1" applyFill="1"/>
    <xf numFmtId="164" fontId="3" fillId="3" borderId="0" xfId="0" applyNumberFormat="1" applyFont="1" applyFill="1"/>
    <xf numFmtId="167" fontId="0" fillId="3" borderId="0" xfId="0" applyNumberFormat="1" applyFill="1"/>
    <xf numFmtId="164" fontId="0" fillId="3" borderId="0" xfId="0" applyNumberFormat="1" applyFill="1"/>
    <xf numFmtId="0" fontId="8" fillId="3" borderId="0" xfId="0" applyFont="1" applyFill="1"/>
    <xf numFmtId="164" fontId="8" fillId="3" borderId="0" xfId="1" applyNumberFormat="1" applyFont="1" applyFill="1"/>
    <xf numFmtId="164" fontId="8" fillId="3" borderId="0" xfId="0" applyNumberFormat="1" applyFont="1" applyFill="1"/>
    <xf numFmtId="164" fontId="3" fillId="6" borderId="0" xfId="1" applyNumberFormat="1" applyFont="1" applyFill="1"/>
    <xf numFmtId="164" fontId="3" fillId="5" borderId="0" xfId="0" applyNumberFormat="1" applyFont="1" applyFill="1"/>
    <xf numFmtId="4" fontId="0" fillId="4" borderId="0" xfId="0" applyNumberFormat="1" applyFill="1" applyBorder="1"/>
    <xf numFmtId="4" fontId="0" fillId="5" borderId="0" xfId="0" applyNumberFormat="1" applyFill="1" applyBorder="1"/>
    <xf numFmtId="4" fontId="0" fillId="4" borderId="14" xfId="0" applyNumberFormat="1" applyFill="1" applyBorder="1"/>
    <xf numFmtId="166" fontId="9" fillId="3" borderId="0" xfId="0" applyNumberFormat="1" applyFont="1" applyFill="1"/>
    <xf numFmtId="0" fontId="10" fillId="3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166" fontId="3" fillId="3" borderId="0" xfId="0" applyNumberFormat="1" applyFont="1" applyFill="1"/>
    <xf numFmtId="0" fontId="6" fillId="3" borderId="0" xfId="0" applyFont="1" applyFill="1" applyAlignment="1">
      <alignment horizontal="left" indent="1"/>
    </xf>
    <xf numFmtId="166" fontId="6" fillId="3" borderId="0" xfId="0" applyNumberFormat="1" applyFont="1" applyFill="1"/>
    <xf numFmtId="166" fontId="6" fillId="3" borderId="2" xfId="0" applyNumberFormat="1" applyFont="1" applyFill="1" applyBorder="1"/>
    <xf numFmtId="166" fontId="6" fillId="3" borderId="3" xfId="0" applyNumberFormat="1" applyFont="1" applyFill="1" applyBorder="1"/>
    <xf numFmtId="0" fontId="0" fillId="3" borderId="4" xfId="0" applyFill="1" applyBorder="1"/>
    <xf numFmtId="0" fontId="0" fillId="3" borderId="7" xfId="0" applyFill="1" applyBorder="1"/>
    <xf numFmtId="166" fontId="0" fillId="3" borderId="7" xfId="0" applyNumberFormat="1" applyFill="1" applyBorder="1"/>
    <xf numFmtId="166" fontId="0" fillId="3" borderId="8" xfId="0" applyNumberFormat="1" applyFill="1" applyBorder="1"/>
    <xf numFmtId="166" fontId="0" fillId="3" borderId="9" xfId="0" applyNumberFormat="1" applyFill="1" applyBorder="1"/>
    <xf numFmtId="3" fontId="0" fillId="3" borderId="2" xfId="0" applyNumberFormat="1" applyFill="1" applyBorder="1"/>
    <xf numFmtId="3" fontId="0" fillId="3" borderId="3" xfId="0" applyNumberFormat="1" applyFill="1" applyBorder="1"/>
    <xf numFmtId="166" fontId="2" fillId="3" borderId="0" xfId="0" applyNumberFormat="1" applyFont="1" applyFill="1"/>
    <xf numFmtId="0" fontId="0" fillId="3" borderId="0" xfId="0" applyFont="1" applyFill="1"/>
    <xf numFmtId="0" fontId="7" fillId="3" borderId="4" xfId="0" applyFont="1" applyFill="1" applyBorder="1"/>
    <xf numFmtId="0" fontId="0" fillId="9" borderId="0" xfId="0" applyFill="1"/>
    <xf numFmtId="2" fontId="0" fillId="8" borderId="0" xfId="1" applyNumberFormat="1" applyFont="1" applyFill="1"/>
    <xf numFmtId="2" fontId="0" fillId="9" borderId="0" xfId="1" applyNumberFormat="1" applyFont="1" applyFill="1"/>
    <xf numFmtId="164" fontId="0" fillId="3" borderId="4" xfId="1" applyNumberFormat="1" applyFont="1" applyFill="1" applyBorder="1"/>
    <xf numFmtId="0" fontId="5" fillId="10" borderId="0" xfId="0" applyFont="1" applyFill="1"/>
    <xf numFmtId="0" fontId="0" fillId="10" borderId="0" xfId="0" applyFill="1"/>
    <xf numFmtId="166" fontId="0" fillId="10" borderId="0" xfId="0" applyNumberFormat="1" applyFill="1"/>
    <xf numFmtId="0" fontId="2" fillId="10" borderId="0" xfId="0" applyFont="1" applyFill="1"/>
    <xf numFmtId="166" fontId="0" fillId="10" borderId="2" xfId="0" applyNumberFormat="1" applyFill="1" applyBorder="1"/>
    <xf numFmtId="0" fontId="0" fillId="10" borderId="4" xfId="0" applyFill="1" applyBorder="1"/>
    <xf numFmtId="166" fontId="0" fillId="10" borderId="4" xfId="0" applyNumberFormat="1" applyFill="1" applyBorder="1"/>
    <xf numFmtId="166" fontId="0" fillId="10" borderId="5" xfId="0" applyNumberFormat="1" applyFill="1" applyBorder="1"/>
    <xf numFmtId="166" fontId="0" fillId="2" borderId="0" xfId="0" applyNumberFormat="1" applyFill="1"/>
    <xf numFmtId="166" fontId="0" fillId="2" borderId="2" xfId="0" applyNumberFormat="1" applyFill="1" applyBorder="1"/>
    <xf numFmtId="0" fontId="0" fillId="10" borderId="0" xfId="0" applyFill="1" applyAlignment="1">
      <alignment horizontal="right"/>
    </xf>
    <xf numFmtId="0" fontId="0" fillId="10" borderId="2" xfId="0" applyFill="1" applyBorder="1" applyAlignment="1">
      <alignment horizontal="right"/>
    </xf>
    <xf numFmtId="166" fontId="0" fillId="11" borderId="0" xfId="0" applyNumberFormat="1" applyFill="1"/>
    <xf numFmtId="164" fontId="0" fillId="11" borderId="0" xfId="1" applyNumberFormat="1" applyFont="1" applyFill="1"/>
    <xf numFmtId="0" fontId="0" fillId="11" borderId="0" xfId="0" applyFill="1"/>
    <xf numFmtId="3" fontId="2" fillId="3" borderId="0" xfId="0" applyNumberFormat="1" applyFont="1" applyFill="1"/>
  </cellXfs>
  <cellStyles count="2">
    <cellStyle name="Normal" xfId="0" builtinId="0"/>
    <cellStyle name="Percent" xfId="1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20000"/>
      <color rgb="FF29679F"/>
      <color rgb="FF375623"/>
      <color rgb="FF2D5623"/>
      <color rgb="FF203764"/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0F2F-1FED-4EB5-88A7-EEEBBA64046D}">
  <sheetPr>
    <tabColor rgb="FF203764"/>
  </sheetPr>
  <dimension ref="A1:DP142"/>
  <sheetViews>
    <sheetView showZeros="0" zoomScale="70" zoomScaleNormal="70" workbookViewId="0">
      <pane xSplit="2" ySplit="20" topLeftCell="C21" activePane="bottomRight" state="frozen"/>
      <selection pane="topRight"/>
      <selection pane="bottomLeft"/>
      <selection pane="bottomRight" activeCell="C21" sqref="C21"/>
    </sheetView>
  </sheetViews>
  <sheetFormatPr defaultColWidth="8.81640625" defaultRowHeight="14.5" x14ac:dyDescent="0.35"/>
  <cols>
    <col min="1" max="1" width="3.81640625" customWidth="1"/>
    <col min="2" max="89" width="8.81640625" customWidth="1"/>
  </cols>
  <sheetData>
    <row r="1" spans="1:120" ht="18.5" x14ac:dyDescent="0.45">
      <c r="A1" s="11" t="s">
        <v>173</v>
      </c>
      <c r="B1" s="3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</row>
    <row r="2" spans="1:120" ht="14.5" customHeight="1" x14ac:dyDescent="0.45">
      <c r="A2" s="11"/>
      <c r="B2" s="3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</row>
    <row r="3" spans="1:120" x14ac:dyDescent="0.35">
      <c r="A3" s="4" t="s">
        <v>0</v>
      </c>
      <c r="B3" s="3"/>
      <c r="C3" s="23" t="str">
        <f>C$20</f>
        <v>amaiz</v>
      </c>
      <c r="D3" s="23" t="str">
        <f t="shared" ref="D3:BO3" si="0">D$20</f>
        <v>asorg</v>
      </c>
      <c r="E3" s="23" t="str">
        <f t="shared" si="0"/>
        <v>arice</v>
      </c>
      <c r="F3" s="23" t="str">
        <f t="shared" si="0"/>
        <v>awhea</v>
      </c>
      <c r="G3" s="23" t="str">
        <f t="shared" si="0"/>
        <v>aocer</v>
      </c>
      <c r="H3" s="23" t="str">
        <f t="shared" si="0"/>
        <v>apuls</v>
      </c>
      <c r="I3" s="23" t="str">
        <f t="shared" si="0"/>
        <v>agnut</v>
      </c>
      <c r="J3" s="23" t="str">
        <f t="shared" si="0"/>
        <v>aoils</v>
      </c>
      <c r="K3" s="23" t="str">
        <f t="shared" si="0"/>
        <v>acass</v>
      </c>
      <c r="L3" s="23" t="str">
        <f t="shared" si="0"/>
        <v>aipot</v>
      </c>
      <c r="M3" s="23" t="str">
        <f t="shared" si="0"/>
        <v>aspot</v>
      </c>
      <c r="N3" s="23" t="str">
        <f t="shared" si="0"/>
        <v>aroot</v>
      </c>
      <c r="O3" s="23" t="str">
        <f t="shared" si="0"/>
        <v>aleaf</v>
      </c>
      <c r="P3" s="23" t="str">
        <f t="shared" si="0"/>
        <v>avege</v>
      </c>
      <c r="Q3" s="23" t="str">
        <f t="shared" si="0"/>
        <v>asugr</v>
      </c>
      <c r="R3" s="23" t="str">
        <f t="shared" si="0"/>
        <v>atoba</v>
      </c>
      <c r="S3" s="23" t="str">
        <f t="shared" si="0"/>
        <v>acott</v>
      </c>
      <c r="T3" s="23" t="str">
        <f t="shared" si="0"/>
        <v>anuts</v>
      </c>
      <c r="U3" s="23" t="str">
        <f t="shared" si="0"/>
        <v>abana</v>
      </c>
      <c r="V3" s="23" t="str">
        <f t="shared" si="0"/>
        <v>afrui</v>
      </c>
      <c r="W3" s="23" t="str">
        <f t="shared" si="0"/>
        <v>ateal</v>
      </c>
      <c r="X3" s="23" t="str">
        <f t="shared" si="0"/>
        <v>acoff</v>
      </c>
      <c r="Y3" s="23" t="str">
        <f t="shared" si="0"/>
        <v>acoco</v>
      </c>
      <c r="Z3" s="23" t="str">
        <f t="shared" si="0"/>
        <v>aflwr</v>
      </c>
      <c r="AA3" s="23" t="str">
        <f t="shared" si="0"/>
        <v>arubb</v>
      </c>
      <c r="AB3" s="23" t="str">
        <f t="shared" si="0"/>
        <v>aocrp</v>
      </c>
      <c r="AC3" s="23" t="str">
        <f t="shared" si="0"/>
        <v>acatt</v>
      </c>
      <c r="AD3" s="23" t="str">
        <f t="shared" si="0"/>
        <v>amilk</v>
      </c>
      <c r="AE3" s="23" t="str">
        <f t="shared" si="0"/>
        <v>apoul</v>
      </c>
      <c r="AF3" s="23" t="str">
        <f t="shared" si="0"/>
        <v>aeggs</v>
      </c>
      <c r="AG3" s="23" t="str">
        <f t="shared" si="0"/>
        <v>asmlr</v>
      </c>
      <c r="AH3" s="23" t="str">
        <f t="shared" si="0"/>
        <v>aoliv</v>
      </c>
      <c r="AI3" s="23" t="str">
        <f t="shared" si="0"/>
        <v>afore</v>
      </c>
      <c r="AJ3" s="23" t="str">
        <f t="shared" si="0"/>
        <v>aaqua</v>
      </c>
      <c r="AK3" s="23" t="str">
        <f t="shared" si="0"/>
        <v>afish</v>
      </c>
      <c r="AL3" s="23" t="str">
        <f t="shared" si="0"/>
        <v>acoal</v>
      </c>
      <c r="AM3" s="23" t="str">
        <f t="shared" si="0"/>
        <v>acoil</v>
      </c>
      <c r="AN3" s="23" t="str">
        <f t="shared" si="0"/>
        <v>angas</v>
      </c>
      <c r="AO3" s="23" t="str">
        <f t="shared" si="0"/>
        <v>amore</v>
      </c>
      <c r="AP3" s="23" t="str">
        <f t="shared" si="0"/>
        <v>aomin</v>
      </c>
      <c r="AQ3" s="23" t="str">
        <f t="shared" si="0"/>
        <v>ameat</v>
      </c>
      <c r="AR3" s="23" t="str">
        <f t="shared" si="0"/>
        <v>afsea</v>
      </c>
      <c r="AS3" s="23" t="str">
        <f t="shared" si="0"/>
        <v>adair</v>
      </c>
      <c r="AT3" s="23" t="str">
        <f t="shared" si="0"/>
        <v>afveg</v>
      </c>
      <c r="AU3" s="23" t="str">
        <f t="shared" si="0"/>
        <v>afoil</v>
      </c>
      <c r="AV3" s="23" t="str">
        <f t="shared" si="0"/>
        <v>ammill</v>
      </c>
      <c r="AW3" s="23" t="str">
        <f t="shared" si="0"/>
        <v>asmll</v>
      </c>
      <c r="AX3" s="23" t="str">
        <f t="shared" si="0"/>
        <v>armll</v>
      </c>
      <c r="AY3" s="23" t="str">
        <f t="shared" si="0"/>
        <v>awmll</v>
      </c>
      <c r="AZ3" s="23" t="str">
        <f t="shared" si="0"/>
        <v>agmll</v>
      </c>
      <c r="BA3" s="23" t="str">
        <f t="shared" si="0"/>
        <v>asref</v>
      </c>
      <c r="BB3" s="23" t="str">
        <f t="shared" si="0"/>
        <v>apcof</v>
      </c>
      <c r="BC3" s="23" t="str">
        <f t="shared" si="0"/>
        <v>aptea</v>
      </c>
      <c r="BD3" s="23" t="str">
        <f t="shared" si="0"/>
        <v>abake</v>
      </c>
      <c r="BE3" s="23" t="str">
        <f t="shared" si="0"/>
        <v>afood</v>
      </c>
      <c r="BF3" s="23" t="str">
        <f t="shared" si="0"/>
        <v>afeed</v>
      </c>
      <c r="BG3" s="23" t="str">
        <f t="shared" si="0"/>
        <v>aalco</v>
      </c>
      <c r="BH3" s="23" t="str">
        <f t="shared" si="0"/>
        <v>abeve</v>
      </c>
      <c r="BI3" s="23" t="str">
        <f t="shared" si="0"/>
        <v>aptob</v>
      </c>
      <c r="BJ3" s="23" t="str">
        <f t="shared" si="0"/>
        <v>ayarn</v>
      </c>
      <c r="BK3" s="23" t="str">
        <f t="shared" si="0"/>
        <v>atext</v>
      </c>
      <c r="BL3" s="23" t="str">
        <f t="shared" si="0"/>
        <v>aclth</v>
      </c>
      <c r="BM3" s="23" t="str">
        <f t="shared" si="0"/>
        <v>aleat</v>
      </c>
      <c r="BN3" s="23" t="str">
        <f t="shared" si="0"/>
        <v>awood</v>
      </c>
      <c r="BO3" s="23" t="str">
        <f t="shared" si="0"/>
        <v>apapr</v>
      </c>
      <c r="BP3" s="23" t="str">
        <f t="shared" ref="BP3:DO3" si="1">BP$20</f>
        <v>aprnt</v>
      </c>
      <c r="BQ3" s="23" t="str">
        <f t="shared" si="1"/>
        <v>apetr</v>
      </c>
      <c r="BR3" s="23" t="str">
        <f t="shared" si="1"/>
        <v>afert</v>
      </c>
      <c r="BS3" s="23" t="str">
        <f t="shared" si="1"/>
        <v>aphar</v>
      </c>
      <c r="BT3" s="23" t="str">
        <f t="shared" si="1"/>
        <v>aprub</v>
      </c>
      <c r="BU3" s="23" t="str">
        <f t="shared" si="1"/>
        <v>achem</v>
      </c>
      <c r="BV3" s="23" t="str">
        <f t="shared" si="1"/>
        <v>anmet</v>
      </c>
      <c r="BW3" s="23" t="str">
        <f t="shared" si="1"/>
        <v>aceme</v>
      </c>
      <c r="BX3" s="23" t="str">
        <f t="shared" si="1"/>
        <v>aclay</v>
      </c>
      <c r="BY3" s="23" t="str">
        <f t="shared" si="1"/>
        <v>ametl</v>
      </c>
      <c r="BZ3" s="23" t="str">
        <f t="shared" si="1"/>
        <v>amach</v>
      </c>
      <c r="CA3" s="23" t="str">
        <f t="shared" si="1"/>
        <v>aequi</v>
      </c>
      <c r="CB3" s="23" t="str">
        <f t="shared" si="1"/>
        <v>avehi</v>
      </c>
      <c r="CC3" s="23" t="str">
        <f t="shared" si="1"/>
        <v>afurn</v>
      </c>
      <c r="CD3" s="23" t="str">
        <f t="shared" si="1"/>
        <v>aoman</v>
      </c>
      <c r="CE3" s="23" t="str">
        <f t="shared" si="1"/>
        <v>arepr</v>
      </c>
      <c r="CF3" s="23" t="str">
        <f t="shared" si="1"/>
        <v>aelec</v>
      </c>
      <c r="CG3" s="23" t="str">
        <f t="shared" si="1"/>
        <v>awatr</v>
      </c>
      <c r="CH3" s="23" t="str">
        <f t="shared" si="1"/>
        <v>awast</v>
      </c>
      <c r="CI3" s="23" t="str">
        <f t="shared" si="1"/>
        <v>acons</v>
      </c>
      <c r="CJ3" s="23" t="str">
        <f t="shared" si="1"/>
        <v>acont</v>
      </c>
      <c r="CK3" s="23" t="str">
        <f t="shared" si="1"/>
        <v>avehr</v>
      </c>
      <c r="CL3" s="23" t="str">
        <f t="shared" si="1"/>
        <v>aveht</v>
      </c>
      <c r="CM3" s="23" t="str">
        <f t="shared" si="1"/>
        <v>atrdw</v>
      </c>
      <c r="CN3" s="23" t="str">
        <f t="shared" si="1"/>
        <v>atrdr</v>
      </c>
      <c r="CO3" s="23" t="str">
        <f t="shared" si="1"/>
        <v>atrnl</v>
      </c>
      <c r="CP3" s="23" t="str">
        <f t="shared" si="1"/>
        <v>atrna</v>
      </c>
      <c r="CQ3" s="23" t="str">
        <f t="shared" si="1"/>
        <v>atrns</v>
      </c>
      <c r="CR3" s="23" t="str">
        <f t="shared" si="1"/>
        <v>apost</v>
      </c>
      <c r="CS3" s="23" t="str">
        <f t="shared" si="1"/>
        <v>ahotl</v>
      </c>
      <c r="CT3" s="23" t="str">
        <f t="shared" si="1"/>
        <v>arest</v>
      </c>
      <c r="CU3" s="23" t="str">
        <f t="shared" si="1"/>
        <v>apubl</v>
      </c>
      <c r="CV3" s="23" t="str">
        <f t="shared" si="1"/>
        <v>acomm</v>
      </c>
      <c r="CW3" s="23" t="str">
        <f t="shared" si="1"/>
        <v>ainfo</v>
      </c>
      <c r="CX3" s="23" t="str">
        <f t="shared" si="1"/>
        <v>abank</v>
      </c>
      <c r="CY3" s="23" t="str">
        <f t="shared" si="1"/>
        <v>ainsu</v>
      </c>
      <c r="CZ3" s="23" t="str">
        <f t="shared" si="1"/>
        <v>aofsv</v>
      </c>
      <c r="DA3" s="23" t="str">
        <f t="shared" si="1"/>
        <v>arent</v>
      </c>
      <c r="DB3" s="23" t="str">
        <f t="shared" si="1"/>
        <v>areal</v>
      </c>
      <c r="DC3" s="23" t="str">
        <f t="shared" si="1"/>
        <v>alegl</v>
      </c>
      <c r="DD3" s="23" t="str">
        <f t="shared" si="1"/>
        <v>aenga</v>
      </c>
      <c r="DE3" s="23" t="str">
        <f t="shared" si="1"/>
        <v>aprod</v>
      </c>
      <c r="DF3" s="23" t="str">
        <f t="shared" si="1"/>
        <v>atrvl</v>
      </c>
      <c r="DG3" s="23" t="str">
        <f t="shared" si="1"/>
        <v>aobsv</v>
      </c>
      <c r="DH3" s="23" t="str">
        <f t="shared" si="1"/>
        <v>apadm</v>
      </c>
      <c r="DI3" s="23" t="str">
        <f t="shared" si="1"/>
        <v>aeduc</v>
      </c>
      <c r="DJ3" s="23" t="str">
        <f t="shared" si="1"/>
        <v>aheal</v>
      </c>
      <c r="DK3" s="23" t="str">
        <f t="shared" si="1"/>
        <v>asocw</v>
      </c>
      <c r="DL3" s="23" t="str">
        <f t="shared" si="1"/>
        <v>acult</v>
      </c>
      <c r="DM3" s="23" t="str">
        <f t="shared" si="1"/>
        <v>aarts</v>
      </c>
      <c r="DN3" s="23" t="str">
        <f t="shared" si="1"/>
        <v>adsrv</v>
      </c>
      <c r="DO3" s="23" t="str">
        <f t="shared" si="1"/>
        <v>aosrv</v>
      </c>
      <c r="DP3" s="3"/>
    </row>
    <row r="4" spans="1:120" x14ac:dyDescent="0.35">
      <c r="A4" s="3"/>
      <c r="B4" s="7" t="s">
        <v>1</v>
      </c>
      <c r="C4" s="8" t="e">
        <f>#REF!</f>
        <v>#REF!</v>
      </c>
      <c r="D4" s="8" t="e">
        <f>#REF!</f>
        <v>#REF!</v>
      </c>
      <c r="E4" s="8" t="e">
        <f>#REF!</f>
        <v>#REF!</v>
      </c>
      <c r="F4" s="8" t="e">
        <f>#REF!</f>
        <v>#REF!</v>
      </c>
      <c r="G4" s="8" t="e">
        <f>#REF!</f>
        <v>#REF!</v>
      </c>
      <c r="H4" s="8" t="e">
        <f>#REF!</f>
        <v>#REF!</v>
      </c>
      <c r="I4" s="8" t="e">
        <f>#REF!</f>
        <v>#REF!</v>
      </c>
      <c r="J4" s="8" t="e">
        <f>#REF!</f>
        <v>#REF!</v>
      </c>
      <c r="K4" s="8" t="e">
        <f>#REF!</f>
        <v>#REF!</v>
      </c>
      <c r="L4" s="8" t="e">
        <f>#REF!</f>
        <v>#REF!</v>
      </c>
      <c r="M4" s="8" t="e">
        <f>#REF!</f>
        <v>#REF!</v>
      </c>
      <c r="N4" s="8" t="e">
        <f>#REF!</f>
        <v>#REF!</v>
      </c>
      <c r="O4" s="8" t="e">
        <f>#REF!</f>
        <v>#REF!</v>
      </c>
      <c r="P4" s="8" t="e">
        <f>#REF!</f>
        <v>#REF!</v>
      </c>
      <c r="Q4" s="8" t="e">
        <f>#REF!</f>
        <v>#REF!</v>
      </c>
      <c r="R4" s="8" t="e">
        <f>#REF!</f>
        <v>#REF!</v>
      </c>
      <c r="S4" s="8" t="e">
        <f>#REF!</f>
        <v>#REF!</v>
      </c>
      <c r="T4" s="8" t="e">
        <f>#REF!</f>
        <v>#REF!</v>
      </c>
      <c r="U4" s="8" t="e">
        <f>#REF!</f>
        <v>#REF!</v>
      </c>
      <c r="V4" s="8" t="e">
        <f>#REF!</f>
        <v>#REF!</v>
      </c>
      <c r="W4" s="8" t="e">
        <f>#REF!</f>
        <v>#REF!</v>
      </c>
      <c r="X4" s="8" t="e">
        <f>#REF!</f>
        <v>#REF!</v>
      </c>
      <c r="Y4" s="8" t="e">
        <f>#REF!</f>
        <v>#REF!</v>
      </c>
      <c r="Z4" s="8" t="e">
        <f>#REF!</f>
        <v>#REF!</v>
      </c>
      <c r="AA4" s="8" t="e">
        <f>#REF!</f>
        <v>#REF!</v>
      </c>
      <c r="AB4" s="8" t="e">
        <f>#REF!</f>
        <v>#REF!</v>
      </c>
      <c r="AC4" s="8" t="e">
        <f>#REF!</f>
        <v>#REF!</v>
      </c>
      <c r="AD4" s="8" t="e">
        <f>#REF!</f>
        <v>#REF!</v>
      </c>
      <c r="AE4" s="8" t="e">
        <f>#REF!</f>
        <v>#REF!</v>
      </c>
      <c r="AF4" s="8" t="e">
        <f>#REF!</f>
        <v>#REF!</v>
      </c>
      <c r="AG4" s="8" t="e">
        <f>#REF!</f>
        <v>#REF!</v>
      </c>
      <c r="AH4" s="8" t="e">
        <f>#REF!</f>
        <v>#REF!</v>
      </c>
      <c r="AI4" s="8" t="e">
        <f>#REF!</f>
        <v>#REF!</v>
      </c>
      <c r="AJ4" s="8" t="e">
        <f>#REF!</f>
        <v>#REF!</v>
      </c>
      <c r="AK4" s="8" t="e">
        <f>#REF!</f>
        <v>#REF!</v>
      </c>
      <c r="AL4" s="8" t="e">
        <f>#REF!</f>
        <v>#REF!</v>
      </c>
      <c r="AM4" s="8" t="e">
        <f>#REF!</f>
        <v>#REF!</v>
      </c>
      <c r="AN4" s="8" t="e">
        <f>#REF!</f>
        <v>#REF!</v>
      </c>
      <c r="AO4" s="8" t="e">
        <f>#REF!</f>
        <v>#REF!</v>
      </c>
      <c r="AP4" s="8" t="e">
        <f>#REF!</f>
        <v>#REF!</v>
      </c>
      <c r="AQ4" s="8" t="e">
        <f>#REF!</f>
        <v>#REF!</v>
      </c>
      <c r="AR4" s="8" t="e">
        <f>#REF!</f>
        <v>#REF!</v>
      </c>
      <c r="AS4" s="8" t="e">
        <f>#REF!</f>
        <v>#REF!</v>
      </c>
      <c r="AT4" s="8" t="e">
        <f>#REF!</f>
        <v>#REF!</v>
      </c>
      <c r="AU4" s="8" t="e">
        <f>#REF!</f>
        <v>#REF!</v>
      </c>
      <c r="AV4" s="8" t="e">
        <f>#REF!</f>
        <v>#REF!</v>
      </c>
      <c r="AW4" s="8" t="e">
        <f>#REF!</f>
        <v>#REF!</v>
      </c>
      <c r="AX4" s="8" t="e">
        <f>#REF!</f>
        <v>#REF!</v>
      </c>
      <c r="AY4" s="8" t="e">
        <f>#REF!</f>
        <v>#REF!</v>
      </c>
      <c r="AZ4" s="8" t="e">
        <f>#REF!</f>
        <v>#REF!</v>
      </c>
      <c r="BA4" s="8" t="e">
        <f>#REF!</f>
        <v>#REF!</v>
      </c>
      <c r="BB4" s="8" t="e">
        <f>#REF!</f>
        <v>#REF!</v>
      </c>
      <c r="BC4" s="8" t="e">
        <f>#REF!</f>
        <v>#REF!</v>
      </c>
      <c r="BD4" s="8" t="e">
        <f>#REF!</f>
        <v>#REF!</v>
      </c>
      <c r="BE4" s="8" t="e">
        <f>#REF!</f>
        <v>#REF!</v>
      </c>
      <c r="BF4" s="8" t="e">
        <f>#REF!</f>
        <v>#REF!</v>
      </c>
      <c r="BG4" s="8" t="e">
        <f>#REF!</f>
        <v>#REF!</v>
      </c>
      <c r="BH4" s="8" t="e">
        <f>#REF!</f>
        <v>#REF!</v>
      </c>
      <c r="BI4" s="8" t="e">
        <f>#REF!</f>
        <v>#REF!</v>
      </c>
      <c r="BJ4" s="8" t="e">
        <f>#REF!</f>
        <v>#REF!</v>
      </c>
      <c r="BK4" s="8" t="e">
        <f>#REF!</f>
        <v>#REF!</v>
      </c>
      <c r="BL4" s="8" t="e">
        <f>#REF!</f>
        <v>#REF!</v>
      </c>
      <c r="BM4" s="8" t="e">
        <f>#REF!</f>
        <v>#REF!</v>
      </c>
      <c r="BN4" s="8" t="e">
        <f>#REF!</f>
        <v>#REF!</v>
      </c>
      <c r="BO4" s="8" t="e">
        <f>#REF!</f>
        <v>#REF!</v>
      </c>
      <c r="BP4" s="8" t="e">
        <f>#REF!</f>
        <v>#REF!</v>
      </c>
      <c r="BQ4" s="8" t="e">
        <f>#REF!</f>
        <v>#REF!</v>
      </c>
      <c r="BR4" s="8" t="e">
        <f>#REF!</f>
        <v>#REF!</v>
      </c>
      <c r="BS4" s="8" t="e">
        <f>#REF!</f>
        <v>#REF!</v>
      </c>
      <c r="BT4" s="8" t="e">
        <f>#REF!</f>
        <v>#REF!</v>
      </c>
      <c r="BU4" s="8" t="e">
        <f>#REF!</f>
        <v>#REF!</v>
      </c>
      <c r="BV4" s="8" t="e">
        <f>#REF!</f>
        <v>#REF!</v>
      </c>
      <c r="BW4" s="8" t="e">
        <f>#REF!</f>
        <v>#REF!</v>
      </c>
      <c r="BX4" s="8" t="e">
        <f>#REF!</f>
        <v>#REF!</v>
      </c>
      <c r="BY4" s="8" t="e">
        <f>#REF!</f>
        <v>#REF!</v>
      </c>
      <c r="BZ4" s="8" t="e">
        <f>#REF!</f>
        <v>#REF!</v>
      </c>
      <c r="CA4" s="8" t="e">
        <f>#REF!</f>
        <v>#REF!</v>
      </c>
      <c r="CB4" s="8" t="e">
        <f>#REF!</f>
        <v>#REF!</v>
      </c>
      <c r="CC4" s="8" t="e">
        <f>#REF!</f>
        <v>#REF!</v>
      </c>
      <c r="CD4" s="8" t="e">
        <f>#REF!</f>
        <v>#REF!</v>
      </c>
      <c r="CE4" s="8" t="e">
        <f>#REF!</f>
        <v>#REF!</v>
      </c>
      <c r="CF4" s="8" t="e">
        <f>#REF!</f>
        <v>#REF!</v>
      </c>
      <c r="CG4" s="8" t="e">
        <f>#REF!</f>
        <v>#REF!</v>
      </c>
      <c r="CH4" s="8" t="e">
        <f>#REF!</f>
        <v>#REF!</v>
      </c>
      <c r="CI4" s="8" t="e">
        <f>#REF!</f>
        <v>#REF!</v>
      </c>
      <c r="CJ4" s="8" t="e">
        <f>#REF!</f>
        <v>#REF!</v>
      </c>
      <c r="CK4" s="8" t="e">
        <f>#REF!</f>
        <v>#REF!</v>
      </c>
      <c r="CL4" s="8" t="e">
        <f>#REF!</f>
        <v>#REF!</v>
      </c>
      <c r="CM4" s="8" t="e">
        <f>#REF!</f>
        <v>#REF!</v>
      </c>
      <c r="CN4" s="8" t="e">
        <f>#REF!</f>
        <v>#REF!</v>
      </c>
      <c r="CO4" s="8" t="e">
        <f>#REF!</f>
        <v>#REF!</v>
      </c>
      <c r="CP4" s="8" t="e">
        <f>#REF!</f>
        <v>#REF!</v>
      </c>
      <c r="CQ4" s="8" t="e">
        <f>#REF!</f>
        <v>#REF!</v>
      </c>
      <c r="CR4" s="8" t="e">
        <f>#REF!</f>
        <v>#REF!</v>
      </c>
      <c r="CS4" s="8" t="e">
        <f>#REF!</f>
        <v>#REF!</v>
      </c>
      <c r="CT4" s="8" t="e">
        <f>#REF!</f>
        <v>#REF!</v>
      </c>
      <c r="CU4" s="8" t="e">
        <f>#REF!</f>
        <v>#REF!</v>
      </c>
      <c r="CV4" s="8" t="e">
        <f>#REF!</f>
        <v>#REF!</v>
      </c>
      <c r="CW4" s="8" t="e">
        <f>#REF!</f>
        <v>#REF!</v>
      </c>
      <c r="CX4" s="8" t="e">
        <f>#REF!</f>
        <v>#REF!</v>
      </c>
      <c r="CY4" s="8" t="e">
        <f>#REF!</f>
        <v>#REF!</v>
      </c>
      <c r="CZ4" s="8" t="e">
        <f>#REF!</f>
        <v>#REF!</v>
      </c>
      <c r="DA4" s="8" t="e">
        <f>#REF!</f>
        <v>#REF!</v>
      </c>
      <c r="DB4" s="8" t="e">
        <f>#REF!</f>
        <v>#REF!</v>
      </c>
      <c r="DC4" s="8" t="e">
        <f>#REF!</f>
        <v>#REF!</v>
      </c>
      <c r="DD4" s="8" t="e">
        <f>#REF!</f>
        <v>#REF!</v>
      </c>
      <c r="DE4" s="8" t="e">
        <f>#REF!</f>
        <v>#REF!</v>
      </c>
      <c r="DF4" s="8" t="e">
        <f>#REF!</f>
        <v>#REF!</v>
      </c>
      <c r="DG4" s="8" t="e">
        <f>#REF!</f>
        <v>#REF!</v>
      </c>
      <c r="DH4" s="8" t="e">
        <f>#REF!</f>
        <v>#REF!</v>
      </c>
      <c r="DI4" s="8" t="e">
        <f>#REF!</f>
        <v>#REF!</v>
      </c>
      <c r="DJ4" s="8" t="e">
        <f>#REF!</f>
        <v>#REF!</v>
      </c>
      <c r="DK4" s="8" t="e">
        <f>#REF!</f>
        <v>#REF!</v>
      </c>
      <c r="DL4" s="8" t="e">
        <f>#REF!</f>
        <v>#REF!</v>
      </c>
      <c r="DM4" s="8" t="e">
        <f>#REF!</f>
        <v>#REF!</v>
      </c>
      <c r="DN4" s="8" t="e">
        <f>#REF!</f>
        <v>#REF!</v>
      </c>
      <c r="DO4" s="8" t="e">
        <f>#REF!</f>
        <v>#REF!</v>
      </c>
      <c r="DP4" s="3"/>
    </row>
    <row r="5" spans="1:120" x14ac:dyDescent="0.35">
      <c r="A5" s="3"/>
      <c r="B5" s="7" t="s">
        <v>85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3"/>
    </row>
    <row r="6" spans="1:120" x14ac:dyDescent="0.35">
      <c r="A6" s="3"/>
      <c r="B6" s="9" t="s">
        <v>86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3"/>
    </row>
    <row r="7" spans="1:120" x14ac:dyDescent="0.35">
      <c r="A7" s="3"/>
      <c r="B7" s="3" t="s">
        <v>2</v>
      </c>
      <c r="C7" s="2" t="e">
        <f>C4</f>
        <v>#REF!</v>
      </c>
      <c r="D7" s="2" t="e">
        <f t="shared" ref="D7:BO7" si="2">D4</f>
        <v>#REF!</v>
      </c>
      <c r="E7" s="2" t="e">
        <f t="shared" si="2"/>
        <v>#REF!</v>
      </c>
      <c r="F7" s="2" t="e">
        <f t="shared" si="2"/>
        <v>#REF!</v>
      </c>
      <c r="G7" s="2" t="e">
        <f t="shared" si="2"/>
        <v>#REF!</v>
      </c>
      <c r="H7" s="2" t="e">
        <f t="shared" si="2"/>
        <v>#REF!</v>
      </c>
      <c r="I7" s="2" t="e">
        <f t="shared" si="2"/>
        <v>#REF!</v>
      </c>
      <c r="J7" s="2" t="e">
        <f t="shared" si="2"/>
        <v>#REF!</v>
      </c>
      <c r="K7" s="2" t="e">
        <f t="shared" si="2"/>
        <v>#REF!</v>
      </c>
      <c r="L7" s="2" t="e">
        <f t="shared" si="2"/>
        <v>#REF!</v>
      </c>
      <c r="M7" s="2" t="e">
        <f t="shared" si="2"/>
        <v>#REF!</v>
      </c>
      <c r="N7" s="2" t="e">
        <f t="shared" si="2"/>
        <v>#REF!</v>
      </c>
      <c r="O7" s="2" t="e">
        <f t="shared" si="2"/>
        <v>#REF!</v>
      </c>
      <c r="P7" s="2" t="e">
        <f t="shared" si="2"/>
        <v>#REF!</v>
      </c>
      <c r="Q7" s="2" t="e">
        <f t="shared" si="2"/>
        <v>#REF!</v>
      </c>
      <c r="R7" s="2" t="e">
        <f t="shared" si="2"/>
        <v>#REF!</v>
      </c>
      <c r="S7" s="2" t="e">
        <f t="shared" si="2"/>
        <v>#REF!</v>
      </c>
      <c r="T7" s="2" t="e">
        <f t="shared" si="2"/>
        <v>#REF!</v>
      </c>
      <c r="U7" s="2" t="e">
        <f t="shared" si="2"/>
        <v>#REF!</v>
      </c>
      <c r="V7" s="2" t="e">
        <f t="shared" si="2"/>
        <v>#REF!</v>
      </c>
      <c r="W7" s="2" t="e">
        <f t="shared" si="2"/>
        <v>#REF!</v>
      </c>
      <c r="X7" s="2" t="e">
        <f t="shared" si="2"/>
        <v>#REF!</v>
      </c>
      <c r="Y7" s="2" t="e">
        <f t="shared" si="2"/>
        <v>#REF!</v>
      </c>
      <c r="Z7" s="2" t="e">
        <f t="shared" si="2"/>
        <v>#REF!</v>
      </c>
      <c r="AA7" s="2" t="e">
        <f t="shared" si="2"/>
        <v>#REF!</v>
      </c>
      <c r="AB7" s="2" t="e">
        <f t="shared" si="2"/>
        <v>#REF!</v>
      </c>
      <c r="AC7" s="2" t="e">
        <f t="shared" si="2"/>
        <v>#REF!</v>
      </c>
      <c r="AD7" s="2" t="e">
        <f t="shared" si="2"/>
        <v>#REF!</v>
      </c>
      <c r="AE7" s="2" t="e">
        <f t="shared" si="2"/>
        <v>#REF!</v>
      </c>
      <c r="AF7" s="2" t="e">
        <f t="shared" si="2"/>
        <v>#REF!</v>
      </c>
      <c r="AG7" s="2" t="e">
        <f t="shared" si="2"/>
        <v>#REF!</v>
      </c>
      <c r="AH7" s="2" t="e">
        <f t="shared" si="2"/>
        <v>#REF!</v>
      </c>
      <c r="AI7" s="2" t="e">
        <f t="shared" si="2"/>
        <v>#REF!</v>
      </c>
      <c r="AJ7" s="2" t="e">
        <f t="shared" si="2"/>
        <v>#REF!</v>
      </c>
      <c r="AK7" s="2" t="e">
        <f t="shared" si="2"/>
        <v>#REF!</v>
      </c>
      <c r="AL7" s="2" t="e">
        <f t="shared" si="2"/>
        <v>#REF!</v>
      </c>
      <c r="AM7" s="2" t="e">
        <f t="shared" si="2"/>
        <v>#REF!</v>
      </c>
      <c r="AN7" s="2" t="e">
        <f t="shared" si="2"/>
        <v>#REF!</v>
      </c>
      <c r="AO7" s="2" t="e">
        <f t="shared" si="2"/>
        <v>#REF!</v>
      </c>
      <c r="AP7" s="2" t="e">
        <f t="shared" si="2"/>
        <v>#REF!</v>
      </c>
      <c r="AQ7" s="2" t="e">
        <f t="shared" si="2"/>
        <v>#REF!</v>
      </c>
      <c r="AR7" s="2" t="e">
        <f t="shared" si="2"/>
        <v>#REF!</v>
      </c>
      <c r="AS7" s="2" t="e">
        <f t="shared" si="2"/>
        <v>#REF!</v>
      </c>
      <c r="AT7" s="2" t="e">
        <f t="shared" si="2"/>
        <v>#REF!</v>
      </c>
      <c r="AU7" s="2" t="e">
        <f t="shared" si="2"/>
        <v>#REF!</v>
      </c>
      <c r="AV7" s="2" t="e">
        <f t="shared" si="2"/>
        <v>#REF!</v>
      </c>
      <c r="AW7" s="2" t="e">
        <f t="shared" si="2"/>
        <v>#REF!</v>
      </c>
      <c r="AX7" s="2" t="e">
        <f t="shared" si="2"/>
        <v>#REF!</v>
      </c>
      <c r="AY7" s="2" t="e">
        <f t="shared" si="2"/>
        <v>#REF!</v>
      </c>
      <c r="AZ7" s="2" t="e">
        <f t="shared" si="2"/>
        <v>#REF!</v>
      </c>
      <c r="BA7" s="2" t="e">
        <f t="shared" si="2"/>
        <v>#REF!</v>
      </c>
      <c r="BB7" s="2" t="e">
        <f t="shared" si="2"/>
        <v>#REF!</v>
      </c>
      <c r="BC7" s="2" t="e">
        <f t="shared" si="2"/>
        <v>#REF!</v>
      </c>
      <c r="BD7" s="2" t="e">
        <f t="shared" si="2"/>
        <v>#REF!</v>
      </c>
      <c r="BE7" s="2" t="e">
        <f t="shared" si="2"/>
        <v>#REF!</v>
      </c>
      <c r="BF7" s="2" t="e">
        <f t="shared" si="2"/>
        <v>#REF!</v>
      </c>
      <c r="BG7" s="2" t="e">
        <f t="shared" si="2"/>
        <v>#REF!</v>
      </c>
      <c r="BH7" s="2" t="e">
        <f t="shared" si="2"/>
        <v>#REF!</v>
      </c>
      <c r="BI7" s="2" t="e">
        <f t="shared" si="2"/>
        <v>#REF!</v>
      </c>
      <c r="BJ7" s="2" t="e">
        <f t="shared" si="2"/>
        <v>#REF!</v>
      </c>
      <c r="BK7" s="2" t="e">
        <f t="shared" si="2"/>
        <v>#REF!</v>
      </c>
      <c r="BL7" s="2" t="e">
        <f t="shared" si="2"/>
        <v>#REF!</v>
      </c>
      <c r="BM7" s="2" t="e">
        <f t="shared" si="2"/>
        <v>#REF!</v>
      </c>
      <c r="BN7" s="2" t="e">
        <f t="shared" si="2"/>
        <v>#REF!</v>
      </c>
      <c r="BO7" s="2" t="e">
        <f t="shared" si="2"/>
        <v>#REF!</v>
      </c>
      <c r="BP7" s="2" t="e">
        <f t="shared" ref="BP7:DO7" si="3">BP4</f>
        <v>#REF!</v>
      </c>
      <c r="BQ7" s="2" t="e">
        <f t="shared" si="3"/>
        <v>#REF!</v>
      </c>
      <c r="BR7" s="2" t="e">
        <f t="shared" si="3"/>
        <v>#REF!</v>
      </c>
      <c r="BS7" s="2" t="e">
        <f t="shared" si="3"/>
        <v>#REF!</v>
      </c>
      <c r="BT7" s="2" t="e">
        <f t="shared" si="3"/>
        <v>#REF!</v>
      </c>
      <c r="BU7" s="2" t="e">
        <f t="shared" si="3"/>
        <v>#REF!</v>
      </c>
      <c r="BV7" s="2" t="e">
        <f t="shared" si="3"/>
        <v>#REF!</v>
      </c>
      <c r="BW7" s="2" t="e">
        <f t="shared" si="3"/>
        <v>#REF!</v>
      </c>
      <c r="BX7" s="2" t="e">
        <f t="shared" si="3"/>
        <v>#REF!</v>
      </c>
      <c r="BY7" s="2" t="e">
        <f t="shared" si="3"/>
        <v>#REF!</v>
      </c>
      <c r="BZ7" s="2" t="e">
        <f t="shared" si="3"/>
        <v>#REF!</v>
      </c>
      <c r="CA7" s="2" t="e">
        <f t="shared" si="3"/>
        <v>#REF!</v>
      </c>
      <c r="CB7" s="2" t="e">
        <f t="shared" si="3"/>
        <v>#REF!</v>
      </c>
      <c r="CC7" s="2" t="e">
        <f t="shared" si="3"/>
        <v>#REF!</v>
      </c>
      <c r="CD7" s="2" t="e">
        <f t="shared" si="3"/>
        <v>#REF!</v>
      </c>
      <c r="CE7" s="2" t="e">
        <f t="shared" si="3"/>
        <v>#REF!</v>
      </c>
      <c r="CF7" s="2" t="e">
        <f t="shared" si="3"/>
        <v>#REF!</v>
      </c>
      <c r="CG7" s="2" t="e">
        <f t="shared" si="3"/>
        <v>#REF!</v>
      </c>
      <c r="CH7" s="2" t="e">
        <f t="shared" si="3"/>
        <v>#REF!</v>
      </c>
      <c r="CI7" s="2" t="e">
        <f t="shared" si="3"/>
        <v>#REF!</v>
      </c>
      <c r="CJ7" s="2" t="e">
        <f t="shared" si="3"/>
        <v>#REF!</v>
      </c>
      <c r="CK7" s="2" t="e">
        <f t="shared" si="3"/>
        <v>#REF!</v>
      </c>
      <c r="CL7" s="2" t="e">
        <f t="shared" si="3"/>
        <v>#REF!</v>
      </c>
      <c r="CM7" s="2" t="e">
        <f t="shared" si="3"/>
        <v>#REF!</v>
      </c>
      <c r="CN7" s="2" t="e">
        <f t="shared" si="3"/>
        <v>#REF!</v>
      </c>
      <c r="CO7" s="2" t="e">
        <f t="shared" si="3"/>
        <v>#REF!</v>
      </c>
      <c r="CP7" s="2" t="e">
        <f t="shared" si="3"/>
        <v>#REF!</v>
      </c>
      <c r="CQ7" s="2" t="e">
        <f t="shared" si="3"/>
        <v>#REF!</v>
      </c>
      <c r="CR7" s="2" t="e">
        <f t="shared" si="3"/>
        <v>#REF!</v>
      </c>
      <c r="CS7" s="2" t="e">
        <f t="shared" si="3"/>
        <v>#REF!</v>
      </c>
      <c r="CT7" s="2" t="e">
        <f t="shared" si="3"/>
        <v>#REF!</v>
      </c>
      <c r="CU7" s="2" t="e">
        <f t="shared" si="3"/>
        <v>#REF!</v>
      </c>
      <c r="CV7" s="2" t="e">
        <f t="shared" si="3"/>
        <v>#REF!</v>
      </c>
      <c r="CW7" s="2" t="e">
        <f t="shared" si="3"/>
        <v>#REF!</v>
      </c>
      <c r="CX7" s="2" t="e">
        <f t="shared" si="3"/>
        <v>#REF!</v>
      </c>
      <c r="CY7" s="2" t="e">
        <f t="shared" si="3"/>
        <v>#REF!</v>
      </c>
      <c r="CZ7" s="2" t="e">
        <f t="shared" si="3"/>
        <v>#REF!</v>
      </c>
      <c r="DA7" s="2" t="e">
        <f t="shared" si="3"/>
        <v>#REF!</v>
      </c>
      <c r="DB7" s="2" t="e">
        <f t="shared" si="3"/>
        <v>#REF!</v>
      </c>
      <c r="DC7" s="2" t="e">
        <f t="shared" si="3"/>
        <v>#REF!</v>
      </c>
      <c r="DD7" s="2" t="e">
        <f t="shared" si="3"/>
        <v>#REF!</v>
      </c>
      <c r="DE7" s="2" t="e">
        <f t="shared" si="3"/>
        <v>#REF!</v>
      </c>
      <c r="DF7" s="2" t="e">
        <f t="shared" si="3"/>
        <v>#REF!</v>
      </c>
      <c r="DG7" s="2" t="e">
        <f t="shared" si="3"/>
        <v>#REF!</v>
      </c>
      <c r="DH7" s="2" t="e">
        <f t="shared" si="3"/>
        <v>#REF!</v>
      </c>
      <c r="DI7" s="2" t="e">
        <f t="shared" si="3"/>
        <v>#REF!</v>
      </c>
      <c r="DJ7" s="2" t="e">
        <f t="shared" si="3"/>
        <v>#REF!</v>
      </c>
      <c r="DK7" s="2" t="e">
        <f t="shared" si="3"/>
        <v>#REF!</v>
      </c>
      <c r="DL7" s="2" t="e">
        <f t="shared" si="3"/>
        <v>#REF!</v>
      </c>
      <c r="DM7" s="2" t="e">
        <f t="shared" si="3"/>
        <v>#REF!</v>
      </c>
      <c r="DN7" s="2" t="e">
        <f t="shared" si="3"/>
        <v>#REF!</v>
      </c>
      <c r="DO7" s="2" t="e">
        <f t="shared" si="3"/>
        <v>#REF!</v>
      </c>
      <c r="DP7" s="3"/>
    </row>
    <row r="8" spans="1:120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</row>
    <row r="9" spans="1:120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</row>
    <row r="10" spans="1:120" x14ac:dyDescent="0.35">
      <c r="A10" s="4" t="s">
        <v>90</v>
      </c>
      <c r="B10" s="3"/>
      <c r="C10" s="23" t="str">
        <f>C$20</f>
        <v>amaiz</v>
      </c>
      <c r="D10" s="23" t="str">
        <f t="shared" ref="D10:BO10" si="4">D$20</f>
        <v>asorg</v>
      </c>
      <c r="E10" s="23" t="str">
        <f t="shared" si="4"/>
        <v>arice</v>
      </c>
      <c r="F10" s="23" t="str">
        <f t="shared" si="4"/>
        <v>awhea</v>
      </c>
      <c r="G10" s="23" t="str">
        <f t="shared" si="4"/>
        <v>aocer</v>
      </c>
      <c r="H10" s="23" t="str">
        <f t="shared" si="4"/>
        <v>apuls</v>
      </c>
      <c r="I10" s="23" t="str">
        <f t="shared" si="4"/>
        <v>agnut</v>
      </c>
      <c r="J10" s="23" t="str">
        <f t="shared" si="4"/>
        <v>aoils</v>
      </c>
      <c r="K10" s="23" t="str">
        <f t="shared" si="4"/>
        <v>acass</v>
      </c>
      <c r="L10" s="23" t="str">
        <f t="shared" si="4"/>
        <v>aipot</v>
      </c>
      <c r="M10" s="23" t="str">
        <f t="shared" si="4"/>
        <v>aspot</v>
      </c>
      <c r="N10" s="23" t="str">
        <f t="shared" si="4"/>
        <v>aroot</v>
      </c>
      <c r="O10" s="23" t="str">
        <f t="shared" si="4"/>
        <v>aleaf</v>
      </c>
      <c r="P10" s="23" t="str">
        <f t="shared" si="4"/>
        <v>avege</v>
      </c>
      <c r="Q10" s="23" t="str">
        <f t="shared" si="4"/>
        <v>asugr</v>
      </c>
      <c r="R10" s="23" t="str">
        <f t="shared" si="4"/>
        <v>atoba</v>
      </c>
      <c r="S10" s="23" t="str">
        <f t="shared" si="4"/>
        <v>acott</v>
      </c>
      <c r="T10" s="23" t="str">
        <f t="shared" si="4"/>
        <v>anuts</v>
      </c>
      <c r="U10" s="23" t="str">
        <f t="shared" si="4"/>
        <v>abana</v>
      </c>
      <c r="V10" s="23" t="str">
        <f t="shared" si="4"/>
        <v>afrui</v>
      </c>
      <c r="W10" s="23" t="str">
        <f t="shared" si="4"/>
        <v>ateal</v>
      </c>
      <c r="X10" s="23" t="str">
        <f t="shared" si="4"/>
        <v>acoff</v>
      </c>
      <c r="Y10" s="23" t="str">
        <f t="shared" si="4"/>
        <v>acoco</v>
      </c>
      <c r="Z10" s="23" t="str">
        <f t="shared" si="4"/>
        <v>aflwr</v>
      </c>
      <c r="AA10" s="23" t="str">
        <f t="shared" si="4"/>
        <v>arubb</v>
      </c>
      <c r="AB10" s="23" t="str">
        <f t="shared" si="4"/>
        <v>aocrp</v>
      </c>
      <c r="AC10" s="23" t="str">
        <f t="shared" si="4"/>
        <v>acatt</v>
      </c>
      <c r="AD10" s="23" t="str">
        <f t="shared" si="4"/>
        <v>amilk</v>
      </c>
      <c r="AE10" s="23" t="str">
        <f t="shared" si="4"/>
        <v>apoul</v>
      </c>
      <c r="AF10" s="23" t="str">
        <f t="shared" si="4"/>
        <v>aeggs</v>
      </c>
      <c r="AG10" s="23" t="str">
        <f t="shared" si="4"/>
        <v>asmlr</v>
      </c>
      <c r="AH10" s="23" t="str">
        <f t="shared" si="4"/>
        <v>aoliv</v>
      </c>
      <c r="AI10" s="23" t="str">
        <f t="shared" si="4"/>
        <v>afore</v>
      </c>
      <c r="AJ10" s="23" t="str">
        <f t="shared" si="4"/>
        <v>aaqua</v>
      </c>
      <c r="AK10" s="23" t="str">
        <f t="shared" si="4"/>
        <v>afish</v>
      </c>
      <c r="AL10" s="23" t="str">
        <f t="shared" si="4"/>
        <v>acoal</v>
      </c>
      <c r="AM10" s="23" t="str">
        <f t="shared" si="4"/>
        <v>acoil</v>
      </c>
      <c r="AN10" s="23" t="str">
        <f t="shared" si="4"/>
        <v>angas</v>
      </c>
      <c r="AO10" s="23" t="str">
        <f t="shared" si="4"/>
        <v>amore</v>
      </c>
      <c r="AP10" s="23" t="str">
        <f t="shared" si="4"/>
        <v>aomin</v>
      </c>
      <c r="AQ10" s="23" t="str">
        <f t="shared" si="4"/>
        <v>ameat</v>
      </c>
      <c r="AR10" s="23" t="str">
        <f t="shared" si="4"/>
        <v>afsea</v>
      </c>
      <c r="AS10" s="23" t="str">
        <f t="shared" si="4"/>
        <v>adair</v>
      </c>
      <c r="AT10" s="23" t="str">
        <f t="shared" si="4"/>
        <v>afveg</v>
      </c>
      <c r="AU10" s="23" t="str">
        <f t="shared" si="4"/>
        <v>afoil</v>
      </c>
      <c r="AV10" s="23" t="str">
        <f t="shared" si="4"/>
        <v>ammill</v>
      </c>
      <c r="AW10" s="23" t="str">
        <f t="shared" si="4"/>
        <v>asmll</v>
      </c>
      <c r="AX10" s="23" t="str">
        <f t="shared" si="4"/>
        <v>armll</v>
      </c>
      <c r="AY10" s="23" t="str">
        <f t="shared" si="4"/>
        <v>awmll</v>
      </c>
      <c r="AZ10" s="23" t="str">
        <f t="shared" si="4"/>
        <v>agmll</v>
      </c>
      <c r="BA10" s="23" t="str">
        <f t="shared" si="4"/>
        <v>asref</v>
      </c>
      <c r="BB10" s="23" t="str">
        <f t="shared" si="4"/>
        <v>apcof</v>
      </c>
      <c r="BC10" s="23" t="str">
        <f t="shared" si="4"/>
        <v>aptea</v>
      </c>
      <c r="BD10" s="23" t="str">
        <f t="shared" si="4"/>
        <v>abake</v>
      </c>
      <c r="BE10" s="23" t="str">
        <f t="shared" si="4"/>
        <v>afood</v>
      </c>
      <c r="BF10" s="23" t="str">
        <f t="shared" si="4"/>
        <v>afeed</v>
      </c>
      <c r="BG10" s="23" t="str">
        <f t="shared" si="4"/>
        <v>aalco</v>
      </c>
      <c r="BH10" s="23" t="str">
        <f t="shared" si="4"/>
        <v>abeve</v>
      </c>
      <c r="BI10" s="23" t="str">
        <f t="shared" si="4"/>
        <v>aptob</v>
      </c>
      <c r="BJ10" s="23" t="str">
        <f t="shared" si="4"/>
        <v>ayarn</v>
      </c>
      <c r="BK10" s="23" t="str">
        <f t="shared" si="4"/>
        <v>atext</v>
      </c>
      <c r="BL10" s="23" t="str">
        <f t="shared" si="4"/>
        <v>aclth</v>
      </c>
      <c r="BM10" s="23" t="str">
        <f t="shared" si="4"/>
        <v>aleat</v>
      </c>
      <c r="BN10" s="23" t="str">
        <f t="shared" si="4"/>
        <v>awood</v>
      </c>
      <c r="BO10" s="23" t="str">
        <f t="shared" si="4"/>
        <v>apapr</v>
      </c>
      <c r="BP10" s="23" t="str">
        <f t="shared" ref="BP10:DO10" si="5">BP$20</f>
        <v>aprnt</v>
      </c>
      <c r="BQ10" s="23" t="str">
        <f t="shared" si="5"/>
        <v>apetr</v>
      </c>
      <c r="BR10" s="23" t="str">
        <f t="shared" si="5"/>
        <v>afert</v>
      </c>
      <c r="BS10" s="23" t="str">
        <f t="shared" si="5"/>
        <v>aphar</v>
      </c>
      <c r="BT10" s="23" t="str">
        <f t="shared" si="5"/>
        <v>aprub</v>
      </c>
      <c r="BU10" s="23" t="str">
        <f t="shared" si="5"/>
        <v>achem</v>
      </c>
      <c r="BV10" s="23" t="str">
        <f t="shared" si="5"/>
        <v>anmet</v>
      </c>
      <c r="BW10" s="23" t="str">
        <f t="shared" si="5"/>
        <v>aceme</v>
      </c>
      <c r="BX10" s="23" t="str">
        <f t="shared" si="5"/>
        <v>aclay</v>
      </c>
      <c r="BY10" s="23" t="str">
        <f t="shared" si="5"/>
        <v>ametl</v>
      </c>
      <c r="BZ10" s="23" t="str">
        <f t="shared" si="5"/>
        <v>amach</v>
      </c>
      <c r="CA10" s="23" t="str">
        <f t="shared" si="5"/>
        <v>aequi</v>
      </c>
      <c r="CB10" s="23" t="str">
        <f t="shared" si="5"/>
        <v>avehi</v>
      </c>
      <c r="CC10" s="23" t="str">
        <f t="shared" si="5"/>
        <v>afurn</v>
      </c>
      <c r="CD10" s="23" t="str">
        <f t="shared" si="5"/>
        <v>aoman</v>
      </c>
      <c r="CE10" s="23" t="str">
        <f t="shared" si="5"/>
        <v>arepr</v>
      </c>
      <c r="CF10" s="23" t="str">
        <f t="shared" si="5"/>
        <v>aelec</v>
      </c>
      <c r="CG10" s="23" t="str">
        <f t="shared" si="5"/>
        <v>awatr</v>
      </c>
      <c r="CH10" s="23" t="str">
        <f t="shared" si="5"/>
        <v>awast</v>
      </c>
      <c r="CI10" s="23" t="str">
        <f t="shared" si="5"/>
        <v>acons</v>
      </c>
      <c r="CJ10" s="23" t="str">
        <f t="shared" si="5"/>
        <v>acont</v>
      </c>
      <c r="CK10" s="23" t="str">
        <f t="shared" si="5"/>
        <v>avehr</v>
      </c>
      <c r="CL10" s="23" t="str">
        <f t="shared" si="5"/>
        <v>aveht</v>
      </c>
      <c r="CM10" s="23" t="str">
        <f t="shared" si="5"/>
        <v>atrdw</v>
      </c>
      <c r="CN10" s="23" t="str">
        <f t="shared" si="5"/>
        <v>atrdr</v>
      </c>
      <c r="CO10" s="23" t="str">
        <f t="shared" si="5"/>
        <v>atrnl</v>
      </c>
      <c r="CP10" s="23" t="str">
        <f t="shared" si="5"/>
        <v>atrna</v>
      </c>
      <c r="CQ10" s="23" t="str">
        <f t="shared" si="5"/>
        <v>atrns</v>
      </c>
      <c r="CR10" s="23" t="str">
        <f t="shared" si="5"/>
        <v>apost</v>
      </c>
      <c r="CS10" s="23" t="str">
        <f t="shared" si="5"/>
        <v>ahotl</v>
      </c>
      <c r="CT10" s="23" t="str">
        <f t="shared" si="5"/>
        <v>arest</v>
      </c>
      <c r="CU10" s="23" t="str">
        <f t="shared" si="5"/>
        <v>apubl</v>
      </c>
      <c r="CV10" s="23" t="str">
        <f t="shared" si="5"/>
        <v>acomm</v>
      </c>
      <c r="CW10" s="23" t="str">
        <f t="shared" si="5"/>
        <v>ainfo</v>
      </c>
      <c r="CX10" s="23" t="str">
        <f t="shared" si="5"/>
        <v>abank</v>
      </c>
      <c r="CY10" s="23" t="str">
        <f t="shared" si="5"/>
        <v>ainsu</v>
      </c>
      <c r="CZ10" s="23" t="str">
        <f t="shared" si="5"/>
        <v>aofsv</v>
      </c>
      <c r="DA10" s="23" t="str">
        <f t="shared" si="5"/>
        <v>arent</v>
      </c>
      <c r="DB10" s="23" t="str">
        <f t="shared" si="5"/>
        <v>areal</v>
      </c>
      <c r="DC10" s="23" t="str">
        <f t="shared" si="5"/>
        <v>alegl</v>
      </c>
      <c r="DD10" s="23" t="str">
        <f t="shared" si="5"/>
        <v>aenga</v>
      </c>
      <c r="DE10" s="23" t="str">
        <f t="shared" si="5"/>
        <v>aprod</v>
      </c>
      <c r="DF10" s="23" t="str">
        <f t="shared" si="5"/>
        <v>atrvl</v>
      </c>
      <c r="DG10" s="23" t="str">
        <f t="shared" si="5"/>
        <v>aobsv</v>
      </c>
      <c r="DH10" s="23" t="str">
        <f t="shared" si="5"/>
        <v>apadm</v>
      </c>
      <c r="DI10" s="23" t="str">
        <f t="shared" si="5"/>
        <v>aeduc</v>
      </c>
      <c r="DJ10" s="23" t="str">
        <f t="shared" si="5"/>
        <v>aheal</v>
      </c>
      <c r="DK10" s="23" t="str">
        <f t="shared" si="5"/>
        <v>asocw</v>
      </c>
      <c r="DL10" s="23" t="str">
        <f t="shared" si="5"/>
        <v>acult</v>
      </c>
      <c r="DM10" s="23" t="str">
        <f t="shared" si="5"/>
        <v>aarts</v>
      </c>
      <c r="DN10" s="23" t="str">
        <f t="shared" si="5"/>
        <v>adsrv</v>
      </c>
      <c r="DO10" s="23" t="str">
        <f t="shared" si="5"/>
        <v>aosrv</v>
      </c>
      <c r="DP10" s="3"/>
    </row>
    <row r="11" spans="1:120" x14ac:dyDescent="0.35">
      <c r="A11" s="3"/>
      <c r="B11" s="7" t="s">
        <v>87</v>
      </c>
      <c r="C11" s="8" t="e">
        <f>#REF!</f>
        <v>#REF!</v>
      </c>
      <c r="D11" s="8" t="e">
        <f>#REF!</f>
        <v>#REF!</v>
      </c>
      <c r="E11" s="8" t="e">
        <f>#REF!</f>
        <v>#REF!</v>
      </c>
      <c r="F11" s="8" t="e">
        <f>#REF!</f>
        <v>#REF!</v>
      </c>
      <c r="G11" s="8" t="e">
        <f>#REF!</f>
        <v>#REF!</v>
      </c>
      <c r="H11" s="8" t="e">
        <f>#REF!</f>
        <v>#REF!</v>
      </c>
      <c r="I11" s="8" t="e">
        <f>#REF!</f>
        <v>#REF!</v>
      </c>
      <c r="J11" s="8" t="e">
        <f>#REF!</f>
        <v>#REF!</v>
      </c>
      <c r="K11" s="8" t="e">
        <f>#REF!</f>
        <v>#REF!</v>
      </c>
      <c r="L11" s="8" t="e">
        <f>#REF!</f>
        <v>#REF!</v>
      </c>
      <c r="M11" s="8" t="e">
        <f>#REF!</f>
        <v>#REF!</v>
      </c>
      <c r="N11" s="8" t="e">
        <f>#REF!</f>
        <v>#REF!</v>
      </c>
      <c r="O11" s="8" t="e">
        <f>#REF!</f>
        <v>#REF!</v>
      </c>
      <c r="P11" s="8" t="e">
        <f>#REF!</f>
        <v>#REF!</v>
      </c>
      <c r="Q11" s="8" t="e">
        <f>#REF!</f>
        <v>#REF!</v>
      </c>
      <c r="R11" s="8" t="e">
        <f>#REF!</f>
        <v>#REF!</v>
      </c>
      <c r="S11" s="8" t="e">
        <f>#REF!</f>
        <v>#REF!</v>
      </c>
      <c r="T11" s="8" t="e">
        <f>#REF!</f>
        <v>#REF!</v>
      </c>
      <c r="U11" s="8" t="e">
        <f>#REF!</f>
        <v>#REF!</v>
      </c>
      <c r="V11" s="8" t="e">
        <f>#REF!</f>
        <v>#REF!</v>
      </c>
      <c r="W11" s="8" t="e">
        <f>#REF!</f>
        <v>#REF!</v>
      </c>
      <c r="X11" s="8" t="e">
        <f>#REF!</f>
        <v>#REF!</v>
      </c>
      <c r="Y11" s="8" t="e">
        <f>#REF!</f>
        <v>#REF!</v>
      </c>
      <c r="Z11" s="8" t="e">
        <f>#REF!</f>
        <v>#REF!</v>
      </c>
      <c r="AA11" s="8" t="e">
        <f>#REF!</f>
        <v>#REF!</v>
      </c>
      <c r="AB11" s="8" t="e">
        <f>#REF!</f>
        <v>#REF!</v>
      </c>
      <c r="AC11" s="8" t="e">
        <f>#REF!</f>
        <v>#REF!</v>
      </c>
      <c r="AD11" s="8" t="e">
        <f>#REF!</f>
        <v>#REF!</v>
      </c>
      <c r="AE11" s="8" t="e">
        <f>#REF!</f>
        <v>#REF!</v>
      </c>
      <c r="AF11" s="8" t="e">
        <f>#REF!</f>
        <v>#REF!</v>
      </c>
      <c r="AG11" s="8" t="e">
        <f>#REF!</f>
        <v>#REF!</v>
      </c>
      <c r="AH11" s="8" t="e">
        <f>#REF!</f>
        <v>#REF!</v>
      </c>
      <c r="AI11" s="8" t="e">
        <f>#REF!</f>
        <v>#REF!</v>
      </c>
      <c r="AJ11" s="8" t="e">
        <f>#REF!</f>
        <v>#REF!</v>
      </c>
      <c r="AK11" s="8" t="e">
        <f>#REF!</f>
        <v>#REF!</v>
      </c>
      <c r="AL11" s="8" t="e">
        <f>#REF!</f>
        <v>#REF!</v>
      </c>
      <c r="AM11" s="8" t="e">
        <f>#REF!</f>
        <v>#REF!</v>
      </c>
      <c r="AN11" s="8" t="e">
        <f>#REF!</f>
        <v>#REF!</v>
      </c>
      <c r="AO11" s="8" t="e">
        <f>#REF!</f>
        <v>#REF!</v>
      </c>
      <c r="AP11" s="8" t="e">
        <f>#REF!</f>
        <v>#REF!</v>
      </c>
      <c r="AQ11" s="8" t="e">
        <f>#REF!</f>
        <v>#REF!</v>
      </c>
      <c r="AR11" s="8" t="e">
        <f>#REF!</f>
        <v>#REF!</v>
      </c>
      <c r="AS11" s="8" t="e">
        <f>#REF!</f>
        <v>#REF!</v>
      </c>
      <c r="AT11" s="8" t="e">
        <f>#REF!</f>
        <v>#REF!</v>
      </c>
      <c r="AU11" s="8" t="e">
        <f>#REF!</f>
        <v>#REF!</v>
      </c>
      <c r="AV11" s="8" t="e">
        <f>#REF!</f>
        <v>#REF!</v>
      </c>
      <c r="AW11" s="8" t="e">
        <f>#REF!</f>
        <v>#REF!</v>
      </c>
      <c r="AX11" s="8" t="e">
        <f>#REF!</f>
        <v>#REF!</v>
      </c>
      <c r="AY11" s="8" t="e">
        <f>#REF!</f>
        <v>#REF!</v>
      </c>
      <c r="AZ11" s="8" t="e">
        <f>#REF!</f>
        <v>#REF!</v>
      </c>
      <c r="BA11" s="8" t="e">
        <f>#REF!</f>
        <v>#REF!</v>
      </c>
      <c r="BB11" s="8" t="e">
        <f>#REF!</f>
        <v>#REF!</v>
      </c>
      <c r="BC11" s="8" t="e">
        <f>#REF!</f>
        <v>#REF!</v>
      </c>
      <c r="BD11" s="8" t="e">
        <f>#REF!</f>
        <v>#REF!</v>
      </c>
      <c r="BE11" s="8" t="e">
        <f>#REF!</f>
        <v>#REF!</v>
      </c>
      <c r="BF11" s="8" t="e">
        <f>#REF!</f>
        <v>#REF!</v>
      </c>
      <c r="BG11" s="8" t="e">
        <f>#REF!</f>
        <v>#REF!</v>
      </c>
      <c r="BH11" s="8" t="e">
        <f>#REF!</f>
        <v>#REF!</v>
      </c>
      <c r="BI11" s="8" t="e">
        <f>#REF!</f>
        <v>#REF!</v>
      </c>
      <c r="BJ11" s="8" t="e">
        <f>#REF!</f>
        <v>#REF!</v>
      </c>
      <c r="BK11" s="8" t="e">
        <f>#REF!</f>
        <v>#REF!</v>
      </c>
      <c r="BL11" s="8" t="e">
        <f>#REF!</f>
        <v>#REF!</v>
      </c>
      <c r="BM11" s="8" t="e">
        <f>#REF!</f>
        <v>#REF!</v>
      </c>
      <c r="BN11" s="8" t="e">
        <f>#REF!</f>
        <v>#REF!</v>
      </c>
      <c r="BO11" s="8" t="e">
        <f>#REF!</f>
        <v>#REF!</v>
      </c>
      <c r="BP11" s="8" t="e">
        <f>#REF!</f>
        <v>#REF!</v>
      </c>
      <c r="BQ11" s="8" t="e">
        <f>#REF!</f>
        <v>#REF!</v>
      </c>
      <c r="BR11" s="8" t="e">
        <f>#REF!</f>
        <v>#REF!</v>
      </c>
      <c r="BS11" s="8" t="e">
        <f>#REF!</f>
        <v>#REF!</v>
      </c>
      <c r="BT11" s="8" t="e">
        <f>#REF!</f>
        <v>#REF!</v>
      </c>
      <c r="BU11" s="8" t="e">
        <f>#REF!</f>
        <v>#REF!</v>
      </c>
      <c r="BV11" s="8" t="e">
        <f>#REF!</f>
        <v>#REF!</v>
      </c>
      <c r="BW11" s="8" t="e">
        <f>#REF!</f>
        <v>#REF!</v>
      </c>
      <c r="BX11" s="8" t="e">
        <f>#REF!</f>
        <v>#REF!</v>
      </c>
      <c r="BY11" s="8" t="e">
        <f>#REF!</f>
        <v>#REF!</v>
      </c>
      <c r="BZ11" s="8" t="e">
        <f>#REF!</f>
        <v>#REF!</v>
      </c>
      <c r="CA11" s="8" t="e">
        <f>#REF!</f>
        <v>#REF!</v>
      </c>
      <c r="CB11" s="8" t="e">
        <f>#REF!</f>
        <v>#REF!</v>
      </c>
      <c r="CC11" s="8" t="e">
        <f>#REF!</f>
        <v>#REF!</v>
      </c>
      <c r="CD11" s="8" t="e">
        <f>#REF!</f>
        <v>#REF!</v>
      </c>
      <c r="CE11" s="8" t="e">
        <f>#REF!</f>
        <v>#REF!</v>
      </c>
      <c r="CF11" s="8" t="e">
        <f>#REF!</f>
        <v>#REF!</v>
      </c>
      <c r="CG11" s="8" t="e">
        <f>#REF!</f>
        <v>#REF!</v>
      </c>
      <c r="CH11" s="8" t="e">
        <f>#REF!</f>
        <v>#REF!</v>
      </c>
      <c r="CI11" s="8" t="e">
        <f>#REF!</f>
        <v>#REF!</v>
      </c>
      <c r="CJ11" s="8" t="e">
        <f>#REF!</f>
        <v>#REF!</v>
      </c>
      <c r="CK11" s="8" t="e">
        <f>#REF!</f>
        <v>#REF!</v>
      </c>
      <c r="CL11" s="8" t="e">
        <f>#REF!</f>
        <v>#REF!</v>
      </c>
      <c r="CM11" s="8" t="e">
        <f>#REF!</f>
        <v>#REF!</v>
      </c>
      <c r="CN11" s="8" t="e">
        <f>#REF!</f>
        <v>#REF!</v>
      </c>
      <c r="CO11" s="8" t="e">
        <f>#REF!</f>
        <v>#REF!</v>
      </c>
      <c r="CP11" s="8" t="e">
        <f>#REF!</f>
        <v>#REF!</v>
      </c>
      <c r="CQ11" s="8" t="e">
        <f>#REF!</f>
        <v>#REF!</v>
      </c>
      <c r="CR11" s="8" t="e">
        <f>#REF!</f>
        <v>#REF!</v>
      </c>
      <c r="CS11" s="8" t="e">
        <f>#REF!</f>
        <v>#REF!</v>
      </c>
      <c r="CT11" s="8" t="e">
        <f>#REF!</f>
        <v>#REF!</v>
      </c>
      <c r="CU11" s="8" t="e">
        <f>#REF!</f>
        <v>#REF!</v>
      </c>
      <c r="CV11" s="8" t="e">
        <f>#REF!</f>
        <v>#REF!</v>
      </c>
      <c r="CW11" s="8" t="e">
        <f>#REF!</f>
        <v>#REF!</v>
      </c>
      <c r="CX11" s="8" t="e">
        <f>#REF!</f>
        <v>#REF!</v>
      </c>
      <c r="CY11" s="8" t="e">
        <f>#REF!</f>
        <v>#REF!</v>
      </c>
      <c r="CZ11" s="8" t="e">
        <f>#REF!</f>
        <v>#REF!</v>
      </c>
      <c r="DA11" s="8" t="e">
        <f>#REF!</f>
        <v>#REF!</v>
      </c>
      <c r="DB11" s="8" t="e">
        <f>#REF!</f>
        <v>#REF!</v>
      </c>
      <c r="DC11" s="8" t="e">
        <f>#REF!</f>
        <v>#REF!</v>
      </c>
      <c r="DD11" s="8" t="e">
        <f>#REF!</f>
        <v>#REF!</v>
      </c>
      <c r="DE11" s="8" t="e">
        <f>#REF!</f>
        <v>#REF!</v>
      </c>
      <c r="DF11" s="8" t="e">
        <f>#REF!</f>
        <v>#REF!</v>
      </c>
      <c r="DG11" s="8" t="e">
        <f>#REF!</f>
        <v>#REF!</v>
      </c>
      <c r="DH11" s="8" t="e">
        <f>#REF!</f>
        <v>#REF!</v>
      </c>
      <c r="DI11" s="8" t="e">
        <f>#REF!</f>
        <v>#REF!</v>
      </c>
      <c r="DJ11" s="8" t="e">
        <f>#REF!</f>
        <v>#REF!</v>
      </c>
      <c r="DK11" s="8" t="e">
        <f>#REF!</f>
        <v>#REF!</v>
      </c>
      <c r="DL11" s="8" t="e">
        <f>#REF!</f>
        <v>#REF!</v>
      </c>
      <c r="DM11" s="8" t="e">
        <f>#REF!</f>
        <v>#REF!</v>
      </c>
      <c r="DN11" s="8" t="e">
        <f>#REF!</f>
        <v>#REF!</v>
      </c>
      <c r="DO11" s="8" t="e">
        <f>#REF!</f>
        <v>#REF!</v>
      </c>
      <c r="DP11" s="3"/>
    </row>
    <row r="12" spans="1:120" x14ac:dyDescent="0.35">
      <c r="A12" s="3"/>
      <c r="B12" s="7" t="s">
        <v>88</v>
      </c>
      <c r="C12" s="8" t="e">
        <f>#REF!</f>
        <v>#REF!</v>
      </c>
      <c r="D12" s="8" t="e">
        <f>#REF!</f>
        <v>#REF!</v>
      </c>
      <c r="E12" s="8" t="e">
        <f>#REF!</f>
        <v>#REF!</v>
      </c>
      <c r="F12" s="8" t="e">
        <f>#REF!</f>
        <v>#REF!</v>
      </c>
      <c r="G12" s="8" t="e">
        <f>#REF!</f>
        <v>#REF!</v>
      </c>
      <c r="H12" s="8" t="e">
        <f>#REF!</f>
        <v>#REF!</v>
      </c>
      <c r="I12" s="8" t="e">
        <f>#REF!</f>
        <v>#REF!</v>
      </c>
      <c r="J12" s="8" t="e">
        <f>#REF!</f>
        <v>#REF!</v>
      </c>
      <c r="K12" s="8" t="e">
        <f>#REF!</f>
        <v>#REF!</v>
      </c>
      <c r="L12" s="8" t="e">
        <f>#REF!</f>
        <v>#REF!</v>
      </c>
      <c r="M12" s="8" t="e">
        <f>#REF!</f>
        <v>#REF!</v>
      </c>
      <c r="N12" s="8" t="e">
        <f>#REF!</f>
        <v>#REF!</v>
      </c>
      <c r="O12" s="8" t="e">
        <f>#REF!</f>
        <v>#REF!</v>
      </c>
      <c r="P12" s="8" t="e">
        <f>#REF!</f>
        <v>#REF!</v>
      </c>
      <c r="Q12" s="8" t="e">
        <f>#REF!</f>
        <v>#REF!</v>
      </c>
      <c r="R12" s="8" t="e">
        <f>#REF!</f>
        <v>#REF!</v>
      </c>
      <c r="S12" s="8" t="e">
        <f>#REF!</f>
        <v>#REF!</v>
      </c>
      <c r="T12" s="8" t="e">
        <f>#REF!</f>
        <v>#REF!</v>
      </c>
      <c r="U12" s="8" t="e">
        <f>#REF!</f>
        <v>#REF!</v>
      </c>
      <c r="V12" s="8" t="e">
        <f>#REF!</f>
        <v>#REF!</v>
      </c>
      <c r="W12" s="8" t="e">
        <f>#REF!</f>
        <v>#REF!</v>
      </c>
      <c r="X12" s="8" t="e">
        <f>#REF!</f>
        <v>#REF!</v>
      </c>
      <c r="Y12" s="8" t="e">
        <f>#REF!</f>
        <v>#REF!</v>
      </c>
      <c r="Z12" s="8" t="e">
        <f>#REF!</f>
        <v>#REF!</v>
      </c>
      <c r="AA12" s="8" t="e">
        <f>#REF!</f>
        <v>#REF!</v>
      </c>
      <c r="AB12" s="8" t="e">
        <f>#REF!</f>
        <v>#REF!</v>
      </c>
      <c r="AC12" s="8" t="e">
        <f>#REF!</f>
        <v>#REF!</v>
      </c>
      <c r="AD12" s="8" t="e">
        <f>#REF!</f>
        <v>#REF!</v>
      </c>
      <c r="AE12" s="8" t="e">
        <f>#REF!</f>
        <v>#REF!</v>
      </c>
      <c r="AF12" s="8" t="e">
        <f>#REF!</f>
        <v>#REF!</v>
      </c>
      <c r="AG12" s="8" t="e">
        <f>#REF!</f>
        <v>#REF!</v>
      </c>
      <c r="AH12" s="8" t="e">
        <f>#REF!</f>
        <v>#REF!</v>
      </c>
      <c r="AI12" s="8" t="e">
        <f>#REF!</f>
        <v>#REF!</v>
      </c>
      <c r="AJ12" s="8" t="e">
        <f>#REF!</f>
        <v>#REF!</v>
      </c>
      <c r="AK12" s="8" t="e">
        <f>#REF!</f>
        <v>#REF!</v>
      </c>
      <c r="AL12" s="8" t="e">
        <f>#REF!</f>
        <v>#REF!</v>
      </c>
      <c r="AM12" s="8" t="e">
        <f>#REF!</f>
        <v>#REF!</v>
      </c>
      <c r="AN12" s="8" t="e">
        <f>#REF!</f>
        <v>#REF!</v>
      </c>
      <c r="AO12" s="8" t="e">
        <f>#REF!</f>
        <v>#REF!</v>
      </c>
      <c r="AP12" s="8" t="e">
        <f>#REF!</f>
        <v>#REF!</v>
      </c>
      <c r="AQ12" s="8" t="e">
        <f>#REF!</f>
        <v>#REF!</v>
      </c>
      <c r="AR12" s="8" t="e">
        <f>#REF!</f>
        <v>#REF!</v>
      </c>
      <c r="AS12" s="8" t="e">
        <f>#REF!</f>
        <v>#REF!</v>
      </c>
      <c r="AT12" s="8" t="e">
        <f>#REF!</f>
        <v>#REF!</v>
      </c>
      <c r="AU12" s="8" t="e">
        <f>#REF!</f>
        <v>#REF!</v>
      </c>
      <c r="AV12" s="8" t="e">
        <f>#REF!</f>
        <v>#REF!</v>
      </c>
      <c r="AW12" s="8" t="e">
        <f>#REF!</f>
        <v>#REF!</v>
      </c>
      <c r="AX12" s="8" t="e">
        <f>#REF!</f>
        <v>#REF!</v>
      </c>
      <c r="AY12" s="8" t="e">
        <f>#REF!</f>
        <v>#REF!</v>
      </c>
      <c r="AZ12" s="8" t="e">
        <f>#REF!</f>
        <v>#REF!</v>
      </c>
      <c r="BA12" s="8" t="e">
        <f>#REF!</f>
        <v>#REF!</v>
      </c>
      <c r="BB12" s="8" t="e">
        <f>#REF!</f>
        <v>#REF!</v>
      </c>
      <c r="BC12" s="8" t="e">
        <f>#REF!</f>
        <v>#REF!</v>
      </c>
      <c r="BD12" s="8" t="e">
        <f>#REF!</f>
        <v>#REF!</v>
      </c>
      <c r="BE12" s="8" t="e">
        <f>#REF!</f>
        <v>#REF!</v>
      </c>
      <c r="BF12" s="8" t="e">
        <f>#REF!</f>
        <v>#REF!</v>
      </c>
      <c r="BG12" s="8" t="e">
        <f>#REF!</f>
        <v>#REF!</v>
      </c>
      <c r="BH12" s="8" t="e">
        <f>#REF!</f>
        <v>#REF!</v>
      </c>
      <c r="BI12" s="8" t="e">
        <f>#REF!</f>
        <v>#REF!</v>
      </c>
      <c r="BJ12" s="8" t="e">
        <f>#REF!</f>
        <v>#REF!</v>
      </c>
      <c r="BK12" s="8" t="e">
        <f>#REF!</f>
        <v>#REF!</v>
      </c>
      <c r="BL12" s="8" t="e">
        <f>#REF!</f>
        <v>#REF!</v>
      </c>
      <c r="BM12" s="8" t="e">
        <f>#REF!</f>
        <v>#REF!</v>
      </c>
      <c r="BN12" s="8" t="e">
        <f>#REF!</f>
        <v>#REF!</v>
      </c>
      <c r="BO12" s="8" t="e">
        <f>#REF!</f>
        <v>#REF!</v>
      </c>
      <c r="BP12" s="8" t="e">
        <f>#REF!</f>
        <v>#REF!</v>
      </c>
      <c r="BQ12" s="8" t="e">
        <f>#REF!</f>
        <v>#REF!</v>
      </c>
      <c r="BR12" s="8" t="e">
        <f>#REF!</f>
        <v>#REF!</v>
      </c>
      <c r="BS12" s="8" t="e">
        <f>#REF!</f>
        <v>#REF!</v>
      </c>
      <c r="BT12" s="8" t="e">
        <f>#REF!</f>
        <v>#REF!</v>
      </c>
      <c r="BU12" s="8" t="e">
        <f>#REF!</f>
        <v>#REF!</v>
      </c>
      <c r="BV12" s="8" t="e">
        <f>#REF!</f>
        <v>#REF!</v>
      </c>
      <c r="BW12" s="8" t="e">
        <f>#REF!</f>
        <v>#REF!</v>
      </c>
      <c r="BX12" s="8" t="e">
        <f>#REF!</f>
        <v>#REF!</v>
      </c>
      <c r="BY12" s="8" t="e">
        <f>#REF!</f>
        <v>#REF!</v>
      </c>
      <c r="BZ12" s="8" t="e">
        <f>#REF!</f>
        <v>#REF!</v>
      </c>
      <c r="CA12" s="8" t="e">
        <f>#REF!</f>
        <v>#REF!</v>
      </c>
      <c r="CB12" s="8" t="e">
        <f>#REF!</f>
        <v>#REF!</v>
      </c>
      <c r="CC12" s="8" t="e">
        <f>#REF!</f>
        <v>#REF!</v>
      </c>
      <c r="CD12" s="8" t="e">
        <f>#REF!</f>
        <v>#REF!</v>
      </c>
      <c r="CE12" s="8" t="e">
        <f>#REF!</f>
        <v>#REF!</v>
      </c>
      <c r="CF12" s="8" t="e">
        <f>#REF!</f>
        <v>#REF!</v>
      </c>
      <c r="CG12" s="8" t="e">
        <f>#REF!</f>
        <v>#REF!</v>
      </c>
      <c r="CH12" s="8" t="e">
        <f>#REF!</f>
        <v>#REF!</v>
      </c>
      <c r="CI12" s="8" t="e">
        <f>#REF!</f>
        <v>#REF!</v>
      </c>
      <c r="CJ12" s="8" t="e">
        <f>#REF!</f>
        <v>#REF!</v>
      </c>
      <c r="CK12" s="8" t="e">
        <f>#REF!</f>
        <v>#REF!</v>
      </c>
      <c r="CL12" s="8" t="e">
        <f>#REF!</f>
        <v>#REF!</v>
      </c>
      <c r="CM12" s="8" t="e">
        <f>#REF!</f>
        <v>#REF!</v>
      </c>
      <c r="CN12" s="8" t="e">
        <f>#REF!</f>
        <v>#REF!</v>
      </c>
      <c r="CO12" s="8" t="e">
        <f>#REF!</f>
        <v>#REF!</v>
      </c>
      <c r="CP12" s="8" t="e">
        <f>#REF!</f>
        <v>#REF!</v>
      </c>
      <c r="CQ12" s="8" t="e">
        <f>#REF!</f>
        <v>#REF!</v>
      </c>
      <c r="CR12" s="8" t="e">
        <f>#REF!</f>
        <v>#REF!</v>
      </c>
      <c r="CS12" s="8" t="e">
        <f>#REF!</f>
        <v>#REF!</v>
      </c>
      <c r="CT12" s="8" t="e">
        <f>#REF!</f>
        <v>#REF!</v>
      </c>
      <c r="CU12" s="8" t="e">
        <f>#REF!</f>
        <v>#REF!</v>
      </c>
      <c r="CV12" s="8" t="e">
        <f>#REF!</f>
        <v>#REF!</v>
      </c>
      <c r="CW12" s="8" t="e">
        <f>#REF!</f>
        <v>#REF!</v>
      </c>
      <c r="CX12" s="8" t="e">
        <f>#REF!</f>
        <v>#REF!</v>
      </c>
      <c r="CY12" s="8" t="e">
        <f>#REF!</f>
        <v>#REF!</v>
      </c>
      <c r="CZ12" s="8" t="e">
        <f>#REF!</f>
        <v>#REF!</v>
      </c>
      <c r="DA12" s="8" t="e">
        <f>#REF!</f>
        <v>#REF!</v>
      </c>
      <c r="DB12" s="8" t="e">
        <f>#REF!</f>
        <v>#REF!</v>
      </c>
      <c r="DC12" s="8" t="e">
        <f>#REF!</f>
        <v>#REF!</v>
      </c>
      <c r="DD12" s="8" t="e">
        <f>#REF!</f>
        <v>#REF!</v>
      </c>
      <c r="DE12" s="8" t="e">
        <f>#REF!</f>
        <v>#REF!</v>
      </c>
      <c r="DF12" s="8" t="e">
        <f>#REF!</f>
        <v>#REF!</v>
      </c>
      <c r="DG12" s="8" t="e">
        <f>#REF!</f>
        <v>#REF!</v>
      </c>
      <c r="DH12" s="8" t="e">
        <f>#REF!</f>
        <v>#REF!</v>
      </c>
      <c r="DI12" s="8" t="e">
        <f>#REF!</f>
        <v>#REF!</v>
      </c>
      <c r="DJ12" s="8" t="e">
        <f>#REF!</f>
        <v>#REF!</v>
      </c>
      <c r="DK12" s="8" t="e">
        <f>#REF!</f>
        <v>#REF!</v>
      </c>
      <c r="DL12" s="8" t="e">
        <f>#REF!</f>
        <v>#REF!</v>
      </c>
      <c r="DM12" s="8" t="e">
        <f>#REF!</f>
        <v>#REF!</v>
      </c>
      <c r="DN12" s="8" t="e">
        <f>#REF!</f>
        <v>#REF!</v>
      </c>
      <c r="DO12" s="8" t="e">
        <f>#REF!</f>
        <v>#REF!</v>
      </c>
      <c r="DP12" s="3"/>
    </row>
    <row r="13" spans="1:120" x14ac:dyDescent="0.35">
      <c r="A13" s="3"/>
      <c r="B13" s="9" t="s">
        <v>89</v>
      </c>
      <c r="C13" s="10" t="e">
        <f>#REF!</f>
        <v>#REF!</v>
      </c>
      <c r="D13" s="10" t="e">
        <f>#REF!</f>
        <v>#REF!</v>
      </c>
      <c r="E13" s="10" t="e">
        <f>#REF!</f>
        <v>#REF!</v>
      </c>
      <c r="F13" s="10" t="e">
        <f>#REF!</f>
        <v>#REF!</v>
      </c>
      <c r="G13" s="10" t="e">
        <f>#REF!</f>
        <v>#REF!</v>
      </c>
      <c r="H13" s="10" t="e">
        <f>#REF!</f>
        <v>#REF!</v>
      </c>
      <c r="I13" s="10" t="e">
        <f>#REF!</f>
        <v>#REF!</v>
      </c>
      <c r="J13" s="10" t="e">
        <f>#REF!</f>
        <v>#REF!</v>
      </c>
      <c r="K13" s="10" t="e">
        <f>#REF!</f>
        <v>#REF!</v>
      </c>
      <c r="L13" s="10" t="e">
        <f>#REF!</f>
        <v>#REF!</v>
      </c>
      <c r="M13" s="10" t="e">
        <f>#REF!</f>
        <v>#REF!</v>
      </c>
      <c r="N13" s="10" t="e">
        <f>#REF!</f>
        <v>#REF!</v>
      </c>
      <c r="O13" s="10" t="e">
        <f>#REF!</f>
        <v>#REF!</v>
      </c>
      <c r="P13" s="10" t="e">
        <f>#REF!</f>
        <v>#REF!</v>
      </c>
      <c r="Q13" s="10" t="e">
        <f>#REF!</f>
        <v>#REF!</v>
      </c>
      <c r="R13" s="10" t="e">
        <f>#REF!</f>
        <v>#REF!</v>
      </c>
      <c r="S13" s="10" t="e">
        <f>#REF!</f>
        <v>#REF!</v>
      </c>
      <c r="T13" s="10" t="e">
        <f>#REF!</f>
        <v>#REF!</v>
      </c>
      <c r="U13" s="10" t="e">
        <f>#REF!</f>
        <v>#REF!</v>
      </c>
      <c r="V13" s="10" t="e">
        <f>#REF!</f>
        <v>#REF!</v>
      </c>
      <c r="W13" s="10" t="e">
        <f>#REF!</f>
        <v>#REF!</v>
      </c>
      <c r="X13" s="10" t="e">
        <f>#REF!</f>
        <v>#REF!</v>
      </c>
      <c r="Y13" s="10" t="e">
        <f>#REF!</f>
        <v>#REF!</v>
      </c>
      <c r="Z13" s="10" t="e">
        <f>#REF!</f>
        <v>#REF!</v>
      </c>
      <c r="AA13" s="10" t="e">
        <f>#REF!</f>
        <v>#REF!</v>
      </c>
      <c r="AB13" s="10" t="e">
        <f>#REF!</f>
        <v>#REF!</v>
      </c>
      <c r="AC13" s="10" t="e">
        <f>#REF!</f>
        <v>#REF!</v>
      </c>
      <c r="AD13" s="10" t="e">
        <f>#REF!</f>
        <v>#REF!</v>
      </c>
      <c r="AE13" s="10" t="e">
        <f>#REF!</f>
        <v>#REF!</v>
      </c>
      <c r="AF13" s="10" t="e">
        <f>#REF!</f>
        <v>#REF!</v>
      </c>
      <c r="AG13" s="10" t="e">
        <f>#REF!</f>
        <v>#REF!</v>
      </c>
      <c r="AH13" s="10" t="e">
        <f>#REF!</f>
        <v>#REF!</v>
      </c>
      <c r="AI13" s="10" t="e">
        <f>#REF!</f>
        <v>#REF!</v>
      </c>
      <c r="AJ13" s="10" t="e">
        <f>#REF!</f>
        <v>#REF!</v>
      </c>
      <c r="AK13" s="10" t="e">
        <f>#REF!</f>
        <v>#REF!</v>
      </c>
      <c r="AL13" s="10" t="e">
        <f>#REF!</f>
        <v>#REF!</v>
      </c>
      <c r="AM13" s="10" t="e">
        <f>#REF!</f>
        <v>#REF!</v>
      </c>
      <c r="AN13" s="10" t="e">
        <f>#REF!</f>
        <v>#REF!</v>
      </c>
      <c r="AO13" s="10" t="e">
        <f>#REF!</f>
        <v>#REF!</v>
      </c>
      <c r="AP13" s="10" t="e">
        <f>#REF!</f>
        <v>#REF!</v>
      </c>
      <c r="AQ13" s="10" t="e">
        <f>#REF!</f>
        <v>#REF!</v>
      </c>
      <c r="AR13" s="10" t="e">
        <f>#REF!</f>
        <v>#REF!</v>
      </c>
      <c r="AS13" s="10" t="e">
        <f>#REF!</f>
        <v>#REF!</v>
      </c>
      <c r="AT13" s="10" t="e">
        <f>#REF!</f>
        <v>#REF!</v>
      </c>
      <c r="AU13" s="10" t="e">
        <f>#REF!</f>
        <v>#REF!</v>
      </c>
      <c r="AV13" s="10" t="e">
        <f>#REF!</f>
        <v>#REF!</v>
      </c>
      <c r="AW13" s="10" t="e">
        <f>#REF!</f>
        <v>#REF!</v>
      </c>
      <c r="AX13" s="10" t="e">
        <f>#REF!</f>
        <v>#REF!</v>
      </c>
      <c r="AY13" s="10" t="e">
        <f>#REF!</f>
        <v>#REF!</v>
      </c>
      <c r="AZ13" s="10" t="e">
        <f>#REF!</f>
        <v>#REF!</v>
      </c>
      <c r="BA13" s="10" t="e">
        <f>#REF!</f>
        <v>#REF!</v>
      </c>
      <c r="BB13" s="10" t="e">
        <f>#REF!</f>
        <v>#REF!</v>
      </c>
      <c r="BC13" s="10" t="e">
        <f>#REF!</f>
        <v>#REF!</v>
      </c>
      <c r="BD13" s="10" t="e">
        <f>#REF!</f>
        <v>#REF!</v>
      </c>
      <c r="BE13" s="10" t="e">
        <f>#REF!</f>
        <v>#REF!</v>
      </c>
      <c r="BF13" s="10" t="e">
        <f>#REF!</f>
        <v>#REF!</v>
      </c>
      <c r="BG13" s="10" t="e">
        <f>#REF!</f>
        <v>#REF!</v>
      </c>
      <c r="BH13" s="10" t="e">
        <f>#REF!</f>
        <v>#REF!</v>
      </c>
      <c r="BI13" s="10" t="e">
        <f>#REF!</f>
        <v>#REF!</v>
      </c>
      <c r="BJ13" s="10" t="e">
        <f>#REF!</f>
        <v>#REF!</v>
      </c>
      <c r="BK13" s="10" t="e">
        <f>#REF!</f>
        <v>#REF!</v>
      </c>
      <c r="BL13" s="10" t="e">
        <f>#REF!</f>
        <v>#REF!</v>
      </c>
      <c r="BM13" s="10" t="e">
        <f>#REF!</f>
        <v>#REF!</v>
      </c>
      <c r="BN13" s="10" t="e">
        <f>#REF!</f>
        <v>#REF!</v>
      </c>
      <c r="BO13" s="10" t="e">
        <f>#REF!</f>
        <v>#REF!</v>
      </c>
      <c r="BP13" s="10" t="e">
        <f>#REF!</f>
        <v>#REF!</v>
      </c>
      <c r="BQ13" s="10" t="e">
        <f>#REF!</f>
        <v>#REF!</v>
      </c>
      <c r="BR13" s="10" t="e">
        <f>#REF!</f>
        <v>#REF!</v>
      </c>
      <c r="BS13" s="10" t="e">
        <f>#REF!</f>
        <v>#REF!</v>
      </c>
      <c r="BT13" s="10" t="e">
        <f>#REF!</f>
        <v>#REF!</v>
      </c>
      <c r="BU13" s="10" t="e">
        <f>#REF!</f>
        <v>#REF!</v>
      </c>
      <c r="BV13" s="10" t="e">
        <f>#REF!</f>
        <v>#REF!</v>
      </c>
      <c r="BW13" s="10" t="e">
        <f>#REF!</f>
        <v>#REF!</v>
      </c>
      <c r="BX13" s="10" t="e">
        <f>#REF!</f>
        <v>#REF!</v>
      </c>
      <c r="BY13" s="10" t="e">
        <f>#REF!</f>
        <v>#REF!</v>
      </c>
      <c r="BZ13" s="10" t="e">
        <f>#REF!</f>
        <v>#REF!</v>
      </c>
      <c r="CA13" s="10" t="e">
        <f>#REF!</f>
        <v>#REF!</v>
      </c>
      <c r="CB13" s="10" t="e">
        <f>#REF!</f>
        <v>#REF!</v>
      </c>
      <c r="CC13" s="10" t="e">
        <f>#REF!</f>
        <v>#REF!</v>
      </c>
      <c r="CD13" s="10" t="e">
        <f>#REF!</f>
        <v>#REF!</v>
      </c>
      <c r="CE13" s="10" t="e">
        <f>#REF!</f>
        <v>#REF!</v>
      </c>
      <c r="CF13" s="10" t="e">
        <f>#REF!</f>
        <v>#REF!</v>
      </c>
      <c r="CG13" s="10" t="e">
        <f>#REF!</f>
        <v>#REF!</v>
      </c>
      <c r="CH13" s="10" t="e">
        <f>#REF!</f>
        <v>#REF!</v>
      </c>
      <c r="CI13" s="10" t="e">
        <f>#REF!</f>
        <v>#REF!</v>
      </c>
      <c r="CJ13" s="10" t="e">
        <f>#REF!</f>
        <v>#REF!</v>
      </c>
      <c r="CK13" s="10" t="e">
        <f>#REF!</f>
        <v>#REF!</v>
      </c>
      <c r="CL13" s="10" t="e">
        <f>#REF!</f>
        <v>#REF!</v>
      </c>
      <c r="CM13" s="10" t="e">
        <f>#REF!</f>
        <v>#REF!</v>
      </c>
      <c r="CN13" s="10" t="e">
        <f>#REF!</f>
        <v>#REF!</v>
      </c>
      <c r="CO13" s="10" t="e">
        <f>#REF!</f>
        <v>#REF!</v>
      </c>
      <c r="CP13" s="10" t="e">
        <f>#REF!</f>
        <v>#REF!</v>
      </c>
      <c r="CQ13" s="10" t="e">
        <f>#REF!</f>
        <v>#REF!</v>
      </c>
      <c r="CR13" s="10" t="e">
        <f>#REF!</f>
        <v>#REF!</v>
      </c>
      <c r="CS13" s="10" t="e">
        <f>#REF!</f>
        <v>#REF!</v>
      </c>
      <c r="CT13" s="10" t="e">
        <f>#REF!</f>
        <v>#REF!</v>
      </c>
      <c r="CU13" s="10" t="e">
        <f>#REF!</f>
        <v>#REF!</v>
      </c>
      <c r="CV13" s="10" t="e">
        <f>#REF!</f>
        <v>#REF!</v>
      </c>
      <c r="CW13" s="10" t="e">
        <f>#REF!</f>
        <v>#REF!</v>
      </c>
      <c r="CX13" s="10" t="e">
        <f>#REF!</f>
        <v>#REF!</v>
      </c>
      <c r="CY13" s="10" t="e">
        <f>#REF!</f>
        <v>#REF!</v>
      </c>
      <c r="CZ13" s="10" t="e">
        <f>#REF!</f>
        <v>#REF!</v>
      </c>
      <c r="DA13" s="10" t="e">
        <f>#REF!</f>
        <v>#REF!</v>
      </c>
      <c r="DB13" s="10" t="e">
        <f>#REF!</f>
        <v>#REF!</v>
      </c>
      <c r="DC13" s="10" t="e">
        <f>#REF!</f>
        <v>#REF!</v>
      </c>
      <c r="DD13" s="10" t="e">
        <f>#REF!</f>
        <v>#REF!</v>
      </c>
      <c r="DE13" s="10" t="e">
        <f>#REF!</f>
        <v>#REF!</v>
      </c>
      <c r="DF13" s="10" t="e">
        <f>#REF!</f>
        <v>#REF!</v>
      </c>
      <c r="DG13" s="10" t="e">
        <f>#REF!</f>
        <v>#REF!</v>
      </c>
      <c r="DH13" s="10" t="e">
        <f>#REF!</f>
        <v>#REF!</v>
      </c>
      <c r="DI13" s="10" t="e">
        <f>#REF!</f>
        <v>#REF!</v>
      </c>
      <c r="DJ13" s="10" t="e">
        <f>#REF!</f>
        <v>#REF!</v>
      </c>
      <c r="DK13" s="10" t="e">
        <f>#REF!</f>
        <v>#REF!</v>
      </c>
      <c r="DL13" s="10" t="e">
        <f>#REF!</f>
        <v>#REF!</v>
      </c>
      <c r="DM13" s="10" t="e">
        <f>#REF!</f>
        <v>#REF!</v>
      </c>
      <c r="DN13" s="10" t="e">
        <f>#REF!</f>
        <v>#REF!</v>
      </c>
      <c r="DO13" s="10" t="e">
        <f>#REF!</f>
        <v>#REF!</v>
      </c>
      <c r="DP13" s="3"/>
    </row>
    <row r="14" spans="1:120" x14ac:dyDescent="0.35">
      <c r="A14" s="3"/>
      <c r="B14" s="3" t="s">
        <v>87</v>
      </c>
      <c r="C14" s="2" t="e">
        <f>C11</f>
        <v>#REF!</v>
      </c>
      <c r="D14" s="2" t="e">
        <f t="shared" ref="D14:BO14" si="6">D11</f>
        <v>#REF!</v>
      </c>
      <c r="E14" s="2" t="e">
        <f t="shared" si="6"/>
        <v>#REF!</v>
      </c>
      <c r="F14" s="2" t="e">
        <f t="shared" si="6"/>
        <v>#REF!</v>
      </c>
      <c r="G14" s="2" t="e">
        <f t="shared" si="6"/>
        <v>#REF!</v>
      </c>
      <c r="H14" s="2" t="e">
        <f t="shared" si="6"/>
        <v>#REF!</v>
      </c>
      <c r="I14" s="2" t="e">
        <f t="shared" si="6"/>
        <v>#REF!</v>
      </c>
      <c r="J14" s="2" t="e">
        <f t="shared" si="6"/>
        <v>#REF!</v>
      </c>
      <c r="K14" s="2" t="e">
        <f t="shared" si="6"/>
        <v>#REF!</v>
      </c>
      <c r="L14" s="2" t="e">
        <f t="shared" si="6"/>
        <v>#REF!</v>
      </c>
      <c r="M14" s="2" t="e">
        <f t="shared" si="6"/>
        <v>#REF!</v>
      </c>
      <c r="N14" s="2" t="e">
        <f t="shared" si="6"/>
        <v>#REF!</v>
      </c>
      <c r="O14" s="2" t="e">
        <f t="shared" si="6"/>
        <v>#REF!</v>
      </c>
      <c r="P14" s="2" t="e">
        <f t="shared" si="6"/>
        <v>#REF!</v>
      </c>
      <c r="Q14" s="2" t="e">
        <f t="shared" si="6"/>
        <v>#REF!</v>
      </c>
      <c r="R14" s="2" t="e">
        <f t="shared" si="6"/>
        <v>#REF!</v>
      </c>
      <c r="S14" s="2" t="e">
        <f t="shared" si="6"/>
        <v>#REF!</v>
      </c>
      <c r="T14" s="2" t="e">
        <f t="shared" si="6"/>
        <v>#REF!</v>
      </c>
      <c r="U14" s="2" t="e">
        <f t="shared" si="6"/>
        <v>#REF!</v>
      </c>
      <c r="V14" s="2" t="e">
        <f t="shared" si="6"/>
        <v>#REF!</v>
      </c>
      <c r="W14" s="2" t="e">
        <f t="shared" si="6"/>
        <v>#REF!</v>
      </c>
      <c r="X14" s="2" t="e">
        <f t="shared" si="6"/>
        <v>#REF!</v>
      </c>
      <c r="Y14" s="2" t="e">
        <f t="shared" si="6"/>
        <v>#REF!</v>
      </c>
      <c r="Z14" s="2" t="e">
        <f t="shared" si="6"/>
        <v>#REF!</v>
      </c>
      <c r="AA14" s="2" t="e">
        <f t="shared" si="6"/>
        <v>#REF!</v>
      </c>
      <c r="AB14" s="2" t="e">
        <f t="shared" si="6"/>
        <v>#REF!</v>
      </c>
      <c r="AC14" s="2" t="e">
        <f t="shared" si="6"/>
        <v>#REF!</v>
      </c>
      <c r="AD14" s="2" t="e">
        <f t="shared" si="6"/>
        <v>#REF!</v>
      </c>
      <c r="AE14" s="2" t="e">
        <f t="shared" si="6"/>
        <v>#REF!</v>
      </c>
      <c r="AF14" s="2" t="e">
        <f t="shared" si="6"/>
        <v>#REF!</v>
      </c>
      <c r="AG14" s="2" t="e">
        <f t="shared" si="6"/>
        <v>#REF!</v>
      </c>
      <c r="AH14" s="2" t="e">
        <f t="shared" si="6"/>
        <v>#REF!</v>
      </c>
      <c r="AI14" s="2" t="e">
        <f t="shared" si="6"/>
        <v>#REF!</v>
      </c>
      <c r="AJ14" s="2" t="e">
        <f t="shared" si="6"/>
        <v>#REF!</v>
      </c>
      <c r="AK14" s="2" t="e">
        <f t="shared" si="6"/>
        <v>#REF!</v>
      </c>
      <c r="AL14" s="2" t="e">
        <f t="shared" si="6"/>
        <v>#REF!</v>
      </c>
      <c r="AM14" s="2" t="e">
        <f t="shared" si="6"/>
        <v>#REF!</v>
      </c>
      <c r="AN14" s="2" t="e">
        <f t="shared" si="6"/>
        <v>#REF!</v>
      </c>
      <c r="AO14" s="2" t="e">
        <f t="shared" si="6"/>
        <v>#REF!</v>
      </c>
      <c r="AP14" s="2" t="e">
        <f t="shared" si="6"/>
        <v>#REF!</v>
      </c>
      <c r="AQ14" s="2" t="e">
        <f t="shared" si="6"/>
        <v>#REF!</v>
      </c>
      <c r="AR14" s="2" t="e">
        <f t="shared" si="6"/>
        <v>#REF!</v>
      </c>
      <c r="AS14" s="2" t="e">
        <f t="shared" si="6"/>
        <v>#REF!</v>
      </c>
      <c r="AT14" s="2" t="e">
        <f t="shared" si="6"/>
        <v>#REF!</v>
      </c>
      <c r="AU14" s="2" t="e">
        <f t="shared" si="6"/>
        <v>#REF!</v>
      </c>
      <c r="AV14" s="2" t="e">
        <f t="shared" si="6"/>
        <v>#REF!</v>
      </c>
      <c r="AW14" s="2" t="e">
        <f t="shared" si="6"/>
        <v>#REF!</v>
      </c>
      <c r="AX14" s="2" t="e">
        <f t="shared" si="6"/>
        <v>#REF!</v>
      </c>
      <c r="AY14" s="2" t="e">
        <f t="shared" si="6"/>
        <v>#REF!</v>
      </c>
      <c r="AZ14" s="2" t="e">
        <f t="shared" si="6"/>
        <v>#REF!</v>
      </c>
      <c r="BA14" s="2" t="e">
        <f t="shared" si="6"/>
        <v>#REF!</v>
      </c>
      <c r="BB14" s="2" t="e">
        <f t="shared" si="6"/>
        <v>#REF!</v>
      </c>
      <c r="BC14" s="2" t="e">
        <f t="shared" si="6"/>
        <v>#REF!</v>
      </c>
      <c r="BD14" s="2" t="e">
        <f t="shared" si="6"/>
        <v>#REF!</v>
      </c>
      <c r="BE14" s="2" t="e">
        <f t="shared" si="6"/>
        <v>#REF!</v>
      </c>
      <c r="BF14" s="2" t="e">
        <f t="shared" si="6"/>
        <v>#REF!</v>
      </c>
      <c r="BG14" s="2" t="e">
        <f t="shared" si="6"/>
        <v>#REF!</v>
      </c>
      <c r="BH14" s="2" t="e">
        <f t="shared" si="6"/>
        <v>#REF!</v>
      </c>
      <c r="BI14" s="2" t="e">
        <f t="shared" si="6"/>
        <v>#REF!</v>
      </c>
      <c r="BJ14" s="2" t="e">
        <f t="shared" si="6"/>
        <v>#REF!</v>
      </c>
      <c r="BK14" s="2" t="e">
        <f t="shared" si="6"/>
        <v>#REF!</v>
      </c>
      <c r="BL14" s="2" t="e">
        <f t="shared" si="6"/>
        <v>#REF!</v>
      </c>
      <c r="BM14" s="2" t="e">
        <f t="shared" si="6"/>
        <v>#REF!</v>
      </c>
      <c r="BN14" s="2" t="e">
        <f t="shared" si="6"/>
        <v>#REF!</v>
      </c>
      <c r="BO14" s="2" t="e">
        <f t="shared" si="6"/>
        <v>#REF!</v>
      </c>
      <c r="BP14" s="2" t="e">
        <f t="shared" ref="BP14:DO14" si="7">BP11</f>
        <v>#REF!</v>
      </c>
      <c r="BQ14" s="2" t="e">
        <f t="shared" si="7"/>
        <v>#REF!</v>
      </c>
      <c r="BR14" s="2" t="e">
        <f t="shared" si="7"/>
        <v>#REF!</v>
      </c>
      <c r="BS14" s="2" t="e">
        <f t="shared" si="7"/>
        <v>#REF!</v>
      </c>
      <c r="BT14" s="2" t="e">
        <f t="shared" si="7"/>
        <v>#REF!</v>
      </c>
      <c r="BU14" s="2" t="e">
        <f t="shared" si="7"/>
        <v>#REF!</v>
      </c>
      <c r="BV14" s="2" t="e">
        <f t="shared" si="7"/>
        <v>#REF!</v>
      </c>
      <c r="BW14" s="2" t="e">
        <f t="shared" si="7"/>
        <v>#REF!</v>
      </c>
      <c r="BX14" s="2" t="e">
        <f t="shared" si="7"/>
        <v>#REF!</v>
      </c>
      <c r="BY14" s="2" t="e">
        <f t="shared" si="7"/>
        <v>#REF!</v>
      </c>
      <c r="BZ14" s="2" t="e">
        <f t="shared" si="7"/>
        <v>#REF!</v>
      </c>
      <c r="CA14" s="2" t="e">
        <f t="shared" si="7"/>
        <v>#REF!</v>
      </c>
      <c r="CB14" s="2" t="e">
        <f t="shared" si="7"/>
        <v>#REF!</v>
      </c>
      <c r="CC14" s="2" t="e">
        <f t="shared" si="7"/>
        <v>#REF!</v>
      </c>
      <c r="CD14" s="2" t="e">
        <f t="shared" si="7"/>
        <v>#REF!</v>
      </c>
      <c r="CE14" s="2" t="e">
        <f t="shared" si="7"/>
        <v>#REF!</v>
      </c>
      <c r="CF14" s="2" t="e">
        <f t="shared" si="7"/>
        <v>#REF!</v>
      </c>
      <c r="CG14" s="2" t="e">
        <f t="shared" si="7"/>
        <v>#REF!</v>
      </c>
      <c r="CH14" s="2" t="e">
        <f t="shared" si="7"/>
        <v>#REF!</v>
      </c>
      <c r="CI14" s="2" t="e">
        <f t="shared" si="7"/>
        <v>#REF!</v>
      </c>
      <c r="CJ14" s="2" t="e">
        <f t="shared" si="7"/>
        <v>#REF!</v>
      </c>
      <c r="CK14" s="2" t="e">
        <f t="shared" si="7"/>
        <v>#REF!</v>
      </c>
      <c r="CL14" s="2" t="e">
        <f t="shared" si="7"/>
        <v>#REF!</v>
      </c>
      <c r="CM14" s="2" t="e">
        <f t="shared" si="7"/>
        <v>#REF!</v>
      </c>
      <c r="CN14" s="2" t="e">
        <f t="shared" si="7"/>
        <v>#REF!</v>
      </c>
      <c r="CO14" s="2" t="e">
        <f t="shared" si="7"/>
        <v>#REF!</v>
      </c>
      <c r="CP14" s="2" t="e">
        <f t="shared" si="7"/>
        <v>#REF!</v>
      </c>
      <c r="CQ14" s="2" t="e">
        <f t="shared" si="7"/>
        <v>#REF!</v>
      </c>
      <c r="CR14" s="2" t="e">
        <f t="shared" si="7"/>
        <v>#REF!</v>
      </c>
      <c r="CS14" s="2" t="e">
        <f t="shared" si="7"/>
        <v>#REF!</v>
      </c>
      <c r="CT14" s="2" t="e">
        <f t="shared" si="7"/>
        <v>#REF!</v>
      </c>
      <c r="CU14" s="2" t="e">
        <f t="shared" si="7"/>
        <v>#REF!</v>
      </c>
      <c r="CV14" s="2" t="e">
        <f t="shared" si="7"/>
        <v>#REF!</v>
      </c>
      <c r="CW14" s="2" t="e">
        <f t="shared" si="7"/>
        <v>#REF!</v>
      </c>
      <c r="CX14" s="2" t="e">
        <f t="shared" si="7"/>
        <v>#REF!</v>
      </c>
      <c r="CY14" s="2" t="e">
        <f t="shared" si="7"/>
        <v>#REF!</v>
      </c>
      <c r="CZ14" s="2" t="e">
        <f t="shared" si="7"/>
        <v>#REF!</v>
      </c>
      <c r="DA14" s="2" t="e">
        <f t="shared" si="7"/>
        <v>#REF!</v>
      </c>
      <c r="DB14" s="2" t="e">
        <f t="shared" si="7"/>
        <v>#REF!</v>
      </c>
      <c r="DC14" s="2" t="e">
        <f t="shared" si="7"/>
        <v>#REF!</v>
      </c>
      <c r="DD14" s="2" t="e">
        <f t="shared" si="7"/>
        <v>#REF!</v>
      </c>
      <c r="DE14" s="2" t="e">
        <f t="shared" si="7"/>
        <v>#REF!</v>
      </c>
      <c r="DF14" s="2" t="e">
        <f t="shared" si="7"/>
        <v>#REF!</v>
      </c>
      <c r="DG14" s="2" t="e">
        <f t="shared" si="7"/>
        <v>#REF!</v>
      </c>
      <c r="DH14" s="2" t="e">
        <f t="shared" si="7"/>
        <v>#REF!</v>
      </c>
      <c r="DI14" s="2" t="e">
        <f t="shared" si="7"/>
        <v>#REF!</v>
      </c>
      <c r="DJ14" s="2" t="e">
        <f t="shared" si="7"/>
        <v>#REF!</v>
      </c>
      <c r="DK14" s="2" t="e">
        <f t="shared" si="7"/>
        <v>#REF!</v>
      </c>
      <c r="DL14" s="2" t="e">
        <f t="shared" si="7"/>
        <v>#REF!</v>
      </c>
      <c r="DM14" s="2" t="e">
        <f t="shared" si="7"/>
        <v>#REF!</v>
      </c>
      <c r="DN14" s="2" t="e">
        <f t="shared" si="7"/>
        <v>#REF!</v>
      </c>
      <c r="DO14" s="2" t="e">
        <f t="shared" si="7"/>
        <v>#REF!</v>
      </c>
      <c r="DP14" s="3"/>
    </row>
    <row r="15" spans="1:120" x14ac:dyDescent="0.35">
      <c r="A15" s="3"/>
      <c r="B15" s="3" t="s">
        <v>88</v>
      </c>
      <c r="C15" s="2" t="e">
        <f t="shared" ref="C15" si="8">C12</f>
        <v>#REF!</v>
      </c>
      <c r="D15" s="2" t="e">
        <f t="shared" ref="D15:BO15" si="9">D12</f>
        <v>#REF!</v>
      </c>
      <c r="E15" s="2" t="e">
        <f t="shared" si="9"/>
        <v>#REF!</v>
      </c>
      <c r="F15" s="2" t="e">
        <f t="shared" si="9"/>
        <v>#REF!</v>
      </c>
      <c r="G15" s="2" t="e">
        <f t="shared" si="9"/>
        <v>#REF!</v>
      </c>
      <c r="H15" s="2" t="e">
        <f t="shared" si="9"/>
        <v>#REF!</v>
      </c>
      <c r="I15" s="2" t="e">
        <f t="shared" si="9"/>
        <v>#REF!</v>
      </c>
      <c r="J15" s="2" t="e">
        <f t="shared" si="9"/>
        <v>#REF!</v>
      </c>
      <c r="K15" s="2" t="e">
        <f t="shared" si="9"/>
        <v>#REF!</v>
      </c>
      <c r="L15" s="2" t="e">
        <f t="shared" si="9"/>
        <v>#REF!</v>
      </c>
      <c r="M15" s="2" t="e">
        <f t="shared" si="9"/>
        <v>#REF!</v>
      </c>
      <c r="N15" s="2" t="e">
        <f t="shared" si="9"/>
        <v>#REF!</v>
      </c>
      <c r="O15" s="2" t="e">
        <f t="shared" si="9"/>
        <v>#REF!</v>
      </c>
      <c r="P15" s="2" t="e">
        <f t="shared" si="9"/>
        <v>#REF!</v>
      </c>
      <c r="Q15" s="2" t="e">
        <f t="shared" si="9"/>
        <v>#REF!</v>
      </c>
      <c r="R15" s="2" t="e">
        <f t="shared" si="9"/>
        <v>#REF!</v>
      </c>
      <c r="S15" s="2" t="e">
        <f t="shared" si="9"/>
        <v>#REF!</v>
      </c>
      <c r="T15" s="2" t="e">
        <f t="shared" si="9"/>
        <v>#REF!</v>
      </c>
      <c r="U15" s="2" t="e">
        <f t="shared" si="9"/>
        <v>#REF!</v>
      </c>
      <c r="V15" s="2" t="e">
        <f t="shared" si="9"/>
        <v>#REF!</v>
      </c>
      <c r="W15" s="2" t="e">
        <f t="shared" si="9"/>
        <v>#REF!</v>
      </c>
      <c r="X15" s="2" t="e">
        <f t="shared" si="9"/>
        <v>#REF!</v>
      </c>
      <c r="Y15" s="2" t="e">
        <f t="shared" si="9"/>
        <v>#REF!</v>
      </c>
      <c r="Z15" s="2" t="e">
        <f t="shared" si="9"/>
        <v>#REF!</v>
      </c>
      <c r="AA15" s="2" t="e">
        <f t="shared" si="9"/>
        <v>#REF!</v>
      </c>
      <c r="AB15" s="2" t="e">
        <f t="shared" si="9"/>
        <v>#REF!</v>
      </c>
      <c r="AC15" s="2" t="e">
        <f t="shared" si="9"/>
        <v>#REF!</v>
      </c>
      <c r="AD15" s="2" t="e">
        <f t="shared" si="9"/>
        <v>#REF!</v>
      </c>
      <c r="AE15" s="2" t="e">
        <f t="shared" si="9"/>
        <v>#REF!</v>
      </c>
      <c r="AF15" s="2" t="e">
        <f t="shared" si="9"/>
        <v>#REF!</v>
      </c>
      <c r="AG15" s="2" t="e">
        <f t="shared" si="9"/>
        <v>#REF!</v>
      </c>
      <c r="AH15" s="2" t="e">
        <f t="shared" si="9"/>
        <v>#REF!</v>
      </c>
      <c r="AI15" s="2" t="e">
        <f t="shared" si="9"/>
        <v>#REF!</v>
      </c>
      <c r="AJ15" s="2" t="e">
        <f t="shared" si="9"/>
        <v>#REF!</v>
      </c>
      <c r="AK15" s="2" t="e">
        <f t="shared" si="9"/>
        <v>#REF!</v>
      </c>
      <c r="AL15" s="2" t="e">
        <f t="shared" si="9"/>
        <v>#REF!</v>
      </c>
      <c r="AM15" s="2" t="e">
        <f t="shared" si="9"/>
        <v>#REF!</v>
      </c>
      <c r="AN15" s="2" t="e">
        <f t="shared" si="9"/>
        <v>#REF!</v>
      </c>
      <c r="AO15" s="2" t="e">
        <f t="shared" si="9"/>
        <v>#REF!</v>
      </c>
      <c r="AP15" s="2" t="e">
        <f t="shared" si="9"/>
        <v>#REF!</v>
      </c>
      <c r="AQ15" s="2" t="e">
        <f t="shared" si="9"/>
        <v>#REF!</v>
      </c>
      <c r="AR15" s="2" t="e">
        <f t="shared" si="9"/>
        <v>#REF!</v>
      </c>
      <c r="AS15" s="2" t="e">
        <f t="shared" si="9"/>
        <v>#REF!</v>
      </c>
      <c r="AT15" s="2" t="e">
        <f t="shared" si="9"/>
        <v>#REF!</v>
      </c>
      <c r="AU15" s="2" t="e">
        <f t="shared" si="9"/>
        <v>#REF!</v>
      </c>
      <c r="AV15" s="2" t="e">
        <f t="shared" si="9"/>
        <v>#REF!</v>
      </c>
      <c r="AW15" s="2" t="e">
        <f t="shared" si="9"/>
        <v>#REF!</v>
      </c>
      <c r="AX15" s="2" t="e">
        <f t="shared" si="9"/>
        <v>#REF!</v>
      </c>
      <c r="AY15" s="2" t="e">
        <f t="shared" si="9"/>
        <v>#REF!</v>
      </c>
      <c r="AZ15" s="2" t="e">
        <f t="shared" si="9"/>
        <v>#REF!</v>
      </c>
      <c r="BA15" s="2" t="e">
        <f t="shared" si="9"/>
        <v>#REF!</v>
      </c>
      <c r="BB15" s="2" t="e">
        <f t="shared" si="9"/>
        <v>#REF!</v>
      </c>
      <c r="BC15" s="2" t="e">
        <f t="shared" si="9"/>
        <v>#REF!</v>
      </c>
      <c r="BD15" s="2" t="e">
        <f t="shared" si="9"/>
        <v>#REF!</v>
      </c>
      <c r="BE15" s="2" t="e">
        <f t="shared" si="9"/>
        <v>#REF!</v>
      </c>
      <c r="BF15" s="2" t="e">
        <f t="shared" si="9"/>
        <v>#REF!</v>
      </c>
      <c r="BG15" s="2" t="e">
        <f t="shared" si="9"/>
        <v>#REF!</v>
      </c>
      <c r="BH15" s="2" t="e">
        <f t="shared" si="9"/>
        <v>#REF!</v>
      </c>
      <c r="BI15" s="2" t="e">
        <f t="shared" si="9"/>
        <v>#REF!</v>
      </c>
      <c r="BJ15" s="2" t="e">
        <f t="shared" si="9"/>
        <v>#REF!</v>
      </c>
      <c r="BK15" s="2" t="e">
        <f t="shared" si="9"/>
        <v>#REF!</v>
      </c>
      <c r="BL15" s="2" t="e">
        <f t="shared" si="9"/>
        <v>#REF!</v>
      </c>
      <c r="BM15" s="2" t="e">
        <f t="shared" si="9"/>
        <v>#REF!</v>
      </c>
      <c r="BN15" s="2" t="e">
        <f t="shared" si="9"/>
        <v>#REF!</v>
      </c>
      <c r="BO15" s="2" t="e">
        <f t="shared" si="9"/>
        <v>#REF!</v>
      </c>
      <c r="BP15" s="2" t="e">
        <f t="shared" ref="BP15:DO15" si="10">BP12</f>
        <v>#REF!</v>
      </c>
      <c r="BQ15" s="2" t="e">
        <f t="shared" si="10"/>
        <v>#REF!</v>
      </c>
      <c r="BR15" s="2" t="e">
        <f t="shared" si="10"/>
        <v>#REF!</v>
      </c>
      <c r="BS15" s="2" t="e">
        <f t="shared" si="10"/>
        <v>#REF!</v>
      </c>
      <c r="BT15" s="2" t="e">
        <f t="shared" si="10"/>
        <v>#REF!</v>
      </c>
      <c r="BU15" s="2" t="e">
        <f t="shared" si="10"/>
        <v>#REF!</v>
      </c>
      <c r="BV15" s="2" t="e">
        <f t="shared" si="10"/>
        <v>#REF!</v>
      </c>
      <c r="BW15" s="2" t="e">
        <f t="shared" si="10"/>
        <v>#REF!</v>
      </c>
      <c r="BX15" s="2" t="e">
        <f t="shared" si="10"/>
        <v>#REF!</v>
      </c>
      <c r="BY15" s="2" t="e">
        <f t="shared" si="10"/>
        <v>#REF!</v>
      </c>
      <c r="BZ15" s="2" t="e">
        <f t="shared" si="10"/>
        <v>#REF!</v>
      </c>
      <c r="CA15" s="2" t="e">
        <f t="shared" si="10"/>
        <v>#REF!</v>
      </c>
      <c r="CB15" s="2" t="e">
        <f t="shared" si="10"/>
        <v>#REF!</v>
      </c>
      <c r="CC15" s="2" t="e">
        <f t="shared" si="10"/>
        <v>#REF!</v>
      </c>
      <c r="CD15" s="2" t="e">
        <f t="shared" si="10"/>
        <v>#REF!</v>
      </c>
      <c r="CE15" s="2" t="e">
        <f t="shared" si="10"/>
        <v>#REF!</v>
      </c>
      <c r="CF15" s="2" t="e">
        <f t="shared" si="10"/>
        <v>#REF!</v>
      </c>
      <c r="CG15" s="2" t="e">
        <f t="shared" si="10"/>
        <v>#REF!</v>
      </c>
      <c r="CH15" s="2" t="e">
        <f t="shared" si="10"/>
        <v>#REF!</v>
      </c>
      <c r="CI15" s="2" t="e">
        <f t="shared" si="10"/>
        <v>#REF!</v>
      </c>
      <c r="CJ15" s="2" t="e">
        <f t="shared" si="10"/>
        <v>#REF!</v>
      </c>
      <c r="CK15" s="2" t="e">
        <f t="shared" si="10"/>
        <v>#REF!</v>
      </c>
      <c r="CL15" s="2" t="e">
        <f t="shared" si="10"/>
        <v>#REF!</v>
      </c>
      <c r="CM15" s="2" t="e">
        <f t="shared" si="10"/>
        <v>#REF!</v>
      </c>
      <c r="CN15" s="2" t="e">
        <f t="shared" si="10"/>
        <v>#REF!</v>
      </c>
      <c r="CO15" s="2" t="e">
        <f t="shared" si="10"/>
        <v>#REF!</v>
      </c>
      <c r="CP15" s="2" t="e">
        <f t="shared" si="10"/>
        <v>#REF!</v>
      </c>
      <c r="CQ15" s="2" t="e">
        <f t="shared" si="10"/>
        <v>#REF!</v>
      </c>
      <c r="CR15" s="2" t="e">
        <f t="shared" si="10"/>
        <v>#REF!</v>
      </c>
      <c r="CS15" s="2" t="e">
        <f t="shared" si="10"/>
        <v>#REF!</v>
      </c>
      <c r="CT15" s="2" t="e">
        <f t="shared" si="10"/>
        <v>#REF!</v>
      </c>
      <c r="CU15" s="2" t="e">
        <f t="shared" si="10"/>
        <v>#REF!</v>
      </c>
      <c r="CV15" s="2" t="e">
        <f t="shared" si="10"/>
        <v>#REF!</v>
      </c>
      <c r="CW15" s="2" t="e">
        <f t="shared" si="10"/>
        <v>#REF!</v>
      </c>
      <c r="CX15" s="2" t="e">
        <f t="shared" si="10"/>
        <v>#REF!</v>
      </c>
      <c r="CY15" s="2" t="e">
        <f t="shared" si="10"/>
        <v>#REF!</v>
      </c>
      <c r="CZ15" s="2" t="e">
        <f t="shared" si="10"/>
        <v>#REF!</v>
      </c>
      <c r="DA15" s="2" t="e">
        <f t="shared" si="10"/>
        <v>#REF!</v>
      </c>
      <c r="DB15" s="2" t="e">
        <f t="shared" si="10"/>
        <v>#REF!</v>
      </c>
      <c r="DC15" s="2" t="e">
        <f t="shared" si="10"/>
        <v>#REF!</v>
      </c>
      <c r="DD15" s="2" t="e">
        <f t="shared" si="10"/>
        <v>#REF!</v>
      </c>
      <c r="DE15" s="2" t="e">
        <f t="shared" si="10"/>
        <v>#REF!</v>
      </c>
      <c r="DF15" s="2" t="e">
        <f t="shared" si="10"/>
        <v>#REF!</v>
      </c>
      <c r="DG15" s="2" t="e">
        <f t="shared" si="10"/>
        <v>#REF!</v>
      </c>
      <c r="DH15" s="2" t="e">
        <f t="shared" si="10"/>
        <v>#REF!</v>
      </c>
      <c r="DI15" s="2" t="e">
        <f t="shared" si="10"/>
        <v>#REF!</v>
      </c>
      <c r="DJ15" s="2" t="e">
        <f t="shared" si="10"/>
        <v>#REF!</v>
      </c>
      <c r="DK15" s="2" t="e">
        <f t="shared" si="10"/>
        <v>#REF!</v>
      </c>
      <c r="DL15" s="2" t="e">
        <f t="shared" si="10"/>
        <v>#REF!</v>
      </c>
      <c r="DM15" s="2" t="e">
        <f t="shared" si="10"/>
        <v>#REF!</v>
      </c>
      <c r="DN15" s="2" t="e">
        <f t="shared" si="10"/>
        <v>#REF!</v>
      </c>
      <c r="DO15" s="2" t="e">
        <f t="shared" si="10"/>
        <v>#REF!</v>
      </c>
      <c r="DP15" s="3"/>
    </row>
    <row r="16" spans="1:120" x14ac:dyDescent="0.35">
      <c r="A16" s="3"/>
      <c r="B16" s="3" t="s">
        <v>89</v>
      </c>
      <c r="C16" s="5" t="e">
        <f>1-SUM(C14:C15)</f>
        <v>#REF!</v>
      </c>
      <c r="D16" s="5" t="e">
        <f t="shared" ref="D16:BO16" si="11">1-SUM(D14:D15)</f>
        <v>#REF!</v>
      </c>
      <c r="E16" s="5" t="e">
        <f t="shared" si="11"/>
        <v>#REF!</v>
      </c>
      <c r="F16" s="5" t="e">
        <f t="shared" si="11"/>
        <v>#REF!</v>
      </c>
      <c r="G16" s="5" t="e">
        <f t="shared" si="11"/>
        <v>#REF!</v>
      </c>
      <c r="H16" s="5" t="e">
        <f t="shared" si="11"/>
        <v>#REF!</v>
      </c>
      <c r="I16" s="5" t="e">
        <f t="shared" si="11"/>
        <v>#REF!</v>
      </c>
      <c r="J16" s="5" t="e">
        <f t="shared" si="11"/>
        <v>#REF!</v>
      </c>
      <c r="K16" s="5" t="e">
        <f t="shared" si="11"/>
        <v>#REF!</v>
      </c>
      <c r="L16" s="5" t="e">
        <f t="shared" si="11"/>
        <v>#REF!</v>
      </c>
      <c r="M16" s="5" t="e">
        <f t="shared" si="11"/>
        <v>#REF!</v>
      </c>
      <c r="N16" s="5" t="e">
        <f t="shared" si="11"/>
        <v>#REF!</v>
      </c>
      <c r="O16" s="5" t="e">
        <f t="shared" si="11"/>
        <v>#REF!</v>
      </c>
      <c r="P16" s="5" t="e">
        <f t="shared" si="11"/>
        <v>#REF!</v>
      </c>
      <c r="Q16" s="5" t="e">
        <f t="shared" si="11"/>
        <v>#REF!</v>
      </c>
      <c r="R16" s="5" t="e">
        <f t="shared" si="11"/>
        <v>#REF!</v>
      </c>
      <c r="S16" s="5" t="e">
        <f t="shared" si="11"/>
        <v>#REF!</v>
      </c>
      <c r="T16" s="5" t="e">
        <f t="shared" si="11"/>
        <v>#REF!</v>
      </c>
      <c r="U16" s="5" t="e">
        <f t="shared" si="11"/>
        <v>#REF!</v>
      </c>
      <c r="V16" s="5" t="e">
        <f t="shared" si="11"/>
        <v>#REF!</v>
      </c>
      <c r="W16" s="5" t="e">
        <f t="shared" si="11"/>
        <v>#REF!</v>
      </c>
      <c r="X16" s="5" t="e">
        <f t="shared" si="11"/>
        <v>#REF!</v>
      </c>
      <c r="Y16" s="5" t="e">
        <f t="shared" si="11"/>
        <v>#REF!</v>
      </c>
      <c r="Z16" s="5" t="e">
        <f t="shared" si="11"/>
        <v>#REF!</v>
      </c>
      <c r="AA16" s="5" t="e">
        <f t="shared" si="11"/>
        <v>#REF!</v>
      </c>
      <c r="AB16" s="5" t="e">
        <f t="shared" si="11"/>
        <v>#REF!</v>
      </c>
      <c r="AC16" s="5" t="e">
        <f t="shared" si="11"/>
        <v>#REF!</v>
      </c>
      <c r="AD16" s="5" t="e">
        <f t="shared" si="11"/>
        <v>#REF!</v>
      </c>
      <c r="AE16" s="5" t="e">
        <f t="shared" si="11"/>
        <v>#REF!</v>
      </c>
      <c r="AF16" s="5" t="e">
        <f t="shared" si="11"/>
        <v>#REF!</v>
      </c>
      <c r="AG16" s="5" t="e">
        <f t="shared" si="11"/>
        <v>#REF!</v>
      </c>
      <c r="AH16" s="5" t="e">
        <f t="shared" si="11"/>
        <v>#REF!</v>
      </c>
      <c r="AI16" s="5" t="e">
        <f t="shared" si="11"/>
        <v>#REF!</v>
      </c>
      <c r="AJ16" s="5" t="e">
        <f t="shared" si="11"/>
        <v>#REF!</v>
      </c>
      <c r="AK16" s="5" t="e">
        <f t="shared" si="11"/>
        <v>#REF!</v>
      </c>
      <c r="AL16" s="5" t="e">
        <f t="shared" si="11"/>
        <v>#REF!</v>
      </c>
      <c r="AM16" s="5" t="e">
        <f t="shared" si="11"/>
        <v>#REF!</v>
      </c>
      <c r="AN16" s="5" t="e">
        <f t="shared" si="11"/>
        <v>#REF!</v>
      </c>
      <c r="AO16" s="5" t="e">
        <f t="shared" si="11"/>
        <v>#REF!</v>
      </c>
      <c r="AP16" s="5" t="e">
        <f t="shared" si="11"/>
        <v>#REF!</v>
      </c>
      <c r="AQ16" s="5" t="e">
        <f t="shared" si="11"/>
        <v>#REF!</v>
      </c>
      <c r="AR16" s="5" t="e">
        <f t="shared" si="11"/>
        <v>#REF!</v>
      </c>
      <c r="AS16" s="5" t="e">
        <f t="shared" si="11"/>
        <v>#REF!</v>
      </c>
      <c r="AT16" s="5" t="e">
        <f t="shared" si="11"/>
        <v>#REF!</v>
      </c>
      <c r="AU16" s="5" t="e">
        <f t="shared" si="11"/>
        <v>#REF!</v>
      </c>
      <c r="AV16" s="5" t="e">
        <f t="shared" si="11"/>
        <v>#REF!</v>
      </c>
      <c r="AW16" s="5" t="e">
        <f t="shared" si="11"/>
        <v>#REF!</v>
      </c>
      <c r="AX16" s="5" t="e">
        <f t="shared" si="11"/>
        <v>#REF!</v>
      </c>
      <c r="AY16" s="5" t="e">
        <f t="shared" si="11"/>
        <v>#REF!</v>
      </c>
      <c r="AZ16" s="5" t="e">
        <f t="shared" si="11"/>
        <v>#REF!</v>
      </c>
      <c r="BA16" s="5" t="e">
        <f t="shared" si="11"/>
        <v>#REF!</v>
      </c>
      <c r="BB16" s="5" t="e">
        <f t="shared" si="11"/>
        <v>#REF!</v>
      </c>
      <c r="BC16" s="5" t="e">
        <f t="shared" si="11"/>
        <v>#REF!</v>
      </c>
      <c r="BD16" s="5" t="e">
        <f t="shared" si="11"/>
        <v>#REF!</v>
      </c>
      <c r="BE16" s="5" t="e">
        <f t="shared" si="11"/>
        <v>#REF!</v>
      </c>
      <c r="BF16" s="5" t="e">
        <f t="shared" si="11"/>
        <v>#REF!</v>
      </c>
      <c r="BG16" s="5" t="e">
        <f t="shared" si="11"/>
        <v>#REF!</v>
      </c>
      <c r="BH16" s="5" t="e">
        <f t="shared" si="11"/>
        <v>#REF!</v>
      </c>
      <c r="BI16" s="5" t="e">
        <f t="shared" si="11"/>
        <v>#REF!</v>
      </c>
      <c r="BJ16" s="5" t="e">
        <f t="shared" si="11"/>
        <v>#REF!</v>
      </c>
      <c r="BK16" s="5" t="e">
        <f t="shared" si="11"/>
        <v>#REF!</v>
      </c>
      <c r="BL16" s="5" t="e">
        <f t="shared" si="11"/>
        <v>#REF!</v>
      </c>
      <c r="BM16" s="5" t="e">
        <f t="shared" si="11"/>
        <v>#REF!</v>
      </c>
      <c r="BN16" s="5" t="e">
        <f t="shared" si="11"/>
        <v>#REF!</v>
      </c>
      <c r="BO16" s="5" t="e">
        <f t="shared" si="11"/>
        <v>#REF!</v>
      </c>
      <c r="BP16" s="5" t="e">
        <f t="shared" ref="BP16:DO16" si="12">1-SUM(BP14:BP15)</f>
        <v>#REF!</v>
      </c>
      <c r="BQ16" s="5" t="e">
        <f t="shared" si="12"/>
        <v>#REF!</v>
      </c>
      <c r="BR16" s="5" t="e">
        <f t="shared" si="12"/>
        <v>#REF!</v>
      </c>
      <c r="BS16" s="5" t="e">
        <f t="shared" si="12"/>
        <v>#REF!</v>
      </c>
      <c r="BT16" s="5" t="e">
        <f t="shared" si="12"/>
        <v>#REF!</v>
      </c>
      <c r="BU16" s="5" t="e">
        <f t="shared" si="12"/>
        <v>#REF!</v>
      </c>
      <c r="BV16" s="5" t="e">
        <f t="shared" si="12"/>
        <v>#REF!</v>
      </c>
      <c r="BW16" s="5" t="e">
        <f t="shared" si="12"/>
        <v>#REF!</v>
      </c>
      <c r="BX16" s="5" t="e">
        <f t="shared" si="12"/>
        <v>#REF!</v>
      </c>
      <c r="BY16" s="5" t="e">
        <f t="shared" si="12"/>
        <v>#REF!</v>
      </c>
      <c r="BZ16" s="5" t="e">
        <f t="shared" si="12"/>
        <v>#REF!</v>
      </c>
      <c r="CA16" s="5" t="e">
        <f t="shared" si="12"/>
        <v>#REF!</v>
      </c>
      <c r="CB16" s="5" t="e">
        <f t="shared" si="12"/>
        <v>#REF!</v>
      </c>
      <c r="CC16" s="5" t="e">
        <f t="shared" si="12"/>
        <v>#REF!</v>
      </c>
      <c r="CD16" s="5" t="e">
        <f t="shared" si="12"/>
        <v>#REF!</v>
      </c>
      <c r="CE16" s="5" t="e">
        <f t="shared" si="12"/>
        <v>#REF!</v>
      </c>
      <c r="CF16" s="5" t="e">
        <f t="shared" si="12"/>
        <v>#REF!</v>
      </c>
      <c r="CG16" s="5" t="e">
        <f t="shared" si="12"/>
        <v>#REF!</v>
      </c>
      <c r="CH16" s="5" t="e">
        <f t="shared" si="12"/>
        <v>#REF!</v>
      </c>
      <c r="CI16" s="5" t="e">
        <f t="shared" si="12"/>
        <v>#REF!</v>
      </c>
      <c r="CJ16" s="5" t="e">
        <f t="shared" si="12"/>
        <v>#REF!</v>
      </c>
      <c r="CK16" s="5" t="e">
        <f t="shared" si="12"/>
        <v>#REF!</v>
      </c>
      <c r="CL16" s="5" t="e">
        <f t="shared" si="12"/>
        <v>#REF!</v>
      </c>
      <c r="CM16" s="5" t="e">
        <f t="shared" si="12"/>
        <v>#REF!</v>
      </c>
      <c r="CN16" s="5" t="e">
        <f t="shared" si="12"/>
        <v>#REF!</v>
      </c>
      <c r="CO16" s="5" t="e">
        <f t="shared" si="12"/>
        <v>#REF!</v>
      </c>
      <c r="CP16" s="5" t="e">
        <f t="shared" si="12"/>
        <v>#REF!</v>
      </c>
      <c r="CQ16" s="5" t="e">
        <f t="shared" si="12"/>
        <v>#REF!</v>
      </c>
      <c r="CR16" s="5" t="e">
        <f t="shared" si="12"/>
        <v>#REF!</v>
      </c>
      <c r="CS16" s="5" t="e">
        <f t="shared" si="12"/>
        <v>#REF!</v>
      </c>
      <c r="CT16" s="5" t="e">
        <f t="shared" si="12"/>
        <v>#REF!</v>
      </c>
      <c r="CU16" s="5" t="e">
        <f t="shared" si="12"/>
        <v>#REF!</v>
      </c>
      <c r="CV16" s="5" t="e">
        <f t="shared" si="12"/>
        <v>#REF!</v>
      </c>
      <c r="CW16" s="5" t="e">
        <f t="shared" si="12"/>
        <v>#REF!</v>
      </c>
      <c r="CX16" s="5" t="e">
        <f t="shared" si="12"/>
        <v>#REF!</v>
      </c>
      <c r="CY16" s="5" t="e">
        <f t="shared" si="12"/>
        <v>#REF!</v>
      </c>
      <c r="CZ16" s="5" t="e">
        <f t="shared" si="12"/>
        <v>#REF!</v>
      </c>
      <c r="DA16" s="5" t="e">
        <f t="shared" si="12"/>
        <v>#REF!</v>
      </c>
      <c r="DB16" s="5" t="e">
        <f t="shared" si="12"/>
        <v>#REF!</v>
      </c>
      <c r="DC16" s="5" t="e">
        <f t="shared" si="12"/>
        <v>#REF!</v>
      </c>
      <c r="DD16" s="5" t="e">
        <f t="shared" si="12"/>
        <v>#REF!</v>
      </c>
      <c r="DE16" s="5" t="e">
        <f t="shared" si="12"/>
        <v>#REF!</v>
      </c>
      <c r="DF16" s="5" t="e">
        <f t="shared" si="12"/>
        <v>#REF!</v>
      </c>
      <c r="DG16" s="5" t="e">
        <f t="shared" si="12"/>
        <v>#REF!</v>
      </c>
      <c r="DH16" s="5" t="e">
        <f t="shared" si="12"/>
        <v>#REF!</v>
      </c>
      <c r="DI16" s="5" t="e">
        <f t="shared" si="12"/>
        <v>#REF!</v>
      </c>
      <c r="DJ16" s="5" t="e">
        <f t="shared" si="12"/>
        <v>#REF!</v>
      </c>
      <c r="DK16" s="5" t="e">
        <f t="shared" si="12"/>
        <v>#REF!</v>
      </c>
      <c r="DL16" s="5" t="e">
        <f t="shared" si="12"/>
        <v>#REF!</v>
      </c>
      <c r="DM16" s="5" t="e">
        <f t="shared" si="12"/>
        <v>#REF!</v>
      </c>
      <c r="DN16" s="5" t="e">
        <f t="shared" si="12"/>
        <v>#REF!</v>
      </c>
      <c r="DO16" s="5" t="e">
        <f t="shared" si="12"/>
        <v>#REF!</v>
      </c>
      <c r="DP16" s="3"/>
    </row>
    <row r="17" spans="1:120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</row>
    <row r="18" spans="1:120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</row>
    <row r="19" spans="1:120" x14ac:dyDescent="0.35">
      <c r="A19" s="3"/>
      <c r="B19" s="7"/>
      <c r="C19" s="8">
        <f>SUM(C21:C109)</f>
        <v>0</v>
      </c>
      <c r="D19" s="8">
        <f t="shared" ref="D19:BO19" si="13">SUM(D21:D109)</f>
        <v>0</v>
      </c>
      <c r="E19" s="8">
        <f t="shared" si="13"/>
        <v>0</v>
      </c>
      <c r="F19" s="8">
        <f t="shared" si="13"/>
        <v>0</v>
      </c>
      <c r="G19" s="8">
        <f t="shared" si="13"/>
        <v>0</v>
      </c>
      <c r="H19" s="8">
        <f t="shared" si="13"/>
        <v>0</v>
      </c>
      <c r="I19" s="8">
        <f t="shared" si="13"/>
        <v>0</v>
      </c>
      <c r="J19" s="8">
        <f t="shared" si="13"/>
        <v>0</v>
      </c>
      <c r="K19" s="8">
        <f t="shared" si="13"/>
        <v>0</v>
      </c>
      <c r="L19" s="8">
        <f t="shared" si="13"/>
        <v>0</v>
      </c>
      <c r="M19" s="8">
        <f t="shared" si="13"/>
        <v>0</v>
      </c>
      <c r="N19" s="8">
        <f t="shared" si="13"/>
        <v>0</v>
      </c>
      <c r="O19" s="8">
        <f t="shared" si="13"/>
        <v>0</v>
      </c>
      <c r="P19" s="8">
        <f t="shared" si="13"/>
        <v>0</v>
      </c>
      <c r="Q19" s="8">
        <f t="shared" si="13"/>
        <v>0</v>
      </c>
      <c r="R19" s="8">
        <f t="shared" si="13"/>
        <v>0</v>
      </c>
      <c r="S19" s="8">
        <f t="shared" si="13"/>
        <v>0</v>
      </c>
      <c r="T19" s="8">
        <f t="shared" si="13"/>
        <v>0</v>
      </c>
      <c r="U19" s="8">
        <f t="shared" si="13"/>
        <v>0</v>
      </c>
      <c r="V19" s="8">
        <f t="shared" si="13"/>
        <v>0</v>
      </c>
      <c r="W19" s="8">
        <f t="shared" si="13"/>
        <v>0</v>
      </c>
      <c r="X19" s="8">
        <f t="shared" si="13"/>
        <v>0</v>
      </c>
      <c r="Y19" s="8">
        <f t="shared" si="13"/>
        <v>0</v>
      </c>
      <c r="Z19" s="8">
        <f t="shared" si="13"/>
        <v>0</v>
      </c>
      <c r="AA19" s="8">
        <f t="shared" si="13"/>
        <v>0</v>
      </c>
      <c r="AB19" s="8">
        <f t="shared" si="13"/>
        <v>0</v>
      </c>
      <c r="AC19" s="8">
        <f t="shared" si="13"/>
        <v>0</v>
      </c>
      <c r="AD19" s="8">
        <f t="shared" si="13"/>
        <v>0</v>
      </c>
      <c r="AE19" s="8">
        <f t="shared" si="13"/>
        <v>0</v>
      </c>
      <c r="AF19" s="8">
        <f t="shared" si="13"/>
        <v>0</v>
      </c>
      <c r="AG19" s="8">
        <f t="shared" si="13"/>
        <v>0</v>
      </c>
      <c r="AH19" s="8">
        <f t="shared" si="13"/>
        <v>0</v>
      </c>
      <c r="AI19" s="8">
        <f t="shared" si="13"/>
        <v>0</v>
      </c>
      <c r="AJ19" s="8">
        <f t="shared" si="13"/>
        <v>0</v>
      </c>
      <c r="AK19" s="8">
        <f t="shared" si="13"/>
        <v>0</v>
      </c>
      <c r="AL19" s="8">
        <f t="shared" si="13"/>
        <v>0</v>
      </c>
      <c r="AM19" s="8">
        <f t="shared" si="13"/>
        <v>0</v>
      </c>
      <c r="AN19" s="8">
        <f t="shared" si="13"/>
        <v>0</v>
      </c>
      <c r="AO19" s="8">
        <f t="shared" si="13"/>
        <v>0</v>
      </c>
      <c r="AP19" s="8">
        <f t="shared" si="13"/>
        <v>0</v>
      </c>
      <c r="AQ19" s="8">
        <f t="shared" si="13"/>
        <v>0</v>
      </c>
      <c r="AR19" s="8">
        <f t="shared" si="13"/>
        <v>0</v>
      </c>
      <c r="AS19" s="8">
        <f t="shared" si="13"/>
        <v>0</v>
      </c>
      <c r="AT19" s="8">
        <f t="shared" si="13"/>
        <v>0</v>
      </c>
      <c r="AU19" s="8">
        <f t="shared" si="13"/>
        <v>0</v>
      </c>
      <c r="AV19" s="8">
        <f t="shared" si="13"/>
        <v>0</v>
      </c>
      <c r="AW19" s="8">
        <f t="shared" si="13"/>
        <v>0</v>
      </c>
      <c r="AX19" s="8">
        <f t="shared" si="13"/>
        <v>0</v>
      </c>
      <c r="AY19" s="8">
        <f t="shared" si="13"/>
        <v>0</v>
      </c>
      <c r="AZ19" s="8">
        <f t="shared" si="13"/>
        <v>0</v>
      </c>
      <c r="BA19" s="8">
        <f t="shared" si="13"/>
        <v>0</v>
      </c>
      <c r="BB19" s="8">
        <f t="shared" si="13"/>
        <v>0</v>
      </c>
      <c r="BC19" s="8">
        <f t="shared" si="13"/>
        <v>0</v>
      </c>
      <c r="BD19" s="8">
        <f t="shared" si="13"/>
        <v>0</v>
      </c>
      <c r="BE19" s="8">
        <f t="shared" si="13"/>
        <v>0</v>
      </c>
      <c r="BF19" s="8">
        <f t="shared" si="13"/>
        <v>0</v>
      </c>
      <c r="BG19" s="8">
        <f t="shared" si="13"/>
        <v>0</v>
      </c>
      <c r="BH19" s="8">
        <f t="shared" si="13"/>
        <v>0</v>
      </c>
      <c r="BI19" s="8">
        <f t="shared" si="13"/>
        <v>0</v>
      </c>
      <c r="BJ19" s="8">
        <f t="shared" si="13"/>
        <v>0</v>
      </c>
      <c r="BK19" s="8">
        <f t="shared" si="13"/>
        <v>0</v>
      </c>
      <c r="BL19" s="8">
        <f t="shared" si="13"/>
        <v>0</v>
      </c>
      <c r="BM19" s="8">
        <f t="shared" si="13"/>
        <v>0</v>
      </c>
      <c r="BN19" s="8">
        <f t="shared" si="13"/>
        <v>0</v>
      </c>
      <c r="BO19" s="8">
        <f t="shared" si="13"/>
        <v>0</v>
      </c>
      <c r="BP19" s="8">
        <f t="shared" ref="BP19:CJ19" si="14">SUM(BP21:BP109)</f>
        <v>0</v>
      </c>
      <c r="BQ19" s="8">
        <f t="shared" si="14"/>
        <v>0</v>
      </c>
      <c r="BR19" s="8">
        <f t="shared" si="14"/>
        <v>0</v>
      </c>
      <c r="BS19" s="8">
        <f t="shared" si="14"/>
        <v>0</v>
      </c>
      <c r="BT19" s="8">
        <f t="shared" si="14"/>
        <v>0</v>
      </c>
      <c r="BU19" s="8">
        <f t="shared" si="14"/>
        <v>0</v>
      </c>
      <c r="BV19" s="8">
        <f t="shared" si="14"/>
        <v>0</v>
      </c>
      <c r="BW19" s="8">
        <f t="shared" si="14"/>
        <v>0</v>
      </c>
      <c r="BX19" s="8">
        <f t="shared" si="14"/>
        <v>0</v>
      </c>
      <c r="BY19" s="8">
        <f t="shared" si="14"/>
        <v>0</v>
      </c>
      <c r="BZ19" s="8">
        <f t="shared" si="14"/>
        <v>0</v>
      </c>
      <c r="CA19" s="8">
        <f t="shared" si="14"/>
        <v>0</v>
      </c>
      <c r="CB19" s="8">
        <f t="shared" si="14"/>
        <v>0</v>
      </c>
      <c r="CC19" s="8">
        <f t="shared" si="14"/>
        <v>0</v>
      </c>
      <c r="CD19" s="8">
        <f t="shared" si="14"/>
        <v>0</v>
      </c>
      <c r="CE19" s="8">
        <f t="shared" si="14"/>
        <v>0</v>
      </c>
      <c r="CF19" s="8">
        <f t="shared" si="14"/>
        <v>0</v>
      </c>
      <c r="CG19" s="8">
        <f t="shared" si="14"/>
        <v>0</v>
      </c>
      <c r="CH19" s="8">
        <f t="shared" si="14"/>
        <v>0</v>
      </c>
      <c r="CI19" s="8">
        <f t="shared" si="14"/>
        <v>0</v>
      </c>
      <c r="CJ19" s="8">
        <f t="shared" si="14"/>
        <v>0</v>
      </c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</row>
    <row r="20" spans="1:120" x14ac:dyDescent="0.35">
      <c r="A20" s="3"/>
      <c r="B20" s="19"/>
      <c r="C20" s="20" t="s">
        <v>3</v>
      </c>
      <c r="D20" s="20" t="s">
        <v>4</v>
      </c>
      <c r="E20" s="20" t="s">
        <v>5</v>
      </c>
      <c r="F20" s="20" t="s">
        <v>6</v>
      </c>
      <c r="G20" s="20" t="s">
        <v>7</v>
      </c>
      <c r="H20" s="20" t="s">
        <v>8</v>
      </c>
      <c r="I20" s="20" t="s">
        <v>9</v>
      </c>
      <c r="J20" s="20" t="s">
        <v>10</v>
      </c>
      <c r="K20" s="20" t="s">
        <v>11</v>
      </c>
      <c r="L20" s="20" t="s">
        <v>12</v>
      </c>
      <c r="M20" s="20" t="s">
        <v>13</v>
      </c>
      <c r="N20" s="20" t="s">
        <v>14</v>
      </c>
      <c r="O20" s="20" t="s">
        <v>15</v>
      </c>
      <c r="P20" s="20" t="s">
        <v>16</v>
      </c>
      <c r="Q20" s="20" t="s">
        <v>17</v>
      </c>
      <c r="R20" s="20" t="s">
        <v>18</v>
      </c>
      <c r="S20" s="20" t="s">
        <v>19</v>
      </c>
      <c r="T20" s="20" t="s">
        <v>20</v>
      </c>
      <c r="U20" s="20" t="s">
        <v>21</v>
      </c>
      <c r="V20" s="20" t="s">
        <v>22</v>
      </c>
      <c r="W20" s="20" t="s">
        <v>23</v>
      </c>
      <c r="X20" s="20" t="s">
        <v>24</v>
      </c>
      <c r="Y20" s="20" t="s">
        <v>25</v>
      </c>
      <c r="Z20" s="20" t="s">
        <v>26</v>
      </c>
      <c r="AA20" s="20" t="s">
        <v>27</v>
      </c>
      <c r="AB20" s="20" t="s">
        <v>28</v>
      </c>
      <c r="AC20" s="20" t="s">
        <v>29</v>
      </c>
      <c r="AD20" s="20" t="s">
        <v>30</v>
      </c>
      <c r="AE20" s="20" t="s">
        <v>31</v>
      </c>
      <c r="AF20" s="20" t="s">
        <v>32</v>
      </c>
      <c r="AG20" s="20" t="s">
        <v>33</v>
      </c>
      <c r="AH20" s="20" t="s">
        <v>34</v>
      </c>
      <c r="AI20" s="20" t="s">
        <v>35</v>
      </c>
      <c r="AJ20" s="20" t="s">
        <v>36</v>
      </c>
      <c r="AK20" s="20" t="s">
        <v>37</v>
      </c>
      <c r="AL20" s="20" t="s">
        <v>38</v>
      </c>
      <c r="AM20" s="20" t="s">
        <v>39</v>
      </c>
      <c r="AN20" s="20" t="s">
        <v>40</v>
      </c>
      <c r="AO20" s="20" t="s">
        <v>330</v>
      </c>
      <c r="AP20" s="20" t="s">
        <v>41</v>
      </c>
      <c r="AQ20" s="20" t="s">
        <v>42</v>
      </c>
      <c r="AR20" s="20" t="s">
        <v>43</v>
      </c>
      <c r="AS20" s="20" t="s">
        <v>44</v>
      </c>
      <c r="AT20" s="20" t="s">
        <v>45</v>
      </c>
      <c r="AU20" s="20" t="s">
        <v>46</v>
      </c>
      <c r="AV20" s="20" t="s">
        <v>331</v>
      </c>
      <c r="AW20" s="20" t="s">
        <v>47</v>
      </c>
      <c r="AX20" s="20" t="s">
        <v>48</v>
      </c>
      <c r="AY20" s="20" t="s">
        <v>49</v>
      </c>
      <c r="AZ20" s="20" t="s">
        <v>50</v>
      </c>
      <c r="BA20" s="20" t="s">
        <v>51</v>
      </c>
      <c r="BB20" s="20" t="s">
        <v>52</v>
      </c>
      <c r="BC20" s="20" t="s">
        <v>53</v>
      </c>
      <c r="BD20" s="20" t="s">
        <v>215</v>
      </c>
      <c r="BE20" s="20" t="s">
        <v>54</v>
      </c>
      <c r="BF20" s="20" t="s">
        <v>55</v>
      </c>
      <c r="BG20" s="20" t="s">
        <v>332</v>
      </c>
      <c r="BH20" s="20" t="s">
        <v>56</v>
      </c>
      <c r="BI20" s="20" t="s">
        <v>57</v>
      </c>
      <c r="BJ20" s="20" t="s">
        <v>58</v>
      </c>
      <c r="BK20" s="20" t="s">
        <v>59</v>
      </c>
      <c r="BL20" s="20" t="s">
        <v>60</v>
      </c>
      <c r="BM20" s="20" t="s">
        <v>61</v>
      </c>
      <c r="BN20" s="20" t="s">
        <v>62</v>
      </c>
      <c r="BO20" s="20" t="s">
        <v>63</v>
      </c>
      <c r="BP20" s="20" t="s">
        <v>333</v>
      </c>
      <c r="BQ20" s="20" t="s">
        <v>64</v>
      </c>
      <c r="BR20" s="20" t="s">
        <v>65</v>
      </c>
      <c r="BS20" s="20" t="s">
        <v>334</v>
      </c>
      <c r="BT20" s="20" t="s">
        <v>335</v>
      </c>
      <c r="BU20" s="20" t="s">
        <v>66</v>
      </c>
      <c r="BV20" s="20" t="s">
        <v>67</v>
      </c>
      <c r="BW20" s="20" t="s">
        <v>336</v>
      </c>
      <c r="BX20" s="20" t="s">
        <v>337</v>
      </c>
      <c r="BY20" s="20" t="s">
        <v>68</v>
      </c>
      <c r="BZ20" s="20" t="s">
        <v>69</v>
      </c>
      <c r="CA20" s="20" t="s">
        <v>70</v>
      </c>
      <c r="CB20" s="20" t="s">
        <v>71</v>
      </c>
      <c r="CC20" s="20" t="s">
        <v>219</v>
      </c>
      <c r="CD20" s="20" t="s">
        <v>72</v>
      </c>
      <c r="CE20" s="20" t="s">
        <v>338</v>
      </c>
      <c r="CF20" s="20" t="s">
        <v>73</v>
      </c>
      <c r="CG20" s="20" t="s">
        <v>74</v>
      </c>
      <c r="CH20" s="20" t="s">
        <v>339</v>
      </c>
      <c r="CI20" s="20" t="s">
        <v>75</v>
      </c>
      <c r="CJ20" s="20" t="s">
        <v>340</v>
      </c>
      <c r="CK20" s="20" t="s">
        <v>341</v>
      </c>
      <c r="CL20" s="20" t="s">
        <v>342</v>
      </c>
      <c r="CM20" s="20" t="s">
        <v>343</v>
      </c>
      <c r="CN20" s="20" t="s">
        <v>344</v>
      </c>
      <c r="CO20" s="20" t="s">
        <v>345</v>
      </c>
      <c r="CP20" s="20" t="s">
        <v>346</v>
      </c>
      <c r="CQ20" s="20" t="s">
        <v>347</v>
      </c>
      <c r="CR20" s="20" t="s">
        <v>348</v>
      </c>
      <c r="CS20" s="20" t="s">
        <v>77</v>
      </c>
      <c r="CT20" s="20" t="s">
        <v>78</v>
      </c>
      <c r="CU20" s="20" t="s">
        <v>349</v>
      </c>
      <c r="CV20" s="20" t="s">
        <v>79</v>
      </c>
      <c r="CW20" s="20" t="s">
        <v>350</v>
      </c>
      <c r="CX20" s="20" t="s">
        <v>351</v>
      </c>
      <c r="CY20" s="20" t="s">
        <v>352</v>
      </c>
      <c r="CZ20" s="20" t="s">
        <v>353</v>
      </c>
      <c r="DA20" s="20" t="s">
        <v>354</v>
      </c>
      <c r="DB20" s="20" t="s">
        <v>80</v>
      </c>
      <c r="DC20" s="20" t="s">
        <v>355</v>
      </c>
      <c r="DD20" s="20" t="s">
        <v>356</v>
      </c>
      <c r="DE20" s="20" t="s">
        <v>357</v>
      </c>
      <c r="DF20" s="20" t="s">
        <v>358</v>
      </c>
      <c r="DG20" s="20" t="s">
        <v>359</v>
      </c>
      <c r="DH20" s="20" t="s">
        <v>81</v>
      </c>
      <c r="DI20" s="20" t="s">
        <v>82</v>
      </c>
      <c r="DJ20" s="20" t="s">
        <v>83</v>
      </c>
      <c r="DK20" s="20" t="s">
        <v>360</v>
      </c>
      <c r="DL20" s="20" t="s">
        <v>361</v>
      </c>
      <c r="DM20" s="20" t="s">
        <v>362</v>
      </c>
      <c r="DN20" s="20" t="s">
        <v>363</v>
      </c>
      <c r="DO20" s="20" t="s">
        <v>84</v>
      </c>
      <c r="DP20" s="3"/>
    </row>
    <row r="21" spans="1:120" x14ac:dyDescent="0.35">
      <c r="A21" s="3"/>
      <c r="B21" s="21" t="s">
        <v>91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3"/>
    </row>
    <row r="22" spans="1:120" x14ac:dyDescent="0.35">
      <c r="A22" s="3"/>
      <c r="B22" s="21" t="s">
        <v>92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3"/>
    </row>
    <row r="23" spans="1:120" x14ac:dyDescent="0.35">
      <c r="A23" s="3"/>
      <c r="B23" s="21" t="s">
        <v>93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3"/>
    </row>
    <row r="24" spans="1:120" x14ac:dyDescent="0.35">
      <c r="A24" s="3"/>
      <c r="B24" s="21" t="s">
        <v>94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3"/>
    </row>
    <row r="25" spans="1:120" x14ac:dyDescent="0.35">
      <c r="A25" s="3"/>
      <c r="B25" s="21" t="s">
        <v>95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3"/>
    </row>
    <row r="26" spans="1:120" x14ac:dyDescent="0.35">
      <c r="A26" s="3"/>
      <c r="B26" s="21" t="s">
        <v>96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3"/>
    </row>
    <row r="27" spans="1:120" x14ac:dyDescent="0.35">
      <c r="A27" s="3"/>
      <c r="B27" s="21" t="s">
        <v>97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3"/>
    </row>
    <row r="28" spans="1:120" x14ac:dyDescent="0.35">
      <c r="A28" s="3"/>
      <c r="B28" s="21" t="s">
        <v>98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3"/>
    </row>
    <row r="29" spans="1:120" x14ac:dyDescent="0.35">
      <c r="A29" s="3"/>
      <c r="B29" s="21" t="s">
        <v>99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3"/>
    </row>
    <row r="30" spans="1:120" x14ac:dyDescent="0.35">
      <c r="A30" s="3"/>
      <c r="B30" s="21" t="s">
        <v>100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3"/>
    </row>
    <row r="31" spans="1:120" x14ac:dyDescent="0.35">
      <c r="A31" s="3"/>
      <c r="B31" s="21" t="s">
        <v>101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3"/>
    </row>
    <row r="32" spans="1:120" x14ac:dyDescent="0.35">
      <c r="A32" s="3"/>
      <c r="B32" s="21" t="s">
        <v>102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3"/>
    </row>
    <row r="33" spans="1:120" x14ac:dyDescent="0.35">
      <c r="A33" s="3"/>
      <c r="B33" s="21" t="s">
        <v>103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3"/>
    </row>
    <row r="34" spans="1:120" x14ac:dyDescent="0.35">
      <c r="A34" s="3"/>
      <c r="B34" s="21" t="s">
        <v>104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3"/>
    </row>
    <row r="35" spans="1:120" x14ac:dyDescent="0.35">
      <c r="A35" s="3"/>
      <c r="B35" s="21" t="s">
        <v>105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3"/>
    </row>
    <row r="36" spans="1:120" x14ac:dyDescent="0.35">
      <c r="A36" s="3"/>
      <c r="B36" s="21" t="s">
        <v>106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3"/>
    </row>
    <row r="37" spans="1:120" x14ac:dyDescent="0.35">
      <c r="A37" s="3"/>
      <c r="B37" s="21" t="s">
        <v>107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3"/>
    </row>
    <row r="38" spans="1:120" x14ac:dyDescent="0.35">
      <c r="A38" s="3"/>
      <c r="B38" s="21" t="s">
        <v>108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3"/>
    </row>
    <row r="39" spans="1:120" x14ac:dyDescent="0.35">
      <c r="A39" s="3"/>
      <c r="B39" s="21" t="s">
        <v>109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3"/>
    </row>
    <row r="40" spans="1:120" x14ac:dyDescent="0.35">
      <c r="A40" s="3"/>
      <c r="B40" s="21" t="s">
        <v>110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3"/>
    </row>
    <row r="41" spans="1:120" x14ac:dyDescent="0.35">
      <c r="A41" s="3"/>
      <c r="B41" s="21" t="s">
        <v>111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3"/>
    </row>
    <row r="42" spans="1:120" x14ac:dyDescent="0.35">
      <c r="A42" s="3"/>
      <c r="B42" s="21" t="s">
        <v>112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3"/>
    </row>
    <row r="43" spans="1:120" x14ac:dyDescent="0.35">
      <c r="A43" s="3"/>
      <c r="B43" s="21" t="s">
        <v>113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3"/>
    </row>
    <row r="44" spans="1:120" x14ac:dyDescent="0.35">
      <c r="A44" s="3"/>
      <c r="B44" s="21" t="s">
        <v>114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3"/>
    </row>
    <row r="45" spans="1:120" x14ac:dyDescent="0.35">
      <c r="A45" s="3"/>
      <c r="B45" s="21" t="s">
        <v>115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3"/>
    </row>
    <row r="46" spans="1:120" x14ac:dyDescent="0.35">
      <c r="A46" s="3"/>
      <c r="B46" s="21" t="s">
        <v>116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3"/>
    </row>
    <row r="47" spans="1:120" x14ac:dyDescent="0.35">
      <c r="A47" s="3"/>
      <c r="B47" s="21" t="s">
        <v>117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3"/>
    </row>
    <row r="48" spans="1:120" x14ac:dyDescent="0.35">
      <c r="A48" s="3"/>
      <c r="B48" s="21" t="s">
        <v>118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3"/>
    </row>
    <row r="49" spans="1:120" x14ac:dyDescent="0.35">
      <c r="A49" s="3"/>
      <c r="B49" s="21" t="s">
        <v>119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3"/>
    </row>
    <row r="50" spans="1:120" x14ac:dyDescent="0.35">
      <c r="A50" s="3"/>
      <c r="B50" s="21" t="s">
        <v>120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3"/>
    </row>
    <row r="51" spans="1:120" x14ac:dyDescent="0.35">
      <c r="A51" s="3"/>
      <c r="B51" s="21" t="s">
        <v>121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3"/>
    </row>
    <row r="52" spans="1:120" x14ac:dyDescent="0.35">
      <c r="A52" s="3"/>
      <c r="B52" s="21" t="s">
        <v>122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3"/>
    </row>
    <row r="53" spans="1:120" x14ac:dyDescent="0.35">
      <c r="A53" s="3"/>
      <c r="B53" s="21" t="s">
        <v>123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3"/>
    </row>
    <row r="54" spans="1:120" x14ac:dyDescent="0.35">
      <c r="A54" s="3"/>
      <c r="B54" s="21" t="s">
        <v>124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3"/>
    </row>
    <row r="55" spans="1:120" x14ac:dyDescent="0.35">
      <c r="A55" s="3"/>
      <c r="B55" s="21" t="s">
        <v>125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3"/>
    </row>
    <row r="56" spans="1:120" x14ac:dyDescent="0.35">
      <c r="A56" s="3"/>
      <c r="B56" s="21" t="s">
        <v>126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3"/>
    </row>
    <row r="57" spans="1:120" x14ac:dyDescent="0.35">
      <c r="A57" s="3"/>
      <c r="B57" s="21" t="s">
        <v>127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3"/>
    </row>
    <row r="58" spans="1:120" x14ac:dyDescent="0.35">
      <c r="A58" s="3"/>
      <c r="B58" s="21" t="s">
        <v>128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3"/>
    </row>
    <row r="59" spans="1:120" x14ac:dyDescent="0.35">
      <c r="A59" s="3"/>
      <c r="B59" s="21" t="s">
        <v>364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3"/>
    </row>
    <row r="60" spans="1:120" x14ac:dyDescent="0.35">
      <c r="A60" s="3"/>
      <c r="B60" s="21" t="s">
        <v>129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3"/>
    </row>
    <row r="61" spans="1:120" x14ac:dyDescent="0.35">
      <c r="A61" s="3"/>
      <c r="B61" s="21" t="s">
        <v>130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3"/>
    </row>
    <row r="62" spans="1:120" x14ac:dyDescent="0.35">
      <c r="A62" s="3"/>
      <c r="B62" s="21" t="s">
        <v>131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3"/>
    </row>
    <row r="63" spans="1:120" x14ac:dyDescent="0.35">
      <c r="A63" s="3"/>
      <c r="B63" s="21" t="s">
        <v>132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3"/>
    </row>
    <row r="64" spans="1:120" x14ac:dyDescent="0.35">
      <c r="A64" s="3"/>
      <c r="B64" s="21" t="s">
        <v>133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3"/>
    </row>
    <row r="65" spans="1:120" x14ac:dyDescent="0.35">
      <c r="A65" s="3"/>
      <c r="B65" s="21" t="s">
        <v>134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3"/>
    </row>
    <row r="66" spans="1:120" x14ac:dyDescent="0.35">
      <c r="A66" s="3"/>
      <c r="B66" s="21" t="s">
        <v>365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3"/>
    </row>
    <row r="67" spans="1:120" x14ac:dyDescent="0.35">
      <c r="A67" s="3"/>
      <c r="B67" s="21" t="s">
        <v>135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3"/>
    </row>
    <row r="68" spans="1:120" x14ac:dyDescent="0.35">
      <c r="A68" s="3"/>
      <c r="B68" s="21" t="s">
        <v>136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3"/>
    </row>
    <row r="69" spans="1:120" x14ac:dyDescent="0.35">
      <c r="A69" s="3"/>
      <c r="B69" s="21" t="s">
        <v>137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3"/>
    </row>
    <row r="70" spans="1:120" x14ac:dyDescent="0.35">
      <c r="A70" s="3"/>
      <c r="B70" s="21" t="s">
        <v>138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3"/>
    </row>
    <row r="71" spans="1:120" x14ac:dyDescent="0.35">
      <c r="A71" s="3"/>
      <c r="B71" s="21" t="s">
        <v>139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3"/>
    </row>
    <row r="72" spans="1:120" x14ac:dyDescent="0.35">
      <c r="A72" s="3"/>
      <c r="B72" s="21" t="s">
        <v>140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3"/>
    </row>
    <row r="73" spans="1:120" x14ac:dyDescent="0.35">
      <c r="A73" s="3"/>
      <c r="B73" s="21" t="s">
        <v>141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3"/>
    </row>
    <row r="74" spans="1:120" x14ac:dyDescent="0.35">
      <c r="A74" s="3"/>
      <c r="B74" s="21" t="s">
        <v>240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3"/>
    </row>
    <row r="75" spans="1:120" x14ac:dyDescent="0.35">
      <c r="A75" s="3"/>
      <c r="B75" s="21" t="s">
        <v>142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3"/>
    </row>
    <row r="76" spans="1:120" x14ac:dyDescent="0.35">
      <c r="A76" s="3"/>
      <c r="B76" s="21" t="s">
        <v>143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3"/>
    </row>
    <row r="77" spans="1:120" x14ac:dyDescent="0.35">
      <c r="A77" s="3"/>
      <c r="B77" s="21" t="s">
        <v>366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3"/>
    </row>
    <row r="78" spans="1:120" x14ac:dyDescent="0.35">
      <c r="A78" s="3"/>
      <c r="B78" s="21" t="s">
        <v>144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3"/>
    </row>
    <row r="79" spans="1:120" x14ac:dyDescent="0.35">
      <c r="A79" s="3"/>
      <c r="B79" s="21" t="s">
        <v>145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3"/>
    </row>
    <row r="80" spans="1:120" x14ac:dyDescent="0.35">
      <c r="A80" s="3"/>
      <c r="B80" s="21" t="s">
        <v>146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3"/>
    </row>
    <row r="81" spans="1:120" x14ac:dyDescent="0.35">
      <c r="A81" s="3"/>
      <c r="B81" s="21" t="s">
        <v>147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3"/>
    </row>
    <row r="82" spans="1:120" x14ac:dyDescent="0.35">
      <c r="A82" s="3"/>
      <c r="B82" s="21" t="s">
        <v>148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3"/>
    </row>
    <row r="83" spans="1:120" x14ac:dyDescent="0.35">
      <c r="A83" s="3"/>
      <c r="B83" s="21" t="s">
        <v>149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3"/>
    </row>
    <row r="84" spans="1:120" x14ac:dyDescent="0.35">
      <c r="A84" s="3"/>
      <c r="B84" s="21" t="s">
        <v>150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3"/>
    </row>
    <row r="85" spans="1:120" x14ac:dyDescent="0.35">
      <c r="A85" s="3"/>
      <c r="B85" s="21" t="s">
        <v>151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3"/>
    </row>
    <row r="86" spans="1:120" x14ac:dyDescent="0.35">
      <c r="A86" s="3"/>
      <c r="B86" s="21" t="s">
        <v>367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3"/>
    </row>
    <row r="87" spans="1:120" x14ac:dyDescent="0.35">
      <c r="A87" s="3"/>
      <c r="B87" s="21" t="s">
        <v>152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3"/>
    </row>
    <row r="88" spans="1:120" x14ac:dyDescent="0.35">
      <c r="A88" s="3"/>
      <c r="B88" s="21" t="s">
        <v>153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3"/>
    </row>
    <row r="89" spans="1:120" x14ac:dyDescent="0.35">
      <c r="A89" s="3"/>
      <c r="B89" s="21" t="s">
        <v>368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3"/>
    </row>
    <row r="90" spans="1:120" x14ac:dyDescent="0.35">
      <c r="A90" s="3"/>
      <c r="B90" s="21" t="s">
        <v>369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3"/>
    </row>
    <row r="91" spans="1:120" x14ac:dyDescent="0.35">
      <c r="A91" s="3"/>
      <c r="B91" s="21" t="s">
        <v>154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3"/>
    </row>
    <row r="92" spans="1:120" x14ac:dyDescent="0.35">
      <c r="A92" s="3"/>
      <c r="B92" s="21" t="s">
        <v>155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3"/>
    </row>
    <row r="93" spans="1:120" x14ac:dyDescent="0.35">
      <c r="A93" s="3"/>
      <c r="B93" s="21" t="s">
        <v>370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3"/>
    </row>
    <row r="94" spans="1:120" x14ac:dyDescent="0.35">
      <c r="A94" s="3"/>
      <c r="B94" s="21" t="s">
        <v>371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3"/>
    </row>
    <row r="95" spans="1:120" x14ac:dyDescent="0.35">
      <c r="A95" s="3"/>
      <c r="B95" s="21" t="s">
        <v>156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3"/>
    </row>
    <row r="96" spans="1:120" x14ac:dyDescent="0.35">
      <c r="A96" s="3"/>
      <c r="B96" s="21" t="s">
        <v>157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3"/>
    </row>
    <row r="97" spans="1:120" x14ac:dyDescent="0.35">
      <c r="A97" s="3"/>
      <c r="B97" s="21" t="s">
        <v>158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3"/>
    </row>
    <row r="98" spans="1:120" x14ac:dyDescent="0.35">
      <c r="A98" s="3"/>
      <c r="B98" s="21" t="s">
        <v>159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3"/>
    </row>
    <row r="99" spans="1:120" x14ac:dyDescent="0.35">
      <c r="A99" s="3"/>
      <c r="B99" s="21" t="s">
        <v>244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3"/>
    </row>
    <row r="100" spans="1:120" x14ac:dyDescent="0.35">
      <c r="A100" s="3"/>
      <c r="B100" s="21" t="s">
        <v>160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3"/>
    </row>
    <row r="101" spans="1:120" x14ac:dyDescent="0.35">
      <c r="A101" s="3"/>
      <c r="B101" s="21" t="s">
        <v>372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3"/>
    </row>
    <row r="102" spans="1:120" x14ac:dyDescent="0.35">
      <c r="A102" s="3"/>
      <c r="B102" s="21" t="s">
        <v>161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3"/>
    </row>
    <row r="103" spans="1:120" x14ac:dyDescent="0.35">
      <c r="A103" s="3"/>
      <c r="B103" s="21" t="s">
        <v>162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3"/>
    </row>
    <row r="104" spans="1:120" x14ac:dyDescent="0.35">
      <c r="A104" s="3"/>
      <c r="B104" s="21" t="s">
        <v>373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3"/>
    </row>
    <row r="105" spans="1:120" x14ac:dyDescent="0.35">
      <c r="A105" s="3"/>
      <c r="B105" s="21" t="s">
        <v>163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3"/>
    </row>
    <row r="106" spans="1:120" x14ac:dyDescent="0.35">
      <c r="A106" s="3"/>
      <c r="B106" s="21" t="s">
        <v>374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3"/>
    </row>
    <row r="107" spans="1:120" x14ac:dyDescent="0.35">
      <c r="A107" s="3"/>
      <c r="B107" s="21" t="s">
        <v>375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3"/>
    </row>
    <row r="108" spans="1:120" x14ac:dyDescent="0.35">
      <c r="A108" s="3"/>
      <c r="B108" s="21" t="s">
        <v>376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3"/>
    </row>
    <row r="109" spans="1:120" x14ac:dyDescent="0.35">
      <c r="A109" s="3"/>
      <c r="B109" s="21" t="s">
        <v>377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3"/>
    </row>
    <row r="110" spans="1:120" x14ac:dyDescent="0.35">
      <c r="A110" s="3"/>
      <c r="B110" s="21" t="s">
        <v>378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3"/>
    </row>
    <row r="111" spans="1:120" x14ac:dyDescent="0.35">
      <c r="A111" s="3"/>
      <c r="B111" s="21" t="s">
        <v>379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3"/>
    </row>
    <row r="112" spans="1:120" x14ac:dyDescent="0.35">
      <c r="A112" s="3"/>
      <c r="B112" s="21" t="s">
        <v>380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3"/>
    </row>
    <row r="113" spans="1:120" x14ac:dyDescent="0.35">
      <c r="A113" s="3"/>
      <c r="B113" s="21" t="s">
        <v>381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3"/>
    </row>
    <row r="114" spans="1:120" x14ac:dyDescent="0.35">
      <c r="A114" s="3"/>
      <c r="B114" s="21" t="s">
        <v>382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3"/>
    </row>
    <row r="115" spans="1:120" x14ac:dyDescent="0.35">
      <c r="A115" s="3"/>
      <c r="B115" s="21" t="s">
        <v>165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3"/>
    </row>
    <row r="116" spans="1:120" x14ac:dyDescent="0.35">
      <c r="A116" s="3"/>
      <c r="B116" s="21" t="s">
        <v>166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3"/>
    </row>
    <row r="117" spans="1:120" x14ac:dyDescent="0.35">
      <c r="A117" s="3"/>
      <c r="B117" s="21" t="s">
        <v>383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3"/>
    </row>
    <row r="118" spans="1:120" x14ac:dyDescent="0.35">
      <c r="A118" s="3"/>
      <c r="B118" s="21" t="s">
        <v>167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3"/>
    </row>
    <row r="119" spans="1:120" x14ac:dyDescent="0.35">
      <c r="A119" s="3"/>
      <c r="B119" s="21" t="s">
        <v>384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3"/>
    </row>
    <row r="120" spans="1:120" x14ac:dyDescent="0.35">
      <c r="A120" s="3"/>
      <c r="B120" s="21" t="s">
        <v>385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3"/>
    </row>
    <row r="121" spans="1:120" x14ac:dyDescent="0.35">
      <c r="A121" s="3"/>
      <c r="B121" s="21" t="s">
        <v>386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3"/>
    </row>
    <row r="122" spans="1:120" x14ac:dyDescent="0.35">
      <c r="A122" s="3"/>
      <c r="B122" s="21" t="s">
        <v>387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3"/>
    </row>
    <row r="123" spans="1:120" x14ac:dyDescent="0.35">
      <c r="A123" s="3"/>
      <c r="B123" s="21" t="s">
        <v>388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3"/>
    </row>
    <row r="124" spans="1:120" x14ac:dyDescent="0.35">
      <c r="A124" s="3"/>
      <c r="B124" s="21" t="s">
        <v>168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3"/>
    </row>
    <row r="125" spans="1:120" x14ac:dyDescent="0.35">
      <c r="A125" s="3"/>
      <c r="B125" s="21" t="s">
        <v>389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3"/>
    </row>
    <row r="126" spans="1:120" x14ac:dyDescent="0.35">
      <c r="A126" s="3"/>
      <c r="B126" s="21" t="s">
        <v>390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3"/>
    </row>
    <row r="127" spans="1:120" x14ac:dyDescent="0.35">
      <c r="A127" s="3"/>
      <c r="B127" s="21" t="s">
        <v>391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3"/>
    </row>
    <row r="128" spans="1:120" x14ac:dyDescent="0.35">
      <c r="A128" s="3"/>
      <c r="B128" s="21" t="s">
        <v>392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3"/>
    </row>
    <row r="129" spans="1:120" x14ac:dyDescent="0.35">
      <c r="A129" s="3"/>
      <c r="B129" s="21" t="s">
        <v>393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3"/>
    </row>
    <row r="130" spans="1:120" x14ac:dyDescent="0.35">
      <c r="A130" s="3"/>
      <c r="B130" s="21" t="s">
        <v>169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3"/>
    </row>
    <row r="131" spans="1:120" x14ac:dyDescent="0.35">
      <c r="A131" s="3"/>
      <c r="B131" s="21" t="s">
        <v>170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3"/>
    </row>
    <row r="132" spans="1:120" x14ac:dyDescent="0.35">
      <c r="A132" s="3"/>
      <c r="B132" s="21" t="s">
        <v>171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3"/>
    </row>
    <row r="133" spans="1:120" x14ac:dyDescent="0.35">
      <c r="A133" s="3"/>
      <c r="B133" s="21" t="s">
        <v>394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3"/>
    </row>
    <row r="134" spans="1:120" x14ac:dyDescent="0.35">
      <c r="A134" s="3"/>
      <c r="B134" s="21" t="s">
        <v>395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3"/>
    </row>
    <row r="135" spans="1:120" x14ac:dyDescent="0.35">
      <c r="A135" s="3"/>
      <c r="B135" s="21" t="s">
        <v>396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3"/>
    </row>
    <row r="136" spans="1:120" x14ac:dyDescent="0.35">
      <c r="A136" s="3"/>
      <c r="B136" s="21" t="s">
        <v>397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3"/>
    </row>
    <row r="137" spans="1:120" x14ac:dyDescent="0.35">
      <c r="A137" s="3"/>
      <c r="B137" s="21" t="s">
        <v>172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3"/>
    </row>
    <row r="138" spans="1:120" x14ac:dyDescent="0.35">
      <c r="A138" s="3"/>
      <c r="B138" s="21" t="s">
        <v>87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3"/>
    </row>
    <row r="139" spans="1:120" x14ac:dyDescent="0.35">
      <c r="A139" s="3"/>
      <c r="B139" s="21" t="s">
        <v>88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3"/>
    </row>
    <row r="140" spans="1:120" x14ac:dyDescent="0.35">
      <c r="A140" s="3"/>
      <c r="B140" s="21" t="s">
        <v>89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3"/>
    </row>
    <row r="141" spans="1:120" x14ac:dyDescent="0.35">
      <c r="A141" s="3"/>
      <c r="B141" s="21" t="s">
        <v>398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3"/>
    </row>
    <row r="142" spans="1:120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</row>
  </sheetData>
  <conditionalFormatting sqref="B21:B141">
    <cfRule type="cellIs" dxfId="16" priority="2" operator="lessThan">
      <formula>0</formula>
    </cfRule>
  </conditionalFormatting>
  <conditionalFormatting sqref="C20:DO20">
    <cfRule type="cellIs" dxfId="15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CD93A-9B1A-4D9D-A671-2A0FF77C730B}">
  <dimension ref="A1:CD86"/>
  <sheetViews>
    <sheetView showZeros="0" zoomScale="70" zoomScaleNormal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 sqref="A1:A2"/>
    </sheetView>
  </sheetViews>
  <sheetFormatPr defaultRowHeight="14.5" x14ac:dyDescent="0.35"/>
  <cols>
    <col min="2" max="2" width="28.26953125" customWidth="1"/>
  </cols>
  <sheetData>
    <row r="1" spans="1:82" ht="18.5" x14ac:dyDescent="0.45">
      <c r="A1" s="33" t="s">
        <v>631</v>
      </c>
    </row>
    <row r="2" spans="1:82" x14ac:dyDescent="0.35">
      <c r="A2" t="s">
        <v>627</v>
      </c>
    </row>
    <row r="4" spans="1:82" x14ac:dyDescent="0.35">
      <c r="E4" t="s">
        <v>632</v>
      </c>
    </row>
    <row r="5" spans="1:82" x14ac:dyDescent="0.35">
      <c r="E5" t="s">
        <v>463</v>
      </c>
      <c r="F5" t="s">
        <v>473</v>
      </c>
      <c r="G5" t="s">
        <v>480</v>
      </c>
      <c r="H5" t="s">
        <v>487</v>
      </c>
      <c r="I5" t="s">
        <v>497</v>
      </c>
      <c r="J5" t="s">
        <v>185</v>
      </c>
      <c r="K5" t="s">
        <v>399</v>
      </c>
      <c r="L5" t="s">
        <v>510</v>
      </c>
      <c r="M5" t="s">
        <v>520</v>
      </c>
      <c r="N5" t="s">
        <v>530</v>
      </c>
      <c r="O5" t="s">
        <v>538</v>
      </c>
      <c r="P5" t="s">
        <v>546</v>
      </c>
      <c r="Q5" t="s">
        <v>189</v>
      </c>
      <c r="R5" t="s">
        <v>400</v>
      </c>
      <c r="S5" t="s">
        <v>551</v>
      </c>
      <c r="T5" t="s">
        <v>401</v>
      </c>
      <c r="U5" t="s">
        <v>402</v>
      </c>
      <c r="V5" t="s">
        <v>404</v>
      </c>
      <c r="W5" t="s">
        <v>194</v>
      </c>
      <c r="X5" t="s">
        <v>403</v>
      </c>
      <c r="Y5" t="s">
        <v>558</v>
      </c>
      <c r="Z5" t="s">
        <v>405</v>
      </c>
      <c r="AA5" t="s">
        <v>406</v>
      </c>
      <c r="AB5" t="s">
        <v>562</v>
      </c>
      <c r="AC5" t="s">
        <v>407</v>
      </c>
      <c r="AD5" t="s">
        <v>408</v>
      </c>
      <c r="AE5" t="s">
        <v>409</v>
      </c>
      <c r="AF5" t="s">
        <v>567</v>
      </c>
      <c r="AG5" t="s">
        <v>569</v>
      </c>
      <c r="AH5" t="s">
        <v>410</v>
      </c>
      <c r="AI5" t="s">
        <v>411</v>
      </c>
      <c r="AJ5" t="s">
        <v>573</v>
      </c>
      <c r="AK5" t="s">
        <v>412</v>
      </c>
      <c r="AL5" t="s">
        <v>413</v>
      </c>
      <c r="AM5" t="s">
        <v>414</v>
      </c>
      <c r="AN5" t="s">
        <v>324</v>
      </c>
      <c r="AO5" t="s">
        <v>323</v>
      </c>
      <c r="AP5" t="s">
        <v>415</v>
      </c>
      <c r="AQ5" t="s">
        <v>581</v>
      </c>
      <c r="AR5" t="s">
        <v>583</v>
      </c>
      <c r="AS5" t="s">
        <v>416</v>
      </c>
      <c r="AT5" t="s">
        <v>190</v>
      </c>
      <c r="AU5" t="s">
        <v>417</v>
      </c>
      <c r="AV5" t="s">
        <v>418</v>
      </c>
      <c r="AW5" t="s">
        <v>419</v>
      </c>
      <c r="AX5" t="s">
        <v>420</v>
      </c>
      <c r="AY5" t="s">
        <v>421</v>
      </c>
      <c r="AZ5" t="s">
        <v>422</v>
      </c>
      <c r="BA5" t="s">
        <v>329</v>
      </c>
      <c r="BB5" t="s">
        <v>423</v>
      </c>
      <c r="BC5" t="s">
        <v>424</v>
      </c>
      <c r="BD5" t="s">
        <v>425</v>
      </c>
      <c r="BE5" t="s">
        <v>426</v>
      </c>
      <c r="BF5" t="s">
        <v>427</v>
      </c>
      <c r="BG5" t="s">
        <v>428</v>
      </c>
      <c r="BH5" t="s">
        <v>429</v>
      </c>
      <c r="BI5" t="s">
        <v>601</v>
      </c>
      <c r="BJ5" t="s">
        <v>430</v>
      </c>
      <c r="BK5" t="s">
        <v>431</v>
      </c>
      <c r="BL5" t="s">
        <v>432</v>
      </c>
      <c r="BM5" t="s">
        <v>433</v>
      </c>
      <c r="BN5" t="s">
        <v>434</v>
      </c>
      <c r="BO5" t="s">
        <v>435</v>
      </c>
      <c r="BP5" t="s">
        <v>436</v>
      </c>
      <c r="BQ5" t="s">
        <v>437</v>
      </c>
      <c r="BR5" t="s">
        <v>438</v>
      </c>
      <c r="BS5" t="s">
        <v>439</v>
      </c>
      <c r="BT5" t="s">
        <v>440</v>
      </c>
      <c r="BU5" t="s">
        <v>441</v>
      </c>
      <c r="BV5" t="s">
        <v>442</v>
      </c>
      <c r="BW5" t="s">
        <v>443</v>
      </c>
      <c r="BX5" t="s">
        <v>191</v>
      </c>
      <c r="BY5" t="s">
        <v>444</v>
      </c>
      <c r="BZ5" t="s">
        <v>445</v>
      </c>
      <c r="CA5" t="s">
        <v>446</v>
      </c>
      <c r="CB5" t="s">
        <v>447</v>
      </c>
      <c r="CC5" t="s">
        <v>449</v>
      </c>
      <c r="CD5" t="s">
        <v>448</v>
      </c>
    </row>
    <row r="6" spans="1:82" x14ac:dyDescent="0.35">
      <c r="E6" t="s">
        <v>462</v>
      </c>
      <c r="F6" t="s">
        <v>472</v>
      </c>
      <c r="G6" t="s">
        <v>479</v>
      </c>
      <c r="H6" t="s">
        <v>486</v>
      </c>
      <c r="I6" t="s">
        <v>496</v>
      </c>
      <c r="J6" t="s">
        <v>504</v>
      </c>
      <c r="K6" t="s">
        <v>507</v>
      </c>
      <c r="L6" t="s">
        <v>509</v>
      </c>
      <c r="M6" t="s">
        <v>519</v>
      </c>
      <c r="N6" t="s">
        <v>529</v>
      </c>
      <c r="O6" t="s">
        <v>537</v>
      </c>
      <c r="P6" t="s">
        <v>545</v>
      </c>
      <c r="Q6" t="s">
        <v>548</v>
      </c>
      <c r="R6" t="s">
        <v>549</v>
      </c>
      <c r="S6" t="s">
        <v>550</v>
      </c>
      <c r="T6" t="s">
        <v>552</v>
      </c>
      <c r="U6" t="s">
        <v>553</v>
      </c>
      <c r="V6" t="s">
        <v>554</v>
      </c>
      <c r="W6" t="s">
        <v>555</v>
      </c>
      <c r="X6" t="s">
        <v>556</v>
      </c>
      <c r="Y6" t="s">
        <v>557</v>
      </c>
      <c r="Z6" t="s">
        <v>559</v>
      </c>
      <c r="AA6" t="s">
        <v>560</v>
      </c>
      <c r="AB6" t="s">
        <v>561</v>
      </c>
      <c r="AC6" t="s">
        <v>563</v>
      </c>
      <c r="AD6" t="s">
        <v>564</v>
      </c>
      <c r="AE6" t="s">
        <v>565</v>
      </c>
      <c r="AF6" t="s">
        <v>566</v>
      </c>
      <c r="AG6" t="s">
        <v>568</v>
      </c>
      <c r="AH6" t="s">
        <v>570</v>
      </c>
      <c r="AI6" t="s">
        <v>571</v>
      </c>
      <c r="AJ6" t="s">
        <v>572</v>
      </c>
      <c r="AK6" t="s">
        <v>574</v>
      </c>
      <c r="AL6" t="s">
        <v>575</v>
      </c>
      <c r="AM6" t="s">
        <v>576</v>
      </c>
      <c r="AN6" t="s">
        <v>577</v>
      </c>
      <c r="AO6" t="s">
        <v>578</v>
      </c>
      <c r="AP6" t="s">
        <v>579</v>
      </c>
      <c r="AQ6" t="s">
        <v>580</v>
      </c>
      <c r="AR6" t="s">
        <v>582</v>
      </c>
      <c r="AS6" t="s">
        <v>584</v>
      </c>
      <c r="AT6" t="s">
        <v>585</v>
      </c>
      <c r="AU6" t="s">
        <v>586</v>
      </c>
      <c r="AV6" t="s">
        <v>587</v>
      </c>
      <c r="AW6" t="s">
        <v>588</v>
      </c>
      <c r="AX6" t="s">
        <v>589</v>
      </c>
      <c r="AY6" t="s">
        <v>590</v>
      </c>
      <c r="AZ6" t="s">
        <v>591</v>
      </c>
      <c r="BA6" t="s">
        <v>592</v>
      </c>
      <c r="BB6" t="s">
        <v>593</v>
      </c>
      <c r="BC6" t="s">
        <v>594</v>
      </c>
      <c r="BD6" t="s">
        <v>595</v>
      </c>
      <c r="BE6" t="s">
        <v>596</v>
      </c>
      <c r="BF6" t="s">
        <v>597</v>
      </c>
      <c r="BG6" t="s">
        <v>598</v>
      </c>
      <c r="BH6" t="s">
        <v>599</v>
      </c>
      <c r="BI6" t="s">
        <v>600</v>
      </c>
      <c r="BJ6" t="s">
        <v>602</v>
      </c>
      <c r="BK6" t="s">
        <v>603</v>
      </c>
      <c r="BL6" t="s">
        <v>604</v>
      </c>
      <c r="BM6" t="s">
        <v>605</v>
      </c>
      <c r="BN6" t="s">
        <v>606</v>
      </c>
      <c r="BO6" t="s">
        <v>607</v>
      </c>
      <c r="BP6" t="s">
        <v>608</v>
      </c>
      <c r="BQ6" t="s">
        <v>609</v>
      </c>
      <c r="BR6" t="s">
        <v>610</v>
      </c>
      <c r="BS6" t="s">
        <v>611</v>
      </c>
      <c r="BT6" t="s">
        <v>612</v>
      </c>
      <c r="BU6" t="s">
        <v>613</v>
      </c>
      <c r="BV6" t="s">
        <v>614</v>
      </c>
      <c r="BW6" t="s">
        <v>615</v>
      </c>
      <c r="BX6" t="s">
        <v>616</v>
      </c>
      <c r="BY6" t="s">
        <v>617</v>
      </c>
      <c r="BZ6" t="s">
        <v>618</v>
      </c>
      <c r="CA6" t="s">
        <v>619</v>
      </c>
      <c r="CB6" t="s">
        <v>620</v>
      </c>
      <c r="CC6" t="s">
        <v>621</v>
      </c>
      <c r="CD6" t="s">
        <v>622</v>
      </c>
    </row>
    <row r="7" spans="1:82" x14ac:dyDescent="0.35">
      <c r="D7" s="13">
        <f>SUM(E7:CD7)</f>
        <v>11646.995898880592</v>
      </c>
      <c r="E7" s="13">
        <f>SUM(E8:E86)</f>
        <v>206.67601125012868</v>
      </c>
      <c r="F7" s="13">
        <f t="shared" ref="F7:BQ7" si="0">SUM(F8:F86)</f>
        <v>468.1463366089805</v>
      </c>
      <c r="G7" s="13">
        <f t="shared" si="0"/>
        <v>396.78987649026936</v>
      </c>
      <c r="H7" s="13">
        <f t="shared" si="0"/>
        <v>283.59607534106397</v>
      </c>
      <c r="I7" s="13">
        <f t="shared" si="0"/>
        <v>15.001884271765455</v>
      </c>
      <c r="J7" s="13">
        <f t="shared" si="0"/>
        <v>77.156236248975617</v>
      </c>
      <c r="K7" s="13">
        <f t="shared" si="0"/>
        <v>24.490147219463296</v>
      </c>
      <c r="L7" s="13">
        <f t="shared" si="0"/>
        <v>48.183435426923403</v>
      </c>
      <c r="M7" s="13">
        <f t="shared" si="0"/>
        <v>141.46606320115978</v>
      </c>
      <c r="N7" s="13">
        <f t="shared" si="0"/>
        <v>57.506206808881949</v>
      </c>
      <c r="O7" s="13">
        <f t="shared" si="0"/>
        <v>379.13228483403987</v>
      </c>
      <c r="P7" s="13">
        <f t="shared" si="0"/>
        <v>29.763622742682724</v>
      </c>
      <c r="Q7" s="13">
        <f t="shared" si="0"/>
        <v>6.9273647000220137E-2</v>
      </c>
      <c r="R7" s="13">
        <f t="shared" si="0"/>
        <v>106.7930231436407</v>
      </c>
      <c r="S7" s="13">
        <f t="shared" si="0"/>
        <v>131.8409374677409</v>
      </c>
      <c r="T7" s="13">
        <f t="shared" si="0"/>
        <v>96.892672332145295</v>
      </c>
      <c r="U7" s="13">
        <f t="shared" si="0"/>
        <v>0</v>
      </c>
      <c r="V7" s="13">
        <f t="shared" si="0"/>
        <v>18.739135583466059</v>
      </c>
      <c r="W7" s="13">
        <f t="shared" si="0"/>
        <v>16.476481475020151</v>
      </c>
      <c r="X7" s="13">
        <f t="shared" si="0"/>
        <v>7.9231538367409797</v>
      </c>
      <c r="Y7" s="13">
        <f t="shared" si="0"/>
        <v>379.28545888622239</v>
      </c>
      <c r="Z7" s="13">
        <f t="shared" si="0"/>
        <v>68.279874638594791</v>
      </c>
      <c r="AA7" s="13">
        <f t="shared" si="0"/>
        <v>4.1641953106899052</v>
      </c>
      <c r="AB7" s="13">
        <f t="shared" si="0"/>
        <v>109.03151834237467</v>
      </c>
      <c r="AC7" s="13">
        <f t="shared" si="0"/>
        <v>262.50333496857377</v>
      </c>
      <c r="AD7" s="13">
        <f t="shared" si="0"/>
        <v>43.671841693345947</v>
      </c>
      <c r="AE7" s="13">
        <f t="shared" si="0"/>
        <v>7.8430383367298155</v>
      </c>
      <c r="AF7" s="13">
        <f t="shared" si="0"/>
        <v>69.155826658589348</v>
      </c>
      <c r="AG7" s="13">
        <f t="shared" si="0"/>
        <v>31.358361628546241</v>
      </c>
      <c r="AH7" s="13">
        <f t="shared" si="0"/>
        <v>25.755965552344669</v>
      </c>
      <c r="AI7" s="13">
        <f t="shared" si="0"/>
        <v>0.25334384638164348</v>
      </c>
      <c r="AJ7" s="13">
        <f t="shared" si="0"/>
        <v>67.824792864983991</v>
      </c>
      <c r="AK7" s="13">
        <f t="shared" si="0"/>
        <v>7.0087627126416994</v>
      </c>
      <c r="AL7" s="13">
        <f t="shared" si="0"/>
        <v>13.779041019172123</v>
      </c>
      <c r="AM7" s="13">
        <f t="shared" si="0"/>
        <v>7.9252918028375916</v>
      </c>
      <c r="AN7" s="13">
        <f t="shared" si="0"/>
        <v>53.763578452943165</v>
      </c>
      <c r="AO7" s="13">
        <f t="shared" si="0"/>
        <v>20.256687707697438</v>
      </c>
      <c r="AP7" s="13">
        <f t="shared" si="0"/>
        <v>123.85248424579999</v>
      </c>
      <c r="AQ7" s="13">
        <f t="shared" si="0"/>
        <v>13.181656485858781</v>
      </c>
      <c r="AR7" s="13">
        <f t="shared" si="0"/>
        <v>8.8180832353152798</v>
      </c>
      <c r="AS7" s="13">
        <f t="shared" si="0"/>
        <v>38.490719614199634</v>
      </c>
      <c r="AT7" s="13">
        <f t="shared" si="0"/>
        <v>46.472325030316334</v>
      </c>
      <c r="AU7" s="13">
        <f t="shared" si="0"/>
        <v>0.78312071127905725</v>
      </c>
      <c r="AV7" s="13">
        <f t="shared" si="0"/>
        <v>162.1164060529108</v>
      </c>
      <c r="AW7" s="13">
        <f t="shared" si="0"/>
        <v>44.182947054088658</v>
      </c>
      <c r="AX7" s="13">
        <f t="shared" si="0"/>
        <v>9.153179196934369</v>
      </c>
      <c r="AY7" s="13">
        <f t="shared" si="0"/>
        <v>1301.5981047316182</v>
      </c>
      <c r="AZ7" s="13">
        <f t="shared" si="0"/>
        <v>0</v>
      </c>
      <c r="BA7" s="13">
        <f t="shared" si="0"/>
        <v>56.123167835562171</v>
      </c>
      <c r="BB7" s="13">
        <f t="shared" si="0"/>
        <v>11.781521443080107</v>
      </c>
      <c r="BC7" s="13">
        <f t="shared" si="0"/>
        <v>356.57040331288994</v>
      </c>
      <c r="BD7" s="13">
        <f t="shared" si="0"/>
        <v>673.16454037565404</v>
      </c>
      <c r="BE7" s="13">
        <f t="shared" si="0"/>
        <v>409.8804056236421</v>
      </c>
      <c r="BF7" s="13">
        <f t="shared" si="0"/>
        <v>179.48187543513239</v>
      </c>
      <c r="BG7" s="13">
        <f t="shared" si="0"/>
        <v>68.866662002748569</v>
      </c>
      <c r="BH7" s="13">
        <f t="shared" si="0"/>
        <v>15.95301114017826</v>
      </c>
      <c r="BI7" s="13">
        <f t="shared" si="0"/>
        <v>512.41573547802329</v>
      </c>
      <c r="BJ7" s="13">
        <f t="shared" si="0"/>
        <v>31.662677596676112</v>
      </c>
      <c r="BK7" s="13">
        <f t="shared" si="0"/>
        <v>189.91353056253837</v>
      </c>
      <c r="BL7" s="13">
        <f t="shared" si="0"/>
        <v>37.325803742323629</v>
      </c>
      <c r="BM7" s="13">
        <f t="shared" si="0"/>
        <v>115.73190441197856</v>
      </c>
      <c r="BN7" s="13">
        <f t="shared" si="0"/>
        <v>48.797623244886886</v>
      </c>
      <c r="BO7" s="13">
        <f t="shared" si="0"/>
        <v>142.34074204308925</v>
      </c>
      <c r="BP7" s="13">
        <f t="shared" si="0"/>
        <v>414.04968899806249</v>
      </c>
      <c r="BQ7" s="13">
        <f t="shared" si="0"/>
        <v>163.89396695361663</v>
      </c>
      <c r="BR7" s="13">
        <f t="shared" ref="BR7:CD7" si="1">SUM(BR8:BR86)</f>
        <v>55.581231363320491</v>
      </c>
      <c r="BS7" s="13">
        <f t="shared" si="1"/>
        <v>18.773074932558409</v>
      </c>
      <c r="BT7" s="13">
        <f t="shared" si="1"/>
        <v>112.789415092179</v>
      </c>
      <c r="BU7" s="13">
        <f t="shared" si="1"/>
        <v>36.917166406528537</v>
      </c>
      <c r="BV7" s="13">
        <f t="shared" si="1"/>
        <v>275.67873666566106</v>
      </c>
      <c r="BW7" s="13">
        <f t="shared" si="1"/>
        <v>1110.150503097444</v>
      </c>
      <c r="BX7" s="13">
        <f t="shared" si="1"/>
        <v>367.45636438270361</v>
      </c>
      <c r="BY7" s="13">
        <f t="shared" si="1"/>
        <v>210.85838497485298</v>
      </c>
      <c r="BZ7" s="13">
        <f t="shared" si="1"/>
        <v>99.490586080899064</v>
      </c>
      <c r="CA7" s="13">
        <f t="shared" si="1"/>
        <v>15.06681762863546</v>
      </c>
      <c r="CB7" s="13">
        <f t="shared" si="1"/>
        <v>54.933424566222577</v>
      </c>
      <c r="CC7" s="13">
        <f t="shared" si="1"/>
        <v>408.75737276092963</v>
      </c>
      <c r="CD7" s="13">
        <f t="shared" si="1"/>
        <v>25.436762017494566</v>
      </c>
    </row>
    <row r="8" spans="1:82" x14ac:dyDescent="0.35">
      <c r="B8" t="s">
        <v>463</v>
      </c>
      <c r="C8" t="s">
        <v>462</v>
      </c>
      <c r="D8" s="13">
        <f t="shared" ref="D8:D71" si="2">SUM(E8:CD8)</f>
        <v>206.67601125012868</v>
      </c>
      <c r="E8" s="13">
        <v>206.67601125012868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  <c r="BK8" s="13">
        <v>0</v>
      </c>
      <c r="BL8" s="13">
        <v>0</v>
      </c>
      <c r="BM8" s="13">
        <v>0</v>
      </c>
      <c r="BN8" s="13">
        <v>0</v>
      </c>
      <c r="BO8" s="13">
        <v>0</v>
      </c>
      <c r="BP8" s="13">
        <v>0</v>
      </c>
      <c r="BQ8" s="13">
        <v>0</v>
      </c>
      <c r="BR8" s="13">
        <v>0</v>
      </c>
      <c r="BS8" s="13">
        <v>0</v>
      </c>
      <c r="BT8" s="13">
        <v>0</v>
      </c>
      <c r="BU8" s="13">
        <v>0</v>
      </c>
      <c r="BV8" s="13">
        <v>0</v>
      </c>
      <c r="BW8" s="13">
        <v>0</v>
      </c>
      <c r="BX8" s="13">
        <v>0</v>
      </c>
      <c r="BY8" s="13">
        <v>0</v>
      </c>
      <c r="BZ8" s="13">
        <v>0</v>
      </c>
      <c r="CA8" s="13">
        <v>0</v>
      </c>
      <c r="CB8" s="13">
        <v>0</v>
      </c>
      <c r="CC8" s="13">
        <v>0</v>
      </c>
      <c r="CD8" s="13">
        <v>0</v>
      </c>
    </row>
    <row r="9" spans="1:82" x14ac:dyDescent="0.35">
      <c r="B9" t="s">
        <v>473</v>
      </c>
      <c r="C9" t="s">
        <v>472</v>
      </c>
      <c r="D9" s="13">
        <f t="shared" si="2"/>
        <v>468.1463366089805</v>
      </c>
      <c r="E9" s="13">
        <v>0</v>
      </c>
      <c r="F9" s="13">
        <v>468.1463366089805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0</v>
      </c>
      <c r="BV9" s="13">
        <v>0</v>
      </c>
      <c r="BW9" s="13">
        <v>0</v>
      </c>
      <c r="BX9" s="13">
        <v>0</v>
      </c>
      <c r="BY9" s="13">
        <v>0</v>
      </c>
      <c r="BZ9" s="13">
        <v>0</v>
      </c>
      <c r="CA9" s="13">
        <v>0</v>
      </c>
      <c r="CB9" s="13">
        <v>0</v>
      </c>
      <c r="CC9" s="13">
        <v>0</v>
      </c>
      <c r="CD9" s="13">
        <v>0</v>
      </c>
    </row>
    <row r="10" spans="1:82" x14ac:dyDescent="0.35">
      <c r="B10" t="s">
        <v>480</v>
      </c>
      <c r="C10" t="s">
        <v>479</v>
      </c>
      <c r="D10" s="13">
        <f t="shared" si="2"/>
        <v>396.78987649026936</v>
      </c>
      <c r="E10" s="13">
        <v>0</v>
      </c>
      <c r="F10" s="13">
        <v>0</v>
      </c>
      <c r="G10" s="13">
        <v>396.78987649026936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  <c r="BM10" s="13">
        <v>0</v>
      </c>
      <c r="BN10" s="13">
        <v>0</v>
      </c>
      <c r="BO10" s="13">
        <v>0</v>
      </c>
      <c r="BP10" s="13">
        <v>0</v>
      </c>
      <c r="BQ10" s="13">
        <v>0</v>
      </c>
      <c r="BR10" s="13">
        <v>0</v>
      </c>
      <c r="BS10" s="13">
        <v>0</v>
      </c>
      <c r="BT10" s="13">
        <v>0</v>
      </c>
      <c r="BU10" s="13">
        <v>0</v>
      </c>
      <c r="BV10" s="13">
        <v>0</v>
      </c>
      <c r="BW10" s="13">
        <v>0</v>
      </c>
      <c r="BX10" s="13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</row>
    <row r="11" spans="1:82" x14ac:dyDescent="0.35">
      <c r="B11" t="s">
        <v>487</v>
      </c>
      <c r="C11" t="s">
        <v>486</v>
      </c>
      <c r="D11" s="13">
        <f t="shared" si="2"/>
        <v>283.59607534106397</v>
      </c>
      <c r="E11" s="13">
        <v>0</v>
      </c>
      <c r="F11" s="13">
        <v>0</v>
      </c>
      <c r="G11" s="13">
        <v>0</v>
      </c>
      <c r="H11" s="13">
        <v>283.59607534106397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0</v>
      </c>
      <c r="BO11" s="13">
        <v>0</v>
      </c>
      <c r="BP11" s="13">
        <v>0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3">
        <v>0</v>
      </c>
      <c r="BX11" s="13">
        <v>0</v>
      </c>
      <c r="BY11" s="13">
        <v>0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</row>
    <row r="12" spans="1:82" x14ac:dyDescent="0.35">
      <c r="B12" t="s">
        <v>497</v>
      </c>
      <c r="C12" t="s">
        <v>496</v>
      </c>
      <c r="D12" s="13">
        <f t="shared" si="2"/>
        <v>15.001884271765455</v>
      </c>
      <c r="E12" s="13">
        <v>0</v>
      </c>
      <c r="F12" s="13">
        <v>0</v>
      </c>
      <c r="G12" s="13">
        <v>0</v>
      </c>
      <c r="H12" s="13">
        <v>0</v>
      </c>
      <c r="I12" s="13">
        <v>15.001884271765455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0</v>
      </c>
      <c r="BQ12" s="13">
        <v>0</v>
      </c>
      <c r="BR12" s="13">
        <v>0</v>
      </c>
      <c r="BS12" s="13">
        <v>0</v>
      </c>
      <c r="BT12" s="13">
        <v>0</v>
      </c>
      <c r="BU12" s="13">
        <v>0</v>
      </c>
      <c r="BV12" s="13">
        <v>0</v>
      </c>
      <c r="BW12" s="13">
        <v>0</v>
      </c>
      <c r="BX12" s="13">
        <v>0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  <c r="CD12" s="13">
        <v>0</v>
      </c>
    </row>
    <row r="13" spans="1:82" x14ac:dyDescent="0.35">
      <c r="B13" t="s">
        <v>185</v>
      </c>
      <c r="C13" t="s">
        <v>504</v>
      </c>
      <c r="D13" s="13">
        <f t="shared" si="2"/>
        <v>77.156236248975617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77.156236248975617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13">
        <v>0</v>
      </c>
      <c r="BV13" s="13">
        <v>0</v>
      </c>
      <c r="BW13" s="13">
        <v>0</v>
      </c>
      <c r="BX13" s="13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0</v>
      </c>
    </row>
    <row r="14" spans="1:82" x14ac:dyDescent="0.35">
      <c r="B14" t="s">
        <v>399</v>
      </c>
      <c r="C14" t="s">
        <v>507</v>
      </c>
      <c r="D14" s="13">
        <f t="shared" si="2"/>
        <v>24.490147219463296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24.490147219463296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0</v>
      </c>
      <c r="BT14" s="13">
        <v>0</v>
      </c>
      <c r="BU14" s="13">
        <v>0</v>
      </c>
      <c r="BV14" s="13">
        <v>0</v>
      </c>
      <c r="BW14" s="13">
        <v>0</v>
      </c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</row>
    <row r="15" spans="1:82" x14ac:dyDescent="0.35">
      <c r="B15" t="s">
        <v>510</v>
      </c>
      <c r="C15" t="s">
        <v>509</v>
      </c>
      <c r="D15" s="13">
        <f t="shared" si="2"/>
        <v>48.183435426923403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48.183435426923403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  <c r="BX15" s="13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0</v>
      </c>
    </row>
    <row r="16" spans="1:82" x14ac:dyDescent="0.35">
      <c r="B16" t="s">
        <v>520</v>
      </c>
      <c r="C16" t="s">
        <v>519</v>
      </c>
      <c r="D16" s="13">
        <f t="shared" si="2"/>
        <v>141.46606320115978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141.46606320115978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3">
        <v>0</v>
      </c>
      <c r="BX16" s="13">
        <v>0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  <c r="CD16" s="13">
        <v>0</v>
      </c>
    </row>
    <row r="17" spans="2:82" x14ac:dyDescent="0.35">
      <c r="B17" t="s">
        <v>530</v>
      </c>
      <c r="C17" t="s">
        <v>529</v>
      </c>
      <c r="D17" s="13">
        <f t="shared" si="2"/>
        <v>57.506206808881949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57.506206808881949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3">
        <v>0</v>
      </c>
    </row>
    <row r="18" spans="2:82" x14ac:dyDescent="0.35">
      <c r="B18" t="s">
        <v>538</v>
      </c>
      <c r="C18" t="s">
        <v>537</v>
      </c>
      <c r="D18" s="13">
        <f t="shared" si="2"/>
        <v>379.13228483403987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379.13228483403987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3">
        <v>0</v>
      </c>
    </row>
    <row r="19" spans="2:82" x14ac:dyDescent="0.35">
      <c r="B19" t="s">
        <v>546</v>
      </c>
      <c r="C19" t="s">
        <v>545</v>
      </c>
      <c r="D19" s="13">
        <f t="shared" si="2"/>
        <v>29.763622742682724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29.763622742682724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0</v>
      </c>
      <c r="CB19" s="13">
        <v>0</v>
      </c>
      <c r="CC19" s="13">
        <v>0</v>
      </c>
      <c r="CD19" s="13">
        <v>0</v>
      </c>
    </row>
    <row r="20" spans="2:82" x14ac:dyDescent="0.35">
      <c r="B20" t="s">
        <v>189</v>
      </c>
      <c r="C20" t="s">
        <v>548</v>
      </c>
      <c r="D20" s="13">
        <f t="shared" si="2"/>
        <v>6.9273647000220137E-2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6.9273647000220137E-2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3">
        <v>0</v>
      </c>
      <c r="BM20" s="13">
        <v>0</v>
      </c>
      <c r="BN20" s="13">
        <v>0</v>
      </c>
      <c r="BO20" s="13">
        <v>0</v>
      </c>
      <c r="BP20" s="13">
        <v>0</v>
      </c>
      <c r="BQ20" s="13">
        <v>0</v>
      </c>
      <c r="BR20" s="13">
        <v>0</v>
      </c>
      <c r="BS20" s="13">
        <v>0</v>
      </c>
      <c r="BT20" s="13">
        <v>0</v>
      </c>
      <c r="BU20" s="13">
        <v>0</v>
      </c>
      <c r="BV20" s="13">
        <v>0</v>
      </c>
      <c r="BW20" s="13">
        <v>0</v>
      </c>
      <c r="BX20" s="13">
        <v>0</v>
      </c>
      <c r="BY20" s="13">
        <v>0</v>
      </c>
      <c r="BZ20" s="13">
        <v>0</v>
      </c>
      <c r="CA20" s="13">
        <v>0</v>
      </c>
      <c r="CB20" s="13">
        <v>0</v>
      </c>
      <c r="CC20" s="13">
        <v>0</v>
      </c>
      <c r="CD20" s="13">
        <v>0</v>
      </c>
    </row>
    <row r="21" spans="2:82" x14ac:dyDescent="0.35">
      <c r="B21" t="s">
        <v>400</v>
      </c>
      <c r="C21" t="s">
        <v>549</v>
      </c>
      <c r="D21" s="13">
        <f t="shared" si="2"/>
        <v>90.760661025831453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86.592280969569543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1.8441230796024013</v>
      </c>
      <c r="BD21" s="13">
        <v>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3">
        <v>0</v>
      </c>
      <c r="BM21" s="13">
        <v>0</v>
      </c>
      <c r="BN21" s="13">
        <v>0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2.3242569766595098</v>
      </c>
      <c r="BW21" s="13">
        <v>0</v>
      </c>
      <c r="BX21" s="13">
        <v>0</v>
      </c>
      <c r="BY21" s="13">
        <v>0</v>
      </c>
      <c r="BZ21" s="13">
        <v>0</v>
      </c>
      <c r="CA21" s="13">
        <v>0</v>
      </c>
      <c r="CB21" s="13">
        <v>0</v>
      </c>
      <c r="CC21" s="13">
        <v>0</v>
      </c>
      <c r="CD21" s="13">
        <v>0</v>
      </c>
    </row>
    <row r="22" spans="2:82" x14ac:dyDescent="0.35">
      <c r="B22" t="s">
        <v>551</v>
      </c>
      <c r="C22" t="s">
        <v>550</v>
      </c>
      <c r="D22" s="13">
        <f t="shared" si="2"/>
        <v>152.29613238341136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19.728069969918803</v>
      </c>
      <c r="S22" s="13">
        <v>131.8409374677409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0.40541416207716802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0.32171078367450234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J22" s="13">
        <v>0</v>
      </c>
      <c r="BK22" s="13">
        <v>0</v>
      </c>
      <c r="BL22" s="13">
        <v>0</v>
      </c>
      <c r="BM22" s="13">
        <v>0</v>
      </c>
      <c r="BN22" s="13">
        <v>0</v>
      </c>
      <c r="BO22" s="13">
        <v>0</v>
      </c>
      <c r="BP22" s="13">
        <v>0</v>
      </c>
      <c r="BQ22" s="13">
        <v>0</v>
      </c>
      <c r="BR22" s="13">
        <v>0</v>
      </c>
      <c r="BS22" s="13">
        <v>0</v>
      </c>
      <c r="BT22" s="13">
        <v>0</v>
      </c>
      <c r="BU22" s="13">
        <v>0</v>
      </c>
      <c r="BV22" s="13">
        <v>0</v>
      </c>
      <c r="BW22" s="13">
        <v>0</v>
      </c>
      <c r="BX22" s="13">
        <v>0</v>
      </c>
      <c r="BY22" s="13">
        <v>0</v>
      </c>
      <c r="BZ22" s="13">
        <v>0</v>
      </c>
      <c r="CA22" s="13">
        <v>0</v>
      </c>
      <c r="CB22" s="13">
        <v>0</v>
      </c>
      <c r="CC22" s="13">
        <v>0</v>
      </c>
      <c r="CD22" s="13">
        <v>0</v>
      </c>
    </row>
    <row r="23" spans="2:82" x14ac:dyDescent="0.35">
      <c r="B23" t="s">
        <v>401</v>
      </c>
      <c r="C23" t="s">
        <v>552</v>
      </c>
      <c r="D23" s="13">
        <f t="shared" si="2"/>
        <v>93.719543155452968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93.719543155452968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  <c r="BM23" s="13">
        <v>0</v>
      </c>
      <c r="BN23" s="13">
        <v>0</v>
      </c>
      <c r="BO23" s="13">
        <v>0</v>
      </c>
      <c r="BP23" s="13">
        <v>0</v>
      </c>
      <c r="BQ23" s="13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3">
        <v>0</v>
      </c>
      <c r="BX23" s="13">
        <v>0</v>
      </c>
      <c r="BY23" s="13">
        <v>0</v>
      </c>
      <c r="BZ23" s="13">
        <v>0</v>
      </c>
      <c r="CA23" s="13">
        <v>0</v>
      </c>
      <c r="CB23" s="13">
        <v>0</v>
      </c>
      <c r="CC23" s="13">
        <v>0</v>
      </c>
      <c r="CD23" s="13">
        <v>0</v>
      </c>
    </row>
    <row r="24" spans="2:82" x14ac:dyDescent="0.35">
      <c r="B24" t="s">
        <v>402</v>
      </c>
      <c r="C24" t="s">
        <v>553</v>
      </c>
      <c r="D24" s="13">
        <f t="shared" si="2"/>
        <v>0.70970426989430968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0.70970426989430968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0</v>
      </c>
      <c r="BU24" s="13">
        <v>0</v>
      </c>
      <c r="BV24" s="13">
        <v>0</v>
      </c>
      <c r="BW24" s="13">
        <v>0</v>
      </c>
      <c r="BX24" s="13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0</v>
      </c>
    </row>
    <row r="25" spans="2:82" x14ac:dyDescent="0.35">
      <c r="B25" t="s">
        <v>404</v>
      </c>
      <c r="C25" t="s">
        <v>554</v>
      </c>
      <c r="D25" s="13">
        <f t="shared" si="2"/>
        <v>20.906499882259801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10.34832784230167</v>
      </c>
      <c r="W25" s="13">
        <v>0</v>
      </c>
      <c r="X25" s="13">
        <v>0.53303861418707665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10.025133425771054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0</v>
      </c>
      <c r="BY25" s="13">
        <v>0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</row>
    <row r="26" spans="2:82" x14ac:dyDescent="0.35">
      <c r="B26" t="s">
        <v>194</v>
      </c>
      <c r="C26" t="s">
        <v>555</v>
      </c>
      <c r="D26" s="13">
        <f t="shared" si="2"/>
        <v>14.876357415448679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14.876357415448679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</row>
    <row r="27" spans="2:82" x14ac:dyDescent="0.35">
      <c r="B27" t="s">
        <v>403</v>
      </c>
      <c r="C27" t="s">
        <v>556</v>
      </c>
      <c r="D27" s="13">
        <f t="shared" si="2"/>
        <v>12.578487529616819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4.7801062363232658</v>
      </c>
      <c r="Y27" s="13">
        <v>2.0744491882642357</v>
      </c>
      <c r="Z27" s="13">
        <v>0</v>
      </c>
      <c r="AA27" s="13">
        <v>0</v>
      </c>
      <c r="AB27" s="13">
        <v>0</v>
      </c>
      <c r="AC27" s="13">
        <v>0</v>
      </c>
      <c r="AD27" s="13">
        <v>5.7239321050293173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</row>
    <row r="28" spans="2:82" x14ac:dyDescent="0.35">
      <c r="B28" t="s">
        <v>558</v>
      </c>
      <c r="C28" t="s">
        <v>557</v>
      </c>
      <c r="D28" s="13">
        <f t="shared" si="2"/>
        <v>369.54144669775695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0.34305973188451827</v>
      </c>
      <c r="W28" s="13">
        <v>0</v>
      </c>
      <c r="X28" s="13">
        <v>0</v>
      </c>
      <c r="Y28" s="13">
        <v>368.18428524739477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1.01410171847764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3">
        <v>0</v>
      </c>
      <c r="BM28" s="13">
        <v>0</v>
      </c>
      <c r="BN28" s="13">
        <v>0</v>
      </c>
      <c r="BO28" s="13">
        <v>0</v>
      </c>
      <c r="BP28" s="13">
        <v>0</v>
      </c>
      <c r="BQ28" s="13">
        <v>0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3">
        <v>0</v>
      </c>
      <c r="BX28" s="13">
        <v>0</v>
      </c>
      <c r="BY28" s="13">
        <v>0</v>
      </c>
      <c r="BZ28" s="13">
        <v>0</v>
      </c>
      <c r="CA28" s="13">
        <v>0</v>
      </c>
      <c r="CB28" s="13">
        <v>0</v>
      </c>
      <c r="CC28" s="13">
        <v>0</v>
      </c>
      <c r="CD28" s="13">
        <v>0</v>
      </c>
    </row>
    <row r="29" spans="2:82" x14ac:dyDescent="0.35">
      <c r="B29" t="s">
        <v>405</v>
      </c>
      <c r="C29" t="s">
        <v>559</v>
      </c>
      <c r="D29" s="13">
        <f t="shared" si="2"/>
        <v>67.521617887048649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3.0159225366639024</v>
      </c>
      <c r="W29" s="13">
        <v>0</v>
      </c>
      <c r="X29" s="13">
        <v>0</v>
      </c>
      <c r="Y29" s="13">
        <v>0</v>
      </c>
      <c r="Z29" s="13">
        <v>63.019340100499598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0</v>
      </c>
      <c r="BI29" s="13">
        <v>1.4863552498851484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0</v>
      </c>
      <c r="BU29" s="13">
        <v>0</v>
      </c>
      <c r="BV29" s="13">
        <v>0</v>
      </c>
      <c r="BW29" s="13">
        <v>0</v>
      </c>
      <c r="BX29" s="13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3">
        <v>0</v>
      </c>
    </row>
    <row r="30" spans="2:82" x14ac:dyDescent="0.35">
      <c r="B30" t="s">
        <v>406</v>
      </c>
      <c r="C30" t="s">
        <v>560</v>
      </c>
      <c r="D30" s="13">
        <f t="shared" si="2"/>
        <v>8.5304007430982534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4.3121316737596853</v>
      </c>
      <c r="Z30" s="13">
        <v>0</v>
      </c>
      <c r="AA30" s="13">
        <v>4.1641953106899052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5.4073758648662991E-2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0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0</v>
      </c>
      <c r="BU30" s="13">
        <v>0</v>
      </c>
      <c r="BV30" s="13">
        <v>0</v>
      </c>
      <c r="BW30" s="13">
        <v>0</v>
      </c>
      <c r="BX30" s="13">
        <v>0</v>
      </c>
      <c r="BY30" s="13">
        <v>0</v>
      </c>
      <c r="BZ30" s="13">
        <v>0</v>
      </c>
      <c r="CA30" s="13">
        <v>0</v>
      </c>
      <c r="CB30" s="13">
        <v>0</v>
      </c>
      <c r="CC30" s="13">
        <v>0</v>
      </c>
      <c r="CD30" s="13">
        <v>0</v>
      </c>
    </row>
    <row r="31" spans="2:82" x14ac:dyDescent="0.35">
      <c r="B31" t="s">
        <v>562</v>
      </c>
      <c r="C31" t="s">
        <v>561</v>
      </c>
      <c r="D31" s="13">
        <f t="shared" si="2"/>
        <v>101.95144879513286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1.6001240595714719</v>
      </c>
      <c r="X31" s="13">
        <v>0</v>
      </c>
      <c r="Y31" s="13">
        <v>0</v>
      </c>
      <c r="Z31" s="13">
        <v>5.1056145815055372</v>
      </c>
      <c r="AA31" s="13">
        <v>0</v>
      </c>
      <c r="AB31" s="13">
        <v>95.245710154055857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>
        <v>0</v>
      </c>
      <c r="BM31" s="13">
        <v>0</v>
      </c>
      <c r="BN31" s="13">
        <v>0</v>
      </c>
      <c r="BO31" s="13">
        <v>0</v>
      </c>
      <c r="BP31" s="13">
        <v>0</v>
      </c>
      <c r="BQ31" s="13">
        <v>0</v>
      </c>
      <c r="BR31" s="13">
        <v>0</v>
      </c>
      <c r="BS31" s="13">
        <v>0</v>
      </c>
      <c r="BT31" s="13">
        <v>0</v>
      </c>
      <c r="BU31" s="13">
        <v>0</v>
      </c>
      <c r="BV31" s="13">
        <v>0</v>
      </c>
      <c r="BW31" s="13">
        <v>0</v>
      </c>
      <c r="BX31" s="13">
        <v>0</v>
      </c>
      <c r="BY31" s="13">
        <v>0</v>
      </c>
      <c r="BZ31" s="13">
        <v>0</v>
      </c>
      <c r="CA31" s="13">
        <v>0</v>
      </c>
      <c r="CB31" s="13">
        <v>0</v>
      </c>
      <c r="CC31" s="13">
        <v>0</v>
      </c>
      <c r="CD31" s="13">
        <v>0</v>
      </c>
    </row>
    <row r="32" spans="2:82" x14ac:dyDescent="0.35">
      <c r="B32" t="s">
        <v>407</v>
      </c>
      <c r="C32" t="s">
        <v>563</v>
      </c>
      <c r="D32" s="13">
        <f t="shared" si="2"/>
        <v>229.99839203403391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0.67969528874038165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223.13121111895543</v>
      </c>
      <c r="AD32" s="13">
        <v>6.1874856263380797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  <c r="BM32" s="13">
        <v>0</v>
      </c>
      <c r="BN32" s="13">
        <v>0</v>
      </c>
      <c r="BO32" s="13">
        <v>0</v>
      </c>
      <c r="BP32" s="13">
        <v>0</v>
      </c>
      <c r="BQ32" s="13">
        <v>0</v>
      </c>
      <c r="BR32" s="13">
        <v>0</v>
      </c>
      <c r="BS32" s="13">
        <v>0</v>
      </c>
      <c r="BT32" s="13">
        <v>0</v>
      </c>
      <c r="BU32" s="13">
        <v>0</v>
      </c>
      <c r="BV32" s="13">
        <v>0</v>
      </c>
      <c r="BW32" s="13">
        <v>0</v>
      </c>
      <c r="BX32" s="13">
        <v>0</v>
      </c>
      <c r="BY32" s="13">
        <v>0</v>
      </c>
      <c r="BZ32" s="13">
        <v>0</v>
      </c>
      <c r="CA32" s="13">
        <v>0</v>
      </c>
      <c r="CB32" s="13">
        <v>0</v>
      </c>
      <c r="CC32" s="13">
        <v>0</v>
      </c>
      <c r="CD32" s="13">
        <v>0</v>
      </c>
    </row>
    <row r="33" spans="2:82" x14ac:dyDescent="0.35">
      <c r="B33" t="s">
        <v>408</v>
      </c>
      <c r="C33" t="s">
        <v>564</v>
      </c>
      <c r="D33" s="13">
        <f t="shared" si="2"/>
        <v>67.765457936575956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2.2450112449938007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39.372123849618347</v>
      </c>
      <c r="AD33" s="13">
        <v>21.581659379959213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4.5387247031485103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2.793875885609633E-2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0</v>
      </c>
      <c r="BN33" s="13">
        <v>0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0</v>
      </c>
      <c r="BX33" s="13">
        <v>0</v>
      </c>
      <c r="BY33" s="13">
        <v>0</v>
      </c>
      <c r="BZ33" s="13">
        <v>0</v>
      </c>
      <c r="CA33" s="13">
        <v>0</v>
      </c>
      <c r="CB33" s="13">
        <v>0</v>
      </c>
      <c r="CC33" s="13">
        <v>0</v>
      </c>
      <c r="CD33" s="13">
        <v>0</v>
      </c>
    </row>
    <row r="34" spans="2:82" x14ac:dyDescent="0.35">
      <c r="B34" t="s">
        <v>409</v>
      </c>
      <c r="C34" t="s">
        <v>565</v>
      </c>
      <c r="D34" s="13">
        <f t="shared" si="2"/>
        <v>7.8430383367298155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7.8430383367298155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3">
        <v>0</v>
      </c>
      <c r="BM34" s="13">
        <v>0</v>
      </c>
      <c r="BN34" s="13">
        <v>0</v>
      </c>
      <c r="BO34" s="13">
        <v>0</v>
      </c>
      <c r="BP34" s="13">
        <v>0</v>
      </c>
      <c r="BQ34" s="13">
        <v>0</v>
      </c>
      <c r="BR34" s="13">
        <v>0</v>
      </c>
      <c r="BS34" s="13">
        <v>0</v>
      </c>
      <c r="BT34" s="13">
        <v>0</v>
      </c>
      <c r="BU34" s="13">
        <v>0</v>
      </c>
      <c r="BV34" s="13">
        <v>0</v>
      </c>
      <c r="BW34" s="13">
        <v>0</v>
      </c>
      <c r="BX34" s="13">
        <v>0</v>
      </c>
      <c r="BY34" s="13">
        <v>0</v>
      </c>
      <c r="BZ34" s="13">
        <v>0</v>
      </c>
      <c r="CA34" s="13">
        <v>0</v>
      </c>
      <c r="CB34" s="13">
        <v>0</v>
      </c>
      <c r="CC34" s="13">
        <v>0</v>
      </c>
      <c r="CD34" s="13">
        <v>0</v>
      </c>
    </row>
    <row r="35" spans="2:82" x14ac:dyDescent="0.35">
      <c r="B35" t="s">
        <v>567</v>
      </c>
      <c r="C35" t="s">
        <v>566</v>
      </c>
      <c r="D35" s="13">
        <f t="shared" si="2"/>
        <v>59.780589960444196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58.691570747888541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0</v>
      </c>
      <c r="BL35" s="13">
        <v>0</v>
      </c>
      <c r="BM35" s="13">
        <v>0</v>
      </c>
      <c r="BN35" s="13">
        <v>0</v>
      </c>
      <c r="BO35" s="13">
        <v>0</v>
      </c>
      <c r="BP35" s="13">
        <v>0</v>
      </c>
      <c r="BQ35" s="13">
        <v>0</v>
      </c>
      <c r="BR35" s="13">
        <v>0</v>
      </c>
      <c r="BS35" s="13">
        <v>0</v>
      </c>
      <c r="BT35" s="13">
        <v>0</v>
      </c>
      <c r="BU35" s="13">
        <v>0</v>
      </c>
      <c r="BV35" s="13">
        <v>0</v>
      </c>
      <c r="BW35" s="13">
        <v>0</v>
      </c>
      <c r="BX35" s="13">
        <v>1.0890192125556541</v>
      </c>
      <c r="BY35" s="13">
        <v>0</v>
      </c>
      <c r="BZ35" s="13">
        <v>0</v>
      </c>
      <c r="CA35" s="13">
        <v>0</v>
      </c>
      <c r="CB35" s="13">
        <v>0</v>
      </c>
      <c r="CC35" s="13">
        <v>0</v>
      </c>
      <c r="CD35" s="13">
        <v>0</v>
      </c>
    </row>
    <row r="36" spans="2:82" x14ac:dyDescent="0.35">
      <c r="B36" t="s">
        <v>569</v>
      </c>
      <c r="C36" t="s">
        <v>568</v>
      </c>
      <c r="D36" s="13">
        <f t="shared" si="2"/>
        <v>40.542142998338768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3.4870564073251811</v>
      </c>
      <c r="AG36" s="13">
        <v>30.682826076885693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1.6225426832916147E-2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J36" s="13">
        <v>0</v>
      </c>
      <c r="BK36" s="13">
        <v>0</v>
      </c>
      <c r="BL36" s="13">
        <v>0</v>
      </c>
      <c r="BM36" s="13">
        <v>0</v>
      </c>
      <c r="BN36" s="13">
        <v>0</v>
      </c>
      <c r="BO36" s="13">
        <v>0</v>
      </c>
      <c r="BP36" s="13">
        <v>0</v>
      </c>
      <c r="BQ36" s="13">
        <v>0</v>
      </c>
      <c r="BR36" s="13">
        <v>0</v>
      </c>
      <c r="BS36" s="13">
        <v>0</v>
      </c>
      <c r="BT36" s="13">
        <v>0</v>
      </c>
      <c r="BU36" s="13">
        <v>0</v>
      </c>
      <c r="BV36" s="13">
        <v>0</v>
      </c>
      <c r="BW36" s="13">
        <v>0</v>
      </c>
      <c r="BX36" s="13">
        <v>0</v>
      </c>
      <c r="BY36" s="13">
        <v>0</v>
      </c>
      <c r="BZ36" s="13">
        <v>0</v>
      </c>
      <c r="CA36" s="13">
        <v>0</v>
      </c>
      <c r="CB36" s="13">
        <v>0</v>
      </c>
      <c r="CC36" s="13">
        <v>6.3560350872949796</v>
      </c>
      <c r="CD36" s="13">
        <v>0</v>
      </c>
    </row>
    <row r="37" spans="2:82" x14ac:dyDescent="0.35">
      <c r="B37" t="s">
        <v>410</v>
      </c>
      <c r="C37" t="s">
        <v>570</v>
      </c>
      <c r="D37" s="13">
        <f t="shared" si="2"/>
        <v>26.268770706253108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25.558758500258744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</v>
      </c>
      <c r="BI37" s="13">
        <v>0</v>
      </c>
      <c r="BJ37" s="13">
        <v>0.51531529965384559</v>
      </c>
      <c r="BK37" s="13">
        <v>0</v>
      </c>
      <c r="BL37" s="13">
        <v>0</v>
      </c>
      <c r="BM37" s="13">
        <v>0</v>
      </c>
      <c r="BN37" s="13">
        <v>0</v>
      </c>
      <c r="BO37" s="13">
        <v>0</v>
      </c>
      <c r="BP37" s="13">
        <v>0</v>
      </c>
      <c r="BQ37" s="13">
        <v>0</v>
      </c>
      <c r="BR37" s="13">
        <v>0</v>
      </c>
      <c r="BS37" s="13">
        <v>0</v>
      </c>
      <c r="BT37" s="13">
        <v>0.19469690634051826</v>
      </c>
      <c r="BU37" s="13">
        <v>0</v>
      </c>
      <c r="BV37" s="13">
        <v>0</v>
      </c>
      <c r="BW37" s="13">
        <v>0</v>
      </c>
      <c r="BX37" s="13">
        <v>0</v>
      </c>
      <c r="BY37" s="13">
        <v>0</v>
      </c>
      <c r="BZ37" s="13">
        <v>0</v>
      </c>
      <c r="CA37" s="13">
        <v>0</v>
      </c>
      <c r="CB37" s="13">
        <v>0</v>
      </c>
      <c r="CC37" s="13">
        <v>0</v>
      </c>
      <c r="CD37" s="13">
        <v>0</v>
      </c>
    </row>
    <row r="38" spans="2:82" x14ac:dyDescent="0.35">
      <c r="B38" t="s">
        <v>411</v>
      </c>
      <c r="C38" t="s">
        <v>571</v>
      </c>
      <c r="D38" s="13">
        <f t="shared" si="2"/>
        <v>0.25334384638164348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0.25334384638164348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J38" s="13">
        <v>0</v>
      </c>
      <c r="BK38" s="13">
        <v>0</v>
      </c>
      <c r="BL38" s="13">
        <v>0</v>
      </c>
      <c r="BM38" s="13">
        <v>0</v>
      </c>
      <c r="BN38" s="13">
        <v>0</v>
      </c>
      <c r="BO38" s="13">
        <v>0</v>
      </c>
      <c r="BP38" s="13">
        <v>0</v>
      </c>
      <c r="BQ38" s="13">
        <v>0</v>
      </c>
      <c r="BR38" s="13">
        <v>0</v>
      </c>
      <c r="BS38" s="13">
        <v>0</v>
      </c>
      <c r="BT38" s="13">
        <v>0</v>
      </c>
      <c r="BU38" s="13">
        <v>0</v>
      </c>
      <c r="BV38" s="13">
        <v>0</v>
      </c>
      <c r="BW38" s="13">
        <v>0</v>
      </c>
      <c r="BX38" s="13">
        <v>0</v>
      </c>
      <c r="BY38" s="13">
        <v>0</v>
      </c>
      <c r="BZ38" s="13">
        <v>0</v>
      </c>
      <c r="CA38" s="13">
        <v>0</v>
      </c>
      <c r="CB38" s="13">
        <v>0</v>
      </c>
      <c r="CC38" s="13">
        <v>0</v>
      </c>
      <c r="CD38" s="13">
        <v>0</v>
      </c>
    </row>
    <row r="39" spans="2:82" x14ac:dyDescent="0.35">
      <c r="B39" t="s">
        <v>573</v>
      </c>
      <c r="C39" t="s">
        <v>572</v>
      </c>
      <c r="D39" s="13">
        <f t="shared" si="2"/>
        <v>62.167070429910588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6.6402388121997863E-2</v>
      </c>
      <c r="AH39" s="13">
        <v>0</v>
      </c>
      <c r="AI39" s="13">
        <v>0</v>
      </c>
      <c r="AJ39" s="13">
        <v>61.713309588500174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0.38735845328841584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0</v>
      </c>
      <c r="BI39" s="13">
        <v>0</v>
      </c>
      <c r="BJ39" s="13">
        <v>0</v>
      </c>
      <c r="BK39" s="13">
        <v>0</v>
      </c>
      <c r="BL39" s="13">
        <v>0</v>
      </c>
      <c r="BM39" s="13">
        <v>0</v>
      </c>
      <c r="BN39" s="13">
        <v>0</v>
      </c>
      <c r="BO39" s="13">
        <v>0</v>
      </c>
      <c r="BP39" s="13">
        <v>0</v>
      </c>
      <c r="BQ39" s="13">
        <v>0</v>
      </c>
      <c r="BR39" s="13">
        <v>0</v>
      </c>
      <c r="BS39" s="13">
        <v>0</v>
      </c>
      <c r="BT39" s="13">
        <v>0</v>
      </c>
      <c r="BU39" s="13">
        <v>0</v>
      </c>
      <c r="BV39" s="13">
        <v>0</v>
      </c>
      <c r="BW39" s="13">
        <v>0</v>
      </c>
      <c r="BX39" s="13">
        <v>0</v>
      </c>
      <c r="BY39" s="13">
        <v>0</v>
      </c>
      <c r="BZ39" s="13">
        <v>0</v>
      </c>
      <c r="CA39" s="13">
        <v>0</v>
      </c>
      <c r="CB39" s="13">
        <v>0</v>
      </c>
      <c r="CC39" s="13">
        <v>0</v>
      </c>
      <c r="CD39" s="13">
        <v>0</v>
      </c>
    </row>
    <row r="40" spans="2:82" x14ac:dyDescent="0.35">
      <c r="B40" t="s">
        <v>412</v>
      </c>
      <c r="C40" t="s">
        <v>574</v>
      </c>
      <c r="D40" s="13">
        <f t="shared" si="2"/>
        <v>4.8273897535793999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3.1832052769708015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1.6441844766085989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J40" s="13">
        <v>0</v>
      </c>
      <c r="BK40" s="13">
        <v>0</v>
      </c>
      <c r="BL40" s="13">
        <v>0</v>
      </c>
      <c r="BM40" s="13">
        <v>0</v>
      </c>
      <c r="BN40" s="13">
        <v>0</v>
      </c>
      <c r="BO40" s="13">
        <v>0</v>
      </c>
      <c r="BP40" s="13">
        <v>0</v>
      </c>
      <c r="BQ40" s="13">
        <v>0</v>
      </c>
      <c r="BR40" s="13">
        <v>0</v>
      </c>
      <c r="BS40" s="13">
        <v>0</v>
      </c>
      <c r="BT40" s="13">
        <v>0</v>
      </c>
      <c r="BU40" s="13">
        <v>0</v>
      </c>
      <c r="BV40" s="13">
        <v>0</v>
      </c>
      <c r="BW40" s="13">
        <v>0</v>
      </c>
      <c r="BX40" s="13">
        <v>0</v>
      </c>
      <c r="BY40" s="13">
        <v>0</v>
      </c>
      <c r="BZ40" s="13">
        <v>0</v>
      </c>
      <c r="CA40" s="13">
        <v>0</v>
      </c>
      <c r="CB40" s="13">
        <v>0</v>
      </c>
      <c r="CC40" s="13">
        <v>0</v>
      </c>
      <c r="CD40" s="13">
        <v>0</v>
      </c>
    </row>
    <row r="41" spans="2:82" x14ac:dyDescent="0.35">
      <c r="B41" t="s">
        <v>413</v>
      </c>
      <c r="C41" t="s">
        <v>575</v>
      </c>
      <c r="D41" s="13">
        <f t="shared" si="2"/>
        <v>30.963808079207947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0.12891373259654862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3.8255574356708975</v>
      </c>
      <c r="AL41" s="13">
        <v>13.765813498081194</v>
      </c>
      <c r="AM41" s="13">
        <v>0</v>
      </c>
      <c r="AN41" s="13">
        <v>0</v>
      </c>
      <c r="AO41" s="13">
        <v>0</v>
      </c>
      <c r="AP41" s="13">
        <v>0</v>
      </c>
      <c r="AQ41" s="13">
        <v>1.0593329917463004</v>
      </c>
      <c r="AR41" s="13">
        <v>0</v>
      </c>
      <c r="AS41" s="13">
        <v>10.613453700245774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1.5707367208672349</v>
      </c>
      <c r="BE41" s="13">
        <v>0</v>
      </c>
      <c r="BF41" s="13">
        <v>0</v>
      </c>
      <c r="BG41" s="13">
        <v>0</v>
      </c>
      <c r="BH41" s="13">
        <v>0</v>
      </c>
      <c r="BI41" s="13">
        <v>0</v>
      </c>
      <c r="BJ41" s="13">
        <v>0</v>
      </c>
      <c r="BK41" s="13">
        <v>0</v>
      </c>
      <c r="BL41" s="13">
        <v>0</v>
      </c>
      <c r="BM41" s="13">
        <v>0</v>
      </c>
      <c r="BN41" s="13">
        <v>0</v>
      </c>
      <c r="BO41" s="13">
        <v>0</v>
      </c>
      <c r="BP41" s="13">
        <v>0</v>
      </c>
      <c r="BQ41" s="13">
        <v>0</v>
      </c>
      <c r="BR41" s="13">
        <v>0</v>
      </c>
      <c r="BS41" s="13">
        <v>0</v>
      </c>
      <c r="BT41" s="13">
        <v>0</v>
      </c>
      <c r="BU41" s="13">
        <v>0</v>
      </c>
      <c r="BV41" s="13">
        <v>0</v>
      </c>
      <c r="BW41" s="13">
        <v>0</v>
      </c>
      <c r="BX41" s="13">
        <v>0</v>
      </c>
      <c r="BY41" s="13">
        <v>0</v>
      </c>
      <c r="BZ41" s="13">
        <v>0</v>
      </c>
      <c r="CA41" s="13">
        <v>0</v>
      </c>
      <c r="CB41" s="13">
        <v>0</v>
      </c>
      <c r="CC41" s="13">
        <v>0</v>
      </c>
      <c r="CD41" s="13">
        <v>0</v>
      </c>
    </row>
    <row r="42" spans="2:82" x14ac:dyDescent="0.35">
      <c r="B42" t="s">
        <v>414</v>
      </c>
      <c r="C42" t="s">
        <v>576</v>
      </c>
      <c r="D42" s="13">
        <f t="shared" si="2"/>
        <v>6.7716982068242677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6.7716982068242677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0</v>
      </c>
      <c r="BK42" s="13">
        <v>0</v>
      </c>
      <c r="BL42" s="13">
        <v>0</v>
      </c>
      <c r="BM42" s="13">
        <v>0</v>
      </c>
      <c r="BN42" s="13">
        <v>0</v>
      </c>
      <c r="BO42" s="13">
        <v>0</v>
      </c>
      <c r="BP42" s="13">
        <v>0</v>
      </c>
      <c r="BQ42" s="13">
        <v>0</v>
      </c>
      <c r="BR42" s="13">
        <v>0</v>
      </c>
      <c r="BS42" s="13">
        <v>0</v>
      </c>
      <c r="BT42" s="13">
        <v>0</v>
      </c>
      <c r="BU42" s="13">
        <v>0</v>
      </c>
      <c r="BV42" s="13">
        <v>0</v>
      </c>
      <c r="BW42" s="13">
        <v>0</v>
      </c>
      <c r="BX42" s="13">
        <v>0</v>
      </c>
      <c r="BY42" s="13">
        <v>0</v>
      </c>
      <c r="BZ42" s="13">
        <v>0</v>
      </c>
      <c r="CA42" s="13">
        <v>0</v>
      </c>
      <c r="CB42" s="13">
        <v>0</v>
      </c>
      <c r="CC42" s="13">
        <v>0</v>
      </c>
      <c r="CD42" s="13">
        <v>0</v>
      </c>
    </row>
    <row r="43" spans="2:82" x14ac:dyDescent="0.35">
      <c r="B43" t="s">
        <v>324</v>
      </c>
      <c r="C43" t="s">
        <v>577</v>
      </c>
      <c r="D43" s="13">
        <f t="shared" si="2"/>
        <v>58.697107338355757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0.47371733612966699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1.1379687887606709</v>
      </c>
      <c r="AN43" s="13">
        <v>53.703099252763643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3.3823219607017752</v>
      </c>
      <c r="AZ43" s="13">
        <v>0</v>
      </c>
      <c r="BA43" s="13">
        <v>0</v>
      </c>
      <c r="BB43" s="13">
        <v>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  <c r="BK43" s="13">
        <v>0</v>
      </c>
      <c r="BL43" s="13">
        <v>0</v>
      </c>
      <c r="BM43" s="13">
        <v>0</v>
      </c>
      <c r="BN43" s="13">
        <v>0</v>
      </c>
      <c r="BO43" s="13">
        <v>0</v>
      </c>
      <c r="BP43" s="13">
        <v>0</v>
      </c>
      <c r="BQ43" s="13">
        <v>0</v>
      </c>
      <c r="BR43" s="13">
        <v>0</v>
      </c>
      <c r="BS43" s="13">
        <v>0</v>
      </c>
      <c r="BT43" s="13">
        <v>0</v>
      </c>
      <c r="BU43" s="13">
        <v>0</v>
      </c>
      <c r="BV43" s="13">
        <v>0</v>
      </c>
      <c r="BW43" s="13">
        <v>0</v>
      </c>
      <c r="BX43" s="13">
        <v>0</v>
      </c>
      <c r="BY43" s="13">
        <v>0</v>
      </c>
      <c r="BZ43" s="13">
        <v>0</v>
      </c>
      <c r="CA43" s="13">
        <v>0</v>
      </c>
      <c r="CB43" s="13">
        <v>0</v>
      </c>
      <c r="CC43" s="13">
        <v>0</v>
      </c>
      <c r="CD43" s="13">
        <v>0</v>
      </c>
    </row>
    <row r="44" spans="2:82" x14ac:dyDescent="0.35">
      <c r="B44" t="s">
        <v>323</v>
      </c>
      <c r="C44" t="s">
        <v>578</v>
      </c>
      <c r="D44" s="13">
        <f t="shared" si="2"/>
        <v>21.152709834538481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20.230960210820303</v>
      </c>
      <c r="AP44" s="13">
        <v>0</v>
      </c>
      <c r="AQ44" s="13">
        <v>0</v>
      </c>
      <c r="AR44" s="13">
        <v>0</v>
      </c>
      <c r="AS44" s="13">
        <v>0</v>
      </c>
      <c r="AT44" s="13">
        <v>0.92174962371817937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0</v>
      </c>
      <c r="BI44" s="13">
        <v>0</v>
      </c>
      <c r="BJ44" s="13">
        <v>0</v>
      </c>
      <c r="BK44" s="13">
        <v>0</v>
      </c>
      <c r="BL44" s="13">
        <v>0</v>
      </c>
      <c r="BM44" s="13">
        <v>0</v>
      </c>
      <c r="BN44" s="13">
        <v>0</v>
      </c>
      <c r="BO44" s="13">
        <v>0</v>
      </c>
      <c r="BP44" s="13">
        <v>0</v>
      </c>
      <c r="BQ44" s="13">
        <v>0</v>
      </c>
      <c r="BR44" s="13">
        <v>0</v>
      </c>
      <c r="BS44" s="13">
        <v>0</v>
      </c>
      <c r="BT44" s="13">
        <v>0</v>
      </c>
      <c r="BU44" s="13">
        <v>0</v>
      </c>
      <c r="BV44" s="13">
        <v>0</v>
      </c>
      <c r="BW44" s="13">
        <v>0</v>
      </c>
      <c r="BX44" s="13">
        <v>0</v>
      </c>
      <c r="BY44" s="13">
        <v>0</v>
      </c>
      <c r="BZ44" s="13">
        <v>0</v>
      </c>
      <c r="CA44" s="13">
        <v>0</v>
      </c>
      <c r="CB44" s="13">
        <v>0</v>
      </c>
      <c r="CC44" s="13">
        <v>0</v>
      </c>
      <c r="CD44" s="13">
        <v>0</v>
      </c>
    </row>
    <row r="45" spans="2:82" x14ac:dyDescent="0.35">
      <c r="B45" t="s">
        <v>415</v>
      </c>
      <c r="C45" t="s">
        <v>579</v>
      </c>
      <c r="D45" s="13">
        <f t="shared" si="2"/>
        <v>117.16854288107032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116.99767442587552</v>
      </c>
      <c r="AQ45" s="13">
        <v>0</v>
      </c>
      <c r="AR45" s="13">
        <v>0</v>
      </c>
      <c r="AS45" s="13">
        <v>0.17086845519480995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0</v>
      </c>
      <c r="BI45" s="13">
        <v>0</v>
      </c>
      <c r="BJ45" s="13">
        <v>0</v>
      </c>
      <c r="BK45" s="13">
        <v>0</v>
      </c>
      <c r="BL45" s="13">
        <v>0</v>
      </c>
      <c r="BM45" s="13">
        <v>0</v>
      </c>
      <c r="BN45" s="13">
        <v>0</v>
      </c>
      <c r="BO45" s="13">
        <v>0</v>
      </c>
      <c r="BP45" s="13">
        <v>0</v>
      </c>
      <c r="BQ45" s="13">
        <v>0</v>
      </c>
      <c r="BR45" s="13">
        <v>0</v>
      </c>
      <c r="BS45" s="13">
        <v>0</v>
      </c>
      <c r="BT45" s="13">
        <v>0</v>
      </c>
      <c r="BU45" s="13">
        <v>0</v>
      </c>
      <c r="BV45" s="13">
        <v>0</v>
      </c>
      <c r="BW45" s="13">
        <v>0</v>
      </c>
      <c r="BX45" s="13">
        <v>0</v>
      </c>
      <c r="BY45" s="13">
        <v>0</v>
      </c>
      <c r="BZ45" s="13">
        <v>0</v>
      </c>
      <c r="CA45" s="13">
        <v>0</v>
      </c>
      <c r="CB45" s="13">
        <v>0</v>
      </c>
      <c r="CC45" s="13">
        <v>0</v>
      </c>
      <c r="CD45" s="13">
        <v>0</v>
      </c>
    </row>
    <row r="46" spans="2:82" x14ac:dyDescent="0.35">
      <c r="B46" t="s">
        <v>581</v>
      </c>
      <c r="C46" t="s">
        <v>580</v>
      </c>
      <c r="D46" s="13">
        <f t="shared" si="2"/>
        <v>12.12232349411248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12.12232349411248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0</v>
      </c>
      <c r="BN46" s="13">
        <v>0</v>
      </c>
      <c r="BO46" s="13">
        <v>0</v>
      </c>
      <c r="BP46" s="13">
        <v>0</v>
      </c>
      <c r="BQ46" s="13">
        <v>0</v>
      </c>
      <c r="BR46" s="13">
        <v>0</v>
      </c>
      <c r="BS46" s="13">
        <v>0</v>
      </c>
      <c r="BT46" s="13">
        <v>0</v>
      </c>
      <c r="BU46" s="13">
        <v>0</v>
      </c>
      <c r="BV46" s="13">
        <v>0</v>
      </c>
      <c r="BW46" s="13">
        <v>0</v>
      </c>
      <c r="BX46" s="13">
        <v>0</v>
      </c>
      <c r="BY46" s="13">
        <v>0</v>
      </c>
      <c r="BZ46" s="13">
        <v>0</v>
      </c>
      <c r="CA46" s="13">
        <v>0</v>
      </c>
      <c r="CB46" s="13">
        <v>0</v>
      </c>
      <c r="CC46" s="13">
        <v>0</v>
      </c>
      <c r="CD46" s="13">
        <v>0</v>
      </c>
    </row>
    <row r="47" spans="2:82" x14ac:dyDescent="0.35">
      <c r="B47" t="s">
        <v>583</v>
      </c>
      <c r="C47" t="s">
        <v>582</v>
      </c>
      <c r="D47" s="13">
        <f t="shared" si="2"/>
        <v>8.8180832353152798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8.8180832353152798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0</v>
      </c>
      <c r="BL47" s="13">
        <v>0</v>
      </c>
      <c r="BM47" s="13">
        <v>0</v>
      </c>
      <c r="BN47" s="13">
        <v>0</v>
      </c>
      <c r="BO47" s="13">
        <v>0</v>
      </c>
      <c r="BP47" s="13">
        <v>0</v>
      </c>
      <c r="BQ47" s="13">
        <v>0</v>
      </c>
      <c r="BR47" s="13">
        <v>0</v>
      </c>
      <c r="BS47" s="13">
        <v>0</v>
      </c>
      <c r="BT47" s="13">
        <v>0</v>
      </c>
      <c r="BU47" s="13">
        <v>0</v>
      </c>
      <c r="BV47" s="13">
        <v>0</v>
      </c>
      <c r="BW47" s="13">
        <v>0</v>
      </c>
      <c r="BX47" s="13">
        <v>0</v>
      </c>
      <c r="BY47" s="13">
        <v>0</v>
      </c>
      <c r="BZ47" s="13">
        <v>0</v>
      </c>
      <c r="CA47" s="13">
        <v>0</v>
      </c>
      <c r="CB47" s="13">
        <v>0</v>
      </c>
      <c r="CC47" s="13">
        <v>0</v>
      </c>
      <c r="CD47" s="13">
        <v>0</v>
      </c>
    </row>
    <row r="48" spans="2:82" x14ac:dyDescent="0.35">
      <c r="B48" t="s">
        <v>416</v>
      </c>
      <c r="C48" t="s">
        <v>584</v>
      </c>
      <c r="D48" s="13">
        <f t="shared" si="2"/>
        <v>27.590309892169905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0.24146997669753387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27.274874819781623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0</v>
      </c>
      <c r="BE48" s="13">
        <v>0</v>
      </c>
      <c r="BF48" s="13">
        <v>0</v>
      </c>
      <c r="BG48" s="13">
        <v>0</v>
      </c>
      <c r="BH48" s="13">
        <v>0</v>
      </c>
      <c r="BI48" s="13">
        <v>7.3965095690748911E-2</v>
      </c>
      <c r="BJ48" s="13">
        <v>0</v>
      </c>
      <c r="BK48" s="13">
        <v>0</v>
      </c>
      <c r="BL48" s="13">
        <v>0</v>
      </c>
      <c r="BM48" s="13">
        <v>0</v>
      </c>
      <c r="BN48" s="13">
        <v>0</v>
      </c>
      <c r="BO48" s="13">
        <v>0</v>
      </c>
      <c r="BP48" s="13">
        <v>0</v>
      </c>
      <c r="BQ48" s="13">
        <v>0</v>
      </c>
      <c r="BR48" s="13">
        <v>0</v>
      </c>
      <c r="BS48" s="13">
        <v>0</v>
      </c>
      <c r="BT48" s="13">
        <v>0</v>
      </c>
      <c r="BU48" s="13">
        <v>0</v>
      </c>
      <c r="BV48" s="13">
        <v>0</v>
      </c>
      <c r="BW48" s="13">
        <v>0</v>
      </c>
      <c r="BX48" s="13">
        <v>0</v>
      </c>
      <c r="BY48" s="13">
        <v>0</v>
      </c>
      <c r="BZ48" s="13">
        <v>0</v>
      </c>
      <c r="CA48" s="13">
        <v>0</v>
      </c>
      <c r="CB48" s="13">
        <v>0</v>
      </c>
      <c r="CC48" s="13">
        <v>0</v>
      </c>
      <c r="CD48" s="13">
        <v>0</v>
      </c>
    </row>
    <row r="49" spans="2:82" x14ac:dyDescent="0.35">
      <c r="B49" t="s">
        <v>190</v>
      </c>
      <c r="C49" t="s">
        <v>585</v>
      </c>
      <c r="D49" s="13">
        <f t="shared" si="2"/>
        <v>45.091142916319228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45.091142916319228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3">
        <v>0</v>
      </c>
      <c r="BM49" s="13">
        <v>0</v>
      </c>
      <c r="BN49" s="13">
        <v>0</v>
      </c>
      <c r="BO49" s="13">
        <v>0</v>
      </c>
      <c r="BP49" s="13">
        <v>0</v>
      </c>
      <c r="BQ49" s="13">
        <v>0</v>
      </c>
      <c r="BR49" s="13">
        <v>0</v>
      </c>
      <c r="BS49" s="13">
        <v>0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3">
        <v>0</v>
      </c>
      <c r="CA49" s="13">
        <v>0</v>
      </c>
      <c r="CB49" s="13">
        <v>0</v>
      </c>
      <c r="CC49" s="13">
        <v>0</v>
      </c>
      <c r="CD49" s="13">
        <v>0</v>
      </c>
    </row>
    <row r="50" spans="2:82" x14ac:dyDescent="0.35">
      <c r="B50" t="s">
        <v>417</v>
      </c>
      <c r="C50" t="s">
        <v>586</v>
      </c>
      <c r="D50" s="13">
        <f t="shared" si="2"/>
        <v>0.26006752118561693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0.26006752118561693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0</v>
      </c>
      <c r="BI50" s="13">
        <v>0</v>
      </c>
      <c r="BJ50" s="13">
        <v>0</v>
      </c>
      <c r="BK50" s="13">
        <v>0</v>
      </c>
      <c r="BL50" s="13">
        <v>0</v>
      </c>
      <c r="BM50" s="13">
        <v>0</v>
      </c>
      <c r="BN50" s="13">
        <v>0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0</v>
      </c>
      <c r="BU50" s="13">
        <v>0</v>
      </c>
      <c r="BV50" s="13">
        <v>0</v>
      </c>
      <c r="BW50" s="13">
        <v>0</v>
      </c>
      <c r="BX50" s="13">
        <v>0</v>
      </c>
      <c r="BY50" s="13">
        <v>0</v>
      </c>
      <c r="BZ50" s="13">
        <v>0</v>
      </c>
      <c r="CA50" s="13">
        <v>0</v>
      </c>
      <c r="CB50" s="13">
        <v>0</v>
      </c>
      <c r="CC50" s="13">
        <v>0</v>
      </c>
      <c r="CD50" s="13">
        <v>0</v>
      </c>
    </row>
    <row r="51" spans="2:82" x14ac:dyDescent="0.35">
      <c r="B51" t="s">
        <v>418</v>
      </c>
      <c r="C51" t="s">
        <v>587</v>
      </c>
      <c r="D51" s="13">
        <f t="shared" si="2"/>
        <v>163.60557375479323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0.47267220415234712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5.3592470216510355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157.42745972067004</v>
      </c>
      <c r="AW51" s="13">
        <v>0.3461948083198062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0</v>
      </c>
      <c r="BI51" s="13">
        <v>0</v>
      </c>
      <c r="BJ51" s="13">
        <v>0</v>
      </c>
      <c r="BK51" s="13">
        <v>0</v>
      </c>
      <c r="BL51" s="13">
        <v>0</v>
      </c>
      <c r="BM51" s="13">
        <v>0</v>
      </c>
      <c r="BN51" s="13">
        <v>0</v>
      </c>
      <c r="BO51" s="13">
        <v>0</v>
      </c>
      <c r="BP51" s="13">
        <v>0</v>
      </c>
      <c r="BQ51" s="13">
        <v>0</v>
      </c>
      <c r="BR51" s="13">
        <v>0</v>
      </c>
      <c r="BS51" s="13">
        <v>0</v>
      </c>
      <c r="BT51" s="13">
        <v>0</v>
      </c>
      <c r="BU51" s="13">
        <v>0</v>
      </c>
      <c r="BV51" s="13">
        <v>0</v>
      </c>
      <c r="BW51" s="13">
        <v>0</v>
      </c>
      <c r="BX51" s="13">
        <v>0</v>
      </c>
      <c r="BY51" s="13">
        <v>0</v>
      </c>
      <c r="BZ51" s="13">
        <v>0</v>
      </c>
      <c r="CA51" s="13">
        <v>0</v>
      </c>
      <c r="CB51" s="13">
        <v>0</v>
      </c>
      <c r="CC51" s="13">
        <v>0</v>
      </c>
      <c r="CD51" s="13">
        <v>0</v>
      </c>
    </row>
    <row r="52" spans="2:82" x14ac:dyDescent="0.35">
      <c r="B52" t="s">
        <v>419</v>
      </c>
      <c r="C52" t="s">
        <v>588</v>
      </c>
      <c r="D52" s="13">
        <f t="shared" si="2"/>
        <v>48.901117981071103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43.74835870022735</v>
      </c>
      <c r="AX52" s="13">
        <v>0</v>
      </c>
      <c r="AY52" s="13">
        <v>5.1527592808437532</v>
      </c>
      <c r="AZ52" s="13">
        <v>0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0</v>
      </c>
      <c r="BL52" s="13">
        <v>0</v>
      </c>
      <c r="BM52" s="13">
        <v>0</v>
      </c>
      <c r="BN52" s="13">
        <v>0</v>
      </c>
      <c r="BO52" s="13">
        <v>0</v>
      </c>
      <c r="BP52" s="13">
        <v>0</v>
      </c>
      <c r="BQ52" s="13">
        <v>0</v>
      </c>
      <c r="BR52" s="13">
        <v>0</v>
      </c>
      <c r="BS52" s="13">
        <v>0</v>
      </c>
      <c r="BT52" s="13">
        <v>0</v>
      </c>
      <c r="BU52" s="13">
        <v>0</v>
      </c>
      <c r="BV52" s="13">
        <v>0</v>
      </c>
      <c r="BW52" s="13">
        <v>0</v>
      </c>
      <c r="BX52" s="13">
        <v>0</v>
      </c>
      <c r="BY52" s="13">
        <v>0</v>
      </c>
      <c r="BZ52" s="13">
        <v>0</v>
      </c>
      <c r="CA52" s="13">
        <v>0</v>
      </c>
      <c r="CB52" s="13">
        <v>0</v>
      </c>
      <c r="CC52" s="13">
        <v>0</v>
      </c>
      <c r="CD52" s="13">
        <v>0</v>
      </c>
    </row>
    <row r="53" spans="2:82" x14ac:dyDescent="0.35">
      <c r="B53" t="s">
        <v>420</v>
      </c>
      <c r="C53" t="s">
        <v>589</v>
      </c>
      <c r="D53" s="13">
        <f t="shared" si="2"/>
        <v>8.6291667936941447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8.5473500625221899</v>
      </c>
      <c r="AY53" s="13">
        <v>0</v>
      </c>
      <c r="AZ53" s="13">
        <v>0</v>
      </c>
      <c r="BA53" s="13">
        <v>0</v>
      </c>
      <c r="BB53" s="13">
        <v>0</v>
      </c>
      <c r="BC53" s="13">
        <v>0</v>
      </c>
      <c r="BD53" s="13">
        <v>0</v>
      </c>
      <c r="BE53" s="13">
        <v>0</v>
      </c>
      <c r="BF53" s="13">
        <v>0</v>
      </c>
      <c r="BG53" s="13">
        <v>0</v>
      </c>
      <c r="BH53" s="13">
        <v>0</v>
      </c>
      <c r="BI53" s="13">
        <v>0</v>
      </c>
      <c r="BJ53" s="13">
        <v>0</v>
      </c>
      <c r="BK53" s="13">
        <v>0</v>
      </c>
      <c r="BL53" s="13">
        <v>0</v>
      </c>
      <c r="BM53" s="13">
        <v>0</v>
      </c>
      <c r="BN53" s="13">
        <v>0</v>
      </c>
      <c r="BO53" s="13">
        <v>0</v>
      </c>
      <c r="BP53" s="13">
        <v>0</v>
      </c>
      <c r="BQ53" s="13">
        <v>0</v>
      </c>
      <c r="BR53" s="13">
        <v>0</v>
      </c>
      <c r="BS53" s="13">
        <v>0</v>
      </c>
      <c r="BT53" s="13">
        <v>0</v>
      </c>
      <c r="BU53" s="13">
        <v>0</v>
      </c>
      <c r="BV53" s="13">
        <v>0</v>
      </c>
      <c r="BW53" s="13">
        <v>0</v>
      </c>
      <c r="BX53" s="13">
        <v>0</v>
      </c>
      <c r="BY53" s="13">
        <v>0</v>
      </c>
      <c r="BZ53" s="13">
        <v>0</v>
      </c>
      <c r="CA53" s="13">
        <v>0</v>
      </c>
      <c r="CB53" s="13">
        <v>0</v>
      </c>
      <c r="CC53" s="13">
        <v>8.1816731171955204E-2</v>
      </c>
      <c r="CD53" s="13">
        <v>0</v>
      </c>
    </row>
    <row r="54" spans="2:82" x14ac:dyDescent="0.35">
      <c r="B54" t="s">
        <v>421</v>
      </c>
      <c r="C54" t="s">
        <v>590</v>
      </c>
      <c r="D54" s="13">
        <f t="shared" si="2"/>
        <v>1288.1823156986102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0.76977950408687634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1275.4173538608147</v>
      </c>
      <c r="AZ54" s="13">
        <v>0</v>
      </c>
      <c r="BA54" s="13">
        <v>0</v>
      </c>
      <c r="BB54" s="13">
        <v>0</v>
      </c>
      <c r="BC54" s="13">
        <v>1.5604543712675323</v>
      </c>
      <c r="BD54" s="13">
        <v>7.4146164079636394</v>
      </c>
      <c r="BE54" s="13">
        <v>1.0150671877831521</v>
      </c>
      <c r="BF54" s="13">
        <v>0</v>
      </c>
      <c r="BG54" s="13">
        <v>0</v>
      </c>
      <c r="BH54" s="13">
        <v>0</v>
      </c>
      <c r="BI54" s="13">
        <v>1.3404200493485094</v>
      </c>
      <c r="BJ54" s="13">
        <v>0</v>
      </c>
      <c r="BK54" s="13">
        <v>0</v>
      </c>
      <c r="BL54" s="13">
        <v>0</v>
      </c>
      <c r="BM54" s="13">
        <v>0</v>
      </c>
      <c r="BN54" s="13">
        <v>0</v>
      </c>
      <c r="BO54" s="13">
        <v>0</v>
      </c>
      <c r="BP54" s="13">
        <v>0</v>
      </c>
      <c r="BQ54" s="13">
        <v>0</v>
      </c>
      <c r="BR54" s="13">
        <v>0.29507761133421972</v>
      </c>
      <c r="BS54" s="13">
        <v>0.36954670601159234</v>
      </c>
      <c r="BT54" s="13">
        <v>0</v>
      </c>
      <c r="BU54" s="13">
        <v>0</v>
      </c>
      <c r="BV54" s="13">
        <v>0</v>
      </c>
      <c r="BW54" s="13">
        <v>0</v>
      </c>
      <c r="BX54" s="13">
        <v>0</v>
      </c>
      <c r="BY54" s="13">
        <v>0</v>
      </c>
      <c r="BZ54" s="13">
        <v>0</v>
      </c>
      <c r="CA54" s="13">
        <v>0</v>
      </c>
      <c r="CB54" s="13">
        <v>0</v>
      </c>
      <c r="CC54" s="13">
        <v>0</v>
      </c>
      <c r="CD54" s="13">
        <v>0</v>
      </c>
    </row>
    <row r="55" spans="2:82" x14ac:dyDescent="0.35">
      <c r="B55" t="s">
        <v>422</v>
      </c>
      <c r="C55" t="s">
        <v>591</v>
      </c>
      <c r="D55" s="13">
        <f t="shared" si="2"/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0</v>
      </c>
      <c r="BL55" s="13">
        <v>0</v>
      </c>
      <c r="BM55" s="13">
        <v>0</v>
      </c>
      <c r="BN55" s="13">
        <v>0</v>
      </c>
      <c r="BO55" s="13">
        <v>0</v>
      </c>
      <c r="BP55" s="13">
        <v>0</v>
      </c>
      <c r="BQ55" s="13">
        <v>0</v>
      </c>
      <c r="BR55" s="13">
        <v>0</v>
      </c>
      <c r="BS55" s="13">
        <v>0</v>
      </c>
      <c r="BT55" s="13">
        <v>0</v>
      </c>
      <c r="BU55" s="13">
        <v>0</v>
      </c>
      <c r="BV55" s="13">
        <v>0</v>
      </c>
      <c r="BW55" s="13">
        <v>0</v>
      </c>
      <c r="BX55" s="13">
        <v>0</v>
      </c>
      <c r="BY55" s="13">
        <v>0</v>
      </c>
      <c r="BZ55" s="13">
        <v>0</v>
      </c>
      <c r="CA55" s="13">
        <v>0</v>
      </c>
      <c r="CB55" s="13">
        <v>0</v>
      </c>
      <c r="CC55" s="13">
        <v>0</v>
      </c>
      <c r="CD55" s="13">
        <v>0</v>
      </c>
    </row>
    <row r="56" spans="2:82" x14ac:dyDescent="0.35">
      <c r="B56" t="s">
        <v>329</v>
      </c>
      <c r="C56" t="s">
        <v>592</v>
      </c>
      <c r="D56" s="13">
        <f t="shared" si="2"/>
        <v>50.837891100189495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3.2734302450920577E-4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3">
        <v>38.128441643915124</v>
      </c>
      <c r="BB56" s="13">
        <v>8.1844567980381235</v>
      </c>
      <c r="BC56" s="13">
        <v>0</v>
      </c>
      <c r="BD56" s="13">
        <v>4.4853532216217014</v>
      </c>
      <c r="BE56" s="13">
        <v>0</v>
      </c>
      <c r="BF56" s="13">
        <v>0</v>
      </c>
      <c r="BG56" s="13">
        <v>0</v>
      </c>
      <c r="BH56" s="13">
        <v>0</v>
      </c>
      <c r="BI56" s="13">
        <v>3.9312093590032578E-2</v>
      </c>
      <c r="BJ56" s="13">
        <v>0</v>
      </c>
      <c r="BK56" s="13">
        <v>0</v>
      </c>
      <c r="BL56" s="13">
        <v>0</v>
      </c>
      <c r="BM56" s="13">
        <v>0</v>
      </c>
      <c r="BN56" s="13">
        <v>0</v>
      </c>
      <c r="BO56" s="13">
        <v>0</v>
      </c>
      <c r="BP56" s="13">
        <v>0</v>
      </c>
      <c r="BQ56" s="13">
        <v>0</v>
      </c>
      <c r="BR56" s="13">
        <v>0</v>
      </c>
      <c r="BS56" s="13">
        <v>0</v>
      </c>
      <c r="BT56" s="13">
        <v>0</v>
      </c>
      <c r="BU56" s="13">
        <v>0</v>
      </c>
      <c r="BV56" s="13">
        <v>0</v>
      </c>
      <c r="BW56" s="13">
        <v>0</v>
      </c>
      <c r="BX56" s="13">
        <v>0</v>
      </c>
      <c r="BY56" s="13">
        <v>0</v>
      </c>
      <c r="BZ56" s="13">
        <v>0</v>
      </c>
      <c r="CA56" s="13">
        <v>0</v>
      </c>
      <c r="CB56" s="13">
        <v>0</v>
      </c>
      <c r="CC56" s="13">
        <v>0</v>
      </c>
      <c r="CD56" s="13">
        <v>0</v>
      </c>
    </row>
    <row r="57" spans="2:82" x14ac:dyDescent="0.35">
      <c r="B57" t="s">
        <v>423</v>
      </c>
      <c r="C57" t="s">
        <v>593</v>
      </c>
      <c r="D57" s="13">
        <f t="shared" si="2"/>
        <v>9.4425562663452283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0.22918559960531534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6.1450600839288221</v>
      </c>
      <c r="BB57" s="13">
        <v>1.8162642645263696</v>
      </c>
      <c r="BC57" s="13">
        <v>0.42561831668392031</v>
      </c>
      <c r="BD57" s="13">
        <v>0.82480268325315542</v>
      </c>
      <c r="BE57" s="13">
        <v>1.6253183476451897E-3</v>
      </c>
      <c r="BF57" s="13">
        <v>0</v>
      </c>
      <c r="BG57" s="13">
        <v>0</v>
      </c>
      <c r="BH57" s="13">
        <v>0</v>
      </c>
      <c r="BI57" s="13">
        <v>0</v>
      </c>
      <c r="BJ57" s="13">
        <v>0</v>
      </c>
      <c r="BK57" s="13">
        <v>0</v>
      </c>
      <c r="BL57" s="13">
        <v>0</v>
      </c>
      <c r="BM57" s="13">
        <v>0</v>
      </c>
      <c r="BN57" s="13">
        <v>0</v>
      </c>
      <c r="BO57" s="13">
        <v>0</v>
      </c>
      <c r="BP57" s="13">
        <v>0</v>
      </c>
      <c r="BQ57" s="13">
        <v>0</v>
      </c>
      <c r="BR57" s="13">
        <v>0</v>
      </c>
      <c r="BS57" s="13">
        <v>0</v>
      </c>
      <c r="BT57" s="13">
        <v>0</v>
      </c>
      <c r="BU57" s="13">
        <v>0</v>
      </c>
      <c r="BV57" s="13">
        <v>0</v>
      </c>
      <c r="BW57" s="13">
        <v>0</v>
      </c>
      <c r="BX57" s="13">
        <v>0</v>
      </c>
      <c r="BY57" s="13">
        <v>0</v>
      </c>
      <c r="BZ57" s="13">
        <v>0</v>
      </c>
      <c r="CA57" s="13">
        <v>0</v>
      </c>
      <c r="CB57" s="13">
        <v>0</v>
      </c>
      <c r="CC57" s="13">
        <v>0</v>
      </c>
      <c r="CD57" s="13">
        <v>0</v>
      </c>
    </row>
    <row r="58" spans="2:82" x14ac:dyDescent="0.35">
      <c r="B58" t="s">
        <v>424</v>
      </c>
      <c r="C58" t="s">
        <v>594</v>
      </c>
      <c r="D58" s="13">
        <f t="shared" si="2"/>
        <v>367.2736078678459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0.15403514634021198</v>
      </c>
      <c r="W58" s="13">
        <v>0</v>
      </c>
      <c r="X58" s="13">
        <v>1.0480337130778765</v>
      </c>
      <c r="Y58" s="13">
        <v>0.45016496625276581</v>
      </c>
      <c r="Z58" s="13">
        <v>5.7962961898515165E-2</v>
      </c>
      <c r="AA58" s="13">
        <v>0</v>
      </c>
      <c r="AB58" s="13">
        <v>1.7257157934645422</v>
      </c>
      <c r="AC58" s="13">
        <v>0</v>
      </c>
      <c r="AD58" s="13">
        <v>0</v>
      </c>
      <c r="AE58" s="13">
        <v>0</v>
      </c>
      <c r="AF58" s="13">
        <v>0</v>
      </c>
      <c r="AG58" s="13">
        <v>0.13696324480144725</v>
      </c>
      <c r="AH58" s="13">
        <v>7.2689013454899337E-2</v>
      </c>
      <c r="AI58" s="13">
        <v>0</v>
      </c>
      <c r="AJ58" s="13">
        <v>0.55739445151323064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1.3978118896504381</v>
      </c>
      <c r="AQ58" s="13">
        <v>0</v>
      </c>
      <c r="AR58" s="13">
        <v>0</v>
      </c>
      <c r="AS58" s="13">
        <v>0</v>
      </c>
      <c r="AT58" s="13">
        <v>0</v>
      </c>
      <c r="AU58" s="13">
        <v>0.15779489022475068</v>
      </c>
      <c r="AV58" s="13">
        <v>0</v>
      </c>
      <c r="AW58" s="13">
        <v>0</v>
      </c>
      <c r="AX58" s="13">
        <v>0</v>
      </c>
      <c r="AY58" s="13">
        <v>3.4247029160349602</v>
      </c>
      <c r="AZ58" s="13">
        <v>0</v>
      </c>
      <c r="BA58" s="13">
        <v>6.111244453584125</v>
      </c>
      <c r="BB58" s="13">
        <v>1.2967021897571538</v>
      </c>
      <c r="BC58" s="13">
        <v>339.25456914491213</v>
      </c>
      <c r="BD58" s="13">
        <v>0</v>
      </c>
      <c r="BE58" s="13">
        <v>1.4891428854734905</v>
      </c>
      <c r="BF58" s="13">
        <v>0</v>
      </c>
      <c r="BG58" s="13">
        <v>4.0688052382779434</v>
      </c>
      <c r="BH58" s="13">
        <v>1.1834326861418037E-2</v>
      </c>
      <c r="BI58" s="13">
        <v>0.96620840970960298</v>
      </c>
      <c r="BJ58" s="13">
        <v>0</v>
      </c>
      <c r="BK58" s="13">
        <v>0</v>
      </c>
      <c r="BL58" s="13">
        <v>0</v>
      </c>
      <c r="BM58" s="13">
        <v>0</v>
      </c>
      <c r="BN58" s="13">
        <v>0</v>
      </c>
      <c r="BO58" s="13">
        <v>3.305247325079443</v>
      </c>
      <c r="BP58" s="13">
        <v>0</v>
      </c>
      <c r="BQ58" s="13">
        <v>0</v>
      </c>
      <c r="BR58" s="13">
        <v>9.1805683630417273E-2</v>
      </c>
      <c r="BS58" s="13">
        <v>0</v>
      </c>
      <c r="BT58" s="13">
        <v>2.9447961519785151E-2</v>
      </c>
      <c r="BU58" s="13">
        <v>0</v>
      </c>
      <c r="BV58" s="13">
        <v>1.4653312623267614</v>
      </c>
      <c r="BW58" s="13">
        <v>0</v>
      </c>
      <c r="BX58" s="13">
        <v>0</v>
      </c>
      <c r="BY58" s="13">
        <v>0</v>
      </c>
      <c r="BZ58" s="13">
        <v>0</v>
      </c>
      <c r="CA58" s="13">
        <v>0</v>
      </c>
      <c r="CB58" s="13">
        <v>0</v>
      </c>
      <c r="CC58" s="13">
        <v>0</v>
      </c>
      <c r="CD58" s="13">
        <v>0</v>
      </c>
    </row>
    <row r="59" spans="2:82" x14ac:dyDescent="0.35">
      <c r="B59" t="s">
        <v>425</v>
      </c>
      <c r="C59" t="s">
        <v>595</v>
      </c>
      <c r="D59" s="13">
        <f t="shared" si="2"/>
        <v>678.08134147863586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0.24247738822408549</v>
      </c>
      <c r="W59" s="13">
        <v>0</v>
      </c>
      <c r="X59" s="13">
        <v>1.561975273152761</v>
      </c>
      <c r="Y59" s="13">
        <v>0.67786279511357594</v>
      </c>
      <c r="Z59" s="13">
        <v>9.695699469114552E-2</v>
      </c>
      <c r="AA59" s="13">
        <v>0</v>
      </c>
      <c r="AB59" s="13">
        <v>2.96718424784213</v>
      </c>
      <c r="AC59" s="13">
        <v>0</v>
      </c>
      <c r="AD59" s="13">
        <v>0</v>
      </c>
      <c r="AE59" s="13">
        <v>0</v>
      </c>
      <c r="AF59" s="13">
        <v>0</v>
      </c>
      <c r="AG59" s="13">
        <v>0.23069994203957031</v>
      </c>
      <c r="AH59" s="13">
        <v>0.12451803863102792</v>
      </c>
      <c r="AI59" s="13">
        <v>0</v>
      </c>
      <c r="AJ59" s="13">
        <v>0.78617852221676265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2.1495655628994377</v>
      </c>
      <c r="AQ59" s="13">
        <v>0</v>
      </c>
      <c r="AR59" s="13">
        <v>0</v>
      </c>
      <c r="AS59" s="13">
        <v>0</v>
      </c>
      <c r="AT59" s="13">
        <v>0</v>
      </c>
      <c r="AU59" s="13">
        <v>0.25199765805896229</v>
      </c>
      <c r="AV59" s="13">
        <v>0</v>
      </c>
      <c r="AW59" s="13">
        <v>0</v>
      </c>
      <c r="AX59" s="13">
        <v>0</v>
      </c>
      <c r="AY59" s="13">
        <v>5.6248880424528229</v>
      </c>
      <c r="AZ59" s="13">
        <v>0</v>
      </c>
      <c r="BA59" s="13">
        <v>5.7384216541340924</v>
      </c>
      <c r="BB59" s="13">
        <v>0.4840981907584615</v>
      </c>
      <c r="BC59" s="13">
        <v>0</v>
      </c>
      <c r="BD59" s="13">
        <v>637.37446710457539</v>
      </c>
      <c r="BE59" s="13">
        <v>2.4809712908762602</v>
      </c>
      <c r="BF59" s="13">
        <v>0</v>
      </c>
      <c r="BG59" s="13">
        <v>6.8386936392933064</v>
      </c>
      <c r="BH59" s="13">
        <v>1.9181467962495365E-2</v>
      </c>
      <c r="BI59" s="13">
        <v>1.6050440309591514</v>
      </c>
      <c r="BJ59" s="13">
        <v>0</v>
      </c>
      <c r="BK59" s="13">
        <v>0</v>
      </c>
      <c r="BL59" s="13">
        <v>0</v>
      </c>
      <c r="BM59" s="13">
        <v>0</v>
      </c>
      <c r="BN59" s="13">
        <v>0</v>
      </c>
      <c r="BO59" s="13">
        <v>6.1521001177120258</v>
      </c>
      <c r="BP59" s="13">
        <v>0</v>
      </c>
      <c r="BQ59" s="13">
        <v>0</v>
      </c>
      <c r="BR59" s="13">
        <v>0.15538038671798826</v>
      </c>
      <c r="BS59" s="13">
        <v>0</v>
      </c>
      <c r="BT59" s="13">
        <v>4.8095229271204097E-2</v>
      </c>
      <c r="BU59" s="13">
        <v>0</v>
      </c>
      <c r="BV59" s="13">
        <v>2.4705839010531876</v>
      </c>
      <c r="BW59" s="13">
        <v>0</v>
      </c>
      <c r="BX59" s="13">
        <v>0</v>
      </c>
      <c r="BY59" s="13">
        <v>0</v>
      </c>
      <c r="BZ59" s="13">
        <v>0</v>
      </c>
      <c r="CA59" s="13">
        <v>0</v>
      </c>
      <c r="CB59" s="13">
        <v>0</v>
      </c>
      <c r="CC59" s="13">
        <v>0</v>
      </c>
      <c r="CD59" s="13">
        <v>0</v>
      </c>
    </row>
    <row r="60" spans="2:82" x14ac:dyDescent="0.35">
      <c r="B60" t="s">
        <v>426</v>
      </c>
      <c r="C60" t="s">
        <v>596</v>
      </c>
      <c r="D60" s="13">
        <f t="shared" si="2"/>
        <v>442.63901846297699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3.5610343257645312</v>
      </c>
      <c r="Z60" s="13">
        <v>0</v>
      </c>
      <c r="AA60" s="13">
        <v>0</v>
      </c>
      <c r="AB60" s="13">
        <v>0</v>
      </c>
      <c r="AC60" s="13">
        <v>0</v>
      </c>
      <c r="AD60" s="13">
        <v>2.4717423651733086E-2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2.5727496877136515E-2</v>
      </c>
      <c r="AP60" s="13">
        <v>2.9020182052974257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3">
        <v>0</v>
      </c>
      <c r="BB60" s="13">
        <v>0</v>
      </c>
      <c r="BC60" s="13">
        <v>9.556252895762352</v>
      </c>
      <c r="BD60" s="13">
        <v>7.842976672330825</v>
      </c>
      <c r="BE60" s="13">
        <v>325.9146541173576</v>
      </c>
      <c r="BF60" s="13">
        <v>48.711624998785453</v>
      </c>
      <c r="BG60" s="13">
        <v>18.089400994736895</v>
      </c>
      <c r="BH60" s="13">
        <v>0</v>
      </c>
      <c r="BI60" s="13">
        <v>0</v>
      </c>
      <c r="BJ60" s="13">
        <v>0</v>
      </c>
      <c r="BK60" s="13">
        <v>0</v>
      </c>
      <c r="BL60" s="13">
        <v>0</v>
      </c>
      <c r="BM60" s="13">
        <v>0</v>
      </c>
      <c r="BN60" s="13">
        <v>0</v>
      </c>
      <c r="BO60" s="13">
        <v>0</v>
      </c>
      <c r="BP60" s="13">
        <v>0</v>
      </c>
      <c r="BQ60" s="13">
        <v>0</v>
      </c>
      <c r="BR60" s="13">
        <v>1.0165541241378136E-2</v>
      </c>
      <c r="BS60" s="13">
        <v>0</v>
      </c>
      <c r="BT60" s="13">
        <v>0</v>
      </c>
      <c r="BU60" s="13">
        <v>9.5226118120837544</v>
      </c>
      <c r="BV60" s="13">
        <v>13.268237216633921</v>
      </c>
      <c r="BW60" s="13">
        <v>0</v>
      </c>
      <c r="BX60" s="13">
        <v>0</v>
      </c>
      <c r="BY60" s="13">
        <v>0</v>
      </c>
      <c r="BZ60" s="13">
        <v>0</v>
      </c>
      <c r="CA60" s="13">
        <v>0</v>
      </c>
      <c r="CB60" s="13">
        <v>0</v>
      </c>
      <c r="CC60" s="13">
        <v>3.2095967624539989</v>
      </c>
      <c r="CD60" s="13">
        <v>0</v>
      </c>
    </row>
    <row r="61" spans="2:82" x14ac:dyDescent="0.35">
      <c r="B61" t="s">
        <v>427</v>
      </c>
      <c r="C61" t="s">
        <v>597</v>
      </c>
      <c r="D61" s="13">
        <f t="shared" si="2"/>
        <v>180.34401446036321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3">
        <v>0</v>
      </c>
      <c r="BB61" s="13">
        <v>0</v>
      </c>
      <c r="BC61" s="13">
        <v>0</v>
      </c>
      <c r="BD61" s="13">
        <v>0.40871869807294858</v>
      </c>
      <c r="BE61" s="13">
        <v>55.078529096127134</v>
      </c>
      <c r="BF61" s="13">
        <v>108.68360027075029</v>
      </c>
      <c r="BG61" s="13">
        <v>13.107477601550606</v>
      </c>
      <c r="BH61" s="13">
        <v>0</v>
      </c>
      <c r="BI61" s="13">
        <v>0</v>
      </c>
      <c r="BJ61" s="13">
        <v>0</v>
      </c>
      <c r="BK61" s="13">
        <v>0</v>
      </c>
      <c r="BL61" s="13">
        <v>0</v>
      </c>
      <c r="BM61" s="13">
        <v>0</v>
      </c>
      <c r="BN61" s="13">
        <v>0</v>
      </c>
      <c r="BO61" s="13">
        <v>0</v>
      </c>
      <c r="BP61" s="13">
        <v>0</v>
      </c>
      <c r="BQ61" s="13">
        <v>0</v>
      </c>
      <c r="BR61" s="13">
        <v>2.9745936847214967E-3</v>
      </c>
      <c r="BS61" s="13">
        <v>0</v>
      </c>
      <c r="BT61" s="13">
        <v>0</v>
      </c>
      <c r="BU61" s="13">
        <v>1.5334402892926406</v>
      </c>
      <c r="BV61" s="13">
        <v>1.1697501279770841</v>
      </c>
      <c r="BW61" s="13">
        <v>0</v>
      </c>
      <c r="BX61" s="13">
        <v>0</v>
      </c>
      <c r="BY61" s="13">
        <v>0</v>
      </c>
      <c r="BZ61" s="13">
        <v>0</v>
      </c>
      <c r="CA61" s="13">
        <v>0</v>
      </c>
      <c r="CB61" s="13">
        <v>0</v>
      </c>
      <c r="CC61" s="13">
        <v>0.35952378290779763</v>
      </c>
      <c r="CD61" s="13">
        <v>0</v>
      </c>
    </row>
    <row r="62" spans="2:82" x14ac:dyDescent="0.35">
      <c r="B62" t="s">
        <v>428</v>
      </c>
      <c r="C62" t="s">
        <v>598</v>
      </c>
      <c r="D62" s="13">
        <f t="shared" si="2"/>
        <v>32.801446026036842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3">
        <v>0</v>
      </c>
      <c r="BB62" s="13">
        <v>0</v>
      </c>
      <c r="BC62" s="13">
        <v>0</v>
      </c>
      <c r="BD62" s="13">
        <v>0</v>
      </c>
      <c r="BE62" s="13">
        <v>7.8723386161687046</v>
      </c>
      <c r="BF62" s="13">
        <v>22.086650165596676</v>
      </c>
      <c r="BG62" s="13">
        <v>2.2147135597366669</v>
      </c>
      <c r="BH62" s="13">
        <v>0</v>
      </c>
      <c r="BI62" s="13">
        <v>0</v>
      </c>
      <c r="BJ62" s="13">
        <v>0</v>
      </c>
      <c r="BK62" s="13">
        <v>0</v>
      </c>
      <c r="BL62" s="13">
        <v>0</v>
      </c>
      <c r="BM62" s="13">
        <v>0</v>
      </c>
      <c r="BN62" s="13">
        <v>0</v>
      </c>
      <c r="BO62" s="13">
        <v>0</v>
      </c>
      <c r="BP62" s="13">
        <v>0</v>
      </c>
      <c r="BQ62" s="13">
        <v>0</v>
      </c>
      <c r="BR62" s="13">
        <v>0</v>
      </c>
      <c r="BS62" s="13">
        <v>0</v>
      </c>
      <c r="BT62" s="13">
        <v>0</v>
      </c>
      <c r="BU62" s="13">
        <v>0.35058251695714682</v>
      </c>
      <c r="BV62" s="13">
        <v>0.2771611675776452</v>
      </c>
      <c r="BW62" s="13">
        <v>0</v>
      </c>
      <c r="BX62" s="13">
        <v>0</v>
      </c>
      <c r="BY62" s="13">
        <v>0</v>
      </c>
      <c r="BZ62" s="13">
        <v>0</v>
      </c>
      <c r="CA62" s="13">
        <v>0</v>
      </c>
      <c r="CB62" s="13">
        <v>0</v>
      </c>
      <c r="CC62" s="13">
        <v>0</v>
      </c>
      <c r="CD62" s="13">
        <v>0</v>
      </c>
    </row>
    <row r="63" spans="2:82" x14ac:dyDescent="0.35">
      <c r="B63" t="s">
        <v>429</v>
      </c>
      <c r="C63" t="s">
        <v>599</v>
      </c>
      <c r="D63" s="13">
        <f t="shared" si="2"/>
        <v>10.230316543437965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3">
        <v>0</v>
      </c>
      <c r="BB63" s="13">
        <v>0</v>
      </c>
      <c r="BC63" s="13">
        <v>0</v>
      </c>
      <c r="BD63" s="13">
        <v>0</v>
      </c>
      <c r="BE63" s="13">
        <v>0</v>
      </c>
      <c r="BF63" s="13">
        <v>0</v>
      </c>
      <c r="BG63" s="13">
        <v>0</v>
      </c>
      <c r="BH63" s="13">
        <v>10.230316543437965</v>
      </c>
      <c r="BI63" s="13">
        <v>0</v>
      </c>
      <c r="BJ63" s="13">
        <v>0</v>
      </c>
      <c r="BK63" s="13">
        <v>0</v>
      </c>
      <c r="BL63" s="13">
        <v>0</v>
      </c>
      <c r="BM63" s="13">
        <v>0</v>
      </c>
      <c r="BN63" s="13">
        <v>0</v>
      </c>
      <c r="BO63" s="13">
        <v>0</v>
      </c>
      <c r="BP63" s="13">
        <v>0</v>
      </c>
      <c r="BQ63" s="13">
        <v>0</v>
      </c>
      <c r="BR63" s="13">
        <v>0</v>
      </c>
      <c r="BS63" s="13">
        <v>0</v>
      </c>
      <c r="BT63" s="13">
        <v>0</v>
      </c>
      <c r="BU63" s="13">
        <v>0</v>
      </c>
      <c r="BV63" s="13">
        <v>0</v>
      </c>
      <c r="BW63" s="13">
        <v>0</v>
      </c>
      <c r="BX63" s="13">
        <v>0</v>
      </c>
      <c r="BY63" s="13">
        <v>0</v>
      </c>
      <c r="BZ63" s="13">
        <v>0</v>
      </c>
      <c r="CA63" s="13">
        <v>0</v>
      </c>
      <c r="CB63" s="13">
        <v>0</v>
      </c>
      <c r="CC63" s="13">
        <v>0</v>
      </c>
      <c r="CD63" s="13">
        <v>0</v>
      </c>
    </row>
    <row r="64" spans="2:82" x14ac:dyDescent="0.35">
      <c r="B64" t="s">
        <v>601</v>
      </c>
      <c r="C64" t="s">
        <v>600</v>
      </c>
      <c r="D64" s="13">
        <f t="shared" si="2"/>
        <v>516.5732211369243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0.94082690023061066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2.8166746193130421E-2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0.45943249027893163</v>
      </c>
      <c r="AU64" s="13">
        <v>0</v>
      </c>
      <c r="AV64" s="13">
        <v>0</v>
      </c>
      <c r="AW64" s="13">
        <v>0</v>
      </c>
      <c r="AX64" s="13">
        <v>0</v>
      </c>
      <c r="AY64" s="13">
        <v>0.52786347794094546</v>
      </c>
      <c r="AZ64" s="13">
        <v>0</v>
      </c>
      <c r="BA64" s="13">
        <v>0</v>
      </c>
      <c r="BB64" s="13">
        <v>0</v>
      </c>
      <c r="BC64" s="13">
        <v>0.82542937592780274</v>
      </c>
      <c r="BD64" s="13">
        <v>3.8681678142782356</v>
      </c>
      <c r="BE64" s="13">
        <v>0</v>
      </c>
      <c r="BF64" s="13">
        <v>0</v>
      </c>
      <c r="BG64" s="13">
        <v>0</v>
      </c>
      <c r="BH64" s="13">
        <v>0</v>
      </c>
      <c r="BI64" s="13">
        <v>501.4969795719137</v>
      </c>
      <c r="BJ64" s="13">
        <v>0</v>
      </c>
      <c r="BK64" s="13">
        <v>0</v>
      </c>
      <c r="BL64" s="13">
        <v>0</v>
      </c>
      <c r="BM64" s="13">
        <v>0</v>
      </c>
      <c r="BN64" s="13">
        <v>0</v>
      </c>
      <c r="BO64" s="13">
        <v>0</v>
      </c>
      <c r="BP64" s="13">
        <v>0</v>
      </c>
      <c r="BQ64" s="13">
        <v>0.64817335559801381</v>
      </c>
      <c r="BR64" s="13">
        <v>0</v>
      </c>
      <c r="BS64" s="13">
        <v>0</v>
      </c>
      <c r="BT64" s="13">
        <v>0</v>
      </c>
      <c r="BU64" s="13">
        <v>0</v>
      </c>
      <c r="BV64" s="13">
        <v>0</v>
      </c>
      <c r="BW64" s="13">
        <v>0</v>
      </c>
      <c r="BX64" s="13">
        <v>3.1827188018961134</v>
      </c>
      <c r="BY64" s="13">
        <v>0</v>
      </c>
      <c r="BZ64" s="13">
        <v>0</v>
      </c>
      <c r="CA64" s="13">
        <v>0</v>
      </c>
      <c r="CB64" s="13">
        <v>0</v>
      </c>
      <c r="CC64" s="13">
        <v>4.5954626026668519</v>
      </c>
      <c r="CD64" s="13">
        <v>0</v>
      </c>
    </row>
    <row r="65" spans="2:82" x14ac:dyDescent="0.35">
      <c r="B65" t="s">
        <v>430</v>
      </c>
      <c r="C65" t="s">
        <v>602</v>
      </c>
      <c r="D65" s="13">
        <f t="shared" si="2"/>
        <v>29.464900830778245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0</v>
      </c>
      <c r="AZ65" s="13">
        <v>0</v>
      </c>
      <c r="BA65" s="13">
        <v>0</v>
      </c>
      <c r="BB65" s="13">
        <v>0</v>
      </c>
      <c r="BC65" s="13">
        <v>0</v>
      </c>
      <c r="BD65" s="13">
        <v>0</v>
      </c>
      <c r="BE65" s="13">
        <v>0</v>
      </c>
      <c r="BF65" s="13">
        <v>0</v>
      </c>
      <c r="BG65" s="13">
        <v>0</v>
      </c>
      <c r="BH65" s="13">
        <v>0</v>
      </c>
      <c r="BI65" s="13">
        <v>0</v>
      </c>
      <c r="BJ65" s="13">
        <v>27.417086385374166</v>
      </c>
      <c r="BK65" s="13">
        <v>0</v>
      </c>
      <c r="BL65" s="13">
        <v>0</v>
      </c>
      <c r="BM65" s="13">
        <v>0</v>
      </c>
      <c r="BN65" s="13">
        <v>0</v>
      </c>
      <c r="BO65" s="13">
        <v>0</v>
      </c>
      <c r="BP65" s="13">
        <v>0</v>
      </c>
      <c r="BQ65" s="13">
        <v>1.0280997647821539</v>
      </c>
      <c r="BR65" s="13">
        <v>0</v>
      </c>
      <c r="BS65" s="13">
        <v>0</v>
      </c>
      <c r="BT65" s="13">
        <v>1.0197146806219233</v>
      </c>
      <c r="BU65" s="13">
        <v>0</v>
      </c>
      <c r="BV65" s="13">
        <v>0</v>
      </c>
      <c r="BW65" s="13">
        <v>0</v>
      </c>
      <c r="BX65" s="13">
        <v>0</v>
      </c>
      <c r="BY65" s="13">
        <v>0</v>
      </c>
      <c r="BZ65" s="13">
        <v>0</v>
      </c>
      <c r="CA65" s="13">
        <v>0</v>
      </c>
      <c r="CB65" s="13">
        <v>0</v>
      </c>
      <c r="CC65" s="13">
        <v>0</v>
      </c>
      <c r="CD65" s="13">
        <v>0</v>
      </c>
    </row>
    <row r="66" spans="2:82" x14ac:dyDescent="0.35">
      <c r="B66" t="s">
        <v>431</v>
      </c>
      <c r="C66" t="s">
        <v>603</v>
      </c>
      <c r="D66" s="13">
        <f t="shared" si="2"/>
        <v>128.09289037361131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13">
        <v>0</v>
      </c>
      <c r="BA66" s="13">
        <v>0</v>
      </c>
      <c r="BB66" s="13">
        <v>0</v>
      </c>
      <c r="BC66" s="13">
        <v>0</v>
      </c>
      <c r="BD66" s="13">
        <v>0</v>
      </c>
      <c r="BE66" s="13">
        <v>0</v>
      </c>
      <c r="BF66" s="13">
        <v>0</v>
      </c>
      <c r="BG66" s="13">
        <v>0</v>
      </c>
      <c r="BH66" s="13">
        <v>0</v>
      </c>
      <c r="BI66" s="13">
        <v>0</v>
      </c>
      <c r="BJ66" s="13">
        <v>0</v>
      </c>
      <c r="BK66" s="13">
        <v>128.09289037361131</v>
      </c>
      <c r="BL66" s="13">
        <v>0</v>
      </c>
      <c r="BM66" s="13">
        <v>0</v>
      </c>
      <c r="BN66" s="13">
        <v>0</v>
      </c>
      <c r="BO66" s="13">
        <v>0</v>
      </c>
      <c r="BP66" s="13">
        <v>0</v>
      </c>
      <c r="BQ66" s="13">
        <v>0</v>
      </c>
      <c r="BR66" s="13">
        <v>0</v>
      </c>
      <c r="BS66" s="13">
        <v>0</v>
      </c>
      <c r="BT66" s="13">
        <v>0</v>
      </c>
      <c r="BU66" s="13">
        <v>0</v>
      </c>
      <c r="BV66" s="13">
        <v>0</v>
      </c>
      <c r="BW66" s="13">
        <v>0</v>
      </c>
      <c r="BX66" s="13">
        <v>0</v>
      </c>
      <c r="BY66" s="13">
        <v>0</v>
      </c>
      <c r="BZ66" s="13">
        <v>0</v>
      </c>
      <c r="CA66" s="13">
        <v>0</v>
      </c>
      <c r="CB66" s="13">
        <v>0</v>
      </c>
      <c r="CC66" s="13">
        <v>0</v>
      </c>
      <c r="CD66" s="13">
        <v>0</v>
      </c>
    </row>
    <row r="67" spans="2:82" x14ac:dyDescent="0.35">
      <c r="B67" t="s">
        <v>432</v>
      </c>
      <c r="C67" t="s">
        <v>604</v>
      </c>
      <c r="D67" s="13">
        <f t="shared" si="2"/>
        <v>44.222811719961818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3.1884828070497147E-4</v>
      </c>
      <c r="AM67" s="13">
        <v>0</v>
      </c>
      <c r="AN67" s="13">
        <v>2.6895463270539218E-3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0.16105150932583207</v>
      </c>
      <c r="AW67" s="13">
        <v>1.0588021853360325E-2</v>
      </c>
      <c r="AX67" s="13">
        <v>0</v>
      </c>
      <c r="AY67" s="13">
        <v>0</v>
      </c>
      <c r="AZ67" s="13">
        <v>0</v>
      </c>
      <c r="BA67" s="13">
        <v>0</v>
      </c>
      <c r="BB67" s="13">
        <v>0</v>
      </c>
      <c r="BC67" s="13">
        <v>0</v>
      </c>
      <c r="BD67" s="13">
        <v>0</v>
      </c>
      <c r="BE67" s="13">
        <v>0.16144855764557395</v>
      </c>
      <c r="BF67" s="13">
        <v>0</v>
      </c>
      <c r="BG67" s="13">
        <v>0.9069808660571429</v>
      </c>
      <c r="BH67" s="13">
        <v>0</v>
      </c>
      <c r="BI67" s="13">
        <v>3.3036150939806802E-2</v>
      </c>
      <c r="BJ67" s="13">
        <v>3.6836222499009423</v>
      </c>
      <c r="BK67" s="13">
        <v>8.390268435984078</v>
      </c>
      <c r="BL67" s="13">
        <v>14.098567035518919</v>
      </c>
      <c r="BM67" s="13">
        <v>0</v>
      </c>
      <c r="BN67" s="13">
        <v>0</v>
      </c>
      <c r="BO67" s="13">
        <v>0</v>
      </c>
      <c r="BP67" s="13">
        <v>0</v>
      </c>
      <c r="BQ67" s="13">
        <v>0.16432693030898535</v>
      </c>
      <c r="BR67" s="13">
        <v>0.43776687247534996</v>
      </c>
      <c r="BS67" s="13">
        <v>3.5280874436021438E-2</v>
      </c>
      <c r="BT67" s="13">
        <v>0</v>
      </c>
      <c r="BU67" s="13">
        <v>7.7177910316754677E-3</v>
      </c>
      <c r="BV67" s="13">
        <v>2.8421207334686871</v>
      </c>
      <c r="BW67" s="13">
        <v>0</v>
      </c>
      <c r="BX67" s="13">
        <v>0</v>
      </c>
      <c r="BY67" s="13">
        <v>0</v>
      </c>
      <c r="BZ67" s="13">
        <v>0</v>
      </c>
      <c r="CA67" s="13">
        <v>0</v>
      </c>
      <c r="CB67" s="13">
        <v>6.6795870251916343</v>
      </c>
      <c r="CC67" s="13">
        <v>6.6074402712160518</v>
      </c>
      <c r="CD67" s="13">
        <v>0</v>
      </c>
    </row>
    <row r="68" spans="2:82" x14ac:dyDescent="0.35">
      <c r="B68" t="s">
        <v>433</v>
      </c>
      <c r="C68" t="s">
        <v>605</v>
      </c>
      <c r="D68" s="13">
        <f t="shared" si="2"/>
        <v>115.73190441197856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3">
        <v>0</v>
      </c>
      <c r="AX68" s="13">
        <v>0</v>
      </c>
      <c r="AY68" s="13">
        <v>0</v>
      </c>
      <c r="AZ68" s="13">
        <v>0</v>
      </c>
      <c r="BA68" s="13">
        <v>0</v>
      </c>
      <c r="BB68" s="13">
        <v>0</v>
      </c>
      <c r="BC68" s="13">
        <v>0</v>
      </c>
      <c r="BD68" s="13">
        <v>0</v>
      </c>
      <c r="BE68" s="13">
        <v>0</v>
      </c>
      <c r="BF68" s="13">
        <v>0</v>
      </c>
      <c r="BG68" s="13">
        <v>0</v>
      </c>
      <c r="BH68" s="13">
        <v>0</v>
      </c>
      <c r="BI68" s="13">
        <v>0</v>
      </c>
      <c r="BJ68" s="13">
        <v>0</v>
      </c>
      <c r="BK68" s="13">
        <v>0</v>
      </c>
      <c r="BL68" s="13">
        <v>0</v>
      </c>
      <c r="BM68" s="13">
        <v>115.73190441197856</v>
      </c>
      <c r="BN68" s="13">
        <v>0</v>
      </c>
      <c r="BO68" s="13">
        <v>0</v>
      </c>
      <c r="BP68" s="13">
        <v>0</v>
      </c>
      <c r="BQ68" s="13">
        <v>0</v>
      </c>
      <c r="BR68" s="13">
        <v>0</v>
      </c>
      <c r="BS68" s="13">
        <v>0</v>
      </c>
      <c r="BT68" s="13">
        <v>0</v>
      </c>
      <c r="BU68" s="13">
        <v>0</v>
      </c>
      <c r="BV68" s="13">
        <v>0</v>
      </c>
      <c r="BW68" s="13">
        <v>0</v>
      </c>
      <c r="BX68" s="13">
        <v>0</v>
      </c>
      <c r="BY68" s="13">
        <v>0</v>
      </c>
      <c r="BZ68" s="13">
        <v>0</v>
      </c>
      <c r="CA68" s="13">
        <v>0</v>
      </c>
      <c r="CB68" s="13">
        <v>0</v>
      </c>
      <c r="CC68" s="13">
        <v>0</v>
      </c>
      <c r="CD68" s="13">
        <v>0</v>
      </c>
    </row>
    <row r="69" spans="2:82" x14ac:dyDescent="0.35">
      <c r="B69" t="s">
        <v>434</v>
      </c>
      <c r="C69" t="s">
        <v>606</v>
      </c>
      <c r="D69" s="13">
        <f t="shared" si="2"/>
        <v>48.797623244886886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13">
        <v>0</v>
      </c>
      <c r="BA69" s="13">
        <v>0</v>
      </c>
      <c r="BB69" s="13">
        <v>0</v>
      </c>
      <c r="BC69" s="13">
        <v>0</v>
      </c>
      <c r="BD69" s="13">
        <v>0</v>
      </c>
      <c r="BE69" s="13">
        <v>0</v>
      </c>
      <c r="BF69" s="13">
        <v>0</v>
      </c>
      <c r="BG69" s="13">
        <v>0</v>
      </c>
      <c r="BH69" s="13">
        <v>0</v>
      </c>
      <c r="BI69" s="13">
        <v>0</v>
      </c>
      <c r="BJ69" s="13">
        <v>0</v>
      </c>
      <c r="BK69" s="13">
        <v>0</v>
      </c>
      <c r="BL69" s="13">
        <v>0</v>
      </c>
      <c r="BM69" s="13">
        <v>0</v>
      </c>
      <c r="BN69" s="13">
        <v>48.797623244886886</v>
      </c>
      <c r="BO69" s="13">
        <v>0</v>
      </c>
      <c r="BP69" s="13">
        <v>0</v>
      </c>
      <c r="BQ69" s="13">
        <v>0</v>
      </c>
      <c r="BR69" s="13">
        <v>0</v>
      </c>
      <c r="BS69" s="13">
        <v>0</v>
      </c>
      <c r="BT69" s="13">
        <v>0</v>
      </c>
      <c r="BU69" s="13">
        <v>0</v>
      </c>
      <c r="BV69" s="13">
        <v>0</v>
      </c>
      <c r="BW69" s="13">
        <v>0</v>
      </c>
      <c r="BX69" s="13">
        <v>0</v>
      </c>
      <c r="BY69" s="13">
        <v>0</v>
      </c>
      <c r="BZ69" s="13">
        <v>0</v>
      </c>
      <c r="CA69" s="13">
        <v>0</v>
      </c>
      <c r="CB69" s="13">
        <v>0</v>
      </c>
      <c r="CC69" s="13">
        <v>0</v>
      </c>
      <c r="CD69" s="13">
        <v>0</v>
      </c>
    </row>
    <row r="70" spans="2:82" x14ac:dyDescent="0.35">
      <c r="B70" t="s">
        <v>435</v>
      </c>
      <c r="C70" t="s">
        <v>607</v>
      </c>
      <c r="D70" s="13">
        <f t="shared" si="2"/>
        <v>155.51154737347116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13">
        <v>0</v>
      </c>
      <c r="BA70" s="13">
        <v>0</v>
      </c>
      <c r="BB70" s="13">
        <v>0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0</v>
      </c>
      <c r="BI70" s="13">
        <v>0</v>
      </c>
      <c r="BJ70" s="13">
        <v>0</v>
      </c>
      <c r="BK70" s="13">
        <v>22.62815277317339</v>
      </c>
      <c r="BL70" s="13">
        <v>0</v>
      </c>
      <c r="BM70" s="13">
        <v>0</v>
      </c>
      <c r="BN70" s="13">
        <v>0</v>
      </c>
      <c r="BO70" s="13">
        <v>132.88339460029778</v>
      </c>
      <c r="BP70" s="13">
        <v>0</v>
      </c>
      <c r="BQ70" s="13">
        <v>0</v>
      </c>
      <c r="BR70" s="13">
        <v>0</v>
      </c>
      <c r="BS70" s="13">
        <v>0</v>
      </c>
      <c r="BT70" s="13">
        <v>0</v>
      </c>
      <c r="BU70" s="13">
        <v>0</v>
      </c>
      <c r="BV70" s="13">
        <v>0</v>
      </c>
      <c r="BW70" s="13">
        <v>0</v>
      </c>
      <c r="BX70" s="13">
        <v>0</v>
      </c>
      <c r="BY70" s="13">
        <v>0</v>
      </c>
      <c r="BZ70" s="13">
        <v>0</v>
      </c>
      <c r="CA70" s="13">
        <v>0</v>
      </c>
      <c r="CB70" s="13">
        <v>0</v>
      </c>
      <c r="CC70" s="13">
        <v>0</v>
      </c>
      <c r="CD70" s="13">
        <v>0</v>
      </c>
    </row>
    <row r="71" spans="2:82" x14ac:dyDescent="0.35">
      <c r="B71" t="s">
        <v>436</v>
      </c>
      <c r="C71" t="s">
        <v>608</v>
      </c>
      <c r="D71" s="13">
        <f t="shared" si="2"/>
        <v>414.34401969893503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13">
        <v>0</v>
      </c>
      <c r="BA71" s="13">
        <v>0</v>
      </c>
      <c r="BB71" s="13">
        <v>0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0</v>
      </c>
      <c r="BI71" s="13">
        <v>0</v>
      </c>
      <c r="BJ71" s="13">
        <v>0</v>
      </c>
      <c r="BK71" s="13">
        <v>0</v>
      </c>
      <c r="BL71" s="13">
        <v>0</v>
      </c>
      <c r="BM71" s="13">
        <v>0</v>
      </c>
      <c r="BN71" s="13">
        <v>0</v>
      </c>
      <c r="BO71" s="13">
        <v>0</v>
      </c>
      <c r="BP71" s="13">
        <v>414.04968899806249</v>
      </c>
      <c r="BQ71" s="13">
        <v>0</v>
      </c>
      <c r="BR71" s="13">
        <v>0</v>
      </c>
      <c r="BS71" s="13">
        <v>0</v>
      </c>
      <c r="BT71" s="13">
        <v>0</v>
      </c>
      <c r="BU71" s="13">
        <v>0</v>
      </c>
      <c r="BV71" s="13">
        <v>0</v>
      </c>
      <c r="BW71" s="13">
        <v>0</v>
      </c>
      <c r="BX71" s="13">
        <v>0.29433070087253949</v>
      </c>
      <c r="BY71" s="13">
        <v>0</v>
      </c>
      <c r="BZ71" s="13">
        <v>0</v>
      </c>
      <c r="CA71" s="13">
        <v>0</v>
      </c>
      <c r="CB71" s="13">
        <v>0</v>
      </c>
      <c r="CC71" s="13">
        <v>0</v>
      </c>
      <c r="CD71" s="13">
        <v>0</v>
      </c>
    </row>
    <row r="72" spans="2:82" x14ac:dyDescent="0.35">
      <c r="B72" t="s">
        <v>437</v>
      </c>
      <c r="C72" t="s">
        <v>609</v>
      </c>
      <c r="D72" s="13">
        <f t="shared" ref="D72:D86" si="3">SUM(E72:CD72)</f>
        <v>188.02977571233635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7.1202668817702734E-4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1.5624807252652743E-2</v>
      </c>
      <c r="AN72" s="13">
        <v>4.0677255883298458E-2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0.16949532278562737</v>
      </c>
      <c r="AZ72" s="13">
        <v>0</v>
      </c>
      <c r="BA72" s="13">
        <v>0</v>
      </c>
      <c r="BB72" s="13">
        <v>0</v>
      </c>
      <c r="BC72" s="13">
        <v>0</v>
      </c>
      <c r="BD72" s="13">
        <v>0</v>
      </c>
      <c r="BE72" s="13">
        <v>2.2230756952008037</v>
      </c>
      <c r="BF72" s="13">
        <v>0</v>
      </c>
      <c r="BG72" s="13">
        <v>0.94703442599453991</v>
      </c>
      <c r="BH72" s="13">
        <v>0</v>
      </c>
      <c r="BI72" s="13">
        <v>3.3824944789056612</v>
      </c>
      <c r="BJ72" s="13">
        <v>0</v>
      </c>
      <c r="BK72" s="13">
        <v>3.8806830808689119</v>
      </c>
      <c r="BL72" s="13">
        <v>0</v>
      </c>
      <c r="BM72" s="13">
        <v>0</v>
      </c>
      <c r="BN72" s="13">
        <v>0</v>
      </c>
      <c r="BO72" s="13">
        <v>0</v>
      </c>
      <c r="BP72" s="13">
        <v>0</v>
      </c>
      <c r="BQ72" s="13">
        <v>157.57254844639394</v>
      </c>
      <c r="BR72" s="13">
        <v>3.7962818760926345</v>
      </c>
      <c r="BS72" s="13">
        <v>0</v>
      </c>
      <c r="BT72" s="13">
        <v>2.8102581126902365E-2</v>
      </c>
      <c r="BU72" s="13">
        <v>7.3635916987804167E-2</v>
      </c>
      <c r="BV72" s="13">
        <v>3.2589478863482195E-3</v>
      </c>
      <c r="BW72" s="13">
        <v>0</v>
      </c>
      <c r="BX72" s="13">
        <v>0</v>
      </c>
      <c r="BY72" s="13">
        <v>5.5267325458339844E-2</v>
      </c>
      <c r="BZ72" s="13">
        <v>0</v>
      </c>
      <c r="CA72" s="13">
        <v>0</v>
      </c>
      <c r="CB72" s="13">
        <v>0</v>
      </c>
      <c r="CC72" s="13">
        <v>15.840883524810714</v>
      </c>
      <c r="CD72" s="13">
        <v>0</v>
      </c>
    </row>
    <row r="73" spans="2:82" x14ac:dyDescent="0.35">
      <c r="B73" t="s">
        <v>438</v>
      </c>
      <c r="C73" t="s">
        <v>610</v>
      </c>
      <c r="D73" s="13">
        <f t="shared" si="3"/>
        <v>60.681637614376911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3.2311658180577725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0.51464556886174706</v>
      </c>
      <c r="AZ73" s="13">
        <v>0</v>
      </c>
      <c r="BA73" s="13">
        <v>0</v>
      </c>
      <c r="BB73" s="13">
        <v>0</v>
      </c>
      <c r="BC73" s="13">
        <v>0</v>
      </c>
      <c r="BD73" s="13">
        <v>0</v>
      </c>
      <c r="BE73" s="13">
        <v>0</v>
      </c>
      <c r="BF73" s="13">
        <v>0</v>
      </c>
      <c r="BG73" s="13">
        <v>10.584565087758213</v>
      </c>
      <c r="BH73" s="13">
        <v>0</v>
      </c>
      <c r="BI73" s="13">
        <v>0</v>
      </c>
      <c r="BJ73" s="13">
        <v>0</v>
      </c>
      <c r="BK73" s="13">
        <v>0</v>
      </c>
      <c r="BL73" s="13">
        <v>0</v>
      </c>
      <c r="BM73" s="13">
        <v>0</v>
      </c>
      <c r="BN73" s="13">
        <v>0</v>
      </c>
      <c r="BO73" s="13">
        <v>0</v>
      </c>
      <c r="BP73" s="13">
        <v>0</v>
      </c>
      <c r="BQ73" s="13">
        <v>0</v>
      </c>
      <c r="BR73" s="13">
        <v>41.769764386009669</v>
      </c>
      <c r="BS73" s="13">
        <v>5.6790323375041024E-3</v>
      </c>
      <c r="BT73" s="13">
        <v>0</v>
      </c>
      <c r="BU73" s="13">
        <v>0</v>
      </c>
      <c r="BV73" s="13">
        <v>4.5758177213520028</v>
      </c>
      <c r="BW73" s="13">
        <v>0</v>
      </c>
      <c r="BX73" s="13">
        <v>0</v>
      </c>
      <c r="BY73" s="13">
        <v>0</v>
      </c>
      <c r="BZ73" s="13">
        <v>0</v>
      </c>
      <c r="CA73" s="13">
        <v>0</v>
      </c>
      <c r="CB73" s="13">
        <v>0</v>
      </c>
      <c r="CC73" s="13">
        <v>0</v>
      </c>
      <c r="CD73" s="13">
        <v>0</v>
      </c>
    </row>
    <row r="74" spans="2:82" x14ac:dyDescent="0.35">
      <c r="B74" t="s">
        <v>439</v>
      </c>
      <c r="C74" t="s">
        <v>611</v>
      </c>
      <c r="D74" s="13">
        <f t="shared" si="3"/>
        <v>19.735374009707218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2.7923631725418625</v>
      </c>
      <c r="AW74" s="13">
        <v>0</v>
      </c>
      <c r="AX74" s="13">
        <v>0</v>
      </c>
      <c r="AY74" s="13">
        <v>1.8069596400415364</v>
      </c>
      <c r="AZ74" s="13">
        <v>0</v>
      </c>
      <c r="BA74" s="13">
        <v>0</v>
      </c>
      <c r="BB74" s="13">
        <v>0</v>
      </c>
      <c r="BC74" s="13">
        <v>6.9885391324412433E-2</v>
      </c>
      <c r="BD74" s="13">
        <v>1.9796021766162746</v>
      </c>
      <c r="BE74" s="13">
        <v>0</v>
      </c>
      <c r="BF74" s="13">
        <v>0</v>
      </c>
      <c r="BG74" s="13">
        <v>0</v>
      </c>
      <c r="BH74" s="13">
        <v>0</v>
      </c>
      <c r="BI74" s="13">
        <v>0</v>
      </c>
      <c r="BJ74" s="13">
        <v>0</v>
      </c>
      <c r="BK74" s="13">
        <v>0</v>
      </c>
      <c r="BL74" s="13">
        <v>0</v>
      </c>
      <c r="BM74" s="13">
        <v>0</v>
      </c>
      <c r="BN74" s="13">
        <v>0</v>
      </c>
      <c r="BO74" s="13">
        <v>0</v>
      </c>
      <c r="BP74" s="13">
        <v>0</v>
      </c>
      <c r="BQ74" s="13">
        <v>0</v>
      </c>
      <c r="BR74" s="13">
        <v>0</v>
      </c>
      <c r="BS74" s="13">
        <v>13.030991188028015</v>
      </c>
      <c r="BT74" s="13">
        <v>5.5572441155119015E-2</v>
      </c>
      <c r="BU74" s="13">
        <v>0</v>
      </c>
      <c r="BV74" s="13">
        <v>0</v>
      </c>
      <c r="BW74" s="13">
        <v>0</v>
      </c>
      <c r="BX74" s="13">
        <v>0</v>
      </c>
      <c r="BY74" s="13">
        <v>0</v>
      </c>
      <c r="BZ74" s="13">
        <v>0</v>
      </c>
      <c r="CA74" s="13">
        <v>0</v>
      </c>
      <c r="CB74" s="13">
        <v>0</v>
      </c>
      <c r="CC74" s="13">
        <v>0</v>
      </c>
      <c r="CD74" s="13">
        <v>0</v>
      </c>
    </row>
    <row r="75" spans="2:82" x14ac:dyDescent="0.35">
      <c r="B75" t="s">
        <v>440</v>
      </c>
      <c r="C75" t="s">
        <v>612</v>
      </c>
      <c r="D75" s="13">
        <f t="shared" si="3"/>
        <v>114.37986023336698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6.9163322817971995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13">
        <v>0</v>
      </c>
      <c r="BA75" s="13">
        <v>0</v>
      </c>
      <c r="BB75" s="13">
        <v>0</v>
      </c>
      <c r="BC75" s="13">
        <v>0</v>
      </c>
      <c r="BD75" s="13">
        <v>0.15867062795867323</v>
      </c>
      <c r="BE75" s="13">
        <v>0</v>
      </c>
      <c r="BF75" s="13">
        <v>0</v>
      </c>
      <c r="BG75" s="13">
        <v>1.6902318547167514</v>
      </c>
      <c r="BH75" s="13">
        <v>1.4801533742868362</v>
      </c>
      <c r="BI75" s="13">
        <v>0</v>
      </c>
      <c r="BJ75" s="13">
        <v>4.665366174715644E-2</v>
      </c>
      <c r="BK75" s="13">
        <v>0</v>
      </c>
      <c r="BL75" s="13">
        <v>0</v>
      </c>
      <c r="BM75" s="13">
        <v>0</v>
      </c>
      <c r="BN75" s="13">
        <v>0</v>
      </c>
      <c r="BO75" s="13">
        <v>0</v>
      </c>
      <c r="BP75" s="13">
        <v>0</v>
      </c>
      <c r="BQ75" s="13">
        <v>0.14460523810316409</v>
      </c>
      <c r="BR75" s="13">
        <v>0</v>
      </c>
      <c r="BS75" s="13">
        <v>4.8249850820868811</v>
      </c>
      <c r="BT75" s="13">
        <v>98.42620519218859</v>
      </c>
      <c r="BU75" s="13">
        <v>0</v>
      </c>
      <c r="BV75" s="13">
        <v>0</v>
      </c>
      <c r="BW75" s="13">
        <v>0</v>
      </c>
      <c r="BX75" s="13">
        <v>0.69202292048173442</v>
      </c>
      <c r="BY75" s="13">
        <v>0</v>
      </c>
      <c r="BZ75" s="13">
        <v>0</v>
      </c>
      <c r="CA75" s="13">
        <v>0</v>
      </c>
      <c r="CB75" s="13">
        <v>0</v>
      </c>
      <c r="CC75" s="13">
        <v>0</v>
      </c>
      <c r="CD75" s="13">
        <v>0</v>
      </c>
    </row>
    <row r="76" spans="2:82" x14ac:dyDescent="0.35">
      <c r="B76" t="s">
        <v>441</v>
      </c>
      <c r="C76" t="s">
        <v>613</v>
      </c>
      <c r="D76" s="13">
        <f t="shared" si="3"/>
        <v>33.92127804003681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13">
        <v>0</v>
      </c>
      <c r="BA76" s="13">
        <v>0</v>
      </c>
      <c r="BB76" s="13">
        <v>0</v>
      </c>
      <c r="BC76" s="13">
        <v>0</v>
      </c>
      <c r="BD76" s="13">
        <v>0</v>
      </c>
      <c r="BE76" s="13">
        <v>7.5419556850853171</v>
      </c>
      <c r="BF76" s="13">
        <v>0</v>
      </c>
      <c r="BG76" s="13">
        <v>0</v>
      </c>
      <c r="BH76" s="13">
        <v>0</v>
      </c>
      <c r="BI76" s="13">
        <v>1.0412745447157934</v>
      </c>
      <c r="BJ76" s="13">
        <v>0</v>
      </c>
      <c r="BK76" s="13">
        <v>0</v>
      </c>
      <c r="BL76" s="13">
        <v>0</v>
      </c>
      <c r="BM76" s="13">
        <v>0</v>
      </c>
      <c r="BN76" s="13">
        <v>0</v>
      </c>
      <c r="BO76" s="13">
        <v>0</v>
      </c>
      <c r="BP76" s="13">
        <v>0</v>
      </c>
      <c r="BQ76" s="13">
        <v>0</v>
      </c>
      <c r="BR76" s="13">
        <v>0</v>
      </c>
      <c r="BS76" s="13">
        <v>0</v>
      </c>
      <c r="BT76" s="13">
        <v>0</v>
      </c>
      <c r="BU76" s="13">
        <v>25.338047810235704</v>
      </c>
      <c r="BV76" s="13">
        <v>0</v>
      </c>
      <c r="BW76" s="13">
        <v>0</v>
      </c>
      <c r="BX76" s="13">
        <v>0</v>
      </c>
      <c r="BY76" s="13">
        <v>0</v>
      </c>
      <c r="BZ76" s="13">
        <v>0</v>
      </c>
      <c r="CA76" s="13">
        <v>0</v>
      </c>
      <c r="CB76" s="13">
        <v>0</v>
      </c>
      <c r="CC76" s="13">
        <v>0</v>
      </c>
      <c r="CD76" s="13">
        <v>0</v>
      </c>
    </row>
    <row r="77" spans="2:82" x14ac:dyDescent="0.35">
      <c r="B77" t="s">
        <v>442</v>
      </c>
      <c r="C77" t="s">
        <v>614</v>
      </c>
      <c r="D77" s="13">
        <f t="shared" si="3"/>
        <v>314.90971418416297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1.6750112750530172E-3</v>
      </c>
      <c r="Z77" s="13">
        <v>0</v>
      </c>
      <c r="AA77" s="13">
        <v>0</v>
      </c>
      <c r="AB77" s="13">
        <v>2.8388195602744828E-4</v>
      </c>
      <c r="AC77" s="13">
        <v>0</v>
      </c>
      <c r="AD77" s="13">
        <v>0</v>
      </c>
      <c r="AE77" s="13">
        <v>0</v>
      </c>
      <c r="AF77" s="13">
        <v>7.4417889530604686E-3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4.5596068647140702E-3</v>
      </c>
      <c r="AM77" s="13">
        <v>0</v>
      </c>
      <c r="AN77" s="13">
        <v>5.8939152983915619E-3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4.2670663804409203E-2</v>
      </c>
      <c r="AV77" s="13">
        <v>0.6051536405237341</v>
      </c>
      <c r="AW77" s="13">
        <v>2.6906799085071129E-2</v>
      </c>
      <c r="AX77" s="13">
        <v>0.60582913441217945</v>
      </c>
      <c r="AY77" s="13">
        <v>2.1000284345261364</v>
      </c>
      <c r="AZ77" s="13">
        <v>0</v>
      </c>
      <c r="BA77" s="13">
        <v>0</v>
      </c>
      <c r="BB77" s="13">
        <v>0</v>
      </c>
      <c r="BC77" s="13">
        <v>0</v>
      </c>
      <c r="BD77" s="13">
        <v>6.9827549474695667</v>
      </c>
      <c r="BE77" s="13">
        <v>3.9966772669106643</v>
      </c>
      <c r="BF77" s="13">
        <v>0</v>
      </c>
      <c r="BG77" s="13">
        <v>3.915485306747851</v>
      </c>
      <c r="BH77" s="13">
        <v>1.5330970464031215</v>
      </c>
      <c r="BI77" s="13">
        <v>0.3345547755211748</v>
      </c>
      <c r="BJ77" s="13">
        <v>0</v>
      </c>
      <c r="BK77" s="13">
        <v>8.9974490623401593</v>
      </c>
      <c r="BL77" s="13">
        <v>7.9894449433476158</v>
      </c>
      <c r="BM77" s="13">
        <v>0</v>
      </c>
      <c r="BN77" s="13">
        <v>0</v>
      </c>
      <c r="BO77" s="13">
        <v>0</v>
      </c>
      <c r="BP77" s="13">
        <v>0</v>
      </c>
      <c r="BQ77" s="13">
        <v>0.36048814785485839</v>
      </c>
      <c r="BR77" s="13">
        <v>1.9618734157696052</v>
      </c>
      <c r="BS77" s="13">
        <v>0.17742085538804697</v>
      </c>
      <c r="BT77" s="13">
        <v>4.3804837572400741</v>
      </c>
      <c r="BU77" s="13">
        <v>3.1824454691762739E-2</v>
      </c>
      <c r="BV77" s="13">
        <v>229.40699185461278</v>
      </c>
      <c r="BW77" s="13">
        <v>0</v>
      </c>
      <c r="BX77" s="13">
        <v>0</v>
      </c>
      <c r="BY77" s="13">
        <v>2.1244095772860298E-2</v>
      </c>
      <c r="BZ77" s="13">
        <v>0</v>
      </c>
      <c r="CA77" s="13">
        <v>0</v>
      </c>
      <c r="CB77" s="13">
        <v>16.62806335978475</v>
      </c>
      <c r="CC77" s="13">
        <v>24.791418017609285</v>
      </c>
      <c r="CD77" s="13">
        <v>0</v>
      </c>
    </row>
    <row r="78" spans="2:82" x14ac:dyDescent="0.35">
      <c r="B78" t="s">
        <v>443</v>
      </c>
      <c r="C78" t="s">
        <v>615</v>
      </c>
      <c r="D78" s="13">
        <f t="shared" si="3"/>
        <v>1110.150503097444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13">
        <v>0</v>
      </c>
      <c r="BA78" s="13">
        <v>0</v>
      </c>
      <c r="BB78" s="13">
        <v>0</v>
      </c>
      <c r="BC78" s="13">
        <v>0</v>
      </c>
      <c r="BD78" s="13">
        <v>0</v>
      </c>
      <c r="BE78" s="13">
        <v>0</v>
      </c>
      <c r="BF78" s="13">
        <v>0</v>
      </c>
      <c r="BG78" s="13">
        <v>0</v>
      </c>
      <c r="BH78" s="13">
        <v>0</v>
      </c>
      <c r="BI78" s="13">
        <v>0</v>
      </c>
      <c r="BJ78" s="13">
        <v>0</v>
      </c>
      <c r="BK78" s="13">
        <v>0</v>
      </c>
      <c r="BL78" s="13">
        <v>0</v>
      </c>
      <c r="BM78" s="13">
        <v>0</v>
      </c>
      <c r="BN78" s="13">
        <v>0</v>
      </c>
      <c r="BO78" s="13">
        <v>0</v>
      </c>
      <c r="BP78" s="13">
        <v>0</v>
      </c>
      <c r="BQ78" s="13">
        <v>0</v>
      </c>
      <c r="BR78" s="13">
        <v>0</v>
      </c>
      <c r="BS78" s="13">
        <v>0</v>
      </c>
      <c r="BT78" s="13">
        <v>0</v>
      </c>
      <c r="BU78" s="13">
        <v>0</v>
      </c>
      <c r="BV78" s="13">
        <v>0</v>
      </c>
      <c r="BW78" s="13">
        <v>1110.150503097444</v>
      </c>
      <c r="BX78" s="13">
        <v>0</v>
      </c>
      <c r="BY78" s="13">
        <v>0</v>
      </c>
      <c r="BZ78" s="13">
        <v>0</v>
      </c>
      <c r="CA78" s="13">
        <v>0</v>
      </c>
      <c r="CB78" s="13">
        <v>0</v>
      </c>
      <c r="CC78" s="13">
        <v>0</v>
      </c>
      <c r="CD78" s="13">
        <v>0</v>
      </c>
    </row>
    <row r="79" spans="2:82" x14ac:dyDescent="0.35">
      <c r="B79" t="s">
        <v>191</v>
      </c>
      <c r="C79" t="s">
        <v>616</v>
      </c>
      <c r="D79" s="13">
        <f t="shared" si="3"/>
        <v>360.18246376548421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1.4106517130514046E-2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13">
        <v>0</v>
      </c>
      <c r="BA79" s="13">
        <v>0</v>
      </c>
      <c r="BB79" s="13">
        <v>0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0</v>
      </c>
      <c r="BI79" s="13">
        <v>0</v>
      </c>
      <c r="BJ79" s="13">
        <v>0</v>
      </c>
      <c r="BK79" s="13">
        <v>0</v>
      </c>
      <c r="BL79" s="13">
        <v>0</v>
      </c>
      <c r="BM79" s="13">
        <v>0</v>
      </c>
      <c r="BN79" s="13">
        <v>0</v>
      </c>
      <c r="BO79" s="13">
        <v>0</v>
      </c>
      <c r="BP79" s="13">
        <v>0</v>
      </c>
      <c r="BQ79" s="13">
        <v>0</v>
      </c>
      <c r="BR79" s="13">
        <v>0</v>
      </c>
      <c r="BS79" s="13">
        <v>0</v>
      </c>
      <c r="BT79" s="13">
        <v>0</v>
      </c>
      <c r="BU79" s="13">
        <v>0</v>
      </c>
      <c r="BV79" s="13">
        <v>0</v>
      </c>
      <c r="BW79" s="13">
        <v>0</v>
      </c>
      <c r="BX79" s="13">
        <v>359.64594662561257</v>
      </c>
      <c r="BY79" s="13">
        <v>0</v>
      </c>
      <c r="BZ79" s="13">
        <v>0</v>
      </c>
      <c r="CA79" s="13">
        <v>0</v>
      </c>
      <c r="CB79" s="13">
        <v>0</v>
      </c>
      <c r="CC79" s="13">
        <v>0.52241062274112471</v>
      </c>
      <c r="CD79" s="13">
        <v>0</v>
      </c>
    </row>
    <row r="80" spans="2:82" x14ac:dyDescent="0.35">
      <c r="B80" t="s">
        <v>444</v>
      </c>
      <c r="C80" t="s">
        <v>617</v>
      </c>
      <c r="D80" s="13">
        <f t="shared" si="3"/>
        <v>212.79472889611998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13">
        <v>0</v>
      </c>
      <c r="AX80" s="13">
        <v>0</v>
      </c>
      <c r="AY80" s="13">
        <v>0</v>
      </c>
      <c r="AZ80" s="13">
        <v>0</v>
      </c>
      <c r="BA80" s="13">
        <v>0</v>
      </c>
      <c r="BB80" s="13">
        <v>0</v>
      </c>
      <c r="BC80" s="13">
        <v>0</v>
      </c>
      <c r="BD80" s="13">
        <v>0</v>
      </c>
      <c r="BE80" s="13">
        <v>0</v>
      </c>
      <c r="BF80" s="13">
        <v>0</v>
      </c>
      <c r="BG80" s="13">
        <v>2.8612830783792374E-2</v>
      </c>
      <c r="BH80" s="13">
        <v>0</v>
      </c>
      <c r="BI80" s="13">
        <v>1.627057735535368E-3</v>
      </c>
      <c r="BJ80" s="13">
        <v>0</v>
      </c>
      <c r="BK80" s="13">
        <v>0</v>
      </c>
      <c r="BL80" s="13">
        <v>0</v>
      </c>
      <c r="BM80" s="13">
        <v>0</v>
      </c>
      <c r="BN80" s="13">
        <v>0</v>
      </c>
      <c r="BO80" s="13">
        <v>0</v>
      </c>
      <c r="BP80" s="13">
        <v>0</v>
      </c>
      <c r="BQ80" s="13">
        <v>3.2895886268083729</v>
      </c>
      <c r="BR80" s="13">
        <v>0</v>
      </c>
      <c r="BS80" s="13">
        <v>0</v>
      </c>
      <c r="BT80" s="13">
        <v>0</v>
      </c>
      <c r="BU80" s="13">
        <v>0</v>
      </c>
      <c r="BV80" s="13">
        <v>0</v>
      </c>
      <c r="BW80" s="13">
        <v>0</v>
      </c>
      <c r="BX80" s="13">
        <v>0</v>
      </c>
      <c r="BY80" s="13">
        <v>209.22261388797477</v>
      </c>
      <c r="BZ80" s="13">
        <v>0</v>
      </c>
      <c r="CA80" s="13">
        <v>0</v>
      </c>
      <c r="CB80" s="13">
        <v>0.14458121794075113</v>
      </c>
      <c r="CC80" s="13">
        <v>0.10770527487672855</v>
      </c>
      <c r="CD80" s="13">
        <v>0</v>
      </c>
    </row>
    <row r="81" spans="2:82" x14ac:dyDescent="0.35">
      <c r="B81" t="s">
        <v>445</v>
      </c>
      <c r="C81" t="s">
        <v>618</v>
      </c>
      <c r="D81" s="13">
        <f t="shared" si="3"/>
        <v>97.651637514151062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  <c r="AW81" s="13">
        <v>0</v>
      </c>
      <c r="AX81" s="13">
        <v>0</v>
      </c>
      <c r="AY81" s="13">
        <v>0</v>
      </c>
      <c r="AZ81" s="13">
        <v>0</v>
      </c>
      <c r="BA81" s="13">
        <v>0</v>
      </c>
      <c r="BB81" s="13">
        <v>0</v>
      </c>
      <c r="BC81" s="13">
        <v>0</v>
      </c>
      <c r="BD81" s="13">
        <v>0</v>
      </c>
      <c r="BE81" s="13">
        <v>0</v>
      </c>
      <c r="BF81" s="13">
        <v>0</v>
      </c>
      <c r="BG81" s="13">
        <v>0</v>
      </c>
      <c r="BH81" s="13">
        <v>0</v>
      </c>
      <c r="BI81" s="13">
        <v>0</v>
      </c>
      <c r="BJ81" s="13">
        <v>0</v>
      </c>
      <c r="BK81" s="13">
        <v>0</v>
      </c>
      <c r="BL81" s="13">
        <v>0</v>
      </c>
      <c r="BM81" s="13">
        <v>0</v>
      </c>
      <c r="BN81" s="13">
        <v>0</v>
      </c>
      <c r="BO81" s="13">
        <v>0</v>
      </c>
      <c r="BP81" s="13">
        <v>0</v>
      </c>
      <c r="BQ81" s="13">
        <v>0</v>
      </c>
      <c r="BR81" s="13">
        <v>0</v>
      </c>
      <c r="BS81" s="13">
        <v>0</v>
      </c>
      <c r="BT81" s="13">
        <v>0</v>
      </c>
      <c r="BU81" s="13">
        <v>0</v>
      </c>
      <c r="BV81" s="13">
        <v>0</v>
      </c>
      <c r="BW81" s="13">
        <v>0</v>
      </c>
      <c r="BX81" s="13">
        <v>0</v>
      </c>
      <c r="BY81" s="13">
        <v>0</v>
      </c>
      <c r="BZ81" s="13">
        <v>97.651637514151062</v>
      </c>
      <c r="CA81" s="13">
        <v>0</v>
      </c>
      <c r="CB81" s="13">
        <v>0</v>
      </c>
      <c r="CC81" s="13">
        <v>0</v>
      </c>
      <c r="CD81" s="13">
        <v>0</v>
      </c>
    </row>
    <row r="82" spans="2:82" x14ac:dyDescent="0.35">
      <c r="B82" t="s">
        <v>446</v>
      </c>
      <c r="C82" t="s">
        <v>619</v>
      </c>
      <c r="D82" s="13">
        <f t="shared" si="3"/>
        <v>15.058192853264593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13">
        <v>0</v>
      </c>
      <c r="BA82" s="13">
        <v>0</v>
      </c>
      <c r="BB82" s="13">
        <v>0</v>
      </c>
      <c r="BC82" s="13">
        <v>0</v>
      </c>
      <c r="BD82" s="13">
        <v>0</v>
      </c>
      <c r="BE82" s="13">
        <v>0</v>
      </c>
      <c r="BF82" s="13">
        <v>0</v>
      </c>
      <c r="BG82" s="13">
        <v>0</v>
      </c>
      <c r="BH82" s="13">
        <v>0</v>
      </c>
      <c r="BI82" s="13">
        <v>0</v>
      </c>
      <c r="BJ82" s="13">
        <v>0</v>
      </c>
      <c r="BK82" s="13">
        <v>0</v>
      </c>
      <c r="BL82" s="13">
        <v>0</v>
      </c>
      <c r="BM82" s="13">
        <v>0</v>
      </c>
      <c r="BN82" s="13">
        <v>0</v>
      </c>
      <c r="BO82" s="13">
        <v>0</v>
      </c>
      <c r="BP82" s="13">
        <v>0</v>
      </c>
      <c r="BQ82" s="13">
        <v>0</v>
      </c>
      <c r="BR82" s="13">
        <v>0</v>
      </c>
      <c r="BS82" s="13">
        <v>0</v>
      </c>
      <c r="BT82" s="13">
        <v>0</v>
      </c>
      <c r="BU82" s="13">
        <v>0</v>
      </c>
      <c r="BV82" s="13">
        <v>0</v>
      </c>
      <c r="BW82" s="13">
        <v>0</v>
      </c>
      <c r="BX82" s="13">
        <v>0</v>
      </c>
      <c r="BY82" s="13">
        <v>0</v>
      </c>
      <c r="BZ82" s="13">
        <v>0</v>
      </c>
      <c r="CA82" s="13">
        <v>15.058192853264593</v>
      </c>
      <c r="CB82" s="13">
        <v>0</v>
      </c>
      <c r="CC82" s="13">
        <v>0</v>
      </c>
      <c r="CD82" s="13">
        <v>0</v>
      </c>
    </row>
    <row r="83" spans="2:82" x14ac:dyDescent="0.35">
      <c r="B83" t="s">
        <v>447</v>
      </c>
      <c r="C83" t="s">
        <v>620</v>
      </c>
      <c r="D83" s="13">
        <f t="shared" si="3"/>
        <v>63.374692877106874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3.6737423205025015E-3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3.0340493640831222E-3</v>
      </c>
      <c r="AM83" s="13">
        <v>0</v>
      </c>
      <c r="AN83" s="13">
        <v>4.7912177270709906E-3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1.3000237414383341E-2</v>
      </c>
      <c r="AV83" s="13">
        <v>0.44797821635184004</v>
      </c>
      <c r="AW83" s="13">
        <v>2.1227875374523579E-2</v>
      </c>
      <c r="AX83" s="13">
        <v>0</v>
      </c>
      <c r="AY83" s="13">
        <v>1.1609816075042172</v>
      </c>
      <c r="AZ83" s="13">
        <v>0</v>
      </c>
      <c r="BA83" s="13">
        <v>0</v>
      </c>
      <c r="BB83" s="13">
        <v>0</v>
      </c>
      <c r="BC83" s="13">
        <v>0</v>
      </c>
      <c r="BD83" s="13">
        <v>0</v>
      </c>
      <c r="BE83" s="13">
        <v>0.79045937149649059</v>
      </c>
      <c r="BF83" s="13">
        <v>0</v>
      </c>
      <c r="BG83" s="13">
        <v>2.5609360106791774</v>
      </c>
      <c r="BH83" s="13">
        <v>0.75797218108497644</v>
      </c>
      <c r="BI83" s="13">
        <v>0.2263062242508985</v>
      </c>
      <c r="BJ83" s="13">
        <v>0</v>
      </c>
      <c r="BK83" s="13">
        <v>8.9417384955577948</v>
      </c>
      <c r="BL83" s="13">
        <v>6.5528914743595612</v>
      </c>
      <c r="BM83" s="13">
        <v>0</v>
      </c>
      <c r="BN83" s="13">
        <v>0</v>
      </c>
      <c r="BO83" s="13">
        <v>0</v>
      </c>
      <c r="BP83" s="13">
        <v>0</v>
      </c>
      <c r="BQ83" s="13">
        <v>0.2928035153303794</v>
      </c>
      <c r="BR83" s="13">
        <v>0.98259838871012639</v>
      </c>
      <c r="BS83" s="13">
        <v>0.12679341135317485</v>
      </c>
      <c r="BT83" s="13">
        <v>2.4373360532674719</v>
      </c>
      <c r="BU83" s="13">
        <v>2.3271453899781289E-2</v>
      </c>
      <c r="BV83" s="13">
        <v>7.1643674500612535</v>
      </c>
      <c r="BW83" s="13">
        <v>0</v>
      </c>
      <c r="BX83" s="13">
        <v>0</v>
      </c>
      <c r="BY83" s="13">
        <v>0</v>
      </c>
      <c r="BZ83" s="13">
        <v>0</v>
      </c>
      <c r="CA83" s="13">
        <v>8.6247753708678151E-3</v>
      </c>
      <c r="CB83" s="13">
        <v>13.1655440445249</v>
      </c>
      <c r="CC83" s="13">
        <v>17.68836308110339</v>
      </c>
      <c r="CD83" s="13">
        <v>0</v>
      </c>
    </row>
    <row r="84" spans="2:82" x14ac:dyDescent="0.35">
      <c r="B84" t="s">
        <v>449</v>
      </c>
      <c r="C84" t="s">
        <v>621</v>
      </c>
      <c r="D84" s="13">
        <f t="shared" si="3"/>
        <v>407.53024956335787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2.4634249067980281</v>
      </c>
      <c r="U84" s="13">
        <v>0</v>
      </c>
      <c r="V84" s="13">
        <v>0</v>
      </c>
      <c r="W84" s="13">
        <v>0</v>
      </c>
      <c r="X84" s="13">
        <v>0</v>
      </c>
      <c r="Y84" s="13">
        <v>2.3855678397797571E-2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3.4933146486163316E-2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5.3150165814272914E-3</v>
      </c>
      <c r="AM84" s="13">
        <v>0</v>
      </c>
      <c r="AN84" s="13">
        <v>6.4272649437123039E-3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5.7589740590934649E-2</v>
      </c>
      <c r="AV84" s="13">
        <v>0.68239979349751656</v>
      </c>
      <c r="AW84" s="13">
        <v>2.9670849228551736E-2</v>
      </c>
      <c r="AX84" s="13">
        <v>0</v>
      </c>
      <c r="AY84" s="13">
        <v>2.3161046191098329</v>
      </c>
      <c r="AZ84" s="13">
        <v>0</v>
      </c>
      <c r="BA84" s="13">
        <v>0</v>
      </c>
      <c r="BB84" s="13">
        <v>0</v>
      </c>
      <c r="BC84" s="13">
        <v>0</v>
      </c>
      <c r="BD84" s="13">
        <v>0.25367330064660121</v>
      </c>
      <c r="BE84" s="13">
        <v>1.314460535169296</v>
      </c>
      <c r="BF84" s="13">
        <v>0</v>
      </c>
      <c r="BG84" s="13">
        <v>3.91372458641569</v>
      </c>
      <c r="BH84" s="13">
        <v>1.9204562001414474</v>
      </c>
      <c r="BI84" s="13">
        <v>0.38815774485750609</v>
      </c>
      <c r="BJ84" s="13">
        <v>0</v>
      </c>
      <c r="BK84" s="13">
        <v>8.9823483410027354</v>
      </c>
      <c r="BL84" s="13">
        <v>8.6849002890975324</v>
      </c>
      <c r="BM84" s="13">
        <v>0</v>
      </c>
      <c r="BN84" s="13">
        <v>0</v>
      </c>
      <c r="BO84" s="13">
        <v>0</v>
      </c>
      <c r="BP84" s="13">
        <v>0</v>
      </c>
      <c r="BQ84" s="13">
        <v>0.39333292843676215</v>
      </c>
      <c r="BR84" s="13">
        <v>6.0775426076543893</v>
      </c>
      <c r="BS84" s="13">
        <v>0.20237778291717071</v>
      </c>
      <c r="BT84" s="13">
        <v>6.1697602894474111</v>
      </c>
      <c r="BU84" s="13">
        <v>3.6034361348262857E-2</v>
      </c>
      <c r="BV84" s="13">
        <v>10.7108593060519</v>
      </c>
      <c r="BW84" s="13">
        <v>0</v>
      </c>
      <c r="BX84" s="13">
        <v>2.55232612128495</v>
      </c>
      <c r="BY84" s="13">
        <v>1.559259665647003</v>
      </c>
      <c r="BZ84" s="13">
        <v>1.8389485667480012</v>
      </c>
      <c r="CA84" s="13">
        <v>0</v>
      </c>
      <c r="CB84" s="13">
        <v>18.315648918780546</v>
      </c>
      <c r="CC84" s="13">
        <v>328.59671700207673</v>
      </c>
      <c r="CD84" s="13">
        <v>0</v>
      </c>
    </row>
    <row r="85" spans="2:82" x14ac:dyDescent="0.35">
      <c r="B85" t="s">
        <v>448</v>
      </c>
      <c r="C85" t="s">
        <v>622</v>
      </c>
      <c r="D85" s="13">
        <f t="shared" si="3"/>
        <v>25.436762017494566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0</v>
      </c>
      <c r="BB85" s="13">
        <v>0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3">
        <v>0</v>
      </c>
      <c r="BI85" s="13">
        <v>0</v>
      </c>
      <c r="BJ85" s="13">
        <v>0</v>
      </c>
      <c r="BK85" s="13">
        <v>0</v>
      </c>
      <c r="BL85" s="13">
        <v>0</v>
      </c>
      <c r="BM85" s="13">
        <v>0</v>
      </c>
      <c r="BN85" s="13">
        <v>0</v>
      </c>
      <c r="BO85" s="13">
        <v>0</v>
      </c>
      <c r="BP85" s="13">
        <v>0</v>
      </c>
      <c r="BQ85" s="13">
        <v>0</v>
      </c>
      <c r="BR85" s="13">
        <v>0</v>
      </c>
      <c r="BS85" s="13">
        <v>0</v>
      </c>
      <c r="BT85" s="13">
        <v>0</v>
      </c>
      <c r="BU85" s="13">
        <v>0</v>
      </c>
      <c r="BV85" s="13">
        <v>0</v>
      </c>
      <c r="BW85" s="13">
        <v>0</v>
      </c>
      <c r="BX85" s="13">
        <v>0</v>
      </c>
      <c r="BY85" s="13">
        <v>0</v>
      </c>
      <c r="BZ85" s="13">
        <v>0</v>
      </c>
      <c r="CA85" s="13">
        <v>0</v>
      </c>
      <c r="CB85" s="13">
        <v>0</v>
      </c>
      <c r="CC85" s="13">
        <v>0</v>
      </c>
      <c r="CD85" s="13">
        <v>25.436762017494566</v>
      </c>
    </row>
    <row r="86" spans="2:82" x14ac:dyDescent="0.35">
      <c r="B86" t="s">
        <v>624</v>
      </c>
      <c r="C86" t="s">
        <v>623</v>
      </c>
      <c r="D86" s="13">
        <f t="shared" si="3"/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3">
        <v>0</v>
      </c>
      <c r="AX86" s="13">
        <v>0</v>
      </c>
      <c r="AY86" s="13">
        <v>0</v>
      </c>
      <c r="AZ86" s="13">
        <v>0</v>
      </c>
      <c r="BA86" s="13">
        <v>0</v>
      </c>
      <c r="BB86" s="13">
        <v>0</v>
      </c>
      <c r="BC86" s="13">
        <v>0</v>
      </c>
      <c r="BD86" s="13">
        <v>0</v>
      </c>
      <c r="BE86" s="13">
        <v>0</v>
      </c>
      <c r="BF86" s="13">
        <v>0</v>
      </c>
      <c r="BG86" s="13">
        <v>0</v>
      </c>
      <c r="BH86" s="13">
        <v>0</v>
      </c>
      <c r="BI86" s="13">
        <v>0</v>
      </c>
      <c r="BJ86" s="13">
        <v>0</v>
      </c>
      <c r="BK86" s="13">
        <v>0</v>
      </c>
      <c r="BL86" s="13">
        <v>0</v>
      </c>
      <c r="BM86" s="13">
        <v>0</v>
      </c>
      <c r="BN86" s="13">
        <v>0</v>
      </c>
      <c r="BO86" s="13">
        <v>0</v>
      </c>
      <c r="BP86" s="13">
        <v>0</v>
      </c>
      <c r="BQ86" s="13">
        <v>0</v>
      </c>
      <c r="BR86" s="13">
        <v>0</v>
      </c>
      <c r="BS86" s="13">
        <v>0</v>
      </c>
      <c r="BT86" s="13">
        <v>0</v>
      </c>
      <c r="BU86" s="13">
        <v>0</v>
      </c>
      <c r="BV86" s="13">
        <v>0</v>
      </c>
      <c r="BW86" s="13">
        <v>0</v>
      </c>
      <c r="BX86" s="13">
        <v>0</v>
      </c>
      <c r="BY86" s="13">
        <v>0</v>
      </c>
      <c r="BZ86" s="13">
        <v>0</v>
      </c>
      <c r="CA86" s="13">
        <v>0</v>
      </c>
      <c r="CB86" s="13">
        <v>0</v>
      </c>
      <c r="CC86" s="13">
        <v>0</v>
      </c>
      <c r="CD86" s="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E23E-7D5A-48F2-A19B-430F338E1CF1}">
  <sheetPr>
    <tabColor theme="1"/>
  </sheetPr>
  <dimension ref="A1:AH116"/>
  <sheetViews>
    <sheetView zoomScale="85" zoomScaleNormal="85" workbookViewId="0">
      <pane ySplit="6" topLeftCell="A7" activePane="bottomLeft" state="frozen"/>
      <selection pane="bottomLeft" activeCell="A7" sqref="A7"/>
    </sheetView>
  </sheetViews>
  <sheetFormatPr defaultColWidth="0" defaultRowHeight="14.5" zeroHeight="1" x14ac:dyDescent="0.35"/>
  <cols>
    <col min="1" max="13" width="8.7265625" customWidth="1"/>
    <col min="14" max="14" width="37" customWidth="1"/>
    <col min="15" max="18" width="8.7265625" customWidth="1"/>
    <col min="19" max="34" width="8.7265625" hidden="1" customWidth="1"/>
  </cols>
  <sheetData>
    <row r="1" spans="1:34" ht="18.5" x14ac:dyDescent="0.45">
      <c r="A1" s="11" t="s">
        <v>4016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4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x14ac:dyDescent="0.35">
      <c r="A6" s="4" t="s">
        <v>4021</v>
      </c>
      <c r="B6" s="4" t="s">
        <v>4020</v>
      </c>
      <c r="C6" s="4" t="s">
        <v>4012</v>
      </c>
      <c r="D6" s="4" t="s">
        <v>4013</v>
      </c>
      <c r="E6" s="4" t="s">
        <v>4014</v>
      </c>
      <c r="F6" s="4" t="s">
        <v>4015</v>
      </c>
      <c r="G6" s="3"/>
      <c r="H6" s="3"/>
      <c r="I6" s="3"/>
      <c r="J6" s="3"/>
      <c r="K6" s="3"/>
      <c r="L6" s="3"/>
      <c r="M6" s="4" t="s">
        <v>4021</v>
      </c>
      <c r="N6" s="4" t="s">
        <v>4015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x14ac:dyDescent="0.35">
      <c r="A7" s="3" t="s">
        <v>462</v>
      </c>
      <c r="B7" s="3" t="s">
        <v>464</v>
      </c>
      <c r="C7" s="3" t="s">
        <v>271</v>
      </c>
      <c r="D7" s="3" t="s">
        <v>4</v>
      </c>
      <c r="E7" s="3" t="s">
        <v>92</v>
      </c>
      <c r="F7" s="3" t="s">
        <v>3955</v>
      </c>
      <c r="G7" s="3"/>
      <c r="H7" s="3"/>
      <c r="I7" s="3"/>
      <c r="J7" s="3"/>
      <c r="K7" s="3"/>
      <c r="L7" s="3"/>
      <c r="M7" s="3" t="s">
        <v>462</v>
      </c>
      <c r="N7" s="3" t="s">
        <v>463</v>
      </c>
      <c r="O7" s="3"/>
      <c r="P7" s="3"/>
      <c r="Q7" s="3"/>
      <c r="R7" s="3"/>
      <c r="S7" s="3" t="s">
        <v>202</v>
      </c>
      <c r="T7" s="3" t="s">
        <v>3955</v>
      </c>
      <c r="U7" s="3" t="s">
        <v>464</v>
      </c>
      <c r="V7" s="3"/>
      <c r="W7" s="3"/>
      <c r="X7" s="3" t="s">
        <v>4</v>
      </c>
      <c r="Y7" s="3" t="s">
        <v>3955</v>
      </c>
      <c r="Z7" s="3"/>
      <c r="AA7" s="3"/>
      <c r="AB7" s="3"/>
      <c r="AC7" s="3"/>
      <c r="AD7" s="3"/>
      <c r="AE7" s="3"/>
      <c r="AF7" s="3"/>
      <c r="AG7" s="3"/>
      <c r="AH7" s="3"/>
    </row>
    <row r="8" spans="1:34" x14ac:dyDescent="0.35">
      <c r="A8" s="3" t="s">
        <v>462</v>
      </c>
      <c r="B8" s="3" t="s">
        <v>466</v>
      </c>
      <c r="C8" s="3" t="s">
        <v>270</v>
      </c>
      <c r="D8" s="3" t="s">
        <v>3</v>
      </c>
      <c r="E8" s="3" t="s">
        <v>91</v>
      </c>
      <c r="F8" s="3" t="s">
        <v>3956</v>
      </c>
      <c r="G8" s="3"/>
      <c r="H8" s="3"/>
      <c r="I8" s="3"/>
      <c r="J8" s="3"/>
      <c r="K8" s="3"/>
      <c r="L8" s="3"/>
      <c r="M8" s="3" t="s">
        <v>472</v>
      </c>
      <c r="N8" s="3" t="s">
        <v>473</v>
      </c>
      <c r="O8" s="3"/>
      <c r="P8" s="3"/>
      <c r="Q8" s="3"/>
      <c r="R8" s="3"/>
      <c r="S8" s="3" t="s">
        <v>13</v>
      </c>
      <c r="T8" s="3" t="s">
        <v>3956</v>
      </c>
      <c r="U8" s="3" t="s">
        <v>466</v>
      </c>
      <c r="V8" s="3"/>
      <c r="W8" s="3"/>
      <c r="X8" s="3" t="s">
        <v>3</v>
      </c>
      <c r="Y8" s="3" t="s">
        <v>3956</v>
      </c>
      <c r="Z8" s="3"/>
      <c r="AA8" s="3"/>
      <c r="AB8" s="3"/>
      <c r="AC8" s="3"/>
      <c r="AD8" s="3"/>
      <c r="AE8" s="3"/>
      <c r="AF8" s="3"/>
      <c r="AG8" s="3"/>
      <c r="AH8" s="3"/>
    </row>
    <row r="9" spans="1:34" x14ac:dyDescent="0.35">
      <c r="A9" s="3" t="s">
        <v>462</v>
      </c>
      <c r="B9" s="3" t="s">
        <v>467</v>
      </c>
      <c r="C9" s="3" t="s">
        <v>275</v>
      </c>
      <c r="D9" s="3" t="s">
        <v>6</v>
      </c>
      <c r="E9" s="3" t="s">
        <v>94</v>
      </c>
      <c r="F9" s="3" t="s">
        <v>3957</v>
      </c>
      <c r="G9" s="3"/>
      <c r="H9" s="3"/>
      <c r="I9" s="3"/>
      <c r="J9" s="3"/>
      <c r="K9" s="3"/>
      <c r="L9" s="3"/>
      <c r="M9" s="3" t="s">
        <v>479</v>
      </c>
      <c r="N9" s="3" t="s">
        <v>480</v>
      </c>
      <c r="O9" s="3"/>
      <c r="P9" s="3"/>
      <c r="Q9" s="3"/>
      <c r="R9" s="3"/>
      <c r="S9" s="3" t="s">
        <v>11</v>
      </c>
      <c r="T9" s="3" t="s">
        <v>3957</v>
      </c>
      <c r="U9" s="3" t="s">
        <v>467</v>
      </c>
      <c r="V9" s="3"/>
      <c r="W9" s="3"/>
      <c r="X9" s="3" t="s">
        <v>6</v>
      </c>
      <c r="Y9" s="3" t="s">
        <v>3957</v>
      </c>
      <c r="Z9" s="3"/>
      <c r="AA9" s="3"/>
      <c r="AB9" s="3"/>
      <c r="AC9" s="3"/>
      <c r="AD9" s="3"/>
      <c r="AE9" s="3"/>
      <c r="AF9" s="3"/>
      <c r="AG9" s="3"/>
      <c r="AH9" s="3"/>
    </row>
    <row r="10" spans="1:34" x14ac:dyDescent="0.35">
      <c r="A10" s="3" t="s">
        <v>462</v>
      </c>
      <c r="B10" s="3" t="s">
        <v>469</v>
      </c>
      <c r="C10" s="3" t="s">
        <v>273</v>
      </c>
      <c r="D10" s="3" t="s">
        <v>5</v>
      </c>
      <c r="E10" s="3" t="s">
        <v>93</v>
      </c>
      <c r="F10" s="3" t="s">
        <v>3958</v>
      </c>
      <c r="G10" s="3"/>
      <c r="H10" s="3"/>
      <c r="I10" s="3"/>
      <c r="J10" s="3"/>
      <c r="K10" s="3"/>
      <c r="L10" s="3"/>
      <c r="M10" s="3" t="s">
        <v>486</v>
      </c>
      <c r="N10" s="3" t="s">
        <v>487</v>
      </c>
      <c r="O10" s="3"/>
      <c r="P10" s="3"/>
      <c r="Q10" s="3"/>
      <c r="R10" s="3"/>
      <c r="S10" s="3" t="s">
        <v>14</v>
      </c>
      <c r="T10" s="3" t="s">
        <v>3958</v>
      </c>
      <c r="U10" s="3" t="s">
        <v>469</v>
      </c>
      <c r="V10" s="3"/>
      <c r="W10" s="3"/>
      <c r="X10" s="3" t="s">
        <v>5</v>
      </c>
      <c r="Y10" s="3" t="s">
        <v>3958</v>
      </c>
      <c r="Z10" s="3"/>
      <c r="AA10" s="3"/>
      <c r="AB10" s="3"/>
      <c r="AC10" s="3"/>
      <c r="AD10" s="3"/>
      <c r="AE10" s="3"/>
      <c r="AF10" s="3"/>
      <c r="AG10" s="3"/>
      <c r="AH10" s="3"/>
    </row>
    <row r="11" spans="1:34" x14ac:dyDescent="0.35">
      <c r="A11" s="3" t="s">
        <v>462</v>
      </c>
      <c r="B11" s="3" t="s">
        <v>471</v>
      </c>
      <c r="C11" s="3" t="s">
        <v>277</v>
      </c>
      <c r="D11" s="3" t="s">
        <v>7</v>
      </c>
      <c r="E11" s="3" t="s">
        <v>95</v>
      </c>
      <c r="F11" s="3" t="s">
        <v>3959</v>
      </c>
      <c r="G11" s="3"/>
      <c r="H11" s="3"/>
      <c r="I11" s="3"/>
      <c r="J11" s="3"/>
      <c r="K11" s="3"/>
      <c r="L11" s="3"/>
      <c r="M11" s="3" t="s">
        <v>496</v>
      </c>
      <c r="N11" s="3" t="s">
        <v>497</v>
      </c>
      <c r="O11" s="3"/>
      <c r="P11" s="3"/>
      <c r="Q11" s="3"/>
      <c r="R11" s="3"/>
      <c r="S11" s="3" t="s">
        <v>8</v>
      </c>
      <c r="T11" s="3" t="s">
        <v>3959</v>
      </c>
      <c r="U11" s="3" t="s">
        <v>471</v>
      </c>
      <c r="V11" s="3"/>
      <c r="W11" s="3"/>
      <c r="X11" s="3"/>
      <c r="Y11" s="3" t="s">
        <v>3959</v>
      </c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35">
      <c r="A12" s="3" t="s">
        <v>472</v>
      </c>
      <c r="B12" s="3" t="s">
        <v>474</v>
      </c>
      <c r="C12" s="3" t="s">
        <v>283</v>
      </c>
      <c r="D12" s="3" t="s">
        <v>12</v>
      </c>
      <c r="E12" s="3" t="s">
        <v>100</v>
      </c>
      <c r="F12" s="3" t="s">
        <v>3960</v>
      </c>
      <c r="G12" s="3"/>
      <c r="H12" s="3"/>
      <c r="I12" s="3"/>
      <c r="J12" s="3"/>
      <c r="K12" s="3"/>
      <c r="L12" s="3"/>
      <c r="M12" s="3" t="s">
        <v>504</v>
      </c>
      <c r="N12" s="3" t="s">
        <v>185</v>
      </c>
      <c r="O12" s="3"/>
      <c r="P12" s="3"/>
      <c r="Q12" s="3"/>
      <c r="R12" s="3"/>
      <c r="S12" s="3" t="s">
        <v>8</v>
      </c>
      <c r="T12" s="3" t="s">
        <v>3960</v>
      </c>
      <c r="U12" s="3" t="s">
        <v>474</v>
      </c>
      <c r="V12" s="3"/>
      <c r="W12" s="3"/>
      <c r="X12" s="3" t="s">
        <v>202</v>
      </c>
      <c r="Y12" s="3" t="s">
        <v>3960</v>
      </c>
      <c r="Z12" s="3"/>
      <c r="AA12" s="3"/>
      <c r="AB12" s="3"/>
      <c r="AC12" s="3"/>
      <c r="AD12" s="3"/>
      <c r="AE12" s="3"/>
      <c r="AF12" s="3"/>
      <c r="AG12" s="3"/>
      <c r="AH12" s="3"/>
    </row>
    <row r="13" spans="1:34" x14ac:dyDescent="0.35">
      <c r="A13" s="3" t="s">
        <v>472</v>
      </c>
      <c r="B13" s="3" t="s">
        <v>475</v>
      </c>
      <c r="C13" s="3" t="s">
        <v>284</v>
      </c>
      <c r="D13" s="3" t="s">
        <v>13</v>
      </c>
      <c r="E13" s="3" t="s">
        <v>101</v>
      </c>
      <c r="F13" s="3" t="s">
        <v>3961</v>
      </c>
      <c r="G13" s="3"/>
      <c r="H13" s="3"/>
      <c r="I13" s="3"/>
      <c r="J13" s="3"/>
      <c r="K13" s="3"/>
      <c r="L13" s="3"/>
      <c r="M13" s="3" t="s">
        <v>507</v>
      </c>
      <c r="N13" s="3" t="s">
        <v>399</v>
      </c>
      <c r="O13" s="3"/>
      <c r="P13" s="3"/>
      <c r="Q13" s="3"/>
      <c r="R13" s="3"/>
      <c r="S13" s="3" t="s">
        <v>16</v>
      </c>
      <c r="T13" s="3" t="s">
        <v>3961</v>
      </c>
      <c r="U13" s="3" t="s">
        <v>475</v>
      </c>
      <c r="V13" s="3"/>
      <c r="W13" s="3"/>
      <c r="X13" s="3" t="s">
        <v>13</v>
      </c>
      <c r="Y13" s="3" t="s">
        <v>3961</v>
      </c>
      <c r="Z13" s="3"/>
      <c r="AA13" s="3"/>
      <c r="AB13" s="3"/>
      <c r="AC13" s="3"/>
      <c r="AD13" s="3"/>
      <c r="AE13" s="3"/>
      <c r="AF13" s="3"/>
      <c r="AG13" s="3"/>
      <c r="AH13" s="3"/>
    </row>
    <row r="14" spans="1:34" x14ac:dyDescent="0.35">
      <c r="A14" s="3" t="s">
        <v>472</v>
      </c>
      <c r="B14" s="3" t="s">
        <v>476</v>
      </c>
      <c r="C14" s="3" t="s">
        <v>282</v>
      </c>
      <c r="D14" s="3" t="s">
        <v>11</v>
      </c>
      <c r="E14" s="3" t="s">
        <v>99</v>
      </c>
      <c r="F14" s="3" t="s">
        <v>3962</v>
      </c>
      <c r="G14" s="3"/>
      <c r="H14" s="3"/>
      <c r="I14" s="3"/>
      <c r="J14" s="3"/>
      <c r="K14" s="3"/>
      <c r="L14" s="3"/>
      <c r="M14" s="3" t="s">
        <v>509</v>
      </c>
      <c r="N14" s="3" t="s">
        <v>510</v>
      </c>
      <c r="O14" s="3"/>
      <c r="P14" s="3"/>
      <c r="Q14" s="3"/>
      <c r="R14" s="3"/>
      <c r="S14" s="3" t="s">
        <v>21</v>
      </c>
      <c r="T14" s="3" t="s">
        <v>3962</v>
      </c>
      <c r="U14" s="3" t="s">
        <v>476</v>
      </c>
      <c r="V14" s="3"/>
      <c r="W14" s="3"/>
      <c r="X14" s="3" t="s">
        <v>11</v>
      </c>
      <c r="Y14" s="3" t="s">
        <v>3962</v>
      </c>
      <c r="Z14" s="3"/>
      <c r="AA14" s="3"/>
      <c r="AB14" s="3"/>
      <c r="AC14" s="3"/>
      <c r="AD14" s="3"/>
      <c r="AE14" s="3"/>
      <c r="AF14" s="3"/>
      <c r="AG14" s="3"/>
      <c r="AH14" s="3"/>
    </row>
    <row r="15" spans="1:34" x14ac:dyDescent="0.35">
      <c r="A15" s="3" t="s">
        <v>472</v>
      </c>
      <c r="B15" s="3" t="s">
        <v>477</v>
      </c>
      <c r="C15" s="3" t="s">
        <v>285</v>
      </c>
      <c r="D15" s="3" t="s">
        <v>14</v>
      </c>
      <c r="E15" s="3" t="s">
        <v>102</v>
      </c>
      <c r="F15" s="3" t="s">
        <v>3963</v>
      </c>
      <c r="G15" s="3"/>
      <c r="H15" s="3"/>
      <c r="I15" s="3"/>
      <c r="J15" s="3"/>
      <c r="K15" s="3"/>
      <c r="L15" s="3"/>
      <c r="M15" s="3" t="s">
        <v>519</v>
      </c>
      <c r="N15" s="3" t="s">
        <v>520</v>
      </c>
      <c r="O15" s="3"/>
      <c r="P15" s="3"/>
      <c r="Q15" s="3"/>
      <c r="R15" s="3"/>
      <c r="S15" s="3" t="s">
        <v>21</v>
      </c>
      <c r="T15" s="3" t="s">
        <v>3963</v>
      </c>
      <c r="U15" s="3" t="s">
        <v>477</v>
      </c>
      <c r="V15" s="3"/>
      <c r="W15" s="3"/>
      <c r="X15" s="3" t="s">
        <v>14</v>
      </c>
      <c r="Y15" s="3" t="s">
        <v>3963</v>
      </c>
      <c r="Z15" s="3"/>
      <c r="AA15" s="3"/>
      <c r="AB15" s="3"/>
      <c r="AC15" s="3"/>
      <c r="AD15" s="3"/>
      <c r="AE15" s="3"/>
      <c r="AF15" s="3"/>
      <c r="AG15" s="3"/>
      <c r="AH15" s="3"/>
    </row>
    <row r="16" spans="1:34" x14ac:dyDescent="0.35">
      <c r="A16" s="3" t="s">
        <v>479</v>
      </c>
      <c r="B16" s="3" t="s">
        <v>481</v>
      </c>
      <c r="C16" s="3" t="s">
        <v>3949</v>
      </c>
      <c r="D16" s="3" t="s">
        <v>3964</v>
      </c>
      <c r="E16" s="3" t="s">
        <v>3965</v>
      </c>
      <c r="F16" s="3" t="s">
        <v>3966</v>
      </c>
      <c r="G16" s="3"/>
      <c r="H16" s="3"/>
      <c r="I16" s="3"/>
      <c r="J16" s="3"/>
      <c r="K16" s="3"/>
      <c r="L16" s="3"/>
      <c r="M16" s="3" t="s">
        <v>529</v>
      </c>
      <c r="N16" s="3" t="s">
        <v>530</v>
      </c>
      <c r="O16" s="3"/>
      <c r="P16" s="3"/>
      <c r="Q16" s="3"/>
      <c r="R16" s="3"/>
      <c r="S16" s="3" t="s">
        <v>21</v>
      </c>
      <c r="T16" s="3" t="s">
        <v>3966</v>
      </c>
      <c r="U16" s="3" t="s">
        <v>481</v>
      </c>
      <c r="V16" s="3"/>
      <c r="W16" s="3"/>
      <c r="X16" s="3" t="s">
        <v>8</v>
      </c>
      <c r="Y16" s="3" t="s">
        <v>3966</v>
      </c>
      <c r="Z16" s="3"/>
      <c r="AA16" s="3"/>
      <c r="AB16" s="3"/>
      <c r="AC16" s="3"/>
      <c r="AD16" s="3"/>
      <c r="AE16" s="3"/>
      <c r="AF16" s="3"/>
      <c r="AG16" s="3"/>
      <c r="AH16" s="3"/>
    </row>
    <row r="17" spans="1:34" x14ac:dyDescent="0.35">
      <c r="A17" s="3" t="s">
        <v>479</v>
      </c>
      <c r="B17" s="3" t="s">
        <v>483</v>
      </c>
      <c r="C17" s="3" t="s">
        <v>3944</v>
      </c>
      <c r="D17" s="3" t="s">
        <v>3967</v>
      </c>
      <c r="E17" s="3" t="s">
        <v>3968</v>
      </c>
      <c r="F17" s="3" t="s">
        <v>3969</v>
      </c>
      <c r="G17" s="3"/>
      <c r="H17" s="3"/>
      <c r="I17" s="3"/>
      <c r="J17" s="3"/>
      <c r="K17" s="3"/>
      <c r="L17" s="3"/>
      <c r="M17" s="3" t="s">
        <v>537</v>
      </c>
      <c r="N17" s="3" t="s">
        <v>538</v>
      </c>
      <c r="O17" s="3"/>
      <c r="P17" s="3"/>
      <c r="Q17" s="3"/>
      <c r="R17" s="3"/>
      <c r="S17" s="3" t="s">
        <v>22</v>
      </c>
      <c r="T17" s="3" t="s">
        <v>3969</v>
      </c>
      <c r="U17" s="3" t="s">
        <v>483</v>
      </c>
      <c r="V17" s="3"/>
      <c r="W17" s="3"/>
      <c r="X17" s="3" t="s">
        <v>8</v>
      </c>
      <c r="Y17" s="3" t="s">
        <v>3969</v>
      </c>
      <c r="Z17" s="3"/>
      <c r="AA17" s="3"/>
      <c r="AB17" s="3"/>
      <c r="AC17" s="3"/>
      <c r="AD17" s="3"/>
      <c r="AE17" s="3"/>
      <c r="AF17" s="3"/>
      <c r="AG17" s="3"/>
      <c r="AH17" s="3"/>
    </row>
    <row r="18" spans="1:34" x14ac:dyDescent="0.35">
      <c r="A18" s="3" t="s">
        <v>479</v>
      </c>
      <c r="B18" s="3" t="s">
        <v>485</v>
      </c>
      <c r="C18" s="3" t="s">
        <v>272</v>
      </c>
      <c r="D18" s="3" t="s">
        <v>16</v>
      </c>
      <c r="E18" s="3" t="s">
        <v>104</v>
      </c>
      <c r="F18" s="3" t="s">
        <v>3970</v>
      </c>
      <c r="G18" s="3"/>
      <c r="H18" s="3"/>
      <c r="I18" s="3"/>
      <c r="J18" s="3"/>
      <c r="K18" s="3"/>
      <c r="L18" s="3"/>
      <c r="M18" s="3" t="s">
        <v>545</v>
      </c>
      <c r="N18" s="3" t="s">
        <v>546</v>
      </c>
      <c r="O18" s="3"/>
      <c r="P18" s="3"/>
      <c r="Q18" s="3"/>
      <c r="R18" s="3"/>
      <c r="S18" s="3" t="s">
        <v>10</v>
      </c>
      <c r="T18" s="3" t="s">
        <v>3970</v>
      </c>
      <c r="U18" s="3" t="s">
        <v>485</v>
      </c>
      <c r="V18" s="3"/>
      <c r="W18" s="3"/>
      <c r="X18" s="3" t="s">
        <v>16</v>
      </c>
      <c r="Y18" s="3" t="s">
        <v>3970</v>
      </c>
      <c r="Z18" s="3"/>
      <c r="AA18" s="3"/>
      <c r="AB18" s="3"/>
      <c r="AC18" s="3"/>
      <c r="AD18" s="3"/>
      <c r="AE18" s="3"/>
      <c r="AF18" s="3"/>
      <c r="AG18" s="3"/>
      <c r="AH18" s="3"/>
    </row>
    <row r="19" spans="1:34" x14ac:dyDescent="0.35">
      <c r="A19" s="3" t="s">
        <v>486</v>
      </c>
      <c r="B19" s="3" t="s">
        <v>488</v>
      </c>
      <c r="C19" s="3" t="s">
        <v>3950</v>
      </c>
      <c r="D19" s="3" t="s">
        <v>3971</v>
      </c>
      <c r="E19" s="3" t="s">
        <v>3972</v>
      </c>
      <c r="F19" s="3" t="s">
        <v>3973</v>
      </c>
      <c r="G19" s="3"/>
      <c r="H19" s="3"/>
      <c r="I19" s="3"/>
      <c r="J19" s="3"/>
      <c r="K19" s="3"/>
      <c r="L19" s="3"/>
      <c r="M19" s="3" t="s">
        <v>548</v>
      </c>
      <c r="N19" s="3" t="s">
        <v>189</v>
      </c>
      <c r="O19" s="3"/>
      <c r="P19" s="3"/>
      <c r="Q19" s="3"/>
      <c r="R19" s="3"/>
      <c r="S19" s="3" t="s">
        <v>10</v>
      </c>
      <c r="T19" s="3" t="s">
        <v>3973</v>
      </c>
      <c r="U19" s="3" t="s">
        <v>488</v>
      </c>
      <c r="V19" s="3"/>
      <c r="W19" s="3"/>
      <c r="X19" s="3" t="s">
        <v>21</v>
      </c>
      <c r="Y19" s="3" t="s">
        <v>3973</v>
      </c>
      <c r="Z19" s="3"/>
      <c r="AA19" s="3"/>
      <c r="AB19" s="3"/>
      <c r="AC19" s="3"/>
      <c r="AD19" s="3"/>
      <c r="AE19" s="3"/>
      <c r="AF19" s="3"/>
      <c r="AG19" s="3"/>
      <c r="AH19" s="3"/>
    </row>
    <row r="20" spans="1:34" x14ac:dyDescent="0.35">
      <c r="A20" s="3" t="s">
        <v>486</v>
      </c>
      <c r="B20" s="3" t="s">
        <v>490</v>
      </c>
      <c r="C20" s="3" t="s">
        <v>3951</v>
      </c>
      <c r="D20" s="3" t="s">
        <v>3974</v>
      </c>
      <c r="E20" s="3" t="s">
        <v>3975</v>
      </c>
      <c r="F20" s="3" t="s">
        <v>3976</v>
      </c>
      <c r="G20" s="3"/>
      <c r="H20" s="3"/>
      <c r="I20" s="3"/>
      <c r="J20" s="3"/>
      <c r="K20" s="3"/>
      <c r="L20" s="3"/>
      <c r="M20" s="3" t="s">
        <v>549</v>
      </c>
      <c r="N20" s="3" t="s">
        <v>400</v>
      </c>
      <c r="O20" s="3"/>
      <c r="P20" s="3"/>
      <c r="Q20" s="3"/>
      <c r="R20" s="3"/>
      <c r="S20" s="3" t="s">
        <v>10</v>
      </c>
      <c r="T20" s="3" t="s">
        <v>3976</v>
      </c>
      <c r="U20" s="3" t="s">
        <v>490</v>
      </c>
      <c r="V20" s="3"/>
      <c r="W20" s="3"/>
      <c r="X20" s="3" t="s">
        <v>21</v>
      </c>
      <c r="Y20" s="3" t="s">
        <v>3976</v>
      </c>
      <c r="Z20" s="3"/>
      <c r="AA20" s="3"/>
      <c r="AB20" s="3"/>
      <c r="AC20" s="3"/>
      <c r="AD20" s="3"/>
      <c r="AE20" s="3"/>
      <c r="AF20" s="3"/>
      <c r="AG20" s="3"/>
      <c r="AH20" s="3"/>
    </row>
    <row r="21" spans="1:34" x14ac:dyDescent="0.35">
      <c r="A21" s="3" t="s">
        <v>486</v>
      </c>
      <c r="B21" s="3" t="s">
        <v>492</v>
      </c>
      <c r="C21" s="3" t="s">
        <v>3952</v>
      </c>
      <c r="D21" s="3" t="s">
        <v>3977</v>
      </c>
      <c r="E21" s="3" t="s">
        <v>3978</v>
      </c>
      <c r="F21" s="3" t="s">
        <v>3979</v>
      </c>
      <c r="G21" s="3"/>
      <c r="H21" s="3"/>
      <c r="I21" s="3"/>
      <c r="J21" s="3"/>
      <c r="K21" s="3"/>
      <c r="L21" s="3"/>
      <c r="M21" s="3" t="s">
        <v>550</v>
      </c>
      <c r="N21" s="3" t="s">
        <v>551</v>
      </c>
      <c r="O21" s="3"/>
      <c r="P21" s="3"/>
      <c r="Q21" s="3"/>
      <c r="R21" s="3"/>
      <c r="S21" s="3" t="s">
        <v>24</v>
      </c>
      <c r="T21" s="3" t="s">
        <v>3979</v>
      </c>
      <c r="U21" s="3" t="s">
        <v>492</v>
      </c>
      <c r="V21" s="3"/>
      <c r="W21" s="3"/>
      <c r="X21" s="3" t="s">
        <v>21</v>
      </c>
      <c r="Y21" s="3" t="s">
        <v>3979</v>
      </c>
      <c r="Z21" s="3"/>
      <c r="AA21" s="3"/>
      <c r="AB21" s="3"/>
      <c r="AC21" s="3"/>
      <c r="AD21" s="3"/>
      <c r="AE21" s="3"/>
      <c r="AF21" s="3"/>
      <c r="AG21" s="3"/>
      <c r="AH21" s="3"/>
    </row>
    <row r="22" spans="1:34" x14ac:dyDescent="0.35">
      <c r="A22" s="3" t="s">
        <v>486</v>
      </c>
      <c r="B22" s="3" t="s">
        <v>494</v>
      </c>
      <c r="C22" s="3" t="s">
        <v>280</v>
      </c>
      <c r="D22" s="3" t="s">
        <v>22</v>
      </c>
      <c r="E22" s="3" t="s">
        <v>110</v>
      </c>
      <c r="F22" s="3" t="s">
        <v>3980</v>
      </c>
      <c r="G22" s="3"/>
      <c r="H22" s="3"/>
      <c r="I22" s="3"/>
      <c r="J22" s="3"/>
      <c r="K22" s="3"/>
      <c r="L22" s="3"/>
      <c r="M22" s="3" t="s">
        <v>552</v>
      </c>
      <c r="N22" s="3" t="s">
        <v>401</v>
      </c>
      <c r="O22" s="3"/>
      <c r="P22" s="3"/>
      <c r="Q22" s="3"/>
      <c r="R22" s="3"/>
      <c r="S22" s="3" t="s">
        <v>203</v>
      </c>
      <c r="T22" s="3" t="s">
        <v>3980</v>
      </c>
      <c r="U22" s="3" t="s">
        <v>494</v>
      </c>
      <c r="V22" s="3"/>
      <c r="W22" s="3"/>
      <c r="X22" s="3" t="s">
        <v>22</v>
      </c>
      <c r="Y22" s="3" t="s">
        <v>3980</v>
      </c>
      <c r="Z22" s="3"/>
      <c r="AA22" s="3"/>
      <c r="AB22" s="3"/>
      <c r="AC22" s="3"/>
      <c r="AD22" s="3"/>
      <c r="AE22" s="3"/>
      <c r="AF22" s="3"/>
      <c r="AG22" s="3"/>
      <c r="AH22" s="3"/>
    </row>
    <row r="23" spans="1:34" x14ac:dyDescent="0.35">
      <c r="A23" s="3" t="s">
        <v>496</v>
      </c>
      <c r="B23" s="3" t="s">
        <v>498</v>
      </c>
      <c r="C23" s="3" t="s">
        <v>279</v>
      </c>
      <c r="D23" s="3" t="s">
        <v>9</v>
      </c>
      <c r="E23" s="3" t="s">
        <v>97</v>
      </c>
      <c r="F23" s="3" t="s">
        <v>3981</v>
      </c>
      <c r="G23" s="3"/>
      <c r="H23" s="3"/>
      <c r="I23" s="3"/>
      <c r="J23" s="3"/>
      <c r="K23" s="3"/>
      <c r="L23" s="3"/>
      <c r="M23" s="3" t="s">
        <v>553</v>
      </c>
      <c r="N23" s="3" t="s">
        <v>402</v>
      </c>
      <c r="O23" s="3"/>
      <c r="P23" s="3"/>
      <c r="Q23" s="3"/>
      <c r="R23" s="3"/>
      <c r="S23" s="3" t="s">
        <v>204</v>
      </c>
      <c r="T23" s="3" t="s">
        <v>3981</v>
      </c>
      <c r="U23" s="3" t="s">
        <v>498</v>
      </c>
      <c r="V23" s="3"/>
      <c r="W23" s="3"/>
      <c r="X23" s="3" t="s">
        <v>10</v>
      </c>
      <c r="Y23" s="3" t="s">
        <v>3981</v>
      </c>
      <c r="Z23" s="3"/>
      <c r="AA23" s="3"/>
      <c r="AB23" s="3"/>
      <c r="AC23" s="3"/>
      <c r="AD23" s="3"/>
      <c r="AE23" s="3"/>
      <c r="AF23" s="3"/>
      <c r="AG23" s="3"/>
      <c r="AH23" s="3"/>
    </row>
    <row r="24" spans="1:34" x14ac:dyDescent="0.35">
      <c r="A24" s="3" t="s">
        <v>496</v>
      </c>
      <c r="B24" s="3" t="s">
        <v>500</v>
      </c>
      <c r="C24" s="3" t="s">
        <v>3945</v>
      </c>
      <c r="D24" s="3" t="s">
        <v>3982</v>
      </c>
      <c r="E24" s="3" t="s">
        <v>3983</v>
      </c>
      <c r="F24" s="3" t="s">
        <v>3984</v>
      </c>
      <c r="G24" s="3"/>
      <c r="H24" s="3"/>
      <c r="I24" s="3"/>
      <c r="J24" s="3"/>
      <c r="K24" s="3"/>
      <c r="L24" s="3"/>
      <c r="M24" s="3" t="s">
        <v>554</v>
      </c>
      <c r="N24" s="3" t="s">
        <v>404</v>
      </c>
      <c r="O24" s="3"/>
      <c r="P24" s="3"/>
      <c r="Q24" s="3"/>
      <c r="R24" s="3"/>
      <c r="S24" s="3" t="s">
        <v>204</v>
      </c>
      <c r="T24" s="3" t="s">
        <v>3984</v>
      </c>
      <c r="U24" s="3" t="s">
        <v>500</v>
      </c>
      <c r="V24" s="3"/>
      <c r="W24" s="3"/>
      <c r="X24" s="3" t="s">
        <v>10</v>
      </c>
      <c r="Y24" s="3" t="s">
        <v>3984</v>
      </c>
      <c r="Z24" s="3"/>
      <c r="AA24" s="3"/>
      <c r="AB24" s="3"/>
      <c r="AC24" s="3"/>
      <c r="AD24" s="3"/>
      <c r="AE24" s="3"/>
      <c r="AF24" s="3"/>
      <c r="AG24" s="3"/>
      <c r="AH24" s="3"/>
    </row>
    <row r="25" spans="1:34" x14ac:dyDescent="0.35">
      <c r="A25" s="3" t="s">
        <v>496</v>
      </c>
      <c r="B25" s="3" t="s">
        <v>502</v>
      </c>
      <c r="C25" s="3" t="s">
        <v>281</v>
      </c>
      <c r="D25" s="3" t="s">
        <v>10</v>
      </c>
      <c r="E25" s="3" t="s">
        <v>98</v>
      </c>
      <c r="F25" s="3" t="s">
        <v>3985</v>
      </c>
      <c r="G25" s="3"/>
      <c r="H25" s="3"/>
      <c r="I25" s="3"/>
      <c r="J25" s="3"/>
      <c r="K25" s="3"/>
      <c r="L25" s="3"/>
      <c r="M25" s="3" t="s">
        <v>555</v>
      </c>
      <c r="N25" s="3" t="s">
        <v>194</v>
      </c>
      <c r="O25" s="3"/>
      <c r="P25" s="3"/>
      <c r="Q25" s="3"/>
      <c r="R25" s="3"/>
      <c r="S25" s="3" t="s">
        <v>198</v>
      </c>
      <c r="T25" s="3" t="s">
        <v>3985</v>
      </c>
      <c r="U25" s="3" t="s">
        <v>502</v>
      </c>
      <c r="V25" s="3"/>
      <c r="W25" s="3"/>
      <c r="X25" s="3" t="s">
        <v>10</v>
      </c>
      <c r="Y25" s="3" t="s">
        <v>3985</v>
      </c>
      <c r="Z25" s="3"/>
      <c r="AA25" s="3"/>
      <c r="AB25" s="3"/>
      <c r="AC25" s="3"/>
      <c r="AD25" s="3"/>
      <c r="AE25" s="3"/>
      <c r="AF25" s="3"/>
      <c r="AG25" s="3"/>
      <c r="AH25" s="3"/>
    </row>
    <row r="26" spans="1:34" x14ac:dyDescent="0.35">
      <c r="A26" s="3" t="s">
        <v>504</v>
      </c>
      <c r="B26" s="3" t="s">
        <v>505</v>
      </c>
      <c r="C26" s="3" t="s">
        <v>286</v>
      </c>
      <c r="D26" s="3" t="s">
        <v>24</v>
      </c>
      <c r="E26" s="3" t="s">
        <v>112</v>
      </c>
      <c r="F26" s="3" t="s">
        <v>3986</v>
      </c>
      <c r="G26" s="3"/>
      <c r="H26" s="3"/>
      <c r="I26" s="3"/>
      <c r="J26" s="3"/>
      <c r="K26" s="3"/>
      <c r="L26" s="3"/>
      <c r="M26" s="3" t="s">
        <v>556</v>
      </c>
      <c r="N26" s="3" t="s">
        <v>403</v>
      </c>
      <c r="O26" s="3"/>
      <c r="P26" s="3"/>
      <c r="Q26" s="3"/>
      <c r="R26" s="3"/>
      <c r="S26" s="3" t="s">
        <v>204</v>
      </c>
      <c r="T26" s="3" t="s">
        <v>3986</v>
      </c>
      <c r="U26" s="3" t="s">
        <v>505</v>
      </c>
      <c r="V26" s="3"/>
      <c r="W26" s="3"/>
      <c r="X26" s="3" t="s">
        <v>24</v>
      </c>
      <c r="Y26" s="3" t="s">
        <v>3986</v>
      </c>
      <c r="Z26" s="3"/>
      <c r="AA26" s="3"/>
      <c r="AB26" s="3"/>
      <c r="AC26" s="3"/>
      <c r="AD26" s="3"/>
      <c r="AE26" s="3"/>
      <c r="AF26" s="3"/>
      <c r="AG26" s="3"/>
      <c r="AH26" s="3"/>
    </row>
    <row r="27" spans="1:34" x14ac:dyDescent="0.35">
      <c r="A27" s="3" t="s">
        <v>507</v>
      </c>
      <c r="B27" s="3" t="s">
        <v>508</v>
      </c>
      <c r="C27" s="3" t="s">
        <v>291</v>
      </c>
      <c r="D27" s="3" t="s">
        <v>23</v>
      </c>
      <c r="E27" s="3" t="s">
        <v>111</v>
      </c>
      <c r="F27" s="3" t="s">
        <v>3987</v>
      </c>
      <c r="G27" s="3"/>
      <c r="H27" s="3"/>
      <c r="I27" s="3"/>
      <c r="J27" s="3"/>
      <c r="K27" s="3"/>
      <c r="L27" s="3"/>
      <c r="M27" s="3" t="s">
        <v>557</v>
      </c>
      <c r="N27" s="3" t="s">
        <v>558</v>
      </c>
      <c r="O27" s="3"/>
      <c r="P27" s="3"/>
      <c r="Q27" s="3"/>
      <c r="R27" s="3"/>
      <c r="S27" s="3" t="s">
        <v>205</v>
      </c>
      <c r="T27" s="3" t="s">
        <v>3987</v>
      </c>
      <c r="U27" s="3" t="s">
        <v>508</v>
      </c>
      <c r="V27" s="3"/>
      <c r="W27" s="3"/>
      <c r="X27" s="3" t="s">
        <v>203</v>
      </c>
      <c r="Y27" s="3" t="s">
        <v>3987</v>
      </c>
      <c r="Z27" s="3"/>
      <c r="AA27" s="3"/>
      <c r="AB27" s="3"/>
      <c r="AC27" s="3"/>
      <c r="AD27" s="3"/>
      <c r="AE27" s="3"/>
      <c r="AF27" s="3"/>
      <c r="AG27" s="3"/>
      <c r="AH27" s="3"/>
    </row>
    <row r="28" spans="1:34" x14ac:dyDescent="0.35">
      <c r="A28" s="3" t="s">
        <v>509</v>
      </c>
      <c r="B28" s="3" t="s">
        <v>511</v>
      </c>
      <c r="C28" s="3" t="s">
        <v>276</v>
      </c>
      <c r="D28" s="3" t="s">
        <v>18</v>
      </c>
      <c r="E28" s="3" t="s">
        <v>106</v>
      </c>
      <c r="F28" s="3" t="s">
        <v>3988</v>
      </c>
      <c r="G28" s="3"/>
      <c r="H28" s="3"/>
      <c r="I28" s="3"/>
      <c r="J28" s="3"/>
      <c r="K28" s="3"/>
      <c r="L28" s="3"/>
      <c r="M28" s="3" t="s">
        <v>559</v>
      </c>
      <c r="N28" s="3" t="s">
        <v>405</v>
      </c>
      <c r="O28" s="3"/>
      <c r="P28" s="3"/>
      <c r="Q28" s="3"/>
      <c r="R28" s="3"/>
      <c r="S28" s="3" t="s">
        <v>206</v>
      </c>
      <c r="T28" s="3" t="s">
        <v>3988</v>
      </c>
      <c r="U28" s="3" t="s">
        <v>511</v>
      </c>
      <c r="V28" s="3"/>
      <c r="W28" s="3"/>
      <c r="X28" s="3" t="s">
        <v>204</v>
      </c>
      <c r="Y28" s="3" t="s">
        <v>3988</v>
      </c>
      <c r="Z28" s="3"/>
      <c r="AA28" s="3"/>
      <c r="AB28" s="3"/>
      <c r="AC28" s="3"/>
      <c r="AD28" s="3"/>
      <c r="AE28" s="3"/>
      <c r="AF28" s="3"/>
      <c r="AG28" s="3"/>
      <c r="AH28" s="3"/>
    </row>
    <row r="29" spans="1:34" x14ac:dyDescent="0.35">
      <c r="A29" s="3" t="s">
        <v>509</v>
      </c>
      <c r="B29" s="3" t="s">
        <v>513</v>
      </c>
      <c r="C29" s="3" t="s">
        <v>274</v>
      </c>
      <c r="D29" s="3" t="s">
        <v>17</v>
      </c>
      <c r="E29" s="3" t="s">
        <v>105</v>
      </c>
      <c r="F29" s="3" t="s">
        <v>3989</v>
      </c>
      <c r="G29" s="3"/>
      <c r="H29" s="3"/>
      <c r="I29" s="3"/>
      <c r="J29" s="3"/>
      <c r="K29" s="3"/>
      <c r="L29" s="3"/>
      <c r="M29" s="3" t="s">
        <v>560</v>
      </c>
      <c r="N29" s="3" t="s">
        <v>406</v>
      </c>
      <c r="O29" s="3"/>
      <c r="P29" s="3"/>
      <c r="Q29" s="3"/>
      <c r="R29" s="3"/>
      <c r="S29" s="3" t="s">
        <v>208</v>
      </c>
      <c r="T29" s="3" t="s">
        <v>3989</v>
      </c>
      <c r="U29" s="3" t="s">
        <v>513</v>
      </c>
      <c r="V29" s="3"/>
      <c r="W29" s="3"/>
      <c r="X29" s="3" t="s">
        <v>204</v>
      </c>
      <c r="Y29" s="3" t="s">
        <v>3989</v>
      </c>
      <c r="Z29" s="3"/>
      <c r="AA29" s="3"/>
      <c r="AB29" s="3"/>
      <c r="AC29" s="3"/>
      <c r="AD29" s="3"/>
      <c r="AE29" s="3"/>
      <c r="AF29" s="3"/>
      <c r="AG29" s="3"/>
      <c r="AH29" s="3"/>
    </row>
    <row r="30" spans="1:34" x14ac:dyDescent="0.35">
      <c r="A30" s="3" t="s">
        <v>509</v>
      </c>
      <c r="B30" s="3" t="s">
        <v>515</v>
      </c>
      <c r="C30" s="3" t="s">
        <v>3946</v>
      </c>
      <c r="D30" s="3" t="s">
        <v>198</v>
      </c>
      <c r="E30" s="3" t="s">
        <v>199</v>
      </c>
      <c r="F30" s="3" t="s">
        <v>3990</v>
      </c>
      <c r="G30" s="3"/>
      <c r="H30" s="3"/>
      <c r="I30" s="3"/>
      <c r="J30" s="3"/>
      <c r="K30" s="3"/>
      <c r="L30" s="3"/>
      <c r="M30" s="3" t="s">
        <v>561</v>
      </c>
      <c r="N30" s="3" t="s">
        <v>562</v>
      </c>
      <c r="O30" s="3"/>
      <c r="P30" s="3"/>
      <c r="Q30" s="3"/>
      <c r="R30" s="3"/>
      <c r="S30" s="3" t="s">
        <v>207</v>
      </c>
      <c r="T30" s="3" t="s">
        <v>3990</v>
      </c>
      <c r="U30" s="3" t="s">
        <v>515</v>
      </c>
      <c r="V30" s="3"/>
      <c r="W30" s="3"/>
      <c r="X30" s="3" t="s">
        <v>198</v>
      </c>
      <c r="Y30" s="3" t="s">
        <v>3990</v>
      </c>
      <c r="Z30" s="3"/>
      <c r="AA30" s="3"/>
      <c r="AB30" s="3"/>
      <c r="AC30" s="3"/>
      <c r="AD30" s="3"/>
      <c r="AE30" s="3"/>
      <c r="AF30" s="3"/>
      <c r="AG30" s="3"/>
      <c r="AH30" s="3"/>
    </row>
    <row r="31" spans="1:34" x14ac:dyDescent="0.35">
      <c r="A31" s="3" t="s">
        <v>509</v>
      </c>
      <c r="B31" s="3" t="s">
        <v>517</v>
      </c>
      <c r="C31" s="3" t="s">
        <v>278</v>
      </c>
      <c r="D31" s="3" t="s">
        <v>28</v>
      </c>
      <c r="E31" s="3" t="s">
        <v>116</v>
      </c>
      <c r="F31" s="3" t="s">
        <v>3991</v>
      </c>
      <c r="G31" s="3"/>
      <c r="H31" s="3"/>
      <c r="I31" s="3"/>
      <c r="J31" s="3"/>
      <c r="K31" s="3"/>
      <c r="L31" s="3"/>
      <c r="M31" s="3" t="s">
        <v>563</v>
      </c>
      <c r="N31" s="3" t="s">
        <v>407</v>
      </c>
      <c r="O31" s="3"/>
      <c r="P31" s="3"/>
      <c r="Q31" s="3"/>
      <c r="R31" s="3"/>
      <c r="S31" s="3" t="s">
        <v>30</v>
      </c>
      <c r="T31" s="3" t="s">
        <v>3991</v>
      </c>
      <c r="U31" s="3" t="s">
        <v>517</v>
      </c>
      <c r="V31" s="3"/>
      <c r="W31" s="3"/>
      <c r="X31" s="3" t="s">
        <v>204</v>
      </c>
      <c r="Y31" s="3" t="s">
        <v>3991</v>
      </c>
      <c r="Z31" s="3"/>
      <c r="AA31" s="3"/>
      <c r="AB31" s="3"/>
      <c r="AC31" s="3"/>
      <c r="AD31" s="3"/>
      <c r="AE31" s="3"/>
      <c r="AF31" s="3"/>
      <c r="AG31" s="3"/>
      <c r="AH31" s="3"/>
    </row>
    <row r="32" spans="1:34" x14ac:dyDescent="0.35">
      <c r="A32" s="3" t="s">
        <v>519</v>
      </c>
      <c r="B32" s="3" t="s">
        <v>521</v>
      </c>
      <c r="C32" s="3" t="s">
        <v>287</v>
      </c>
      <c r="D32" s="3" t="s">
        <v>29</v>
      </c>
      <c r="E32" s="3" t="s">
        <v>117</v>
      </c>
      <c r="F32" s="3" t="s">
        <v>3992</v>
      </c>
      <c r="G32" s="3"/>
      <c r="H32" s="3"/>
      <c r="I32" s="3"/>
      <c r="J32" s="3"/>
      <c r="K32" s="3"/>
      <c r="L32" s="3"/>
      <c r="M32" s="3" t="s">
        <v>564</v>
      </c>
      <c r="N32" s="3" t="s">
        <v>408</v>
      </c>
      <c r="O32" s="3"/>
      <c r="P32" s="3"/>
      <c r="Q32" s="3"/>
      <c r="R32" s="3"/>
      <c r="S32" s="3" t="s">
        <v>209</v>
      </c>
      <c r="T32" s="3" t="s">
        <v>3992</v>
      </c>
      <c r="U32" s="3" t="s">
        <v>521</v>
      </c>
      <c r="V32" s="3"/>
      <c r="W32" s="3"/>
      <c r="X32" s="3" t="s">
        <v>205</v>
      </c>
      <c r="Y32" s="3" t="s">
        <v>3992</v>
      </c>
      <c r="Z32" s="3"/>
      <c r="AA32" s="3"/>
      <c r="AB32" s="3"/>
      <c r="AC32" s="3"/>
      <c r="AD32" s="3"/>
      <c r="AE32" s="3"/>
      <c r="AF32" s="3"/>
      <c r="AG32" s="3"/>
      <c r="AH32" s="3"/>
    </row>
    <row r="33" spans="1:34" x14ac:dyDescent="0.35">
      <c r="A33" s="3" t="s">
        <v>519</v>
      </c>
      <c r="B33" s="3" t="s">
        <v>523</v>
      </c>
      <c r="C33" s="3" t="s">
        <v>290</v>
      </c>
      <c r="D33" s="3" t="s">
        <v>33</v>
      </c>
      <c r="E33" s="3" t="s">
        <v>121</v>
      </c>
      <c r="F33" s="3" t="s">
        <v>3993</v>
      </c>
      <c r="G33" s="3"/>
      <c r="H33" s="3"/>
      <c r="I33" s="3"/>
      <c r="J33" s="3"/>
      <c r="K33" s="3"/>
      <c r="L33" s="3"/>
      <c r="M33" s="3" t="s">
        <v>565</v>
      </c>
      <c r="N33" s="3" t="s">
        <v>409</v>
      </c>
      <c r="O33" s="3"/>
      <c r="P33" s="3"/>
      <c r="Q33" s="3"/>
      <c r="R33" s="3"/>
      <c r="S33" s="3" t="s">
        <v>34</v>
      </c>
      <c r="T33" s="3" t="s">
        <v>3993</v>
      </c>
      <c r="U33" s="3" t="s">
        <v>523</v>
      </c>
      <c r="V33" s="3"/>
      <c r="W33" s="3"/>
      <c r="X33" s="3" t="s">
        <v>206</v>
      </c>
      <c r="Y33" s="3" t="s">
        <v>3993</v>
      </c>
      <c r="Z33" s="3"/>
      <c r="AA33" s="3"/>
      <c r="AB33" s="3"/>
      <c r="AC33" s="3"/>
      <c r="AD33" s="3"/>
      <c r="AE33" s="3"/>
      <c r="AF33" s="3"/>
      <c r="AG33" s="3"/>
      <c r="AH33" s="3"/>
    </row>
    <row r="34" spans="1:34" x14ac:dyDescent="0.35">
      <c r="A34" s="3" t="s">
        <v>519</v>
      </c>
      <c r="B34" s="3" t="s">
        <v>525</v>
      </c>
      <c r="C34" s="3" t="s">
        <v>292</v>
      </c>
      <c r="D34" s="3" t="s">
        <v>31</v>
      </c>
      <c r="E34" s="3" t="s">
        <v>119</v>
      </c>
      <c r="F34" s="3" t="s">
        <v>3994</v>
      </c>
      <c r="G34" s="3"/>
      <c r="H34" s="3"/>
      <c r="I34" s="3"/>
      <c r="J34" s="3"/>
      <c r="K34" s="3"/>
      <c r="L34" s="3"/>
      <c r="M34" s="3" t="s">
        <v>566</v>
      </c>
      <c r="N34" s="3" t="s">
        <v>567</v>
      </c>
      <c r="O34" s="3"/>
      <c r="P34" s="3"/>
      <c r="Q34" s="3"/>
      <c r="R34" s="3"/>
      <c r="S34" s="3" t="s">
        <v>34</v>
      </c>
      <c r="T34" s="3" t="s">
        <v>3994</v>
      </c>
      <c r="U34" s="3" t="s">
        <v>525</v>
      </c>
      <c r="V34" s="3"/>
      <c r="W34" s="3"/>
      <c r="X34" s="3" t="s">
        <v>208</v>
      </c>
      <c r="Y34" s="3" t="s">
        <v>3994</v>
      </c>
      <c r="Z34" s="3"/>
      <c r="AA34" s="3"/>
      <c r="AB34" s="3"/>
      <c r="AC34" s="3"/>
      <c r="AD34" s="3"/>
      <c r="AE34" s="3"/>
      <c r="AF34" s="3"/>
      <c r="AG34" s="3"/>
      <c r="AH34" s="3"/>
    </row>
    <row r="35" spans="1:34" x14ac:dyDescent="0.35">
      <c r="A35" s="3" t="s">
        <v>519</v>
      </c>
      <c r="B35" s="3" t="s">
        <v>527</v>
      </c>
      <c r="C35" s="3" t="s">
        <v>288</v>
      </c>
      <c r="D35" s="3" t="s">
        <v>34</v>
      </c>
      <c r="E35" s="3" t="s">
        <v>122</v>
      </c>
      <c r="F35" s="3" t="s">
        <v>3995</v>
      </c>
      <c r="G35" s="3"/>
      <c r="H35" s="3"/>
      <c r="I35" s="3"/>
      <c r="J35" s="3"/>
      <c r="K35" s="3"/>
      <c r="L35" s="3"/>
      <c r="M35" s="3" t="s">
        <v>568</v>
      </c>
      <c r="N35" s="3" t="s">
        <v>569</v>
      </c>
      <c r="O35" s="3"/>
      <c r="P35" s="3"/>
      <c r="Q35" s="3"/>
      <c r="R35" s="3"/>
      <c r="S35" s="3" t="s">
        <v>35</v>
      </c>
      <c r="T35" s="3" t="s">
        <v>3995</v>
      </c>
      <c r="U35" s="3" t="s">
        <v>527</v>
      </c>
      <c r="V35" s="3"/>
      <c r="W35" s="3"/>
      <c r="X35" s="3" t="s">
        <v>207</v>
      </c>
      <c r="Y35" s="3" t="s">
        <v>3995</v>
      </c>
      <c r="Z35" s="3"/>
      <c r="AA35" s="3"/>
      <c r="AB35" s="3"/>
      <c r="AC35" s="3"/>
      <c r="AD35" s="3"/>
      <c r="AE35" s="3"/>
      <c r="AF35" s="3"/>
      <c r="AG35" s="3"/>
      <c r="AH35" s="3"/>
    </row>
    <row r="36" spans="1:34" x14ac:dyDescent="0.35">
      <c r="A36" s="3" t="s">
        <v>529</v>
      </c>
      <c r="B36" s="3" t="s">
        <v>531</v>
      </c>
      <c r="C36" s="3" t="s">
        <v>293</v>
      </c>
      <c r="D36" s="3" t="s">
        <v>30</v>
      </c>
      <c r="E36" s="3" t="s">
        <v>118</v>
      </c>
      <c r="F36" s="3" t="s">
        <v>3996</v>
      </c>
      <c r="G36" s="3"/>
      <c r="H36" s="3"/>
      <c r="I36" s="3"/>
      <c r="J36" s="3"/>
      <c r="K36" s="3"/>
      <c r="L36" s="3"/>
      <c r="M36" s="3" t="s">
        <v>570</v>
      </c>
      <c r="N36" s="3" t="s">
        <v>410</v>
      </c>
      <c r="O36" s="3"/>
      <c r="P36" s="3"/>
      <c r="Q36" s="3"/>
      <c r="R36" s="3"/>
      <c r="S36" s="3" t="s">
        <v>35</v>
      </c>
      <c r="T36" s="3" t="s">
        <v>3996</v>
      </c>
      <c r="U36" s="3" t="s">
        <v>531</v>
      </c>
      <c r="V36" s="3"/>
      <c r="W36" s="3"/>
      <c r="X36" s="3" t="s">
        <v>30</v>
      </c>
      <c r="Y36" s="3" t="s">
        <v>3996</v>
      </c>
      <c r="Z36" s="3"/>
      <c r="AA36" s="3"/>
      <c r="AB36" s="3"/>
      <c r="AC36" s="3"/>
      <c r="AD36" s="3"/>
      <c r="AE36" s="3"/>
      <c r="AF36" s="3"/>
      <c r="AG36" s="3"/>
      <c r="AH36" s="3"/>
    </row>
    <row r="37" spans="1:34" x14ac:dyDescent="0.35">
      <c r="A37" s="3" t="s">
        <v>529</v>
      </c>
      <c r="B37" s="3" t="s">
        <v>532</v>
      </c>
      <c r="C37" s="3" t="s">
        <v>294</v>
      </c>
      <c r="D37" s="3" t="s">
        <v>32</v>
      </c>
      <c r="E37" s="3" t="s">
        <v>120</v>
      </c>
      <c r="F37" s="3" t="s">
        <v>3997</v>
      </c>
      <c r="G37" s="3"/>
      <c r="H37" s="3"/>
      <c r="I37" s="3"/>
      <c r="J37" s="3"/>
      <c r="K37" s="3"/>
      <c r="L37" s="3"/>
      <c r="M37" s="3" t="s">
        <v>571</v>
      </c>
      <c r="N37" s="3" t="s">
        <v>411</v>
      </c>
      <c r="O37" s="3"/>
      <c r="P37" s="3"/>
      <c r="Q37" s="3"/>
      <c r="R37" s="3"/>
      <c r="S37" s="3" t="s">
        <v>35</v>
      </c>
      <c r="T37" s="3" t="s">
        <v>3997</v>
      </c>
      <c r="U37" s="3" t="s">
        <v>532</v>
      </c>
      <c r="V37" s="3"/>
      <c r="W37" s="3"/>
      <c r="X37" s="3" t="s">
        <v>209</v>
      </c>
      <c r="Y37" s="3" t="s">
        <v>3997</v>
      </c>
      <c r="Z37" s="3"/>
      <c r="AA37" s="3"/>
      <c r="AB37" s="3"/>
      <c r="AC37" s="3"/>
      <c r="AD37" s="3"/>
      <c r="AE37" s="3"/>
      <c r="AF37" s="3"/>
      <c r="AG37" s="3"/>
      <c r="AH37" s="3"/>
    </row>
    <row r="38" spans="1:34" x14ac:dyDescent="0.35">
      <c r="A38" s="3" t="s">
        <v>529</v>
      </c>
      <c r="B38" s="3" t="s">
        <v>533</v>
      </c>
      <c r="C38" s="3" t="s">
        <v>3953</v>
      </c>
      <c r="D38" s="3" t="s">
        <v>3998</v>
      </c>
      <c r="E38" s="3" t="s">
        <v>3999</v>
      </c>
      <c r="F38" s="3" t="s">
        <v>4000</v>
      </c>
      <c r="G38" s="3"/>
      <c r="H38" s="3"/>
      <c r="I38" s="3"/>
      <c r="J38" s="3"/>
      <c r="K38" s="3"/>
      <c r="L38" s="3"/>
      <c r="M38" s="3" t="s">
        <v>572</v>
      </c>
      <c r="N38" s="3" t="s">
        <v>573</v>
      </c>
      <c r="O38" s="3"/>
      <c r="P38" s="3"/>
      <c r="Q38" s="3"/>
      <c r="R38" s="3"/>
      <c r="S38" s="3" t="s">
        <v>37</v>
      </c>
      <c r="T38" s="3" t="s">
        <v>4000</v>
      </c>
      <c r="U38" s="3" t="s">
        <v>533</v>
      </c>
      <c r="V38" s="3"/>
      <c r="W38" s="3"/>
      <c r="X38" s="3" t="s">
        <v>34</v>
      </c>
      <c r="Y38" s="3" t="s">
        <v>4000</v>
      </c>
      <c r="Z38" s="3"/>
      <c r="AA38" s="3"/>
      <c r="AB38" s="3"/>
      <c r="AC38" s="3"/>
      <c r="AD38" s="3"/>
      <c r="AE38" s="3"/>
      <c r="AF38" s="3"/>
      <c r="AG38" s="3"/>
      <c r="AH38" s="3"/>
    </row>
    <row r="39" spans="1:34" x14ac:dyDescent="0.35">
      <c r="A39" s="3" t="s">
        <v>529</v>
      </c>
      <c r="B39" s="3" t="s">
        <v>535</v>
      </c>
      <c r="C39" s="3" t="s">
        <v>3954</v>
      </c>
      <c r="D39" s="3" t="s">
        <v>4001</v>
      </c>
      <c r="E39" s="3" t="s">
        <v>4002</v>
      </c>
      <c r="F39" s="3" t="s">
        <v>4003</v>
      </c>
      <c r="G39" s="3"/>
      <c r="H39" s="3"/>
      <c r="I39" s="3"/>
      <c r="J39" s="3"/>
      <c r="K39" s="3"/>
      <c r="L39" s="3"/>
      <c r="M39" s="3" t="s">
        <v>574</v>
      </c>
      <c r="N39" s="3" t="s">
        <v>412</v>
      </c>
      <c r="O39" s="3"/>
      <c r="P39" s="3"/>
      <c r="Q39" s="3"/>
      <c r="R39" s="3"/>
      <c r="S39" s="3" t="s">
        <v>210</v>
      </c>
      <c r="T39" s="3" t="s">
        <v>4003</v>
      </c>
      <c r="U39" s="3" t="s">
        <v>535</v>
      </c>
      <c r="V39" s="3"/>
      <c r="W39" s="3"/>
      <c r="X39" s="3" t="s">
        <v>34</v>
      </c>
      <c r="Y39" s="3" t="s">
        <v>4003</v>
      </c>
      <c r="Z39" s="3"/>
      <c r="AA39" s="3"/>
      <c r="AB39" s="3"/>
      <c r="AC39" s="3"/>
      <c r="AD39" s="3"/>
      <c r="AE39" s="3"/>
      <c r="AF39" s="3"/>
      <c r="AG39" s="3"/>
      <c r="AH39" s="3"/>
    </row>
    <row r="40" spans="1:34" x14ac:dyDescent="0.35">
      <c r="A40" s="3" t="s">
        <v>537</v>
      </c>
      <c r="B40" s="3" t="s">
        <v>539</v>
      </c>
      <c r="C40" s="3" t="s">
        <v>3947</v>
      </c>
      <c r="D40" s="3" t="s">
        <v>4004</v>
      </c>
      <c r="E40" s="3" t="s">
        <v>4005</v>
      </c>
      <c r="F40" s="3" t="s">
        <v>4006</v>
      </c>
      <c r="G40" s="3"/>
      <c r="H40" s="3"/>
      <c r="I40" s="3"/>
      <c r="J40" s="3"/>
      <c r="K40" s="3"/>
      <c r="L40" s="3"/>
      <c r="M40" s="3" t="s">
        <v>575</v>
      </c>
      <c r="N40" s="3" t="s">
        <v>413</v>
      </c>
      <c r="O40" s="3"/>
      <c r="P40" s="3"/>
      <c r="Q40" s="3"/>
      <c r="R40" s="3"/>
      <c r="S40" s="3" t="s">
        <v>210</v>
      </c>
      <c r="T40" s="3" t="s">
        <v>4006</v>
      </c>
      <c r="U40" s="3" t="s">
        <v>539</v>
      </c>
      <c r="V40" s="3"/>
      <c r="W40" s="3"/>
      <c r="X40" s="3" t="s">
        <v>35</v>
      </c>
      <c r="Y40" s="3" t="s">
        <v>4006</v>
      </c>
      <c r="Z40" s="3"/>
      <c r="AA40" s="3"/>
      <c r="AB40" s="3"/>
      <c r="AC40" s="3"/>
      <c r="AD40" s="3"/>
      <c r="AE40" s="3"/>
      <c r="AF40" s="3"/>
      <c r="AG40" s="3"/>
      <c r="AH40" s="3"/>
    </row>
    <row r="41" spans="1:34" x14ac:dyDescent="0.35">
      <c r="A41" s="3" t="s">
        <v>537</v>
      </c>
      <c r="B41" s="3" t="s">
        <v>541</v>
      </c>
      <c r="C41" s="3" t="s">
        <v>3948</v>
      </c>
      <c r="D41" s="3" t="s">
        <v>4007</v>
      </c>
      <c r="E41" s="3" t="s">
        <v>4008</v>
      </c>
      <c r="F41" s="3" t="s">
        <v>4009</v>
      </c>
      <c r="G41" s="3"/>
      <c r="H41" s="3"/>
      <c r="I41" s="3"/>
      <c r="J41" s="3"/>
      <c r="K41" s="3"/>
      <c r="L41" s="3"/>
      <c r="M41" s="3" t="s">
        <v>576</v>
      </c>
      <c r="N41" s="3" t="s">
        <v>414</v>
      </c>
      <c r="O41" s="3"/>
      <c r="P41" s="3"/>
      <c r="Q41" s="3"/>
      <c r="R41" s="3"/>
      <c r="S41" s="3" t="s">
        <v>210</v>
      </c>
      <c r="T41" s="3" t="s">
        <v>4009</v>
      </c>
      <c r="U41" s="3" t="s">
        <v>541</v>
      </c>
      <c r="V41" s="3"/>
      <c r="W41" s="3"/>
      <c r="X41" s="3" t="s">
        <v>35</v>
      </c>
      <c r="Y41" s="3" t="s">
        <v>4009</v>
      </c>
      <c r="Z41" s="3"/>
      <c r="AA41" s="3"/>
      <c r="AB41" s="3"/>
      <c r="AC41" s="3"/>
      <c r="AD41" s="3"/>
      <c r="AE41" s="3"/>
      <c r="AF41" s="3"/>
      <c r="AG41" s="3"/>
      <c r="AH41" s="3"/>
    </row>
    <row r="42" spans="1:34" x14ac:dyDescent="0.35">
      <c r="A42" s="3" t="s">
        <v>537</v>
      </c>
      <c r="B42" s="3" t="s">
        <v>543</v>
      </c>
      <c r="C42" s="3" t="s">
        <v>295</v>
      </c>
      <c r="D42" s="3" t="s">
        <v>35</v>
      </c>
      <c r="E42" s="3" t="s">
        <v>123</v>
      </c>
      <c r="F42" s="3" t="s">
        <v>4010</v>
      </c>
      <c r="G42" s="3"/>
      <c r="H42" s="3"/>
      <c r="I42" s="3"/>
      <c r="J42" s="3"/>
      <c r="K42" s="3"/>
      <c r="L42" s="3"/>
      <c r="M42" s="3" t="s">
        <v>577</v>
      </c>
      <c r="N42" s="3" t="s">
        <v>324</v>
      </c>
      <c r="O42" s="3"/>
      <c r="P42" s="3"/>
      <c r="Q42" s="3"/>
      <c r="R42" s="3"/>
      <c r="S42" s="3" t="s">
        <v>211</v>
      </c>
      <c r="T42" s="3" t="s">
        <v>4010</v>
      </c>
      <c r="U42" s="3" t="s">
        <v>543</v>
      </c>
      <c r="V42" s="3"/>
      <c r="W42" s="3"/>
      <c r="X42" s="3" t="s">
        <v>35</v>
      </c>
      <c r="Y42" s="3" t="s">
        <v>4010</v>
      </c>
      <c r="Z42" s="3"/>
      <c r="AA42" s="3"/>
      <c r="AB42" s="3"/>
      <c r="AC42" s="3"/>
      <c r="AD42" s="3"/>
      <c r="AE42" s="3"/>
      <c r="AF42" s="3"/>
      <c r="AG42" s="3"/>
      <c r="AH42" s="3"/>
    </row>
    <row r="43" spans="1:34" x14ac:dyDescent="0.35">
      <c r="A43" s="3" t="s">
        <v>545</v>
      </c>
      <c r="B43" s="3" t="s">
        <v>547</v>
      </c>
      <c r="C43" s="3" t="s">
        <v>296</v>
      </c>
      <c r="D43" s="3" t="s">
        <v>37</v>
      </c>
      <c r="E43" s="3" t="s">
        <v>125</v>
      </c>
      <c r="F43" s="3" t="s">
        <v>4011</v>
      </c>
      <c r="G43" s="3"/>
      <c r="H43" s="3"/>
      <c r="I43" s="3"/>
      <c r="J43" s="3"/>
      <c r="K43" s="3"/>
      <c r="L43" s="3"/>
      <c r="M43" s="3" t="s">
        <v>578</v>
      </c>
      <c r="N43" s="3" t="s">
        <v>323</v>
      </c>
      <c r="O43" s="3"/>
      <c r="P43" s="3"/>
      <c r="Q43" s="3"/>
      <c r="R43" s="3"/>
      <c r="S43" s="3" t="s">
        <v>211</v>
      </c>
      <c r="T43" s="3" t="s">
        <v>4011</v>
      </c>
      <c r="U43" s="3" t="s">
        <v>547</v>
      </c>
      <c r="V43" s="3"/>
      <c r="W43" s="3"/>
      <c r="X43" s="3" t="s">
        <v>37</v>
      </c>
      <c r="Y43" s="3" t="s">
        <v>4011</v>
      </c>
      <c r="Z43" s="3"/>
      <c r="AA43" s="3"/>
      <c r="AB43" s="3"/>
      <c r="AC43" s="3"/>
      <c r="AD43" s="3"/>
      <c r="AE43" s="3"/>
      <c r="AF43" s="3"/>
      <c r="AG43" s="3"/>
      <c r="AH43" s="3"/>
    </row>
    <row r="44" spans="1:34" x14ac:dyDescent="0.35">
      <c r="A44" s="3" t="s">
        <v>548</v>
      </c>
      <c r="B44" s="3" t="s">
        <v>548</v>
      </c>
      <c r="C44" s="3" t="s">
        <v>297</v>
      </c>
      <c r="D44" s="3" t="s">
        <v>40</v>
      </c>
      <c r="E44" s="3" t="s">
        <v>128</v>
      </c>
      <c r="F44" s="3" t="s">
        <v>3876</v>
      </c>
      <c r="G44" s="3"/>
      <c r="H44" s="3"/>
      <c r="I44" s="3"/>
      <c r="J44" s="3"/>
      <c r="K44" s="3"/>
      <c r="L44" s="3"/>
      <c r="M44" s="3" t="s">
        <v>579</v>
      </c>
      <c r="N44" s="3" t="s">
        <v>415</v>
      </c>
      <c r="O44" s="3"/>
      <c r="P44" s="3"/>
      <c r="Q44" s="3"/>
      <c r="R44" s="3"/>
      <c r="S44" s="3" t="s">
        <v>211</v>
      </c>
      <c r="T44" s="3" t="s">
        <v>3876</v>
      </c>
      <c r="U44" s="3" t="s">
        <v>548</v>
      </c>
      <c r="V44" s="3"/>
      <c r="W44" s="3"/>
      <c r="X44" s="3" t="s">
        <v>210</v>
      </c>
      <c r="Y44" s="3" t="s">
        <v>3876</v>
      </c>
      <c r="Z44" s="3"/>
      <c r="AA44" s="3"/>
      <c r="AB44" s="3"/>
      <c r="AC44" s="3"/>
      <c r="AD44" s="3"/>
      <c r="AE44" s="3"/>
      <c r="AF44" s="3"/>
      <c r="AG44" s="3"/>
      <c r="AH44" s="3"/>
    </row>
    <row r="45" spans="1:34" x14ac:dyDescent="0.35">
      <c r="A45" s="3" t="s">
        <v>549</v>
      </c>
      <c r="B45" s="3" t="s">
        <v>549</v>
      </c>
      <c r="C45" s="3" t="s">
        <v>1026</v>
      </c>
      <c r="D45" s="3" t="s">
        <v>330</v>
      </c>
      <c r="E45" s="3" t="s">
        <v>364</v>
      </c>
      <c r="F45" s="3" t="s">
        <v>3877</v>
      </c>
      <c r="G45" s="3"/>
      <c r="H45" s="3"/>
      <c r="I45" s="3"/>
      <c r="J45" s="3"/>
      <c r="K45" s="3"/>
      <c r="L45" s="3"/>
      <c r="M45" s="3" t="s">
        <v>580</v>
      </c>
      <c r="N45" s="3" t="s">
        <v>581</v>
      </c>
      <c r="O45" s="3"/>
      <c r="P45" s="3"/>
      <c r="Q45" s="3"/>
      <c r="R45" s="3"/>
      <c r="S45" s="3" t="s">
        <v>215</v>
      </c>
      <c r="T45" s="3" t="s">
        <v>3877</v>
      </c>
      <c r="U45" s="3" t="s">
        <v>549</v>
      </c>
      <c r="V45" s="3"/>
      <c r="W45" s="3"/>
      <c r="X45" s="3" t="s">
        <v>210</v>
      </c>
      <c r="Y45" s="3" t="s">
        <v>3877</v>
      </c>
      <c r="Z45" s="3"/>
      <c r="AA45" s="3"/>
      <c r="AB45" s="3"/>
      <c r="AC45" s="3"/>
      <c r="AD45" s="3"/>
      <c r="AE45" s="3"/>
      <c r="AF45" s="3"/>
      <c r="AG45" s="3"/>
      <c r="AH45" s="3"/>
    </row>
    <row r="46" spans="1:34" x14ac:dyDescent="0.35">
      <c r="A46" s="3" t="s">
        <v>550</v>
      </c>
      <c r="B46" s="3" t="s">
        <v>550</v>
      </c>
      <c r="C46" s="3" t="s">
        <v>196</v>
      </c>
      <c r="D46" s="3" t="s">
        <v>41</v>
      </c>
      <c r="E46" s="3" t="s">
        <v>129</v>
      </c>
      <c r="F46" s="3" t="s">
        <v>3878</v>
      </c>
      <c r="G46" s="3"/>
      <c r="H46" s="3"/>
      <c r="I46" s="3"/>
      <c r="J46" s="3"/>
      <c r="K46" s="3"/>
      <c r="L46" s="3"/>
      <c r="M46" s="3" t="s">
        <v>582</v>
      </c>
      <c r="N46" s="3" t="s">
        <v>583</v>
      </c>
      <c r="O46" s="3"/>
      <c r="P46" s="3"/>
      <c r="Q46" s="3"/>
      <c r="R46" s="3"/>
      <c r="S46" s="3" t="s">
        <v>211</v>
      </c>
      <c r="T46" s="3" t="s">
        <v>3878</v>
      </c>
      <c r="U46" s="3" t="s">
        <v>550</v>
      </c>
      <c r="V46" s="3"/>
      <c r="W46" s="3"/>
      <c r="X46" s="3" t="s">
        <v>210</v>
      </c>
      <c r="Y46" s="3" t="s">
        <v>3878</v>
      </c>
      <c r="Z46" s="3"/>
      <c r="AA46" s="3"/>
      <c r="AB46" s="3"/>
      <c r="AC46" s="3"/>
      <c r="AD46" s="3"/>
      <c r="AE46" s="3"/>
      <c r="AF46" s="3"/>
      <c r="AG46" s="3"/>
      <c r="AH46" s="3"/>
    </row>
    <row r="47" spans="1:34" x14ac:dyDescent="0.35">
      <c r="A47" s="3" t="s">
        <v>552</v>
      </c>
      <c r="B47" s="3" t="s">
        <v>552</v>
      </c>
      <c r="C47" s="3" t="s">
        <v>298</v>
      </c>
      <c r="D47" s="3" t="s">
        <v>42</v>
      </c>
      <c r="E47" s="3" t="s">
        <v>130</v>
      </c>
      <c r="F47" s="3" t="s">
        <v>3879</v>
      </c>
      <c r="G47" s="3"/>
      <c r="H47" s="3"/>
      <c r="I47" s="3"/>
      <c r="J47" s="3"/>
      <c r="K47" s="3"/>
      <c r="L47" s="3"/>
      <c r="M47" s="3" t="s">
        <v>584</v>
      </c>
      <c r="N47" s="3" t="s">
        <v>416</v>
      </c>
      <c r="O47" s="3"/>
      <c r="P47" s="3"/>
      <c r="Q47" s="3"/>
      <c r="R47" s="3"/>
      <c r="S47" s="3" t="s">
        <v>212</v>
      </c>
      <c r="T47" s="3" t="s">
        <v>3879</v>
      </c>
      <c r="U47" s="3" t="s">
        <v>552</v>
      </c>
      <c r="V47" s="3"/>
      <c r="W47" s="3"/>
      <c r="X47" s="3" t="s">
        <v>211</v>
      </c>
      <c r="Y47" s="3" t="s">
        <v>3879</v>
      </c>
      <c r="Z47" s="3"/>
      <c r="AA47" s="3"/>
      <c r="AB47" s="3"/>
      <c r="AC47" s="3"/>
      <c r="AD47" s="3"/>
      <c r="AE47" s="3"/>
      <c r="AF47" s="3"/>
      <c r="AG47" s="3"/>
      <c r="AH47" s="3"/>
    </row>
    <row r="48" spans="1:34" x14ac:dyDescent="0.35">
      <c r="A48" s="3" t="s">
        <v>553</v>
      </c>
      <c r="B48" s="3" t="s">
        <v>553</v>
      </c>
      <c r="C48" s="3" t="s">
        <v>299</v>
      </c>
      <c r="D48" s="3" t="s">
        <v>43</v>
      </c>
      <c r="E48" s="3" t="s">
        <v>131</v>
      </c>
      <c r="F48" s="3" t="s">
        <v>3880</v>
      </c>
      <c r="G48" s="3"/>
      <c r="H48" s="3"/>
      <c r="I48" s="3"/>
      <c r="J48" s="3"/>
      <c r="K48" s="3"/>
      <c r="L48" s="3"/>
      <c r="M48" s="3" t="s">
        <v>585</v>
      </c>
      <c r="N48" s="3" t="s">
        <v>190</v>
      </c>
      <c r="O48" s="3"/>
      <c r="P48" s="3"/>
      <c r="Q48" s="3"/>
      <c r="R48" s="3"/>
      <c r="S48" s="3" t="s">
        <v>215</v>
      </c>
      <c r="T48" s="3" t="s">
        <v>3880</v>
      </c>
      <c r="U48" s="3" t="s">
        <v>553</v>
      </c>
      <c r="V48" s="3"/>
      <c r="W48" s="3"/>
      <c r="X48" s="3" t="s">
        <v>211</v>
      </c>
      <c r="Y48" s="3" t="s">
        <v>3880</v>
      </c>
      <c r="Z48" s="3"/>
      <c r="AA48" s="3"/>
      <c r="AB48" s="3"/>
      <c r="AC48" s="3"/>
      <c r="AD48" s="3"/>
      <c r="AE48" s="3"/>
      <c r="AF48" s="3"/>
      <c r="AG48" s="3"/>
      <c r="AH48" s="3"/>
    </row>
    <row r="49" spans="1:34" x14ac:dyDescent="0.35">
      <c r="A49" s="3" t="s">
        <v>554</v>
      </c>
      <c r="B49" s="3" t="s">
        <v>554</v>
      </c>
      <c r="C49" s="3" t="s">
        <v>301</v>
      </c>
      <c r="D49" s="3" t="s">
        <v>45</v>
      </c>
      <c r="E49" s="3" t="s">
        <v>133</v>
      </c>
      <c r="F49" s="3" t="s">
        <v>3881</v>
      </c>
      <c r="G49" s="3"/>
      <c r="H49" s="3"/>
      <c r="I49" s="3"/>
      <c r="J49" s="3"/>
      <c r="K49" s="3"/>
      <c r="L49" s="3"/>
      <c r="M49" s="3" t="s">
        <v>586</v>
      </c>
      <c r="N49" s="3" t="s">
        <v>417</v>
      </c>
      <c r="O49" s="3"/>
      <c r="P49" s="3"/>
      <c r="Q49" s="3"/>
      <c r="R49" s="3"/>
      <c r="S49" s="3" t="s">
        <v>215</v>
      </c>
      <c r="T49" s="3" t="s">
        <v>3881</v>
      </c>
      <c r="U49" s="3" t="s">
        <v>554</v>
      </c>
      <c r="V49" s="3"/>
      <c r="W49" s="3"/>
      <c r="X49" s="3" t="s">
        <v>211</v>
      </c>
      <c r="Y49" s="3" t="s">
        <v>3881</v>
      </c>
      <c r="Z49" s="3"/>
      <c r="AA49" s="3"/>
      <c r="AB49" s="3"/>
      <c r="AC49" s="3"/>
      <c r="AD49" s="3"/>
      <c r="AE49" s="3"/>
      <c r="AF49" s="3"/>
      <c r="AG49" s="3"/>
      <c r="AH49" s="3"/>
    </row>
    <row r="50" spans="1:34" x14ac:dyDescent="0.35">
      <c r="A50" s="3" t="s">
        <v>555</v>
      </c>
      <c r="B50" s="3" t="s">
        <v>555</v>
      </c>
      <c r="C50" s="3" t="s">
        <v>302</v>
      </c>
      <c r="D50" s="3" t="s">
        <v>46</v>
      </c>
      <c r="E50" s="3" t="s">
        <v>134</v>
      </c>
      <c r="F50" s="3" t="s">
        <v>3882</v>
      </c>
      <c r="G50" s="3"/>
      <c r="H50" s="3"/>
      <c r="I50" s="3"/>
      <c r="J50" s="3"/>
      <c r="K50" s="3"/>
      <c r="L50" s="3"/>
      <c r="M50" s="3" t="s">
        <v>587</v>
      </c>
      <c r="N50" s="3" t="s">
        <v>418</v>
      </c>
      <c r="O50" s="3"/>
      <c r="P50" s="3"/>
      <c r="Q50" s="3"/>
      <c r="R50" s="3"/>
      <c r="S50" s="3" t="s">
        <v>215</v>
      </c>
      <c r="T50" s="3" t="s">
        <v>3882</v>
      </c>
      <c r="U50" s="3" t="s">
        <v>555</v>
      </c>
      <c r="V50" s="3"/>
      <c r="W50" s="3"/>
      <c r="X50" s="3" t="s">
        <v>215</v>
      </c>
      <c r="Y50" s="3" t="s">
        <v>3882</v>
      </c>
      <c r="Z50" s="3"/>
      <c r="AA50" s="3"/>
      <c r="AB50" s="3"/>
      <c r="AC50" s="3"/>
      <c r="AD50" s="3"/>
      <c r="AE50" s="3"/>
      <c r="AF50" s="3"/>
      <c r="AG50" s="3"/>
      <c r="AH50" s="3"/>
    </row>
    <row r="51" spans="1:34" x14ac:dyDescent="0.35">
      <c r="A51" s="3" t="s">
        <v>556</v>
      </c>
      <c r="B51" s="3" t="s">
        <v>556</v>
      </c>
      <c r="C51" s="3" t="s">
        <v>300</v>
      </c>
      <c r="D51" s="3" t="s">
        <v>44</v>
      </c>
      <c r="E51" s="3" t="s">
        <v>132</v>
      </c>
      <c r="F51" s="3" t="s">
        <v>3883</v>
      </c>
      <c r="G51" s="3"/>
      <c r="H51" s="3"/>
      <c r="I51" s="3"/>
      <c r="J51" s="3"/>
      <c r="K51" s="3"/>
      <c r="L51" s="3"/>
      <c r="M51" s="3" t="s">
        <v>588</v>
      </c>
      <c r="N51" s="3" t="s">
        <v>419</v>
      </c>
      <c r="O51" s="3"/>
      <c r="P51" s="3"/>
      <c r="Q51" s="3"/>
      <c r="R51" s="3"/>
      <c r="S51" s="3" t="s">
        <v>217</v>
      </c>
      <c r="T51" s="3" t="s">
        <v>3883</v>
      </c>
      <c r="U51" s="3" t="s">
        <v>556</v>
      </c>
      <c r="V51" s="3"/>
      <c r="W51" s="3"/>
      <c r="X51" s="3" t="s">
        <v>211</v>
      </c>
      <c r="Y51" s="3" t="s">
        <v>3883</v>
      </c>
      <c r="Z51" s="3"/>
      <c r="AA51" s="3"/>
      <c r="AB51" s="3"/>
      <c r="AC51" s="3"/>
      <c r="AD51" s="3"/>
      <c r="AE51" s="3"/>
      <c r="AF51" s="3"/>
      <c r="AG51" s="3"/>
      <c r="AH51" s="3"/>
    </row>
    <row r="52" spans="1:34" x14ac:dyDescent="0.35">
      <c r="A52" s="3" t="s">
        <v>557</v>
      </c>
      <c r="B52" s="3" t="s">
        <v>557</v>
      </c>
      <c r="C52" s="3" t="s">
        <v>303</v>
      </c>
      <c r="D52" s="3" t="s">
        <v>50</v>
      </c>
      <c r="E52" s="3" t="s">
        <v>138</v>
      </c>
      <c r="F52" s="3" t="s">
        <v>3884</v>
      </c>
      <c r="G52" s="3"/>
      <c r="H52" s="3"/>
      <c r="I52" s="3"/>
      <c r="J52" s="3"/>
      <c r="K52" s="3"/>
      <c r="L52" s="3"/>
      <c r="M52" s="3" t="s">
        <v>589</v>
      </c>
      <c r="N52" s="3" t="s">
        <v>420</v>
      </c>
      <c r="O52" s="3"/>
      <c r="P52" s="3"/>
      <c r="Q52" s="3"/>
      <c r="R52" s="3"/>
      <c r="S52" s="3" t="s">
        <v>217</v>
      </c>
      <c r="T52" s="3" t="s">
        <v>3884</v>
      </c>
      <c r="U52" s="3" t="s">
        <v>557</v>
      </c>
      <c r="V52" s="3"/>
      <c r="W52" s="3"/>
      <c r="X52" s="3" t="s">
        <v>212</v>
      </c>
      <c r="Y52" s="3" t="s">
        <v>3884</v>
      </c>
      <c r="Z52" s="3"/>
      <c r="AA52" s="3"/>
      <c r="AB52" s="3"/>
      <c r="AC52" s="3"/>
      <c r="AD52" s="3"/>
      <c r="AE52" s="3"/>
      <c r="AF52" s="3"/>
      <c r="AG52" s="3"/>
      <c r="AH52" s="3"/>
    </row>
    <row r="53" spans="1:34" x14ac:dyDescent="0.35">
      <c r="A53" s="3" t="s">
        <v>559</v>
      </c>
      <c r="B53" s="3" t="s">
        <v>559</v>
      </c>
      <c r="C53" s="3" t="s">
        <v>792</v>
      </c>
      <c r="D53" s="3" t="s">
        <v>215</v>
      </c>
      <c r="E53" s="3" t="s">
        <v>240</v>
      </c>
      <c r="F53" s="3" t="s">
        <v>3885</v>
      </c>
      <c r="G53" s="3"/>
      <c r="H53" s="3"/>
      <c r="I53" s="3"/>
      <c r="J53" s="3"/>
      <c r="K53" s="3"/>
      <c r="L53" s="3"/>
      <c r="M53" s="3" t="s">
        <v>590</v>
      </c>
      <c r="N53" s="3" t="s">
        <v>421</v>
      </c>
      <c r="O53" s="3"/>
      <c r="P53" s="3"/>
      <c r="Q53" s="3"/>
      <c r="R53" s="3"/>
      <c r="S53" s="3" t="s">
        <v>18</v>
      </c>
      <c r="T53" s="3" t="s">
        <v>3885</v>
      </c>
      <c r="U53" s="3" t="s">
        <v>559</v>
      </c>
      <c r="V53" s="3"/>
      <c r="W53" s="3"/>
      <c r="X53" s="3" t="s">
        <v>215</v>
      </c>
      <c r="Y53" s="3" t="s">
        <v>3885</v>
      </c>
      <c r="Z53" s="3"/>
      <c r="AA53" s="3"/>
      <c r="AB53" s="3"/>
      <c r="AC53" s="3"/>
      <c r="AD53" s="3"/>
      <c r="AE53" s="3"/>
      <c r="AF53" s="3"/>
      <c r="AG53" s="3"/>
      <c r="AH53" s="3"/>
    </row>
    <row r="54" spans="1:34" x14ac:dyDescent="0.35">
      <c r="A54" s="3" t="s">
        <v>560</v>
      </c>
      <c r="B54" s="3" t="s">
        <v>560</v>
      </c>
      <c r="C54" s="3" t="s">
        <v>305</v>
      </c>
      <c r="D54" s="3" t="s">
        <v>55</v>
      </c>
      <c r="E54" s="3" t="s">
        <v>143</v>
      </c>
      <c r="F54" s="3" t="s">
        <v>3886</v>
      </c>
      <c r="G54" s="3"/>
      <c r="H54" s="3"/>
      <c r="I54" s="3"/>
      <c r="J54" s="3"/>
      <c r="K54" s="3"/>
      <c r="L54" s="3"/>
      <c r="M54" s="3" t="s">
        <v>591</v>
      </c>
      <c r="N54" s="3" t="s">
        <v>422</v>
      </c>
      <c r="O54" s="3"/>
      <c r="P54" s="3"/>
      <c r="Q54" s="3"/>
      <c r="R54" s="3"/>
      <c r="S54" s="3" t="s">
        <v>59</v>
      </c>
      <c r="T54" s="3" t="s">
        <v>3886</v>
      </c>
      <c r="U54" s="3" t="s">
        <v>560</v>
      </c>
      <c r="V54" s="3"/>
      <c r="W54" s="3"/>
      <c r="X54" s="3" t="s">
        <v>215</v>
      </c>
      <c r="Y54" s="3" t="s">
        <v>3886</v>
      </c>
      <c r="Z54" s="3"/>
      <c r="AA54" s="3"/>
      <c r="AB54" s="3"/>
      <c r="AC54" s="3"/>
      <c r="AD54" s="3"/>
      <c r="AE54" s="3"/>
      <c r="AF54" s="3"/>
      <c r="AG54" s="3"/>
      <c r="AH54" s="3"/>
    </row>
    <row r="55" spans="1:34" x14ac:dyDescent="0.35">
      <c r="A55" s="3" t="s">
        <v>561</v>
      </c>
      <c r="B55" s="3" t="s">
        <v>561</v>
      </c>
      <c r="C55" s="3" t="s">
        <v>304</v>
      </c>
      <c r="D55" s="3" t="s">
        <v>54</v>
      </c>
      <c r="E55" s="3" t="s">
        <v>142</v>
      </c>
      <c r="F55" s="3" t="s">
        <v>3887</v>
      </c>
      <c r="G55" s="3"/>
      <c r="H55" s="3"/>
      <c r="I55" s="3"/>
      <c r="J55" s="3"/>
      <c r="K55" s="3"/>
      <c r="L55" s="3"/>
      <c r="M55" s="3" t="s">
        <v>592</v>
      </c>
      <c r="N55" s="3" t="s">
        <v>329</v>
      </c>
      <c r="O55" s="3"/>
      <c r="P55" s="3"/>
      <c r="Q55" s="3"/>
      <c r="R55" s="3"/>
      <c r="S55" s="3" t="s">
        <v>62</v>
      </c>
      <c r="T55" s="3" t="s">
        <v>3887</v>
      </c>
      <c r="U55" s="3" t="s">
        <v>561</v>
      </c>
      <c r="V55" s="3"/>
      <c r="W55" s="3"/>
      <c r="X55" s="3" t="s">
        <v>215</v>
      </c>
      <c r="Y55" s="3" t="s">
        <v>3887</v>
      </c>
      <c r="Z55" s="3"/>
      <c r="AA55" s="3"/>
      <c r="AB55" s="3"/>
      <c r="AC55" s="3"/>
      <c r="AD55" s="3"/>
      <c r="AE55" s="3"/>
      <c r="AF55" s="3"/>
      <c r="AG55" s="3"/>
      <c r="AH55" s="3"/>
    </row>
    <row r="56" spans="1:34" x14ac:dyDescent="0.35">
      <c r="A56" s="3" t="s">
        <v>563</v>
      </c>
      <c r="B56" s="3" t="s">
        <v>563</v>
      </c>
      <c r="C56" s="3" t="s">
        <v>667</v>
      </c>
      <c r="D56" s="3" t="s">
        <v>332</v>
      </c>
      <c r="E56" s="3" t="s">
        <v>366</v>
      </c>
      <c r="F56" s="3" t="s">
        <v>3888</v>
      </c>
      <c r="G56" s="3"/>
      <c r="H56" s="3"/>
      <c r="I56" s="3"/>
      <c r="J56" s="3"/>
      <c r="K56" s="3"/>
      <c r="L56" s="3"/>
      <c r="M56" s="3" t="s">
        <v>593</v>
      </c>
      <c r="N56" s="3" t="s">
        <v>423</v>
      </c>
      <c r="O56" s="3"/>
      <c r="P56" s="3"/>
      <c r="Q56" s="3"/>
      <c r="R56" s="3"/>
      <c r="S56" s="3" t="s">
        <v>62</v>
      </c>
      <c r="T56" s="3" t="s">
        <v>3888</v>
      </c>
      <c r="U56" s="3" t="s">
        <v>563</v>
      </c>
      <c r="V56" s="3"/>
      <c r="W56" s="3"/>
      <c r="X56" s="3" t="s">
        <v>217</v>
      </c>
      <c r="Y56" s="3" t="s">
        <v>3888</v>
      </c>
      <c r="Z56" s="3"/>
      <c r="AA56" s="3"/>
      <c r="AB56" s="3"/>
      <c r="AC56" s="3"/>
      <c r="AD56" s="3"/>
      <c r="AE56" s="3"/>
      <c r="AF56" s="3"/>
      <c r="AG56" s="3"/>
      <c r="AH56" s="3"/>
    </row>
    <row r="57" spans="1:34" x14ac:dyDescent="0.35">
      <c r="A57" s="3" t="s">
        <v>564</v>
      </c>
      <c r="B57" s="3" t="s">
        <v>564</v>
      </c>
      <c r="C57" s="3" t="s">
        <v>306</v>
      </c>
      <c r="D57" s="3" t="s">
        <v>56</v>
      </c>
      <c r="E57" s="3" t="s">
        <v>144</v>
      </c>
      <c r="F57" s="3" t="s">
        <v>3889</v>
      </c>
      <c r="G57" s="3"/>
      <c r="H57" s="3"/>
      <c r="I57" s="3"/>
      <c r="J57" s="3"/>
      <c r="K57" s="3"/>
      <c r="L57" s="3"/>
      <c r="M57" s="3" t="s">
        <v>594</v>
      </c>
      <c r="N57" s="3" t="s">
        <v>424</v>
      </c>
      <c r="O57" s="3"/>
      <c r="P57" s="3"/>
      <c r="Q57" s="3"/>
      <c r="R57" s="3"/>
      <c r="S57" s="3" t="s">
        <v>66</v>
      </c>
      <c r="T57" s="3" t="s">
        <v>3889</v>
      </c>
      <c r="U57" s="3" t="s">
        <v>564</v>
      </c>
      <c r="V57" s="3"/>
      <c r="W57" s="3"/>
      <c r="X57" s="3" t="s">
        <v>217</v>
      </c>
      <c r="Y57" s="3" t="s">
        <v>3889</v>
      </c>
      <c r="Z57" s="3"/>
      <c r="AA57" s="3"/>
      <c r="AB57" s="3"/>
      <c r="AC57" s="3"/>
      <c r="AD57" s="3"/>
      <c r="AE57" s="3"/>
      <c r="AF57" s="3"/>
      <c r="AG57" s="3"/>
      <c r="AH57" s="3"/>
    </row>
    <row r="58" spans="1:34" x14ac:dyDescent="0.35">
      <c r="A58" s="3" t="s">
        <v>565</v>
      </c>
      <c r="B58" s="3" t="s">
        <v>565</v>
      </c>
      <c r="C58" s="3" t="s">
        <v>307</v>
      </c>
      <c r="D58" s="3" t="s">
        <v>57</v>
      </c>
      <c r="E58" s="3" t="s">
        <v>145</v>
      </c>
      <c r="F58" s="3" t="s">
        <v>3890</v>
      </c>
      <c r="G58" s="3"/>
      <c r="H58" s="3"/>
      <c r="I58" s="3"/>
      <c r="J58" s="3"/>
      <c r="K58" s="3"/>
      <c r="L58" s="3"/>
      <c r="M58" s="3" t="s">
        <v>595</v>
      </c>
      <c r="N58" s="3" t="s">
        <v>425</v>
      </c>
      <c r="O58" s="3"/>
      <c r="P58" s="3"/>
      <c r="Q58" s="3"/>
      <c r="R58" s="3"/>
      <c r="S58" s="3" t="s">
        <v>66</v>
      </c>
      <c r="T58" s="3" t="s">
        <v>3890</v>
      </c>
      <c r="U58" s="3" t="s">
        <v>565</v>
      </c>
      <c r="V58" s="3"/>
      <c r="W58" s="3"/>
      <c r="X58" s="3" t="s">
        <v>18</v>
      </c>
      <c r="Y58" s="3" t="s">
        <v>3890</v>
      </c>
      <c r="Z58" s="3"/>
      <c r="AA58" s="3"/>
      <c r="AB58" s="3"/>
      <c r="AC58" s="3"/>
      <c r="AD58" s="3"/>
      <c r="AE58" s="3"/>
      <c r="AF58" s="3"/>
      <c r="AG58" s="3"/>
      <c r="AH58" s="3"/>
    </row>
    <row r="59" spans="1:34" x14ac:dyDescent="0.35">
      <c r="A59" s="3" t="s">
        <v>566</v>
      </c>
      <c r="B59" s="3" t="s">
        <v>566</v>
      </c>
      <c r="C59" s="3" t="s">
        <v>308</v>
      </c>
      <c r="D59" s="3" t="s">
        <v>59</v>
      </c>
      <c r="E59" s="3" t="s">
        <v>147</v>
      </c>
      <c r="F59" s="3" t="s">
        <v>3891</v>
      </c>
      <c r="G59" s="3"/>
      <c r="H59" s="3"/>
      <c r="I59" s="3"/>
      <c r="J59" s="3"/>
      <c r="K59" s="3"/>
      <c r="L59" s="3"/>
      <c r="M59" s="3" t="s">
        <v>596</v>
      </c>
      <c r="N59" s="3" t="s">
        <v>426</v>
      </c>
      <c r="O59" s="3"/>
      <c r="P59" s="3"/>
      <c r="Q59" s="3"/>
      <c r="R59" s="3"/>
      <c r="S59" s="3" t="s">
        <v>66</v>
      </c>
      <c r="T59" s="3" t="s">
        <v>3891</v>
      </c>
      <c r="U59" s="3" t="s">
        <v>566</v>
      </c>
      <c r="V59" s="3"/>
      <c r="W59" s="3"/>
      <c r="X59" s="3" t="s">
        <v>59</v>
      </c>
      <c r="Y59" s="3" t="s">
        <v>3891</v>
      </c>
      <c r="Z59" s="3"/>
      <c r="AA59" s="3"/>
      <c r="AB59" s="3"/>
      <c r="AC59" s="3"/>
      <c r="AD59" s="3"/>
      <c r="AE59" s="3"/>
      <c r="AF59" s="3"/>
      <c r="AG59" s="3"/>
      <c r="AH59" s="3"/>
    </row>
    <row r="60" spans="1:34" x14ac:dyDescent="0.35">
      <c r="A60" s="3" t="s">
        <v>568</v>
      </c>
      <c r="B60" s="3" t="s">
        <v>568</v>
      </c>
      <c r="C60" s="3" t="s">
        <v>309</v>
      </c>
      <c r="D60" s="3" t="s">
        <v>62</v>
      </c>
      <c r="E60" s="3" t="s">
        <v>150</v>
      </c>
      <c r="F60" s="3" t="s">
        <v>3892</v>
      </c>
      <c r="G60" s="3"/>
      <c r="H60" s="3"/>
      <c r="I60" s="3"/>
      <c r="J60" s="3"/>
      <c r="K60" s="3"/>
      <c r="L60" s="3"/>
      <c r="M60" s="3" t="s">
        <v>597</v>
      </c>
      <c r="N60" s="3" t="s">
        <v>427</v>
      </c>
      <c r="O60" s="3"/>
      <c r="P60" s="3"/>
      <c r="Q60" s="3"/>
      <c r="R60" s="3"/>
      <c r="S60" s="3" t="s">
        <v>66</v>
      </c>
      <c r="T60" s="3" t="s">
        <v>3892</v>
      </c>
      <c r="U60" s="3" t="s">
        <v>568</v>
      </c>
      <c r="V60" s="3"/>
      <c r="W60" s="3"/>
      <c r="X60" s="3" t="s">
        <v>62</v>
      </c>
      <c r="Y60" s="3" t="s">
        <v>3892</v>
      </c>
      <c r="Z60" s="3"/>
      <c r="AA60" s="3"/>
      <c r="AB60" s="3"/>
      <c r="AC60" s="3"/>
      <c r="AD60" s="3"/>
      <c r="AE60" s="3"/>
      <c r="AF60" s="3"/>
      <c r="AG60" s="3"/>
      <c r="AH60" s="3"/>
    </row>
    <row r="61" spans="1:34" x14ac:dyDescent="0.35">
      <c r="A61" s="3" t="s">
        <v>570</v>
      </c>
      <c r="B61" s="3" t="s">
        <v>570</v>
      </c>
      <c r="C61" s="3" t="s">
        <v>841</v>
      </c>
      <c r="D61" s="3" t="s">
        <v>333</v>
      </c>
      <c r="E61" s="3" t="s">
        <v>367</v>
      </c>
      <c r="F61" s="3" t="s">
        <v>3893</v>
      </c>
      <c r="G61" s="3"/>
      <c r="H61" s="3"/>
      <c r="I61" s="3"/>
      <c r="J61" s="3"/>
      <c r="K61" s="3"/>
      <c r="L61" s="3"/>
      <c r="M61" s="3" t="s">
        <v>598</v>
      </c>
      <c r="N61" s="3" t="s">
        <v>428</v>
      </c>
      <c r="O61" s="3"/>
      <c r="P61" s="3"/>
      <c r="Q61" s="3"/>
      <c r="R61" s="3"/>
      <c r="S61" s="3" t="s">
        <v>218</v>
      </c>
      <c r="T61" s="3" t="s">
        <v>3893</v>
      </c>
      <c r="U61" s="3" t="s">
        <v>570</v>
      </c>
      <c r="V61" s="3"/>
      <c r="W61" s="3"/>
      <c r="X61" s="3" t="s">
        <v>62</v>
      </c>
      <c r="Y61" s="3" t="s">
        <v>3893</v>
      </c>
      <c r="Z61" s="3"/>
      <c r="AA61" s="3"/>
      <c r="AB61" s="3"/>
      <c r="AC61" s="3"/>
      <c r="AD61" s="3"/>
      <c r="AE61" s="3"/>
      <c r="AF61" s="3"/>
      <c r="AG61" s="3"/>
      <c r="AH61" s="3"/>
    </row>
    <row r="62" spans="1:34" x14ac:dyDescent="0.35">
      <c r="A62" s="3" t="s">
        <v>571</v>
      </c>
      <c r="B62" s="3" t="s">
        <v>571</v>
      </c>
      <c r="C62" s="3" t="s">
        <v>310</v>
      </c>
      <c r="D62" s="3" t="s">
        <v>64</v>
      </c>
      <c r="E62" s="3" t="s">
        <v>152</v>
      </c>
      <c r="F62" s="3" t="s">
        <v>3894</v>
      </c>
      <c r="G62" s="3"/>
      <c r="H62" s="3"/>
      <c r="I62" s="3"/>
      <c r="J62" s="3"/>
      <c r="K62" s="3"/>
      <c r="L62" s="3"/>
      <c r="M62" s="3" t="s">
        <v>599</v>
      </c>
      <c r="N62" s="3" t="s">
        <v>429</v>
      </c>
      <c r="O62" s="3"/>
      <c r="P62" s="3"/>
      <c r="Q62" s="3"/>
      <c r="R62" s="3"/>
      <c r="S62" s="3" t="s">
        <v>218</v>
      </c>
      <c r="T62" s="3" t="s">
        <v>3894</v>
      </c>
      <c r="U62" s="3" t="s">
        <v>571</v>
      </c>
      <c r="V62" s="3"/>
      <c r="W62" s="3"/>
      <c r="X62" s="3" t="s">
        <v>66</v>
      </c>
      <c r="Y62" s="3" t="s">
        <v>3894</v>
      </c>
      <c r="Z62" s="3"/>
      <c r="AA62" s="3"/>
      <c r="AB62" s="3"/>
      <c r="AC62" s="3"/>
      <c r="AD62" s="3"/>
      <c r="AE62" s="3"/>
      <c r="AF62" s="3"/>
      <c r="AG62" s="3"/>
      <c r="AH62" s="3"/>
    </row>
    <row r="63" spans="1:34" x14ac:dyDescent="0.35">
      <c r="A63" s="3" t="s">
        <v>572</v>
      </c>
      <c r="B63" s="3" t="s">
        <v>572</v>
      </c>
      <c r="C63" s="3" t="s">
        <v>311</v>
      </c>
      <c r="D63" s="3" t="s">
        <v>66</v>
      </c>
      <c r="E63" s="3" t="s">
        <v>154</v>
      </c>
      <c r="F63" s="3" t="s">
        <v>3895</v>
      </c>
      <c r="G63" s="3"/>
      <c r="H63" s="3"/>
      <c r="I63" s="3"/>
      <c r="J63" s="3"/>
      <c r="K63" s="3"/>
      <c r="L63" s="3"/>
      <c r="M63" s="3" t="s">
        <v>600</v>
      </c>
      <c r="N63" s="3" t="s">
        <v>601</v>
      </c>
      <c r="O63" s="3"/>
      <c r="P63" s="3"/>
      <c r="Q63" s="3"/>
      <c r="R63" s="3"/>
      <c r="S63" s="3" t="s">
        <v>218</v>
      </c>
      <c r="T63" s="3" t="s">
        <v>3895</v>
      </c>
      <c r="U63" s="3" t="s">
        <v>572</v>
      </c>
      <c r="V63" s="3"/>
      <c r="W63" s="3"/>
      <c r="X63" s="3" t="s">
        <v>66</v>
      </c>
      <c r="Y63" s="3" t="s">
        <v>3895</v>
      </c>
      <c r="Z63" s="3"/>
      <c r="AA63" s="3"/>
      <c r="AB63" s="3"/>
      <c r="AC63" s="3"/>
      <c r="AD63" s="3"/>
      <c r="AE63" s="3"/>
      <c r="AF63" s="3"/>
      <c r="AG63" s="3"/>
      <c r="AH63" s="3"/>
    </row>
    <row r="64" spans="1:34" x14ac:dyDescent="0.35">
      <c r="A64" s="3" t="s">
        <v>574</v>
      </c>
      <c r="B64" s="3" t="s">
        <v>574</v>
      </c>
      <c r="C64" s="3" t="s">
        <v>852</v>
      </c>
      <c r="D64" s="3" t="s">
        <v>334</v>
      </c>
      <c r="E64" s="3" t="s">
        <v>368</v>
      </c>
      <c r="F64" s="3" t="s">
        <v>3896</v>
      </c>
      <c r="G64" s="3"/>
      <c r="H64" s="3"/>
      <c r="I64" s="3"/>
      <c r="J64" s="3"/>
      <c r="K64" s="3"/>
      <c r="L64" s="3"/>
      <c r="M64" s="3" t="s">
        <v>602</v>
      </c>
      <c r="N64" s="3" t="s">
        <v>430</v>
      </c>
      <c r="O64" s="3"/>
      <c r="P64" s="3"/>
      <c r="Q64" s="3"/>
      <c r="R64" s="3"/>
      <c r="S64" s="3" t="s">
        <v>219</v>
      </c>
      <c r="T64" s="3" t="s">
        <v>3896</v>
      </c>
      <c r="U64" s="3" t="s">
        <v>574</v>
      </c>
      <c r="V64" s="3"/>
      <c r="W64" s="3"/>
      <c r="X64" s="3" t="s">
        <v>66</v>
      </c>
      <c r="Y64" s="3" t="s">
        <v>3896</v>
      </c>
      <c r="Z64" s="3"/>
      <c r="AA64" s="3"/>
      <c r="AB64" s="3"/>
      <c r="AC64" s="3"/>
      <c r="AD64" s="3"/>
      <c r="AE64" s="3"/>
      <c r="AF64" s="3"/>
      <c r="AG64" s="3"/>
      <c r="AH64" s="3"/>
    </row>
    <row r="65" spans="1:34" x14ac:dyDescent="0.35">
      <c r="A65" s="3" t="s">
        <v>575</v>
      </c>
      <c r="B65" s="3" t="s">
        <v>575</v>
      </c>
      <c r="C65" s="3" t="s">
        <v>850</v>
      </c>
      <c r="D65" s="3" t="s">
        <v>335</v>
      </c>
      <c r="E65" s="3" t="s">
        <v>369</v>
      </c>
      <c r="F65" s="3" t="s">
        <v>3897</v>
      </c>
      <c r="G65" s="3"/>
      <c r="H65" s="3"/>
      <c r="I65" s="3"/>
      <c r="J65" s="3"/>
      <c r="K65" s="3"/>
      <c r="L65" s="3"/>
      <c r="M65" s="3" t="s">
        <v>603</v>
      </c>
      <c r="N65" s="3" t="s">
        <v>431</v>
      </c>
      <c r="O65" s="3"/>
      <c r="P65" s="3"/>
      <c r="Q65" s="3"/>
      <c r="R65" s="3"/>
      <c r="S65" s="3" t="s">
        <v>219</v>
      </c>
      <c r="T65" s="3" t="s">
        <v>3897</v>
      </c>
      <c r="U65" s="3" t="s">
        <v>575</v>
      </c>
      <c r="V65" s="3"/>
      <c r="W65" s="3"/>
      <c r="X65" s="3" t="s">
        <v>66</v>
      </c>
      <c r="Y65" s="3" t="s">
        <v>3897</v>
      </c>
      <c r="Z65" s="3"/>
      <c r="AA65" s="3"/>
      <c r="AB65" s="3"/>
      <c r="AC65" s="3"/>
      <c r="AD65" s="3"/>
      <c r="AE65" s="3"/>
      <c r="AF65" s="3"/>
      <c r="AG65" s="3"/>
      <c r="AH65" s="3"/>
    </row>
    <row r="66" spans="1:34" x14ac:dyDescent="0.35">
      <c r="A66" s="3" t="s">
        <v>576</v>
      </c>
      <c r="B66" s="3" t="s">
        <v>576</v>
      </c>
      <c r="C66" s="3" t="s">
        <v>312</v>
      </c>
      <c r="D66" s="3" t="s">
        <v>67</v>
      </c>
      <c r="E66" s="3" t="s">
        <v>155</v>
      </c>
      <c r="F66" s="3" t="s">
        <v>3898</v>
      </c>
      <c r="G66" s="3"/>
      <c r="H66" s="3"/>
      <c r="I66" s="3"/>
      <c r="J66" s="3"/>
      <c r="K66" s="3"/>
      <c r="L66" s="3"/>
      <c r="M66" s="3" t="s">
        <v>604</v>
      </c>
      <c r="N66" s="3" t="s">
        <v>432</v>
      </c>
      <c r="O66" s="3"/>
      <c r="P66" s="3"/>
      <c r="Q66" s="3"/>
      <c r="R66" s="3"/>
      <c r="S66" s="3" t="s">
        <v>219</v>
      </c>
      <c r="T66" s="3" t="s">
        <v>3898</v>
      </c>
      <c r="U66" s="3" t="s">
        <v>576</v>
      </c>
      <c r="V66" s="3"/>
      <c r="W66" s="3"/>
      <c r="X66" s="3" t="s">
        <v>218</v>
      </c>
      <c r="Y66" s="3" t="s">
        <v>3898</v>
      </c>
      <c r="Z66" s="3"/>
      <c r="AA66" s="3"/>
      <c r="AB66" s="3"/>
      <c r="AC66" s="3"/>
      <c r="AD66" s="3"/>
      <c r="AE66" s="3"/>
      <c r="AF66" s="3"/>
      <c r="AG66" s="3"/>
      <c r="AH66" s="3"/>
    </row>
    <row r="67" spans="1:34" x14ac:dyDescent="0.35">
      <c r="A67" s="3" t="s">
        <v>577</v>
      </c>
      <c r="B67" s="3" t="s">
        <v>577</v>
      </c>
      <c r="C67" s="3" t="s">
        <v>1057</v>
      </c>
      <c r="D67" s="3" t="s">
        <v>336</v>
      </c>
      <c r="E67" s="3" t="s">
        <v>370</v>
      </c>
      <c r="F67" s="3" t="s">
        <v>3899</v>
      </c>
      <c r="G67" s="3"/>
      <c r="H67" s="3"/>
      <c r="I67" s="3"/>
      <c r="J67" s="3"/>
      <c r="K67" s="3"/>
      <c r="L67" s="3"/>
      <c r="M67" s="3" t="s">
        <v>605</v>
      </c>
      <c r="N67" s="3" t="s">
        <v>433</v>
      </c>
      <c r="O67" s="3"/>
      <c r="P67" s="3"/>
      <c r="Q67" s="3"/>
      <c r="R67" s="3"/>
      <c r="S67" s="3" t="s">
        <v>219</v>
      </c>
      <c r="T67" s="3" t="s">
        <v>3899</v>
      </c>
      <c r="U67" s="3" t="s">
        <v>577</v>
      </c>
      <c r="V67" s="3"/>
      <c r="W67" s="3"/>
      <c r="X67" s="3" t="s">
        <v>218</v>
      </c>
      <c r="Y67" s="3" t="s">
        <v>3899</v>
      </c>
      <c r="Z67" s="3"/>
      <c r="AA67" s="3"/>
      <c r="AB67" s="3"/>
      <c r="AC67" s="3"/>
      <c r="AD67" s="3"/>
      <c r="AE67" s="3"/>
      <c r="AF67" s="3"/>
      <c r="AG67" s="3"/>
      <c r="AH67" s="3"/>
    </row>
    <row r="68" spans="1:34" x14ac:dyDescent="0.35">
      <c r="A68" s="3" t="s">
        <v>578</v>
      </c>
      <c r="B68" s="3" t="s">
        <v>578</v>
      </c>
      <c r="C68" s="3" t="s">
        <v>1059</v>
      </c>
      <c r="D68" s="3" t="s">
        <v>337</v>
      </c>
      <c r="E68" s="3" t="s">
        <v>371</v>
      </c>
      <c r="F68" s="3" t="s">
        <v>3900</v>
      </c>
      <c r="G68" s="3"/>
      <c r="H68" s="3"/>
      <c r="I68" s="3"/>
      <c r="J68" s="3"/>
      <c r="K68" s="3"/>
      <c r="L68" s="3"/>
      <c r="M68" s="3" t="s">
        <v>606</v>
      </c>
      <c r="N68" s="3" t="s">
        <v>434</v>
      </c>
      <c r="O68" s="3"/>
      <c r="P68" s="3"/>
      <c r="Q68" s="3"/>
      <c r="R68" s="3"/>
      <c r="S68" s="3" t="s">
        <v>219</v>
      </c>
      <c r="T68" s="3" t="s">
        <v>3900</v>
      </c>
      <c r="U68" s="3" t="s">
        <v>578</v>
      </c>
      <c r="V68" s="3"/>
      <c r="W68" s="3"/>
      <c r="X68" s="3" t="s">
        <v>218</v>
      </c>
      <c r="Y68" s="3" t="s">
        <v>3900</v>
      </c>
      <c r="Z68" s="3"/>
      <c r="AA68" s="3"/>
      <c r="AB68" s="3"/>
      <c r="AC68" s="3"/>
      <c r="AD68" s="3"/>
      <c r="AE68" s="3"/>
      <c r="AF68" s="3"/>
      <c r="AG68" s="3"/>
      <c r="AH68" s="3"/>
    </row>
    <row r="69" spans="1:34" x14ac:dyDescent="0.35">
      <c r="A69" s="3" t="s">
        <v>579</v>
      </c>
      <c r="B69" s="3" t="s">
        <v>579</v>
      </c>
      <c r="C69" s="3" t="s">
        <v>313</v>
      </c>
      <c r="D69" s="3" t="s">
        <v>68</v>
      </c>
      <c r="E69" s="3" t="s">
        <v>156</v>
      </c>
      <c r="F69" s="3" t="s">
        <v>3901</v>
      </c>
      <c r="G69" s="3"/>
      <c r="H69" s="3"/>
      <c r="I69" s="3"/>
      <c r="J69" s="3"/>
      <c r="K69" s="3"/>
      <c r="L69" s="3"/>
      <c r="M69" s="3" t="s">
        <v>607</v>
      </c>
      <c r="N69" s="3" t="s">
        <v>435</v>
      </c>
      <c r="O69" s="3"/>
      <c r="P69" s="3"/>
      <c r="Q69" s="3"/>
      <c r="R69" s="3"/>
      <c r="S69" s="3" t="s">
        <v>224</v>
      </c>
      <c r="T69" s="3" t="s">
        <v>3901</v>
      </c>
      <c r="U69" s="3" t="s">
        <v>579</v>
      </c>
      <c r="V69" s="3"/>
      <c r="W69" s="3"/>
      <c r="X69" s="3" t="s">
        <v>219</v>
      </c>
      <c r="Y69" s="3" t="s">
        <v>3901</v>
      </c>
      <c r="Z69" s="3"/>
      <c r="AA69" s="3"/>
      <c r="AB69" s="3"/>
      <c r="AC69" s="3"/>
      <c r="AD69" s="3"/>
      <c r="AE69" s="3"/>
      <c r="AF69" s="3"/>
      <c r="AG69" s="3"/>
      <c r="AH69" s="3"/>
    </row>
    <row r="70" spans="1:34" x14ac:dyDescent="0.35">
      <c r="A70" s="3" t="s">
        <v>580</v>
      </c>
      <c r="B70" s="3" t="s">
        <v>580</v>
      </c>
      <c r="C70" s="3" t="s">
        <v>314</v>
      </c>
      <c r="D70" s="3" t="s">
        <v>69</v>
      </c>
      <c r="E70" s="3" t="s">
        <v>157</v>
      </c>
      <c r="F70" s="3" t="s">
        <v>3902</v>
      </c>
      <c r="G70" s="3"/>
      <c r="H70" s="3"/>
      <c r="I70" s="3"/>
      <c r="J70" s="3"/>
      <c r="K70" s="3"/>
      <c r="L70" s="3"/>
      <c r="M70" s="3" t="s">
        <v>608</v>
      </c>
      <c r="N70" s="3" t="s">
        <v>436</v>
      </c>
      <c r="O70" s="3"/>
      <c r="P70" s="3"/>
      <c r="Q70" s="3"/>
      <c r="R70" s="3"/>
      <c r="S70" s="3" t="s">
        <v>75</v>
      </c>
      <c r="T70" s="3" t="s">
        <v>3902</v>
      </c>
      <c r="U70" s="3" t="s">
        <v>580</v>
      </c>
      <c r="V70" s="3"/>
      <c r="W70" s="3"/>
      <c r="X70" s="3" t="s">
        <v>219</v>
      </c>
      <c r="Y70" s="3" t="s">
        <v>3902</v>
      </c>
      <c r="Z70" s="3"/>
      <c r="AA70" s="3"/>
      <c r="AB70" s="3"/>
      <c r="AC70" s="3"/>
      <c r="AD70" s="3"/>
      <c r="AE70" s="3"/>
      <c r="AF70" s="3"/>
      <c r="AG70" s="3"/>
      <c r="AH70" s="3"/>
    </row>
    <row r="71" spans="1:34" x14ac:dyDescent="0.35">
      <c r="A71" s="3" t="s">
        <v>582</v>
      </c>
      <c r="B71" s="3" t="s">
        <v>582</v>
      </c>
      <c r="C71" s="3" t="s">
        <v>315</v>
      </c>
      <c r="D71" s="3" t="s">
        <v>71</v>
      </c>
      <c r="E71" s="3" t="s">
        <v>159</v>
      </c>
      <c r="F71" s="3" t="s">
        <v>3903</v>
      </c>
      <c r="G71" s="3"/>
      <c r="H71" s="3"/>
      <c r="I71" s="3"/>
      <c r="J71" s="3"/>
      <c r="K71" s="3"/>
      <c r="L71" s="3"/>
      <c r="M71" s="3" t="s">
        <v>609</v>
      </c>
      <c r="N71" s="3" t="s">
        <v>437</v>
      </c>
      <c r="O71" s="3"/>
      <c r="P71" s="3"/>
      <c r="Q71" s="3"/>
      <c r="R71" s="3"/>
      <c r="S71" s="3" t="s">
        <v>75</v>
      </c>
      <c r="T71" s="3" t="s">
        <v>3903</v>
      </c>
      <c r="U71" s="3" t="s">
        <v>582</v>
      </c>
      <c r="V71" s="3"/>
      <c r="W71" s="3"/>
      <c r="X71" s="3" t="s">
        <v>219</v>
      </c>
      <c r="Y71" s="3" t="s">
        <v>3903</v>
      </c>
      <c r="Z71" s="3"/>
      <c r="AA71" s="3"/>
      <c r="AB71" s="3"/>
      <c r="AC71" s="3"/>
      <c r="AD71" s="3"/>
      <c r="AE71" s="3"/>
      <c r="AF71" s="3"/>
      <c r="AG71" s="3"/>
      <c r="AH71" s="3"/>
    </row>
    <row r="72" spans="1:34" x14ac:dyDescent="0.35">
      <c r="A72" s="3" t="s">
        <v>584</v>
      </c>
      <c r="B72" s="3" t="s">
        <v>584</v>
      </c>
      <c r="C72" s="3" t="s">
        <v>947</v>
      </c>
      <c r="D72" s="3" t="s">
        <v>219</v>
      </c>
      <c r="E72" s="3" t="s">
        <v>244</v>
      </c>
      <c r="F72" s="3" t="s">
        <v>3904</v>
      </c>
      <c r="G72" s="3"/>
      <c r="H72" s="3"/>
      <c r="I72" s="3"/>
      <c r="J72" s="3"/>
      <c r="K72" s="3"/>
      <c r="L72" s="3"/>
      <c r="M72" s="3" t="s">
        <v>610</v>
      </c>
      <c r="N72" s="3" t="s">
        <v>438</v>
      </c>
      <c r="O72" s="3"/>
      <c r="P72" s="3"/>
      <c r="Q72" s="3"/>
      <c r="R72" s="3"/>
      <c r="S72" s="3" t="s">
        <v>75</v>
      </c>
      <c r="T72" s="3" t="s">
        <v>3904</v>
      </c>
      <c r="U72" s="3" t="s">
        <v>584</v>
      </c>
      <c r="V72" s="3"/>
      <c r="W72" s="3"/>
      <c r="X72" s="3" t="s">
        <v>219</v>
      </c>
      <c r="Y72" s="3" t="s">
        <v>3904</v>
      </c>
      <c r="Z72" s="3"/>
      <c r="AA72" s="3"/>
      <c r="AB72" s="3"/>
      <c r="AC72" s="3"/>
      <c r="AD72" s="3"/>
      <c r="AE72" s="3"/>
      <c r="AF72" s="3"/>
      <c r="AG72" s="3"/>
      <c r="AH72" s="3"/>
    </row>
    <row r="73" spans="1:34" x14ac:dyDescent="0.35">
      <c r="A73" s="3" t="s">
        <v>585</v>
      </c>
      <c r="B73" s="3" t="s">
        <v>585</v>
      </c>
      <c r="C73" s="3" t="s">
        <v>316</v>
      </c>
      <c r="D73" s="3" t="s">
        <v>72</v>
      </c>
      <c r="E73" s="3" t="s">
        <v>160</v>
      </c>
      <c r="F73" s="3" t="s">
        <v>3905</v>
      </c>
      <c r="G73" s="3"/>
      <c r="H73" s="3"/>
      <c r="I73" s="3"/>
      <c r="J73" s="3"/>
      <c r="K73" s="3"/>
      <c r="L73" s="3"/>
      <c r="M73" s="3" t="s">
        <v>611</v>
      </c>
      <c r="N73" s="3" t="s">
        <v>439</v>
      </c>
      <c r="O73" s="3"/>
      <c r="P73" s="3"/>
      <c r="Q73" s="3"/>
      <c r="R73" s="3"/>
      <c r="S73" s="3" t="s">
        <v>75</v>
      </c>
      <c r="T73" s="3" t="s">
        <v>3905</v>
      </c>
      <c r="U73" s="3" t="s">
        <v>585</v>
      </c>
      <c r="V73" s="3"/>
      <c r="W73" s="3"/>
      <c r="X73" s="3" t="s">
        <v>219</v>
      </c>
      <c r="Y73" s="3" t="s">
        <v>3905</v>
      </c>
      <c r="Z73" s="3"/>
      <c r="AA73" s="3"/>
      <c r="AB73" s="3"/>
      <c r="AC73" s="3"/>
      <c r="AD73" s="3"/>
      <c r="AE73" s="3"/>
      <c r="AF73" s="3"/>
      <c r="AG73" s="3"/>
      <c r="AH73" s="3"/>
    </row>
    <row r="74" spans="1:34" x14ac:dyDescent="0.35">
      <c r="A74" s="3" t="s">
        <v>586</v>
      </c>
      <c r="B74" s="3" t="s">
        <v>586</v>
      </c>
      <c r="C74" s="3" t="s">
        <v>987</v>
      </c>
      <c r="D74" s="3" t="s">
        <v>338</v>
      </c>
      <c r="E74" s="3" t="s">
        <v>372</v>
      </c>
      <c r="F74" s="3" t="s">
        <v>3906</v>
      </c>
      <c r="G74" s="3"/>
      <c r="H74" s="3"/>
      <c r="I74" s="3"/>
      <c r="J74" s="3"/>
      <c r="K74" s="3"/>
      <c r="L74" s="3"/>
      <c r="M74" s="3" t="s">
        <v>612</v>
      </c>
      <c r="N74" s="3" t="s">
        <v>440</v>
      </c>
      <c r="O74" s="3"/>
      <c r="P74" s="3"/>
      <c r="Q74" s="3"/>
      <c r="R74" s="3"/>
      <c r="S74" s="3" t="s">
        <v>75</v>
      </c>
      <c r="T74" s="3" t="s">
        <v>3906</v>
      </c>
      <c r="U74" s="3" t="s">
        <v>586</v>
      </c>
      <c r="V74" s="3"/>
      <c r="W74" s="3"/>
      <c r="X74" s="3" t="s">
        <v>224</v>
      </c>
      <c r="Y74" s="3" t="s">
        <v>3906</v>
      </c>
      <c r="Z74" s="3"/>
      <c r="AA74" s="3"/>
      <c r="AB74" s="3"/>
      <c r="AC74" s="3"/>
      <c r="AD74" s="3"/>
      <c r="AE74" s="3"/>
      <c r="AF74" s="3"/>
      <c r="AG74" s="3"/>
      <c r="AH74" s="3"/>
    </row>
    <row r="75" spans="1:34" x14ac:dyDescent="0.35">
      <c r="A75" s="3" t="s">
        <v>587</v>
      </c>
      <c r="B75" s="3" t="s">
        <v>587</v>
      </c>
      <c r="C75" s="3" t="s">
        <v>317</v>
      </c>
      <c r="D75" s="3" t="s">
        <v>73</v>
      </c>
      <c r="E75" s="3" t="s">
        <v>161</v>
      </c>
      <c r="F75" s="3" t="s">
        <v>3907</v>
      </c>
      <c r="G75" s="3"/>
      <c r="H75" s="3"/>
      <c r="I75" s="3"/>
      <c r="J75" s="3"/>
      <c r="K75" s="3"/>
      <c r="L75" s="3"/>
      <c r="M75" s="3" t="s">
        <v>613</v>
      </c>
      <c r="N75" s="3" t="s">
        <v>441</v>
      </c>
      <c r="O75" s="3"/>
      <c r="P75" s="3"/>
      <c r="Q75" s="3"/>
      <c r="R75" s="3"/>
      <c r="S75" s="3" t="s">
        <v>220</v>
      </c>
      <c r="T75" s="3" t="s">
        <v>3907</v>
      </c>
      <c r="U75" s="3" t="s">
        <v>587</v>
      </c>
      <c r="V75" s="3"/>
      <c r="W75" s="3"/>
      <c r="X75" s="3" t="s">
        <v>75</v>
      </c>
      <c r="Y75" s="3" t="s">
        <v>3907</v>
      </c>
      <c r="Z75" s="3"/>
      <c r="AA75" s="3"/>
      <c r="AB75" s="3"/>
      <c r="AC75" s="3"/>
      <c r="AD75" s="3"/>
      <c r="AE75" s="3"/>
      <c r="AF75" s="3"/>
      <c r="AG75" s="3"/>
      <c r="AH75" s="3"/>
    </row>
    <row r="76" spans="1:34" x14ac:dyDescent="0.35">
      <c r="A76" s="3" t="s">
        <v>588</v>
      </c>
      <c r="B76" s="3" t="s">
        <v>588</v>
      </c>
      <c r="C76" s="3" t="s">
        <v>318</v>
      </c>
      <c r="D76" s="3" t="s">
        <v>74</v>
      </c>
      <c r="E76" s="3" t="s">
        <v>162</v>
      </c>
      <c r="F76" s="3" t="s">
        <v>3908</v>
      </c>
      <c r="G76" s="3"/>
      <c r="H76" s="3"/>
      <c r="I76" s="3"/>
      <c r="J76" s="3"/>
      <c r="K76" s="3"/>
      <c r="L76" s="3"/>
      <c r="M76" s="3" t="s">
        <v>614</v>
      </c>
      <c r="N76" s="3" t="s">
        <v>442</v>
      </c>
      <c r="O76" s="3"/>
      <c r="P76" s="3"/>
      <c r="Q76" s="3"/>
      <c r="R76" s="3"/>
      <c r="S76" s="3" t="s">
        <v>220</v>
      </c>
      <c r="T76" s="3" t="s">
        <v>3908</v>
      </c>
      <c r="U76" s="3" t="s">
        <v>588</v>
      </c>
      <c r="V76" s="3"/>
      <c r="W76" s="3"/>
      <c r="X76" s="3" t="s">
        <v>75</v>
      </c>
      <c r="Y76" s="3" t="s">
        <v>3908</v>
      </c>
      <c r="Z76" s="3"/>
      <c r="AA76" s="3"/>
      <c r="AB76" s="3"/>
      <c r="AC76" s="3"/>
      <c r="AD76" s="3"/>
      <c r="AE76" s="3"/>
      <c r="AF76" s="3"/>
      <c r="AG76" s="3"/>
      <c r="AH76" s="3"/>
    </row>
    <row r="77" spans="1:34" x14ac:dyDescent="0.35">
      <c r="A77" s="3" t="s">
        <v>589</v>
      </c>
      <c r="B77" s="3" t="s">
        <v>589</v>
      </c>
      <c r="C77" s="3" t="s">
        <v>1067</v>
      </c>
      <c r="D77" s="3" t="s">
        <v>339</v>
      </c>
      <c r="E77" s="3" t="s">
        <v>373</v>
      </c>
      <c r="F77" s="3" t="s">
        <v>3909</v>
      </c>
      <c r="G77" s="3"/>
      <c r="H77" s="3"/>
      <c r="I77" s="3"/>
      <c r="J77" s="3"/>
      <c r="K77" s="3"/>
      <c r="L77" s="3"/>
      <c r="M77" s="3" t="s">
        <v>615</v>
      </c>
      <c r="N77" s="3" t="s">
        <v>443</v>
      </c>
      <c r="O77" s="3"/>
      <c r="P77" s="3"/>
      <c r="Q77" s="3"/>
      <c r="R77" s="3"/>
      <c r="S77" s="3" t="s">
        <v>220</v>
      </c>
      <c r="T77" s="3" t="s">
        <v>3909</v>
      </c>
      <c r="U77" s="3" t="s">
        <v>589</v>
      </c>
      <c r="V77" s="3"/>
      <c r="W77" s="3"/>
      <c r="X77" s="3" t="s">
        <v>75</v>
      </c>
      <c r="Y77" s="3" t="s">
        <v>3909</v>
      </c>
      <c r="Z77" s="3"/>
      <c r="AA77" s="3"/>
      <c r="AB77" s="3"/>
      <c r="AC77" s="3"/>
      <c r="AD77" s="3"/>
      <c r="AE77" s="3"/>
      <c r="AF77" s="3"/>
      <c r="AG77" s="3"/>
      <c r="AH77" s="3"/>
    </row>
    <row r="78" spans="1:34" x14ac:dyDescent="0.35">
      <c r="A78" s="3" t="s">
        <v>590</v>
      </c>
      <c r="B78" s="3" t="s">
        <v>590</v>
      </c>
      <c r="C78" s="3" t="s">
        <v>319</v>
      </c>
      <c r="D78" s="3" t="s">
        <v>75</v>
      </c>
      <c r="E78" s="3" t="s">
        <v>163</v>
      </c>
      <c r="F78" s="3" t="s">
        <v>3910</v>
      </c>
      <c r="G78" s="3"/>
      <c r="H78" s="3"/>
      <c r="I78" s="3"/>
      <c r="J78" s="3"/>
      <c r="K78" s="3"/>
      <c r="L78" s="3"/>
      <c r="M78" s="3" t="s">
        <v>616</v>
      </c>
      <c r="N78" s="3" t="s">
        <v>191</v>
      </c>
      <c r="O78" s="3"/>
      <c r="P78" s="3"/>
      <c r="Q78" s="3"/>
      <c r="R78" s="3"/>
      <c r="S78" s="3" t="s">
        <v>220</v>
      </c>
      <c r="T78" s="3" t="s">
        <v>3910</v>
      </c>
      <c r="U78" s="3" t="s">
        <v>590</v>
      </c>
      <c r="V78" s="3"/>
      <c r="W78" s="3"/>
      <c r="X78" s="3" t="s">
        <v>75</v>
      </c>
      <c r="Y78" s="3" t="s">
        <v>3910</v>
      </c>
      <c r="Z78" s="3"/>
      <c r="AA78" s="3"/>
      <c r="AB78" s="3"/>
      <c r="AC78" s="3"/>
      <c r="AD78" s="3"/>
      <c r="AE78" s="3"/>
      <c r="AF78" s="3"/>
      <c r="AG78" s="3"/>
      <c r="AH78" s="3"/>
    </row>
    <row r="79" spans="1:34" x14ac:dyDescent="0.35">
      <c r="A79" s="3" t="s">
        <v>591</v>
      </c>
      <c r="B79" s="3" t="s">
        <v>591</v>
      </c>
      <c r="C79" s="3" t="s">
        <v>1069</v>
      </c>
      <c r="D79" s="3" t="s">
        <v>340</v>
      </c>
      <c r="E79" s="3" t="s">
        <v>374</v>
      </c>
      <c r="F79" s="3" t="s">
        <v>3911</v>
      </c>
      <c r="G79" s="3"/>
      <c r="H79" s="3"/>
      <c r="I79" s="3"/>
      <c r="J79" s="3"/>
      <c r="K79" s="3"/>
      <c r="L79" s="3"/>
      <c r="M79" s="3" t="s">
        <v>617</v>
      </c>
      <c r="N79" s="3" t="s">
        <v>444</v>
      </c>
      <c r="O79" s="3"/>
      <c r="P79" s="3"/>
      <c r="Q79" s="3"/>
      <c r="R79" s="3"/>
      <c r="S79" s="3" t="s">
        <v>76</v>
      </c>
      <c r="T79" s="3" t="s">
        <v>3911</v>
      </c>
      <c r="U79" s="3" t="s">
        <v>591</v>
      </c>
      <c r="V79" s="3"/>
      <c r="W79" s="3"/>
      <c r="X79" s="3" t="s">
        <v>75</v>
      </c>
      <c r="Y79" s="3" t="s">
        <v>3911</v>
      </c>
      <c r="Z79" s="3"/>
      <c r="AA79" s="3"/>
      <c r="AB79" s="3"/>
      <c r="AC79" s="3"/>
      <c r="AD79" s="3"/>
      <c r="AE79" s="3"/>
      <c r="AF79" s="3"/>
      <c r="AG79" s="3"/>
      <c r="AH79" s="3"/>
    </row>
    <row r="80" spans="1:34" x14ac:dyDescent="0.35">
      <c r="A80" s="3" t="s">
        <v>592</v>
      </c>
      <c r="B80" s="3" t="s">
        <v>592</v>
      </c>
      <c r="C80" s="3" t="s">
        <v>893</v>
      </c>
      <c r="D80" s="3" t="s">
        <v>341</v>
      </c>
      <c r="E80" s="3" t="s">
        <v>375</v>
      </c>
      <c r="F80" s="3" t="s">
        <v>3912</v>
      </c>
      <c r="G80" s="3"/>
      <c r="H80" s="3"/>
      <c r="I80" s="3"/>
      <c r="J80" s="3"/>
      <c r="K80" s="3"/>
      <c r="L80" s="3"/>
      <c r="M80" s="3" t="s">
        <v>618</v>
      </c>
      <c r="N80" s="3" t="s">
        <v>445</v>
      </c>
      <c r="O80" s="3"/>
      <c r="P80" s="3"/>
      <c r="Q80" s="3"/>
      <c r="R80" s="3"/>
      <c r="S80" s="3" t="s">
        <v>76</v>
      </c>
      <c r="T80" s="3" t="s">
        <v>3912</v>
      </c>
      <c r="U80" s="3" t="s">
        <v>592</v>
      </c>
      <c r="V80" s="3"/>
      <c r="W80" s="3"/>
      <c r="X80" s="3" t="s">
        <v>220</v>
      </c>
      <c r="Y80" s="3" t="s">
        <v>3912</v>
      </c>
      <c r="Z80" s="3"/>
      <c r="AA80" s="3"/>
      <c r="AB80" s="3"/>
      <c r="AC80" s="3"/>
      <c r="AD80" s="3"/>
      <c r="AE80" s="3"/>
      <c r="AF80" s="3"/>
      <c r="AG80" s="3"/>
      <c r="AH80" s="3"/>
    </row>
    <row r="81" spans="1:34" x14ac:dyDescent="0.35">
      <c r="A81" s="3" t="s">
        <v>593</v>
      </c>
      <c r="B81" s="3" t="s">
        <v>593</v>
      </c>
      <c r="C81" s="3" t="s">
        <v>1071</v>
      </c>
      <c r="D81" s="3" t="s">
        <v>342</v>
      </c>
      <c r="E81" s="3" t="s">
        <v>376</v>
      </c>
      <c r="F81" s="3" t="s">
        <v>3913</v>
      </c>
      <c r="G81" s="3"/>
      <c r="H81" s="3"/>
      <c r="I81" s="3"/>
      <c r="J81" s="3"/>
      <c r="K81" s="3"/>
      <c r="L81" s="3"/>
      <c r="M81" s="3" t="s">
        <v>619</v>
      </c>
      <c r="N81" s="3" t="s">
        <v>446</v>
      </c>
      <c r="O81" s="3"/>
      <c r="P81" s="3"/>
      <c r="Q81" s="3"/>
      <c r="R81" s="3"/>
      <c r="S81" s="3" t="s">
        <v>76</v>
      </c>
      <c r="T81" s="3" t="s">
        <v>3913</v>
      </c>
      <c r="U81" s="3" t="s">
        <v>593</v>
      </c>
      <c r="V81" s="3"/>
      <c r="W81" s="3"/>
      <c r="X81" s="3" t="s">
        <v>220</v>
      </c>
      <c r="Y81" s="3" t="s">
        <v>3913</v>
      </c>
      <c r="Z81" s="3"/>
      <c r="AA81" s="3"/>
      <c r="AB81" s="3"/>
      <c r="AC81" s="3"/>
      <c r="AD81" s="3"/>
      <c r="AE81" s="3"/>
      <c r="AF81" s="3"/>
      <c r="AG81" s="3"/>
      <c r="AH81" s="3"/>
    </row>
    <row r="82" spans="1:34" x14ac:dyDescent="0.35">
      <c r="A82" s="3" t="s">
        <v>594</v>
      </c>
      <c r="B82" s="3" t="s">
        <v>594</v>
      </c>
      <c r="C82" s="3" t="s">
        <v>1072</v>
      </c>
      <c r="D82" s="3" t="s">
        <v>343</v>
      </c>
      <c r="E82" s="3" t="s">
        <v>377</v>
      </c>
      <c r="F82" s="3" t="s">
        <v>3914</v>
      </c>
      <c r="G82" s="3"/>
      <c r="H82" s="3"/>
      <c r="I82" s="3"/>
      <c r="J82" s="3"/>
      <c r="K82" s="3"/>
      <c r="L82" s="3"/>
      <c r="M82" s="3" t="s">
        <v>620</v>
      </c>
      <c r="N82" s="3" t="s">
        <v>447</v>
      </c>
      <c r="O82" s="3"/>
      <c r="P82" s="3"/>
      <c r="Q82" s="3"/>
      <c r="R82" s="3"/>
      <c r="S82" s="3" t="s">
        <v>76</v>
      </c>
      <c r="T82" s="3" t="s">
        <v>3914</v>
      </c>
      <c r="U82" s="3" t="s">
        <v>594</v>
      </c>
      <c r="V82" s="3"/>
      <c r="W82" s="3"/>
      <c r="X82" s="3" t="s">
        <v>220</v>
      </c>
      <c r="Y82" s="3" t="s">
        <v>3914</v>
      </c>
      <c r="Z82" s="3"/>
      <c r="AA82" s="3"/>
      <c r="AB82" s="3"/>
      <c r="AC82" s="3"/>
      <c r="AD82" s="3"/>
      <c r="AE82" s="3"/>
      <c r="AF82" s="3"/>
      <c r="AG82" s="3"/>
      <c r="AH82" s="3"/>
    </row>
    <row r="83" spans="1:34" x14ac:dyDescent="0.35">
      <c r="A83" s="3" t="s">
        <v>595</v>
      </c>
      <c r="B83" s="3" t="s">
        <v>595</v>
      </c>
      <c r="C83" s="3" t="s">
        <v>1073</v>
      </c>
      <c r="D83" s="3" t="s">
        <v>344</v>
      </c>
      <c r="E83" s="3" t="s">
        <v>378</v>
      </c>
      <c r="F83" s="3" t="s">
        <v>3915</v>
      </c>
      <c r="G83" s="3"/>
      <c r="H83" s="3"/>
      <c r="I83" s="3"/>
      <c r="J83" s="3"/>
      <c r="K83" s="3"/>
      <c r="L83" s="3"/>
      <c r="M83" s="3" t="s">
        <v>621</v>
      </c>
      <c r="N83" s="3" t="s">
        <v>449</v>
      </c>
      <c r="O83" s="3"/>
      <c r="P83" s="3"/>
      <c r="Q83" s="3"/>
      <c r="R83" s="3"/>
      <c r="S83" s="3" t="s">
        <v>221</v>
      </c>
      <c r="T83" s="3" t="s">
        <v>3915</v>
      </c>
      <c r="U83" s="3" t="s">
        <v>595</v>
      </c>
      <c r="V83" s="3"/>
      <c r="W83" s="3"/>
      <c r="X83" s="3" t="s">
        <v>220</v>
      </c>
      <c r="Y83" s="3" t="s">
        <v>3915</v>
      </c>
      <c r="Z83" s="3"/>
      <c r="AA83" s="3"/>
      <c r="AB83" s="3"/>
      <c r="AC83" s="3"/>
      <c r="AD83" s="3"/>
      <c r="AE83" s="3"/>
      <c r="AF83" s="3"/>
      <c r="AG83" s="3"/>
      <c r="AH83" s="3"/>
    </row>
    <row r="84" spans="1:34" x14ac:dyDescent="0.35">
      <c r="A84" s="3" t="s">
        <v>596</v>
      </c>
      <c r="B84" s="3" t="s">
        <v>596</v>
      </c>
      <c r="C84" s="3" t="s">
        <v>828</v>
      </c>
      <c r="D84" s="3" t="s">
        <v>345</v>
      </c>
      <c r="E84" s="3" t="s">
        <v>379</v>
      </c>
      <c r="F84" s="3" t="s">
        <v>3916</v>
      </c>
      <c r="G84" s="3"/>
      <c r="H84" s="3"/>
      <c r="I84" s="3"/>
      <c r="J84" s="3"/>
      <c r="K84" s="3"/>
      <c r="L84" s="3"/>
      <c r="M84" s="3" t="s">
        <v>622</v>
      </c>
      <c r="N84" s="3" t="s">
        <v>448</v>
      </c>
      <c r="O84" s="3"/>
      <c r="P84" s="3"/>
      <c r="Q84" s="3"/>
      <c r="R84" s="3"/>
      <c r="S84" s="3" t="s">
        <v>79</v>
      </c>
      <c r="T84" s="3" t="s">
        <v>3916</v>
      </c>
      <c r="U84" s="3" t="s">
        <v>596</v>
      </c>
      <c r="V84" s="3"/>
      <c r="W84" s="3"/>
      <c r="X84" s="3" t="s">
        <v>76</v>
      </c>
      <c r="Y84" s="3" t="s">
        <v>3916</v>
      </c>
      <c r="Z84" s="3"/>
      <c r="AA84" s="3"/>
      <c r="AB84" s="3"/>
      <c r="AC84" s="3"/>
      <c r="AD84" s="3"/>
      <c r="AE84" s="3"/>
      <c r="AF84" s="3"/>
      <c r="AG84" s="3"/>
      <c r="AH84" s="3"/>
    </row>
    <row r="85" spans="1:34" x14ac:dyDescent="0.35">
      <c r="A85" s="3" t="s">
        <v>597</v>
      </c>
      <c r="B85" s="3" t="s">
        <v>597</v>
      </c>
      <c r="C85" s="3" t="s">
        <v>925</v>
      </c>
      <c r="D85" s="3" t="s">
        <v>346</v>
      </c>
      <c r="E85" s="3" t="s">
        <v>380</v>
      </c>
      <c r="F85" s="3" t="s">
        <v>3917</v>
      </c>
      <c r="G85" s="3"/>
      <c r="H85" s="3"/>
      <c r="I85" s="3"/>
      <c r="J85" s="3"/>
      <c r="K85" s="3"/>
      <c r="L85" s="3"/>
      <c r="M85" s="3" t="s">
        <v>623</v>
      </c>
      <c r="N85" s="3" t="s">
        <v>624</v>
      </c>
      <c r="O85" s="3"/>
      <c r="P85" s="3"/>
      <c r="Q85" s="3"/>
      <c r="R85" s="3"/>
      <c r="S85" s="3" t="s">
        <v>79</v>
      </c>
      <c r="T85" s="3" t="s">
        <v>3917</v>
      </c>
      <c r="U85" s="3" t="s">
        <v>597</v>
      </c>
      <c r="V85" s="3"/>
      <c r="W85" s="3"/>
      <c r="X85" s="3" t="s">
        <v>76</v>
      </c>
      <c r="Y85" s="3" t="s">
        <v>3917</v>
      </c>
      <c r="Z85" s="3"/>
      <c r="AA85" s="3"/>
      <c r="AB85" s="3"/>
      <c r="AC85" s="3"/>
      <c r="AD85" s="3"/>
      <c r="AE85" s="3"/>
      <c r="AF85" s="3"/>
      <c r="AG85" s="3"/>
      <c r="AH85" s="3"/>
    </row>
    <row r="86" spans="1:34" x14ac:dyDescent="0.35">
      <c r="A86" s="3" t="s">
        <v>598</v>
      </c>
      <c r="B86" s="3" t="s">
        <v>598</v>
      </c>
      <c r="C86" s="3" t="s">
        <v>831</v>
      </c>
      <c r="D86" s="3" t="s">
        <v>347</v>
      </c>
      <c r="E86" s="3" t="s">
        <v>381</v>
      </c>
      <c r="F86" s="3" t="s">
        <v>3918</v>
      </c>
      <c r="G86" s="3"/>
      <c r="H86" s="3"/>
      <c r="I86" s="3"/>
      <c r="J86" s="3"/>
      <c r="K86" s="3"/>
      <c r="L86" s="3"/>
      <c r="M86" s="3" t="s">
        <v>625</v>
      </c>
      <c r="N86" s="3" t="s">
        <v>626</v>
      </c>
      <c r="O86" s="3"/>
      <c r="P86" s="3"/>
      <c r="Q86" s="3"/>
      <c r="R86" s="3"/>
      <c r="S86" s="3" t="s">
        <v>79</v>
      </c>
      <c r="T86" s="3" t="s">
        <v>3918</v>
      </c>
      <c r="U86" s="3" t="s">
        <v>598</v>
      </c>
      <c r="V86" s="3"/>
      <c r="W86" s="3"/>
      <c r="X86" s="3" t="s">
        <v>76</v>
      </c>
      <c r="Y86" s="3" t="s">
        <v>3918</v>
      </c>
      <c r="Z86" s="3"/>
      <c r="AA86" s="3"/>
      <c r="AB86" s="3"/>
      <c r="AC86" s="3"/>
      <c r="AD86" s="3"/>
      <c r="AE86" s="3"/>
      <c r="AF86" s="3"/>
      <c r="AG86" s="3"/>
      <c r="AH86" s="3"/>
    </row>
    <row r="87" spans="1:34" x14ac:dyDescent="0.35">
      <c r="A87" s="3" t="s">
        <v>599</v>
      </c>
      <c r="B87" s="3" t="s">
        <v>599</v>
      </c>
      <c r="C87" s="3" t="s">
        <v>1076</v>
      </c>
      <c r="D87" s="3" t="s">
        <v>348</v>
      </c>
      <c r="E87" s="3" t="s">
        <v>382</v>
      </c>
      <c r="F87" s="3" t="s">
        <v>3919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 t="s">
        <v>222</v>
      </c>
      <c r="T87" s="3" t="s">
        <v>3919</v>
      </c>
      <c r="U87" s="3" t="s">
        <v>599</v>
      </c>
      <c r="V87" s="3"/>
      <c r="W87" s="3"/>
      <c r="X87" s="3" t="s">
        <v>76</v>
      </c>
      <c r="Y87" s="3" t="s">
        <v>3919</v>
      </c>
      <c r="Z87" s="3"/>
      <c r="AA87" s="3"/>
      <c r="AB87" s="3"/>
      <c r="AC87" s="3"/>
      <c r="AD87" s="3"/>
      <c r="AE87" s="3"/>
      <c r="AF87" s="3"/>
      <c r="AG87" s="3"/>
      <c r="AH87" s="3"/>
    </row>
    <row r="88" spans="1:34" x14ac:dyDescent="0.35">
      <c r="A88" s="3" t="s">
        <v>600</v>
      </c>
      <c r="B88" s="3" t="s">
        <v>600</v>
      </c>
      <c r="C88" s="3" t="s">
        <v>320</v>
      </c>
      <c r="D88" s="3" t="s">
        <v>77</v>
      </c>
      <c r="E88" s="3" t="s">
        <v>165</v>
      </c>
      <c r="F88" s="3" t="s">
        <v>3920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 t="s">
        <v>222</v>
      </c>
      <c r="T88" s="3" t="s">
        <v>3920</v>
      </c>
      <c r="U88" s="3" t="s">
        <v>600</v>
      </c>
      <c r="V88" s="3"/>
      <c r="W88" s="3"/>
      <c r="X88" s="3" t="s">
        <v>221</v>
      </c>
      <c r="Y88" s="3" t="s">
        <v>3920</v>
      </c>
      <c r="Z88" s="3"/>
      <c r="AA88" s="3"/>
      <c r="AB88" s="3"/>
      <c r="AC88" s="3"/>
      <c r="AD88" s="3"/>
      <c r="AE88" s="3"/>
      <c r="AF88" s="3"/>
      <c r="AG88" s="3"/>
      <c r="AH88" s="3"/>
    </row>
    <row r="89" spans="1:34" x14ac:dyDescent="0.35">
      <c r="A89" s="3" t="s">
        <v>602</v>
      </c>
      <c r="B89" s="3" t="s">
        <v>602</v>
      </c>
      <c r="C89" s="3" t="s">
        <v>919</v>
      </c>
      <c r="D89" s="3" t="s">
        <v>349</v>
      </c>
      <c r="E89" s="3" t="s">
        <v>383</v>
      </c>
      <c r="F89" s="3" t="s">
        <v>3921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 t="s">
        <v>222</v>
      </c>
      <c r="T89" s="3" t="s">
        <v>3921</v>
      </c>
      <c r="U89" s="3" t="s">
        <v>602</v>
      </c>
      <c r="V89" s="3"/>
      <c r="W89" s="3"/>
      <c r="X89" s="3" t="s">
        <v>79</v>
      </c>
      <c r="Y89" s="3" t="s">
        <v>3921</v>
      </c>
      <c r="Z89" s="3"/>
      <c r="AA89" s="3"/>
      <c r="AB89" s="3"/>
      <c r="AC89" s="3"/>
      <c r="AD89" s="3"/>
      <c r="AE89" s="3"/>
      <c r="AF89" s="3"/>
      <c r="AG89" s="3"/>
      <c r="AH89" s="3"/>
    </row>
    <row r="90" spans="1:34" x14ac:dyDescent="0.35">
      <c r="A90" s="3" t="s">
        <v>603</v>
      </c>
      <c r="B90" s="3" t="s">
        <v>603</v>
      </c>
      <c r="C90" s="3" t="s">
        <v>321</v>
      </c>
      <c r="D90" s="3" t="s">
        <v>79</v>
      </c>
      <c r="E90" s="3" t="s">
        <v>167</v>
      </c>
      <c r="F90" s="3" t="s">
        <v>3922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 t="s">
        <v>223</v>
      </c>
      <c r="T90" s="3" t="s">
        <v>3922</v>
      </c>
      <c r="U90" s="3" t="s">
        <v>603</v>
      </c>
      <c r="V90" s="3"/>
      <c r="W90" s="3"/>
      <c r="X90" s="3" t="s">
        <v>79</v>
      </c>
      <c r="Y90" s="3" t="s">
        <v>3922</v>
      </c>
      <c r="Z90" s="3"/>
      <c r="AA90" s="3"/>
      <c r="AB90" s="3"/>
      <c r="AC90" s="3"/>
      <c r="AD90" s="3"/>
      <c r="AE90" s="3"/>
      <c r="AF90" s="3"/>
      <c r="AG90" s="3"/>
      <c r="AH90" s="3"/>
    </row>
    <row r="91" spans="1:34" x14ac:dyDescent="0.35">
      <c r="A91" s="3" t="s">
        <v>604</v>
      </c>
      <c r="B91" s="3" t="s">
        <v>604</v>
      </c>
      <c r="C91" s="3" t="s">
        <v>1082</v>
      </c>
      <c r="D91" s="3" t="s">
        <v>350</v>
      </c>
      <c r="E91" s="3" t="s">
        <v>384</v>
      </c>
      <c r="F91" s="3" t="s">
        <v>3923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 t="s">
        <v>223</v>
      </c>
      <c r="T91" s="3" t="s">
        <v>3923</v>
      </c>
      <c r="U91" s="3" t="s">
        <v>604</v>
      </c>
      <c r="V91" s="3"/>
      <c r="W91" s="3"/>
      <c r="X91" s="3" t="s">
        <v>79</v>
      </c>
      <c r="Y91" s="3" t="s">
        <v>3923</v>
      </c>
      <c r="Z91" s="3"/>
      <c r="AA91" s="3"/>
      <c r="AB91" s="3"/>
      <c r="AC91" s="3"/>
      <c r="AD91" s="3"/>
      <c r="AE91" s="3"/>
      <c r="AF91" s="3"/>
      <c r="AG91" s="3"/>
      <c r="AH91" s="3"/>
    </row>
    <row r="92" spans="1:34" x14ac:dyDescent="0.35">
      <c r="A92" s="3" t="s">
        <v>605</v>
      </c>
      <c r="B92" s="3" t="s">
        <v>605</v>
      </c>
      <c r="C92" s="3" t="s">
        <v>1084</v>
      </c>
      <c r="D92" s="3" t="s">
        <v>351</v>
      </c>
      <c r="E92" s="3" t="s">
        <v>385</v>
      </c>
      <c r="F92" s="3" t="s">
        <v>3924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 t="s">
        <v>197</v>
      </c>
      <c r="T92" s="3" t="s">
        <v>3924</v>
      </c>
      <c r="U92" s="3" t="s">
        <v>605</v>
      </c>
      <c r="V92" s="3"/>
      <c r="W92" s="3"/>
      <c r="X92" s="3" t="s">
        <v>222</v>
      </c>
      <c r="Y92" s="3" t="s">
        <v>3924</v>
      </c>
      <c r="Z92" s="3"/>
      <c r="AA92" s="3"/>
      <c r="AB92" s="3"/>
      <c r="AC92" s="3"/>
      <c r="AD92" s="3"/>
      <c r="AE92" s="3"/>
      <c r="AF92" s="3"/>
      <c r="AG92" s="3"/>
      <c r="AH92" s="3"/>
    </row>
    <row r="93" spans="1:34" x14ac:dyDescent="0.35">
      <c r="A93" s="3" t="s">
        <v>606</v>
      </c>
      <c r="B93" s="3" t="s">
        <v>606</v>
      </c>
      <c r="C93" s="3" t="s">
        <v>911</v>
      </c>
      <c r="D93" s="3" t="s">
        <v>352</v>
      </c>
      <c r="E93" s="3" t="s">
        <v>386</v>
      </c>
      <c r="F93" s="3" t="s">
        <v>3925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 t="s">
        <v>197</v>
      </c>
      <c r="T93" s="3" t="s">
        <v>3925</v>
      </c>
      <c r="U93" s="3" t="s">
        <v>606</v>
      </c>
      <c r="V93" s="3"/>
      <c r="W93" s="3"/>
      <c r="X93" s="3" t="s">
        <v>222</v>
      </c>
      <c r="Y93" s="3" t="s">
        <v>3925</v>
      </c>
      <c r="Z93" s="3"/>
      <c r="AA93" s="3"/>
      <c r="AB93" s="3"/>
      <c r="AC93" s="3"/>
      <c r="AD93" s="3"/>
      <c r="AE93" s="3"/>
      <c r="AF93" s="3"/>
      <c r="AG93" s="3"/>
      <c r="AH93" s="3"/>
    </row>
    <row r="94" spans="1:34" x14ac:dyDescent="0.35">
      <c r="A94" s="3" t="s">
        <v>607</v>
      </c>
      <c r="B94" s="3" t="s">
        <v>607</v>
      </c>
      <c r="C94" s="3" t="s">
        <v>1087</v>
      </c>
      <c r="D94" s="3" t="s">
        <v>353</v>
      </c>
      <c r="E94" s="3" t="s">
        <v>387</v>
      </c>
      <c r="F94" s="3" t="s">
        <v>3926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 t="s">
        <v>197</v>
      </c>
      <c r="T94" s="3" t="s">
        <v>3926</v>
      </c>
      <c r="U94" s="3" t="s">
        <v>607</v>
      </c>
      <c r="V94" s="3"/>
      <c r="W94" s="3"/>
      <c r="X94" s="3" t="s">
        <v>222</v>
      </c>
      <c r="Y94" s="3" t="s">
        <v>3926</v>
      </c>
      <c r="Z94" s="3"/>
      <c r="AA94" s="3"/>
      <c r="AB94" s="3"/>
      <c r="AC94" s="3"/>
      <c r="AD94" s="3"/>
      <c r="AE94" s="3"/>
      <c r="AF94" s="3"/>
      <c r="AG94" s="3"/>
      <c r="AH94" s="3"/>
    </row>
    <row r="95" spans="1:34" x14ac:dyDescent="0.35">
      <c r="A95" s="3" t="s">
        <v>608</v>
      </c>
      <c r="B95" s="3" t="s">
        <v>608</v>
      </c>
      <c r="C95" s="3" t="s">
        <v>648</v>
      </c>
      <c r="D95" s="3" t="s">
        <v>354</v>
      </c>
      <c r="E95" s="3" t="s">
        <v>388</v>
      </c>
      <c r="F95" s="3" t="s">
        <v>3927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 t="s">
        <v>197</v>
      </c>
      <c r="T95" s="3" t="s">
        <v>3927</v>
      </c>
      <c r="U95" s="3" t="s">
        <v>608</v>
      </c>
      <c r="V95" s="3"/>
      <c r="W95" s="3"/>
      <c r="X95" s="3" t="s">
        <v>223</v>
      </c>
      <c r="Y95" s="3" t="s">
        <v>3927</v>
      </c>
      <c r="Z95" s="3"/>
      <c r="AA95" s="3"/>
      <c r="AB95" s="3"/>
      <c r="AC95" s="3"/>
      <c r="AD95" s="3"/>
      <c r="AE95" s="3"/>
      <c r="AF95" s="3"/>
      <c r="AG95" s="3"/>
      <c r="AH95" s="3"/>
    </row>
    <row r="96" spans="1:34" x14ac:dyDescent="0.35">
      <c r="A96" s="3" t="s">
        <v>609</v>
      </c>
      <c r="B96" s="3" t="s">
        <v>609</v>
      </c>
      <c r="C96" s="3" t="s">
        <v>322</v>
      </c>
      <c r="D96" s="3" t="s">
        <v>80</v>
      </c>
      <c r="E96" s="3" t="s">
        <v>168</v>
      </c>
      <c r="F96" s="3" t="s">
        <v>3928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 t="s">
        <v>197</v>
      </c>
      <c r="T96" s="3" t="s">
        <v>3928</v>
      </c>
      <c r="U96" s="3" t="s">
        <v>609</v>
      </c>
      <c r="V96" s="3"/>
      <c r="W96" s="3"/>
      <c r="X96" s="3" t="s">
        <v>223</v>
      </c>
      <c r="Y96" s="3" t="s">
        <v>3928</v>
      </c>
      <c r="Z96" s="3"/>
      <c r="AA96" s="3"/>
      <c r="AB96" s="3"/>
      <c r="AC96" s="3"/>
      <c r="AD96" s="3"/>
      <c r="AE96" s="3"/>
      <c r="AF96" s="3"/>
      <c r="AG96" s="3"/>
      <c r="AH96" s="3"/>
    </row>
    <row r="97" spans="1:34" x14ac:dyDescent="0.35">
      <c r="A97" s="3" t="s">
        <v>610</v>
      </c>
      <c r="B97" s="3" t="s">
        <v>610</v>
      </c>
      <c r="C97" s="3" t="s">
        <v>1090</v>
      </c>
      <c r="D97" s="3" t="s">
        <v>355</v>
      </c>
      <c r="E97" s="3" t="s">
        <v>389</v>
      </c>
      <c r="F97" s="3" t="s">
        <v>3929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 t="s">
        <v>225</v>
      </c>
      <c r="T97" s="3" t="s">
        <v>3929</v>
      </c>
      <c r="U97" s="3" t="s">
        <v>610</v>
      </c>
      <c r="V97" s="3"/>
      <c r="W97" s="3"/>
      <c r="X97" s="3" t="s">
        <v>197</v>
      </c>
      <c r="Y97" s="3" t="s">
        <v>3929</v>
      </c>
      <c r="Z97" s="3"/>
      <c r="AA97" s="3"/>
      <c r="AB97" s="3"/>
      <c r="AC97" s="3"/>
      <c r="AD97" s="3"/>
      <c r="AE97" s="3"/>
      <c r="AF97" s="3"/>
      <c r="AG97" s="3"/>
      <c r="AH97" s="3"/>
    </row>
    <row r="98" spans="1:34" x14ac:dyDescent="0.35">
      <c r="A98" s="3" t="s">
        <v>611</v>
      </c>
      <c r="B98" s="3" t="s">
        <v>611</v>
      </c>
      <c r="C98" s="3" t="s">
        <v>1092</v>
      </c>
      <c r="D98" s="3" t="s">
        <v>356</v>
      </c>
      <c r="E98" s="3" t="s">
        <v>390</v>
      </c>
      <c r="F98" s="3" t="s">
        <v>3930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 t="s">
        <v>82</v>
      </c>
      <c r="T98" s="3" t="s">
        <v>3930</v>
      </c>
      <c r="U98" s="3" t="s">
        <v>611</v>
      </c>
      <c r="V98" s="3"/>
      <c r="W98" s="3"/>
      <c r="X98" s="3" t="s">
        <v>197</v>
      </c>
      <c r="Y98" s="3" t="s">
        <v>3930</v>
      </c>
      <c r="Z98" s="3"/>
      <c r="AA98" s="3"/>
      <c r="AB98" s="3"/>
      <c r="AC98" s="3"/>
      <c r="AD98" s="3"/>
      <c r="AE98" s="3"/>
      <c r="AF98" s="3"/>
      <c r="AG98" s="3"/>
      <c r="AH98" s="3"/>
    </row>
    <row r="99" spans="1:34" x14ac:dyDescent="0.35">
      <c r="A99" s="3" t="s">
        <v>612</v>
      </c>
      <c r="B99" s="3" t="s">
        <v>612</v>
      </c>
      <c r="C99" s="3" t="s">
        <v>866</v>
      </c>
      <c r="D99" s="3" t="s">
        <v>357</v>
      </c>
      <c r="E99" s="3" t="s">
        <v>391</v>
      </c>
      <c r="F99" s="3" t="s">
        <v>3931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 t="s">
        <v>83</v>
      </c>
      <c r="T99" s="3" t="s">
        <v>3931</v>
      </c>
      <c r="U99" s="3" t="s">
        <v>612</v>
      </c>
      <c r="V99" s="3"/>
      <c r="W99" s="3"/>
      <c r="X99" s="3" t="s">
        <v>197</v>
      </c>
      <c r="Y99" s="3" t="s">
        <v>3931</v>
      </c>
      <c r="Z99" s="3"/>
      <c r="AA99" s="3"/>
      <c r="AB99" s="3"/>
      <c r="AC99" s="3"/>
      <c r="AD99" s="3"/>
      <c r="AE99" s="3"/>
      <c r="AF99" s="3"/>
      <c r="AG99" s="3"/>
      <c r="AH99" s="3"/>
    </row>
    <row r="100" spans="1:34" x14ac:dyDescent="0.35">
      <c r="A100" s="3" t="s">
        <v>613</v>
      </c>
      <c r="B100" s="3" t="s">
        <v>613</v>
      </c>
      <c r="C100" s="3" t="s">
        <v>1095</v>
      </c>
      <c r="D100" s="3" t="s">
        <v>358</v>
      </c>
      <c r="E100" s="3" t="s">
        <v>392</v>
      </c>
      <c r="F100" s="3" t="s">
        <v>3932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 t="s">
        <v>83</v>
      </c>
      <c r="T100" s="3" t="s">
        <v>3932</v>
      </c>
      <c r="U100" s="3" t="s">
        <v>613</v>
      </c>
      <c r="V100" s="3"/>
      <c r="W100" s="3"/>
      <c r="X100" s="3" t="s">
        <v>197</v>
      </c>
      <c r="Y100" s="3" t="s">
        <v>3932</v>
      </c>
      <c r="Z100" s="3"/>
      <c r="AA100" s="3"/>
      <c r="AB100" s="3"/>
      <c r="AC100" s="3"/>
      <c r="AD100" s="3"/>
      <c r="AE100" s="3"/>
      <c r="AF100" s="3"/>
      <c r="AG100" s="3"/>
      <c r="AH100" s="3"/>
    </row>
    <row r="101" spans="1:34" x14ac:dyDescent="0.35">
      <c r="A101" s="3" t="s">
        <v>614</v>
      </c>
      <c r="B101" s="3" t="s">
        <v>614</v>
      </c>
      <c r="C101" s="3" t="s">
        <v>864</v>
      </c>
      <c r="D101" s="3" t="s">
        <v>359</v>
      </c>
      <c r="E101" s="3" t="s">
        <v>393</v>
      </c>
      <c r="F101" s="3" t="s">
        <v>3933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 t="s">
        <v>226</v>
      </c>
      <c r="T101" s="3" t="s">
        <v>3933</v>
      </c>
      <c r="U101" s="3" t="s">
        <v>614</v>
      </c>
      <c r="V101" s="3"/>
      <c r="W101" s="3"/>
      <c r="X101" s="3" t="s">
        <v>197</v>
      </c>
      <c r="Y101" s="3" t="s">
        <v>3933</v>
      </c>
      <c r="Z101" s="3"/>
      <c r="AA101" s="3"/>
      <c r="AB101" s="3"/>
      <c r="AC101" s="3"/>
      <c r="AD101" s="3"/>
      <c r="AE101" s="3"/>
      <c r="AF101" s="3"/>
      <c r="AG101" s="3"/>
      <c r="AH101" s="3"/>
    </row>
    <row r="102" spans="1:34" x14ac:dyDescent="0.35">
      <c r="A102" s="3" t="s">
        <v>615</v>
      </c>
      <c r="B102" s="3" t="s">
        <v>615</v>
      </c>
      <c r="C102" s="3" t="s">
        <v>325</v>
      </c>
      <c r="D102" s="3" t="s">
        <v>81</v>
      </c>
      <c r="E102" s="3" t="s">
        <v>169</v>
      </c>
      <c r="F102" s="3" t="s">
        <v>3934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 t="s">
        <v>226</v>
      </c>
      <c r="T102" s="3" t="s">
        <v>3934</v>
      </c>
      <c r="U102" s="3" t="s">
        <v>615</v>
      </c>
      <c r="V102" s="3"/>
      <c r="W102" s="3"/>
      <c r="X102" s="3" t="s">
        <v>225</v>
      </c>
      <c r="Y102" s="3" t="s">
        <v>3934</v>
      </c>
      <c r="Z102" s="3"/>
      <c r="AA102" s="3"/>
      <c r="AB102" s="3"/>
      <c r="AC102" s="3"/>
      <c r="AD102" s="3"/>
      <c r="AE102" s="3"/>
      <c r="AF102" s="3"/>
      <c r="AG102" s="3"/>
      <c r="AH102" s="3"/>
    </row>
    <row r="103" spans="1:34" x14ac:dyDescent="0.35">
      <c r="A103" s="3" t="s">
        <v>616</v>
      </c>
      <c r="B103" s="3" t="s">
        <v>616</v>
      </c>
      <c r="C103" s="3" t="s">
        <v>326</v>
      </c>
      <c r="D103" s="3" t="s">
        <v>82</v>
      </c>
      <c r="E103" s="3" t="s">
        <v>170</v>
      </c>
      <c r="F103" s="3" t="s">
        <v>3935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 t="s">
        <v>226</v>
      </c>
      <c r="T103" s="3" t="s">
        <v>3935</v>
      </c>
      <c r="U103" s="3" t="s">
        <v>616</v>
      </c>
      <c r="V103" s="3"/>
      <c r="W103" s="3"/>
      <c r="X103" s="3" t="s">
        <v>82</v>
      </c>
      <c r="Y103" s="3" t="s">
        <v>3935</v>
      </c>
      <c r="Z103" s="3"/>
      <c r="AA103" s="3"/>
      <c r="AB103" s="3"/>
      <c r="AC103" s="3"/>
      <c r="AD103" s="3"/>
      <c r="AE103" s="3"/>
      <c r="AF103" s="3"/>
      <c r="AG103" s="3"/>
      <c r="AH103" s="3"/>
    </row>
    <row r="104" spans="1:34" x14ac:dyDescent="0.35">
      <c r="A104" s="3" t="s">
        <v>617</v>
      </c>
      <c r="B104" s="3" t="s">
        <v>617</v>
      </c>
      <c r="C104" s="3" t="s">
        <v>327</v>
      </c>
      <c r="D104" s="3" t="s">
        <v>83</v>
      </c>
      <c r="E104" s="3" t="s">
        <v>171</v>
      </c>
      <c r="F104" s="3" t="s">
        <v>3936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 t="s">
        <v>226</v>
      </c>
      <c r="T104" s="3" t="s">
        <v>3936</v>
      </c>
      <c r="U104" s="3" t="s">
        <v>617</v>
      </c>
      <c r="V104" s="3"/>
      <c r="W104" s="3"/>
      <c r="X104" s="3" t="s">
        <v>83</v>
      </c>
      <c r="Y104" s="3" t="s">
        <v>3936</v>
      </c>
      <c r="Z104" s="3"/>
      <c r="AA104" s="3"/>
      <c r="AB104" s="3"/>
      <c r="AC104" s="3"/>
      <c r="AD104" s="3"/>
      <c r="AE104" s="3"/>
      <c r="AF104" s="3"/>
      <c r="AG104" s="3"/>
      <c r="AH104" s="3"/>
    </row>
    <row r="105" spans="1:34" x14ac:dyDescent="0.35">
      <c r="A105" s="3" t="s">
        <v>618</v>
      </c>
      <c r="B105" s="3" t="s">
        <v>618</v>
      </c>
      <c r="C105" s="3" t="s">
        <v>909</v>
      </c>
      <c r="D105" s="3" t="s">
        <v>360</v>
      </c>
      <c r="E105" s="3" t="s">
        <v>394</v>
      </c>
      <c r="F105" s="3" t="s">
        <v>3937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 t="s">
        <v>226</v>
      </c>
      <c r="T105" s="3" t="s">
        <v>3937</v>
      </c>
      <c r="U105" s="3" t="s">
        <v>618</v>
      </c>
      <c r="V105" s="3"/>
      <c r="W105" s="3"/>
      <c r="X105" s="3" t="s">
        <v>83</v>
      </c>
      <c r="Y105" s="3" t="s">
        <v>3937</v>
      </c>
      <c r="Z105" s="3"/>
      <c r="AA105" s="3"/>
      <c r="AB105" s="3"/>
      <c r="AC105" s="3"/>
      <c r="AD105" s="3"/>
      <c r="AE105" s="3"/>
      <c r="AF105" s="3"/>
      <c r="AG105" s="3"/>
      <c r="AH105" s="3"/>
    </row>
    <row r="106" spans="1:34" x14ac:dyDescent="0.35">
      <c r="A106" s="3" t="s">
        <v>619</v>
      </c>
      <c r="B106" s="3" t="s">
        <v>619</v>
      </c>
      <c r="C106" s="3" t="s">
        <v>1102</v>
      </c>
      <c r="D106" s="3" t="s">
        <v>361</v>
      </c>
      <c r="E106" s="3" t="s">
        <v>395</v>
      </c>
      <c r="F106" s="3" t="s">
        <v>3938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 t="s">
        <v>226</v>
      </c>
      <c r="T106" s="3" t="s">
        <v>3938</v>
      </c>
      <c r="U106" s="3" t="s">
        <v>619</v>
      </c>
      <c r="V106" s="3"/>
      <c r="W106" s="3"/>
      <c r="X106" s="3" t="s">
        <v>226</v>
      </c>
      <c r="Y106" s="3" t="s">
        <v>3938</v>
      </c>
      <c r="Z106" s="3"/>
      <c r="AA106" s="3"/>
      <c r="AB106" s="3"/>
      <c r="AC106" s="3"/>
      <c r="AD106" s="3"/>
      <c r="AE106" s="3"/>
      <c r="AF106" s="3"/>
      <c r="AG106" s="3"/>
      <c r="AH106" s="3"/>
    </row>
    <row r="107" spans="1:34" x14ac:dyDescent="0.35">
      <c r="A107" s="3" t="s">
        <v>620</v>
      </c>
      <c r="B107" s="3" t="s">
        <v>620</v>
      </c>
      <c r="C107" s="3" t="s">
        <v>844</v>
      </c>
      <c r="D107" s="3" t="s">
        <v>362</v>
      </c>
      <c r="E107" s="3" t="s">
        <v>396</v>
      </c>
      <c r="F107" s="3" t="s">
        <v>3939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 t="s">
        <v>222</v>
      </c>
      <c r="T107" s="3" t="s">
        <v>3939</v>
      </c>
      <c r="U107" s="3" t="s">
        <v>620</v>
      </c>
      <c r="V107" s="3"/>
      <c r="W107" s="3"/>
      <c r="X107" s="3" t="s">
        <v>226</v>
      </c>
      <c r="Y107" s="3" t="s">
        <v>3939</v>
      </c>
      <c r="Z107" s="3"/>
      <c r="AA107" s="3"/>
      <c r="AB107" s="3"/>
      <c r="AC107" s="3"/>
      <c r="AD107" s="3"/>
      <c r="AE107" s="3"/>
      <c r="AF107" s="3"/>
      <c r="AG107" s="3"/>
      <c r="AH107" s="3"/>
    </row>
    <row r="108" spans="1:34" x14ac:dyDescent="0.35">
      <c r="A108" s="3" t="s">
        <v>621</v>
      </c>
      <c r="B108" s="3" t="s">
        <v>621</v>
      </c>
      <c r="C108" s="3" t="s">
        <v>328</v>
      </c>
      <c r="D108" s="3" t="s">
        <v>84</v>
      </c>
      <c r="E108" s="3" t="s">
        <v>172</v>
      </c>
      <c r="F108" s="3" t="s">
        <v>3940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 t="s">
        <v>222</v>
      </c>
      <c r="T108" s="3" t="s">
        <v>3940</v>
      </c>
      <c r="U108" s="3" t="s">
        <v>621</v>
      </c>
      <c r="V108" s="3"/>
      <c r="W108" s="3"/>
      <c r="X108" s="3" t="s">
        <v>226</v>
      </c>
      <c r="Y108" s="3" t="s">
        <v>3940</v>
      </c>
      <c r="Z108" s="3"/>
      <c r="AA108" s="3"/>
      <c r="AB108" s="3"/>
      <c r="AC108" s="3"/>
      <c r="AD108" s="3"/>
      <c r="AE108" s="3"/>
      <c r="AF108" s="3"/>
      <c r="AG108" s="3"/>
      <c r="AH108" s="3"/>
    </row>
    <row r="109" spans="1:34" x14ac:dyDescent="0.35">
      <c r="A109" s="3" t="s">
        <v>622</v>
      </c>
      <c r="B109" s="3" t="s">
        <v>622</v>
      </c>
      <c r="C109" s="3" t="s">
        <v>898</v>
      </c>
      <c r="D109" s="3" t="s">
        <v>363</v>
      </c>
      <c r="E109" s="3" t="s">
        <v>397</v>
      </c>
      <c r="F109" s="3" t="s">
        <v>3941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 t="s">
        <v>223</v>
      </c>
      <c r="T109" s="3" t="s">
        <v>3941</v>
      </c>
      <c r="U109" s="3" t="s">
        <v>622</v>
      </c>
      <c r="V109" s="3"/>
      <c r="W109" s="3"/>
      <c r="X109" s="3" t="s">
        <v>226</v>
      </c>
      <c r="Y109" s="3" t="s">
        <v>3941</v>
      </c>
      <c r="Z109" s="3"/>
      <c r="AA109" s="3"/>
      <c r="AB109" s="3"/>
      <c r="AC109" s="3"/>
      <c r="AD109" s="3"/>
      <c r="AE109" s="3"/>
      <c r="AF109" s="3"/>
      <c r="AG109" s="3"/>
      <c r="AH109" s="3"/>
    </row>
    <row r="110" spans="1:34" x14ac:dyDescent="0.35">
      <c r="A110" s="3" t="s">
        <v>623</v>
      </c>
      <c r="B110" s="3" t="s">
        <v>623</v>
      </c>
      <c r="C110" s="3"/>
      <c r="D110" s="3" t="s">
        <v>4079</v>
      </c>
      <c r="E110" s="3" t="s">
        <v>4080</v>
      </c>
      <c r="F110" s="3" t="s">
        <v>3942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 t="s">
        <v>223</v>
      </c>
      <c r="T110" s="3" t="s">
        <v>3942</v>
      </c>
      <c r="U110" s="3" t="s">
        <v>623</v>
      </c>
      <c r="V110" s="3"/>
      <c r="W110" s="3"/>
      <c r="X110" s="3" t="s">
        <v>226</v>
      </c>
      <c r="Y110" s="3" t="s">
        <v>3942</v>
      </c>
      <c r="Z110" s="3"/>
      <c r="AA110" s="3"/>
      <c r="AB110" s="3"/>
      <c r="AC110" s="3"/>
      <c r="AD110" s="3"/>
      <c r="AE110" s="3"/>
      <c r="AF110" s="3"/>
      <c r="AG110" s="3"/>
      <c r="AH110" s="3"/>
    </row>
    <row r="111" spans="1:34" x14ac:dyDescent="0.35">
      <c r="A111" s="3" t="s">
        <v>625</v>
      </c>
      <c r="B111" s="3" t="s">
        <v>625</v>
      </c>
      <c r="C111" s="3"/>
      <c r="D111" s="3"/>
      <c r="E111" s="3"/>
      <c r="F111" s="3" t="s">
        <v>3943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 t="s">
        <v>197</v>
      </c>
      <c r="T111" s="3" t="s">
        <v>3943</v>
      </c>
      <c r="U111" s="3" t="s">
        <v>625</v>
      </c>
      <c r="V111" s="3"/>
      <c r="W111" s="3"/>
      <c r="X111" s="3" t="s">
        <v>226</v>
      </c>
      <c r="Y111" s="3" t="s">
        <v>3943</v>
      </c>
      <c r="Z111" s="3"/>
      <c r="AA111" s="3"/>
      <c r="AB111" s="3"/>
      <c r="AC111" s="3"/>
      <c r="AD111" s="3"/>
      <c r="AE111" s="3"/>
      <c r="AF111" s="3"/>
      <c r="AG111" s="3"/>
      <c r="AH111" s="3"/>
    </row>
    <row r="112" spans="1:34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spans="1:34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spans="1:34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spans="1:34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spans="1:34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95D0-4BB6-4FE2-ABC4-A9B2C815C5E7}">
  <sheetPr>
    <tabColor rgb="FF002060"/>
  </sheetPr>
  <dimension ref="A1:DD233"/>
  <sheetViews>
    <sheetView showZeros="0" zoomScaleNormal="100" workbookViewId="0">
      <pane xSplit="3" ySplit="16" topLeftCell="D17" activePane="bottomRight" state="frozen"/>
      <selection pane="topRight" activeCell="D1" sqref="D1"/>
      <selection pane="bottomLeft" activeCell="A7" sqref="A7"/>
      <selection pane="bottomRight" activeCell="D17" sqref="D17"/>
    </sheetView>
  </sheetViews>
  <sheetFormatPr defaultColWidth="0" defaultRowHeight="14.5" zeroHeight="1" x14ac:dyDescent="0.35"/>
  <cols>
    <col min="1" max="108" width="9.1796875" customWidth="1"/>
    <col min="109" max="16384" width="9.1796875" hidden="1"/>
  </cols>
  <sheetData>
    <row r="1" spans="1:108" ht="18.5" x14ac:dyDescent="0.45">
      <c r="A1" s="11" t="s">
        <v>4076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</row>
    <row r="2" spans="1:108" x14ac:dyDescent="0.35">
      <c r="A2" s="3"/>
      <c r="B2" s="3"/>
      <c r="C2" s="3"/>
      <c r="D2" s="3" t="s">
        <v>4094</v>
      </c>
      <c r="E2" s="3"/>
      <c r="F2" s="3" t="s">
        <v>4095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</row>
    <row r="3" spans="1:108" x14ac:dyDescent="0.35">
      <c r="A3" s="4" t="s">
        <v>4078</v>
      </c>
      <c r="B3" s="3"/>
      <c r="C3" s="3"/>
      <c r="D3" s="99" t="s">
        <v>3955</v>
      </c>
      <c r="E3" s="99" t="s">
        <v>3956</v>
      </c>
      <c r="F3" s="99" t="s">
        <v>3957</v>
      </c>
      <c r="G3" s="99" t="s">
        <v>3958</v>
      </c>
      <c r="H3" s="99" t="s">
        <v>3959</v>
      </c>
      <c r="I3" s="99" t="s">
        <v>3960</v>
      </c>
      <c r="J3" s="99" t="s">
        <v>3961</v>
      </c>
      <c r="K3" s="99" t="s">
        <v>3962</v>
      </c>
      <c r="L3" s="99" t="s">
        <v>3963</v>
      </c>
      <c r="M3" s="99" t="s">
        <v>3966</v>
      </c>
      <c r="N3" s="99" t="s">
        <v>3969</v>
      </c>
      <c r="O3" s="99" t="s">
        <v>3970</v>
      </c>
      <c r="P3" s="99" t="s">
        <v>3973</v>
      </c>
      <c r="Q3" s="99" t="s">
        <v>3976</v>
      </c>
      <c r="R3" s="99" t="s">
        <v>3979</v>
      </c>
      <c r="S3" s="99" t="s">
        <v>3980</v>
      </c>
      <c r="T3" s="99" t="s">
        <v>3981</v>
      </c>
      <c r="U3" s="99" t="s">
        <v>3984</v>
      </c>
      <c r="V3" s="99" t="s">
        <v>3985</v>
      </c>
      <c r="W3" s="99" t="s">
        <v>3986</v>
      </c>
      <c r="X3" s="99" t="s">
        <v>3987</v>
      </c>
      <c r="Y3" s="99" t="s">
        <v>3988</v>
      </c>
      <c r="Z3" s="99" t="s">
        <v>3989</v>
      </c>
      <c r="AA3" s="99" t="s">
        <v>3990</v>
      </c>
      <c r="AB3" s="99" t="s">
        <v>3991</v>
      </c>
      <c r="AC3" s="99" t="s">
        <v>3992</v>
      </c>
      <c r="AD3" s="99" t="s">
        <v>3993</v>
      </c>
      <c r="AE3" s="99" t="s">
        <v>3994</v>
      </c>
      <c r="AF3" s="99" t="s">
        <v>3995</v>
      </c>
      <c r="AG3" s="99" t="s">
        <v>3996</v>
      </c>
      <c r="AH3" s="99" t="s">
        <v>3997</v>
      </c>
      <c r="AI3" s="99" t="s">
        <v>4000</v>
      </c>
      <c r="AJ3" s="99" t="s">
        <v>4003</v>
      </c>
      <c r="AK3" s="99" t="s">
        <v>4006</v>
      </c>
      <c r="AL3" s="99" t="s">
        <v>4009</v>
      </c>
      <c r="AM3" s="99" t="s">
        <v>4010</v>
      </c>
      <c r="AN3" s="99" t="s">
        <v>4011</v>
      </c>
      <c r="AO3" s="99" t="s">
        <v>3876</v>
      </c>
      <c r="AP3" s="99" t="s">
        <v>3877</v>
      </c>
      <c r="AQ3" s="99" t="s">
        <v>3878</v>
      </c>
      <c r="AR3" s="99" t="s">
        <v>3879</v>
      </c>
      <c r="AS3" s="99" t="s">
        <v>3880</v>
      </c>
      <c r="AT3" s="99" t="s">
        <v>3881</v>
      </c>
      <c r="AU3" s="99" t="s">
        <v>3882</v>
      </c>
      <c r="AV3" s="99" t="s">
        <v>3883</v>
      </c>
      <c r="AW3" s="99" t="s">
        <v>3884</v>
      </c>
      <c r="AX3" s="99" t="s">
        <v>3885</v>
      </c>
      <c r="AY3" s="99" t="s">
        <v>3886</v>
      </c>
      <c r="AZ3" s="99" t="s">
        <v>3887</v>
      </c>
      <c r="BA3" s="99" t="s">
        <v>3888</v>
      </c>
      <c r="BB3" s="99" t="s">
        <v>3889</v>
      </c>
      <c r="BC3" s="99" t="s">
        <v>3890</v>
      </c>
      <c r="BD3" s="99" t="s">
        <v>3891</v>
      </c>
      <c r="BE3" s="99" t="s">
        <v>3892</v>
      </c>
      <c r="BF3" s="99" t="s">
        <v>3893</v>
      </c>
      <c r="BG3" s="99" t="s">
        <v>3894</v>
      </c>
      <c r="BH3" s="99" t="s">
        <v>3895</v>
      </c>
      <c r="BI3" s="99" t="s">
        <v>3896</v>
      </c>
      <c r="BJ3" s="99" t="s">
        <v>3897</v>
      </c>
      <c r="BK3" s="99" t="s">
        <v>3898</v>
      </c>
      <c r="BL3" s="99" t="s">
        <v>3899</v>
      </c>
      <c r="BM3" s="99" t="s">
        <v>3900</v>
      </c>
      <c r="BN3" s="99" t="s">
        <v>3901</v>
      </c>
      <c r="BO3" s="99" t="s">
        <v>3902</v>
      </c>
      <c r="BP3" s="99" t="s">
        <v>3903</v>
      </c>
      <c r="BQ3" s="99" t="s">
        <v>3904</v>
      </c>
      <c r="BR3" s="99" t="s">
        <v>3905</v>
      </c>
      <c r="BS3" s="99" t="s">
        <v>3906</v>
      </c>
      <c r="BT3" s="99" t="s">
        <v>3907</v>
      </c>
      <c r="BU3" s="99" t="s">
        <v>3908</v>
      </c>
      <c r="BV3" s="99" t="s">
        <v>3909</v>
      </c>
      <c r="BW3" s="99" t="s">
        <v>3910</v>
      </c>
      <c r="BX3" s="99" t="s">
        <v>3911</v>
      </c>
      <c r="BY3" s="99" t="s">
        <v>3912</v>
      </c>
      <c r="BZ3" s="99" t="s">
        <v>3913</v>
      </c>
      <c r="CA3" s="99" t="s">
        <v>3914</v>
      </c>
      <c r="CB3" s="99" t="s">
        <v>3915</v>
      </c>
      <c r="CC3" s="99" t="s">
        <v>3916</v>
      </c>
      <c r="CD3" s="99" t="s">
        <v>3917</v>
      </c>
      <c r="CE3" s="99" t="s">
        <v>3918</v>
      </c>
      <c r="CF3" s="99" t="s">
        <v>3919</v>
      </c>
      <c r="CG3" s="99" t="s">
        <v>3920</v>
      </c>
      <c r="CH3" s="99" t="s">
        <v>3921</v>
      </c>
      <c r="CI3" s="99" t="s">
        <v>3922</v>
      </c>
      <c r="CJ3" s="99" t="s">
        <v>3923</v>
      </c>
      <c r="CK3" s="99" t="s">
        <v>3924</v>
      </c>
      <c r="CL3" s="99" t="s">
        <v>3925</v>
      </c>
      <c r="CM3" s="99" t="s">
        <v>3926</v>
      </c>
      <c r="CN3" s="99" t="s">
        <v>3927</v>
      </c>
      <c r="CO3" s="99" t="s">
        <v>3928</v>
      </c>
      <c r="CP3" s="99" t="s">
        <v>3929</v>
      </c>
      <c r="CQ3" s="99" t="s">
        <v>3930</v>
      </c>
      <c r="CR3" s="99" t="s">
        <v>3931</v>
      </c>
      <c r="CS3" s="99" t="s">
        <v>3932</v>
      </c>
      <c r="CT3" s="99" t="s">
        <v>3933</v>
      </c>
      <c r="CU3" s="99" t="s">
        <v>3934</v>
      </c>
      <c r="CV3" s="99" t="s">
        <v>3935</v>
      </c>
      <c r="CW3" s="99" t="s">
        <v>3936</v>
      </c>
      <c r="CX3" s="99" t="s">
        <v>3937</v>
      </c>
      <c r="CY3" s="99" t="s">
        <v>3938</v>
      </c>
      <c r="CZ3" s="99" t="s">
        <v>3939</v>
      </c>
      <c r="DA3" s="99" t="s">
        <v>3940</v>
      </c>
      <c r="DB3" s="99" t="s">
        <v>3941</v>
      </c>
      <c r="DC3" s="99" t="s">
        <v>3942</v>
      </c>
      <c r="DD3" s="3" t="s">
        <v>192</v>
      </c>
    </row>
    <row r="4" spans="1:108" x14ac:dyDescent="0.35">
      <c r="A4" s="3"/>
      <c r="B4" s="3" t="s">
        <v>0</v>
      </c>
      <c r="C4" s="3" t="s">
        <v>1</v>
      </c>
      <c r="D4" s="30">
        <f t="array" ref="D4:DC4">TRANSPOSE(GDP!W7:W111)</f>
        <v>0.93309850828213803</v>
      </c>
      <c r="E4" s="30">
        <v>0.93309850828213803</v>
      </c>
      <c r="F4" s="30">
        <v>0.93309850828213803</v>
      </c>
      <c r="G4" s="30">
        <v>0.93309850828213803</v>
      </c>
      <c r="H4" s="30">
        <v>0.93309850828213803</v>
      </c>
      <c r="I4" s="30">
        <v>0.93528990014585056</v>
      </c>
      <c r="J4" s="30">
        <v>0.93528990014585056</v>
      </c>
      <c r="K4" s="30">
        <v>0.93528990014585056</v>
      </c>
      <c r="L4" s="30">
        <v>0.93528990014585056</v>
      </c>
      <c r="M4" s="30">
        <v>0.95070323649611477</v>
      </c>
      <c r="N4" s="30">
        <v>0.95070323649611477</v>
      </c>
      <c r="O4" s="30">
        <v>0.95070323649611477</v>
      </c>
      <c r="P4" s="30">
        <v>0.9779012456844618</v>
      </c>
      <c r="Q4" s="30">
        <v>0.9779012456844618</v>
      </c>
      <c r="R4" s="30">
        <v>0.9779012456844618</v>
      </c>
      <c r="S4" s="30">
        <v>0.9779012456844618</v>
      </c>
      <c r="T4" s="30">
        <v>0.75407428055287229</v>
      </c>
      <c r="U4" s="30">
        <v>0.75407428055287229</v>
      </c>
      <c r="V4" s="30">
        <v>0.75407428055287229</v>
      </c>
      <c r="W4" s="30">
        <v>0.91848864245174111</v>
      </c>
      <c r="X4" s="30">
        <v>0.91391358512784515</v>
      </c>
      <c r="Y4" s="30">
        <v>0.92568266732386406</v>
      </c>
      <c r="Z4" s="30">
        <v>0.92568266732386406</v>
      </c>
      <c r="AA4" s="30">
        <v>0.92568266732386406</v>
      </c>
      <c r="AB4" s="30">
        <v>0.92568266732386406</v>
      </c>
      <c r="AC4" s="30">
        <v>0.91678309466429431</v>
      </c>
      <c r="AD4" s="30">
        <v>0.91678309466429431</v>
      </c>
      <c r="AE4" s="30">
        <v>0.91678309466429431</v>
      </c>
      <c r="AF4" s="30">
        <v>0.91678309466429431</v>
      </c>
      <c r="AG4" s="30">
        <v>0.97371874834385441</v>
      </c>
      <c r="AH4" s="30">
        <v>0.97371874834385441</v>
      </c>
      <c r="AI4" s="30">
        <v>0.97371874834385441</v>
      </c>
      <c r="AJ4" s="30">
        <v>0.97371874834385441</v>
      </c>
      <c r="AK4" s="30">
        <v>0.99816601910110325</v>
      </c>
      <c r="AL4" s="30">
        <v>0.99816601910110325</v>
      </c>
      <c r="AM4" s="30">
        <v>0.99816601910110325</v>
      </c>
      <c r="AN4" s="30">
        <v>0.9585538354784221</v>
      </c>
      <c r="AO4" s="30">
        <v>1</v>
      </c>
      <c r="AP4" s="30">
        <v>0.64168920329684886</v>
      </c>
      <c r="AQ4" s="30">
        <v>0.73141369996872008</v>
      </c>
      <c r="AR4" s="30">
        <v>0.22665429743918167</v>
      </c>
      <c r="AS4" s="30">
        <v>0.22665429743918167</v>
      </c>
      <c r="AT4" s="30">
        <v>0.32565388552749597</v>
      </c>
      <c r="AU4" s="30">
        <v>0.49112068685510513</v>
      </c>
      <c r="AV4" s="30">
        <v>0.5700969778721704</v>
      </c>
      <c r="AW4" s="30">
        <v>0.27681750632202207</v>
      </c>
      <c r="AX4" s="30">
        <v>0.24094972700174269</v>
      </c>
      <c r="AY4" s="30">
        <v>0.94501675946703012</v>
      </c>
      <c r="AZ4" s="30">
        <v>0.40607616813465303</v>
      </c>
      <c r="BA4" s="30">
        <v>0.48835560059500888</v>
      </c>
      <c r="BB4" s="30">
        <v>0.57494378017943137</v>
      </c>
      <c r="BC4" s="30">
        <v>0.76946243801365677</v>
      </c>
      <c r="BD4" s="30">
        <v>0.48790814041639902</v>
      </c>
      <c r="BE4" s="30">
        <v>0.48876047018472812</v>
      </c>
      <c r="BF4" s="30">
        <v>0.41458020848234711</v>
      </c>
      <c r="BG4" s="30">
        <v>0.86046312057361363</v>
      </c>
      <c r="BH4" s="30">
        <v>0.36286877060833395</v>
      </c>
      <c r="BI4" s="30">
        <v>0.78781151795127569</v>
      </c>
      <c r="BJ4" s="30">
        <v>0.2601912263380679</v>
      </c>
      <c r="BK4" s="30">
        <v>0.28141842284866753</v>
      </c>
      <c r="BL4" s="30">
        <v>0.38147134189946091</v>
      </c>
      <c r="BM4" s="30">
        <v>0.55609693305382057</v>
      </c>
      <c r="BN4" s="30">
        <v>0.15591160408239466</v>
      </c>
      <c r="BO4" s="30">
        <v>0.64203789107416798</v>
      </c>
      <c r="BP4" s="30">
        <v>0.50321091973457099</v>
      </c>
      <c r="BQ4" s="30">
        <v>0.61979088393263582</v>
      </c>
      <c r="BR4" s="30">
        <v>0.79911143283010977</v>
      </c>
      <c r="BS4" s="30">
        <v>0.25122960867092958</v>
      </c>
      <c r="BT4" s="30">
        <v>0.5155325036368158</v>
      </c>
      <c r="BU4" s="30">
        <v>0.63688916539947327</v>
      </c>
      <c r="BV4" s="30">
        <v>0.4285216138704675</v>
      </c>
      <c r="BW4" s="30">
        <v>0.3522358563718655</v>
      </c>
      <c r="BX4" s="30">
        <v>0.3522358563718655</v>
      </c>
      <c r="BY4" s="30">
        <v>0.7182390266357207</v>
      </c>
      <c r="BZ4" s="30">
        <v>0.41214027800380554</v>
      </c>
      <c r="CA4" s="30">
        <v>0.50163380620165565</v>
      </c>
      <c r="CB4" s="30">
        <v>0.61341319930182181</v>
      </c>
      <c r="CC4" s="30">
        <v>0.50004407924060867</v>
      </c>
      <c r="CD4" s="30">
        <v>0.53332365311450736</v>
      </c>
      <c r="CE4" s="30">
        <v>0.63866813172949866</v>
      </c>
      <c r="CF4" s="30">
        <v>0.62636219287240102</v>
      </c>
      <c r="CG4" s="30">
        <v>0.27276413404300903</v>
      </c>
      <c r="CH4" s="30">
        <v>0.71682835431395842</v>
      </c>
      <c r="CI4" s="30">
        <v>0.47015673394621943</v>
      </c>
      <c r="CJ4" s="30">
        <v>0.59216836611080026</v>
      </c>
      <c r="CK4" s="30">
        <v>0.46601904210354334</v>
      </c>
      <c r="CL4" s="30">
        <v>0.81756386949277626</v>
      </c>
      <c r="CM4" s="30">
        <v>0.6817089896748515</v>
      </c>
      <c r="CN4" s="30">
        <v>1</v>
      </c>
      <c r="CO4" s="30">
        <v>0.88758420780266745</v>
      </c>
      <c r="CP4" s="30">
        <v>0.8461672763135627</v>
      </c>
      <c r="CQ4" s="30">
        <v>0.77425172757879257</v>
      </c>
      <c r="CR4" s="30">
        <v>0.90286585697654098</v>
      </c>
      <c r="CS4" s="30">
        <v>0.55541202675462897</v>
      </c>
      <c r="CT4" s="30">
        <v>0.92930972308365434</v>
      </c>
      <c r="CU4" s="30">
        <v>0.40177469173557967</v>
      </c>
      <c r="CV4" s="30">
        <v>0.62857876252685507</v>
      </c>
      <c r="CW4" s="30">
        <v>0.48138281108631759</v>
      </c>
      <c r="CX4" s="30">
        <v>0.59039790851676033</v>
      </c>
      <c r="CY4" s="30">
        <v>0.81489470273583919</v>
      </c>
      <c r="CZ4" s="30">
        <v>0.95194844051856164</v>
      </c>
      <c r="DA4" s="30">
        <v>0.73665733875406192</v>
      </c>
      <c r="DB4" s="30">
        <v>0.9766313223937324</v>
      </c>
      <c r="DC4" s="30">
        <v>1</v>
      </c>
      <c r="DD4" s="3"/>
    </row>
    <row r="5" spans="1:108" x14ac:dyDescent="0.35">
      <c r="A5" s="3"/>
      <c r="B5" s="3"/>
      <c r="C5" s="3" t="s">
        <v>637</v>
      </c>
      <c r="D5" s="98">
        <f>D4</f>
        <v>0.93309850828213803</v>
      </c>
      <c r="E5" s="98">
        <f t="shared" ref="E5:BP5" si="0">E4</f>
        <v>0.93309850828213803</v>
      </c>
      <c r="F5" s="98">
        <f t="shared" si="0"/>
        <v>0.93309850828213803</v>
      </c>
      <c r="G5" s="98">
        <f t="shared" si="0"/>
        <v>0.93309850828213803</v>
      </c>
      <c r="H5" s="98">
        <f t="shared" si="0"/>
        <v>0.93309850828213803</v>
      </c>
      <c r="I5" s="98">
        <f t="shared" si="0"/>
        <v>0.93528990014585056</v>
      </c>
      <c r="J5" s="98">
        <f t="shared" si="0"/>
        <v>0.93528990014585056</v>
      </c>
      <c r="K5" s="98">
        <f t="shared" si="0"/>
        <v>0.93528990014585056</v>
      </c>
      <c r="L5" s="98">
        <f t="shared" si="0"/>
        <v>0.93528990014585056</v>
      </c>
      <c r="M5" s="98">
        <f t="shared" si="0"/>
        <v>0.95070323649611477</v>
      </c>
      <c r="N5" s="98">
        <f t="shared" si="0"/>
        <v>0.95070323649611477</v>
      </c>
      <c r="O5" s="98">
        <f t="shared" si="0"/>
        <v>0.95070323649611477</v>
      </c>
      <c r="P5" s="98">
        <f t="shared" si="0"/>
        <v>0.9779012456844618</v>
      </c>
      <c r="Q5" s="98">
        <f t="shared" si="0"/>
        <v>0.9779012456844618</v>
      </c>
      <c r="R5" s="98">
        <f t="shared" si="0"/>
        <v>0.9779012456844618</v>
      </c>
      <c r="S5" s="98">
        <f t="shared" si="0"/>
        <v>0.9779012456844618</v>
      </c>
      <c r="T5" s="98">
        <f t="shared" si="0"/>
        <v>0.75407428055287229</v>
      </c>
      <c r="U5" s="98">
        <f t="shared" si="0"/>
        <v>0.75407428055287229</v>
      </c>
      <c r="V5" s="98">
        <f t="shared" si="0"/>
        <v>0.75407428055287229</v>
      </c>
      <c r="W5" s="98">
        <f t="shared" si="0"/>
        <v>0.91848864245174111</v>
      </c>
      <c r="X5" s="98">
        <f t="shared" si="0"/>
        <v>0.91391358512784515</v>
      </c>
      <c r="Y5" s="98">
        <f t="shared" si="0"/>
        <v>0.92568266732386406</v>
      </c>
      <c r="Z5" s="98">
        <f t="shared" si="0"/>
        <v>0.92568266732386406</v>
      </c>
      <c r="AA5" s="98">
        <f t="shared" si="0"/>
        <v>0.92568266732386406</v>
      </c>
      <c r="AB5" s="98">
        <f t="shared" si="0"/>
        <v>0.92568266732386406</v>
      </c>
      <c r="AC5" s="98">
        <f t="shared" si="0"/>
        <v>0.91678309466429431</v>
      </c>
      <c r="AD5" s="98">
        <f t="shared" si="0"/>
        <v>0.91678309466429431</v>
      </c>
      <c r="AE5" s="98">
        <f t="shared" si="0"/>
        <v>0.91678309466429431</v>
      </c>
      <c r="AF5" s="98">
        <f t="shared" si="0"/>
        <v>0.91678309466429431</v>
      </c>
      <c r="AG5" s="98">
        <f t="shared" si="0"/>
        <v>0.97371874834385441</v>
      </c>
      <c r="AH5" s="98">
        <f t="shared" si="0"/>
        <v>0.97371874834385441</v>
      </c>
      <c r="AI5" s="98">
        <f t="shared" si="0"/>
        <v>0.97371874834385441</v>
      </c>
      <c r="AJ5" s="98">
        <f t="shared" si="0"/>
        <v>0.97371874834385441</v>
      </c>
      <c r="AK5" s="98">
        <f t="shared" si="0"/>
        <v>0.99816601910110325</v>
      </c>
      <c r="AL5" s="98">
        <f t="shared" si="0"/>
        <v>0.99816601910110325</v>
      </c>
      <c r="AM5" s="98">
        <f t="shared" si="0"/>
        <v>0.99816601910110325</v>
      </c>
      <c r="AN5" s="98">
        <f t="shared" si="0"/>
        <v>0.9585538354784221</v>
      </c>
      <c r="AO5" s="98">
        <f t="shared" si="0"/>
        <v>1</v>
      </c>
      <c r="AP5" s="98">
        <f t="shared" si="0"/>
        <v>0.64168920329684886</v>
      </c>
      <c r="AQ5" s="98">
        <f t="shared" si="0"/>
        <v>0.73141369996872008</v>
      </c>
      <c r="AR5" s="98">
        <f t="shared" si="0"/>
        <v>0.22665429743918167</v>
      </c>
      <c r="AS5" s="98">
        <f t="shared" si="0"/>
        <v>0.22665429743918167</v>
      </c>
      <c r="AT5" s="98">
        <f t="shared" si="0"/>
        <v>0.32565388552749597</v>
      </c>
      <c r="AU5" s="98">
        <f t="shared" si="0"/>
        <v>0.49112068685510513</v>
      </c>
      <c r="AV5" s="98">
        <f t="shared" si="0"/>
        <v>0.5700969778721704</v>
      </c>
      <c r="AW5" s="98">
        <f t="shared" si="0"/>
        <v>0.27681750632202207</v>
      </c>
      <c r="AX5" s="98">
        <f t="shared" si="0"/>
        <v>0.24094972700174269</v>
      </c>
      <c r="AY5" s="98">
        <f t="shared" si="0"/>
        <v>0.94501675946703012</v>
      </c>
      <c r="AZ5" s="98">
        <f t="shared" si="0"/>
        <v>0.40607616813465303</v>
      </c>
      <c r="BA5" s="98">
        <f t="shared" si="0"/>
        <v>0.48835560059500888</v>
      </c>
      <c r="BB5" s="98">
        <f t="shared" si="0"/>
        <v>0.57494378017943137</v>
      </c>
      <c r="BC5" s="98">
        <f t="shared" si="0"/>
        <v>0.76946243801365677</v>
      </c>
      <c r="BD5" s="98">
        <f t="shared" si="0"/>
        <v>0.48790814041639902</v>
      </c>
      <c r="BE5" s="98">
        <f t="shared" si="0"/>
        <v>0.48876047018472812</v>
      </c>
      <c r="BF5" s="98">
        <f t="shared" si="0"/>
        <v>0.41458020848234711</v>
      </c>
      <c r="BG5" s="98">
        <f t="shared" si="0"/>
        <v>0.86046312057361363</v>
      </c>
      <c r="BH5" s="98">
        <f t="shared" si="0"/>
        <v>0.36286877060833395</v>
      </c>
      <c r="BI5" s="98">
        <f t="shared" si="0"/>
        <v>0.78781151795127569</v>
      </c>
      <c r="BJ5" s="98">
        <f t="shared" si="0"/>
        <v>0.2601912263380679</v>
      </c>
      <c r="BK5" s="98">
        <f t="shared" si="0"/>
        <v>0.28141842284866753</v>
      </c>
      <c r="BL5" s="98">
        <f t="shared" si="0"/>
        <v>0.38147134189946091</v>
      </c>
      <c r="BM5" s="98">
        <f t="shared" si="0"/>
        <v>0.55609693305382057</v>
      </c>
      <c r="BN5" s="98">
        <f t="shared" si="0"/>
        <v>0.15591160408239466</v>
      </c>
      <c r="BO5" s="98">
        <f t="shared" si="0"/>
        <v>0.64203789107416798</v>
      </c>
      <c r="BP5" s="98">
        <f t="shared" si="0"/>
        <v>0.50321091973457099</v>
      </c>
      <c r="BQ5" s="98">
        <f t="shared" ref="BQ5:DC5" si="1">BQ4</f>
        <v>0.61979088393263582</v>
      </c>
      <c r="BR5" s="98">
        <f t="shared" si="1"/>
        <v>0.79911143283010977</v>
      </c>
      <c r="BS5" s="98">
        <f t="shared" si="1"/>
        <v>0.25122960867092958</v>
      </c>
      <c r="BT5" s="98">
        <f t="shared" si="1"/>
        <v>0.5155325036368158</v>
      </c>
      <c r="BU5" s="98">
        <f t="shared" si="1"/>
        <v>0.63688916539947327</v>
      </c>
      <c r="BV5" s="98">
        <f t="shared" si="1"/>
        <v>0.4285216138704675</v>
      </c>
      <c r="BW5" s="98">
        <f t="shared" si="1"/>
        <v>0.3522358563718655</v>
      </c>
      <c r="BX5" s="98">
        <f t="shared" si="1"/>
        <v>0.3522358563718655</v>
      </c>
      <c r="BY5" s="98">
        <f t="shared" si="1"/>
        <v>0.7182390266357207</v>
      </c>
      <c r="BZ5" s="98">
        <f t="shared" si="1"/>
        <v>0.41214027800380554</v>
      </c>
      <c r="CA5" s="98">
        <f t="shared" si="1"/>
        <v>0.50163380620165565</v>
      </c>
      <c r="CB5" s="98">
        <f t="shared" si="1"/>
        <v>0.61341319930182181</v>
      </c>
      <c r="CC5" s="98">
        <f t="shared" si="1"/>
        <v>0.50004407924060867</v>
      </c>
      <c r="CD5" s="98">
        <f t="shared" si="1"/>
        <v>0.53332365311450736</v>
      </c>
      <c r="CE5" s="98">
        <f t="shared" si="1"/>
        <v>0.63866813172949866</v>
      </c>
      <c r="CF5" s="98">
        <f t="shared" si="1"/>
        <v>0.62636219287240102</v>
      </c>
      <c r="CG5" s="98">
        <f t="shared" si="1"/>
        <v>0.27276413404300903</v>
      </c>
      <c r="CH5" s="98">
        <f t="shared" si="1"/>
        <v>0.71682835431395842</v>
      </c>
      <c r="CI5" s="98">
        <f t="shared" si="1"/>
        <v>0.47015673394621943</v>
      </c>
      <c r="CJ5" s="98">
        <f t="shared" si="1"/>
        <v>0.59216836611080026</v>
      </c>
      <c r="CK5" s="98">
        <f t="shared" si="1"/>
        <v>0.46601904210354334</v>
      </c>
      <c r="CL5" s="98">
        <f t="shared" si="1"/>
        <v>0.81756386949277626</v>
      </c>
      <c r="CM5" s="98">
        <f t="shared" si="1"/>
        <v>0.6817089896748515</v>
      </c>
      <c r="CN5" s="98">
        <f t="shared" si="1"/>
        <v>1</v>
      </c>
      <c r="CO5" s="98">
        <f t="shared" si="1"/>
        <v>0.88758420780266745</v>
      </c>
      <c r="CP5" s="98">
        <f t="shared" si="1"/>
        <v>0.8461672763135627</v>
      </c>
      <c r="CQ5" s="98">
        <f t="shared" si="1"/>
        <v>0.77425172757879257</v>
      </c>
      <c r="CR5" s="98">
        <f t="shared" si="1"/>
        <v>0.90286585697654098</v>
      </c>
      <c r="CS5" s="98">
        <f t="shared" si="1"/>
        <v>0.55541202675462897</v>
      </c>
      <c r="CT5" s="98">
        <f t="shared" si="1"/>
        <v>0.92930972308365434</v>
      </c>
      <c r="CU5" s="98">
        <f t="shared" si="1"/>
        <v>0.40177469173557967</v>
      </c>
      <c r="CV5" s="98">
        <f t="shared" si="1"/>
        <v>0.62857876252685507</v>
      </c>
      <c r="CW5" s="98">
        <f t="shared" si="1"/>
        <v>0.48138281108631759</v>
      </c>
      <c r="CX5" s="98">
        <f t="shared" si="1"/>
        <v>0.59039790851676033</v>
      </c>
      <c r="CY5" s="98">
        <f t="shared" si="1"/>
        <v>0.81489470273583919</v>
      </c>
      <c r="CZ5" s="98">
        <f t="shared" si="1"/>
        <v>0.95194844051856164</v>
      </c>
      <c r="DA5" s="98">
        <f t="shared" si="1"/>
        <v>0.73665733875406192</v>
      </c>
      <c r="DB5" s="98">
        <f t="shared" si="1"/>
        <v>0.9766313223937324</v>
      </c>
      <c r="DC5" s="98">
        <f t="shared" si="1"/>
        <v>1</v>
      </c>
      <c r="DD5" s="3"/>
    </row>
    <row r="6" spans="1:108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</row>
    <row r="7" spans="1:108" x14ac:dyDescent="0.35">
      <c r="A7" s="3"/>
      <c r="B7" s="3" t="s">
        <v>1</v>
      </c>
      <c r="C7" s="3" t="s">
        <v>87</v>
      </c>
      <c r="D7" s="30">
        <f t="array" ref="D7:DC9">TRANSPOSE(GDP!L7:N111)</f>
        <v>0.42220218092883866</v>
      </c>
      <c r="E7" s="30">
        <v>0.4408665754972339</v>
      </c>
      <c r="F7" s="30">
        <v>0.45348046292960154</v>
      </c>
      <c r="G7" s="30">
        <v>0.45328809605879439</v>
      </c>
      <c r="H7" s="30">
        <v>0.42220218092883866</v>
      </c>
      <c r="I7" s="30">
        <v>0.47058962750113448</v>
      </c>
      <c r="J7" s="30">
        <v>0.43368244528327488</v>
      </c>
      <c r="K7" s="30">
        <v>0.42490888126822052</v>
      </c>
      <c r="L7" s="30">
        <v>0.46228214826646746</v>
      </c>
      <c r="M7" s="30">
        <v>0.51205744204554016</v>
      </c>
      <c r="N7" s="30">
        <v>0.51205744204554016</v>
      </c>
      <c r="O7" s="30">
        <v>0.5683380768289833</v>
      </c>
      <c r="P7" s="30">
        <v>0.46534411707671802</v>
      </c>
      <c r="Q7" s="30">
        <v>0.46534411707671802</v>
      </c>
      <c r="R7" s="30">
        <v>0.46534411707671802</v>
      </c>
      <c r="S7" s="30">
        <v>0.56228195068385378</v>
      </c>
      <c r="T7" s="30">
        <v>0.46263042607973831</v>
      </c>
      <c r="U7" s="30">
        <v>0.46263042607973831</v>
      </c>
      <c r="V7" s="30">
        <v>0.46263042607973831</v>
      </c>
      <c r="W7" s="30">
        <v>0.67904407670593425</v>
      </c>
      <c r="X7" s="30">
        <v>0.66358065648609488</v>
      </c>
      <c r="Y7" s="30">
        <v>0.53722610496976042</v>
      </c>
      <c r="Z7" s="30">
        <v>0.53722610496976042</v>
      </c>
      <c r="AA7" s="30">
        <v>0.52436020168849917</v>
      </c>
      <c r="AB7" s="30">
        <v>0.53722610496976042</v>
      </c>
      <c r="AC7" s="30">
        <v>0.45338998067122765</v>
      </c>
      <c r="AD7" s="30">
        <v>0.45408331496214194</v>
      </c>
      <c r="AE7" s="30">
        <v>0.45077430735174928</v>
      </c>
      <c r="AF7" s="30">
        <v>0.45548987673990765</v>
      </c>
      <c r="AG7" s="30">
        <v>0.4559356074773197</v>
      </c>
      <c r="AH7" s="30">
        <v>0.45558062162994717</v>
      </c>
      <c r="AI7" s="30">
        <v>0.47396550057034942</v>
      </c>
      <c r="AJ7" s="30">
        <v>0.47396550057034942</v>
      </c>
      <c r="AK7" s="30">
        <v>0.59955646743083113</v>
      </c>
      <c r="AL7" s="30">
        <v>0.59955646743083113</v>
      </c>
      <c r="AM7" s="30">
        <v>0.59955646743083113</v>
      </c>
      <c r="AN7" s="30">
        <v>0.64999756156726496</v>
      </c>
      <c r="AO7" s="30">
        <v>0.48154358632101474</v>
      </c>
      <c r="AP7" s="30">
        <v>0.48154358632101474</v>
      </c>
      <c r="AQ7" s="30">
        <v>0.48154358632101474</v>
      </c>
      <c r="AR7" s="30">
        <v>0.47345893555823548</v>
      </c>
      <c r="AS7" s="30">
        <v>0.47345893555823548</v>
      </c>
      <c r="AT7" s="30">
        <v>0.47345893555823548</v>
      </c>
      <c r="AU7" s="30">
        <v>0.49822560155264983</v>
      </c>
      <c r="AV7" s="30">
        <v>0.47345893555823548</v>
      </c>
      <c r="AW7" s="30">
        <v>0.53745676729751191</v>
      </c>
      <c r="AX7" s="30">
        <v>0.49822560155264983</v>
      </c>
      <c r="AY7" s="30">
        <v>0.49822560155264983</v>
      </c>
      <c r="AZ7" s="30">
        <v>0.49822560155264983</v>
      </c>
      <c r="BA7" s="30">
        <v>0.3828264385992633</v>
      </c>
      <c r="BB7" s="30">
        <v>0.3828264385992633</v>
      </c>
      <c r="BC7" s="30">
        <v>0.27416795791385912</v>
      </c>
      <c r="BD7" s="30">
        <v>0.62064856054486539</v>
      </c>
      <c r="BE7" s="30">
        <v>0.37779779161849047</v>
      </c>
      <c r="BF7" s="30">
        <v>0.37779779161849047</v>
      </c>
      <c r="BG7" s="30">
        <v>0.19346371812214677</v>
      </c>
      <c r="BH7" s="30">
        <v>0.19346371812214677</v>
      </c>
      <c r="BI7" s="30">
        <v>0.19346371812214677</v>
      </c>
      <c r="BJ7" s="30">
        <v>0.19346371812214677</v>
      </c>
      <c r="BK7" s="30">
        <v>0.19928649000568571</v>
      </c>
      <c r="BL7" s="30">
        <v>0.19928649000568571</v>
      </c>
      <c r="BM7" s="30">
        <v>0.19928649000568571</v>
      </c>
      <c r="BN7" s="30">
        <v>0.29785743263450754</v>
      </c>
      <c r="BO7" s="30">
        <v>0.29785743263450754</v>
      </c>
      <c r="BP7" s="30">
        <v>0.29785743263450754</v>
      </c>
      <c r="BQ7" s="30">
        <v>0.29785743263450754</v>
      </c>
      <c r="BR7" s="30">
        <v>0.29785743263450754</v>
      </c>
      <c r="BS7" s="30">
        <v>0.38173185588028002</v>
      </c>
      <c r="BT7" s="30">
        <v>0.5638309037063659</v>
      </c>
      <c r="BU7" s="30">
        <v>0.5638309037063659</v>
      </c>
      <c r="BV7" s="30">
        <v>0.5638309037063659</v>
      </c>
      <c r="BW7" s="30">
        <v>0.5638309037063659</v>
      </c>
      <c r="BX7" s="30">
        <v>0.5638309037063659</v>
      </c>
      <c r="BY7" s="30">
        <v>0.51658773213572506</v>
      </c>
      <c r="BZ7" s="30">
        <v>0.51658773213572506</v>
      </c>
      <c r="CA7" s="30">
        <v>0.51658773213572506</v>
      </c>
      <c r="CB7" s="30">
        <v>0.51658773213572506</v>
      </c>
      <c r="CC7" s="30">
        <v>0.59792234872435757</v>
      </c>
      <c r="CD7" s="30">
        <v>0.59792234872435757</v>
      </c>
      <c r="CE7" s="30">
        <v>0.59792234872435757</v>
      </c>
      <c r="CF7" s="30">
        <v>0.59792234872435757</v>
      </c>
      <c r="CG7" s="30">
        <v>0.50245284876002339</v>
      </c>
      <c r="CH7" s="30">
        <v>0.41040469561371329</v>
      </c>
      <c r="CI7" s="30">
        <v>0.41040469561371329</v>
      </c>
      <c r="CJ7" s="30">
        <v>0.41040469561371329</v>
      </c>
      <c r="CK7" s="30">
        <v>0.60717415103379291</v>
      </c>
      <c r="CL7" s="30">
        <v>0.60717415103379291</v>
      </c>
      <c r="CM7" s="30">
        <v>0.60717415103379291</v>
      </c>
      <c r="CN7" s="30">
        <v>0.18842179487496419</v>
      </c>
      <c r="CO7" s="30">
        <v>0.18842179487496419</v>
      </c>
      <c r="CP7" s="30">
        <v>0.5490623612076696</v>
      </c>
      <c r="CQ7" s="30">
        <v>0.5490623612076696</v>
      </c>
      <c r="CR7" s="30">
        <v>0.5490623612076696</v>
      </c>
      <c r="CS7" s="30">
        <v>0.5490623612076696</v>
      </c>
      <c r="CT7" s="30">
        <v>0.5490623612076696</v>
      </c>
      <c r="CU7" s="30">
        <v>1</v>
      </c>
      <c r="CV7" s="30">
        <v>0.77181106071364058</v>
      </c>
      <c r="CW7" s="30">
        <v>0.71198925555584691</v>
      </c>
      <c r="CX7" s="30">
        <v>0.71198925555584691</v>
      </c>
      <c r="CY7" s="30">
        <v>0.87667500784532615</v>
      </c>
      <c r="CZ7" s="30">
        <v>0.87667500784532615</v>
      </c>
      <c r="DA7" s="30">
        <v>0.87667500784532615</v>
      </c>
      <c r="DB7" s="30">
        <v>0.87667500784532615</v>
      </c>
      <c r="DC7" s="30">
        <v>0.87667500784532615</v>
      </c>
      <c r="DD7" s="3"/>
    </row>
    <row r="8" spans="1:108" x14ac:dyDescent="0.35">
      <c r="A8" s="3"/>
      <c r="B8" s="3"/>
      <c r="C8" s="3" t="s">
        <v>88</v>
      </c>
      <c r="D8" s="30">
        <v>0.50447439813685035</v>
      </c>
      <c r="E8" s="30">
        <v>0.47905323764248581</v>
      </c>
      <c r="F8" s="30">
        <v>0.4538412104752868</v>
      </c>
      <c r="G8" s="30">
        <v>0.43486634431344623</v>
      </c>
      <c r="H8" s="30">
        <v>0.50447439813685035</v>
      </c>
      <c r="I8" s="30">
        <v>0.42164175624461814</v>
      </c>
      <c r="J8" s="30">
        <v>0.49381056644255145</v>
      </c>
      <c r="K8" s="30">
        <v>0.49443453323502295</v>
      </c>
      <c r="L8" s="30">
        <v>0.45213771675926473</v>
      </c>
      <c r="M8" s="30">
        <v>0.34841380579604203</v>
      </c>
      <c r="N8" s="30">
        <v>0.34841380579604203</v>
      </c>
      <c r="O8" s="30">
        <v>0.31138237329781387</v>
      </c>
      <c r="P8" s="30">
        <v>0.42582769619563526</v>
      </c>
      <c r="Q8" s="30">
        <v>0.42582769619563526</v>
      </c>
      <c r="R8" s="30">
        <v>0.42582769619563526</v>
      </c>
      <c r="S8" s="30">
        <v>0.33387151496955048</v>
      </c>
      <c r="T8" s="30">
        <v>0.44334279708955393</v>
      </c>
      <c r="U8" s="30">
        <v>0.44334279708955393</v>
      </c>
      <c r="V8" s="30">
        <v>0.44334279708955393</v>
      </c>
      <c r="W8" s="30">
        <v>0.18801515254595727</v>
      </c>
      <c r="X8" s="30">
        <v>0.21246482446091147</v>
      </c>
      <c r="Y8" s="30">
        <v>0.34917301312310756</v>
      </c>
      <c r="Z8" s="30">
        <v>0.34917301312310756</v>
      </c>
      <c r="AA8" s="30">
        <v>0.32156415149346068</v>
      </c>
      <c r="AB8" s="30">
        <v>0.34917301312310756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  <c r="BN8" s="30">
        <v>0</v>
      </c>
      <c r="BO8" s="30">
        <v>0</v>
      </c>
      <c r="BP8" s="30">
        <v>0</v>
      </c>
      <c r="BQ8" s="30">
        <v>0</v>
      </c>
      <c r="BR8" s="30">
        <v>0</v>
      </c>
      <c r="BS8" s="30">
        <v>0</v>
      </c>
      <c r="BT8" s="30">
        <v>0</v>
      </c>
      <c r="BU8" s="30">
        <v>0</v>
      </c>
      <c r="BV8" s="30">
        <v>0</v>
      </c>
      <c r="BW8" s="30">
        <v>0</v>
      </c>
      <c r="BX8" s="30">
        <v>0</v>
      </c>
      <c r="BY8" s="30">
        <v>0</v>
      </c>
      <c r="BZ8" s="30">
        <v>0</v>
      </c>
      <c r="CA8" s="30">
        <v>0</v>
      </c>
      <c r="CB8" s="30">
        <v>0</v>
      </c>
      <c r="CC8" s="30">
        <v>0</v>
      </c>
      <c r="CD8" s="30">
        <v>0</v>
      </c>
      <c r="CE8" s="30">
        <v>0</v>
      </c>
      <c r="CF8" s="30">
        <v>0</v>
      </c>
      <c r="CG8" s="30">
        <v>0</v>
      </c>
      <c r="CH8" s="30">
        <v>0</v>
      </c>
      <c r="CI8" s="30">
        <v>0</v>
      </c>
      <c r="CJ8" s="30">
        <v>0</v>
      </c>
      <c r="CK8" s="30">
        <v>0</v>
      </c>
      <c r="CL8" s="30">
        <v>0</v>
      </c>
      <c r="CM8" s="30">
        <v>0</v>
      </c>
      <c r="CN8" s="30">
        <v>0</v>
      </c>
      <c r="CO8" s="30">
        <v>0</v>
      </c>
      <c r="CP8" s="30">
        <v>0</v>
      </c>
      <c r="CQ8" s="30">
        <v>0</v>
      </c>
      <c r="CR8" s="30">
        <v>0</v>
      </c>
      <c r="CS8" s="30">
        <v>0</v>
      </c>
      <c r="CT8" s="30">
        <v>0</v>
      </c>
      <c r="CU8" s="30">
        <v>0</v>
      </c>
      <c r="CV8" s="30">
        <v>0</v>
      </c>
      <c r="CW8" s="30">
        <v>0</v>
      </c>
      <c r="CX8" s="30">
        <v>0</v>
      </c>
      <c r="CY8" s="30">
        <v>0</v>
      </c>
      <c r="CZ8" s="30">
        <v>0</v>
      </c>
      <c r="DA8" s="30">
        <v>0</v>
      </c>
      <c r="DB8" s="30">
        <v>0</v>
      </c>
      <c r="DC8" s="30">
        <v>0</v>
      </c>
      <c r="DD8" s="3"/>
    </row>
    <row r="9" spans="1:108" x14ac:dyDescent="0.35">
      <c r="A9" s="3"/>
      <c r="B9" s="3"/>
      <c r="C9" s="116" t="s">
        <v>89</v>
      </c>
      <c r="D9" s="129">
        <v>7.3323420934310921E-2</v>
      </c>
      <c r="E9" s="129">
        <v>8.0080186860280206E-2</v>
      </c>
      <c r="F9" s="129">
        <v>9.2678326595111674E-2</v>
      </c>
      <c r="G9" s="129">
        <v>0.11184555962775937</v>
      </c>
      <c r="H9" s="129">
        <v>7.3323420934310921E-2</v>
      </c>
      <c r="I9" s="129">
        <v>0.1077686162542473</v>
      </c>
      <c r="J9" s="129">
        <v>7.2506988274173734E-2</v>
      </c>
      <c r="K9" s="129">
        <v>8.0656585496756569E-2</v>
      </c>
      <c r="L9" s="129">
        <v>8.5580134974267918E-2</v>
      </c>
      <c r="M9" s="129">
        <v>0.1395287521584179</v>
      </c>
      <c r="N9" s="129">
        <v>0.1395287521584179</v>
      </c>
      <c r="O9" s="129">
        <v>0.12027954987320287</v>
      </c>
      <c r="P9" s="129">
        <v>0.10882818672764674</v>
      </c>
      <c r="Q9" s="129">
        <v>0.10882818672764674</v>
      </c>
      <c r="R9" s="129">
        <v>0.10882818672764674</v>
      </c>
      <c r="S9" s="129">
        <v>0.10384653434659592</v>
      </c>
      <c r="T9" s="129">
        <v>9.4026776830707828E-2</v>
      </c>
      <c r="U9" s="129">
        <v>9.4026776830707828E-2</v>
      </c>
      <c r="V9" s="129">
        <v>9.4026776830707828E-2</v>
      </c>
      <c r="W9" s="129">
        <v>0.13294077074810848</v>
      </c>
      <c r="X9" s="129">
        <v>0.12395451905299371</v>
      </c>
      <c r="Y9" s="129">
        <v>0.11360088190713198</v>
      </c>
      <c r="Z9" s="129">
        <v>0.11360088190713198</v>
      </c>
      <c r="AA9" s="129">
        <v>0.15407564681804001</v>
      </c>
      <c r="AB9" s="129">
        <v>0.11360088190713198</v>
      </c>
      <c r="AC9" s="129">
        <v>0.54661001932877229</v>
      </c>
      <c r="AD9" s="129">
        <v>0.54591668503785806</v>
      </c>
      <c r="AE9" s="129">
        <v>0.54922569264825072</v>
      </c>
      <c r="AF9" s="129">
        <v>0.5445101232600924</v>
      </c>
      <c r="AG9" s="129">
        <v>0.54406439252268035</v>
      </c>
      <c r="AH9" s="129">
        <v>0.54441937837005283</v>
      </c>
      <c r="AI9" s="129">
        <v>0.52603449942965064</v>
      </c>
      <c r="AJ9" s="129">
        <v>0.52603449942965064</v>
      </c>
      <c r="AK9" s="129">
        <v>0.40044353256916893</v>
      </c>
      <c r="AL9" s="129">
        <v>0.40044353256916893</v>
      </c>
      <c r="AM9" s="129">
        <v>0.40044353256916893</v>
      </c>
      <c r="AN9" s="129">
        <v>0.35000243843273515</v>
      </c>
      <c r="AO9" s="129">
        <v>0.51845641367898521</v>
      </c>
      <c r="AP9" s="129">
        <v>0.51845641367898521</v>
      </c>
      <c r="AQ9" s="129">
        <v>0.51845641367898521</v>
      </c>
      <c r="AR9" s="129">
        <v>0.52654106444176452</v>
      </c>
      <c r="AS9" s="129">
        <v>0.52654106444176452</v>
      </c>
      <c r="AT9" s="129">
        <v>0.52654106444176452</v>
      </c>
      <c r="AU9" s="129">
        <v>0.50177439844735017</v>
      </c>
      <c r="AV9" s="129">
        <v>0.52654106444176452</v>
      </c>
      <c r="AW9" s="129">
        <v>0.46254323270248804</v>
      </c>
      <c r="AX9" s="129">
        <v>0.50177439844735017</v>
      </c>
      <c r="AY9" s="129">
        <v>0.50177439844735017</v>
      </c>
      <c r="AZ9" s="129">
        <v>0.50177439844735017</v>
      </c>
      <c r="BA9" s="129">
        <v>0.61717356140073687</v>
      </c>
      <c r="BB9" s="129">
        <v>0.61717356140073687</v>
      </c>
      <c r="BC9" s="129">
        <v>0.72583204208614072</v>
      </c>
      <c r="BD9" s="129">
        <v>0.37935143945513455</v>
      </c>
      <c r="BE9" s="129">
        <v>0.62220220838150953</v>
      </c>
      <c r="BF9" s="129">
        <v>0.62220220838150953</v>
      </c>
      <c r="BG9" s="129">
        <v>0.8065362818778532</v>
      </c>
      <c r="BH9" s="129">
        <v>0.8065362818778532</v>
      </c>
      <c r="BI9" s="129">
        <v>0.8065362818778532</v>
      </c>
      <c r="BJ9" s="129">
        <v>0.8065362818778532</v>
      </c>
      <c r="BK9" s="129">
        <v>0.80071350999431434</v>
      </c>
      <c r="BL9" s="129">
        <v>0.80071350999431434</v>
      </c>
      <c r="BM9" s="129">
        <v>0.80071350999431434</v>
      </c>
      <c r="BN9" s="129">
        <v>0.70214256736549241</v>
      </c>
      <c r="BO9" s="129">
        <v>0.70214256736549241</v>
      </c>
      <c r="BP9" s="129">
        <v>0.70214256736549241</v>
      </c>
      <c r="BQ9" s="129">
        <v>0.70214256736549241</v>
      </c>
      <c r="BR9" s="129">
        <v>0.70214256736549241</v>
      </c>
      <c r="BS9" s="129">
        <v>0.61826814411971986</v>
      </c>
      <c r="BT9" s="129">
        <v>0.43616909629363398</v>
      </c>
      <c r="BU9" s="129">
        <v>0.43616909629363398</v>
      </c>
      <c r="BV9" s="129">
        <v>0.43616909629363398</v>
      </c>
      <c r="BW9" s="129">
        <v>0.43616909629363398</v>
      </c>
      <c r="BX9" s="129">
        <v>0.43616909629363398</v>
      </c>
      <c r="BY9" s="129">
        <v>0.48341226786427488</v>
      </c>
      <c r="BZ9" s="129">
        <v>0.48341226786427488</v>
      </c>
      <c r="CA9" s="129">
        <v>0.48341226786427488</v>
      </c>
      <c r="CB9" s="129">
        <v>0.48341226786427488</v>
      </c>
      <c r="CC9" s="129">
        <v>0.40207765127564243</v>
      </c>
      <c r="CD9" s="129">
        <v>0.40207765127564243</v>
      </c>
      <c r="CE9" s="129">
        <v>0.40207765127564243</v>
      </c>
      <c r="CF9" s="129">
        <v>0.40207765127564243</v>
      </c>
      <c r="CG9" s="129">
        <v>0.49754715123997656</v>
      </c>
      <c r="CH9" s="129">
        <v>0.58959530438628682</v>
      </c>
      <c r="CI9" s="129">
        <v>0.58959530438628682</v>
      </c>
      <c r="CJ9" s="129">
        <v>0.58959530438628682</v>
      </c>
      <c r="CK9" s="129">
        <v>0.39282584896620715</v>
      </c>
      <c r="CL9" s="129">
        <v>0.39282584896620715</v>
      </c>
      <c r="CM9" s="129">
        <v>0.39282584896620715</v>
      </c>
      <c r="CN9" s="129">
        <v>0.81157820512503587</v>
      </c>
      <c r="CO9" s="129">
        <v>0.81157820512503587</v>
      </c>
      <c r="CP9" s="129">
        <v>0.45093763879233034</v>
      </c>
      <c r="CQ9" s="129">
        <v>0.45093763879233034</v>
      </c>
      <c r="CR9" s="129">
        <v>0.45093763879233034</v>
      </c>
      <c r="CS9" s="129">
        <v>0.45093763879233034</v>
      </c>
      <c r="CT9" s="129">
        <v>0.45093763879233034</v>
      </c>
      <c r="CU9" s="129">
        <v>0</v>
      </c>
      <c r="CV9" s="129">
        <v>0.22818893928635939</v>
      </c>
      <c r="CW9" s="129">
        <v>0.28801074444415309</v>
      </c>
      <c r="CX9" s="129">
        <v>0.28801074444415309</v>
      </c>
      <c r="CY9" s="129">
        <v>0.12332499215467382</v>
      </c>
      <c r="CZ9" s="129">
        <v>0.12332499215467382</v>
      </c>
      <c r="DA9" s="129">
        <v>0.12332499215467382</v>
      </c>
      <c r="DB9" s="129">
        <v>0.12332499215467382</v>
      </c>
      <c r="DC9" s="129">
        <v>0.12332499215467382</v>
      </c>
      <c r="DD9" s="3"/>
    </row>
    <row r="10" spans="1:108" x14ac:dyDescent="0.35">
      <c r="A10" s="3"/>
      <c r="B10" s="3" t="s">
        <v>637</v>
      </c>
      <c r="C10" s="3" t="s">
        <v>87</v>
      </c>
      <c r="D10" s="30">
        <f>D7</f>
        <v>0.42220218092883866</v>
      </c>
      <c r="E10" s="30">
        <f t="shared" ref="E10:BP10" si="2">E7</f>
        <v>0.4408665754972339</v>
      </c>
      <c r="F10" s="30">
        <f t="shared" si="2"/>
        <v>0.45348046292960154</v>
      </c>
      <c r="G10" s="30">
        <f t="shared" si="2"/>
        <v>0.45328809605879439</v>
      </c>
      <c r="H10" s="30">
        <f t="shared" si="2"/>
        <v>0.42220218092883866</v>
      </c>
      <c r="I10" s="30">
        <f t="shared" si="2"/>
        <v>0.47058962750113448</v>
      </c>
      <c r="J10" s="30">
        <f t="shared" si="2"/>
        <v>0.43368244528327488</v>
      </c>
      <c r="K10" s="30">
        <f t="shared" si="2"/>
        <v>0.42490888126822052</v>
      </c>
      <c r="L10" s="30">
        <f t="shared" si="2"/>
        <v>0.46228214826646746</v>
      </c>
      <c r="M10" s="30">
        <f t="shared" si="2"/>
        <v>0.51205744204554016</v>
      </c>
      <c r="N10" s="30">
        <f t="shared" si="2"/>
        <v>0.51205744204554016</v>
      </c>
      <c r="O10" s="30">
        <f t="shared" si="2"/>
        <v>0.5683380768289833</v>
      </c>
      <c r="P10" s="30">
        <f t="shared" si="2"/>
        <v>0.46534411707671802</v>
      </c>
      <c r="Q10" s="30">
        <f t="shared" si="2"/>
        <v>0.46534411707671802</v>
      </c>
      <c r="R10" s="30">
        <f t="shared" si="2"/>
        <v>0.46534411707671802</v>
      </c>
      <c r="S10" s="30">
        <f t="shared" si="2"/>
        <v>0.56228195068385378</v>
      </c>
      <c r="T10" s="30">
        <f t="shared" si="2"/>
        <v>0.46263042607973831</v>
      </c>
      <c r="U10" s="30">
        <f t="shared" si="2"/>
        <v>0.46263042607973831</v>
      </c>
      <c r="V10" s="30">
        <f t="shared" si="2"/>
        <v>0.46263042607973831</v>
      </c>
      <c r="W10" s="30">
        <f t="shared" si="2"/>
        <v>0.67904407670593425</v>
      </c>
      <c r="X10" s="30">
        <f t="shared" si="2"/>
        <v>0.66358065648609488</v>
      </c>
      <c r="Y10" s="30">
        <f t="shared" si="2"/>
        <v>0.53722610496976042</v>
      </c>
      <c r="Z10" s="30">
        <f t="shared" si="2"/>
        <v>0.53722610496976042</v>
      </c>
      <c r="AA10" s="30">
        <f t="shared" si="2"/>
        <v>0.52436020168849917</v>
      </c>
      <c r="AB10" s="30">
        <f t="shared" si="2"/>
        <v>0.53722610496976042</v>
      </c>
      <c r="AC10" s="30">
        <f t="shared" si="2"/>
        <v>0.45338998067122765</v>
      </c>
      <c r="AD10" s="30">
        <f t="shared" si="2"/>
        <v>0.45408331496214194</v>
      </c>
      <c r="AE10" s="30">
        <f t="shared" si="2"/>
        <v>0.45077430735174928</v>
      </c>
      <c r="AF10" s="30">
        <f t="shared" si="2"/>
        <v>0.45548987673990765</v>
      </c>
      <c r="AG10" s="30">
        <f t="shared" si="2"/>
        <v>0.4559356074773197</v>
      </c>
      <c r="AH10" s="30">
        <f t="shared" si="2"/>
        <v>0.45558062162994717</v>
      </c>
      <c r="AI10" s="30">
        <f t="shared" si="2"/>
        <v>0.47396550057034942</v>
      </c>
      <c r="AJ10" s="30">
        <f t="shared" si="2"/>
        <v>0.47396550057034942</v>
      </c>
      <c r="AK10" s="30">
        <f t="shared" si="2"/>
        <v>0.59955646743083113</v>
      </c>
      <c r="AL10" s="30">
        <f t="shared" si="2"/>
        <v>0.59955646743083113</v>
      </c>
      <c r="AM10" s="30">
        <f t="shared" si="2"/>
        <v>0.59955646743083113</v>
      </c>
      <c r="AN10" s="30">
        <f t="shared" si="2"/>
        <v>0.64999756156726496</v>
      </c>
      <c r="AO10" s="30">
        <f t="shared" si="2"/>
        <v>0.48154358632101474</v>
      </c>
      <c r="AP10" s="30">
        <f t="shared" si="2"/>
        <v>0.48154358632101474</v>
      </c>
      <c r="AQ10" s="30">
        <f t="shared" si="2"/>
        <v>0.48154358632101474</v>
      </c>
      <c r="AR10" s="30">
        <f t="shared" si="2"/>
        <v>0.47345893555823548</v>
      </c>
      <c r="AS10" s="30">
        <f t="shared" si="2"/>
        <v>0.47345893555823548</v>
      </c>
      <c r="AT10" s="30">
        <f t="shared" si="2"/>
        <v>0.47345893555823548</v>
      </c>
      <c r="AU10" s="30">
        <f t="shared" si="2"/>
        <v>0.49822560155264983</v>
      </c>
      <c r="AV10" s="30">
        <f t="shared" si="2"/>
        <v>0.47345893555823548</v>
      </c>
      <c r="AW10" s="30">
        <f t="shared" si="2"/>
        <v>0.53745676729751191</v>
      </c>
      <c r="AX10" s="30">
        <f t="shared" si="2"/>
        <v>0.49822560155264983</v>
      </c>
      <c r="AY10" s="30">
        <f t="shared" si="2"/>
        <v>0.49822560155264983</v>
      </c>
      <c r="AZ10" s="30">
        <f t="shared" si="2"/>
        <v>0.49822560155264983</v>
      </c>
      <c r="BA10" s="30">
        <f t="shared" si="2"/>
        <v>0.3828264385992633</v>
      </c>
      <c r="BB10" s="30">
        <f t="shared" si="2"/>
        <v>0.3828264385992633</v>
      </c>
      <c r="BC10" s="30">
        <f t="shared" si="2"/>
        <v>0.27416795791385912</v>
      </c>
      <c r="BD10" s="30">
        <f t="shared" si="2"/>
        <v>0.62064856054486539</v>
      </c>
      <c r="BE10" s="30">
        <f t="shared" si="2"/>
        <v>0.37779779161849047</v>
      </c>
      <c r="BF10" s="30">
        <f t="shared" si="2"/>
        <v>0.37779779161849047</v>
      </c>
      <c r="BG10" s="30">
        <f t="shared" si="2"/>
        <v>0.19346371812214677</v>
      </c>
      <c r="BH10" s="30">
        <f t="shared" si="2"/>
        <v>0.19346371812214677</v>
      </c>
      <c r="BI10" s="30">
        <f t="shared" si="2"/>
        <v>0.19346371812214677</v>
      </c>
      <c r="BJ10" s="30">
        <f t="shared" si="2"/>
        <v>0.19346371812214677</v>
      </c>
      <c r="BK10" s="30">
        <f t="shared" si="2"/>
        <v>0.19928649000568571</v>
      </c>
      <c r="BL10" s="30">
        <f t="shared" si="2"/>
        <v>0.19928649000568571</v>
      </c>
      <c r="BM10" s="30">
        <f t="shared" si="2"/>
        <v>0.19928649000568571</v>
      </c>
      <c r="BN10" s="30">
        <f t="shared" si="2"/>
        <v>0.29785743263450754</v>
      </c>
      <c r="BO10" s="30">
        <f t="shared" si="2"/>
        <v>0.29785743263450754</v>
      </c>
      <c r="BP10" s="30">
        <f t="shared" si="2"/>
        <v>0.29785743263450754</v>
      </c>
      <c r="BQ10" s="30">
        <f t="shared" ref="BQ10:DC10" si="3">BQ7</f>
        <v>0.29785743263450754</v>
      </c>
      <c r="BR10" s="30">
        <f t="shared" si="3"/>
        <v>0.29785743263450754</v>
      </c>
      <c r="BS10" s="30">
        <f t="shared" si="3"/>
        <v>0.38173185588028002</v>
      </c>
      <c r="BT10" s="30">
        <f t="shared" si="3"/>
        <v>0.5638309037063659</v>
      </c>
      <c r="BU10" s="30">
        <f t="shared" si="3"/>
        <v>0.5638309037063659</v>
      </c>
      <c r="BV10" s="30">
        <f t="shared" si="3"/>
        <v>0.5638309037063659</v>
      </c>
      <c r="BW10" s="30">
        <f t="shared" si="3"/>
        <v>0.5638309037063659</v>
      </c>
      <c r="BX10" s="30">
        <f t="shared" si="3"/>
        <v>0.5638309037063659</v>
      </c>
      <c r="BY10" s="30">
        <f t="shared" si="3"/>
        <v>0.51658773213572506</v>
      </c>
      <c r="BZ10" s="30">
        <f t="shared" si="3"/>
        <v>0.51658773213572506</v>
      </c>
      <c r="CA10" s="30">
        <f t="shared" si="3"/>
        <v>0.51658773213572506</v>
      </c>
      <c r="CB10" s="30">
        <f t="shared" si="3"/>
        <v>0.51658773213572506</v>
      </c>
      <c r="CC10" s="30">
        <f t="shared" si="3"/>
        <v>0.59792234872435757</v>
      </c>
      <c r="CD10" s="30">
        <f t="shared" si="3"/>
        <v>0.59792234872435757</v>
      </c>
      <c r="CE10" s="30">
        <f t="shared" si="3"/>
        <v>0.59792234872435757</v>
      </c>
      <c r="CF10" s="30">
        <f t="shared" si="3"/>
        <v>0.59792234872435757</v>
      </c>
      <c r="CG10" s="30">
        <f t="shared" si="3"/>
        <v>0.50245284876002339</v>
      </c>
      <c r="CH10" s="30">
        <f t="shared" si="3"/>
        <v>0.41040469561371329</v>
      </c>
      <c r="CI10" s="30">
        <f t="shared" si="3"/>
        <v>0.41040469561371329</v>
      </c>
      <c r="CJ10" s="30">
        <f t="shared" si="3"/>
        <v>0.41040469561371329</v>
      </c>
      <c r="CK10" s="30">
        <f t="shared" si="3"/>
        <v>0.60717415103379291</v>
      </c>
      <c r="CL10" s="30">
        <f t="shared" si="3"/>
        <v>0.60717415103379291</v>
      </c>
      <c r="CM10" s="30">
        <f t="shared" si="3"/>
        <v>0.60717415103379291</v>
      </c>
      <c r="CN10" s="30">
        <f t="shared" si="3"/>
        <v>0.18842179487496419</v>
      </c>
      <c r="CO10" s="30">
        <f t="shared" si="3"/>
        <v>0.18842179487496419</v>
      </c>
      <c r="CP10" s="30">
        <f t="shared" si="3"/>
        <v>0.5490623612076696</v>
      </c>
      <c r="CQ10" s="30">
        <f t="shared" si="3"/>
        <v>0.5490623612076696</v>
      </c>
      <c r="CR10" s="30">
        <f t="shared" si="3"/>
        <v>0.5490623612076696</v>
      </c>
      <c r="CS10" s="30">
        <f t="shared" si="3"/>
        <v>0.5490623612076696</v>
      </c>
      <c r="CT10" s="30">
        <f t="shared" si="3"/>
        <v>0.5490623612076696</v>
      </c>
      <c r="CU10" s="30">
        <f t="shared" si="3"/>
        <v>1</v>
      </c>
      <c r="CV10" s="30">
        <f t="shared" si="3"/>
        <v>0.77181106071364058</v>
      </c>
      <c r="CW10" s="30">
        <f t="shared" si="3"/>
        <v>0.71198925555584691</v>
      </c>
      <c r="CX10" s="30">
        <f t="shared" si="3"/>
        <v>0.71198925555584691</v>
      </c>
      <c r="CY10" s="30">
        <f t="shared" si="3"/>
        <v>0.87667500784532615</v>
      </c>
      <c r="CZ10" s="30">
        <f t="shared" si="3"/>
        <v>0.87667500784532615</v>
      </c>
      <c r="DA10" s="30">
        <f t="shared" si="3"/>
        <v>0.87667500784532615</v>
      </c>
      <c r="DB10" s="30">
        <f t="shared" si="3"/>
        <v>0.87667500784532615</v>
      </c>
      <c r="DC10" s="30">
        <f t="shared" si="3"/>
        <v>0.87667500784532615</v>
      </c>
      <c r="DD10" s="3"/>
    </row>
    <row r="11" spans="1:108" x14ac:dyDescent="0.35">
      <c r="A11" s="3"/>
      <c r="B11" s="3"/>
      <c r="C11" s="3" t="s">
        <v>88</v>
      </c>
      <c r="D11" s="30">
        <f>D8</f>
        <v>0.50447439813685035</v>
      </c>
      <c r="E11" s="30">
        <f t="shared" ref="E11:BP11" si="4">E8</f>
        <v>0.47905323764248581</v>
      </c>
      <c r="F11" s="30">
        <f t="shared" si="4"/>
        <v>0.4538412104752868</v>
      </c>
      <c r="G11" s="30">
        <f t="shared" si="4"/>
        <v>0.43486634431344623</v>
      </c>
      <c r="H11" s="30">
        <f t="shared" si="4"/>
        <v>0.50447439813685035</v>
      </c>
      <c r="I11" s="30">
        <f t="shared" si="4"/>
        <v>0.42164175624461814</v>
      </c>
      <c r="J11" s="30">
        <f t="shared" si="4"/>
        <v>0.49381056644255145</v>
      </c>
      <c r="K11" s="30">
        <f t="shared" si="4"/>
        <v>0.49443453323502295</v>
      </c>
      <c r="L11" s="30">
        <f t="shared" si="4"/>
        <v>0.45213771675926473</v>
      </c>
      <c r="M11" s="30">
        <f t="shared" si="4"/>
        <v>0.34841380579604203</v>
      </c>
      <c r="N11" s="30">
        <f t="shared" si="4"/>
        <v>0.34841380579604203</v>
      </c>
      <c r="O11" s="30">
        <f t="shared" si="4"/>
        <v>0.31138237329781387</v>
      </c>
      <c r="P11" s="30">
        <f t="shared" si="4"/>
        <v>0.42582769619563526</v>
      </c>
      <c r="Q11" s="30">
        <f t="shared" si="4"/>
        <v>0.42582769619563526</v>
      </c>
      <c r="R11" s="30">
        <f t="shared" si="4"/>
        <v>0.42582769619563526</v>
      </c>
      <c r="S11" s="30">
        <f t="shared" si="4"/>
        <v>0.33387151496955048</v>
      </c>
      <c r="T11" s="30">
        <f t="shared" si="4"/>
        <v>0.44334279708955393</v>
      </c>
      <c r="U11" s="30">
        <f t="shared" si="4"/>
        <v>0.44334279708955393</v>
      </c>
      <c r="V11" s="30">
        <f t="shared" si="4"/>
        <v>0.44334279708955393</v>
      </c>
      <c r="W11" s="30">
        <f t="shared" si="4"/>
        <v>0.18801515254595727</v>
      </c>
      <c r="X11" s="30">
        <f t="shared" si="4"/>
        <v>0.21246482446091147</v>
      </c>
      <c r="Y11" s="30">
        <f t="shared" si="4"/>
        <v>0.34917301312310756</v>
      </c>
      <c r="Z11" s="30">
        <f t="shared" si="4"/>
        <v>0.34917301312310756</v>
      </c>
      <c r="AA11" s="30">
        <f t="shared" si="4"/>
        <v>0.32156415149346068</v>
      </c>
      <c r="AB11" s="30">
        <f t="shared" si="4"/>
        <v>0.34917301312310756</v>
      </c>
      <c r="AC11" s="30">
        <f t="shared" si="4"/>
        <v>0</v>
      </c>
      <c r="AD11" s="30">
        <f t="shared" si="4"/>
        <v>0</v>
      </c>
      <c r="AE11" s="30">
        <f t="shared" si="4"/>
        <v>0</v>
      </c>
      <c r="AF11" s="30">
        <f t="shared" si="4"/>
        <v>0</v>
      </c>
      <c r="AG11" s="30">
        <f t="shared" si="4"/>
        <v>0</v>
      </c>
      <c r="AH11" s="30">
        <f t="shared" si="4"/>
        <v>0</v>
      </c>
      <c r="AI11" s="30">
        <f t="shared" si="4"/>
        <v>0</v>
      </c>
      <c r="AJ11" s="30">
        <f t="shared" si="4"/>
        <v>0</v>
      </c>
      <c r="AK11" s="30">
        <f t="shared" si="4"/>
        <v>0</v>
      </c>
      <c r="AL11" s="30">
        <f t="shared" si="4"/>
        <v>0</v>
      </c>
      <c r="AM11" s="30">
        <f t="shared" si="4"/>
        <v>0</v>
      </c>
      <c r="AN11" s="30">
        <f t="shared" si="4"/>
        <v>0</v>
      </c>
      <c r="AO11" s="30">
        <f t="shared" si="4"/>
        <v>0</v>
      </c>
      <c r="AP11" s="30">
        <f t="shared" si="4"/>
        <v>0</v>
      </c>
      <c r="AQ11" s="30">
        <f t="shared" si="4"/>
        <v>0</v>
      </c>
      <c r="AR11" s="30">
        <f t="shared" si="4"/>
        <v>0</v>
      </c>
      <c r="AS11" s="30">
        <f t="shared" si="4"/>
        <v>0</v>
      </c>
      <c r="AT11" s="30">
        <f t="shared" si="4"/>
        <v>0</v>
      </c>
      <c r="AU11" s="30">
        <f t="shared" si="4"/>
        <v>0</v>
      </c>
      <c r="AV11" s="30">
        <f t="shared" si="4"/>
        <v>0</v>
      </c>
      <c r="AW11" s="30">
        <f t="shared" si="4"/>
        <v>0</v>
      </c>
      <c r="AX11" s="30">
        <f t="shared" si="4"/>
        <v>0</v>
      </c>
      <c r="AY11" s="30">
        <f t="shared" si="4"/>
        <v>0</v>
      </c>
      <c r="AZ11" s="30">
        <f t="shared" si="4"/>
        <v>0</v>
      </c>
      <c r="BA11" s="30">
        <f t="shared" si="4"/>
        <v>0</v>
      </c>
      <c r="BB11" s="30">
        <f t="shared" si="4"/>
        <v>0</v>
      </c>
      <c r="BC11" s="30">
        <f t="shared" si="4"/>
        <v>0</v>
      </c>
      <c r="BD11" s="30">
        <f t="shared" si="4"/>
        <v>0</v>
      </c>
      <c r="BE11" s="30">
        <f t="shared" si="4"/>
        <v>0</v>
      </c>
      <c r="BF11" s="30">
        <f t="shared" si="4"/>
        <v>0</v>
      </c>
      <c r="BG11" s="30">
        <f t="shared" si="4"/>
        <v>0</v>
      </c>
      <c r="BH11" s="30">
        <f t="shared" si="4"/>
        <v>0</v>
      </c>
      <c r="BI11" s="30">
        <f t="shared" si="4"/>
        <v>0</v>
      </c>
      <c r="BJ11" s="30">
        <f t="shared" si="4"/>
        <v>0</v>
      </c>
      <c r="BK11" s="30">
        <f t="shared" si="4"/>
        <v>0</v>
      </c>
      <c r="BL11" s="30">
        <f t="shared" si="4"/>
        <v>0</v>
      </c>
      <c r="BM11" s="30">
        <f t="shared" si="4"/>
        <v>0</v>
      </c>
      <c r="BN11" s="30">
        <f t="shared" si="4"/>
        <v>0</v>
      </c>
      <c r="BO11" s="30">
        <f t="shared" si="4"/>
        <v>0</v>
      </c>
      <c r="BP11" s="30">
        <f t="shared" si="4"/>
        <v>0</v>
      </c>
      <c r="BQ11" s="30">
        <f t="shared" ref="BQ11:DC11" si="5">BQ8</f>
        <v>0</v>
      </c>
      <c r="BR11" s="30">
        <f t="shared" si="5"/>
        <v>0</v>
      </c>
      <c r="BS11" s="30">
        <f t="shared" si="5"/>
        <v>0</v>
      </c>
      <c r="BT11" s="30">
        <f t="shared" si="5"/>
        <v>0</v>
      </c>
      <c r="BU11" s="30">
        <f t="shared" si="5"/>
        <v>0</v>
      </c>
      <c r="BV11" s="30">
        <f t="shared" si="5"/>
        <v>0</v>
      </c>
      <c r="BW11" s="30">
        <f t="shared" si="5"/>
        <v>0</v>
      </c>
      <c r="BX11" s="30">
        <f t="shared" si="5"/>
        <v>0</v>
      </c>
      <c r="BY11" s="30">
        <f t="shared" si="5"/>
        <v>0</v>
      </c>
      <c r="BZ11" s="30">
        <f t="shared" si="5"/>
        <v>0</v>
      </c>
      <c r="CA11" s="30">
        <f t="shared" si="5"/>
        <v>0</v>
      </c>
      <c r="CB11" s="30">
        <f t="shared" si="5"/>
        <v>0</v>
      </c>
      <c r="CC11" s="30">
        <f t="shared" si="5"/>
        <v>0</v>
      </c>
      <c r="CD11" s="30">
        <f t="shared" si="5"/>
        <v>0</v>
      </c>
      <c r="CE11" s="30">
        <f t="shared" si="5"/>
        <v>0</v>
      </c>
      <c r="CF11" s="30">
        <f t="shared" si="5"/>
        <v>0</v>
      </c>
      <c r="CG11" s="30">
        <f t="shared" si="5"/>
        <v>0</v>
      </c>
      <c r="CH11" s="30">
        <f t="shared" si="5"/>
        <v>0</v>
      </c>
      <c r="CI11" s="30">
        <f t="shared" si="5"/>
        <v>0</v>
      </c>
      <c r="CJ11" s="30">
        <f t="shared" si="5"/>
        <v>0</v>
      </c>
      <c r="CK11" s="30">
        <f t="shared" si="5"/>
        <v>0</v>
      </c>
      <c r="CL11" s="30">
        <f t="shared" si="5"/>
        <v>0</v>
      </c>
      <c r="CM11" s="30">
        <f t="shared" si="5"/>
        <v>0</v>
      </c>
      <c r="CN11" s="30">
        <f t="shared" si="5"/>
        <v>0</v>
      </c>
      <c r="CO11" s="30">
        <f t="shared" si="5"/>
        <v>0</v>
      </c>
      <c r="CP11" s="30">
        <f t="shared" si="5"/>
        <v>0</v>
      </c>
      <c r="CQ11" s="30">
        <f t="shared" si="5"/>
        <v>0</v>
      </c>
      <c r="CR11" s="30">
        <f t="shared" si="5"/>
        <v>0</v>
      </c>
      <c r="CS11" s="30">
        <f t="shared" si="5"/>
        <v>0</v>
      </c>
      <c r="CT11" s="30">
        <f t="shared" si="5"/>
        <v>0</v>
      </c>
      <c r="CU11" s="30">
        <f t="shared" si="5"/>
        <v>0</v>
      </c>
      <c r="CV11" s="30">
        <f t="shared" si="5"/>
        <v>0</v>
      </c>
      <c r="CW11" s="30">
        <f t="shared" si="5"/>
        <v>0</v>
      </c>
      <c r="CX11" s="30">
        <f t="shared" si="5"/>
        <v>0</v>
      </c>
      <c r="CY11" s="30">
        <f t="shared" si="5"/>
        <v>0</v>
      </c>
      <c r="CZ11" s="30">
        <f t="shared" si="5"/>
        <v>0</v>
      </c>
      <c r="DA11" s="30">
        <f t="shared" si="5"/>
        <v>0</v>
      </c>
      <c r="DB11" s="30">
        <f t="shared" si="5"/>
        <v>0</v>
      </c>
      <c r="DC11" s="30">
        <f t="shared" si="5"/>
        <v>0</v>
      </c>
      <c r="DD11" s="3"/>
    </row>
    <row r="12" spans="1:108" x14ac:dyDescent="0.35">
      <c r="A12" s="3"/>
      <c r="B12" s="3"/>
      <c r="C12" s="3" t="s">
        <v>89</v>
      </c>
      <c r="D12" s="30">
        <f>1-SUM(D10:D11)</f>
        <v>7.332342093431099E-2</v>
      </c>
      <c r="E12" s="30">
        <f t="shared" ref="E12:BP12" si="6">1-SUM(E10:E11)</f>
        <v>8.0080186860280289E-2</v>
      </c>
      <c r="F12" s="30">
        <f t="shared" si="6"/>
        <v>9.267832659511166E-2</v>
      </c>
      <c r="G12" s="30">
        <f t="shared" si="6"/>
        <v>0.11184555962775944</v>
      </c>
      <c r="H12" s="30">
        <f t="shared" si="6"/>
        <v>7.332342093431099E-2</v>
      </c>
      <c r="I12" s="30">
        <f t="shared" si="6"/>
        <v>0.10776861625424738</v>
      </c>
      <c r="J12" s="30">
        <f t="shared" si="6"/>
        <v>7.2506988274173678E-2</v>
      </c>
      <c r="K12" s="30">
        <f t="shared" si="6"/>
        <v>8.0656585496756472E-2</v>
      </c>
      <c r="L12" s="30">
        <f t="shared" si="6"/>
        <v>8.5580134974267752E-2</v>
      </c>
      <c r="M12" s="30">
        <f t="shared" si="6"/>
        <v>0.13952875215841787</v>
      </c>
      <c r="N12" s="30">
        <f t="shared" si="6"/>
        <v>0.13952875215841787</v>
      </c>
      <c r="O12" s="30">
        <f t="shared" si="6"/>
        <v>0.12027954987320277</v>
      </c>
      <c r="P12" s="30">
        <f t="shared" si="6"/>
        <v>0.10882818672764671</v>
      </c>
      <c r="Q12" s="30">
        <f t="shared" si="6"/>
        <v>0.10882818672764671</v>
      </c>
      <c r="R12" s="30">
        <f t="shared" si="6"/>
        <v>0.10882818672764671</v>
      </c>
      <c r="S12" s="30">
        <f t="shared" si="6"/>
        <v>0.10384653434659574</v>
      </c>
      <c r="T12" s="30">
        <f t="shared" si="6"/>
        <v>9.4026776830707703E-2</v>
      </c>
      <c r="U12" s="30">
        <f t="shared" si="6"/>
        <v>9.4026776830707703E-2</v>
      </c>
      <c r="V12" s="30">
        <f t="shared" si="6"/>
        <v>9.4026776830707703E-2</v>
      </c>
      <c r="W12" s="30">
        <f t="shared" si="6"/>
        <v>0.13294077074810851</v>
      </c>
      <c r="X12" s="30">
        <f t="shared" si="6"/>
        <v>0.12395451905299359</v>
      </c>
      <c r="Y12" s="30">
        <f t="shared" si="6"/>
        <v>0.11360088190713202</v>
      </c>
      <c r="Z12" s="30">
        <f t="shared" si="6"/>
        <v>0.11360088190713202</v>
      </c>
      <c r="AA12" s="30">
        <f t="shared" si="6"/>
        <v>0.1540756468180402</v>
      </c>
      <c r="AB12" s="30">
        <f t="shared" si="6"/>
        <v>0.11360088190713202</v>
      </c>
      <c r="AC12" s="30">
        <f t="shared" si="6"/>
        <v>0.5466100193287724</v>
      </c>
      <c r="AD12" s="30">
        <f t="shared" si="6"/>
        <v>0.54591668503785806</v>
      </c>
      <c r="AE12" s="30">
        <f t="shared" si="6"/>
        <v>0.54922569264825072</v>
      </c>
      <c r="AF12" s="30">
        <f t="shared" si="6"/>
        <v>0.5445101232600924</v>
      </c>
      <c r="AG12" s="30">
        <f t="shared" si="6"/>
        <v>0.54406439252268024</v>
      </c>
      <c r="AH12" s="30">
        <f t="shared" si="6"/>
        <v>0.54441937837005283</v>
      </c>
      <c r="AI12" s="30">
        <f t="shared" si="6"/>
        <v>0.52603449942965064</v>
      </c>
      <c r="AJ12" s="30">
        <f t="shared" si="6"/>
        <v>0.52603449942965064</v>
      </c>
      <c r="AK12" s="30">
        <f t="shared" si="6"/>
        <v>0.40044353256916887</v>
      </c>
      <c r="AL12" s="30">
        <f t="shared" si="6"/>
        <v>0.40044353256916887</v>
      </c>
      <c r="AM12" s="30">
        <f t="shared" si="6"/>
        <v>0.40044353256916887</v>
      </c>
      <c r="AN12" s="30">
        <f t="shared" si="6"/>
        <v>0.35000243843273504</v>
      </c>
      <c r="AO12" s="30">
        <f t="shared" si="6"/>
        <v>0.51845641367898532</v>
      </c>
      <c r="AP12" s="30">
        <f t="shared" si="6"/>
        <v>0.51845641367898532</v>
      </c>
      <c r="AQ12" s="30">
        <f t="shared" si="6"/>
        <v>0.51845641367898532</v>
      </c>
      <c r="AR12" s="30">
        <f t="shared" si="6"/>
        <v>0.52654106444176452</v>
      </c>
      <c r="AS12" s="30">
        <f t="shared" si="6"/>
        <v>0.52654106444176452</v>
      </c>
      <c r="AT12" s="30">
        <f t="shared" si="6"/>
        <v>0.52654106444176452</v>
      </c>
      <c r="AU12" s="30">
        <f t="shared" si="6"/>
        <v>0.50177439844735017</v>
      </c>
      <c r="AV12" s="30">
        <f t="shared" si="6"/>
        <v>0.52654106444176452</v>
      </c>
      <c r="AW12" s="30">
        <f t="shared" si="6"/>
        <v>0.46254323270248809</v>
      </c>
      <c r="AX12" s="30">
        <f t="shared" si="6"/>
        <v>0.50177439844735017</v>
      </c>
      <c r="AY12" s="30">
        <f t="shared" si="6"/>
        <v>0.50177439844735017</v>
      </c>
      <c r="AZ12" s="30">
        <f t="shared" si="6"/>
        <v>0.50177439844735017</v>
      </c>
      <c r="BA12" s="30">
        <f t="shared" si="6"/>
        <v>0.61717356140073676</v>
      </c>
      <c r="BB12" s="30">
        <f t="shared" si="6"/>
        <v>0.61717356140073676</v>
      </c>
      <c r="BC12" s="30">
        <f t="shared" si="6"/>
        <v>0.72583204208614083</v>
      </c>
      <c r="BD12" s="30">
        <f t="shared" si="6"/>
        <v>0.37935143945513461</v>
      </c>
      <c r="BE12" s="30">
        <f t="shared" si="6"/>
        <v>0.62220220838150953</v>
      </c>
      <c r="BF12" s="30">
        <f t="shared" si="6"/>
        <v>0.62220220838150953</v>
      </c>
      <c r="BG12" s="30">
        <f t="shared" si="6"/>
        <v>0.8065362818778532</v>
      </c>
      <c r="BH12" s="30">
        <f t="shared" si="6"/>
        <v>0.8065362818778532</v>
      </c>
      <c r="BI12" s="30">
        <f t="shared" si="6"/>
        <v>0.8065362818778532</v>
      </c>
      <c r="BJ12" s="30">
        <f t="shared" si="6"/>
        <v>0.8065362818778532</v>
      </c>
      <c r="BK12" s="30">
        <f t="shared" si="6"/>
        <v>0.80071350999431434</v>
      </c>
      <c r="BL12" s="30">
        <f t="shared" si="6"/>
        <v>0.80071350999431434</v>
      </c>
      <c r="BM12" s="30">
        <f t="shared" si="6"/>
        <v>0.80071350999431434</v>
      </c>
      <c r="BN12" s="30">
        <f t="shared" si="6"/>
        <v>0.70214256736549241</v>
      </c>
      <c r="BO12" s="30">
        <f t="shared" si="6"/>
        <v>0.70214256736549241</v>
      </c>
      <c r="BP12" s="30">
        <f t="shared" si="6"/>
        <v>0.70214256736549241</v>
      </c>
      <c r="BQ12" s="30">
        <f t="shared" ref="BQ12:DC12" si="7">1-SUM(BQ10:BQ11)</f>
        <v>0.70214256736549241</v>
      </c>
      <c r="BR12" s="30">
        <f t="shared" si="7"/>
        <v>0.70214256736549241</v>
      </c>
      <c r="BS12" s="30">
        <f t="shared" si="7"/>
        <v>0.61826814411971998</v>
      </c>
      <c r="BT12" s="30">
        <f t="shared" si="7"/>
        <v>0.4361690962936341</v>
      </c>
      <c r="BU12" s="30">
        <f t="shared" si="7"/>
        <v>0.4361690962936341</v>
      </c>
      <c r="BV12" s="30">
        <f t="shared" si="7"/>
        <v>0.4361690962936341</v>
      </c>
      <c r="BW12" s="30">
        <f t="shared" si="7"/>
        <v>0.4361690962936341</v>
      </c>
      <c r="BX12" s="30">
        <f t="shared" si="7"/>
        <v>0.4361690962936341</v>
      </c>
      <c r="BY12" s="30">
        <f t="shared" si="7"/>
        <v>0.48341226786427494</v>
      </c>
      <c r="BZ12" s="30">
        <f t="shared" si="7"/>
        <v>0.48341226786427494</v>
      </c>
      <c r="CA12" s="30">
        <f t="shared" si="7"/>
        <v>0.48341226786427494</v>
      </c>
      <c r="CB12" s="30">
        <f t="shared" si="7"/>
        <v>0.48341226786427494</v>
      </c>
      <c r="CC12" s="30">
        <f t="shared" si="7"/>
        <v>0.40207765127564243</v>
      </c>
      <c r="CD12" s="30">
        <f t="shared" si="7"/>
        <v>0.40207765127564243</v>
      </c>
      <c r="CE12" s="30">
        <f t="shared" si="7"/>
        <v>0.40207765127564243</v>
      </c>
      <c r="CF12" s="30">
        <f t="shared" si="7"/>
        <v>0.40207765127564243</v>
      </c>
      <c r="CG12" s="30">
        <f t="shared" si="7"/>
        <v>0.49754715123997661</v>
      </c>
      <c r="CH12" s="30">
        <f t="shared" si="7"/>
        <v>0.58959530438628671</v>
      </c>
      <c r="CI12" s="30">
        <f t="shared" si="7"/>
        <v>0.58959530438628671</v>
      </c>
      <c r="CJ12" s="30">
        <f t="shared" si="7"/>
        <v>0.58959530438628671</v>
      </c>
      <c r="CK12" s="30">
        <f t="shared" si="7"/>
        <v>0.39282584896620709</v>
      </c>
      <c r="CL12" s="30">
        <f t="shared" si="7"/>
        <v>0.39282584896620709</v>
      </c>
      <c r="CM12" s="30">
        <f t="shared" si="7"/>
        <v>0.39282584896620709</v>
      </c>
      <c r="CN12" s="30">
        <f t="shared" si="7"/>
        <v>0.81157820512503576</v>
      </c>
      <c r="CO12" s="30">
        <f t="shared" si="7"/>
        <v>0.81157820512503576</v>
      </c>
      <c r="CP12" s="30">
        <f t="shared" si="7"/>
        <v>0.4509376387923304</v>
      </c>
      <c r="CQ12" s="30">
        <f t="shared" si="7"/>
        <v>0.4509376387923304</v>
      </c>
      <c r="CR12" s="30">
        <f t="shared" si="7"/>
        <v>0.4509376387923304</v>
      </c>
      <c r="CS12" s="30">
        <f t="shared" si="7"/>
        <v>0.4509376387923304</v>
      </c>
      <c r="CT12" s="30">
        <f t="shared" si="7"/>
        <v>0.4509376387923304</v>
      </c>
      <c r="CU12" s="30">
        <f t="shared" si="7"/>
        <v>0</v>
      </c>
      <c r="CV12" s="30">
        <f t="shared" si="7"/>
        <v>0.22818893928635942</v>
      </c>
      <c r="CW12" s="30">
        <f t="shared" si="7"/>
        <v>0.28801074444415309</v>
      </c>
      <c r="CX12" s="30">
        <f t="shared" si="7"/>
        <v>0.28801074444415309</v>
      </c>
      <c r="CY12" s="30">
        <f t="shared" si="7"/>
        <v>0.12332499215467385</v>
      </c>
      <c r="CZ12" s="30">
        <f t="shared" si="7"/>
        <v>0.12332499215467385</v>
      </c>
      <c r="DA12" s="30">
        <f t="shared" si="7"/>
        <v>0.12332499215467385</v>
      </c>
      <c r="DB12" s="30">
        <f t="shared" si="7"/>
        <v>0.12332499215467385</v>
      </c>
      <c r="DC12" s="30">
        <f t="shared" si="7"/>
        <v>0.12332499215467385</v>
      </c>
      <c r="DD12" s="3"/>
    </row>
    <row r="13" spans="1:108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</row>
    <row r="14" spans="1:108" x14ac:dyDescent="0.35">
      <c r="A14" s="3"/>
      <c r="B14" s="3"/>
      <c r="C14" s="3"/>
      <c r="D14" s="5">
        <f>SUM(D17:D123)</f>
        <v>1</v>
      </c>
      <c r="E14" s="5">
        <f t="shared" ref="E14:BP14" si="8">SUM(E17:E123)</f>
        <v>1</v>
      </c>
      <c r="F14" s="5">
        <f t="shared" si="8"/>
        <v>1</v>
      </c>
      <c r="G14" s="5">
        <f t="shared" si="8"/>
        <v>1</v>
      </c>
      <c r="H14" s="5">
        <f t="shared" si="8"/>
        <v>1</v>
      </c>
      <c r="I14" s="5">
        <f t="shared" si="8"/>
        <v>1</v>
      </c>
      <c r="J14" s="5">
        <f t="shared" si="8"/>
        <v>1</v>
      </c>
      <c r="K14" s="5">
        <f t="shared" si="8"/>
        <v>1</v>
      </c>
      <c r="L14" s="5">
        <f t="shared" si="8"/>
        <v>0.99999999999999989</v>
      </c>
      <c r="M14" s="5">
        <f t="shared" si="8"/>
        <v>1</v>
      </c>
      <c r="N14" s="5">
        <f t="shared" si="8"/>
        <v>1</v>
      </c>
      <c r="O14" s="5">
        <f t="shared" si="8"/>
        <v>1</v>
      </c>
      <c r="P14" s="5">
        <f t="shared" si="8"/>
        <v>1</v>
      </c>
      <c r="Q14" s="5">
        <f t="shared" si="8"/>
        <v>1</v>
      </c>
      <c r="R14" s="5">
        <f t="shared" si="8"/>
        <v>1</v>
      </c>
      <c r="S14" s="5">
        <f t="shared" si="8"/>
        <v>1</v>
      </c>
      <c r="T14" s="5">
        <f t="shared" si="8"/>
        <v>1</v>
      </c>
      <c r="U14" s="5">
        <f t="shared" si="8"/>
        <v>1</v>
      </c>
      <c r="V14" s="5">
        <f t="shared" si="8"/>
        <v>1</v>
      </c>
      <c r="W14" s="5">
        <f t="shared" si="8"/>
        <v>0.99999999999999989</v>
      </c>
      <c r="X14" s="5">
        <f t="shared" si="8"/>
        <v>1</v>
      </c>
      <c r="Y14" s="5">
        <f t="shared" si="8"/>
        <v>1</v>
      </c>
      <c r="Z14" s="5">
        <f t="shared" si="8"/>
        <v>1</v>
      </c>
      <c r="AA14" s="5">
        <f t="shared" si="8"/>
        <v>1</v>
      </c>
      <c r="AB14" s="5">
        <f t="shared" si="8"/>
        <v>1</v>
      </c>
      <c r="AC14" s="5">
        <f t="shared" si="8"/>
        <v>1</v>
      </c>
      <c r="AD14" s="5">
        <f t="shared" si="8"/>
        <v>1</v>
      </c>
      <c r="AE14" s="5">
        <f t="shared" si="8"/>
        <v>1</v>
      </c>
      <c r="AF14" s="5">
        <f t="shared" si="8"/>
        <v>1</v>
      </c>
      <c r="AG14" s="5">
        <f t="shared" si="8"/>
        <v>0.99999999999999989</v>
      </c>
      <c r="AH14" s="5">
        <f t="shared" si="8"/>
        <v>1</v>
      </c>
      <c r="AI14" s="5">
        <f t="shared" si="8"/>
        <v>1</v>
      </c>
      <c r="AJ14" s="5">
        <f t="shared" si="8"/>
        <v>1</v>
      </c>
      <c r="AK14" s="5">
        <f t="shared" si="8"/>
        <v>1</v>
      </c>
      <c r="AL14" s="5">
        <f t="shared" si="8"/>
        <v>1</v>
      </c>
      <c r="AM14" s="5">
        <f t="shared" si="8"/>
        <v>1</v>
      </c>
      <c r="AN14" s="5">
        <f t="shared" si="8"/>
        <v>1</v>
      </c>
      <c r="AO14" s="5">
        <f t="shared" si="8"/>
        <v>1</v>
      </c>
      <c r="AP14" s="5">
        <f t="shared" si="8"/>
        <v>0.99999999999999989</v>
      </c>
      <c r="AQ14" s="5">
        <f t="shared" si="8"/>
        <v>1</v>
      </c>
      <c r="AR14" s="5">
        <f t="shared" si="8"/>
        <v>1</v>
      </c>
      <c r="AS14" s="5">
        <f t="shared" si="8"/>
        <v>1</v>
      </c>
      <c r="AT14" s="5">
        <f t="shared" si="8"/>
        <v>1.0000000000000004</v>
      </c>
      <c r="AU14" s="5">
        <f t="shared" si="8"/>
        <v>1</v>
      </c>
      <c r="AV14" s="5">
        <f t="shared" si="8"/>
        <v>1</v>
      </c>
      <c r="AW14" s="5">
        <f t="shared" si="8"/>
        <v>0.99999999999999978</v>
      </c>
      <c r="AX14" s="5">
        <f t="shared" si="8"/>
        <v>1.0000000000000002</v>
      </c>
      <c r="AY14" s="5">
        <f t="shared" si="8"/>
        <v>1</v>
      </c>
      <c r="AZ14" s="5">
        <f t="shared" si="8"/>
        <v>0.99999999999999989</v>
      </c>
      <c r="BA14" s="5">
        <f t="shared" si="8"/>
        <v>1</v>
      </c>
      <c r="BB14" s="5">
        <f t="shared" si="8"/>
        <v>1</v>
      </c>
      <c r="BC14" s="5">
        <f t="shared" si="8"/>
        <v>1</v>
      </c>
      <c r="BD14" s="5">
        <f t="shared" si="8"/>
        <v>1</v>
      </c>
      <c r="BE14" s="5">
        <f t="shared" si="8"/>
        <v>1.0000000000000002</v>
      </c>
      <c r="BF14" s="5">
        <f t="shared" si="8"/>
        <v>0.99999999999999978</v>
      </c>
      <c r="BG14" s="5">
        <f t="shared" si="8"/>
        <v>1</v>
      </c>
      <c r="BH14" s="5">
        <f t="shared" si="8"/>
        <v>1</v>
      </c>
      <c r="BI14" s="5">
        <f t="shared" si="8"/>
        <v>1</v>
      </c>
      <c r="BJ14" s="5">
        <f t="shared" si="8"/>
        <v>0.99999999999999989</v>
      </c>
      <c r="BK14" s="5">
        <f t="shared" si="8"/>
        <v>0.99999999999999978</v>
      </c>
      <c r="BL14" s="5">
        <f t="shared" si="8"/>
        <v>1</v>
      </c>
      <c r="BM14" s="5">
        <f t="shared" si="8"/>
        <v>1</v>
      </c>
      <c r="BN14" s="5">
        <f t="shared" si="8"/>
        <v>1.0000000000000002</v>
      </c>
      <c r="BO14" s="5">
        <f t="shared" si="8"/>
        <v>1</v>
      </c>
      <c r="BP14" s="5">
        <f t="shared" si="8"/>
        <v>1</v>
      </c>
      <c r="BQ14" s="5">
        <f t="shared" ref="BQ14:DC14" si="9">SUM(BQ17:BQ123)</f>
        <v>1</v>
      </c>
      <c r="BR14" s="5">
        <f t="shared" si="9"/>
        <v>1</v>
      </c>
      <c r="BS14" s="5">
        <f t="shared" si="9"/>
        <v>1.0000000000000002</v>
      </c>
      <c r="BT14" s="5">
        <f t="shared" si="9"/>
        <v>0.99999999999999989</v>
      </c>
      <c r="BU14" s="5">
        <f t="shared" si="9"/>
        <v>1</v>
      </c>
      <c r="BV14" s="5">
        <f t="shared" si="9"/>
        <v>1</v>
      </c>
      <c r="BW14" s="5">
        <f t="shared" si="9"/>
        <v>0.99999999999999978</v>
      </c>
      <c r="BX14" s="5">
        <f t="shared" si="9"/>
        <v>0.3522358563718655</v>
      </c>
      <c r="BY14" s="5">
        <f t="shared" si="9"/>
        <v>1</v>
      </c>
      <c r="BZ14" s="5">
        <f t="shared" si="9"/>
        <v>1</v>
      </c>
      <c r="CA14" s="5">
        <f t="shared" si="9"/>
        <v>1</v>
      </c>
      <c r="CB14" s="5">
        <f t="shared" si="9"/>
        <v>1</v>
      </c>
      <c r="CC14" s="5">
        <f t="shared" si="9"/>
        <v>0.99999999999999989</v>
      </c>
      <c r="CD14" s="5">
        <f t="shared" si="9"/>
        <v>1</v>
      </c>
      <c r="CE14" s="5">
        <f t="shared" si="9"/>
        <v>1</v>
      </c>
      <c r="CF14" s="5">
        <f t="shared" si="9"/>
        <v>1</v>
      </c>
      <c r="CG14" s="5">
        <f t="shared" si="9"/>
        <v>1</v>
      </c>
      <c r="CH14" s="5">
        <f t="shared" si="9"/>
        <v>1</v>
      </c>
      <c r="CI14" s="5">
        <f t="shared" si="9"/>
        <v>1.0000000000000002</v>
      </c>
      <c r="CJ14" s="5">
        <f t="shared" si="9"/>
        <v>1</v>
      </c>
      <c r="CK14" s="5">
        <f t="shared" si="9"/>
        <v>1</v>
      </c>
      <c r="CL14" s="5">
        <f t="shared" si="9"/>
        <v>1</v>
      </c>
      <c r="CM14" s="5">
        <f t="shared" si="9"/>
        <v>1</v>
      </c>
      <c r="CN14" s="5">
        <f t="shared" si="9"/>
        <v>1</v>
      </c>
      <c r="CO14" s="5">
        <f t="shared" si="9"/>
        <v>1</v>
      </c>
      <c r="CP14" s="5">
        <f t="shared" si="9"/>
        <v>1</v>
      </c>
      <c r="CQ14" s="5">
        <f t="shared" si="9"/>
        <v>1</v>
      </c>
      <c r="CR14" s="5">
        <f t="shared" si="9"/>
        <v>1</v>
      </c>
      <c r="CS14" s="5">
        <f t="shared" si="9"/>
        <v>1</v>
      </c>
      <c r="CT14" s="5">
        <f t="shared" si="9"/>
        <v>1</v>
      </c>
      <c r="CU14" s="5">
        <f t="shared" si="9"/>
        <v>0.99999999999999989</v>
      </c>
      <c r="CV14" s="5">
        <f t="shared" si="9"/>
        <v>1</v>
      </c>
      <c r="CW14" s="5">
        <f t="shared" si="9"/>
        <v>1</v>
      </c>
      <c r="CX14" s="5">
        <f t="shared" si="9"/>
        <v>1</v>
      </c>
      <c r="CY14" s="5">
        <f t="shared" si="9"/>
        <v>1</v>
      </c>
      <c r="CZ14" s="5">
        <f t="shared" si="9"/>
        <v>1</v>
      </c>
      <c r="DA14" s="5">
        <f t="shared" si="9"/>
        <v>1</v>
      </c>
      <c r="DB14" s="5">
        <f t="shared" si="9"/>
        <v>1</v>
      </c>
      <c r="DC14" s="5">
        <f t="shared" si="9"/>
        <v>1</v>
      </c>
      <c r="DD14" s="3"/>
    </row>
    <row r="15" spans="1:108" x14ac:dyDescent="0.35">
      <c r="A15" s="3"/>
      <c r="B15" s="3"/>
      <c r="C15" s="3"/>
      <c r="D15" s="99" t="s">
        <v>3955</v>
      </c>
      <c r="E15" s="99" t="s">
        <v>3956</v>
      </c>
      <c r="F15" s="99" t="s">
        <v>3957</v>
      </c>
      <c r="G15" s="99" t="s">
        <v>3958</v>
      </c>
      <c r="H15" s="99" t="s">
        <v>3959</v>
      </c>
      <c r="I15" s="99" t="s">
        <v>3960</v>
      </c>
      <c r="J15" s="99" t="s">
        <v>3961</v>
      </c>
      <c r="K15" s="99" t="s">
        <v>3962</v>
      </c>
      <c r="L15" s="99" t="s">
        <v>3963</v>
      </c>
      <c r="M15" s="99" t="s">
        <v>3966</v>
      </c>
      <c r="N15" s="99" t="s">
        <v>3969</v>
      </c>
      <c r="O15" s="99" t="s">
        <v>3970</v>
      </c>
      <c r="P15" s="99" t="s">
        <v>3973</v>
      </c>
      <c r="Q15" s="99" t="s">
        <v>3976</v>
      </c>
      <c r="R15" s="99" t="s">
        <v>3979</v>
      </c>
      <c r="S15" s="99" t="s">
        <v>3980</v>
      </c>
      <c r="T15" s="99" t="s">
        <v>3981</v>
      </c>
      <c r="U15" s="99" t="s">
        <v>3984</v>
      </c>
      <c r="V15" s="99" t="s">
        <v>3985</v>
      </c>
      <c r="W15" s="99" t="s">
        <v>3986</v>
      </c>
      <c r="X15" s="99" t="s">
        <v>3987</v>
      </c>
      <c r="Y15" s="99" t="s">
        <v>3988</v>
      </c>
      <c r="Z15" s="99" t="s">
        <v>3989</v>
      </c>
      <c r="AA15" s="99" t="s">
        <v>3990</v>
      </c>
      <c r="AB15" s="99" t="s">
        <v>3991</v>
      </c>
      <c r="AC15" s="99" t="s">
        <v>3992</v>
      </c>
      <c r="AD15" s="99" t="s">
        <v>3993</v>
      </c>
      <c r="AE15" s="99" t="s">
        <v>3994</v>
      </c>
      <c r="AF15" s="99" t="s">
        <v>3995</v>
      </c>
      <c r="AG15" s="99" t="s">
        <v>3996</v>
      </c>
      <c r="AH15" s="99" t="s">
        <v>3997</v>
      </c>
      <c r="AI15" s="99" t="s">
        <v>4000</v>
      </c>
      <c r="AJ15" s="99" t="s">
        <v>4003</v>
      </c>
      <c r="AK15" s="99" t="s">
        <v>4006</v>
      </c>
      <c r="AL15" s="99" t="s">
        <v>4009</v>
      </c>
      <c r="AM15" s="99" t="s">
        <v>4010</v>
      </c>
      <c r="AN15" s="99" t="s">
        <v>4011</v>
      </c>
      <c r="AO15" s="99" t="s">
        <v>3876</v>
      </c>
      <c r="AP15" s="99" t="s">
        <v>3877</v>
      </c>
      <c r="AQ15" s="99" t="s">
        <v>3878</v>
      </c>
      <c r="AR15" s="99" t="s">
        <v>3879</v>
      </c>
      <c r="AS15" s="99" t="s">
        <v>3880</v>
      </c>
      <c r="AT15" s="99" t="s">
        <v>3881</v>
      </c>
      <c r="AU15" s="99" t="s">
        <v>3882</v>
      </c>
      <c r="AV15" s="99" t="s">
        <v>3883</v>
      </c>
      <c r="AW15" s="99" t="s">
        <v>3884</v>
      </c>
      <c r="AX15" s="99" t="s">
        <v>3885</v>
      </c>
      <c r="AY15" s="99" t="s">
        <v>3886</v>
      </c>
      <c r="AZ15" s="99" t="s">
        <v>3887</v>
      </c>
      <c r="BA15" s="99" t="s">
        <v>3888</v>
      </c>
      <c r="BB15" s="99" t="s">
        <v>3889</v>
      </c>
      <c r="BC15" s="99" t="s">
        <v>3890</v>
      </c>
      <c r="BD15" s="99" t="s">
        <v>3891</v>
      </c>
      <c r="BE15" s="99" t="s">
        <v>3892</v>
      </c>
      <c r="BF15" s="99" t="s">
        <v>3893</v>
      </c>
      <c r="BG15" s="99" t="s">
        <v>3894</v>
      </c>
      <c r="BH15" s="99" t="s">
        <v>3895</v>
      </c>
      <c r="BI15" s="99" t="s">
        <v>3896</v>
      </c>
      <c r="BJ15" s="99" t="s">
        <v>3897</v>
      </c>
      <c r="BK15" s="99" t="s">
        <v>3898</v>
      </c>
      <c r="BL15" s="99" t="s">
        <v>3899</v>
      </c>
      <c r="BM15" s="99" t="s">
        <v>3900</v>
      </c>
      <c r="BN15" s="99" t="s">
        <v>3901</v>
      </c>
      <c r="BO15" s="99" t="s">
        <v>3902</v>
      </c>
      <c r="BP15" s="99" t="s">
        <v>3903</v>
      </c>
      <c r="BQ15" s="99" t="s">
        <v>3904</v>
      </c>
      <c r="BR15" s="99" t="s">
        <v>3905</v>
      </c>
      <c r="BS15" s="99" t="s">
        <v>3906</v>
      </c>
      <c r="BT15" s="99" t="s">
        <v>3907</v>
      </c>
      <c r="BU15" s="99" t="s">
        <v>3908</v>
      </c>
      <c r="BV15" s="99" t="s">
        <v>3909</v>
      </c>
      <c r="BW15" s="99" t="s">
        <v>3910</v>
      </c>
      <c r="BX15" s="99" t="s">
        <v>3911</v>
      </c>
      <c r="BY15" s="99" t="s">
        <v>3912</v>
      </c>
      <c r="BZ15" s="99" t="s">
        <v>3913</v>
      </c>
      <c r="CA15" s="99" t="s">
        <v>3914</v>
      </c>
      <c r="CB15" s="99" t="s">
        <v>3915</v>
      </c>
      <c r="CC15" s="99" t="s">
        <v>3916</v>
      </c>
      <c r="CD15" s="99" t="s">
        <v>3917</v>
      </c>
      <c r="CE15" s="99" t="s">
        <v>3918</v>
      </c>
      <c r="CF15" s="99" t="s">
        <v>3919</v>
      </c>
      <c r="CG15" s="99" t="s">
        <v>3920</v>
      </c>
      <c r="CH15" s="99" t="s">
        <v>3921</v>
      </c>
      <c r="CI15" s="99" t="s">
        <v>3922</v>
      </c>
      <c r="CJ15" s="99" t="s">
        <v>3923</v>
      </c>
      <c r="CK15" s="99" t="s">
        <v>3924</v>
      </c>
      <c r="CL15" s="99" t="s">
        <v>3925</v>
      </c>
      <c r="CM15" s="99" t="s">
        <v>3926</v>
      </c>
      <c r="CN15" s="99" t="s">
        <v>3927</v>
      </c>
      <c r="CO15" s="99" t="s">
        <v>3928</v>
      </c>
      <c r="CP15" s="99" t="s">
        <v>3929</v>
      </c>
      <c r="CQ15" s="99" t="s">
        <v>3930</v>
      </c>
      <c r="CR15" s="99" t="s">
        <v>3931</v>
      </c>
      <c r="CS15" s="99" t="s">
        <v>3932</v>
      </c>
      <c r="CT15" s="99" t="s">
        <v>3933</v>
      </c>
      <c r="CU15" s="99" t="s">
        <v>3934</v>
      </c>
      <c r="CV15" s="99" t="s">
        <v>3935</v>
      </c>
      <c r="CW15" s="99" t="s">
        <v>3936</v>
      </c>
      <c r="CX15" s="99" t="s">
        <v>3937</v>
      </c>
      <c r="CY15" s="99" t="s">
        <v>3938</v>
      </c>
      <c r="CZ15" s="99" t="s">
        <v>3939</v>
      </c>
      <c r="DA15" s="99" t="s">
        <v>3940</v>
      </c>
      <c r="DB15" s="99" t="s">
        <v>3941</v>
      </c>
      <c r="DC15" s="99" t="s">
        <v>3942</v>
      </c>
      <c r="DD15" s="3" t="s">
        <v>192</v>
      </c>
    </row>
    <row r="16" spans="1:108" x14ac:dyDescent="0.35">
      <c r="A16" s="3"/>
      <c r="B16" s="3"/>
      <c r="C16" s="5"/>
      <c r="D16" s="5" t="s">
        <v>4</v>
      </c>
      <c r="E16" s="5" t="s">
        <v>3</v>
      </c>
      <c r="F16" s="5" t="s">
        <v>6</v>
      </c>
      <c r="G16" s="5" t="s">
        <v>5</v>
      </c>
      <c r="H16" s="5" t="s">
        <v>7</v>
      </c>
      <c r="I16" s="5" t="s">
        <v>12</v>
      </c>
      <c r="J16" s="5" t="s">
        <v>13</v>
      </c>
      <c r="K16" s="5" t="s">
        <v>11</v>
      </c>
      <c r="L16" s="5" t="s">
        <v>14</v>
      </c>
      <c r="M16" s="5" t="s">
        <v>3964</v>
      </c>
      <c r="N16" s="5" t="s">
        <v>3967</v>
      </c>
      <c r="O16" s="5" t="s">
        <v>16</v>
      </c>
      <c r="P16" s="5" t="s">
        <v>3971</v>
      </c>
      <c r="Q16" s="5" t="s">
        <v>3974</v>
      </c>
      <c r="R16" s="5" t="s">
        <v>3977</v>
      </c>
      <c r="S16" s="5" t="s">
        <v>22</v>
      </c>
      <c r="T16" s="5" t="s">
        <v>9</v>
      </c>
      <c r="U16" s="5" t="s">
        <v>3982</v>
      </c>
      <c r="V16" s="5" t="s">
        <v>10</v>
      </c>
      <c r="W16" s="5" t="s">
        <v>24</v>
      </c>
      <c r="X16" s="5" t="s">
        <v>23</v>
      </c>
      <c r="Y16" s="5" t="s">
        <v>18</v>
      </c>
      <c r="Z16" s="5" t="s">
        <v>17</v>
      </c>
      <c r="AA16" s="5" t="s">
        <v>198</v>
      </c>
      <c r="AB16" s="5" t="s">
        <v>28</v>
      </c>
      <c r="AC16" s="5" t="s">
        <v>29</v>
      </c>
      <c r="AD16" s="5" t="s">
        <v>33</v>
      </c>
      <c r="AE16" s="5" t="s">
        <v>31</v>
      </c>
      <c r="AF16" s="5" t="s">
        <v>34</v>
      </c>
      <c r="AG16" s="5" t="s">
        <v>30</v>
      </c>
      <c r="AH16" s="5" t="s">
        <v>32</v>
      </c>
      <c r="AI16" s="5" t="s">
        <v>3998</v>
      </c>
      <c r="AJ16" s="5" t="s">
        <v>4001</v>
      </c>
      <c r="AK16" s="5" t="s">
        <v>4004</v>
      </c>
      <c r="AL16" s="5" t="s">
        <v>4007</v>
      </c>
      <c r="AM16" s="5" t="s">
        <v>35</v>
      </c>
      <c r="AN16" s="5" t="s">
        <v>37</v>
      </c>
      <c r="AO16" s="5" t="s">
        <v>40</v>
      </c>
      <c r="AP16" s="5" t="s">
        <v>330</v>
      </c>
      <c r="AQ16" s="5" t="s">
        <v>41</v>
      </c>
      <c r="AR16" s="5" t="s">
        <v>42</v>
      </c>
      <c r="AS16" s="5" t="s">
        <v>43</v>
      </c>
      <c r="AT16" s="5" t="s">
        <v>45</v>
      </c>
      <c r="AU16" s="5" t="s">
        <v>46</v>
      </c>
      <c r="AV16" s="5" t="s">
        <v>44</v>
      </c>
      <c r="AW16" s="5" t="s">
        <v>50</v>
      </c>
      <c r="AX16" s="5" t="s">
        <v>215</v>
      </c>
      <c r="AY16" s="5" t="s">
        <v>55</v>
      </c>
      <c r="AZ16" s="5" t="s">
        <v>54</v>
      </c>
      <c r="BA16" s="5" t="s">
        <v>332</v>
      </c>
      <c r="BB16" s="5" t="s">
        <v>56</v>
      </c>
      <c r="BC16" s="5" t="s">
        <v>57</v>
      </c>
      <c r="BD16" s="5" t="s">
        <v>59</v>
      </c>
      <c r="BE16" s="5" t="s">
        <v>62</v>
      </c>
      <c r="BF16" s="5" t="s">
        <v>333</v>
      </c>
      <c r="BG16" s="5" t="s">
        <v>64</v>
      </c>
      <c r="BH16" s="5" t="s">
        <v>66</v>
      </c>
      <c r="BI16" s="5" t="s">
        <v>334</v>
      </c>
      <c r="BJ16" s="5" t="s">
        <v>335</v>
      </c>
      <c r="BK16" s="5" t="s">
        <v>67</v>
      </c>
      <c r="BL16" s="5" t="s">
        <v>336</v>
      </c>
      <c r="BM16" s="5" t="s">
        <v>337</v>
      </c>
      <c r="BN16" s="5" t="s">
        <v>68</v>
      </c>
      <c r="BO16" s="5" t="s">
        <v>69</v>
      </c>
      <c r="BP16" s="5" t="s">
        <v>71</v>
      </c>
      <c r="BQ16" s="5" t="s">
        <v>219</v>
      </c>
      <c r="BR16" s="5" t="s">
        <v>72</v>
      </c>
      <c r="BS16" s="5" t="s">
        <v>338</v>
      </c>
      <c r="BT16" s="5" t="s">
        <v>73</v>
      </c>
      <c r="BU16" s="5" t="s">
        <v>74</v>
      </c>
      <c r="BV16" s="5" t="s">
        <v>339</v>
      </c>
      <c r="BW16" s="5" t="s">
        <v>75</v>
      </c>
      <c r="BX16" s="5" t="s">
        <v>340</v>
      </c>
      <c r="BY16" s="5" t="s">
        <v>341</v>
      </c>
      <c r="BZ16" s="5" t="s">
        <v>342</v>
      </c>
      <c r="CA16" s="5" t="s">
        <v>343</v>
      </c>
      <c r="CB16" s="5" t="s">
        <v>344</v>
      </c>
      <c r="CC16" s="5" t="s">
        <v>345</v>
      </c>
      <c r="CD16" s="5" t="s">
        <v>346</v>
      </c>
      <c r="CE16" s="5" t="s">
        <v>347</v>
      </c>
      <c r="CF16" s="5" t="s">
        <v>348</v>
      </c>
      <c r="CG16" s="5" t="s">
        <v>77</v>
      </c>
      <c r="CH16" s="5" t="s">
        <v>349</v>
      </c>
      <c r="CI16" s="5" t="s">
        <v>79</v>
      </c>
      <c r="CJ16" s="5" t="s">
        <v>350</v>
      </c>
      <c r="CK16" s="5" t="s">
        <v>351</v>
      </c>
      <c r="CL16" s="5" t="s">
        <v>352</v>
      </c>
      <c r="CM16" s="5" t="s">
        <v>353</v>
      </c>
      <c r="CN16" s="5" t="s">
        <v>354</v>
      </c>
      <c r="CO16" s="5" t="s">
        <v>80</v>
      </c>
      <c r="CP16" s="5" t="s">
        <v>355</v>
      </c>
      <c r="CQ16" s="5" t="s">
        <v>356</v>
      </c>
      <c r="CR16" s="5" t="s">
        <v>357</v>
      </c>
      <c r="CS16" s="5" t="s">
        <v>358</v>
      </c>
      <c r="CT16" s="5" t="s">
        <v>359</v>
      </c>
      <c r="CU16" s="5" t="s">
        <v>81</v>
      </c>
      <c r="CV16" s="5" t="s">
        <v>82</v>
      </c>
      <c r="CW16" s="5" t="s">
        <v>83</v>
      </c>
      <c r="CX16" s="5" t="s">
        <v>360</v>
      </c>
      <c r="CY16" s="5" t="s">
        <v>361</v>
      </c>
      <c r="CZ16" s="5" t="s">
        <v>362</v>
      </c>
      <c r="DA16" s="5" t="s">
        <v>84</v>
      </c>
      <c r="DB16" s="5" t="s">
        <v>363</v>
      </c>
      <c r="DC16" s="5" t="s">
        <v>4079</v>
      </c>
      <c r="DD16" s="3"/>
    </row>
    <row r="17" spans="1:108" x14ac:dyDescent="0.35">
      <c r="A17" s="3"/>
      <c r="B17" s="99" t="s">
        <v>3955</v>
      </c>
      <c r="C17" s="5" t="s">
        <v>92</v>
      </c>
      <c r="D17" s="5">
        <f>IF(USE!E$538&lt;&gt;0,(1-D$5)*USE!E542/USE!E$538,(1-D$5)*USE!E318)</f>
        <v>7.5260538770349642E-3</v>
      </c>
      <c r="E17" s="5">
        <f>IF(USE!F$538&lt;&gt;0,(1-E$5)*USE!F542/USE!F$538,(1-E$5)*USE!F318)</f>
        <v>0</v>
      </c>
      <c r="F17" s="5">
        <f>IF(USE!G$538&lt;&gt;0,(1-F$5)*USE!G542/USE!G$538,(1-F$5)*USE!G318)</f>
        <v>0</v>
      </c>
      <c r="G17" s="5">
        <f>IF(USE!H$538&lt;&gt;0,(1-G$5)*USE!H542/USE!H$538,(1-G$5)*USE!H318)</f>
        <v>0</v>
      </c>
      <c r="H17" s="5">
        <f>IF(USE!I$538&lt;&gt;0,(1-H$5)*USE!I542/USE!I$538,(1-H$5)*USE!I318)</f>
        <v>0</v>
      </c>
      <c r="I17" s="5">
        <f>IF(USE!J$538&lt;&gt;0,(1-I$5)*USE!J542/USE!J$538,(1-I$5)*USE!J318)</f>
        <v>0</v>
      </c>
      <c r="J17" s="5">
        <f>IF(USE!K$538&lt;&gt;0,(1-J$5)*USE!K542/USE!K$538,(1-J$5)*USE!K318)</f>
        <v>0</v>
      </c>
      <c r="K17" s="5">
        <f>IF(USE!L$538&lt;&gt;0,(1-K$5)*USE!L542/USE!L$538,(1-K$5)*USE!L318)</f>
        <v>0</v>
      </c>
      <c r="L17" s="5">
        <f>IF(USE!M$538&lt;&gt;0,(1-L$5)*USE!M542/USE!M$538,(1-L$5)*USE!M318)</f>
        <v>0</v>
      </c>
      <c r="M17" s="5">
        <f>IF(USE!N$538&lt;&gt;0,(1-M$5)*USE!N542/USE!N$538,(1-M$5)*USE!N318)</f>
        <v>0</v>
      </c>
      <c r="N17" s="5">
        <f>IF(USE!O$538&lt;&gt;0,(1-N$5)*USE!O542/USE!O$538,(1-N$5)*USE!O318)</f>
        <v>0</v>
      </c>
      <c r="O17" s="5">
        <f>IF(USE!P$538&lt;&gt;0,(1-O$5)*USE!P542/USE!P$538,(1-O$5)*USE!P318)</f>
        <v>0</v>
      </c>
      <c r="P17" s="5">
        <f>IF(USE!Q$538&lt;&gt;0,(1-P$5)*USE!Q542/USE!Q$538,(1-P$5)*USE!Q318)</f>
        <v>0</v>
      </c>
      <c r="Q17" s="5">
        <f>IF(USE!R$538&lt;&gt;0,(1-Q$5)*USE!R542/USE!R$538,(1-Q$5)*USE!R318)</f>
        <v>0</v>
      </c>
      <c r="R17" s="5">
        <f>IF(USE!S$538&lt;&gt;0,(1-R$5)*USE!S542/USE!S$538,(1-R$5)*USE!S318)</f>
        <v>0</v>
      </c>
      <c r="S17" s="5">
        <f>IF(USE!T$538&lt;&gt;0,(1-S$5)*USE!T542/USE!T$538,(1-S$5)*USE!T318)</f>
        <v>0</v>
      </c>
      <c r="T17" s="5">
        <f>IF(USE!U$538&lt;&gt;0,(1-T$5)*USE!U542/USE!U$538,(1-T$5)*USE!U318)</f>
        <v>0</v>
      </c>
      <c r="U17" s="5">
        <f>IF(USE!V$538&lt;&gt;0,(1-U$5)*USE!V542/USE!V$538,(1-U$5)*USE!V318)</f>
        <v>0</v>
      </c>
      <c r="V17" s="5">
        <f>IF(USE!W$538&lt;&gt;0,(1-V$5)*USE!W542/USE!W$538,(1-V$5)*USE!W318)</f>
        <v>0</v>
      </c>
      <c r="W17" s="5">
        <f>IF(USE!X$538&lt;&gt;0,(1-W$5)*USE!X542/USE!X$538,(1-W$5)*USE!X318)</f>
        <v>0</v>
      </c>
      <c r="X17" s="5">
        <f>IF(USE!Y$538&lt;&gt;0,(1-X$5)*USE!Y542/USE!Y$538,(1-X$5)*USE!Y318)</f>
        <v>0</v>
      </c>
      <c r="Y17" s="5">
        <f>IF(USE!Z$538&lt;&gt;0,(1-Y$5)*USE!Z542/USE!Z$538,(1-Y$5)*USE!Z318)</f>
        <v>0</v>
      </c>
      <c r="Z17" s="5">
        <f>IF(USE!AA$538&lt;&gt;0,(1-Z$5)*USE!AA542/USE!AA$538,(1-Z$5)*USE!AA318)</f>
        <v>0</v>
      </c>
      <c r="AA17" s="5">
        <f>IF(USE!AB$538&lt;&gt;0,(1-AA$5)*USE!AB542/USE!AB$538,(1-AA$5)*USE!AB318)</f>
        <v>0</v>
      </c>
      <c r="AB17" s="5">
        <f>IF(USE!AC$538&lt;&gt;0,(1-AB$5)*USE!AC542/USE!AC$538,(1-AB$5)*USE!AC318)</f>
        <v>0</v>
      </c>
      <c r="AC17" s="5">
        <f>IF(USE!AD$538&lt;&gt;0,(1-AC$5)*USE!AD542/USE!AD$538,(1-AC$5)*USE!AD318)</f>
        <v>4.5431846944427303E-3</v>
      </c>
      <c r="AD17" s="5">
        <f>IF(USE!AE$538&lt;&gt;0,(1-AD$5)*USE!AE542/USE!AE$538,(1-AD$5)*USE!AE318)</f>
        <v>4.5431846944427303E-3</v>
      </c>
      <c r="AE17" s="5">
        <f>IF(USE!AF$538&lt;&gt;0,(1-AE$5)*USE!AF542/USE!AF$538,(1-AE$5)*USE!AF318)</f>
        <v>4.5431846944427312E-3</v>
      </c>
      <c r="AF17" s="5">
        <f>IF(USE!AG$538&lt;&gt;0,(1-AF$5)*USE!AG542/USE!AG$538,(1-AF$5)*USE!AG318)</f>
        <v>4.5431846944427312E-3</v>
      </c>
      <c r="AG17" s="5">
        <f>IF(USE!AH$538&lt;&gt;0,(1-AG$5)*USE!AH542/USE!AH$538,(1-AG$5)*USE!AH318)</f>
        <v>0</v>
      </c>
      <c r="AH17" s="5">
        <f>IF(USE!AI$538&lt;&gt;0,(1-AH$5)*USE!AI542/USE!AI$538,(1-AH$5)*USE!AI318)</f>
        <v>0</v>
      </c>
      <c r="AI17" s="5">
        <f>IF(USE!AJ$538&lt;&gt;0,(1-AI$5)*USE!AJ542/USE!AJ$538,(1-AI$5)*USE!AJ318)</f>
        <v>0</v>
      </c>
      <c r="AJ17" s="5">
        <f>IF(USE!AK$538&lt;&gt;0,(1-AJ$5)*USE!AK542/USE!AK$538,(1-AJ$5)*USE!AK318)</f>
        <v>0</v>
      </c>
      <c r="AK17" s="5">
        <f>IF(USE!AL$538&lt;&gt;0,(1-AK$5)*USE!AL542/USE!AL$538,(1-AK$5)*USE!AL318)</f>
        <v>0</v>
      </c>
      <c r="AL17" s="5">
        <f>IF(USE!AM$538&lt;&gt;0,(1-AL$5)*USE!AM542/USE!AM$538,(1-AL$5)*USE!AM318)</f>
        <v>0</v>
      </c>
      <c r="AM17" s="5">
        <f>IF(USE!AN$538&lt;&gt;0,(1-AM$5)*USE!AN542/USE!AN$538,(1-AM$5)*USE!AN318)</f>
        <v>0</v>
      </c>
      <c r="AN17" s="5">
        <f>IF(USE!AO$538&lt;&gt;0,(1-AN$5)*USE!AO542/USE!AO$538,(1-AN$5)*USE!AO318)</f>
        <v>0</v>
      </c>
      <c r="AO17" s="5">
        <f>IF(USE!AP$538&lt;&gt;0,(1-AO$5)*USE!AP542/USE!AP$538,(1-AO$5)*USE!AP318)</f>
        <v>0</v>
      </c>
      <c r="AP17" s="5">
        <f>IF(USE!AQ$538&lt;&gt;0,(1-AP$5)*USE!AQ542/USE!AQ$538,(1-AP$5)*USE!AQ318)</f>
        <v>0</v>
      </c>
      <c r="AQ17" s="5">
        <f>IF(USE!AR$538&lt;&gt;0,(1-AQ$5)*USE!AR542/USE!AR$538,(1-AQ$5)*USE!AR318)</f>
        <v>0</v>
      </c>
      <c r="AR17" s="5">
        <f>IF(USE!AS$538&lt;&gt;0,(1-AR$5)*USE!AS542/USE!AS$538,(1-AR$5)*USE!AS318)</f>
        <v>0</v>
      </c>
      <c r="AS17" s="5">
        <f>IF(USE!AT$538&lt;&gt;0,(1-AS$5)*USE!AT542/USE!AT$538,(1-AS$5)*USE!AT318)</f>
        <v>0</v>
      </c>
      <c r="AT17" s="5">
        <f>IF(USE!AU$538&lt;&gt;0,(1-AT$5)*USE!AU542/USE!AU$538,(1-AT$5)*USE!AU318)</f>
        <v>5.7043279012935696E-4</v>
      </c>
      <c r="AU17" s="5">
        <f>IF(USE!AV$538&lt;&gt;0,(1-AU$5)*USE!AV542/USE!AV$538,(1-AU$5)*USE!AV318)</f>
        <v>1.0963193986161367E-2</v>
      </c>
      <c r="AV17" s="5">
        <f>IF(USE!AW$538&lt;&gt;0,(1-AV$5)*USE!AW542/USE!AW$538,(1-AV$5)*USE!AW318)</f>
        <v>0</v>
      </c>
      <c r="AW17" s="5">
        <f>IF(USE!AX$538&lt;&gt;0,(1-AW$5)*USE!AX542/USE!AX$538,(1-AW$5)*USE!AX318)</f>
        <v>8.2114940895315555E-2</v>
      </c>
      <c r="AX17" s="5">
        <f>IF(USE!AY$538&lt;&gt;0,(1-AX$5)*USE!AY542/USE!AY$538,(1-AX$5)*USE!AY318)</f>
        <v>5.0074200002807297E-3</v>
      </c>
      <c r="AY17" s="5">
        <f>IF(USE!AZ$538&lt;&gt;0,(1-AY$5)*USE!AZ542/USE!AZ$538,(1-AY$5)*USE!AZ318)</f>
        <v>0</v>
      </c>
      <c r="AZ17" s="5">
        <f>IF(USE!BA$538&lt;&gt;0,(1-AZ$5)*USE!BA542/USE!BA$538,(1-AZ$5)*USE!BA318)</f>
        <v>6.5701232490761414E-3</v>
      </c>
      <c r="BA17" s="5">
        <f>IF(USE!BB$538&lt;&gt;0,(1-BA$5)*USE!BB542/USE!BB$538,(1-BA$5)*USE!BB318)</f>
        <v>2.2820168615731849E-2</v>
      </c>
      <c r="BB17" s="5">
        <f>IF(USE!BC$538&lt;&gt;0,(1-BB$5)*USE!BC542/USE!BC$538,(1-BB$5)*USE!BC318)</f>
        <v>0</v>
      </c>
      <c r="BC17" s="5">
        <f>IF(USE!BD$538&lt;&gt;0,(1-BC$5)*USE!BD542/USE!BD$538,(1-BC$5)*USE!BD318)</f>
        <v>0</v>
      </c>
      <c r="BD17" s="5">
        <f>IF(USE!BE$538&lt;&gt;0,(1-BD$5)*USE!BE542/USE!BE$538,(1-BD$5)*USE!BE318)</f>
        <v>0</v>
      </c>
      <c r="BE17" s="5">
        <f>IF(USE!BF$538&lt;&gt;0,(1-BE$5)*USE!BF542/USE!BF$538,(1-BE$5)*USE!BF318)</f>
        <v>0</v>
      </c>
      <c r="BF17" s="5">
        <f>IF(USE!BG$538&lt;&gt;0,(1-BF$5)*USE!BG542/USE!BG$538,(1-BF$5)*USE!BG318)</f>
        <v>0</v>
      </c>
      <c r="BG17" s="5">
        <f>IF(USE!BH$538&lt;&gt;0,(1-BG$5)*USE!BH542/USE!BH$538,(1-BG$5)*USE!BH318)</f>
        <v>0</v>
      </c>
      <c r="BH17" s="5">
        <f>IF(USE!BI$538&lt;&gt;0,(1-BH$5)*USE!BI542/USE!BI$538,(1-BH$5)*USE!BI318)</f>
        <v>0</v>
      </c>
      <c r="BI17" s="5">
        <f>IF(USE!BJ$538&lt;&gt;0,(1-BI$5)*USE!BJ542/USE!BJ$538,(1-BI$5)*USE!BJ318)</f>
        <v>0</v>
      </c>
      <c r="BJ17" s="5">
        <f>IF(USE!BK$538&lt;&gt;0,(1-BJ$5)*USE!BK542/USE!BK$538,(1-BJ$5)*USE!BK318)</f>
        <v>0</v>
      </c>
      <c r="BK17" s="5">
        <f>IF(USE!BL$538&lt;&gt;0,(1-BK$5)*USE!BL542/USE!BL$538,(1-BK$5)*USE!BL318)</f>
        <v>0</v>
      </c>
      <c r="BL17" s="5">
        <f>IF(USE!BM$538&lt;&gt;0,(1-BL$5)*USE!BM542/USE!BM$538,(1-BL$5)*USE!BM318)</f>
        <v>0</v>
      </c>
      <c r="BM17" s="5">
        <f>IF(USE!BN$538&lt;&gt;0,(1-BM$5)*USE!BN542/USE!BN$538,(1-BM$5)*USE!BN318)</f>
        <v>0</v>
      </c>
      <c r="BN17" s="5">
        <f>IF(USE!BO$538&lt;&gt;0,(1-BN$5)*USE!BO542/USE!BO$538,(1-BN$5)*USE!BO318)</f>
        <v>0</v>
      </c>
      <c r="BO17" s="5">
        <f>IF(USE!BP$538&lt;&gt;0,(1-BO$5)*USE!BP542/USE!BP$538,(1-BO$5)*USE!BP318)</f>
        <v>0</v>
      </c>
      <c r="BP17" s="5">
        <f>IF(USE!BQ$538&lt;&gt;0,(1-BP$5)*USE!BQ542/USE!BQ$538,(1-BP$5)*USE!BQ318)</f>
        <v>0</v>
      </c>
      <c r="BQ17" s="5">
        <f>IF(USE!BR$538&lt;&gt;0,(1-BQ$5)*USE!BR542/USE!BR$538,(1-BQ$5)*USE!BR318)</f>
        <v>0</v>
      </c>
      <c r="BR17" s="5">
        <f>IF(USE!BS$538&lt;&gt;0,(1-BR$5)*USE!BS542/USE!BS$538,(1-BR$5)*USE!BS318)</f>
        <v>0</v>
      </c>
      <c r="BS17" s="5">
        <f>IF(USE!BT$538&lt;&gt;0,(1-BS$5)*USE!BT542/USE!BT$538,(1-BS$5)*USE!BT318)</f>
        <v>0</v>
      </c>
      <c r="BT17" s="5">
        <f>IF(USE!BU$538&lt;&gt;0,(1-BT$5)*USE!BU542/USE!BU$538,(1-BT$5)*USE!BU318)</f>
        <v>0</v>
      </c>
      <c r="BU17" s="5">
        <f>IF(USE!BV$538&lt;&gt;0,(1-BU$5)*USE!BV542/USE!BV$538,(1-BU$5)*USE!BV318)</f>
        <v>0</v>
      </c>
      <c r="BV17" s="5">
        <f>IF(USE!BW$538&lt;&gt;0,(1-BV$5)*USE!BW542/USE!BW$538,(1-BV$5)*USE!BW318)</f>
        <v>0</v>
      </c>
      <c r="BW17" s="5">
        <f>IF(USE!BX$538&lt;&gt;0,(1-BW$5)*USE!BX542/USE!BX$538,(1-BW$5)*USE!BX318)</f>
        <v>0</v>
      </c>
      <c r="BX17" s="5">
        <f>IF(USE!BY$538&lt;&gt;0,(1-BX$5)*USE!BY542/USE!BY$538,(1-BX$5)*USE!BY318)</f>
        <v>0</v>
      </c>
      <c r="BY17" s="5">
        <f>IF(USE!BZ$538&lt;&gt;0,(1-BY$5)*USE!BZ542/USE!BZ$538,(1-BY$5)*USE!BZ318)</f>
        <v>0</v>
      </c>
      <c r="BZ17" s="5">
        <f>IF(USE!CA$538&lt;&gt;0,(1-BZ$5)*USE!CA542/USE!CA$538,(1-BZ$5)*USE!CA318)</f>
        <v>0</v>
      </c>
      <c r="CA17" s="5">
        <f>IF(USE!CB$538&lt;&gt;0,(1-CA$5)*USE!CB542/USE!CB$538,(1-CA$5)*USE!CB318)</f>
        <v>0</v>
      </c>
      <c r="CB17" s="5">
        <f>IF(USE!CC$538&lt;&gt;0,(1-CB$5)*USE!CC542/USE!CC$538,(1-CB$5)*USE!CC318)</f>
        <v>0</v>
      </c>
      <c r="CC17" s="5">
        <f>IF(USE!CD$538&lt;&gt;0,(1-CC$5)*USE!CD542/USE!CD$538,(1-CC$5)*USE!CD318)</f>
        <v>0</v>
      </c>
      <c r="CD17" s="5">
        <f>IF(USE!CE$538&lt;&gt;0,(1-CD$5)*USE!CE542/USE!CE$538,(1-CD$5)*USE!CE318)</f>
        <v>0</v>
      </c>
      <c r="CE17" s="5">
        <f>IF(USE!CF$538&lt;&gt;0,(1-CE$5)*USE!CF542/USE!CF$538,(1-CE$5)*USE!CF318)</f>
        <v>0</v>
      </c>
      <c r="CF17" s="5">
        <f>IF(USE!CG$538&lt;&gt;0,(1-CF$5)*USE!CG542/USE!CG$538,(1-CF$5)*USE!CG318)</f>
        <v>0</v>
      </c>
      <c r="CG17" s="5">
        <f>IF(USE!CH$538&lt;&gt;0,(1-CG$5)*USE!CH542/USE!CH$538,(1-CG$5)*USE!CH318)</f>
        <v>2.4135714902364297E-4</v>
      </c>
      <c r="CH17" s="5">
        <f>IF(USE!CI$538&lt;&gt;0,(1-CH$5)*USE!CI542/USE!CI$538,(1-CH$5)*USE!CI318)</f>
        <v>0</v>
      </c>
      <c r="CI17" s="5">
        <f>IF(USE!CJ$538&lt;&gt;0,(1-CI$5)*USE!CJ542/USE!CJ$538,(1-CI$5)*USE!CJ318)</f>
        <v>0</v>
      </c>
      <c r="CJ17" s="5">
        <f>IF(USE!CK$538&lt;&gt;0,(1-CJ$5)*USE!CK542/USE!CK$538,(1-CJ$5)*USE!CK318)</f>
        <v>0</v>
      </c>
      <c r="CK17" s="5">
        <f>IF(USE!CL$538&lt;&gt;0,(1-CK$5)*USE!CL542/USE!CL$538,(1-CK$5)*USE!CL318)</f>
        <v>0</v>
      </c>
      <c r="CL17" s="5">
        <f>IF(USE!CM$538&lt;&gt;0,(1-CL$5)*USE!CM542/USE!CM$538,(1-CL$5)*USE!CM318)</f>
        <v>0</v>
      </c>
      <c r="CM17" s="5">
        <f>IF(USE!CN$538&lt;&gt;0,(1-CM$5)*USE!CN542/USE!CN$538,(1-CM$5)*USE!CN318)</f>
        <v>0</v>
      </c>
      <c r="CN17" s="5">
        <f>IF(USE!CO$538&lt;&gt;0,(1-CN$5)*USE!CO542/USE!CO$538,(1-CN$5)*USE!CO318)</f>
        <v>0</v>
      </c>
      <c r="CO17" s="5">
        <f>IF(USE!CP$538&lt;&gt;0,(1-CO$5)*USE!CP542/USE!CP$538,(1-CO$5)*USE!CP318)</f>
        <v>0</v>
      </c>
      <c r="CP17" s="5">
        <f>IF(USE!CQ$538&lt;&gt;0,(1-CP$5)*USE!CQ542/USE!CQ$538,(1-CP$5)*USE!CQ318)</f>
        <v>0</v>
      </c>
      <c r="CQ17" s="5">
        <f>IF(USE!CR$538&lt;&gt;0,(1-CQ$5)*USE!CR542/USE!CR$538,(1-CQ$5)*USE!CR318)</f>
        <v>0</v>
      </c>
      <c r="CR17" s="5">
        <f>IF(USE!CS$538&lt;&gt;0,(1-CR$5)*USE!CS542/USE!CS$538,(1-CR$5)*USE!CS318)</f>
        <v>0</v>
      </c>
      <c r="CS17" s="5">
        <f>IF(USE!CT$538&lt;&gt;0,(1-CS$5)*USE!CT542/USE!CT$538,(1-CS$5)*USE!CT318)</f>
        <v>0</v>
      </c>
      <c r="CT17" s="5">
        <f>IF(USE!CU$538&lt;&gt;0,(1-CT$5)*USE!CU542/USE!CU$538,(1-CT$5)*USE!CU318)</f>
        <v>0</v>
      </c>
      <c r="CU17" s="5">
        <f>IF(USE!CV$538&lt;&gt;0,(1-CU$5)*USE!CV542/USE!CV$538,(1-CU$5)*USE!CV318)</f>
        <v>0</v>
      </c>
      <c r="CV17" s="5">
        <f>IF(USE!CW$538&lt;&gt;0,(1-CV$5)*USE!CW542/USE!CW$538,(1-CV$5)*USE!CW318)</f>
        <v>0</v>
      </c>
      <c r="CW17" s="5">
        <f>IF(USE!CX$538&lt;&gt;0,(1-CW$5)*USE!CX542/USE!CX$538,(1-CW$5)*USE!CX318)</f>
        <v>0</v>
      </c>
      <c r="CX17" s="5">
        <f>IF(USE!CY$538&lt;&gt;0,(1-CX$5)*USE!CY542/USE!CY$538,(1-CX$5)*USE!CY318)</f>
        <v>0</v>
      </c>
      <c r="CY17" s="5">
        <f>IF(USE!CZ$538&lt;&gt;0,(1-CY$5)*USE!CZ542/USE!CZ$538,(1-CY$5)*USE!CZ318)</f>
        <v>0</v>
      </c>
      <c r="CZ17" s="5">
        <f>IF(USE!DA$538&lt;&gt;0,(1-CZ$5)*USE!DA542/USE!DA$538,(1-CZ$5)*USE!DA318)</f>
        <v>0</v>
      </c>
      <c r="DA17" s="5">
        <f>IF(USE!DB$538&lt;&gt;0,(1-DA$5)*USE!DB542/USE!DB$538,(1-DA$5)*USE!DB318)</f>
        <v>0</v>
      </c>
      <c r="DB17" s="5">
        <f>IF(USE!DC$538&lt;&gt;0,(1-DB$5)*USE!DC542/USE!DC$538,(1-DB$5)*USE!DC318)</f>
        <v>0</v>
      </c>
      <c r="DC17" s="5">
        <f>IF(USE!DD$538&lt;&gt;0,(1-DC$5)*USE!DD542/USE!DD$538,(1-DC$5)*USE!DD318)</f>
        <v>0</v>
      </c>
      <c r="DD17" s="3"/>
    </row>
    <row r="18" spans="1:108" x14ac:dyDescent="0.35">
      <c r="A18" s="3"/>
      <c r="B18" s="99" t="s">
        <v>3956</v>
      </c>
      <c r="C18" s="5" t="s">
        <v>91</v>
      </c>
      <c r="D18" s="5">
        <f>IF(USE!E$538&lt;&gt;0,(1-D$5)*USE!E543/USE!E$538,(1-D$5)*USE!E319)</f>
        <v>0</v>
      </c>
      <c r="E18" s="5">
        <f>IF(USE!F$538&lt;&gt;0,(1-E$5)*USE!F543/USE!F$538,(1-E$5)*USE!F319)</f>
        <v>7.5260538770349659E-3</v>
      </c>
      <c r="F18" s="5">
        <f>IF(USE!G$538&lt;&gt;0,(1-F$5)*USE!G543/USE!G$538,(1-F$5)*USE!G319)</f>
        <v>0</v>
      </c>
      <c r="G18" s="5">
        <f>IF(USE!H$538&lt;&gt;0,(1-G$5)*USE!H543/USE!H$538,(1-G$5)*USE!H319)</f>
        <v>0</v>
      </c>
      <c r="H18" s="5">
        <f>IF(USE!I$538&lt;&gt;0,(1-H$5)*USE!I543/USE!I$538,(1-H$5)*USE!I319)</f>
        <v>0</v>
      </c>
      <c r="I18" s="5">
        <f>IF(USE!J$538&lt;&gt;0,(1-I$5)*USE!J543/USE!J$538,(1-I$5)*USE!J319)</f>
        <v>0</v>
      </c>
      <c r="J18" s="5">
        <f>IF(USE!K$538&lt;&gt;0,(1-J$5)*USE!K543/USE!K$538,(1-J$5)*USE!K319)</f>
        <v>0</v>
      </c>
      <c r="K18" s="5">
        <f>IF(USE!L$538&lt;&gt;0,(1-K$5)*USE!L543/USE!L$538,(1-K$5)*USE!L319)</f>
        <v>0</v>
      </c>
      <c r="L18" s="5">
        <f>IF(USE!M$538&lt;&gt;0,(1-L$5)*USE!M543/USE!M$538,(1-L$5)*USE!M319)</f>
        <v>0</v>
      </c>
      <c r="M18" s="5">
        <f>IF(USE!N$538&lt;&gt;0,(1-M$5)*USE!N543/USE!N$538,(1-M$5)*USE!N319)</f>
        <v>0</v>
      </c>
      <c r="N18" s="5">
        <f>IF(USE!O$538&lt;&gt;0,(1-N$5)*USE!O543/USE!O$538,(1-N$5)*USE!O319)</f>
        <v>0</v>
      </c>
      <c r="O18" s="5">
        <f>IF(USE!P$538&lt;&gt;0,(1-O$5)*USE!P543/USE!P$538,(1-O$5)*USE!P319)</f>
        <v>0</v>
      </c>
      <c r="P18" s="5">
        <f>IF(USE!Q$538&lt;&gt;0,(1-P$5)*USE!Q543/USE!Q$538,(1-P$5)*USE!Q319)</f>
        <v>0</v>
      </c>
      <c r="Q18" s="5">
        <f>IF(USE!R$538&lt;&gt;0,(1-Q$5)*USE!R543/USE!R$538,(1-Q$5)*USE!R319)</f>
        <v>0</v>
      </c>
      <c r="R18" s="5">
        <f>IF(USE!S$538&lt;&gt;0,(1-R$5)*USE!S543/USE!S$538,(1-R$5)*USE!S319)</f>
        <v>0</v>
      </c>
      <c r="S18" s="5">
        <f>IF(USE!T$538&lt;&gt;0,(1-S$5)*USE!T543/USE!T$538,(1-S$5)*USE!T319)</f>
        <v>0</v>
      </c>
      <c r="T18" s="5">
        <f>IF(USE!U$538&lt;&gt;0,(1-T$5)*USE!U543/USE!U$538,(1-T$5)*USE!U319)</f>
        <v>0</v>
      </c>
      <c r="U18" s="5">
        <f>IF(USE!V$538&lt;&gt;0,(1-U$5)*USE!V543/USE!V$538,(1-U$5)*USE!V319)</f>
        <v>0</v>
      </c>
      <c r="V18" s="5">
        <f>IF(USE!W$538&lt;&gt;0,(1-V$5)*USE!W543/USE!W$538,(1-V$5)*USE!W319)</f>
        <v>0</v>
      </c>
      <c r="W18" s="5">
        <f>IF(USE!X$538&lt;&gt;0,(1-W$5)*USE!X543/USE!X$538,(1-W$5)*USE!X319)</f>
        <v>0</v>
      </c>
      <c r="X18" s="5">
        <f>IF(USE!Y$538&lt;&gt;0,(1-X$5)*USE!Y543/USE!Y$538,(1-X$5)*USE!Y319)</f>
        <v>0</v>
      </c>
      <c r="Y18" s="5">
        <f>IF(USE!Z$538&lt;&gt;0,(1-Y$5)*USE!Z543/USE!Z$538,(1-Y$5)*USE!Z319)</f>
        <v>0</v>
      </c>
      <c r="Z18" s="5">
        <f>IF(USE!AA$538&lt;&gt;0,(1-Z$5)*USE!AA543/USE!AA$538,(1-Z$5)*USE!AA319)</f>
        <v>0</v>
      </c>
      <c r="AA18" s="5">
        <f>IF(USE!AB$538&lt;&gt;0,(1-AA$5)*USE!AB543/USE!AB$538,(1-AA$5)*USE!AB319)</f>
        <v>0</v>
      </c>
      <c r="AB18" s="5">
        <f>IF(USE!AC$538&lt;&gt;0,(1-AB$5)*USE!AC543/USE!AC$538,(1-AB$5)*USE!AC319)</f>
        <v>0</v>
      </c>
      <c r="AC18" s="5">
        <f>IF(USE!AD$538&lt;&gt;0,(1-AC$5)*USE!AD543/USE!AD$538,(1-AC$5)*USE!AD319)</f>
        <v>8.4095416483256479E-3</v>
      </c>
      <c r="AD18" s="5">
        <f>IF(USE!AE$538&lt;&gt;0,(1-AD$5)*USE!AE543/USE!AE$538,(1-AD$5)*USE!AE319)</f>
        <v>8.4095416483256479E-3</v>
      </c>
      <c r="AE18" s="5">
        <f>IF(USE!AF$538&lt;&gt;0,(1-AE$5)*USE!AF543/USE!AF$538,(1-AE$5)*USE!AF319)</f>
        <v>8.4095416483256479E-3</v>
      </c>
      <c r="AF18" s="5">
        <f>IF(USE!AG$538&lt;&gt;0,(1-AF$5)*USE!AG543/USE!AG$538,(1-AF$5)*USE!AG319)</f>
        <v>8.4095416483256479E-3</v>
      </c>
      <c r="AG18" s="5">
        <f>IF(USE!AH$538&lt;&gt;0,(1-AG$5)*USE!AH543/USE!AH$538,(1-AG$5)*USE!AH319)</f>
        <v>0</v>
      </c>
      <c r="AH18" s="5">
        <f>IF(USE!AI$538&lt;&gt;0,(1-AH$5)*USE!AI543/USE!AI$538,(1-AH$5)*USE!AI319)</f>
        <v>0</v>
      </c>
      <c r="AI18" s="5">
        <f>IF(USE!AJ$538&lt;&gt;0,(1-AI$5)*USE!AJ543/USE!AJ$538,(1-AI$5)*USE!AJ319)</f>
        <v>0</v>
      </c>
      <c r="AJ18" s="5">
        <f>IF(USE!AK$538&lt;&gt;0,(1-AJ$5)*USE!AK543/USE!AK$538,(1-AJ$5)*USE!AK319)</f>
        <v>0</v>
      </c>
      <c r="AK18" s="5">
        <f>IF(USE!AL$538&lt;&gt;0,(1-AK$5)*USE!AL543/USE!AL$538,(1-AK$5)*USE!AL319)</f>
        <v>0</v>
      </c>
      <c r="AL18" s="5">
        <f>IF(USE!AM$538&lt;&gt;0,(1-AL$5)*USE!AM543/USE!AM$538,(1-AL$5)*USE!AM319)</f>
        <v>0</v>
      </c>
      <c r="AM18" s="5">
        <f>IF(USE!AN$538&lt;&gt;0,(1-AM$5)*USE!AN543/USE!AN$538,(1-AM$5)*USE!AN319)</f>
        <v>0</v>
      </c>
      <c r="AN18" s="5">
        <f>IF(USE!AO$538&lt;&gt;0,(1-AN$5)*USE!AO543/USE!AO$538,(1-AN$5)*USE!AO319)</f>
        <v>0</v>
      </c>
      <c r="AO18" s="5">
        <f>IF(USE!AP$538&lt;&gt;0,(1-AO$5)*USE!AP543/USE!AP$538,(1-AO$5)*USE!AP319)</f>
        <v>0</v>
      </c>
      <c r="AP18" s="5">
        <f>IF(USE!AQ$538&lt;&gt;0,(1-AP$5)*USE!AQ543/USE!AQ$538,(1-AP$5)*USE!AQ319)</f>
        <v>0</v>
      </c>
      <c r="AQ18" s="5">
        <f>IF(USE!AR$538&lt;&gt;0,(1-AQ$5)*USE!AR543/USE!AR$538,(1-AQ$5)*USE!AR319)</f>
        <v>0</v>
      </c>
      <c r="AR18" s="5">
        <f>IF(USE!AS$538&lt;&gt;0,(1-AR$5)*USE!AS543/USE!AS$538,(1-AR$5)*USE!AS319)</f>
        <v>0</v>
      </c>
      <c r="AS18" s="5">
        <f>IF(USE!AT$538&lt;&gt;0,(1-AS$5)*USE!AT543/USE!AT$538,(1-AS$5)*USE!AT319)</f>
        <v>0</v>
      </c>
      <c r="AT18" s="5">
        <f>IF(USE!AU$538&lt;&gt;0,(1-AT$5)*USE!AU543/USE!AU$538,(1-AT$5)*USE!AU319)</f>
        <v>1.0558845014668377E-3</v>
      </c>
      <c r="AU18" s="5">
        <f>IF(USE!AV$538&lt;&gt;0,(1-AU$5)*USE!AV543/USE!AV$538,(1-AU$5)*USE!AV319)</f>
        <v>2.029312973740021E-2</v>
      </c>
      <c r="AV18" s="5">
        <f>IF(USE!AW$538&lt;&gt;0,(1-AV$5)*USE!AW543/USE!AW$538,(1-AV$5)*USE!AW319)</f>
        <v>0</v>
      </c>
      <c r="AW18" s="5">
        <f>IF(USE!AX$538&lt;&gt;0,(1-AW$5)*USE!AX543/USE!AX$538,(1-AW$5)*USE!AX319)</f>
        <v>0.15199668555267884</v>
      </c>
      <c r="AX18" s="5">
        <f>IF(USE!AY$538&lt;&gt;0,(1-AX$5)*USE!AY543/USE!AY$538,(1-AX$5)*USE!AY319)</f>
        <v>9.2688521103993695E-3</v>
      </c>
      <c r="AY18" s="5">
        <f>IF(USE!AZ$538&lt;&gt;0,(1-AY$5)*USE!AZ543/USE!AZ$538,(1-AY$5)*USE!AZ319)</f>
        <v>0</v>
      </c>
      <c r="AZ18" s="5">
        <f>IF(USE!BA$538&lt;&gt;0,(1-AZ$5)*USE!BA543/USE!BA$538,(1-AZ$5)*USE!BA319)</f>
        <v>1.2161452552286262E-2</v>
      </c>
      <c r="BA18" s="5">
        <f>IF(USE!BB$538&lt;&gt;0,(1-BA$5)*USE!BB543/USE!BB$538,(1-BA$5)*USE!BB319)</f>
        <v>4.2240668452364162E-2</v>
      </c>
      <c r="BB18" s="5">
        <f>IF(USE!BC$538&lt;&gt;0,(1-BB$5)*USE!BC543/USE!BC$538,(1-BB$5)*USE!BC319)</f>
        <v>0</v>
      </c>
      <c r="BC18" s="5">
        <f>IF(USE!BD$538&lt;&gt;0,(1-BC$5)*USE!BD543/USE!BD$538,(1-BC$5)*USE!BD319)</f>
        <v>0</v>
      </c>
      <c r="BD18" s="5">
        <f>IF(USE!BE$538&lt;&gt;0,(1-BD$5)*USE!BE543/USE!BE$538,(1-BD$5)*USE!BE319)</f>
        <v>0</v>
      </c>
      <c r="BE18" s="5">
        <f>IF(USE!BF$538&lt;&gt;0,(1-BE$5)*USE!BF543/USE!BF$538,(1-BE$5)*USE!BF319)</f>
        <v>0</v>
      </c>
      <c r="BF18" s="5">
        <f>IF(USE!BG$538&lt;&gt;0,(1-BF$5)*USE!BG543/USE!BG$538,(1-BF$5)*USE!BG319)</f>
        <v>0</v>
      </c>
      <c r="BG18" s="5">
        <f>IF(USE!BH$538&lt;&gt;0,(1-BG$5)*USE!BH543/USE!BH$538,(1-BG$5)*USE!BH319)</f>
        <v>0</v>
      </c>
      <c r="BH18" s="5">
        <f>IF(USE!BI$538&lt;&gt;0,(1-BH$5)*USE!BI543/USE!BI$538,(1-BH$5)*USE!BI319)</f>
        <v>0</v>
      </c>
      <c r="BI18" s="5">
        <f>IF(USE!BJ$538&lt;&gt;0,(1-BI$5)*USE!BJ543/USE!BJ$538,(1-BI$5)*USE!BJ319)</f>
        <v>0</v>
      </c>
      <c r="BJ18" s="5">
        <f>IF(USE!BK$538&lt;&gt;0,(1-BJ$5)*USE!BK543/USE!BK$538,(1-BJ$5)*USE!BK319)</f>
        <v>0</v>
      </c>
      <c r="BK18" s="5">
        <f>IF(USE!BL$538&lt;&gt;0,(1-BK$5)*USE!BL543/USE!BL$538,(1-BK$5)*USE!BL319)</f>
        <v>0</v>
      </c>
      <c r="BL18" s="5">
        <f>IF(USE!BM$538&lt;&gt;0,(1-BL$5)*USE!BM543/USE!BM$538,(1-BL$5)*USE!BM319)</f>
        <v>0</v>
      </c>
      <c r="BM18" s="5">
        <f>IF(USE!BN$538&lt;&gt;0,(1-BM$5)*USE!BN543/USE!BN$538,(1-BM$5)*USE!BN319)</f>
        <v>0</v>
      </c>
      <c r="BN18" s="5">
        <f>IF(USE!BO$538&lt;&gt;0,(1-BN$5)*USE!BO543/USE!BO$538,(1-BN$5)*USE!BO319)</f>
        <v>0</v>
      </c>
      <c r="BO18" s="5">
        <f>IF(USE!BP$538&lt;&gt;0,(1-BO$5)*USE!BP543/USE!BP$538,(1-BO$5)*USE!BP319)</f>
        <v>0</v>
      </c>
      <c r="BP18" s="5">
        <f>IF(USE!BQ$538&lt;&gt;0,(1-BP$5)*USE!BQ543/USE!BQ$538,(1-BP$5)*USE!BQ319)</f>
        <v>0</v>
      </c>
      <c r="BQ18" s="5">
        <f>IF(USE!BR$538&lt;&gt;0,(1-BQ$5)*USE!BR543/USE!BR$538,(1-BQ$5)*USE!BR319)</f>
        <v>0</v>
      </c>
      <c r="BR18" s="5">
        <f>IF(USE!BS$538&lt;&gt;0,(1-BR$5)*USE!BS543/USE!BS$538,(1-BR$5)*USE!BS319)</f>
        <v>0</v>
      </c>
      <c r="BS18" s="5">
        <f>IF(USE!BT$538&lt;&gt;0,(1-BS$5)*USE!BT543/USE!BT$538,(1-BS$5)*USE!BT319)</f>
        <v>0</v>
      </c>
      <c r="BT18" s="5">
        <f>IF(USE!BU$538&lt;&gt;0,(1-BT$5)*USE!BU543/USE!BU$538,(1-BT$5)*USE!BU319)</f>
        <v>0</v>
      </c>
      <c r="BU18" s="5">
        <f>IF(USE!BV$538&lt;&gt;0,(1-BU$5)*USE!BV543/USE!BV$538,(1-BU$5)*USE!BV319)</f>
        <v>0</v>
      </c>
      <c r="BV18" s="5">
        <f>IF(USE!BW$538&lt;&gt;0,(1-BV$5)*USE!BW543/USE!BW$538,(1-BV$5)*USE!BW319)</f>
        <v>0</v>
      </c>
      <c r="BW18" s="5">
        <f>IF(USE!BX$538&lt;&gt;0,(1-BW$5)*USE!BX543/USE!BX$538,(1-BW$5)*USE!BX319)</f>
        <v>0</v>
      </c>
      <c r="BX18" s="5">
        <f>IF(USE!BY$538&lt;&gt;0,(1-BX$5)*USE!BY543/USE!BY$538,(1-BX$5)*USE!BY319)</f>
        <v>0</v>
      </c>
      <c r="BY18" s="5">
        <f>IF(USE!BZ$538&lt;&gt;0,(1-BY$5)*USE!BZ543/USE!BZ$538,(1-BY$5)*USE!BZ319)</f>
        <v>0</v>
      </c>
      <c r="BZ18" s="5">
        <f>IF(USE!CA$538&lt;&gt;0,(1-BZ$5)*USE!CA543/USE!CA$538,(1-BZ$5)*USE!CA319)</f>
        <v>0</v>
      </c>
      <c r="CA18" s="5">
        <f>IF(USE!CB$538&lt;&gt;0,(1-CA$5)*USE!CB543/USE!CB$538,(1-CA$5)*USE!CB319)</f>
        <v>0</v>
      </c>
      <c r="CB18" s="5">
        <f>IF(USE!CC$538&lt;&gt;0,(1-CB$5)*USE!CC543/USE!CC$538,(1-CB$5)*USE!CC319)</f>
        <v>0</v>
      </c>
      <c r="CC18" s="5">
        <f>IF(USE!CD$538&lt;&gt;0,(1-CC$5)*USE!CD543/USE!CD$538,(1-CC$5)*USE!CD319)</f>
        <v>0</v>
      </c>
      <c r="CD18" s="5">
        <f>IF(USE!CE$538&lt;&gt;0,(1-CD$5)*USE!CE543/USE!CE$538,(1-CD$5)*USE!CE319)</f>
        <v>0</v>
      </c>
      <c r="CE18" s="5">
        <f>IF(USE!CF$538&lt;&gt;0,(1-CE$5)*USE!CF543/USE!CF$538,(1-CE$5)*USE!CF319)</f>
        <v>0</v>
      </c>
      <c r="CF18" s="5">
        <f>IF(USE!CG$538&lt;&gt;0,(1-CF$5)*USE!CG543/USE!CG$538,(1-CF$5)*USE!CG319)</f>
        <v>0</v>
      </c>
      <c r="CG18" s="5">
        <f>IF(USE!CH$538&lt;&gt;0,(1-CG$5)*USE!CH543/USE!CH$538,(1-CG$5)*USE!CH319)</f>
        <v>4.4675775548333273E-4</v>
      </c>
      <c r="CH18" s="5">
        <f>IF(USE!CI$538&lt;&gt;0,(1-CH$5)*USE!CI543/USE!CI$538,(1-CH$5)*USE!CI319)</f>
        <v>0</v>
      </c>
      <c r="CI18" s="5">
        <f>IF(USE!CJ$538&lt;&gt;0,(1-CI$5)*USE!CJ543/USE!CJ$538,(1-CI$5)*USE!CJ319)</f>
        <v>0</v>
      </c>
      <c r="CJ18" s="5">
        <f>IF(USE!CK$538&lt;&gt;0,(1-CJ$5)*USE!CK543/USE!CK$538,(1-CJ$5)*USE!CK319)</f>
        <v>0</v>
      </c>
      <c r="CK18" s="5">
        <f>IF(USE!CL$538&lt;&gt;0,(1-CK$5)*USE!CL543/USE!CL$538,(1-CK$5)*USE!CL319)</f>
        <v>0</v>
      </c>
      <c r="CL18" s="5">
        <f>IF(USE!CM$538&lt;&gt;0,(1-CL$5)*USE!CM543/USE!CM$538,(1-CL$5)*USE!CM319)</f>
        <v>0</v>
      </c>
      <c r="CM18" s="5">
        <f>IF(USE!CN$538&lt;&gt;0,(1-CM$5)*USE!CN543/USE!CN$538,(1-CM$5)*USE!CN319)</f>
        <v>0</v>
      </c>
      <c r="CN18" s="5">
        <f>IF(USE!CO$538&lt;&gt;0,(1-CN$5)*USE!CO543/USE!CO$538,(1-CN$5)*USE!CO319)</f>
        <v>0</v>
      </c>
      <c r="CO18" s="5">
        <f>IF(USE!CP$538&lt;&gt;0,(1-CO$5)*USE!CP543/USE!CP$538,(1-CO$5)*USE!CP319)</f>
        <v>0</v>
      </c>
      <c r="CP18" s="5">
        <f>IF(USE!CQ$538&lt;&gt;0,(1-CP$5)*USE!CQ543/USE!CQ$538,(1-CP$5)*USE!CQ319)</f>
        <v>0</v>
      </c>
      <c r="CQ18" s="5">
        <f>IF(USE!CR$538&lt;&gt;0,(1-CQ$5)*USE!CR543/USE!CR$538,(1-CQ$5)*USE!CR319)</f>
        <v>0</v>
      </c>
      <c r="CR18" s="5">
        <f>IF(USE!CS$538&lt;&gt;0,(1-CR$5)*USE!CS543/USE!CS$538,(1-CR$5)*USE!CS319)</f>
        <v>0</v>
      </c>
      <c r="CS18" s="5">
        <f>IF(USE!CT$538&lt;&gt;0,(1-CS$5)*USE!CT543/USE!CT$538,(1-CS$5)*USE!CT319)</f>
        <v>0</v>
      </c>
      <c r="CT18" s="5">
        <f>IF(USE!CU$538&lt;&gt;0,(1-CT$5)*USE!CU543/USE!CU$538,(1-CT$5)*USE!CU319)</f>
        <v>0</v>
      </c>
      <c r="CU18" s="5">
        <f>IF(USE!CV$538&lt;&gt;0,(1-CU$5)*USE!CV543/USE!CV$538,(1-CU$5)*USE!CV319)</f>
        <v>0</v>
      </c>
      <c r="CV18" s="5">
        <f>IF(USE!CW$538&lt;&gt;0,(1-CV$5)*USE!CW543/USE!CW$538,(1-CV$5)*USE!CW319)</f>
        <v>0</v>
      </c>
      <c r="CW18" s="5">
        <f>IF(USE!CX$538&lt;&gt;0,(1-CW$5)*USE!CX543/USE!CX$538,(1-CW$5)*USE!CX319)</f>
        <v>0</v>
      </c>
      <c r="CX18" s="5">
        <f>IF(USE!CY$538&lt;&gt;0,(1-CX$5)*USE!CY543/USE!CY$538,(1-CX$5)*USE!CY319)</f>
        <v>0</v>
      </c>
      <c r="CY18" s="5">
        <f>IF(USE!CZ$538&lt;&gt;0,(1-CY$5)*USE!CZ543/USE!CZ$538,(1-CY$5)*USE!CZ319)</f>
        <v>0</v>
      </c>
      <c r="CZ18" s="5">
        <f>IF(USE!DA$538&lt;&gt;0,(1-CZ$5)*USE!DA543/USE!DA$538,(1-CZ$5)*USE!DA319)</f>
        <v>0</v>
      </c>
      <c r="DA18" s="5">
        <f>IF(USE!DB$538&lt;&gt;0,(1-DA$5)*USE!DB543/USE!DB$538,(1-DA$5)*USE!DB319)</f>
        <v>0</v>
      </c>
      <c r="DB18" s="5">
        <f>IF(USE!DC$538&lt;&gt;0,(1-DB$5)*USE!DC543/USE!DC$538,(1-DB$5)*USE!DC319)</f>
        <v>0</v>
      </c>
      <c r="DC18" s="5">
        <f>IF(USE!DD$538&lt;&gt;0,(1-DC$5)*USE!DD543/USE!DD$538,(1-DC$5)*USE!DD319)</f>
        <v>0</v>
      </c>
      <c r="DD18" s="3"/>
    </row>
    <row r="19" spans="1:108" x14ac:dyDescent="0.35">
      <c r="A19" s="3"/>
      <c r="B19" s="99" t="s">
        <v>3957</v>
      </c>
      <c r="C19" s="5" t="s">
        <v>94</v>
      </c>
      <c r="D19" s="5">
        <f>IF(USE!E$538&lt;&gt;0,(1-D$5)*USE!E544/USE!E$538,(1-D$5)*USE!E320)</f>
        <v>0</v>
      </c>
      <c r="E19" s="5">
        <f>IF(USE!F$538&lt;&gt;0,(1-E$5)*USE!F544/USE!F$538,(1-E$5)*USE!F320)</f>
        <v>0</v>
      </c>
      <c r="F19" s="5">
        <f>IF(USE!G$538&lt;&gt;0,(1-F$5)*USE!G544/USE!G$538,(1-F$5)*USE!G320)</f>
        <v>7.5260538770349633E-3</v>
      </c>
      <c r="G19" s="5">
        <f>IF(USE!H$538&lt;&gt;0,(1-G$5)*USE!H544/USE!H$538,(1-G$5)*USE!H320)</f>
        <v>0</v>
      </c>
      <c r="H19" s="5">
        <f>IF(USE!I$538&lt;&gt;0,(1-H$5)*USE!I544/USE!I$538,(1-H$5)*USE!I320)</f>
        <v>0</v>
      </c>
      <c r="I19" s="5">
        <f>IF(USE!J$538&lt;&gt;0,(1-I$5)*USE!J544/USE!J$538,(1-I$5)*USE!J320)</f>
        <v>0</v>
      </c>
      <c r="J19" s="5">
        <f>IF(USE!K$538&lt;&gt;0,(1-J$5)*USE!K544/USE!K$538,(1-J$5)*USE!K320)</f>
        <v>0</v>
      </c>
      <c r="K19" s="5">
        <f>IF(USE!L$538&lt;&gt;0,(1-K$5)*USE!L544/USE!L$538,(1-K$5)*USE!L320)</f>
        <v>0</v>
      </c>
      <c r="L19" s="5">
        <f>IF(USE!M$538&lt;&gt;0,(1-L$5)*USE!M544/USE!M$538,(1-L$5)*USE!M320)</f>
        <v>0</v>
      </c>
      <c r="M19" s="5">
        <f>IF(USE!N$538&lt;&gt;0,(1-M$5)*USE!N544/USE!N$538,(1-M$5)*USE!N320)</f>
        <v>0</v>
      </c>
      <c r="N19" s="5">
        <f>IF(USE!O$538&lt;&gt;0,(1-N$5)*USE!O544/USE!O$538,(1-N$5)*USE!O320)</f>
        <v>0</v>
      </c>
      <c r="O19" s="5">
        <f>IF(USE!P$538&lt;&gt;0,(1-O$5)*USE!P544/USE!P$538,(1-O$5)*USE!P320)</f>
        <v>0</v>
      </c>
      <c r="P19" s="5">
        <f>IF(USE!Q$538&lt;&gt;0,(1-P$5)*USE!Q544/USE!Q$538,(1-P$5)*USE!Q320)</f>
        <v>0</v>
      </c>
      <c r="Q19" s="5">
        <f>IF(USE!R$538&lt;&gt;0,(1-Q$5)*USE!R544/USE!R$538,(1-Q$5)*USE!R320)</f>
        <v>0</v>
      </c>
      <c r="R19" s="5">
        <f>IF(USE!S$538&lt;&gt;0,(1-R$5)*USE!S544/USE!S$538,(1-R$5)*USE!S320)</f>
        <v>0</v>
      </c>
      <c r="S19" s="5">
        <f>IF(USE!T$538&lt;&gt;0,(1-S$5)*USE!T544/USE!T$538,(1-S$5)*USE!T320)</f>
        <v>0</v>
      </c>
      <c r="T19" s="5">
        <f>IF(USE!U$538&lt;&gt;0,(1-T$5)*USE!U544/USE!U$538,(1-T$5)*USE!U320)</f>
        <v>0</v>
      </c>
      <c r="U19" s="5">
        <f>IF(USE!V$538&lt;&gt;0,(1-U$5)*USE!V544/USE!V$538,(1-U$5)*USE!V320)</f>
        <v>0</v>
      </c>
      <c r="V19" s="5">
        <f>IF(USE!W$538&lt;&gt;0,(1-V$5)*USE!W544/USE!W$538,(1-V$5)*USE!W320)</f>
        <v>0</v>
      </c>
      <c r="W19" s="5">
        <f>IF(USE!X$538&lt;&gt;0,(1-W$5)*USE!X544/USE!X$538,(1-W$5)*USE!X320)</f>
        <v>0</v>
      </c>
      <c r="X19" s="5">
        <f>IF(USE!Y$538&lt;&gt;0,(1-X$5)*USE!Y544/USE!Y$538,(1-X$5)*USE!Y320)</f>
        <v>0</v>
      </c>
      <c r="Y19" s="5">
        <f>IF(USE!Z$538&lt;&gt;0,(1-Y$5)*USE!Z544/USE!Z$538,(1-Y$5)*USE!Z320)</f>
        <v>0</v>
      </c>
      <c r="Z19" s="5">
        <f>IF(USE!AA$538&lt;&gt;0,(1-Z$5)*USE!AA544/USE!AA$538,(1-Z$5)*USE!AA320)</f>
        <v>0</v>
      </c>
      <c r="AA19" s="5">
        <f>IF(USE!AB$538&lt;&gt;0,(1-AA$5)*USE!AB544/USE!AB$538,(1-AA$5)*USE!AB320)</f>
        <v>0</v>
      </c>
      <c r="AB19" s="5">
        <f>IF(USE!AC$538&lt;&gt;0,(1-AB$5)*USE!AC544/USE!AC$538,(1-AB$5)*USE!AC320)</f>
        <v>0</v>
      </c>
      <c r="AC19" s="5">
        <f>IF(USE!AD$538&lt;&gt;0,(1-AC$5)*USE!AD544/USE!AD$538,(1-AC$5)*USE!AD320)</f>
        <v>6.5632252492371342E-3</v>
      </c>
      <c r="AD19" s="5">
        <f>IF(USE!AE$538&lt;&gt;0,(1-AD$5)*USE!AE544/USE!AE$538,(1-AD$5)*USE!AE320)</f>
        <v>6.5632252492371342E-3</v>
      </c>
      <c r="AE19" s="5">
        <f>IF(USE!AF$538&lt;&gt;0,(1-AE$5)*USE!AF544/USE!AF$538,(1-AE$5)*USE!AF320)</f>
        <v>6.5632252492371351E-3</v>
      </c>
      <c r="AF19" s="5">
        <f>IF(USE!AG$538&lt;&gt;0,(1-AF$5)*USE!AG544/USE!AG$538,(1-AF$5)*USE!AG320)</f>
        <v>6.5632252492371342E-3</v>
      </c>
      <c r="AG19" s="5">
        <f>IF(USE!AH$538&lt;&gt;0,(1-AG$5)*USE!AH544/USE!AH$538,(1-AG$5)*USE!AH320)</f>
        <v>0</v>
      </c>
      <c r="AH19" s="5">
        <f>IF(USE!AI$538&lt;&gt;0,(1-AH$5)*USE!AI544/USE!AI$538,(1-AH$5)*USE!AI320)</f>
        <v>0</v>
      </c>
      <c r="AI19" s="5">
        <f>IF(USE!AJ$538&lt;&gt;0,(1-AI$5)*USE!AJ544/USE!AJ$538,(1-AI$5)*USE!AJ320)</f>
        <v>0</v>
      </c>
      <c r="AJ19" s="5">
        <f>IF(USE!AK$538&lt;&gt;0,(1-AJ$5)*USE!AK544/USE!AK$538,(1-AJ$5)*USE!AK320)</f>
        <v>0</v>
      </c>
      <c r="AK19" s="5">
        <f>IF(USE!AL$538&lt;&gt;0,(1-AK$5)*USE!AL544/USE!AL$538,(1-AK$5)*USE!AL320)</f>
        <v>0</v>
      </c>
      <c r="AL19" s="5">
        <f>IF(USE!AM$538&lt;&gt;0,(1-AL$5)*USE!AM544/USE!AM$538,(1-AL$5)*USE!AM320)</f>
        <v>0</v>
      </c>
      <c r="AM19" s="5">
        <f>IF(USE!AN$538&lt;&gt;0,(1-AM$5)*USE!AN544/USE!AN$538,(1-AM$5)*USE!AN320)</f>
        <v>0</v>
      </c>
      <c r="AN19" s="5">
        <f>IF(USE!AO$538&lt;&gt;0,(1-AN$5)*USE!AO544/USE!AO$538,(1-AN$5)*USE!AO320)</f>
        <v>0</v>
      </c>
      <c r="AO19" s="5">
        <f>IF(USE!AP$538&lt;&gt;0,(1-AO$5)*USE!AP544/USE!AP$538,(1-AO$5)*USE!AP320)</f>
        <v>0</v>
      </c>
      <c r="AP19" s="5">
        <f>IF(USE!AQ$538&lt;&gt;0,(1-AP$5)*USE!AQ544/USE!AQ$538,(1-AP$5)*USE!AQ320)</f>
        <v>0</v>
      </c>
      <c r="AQ19" s="5">
        <f>IF(USE!AR$538&lt;&gt;0,(1-AQ$5)*USE!AR544/USE!AR$538,(1-AQ$5)*USE!AR320)</f>
        <v>0</v>
      </c>
      <c r="AR19" s="5">
        <f>IF(USE!AS$538&lt;&gt;0,(1-AR$5)*USE!AS544/USE!AS$538,(1-AR$5)*USE!AS320)</f>
        <v>0</v>
      </c>
      <c r="AS19" s="5">
        <f>IF(USE!AT$538&lt;&gt;0,(1-AS$5)*USE!AT544/USE!AT$538,(1-AS$5)*USE!AT320)</f>
        <v>0</v>
      </c>
      <c r="AT19" s="5">
        <f>IF(USE!AU$538&lt;&gt;0,(1-AT$5)*USE!AU544/USE!AU$538,(1-AT$5)*USE!AU320)</f>
        <v>8.2406486704124805E-4</v>
      </c>
      <c r="AU19" s="5">
        <f>IF(USE!AV$538&lt;&gt;0,(1-AU$5)*USE!AV544/USE!AV$538,(1-AU$5)*USE!AV320)</f>
        <v>1.5837769411019924E-2</v>
      </c>
      <c r="AV19" s="5">
        <f>IF(USE!AW$538&lt;&gt;0,(1-AV$5)*USE!AW544/USE!AW$538,(1-AV$5)*USE!AW320)</f>
        <v>0</v>
      </c>
      <c r="AW19" s="5">
        <f>IF(USE!AX$538&lt;&gt;0,(1-AW$5)*USE!AX544/USE!AX$538,(1-AW$5)*USE!AX320)</f>
        <v>0.11862578558229986</v>
      </c>
      <c r="AX19" s="5">
        <f>IF(USE!AY$538&lt;&gt;0,(1-AX$5)*USE!AY544/USE!AY$538,(1-AX$5)*USE!AY320)</f>
        <v>7.2338739430026005E-3</v>
      </c>
      <c r="AY19" s="5">
        <f>IF(USE!AZ$538&lt;&gt;0,(1-AY$5)*USE!AZ544/USE!AZ$538,(1-AY$5)*USE!AZ320)</f>
        <v>0</v>
      </c>
      <c r="AZ19" s="5">
        <f>IF(USE!BA$538&lt;&gt;0,(1-AZ$5)*USE!BA544/USE!BA$538,(1-AZ$5)*USE!BA320)</f>
        <v>9.4914034315361911E-3</v>
      </c>
      <c r="BA19" s="5">
        <f>IF(USE!BB$538&lt;&gt;0,(1-BA$5)*USE!BB544/USE!BB$538,(1-BA$5)*USE!BB320)</f>
        <v>3.2966722007543525E-2</v>
      </c>
      <c r="BB19" s="5">
        <f>IF(USE!BC$538&lt;&gt;0,(1-BB$5)*USE!BC544/USE!BC$538,(1-BB$5)*USE!BC320)</f>
        <v>0</v>
      </c>
      <c r="BC19" s="5">
        <f>IF(USE!BD$538&lt;&gt;0,(1-BC$5)*USE!BD544/USE!BD$538,(1-BC$5)*USE!BD320)</f>
        <v>0</v>
      </c>
      <c r="BD19" s="5">
        <f>IF(USE!BE$538&lt;&gt;0,(1-BD$5)*USE!BE544/USE!BE$538,(1-BD$5)*USE!BE320)</f>
        <v>0</v>
      </c>
      <c r="BE19" s="5">
        <f>IF(USE!BF$538&lt;&gt;0,(1-BE$5)*USE!BF544/USE!BF$538,(1-BE$5)*USE!BF320)</f>
        <v>0</v>
      </c>
      <c r="BF19" s="5">
        <f>IF(USE!BG$538&lt;&gt;0,(1-BF$5)*USE!BG544/USE!BG$538,(1-BF$5)*USE!BG320)</f>
        <v>0</v>
      </c>
      <c r="BG19" s="5">
        <f>IF(USE!BH$538&lt;&gt;0,(1-BG$5)*USE!BH544/USE!BH$538,(1-BG$5)*USE!BH320)</f>
        <v>0</v>
      </c>
      <c r="BH19" s="5">
        <f>IF(USE!BI$538&lt;&gt;0,(1-BH$5)*USE!BI544/USE!BI$538,(1-BH$5)*USE!BI320)</f>
        <v>0</v>
      </c>
      <c r="BI19" s="5">
        <f>IF(USE!BJ$538&lt;&gt;0,(1-BI$5)*USE!BJ544/USE!BJ$538,(1-BI$5)*USE!BJ320)</f>
        <v>0</v>
      </c>
      <c r="BJ19" s="5">
        <f>IF(USE!BK$538&lt;&gt;0,(1-BJ$5)*USE!BK544/USE!BK$538,(1-BJ$5)*USE!BK320)</f>
        <v>0</v>
      </c>
      <c r="BK19" s="5">
        <f>IF(USE!BL$538&lt;&gt;0,(1-BK$5)*USE!BL544/USE!BL$538,(1-BK$5)*USE!BL320)</f>
        <v>0</v>
      </c>
      <c r="BL19" s="5">
        <f>IF(USE!BM$538&lt;&gt;0,(1-BL$5)*USE!BM544/USE!BM$538,(1-BL$5)*USE!BM320)</f>
        <v>0</v>
      </c>
      <c r="BM19" s="5">
        <f>IF(USE!BN$538&lt;&gt;0,(1-BM$5)*USE!BN544/USE!BN$538,(1-BM$5)*USE!BN320)</f>
        <v>0</v>
      </c>
      <c r="BN19" s="5">
        <f>IF(USE!BO$538&lt;&gt;0,(1-BN$5)*USE!BO544/USE!BO$538,(1-BN$5)*USE!BO320)</f>
        <v>0</v>
      </c>
      <c r="BO19" s="5">
        <f>IF(USE!BP$538&lt;&gt;0,(1-BO$5)*USE!BP544/USE!BP$538,(1-BO$5)*USE!BP320)</f>
        <v>0</v>
      </c>
      <c r="BP19" s="5">
        <f>IF(USE!BQ$538&lt;&gt;0,(1-BP$5)*USE!BQ544/USE!BQ$538,(1-BP$5)*USE!BQ320)</f>
        <v>0</v>
      </c>
      <c r="BQ19" s="5">
        <f>IF(USE!BR$538&lt;&gt;0,(1-BQ$5)*USE!BR544/USE!BR$538,(1-BQ$5)*USE!BR320)</f>
        <v>0</v>
      </c>
      <c r="BR19" s="5">
        <f>IF(USE!BS$538&lt;&gt;0,(1-BR$5)*USE!BS544/USE!BS$538,(1-BR$5)*USE!BS320)</f>
        <v>0</v>
      </c>
      <c r="BS19" s="5">
        <f>IF(USE!BT$538&lt;&gt;0,(1-BS$5)*USE!BT544/USE!BT$538,(1-BS$5)*USE!BT320)</f>
        <v>0</v>
      </c>
      <c r="BT19" s="5">
        <f>IF(USE!BU$538&lt;&gt;0,(1-BT$5)*USE!BU544/USE!BU$538,(1-BT$5)*USE!BU320)</f>
        <v>0</v>
      </c>
      <c r="BU19" s="5">
        <f>IF(USE!BV$538&lt;&gt;0,(1-BU$5)*USE!BV544/USE!BV$538,(1-BU$5)*USE!BV320)</f>
        <v>0</v>
      </c>
      <c r="BV19" s="5">
        <f>IF(USE!BW$538&lt;&gt;0,(1-BV$5)*USE!BW544/USE!BW$538,(1-BV$5)*USE!BW320)</f>
        <v>0</v>
      </c>
      <c r="BW19" s="5">
        <f>IF(USE!BX$538&lt;&gt;0,(1-BW$5)*USE!BX544/USE!BX$538,(1-BW$5)*USE!BX320)</f>
        <v>0</v>
      </c>
      <c r="BX19" s="5">
        <f>IF(USE!BY$538&lt;&gt;0,(1-BX$5)*USE!BY544/USE!BY$538,(1-BX$5)*USE!BY320)</f>
        <v>0</v>
      </c>
      <c r="BY19" s="5">
        <f>IF(USE!BZ$538&lt;&gt;0,(1-BY$5)*USE!BZ544/USE!BZ$538,(1-BY$5)*USE!BZ320)</f>
        <v>0</v>
      </c>
      <c r="BZ19" s="5">
        <f>IF(USE!CA$538&lt;&gt;0,(1-BZ$5)*USE!CA544/USE!CA$538,(1-BZ$5)*USE!CA320)</f>
        <v>0</v>
      </c>
      <c r="CA19" s="5">
        <f>IF(USE!CB$538&lt;&gt;0,(1-CA$5)*USE!CB544/USE!CB$538,(1-CA$5)*USE!CB320)</f>
        <v>0</v>
      </c>
      <c r="CB19" s="5">
        <f>IF(USE!CC$538&lt;&gt;0,(1-CB$5)*USE!CC544/USE!CC$538,(1-CB$5)*USE!CC320)</f>
        <v>0</v>
      </c>
      <c r="CC19" s="5">
        <f>IF(USE!CD$538&lt;&gt;0,(1-CC$5)*USE!CD544/USE!CD$538,(1-CC$5)*USE!CD320)</f>
        <v>0</v>
      </c>
      <c r="CD19" s="5">
        <f>IF(USE!CE$538&lt;&gt;0,(1-CD$5)*USE!CE544/USE!CE$538,(1-CD$5)*USE!CE320)</f>
        <v>0</v>
      </c>
      <c r="CE19" s="5">
        <f>IF(USE!CF$538&lt;&gt;0,(1-CE$5)*USE!CF544/USE!CF$538,(1-CE$5)*USE!CF320)</f>
        <v>0</v>
      </c>
      <c r="CF19" s="5">
        <f>IF(USE!CG$538&lt;&gt;0,(1-CF$5)*USE!CG544/USE!CG$538,(1-CF$5)*USE!CG320)</f>
        <v>0</v>
      </c>
      <c r="CG19" s="5">
        <f>IF(USE!CH$538&lt;&gt;0,(1-CG$5)*USE!CH544/USE!CH$538,(1-CG$5)*USE!CH320)</f>
        <v>3.4867200897500977E-4</v>
      </c>
      <c r="CH19" s="5">
        <f>IF(USE!CI$538&lt;&gt;0,(1-CH$5)*USE!CI544/USE!CI$538,(1-CH$5)*USE!CI320)</f>
        <v>0</v>
      </c>
      <c r="CI19" s="5">
        <f>IF(USE!CJ$538&lt;&gt;0,(1-CI$5)*USE!CJ544/USE!CJ$538,(1-CI$5)*USE!CJ320)</f>
        <v>0</v>
      </c>
      <c r="CJ19" s="5">
        <f>IF(USE!CK$538&lt;&gt;0,(1-CJ$5)*USE!CK544/USE!CK$538,(1-CJ$5)*USE!CK320)</f>
        <v>0</v>
      </c>
      <c r="CK19" s="5">
        <f>IF(USE!CL$538&lt;&gt;0,(1-CK$5)*USE!CL544/USE!CL$538,(1-CK$5)*USE!CL320)</f>
        <v>0</v>
      </c>
      <c r="CL19" s="5">
        <f>IF(USE!CM$538&lt;&gt;0,(1-CL$5)*USE!CM544/USE!CM$538,(1-CL$5)*USE!CM320)</f>
        <v>0</v>
      </c>
      <c r="CM19" s="5">
        <f>IF(USE!CN$538&lt;&gt;0,(1-CM$5)*USE!CN544/USE!CN$538,(1-CM$5)*USE!CN320)</f>
        <v>0</v>
      </c>
      <c r="CN19" s="5">
        <f>IF(USE!CO$538&lt;&gt;0,(1-CN$5)*USE!CO544/USE!CO$538,(1-CN$5)*USE!CO320)</f>
        <v>0</v>
      </c>
      <c r="CO19" s="5">
        <f>IF(USE!CP$538&lt;&gt;0,(1-CO$5)*USE!CP544/USE!CP$538,(1-CO$5)*USE!CP320)</f>
        <v>0</v>
      </c>
      <c r="CP19" s="5">
        <f>IF(USE!CQ$538&lt;&gt;0,(1-CP$5)*USE!CQ544/USE!CQ$538,(1-CP$5)*USE!CQ320)</f>
        <v>0</v>
      </c>
      <c r="CQ19" s="5">
        <f>IF(USE!CR$538&lt;&gt;0,(1-CQ$5)*USE!CR544/USE!CR$538,(1-CQ$5)*USE!CR320)</f>
        <v>0</v>
      </c>
      <c r="CR19" s="5">
        <f>IF(USE!CS$538&lt;&gt;0,(1-CR$5)*USE!CS544/USE!CS$538,(1-CR$5)*USE!CS320)</f>
        <v>0</v>
      </c>
      <c r="CS19" s="5">
        <f>IF(USE!CT$538&lt;&gt;0,(1-CS$5)*USE!CT544/USE!CT$538,(1-CS$5)*USE!CT320)</f>
        <v>0</v>
      </c>
      <c r="CT19" s="5">
        <f>IF(USE!CU$538&lt;&gt;0,(1-CT$5)*USE!CU544/USE!CU$538,(1-CT$5)*USE!CU320)</f>
        <v>0</v>
      </c>
      <c r="CU19" s="5">
        <f>IF(USE!CV$538&lt;&gt;0,(1-CU$5)*USE!CV544/USE!CV$538,(1-CU$5)*USE!CV320)</f>
        <v>0</v>
      </c>
      <c r="CV19" s="5">
        <f>IF(USE!CW$538&lt;&gt;0,(1-CV$5)*USE!CW544/USE!CW$538,(1-CV$5)*USE!CW320)</f>
        <v>0</v>
      </c>
      <c r="CW19" s="5">
        <f>IF(USE!CX$538&lt;&gt;0,(1-CW$5)*USE!CX544/USE!CX$538,(1-CW$5)*USE!CX320)</f>
        <v>0</v>
      </c>
      <c r="CX19" s="5">
        <f>IF(USE!CY$538&lt;&gt;0,(1-CX$5)*USE!CY544/USE!CY$538,(1-CX$5)*USE!CY320)</f>
        <v>0</v>
      </c>
      <c r="CY19" s="5">
        <f>IF(USE!CZ$538&lt;&gt;0,(1-CY$5)*USE!CZ544/USE!CZ$538,(1-CY$5)*USE!CZ320)</f>
        <v>0</v>
      </c>
      <c r="CZ19" s="5">
        <f>IF(USE!DA$538&lt;&gt;0,(1-CZ$5)*USE!DA544/USE!DA$538,(1-CZ$5)*USE!DA320)</f>
        <v>0</v>
      </c>
      <c r="DA19" s="5">
        <f>IF(USE!DB$538&lt;&gt;0,(1-DA$5)*USE!DB544/USE!DB$538,(1-DA$5)*USE!DB320)</f>
        <v>0</v>
      </c>
      <c r="DB19" s="5">
        <f>IF(USE!DC$538&lt;&gt;0,(1-DB$5)*USE!DC544/USE!DC$538,(1-DB$5)*USE!DC320)</f>
        <v>0</v>
      </c>
      <c r="DC19" s="5">
        <f>IF(USE!DD$538&lt;&gt;0,(1-DC$5)*USE!DD544/USE!DD$538,(1-DC$5)*USE!DD320)</f>
        <v>0</v>
      </c>
      <c r="DD19" s="3"/>
    </row>
    <row r="20" spans="1:108" x14ac:dyDescent="0.35">
      <c r="A20" s="3"/>
      <c r="B20" s="99" t="s">
        <v>3958</v>
      </c>
      <c r="C20" s="5" t="s">
        <v>93</v>
      </c>
      <c r="D20" s="5">
        <f>IF(USE!E$538&lt;&gt;0,(1-D$5)*USE!E545/USE!E$538,(1-D$5)*USE!E321)</f>
        <v>0</v>
      </c>
      <c r="E20" s="5">
        <f>IF(USE!F$538&lt;&gt;0,(1-E$5)*USE!F545/USE!F$538,(1-E$5)*USE!F321)</f>
        <v>0</v>
      </c>
      <c r="F20" s="5">
        <f>IF(USE!G$538&lt;&gt;0,(1-F$5)*USE!G545/USE!G$538,(1-F$5)*USE!G321)</f>
        <v>0</v>
      </c>
      <c r="G20" s="5">
        <f>IF(USE!H$538&lt;&gt;0,(1-G$5)*USE!H545/USE!H$538,(1-G$5)*USE!H321)</f>
        <v>7.526053877034965E-3</v>
      </c>
      <c r="H20" s="5">
        <f>IF(USE!I$538&lt;&gt;0,(1-H$5)*USE!I545/USE!I$538,(1-H$5)*USE!I321)</f>
        <v>0</v>
      </c>
      <c r="I20" s="5">
        <f>IF(USE!J$538&lt;&gt;0,(1-I$5)*USE!J545/USE!J$538,(1-I$5)*USE!J321)</f>
        <v>0</v>
      </c>
      <c r="J20" s="5">
        <f>IF(USE!K$538&lt;&gt;0,(1-J$5)*USE!K545/USE!K$538,(1-J$5)*USE!K321)</f>
        <v>0</v>
      </c>
      <c r="K20" s="5">
        <f>IF(USE!L$538&lt;&gt;0,(1-K$5)*USE!L545/USE!L$538,(1-K$5)*USE!L321)</f>
        <v>0</v>
      </c>
      <c r="L20" s="5">
        <f>IF(USE!M$538&lt;&gt;0,(1-L$5)*USE!M545/USE!M$538,(1-L$5)*USE!M321)</f>
        <v>0</v>
      </c>
      <c r="M20" s="5">
        <f>IF(USE!N$538&lt;&gt;0,(1-M$5)*USE!N545/USE!N$538,(1-M$5)*USE!N321)</f>
        <v>0</v>
      </c>
      <c r="N20" s="5">
        <f>IF(USE!O$538&lt;&gt;0,(1-N$5)*USE!O545/USE!O$538,(1-N$5)*USE!O321)</f>
        <v>0</v>
      </c>
      <c r="O20" s="5">
        <f>IF(USE!P$538&lt;&gt;0,(1-O$5)*USE!P545/USE!P$538,(1-O$5)*USE!P321)</f>
        <v>0</v>
      </c>
      <c r="P20" s="5">
        <f>IF(USE!Q$538&lt;&gt;0,(1-P$5)*USE!Q545/USE!Q$538,(1-P$5)*USE!Q321)</f>
        <v>0</v>
      </c>
      <c r="Q20" s="5">
        <f>IF(USE!R$538&lt;&gt;0,(1-Q$5)*USE!R545/USE!R$538,(1-Q$5)*USE!R321)</f>
        <v>0</v>
      </c>
      <c r="R20" s="5">
        <f>IF(USE!S$538&lt;&gt;0,(1-R$5)*USE!S545/USE!S$538,(1-R$5)*USE!S321)</f>
        <v>0</v>
      </c>
      <c r="S20" s="5">
        <f>IF(USE!T$538&lt;&gt;0,(1-S$5)*USE!T545/USE!T$538,(1-S$5)*USE!T321)</f>
        <v>0</v>
      </c>
      <c r="T20" s="5">
        <f>IF(USE!U$538&lt;&gt;0,(1-T$5)*USE!U545/USE!U$538,(1-T$5)*USE!U321)</f>
        <v>0</v>
      </c>
      <c r="U20" s="5">
        <f>IF(USE!V$538&lt;&gt;0,(1-U$5)*USE!V545/USE!V$538,(1-U$5)*USE!V321)</f>
        <v>0</v>
      </c>
      <c r="V20" s="5">
        <f>IF(USE!W$538&lt;&gt;0,(1-V$5)*USE!W545/USE!W$538,(1-V$5)*USE!W321)</f>
        <v>0</v>
      </c>
      <c r="W20" s="5">
        <f>IF(USE!X$538&lt;&gt;0,(1-W$5)*USE!X545/USE!X$538,(1-W$5)*USE!X321)</f>
        <v>0</v>
      </c>
      <c r="X20" s="5">
        <f>IF(USE!Y$538&lt;&gt;0,(1-X$5)*USE!Y545/USE!Y$538,(1-X$5)*USE!Y321)</f>
        <v>0</v>
      </c>
      <c r="Y20" s="5">
        <f>IF(USE!Z$538&lt;&gt;0,(1-Y$5)*USE!Z545/USE!Z$538,(1-Y$5)*USE!Z321)</f>
        <v>0</v>
      </c>
      <c r="Z20" s="5">
        <f>IF(USE!AA$538&lt;&gt;0,(1-Z$5)*USE!AA545/USE!AA$538,(1-Z$5)*USE!AA321)</f>
        <v>0</v>
      </c>
      <c r="AA20" s="5">
        <f>IF(USE!AB$538&lt;&gt;0,(1-AA$5)*USE!AB545/USE!AB$538,(1-AA$5)*USE!AB321)</f>
        <v>0</v>
      </c>
      <c r="AB20" s="5">
        <f>IF(USE!AC$538&lt;&gt;0,(1-AB$5)*USE!AC545/USE!AC$538,(1-AB$5)*USE!AC321)</f>
        <v>0</v>
      </c>
      <c r="AC20" s="5">
        <f>IF(USE!AD$538&lt;&gt;0,(1-AC$5)*USE!AD545/USE!AD$538,(1-AC$5)*USE!AD321)</f>
        <v>8.2590306562335767E-4</v>
      </c>
      <c r="AD20" s="5">
        <f>IF(USE!AE$538&lt;&gt;0,(1-AD$5)*USE!AE545/USE!AE$538,(1-AD$5)*USE!AE321)</f>
        <v>8.2590306562335778E-4</v>
      </c>
      <c r="AE20" s="5">
        <f>IF(USE!AF$538&lt;&gt;0,(1-AE$5)*USE!AF545/USE!AF$538,(1-AE$5)*USE!AF321)</f>
        <v>8.2590306562335767E-4</v>
      </c>
      <c r="AF20" s="5">
        <f>IF(USE!AG$538&lt;&gt;0,(1-AF$5)*USE!AG545/USE!AG$538,(1-AF$5)*USE!AG321)</f>
        <v>8.2590306562335778E-4</v>
      </c>
      <c r="AG20" s="5">
        <f>IF(USE!AH$538&lt;&gt;0,(1-AG$5)*USE!AH545/USE!AH$538,(1-AG$5)*USE!AH321)</f>
        <v>0</v>
      </c>
      <c r="AH20" s="5">
        <f>IF(USE!AI$538&lt;&gt;0,(1-AH$5)*USE!AI545/USE!AI$538,(1-AH$5)*USE!AI321)</f>
        <v>0</v>
      </c>
      <c r="AI20" s="5">
        <f>IF(USE!AJ$538&lt;&gt;0,(1-AI$5)*USE!AJ545/USE!AJ$538,(1-AI$5)*USE!AJ321)</f>
        <v>0</v>
      </c>
      <c r="AJ20" s="5">
        <f>IF(USE!AK$538&lt;&gt;0,(1-AJ$5)*USE!AK545/USE!AK$538,(1-AJ$5)*USE!AK321)</f>
        <v>0</v>
      </c>
      <c r="AK20" s="5">
        <f>IF(USE!AL$538&lt;&gt;0,(1-AK$5)*USE!AL545/USE!AL$538,(1-AK$5)*USE!AL321)</f>
        <v>0</v>
      </c>
      <c r="AL20" s="5">
        <f>IF(USE!AM$538&lt;&gt;0,(1-AL$5)*USE!AM545/USE!AM$538,(1-AL$5)*USE!AM321)</f>
        <v>0</v>
      </c>
      <c r="AM20" s="5">
        <f>IF(USE!AN$538&lt;&gt;0,(1-AM$5)*USE!AN545/USE!AN$538,(1-AM$5)*USE!AN321)</f>
        <v>0</v>
      </c>
      <c r="AN20" s="5">
        <f>IF(USE!AO$538&lt;&gt;0,(1-AN$5)*USE!AO545/USE!AO$538,(1-AN$5)*USE!AO321)</f>
        <v>0</v>
      </c>
      <c r="AO20" s="5">
        <f>IF(USE!AP$538&lt;&gt;0,(1-AO$5)*USE!AP545/USE!AP$538,(1-AO$5)*USE!AP321)</f>
        <v>0</v>
      </c>
      <c r="AP20" s="5">
        <f>IF(USE!AQ$538&lt;&gt;0,(1-AP$5)*USE!AQ545/USE!AQ$538,(1-AP$5)*USE!AQ321)</f>
        <v>0</v>
      </c>
      <c r="AQ20" s="5">
        <f>IF(USE!AR$538&lt;&gt;0,(1-AQ$5)*USE!AR545/USE!AR$538,(1-AQ$5)*USE!AR321)</f>
        <v>0</v>
      </c>
      <c r="AR20" s="5">
        <f>IF(USE!AS$538&lt;&gt;0,(1-AR$5)*USE!AS545/USE!AS$538,(1-AR$5)*USE!AS321)</f>
        <v>0</v>
      </c>
      <c r="AS20" s="5">
        <f>IF(USE!AT$538&lt;&gt;0,(1-AS$5)*USE!AT545/USE!AT$538,(1-AS$5)*USE!AT321)</f>
        <v>0</v>
      </c>
      <c r="AT20" s="5">
        <f>IF(USE!AU$538&lt;&gt;0,(1-AT$5)*USE!AU545/USE!AU$538,(1-AT$5)*USE!AU321)</f>
        <v>1.0369866553657893E-4</v>
      </c>
      <c r="AU20" s="5">
        <f>IF(USE!AV$538&lt;&gt;0,(1-AU$5)*USE!AV545/USE!AV$538,(1-AU$5)*USE!AV321)</f>
        <v>1.992993050286912E-3</v>
      </c>
      <c r="AV20" s="5">
        <f>IF(USE!AW$538&lt;&gt;0,(1-AV$5)*USE!AW545/USE!AW$538,(1-AV$5)*USE!AW321)</f>
        <v>0</v>
      </c>
      <c r="AW20" s="5">
        <f>IF(USE!AX$538&lt;&gt;0,(1-AW$5)*USE!AX545/USE!AX$538,(1-AW$5)*USE!AX321)</f>
        <v>1.4927630281436453E-2</v>
      </c>
      <c r="AX20" s="5">
        <f>IF(USE!AY$538&lt;&gt;0,(1-AX$5)*USE!AY545/USE!AY$538,(1-AX$5)*USE!AY321)</f>
        <v>9.1029614846042473E-4</v>
      </c>
      <c r="AY20" s="5">
        <f>IF(USE!AZ$538&lt;&gt;0,(1-AY$5)*USE!AZ545/USE!AZ$538,(1-AY$5)*USE!AZ321)</f>
        <v>0</v>
      </c>
      <c r="AZ20" s="5">
        <f>IF(USE!BA$538&lt;&gt;0,(1-AZ$5)*USE!BA545/USE!BA$538,(1-AZ$5)*USE!BA321)</f>
        <v>1.1943791190291615E-3</v>
      </c>
      <c r="BA20" s="5">
        <f>IF(USE!BB$538&lt;&gt;0,(1-BA$5)*USE!BB545/USE!BB$538,(1-BA$5)*USE!BB321)</f>
        <v>4.1484659958528685E-3</v>
      </c>
      <c r="BB20" s="5">
        <f>IF(USE!BC$538&lt;&gt;0,(1-BB$5)*USE!BC545/USE!BC$538,(1-BB$5)*USE!BC321)</f>
        <v>0</v>
      </c>
      <c r="BC20" s="5">
        <f>IF(USE!BD$538&lt;&gt;0,(1-BC$5)*USE!BD545/USE!BD$538,(1-BC$5)*USE!BD321)</f>
        <v>0</v>
      </c>
      <c r="BD20" s="5">
        <f>IF(USE!BE$538&lt;&gt;0,(1-BD$5)*USE!BE545/USE!BE$538,(1-BD$5)*USE!BE321)</f>
        <v>0</v>
      </c>
      <c r="BE20" s="5">
        <f>IF(USE!BF$538&lt;&gt;0,(1-BE$5)*USE!BF545/USE!BF$538,(1-BE$5)*USE!BF321)</f>
        <v>0</v>
      </c>
      <c r="BF20" s="5">
        <f>IF(USE!BG$538&lt;&gt;0,(1-BF$5)*USE!BG545/USE!BG$538,(1-BF$5)*USE!BG321)</f>
        <v>0</v>
      </c>
      <c r="BG20" s="5">
        <f>IF(USE!BH$538&lt;&gt;0,(1-BG$5)*USE!BH545/USE!BH$538,(1-BG$5)*USE!BH321)</f>
        <v>0</v>
      </c>
      <c r="BH20" s="5">
        <f>IF(USE!BI$538&lt;&gt;0,(1-BH$5)*USE!BI545/USE!BI$538,(1-BH$5)*USE!BI321)</f>
        <v>0</v>
      </c>
      <c r="BI20" s="5">
        <f>IF(USE!BJ$538&lt;&gt;0,(1-BI$5)*USE!BJ545/USE!BJ$538,(1-BI$5)*USE!BJ321)</f>
        <v>0</v>
      </c>
      <c r="BJ20" s="5">
        <f>IF(USE!BK$538&lt;&gt;0,(1-BJ$5)*USE!BK545/USE!BK$538,(1-BJ$5)*USE!BK321)</f>
        <v>0</v>
      </c>
      <c r="BK20" s="5">
        <f>IF(USE!BL$538&lt;&gt;0,(1-BK$5)*USE!BL545/USE!BL$538,(1-BK$5)*USE!BL321)</f>
        <v>0</v>
      </c>
      <c r="BL20" s="5">
        <f>IF(USE!BM$538&lt;&gt;0,(1-BL$5)*USE!BM545/USE!BM$538,(1-BL$5)*USE!BM321)</f>
        <v>0</v>
      </c>
      <c r="BM20" s="5">
        <f>IF(USE!BN$538&lt;&gt;0,(1-BM$5)*USE!BN545/USE!BN$538,(1-BM$5)*USE!BN321)</f>
        <v>0</v>
      </c>
      <c r="BN20" s="5">
        <f>IF(USE!BO$538&lt;&gt;0,(1-BN$5)*USE!BO545/USE!BO$538,(1-BN$5)*USE!BO321)</f>
        <v>0</v>
      </c>
      <c r="BO20" s="5">
        <f>IF(USE!BP$538&lt;&gt;0,(1-BO$5)*USE!BP545/USE!BP$538,(1-BO$5)*USE!BP321)</f>
        <v>0</v>
      </c>
      <c r="BP20" s="5">
        <f>IF(USE!BQ$538&lt;&gt;0,(1-BP$5)*USE!BQ545/USE!BQ$538,(1-BP$5)*USE!BQ321)</f>
        <v>0</v>
      </c>
      <c r="BQ20" s="5">
        <f>IF(USE!BR$538&lt;&gt;0,(1-BQ$5)*USE!BR545/USE!BR$538,(1-BQ$5)*USE!BR321)</f>
        <v>0</v>
      </c>
      <c r="BR20" s="5">
        <f>IF(USE!BS$538&lt;&gt;0,(1-BR$5)*USE!BS545/USE!BS$538,(1-BR$5)*USE!BS321)</f>
        <v>0</v>
      </c>
      <c r="BS20" s="5">
        <f>IF(USE!BT$538&lt;&gt;0,(1-BS$5)*USE!BT545/USE!BT$538,(1-BS$5)*USE!BT321)</f>
        <v>0</v>
      </c>
      <c r="BT20" s="5">
        <f>IF(USE!BU$538&lt;&gt;0,(1-BT$5)*USE!BU545/USE!BU$538,(1-BT$5)*USE!BU321)</f>
        <v>0</v>
      </c>
      <c r="BU20" s="5">
        <f>IF(USE!BV$538&lt;&gt;0,(1-BU$5)*USE!BV545/USE!BV$538,(1-BU$5)*USE!BV321)</f>
        <v>0</v>
      </c>
      <c r="BV20" s="5">
        <f>IF(USE!BW$538&lt;&gt;0,(1-BV$5)*USE!BW545/USE!BW$538,(1-BV$5)*USE!BW321)</f>
        <v>0</v>
      </c>
      <c r="BW20" s="5">
        <f>IF(USE!BX$538&lt;&gt;0,(1-BW$5)*USE!BX545/USE!BX$538,(1-BW$5)*USE!BX321)</f>
        <v>0</v>
      </c>
      <c r="BX20" s="5">
        <f>IF(USE!BY$538&lt;&gt;0,(1-BX$5)*USE!BY545/USE!BY$538,(1-BX$5)*USE!BY321)</f>
        <v>0</v>
      </c>
      <c r="BY20" s="5">
        <f>IF(USE!BZ$538&lt;&gt;0,(1-BY$5)*USE!BZ545/USE!BZ$538,(1-BY$5)*USE!BZ321)</f>
        <v>0</v>
      </c>
      <c r="BZ20" s="5">
        <f>IF(USE!CA$538&lt;&gt;0,(1-BZ$5)*USE!CA545/USE!CA$538,(1-BZ$5)*USE!CA321)</f>
        <v>0</v>
      </c>
      <c r="CA20" s="5">
        <f>IF(USE!CB$538&lt;&gt;0,(1-CA$5)*USE!CB545/USE!CB$538,(1-CA$5)*USE!CB321)</f>
        <v>0</v>
      </c>
      <c r="CB20" s="5">
        <f>IF(USE!CC$538&lt;&gt;0,(1-CB$5)*USE!CC545/USE!CC$538,(1-CB$5)*USE!CC321)</f>
        <v>0</v>
      </c>
      <c r="CC20" s="5">
        <f>IF(USE!CD$538&lt;&gt;0,(1-CC$5)*USE!CD545/USE!CD$538,(1-CC$5)*USE!CD321)</f>
        <v>0</v>
      </c>
      <c r="CD20" s="5">
        <f>IF(USE!CE$538&lt;&gt;0,(1-CD$5)*USE!CE545/USE!CE$538,(1-CD$5)*USE!CE321)</f>
        <v>0</v>
      </c>
      <c r="CE20" s="5">
        <f>IF(USE!CF$538&lt;&gt;0,(1-CE$5)*USE!CF545/USE!CF$538,(1-CE$5)*USE!CF321)</f>
        <v>0</v>
      </c>
      <c r="CF20" s="5">
        <f>IF(USE!CG$538&lt;&gt;0,(1-CF$5)*USE!CG545/USE!CG$538,(1-CF$5)*USE!CG321)</f>
        <v>0</v>
      </c>
      <c r="CG20" s="5">
        <f>IF(USE!CH$538&lt;&gt;0,(1-CG$5)*USE!CH545/USE!CH$538,(1-CG$5)*USE!CH321)</f>
        <v>4.3876184371850894E-5</v>
      </c>
      <c r="CH20" s="5">
        <f>IF(USE!CI$538&lt;&gt;0,(1-CH$5)*USE!CI545/USE!CI$538,(1-CH$5)*USE!CI321)</f>
        <v>0</v>
      </c>
      <c r="CI20" s="5">
        <f>IF(USE!CJ$538&lt;&gt;0,(1-CI$5)*USE!CJ545/USE!CJ$538,(1-CI$5)*USE!CJ321)</f>
        <v>0</v>
      </c>
      <c r="CJ20" s="5">
        <f>IF(USE!CK$538&lt;&gt;0,(1-CJ$5)*USE!CK545/USE!CK$538,(1-CJ$5)*USE!CK321)</f>
        <v>0</v>
      </c>
      <c r="CK20" s="5">
        <f>IF(USE!CL$538&lt;&gt;0,(1-CK$5)*USE!CL545/USE!CL$538,(1-CK$5)*USE!CL321)</f>
        <v>0</v>
      </c>
      <c r="CL20" s="5">
        <f>IF(USE!CM$538&lt;&gt;0,(1-CL$5)*USE!CM545/USE!CM$538,(1-CL$5)*USE!CM321)</f>
        <v>0</v>
      </c>
      <c r="CM20" s="5">
        <f>IF(USE!CN$538&lt;&gt;0,(1-CM$5)*USE!CN545/USE!CN$538,(1-CM$5)*USE!CN321)</f>
        <v>0</v>
      </c>
      <c r="CN20" s="5">
        <f>IF(USE!CO$538&lt;&gt;0,(1-CN$5)*USE!CO545/USE!CO$538,(1-CN$5)*USE!CO321)</f>
        <v>0</v>
      </c>
      <c r="CO20" s="5">
        <f>IF(USE!CP$538&lt;&gt;0,(1-CO$5)*USE!CP545/USE!CP$538,(1-CO$5)*USE!CP321)</f>
        <v>0</v>
      </c>
      <c r="CP20" s="5">
        <f>IF(USE!CQ$538&lt;&gt;0,(1-CP$5)*USE!CQ545/USE!CQ$538,(1-CP$5)*USE!CQ321)</f>
        <v>0</v>
      </c>
      <c r="CQ20" s="5">
        <f>IF(USE!CR$538&lt;&gt;0,(1-CQ$5)*USE!CR545/USE!CR$538,(1-CQ$5)*USE!CR321)</f>
        <v>0</v>
      </c>
      <c r="CR20" s="5">
        <f>IF(USE!CS$538&lt;&gt;0,(1-CR$5)*USE!CS545/USE!CS$538,(1-CR$5)*USE!CS321)</f>
        <v>0</v>
      </c>
      <c r="CS20" s="5">
        <f>IF(USE!CT$538&lt;&gt;0,(1-CS$5)*USE!CT545/USE!CT$538,(1-CS$5)*USE!CT321)</f>
        <v>0</v>
      </c>
      <c r="CT20" s="5">
        <f>IF(USE!CU$538&lt;&gt;0,(1-CT$5)*USE!CU545/USE!CU$538,(1-CT$5)*USE!CU321)</f>
        <v>0</v>
      </c>
      <c r="CU20" s="5">
        <f>IF(USE!CV$538&lt;&gt;0,(1-CU$5)*USE!CV545/USE!CV$538,(1-CU$5)*USE!CV321)</f>
        <v>0</v>
      </c>
      <c r="CV20" s="5">
        <f>IF(USE!CW$538&lt;&gt;0,(1-CV$5)*USE!CW545/USE!CW$538,(1-CV$5)*USE!CW321)</f>
        <v>0</v>
      </c>
      <c r="CW20" s="5">
        <f>IF(USE!CX$538&lt;&gt;0,(1-CW$5)*USE!CX545/USE!CX$538,(1-CW$5)*USE!CX321)</f>
        <v>0</v>
      </c>
      <c r="CX20" s="5">
        <f>IF(USE!CY$538&lt;&gt;0,(1-CX$5)*USE!CY545/USE!CY$538,(1-CX$5)*USE!CY321)</f>
        <v>0</v>
      </c>
      <c r="CY20" s="5">
        <f>IF(USE!CZ$538&lt;&gt;0,(1-CY$5)*USE!CZ545/USE!CZ$538,(1-CY$5)*USE!CZ321)</f>
        <v>0</v>
      </c>
      <c r="CZ20" s="5">
        <f>IF(USE!DA$538&lt;&gt;0,(1-CZ$5)*USE!DA545/USE!DA$538,(1-CZ$5)*USE!DA321)</f>
        <v>0</v>
      </c>
      <c r="DA20" s="5">
        <f>IF(USE!DB$538&lt;&gt;0,(1-DA$5)*USE!DB545/USE!DB$538,(1-DA$5)*USE!DB321)</f>
        <v>0</v>
      </c>
      <c r="DB20" s="5">
        <f>IF(USE!DC$538&lt;&gt;0,(1-DB$5)*USE!DC545/USE!DC$538,(1-DB$5)*USE!DC321)</f>
        <v>0</v>
      </c>
      <c r="DC20" s="5">
        <f>IF(USE!DD$538&lt;&gt;0,(1-DC$5)*USE!DD545/USE!DD$538,(1-DC$5)*USE!DD321)</f>
        <v>0</v>
      </c>
      <c r="DD20" s="3"/>
    </row>
    <row r="21" spans="1:108" x14ac:dyDescent="0.35">
      <c r="A21" s="3"/>
      <c r="B21" s="99" t="s">
        <v>3959</v>
      </c>
      <c r="C21" s="5" t="s">
        <v>95</v>
      </c>
      <c r="D21" s="5">
        <f>IF(USE!E$538&lt;&gt;0,(1-D$5)*USE!E546/USE!E$538,(1-D$5)*USE!E322)</f>
        <v>0</v>
      </c>
      <c r="E21" s="5">
        <f>IF(USE!F$538&lt;&gt;0,(1-E$5)*USE!F546/USE!F$538,(1-E$5)*USE!F322)</f>
        <v>0</v>
      </c>
      <c r="F21" s="5">
        <f>IF(USE!G$538&lt;&gt;0,(1-F$5)*USE!G546/USE!G$538,(1-F$5)*USE!G322)</f>
        <v>0</v>
      </c>
      <c r="G21" s="5">
        <f>IF(USE!H$538&lt;&gt;0,(1-G$5)*USE!H546/USE!H$538,(1-G$5)*USE!H322)</f>
        <v>0</v>
      </c>
      <c r="H21" s="5">
        <f>IF(USE!I$538&lt;&gt;0,(1-H$5)*USE!I546/USE!I$538,(1-H$5)*USE!I322)</f>
        <v>7.526053877034965E-3</v>
      </c>
      <c r="I21" s="5">
        <f>IF(USE!J$538&lt;&gt;0,(1-I$5)*USE!J546/USE!J$538,(1-I$5)*USE!J322)</f>
        <v>0</v>
      </c>
      <c r="J21" s="5">
        <f>IF(USE!K$538&lt;&gt;0,(1-J$5)*USE!K546/USE!K$538,(1-J$5)*USE!K322)</f>
        <v>0</v>
      </c>
      <c r="K21" s="5">
        <f>IF(USE!L$538&lt;&gt;0,(1-K$5)*USE!L546/USE!L$538,(1-K$5)*USE!L322)</f>
        <v>0</v>
      </c>
      <c r="L21" s="5">
        <f>IF(USE!M$538&lt;&gt;0,(1-L$5)*USE!M546/USE!M$538,(1-L$5)*USE!M322)</f>
        <v>0</v>
      </c>
      <c r="M21" s="5">
        <f>IF(USE!N$538&lt;&gt;0,(1-M$5)*USE!N546/USE!N$538,(1-M$5)*USE!N322)</f>
        <v>0</v>
      </c>
      <c r="N21" s="5">
        <f>IF(USE!O$538&lt;&gt;0,(1-N$5)*USE!O546/USE!O$538,(1-N$5)*USE!O322)</f>
        <v>0</v>
      </c>
      <c r="O21" s="5">
        <f>IF(USE!P$538&lt;&gt;0,(1-O$5)*USE!P546/USE!P$538,(1-O$5)*USE!P322)</f>
        <v>0</v>
      </c>
      <c r="P21" s="5">
        <f>IF(USE!Q$538&lt;&gt;0,(1-P$5)*USE!Q546/USE!Q$538,(1-P$5)*USE!Q322)</f>
        <v>0</v>
      </c>
      <c r="Q21" s="5">
        <f>IF(USE!R$538&lt;&gt;0,(1-Q$5)*USE!R546/USE!R$538,(1-Q$5)*USE!R322)</f>
        <v>0</v>
      </c>
      <c r="R21" s="5">
        <f>IF(USE!S$538&lt;&gt;0,(1-R$5)*USE!S546/USE!S$538,(1-R$5)*USE!S322)</f>
        <v>0</v>
      </c>
      <c r="S21" s="5">
        <f>IF(USE!T$538&lt;&gt;0,(1-S$5)*USE!T546/USE!T$538,(1-S$5)*USE!T322)</f>
        <v>0</v>
      </c>
      <c r="T21" s="5">
        <f>IF(USE!U$538&lt;&gt;0,(1-T$5)*USE!U546/USE!U$538,(1-T$5)*USE!U322)</f>
        <v>0</v>
      </c>
      <c r="U21" s="5">
        <f>IF(USE!V$538&lt;&gt;0,(1-U$5)*USE!V546/USE!V$538,(1-U$5)*USE!V322)</f>
        <v>0</v>
      </c>
      <c r="V21" s="5">
        <f>IF(USE!W$538&lt;&gt;0,(1-V$5)*USE!W546/USE!W$538,(1-V$5)*USE!W322)</f>
        <v>0</v>
      </c>
      <c r="W21" s="5">
        <f>IF(USE!X$538&lt;&gt;0,(1-W$5)*USE!X546/USE!X$538,(1-W$5)*USE!X322)</f>
        <v>0</v>
      </c>
      <c r="X21" s="5">
        <f>IF(USE!Y$538&lt;&gt;0,(1-X$5)*USE!Y546/USE!Y$538,(1-X$5)*USE!Y322)</f>
        <v>0</v>
      </c>
      <c r="Y21" s="5">
        <f>IF(USE!Z$538&lt;&gt;0,(1-Y$5)*USE!Z546/USE!Z$538,(1-Y$5)*USE!Z322)</f>
        <v>0</v>
      </c>
      <c r="Z21" s="5">
        <f>IF(USE!AA$538&lt;&gt;0,(1-Z$5)*USE!AA546/USE!AA$538,(1-Z$5)*USE!AA322)</f>
        <v>0</v>
      </c>
      <c r="AA21" s="5">
        <f>IF(USE!AB$538&lt;&gt;0,(1-AA$5)*USE!AB546/USE!AB$538,(1-AA$5)*USE!AB322)</f>
        <v>0</v>
      </c>
      <c r="AB21" s="5">
        <f>IF(USE!AC$538&lt;&gt;0,(1-AB$5)*USE!AC546/USE!AC$538,(1-AB$5)*USE!AC322)</f>
        <v>0</v>
      </c>
      <c r="AC21" s="5">
        <f>IF(USE!AD$538&lt;&gt;0,(1-AC$5)*USE!AD546/USE!AD$538,(1-AC$5)*USE!AD322)</f>
        <v>4.4498665032380568E-4</v>
      </c>
      <c r="AD21" s="5">
        <f>IF(USE!AE$538&lt;&gt;0,(1-AD$5)*USE!AE546/USE!AE$538,(1-AD$5)*USE!AE322)</f>
        <v>4.4498665032380574E-4</v>
      </c>
      <c r="AE21" s="5">
        <f>IF(USE!AF$538&lt;&gt;0,(1-AE$5)*USE!AF546/USE!AF$538,(1-AE$5)*USE!AF322)</f>
        <v>4.4498665032380574E-4</v>
      </c>
      <c r="AF21" s="5">
        <f>IF(USE!AG$538&lt;&gt;0,(1-AF$5)*USE!AG546/USE!AG$538,(1-AF$5)*USE!AG322)</f>
        <v>4.4498665032380579E-4</v>
      </c>
      <c r="AG21" s="5">
        <f>IF(USE!AH$538&lt;&gt;0,(1-AG$5)*USE!AH546/USE!AH$538,(1-AG$5)*USE!AH322)</f>
        <v>0</v>
      </c>
      <c r="AH21" s="5">
        <f>IF(USE!AI$538&lt;&gt;0,(1-AH$5)*USE!AI546/USE!AI$538,(1-AH$5)*USE!AI322)</f>
        <v>0</v>
      </c>
      <c r="AI21" s="5">
        <f>IF(USE!AJ$538&lt;&gt;0,(1-AI$5)*USE!AJ546/USE!AJ$538,(1-AI$5)*USE!AJ322)</f>
        <v>0</v>
      </c>
      <c r="AJ21" s="5">
        <f>IF(USE!AK$538&lt;&gt;0,(1-AJ$5)*USE!AK546/USE!AK$538,(1-AJ$5)*USE!AK322)</f>
        <v>0</v>
      </c>
      <c r="AK21" s="5">
        <f>IF(USE!AL$538&lt;&gt;0,(1-AK$5)*USE!AL546/USE!AL$538,(1-AK$5)*USE!AL322)</f>
        <v>0</v>
      </c>
      <c r="AL21" s="5">
        <f>IF(USE!AM$538&lt;&gt;0,(1-AL$5)*USE!AM546/USE!AM$538,(1-AL$5)*USE!AM322)</f>
        <v>0</v>
      </c>
      <c r="AM21" s="5">
        <f>IF(USE!AN$538&lt;&gt;0,(1-AM$5)*USE!AN546/USE!AN$538,(1-AM$5)*USE!AN322)</f>
        <v>0</v>
      </c>
      <c r="AN21" s="5">
        <f>IF(USE!AO$538&lt;&gt;0,(1-AN$5)*USE!AO546/USE!AO$538,(1-AN$5)*USE!AO322)</f>
        <v>0</v>
      </c>
      <c r="AO21" s="5">
        <f>IF(USE!AP$538&lt;&gt;0,(1-AO$5)*USE!AP546/USE!AP$538,(1-AO$5)*USE!AP322)</f>
        <v>0</v>
      </c>
      <c r="AP21" s="5">
        <f>IF(USE!AQ$538&lt;&gt;0,(1-AP$5)*USE!AQ546/USE!AQ$538,(1-AP$5)*USE!AQ322)</f>
        <v>0</v>
      </c>
      <c r="AQ21" s="5">
        <f>IF(USE!AR$538&lt;&gt;0,(1-AQ$5)*USE!AR546/USE!AR$538,(1-AQ$5)*USE!AR322)</f>
        <v>0</v>
      </c>
      <c r="AR21" s="5">
        <f>IF(USE!AS$538&lt;&gt;0,(1-AR$5)*USE!AS546/USE!AS$538,(1-AR$5)*USE!AS322)</f>
        <v>0</v>
      </c>
      <c r="AS21" s="5">
        <f>IF(USE!AT$538&lt;&gt;0,(1-AS$5)*USE!AT546/USE!AT$538,(1-AS$5)*USE!AT322)</f>
        <v>0</v>
      </c>
      <c r="AT21" s="5">
        <f>IF(USE!AU$538&lt;&gt;0,(1-AT$5)*USE!AU546/USE!AU$538,(1-AT$5)*USE!AU322)</f>
        <v>5.5871595276550933E-5</v>
      </c>
      <c r="AU21" s="5">
        <f>IF(USE!AV$538&lt;&gt;0,(1-AU$5)*USE!AV546/USE!AV$538,(1-AU$5)*USE!AV322)</f>
        <v>1.0738007140056261E-3</v>
      </c>
      <c r="AV21" s="5">
        <f>IF(USE!AW$538&lt;&gt;0,(1-AV$5)*USE!AW546/USE!AW$538,(1-AV$5)*USE!AW322)</f>
        <v>0</v>
      </c>
      <c r="AW21" s="5">
        <f>IF(USE!AX$538&lt;&gt;0,(1-AW$5)*USE!AX546/USE!AX$538,(1-AW$5)*USE!AX322)</f>
        <v>8.0428278725361776E-3</v>
      </c>
      <c r="AX21" s="5">
        <f>IF(USE!AY$538&lt;&gt;0,(1-AX$5)*USE!AY546/USE!AY$538,(1-AX$5)*USE!AY322)</f>
        <v>4.9045662955656455E-4</v>
      </c>
      <c r="AY21" s="5">
        <f>IF(USE!AZ$538&lt;&gt;0,(1-AY$5)*USE!AZ546/USE!AZ$538,(1-AY$5)*USE!AZ322)</f>
        <v>0</v>
      </c>
      <c r="AZ21" s="5">
        <f>IF(USE!BA$538&lt;&gt;0,(1-AZ$5)*USE!BA546/USE!BA$538,(1-AZ$5)*USE!BA322)</f>
        <v>6.4351712145824681E-4</v>
      </c>
      <c r="BA21" s="5">
        <f>IF(USE!BB$538&lt;&gt;0,(1-BA$5)*USE!BB546/USE!BB$538,(1-BA$5)*USE!BB322)</f>
        <v>2.2351436437440565E-3</v>
      </c>
      <c r="BB21" s="5">
        <f>IF(USE!BC$538&lt;&gt;0,(1-BB$5)*USE!BC546/USE!BC$538,(1-BB$5)*USE!BC322)</f>
        <v>0</v>
      </c>
      <c r="BC21" s="5">
        <f>IF(USE!BD$538&lt;&gt;0,(1-BC$5)*USE!BD546/USE!BD$538,(1-BC$5)*USE!BD322)</f>
        <v>0</v>
      </c>
      <c r="BD21" s="5">
        <f>IF(USE!BE$538&lt;&gt;0,(1-BD$5)*USE!BE546/USE!BE$538,(1-BD$5)*USE!BE322)</f>
        <v>0</v>
      </c>
      <c r="BE21" s="5">
        <f>IF(USE!BF$538&lt;&gt;0,(1-BE$5)*USE!BF546/USE!BF$538,(1-BE$5)*USE!BF322)</f>
        <v>0</v>
      </c>
      <c r="BF21" s="5">
        <f>IF(USE!BG$538&lt;&gt;0,(1-BF$5)*USE!BG546/USE!BG$538,(1-BF$5)*USE!BG322)</f>
        <v>0</v>
      </c>
      <c r="BG21" s="5">
        <f>IF(USE!BH$538&lt;&gt;0,(1-BG$5)*USE!BH546/USE!BH$538,(1-BG$5)*USE!BH322)</f>
        <v>0</v>
      </c>
      <c r="BH21" s="5">
        <f>IF(USE!BI$538&lt;&gt;0,(1-BH$5)*USE!BI546/USE!BI$538,(1-BH$5)*USE!BI322)</f>
        <v>0</v>
      </c>
      <c r="BI21" s="5">
        <f>IF(USE!BJ$538&lt;&gt;0,(1-BI$5)*USE!BJ546/USE!BJ$538,(1-BI$5)*USE!BJ322)</f>
        <v>0</v>
      </c>
      <c r="BJ21" s="5">
        <f>IF(USE!BK$538&lt;&gt;0,(1-BJ$5)*USE!BK546/USE!BK$538,(1-BJ$5)*USE!BK322)</f>
        <v>0</v>
      </c>
      <c r="BK21" s="5">
        <f>IF(USE!BL$538&lt;&gt;0,(1-BK$5)*USE!BL546/USE!BL$538,(1-BK$5)*USE!BL322)</f>
        <v>0</v>
      </c>
      <c r="BL21" s="5">
        <f>IF(USE!BM$538&lt;&gt;0,(1-BL$5)*USE!BM546/USE!BM$538,(1-BL$5)*USE!BM322)</f>
        <v>0</v>
      </c>
      <c r="BM21" s="5">
        <f>IF(USE!BN$538&lt;&gt;0,(1-BM$5)*USE!BN546/USE!BN$538,(1-BM$5)*USE!BN322)</f>
        <v>0</v>
      </c>
      <c r="BN21" s="5">
        <f>IF(USE!BO$538&lt;&gt;0,(1-BN$5)*USE!BO546/USE!BO$538,(1-BN$5)*USE!BO322)</f>
        <v>0</v>
      </c>
      <c r="BO21" s="5">
        <f>IF(USE!BP$538&lt;&gt;0,(1-BO$5)*USE!BP546/USE!BP$538,(1-BO$5)*USE!BP322)</f>
        <v>0</v>
      </c>
      <c r="BP21" s="5">
        <f>IF(USE!BQ$538&lt;&gt;0,(1-BP$5)*USE!BQ546/USE!BQ$538,(1-BP$5)*USE!BQ322)</f>
        <v>0</v>
      </c>
      <c r="BQ21" s="5">
        <f>IF(USE!BR$538&lt;&gt;0,(1-BQ$5)*USE!BR546/USE!BR$538,(1-BQ$5)*USE!BR322)</f>
        <v>0</v>
      </c>
      <c r="BR21" s="5">
        <f>IF(USE!BS$538&lt;&gt;0,(1-BR$5)*USE!BS546/USE!BS$538,(1-BR$5)*USE!BS322)</f>
        <v>0</v>
      </c>
      <c r="BS21" s="5">
        <f>IF(USE!BT$538&lt;&gt;0,(1-BS$5)*USE!BT546/USE!BT$538,(1-BS$5)*USE!BT322)</f>
        <v>0</v>
      </c>
      <c r="BT21" s="5">
        <f>IF(USE!BU$538&lt;&gt;0,(1-BT$5)*USE!BU546/USE!BU$538,(1-BT$5)*USE!BU322)</f>
        <v>0</v>
      </c>
      <c r="BU21" s="5">
        <f>IF(USE!BV$538&lt;&gt;0,(1-BU$5)*USE!BV546/USE!BV$538,(1-BU$5)*USE!BV322)</f>
        <v>0</v>
      </c>
      <c r="BV21" s="5">
        <f>IF(USE!BW$538&lt;&gt;0,(1-BV$5)*USE!BW546/USE!BW$538,(1-BV$5)*USE!BW322)</f>
        <v>0</v>
      </c>
      <c r="BW21" s="5">
        <f>IF(USE!BX$538&lt;&gt;0,(1-BW$5)*USE!BX546/USE!BX$538,(1-BW$5)*USE!BX322)</f>
        <v>0</v>
      </c>
      <c r="BX21" s="5">
        <f>IF(USE!BY$538&lt;&gt;0,(1-BX$5)*USE!BY546/USE!BY$538,(1-BX$5)*USE!BY322)</f>
        <v>0</v>
      </c>
      <c r="BY21" s="5">
        <f>IF(USE!BZ$538&lt;&gt;0,(1-BY$5)*USE!BZ546/USE!BZ$538,(1-BY$5)*USE!BZ322)</f>
        <v>0</v>
      </c>
      <c r="BZ21" s="5">
        <f>IF(USE!CA$538&lt;&gt;0,(1-BZ$5)*USE!CA546/USE!CA$538,(1-BZ$5)*USE!CA322)</f>
        <v>0</v>
      </c>
      <c r="CA21" s="5">
        <f>IF(USE!CB$538&lt;&gt;0,(1-CA$5)*USE!CB546/USE!CB$538,(1-CA$5)*USE!CB322)</f>
        <v>0</v>
      </c>
      <c r="CB21" s="5">
        <f>IF(USE!CC$538&lt;&gt;0,(1-CB$5)*USE!CC546/USE!CC$538,(1-CB$5)*USE!CC322)</f>
        <v>0</v>
      </c>
      <c r="CC21" s="5">
        <f>IF(USE!CD$538&lt;&gt;0,(1-CC$5)*USE!CD546/USE!CD$538,(1-CC$5)*USE!CD322)</f>
        <v>0</v>
      </c>
      <c r="CD21" s="5">
        <f>IF(USE!CE$538&lt;&gt;0,(1-CD$5)*USE!CE546/USE!CE$538,(1-CD$5)*USE!CE322)</f>
        <v>0</v>
      </c>
      <c r="CE21" s="5">
        <f>IF(USE!CF$538&lt;&gt;0,(1-CE$5)*USE!CF546/USE!CF$538,(1-CE$5)*USE!CF322)</f>
        <v>0</v>
      </c>
      <c r="CF21" s="5">
        <f>IF(USE!CG$538&lt;&gt;0,(1-CF$5)*USE!CG546/USE!CG$538,(1-CF$5)*USE!CG322)</f>
        <v>0</v>
      </c>
      <c r="CG21" s="5">
        <f>IF(USE!CH$538&lt;&gt;0,(1-CG$5)*USE!CH546/USE!CH$538,(1-CG$5)*USE!CH322)</f>
        <v>2.363996106235964E-5</v>
      </c>
      <c r="CH21" s="5">
        <f>IF(USE!CI$538&lt;&gt;0,(1-CH$5)*USE!CI546/USE!CI$538,(1-CH$5)*USE!CI322)</f>
        <v>0</v>
      </c>
      <c r="CI21" s="5">
        <f>IF(USE!CJ$538&lt;&gt;0,(1-CI$5)*USE!CJ546/USE!CJ$538,(1-CI$5)*USE!CJ322)</f>
        <v>0</v>
      </c>
      <c r="CJ21" s="5">
        <f>IF(USE!CK$538&lt;&gt;0,(1-CJ$5)*USE!CK546/USE!CK$538,(1-CJ$5)*USE!CK322)</f>
        <v>0</v>
      </c>
      <c r="CK21" s="5">
        <f>IF(USE!CL$538&lt;&gt;0,(1-CK$5)*USE!CL546/USE!CL$538,(1-CK$5)*USE!CL322)</f>
        <v>0</v>
      </c>
      <c r="CL21" s="5">
        <f>IF(USE!CM$538&lt;&gt;0,(1-CL$5)*USE!CM546/USE!CM$538,(1-CL$5)*USE!CM322)</f>
        <v>0</v>
      </c>
      <c r="CM21" s="5">
        <f>IF(USE!CN$538&lt;&gt;0,(1-CM$5)*USE!CN546/USE!CN$538,(1-CM$5)*USE!CN322)</f>
        <v>0</v>
      </c>
      <c r="CN21" s="5">
        <f>IF(USE!CO$538&lt;&gt;0,(1-CN$5)*USE!CO546/USE!CO$538,(1-CN$5)*USE!CO322)</f>
        <v>0</v>
      </c>
      <c r="CO21" s="5">
        <f>IF(USE!CP$538&lt;&gt;0,(1-CO$5)*USE!CP546/USE!CP$538,(1-CO$5)*USE!CP322)</f>
        <v>0</v>
      </c>
      <c r="CP21" s="5">
        <f>IF(USE!CQ$538&lt;&gt;0,(1-CP$5)*USE!CQ546/USE!CQ$538,(1-CP$5)*USE!CQ322)</f>
        <v>0</v>
      </c>
      <c r="CQ21" s="5">
        <f>IF(USE!CR$538&lt;&gt;0,(1-CQ$5)*USE!CR546/USE!CR$538,(1-CQ$5)*USE!CR322)</f>
        <v>0</v>
      </c>
      <c r="CR21" s="5">
        <f>IF(USE!CS$538&lt;&gt;0,(1-CR$5)*USE!CS546/USE!CS$538,(1-CR$5)*USE!CS322)</f>
        <v>0</v>
      </c>
      <c r="CS21" s="5">
        <f>IF(USE!CT$538&lt;&gt;0,(1-CS$5)*USE!CT546/USE!CT$538,(1-CS$5)*USE!CT322)</f>
        <v>0</v>
      </c>
      <c r="CT21" s="5">
        <f>IF(USE!CU$538&lt;&gt;0,(1-CT$5)*USE!CU546/USE!CU$538,(1-CT$5)*USE!CU322)</f>
        <v>0</v>
      </c>
      <c r="CU21" s="5">
        <f>IF(USE!CV$538&lt;&gt;0,(1-CU$5)*USE!CV546/USE!CV$538,(1-CU$5)*USE!CV322)</f>
        <v>0</v>
      </c>
      <c r="CV21" s="5">
        <f>IF(USE!CW$538&lt;&gt;0,(1-CV$5)*USE!CW546/USE!CW$538,(1-CV$5)*USE!CW322)</f>
        <v>0</v>
      </c>
      <c r="CW21" s="5">
        <f>IF(USE!CX$538&lt;&gt;0,(1-CW$5)*USE!CX546/USE!CX$538,(1-CW$5)*USE!CX322)</f>
        <v>0</v>
      </c>
      <c r="CX21" s="5">
        <f>IF(USE!CY$538&lt;&gt;0,(1-CX$5)*USE!CY546/USE!CY$538,(1-CX$5)*USE!CY322)</f>
        <v>0</v>
      </c>
      <c r="CY21" s="5">
        <f>IF(USE!CZ$538&lt;&gt;0,(1-CY$5)*USE!CZ546/USE!CZ$538,(1-CY$5)*USE!CZ322)</f>
        <v>0</v>
      </c>
      <c r="CZ21" s="5">
        <f>IF(USE!DA$538&lt;&gt;0,(1-CZ$5)*USE!DA546/USE!DA$538,(1-CZ$5)*USE!DA322)</f>
        <v>0</v>
      </c>
      <c r="DA21" s="5">
        <f>IF(USE!DB$538&lt;&gt;0,(1-DA$5)*USE!DB546/USE!DB$538,(1-DA$5)*USE!DB322)</f>
        <v>0</v>
      </c>
      <c r="DB21" s="5">
        <f>IF(USE!DC$538&lt;&gt;0,(1-DB$5)*USE!DC546/USE!DC$538,(1-DB$5)*USE!DC322)</f>
        <v>0</v>
      </c>
      <c r="DC21" s="5">
        <f>IF(USE!DD$538&lt;&gt;0,(1-DC$5)*USE!DD546/USE!DD$538,(1-DC$5)*USE!DD322)</f>
        <v>0</v>
      </c>
      <c r="DD21" s="3"/>
    </row>
    <row r="22" spans="1:108" x14ac:dyDescent="0.35">
      <c r="A22" s="3"/>
      <c r="B22" s="99" t="s">
        <v>3960</v>
      </c>
      <c r="C22" s="5" t="s">
        <v>100</v>
      </c>
      <c r="D22" s="5">
        <f>IF(USE!E$538&lt;&gt;0,(1-D$5)*USE!E547/USE!E$538,(1-D$5)*USE!E323)</f>
        <v>0</v>
      </c>
      <c r="E22" s="5">
        <f>IF(USE!F$538&lt;&gt;0,(1-E$5)*USE!F547/USE!F$538,(1-E$5)*USE!F323)</f>
        <v>0</v>
      </c>
      <c r="F22" s="5">
        <f>IF(USE!G$538&lt;&gt;0,(1-F$5)*USE!G547/USE!G$538,(1-F$5)*USE!G323)</f>
        <v>0</v>
      </c>
      <c r="G22" s="5">
        <f>IF(USE!H$538&lt;&gt;0,(1-G$5)*USE!H547/USE!H$538,(1-G$5)*USE!H323)</f>
        <v>0</v>
      </c>
      <c r="H22" s="5">
        <f>IF(USE!I$538&lt;&gt;0,(1-H$5)*USE!I547/USE!I$538,(1-H$5)*USE!I323)</f>
        <v>0</v>
      </c>
      <c r="I22" s="5">
        <f>IF(USE!J$538&lt;&gt;0,(1-I$5)*USE!J547/USE!J$538,(1-I$5)*USE!J323)</f>
        <v>1.143795705293075E-2</v>
      </c>
      <c r="J22" s="5">
        <f>IF(USE!K$538&lt;&gt;0,(1-J$5)*USE!K547/USE!K$538,(1-J$5)*USE!K323)</f>
        <v>0</v>
      </c>
      <c r="K22" s="5">
        <f>IF(USE!L$538&lt;&gt;0,(1-K$5)*USE!L547/USE!L$538,(1-K$5)*USE!L323)</f>
        <v>0</v>
      </c>
      <c r="L22" s="5">
        <f>IF(USE!M$538&lt;&gt;0,(1-L$5)*USE!M547/USE!M$538,(1-L$5)*USE!M323)</f>
        <v>0</v>
      </c>
      <c r="M22" s="5">
        <f>IF(USE!N$538&lt;&gt;0,(1-M$5)*USE!N547/USE!N$538,(1-M$5)*USE!N323)</f>
        <v>0</v>
      </c>
      <c r="N22" s="5">
        <f>IF(USE!O$538&lt;&gt;0,(1-N$5)*USE!O547/USE!O$538,(1-N$5)*USE!O323)</f>
        <v>0</v>
      </c>
      <c r="O22" s="5">
        <f>IF(USE!P$538&lt;&gt;0,(1-O$5)*USE!P547/USE!P$538,(1-O$5)*USE!P323)</f>
        <v>0</v>
      </c>
      <c r="P22" s="5">
        <f>IF(USE!Q$538&lt;&gt;0,(1-P$5)*USE!Q547/USE!Q$538,(1-P$5)*USE!Q323)</f>
        <v>0</v>
      </c>
      <c r="Q22" s="5">
        <f>IF(USE!R$538&lt;&gt;0,(1-Q$5)*USE!R547/USE!R$538,(1-Q$5)*USE!R323)</f>
        <v>0</v>
      </c>
      <c r="R22" s="5">
        <f>IF(USE!S$538&lt;&gt;0,(1-R$5)*USE!S547/USE!S$538,(1-R$5)*USE!S323)</f>
        <v>0</v>
      </c>
      <c r="S22" s="5">
        <f>IF(USE!T$538&lt;&gt;0,(1-S$5)*USE!T547/USE!T$538,(1-S$5)*USE!T323)</f>
        <v>0</v>
      </c>
      <c r="T22" s="5">
        <f>IF(USE!U$538&lt;&gt;0,(1-T$5)*USE!U547/USE!U$538,(1-T$5)*USE!U323)</f>
        <v>0</v>
      </c>
      <c r="U22" s="5">
        <f>IF(USE!V$538&lt;&gt;0,(1-U$5)*USE!V547/USE!V$538,(1-U$5)*USE!V323)</f>
        <v>0</v>
      </c>
      <c r="V22" s="5">
        <f>IF(USE!W$538&lt;&gt;0,(1-V$5)*USE!W547/USE!W$538,(1-V$5)*USE!W323)</f>
        <v>0</v>
      </c>
      <c r="W22" s="5">
        <f>IF(USE!X$538&lt;&gt;0,(1-W$5)*USE!X547/USE!X$538,(1-W$5)*USE!X323)</f>
        <v>0</v>
      </c>
      <c r="X22" s="5">
        <f>IF(USE!Y$538&lt;&gt;0,(1-X$5)*USE!Y547/USE!Y$538,(1-X$5)*USE!Y323)</f>
        <v>0</v>
      </c>
      <c r="Y22" s="5">
        <f>IF(USE!Z$538&lt;&gt;0,(1-Y$5)*USE!Z547/USE!Z$538,(1-Y$5)*USE!Z323)</f>
        <v>0</v>
      </c>
      <c r="Z22" s="5">
        <f>IF(USE!AA$538&lt;&gt;0,(1-Z$5)*USE!AA547/USE!AA$538,(1-Z$5)*USE!AA323)</f>
        <v>0</v>
      </c>
      <c r="AA22" s="5">
        <f>IF(USE!AB$538&lt;&gt;0,(1-AA$5)*USE!AB547/USE!AB$538,(1-AA$5)*USE!AB323)</f>
        <v>0</v>
      </c>
      <c r="AB22" s="5">
        <f>IF(USE!AC$538&lt;&gt;0,(1-AB$5)*USE!AC547/USE!AC$538,(1-AB$5)*USE!AC323)</f>
        <v>0</v>
      </c>
      <c r="AC22" s="5">
        <f>IF(USE!AD$538&lt;&gt;0,(1-AC$5)*USE!AD547/USE!AD$538,(1-AC$5)*USE!AD323)</f>
        <v>0</v>
      </c>
      <c r="AD22" s="5">
        <f>IF(USE!AE$538&lt;&gt;0,(1-AD$5)*USE!AE547/USE!AE$538,(1-AD$5)*USE!AE323)</f>
        <v>0</v>
      </c>
      <c r="AE22" s="5">
        <f>IF(USE!AF$538&lt;&gt;0,(1-AE$5)*USE!AF547/USE!AF$538,(1-AE$5)*USE!AF323)</f>
        <v>0</v>
      </c>
      <c r="AF22" s="5">
        <f>IF(USE!AG$538&lt;&gt;0,(1-AF$5)*USE!AG547/USE!AG$538,(1-AF$5)*USE!AG323)</f>
        <v>0</v>
      </c>
      <c r="AG22" s="5">
        <f>IF(USE!AH$538&lt;&gt;0,(1-AG$5)*USE!AH547/USE!AH$538,(1-AG$5)*USE!AH323)</f>
        <v>0</v>
      </c>
      <c r="AH22" s="5">
        <f>IF(USE!AI$538&lt;&gt;0,(1-AH$5)*USE!AI547/USE!AI$538,(1-AH$5)*USE!AI323)</f>
        <v>0</v>
      </c>
      <c r="AI22" s="5">
        <f>IF(USE!AJ$538&lt;&gt;0,(1-AI$5)*USE!AJ547/USE!AJ$538,(1-AI$5)*USE!AJ323)</f>
        <v>0</v>
      </c>
      <c r="AJ22" s="5">
        <f>IF(USE!AK$538&lt;&gt;0,(1-AJ$5)*USE!AK547/USE!AK$538,(1-AJ$5)*USE!AK323)</f>
        <v>0</v>
      </c>
      <c r="AK22" s="5">
        <f>IF(USE!AL$538&lt;&gt;0,(1-AK$5)*USE!AL547/USE!AL$538,(1-AK$5)*USE!AL323)</f>
        <v>0</v>
      </c>
      <c r="AL22" s="5">
        <f>IF(USE!AM$538&lt;&gt;0,(1-AL$5)*USE!AM547/USE!AM$538,(1-AL$5)*USE!AM323)</f>
        <v>0</v>
      </c>
      <c r="AM22" s="5">
        <f>IF(USE!AN$538&lt;&gt;0,(1-AM$5)*USE!AN547/USE!AN$538,(1-AM$5)*USE!AN323)</f>
        <v>0</v>
      </c>
      <c r="AN22" s="5">
        <f>IF(USE!AO$538&lt;&gt;0,(1-AN$5)*USE!AO547/USE!AO$538,(1-AN$5)*USE!AO323)</f>
        <v>0</v>
      </c>
      <c r="AO22" s="5">
        <f>IF(USE!AP$538&lt;&gt;0,(1-AO$5)*USE!AP547/USE!AP$538,(1-AO$5)*USE!AP323)</f>
        <v>0</v>
      </c>
      <c r="AP22" s="5">
        <f>IF(USE!AQ$538&lt;&gt;0,(1-AP$5)*USE!AQ547/USE!AQ$538,(1-AP$5)*USE!AQ323)</f>
        <v>0</v>
      </c>
      <c r="AQ22" s="5">
        <f>IF(USE!AR$538&lt;&gt;0,(1-AQ$5)*USE!AR547/USE!AR$538,(1-AQ$5)*USE!AR323)</f>
        <v>0</v>
      </c>
      <c r="AR22" s="5">
        <f>IF(USE!AS$538&lt;&gt;0,(1-AR$5)*USE!AS547/USE!AS$538,(1-AR$5)*USE!AS323)</f>
        <v>0</v>
      </c>
      <c r="AS22" s="5">
        <f>IF(USE!AT$538&lt;&gt;0,(1-AS$5)*USE!AT547/USE!AT$538,(1-AS$5)*USE!AT323)</f>
        <v>0</v>
      </c>
      <c r="AT22" s="5">
        <f>IF(USE!AU$538&lt;&gt;0,(1-AT$5)*USE!AU547/USE!AU$538,(1-AT$5)*USE!AU323)</f>
        <v>0</v>
      </c>
      <c r="AU22" s="5">
        <f>IF(USE!AV$538&lt;&gt;0,(1-AU$5)*USE!AV547/USE!AV$538,(1-AU$5)*USE!AV323)</f>
        <v>0</v>
      </c>
      <c r="AV22" s="5">
        <f>IF(USE!AW$538&lt;&gt;0,(1-AV$5)*USE!AW547/USE!AW$538,(1-AV$5)*USE!AW323)</f>
        <v>0</v>
      </c>
      <c r="AW22" s="5">
        <f>IF(USE!AX$538&lt;&gt;0,(1-AW$5)*USE!AX547/USE!AX$538,(1-AW$5)*USE!AX323)</f>
        <v>0</v>
      </c>
      <c r="AX22" s="5">
        <f>IF(USE!AY$538&lt;&gt;0,(1-AX$5)*USE!AY547/USE!AY$538,(1-AX$5)*USE!AY323)</f>
        <v>0</v>
      </c>
      <c r="AY22" s="5">
        <f>IF(USE!AZ$538&lt;&gt;0,(1-AY$5)*USE!AZ547/USE!AZ$538,(1-AY$5)*USE!AZ323)</f>
        <v>0</v>
      </c>
      <c r="AZ22" s="5">
        <f>IF(USE!BA$538&lt;&gt;0,(1-AZ$5)*USE!BA547/USE!BA$538,(1-AZ$5)*USE!BA323)</f>
        <v>0</v>
      </c>
      <c r="BA22" s="5">
        <f>IF(USE!BB$538&lt;&gt;0,(1-BA$5)*USE!BB547/USE!BB$538,(1-BA$5)*USE!BB323)</f>
        <v>0</v>
      </c>
      <c r="BB22" s="5">
        <f>IF(USE!BC$538&lt;&gt;0,(1-BB$5)*USE!BC547/USE!BC$538,(1-BB$5)*USE!BC323)</f>
        <v>0</v>
      </c>
      <c r="BC22" s="5">
        <f>IF(USE!BD$538&lt;&gt;0,(1-BC$5)*USE!BD547/USE!BD$538,(1-BC$5)*USE!BD323)</f>
        <v>0</v>
      </c>
      <c r="BD22" s="5">
        <f>IF(USE!BE$538&lt;&gt;0,(1-BD$5)*USE!BE547/USE!BE$538,(1-BD$5)*USE!BE323)</f>
        <v>0</v>
      </c>
      <c r="BE22" s="5">
        <f>IF(USE!BF$538&lt;&gt;0,(1-BE$5)*USE!BF547/USE!BF$538,(1-BE$5)*USE!BF323)</f>
        <v>0</v>
      </c>
      <c r="BF22" s="5">
        <f>IF(USE!BG$538&lt;&gt;0,(1-BF$5)*USE!BG547/USE!BG$538,(1-BF$5)*USE!BG323)</f>
        <v>0</v>
      </c>
      <c r="BG22" s="5">
        <f>IF(USE!BH$538&lt;&gt;0,(1-BG$5)*USE!BH547/USE!BH$538,(1-BG$5)*USE!BH323)</f>
        <v>0</v>
      </c>
      <c r="BH22" s="5">
        <f>IF(USE!BI$538&lt;&gt;0,(1-BH$5)*USE!BI547/USE!BI$538,(1-BH$5)*USE!BI323)</f>
        <v>0</v>
      </c>
      <c r="BI22" s="5">
        <f>IF(USE!BJ$538&lt;&gt;0,(1-BI$5)*USE!BJ547/USE!BJ$538,(1-BI$5)*USE!BJ323)</f>
        <v>0</v>
      </c>
      <c r="BJ22" s="5">
        <f>IF(USE!BK$538&lt;&gt;0,(1-BJ$5)*USE!BK547/USE!BK$538,(1-BJ$5)*USE!BK323)</f>
        <v>0</v>
      </c>
      <c r="BK22" s="5">
        <f>IF(USE!BL$538&lt;&gt;0,(1-BK$5)*USE!BL547/USE!BL$538,(1-BK$5)*USE!BL323)</f>
        <v>0</v>
      </c>
      <c r="BL22" s="5">
        <f>IF(USE!BM$538&lt;&gt;0,(1-BL$5)*USE!BM547/USE!BM$538,(1-BL$5)*USE!BM323)</f>
        <v>0</v>
      </c>
      <c r="BM22" s="5">
        <f>IF(USE!BN$538&lt;&gt;0,(1-BM$5)*USE!BN547/USE!BN$538,(1-BM$5)*USE!BN323)</f>
        <v>0</v>
      </c>
      <c r="BN22" s="5">
        <f>IF(USE!BO$538&lt;&gt;0,(1-BN$5)*USE!BO547/USE!BO$538,(1-BN$5)*USE!BO323)</f>
        <v>0</v>
      </c>
      <c r="BO22" s="5">
        <f>IF(USE!BP$538&lt;&gt;0,(1-BO$5)*USE!BP547/USE!BP$538,(1-BO$5)*USE!BP323)</f>
        <v>0</v>
      </c>
      <c r="BP22" s="5">
        <f>IF(USE!BQ$538&lt;&gt;0,(1-BP$5)*USE!BQ547/USE!BQ$538,(1-BP$5)*USE!BQ323)</f>
        <v>0</v>
      </c>
      <c r="BQ22" s="5">
        <f>IF(USE!BR$538&lt;&gt;0,(1-BQ$5)*USE!BR547/USE!BR$538,(1-BQ$5)*USE!BR323)</f>
        <v>0</v>
      </c>
      <c r="BR22" s="5">
        <f>IF(USE!BS$538&lt;&gt;0,(1-BR$5)*USE!BS547/USE!BS$538,(1-BR$5)*USE!BS323)</f>
        <v>0</v>
      </c>
      <c r="BS22" s="5">
        <f>IF(USE!BT$538&lt;&gt;0,(1-BS$5)*USE!BT547/USE!BT$538,(1-BS$5)*USE!BT323)</f>
        <v>0</v>
      </c>
      <c r="BT22" s="5">
        <f>IF(USE!BU$538&lt;&gt;0,(1-BT$5)*USE!BU547/USE!BU$538,(1-BT$5)*USE!BU323)</f>
        <v>0</v>
      </c>
      <c r="BU22" s="5">
        <f>IF(USE!BV$538&lt;&gt;0,(1-BU$5)*USE!BV547/USE!BV$538,(1-BU$5)*USE!BV323)</f>
        <v>0</v>
      </c>
      <c r="BV22" s="5">
        <f>IF(USE!BW$538&lt;&gt;0,(1-BV$5)*USE!BW547/USE!BW$538,(1-BV$5)*USE!BW323)</f>
        <v>0</v>
      </c>
      <c r="BW22" s="5">
        <f>IF(USE!BX$538&lt;&gt;0,(1-BW$5)*USE!BX547/USE!BX$538,(1-BW$5)*USE!BX323)</f>
        <v>0</v>
      </c>
      <c r="BX22" s="5">
        <f>IF(USE!BY$538&lt;&gt;0,(1-BX$5)*USE!BY547/USE!BY$538,(1-BX$5)*USE!BY323)</f>
        <v>0</v>
      </c>
      <c r="BY22" s="5">
        <f>IF(USE!BZ$538&lt;&gt;0,(1-BY$5)*USE!BZ547/USE!BZ$538,(1-BY$5)*USE!BZ323)</f>
        <v>0</v>
      </c>
      <c r="BZ22" s="5">
        <f>IF(USE!CA$538&lt;&gt;0,(1-BZ$5)*USE!CA547/USE!CA$538,(1-BZ$5)*USE!CA323)</f>
        <v>0</v>
      </c>
      <c r="CA22" s="5">
        <f>IF(USE!CB$538&lt;&gt;0,(1-CA$5)*USE!CB547/USE!CB$538,(1-CA$5)*USE!CB323)</f>
        <v>0</v>
      </c>
      <c r="CB22" s="5">
        <f>IF(USE!CC$538&lt;&gt;0,(1-CB$5)*USE!CC547/USE!CC$538,(1-CB$5)*USE!CC323)</f>
        <v>8.2402174131041808E-5</v>
      </c>
      <c r="CC22" s="5">
        <f>IF(USE!CD$538&lt;&gt;0,(1-CC$5)*USE!CD547/USE!CD$538,(1-CC$5)*USE!CD323)</f>
        <v>0</v>
      </c>
      <c r="CD22" s="5">
        <f>IF(USE!CE$538&lt;&gt;0,(1-CD$5)*USE!CE547/USE!CE$538,(1-CD$5)*USE!CE323)</f>
        <v>0</v>
      </c>
      <c r="CE22" s="5">
        <f>IF(USE!CF$538&lt;&gt;0,(1-CE$5)*USE!CF547/USE!CF$538,(1-CE$5)*USE!CF323)</f>
        <v>0</v>
      </c>
      <c r="CF22" s="5">
        <f>IF(USE!CG$538&lt;&gt;0,(1-CF$5)*USE!CG547/USE!CG$538,(1-CF$5)*USE!CG323)</f>
        <v>0</v>
      </c>
      <c r="CG22" s="5">
        <f>IF(USE!CH$538&lt;&gt;0,(1-CG$5)*USE!CH547/USE!CH$538,(1-CG$5)*USE!CH323)</f>
        <v>4.1022336600193425E-4</v>
      </c>
      <c r="CH22" s="5">
        <f>IF(USE!CI$538&lt;&gt;0,(1-CH$5)*USE!CI547/USE!CI$538,(1-CH$5)*USE!CI323)</f>
        <v>0</v>
      </c>
      <c r="CI22" s="5">
        <f>IF(USE!CJ$538&lt;&gt;0,(1-CI$5)*USE!CJ547/USE!CJ$538,(1-CI$5)*USE!CJ323)</f>
        <v>0</v>
      </c>
      <c r="CJ22" s="5">
        <f>IF(USE!CK$538&lt;&gt;0,(1-CJ$5)*USE!CK547/USE!CK$538,(1-CJ$5)*USE!CK323)</f>
        <v>0</v>
      </c>
      <c r="CK22" s="5">
        <f>IF(USE!CL$538&lt;&gt;0,(1-CK$5)*USE!CL547/USE!CL$538,(1-CK$5)*USE!CL323)</f>
        <v>0</v>
      </c>
      <c r="CL22" s="5">
        <f>IF(USE!CM$538&lt;&gt;0,(1-CL$5)*USE!CM547/USE!CM$538,(1-CL$5)*USE!CM323)</f>
        <v>0</v>
      </c>
      <c r="CM22" s="5">
        <f>IF(USE!CN$538&lt;&gt;0,(1-CM$5)*USE!CN547/USE!CN$538,(1-CM$5)*USE!CN323)</f>
        <v>0</v>
      </c>
      <c r="CN22" s="5">
        <f>IF(USE!CO$538&lt;&gt;0,(1-CN$5)*USE!CO547/USE!CO$538,(1-CN$5)*USE!CO323)</f>
        <v>0</v>
      </c>
      <c r="CO22" s="5">
        <f>IF(USE!CP$538&lt;&gt;0,(1-CO$5)*USE!CP547/USE!CP$538,(1-CO$5)*USE!CP323)</f>
        <v>0</v>
      </c>
      <c r="CP22" s="5">
        <f>IF(USE!CQ$538&lt;&gt;0,(1-CP$5)*USE!CQ547/USE!CQ$538,(1-CP$5)*USE!CQ323)</f>
        <v>0</v>
      </c>
      <c r="CQ22" s="5">
        <f>IF(USE!CR$538&lt;&gt;0,(1-CQ$5)*USE!CR547/USE!CR$538,(1-CQ$5)*USE!CR323)</f>
        <v>0</v>
      </c>
      <c r="CR22" s="5">
        <f>IF(USE!CS$538&lt;&gt;0,(1-CR$5)*USE!CS547/USE!CS$538,(1-CR$5)*USE!CS323)</f>
        <v>0</v>
      </c>
      <c r="CS22" s="5">
        <f>IF(USE!CT$538&lt;&gt;0,(1-CS$5)*USE!CT547/USE!CT$538,(1-CS$5)*USE!CT323)</f>
        <v>0</v>
      </c>
      <c r="CT22" s="5">
        <f>IF(USE!CU$538&lt;&gt;0,(1-CT$5)*USE!CU547/USE!CU$538,(1-CT$5)*USE!CU323)</f>
        <v>0</v>
      </c>
      <c r="CU22" s="5">
        <f>IF(USE!CV$538&lt;&gt;0,(1-CU$5)*USE!CV547/USE!CV$538,(1-CU$5)*USE!CV323)</f>
        <v>0</v>
      </c>
      <c r="CV22" s="5">
        <f>IF(USE!CW$538&lt;&gt;0,(1-CV$5)*USE!CW547/USE!CW$538,(1-CV$5)*USE!CW323)</f>
        <v>0</v>
      </c>
      <c r="CW22" s="5">
        <f>IF(USE!CX$538&lt;&gt;0,(1-CW$5)*USE!CX547/USE!CX$538,(1-CW$5)*USE!CX323)</f>
        <v>0</v>
      </c>
      <c r="CX22" s="5">
        <f>IF(USE!CY$538&lt;&gt;0,(1-CX$5)*USE!CY547/USE!CY$538,(1-CX$5)*USE!CY323)</f>
        <v>0</v>
      </c>
      <c r="CY22" s="5">
        <f>IF(USE!CZ$538&lt;&gt;0,(1-CY$5)*USE!CZ547/USE!CZ$538,(1-CY$5)*USE!CZ323)</f>
        <v>0</v>
      </c>
      <c r="CZ22" s="5">
        <f>IF(USE!DA$538&lt;&gt;0,(1-CZ$5)*USE!DA547/USE!DA$538,(1-CZ$5)*USE!DA323)</f>
        <v>0</v>
      </c>
      <c r="DA22" s="5">
        <f>IF(USE!DB$538&lt;&gt;0,(1-DA$5)*USE!DB547/USE!DB$538,(1-DA$5)*USE!DB323)</f>
        <v>0</v>
      </c>
      <c r="DB22" s="5">
        <f>IF(USE!DC$538&lt;&gt;0,(1-DB$5)*USE!DC547/USE!DC$538,(1-DB$5)*USE!DC323)</f>
        <v>0</v>
      </c>
      <c r="DC22" s="5">
        <f>IF(USE!DD$538&lt;&gt;0,(1-DC$5)*USE!DD547/USE!DD$538,(1-DC$5)*USE!DD323)</f>
        <v>0</v>
      </c>
      <c r="DD22" s="3"/>
    </row>
    <row r="23" spans="1:108" x14ac:dyDescent="0.35">
      <c r="A23" s="3"/>
      <c r="B23" s="99" t="s">
        <v>3961</v>
      </c>
      <c r="C23" s="5" t="s">
        <v>101</v>
      </c>
      <c r="D23" s="5">
        <f>IF(USE!E$538&lt;&gt;0,(1-D$5)*USE!E548/USE!E$538,(1-D$5)*USE!E324)</f>
        <v>0</v>
      </c>
      <c r="E23" s="5">
        <f>IF(USE!F$538&lt;&gt;0,(1-E$5)*USE!F548/USE!F$538,(1-E$5)*USE!F324)</f>
        <v>0</v>
      </c>
      <c r="F23" s="5">
        <f>IF(USE!G$538&lt;&gt;0,(1-F$5)*USE!G548/USE!G$538,(1-F$5)*USE!G324)</f>
        <v>0</v>
      </c>
      <c r="G23" s="5">
        <f>IF(USE!H$538&lt;&gt;0,(1-G$5)*USE!H548/USE!H$538,(1-G$5)*USE!H324)</f>
        <v>0</v>
      </c>
      <c r="H23" s="5">
        <f>IF(USE!I$538&lt;&gt;0,(1-H$5)*USE!I548/USE!I$538,(1-H$5)*USE!I324)</f>
        <v>0</v>
      </c>
      <c r="I23" s="5">
        <f>IF(USE!J$538&lt;&gt;0,(1-I$5)*USE!J548/USE!J$538,(1-I$5)*USE!J324)</f>
        <v>0</v>
      </c>
      <c r="J23" s="5">
        <f>IF(USE!K$538&lt;&gt;0,(1-J$5)*USE!K548/USE!K$538,(1-J$5)*USE!K324)</f>
        <v>1.143795705293075E-2</v>
      </c>
      <c r="K23" s="5">
        <f>IF(USE!L$538&lt;&gt;0,(1-K$5)*USE!L548/USE!L$538,(1-K$5)*USE!L324)</f>
        <v>0</v>
      </c>
      <c r="L23" s="5">
        <f>IF(USE!M$538&lt;&gt;0,(1-L$5)*USE!M548/USE!M$538,(1-L$5)*USE!M324)</f>
        <v>0</v>
      </c>
      <c r="M23" s="5">
        <f>IF(USE!N$538&lt;&gt;0,(1-M$5)*USE!N548/USE!N$538,(1-M$5)*USE!N324)</f>
        <v>0</v>
      </c>
      <c r="N23" s="5">
        <f>IF(USE!O$538&lt;&gt;0,(1-N$5)*USE!O548/USE!O$538,(1-N$5)*USE!O324)</f>
        <v>0</v>
      </c>
      <c r="O23" s="5">
        <f>IF(USE!P$538&lt;&gt;0,(1-O$5)*USE!P548/USE!P$538,(1-O$5)*USE!P324)</f>
        <v>0</v>
      </c>
      <c r="P23" s="5">
        <f>IF(USE!Q$538&lt;&gt;0,(1-P$5)*USE!Q548/USE!Q$538,(1-P$5)*USE!Q324)</f>
        <v>0</v>
      </c>
      <c r="Q23" s="5">
        <f>IF(USE!R$538&lt;&gt;0,(1-Q$5)*USE!R548/USE!R$538,(1-Q$5)*USE!R324)</f>
        <v>0</v>
      </c>
      <c r="R23" s="5">
        <f>IF(USE!S$538&lt;&gt;0,(1-R$5)*USE!S548/USE!S$538,(1-R$5)*USE!S324)</f>
        <v>0</v>
      </c>
      <c r="S23" s="5">
        <f>IF(USE!T$538&lt;&gt;0,(1-S$5)*USE!T548/USE!T$538,(1-S$5)*USE!T324)</f>
        <v>0</v>
      </c>
      <c r="T23" s="5">
        <f>IF(USE!U$538&lt;&gt;0,(1-T$5)*USE!U548/USE!U$538,(1-T$5)*USE!U324)</f>
        <v>0</v>
      </c>
      <c r="U23" s="5">
        <f>IF(USE!V$538&lt;&gt;0,(1-U$5)*USE!V548/USE!V$538,(1-U$5)*USE!V324)</f>
        <v>0</v>
      </c>
      <c r="V23" s="5">
        <f>IF(USE!W$538&lt;&gt;0,(1-V$5)*USE!W548/USE!W$538,(1-V$5)*USE!W324)</f>
        <v>0</v>
      </c>
      <c r="W23" s="5">
        <f>IF(USE!X$538&lt;&gt;0,(1-W$5)*USE!X548/USE!X$538,(1-W$5)*USE!X324)</f>
        <v>0</v>
      </c>
      <c r="X23" s="5">
        <f>IF(USE!Y$538&lt;&gt;0,(1-X$5)*USE!Y548/USE!Y$538,(1-X$5)*USE!Y324)</f>
        <v>0</v>
      </c>
      <c r="Y23" s="5">
        <f>IF(USE!Z$538&lt;&gt;0,(1-Y$5)*USE!Z548/USE!Z$538,(1-Y$5)*USE!Z324)</f>
        <v>0</v>
      </c>
      <c r="Z23" s="5">
        <f>IF(USE!AA$538&lt;&gt;0,(1-Z$5)*USE!AA548/USE!AA$538,(1-Z$5)*USE!AA324)</f>
        <v>0</v>
      </c>
      <c r="AA23" s="5">
        <f>IF(USE!AB$538&lt;&gt;0,(1-AA$5)*USE!AB548/USE!AB$538,(1-AA$5)*USE!AB324)</f>
        <v>0</v>
      </c>
      <c r="AB23" s="5">
        <f>IF(USE!AC$538&lt;&gt;0,(1-AB$5)*USE!AC548/USE!AC$538,(1-AB$5)*USE!AC324)</f>
        <v>0</v>
      </c>
      <c r="AC23" s="5">
        <f>IF(USE!AD$538&lt;&gt;0,(1-AC$5)*USE!AD548/USE!AD$538,(1-AC$5)*USE!AD324)</f>
        <v>0</v>
      </c>
      <c r="AD23" s="5">
        <f>IF(USE!AE$538&lt;&gt;0,(1-AD$5)*USE!AE548/USE!AE$538,(1-AD$5)*USE!AE324)</f>
        <v>0</v>
      </c>
      <c r="AE23" s="5">
        <f>IF(USE!AF$538&lt;&gt;0,(1-AE$5)*USE!AF548/USE!AF$538,(1-AE$5)*USE!AF324)</f>
        <v>0</v>
      </c>
      <c r="AF23" s="5">
        <f>IF(USE!AG$538&lt;&gt;0,(1-AF$5)*USE!AG548/USE!AG$538,(1-AF$5)*USE!AG324)</f>
        <v>0</v>
      </c>
      <c r="AG23" s="5">
        <f>IF(USE!AH$538&lt;&gt;0,(1-AG$5)*USE!AH548/USE!AH$538,(1-AG$5)*USE!AH324)</f>
        <v>0</v>
      </c>
      <c r="AH23" s="5">
        <f>IF(USE!AI$538&lt;&gt;0,(1-AH$5)*USE!AI548/USE!AI$538,(1-AH$5)*USE!AI324)</f>
        <v>0</v>
      </c>
      <c r="AI23" s="5">
        <f>IF(USE!AJ$538&lt;&gt;0,(1-AI$5)*USE!AJ548/USE!AJ$538,(1-AI$5)*USE!AJ324)</f>
        <v>0</v>
      </c>
      <c r="AJ23" s="5">
        <f>IF(USE!AK$538&lt;&gt;0,(1-AJ$5)*USE!AK548/USE!AK$538,(1-AJ$5)*USE!AK324)</f>
        <v>0</v>
      </c>
      <c r="AK23" s="5">
        <f>IF(USE!AL$538&lt;&gt;0,(1-AK$5)*USE!AL548/USE!AL$538,(1-AK$5)*USE!AL324)</f>
        <v>0</v>
      </c>
      <c r="AL23" s="5">
        <f>IF(USE!AM$538&lt;&gt;0,(1-AL$5)*USE!AM548/USE!AM$538,(1-AL$5)*USE!AM324)</f>
        <v>0</v>
      </c>
      <c r="AM23" s="5">
        <f>IF(USE!AN$538&lt;&gt;0,(1-AM$5)*USE!AN548/USE!AN$538,(1-AM$5)*USE!AN324)</f>
        <v>0</v>
      </c>
      <c r="AN23" s="5">
        <f>IF(USE!AO$538&lt;&gt;0,(1-AN$5)*USE!AO548/USE!AO$538,(1-AN$5)*USE!AO324)</f>
        <v>0</v>
      </c>
      <c r="AO23" s="5">
        <f>IF(USE!AP$538&lt;&gt;0,(1-AO$5)*USE!AP548/USE!AP$538,(1-AO$5)*USE!AP324)</f>
        <v>0</v>
      </c>
      <c r="AP23" s="5">
        <f>IF(USE!AQ$538&lt;&gt;0,(1-AP$5)*USE!AQ548/USE!AQ$538,(1-AP$5)*USE!AQ324)</f>
        <v>0</v>
      </c>
      <c r="AQ23" s="5">
        <f>IF(USE!AR$538&lt;&gt;0,(1-AQ$5)*USE!AR548/USE!AR$538,(1-AQ$5)*USE!AR324)</f>
        <v>0</v>
      </c>
      <c r="AR23" s="5">
        <f>IF(USE!AS$538&lt;&gt;0,(1-AR$5)*USE!AS548/USE!AS$538,(1-AR$5)*USE!AS324)</f>
        <v>0</v>
      </c>
      <c r="AS23" s="5">
        <f>IF(USE!AT$538&lt;&gt;0,(1-AS$5)*USE!AT548/USE!AT$538,(1-AS$5)*USE!AT324)</f>
        <v>0</v>
      </c>
      <c r="AT23" s="5">
        <f>IF(USE!AU$538&lt;&gt;0,(1-AT$5)*USE!AU548/USE!AU$538,(1-AT$5)*USE!AU324)</f>
        <v>0</v>
      </c>
      <c r="AU23" s="5">
        <f>IF(USE!AV$538&lt;&gt;0,(1-AU$5)*USE!AV548/USE!AV$538,(1-AU$5)*USE!AV324)</f>
        <v>0</v>
      </c>
      <c r="AV23" s="5">
        <f>IF(USE!AW$538&lt;&gt;0,(1-AV$5)*USE!AW548/USE!AW$538,(1-AV$5)*USE!AW324)</f>
        <v>0</v>
      </c>
      <c r="AW23" s="5">
        <f>IF(USE!AX$538&lt;&gt;0,(1-AW$5)*USE!AX548/USE!AX$538,(1-AW$5)*USE!AX324)</f>
        <v>0</v>
      </c>
      <c r="AX23" s="5">
        <f>IF(USE!AY$538&lt;&gt;0,(1-AX$5)*USE!AY548/USE!AY$538,(1-AX$5)*USE!AY324)</f>
        <v>0</v>
      </c>
      <c r="AY23" s="5">
        <f>IF(USE!AZ$538&lt;&gt;0,(1-AY$5)*USE!AZ548/USE!AZ$538,(1-AY$5)*USE!AZ324)</f>
        <v>0</v>
      </c>
      <c r="AZ23" s="5">
        <f>IF(USE!BA$538&lt;&gt;0,(1-AZ$5)*USE!BA548/USE!BA$538,(1-AZ$5)*USE!BA324)</f>
        <v>0</v>
      </c>
      <c r="BA23" s="5">
        <f>IF(USE!BB$538&lt;&gt;0,(1-BA$5)*USE!BB548/USE!BB$538,(1-BA$5)*USE!BB324)</f>
        <v>0</v>
      </c>
      <c r="BB23" s="5">
        <f>IF(USE!BC$538&lt;&gt;0,(1-BB$5)*USE!BC548/USE!BC$538,(1-BB$5)*USE!BC324)</f>
        <v>0</v>
      </c>
      <c r="BC23" s="5">
        <f>IF(USE!BD$538&lt;&gt;0,(1-BC$5)*USE!BD548/USE!BD$538,(1-BC$5)*USE!BD324)</f>
        <v>0</v>
      </c>
      <c r="BD23" s="5">
        <f>IF(USE!BE$538&lt;&gt;0,(1-BD$5)*USE!BE548/USE!BE$538,(1-BD$5)*USE!BE324)</f>
        <v>0</v>
      </c>
      <c r="BE23" s="5">
        <f>IF(USE!BF$538&lt;&gt;0,(1-BE$5)*USE!BF548/USE!BF$538,(1-BE$5)*USE!BF324)</f>
        <v>0</v>
      </c>
      <c r="BF23" s="5">
        <f>IF(USE!BG$538&lt;&gt;0,(1-BF$5)*USE!BG548/USE!BG$538,(1-BF$5)*USE!BG324)</f>
        <v>0</v>
      </c>
      <c r="BG23" s="5">
        <f>IF(USE!BH$538&lt;&gt;0,(1-BG$5)*USE!BH548/USE!BH$538,(1-BG$5)*USE!BH324)</f>
        <v>0</v>
      </c>
      <c r="BH23" s="5">
        <f>IF(USE!BI$538&lt;&gt;0,(1-BH$5)*USE!BI548/USE!BI$538,(1-BH$5)*USE!BI324)</f>
        <v>0</v>
      </c>
      <c r="BI23" s="5">
        <f>IF(USE!BJ$538&lt;&gt;0,(1-BI$5)*USE!BJ548/USE!BJ$538,(1-BI$5)*USE!BJ324)</f>
        <v>0</v>
      </c>
      <c r="BJ23" s="5">
        <f>IF(USE!BK$538&lt;&gt;0,(1-BJ$5)*USE!BK548/USE!BK$538,(1-BJ$5)*USE!BK324)</f>
        <v>0</v>
      </c>
      <c r="BK23" s="5">
        <f>IF(USE!BL$538&lt;&gt;0,(1-BK$5)*USE!BL548/USE!BL$538,(1-BK$5)*USE!BL324)</f>
        <v>0</v>
      </c>
      <c r="BL23" s="5">
        <f>IF(USE!BM$538&lt;&gt;0,(1-BL$5)*USE!BM548/USE!BM$538,(1-BL$5)*USE!BM324)</f>
        <v>0</v>
      </c>
      <c r="BM23" s="5">
        <f>IF(USE!BN$538&lt;&gt;0,(1-BM$5)*USE!BN548/USE!BN$538,(1-BM$5)*USE!BN324)</f>
        <v>0</v>
      </c>
      <c r="BN23" s="5">
        <f>IF(USE!BO$538&lt;&gt;0,(1-BN$5)*USE!BO548/USE!BO$538,(1-BN$5)*USE!BO324)</f>
        <v>0</v>
      </c>
      <c r="BO23" s="5">
        <f>IF(USE!BP$538&lt;&gt;0,(1-BO$5)*USE!BP548/USE!BP$538,(1-BO$5)*USE!BP324)</f>
        <v>0</v>
      </c>
      <c r="BP23" s="5">
        <f>IF(USE!BQ$538&lt;&gt;0,(1-BP$5)*USE!BQ548/USE!BQ$538,(1-BP$5)*USE!BQ324)</f>
        <v>0</v>
      </c>
      <c r="BQ23" s="5">
        <f>IF(USE!BR$538&lt;&gt;0,(1-BQ$5)*USE!BR548/USE!BR$538,(1-BQ$5)*USE!BR324)</f>
        <v>0</v>
      </c>
      <c r="BR23" s="5">
        <f>IF(USE!BS$538&lt;&gt;0,(1-BR$5)*USE!BS548/USE!BS$538,(1-BR$5)*USE!BS324)</f>
        <v>0</v>
      </c>
      <c r="BS23" s="5">
        <f>IF(USE!BT$538&lt;&gt;0,(1-BS$5)*USE!BT548/USE!BT$538,(1-BS$5)*USE!BT324)</f>
        <v>0</v>
      </c>
      <c r="BT23" s="5">
        <f>IF(USE!BU$538&lt;&gt;0,(1-BT$5)*USE!BU548/USE!BU$538,(1-BT$5)*USE!BU324)</f>
        <v>0</v>
      </c>
      <c r="BU23" s="5">
        <f>IF(USE!BV$538&lt;&gt;0,(1-BU$5)*USE!BV548/USE!BV$538,(1-BU$5)*USE!BV324)</f>
        <v>0</v>
      </c>
      <c r="BV23" s="5">
        <f>IF(USE!BW$538&lt;&gt;0,(1-BV$5)*USE!BW548/USE!BW$538,(1-BV$5)*USE!BW324)</f>
        <v>0</v>
      </c>
      <c r="BW23" s="5">
        <f>IF(USE!BX$538&lt;&gt;0,(1-BW$5)*USE!BX548/USE!BX$538,(1-BW$5)*USE!BX324)</f>
        <v>0</v>
      </c>
      <c r="BX23" s="5">
        <f>IF(USE!BY$538&lt;&gt;0,(1-BX$5)*USE!BY548/USE!BY$538,(1-BX$5)*USE!BY324)</f>
        <v>0</v>
      </c>
      <c r="BY23" s="5">
        <f>IF(USE!BZ$538&lt;&gt;0,(1-BY$5)*USE!BZ548/USE!BZ$538,(1-BY$5)*USE!BZ324)</f>
        <v>0</v>
      </c>
      <c r="BZ23" s="5">
        <f>IF(USE!CA$538&lt;&gt;0,(1-BZ$5)*USE!CA548/USE!CA$538,(1-BZ$5)*USE!CA324)</f>
        <v>0</v>
      </c>
      <c r="CA23" s="5">
        <f>IF(USE!CB$538&lt;&gt;0,(1-CA$5)*USE!CB548/USE!CB$538,(1-CA$5)*USE!CB324)</f>
        <v>0</v>
      </c>
      <c r="CB23" s="5">
        <f>IF(USE!CC$538&lt;&gt;0,(1-CB$5)*USE!CC548/USE!CC$538,(1-CB$5)*USE!CC324)</f>
        <v>8.3160842700493449E-5</v>
      </c>
      <c r="CC23" s="5">
        <f>IF(USE!CD$538&lt;&gt;0,(1-CC$5)*USE!CD548/USE!CD$538,(1-CC$5)*USE!CD324)</f>
        <v>0</v>
      </c>
      <c r="CD23" s="5">
        <f>IF(USE!CE$538&lt;&gt;0,(1-CD$5)*USE!CE548/USE!CE$538,(1-CD$5)*USE!CE324)</f>
        <v>0</v>
      </c>
      <c r="CE23" s="5">
        <f>IF(USE!CF$538&lt;&gt;0,(1-CE$5)*USE!CF548/USE!CF$538,(1-CE$5)*USE!CF324)</f>
        <v>0</v>
      </c>
      <c r="CF23" s="5">
        <f>IF(USE!CG$538&lt;&gt;0,(1-CF$5)*USE!CG548/USE!CG$538,(1-CF$5)*USE!CG324)</f>
        <v>0</v>
      </c>
      <c r="CG23" s="5">
        <f>IF(USE!CH$538&lt;&gt;0,(1-CG$5)*USE!CH548/USE!CH$538,(1-CG$5)*USE!CH324)</f>
        <v>4.1400025147276414E-4</v>
      </c>
      <c r="CH23" s="5">
        <f>IF(USE!CI$538&lt;&gt;0,(1-CH$5)*USE!CI548/USE!CI$538,(1-CH$5)*USE!CI324)</f>
        <v>0</v>
      </c>
      <c r="CI23" s="5">
        <f>IF(USE!CJ$538&lt;&gt;0,(1-CI$5)*USE!CJ548/USE!CJ$538,(1-CI$5)*USE!CJ324)</f>
        <v>0</v>
      </c>
      <c r="CJ23" s="5">
        <f>IF(USE!CK$538&lt;&gt;0,(1-CJ$5)*USE!CK548/USE!CK$538,(1-CJ$5)*USE!CK324)</f>
        <v>0</v>
      </c>
      <c r="CK23" s="5">
        <f>IF(USE!CL$538&lt;&gt;0,(1-CK$5)*USE!CL548/USE!CL$538,(1-CK$5)*USE!CL324)</f>
        <v>0</v>
      </c>
      <c r="CL23" s="5">
        <f>IF(USE!CM$538&lt;&gt;0,(1-CL$5)*USE!CM548/USE!CM$538,(1-CL$5)*USE!CM324)</f>
        <v>0</v>
      </c>
      <c r="CM23" s="5">
        <f>IF(USE!CN$538&lt;&gt;0,(1-CM$5)*USE!CN548/USE!CN$538,(1-CM$5)*USE!CN324)</f>
        <v>0</v>
      </c>
      <c r="CN23" s="5">
        <f>IF(USE!CO$538&lt;&gt;0,(1-CN$5)*USE!CO548/USE!CO$538,(1-CN$5)*USE!CO324)</f>
        <v>0</v>
      </c>
      <c r="CO23" s="5">
        <f>IF(USE!CP$538&lt;&gt;0,(1-CO$5)*USE!CP548/USE!CP$538,(1-CO$5)*USE!CP324)</f>
        <v>0</v>
      </c>
      <c r="CP23" s="5">
        <f>IF(USE!CQ$538&lt;&gt;0,(1-CP$5)*USE!CQ548/USE!CQ$538,(1-CP$5)*USE!CQ324)</f>
        <v>0</v>
      </c>
      <c r="CQ23" s="5">
        <f>IF(USE!CR$538&lt;&gt;0,(1-CQ$5)*USE!CR548/USE!CR$538,(1-CQ$5)*USE!CR324)</f>
        <v>0</v>
      </c>
      <c r="CR23" s="5">
        <f>IF(USE!CS$538&lt;&gt;0,(1-CR$5)*USE!CS548/USE!CS$538,(1-CR$5)*USE!CS324)</f>
        <v>0</v>
      </c>
      <c r="CS23" s="5">
        <f>IF(USE!CT$538&lt;&gt;0,(1-CS$5)*USE!CT548/USE!CT$538,(1-CS$5)*USE!CT324)</f>
        <v>0</v>
      </c>
      <c r="CT23" s="5">
        <f>IF(USE!CU$538&lt;&gt;0,(1-CT$5)*USE!CU548/USE!CU$538,(1-CT$5)*USE!CU324)</f>
        <v>0</v>
      </c>
      <c r="CU23" s="5">
        <f>IF(USE!CV$538&lt;&gt;0,(1-CU$5)*USE!CV548/USE!CV$538,(1-CU$5)*USE!CV324)</f>
        <v>0</v>
      </c>
      <c r="CV23" s="5">
        <f>IF(USE!CW$538&lt;&gt;0,(1-CV$5)*USE!CW548/USE!CW$538,(1-CV$5)*USE!CW324)</f>
        <v>0</v>
      </c>
      <c r="CW23" s="5">
        <f>IF(USE!CX$538&lt;&gt;0,(1-CW$5)*USE!CX548/USE!CX$538,(1-CW$5)*USE!CX324)</f>
        <v>0</v>
      </c>
      <c r="CX23" s="5">
        <f>IF(USE!CY$538&lt;&gt;0,(1-CX$5)*USE!CY548/USE!CY$538,(1-CX$5)*USE!CY324)</f>
        <v>0</v>
      </c>
      <c r="CY23" s="5">
        <f>IF(USE!CZ$538&lt;&gt;0,(1-CY$5)*USE!CZ548/USE!CZ$538,(1-CY$5)*USE!CZ324)</f>
        <v>0</v>
      </c>
      <c r="CZ23" s="5">
        <f>IF(USE!DA$538&lt;&gt;0,(1-CZ$5)*USE!DA548/USE!DA$538,(1-CZ$5)*USE!DA324)</f>
        <v>0</v>
      </c>
      <c r="DA23" s="5">
        <f>IF(USE!DB$538&lt;&gt;0,(1-DA$5)*USE!DB548/USE!DB$538,(1-DA$5)*USE!DB324)</f>
        <v>0</v>
      </c>
      <c r="DB23" s="5">
        <f>IF(USE!DC$538&lt;&gt;0,(1-DB$5)*USE!DC548/USE!DC$538,(1-DB$5)*USE!DC324)</f>
        <v>0</v>
      </c>
      <c r="DC23" s="5">
        <f>IF(USE!DD$538&lt;&gt;0,(1-DC$5)*USE!DD548/USE!DD$538,(1-DC$5)*USE!DD324)</f>
        <v>0</v>
      </c>
      <c r="DD23" s="3"/>
    </row>
    <row r="24" spans="1:108" x14ac:dyDescent="0.35">
      <c r="A24" s="3"/>
      <c r="B24" s="99" t="s">
        <v>3962</v>
      </c>
      <c r="C24" s="5" t="s">
        <v>99</v>
      </c>
      <c r="D24" s="5">
        <f>IF(USE!E$538&lt;&gt;0,(1-D$5)*USE!E549/USE!E$538,(1-D$5)*USE!E325)</f>
        <v>0</v>
      </c>
      <c r="E24" s="5">
        <f>IF(USE!F$538&lt;&gt;0,(1-E$5)*USE!F549/USE!F$538,(1-E$5)*USE!F325)</f>
        <v>0</v>
      </c>
      <c r="F24" s="5">
        <f>IF(USE!G$538&lt;&gt;0,(1-F$5)*USE!G549/USE!G$538,(1-F$5)*USE!G325)</f>
        <v>0</v>
      </c>
      <c r="G24" s="5">
        <f>IF(USE!H$538&lt;&gt;0,(1-G$5)*USE!H549/USE!H$538,(1-G$5)*USE!H325)</f>
        <v>0</v>
      </c>
      <c r="H24" s="5">
        <f>IF(USE!I$538&lt;&gt;0,(1-H$5)*USE!I549/USE!I$538,(1-H$5)*USE!I325)</f>
        <v>0</v>
      </c>
      <c r="I24" s="5">
        <f>IF(USE!J$538&lt;&gt;0,(1-I$5)*USE!J549/USE!J$538,(1-I$5)*USE!J325)</f>
        <v>0</v>
      </c>
      <c r="J24" s="5">
        <f>IF(USE!K$538&lt;&gt;0,(1-J$5)*USE!K549/USE!K$538,(1-J$5)*USE!K325)</f>
        <v>0</v>
      </c>
      <c r="K24" s="5">
        <f>IF(USE!L$538&lt;&gt;0,(1-K$5)*USE!L549/USE!L$538,(1-K$5)*USE!L325)</f>
        <v>1.1437957052930749E-2</v>
      </c>
      <c r="L24" s="5">
        <f>IF(USE!M$538&lt;&gt;0,(1-L$5)*USE!M549/USE!M$538,(1-L$5)*USE!M325)</f>
        <v>0</v>
      </c>
      <c r="M24" s="5">
        <f>IF(USE!N$538&lt;&gt;0,(1-M$5)*USE!N549/USE!N$538,(1-M$5)*USE!N325)</f>
        <v>0</v>
      </c>
      <c r="N24" s="5">
        <f>IF(USE!O$538&lt;&gt;0,(1-N$5)*USE!O549/USE!O$538,(1-N$5)*USE!O325)</f>
        <v>0</v>
      </c>
      <c r="O24" s="5">
        <f>IF(USE!P$538&lt;&gt;0,(1-O$5)*USE!P549/USE!P$538,(1-O$5)*USE!P325)</f>
        <v>0</v>
      </c>
      <c r="P24" s="5">
        <f>IF(USE!Q$538&lt;&gt;0,(1-P$5)*USE!Q549/USE!Q$538,(1-P$5)*USE!Q325)</f>
        <v>0</v>
      </c>
      <c r="Q24" s="5">
        <f>IF(USE!R$538&lt;&gt;0,(1-Q$5)*USE!R549/USE!R$538,(1-Q$5)*USE!R325)</f>
        <v>0</v>
      </c>
      <c r="R24" s="5">
        <f>IF(USE!S$538&lt;&gt;0,(1-R$5)*USE!S549/USE!S$538,(1-R$5)*USE!S325)</f>
        <v>0</v>
      </c>
      <c r="S24" s="5">
        <f>IF(USE!T$538&lt;&gt;0,(1-S$5)*USE!T549/USE!T$538,(1-S$5)*USE!T325)</f>
        <v>0</v>
      </c>
      <c r="T24" s="5">
        <f>IF(USE!U$538&lt;&gt;0,(1-T$5)*USE!U549/USE!U$538,(1-T$5)*USE!U325)</f>
        <v>0</v>
      </c>
      <c r="U24" s="5">
        <f>IF(USE!V$538&lt;&gt;0,(1-U$5)*USE!V549/USE!V$538,(1-U$5)*USE!V325)</f>
        <v>0</v>
      </c>
      <c r="V24" s="5">
        <f>IF(USE!W$538&lt;&gt;0,(1-V$5)*USE!W549/USE!W$538,(1-V$5)*USE!W325)</f>
        <v>0</v>
      </c>
      <c r="W24" s="5">
        <f>IF(USE!X$538&lt;&gt;0,(1-W$5)*USE!X549/USE!X$538,(1-W$5)*USE!X325)</f>
        <v>0</v>
      </c>
      <c r="X24" s="5">
        <f>IF(USE!Y$538&lt;&gt;0,(1-X$5)*USE!Y549/USE!Y$538,(1-X$5)*USE!Y325)</f>
        <v>0</v>
      </c>
      <c r="Y24" s="5">
        <f>IF(USE!Z$538&lt;&gt;0,(1-Y$5)*USE!Z549/USE!Z$538,(1-Y$5)*USE!Z325)</f>
        <v>0</v>
      </c>
      <c r="Z24" s="5">
        <f>IF(USE!AA$538&lt;&gt;0,(1-Z$5)*USE!AA549/USE!AA$538,(1-Z$5)*USE!AA325)</f>
        <v>0</v>
      </c>
      <c r="AA24" s="5">
        <f>IF(USE!AB$538&lt;&gt;0,(1-AA$5)*USE!AB549/USE!AB$538,(1-AA$5)*USE!AB325)</f>
        <v>0</v>
      </c>
      <c r="AB24" s="5">
        <f>IF(USE!AC$538&lt;&gt;0,(1-AB$5)*USE!AC549/USE!AC$538,(1-AB$5)*USE!AC325)</f>
        <v>0</v>
      </c>
      <c r="AC24" s="5">
        <f>IF(USE!AD$538&lt;&gt;0,(1-AC$5)*USE!AD549/USE!AD$538,(1-AC$5)*USE!AD325)</f>
        <v>0</v>
      </c>
      <c r="AD24" s="5">
        <f>IF(USE!AE$538&lt;&gt;0,(1-AD$5)*USE!AE549/USE!AE$538,(1-AD$5)*USE!AE325)</f>
        <v>0</v>
      </c>
      <c r="AE24" s="5">
        <f>IF(USE!AF$538&lt;&gt;0,(1-AE$5)*USE!AF549/USE!AF$538,(1-AE$5)*USE!AF325)</f>
        <v>0</v>
      </c>
      <c r="AF24" s="5">
        <f>IF(USE!AG$538&lt;&gt;0,(1-AF$5)*USE!AG549/USE!AG$538,(1-AF$5)*USE!AG325)</f>
        <v>0</v>
      </c>
      <c r="AG24" s="5">
        <f>IF(USE!AH$538&lt;&gt;0,(1-AG$5)*USE!AH549/USE!AH$538,(1-AG$5)*USE!AH325)</f>
        <v>0</v>
      </c>
      <c r="AH24" s="5">
        <f>IF(USE!AI$538&lt;&gt;0,(1-AH$5)*USE!AI549/USE!AI$538,(1-AH$5)*USE!AI325)</f>
        <v>0</v>
      </c>
      <c r="AI24" s="5">
        <f>IF(USE!AJ$538&lt;&gt;0,(1-AI$5)*USE!AJ549/USE!AJ$538,(1-AI$5)*USE!AJ325)</f>
        <v>0</v>
      </c>
      <c r="AJ24" s="5">
        <f>IF(USE!AK$538&lt;&gt;0,(1-AJ$5)*USE!AK549/USE!AK$538,(1-AJ$5)*USE!AK325)</f>
        <v>0</v>
      </c>
      <c r="AK24" s="5">
        <f>IF(USE!AL$538&lt;&gt;0,(1-AK$5)*USE!AL549/USE!AL$538,(1-AK$5)*USE!AL325)</f>
        <v>0</v>
      </c>
      <c r="AL24" s="5">
        <f>IF(USE!AM$538&lt;&gt;0,(1-AL$5)*USE!AM549/USE!AM$538,(1-AL$5)*USE!AM325)</f>
        <v>0</v>
      </c>
      <c r="AM24" s="5">
        <f>IF(USE!AN$538&lt;&gt;0,(1-AM$5)*USE!AN549/USE!AN$538,(1-AM$5)*USE!AN325)</f>
        <v>0</v>
      </c>
      <c r="AN24" s="5">
        <f>IF(USE!AO$538&lt;&gt;0,(1-AN$5)*USE!AO549/USE!AO$538,(1-AN$5)*USE!AO325)</f>
        <v>0</v>
      </c>
      <c r="AO24" s="5">
        <f>IF(USE!AP$538&lt;&gt;0,(1-AO$5)*USE!AP549/USE!AP$538,(1-AO$5)*USE!AP325)</f>
        <v>0</v>
      </c>
      <c r="AP24" s="5">
        <f>IF(USE!AQ$538&lt;&gt;0,(1-AP$5)*USE!AQ549/USE!AQ$538,(1-AP$5)*USE!AQ325)</f>
        <v>0</v>
      </c>
      <c r="AQ24" s="5">
        <f>IF(USE!AR$538&lt;&gt;0,(1-AQ$5)*USE!AR549/USE!AR$538,(1-AQ$5)*USE!AR325)</f>
        <v>0</v>
      </c>
      <c r="AR24" s="5">
        <f>IF(USE!AS$538&lt;&gt;0,(1-AR$5)*USE!AS549/USE!AS$538,(1-AR$5)*USE!AS325)</f>
        <v>0</v>
      </c>
      <c r="AS24" s="5">
        <f>IF(USE!AT$538&lt;&gt;0,(1-AS$5)*USE!AT549/USE!AT$538,(1-AS$5)*USE!AT325)</f>
        <v>0</v>
      </c>
      <c r="AT24" s="5">
        <f>IF(USE!AU$538&lt;&gt;0,(1-AT$5)*USE!AU549/USE!AU$538,(1-AT$5)*USE!AU325)</f>
        <v>0</v>
      </c>
      <c r="AU24" s="5">
        <f>IF(USE!AV$538&lt;&gt;0,(1-AU$5)*USE!AV549/USE!AV$538,(1-AU$5)*USE!AV325)</f>
        <v>0</v>
      </c>
      <c r="AV24" s="5">
        <f>IF(USE!AW$538&lt;&gt;0,(1-AV$5)*USE!AW549/USE!AW$538,(1-AV$5)*USE!AW325)</f>
        <v>0</v>
      </c>
      <c r="AW24" s="5">
        <f>IF(USE!AX$538&lt;&gt;0,(1-AW$5)*USE!AX549/USE!AX$538,(1-AW$5)*USE!AX325)</f>
        <v>0.14466046958129339</v>
      </c>
      <c r="AX24" s="5">
        <f>IF(USE!AY$538&lt;&gt;0,(1-AX$5)*USE!AY549/USE!AY$538,(1-AX$5)*USE!AY325)</f>
        <v>0</v>
      </c>
      <c r="AY24" s="5">
        <f>IF(USE!AZ$538&lt;&gt;0,(1-AY$5)*USE!AZ549/USE!AZ$538,(1-AY$5)*USE!AZ325)</f>
        <v>0</v>
      </c>
      <c r="AZ24" s="5">
        <f>IF(USE!BA$538&lt;&gt;0,(1-AZ$5)*USE!BA549/USE!BA$538,(1-AZ$5)*USE!BA325)</f>
        <v>1.333240962615611E-2</v>
      </c>
      <c r="BA24" s="5">
        <f>IF(USE!BB$538&lt;&gt;0,(1-BA$5)*USE!BB549/USE!BB$538,(1-BA$5)*USE!BB325)</f>
        <v>0</v>
      </c>
      <c r="BB24" s="5">
        <f>IF(USE!BC$538&lt;&gt;0,(1-BB$5)*USE!BC549/USE!BC$538,(1-BB$5)*USE!BC325)</f>
        <v>0</v>
      </c>
      <c r="BC24" s="5">
        <f>IF(USE!BD$538&lt;&gt;0,(1-BC$5)*USE!BD549/USE!BD$538,(1-BC$5)*USE!BD325)</f>
        <v>0</v>
      </c>
      <c r="BD24" s="5">
        <f>IF(USE!BE$538&lt;&gt;0,(1-BD$5)*USE!BE549/USE!BE$538,(1-BD$5)*USE!BE325)</f>
        <v>0</v>
      </c>
      <c r="BE24" s="5">
        <f>IF(USE!BF$538&lt;&gt;0,(1-BE$5)*USE!BF549/USE!BF$538,(1-BE$5)*USE!BF325)</f>
        <v>1.0298668694011198E-3</v>
      </c>
      <c r="BF24" s="5">
        <f>IF(USE!BG$538&lt;&gt;0,(1-BF$5)*USE!BG549/USE!BG$538,(1-BF$5)*USE!BG325)</f>
        <v>0</v>
      </c>
      <c r="BG24" s="5">
        <f>IF(USE!BH$538&lt;&gt;0,(1-BG$5)*USE!BH549/USE!BH$538,(1-BG$5)*USE!BH325)</f>
        <v>0</v>
      </c>
      <c r="BH24" s="5">
        <f>IF(USE!BI$538&lt;&gt;0,(1-BH$5)*USE!BI549/USE!BI$538,(1-BH$5)*USE!BI325)</f>
        <v>0</v>
      </c>
      <c r="BI24" s="5">
        <f>IF(USE!BJ$538&lt;&gt;0,(1-BI$5)*USE!BJ549/USE!BJ$538,(1-BI$5)*USE!BJ325)</f>
        <v>0</v>
      </c>
      <c r="BJ24" s="5">
        <f>IF(USE!BK$538&lt;&gt;0,(1-BJ$5)*USE!BK549/USE!BK$538,(1-BJ$5)*USE!BK325)</f>
        <v>0</v>
      </c>
      <c r="BK24" s="5">
        <f>IF(USE!BL$538&lt;&gt;0,(1-BK$5)*USE!BL549/USE!BL$538,(1-BK$5)*USE!BL325)</f>
        <v>7.4631667946242573E-3</v>
      </c>
      <c r="BL24" s="5">
        <f>IF(USE!BM$538&lt;&gt;0,(1-BL$5)*USE!BM549/USE!BM$538,(1-BL$5)*USE!BM325)</f>
        <v>0</v>
      </c>
      <c r="BM24" s="5">
        <f>IF(USE!BN$538&lt;&gt;0,(1-BM$5)*USE!BN549/USE!BN$538,(1-BM$5)*USE!BN325)</f>
        <v>0</v>
      </c>
      <c r="BN24" s="5">
        <f>IF(USE!BO$538&lt;&gt;0,(1-BN$5)*USE!BO549/USE!BO$538,(1-BN$5)*USE!BO325)</f>
        <v>0</v>
      </c>
      <c r="BO24" s="5">
        <f>IF(USE!BP$538&lt;&gt;0,(1-BO$5)*USE!BP549/USE!BP$538,(1-BO$5)*USE!BP325)</f>
        <v>0</v>
      </c>
      <c r="BP24" s="5">
        <f>IF(USE!BQ$538&lt;&gt;0,(1-BP$5)*USE!BQ549/USE!BQ$538,(1-BP$5)*USE!BQ325)</f>
        <v>0</v>
      </c>
      <c r="BQ24" s="5">
        <f>IF(USE!BR$538&lt;&gt;0,(1-BQ$5)*USE!BR549/USE!BR$538,(1-BQ$5)*USE!BR325)</f>
        <v>0</v>
      </c>
      <c r="BR24" s="5">
        <f>IF(USE!BS$538&lt;&gt;0,(1-BR$5)*USE!BS549/USE!BS$538,(1-BR$5)*USE!BS325)</f>
        <v>0</v>
      </c>
      <c r="BS24" s="5">
        <f>IF(USE!BT$538&lt;&gt;0,(1-BS$5)*USE!BT549/USE!BT$538,(1-BS$5)*USE!BT325)</f>
        <v>0</v>
      </c>
      <c r="BT24" s="5">
        <f>IF(USE!BU$538&lt;&gt;0,(1-BT$5)*USE!BU549/USE!BU$538,(1-BT$5)*USE!BU325)</f>
        <v>0</v>
      </c>
      <c r="BU24" s="5">
        <f>IF(USE!BV$538&lt;&gt;0,(1-BU$5)*USE!BV549/USE!BV$538,(1-BU$5)*USE!BV325)</f>
        <v>0</v>
      </c>
      <c r="BV24" s="5">
        <f>IF(USE!BW$538&lt;&gt;0,(1-BV$5)*USE!BW549/USE!BW$538,(1-BV$5)*USE!BW325)</f>
        <v>0</v>
      </c>
      <c r="BW24" s="5">
        <f>IF(USE!BX$538&lt;&gt;0,(1-BW$5)*USE!BX549/USE!BX$538,(1-BW$5)*USE!BX325)</f>
        <v>0</v>
      </c>
      <c r="BX24" s="5">
        <f>IF(USE!BY$538&lt;&gt;0,(1-BX$5)*USE!BY549/USE!BY$538,(1-BX$5)*USE!BY325)</f>
        <v>0</v>
      </c>
      <c r="BY24" s="5">
        <f>IF(USE!BZ$538&lt;&gt;0,(1-BY$5)*USE!BZ549/USE!BZ$538,(1-BY$5)*USE!BZ325)</f>
        <v>0</v>
      </c>
      <c r="BZ24" s="5">
        <f>IF(USE!CA$538&lt;&gt;0,(1-BZ$5)*USE!CA549/USE!CA$538,(1-BZ$5)*USE!CA325)</f>
        <v>0</v>
      </c>
      <c r="CA24" s="5">
        <f>IF(USE!CB$538&lt;&gt;0,(1-CA$5)*USE!CB549/USE!CB$538,(1-CA$5)*USE!CB325)</f>
        <v>0</v>
      </c>
      <c r="CB24" s="5">
        <f>IF(USE!CC$538&lt;&gt;0,(1-CB$5)*USE!CC549/USE!CC$538,(1-CB$5)*USE!CC325)</f>
        <v>6.0259524104383892E-3</v>
      </c>
      <c r="CC24" s="5">
        <f>IF(USE!CD$538&lt;&gt;0,(1-CC$5)*USE!CD549/USE!CD$538,(1-CC$5)*USE!CD325)</f>
        <v>0</v>
      </c>
      <c r="CD24" s="5">
        <f>IF(USE!CE$538&lt;&gt;0,(1-CD$5)*USE!CE549/USE!CE$538,(1-CD$5)*USE!CE325)</f>
        <v>0</v>
      </c>
      <c r="CE24" s="5">
        <f>IF(USE!CF$538&lt;&gt;0,(1-CE$5)*USE!CF549/USE!CF$538,(1-CE$5)*USE!CF325)</f>
        <v>0</v>
      </c>
      <c r="CF24" s="5">
        <f>IF(USE!CG$538&lt;&gt;0,(1-CF$5)*USE!CG549/USE!CG$538,(1-CF$5)*USE!CG325)</f>
        <v>0</v>
      </c>
      <c r="CG24" s="5">
        <f>IF(USE!CH$538&lt;&gt;0,(1-CG$5)*USE!CH549/USE!CH$538,(1-CG$5)*USE!CH325)</f>
        <v>2.9999044409269787E-2</v>
      </c>
      <c r="CH24" s="5">
        <f>IF(USE!CI$538&lt;&gt;0,(1-CH$5)*USE!CI549/USE!CI$538,(1-CH$5)*USE!CI325)</f>
        <v>0</v>
      </c>
      <c r="CI24" s="5">
        <f>IF(USE!CJ$538&lt;&gt;0,(1-CI$5)*USE!CJ549/USE!CJ$538,(1-CI$5)*USE!CJ325)</f>
        <v>0</v>
      </c>
      <c r="CJ24" s="5">
        <f>IF(USE!CK$538&lt;&gt;0,(1-CJ$5)*USE!CK549/USE!CK$538,(1-CJ$5)*USE!CK325)</f>
        <v>0</v>
      </c>
      <c r="CK24" s="5">
        <f>IF(USE!CL$538&lt;&gt;0,(1-CK$5)*USE!CL549/USE!CL$538,(1-CK$5)*USE!CL325)</f>
        <v>0</v>
      </c>
      <c r="CL24" s="5">
        <f>IF(USE!CM$538&lt;&gt;0,(1-CL$5)*USE!CM549/USE!CM$538,(1-CL$5)*USE!CM325)</f>
        <v>0</v>
      </c>
      <c r="CM24" s="5">
        <f>IF(USE!CN$538&lt;&gt;0,(1-CM$5)*USE!CN549/USE!CN$538,(1-CM$5)*USE!CN325)</f>
        <v>0</v>
      </c>
      <c r="CN24" s="5">
        <f>IF(USE!CO$538&lt;&gt;0,(1-CN$5)*USE!CO549/USE!CO$538,(1-CN$5)*USE!CO325)</f>
        <v>0</v>
      </c>
      <c r="CO24" s="5">
        <f>IF(USE!CP$538&lt;&gt;0,(1-CO$5)*USE!CP549/USE!CP$538,(1-CO$5)*USE!CP325)</f>
        <v>0</v>
      </c>
      <c r="CP24" s="5">
        <f>IF(USE!CQ$538&lt;&gt;0,(1-CP$5)*USE!CQ549/USE!CQ$538,(1-CP$5)*USE!CQ325)</f>
        <v>0</v>
      </c>
      <c r="CQ24" s="5">
        <f>IF(USE!CR$538&lt;&gt;0,(1-CQ$5)*USE!CR549/USE!CR$538,(1-CQ$5)*USE!CR325)</f>
        <v>0</v>
      </c>
      <c r="CR24" s="5">
        <f>IF(USE!CS$538&lt;&gt;0,(1-CR$5)*USE!CS549/USE!CS$538,(1-CR$5)*USE!CS325)</f>
        <v>0</v>
      </c>
      <c r="CS24" s="5">
        <f>IF(USE!CT$538&lt;&gt;0,(1-CS$5)*USE!CT549/USE!CT$538,(1-CS$5)*USE!CT325)</f>
        <v>0</v>
      </c>
      <c r="CT24" s="5">
        <f>IF(USE!CU$538&lt;&gt;0,(1-CT$5)*USE!CU549/USE!CU$538,(1-CT$5)*USE!CU325)</f>
        <v>0</v>
      </c>
      <c r="CU24" s="5">
        <f>IF(USE!CV$538&lt;&gt;0,(1-CU$5)*USE!CV549/USE!CV$538,(1-CU$5)*USE!CV325)</f>
        <v>0</v>
      </c>
      <c r="CV24" s="5">
        <f>IF(USE!CW$538&lt;&gt;0,(1-CV$5)*USE!CW549/USE!CW$538,(1-CV$5)*USE!CW325)</f>
        <v>0</v>
      </c>
      <c r="CW24" s="5">
        <f>IF(USE!CX$538&lt;&gt;0,(1-CW$5)*USE!CX549/USE!CX$538,(1-CW$5)*USE!CX325)</f>
        <v>0</v>
      </c>
      <c r="CX24" s="5">
        <f>IF(USE!CY$538&lt;&gt;0,(1-CX$5)*USE!CY549/USE!CY$538,(1-CX$5)*USE!CY325)</f>
        <v>0</v>
      </c>
      <c r="CY24" s="5">
        <f>IF(USE!CZ$538&lt;&gt;0,(1-CY$5)*USE!CZ549/USE!CZ$538,(1-CY$5)*USE!CZ325)</f>
        <v>0</v>
      </c>
      <c r="CZ24" s="5">
        <f>IF(USE!DA$538&lt;&gt;0,(1-CZ$5)*USE!DA549/USE!DA$538,(1-CZ$5)*USE!DA325)</f>
        <v>0</v>
      </c>
      <c r="DA24" s="5">
        <f>IF(USE!DB$538&lt;&gt;0,(1-DA$5)*USE!DB549/USE!DB$538,(1-DA$5)*USE!DB325)</f>
        <v>0</v>
      </c>
      <c r="DB24" s="5">
        <f>IF(USE!DC$538&lt;&gt;0,(1-DB$5)*USE!DC549/USE!DC$538,(1-DB$5)*USE!DC325)</f>
        <v>0</v>
      </c>
      <c r="DC24" s="5">
        <f>IF(USE!DD$538&lt;&gt;0,(1-DC$5)*USE!DD549/USE!DD$538,(1-DC$5)*USE!DD325)</f>
        <v>0</v>
      </c>
      <c r="DD24" s="3"/>
    </row>
    <row r="25" spans="1:108" x14ac:dyDescent="0.35">
      <c r="A25" s="3"/>
      <c r="B25" s="99" t="s">
        <v>3963</v>
      </c>
      <c r="C25" s="5" t="s">
        <v>102</v>
      </c>
      <c r="D25" s="5">
        <f>IF(USE!E$538&lt;&gt;0,(1-D$5)*USE!E550/USE!E$538,(1-D$5)*USE!E326)</f>
        <v>0</v>
      </c>
      <c r="E25" s="5">
        <f>IF(USE!F$538&lt;&gt;0,(1-E$5)*USE!F550/USE!F$538,(1-E$5)*USE!F326)</f>
        <v>0</v>
      </c>
      <c r="F25" s="5">
        <f>IF(USE!G$538&lt;&gt;0,(1-F$5)*USE!G550/USE!G$538,(1-F$5)*USE!G326)</f>
        <v>0</v>
      </c>
      <c r="G25" s="5">
        <f>IF(USE!H$538&lt;&gt;0,(1-G$5)*USE!H550/USE!H$538,(1-G$5)*USE!H326)</f>
        <v>0</v>
      </c>
      <c r="H25" s="5">
        <f>IF(USE!I$538&lt;&gt;0,(1-H$5)*USE!I550/USE!I$538,(1-H$5)*USE!I326)</f>
        <v>0</v>
      </c>
      <c r="I25" s="5">
        <f>IF(USE!J$538&lt;&gt;0,(1-I$5)*USE!J550/USE!J$538,(1-I$5)*USE!J326)</f>
        <v>0</v>
      </c>
      <c r="J25" s="5">
        <f>IF(USE!K$538&lt;&gt;0,(1-J$5)*USE!K550/USE!K$538,(1-J$5)*USE!K326)</f>
        <v>0</v>
      </c>
      <c r="K25" s="5">
        <f>IF(USE!L$538&lt;&gt;0,(1-K$5)*USE!L550/USE!L$538,(1-K$5)*USE!L326)</f>
        <v>0</v>
      </c>
      <c r="L25" s="5">
        <f>IF(USE!M$538&lt;&gt;0,(1-L$5)*USE!M550/USE!M$538,(1-L$5)*USE!M326)</f>
        <v>1.143795705293075E-2</v>
      </c>
      <c r="M25" s="5">
        <f>IF(USE!N$538&lt;&gt;0,(1-M$5)*USE!N550/USE!N$538,(1-M$5)*USE!N326)</f>
        <v>0</v>
      </c>
      <c r="N25" s="5">
        <f>IF(USE!O$538&lt;&gt;0,(1-N$5)*USE!O550/USE!O$538,(1-N$5)*USE!O326)</f>
        <v>0</v>
      </c>
      <c r="O25" s="5">
        <f>IF(USE!P$538&lt;&gt;0,(1-O$5)*USE!P550/USE!P$538,(1-O$5)*USE!P326)</f>
        <v>0</v>
      </c>
      <c r="P25" s="5">
        <f>IF(USE!Q$538&lt;&gt;0,(1-P$5)*USE!Q550/USE!Q$538,(1-P$5)*USE!Q326)</f>
        <v>0</v>
      </c>
      <c r="Q25" s="5">
        <f>IF(USE!R$538&lt;&gt;0,(1-Q$5)*USE!R550/USE!R$538,(1-Q$5)*USE!R326)</f>
        <v>0</v>
      </c>
      <c r="R25" s="5">
        <f>IF(USE!S$538&lt;&gt;0,(1-R$5)*USE!S550/USE!S$538,(1-R$5)*USE!S326)</f>
        <v>0</v>
      </c>
      <c r="S25" s="5">
        <f>IF(USE!T$538&lt;&gt;0,(1-S$5)*USE!T550/USE!T$538,(1-S$5)*USE!T326)</f>
        <v>0</v>
      </c>
      <c r="T25" s="5">
        <f>IF(USE!U$538&lt;&gt;0,(1-T$5)*USE!U550/USE!U$538,(1-T$5)*USE!U326)</f>
        <v>0</v>
      </c>
      <c r="U25" s="5">
        <f>IF(USE!V$538&lt;&gt;0,(1-U$5)*USE!V550/USE!V$538,(1-U$5)*USE!V326)</f>
        <v>0</v>
      </c>
      <c r="V25" s="5">
        <f>IF(USE!W$538&lt;&gt;0,(1-V$5)*USE!W550/USE!W$538,(1-V$5)*USE!W326)</f>
        <v>0</v>
      </c>
      <c r="W25" s="5">
        <f>IF(USE!X$538&lt;&gt;0,(1-W$5)*USE!X550/USE!X$538,(1-W$5)*USE!X326)</f>
        <v>0</v>
      </c>
      <c r="X25" s="5">
        <f>IF(USE!Y$538&lt;&gt;0,(1-X$5)*USE!Y550/USE!Y$538,(1-X$5)*USE!Y326)</f>
        <v>0</v>
      </c>
      <c r="Y25" s="5">
        <f>IF(USE!Z$538&lt;&gt;0,(1-Y$5)*USE!Z550/USE!Z$538,(1-Y$5)*USE!Z326)</f>
        <v>0</v>
      </c>
      <c r="Z25" s="5">
        <f>IF(USE!AA$538&lt;&gt;0,(1-Z$5)*USE!AA550/USE!AA$538,(1-Z$5)*USE!AA326)</f>
        <v>0</v>
      </c>
      <c r="AA25" s="5">
        <f>IF(USE!AB$538&lt;&gt;0,(1-AA$5)*USE!AB550/USE!AB$538,(1-AA$5)*USE!AB326)</f>
        <v>0</v>
      </c>
      <c r="AB25" s="5">
        <f>IF(USE!AC$538&lt;&gt;0,(1-AB$5)*USE!AC550/USE!AC$538,(1-AB$5)*USE!AC326)</f>
        <v>0</v>
      </c>
      <c r="AC25" s="5">
        <f>IF(USE!AD$538&lt;&gt;0,(1-AC$5)*USE!AD550/USE!AD$538,(1-AC$5)*USE!AD326)</f>
        <v>0</v>
      </c>
      <c r="AD25" s="5">
        <f>IF(USE!AE$538&lt;&gt;0,(1-AD$5)*USE!AE550/USE!AE$538,(1-AD$5)*USE!AE326)</f>
        <v>0</v>
      </c>
      <c r="AE25" s="5">
        <f>IF(USE!AF$538&lt;&gt;0,(1-AE$5)*USE!AF550/USE!AF$538,(1-AE$5)*USE!AF326)</f>
        <v>0</v>
      </c>
      <c r="AF25" s="5">
        <f>IF(USE!AG$538&lt;&gt;0,(1-AF$5)*USE!AG550/USE!AG$538,(1-AF$5)*USE!AG326)</f>
        <v>0</v>
      </c>
      <c r="AG25" s="5">
        <f>IF(USE!AH$538&lt;&gt;0,(1-AG$5)*USE!AH550/USE!AH$538,(1-AG$5)*USE!AH326)</f>
        <v>0</v>
      </c>
      <c r="AH25" s="5">
        <f>IF(USE!AI$538&lt;&gt;0,(1-AH$5)*USE!AI550/USE!AI$538,(1-AH$5)*USE!AI326)</f>
        <v>0</v>
      </c>
      <c r="AI25" s="5">
        <f>IF(USE!AJ$538&lt;&gt;0,(1-AI$5)*USE!AJ550/USE!AJ$538,(1-AI$5)*USE!AJ326)</f>
        <v>0</v>
      </c>
      <c r="AJ25" s="5">
        <f>IF(USE!AK$538&lt;&gt;0,(1-AJ$5)*USE!AK550/USE!AK$538,(1-AJ$5)*USE!AK326)</f>
        <v>0</v>
      </c>
      <c r="AK25" s="5">
        <f>IF(USE!AL$538&lt;&gt;0,(1-AK$5)*USE!AL550/USE!AL$538,(1-AK$5)*USE!AL326)</f>
        <v>0</v>
      </c>
      <c r="AL25" s="5">
        <f>IF(USE!AM$538&lt;&gt;0,(1-AL$5)*USE!AM550/USE!AM$538,(1-AL$5)*USE!AM326)</f>
        <v>0</v>
      </c>
      <c r="AM25" s="5">
        <f>IF(USE!AN$538&lt;&gt;0,(1-AM$5)*USE!AN550/USE!AN$538,(1-AM$5)*USE!AN326)</f>
        <v>0</v>
      </c>
      <c r="AN25" s="5">
        <f>IF(USE!AO$538&lt;&gt;0,(1-AN$5)*USE!AO550/USE!AO$538,(1-AN$5)*USE!AO326)</f>
        <v>0</v>
      </c>
      <c r="AO25" s="5">
        <f>IF(USE!AP$538&lt;&gt;0,(1-AO$5)*USE!AP550/USE!AP$538,(1-AO$5)*USE!AP326)</f>
        <v>0</v>
      </c>
      <c r="AP25" s="5">
        <f>IF(USE!AQ$538&lt;&gt;0,(1-AP$5)*USE!AQ550/USE!AQ$538,(1-AP$5)*USE!AQ326)</f>
        <v>0</v>
      </c>
      <c r="AQ25" s="5">
        <f>IF(USE!AR$538&lt;&gt;0,(1-AQ$5)*USE!AR550/USE!AR$538,(1-AQ$5)*USE!AR326)</f>
        <v>0</v>
      </c>
      <c r="AR25" s="5">
        <f>IF(USE!AS$538&lt;&gt;0,(1-AR$5)*USE!AS550/USE!AS$538,(1-AR$5)*USE!AS326)</f>
        <v>0</v>
      </c>
      <c r="AS25" s="5">
        <f>IF(USE!AT$538&lt;&gt;0,(1-AS$5)*USE!AT550/USE!AT$538,(1-AS$5)*USE!AT326)</f>
        <v>0</v>
      </c>
      <c r="AT25" s="5">
        <f>IF(USE!AU$538&lt;&gt;0,(1-AT$5)*USE!AU550/USE!AU$538,(1-AT$5)*USE!AU326)</f>
        <v>0</v>
      </c>
      <c r="AU25" s="5">
        <f>IF(USE!AV$538&lt;&gt;0,(1-AU$5)*USE!AV550/USE!AV$538,(1-AU$5)*USE!AV326)</f>
        <v>0</v>
      </c>
      <c r="AV25" s="5">
        <f>IF(USE!AW$538&lt;&gt;0,(1-AV$5)*USE!AW550/USE!AW$538,(1-AV$5)*USE!AW326)</f>
        <v>0</v>
      </c>
      <c r="AW25" s="5">
        <f>IF(USE!AX$538&lt;&gt;0,(1-AW$5)*USE!AX550/USE!AX$538,(1-AW$5)*USE!AX326)</f>
        <v>8.2687367886218218E-4</v>
      </c>
      <c r="AX25" s="5">
        <f>IF(USE!AY$538&lt;&gt;0,(1-AX$5)*USE!AY550/USE!AY$538,(1-AX$5)*USE!AY326)</f>
        <v>0</v>
      </c>
      <c r="AY25" s="5">
        <f>IF(USE!AZ$538&lt;&gt;0,(1-AY$5)*USE!AZ550/USE!AZ$538,(1-AY$5)*USE!AZ326)</f>
        <v>0</v>
      </c>
      <c r="AZ25" s="5">
        <f>IF(USE!BA$538&lt;&gt;0,(1-AZ$5)*USE!BA550/USE!BA$538,(1-AZ$5)*USE!BA326)</f>
        <v>7.6207540509068381E-5</v>
      </c>
      <c r="BA25" s="5">
        <f>IF(USE!BB$538&lt;&gt;0,(1-BA$5)*USE!BB550/USE!BB$538,(1-BA$5)*USE!BB326)</f>
        <v>0</v>
      </c>
      <c r="BB25" s="5">
        <f>IF(USE!BC$538&lt;&gt;0,(1-BB$5)*USE!BC550/USE!BC$538,(1-BB$5)*USE!BC326)</f>
        <v>0</v>
      </c>
      <c r="BC25" s="5">
        <f>IF(USE!BD$538&lt;&gt;0,(1-BC$5)*USE!BD550/USE!BD$538,(1-BC$5)*USE!BD326)</f>
        <v>0</v>
      </c>
      <c r="BD25" s="5">
        <f>IF(USE!BE$538&lt;&gt;0,(1-BD$5)*USE!BE550/USE!BE$538,(1-BD$5)*USE!BE326)</f>
        <v>0</v>
      </c>
      <c r="BE25" s="5">
        <f>IF(USE!BF$538&lt;&gt;0,(1-BE$5)*USE!BF550/USE!BF$538,(1-BE$5)*USE!BF326)</f>
        <v>5.8866794052637454E-6</v>
      </c>
      <c r="BF25" s="5">
        <f>IF(USE!BG$538&lt;&gt;0,(1-BF$5)*USE!BG550/USE!BG$538,(1-BF$5)*USE!BG326)</f>
        <v>0</v>
      </c>
      <c r="BG25" s="5">
        <f>IF(USE!BH$538&lt;&gt;0,(1-BG$5)*USE!BH550/USE!BH$538,(1-BG$5)*USE!BH326)</f>
        <v>0</v>
      </c>
      <c r="BH25" s="5">
        <f>IF(USE!BI$538&lt;&gt;0,(1-BH$5)*USE!BI550/USE!BI$538,(1-BH$5)*USE!BI326)</f>
        <v>0</v>
      </c>
      <c r="BI25" s="5">
        <f>IF(USE!BJ$538&lt;&gt;0,(1-BI$5)*USE!BJ550/USE!BJ$538,(1-BI$5)*USE!BJ326)</f>
        <v>0</v>
      </c>
      <c r="BJ25" s="5">
        <f>IF(USE!BK$538&lt;&gt;0,(1-BJ$5)*USE!BK550/USE!BK$538,(1-BJ$5)*USE!BK326)</f>
        <v>0</v>
      </c>
      <c r="BK25" s="5">
        <f>IF(USE!BL$538&lt;&gt;0,(1-BK$5)*USE!BL550/USE!BL$538,(1-BK$5)*USE!BL326)</f>
        <v>4.2659174280953987E-5</v>
      </c>
      <c r="BL25" s="5">
        <f>IF(USE!BM$538&lt;&gt;0,(1-BL$5)*USE!BM550/USE!BM$538,(1-BL$5)*USE!BM326)</f>
        <v>0</v>
      </c>
      <c r="BM25" s="5">
        <f>IF(USE!BN$538&lt;&gt;0,(1-BM$5)*USE!BN550/USE!BN$538,(1-BM$5)*USE!BN326)</f>
        <v>0</v>
      </c>
      <c r="BN25" s="5">
        <f>IF(USE!BO$538&lt;&gt;0,(1-BN$5)*USE!BO550/USE!BO$538,(1-BN$5)*USE!BO326)</f>
        <v>0</v>
      </c>
      <c r="BO25" s="5">
        <f>IF(USE!BP$538&lt;&gt;0,(1-BO$5)*USE!BP550/USE!BP$538,(1-BO$5)*USE!BP326)</f>
        <v>0</v>
      </c>
      <c r="BP25" s="5">
        <f>IF(USE!BQ$538&lt;&gt;0,(1-BP$5)*USE!BQ550/USE!BQ$538,(1-BP$5)*USE!BQ326)</f>
        <v>0</v>
      </c>
      <c r="BQ25" s="5">
        <f>IF(USE!BR$538&lt;&gt;0,(1-BQ$5)*USE!BR550/USE!BR$538,(1-BQ$5)*USE!BR326)</f>
        <v>0</v>
      </c>
      <c r="BR25" s="5">
        <f>IF(USE!BS$538&lt;&gt;0,(1-BR$5)*USE!BS550/USE!BS$538,(1-BR$5)*USE!BS326)</f>
        <v>0</v>
      </c>
      <c r="BS25" s="5">
        <f>IF(USE!BT$538&lt;&gt;0,(1-BS$5)*USE!BT550/USE!BT$538,(1-BS$5)*USE!BT326)</f>
        <v>0</v>
      </c>
      <c r="BT25" s="5">
        <f>IF(USE!BU$538&lt;&gt;0,(1-BT$5)*USE!BU550/USE!BU$538,(1-BT$5)*USE!BU326)</f>
        <v>0</v>
      </c>
      <c r="BU25" s="5">
        <f>IF(USE!BV$538&lt;&gt;0,(1-BU$5)*USE!BV550/USE!BV$538,(1-BU$5)*USE!BV326)</f>
        <v>0</v>
      </c>
      <c r="BV25" s="5">
        <f>IF(USE!BW$538&lt;&gt;0,(1-BV$5)*USE!BW550/USE!BW$538,(1-BV$5)*USE!BW326)</f>
        <v>0</v>
      </c>
      <c r="BW25" s="5">
        <f>IF(USE!BX$538&lt;&gt;0,(1-BW$5)*USE!BX550/USE!BX$538,(1-BW$5)*USE!BX326)</f>
        <v>0</v>
      </c>
      <c r="BX25" s="5">
        <f>IF(USE!BY$538&lt;&gt;0,(1-BX$5)*USE!BY550/USE!BY$538,(1-BX$5)*USE!BY326)</f>
        <v>0</v>
      </c>
      <c r="BY25" s="5">
        <f>IF(USE!BZ$538&lt;&gt;0,(1-BY$5)*USE!BZ550/USE!BZ$538,(1-BY$5)*USE!BZ326)</f>
        <v>0</v>
      </c>
      <c r="BZ25" s="5">
        <f>IF(USE!CA$538&lt;&gt;0,(1-BZ$5)*USE!CA550/USE!CA$538,(1-BZ$5)*USE!CA326)</f>
        <v>0</v>
      </c>
      <c r="CA25" s="5">
        <f>IF(USE!CB$538&lt;&gt;0,(1-CA$5)*USE!CB550/USE!CB$538,(1-CA$5)*USE!CB326)</f>
        <v>0</v>
      </c>
      <c r="CB25" s="5">
        <f>IF(USE!CC$538&lt;&gt;0,(1-CB$5)*USE!CC550/USE!CC$538,(1-CB$5)*USE!CC326)</f>
        <v>3.4444112152335756E-5</v>
      </c>
      <c r="CC25" s="5">
        <f>IF(USE!CD$538&lt;&gt;0,(1-CC$5)*USE!CD550/USE!CD$538,(1-CC$5)*USE!CD326)</f>
        <v>0</v>
      </c>
      <c r="CD25" s="5">
        <f>IF(USE!CE$538&lt;&gt;0,(1-CD$5)*USE!CE550/USE!CE$538,(1-CD$5)*USE!CE326)</f>
        <v>0</v>
      </c>
      <c r="CE25" s="5">
        <f>IF(USE!CF$538&lt;&gt;0,(1-CE$5)*USE!CF550/USE!CF$538,(1-CE$5)*USE!CF326)</f>
        <v>0</v>
      </c>
      <c r="CF25" s="5">
        <f>IF(USE!CG$538&lt;&gt;0,(1-CF$5)*USE!CG550/USE!CG$538,(1-CF$5)*USE!CG326)</f>
        <v>0</v>
      </c>
      <c r="CG25" s="5">
        <f>IF(USE!CH$538&lt;&gt;0,(1-CG$5)*USE!CH550/USE!CH$538,(1-CG$5)*USE!CH326)</f>
        <v>1.7147338374360265E-4</v>
      </c>
      <c r="CH25" s="5">
        <f>IF(USE!CI$538&lt;&gt;0,(1-CH$5)*USE!CI550/USE!CI$538,(1-CH$5)*USE!CI326)</f>
        <v>0</v>
      </c>
      <c r="CI25" s="5">
        <f>IF(USE!CJ$538&lt;&gt;0,(1-CI$5)*USE!CJ550/USE!CJ$538,(1-CI$5)*USE!CJ326)</f>
        <v>0</v>
      </c>
      <c r="CJ25" s="5">
        <f>IF(USE!CK$538&lt;&gt;0,(1-CJ$5)*USE!CK550/USE!CK$538,(1-CJ$5)*USE!CK326)</f>
        <v>0</v>
      </c>
      <c r="CK25" s="5">
        <f>IF(USE!CL$538&lt;&gt;0,(1-CK$5)*USE!CL550/USE!CL$538,(1-CK$5)*USE!CL326)</f>
        <v>0</v>
      </c>
      <c r="CL25" s="5">
        <f>IF(USE!CM$538&lt;&gt;0,(1-CL$5)*USE!CM550/USE!CM$538,(1-CL$5)*USE!CM326)</f>
        <v>0</v>
      </c>
      <c r="CM25" s="5">
        <f>IF(USE!CN$538&lt;&gt;0,(1-CM$5)*USE!CN550/USE!CN$538,(1-CM$5)*USE!CN326)</f>
        <v>0</v>
      </c>
      <c r="CN25" s="5">
        <f>IF(USE!CO$538&lt;&gt;0,(1-CN$5)*USE!CO550/USE!CO$538,(1-CN$5)*USE!CO326)</f>
        <v>0</v>
      </c>
      <c r="CO25" s="5">
        <f>IF(USE!CP$538&lt;&gt;0,(1-CO$5)*USE!CP550/USE!CP$538,(1-CO$5)*USE!CP326)</f>
        <v>0</v>
      </c>
      <c r="CP25" s="5">
        <f>IF(USE!CQ$538&lt;&gt;0,(1-CP$5)*USE!CQ550/USE!CQ$538,(1-CP$5)*USE!CQ326)</f>
        <v>0</v>
      </c>
      <c r="CQ25" s="5">
        <f>IF(USE!CR$538&lt;&gt;0,(1-CQ$5)*USE!CR550/USE!CR$538,(1-CQ$5)*USE!CR326)</f>
        <v>0</v>
      </c>
      <c r="CR25" s="5">
        <f>IF(USE!CS$538&lt;&gt;0,(1-CR$5)*USE!CS550/USE!CS$538,(1-CR$5)*USE!CS326)</f>
        <v>0</v>
      </c>
      <c r="CS25" s="5">
        <f>IF(USE!CT$538&lt;&gt;0,(1-CS$5)*USE!CT550/USE!CT$538,(1-CS$5)*USE!CT326)</f>
        <v>0</v>
      </c>
      <c r="CT25" s="5">
        <f>IF(USE!CU$538&lt;&gt;0,(1-CT$5)*USE!CU550/USE!CU$538,(1-CT$5)*USE!CU326)</f>
        <v>0</v>
      </c>
      <c r="CU25" s="5">
        <f>IF(USE!CV$538&lt;&gt;0,(1-CU$5)*USE!CV550/USE!CV$538,(1-CU$5)*USE!CV326)</f>
        <v>0</v>
      </c>
      <c r="CV25" s="5">
        <f>IF(USE!CW$538&lt;&gt;0,(1-CV$5)*USE!CW550/USE!CW$538,(1-CV$5)*USE!CW326)</f>
        <v>0</v>
      </c>
      <c r="CW25" s="5">
        <f>IF(USE!CX$538&lt;&gt;0,(1-CW$5)*USE!CX550/USE!CX$538,(1-CW$5)*USE!CX326)</f>
        <v>0</v>
      </c>
      <c r="CX25" s="5">
        <f>IF(USE!CY$538&lt;&gt;0,(1-CX$5)*USE!CY550/USE!CY$538,(1-CX$5)*USE!CY326)</f>
        <v>0</v>
      </c>
      <c r="CY25" s="5">
        <f>IF(USE!CZ$538&lt;&gt;0,(1-CY$5)*USE!CZ550/USE!CZ$538,(1-CY$5)*USE!CZ326)</f>
        <v>0</v>
      </c>
      <c r="CZ25" s="5">
        <f>IF(USE!DA$538&lt;&gt;0,(1-CZ$5)*USE!DA550/USE!DA$538,(1-CZ$5)*USE!DA326)</f>
        <v>0</v>
      </c>
      <c r="DA25" s="5">
        <f>IF(USE!DB$538&lt;&gt;0,(1-DA$5)*USE!DB550/USE!DB$538,(1-DA$5)*USE!DB326)</f>
        <v>0</v>
      </c>
      <c r="DB25" s="5">
        <f>IF(USE!DC$538&lt;&gt;0,(1-DB$5)*USE!DC550/USE!DC$538,(1-DB$5)*USE!DC326)</f>
        <v>0</v>
      </c>
      <c r="DC25" s="5">
        <f>IF(USE!DD$538&lt;&gt;0,(1-DC$5)*USE!DD550/USE!DD$538,(1-DC$5)*USE!DD326)</f>
        <v>0</v>
      </c>
      <c r="DD25" s="3"/>
    </row>
    <row r="26" spans="1:108" x14ac:dyDescent="0.35">
      <c r="A26" s="3"/>
      <c r="B26" s="99" t="s">
        <v>3966</v>
      </c>
      <c r="C26" s="5" t="s">
        <v>3965</v>
      </c>
      <c r="D26" s="5">
        <f>IF(USE!E$538&lt;&gt;0,(1-D$5)*USE!E551/USE!E$538,(1-D$5)*USE!E327)</f>
        <v>0</v>
      </c>
      <c r="E26" s="5">
        <f>IF(USE!F$538&lt;&gt;0,(1-E$5)*USE!F551/USE!F$538,(1-E$5)*USE!F327)</f>
        <v>0</v>
      </c>
      <c r="F26" s="5">
        <f>IF(USE!G$538&lt;&gt;0,(1-F$5)*USE!G551/USE!G$538,(1-F$5)*USE!G327)</f>
        <v>0</v>
      </c>
      <c r="G26" s="5">
        <f>IF(USE!H$538&lt;&gt;0,(1-G$5)*USE!H551/USE!H$538,(1-G$5)*USE!H327)</f>
        <v>0</v>
      </c>
      <c r="H26" s="5">
        <f>IF(USE!I$538&lt;&gt;0,(1-H$5)*USE!I551/USE!I$538,(1-H$5)*USE!I327)</f>
        <v>0</v>
      </c>
      <c r="I26" s="5">
        <f>IF(USE!J$538&lt;&gt;0,(1-I$5)*USE!J551/USE!J$538,(1-I$5)*USE!J327)</f>
        <v>0</v>
      </c>
      <c r="J26" s="5">
        <f>IF(USE!K$538&lt;&gt;0,(1-J$5)*USE!K551/USE!K$538,(1-J$5)*USE!K327)</f>
        <v>0</v>
      </c>
      <c r="K26" s="5">
        <f>IF(USE!L$538&lt;&gt;0,(1-K$5)*USE!L551/USE!L$538,(1-K$5)*USE!L327)</f>
        <v>0</v>
      </c>
      <c r="L26" s="5">
        <f>IF(USE!M$538&lt;&gt;0,(1-L$5)*USE!M551/USE!M$538,(1-L$5)*USE!M327)</f>
        <v>0</v>
      </c>
      <c r="M26" s="5">
        <f>IF(USE!N$538&lt;&gt;0,(1-M$5)*USE!N551/USE!N$538,(1-M$5)*USE!N327)</f>
        <v>6.9549342026931854E-3</v>
      </c>
      <c r="N26" s="5">
        <f>IF(USE!O$538&lt;&gt;0,(1-N$5)*USE!O551/USE!O$538,(1-N$5)*USE!O327)</f>
        <v>0</v>
      </c>
      <c r="O26" s="5">
        <f>IF(USE!P$538&lt;&gt;0,(1-O$5)*USE!P551/USE!P$538,(1-O$5)*USE!P327)</f>
        <v>0</v>
      </c>
      <c r="P26" s="5">
        <f>IF(USE!Q$538&lt;&gt;0,(1-P$5)*USE!Q551/USE!Q$538,(1-P$5)*USE!Q327)</f>
        <v>0</v>
      </c>
      <c r="Q26" s="5">
        <f>IF(USE!R$538&lt;&gt;0,(1-Q$5)*USE!R551/USE!R$538,(1-Q$5)*USE!R327)</f>
        <v>0</v>
      </c>
      <c r="R26" s="5">
        <f>IF(USE!S$538&lt;&gt;0,(1-R$5)*USE!S551/USE!S$538,(1-R$5)*USE!S327)</f>
        <v>0</v>
      </c>
      <c r="S26" s="5">
        <f>IF(USE!T$538&lt;&gt;0,(1-S$5)*USE!T551/USE!T$538,(1-S$5)*USE!T327)</f>
        <v>0</v>
      </c>
      <c r="T26" s="5">
        <f>IF(USE!U$538&lt;&gt;0,(1-T$5)*USE!U551/USE!U$538,(1-T$5)*USE!U327)</f>
        <v>0</v>
      </c>
      <c r="U26" s="5">
        <f>IF(USE!V$538&lt;&gt;0,(1-U$5)*USE!V551/USE!V$538,(1-U$5)*USE!V327)</f>
        <v>0</v>
      </c>
      <c r="V26" s="5">
        <f>IF(USE!W$538&lt;&gt;0,(1-V$5)*USE!W551/USE!W$538,(1-V$5)*USE!W327)</f>
        <v>0</v>
      </c>
      <c r="W26" s="5">
        <f>IF(USE!X$538&lt;&gt;0,(1-W$5)*USE!X551/USE!X$538,(1-W$5)*USE!X327)</f>
        <v>0</v>
      </c>
      <c r="X26" s="5">
        <f>IF(USE!Y$538&lt;&gt;0,(1-X$5)*USE!Y551/USE!Y$538,(1-X$5)*USE!Y327)</f>
        <v>0</v>
      </c>
      <c r="Y26" s="5">
        <f>IF(USE!Z$538&lt;&gt;0,(1-Y$5)*USE!Z551/USE!Z$538,(1-Y$5)*USE!Z327)</f>
        <v>0</v>
      </c>
      <c r="Z26" s="5">
        <f>IF(USE!AA$538&lt;&gt;0,(1-Z$5)*USE!AA551/USE!AA$538,(1-Z$5)*USE!AA327)</f>
        <v>0</v>
      </c>
      <c r="AA26" s="5">
        <f>IF(USE!AB$538&lt;&gt;0,(1-AA$5)*USE!AB551/USE!AB$538,(1-AA$5)*USE!AB327)</f>
        <v>0</v>
      </c>
      <c r="AB26" s="5">
        <f>IF(USE!AC$538&lt;&gt;0,(1-AB$5)*USE!AC551/USE!AC$538,(1-AB$5)*USE!AC327)</f>
        <v>0</v>
      </c>
      <c r="AC26" s="5">
        <f>IF(USE!AD$538&lt;&gt;0,(1-AC$5)*USE!AD551/USE!AD$538,(1-AC$5)*USE!AD327)</f>
        <v>0</v>
      </c>
      <c r="AD26" s="5">
        <f>IF(USE!AE$538&lt;&gt;0,(1-AD$5)*USE!AE551/USE!AE$538,(1-AD$5)*USE!AE327)</f>
        <v>0</v>
      </c>
      <c r="AE26" s="5">
        <f>IF(USE!AF$538&lt;&gt;0,(1-AE$5)*USE!AF551/USE!AF$538,(1-AE$5)*USE!AF327)</f>
        <v>0</v>
      </c>
      <c r="AF26" s="5">
        <f>IF(USE!AG$538&lt;&gt;0,(1-AF$5)*USE!AG551/USE!AG$538,(1-AF$5)*USE!AG327)</f>
        <v>0</v>
      </c>
      <c r="AG26" s="5">
        <f>IF(USE!AH$538&lt;&gt;0,(1-AG$5)*USE!AH551/USE!AH$538,(1-AG$5)*USE!AH327)</f>
        <v>0</v>
      </c>
      <c r="AH26" s="5">
        <f>IF(USE!AI$538&lt;&gt;0,(1-AH$5)*USE!AI551/USE!AI$538,(1-AH$5)*USE!AI327)</f>
        <v>0</v>
      </c>
      <c r="AI26" s="5">
        <f>IF(USE!AJ$538&lt;&gt;0,(1-AI$5)*USE!AJ551/USE!AJ$538,(1-AI$5)*USE!AJ327)</f>
        <v>0</v>
      </c>
      <c r="AJ26" s="5">
        <f>IF(USE!AK$538&lt;&gt;0,(1-AJ$5)*USE!AK551/USE!AK$538,(1-AJ$5)*USE!AK327)</f>
        <v>0</v>
      </c>
      <c r="AK26" s="5">
        <f>IF(USE!AL$538&lt;&gt;0,(1-AK$5)*USE!AL551/USE!AL$538,(1-AK$5)*USE!AL327)</f>
        <v>0</v>
      </c>
      <c r="AL26" s="5">
        <f>IF(USE!AM$538&lt;&gt;0,(1-AL$5)*USE!AM551/USE!AM$538,(1-AL$5)*USE!AM327)</f>
        <v>0</v>
      </c>
      <c r="AM26" s="5">
        <f>IF(USE!AN$538&lt;&gt;0,(1-AM$5)*USE!AN551/USE!AN$538,(1-AM$5)*USE!AN327)</f>
        <v>0</v>
      </c>
      <c r="AN26" s="5">
        <f>IF(USE!AO$538&lt;&gt;0,(1-AN$5)*USE!AO551/USE!AO$538,(1-AN$5)*USE!AO327)</f>
        <v>0</v>
      </c>
      <c r="AO26" s="5">
        <f>IF(USE!AP$538&lt;&gt;0,(1-AO$5)*USE!AP551/USE!AP$538,(1-AO$5)*USE!AP327)</f>
        <v>0</v>
      </c>
      <c r="AP26" s="5">
        <f>IF(USE!AQ$538&lt;&gt;0,(1-AP$5)*USE!AQ551/USE!AQ$538,(1-AP$5)*USE!AQ327)</f>
        <v>0</v>
      </c>
      <c r="AQ26" s="5">
        <f>IF(USE!AR$538&lt;&gt;0,(1-AQ$5)*USE!AR551/USE!AR$538,(1-AQ$5)*USE!AR327)</f>
        <v>0</v>
      </c>
      <c r="AR26" s="5">
        <f>IF(USE!AS$538&lt;&gt;0,(1-AR$5)*USE!AS551/USE!AS$538,(1-AR$5)*USE!AS327)</f>
        <v>0</v>
      </c>
      <c r="AS26" s="5">
        <f>IF(USE!AT$538&lt;&gt;0,(1-AS$5)*USE!AT551/USE!AT$538,(1-AS$5)*USE!AT327)</f>
        <v>0</v>
      </c>
      <c r="AT26" s="5">
        <f>IF(USE!AU$538&lt;&gt;0,(1-AT$5)*USE!AU551/USE!AU$538,(1-AT$5)*USE!AU327)</f>
        <v>2.7437902575634405E-2</v>
      </c>
      <c r="AU26" s="5">
        <f>IF(USE!AV$538&lt;&gt;0,(1-AU$5)*USE!AV551/USE!AV$538,(1-AU$5)*USE!AV327)</f>
        <v>0</v>
      </c>
      <c r="AV26" s="5">
        <f>IF(USE!AW$538&lt;&gt;0,(1-AV$5)*USE!AW551/USE!AW$538,(1-AV$5)*USE!AW327)</f>
        <v>0</v>
      </c>
      <c r="AW26" s="5">
        <f>IF(USE!AX$538&lt;&gt;0,(1-AW$5)*USE!AX551/USE!AX$538,(1-AW$5)*USE!AX327)</f>
        <v>0</v>
      </c>
      <c r="AX26" s="5">
        <f>IF(USE!AY$538&lt;&gt;0,(1-AX$5)*USE!AY551/USE!AY$538,(1-AX$5)*USE!AY327)</f>
        <v>0</v>
      </c>
      <c r="AY26" s="5">
        <f>IF(USE!AZ$538&lt;&gt;0,(1-AY$5)*USE!AZ551/USE!AZ$538,(1-AY$5)*USE!AZ327)</f>
        <v>0</v>
      </c>
      <c r="AZ26" s="5">
        <f>IF(USE!BA$538&lt;&gt;0,(1-AZ$5)*USE!BA551/USE!BA$538,(1-AZ$5)*USE!BA327)</f>
        <v>5.6567406555431193E-3</v>
      </c>
      <c r="BA26" s="5">
        <f>IF(USE!BB$538&lt;&gt;0,(1-BA$5)*USE!BB551/USE!BB$538,(1-BA$5)*USE!BB327)</f>
        <v>0</v>
      </c>
      <c r="BB26" s="5">
        <f>IF(USE!BC$538&lt;&gt;0,(1-BB$5)*USE!BC551/USE!BC$538,(1-BB$5)*USE!BC327)</f>
        <v>0</v>
      </c>
      <c r="BC26" s="5">
        <f>IF(USE!BD$538&lt;&gt;0,(1-BC$5)*USE!BD551/USE!BD$538,(1-BC$5)*USE!BD327)</f>
        <v>0</v>
      </c>
      <c r="BD26" s="5">
        <f>IF(USE!BE$538&lt;&gt;0,(1-BD$5)*USE!BE551/USE!BE$538,(1-BD$5)*USE!BE327)</f>
        <v>0</v>
      </c>
      <c r="BE26" s="5">
        <f>IF(USE!BF$538&lt;&gt;0,(1-BE$5)*USE!BF551/USE!BF$538,(1-BE$5)*USE!BF327)</f>
        <v>4.6705791915482148E-4</v>
      </c>
      <c r="BF26" s="5">
        <f>IF(USE!BG$538&lt;&gt;0,(1-BF$5)*USE!BG551/USE!BG$538,(1-BF$5)*USE!BG327)</f>
        <v>0</v>
      </c>
      <c r="BG26" s="5">
        <f>IF(USE!BH$538&lt;&gt;0,(1-BG$5)*USE!BH551/USE!BH$538,(1-BG$5)*USE!BH327)</f>
        <v>0</v>
      </c>
      <c r="BH26" s="5">
        <f>IF(USE!BI$538&lt;&gt;0,(1-BH$5)*USE!BI551/USE!BI$538,(1-BH$5)*USE!BI327)</f>
        <v>0</v>
      </c>
      <c r="BI26" s="5">
        <f>IF(USE!BJ$538&lt;&gt;0,(1-BI$5)*USE!BJ551/USE!BJ$538,(1-BI$5)*USE!BJ327)</f>
        <v>0</v>
      </c>
      <c r="BJ26" s="5">
        <f>IF(USE!BK$538&lt;&gt;0,(1-BJ$5)*USE!BK551/USE!BK$538,(1-BJ$5)*USE!BK327)</f>
        <v>0</v>
      </c>
      <c r="BK26" s="5">
        <f>IF(USE!BL$538&lt;&gt;0,(1-BK$5)*USE!BL551/USE!BL$538,(1-BK$5)*USE!BL327)</f>
        <v>3.3107805258358177E-3</v>
      </c>
      <c r="BL26" s="5">
        <f>IF(USE!BM$538&lt;&gt;0,(1-BL$5)*USE!BM551/USE!BM$538,(1-BL$5)*USE!BM327)</f>
        <v>0</v>
      </c>
      <c r="BM26" s="5">
        <f>IF(USE!BN$538&lt;&gt;0,(1-BM$5)*USE!BN551/USE!BN$538,(1-BM$5)*USE!BN327)</f>
        <v>0</v>
      </c>
      <c r="BN26" s="5">
        <f>IF(USE!BO$538&lt;&gt;0,(1-BN$5)*USE!BO551/USE!BO$538,(1-BN$5)*USE!BO327)</f>
        <v>0</v>
      </c>
      <c r="BO26" s="5">
        <f>IF(USE!BP$538&lt;&gt;0,(1-BO$5)*USE!BP551/USE!BP$538,(1-BO$5)*USE!BP327)</f>
        <v>0</v>
      </c>
      <c r="BP26" s="5">
        <f>IF(USE!BQ$538&lt;&gt;0,(1-BP$5)*USE!BQ551/USE!BQ$538,(1-BP$5)*USE!BQ327)</f>
        <v>0</v>
      </c>
      <c r="BQ26" s="5">
        <f>IF(USE!BR$538&lt;&gt;0,(1-BQ$5)*USE!BR551/USE!BR$538,(1-BQ$5)*USE!BR327)</f>
        <v>0</v>
      </c>
      <c r="BR26" s="5">
        <f>IF(USE!BS$538&lt;&gt;0,(1-BR$5)*USE!BS551/USE!BS$538,(1-BR$5)*USE!BS327)</f>
        <v>0</v>
      </c>
      <c r="BS26" s="5">
        <f>IF(USE!BT$538&lt;&gt;0,(1-BS$5)*USE!BT551/USE!BT$538,(1-BS$5)*USE!BT327)</f>
        <v>0</v>
      </c>
      <c r="BT26" s="5">
        <f>IF(USE!BU$538&lt;&gt;0,(1-BT$5)*USE!BU551/USE!BU$538,(1-BT$5)*USE!BU327)</f>
        <v>0</v>
      </c>
      <c r="BU26" s="5">
        <f>IF(USE!BV$538&lt;&gt;0,(1-BU$5)*USE!BV551/USE!BV$538,(1-BU$5)*USE!BV327)</f>
        <v>0</v>
      </c>
      <c r="BV26" s="5">
        <f>IF(USE!BW$538&lt;&gt;0,(1-BV$5)*USE!BW551/USE!BW$538,(1-BV$5)*USE!BW327)</f>
        <v>0</v>
      </c>
      <c r="BW26" s="5">
        <f>IF(USE!BX$538&lt;&gt;0,(1-BW$5)*USE!BX551/USE!BX$538,(1-BW$5)*USE!BX327)</f>
        <v>0</v>
      </c>
      <c r="BX26" s="5">
        <f>IF(USE!BY$538&lt;&gt;0,(1-BX$5)*USE!BY551/USE!BY$538,(1-BX$5)*USE!BY327)</f>
        <v>0</v>
      </c>
      <c r="BY26" s="5">
        <f>IF(USE!BZ$538&lt;&gt;0,(1-BY$5)*USE!BZ551/USE!BZ$538,(1-BY$5)*USE!BZ327)</f>
        <v>0</v>
      </c>
      <c r="BZ26" s="5">
        <f>IF(USE!CA$538&lt;&gt;0,(1-BZ$5)*USE!CA551/USE!CA$538,(1-BZ$5)*USE!CA327)</f>
        <v>0</v>
      </c>
      <c r="CA26" s="5">
        <f>IF(USE!CB$538&lt;&gt;0,(1-CA$5)*USE!CB551/USE!CB$538,(1-CA$5)*USE!CB327)</f>
        <v>0</v>
      </c>
      <c r="CB26" s="5">
        <f>IF(USE!CC$538&lt;&gt;0,(1-CB$5)*USE!CC551/USE!CC$538,(1-CB$5)*USE!CC327)</f>
        <v>9.086753009540584E-4</v>
      </c>
      <c r="CC26" s="5">
        <f>IF(USE!CD$538&lt;&gt;0,(1-CC$5)*USE!CD551/USE!CD$538,(1-CC$5)*USE!CD327)</f>
        <v>0</v>
      </c>
      <c r="CD26" s="5">
        <f>IF(USE!CE$538&lt;&gt;0,(1-CD$5)*USE!CE551/USE!CE$538,(1-CD$5)*USE!CE327)</f>
        <v>0</v>
      </c>
      <c r="CE26" s="5">
        <f>IF(USE!CF$538&lt;&gt;0,(1-CE$5)*USE!CF551/USE!CF$538,(1-CE$5)*USE!CF327)</f>
        <v>0</v>
      </c>
      <c r="CF26" s="5">
        <f>IF(USE!CG$538&lt;&gt;0,(1-CF$5)*USE!CG551/USE!CG$538,(1-CF$5)*USE!CG327)</f>
        <v>0</v>
      </c>
      <c r="CG26" s="5">
        <f>IF(USE!CH$538&lt;&gt;0,(1-CG$5)*USE!CH551/USE!CH$538,(1-CG$5)*USE!CH327)</f>
        <v>6.4165320828337884E-3</v>
      </c>
      <c r="CH26" s="5">
        <f>IF(USE!CI$538&lt;&gt;0,(1-CH$5)*USE!CI551/USE!CI$538,(1-CH$5)*USE!CI327)</f>
        <v>0</v>
      </c>
      <c r="CI26" s="5">
        <f>IF(USE!CJ$538&lt;&gt;0,(1-CI$5)*USE!CJ551/USE!CJ$538,(1-CI$5)*USE!CJ327)</f>
        <v>0</v>
      </c>
      <c r="CJ26" s="5">
        <f>IF(USE!CK$538&lt;&gt;0,(1-CJ$5)*USE!CK551/USE!CK$538,(1-CJ$5)*USE!CK327)</f>
        <v>0</v>
      </c>
      <c r="CK26" s="5">
        <f>IF(USE!CL$538&lt;&gt;0,(1-CK$5)*USE!CL551/USE!CL$538,(1-CK$5)*USE!CL327)</f>
        <v>0</v>
      </c>
      <c r="CL26" s="5">
        <f>IF(USE!CM$538&lt;&gt;0,(1-CL$5)*USE!CM551/USE!CM$538,(1-CL$5)*USE!CM327)</f>
        <v>0</v>
      </c>
      <c r="CM26" s="5">
        <f>IF(USE!CN$538&lt;&gt;0,(1-CM$5)*USE!CN551/USE!CN$538,(1-CM$5)*USE!CN327)</f>
        <v>0</v>
      </c>
      <c r="CN26" s="5">
        <f>IF(USE!CO$538&lt;&gt;0,(1-CN$5)*USE!CO551/USE!CO$538,(1-CN$5)*USE!CO327)</f>
        <v>0</v>
      </c>
      <c r="CO26" s="5">
        <f>IF(USE!CP$538&lt;&gt;0,(1-CO$5)*USE!CP551/USE!CP$538,(1-CO$5)*USE!CP327)</f>
        <v>0</v>
      </c>
      <c r="CP26" s="5">
        <f>IF(USE!CQ$538&lt;&gt;0,(1-CP$5)*USE!CQ551/USE!CQ$538,(1-CP$5)*USE!CQ327)</f>
        <v>0</v>
      </c>
      <c r="CQ26" s="5">
        <f>IF(USE!CR$538&lt;&gt;0,(1-CQ$5)*USE!CR551/USE!CR$538,(1-CQ$5)*USE!CR327)</f>
        <v>0</v>
      </c>
      <c r="CR26" s="5">
        <f>IF(USE!CS$538&lt;&gt;0,(1-CR$5)*USE!CS551/USE!CS$538,(1-CR$5)*USE!CS327)</f>
        <v>0</v>
      </c>
      <c r="CS26" s="5">
        <f>IF(USE!CT$538&lt;&gt;0,(1-CS$5)*USE!CT551/USE!CT$538,(1-CS$5)*USE!CT327)</f>
        <v>0</v>
      </c>
      <c r="CT26" s="5">
        <f>IF(USE!CU$538&lt;&gt;0,(1-CT$5)*USE!CU551/USE!CU$538,(1-CT$5)*USE!CU327)</f>
        <v>0</v>
      </c>
      <c r="CU26" s="5">
        <f>IF(USE!CV$538&lt;&gt;0,(1-CU$5)*USE!CV551/USE!CV$538,(1-CU$5)*USE!CV327)</f>
        <v>0</v>
      </c>
      <c r="CV26" s="5">
        <f>IF(USE!CW$538&lt;&gt;0,(1-CV$5)*USE!CW551/USE!CW$538,(1-CV$5)*USE!CW327)</f>
        <v>0</v>
      </c>
      <c r="CW26" s="5">
        <f>IF(USE!CX$538&lt;&gt;0,(1-CW$5)*USE!CX551/USE!CX$538,(1-CW$5)*USE!CX327)</f>
        <v>0</v>
      </c>
      <c r="CX26" s="5">
        <f>IF(USE!CY$538&lt;&gt;0,(1-CX$5)*USE!CY551/USE!CY$538,(1-CX$5)*USE!CY327)</f>
        <v>0</v>
      </c>
      <c r="CY26" s="5">
        <f>IF(USE!CZ$538&lt;&gt;0,(1-CY$5)*USE!CZ551/USE!CZ$538,(1-CY$5)*USE!CZ327)</f>
        <v>0</v>
      </c>
      <c r="CZ26" s="5">
        <f>IF(USE!DA$538&lt;&gt;0,(1-CZ$5)*USE!DA551/USE!DA$538,(1-CZ$5)*USE!DA327)</f>
        <v>0</v>
      </c>
      <c r="DA26" s="5">
        <f>IF(USE!DB$538&lt;&gt;0,(1-DA$5)*USE!DB551/USE!DB$538,(1-DA$5)*USE!DB327)</f>
        <v>0</v>
      </c>
      <c r="DB26" s="5">
        <f>IF(USE!DC$538&lt;&gt;0,(1-DB$5)*USE!DC551/USE!DC$538,(1-DB$5)*USE!DC327)</f>
        <v>0</v>
      </c>
      <c r="DC26" s="5">
        <f>IF(USE!DD$538&lt;&gt;0,(1-DC$5)*USE!DD551/USE!DD$538,(1-DC$5)*USE!DD327)</f>
        <v>0</v>
      </c>
      <c r="DD26" s="3"/>
    </row>
    <row r="27" spans="1:108" x14ac:dyDescent="0.35">
      <c r="A27" s="3"/>
      <c r="B27" s="99" t="s">
        <v>3969</v>
      </c>
      <c r="C27" s="5" t="s">
        <v>3968</v>
      </c>
      <c r="D27" s="5">
        <f>IF(USE!E$538&lt;&gt;0,(1-D$5)*USE!E552/USE!E$538,(1-D$5)*USE!E328)</f>
        <v>0</v>
      </c>
      <c r="E27" s="5">
        <f>IF(USE!F$538&lt;&gt;0,(1-E$5)*USE!F552/USE!F$538,(1-E$5)*USE!F328)</f>
        <v>0</v>
      </c>
      <c r="F27" s="5">
        <f>IF(USE!G$538&lt;&gt;0,(1-F$5)*USE!G552/USE!G$538,(1-F$5)*USE!G328)</f>
        <v>0</v>
      </c>
      <c r="G27" s="5">
        <f>IF(USE!H$538&lt;&gt;0,(1-G$5)*USE!H552/USE!H$538,(1-G$5)*USE!H328)</f>
        <v>0</v>
      </c>
      <c r="H27" s="5">
        <f>IF(USE!I$538&lt;&gt;0,(1-H$5)*USE!I552/USE!I$538,(1-H$5)*USE!I328)</f>
        <v>0</v>
      </c>
      <c r="I27" s="5">
        <f>IF(USE!J$538&lt;&gt;0,(1-I$5)*USE!J552/USE!J$538,(1-I$5)*USE!J328)</f>
        <v>0</v>
      </c>
      <c r="J27" s="5">
        <f>IF(USE!K$538&lt;&gt;0,(1-J$5)*USE!K552/USE!K$538,(1-J$5)*USE!K328)</f>
        <v>0</v>
      </c>
      <c r="K27" s="5">
        <f>IF(USE!L$538&lt;&gt;0,(1-K$5)*USE!L552/USE!L$538,(1-K$5)*USE!L328)</f>
        <v>0</v>
      </c>
      <c r="L27" s="5">
        <f>IF(USE!M$538&lt;&gt;0,(1-L$5)*USE!M552/USE!M$538,(1-L$5)*USE!M328)</f>
        <v>0</v>
      </c>
      <c r="M27" s="5">
        <f>IF(USE!N$538&lt;&gt;0,(1-M$5)*USE!N552/USE!N$538,(1-M$5)*USE!N328)</f>
        <v>0</v>
      </c>
      <c r="N27" s="5">
        <f>IF(USE!O$538&lt;&gt;0,(1-N$5)*USE!O552/USE!O$538,(1-N$5)*USE!O328)</f>
        <v>6.9549342026931854E-3</v>
      </c>
      <c r="O27" s="5">
        <f>IF(USE!P$538&lt;&gt;0,(1-O$5)*USE!P552/USE!P$538,(1-O$5)*USE!P328)</f>
        <v>0</v>
      </c>
      <c r="P27" s="5">
        <f>IF(USE!Q$538&lt;&gt;0,(1-P$5)*USE!Q552/USE!Q$538,(1-P$5)*USE!Q328)</f>
        <v>0</v>
      </c>
      <c r="Q27" s="5">
        <f>IF(USE!R$538&lt;&gt;0,(1-Q$5)*USE!R552/USE!R$538,(1-Q$5)*USE!R328)</f>
        <v>0</v>
      </c>
      <c r="R27" s="5">
        <f>IF(USE!S$538&lt;&gt;0,(1-R$5)*USE!S552/USE!S$538,(1-R$5)*USE!S328)</f>
        <v>0</v>
      </c>
      <c r="S27" s="5">
        <f>IF(USE!T$538&lt;&gt;0,(1-S$5)*USE!T552/USE!T$538,(1-S$5)*USE!T328)</f>
        <v>0</v>
      </c>
      <c r="T27" s="5">
        <f>IF(USE!U$538&lt;&gt;0,(1-T$5)*USE!U552/USE!U$538,(1-T$5)*USE!U328)</f>
        <v>0</v>
      </c>
      <c r="U27" s="5">
        <f>IF(USE!V$538&lt;&gt;0,(1-U$5)*USE!V552/USE!V$538,(1-U$5)*USE!V328)</f>
        <v>0</v>
      </c>
      <c r="V27" s="5">
        <f>IF(USE!W$538&lt;&gt;0,(1-V$5)*USE!W552/USE!W$538,(1-V$5)*USE!W328)</f>
        <v>0</v>
      </c>
      <c r="W27" s="5">
        <f>IF(USE!X$538&lt;&gt;0,(1-W$5)*USE!X552/USE!X$538,(1-W$5)*USE!X328)</f>
        <v>0</v>
      </c>
      <c r="X27" s="5">
        <f>IF(USE!Y$538&lt;&gt;0,(1-X$5)*USE!Y552/USE!Y$538,(1-X$5)*USE!Y328)</f>
        <v>0</v>
      </c>
      <c r="Y27" s="5">
        <f>IF(USE!Z$538&lt;&gt;0,(1-Y$5)*USE!Z552/USE!Z$538,(1-Y$5)*USE!Z328)</f>
        <v>0</v>
      </c>
      <c r="Z27" s="5">
        <f>IF(USE!AA$538&lt;&gt;0,(1-Z$5)*USE!AA552/USE!AA$538,(1-Z$5)*USE!AA328)</f>
        <v>0</v>
      </c>
      <c r="AA27" s="5">
        <f>IF(USE!AB$538&lt;&gt;0,(1-AA$5)*USE!AB552/USE!AB$538,(1-AA$5)*USE!AB328)</f>
        <v>0</v>
      </c>
      <c r="AB27" s="5">
        <f>IF(USE!AC$538&lt;&gt;0,(1-AB$5)*USE!AC552/USE!AC$538,(1-AB$5)*USE!AC328)</f>
        <v>0</v>
      </c>
      <c r="AC27" s="5">
        <f>IF(USE!AD$538&lt;&gt;0,(1-AC$5)*USE!AD552/USE!AD$538,(1-AC$5)*USE!AD328)</f>
        <v>0</v>
      </c>
      <c r="AD27" s="5">
        <f>IF(USE!AE$538&lt;&gt;0,(1-AD$5)*USE!AE552/USE!AE$538,(1-AD$5)*USE!AE328)</f>
        <v>0</v>
      </c>
      <c r="AE27" s="5">
        <f>IF(USE!AF$538&lt;&gt;0,(1-AE$5)*USE!AF552/USE!AF$538,(1-AE$5)*USE!AF328)</f>
        <v>0</v>
      </c>
      <c r="AF27" s="5">
        <f>IF(USE!AG$538&lt;&gt;0,(1-AF$5)*USE!AG552/USE!AG$538,(1-AF$5)*USE!AG328)</f>
        <v>0</v>
      </c>
      <c r="AG27" s="5">
        <f>IF(USE!AH$538&lt;&gt;0,(1-AG$5)*USE!AH552/USE!AH$538,(1-AG$5)*USE!AH328)</f>
        <v>0</v>
      </c>
      <c r="AH27" s="5">
        <f>IF(USE!AI$538&lt;&gt;0,(1-AH$5)*USE!AI552/USE!AI$538,(1-AH$5)*USE!AI328)</f>
        <v>0</v>
      </c>
      <c r="AI27" s="5">
        <f>IF(USE!AJ$538&lt;&gt;0,(1-AI$5)*USE!AJ552/USE!AJ$538,(1-AI$5)*USE!AJ328)</f>
        <v>0</v>
      </c>
      <c r="AJ27" s="5">
        <f>IF(USE!AK$538&lt;&gt;0,(1-AJ$5)*USE!AK552/USE!AK$538,(1-AJ$5)*USE!AK328)</f>
        <v>0</v>
      </c>
      <c r="AK27" s="5">
        <f>IF(USE!AL$538&lt;&gt;0,(1-AK$5)*USE!AL552/USE!AL$538,(1-AK$5)*USE!AL328)</f>
        <v>0</v>
      </c>
      <c r="AL27" s="5">
        <f>IF(USE!AM$538&lt;&gt;0,(1-AL$5)*USE!AM552/USE!AM$538,(1-AL$5)*USE!AM328)</f>
        <v>0</v>
      </c>
      <c r="AM27" s="5">
        <f>IF(USE!AN$538&lt;&gt;0,(1-AM$5)*USE!AN552/USE!AN$538,(1-AM$5)*USE!AN328)</f>
        <v>0</v>
      </c>
      <c r="AN27" s="5">
        <f>IF(USE!AO$538&lt;&gt;0,(1-AN$5)*USE!AO552/USE!AO$538,(1-AN$5)*USE!AO328)</f>
        <v>0</v>
      </c>
      <c r="AO27" s="5">
        <f>IF(USE!AP$538&lt;&gt;0,(1-AO$5)*USE!AP552/USE!AP$538,(1-AO$5)*USE!AP328)</f>
        <v>0</v>
      </c>
      <c r="AP27" s="5">
        <f>IF(USE!AQ$538&lt;&gt;0,(1-AP$5)*USE!AQ552/USE!AQ$538,(1-AP$5)*USE!AQ328)</f>
        <v>0</v>
      </c>
      <c r="AQ27" s="5">
        <f>IF(USE!AR$538&lt;&gt;0,(1-AQ$5)*USE!AR552/USE!AR$538,(1-AQ$5)*USE!AR328)</f>
        <v>0</v>
      </c>
      <c r="AR27" s="5">
        <f>IF(USE!AS$538&lt;&gt;0,(1-AR$5)*USE!AS552/USE!AS$538,(1-AR$5)*USE!AS328)</f>
        <v>0</v>
      </c>
      <c r="AS27" s="5">
        <f>IF(USE!AT$538&lt;&gt;0,(1-AS$5)*USE!AT552/USE!AT$538,(1-AS$5)*USE!AT328)</f>
        <v>0</v>
      </c>
      <c r="AT27" s="5">
        <f>IF(USE!AU$538&lt;&gt;0,(1-AT$5)*USE!AU552/USE!AU$538,(1-AT$5)*USE!AU328)</f>
        <v>9.1098988794837913E-3</v>
      </c>
      <c r="AU27" s="5">
        <f>IF(USE!AV$538&lt;&gt;0,(1-AU$5)*USE!AV552/USE!AV$538,(1-AU$5)*USE!AV328)</f>
        <v>0</v>
      </c>
      <c r="AV27" s="5">
        <f>IF(USE!AW$538&lt;&gt;0,(1-AV$5)*USE!AW552/USE!AW$538,(1-AV$5)*USE!AW328)</f>
        <v>0</v>
      </c>
      <c r="AW27" s="5">
        <f>IF(USE!AX$538&lt;&gt;0,(1-AW$5)*USE!AX552/USE!AX$538,(1-AW$5)*USE!AX328)</f>
        <v>0</v>
      </c>
      <c r="AX27" s="5">
        <f>IF(USE!AY$538&lt;&gt;0,(1-AX$5)*USE!AY552/USE!AY$538,(1-AX$5)*USE!AY328)</f>
        <v>0</v>
      </c>
      <c r="AY27" s="5">
        <f>IF(USE!AZ$538&lt;&gt;0,(1-AY$5)*USE!AZ552/USE!AZ$538,(1-AY$5)*USE!AZ328)</f>
        <v>0</v>
      </c>
      <c r="AZ27" s="5">
        <f>IF(USE!BA$538&lt;&gt;0,(1-AZ$5)*USE!BA552/USE!BA$538,(1-AZ$5)*USE!BA328)</f>
        <v>1.8781441189759441E-3</v>
      </c>
      <c r="BA27" s="5">
        <f>IF(USE!BB$538&lt;&gt;0,(1-BA$5)*USE!BB552/USE!BB$538,(1-BA$5)*USE!BB328)</f>
        <v>0</v>
      </c>
      <c r="BB27" s="5">
        <f>IF(USE!BC$538&lt;&gt;0,(1-BB$5)*USE!BC552/USE!BC$538,(1-BB$5)*USE!BC328)</f>
        <v>0</v>
      </c>
      <c r="BC27" s="5">
        <f>IF(USE!BD$538&lt;&gt;0,(1-BC$5)*USE!BD552/USE!BD$538,(1-BC$5)*USE!BD328)</f>
        <v>0</v>
      </c>
      <c r="BD27" s="5">
        <f>IF(USE!BE$538&lt;&gt;0,(1-BD$5)*USE!BE552/USE!BE$538,(1-BD$5)*USE!BE328)</f>
        <v>0</v>
      </c>
      <c r="BE27" s="5">
        <f>IF(USE!BF$538&lt;&gt;0,(1-BE$5)*USE!BF552/USE!BF$538,(1-BE$5)*USE!BF328)</f>
        <v>1.5507199949536086E-4</v>
      </c>
      <c r="BF27" s="5">
        <f>IF(USE!BG$538&lt;&gt;0,(1-BF$5)*USE!BG552/USE!BG$538,(1-BF$5)*USE!BG328)</f>
        <v>0</v>
      </c>
      <c r="BG27" s="5">
        <f>IF(USE!BH$538&lt;&gt;0,(1-BG$5)*USE!BH552/USE!BH$538,(1-BG$5)*USE!BH328)</f>
        <v>0</v>
      </c>
      <c r="BH27" s="5">
        <f>IF(USE!BI$538&lt;&gt;0,(1-BH$5)*USE!BI552/USE!BI$538,(1-BH$5)*USE!BI328)</f>
        <v>0</v>
      </c>
      <c r="BI27" s="5">
        <f>IF(USE!BJ$538&lt;&gt;0,(1-BI$5)*USE!BJ552/USE!BJ$538,(1-BI$5)*USE!BJ328)</f>
        <v>0</v>
      </c>
      <c r="BJ27" s="5">
        <f>IF(USE!BK$538&lt;&gt;0,(1-BJ$5)*USE!BK552/USE!BK$538,(1-BJ$5)*USE!BK328)</f>
        <v>0</v>
      </c>
      <c r="BK27" s="5">
        <f>IF(USE!BL$538&lt;&gt;0,(1-BK$5)*USE!BL552/USE!BL$538,(1-BK$5)*USE!BL328)</f>
        <v>1.0992413038638071E-3</v>
      </c>
      <c r="BL27" s="5">
        <f>IF(USE!BM$538&lt;&gt;0,(1-BL$5)*USE!BM552/USE!BM$538,(1-BL$5)*USE!BM328)</f>
        <v>0</v>
      </c>
      <c r="BM27" s="5">
        <f>IF(USE!BN$538&lt;&gt;0,(1-BM$5)*USE!BN552/USE!BN$538,(1-BM$5)*USE!BN328)</f>
        <v>0</v>
      </c>
      <c r="BN27" s="5">
        <f>IF(USE!BO$538&lt;&gt;0,(1-BN$5)*USE!BO552/USE!BO$538,(1-BN$5)*USE!BO328)</f>
        <v>0</v>
      </c>
      <c r="BO27" s="5">
        <f>IF(USE!BP$538&lt;&gt;0,(1-BO$5)*USE!BP552/USE!BP$538,(1-BO$5)*USE!BP328)</f>
        <v>0</v>
      </c>
      <c r="BP27" s="5">
        <f>IF(USE!BQ$538&lt;&gt;0,(1-BP$5)*USE!BQ552/USE!BQ$538,(1-BP$5)*USE!BQ328)</f>
        <v>0</v>
      </c>
      <c r="BQ27" s="5">
        <f>IF(USE!BR$538&lt;&gt;0,(1-BQ$5)*USE!BR552/USE!BR$538,(1-BQ$5)*USE!BR328)</f>
        <v>0</v>
      </c>
      <c r="BR27" s="5">
        <f>IF(USE!BS$538&lt;&gt;0,(1-BR$5)*USE!BS552/USE!BS$538,(1-BR$5)*USE!BS328)</f>
        <v>0</v>
      </c>
      <c r="BS27" s="5">
        <f>IF(USE!BT$538&lt;&gt;0,(1-BS$5)*USE!BT552/USE!BT$538,(1-BS$5)*USE!BT328)</f>
        <v>0</v>
      </c>
      <c r="BT27" s="5">
        <f>IF(USE!BU$538&lt;&gt;0,(1-BT$5)*USE!BU552/USE!BU$538,(1-BT$5)*USE!BU328)</f>
        <v>0</v>
      </c>
      <c r="BU27" s="5">
        <f>IF(USE!BV$538&lt;&gt;0,(1-BU$5)*USE!BV552/USE!BV$538,(1-BU$5)*USE!BV328)</f>
        <v>0</v>
      </c>
      <c r="BV27" s="5">
        <f>IF(USE!BW$538&lt;&gt;0,(1-BV$5)*USE!BW552/USE!BW$538,(1-BV$5)*USE!BW328)</f>
        <v>0</v>
      </c>
      <c r="BW27" s="5">
        <f>IF(USE!BX$538&lt;&gt;0,(1-BW$5)*USE!BX552/USE!BX$538,(1-BW$5)*USE!BX328)</f>
        <v>0</v>
      </c>
      <c r="BX27" s="5">
        <f>IF(USE!BY$538&lt;&gt;0,(1-BX$5)*USE!BY552/USE!BY$538,(1-BX$5)*USE!BY328)</f>
        <v>0</v>
      </c>
      <c r="BY27" s="5">
        <f>IF(USE!BZ$538&lt;&gt;0,(1-BY$5)*USE!BZ552/USE!BZ$538,(1-BY$5)*USE!BZ328)</f>
        <v>0</v>
      </c>
      <c r="BZ27" s="5">
        <f>IF(USE!CA$538&lt;&gt;0,(1-BZ$5)*USE!CA552/USE!CA$538,(1-BZ$5)*USE!CA328)</f>
        <v>0</v>
      </c>
      <c r="CA27" s="5">
        <f>IF(USE!CB$538&lt;&gt;0,(1-CA$5)*USE!CB552/USE!CB$538,(1-CA$5)*USE!CB328)</f>
        <v>0</v>
      </c>
      <c r="CB27" s="5">
        <f>IF(USE!CC$538&lt;&gt;0,(1-CB$5)*USE!CC552/USE!CC$538,(1-CB$5)*USE!CC328)</f>
        <v>3.0169726287048652E-4</v>
      </c>
      <c r="CC27" s="5">
        <f>IF(USE!CD$538&lt;&gt;0,(1-CC$5)*USE!CD552/USE!CD$538,(1-CC$5)*USE!CD328)</f>
        <v>0</v>
      </c>
      <c r="CD27" s="5">
        <f>IF(USE!CE$538&lt;&gt;0,(1-CD$5)*USE!CE552/USE!CE$538,(1-CD$5)*USE!CE328)</f>
        <v>0</v>
      </c>
      <c r="CE27" s="5">
        <f>IF(USE!CF$538&lt;&gt;0,(1-CE$5)*USE!CF552/USE!CF$538,(1-CE$5)*USE!CF328)</f>
        <v>0</v>
      </c>
      <c r="CF27" s="5">
        <f>IF(USE!CG$538&lt;&gt;0,(1-CF$5)*USE!CG552/USE!CG$538,(1-CF$5)*USE!CG328)</f>
        <v>0</v>
      </c>
      <c r="CG27" s="5">
        <f>IF(USE!CH$538&lt;&gt;0,(1-CG$5)*USE!CH552/USE!CH$538,(1-CG$5)*USE!CH328)</f>
        <v>2.1304091400735567E-3</v>
      </c>
      <c r="CH27" s="5">
        <f>IF(USE!CI$538&lt;&gt;0,(1-CH$5)*USE!CI552/USE!CI$538,(1-CH$5)*USE!CI328)</f>
        <v>0</v>
      </c>
      <c r="CI27" s="5">
        <f>IF(USE!CJ$538&lt;&gt;0,(1-CI$5)*USE!CJ552/USE!CJ$538,(1-CI$5)*USE!CJ328)</f>
        <v>0</v>
      </c>
      <c r="CJ27" s="5">
        <f>IF(USE!CK$538&lt;&gt;0,(1-CJ$5)*USE!CK552/USE!CK$538,(1-CJ$5)*USE!CK328)</f>
        <v>0</v>
      </c>
      <c r="CK27" s="5">
        <f>IF(USE!CL$538&lt;&gt;0,(1-CK$5)*USE!CL552/USE!CL$538,(1-CK$5)*USE!CL328)</f>
        <v>0</v>
      </c>
      <c r="CL27" s="5">
        <f>IF(USE!CM$538&lt;&gt;0,(1-CL$5)*USE!CM552/USE!CM$538,(1-CL$5)*USE!CM328)</f>
        <v>0</v>
      </c>
      <c r="CM27" s="5">
        <f>IF(USE!CN$538&lt;&gt;0,(1-CM$5)*USE!CN552/USE!CN$538,(1-CM$5)*USE!CN328)</f>
        <v>0</v>
      </c>
      <c r="CN27" s="5">
        <f>IF(USE!CO$538&lt;&gt;0,(1-CN$5)*USE!CO552/USE!CO$538,(1-CN$5)*USE!CO328)</f>
        <v>0</v>
      </c>
      <c r="CO27" s="5">
        <f>IF(USE!CP$538&lt;&gt;0,(1-CO$5)*USE!CP552/USE!CP$538,(1-CO$5)*USE!CP328)</f>
        <v>0</v>
      </c>
      <c r="CP27" s="5">
        <f>IF(USE!CQ$538&lt;&gt;0,(1-CP$5)*USE!CQ552/USE!CQ$538,(1-CP$5)*USE!CQ328)</f>
        <v>0</v>
      </c>
      <c r="CQ27" s="5">
        <f>IF(USE!CR$538&lt;&gt;0,(1-CQ$5)*USE!CR552/USE!CR$538,(1-CQ$5)*USE!CR328)</f>
        <v>0</v>
      </c>
      <c r="CR27" s="5">
        <f>IF(USE!CS$538&lt;&gt;0,(1-CR$5)*USE!CS552/USE!CS$538,(1-CR$5)*USE!CS328)</f>
        <v>0</v>
      </c>
      <c r="CS27" s="5">
        <f>IF(USE!CT$538&lt;&gt;0,(1-CS$5)*USE!CT552/USE!CT$538,(1-CS$5)*USE!CT328)</f>
        <v>0</v>
      </c>
      <c r="CT27" s="5">
        <f>IF(USE!CU$538&lt;&gt;0,(1-CT$5)*USE!CU552/USE!CU$538,(1-CT$5)*USE!CU328)</f>
        <v>0</v>
      </c>
      <c r="CU27" s="5">
        <f>IF(USE!CV$538&lt;&gt;0,(1-CU$5)*USE!CV552/USE!CV$538,(1-CU$5)*USE!CV328)</f>
        <v>0</v>
      </c>
      <c r="CV27" s="5">
        <f>IF(USE!CW$538&lt;&gt;0,(1-CV$5)*USE!CW552/USE!CW$538,(1-CV$5)*USE!CW328)</f>
        <v>0</v>
      </c>
      <c r="CW27" s="5">
        <f>IF(USE!CX$538&lt;&gt;0,(1-CW$5)*USE!CX552/USE!CX$538,(1-CW$5)*USE!CX328)</f>
        <v>0</v>
      </c>
      <c r="CX27" s="5">
        <f>IF(USE!CY$538&lt;&gt;0,(1-CX$5)*USE!CY552/USE!CY$538,(1-CX$5)*USE!CY328)</f>
        <v>0</v>
      </c>
      <c r="CY27" s="5">
        <f>IF(USE!CZ$538&lt;&gt;0,(1-CY$5)*USE!CZ552/USE!CZ$538,(1-CY$5)*USE!CZ328)</f>
        <v>0</v>
      </c>
      <c r="CZ27" s="5">
        <f>IF(USE!DA$538&lt;&gt;0,(1-CZ$5)*USE!DA552/USE!DA$538,(1-CZ$5)*USE!DA328)</f>
        <v>0</v>
      </c>
      <c r="DA27" s="5">
        <f>IF(USE!DB$538&lt;&gt;0,(1-DA$5)*USE!DB552/USE!DB$538,(1-DA$5)*USE!DB328)</f>
        <v>0</v>
      </c>
      <c r="DB27" s="5">
        <f>IF(USE!DC$538&lt;&gt;0,(1-DB$5)*USE!DC552/USE!DC$538,(1-DB$5)*USE!DC328)</f>
        <v>0</v>
      </c>
      <c r="DC27" s="5">
        <f>IF(USE!DD$538&lt;&gt;0,(1-DC$5)*USE!DD552/USE!DD$538,(1-DC$5)*USE!DD328)</f>
        <v>0</v>
      </c>
      <c r="DD27" s="3"/>
    </row>
    <row r="28" spans="1:108" x14ac:dyDescent="0.35">
      <c r="A28" s="3"/>
      <c r="B28" s="99" t="s">
        <v>3970</v>
      </c>
      <c r="C28" s="5" t="s">
        <v>104</v>
      </c>
      <c r="D28" s="5">
        <f>IF(USE!E$538&lt;&gt;0,(1-D$5)*USE!E553/USE!E$538,(1-D$5)*USE!E329)</f>
        <v>0</v>
      </c>
      <c r="E28" s="5">
        <f>IF(USE!F$538&lt;&gt;0,(1-E$5)*USE!F553/USE!F$538,(1-E$5)*USE!F329)</f>
        <v>0</v>
      </c>
      <c r="F28" s="5">
        <f>IF(USE!G$538&lt;&gt;0,(1-F$5)*USE!G553/USE!G$538,(1-F$5)*USE!G329)</f>
        <v>0</v>
      </c>
      <c r="G28" s="5">
        <f>IF(USE!H$538&lt;&gt;0,(1-G$5)*USE!H553/USE!H$538,(1-G$5)*USE!H329)</f>
        <v>0</v>
      </c>
      <c r="H28" s="5">
        <f>IF(USE!I$538&lt;&gt;0,(1-H$5)*USE!I553/USE!I$538,(1-H$5)*USE!I329)</f>
        <v>0</v>
      </c>
      <c r="I28" s="5">
        <f>IF(USE!J$538&lt;&gt;0,(1-I$5)*USE!J553/USE!J$538,(1-I$5)*USE!J329)</f>
        <v>0</v>
      </c>
      <c r="J28" s="5">
        <f>IF(USE!K$538&lt;&gt;0,(1-J$5)*USE!K553/USE!K$538,(1-J$5)*USE!K329)</f>
        <v>0</v>
      </c>
      <c r="K28" s="5">
        <f>IF(USE!L$538&lt;&gt;0,(1-K$5)*USE!L553/USE!L$538,(1-K$5)*USE!L329)</f>
        <v>0</v>
      </c>
      <c r="L28" s="5">
        <f>IF(USE!M$538&lt;&gt;0,(1-L$5)*USE!M553/USE!M$538,(1-L$5)*USE!M329)</f>
        <v>0</v>
      </c>
      <c r="M28" s="5">
        <f>IF(USE!N$538&lt;&gt;0,(1-M$5)*USE!N553/USE!N$538,(1-M$5)*USE!N329)</f>
        <v>0</v>
      </c>
      <c r="N28" s="5">
        <f>IF(USE!O$538&lt;&gt;0,(1-N$5)*USE!O553/USE!O$538,(1-N$5)*USE!O329)</f>
        <v>0</v>
      </c>
      <c r="O28" s="5">
        <f>IF(USE!P$538&lt;&gt;0,(1-O$5)*USE!P553/USE!P$538,(1-O$5)*USE!P329)</f>
        <v>6.9549342026931854E-3</v>
      </c>
      <c r="P28" s="5">
        <f>IF(USE!Q$538&lt;&gt;0,(1-P$5)*USE!Q553/USE!Q$538,(1-P$5)*USE!Q329)</f>
        <v>0</v>
      </c>
      <c r="Q28" s="5">
        <f>IF(USE!R$538&lt;&gt;0,(1-Q$5)*USE!R553/USE!R$538,(1-Q$5)*USE!R329)</f>
        <v>0</v>
      </c>
      <c r="R28" s="5">
        <f>IF(USE!S$538&lt;&gt;0,(1-R$5)*USE!S553/USE!S$538,(1-R$5)*USE!S329)</f>
        <v>0</v>
      </c>
      <c r="S28" s="5">
        <f>IF(USE!T$538&lt;&gt;0,(1-S$5)*USE!T553/USE!T$538,(1-S$5)*USE!T329)</f>
        <v>0</v>
      </c>
      <c r="T28" s="5">
        <f>IF(USE!U$538&lt;&gt;0,(1-T$5)*USE!U553/USE!U$538,(1-T$5)*USE!U329)</f>
        <v>0</v>
      </c>
      <c r="U28" s="5">
        <f>IF(USE!V$538&lt;&gt;0,(1-U$5)*USE!V553/USE!V$538,(1-U$5)*USE!V329)</f>
        <v>0</v>
      </c>
      <c r="V28" s="5">
        <f>IF(USE!W$538&lt;&gt;0,(1-V$5)*USE!W553/USE!W$538,(1-V$5)*USE!W329)</f>
        <v>0</v>
      </c>
      <c r="W28" s="5">
        <f>IF(USE!X$538&lt;&gt;0,(1-W$5)*USE!X553/USE!X$538,(1-W$5)*USE!X329)</f>
        <v>0</v>
      </c>
      <c r="X28" s="5">
        <f>IF(USE!Y$538&lt;&gt;0,(1-X$5)*USE!Y553/USE!Y$538,(1-X$5)*USE!Y329)</f>
        <v>0</v>
      </c>
      <c r="Y28" s="5">
        <f>IF(USE!Z$538&lt;&gt;0,(1-Y$5)*USE!Z553/USE!Z$538,(1-Y$5)*USE!Z329)</f>
        <v>0</v>
      </c>
      <c r="Z28" s="5">
        <f>IF(USE!AA$538&lt;&gt;0,(1-Z$5)*USE!AA553/USE!AA$538,(1-Z$5)*USE!AA329)</f>
        <v>0</v>
      </c>
      <c r="AA28" s="5">
        <f>IF(USE!AB$538&lt;&gt;0,(1-AA$5)*USE!AB553/USE!AB$538,(1-AA$5)*USE!AB329)</f>
        <v>0</v>
      </c>
      <c r="AB28" s="5">
        <f>IF(USE!AC$538&lt;&gt;0,(1-AB$5)*USE!AC553/USE!AC$538,(1-AB$5)*USE!AC329)</f>
        <v>0</v>
      </c>
      <c r="AC28" s="5">
        <f>IF(USE!AD$538&lt;&gt;0,(1-AC$5)*USE!AD553/USE!AD$538,(1-AC$5)*USE!AD329)</f>
        <v>0</v>
      </c>
      <c r="AD28" s="5">
        <f>IF(USE!AE$538&lt;&gt;0,(1-AD$5)*USE!AE553/USE!AE$538,(1-AD$5)*USE!AE329)</f>
        <v>0</v>
      </c>
      <c r="AE28" s="5">
        <f>IF(USE!AF$538&lt;&gt;0,(1-AE$5)*USE!AF553/USE!AF$538,(1-AE$5)*USE!AF329)</f>
        <v>0</v>
      </c>
      <c r="AF28" s="5">
        <f>IF(USE!AG$538&lt;&gt;0,(1-AF$5)*USE!AG553/USE!AG$538,(1-AF$5)*USE!AG329)</f>
        <v>0</v>
      </c>
      <c r="AG28" s="5">
        <f>IF(USE!AH$538&lt;&gt;0,(1-AG$5)*USE!AH553/USE!AH$538,(1-AG$5)*USE!AH329)</f>
        <v>0</v>
      </c>
      <c r="AH28" s="5">
        <f>IF(USE!AI$538&lt;&gt;0,(1-AH$5)*USE!AI553/USE!AI$538,(1-AH$5)*USE!AI329)</f>
        <v>0</v>
      </c>
      <c r="AI28" s="5">
        <f>IF(USE!AJ$538&lt;&gt;0,(1-AI$5)*USE!AJ553/USE!AJ$538,(1-AI$5)*USE!AJ329)</f>
        <v>0</v>
      </c>
      <c r="AJ28" s="5">
        <f>IF(USE!AK$538&lt;&gt;0,(1-AJ$5)*USE!AK553/USE!AK$538,(1-AJ$5)*USE!AK329)</f>
        <v>0</v>
      </c>
      <c r="AK28" s="5">
        <f>IF(USE!AL$538&lt;&gt;0,(1-AK$5)*USE!AL553/USE!AL$538,(1-AK$5)*USE!AL329)</f>
        <v>0</v>
      </c>
      <c r="AL28" s="5">
        <f>IF(USE!AM$538&lt;&gt;0,(1-AL$5)*USE!AM553/USE!AM$538,(1-AL$5)*USE!AM329)</f>
        <v>0</v>
      </c>
      <c r="AM28" s="5">
        <f>IF(USE!AN$538&lt;&gt;0,(1-AM$5)*USE!AN553/USE!AN$538,(1-AM$5)*USE!AN329)</f>
        <v>0</v>
      </c>
      <c r="AN28" s="5">
        <f>IF(USE!AO$538&lt;&gt;0,(1-AN$5)*USE!AO553/USE!AO$538,(1-AN$5)*USE!AO329)</f>
        <v>0</v>
      </c>
      <c r="AO28" s="5">
        <f>IF(USE!AP$538&lt;&gt;0,(1-AO$5)*USE!AP553/USE!AP$538,(1-AO$5)*USE!AP329)</f>
        <v>0</v>
      </c>
      <c r="AP28" s="5">
        <f>IF(USE!AQ$538&lt;&gt;0,(1-AP$5)*USE!AQ553/USE!AQ$538,(1-AP$5)*USE!AQ329)</f>
        <v>0</v>
      </c>
      <c r="AQ28" s="5">
        <f>IF(USE!AR$538&lt;&gt;0,(1-AQ$5)*USE!AR553/USE!AR$538,(1-AQ$5)*USE!AR329)</f>
        <v>0</v>
      </c>
      <c r="AR28" s="5">
        <f>IF(USE!AS$538&lt;&gt;0,(1-AR$5)*USE!AS553/USE!AS$538,(1-AR$5)*USE!AS329)</f>
        <v>0</v>
      </c>
      <c r="AS28" s="5">
        <f>IF(USE!AT$538&lt;&gt;0,(1-AS$5)*USE!AT553/USE!AT$538,(1-AS$5)*USE!AT329)</f>
        <v>0</v>
      </c>
      <c r="AT28" s="5">
        <f>IF(USE!AU$538&lt;&gt;0,(1-AT$5)*USE!AU553/USE!AU$538,(1-AT$5)*USE!AU329)</f>
        <v>2.1997569065120671E-2</v>
      </c>
      <c r="AU28" s="5">
        <f>IF(USE!AV$538&lt;&gt;0,(1-AU$5)*USE!AV553/USE!AV$538,(1-AU$5)*USE!AV329)</f>
        <v>0</v>
      </c>
      <c r="AV28" s="5">
        <f>IF(USE!AW$538&lt;&gt;0,(1-AV$5)*USE!AW553/USE!AW$538,(1-AV$5)*USE!AW329)</f>
        <v>0</v>
      </c>
      <c r="AW28" s="5">
        <f>IF(USE!AX$538&lt;&gt;0,(1-AW$5)*USE!AX553/USE!AX$538,(1-AW$5)*USE!AX329)</f>
        <v>0</v>
      </c>
      <c r="AX28" s="5">
        <f>IF(USE!AY$538&lt;&gt;0,(1-AX$5)*USE!AY553/USE!AY$538,(1-AX$5)*USE!AY329)</f>
        <v>0</v>
      </c>
      <c r="AY28" s="5">
        <f>IF(USE!AZ$538&lt;&gt;0,(1-AY$5)*USE!AZ553/USE!AZ$538,(1-AY$5)*USE!AZ329)</f>
        <v>0</v>
      </c>
      <c r="AZ28" s="5">
        <f>IF(USE!BA$538&lt;&gt;0,(1-AZ$5)*USE!BA553/USE!BA$538,(1-AZ$5)*USE!BA329)</f>
        <v>4.5351332125614791E-3</v>
      </c>
      <c r="BA28" s="5">
        <f>IF(USE!BB$538&lt;&gt;0,(1-BA$5)*USE!BB553/USE!BB$538,(1-BA$5)*USE!BB329)</f>
        <v>0</v>
      </c>
      <c r="BB28" s="5">
        <f>IF(USE!BC$538&lt;&gt;0,(1-BB$5)*USE!BC553/USE!BC$538,(1-BB$5)*USE!BC329)</f>
        <v>0</v>
      </c>
      <c r="BC28" s="5">
        <f>IF(USE!BD$538&lt;&gt;0,(1-BC$5)*USE!BD553/USE!BD$538,(1-BC$5)*USE!BD329)</f>
        <v>0</v>
      </c>
      <c r="BD28" s="5">
        <f>IF(USE!BE$538&lt;&gt;0,(1-BD$5)*USE!BE553/USE!BE$538,(1-BD$5)*USE!BE329)</f>
        <v>0</v>
      </c>
      <c r="BE28" s="5">
        <f>IF(USE!BF$538&lt;&gt;0,(1-BE$5)*USE!BF553/USE!BF$538,(1-BE$5)*USE!BF329)</f>
        <v>3.744505909552811E-4</v>
      </c>
      <c r="BF28" s="5">
        <f>IF(USE!BG$538&lt;&gt;0,(1-BF$5)*USE!BG553/USE!BG$538,(1-BF$5)*USE!BG329)</f>
        <v>0</v>
      </c>
      <c r="BG28" s="5">
        <f>IF(USE!BH$538&lt;&gt;0,(1-BG$5)*USE!BH553/USE!BH$538,(1-BG$5)*USE!BH329)</f>
        <v>0</v>
      </c>
      <c r="BH28" s="5">
        <f>IF(USE!BI$538&lt;&gt;0,(1-BH$5)*USE!BI553/USE!BI$538,(1-BH$5)*USE!BI329)</f>
        <v>0</v>
      </c>
      <c r="BI28" s="5">
        <f>IF(USE!BJ$538&lt;&gt;0,(1-BI$5)*USE!BJ553/USE!BJ$538,(1-BI$5)*USE!BJ329)</f>
        <v>0</v>
      </c>
      <c r="BJ28" s="5">
        <f>IF(USE!BK$538&lt;&gt;0,(1-BJ$5)*USE!BK553/USE!BK$538,(1-BJ$5)*USE!BK329)</f>
        <v>0</v>
      </c>
      <c r="BK28" s="5">
        <f>IF(USE!BL$538&lt;&gt;0,(1-BK$5)*USE!BL553/USE!BL$538,(1-BK$5)*USE!BL329)</f>
        <v>2.6543254563927256E-3</v>
      </c>
      <c r="BL28" s="5">
        <f>IF(USE!BM$538&lt;&gt;0,(1-BL$5)*USE!BM553/USE!BM$538,(1-BL$5)*USE!BM329)</f>
        <v>0</v>
      </c>
      <c r="BM28" s="5">
        <f>IF(USE!BN$538&lt;&gt;0,(1-BM$5)*USE!BN553/USE!BN$538,(1-BM$5)*USE!BN329)</f>
        <v>0</v>
      </c>
      <c r="BN28" s="5">
        <f>IF(USE!BO$538&lt;&gt;0,(1-BN$5)*USE!BO553/USE!BO$538,(1-BN$5)*USE!BO329)</f>
        <v>0</v>
      </c>
      <c r="BO28" s="5">
        <f>IF(USE!BP$538&lt;&gt;0,(1-BO$5)*USE!BP553/USE!BP$538,(1-BO$5)*USE!BP329)</f>
        <v>0</v>
      </c>
      <c r="BP28" s="5">
        <f>IF(USE!BQ$538&lt;&gt;0,(1-BP$5)*USE!BQ553/USE!BQ$538,(1-BP$5)*USE!BQ329)</f>
        <v>0</v>
      </c>
      <c r="BQ28" s="5">
        <f>IF(USE!BR$538&lt;&gt;0,(1-BQ$5)*USE!BR553/USE!BR$538,(1-BQ$5)*USE!BR329)</f>
        <v>0</v>
      </c>
      <c r="BR28" s="5">
        <f>IF(USE!BS$538&lt;&gt;0,(1-BR$5)*USE!BS553/USE!BS$538,(1-BR$5)*USE!BS329)</f>
        <v>0</v>
      </c>
      <c r="BS28" s="5">
        <f>IF(USE!BT$538&lt;&gt;0,(1-BS$5)*USE!BT553/USE!BT$538,(1-BS$5)*USE!BT329)</f>
        <v>0</v>
      </c>
      <c r="BT28" s="5">
        <f>IF(USE!BU$538&lt;&gt;0,(1-BT$5)*USE!BU553/USE!BU$538,(1-BT$5)*USE!BU329)</f>
        <v>0</v>
      </c>
      <c r="BU28" s="5">
        <f>IF(USE!BV$538&lt;&gt;0,(1-BU$5)*USE!BV553/USE!BV$538,(1-BU$5)*USE!BV329)</f>
        <v>0</v>
      </c>
      <c r="BV28" s="5">
        <f>IF(USE!BW$538&lt;&gt;0,(1-BV$5)*USE!BW553/USE!BW$538,(1-BV$5)*USE!BW329)</f>
        <v>0</v>
      </c>
      <c r="BW28" s="5">
        <f>IF(USE!BX$538&lt;&gt;0,(1-BW$5)*USE!BX553/USE!BX$538,(1-BW$5)*USE!BX329)</f>
        <v>0</v>
      </c>
      <c r="BX28" s="5">
        <f>IF(USE!BY$538&lt;&gt;0,(1-BX$5)*USE!BY553/USE!BY$538,(1-BX$5)*USE!BY329)</f>
        <v>0</v>
      </c>
      <c r="BY28" s="5">
        <f>IF(USE!BZ$538&lt;&gt;0,(1-BY$5)*USE!BZ553/USE!BZ$538,(1-BY$5)*USE!BZ329)</f>
        <v>0</v>
      </c>
      <c r="BZ28" s="5">
        <f>IF(USE!CA$538&lt;&gt;0,(1-BZ$5)*USE!CA553/USE!CA$538,(1-BZ$5)*USE!CA329)</f>
        <v>0</v>
      </c>
      <c r="CA28" s="5">
        <f>IF(USE!CB$538&lt;&gt;0,(1-CA$5)*USE!CB553/USE!CB$538,(1-CA$5)*USE!CB329)</f>
        <v>0</v>
      </c>
      <c r="CB28" s="5">
        <f>IF(USE!CC$538&lt;&gt;0,(1-CB$5)*USE!CC553/USE!CC$538,(1-CB$5)*USE!CC329)</f>
        <v>7.2850494440696294E-4</v>
      </c>
      <c r="CC28" s="5">
        <f>IF(USE!CD$538&lt;&gt;0,(1-CC$5)*USE!CD553/USE!CD$538,(1-CC$5)*USE!CD329)</f>
        <v>0</v>
      </c>
      <c r="CD28" s="5">
        <f>IF(USE!CE$538&lt;&gt;0,(1-CD$5)*USE!CE553/USE!CE$538,(1-CD$5)*USE!CE329)</f>
        <v>0</v>
      </c>
      <c r="CE28" s="5">
        <f>IF(USE!CF$538&lt;&gt;0,(1-CE$5)*USE!CF553/USE!CF$538,(1-CE$5)*USE!CF329)</f>
        <v>0</v>
      </c>
      <c r="CF28" s="5">
        <f>IF(USE!CG$538&lt;&gt;0,(1-CF$5)*USE!CG553/USE!CG$538,(1-CF$5)*USE!CG329)</f>
        <v>0</v>
      </c>
      <c r="CG28" s="5">
        <f>IF(USE!CH$538&lt;&gt;0,(1-CG$5)*USE!CH553/USE!CH$538,(1-CG$5)*USE!CH329)</f>
        <v>5.1442746857787193E-3</v>
      </c>
      <c r="CH28" s="5">
        <f>IF(USE!CI$538&lt;&gt;0,(1-CH$5)*USE!CI553/USE!CI$538,(1-CH$5)*USE!CI329)</f>
        <v>0</v>
      </c>
      <c r="CI28" s="5">
        <f>IF(USE!CJ$538&lt;&gt;0,(1-CI$5)*USE!CJ553/USE!CJ$538,(1-CI$5)*USE!CJ329)</f>
        <v>0</v>
      </c>
      <c r="CJ28" s="5">
        <f>IF(USE!CK$538&lt;&gt;0,(1-CJ$5)*USE!CK553/USE!CK$538,(1-CJ$5)*USE!CK329)</f>
        <v>0</v>
      </c>
      <c r="CK28" s="5">
        <f>IF(USE!CL$538&lt;&gt;0,(1-CK$5)*USE!CL553/USE!CL$538,(1-CK$5)*USE!CL329)</f>
        <v>0</v>
      </c>
      <c r="CL28" s="5">
        <f>IF(USE!CM$538&lt;&gt;0,(1-CL$5)*USE!CM553/USE!CM$538,(1-CL$5)*USE!CM329)</f>
        <v>0</v>
      </c>
      <c r="CM28" s="5">
        <f>IF(USE!CN$538&lt;&gt;0,(1-CM$5)*USE!CN553/USE!CN$538,(1-CM$5)*USE!CN329)</f>
        <v>0</v>
      </c>
      <c r="CN28" s="5">
        <f>IF(USE!CO$538&lt;&gt;0,(1-CN$5)*USE!CO553/USE!CO$538,(1-CN$5)*USE!CO329)</f>
        <v>0</v>
      </c>
      <c r="CO28" s="5">
        <f>IF(USE!CP$538&lt;&gt;0,(1-CO$5)*USE!CP553/USE!CP$538,(1-CO$5)*USE!CP329)</f>
        <v>0</v>
      </c>
      <c r="CP28" s="5">
        <f>IF(USE!CQ$538&lt;&gt;0,(1-CP$5)*USE!CQ553/USE!CQ$538,(1-CP$5)*USE!CQ329)</f>
        <v>0</v>
      </c>
      <c r="CQ28" s="5">
        <f>IF(USE!CR$538&lt;&gt;0,(1-CQ$5)*USE!CR553/USE!CR$538,(1-CQ$5)*USE!CR329)</f>
        <v>0</v>
      </c>
      <c r="CR28" s="5">
        <f>IF(USE!CS$538&lt;&gt;0,(1-CR$5)*USE!CS553/USE!CS$538,(1-CR$5)*USE!CS329)</f>
        <v>0</v>
      </c>
      <c r="CS28" s="5">
        <f>IF(USE!CT$538&lt;&gt;0,(1-CS$5)*USE!CT553/USE!CT$538,(1-CS$5)*USE!CT329)</f>
        <v>0</v>
      </c>
      <c r="CT28" s="5">
        <f>IF(USE!CU$538&lt;&gt;0,(1-CT$5)*USE!CU553/USE!CU$538,(1-CT$5)*USE!CU329)</f>
        <v>0</v>
      </c>
      <c r="CU28" s="5">
        <f>IF(USE!CV$538&lt;&gt;0,(1-CU$5)*USE!CV553/USE!CV$538,(1-CU$5)*USE!CV329)</f>
        <v>0</v>
      </c>
      <c r="CV28" s="5">
        <f>IF(USE!CW$538&lt;&gt;0,(1-CV$5)*USE!CW553/USE!CW$538,(1-CV$5)*USE!CW329)</f>
        <v>0</v>
      </c>
      <c r="CW28" s="5">
        <f>IF(USE!CX$538&lt;&gt;0,(1-CW$5)*USE!CX553/USE!CX$538,(1-CW$5)*USE!CX329)</f>
        <v>0</v>
      </c>
      <c r="CX28" s="5">
        <f>IF(USE!CY$538&lt;&gt;0,(1-CX$5)*USE!CY553/USE!CY$538,(1-CX$5)*USE!CY329)</f>
        <v>0</v>
      </c>
      <c r="CY28" s="5">
        <f>IF(USE!CZ$538&lt;&gt;0,(1-CY$5)*USE!CZ553/USE!CZ$538,(1-CY$5)*USE!CZ329)</f>
        <v>0</v>
      </c>
      <c r="CZ28" s="5">
        <f>IF(USE!DA$538&lt;&gt;0,(1-CZ$5)*USE!DA553/USE!DA$538,(1-CZ$5)*USE!DA329)</f>
        <v>0</v>
      </c>
      <c r="DA28" s="5">
        <f>IF(USE!DB$538&lt;&gt;0,(1-DA$5)*USE!DB553/USE!DB$538,(1-DA$5)*USE!DB329)</f>
        <v>0</v>
      </c>
      <c r="DB28" s="5">
        <f>IF(USE!DC$538&lt;&gt;0,(1-DB$5)*USE!DC553/USE!DC$538,(1-DB$5)*USE!DC329)</f>
        <v>0</v>
      </c>
      <c r="DC28" s="5">
        <f>IF(USE!DD$538&lt;&gt;0,(1-DC$5)*USE!DD553/USE!DD$538,(1-DC$5)*USE!DD329)</f>
        <v>0</v>
      </c>
      <c r="DD28" s="3"/>
    </row>
    <row r="29" spans="1:108" x14ac:dyDescent="0.35">
      <c r="A29" s="3"/>
      <c r="B29" s="99" t="s">
        <v>3973</v>
      </c>
      <c r="C29" s="5" t="s">
        <v>3972</v>
      </c>
      <c r="D29" s="5">
        <f>IF(USE!E$538&lt;&gt;0,(1-D$5)*USE!E554/USE!E$538,(1-D$5)*USE!E330)</f>
        <v>0</v>
      </c>
      <c r="E29" s="5">
        <f>IF(USE!F$538&lt;&gt;0,(1-E$5)*USE!F554/USE!F$538,(1-E$5)*USE!F330)</f>
        <v>0</v>
      </c>
      <c r="F29" s="5">
        <f>IF(USE!G$538&lt;&gt;0,(1-F$5)*USE!G554/USE!G$538,(1-F$5)*USE!G330)</f>
        <v>0</v>
      </c>
      <c r="G29" s="5">
        <f>IF(USE!H$538&lt;&gt;0,(1-G$5)*USE!H554/USE!H$538,(1-G$5)*USE!H330)</f>
        <v>0</v>
      </c>
      <c r="H29" s="5">
        <f>IF(USE!I$538&lt;&gt;0,(1-H$5)*USE!I554/USE!I$538,(1-H$5)*USE!I330)</f>
        <v>0</v>
      </c>
      <c r="I29" s="5">
        <f>IF(USE!J$538&lt;&gt;0,(1-I$5)*USE!J554/USE!J$538,(1-I$5)*USE!J330)</f>
        <v>0</v>
      </c>
      <c r="J29" s="5">
        <f>IF(USE!K$538&lt;&gt;0,(1-J$5)*USE!K554/USE!K$538,(1-J$5)*USE!K330)</f>
        <v>0</v>
      </c>
      <c r="K29" s="5">
        <f>IF(USE!L$538&lt;&gt;0,(1-K$5)*USE!L554/USE!L$538,(1-K$5)*USE!L330)</f>
        <v>0</v>
      </c>
      <c r="L29" s="5">
        <f>IF(USE!M$538&lt;&gt;0,(1-L$5)*USE!M554/USE!M$538,(1-L$5)*USE!M330)</f>
        <v>0</v>
      </c>
      <c r="M29" s="5">
        <f>IF(USE!N$538&lt;&gt;0,(1-M$5)*USE!N554/USE!N$538,(1-M$5)*USE!N330)</f>
        <v>0</v>
      </c>
      <c r="N29" s="5">
        <f>IF(USE!O$538&lt;&gt;0,(1-N$5)*USE!O554/USE!O$538,(1-N$5)*USE!O330)</f>
        <v>0</v>
      </c>
      <c r="O29" s="5">
        <f>IF(USE!P$538&lt;&gt;0,(1-O$5)*USE!P554/USE!P$538,(1-O$5)*USE!P330)</f>
        <v>0</v>
      </c>
      <c r="P29" s="5">
        <f>IF(USE!Q$538&lt;&gt;0,(1-P$5)*USE!Q554/USE!Q$538,(1-P$5)*USE!Q330)</f>
        <v>2.7074238758062947E-3</v>
      </c>
      <c r="Q29" s="5">
        <f>IF(USE!R$538&lt;&gt;0,(1-Q$5)*USE!R554/USE!R$538,(1-Q$5)*USE!R330)</f>
        <v>0</v>
      </c>
      <c r="R29" s="5">
        <f>IF(USE!S$538&lt;&gt;0,(1-R$5)*USE!S554/USE!S$538,(1-R$5)*USE!S330)</f>
        <v>0</v>
      </c>
      <c r="S29" s="5">
        <f>IF(USE!T$538&lt;&gt;0,(1-S$5)*USE!T554/USE!T$538,(1-S$5)*USE!T330)</f>
        <v>0</v>
      </c>
      <c r="T29" s="5">
        <f>IF(USE!U$538&lt;&gt;0,(1-T$5)*USE!U554/USE!U$538,(1-T$5)*USE!U330)</f>
        <v>0</v>
      </c>
      <c r="U29" s="5">
        <f>IF(USE!V$538&lt;&gt;0,(1-U$5)*USE!V554/USE!V$538,(1-U$5)*USE!V330)</f>
        <v>0</v>
      </c>
      <c r="V29" s="5">
        <f>IF(USE!W$538&lt;&gt;0,(1-V$5)*USE!W554/USE!W$538,(1-V$5)*USE!W330)</f>
        <v>0</v>
      </c>
      <c r="W29" s="5">
        <f>IF(USE!X$538&lt;&gt;0,(1-W$5)*USE!X554/USE!X$538,(1-W$5)*USE!X330)</f>
        <v>0</v>
      </c>
      <c r="X29" s="5">
        <f>IF(USE!Y$538&lt;&gt;0,(1-X$5)*USE!Y554/USE!Y$538,(1-X$5)*USE!Y330)</f>
        <v>0</v>
      </c>
      <c r="Y29" s="5">
        <f>IF(USE!Z$538&lt;&gt;0,(1-Y$5)*USE!Z554/USE!Z$538,(1-Y$5)*USE!Z330)</f>
        <v>0</v>
      </c>
      <c r="Z29" s="5">
        <f>IF(USE!AA$538&lt;&gt;0,(1-Z$5)*USE!AA554/USE!AA$538,(1-Z$5)*USE!AA330)</f>
        <v>0</v>
      </c>
      <c r="AA29" s="5">
        <f>IF(USE!AB$538&lt;&gt;0,(1-AA$5)*USE!AB554/USE!AB$538,(1-AA$5)*USE!AB330)</f>
        <v>0</v>
      </c>
      <c r="AB29" s="5">
        <f>IF(USE!AC$538&lt;&gt;0,(1-AB$5)*USE!AC554/USE!AC$538,(1-AB$5)*USE!AC330)</f>
        <v>0</v>
      </c>
      <c r="AC29" s="5">
        <f>IF(USE!AD$538&lt;&gt;0,(1-AC$5)*USE!AD554/USE!AD$538,(1-AC$5)*USE!AD330)</f>
        <v>0</v>
      </c>
      <c r="AD29" s="5">
        <f>IF(USE!AE$538&lt;&gt;0,(1-AD$5)*USE!AE554/USE!AE$538,(1-AD$5)*USE!AE330)</f>
        <v>0</v>
      </c>
      <c r="AE29" s="5">
        <f>IF(USE!AF$538&lt;&gt;0,(1-AE$5)*USE!AF554/USE!AF$538,(1-AE$5)*USE!AF330)</f>
        <v>0</v>
      </c>
      <c r="AF29" s="5">
        <f>IF(USE!AG$538&lt;&gt;0,(1-AF$5)*USE!AG554/USE!AG$538,(1-AF$5)*USE!AG330)</f>
        <v>0</v>
      </c>
      <c r="AG29" s="5">
        <f>IF(USE!AH$538&lt;&gt;0,(1-AG$5)*USE!AH554/USE!AH$538,(1-AG$5)*USE!AH330)</f>
        <v>0</v>
      </c>
      <c r="AH29" s="5">
        <f>IF(USE!AI$538&lt;&gt;0,(1-AH$5)*USE!AI554/USE!AI$538,(1-AH$5)*USE!AI330)</f>
        <v>0</v>
      </c>
      <c r="AI29" s="5">
        <f>IF(USE!AJ$538&lt;&gt;0,(1-AI$5)*USE!AJ554/USE!AJ$538,(1-AI$5)*USE!AJ330)</f>
        <v>0</v>
      </c>
      <c r="AJ29" s="5">
        <f>IF(USE!AK$538&lt;&gt;0,(1-AJ$5)*USE!AK554/USE!AK$538,(1-AJ$5)*USE!AK330)</f>
        <v>0</v>
      </c>
      <c r="AK29" s="5">
        <f>IF(USE!AL$538&lt;&gt;0,(1-AK$5)*USE!AL554/USE!AL$538,(1-AK$5)*USE!AL330)</f>
        <v>0</v>
      </c>
      <c r="AL29" s="5">
        <f>IF(USE!AM$538&lt;&gt;0,(1-AL$5)*USE!AM554/USE!AM$538,(1-AL$5)*USE!AM330)</f>
        <v>0</v>
      </c>
      <c r="AM29" s="5">
        <f>IF(USE!AN$538&lt;&gt;0,(1-AM$5)*USE!AN554/USE!AN$538,(1-AM$5)*USE!AN330)</f>
        <v>0</v>
      </c>
      <c r="AN29" s="5">
        <f>IF(USE!AO$538&lt;&gt;0,(1-AN$5)*USE!AO554/USE!AO$538,(1-AN$5)*USE!AO330)</f>
        <v>0</v>
      </c>
      <c r="AO29" s="5">
        <f>IF(USE!AP$538&lt;&gt;0,(1-AO$5)*USE!AP554/USE!AP$538,(1-AO$5)*USE!AP330)</f>
        <v>0</v>
      </c>
      <c r="AP29" s="5">
        <f>IF(USE!AQ$538&lt;&gt;0,(1-AP$5)*USE!AQ554/USE!AQ$538,(1-AP$5)*USE!AQ330)</f>
        <v>0</v>
      </c>
      <c r="AQ29" s="5">
        <f>IF(USE!AR$538&lt;&gt;0,(1-AQ$5)*USE!AR554/USE!AR$538,(1-AQ$5)*USE!AR330)</f>
        <v>0</v>
      </c>
      <c r="AR29" s="5">
        <f>IF(USE!AS$538&lt;&gt;0,(1-AR$5)*USE!AS554/USE!AS$538,(1-AR$5)*USE!AS330)</f>
        <v>0</v>
      </c>
      <c r="AS29" s="5">
        <f>IF(USE!AT$538&lt;&gt;0,(1-AS$5)*USE!AT554/USE!AT$538,(1-AS$5)*USE!AT330)</f>
        <v>0</v>
      </c>
      <c r="AT29" s="5">
        <f>IF(USE!AU$538&lt;&gt;0,(1-AT$5)*USE!AU554/USE!AU$538,(1-AT$5)*USE!AU330)</f>
        <v>0.2743482625026098</v>
      </c>
      <c r="AU29" s="5">
        <f>IF(USE!AV$538&lt;&gt;0,(1-AU$5)*USE!AV554/USE!AV$538,(1-AU$5)*USE!AV330)</f>
        <v>0</v>
      </c>
      <c r="AV29" s="5">
        <f>IF(USE!AW$538&lt;&gt;0,(1-AV$5)*USE!AW554/USE!AW$538,(1-AV$5)*USE!AW330)</f>
        <v>0</v>
      </c>
      <c r="AW29" s="5">
        <f>IF(USE!AX$538&lt;&gt;0,(1-AW$5)*USE!AX554/USE!AX$538,(1-AW$5)*USE!AX330)</f>
        <v>0</v>
      </c>
      <c r="AX29" s="5">
        <f>IF(USE!AY$538&lt;&gt;0,(1-AX$5)*USE!AY554/USE!AY$538,(1-AX$5)*USE!AY330)</f>
        <v>0</v>
      </c>
      <c r="AY29" s="5">
        <f>IF(USE!AZ$538&lt;&gt;0,(1-AY$5)*USE!AZ554/USE!AZ$538,(1-AY$5)*USE!AZ330)</f>
        <v>0</v>
      </c>
      <c r="AZ29" s="5">
        <f>IF(USE!BA$538&lt;&gt;0,(1-AZ$5)*USE!BA554/USE!BA$538,(1-AZ$5)*USE!BA330)</f>
        <v>0</v>
      </c>
      <c r="BA29" s="5">
        <f>IF(USE!BB$538&lt;&gt;0,(1-BA$5)*USE!BB554/USE!BB$538,(1-BA$5)*USE!BB330)</f>
        <v>0.18205853311431339</v>
      </c>
      <c r="BB29" s="5">
        <f>IF(USE!BC$538&lt;&gt;0,(1-BB$5)*USE!BC554/USE!BC$538,(1-BB$5)*USE!BC330)</f>
        <v>0.10379918949139419</v>
      </c>
      <c r="BC29" s="5">
        <f>IF(USE!BD$538&lt;&gt;0,(1-BC$5)*USE!BD554/USE!BD$538,(1-BC$5)*USE!BD330)</f>
        <v>0</v>
      </c>
      <c r="BD29" s="5">
        <f>IF(USE!BE$538&lt;&gt;0,(1-BD$5)*USE!BE554/USE!BE$538,(1-BD$5)*USE!BE330)</f>
        <v>0</v>
      </c>
      <c r="BE29" s="5">
        <f>IF(USE!BF$538&lt;&gt;0,(1-BE$5)*USE!BF554/USE!BF$538,(1-BE$5)*USE!BF330)</f>
        <v>8.8816006519507875E-4</v>
      </c>
      <c r="BF29" s="5">
        <f>IF(USE!BG$538&lt;&gt;0,(1-BF$5)*USE!BG554/USE!BG$538,(1-BF$5)*USE!BG330)</f>
        <v>0</v>
      </c>
      <c r="BG29" s="5">
        <f>IF(USE!BH$538&lt;&gt;0,(1-BG$5)*USE!BH554/USE!BH$538,(1-BG$5)*USE!BH330)</f>
        <v>0</v>
      </c>
      <c r="BH29" s="5">
        <f>IF(USE!BI$538&lt;&gt;0,(1-BH$5)*USE!BI554/USE!BI$538,(1-BH$5)*USE!BI330)</f>
        <v>0</v>
      </c>
      <c r="BI29" s="5">
        <f>IF(USE!BJ$538&lt;&gt;0,(1-BI$5)*USE!BJ554/USE!BJ$538,(1-BI$5)*USE!BJ330)</f>
        <v>0</v>
      </c>
      <c r="BJ29" s="5">
        <f>IF(USE!BK$538&lt;&gt;0,(1-BJ$5)*USE!BK554/USE!BK$538,(1-BJ$5)*USE!BK330)</f>
        <v>0</v>
      </c>
      <c r="BK29" s="5">
        <f>IF(USE!BL$538&lt;&gt;0,(1-BK$5)*USE!BL554/USE!BL$538,(1-BK$5)*USE!BL330)</f>
        <v>6.8257314244766854E-3</v>
      </c>
      <c r="BL29" s="5">
        <f>IF(USE!BM$538&lt;&gt;0,(1-BL$5)*USE!BM554/USE!BM$538,(1-BL$5)*USE!BM330)</f>
        <v>0</v>
      </c>
      <c r="BM29" s="5">
        <f>IF(USE!BN$538&lt;&gt;0,(1-BM$5)*USE!BN554/USE!BN$538,(1-BM$5)*USE!BN330)</f>
        <v>0</v>
      </c>
      <c r="BN29" s="5">
        <f>IF(USE!BO$538&lt;&gt;0,(1-BN$5)*USE!BO554/USE!BO$538,(1-BN$5)*USE!BO330)</f>
        <v>0</v>
      </c>
      <c r="BO29" s="5">
        <f>IF(USE!BP$538&lt;&gt;0,(1-BO$5)*USE!BP554/USE!BP$538,(1-BO$5)*USE!BP330)</f>
        <v>0</v>
      </c>
      <c r="BP29" s="5">
        <f>IF(USE!BQ$538&lt;&gt;0,(1-BP$5)*USE!BQ554/USE!BQ$538,(1-BP$5)*USE!BQ330)</f>
        <v>0</v>
      </c>
      <c r="BQ29" s="5">
        <f>IF(USE!BR$538&lt;&gt;0,(1-BQ$5)*USE!BR554/USE!BR$538,(1-BQ$5)*USE!BR330)</f>
        <v>0</v>
      </c>
      <c r="BR29" s="5">
        <f>IF(USE!BS$538&lt;&gt;0,(1-BR$5)*USE!BS554/USE!BS$538,(1-BR$5)*USE!BS330)</f>
        <v>0</v>
      </c>
      <c r="BS29" s="5">
        <f>IF(USE!BT$538&lt;&gt;0,(1-BS$5)*USE!BT554/USE!BT$538,(1-BS$5)*USE!BT330)</f>
        <v>0</v>
      </c>
      <c r="BT29" s="5">
        <f>IF(USE!BU$538&lt;&gt;0,(1-BT$5)*USE!BU554/USE!BU$538,(1-BT$5)*USE!BU330)</f>
        <v>0</v>
      </c>
      <c r="BU29" s="5">
        <f>IF(USE!BV$538&lt;&gt;0,(1-BU$5)*USE!BV554/USE!BV$538,(1-BU$5)*USE!BV330)</f>
        <v>0</v>
      </c>
      <c r="BV29" s="5">
        <f>IF(USE!BW$538&lt;&gt;0,(1-BV$5)*USE!BW554/USE!BW$538,(1-BV$5)*USE!BW330)</f>
        <v>0</v>
      </c>
      <c r="BW29" s="5">
        <f>IF(USE!BX$538&lt;&gt;0,(1-BW$5)*USE!BX554/USE!BX$538,(1-BW$5)*USE!BX330)</f>
        <v>0</v>
      </c>
      <c r="BX29" s="5">
        <f>IF(USE!BY$538&lt;&gt;0,(1-BX$5)*USE!BY554/USE!BY$538,(1-BX$5)*USE!BY330)</f>
        <v>0</v>
      </c>
      <c r="BY29" s="5">
        <f>IF(USE!BZ$538&lt;&gt;0,(1-BY$5)*USE!BZ554/USE!BZ$538,(1-BY$5)*USE!BZ330)</f>
        <v>0</v>
      </c>
      <c r="BZ29" s="5">
        <f>IF(USE!CA$538&lt;&gt;0,(1-BZ$5)*USE!CA554/USE!CA$538,(1-BZ$5)*USE!CA330)</f>
        <v>0</v>
      </c>
      <c r="CA29" s="5">
        <f>IF(USE!CB$538&lt;&gt;0,(1-CA$5)*USE!CB554/USE!CB$538,(1-CA$5)*USE!CB330)</f>
        <v>0</v>
      </c>
      <c r="CB29" s="5">
        <f>IF(USE!CC$538&lt;&gt;0,(1-CB$5)*USE!CC554/USE!CC$538,(1-CB$5)*USE!CC330)</f>
        <v>0</v>
      </c>
      <c r="CC29" s="5">
        <f>IF(USE!CD$538&lt;&gt;0,(1-CC$5)*USE!CD554/USE!CD$538,(1-CC$5)*USE!CD330)</f>
        <v>0</v>
      </c>
      <c r="CD29" s="5">
        <f>IF(USE!CE$538&lt;&gt;0,(1-CD$5)*USE!CE554/USE!CE$538,(1-CD$5)*USE!CE330)</f>
        <v>0</v>
      </c>
      <c r="CE29" s="5">
        <f>IF(USE!CF$538&lt;&gt;0,(1-CE$5)*USE!CF554/USE!CF$538,(1-CE$5)*USE!CF330)</f>
        <v>0</v>
      </c>
      <c r="CF29" s="5">
        <f>IF(USE!CG$538&lt;&gt;0,(1-CF$5)*USE!CG554/USE!CG$538,(1-CF$5)*USE!CG330)</f>
        <v>0</v>
      </c>
      <c r="CG29" s="5">
        <f>IF(USE!CH$538&lt;&gt;0,(1-CG$5)*USE!CH554/USE!CH$538,(1-CG$5)*USE!CH330)</f>
        <v>1.4258936270195548E-2</v>
      </c>
      <c r="CH29" s="5">
        <f>IF(USE!CI$538&lt;&gt;0,(1-CH$5)*USE!CI554/USE!CI$538,(1-CH$5)*USE!CI330)</f>
        <v>0</v>
      </c>
      <c r="CI29" s="5">
        <f>IF(USE!CJ$538&lt;&gt;0,(1-CI$5)*USE!CJ554/USE!CJ$538,(1-CI$5)*USE!CJ330)</f>
        <v>0</v>
      </c>
      <c r="CJ29" s="5">
        <f>IF(USE!CK$538&lt;&gt;0,(1-CJ$5)*USE!CK554/USE!CK$538,(1-CJ$5)*USE!CK330)</f>
        <v>0</v>
      </c>
      <c r="CK29" s="5">
        <f>IF(USE!CL$538&lt;&gt;0,(1-CK$5)*USE!CL554/USE!CL$538,(1-CK$5)*USE!CL330)</f>
        <v>0</v>
      </c>
      <c r="CL29" s="5">
        <f>IF(USE!CM$538&lt;&gt;0,(1-CL$5)*USE!CM554/USE!CM$538,(1-CL$5)*USE!CM330)</f>
        <v>0</v>
      </c>
      <c r="CM29" s="5">
        <f>IF(USE!CN$538&lt;&gt;0,(1-CM$5)*USE!CN554/USE!CN$538,(1-CM$5)*USE!CN330)</f>
        <v>0</v>
      </c>
      <c r="CN29" s="5">
        <f>IF(USE!CO$538&lt;&gt;0,(1-CN$5)*USE!CO554/USE!CO$538,(1-CN$5)*USE!CO330)</f>
        <v>0</v>
      </c>
      <c r="CO29" s="5">
        <f>IF(USE!CP$538&lt;&gt;0,(1-CO$5)*USE!CP554/USE!CP$538,(1-CO$5)*USE!CP330)</f>
        <v>0</v>
      </c>
      <c r="CP29" s="5">
        <f>IF(USE!CQ$538&lt;&gt;0,(1-CP$5)*USE!CQ554/USE!CQ$538,(1-CP$5)*USE!CQ330)</f>
        <v>0</v>
      </c>
      <c r="CQ29" s="5">
        <f>IF(USE!CR$538&lt;&gt;0,(1-CQ$5)*USE!CR554/USE!CR$538,(1-CQ$5)*USE!CR330)</f>
        <v>0</v>
      </c>
      <c r="CR29" s="5">
        <f>IF(USE!CS$538&lt;&gt;0,(1-CR$5)*USE!CS554/USE!CS$538,(1-CR$5)*USE!CS330)</f>
        <v>0</v>
      </c>
      <c r="CS29" s="5">
        <f>IF(USE!CT$538&lt;&gt;0,(1-CS$5)*USE!CT554/USE!CT$538,(1-CS$5)*USE!CT330)</f>
        <v>0</v>
      </c>
      <c r="CT29" s="5">
        <f>IF(USE!CU$538&lt;&gt;0,(1-CT$5)*USE!CU554/USE!CU$538,(1-CT$5)*USE!CU330)</f>
        <v>0</v>
      </c>
      <c r="CU29" s="5">
        <f>IF(USE!CV$538&lt;&gt;0,(1-CU$5)*USE!CV554/USE!CV$538,(1-CU$5)*USE!CV330)</f>
        <v>0</v>
      </c>
      <c r="CV29" s="5">
        <f>IF(USE!CW$538&lt;&gt;0,(1-CV$5)*USE!CW554/USE!CW$538,(1-CV$5)*USE!CW330)</f>
        <v>0</v>
      </c>
      <c r="CW29" s="5">
        <f>IF(USE!CX$538&lt;&gt;0,(1-CW$5)*USE!CX554/USE!CX$538,(1-CW$5)*USE!CX330)</f>
        <v>0</v>
      </c>
      <c r="CX29" s="5">
        <f>IF(USE!CY$538&lt;&gt;0,(1-CX$5)*USE!CY554/USE!CY$538,(1-CX$5)*USE!CY330)</f>
        <v>0</v>
      </c>
      <c r="CY29" s="5">
        <f>IF(USE!CZ$538&lt;&gt;0,(1-CY$5)*USE!CZ554/USE!CZ$538,(1-CY$5)*USE!CZ330)</f>
        <v>0</v>
      </c>
      <c r="CZ29" s="5">
        <f>IF(USE!DA$538&lt;&gt;0,(1-CZ$5)*USE!DA554/USE!DA$538,(1-CZ$5)*USE!DA330)</f>
        <v>0</v>
      </c>
      <c r="DA29" s="5">
        <f>IF(USE!DB$538&lt;&gt;0,(1-DA$5)*USE!DB554/USE!DB$538,(1-DA$5)*USE!DB330)</f>
        <v>0</v>
      </c>
      <c r="DB29" s="5">
        <f>IF(USE!DC$538&lt;&gt;0,(1-DB$5)*USE!DC554/USE!DC$538,(1-DB$5)*USE!DC330)</f>
        <v>0</v>
      </c>
      <c r="DC29" s="5">
        <f>IF(USE!DD$538&lt;&gt;0,(1-DC$5)*USE!DD554/USE!DD$538,(1-DC$5)*USE!DD330)</f>
        <v>0</v>
      </c>
      <c r="DD29" s="3"/>
    </row>
    <row r="30" spans="1:108" x14ac:dyDescent="0.35">
      <c r="A30" s="3"/>
      <c r="B30" s="99" t="s">
        <v>3976</v>
      </c>
      <c r="C30" s="5" t="s">
        <v>3975</v>
      </c>
      <c r="D30" s="5">
        <f>IF(USE!E$538&lt;&gt;0,(1-D$5)*USE!E555/USE!E$538,(1-D$5)*USE!E331)</f>
        <v>0</v>
      </c>
      <c r="E30" s="5">
        <f>IF(USE!F$538&lt;&gt;0,(1-E$5)*USE!F555/USE!F$538,(1-E$5)*USE!F331)</f>
        <v>0</v>
      </c>
      <c r="F30" s="5">
        <f>IF(USE!G$538&lt;&gt;0,(1-F$5)*USE!G555/USE!G$538,(1-F$5)*USE!G331)</f>
        <v>0</v>
      </c>
      <c r="G30" s="5">
        <f>IF(USE!H$538&lt;&gt;0,(1-G$5)*USE!H555/USE!H$538,(1-G$5)*USE!H331)</f>
        <v>0</v>
      </c>
      <c r="H30" s="5">
        <f>IF(USE!I$538&lt;&gt;0,(1-H$5)*USE!I555/USE!I$538,(1-H$5)*USE!I331)</f>
        <v>0</v>
      </c>
      <c r="I30" s="5">
        <f>IF(USE!J$538&lt;&gt;0,(1-I$5)*USE!J555/USE!J$538,(1-I$5)*USE!J331)</f>
        <v>0</v>
      </c>
      <c r="J30" s="5">
        <f>IF(USE!K$538&lt;&gt;0,(1-J$5)*USE!K555/USE!K$538,(1-J$5)*USE!K331)</f>
        <v>0</v>
      </c>
      <c r="K30" s="5">
        <f>IF(USE!L$538&lt;&gt;0,(1-K$5)*USE!L555/USE!L$538,(1-K$5)*USE!L331)</f>
        <v>0</v>
      </c>
      <c r="L30" s="5">
        <f>IF(USE!M$538&lt;&gt;0,(1-L$5)*USE!M555/USE!M$538,(1-L$5)*USE!M331)</f>
        <v>0</v>
      </c>
      <c r="M30" s="5">
        <f>IF(USE!N$538&lt;&gt;0,(1-M$5)*USE!N555/USE!N$538,(1-M$5)*USE!N331)</f>
        <v>0</v>
      </c>
      <c r="N30" s="5">
        <f>IF(USE!O$538&lt;&gt;0,(1-N$5)*USE!O555/USE!O$538,(1-N$5)*USE!O331)</f>
        <v>0</v>
      </c>
      <c r="O30" s="5">
        <f>IF(USE!P$538&lt;&gt;0,(1-O$5)*USE!P555/USE!P$538,(1-O$5)*USE!P331)</f>
        <v>0</v>
      </c>
      <c r="P30" s="5">
        <f>IF(USE!Q$538&lt;&gt;0,(1-P$5)*USE!Q555/USE!Q$538,(1-P$5)*USE!Q331)</f>
        <v>0</v>
      </c>
      <c r="Q30" s="5">
        <f>IF(USE!R$538&lt;&gt;0,(1-Q$5)*USE!R555/USE!R$538,(1-Q$5)*USE!R331)</f>
        <v>2.7074238758062947E-3</v>
      </c>
      <c r="R30" s="5">
        <f>IF(USE!S$538&lt;&gt;0,(1-R$5)*USE!S555/USE!S$538,(1-R$5)*USE!S331)</f>
        <v>0</v>
      </c>
      <c r="S30" s="5">
        <f>IF(USE!T$538&lt;&gt;0,(1-S$5)*USE!T555/USE!T$538,(1-S$5)*USE!T331)</f>
        <v>0</v>
      </c>
      <c r="T30" s="5">
        <f>IF(USE!U$538&lt;&gt;0,(1-T$5)*USE!U555/USE!U$538,(1-T$5)*USE!U331)</f>
        <v>0</v>
      </c>
      <c r="U30" s="5">
        <f>IF(USE!V$538&lt;&gt;0,(1-U$5)*USE!V555/USE!V$538,(1-U$5)*USE!V331)</f>
        <v>0</v>
      </c>
      <c r="V30" s="5">
        <f>IF(USE!W$538&lt;&gt;0,(1-V$5)*USE!W555/USE!W$538,(1-V$5)*USE!W331)</f>
        <v>0</v>
      </c>
      <c r="W30" s="5">
        <f>IF(USE!X$538&lt;&gt;0,(1-W$5)*USE!X555/USE!X$538,(1-W$5)*USE!X331)</f>
        <v>0</v>
      </c>
      <c r="X30" s="5">
        <f>IF(USE!Y$538&lt;&gt;0,(1-X$5)*USE!Y555/USE!Y$538,(1-X$5)*USE!Y331)</f>
        <v>0</v>
      </c>
      <c r="Y30" s="5">
        <f>IF(USE!Z$538&lt;&gt;0,(1-Y$5)*USE!Z555/USE!Z$538,(1-Y$5)*USE!Z331)</f>
        <v>0</v>
      </c>
      <c r="Z30" s="5">
        <f>IF(USE!AA$538&lt;&gt;0,(1-Z$5)*USE!AA555/USE!AA$538,(1-Z$5)*USE!AA331)</f>
        <v>0</v>
      </c>
      <c r="AA30" s="5">
        <f>IF(USE!AB$538&lt;&gt;0,(1-AA$5)*USE!AB555/USE!AB$538,(1-AA$5)*USE!AB331)</f>
        <v>0</v>
      </c>
      <c r="AB30" s="5">
        <f>IF(USE!AC$538&lt;&gt;0,(1-AB$5)*USE!AC555/USE!AC$538,(1-AB$5)*USE!AC331)</f>
        <v>0</v>
      </c>
      <c r="AC30" s="5">
        <f>IF(USE!AD$538&lt;&gt;0,(1-AC$5)*USE!AD555/USE!AD$538,(1-AC$5)*USE!AD331)</f>
        <v>0</v>
      </c>
      <c r="AD30" s="5">
        <f>IF(USE!AE$538&lt;&gt;0,(1-AD$5)*USE!AE555/USE!AE$538,(1-AD$5)*USE!AE331)</f>
        <v>0</v>
      </c>
      <c r="AE30" s="5">
        <f>IF(USE!AF$538&lt;&gt;0,(1-AE$5)*USE!AF555/USE!AF$538,(1-AE$5)*USE!AF331)</f>
        <v>0</v>
      </c>
      <c r="AF30" s="5">
        <f>IF(USE!AG$538&lt;&gt;0,(1-AF$5)*USE!AG555/USE!AG$538,(1-AF$5)*USE!AG331)</f>
        <v>0</v>
      </c>
      <c r="AG30" s="5">
        <f>IF(USE!AH$538&lt;&gt;0,(1-AG$5)*USE!AH555/USE!AH$538,(1-AG$5)*USE!AH331)</f>
        <v>0</v>
      </c>
      <c r="AH30" s="5">
        <f>IF(USE!AI$538&lt;&gt;0,(1-AH$5)*USE!AI555/USE!AI$538,(1-AH$5)*USE!AI331)</f>
        <v>0</v>
      </c>
      <c r="AI30" s="5">
        <f>IF(USE!AJ$538&lt;&gt;0,(1-AI$5)*USE!AJ555/USE!AJ$538,(1-AI$5)*USE!AJ331)</f>
        <v>0</v>
      </c>
      <c r="AJ30" s="5">
        <f>IF(USE!AK$538&lt;&gt;0,(1-AJ$5)*USE!AK555/USE!AK$538,(1-AJ$5)*USE!AK331)</f>
        <v>0</v>
      </c>
      <c r="AK30" s="5">
        <f>IF(USE!AL$538&lt;&gt;0,(1-AK$5)*USE!AL555/USE!AL$538,(1-AK$5)*USE!AL331)</f>
        <v>0</v>
      </c>
      <c r="AL30" s="5">
        <f>IF(USE!AM$538&lt;&gt;0,(1-AL$5)*USE!AM555/USE!AM$538,(1-AL$5)*USE!AM331)</f>
        <v>0</v>
      </c>
      <c r="AM30" s="5">
        <f>IF(USE!AN$538&lt;&gt;0,(1-AM$5)*USE!AN555/USE!AN$538,(1-AM$5)*USE!AN331)</f>
        <v>0</v>
      </c>
      <c r="AN30" s="5">
        <f>IF(USE!AO$538&lt;&gt;0,(1-AN$5)*USE!AO555/USE!AO$538,(1-AN$5)*USE!AO331)</f>
        <v>0</v>
      </c>
      <c r="AO30" s="5">
        <f>IF(USE!AP$538&lt;&gt;0,(1-AO$5)*USE!AP555/USE!AP$538,(1-AO$5)*USE!AP331)</f>
        <v>0</v>
      </c>
      <c r="AP30" s="5">
        <f>IF(USE!AQ$538&lt;&gt;0,(1-AP$5)*USE!AQ555/USE!AQ$538,(1-AP$5)*USE!AQ331)</f>
        <v>0</v>
      </c>
      <c r="AQ30" s="5">
        <f>IF(USE!AR$538&lt;&gt;0,(1-AQ$5)*USE!AR555/USE!AR$538,(1-AQ$5)*USE!AR331)</f>
        <v>0</v>
      </c>
      <c r="AR30" s="5">
        <f>IF(USE!AS$538&lt;&gt;0,(1-AR$5)*USE!AS555/USE!AS$538,(1-AR$5)*USE!AS331)</f>
        <v>0</v>
      </c>
      <c r="AS30" s="5">
        <f>IF(USE!AT$538&lt;&gt;0,(1-AS$5)*USE!AT555/USE!AT$538,(1-AS$5)*USE!AT331)</f>
        <v>0</v>
      </c>
      <c r="AT30" s="5">
        <f>IF(USE!AU$538&lt;&gt;0,(1-AT$5)*USE!AU555/USE!AU$538,(1-AT$5)*USE!AU331)</f>
        <v>6.3296868235231715E-2</v>
      </c>
      <c r="AU30" s="5">
        <f>IF(USE!AV$538&lt;&gt;0,(1-AU$5)*USE!AV555/USE!AV$538,(1-AU$5)*USE!AV331)</f>
        <v>0</v>
      </c>
      <c r="AV30" s="5">
        <f>IF(USE!AW$538&lt;&gt;0,(1-AV$5)*USE!AW555/USE!AW$538,(1-AV$5)*USE!AW331)</f>
        <v>0</v>
      </c>
      <c r="AW30" s="5">
        <f>IF(USE!AX$538&lt;&gt;0,(1-AW$5)*USE!AX555/USE!AX$538,(1-AW$5)*USE!AX331)</f>
        <v>0</v>
      </c>
      <c r="AX30" s="5">
        <f>IF(USE!AY$538&lt;&gt;0,(1-AX$5)*USE!AY555/USE!AY$538,(1-AX$5)*USE!AY331)</f>
        <v>0</v>
      </c>
      <c r="AY30" s="5">
        <f>IF(USE!AZ$538&lt;&gt;0,(1-AY$5)*USE!AZ555/USE!AZ$538,(1-AY$5)*USE!AZ331)</f>
        <v>0</v>
      </c>
      <c r="AZ30" s="5">
        <f>IF(USE!BA$538&lt;&gt;0,(1-AZ$5)*USE!BA555/USE!BA$538,(1-AZ$5)*USE!BA331)</f>
        <v>0</v>
      </c>
      <c r="BA30" s="5">
        <f>IF(USE!BB$538&lt;&gt;0,(1-BA$5)*USE!BB555/USE!BB$538,(1-BA$5)*USE!BB331)</f>
        <v>0</v>
      </c>
      <c r="BB30" s="5">
        <f>IF(USE!BC$538&lt;&gt;0,(1-BB$5)*USE!BC555/USE!BC$538,(1-BB$5)*USE!BC331)</f>
        <v>2.3948260361583752E-2</v>
      </c>
      <c r="BC30" s="5">
        <f>IF(USE!BD$538&lt;&gt;0,(1-BC$5)*USE!BD555/USE!BD$538,(1-BC$5)*USE!BD331)</f>
        <v>0</v>
      </c>
      <c r="BD30" s="5">
        <f>IF(USE!BE$538&lt;&gt;0,(1-BD$5)*USE!BE555/USE!BE$538,(1-BD$5)*USE!BE331)</f>
        <v>0</v>
      </c>
      <c r="BE30" s="5">
        <f>IF(USE!BF$538&lt;&gt;0,(1-BE$5)*USE!BF555/USE!BF$538,(1-BE$5)*USE!BF331)</f>
        <v>2.0491382050547127E-4</v>
      </c>
      <c r="BF30" s="5">
        <f>IF(USE!BG$538&lt;&gt;0,(1-BF$5)*USE!BG555/USE!BG$538,(1-BF$5)*USE!BG331)</f>
        <v>0</v>
      </c>
      <c r="BG30" s="5">
        <f>IF(USE!BH$538&lt;&gt;0,(1-BG$5)*USE!BH555/USE!BH$538,(1-BG$5)*USE!BH331)</f>
        <v>0</v>
      </c>
      <c r="BH30" s="5">
        <f>IF(USE!BI$538&lt;&gt;0,(1-BH$5)*USE!BI555/USE!BI$538,(1-BH$5)*USE!BI331)</f>
        <v>0</v>
      </c>
      <c r="BI30" s="5">
        <f>IF(USE!BJ$538&lt;&gt;0,(1-BI$5)*USE!BJ555/USE!BJ$538,(1-BI$5)*USE!BJ331)</f>
        <v>0</v>
      </c>
      <c r="BJ30" s="5">
        <f>IF(USE!BK$538&lt;&gt;0,(1-BJ$5)*USE!BK555/USE!BK$538,(1-BJ$5)*USE!BK331)</f>
        <v>0</v>
      </c>
      <c r="BK30" s="5">
        <f>IF(USE!BL$538&lt;&gt;0,(1-BK$5)*USE!BL555/USE!BL$538,(1-BK$5)*USE!BL331)</f>
        <v>1.5748137737160676E-3</v>
      </c>
      <c r="BL30" s="5">
        <f>IF(USE!BM$538&lt;&gt;0,(1-BL$5)*USE!BM555/USE!BM$538,(1-BL$5)*USE!BM331)</f>
        <v>0</v>
      </c>
      <c r="BM30" s="5">
        <f>IF(USE!BN$538&lt;&gt;0,(1-BM$5)*USE!BN555/USE!BN$538,(1-BM$5)*USE!BN331)</f>
        <v>0</v>
      </c>
      <c r="BN30" s="5">
        <f>IF(USE!BO$538&lt;&gt;0,(1-BN$5)*USE!BO555/USE!BO$538,(1-BN$5)*USE!BO331)</f>
        <v>0</v>
      </c>
      <c r="BO30" s="5">
        <f>IF(USE!BP$538&lt;&gt;0,(1-BO$5)*USE!BP555/USE!BP$538,(1-BO$5)*USE!BP331)</f>
        <v>0</v>
      </c>
      <c r="BP30" s="5">
        <f>IF(USE!BQ$538&lt;&gt;0,(1-BP$5)*USE!BQ555/USE!BQ$538,(1-BP$5)*USE!BQ331)</f>
        <v>0</v>
      </c>
      <c r="BQ30" s="5">
        <f>IF(USE!BR$538&lt;&gt;0,(1-BQ$5)*USE!BR555/USE!BR$538,(1-BQ$5)*USE!BR331)</f>
        <v>0</v>
      </c>
      <c r="BR30" s="5">
        <f>IF(USE!BS$538&lt;&gt;0,(1-BR$5)*USE!BS555/USE!BS$538,(1-BR$5)*USE!BS331)</f>
        <v>0</v>
      </c>
      <c r="BS30" s="5">
        <f>IF(USE!BT$538&lt;&gt;0,(1-BS$5)*USE!BT555/USE!BT$538,(1-BS$5)*USE!BT331)</f>
        <v>0</v>
      </c>
      <c r="BT30" s="5">
        <f>IF(USE!BU$538&lt;&gt;0,(1-BT$5)*USE!BU555/USE!BU$538,(1-BT$5)*USE!BU331)</f>
        <v>0</v>
      </c>
      <c r="BU30" s="5">
        <f>IF(USE!BV$538&lt;&gt;0,(1-BU$5)*USE!BV555/USE!BV$538,(1-BU$5)*USE!BV331)</f>
        <v>0</v>
      </c>
      <c r="BV30" s="5">
        <f>IF(USE!BW$538&lt;&gt;0,(1-BV$5)*USE!BW555/USE!BW$538,(1-BV$5)*USE!BW331)</f>
        <v>0</v>
      </c>
      <c r="BW30" s="5">
        <f>IF(USE!BX$538&lt;&gt;0,(1-BW$5)*USE!BX555/USE!BX$538,(1-BW$5)*USE!BX331)</f>
        <v>0</v>
      </c>
      <c r="BX30" s="5">
        <f>IF(USE!BY$538&lt;&gt;0,(1-BX$5)*USE!BY555/USE!BY$538,(1-BX$5)*USE!BY331)</f>
        <v>0</v>
      </c>
      <c r="BY30" s="5">
        <f>IF(USE!BZ$538&lt;&gt;0,(1-BY$5)*USE!BZ555/USE!BZ$538,(1-BY$5)*USE!BZ331)</f>
        <v>0</v>
      </c>
      <c r="BZ30" s="5">
        <f>IF(USE!CA$538&lt;&gt;0,(1-BZ$5)*USE!CA555/USE!CA$538,(1-BZ$5)*USE!CA331)</f>
        <v>0</v>
      </c>
      <c r="CA30" s="5">
        <f>IF(USE!CB$538&lt;&gt;0,(1-CA$5)*USE!CB555/USE!CB$538,(1-CA$5)*USE!CB331)</f>
        <v>0</v>
      </c>
      <c r="CB30" s="5">
        <f>IF(USE!CC$538&lt;&gt;0,(1-CB$5)*USE!CC555/USE!CC$538,(1-CB$5)*USE!CC331)</f>
        <v>0</v>
      </c>
      <c r="CC30" s="5">
        <f>IF(USE!CD$538&lt;&gt;0,(1-CC$5)*USE!CD555/USE!CD$538,(1-CC$5)*USE!CD331)</f>
        <v>0</v>
      </c>
      <c r="CD30" s="5">
        <f>IF(USE!CE$538&lt;&gt;0,(1-CD$5)*USE!CE555/USE!CE$538,(1-CD$5)*USE!CE331)</f>
        <v>0</v>
      </c>
      <c r="CE30" s="5">
        <f>IF(USE!CF$538&lt;&gt;0,(1-CE$5)*USE!CF555/USE!CF$538,(1-CE$5)*USE!CF331)</f>
        <v>0</v>
      </c>
      <c r="CF30" s="5">
        <f>IF(USE!CG$538&lt;&gt;0,(1-CF$5)*USE!CG555/USE!CG$538,(1-CF$5)*USE!CG331)</f>
        <v>0</v>
      </c>
      <c r="CG30" s="5">
        <f>IF(USE!CH$538&lt;&gt;0,(1-CG$5)*USE!CH555/USE!CH$538,(1-CG$5)*USE!CH331)</f>
        <v>3.2897821259595104E-3</v>
      </c>
      <c r="CH30" s="5">
        <f>IF(USE!CI$538&lt;&gt;0,(1-CH$5)*USE!CI555/USE!CI$538,(1-CH$5)*USE!CI331)</f>
        <v>0</v>
      </c>
      <c r="CI30" s="5">
        <f>IF(USE!CJ$538&lt;&gt;0,(1-CI$5)*USE!CJ555/USE!CJ$538,(1-CI$5)*USE!CJ331)</f>
        <v>0</v>
      </c>
      <c r="CJ30" s="5">
        <f>IF(USE!CK$538&lt;&gt;0,(1-CJ$5)*USE!CK555/USE!CK$538,(1-CJ$5)*USE!CK331)</f>
        <v>0</v>
      </c>
      <c r="CK30" s="5">
        <f>IF(USE!CL$538&lt;&gt;0,(1-CK$5)*USE!CL555/USE!CL$538,(1-CK$5)*USE!CL331)</f>
        <v>0</v>
      </c>
      <c r="CL30" s="5">
        <f>IF(USE!CM$538&lt;&gt;0,(1-CL$5)*USE!CM555/USE!CM$538,(1-CL$5)*USE!CM331)</f>
        <v>0</v>
      </c>
      <c r="CM30" s="5">
        <f>IF(USE!CN$538&lt;&gt;0,(1-CM$5)*USE!CN555/USE!CN$538,(1-CM$5)*USE!CN331)</f>
        <v>0</v>
      </c>
      <c r="CN30" s="5">
        <f>IF(USE!CO$538&lt;&gt;0,(1-CN$5)*USE!CO555/USE!CO$538,(1-CN$5)*USE!CO331)</f>
        <v>0</v>
      </c>
      <c r="CO30" s="5">
        <f>IF(USE!CP$538&lt;&gt;0,(1-CO$5)*USE!CP555/USE!CP$538,(1-CO$5)*USE!CP331)</f>
        <v>0</v>
      </c>
      <c r="CP30" s="5">
        <f>IF(USE!CQ$538&lt;&gt;0,(1-CP$5)*USE!CQ555/USE!CQ$538,(1-CP$5)*USE!CQ331)</f>
        <v>0</v>
      </c>
      <c r="CQ30" s="5">
        <f>IF(USE!CR$538&lt;&gt;0,(1-CQ$5)*USE!CR555/USE!CR$538,(1-CQ$5)*USE!CR331)</f>
        <v>0</v>
      </c>
      <c r="CR30" s="5">
        <f>IF(USE!CS$538&lt;&gt;0,(1-CR$5)*USE!CS555/USE!CS$538,(1-CR$5)*USE!CS331)</f>
        <v>0</v>
      </c>
      <c r="CS30" s="5">
        <f>IF(USE!CT$538&lt;&gt;0,(1-CS$5)*USE!CT555/USE!CT$538,(1-CS$5)*USE!CT331)</f>
        <v>0</v>
      </c>
      <c r="CT30" s="5">
        <f>IF(USE!CU$538&lt;&gt;0,(1-CT$5)*USE!CU555/USE!CU$538,(1-CT$5)*USE!CU331)</f>
        <v>0</v>
      </c>
      <c r="CU30" s="5">
        <f>IF(USE!CV$538&lt;&gt;0,(1-CU$5)*USE!CV555/USE!CV$538,(1-CU$5)*USE!CV331)</f>
        <v>0</v>
      </c>
      <c r="CV30" s="5">
        <f>IF(USE!CW$538&lt;&gt;0,(1-CV$5)*USE!CW555/USE!CW$538,(1-CV$5)*USE!CW331)</f>
        <v>0</v>
      </c>
      <c r="CW30" s="5">
        <f>IF(USE!CX$538&lt;&gt;0,(1-CW$5)*USE!CX555/USE!CX$538,(1-CW$5)*USE!CX331)</f>
        <v>0</v>
      </c>
      <c r="CX30" s="5">
        <f>IF(USE!CY$538&lt;&gt;0,(1-CX$5)*USE!CY555/USE!CY$538,(1-CX$5)*USE!CY331)</f>
        <v>0</v>
      </c>
      <c r="CY30" s="5">
        <f>IF(USE!CZ$538&lt;&gt;0,(1-CY$5)*USE!CZ555/USE!CZ$538,(1-CY$5)*USE!CZ331)</f>
        <v>0</v>
      </c>
      <c r="CZ30" s="5">
        <f>IF(USE!DA$538&lt;&gt;0,(1-CZ$5)*USE!DA555/USE!DA$538,(1-CZ$5)*USE!DA331)</f>
        <v>0</v>
      </c>
      <c r="DA30" s="5">
        <f>IF(USE!DB$538&lt;&gt;0,(1-DA$5)*USE!DB555/USE!DB$538,(1-DA$5)*USE!DB331)</f>
        <v>0</v>
      </c>
      <c r="DB30" s="5">
        <f>IF(USE!DC$538&lt;&gt;0,(1-DB$5)*USE!DC555/USE!DC$538,(1-DB$5)*USE!DC331)</f>
        <v>0</v>
      </c>
      <c r="DC30" s="5">
        <f>IF(USE!DD$538&lt;&gt;0,(1-DC$5)*USE!DD555/USE!DD$538,(1-DC$5)*USE!DD331)</f>
        <v>0</v>
      </c>
      <c r="DD30" s="3"/>
    </row>
    <row r="31" spans="1:108" x14ac:dyDescent="0.35">
      <c r="A31" s="3"/>
      <c r="B31" s="99" t="s">
        <v>3979</v>
      </c>
      <c r="C31" s="5" t="s">
        <v>3978</v>
      </c>
      <c r="D31" s="5">
        <f>IF(USE!E$538&lt;&gt;0,(1-D$5)*USE!E556/USE!E$538,(1-D$5)*USE!E332)</f>
        <v>0</v>
      </c>
      <c r="E31" s="5">
        <f>IF(USE!F$538&lt;&gt;0,(1-E$5)*USE!F556/USE!F$538,(1-E$5)*USE!F332)</f>
        <v>0</v>
      </c>
      <c r="F31" s="5">
        <f>IF(USE!G$538&lt;&gt;0,(1-F$5)*USE!G556/USE!G$538,(1-F$5)*USE!G332)</f>
        <v>0</v>
      </c>
      <c r="G31" s="5">
        <f>IF(USE!H$538&lt;&gt;0,(1-G$5)*USE!H556/USE!H$538,(1-G$5)*USE!H332)</f>
        <v>0</v>
      </c>
      <c r="H31" s="5">
        <f>IF(USE!I$538&lt;&gt;0,(1-H$5)*USE!I556/USE!I$538,(1-H$5)*USE!I332)</f>
        <v>0</v>
      </c>
      <c r="I31" s="5">
        <f>IF(USE!J$538&lt;&gt;0,(1-I$5)*USE!J556/USE!J$538,(1-I$5)*USE!J332)</f>
        <v>0</v>
      </c>
      <c r="J31" s="5">
        <f>IF(USE!K$538&lt;&gt;0,(1-J$5)*USE!K556/USE!K$538,(1-J$5)*USE!K332)</f>
        <v>0</v>
      </c>
      <c r="K31" s="5">
        <f>IF(USE!L$538&lt;&gt;0,(1-K$5)*USE!L556/USE!L$538,(1-K$5)*USE!L332)</f>
        <v>0</v>
      </c>
      <c r="L31" s="5">
        <f>IF(USE!M$538&lt;&gt;0,(1-L$5)*USE!M556/USE!M$538,(1-L$5)*USE!M332)</f>
        <v>0</v>
      </c>
      <c r="M31" s="5">
        <f>IF(USE!N$538&lt;&gt;0,(1-M$5)*USE!N556/USE!N$538,(1-M$5)*USE!N332)</f>
        <v>0</v>
      </c>
      <c r="N31" s="5">
        <f>IF(USE!O$538&lt;&gt;0,(1-N$5)*USE!O556/USE!O$538,(1-N$5)*USE!O332)</f>
        <v>0</v>
      </c>
      <c r="O31" s="5">
        <f>IF(USE!P$538&lt;&gt;0,(1-O$5)*USE!P556/USE!P$538,(1-O$5)*USE!P332)</f>
        <v>0</v>
      </c>
      <c r="P31" s="5">
        <f>IF(USE!Q$538&lt;&gt;0,(1-P$5)*USE!Q556/USE!Q$538,(1-P$5)*USE!Q332)</f>
        <v>0</v>
      </c>
      <c r="Q31" s="5">
        <f>IF(USE!R$538&lt;&gt;0,(1-Q$5)*USE!R556/USE!R$538,(1-Q$5)*USE!R332)</f>
        <v>0</v>
      </c>
      <c r="R31" s="5">
        <f>IF(USE!S$538&lt;&gt;0,(1-R$5)*USE!S556/USE!S$538,(1-R$5)*USE!S332)</f>
        <v>2.7074238758062947E-3</v>
      </c>
      <c r="S31" s="5">
        <f>IF(USE!T$538&lt;&gt;0,(1-S$5)*USE!T556/USE!T$538,(1-S$5)*USE!T332)</f>
        <v>0</v>
      </c>
      <c r="T31" s="5">
        <f>IF(USE!U$538&lt;&gt;0,(1-T$5)*USE!U556/USE!U$538,(1-T$5)*USE!U332)</f>
        <v>0</v>
      </c>
      <c r="U31" s="5">
        <f>IF(USE!V$538&lt;&gt;0,(1-U$5)*USE!V556/USE!V$538,(1-U$5)*USE!V332)</f>
        <v>0</v>
      </c>
      <c r="V31" s="5">
        <f>IF(USE!W$538&lt;&gt;0,(1-V$5)*USE!W556/USE!W$538,(1-V$5)*USE!W332)</f>
        <v>0</v>
      </c>
      <c r="W31" s="5">
        <f>IF(USE!X$538&lt;&gt;0,(1-W$5)*USE!X556/USE!X$538,(1-W$5)*USE!X332)</f>
        <v>0</v>
      </c>
      <c r="X31" s="5">
        <f>IF(USE!Y$538&lt;&gt;0,(1-X$5)*USE!Y556/USE!Y$538,(1-X$5)*USE!Y332)</f>
        <v>0</v>
      </c>
      <c r="Y31" s="5">
        <f>IF(USE!Z$538&lt;&gt;0,(1-Y$5)*USE!Z556/USE!Z$538,(1-Y$5)*USE!Z332)</f>
        <v>0</v>
      </c>
      <c r="Z31" s="5">
        <f>IF(USE!AA$538&lt;&gt;0,(1-Z$5)*USE!AA556/USE!AA$538,(1-Z$5)*USE!AA332)</f>
        <v>0</v>
      </c>
      <c r="AA31" s="5">
        <f>IF(USE!AB$538&lt;&gt;0,(1-AA$5)*USE!AB556/USE!AB$538,(1-AA$5)*USE!AB332)</f>
        <v>0</v>
      </c>
      <c r="AB31" s="5">
        <f>IF(USE!AC$538&lt;&gt;0,(1-AB$5)*USE!AC556/USE!AC$538,(1-AB$5)*USE!AC332)</f>
        <v>0</v>
      </c>
      <c r="AC31" s="5">
        <f>IF(USE!AD$538&lt;&gt;0,(1-AC$5)*USE!AD556/USE!AD$538,(1-AC$5)*USE!AD332)</f>
        <v>0</v>
      </c>
      <c r="AD31" s="5">
        <f>IF(USE!AE$538&lt;&gt;0,(1-AD$5)*USE!AE556/USE!AE$538,(1-AD$5)*USE!AE332)</f>
        <v>0</v>
      </c>
      <c r="AE31" s="5">
        <f>IF(USE!AF$538&lt;&gt;0,(1-AE$5)*USE!AF556/USE!AF$538,(1-AE$5)*USE!AF332)</f>
        <v>0</v>
      </c>
      <c r="AF31" s="5">
        <f>IF(USE!AG$538&lt;&gt;0,(1-AF$5)*USE!AG556/USE!AG$538,(1-AF$5)*USE!AG332)</f>
        <v>0</v>
      </c>
      <c r="AG31" s="5">
        <f>IF(USE!AH$538&lt;&gt;0,(1-AG$5)*USE!AH556/USE!AH$538,(1-AG$5)*USE!AH332)</f>
        <v>0</v>
      </c>
      <c r="AH31" s="5">
        <f>IF(USE!AI$538&lt;&gt;0,(1-AH$5)*USE!AI556/USE!AI$538,(1-AH$5)*USE!AI332)</f>
        <v>0</v>
      </c>
      <c r="AI31" s="5">
        <f>IF(USE!AJ$538&lt;&gt;0,(1-AI$5)*USE!AJ556/USE!AJ$538,(1-AI$5)*USE!AJ332)</f>
        <v>0</v>
      </c>
      <c r="AJ31" s="5">
        <f>IF(USE!AK$538&lt;&gt;0,(1-AJ$5)*USE!AK556/USE!AK$538,(1-AJ$5)*USE!AK332)</f>
        <v>0</v>
      </c>
      <c r="AK31" s="5">
        <f>IF(USE!AL$538&lt;&gt;0,(1-AK$5)*USE!AL556/USE!AL$538,(1-AK$5)*USE!AL332)</f>
        <v>0</v>
      </c>
      <c r="AL31" s="5">
        <f>IF(USE!AM$538&lt;&gt;0,(1-AL$5)*USE!AM556/USE!AM$538,(1-AL$5)*USE!AM332)</f>
        <v>0</v>
      </c>
      <c r="AM31" s="5">
        <f>IF(USE!AN$538&lt;&gt;0,(1-AM$5)*USE!AN556/USE!AN$538,(1-AM$5)*USE!AN332)</f>
        <v>0</v>
      </c>
      <c r="AN31" s="5">
        <f>IF(USE!AO$538&lt;&gt;0,(1-AN$5)*USE!AO556/USE!AO$538,(1-AN$5)*USE!AO332)</f>
        <v>0</v>
      </c>
      <c r="AO31" s="5">
        <f>IF(USE!AP$538&lt;&gt;0,(1-AO$5)*USE!AP556/USE!AP$538,(1-AO$5)*USE!AP332)</f>
        <v>0</v>
      </c>
      <c r="AP31" s="5">
        <f>IF(USE!AQ$538&lt;&gt;0,(1-AP$5)*USE!AQ556/USE!AQ$538,(1-AP$5)*USE!AQ332)</f>
        <v>0</v>
      </c>
      <c r="AQ31" s="5">
        <f>IF(USE!AR$538&lt;&gt;0,(1-AQ$5)*USE!AR556/USE!AR$538,(1-AQ$5)*USE!AR332)</f>
        <v>0</v>
      </c>
      <c r="AR31" s="5">
        <f>IF(USE!AS$538&lt;&gt;0,(1-AR$5)*USE!AS556/USE!AS$538,(1-AR$5)*USE!AS332)</f>
        <v>0</v>
      </c>
      <c r="AS31" s="5">
        <f>IF(USE!AT$538&lt;&gt;0,(1-AS$5)*USE!AT556/USE!AT$538,(1-AS$5)*USE!AT332)</f>
        <v>0</v>
      </c>
      <c r="AT31" s="5">
        <f>IF(USE!AU$538&lt;&gt;0,(1-AT$5)*USE!AU556/USE!AU$538,(1-AT$5)*USE!AU332)</f>
        <v>7.3397825564473053E-3</v>
      </c>
      <c r="AU31" s="5">
        <f>IF(USE!AV$538&lt;&gt;0,(1-AU$5)*USE!AV556/USE!AV$538,(1-AU$5)*USE!AV332)</f>
        <v>0</v>
      </c>
      <c r="AV31" s="5">
        <f>IF(USE!AW$538&lt;&gt;0,(1-AV$5)*USE!AW556/USE!AW$538,(1-AV$5)*USE!AW332)</f>
        <v>0</v>
      </c>
      <c r="AW31" s="5">
        <f>IF(USE!AX$538&lt;&gt;0,(1-AW$5)*USE!AX556/USE!AX$538,(1-AW$5)*USE!AX332)</f>
        <v>0</v>
      </c>
      <c r="AX31" s="5">
        <f>IF(USE!AY$538&lt;&gt;0,(1-AX$5)*USE!AY556/USE!AY$538,(1-AX$5)*USE!AY332)</f>
        <v>0</v>
      </c>
      <c r="AY31" s="5">
        <f>IF(USE!AZ$538&lt;&gt;0,(1-AY$5)*USE!AZ556/USE!AZ$538,(1-AY$5)*USE!AZ332)</f>
        <v>0</v>
      </c>
      <c r="AZ31" s="5">
        <f>IF(USE!BA$538&lt;&gt;0,(1-AZ$5)*USE!BA556/USE!BA$538,(1-AZ$5)*USE!BA332)</f>
        <v>0</v>
      </c>
      <c r="BA31" s="5">
        <f>IF(USE!BB$538&lt;&gt;0,(1-BA$5)*USE!BB556/USE!BB$538,(1-BA$5)*USE!BB332)</f>
        <v>0</v>
      </c>
      <c r="BB31" s="5">
        <f>IF(USE!BC$538&lt;&gt;0,(1-BB$5)*USE!BC556/USE!BC$538,(1-BB$5)*USE!BC332)</f>
        <v>2.7769940055481705E-3</v>
      </c>
      <c r="BC31" s="5">
        <f>IF(USE!BD$538&lt;&gt;0,(1-BC$5)*USE!BD556/USE!BD$538,(1-BC$5)*USE!BD332)</f>
        <v>0</v>
      </c>
      <c r="BD31" s="5">
        <f>IF(USE!BE$538&lt;&gt;0,(1-BD$5)*USE!BE556/USE!BE$538,(1-BD$5)*USE!BE332)</f>
        <v>0</v>
      </c>
      <c r="BE31" s="5">
        <f>IF(USE!BF$538&lt;&gt;0,(1-BE$5)*USE!BF556/USE!BF$538,(1-BE$5)*USE!BF332)</f>
        <v>2.3761410749922019E-5</v>
      </c>
      <c r="BF31" s="5">
        <f>IF(USE!BG$538&lt;&gt;0,(1-BF$5)*USE!BG556/USE!BG$538,(1-BF$5)*USE!BG332)</f>
        <v>0</v>
      </c>
      <c r="BG31" s="5">
        <f>IF(USE!BH$538&lt;&gt;0,(1-BG$5)*USE!BH556/USE!BH$538,(1-BG$5)*USE!BH332)</f>
        <v>0</v>
      </c>
      <c r="BH31" s="5">
        <f>IF(USE!BI$538&lt;&gt;0,(1-BH$5)*USE!BI556/USE!BI$538,(1-BH$5)*USE!BI332)</f>
        <v>0</v>
      </c>
      <c r="BI31" s="5">
        <f>IF(USE!BJ$538&lt;&gt;0,(1-BI$5)*USE!BJ556/USE!BJ$538,(1-BI$5)*USE!BJ332)</f>
        <v>0</v>
      </c>
      <c r="BJ31" s="5">
        <f>IF(USE!BK$538&lt;&gt;0,(1-BJ$5)*USE!BK556/USE!BK$538,(1-BJ$5)*USE!BK332)</f>
        <v>0</v>
      </c>
      <c r="BK31" s="5">
        <f>IF(USE!BL$538&lt;&gt;0,(1-BK$5)*USE!BL556/USE!BL$538,(1-BK$5)*USE!BL332)</f>
        <v>1.8261236279523222E-4</v>
      </c>
      <c r="BL31" s="5">
        <f>IF(USE!BM$538&lt;&gt;0,(1-BL$5)*USE!BM556/USE!BM$538,(1-BL$5)*USE!BM332)</f>
        <v>0</v>
      </c>
      <c r="BM31" s="5">
        <f>IF(USE!BN$538&lt;&gt;0,(1-BM$5)*USE!BN556/USE!BN$538,(1-BM$5)*USE!BN332)</f>
        <v>0</v>
      </c>
      <c r="BN31" s="5">
        <f>IF(USE!BO$538&lt;&gt;0,(1-BN$5)*USE!BO556/USE!BO$538,(1-BN$5)*USE!BO332)</f>
        <v>0</v>
      </c>
      <c r="BO31" s="5">
        <f>IF(USE!BP$538&lt;&gt;0,(1-BO$5)*USE!BP556/USE!BP$538,(1-BO$5)*USE!BP332)</f>
        <v>0</v>
      </c>
      <c r="BP31" s="5">
        <f>IF(USE!BQ$538&lt;&gt;0,(1-BP$5)*USE!BQ556/USE!BQ$538,(1-BP$5)*USE!BQ332)</f>
        <v>0</v>
      </c>
      <c r="BQ31" s="5">
        <f>IF(USE!BR$538&lt;&gt;0,(1-BQ$5)*USE!BR556/USE!BR$538,(1-BQ$5)*USE!BR332)</f>
        <v>0</v>
      </c>
      <c r="BR31" s="5">
        <f>IF(USE!BS$538&lt;&gt;0,(1-BR$5)*USE!BS556/USE!BS$538,(1-BR$5)*USE!BS332)</f>
        <v>0</v>
      </c>
      <c r="BS31" s="5">
        <f>IF(USE!BT$538&lt;&gt;0,(1-BS$5)*USE!BT556/USE!BT$538,(1-BS$5)*USE!BT332)</f>
        <v>0</v>
      </c>
      <c r="BT31" s="5">
        <f>IF(USE!BU$538&lt;&gt;0,(1-BT$5)*USE!BU556/USE!BU$538,(1-BT$5)*USE!BU332)</f>
        <v>0</v>
      </c>
      <c r="BU31" s="5">
        <f>IF(USE!BV$538&lt;&gt;0,(1-BU$5)*USE!BV556/USE!BV$538,(1-BU$5)*USE!BV332)</f>
        <v>0</v>
      </c>
      <c r="BV31" s="5">
        <f>IF(USE!BW$538&lt;&gt;0,(1-BV$5)*USE!BW556/USE!BW$538,(1-BV$5)*USE!BW332)</f>
        <v>0</v>
      </c>
      <c r="BW31" s="5">
        <f>IF(USE!BX$538&lt;&gt;0,(1-BW$5)*USE!BX556/USE!BX$538,(1-BW$5)*USE!BX332)</f>
        <v>0</v>
      </c>
      <c r="BX31" s="5">
        <f>IF(USE!BY$538&lt;&gt;0,(1-BX$5)*USE!BY556/USE!BY$538,(1-BX$5)*USE!BY332)</f>
        <v>0</v>
      </c>
      <c r="BY31" s="5">
        <f>IF(USE!BZ$538&lt;&gt;0,(1-BY$5)*USE!BZ556/USE!BZ$538,(1-BY$5)*USE!BZ332)</f>
        <v>0</v>
      </c>
      <c r="BZ31" s="5">
        <f>IF(USE!CA$538&lt;&gt;0,(1-BZ$5)*USE!CA556/USE!CA$538,(1-BZ$5)*USE!CA332)</f>
        <v>0</v>
      </c>
      <c r="CA31" s="5">
        <f>IF(USE!CB$538&lt;&gt;0,(1-CA$5)*USE!CB556/USE!CB$538,(1-CA$5)*USE!CB332)</f>
        <v>0</v>
      </c>
      <c r="CB31" s="5">
        <f>IF(USE!CC$538&lt;&gt;0,(1-CB$5)*USE!CC556/USE!CC$538,(1-CB$5)*USE!CC332)</f>
        <v>0</v>
      </c>
      <c r="CC31" s="5">
        <f>IF(USE!CD$538&lt;&gt;0,(1-CC$5)*USE!CD556/USE!CD$538,(1-CC$5)*USE!CD332)</f>
        <v>0</v>
      </c>
      <c r="CD31" s="5">
        <f>IF(USE!CE$538&lt;&gt;0,(1-CD$5)*USE!CE556/USE!CE$538,(1-CD$5)*USE!CE332)</f>
        <v>0</v>
      </c>
      <c r="CE31" s="5">
        <f>IF(USE!CF$538&lt;&gt;0,(1-CE$5)*USE!CF556/USE!CF$538,(1-CE$5)*USE!CF332)</f>
        <v>0</v>
      </c>
      <c r="CF31" s="5">
        <f>IF(USE!CG$538&lt;&gt;0,(1-CF$5)*USE!CG556/USE!CG$538,(1-CF$5)*USE!CG332)</f>
        <v>0</v>
      </c>
      <c r="CG31" s="5">
        <f>IF(USE!CH$538&lt;&gt;0,(1-CG$5)*USE!CH556/USE!CH$538,(1-CG$5)*USE!CH332)</f>
        <v>3.8147677974989709E-4</v>
      </c>
      <c r="CH31" s="5">
        <f>IF(USE!CI$538&lt;&gt;0,(1-CH$5)*USE!CI556/USE!CI$538,(1-CH$5)*USE!CI332)</f>
        <v>0</v>
      </c>
      <c r="CI31" s="5">
        <f>IF(USE!CJ$538&lt;&gt;0,(1-CI$5)*USE!CJ556/USE!CJ$538,(1-CI$5)*USE!CJ332)</f>
        <v>0</v>
      </c>
      <c r="CJ31" s="5">
        <f>IF(USE!CK$538&lt;&gt;0,(1-CJ$5)*USE!CK556/USE!CK$538,(1-CJ$5)*USE!CK332)</f>
        <v>0</v>
      </c>
      <c r="CK31" s="5">
        <f>IF(USE!CL$538&lt;&gt;0,(1-CK$5)*USE!CL556/USE!CL$538,(1-CK$5)*USE!CL332)</f>
        <v>0</v>
      </c>
      <c r="CL31" s="5">
        <f>IF(USE!CM$538&lt;&gt;0,(1-CL$5)*USE!CM556/USE!CM$538,(1-CL$5)*USE!CM332)</f>
        <v>0</v>
      </c>
      <c r="CM31" s="5">
        <f>IF(USE!CN$538&lt;&gt;0,(1-CM$5)*USE!CN556/USE!CN$538,(1-CM$5)*USE!CN332)</f>
        <v>0</v>
      </c>
      <c r="CN31" s="5">
        <f>IF(USE!CO$538&lt;&gt;0,(1-CN$5)*USE!CO556/USE!CO$538,(1-CN$5)*USE!CO332)</f>
        <v>0</v>
      </c>
      <c r="CO31" s="5">
        <f>IF(USE!CP$538&lt;&gt;0,(1-CO$5)*USE!CP556/USE!CP$538,(1-CO$5)*USE!CP332)</f>
        <v>0</v>
      </c>
      <c r="CP31" s="5">
        <f>IF(USE!CQ$538&lt;&gt;0,(1-CP$5)*USE!CQ556/USE!CQ$538,(1-CP$5)*USE!CQ332)</f>
        <v>0</v>
      </c>
      <c r="CQ31" s="5">
        <f>IF(USE!CR$538&lt;&gt;0,(1-CQ$5)*USE!CR556/USE!CR$538,(1-CQ$5)*USE!CR332)</f>
        <v>0</v>
      </c>
      <c r="CR31" s="5">
        <f>IF(USE!CS$538&lt;&gt;0,(1-CR$5)*USE!CS556/USE!CS$538,(1-CR$5)*USE!CS332)</f>
        <v>0</v>
      </c>
      <c r="CS31" s="5">
        <f>IF(USE!CT$538&lt;&gt;0,(1-CS$5)*USE!CT556/USE!CT$538,(1-CS$5)*USE!CT332)</f>
        <v>0</v>
      </c>
      <c r="CT31" s="5">
        <f>IF(USE!CU$538&lt;&gt;0,(1-CT$5)*USE!CU556/USE!CU$538,(1-CT$5)*USE!CU332)</f>
        <v>0</v>
      </c>
      <c r="CU31" s="5">
        <f>IF(USE!CV$538&lt;&gt;0,(1-CU$5)*USE!CV556/USE!CV$538,(1-CU$5)*USE!CV332)</f>
        <v>0</v>
      </c>
      <c r="CV31" s="5">
        <f>IF(USE!CW$538&lt;&gt;0,(1-CV$5)*USE!CW556/USE!CW$538,(1-CV$5)*USE!CW332)</f>
        <v>0</v>
      </c>
      <c r="CW31" s="5">
        <f>IF(USE!CX$538&lt;&gt;0,(1-CW$5)*USE!CX556/USE!CX$538,(1-CW$5)*USE!CX332)</f>
        <v>0</v>
      </c>
      <c r="CX31" s="5">
        <f>IF(USE!CY$538&lt;&gt;0,(1-CX$5)*USE!CY556/USE!CY$538,(1-CX$5)*USE!CY332)</f>
        <v>0</v>
      </c>
      <c r="CY31" s="5">
        <f>IF(USE!CZ$538&lt;&gt;0,(1-CY$5)*USE!CZ556/USE!CZ$538,(1-CY$5)*USE!CZ332)</f>
        <v>0</v>
      </c>
      <c r="CZ31" s="5">
        <f>IF(USE!DA$538&lt;&gt;0,(1-CZ$5)*USE!DA556/USE!DA$538,(1-CZ$5)*USE!DA332)</f>
        <v>0</v>
      </c>
      <c r="DA31" s="5">
        <f>IF(USE!DB$538&lt;&gt;0,(1-DA$5)*USE!DB556/USE!DB$538,(1-DA$5)*USE!DB332)</f>
        <v>0</v>
      </c>
      <c r="DB31" s="5">
        <f>IF(USE!DC$538&lt;&gt;0,(1-DB$5)*USE!DC556/USE!DC$538,(1-DB$5)*USE!DC332)</f>
        <v>0</v>
      </c>
      <c r="DC31" s="5">
        <f>IF(USE!DD$538&lt;&gt;0,(1-DC$5)*USE!DD556/USE!DD$538,(1-DC$5)*USE!DD332)</f>
        <v>0</v>
      </c>
      <c r="DD31" s="3"/>
    </row>
    <row r="32" spans="1:108" x14ac:dyDescent="0.35">
      <c r="A32" s="3"/>
      <c r="B32" s="99" t="s">
        <v>3980</v>
      </c>
      <c r="C32" s="5" t="s">
        <v>110</v>
      </c>
      <c r="D32" s="5">
        <f>IF(USE!E$538&lt;&gt;0,(1-D$5)*USE!E557/USE!E$538,(1-D$5)*USE!E333)</f>
        <v>0</v>
      </c>
      <c r="E32" s="5">
        <f>IF(USE!F$538&lt;&gt;0,(1-E$5)*USE!F557/USE!F$538,(1-E$5)*USE!F333)</f>
        <v>0</v>
      </c>
      <c r="F32" s="5">
        <f>IF(USE!G$538&lt;&gt;0,(1-F$5)*USE!G557/USE!G$538,(1-F$5)*USE!G333)</f>
        <v>0</v>
      </c>
      <c r="G32" s="5">
        <f>IF(USE!H$538&lt;&gt;0,(1-G$5)*USE!H557/USE!H$538,(1-G$5)*USE!H333)</f>
        <v>0</v>
      </c>
      <c r="H32" s="5">
        <f>IF(USE!I$538&lt;&gt;0,(1-H$5)*USE!I557/USE!I$538,(1-H$5)*USE!I333)</f>
        <v>0</v>
      </c>
      <c r="I32" s="5">
        <f>IF(USE!J$538&lt;&gt;0,(1-I$5)*USE!J557/USE!J$538,(1-I$5)*USE!J333)</f>
        <v>0</v>
      </c>
      <c r="J32" s="5">
        <f>IF(USE!K$538&lt;&gt;0,(1-J$5)*USE!K557/USE!K$538,(1-J$5)*USE!K333)</f>
        <v>0</v>
      </c>
      <c r="K32" s="5">
        <f>IF(USE!L$538&lt;&gt;0,(1-K$5)*USE!L557/USE!L$538,(1-K$5)*USE!L333)</f>
        <v>0</v>
      </c>
      <c r="L32" s="5">
        <f>IF(USE!M$538&lt;&gt;0,(1-L$5)*USE!M557/USE!M$538,(1-L$5)*USE!M333)</f>
        <v>0</v>
      </c>
      <c r="M32" s="5">
        <f>IF(USE!N$538&lt;&gt;0,(1-M$5)*USE!N557/USE!N$538,(1-M$5)*USE!N333)</f>
        <v>0</v>
      </c>
      <c r="N32" s="5">
        <f>IF(USE!O$538&lt;&gt;0,(1-N$5)*USE!O557/USE!O$538,(1-N$5)*USE!O333)</f>
        <v>0</v>
      </c>
      <c r="O32" s="5">
        <f>IF(USE!P$538&lt;&gt;0,(1-O$5)*USE!P557/USE!P$538,(1-O$5)*USE!P333)</f>
        <v>0</v>
      </c>
      <c r="P32" s="5">
        <f>IF(USE!Q$538&lt;&gt;0,(1-P$5)*USE!Q557/USE!Q$538,(1-P$5)*USE!Q333)</f>
        <v>0</v>
      </c>
      <c r="Q32" s="5">
        <f>IF(USE!R$538&lt;&gt;0,(1-Q$5)*USE!R557/USE!R$538,(1-Q$5)*USE!R333)</f>
        <v>0</v>
      </c>
      <c r="R32" s="5">
        <f>IF(USE!S$538&lt;&gt;0,(1-R$5)*USE!S557/USE!S$538,(1-R$5)*USE!S333)</f>
        <v>0</v>
      </c>
      <c r="S32" s="5">
        <f>IF(USE!T$538&lt;&gt;0,(1-S$5)*USE!T557/USE!T$538,(1-S$5)*USE!T333)</f>
        <v>2.7074238758062947E-3</v>
      </c>
      <c r="T32" s="5">
        <f>IF(USE!U$538&lt;&gt;0,(1-T$5)*USE!U557/USE!U$538,(1-T$5)*USE!U333)</f>
        <v>0</v>
      </c>
      <c r="U32" s="5">
        <f>IF(USE!V$538&lt;&gt;0,(1-U$5)*USE!V557/USE!V$538,(1-U$5)*USE!V333)</f>
        <v>0</v>
      </c>
      <c r="V32" s="5">
        <f>IF(USE!W$538&lt;&gt;0,(1-V$5)*USE!W557/USE!W$538,(1-V$5)*USE!W333)</f>
        <v>0</v>
      </c>
      <c r="W32" s="5">
        <f>IF(USE!X$538&lt;&gt;0,(1-W$5)*USE!X557/USE!X$538,(1-W$5)*USE!X333)</f>
        <v>0</v>
      </c>
      <c r="X32" s="5">
        <f>IF(USE!Y$538&lt;&gt;0,(1-X$5)*USE!Y557/USE!Y$538,(1-X$5)*USE!Y333)</f>
        <v>0</v>
      </c>
      <c r="Y32" s="5">
        <f>IF(USE!Z$538&lt;&gt;0,(1-Y$5)*USE!Z557/USE!Z$538,(1-Y$5)*USE!Z333)</f>
        <v>0</v>
      </c>
      <c r="Z32" s="5">
        <f>IF(USE!AA$538&lt;&gt;0,(1-Z$5)*USE!AA557/USE!AA$538,(1-Z$5)*USE!AA333)</f>
        <v>0</v>
      </c>
      <c r="AA32" s="5">
        <f>IF(USE!AB$538&lt;&gt;0,(1-AA$5)*USE!AB557/USE!AB$538,(1-AA$5)*USE!AB333)</f>
        <v>0</v>
      </c>
      <c r="AB32" s="5">
        <f>IF(USE!AC$538&lt;&gt;0,(1-AB$5)*USE!AC557/USE!AC$538,(1-AB$5)*USE!AC333)</f>
        <v>0</v>
      </c>
      <c r="AC32" s="5">
        <f>IF(USE!AD$538&lt;&gt;0,(1-AC$5)*USE!AD557/USE!AD$538,(1-AC$5)*USE!AD333)</f>
        <v>0</v>
      </c>
      <c r="AD32" s="5">
        <f>IF(USE!AE$538&lt;&gt;0,(1-AD$5)*USE!AE557/USE!AE$538,(1-AD$5)*USE!AE333)</f>
        <v>0</v>
      </c>
      <c r="AE32" s="5">
        <f>IF(USE!AF$538&lt;&gt;0,(1-AE$5)*USE!AF557/USE!AF$538,(1-AE$5)*USE!AF333)</f>
        <v>0</v>
      </c>
      <c r="AF32" s="5">
        <f>IF(USE!AG$538&lt;&gt;0,(1-AF$5)*USE!AG557/USE!AG$538,(1-AF$5)*USE!AG333)</f>
        <v>0</v>
      </c>
      <c r="AG32" s="5">
        <f>IF(USE!AH$538&lt;&gt;0,(1-AG$5)*USE!AH557/USE!AH$538,(1-AG$5)*USE!AH333)</f>
        <v>0</v>
      </c>
      <c r="AH32" s="5">
        <f>IF(USE!AI$538&lt;&gt;0,(1-AH$5)*USE!AI557/USE!AI$538,(1-AH$5)*USE!AI333)</f>
        <v>0</v>
      </c>
      <c r="AI32" s="5">
        <f>IF(USE!AJ$538&lt;&gt;0,(1-AI$5)*USE!AJ557/USE!AJ$538,(1-AI$5)*USE!AJ333)</f>
        <v>0</v>
      </c>
      <c r="AJ32" s="5">
        <f>IF(USE!AK$538&lt;&gt;0,(1-AJ$5)*USE!AK557/USE!AK$538,(1-AJ$5)*USE!AK333)</f>
        <v>0</v>
      </c>
      <c r="AK32" s="5">
        <f>IF(USE!AL$538&lt;&gt;0,(1-AK$5)*USE!AL557/USE!AL$538,(1-AK$5)*USE!AL333)</f>
        <v>0</v>
      </c>
      <c r="AL32" s="5">
        <f>IF(USE!AM$538&lt;&gt;0,(1-AL$5)*USE!AM557/USE!AM$538,(1-AL$5)*USE!AM333)</f>
        <v>0</v>
      </c>
      <c r="AM32" s="5">
        <f>IF(USE!AN$538&lt;&gt;0,(1-AM$5)*USE!AN557/USE!AN$538,(1-AM$5)*USE!AN333)</f>
        <v>0</v>
      </c>
      <c r="AN32" s="5">
        <f>IF(USE!AO$538&lt;&gt;0,(1-AN$5)*USE!AO557/USE!AO$538,(1-AN$5)*USE!AO333)</f>
        <v>0</v>
      </c>
      <c r="AO32" s="5">
        <f>IF(USE!AP$538&lt;&gt;0,(1-AO$5)*USE!AP557/USE!AP$538,(1-AO$5)*USE!AP333)</f>
        <v>0</v>
      </c>
      <c r="AP32" s="5">
        <f>IF(USE!AQ$538&lt;&gt;0,(1-AP$5)*USE!AQ557/USE!AQ$538,(1-AP$5)*USE!AQ333)</f>
        <v>0</v>
      </c>
      <c r="AQ32" s="5">
        <f>IF(USE!AR$538&lt;&gt;0,(1-AQ$5)*USE!AR557/USE!AR$538,(1-AQ$5)*USE!AR333)</f>
        <v>0</v>
      </c>
      <c r="AR32" s="5">
        <f>IF(USE!AS$538&lt;&gt;0,(1-AR$5)*USE!AS557/USE!AS$538,(1-AR$5)*USE!AS333)</f>
        <v>0</v>
      </c>
      <c r="AS32" s="5">
        <f>IF(USE!AT$538&lt;&gt;0,(1-AS$5)*USE!AT557/USE!AT$538,(1-AS$5)*USE!AT333)</f>
        <v>0</v>
      </c>
      <c r="AT32" s="5">
        <f>IF(USE!AU$538&lt;&gt;0,(1-AT$5)*USE!AU557/USE!AU$538,(1-AT$5)*USE!AU333)</f>
        <v>1.4092543964638705E-2</v>
      </c>
      <c r="AU32" s="5">
        <f>IF(USE!AV$538&lt;&gt;0,(1-AU$5)*USE!AV557/USE!AV$538,(1-AU$5)*USE!AV333)</f>
        <v>0</v>
      </c>
      <c r="AV32" s="5">
        <f>IF(USE!AW$538&lt;&gt;0,(1-AV$5)*USE!AW557/USE!AW$538,(1-AV$5)*USE!AW333)</f>
        <v>0</v>
      </c>
      <c r="AW32" s="5">
        <f>IF(USE!AX$538&lt;&gt;0,(1-AW$5)*USE!AX557/USE!AX$538,(1-AW$5)*USE!AX333)</f>
        <v>0</v>
      </c>
      <c r="AX32" s="5">
        <f>IF(USE!AY$538&lt;&gt;0,(1-AX$5)*USE!AY557/USE!AY$538,(1-AX$5)*USE!AY333)</f>
        <v>0</v>
      </c>
      <c r="AY32" s="5">
        <f>IF(USE!AZ$538&lt;&gt;0,(1-AY$5)*USE!AZ557/USE!AZ$538,(1-AY$5)*USE!AZ333)</f>
        <v>0</v>
      </c>
      <c r="AZ32" s="5">
        <f>IF(USE!BA$538&lt;&gt;0,(1-AZ$5)*USE!BA557/USE!BA$538,(1-AZ$5)*USE!BA333)</f>
        <v>0</v>
      </c>
      <c r="BA32" s="5">
        <f>IF(USE!BB$538&lt;&gt;0,(1-BA$5)*USE!BB557/USE!BB$538,(1-BA$5)*USE!BB333)</f>
        <v>0</v>
      </c>
      <c r="BB32" s="5">
        <f>IF(USE!BC$538&lt;&gt;0,(1-BB$5)*USE!BC557/USE!BC$538,(1-BB$5)*USE!BC333)</f>
        <v>5.3318895773485026E-3</v>
      </c>
      <c r="BC32" s="5">
        <f>IF(USE!BD$538&lt;&gt;0,(1-BC$5)*USE!BD557/USE!BD$538,(1-BC$5)*USE!BD333)</f>
        <v>0</v>
      </c>
      <c r="BD32" s="5">
        <f>IF(USE!BE$538&lt;&gt;0,(1-BD$5)*USE!BE557/USE!BE$538,(1-BD$5)*USE!BE333)</f>
        <v>0</v>
      </c>
      <c r="BE32" s="5">
        <f>IF(USE!BF$538&lt;&gt;0,(1-BE$5)*USE!BF557/USE!BF$538,(1-BE$5)*USE!BF333)</f>
        <v>4.562243132951848E-5</v>
      </c>
      <c r="BF32" s="5">
        <f>IF(USE!BG$538&lt;&gt;0,(1-BF$5)*USE!BG557/USE!BG$538,(1-BF$5)*USE!BG333)</f>
        <v>0</v>
      </c>
      <c r="BG32" s="5">
        <f>IF(USE!BH$538&lt;&gt;0,(1-BG$5)*USE!BH557/USE!BH$538,(1-BG$5)*USE!BH333)</f>
        <v>0</v>
      </c>
      <c r="BH32" s="5">
        <f>IF(USE!BI$538&lt;&gt;0,(1-BH$5)*USE!BI557/USE!BI$538,(1-BH$5)*USE!BI333)</f>
        <v>0</v>
      </c>
      <c r="BI32" s="5">
        <f>IF(USE!BJ$538&lt;&gt;0,(1-BI$5)*USE!BJ557/USE!BJ$538,(1-BI$5)*USE!BJ333)</f>
        <v>0</v>
      </c>
      <c r="BJ32" s="5">
        <f>IF(USE!BK$538&lt;&gt;0,(1-BJ$5)*USE!BK557/USE!BK$538,(1-BJ$5)*USE!BK333)</f>
        <v>0</v>
      </c>
      <c r="BK32" s="5">
        <f>IF(USE!BL$538&lt;&gt;0,(1-BK$5)*USE!BL557/USE!BL$538,(1-BK$5)*USE!BL333)</f>
        <v>3.506197535671968E-4</v>
      </c>
      <c r="BL32" s="5">
        <f>IF(USE!BM$538&lt;&gt;0,(1-BL$5)*USE!BM557/USE!BM$538,(1-BL$5)*USE!BM333)</f>
        <v>0</v>
      </c>
      <c r="BM32" s="5">
        <f>IF(USE!BN$538&lt;&gt;0,(1-BM$5)*USE!BN557/USE!BN$538,(1-BM$5)*USE!BN333)</f>
        <v>0</v>
      </c>
      <c r="BN32" s="5">
        <f>IF(USE!BO$538&lt;&gt;0,(1-BN$5)*USE!BO557/USE!BO$538,(1-BN$5)*USE!BO333)</f>
        <v>0</v>
      </c>
      <c r="BO32" s="5">
        <f>IF(USE!BP$538&lt;&gt;0,(1-BO$5)*USE!BP557/USE!BP$538,(1-BO$5)*USE!BP333)</f>
        <v>0</v>
      </c>
      <c r="BP32" s="5">
        <f>IF(USE!BQ$538&lt;&gt;0,(1-BP$5)*USE!BQ557/USE!BQ$538,(1-BP$5)*USE!BQ333)</f>
        <v>0</v>
      </c>
      <c r="BQ32" s="5">
        <f>IF(USE!BR$538&lt;&gt;0,(1-BQ$5)*USE!BR557/USE!BR$538,(1-BQ$5)*USE!BR333)</f>
        <v>0</v>
      </c>
      <c r="BR32" s="5">
        <f>IF(USE!BS$538&lt;&gt;0,(1-BR$5)*USE!BS557/USE!BS$538,(1-BR$5)*USE!BS333)</f>
        <v>0</v>
      </c>
      <c r="BS32" s="5">
        <f>IF(USE!BT$538&lt;&gt;0,(1-BS$5)*USE!BT557/USE!BT$538,(1-BS$5)*USE!BT333)</f>
        <v>0</v>
      </c>
      <c r="BT32" s="5">
        <f>IF(USE!BU$538&lt;&gt;0,(1-BT$5)*USE!BU557/USE!BU$538,(1-BT$5)*USE!BU333)</f>
        <v>0</v>
      </c>
      <c r="BU32" s="5">
        <f>IF(USE!BV$538&lt;&gt;0,(1-BU$5)*USE!BV557/USE!BV$538,(1-BU$5)*USE!BV333)</f>
        <v>0</v>
      </c>
      <c r="BV32" s="5">
        <f>IF(USE!BW$538&lt;&gt;0,(1-BV$5)*USE!BW557/USE!BW$538,(1-BV$5)*USE!BW333)</f>
        <v>0</v>
      </c>
      <c r="BW32" s="5">
        <f>IF(USE!BX$538&lt;&gt;0,(1-BW$5)*USE!BX557/USE!BX$538,(1-BW$5)*USE!BX333)</f>
        <v>0</v>
      </c>
      <c r="BX32" s="5">
        <f>IF(USE!BY$538&lt;&gt;0,(1-BX$5)*USE!BY557/USE!BY$538,(1-BX$5)*USE!BY333)</f>
        <v>0</v>
      </c>
      <c r="BY32" s="5">
        <f>IF(USE!BZ$538&lt;&gt;0,(1-BY$5)*USE!BZ557/USE!BZ$538,(1-BY$5)*USE!BZ333)</f>
        <v>0</v>
      </c>
      <c r="BZ32" s="5">
        <f>IF(USE!CA$538&lt;&gt;0,(1-BZ$5)*USE!CA557/USE!CA$538,(1-BZ$5)*USE!CA333)</f>
        <v>0</v>
      </c>
      <c r="CA32" s="5">
        <f>IF(USE!CB$538&lt;&gt;0,(1-CA$5)*USE!CB557/USE!CB$538,(1-CA$5)*USE!CB333)</f>
        <v>0</v>
      </c>
      <c r="CB32" s="5">
        <f>IF(USE!CC$538&lt;&gt;0,(1-CB$5)*USE!CC557/USE!CC$538,(1-CB$5)*USE!CC333)</f>
        <v>0</v>
      </c>
      <c r="CC32" s="5">
        <f>IF(USE!CD$538&lt;&gt;0,(1-CC$5)*USE!CD557/USE!CD$538,(1-CC$5)*USE!CD333)</f>
        <v>0</v>
      </c>
      <c r="CD32" s="5">
        <f>IF(USE!CE$538&lt;&gt;0,(1-CD$5)*USE!CE557/USE!CE$538,(1-CD$5)*USE!CE333)</f>
        <v>0</v>
      </c>
      <c r="CE32" s="5">
        <f>IF(USE!CF$538&lt;&gt;0,(1-CE$5)*USE!CF557/USE!CF$538,(1-CE$5)*USE!CF333)</f>
        <v>0</v>
      </c>
      <c r="CF32" s="5">
        <f>IF(USE!CG$538&lt;&gt;0,(1-CF$5)*USE!CG557/USE!CG$538,(1-CF$5)*USE!CG333)</f>
        <v>0</v>
      </c>
      <c r="CG32" s="5">
        <f>IF(USE!CH$538&lt;&gt;0,(1-CG$5)*USE!CH557/USE!CH$538,(1-CG$5)*USE!CH333)</f>
        <v>7.3244380862372185E-4</v>
      </c>
      <c r="CH32" s="5">
        <f>IF(USE!CI$538&lt;&gt;0,(1-CH$5)*USE!CI557/USE!CI$538,(1-CH$5)*USE!CI333)</f>
        <v>0</v>
      </c>
      <c r="CI32" s="5">
        <f>IF(USE!CJ$538&lt;&gt;0,(1-CI$5)*USE!CJ557/USE!CJ$538,(1-CI$5)*USE!CJ333)</f>
        <v>0</v>
      </c>
      <c r="CJ32" s="5">
        <f>IF(USE!CK$538&lt;&gt;0,(1-CJ$5)*USE!CK557/USE!CK$538,(1-CJ$5)*USE!CK333)</f>
        <v>0</v>
      </c>
      <c r="CK32" s="5">
        <f>IF(USE!CL$538&lt;&gt;0,(1-CK$5)*USE!CL557/USE!CL$538,(1-CK$5)*USE!CL333)</f>
        <v>0</v>
      </c>
      <c r="CL32" s="5">
        <f>IF(USE!CM$538&lt;&gt;0,(1-CL$5)*USE!CM557/USE!CM$538,(1-CL$5)*USE!CM333)</f>
        <v>0</v>
      </c>
      <c r="CM32" s="5">
        <f>IF(USE!CN$538&lt;&gt;0,(1-CM$5)*USE!CN557/USE!CN$538,(1-CM$5)*USE!CN333)</f>
        <v>0</v>
      </c>
      <c r="CN32" s="5">
        <f>IF(USE!CO$538&lt;&gt;0,(1-CN$5)*USE!CO557/USE!CO$538,(1-CN$5)*USE!CO333)</f>
        <v>0</v>
      </c>
      <c r="CO32" s="5">
        <f>IF(USE!CP$538&lt;&gt;0,(1-CO$5)*USE!CP557/USE!CP$538,(1-CO$5)*USE!CP333)</f>
        <v>0</v>
      </c>
      <c r="CP32" s="5">
        <f>IF(USE!CQ$538&lt;&gt;0,(1-CP$5)*USE!CQ557/USE!CQ$538,(1-CP$5)*USE!CQ333)</f>
        <v>0</v>
      </c>
      <c r="CQ32" s="5">
        <f>IF(USE!CR$538&lt;&gt;0,(1-CQ$5)*USE!CR557/USE!CR$538,(1-CQ$5)*USE!CR333)</f>
        <v>0</v>
      </c>
      <c r="CR32" s="5">
        <f>IF(USE!CS$538&lt;&gt;0,(1-CR$5)*USE!CS557/USE!CS$538,(1-CR$5)*USE!CS333)</f>
        <v>0</v>
      </c>
      <c r="CS32" s="5">
        <f>IF(USE!CT$538&lt;&gt;0,(1-CS$5)*USE!CT557/USE!CT$538,(1-CS$5)*USE!CT333)</f>
        <v>0</v>
      </c>
      <c r="CT32" s="5">
        <f>IF(USE!CU$538&lt;&gt;0,(1-CT$5)*USE!CU557/USE!CU$538,(1-CT$5)*USE!CU333)</f>
        <v>0</v>
      </c>
      <c r="CU32" s="5">
        <f>IF(USE!CV$538&lt;&gt;0,(1-CU$5)*USE!CV557/USE!CV$538,(1-CU$5)*USE!CV333)</f>
        <v>0</v>
      </c>
      <c r="CV32" s="5">
        <f>IF(USE!CW$538&lt;&gt;0,(1-CV$5)*USE!CW557/USE!CW$538,(1-CV$5)*USE!CW333)</f>
        <v>0</v>
      </c>
      <c r="CW32" s="5">
        <f>IF(USE!CX$538&lt;&gt;0,(1-CW$5)*USE!CX557/USE!CX$538,(1-CW$5)*USE!CX333)</f>
        <v>0</v>
      </c>
      <c r="CX32" s="5">
        <f>IF(USE!CY$538&lt;&gt;0,(1-CX$5)*USE!CY557/USE!CY$538,(1-CX$5)*USE!CY333)</f>
        <v>0</v>
      </c>
      <c r="CY32" s="5">
        <f>IF(USE!CZ$538&lt;&gt;0,(1-CY$5)*USE!CZ557/USE!CZ$538,(1-CY$5)*USE!CZ333)</f>
        <v>0</v>
      </c>
      <c r="CZ32" s="5">
        <f>IF(USE!DA$538&lt;&gt;0,(1-CZ$5)*USE!DA557/USE!DA$538,(1-CZ$5)*USE!DA333)</f>
        <v>0</v>
      </c>
      <c r="DA32" s="5">
        <f>IF(USE!DB$538&lt;&gt;0,(1-DA$5)*USE!DB557/USE!DB$538,(1-DA$5)*USE!DB333)</f>
        <v>0</v>
      </c>
      <c r="DB32" s="5">
        <f>IF(USE!DC$538&lt;&gt;0,(1-DB$5)*USE!DC557/USE!DC$538,(1-DB$5)*USE!DC333)</f>
        <v>0</v>
      </c>
      <c r="DC32" s="5">
        <f>IF(USE!DD$538&lt;&gt;0,(1-DC$5)*USE!DD557/USE!DD$538,(1-DC$5)*USE!DD333)</f>
        <v>0</v>
      </c>
      <c r="DD32" s="3"/>
    </row>
    <row r="33" spans="1:108" x14ac:dyDescent="0.35">
      <c r="A33" s="3"/>
      <c r="B33" s="99" t="s">
        <v>3981</v>
      </c>
      <c r="C33" s="5" t="s">
        <v>97</v>
      </c>
      <c r="D33" s="5">
        <f>IF(USE!E$538&lt;&gt;0,(1-D$5)*USE!E558/USE!E$538,(1-D$5)*USE!E334)</f>
        <v>0</v>
      </c>
      <c r="E33" s="5">
        <f>IF(USE!F$538&lt;&gt;0,(1-E$5)*USE!F558/USE!F$538,(1-E$5)*USE!F334)</f>
        <v>0</v>
      </c>
      <c r="F33" s="5">
        <f>IF(USE!G$538&lt;&gt;0,(1-F$5)*USE!G558/USE!G$538,(1-F$5)*USE!G334)</f>
        <v>0</v>
      </c>
      <c r="G33" s="5">
        <f>IF(USE!H$538&lt;&gt;0,(1-G$5)*USE!H558/USE!H$538,(1-G$5)*USE!H334)</f>
        <v>0</v>
      </c>
      <c r="H33" s="5">
        <f>IF(USE!I$538&lt;&gt;0,(1-H$5)*USE!I558/USE!I$538,(1-H$5)*USE!I334)</f>
        <v>0</v>
      </c>
      <c r="I33" s="5">
        <f>IF(USE!J$538&lt;&gt;0,(1-I$5)*USE!J558/USE!J$538,(1-I$5)*USE!J334)</f>
        <v>0</v>
      </c>
      <c r="J33" s="5">
        <f>IF(USE!K$538&lt;&gt;0,(1-J$5)*USE!K558/USE!K$538,(1-J$5)*USE!K334)</f>
        <v>0</v>
      </c>
      <c r="K33" s="5">
        <f>IF(USE!L$538&lt;&gt;0,(1-K$5)*USE!L558/USE!L$538,(1-K$5)*USE!L334)</f>
        <v>0</v>
      </c>
      <c r="L33" s="5">
        <f>IF(USE!M$538&lt;&gt;0,(1-L$5)*USE!M558/USE!M$538,(1-L$5)*USE!M334)</f>
        <v>0</v>
      </c>
      <c r="M33" s="5">
        <f>IF(USE!N$538&lt;&gt;0,(1-M$5)*USE!N558/USE!N$538,(1-M$5)*USE!N334)</f>
        <v>0</v>
      </c>
      <c r="N33" s="5">
        <f>IF(USE!O$538&lt;&gt;0,(1-N$5)*USE!O558/USE!O$538,(1-N$5)*USE!O334)</f>
        <v>0</v>
      </c>
      <c r="O33" s="5">
        <f>IF(USE!P$538&lt;&gt;0,(1-O$5)*USE!P558/USE!P$538,(1-O$5)*USE!P334)</f>
        <v>0</v>
      </c>
      <c r="P33" s="5">
        <f>IF(USE!Q$538&lt;&gt;0,(1-P$5)*USE!Q558/USE!Q$538,(1-P$5)*USE!Q334)</f>
        <v>0</v>
      </c>
      <c r="Q33" s="5">
        <f>IF(USE!R$538&lt;&gt;0,(1-Q$5)*USE!R558/USE!R$538,(1-Q$5)*USE!R334)</f>
        <v>0</v>
      </c>
      <c r="R33" s="5">
        <f>IF(USE!S$538&lt;&gt;0,(1-R$5)*USE!S558/USE!S$538,(1-R$5)*USE!S334)</f>
        <v>0</v>
      </c>
      <c r="S33" s="5">
        <f>IF(USE!T$538&lt;&gt;0,(1-S$5)*USE!T558/USE!T$538,(1-S$5)*USE!T334)</f>
        <v>0</v>
      </c>
      <c r="T33" s="5">
        <f>IF(USE!U$538&lt;&gt;0,(1-T$5)*USE!U558/USE!U$538,(1-T$5)*USE!U334)</f>
        <v>0.11262177274991768</v>
      </c>
      <c r="U33" s="5">
        <f>IF(USE!V$538&lt;&gt;0,(1-U$5)*USE!V558/USE!V$538,(1-U$5)*USE!V334)</f>
        <v>0</v>
      </c>
      <c r="V33" s="5">
        <f>IF(USE!W$538&lt;&gt;0,(1-V$5)*USE!W558/USE!W$538,(1-V$5)*USE!W334)</f>
        <v>0</v>
      </c>
      <c r="W33" s="5">
        <f>IF(USE!X$538&lt;&gt;0,(1-W$5)*USE!X558/USE!X$538,(1-W$5)*USE!X334)</f>
        <v>0</v>
      </c>
      <c r="X33" s="5">
        <f>IF(USE!Y$538&lt;&gt;0,(1-X$5)*USE!Y558/USE!Y$538,(1-X$5)*USE!Y334)</f>
        <v>0</v>
      </c>
      <c r="Y33" s="5">
        <f>IF(USE!Z$538&lt;&gt;0,(1-Y$5)*USE!Z558/USE!Z$538,(1-Y$5)*USE!Z334)</f>
        <v>0</v>
      </c>
      <c r="Z33" s="5">
        <f>IF(USE!AA$538&lt;&gt;0,(1-Z$5)*USE!AA558/USE!AA$538,(1-Z$5)*USE!AA334)</f>
        <v>0</v>
      </c>
      <c r="AA33" s="5">
        <f>IF(USE!AB$538&lt;&gt;0,(1-AA$5)*USE!AB558/USE!AB$538,(1-AA$5)*USE!AB334)</f>
        <v>0</v>
      </c>
      <c r="AB33" s="5">
        <f>IF(USE!AC$538&lt;&gt;0,(1-AB$5)*USE!AC558/USE!AC$538,(1-AB$5)*USE!AC334)</f>
        <v>0</v>
      </c>
      <c r="AC33" s="5">
        <f>IF(USE!AD$538&lt;&gt;0,(1-AC$5)*USE!AD558/USE!AD$538,(1-AC$5)*USE!AD334)</f>
        <v>0</v>
      </c>
      <c r="AD33" s="5">
        <f>IF(USE!AE$538&lt;&gt;0,(1-AD$5)*USE!AE558/USE!AE$538,(1-AD$5)*USE!AE334)</f>
        <v>0</v>
      </c>
      <c r="AE33" s="5">
        <f>IF(USE!AF$538&lt;&gt;0,(1-AE$5)*USE!AF558/USE!AF$538,(1-AE$5)*USE!AF334)</f>
        <v>0</v>
      </c>
      <c r="AF33" s="5">
        <f>IF(USE!AG$538&lt;&gt;0,(1-AF$5)*USE!AG558/USE!AG$538,(1-AF$5)*USE!AG334)</f>
        <v>0</v>
      </c>
      <c r="AG33" s="5">
        <f>IF(USE!AH$538&lt;&gt;0,(1-AG$5)*USE!AH558/USE!AH$538,(1-AG$5)*USE!AH334)</f>
        <v>0</v>
      </c>
      <c r="AH33" s="5">
        <f>IF(USE!AI$538&lt;&gt;0,(1-AH$5)*USE!AI558/USE!AI$538,(1-AH$5)*USE!AI334)</f>
        <v>0</v>
      </c>
      <c r="AI33" s="5">
        <f>IF(USE!AJ$538&lt;&gt;0,(1-AI$5)*USE!AJ558/USE!AJ$538,(1-AI$5)*USE!AJ334)</f>
        <v>0</v>
      </c>
      <c r="AJ33" s="5">
        <f>IF(USE!AK$538&lt;&gt;0,(1-AJ$5)*USE!AK558/USE!AK$538,(1-AJ$5)*USE!AK334)</f>
        <v>0</v>
      </c>
      <c r="AK33" s="5">
        <f>IF(USE!AL$538&lt;&gt;0,(1-AK$5)*USE!AL558/USE!AL$538,(1-AK$5)*USE!AL334)</f>
        <v>0</v>
      </c>
      <c r="AL33" s="5">
        <f>IF(USE!AM$538&lt;&gt;0,(1-AL$5)*USE!AM558/USE!AM$538,(1-AL$5)*USE!AM334)</f>
        <v>0</v>
      </c>
      <c r="AM33" s="5">
        <f>IF(USE!AN$538&lt;&gt;0,(1-AM$5)*USE!AN558/USE!AN$538,(1-AM$5)*USE!AN334)</f>
        <v>0</v>
      </c>
      <c r="AN33" s="5">
        <f>IF(USE!AO$538&lt;&gt;0,(1-AN$5)*USE!AO558/USE!AO$538,(1-AN$5)*USE!AO334)</f>
        <v>0</v>
      </c>
      <c r="AO33" s="5">
        <f>IF(USE!AP$538&lt;&gt;0,(1-AO$5)*USE!AP558/USE!AP$538,(1-AO$5)*USE!AP334)</f>
        <v>0</v>
      </c>
      <c r="AP33" s="5">
        <f>IF(USE!AQ$538&lt;&gt;0,(1-AP$5)*USE!AQ558/USE!AQ$538,(1-AP$5)*USE!AQ334)</f>
        <v>0</v>
      </c>
      <c r="AQ33" s="5">
        <f>IF(USE!AR$538&lt;&gt;0,(1-AQ$5)*USE!AR558/USE!AR$538,(1-AQ$5)*USE!AR334)</f>
        <v>0</v>
      </c>
      <c r="AR33" s="5">
        <f>IF(USE!AS$538&lt;&gt;0,(1-AR$5)*USE!AS558/USE!AS$538,(1-AR$5)*USE!AS334)</f>
        <v>0</v>
      </c>
      <c r="AS33" s="5">
        <f>IF(USE!AT$538&lt;&gt;0,(1-AS$5)*USE!AT558/USE!AT$538,(1-AS$5)*USE!AT334)</f>
        <v>0</v>
      </c>
      <c r="AT33" s="5">
        <f>IF(USE!AU$538&lt;&gt;0,(1-AT$5)*USE!AU558/USE!AU$538,(1-AT$5)*USE!AU334)</f>
        <v>3.9192546709186857E-2</v>
      </c>
      <c r="AU33" s="5">
        <f>IF(USE!AV$538&lt;&gt;0,(1-AU$5)*USE!AV558/USE!AV$538,(1-AU$5)*USE!AV334)</f>
        <v>0.22902530139509777</v>
      </c>
      <c r="AV33" s="5">
        <f>IF(USE!AW$538&lt;&gt;0,(1-AV$5)*USE!AW558/USE!AW$538,(1-AV$5)*USE!AW334)</f>
        <v>0</v>
      </c>
      <c r="AW33" s="5">
        <f>IF(USE!AX$538&lt;&gt;0,(1-AW$5)*USE!AX558/USE!AX$538,(1-AW$5)*USE!AX334)</f>
        <v>1.8724990641174895E-2</v>
      </c>
      <c r="AX33" s="5">
        <f>IF(USE!AY$538&lt;&gt;0,(1-AX$5)*USE!AY558/USE!AY$538,(1-AX$5)*USE!AY334)</f>
        <v>0</v>
      </c>
      <c r="AY33" s="5">
        <f>IF(USE!AZ$538&lt;&gt;0,(1-AY$5)*USE!AZ558/USE!AZ$538,(1-AY$5)*USE!AZ334)</f>
        <v>0</v>
      </c>
      <c r="AZ33" s="5">
        <f>IF(USE!BA$538&lt;&gt;0,(1-AZ$5)*USE!BA558/USE!BA$538,(1-AZ$5)*USE!BA334)</f>
        <v>8.0874249815806546E-3</v>
      </c>
      <c r="BA33" s="5">
        <f>IF(USE!BB$538&lt;&gt;0,(1-BA$5)*USE!BB558/USE!BB$538,(1-BA$5)*USE!BB334)</f>
        <v>0</v>
      </c>
      <c r="BB33" s="5">
        <f>IF(USE!BC$538&lt;&gt;0,(1-BB$5)*USE!BC558/USE!BC$538,(1-BB$5)*USE!BC334)</f>
        <v>0</v>
      </c>
      <c r="BC33" s="5">
        <f>IF(USE!BD$538&lt;&gt;0,(1-BC$5)*USE!BD558/USE!BD$538,(1-BC$5)*USE!BD334)</f>
        <v>0</v>
      </c>
      <c r="BD33" s="5">
        <f>IF(USE!BE$538&lt;&gt;0,(1-BD$5)*USE!BE558/USE!BE$538,(1-BD$5)*USE!BE334)</f>
        <v>0</v>
      </c>
      <c r="BE33" s="5">
        <f>IF(USE!BF$538&lt;&gt;0,(1-BE$5)*USE!BF558/USE!BF$538,(1-BE$5)*USE!BF334)</f>
        <v>6.99020462795944E-4</v>
      </c>
      <c r="BF33" s="5">
        <f>IF(USE!BG$538&lt;&gt;0,(1-BF$5)*USE!BG558/USE!BG$538,(1-BF$5)*USE!BG334)</f>
        <v>0</v>
      </c>
      <c r="BG33" s="5">
        <f>IF(USE!BH$538&lt;&gt;0,(1-BG$5)*USE!BH558/USE!BH$538,(1-BG$5)*USE!BH334)</f>
        <v>0</v>
      </c>
      <c r="BH33" s="5">
        <f>IF(USE!BI$538&lt;&gt;0,(1-BH$5)*USE!BI558/USE!BI$538,(1-BH$5)*USE!BI334)</f>
        <v>0</v>
      </c>
      <c r="BI33" s="5">
        <f>IF(USE!BJ$538&lt;&gt;0,(1-BI$5)*USE!BJ558/USE!BJ$538,(1-BI$5)*USE!BJ334)</f>
        <v>0</v>
      </c>
      <c r="BJ33" s="5">
        <f>IF(USE!BK$538&lt;&gt;0,(1-BJ$5)*USE!BK558/USE!BK$538,(1-BJ$5)*USE!BK334)</f>
        <v>0</v>
      </c>
      <c r="BK33" s="5">
        <f>IF(USE!BL$538&lt;&gt;0,(1-BK$5)*USE!BL558/USE!BL$538,(1-BK$5)*USE!BL334)</f>
        <v>5.3658428300475437E-3</v>
      </c>
      <c r="BL33" s="5">
        <f>IF(USE!BM$538&lt;&gt;0,(1-BL$5)*USE!BM558/USE!BM$538,(1-BL$5)*USE!BM334)</f>
        <v>0</v>
      </c>
      <c r="BM33" s="5">
        <f>IF(USE!BN$538&lt;&gt;0,(1-BM$5)*USE!BN558/USE!BN$538,(1-BM$5)*USE!BN334)</f>
        <v>0</v>
      </c>
      <c r="BN33" s="5">
        <f>IF(USE!BO$538&lt;&gt;0,(1-BN$5)*USE!BO558/USE!BO$538,(1-BN$5)*USE!BO334)</f>
        <v>0</v>
      </c>
      <c r="BO33" s="5">
        <f>IF(USE!BP$538&lt;&gt;0,(1-BO$5)*USE!BP558/USE!BP$538,(1-BO$5)*USE!BP334)</f>
        <v>0</v>
      </c>
      <c r="BP33" s="5">
        <f>IF(USE!BQ$538&lt;&gt;0,(1-BP$5)*USE!BQ558/USE!BQ$538,(1-BP$5)*USE!BQ334)</f>
        <v>0</v>
      </c>
      <c r="BQ33" s="5">
        <f>IF(USE!BR$538&lt;&gt;0,(1-BQ$5)*USE!BR558/USE!BR$538,(1-BQ$5)*USE!BR334)</f>
        <v>0</v>
      </c>
      <c r="BR33" s="5">
        <f>IF(USE!BS$538&lt;&gt;0,(1-BR$5)*USE!BS558/USE!BS$538,(1-BR$5)*USE!BS334)</f>
        <v>0</v>
      </c>
      <c r="BS33" s="5">
        <f>IF(USE!BT$538&lt;&gt;0,(1-BS$5)*USE!BT558/USE!BT$538,(1-BS$5)*USE!BT334)</f>
        <v>0</v>
      </c>
      <c r="BT33" s="5">
        <f>IF(USE!BU$538&lt;&gt;0,(1-BT$5)*USE!BU558/USE!BU$538,(1-BT$5)*USE!BU334)</f>
        <v>0</v>
      </c>
      <c r="BU33" s="5">
        <f>IF(USE!BV$538&lt;&gt;0,(1-BU$5)*USE!BV558/USE!BV$538,(1-BU$5)*USE!BV334)</f>
        <v>0</v>
      </c>
      <c r="BV33" s="5">
        <f>IF(USE!BW$538&lt;&gt;0,(1-BV$5)*USE!BW558/USE!BW$538,(1-BV$5)*USE!BW334)</f>
        <v>0</v>
      </c>
      <c r="BW33" s="5">
        <f>IF(USE!BX$538&lt;&gt;0,(1-BW$5)*USE!BX558/USE!BX$538,(1-BW$5)*USE!BX334)</f>
        <v>0</v>
      </c>
      <c r="BX33" s="5">
        <f>IF(USE!BY$538&lt;&gt;0,(1-BX$5)*USE!BY558/USE!BY$538,(1-BX$5)*USE!BY334)</f>
        <v>0</v>
      </c>
      <c r="BY33" s="5">
        <f>IF(USE!BZ$538&lt;&gt;0,(1-BY$5)*USE!BZ558/USE!BZ$538,(1-BY$5)*USE!BZ334)</f>
        <v>0</v>
      </c>
      <c r="BZ33" s="5">
        <f>IF(USE!CA$538&lt;&gt;0,(1-BZ$5)*USE!CA558/USE!CA$538,(1-BZ$5)*USE!CA334)</f>
        <v>0</v>
      </c>
      <c r="CA33" s="5">
        <f>IF(USE!CB$538&lt;&gt;0,(1-CA$5)*USE!CB558/USE!CB$538,(1-CA$5)*USE!CB334)</f>
        <v>0</v>
      </c>
      <c r="CB33" s="5">
        <f>IF(USE!CC$538&lt;&gt;0,(1-CB$5)*USE!CC558/USE!CC$538,(1-CB$5)*USE!CC334)</f>
        <v>0</v>
      </c>
      <c r="CC33" s="5">
        <f>IF(USE!CD$538&lt;&gt;0,(1-CC$5)*USE!CD558/USE!CD$538,(1-CC$5)*USE!CD334)</f>
        <v>0</v>
      </c>
      <c r="CD33" s="5">
        <f>IF(USE!CE$538&lt;&gt;0,(1-CD$5)*USE!CE558/USE!CE$538,(1-CD$5)*USE!CE334)</f>
        <v>0</v>
      </c>
      <c r="CE33" s="5">
        <f>IF(USE!CF$538&lt;&gt;0,(1-CE$5)*USE!CF558/USE!CF$538,(1-CE$5)*USE!CF334)</f>
        <v>0</v>
      </c>
      <c r="CF33" s="5">
        <f>IF(USE!CG$538&lt;&gt;0,(1-CF$5)*USE!CG558/USE!CG$538,(1-CF$5)*USE!CG334)</f>
        <v>0</v>
      </c>
      <c r="CG33" s="5">
        <f>IF(USE!CH$538&lt;&gt;0,(1-CG$5)*USE!CH558/USE!CH$538,(1-CG$5)*USE!CH334)</f>
        <v>1.3262995179760864E-5</v>
      </c>
      <c r="CH33" s="5">
        <f>IF(USE!CI$538&lt;&gt;0,(1-CH$5)*USE!CI558/USE!CI$538,(1-CH$5)*USE!CI334)</f>
        <v>0</v>
      </c>
      <c r="CI33" s="5">
        <f>IF(USE!CJ$538&lt;&gt;0,(1-CI$5)*USE!CJ558/USE!CJ$538,(1-CI$5)*USE!CJ334)</f>
        <v>0</v>
      </c>
      <c r="CJ33" s="5">
        <f>IF(USE!CK$538&lt;&gt;0,(1-CJ$5)*USE!CK558/USE!CK$538,(1-CJ$5)*USE!CK334)</f>
        <v>0</v>
      </c>
      <c r="CK33" s="5">
        <f>IF(USE!CL$538&lt;&gt;0,(1-CK$5)*USE!CL558/USE!CL$538,(1-CK$5)*USE!CL334)</f>
        <v>0</v>
      </c>
      <c r="CL33" s="5">
        <f>IF(USE!CM$538&lt;&gt;0,(1-CL$5)*USE!CM558/USE!CM$538,(1-CL$5)*USE!CM334)</f>
        <v>0</v>
      </c>
      <c r="CM33" s="5">
        <f>IF(USE!CN$538&lt;&gt;0,(1-CM$5)*USE!CN558/USE!CN$538,(1-CM$5)*USE!CN334)</f>
        <v>0</v>
      </c>
      <c r="CN33" s="5">
        <f>IF(USE!CO$538&lt;&gt;0,(1-CN$5)*USE!CO558/USE!CO$538,(1-CN$5)*USE!CO334)</f>
        <v>0</v>
      </c>
      <c r="CO33" s="5">
        <f>IF(USE!CP$538&lt;&gt;0,(1-CO$5)*USE!CP558/USE!CP$538,(1-CO$5)*USE!CP334)</f>
        <v>0</v>
      </c>
      <c r="CP33" s="5">
        <f>IF(USE!CQ$538&lt;&gt;0,(1-CP$5)*USE!CQ558/USE!CQ$538,(1-CP$5)*USE!CQ334)</f>
        <v>0</v>
      </c>
      <c r="CQ33" s="5">
        <f>IF(USE!CR$538&lt;&gt;0,(1-CQ$5)*USE!CR558/USE!CR$538,(1-CQ$5)*USE!CR334)</f>
        <v>0</v>
      </c>
      <c r="CR33" s="5">
        <f>IF(USE!CS$538&lt;&gt;0,(1-CR$5)*USE!CS558/USE!CS$538,(1-CR$5)*USE!CS334)</f>
        <v>0</v>
      </c>
      <c r="CS33" s="5">
        <f>IF(USE!CT$538&lt;&gt;0,(1-CS$5)*USE!CT558/USE!CT$538,(1-CS$5)*USE!CT334)</f>
        <v>0</v>
      </c>
      <c r="CT33" s="5">
        <f>IF(USE!CU$538&lt;&gt;0,(1-CT$5)*USE!CU558/USE!CU$538,(1-CT$5)*USE!CU334)</f>
        <v>0</v>
      </c>
      <c r="CU33" s="5">
        <f>IF(USE!CV$538&lt;&gt;0,(1-CU$5)*USE!CV558/USE!CV$538,(1-CU$5)*USE!CV334)</f>
        <v>0</v>
      </c>
      <c r="CV33" s="5">
        <f>IF(USE!CW$538&lt;&gt;0,(1-CV$5)*USE!CW558/USE!CW$538,(1-CV$5)*USE!CW334)</f>
        <v>0</v>
      </c>
      <c r="CW33" s="5">
        <f>IF(USE!CX$538&lt;&gt;0,(1-CW$5)*USE!CX558/USE!CX$538,(1-CW$5)*USE!CX334)</f>
        <v>0</v>
      </c>
      <c r="CX33" s="5">
        <f>IF(USE!CY$538&lt;&gt;0,(1-CX$5)*USE!CY558/USE!CY$538,(1-CX$5)*USE!CY334)</f>
        <v>0</v>
      </c>
      <c r="CY33" s="5">
        <f>IF(USE!CZ$538&lt;&gt;0,(1-CY$5)*USE!CZ558/USE!CZ$538,(1-CY$5)*USE!CZ334)</f>
        <v>0</v>
      </c>
      <c r="CZ33" s="5">
        <f>IF(USE!DA$538&lt;&gt;0,(1-CZ$5)*USE!DA558/USE!DA$538,(1-CZ$5)*USE!DA334)</f>
        <v>0</v>
      </c>
      <c r="DA33" s="5">
        <f>IF(USE!DB$538&lt;&gt;0,(1-DA$5)*USE!DB558/USE!DB$538,(1-DA$5)*USE!DB334)</f>
        <v>0</v>
      </c>
      <c r="DB33" s="5">
        <f>IF(USE!DC$538&lt;&gt;0,(1-DB$5)*USE!DC558/USE!DC$538,(1-DB$5)*USE!DC334)</f>
        <v>0</v>
      </c>
      <c r="DC33" s="5">
        <f>IF(USE!DD$538&lt;&gt;0,(1-DC$5)*USE!DD558/USE!DD$538,(1-DC$5)*USE!DD334)</f>
        <v>0</v>
      </c>
      <c r="DD33" s="3"/>
    </row>
    <row r="34" spans="1:108" x14ac:dyDescent="0.35">
      <c r="A34" s="3"/>
      <c r="B34" s="99" t="s">
        <v>3984</v>
      </c>
      <c r="C34" s="5" t="s">
        <v>3983</v>
      </c>
      <c r="D34" s="5">
        <f>IF(USE!E$538&lt;&gt;0,(1-D$5)*USE!E559/USE!E$538,(1-D$5)*USE!E335)</f>
        <v>0</v>
      </c>
      <c r="E34" s="5">
        <f>IF(USE!F$538&lt;&gt;0,(1-E$5)*USE!F559/USE!F$538,(1-E$5)*USE!F335)</f>
        <v>0</v>
      </c>
      <c r="F34" s="5">
        <f>IF(USE!G$538&lt;&gt;0,(1-F$5)*USE!G559/USE!G$538,(1-F$5)*USE!G335)</f>
        <v>0</v>
      </c>
      <c r="G34" s="5">
        <f>IF(USE!H$538&lt;&gt;0,(1-G$5)*USE!H559/USE!H$538,(1-G$5)*USE!H335)</f>
        <v>0</v>
      </c>
      <c r="H34" s="5">
        <f>IF(USE!I$538&lt;&gt;0,(1-H$5)*USE!I559/USE!I$538,(1-H$5)*USE!I335)</f>
        <v>0</v>
      </c>
      <c r="I34" s="5">
        <f>IF(USE!J$538&lt;&gt;0,(1-I$5)*USE!J559/USE!J$538,(1-I$5)*USE!J335)</f>
        <v>0</v>
      </c>
      <c r="J34" s="5">
        <f>IF(USE!K$538&lt;&gt;0,(1-J$5)*USE!K559/USE!K$538,(1-J$5)*USE!K335)</f>
        <v>0</v>
      </c>
      <c r="K34" s="5">
        <f>IF(USE!L$538&lt;&gt;0,(1-K$5)*USE!L559/USE!L$538,(1-K$5)*USE!L335)</f>
        <v>0</v>
      </c>
      <c r="L34" s="5">
        <f>IF(USE!M$538&lt;&gt;0,(1-L$5)*USE!M559/USE!M$538,(1-L$5)*USE!M335)</f>
        <v>0</v>
      </c>
      <c r="M34" s="5">
        <f>IF(USE!N$538&lt;&gt;0,(1-M$5)*USE!N559/USE!N$538,(1-M$5)*USE!N335)</f>
        <v>0</v>
      </c>
      <c r="N34" s="5">
        <f>IF(USE!O$538&lt;&gt;0,(1-N$5)*USE!O559/USE!O$538,(1-N$5)*USE!O335)</f>
        <v>0</v>
      </c>
      <c r="O34" s="5">
        <f>IF(USE!P$538&lt;&gt;0,(1-O$5)*USE!P559/USE!P$538,(1-O$5)*USE!P335)</f>
        <v>0</v>
      </c>
      <c r="P34" s="5">
        <f>IF(USE!Q$538&lt;&gt;0,(1-P$5)*USE!Q559/USE!Q$538,(1-P$5)*USE!Q335)</f>
        <v>0</v>
      </c>
      <c r="Q34" s="5">
        <f>IF(USE!R$538&lt;&gt;0,(1-Q$5)*USE!R559/USE!R$538,(1-Q$5)*USE!R335)</f>
        <v>0</v>
      </c>
      <c r="R34" s="5">
        <f>IF(USE!S$538&lt;&gt;0,(1-R$5)*USE!S559/USE!S$538,(1-R$5)*USE!S335)</f>
        <v>0</v>
      </c>
      <c r="S34" s="5">
        <f>IF(USE!T$538&lt;&gt;0,(1-S$5)*USE!T559/USE!T$538,(1-S$5)*USE!T335)</f>
        <v>0</v>
      </c>
      <c r="T34" s="5">
        <f>IF(USE!U$538&lt;&gt;0,(1-T$5)*USE!U559/USE!U$538,(1-T$5)*USE!U335)</f>
        <v>0</v>
      </c>
      <c r="U34" s="5">
        <f>IF(USE!V$538&lt;&gt;0,(1-U$5)*USE!V559/USE!V$538,(1-U$5)*USE!V335)</f>
        <v>0.11262177274991769</v>
      </c>
      <c r="V34" s="5">
        <f>IF(USE!W$538&lt;&gt;0,(1-V$5)*USE!W559/USE!W$538,(1-V$5)*USE!W335)</f>
        <v>0</v>
      </c>
      <c r="W34" s="5">
        <f>IF(USE!X$538&lt;&gt;0,(1-W$5)*USE!X559/USE!X$538,(1-W$5)*USE!X335)</f>
        <v>0</v>
      </c>
      <c r="X34" s="5">
        <f>IF(USE!Y$538&lt;&gt;0,(1-X$5)*USE!Y559/USE!Y$538,(1-X$5)*USE!Y335)</f>
        <v>0</v>
      </c>
      <c r="Y34" s="5">
        <f>IF(USE!Z$538&lt;&gt;0,(1-Y$5)*USE!Z559/USE!Z$538,(1-Y$5)*USE!Z335)</f>
        <v>0</v>
      </c>
      <c r="Z34" s="5">
        <f>IF(USE!AA$538&lt;&gt;0,(1-Z$5)*USE!AA559/USE!AA$538,(1-Z$5)*USE!AA335)</f>
        <v>0</v>
      </c>
      <c r="AA34" s="5">
        <f>IF(USE!AB$538&lt;&gt;0,(1-AA$5)*USE!AB559/USE!AB$538,(1-AA$5)*USE!AB335)</f>
        <v>0</v>
      </c>
      <c r="AB34" s="5">
        <f>IF(USE!AC$538&lt;&gt;0,(1-AB$5)*USE!AC559/USE!AC$538,(1-AB$5)*USE!AC335)</f>
        <v>0</v>
      </c>
      <c r="AC34" s="5">
        <f>IF(USE!AD$538&lt;&gt;0,(1-AC$5)*USE!AD559/USE!AD$538,(1-AC$5)*USE!AD335)</f>
        <v>0</v>
      </c>
      <c r="AD34" s="5">
        <f>IF(USE!AE$538&lt;&gt;0,(1-AD$5)*USE!AE559/USE!AE$538,(1-AD$5)*USE!AE335)</f>
        <v>0</v>
      </c>
      <c r="AE34" s="5">
        <f>IF(USE!AF$538&lt;&gt;0,(1-AE$5)*USE!AF559/USE!AF$538,(1-AE$5)*USE!AF335)</f>
        <v>0</v>
      </c>
      <c r="AF34" s="5">
        <f>IF(USE!AG$538&lt;&gt;0,(1-AF$5)*USE!AG559/USE!AG$538,(1-AF$5)*USE!AG335)</f>
        <v>0</v>
      </c>
      <c r="AG34" s="5">
        <f>IF(USE!AH$538&lt;&gt;0,(1-AG$5)*USE!AH559/USE!AH$538,(1-AG$5)*USE!AH335)</f>
        <v>0</v>
      </c>
      <c r="AH34" s="5">
        <f>IF(USE!AI$538&lt;&gt;0,(1-AH$5)*USE!AI559/USE!AI$538,(1-AH$5)*USE!AI335)</f>
        <v>0</v>
      </c>
      <c r="AI34" s="5">
        <f>IF(USE!AJ$538&lt;&gt;0,(1-AI$5)*USE!AJ559/USE!AJ$538,(1-AI$5)*USE!AJ335)</f>
        <v>0</v>
      </c>
      <c r="AJ34" s="5">
        <f>IF(USE!AK$538&lt;&gt;0,(1-AJ$5)*USE!AK559/USE!AK$538,(1-AJ$5)*USE!AK335)</f>
        <v>0</v>
      </c>
      <c r="AK34" s="5">
        <f>IF(USE!AL$538&lt;&gt;0,(1-AK$5)*USE!AL559/USE!AL$538,(1-AK$5)*USE!AL335)</f>
        <v>0</v>
      </c>
      <c r="AL34" s="5">
        <f>IF(USE!AM$538&lt;&gt;0,(1-AL$5)*USE!AM559/USE!AM$538,(1-AL$5)*USE!AM335)</f>
        <v>0</v>
      </c>
      <c r="AM34" s="5">
        <f>IF(USE!AN$538&lt;&gt;0,(1-AM$5)*USE!AN559/USE!AN$538,(1-AM$5)*USE!AN335)</f>
        <v>0</v>
      </c>
      <c r="AN34" s="5">
        <f>IF(USE!AO$538&lt;&gt;0,(1-AN$5)*USE!AO559/USE!AO$538,(1-AN$5)*USE!AO335)</f>
        <v>0</v>
      </c>
      <c r="AO34" s="5">
        <f>IF(USE!AP$538&lt;&gt;0,(1-AO$5)*USE!AP559/USE!AP$538,(1-AO$5)*USE!AP335)</f>
        <v>0</v>
      </c>
      <c r="AP34" s="5">
        <f>IF(USE!AQ$538&lt;&gt;0,(1-AP$5)*USE!AQ559/USE!AQ$538,(1-AP$5)*USE!AQ335)</f>
        <v>0</v>
      </c>
      <c r="AQ34" s="5">
        <f>IF(USE!AR$538&lt;&gt;0,(1-AQ$5)*USE!AR559/USE!AR$538,(1-AQ$5)*USE!AR335)</f>
        <v>0</v>
      </c>
      <c r="AR34" s="5">
        <f>IF(USE!AS$538&lt;&gt;0,(1-AR$5)*USE!AS559/USE!AS$538,(1-AR$5)*USE!AS335)</f>
        <v>0</v>
      </c>
      <c r="AS34" s="5">
        <f>IF(USE!AT$538&lt;&gt;0,(1-AS$5)*USE!AT559/USE!AT$538,(1-AS$5)*USE!AT335)</f>
        <v>0</v>
      </c>
      <c r="AT34" s="5">
        <f>IF(USE!AU$538&lt;&gt;0,(1-AT$5)*USE!AU559/USE!AU$538,(1-AT$5)*USE!AU335)</f>
        <v>7.9418140556676842E-3</v>
      </c>
      <c r="AU34" s="5">
        <f>IF(USE!AV$538&lt;&gt;0,(1-AU$5)*USE!AV559/USE!AV$538,(1-AU$5)*USE!AV335)</f>
        <v>4.6408731007438329E-2</v>
      </c>
      <c r="AV34" s="5">
        <f>IF(USE!AW$538&lt;&gt;0,(1-AV$5)*USE!AW559/USE!AW$538,(1-AV$5)*USE!AW335)</f>
        <v>0</v>
      </c>
      <c r="AW34" s="5">
        <f>IF(USE!AX$538&lt;&gt;0,(1-AW$5)*USE!AX559/USE!AX$538,(1-AW$5)*USE!AX335)</f>
        <v>3.794353935960748E-3</v>
      </c>
      <c r="AX34" s="5">
        <f>IF(USE!AY$538&lt;&gt;0,(1-AX$5)*USE!AY559/USE!AY$538,(1-AX$5)*USE!AY335)</f>
        <v>0</v>
      </c>
      <c r="AY34" s="5">
        <f>IF(USE!AZ$538&lt;&gt;0,(1-AY$5)*USE!AZ559/USE!AZ$538,(1-AY$5)*USE!AZ335)</f>
        <v>0</v>
      </c>
      <c r="AZ34" s="5">
        <f>IF(USE!BA$538&lt;&gt;0,(1-AZ$5)*USE!BA559/USE!BA$538,(1-AZ$5)*USE!BA335)</f>
        <v>1.638802037271535E-3</v>
      </c>
      <c r="BA34" s="5">
        <f>IF(USE!BB$538&lt;&gt;0,(1-BA$5)*USE!BB559/USE!BB$538,(1-BA$5)*USE!BB335)</f>
        <v>0</v>
      </c>
      <c r="BB34" s="5">
        <f>IF(USE!BC$538&lt;&gt;0,(1-BB$5)*USE!BC559/USE!BC$538,(1-BB$5)*USE!BC335)</f>
        <v>0</v>
      </c>
      <c r="BC34" s="5">
        <f>IF(USE!BD$538&lt;&gt;0,(1-BC$5)*USE!BD559/USE!BD$538,(1-BC$5)*USE!BD335)</f>
        <v>0</v>
      </c>
      <c r="BD34" s="5">
        <f>IF(USE!BE$538&lt;&gt;0,(1-BD$5)*USE!BE559/USE!BE$538,(1-BD$5)*USE!BE335)</f>
        <v>0</v>
      </c>
      <c r="BE34" s="5">
        <f>IF(USE!BF$538&lt;&gt;0,(1-BE$5)*USE!BF559/USE!BF$538,(1-BE$5)*USE!BF335)</f>
        <v>1.4164658851655769E-4</v>
      </c>
      <c r="BF34" s="5">
        <f>IF(USE!BG$538&lt;&gt;0,(1-BF$5)*USE!BG559/USE!BG$538,(1-BF$5)*USE!BG335)</f>
        <v>0</v>
      </c>
      <c r="BG34" s="5">
        <f>IF(USE!BH$538&lt;&gt;0,(1-BG$5)*USE!BH559/USE!BH$538,(1-BG$5)*USE!BH335)</f>
        <v>0</v>
      </c>
      <c r="BH34" s="5">
        <f>IF(USE!BI$538&lt;&gt;0,(1-BH$5)*USE!BI559/USE!BI$538,(1-BH$5)*USE!BI335)</f>
        <v>0</v>
      </c>
      <c r="BI34" s="5">
        <f>IF(USE!BJ$538&lt;&gt;0,(1-BI$5)*USE!BJ559/USE!BJ$538,(1-BI$5)*USE!BJ335)</f>
        <v>0</v>
      </c>
      <c r="BJ34" s="5">
        <f>IF(USE!BK$538&lt;&gt;0,(1-BJ$5)*USE!BK559/USE!BK$538,(1-BJ$5)*USE!BK335)</f>
        <v>0</v>
      </c>
      <c r="BK34" s="5">
        <f>IF(USE!BL$538&lt;&gt;0,(1-BK$5)*USE!BL559/USE!BL$538,(1-BK$5)*USE!BL335)</f>
        <v>1.0873119913431468E-3</v>
      </c>
      <c r="BL34" s="5">
        <f>IF(USE!BM$538&lt;&gt;0,(1-BL$5)*USE!BM559/USE!BM$538,(1-BL$5)*USE!BM335)</f>
        <v>0</v>
      </c>
      <c r="BM34" s="5">
        <f>IF(USE!BN$538&lt;&gt;0,(1-BM$5)*USE!BN559/USE!BN$538,(1-BM$5)*USE!BN335)</f>
        <v>0</v>
      </c>
      <c r="BN34" s="5">
        <f>IF(USE!BO$538&lt;&gt;0,(1-BN$5)*USE!BO559/USE!BO$538,(1-BN$5)*USE!BO335)</f>
        <v>0</v>
      </c>
      <c r="BO34" s="5">
        <f>IF(USE!BP$538&lt;&gt;0,(1-BO$5)*USE!BP559/USE!BP$538,(1-BO$5)*USE!BP335)</f>
        <v>0</v>
      </c>
      <c r="BP34" s="5">
        <f>IF(USE!BQ$538&lt;&gt;0,(1-BP$5)*USE!BQ559/USE!BQ$538,(1-BP$5)*USE!BQ335)</f>
        <v>0</v>
      </c>
      <c r="BQ34" s="5">
        <f>IF(USE!BR$538&lt;&gt;0,(1-BQ$5)*USE!BR559/USE!BR$538,(1-BQ$5)*USE!BR335)</f>
        <v>0</v>
      </c>
      <c r="BR34" s="5">
        <f>IF(USE!BS$538&lt;&gt;0,(1-BR$5)*USE!BS559/USE!BS$538,(1-BR$5)*USE!BS335)</f>
        <v>0</v>
      </c>
      <c r="BS34" s="5">
        <f>IF(USE!BT$538&lt;&gt;0,(1-BS$5)*USE!BT559/USE!BT$538,(1-BS$5)*USE!BT335)</f>
        <v>0</v>
      </c>
      <c r="BT34" s="5">
        <f>IF(USE!BU$538&lt;&gt;0,(1-BT$5)*USE!BU559/USE!BU$538,(1-BT$5)*USE!BU335)</f>
        <v>0</v>
      </c>
      <c r="BU34" s="5">
        <f>IF(USE!BV$538&lt;&gt;0,(1-BU$5)*USE!BV559/USE!BV$538,(1-BU$5)*USE!BV335)</f>
        <v>0</v>
      </c>
      <c r="BV34" s="5">
        <f>IF(USE!BW$538&lt;&gt;0,(1-BV$5)*USE!BW559/USE!BW$538,(1-BV$5)*USE!BW335)</f>
        <v>0</v>
      </c>
      <c r="BW34" s="5">
        <f>IF(USE!BX$538&lt;&gt;0,(1-BW$5)*USE!BX559/USE!BX$538,(1-BW$5)*USE!BX335)</f>
        <v>0</v>
      </c>
      <c r="BX34" s="5">
        <f>IF(USE!BY$538&lt;&gt;0,(1-BX$5)*USE!BY559/USE!BY$538,(1-BX$5)*USE!BY335)</f>
        <v>0</v>
      </c>
      <c r="BY34" s="5">
        <f>IF(USE!BZ$538&lt;&gt;0,(1-BY$5)*USE!BZ559/USE!BZ$538,(1-BY$5)*USE!BZ335)</f>
        <v>0</v>
      </c>
      <c r="BZ34" s="5">
        <f>IF(USE!CA$538&lt;&gt;0,(1-BZ$5)*USE!CA559/USE!CA$538,(1-BZ$5)*USE!CA335)</f>
        <v>0</v>
      </c>
      <c r="CA34" s="5">
        <f>IF(USE!CB$538&lt;&gt;0,(1-CA$5)*USE!CB559/USE!CB$538,(1-CA$5)*USE!CB335)</f>
        <v>0</v>
      </c>
      <c r="CB34" s="5">
        <f>IF(USE!CC$538&lt;&gt;0,(1-CB$5)*USE!CC559/USE!CC$538,(1-CB$5)*USE!CC335)</f>
        <v>0</v>
      </c>
      <c r="CC34" s="5">
        <f>IF(USE!CD$538&lt;&gt;0,(1-CC$5)*USE!CD559/USE!CD$538,(1-CC$5)*USE!CD335)</f>
        <v>0</v>
      </c>
      <c r="CD34" s="5">
        <f>IF(USE!CE$538&lt;&gt;0,(1-CD$5)*USE!CE559/USE!CE$538,(1-CD$5)*USE!CE335)</f>
        <v>0</v>
      </c>
      <c r="CE34" s="5">
        <f>IF(USE!CF$538&lt;&gt;0,(1-CE$5)*USE!CF559/USE!CF$538,(1-CE$5)*USE!CF335)</f>
        <v>0</v>
      </c>
      <c r="CF34" s="5">
        <f>IF(USE!CG$538&lt;&gt;0,(1-CF$5)*USE!CG559/USE!CG$538,(1-CF$5)*USE!CG335)</f>
        <v>0</v>
      </c>
      <c r="CG34" s="5">
        <f>IF(USE!CH$538&lt;&gt;0,(1-CG$5)*USE!CH559/USE!CH$538,(1-CG$5)*USE!CH335)</f>
        <v>2.6875579767871366E-6</v>
      </c>
      <c r="CH34" s="5">
        <f>IF(USE!CI$538&lt;&gt;0,(1-CH$5)*USE!CI559/USE!CI$538,(1-CH$5)*USE!CI335)</f>
        <v>0</v>
      </c>
      <c r="CI34" s="5">
        <f>IF(USE!CJ$538&lt;&gt;0,(1-CI$5)*USE!CJ559/USE!CJ$538,(1-CI$5)*USE!CJ335)</f>
        <v>0</v>
      </c>
      <c r="CJ34" s="5">
        <f>IF(USE!CK$538&lt;&gt;0,(1-CJ$5)*USE!CK559/USE!CK$538,(1-CJ$5)*USE!CK335)</f>
        <v>0</v>
      </c>
      <c r="CK34" s="5">
        <f>IF(USE!CL$538&lt;&gt;0,(1-CK$5)*USE!CL559/USE!CL$538,(1-CK$5)*USE!CL335)</f>
        <v>0</v>
      </c>
      <c r="CL34" s="5">
        <f>IF(USE!CM$538&lt;&gt;0,(1-CL$5)*USE!CM559/USE!CM$538,(1-CL$5)*USE!CM335)</f>
        <v>0</v>
      </c>
      <c r="CM34" s="5">
        <f>IF(USE!CN$538&lt;&gt;0,(1-CM$5)*USE!CN559/USE!CN$538,(1-CM$5)*USE!CN335)</f>
        <v>0</v>
      </c>
      <c r="CN34" s="5">
        <f>IF(USE!CO$538&lt;&gt;0,(1-CN$5)*USE!CO559/USE!CO$538,(1-CN$5)*USE!CO335)</f>
        <v>0</v>
      </c>
      <c r="CO34" s="5">
        <f>IF(USE!CP$538&lt;&gt;0,(1-CO$5)*USE!CP559/USE!CP$538,(1-CO$5)*USE!CP335)</f>
        <v>0</v>
      </c>
      <c r="CP34" s="5">
        <f>IF(USE!CQ$538&lt;&gt;0,(1-CP$5)*USE!CQ559/USE!CQ$538,(1-CP$5)*USE!CQ335)</f>
        <v>0</v>
      </c>
      <c r="CQ34" s="5">
        <f>IF(USE!CR$538&lt;&gt;0,(1-CQ$5)*USE!CR559/USE!CR$538,(1-CQ$5)*USE!CR335)</f>
        <v>0</v>
      </c>
      <c r="CR34" s="5">
        <f>IF(USE!CS$538&lt;&gt;0,(1-CR$5)*USE!CS559/USE!CS$538,(1-CR$5)*USE!CS335)</f>
        <v>0</v>
      </c>
      <c r="CS34" s="5">
        <f>IF(USE!CT$538&lt;&gt;0,(1-CS$5)*USE!CT559/USE!CT$538,(1-CS$5)*USE!CT335)</f>
        <v>0</v>
      </c>
      <c r="CT34" s="5">
        <f>IF(USE!CU$538&lt;&gt;0,(1-CT$5)*USE!CU559/USE!CU$538,(1-CT$5)*USE!CU335)</f>
        <v>0</v>
      </c>
      <c r="CU34" s="5">
        <f>IF(USE!CV$538&lt;&gt;0,(1-CU$5)*USE!CV559/USE!CV$538,(1-CU$5)*USE!CV335)</f>
        <v>0</v>
      </c>
      <c r="CV34" s="5">
        <f>IF(USE!CW$538&lt;&gt;0,(1-CV$5)*USE!CW559/USE!CW$538,(1-CV$5)*USE!CW335)</f>
        <v>0</v>
      </c>
      <c r="CW34" s="5">
        <f>IF(USE!CX$538&lt;&gt;0,(1-CW$5)*USE!CX559/USE!CX$538,(1-CW$5)*USE!CX335)</f>
        <v>0</v>
      </c>
      <c r="CX34" s="5">
        <f>IF(USE!CY$538&lt;&gt;0,(1-CX$5)*USE!CY559/USE!CY$538,(1-CX$5)*USE!CY335)</f>
        <v>0</v>
      </c>
      <c r="CY34" s="5">
        <f>IF(USE!CZ$538&lt;&gt;0,(1-CY$5)*USE!CZ559/USE!CZ$538,(1-CY$5)*USE!CZ335)</f>
        <v>0</v>
      </c>
      <c r="CZ34" s="5">
        <f>IF(USE!DA$538&lt;&gt;0,(1-CZ$5)*USE!DA559/USE!DA$538,(1-CZ$5)*USE!DA335)</f>
        <v>0</v>
      </c>
      <c r="DA34" s="5">
        <f>IF(USE!DB$538&lt;&gt;0,(1-DA$5)*USE!DB559/USE!DB$538,(1-DA$5)*USE!DB335)</f>
        <v>0</v>
      </c>
      <c r="DB34" s="5">
        <f>IF(USE!DC$538&lt;&gt;0,(1-DB$5)*USE!DC559/USE!DC$538,(1-DB$5)*USE!DC335)</f>
        <v>0</v>
      </c>
      <c r="DC34" s="5">
        <f>IF(USE!DD$538&lt;&gt;0,(1-DC$5)*USE!DD559/USE!DD$538,(1-DC$5)*USE!DD335)</f>
        <v>0</v>
      </c>
      <c r="DD34" s="3"/>
    </row>
    <row r="35" spans="1:108" x14ac:dyDescent="0.35">
      <c r="A35" s="3"/>
      <c r="B35" s="99" t="s">
        <v>3985</v>
      </c>
      <c r="C35" s="5" t="s">
        <v>98</v>
      </c>
      <c r="D35" s="5">
        <f>IF(USE!E$538&lt;&gt;0,(1-D$5)*USE!E560/USE!E$538,(1-D$5)*USE!E336)</f>
        <v>0</v>
      </c>
      <c r="E35" s="5">
        <f>IF(USE!F$538&lt;&gt;0,(1-E$5)*USE!F560/USE!F$538,(1-E$5)*USE!F336)</f>
        <v>0</v>
      </c>
      <c r="F35" s="5">
        <f>IF(USE!G$538&lt;&gt;0,(1-F$5)*USE!G560/USE!G$538,(1-F$5)*USE!G336)</f>
        <v>0</v>
      </c>
      <c r="G35" s="5">
        <f>IF(USE!H$538&lt;&gt;0,(1-G$5)*USE!H560/USE!H$538,(1-G$5)*USE!H336)</f>
        <v>0</v>
      </c>
      <c r="H35" s="5">
        <f>IF(USE!I$538&lt;&gt;0,(1-H$5)*USE!I560/USE!I$538,(1-H$5)*USE!I336)</f>
        <v>0</v>
      </c>
      <c r="I35" s="5">
        <f>IF(USE!J$538&lt;&gt;0,(1-I$5)*USE!J560/USE!J$538,(1-I$5)*USE!J336)</f>
        <v>0</v>
      </c>
      <c r="J35" s="5">
        <f>IF(USE!K$538&lt;&gt;0,(1-J$5)*USE!K560/USE!K$538,(1-J$5)*USE!K336)</f>
        <v>0</v>
      </c>
      <c r="K35" s="5">
        <f>IF(USE!L$538&lt;&gt;0,(1-K$5)*USE!L560/USE!L$538,(1-K$5)*USE!L336)</f>
        <v>0</v>
      </c>
      <c r="L35" s="5">
        <f>IF(USE!M$538&lt;&gt;0,(1-L$5)*USE!M560/USE!M$538,(1-L$5)*USE!M336)</f>
        <v>0</v>
      </c>
      <c r="M35" s="5">
        <f>IF(USE!N$538&lt;&gt;0,(1-M$5)*USE!N560/USE!N$538,(1-M$5)*USE!N336)</f>
        <v>0</v>
      </c>
      <c r="N35" s="5">
        <f>IF(USE!O$538&lt;&gt;0,(1-N$5)*USE!O560/USE!O$538,(1-N$5)*USE!O336)</f>
        <v>0</v>
      </c>
      <c r="O35" s="5">
        <f>IF(USE!P$538&lt;&gt;0,(1-O$5)*USE!P560/USE!P$538,(1-O$5)*USE!P336)</f>
        <v>0</v>
      </c>
      <c r="P35" s="5">
        <f>IF(USE!Q$538&lt;&gt;0,(1-P$5)*USE!Q560/USE!Q$538,(1-P$5)*USE!Q336)</f>
        <v>0</v>
      </c>
      <c r="Q35" s="5">
        <f>IF(USE!R$538&lt;&gt;0,(1-Q$5)*USE!R560/USE!R$538,(1-Q$5)*USE!R336)</f>
        <v>0</v>
      </c>
      <c r="R35" s="5">
        <f>IF(USE!S$538&lt;&gt;0,(1-R$5)*USE!S560/USE!S$538,(1-R$5)*USE!S336)</f>
        <v>0</v>
      </c>
      <c r="S35" s="5">
        <f>IF(USE!T$538&lt;&gt;0,(1-S$5)*USE!T560/USE!T$538,(1-S$5)*USE!T336)</f>
        <v>0</v>
      </c>
      <c r="T35" s="5">
        <f>IF(USE!U$538&lt;&gt;0,(1-T$5)*USE!U560/USE!U$538,(1-T$5)*USE!U336)</f>
        <v>0</v>
      </c>
      <c r="U35" s="5">
        <f>IF(USE!V$538&lt;&gt;0,(1-U$5)*USE!V560/USE!V$538,(1-U$5)*USE!V336)</f>
        <v>0</v>
      </c>
      <c r="V35" s="5">
        <f>IF(USE!W$538&lt;&gt;0,(1-V$5)*USE!W560/USE!W$538,(1-V$5)*USE!W336)</f>
        <v>0.11262177274991768</v>
      </c>
      <c r="W35" s="5">
        <f>IF(USE!X$538&lt;&gt;0,(1-W$5)*USE!X560/USE!X$538,(1-W$5)*USE!X336)</f>
        <v>0</v>
      </c>
      <c r="X35" s="5">
        <f>IF(USE!Y$538&lt;&gt;0,(1-X$5)*USE!Y560/USE!Y$538,(1-X$5)*USE!Y336)</f>
        <v>0</v>
      </c>
      <c r="Y35" s="5">
        <f>IF(USE!Z$538&lt;&gt;0,(1-Y$5)*USE!Z560/USE!Z$538,(1-Y$5)*USE!Z336)</f>
        <v>0</v>
      </c>
      <c r="Z35" s="5">
        <f>IF(USE!AA$538&lt;&gt;0,(1-Z$5)*USE!AA560/USE!AA$538,(1-Z$5)*USE!AA336)</f>
        <v>0</v>
      </c>
      <c r="AA35" s="5">
        <f>IF(USE!AB$538&lt;&gt;0,(1-AA$5)*USE!AB560/USE!AB$538,(1-AA$5)*USE!AB336)</f>
        <v>0</v>
      </c>
      <c r="AB35" s="5">
        <f>IF(USE!AC$538&lt;&gt;0,(1-AB$5)*USE!AC560/USE!AC$538,(1-AB$5)*USE!AC336)</f>
        <v>0</v>
      </c>
      <c r="AC35" s="5">
        <f>IF(USE!AD$538&lt;&gt;0,(1-AC$5)*USE!AD560/USE!AD$538,(1-AC$5)*USE!AD336)</f>
        <v>0</v>
      </c>
      <c r="AD35" s="5">
        <f>IF(USE!AE$538&lt;&gt;0,(1-AD$5)*USE!AE560/USE!AE$538,(1-AD$5)*USE!AE336)</f>
        <v>0</v>
      </c>
      <c r="AE35" s="5">
        <f>IF(USE!AF$538&lt;&gt;0,(1-AE$5)*USE!AF560/USE!AF$538,(1-AE$5)*USE!AF336)</f>
        <v>0</v>
      </c>
      <c r="AF35" s="5">
        <f>IF(USE!AG$538&lt;&gt;0,(1-AF$5)*USE!AG560/USE!AG$538,(1-AF$5)*USE!AG336)</f>
        <v>0</v>
      </c>
      <c r="AG35" s="5">
        <f>IF(USE!AH$538&lt;&gt;0,(1-AG$5)*USE!AH560/USE!AH$538,(1-AG$5)*USE!AH336)</f>
        <v>0</v>
      </c>
      <c r="AH35" s="5">
        <f>IF(USE!AI$538&lt;&gt;0,(1-AH$5)*USE!AI560/USE!AI$538,(1-AH$5)*USE!AI336)</f>
        <v>0</v>
      </c>
      <c r="AI35" s="5">
        <f>IF(USE!AJ$538&lt;&gt;0,(1-AI$5)*USE!AJ560/USE!AJ$538,(1-AI$5)*USE!AJ336)</f>
        <v>0</v>
      </c>
      <c r="AJ35" s="5">
        <f>IF(USE!AK$538&lt;&gt;0,(1-AJ$5)*USE!AK560/USE!AK$538,(1-AJ$5)*USE!AK336)</f>
        <v>0</v>
      </c>
      <c r="AK35" s="5">
        <f>IF(USE!AL$538&lt;&gt;0,(1-AK$5)*USE!AL560/USE!AL$538,(1-AK$5)*USE!AL336)</f>
        <v>0</v>
      </c>
      <c r="AL35" s="5">
        <f>IF(USE!AM$538&lt;&gt;0,(1-AL$5)*USE!AM560/USE!AM$538,(1-AL$5)*USE!AM336)</f>
        <v>0</v>
      </c>
      <c r="AM35" s="5">
        <f>IF(USE!AN$538&lt;&gt;0,(1-AM$5)*USE!AN560/USE!AN$538,(1-AM$5)*USE!AN336)</f>
        <v>0</v>
      </c>
      <c r="AN35" s="5">
        <f>IF(USE!AO$538&lt;&gt;0,(1-AN$5)*USE!AO560/USE!AO$538,(1-AN$5)*USE!AO336)</f>
        <v>0</v>
      </c>
      <c r="AO35" s="5">
        <f>IF(USE!AP$538&lt;&gt;0,(1-AO$5)*USE!AP560/USE!AP$538,(1-AO$5)*USE!AP336)</f>
        <v>0</v>
      </c>
      <c r="AP35" s="5">
        <f>IF(USE!AQ$538&lt;&gt;0,(1-AP$5)*USE!AQ560/USE!AQ$538,(1-AP$5)*USE!AQ336)</f>
        <v>0</v>
      </c>
      <c r="AQ35" s="5">
        <f>IF(USE!AR$538&lt;&gt;0,(1-AQ$5)*USE!AR560/USE!AR$538,(1-AQ$5)*USE!AR336)</f>
        <v>0</v>
      </c>
      <c r="AR35" s="5">
        <f>IF(USE!AS$538&lt;&gt;0,(1-AR$5)*USE!AS560/USE!AS$538,(1-AR$5)*USE!AS336)</f>
        <v>0</v>
      </c>
      <c r="AS35" s="5">
        <f>IF(USE!AT$538&lt;&gt;0,(1-AS$5)*USE!AT560/USE!AT$538,(1-AS$5)*USE!AT336)</f>
        <v>0</v>
      </c>
      <c r="AT35" s="5">
        <f>IF(USE!AU$538&lt;&gt;0,(1-AT$5)*USE!AU560/USE!AU$538,(1-AT$5)*USE!AU336)</f>
        <v>1.7878550634944826E-2</v>
      </c>
      <c r="AU35" s="5">
        <f>IF(USE!AV$538&lt;&gt;0,(1-AU$5)*USE!AV560/USE!AV$538,(1-AU$5)*USE!AV336)</f>
        <v>0.10447497780785855</v>
      </c>
      <c r="AV35" s="5">
        <f>IF(USE!AW$538&lt;&gt;0,(1-AV$5)*USE!AW560/USE!AW$538,(1-AV$5)*USE!AW336)</f>
        <v>0</v>
      </c>
      <c r="AW35" s="5">
        <f>IF(USE!AX$538&lt;&gt;0,(1-AW$5)*USE!AX560/USE!AX$538,(1-AW$5)*USE!AX336)</f>
        <v>8.5418203568445542E-3</v>
      </c>
      <c r="AX35" s="5">
        <f>IF(USE!AY$538&lt;&gt;0,(1-AX$5)*USE!AY560/USE!AY$538,(1-AX$5)*USE!AY336)</f>
        <v>0</v>
      </c>
      <c r="AY35" s="5">
        <f>IF(USE!AZ$538&lt;&gt;0,(1-AY$5)*USE!AZ560/USE!AZ$538,(1-AY$5)*USE!AZ336)</f>
        <v>0</v>
      </c>
      <c r="AZ35" s="5">
        <f>IF(USE!BA$538&lt;&gt;0,(1-AZ$5)*USE!BA560/USE!BA$538,(1-AZ$5)*USE!BA336)</f>
        <v>3.6892585243922102E-3</v>
      </c>
      <c r="BA35" s="5">
        <f>IF(USE!BB$538&lt;&gt;0,(1-BA$5)*USE!BB560/USE!BB$538,(1-BA$5)*USE!BB336)</f>
        <v>0</v>
      </c>
      <c r="BB35" s="5">
        <f>IF(USE!BC$538&lt;&gt;0,(1-BB$5)*USE!BC560/USE!BC$538,(1-BB$5)*USE!BC336)</f>
        <v>0</v>
      </c>
      <c r="BC35" s="5">
        <f>IF(USE!BD$538&lt;&gt;0,(1-BC$5)*USE!BD560/USE!BD$538,(1-BC$5)*USE!BD336)</f>
        <v>0</v>
      </c>
      <c r="BD35" s="5">
        <f>IF(USE!BE$538&lt;&gt;0,(1-BD$5)*USE!BE560/USE!BE$538,(1-BD$5)*USE!BE336)</f>
        <v>0</v>
      </c>
      <c r="BE35" s="5">
        <f>IF(USE!BF$538&lt;&gt;0,(1-BE$5)*USE!BF560/USE!BF$538,(1-BE$5)*USE!BF336)</f>
        <v>3.1887370911853517E-4</v>
      </c>
      <c r="BF35" s="5">
        <f>IF(USE!BG$538&lt;&gt;0,(1-BF$5)*USE!BG560/USE!BG$538,(1-BF$5)*USE!BG336)</f>
        <v>0</v>
      </c>
      <c r="BG35" s="5">
        <f>IF(USE!BH$538&lt;&gt;0,(1-BG$5)*USE!BH560/USE!BH$538,(1-BG$5)*USE!BH336)</f>
        <v>0</v>
      </c>
      <c r="BH35" s="5">
        <f>IF(USE!BI$538&lt;&gt;0,(1-BH$5)*USE!BI560/USE!BI$538,(1-BH$5)*USE!BI336)</f>
        <v>0</v>
      </c>
      <c r="BI35" s="5">
        <f>IF(USE!BJ$538&lt;&gt;0,(1-BI$5)*USE!BJ560/USE!BJ$538,(1-BI$5)*USE!BJ336)</f>
        <v>0</v>
      </c>
      <c r="BJ35" s="5">
        <f>IF(USE!BK$538&lt;&gt;0,(1-BJ$5)*USE!BK560/USE!BK$538,(1-BJ$5)*USE!BK336)</f>
        <v>0</v>
      </c>
      <c r="BK35" s="5">
        <f>IF(USE!BL$538&lt;&gt;0,(1-BK$5)*USE!BL560/USE!BL$538,(1-BK$5)*USE!BL336)</f>
        <v>2.4477483805275036E-3</v>
      </c>
      <c r="BL35" s="5">
        <f>IF(USE!BM$538&lt;&gt;0,(1-BL$5)*USE!BM560/USE!BM$538,(1-BL$5)*USE!BM336)</f>
        <v>0</v>
      </c>
      <c r="BM35" s="5">
        <f>IF(USE!BN$538&lt;&gt;0,(1-BM$5)*USE!BN560/USE!BN$538,(1-BM$5)*USE!BN336)</f>
        <v>0</v>
      </c>
      <c r="BN35" s="5">
        <f>IF(USE!BO$538&lt;&gt;0,(1-BN$5)*USE!BO560/USE!BO$538,(1-BN$5)*USE!BO336)</f>
        <v>0</v>
      </c>
      <c r="BO35" s="5">
        <f>IF(USE!BP$538&lt;&gt;0,(1-BO$5)*USE!BP560/USE!BP$538,(1-BO$5)*USE!BP336)</f>
        <v>0</v>
      </c>
      <c r="BP35" s="5">
        <f>IF(USE!BQ$538&lt;&gt;0,(1-BP$5)*USE!BQ560/USE!BQ$538,(1-BP$5)*USE!BQ336)</f>
        <v>0</v>
      </c>
      <c r="BQ35" s="5">
        <f>IF(USE!BR$538&lt;&gt;0,(1-BQ$5)*USE!BR560/USE!BR$538,(1-BQ$5)*USE!BR336)</f>
        <v>0</v>
      </c>
      <c r="BR35" s="5">
        <f>IF(USE!BS$538&lt;&gt;0,(1-BR$5)*USE!BS560/USE!BS$538,(1-BR$5)*USE!BS336)</f>
        <v>0</v>
      </c>
      <c r="BS35" s="5">
        <f>IF(USE!BT$538&lt;&gt;0,(1-BS$5)*USE!BT560/USE!BT$538,(1-BS$5)*USE!BT336)</f>
        <v>0</v>
      </c>
      <c r="BT35" s="5">
        <f>IF(USE!BU$538&lt;&gt;0,(1-BT$5)*USE!BU560/USE!BU$538,(1-BT$5)*USE!BU336)</f>
        <v>0</v>
      </c>
      <c r="BU35" s="5">
        <f>IF(USE!BV$538&lt;&gt;0,(1-BU$5)*USE!BV560/USE!BV$538,(1-BU$5)*USE!BV336)</f>
        <v>0</v>
      </c>
      <c r="BV35" s="5">
        <f>IF(USE!BW$538&lt;&gt;0,(1-BV$5)*USE!BW560/USE!BW$538,(1-BV$5)*USE!BW336)</f>
        <v>0</v>
      </c>
      <c r="BW35" s="5">
        <f>IF(USE!BX$538&lt;&gt;0,(1-BW$5)*USE!BX560/USE!BX$538,(1-BW$5)*USE!BX336)</f>
        <v>0</v>
      </c>
      <c r="BX35" s="5">
        <f>IF(USE!BY$538&lt;&gt;0,(1-BX$5)*USE!BY560/USE!BY$538,(1-BX$5)*USE!BY336)</f>
        <v>0</v>
      </c>
      <c r="BY35" s="5">
        <f>IF(USE!BZ$538&lt;&gt;0,(1-BY$5)*USE!BZ560/USE!BZ$538,(1-BY$5)*USE!BZ336)</f>
        <v>0</v>
      </c>
      <c r="BZ35" s="5">
        <f>IF(USE!CA$538&lt;&gt;0,(1-BZ$5)*USE!CA560/USE!CA$538,(1-BZ$5)*USE!CA336)</f>
        <v>0</v>
      </c>
      <c r="CA35" s="5">
        <f>IF(USE!CB$538&lt;&gt;0,(1-CA$5)*USE!CB560/USE!CB$538,(1-CA$5)*USE!CB336)</f>
        <v>0</v>
      </c>
      <c r="CB35" s="5">
        <f>IF(USE!CC$538&lt;&gt;0,(1-CB$5)*USE!CC560/USE!CC$538,(1-CB$5)*USE!CC336)</f>
        <v>0</v>
      </c>
      <c r="CC35" s="5">
        <f>IF(USE!CD$538&lt;&gt;0,(1-CC$5)*USE!CD560/USE!CD$538,(1-CC$5)*USE!CD336)</f>
        <v>0</v>
      </c>
      <c r="CD35" s="5">
        <f>IF(USE!CE$538&lt;&gt;0,(1-CD$5)*USE!CE560/USE!CE$538,(1-CD$5)*USE!CE336)</f>
        <v>0</v>
      </c>
      <c r="CE35" s="5">
        <f>IF(USE!CF$538&lt;&gt;0,(1-CE$5)*USE!CF560/USE!CF$538,(1-CE$5)*USE!CF336)</f>
        <v>0</v>
      </c>
      <c r="CF35" s="5">
        <f>IF(USE!CG$538&lt;&gt;0,(1-CF$5)*USE!CG560/USE!CG$538,(1-CF$5)*USE!CG336)</f>
        <v>0</v>
      </c>
      <c r="CG35" s="5">
        <f>IF(USE!CH$538&lt;&gt;0,(1-CG$5)*USE!CH560/USE!CH$538,(1-CG$5)*USE!CH336)</f>
        <v>6.0502098180009656E-6</v>
      </c>
      <c r="CH35" s="5">
        <f>IF(USE!CI$538&lt;&gt;0,(1-CH$5)*USE!CI560/USE!CI$538,(1-CH$5)*USE!CI336)</f>
        <v>0</v>
      </c>
      <c r="CI35" s="5">
        <f>IF(USE!CJ$538&lt;&gt;0,(1-CI$5)*USE!CJ560/USE!CJ$538,(1-CI$5)*USE!CJ336)</f>
        <v>0</v>
      </c>
      <c r="CJ35" s="5">
        <f>IF(USE!CK$538&lt;&gt;0,(1-CJ$5)*USE!CK560/USE!CK$538,(1-CJ$5)*USE!CK336)</f>
        <v>0</v>
      </c>
      <c r="CK35" s="5">
        <f>IF(USE!CL$538&lt;&gt;0,(1-CK$5)*USE!CL560/USE!CL$538,(1-CK$5)*USE!CL336)</f>
        <v>0</v>
      </c>
      <c r="CL35" s="5">
        <f>IF(USE!CM$538&lt;&gt;0,(1-CL$5)*USE!CM560/USE!CM$538,(1-CL$5)*USE!CM336)</f>
        <v>0</v>
      </c>
      <c r="CM35" s="5">
        <f>IF(USE!CN$538&lt;&gt;0,(1-CM$5)*USE!CN560/USE!CN$538,(1-CM$5)*USE!CN336)</f>
        <v>0</v>
      </c>
      <c r="CN35" s="5">
        <f>IF(USE!CO$538&lt;&gt;0,(1-CN$5)*USE!CO560/USE!CO$538,(1-CN$5)*USE!CO336)</f>
        <v>0</v>
      </c>
      <c r="CO35" s="5">
        <f>IF(USE!CP$538&lt;&gt;0,(1-CO$5)*USE!CP560/USE!CP$538,(1-CO$5)*USE!CP336)</f>
        <v>0</v>
      </c>
      <c r="CP35" s="5">
        <f>IF(USE!CQ$538&lt;&gt;0,(1-CP$5)*USE!CQ560/USE!CQ$538,(1-CP$5)*USE!CQ336)</f>
        <v>0</v>
      </c>
      <c r="CQ35" s="5">
        <f>IF(USE!CR$538&lt;&gt;0,(1-CQ$5)*USE!CR560/USE!CR$538,(1-CQ$5)*USE!CR336)</f>
        <v>0</v>
      </c>
      <c r="CR35" s="5">
        <f>IF(USE!CS$538&lt;&gt;0,(1-CR$5)*USE!CS560/USE!CS$538,(1-CR$5)*USE!CS336)</f>
        <v>0</v>
      </c>
      <c r="CS35" s="5">
        <f>IF(USE!CT$538&lt;&gt;0,(1-CS$5)*USE!CT560/USE!CT$538,(1-CS$5)*USE!CT336)</f>
        <v>0</v>
      </c>
      <c r="CT35" s="5">
        <f>IF(USE!CU$538&lt;&gt;0,(1-CT$5)*USE!CU560/USE!CU$538,(1-CT$5)*USE!CU336)</f>
        <v>0</v>
      </c>
      <c r="CU35" s="5">
        <f>IF(USE!CV$538&lt;&gt;0,(1-CU$5)*USE!CV560/USE!CV$538,(1-CU$5)*USE!CV336)</f>
        <v>0</v>
      </c>
      <c r="CV35" s="5">
        <f>IF(USE!CW$538&lt;&gt;0,(1-CV$5)*USE!CW560/USE!CW$538,(1-CV$5)*USE!CW336)</f>
        <v>0</v>
      </c>
      <c r="CW35" s="5">
        <f>IF(USE!CX$538&lt;&gt;0,(1-CW$5)*USE!CX560/USE!CX$538,(1-CW$5)*USE!CX336)</f>
        <v>0</v>
      </c>
      <c r="CX35" s="5">
        <f>IF(USE!CY$538&lt;&gt;0,(1-CX$5)*USE!CY560/USE!CY$538,(1-CX$5)*USE!CY336)</f>
        <v>0</v>
      </c>
      <c r="CY35" s="5">
        <f>IF(USE!CZ$538&lt;&gt;0,(1-CY$5)*USE!CZ560/USE!CZ$538,(1-CY$5)*USE!CZ336)</f>
        <v>0</v>
      </c>
      <c r="CZ35" s="5">
        <f>IF(USE!DA$538&lt;&gt;0,(1-CZ$5)*USE!DA560/USE!DA$538,(1-CZ$5)*USE!DA336)</f>
        <v>0</v>
      </c>
      <c r="DA35" s="5">
        <f>IF(USE!DB$538&lt;&gt;0,(1-DA$5)*USE!DB560/USE!DB$538,(1-DA$5)*USE!DB336)</f>
        <v>0</v>
      </c>
      <c r="DB35" s="5">
        <f>IF(USE!DC$538&lt;&gt;0,(1-DB$5)*USE!DC560/USE!DC$538,(1-DB$5)*USE!DC336)</f>
        <v>0</v>
      </c>
      <c r="DC35" s="5">
        <f>IF(USE!DD$538&lt;&gt;0,(1-DC$5)*USE!DD560/USE!DD$538,(1-DC$5)*USE!DD336)</f>
        <v>0</v>
      </c>
      <c r="DD35" s="3"/>
    </row>
    <row r="36" spans="1:108" x14ac:dyDescent="0.35">
      <c r="A36" s="3"/>
      <c r="B36" s="99" t="s">
        <v>3986</v>
      </c>
      <c r="C36" s="5" t="s">
        <v>112</v>
      </c>
      <c r="D36" s="5">
        <f>IF(USE!E$538&lt;&gt;0,(1-D$5)*USE!E561/USE!E$538,(1-D$5)*USE!E337)</f>
        <v>0</v>
      </c>
      <c r="E36" s="5">
        <f>IF(USE!F$538&lt;&gt;0,(1-E$5)*USE!F561/USE!F$538,(1-E$5)*USE!F337)</f>
        <v>0</v>
      </c>
      <c r="F36" s="5">
        <f>IF(USE!G$538&lt;&gt;0,(1-F$5)*USE!G561/USE!G$538,(1-F$5)*USE!G337)</f>
        <v>0</v>
      </c>
      <c r="G36" s="5">
        <f>IF(USE!H$538&lt;&gt;0,(1-G$5)*USE!H561/USE!H$538,(1-G$5)*USE!H337)</f>
        <v>0</v>
      </c>
      <c r="H36" s="5">
        <f>IF(USE!I$538&lt;&gt;0,(1-H$5)*USE!I561/USE!I$538,(1-H$5)*USE!I337)</f>
        <v>0</v>
      </c>
      <c r="I36" s="5">
        <f>IF(USE!J$538&lt;&gt;0,(1-I$5)*USE!J561/USE!J$538,(1-I$5)*USE!J337)</f>
        <v>0</v>
      </c>
      <c r="J36" s="5">
        <f>IF(USE!K$538&lt;&gt;0,(1-J$5)*USE!K561/USE!K$538,(1-J$5)*USE!K337)</f>
        <v>0</v>
      </c>
      <c r="K36" s="5">
        <f>IF(USE!L$538&lt;&gt;0,(1-K$5)*USE!L561/USE!L$538,(1-K$5)*USE!L337)</f>
        <v>0</v>
      </c>
      <c r="L36" s="5">
        <f>IF(USE!M$538&lt;&gt;0,(1-L$5)*USE!M561/USE!M$538,(1-L$5)*USE!M337)</f>
        <v>0</v>
      </c>
      <c r="M36" s="5">
        <f>IF(USE!N$538&lt;&gt;0,(1-M$5)*USE!N561/USE!N$538,(1-M$5)*USE!N337)</f>
        <v>0</v>
      </c>
      <c r="N36" s="5">
        <f>IF(USE!O$538&lt;&gt;0,(1-N$5)*USE!O561/USE!O$538,(1-N$5)*USE!O337)</f>
        <v>0</v>
      </c>
      <c r="O36" s="5">
        <f>IF(USE!P$538&lt;&gt;0,(1-O$5)*USE!P561/USE!P$538,(1-O$5)*USE!P337)</f>
        <v>0</v>
      </c>
      <c r="P36" s="5">
        <f>IF(USE!Q$538&lt;&gt;0,(1-P$5)*USE!Q561/USE!Q$538,(1-P$5)*USE!Q337)</f>
        <v>0</v>
      </c>
      <c r="Q36" s="5">
        <f>IF(USE!R$538&lt;&gt;0,(1-Q$5)*USE!R561/USE!R$538,(1-Q$5)*USE!R337)</f>
        <v>0</v>
      </c>
      <c r="R36" s="5">
        <f>IF(USE!S$538&lt;&gt;0,(1-R$5)*USE!S561/USE!S$538,(1-R$5)*USE!S337)</f>
        <v>0</v>
      </c>
      <c r="S36" s="5">
        <f>IF(USE!T$538&lt;&gt;0,(1-S$5)*USE!T561/USE!T$538,(1-S$5)*USE!T337)</f>
        <v>0</v>
      </c>
      <c r="T36" s="5">
        <f>IF(USE!U$538&lt;&gt;0,(1-T$5)*USE!U561/USE!U$538,(1-T$5)*USE!U337)</f>
        <v>0</v>
      </c>
      <c r="U36" s="5">
        <f>IF(USE!V$538&lt;&gt;0,(1-U$5)*USE!V561/USE!V$538,(1-U$5)*USE!V337)</f>
        <v>0</v>
      </c>
      <c r="V36" s="5">
        <f>IF(USE!W$538&lt;&gt;0,(1-V$5)*USE!W561/USE!W$538,(1-V$5)*USE!W337)</f>
        <v>0</v>
      </c>
      <c r="W36" s="5">
        <f>IF(USE!X$538&lt;&gt;0,(1-W$5)*USE!X561/USE!X$538,(1-W$5)*USE!X337)</f>
        <v>0</v>
      </c>
      <c r="X36" s="5">
        <f>IF(USE!Y$538&lt;&gt;0,(1-X$5)*USE!Y561/USE!Y$538,(1-X$5)*USE!Y337)</f>
        <v>0</v>
      </c>
      <c r="Y36" s="5">
        <f>IF(USE!Z$538&lt;&gt;0,(1-Y$5)*USE!Z561/USE!Z$538,(1-Y$5)*USE!Z337)</f>
        <v>0</v>
      </c>
      <c r="Z36" s="5">
        <f>IF(USE!AA$538&lt;&gt;0,(1-Z$5)*USE!AA561/USE!AA$538,(1-Z$5)*USE!AA337)</f>
        <v>0</v>
      </c>
      <c r="AA36" s="5">
        <f>IF(USE!AB$538&lt;&gt;0,(1-AA$5)*USE!AB561/USE!AB$538,(1-AA$5)*USE!AB337)</f>
        <v>0</v>
      </c>
      <c r="AB36" s="5">
        <f>IF(USE!AC$538&lt;&gt;0,(1-AB$5)*USE!AC561/USE!AC$538,(1-AB$5)*USE!AC337)</f>
        <v>0</v>
      </c>
      <c r="AC36" s="5">
        <f>IF(USE!AD$538&lt;&gt;0,(1-AC$5)*USE!AD561/USE!AD$538,(1-AC$5)*USE!AD337)</f>
        <v>0</v>
      </c>
      <c r="AD36" s="5">
        <f>IF(USE!AE$538&lt;&gt;0,(1-AD$5)*USE!AE561/USE!AE$538,(1-AD$5)*USE!AE337)</f>
        <v>0</v>
      </c>
      <c r="AE36" s="5">
        <f>IF(USE!AF$538&lt;&gt;0,(1-AE$5)*USE!AF561/USE!AF$538,(1-AE$5)*USE!AF337)</f>
        <v>0</v>
      </c>
      <c r="AF36" s="5">
        <f>IF(USE!AG$538&lt;&gt;0,(1-AF$5)*USE!AG561/USE!AG$538,(1-AF$5)*USE!AG337)</f>
        <v>0</v>
      </c>
      <c r="AG36" s="5">
        <f>IF(USE!AH$538&lt;&gt;0,(1-AG$5)*USE!AH561/USE!AH$538,(1-AG$5)*USE!AH337)</f>
        <v>0</v>
      </c>
      <c r="AH36" s="5">
        <f>IF(USE!AI$538&lt;&gt;0,(1-AH$5)*USE!AI561/USE!AI$538,(1-AH$5)*USE!AI337)</f>
        <v>0</v>
      </c>
      <c r="AI36" s="5">
        <f>IF(USE!AJ$538&lt;&gt;0,(1-AI$5)*USE!AJ561/USE!AJ$538,(1-AI$5)*USE!AJ337)</f>
        <v>0</v>
      </c>
      <c r="AJ36" s="5">
        <f>IF(USE!AK$538&lt;&gt;0,(1-AJ$5)*USE!AK561/USE!AK$538,(1-AJ$5)*USE!AK337)</f>
        <v>0</v>
      </c>
      <c r="AK36" s="5">
        <f>IF(USE!AL$538&lt;&gt;0,(1-AK$5)*USE!AL561/USE!AL$538,(1-AK$5)*USE!AL337)</f>
        <v>0</v>
      </c>
      <c r="AL36" s="5">
        <f>IF(USE!AM$538&lt;&gt;0,(1-AL$5)*USE!AM561/USE!AM$538,(1-AL$5)*USE!AM337)</f>
        <v>0</v>
      </c>
      <c r="AM36" s="5">
        <f>IF(USE!AN$538&lt;&gt;0,(1-AM$5)*USE!AN561/USE!AN$538,(1-AM$5)*USE!AN337)</f>
        <v>0</v>
      </c>
      <c r="AN36" s="5">
        <f>IF(USE!AO$538&lt;&gt;0,(1-AN$5)*USE!AO561/USE!AO$538,(1-AN$5)*USE!AO337)</f>
        <v>0</v>
      </c>
      <c r="AO36" s="5">
        <f>IF(USE!AP$538&lt;&gt;0,(1-AO$5)*USE!AP561/USE!AP$538,(1-AO$5)*USE!AP337)</f>
        <v>0</v>
      </c>
      <c r="AP36" s="5">
        <f>IF(USE!AQ$538&lt;&gt;0,(1-AP$5)*USE!AQ561/USE!AQ$538,(1-AP$5)*USE!AQ337)</f>
        <v>0</v>
      </c>
      <c r="AQ36" s="5">
        <f>IF(USE!AR$538&lt;&gt;0,(1-AQ$5)*USE!AR561/USE!AR$538,(1-AQ$5)*USE!AR337)</f>
        <v>0</v>
      </c>
      <c r="AR36" s="5">
        <f>IF(USE!AS$538&lt;&gt;0,(1-AR$5)*USE!AS561/USE!AS$538,(1-AR$5)*USE!AS337)</f>
        <v>0</v>
      </c>
      <c r="AS36" s="5">
        <f>IF(USE!AT$538&lt;&gt;0,(1-AS$5)*USE!AT561/USE!AT$538,(1-AS$5)*USE!AT337)</f>
        <v>0</v>
      </c>
      <c r="AT36" s="5">
        <f>IF(USE!AU$538&lt;&gt;0,(1-AT$5)*USE!AU561/USE!AU$538,(1-AT$5)*USE!AU337)</f>
        <v>0</v>
      </c>
      <c r="AU36" s="5">
        <f>IF(USE!AV$538&lt;&gt;0,(1-AU$5)*USE!AV561/USE!AV$538,(1-AU$5)*USE!AV337)</f>
        <v>0</v>
      </c>
      <c r="AV36" s="5">
        <f>IF(USE!AW$538&lt;&gt;0,(1-AV$5)*USE!AW561/USE!AW$538,(1-AV$5)*USE!AW337)</f>
        <v>0</v>
      </c>
      <c r="AW36" s="5">
        <f>IF(USE!AX$538&lt;&gt;0,(1-AW$5)*USE!AX561/USE!AX$538,(1-AW$5)*USE!AX337)</f>
        <v>0</v>
      </c>
      <c r="AX36" s="5">
        <f>IF(USE!AY$538&lt;&gt;0,(1-AX$5)*USE!AY561/USE!AY$538,(1-AX$5)*USE!AY337)</f>
        <v>0</v>
      </c>
      <c r="AY36" s="5">
        <f>IF(USE!AZ$538&lt;&gt;0,(1-AY$5)*USE!AZ561/USE!AZ$538,(1-AY$5)*USE!AZ337)</f>
        <v>0</v>
      </c>
      <c r="AZ36" s="5">
        <f>IF(USE!BA$538&lt;&gt;0,(1-AZ$5)*USE!BA561/USE!BA$538,(1-AZ$5)*USE!BA337)</f>
        <v>6.8358721419945659E-2</v>
      </c>
      <c r="BA36" s="5">
        <f>IF(USE!BB$538&lt;&gt;0,(1-BA$5)*USE!BB561/USE!BB$538,(1-BA$5)*USE!BB337)</f>
        <v>0</v>
      </c>
      <c r="BB36" s="5">
        <f>IF(USE!BC$538&lt;&gt;0,(1-BB$5)*USE!BC561/USE!BC$538,(1-BB$5)*USE!BC337)</f>
        <v>0</v>
      </c>
      <c r="BC36" s="5">
        <f>IF(USE!BD$538&lt;&gt;0,(1-BC$5)*USE!BD561/USE!BD$538,(1-BC$5)*USE!BD337)</f>
        <v>0</v>
      </c>
      <c r="BD36" s="5">
        <f>IF(USE!BE$538&lt;&gt;0,(1-BD$5)*USE!BE561/USE!BE$538,(1-BD$5)*USE!BE337)</f>
        <v>0</v>
      </c>
      <c r="BE36" s="5">
        <f>IF(USE!BF$538&lt;&gt;0,(1-BE$5)*USE!BF561/USE!BF$538,(1-BE$5)*USE!BF337)</f>
        <v>0</v>
      </c>
      <c r="BF36" s="5">
        <f>IF(USE!BG$538&lt;&gt;0,(1-BF$5)*USE!BG561/USE!BG$538,(1-BF$5)*USE!BG337)</f>
        <v>0</v>
      </c>
      <c r="BG36" s="5">
        <f>IF(USE!BH$538&lt;&gt;0,(1-BG$5)*USE!BH561/USE!BH$538,(1-BG$5)*USE!BH337)</f>
        <v>0</v>
      </c>
      <c r="BH36" s="5">
        <f>IF(USE!BI$538&lt;&gt;0,(1-BH$5)*USE!BI561/USE!BI$538,(1-BH$5)*USE!BI337)</f>
        <v>0</v>
      </c>
      <c r="BI36" s="5">
        <f>IF(USE!BJ$538&lt;&gt;0,(1-BI$5)*USE!BJ561/USE!BJ$538,(1-BI$5)*USE!BJ337)</f>
        <v>0</v>
      </c>
      <c r="BJ36" s="5">
        <f>IF(USE!BK$538&lt;&gt;0,(1-BJ$5)*USE!BK561/USE!BK$538,(1-BJ$5)*USE!BK337)</f>
        <v>0</v>
      </c>
      <c r="BK36" s="5">
        <f>IF(USE!BL$538&lt;&gt;0,(1-BK$5)*USE!BL561/USE!BL$538,(1-BK$5)*USE!BL337)</f>
        <v>0</v>
      </c>
      <c r="BL36" s="5">
        <f>IF(USE!BM$538&lt;&gt;0,(1-BL$5)*USE!BM561/USE!BM$538,(1-BL$5)*USE!BM337)</f>
        <v>0</v>
      </c>
      <c r="BM36" s="5">
        <f>IF(USE!BN$538&lt;&gt;0,(1-BM$5)*USE!BN561/USE!BN$538,(1-BM$5)*USE!BN337)</f>
        <v>0</v>
      </c>
      <c r="BN36" s="5">
        <f>IF(USE!BO$538&lt;&gt;0,(1-BN$5)*USE!BO561/USE!BO$538,(1-BN$5)*USE!BO337)</f>
        <v>0</v>
      </c>
      <c r="BO36" s="5">
        <f>IF(USE!BP$538&lt;&gt;0,(1-BO$5)*USE!BP561/USE!BP$538,(1-BO$5)*USE!BP337)</f>
        <v>0</v>
      </c>
      <c r="BP36" s="5">
        <f>IF(USE!BQ$538&lt;&gt;0,(1-BP$5)*USE!BQ561/USE!BQ$538,(1-BP$5)*USE!BQ337)</f>
        <v>0</v>
      </c>
      <c r="BQ36" s="5">
        <f>IF(USE!BR$538&lt;&gt;0,(1-BQ$5)*USE!BR561/USE!BR$538,(1-BQ$5)*USE!BR337)</f>
        <v>0</v>
      </c>
      <c r="BR36" s="5">
        <f>IF(USE!BS$538&lt;&gt;0,(1-BR$5)*USE!BS561/USE!BS$538,(1-BR$5)*USE!BS337)</f>
        <v>0</v>
      </c>
      <c r="BS36" s="5">
        <f>IF(USE!BT$538&lt;&gt;0,(1-BS$5)*USE!BT561/USE!BT$538,(1-BS$5)*USE!BT337)</f>
        <v>0</v>
      </c>
      <c r="BT36" s="5">
        <f>IF(USE!BU$538&lt;&gt;0,(1-BT$5)*USE!BU561/USE!BU$538,(1-BT$5)*USE!BU337)</f>
        <v>0</v>
      </c>
      <c r="BU36" s="5">
        <f>IF(USE!BV$538&lt;&gt;0,(1-BU$5)*USE!BV561/USE!BV$538,(1-BU$5)*USE!BV337)</f>
        <v>0</v>
      </c>
      <c r="BV36" s="5">
        <f>IF(USE!BW$538&lt;&gt;0,(1-BV$5)*USE!BW561/USE!BW$538,(1-BV$5)*USE!BW337)</f>
        <v>0</v>
      </c>
      <c r="BW36" s="5">
        <f>IF(USE!BX$538&lt;&gt;0,(1-BW$5)*USE!BX561/USE!BX$538,(1-BW$5)*USE!BX337)</f>
        <v>0</v>
      </c>
      <c r="BX36" s="5">
        <f>IF(USE!BY$538&lt;&gt;0,(1-BX$5)*USE!BY561/USE!BY$538,(1-BX$5)*USE!BY337)</f>
        <v>0</v>
      </c>
      <c r="BY36" s="5">
        <f>IF(USE!BZ$538&lt;&gt;0,(1-BY$5)*USE!BZ561/USE!BZ$538,(1-BY$5)*USE!BZ337)</f>
        <v>0</v>
      </c>
      <c r="BZ36" s="5">
        <f>IF(USE!CA$538&lt;&gt;0,(1-BZ$5)*USE!CA561/USE!CA$538,(1-BZ$5)*USE!CA337)</f>
        <v>0</v>
      </c>
      <c r="CA36" s="5">
        <f>IF(USE!CB$538&lt;&gt;0,(1-CA$5)*USE!CB561/USE!CB$538,(1-CA$5)*USE!CB337)</f>
        <v>0</v>
      </c>
      <c r="CB36" s="5">
        <f>IF(USE!CC$538&lt;&gt;0,(1-CB$5)*USE!CC561/USE!CC$538,(1-CB$5)*USE!CC337)</f>
        <v>0</v>
      </c>
      <c r="CC36" s="5">
        <f>IF(USE!CD$538&lt;&gt;0,(1-CC$5)*USE!CD561/USE!CD$538,(1-CC$5)*USE!CD337)</f>
        <v>0</v>
      </c>
      <c r="CD36" s="5">
        <f>IF(USE!CE$538&lt;&gt;0,(1-CD$5)*USE!CE561/USE!CE$538,(1-CD$5)*USE!CE337)</f>
        <v>0</v>
      </c>
      <c r="CE36" s="5">
        <f>IF(USE!CF$538&lt;&gt;0,(1-CE$5)*USE!CF561/USE!CF$538,(1-CE$5)*USE!CF337)</f>
        <v>0</v>
      </c>
      <c r="CF36" s="5">
        <f>IF(USE!CG$538&lt;&gt;0,(1-CF$5)*USE!CG561/USE!CG$538,(1-CF$5)*USE!CG337)</f>
        <v>0</v>
      </c>
      <c r="CG36" s="5">
        <f>IF(USE!CH$538&lt;&gt;0,(1-CG$5)*USE!CH561/USE!CH$538,(1-CG$5)*USE!CH337)</f>
        <v>0</v>
      </c>
      <c r="CH36" s="5">
        <f>IF(USE!CI$538&lt;&gt;0,(1-CH$5)*USE!CI561/USE!CI$538,(1-CH$5)*USE!CI337)</f>
        <v>0</v>
      </c>
      <c r="CI36" s="5">
        <f>IF(USE!CJ$538&lt;&gt;0,(1-CI$5)*USE!CJ561/USE!CJ$538,(1-CI$5)*USE!CJ337)</f>
        <v>0</v>
      </c>
      <c r="CJ36" s="5">
        <f>IF(USE!CK$538&lt;&gt;0,(1-CJ$5)*USE!CK561/USE!CK$538,(1-CJ$5)*USE!CK337)</f>
        <v>0</v>
      </c>
      <c r="CK36" s="5">
        <f>IF(USE!CL$538&lt;&gt;0,(1-CK$5)*USE!CL561/USE!CL$538,(1-CK$5)*USE!CL337)</f>
        <v>0</v>
      </c>
      <c r="CL36" s="5">
        <f>IF(USE!CM$538&lt;&gt;0,(1-CL$5)*USE!CM561/USE!CM$538,(1-CL$5)*USE!CM337)</f>
        <v>0</v>
      </c>
      <c r="CM36" s="5">
        <f>IF(USE!CN$538&lt;&gt;0,(1-CM$5)*USE!CN561/USE!CN$538,(1-CM$5)*USE!CN337)</f>
        <v>0</v>
      </c>
      <c r="CN36" s="5">
        <f>IF(USE!CO$538&lt;&gt;0,(1-CN$5)*USE!CO561/USE!CO$538,(1-CN$5)*USE!CO337)</f>
        <v>0</v>
      </c>
      <c r="CO36" s="5">
        <f>IF(USE!CP$538&lt;&gt;0,(1-CO$5)*USE!CP561/USE!CP$538,(1-CO$5)*USE!CP337)</f>
        <v>0</v>
      </c>
      <c r="CP36" s="5">
        <f>IF(USE!CQ$538&lt;&gt;0,(1-CP$5)*USE!CQ561/USE!CQ$538,(1-CP$5)*USE!CQ337)</f>
        <v>0</v>
      </c>
      <c r="CQ36" s="5">
        <f>IF(USE!CR$538&lt;&gt;0,(1-CQ$5)*USE!CR561/USE!CR$538,(1-CQ$5)*USE!CR337)</f>
        <v>0</v>
      </c>
      <c r="CR36" s="5">
        <f>IF(USE!CS$538&lt;&gt;0,(1-CR$5)*USE!CS561/USE!CS$538,(1-CR$5)*USE!CS337)</f>
        <v>0</v>
      </c>
      <c r="CS36" s="5">
        <f>IF(USE!CT$538&lt;&gt;0,(1-CS$5)*USE!CT561/USE!CT$538,(1-CS$5)*USE!CT337)</f>
        <v>0</v>
      </c>
      <c r="CT36" s="5">
        <f>IF(USE!CU$538&lt;&gt;0,(1-CT$5)*USE!CU561/USE!CU$538,(1-CT$5)*USE!CU337)</f>
        <v>0</v>
      </c>
      <c r="CU36" s="5">
        <f>IF(USE!CV$538&lt;&gt;0,(1-CU$5)*USE!CV561/USE!CV$538,(1-CU$5)*USE!CV337)</f>
        <v>0</v>
      </c>
      <c r="CV36" s="5">
        <f>IF(USE!CW$538&lt;&gt;0,(1-CV$5)*USE!CW561/USE!CW$538,(1-CV$5)*USE!CW337)</f>
        <v>0</v>
      </c>
      <c r="CW36" s="5">
        <f>IF(USE!CX$538&lt;&gt;0,(1-CW$5)*USE!CX561/USE!CX$538,(1-CW$5)*USE!CX337)</f>
        <v>0</v>
      </c>
      <c r="CX36" s="5">
        <f>IF(USE!CY$538&lt;&gt;0,(1-CX$5)*USE!CY561/USE!CY$538,(1-CX$5)*USE!CY337)</f>
        <v>0</v>
      </c>
      <c r="CY36" s="5">
        <f>IF(USE!CZ$538&lt;&gt;0,(1-CY$5)*USE!CZ561/USE!CZ$538,(1-CY$5)*USE!CZ337)</f>
        <v>0</v>
      </c>
      <c r="CZ36" s="5">
        <f>IF(USE!DA$538&lt;&gt;0,(1-CZ$5)*USE!DA561/USE!DA$538,(1-CZ$5)*USE!DA337)</f>
        <v>0</v>
      </c>
      <c r="DA36" s="5">
        <f>IF(USE!DB$538&lt;&gt;0,(1-DA$5)*USE!DB561/USE!DB$538,(1-DA$5)*USE!DB337)</f>
        <v>0</v>
      </c>
      <c r="DB36" s="5">
        <f>IF(USE!DC$538&lt;&gt;0,(1-DB$5)*USE!DC561/USE!DC$538,(1-DB$5)*USE!DC337)</f>
        <v>0</v>
      </c>
      <c r="DC36" s="5">
        <f>IF(USE!DD$538&lt;&gt;0,(1-DC$5)*USE!DD561/USE!DD$538,(1-DC$5)*USE!DD337)</f>
        <v>0</v>
      </c>
      <c r="DD36" s="3"/>
    </row>
    <row r="37" spans="1:108" x14ac:dyDescent="0.35">
      <c r="A37" s="3"/>
      <c r="B37" s="99" t="s">
        <v>3987</v>
      </c>
      <c r="C37" s="5" t="s">
        <v>111</v>
      </c>
      <c r="D37" s="5">
        <f>IF(USE!E$538&lt;&gt;0,(1-D$5)*USE!E562/USE!E$538,(1-D$5)*USE!E338)</f>
        <v>0</v>
      </c>
      <c r="E37" s="5">
        <f>IF(USE!F$538&lt;&gt;0,(1-E$5)*USE!F562/USE!F$538,(1-E$5)*USE!F338)</f>
        <v>0</v>
      </c>
      <c r="F37" s="5">
        <f>IF(USE!G$538&lt;&gt;0,(1-F$5)*USE!G562/USE!G$538,(1-F$5)*USE!G338)</f>
        <v>0</v>
      </c>
      <c r="G37" s="5">
        <f>IF(USE!H$538&lt;&gt;0,(1-G$5)*USE!H562/USE!H$538,(1-G$5)*USE!H338)</f>
        <v>0</v>
      </c>
      <c r="H37" s="5">
        <f>IF(USE!I$538&lt;&gt;0,(1-H$5)*USE!I562/USE!I$538,(1-H$5)*USE!I338)</f>
        <v>0</v>
      </c>
      <c r="I37" s="5">
        <f>IF(USE!J$538&lt;&gt;0,(1-I$5)*USE!J562/USE!J$538,(1-I$5)*USE!J338)</f>
        <v>0</v>
      </c>
      <c r="J37" s="5">
        <f>IF(USE!K$538&lt;&gt;0,(1-J$5)*USE!K562/USE!K$538,(1-J$5)*USE!K338)</f>
        <v>0</v>
      </c>
      <c r="K37" s="5">
        <f>IF(USE!L$538&lt;&gt;0,(1-K$5)*USE!L562/USE!L$538,(1-K$5)*USE!L338)</f>
        <v>0</v>
      </c>
      <c r="L37" s="5">
        <f>IF(USE!M$538&lt;&gt;0,(1-L$5)*USE!M562/USE!M$538,(1-L$5)*USE!M338)</f>
        <v>0</v>
      </c>
      <c r="M37" s="5">
        <f>IF(USE!N$538&lt;&gt;0,(1-M$5)*USE!N562/USE!N$538,(1-M$5)*USE!N338)</f>
        <v>0</v>
      </c>
      <c r="N37" s="5">
        <f>IF(USE!O$538&lt;&gt;0,(1-N$5)*USE!O562/USE!O$538,(1-N$5)*USE!O338)</f>
        <v>0</v>
      </c>
      <c r="O37" s="5">
        <f>IF(USE!P$538&lt;&gt;0,(1-O$5)*USE!P562/USE!P$538,(1-O$5)*USE!P338)</f>
        <v>0</v>
      </c>
      <c r="P37" s="5">
        <f>IF(USE!Q$538&lt;&gt;0,(1-P$5)*USE!Q562/USE!Q$538,(1-P$5)*USE!Q338)</f>
        <v>0</v>
      </c>
      <c r="Q37" s="5">
        <f>IF(USE!R$538&lt;&gt;0,(1-Q$5)*USE!R562/USE!R$538,(1-Q$5)*USE!R338)</f>
        <v>0</v>
      </c>
      <c r="R37" s="5">
        <f>IF(USE!S$538&lt;&gt;0,(1-R$5)*USE!S562/USE!S$538,(1-R$5)*USE!S338)</f>
        <v>0</v>
      </c>
      <c r="S37" s="5">
        <f>IF(USE!T$538&lt;&gt;0,(1-S$5)*USE!T562/USE!T$538,(1-S$5)*USE!T338)</f>
        <v>0</v>
      </c>
      <c r="T37" s="5">
        <f>IF(USE!U$538&lt;&gt;0,(1-T$5)*USE!U562/USE!U$538,(1-T$5)*USE!U338)</f>
        <v>0</v>
      </c>
      <c r="U37" s="5">
        <f>IF(USE!V$538&lt;&gt;0,(1-U$5)*USE!V562/USE!V$538,(1-U$5)*USE!V338)</f>
        <v>0</v>
      </c>
      <c r="V37" s="5">
        <f>IF(USE!W$538&lt;&gt;0,(1-V$5)*USE!W562/USE!W$538,(1-V$5)*USE!W338)</f>
        <v>0</v>
      </c>
      <c r="W37" s="5">
        <f>IF(USE!X$538&lt;&gt;0,(1-W$5)*USE!X562/USE!X$538,(1-W$5)*USE!X338)</f>
        <v>0</v>
      </c>
      <c r="X37" s="5">
        <f>IF(USE!Y$538&lt;&gt;0,(1-X$5)*USE!Y562/USE!Y$538,(1-X$5)*USE!Y338)</f>
        <v>0</v>
      </c>
      <c r="Y37" s="5">
        <f>IF(USE!Z$538&lt;&gt;0,(1-Y$5)*USE!Z562/USE!Z$538,(1-Y$5)*USE!Z338)</f>
        <v>0</v>
      </c>
      <c r="Z37" s="5">
        <f>IF(USE!AA$538&lt;&gt;0,(1-Z$5)*USE!AA562/USE!AA$538,(1-Z$5)*USE!AA338)</f>
        <v>0</v>
      </c>
      <c r="AA37" s="5">
        <f>IF(USE!AB$538&lt;&gt;0,(1-AA$5)*USE!AB562/USE!AB$538,(1-AA$5)*USE!AB338)</f>
        <v>0</v>
      </c>
      <c r="AB37" s="5">
        <f>IF(USE!AC$538&lt;&gt;0,(1-AB$5)*USE!AC562/USE!AC$538,(1-AB$5)*USE!AC338)</f>
        <v>0</v>
      </c>
      <c r="AC37" s="5">
        <f>IF(USE!AD$538&lt;&gt;0,(1-AC$5)*USE!AD562/USE!AD$538,(1-AC$5)*USE!AD338)</f>
        <v>0</v>
      </c>
      <c r="AD37" s="5">
        <f>IF(USE!AE$538&lt;&gt;0,(1-AD$5)*USE!AE562/USE!AE$538,(1-AD$5)*USE!AE338)</f>
        <v>0</v>
      </c>
      <c r="AE37" s="5">
        <f>IF(USE!AF$538&lt;&gt;0,(1-AE$5)*USE!AF562/USE!AF$538,(1-AE$5)*USE!AF338)</f>
        <v>0</v>
      </c>
      <c r="AF37" s="5">
        <f>IF(USE!AG$538&lt;&gt;0,(1-AF$5)*USE!AG562/USE!AG$538,(1-AF$5)*USE!AG338)</f>
        <v>0</v>
      </c>
      <c r="AG37" s="5">
        <f>IF(USE!AH$538&lt;&gt;0,(1-AG$5)*USE!AH562/USE!AH$538,(1-AG$5)*USE!AH338)</f>
        <v>0</v>
      </c>
      <c r="AH37" s="5">
        <f>IF(USE!AI$538&lt;&gt;0,(1-AH$5)*USE!AI562/USE!AI$538,(1-AH$5)*USE!AI338)</f>
        <v>0</v>
      </c>
      <c r="AI37" s="5">
        <f>IF(USE!AJ$538&lt;&gt;0,(1-AI$5)*USE!AJ562/USE!AJ$538,(1-AI$5)*USE!AJ338)</f>
        <v>0</v>
      </c>
      <c r="AJ37" s="5">
        <f>IF(USE!AK$538&lt;&gt;0,(1-AJ$5)*USE!AK562/USE!AK$538,(1-AJ$5)*USE!AK338)</f>
        <v>0</v>
      </c>
      <c r="AK37" s="5">
        <f>IF(USE!AL$538&lt;&gt;0,(1-AK$5)*USE!AL562/USE!AL$538,(1-AK$5)*USE!AL338)</f>
        <v>0</v>
      </c>
      <c r="AL37" s="5">
        <f>IF(USE!AM$538&lt;&gt;0,(1-AL$5)*USE!AM562/USE!AM$538,(1-AL$5)*USE!AM338)</f>
        <v>0</v>
      </c>
      <c r="AM37" s="5">
        <f>IF(USE!AN$538&lt;&gt;0,(1-AM$5)*USE!AN562/USE!AN$538,(1-AM$5)*USE!AN338)</f>
        <v>0</v>
      </c>
      <c r="AN37" s="5">
        <f>IF(USE!AO$538&lt;&gt;0,(1-AN$5)*USE!AO562/USE!AO$538,(1-AN$5)*USE!AO338)</f>
        <v>0</v>
      </c>
      <c r="AO37" s="5">
        <f>IF(USE!AP$538&lt;&gt;0,(1-AO$5)*USE!AP562/USE!AP$538,(1-AO$5)*USE!AP338)</f>
        <v>0</v>
      </c>
      <c r="AP37" s="5">
        <f>IF(USE!AQ$538&lt;&gt;0,(1-AP$5)*USE!AQ562/USE!AQ$538,(1-AP$5)*USE!AQ338)</f>
        <v>0</v>
      </c>
      <c r="AQ37" s="5">
        <f>IF(USE!AR$538&lt;&gt;0,(1-AQ$5)*USE!AR562/USE!AR$538,(1-AQ$5)*USE!AR338)</f>
        <v>0</v>
      </c>
      <c r="AR37" s="5">
        <f>IF(USE!AS$538&lt;&gt;0,(1-AR$5)*USE!AS562/USE!AS$538,(1-AR$5)*USE!AS338)</f>
        <v>0</v>
      </c>
      <c r="AS37" s="5">
        <f>IF(USE!AT$538&lt;&gt;0,(1-AS$5)*USE!AT562/USE!AT$538,(1-AS$5)*USE!AT338)</f>
        <v>0</v>
      </c>
      <c r="AT37" s="5">
        <f>IF(USE!AU$538&lt;&gt;0,(1-AT$5)*USE!AU562/USE!AU$538,(1-AT$5)*USE!AU338)</f>
        <v>0</v>
      </c>
      <c r="AU37" s="5">
        <f>IF(USE!AV$538&lt;&gt;0,(1-AU$5)*USE!AV562/USE!AV$538,(1-AU$5)*USE!AV338)</f>
        <v>0</v>
      </c>
      <c r="AV37" s="5">
        <f>IF(USE!AW$538&lt;&gt;0,(1-AV$5)*USE!AW562/USE!AW$538,(1-AV$5)*USE!AW338)</f>
        <v>0</v>
      </c>
      <c r="AW37" s="5">
        <f>IF(USE!AX$538&lt;&gt;0,(1-AW$5)*USE!AX562/USE!AX$538,(1-AW$5)*USE!AX338)</f>
        <v>0</v>
      </c>
      <c r="AX37" s="5">
        <f>IF(USE!AY$538&lt;&gt;0,(1-AX$5)*USE!AY562/USE!AY$538,(1-AX$5)*USE!AY338)</f>
        <v>0</v>
      </c>
      <c r="AY37" s="5">
        <f>IF(USE!AZ$538&lt;&gt;0,(1-AY$5)*USE!AZ562/USE!AZ$538,(1-AY$5)*USE!AZ338)</f>
        <v>0</v>
      </c>
      <c r="AZ37" s="5">
        <f>IF(USE!BA$538&lt;&gt;0,(1-AZ$5)*USE!BA562/USE!BA$538,(1-AZ$5)*USE!BA338)</f>
        <v>0.21494606662966786</v>
      </c>
      <c r="BA37" s="5">
        <f>IF(USE!BB$538&lt;&gt;0,(1-BA$5)*USE!BB562/USE!BB$538,(1-BA$5)*USE!BB338)</f>
        <v>0</v>
      </c>
      <c r="BB37" s="5">
        <f>IF(USE!BC$538&lt;&gt;0,(1-BB$5)*USE!BC562/USE!BC$538,(1-BB$5)*USE!BC338)</f>
        <v>0</v>
      </c>
      <c r="BC37" s="5">
        <f>IF(USE!BD$538&lt;&gt;0,(1-BC$5)*USE!BD562/USE!BD$538,(1-BC$5)*USE!BD338)</f>
        <v>0</v>
      </c>
      <c r="BD37" s="5">
        <f>IF(USE!BE$538&lt;&gt;0,(1-BD$5)*USE!BE562/USE!BE$538,(1-BD$5)*USE!BE338)</f>
        <v>0</v>
      </c>
      <c r="BE37" s="5">
        <f>IF(USE!BF$538&lt;&gt;0,(1-BE$5)*USE!BF562/USE!BF$538,(1-BE$5)*USE!BF338)</f>
        <v>0</v>
      </c>
      <c r="BF37" s="5">
        <f>IF(USE!BG$538&lt;&gt;0,(1-BF$5)*USE!BG562/USE!BG$538,(1-BF$5)*USE!BG338)</f>
        <v>0</v>
      </c>
      <c r="BG37" s="5">
        <f>IF(USE!BH$538&lt;&gt;0,(1-BG$5)*USE!BH562/USE!BH$538,(1-BG$5)*USE!BH338)</f>
        <v>0</v>
      </c>
      <c r="BH37" s="5">
        <f>IF(USE!BI$538&lt;&gt;0,(1-BH$5)*USE!BI562/USE!BI$538,(1-BH$5)*USE!BI338)</f>
        <v>0</v>
      </c>
      <c r="BI37" s="5">
        <f>IF(USE!BJ$538&lt;&gt;0,(1-BI$5)*USE!BJ562/USE!BJ$538,(1-BI$5)*USE!BJ338)</f>
        <v>0</v>
      </c>
      <c r="BJ37" s="5">
        <f>IF(USE!BK$538&lt;&gt;0,(1-BJ$5)*USE!BK562/USE!BK$538,(1-BJ$5)*USE!BK338)</f>
        <v>0</v>
      </c>
      <c r="BK37" s="5">
        <f>IF(USE!BL$538&lt;&gt;0,(1-BK$5)*USE!BL562/USE!BL$538,(1-BK$5)*USE!BL338)</f>
        <v>0</v>
      </c>
      <c r="BL37" s="5">
        <f>IF(USE!BM$538&lt;&gt;0,(1-BL$5)*USE!BM562/USE!BM$538,(1-BL$5)*USE!BM338)</f>
        <v>0</v>
      </c>
      <c r="BM37" s="5">
        <f>IF(USE!BN$538&lt;&gt;0,(1-BM$5)*USE!BN562/USE!BN$538,(1-BM$5)*USE!BN338)</f>
        <v>0</v>
      </c>
      <c r="BN37" s="5">
        <f>IF(USE!BO$538&lt;&gt;0,(1-BN$5)*USE!BO562/USE!BO$538,(1-BN$5)*USE!BO338)</f>
        <v>0</v>
      </c>
      <c r="BO37" s="5">
        <f>IF(USE!BP$538&lt;&gt;0,(1-BO$5)*USE!BP562/USE!BP$538,(1-BO$5)*USE!BP338)</f>
        <v>0</v>
      </c>
      <c r="BP37" s="5">
        <f>IF(USE!BQ$538&lt;&gt;0,(1-BP$5)*USE!BQ562/USE!BQ$538,(1-BP$5)*USE!BQ338)</f>
        <v>0</v>
      </c>
      <c r="BQ37" s="5">
        <f>IF(USE!BR$538&lt;&gt;0,(1-BQ$5)*USE!BR562/USE!BR$538,(1-BQ$5)*USE!BR338)</f>
        <v>0</v>
      </c>
      <c r="BR37" s="5">
        <f>IF(USE!BS$538&lt;&gt;0,(1-BR$5)*USE!BS562/USE!BS$538,(1-BR$5)*USE!BS338)</f>
        <v>0</v>
      </c>
      <c r="BS37" s="5">
        <f>IF(USE!BT$538&lt;&gt;0,(1-BS$5)*USE!BT562/USE!BT$538,(1-BS$5)*USE!BT338)</f>
        <v>0</v>
      </c>
      <c r="BT37" s="5">
        <f>IF(USE!BU$538&lt;&gt;0,(1-BT$5)*USE!BU562/USE!BU$538,(1-BT$5)*USE!BU338)</f>
        <v>0</v>
      </c>
      <c r="BU37" s="5">
        <f>IF(USE!BV$538&lt;&gt;0,(1-BU$5)*USE!BV562/USE!BV$538,(1-BU$5)*USE!BV338)</f>
        <v>0</v>
      </c>
      <c r="BV37" s="5">
        <f>IF(USE!BW$538&lt;&gt;0,(1-BV$5)*USE!BW562/USE!BW$538,(1-BV$5)*USE!BW338)</f>
        <v>0</v>
      </c>
      <c r="BW37" s="5">
        <f>IF(USE!BX$538&lt;&gt;0,(1-BW$5)*USE!BX562/USE!BX$538,(1-BW$5)*USE!BX338)</f>
        <v>0</v>
      </c>
      <c r="BX37" s="5">
        <f>IF(USE!BY$538&lt;&gt;0,(1-BX$5)*USE!BY562/USE!BY$538,(1-BX$5)*USE!BY338)</f>
        <v>0</v>
      </c>
      <c r="BY37" s="5">
        <f>IF(USE!BZ$538&lt;&gt;0,(1-BY$5)*USE!BZ562/USE!BZ$538,(1-BY$5)*USE!BZ338)</f>
        <v>0</v>
      </c>
      <c r="BZ37" s="5">
        <f>IF(USE!CA$538&lt;&gt;0,(1-BZ$5)*USE!CA562/USE!CA$538,(1-BZ$5)*USE!CA338)</f>
        <v>0</v>
      </c>
      <c r="CA37" s="5">
        <f>IF(USE!CB$538&lt;&gt;0,(1-CA$5)*USE!CB562/USE!CB$538,(1-CA$5)*USE!CB338)</f>
        <v>0</v>
      </c>
      <c r="CB37" s="5">
        <f>IF(USE!CC$538&lt;&gt;0,(1-CB$5)*USE!CC562/USE!CC$538,(1-CB$5)*USE!CC338)</f>
        <v>0</v>
      </c>
      <c r="CC37" s="5">
        <f>IF(USE!CD$538&lt;&gt;0,(1-CC$5)*USE!CD562/USE!CD$538,(1-CC$5)*USE!CD338)</f>
        <v>0</v>
      </c>
      <c r="CD37" s="5">
        <f>IF(USE!CE$538&lt;&gt;0,(1-CD$5)*USE!CE562/USE!CE$538,(1-CD$5)*USE!CE338)</f>
        <v>0</v>
      </c>
      <c r="CE37" s="5">
        <f>IF(USE!CF$538&lt;&gt;0,(1-CE$5)*USE!CF562/USE!CF$538,(1-CE$5)*USE!CF338)</f>
        <v>0</v>
      </c>
      <c r="CF37" s="5">
        <f>IF(USE!CG$538&lt;&gt;0,(1-CF$5)*USE!CG562/USE!CG$538,(1-CF$5)*USE!CG338)</f>
        <v>0</v>
      </c>
      <c r="CG37" s="5">
        <f>IF(USE!CH$538&lt;&gt;0,(1-CG$5)*USE!CH562/USE!CH$538,(1-CG$5)*USE!CH338)</f>
        <v>0</v>
      </c>
      <c r="CH37" s="5">
        <f>IF(USE!CI$538&lt;&gt;0,(1-CH$5)*USE!CI562/USE!CI$538,(1-CH$5)*USE!CI338)</f>
        <v>0</v>
      </c>
      <c r="CI37" s="5">
        <f>IF(USE!CJ$538&lt;&gt;0,(1-CI$5)*USE!CJ562/USE!CJ$538,(1-CI$5)*USE!CJ338)</f>
        <v>0</v>
      </c>
      <c r="CJ37" s="5">
        <f>IF(USE!CK$538&lt;&gt;0,(1-CJ$5)*USE!CK562/USE!CK$538,(1-CJ$5)*USE!CK338)</f>
        <v>0</v>
      </c>
      <c r="CK37" s="5">
        <f>IF(USE!CL$538&lt;&gt;0,(1-CK$5)*USE!CL562/USE!CL$538,(1-CK$5)*USE!CL338)</f>
        <v>0</v>
      </c>
      <c r="CL37" s="5">
        <f>IF(USE!CM$538&lt;&gt;0,(1-CL$5)*USE!CM562/USE!CM$538,(1-CL$5)*USE!CM338)</f>
        <v>0</v>
      </c>
      <c r="CM37" s="5">
        <f>IF(USE!CN$538&lt;&gt;0,(1-CM$5)*USE!CN562/USE!CN$538,(1-CM$5)*USE!CN338)</f>
        <v>0</v>
      </c>
      <c r="CN37" s="5">
        <f>IF(USE!CO$538&lt;&gt;0,(1-CN$5)*USE!CO562/USE!CO$538,(1-CN$5)*USE!CO338)</f>
        <v>0</v>
      </c>
      <c r="CO37" s="5">
        <f>IF(USE!CP$538&lt;&gt;0,(1-CO$5)*USE!CP562/USE!CP$538,(1-CO$5)*USE!CP338)</f>
        <v>0</v>
      </c>
      <c r="CP37" s="5">
        <f>IF(USE!CQ$538&lt;&gt;0,(1-CP$5)*USE!CQ562/USE!CQ$538,(1-CP$5)*USE!CQ338)</f>
        <v>0</v>
      </c>
      <c r="CQ37" s="5">
        <f>IF(USE!CR$538&lt;&gt;0,(1-CQ$5)*USE!CR562/USE!CR$538,(1-CQ$5)*USE!CR338)</f>
        <v>0</v>
      </c>
      <c r="CR37" s="5">
        <f>IF(USE!CS$538&lt;&gt;0,(1-CR$5)*USE!CS562/USE!CS$538,(1-CR$5)*USE!CS338)</f>
        <v>0</v>
      </c>
      <c r="CS37" s="5">
        <f>IF(USE!CT$538&lt;&gt;0,(1-CS$5)*USE!CT562/USE!CT$538,(1-CS$5)*USE!CT338)</f>
        <v>0</v>
      </c>
      <c r="CT37" s="5">
        <f>IF(USE!CU$538&lt;&gt;0,(1-CT$5)*USE!CU562/USE!CU$538,(1-CT$5)*USE!CU338)</f>
        <v>0</v>
      </c>
      <c r="CU37" s="5">
        <f>IF(USE!CV$538&lt;&gt;0,(1-CU$5)*USE!CV562/USE!CV$538,(1-CU$5)*USE!CV338)</f>
        <v>0</v>
      </c>
      <c r="CV37" s="5">
        <f>IF(USE!CW$538&lt;&gt;0,(1-CV$5)*USE!CW562/USE!CW$538,(1-CV$5)*USE!CW338)</f>
        <v>0</v>
      </c>
      <c r="CW37" s="5">
        <f>IF(USE!CX$538&lt;&gt;0,(1-CW$5)*USE!CX562/USE!CX$538,(1-CW$5)*USE!CX338)</f>
        <v>0</v>
      </c>
      <c r="CX37" s="5">
        <f>IF(USE!CY$538&lt;&gt;0,(1-CX$5)*USE!CY562/USE!CY$538,(1-CX$5)*USE!CY338)</f>
        <v>0</v>
      </c>
      <c r="CY37" s="5">
        <f>IF(USE!CZ$538&lt;&gt;0,(1-CY$5)*USE!CZ562/USE!CZ$538,(1-CY$5)*USE!CZ338)</f>
        <v>0</v>
      </c>
      <c r="CZ37" s="5">
        <f>IF(USE!DA$538&lt;&gt;0,(1-CZ$5)*USE!DA562/USE!DA$538,(1-CZ$5)*USE!DA338)</f>
        <v>0</v>
      </c>
      <c r="DA37" s="5">
        <f>IF(USE!DB$538&lt;&gt;0,(1-DA$5)*USE!DB562/USE!DB$538,(1-DA$5)*USE!DB338)</f>
        <v>0</v>
      </c>
      <c r="DB37" s="5">
        <f>IF(USE!DC$538&lt;&gt;0,(1-DB$5)*USE!DC562/USE!DC$538,(1-DB$5)*USE!DC338)</f>
        <v>0</v>
      </c>
      <c r="DC37" s="5">
        <f>IF(USE!DD$538&lt;&gt;0,(1-DC$5)*USE!DD562/USE!DD$538,(1-DC$5)*USE!DD338)</f>
        <v>0</v>
      </c>
      <c r="DD37" s="3"/>
    </row>
    <row r="38" spans="1:108" x14ac:dyDescent="0.35">
      <c r="A38" s="3"/>
      <c r="B38" s="99" t="s">
        <v>3988</v>
      </c>
      <c r="C38" s="5" t="s">
        <v>106</v>
      </c>
      <c r="D38" s="5">
        <f>IF(USE!E$538&lt;&gt;0,(1-D$5)*USE!E563/USE!E$538,(1-D$5)*USE!E339)</f>
        <v>0</v>
      </c>
      <c r="E38" s="5">
        <f>IF(USE!F$538&lt;&gt;0,(1-E$5)*USE!F563/USE!F$538,(1-E$5)*USE!F339)</f>
        <v>0</v>
      </c>
      <c r="F38" s="5">
        <f>IF(USE!G$538&lt;&gt;0,(1-F$5)*USE!G563/USE!G$538,(1-F$5)*USE!G339)</f>
        <v>0</v>
      </c>
      <c r="G38" s="5">
        <f>IF(USE!H$538&lt;&gt;0,(1-G$5)*USE!H563/USE!H$538,(1-G$5)*USE!H339)</f>
        <v>0</v>
      </c>
      <c r="H38" s="5">
        <f>IF(USE!I$538&lt;&gt;0,(1-H$5)*USE!I563/USE!I$538,(1-H$5)*USE!I339)</f>
        <v>0</v>
      </c>
      <c r="I38" s="5">
        <f>IF(USE!J$538&lt;&gt;0,(1-I$5)*USE!J563/USE!J$538,(1-I$5)*USE!J339)</f>
        <v>0</v>
      </c>
      <c r="J38" s="5">
        <f>IF(USE!K$538&lt;&gt;0,(1-J$5)*USE!K563/USE!K$538,(1-J$5)*USE!K339)</f>
        <v>0</v>
      </c>
      <c r="K38" s="5">
        <f>IF(USE!L$538&lt;&gt;0,(1-K$5)*USE!L563/USE!L$538,(1-K$5)*USE!L339)</f>
        <v>0</v>
      </c>
      <c r="L38" s="5">
        <f>IF(USE!M$538&lt;&gt;0,(1-L$5)*USE!M563/USE!M$538,(1-L$5)*USE!M339)</f>
        <v>0</v>
      </c>
      <c r="M38" s="5">
        <f>IF(USE!N$538&lt;&gt;0,(1-M$5)*USE!N563/USE!N$538,(1-M$5)*USE!N339)</f>
        <v>0</v>
      </c>
      <c r="N38" s="5">
        <f>IF(USE!O$538&lt;&gt;0,(1-N$5)*USE!O563/USE!O$538,(1-N$5)*USE!O339)</f>
        <v>0</v>
      </c>
      <c r="O38" s="5">
        <f>IF(USE!P$538&lt;&gt;0,(1-O$5)*USE!P563/USE!P$538,(1-O$5)*USE!P339)</f>
        <v>0</v>
      </c>
      <c r="P38" s="5">
        <f>IF(USE!Q$538&lt;&gt;0,(1-P$5)*USE!Q563/USE!Q$538,(1-P$5)*USE!Q339)</f>
        <v>0</v>
      </c>
      <c r="Q38" s="5">
        <f>IF(USE!R$538&lt;&gt;0,(1-Q$5)*USE!R563/USE!R$538,(1-Q$5)*USE!R339)</f>
        <v>0</v>
      </c>
      <c r="R38" s="5">
        <f>IF(USE!S$538&lt;&gt;0,(1-R$5)*USE!S563/USE!S$538,(1-R$5)*USE!S339)</f>
        <v>0</v>
      </c>
      <c r="S38" s="5">
        <f>IF(USE!T$538&lt;&gt;0,(1-S$5)*USE!T563/USE!T$538,(1-S$5)*USE!T339)</f>
        <v>0</v>
      </c>
      <c r="T38" s="5">
        <f>IF(USE!U$538&lt;&gt;0,(1-T$5)*USE!U563/USE!U$538,(1-T$5)*USE!U339)</f>
        <v>0</v>
      </c>
      <c r="U38" s="5">
        <f>IF(USE!V$538&lt;&gt;0,(1-U$5)*USE!V563/USE!V$538,(1-U$5)*USE!V339)</f>
        <v>0</v>
      </c>
      <c r="V38" s="5">
        <f>IF(USE!W$538&lt;&gt;0,(1-V$5)*USE!W563/USE!W$538,(1-V$5)*USE!W339)</f>
        <v>0</v>
      </c>
      <c r="W38" s="5">
        <f>IF(USE!X$538&lt;&gt;0,(1-W$5)*USE!X563/USE!X$538,(1-W$5)*USE!X339)</f>
        <v>0</v>
      </c>
      <c r="X38" s="5">
        <f>IF(USE!Y$538&lt;&gt;0,(1-X$5)*USE!Y563/USE!Y$538,(1-X$5)*USE!Y339)</f>
        <v>0</v>
      </c>
      <c r="Y38" s="5">
        <f>IF(USE!Z$538&lt;&gt;0,(1-Y$5)*USE!Z563/USE!Z$538,(1-Y$5)*USE!Z339)</f>
        <v>9.4783867026952406E-3</v>
      </c>
      <c r="Z38" s="5">
        <f>IF(USE!AA$538&lt;&gt;0,(1-Z$5)*USE!AA563/USE!AA$538,(1-Z$5)*USE!AA339)</f>
        <v>0</v>
      </c>
      <c r="AA38" s="5">
        <f>IF(USE!AB$538&lt;&gt;0,(1-AA$5)*USE!AB563/USE!AB$538,(1-AA$5)*USE!AB339)</f>
        <v>0</v>
      </c>
      <c r="AB38" s="5">
        <f>IF(USE!AC$538&lt;&gt;0,(1-AB$5)*USE!AC563/USE!AC$538,(1-AB$5)*USE!AC339)</f>
        <v>0</v>
      </c>
      <c r="AC38" s="5">
        <f>IF(USE!AD$538&lt;&gt;0,(1-AC$5)*USE!AD563/USE!AD$538,(1-AC$5)*USE!AD339)</f>
        <v>0</v>
      </c>
      <c r="AD38" s="5">
        <f>IF(USE!AE$538&lt;&gt;0,(1-AD$5)*USE!AE563/USE!AE$538,(1-AD$5)*USE!AE339)</f>
        <v>0</v>
      </c>
      <c r="AE38" s="5">
        <f>IF(USE!AF$538&lt;&gt;0,(1-AE$5)*USE!AF563/USE!AF$538,(1-AE$5)*USE!AF339)</f>
        <v>0</v>
      </c>
      <c r="AF38" s="5">
        <f>IF(USE!AG$538&lt;&gt;0,(1-AF$5)*USE!AG563/USE!AG$538,(1-AF$5)*USE!AG339)</f>
        <v>0</v>
      </c>
      <c r="AG38" s="5">
        <f>IF(USE!AH$538&lt;&gt;0,(1-AG$5)*USE!AH563/USE!AH$538,(1-AG$5)*USE!AH339)</f>
        <v>0</v>
      </c>
      <c r="AH38" s="5">
        <f>IF(USE!AI$538&lt;&gt;0,(1-AH$5)*USE!AI563/USE!AI$538,(1-AH$5)*USE!AI339)</f>
        <v>0</v>
      </c>
      <c r="AI38" s="5">
        <f>IF(USE!AJ$538&lt;&gt;0,(1-AI$5)*USE!AJ563/USE!AJ$538,(1-AI$5)*USE!AJ339)</f>
        <v>0</v>
      </c>
      <c r="AJ38" s="5">
        <f>IF(USE!AK$538&lt;&gt;0,(1-AJ$5)*USE!AK563/USE!AK$538,(1-AJ$5)*USE!AK339)</f>
        <v>0</v>
      </c>
      <c r="AK38" s="5">
        <f>IF(USE!AL$538&lt;&gt;0,(1-AK$5)*USE!AL563/USE!AL$538,(1-AK$5)*USE!AL339)</f>
        <v>0</v>
      </c>
      <c r="AL38" s="5">
        <f>IF(USE!AM$538&lt;&gt;0,(1-AL$5)*USE!AM563/USE!AM$538,(1-AL$5)*USE!AM339)</f>
        <v>0</v>
      </c>
      <c r="AM38" s="5">
        <f>IF(USE!AN$538&lt;&gt;0,(1-AM$5)*USE!AN563/USE!AN$538,(1-AM$5)*USE!AN339)</f>
        <v>0</v>
      </c>
      <c r="AN38" s="5">
        <f>IF(USE!AO$538&lt;&gt;0,(1-AN$5)*USE!AO563/USE!AO$538,(1-AN$5)*USE!AO339)</f>
        <v>0</v>
      </c>
      <c r="AO38" s="5">
        <f>IF(USE!AP$538&lt;&gt;0,(1-AO$5)*USE!AP563/USE!AP$538,(1-AO$5)*USE!AP339)</f>
        <v>0</v>
      </c>
      <c r="AP38" s="5">
        <f>IF(USE!AQ$538&lt;&gt;0,(1-AP$5)*USE!AQ563/USE!AQ$538,(1-AP$5)*USE!AQ339)</f>
        <v>0</v>
      </c>
      <c r="AQ38" s="5">
        <f>IF(USE!AR$538&lt;&gt;0,(1-AQ$5)*USE!AR563/USE!AR$538,(1-AQ$5)*USE!AR339)</f>
        <v>0</v>
      </c>
      <c r="AR38" s="5">
        <f>IF(USE!AS$538&lt;&gt;0,(1-AR$5)*USE!AS563/USE!AS$538,(1-AR$5)*USE!AS339)</f>
        <v>0</v>
      </c>
      <c r="AS38" s="5">
        <f>IF(USE!AT$538&lt;&gt;0,(1-AS$5)*USE!AT563/USE!AT$538,(1-AS$5)*USE!AT339)</f>
        <v>0</v>
      </c>
      <c r="AT38" s="5">
        <f>IF(USE!AU$538&lt;&gt;0,(1-AT$5)*USE!AU563/USE!AU$538,(1-AT$5)*USE!AU339)</f>
        <v>0</v>
      </c>
      <c r="AU38" s="5">
        <f>IF(USE!AV$538&lt;&gt;0,(1-AU$5)*USE!AV563/USE!AV$538,(1-AU$5)*USE!AV339)</f>
        <v>0</v>
      </c>
      <c r="AV38" s="5">
        <f>IF(USE!AW$538&lt;&gt;0,(1-AV$5)*USE!AW563/USE!AW$538,(1-AV$5)*USE!AW339)</f>
        <v>0</v>
      </c>
      <c r="AW38" s="5">
        <f>IF(USE!AX$538&lt;&gt;0,(1-AW$5)*USE!AX563/USE!AX$538,(1-AW$5)*USE!AX339)</f>
        <v>0</v>
      </c>
      <c r="AX38" s="5">
        <f>IF(USE!AY$538&lt;&gt;0,(1-AX$5)*USE!AY563/USE!AY$538,(1-AX$5)*USE!AY339)</f>
        <v>0</v>
      </c>
      <c r="AY38" s="5">
        <f>IF(USE!AZ$538&lt;&gt;0,(1-AY$5)*USE!AZ563/USE!AZ$538,(1-AY$5)*USE!AZ339)</f>
        <v>0</v>
      </c>
      <c r="AZ38" s="5">
        <f>IF(USE!BA$538&lt;&gt;0,(1-AZ$5)*USE!BA563/USE!BA$538,(1-AZ$5)*USE!BA339)</f>
        <v>0</v>
      </c>
      <c r="BA38" s="5">
        <f>IF(USE!BB$538&lt;&gt;0,(1-BA$5)*USE!BB563/USE!BB$538,(1-BA$5)*USE!BB339)</f>
        <v>0</v>
      </c>
      <c r="BB38" s="5">
        <f>IF(USE!BC$538&lt;&gt;0,(1-BB$5)*USE!BC563/USE!BC$538,(1-BB$5)*USE!BC339)</f>
        <v>0</v>
      </c>
      <c r="BC38" s="5">
        <f>IF(USE!BD$538&lt;&gt;0,(1-BC$5)*USE!BD563/USE!BD$538,(1-BC$5)*USE!BD339)</f>
        <v>0</v>
      </c>
      <c r="BD38" s="5">
        <f>IF(USE!BE$538&lt;&gt;0,(1-BD$5)*USE!BE563/USE!BE$538,(1-BD$5)*USE!BE339)</f>
        <v>0</v>
      </c>
      <c r="BE38" s="5">
        <f>IF(USE!BF$538&lt;&gt;0,(1-BE$5)*USE!BF563/USE!BF$538,(1-BE$5)*USE!BF339)</f>
        <v>0</v>
      </c>
      <c r="BF38" s="5">
        <f>IF(USE!BG$538&lt;&gt;0,(1-BF$5)*USE!BG563/USE!BG$538,(1-BF$5)*USE!BG339)</f>
        <v>0</v>
      </c>
      <c r="BG38" s="5">
        <f>IF(USE!BH$538&lt;&gt;0,(1-BG$5)*USE!BH563/USE!BH$538,(1-BG$5)*USE!BH339)</f>
        <v>0</v>
      </c>
      <c r="BH38" s="5">
        <f>IF(USE!BI$538&lt;&gt;0,(1-BH$5)*USE!BI563/USE!BI$538,(1-BH$5)*USE!BI339)</f>
        <v>0</v>
      </c>
      <c r="BI38" s="5">
        <f>IF(USE!BJ$538&lt;&gt;0,(1-BI$5)*USE!BJ563/USE!BJ$538,(1-BI$5)*USE!BJ339)</f>
        <v>0</v>
      </c>
      <c r="BJ38" s="5">
        <f>IF(USE!BK$538&lt;&gt;0,(1-BJ$5)*USE!BK563/USE!BK$538,(1-BJ$5)*USE!BK339)</f>
        <v>0</v>
      </c>
      <c r="BK38" s="5">
        <f>IF(USE!BL$538&lt;&gt;0,(1-BK$5)*USE!BL563/USE!BL$538,(1-BK$5)*USE!BL339)</f>
        <v>0</v>
      </c>
      <c r="BL38" s="5">
        <f>IF(USE!BM$538&lt;&gt;0,(1-BL$5)*USE!BM563/USE!BM$538,(1-BL$5)*USE!BM339)</f>
        <v>0</v>
      </c>
      <c r="BM38" s="5">
        <f>IF(USE!BN$538&lt;&gt;0,(1-BM$5)*USE!BN563/USE!BN$538,(1-BM$5)*USE!BN339)</f>
        <v>0</v>
      </c>
      <c r="BN38" s="5">
        <f>IF(USE!BO$538&lt;&gt;0,(1-BN$5)*USE!BO563/USE!BO$538,(1-BN$5)*USE!BO339)</f>
        <v>0</v>
      </c>
      <c r="BO38" s="5">
        <f>IF(USE!BP$538&lt;&gt;0,(1-BO$5)*USE!BP563/USE!BP$538,(1-BO$5)*USE!BP339)</f>
        <v>0</v>
      </c>
      <c r="BP38" s="5">
        <f>IF(USE!BQ$538&lt;&gt;0,(1-BP$5)*USE!BQ563/USE!BQ$538,(1-BP$5)*USE!BQ339)</f>
        <v>0</v>
      </c>
      <c r="BQ38" s="5">
        <f>IF(USE!BR$538&lt;&gt;0,(1-BQ$5)*USE!BR563/USE!BR$538,(1-BQ$5)*USE!BR339)</f>
        <v>0</v>
      </c>
      <c r="BR38" s="5">
        <f>IF(USE!BS$538&lt;&gt;0,(1-BR$5)*USE!BS563/USE!BS$538,(1-BR$5)*USE!BS339)</f>
        <v>0</v>
      </c>
      <c r="BS38" s="5">
        <f>IF(USE!BT$538&lt;&gt;0,(1-BS$5)*USE!BT563/USE!BT$538,(1-BS$5)*USE!BT339)</f>
        <v>0</v>
      </c>
      <c r="BT38" s="5">
        <f>IF(USE!BU$538&lt;&gt;0,(1-BT$5)*USE!BU563/USE!BU$538,(1-BT$5)*USE!BU339)</f>
        <v>0</v>
      </c>
      <c r="BU38" s="5">
        <f>IF(USE!BV$538&lt;&gt;0,(1-BU$5)*USE!BV563/USE!BV$538,(1-BU$5)*USE!BV339)</f>
        <v>0</v>
      </c>
      <c r="BV38" s="5">
        <f>IF(USE!BW$538&lt;&gt;0,(1-BV$5)*USE!BW563/USE!BW$538,(1-BV$5)*USE!BW339)</f>
        <v>0</v>
      </c>
      <c r="BW38" s="5">
        <f>IF(USE!BX$538&lt;&gt;0,(1-BW$5)*USE!BX563/USE!BX$538,(1-BW$5)*USE!BX339)</f>
        <v>0</v>
      </c>
      <c r="BX38" s="5">
        <f>IF(USE!BY$538&lt;&gt;0,(1-BX$5)*USE!BY563/USE!BY$538,(1-BX$5)*USE!BY339)</f>
        <v>0</v>
      </c>
      <c r="BY38" s="5">
        <f>IF(USE!BZ$538&lt;&gt;0,(1-BY$5)*USE!BZ563/USE!BZ$538,(1-BY$5)*USE!BZ339)</f>
        <v>0</v>
      </c>
      <c r="BZ38" s="5">
        <f>IF(USE!CA$538&lt;&gt;0,(1-BZ$5)*USE!CA563/USE!CA$538,(1-BZ$5)*USE!CA339)</f>
        <v>0</v>
      </c>
      <c r="CA38" s="5">
        <f>IF(USE!CB$538&lt;&gt;0,(1-CA$5)*USE!CB563/USE!CB$538,(1-CA$5)*USE!CB339)</f>
        <v>0</v>
      </c>
      <c r="CB38" s="5">
        <f>IF(USE!CC$538&lt;&gt;0,(1-CB$5)*USE!CC563/USE!CC$538,(1-CB$5)*USE!CC339)</f>
        <v>0</v>
      </c>
      <c r="CC38" s="5">
        <f>IF(USE!CD$538&lt;&gt;0,(1-CC$5)*USE!CD563/USE!CD$538,(1-CC$5)*USE!CD339)</f>
        <v>0</v>
      </c>
      <c r="CD38" s="5">
        <f>IF(USE!CE$538&lt;&gt;0,(1-CD$5)*USE!CE563/USE!CE$538,(1-CD$5)*USE!CE339)</f>
        <v>0</v>
      </c>
      <c r="CE38" s="5">
        <f>IF(USE!CF$538&lt;&gt;0,(1-CE$5)*USE!CF563/USE!CF$538,(1-CE$5)*USE!CF339)</f>
        <v>0</v>
      </c>
      <c r="CF38" s="5">
        <f>IF(USE!CG$538&lt;&gt;0,(1-CF$5)*USE!CG563/USE!CG$538,(1-CF$5)*USE!CG339)</f>
        <v>0</v>
      </c>
      <c r="CG38" s="5">
        <f>IF(USE!CH$538&lt;&gt;0,(1-CG$5)*USE!CH563/USE!CH$538,(1-CG$5)*USE!CH339)</f>
        <v>0</v>
      </c>
      <c r="CH38" s="5">
        <f>IF(USE!CI$538&lt;&gt;0,(1-CH$5)*USE!CI563/USE!CI$538,(1-CH$5)*USE!CI339)</f>
        <v>0</v>
      </c>
      <c r="CI38" s="5">
        <f>IF(USE!CJ$538&lt;&gt;0,(1-CI$5)*USE!CJ563/USE!CJ$538,(1-CI$5)*USE!CJ339)</f>
        <v>0</v>
      </c>
      <c r="CJ38" s="5">
        <f>IF(USE!CK$538&lt;&gt;0,(1-CJ$5)*USE!CK563/USE!CK$538,(1-CJ$5)*USE!CK339)</f>
        <v>0</v>
      </c>
      <c r="CK38" s="5">
        <f>IF(USE!CL$538&lt;&gt;0,(1-CK$5)*USE!CL563/USE!CL$538,(1-CK$5)*USE!CL339)</f>
        <v>0</v>
      </c>
      <c r="CL38" s="5">
        <f>IF(USE!CM$538&lt;&gt;0,(1-CL$5)*USE!CM563/USE!CM$538,(1-CL$5)*USE!CM339)</f>
        <v>0</v>
      </c>
      <c r="CM38" s="5">
        <f>IF(USE!CN$538&lt;&gt;0,(1-CM$5)*USE!CN563/USE!CN$538,(1-CM$5)*USE!CN339)</f>
        <v>0</v>
      </c>
      <c r="CN38" s="5">
        <f>IF(USE!CO$538&lt;&gt;0,(1-CN$5)*USE!CO563/USE!CO$538,(1-CN$5)*USE!CO339)</f>
        <v>0</v>
      </c>
      <c r="CO38" s="5">
        <f>IF(USE!CP$538&lt;&gt;0,(1-CO$5)*USE!CP563/USE!CP$538,(1-CO$5)*USE!CP339)</f>
        <v>0</v>
      </c>
      <c r="CP38" s="5">
        <f>IF(USE!CQ$538&lt;&gt;0,(1-CP$5)*USE!CQ563/USE!CQ$538,(1-CP$5)*USE!CQ339)</f>
        <v>0</v>
      </c>
      <c r="CQ38" s="5">
        <f>IF(USE!CR$538&lt;&gt;0,(1-CQ$5)*USE!CR563/USE!CR$538,(1-CQ$5)*USE!CR339)</f>
        <v>0</v>
      </c>
      <c r="CR38" s="5">
        <f>IF(USE!CS$538&lt;&gt;0,(1-CR$5)*USE!CS563/USE!CS$538,(1-CR$5)*USE!CS339)</f>
        <v>0</v>
      </c>
      <c r="CS38" s="5">
        <f>IF(USE!CT$538&lt;&gt;0,(1-CS$5)*USE!CT563/USE!CT$538,(1-CS$5)*USE!CT339)</f>
        <v>0</v>
      </c>
      <c r="CT38" s="5">
        <f>IF(USE!CU$538&lt;&gt;0,(1-CT$5)*USE!CU563/USE!CU$538,(1-CT$5)*USE!CU339)</f>
        <v>0</v>
      </c>
      <c r="CU38" s="5">
        <f>IF(USE!CV$538&lt;&gt;0,(1-CU$5)*USE!CV563/USE!CV$538,(1-CU$5)*USE!CV339)</f>
        <v>0</v>
      </c>
      <c r="CV38" s="5">
        <f>IF(USE!CW$538&lt;&gt;0,(1-CV$5)*USE!CW563/USE!CW$538,(1-CV$5)*USE!CW339)</f>
        <v>0</v>
      </c>
      <c r="CW38" s="5">
        <f>IF(USE!CX$538&lt;&gt;0,(1-CW$5)*USE!CX563/USE!CX$538,(1-CW$5)*USE!CX339)</f>
        <v>0</v>
      </c>
      <c r="CX38" s="5">
        <f>IF(USE!CY$538&lt;&gt;0,(1-CX$5)*USE!CY563/USE!CY$538,(1-CX$5)*USE!CY339)</f>
        <v>0</v>
      </c>
      <c r="CY38" s="5">
        <f>IF(USE!CZ$538&lt;&gt;0,(1-CY$5)*USE!CZ563/USE!CZ$538,(1-CY$5)*USE!CZ339)</f>
        <v>0</v>
      </c>
      <c r="CZ38" s="5">
        <f>IF(USE!DA$538&lt;&gt;0,(1-CZ$5)*USE!DA563/USE!DA$538,(1-CZ$5)*USE!DA339)</f>
        <v>0</v>
      </c>
      <c r="DA38" s="5">
        <f>IF(USE!DB$538&lt;&gt;0,(1-DA$5)*USE!DB563/USE!DB$538,(1-DA$5)*USE!DB339)</f>
        <v>0</v>
      </c>
      <c r="DB38" s="5">
        <f>IF(USE!DC$538&lt;&gt;0,(1-DB$5)*USE!DC563/USE!DC$538,(1-DB$5)*USE!DC339)</f>
        <v>0</v>
      </c>
      <c r="DC38" s="5">
        <f>IF(USE!DD$538&lt;&gt;0,(1-DC$5)*USE!DD563/USE!DD$538,(1-DC$5)*USE!DD339)</f>
        <v>0</v>
      </c>
      <c r="DD38" s="3"/>
    </row>
    <row r="39" spans="1:108" x14ac:dyDescent="0.35">
      <c r="A39" s="3"/>
      <c r="B39" s="99" t="s">
        <v>3989</v>
      </c>
      <c r="C39" s="5" t="s">
        <v>105</v>
      </c>
      <c r="D39" s="5">
        <f>IF(USE!E$538&lt;&gt;0,(1-D$5)*USE!E564/USE!E$538,(1-D$5)*USE!E340)</f>
        <v>0</v>
      </c>
      <c r="E39" s="5">
        <f>IF(USE!F$538&lt;&gt;0,(1-E$5)*USE!F564/USE!F$538,(1-E$5)*USE!F340)</f>
        <v>0</v>
      </c>
      <c r="F39" s="5">
        <f>IF(USE!G$538&lt;&gt;0,(1-F$5)*USE!G564/USE!G$538,(1-F$5)*USE!G340)</f>
        <v>0</v>
      </c>
      <c r="G39" s="5">
        <f>IF(USE!H$538&lt;&gt;0,(1-G$5)*USE!H564/USE!H$538,(1-G$5)*USE!H340)</f>
        <v>0</v>
      </c>
      <c r="H39" s="5">
        <f>IF(USE!I$538&lt;&gt;0,(1-H$5)*USE!I564/USE!I$538,(1-H$5)*USE!I340)</f>
        <v>0</v>
      </c>
      <c r="I39" s="5">
        <f>IF(USE!J$538&lt;&gt;0,(1-I$5)*USE!J564/USE!J$538,(1-I$5)*USE!J340)</f>
        <v>0</v>
      </c>
      <c r="J39" s="5">
        <f>IF(USE!K$538&lt;&gt;0,(1-J$5)*USE!K564/USE!K$538,(1-J$5)*USE!K340)</f>
        <v>0</v>
      </c>
      <c r="K39" s="5">
        <f>IF(USE!L$538&lt;&gt;0,(1-K$5)*USE!L564/USE!L$538,(1-K$5)*USE!L340)</f>
        <v>0</v>
      </c>
      <c r="L39" s="5">
        <f>IF(USE!M$538&lt;&gt;0,(1-L$5)*USE!M564/USE!M$538,(1-L$5)*USE!M340)</f>
        <v>0</v>
      </c>
      <c r="M39" s="5">
        <f>IF(USE!N$538&lt;&gt;0,(1-M$5)*USE!N564/USE!N$538,(1-M$5)*USE!N340)</f>
        <v>0</v>
      </c>
      <c r="N39" s="5">
        <f>IF(USE!O$538&lt;&gt;0,(1-N$5)*USE!O564/USE!O$538,(1-N$5)*USE!O340)</f>
        <v>0</v>
      </c>
      <c r="O39" s="5">
        <f>IF(USE!P$538&lt;&gt;0,(1-O$5)*USE!P564/USE!P$538,(1-O$5)*USE!P340)</f>
        <v>0</v>
      </c>
      <c r="P39" s="5">
        <f>IF(USE!Q$538&lt;&gt;0,(1-P$5)*USE!Q564/USE!Q$538,(1-P$5)*USE!Q340)</f>
        <v>0</v>
      </c>
      <c r="Q39" s="5">
        <f>IF(USE!R$538&lt;&gt;0,(1-Q$5)*USE!R564/USE!R$538,(1-Q$5)*USE!R340)</f>
        <v>0</v>
      </c>
      <c r="R39" s="5">
        <f>IF(USE!S$538&lt;&gt;0,(1-R$5)*USE!S564/USE!S$538,(1-R$5)*USE!S340)</f>
        <v>0</v>
      </c>
      <c r="S39" s="5">
        <f>IF(USE!T$538&lt;&gt;0,(1-S$5)*USE!T564/USE!T$538,(1-S$5)*USE!T340)</f>
        <v>0</v>
      </c>
      <c r="T39" s="5">
        <f>IF(USE!U$538&lt;&gt;0,(1-T$5)*USE!U564/USE!U$538,(1-T$5)*USE!U340)</f>
        <v>0</v>
      </c>
      <c r="U39" s="5">
        <f>IF(USE!V$538&lt;&gt;0,(1-U$5)*USE!V564/USE!V$538,(1-U$5)*USE!V340)</f>
        <v>0</v>
      </c>
      <c r="V39" s="5">
        <f>IF(USE!W$538&lt;&gt;0,(1-V$5)*USE!W564/USE!W$538,(1-V$5)*USE!W340)</f>
        <v>0</v>
      </c>
      <c r="W39" s="5">
        <f>IF(USE!X$538&lt;&gt;0,(1-W$5)*USE!X564/USE!X$538,(1-W$5)*USE!X340)</f>
        <v>0</v>
      </c>
      <c r="X39" s="5">
        <f>IF(USE!Y$538&lt;&gt;0,(1-X$5)*USE!Y564/USE!Y$538,(1-X$5)*USE!Y340)</f>
        <v>0</v>
      </c>
      <c r="Y39" s="5">
        <f>IF(USE!Z$538&lt;&gt;0,(1-Y$5)*USE!Z564/USE!Z$538,(1-Y$5)*USE!Z340)</f>
        <v>0</v>
      </c>
      <c r="Z39" s="5">
        <f>IF(USE!AA$538&lt;&gt;0,(1-Z$5)*USE!AA564/USE!AA$538,(1-Z$5)*USE!AA340)</f>
        <v>9.4783867026952424E-3</v>
      </c>
      <c r="AA39" s="5">
        <f>IF(USE!AB$538&lt;&gt;0,(1-AA$5)*USE!AB564/USE!AB$538,(1-AA$5)*USE!AB340)</f>
        <v>0</v>
      </c>
      <c r="AB39" s="5">
        <f>IF(USE!AC$538&lt;&gt;0,(1-AB$5)*USE!AC564/USE!AC$538,(1-AB$5)*USE!AC340)</f>
        <v>0</v>
      </c>
      <c r="AC39" s="5">
        <f>IF(USE!AD$538&lt;&gt;0,(1-AC$5)*USE!AD564/USE!AD$538,(1-AC$5)*USE!AD340)</f>
        <v>0</v>
      </c>
      <c r="AD39" s="5">
        <f>IF(USE!AE$538&lt;&gt;0,(1-AD$5)*USE!AE564/USE!AE$538,(1-AD$5)*USE!AE340)</f>
        <v>0</v>
      </c>
      <c r="AE39" s="5">
        <f>IF(USE!AF$538&lt;&gt;0,(1-AE$5)*USE!AF564/USE!AF$538,(1-AE$5)*USE!AF340)</f>
        <v>0</v>
      </c>
      <c r="AF39" s="5">
        <f>IF(USE!AG$538&lt;&gt;0,(1-AF$5)*USE!AG564/USE!AG$538,(1-AF$5)*USE!AG340)</f>
        <v>0</v>
      </c>
      <c r="AG39" s="5">
        <f>IF(USE!AH$538&lt;&gt;0,(1-AG$5)*USE!AH564/USE!AH$538,(1-AG$5)*USE!AH340)</f>
        <v>0</v>
      </c>
      <c r="AH39" s="5">
        <f>IF(USE!AI$538&lt;&gt;0,(1-AH$5)*USE!AI564/USE!AI$538,(1-AH$5)*USE!AI340)</f>
        <v>0</v>
      </c>
      <c r="AI39" s="5">
        <f>IF(USE!AJ$538&lt;&gt;0,(1-AI$5)*USE!AJ564/USE!AJ$538,(1-AI$5)*USE!AJ340)</f>
        <v>0</v>
      </c>
      <c r="AJ39" s="5">
        <f>IF(USE!AK$538&lt;&gt;0,(1-AJ$5)*USE!AK564/USE!AK$538,(1-AJ$5)*USE!AK340)</f>
        <v>0</v>
      </c>
      <c r="AK39" s="5">
        <f>IF(USE!AL$538&lt;&gt;0,(1-AK$5)*USE!AL564/USE!AL$538,(1-AK$5)*USE!AL340)</f>
        <v>0</v>
      </c>
      <c r="AL39" s="5">
        <f>IF(USE!AM$538&lt;&gt;0,(1-AL$5)*USE!AM564/USE!AM$538,(1-AL$5)*USE!AM340)</f>
        <v>0</v>
      </c>
      <c r="AM39" s="5">
        <f>IF(USE!AN$538&lt;&gt;0,(1-AM$5)*USE!AN564/USE!AN$538,(1-AM$5)*USE!AN340)</f>
        <v>0</v>
      </c>
      <c r="AN39" s="5">
        <f>IF(USE!AO$538&lt;&gt;0,(1-AN$5)*USE!AO564/USE!AO$538,(1-AN$5)*USE!AO340)</f>
        <v>0</v>
      </c>
      <c r="AO39" s="5">
        <f>IF(USE!AP$538&lt;&gt;0,(1-AO$5)*USE!AP564/USE!AP$538,(1-AO$5)*USE!AP340)</f>
        <v>0</v>
      </c>
      <c r="AP39" s="5">
        <f>IF(USE!AQ$538&lt;&gt;0,(1-AP$5)*USE!AQ564/USE!AQ$538,(1-AP$5)*USE!AQ340)</f>
        <v>0</v>
      </c>
      <c r="AQ39" s="5">
        <f>IF(USE!AR$538&lt;&gt;0,(1-AQ$5)*USE!AR564/USE!AR$538,(1-AQ$5)*USE!AR340)</f>
        <v>0</v>
      </c>
      <c r="AR39" s="5">
        <f>IF(USE!AS$538&lt;&gt;0,(1-AR$5)*USE!AS564/USE!AS$538,(1-AR$5)*USE!AS340)</f>
        <v>0</v>
      </c>
      <c r="AS39" s="5">
        <f>IF(USE!AT$538&lt;&gt;0,(1-AS$5)*USE!AT564/USE!AT$538,(1-AS$5)*USE!AT340)</f>
        <v>0</v>
      </c>
      <c r="AT39" s="5">
        <f>IF(USE!AU$538&lt;&gt;0,(1-AT$5)*USE!AU564/USE!AU$538,(1-AT$5)*USE!AU340)</f>
        <v>0</v>
      </c>
      <c r="AU39" s="5">
        <f>IF(USE!AV$538&lt;&gt;0,(1-AU$5)*USE!AV564/USE!AV$538,(1-AU$5)*USE!AV340)</f>
        <v>0</v>
      </c>
      <c r="AV39" s="5">
        <f>IF(USE!AW$538&lt;&gt;0,(1-AV$5)*USE!AW564/USE!AW$538,(1-AV$5)*USE!AW340)</f>
        <v>0</v>
      </c>
      <c r="AW39" s="5">
        <f>IF(USE!AX$538&lt;&gt;0,(1-AW$5)*USE!AX564/USE!AX$538,(1-AW$5)*USE!AX340)</f>
        <v>0</v>
      </c>
      <c r="AX39" s="5">
        <f>IF(USE!AY$538&lt;&gt;0,(1-AX$5)*USE!AY564/USE!AY$538,(1-AX$5)*USE!AY340)</f>
        <v>0</v>
      </c>
      <c r="AY39" s="5">
        <f>IF(USE!AZ$538&lt;&gt;0,(1-AY$5)*USE!AZ564/USE!AZ$538,(1-AY$5)*USE!AZ340)</f>
        <v>0</v>
      </c>
      <c r="AZ39" s="5">
        <f>IF(USE!BA$538&lt;&gt;0,(1-AZ$5)*USE!BA564/USE!BA$538,(1-AZ$5)*USE!BA340)</f>
        <v>0</v>
      </c>
      <c r="BA39" s="5">
        <f>IF(USE!BB$538&lt;&gt;0,(1-BA$5)*USE!BB564/USE!BB$538,(1-BA$5)*USE!BB340)</f>
        <v>0</v>
      </c>
      <c r="BB39" s="5">
        <f>IF(USE!BC$538&lt;&gt;0,(1-BB$5)*USE!BC564/USE!BC$538,(1-BB$5)*USE!BC340)</f>
        <v>0</v>
      </c>
      <c r="BC39" s="5">
        <f>IF(USE!BD$538&lt;&gt;0,(1-BC$5)*USE!BD564/USE!BD$538,(1-BC$5)*USE!BD340)</f>
        <v>0</v>
      </c>
      <c r="BD39" s="5">
        <f>IF(USE!BE$538&lt;&gt;0,(1-BD$5)*USE!BE564/USE!BE$538,(1-BD$5)*USE!BE340)</f>
        <v>0</v>
      </c>
      <c r="BE39" s="5">
        <f>IF(USE!BF$538&lt;&gt;0,(1-BE$5)*USE!BF564/USE!BF$538,(1-BE$5)*USE!BF340)</f>
        <v>0</v>
      </c>
      <c r="BF39" s="5">
        <f>IF(USE!BG$538&lt;&gt;0,(1-BF$5)*USE!BG564/USE!BG$538,(1-BF$5)*USE!BG340)</f>
        <v>0</v>
      </c>
      <c r="BG39" s="5">
        <f>IF(USE!BH$538&lt;&gt;0,(1-BG$5)*USE!BH564/USE!BH$538,(1-BG$5)*USE!BH340)</f>
        <v>0</v>
      </c>
      <c r="BH39" s="5">
        <f>IF(USE!BI$538&lt;&gt;0,(1-BH$5)*USE!BI564/USE!BI$538,(1-BH$5)*USE!BI340)</f>
        <v>0</v>
      </c>
      <c r="BI39" s="5">
        <f>IF(USE!BJ$538&lt;&gt;0,(1-BI$5)*USE!BJ564/USE!BJ$538,(1-BI$5)*USE!BJ340)</f>
        <v>0</v>
      </c>
      <c r="BJ39" s="5">
        <f>IF(USE!BK$538&lt;&gt;0,(1-BJ$5)*USE!BK564/USE!BK$538,(1-BJ$5)*USE!BK340)</f>
        <v>0</v>
      </c>
      <c r="BK39" s="5">
        <f>IF(USE!BL$538&lt;&gt;0,(1-BK$5)*USE!BL564/USE!BL$538,(1-BK$5)*USE!BL340)</f>
        <v>0</v>
      </c>
      <c r="BL39" s="5">
        <f>IF(USE!BM$538&lt;&gt;0,(1-BL$5)*USE!BM564/USE!BM$538,(1-BL$5)*USE!BM340)</f>
        <v>0</v>
      </c>
      <c r="BM39" s="5">
        <f>IF(USE!BN$538&lt;&gt;0,(1-BM$5)*USE!BN564/USE!BN$538,(1-BM$5)*USE!BN340)</f>
        <v>0</v>
      </c>
      <c r="BN39" s="5">
        <f>IF(USE!BO$538&lt;&gt;0,(1-BN$5)*USE!BO564/USE!BO$538,(1-BN$5)*USE!BO340)</f>
        <v>0</v>
      </c>
      <c r="BO39" s="5">
        <f>IF(USE!BP$538&lt;&gt;0,(1-BO$5)*USE!BP564/USE!BP$538,(1-BO$5)*USE!BP340)</f>
        <v>0</v>
      </c>
      <c r="BP39" s="5">
        <f>IF(USE!BQ$538&lt;&gt;0,(1-BP$5)*USE!BQ564/USE!BQ$538,(1-BP$5)*USE!BQ340)</f>
        <v>0</v>
      </c>
      <c r="BQ39" s="5">
        <f>IF(USE!BR$538&lt;&gt;0,(1-BQ$5)*USE!BR564/USE!BR$538,(1-BQ$5)*USE!BR340)</f>
        <v>0</v>
      </c>
      <c r="BR39" s="5">
        <f>IF(USE!BS$538&lt;&gt;0,(1-BR$5)*USE!BS564/USE!BS$538,(1-BR$5)*USE!BS340)</f>
        <v>0</v>
      </c>
      <c r="BS39" s="5">
        <f>IF(USE!BT$538&lt;&gt;0,(1-BS$5)*USE!BT564/USE!BT$538,(1-BS$5)*USE!BT340)</f>
        <v>0</v>
      </c>
      <c r="BT39" s="5">
        <f>IF(USE!BU$538&lt;&gt;0,(1-BT$5)*USE!BU564/USE!BU$538,(1-BT$5)*USE!BU340)</f>
        <v>0</v>
      </c>
      <c r="BU39" s="5">
        <f>IF(USE!BV$538&lt;&gt;0,(1-BU$5)*USE!BV564/USE!BV$538,(1-BU$5)*USE!BV340)</f>
        <v>0</v>
      </c>
      <c r="BV39" s="5">
        <f>IF(USE!BW$538&lt;&gt;0,(1-BV$5)*USE!BW564/USE!BW$538,(1-BV$5)*USE!BW340)</f>
        <v>0</v>
      </c>
      <c r="BW39" s="5">
        <f>IF(USE!BX$538&lt;&gt;0,(1-BW$5)*USE!BX564/USE!BX$538,(1-BW$5)*USE!BX340)</f>
        <v>0</v>
      </c>
      <c r="BX39" s="5">
        <f>IF(USE!BY$538&lt;&gt;0,(1-BX$5)*USE!BY564/USE!BY$538,(1-BX$5)*USE!BY340)</f>
        <v>0</v>
      </c>
      <c r="BY39" s="5">
        <f>IF(USE!BZ$538&lt;&gt;0,(1-BY$5)*USE!BZ564/USE!BZ$538,(1-BY$5)*USE!BZ340)</f>
        <v>0</v>
      </c>
      <c r="BZ39" s="5">
        <f>IF(USE!CA$538&lt;&gt;0,(1-BZ$5)*USE!CA564/USE!CA$538,(1-BZ$5)*USE!CA340)</f>
        <v>0</v>
      </c>
      <c r="CA39" s="5">
        <f>IF(USE!CB$538&lt;&gt;0,(1-CA$5)*USE!CB564/USE!CB$538,(1-CA$5)*USE!CB340)</f>
        <v>0</v>
      </c>
      <c r="CB39" s="5">
        <f>IF(USE!CC$538&lt;&gt;0,(1-CB$5)*USE!CC564/USE!CC$538,(1-CB$5)*USE!CC340)</f>
        <v>0</v>
      </c>
      <c r="CC39" s="5">
        <f>IF(USE!CD$538&lt;&gt;0,(1-CC$5)*USE!CD564/USE!CD$538,(1-CC$5)*USE!CD340)</f>
        <v>0</v>
      </c>
      <c r="CD39" s="5">
        <f>IF(USE!CE$538&lt;&gt;0,(1-CD$5)*USE!CE564/USE!CE$538,(1-CD$5)*USE!CE340)</f>
        <v>0</v>
      </c>
      <c r="CE39" s="5">
        <f>IF(USE!CF$538&lt;&gt;0,(1-CE$5)*USE!CF564/USE!CF$538,(1-CE$5)*USE!CF340)</f>
        <v>0</v>
      </c>
      <c r="CF39" s="5">
        <f>IF(USE!CG$538&lt;&gt;0,(1-CF$5)*USE!CG564/USE!CG$538,(1-CF$5)*USE!CG340)</f>
        <v>0</v>
      </c>
      <c r="CG39" s="5">
        <f>IF(USE!CH$538&lt;&gt;0,(1-CG$5)*USE!CH564/USE!CH$538,(1-CG$5)*USE!CH340)</f>
        <v>0</v>
      </c>
      <c r="CH39" s="5">
        <f>IF(USE!CI$538&lt;&gt;0,(1-CH$5)*USE!CI564/USE!CI$538,(1-CH$5)*USE!CI340)</f>
        <v>0</v>
      </c>
      <c r="CI39" s="5">
        <f>IF(USE!CJ$538&lt;&gt;0,(1-CI$5)*USE!CJ564/USE!CJ$538,(1-CI$5)*USE!CJ340)</f>
        <v>0</v>
      </c>
      <c r="CJ39" s="5">
        <f>IF(USE!CK$538&lt;&gt;0,(1-CJ$5)*USE!CK564/USE!CK$538,(1-CJ$5)*USE!CK340)</f>
        <v>0</v>
      </c>
      <c r="CK39" s="5">
        <f>IF(USE!CL$538&lt;&gt;0,(1-CK$5)*USE!CL564/USE!CL$538,(1-CK$5)*USE!CL340)</f>
        <v>0</v>
      </c>
      <c r="CL39" s="5">
        <f>IF(USE!CM$538&lt;&gt;0,(1-CL$5)*USE!CM564/USE!CM$538,(1-CL$5)*USE!CM340)</f>
        <v>0</v>
      </c>
      <c r="CM39" s="5">
        <f>IF(USE!CN$538&lt;&gt;0,(1-CM$5)*USE!CN564/USE!CN$538,(1-CM$5)*USE!CN340)</f>
        <v>0</v>
      </c>
      <c r="CN39" s="5">
        <f>IF(USE!CO$538&lt;&gt;0,(1-CN$5)*USE!CO564/USE!CO$538,(1-CN$5)*USE!CO340)</f>
        <v>0</v>
      </c>
      <c r="CO39" s="5">
        <f>IF(USE!CP$538&lt;&gt;0,(1-CO$5)*USE!CP564/USE!CP$538,(1-CO$5)*USE!CP340)</f>
        <v>0</v>
      </c>
      <c r="CP39" s="5">
        <f>IF(USE!CQ$538&lt;&gt;0,(1-CP$5)*USE!CQ564/USE!CQ$538,(1-CP$5)*USE!CQ340)</f>
        <v>0</v>
      </c>
      <c r="CQ39" s="5">
        <f>IF(USE!CR$538&lt;&gt;0,(1-CQ$5)*USE!CR564/USE!CR$538,(1-CQ$5)*USE!CR340)</f>
        <v>0</v>
      </c>
      <c r="CR39" s="5">
        <f>IF(USE!CS$538&lt;&gt;0,(1-CR$5)*USE!CS564/USE!CS$538,(1-CR$5)*USE!CS340)</f>
        <v>0</v>
      </c>
      <c r="CS39" s="5">
        <f>IF(USE!CT$538&lt;&gt;0,(1-CS$5)*USE!CT564/USE!CT$538,(1-CS$5)*USE!CT340)</f>
        <v>0</v>
      </c>
      <c r="CT39" s="5">
        <f>IF(USE!CU$538&lt;&gt;0,(1-CT$5)*USE!CU564/USE!CU$538,(1-CT$5)*USE!CU340)</f>
        <v>0</v>
      </c>
      <c r="CU39" s="5">
        <f>IF(USE!CV$538&lt;&gt;0,(1-CU$5)*USE!CV564/USE!CV$538,(1-CU$5)*USE!CV340)</f>
        <v>0</v>
      </c>
      <c r="CV39" s="5">
        <f>IF(USE!CW$538&lt;&gt;0,(1-CV$5)*USE!CW564/USE!CW$538,(1-CV$5)*USE!CW340)</f>
        <v>0</v>
      </c>
      <c r="CW39" s="5">
        <f>IF(USE!CX$538&lt;&gt;0,(1-CW$5)*USE!CX564/USE!CX$538,(1-CW$5)*USE!CX340)</f>
        <v>0</v>
      </c>
      <c r="CX39" s="5">
        <f>IF(USE!CY$538&lt;&gt;0,(1-CX$5)*USE!CY564/USE!CY$538,(1-CX$5)*USE!CY340)</f>
        <v>0</v>
      </c>
      <c r="CY39" s="5">
        <f>IF(USE!CZ$538&lt;&gt;0,(1-CY$5)*USE!CZ564/USE!CZ$538,(1-CY$5)*USE!CZ340)</f>
        <v>0</v>
      </c>
      <c r="CZ39" s="5">
        <f>IF(USE!DA$538&lt;&gt;0,(1-CZ$5)*USE!DA564/USE!DA$538,(1-CZ$5)*USE!DA340)</f>
        <v>0</v>
      </c>
      <c r="DA39" s="5">
        <f>IF(USE!DB$538&lt;&gt;0,(1-DA$5)*USE!DB564/USE!DB$538,(1-DA$5)*USE!DB340)</f>
        <v>0</v>
      </c>
      <c r="DB39" s="5">
        <f>IF(USE!DC$538&lt;&gt;0,(1-DB$5)*USE!DC564/USE!DC$538,(1-DB$5)*USE!DC340)</f>
        <v>0</v>
      </c>
      <c r="DC39" s="5">
        <f>IF(USE!DD$538&lt;&gt;0,(1-DC$5)*USE!DD564/USE!DD$538,(1-DC$5)*USE!DD340)</f>
        <v>0</v>
      </c>
      <c r="DD39" s="3"/>
    </row>
    <row r="40" spans="1:108" x14ac:dyDescent="0.35">
      <c r="A40" s="3"/>
      <c r="B40" s="99" t="s">
        <v>3990</v>
      </c>
      <c r="C40" s="5" t="s">
        <v>199</v>
      </c>
      <c r="D40" s="5">
        <f>IF(USE!E$538&lt;&gt;0,(1-D$5)*USE!E565/USE!E$538,(1-D$5)*USE!E341)</f>
        <v>0</v>
      </c>
      <c r="E40" s="5">
        <f>IF(USE!F$538&lt;&gt;0,(1-E$5)*USE!F565/USE!F$538,(1-E$5)*USE!F341)</f>
        <v>0</v>
      </c>
      <c r="F40" s="5">
        <f>IF(USE!G$538&lt;&gt;0,(1-F$5)*USE!G565/USE!G$538,(1-F$5)*USE!G341)</f>
        <v>0</v>
      </c>
      <c r="G40" s="5">
        <f>IF(USE!H$538&lt;&gt;0,(1-G$5)*USE!H565/USE!H$538,(1-G$5)*USE!H341)</f>
        <v>0</v>
      </c>
      <c r="H40" s="5">
        <f>IF(USE!I$538&lt;&gt;0,(1-H$5)*USE!I565/USE!I$538,(1-H$5)*USE!I341)</f>
        <v>0</v>
      </c>
      <c r="I40" s="5">
        <f>IF(USE!J$538&lt;&gt;0,(1-I$5)*USE!J565/USE!J$538,(1-I$5)*USE!J341)</f>
        <v>0</v>
      </c>
      <c r="J40" s="5">
        <f>IF(USE!K$538&lt;&gt;0,(1-J$5)*USE!K565/USE!K$538,(1-J$5)*USE!K341)</f>
        <v>0</v>
      </c>
      <c r="K40" s="5">
        <f>IF(USE!L$538&lt;&gt;0,(1-K$5)*USE!L565/USE!L$538,(1-K$5)*USE!L341)</f>
        <v>0</v>
      </c>
      <c r="L40" s="5">
        <f>IF(USE!M$538&lt;&gt;0,(1-L$5)*USE!M565/USE!M$538,(1-L$5)*USE!M341)</f>
        <v>0</v>
      </c>
      <c r="M40" s="5">
        <f>IF(USE!N$538&lt;&gt;0,(1-M$5)*USE!N565/USE!N$538,(1-M$5)*USE!N341)</f>
        <v>0</v>
      </c>
      <c r="N40" s="5">
        <f>IF(USE!O$538&lt;&gt;0,(1-N$5)*USE!O565/USE!O$538,(1-N$5)*USE!O341)</f>
        <v>0</v>
      </c>
      <c r="O40" s="5">
        <f>IF(USE!P$538&lt;&gt;0,(1-O$5)*USE!P565/USE!P$538,(1-O$5)*USE!P341)</f>
        <v>0</v>
      </c>
      <c r="P40" s="5">
        <f>IF(USE!Q$538&lt;&gt;0,(1-P$5)*USE!Q565/USE!Q$538,(1-P$5)*USE!Q341)</f>
        <v>0</v>
      </c>
      <c r="Q40" s="5">
        <f>IF(USE!R$538&lt;&gt;0,(1-Q$5)*USE!R565/USE!R$538,(1-Q$5)*USE!R341)</f>
        <v>0</v>
      </c>
      <c r="R40" s="5">
        <f>IF(USE!S$538&lt;&gt;0,(1-R$5)*USE!S565/USE!S$538,(1-R$5)*USE!S341)</f>
        <v>0</v>
      </c>
      <c r="S40" s="5">
        <f>IF(USE!T$538&lt;&gt;0,(1-S$5)*USE!T565/USE!T$538,(1-S$5)*USE!T341)</f>
        <v>0</v>
      </c>
      <c r="T40" s="5">
        <f>IF(USE!U$538&lt;&gt;0,(1-T$5)*USE!U565/USE!U$538,(1-T$5)*USE!U341)</f>
        <v>0</v>
      </c>
      <c r="U40" s="5">
        <f>IF(USE!V$538&lt;&gt;0,(1-U$5)*USE!V565/USE!V$538,(1-U$5)*USE!V341)</f>
        <v>0</v>
      </c>
      <c r="V40" s="5">
        <f>IF(USE!W$538&lt;&gt;0,(1-V$5)*USE!W565/USE!W$538,(1-V$5)*USE!W341)</f>
        <v>0</v>
      </c>
      <c r="W40" s="5">
        <f>IF(USE!X$538&lt;&gt;0,(1-W$5)*USE!X565/USE!X$538,(1-W$5)*USE!X341)</f>
        <v>0</v>
      </c>
      <c r="X40" s="5">
        <f>IF(USE!Y$538&lt;&gt;0,(1-X$5)*USE!Y565/USE!Y$538,(1-X$5)*USE!Y341)</f>
        <v>0</v>
      </c>
      <c r="Y40" s="5">
        <f>IF(USE!Z$538&lt;&gt;0,(1-Y$5)*USE!Z565/USE!Z$538,(1-Y$5)*USE!Z341)</f>
        <v>0</v>
      </c>
      <c r="Z40" s="5">
        <f>IF(USE!AA$538&lt;&gt;0,(1-Z$5)*USE!AA565/USE!AA$538,(1-Z$5)*USE!AA341)</f>
        <v>0</v>
      </c>
      <c r="AA40" s="5">
        <f>IF(USE!AB$538&lt;&gt;0,(1-AA$5)*USE!AB565/USE!AB$538,(1-AA$5)*USE!AB341)</f>
        <v>9.4783867026952424E-3</v>
      </c>
      <c r="AB40" s="5">
        <f>IF(USE!AC$538&lt;&gt;0,(1-AB$5)*USE!AC565/USE!AC$538,(1-AB$5)*USE!AC341)</f>
        <v>0</v>
      </c>
      <c r="AC40" s="5">
        <f>IF(USE!AD$538&lt;&gt;0,(1-AC$5)*USE!AD565/USE!AD$538,(1-AC$5)*USE!AD341)</f>
        <v>0</v>
      </c>
      <c r="AD40" s="5">
        <f>IF(USE!AE$538&lt;&gt;0,(1-AD$5)*USE!AE565/USE!AE$538,(1-AD$5)*USE!AE341)</f>
        <v>0</v>
      </c>
      <c r="AE40" s="5">
        <f>IF(USE!AF$538&lt;&gt;0,(1-AE$5)*USE!AF565/USE!AF$538,(1-AE$5)*USE!AF341)</f>
        <v>0</v>
      </c>
      <c r="AF40" s="5">
        <f>IF(USE!AG$538&lt;&gt;0,(1-AF$5)*USE!AG565/USE!AG$538,(1-AF$5)*USE!AG341)</f>
        <v>0</v>
      </c>
      <c r="AG40" s="5">
        <f>IF(USE!AH$538&lt;&gt;0,(1-AG$5)*USE!AH565/USE!AH$538,(1-AG$5)*USE!AH341)</f>
        <v>0</v>
      </c>
      <c r="AH40" s="5">
        <f>IF(USE!AI$538&lt;&gt;0,(1-AH$5)*USE!AI565/USE!AI$538,(1-AH$5)*USE!AI341)</f>
        <v>0</v>
      </c>
      <c r="AI40" s="5">
        <f>IF(USE!AJ$538&lt;&gt;0,(1-AI$5)*USE!AJ565/USE!AJ$538,(1-AI$5)*USE!AJ341)</f>
        <v>0</v>
      </c>
      <c r="AJ40" s="5">
        <f>IF(USE!AK$538&lt;&gt;0,(1-AJ$5)*USE!AK565/USE!AK$538,(1-AJ$5)*USE!AK341)</f>
        <v>0</v>
      </c>
      <c r="AK40" s="5">
        <f>IF(USE!AL$538&lt;&gt;0,(1-AK$5)*USE!AL565/USE!AL$538,(1-AK$5)*USE!AL341)</f>
        <v>0</v>
      </c>
      <c r="AL40" s="5">
        <f>IF(USE!AM$538&lt;&gt;0,(1-AL$5)*USE!AM565/USE!AM$538,(1-AL$5)*USE!AM341)</f>
        <v>0</v>
      </c>
      <c r="AM40" s="5">
        <f>IF(USE!AN$538&lt;&gt;0,(1-AM$5)*USE!AN565/USE!AN$538,(1-AM$5)*USE!AN341)</f>
        <v>0</v>
      </c>
      <c r="AN40" s="5">
        <f>IF(USE!AO$538&lt;&gt;0,(1-AN$5)*USE!AO565/USE!AO$538,(1-AN$5)*USE!AO341)</f>
        <v>0</v>
      </c>
      <c r="AO40" s="5">
        <f>IF(USE!AP$538&lt;&gt;0,(1-AO$5)*USE!AP565/USE!AP$538,(1-AO$5)*USE!AP341)</f>
        <v>0</v>
      </c>
      <c r="AP40" s="5">
        <f>IF(USE!AQ$538&lt;&gt;0,(1-AP$5)*USE!AQ565/USE!AQ$538,(1-AP$5)*USE!AQ341)</f>
        <v>0</v>
      </c>
      <c r="AQ40" s="5">
        <f>IF(USE!AR$538&lt;&gt;0,(1-AQ$5)*USE!AR565/USE!AR$538,(1-AQ$5)*USE!AR341)</f>
        <v>0</v>
      </c>
      <c r="AR40" s="5">
        <f>IF(USE!AS$538&lt;&gt;0,(1-AR$5)*USE!AS565/USE!AS$538,(1-AR$5)*USE!AS341)</f>
        <v>0</v>
      </c>
      <c r="AS40" s="5">
        <f>IF(USE!AT$538&lt;&gt;0,(1-AS$5)*USE!AT565/USE!AT$538,(1-AS$5)*USE!AT341)</f>
        <v>0</v>
      </c>
      <c r="AT40" s="5">
        <f>IF(USE!AU$538&lt;&gt;0,(1-AT$5)*USE!AU565/USE!AU$538,(1-AT$5)*USE!AU341)</f>
        <v>0</v>
      </c>
      <c r="AU40" s="5">
        <f>IF(USE!AV$538&lt;&gt;0,(1-AU$5)*USE!AV565/USE!AV$538,(1-AU$5)*USE!AV341)</f>
        <v>0</v>
      </c>
      <c r="AV40" s="5">
        <f>IF(USE!AW$538&lt;&gt;0,(1-AV$5)*USE!AW565/USE!AW$538,(1-AV$5)*USE!AW341)</f>
        <v>0</v>
      </c>
      <c r="AW40" s="5">
        <f>IF(USE!AX$538&lt;&gt;0,(1-AW$5)*USE!AX565/USE!AX$538,(1-AW$5)*USE!AX341)</f>
        <v>0</v>
      </c>
      <c r="AX40" s="5">
        <f>IF(USE!AY$538&lt;&gt;0,(1-AX$5)*USE!AY565/USE!AY$538,(1-AX$5)*USE!AY341)</f>
        <v>0</v>
      </c>
      <c r="AY40" s="5">
        <f>IF(USE!AZ$538&lt;&gt;0,(1-AY$5)*USE!AZ565/USE!AZ$538,(1-AY$5)*USE!AZ341)</f>
        <v>0</v>
      </c>
      <c r="AZ40" s="5">
        <f>IF(USE!BA$538&lt;&gt;0,(1-AZ$5)*USE!BA565/USE!BA$538,(1-AZ$5)*USE!BA341)</f>
        <v>0</v>
      </c>
      <c r="BA40" s="5">
        <f>IF(USE!BB$538&lt;&gt;0,(1-BA$5)*USE!BB565/USE!BB$538,(1-BA$5)*USE!BB341)</f>
        <v>0</v>
      </c>
      <c r="BB40" s="5">
        <f>IF(USE!BC$538&lt;&gt;0,(1-BB$5)*USE!BC565/USE!BC$538,(1-BB$5)*USE!BC341)</f>
        <v>0</v>
      </c>
      <c r="BC40" s="5">
        <f>IF(USE!BD$538&lt;&gt;0,(1-BC$5)*USE!BD565/USE!BD$538,(1-BC$5)*USE!BD341)</f>
        <v>0</v>
      </c>
      <c r="BD40" s="5">
        <f>IF(USE!BE$538&lt;&gt;0,(1-BD$5)*USE!BE565/USE!BE$538,(1-BD$5)*USE!BE341)</f>
        <v>0</v>
      </c>
      <c r="BE40" s="5">
        <f>IF(USE!BF$538&lt;&gt;0,(1-BE$5)*USE!BF565/USE!BF$538,(1-BE$5)*USE!BF341)</f>
        <v>0</v>
      </c>
      <c r="BF40" s="5">
        <f>IF(USE!BG$538&lt;&gt;0,(1-BF$5)*USE!BG565/USE!BG$538,(1-BF$5)*USE!BG341)</f>
        <v>0</v>
      </c>
      <c r="BG40" s="5">
        <f>IF(USE!BH$538&lt;&gt;0,(1-BG$5)*USE!BH565/USE!BH$538,(1-BG$5)*USE!BH341)</f>
        <v>0</v>
      </c>
      <c r="BH40" s="5">
        <f>IF(USE!BI$538&lt;&gt;0,(1-BH$5)*USE!BI565/USE!BI$538,(1-BH$5)*USE!BI341)</f>
        <v>0</v>
      </c>
      <c r="BI40" s="5">
        <f>IF(USE!BJ$538&lt;&gt;0,(1-BI$5)*USE!BJ565/USE!BJ$538,(1-BI$5)*USE!BJ341)</f>
        <v>0</v>
      </c>
      <c r="BJ40" s="5">
        <f>IF(USE!BK$538&lt;&gt;0,(1-BJ$5)*USE!BK565/USE!BK$538,(1-BJ$5)*USE!BK341)</f>
        <v>0</v>
      </c>
      <c r="BK40" s="5">
        <f>IF(USE!BL$538&lt;&gt;0,(1-BK$5)*USE!BL565/USE!BL$538,(1-BK$5)*USE!BL341)</f>
        <v>0</v>
      </c>
      <c r="BL40" s="5">
        <f>IF(USE!BM$538&lt;&gt;0,(1-BL$5)*USE!BM565/USE!BM$538,(1-BL$5)*USE!BM341)</f>
        <v>0</v>
      </c>
      <c r="BM40" s="5">
        <f>IF(USE!BN$538&lt;&gt;0,(1-BM$5)*USE!BN565/USE!BN$538,(1-BM$5)*USE!BN341)</f>
        <v>0</v>
      </c>
      <c r="BN40" s="5">
        <f>IF(USE!BO$538&lt;&gt;0,(1-BN$5)*USE!BO565/USE!BO$538,(1-BN$5)*USE!BO341)</f>
        <v>0</v>
      </c>
      <c r="BO40" s="5">
        <f>IF(USE!BP$538&lt;&gt;0,(1-BO$5)*USE!BP565/USE!BP$538,(1-BO$5)*USE!BP341)</f>
        <v>0</v>
      </c>
      <c r="BP40" s="5">
        <f>IF(USE!BQ$538&lt;&gt;0,(1-BP$5)*USE!BQ565/USE!BQ$538,(1-BP$5)*USE!BQ341)</f>
        <v>0</v>
      </c>
      <c r="BQ40" s="5">
        <f>IF(USE!BR$538&lt;&gt;0,(1-BQ$5)*USE!BR565/USE!BR$538,(1-BQ$5)*USE!BR341)</f>
        <v>0</v>
      </c>
      <c r="BR40" s="5">
        <f>IF(USE!BS$538&lt;&gt;0,(1-BR$5)*USE!BS565/USE!BS$538,(1-BR$5)*USE!BS341)</f>
        <v>0</v>
      </c>
      <c r="BS40" s="5">
        <f>IF(USE!BT$538&lt;&gt;0,(1-BS$5)*USE!BT565/USE!BT$538,(1-BS$5)*USE!BT341)</f>
        <v>0</v>
      </c>
      <c r="BT40" s="5">
        <f>IF(USE!BU$538&lt;&gt;0,(1-BT$5)*USE!BU565/USE!BU$538,(1-BT$5)*USE!BU341)</f>
        <v>0</v>
      </c>
      <c r="BU40" s="5">
        <f>IF(USE!BV$538&lt;&gt;0,(1-BU$5)*USE!BV565/USE!BV$538,(1-BU$5)*USE!BV341)</f>
        <v>0</v>
      </c>
      <c r="BV40" s="5">
        <f>IF(USE!BW$538&lt;&gt;0,(1-BV$5)*USE!BW565/USE!BW$538,(1-BV$5)*USE!BW341)</f>
        <v>0</v>
      </c>
      <c r="BW40" s="5">
        <f>IF(USE!BX$538&lt;&gt;0,(1-BW$5)*USE!BX565/USE!BX$538,(1-BW$5)*USE!BX341)</f>
        <v>0</v>
      </c>
      <c r="BX40" s="5">
        <f>IF(USE!BY$538&lt;&gt;0,(1-BX$5)*USE!BY565/USE!BY$538,(1-BX$5)*USE!BY341)</f>
        <v>0</v>
      </c>
      <c r="BY40" s="5">
        <f>IF(USE!BZ$538&lt;&gt;0,(1-BY$5)*USE!BZ565/USE!BZ$538,(1-BY$5)*USE!BZ341)</f>
        <v>0</v>
      </c>
      <c r="BZ40" s="5">
        <f>IF(USE!CA$538&lt;&gt;0,(1-BZ$5)*USE!CA565/USE!CA$538,(1-BZ$5)*USE!CA341)</f>
        <v>0</v>
      </c>
      <c r="CA40" s="5">
        <f>IF(USE!CB$538&lt;&gt;0,(1-CA$5)*USE!CB565/USE!CB$538,(1-CA$5)*USE!CB341)</f>
        <v>0</v>
      </c>
      <c r="CB40" s="5">
        <f>IF(USE!CC$538&lt;&gt;0,(1-CB$5)*USE!CC565/USE!CC$538,(1-CB$5)*USE!CC341)</f>
        <v>0</v>
      </c>
      <c r="CC40" s="5">
        <f>IF(USE!CD$538&lt;&gt;0,(1-CC$5)*USE!CD565/USE!CD$538,(1-CC$5)*USE!CD341)</f>
        <v>0</v>
      </c>
      <c r="CD40" s="5">
        <f>IF(USE!CE$538&lt;&gt;0,(1-CD$5)*USE!CE565/USE!CE$538,(1-CD$5)*USE!CE341)</f>
        <v>0</v>
      </c>
      <c r="CE40" s="5">
        <f>IF(USE!CF$538&lt;&gt;0,(1-CE$5)*USE!CF565/USE!CF$538,(1-CE$5)*USE!CF341)</f>
        <v>0</v>
      </c>
      <c r="CF40" s="5">
        <f>IF(USE!CG$538&lt;&gt;0,(1-CF$5)*USE!CG565/USE!CG$538,(1-CF$5)*USE!CG341)</f>
        <v>0</v>
      </c>
      <c r="CG40" s="5">
        <f>IF(USE!CH$538&lt;&gt;0,(1-CG$5)*USE!CH565/USE!CH$538,(1-CG$5)*USE!CH341)</f>
        <v>0</v>
      </c>
      <c r="CH40" s="5">
        <f>IF(USE!CI$538&lt;&gt;0,(1-CH$5)*USE!CI565/USE!CI$538,(1-CH$5)*USE!CI341)</f>
        <v>0</v>
      </c>
      <c r="CI40" s="5">
        <f>IF(USE!CJ$538&lt;&gt;0,(1-CI$5)*USE!CJ565/USE!CJ$538,(1-CI$5)*USE!CJ341)</f>
        <v>0</v>
      </c>
      <c r="CJ40" s="5">
        <f>IF(USE!CK$538&lt;&gt;0,(1-CJ$5)*USE!CK565/USE!CK$538,(1-CJ$5)*USE!CK341)</f>
        <v>0</v>
      </c>
      <c r="CK40" s="5">
        <f>IF(USE!CL$538&lt;&gt;0,(1-CK$5)*USE!CL565/USE!CL$538,(1-CK$5)*USE!CL341)</f>
        <v>0</v>
      </c>
      <c r="CL40" s="5">
        <f>IF(USE!CM$538&lt;&gt;0,(1-CL$5)*USE!CM565/USE!CM$538,(1-CL$5)*USE!CM341)</f>
        <v>0</v>
      </c>
      <c r="CM40" s="5">
        <f>IF(USE!CN$538&lt;&gt;0,(1-CM$5)*USE!CN565/USE!CN$538,(1-CM$5)*USE!CN341)</f>
        <v>0</v>
      </c>
      <c r="CN40" s="5">
        <f>IF(USE!CO$538&lt;&gt;0,(1-CN$5)*USE!CO565/USE!CO$538,(1-CN$5)*USE!CO341)</f>
        <v>0</v>
      </c>
      <c r="CO40" s="5">
        <f>IF(USE!CP$538&lt;&gt;0,(1-CO$5)*USE!CP565/USE!CP$538,(1-CO$5)*USE!CP341)</f>
        <v>0</v>
      </c>
      <c r="CP40" s="5">
        <f>IF(USE!CQ$538&lt;&gt;0,(1-CP$5)*USE!CQ565/USE!CQ$538,(1-CP$5)*USE!CQ341)</f>
        <v>0</v>
      </c>
      <c r="CQ40" s="5">
        <f>IF(USE!CR$538&lt;&gt;0,(1-CQ$5)*USE!CR565/USE!CR$538,(1-CQ$5)*USE!CR341)</f>
        <v>0</v>
      </c>
      <c r="CR40" s="5">
        <f>IF(USE!CS$538&lt;&gt;0,(1-CR$5)*USE!CS565/USE!CS$538,(1-CR$5)*USE!CS341)</f>
        <v>0</v>
      </c>
      <c r="CS40" s="5">
        <f>IF(USE!CT$538&lt;&gt;0,(1-CS$5)*USE!CT565/USE!CT$538,(1-CS$5)*USE!CT341)</f>
        <v>0</v>
      </c>
      <c r="CT40" s="5">
        <f>IF(USE!CU$538&lt;&gt;0,(1-CT$5)*USE!CU565/USE!CU$538,(1-CT$5)*USE!CU341)</f>
        <v>0</v>
      </c>
      <c r="CU40" s="5">
        <f>IF(USE!CV$538&lt;&gt;0,(1-CU$5)*USE!CV565/USE!CV$538,(1-CU$5)*USE!CV341)</f>
        <v>0</v>
      </c>
      <c r="CV40" s="5">
        <f>IF(USE!CW$538&lt;&gt;0,(1-CV$5)*USE!CW565/USE!CW$538,(1-CV$5)*USE!CW341)</f>
        <v>0</v>
      </c>
      <c r="CW40" s="5">
        <f>IF(USE!CX$538&lt;&gt;0,(1-CW$5)*USE!CX565/USE!CX$538,(1-CW$5)*USE!CX341)</f>
        <v>0</v>
      </c>
      <c r="CX40" s="5">
        <f>IF(USE!CY$538&lt;&gt;0,(1-CX$5)*USE!CY565/USE!CY$538,(1-CX$5)*USE!CY341)</f>
        <v>0</v>
      </c>
      <c r="CY40" s="5">
        <f>IF(USE!CZ$538&lt;&gt;0,(1-CY$5)*USE!CZ565/USE!CZ$538,(1-CY$5)*USE!CZ341)</f>
        <v>0</v>
      </c>
      <c r="CZ40" s="5">
        <f>IF(USE!DA$538&lt;&gt;0,(1-CZ$5)*USE!DA565/USE!DA$538,(1-CZ$5)*USE!DA341)</f>
        <v>0</v>
      </c>
      <c r="DA40" s="5">
        <f>IF(USE!DB$538&lt;&gt;0,(1-DA$5)*USE!DB565/USE!DB$538,(1-DA$5)*USE!DB341)</f>
        <v>0</v>
      </c>
      <c r="DB40" s="5">
        <f>IF(USE!DC$538&lt;&gt;0,(1-DB$5)*USE!DC565/USE!DC$538,(1-DB$5)*USE!DC341)</f>
        <v>0</v>
      </c>
      <c r="DC40" s="5">
        <f>IF(USE!DD$538&lt;&gt;0,(1-DC$5)*USE!DD565/USE!DD$538,(1-DC$5)*USE!DD341)</f>
        <v>0</v>
      </c>
      <c r="DD40" s="3"/>
    </row>
    <row r="41" spans="1:108" x14ac:dyDescent="0.35">
      <c r="A41" s="3"/>
      <c r="B41" s="99" t="s">
        <v>3991</v>
      </c>
      <c r="C41" s="5" t="s">
        <v>116</v>
      </c>
      <c r="D41" s="5">
        <f>IF(USE!E$538&lt;&gt;0,(1-D$5)*USE!E566/USE!E$538,(1-D$5)*USE!E342)</f>
        <v>0</v>
      </c>
      <c r="E41" s="5">
        <f>IF(USE!F$538&lt;&gt;0,(1-E$5)*USE!F566/USE!F$538,(1-E$5)*USE!F342)</f>
        <v>0</v>
      </c>
      <c r="F41" s="5">
        <f>IF(USE!G$538&lt;&gt;0,(1-F$5)*USE!G566/USE!G$538,(1-F$5)*USE!G342)</f>
        <v>0</v>
      </c>
      <c r="G41" s="5">
        <f>IF(USE!H$538&lt;&gt;0,(1-G$5)*USE!H566/USE!H$538,(1-G$5)*USE!H342)</f>
        <v>0</v>
      </c>
      <c r="H41" s="5">
        <f>IF(USE!I$538&lt;&gt;0,(1-H$5)*USE!I566/USE!I$538,(1-H$5)*USE!I342)</f>
        <v>0</v>
      </c>
      <c r="I41" s="5">
        <f>IF(USE!J$538&lt;&gt;0,(1-I$5)*USE!J566/USE!J$538,(1-I$5)*USE!J342)</f>
        <v>0</v>
      </c>
      <c r="J41" s="5">
        <f>IF(USE!K$538&lt;&gt;0,(1-J$5)*USE!K566/USE!K$538,(1-J$5)*USE!K342)</f>
        <v>0</v>
      </c>
      <c r="K41" s="5">
        <f>IF(USE!L$538&lt;&gt;0,(1-K$5)*USE!L566/USE!L$538,(1-K$5)*USE!L342)</f>
        <v>0</v>
      </c>
      <c r="L41" s="5">
        <f>IF(USE!M$538&lt;&gt;0,(1-L$5)*USE!M566/USE!M$538,(1-L$5)*USE!M342)</f>
        <v>0</v>
      </c>
      <c r="M41" s="5">
        <f>IF(USE!N$538&lt;&gt;0,(1-M$5)*USE!N566/USE!N$538,(1-M$5)*USE!N342)</f>
        <v>0</v>
      </c>
      <c r="N41" s="5">
        <f>IF(USE!O$538&lt;&gt;0,(1-N$5)*USE!O566/USE!O$538,(1-N$5)*USE!O342)</f>
        <v>0</v>
      </c>
      <c r="O41" s="5">
        <f>IF(USE!P$538&lt;&gt;0,(1-O$5)*USE!P566/USE!P$538,(1-O$5)*USE!P342)</f>
        <v>0</v>
      </c>
      <c r="P41" s="5">
        <f>IF(USE!Q$538&lt;&gt;0,(1-P$5)*USE!Q566/USE!Q$538,(1-P$5)*USE!Q342)</f>
        <v>0</v>
      </c>
      <c r="Q41" s="5">
        <f>IF(USE!R$538&lt;&gt;0,(1-Q$5)*USE!R566/USE!R$538,(1-Q$5)*USE!R342)</f>
        <v>0</v>
      </c>
      <c r="R41" s="5">
        <f>IF(USE!S$538&lt;&gt;0,(1-R$5)*USE!S566/USE!S$538,(1-R$5)*USE!S342)</f>
        <v>0</v>
      </c>
      <c r="S41" s="5">
        <f>IF(USE!T$538&lt;&gt;0,(1-S$5)*USE!T566/USE!T$538,(1-S$5)*USE!T342)</f>
        <v>0</v>
      </c>
      <c r="T41" s="5">
        <f>IF(USE!U$538&lt;&gt;0,(1-T$5)*USE!U566/USE!U$538,(1-T$5)*USE!U342)</f>
        <v>0</v>
      </c>
      <c r="U41" s="5">
        <f>IF(USE!V$538&lt;&gt;0,(1-U$5)*USE!V566/USE!V$538,(1-U$5)*USE!V342)</f>
        <v>0</v>
      </c>
      <c r="V41" s="5">
        <f>IF(USE!W$538&lt;&gt;0,(1-V$5)*USE!W566/USE!W$538,(1-V$5)*USE!W342)</f>
        <v>0</v>
      </c>
      <c r="W41" s="5">
        <f>IF(USE!X$538&lt;&gt;0,(1-W$5)*USE!X566/USE!X$538,(1-W$5)*USE!X342)</f>
        <v>2.23231133466225E-2</v>
      </c>
      <c r="X41" s="5">
        <f>IF(USE!Y$538&lt;&gt;0,(1-X$5)*USE!Y566/USE!Y$538,(1-X$5)*USE!Y342)</f>
        <v>3.2215385074118232E-2</v>
      </c>
      <c r="Y41" s="5">
        <f>IF(USE!Z$538&lt;&gt;0,(1-Y$5)*USE!Z566/USE!Z$538,(1-Y$5)*USE!Z342)</f>
        <v>0</v>
      </c>
      <c r="Z41" s="5">
        <f>IF(USE!AA$538&lt;&gt;0,(1-Z$5)*USE!AA566/USE!AA$538,(1-Z$5)*USE!AA342)</f>
        <v>0</v>
      </c>
      <c r="AA41" s="5">
        <f>IF(USE!AB$538&lt;&gt;0,(1-AA$5)*USE!AB566/USE!AB$538,(1-AA$5)*USE!AB342)</f>
        <v>0</v>
      </c>
      <c r="AB41" s="5">
        <f>IF(USE!AC$538&lt;&gt;0,(1-AB$5)*USE!AC566/USE!AC$538,(1-AB$5)*USE!AC342)</f>
        <v>9.4783867026952424E-3</v>
      </c>
      <c r="AC41" s="5">
        <f>IF(USE!AD$538&lt;&gt;0,(1-AC$5)*USE!AD566/USE!AD$538,(1-AC$5)*USE!AD342)</f>
        <v>5.9904775374857305E-3</v>
      </c>
      <c r="AD41" s="5">
        <f>IF(USE!AE$538&lt;&gt;0,(1-AD$5)*USE!AE566/USE!AE$538,(1-AD$5)*USE!AE342)</f>
        <v>5.9904775374857305E-3</v>
      </c>
      <c r="AE41" s="5">
        <f>IF(USE!AF$538&lt;&gt;0,(1-AE$5)*USE!AF566/USE!AF$538,(1-AE$5)*USE!AF342)</f>
        <v>5.9904775374857305E-3</v>
      </c>
      <c r="AF41" s="5">
        <f>IF(USE!AG$538&lt;&gt;0,(1-AF$5)*USE!AG566/USE!AG$538,(1-AF$5)*USE!AG342)</f>
        <v>5.9904775374857305E-3</v>
      </c>
      <c r="AG41" s="5">
        <f>IF(USE!AH$538&lt;&gt;0,(1-AG$5)*USE!AH566/USE!AH$538,(1-AG$5)*USE!AH342)</f>
        <v>0</v>
      </c>
      <c r="AH41" s="5">
        <f>IF(USE!AI$538&lt;&gt;0,(1-AH$5)*USE!AI566/USE!AI$538,(1-AH$5)*USE!AI342)</f>
        <v>0</v>
      </c>
      <c r="AI41" s="5">
        <f>IF(USE!AJ$538&lt;&gt;0,(1-AI$5)*USE!AJ566/USE!AJ$538,(1-AI$5)*USE!AJ342)</f>
        <v>0</v>
      </c>
      <c r="AJ41" s="5">
        <f>IF(USE!AK$538&lt;&gt;0,(1-AJ$5)*USE!AK566/USE!AK$538,(1-AJ$5)*USE!AK342)</f>
        <v>0</v>
      </c>
      <c r="AK41" s="5">
        <f>IF(USE!AL$538&lt;&gt;0,(1-AK$5)*USE!AL566/USE!AL$538,(1-AK$5)*USE!AL342)</f>
        <v>0</v>
      </c>
      <c r="AL41" s="5">
        <f>IF(USE!AM$538&lt;&gt;0,(1-AL$5)*USE!AM566/USE!AM$538,(1-AL$5)*USE!AM342)</f>
        <v>0</v>
      </c>
      <c r="AM41" s="5">
        <f>IF(USE!AN$538&lt;&gt;0,(1-AM$5)*USE!AN566/USE!AN$538,(1-AM$5)*USE!AN342)</f>
        <v>0</v>
      </c>
      <c r="AN41" s="5">
        <f>IF(USE!AO$538&lt;&gt;0,(1-AN$5)*USE!AO566/USE!AO$538,(1-AN$5)*USE!AO342)</f>
        <v>0</v>
      </c>
      <c r="AO41" s="5">
        <f>IF(USE!AP$538&lt;&gt;0,(1-AO$5)*USE!AP566/USE!AP$538,(1-AO$5)*USE!AP342)</f>
        <v>0</v>
      </c>
      <c r="AP41" s="5">
        <f>IF(USE!AQ$538&lt;&gt;0,(1-AP$5)*USE!AQ566/USE!AQ$538,(1-AP$5)*USE!AQ342)</f>
        <v>0</v>
      </c>
      <c r="AQ41" s="5">
        <f>IF(USE!AR$538&lt;&gt;0,(1-AQ$5)*USE!AR566/USE!AR$538,(1-AQ$5)*USE!AR342)</f>
        <v>0</v>
      </c>
      <c r="AR41" s="5">
        <f>IF(USE!AS$538&lt;&gt;0,(1-AR$5)*USE!AS566/USE!AS$538,(1-AR$5)*USE!AS342)</f>
        <v>0</v>
      </c>
      <c r="AS41" s="5">
        <f>IF(USE!AT$538&lt;&gt;0,(1-AS$5)*USE!AT566/USE!AT$538,(1-AS$5)*USE!AT342)</f>
        <v>0</v>
      </c>
      <c r="AT41" s="5">
        <f>IF(USE!AU$538&lt;&gt;0,(1-AT$5)*USE!AU566/USE!AU$538,(1-AT$5)*USE!AU342)</f>
        <v>0</v>
      </c>
      <c r="AU41" s="5">
        <f>IF(USE!AV$538&lt;&gt;0,(1-AU$5)*USE!AV566/USE!AV$538,(1-AU$5)*USE!AV342)</f>
        <v>0</v>
      </c>
      <c r="AV41" s="5">
        <f>IF(USE!AW$538&lt;&gt;0,(1-AV$5)*USE!AW566/USE!AW$538,(1-AV$5)*USE!AW342)</f>
        <v>0</v>
      </c>
      <c r="AW41" s="5">
        <f>IF(USE!AX$538&lt;&gt;0,(1-AW$5)*USE!AX566/USE!AX$538,(1-AW$5)*USE!AX342)</f>
        <v>0</v>
      </c>
      <c r="AX41" s="5">
        <f>IF(USE!AY$538&lt;&gt;0,(1-AX$5)*USE!AY566/USE!AY$538,(1-AX$5)*USE!AY342)</f>
        <v>0</v>
      </c>
      <c r="AY41" s="5">
        <f>IF(USE!AZ$538&lt;&gt;0,(1-AY$5)*USE!AZ566/USE!AZ$538,(1-AY$5)*USE!AZ342)</f>
        <v>0</v>
      </c>
      <c r="AZ41" s="5">
        <f>IF(USE!BA$538&lt;&gt;0,(1-AZ$5)*USE!BA566/USE!BA$538,(1-AZ$5)*USE!BA342)</f>
        <v>0</v>
      </c>
      <c r="BA41" s="5">
        <f>IF(USE!BB$538&lt;&gt;0,(1-BA$5)*USE!BB566/USE!BB$538,(1-BA$5)*USE!BB342)</f>
        <v>0</v>
      </c>
      <c r="BB41" s="5">
        <f>IF(USE!BC$538&lt;&gt;0,(1-BB$5)*USE!BC566/USE!BC$538,(1-BB$5)*USE!BC342)</f>
        <v>0</v>
      </c>
      <c r="BC41" s="5">
        <f>IF(USE!BD$538&lt;&gt;0,(1-BC$5)*USE!BD566/USE!BD$538,(1-BC$5)*USE!BD342)</f>
        <v>0</v>
      </c>
      <c r="BD41" s="5">
        <f>IF(USE!BE$538&lt;&gt;0,(1-BD$5)*USE!BE566/USE!BE$538,(1-BD$5)*USE!BE342)</f>
        <v>0</v>
      </c>
      <c r="BE41" s="5">
        <f>IF(USE!BF$538&lt;&gt;0,(1-BE$5)*USE!BF566/USE!BF$538,(1-BE$5)*USE!BF342)</f>
        <v>0</v>
      </c>
      <c r="BF41" s="5">
        <f>IF(USE!BG$538&lt;&gt;0,(1-BF$5)*USE!BG566/USE!BG$538,(1-BF$5)*USE!BG342)</f>
        <v>0</v>
      </c>
      <c r="BG41" s="5">
        <f>IF(USE!BH$538&lt;&gt;0,(1-BG$5)*USE!BH566/USE!BH$538,(1-BG$5)*USE!BH342)</f>
        <v>0</v>
      </c>
      <c r="BH41" s="5">
        <f>IF(USE!BI$538&lt;&gt;0,(1-BH$5)*USE!BI566/USE!BI$538,(1-BH$5)*USE!BI342)</f>
        <v>0</v>
      </c>
      <c r="BI41" s="5">
        <f>IF(USE!BJ$538&lt;&gt;0,(1-BI$5)*USE!BJ566/USE!BJ$538,(1-BI$5)*USE!BJ342)</f>
        <v>0</v>
      </c>
      <c r="BJ41" s="5">
        <f>IF(USE!BK$538&lt;&gt;0,(1-BJ$5)*USE!BK566/USE!BK$538,(1-BJ$5)*USE!BK342)</f>
        <v>0</v>
      </c>
      <c r="BK41" s="5">
        <f>IF(USE!BL$538&lt;&gt;0,(1-BK$5)*USE!BL566/USE!BL$538,(1-BK$5)*USE!BL342)</f>
        <v>0</v>
      </c>
      <c r="BL41" s="5">
        <f>IF(USE!BM$538&lt;&gt;0,(1-BL$5)*USE!BM566/USE!BM$538,(1-BL$5)*USE!BM342)</f>
        <v>0</v>
      </c>
      <c r="BM41" s="5">
        <f>IF(USE!BN$538&lt;&gt;0,(1-BM$5)*USE!BN566/USE!BN$538,(1-BM$5)*USE!BN342)</f>
        <v>0</v>
      </c>
      <c r="BN41" s="5">
        <f>IF(USE!BO$538&lt;&gt;0,(1-BN$5)*USE!BO566/USE!BO$538,(1-BN$5)*USE!BO342)</f>
        <v>0</v>
      </c>
      <c r="BO41" s="5">
        <f>IF(USE!BP$538&lt;&gt;0,(1-BO$5)*USE!BP566/USE!BP$538,(1-BO$5)*USE!BP342)</f>
        <v>0</v>
      </c>
      <c r="BP41" s="5">
        <f>IF(USE!BQ$538&lt;&gt;0,(1-BP$5)*USE!BQ566/USE!BQ$538,(1-BP$5)*USE!BQ342)</f>
        <v>0</v>
      </c>
      <c r="BQ41" s="5">
        <f>IF(USE!BR$538&lt;&gt;0,(1-BQ$5)*USE!BR566/USE!BR$538,(1-BQ$5)*USE!BR342)</f>
        <v>0</v>
      </c>
      <c r="BR41" s="5">
        <f>IF(USE!BS$538&lt;&gt;0,(1-BR$5)*USE!BS566/USE!BS$538,(1-BR$5)*USE!BS342)</f>
        <v>0</v>
      </c>
      <c r="BS41" s="5">
        <f>IF(USE!BT$538&lt;&gt;0,(1-BS$5)*USE!BT566/USE!BT$538,(1-BS$5)*USE!BT342)</f>
        <v>0</v>
      </c>
      <c r="BT41" s="5">
        <f>IF(USE!BU$538&lt;&gt;0,(1-BT$5)*USE!BU566/USE!BU$538,(1-BT$5)*USE!BU342)</f>
        <v>0</v>
      </c>
      <c r="BU41" s="5">
        <f>IF(USE!BV$538&lt;&gt;0,(1-BU$5)*USE!BV566/USE!BV$538,(1-BU$5)*USE!BV342)</f>
        <v>0</v>
      </c>
      <c r="BV41" s="5">
        <f>IF(USE!BW$538&lt;&gt;0,(1-BV$5)*USE!BW566/USE!BW$538,(1-BV$5)*USE!BW342)</f>
        <v>0</v>
      </c>
      <c r="BW41" s="5">
        <f>IF(USE!BX$538&lt;&gt;0,(1-BW$5)*USE!BX566/USE!BX$538,(1-BW$5)*USE!BX342)</f>
        <v>0</v>
      </c>
      <c r="BX41" s="5">
        <f>IF(USE!BY$538&lt;&gt;0,(1-BX$5)*USE!BY566/USE!BY$538,(1-BX$5)*USE!BY342)</f>
        <v>0</v>
      </c>
      <c r="BY41" s="5">
        <f>IF(USE!BZ$538&lt;&gt;0,(1-BY$5)*USE!BZ566/USE!BZ$538,(1-BY$5)*USE!BZ342)</f>
        <v>0</v>
      </c>
      <c r="BZ41" s="5">
        <f>IF(USE!CA$538&lt;&gt;0,(1-BZ$5)*USE!CA566/USE!CA$538,(1-BZ$5)*USE!CA342)</f>
        <v>0</v>
      </c>
      <c r="CA41" s="5">
        <f>IF(USE!CB$538&lt;&gt;0,(1-CA$5)*USE!CB566/USE!CB$538,(1-CA$5)*USE!CB342)</f>
        <v>0</v>
      </c>
      <c r="CB41" s="5">
        <f>IF(USE!CC$538&lt;&gt;0,(1-CB$5)*USE!CC566/USE!CC$538,(1-CB$5)*USE!CC342)</f>
        <v>0</v>
      </c>
      <c r="CC41" s="5">
        <f>IF(USE!CD$538&lt;&gt;0,(1-CC$5)*USE!CD566/USE!CD$538,(1-CC$5)*USE!CD342)</f>
        <v>0</v>
      </c>
      <c r="CD41" s="5">
        <f>IF(USE!CE$538&lt;&gt;0,(1-CD$5)*USE!CE566/USE!CE$538,(1-CD$5)*USE!CE342)</f>
        <v>0</v>
      </c>
      <c r="CE41" s="5">
        <f>IF(USE!CF$538&lt;&gt;0,(1-CE$5)*USE!CF566/USE!CF$538,(1-CE$5)*USE!CF342)</f>
        <v>0</v>
      </c>
      <c r="CF41" s="5">
        <f>IF(USE!CG$538&lt;&gt;0,(1-CF$5)*USE!CG566/USE!CG$538,(1-CF$5)*USE!CG342)</f>
        <v>0</v>
      </c>
      <c r="CG41" s="5">
        <f>IF(USE!CH$538&lt;&gt;0,(1-CG$5)*USE!CH566/USE!CH$538,(1-CG$5)*USE!CH342)</f>
        <v>9.722796252573698E-5</v>
      </c>
      <c r="CH41" s="5">
        <f>IF(USE!CI$538&lt;&gt;0,(1-CH$5)*USE!CI566/USE!CI$538,(1-CH$5)*USE!CI342)</f>
        <v>0</v>
      </c>
      <c r="CI41" s="5">
        <f>IF(USE!CJ$538&lt;&gt;0,(1-CI$5)*USE!CJ566/USE!CJ$538,(1-CI$5)*USE!CJ342)</f>
        <v>0</v>
      </c>
      <c r="CJ41" s="5">
        <f>IF(USE!CK$538&lt;&gt;0,(1-CJ$5)*USE!CK566/USE!CK$538,(1-CJ$5)*USE!CK342)</f>
        <v>0</v>
      </c>
      <c r="CK41" s="5">
        <f>IF(USE!CL$538&lt;&gt;0,(1-CK$5)*USE!CL566/USE!CL$538,(1-CK$5)*USE!CL342)</f>
        <v>0</v>
      </c>
      <c r="CL41" s="5">
        <f>IF(USE!CM$538&lt;&gt;0,(1-CL$5)*USE!CM566/USE!CM$538,(1-CL$5)*USE!CM342)</f>
        <v>0</v>
      </c>
      <c r="CM41" s="5">
        <f>IF(USE!CN$538&lt;&gt;0,(1-CM$5)*USE!CN566/USE!CN$538,(1-CM$5)*USE!CN342)</f>
        <v>0</v>
      </c>
      <c r="CN41" s="5">
        <f>IF(USE!CO$538&lt;&gt;0,(1-CN$5)*USE!CO566/USE!CO$538,(1-CN$5)*USE!CO342)</f>
        <v>0</v>
      </c>
      <c r="CO41" s="5">
        <f>IF(USE!CP$538&lt;&gt;0,(1-CO$5)*USE!CP566/USE!CP$538,(1-CO$5)*USE!CP342)</f>
        <v>0</v>
      </c>
      <c r="CP41" s="5">
        <f>IF(USE!CQ$538&lt;&gt;0,(1-CP$5)*USE!CQ566/USE!CQ$538,(1-CP$5)*USE!CQ342)</f>
        <v>0</v>
      </c>
      <c r="CQ41" s="5">
        <f>IF(USE!CR$538&lt;&gt;0,(1-CQ$5)*USE!CR566/USE!CR$538,(1-CQ$5)*USE!CR342)</f>
        <v>0</v>
      </c>
      <c r="CR41" s="5">
        <f>IF(USE!CS$538&lt;&gt;0,(1-CR$5)*USE!CS566/USE!CS$538,(1-CR$5)*USE!CS342)</f>
        <v>0</v>
      </c>
      <c r="CS41" s="5">
        <f>IF(USE!CT$538&lt;&gt;0,(1-CS$5)*USE!CT566/USE!CT$538,(1-CS$5)*USE!CT342)</f>
        <v>0</v>
      </c>
      <c r="CT41" s="5">
        <f>IF(USE!CU$538&lt;&gt;0,(1-CT$5)*USE!CU566/USE!CU$538,(1-CT$5)*USE!CU342)</f>
        <v>0</v>
      </c>
      <c r="CU41" s="5">
        <f>IF(USE!CV$538&lt;&gt;0,(1-CU$5)*USE!CV566/USE!CV$538,(1-CU$5)*USE!CV342)</f>
        <v>2.1066204612756902E-2</v>
      </c>
      <c r="CV41" s="5">
        <f>IF(USE!CW$538&lt;&gt;0,(1-CV$5)*USE!CW566/USE!CW$538,(1-CV$5)*USE!CW342)</f>
        <v>0</v>
      </c>
      <c r="CW41" s="5">
        <f>IF(USE!CX$538&lt;&gt;0,(1-CW$5)*USE!CX566/USE!CX$538,(1-CW$5)*USE!CX342)</f>
        <v>2.6501646265247839E-5</v>
      </c>
      <c r="CX41" s="5">
        <f>IF(USE!CY$538&lt;&gt;0,(1-CX$5)*USE!CY566/USE!CY$538,(1-CX$5)*USE!CY342)</f>
        <v>0</v>
      </c>
      <c r="CY41" s="5">
        <f>IF(USE!CZ$538&lt;&gt;0,(1-CY$5)*USE!CZ566/USE!CZ$538,(1-CY$5)*USE!CZ342)</f>
        <v>0</v>
      </c>
      <c r="CZ41" s="5">
        <f>IF(USE!DA$538&lt;&gt;0,(1-CZ$5)*USE!DA566/USE!DA$538,(1-CZ$5)*USE!DA342)</f>
        <v>0</v>
      </c>
      <c r="DA41" s="5">
        <f>IF(USE!DB$538&lt;&gt;0,(1-DA$5)*USE!DB566/USE!DB$538,(1-DA$5)*USE!DB342)</f>
        <v>0</v>
      </c>
      <c r="DB41" s="5">
        <f>IF(USE!DC$538&lt;&gt;0,(1-DB$5)*USE!DC566/USE!DC$538,(1-DB$5)*USE!DC342)</f>
        <v>0</v>
      </c>
      <c r="DC41" s="5">
        <f>IF(USE!DD$538&lt;&gt;0,(1-DC$5)*USE!DD566/USE!DD$538,(1-DC$5)*USE!DD342)</f>
        <v>0</v>
      </c>
      <c r="DD41" s="3"/>
    </row>
    <row r="42" spans="1:108" x14ac:dyDescent="0.35">
      <c r="A42" s="3"/>
      <c r="B42" s="99" t="s">
        <v>3992</v>
      </c>
      <c r="C42" s="5" t="s">
        <v>117</v>
      </c>
      <c r="D42" s="5">
        <f>IF(USE!E$538&lt;&gt;0,(1-D$5)*USE!E567/USE!E$538,(1-D$5)*USE!E343)</f>
        <v>0</v>
      </c>
      <c r="E42" s="5">
        <f>IF(USE!F$538&lt;&gt;0,(1-E$5)*USE!F567/USE!F$538,(1-E$5)*USE!F343)</f>
        <v>0</v>
      </c>
      <c r="F42" s="5">
        <f>IF(USE!G$538&lt;&gt;0,(1-F$5)*USE!G567/USE!G$538,(1-F$5)*USE!G343)</f>
        <v>0</v>
      </c>
      <c r="G42" s="5">
        <f>IF(USE!H$538&lt;&gt;0,(1-G$5)*USE!H567/USE!H$538,(1-G$5)*USE!H343)</f>
        <v>0</v>
      </c>
      <c r="H42" s="5">
        <f>IF(USE!I$538&lt;&gt;0,(1-H$5)*USE!I567/USE!I$538,(1-H$5)*USE!I343)</f>
        <v>0</v>
      </c>
      <c r="I42" s="5">
        <f>IF(USE!J$538&lt;&gt;0,(1-I$5)*USE!J567/USE!J$538,(1-I$5)*USE!J343)</f>
        <v>0</v>
      </c>
      <c r="J42" s="5">
        <f>IF(USE!K$538&lt;&gt;0,(1-J$5)*USE!K567/USE!K$538,(1-J$5)*USE!K343)</f>
        <v>0</v>
      </c>
      <c r="K42" s="5">
        <f>IF(USE!L$538&lt;&gt;0,(1-K$5)*USE!L567/USE!L$538,(1-K$5)*USE!L343)</f>
        <v>0</v>
      </c>
      <c r="L42" s="5">
        <f>IF(USE!M$538&lt;&gt;0,(1-L$5)*USE!M567/USE!M$538,(1-L$5)*USE!M343)</f>
        <v>0</v>
      </c>
      <c r="M42" s="5">
        <f>IF(USE!N$538&lt;&gt;0,(1-M$5)*USE!N567/USE!N$538,(1-M$5)*USE!N343)</f>
        <v>0</v>
      </c>
      <c r="N42" s="5">
        <f>IF(USE!O$538&lt;&gt;0,(1-N$5)*USE!O567/USE!O$538,(1-N$5)*USE!O343)</f>
        <v>0</v>
      </c>
      <c r="O42" s="5">
        <f>IF(USE!P$538&lt;&gt;0,(1-O$5)*USE!P567/USE!P$538,(1-O$5)*USE!P343)</f>
        <v>0</v>
      </c>
      <c r="P42" s="5">
        <f>IF(USE!Q$538&lt;&gt;0,(1-P$5)*USE!Q567/USE!Q$538,(1-P$5)*USE!Q343)</f>
        <v>0</v>
      </c>
      <c r="Q42" s="5">
        <f>IF(USE!R$538&lt;&gt;0,(1-Q$5)*USE!R567/USE!R$538,(1-Q$5)*USE!R343)</f>
        <v>0</v>
      </c>
      <c r="R42" s="5">
        <f>IF(USE!S$538&lt;&gt;0,(1-R$5)*USE!S567/USE!S$538,(1-R$5)*USE!S343)</f>
        <v>0</v>
      </c>
      <c r="S42" s="5">
        <f>IF(USE!T$538&lt;&gt;0,(1-S$5)*USE!T567/USE!T$538,(1-S$5)*USE!T343)</f>
        <v>0</v>
      </c>
      <c r="T42" s="5">
        <f>IF(USE!U$538&lt;&gt;0,(1-T$5)*USE!U567/USE!U$538,(1-T$5)*USE!U343)</f>
        <v>0</v>
      </c>
      <c r="U42" s="5">
        <f>IF(USE!V$538&lt;&gt;0,(1-U$5)*USE!V567/USE!V$538,(1-U$5)*USE!V343)</f>
        <v>0</v>
      </c>
      <c r="V42" s="5">
        <f>IF(USE!W$538&lt;&gt;0,(1-V$5)*USE!W567/USE!W$538,(1-V$5)*USE!W343)</f>
        <v>0</v>
      </c>
      <c r="W42" s="5">
        <f>IF(USE!X$538&lt;&gt;0,(1-W$5)*USE!X567/USE!X$538,(1-W$5)*USE!X343)</f>
        <v>0</v>
      </c>
      <c r="X42" s="5">
        <f>IF(USE!Y$538&lt;&gt;0,(1-X$5)*USE!Y567/USE!Y$538,(1-X$5)*USE!Y343)</f>
        <v>0</v>
      </c>
      <c r="Y42" s="5">
        <f>IF(USE!Z$538&lt;&gt;0,(1-Y$5)*USE!Z567/USE!Z$538,(1-Y$5)*USE!Z343)</f>
        <v>0</v>
      </c>
      <c r="Z42" s="5">
        <f>IF(USE!AA$538&lt;&gt;0,(1-Z$5)*USE!AA567/USE!AA$538,(1-Z$5)*USE!AA343)</f>
        <v>0</v>
      </c>
      <c r="AA42" s="5">
        <f>IF(USE!AB$538&lt;&gt;0,(1-AA$5)*USE!AB567/USE!AB$538,(1-AA$5)*USE!AB343)</f>
        <v>0</v>
      </c>
      <c r="AB42" s="5">
        <f>IF(USE!AC$538&lt;&gt;0,(1-AB$5)*USE!AC567/USE!AC$538,(1-AB$5)*USE!AC343)</f>
        <v>0</v>
      </c>
      <c r="AC42" s="5">
        <f>IF(USE!AD$538&lt;&gt;0,(1-AC$5)*USE!AD567/USE!AD$538,(1-AC$5)*USE!AD343)</f>
        <v>0</v>
      </c>
      <c r="AD42" s="5">
        <f>IF(USE!AE$538&lt;&gt;0,(1-AD$5)*USE!AE567/USE!AE$538,(1-AD$5)*USE!AE343)</f>
        <v>0</v>
      </c>
      <c r="AE42" s="5">
        <f>IF(USE!AF$538&lt;&gt;0,(1-AE$5)*USE!AF567/USE!AF$538,(1-AE$5)*USE!AF343)</f>
        <v>0</v>
      </c>
      <c r="AF42" s="5">
        <f>IF(USE!AG$538&lt;&gt;0,(1-AF$5)*USE!AG567/USE!AG$538,(1-AF$5)*USE!AG343)</f>
        <v>0</v>
      </c>
      <c r="AG42" s="5">
        <f>IF(USE!AH$538&lt;&gt;0,(1-AG$5)*USE!AH567/USE!AH$538,(1-AG$5)*USE!AH343)</f>
        <v>0</v>
      </c>
      <c r="AH42" s="5">
        <f>IF(USE!AI$538&lt;&gt;0,(1-AH$5)*USE!AI567/USE!AI$538,(1-AH$5)*USE!AI343)</f>
        <v>0</v>
      </c>
      <c r="AI42" s="5">
        <f>IF(USE!AJ$538&lt;&gt;0,(1-AI$5)*USE!AJ567/USE!AJ$538,(1-AI$5)*USE!AJ343)</f>
        <v>0</v>
      </c>
      <c r="AJ42" s="5">
        <f>IF(USE!AK$538&lt;&gt;0,(1-AJ$5)*USE!AK567/USE!AK$538,(1-AJ$5)*USE!AK343)</f>
        <v>0</v>
      </c>
      <c r="AK42" s="5">
        <f>IF(USE!AL$538&lt;&gt;0,(1-AK$5)*USE!AL567/USE!AL$538,(1-AK$5)*USE!AL343)</f>
        <v>0</v>
      </c>
      <c r="AL42" s="5">
        <f>IF(USE!AM$538&lt;&gt;0,(1-AL$5)*USE!AM567/USE!AM$538,(1-AL$5)*USE!AM343)</f>
        <v>0</v>
      </c>
      <c r="AM42" s="5">
        <f>IF(USE!AN$538&lt;&gt;0,(1-AM$5)*USE!AN567/USE!AN$538,(1-AM$5)*USE!AN343)</f>
        <v>0</v>
      </c>
      <c r="AN42" s="5">
        <f>IF(USE!AO$538&lt;&gt;0,(1-AN$5)*USE!AO567/USE!AO$538,(1-AN$5)*USE!AO343)</f>
        <v>0</v>
      </c>
      <c r="AO42" s="5">
        <f>IF(USE!AP$538&lt;&gt;0,(1-AO$5)*USE!AP567/USE!AP$538,(1-AO$5)*USE!AP343)</f>
        <v>0</v>
      </c>
      <c r="AP42" s="5">
        <f>IF(USE!AQ$538&lt;&gt;0,(1-AP$5)*USE!AQ567/USE!AQ$538,(1-AP$5)*USE!AQ343)</f>
        <v>0</v>
      </c>
      <c r="AQ42" s="5">
        <f>IF(USE!AR$538&lt;&gt;0,(1-AQ$5)*USE!AR567/USE!AR$538,(1-AQ$5)*USE!AR343)</f>
        <v>0</v>
      </c>
      <c r="AR42" s="5">
        <f>IF(USE!AS$538&lt;&gt;0,(1-AR$5)*USE!AS567/USE!AS$538,(1-AR$5)*USE!AS343)</f>
        <v>0.46405480433503737</v>
      </c>
      <c r="AS42" s="5">
        <f>IF(USE!AT$538&lt;&gt;0,(1-AS$5)*USE!AT567/USE!AT$538,(1-AS$5)*USE!AT343)</f>
        <v>0.46405480433503737</v>
      </c>
      <c r="AT42" s="5">
        <f>IF(USE!AU$538&lt;&gt;0,(1-AT$5)*USE!AU567/USE!AU$538,(1-AT$5)*USE!AU343)</f>
        <v>0</v>
      </c>
      <c r="AU42" s="5">
        <f>IF(USE!AV$538&lt;&gt;0,(1-AU$5)*USE!AV567/USE!AV$538,(1-AU$5)*USE!AV343)</f>
        <v>0</v>
      </c>
      <c r="AV42" s="5">
        <f>IF(USE!AW$538&lt;&gt;0,(1-AV$5)*USE!AW567/USE!AW$538,(1-AV$5)*USE!AW343)</f>
        <v>0</v>
      </c>
      <c r="AW42" s="5">
        <f>IF(USE!AX$538&lt;&gt;0,(1-AW$5)*USE!AX567/USE!AX$538,(1-AW$5)*USE!AX343)</f>
        <v>0</v>
      </c>
      <c r="AX42" s="5">
        <f>IF(USE!AY$538&lt;&gt;0,(1-AX$5)*USE!AY567/USE!AY$538,(1-AX$5)*USE!AY343)</f>
        <v>0</v>
      </c>
      <c r="AY42" s="5">
        <f>IF(USE!AZ$538&lt;&gt;0,(1-AY$5)*USE!AZ567/USE!AZ$538,(1-AY$5)*USE!AZ343)</f>
        <v>0</v>
      </c>
      <c r="AZ42" s="5">
        <f>IF(USE!BA$538&lt;&gt;0,(1-AZ$5)*USE!BA567/USE!BA$538,(1-AZ$5)*USE!BA343)</f>
        <v>1.9588516338087257E-3</v>
      </c>
      <c r="BA42" s="5">
        <f>IF(USE!BB$538&lt;&gt;0,(1-BA$5)*USE!BB567/USE!BB$538,(1-BA$5)*USE!BB343)</f>
        <v>0</v>
      </c>
      <c r="BB42" s="5">
        <f>IF(USE!BC$538&lt;&gt;0,(1-BB$5)*USE!BC567/USE!BC$538,(1-BB$5)*USE!BC343)</f>
        <v>0</v>
      </c>
      <c r="BC42" s="5">
        <f>IF(USE!BD$538&lt;&gt;0,(1-BC$5)*USE!BD567/USE!BD$538,(1-BC$5)*USE!BD343)</f>
        <v>0</v>
      </c>
      <c r="BD42" s="5">
        <f>IF(USE!BE$538&lt;&gt;0,(1-BD$5)*USE!BE567/USE!BE$538,(1-BD$5)*USE!BE343)</f>
        <v>0</v>
      </c>
      <c r="BE42" s="5">
        <f>IF(USE!BF$538&lt;&gt;0,(1-BE$5)*USE!BF567/USE!BF$538,(1-BE$5)*USE!BF343)</f>
        <v>0</v>
      </c>
      <c r="BF42" s="5">
        <f>IF(USE!BG$538&lt;&gt;0,(1-BF$5)*USE!BG567/USE!BG$538,(1-BF$5)*USE!BG343)</f>
        <v>0</v>
      </c>
      <c r="BG42" s="5">
        <f>IF(USE!BH$538&lt;&gt;0,(1-BG$5)*USE!BH567/USE!BH$538,(1-BG$5)*USE!BH343)</f>
        <v>0</v>
      </c>
      <c r="BH42" s="5">
        <f>IF(USE!BI$538&lt;&gt;0,(1-BH$5)*USE!BI567/USE!BI$538,(1-BH$5)*USE!BI343)</f>
        <v>0</v>
      </c>
      <c r="BI42" s="5">
        <f>IF(USE!BJ$538&lt;&gt;0,(1-BI$5)*USE!BJ567/USE!BJ$538,(1-BI$5)*USE!BJ343)</f>
        <v>0</v>
      </c>
      <c r="BJ42" s="5">
        <f>IF(USE!BK$538&lt;&gt;0,(1-BJ$5)*USE!BK567/USE!BK$538,(1-BJ$5)*USE!BK343)</f>
        <v>0</v>
      </c>
      <c r="BK42" s="5">
        <f>IF(USE!BL$538&lt;&gt;0,(1-BK$5)*USE!BL567/USE!BL$538,(1-BK$5)*USE!BL343)</f>
        <v>0</v>
      </c>
      <c r="BL42" s="5">
        <f>IF(USE!BM$538&lt;&gt;0,(1-BL$5)*USE!BM567/USE!BM$538,(1-BL$5)*USE!BM343)</f>
        <v>0</v>
      </c>
      <c r="BM42" s="5">
        <f>IF(USE!BN$538&lt;&gt;0,(1-BM$5)*USE!BN567/USE!BN$538,(1-BM$5)*USE!BN343)</f>
        <v>0</v>
      </c>
      <c r="BN42" s="5">
        <f>IF(USE!BO$538&lt;&gt;0,(1-BN$5)*USE!BO567/USE!BO$538,(1-BN$5)*USE!BO343)</f>
        <v>0</v>
      </c>
      <c r="BO42" s="5">
        <f>IF(USE!BP$538&lt;&gt;0,(1-BO$5)*USE!BP567/USE!BP$538,(1-BO$5)*USE!BP343)</f>
        <v>0</v>
      </c>
      <c r="BP42" s="5">
        <f>IF(USE!BQ$538&lt;&gt;0,(1-BP$5)*USE!BQ567/USE!BQ$538,(1-BP$5)*USE!BQ343)</f>
        <v>0</v>
      </c>
      <c r="BQ42" s="5">
        <f>IF(USE!BR$538&lt;&gt;0,(1-BQ$5)*USE!BR567/USE!BR$538,(1-BQ$5)*USE!BR343)</f>
        <v>0</v>
      </c>
      <c r="BR42" s="5">
        <f>IF(USE!BS$538&lt;&gt;0,(1-BR$5)*USE!BS567/USE!BS$538,(1-BR$5)*USE!BS343)</f>
        <v>0</v>
      </c>
      <c r="BS42" s="5">
        <f>IF(USE!BT$538&lt;&gt;0,(1-BS$5)*USE!BT567/USE!BT$538,(1-BS$5)*USE!BT343)</f>
        <v>0</v>
      </c>
      <c r="BT42" s="5">
        <f>IF(USE!BU$538&lt;&gt;0,(1-BT$5)*USE!BU567/USE!BU$538,(1-BT$5)*USE!BU343)</f>
        <v>0</v>
      </c>
      <c r="BU42" s="5">
        <f>IF(USE!BV$538&lt;&gt;0,(1-BU$5)*USE!BV567/USE!BV$538,(1-BU$5)*USE!BV343)</f>
        <v>0</v>
      </c>
      <c r="BV42" s="5">
        <f>IF(USE!BW$538&lt;&gt;0,(1-BV$5)*USE!BW567/USE!BW$538,(1-BV$5)*USE!BW343)</f>
        <v>0</v>
      </c>
      <c r="BW42" s="5">
        <f>IF(USE!BX$538&lt;&gt;0,(1-BW$5)*USE!BX567/USE!BX$538,(1-BW$5)*USE!BX343)</f>
        <v>0</v>
      </c>
      <c r="BX42" s="5">
        <f>IF(USE!BY$538&lt;&gt;0,(1-BX$5)*USE!BY567/USE!BY$538,(1-BX$5)*USE!BY343)</f>
        <v>0</v>
      </c>
      <c r="BY42" s="5">
        <f>IF(USE!BZ$538&lt;&gt;0,(1-BY$5)*USE!BZ567/USE!BZ$538,(1-BY$5)*USE!BZ343)</f>
        <v>0</v>
      </c>
      <c r="BZ42" s="5">
        <f>IF(USE!CA$538&lt;&gt;0,(1-BZ$5)*USE!CA567/USE!CA$538,(1-BZ$5)*USE!CA343)</f>
        <v>0</v>
      </c>
      <c r="CA42" s="5">
        <f>IF(USE!CB$538&lt;&gt;0,(1-CA$5)*USE!CB567/USE!CB$538,(1-CA$5)*USE!CB343)</f>
        <v>0</v>
      </c>
      <c r="CB42" s="5">
        <f>IF(USE!CC$538&lt;&gt;0,(1-CB$5)*USE!CC567/USE!CC$538,(1-CB$5)*USE!CC343)</f>
        <v>0</v>
      </c>
      <c r="CC42" s="5">
        <f>IF(USE!CD$538&lt;&gt;0,(1-CC$5)*USE!CD567/USE!CD$538,(1-CC$5)*USE!CD343)</f>
        <v>0</v>
      </c>
      <c r="CD42" s="5">
        <f>IF(USE!CE$538&lt;&gt;0,(1-CD$5)*USE!CE567/USE!CE$538,(1-CD$5)*USE!CE343)</f>
        <v>0</v>
      </c>
      <c r="CE42" s="5">
        <f>IF(USE!CF$538&lt;&gt;0,(1-CE$5)*USE!CF567/USE!CF$538,(1-CE$5)*USE!CF343)</f>
        <v>0</v>
      </c>
      <c r="CF42" s="5">
        <f>IF(USE!CG$538&lt;&gt;0,(1-CF$5)*USE!CG567/USE!CG$538,(1-CF$5)*USE!CG343)</f>
        <v>0</v>
      </c>
      <c r="CG42" s="5">
        <f>IF(USE!CH$538&lt;&gt;0,(1-CG$5)*USE!CH567/USE!CH$538,(1-CG$5)*USE!CH343)</f>
        <v>1.5198388489217556E-2</v>
      </c>
      <c r="CH42" s="5">
        <f>IF(USE!CI$538&lt;&gt;0,(1-CH$5)*USE!CI567/USE!CI$538,(1-CH$5)*USE!CI343)</f>
        <v>0</v>
      </c>
      <c r="CI42" s="5">
        <f>IF(USE!CJ$538&lt;&gt;0,(1-CI$5)*USE!CJ567/USE!CJ$538,(1-CI$5)*USE!CJ343)</f>
        <v>0</v>
      </c>
      <c r="CJ42" s="5">
        <f>IF(USE!CK$538&lt;&gt;0,(1-CJ$5)*USE!CK567/USE!CK$538,(1-CJ$5)*USE!CK343)</f>
        <v>0</v>
      </c>
      <c r="CK42" s="5">
        <f>IF(USE!CL$538&lt;&gt;0,(1-CK$5)*USE!CL567/USE!CL$538,(1-CK$5)*USE!CL343)</f>
        <v>0</v>
      </c>
      <c r="CL42" s="5">
        <f>IF(USE!CM$538&lt;&gt;0,(1-CL$5)*USE!CM567/USE!CM$538,(1-CL$5)*USE!CM343)</f>
        <v>0</v>
      </c>
      <c r="CM42" s="5">
        <f>IF(USE!CN$538&lt;&gt;0,(1-CM$5)*USE!CN567/USE!CN$538,(1-CM$5)*USE!CN343)</f>
        <v>0</v>
      </c>
      <c r="CN42" s="5">
        <f>IF(USE!CO$538&lt;&gt;0,(1-CN$5)*USE!CO567/USE!CO$538,(1-CN$5)*USE!CO343)</f>
        <v>0</v>
      </c>
      <c r="CO42" s="5">
        <f>IF(USE!CP$538&lt;&gt;0,(1-CO$5)*USE!CP567/USE!CP$538,(1-CO$5)*USE!CP343)</f>
        <v>0</v>
      </c>
      <c r="CP42" s="5">
        <f>IF(USE!CQ$538&lt;&gt;0,(1-CP$5)*USE!CQ567/USE!CQ$538,(1-CP$5)*USE!CQ343)</f>
        <v>0</v>
      </c>
      <c r="CQ42" s="5">
        <f>IF(USE!CR$538&lt;&gt;0,(1-CQ$5)*USE!CR567/USE!CR$538,(1-CQ$5)*USE!CR343)</f>
        <v>0</v>
      </c>
      <c r="CR42" s="5">
        <f>IF(USE!CS$538&lt;&gt;0,(1-CR$5)*USE!CS567/USE!CS$538,(1-CR$5)*USE!CS343)</f>
        <v>0</v>
      </c>
      <c r="CS42" s="5">
        <f>IF(USE!CT$538&lt;&gt;0,(1-CS$5)*USE!CT567/USE!CT$538,(1-CS$5)*USE!CT343)</f>
        <v>0</v>
      </c>
      <c r="CT42" s="5">
        <f>IF(USE!CU$538&lt;&gt;0,(1-CT$5)*USE!CU567/USE!CU$538,(1-CT$5)*USE!CU343)</f>
        <v>0</v>
      </c>
      <c r="CU42" s="5">
        <f>IF(USE!CV$538&lt;&gt;0,(1-CU$5)*USE!CV567/USE!CV$538,(1-CU$5)*USE!CV343)</f>
        <v>0</v>
      </c>
      <c r="CV42" s="5">
        <f>IF(USE!CW$538&lt;&gt;0,(1-CV$5)*USE!CW567/USE!CW$538,(1-CV$5)*USE!CW343)</f>
        <v>0</v>
      </c>
      <c r="CW42" s="5">
        <f>IF(USE!CX$538&lt;&gt;0,(1-CW$5)*USE!CX567/USE!CX$538,(1-CW$5)*USE!CX343)</f>
        <v>0</v>
      </c>
      <c r="CX42" s="5">
        <f>IF(USE!CY$538&lt;&gt;0,(1-CX$5)*USE!CY567/USE!CY$538,(1-CX$5)*USE!CY343)</f>
        <v>0</v>
      </c>
      <c r="CY42" s="5">
        <f>IF(USE!CZ$538&lt;&gt;0,(1-CY$5)*USE!CZ567/USE!CZ$538,(1-CY$5)*USE!CZ343)</f>
        <v>0</v>
      </c>
      <c r="CZ42" s="5">
        <f>IF(USE!DA$538&lt;&gt;0,(1-CZ$5)*USE!DA567/USE!DA$538,(1-CZ$5)*USE!DA343)</f>
        <v>0</v>
      </c>
      <c r="DA42" s="5">
        <f>IF(USE!DB$538&lt;&gt;0,(1-DA$5)*USE!DB567/USE!DB$538,(1-DA$5)*USE!DB343)</f>
        <v>0</v>
      </c>
      <c r="DB42" s="5">
        <f>IF(USE!DC$538&lt;&gt;0,(1-DB$5)*USE!DC567/USE!DC$538,(1-DB$5)*USE!DC343)</f>
        <v>0</v>
      </c>
      <c r="DC42" s="5">
        <f>IF(USE!DD$538&lt;&gt;0,(1-DC$5)*USE!DD567/USE!DD$538,(1-DC$5)*USE!DD343)</f>
        <v>0</v>
      </c>
      <c r="DD42" s="3"/>
    </row>
    <row r="43" spans="1:108" x14ac:dyDescent="0.35">
      <c r="A43" s="3"/>
      <c r="B43" s="99" t="s">
        <v>3993</v>
      </c>
      <c r="C43" s="5" t="s">
        <v>121</v>
      </c>
      <c r="D43" s="5">
        <f>IF(USE!E$538&lt;&gt;0,(1-D$5)*USE!E568/USE!E$538,(1-D$5)*USE!E344)</f>
        <v>0</v>
      </c>
      <c r="E43" s="5">
        <f>IF(USE!F$538&lt;&gt;0,(1-E$5)*USE!F568/USE!F$538,(1-E$5)*USE!F344)</f>
        <v>0</v>
      </c>
      <c r="F43" s="5">
        <f>IF(USE!G$538&lt;&gt;0,(1-F$5)*USE!G568/USE!G$538,(1-F$5)*USE!G344)</f>
        <v>0</v>
      </c>
      <c r="G43" s="5">
        <f>IF(USE!H$538&lt;&gt;0,(1-G$5)*USE!H568/USE!H$538,(1-G$5)*USE!H344)</f>
        <v>0</v>
      </c>
      <c r="H43" s="5">
        <f>IF(USE!I$538&lt;&gt;0,(1-H$5)*USE!I568/USE!I$538,(1-H$5)*USE!I344)</f>
        <v>0</v>
      </c>
      <c r="I43" s="5">
        <f>IF(USE!J$538&lt;&gt;0,(1-I$5)*USE!J568/USE!J$538,(1-I$5)*USE!J344)</f>
        <v>0</v>
      </c>
      <c r="J43" s="5">
        <f>IF(USE!K$538&lt;&gt;0,(1-J$5)*USE!K568/USE!K$538,(1-J$5)*USE!K344)</f>
        <v>0</v>
      </c>
      <c r="K43" s="5">
        <f>IF(USE!L$538&lt;&gt;0,(1-K$5)*USE!L568/USE!L$538,(1-K$5)*USE!L344)</f>
        <v>0</v>
      </c>
      <c r="L43" s="5">
        <f>IF(USE!M$538&lt;&gt;0,(1-L$5)*USE!M568/USE!M$538,(1-L$5)*USE!M344)</f>
        <v>0</v>
      </c>
      <c r="M43" s="5">
        <f>IF(USE!N$538&lt;&gt;0,(1-M$5)*USE!N568/USE!N$538,(1-M$5)*USE!N344)</f>
        <v>0</v>
      </c>
      <c r="N43" s="5">
        <f>IF(USE!O$538&lt;&gt;0,(1-N$5)*USE!O568/USE!O$538,(1-N$5)*USE!O344)</f>
        <v>0</v>
      </c>
      <c r="O43" s="5">
        <f>IF(USE!P$538&lt;&gt;0,(1-O$5)*USE!P568/USE!P$538,(1-O$5)*USE!P344)</f>
        <v>0</v>
      </c>
      <c r="P43" s="5">
        <f>IF(USE!Q$538&lt;&gt;0,(1-P$5)*USE!Q568/USE!Q$538,(1-P$5)*USE!Q344)</f>
        <v>0</v>
      </c>
      <c r="Q43" s="5">
        <f>IF(USE!R$538&lt;&gt;0,(1-Q$5)*USE!R568/USE!R$538,(1-Q$5)*USE!R344)</f>
        <v>0</v>
      </c>
      <c r="R43" s="5">
        <f>IF(USE!S$538&lt;&gt;0,(1-R$5)*USE!S568/USE!S$538,(1-R$5)*USE!S344)</f>
        <v>0</v>
      </c>
      <c r="S43" s="5">
        <f>IF(USE!T$538&lt;&gt;0,(1-S$5)*USE!T568/USE!T$538,(1-S$5)*USE!T344)</f>
        <v>0</v>
      </c>
      <c r="T43" s="5">
        <f>IF(USE!U$538&lt;&gt;0,(1-T$5)*USE!U568/USE!U$538,(1-T$5)*USE!U344)</f>
        <v>0</v>
      </c>
      <c r="U43" s="5">
        <f>IF(USE!V$538&lt;&gt;0,(1-U$5)*USE!V568/USE!V$538,(1-U$5)*USE!V344)</f>
        <v>0</v>
      </c>
      <c r="V43" s="5">
        <f>IF(USE!W$538&lt;&gt;0,(1-V$5)*USE!W568/USE!W$538,(1-V$5)*USE!W344)</f>
        <v>0</v>
      </c>
      <c r="W43" s="5">
        <f>IF(USE!X$538&lt;&gt;0,(1-W$5)*USE!X568/USE!X$538,(1-W$5)*USE!X344)</f>
        <v>0</v>
      </c>
      <c r="X43" s="5">
        <f>IF(USE!Y$538&lt;&gt;0,(1-X$5)*USE!Y568/USE!Y$538,(1-X$5)*USE!Y344)</f>
        <v>0</v>
      </c>
      <c r="Y43" s="5">
        <f>IF(USE!Z$538&lt;&gt;0,(1-Y$5)*USE!Z568/USE!Z$538,(1-Y$5)*USE!Z344)</f>
        <v>0</v>
      </c>
      <c r="Z43" s="5">
        <f>IF(USE!AA$538&lt;&gt;0,(1-Z$5)*USE!AA568/USE!AA$538,(1-Z$5)*USE!AA344)</f>
        <v>0</v>
      </c>
      <c r="AA43" s="5">
        <f>IF(USE!AB$538&lt;&gt;0,(1-AA$5)*USE!AB568/USE!AB$538,(1-AA$5)*USE!AB344)</f>
        <v>0</v>
      </c>
      <c r="AB43" s="5">
        <f>IF(USE!AC$538&lt;&gt;0,(1-AB$5)*USE!AC568/USE!AC$538,(1-AB$5)*USE!AC344)</f>
        <v>0</v>
      </c>
      <c r="AC43" s="5">
        <f>IF(USE!AD$538&lt;&gt;0,(1-AC$5)*USE!AD568/USE!AD$538,(1-AC$5)*USE!AD344)</f>
        <v>0</v>
      </c>
      <c r="AD43" s="5">
        <f>IF(USE!AE$538&lt;&gt;0,(1-AD$5)*USE!AE568/USE!AE$538,(1-AD$5)*USE!AE344)</f>
        <v>0</v>
      </c>
      <c r="AE43" s="5">
        <f>IF(USE!AF$538&lt;&gt;0,(1-AE$5)*USE!AF568/USE!AF$538,(1-AE$5)*USE!AF344)</f>
        <v>0</v>
      </c>
      <c r="AF43" s="5">
        <f>IF(USE!AG$538&lt;&gt;0,(1-AF$5)*USE!AG568/USE!AG$538,(1-AF$5)*USE!AG344)</f>
        <v>0</v>
      </c>
      <c r="AG43" s="5">
        <f>IF(USE!AH$538&lt;&gt;0,(1-AG$5)*USE!AH568/USE!AH$538,(1-AG$5)*USE!AH344)</f>
        <v>0</v>
      </c>
      <c r="AH43" s="5">
        <f>IF(USE!AI$538&lt;&gt;0,(1-AH$5)*USE!AI568/USE!AI$538,(1-AH$5)*USE!AI344)</f>
        <v>0</v>
      </c>
      <c r="AI43" s="5">
        <f>IF(USE!AJ$538&lt;&gt;0,(1-AI$5)*USE!AJ568/USE!AJ$538,(1-AI$5)*USE!AJ344)</f>
        <v>0</v>
      </c>
      <c r="AJ43" s="5">
        <f>IF(USE!AK$538&lt;&gt;0,(1-AJ$5)*USE!AK568/USE!AK$538,(1-AJ$5)*USE!AK344)</f>
        <v>0</v>
      </c>
      <c r="AK43" s="5">
        <f>IF(USE!AL$538&lt;&gt;0,(1-AK$5)*USE!AL568/USE!AL$538,(1-AK$5)*USE!AL344)</f>
        <v>0</v>
      </c>
      <c r="AL43" s="5">
        <f>IF(USE!AM$538&lt;&gt;0,(1-AL$5)*USE!AM568/USE!AM$538,(1-AL$5)*USE!AM344)</f>
        <v>0</v>
      </c>
      <c r="AM43" s="5">
        <f>IF(USE!AN$538&lt;&gt;0,(1-AM$5)*USE!AN568/USE!AN$538,(1-AM$5)*USE!AN344)</f>
        <v>0</v>
      </c>
      <c r="AN43" s="5">
        <f>IF(USE!AO$538&lt;&gt;0,(1-AN$5)*USE!AO568/USE!AO$538,(1-AN$5)*USE!AO344)</f>
        <v>0</v>
      </c>
      <c r="AO43" s="5">
        <f>IF(USE!AP$538&lt;&gt;0,(1-AO$5)*USE!AP568/USE!AP$538,(1-AO$5)*USE!AP344)</f>
        <v>0</v>
      </c>
      <c r="AP43" s="5">
        <f>IF(USE!AQ$538&lt;&gt;0,(1-AP$5)*USE!AQ568/USE!AQ$538,(1-AP$5)*USE!AQ344)</f>
        <v>0</v>
      </c>
      <c r="AQ43" s="5">
        <f>IF(USE!AR$538&lt;&gt;0,(1-AQ$5)*USE!AR568/USE!AR$538,(1-AQ$5)*USE!AR344)</f>
        <v>0</v>
      </c>
      <c r="AR43" s="5">
        <f>IF(USE!AS$538&lt;&gt;0,(1-AR$5)*USE!AS568/USE!AS$538,(1-AR$5)*USE!AS344)</f>
        <v>4.863850146485954E-2</v>
      </c>
      <c r="AS43" s="5">
        <f>IF(USE!AT$538&lt;&gt;0,(1-AS$5)*USE!AT568/USE!AT$538,(1-AS$5)*USE!AT344)</f>
        <v>4.863850146485954E-2</v>
      </c>
      <c r="AT43" s="5">
        <f>IF(USE!AU$538&lt;&gt;0,(1-AT$5)*USE!AU568/USE!AU$538,(1-AT$5)*USE!AU344)</f>
        <v>0</v>
      </c>
      <c r="AU43" s="5">
        <f>IF(USE!AV$538&lt;&gt;0,(1-AU$5)*USE!AV568/USE!AV$538,(1-AU$5)*USE!AV344)</f>
        <v>0</v>
      </c>
      <c r="AV43" s="5">
        <f>IF(USE!AW$538&lt;&gt;0,(1-AV$5)*USE!AW568/USE!AW$538,(1-AV$5)*USE!AW344)</f>
        <v>0</v>
      </c>
      <c r="AW43" s="5">
        <f>IF(USE!AX$538&lt;&gt;0,(1-AW$5)*USE!AX568/USE!AX$538,(1-AW$5)*USE!AX344)</f>
        <v>0</v>
      </c>
      <c r="AX43" s="5">
        <f>IF(USE!AY$538&lt;&gt;0,(1-AX$5)*USE!AY568/USE!AY$538,(1-AX$5)*USE!AY344)</f>
        <v>0</v>
      </c>
      <c r="AY43" s="5">
        <f>IF(USE!AZ$538&lt;&gt;0,(1-AY$5)*USE!AZ568/USE!AZ$538,(1-AY$5)*USE!AZ344)</f>
        <v>0</v>
      </c>
      <c r="AZ43" s="5">
        <f>IF(USE!BA$538&lt;&gt;0,(1-AZ$5)*USE!BA568/USE!BA$538,(1-AZ$5)*USE!BA344)</f>
        <v>2.0531111233073525E-4</v>
      </c>
      <c r="BA43" s="5">
        <f>IF(USE!BB$538&lt;&gt;0,(1-BA$5)*USE!BB568/USE!BB$538,(1-BA$5)*USE!BB344)</f>
        <v>0</v>
      </c>
      <c r="BB43" s="5">
        <f>IF(USE!BC$538&lt;&gt;0,(1-BB$5)*USE!BC568/USE!BC$538,(1-BB$5)*USE!BC344)</f>
        <v>0</v>
      </c>
      <c r="BC43" s="5">
        <f>IF(USE!BD$538&lt;&gt;0,(1-BC$5)*USE!BD568/USE!BD$538,(1-BC$5)*USE!BD344)</f>
        <v>0</v>
      </c>
      <c r="BD43" s="5">
        <f>IF(USE!BE$538&lt;&gt;0,(1-BD$5)*USE!BE568/USE!BE$538,(1-BD$5)*USE!BE344)</f>
        <v>0</v>
      </c>
      <c r="BE43" s="5">
        <f>IF(USE!BF$538&lt;&gt;0,(1-BE$5)*USE!BF568/USE!BF$538,(1-BE$5)*USE!BF344)</f>
        <v>0</v>
      </c>
      <c r="BF43" s="5">
        <f>IF(USE!BG$538&lt;&gt;0,(1-BF$5)*USE!BG568/USE!BG$538,(1-BF$5)*USE!BG344)</f>
        <v>0</v>
      </c>
      <c r="BG43" s="5">
        <f>IF(USE!BH$538&lt;&gt;0,(1-BG$5)*USE!BH568/USE!BH$538,(1-BG$5)*USE!BH344)</f>
        <v>0</v>
      </c>
      <c r="BH43" s="5">
        <f>IF(USE!BI$538&lt;&gt;0,(1-BH$5)*USE!BI568/USE!BI$538,(1-BH$5)*USE!BI344)</f>
        <v>0</v>
      </c>
      <c r="BI43" s="5">
        <f>IF(USE!BJ$538&lt;&gt;0,(1-BI$5)*USE!BJ568/USE!BJ$538,(1-BI$5)*USE!BJ344)</f>
        <v>0</v>
      </c>
      <c r="BJ43" s="5">
        <f>IF(USE!BK$538&lt;&gt;0,(1-BJ$5)*USE!BK568/USE!BK$538,(1-BJ$5)*USE!BK344)</f>
        <v>0</v>
      </c>
      <c r="BK43" s="5">
        <f>IF(USE!BL$538&lt;&gt;0,(1-BK$5)*USE!BL568/USE!BL$538,(1-BK$5)*USE!BL344)</f>
        <v>0</v>
      </c>
      <c r="BL43" s="5">
        <f>IF(USE!BM$538&lt;&gt;0,(1-BL$5)*USE!BM568/USE!BM$538,(1-BL$5)*USE!BM344)</f>
        <v>0</v>
      </c>
      <c r="BM43" s="5">
        <f>IF(USE!BN$538&lt;&gt;0,(1-BM$5)*USE!BN568/USE!BN$538,(1-BM$5)*USE!BN344)</f>
        <v>0</v>
      </c>
      <c r="BN43" s="5">
        <f>IF(USE!BO$538&lt;&gt;0,(1-BN$5)*USE!BO568/USE!BO$538,(1-BN$5)*USE!BO344)</f>
        <v>0</v>
      </c>
      <c r="BO43" s="5">
        <f>IF(USE!BP$538&lt;&gt;0,(1-BO$5)*USE!BP568/USE!BP$538,(1-BO$5)*USE!BP344)</f>
        <v>0</v>
      </c>
      <c r="BP43" s="5">
        <f>IF(USE!BQ$538&lt;&gt;0,(1-BP$5)*USE!BQ568/USE!BQ$538,(1-BP$5)*USE!BQ344)</f>
        <v>0</v>
      </c>
      <c r="BQ43" s="5">
        <f>IF(USE!BR$538&lt;&gt;0,(1-BQ$5)*USE!BR568/USE!BR$538,(1-BQ$5)*USE!BR344)</f>
        <v>0</v>
      </c>
      <c r="BR43" s="5">
        <f>IF(USE!BS$538&lt;&gt;0,(1-BR$5)*USE!BS568/USE!BS$538,(1-BR$5)*USE!BS344)</f>
        <v>0</v>
      </c>
      <c r="BS43" s="5">
        <f>IF(USE!BT$538&lt;&gt;0,(1-BS$5)*USE!BT568/USE!BT$538,(1-BS$5)*USE!BT344)</f>
        <v>0</v>
      </c>
      <c r="BT43" s="5">
        <f>IF(USE!BU$538&lt;&gt;0,(1-BT$5)*USE!BU568/USE!BU$538,(1-BT$5)*USE!BU344)</f>
        <v>0</v>
      </c>
      <c r="BU43" s="5">
        <f>IF(USE!BV$538&lt;&gt;0,(1-BU$5)*USE!BV568/USE!BV$538,(1-BU$5)*USE!BV344)</f>
        <v>0</v>
      </c>
      <c r="BV43" s="5">
        <f>IF(USE!BW$538&lt;&gt;0,(1-BV$5)*USE!BW568/USE!BW$538,(1-BV$5)*USE!BW344)</f>
        <v>0</v>
      </c>
      <c r="BW43" s="5">
        <f>IF(USE!BX$538&lt;&gt;0,(1-BW$5)*USE!BX568/USE!BX$538,(1-BW$5)*USE!BX344)</f>
        <v>0</v>
      </c>
      <c r="BX43" s="5">
        <f>IF(USE!BY$538&lt;&gt;0,(1-BX$5)*USE!BY568/USE!BY$538,(1-BX$5)*USE!BY344)</f>
        <v>0</v>
      </c>
      <c r="BY43" s="5">
        <f>IF(USE!BZ$538&lt;&gt;0,(1-BY$5)*USE!BZ568/USE!BZ$538,(1-BY$5)*USE!BZ344)</f>
        <v>0</v>
      </c>
      <c r="BZ43" s="5">
        <f>IF(USE!CA$538&lt;&gt;0,(1-BZ$5)*USE!CA568/USE!CA$538,(1-BZ$5)*USE!CA344)</f>
        <v>0</v>
      </c>
      <c r="CA43" s="5">
        <f>IF(USE!CB$538&lt;&gt;0,(1-CA$5)*USE!CB568/USE!CB$538,(1-CA$5)*USE!CB344)</f>
        <v>0</v>
      </c>
      <c r="CB43" s="5">
        <f>IF(USE!CC$538&lt;&gt;0,(1-CB$5)*USE!CC568/USE!CC$538,(1-CB$5)*USE!CC344)</f>
        <v>0</v>
      </c>
      <c r="CC43" s="5">
        <f>IF(USE!CD$538&lt;&gt;0,(1-CC$5)*USE!CD568/USE!CD$538,(1-CC$5)*USE!CD344)</f>
        <v>0</v>
      </c>
      <c r="CD43" s="5">
        <f>IF(USE!CE$538&lt;&gt;0,(1-CD$5)*USE!CE568/USE!CE$538,(1-CD$5)*USE!CE344)</f>
        <v>0</v>
      </c>
      <c r="CE43" s="5">
        <f>IF(USE!CF$538&lt;&gt;0,(1-CE$5)*USE!CF568/USE!CF$538,(1-CE$5)*USE!CF344)</f>
        <v>0</v>
      </c>
      <c r="CF43" s="5">
        <f>IF(USE!CG$538&lt;&gt;0,(1-CF$5)*USE!CG568/USE!CG$538,(1-CF$5)*USE!CG344)</f>
        <v>0</v>
      </c>
      <c r="CG43" s="5">
        <f>IF(USE!CH$538&lt;&gt;0,(1-CG$5)*USE!CH568/USE!CH$538,(1-CG$5)*USE!CH344)</f>
        <v>1.5929731443155297E-3</v>
      </c>
      <c r="CH43" s="5">
        <f>IF(USE!CI$538&lt;&gt;0,(1-CH$5)*USE!CI568/USE!CI$538,(1-CH$5)*USE!CI344)</f>
        <v>0</v>
      </c>
      <c r="CI43" s="5">
        <f>IF(USE!CJ$538&lt;&gt;0,(1-CI$5)*USE!CJ568/USE!CJ$538,(1-CI$5)*USE!CJ344)</f>
        <v>0</v>
      </c>
      <c r="CJ43" s="5">
        <f>IF(USE!CK$538&lt;&gt;0,(1-CJ$5)*USE!CK568/USE!CK$538,(1-CJ$5)*USE!CK344)</f>
        <v>0</v>
      </c>
      <c r="CK43" s="5">
        <f>IF(USE!CL$538&lt;&gt;0,(1-CK$5)*USE!CL568/USE!CL$538,(1-CK$5)*USE!CL344)</f>
        <v>0</v>
      </c>
      <c r="CL43" s="5">
        <f>IF(USE!CM$538&lt;&gt;0,(1-CL$5)*USE!CM568/USE!CM$538,(1-CL$5)*USE!CM344)</f>
        <v>0</v>
      </c>
      <c r="CM43" s="5">
        <f>IF(USE!CN$538&lt;&gt;0,(1-CM$5)*USE!CN568/USE!CN$538,(1-CM$5)*USE!CN344)</f>
        <v>0</v>
      </c>
      <c r="CN43" s="5">
        <f>IF(USE!CO$538&lt;&gt;0,(1-CN$5)*USE!CO568/USE!CO$538,(1-CN$5)*USE!CO344)</f>
        <v>0</v>
      </c>
      <c r="CO43" s="5">
        <f>IF(USE!CP$538&lt;&gt;0,(1-CO$5)*USE!CP568/USE!CP$538,(1-CO$5)*USE!CP344)</f>
        <v>0</v>
      </c>
      <c r="CP43" s="5">
        <f>IF(USE!CQ$538&lt;&gt;0,(1-CP$5)*USE!CQ568/USE!CQ$538,(1-CP$5)*USE!CQ344)</f>
        <v>0</v>
      </c>
      <c r="CQ43" s="5">
        <f>IF(USE!CR$538&lt;&gt;0,(1-CQ$5)*USE!CR568/USE!CR$538,(1-CQ$5)*USE!CR344)</f>
        <v>0</v>
      </c>
      <c r="CR43" s="5">
        <f>IF(USE!CS$538&lt;&gt;0,(1-CR$5)*USE!CS568/USE!CS$538,(1-CR$5)*USE!CS344)</f>
        <v>0</v>
      </c>
      <c r="CS43" s="5">
        <f>IF(USE!CT$538&lt;&gt;0,(1-CS$5)*USE!CT568/USE!CT$538,(1-CS$5)*USE!CT344)</f>
        <v>0</v>
      </c>
      <c r="CT43" s="5">
        <f>IF(USE!CU$538&lt;&gt;0,(1-CT$5)*USE!CU568/USE!CU$538,(1-CT$5)*USE!CU344)</f>
        <v>0</v>
      </c>
      <c r="CU43" s="5">
        <f>IF(USE!CV$538&lt;&gt;0,(1-CU$5)*USE!CV568/USE!CV$538,(1-CU$5)*USE!CV344)</f>
        <v>0</v>
      </c>
      <c r="CV43" s="5">
        <f>IF(USE!CW$538&lt;&gt;0,(1-CV$5)*USE!CW568/USE!CW$538,(1-CV$5)*USE!CW344)</f>
        <v>0</v>
      </c>
      <c r="CW43" s="5">
        <f>IF(USE!CX$538&lt;&gt;0,(1-CW$5)*USE!CX568/USE!CX$538,(1-CW$5)*USE!CX344)</f>
        <v>0</v>
      </c>
      <c r="CX43" s="5">
        <f>IF(USE!CY$538&lt;&gt;0,(1-CX$5)*USE!CY568/USE!CY$538,(1-CX$5)*USE!CY344)</f>
        <v>0</v>
      </c>
      <c r="CY43" s="5">
        <f>IF(USE!CZ$538&lt;&gt;0,(1-CY$5)*USE!CZ568/USE!CZ$538,(1-CY$5)*USE!CZ344)</f>
        <v>0</v>
      </c>
      <c r="CZ43" s="5">
        <f>IF(USE!DA$538&lt;&gt;0,(1-CZ$5)*USE!DA568/USE!DA$538,(1-CZ$5)*USE!DA344)</f>
        <v>0</v>
      </c>
      <c r="DA43" s="5">
        <f>IF(USE!DB$538&lt;&gt;0,(1-DA$5)*USE!DB568/USE!DB$538,(1-DA$5)*USE!DB344)</f>
        <v>0</v>
      </c>
      <c r="DB43" s="5">
        <f>IF(USE!DC$538&lt;&gt;0,(1-DB$5)*USE!DC568/USE!DC$538,(1-DB$5)*USE!DC344)</f>
        <v>0</v>
      </c>
      <c r="DC43" s="5">
        <f>IF(USE!DD$538&lt;&gt;0,(1-DC$5)*USE!DD568/USE!DD$538,(1-DC$5)*USE!DD344)</f>
        <v>0</v>
      </c>
      <c r="DD43" s="3"/>
    </row>
    <row r="44" spans="1:108" x14ac:dyDescent="0.35">
      <c r="A44" s="3"/>
      <c r="B44" s="99" t="s">
        <v>3994</v>
      </c>
      <c r="C44" s="5" t="s">
        <v>119</v>
      </c>
      <c r="D44" s="5">
        <f>IF(USE!E$538&lt;&gt;0,(1-D$5)*USE!E569/USE!E$538,(1-D$5)*USE!E345)</f>
        <v>0</v>
      </c>
      <c r="E44" s="5">
        <f>IF(USE!F$538&lt;&gt;0,(1-E$5)*USE!F569/USE!F$538,(1-E$5)*USE!F345)</f>
        <v>0</v>
      </c>
      <c r="F44" s="5">
        <f>IF(USE!G$538&lt;&gt;0,(1-F$5)*USE!G569/USE!G$538,(1-F$5)*USE!G345)</f>
        <v>0</v>
      </c>
      <c r="G44" s="5">
        <f>IF(USE!H$538&lt;&gt;0,(1-G$5)*USE!H569/USE!H$538,(1-G$5)*USE!H345)</f>
        <v>0</v>
      </c>
      <c r="H44" s="5">
        <f>IF(USE!I$538&lt;&gt;0,(1-H$5)*USE!I569/USE!I$538,(1-H$5)*USE!I345)</f>
        <v>0</v>
      </c>
      <c r="I44" s="5">
        <f>IF(USE!J$538&lt;&gt;0,(1-I$5)*USE!J569/USE!J$538,(1-I$5)*USE!J345)</f>
        <v>0</v>
      </c>
      <c r="J44" s="5">
        <f>IF(USE!K$538&lt;&gt;0,(1-J$5)*USE!K569/USE!K$538,(1-J$5)*USE!K345)</f>
        <v>0</v>
      </c>
      <c r="K44" s="5">
        <f>IF(USE!L$538&lt;&gt;0,(1-K$5)*USE!L569/USE!L$538,(1-K$5)*USE!L345)</f>
        <v>0</v>
      </c>
      <c r="L44" s="5">
        <f>IF(USE!M$538&lt;&gt;0,(1-L$5)*USE!M569/USE!M$538,(1-L$5)*USE!M345)</f>
        <v>0</v>
      </c>
      <c r="M44" s="5">
        <f>IF(USE!N$538&lt;&gt;0,(1-M$5)*USE!N569/USE!N$538,(1-M$5)*USE!N345)</f>
        <v>0</v>
      </c>
      <c r="N44" s="5">
        <f>IF(USE!O$538&lt;&gt;0,(1-N$5)*USE!O569/USE!O$538,(1-N$5)*USE!O345)</f>
        <v>0</v>
      </c>
      <c r="O44" s="5">
        <f>IF(USE!P$538&lt;&gt;0,(1-O$5)*USE!P569/USE!P$538,(1-O$5)*USE!P345)</f>
        <v>0</v>
      </c>
      <c r="P44" s="5">
        <f>IF(USE!Q$538&lt;&gt;0,(1-P$5)*USE!Q569/USE!Q$538,(1-P$5)*USE!Q345)</f>
        <v>0</v>
      </c>
      <c r="Q44" s="5">
        <f>IF(USE!R$538&lt;&gt;0,(1-Q$5)*USE!R569/USE!R$538,(1-Q$5)*USE!R345)</f>
        <v>0</v>
      </c>
      <c r="R44" s="5">
        <f>IF(USE!S$538&lt;&gt;0,(1-R$5)*USE!S569/USE!S$538,(1-R$5)*USE!S345)</f>
        <v>0</v>
      </c>
      <c r="S44" s="5">
        <f>IF(USE!T$538&lt;&gt;0,(1-S$5)*USE!T569/USE!T$538,(1-S$5)*USE!T345)</f>
        <v>0</v>
      </c>
      <c r="T44" s="5">
        <f>IF(USE!U$538&lt;&gt;0,(1-T$5)*USE!U569/USE!U$538,(1-T$5)*USE!U345)</f>
        <v>0</v>
      </c>
      <c r="U44" s="5">
        <f>IF(USE!V$538&lt;&gt;0,(1-U$5)*USE!V569/USE!V$538,(1-U$5)*USE!V345)</f>
        <v>0</v>
      </c>
      <c r="V44" s="5">
        <f>IF(USE!W$538&lt;&gt;0,(1-V$5)*USE!W569/USE!W$538,(1-V$5)*USE!W345)</f>
        <v>0</v>
      </c>
      <c r="W44" s="5">
        <f>IF(USE!X$538&lt;&gt;0,(1-W$5)*USE!X569/USE!X$538,(1-W$5)*USE!X345)</f>
        <v>0</v>
      </c>
      <c r="X44" s="5">
        <f>IF(USE!Y$538&lt;&gt;0,(1-X$5)*USE!Y569/USE!Y$538,(1-X$5)*USE!Y345)</f>
        <v>0</v>
      </c>
      <c r="Y44" s="5">
        <f>IF(USE!Z$538&lt;&gt;0,(1-Y$5)*USE!Z569/USE!Z$538,(1-Y$5)*USE!Z345)</f>
        <v>0</v>
      </c>
      <c r="Z44" s="5">
        <f>IF(USE!AA$538&lt;&gt;0,(1-Z$5)*USE!AA569/USE!AA$538,(1-Z$5)*USE!AA345)</f>
        <v>0</v>
      </c>
      <c r="AA44" s="5">
        <f>IF(USE!AB$538&lt;&gt;0,(1-AA$5)*USE!AB569/USE!AB$538,(1-AA$5)*USE!AB345)</f>
        <v>0</v>
      </c>
      <c r="AB44" s="5">
        <f>IF(USE!AC$538&lt;&gt;0,(1-AB$5)*USE!AC569/USE!AC$538,(1-AB$5)*USE!AC345)</f>
        <v>0</v>
      </c>
      <c r="AC44" s="5">
        <f>IF(USE!AD$538&lt;&gt;0,(1-AC$5)*USE!AD569/USE!AD$538,(1-AC$5)*USE!AD345)</f>
        <v>0</v>
      </c>
      <c r="AD44" s="5">
        <f>IF(USE!AE$538&lt;&gt;0,(1-AD$5)*USE!AE569/USE!AE$538,(1-AD$5)*USE!AE345)</f>
        <v>0</v>
      </c>
      <c r="AE44" s="5">
        <f>IF(USE!AF$538&lt;&gt;0,(1-AE$5)*USE!AF569/USE!AF$538,(1-AE$5)*USE!AF345)</f>
        <v>0</v>
      </c>
      <c r="AF44" s="5">
        <f>IF(USE!AG$538&lt;&gt;0,(1-AF$5)*USE!AG569/USE!AG$538,(1-AF$5)*USE!AG345)</f>
        <v>0</v>
      </c>
      <c r="AG44" s="5">
        <f>IF(USE!AH$538&lt;&gt;0,(1-AG$5)*USE!AH569/USE!AH$538,(1-AG$5)*USE!AH345)</f>
        <v>0</v>
      </c>
      <c r="AH44" s="5">
        <f>IF(USE!AI$538&lt;&gt;0,(1-AH$5)*USE!AI569/USE!AI$538,(1-AH$5)*USE!AI345)</f>
        <v>0</v>
      </c>
      <c r="AI44" s="5">
        <f>IF(USE!AJ$538&lt;&gt;0,(1-AI$5)*USE!AJ569/USE!AJ$538,(1-AI$5)*USE!AJ345)</f>
        <v>0</v>
      </c>
      <c r="AJ44" s="5">
        <f>IF(USE!AK$538&lt;&gt;0,(1-AJ$5)*USE!AK569/USE!AK$538,(1-AJ$5)*USE!AK345)</f>
        <v>0</v>
      </c>
      <c r="AK44" s="5">
        <f>IF(USE!AL$538&lt;&gt;0,(1-AK$5)*USE!AL569/USE!AL$538,(1-AK$5)*USE!AL345)</f>
        <v>0</v>
      </c>
      <c r="AL44" s="5">
        <f>IF(USE!AM$538&lt;&gt;0,(1-AL$5)*USE!AM569/USE!AM$538,(1-AL$5)*USE!AM345)</f>
        <v>0</v>
      </c>
      <c r="AM44" s="5">
        <f>IF(USE!AN$538&lt;&gt;0,(1-AM$5)*USE!AN569/USE!AN$538,(1-AM$5)*USE!AN345)</f>
        <v>0</v>
      </c>
      <c r="AN44" s="5">
        <f>IF(USE!AO$538&lt;&gt;0,(1-AN$5)*USE!AO569/USE!AO$538,(1-AN$5)*USE!AO345)</f>
        <v>0</v>
      </c>
      <c r="AO44" s="5">
        <f>IF(USE!AP$538&lt;&gt;0,(1-AO$5)*USE!AP569/USE!AP$538,(1-AO$5)*USE!AP345)</f>
        <v>0</v>
      </c>
      <c r="AP44" s="5">
        <f>IF(USE!AQ$538&lt;&gt;0,(1-AP$5)*USE!AQ569/USE!AQ$538,(1-AP$5)*USE!AQ345)</f>
        <v>0</v>
      </c>
      <c r="AQ44" s="5">
        <f>IF(USE!AR$538&lt;&gt;0,(1-AQ$5)*USE!AR569/USE!AR$538,(1-AQ$5)*USE!AR345)</f>
        <v>0</v>
      </c>
      <c r="AR44" s="5">
        <f>IF(USE!AS$538&lt;&gt;0,(1-AR$5)*USE!AS569/USE!AS$538,(1-AR$5)*USE!AS345)</f>
        <v>0.11505420281639563</v>
      </c>
      <c r="AS44" s="5">
        <f>IF(USE!AT$538&lt;&gt;0,(1-AS$5)*USE!AT569/USE!AT$538,(1-AS$5)*USE!AT345)</f>
        <v>0.11505420281639563</v>
      </c>
      <c r="AT44" s="5">
        <f>IF(USE!AU$538&lt;&gt;0,(1-AT$5)*USE!AU569/USE!AU$538,(1-AT$5)*USE!AU345)</f>
        <v>0</v>
      </c>
      <c r="AU44" s="5">
        <f>IF(USE!AV$538&lt;&gt;0,(1-AU$5)*USE!AV569/USE!AV$538,(1-AU$5)*USE!AV345)</f>
        <v>0</v>
      </c>
      <c r="AV44" s="5">
        <f>IF(USE!AW$538&lt;&gt;0,(1-AV$5)*USE!AW569/USE!AW$538,(1-AV$5)*USE!AW345)</f>
        <v>0</v>
      </c>
      <c r="AW44" s="5">
        <f>IF(USE!AX$538&lt;&gt;0,(1-AW$5)*USE!AX569/USE!AX$538,(1-AW$5)*USE!AX345)</f>
        <v>0</v>
      </c>
      <c r="AX44" s="5">
        <f>IF(USE!AY$538&lt;&gt;0,(1-AX$5)*USE!AY569/USE!AY$538,(1-AX$5)*USE!AY345)</f>
        <v>0</v>
      </c>
      <c r="AY44" s="5">
        <f>IF(USE!AZ$538&lt;&gt;0,(1-AY$5)*USE!AZ569/USE!AZ$538,(1-AY$5)*USE!AZ345)</f>
        <v>0</v>
      </c>
      <c r="AZ44" s="5">
        <f>IF(USE!BA$538&lt;&gt;0,(1-AZ$5)*USE!BA569/USE!BA$538,(1-AZ$5)*USE!BA345)</f>
        <v>4.856627084949689E-4</v>
      </c>
      <c r="BA44" s="5">
        <f>IF(USE!BB$538&lt;&gt;0,(1-BA$5)*USE!BB569/USE!BB$538,(1-BA$5)*USE!BB345)</f>
        <v>0</v>
      </c>
      <c r="BB44" s="5">
        <f>IF(USE!BC$538&lt;&gt;0,(1-BB$5)*USE!BC569/USE!BC$538,(1-BB$5)*USE!BC345)</f>
        <v>0</v>
      </c>
      <c r="BC44" s="5">
        <f>IF(USE!BD$538&lt;&gt;0,(1-BC$5)*USE!BD569/USE!BD$538,(1-BC$5)*USE!BD345)</f>
        <v>0</v>
      </c>
      <c r="BD44" s="5">
        <f>IF(USE!BE$538&lt;&gt;0,(1-BD$5)*USE!BE569/USE!BE$538,(1-BD$5)*USE!BE345)</f>
        <v>0</v>
      </c>
      <c r="BE44" s="5">
        <f>IF(USE!BF$538&lt;&gt;0,(1-BE$5)*USE!BF569/USE!BF$538,(1-BE$5)*USE!BF345)</f>
        <v>0</v>
      </c>
      <c r="BF44" s="5">
        <f>IF(USE!BG$538&lt;&gt;0,(1-BF$5)*USE!BG569/USE!BG$538,(1-BF$5)*USE!BG345)</f>
        <v>0</v>
      </c>
      <c r="BG44" s="5">
        <f>IF(USE!BH$538&lt;&gt;0,(1-BG$5)*USE!BH569/USE!BH$538,(1-BG$5)*USE!BH345)</f>
        <v>0</v>
      </c>
      <c r="BH44" s="5">
        <f>IF(USE!BI$538&lt;&gt;0,(1-BH$5)*USE!BI569/USE!BI$538,(1-BH$5)*USE!BI345)</f>
        <v>0</v>
      </c>
      <c r="BI44" s="5">
        <f>IF(USE!BJ$538&lt;&gt;0,(1-BI$5)*USE!BJ569/USE!BJ$538,(1-BI$5)*USE!BJ345)</f>
        <v>0</v>
      </c>
      <c r="BJ44" s="5">
        <f>IF(USE!BK$538&lt;&gt;0,(1-BJ$5)*USE!BK569/USE!BK$538,(1-BJ$5)*USE!BK345)</f>
        <v>0</v>
      </c>
      <c r="BK44" s="5">
        <f>IF(USE!BL$538&lt;&gt;0,(1-BK$5)*USE!BL569/USE!BL$538,(1-BK$5)*USE!BL345)</f>
        <v>0</v>
      </c>
      <c r="BL44" s="5">
        <f>IF(USE!BM$538&lt;&gt;0,(1-BL$5)*USE!BM569/USE!BM$538,(1-BL$5)*USE!BM345)</f>
        <v>0</v>
      </c>
      <c r="BM44" s="5">
        <f>IF(USE!BN$538&lt;&gt;0,(1-BM$5)*USE!BN569/USE!BN$538,(1-BM$5)*USE!BN345)</f>
        <v>0</v>
      </c>
      <c r="BN44" s="5">
        <f>IF(USE!BO$538&lt;&gt;0,(1-BN$5)*USE!BO569/USE!BO$538,(1-BN$5)*USE!BO345)</f>
        <v>0</v>
      </c>
      <c r="BO44" s="5">
        <f>IF(USE!BP$538&lt;&gt;0,(1-BO$5)*USE!BP569/USE!BP$538,(1-BO$5)*USE!BP345)</f>
        <v>0</v>
      </c>
      <c r="BP44" s="5">
        <f>IF(USE!BQ$538&lt;&gt;0,(1-BP$5)*USE!BQ569/USE!BQ$538,(1-BP$5)*USE!BQ345)</f>
        <v>0</v>
      </c>
      <c r="BQ44" s="5">
        <f>IF(USE!BR$538&lt;&gt;0,(1-BQ$5)*USE!BR569/USE!BR$538,(1-BQ$5)*USE!BR345)</f>
        <v>0</v>
      </c>
      <c r="BR44" s="5">
        <f>IF(USE!BS$538&lt;&gt;0,(1-BR$5)*USE!BS569/USE!BS$538,(1-BR$5)*USE!BS345)</f>
        <v>0</v>
      </c>
      <c r="BS44" s="5">
        <f>IF(USE!BT$538&lt;&gt;0,(1-BS$5)*USE!BT569/USE!BT$538,(1-BS$5)*USE!BT345)</f>
        <v>0</v>
      </c>
      <c r="BT44" s="5">
        <f>IF(USE!BU$538&lt;&gt;0,(1-BT$5)*USE!BU569/USE!BU$538,(1-BT$5)*USE!BU345)</f>
        <v>0</v>
      </c>
      <c r="BU44" s="5">
        <f>IF(USE!BV$538&lt;&gt;0,(1-BU$5)*USE!BV569/USE!BV$538,(1-BU$5)*USE!BV345)</f>
        <v>0</v>
      </c>
      <c r="BV44" s="5">
        <f>IF(USE!BW$538&lt;&gt;0,(1-BV$5)*USE!BW569/USE!BW$538,(1-BV$5)*USE!BW345)</f>
        <v>0</v>
      </c>
      <c r="BW44" s="5">
        <f>IF(USE!BX$538&lt;&gt;0,(1-BW$5)*USE!BX569/USE!BX$538,(1-BW$5)*USE!BX345)</f>
        <v>0</v>
      </c>
      <c r="BX44" s="5">
        <f>IF(USE!BY$538&lt;&gt;0,(1-BX$5)*USE!BY569/USE!BY$538,(1-BX$5)*USE!BY345)</f>
        <v>0</v>
      </c>
      <c r="BY44" s="5">
        <f>IF(USE!BZ$538&lt;&gt;0,(1-BY$5)*USE!BZ569/USE!BZ$538,(1-BY$5)*USE!BZ345)</f>
        <v>0</v>
      </c>
      <c r="BZ44" s="5">
        <f>IF(USE!CA$538&lt;&gt;0,(1-BZ$5)*USE!CA569/USE!CA$538,(1-BZ$5)*USE!CA345)</f>
        <v>0</v>
      </c>
      <c r="CA44" s="5">
        <f>IF(USE!CB$538&lt;&gt;0,(1-CA$5)*USE!CB569/USE!CB$538,(1-CA$5)*USE!CB345)</f>
        <v>0</v>
      </c>
      <c r="CB44" s="5">
        <f>IF(USE!CC$538&lt;&gt;0,(1-CB$5)*USE!CC569/USE!CC$538,(1-CB$5)*USE!CC345)</f>
        <v>0</v>
      </c>
      <c r="CC44" s="5">
        <f>IF(USE!CD$538&lt;&gt;0,(1-CC$5)*USE!CD569/USE!CD$538,(1-CC$5)*USE!CD345)</f>
        <v>0</v>
      </c>
      <c r="CD44" s="5">
        <f>IF(USE!CE$538&lt;&gt;0,(1-CD$5)*USE!CE569/USE!CE$538,(1-CD$5)*USE!CE345)</f>
        <v>0</v>
      </c>
      <c r="CE44" s="5">
        <f>IF(USE!CF$538&lt;&gt;0,(1-CE$5)*USE!CF569/USE!CF$538,(1-CE$5)*USE!CF345)</f>
        <v>0</v>
      </c>
      <c r="CF44" s="5">
        <f>IF(USE!CG$538&lt;&gt;0,(1-CF$5)*USE!CG569/USE!CG$538,(1-CF$5)*USE!CG345)</f>
        <v>0</v>
      </c>
      <c r="CG44" s="5">
        <f>IF(USE!CH$538&lt;&gt;0,(1-CG$5)*USE!CH569/USE!CH$538,(1-CG$5)*USE!CH345)</f>
        <v>3.7681723265994482E-3</v>
      </c>
      <c r="CH44" s="5">
        <f>IF(USE!CI$538&lt;&gt;0,(1-CH$5)*USE!CI569/USE!CI$538,(1-CH$5)*USE!CI345)</f>
        <v>0</v>
      </c>
      <c r="CI44" s="5">
        <f>IF(USE!CJ$538&lt;&gt;0,(1-CI$5)*USE!CJ569/USE!CJ$538,(1-CI$5)*USE!CJ345)</f>
        <v>0</v>
      </c>
      <c r="CJ44" s="5">
        <f>IF(USE!CK$538&lt;&gt;0,(1-CJ$5)*USE!CK569/USE!CK$538,(1-CJ$5)*USE!CK345)</f>
        <v>0</v>
      </c>
      <c r="CK44" s="5">
        <f>IF(USE!CL$538&lt;&gt;0,(1-CK$5)*USE!CL569/USE!CL$538,(1-CK$5)*USE!CL345)</f>
        <v>0</v>
      </c>
      <c r="CL44" s="5">
        <f>IF(USE!CM$538&lt;&gt;0,(1-CL$5)*USE!CM569/USE!CM$538,(1-CL$5)*USE!CM345)</f>
        <v>0</v>
      </c>
      <c r="CM44" s="5">
        <f>IF(USE!CN$538&lt;&gt;0,(1-CM$5)*USE!CN569/USE!CN$538,(1-CM$5)*USE!CN345)</f>
        <v>0</v>
      </c>
      <c r="CN44" s="5">
        <f>IF(USE!CO$538&lt;&gt;0,(1-CN$5)*USE!CO569/USE!CO$538,(1-CN$5)*USE!CO345)</f>
        <v>0</v>
      </c>
      <c r="CO44" s="5">
        <f>IF(USE!CP$538&lt;&gt;0,(1-CO$5)*USE!CP569/USE!CP$538,(1-CO$5)*USE!CP345)</f>
        <v>0</v>
      </c>
      <c r="CP44" s="5">
        <f>IF(USE!CQ$538&lt;&gt;0,(1-CP$5)*USE!CQ569/USE!CQ$538,(1-CP$5)*USE!CQ345)</f>
        <v>0</v>
      </c>
      <c r="CQ44" s="5">
        <f>IF(USE!CR$538&lt;&gt;0,(1-CQ$5)*USE!CR569/USE!CR$538,(1-CQ$5)*USE!CR345)</f>
        <v>0</v>
      </c>
      <c r="CR44" s="5">
        <f>IF(USE!CS$538&lt;&gt;0,(1-CR$5)*USE!CS569/USE!CS$538,(1-CR$5)*USE!CS345)</f>
        <v>0</v>
      </c>
      <c r="CS44" s="5">
        <f>IF(USE!CT$538&lt;&gt;0,(1-CS$5)*USE!CT569/USE!CT$538,(1-CS$5)*USE!CT345)</f>
        <v>0</v>
      </c>
      <c r="CT44" s="5">
        <f>IF(USE!CU$538&lt;&gt;0,(1-CT$5)*USE!CU569/USE!CU$538,(1-CT$5)*USE!CU345)</f>
        <v>0</v>
      </c>
      <c r="CU44" s="5">
        <f>IF(USE!CV$538&lt;&gt;0,(1-CU$5)*USE!CV569/USE!CV$538,(1-CU$5)*USE!CV345)</f>
        <v>0</v>
      </c>
      <c r="CV44" s="5">
        <f>IF(USE!CW$538&lt;&gt;0,(1-CV$5)*USE!CW569/USE!CW$538,(1-CV$5)*USE!CW345)</f>
        <v>0</v>
      </c>
      <c r="CW44" s="5">
        <f>IF(USE!CX$538&lt;&gt;0,(1-CW$5)*USE!CX569/USE!CX$538,(1-CW$5)*USE!CX345)</f>
        <v>0</v>
      </c>
      <c r="CX44" s="5">
        <f>IF(USE!CY$538&lt;&gt;0,(1-CX$5)*USE!CY569/USE!CY$538,(1-CX$5)*USE!CY345)</f>
        <v>0</v>
      </c>
      <c r="CY44" s="5">
        <f>IF(USE!CZ$538&lt;&gt;0,(1-CY$5)*USE!CZ569/USE!CZ$538,(1-CY$5)*USE!CZ345)</f>
        <v>0</v>
      </c>
      <c r="CZ44" s="5">
        <f>IF(USE!DA$538&lt;&gt;0,(1-CZ$5)*USE!DA569/USE!DA$538,(1-CZ$5)*USE!DA345)</f>
        <v>0</v>
      </c>
      <c r="DA44" s="5">
        <f>IF(USE!DB$538&lt;&gt;0,(1-DA$5)*USE!DB569/USE!DB$538,(1-DA$5)*USE!DB345)</f>
        <v>0</v>
      </c>
      <c r="DB44" s="5">
        <f>IF(USE!DC$538&lt;&gt;0,(1-DB$5)*USE!DC569/USE!DC$538,(1-DB$5)*USE!DC345)</f>
        <v>0</v>
      </c>
      <c r="DC44" s="5">
        <f>IF(USE!DD$538&lt;&gt;0,(1-DC$5)*USE!DD569/USE!DD$538,(1-DC$5)*USE!DD345)</f>
        <v>0</v>
      </c>
      <c r="DD44" s="3"/>
    </row>
    <row r="45" spans="1:108" x14ac:dyDescent="0.35">
      <c r="A45" s="3"/>
      <c r="B45" s="99" t="s">
        <v>3995</v>
      </c>
      <c r="C45" s="5" t="s">
        <v>122</v>
      </c>
      <c r="D45" s="5">
        <f>IF(USE!E$538&lt;&gt;0,(1-D$5)*USE!E570/USE!E$538,(1-D$5)*USE!E346)</f>
        <v>0</v>
      </c>
      <c r="E45" s="5">
        <f>IF(USE!F$538&lt;&gt;0,(1-E$5)*USE!F570/USE!F$538,(1-E$5)*USE!F346)</f>
        <v>0</v>
      </c>
      <c r="F45" s="5">
        <f>IF(USE!G$538&lt;&gt;0,(1-F$5)*USE!G570/USE!G$538,(1-F$5)*USE!G346)</f>
        <v>0</v>
      </c>
      <c r="G45" s="5">
        <f>IF(USE!H$538&lt;&gt;0,(1-G$5)*USE!H570/USE!H$538,(1-G$5)*USE!H346)</f>
        <v>0</v>
      </c>
      <c r="H45" s="5">
        <f>IF(USE!I$538&lt;&gt;0,(1-H$5)*USE!I570/USE!I$538,(1-H$5)*USE!I346)</f>
        <v>0</v>
      </c>
      <c r="I45" s="5">
        <f>IF(USE!J$538&lt;&gt;0,(1-I$5)*USE!J570/USE!J$538,(1-I$5)*USE!J346)</f>
        <v>0</v>
      </c>
      <c r="J45" s="5">
        <f>IF(USE!K$538&lt;&gt;0,(1-J$5)*USE!K570/USE!K$538,(1-J$5)*USE!K346)</f>
        <v>0</v>
      </c>
      <c r="K45" s="5">
        <f>IF(USE!L$538&lt;&gt;0,(1-K$5)*USE!L570/USE!L$538,(1-K$5)*USE!L346)</f>
        <v>0</v>
      </c>
      <c r="L45" s="5">
        <f>IF(USE!M$538&lt;&gt;0,(1-L$5)*USE!M570/USE!M$538,(1-L$5)*USE!M346)</f>
        <v>0</v>
      </c>
      <c r="M45" s="5">
        <f>IF(USE!N$538&lt;&gt;0,(1-M$5)*USE!N570/USE!N$538,(1-M$5)*USE!N346)</f>
        <v>0</v>
      </c>
      <c r="N45" s="5">
        <f>IF(USE!O$538&lt;&gt;0,(1-N$5)*USE!O570/USE!O$538,(1-N$5)*USE!O346)</f>
        <v>0</v>
      </c>
      <c r="O45" s="5">
        <f>IF(USE!P$538&lt;&gt;0,(1-O$5)*USE!P570/USE!P$538,(1-O$5)*USE!P346)</f>
        <v>0</v>
      </c>
      <c r="P45" s="5">
        <f>IF(USE!Q$538&lt;&gt;0,(1-P$5)*USE!Q570/USE!Q$538,(1-P$5)*USE!Q346)</f>
        <v>0</v>
      </c>
      <c r="Q45" s="5">
        <f>IF(USE!R$538&lt;&gt;0,(1-Q$5)*USE!R570/USE!R$538,(1-Q$5)*USE!R346)</f>
        <v>0</v>
      </c>
      <c r="R45" s="5">
        <f>IF(USE!S$538&lt;&gt;0,(1-R$5)*USE!S570/USE!S$538,(1-R$5)*USE!S346)</f>
        <v>0</v>
      </c>
      <c r="S45" s="5">
        <f>IF(USE!T$538&lt;&gt;0,(1-S$5)*USE!T570/USE!T$538,(1-S$5)*USE!T346)</f>
        <v>0</v>
      </c>
      <c r="T45" s="5">
        <f>IF(USE!U$538&lt;&gt;0,(1-T$5)*USE!U570/USE!U$538,(1-T$5)*USE!U346)</f>
        <v>0</v>
      </c>
      <c r="U45" s="5">
        <f>IF(USE!V$538&lt;&gt;0,(1-U$5)*USE!V570/USE!V$538,(1-U$5)*USE!V346)</f>
        <v>0</v>
      </c>
      <c r="V45" s="5">
        <f>IF(USE!W$538&lt;&gt;0,(1-V$5)*USE!W570/USE!W$538,(1-V$5)*USE!W346)</f>
        <v>0</v>
      </c>
      <c r="W45" s="5">
        <f>IF(USE!X$538&lt;&gt;0,(1-W$5)*USE!X570/USE!X$538,(1-W$5)*USE!X346)</f>
        <v>0</v>
      </c>
      <c r="X45" s="5">
        <f>IF(USE!Y$538&lt;&gt;0,(1-X$5)*USE!Y570/USE!Y$538,(1-X$5)*USE!Y346)</f>
        <v>0</v>
      </c>
      <c r="Y45" s="5">
        <f>IF(USE!Z$538&lt;&gt;0,(1-Y$5)*USE!Z570/USE!Z$538,(1-Y$5)*USE!Z346)</f>
        <v>0</v>
      </c>
      <c r="Z45" s="5">
        <f>IF(USE!AA$538&lt;&gt;0,(1-Z$5)*USE!AA570/USE!AA$538,(1-Z$5)*USE!AA346)</f>
        <v>0</v>
      </c>
      <c r="AA45" s="5">
        <f>IF(USE!AB$538&lt;&gt;0,(1-AA$5)*USE!AB570/USE!AB$538,(1-AA$5)*USE!AB346)</f>
        <v>0</v>
      </c>
      <c r="AB45" s="5">
        <f>IF(USE!AC$538&lt;&gt;0,(1-AB$5)*USE!AC570/USE!AC$538,(1-AB$5)*USE!AC346)</f>
        <v>0</v>
      </c>
      <c r="AC45" s="5">
        <f>IF(USE!AD$538&lt;&gt;0,(1-AC$5)*USE!AD570/USE!AD$538,(1-AC$5)*USE!AD346)</f>
        <v>0</v>
      </c>
      <c r="AD45" s="5">
        <f>IF(USE!AE$538&lt;&gt;0,(1-AD$5)*USE!AE570/USE!AE$538,(1-AD$5)*USE!AE346)</f>
        <v>0</v>
      </c>
      <c r="AE45" s="5">
        <f>IF(USE!AF$538&lt;&gt;0,(1-AE$5)*USE!AF570/USE!AF$538,(1-AE$5)*USE!AF346)</f>
        <v>0</v>
      </c>
      <c r="AF45" s="5">
        <f>IF(USE!AG$538&lt;&gt;0,(1-AF$5)*USE!AG570/USE!AG$538,(1-AF$5)*USE!AG346)</f>
        <v>0</v>
      </c>
      <c r="AG45" s="5">
        <f>IF(USE!AH$538&lt;&gt;0,(1-AG$5)*USE!AH570/USE!AH$538,(1-AG$5)*USE!AH346)</f>
        <v>0</v>
      </c>
      <c r="AH45" s="5">
        <f>IF(USE!AI$538&lt;&gt;0,(1-AH$5)*USE!AI570/USE!AI$538,(1-AH$5)*USE!AI346)</f>
        <v>0</v>
      </c>
      <c r="AI45" s="5">
        <f>IF(USE!AJ$538&lt;&gt;0,(1-AI$5)*USE!AJ570/USE!AJ$538,(1-AI$5)*USE!AJ346)</f>
        <v>0</v>
      </c>
      <c r="AJ45" s="5">
        <f>IF(USE!AK$538&lt;&gt;0,(1-AJ$5)*USE!AK570/USE!AK$538,(1-AJ$5)*USE!AK346)</f>
        <v>0</v>
      </c>
      <c r="AK45" s="5">
        <f>IF(USE!AL$538&lt;&gt;0,(1-AK$5)*USE!AL570/USE!AL$538,(1-AK$5)*USE!AL346)</f>
        <v>0</v>
      </c>
      <c r="AL45" s="5">
        <f>IF(USE!AM$538&lt;&gt;0,(1-AL$5)*USE!AM570/USE!AM$538,(1-AL$5)*USE!AM346)</f>
        <v>0</v>
      </c>
      <c r="AM45" s="5">
        <f>IF(USE!AN$538&lt;&gt;0,(1-AM$5)*USE!AN570/USE!AN$538,(1-AM$5)*USE!AN346)</f>
        <v>0</v>
      </c>
      <c r="AN45" s="5">
        <f>IF(USE!AO$538&lt;&gt;0,(1-AN$5)*USE!AO570/USE!AO$538,(1-AN$5)*USE!AO346)</f>
        <v>0</v>
      </c>
      <c r="AO45" s="5">
        <f>IF(USE!AP$538&lt;&gt;0,(1-AO$5)*USE!AP570/USE!AP$538,(1-AO$5)*USE!AP346)</f>
        <v>0</v>
      </c>
      <c r="AP45" s="5">
        <f>IF(USE!AQ$538&lt;&gt;0,(1-AP$5)*USE!AQ570/USE!AQ$538,(1-AP$5)*USE!AQ346)</f>
        <v>0</v>
      </c>
      <c r="AQ45" s="5">
        <f>IF(USE!AR$538&lt;&gt;0,(1-AQ$5)*USE!AR570/USE!AR$538,(1-AQ$5)*USE!AR346)</f>
        <v>0</v>
      </c>
      <c r="AR45" s="5">
        <f>IF(USE!AS$538&lt;&gt;0,(1-AR$5)*USE!AS570/USE!AS$538,(1-AR$5)*USE!AS346)</f>
        <v>2.1575395457676182E-2</v>
      </c>
      <c r="AS45" s="5">
        <f>IF(USE!AT$538&lt;&gt;0,(1-AS$5)*USE!AT570/USE!AT$538,(1-AS$5)*USE!AT346)</f>
        <v>2.1575395457676182E-2</v>
      </c>
      <c r="AT45" s="5">
        <f>IF(USE!AU$538&lt;&gt;0,(1-AT$5)*USE!AU570/USE!AU$538,(1-AT$5)*USE!AU346)</f>
        <v>0</v>
      </c>
      <c r="AU45" s="5">
        <f>IF(USE!AV$538&lt;&gt;0,(1-AU$5)*USE!AV570/USE!AV$538,(1-AU$5)*USE!AV346)</f>
        <v>0</v>
      </c>
      <c r="AV45" s="5">
        <f>IF(USE!AW$538&lt;&gt;0,(1-AV$5)*USE!AW570/USE!AW$538,(1-AV$5)*USE!AW346)</f>
        <v>0</v>
      </c>
      <c r="AW45" s="5">
        <f>IF(USE!AX$538&lt;&gt;0,(1-AW$5)*USE!AX570/USE!AX$538,(1-AW$5)*USE!AX346)</f>
        <v>0</v>
      </c>
      <c r="AX45" s="5">
        <f>IF(USE!AY$538&lt;&gt;0,(1-AX$5)*USE!AY570/USE!AY$538,(1-AX$5)*USE!AY346)</f>
        <v>0</v>
      </c>
      <c r="AY45" s="5">
        <f>IF(USE!AZ$538&lt;&gt;0,(1-AY$5)*USE!AZ570/USE!AZ$538,(1-AY$5)*USE!AZ346)</f>
        <v>0</v>
      </c>
      <c r="AZ45" s="5">
        <f>IF(USE!BA$538&lt;&gt;0,(1-AZ$5)*USE!BA570/USE!BA$538,(1-AZ$5)*USE!BA346)</f>
        <v>9.1073291877451191E-5</v>
      </c>
      <c r="BA45" s="5">
        <f>IF(USE!BB$538&lt;&gt;0,(1-BA$5)*USE!BB570/USE!BB$538,(1-BA$5)*USE!BB346)</f>
        <v>0</v>
      </c>
      <c r="BB45" s="5">
        <f>IF(USE!BC$538&lt;&gt;0,(1-BB$5)*USE!BC570/USE!BC$538,(1-BB$5)*USE!BC346)</f>
        <v>0</v>
      </c>
      <c r="BC45" s="5">
        <f>IF(USE!BD$538&lt;&gt;0,(1-BC$5)*USE!BD570/USE!BD$538,(1-BC$5)*USE!BD346)</f>
        <v>0</v>
      </c>
      <c r="BD45" s="5">
        <f>IF(USE!BE$538&lt;&gt;0,(1-BD$5)*USE!BE570/USE!BE$538,(1-BD$5)*USE!BE346)</f>
        <v>0</v>
      </c>
      <c r="BE45" s="5">
        <f>IF(USE!BF$538&lt;&gt;0,(1-BE$5)*USE!BF570/USE!BF$538,(1-BE$5)*USE!BF346)</f>
        <v>0</v>
      </c>
      <c r="BF45" s="5">
        <f>IF(USE!BG$538&lt;&gt;0,(1-BF$5)*USE!BG570/USE!BG$538,(1-BF$5)*USE!BG346)</f>
        <v>0</v>
      </c>
      <c r="BG45" s="5">
        <f>IF(USE!BH$538&lt;&gt;0,(1-BG$5)*USE!BH570/USE!BH$538,(1-BG$5)*USE!BH346)</f>
        <v>0</v>
      </c>
      <c r="BH45" s="5">
        <f>IF(USE!BI$538&lt;&gt;0,(1-BH$5)*USE!BI570/USE!BI$538,(1-BH$5)*USE!BI346)</f>
        <v>0</v>
      </c>
      <c r="BI45" s="5">
        <f>IF(USE!BJ$538&lt;&gt;0,(1-BI$5)*USE!BJ570/USE!BJ$538,(1-BI$5)*USE!BJ346)</f>
        <v>0</v>
      </c>
      <c r="BJ45" s="5">
        <f>IF(USE!BK$538&lt;&gt;0,(1-BJ$5)*USE!BK570/USE!BK$538,(1-BJ$5)*USE!BK346)</f>
        <v>0</v>
      </c>
      <c r="BK45" s="5">
        <f>IF(USE!BL$538&lt;&gt;0,(1-BK$5)*USE!BL570/USE!BL$538,(1-BK$5)*USE!BL346)</f>
        <v>0</v>
      </c>
      <c r="BL45" s="5">
        <f>IF(USE!BM$538&lt;&gt;0,(1-BL$5)*USE!BM570/USE!BM$538,(1-BL$5)*USE!BM346)</f>
        <v>0</v>
      </c>
      <c r="BM45" s="5">
        <f>IF(USE!BN$538&lt;&gt;0,(1-BM$5)*USE!BN570/USE!BN$538,(1-BM$5)*USE!BN346)</f>
        <v>0</v>
      </c>
      <c r="BN45" s="5">
        <f>IF(USE!BO$538&lt;&gt;0,(1-BN$5)*USE!BO570/USE!BO$538,(1-BN$5)*USE!BO346)</f>
        <v>0</v>
      </c>
      <c r="BO45" s="5">
        <f>IF(USE!BP$538&lt;&gt;0,(1-BO$5)*USE!BP570/USE!BP$538,(1-BO$5)*USE!BP346)</f>
        <v>0</v>
      </c>
      <c r="BP45" s="5">
        <f>IF(USE!BQ$538&lt;&gt;0,(1-BP$5)*USE!BQ570/USE!BQ$538,(1-BP$5)*USE!BQ346)</f>
        <v>0</v>
      </c>
      <c r="BQ45" s="5">
        <f>IF(USE!BR$538&lt;&gt;0,(1-BQ$5)*USE!BR570/USE!BR$538,(1-BQ$5)*USE!BR346)</f>
        <v>0</v>
      </c>
      <c r="BR45" s="5">
        <f>IF(USE!BS$538&lt;&gt;0,(1-BR$5)*USE!BS570/USE!BS$538,(1-BR$5)*USE!BS346)</f>
        <v>0</v>
      </c>
      <c r="BS45" s="5">
        <f>IF(USE!BT$538&lt;&gt;0,(1-BS$5)*USE!BT570/USE!BT$538,(1-BS$5)*USE!BT346)</f>
        <v>0</v>
      </c>
      <c r="BT45" s="5">
        <f>IF(USE!BU$538&lt;&gt;0,(1-BT$5)*USE!BU570/USE!BU$538,(1-BT$5)*USE!BU346)</f>
        <v>0</v>
      </c>
      <c r="BU45" s="5">
        <f>IF(USE!BV$538&lt;&gt;0,(1-BU$5)*USE!BV570/USE!BV$538,(1-BU$5)*USE!BV346)</f>
        <v>0</v>
      </c>
      <c r="BV45" s="5">
        <f>IF(USE!BW$538&lt;&gt;0,(1-BV$5)*USE!BW570/USE!BW$538,(1-BV$5)*USE!BW346)</f>
        <v>0</v>
      </c>
      <c r="BW45" s="5">
        <f>IF(USE!BX$538&lt;&gt;0,(1-BW$5)*USE!BX570/USE!BX$538,(1-BW$5)*USE!BX346)</f>
        <v>0</v>
      </c>
      <c r="BX45" s="5">
        <f>IF(USE!BY$538&lt;&gt;0,(1-BX$5)*USE!BY570/USE!BY$538,(1-BX$5)*USE!BY346)</f>
        <v>0</v>
      </c>
      <c r="BY45" s="5">
        <f>IF(USE!BZ$538&lt;&gt;0,(1-BY$5)*USE!BZ570/USE!BZ$538,(1-BY$5)*USE!BZ346)</f>
        <v>0</v>
      </c>
      <c r="BZ45" s="5">
        <f>IF(USE!CA$538&lt;&gt;0,(1-BZ$5)*USE!CA570/USE!CA$538,(1-BZ$5)*USE!CA346)</f>
        <v>0</v>
      </c>
      <c r="CA45" s="5">
        <f>IF(USE!CB$538&lt;&gt;0,(1-CA$5)*USE!CB570/USE!CB$538,(1-CA$5)*USE!CB346)</f>
        <v>0</v>
      </c>
      <c r="CB45" s="5">
        <f>IF(USE!CC$538&lt;&gt;0,(1-CB$5)*USE!CC570/USE!CC$538,(1-CB$5)*USE!CC346)</f>
        <v>0</v>
      </c>
      <c r="CC45" s="5">
        <f>IF(USE!CD$538&lt;&gt;0,(1-CC$5)*USE!CD570/USE!CD$538,(1-CC$5)*USE!CD346)</f>
        <v>0</v>
      </c>
      <c r="CD45" s="5">
        <f>IF(USE!CE$538&lt;&gt;0,(1-CD$5)*USE!CE570/USE!CE$538,(1-CD$5)*USE!CE346)</f>
        <v>0</v>
      </c>
      <c r="CE45" s="5">
        <f>IF(USE!CF$538&lt;&gt;0,(1-CE$5)*USE!CF570/USE!CF$538,(1-CE$5)*USE!CF346)</f>
        <v>0</v>
      </c>
      <c r="CF45" s="5">
        <f>IF(USE!CG$538&lt;&gt;0,(1-CF$5)*USE!CG570/USE!CG$538,(1-CF$5)*USE!CG346)</f>
        <v>0</v>
      </c>
      <c r="CG45" s="5">
        <f>IF(USE!CH$538&lt;&gt;0,(1-CG$5)*USE!CH570/USE!CH$538,(1-CG$5)*USE!CH346)</f>
        <v>7.0662180180235297E-4</v>
      </c>
      <c r="CH45" s="5">
        <f>IF(USE!CI$538&lt;&gt;0,(1-CH$5)*USE!CI570/USE!CI$538,(1-CH$5)*USE!CI346)</f>
        <v>0</v>
      </c>
      <c r="CI45" s="5">
        <f>IF(USE!CJ$538&lt;&gt;0,(1-CI$5)*USE!CJ570/USE!CJ$538,(1-CI$5)*USE!CJ346)</f>
        <v>0</v>
      </c>
      <c r="CJ45" s="5">
        <f>IF(USE!CK$538&lt;&gt;0,(1-CJ$5)*USE!CK570/USE!CK$538,(1-CJ$5)*USE!CK346)</f>
        <v>0</v>
      </c>
      <c r="CK45" s="5">
        <f>IF(USE!CL$538&lt;&gt;0,(1-CK$5)*USE!CL570/USE!CL$538,(1-CK$5)*USE!CL346)</f>
        <v>0</v>
      </c>
      <c r="CL45" s="5">
        <f>IF(USE!CM$538&lt;&gt;0,(1-CL$5)*USE!CM570/USE!CM$538,(1-CL$5)*USE!CM346)</f>
        <v>0</v>
      </c>
      <c r="CM45" s="5">
        <f>IF(USE!CN$538&lt;&gt;0,(1-CM$5)*USE!CN570/USE!CN$538,(1-CM$5)*USE!CN346)</f>
        <v>0</v>
      </c>
      <c r="CN45" s="5">
        <f>IF(USE!CO$538&lt;&gt;0,(1-CN$5)*USE!CO570/USE!CO$538,(1-CN$5)*USE!CO346)</f>
        <v>0</v>
      </c>
      <c r="CO45" s="5">
        <f>IF(USE!CP$538&lt;&gt;0,(1-CO$5)*USE!CP570/USE!CP$538,(1-CO$5)*USE!CP346)</f>
        <v>0</v>
      </c>
      <c r="CP45" s="5">
        <f>IF(USE!CQ$538&lt;&gt;0,(1-CP$5)*USE!CQ570/USE!CQ$538,(1-CP$5)*USE!CQ346)</f>
        <v>0</v>
      </c>
      <c r="CQ45" s="5">
        <f>IF(USE!CR$538&lt;&gt;0,(1-CQ$5)*USE!CR570/USE!CR$538,(1-CQ$5)*USE!CR346)</f>
        <v>0</v>
      </c>
      <c r="CR45" s="5">
        <f>IF(USE!CS$538&lt;&gt;0,(1-CR$5)*USE!CS570/USE!CS$538,(1-CR$5)*USE!CS346)</f>
        <v>0</v>
      </c>
      <c r="CS45" s="5">
        <f>IF(USE!CT$538&lt;&gt;0,(1-CS$5)*USE!CT570/USE!CT$538,(1-CS$5)*USE!CT346)</f>
        <v>0</v>
      </c>
      <c r="CT45" s="5">
        <f>IF(USE!CU$538&lt;&gt;0,(1-CT$5)*USE!CU570/USE!CU$538,(1-CT$5)*USE!CU346)</f>
        <v>0</v>
      </c>
      <c r="CU45" s="5">
        <f>IF(USE!CV$538&lt;&gt;0,(1-CU$5)*USE!CV570/USE!CV$538,(1-CU$5)*USE!CV346)</f>
        <v>0</v>
      </c>
      <c r="CV45" s="5">
        <f>IF(USE!CW$538&lt;&gt;0,(1-CV$5)*USE!CW570/USE!CW$538,(1-CV$5)*USE!CW346)</f>
        <v>0</v>
      </c>
      <c r="CW45" s="5">
        <f>IF(USE!CX$538&lt;&gt;0,(1-CW$5)*USE!CX570/USE!CX$538,(1-CW$5)*USE!CX346)</f>
        <v>0</v>
      </c>
      <c r="CX45" s="5">
        <f>IF(USE!CY$538&lt;&gt;0,(1-CX$5)*USE!CY570/USE!CY$538,(1-CX$5)*USE!CY346)</f>
        <v>0</v>
      </c>
      <c r="CY45" s="5">
        <f>IF(USE!CZ$538&lt;&gt;0,(1-CY$5)*USE!CZ570/USE!CZ$538,(1-CY$5)*USE!CZ346)</f>
        <v>0</v>
      </c>
      <c r="CZ45" s="5">
        <f>IF(USE!DA$538&lt;&gt;0,(1-CZ$5)*USE!DA570/USE!DA$538,(1-CZ$5)*USE!DA346)</f>
        <v>0</v>
      </c>
      <c r="DA45" s="5">
        <f>IF(USE!DB$538&lt;&gt;0,(1-DA$5)*USE!DB570/USE!DB$538,(1-DA$5)*USE!DB346)</f>
        <v>0</v>
      </c>
      <c r="DB45" s="5">
        <f>IF(USE!DC$538&lt;&gt;0,(1-DB$5)*USE!DC570/USE!DC$538,(1-DB$5)*USE!DC346)</f>
        <v>0</v>
      </c>
      <c r="DC45" s="5">
        <f>IF(USE!DD$538&lt;&gt;0,(1-DC$5)*USE!DD570/USE!DD$538,(1-DC$5)*USE!DD346)</f>
        <v>0</v>
      </c>
      <c r="DD45" s="3"/>
    </row>
    <row r="46" spans="1:108" x14ac:dyDescent="0.35">
      <c r="A46" s="3"/>
      <c r="B46" s="99" t="s">
        <v>3996</v>
      </c>
      <c r="C46" s="5" t="s">
        <v>118</v>
      </c>
      <c r="D46" s="5">
        <f>IF(USE!E$538&lt;&gt;0,(1-D$5)*USE!E571/USE!E$538,(1-D$5)*USE!E347)</f>
        <v>0</v>
      </c>
      <c r="E46" s="5">
        <f>IF(USE!F$538&lt;&gt;0,(1-E$5)*USE!F571/USE!F$538,(1-E$5)*USE!F347)</f>
        <v>0</v>
      </c>
      <c r="F46" s="5">
        <f>IF(USE!G$538&lt;&gt;0,(1-F$5)*USE!G571/USE!G$538,(1-F$5)*USE!G347)</f>
        <v>0</v>
      </c>
      <c r="G46" s="5">
        <f>IF(USE!H$538&lt;&gt;0,(1-G$5)*USE!H571/USE!H$538,(1-G$5)*USE!H347)</f>
        <v>0</v>
      </c>
      <c r="H46" s="5">
        <f>IF(USE!I$538&lt;&gt;0,(1-H$5)*USE!I571/USE!I$538,(1-H$5)*USE!I347)</f>
        <v>0</v>
      </c>
      <c r="I46" s="5">
        <f>IF(USE!J$538&lt;&gt;0,(1-I$5)*USE!J571/USE!J$538,(1-I$5)*USE!J347)</f>
        <v>0</v>
      </c>
      <c r="J46" s="5">
        <f>IF(USE!K$538&lt;&gt;0,(1-J$5)*USE!K571/USE!K$538,(1-J$5)*USE!K347)</f>
        <v>0</v>
      </c>
      <c r="K46" s="5">
        <f>IF(USE!L$538&lt;&gt;0,(1-K$5)*USE!L571/USE!L$538,(1-K$5)*USE!L347)</f>
        <v>0</v>
      </c>
      <c r="L46" s="5">
        <f>IF(USE!M$538&lt;&gt;0,(1-L$5)*USE!M571/USE!M$538,(1-L$5)*USE!M347)</f>
        <v>0</v>
      </c>
      <c r="M46" s="5">
        <f>IF(USE!N$538&lt;&gt;0,(1-M$5)*USE!N571/USE!N$538,(1-M$5)*USE!N347)</f>
        <v>0</v>
      </c>
      <c r="N46" s="5">
        <f>IF(USE!O$538&lt;&gt;0,(1-N$5)*USE!O571/USE!O$538,(1-N$5)*USE!O347)</f>
        <v>0</v>
      </c>
      <c r="O46" s="5">
        <f>IF(USE!P$538&lt;&gt;0,(1-O$5)*USE!P571/USE!P$538,(1-O$5)*USE!P347)</f>
        <v>0</v>
      </c>
      <c r="P46" s="5">
        <f>IF(USE!Q$538&lt;&gt;0,(1-P$5)*USE!Q571/USE!Q$538,(1-P$5)*USE!Q347)</f>
        <v>0</v>
      </c>
      <c r="Q46" s="5">
        <f>IF(USE!R$538&lt;&gt;0,(1-Q$5)*USE!R571/USE!R$538,(1-Q$5)*USE!R347)</f>
        <v>0</v>
      </c>
      <c r="R46" s="5">
        <f>IF(USE!S$538&lt;&gt;0,(1-R$5)*USE!S571/USE!S$538,(1-R$5)*USE!S347)</f>
        <v>0</v>
      </c>
      <c r="S46" s="5">
        <f>IF(USE!T$538&lt;&gt;0,(1-S$5)*USE!T571/USE!T$538,(1-S$5)*USE!T347)</f>
        <v>0</v>
      </c>
      <c r="T46" s="5">
        <f>IF(USE!U$538&lt;&gt;0,(1-T$5)*USE!U571/USE!U$538,(1-T$5)*USE!U347)</f>
        <v>0</v>
      </c>
      <c r="U46" s="5">
        <f>IF(USE!V$538&lt;&gt;0,(1-U$5)*USE!V571/USE!V$538,(1-U$5)*USE!V347)</f>
        <v>0</v>
      </c>
      <c r="V46" s="5">
        <f>IF(USE!W$538&lt;&gt;0,(1-V$5)*USE!W571/USE!W$538,(1-V$5)*USE!W347)</f>
        <v>0</v>
      </c>
      <c r="W46" s="5">
        <f>IF(USE!X$538&lt;&gt;0,(1-W$5)*USE!X571/USE!X$538,(1-W$5)*USE!X347)</f>
        <v>0</v>
      </c>
      <c r="X46" s="5">
        <f>IF(USE!Y$538&lt;&gt;0,(1-X$5)*USE!Y571/USE!Y$538,(1-X$5)*USE!Y347)</f>
        <v>0</v>
      </c>
      <c r="Y46" s="5">
        <f>IF(USE!Z$538&lt;&gt;0,(1-Y$5)*USE!Z571/USE!Z$538,(1-Y$5)*USE!Z347)</f>
        <v>0</v>
      </c>
      <c r="Z46" s="5">
        <f>IF(USE!AA$538&lt;&gt;0,(1-Z$5)*USE!AA571/USE!AA$538,(1-Z$5)*USE!AA347)</f>
        <v>0</v>
      </c>
      <c r="AA46" s="5">
        <f>IF(USE!AB$538&lt;&gt;0,(1-AA$5)*USE!AB571/USE!AB$538,(1-AA$5)*USE!AB347)</f>
        <v>0</v>
      </c>
      <c r="AB46" s="5">
        <f>IF(USE!AC$538&lt;&gt;0,(1-AB$5)*USE!AC571/USE!AC$538,(1-AB$5)*USE!AC347)</f>
        <v>0</v>
      </c>
      <c r="AC46" s="5">
        <f>IF(USE!AD$538&lt;&gt;0,(1-AC$5)*USE!AD571/USE!AD$538,(1-AC$5)*USE!AD347)</f>
        <v>0</v>
      </c>
      <c r="AD46" s="5">
        <f>IF(USE!AE$538&lt;&gt;0,(1-AD$5)*USE!AE571/USE!AE$538,(1-AD$5)*USE!AE347)</f>
        <v>0</v>
      </c>
      <c r="AE46" s="5">
        <f>IF(USE!AF$538&lt;&gt;0,(1-AE$5)*USE!AF571/USE!AF$538,(1-AE$5)*USE!AF347)</f>
        <v>0</v>
      </c>
      <c r="AF46" s="5">
        <f>IF(USE!AG$538&lt;&gt;0,(1-AF$5)*USE!AG571/USE!AG$538,(1-AF$5)*USE!AG347)</f>
        <v>0</v>
      </c>
      <c r="AG46" s="5">
        <f>IF(USE!AH$538&lt;&gt;0,(1-AG$5)*USE!AH571/USE!AH$538,(1-AG$5)*USE!AH347)</f>
        <v>0</v>
      </c>
      <c r="AH46" s="5">
        <f>IF(USE!AI$538&lt;&gt;0,(1-AH$5)*USE!AI571/USE!AI$538,(1-AH$5)*USE!AI347)</f>
        <v>0</v>
      </c>
      <c r="AI46" s="5">
        <f>IF(USE!AJ$538&lt;&gt;0,(1-AI$5)*USE!AJ571/USE!AJ$538,(1-AI$5)*USE!AJ347)</f>
        <v>0</v>
      </c>
      <c r="AJ46" s="5">
        <f>IF(USE!AK$538&lt;&gt;0,(1-AJ$5)*USE!AK571/USE!AK$538,(1-AJ$5)*USE!AK347)</f>
        <v>0</v>
      </c>
      <c r="AK46" s="5">
        <f>IF(USE!AL$538&lt;&gt;0,(1-AK$5)*USE!AL571/USE!AL$538,(1-AK$5)*USE!AL347)</f>
        <v>0</v>
      </c>
      <c r="AL46" s="5">
        <f>IF(USE!AM$538&lt;&gt;0,(1-AL$5)*USE!AM571/USE!AM$538,(1-AL$5)*USE!AM347)</f>
        <v>0</v>
      </c>
      <c r="AM46" s="5">
        <f>IF(USE!AN$538&lt;&gt;0,(1-AM$5)*USE!AN571/USE!AN$538,(1-AM$5)*USE!AN347)</f>
        <v>0</v>
      </c>
      <c r="AN46" s="5">
        <f>IF(USE!AO$538&lt;&gt;0,(1-AN$5)*USE!AO571/USE!AO$538,(1-AN$5)*USE!AO347)</f>
        <v>0</v>
      </c>
      <c r="AO46" s="5">
        <f>IF(USE!AP$538&lt;&gt;0,(1-AO$5)*USE!AP571/USE!AP$538,(1-AO$5)*USE!AP347)</f>
        <v>0</v>
      </c>
      <c r="AP46" s="5">
        <f>IF(USE!AQ$538&lt;&gt;0,(1-AP$5)*USE!AQ571/USE!AQ$538,(1-AP$5)*USE!AQ347)</f>
        <v>0</v>
      </c>
      <c r="AQ46" s="5">
        <f>IF(USE!AR$538&lt;&gt;0,(1-AQ$5)*USE!AR571/USE!AR$538,(1-AQ$5)*USE!AR347)</f>
        <v>0</v>
      </c>
      <c r="AR46" s="5">
        <f>IF(USE!AS$538&lt;&gt;0,(1-AR$5)*USE!AS571/USE!AS$538,(1-AR$5)*USE!AS347)</f>
        <v>0</v>
      </c>
      <c r="AS46" s="5">
        <f>IF(USE!AT$538&lt;&gt;0,(1-AS$5)*USE!AT571/USE!AT$538,(1-AS$5)*USE!AT347)</f>
        <v>0</v>
      </c>
      <c r="AT46" s="5">
        <f>IF(USE!AU$538&lt;&gt;0,(1-AT$5)*USE!AU571/USE!AU$538,(1-AT$5)*USE!AU347)</f>
        <v>4.915369834548754E-3</v>
      </c>
      <c r="AU46" s="5">
        <f>IF(USE!AV$538&lt;&gt;0,(1-AU$5)*USE!AV571/USE!AV$538,(1-AU$5)*USE!AV347)</f>
        <v>0</v>
      </c>
      <c r="AV46" s="5">
        <f>IF(USE!AW$538&lt;&gt;0,(1-AV$5)*USE!AW571/USE!AW$538,(1-AV$5)*USE!AW347)</f>
        <v>8.3154532816731977E-2</v>
      </c>
      <c r="AW46" s="5">
        <f>IF(USE!AX$538&lt;&gt;0,(1-AW$5)*USE!AX571/USE!AX$538,(1-AW$5)*USE!AX347)</f>
        <v>0</v>
      </c>
      <c r="AX46" s="5">
        <f>IF(USE!AY$538&lt;&gt;0,(1-AX$5)*USE!AY571/USE!AY$538,(1-AX$5)*USE!AY347)</f>
        <v>2.4378107220602456E-2</v>
      </c>
      <c r="AY46" s="5">
        <f>IF(USE!AZ$538&lt;&gt;0,(1-AY$5)*USE!AZ571/USE!AZ$538,(1-AY$5)*USE!AZ347)</f>
        <v>0</v>
      </c>
      <c r="AZ46" s="5">
        <f>IF(USE!BA$538&lt;&gt;0,(1-AZ$5)*USE!BA571/USE!BA$538,(1-AZ$5)*USE!BA347)</f>
        <v>0</v>
      </c>
      <c r="BA46" s="5">
        <f>IF(USE!BB$538&lt;&gt;0,(1-BA$5)*USE!BB571/USE!BB$538,(1-BA$5)*USE!BB347)</f>
        <v>0</v>
      </c>
      <c r="BB46" s="5">
        <f>IF(USE!BC$538&lt;&gt;0,(1-BB$5)*USE!BC571/USE!BC$538,(1-BB$5)*USE!BC347)</f>
        <v>0</v>
      </c>
      <c r="BC46" s="5">
        <f>IF(USE!BD$538&lt;&gt;0,(1-BC$5)*USE!BD571/USE!BD$538,(1-BC$5)*USE!BD347)</f>
        <v>0</v>
      </c>
      <c r="BD46" s="5">
        <f>IF(USE!BE$538&lt;&gt;0,(1-BD$5)*USE!BE571/USE!BE$538,(1-BD$5)*USE!BE347)</f>
        <v>0</v>
      </c>
      <c r="BE46" s="5">
        <f>IF(USE!BF$538&lt;&gt;0,(1-BE$5)*USE!BF571/USE!BF$538,(1-BE$5)*USE!BF347)</f>
        <v>0</v>
      </c>
      <c r="BF46" s="5">
        <f>IF(USE!BG$538&lt;&gt;0,(1-BF$5)*USE!BG571/USE!BG$538,(1-BF$5)*USE!BG347)</f>
        <v>0</v>
      </c>
      <c r="BG46" s="5">
        <f>IF(USE!BH$538&lt;&gt;0,(1-BG$5)*USE!BH571/USE!BH$538,(1-BG$5)*USE!BH347)</f>
        <v>0</v>
      </c>
      <c r="BH46" s="5">
        <f>IF(USE!BI$538&lt;&gt;0,(1-BH$5)*USE!BI571/USE!BI$538,(1-BH$5)*USE!BI347)</f>
        <v>0</v>
      </c>
      <c r="BI46" s="5">
        <f>IF(USE!BJ$538&lt;&gt;0,(1-BI$5)*USE!BJ571/USE!BJ$538,(1-BI$5)*USE!BJ347)</f>
        <v>0</v>
      </c>
      <c r="BJ46" s="5">
        <f>IF(USE!BK$538&lt;&gt;0,(1-BJ$5)*USE!BK571/USE!BK$538,(1-BJ$5)*USE!BK347)</f>
        <v>0</v>
      </c>
      <c r="BK46" s="5">
        <f>IF(USE!BL$538&lt;&gt;0,(1-BK$5)*USE!BL571/USE!BL$538,(1-BK$5)*USE!BL347)</f>
        <v>0</v>
      </c>
      <c r="BL46" s="5">
        <f>IF(USE!BM$538&lt;&gt;0,(1-BL$5)*USE!BM571/USE!BM$538,(1-BL$5)*USE!BM347)</f>
        <v>0</v>
      </c>
      <c r="BM46" s="5">
        <f>IF(USE!BN$538&lt;&gt;0,(1-BM$5)*USE!BN571/USE!BN$538,(1-BM$5)*USE!BN347)</f>
        <v>0</v>
      </c>
      <c r="BN46" s="5">
        <f>IF(USE!BO$538&lt;&gt;0,(1-BN$5)*USE!BO571/USE!BO$538,(1-BN$5)*USE!BO347)</f>
        <v>0</v>
      </c>
      <c r="BO46" s="5">
        <f>IF(USE!BP$538&lt;&gt;0,(1-BO$5)*USE!BP571/USE!BP$538,(1-BO$5)*USE!BP347)</f>
        <v>0</v>
      </c>
      <c r="BP46" s="5">
        <f>IF(USE!BQ$538&lt;&gt;0,(1-BP$5)*USE!BQ571/USE!BQ$538,(1-BP$5)*USE!BQ347)</f>
        <v>0</v>
      </c>
      <c r="BQ46" s="5">
        <f>IF(USE!BR$538&lt;&gt;0,(1-BQ$5)*USE!BR571/USE!BR$538,(1-BQ$5)*USE!BR347)</f>
        <v>0</v>
      </c>
      <c r="BR46" s="5">
        <f>IF(USE!BS$538&lt;&gt;0,(1-BR$5)*USE!BS571/USE!BS$538,(1-BR$5)*USE!BS347)</f>
        <v>0</v>
      </c>
      <c r="BS46" s="5">
        <f>IF(USE!BT$538&lt;&gt;0,(1-BS$5)*USE!BT571/USE!BT$538,(1-BS$5)*USE!BT347)</f>
        <v>0</v>
      </c>
      <c r="BT46" s="5">
        <f>IF(USE!BU$538&lt;&gt;0,(1-BT$5)*USE!BU571/USE!BU$538,(1-BT$5)*USE!BU347)</f>
        <v>0</v>
      </c>
      <c r="BU46" s="5">
        <f>IF(USE!BV$538&lt;&gt;0,(1-BU$5)*USE!BV571/USE!BV$538,(1-BU$5)*USE!BV347)</f>
        <v>0</v>
      </c>
      <c r="BV46" s="5">
        <f>IF(USE!BW$538&lt;&gt;0,(1-BV$5)*USE!BW571/USE!BW$538,(1-BV$5)*USE!BW347)</f>
        <v>0</v>
      </c>
      <c r="BW46" s="5">
        <f>IF(USE!BX$538&lt;&gt;0,(1-BW$5)*USE!BX571/USE!BX$538,(1-BW$5)*USE!BX347)</f>
        <v>0</v>
      </c>
      <c r="BX46" s="5">
        <f>IF(USE!BY$538&lt;&gt;0,(1-BX$5)*USE!BY571/USE!BY$538,(1-BX$5)*USE!BY347)</f>
        <v>0</v>
      </c>
      <c r="BY46" s="5">
        <f>IF(USE!BZ$538&lt;&gt;0,(1-BY$5)*USE!BZ571/USE!BZ$538,(1-BY$5)*USE!BZ347)</f>
        <v>0</v>
      </c>
      <c r="BZ46" s="5">
        <f>IF(USE!CA$538&lt;&gt;0,(1-BZ$5)*USE!CA571/USE!CA$538,(1-BZ$5)*USE!CA347)</f>
        <v>0</v>
      </c>
      <c r="CA46" s="5">
        <f>IF(USE!CB$538&lt;&gt;0,(1-CA$5)*USE!CB571/USE!CB$538,(1-CA$5)*USE!CB347)</f>
        <v>0</v>
      </c>
      <c r="CB46" s="5">
        <f>IF(USE!CC$538&lt;&gt;0,(1-CB$5)*USE!CC571/USE!CC$538,(1-CB$5)*USE!CC347)</f>
        <v>0</v>
      </c>
      <c r="CC46" s="5">
        <f>IF(USE!CD$538&lt;&gt;0,(1-CC$5)*USE!CD571/USE!CD$538,(1-CC$5)*USE!CD347)</f>
        <v>0</v>
      </c>
      <c r="CD46" s="5">
        <f>IF(USE!CE$538&lt;&gt;0,(1-CD$5)*USE!CE571/USE!CE$538,(1-CD$5)*USE!CE347)</f>
        <v>0</v>
      </c>
      <c r="CE46" s="5">
        <f>IF(USE!CF$538&lt;&gt;0,(1-CE$5)*USE!CF571/USE!CF$538,(1-CE$5)*USE!CF347)</f>
        <v>0</v>
      </c>
      <c r="CF46" s="5">
        <f>IF(USE!CG$538&lt;&gt;0,(1-CF$5)*USE!CG571/USE!CG$538,(1-CF$5)*USE!CG347)</f>
        <v>0</v>
      </c>
      <c r="CG46" s="5">
        <f>IF(USE!CH$538&lt;&gt;0,(1-CG$5)*USE!CH571/USE!CH$538,(1-CG$5)*USE!CH347)</f>
        <v>1.2622383281390783E-4</v>
      </c>
      <c r="CH46" s="5">
        <f>IF(USE!CI$538&lt;&gt;0,(1-CH$5)*USE!CI571/USE!CI$538,(1-CH$5)*USE!CI347)</f>
        <v>0</v>
      </c>
      <c r="CI46" s="5">
        <f>IF(USE!CJ$538&lt;&gt;0,(1-CI$5)*USE!CJ571/USE!CJ$538,(1-CI$5)*USE!CJ347)</f>
        <v>0</v>
      </c>
      <c r="CJ46" s="5">
        <f>IF(USE!CK$538&lt;&gt;0,(1-CJ$5)*USE!CK571/USE!CK$538,(1-CJ$5)*USE!CK347)</f>
        <v>0</v>
      </c>
      <c r="CK46" s="5">
        <f>IF(USE!CL$538&lt;&gt;0,(1-CK$5)*USE!CL571/USE!CL$538,(1-CK$5)*USE!CL347)</f>
        <v>0</v>
      </c>
      <c r="CL46" s="5">
        <f>IF(USE!CM$538&lt;&gt;0,(1-CL$5)*USE!CM571/USE!CM$538,(1-CL$5)*USE!CM347)</f>
        <v>0</v>
      </c>
      <c r="CM46" s="5">
        <f>IF(USE!CN$538&lt;&gt;0,(1-CM$5)*USE!CN571/USE!CN$538,(1-CM$5)*USE!CN347)</f>
        <v>0</v>
      </c>
      <c r="CN46" s="5">
        <f>IF(USE!CO$538&lt;&gt;0,(1-CN$5)*USE!CO571/USE!CO$538,(1-CN$5)*USE!CO347)</f>
        <v>0</v>
      </c>
      <c r="CO46" s="5">
        <f>IF(USE!CP$538&lt;&gt;0,(1-CO$5)*USE!CP571/USE!CP$538,(1-CO$5)*USE!CP347)</f>
        <v>0</v>
      </c>
      <c r="CP46" s="5">
        <f>IF(USE!CQ$538&lt;&gt;0,(1-CP$5)*USE!CQ571/USE!CQ$538,(1-CP$5)*USE!CQ347)</f>
        <v>0</v>
      </c>
      <c r="CQ46" s="5">
        <f>IF(USE!CR$538&lt;&gt;0,(1-CQ$5)*USE!CR571/USE!CR$538,(1-CQ$5)*USE!CR347)</f>
        <v>0</v>
      </c>
      <c r="CR46" s="5">
        <f>IF(USE!CS$538&lt;&gt;0,(1-CR$5)*USE!CS571/USE!CS$538,(1-CR$5)*USE!CS347)</f>
        <v>0</v>
      </c>
      <c r="CS46" s="5">
        <f>IF(USE!CT$538&lt;&gt;0,(1-CS$5)*USE!CT571/USE!CT$538,(1-CS$5)*USE!CT347)</f>
        <v>0</v>
      </c>
      <c r="CT46" s="5">
        <f>IF(USE!CU$538&lt;&gt;0,(1-CT$5)*USE!CU571/USE!CU$538,(1-CT$5)*USE!CU347)</f>
        <v>0</v>
      </c>
      <c r="CU46" s="5">
        <f>IF(USE!CV$538&lt;&gt;0,(1-CU$5)*USE!CV571/USE!CV$538,(1-CU$5)*USE!CV347)</f>
        <v>0</v>
      </c>
      <c r="CV46" s="5">
        <f>IF(USE!CW$538&lt;&gt;0,(1-CV$5)*USE!CW571/USE!CW$538,(1-CV$5)*USE!CW347)</f>
        <v>0</v>
      </c>
      <c r="CW46" s="5">
        <f>IF(USE!CX$538&lt;&gt;0,(1-CW$5)*USE!CX571/USE!CX$538,(1-CW$5)*USE!CX347)</f>
        <v>0</v>
      </c>
      <c r="CX46" s="5">
        <f>IF(USE!CY$538&lt;&gt;0,(1-CX$5)*USE!CY571/USE!CY$538,(1-CX$5)*USE!CY347)</f>
        <v>0</v>
      </c>
      <c r="CY46" s="5">
        <f>IF(USE!CZ$538&lt;&gt;0,(1-CY$5)*USE!CZ571/USE!CZ$538,(1-CY$5)*USE!CZ347)</f>
        <v>0</v>
      </c>
      <c r="CZ46" s="5">
        <f>IF(USE!DA$538&lt;&gt;0,(1-CZ$5)*USE!DA571/USE!DA$538,(1-CZ$5)*USE!DA347)</f>
        <v>0</v>
      </c>
      <c r="DA46" s="5">
        <f>IF(USE!DB$538&lt;&gt;0,(1-DA$5)*USE!DB571/USE!DB$538,(1-DA$5)*USE!DB347)</f>
        <v>0</v>
      </c>
      <c r="DB46" s="5">
        <f>IF(USE!DC$538&lt;&gt;0,(1-DB$5)*USE!DC571/USE!DC$538,(1-DB$5)*USE!DC347)</f>
        <v>0</v>
      </c>
      <c r="DC46" s="5">
        <f>IF(USE!DD$538&lt;&gt;0,(1-DC$5)*USE!DD571/USE!DD$538,(1-DC$5)*USE!DD347)</f>
        <v>0</v>
      </c>
      <c r="DD46" s="3"/>
    </row>
    <row r="47" spans="1:108" x14ac:dyDescent="0.35">
      <c r="A47" s="3"/>
      <c r="B47" s="99" t="s">
        <v>3997</v>
      </c>
      <c r="C47" s="5" t="s">
        <v>120</v>
      </c>
      <c r="D47" s="5">
        <f>IF(USE!E$538&lt;&gt;0,(1-D$5)*USE!E572/USE!E$538,(1-D$5)*USE!E348)</f>
        <v>8.4850187220390418E-3</v>
      </c>
      <c r="E47" s="5">
        <f>IF(USE!F$538&lt;&gt;0,(1-E$5)*USE!F572/USE!F$538,(1-E$5)*USE!F348)</f>
        <v>8.4850187220390418E-3</v>
      </c>
      <c r="F47" s="5">
        <f>IF(USE!G$538&lt;&gt;0,(1-F$5)*USE!G572/USE!G$538,(1-F$5)*USE!G348)</f>
        <v>8.4850187220390401E-3</v>
      </c>
      <c r="G47" s="5">
        <f>IF(USE!H$538&lt;&gt;0,(1-G$5)*USE!H572/USE!H$538,(1-G$5)*USE!H348)</f>
        <v>8.4850187220390418E-3</v>
      </c>
      <c r="H47" s="5">
        <f>IF(USE!I$538&lt;&gt;0,(1-H$5)*USE!I572/USE!I$538,(1-H$5)*USE!I348)</f>
        <v>8.4850187220390418E-3</v>
      </c>
      <c r="I47" s="5">
        <f>IF(USE!J$538&lt;&gt;0,(1-I$5)*USE!J572/USE!J$538,(1-I$5)*USE!J348)</f>
        <v>4.5813814348084191E-3</v>
      </c>
      <c r="J47" s="5">
        <f>IF(USE!K$538&lt;&gt;0,(1-J$5)*USE!K572/USE!K$538,(1-J$5)*USE!K348)</f>
        <v>4.5813814348084191E-3</v>
      </c>
      <c r="K47" s="5">
        <f>IF(USE!L$538&lt;&gt;0,(1-K$5)*USE!L572/USE!L$538,(1-K$5)*USE!L348)</f>
        <v>4.5813814348084191E-3</v>
      </c>
      <c r="L47" s="5">
        <f>IF(USE!M$538&lt;&gt;0,(1-L$5)*USE!M572/USE!M$538,(1-L$5)*USE!M348)</f>
        <v>4.5813814348084183E-3</v>
      </c>
      <c r="M47" s="5">
        <f>IF(USE!N$538&lt;&gt;0,(1-M$5)*USE!N572/USE!N$538,(1-M$5)*USE!N348)</f>
        <v>4.9916045762656456E-3</v>
      </c>
      <c r="N47" s="5">
        <f>IF(USE!O$538&lt;&gt;0,(1-N$5)*USE!O572/USE!O$538,(1-N$5)*USE!O348)</f>
        <v>4.9916045762656456E-3</v>
      </c>
      <c r="O47" s="5">
        <f>IF(USE!P$538&lt;&gt;0,(1-O$5)*USE!P572/USE!P$538,(1-O$5)*USE!P348)</f>
        <v>4.9916045762656456E-3</v>
      </c>
      <c r="P47" s="5">
        <f>IF(USE!Q$538&lt;&gt;0,(1-P$5)*USE!Q572/USE!Q$538,(1-P$5)*USE!Q348)</f>
        <v>3.0675640804513427E-3</v>
      </c>
      <c r="Q47" s="5">
        <f>IF(USE!R$538&lt;&gt;0,(1-Q$5)*USE!R572/USE!R$538,(1-Q$5)*USE!R348)</f>
        <v>3.0675640804513431E-3</v>
      </c>
      <c r="R47" s="5">
        <f>IF(USE!S$538&lt;&gt;0,(1-R$5)*USE!S572/USE!S$538,(1-R$5)*USE!S348)</f>
        <v>3.0675640804513427E-3</v>
      </c>
      <c r="S47" s="5">
        <f>IF(USE!T$538&lt;&gt;0,(1-S$5)*USE!T572/USE!T$538,(1-S$5)*USE!T348)</f>
        <v>3.0675640804513427E-3</v>
      </c>
      <c r="T47" s="5">
        <f>IF(USE!U$538&lt;&gt;0,(1-T$5)*USE!U572/USE!U$538,(1-T$5)*USE!U348)</f>
        <v>8.5266018797629614E-2</v>
      </c>
      <c r="U47" s="5">
        <f>IF(USE!V$538&lt;&gt;0,(1-U$5)*USE!V572/USE!V$538,(1-U$5)*USE!V348)</f>
        <v>8.5266018797629614E-2</v>
      </c>
      <c r="V47" s="5">
        <f>IF(USE!W$538&lt;&gt;0,(1-V$5)*USE!W572/USE!W$538,(1-V$5)*USE!W348)</f>
        <v>8.52660187976296E-2</v>
      </c>
      <c r="W47" s="5">
        <f>IF(USE!X$538&lt;&gt;0,(1-W$5)*USE!X572/USE!X$538,(1-W$5)*USE!X348)</f>
        <v>0</v>
      </c>
      <c r="X47" s="5">
        <f>IF(USE!Y$538&lt;&gt;0,(1-X$5)*USE!Y572/USE!Y$538,(1-X$5)*USE!Y348)</f>
        <v>0</v>
      </c>
      <c r="Y47" s="5">
        <f>IF(USE!Z$538&lt;&gt;0,(1-Y$5)*USE!Z572/USE!Z$538,(1-Y$5)*USE!Z348)</f>
        <v>0</v>
      </c>
      <c r="Z47" s="5">
        <f>IF(USE!AA$538&lt;&gt;0,(1-Z$5)*USE!AA572/USE!AA$538,(1-Z$5)*USE!AA348)</f>
        <v>0</v>
      </c>
      <c r="AA47" s="5">
        <f>IF(USE!AB$538&lt;&gt;0,(1-AA$5)*USE!AB572/USE!AB$538,(1-AA$5)*USE!AB348)</f>
        <v>0</v>
      </c>
      <c r="AB47" s="5">
        <f>IF(USE!AC$538&lt;&gt;0,(1-AB$5)*USE!AC572/USE!AC$538,(1-AB$5)*USE!AC348)</f>
        <v>0</v>
      </c>
      <c r="AC47" s="5">
        <f>IF(USE!AD$538&lt;&gt;0,(1-AC$5)*USE!AD572/USE!AD$538,(1-AC$5)*USE!AD348)</f>
        <v>0</v>
      </c>
      <c r="AD47" s="5">
        <f>IF(USE!AE$538&lt;&gt;0,(1-AD$5)*USE!AE572/USE!AE$538,(1-AD$5)*USE!AE348)</f>
        <v>0</v>
      </c>
      <c r="AE47" s="5">
        <f>IF(USE!AF$538&lt;&gt;0,(1-AE$5)*USE!AF572/USE!AF$538,(1-AE$5)*USE!AF348)</f>
        <v>0</v>
      </c>
      <c r="AF47" s="5">
        <f>IF(USE!AG$538&lt;&gt;0,(1-AF$5)*USE!AG572/USE!AG$538,(1-AF$5)*USE!AG348)</f>
        <v>0</v>
      </c>
      <c r="AG47" s="5">
        <f>IF(USE!AH$538&lt;&gt;0,(1-AG$5)*USE!AH572/USE!AH$538,(1-AG$5)*USE!AH348)</f>
        <v>0</v>
      </c>
      <c r="AH47" s="5">
        <f>IF(USE!AI$538&lt;&gt;0,(1-AH$5)*USE!AI572/USE!AI$538,(1-AH$5)*USE!AI348)</f>
        <v>0</v>
      </c>
      <c r="AI47" s="5">
        <f>IF(USE!AJ$538&lt;&gt;0,(1-AI$5)*USE!AJ572/USE!AJ$538,(1-AI$5)*USE!AJ348)</f>
        <v>0</v>
      </c>
      <c r="AJ47" s="5">
        <f>IF(USE!AK$538&lt;&gt;0,(1-AJ$5)*USE!AK572/USE!AK$538,(1-AJ$5)*USE!AK348)</f>
        <v>0</v>
      </c>
      <c r="AK47" s="5">
        <f>IF(USE!AL$538&lt;&gt;0,(1-AK$5)*USE!AL572/USE!AL$538,(1-AK$5)*USE!AL348)</f>
        <v>0</v>
      </c>
      <c r="AL47" s="5">
        <f>IF(USE!AM$538&lt;&gt;0,(1-AL$5)*USE!AM572/USE!AM$538,(1-AL$5)*USE!AM348)</f>
        <v>0</v>
      </c>
      <c r="AM47" s="5">
        <f>IF(USE!AN$538&lt;&gt;0,(1-AM$5)*USE!AN572/USE!AN$538,(1-AM$5)*USE!AN348)</f>
        <v>0</v>
      </c>
      <c r="AN47" s="5">
        <f>IF(USE!AO$538&lt;&gt;0,(1-AN$5)*USE!AO572/USE!AO$538,(1-AN$5)*USE!AO348)</f>
        <v>0</v>
      </c>
      <c r="AO47" s="5">
        <f>IF(USE!AP$538&lt;&gt;0,(1-AO$5)*USE!AP572/USE!AP$538,(1-AO$5)*USE!AP348)</f>
        <v>0</v>
      </c>
      <c r="AP47" s="5">
        <f>IF(USE!AQ$538&lt;&gt;0,(1-AP$5)*USE!AQ572/USE!AQ$538,(1-AP$5)*USE!AQ348)</f>
        <v>0</v>
      </c>
      <c r="AQ47" s="5">
        <f>IF(USE!AR$538&lt;&gt;0,(1-AQ$5)*USE!AR572/USE!AR$538,(1-AQ$5)*USE!AR348)</f>
        <v>0</v>
      </c>
      <c r="AR47" s="5">
        <f>IF(USE!AS$538&lt;&gt;0,(1-AR$5)*USE!AS572/USE!AS$538,(1-AR$5)*USE!AS348)</f>
        <v>0</v>
      </c>
      <c r="AS47" s="5">
        <f>IF(USE!AT$538&lt;&gt;0,(1-AS$5)*USE!AT572/USE!AT$538,(1-AS$5)*USE!AT348)</f>
        <v>0</v>
      </c>
      <c r="AT47" s="5">
        <f>IF(USE!AU$538&lt;&gt;0,(1-AT$5)*USE!AU572/USE!AU$538,(1-AT$5)*USE!AU348)</f>
        <v>8.9977285255656535E-3</v>
      </c>
      <c r="AU47" s="5">
        <f>IF(USE!AV$538&lt;&gt;0,(1-AU$5)*USE!AV572/USE!AV$538,(1-AU$5)*USE!AV348)</f>
        <v>0</v>
      </c>
      <c r="AV47" s="5">
        <f>IF(USE!AW$538&lt;&gt;0,(1-AV$5)*USE!AW572/USE!AW$538,(1-AV$5)*USE!AW348)</f>
        <v>0.15221680913942501</v>
      </c>
      <c r="AW47" s="5">
        <f>IF(USE!AX$538&lt;&gt;0,(1-AW$5)*USE!AX572/USE!AX$538,(1-AW$5)*USE!AX348)</f>
        <v>0</v>
      </c>
      <c r="AX47" s="5">
        <f>IF(USE!AY$538&lt;&gt;0,(1-AX$5)*USE!AY572/USE!AY$538,(1-AX$5)*USE!AY348)</f>
        <v>4.4624839660360897E-2</v>
      </c>
      <c r="AY47" s="5">
        <f>IF(USE!AZ$538&lt;&gt;0,(1-AY$5)*USE!AZ572/USE!AZ$538,(1-AY$5)*USE!AZ348)</f>
        <v>0</v>
      </c>
      <c r="AZ47" s="5">
        <f>IF(USE!BA$538&lt;&gt;0,(1-AZ$5)*USE!BA572/USE!BA$538,(1-AZ$5)*USE!BA348)</f>
        <v>0</v>
      </c>
      <c r="BA47" s="5">
        <f>IF(USE!BB$538&lt;&gt;0,(1-BA$5)*USE!BB572/USE!BB$538,(1-BA$5)*USE!BB348)</f>
        <v>0</v>
      </c>
      <c r="BB47" s="5">
        <f>IF(USE!BC$538&lt;&gt;0,(1-BB$5)*USE!BC572/USE!BC$538,(1-BB$5)*USE!BC348)</f>
        <v>0</v>
      </c>
      <c r="BC47" s="5">
        <f>IF(USE!BD$538&lt;&gt;0,(1-BC$5)*USE!BD572/USE!BD$538,(1-BC$5)*USE!BD348)</f>
        <v>0</v>
      </c>
      <c r="BD47" s="5">
        <f>IF(USE!BE$538&lt;&gt;0,(1-BD$5)*USE!BE572/USE!BE$538,(1-BD$5)*USE!BE348)</f>
        <v>0</v>
      </c>
      <c r="BE47" s="5">
        <f>IF(USE!BF$538&lt;&gt;0,(1-BE$5)*USE!BF572/USE!BF$538,(1-BE$5)*USE!BF348)</f>
        <v>0</v>
      </c>
      <c r="BF47" s="5">
        <f>IF(USE!BG$538&lt;&gt;0,(1-BF$5)*USE!BG572/USE!BG$538,(1-BF$5)*USE!BG348)</f>
        <v>0</v>
      </c>
      <c r="BG47" s="5">
        <f>IF(USE!BH$538&lt;&gt;0,(1-BG$5)*USE!BH572/USE!BH$538,(1-BG$5)*USE!BH348)</f>
        <v>0</v>
      </c>
      <c r="BH47" s="5">
        <f>IF(USE!BI$538&lt;&gt;0,(1-BH$5)*USE!BI572/USE!BI$538,(1-BH$5)*USE!BI348)</f>
        <v>0</v>
      </c>
      <c r="BI47" s="5">
        <f>IF(USE!BJ$538&lt;&gt;0,(1-BI$5)*USE!BJ572/USE!BJ$538,(1-BI$5)*USE!BJ348)</f>
        <v>0</v>
      </c>
      <c r="BJ47" s="5">
        <f>IF(USE!BK$538&lt;&gt;0,(1-BJ$5)*USE!BK572/USE!BK$538,(1-BJ$5)*USE!BK348)</f>
        <v>0</v>
      </c>
      <c r="BK47" s="5">
        <f>IF(USE!BL$538&lt;&gt;0,(1-BK$5)*USE!BL572/USE!BL$538,(1-BK$5)*USE!BL348)</f>
        <v>0</v>
      </c>
      <c r="BL47" s="5">
        <f>IF(USE!BM$538&lt;&gt;0,(1-BL$5)*USE!BM572/USE!BM$538,(1-BL$5)*USE!BM348)</f>
        <v>0</v>
      </c>
      <c r="BM47" s="5">
        <f>IF(USE!BN$538&lt;&gt;0,(1-BM$5)*USE!BN572/USE!BN$538,(1-BM$5)*USE!BN348)</f>
        <v>0</v>
      </c>
      <c r="BN47" s="5">
        <f>IF(USE!BO$538&lt;&gt;0,(1-BN$5)*USE!BO572/USE!BO$538,(1-BN$5)*USE!BO348)</f>
        <v>0</v>
      </c>
      <c r="BO47" s="5">
        <f>IF(USE!BP$538&lt;&gt;0,(1-BO$5)*USE!BP572/USE!BP$538,(1-BO$5)*USE!BP348)</f>
        <v>0</v>
      </c>
      <c r="BP47" s="5">
        <f>IF(USE!BQ$538&lt;&gt;0,(1-BP$5)*USE!BQ572/USE!BQ$538,(1-BP$5)*USE!BQ348)</f>
        <v>0</v>
      </c>
      <c r="BQ47" s="5">
        <f>IF(USE!BR$538&lt;&gt;0,(1-BQ$5)*USE!BR572/USE!BR$538,(1-BQ$5)*USE!BR348)</f>
        <v>0</v>
      </c>
      <c r="BR47" s="5">
        <f>IF(USE!BS$538&lt;&gt;0,(1-BR$5)*USE!BS572/USE!BS$538,(1-BR$5)*USE!BS348)</f>
        <v>0</v>
      </c>
      <c r="BS47" s="5">
        <f>IF(USE!BT$538&lt;&gt;0,(1-BS$5)*USE!BT572/USE!BT$538,(1-BS$5)*USE!BT348)</f>
        <v>0</v>
      </c>
      <c r="BT47" s="5">
        <f>IF(USE!BU$538&lt;&gt;0,(1-BT$5)*USE!BU572/USE!BU$538,(1-BT$5)*USE!BU348)</f>
        <v>0</v>
      </c>
      <c r="BU47" s="5">
        <f>IF(USE!BV$538&lt;&gt;0,(1-BU$5)*USE!BV572/USE!BV$538,(1-BU$5)*USE!BV348)</f>
        <v>0</v>
      </c>
      <c r="BV47" s="5">
        <f>IF(USE!BW$538&lt;&gt;0,(1-BV$5)*USE!BW572/USE!BW$538,(1-BV$5)*USE!BW348)</f>
        <v>0</v>
      </c>
      <c r="BW47" s="5">
        <f>IF(USE!BX$538&lt;&gt;0,(1-BW$5)*USE!BX572/USE!BX$538,(1-BW$5)*USE!BX348)</f>
        <v>0</v>
      </c>
      <c r="BX47" s="5">
        <f>IF(USE!BY$538&lt;&gt;0,(1-BX$5)*USE!BY572/USE!BY$538,(1-BX$5)*USE!BY348)</f>
        <v>0</v>
      </c>
      <c r="BY47" s="5">
        <f>IF(USE!BZ$538&lt;&gt;0,(1-BY$5)*USE!BZ572/USE!BZ$538,(1-BY$5)*USE!BZ348)</f>
        <v>0</v>
      </c>
      <c r="BZ47" s="5">
        <f>IF(USE!CA$538&lt;&gt;0,(1-BZ$5)*USE!CA572/USE!CA$538,(1-BZ$5)*USE!CA348)</f>
        <v>0</v>
      </c>
      <c r="CA47" s="5">
        <f>IF(USE!CB$538&lt;&gt;0,(1-CA$5)*USE!CB572/USE!CB$538,(1-CA$5)*USE!CB348)</f>
        <v>0</v>
      </c>
      <c r="CB47" s="5">
        <f>IF(USE!CC$538&lt;&gt;0,(1-CB$5)*USE!CC572/USE!CC$538,(1-CB$5)*USE!CC348)</f>
        <v>0</v>
      </c>
      <c r="CC47" s="5">
        <f>IF(USE!CD$538&lt;&gt;0,(1-CC$5)*USE!CD572/USE!CD$538,(1-CC$5)*USE!CD348)</f>
        <v>0</v>
      </c>
      <c r="CD47" s="5">
        <f>IF(USE!CE$538&lt;&gt;0,(1-CD$5)*USE!CE572/USE!CE$538,(1-CD$5)*USE!CE348)</f>
        <v>0</v>
      </c>
      <c r="CE47" s="5">
        <f>IF(USE!CF$538&lt;&gt;0,(1-CE$5)*USE!CF572/USE!CF$538,(1-CE$5)*USE!CF348)</f>
        <v>0</v>
      </c>
      <c r="CF47" s="5">
        <f>IF(USE!CG$538&lt;&gt;0,(1-CF$5)*USE!CG572/USE!CG$538,(1-CF$5)*USE!CG348)</f>
        <v>0</v>
      </c>
      <c r="CG47" s="5">
        <f>IF(USE!CH$538&lt;&gt;0,(1-CG$5)*USE!CH572/USE!CH$538,(1-CG$5)*USE!CH348)</f>
        <v>2.3105642491704628E-4</v>
      </c>
      <c r="CH47" s="5">
        <f>IF(USE!CI$538&lt;&gt;0,(1-CH$5)*USE!CI572/USE!CI$538,(1-CH$5)*USE!CI348)</f>
        <v>0</v>
      </c>
      <c r="CI47" s="5">
        <f>IF(USE!CJ$538&lt;&gt;0,(1-CI$5)*USE!CJ572/USE!CJ$538,(1-CI$5)*USE!CJ348)</f>
        <v>0</v>
      </c>
      <c r="CJ47" s="5">
        <f>IF(USE!CK$538&lt;&gt;0,(1-CJ$5)*USE!CK572/USE!CK$538,(1-CJ$5)*USE!CK348)</f>
        <v>0</v>
      </c>
      <c r="CK47" s="5">
        <f>IF(USE!CL$538&lt;&gt;0,(1-CK$5)*USE!CL572/USE!CL$538,(1-CK$5)*USE!CL348)</f>
        <v>0</v>
      </c>
      <c r="CL47" s="5">
        <f>IF(USE!CM$538&lt;&gt;0,(1-CL$5)*USE!CM572/USE!CM$538,(1-CL$5)*USE!CM348)</f>
        <v>0</v>
      </c>
      <c r="CM47" s="5">
        <f>IF(USE!CN$538&lt;&gt;0,(1-CM$5)*USE!CN572/USE!CN$538,(1-CM$5)*USE!CN348)</f>
        <v>0</v>
      </c>
      <c r="CN47" s="5">
        <f>IF(USE!CO$538&lt;&gt;0,(1-CN$5)*USE!CO572/USE!CO$538,(1-CN$5)*USE!CO348)</f>
        <v>0</v>
      </c>
      <c r="CO47" s="5">
        <f>IF(USE!CP$538&lt;&gt;0,(1-CO$5)*USE!CP572/USE!CP$538,(1-CO$5)*USE!CP348)</f>
        <v>0</v>
      </c>
      <c r="CP47" s="5">
        <f>IF(USE!CQ$538&lt;&gt;0,(1-CP$5)*USE!CQ572/USE!CQ$538,(1-CP$5)*USE!CQ348)</f>
        <v>0</v>
      </c>
      <c r="CQ47" s="5">
        <f>IF(USE!CR$538&lt;&gt;0,(1-CQ$5)*USE!CR572/USE!CR$538,(1-CQ$5)*USE!CR348)</f>
        <v>0</v>
      </c>
      <c r="CR47" s="5">
        <f>IF(USE!CS$538&lt;&gt;0,(1-CR$5)*USE!CS572/USE!CS$538,(1-CR$5)*USE!CS348)</f>
        <v>0</v>
      </c>
      <c r="CS47" s="5">
        <f>IF(USE!CT$538&lt;&gt;0,(1-CS$5)*USE!CT572/USE!CT$538,(1-CS$5)*USE!CT348)</f>
        <v>0</v>
      </c>
      <c r="CT47" s="5">
        <f>IF(USE!CU$538&lt;&gt;0,(1-CT$5)*USE!CU572/USE!CU$538,(1-CT$5)*USE!CU348)</f>
        <v>0</v>
      </c>
      <c r="CU47" s="5">
        <f>IF(USE!CV$538&lt;&gt;0,(1-CU$5)*USE!CV572/USE!CV$538,(1-CU$5)*USE!CV348)</f>
        <v>0</v>
      </c>
      <c r="CV47" s="5">
        <f>IF(USE!CW$538&lt;&gt;0,(1-CV$5)*USE!CW572/USE!CW$538,(1-CV$5)*USE!CW348)</f>
        <v>0</v>
      </c>
      <c r="CW47" s="5">
        <f>IF(USE!CX$538&lt;&gt;0,(1-CW$5)*USE!CX572/USE!CX$538,(1-CW$5)*USE!CX348)</f>
        <v>0</v>
      </c>
      <c r="CX47" s="5">
        <f>IF(USE!CY$538&lt;&gt;0,(1-CX$5)*USE!CY572/USE!CY$538,(1-CX$5)*USE!CY348)</f>
        <v>0</v>
      </c>
      <c r="CY47" s="5">
        <f>IF(USE!CZ$538&lt;&gt;0,(1-CY$5)*USE!CZ572/USE!CZ$538,(1-CY$5)*USE!CZ348)</f>
        <v>0</v>
      </c>
      <c r="CZ47" s="5">
        <f>IF(USE!DA$538&lt;&gt;0,(1-CZ$5)*USE!DA572/USE!DA$538,(1-CZ$5)*USE!DA348)</f>
        <v>0</v>
      </c>
      <c r="DA47" s="5">
        <f>IF(USE!DB$538&lt;&gt;0,(1-DA$5)*USE!DB572/USE!DB$538,(1-DA$5)*USE!DB348)</f>
        <v>0</v>
      </c>
      <c r="DB47" s="5">
        <f>IF(USE!DC$538&lt;&gt;0,(1-DB$5)*USE!DC572/USE!DC$538,(1-DB$5)*USE!DC348)</f>
        <v>0</v>
      </c>
      <c r="DC47" s="5">
        <f>IF(USE!DD$538&lt;&gt;0,(1-DC$5)*USE!DD572/USE!DD$538,(1-DC$5)*USE!DD348)</f>
        <v>0</v>
      </c>
      <c r="DD47" s="3"/>
    </row>
    <row r="48" spans="1:108" x14ac:dyDescent="0.35">
      <c r="A48" s="3"/>
      <c r="B48" s="99" t="s">
        <v>4000</v>
      </c>
      <c r="C48" s="5" t="s">
        <v>3999</v>
      </c>
      <c r="D48" s="5">
        <f>IF(USE!E$538&lt;&gt;0,(1-D$5)*USE!E573/USE!E$538,(1-D$5)*USE!E349)</f>
        <v>0</v>
      </c>
      <c r="E48" s="5">
        <f>IF(USE!F$538&lt;&gt;0,(1-E$5)*USE!F573/USE!F$538,(1-E$5)*USE!F349)</f>
        <v>0</v>
      </c>
      <c r="F48" s="5">
        <f>IF(USE!G$538&lt;&gt;0,(1-F$5)*USE!G573/USE!G$538,(1-F$5)*USE!G349)</f>
        <v>0</v>
      </c>
      <c r="G48" s="5">
        <f>IF(USE!H$538&lt;&gt;0,(1-G$5)*USE!H573/USE!H$538,(1-G$5)*USE!H349)</f>
        <v>0</v>
      </c>
      <c r="H48" s="5">
        <f>IF(USE!I$538&lt;&gt;0,(1-H$5)*USE!I573/USE!I$538,(1-H$5)*USE!I349)</f>
        <v>0</v>
      </c>
      <c r="I48" s="5">
        <f>IF(USE!J$538&lt;&gt;0,(1-I$5)*USE!J573/USE!J$538,(1-I$5)*USE!J349)</f>
        <v>0</v>
      </c>
      <c r="J48" s="5">
        <f>IF(USE!K$538&lt;&gt;0,(1-J$5)*USE!K573/USE!K$538,(1-J$5)*USE!K349)</f>
        <v>0</v>
      </c>
      <c r="K48" s="5">
        <f>IF(USE!L$538&lt;&gt;0,(1-K$5)*USE!L573/USE!L$538,(1-K$5)*USE!L349)</f>
        <v>0</v>
      </c>
      <c r="L48" s="5">
        <f>IF(USE!M$538&lt;&gt;0,(1-L$5)*USE!M573/USE!M$538,(1-L$5)*USE!M349)</f>
        <v>0</v>
      </c>
      <c r="M48" s="5">
        <f>IF(USE!N$538&lt;&gt;0,(1-M$5)*USE!N573/USE!N$538,(1-M$5)*USE!N349)</f>
        <v>0</v>
      </c>
      <c r="N48" s="5">
        <f>IF(USE!O$538&lt;&gt;0,(1-N$5)*USE!O573/USE!O$538,(1-N$5)*USE!O349)</f>
        <v>0</v>
      </c>
      <c r="O48" s="5">
        <f>IF(USE!P$538&lt;&gt;0,(1-O$5)*USE!P573/USE!P$538,(1-O$5)*USE!P349)</f>
        <v>0</v>
      </c>
      <c r="P48" s="5">
        <f>IF(USE!Q$538&lt;&gt;0,(1-P$5)*USE!Q573/USE!Q$538,(1-P$5)*USE!Q349)</f>
        <v>0</v>
      </c>
      <c r="Q48" s="5">
        <f>IF(USE!R$538&lt;&gt;0,(1-Q$5)*USE!R573/USE!R$538,(1-Q$5)*USE!R349)</f>
        <v>0</v>
      </c>
      <c r="R48" s="5">
        <f>IF(USE!S$538&lt;&gt;0,(1-R$5)*USE!S573/USE!S$538,(1-R$5)*USE!S349)</f>
        <v>0</v>
      </c>
      <c r="S48" s="5">
        <f>IF(USE!T$538&lt;&gt;0,(1-S$5)*USE!T573/USE!T$538,(1-S$5)*USE!T349)</f>
        <v>0</v>
      </c>
      <c r="T48" s="5">
        <f>IF(USE!U$538&lt;&gt;0,(1-T$5)*USE!U573/USE!U$538,(1-T$5)*USE!U349)</f>
        <v>0</v>
      </c>
      <c r="U48" s="5">
        <f>IF(USE!V$538&lt;&gt;0,(1-U$5)*USE!V573/USE!V$538,(1-U$5)*USE!V349)</f>
        <v>0</v>
      </c>
      <c r="V48" s="5">
        <f>IF(USE!W$538&lt;&gt;0,(1-V$5)*USE!W573/USE!W$538,(1-V$5)*USE!W349)</f>
        <v>0</v>
      </c>
      <c r="W48" s="5">
        <f>IF(USE!X$538&lt;&gt;0,(1-W$5)*USE!X573/USE!X$538,(1-W$5)*USE!X349)</f>
        <v>0</v>
      </c>
      <c r="X48" s="5">
        <f>IF(USE!Y$538&lt;&gt;0,(1-X$5)*USE!Y573/USE!Y$538,(1-X$5)*USE!Y349)</f>
        <v>0</v>
      </c>
      <c r="Y48" s="5">
        <f>IF(USE!Z$538&lt;&gt;0,(1-Y$5)*USE!Z573/USE!Z$538,(1-Y$5)*USE!Z349)</f>
        <v>0</v>
      </c>
      <c r="Z48" s="5">
        <f>IF(USE!AA$538&lt;&gt;0,(1-Z$5)*USE!AA573/USE!AA$538,(1-Z$5)*USE!AA349)</f>
        <v>0</v>
      </c>
      <c r="AA48" s="5">
        <f>IF(USE!AB$538&lt;&gt;0,(1-AA$5)*USE!AB573/USE!AB$538,(1-AA$5)*USE!AB349)</f>
        <v>0</v>
      </c>
      <c r="AB48" s="5">
        <f>IF(USE!AC$538&lt;&gt;0,(1-AB$5)*USE!AC573/USE!AC$538,(1-AB$5)*USE!AC349)</f>
        <v>0</v>
      </c>
      <c r="AC48" s="5">
        <f>IF(USE!AD$538&lt;&gt;0,(1-AC$5)*USE!AD573/USE!AD$538,(1-AC$5)*USE!AD349)</f>
        <v>0</v>
      </c>
      <c r="AD48" s="5">
        <f>IF(USE!AE$538&lt;&gt;0,(1-AD$5)*USE!AE573/USE!AE$538,(1-AD$5)*USE!AE349)</f>
        <v>0</v>
      </c>
      <c r="AE48" s="5">
        <f>IF(USE!AF$538&lt;&gt;0,(1-AE$5)*USE!AF573/USE!AF$538,(1-AE$5)*USE!AF349)</f>
        <v>0</v>
      </c>
      <c r="AF48" s="5">
        <f>IF(USE!AG$538&lt;&gt;0,(1-AF$5)*USE!AG573/USE!AG$538,(1-AF$5)*USE!AG349)</f>
        <v>0</v>
      </c>
      <c r="AG48" s="5">
        <f>IF(USE!AH$538&lt;&gt;0,(1-AG$5)*USE!AH573/USE!AH$538,(1-AG$5)*USE!AH349)</f>
        <v>0</v>
      </c>
      <c r="AH48" s="5">
        <f>IF(USE!AI$538&lt;&gt;0,(1-AH$5)*USE!AI573/USE!AI$538,(1-AH$5)*USE!AI349)</f>
        <v>0</v>
      </c>
      <c r="AI48" s="5">
        <f>IF(USE!AJ$538&lt;&gt;0,(1-AI$5)*USE!AJ573/USE!AJ$538,(1-AI$5)*USE!AJ349)</f>
        <v>0</v>
      </c>
      <c r="AJ48" s="5">
        <f>IF(USE!AK$538&lt;&gt;0,(1-AJ$5)*USE!AK573/USE!AK$538,(1-AJ$5)*USE!AK349)</f>
        <v>0</v>
      </c>
      <c r="AK48" s="5">
        <f>IF(USE!AL$538&lt;&gt;0,(1-AK$5)*USE!AL573/USE!AL$538,(1-AK$5)*USE!AL349)</f>
        <v>0</v>
      </c>
      <c r="AL48" s="5">
        <f>IF(USE!AM$538&lt;&gt;0,(1-AL$5)*USE!AM573/USE!AM$538,(1-AL$5)*USE!AM349)</f>
        <v>0</v>
      </c>
      <c r="AM48" s="5">
        <f>IF(USE!AN$538&lt;&gt;0,(1-AM$5)*USE!AN573/USE!AN$538,(1-AM$5)*USE!AN349)</f>
        <v>0</v>
      </c>
      <c r="AN48" s="5">
        <f>IF(USE!AO$538&lt;&gt;0,(1-AN$5)*USE!AO573/USE!AO$538,(1-AN$5)*USE!AO349)</f>
        <v>0</v>
      </c>
      <c r="AO48" s="5">
        <f>IF(USE!AP$538&lt;&gt;0,(1-AO$5)*USE!AP573/USE!AP$538,(1-AO$5)*USE!AP349)</f>
        <v>0</v>
      </c>
      <c r="AP48" s="5">
        <f>IF(USE!AQ$538&lt;&gt;0,(1-AP$5)*USE!AQ573/USE!AQ$538,(1-AP$5)*USE!AQ349)</f>
        <v>0</v>
      </c>
      <c r="AQ48" s="5">
        <f>IF(USE!AR$538&lt;&gt;0,(1-AQ$5)*USE!AR573/USE!AR$538,(1-AQ$5)*USE!AR349)</f>
        <v>0</v>
      </c>
      <c r="AR48" s="5">
        <f>IF(USE!AS$538&lt;&gt;0,(1-AR$5)*USE!AS573/USE!AS$538,(1-AR$5)*USE!AS349)</f>
        <v>0</v>
      </c>
      <c r="AS48" s="5">
        <f>IF(USE!AT$538&lt;&gt;0,(1-AS$5)*USE!AT573/USE!AT$538,(1-AS$5)*USE!AT349)</f>
        <v>0</v>
      </c>
      <c r="AT48" s="5">
        <f>IF(USE!AU$538&lt;&gt;0,(1-AT$5)*USE!AU573/USE!AU$538,(1-AT$5)*USE!AU349)</f>
        <v>1.4371540619357526E-4</v>
      </c>
      <c r="AU48" s="5">
        <f>IF(USE!AV$538&lt;&gt;0,(1-AU$5)*USE!AV573/USE!AV$538,(1-AU$5)*USE!AV349)</f>
        <v>0</v>
      </c>
      <c r="AV48" s="5">
        <f>IF(USE!AW$538&lt;&gt;0,(1-AV$5)*USE!AW573/USE!AW$538,(1-AV$5)*USE!AW349)</f>
        <v>2.4312692356526864E-3</v>
      </c>
      <c r="AW48" s="5">
        <f>IF(USE!AX$538&lt;&gt;0,(1-AW$5)*USE!AX573/USE!AX$538,(1-AW$5)*USE!AX349)</f>
        <v>0</v>
      </c>
      <c r="AX48" s="5">
        <f>IF(USE!AY$538&lt;&gt;0,(1-AX$5)*USE!AY573/USE!AY$538,(1-AX$5)*USE!AY349)</f>
        <v>7.1276622092893778E-4</v>
      </c>
      <c r="AY48" s="5">
        <f>IF(USE!AZ$538&lt;&gt;0,(1-AY$5)*USE!AZ573/USE!AZ$538,(1-AY$5)*USE!AZ349)</f>
        <v>0</v>
      </c>
      <c r="AZ48" s="5">
        <f>IF(USE!BA$538&lt;&gt;0,(1-AZ$5)*USE!BA573/USE!BA$538,(1-AZ$5)*USE!BA349)</f>
        <v>0</v>
      </c>
      <c r="BA48" s="5">
        <f>IF(USE!BB$538&lt;&gt;0,(1-BA$5)*USE!BB573/USE!BB$538,(1-BA$5)*USE!BB349)</f>
        <v>0</v>
      </c>
      <c r="BB48" s="5">
        <f>IF(USE!BC$538&lt;&gt;0,(1-BB$5)*USE!BC573/USE!BC$538,(1-BB$5)*USE!BC349)</f>
        <v>0</v>
      </c>
      <c r="BC48" s="5">
        <f>IF(USE!BD$538&lt;&gt;0,(1-BC$5)*USE!BD573/USE!BD$538,(1-BC$5)*USE!BD349)</f>
        <v>0</v>
      </c>
      <c r="BD48" s="5">
        <f>IF(USE!BE$538&lt;&gt;0,(1-BD$5)*USE!BE573/USE!BE$538,(1-BD$5)*USE!BE349)</f>
        <v>0</v>
      </c>
      <c r="BE48" s="5">
        <f>IF(USE!BF$538&lt;&gt;0,(1-BE$5)*USE!BF573/USE!BF$538,(1-BE$5)*USE!BF349)</f>
        <v>0</v>
      </c>
      <c r="BF48" s="5">
        <f>IF(USE!BG$538&lt;&gt;0,(1-BF$5)*USE!BG573/USE!BG$538,(1-BF$5)*USE!BG349)</f>
        <v>0</v>
      </c>
      <c r="BG48" s="5">
        <f>IF(USE!BH$538&lt;&gt;0,(1-BG$5)*USE!BH573/USE!BH$538,(1-BG$5)*USE!BH349)</f>
        <v>0</v>
      </c>
      <c r="BH48" s="5">
        <f>IF(USE!BI$538&lt;&gt;0,(1-BH$5)*USE!BI573/USE!BI$538,(1-BH$5)*USE!BI349)</f>
        <v>0</v>
      </c>
      <c r="BI48" s="5">
        <f>IF(USE!BJ$538&lt;&gt;0,(1-BI$5)*USE!BJ573/USE!BJ$538,(1-BI$5)*USE!BJ349)</f>
        <v>0</v>
      </c>
      <c r="BJ48" s="5">
        <f>IF(USE!BK$538&lt;&gt;0,(1-BJ$5)*USE!BK573/USE!BK$538,(1-BJ$5)*USE!BK349)</f>
        <v>0</v>
      </c>
      <c r="BK48" s="5">
        <f>IF(USE!BL$538&lt;&gt;0,(1-BK$5)*USE!BL573/USE!BL$538,(1-BK$5)*USE!BL349)</f>
        <v>0</v>
      </c>
      <c r="BL48" s="5">
        <f>IF(USE!BM$538&lt;&gt;0,(1-BL$5)*USE!BM573/USE!BM$538,(1-BL$5)*USE!BM349)</f>
        <v>0</v>
      </c>
      <c r="BM48" s="5">
        <f>IF(USE!BN$538&lt;&gt;0,(1-BM$5)*USE!BN573/USE!BN$538,(1-BM$5)*USE!BN349)</f>
        <v>0</v>
      </c>
      <c r="BN48" s="5">
        <f>IF(USE!BO$538&lt;&gt;0,(1-BN$5)*USE!BO573/USE!BO$538,(1-BN$5)*USE!BO349)</f>
        <v>0</v>
      </c>
      <c r="BO48" s="5">
        <f>IF(USE!BP$538&lt;&gt;0,(1-BO$5)*USE!BP573/USE!BP$538,(1-BO$5)*USE!BP349)</f>
        <v>0</v>
      </c>
      <c r="BP48" s="5">
        <f>IF(USE!BQ$538&lt;&gt;0,(1-BP$5)*USE!BQ573/USE!BQ$538,(1-BP$5)*USE!BQ349)</f>
        <v>0</v>
      </c>
      <c r="BQ48" s="5">
        <f>IF(USE!BR$538&lt;&gt;0,(1-BQ$5)*USE!BR573/USE!BR$538,(1-BQ$5)*USE!BR349)</f>
        <v>0</v>
      </c>
      <c r="BR48" s="5">
        <f>IF(USE!BS$538&lt;&gt;0,(1-BR$5)*USE!BS573/USE!BS$538,(1-BR$5)*USE!BS349)</f>
        <v>0</v>
      </c>
      <c r="BS48" s="5">
        <f>IF(USE!BT$538&lt;&gt;0,(1-BS$5)*USE!BT573/USE!BT$538,(1-BS$5)*USE!BT349)</f>
        <v>0</v>
      </c>
      <c r="BT48" s="5">
        <f>IF(USE!BU$538&lt;&gt;0,(1-BT$5)*USE!BU573/USE!BU$538,(1-BT$5)*USE!BU349)</f>
        <v>0</v>
      </c>
      <c r="BU48" s="5">
        <f>IF(USE!BV$538&lt;&gt;0,(1-BU$5)*USE!BV573/USE!BV$538,(1-BU$5)*USE!BV349)</f>
        <v>0</v>
      </c>
      <c r="BV48" s="5">
        <f>IF(USE!BW$538&lt;&gt;0,(1-BV$5)*USE!BW573/USE!BW$538,(1-BV$5)*USE!BW349)</f>
        <v>0</v>
      </c>
      <c r="BW48" s="5">
        <f>IF(USE!BX$538&lt;&gt;0,(1-BW$5)*USE!BX573/USE!BX$538,(1-BW$5)*USE!BX349)</f>
        <v>0</v>
      </c>
      <c r="BX48" s="5">
        <f>IF(USE!BY$538&lt;&gt;0,(1-BX$5)*USE!BY573/USE!BY$538,(1-BX$5)*USE!BY349)</f>
        <v>0</v>
      </c>
      <c r="BY48" s="5">
        <f>IF(USE!BZ$538&lt;&gt;0,(1-BY$5)*USE!BZ573/USE!BZ$538,(1-BY$5)*USE!BZ349)</f>
        <v>0</v>
      </c>
      <c r="BZ48" s="5">
        <f>IF(USE!CA$538&lt;&gt;0,(1-BZ$5)*USE!CA573/USE!CA$538,(1-BZ$5)*USE!CA349)</f>
        <v>0</v>
      </c>
      <c r="CA48" s="5">
        <f>IF(USE!CB$538&lt;&gt;0,(1-CA$5)*USE!CB573/USE!CB$538,(1-CA$5)*USE!CB349)</f>
        <v>0</v>
      </c>
      <c r="CB48" s="5">
        <f>IF(USE!CC$538&lt;&gt;0,(1-CB$5)*USE!CC573/USE!CC$538,(1-CB$5)*USE!CC349)</f>
        <v>0</v>
      </c>
      <c r="CC48" s="5">
        <f>IF(USE!CD$538&lt;&gt;0,(1-CC$5)*USE!CD573/USE!CD$538,(1-CC$5)*USE!CD349)</f>
        <v>0</v>
      </c>
      <c r="CD48" s="5">
        <f>IF(USE!CE$538&lt;&gt;0,(1-CD$5)*USE!CE573/USE!CE$538,(1-CD$5)*USE!CE349)</f>
        <v>0</v>
      </c>
      <c r="CE48" s="5">
        <f>IF(USE!CF$538&lt;&gt;0,(1-CE$5)*USE!CF573/USE!CF$538,(1-CE$5)*USE!CF349)</f>
        <v>0</v>
      </c>
      <c r="CF48" s="5">
        <f>IF(USE!CG$538&lt;&gt;0,(1-CF$5)*USE!CG573/USE!CG$538,(1-CF$5)*USE!CG349)</f>
        <v>0</v>
      </c>
      <c r="CG48" s="5">
        <f>IF(USE!CH$538&lt;&gt;0,(1-CG$5)*USE!CH573/USE!CH$538,(1-CG$5)*USE!CH349)</f>
        <v>3.6905278778124806E-6</v>
      </c>
      <c r="CH48" s="5">
        <f>IF(USE!CI$538&lt;&gt;0,(1-CH$5)*USE!CI573/USE!CI$538,(1-CH$5)*USE!CI349)</f>
        <v>0</v>
      </c>
      <c r="CI48" s="5">
        <f>IF(USE!CJ$538&lt;&gt;0,(1-CI$5)*USE!CJ573/USE!CJ$538,(1-CI$5)*USE!CJ349)</f>
        <v>0</v>
      </c>
      <c r="CJ48" s="5">
        <f>IF(USE!CK$538&lt;&gt;0,(1-CJ$5)*USE!CK573/USE!CK$538,(1-CJ$5)*USE!CK349)</f>
        <v>0</v>
      </c>
      <c r="CK48" s="5">
        <f>IF(USE!CL$538&lt;&gt;0,(1-CK$5)*USE!CL573/USE!CL$538,(1-CK$5)*USE!CL349)</f>
        <v>0</v>
      </c>
      <c r="CL48" s="5">
        <f>IF(USE!CM$538&lt;&gt;0,(1-CL$5)*USE!CM573/USE!CM$538,(1-CL$5)*USE!CM349)</f>
        <v>0</v>
      </c>
      <c r="CM48" s="5">
        <f>IF(USE!CN$538&lt;&gt;0,(1-CM$5)*USE!CN573/USE!CN$538,(1-CM$5)*USE!CN349)</f>
        <v>0</v>
      </c>
      <c r="CN48" s="5">
        <f>IF(USE!CO$538&lt;&gt;0,(1-CN$5)*USE!CO573/USE!CO$538,(1-CN$5)*USE!CO349)</f>
        <v>0</v>
      </c>
      <c r="CO48" s="5">
        <f>IF(USE!CP$538&lt;&gt;0,(1-CO$5)*USE!CP573/USE!CP$538,(1-CO$5)*USE!CP349)</f>
        <v>0</v>
      </c>
      <c r="CP48" s="5">
        <f>IF(USE!CQ$538&lt;&gt;0,(1-CP$5)*USE!CQ573/USE!CQ$538,(1-CP$5)*USE!CQ349)</f>
        <v>0</v>
      </c>
      <c r="CQ48" s="5">
        <f>IF(USE!CR$538&lt;&gt;0,(1-CQ$5)*USE!CR573/USE!CR$538,(1-CQ$5)*USE!CR349)</f>
        <v>0</v>
      </c>
      <c r="CR48" s="5">
        <f>IF(USE!CS$538&lt;&gt;0,(1-CR$5)*USE!CS573/USE!CS$538,(1-CR$5)*USE!CS349)</f>
        <v>0</v>
      </c>
      <c r="CS48" s="5">
        <f>IF(USE!CT$538&lt;&gt;0,(1-CS$5)*USE!CT573/USE!CT$538,(1-CS$5)*USE!CT349)</f>
        <v>0</v>
      </c>
      <c r="CT48" s="5">
        <f>IF(USE!CU$538&lt;&gt;0,(1-CT$5)*USE!CU573/USE!CU$538,(1-CT$5)*USE!CU349)</f>
        <v>0</v>
      </c>
      <c r="CU48" s="5">
        <f>IF(USE!CV$538&lt;&gt;0,(1-CU$5)*USE!CV573/USE!CV$538,(1-CU$5)*USE!CV349)</f>
        <v>0</v>
      </c>
      <c r="CV48" s="5">
        <f>IF(USE!CW$538&lt;&gt;0,(1-CV$5)*USE!CW573/USE!CW$538,(1-CV$5)*USE!CW349)</f>
        <v>0</v>
      </c>
      <c r="CW48" s="5">
        <f>IF(USE!CX$538&lt;&gt;0,(1-CW$5)*USE!CX573/USE!CX$538,(1-CW$5)*USE!CX349)</f>
        <v>0</v>
      </c>
      <c r="CX48" s="5">
        <f>IF(USE!CY$538&lt;&gt;0,(1-CX$5)*USE!CY573/USE!CY$538,(1-CX$5)*USE!CY349)</f>
        <v>0</v>
      </c>
      <c r="CY48" s="5">
        <f>IF(USE!CZ$538&lt;&gt;0,(1-CY$5)*USE!CZ573/USE!CZ$538,(1-CY$5)*USE!CZ349)</f>
        <v>0</v>
      </c>
      <c r="CZ48" s="5">
        <f>IF(USE!DA$538&lt;&gt;0,(1-CZ$5)*USE!DA573/USE!DA$538,(1-CZ$5)*USE!DA349)</f>
        <v>0</v>
      </c>
      <c r="DA48" s="5">
        <f>IF(USE!DB$538&lt;&gt;0,(1-DA$5)*USE!DB573/USE!DB$538,(1-DA$5)*USE!DB349)</f>
        <v>0</v>
      </c>
      <c r="DB48" s="5">
        <f>IF(USE!DC$538&lt;&gt;0,(1-DB$5)*USE!DC573/USE!DC$538,(1-DB$5)*USE!DC349)</f>
        <v>0</v>
      </c>
      <c r="DC48" s="5">
        <f>IF(USE!DD$538&lt;&gt;0,(1-DC$5)*USE!DD573/USE!DD$538,(1-DC$5)*USE!DD349)</f>
        <v>0</v>
      </c>
      <c r="DD48" s="3"/>
    </row>
    <row r="49" spans="1:108" x14ac:dyDescent="0.35">
      <c r="A49" s="3"/>
      <c r="B49" s="99" t="s">
        <v>4003</v>
      </c>
      <c r="C49" s="5" t="s">
        <v>4002</v>
      </c>
      <c r="D49" s="5">
        <f>IF(USE!E$538&lt;&gt;0,(1-D$5)*USE!E574/USE!E$538,(1-D$5)*USE!E350)</f>
        <v>2.4295381148360591E-4</v>
      </c>
      <c r="E49" s="5">
        <f>IF(USE!F$538&lt;&gt;0,(1-E$5)*USE!F574/USE!F$538,(1-E$5)*USE!F350)</f>
        <v>2.4295381148360589E-4</v>
      </c>
      <c r="F49" s="5">
        <f>IF(USE!G$538&lt;&gt;0,(1-F$5)*USE!G574/USE!G$538,(1-F$5)*USE!G350)</f>
        <v>2.4295381148360589E-4</v>
      </c>
      <c r="G49" s="5">
        <f>IF(USE!H$538&lt;&gt;0,(1-G$5)*USE!H574/USE!H$538,(1-G$5)*USE!H350)</f>
        <v>2.4295381148360586E-4</v>
      </c>
      <c r="H49" s="5">
        <f>IF(USE!I$538&lt;&gt;0,(1-H$5)*USE!I574/USE!I$538,(1-H$5)*USE!I350)</f>
        <v>2.4295381148360591E-4</v>
      </c>
      <c r="I49" s="5">
        <f>IF(USE!J$538&lt;&gt;0,(1-I$5)*USE!J574/USE!J$538,(1-I$5)*USE!J350)</f>
        <v>1.3117992050575643E-4</v>
      </c>
      <c r="J49" s="5">
        <f>IF(USE!K$538&lt;&gt;0,(1-J$5)*USE!K574/USE!K$538,(1-J$5)*USE!K350)</f>
        <v>1.3117992050575643E-4</v>
      </c>
      <c r="K49" s="5">
        <f>IF(USE!L$538&lt;&gt;0,(1-K$5)*USE!L574/USE!L$538,(1-K$5)*USE!L350)</f>
        <v>1.3117992050575643E-4</v>
      </c>
      <c r="L49" s="5">
        <f>IF(USE!M$538&lt;&gt;0,(1-L$5)*USE!M574/USE!M$538,(1-L$5)*USE!M350)</f>
        <v>1.3117992050575643E-4</v>
      </c>
      <c r="M49" s="5">
        <f>IF(USE!N$538&lt;&gt;0,(1-M$5)*USE!N574/USE!N$538,(1-M$5)*USE!N350)</f>
        <v>1.4292594948232671E-4</v>
      </c>
      <c r="N49" s="5">
        <f>IF(USE!O$538&lt;&gt;0,(1-N$5)*USE!O574/USE!O$538,(1-N$5)*USE!O350)</f>
        <v>1.4292594948232668E-4</v>
      </c>
      <c r="O49" s="5">
        <f>IF(USE!P$538&lt;&gt;0,(1-O$5)*USE!P574/USE!P$538,(1-O$5)*USE!P350)</f>
        <v>1.4292594948232671E-4</v>
      </c>
      <c r="P49" s="5">
        <f>IF(USE!Q$538&lt;&gt;0,(1-P$5)*USE!Q574/USE!Q$538,(1-P$5)*USE!Q350)</f>
        <v>8.7834383132245872E-5</v>
      </c>
      <c r="Q49" s="5">
        <f>IF(USE!R$538&lt;&gt;0,(1-Q$5)*USE!R574/USE!R$538,(1-Q$5)*USE!R350)</f>
        <v>8.7834383132245859E-5</v>
      </c>
      <c r="R49" s="5">
        <f>IF(USE!S$538&lt;&gt;0,(1-R$5)*USE!S574/USE!S$538,(1-R$5)*USE!S350)</f>
        <v>8.7834383132245859E-5</v>
      </c>
      <c r="S49" s="5">
        <f>IF(USE!T$538&lt;&gt;0,(1-S$5)*USE!T574/USE!T$538,(1-S$5)*USE!T350)</f>
        <v>8.7834383132245872E-5</v>
      </c>
      <c r="T49" s="5">
        <f>IF(USE!U$538&lt;&gt;0,(1-T$5)*USE!U574/USE!U$538,(1-T$5)*USE!U350)</f>
        <v>2.4414447316550756E-3</v>
      </c>
      <c r="U49" s="5">
        <f>IF(USE!V$538&lt;&gt;0,(1-U$5)*USE!V574/USE!V$538,(1-U$5)*USE!V350)</f>
        <v>2.441444731655076E-3</v>
      </c>
      <c r="V49" s="5">
        <f>IF(USE!W$538&lt;&gt;0,(1-V$5)*USE!W574/USE!W$538,(1-V$5)*USE!W350)</f>
        <v>2.4414447316550751E-3</v>
      </c>
      <c r="W49" s="5">
        <f>IF(USE!X$538&lt;&gt;0,(1-W$5)*USE!X574/USE!X$538,(1-W$5)*USE!X350)</f>
        <v>0</v>
      </c>
      <c r="X49" s="5">
        <f>IF(USE!Y$538&lt;&gt;0,(1-X$5)*USE!Y574/USE!Y$538,(1-X$5)*USE!Y350)</f>
        <v>0</v>
      </c>
      <c r="Y49" s="5">
        <f>IF(USE!Z$538&lt;&gt;0,(1-Y$5)*USE!Z574/USE!Z$538,(1-Y$5)*USE!Z350)</f>
        <v>0</v>
      </c>
      <c r="Z49" s="5">
        <f>IF(USE!AA$538&lt;&gt;0,(1-Z$5)*USE!AA574/USE!AA$538,(1-Z$5)*USE!AA350)</f>
        <v>0</v>
      </c>
      <c r="AA49" s="5">
        <f>IF(USE!AB$538&lt;&gt;0,(1-AA$5)*USE!AB574/USE!AB$538,(1-AA$5)*USE!AB350)</f>
        <v>0</v>
      </c>
      <c r="AB49" s="5">
        <f>IF(USE!AC$538&lt;&gt;0,(1-AB$5)*USE!AC574/USE!AC$538,(1-AB$5)*USE!AC350)</f>
        <v>0</v>
      </c>
      <c r="AC49" s="5">
        <f>IF(USE!AD$538&lt;&gt;0,(1-AC$5)*USE!AD574/USE!AD$538,(1-AC$5)*USE!AD350)</f>
        <v>0</v>
      </c>
      <c r="AD49" s="5">
        <f>IF(USE!AE$538&lt;&gt;0,(1-AD$5)*USE!AE574/USE!AE$538,(1-AD$5)*USE!AE350)</f>
        <v>0</v>
      </c>
      <c r="AE49" s="5">
        <f>IF(USE!AF$538&lt;&gt;0,(1-AE$5)*USE!AF574/USE!AF$538,(1-AE$5)*USE!AF350)</f>
        <v>0</v>
      </c>
      <c r="AF49" s="5">
        <f>IF(USE!AG$538&lt;&gt;0,(1-AF$5)*USE!AG574/USE!AG$538,(1-AF$5)*USE!AG350)</f>
        <v>0</v>
      </c>
      <c r="AG49" s="5">
        <f>IF(USE!AH$538&lt;&gt;0,(1-AG$5)*USE!AH574/USE!AH$538,(1-AG$5)*USE!AH350)</f>
        <v>0</v>
      </c>
      <c r="AH49" s="5">
        <f>IF(USE!AI$538&lt;&gt;0,(1-AH$5)*USE!AI574/USE!AI$538,(1-AH$5)*USE!AI350)</f>
        <v>0</v>
      </c>
      <c r="AI49" s="5">
        <f>IF(USE!AJ$538&lt;&gt;0,(1-AI$5)*USE!AJ574/USE!AJ$538,(1-AI$5)*USE!AJ350)</f>
        <v>0</v>
      </c>
      <c r="AJ49" s="5">
        <f>IF(USE!AK$538&lt;&gt;0,(1-AJ$5)*USE!AK574/USE!AK$538,(1-AJ$5)*USE!AK350)</f>
        <v>0</v>
      </c>
      <c r="AK49" s="5">
        <f>IF(USE!AL$538&lt;&gt;0,(1-AK$5)*USE!AL574/USE!AL$538,(1-AK$5)*USE!AL350)</f>
        <v>0</v>
      </c>
      <c r="AL49" s="5">
        <f>IF(USE!AM$538&lt;&gt;0,(1-AL$5)*USE!AM574/USE!AM$538,(1-AL$5)*USE!AM350)</f>
        <v>0</v>
      </c>
      <c r="AM49" s="5">
        <f>IF(USE!AN$538&lt;&gt;0,(1-AM$5)*USE!AN574/USE!AN$538,(1-AM$5)*USE!AN350)</f>
        <v>0</v>
      </c>
      <c r="AN49" s="5">
        <f>IF(USE!AO$538&lt;&gt;0,(1-AN$5)*USE!AO574/USE!AO$538,(1-AN$5)*USE!AO350)</f>
        <v>0</v>
      </c>
      <c r="AO49" s="5">
        <f>IF(USE!AP$538&lt;&gt;0,(1-AO$5)*USE!AP574/USE!AP$538,(1-AO$5)*USE!AP350)</f>
        <v>0</v>
      </c>
      <c r="AP49" s="5">
        <f>IF(USE!AQ$538&lt;&gt;0,(1-AP$5)*USE!AQ574/USE!AQ$538,(1-AP$5)*USE!AQ350)</f>
        <v>0</v>
      </c>
      <c r="AQ49" s="5">
        <f>IF(USE!AR$538&lt;&gt;0,(1-AQ$5)*USE!AR574/USE!AR$538,(1-AQ$5)*USE!AR350)</f>
        <v>0</v>
      </c>
      <c r="AR49" s="5">
        <f>IF(USE!AS$538&lt;&gt;0,(1-AR$5)*USE!AS574/USE!AS$538,(1-AR$5)*USE!AS350)</f>
        <v>0</v>
      </c>
      <c r="AS49" s="5">
        <f>IF(USE!AT$538&lt;&gt;0,(1-AS$5)*USE!AT574/USE!AT$538,(1-AS$5)*USE!AT350)</f>
        <v>0</v>
      </c>
      <c r="AT49" s="5">
        <f>IF(USE!AU$538&lt;&gt;0,(1-AT$5)*USE!AU574/USE!AU$538,(1-AT$5)*USE!AU350)</f>
        <v>2.5763436847851931E-4</v>
      </c>
      <c r="AU49" s="5">
        <f>IF(USE!AV$538&lt;&gt;0,(1-AU$5)*USE!AV574/USE!AV$538,(1-AU$5)*USE!AV350)</f>
        <v>0</v>
      </c>
      <c r="AV49" s="5">
        <f>IF(USE!AW$538&lt;&gt;0,(1-AV$5)*USE!AW574/USE!AW$538,(1-AV$5)*USE!AW350)</f>
        <v>4.3584646261580415E-3</v>
      </c>
      <c r="AW49" s="5">
        <f>IF(USE!AX$538&lt;&gt;0,(1-AW$5)*USE!AX574/USE!AX$538,(1-AW$5)*USE!AX350)</f>
        <v>0</v>
      </c>
      <c r="AX49" s="5">
        <f>IF(USE!AY$538&lt;&gt;0,(1-AX$5)*USE!AY574/USE!AY$538,(1-AX$5)*USE!AY350)</f>
        <v>1.2777549746789557E-3</v>
      </c>
      <c r="AY49" s="5">
        <f>IF(USE!AZ$538&lt;&gt;0,(1-AY$5)*USE!AZ574/USE!AZ$538,(1-AY$5)*USE!AZ350)</f>
        <v>0</v>
      </c>
      <c r="AZ49" s="5">
        <f>IF(USE!BA$538&lt;&gt;0,(1-AZ$5)*USE!BA574/USE!BA$538,(1-AZ$5)*USE!BA350)</f>
        <v>0</v>
      </c>
      <c r="BA49" s="5">
        <f>IF(USE!BB$538&lt;&gt;0,(1-BA$5)*USE!BB574/USE!BB$538,(1-BA$5)*USE!BB350)</f>
        <v>0</v>
      </c>
      <c r="BB49" s="5">
        <f>IF(USE!BC$538&lt;&gt;0,(1-BB$5)*USE!BC574/USE!BC$538,(1-BB$5)*USE!BC350)</f>
        <v>0</v>
      </c>
      <c r="BC49" s="5">
        <f>IF(USE!BD$538&lt;&gt;0,(1-BC$5)*USE!BD574/USE!BD$538,(1-BC$5)*USE!BD350)</f>
        <v>0</v>
      </c>
      <c r="BD49" s="5">
        <f>IF(USE!BE$538&lt;&gt;0,(1-BD$5)*USE!BE574/USE!BE$538,(1-BD$5)*USE!BE350)</f>
        <v>0</v>
      </c>
      <c r="BE49" s="5">
        <f>IF(USE!BF$538&lt;&gt;0,(1-BE$5)*USE!BF574/USE!BF$538,(1-BE$5)*USE!BF350)</f>
        <v>0</v>
      </c>
      <c r="BF49" s="5">
        <f>IF(USE!BG$538&lt;&gt;0,(1-BF$5)*USE!BG574/USE!BG$538,(1-BF$5)*USE!BG350)</f>
        <v>0</v>
      </c>
      <c r="BG49" s="5">
        <f>IF(USE!BH$538&lt;&gt;0,(1-BG$5)*USE!BH574/USE!BH$538,(1-BG$5)*USE!BH350)</f>
        <v>0</v>
      </c>
      <c r="BH49" s="5">
        <f>IF(USE!BI$538&lt;&gt;0,(1-BH$5)*USE!BI574/USE!BI$538,(1-BH$5)*USE!BI350)</f>
        <v>0</v>
      </c>
      <c r="BI49" s="5">
        <f>IF(USE!BJ$538&lt;&gt;0,(1-BI$5)*USE!BJ574/USE!BJ$538,(1-BI$5)*USE!BJ350)</f>
        <v>0</v>
      </c>
      <c r="BJ49" s="5">
        <f>IF(USE!BK$538&lt;&gt;0,(1-BJ$5)*USE!BK574/USE!BK$538,(1-BJ$5)*USE!BK350)</f>
        <v>0</v>
      </c>
      <c r="BK49" s="5">
        <f>IF(USE!BL$538&lt;&gt;0,(1-BK$5)*USE!BL574/USE!BL$538,(1-BK$5)*USE!BL350)</f>
        <v>0</v>
      </c>
      <c r="BL49" s="5">
        <f>IF(USE!BM$538&lt;&gt;0,(1-BL$5)*USE!BM574/USE!BM$538,(1-BL$5)*USE!BM350)</f>
        <v>0</v>
      </c>
      <c r="BM49" s="5">
        <f>IF(USE!BN$538&lt;&gt;0,(1-BM$5)*USE!BN574/USE!BN$538,(1-BM$5)*USE!BN350)</f>
        <v>0</v>
      </c>
      <c r="BN49" s="5">
        <f>IF(USE!BO$538&lt;&gt;0,(1-BN$5)*USE!BO574/USE!BO$538,(1-BN$5)*USE!BO350)</f>
        <v>0</v>
      </c>
      <c r="BO49" s="5">
        <f>IF(USE!BP$538&lt;&gt;0,(1-BO$5)*USE!BP574/USE!BP$538,(1-BO$5)*USE!BP350)</f>
        <v>0</v>
      </c>
      <c r="BP49" s="5">
        <f>IF(USE!BQ$538&lt;&gt;0,(1-BP$5)*USE!BQ574/USE!BQ$538,(1-BP$5)*USE!BQ350)</f>
        <v>0</v>
      </c>
      <c r="BQ49" s="5">
        <f>IF(USE!BR$538&lt;&gt;0,(1-BQ$5)*USE!BR574/USE!BR$538,(1-BQ$5)*USE!BR350)</f>
        <v>0</v>
      </c>
      <c r="BR49" s="5">
        <f>IF(USE!BS$538&lt;&gt;0,(1-BR$5)*USE!BS574/USE!BS$538,(1-BR$5)*USE!BS350)</f>
        <v>0</v>
      </c>
      <c r="BS49" s="5">
        <f>IF(USE!BT$538&lt;&gt;0,(1-BS$5)*USE!BT574/USE!BT$538,(1-BS$5)*USE!BT350)</f>
        <v>0</v>
      </c>
      <c r="BT49" s="5">
        <f>IF(USE!BU$538&lt;&gt;0,(1-BT$5)*USE!BU574/USE!BU$538,(1-BT$5)*USE!BU350)</f>
        <v>0</v>
      </c>
      <c r="BU49" s="5">
        <f>IF(USE!BV$538&lt;&gt;0,(1-BU$5)*USE!BV574/USE!BV$538,(1-BU$5)*USE!BV350)</f>
        <v>0</v>
      </c>
      <c r="BV49" s="5">
        <f>IF(USE!BW$538&lt;&gt;0,(1-BV$5)*USE!BW574/USE!BW$538,(1-BV$5)*USE!BW350)</f>
        <v>0</v>
      </c>
      <c r="BW49" s="5">
        <f>IF(USE!BX$538&lt;&gt;0,(1-BW$5)*USE!BX574/USE!BX$538,(1-BW$5)*USE!BX350)</f>
        <v>0</v>
      </c>
      <c r="BX49" s="5">
        <f>IF(USE!BY$538&lt;&gt;0,(1-BX$5)*USE!BY574/USE!BY$538,(1-BX$5)*USE!BY350)</f>
        <v>0</v>
      </c>
      <c r="BY49" s="5">
        <f>IF(USE!BZ$538&lt;&gt;0,(1-BY$5)*USE!BZ574/USE!BZ$538,(1-BY$5)*USE!BZ350)</f>
        <v>0</v>
      </c>
      <c r="BZ49" s="5">
        <f>IF(USE!CA$538&lt;&gt;0,(1-BZ$5)*USE!CA574/USE!CA$538,(1-BZ$5)*USE!CA350)</f>
        <v>0</v>
      </c>
      <c r="CA49" s="5">
        <f>IF(USE!CB$538&lt;&gt;0,(1-CA$5)*USE!CB574/USE!CB$538,(1-CA$5)*USE!CB350)</f>
        <v>0</v>
      </c>
      <c r="CB49" s="5">
        <f>IF(USE!CC$538&lt;&gt;0,(1-CB$5)*USE!CC574/USE!CC$538,(1-CB$5)*USE!CC350)</f>
        <v>0</v>
      </c>
      <c r="CC49" s="5">
        <f>IF(USE!CD$538&lt;&gt;0,(1-CC$5)*USE!CD574/USE!CD$538,(1-CC$5)*USE!CD350)</f>
        <v>0</v>
      </c>
      <c r="CD49" s="5">
        <f>IF(USE!CE$538&lt;&gt;0,(1-CD$5)*USE!CE574/USE!CE$538,(1-CD$5)*USE!CE350)</f>
        <v>0</v>
      </c>
      <c r="CE49" s="5">
        <f>IF(USE!CF$538&lt;&gt;0,(1-CE$5)*USE!CF574/USE!CF$538,(1-CE$5)*USE!CF350)</f>
        <v>0</v>
      </c>
      <c r="CF49" s="5">
        <f>IF(USE!CG$538&lt;&gt;0,(1-CF$5)*USE!CG574/USE!CG$538,(1-CF$5)*USE!CG350)</f>
        <v>0</v>
      </c>
      <c r="CG49" s="5">
        <f>IF(USE!CH$538&lt;&gt;0,(1-CG$5)*USE!CH574/USE!CH$538,(1-CG$5)*USE!CH350)</f>
        <v>6.6159004405687262E-6</v>
      </c>
      <c r="CH49" s="5">
        <f>IF(USE!CI$538&lt;&gt;0,(1-CH$5)*USE!CI574/USE!CI$538,(1-CH$5)*USE!CI350)</f>
        <v>0</v>
      </c>
      <c r="CI49" s="5">
        <f>IF(USE!CJ$538&lt;&gt;0,(1-CI$5)*USE!CJ574/USE!CJ$538,(1-CI$5)*USE!CJ350)</f>
        <v>0</v>
      </c>
      <c r="CJ49" s="5">
        <f>IF(USE!CK$538&lt;&gt;0,(1-CJ$5)*USE!CK574/USE!CK$538,(1-CJ$5)*USE!CK350)</f>
        <v>0</v>
      </c>
      <c r="CK49" s="5">
        <f>IF(USE!CL$538&lt;&gt;0,(1-CK$5)*USE!CL574/USE!CL$538,(1-CK$5)*USE!CL350)</f>
        <v>0</v>
      </c>
      <c r="CL49" s="5">
        <f>IF(USE!CM$538&lt;&gt;0,(1-CL$5)*USE!CM574/USE!CM$538,(1-CL$5)*USE!CM350)</f>
        <v>0</v>
      </c>
      <c r="CM49" s="5">
        <f>IF(USE!CN$538&lt;&gt;0,(1-CM$5)*USE!CN574/USE!CN$538,(1-CM$5)*USE!CN350)</f>
        <v>0</v>
      </c>
      <c r="CN49" s="5">
        <f>IF(USE!CO$538&lt;&gt;0,(1-CN$5)*USE!CO574/USE!CO$538,(1-CN$5)*USE!CO350)</f>
        <v>0</v>
      </c>
      <c r="CO49" s="5">
        <f>IF(USE!CP$538&lt;&gt;0,(1-CO$5)*USE!CP574/USE!CP$538,(1-CO$5)*USE!CP350)</f>
        <v>0</v>
      </c>
      <c r="CP49" s="5">
        <f>IF(USE!CQ$538&lt;&gt;0,(1-CP$5)*USE!CQ574/USE!CQ$538,(1-CP$5)*USE!CQ350)</f>
        <v>0</v>
      </c>
      <c r="CQ49" s="5">
        <f>IF(USE!CR$538&lt;&gt;0,(1-CQ$5)*USE!CR574/USE!CR$538,(1-CQ$5)*USE!CR350)</f>
        <v>0</v>
      </c>
      <c r="CR49" s="5">
        <f>IF(USE!CS$538&lt;&gt;0,(1-CR$5)*USE!CS574/USE!CS$538,(1-CR$5)*USE!CS350)</f>
        <v>0</v>
      </c>
      <c r="CS49" s="5">
        <f>IF(USE!CT$538&lt;&gt;0,(1-CS$5)*USE!CT574/USE!CT$538,(1-CS$5)*USE!CT350)</f>
        <v>0</v>
      </c>
      <c r="CT49" s="5">
        <f>IF(USE!CU$538&lt;&gt;0,(1-CT$5)*USE!CU574/USE!CU$538,(1-CT$5)*USE!CU350)</f>
        <v>0</v>
      </c>
      <c r="CU49" s="5">
        <f>IF(USE!CV$538&lt;&gt;0,(1-CU$5)*USE!CV574/USE!CV$538,(1-CU$5)*USE!CV350)</f>
        <v>0</v>
      </c>
      <c r="CV49" s="5">
        <f>IF(USE!CW$538&lt;&gt;0,(1-CV$5)*USE!CW574/USE!CW$538,(1-CV$5)*USE!CW350)</f>
        <v>0</v>
      </c>
      <c r="CW49" s="5">
        <f>IF(USE!CX$538&lt;&gt;0,(1-CW$5)*USE!CX574/USE!CX$538,(1-CW$5)*USE!CX350)</f>
        <v>0</v>
      </c>
      <c r="CX49" s="5">
        <f>IF(USE!CY$538&lt;&gt;0,(1-CX$5)*USE!CY574/USE!CY$538,(1-CX$5)*USE!CY350)</f>
        <v>0</v>
      </c>
      <c r="CY49" s="5">
        <f>IF(USE!CZ$538&lt;&gt;0,(1-CY$5)*USE!CZ574/USE!CZ$538,(1-CY$5)*USE!CZ350)</f>
        <v>0</v>
      </c>
      <c r="CZ49" s="5">
        <f>IF(USE!DA$538&lt;&gt;0,(1-CZ$5)*USE!DA574/USE!DA$538,(1-CZ$5)*USE!DA350)</f>
        <v>0</v>
      </c>
      <c r="DA49" s="5">
        <f>IF(USE!DB$538&lt;&gt;0,(1-DA$5)*USE!DB574/USE!DB$538,(1-DA$5)*USE!DB350)</f>
        <v>0</v>
      </c>
      <c r="DB49" s="5">
        <f>IF(USE!DC$538&lt;&gt;0,(1-DB$5)*USE!DC574/USE!DC$538,(1-DB$5)*USE!DC350)</f>
        <v>0</v>
      </c>
      <c r="DC49" s="5">
        <f>IF(USE!DD$538&lt;&gt;0,(1-DC$5)*USE!DD574/USE!DD$538,(1-DC$5)*USE!DD350)</f>
        <v>0</v>
      </c>
      <c r="DD49" s="3"/>
    </row>
    <row r="50" spans="1:108" x14ac:dyDescent="0.35">
      <c r="A50" s="3"/>
      <c r="B50" s="99" t="s">
        <v>4006</v>
      </c>
      <c r="C50" s="5" t="s">
        <v>4005</v>
      </c>
      <c r="D50" s="5">
        <f>IF(USE!E$538&lt;&gt;0,(1-D$5)*USE!E575/USE!E$538,(1-D$5)*USE!E351)</f>
        <v>0</v>
      </c>
      <c r="E50" s="5">
        <f>IF(USE!F$538&lt;&gt;0,(1-E$5)*USE!F575/USE!F$538,(1-E$5)*USE!F351)</f>
        <v>0</v>
      </c>
      <c r="F50" s="5">
        <f>IF(USE!G$538&lt;&gt;0,(1-F$5)*USE!G575/USE!G$538,(1-F$5)*USE!G351)</f>
        <v>0</v>
      </c>
      <c r="G50" s="5">
        <f>IF(USE!H$538&lt;&gt;0,(1-G$5)*USE!H575/USE!H$538,(1-G$5)*USE!H351)</f>
        <v>0</v>
      </c>
      <c r="H50" s="5">
        <f>IF(USE!I$538&lt;&gt;0,(1-H$5)*USE!I575/USE!I$538,(1-H$5)*USE!I351)</f>
        <v>0</v>
      </c>
      <c r="I50" s="5">
        <f>IF(USE!J$538&lt;&gt;0,(1-I$5)*USE!J575/USE!J$538,(1-I$5)*USE!J351)</f>
        <v>0</v>
      </c>
      <c r="J50" s="5">
        <f>IF(USE!K$538&lt;&gt;0,(1-J$5)*USE!K575/USE!K$538,(1-J$5)*USE!K351)</f>
        <v>0</v>
      </c>
      <c r="K50" s="5">
        <f>IF(USE!L$538&lt;&gt;0,(1-K$5)*USE!L575/USE!L$538,(1-K$5)*USE!L351)</f>
        <v>0</v>
      </c>
      <c r="L50" s="5">
        <f>IF(USE!M$538&lt;&gt;0,(1-L$5)*USE!M575/USE!M$538,(1-L$5)*USE!M351)</f>
        <v>0</v>
      </c>
      <c r="M50" s="5">
        <f>IF(USE!N$538&lt;&gt;0,(1-M$5)*USE!N575/USE!N$538,(1-M$5)*USE!N351)</f>
        <v>0</v>
      </c>
      <c r="N50" s="5">
        <f>IF(USE!O$538&lt;&gt;0,(1-N$5)*USE!O575/USE!O$538,(1-N$5)*USE!O351)</f>
        <v>0</v>
      </c>
      <c r="O50" s="5">
        <f>IF(USE!P$538&lt;&gt;0,(1-O$5)*USE!P575/USE!P$538,(1-O$5)*USE!P351)</f>
        <v>0</v>
      </c>
      <c r="P50" s="5">
        <f>IF(USE!Q$538&lt;&gt;0,(1-P$5)*USE!Q575/USE!Q$538,(1-P$5)*USE!Q351)</f>
        <v>0</v>
      </c>
      <c r="Q50" s="5">
        <f>IF(USE!R$538&lt;&gt;0,(1-Q$5)*USE!R575/USE!R$538,(1-Q$5)*USE!R351)</f>
        <v>0</v>
      </c>
      <c r="R50" s="5">
        <f>IF(USE!S$538&lt;&gt;0,(1-R$5)*USE!S575/USE!S$538,(1-R$5)*USE!S351)</f>
        <v>0</v>
      </c>
      <c r="S50" s="5">
        <f>IF(USE!T$538&lt;&gt;0,(1-S$5)*USE!T575/USE!T$538,(1-S$5)*USE!T351)</f>
        <v>0</v>
      </c>
      <c r="T50" s="5">
        <f>IF(USE!U$538&lt;&gt;0,(1-T$5)*USE!U575/USE!U$538,(1-T$5)*USE!U351)</f>
        <v>0</v>
      </c>
      <c r="U50" s="5">
        <f>IF(USE!V$538&lt;&gt;0,(1-U$5)*USE!V575/USE!V$538,(1-U$5)*USE!V351)</f>
        <v>0</v>
      </c>
      <c r="V50" s="5">
        <f>IF(USE!W$538&lt;&gt;0,(1-V$5)*USE!W575/USE!W$538,(1-V$5)*USE!W351)</f>
        <v>0</v>
      </c>
      <c r="W50" s="5">
        <f>IF(USE!X$538&lt;&gt;0,(1-W$5)*USE!X575/USE!X$538,(1-W$5)*USE!X351)</f>
        <v>0</v>
      </c>
      <c r="X50" s="5">
        <f>IF(USE!Y$538&lt;&gt;0,(1-X$5)*USE!Y575/USE!Y$538,(1-X$5)*USE!Y351)</f>
        <v>0</v>
      </c>
      <c r="Y50" s="5">
        <f>IF(USE!Z$538&lt;&gt;0,(1-Y$5)*USE!Z575/USE!Z$538,(1-Y$5)*USE!Z351)</f>
        <v>0</v>
      </c>
      <c r="Z50" s="5">
        <f>IF(USE!AA$538&lt;&gt;0,(1-Z$5)*USE!AA575/USE!AA$538,(1-Z$5)*USE!AA351)</f>
        <v>0</v>
      </c>
      <c r="AA50" s="5">
        <f>IF(USE!AB$538&lt;&gt;0,(1-AA$5)*USE!AB575/USE!AB$538,(1-AA$5)*USE!AB351)</f>
        <v>0</v>
      </c>
      <c r="AB50" s="5">
        <f>IF(USE!AC$538&lt;&gt;0,(1-AB$5)*USE!AC575/USE!AC$538,(1-AB$5)*USE!AC351)</f>
        <v>0</v>
      </c>
      <c r="AC50" s="5">
        <f>IF(USE!AD$538&lt;&gt;0,(1-AC$5)*USE!AD575/USE!AD$538,(1-AC$5)*USE!AD351)</f>
        <v>0</v>
      </c>
      <c r="AD50" s="5">
        <f>IF(USE!AE$538&lt;&gt;0,(1-AD$5)*USE!AE575/USE!AE$538,(1-AD$5)*USE!AE351)</f>
        <v>0</v>
      </c>
      <c r="AE50" s="5">
        <f>IF(USE!AF$538&lt;&gt;0,(1-AE$5)*USE!AF575/USE!AF$538,(1-AE$5)*USE!AF351)</f>
        <v>0</v>
      </c>
      <c r="AF50" s="5">
        <f>IF(USE!AG$538&lt;&gt;0,(1-AF$5)*USE!AG575/USE!AG$538,(1-AF$5)*USE!AG351)</f>
        <v>0</v>
      </c>
      <c r="AG50" s="5">
        <f>IF(USE!AH$538&lt;&gt;0,(1-AG$5)*USE!AH575/USE!AH$538,(1-AG$5)*USE!AH351)</f>
        <v>0</v>
      </c>
      <c r="AH50" s="5">
        <f>IF(USE!AI$538&lt;&gt;0,(1-AH$5)*USE!AI575/USE!AI$538,(1-AH$5)*USE!AI351)</f>
        <v>0</v>
      </c>
      <c r="AI50" s="5">
        <f>IF(USE!AJ$538&lt;&gt;0,(1-AI$5)*USE!AJ575/USE!AJ$538,(1-AI$5)*USE!AJ351)</f>
        <v>0</v>
      </c>
      <c r="AJ50" s="5">
        <f>IF(USE!AK$538&lt;&gt;0,(1-AJ$5)*USE!AK575/USE!AK$538,(1-AJ$5)*USE!AK351)</f>
        <v>0</v>
      </c>
      <c r="AK50" s="5">
        <f>IF(USE!AL$538&lt;&gt;0,(1-AK$5)*USE!AL575/USE!AL$538,(1-AK$5)*USE!AL351)</f>
        <v>0</v>
      </c>
      <c r="AL50" s="5">
        <f>IF(USE!AM$538&lt;&gt;0,(1-AL$5)*USE!AM575/USE!AM$538,(1-AL$5)*USE!AM351)</f>
        <v>0</v>
      </c>
      <c r="AM50" s="5">
        <f>IF(USE!AN$538&lt;&gt;0,(1-AM$5)*USE!AN575/USE!AN$538,(1-AM$5)*USE!AN351)</f>
        <v>0</v>
      </c>
      <c r="AN50" s="5">
        <f>IF(USE!AO$538&lt;&gt;0,(1-AN$5)*USE!AO575/USE!AO$538,(1-AN$5)*USE!AO351)</f>
        <v>0</v>
      </c>
      <c r="AO50" s="5">
        <f>IF(USE!AP$538&lt;&gt;0,(1-AO$5)*USE!AP575/USE!AP$538,(1-AO$5)*USE!AP351)</f>
        <v>0</v>
      </c>
      <c r="AP50" s="5">
        <f>IF(USE!AQ$538&lt;&gt;0,(1-AP$5)*USE!AQ575/USE!AQ$538,(1-AP$5)*USE!AQ351)</f>
        <v>4.4713141490834577E-4</v>
      </c>
      <c r="AQ50" s="5">
        <f>IF(USE!AR$538&lt;&gt;0,(1-AQ$5)*USE!AR575/USE!AR$538,(1-AQ$5)*USE!AR351)</f>
        <v>0</v>
      </c>
      <c r="AR50" s="5">
        <f>IF(USE!AS$538&lt;&gt;0,(1-AR$5)*USE!AS575/USE!AS$538,(1-AR$5)*USE!AS351)</f>
        <v>0</v>
      </c>
      <c r="AS50" s="5">
        <f>IF(USE!AT$538&lt;&gt;0,(1-AS$5)*USE!AT575/USE!AT$538,(1-AS$5)*USE!AT351)</f>
        <v>0</v>
      </c>
      <c r="AT50" s="5">
        <f>IF(USE!AU$538&lt;&gt;0,(1-AT$5)*USE!AU575/USE!AU$538,(1-AT$5)*USE!AU351)</f>
        <v>2.7301018607062296E-4</v>
      </c>
      <c r="AU50" s="5">
        <f>IF(USE!AV$538&lt;&gt;0,(1-AU$5)*USE!AV575/USE!AV$538,(1-AU$5)*USE!AV351)</f>
        <v>0</v>
      </c>
      <c r="AV50" s="5">
        <f>IF(USE!AW$538&lt;&gt;0,(1-AV$5)*USE!AW575/USE!AW$538,(1-AV$5)*USE!AW351)</f>
        <v>0</v>
      </c>
      <c r="AW50" s="5">
        <f>IF(USE!AX$538&lt;&gt;0,(1-AW$5)*USE!AX575/USE!AX$538,(1-AW$5)*USE!AX351)</f>
        <v>0</v>
      </c>
      <c r="AX50" s="5">
        <f>IF(USE!AY$538&lt;&gt;0,(1-AX$5)*USE!AY575/USE!AY$538,(1-AX$5)*USE!AY351)</f>
        <v>6.600645249666495E-4</v>
      </c>
      <c r="AY50" s="5">
        <f>IF(USE!AZ$538&lt;&gt;0,(1-AY$5)*USE!AZ575/USE!AZ$538,(1-AY$5)*USE!AZ351)</f>
        <v>0</v>
      </c>
      <c r="AZ50" s="5">
        <f>IF(USE!BA$538&lt;&gt;0,(1-AZ$5)*USE!BA575/USE!BA$538,(1-AZ$5)*USE!BA351)</f>
        <v>2.7563966024348049E-4</v>
      </c>
      <c r="BA50" s="5">
        <f>IF(USE!BB$538&lt;&gt;0,(1-BA$5)*USE!BB575/USE!BB$538,(1-BA$5)*USE!BB351)</f>
        <v>4.2396514552936201E-5</v>
      </c>
      <c r="BB50" s="5">
        <f>IF(USE!BC$538&lt;&gt;0,(1-BB$5)*USE!BC575/USE!BC$538,(1-BB$5)*USE!BC351)</f>
        <v>0</v>
      </c>
      <c r="BC50" s="5">
        <f>IF(USE!BD$538&lt;&gt;0,(1-BC$5)*USE!BD575/USE!BD$538,(1-BC$5)*USE!BD351)</f>
        <v>0</v>
      </c>
      <c r="BD50" s="5">
        <f>IF(USE!BE$538&lt;&gt;0,(1-BD$5)*USE!BE575/USE!BE$538,(1-BD$5)*USE!BE351)</f>
        <v>0</v>
      </c>
      <c r="BE50" s="5">
        <f>IF(USE!BF$538&lt;&gt;0,(1-BE$5)*USE!BF575/USE!BF$538,(1-BE$5)*USE!BF351)</f>
        <v>2.2897102178445625E-2</v>
      </c>
      <c r="BF50" s="5">
        <f>IF(USE!BG$538&lt;&gt;0,(1-BF$5)*USE!BG575/USE!BG$538,(1-BF$5)*USE!BG351)</f>
        <v>0</v>
      </c>
      <c r="BG50" s="5">
        <f>IF(USE!BH$538&lt;&gt;0,(1-BG$5)*USE!BH575/USE!BH$538,(1-BG$5)*USE!BH351)</f>
        <v>0</v>
      </c>
      <c r="BH50" s="5">
        <f>IF(USE!BI$538&lt;&gt;0,(1-BH$5)*USE!BI575/USE!BI$538,(1-BH$5)*USE!BI351)</f>
        <v>0</v>
      </c>
      <c r="BI50" s="5">
        <f>IF(USE!BJ$538&lt;&gt;0,(1-BI$5)*USE!BJ575/USE!BJ$538,(1-BI$5)*USE!BJ351)</f>
        <v>0</v>
      </c>
      <c r="BJ50" s="5">
        <f>IF(USE!BK$538&lt;&gt;0,(1-BJ$5)*USE!BK575/USE!BK$538,(1-BJ$5)*USE!BK351)</f>
        <v>0</v>
      </c>
      <c r="BK50" s="5">
        <f>IF(USE!BL$538&lt;&gt;0,(1-BK$5)*USE!BL575/USE!BL$538,(1-BK$5)*USE!BL351)</f>
        <v>3.654034951120451E-7</v>
      </c>
      <c r="BL50" s="5">
        <f>IF(USE!BM$538&lt;&gt;0,(1-BL$5)*USE!BM575/USE!BM$538,(1-BL$5)*USE!BM351)</f>
        <v>2.0210083174302543E-5</v>
      </c>
      <c r="BM50" s="5">
        <f>IF(USE!BN$538&lt;&gt;0,(1-BM$5)*USE!BN575/USE!BN$538,(1-BM$5)*USE!BN351)</f>
        <v>7.7513420416841445E-3</v>
      </c>
      <c r="BN50" s="5">
        <f>IF(USE!BO$538&lt;&gt;0,(1-BN$5)*USE!BO575/USE!BO$538,(1-BN$5)*USE!BO351)</f>
        <v>0</v>
      </c>
      <c r="BO50" s="5">
        <f>IF(USE!BP$538&lt;&gt;0,(1-BO$5)*USE!BP575/USE!BP$538,(1-BO$5)*USE!BP351)</f>
        <v>0</v>
      </c>
      <c r="BP50" s="5">
        <f>IF(USE!BQ$538&lt;&gt;0,(1-BP$5)*USE!BQ575/USE!BQ$538,(1-BP$5)*USE!BQ351)</f>
        <v>0</v>
      </c>
      <c r="BQ50" s="5">
        <f>IF(USE!BR$538&lt;&gt;0,(1-BQ$5)*USE!BR575/USE!BR$538,(1-BQ$5)*USE!BR351)</f>
        <v>0</v>
      </c>
      <c r="BR50" s="5">
        <f>IF(USE!BS$538&lt;&gt;0,(1-BR$5)*USE!BS575/USE!BS$538,(1-BR$5)*USE!BS351)</f>
        <v>0</v>
      </c>
      <c r="BS50" s="5">
        <f>IF(USE!BT$538&lt;&gt;0,(1-BS$5)*USE!BT575/USE!BT$538,(1-BS$5)*USE!BT351)</f>
        <v>0</v>
      </c>
      <c r="BT50" s="5">
        <f>IF(USE!BU$538&lt;&gt;0,(1-BT$5)*USE!BU575/USE!BU$538,(1-BT$5)*USE!BU351)</f>
        <v>5.2066047289987165E-4</v>
      </c>
      <c r="BU50" s="5">
        <f>IF(USE!BV$538&lt;&gt;0,(1-BU$5)*USE!BV575/USE!BV$538,(1-BU$5)*USE!BV351)</f>
        <v>0</v>
      </c>
      <c r="BV50" s="5">
        <f>IF(USE!BW$538&lt;&gt;0,(1-BV$5)*USE!BW575/USE!BW$538,(1-BV$5)*USE!BW351)</f>
        <v>0</v>
      </c>
      <c r="BW50" s="5">
        <f>IF(USE!BX$538&lt;&gt;0,(1-BW$5)*USE!BX575/USE!BX$538,(1-BW$5)*USE!BX351)</f>
        <v>1.2747259929380621E-3</v>
      </c>
      <c r="BX50" s="5">
        <f>IF(USE!BY$538&lt;&gt;0,(1-BX$5)*USE!BY575/USE!BY$538,(1-BX$5)*USE!BY351)</f>
        <v>0</v>
      </c>
      <c r="BY50" s="5">
        <f>IF(USE!BZ$538&lt;&gt;0,(1-BY$5)*USE!BZ575/USE!BZ$538,(1-BY$5)*USE!BZ351)</f>
        <v>0</v>
      </c>
      <c r="BZ50" s="5">
        <f>IF(USE!CA$538&lt;&gt;0,(1-BZ$5)*USE!CA575/USE!CA$538,(1-BZ$5)*USE!CA351)</f>
        <v>0</v>
      </c>
      <c r="CA50" s="5">
        <f>IF(USE!CB$538&lt;&gt;0,(1-CA$5)*USE!CB575/USE!CB$538,(1-CA$5)*USE!CB351)</f>
        <v>0</v>
      </c>
      <c r="CB50" s="5">
        <f>IF(USE!CC$538&lt;&gt;0,(1-CB$5)*USE!CC575/USE!CC$538,(1-CB$5)*USE!CC351)</f>
        <v>0</v>
      </c>
      <c r="CC50" s="5">
        <f>IF(USE!CD$538&lt;&gt;0,(1-CC$5)*USE!CD575/USE!CD$538,(1-CC$5)*USE!CD351)</f>
        <v>0</v>
      </c>
      <c r="CD50" s="5">
        <f>IF(USE!CE$538&lt;&gt;0,(1-CD$5)*USE!CE575/USE!CE$538,(1-CD$5)*USE!CE351)</f>
        <v>0</v>
      </c>
      <c r="CE50" s="5">
        <f>IF(USE!CF$538&lt;&gt;0,(1-CE$5)*USE!CF575/USE!CF$538,(1-CE$5)*USE!CF351)</f>
        <v>0</v>
      </c>
      <c r="CF50" s="5">
        <f>IF(USE!CG$538&lt;&gt;0,(1-CF$5)*USE!CG575/USE!CG$538,(1-CF$5)*USE!CG351)</f>
        <v>0</v>
      </c>
      <c r="CG50" s="5">
        <f>IF(USE!CH$538&lt;&gt;0,(1-CG$5)*USE!CH575/USE!CH$538,(1-CG$5)*USE!CH351)</f>
        <v>2.4066984295941832E-3</v>
      </c>
      <c r="CH50" s="5">
        <f>IF(USE!CI$538&lt;&gt;0,(1-CH$5)*USE!CI575/USE!CI$538,(1-CH$5)*USE!CI351)</f>
        <v>0</v>
      </c>
      <c r="CI50" s="5">
        <f>IF(USE!CJ$538&lt;&gt;0,(1-CI$5)*USE!CJ575/USE!CJ$538,(1-CI$5)*USE!CJ351)</f>
        <v>0</v>
      </c>
      <c r="CJ50" s="5">
        <f>IF(USE!CK$538&lt;&gt;0,(1-CJ$5)*USE!CK575/USE!CK$538,(1-CJ$5)*USE!CK351)</f>
        <v>0</v>
      </c>
      <c r="CK50" s="5">
        <f>IF(USE!CL$538&lt;&gt;0,(1-CK$5)*USE!CL575/USE!CL$538,(1-CK$5)*USE!CL351)</f>
        <v>0</v>
      </c>
      <c r="CL50" s="5">
        <f>IF(USE!CM$538&lt;&gt;0,(1-CL$5)*USE!CM575/USE!CM$538,(1-CL$5)*USE!CM351)</f>
        <v>0</v>
      </c>
      <c r="CM50" s="5">
        <f>IF(USE!CN$538&lt;&gt;0,(1-CM$5)*USE!CN575/USE!CN$538,(1-CM$5)*USE!CN351)</f>
        <v>0</v>
      </c>
      <c r="CN50" s="5">
        <f>IF(USE!CO$538&lt;&gt;0,(1-CN$5)*USE!CO575/USE!CO$538,(1-CN$5)*USE!CO351)</f>
        <v>0</v>
      </c>
      <c r="CO50" s="5">
        <f>IF(USE!CP$538&lt;&gt;0,(1-CO$5)*USE!CP575/USE!CP$538,(1-CO$5)*USE!CP351)</f>
        <v>0</v>
      </c>
      <c r="CP50" s="5">
        <f>IF(USE!CQ$538&lt;&gt;0,(1-CP$5)*USE!CQ575/USE!CQ$538,(1-CP$5)*USE!CQ351)</f>
        <v>0</v>
      </c>
      <c r="CQ50" s="5">
        <f>IF(USE!CR$538&lt;&gt;0,(1-CQ$5)*USE!CR575/USE!CR$538,(1-CQ$5)*USE!CR351)</f>
        <v>0</v>
      </c>
      <c r="CR50" s="5">
        <f>IF(USE!CS$538&lt;&gt;0,(1-CR$5)*USE!CS575/USE!CS$538,(1-CR$5)*USE!CS351)</f>
        <v>0</v>
      </c>
      <c r="CS50" s="5">
        <f>IF(USE!CT$538&lt;&gt;0,(1-CS$5)*USE!CT575/USE!CT$538,(1-CS$5)*USE!CT351)</f>
        <v>0</v>
      </c>
      <c r="CT50" s="5">
        <f>IF(USE!CU$538&lt;&gt;0,(1-CT$5)*USE!CU575/USE!CU$538,(1-CT$5)*USE!CU351)</f>
        <v>0</v>
      </c>
      <c r="CU50" s="5">
        <f>IF(USE!CV$538&lt;&gt;0,(1-CU$5)*USE!CV575/USE!CV$538,(1-CU$5)*USE!CV351)</f>
        <v>0</v>
      </c>
      <c r="CV50" s="5">
        <f>IF(USE!CW$538&lt;&gt;0,(1-CV$5)*USE!CW575/USE!CW$538,(1-CV$5)*USE!CW351)</f>
        <v>0</v>
      </c>
      <c r="CW50" s="5">
        <f>IF(USE!CX$538&lt;&gt;0,(1-CW$5)*USE!CX575/USE!CX$538,(1-CW$5)*USE!CX351)</f>
        <v>0</v>
      </c>
      <c r="CX50" s="5">
        <f>IF(USE!CY$538&lt;&gt;0,(1-CX$5)*USE!CY575/USE!CY$538,(1-CX$5)*USE!CY351)</f>
        <v>0</v>
      </c>
      <c r="CY50" s="5">
        <f>IF(USE!CZ$538&lt;&gt;0,(1-CY$5)*USE!CZ575/USE!CZ$538,(1-CY$5)*USE!CZ351)</f>
        <v>0</v>
      </c>
      <c r="CZ50" s="5">
        <f>IF(USE!DA$538&lt;&gt;0,(1-CZ$5)*USE!DA575/USE!DA$538,(1-CZ$5)*USE!DA351)</f>
        <v>0</v>
      </c>
      <c r="DA50" s="5">
        <f>IF(USE!DB$538&lt;&gt;0,(1-DA$5)*USE!DB575/USE!DB$538,(1-DA$5)*USE!DB351)</f>
        <v>0</v>
      </c>
      <c r="DB50" s="5">
        <f>IF(USE!DC$538&lt;&gt;0,(1-DB$5)*USE!DC575/USE!DC$538,(1-DB$5)*USE!DC351)</f>
        <v>0</v>
      </c>
      <c r="DC50" s="5">
        <f>IF(USE!DD$538&lt;&gt;0,(1-DC$5)*USE!DD575/USE!DD$538,(1-DC$5)*USE!DD351)</f>
        <v>0</v>
      </c>
      <c r="DD50" s="3"/>
    </row>
    <row r="51" spans="1:108" x14ac:dyDescent="0.35">
      <c r="A51" s="3"/>
      <c r="B51" s="99" t="s">
        <v>4009</v>
      </c>
      <c r="C51" s="5" t="s">
        <v>4008</v>
      </c>
      <c r="D51" s="5">
        <f>IF(USE!E$538&lt;&gt;0,(1-D$5)*USE!E576/USE!E$538,(1-D$5)*USE!E352)</f>
        <v>0</v>
      </c>
      <c r="E51" s="5">
        <f>IF(USE!F$538&lt;&gt;0,(1-E$5)*USE!F576/USE!F$538,(1-E$5)*USE!F352)</f>
        <v>0</v>
      </c>
      <c r="F51" s="5">
        <f>IF(USE!G$538&lt;&gt;0,(1-F$5)*USE!G576/USE!G$538,(1-F$5)*USE!G352)</f>
        <v>0</v>
      </c>
      <c r="G51" s="5">
        <f>IF(USE!H$538&lt;&gt;0,(1-G$5)*USE!H576/USE!H$538,(1-G$5)*USE!H352)</f>
        <v>0</v>
      </c>
      <c r="H51" s="5">
        <f>IF(USE!I$538&lt;&gt;0,(1-H$5)*USE!I576/USE!I$538,(1-H$5)*USE!I352)</f>
        <v>0</v>
      </c>
      <c r="I51" s="5">
        <f>IF(USE!J$538&lt;&gt;0,(1-I$5)*USE!J576/USE!J$538,(1-I$5)*USE!J352)</f>
        <v>0</v>
      </c>
      <c r="J51" s="5">
        <f>IF(USE!K$538&lt;&gt;0,(1-J$5)*USE!K576/USE!K$538,(1-J$5)*USE!K352)</f>
        <v>0</v>
      </c>
      <c r="K51" s="5">
        <f>IF(USE!L$538&lt;&gt;0,(1-K$5)*USE!L576/USE!L$538,(1-K$5)*USE!L352)</f>
        <v>0</v>
      </c>
      <c r="L51" s="5">
        <f>IF(USE!M$538&lt;&gt;0,(1-L$5)*USE!M576/USE!M$538,(1-L$5)*USE!M352)</f>
        <v>0</v>
      </c>
      <c r="M51" s="5">
        <f>IF(USE!N$538&lt;&gt;0,(1-M$5)*USE!N576/USE!N$538,(1-M$5)*USE!N352)</f>
        <v>0</v>
      </c>
      <c r="N51" s="5">
        <f>IF(USE!O$538&lt;&gt;0,(1-N$5)*USE!O576/USE!O$538,(1-N$5)*USE!O352)</f>
        <v>0</v>
      </c>
      <c r="O51" s="5">
        <f>IF(USE!P$538&lt;&gt;0,(1-O$5)*USE!P576/USE!P$538,(1-O$5)*USE!P352)</f>
        <v>0</v>
      </c>
      <c r="P51" s="5">
        <f>IF(USE!Q$538&lt;&gt;0,(1-P$5)*USE!Q576/USE!Q$538,(1-P$5)*USE!Q352)</f>
        <v>0</v>
      </c>
      <c r="Q51" s="5">
        <f>IF(USE!R$538&lt;&gt;0,(1-Q$5)*USE!R576/USE!R$538,(1-Q$5)*USE!R352)</f>
        <v>0</v>
      </c>
      <c r="R51" s="5">
        <f>IF(USE!S$538&lt;&gt;0,(1-R$5)*USE!S576/USE!S$538,(1-R$5)*USE!S352)</f>
        <v>0</v>
      </c>
      <c r="S51" s="5">
        <f>IF(USE!T$538&lt;&gt;0,(1-S$5)*USE!T576/USE!T$538,(1-S$5)*USE!T352)</f>
        <v>0</v>
      </c>
      <c r="T51" s="5">
        <f>IF(USE!U$538&lt;&gt;0,(1-T$5)*USE!U576/USE!U$538,(1-T$5)*USE!U352)</f>
        <v>0</v>
      </c>
      <c r="U51" s="5">
        <f>IF(USE!V$538&lt;&gt;0,(1-U$5)*USE!V576/USE!V$538,(1-U$5)*USE!V352)</f>
        <v>0</v>
      </c>
      <c r="V51" s="5">
        <f>IF(USE!W$538&lt;&gt;0,(1-V$5)*USE!W576/USE!W$538,(1-V$5)*USE!W352)</f>
        <v>0</v>
      </c>
      <c r="W51" s="5">
        <f>IF(USE!X$538&lt;&gt;0,(1-W$5)*USE!X576/USE!X$538,(1-W$5)*USE!X352)</f>
        <v>0</v>
      </c>
      <c r="X51" s="5">
        <f>IF(USE!Y$538&lt;&gt;0,(1-X$5)*USE!Y576/USE!Y$538,(1-X$5)*USE!Y352)</f>
        <v>0</v>
      </c>
      <c r="Y51" s="5">
        <f>IF(USE!Z$538&lt;&gt;0,(1-Y$5)*USE!Z576/USE!Z$538,(1-Y$5)*USE!Z352)</f>
        <v>0</v>
      </c>
      <c r="Z51" s="5">
        <f>IF(USE!AA$538&lt;&gt;0,(1-Z$5)*USE!AA576/USE!AA$538,(1-Z$5)*USE!AA352)</f>
        <v>0</v>
      </c>
      <c r="AA51" s="5">
        <f>IF(USE!AB$538&lt;&gt;0,(1-AA$5)*USE!AB576/USE!AB$538,(1-AA$5)*USE!AB352)</f>
        <v>0</v>
      </c>
      <c r="AB51" s="5">
        <f>IF(USE!AC$538&lt;&gt;0,(1-AB$5)*USE!AC576/USE!AC$538,(1-AB$5)*USE!AC352)</f>
        <v>0</v>
      </c>
      <c r="AC51" s="5">
        <f>IF(USE!AD$538&lt;&gt;0,(1-AC$5)*USE!AD576/USE!AD$538,(1-AC$5)*USE!AD352)</f>
        <v>0</v>
      </c>
      <c r="AD51" s="5">
        <f>IF(USE!AE$538&lt;&gt;0,(1-AD$5)*USE!AE576/USE!AE$538,(1-AD$5)*USE!AE352)</f>
        <v>0</v>
      </c>
      <c r="AE51" s="5">
        <f>IF(USE!AF$538&lt;&gt;0,(1-AE$5)*USE!AF576/USE!AF$538,(1-AE$5)*USE!AF352)</f>
        <v>0</v>
      </c>
      <c r="AF51" s="5">
        <f>IF(USE!AG$538&lt;&gt;0,(1-AF$5)*USE!AG576/USE!AG$538,(1-AF$5)*USE!AG352)</f>
        <v>0</v>
      </c>
      <c r="AG51" s="5">
        <f>IF(USE!AH$538&lt;&gt;0,(1-AG$5)*USE!AH576/USE!AH$538,(1-AG$5)*USE!AH352)</f>
        <v>0</v>
      </c>
      <c r="AH51" s="5">
        <f>IF(USE!AI$538&lt;&gt;0,(1-AH$5)*USE!AI576/USE!AI$538,(1-AH$5)*USE!AI352)</f>
        <v>0</v>
      </c>
      <c r="AI51" s="5">
        <f>IF(USE!AJ$538&lt;&gt;0,(1-AI$5)*USE!AJ576/USE!AJ$538,(1-AI$5)*USE!AJ352)</f>
        <v>0</v>
      </c>
      <c r="AJ51" s="5">
        <f>IF(USE!AK$538&lt;&gt;0,(1-AJ$5)*USE!AK576/USE!AK$538,(1-AJ$5)*USE!AK352)</f>
        <v>0</v>
      </c>
      <c r="AK51" s="5">
        <f>IF(USE!AL$538&lt;&gt;0,(1-AK$5)*USE!AL576/USE!AL$538,(1-AK$5)*USE!AL352)</f>
        <v>0</v>
      </c>
      <c r="AL51" s="5">
        <f>IF(USE!AM$538&lt;&gt;0,(1-AL$5)*USE!AM576/USE!AM$538,(1-AL$5)*USE!AM352)</f>
        <v>0</v>
      </c>
      <c r="AM51" s="5">
        <f>IF(USE!AN$538&lt;&gt;0,(1-AM$5)*USE!AN576/USE!AN$538,(1-AM$5)*USE!AN352)</f>
        <v>0</v>
      </c>
      <c r="AN51" s="5">
        <f>IF(USE!AO$538&lt;&gt;0,(1-AN$5)*USE!AO576/USE!AO$538,(1-AN$5)*USE!AO352)</f>
        <v>0</v>
      </c>
      <c r="AO51" s="5">
        <f>IF(USE!AP$538&lt;&gt;0,(1-AO$5)*USE!AP576/USE!AP$538,(1-AO$5)*USE!AP352)</f>
        <v>0</v>
      </c>
      <c r="AP51" s="5">
        <f>IF(USE!AQ$538&lt;&gt;0,(1-AP$5)*USE!AQ576/USE!AQ$538,(1-AP$5)*USE!AQ352)</f>
        <v>2.1317697072107318E-3</v>
      </c>
      <c r="AQ51" s="5">
        <f>IF(USE!AR$538&lt;&gt;0,(1-AQ$5)*USE!AR576/USE!AR$538,(1-AQ$5)*USE!AR352)</f>
        <v>0</v>
      </c>
      <c r="AR51" s="5">
        <f>IF(USE!AS$538&lt;&gt;0,(1-AR$5)*USE!AS576/USE!AS$538,(1-AR$5)*USE!AS352)</f>
        <v>0</v>
      </c>
      <c r="AS51" s="5">
        <f>IF(USE!AT$538&lt;&gt;0,(1-AS$5)*USE!AT576/USE!AT$538,(1-AS$5)*USE!AT352)</f>
        <v>0</v>
      </c>
      <c r="AT51" s="5">
        <f>IF(USE!AU$538&lt;&gt;0,(1-AT$5)*USE!AU576/USE!AU$538,(1-AT$5)*USE!AU352)</f>
        <v>1.3016192220459799E-3</v>
      </c>
      <c r="AU51" s="5">
        <f>IF(USE!AV$538&lt;&gt;0,(1-AU$5)*USE!AV576/USE!AV$538,(1-AU$5)*USE!AV352)</f>
        <v>0</v>
      </c>
      <c r="AV51" s="5">
        <f>IF(USE!AW$538&lt;&gt;0,(1-AV$5)*USE!AW576/USE!AW$538,(1-AV$5)*USE!AW352)</f>
        <v>0</v>
      </c>
      <c r="AW51" s="5">
        <f>IF(USE!AX$538&lt;&gt;0,(1-AW$5)*USE!AX576/USE!AX$538,(1-AW$5)*USE!AX352)</f>
        <v>0</v>
      </c>
      <c r="AX51" s="5">
        <f>IF(USE!AY$538&lt;&gt;0,(1-AX$5)*USE!AY576/USE!AY$538,(1-AX$5)*USE!AY352)</f>
        <v>3.146961971832772E-3</v>
      </c>
      <c r="AY51" s="5">
        <f>IF(USE!AZ$538&lt;&gt;0,(1-AY$5)*USE!AZ576/USE!AZ$538,(1-AY$5)*USE!AZ352)</f>
        <v>0</v>
      </c>
      <c r="AZ51" s="5">
        <f>IF(USE!BA$538&lt;&gt;0,(1-AZ$5)*USE!BA576/USE!BA$538,(1-AZ$5)*USE!BA352)</f>
        <v>1.3141556558564733E-3</v>
      </c>
      <c r="BA51" s="5">
        <f>IF(USE!BB$538&lt;&gt;0,(1-BA$5)*USE!BB576/USE!BB$538,(1-BA$5)*USE!BB352)</f>
        <v>2.0213208556100801E-4</v>
      </c>
      <c r="BB51" s="5">
        <f>IF(USE!BC$538&lt;&gt;0,(1-BB$5)*USE!BC576/USE!BC$538,(1-BB$5)*USE!BC352)</f>
        <v>0</v>
      </c>
      <c r="BC51" s="5">
        <f>IF(USE!BD$538&lt;&gt;0,(1-BC$5)*USE!BD576/USE!BD$538,(1-BC$5)*USE!BD352)</f>
        <v>0</v>
      </c>
      <c r="BD51" s="5">
        <f>IF(USE!BE$538&lt;&gt;0,(1-BD$5)*USE!BE576/USE!BE$538,(1-BD$5)*USE!BE352)</f>
        <v>0</v>
      </c>
      <c r="BE51" s="5">
        <f>IF(USE!BF$538&lt;&gt;0,(1-BE$5)*USE!BF576/USE!BF$538,(1-BE$5)*USE!BF352)</f>
        <v>0.1091655544196659</v>
      </c>
      <c r="BF51" s="5">
        <f>IF(USE!BG$538&lt;&gt;0,(1-BF$5)*USE!BG576/USE!BG$538,(1-BF$5)*USE!BG352)</f>
        <v>0</v>
      </c>
      <c r="BG51" s="5">
        <f>IF(USE!BH$538&lt;&gt;0,(1-BG$5)*USE!BH576/USE!BH$538,(1-BG$5)*USE!BH352)</f>
        <v>0</v>
      </c>
      <c r="BH51" s="5">
        <f>IF(USE!BI$538&lt;&gt;0,(1-BH$5)*USE!BI576/USE!BI$538,(1-BH$5)*USE!BI352)</f>
        <v>0</v>
      </c>
      <c r="BI51" s="5">
        <f>IF(USE!BJ$538&lt;&gt;0,(1-BI$5)*USE!BJ576/USE!BJ$538,(1-BI$5)*USE!BJ352)</f>
        <v>0</v>
      </c>
      <c r="BJ51" s="5">
        <f>IF(USE!BK$538&lt;&gt;0,(1-BJ$5)*USE!BK576/USE!BK$538,(1-BJ$5)*USE!BK352)</f>
        <v>0</v>
      </c>
      <c r="BK51" s="5">
        <f>IF(USE!BL$538&lt;&gt;0,(1-BK$5)*USE!BL576/USE!BL$538,(1-BK$5)*USE!BL352)</f>
        <v>1.7421189292826919E-6</v>
      </c>
      <c r="BL51" s="5">
        <f>IF(USE!BM$538&lt;&gt;0,(1-BL$5)*USE!BM576/USE!BM$538,(1-BL$5)*USE!BM352)</f>
        <v>9.6354766528804046E-5</v>
      </c>
      <c r="BM51" s="5">
        <f>IF(USE!BN$538&lt;&gt;0,(1-BM$5)*USE!BN576/USE!BN$538,(1-BM$5)*USE!BN352)</f>
        <v>3.6955748586975035E-2</v>
      </c>
      <c r="BN51" s="5">
        <f>IF(USE!BO$538&lt;&gt;0,(1-BN$5)*USE!BO576/USE!BO$538,(1-BN$5)*USE!BO352)</f>
        <v>0</v>
      </c>
      <c r="BO51" s="5">
        <f>IF(USE!BP$538&lt;&gt;0,(1-BO$5)*USE!BP576/USE!BP$538,(1-BO$5)*USE!BP352)</f>
        <v>0</v>
      </c>
      <c r="BP51" s="5">
        <f>IF(USE!BQ$538&lt;&gt;0,(1-BP$5)*USE!BQ576/USE!BQ$538,(1-BP$5)*USE!BQ352)</f>
        <v>0</v>
      </c>
      <c r="BQ51" s="5">
        <f>IF(USE!BR$538&lt;&gt;0,(1-BQ$5)*USE!BR576/USE!BR$538,(1-BQ$5)*USE!BR352)</f>
        <v>0</v>
      </c>
      <c r="BR51" s="5">
        <f>IF(USE!BS$538&lt;&gt;0,(1-BR$5)*USE!BS576/USE!BS$538,(1-BR$5)*USE!BS352)</f>
        <v>0</v>
      </c>
      <c r="BS51" s="5">
        <f>IF(USE!BT$538&lt;&gt;0,(1-BS$5)*USE!BT576/USE!BT$538,(1-BS$5)*USE!BT352)</f>
        <v>0</v>
      </c>
      <c r="BT51" s="5">
        <f>IF(USE!BU$538&lt;&gt;0,(1-BT$5)*USE!BU576/USE!BU$538,(1-BT$5)*USE!BU352)</f>
        <v>2.4823311153332329E-3</v>
      </c>
      <c r="BU51" s="5">
        <f>IF(USE!BV$538&lt;&gt;0,(1-BU$5)*USE!BV576/USE!BV$538,(1-BU$5)*USE!BV352)</f>
        <v>0</v>
      </c>
      <c r="BV51" s="5">
        <f>IF(USE!BW$538&lt;&gt;0,(1-BV$5)*USE!BW576/USE!BW$538,(1-BV$5)*USE!BW352)</f>
        <v>0</v>
      </c>
      <c r="BW51" s="5">
        <f>IF(USE!BX$538&lt;&gt;0,(1-BW$5)*USE!BX576/USE!BX$538,(1-BW$5)*USE!BX352)</f>
        <v>6.0774576917090612E-3</v>
      </c>
      <c r="BX51" s="5">
        <f>IF(USE!BY$538&lt;&gt;0,(1-BX$5)*USE!BY576/USE!BY$538,(1-BX$5)*USE!BY352)</f>
        <v>0</v>
      </c>
      <c r="BY51" s="5">
        <f>IF(USE!BZ$538&lt;&gt;0,(1-BY$5)*USE!BZ576/USE!BZ$538,(1-BY$5)*USE!BZ352)</f>
        <v>0</v>
      </c>
      <c r="BZ51" s="5">
        <f>IF(USE!CA$538&lt;&gt;0,(1-BZ$5)*USE!CA576/USE!CA$538,(1-BZ$5)*USE!CA352)</f>
        <v>0</v>
      </c>
      <c r="CA51" s="5">
        <f>IF(USE!CB$538&lt;&gt;0,(1-CA$5)*USE!CB576/USE!CB$538,(1-CA$5)*USE!CB352)</f>
        <v>0</v>
      </c>
      <c r="CB51" s="5">
        <f>IF(USE!CC$538&lt;&gt;0,(1-CB$5)*USE!CC576/USE!CC$538,(1-CB$5)*USE!CC352)</f>
        <v>0</v>
      </c>
      <c r="CC51" s="5">
        <f>IF(USE!CD$538&lt;&gt;0,(1-CC$5)*USE!CD576/USE!CD$538,(1-CC$5)*USE!CD352)</f>
        <v>0</v>
      </c>
      <c r="CD51" s="5">
        <f>IF(USE!CE$538&lt;&gt;0,(1-CD$5)*USE!CE576/USE!CE$538,(1-CD$5)*USE!CE352)</f>
        <v>0</v>
      </c>
      <c r="CE51" s="5">
        <f>IF(USE!CF$538&lt;&gt;0,(1-CE$5)*USE!CF576/USE!CF$538,(1-CE$5)*USE!CF352)</f>
        <v>0</v>
      </c>
      <c r="CF51" s="5">
        <f>IF(USE!CG$538&lt;&gt;0,(1-CF$5)*USE!CG576/USE!CG$538,(1-CF$5)*USE!CG352)</f>
        <v>0</v>
      </c>
      <c r="CG51" s="5">
        <f>IF(USE!CH$538&lt;&gt;0,(1-CG$5)*USE!CH576/USE!CH$538,(1-CG$5)*USE!CH352)</f>
        <v>1.1474315236052447E-2</v>
      </c>
      <c r="CH51" s="5">
        <f>IF(USE!CI$538&lt;&gt;0,(1-CH$5)*USE!CI576/USE!CI$538,(1-CH$5)*USE!CI352)</f>
        <v>0</v>
      </c>
      <c r="CI51" s="5">
        <f>IF(USE!CJ$538&lt;&gt;0,(1-CI$5)*USE!CJ576/USE!CJ$538,(1-CI$5)*USE!CJ352)</f>
        <v>0</v>
      </c>
      <c r="CJ51" s="5">
        <f>IF(USE!CK$538&lt;&gt;0,(1-CJ$5)*USE!CK576/USE!CK$538,(1-CJ$5)*USE!CK352)</f>
        <v>0</v>
      </c>
      <c r="CK51" s="5">
        <f>IF(USE!CL$538&lt;&gt;0,(1-CK$5)*USE!CL576/USE!CL$538,(1-CK$5)*USE!CL352)</f>
        <v>0</v>
      </c>
      <c r="CL51" s="5">
        <f>IF(USE!CM$538&lt;&gt;0,(1-CL$5)*USE!CM576/USE!CM$538,(1-CL$5)*USE!CM352)</f>
        <v>0</v>
      </c>
      <c r="CM51" s="5">
        <f>IF(USE!CN$538&lt;&gt;0,(1-CM$5)*USE!CN576/USE!CN$538,(1-CM$5)*USE!CN352)</f>
        <v>0</v>
      </c>
      <c r="CN51" s="5">
        <f>IF(USE!CO$538&lt;&gt;0,(1-CN$5)*USE!CO576/USE!CO$538,(1-CN$5)*USE!CO352)</f>
        <v>0</v>
      </c>
      <c r="CO51" s="5">
        <f>IF(USE!CP$538&lt;&gt;0,(1-CO$5)*USE!CP576/USE!CP$538,(1-CO$5)*USE!CP352)</f>
        <v>0</v>
      </c>
      <c r="CP51" s="5">
        <f>IF(USE!CQ$538&lt;&gt;0,(1-CP$5)*USE!CQ576/USE!CQ$538,(1-CP$5)*USE!CQ352)</f>
        <v>0</v>
      </c>
      <c r="CQ51" s="5">
        <f>IF(USE!CR$538&lt;&gt;0,(1-CQ$5)*USE!CR576/USE!CR$538,(1-CQ$5)*USE!CR352)</f>
        <v>0</v>
      </c>
      <c r="CR51" s="5">
        <f>IF(USE!CS$538&lt;&gt;0,(1-CR$5)*USE!CS576/USE!CS$538,(1-CR$5)*USE!CS352)</f>
        <v>0</v>
      </c>
      <c r="CS51" s="5">
        <f>IF(USE!CT$538&lt;&gt;0,(1-CS$5)*USE!CT576/USE!CT$538,(1-CS$5)*USE!CT352)</f>
        <v>0</v>
      </c>
      <c r="CT51" s="5">
        <f>IF(USE!CU$538&lt;&gt;0,(1-CT$5)*USE!CU576/USE!CU$538,(1-CT$5)*USE!CU352)</f>
        <v>0</v>
      </c>
      <c r="CU51" s="5">
        <f>IF(USE!CV$538&lt;&gt;0,(1-CU$5)*USE!CV576/USE!CV$538,(1-CU$5)*USE!CV352)</f>
        <v>0</v>
      </c>
      <c r="CV51" s="5">
        <f>IF(USE!CW$538&lt;&gt;0,(1-CV$5)*USE!CW576/USE!CW$538,(1-CV$5)*USE!CW352)</f>
        <v>0</v>
      </c>
      <c r="CW51" s="5">
        <f>IF(USE!CX$538&lt;&gt;0,(1-CW$5)*USE!CX576/USE!CX$538,(1-CW$5)*USE!CX352)</f>
        <v>0</v>
      </c>
      <c r="CX51" s="5">
        <f>IF(USE!CY$538&lt;&gt;0,(1-CX$5)*USE!CY576/USE!CY$538,(1-CX$5)*USE!CY352)</f>
        <v>0</v>
      </c>
      <c r="CY51" s="5">
        <f>IF(USE!CZ$538&lt;&gt;0,(1-CY$5)*USE!CZ576/USE!CZ$538,(1-CY$5)*USE!CZ352)</f>
        <v>0</v>
      </c>
      <c r="CZ51" s="5">
        <f>IF(USE!DA$538&lt;&gt;0,(1-CZ$5)*USE!DA576/USE!DA$538,(1-CZ$5)*USE!DA352)</f>
        <v>0</v>
      </c>
      <c r="DA51" s="5">
        <f>IF(USE!DB$538&lt;&gt;0,(1-DA$5)*USE!DB576/USE!DB$538,(1-DA$5)*USE!DB352)</f>
        <v>0</v>
      </c>
      <c r="DB51" s="5">
        <f>IF(USE!DC$538&lt;&gt;0,(1-DB$5)*USE!DC576/USE!DC$538,(1-DB$5)*USE!DC352)</f>
        <v>0</v>
      </c>
      <c r="DC51" s="5">
        <f>IF(USE!DD$538&lt;&gt;0,(1-DC$5)*USE!DD576/USE!DD$538,(1-DC$5)*USE!DD352)</f>
        <v>0</v>
      </c>
      <c r="DD51" s="3"/>
    </row>
    <row r="52" spans="1:108" x14ac:dyDescent="0.35">
      <c r="A52" s="3"/>
      <c r="B52" s="99" t="s">
        <v>4010</v>
      </c>
      <c r="C52" s="5" t="s">
        <v>123</v>
      </c>
      <c r="D52" s="5">
        <f>IF(USE!E$538&lt;&gt;0,(1-D$5)*USE!E577/USE!E$538,(1-D$5)*USE!E353)</f>
        <v>0</v>
      </c>
      <c r="E52" s="5">
        <f>IF(USE!F$538&lt;&gt;0,(1-E$5)*USE!F577/USE!F$538,(1-E$5)*USE!F353)</f>
        <v>0</v>
      </c>
      <c r="F52" s="5">
        <f>IF(USE!G$538&lt;&gt;0,(1-F$5)*USE!G577/USE!G$538,(1-F$5)*USE!G353)</f>
        <v>0</v>
      </c>
      <c r="G52" s="5">
        <f>IF(USE!H$538&lt;&gt;0,(1-G$5)*USE!H577/USE!H$538,(1-G$5)*USE!H353)</f>
        <v>0</v>
      </c>
      <c r="H52" s="5">
        <f>IF(USE!I$538&lt;&gt;0,(1-H$5)*USE!I577/USE!I$538,(1-H$5)*USE!I353)</f>
        <v>0</v>
      </c>
      <c r="I52" s="5">
        <f>IF(USE!J$538&lt;&gt;0,(1-I$5)*USE!J577/USE!J$538,(1-I$5)*USE!J353)</f>
        <v>0</v>
      </c>
      <c r="J52" s="5">
        <f>IF(USE!K$538&lt;&gt;0,(1-J$5)*USE!K577/USE!K$538,(1-J$5)*USE!K353)</f>
        <v>0</v>
      </c>
      <c r="K52" s="5">
        <f>IF(USE!L$538&lt;&gt;0,(1-K$5)*USE!L577/USE!L$538,(1-K$5)*USE!L353)</f>
        <v>0</v>
      </c>
      <c r="L52" s="5">
        <f>IF(USE!M$538&lt;&gt;0,(1-L$5)*USE!M577/USE!M$538,(1-L$5)*USE!M353)</f>
        <v>0</v>
      </c>
      <c r="M52" s="5">
        <f>IF(USE!N$538&lt;&gt;0,(1-M$5)*USE!N577/USE!N$538,(1-M$5)*USE!N353)</f>
        <v>0</v>
      </c>
      <c r="N52" s="5">
        <f>IF(USE!O$538&lt;&gt;0,(1-N$5)*USE!O577/USE!O$538,(1-N$5)*USE!O353)</f>
        <v>0</v>
      </c>
      <c r="O52" s="5">
        <f>IF(USE!P$538&lt;&gt;0,(1-O$5)*USE!P577/USE!P$538,(1-O$5)*USE!P353)</f>
        <v>0</v>
      </c>
      <c r="P52" s="5">
        <f>IF(USE!Q$538&lt;&gt;0,(1-P$5)*USE!Q577/USE!Q$538,(1-P$5)*USE!Q353)</f>
        <v>0</v>
      </c>
      <c r="Q52" s="5">
        <f>IF(USE!R$538&lt;&gt;0,(1-Q$5)*USE!R577/USE!R$538,(1-Q$5)*USE!R353)</f>
        <v>0</v>
      </c>
      <c r="R52" s="5">
        <f>IF(USE!S$538&lt;&gt;0,(1-R$5)*USE!S577/USE!S$538,(1-R$5)*USE!S353)</f>
        <v>0</v>
      </c>
      <c r="S52" s="5">
        <f>IF(USE!T$538&lt;&gt;0,(1-S$5)*USE!T577/USE!T$538,(1-S$5)*USE!T353)</f>
        <v>0</v>
      </c>
      <c r="T52" s="5">
        <f>IF(USE!U$538&lt;&gt;0,(1-T$5)*USE!U577/USE!U$538,(1-T$5)*USE!U353)</f>
        <v>0</v>
      </c>
      <c r="U52" s="5">
        <f>IF(USE!V$538&lt;&gt;0,(1-U$5)*USE!V577/USE!V$538,(1-U$5)*USE!V353)</f>
        <v>0</v>
      </c>
      <c r="V52" s="5">
        <f>IF(USE!W$538&lt;&gt;0,(1-V$5)*USE!W577/USE!W$538,(1-V$5)*USE!W353)</f>
        <v>0</v>
      </c>
      <c r="W52" s="5">
        <f>IF(USE!X$538&lt;&gt;0,(1-W$5)*USE!X577/USE!X$538,(1-W$5)*USE!X353)</f>
        <v>0</v>
      </c>
      <c r="X52" s="5">
        <f>IF(USE!Y$538&lt;&gt;0,(1-X$5)*USE!Y577/USE!Y$538,(1-X$5)*USE!Y353)</f>
        <v>0</v>
      </c>
      <c r="Y52" s="5">
        <f>IF(USE!Z$538&lt;&gt;0,(1-Y$5)*USE!Z577/USE!Z$538,(1-Y$5)*USE!Z353)</f>
        <v>0</v>
      </c>
      <c r="Z52" s="5">
        <f>IF(USE!AA$538&lt;&gt;0,(1-Z$5)*USE!AA577/USE!AA$538,(1-Z$5)*USE!AA353)</f>
        <v>0</v>
      </c>
      <c r="AA52" s="5">
        <f>IF(USE!AB$538&lt;&gt;0,(1-AA$5)*USE!AB577/USE!AB$538,(1-AA$5)*USE!AB353)</f>
        <v>0</v>
      </c>
      <c r="AB52" s="5">
        <f>IF(USE!AC$538&lt;&gt;0,(1-AB$5)*USE!AC577/USE!AC$538,(1-AB$5)*USE!AC353)</f>
        <v>0</v>
      </c>
      <c r="AC52" s="5">
        <f>IF(USE!AD$538&lt;&gt;0,(1-AC$5)*USE!AD577/USE!AD$538,(1-AC$5)*USE!AD353)</f>
        <v>0</v>
      </c>
      <c r="AD52" s="5">
        <f>IF(USE!AE$538&lt;&gt;0,(1-AD$5)*USE!AE577/USE!AE$538,(1-AD$5)*USE!AE353)</f>
        <v>0</v>
      </c>
      <c r="AE52" s="5">
        <f>IF(USE!AF$538&lt;&gt;0,(1-AE$5)*USE!AF577/USE!AF$538,(1-AE$5)*USE!AF353)</f>
        <v>0</v>
      </c>
      <c r="AF52" s="5">
        <f>IF(USE!AG$538&lt;&gt;0,(1-AF$5)*USE!AG577/USE!AG$538,(1-AF$5)*USE!AG353)</f>
        <v>0</v>
      </c>
      <c r="AG52" s="5">
        <f>IF(USE!AH$538&lt;&gt;0,(1-AG$5)*USE!AH577/USE!AH$538,(1-AG$5)*USE!AH353)</f>
        <v>0</v>
      </c>
      <c r="AH52" s="5">
        <f>IF(USE!AI$538&lt;&gt;0,(1-AH$5)*USE!AI577/USE!AI$538,(1-AH$5)*USE!AI353)</f>
        <v>0</v>
      </c>
      <c r="AI52" s="5">
        <f>IF(USE!AJ$538&lt;&gt;0,(1-AI$5)*USE!AJ577/USE!AJ$538,(1-AI$5)*USE!AJ353)</f>
        <v>0</v>
      </c>
      <c r="AJ52" s="5">
        <f>IF(USE!AK$538&lt;&gt;0,(1-AJ$5)*USE!AK577/USE!AK$538,(1-AJ$5)*USE!AK353)</f>
        <v>0</v>
      </c>
      <c r="AK52" s="5">
        <f>IF(USE!AL$538&lt;&gt;0,(1-AK$5)*USE!AL577/USE!AL$538,(1-AK$5)*USE!AL353)</f>
        <v>0</v>
      </c>
      <c r="AL52" s="5">
        <f>IF(USE!AM$538&lt;&gt;0,(1-AL$5)*USE!AM577/USE!AM$538,(1-AL$5)*USE!AM353)</f>
        <v>0</v>
      </c>
      <c r="AM52" s="5">
        <f>IF(USE!AN$538&lt;&gt;0,(1-AM$5)*USE!AN577/USE!AN$538,(1-AM$5)*USE!AN353)</f>
        <v>0</v>
      </c>
      <c r="AN52" s="5">
        <f>IF(USE!AO$538&lt;&gt;0,(1-AN$5)*USE!AO577/USE!AO$538,(1-AN$5)*USE!AO353)</f>
        <v>0</v>
      </c>
      <c r="AO52" s="5">
        <f>IF(USE!AP$538&lt;&gt;0,(1-AO$5)*USE!AP577/USE!AP$538,(1-AO$5)*USE!AP353)</f>
        <v>0</v>
      </c>
      <c r="AP52" s="5">
        <f>IF(USE!AQ$538&lt;&gt;0,(1-AP$5)*USE!AQ577/USE!AQ$538,(1-AP$5)*USE!AQ353)</f>
        <v>2.1242915541972796E-3</v>
      </c>
      <c r="AQ52" s="5">
        <f>IF(USE!AR$538&lt;&gt;0,(1-AQ$5)*USE!AR577/USE!AR$538,(1-AQ$5)*USE!AR353)</f>
        <v>0</v>
      </c>
      <c r="AR52" s="5">
        <f>IF(USE!AS$538&lt;&gt;0,(1-AR$5)*USE!AS577/USE!AS$538,(1-AR$5)*USE!AS353)</f>
        <v>0</v>
      </c>
      <c r="AS52" s="5">
        <f>IF(USE!AT$538&lt;&gt;0,(1-AS$5)*USE!AT577/USE!AT$538,(1-AS$5)*USE!AT353)</f>
        <v>0</v>
      </c>
      <c r="AT52" s="5">
        <f>IF(USE!AU$538&lt;&gt;0,(1-AT$5)*USE!AU577/USE!AU$538,(1-AT$5)*USE!AU353)</f>
        <v>1.2970531998932183E-3</v>
      </c>
      <c r="AU52" s="5">
        <f>IF(USE!AV$538&lt;&gt;0,(1-AU$5)*USE!AV577/USE!AV$538,(1-AU$5)*USE!AV353)</f>
        <v>0</v>
      </c>
      <c r="AV52" s="5">
        <f>IF(USE!AW$538&lt;&gt;0,(1-AV$5)*USE!AW577/USE!AW$538,(1-AV$5)*USE!AW353)</f>
        <v>0</v>
      </c>
      <c r="AW52" s="5">
        <f>IF(USE!AX$538&lt;&gt;0,(1-AW$5)*USE!AX577/USE!AX$538,(1-AW$5)*USE!AX353)</f>
        <v>0</v>
      </c>
      <c r="AX52" s="5">
        <f>IF(USE!AY$538&lt;&gt;0,(1-AX$5)*USE!AY577/USE!AY$538,(1-AX$5)*USE!AY353)</f>
        <v>3.1359225696528468E-3</v>
      </c>
      <c r="AY52" s="5">
        <f>IF(USE!AZ$538&lt;&gt;0,(1-AY$5)*USE!AZ577/USE!AZ$538,(1-AY$5)*USE!AZ353)</f>
        <v>0</v>
      </c>
      <c r="AZ52" s="5">
        <f>IF(USE!BA$538&lt;&gt;0,(1-AZ$5)*USE!BA577/USE!BA$538,(1-AZ$5)*USE!BA353)</f>
        <v>1.3095456564532794E-3</v>
      </c>
      <c r="BA52" s="5">
        <f>IF(USE!BB$538&lt;&gt;0,(1-BA$5)*USE!BB577/USE!BB$538,(1-BA$5)*USE!BB353)</f>
        <v>2.0142301522398215E-4</v>
      </c>
      <c r="BB52" s="5">
        <f>IF(USE!BC$538&lt;&gt;0,(1-BB$5)*USE!BC577/USE!BC$538,(1-BB$5)*USE!BC353)</f>
        <v>0</v>
      </c>
      <c r="BC52" s="5">
        <f>IF(USE!BD$538&lt;&gt;0,(1-BC$5)*USE!BD577/USE!BD$538,(1-BC$5)*USE!BD353)</f>
        <v>0</v>
      </c>
      <c r="BD52" s="5">
        <f>IF(USE!BE$538&lt;&gt;0,(1-BD$5)*USE!BE577/USE!BE$538,(1-BD$5)*USE!BE353)</f>
        <v>0</v>
      </c>
      <c r="BE52" s="5">
        <f>IF(USE!BF$538&lt;&gt;0,(1-BE$5)*USE!BF577/USE!BF$538,(1-BE$5)*USE!BF353)</f>
        <v>0.10878260652572252</v>
      </c>
      <c r="BF52" s="5">
        <f>IF(USE!BG$538&lt;&gt;0,(1-BF$5)*USE!BG577/USE!BG$538,(1-BF$5)*USE!BG353)</f>
        <v>0</v>
      </c>
      <c r="BG52" s="5">
        <f>IF(USE!BH$538&lt;&gt;0,(1-BG$5)*USE!BH577/USE!BH$538,(1-BG$5)*USE!BH353)</f>
        <v>0</v>
      </c>
      <c r="BH52" s="5">
        <f>IF(USE!BI$538&lt;&gt;0,(1-BH$5)*USE!BI577/USE!BI$538,(1-BH$5)*USE!BI353)</f>
        <v>0</v>
      </c>
      <c r="BI52" s="5">
        <f>IF(USE!BJ$538&lt;&gt;0,(1-BI$5)*USE!BJ577/USE!BJ$538,(1-BI$5)*USE!BJ353)</f>
        <v>0</v>
      </c>
      <c r="BJ52" s="5">
        <f>IF(USE!BK$538&lt;&gt;0,(1-BJ$5)*USE!BK577/USE!BK$538,(1-BJ$5)*USE!BK353)</f>
        <v>0</v>
      </c>
      <c r="BK52" s="5">
        <f>IF(USE!BL$538&lt;&gt;0,(1-BK$5)*USE!BL577/USE!BL$538,(1-BK$5)*USE!BL353)</f>
        <v>1.7360076538120152E-6</v>
      </c>
      <c r="BL52" s="5">
        <f>IF(USE!BM$538&lt;&gt;0,(1-BL$5)*USE!BM577/USE!BM$538,(1-BL$5)*USE!BM353)</f>
        <v>9.6016758307165186E-5</v>
      </c>
      <c r="BM52" s="5">
        <f>IF(USE!BN$538&lt;&gt;0,(1-BM$5)*USE!BN577/USE!BN$538,(1-BM$5)*USE!BN353)</f>
        <v>3.6826109469895313E-2</v>
      </c>
      <c r="BN52" s="5">
        <f>IF(USE!BO$538&lt;&gt;0,(1-BN$5)*USE!BO577/USE!BO$538,(1-BN$5)*USE!BO353)</f>
        <v>0</v>
      </c>
      <c r="BO52" s="5">
        <f>IF(USE!BP$538&lt;&gt;0,(1-BO$5)*USE!BP577/USE!BP$538,(1-BO$5)*USE!BP353)</f>
        <v>0</v>
      </c>
      <c r="BP52" s="5">
        <f>IF(USE!BQ$538&lt;&gt;0,(1-BP$5)*USE!BQ577/USE!BQ$538,(1-BP$5)*USE!BQ353)</f>
        <v>0</v>
      </c>
      <c r="BQ52" s="5">
        <f>IF(USE!BR$538&lt;&gt;0,(1-BQ$5)*USE!BR577/USE!BR$538,(1-BQ$5)*USE!BR353)</f>
        <v>0</v>
      </c>
      <c r="BR52" s="5">
        <f>IF(USE!BS$538&lt;&gt;0,(1-BR$5)*USE!BS577/USE!BS$538,(1-BR$5)*USE!BS353)</f>
        <v>0</v>
      </c>
      <c r="BS52" s="5">
        <f>IF(USE!BT$538&lt;&gt;0,(1-BS$5)*USE!BT577/USE!BT$538,(1-BS$5)*USE!BT353)</f>
        <v>0</v>
      </c>
      <c r="BT52" s="5">
        <f>IF(USE!BU$538&lt;&gt;0,(1-BT$5)*USE!BU577/USE!BU$538,(1-BT$5)*USE!BU353)</f>
        <v>2.4736232085421175E-3</v>
      </c>
      <c r="BU52" s="5">
        <f>IF(USE!BV$538&lt;&gt;0,(1-BU$5)*USE!BV577/USE!BV$538,(1-BU$5)*USE!BV353)</f>
        <v>0</v>
      </c>
      <c r="BV52" s="5">
        <f>IF(USE!BW$538&lt;&gt;0,(1-BV$5)*USE!BW577/USE!BW$538,(1-BV$5)*USE!BW353)</f>
        <v>0</v>
      </c>
      <c r="BW52" s="5">
        <f>IF(USE!BX$538&lt;&gt;0,(1-BW$5)*USE!BX577/USE!BX$538,(1-BW$5)*USE!BX353)</f>
        <v>6.0561382413023635E-3</v>
      </c>
      <c r="BX52" s="5">
        <f>IF(USE!BY$538&lt;&gt;0,(1-BX$5)*USE!BY577/USE!BY$538,(1-BX$5)*USE!BY353)</f>
        <v>0</v>
      </c>
      <c r="BY52" s="5">
        <f>IF(USE!BZ$538&lt;&gt;0,(1-BY$5)*USE!BZ577/USE!BZ$538,(1-BY$5)*USE!BZ353)</f>
        <v>0</v>
      </c>
      <c r="BZ52" s="5">
        <f>IF(USE!CA$538&lt;&gt;0,(1-BZ$5)*USE!CA577/USE!CA$538,(1-BZ$5)*USE!CA353)</f>
        <v>0</v>
      </c>
      <c r="CA52" s="5">
        <f>IF(USE!CB$538&lt;&gt;0,(1-CA$5)*USE!CB577/USE!CB$538,(1-CA$5)*USE!CB353)</f>
        <v>0</v>
      </c>
      <c r="CB52" s="5">
        <f>IF(USE!CC$538&lt;&gt;0,(1-CB$5)*USE!CC577/USE!CC$538,(1-CB$5)*USE!CC353)</f>
        <v>0</v>
      </c>
      <c r="CC52" s="5">
        <f>IF(USE!CD$538&lt;&gt;0,(1-CC$5)*USE!CD577/USE!CD$538,(1-CC$5)*USE!CD353)</f>
        <v>0</v>
      </c>
      <c r="CD52" s="5">
        <f>IF(USE!CE$538&lt;&gt;0,(1-CD$5)*USE!CE577/USE!CE$538,(1-CD$5)*USE!CE353)</f>
        <v>0</v>
      </c>
      <c r="CE52" s="5">
        <f>IF(USE!CF$538&lt;&gt;0,(1-CE$5)*USE!CF577/USE!CF$538,(1-CE$5)*USE!CF353)</f>
        <v>0</v>
      </c>
      <c r="CF52" s="5">
        <f>IF(USE!CG$538&lt;&gt;0,(1-CF$5)*USE!CG577/USE!CG$538,(1-CF$5)*USE!CG353)</f>
        <v>0</v>
      </c>
      <c r="CG52" s="5">
        <f>IF(USE!CH$538&lt;&gt;0,(1-CG$5)*USE!CH577/USE!CH$538,(1-CG$5)*USE!CH353)</f>
        <v>1.1434063850187666E-2</v>
      </c>
      <c r="CH52" s="5">
        <f>IF(USE!CI$538&lt;&gt;0,(1-CH$5)*USE!CI577/USE!CI$538,(1-CH$5)*USE!CI353)</f>
        <v>0</v>
      </c>
      <c r="CI52" s="5">
        <f>IF(USE!CJ$538&lt;&gt;0,(1-CI$5)*USE!CJ577/USE!CJ$538,(1-CI$5)*USE!CJ353)</f>
        <v>0</v>
      </c>
      <c r="CJ52" s="5">
        <f>IF(USE!CK$538&lt;&gt;0,(1-CJ$5)*USE!CK577/USE!CK$538,(1-CJ$5)*USE!CK353)</f>
        <v>0</v>
      </c>
      <c r="CK52" s="5">
        <f>IF(USE!CL$538&lt;&gt;0,(1-CK$5)*USE!CL577/USE!CL$538,(1-CK$5)*USE!CL353)</f>
        <v>0</v>
      </c>
      <c r="CL52" s="5">
        <f>IF(USE!CM$538&lt;&gt;0,(1-CL$5)*USE!CM577/USE!CM$538,(1-CL$5)*USE!CM353)</f>
        <v>0</v>
      </c>
      <c r="CM52" s="5">
        <f>IF(USE!CN$538&lt;&gt;0,(1-CM$5)*USE!CN577/USE!CN$538,(1-CM$5)*USE!CN353)</f>
        <v>0</v>
      </c>
      <c r="CN52" s="5">
        <f>IF(USE!CO$538&lt;&gt;0,(1-CN$5)*USE!CO577/USE!CO$538,(1-CN$5)*USE!CO353)</f>
        <v>0</v>
      </c>
      <c r="CO52" s="5">
        <f>IF(USE!CP$538&lt;&gt;0,(1-CO$5)*USE!CP577/USE!CP$538,(1-CO$5)*USE!CP353)</f>
        <v>0</v>
      </c>
      <c r="CP52" s="5">
        <f>IF(USE!CQ$538&lt;&gt;0,(1-CP$5)*USE!CQ577/USE!CQ$538,(1-CP$5)*USE!CQ353)</f>
        <v>0</v>
      </c>
      <c r="CQ52" s="5">
        <f>IF(USE!CR$538&lt;&gt;0,(1-CQ$5)*USE!CR577/USE!CR$538,(1-CQ$5)*USE!CR353)</f>
        <v>0</v>
      </c>
      <c r="CR52" s="5">
        <f>IF(USE!CS$538&lt;&gt;0,(1-CR$5)*USE!CS577/USE!CS$538,(1-CR$5)*USE!CS353)</f>
        <v>0</v>
      </c>
      <c r="CS52" s="5">
        <f>IF(USE!CT$538&lt;&gt;0,(1-CS$5)*USE!CT577/USE!CT$538,(1-CS$5)*USE!CT353)</f>
        <v>0</v>
      </c>
      <c r="CT52" s="5">
        <f>IF(USE!CU$538&lt;&gt;0,(1-CT$5)*USE!CU577/USE!CU$538,(1-CT$5)*USE!CU353)</f>
        <v>0</v>
      </c>
      <c r="CU52" s="5">
        <f>IF(USE!CV$538&lt;&gt;0,(1-CU$5)*USE!CV577/USE!CV$538,(1-CU$5)*USE!CV353)</f>
        <v>0</v>
      </c>
      <c r="CV52" s="5">
        <f>IF(USE!CW$538&lt;&gt;0,(1-CV$5)*USE!CW577/USE!CW$538,(1-CV$5)*USE!CW353)</f>
        <v>0</v>
      </c>
      <c r="CW52" s="5">
        <f>IF(USE!CX$538&lt;&gt;0,(1-CW$5)*USE!CX577/USE!CX$538,(1-CW$5)*USE!CX353)</f>
        <v>0</v>
      </c>
      <c r="CX52" s="5">
        <f>IF(USE!CY$538&lt;&gt;0,(1-CX$5)*USE!CY577/USE!CY$538,(1-CX$5)*USE!CY353)</f>
        <v>0</v>
      </c>
      <c r="CY52" s="5">
        <f>IF(USE!CZ$538&lt;&gt;0,(1-CY$5)*USE!CZ577/USE!CZ$538,(1-CY$5)*USE!CZ353)</f>
        <v>0</v>
      </c>
      <c r="CZ52" s="5">
        <f>IF(USE!DA$538&lt;&gt;0,(1-CZ$5)*USE!DA577/USE!DA$538,(1-CZ$5)*USE!DA353)</f>
        <v>0</v>
      </c>
      <c r="DA52" s="5">
        <f>IF(USE!DB$538&lt;&gt;0,(1-DA$5)*USE!DB577/USE!DB$538,(1-DA$5)*USE!DB353)</f>
        <v>0</v>
      </c>
      <c r="DB52" s="5">
        <f>IF(USE!DC$538&lt;&gt;0,(1-DB$5)*USE!DC577/USE!DC$538,(1-DB$5)*USE!DC353)</f>
        <v>0</v>
      </c>
      <c r="DC52" s="5">
        <f>IF(USE!DD$538&lt;&gt;0,(1-DC$5)*USE!DD577/USE!DD$538,(1-DC$5)*USE!DD353)</f>
        <v>0</v>
      </c>
      <c r="DD52" s="3"/>
    </row>
    <row r="53" spans="1:108" x14ac:dyDescent="0.35">
      <c r="A53" s="3"/>
      <c r="B53" s="99" t="s">
        <v>4011</v>
      </c>
      <c r="C53" s="5" t="s">
        <v>125</v>
      </c>
      <c r="D53" s="5">
        <f>IF(USE!E$538&lt;&gt;0,(1-D$5)*USE!E578/USE!E$538,(1-D$5)*USE!E354)</f>
        <v>0</v>
      </c>
      <c r="E53" s="5">
        <f>IF(USE!F$538&lt;&gt;0,(1-E$5)*USE!F578/USE!F$538,(1-E$5)*USE!F354)</f>
        <v>0</v>
      </c>
      <c r="F53" s="5">
        <f>IF(USE!G$538&lt;&gt;0,(1-F$5)*USE!G578/USE!G$538,(1-F$5)*USE!G354)</f>
        <v>0</v>
      </c>
      <c r="G53" s="5">
        <f>IF(USE!H$538&lt;&gt;0,(1-G$5)*USE!H578/USE!H$538,(1-G$5)*USE!H354)</f>
        <v>0</v>
      </c>
      <c r="H53" s="5">
        <f>IF(USE!I$538&lt;&gt;0,(1-H$5)*USE!I578/USE!I$538,(1-H$5)*USE!I354)</f>
        <v>0</v>
      </c>
      <c r="I53" s="5">
        <f>IF(USE!J$538&lt;&gt;0,(1-I$5)*USE!J578/USE!J$538,(1-I$5)*USE!J354)</f>
        <v>0</v>
      </c>
      <c r="J53" s="5">
        <f>IF(USE!K$538&lt;&gt;0,(1-J$5)*USE!K578/USE!K$538,(1-J$5)*USE!K354)</f>
        <v>0</v>
      </c>
      <c r="K53" s="5">
        <f>IF(USE!L$538&lt;&gt;0,(1-K$5)*USE!L578/USE!L$538,(1-K$5)*USE!L354)</f>
        <v>0</v>
      </c>
      <c r="L53" s="5">
        <f>IF(USE!M$538&lt;&gt;0,(1-L$5)*USE!M578/USE!M$538,(1-L$5)*USE!M354)</f>
        <v>0</v>
      </c>
      <c r="M53" s="5">
        <f>IF(USE!N$538&lt;&gt;0,(1-M$5)*USE!N578/USE!N$538,(1-M$5)*USE!N354)</f>
        <v>0</v>
      </c>
      <c r="N53" s="5">
        <f>IF(USE!O$538&lt;&gt;0,(1-N$5)*USE!O578/USE!O$538,(1-N$5)*USE!O354)</f>
        <v>0</v>
      </c>
      <c r="O53" s="5">
        <f>IF(USE!P$538&lt;&gt;0,(1-O$5)*USE!P578/USE!P$538,(1-O$5)*USE!P354)</f>
        <v>0</v>
      </c>
      <c r="P53" s="5">
        <f>IF(USE!Q$538&lt;&gt;0,(1-P$5)*USE!Q578/USE!Q$538,(1-P$5)*USE!Q354)</f>
        <v>0</v>
      </c>
      <c r="Q53" s="5">
        <f>IF(USE!R$538&lt;&gt;0,(1-Q$5)*USE!R578/USE!R$538,(1-Q$5)*USE!R354)</f>
        <v>0</v>
      </c>
      <c r="R53" s="5">
        <f>IF(USE!S$538&lt;&gt;0,(1-R$5)*USE!S578/USE!S$538,(1-R$5)*USE!S354)</f>
        <v>0</v>
      </c>
      <c r="S53" s="5">
        <f>IF(USE!T$538&lt;&gt;0,(1-S$5)*USE!T578/USE!T$538,(1-S$5)*USE!T354)</f>
        <v>0</v>
      </c>
      <c r="T53" s="5">
        <f>IF(USE!U$538&lt;&gt;0,(1-T$5)*USE!U578/USE!U$538,(1-T$5)*USE!U354)</f>
        <v>0</v>
      </c>
      <c r="U53" s="5">
        <f>IF(USE!V$538&lt;&gt;0,(1-U$5)*USE!V578/USE!V$538,(1-U$5)*USE!V354)</f>
        <v>0</v>
      </c>
      <c r="V53" s="5">
        <f>IF(USE!W$538&lt;&gt;0,(1-V$5)*USE!W578/USE!W$538,(1-V$5)*USE!W354)</f>
        <v>0</v>
      </c>
      <c r="W53" s="5">
        <f>IF(USE!X$538&lt;&gt;0,(1-W$5)*USE!X578/USE!X$538,(1-W$5)*USE!X354)</f>
        <v>0</v>
      </c>
      <c r="X53" s="5">
        <f>IF(USE!Y$538&lt;&gt;0,(1-X$5)*USE!Y578/USE!Y$538,(1-X$5)*USE!Y354)</f>
        <v>0</v>
      </c>
      <c r="Y53" s="5">
        <f>IF(USE!Z$538&lt;&gt;0,(1-Y$5)*USE!Z578/USE!Z$538,(1-Y$5)*USE!Z354)</f>
        <v>0</v>
      </c>
      <c r="Z53" s="5">
        <f>IF(USE!AA$538&lt;&gt;0,(1-Z$5)*USE!AA578/USE!AA$538,(1-Z$5)*USE!AA354)</f>
        <v>0</v>
      </c>
      <c r="AA53" s="5">
        <f>IF(USE!AB$538&lt;&gt;0,(1-AA$5)*USE!AB578/USE!AB$538,(1-AA$5)*USE!AB354)</f>
        <v>0</v>
      </c>
      <c r="AB53" s="5">
        <f>IF(USE!AC$538&lt;&gt;0,(1-AB$5)*USE!AC578/USE!AC$538,(1-AB$5)*USE!AC354)</f>
        <v>0</v>
      </c>
      <c r="AC53" s="5">
        <f>IF(USE!AD$538&lt;&gt;0,(1-AC$5)*USE!AD578/USE!AD$538,(1-AC$5)*USE!AD354)</f>
        <v>0</v>
      </c>
      <c r="AD53" s="5">
        <f>IF(USE!AE$538&lt;&gt;0,(1-AD$5)*USE!AE578/USE!AE$538,(1-AD$5)*USE!AE354)</f>
        <v>0</v>
      </c>
      <c r="AE53" s="5">
        <f>IF(USE!AF$538&lt;&gt;0,(1-AE$5)*USE!AF578/USE!AF$538,(1-AE$5)*USE!AF354)</f>
        <v>0</v>
      </c>
      <c r="AF53" s="5">
        <f>IF(USE!AG$538&lt;&gt;0,(1-AF$5)*USE!AG578/USE!AG$538,(1-AF$5)*USE!AG354)</f>
        <v>0</v>
      </c>
      <c r="AG53" s="5">
        <f>IF(USE!AH$538&lt;&gt;0,(1-AG$5)*USE!AH578/USE!AH$538,(1-AG$5)*USE!AH354)</f>
        <v>0</v>
      </c>
      <c r="AH53" s="5">
        <f>IF(USE!AI$538&lt;&gt;0,(1-AH$5)*USE!AI578/USE!AI$538,(1-AH$5)*USE!AI354)</f>
        <v>0</v>
      </c>
      <c r="AI53" s="5">
        <f>IF(USE!AJ$538&lt;&gt;0,(1-AI$5)*USE!AJ578/USE!AJ$538,(1-AI$5)*USE!AJ354)</f>
        <v>0</v>
      </c>
      <c r="AJ53" s="5">
        <f>IF(USE!AK$538&lt;&gt;0,(1-AJ$5)*USE!AK578/USE!AK$538,(1-AJ$5)*USE!AK354)</f>
        <v>0</v>
      </c>
      <c r="AK53" s="5">
        <f>IF(USE!AL$538&lt;&gt;0,(1-AK$5)*USE!AL578/USE!AL$538,(1-AK$5)*USE!AL354)</f>
        <v>0</v>
      </c>
      <c r="AL53" s="5">
        <f>IF(USE!AM$538&lt;&gt;0,(1-AL$5)*USE!AM578/USE!AM$538,(1-AL$5)*USE!AM354)</f>
        <v>0</v>
      </c>
      <c r="AM53" s="5">
        <f>IF(USE!AN$538&lt;&gt;0,(1-AM$5)*USE!AN578/USE!AN$538,(1-AM$5)*USE!AN354)</f>
        <v>0</v>
      </c>
      <c r="AN53" s="5">
        <f>IF(USE!AO$538&lt;&gt;0,(1-AN$5)*USE!AO578/USE!AO$538,(1-AN$5)*USE!AO354)</f>
        <v>0</v>
      </c>
      <c r="AO53" s="5">
        <f>IF(USE!AP$538&lt;&gt;0,(1-AO$5)*USE!AP578/USE!AP$538,(1-AO$5)*USE!AP354)</f>
        <v>0</v>
      </c>
      <c r="AP53" s="5">
        <f>IF(USE!AQ$538&lt;&gt;0,(1-AP$5)*USE!AQ578/USE!AQ$538,(1-AP$5)*USE!AQ354)</f>
        <v>0</v>
      </c>
      <c r="AQ53" s="5">
        <f>IF(USE!AR$538&lt;&gt;0,(1-AQ$5)*USE!AR578/USE!AR$538,(1-AQ$5)*USE!AR354)</f>
        <v>0</v>
      </c>
      <c r="AR53" s="5">
        <f>IF(USE!AS$538&lt;&gt;0,(1-AR$5)*USE!AS578/USE!AS$538,(1-AR$5)*USE!AS354)</f>
        <v>0</v>
      </c>
      <c r="AS53" s="5">
        <f>IF(USE!AT$538&lt;&gt;0,(1-AS$5)*USE!AT578/USE!AT$538,(1-AS$5)*USE!AT354)</f>
        <v>0</v>
      </c>
      <c r="AT53" s="5">
        <f>IF(USE!AU$538&lt;&gt;0,(1-AT$5)*USE!AU578/USE!AU$538,(1-AT$5)*USE!AU354)</f>
        <v>0</v>
      </c>
      <c r="AU53" s="5">
        <f>IF(USE!AV$538&lt;&gt;0,(1-AU$5)*USE!AV578/USE!AV$538,(1-AU$5)*USE!AV354)</f>
        <v>0</v>
      </c>
      <c r="AV53" s="5">
        <f>IF(USE!AW$538&lt;&gt;0,(1-AV$5)*USE!AW578/USE!AW$538,(1-AV$5)*USE!AW354)</f>
        <v>0</v>
      </c>
      <c r="AW53" s="5">
        <f>IF(USE!AX$538&lt;&gt;0,(1-AW$5)*USE!AX578/USE!AX$538,(1-AW$5)*USE!AX354)</f>
        <v>0</v>
      </c>
      <c r="AX53" s="5">
        <f>IF(USE!AY$538&lt;&gt;0,(1-AX$5)*USE!AY578/USE!AY$538,(1-AX$5)*USE!AY354)</f>
        <v>0</v>
      </c>
      <c r="AY53" s="5">
        <f>IF(USE!AZ$538&lt;&gt;0,(1-AY$5)*USE!AZ578/USE!AZ$538,(1-AY$5)*USE!AZ354)</f>
        <v>0</v>
      </c>
      <c r="AZ53" s="5">
        <f>IF(USE!BA$538&lt;&gt;0,(1-AZ$5)*USE!BA578/USE!BA$538,(1-AZ$5)*USE!BA354)</f>
        <v>0</v>
      </c>
      <c r="BA53" s="5">
        <f>IF(USE!BB$538&lt;&gt;0,(1-BA$5)*USE!BB578/USE!BB$538,(1-BA$5)*USE!BB354)</f>
        <v>0</v>
      </c>
      <c r="BB53" s="5">
        <f>IF(USE!BC$538&lt;&gt;0,(1-BB$5)*USE!BC578/USE!BC$538,(1-BB$5)*USE!BC354)</f>
        <v>0</v>
      </c>
      <c r="BC53" s="5">
        <f>IF(USE!BD$538&lt;&gt;0,(1-BC$5)*USE!BD578/USE!BD$538,(1-BC$5)*USE!BD354)</f>
        <v>0</v>
      </c>
      <c r="BD53" s="5">
        <f>IF(USE!BE$538&lt;&gt;0,(1-BD$5)*USE!BE578/USE!BE$538,(1-BD$5)*USE!BE354)</f>
        <v>0</v>
      </c>
      <c r="BE53" s="5">
        <f>IF(USE!BF$538&lt;&gt;0,(1-BE$5)*USE!BF578/USE!BF$538,(1-BE$5)*USE!BF354)</f>
        <v>0</v>
      </c>
      <c r="BF53" s="5">
        <f>IF(USE!BG$538&lt;&gt;0,(1-BF$5)*USE!BG578/USE!BG$538,(1-BF$5)*USE!BG354)</f>
        <v>0</v>
      </c>
      <c r="BG53" s="5">
        <f>IF(USE!BH$538&lt;&gt;0,(1-BG$5)*USE!BH578/USE!BH$538,(1-BG$5)*USE!BH354)</f>
        <v>0</v>
      </c>
      <c r="BH53" s="5">
        <f>IF(USE!BI$538&lt;&gt;0,(1-BH$5)*USE!BI578/USE!BI$538,(1-BH$5)*USE!BI354)</f>
        <v>0</v>
      </c>
      <c r="BI53" s="5">
        <f>IF(USE!BJ$538&lt;&gt;0,(1-BI$5)*USE!BJ578/USE!BJ$538,(1-BI$5)*USE!BJ354)</f>
        <v>0</v>
      </c>
      <c r="BJ53" s="5">
        <f>IF(USE!BK$538&lt;&gt;0,(1-BJ$5)*USE!BK578/USE!BK$538,(1-BJ$5)*USE!BK354)</f>
        <v>0</v>
      </c>
      <c r="BK53" s="5">
        <f>IF(USE!BL$538&lt;&gt;0,(1-BK$5)*USE!BL578/USE!BL$538,(1-BK$5)*USE!BL354)</f>
        <v>0</v>
      </c>
      <c r="BL53" s="5">
        <f>IF(USE!BM$538&lt;&gt;0,(1-BL$5)*USE!BM578/USE!BM$538,(1-BL$5)*USE!BM354)</f>
        <v>0</v>
      </c>
      <c r="BM53" s="5">
        <f>IF(USE!BN$538&lt;&gt;0,(1-BM$5)*USE!BN578/USE!BN$538,(1-BM$5)*USE!BN354)</f>
        <v>0</v>
      </c>
      <c r="BN53" s="5">
        <f>IF(USE!BO$538&lt;&gt;0,(1-BN$5)*USE!BO578/USE!BO$538,(1-BN$5)*USE!BO354)</f>
        <v>0</v>
      </c>
      <c r="BO53" s="5">
        <f>IF(USE!BP$538&lt;&gt;0,(1-BO$5)*USE!BP578/USE!BP$538,(1-BO$5)*USE!BP354)</f>
        <v>0</v>
      </c>
      <c r="BP53" s="5">
        <f>IF(USE!BQ$538&lt;&gt;0,(1-BP$5)*USE!BQ578/USE!BQ$538,(1-BP$5)*USE!BQ354)</f>
        <v>0</v>
      </c>
      <c r="BQ53" s="5">
        <f>IF(USE!BR$538&lt;&gt;0,(1-BQ$5)*USE!BR578/USE!BR$538,(1-BQ$5)*USE!BR354)</f>
        <v>0</v>
      </c>
      <c r="BR53" s="5">
        <f>IF(USE!BS$538&lt;&gt;0,(1-BR$5)*USE!BS578/USE!BS$538,(1-BR$5)*USE!BS354)</f>
        <v>0</v>
      </c>
      <c r="BS53" s="5">
        <f>IF(USE!BT$538&lt;&gt;0,(1-BS$5)*USE!BT578/USE!BT$538,(1-BS$5)*USE!BT354)</f>
        <v>0</v>
      </c>
      <c r="BT53" s="5">
        <f>IF(USE!BU$538&lt;&gt;0,(1-BT$5)*USE!BU578/USE!BU$538,(1-BT$5)*USE!BU354)</f>
        <v>0</v>
      </c>
      <c r="BU53" s="5">
        <f>IF(USE!BV$538&lt;&gt;0,(1-BU$5)*USE!BV578/USE!BV$538,(1-BU$5)*USE!BV354)</f>
        <v>0</v>
      </c>
      <c r="BV53" s="5">
        <f>IF(USE!BW$538&lt;&gt;0,(1-BV$5)*USE!BW578/USE!BW$538,(1-BV$5)*USE!BW354)</f>
        <v>0</v>
      </c>
      <c r="BW53" s="5">
        <f>IF(USE!BX$538&lt;&gt;0,(1-BW$5)*USE!BX578/USE!BX$538,(1-BW$5)*USE!BX354)</f>
        <v>0</v>
      </c>
      <c r="BX53" s="5">
        <f>IF(USE!BY$538&lt;&gt;0,(1-BX$5)*USE!BY578/USE!BY$538,(1-BX$5)*USE!BY354)</f>
        <v>0</v>
      </c>
      <c r="BY53" s="5">
        <f>IF(USE!BZ$538&lt;&gt;0,(1-BY$5)*USE!BZ578/USE!BZ$538,(1-BY$5)*USE!BZ354)</f>
        <v>0</v>
      </c>
      <c r="BZ53" s="5">
        <f>IF(USE!CA$538&lt;&gt;0,(1-BZ$5)*USE!CA578/USE!CA$538,(1-BZ$5)*USE!CA354)</f>
        <v>0</v>
      </c>
      <c r="CA53" s="5">
        <f>IF(USE!CB$538&lt;&gt;0,(1-CA$5)*USE!CB578/USE!CB$538,(1-CA$5)*USE!CB354)</f>
        <v>0</v>
      </c>
      <c r="CB53" s="5">
        <f>IF(USE!CC$538&lt;&gt;0,(1-CB$5)*USE!CC578/USE!CC$538,(1-CB$5)*USE!CC354)</f>
        <v>0</v>
      </c>
      <c r="CC53" s="5">
        <f>IF(USE!CD$538&lt;&gt;0,(1-CC$5)*USE!CD578/USE!CD$538,(1-CC$5)*USE!CD354)</f>
        <v>0</v>
      </c>
      <c r="CD53" s="5">
        <f>IF(USE!CE$538&lt;&gt;0,(1-CD$5)*USE!CE578/USE!CE$538,(1-CD$5)*USE!CE354)</f>
        <v>0</v>
      </c>
      <c r="CE53" s="5">
        <f>IF(USE!CF$538&lt;&gt;0,(1-CE$5)*USE!CF578/USE!CF$538,(1-CE$5)*USE!CF354)</f>
        <v>0</v>
      </c>
      <c r="CF53" s="5">
        <f>IF(USE!CG$538&lt;&gt;0,(1-CF$5)*USE!CG578/USE!CG$538,(1-CF$5)*USE!CG354)</f>
        <v>0</v>
      </c>
      <c r="CG53" s="5">
        <f>IF(USE!CH$538&lt;&gt;0,(1-CG$5)*USE!CH578/USE!CH$538,(1-CG$5)*USE!CH354)</f>
        <v>1.6994439535127455E-3</v>
      </c>
      <c r="CH53" s="5">
        <f>IF(USE!CI$538&lt;&gt;0,(1-CH$5)*USE!CI578/USE!CI$538,(1-CH$5)*USE!CI354)</f>
        <v>0</v>
      </c>
      <c r="CI53" s="5">
        <f>IF(USE!CJ$538&lt;&gt;0,(1-CI$5)*USE!CJ578/USE!CJ$538,(1-CI$5)*USE!CJ354)</f>
        <v>0</v>
      </c>
      <c r="CJ53" s="5">
        <f>IF(USE!CK$538&lt;&gt;0,(1-CJ$5)*USE!CK578/USE!CK$538,(1-CJ$5)*USE!CK354)</f>
        <v>0</v>
      </c>
      <c r="CK53" s="5">
        <f>IF(USE!CL$538&lt;&gt;0,(1-CK$5)*USE!CL578/USE!CL$538,(1-CK$5)*USE!CL354)</f>
        <v>0</v>
      </c>
      <c r="CL53" s="5">
        <f>IF(USE!CM$538&lt;&gt;0,(1-CL$5)*USE!CM578/USE!CM$538,(1-CL$5)*USE!CM354)</f>
        <v>0</v>
      </c>
      <c r="CM53" s="5">
        <f>IF(USE!CN$538&lt;&gt;0,(1-CM$5)*USE!CN578/USE!CN$538,(1-CM$5)*USE!CN354)</f>
        <v>0</v>
      </c>
      <c r="CN53" s="5">
        <f>IF(USE!CO$538&lt;&gt;0,(1-CN$5)*USE!CO578/USE!CO$538,(1-CN$5)*USE!CO354)</f>
        <v>0</v>
      </c>
      <c r="CO53" s="5">
        <f>IF(USE!CP$538&lt;&gt;0,(1-CO$5)*USE!CP578/USE!CP$538,(1-CO$5)*USE!CP354)</f>
        <v>0</v>
      </c>
      <c r="CP53" s="5">
        <f>IF(USE!CQ$538&lt;&gt;0,(1-CP$5)*USE!CQ578/USE!CQ$538,(1-CP$5)*USE!CQ354)</f>
        <v>0</v>
      </c>
      <c r="CQ53" s="5">
        <f>IF(USE!CR$538&lt;&gt;0,(1-CQ$5)*USE!CR578/USE!CR$538,(1-CQ$5)*USE!CR354)</f>
        <v>0</v>
      </c>
      <c r="CR53" s="5">
        <f>IF(USE!CS$538&lt;&gt;0,(1-CR$5)*USE!CS578/USE!CS$538,(1-CR$5)*USE!CS354)</f>
        <v>0</v>
      </c>
      <c r="CS53" s="5">
        <f>IF(USE!CT$538&lt;&gt;0,(1-CS$5)*USE!CT578/USE!CT$538,(1-CS$5)*USE!CT354)</f>
        <v>0</v>
      </c>
      <c r="CT53" s="5">
        <f>IF(USE!CU$538&lt;&gt;0,(1-CT$5)*USE!CU578/USE!CU$538,(1-CT$5)*USE!CU354)</f>
        <v>0</v>
      </c>
      <c r="CU53" s="5">
        <f>IF(USE!CV$538&lt;&gt;0,(1-CU$5)*USE!CV578/USE!CV$538,(1-CU$5)*USE!CV354)</f>
        <v>0</v>
      </c>
      <c r="CV53" s="5">
        <f>IF(USE!CW$538&lt;&gt;0,(1-CV$5)*USE!CW578/USE!CW$538,(1-CV$5)*USE!CW354)</f>
        <v>0</v>
      </c>
      <c r="CW53" s="5">
        <f>IF(USE!CX$538&lt;&gt;0,(1-CW$5)*USE!CX578/USE!CX$538,(1-CW$5)*USE!CX354)</f>
        <v>0</v>
      </c>
      <c r="CX53" s="5">
        <f>IF(USE!CY$538&lt;&gt;0,(1-CX$5)*USE!CY578/USE!CY$538,(1-CX$5)*USE!CY354)</f>
        <v>0</v>
      </c>
      <c r="CY53" s="5">
        <f>IF(USE!CZ$538&lt;&gt;0,(1-CY$5)*USE!CZ578/USE!CZ$538,(1-CY$5)*USE!CZ354)</f>
        <v>0</v>
      </c>
      <c r="CZ53" s="5">
        <f>IF(USE!DA$538&lt;&gt;0,(1-CZ$5)*USE!DA578/USE!DA$538,(1-CZ$5)*USE!DA354)</f>
        <v>0</v>
      </c>
      <c r="DA53" s="5">
        <f>IF(USE!DB$538&lt;&gt;0,(1-DA$5)*USE!DB578/USE!DB$538,(1-DA$5)*USE!DB354)</f>
        <v>0</v>
      </c>
      <c r="DB53" s="5">
        <f>IF(USE!DC$538&lt;&gt;0,(1-DB$5)*USE!DC578/USE!DC$538,(1-DB$5)*USE!DC354)</f>
        <v>0</v>
      </c>
      <c r="DC53" s="5">
        <f>IF(USE!DD$538&lt;&gt;0,(1-DC$5)*USE!DD578/USE!DD$538,(1-DC$5)*USE!DD354)</f>
        <v>0</v>
      </c>
      <c r="DD53" s="3"/>
    </row>
    <row r="54" spans="1:108" x14ac:dyDescent="0.35">
      <c r="A54" s="3"/>
      <c r="B54" s="99" t="s">
        <v>3876</v>
      </c>
      <c r="C54" s="5" t="s">
        <v>128</v>
      </c>
      <c r="D54" s="5">
        <f>IF(USE!E$538&lt;&gt;0,(1-D$5)*USE!E579/USE!E$538,(1-D$5)*USE!E355)</f>
        <v>0</v>
      </c>
      <c r="E54" s="5">
        <f>IF(USE!F$538&lt;&gt;0,(1-E$5)*USE!F579/USE!F$538,(1-E$5)*USE!F355)</f>
        <v>0</v>
      </c>
      <c r="F54" s="5">
        <f>IF(USE!G$538&lt;&gt;0,(1-F$5)*USE!G579/USE!G$538,(1-F$5)*USE!G355)</f>
        <v>0</v>
      </c>
      <c r="G54" s="5">
        <f>IF(USE!H$538&lt;&gt;0,(1-G$5)*USE!H579/USE!H$538,(1-G$5)*USE!H355)</f>
        <v>0</v>
      </c>
      <c r="H54" s="5">
        <f>IF(USE!I$538&lt;&gt;0,(1-H$5)*USE!I579/USE!I$538,(1-H$5)*USE!I355)</f>
        <v>0</v>
      </c>
      <c r="I54" s="5">
        <f>IF(USE!J$538&lt;&gt;0,(1-I$5)*USE!J579/USE!J$538,(1-I$5)*USE!J355)</f>
        <v>0</v>
      </c>
      <c r="J54" s="5">
        <f>IF(USE!K$538&lt;&gt;0,(1-J$5)*USE!K579/USE!K$538,(1-J$5)*USE!K355)</f>
        <v>0</v>
      </c>
      <c r="K54" s="5">
        <f>IF(USE!L$538&lt;&gt;0,(1-K$5)*USE!L579/USE!L$538,(1-K$5)*USE!L355)</f>
        <v>0</v>
      </c>
      <c r="L54" s="5">
        <f>IF(USE!M$538&lt;&gt;0,(1-L$5)*USE!M579/USE!M$538,(1-L$5)*USE!M355)</f>
        <v>0</v>
      </c>
      <c r="M54" s="5">
        <f>IF(USE!N$538&lt;&gt;0,(1-M$5)*USE!N579/USE!N$538,(1-M$5)*USE!N355)</f>
        <v>0</v>
      </c>
      <c r="N54" s="5">
        <f>IF(USE!O$538&lt;&gt;0,(1-N$5)*USE!O579/USE!O$538,(1-N$5)*USE!O355)</f>
        <v>0</v>
      </c>
      <c r="O54" s="5">
        <f>IF(USE!P$538&lt;&gt;0,(1-O$5)*USE!P579/USE!P$538,(1-O$5)*USE!P355)</f>
        <v>0</v>
      </c>
      <c r="P54" s="5">
        <f>IF(USE!Q$538&lt;&gt;0,(1-P$5)*USE!Q579/USE!Q$538,(1-P$5)*USE!Q355)</f>
        <v>0</v>
      </c>
      <c r="Q54" s="5">
        <f>IF(USE!R$538&lt;&gt;0,(1-Q$5)*USE!R579/USE!R$538,(1-Q$5)*USE!R355)</f>
        <v>0</v>
      </c>
      <c r="R54" s="5">
        <f>IF(USE!S$538&lt;&gt;0,(1-R$5)*USE!S579/USE!S$538,(1-R$5)*USE!S355)</f>
        <v>0</v>
      </c>
      <c r="S54" s="5">
        <f>IF(USE!T$538&lt;&gt;0,(1-S$5)*USE!T579/USE!T$538,(1-S$5)*USE!T355)</f>
        <v>0</v>
      </c>
      <c r="T54" s="5">
        <f>IF(USE!U$538&lt;&gt;0,(1-T$5)*USE!U579/USE!U$538,(1-T$5)*USE!U355)</f>
        <v>0</v>
      </c>
      <c r="U54" s="5">
        <f>IF(USE!V$538&lt;&gt;0,(1-U$5)*USE!V579/USE!V$538,(1-U$5)*USE!V355)</f>
        <v>0</v>
      </c>
      <c r="V54" s="5">
        <f>IF(USE!W$538&lt;&gt;0,(1-V$5)*USE!W579/USE!W$538,(1-V$5)*USE!W355)</f>
        <v>0</v>
      </c>
      <c r="W54" s="5">
        <f>IF(USE!X$538&lt;&gt;0,(1-W$5)*USE!X579/USE!X$538,(1-W$5)*USE!X355)</f>
        <v>0</v>
      </c>
      <c r="X54" s="5">
        <f>IF(USE!Y$538&lt;&gt;0,(1-X$5)*USE!Y579/USE!Y$538,(1-X$5)*USE!Y355)</f>
        <v>0</v>
      </c>
      <c r="Y54" s="5">
        <f>IF(USE!Z$538&lt;&gt;0,(1-Y$5)*USE!Z579/USE!Z$538,(1-Y$5)*USE!Z355)</f>
        <v>0</v>
      </c>
      <c r="Z54" s="5">
        <f>IF(USE!AA$538&lt;&gt;0,(1-Z$5)*USE!AA579/USE!AA$538,(1-Z$5)*USE!AA355)</f>
        <v>0</v>
      </c>
      <c r="AA54" s="5">
        <f>IF(USE!AB$538&lt;&gt;0,(1-AA$5)*USE!AB579/USE!AB$538,(1-AA$5)*USE!AB355)</f>
        <v>0</v>
      </c>
      <c r="AB54" s="5">
        <f>IF(USE!AC$538&lt;&gt;0,(1-AB$5)*USE!AC579/USE!AC$538,(1-AB$5)*USE!AC355)</f>
        <v>0</v>
      </c>
      <c r="AC54" s="5">
        <f>IF(USE!AD$538&lt;&gt;0,(1-AC$5)*USE!AD579/USE!AD$538,(1-AC$5)*USE!AD355)</f>
        <v>0</v>
      </c>
      <c r="AD54" s="5">
        <f>IF(USE!AE$538&lt;&gt;0,(1-AD$5)*USE!AE579/USE!AE$538,(1-AD$5)*USE!AE355)</f>
        <v>0</v>
      </c>
      <c r="AE54" s="5">
        <f>IF(USE!AF$538&lt;&gt;0,(1-AE$5)*USE!AF579/USE!AF$538,(1-AE$5)*USE!AF355)</f>
        <v>0</v>
      </c>
      <c r="AF54" s="5">
        <f>IF(USE!AG$538&lt;&gt;0,(1-AF$5)*USE!AG579/USE!AG$538,(1-AF$5)*USE!AG355)</f>
        <v>0</v>
      </c>
      <c r="AG54" s="5">
        <f>IF(USE!AH$538&lt;&gt;0,(1-AG$5)*USE!AH579/USE!AH$538,(1-AG$5)*USE!AH355)</f>
        <v>0</v>
      </c>
      <c r="AH54" s="5">
        <f>IF(USE!AI$538&lt;&gt;0,(1-AH$5)*USE!AI579/USE!AI$538,(1-AH$5)*USE!AI355)</f>
        <v>0</v>
      </c>
      <c r="AI54" s="5">
        <f>IF(USE!AJ$538&lt;&gt;0,(1-AI$5)*USE!AJ579/USE!AJ$538,(1-AI$5)*USE!AJ355)</f>
        <v>0</v>
      </c>
      <c r="AJ54" s="5">
        <f>IF(USE!AK$538&lt;&gt;0,(1-AJ$5)*USE!AK579/USE!AK$538,(1-AJ$5)*USE!AK355)</f>
        <v>0</v>
      </c>
      <c r="AK54" s="5">
        <f>IF(USE!AL$538&lt;&gt;0,(1-AK$5)*USE!AL579/USE!AL$538,(1-AK$5)*USE!AL355)</f>
        <v>0</v>
      </c>
      <c r="AL54" s="5">
        <f>IF(USE!AM$538&lt;&gt;0,(1-AL$5)*USE!AM579/USE!AM$538,(1-AL$5)*USE!AM355)</f>
        <v>0</v>
      </c>
      <c r="AM54" s="5">
        <f>IF(USE!AN$538&lt;&gt;0,(1-AM$5)*USE!AN579/USE!AN$538,(1-AM$5)*USE!AN355)</f>
        <v>0</v>
      </c>
      <c r="AN54" s="5">
        <f>IF(USE!AO$538&lt;&gt;0,(1-AN$5)*USE!AO579/USE!AO$538,(1-AN$5)*USE!AO355)</f>
        <v>0</v>
      </c>
      <c r="AO54" s="5">
        <f>IF(USE!AP$538&lt;&gt;0,(1-AO$5)*USE!AP579/USE!AP$538,(1-AO$5)*USE!AP355)</f>
        <v>0</v>
      </c>
      <c r="AP54" s="5">
        <f>IF(USE!AQ$538&lt;&gt;0,(1-AP$5)*USE!AQ579/USE!AQ$538,(1-AP$5)*USE!AQ355)</f>
        <v>1.6265134852909478E-3</v>
      </c>
      <c r="AQ54" s="5">
        <f>IF(USE!AR$538&lt;&gt;0,(1-AQ$5)*USE!AR579/USE!AR$538,(1-AQ$5)*USE!AR355)</f>
        <v>0</v>
      </c>
      <c r="AR54" s="5">
        <f>IF(USE!AS$538&lt;&gt;0,(1-AR$5)*USE!AS579/USE!AS$538,(1-AR$5)*USE!AS355)</f>
        <v>0</v>
      </c>
      <c r="AS54" s="5">
        <f>IF(USE!AT$538&lt;&gt;0,(1-AS$5)*USE!AT579/USE!AT$538,(1-AS$5)*USE!AT355)</f>
        <v>0</v>
      </c>
      <c r="AT54" s="5">
        <f>IF(USE!AU$538&lt;&gt;0,(1-AT$5)*USE!AU579/USE!AU$538,(1-AT$5)*USE!AU355)</f>
        <v>0</v>
      </c>
      <c r="AU54" s="5">
        <f>IF(USE!AV$538&lt;&gt;0,(1-AU$5)*USE!AV579/USE!AV$538,(1-AU$5)*USE!AV355)</f>
        <v>0</v>
      </c>
      <c r="AV54" s="5">
        <f>IF(USE!AW$538&lt;&gt;0,(1-AV$5)*USE!AW579/USE!AW$538,(1-AV$5)*USE!AW355)</f>
        <v>0</v>
      </c>
      <c r="AW54" s="5">
        <f>IF(USE!AX$538&lt;&gt;0,(1-AW$5)*USE!AX579/USE!AX$538,(1-AW$5)*USE!AX355)</f>
        <v>0</v>
      </c>
      <c r="AX54" s="5">
        <f>IF(USE!AY$538&lt;&gt;0,(1-AX$5)*USE!AY579/USE!AY$538,(1-AX$5)*USE!AY355)</f>
        <v>2.8240323548547651E-3</v>
      </c>
      <c r="AY54" s="5">
        <f>IF(USE!AZ$538&lt;&gt;0,(1-AY$5)*USE!AZ579/USE!AZ$538,(1-AY$5)*USE!AZ355)</f>
        <v>0</v>
      </c>
      <c r="AZ54" s="5">
        <f>IF(USE!BA$538&lt;&gt;0,(1-AZ$5)*USE!BA579/USE!BA$538,(1-AZ$5)*USE!BA355)</f>
        <v>0</v>
      </c>
      <c r="BA54" s="5">
        <f>IF(USE!BB$538&lt;&gt;0,(1-BA$5)*USE!BB579/USE!BB$538,(1-BA$5)*USE!BB355)</f>
        <v>0</v>
      </c>
      <c r="BB54" s="5">
        <f>IF(USE!BC$538&lt;&gt;0,(1-BB$5)*USE!BC579/USE!BC$538,(1-BB$5)*USE!BC355)</f>
        <v>0</v>
      </c>
      <c r="BC54" s="5">
        <f>IF(USE!BD$538&lt;&gt;0,(1-BC$5)*USE!BD579/USE!BD$538,(1-BC$5)*USE!BD355)</f>
        <v>0</v>
      </c>
      <c r="BD54" s="5">
        <f>IF(USE!BE$538&lt;&gt;0,(1-BD$5)*USE!BE579/USE!BE$538,(1-BD$5)*USE!BE355)</f>
        <v>0</v>
      </c>
      <c r="BE54" s="5">
        <f>IF(USE!BF$538&lt;&gt;0,(1-BE$5)*USE!BF579/USE!BF$538,(1-BE$5)*USE!BF355)</f>
        <v>0</v>
      </c>
      <c r="BF54" s="5">
        <f>IF(USE!BG$538&lt;&gt;0,(1-BF$5)*USE!BG579/USE!BG$538,(1-BF$5)*USE!BG355)</f>
        <v>0</v>
      </c>
      <c r="BG54" s="5">
        <f>IF(USE!BH$538&lt;&gt;0,(1-BG$5)*USE!BH579/USE!BH$538,(1-BG$5)*USE!BH355)</f>
        <v>0</v>
      </c>
      <c r="BH54" s="5">
        <f>IF(USE!BI$538&lt;&gt;0,(1-BH$5)*USE!BI579/USE!BI$538,(1-BH$5)*USE!BI355)</f>
        <v>0</v>
      </c>
      <c r="BI54" s="5">
        <f>IF(USE!BJ$538&lt;&gt;0,(1-BI$5)*USE!BJ579/USE!BJ$538,(1-BI$5)*USE!BJ355)</f>
        <v>0</v>
      </c>
      <c r="BJ54" s="5">
        <f>IF(USE!BK$538&lt;&gt;0,(1-BJ$5)*USE!BK579/USE!BK$538,(1-BJ$5)*USE!BK355)</f>
        <v>0</v>
      </c>
      <c r="BK54" s="5">
        <f>IF(USE!BL$538&lt;&gt;0,(1-BK$5)*USE!BL579/USE!BL$538,(1-BK$5)*USE!BL355)</f>
        <v>0</v>
      </c>
      <c r="BL54" s="5">
        <f>IF(USE!BM$538&lt;&gt;0,(1-BL$5)*USE!BM579/USE!BM$538,(1-BL$5)*USE!BM355)</f>
        <v>0</v>
      </c>
      <c r="BM54" s="5">
        <f>IF(USE!BN$538&lt;&gt;0,(1-BM$5)*USE!BN579/USE!BN$538,(1-BM$5)*USE!BN355)</f>
        <v>0</v>
      </c>
      <c r="BN54" s="5">
        <f>IF(USE!BO$538&lt;&gt;0,(1-BN$5)*USE!BO579/USE!BO$538,(1-BN$5)*USE!BO355)</f>
        <v>9.130187771855359E-4</v>
      </c>
      <c r="BO54" s="5">
        <f>IF(USE!BP$538&lt;&gt;0,(1-BO$5)*USE!BP579/USE!BP$538,(1-BO$5)*USE!BP355)</f>
        <v>0</v>
      </c>
      <c r="BP54" s="5">
        <f>IF(USE!BQ$538&lt;&gt;0,(1-BP$5)*USE!BQ579/USE!BQ$538,(1-BP$5)*USE!BQ355)</f>
        <v>0</v>
      </c>
      <c r="BQ54" s="5">
        <f>IF(USE!BR$538&lt;&gt;0,(1-BQ$5)*USE!BR579/USE!BR$538,(1-BQ$5)*USE!BR355)</f>
        <v>0</v>
      </c>
      <c r="BR54" s="5">
        <f>IF(USE!BS$538&lt;&gt;0,(1-BR$5)*USE!BS579/USE!BS$538,(1-BR$5)*USE!BS355)</f>
        <v>0</v>
      </c>
      <c r="BS54" s="5">
        <f>IF(USE!BT$538&lt;&gt;0,(1-BS$5)*USE!BT579/USE!BT$538,(1-BS$5)*USE!BT355)</f>
        <v>0</v>
      </c>
      <c r="BT54" s="5">
        <f>IF(USE!BU$538&lt;&gt;0,(1-BT$5)*USE!BU579/USE!BU$538,(1-BT$5)*USE!BU355)</f>
        <v>0</v>
      </c>
      <c r="BU54" s="5">
        <f>IF(USE!BV$538&lt;&gt;0,(1-BU$5)*USE!BV579/USE!BV$538,(1-BU$5)*USE!BV355)</f>
        <v>0</v>
      </c>
      <c r="BV54" s="5">
        <f>IF(USE!BW$538&lt;&gt;0,(1-BV$5)*USE!BW579/USE!BW$538,(1-BV$5)*USE!BW355)</f>
        <v>0</v>
      </c>
      <c r="BW54" s="5">
        <f>IF(USE!BX$538&lt;&gt;0,(1-BW$5)*USE!BX579/USE!BX$538,(1-BW$5)*USE!BX355)</f>
        <v>0</v>
      </c>
      <c r="BX54" s="5">
        <f>IF(USE!BY$538&lt;&gt;0,(1-BX$5)*USE!BY579/USE!BY$538,(1-BX$5)*USE!BY355)</f>
        <v>0</v>
      </c>
      <c r="BY54" s="5">
        <f>IF(USE!BZ$538&lt;&gt;0,(1-BY$5)*USE!BZ579/USE!BZ$538,(1-BY$5)*USE!BZ355)</f>
        <v>0</v>
      </c>
      <c r="BZ54" s="5">
        <f>IF(USE!CA$538&lt;&gt;0,(1-BZ$5)*USE!CA579/USE!CA$538,(1-BZ$5)*USE!CA355)</f>
        <v>0</v>
      </c>
      <c r="CA54" s="5">
        <f>IF(USE!CB$538&lt;&gt;0,(1-CA$5)*USE!CB579/USE!CB$538,(1-CA$5)*USE!CB355)</f>
        <v>0</v>
      </c>
      <c r="CB54" s="5">
        <f>IF(USE!CC$538&lt;&gt;0,(1-CB$5)*USE!CC579/USE!CC$538,(1-CB$5)*USE!CC355)</f>
        <v>0</v>
      </c>
      <c r="CC54" s="5">
        <f>IF(USE!CD$538&lt;&gt;0,(1-CC$5)*USE!CD579/USE!CD$538,(1-CC$5)*USE!CD355)</f>
        <v>0</v>
      </c>
      <c r="CD54" s="5">
        <f>IF(USE!CE$538&lt;&gt;0,(1-CD$5)*USE!CE579/USE!CE$538,(1-CD$5)*USE!CE355)</f>
        <v>0</v>
      </c>
      <c r="CE54" s="5">
        <f>IF(USE!CF$538&lt;&gt;0,(1-CE$5)*USE!CF579/USE!CF$538,(1-CE$5)*USE!CF355)</f>
        <v>0</v>
      </c>
      <c r="CF54" s="5">
        <f>IF(USE!CG$538&lt;&gt;0,(1-CF$5)*USE!CG579/USE!CG$538,(1-CF$5)*USE!CG355)</f>
        <v>0</v>
      </c>
      <c r="CG54" s="5">
        <f>IF(USE!CH$538&lt;&gt;0,(1-CG$5)*USE!CH579/USE!CH$538,(1-CG$5)*USE!CH355)</f>
        <v>4.7488905114886062E-3</v>
      </c>
      <c r="CH54" s="5">
        <f>IF(USE!CI$538&lt;&gt;0,(1-CH$5)*USE!CI579/USE!CI$538,(1-CH$5)*USE!CI355)</f>
        <v>0</v>
      </c>
      <c r="CI54" s="5">
        <f>IF(USE!CJ$538&lt;&gt;0,(1-CI$5)*USE!CJ579/USE!CJ$538,(1-CI$5)*USE!CJ355)</f>
        <v>0</v>
      </c>
      <c r="CJ54" s="5">
        <f>IF(USE!CK$538&lt;&gt;0,(1-CJ$5)*USE!CK579/USE!CK$538,(1-CJ$5)*USE!CK355)</f>
        <v>0</v>
      </c>
      <c r="CK54" s="5">
        <f>IF(USE!CL$538&lt;&gt;0,(1-CK$5)*USE!CL579/USE!CL$538,(1-CK$5)*USE!CL355)</f>
        <v>0</v>
      </c>
      <c r="CL54" s="5">
        <f>IF(USE!CM$538&lt;&gt;0,(1-CL$5)*USE!CM579/USE!CM$538,(1-CL$5)*USE!CM355)</f>
        <v>0</v>
      </c>
      <c r="CM54" s="5">
        <f>IF(USE!CN$538&lt;&gt;0,(1-CM$5)*USE!CN579/USE!CN$538,(1-CM$5)*USE!CN355)</f>
        <v>0</v>
      </c>
      <c r="CN54" s="5">
        <f>IF(USE!CO$538&lt;&gt;0,(1-CN$5)*USE!CO579/USE!CO$538,(1-CN$5)*USE!CO355)</f>
        <v>0</v>
      </c>
      <c r="CO54" s="5">
        <f>IF(USE!CP$538&lt;&gt;0,(1-CO$5)*USE!CP579/USE!CP$538,(1-CO$5)*USE!CP355)</f>
        <v>0</v>
      </c>
      <c r="CP54" s="5">
        <f>IF(USE!CQ$538&lt;&gt;0,(1-CP$5)*USE!CQ579/USE!CQ$538,(1-CP$5)*USE!CQ355)</f>
        <v>0</v>
      </c>
      <c r="CQ54" s="5">
        <f>IF(USE!CR$538&lt;&gt;0,(1-CQ$5)*USE!CR579/USE!CR$538,(1-CQ$5)*USE!CR355)</f>
        <v>0</v>
      </c>
      <c r="CR54" s="5">
        <f>IF(USE!CS$538&lt;&gt;0,(1-CR$5)*USE!CS579/USE!CS$538,(1-CR$5)*USE!CS355)</f>
        <v>0</v>
      </c>
      <c r="CS54" s="5">
        <f>IF(USE!CT$538&lt;&gt;0,(1-CS$5)*USE!CT579/USE!CT$538,(1-CS$5)*USE!CT355)</f>
        <v>0</v>
      </c>
      <c r="CT54" s="5">
        <f>IF(USE!CU$538&lt;&gt;0,(1-CT$5)*USE!CU579/USE!CU$538,(1-CT$5)*USE!CU355)</f>
        <v>0</v>
      </c>
      <c r="CU54" s="5">
        <f>IF(USE!CV$538&lt;&gt;0,(1-CU$5)*USE!CV579/USE!CV$538,(1-CU$5)*USE!CV355)</f>
        <v>0</v>
      </c>
      <c r="CV54" s="5">
        <f>IF(USE!CW$538&lt;&gt;0,(1-CV$5)*USE!CW579/USE!CW$538,(1-CV$5)*USE!CW355)</f>
        <v>0</v>
      </c>
      <c r="CW54" s="5">
        <f>IF(USE!CX$538&lt;&gt;0,(1-CW$5)*USE!CX579/USE!CX$538,(1-CW$5)*USE!CX355)</f>
        <v>0</v>
      </c>
      <c r="CX54" s="5">
        <f>IF(USE!CY$538&lt;&gt;0,(1-CX$5)*USE!CY579/USE!CY$538,(1-CX$5)*USE!CY355)</f>
        <v>0</v>
      </c>
      <c r="CY54" s="5">
        <f>IF(USE!CZ$538&lt;&gt;0,(1-CY$5)*USE!CZ579/USE!CZ$538,(1-CY$5)*USE!CZ355)</f>
        <v>0</v>
      </c>
      <c r="CZ54" s="5">
        <f>IF(USE!DA$538&lt;&gt;0,(1-CZ$5)*USE!DA579/USE!DA$538,(1-CZ$5)*USE!DA355)</f>
        <v>0</v>
      </c>
      <c r="DA54" s="5">
        <f>IF(USE!DB$538&lt;&gt;0,(1-DA$5)*USE!DB579/USE!DB$538,(1-DA$5)*USE!DB355)</f>
        <v>0</v>
      </c>
      <c r="DB54" s="5">
        <f>IF(USE!DC$538&lt;&gt;0,(1-DB$5)*USE!DC579/USE!DC$538,(1-DB$5)*USE!DC355)</f>
        <v>0</v>
      </c>
      <c r="DC54" s="5">
        <f>IF(USE!DD$538&lt;&gt;0,(1-DC$5)*USE!DD579/USE!DD$538,(1-DC$5)*USE!DD355)</f>
        <v>0</v>
      </c>
      <c r="DD54" s="3"/>
    </row>
    <row r="55" spans="1:108" x14ac:dyDescent="0.35">
      <c r="A55" s="3"/>
      <c r="B55" s="99" t="s">
        <v>3877</v>
      </c>
      <c r="C55" s="5" t="s">
        <v>364</v>
      </c>
      <c r="D55" s="5">
        <f>IF(USE!E$538&lt;&gt;0,(1-D$5)*USE!E580/USE!E$538,(1-D$5)*USE!E356)</f>
        <v>0</v>
      </c>
      <c r="E55" s="5">
        <f>IF(USE!F$538&lt;&gt;0,(1-E$5)*USE!F580/USE!F$538,(1-E$5)*USE!F356)</f>
        <v>0</v>
      </c>
      <c r="F55" s="5">
        <f>IF(USE!G$538&lt;&gt;0,(1-F$5)*USE!G580/USE!G$538,(1-F$5)*USE!G356)</f>
        <v>0</v>
      </c>
      <c r="G55" s="5">
        <f>IF(USE!H$538&lt;&gt;0,(1-G$5)*USE!H580/USE!H$538,(1-G$5)*USE!H356)</f>
        <v>0</v>
      </c>
      <c r="H55" s="5">
        <f>IF(USE!I$538&lt;&gt;0,(1-H$5)*USE!I580/USE!I$538,(1-H$5)*USE!I356)</f>
        <v>0</v>
      </c>
      <c r="I55" s="5">
        <f>IF(USE!J$538&lt;&gt;0,(1-I$5)*USE!J580/USE!J$538,(1-I$5)*USE!J356)</f>
        <v>0</v>
      </c>
      <c r="J55" s="5">
        <f>IF(USE!K$538&lt;&gt;0,(1-J$5)*USE!K580/USE!K$538,(1-J$5)*USE!K356)</f>
        <v>0</v>
      </c>
      <c r="K55" s="5">
        <f>IF(USE!L$538&lt;&gt;0,(1-K$5)*USE!L580/USE!L$538,(1-K$5)*USE!L356)</f>
        <v>0</v>
      </c>
      <c r="L55" s="5">
        <f>IF(USE!M$538&lt;&gt;0,(1-L$5)*USE!M580/USE!M$538,(1-L$5)*USE!M356)</f>
        <v>0</v>
      </c>
      <c r="M55" s="5">
        <f>IF(USE!N$538&lt;&gt;0,(1-M$5)*USE!N580/USE!N$538,(1-M$5)*USE!N356)</f>
        <v>0</v>
      </c>
      <c r="N55" s="5">
        <f>IF(USE!O$538&lt;&gt;0,(1-N$5)*USE!O580/USE!O$538,(1-N$5)*USE!O356)</f>
        <v>0</v>
      </c>
      <c r="O55" s="5">
        <f>IF(USE!P$538&lt;&gt;0,(1-O$5)*USE!P580/USE!P$538,(1-O$5)*USE!P356)</f>
        <v>0</v>
      </c>
      <c r="P55" s="5">
        <f>IF(USE!Q$538&lt;&gt;0,(1-P$5)*USE!Q580/USE!Q$538,(1-P$5)*USE!Q356)</f>
        <v>0</v>
      </c>
      <c r="Q55" s="5">
        <f>IF(USE!R$538&lt;&gt;0,(1-Q$5)*USE!R580/USE!R$538,(1-Q$5)*USE!R356)</f>
        <v>0</v>
      </c>
      <c r="R55" s="5">
        <f>IF(USE!S$538&lt;&gt;0,(1-R$5)*USE!S580/USE!S$538,(1-R$5)*USE!S356)</f>
        <v>0</v>
      </c>
      <c r="S55" s="5">
        <f>IF(USE!T$538&lt;&gt;0,(1-S$5)*USE!T580/USE!T$538,(1-S$5)*USE!T356)</f>
        <v>0</v>
      </c>
      <c r="T55" s="5">
        <f>IF(USE!U$538&lt;&gt;0,(1-T$5)*USE!U580/USE!U$538,(1-T$5)*USE!U356)</f>
        <v>0</v>
      </c>
      <c r="U55" s="5">
        <f>IF(USE!V$538&lt;&gt;0,(1-U$5)*USE!V580/USE!V$538,(1-U$5)*USE!V356)</f>
        <v>0</v>
      </c>
      <c r="V55" s="5">
        <f>IF(USE!W$538&lt;&gt;0,(1-V$5)*USE!W580/USE!W$538,(1-V$5)*USE!W356)</f>
        <v>0</v>
      </c>
      <c r="W55" s="5">
        <f>IF(USE!X$538&lt;&gt;0,(1-W$5)*USE!X580/USE!X$538,(1-W$5)*USE!X356)</f>
        <v>0</v>
      </c>
      <c r="X55" s="5">
        <f>IF(USE!Y$538&lt;&gt;0,(1-X$5)*USE!Y580/USE!Y$538,(1-X$5)*USE!Y356)</f>
        <v>0</v>
      </c>
      <c r="Y55" s="5">
        <f>IF(USE!Z$538&lt;&gt;0,(1-Y$5)*USE!Z580/USE!Z$538,(1-Y$5)*USE!Z356)</f>
        <v>0</v>
      </c>
      <c r="Z55" s="5">
        <f>IF(USE!AA$538&lt;&gt;0,(1-Z$5)*USE!AA580/USE!AA$538,(1-Z$5)*USE!AA356)</f>
        <v>0</v>
      </c>
      <c r="AA55" s="5">
        <f>IF(USE!AB$538&lt;&gt;0,(1-AA$5)*USE!AB580/USE!AB$538,(1-AA$5)*USE!AB356)</f>
        <v>0</v>
      </c>
      <c r="AB55" s="5">
        <f>IF(USE!AC$538&lt;&gt;0,(1-AB$5)*USE!AC580/USE!AC$538,(1-AB$5)*USE!AC356)</f>
        <v>0</v>
      </c>
      <c r="AC55" s="5">
        <f>IF(USE!AD$538&lt;&gt;0,(1-AC$5)*USE!AD580/USE!AD$538,(1-AC$5)*USE!AD356)</f>
        <v>0</v>
      </c>
      <c r="AD55" s="5">
        <f>IF(USE!AE$538&lt;&gt;0,(1-AD$5)*USE!AE580/USE!AE$538,(1-AD$5)*USE!AE356)</f>
        <v>0</v>
      </c>
      <c r="AE55" s="5">
        <f>IF(USE!AF$538&lt;&gt;0,(1-AE$5)*USE!AF580/USE!AF$538,(1-AE$5)*USE!AF356)</f>
        <v>0</v>
      </c>
      <c r="AF55" s="5">
        <f>IF(USE!AG$538&lt;&gt;0,(1-AF$5)*USE!AG580/USE!AG$538,(1-AF$5)*USE!AG356)</f>
        <v>0</v>
      </c>
      <c r="AG55" s="5">
        <f>IF(USE!AH$538&lt;&gt;0,(1-AG$5)*USE!AH580/USE!AH$538,(1-AG$5)*USE!AH356)</f>
        <v>0</v>
      </c>
      <c r="AH55" s="5">
        <f>IF(USE!AI$538&lt;&gt;0,(1-AH$5)*USE!AI580/USE!AI$538,(1-AH$5)*USE!AI356)</f>
        <v>0</v>
      </c>
      <c r="AI55" s="5">
        <f>IF(USE!AJ$538&lt;&gt;0,(1-AI$5)*USE!AJ580/USE!AJ$538,(1-AI$5)*USE!AJ356)</f>
        <v>0</v>
      </c>
      <c r="AJ55" s="5">
        <f>IF(USE!AK$538&lt;&gt;0,(1-AJ$5)*USE!AK580/USE!AK$538,(1-AJ$5)*USE!AK356)</f>
        <v>0</v>
      </c>
      <c r="AK55" s="5">
        <f>IF(USE!AL$538&lt;&gt;0,(1-AK$5)*USE!AL580/USE!AL$538,(1-AK$5)*USE!AL356)</f>
        <v>0</v>
      </c>
      <c r="AL55" s="5">
        <f>IF(USE!AM$538&lt;&gt;0,(1-AL$5)*USE!AM580/USE!AM$538,(1-AL$5)*USE!AM356)</f>
        <v>0</v>
      </c>
      <c r="AM55" s="5">
        <f>IF(USE!AN$538&lt;&gt;0,(1-AM$5)*USE!AN580/USE!AN$538,(1-AM$5)*USE!AN356)</f>
        <v>0</v>
      </c>
      <c r="AN55" s="5">
        <f>IF(USE!AO$538&lt;&gt;0,(1-AN$5)*USE!AO580/USE!AO$538,(1-AN$5)*USE!AO356)</f>
        <v>0</v>
      </c>
      <c r="AO55" s="5">
        <f>IF(USE!AP$538&lt;&gt;0,(1-AO$5)*USE!AP580/USE!AP$538,(1-AO$5)*USE!AP356)</f>
        <v>0</v>
      </c>
      <c r="AP55" s="5">
        <f>IF(USE!AQ$538&lt;&gt;0,(1-AP$5)*USE!AQ580/USE!AQ$538,(1-AP$5)*USE!AQ356)</f>
        <v>0</v>
      </c>
      <c r="AQ55" s="5">
        <f>IF(USE!AR$538&lt;&gt;0,(1-AQ$5)*USE!AR580/USE!AR$538,(1-AQ$5)*USE!AR356)</f>
        <v>0</v>
      </c>
      <c r="AR55" s="5">
        <f>IF(USE!AS$538&lt;&gt;0,(1-AR$5)*USE!AS580/USE!AS$538,(1-AR$5)*USE!AS356)</f>
        <v>0</v>
      </c>
      <c r="AS55" s="5">
        <f>IF(USE!AT$538&lt;&gt;0,(1-AS$5)*USE!AT580/USE!AT$538,(1-AS$5)*USE!AT356)</f>
        <v>0</v>
      </c>
      <c r="AT55" s="5">
        <f>IF(USE!AU$538&lt;&gt;0,(1-AT$5)*USE!AU580/USE!AU$538,(1-AT$5)*USE!AU356)</f>
        <v>0</v>
      </c>
      <c r="AU55" s="5">
        <f>IF(USE!AV$538&lt;&gt;0,(1-AU$5)*USE!AV580/USE!AV$538,(1-AU$5)*USE!AV356)</f>
        <v>0</v>
      </c>
      <c r="AV55" s="5">
        <f>IF(USE!AW$538&lt;&gt;0,(1-AV$5)*USE!AW580/USE!AW$538,(1-AV$5)*USE!AW356)</f>
        <v>0</v>
      </c>
      <c r="AW55" s="5">
        <f>IF(USE!AX$538&lt;&gt;0,(1-AW$5)*USE!AX580/USE!AX$538,(1-AW$5)*USE!AX356)</f>
        <v>0</v>
      </c>
      <c r="AX55" s="5">
        <f>IF(USE!AY$538&lt;&gt;0,(1-AX$5)*USE!AY580/USE!AY$538,(1-AX$5)*USE!AY356)</f>
        <v>0</v>
      </c>
      <c r="AY55" s="5">
        <f>IF(USE!AZ$538&lt;&gt;0,(1-AY$5)*USE!AZ580/USE!AZ$538,(1-AY$5)*USE!AZ356)</f>
        <v>0</v>
      </c>
      <c r="AZ55" s="5">
        <f>IF(USE!BA$538&lt;&gt;0,(1-AZ$5)*USE!BA580/USE!BA$538,(1-AZ$5)*USE!BA356)</f>
        <v>0</v>
      </c>
      <c r="BA55" s="5">
        <f>IF(USE!BB$538&lt;&gt;0,(1-BA$5)*USE!BB580/USE!BB$538,(1-BA$5)*USE!BB356)</f>
        <v>0</v>
      </c>
      <c r="BB55" s="5">
        <f>IF(USE!BC$538&lt;&gt;0,(1-BB$5)*USE!BC580/USE!BC$538,(1-BB$5)*USE!BC356)</f>
        <v>0</v>
      </c>
      <c r="BC55" s="5">
        <f>IF(USE!BD$538&lt;&gt;0,(1-BC$5)*USE!BD580/USE!BD$538,(1-BC$5)*USE!BD356)</f>
        <v>0</v>
      </c>
      <c r="BD55" s="5">
        <f>IF(USE!BE$538&lt;&gt;0,(1-BD$5)*USE!BE580/USE!BE$538,(1-BD$5)*USE!BE356)</f>
        <v>0</v>
      </c>
      <c r="BE55" s="5">
        <f>IF(USE!BF$538&lt;&gt;0,(1-BE$5)*USE!BF580/USE!BF$538,(1-BE$5)*USE!BF356)</f>
        <v>0</v>
      </c>
      <c r="BF55" s="5">
        <f>IF(USE!BG$538&lt;&gt;0,(1-BF$5)*USE!BG580/USE!BG$538,(1-BF$5)*USE!BG356)</f>
        <v>0</v>
      </c>
      <c r="BG55" s="5">
        <f>IF(USE!BH$538&lt;&gt;0,(1-BG$5)*USE!BH580/USE!BH$538,(1-BG$5)*USE!BH356)</f>
        <v>0</v>
      </c>
      <c r="BH55" s="5">
        <f>IF(USE!BI$538&lt;&gt;0,(1-BH$5)*USE!BI580/USE!BI$538,(1-BH$5)*USE!BI356)</f>
        <v>0</v>
      </c>
      <c r="BI55" s="5">
        <f>IF(USE!BJ$538&lt;&gt;0,(1-BI$5)*USE!BJ580/USE!BJ$538,(1-BI$5)*USE!BJ356)</f>
        <v>0</v>
      </c>
      <c r="BJ55" s="5">
        <f>IF(USE!BK$538&lt;&gt;0,(1-BJ$5)*USE!BK580/USE!BK$538,(1-BJ$5)*USE!BK356)</f>
        <v>0</v>
      </c>
      <c r="BK55" s="5">
        <f>IF(USE!BL$538&lt;&gt;0,(1-BK$5)*USE!BL580/USE!BL$538,(1-BK$5)*USE!BL356)</f>
        <v>0</v>
      </c>
      <c r="BL55" s="5">
        <f>IF(USE!BM$538&lt;&gt;0,(1-BL$5)*USE!BM580/USE!BM$538,(1-BL$5)*USE!BM356)</f>
        <v>0</v>
      </c>
      <c r="BM55" s="5">
        <f>IF(USE!BN$538&lt;&gt;0,(1-BM$5)*USE!BN580/USE!BN$538,(1-BM$5)*USE!BN356)</f>
        <v>0</v>
      </c>
      <c r="BN55" s="5">
        <f>IF(USE!BO$538&lt;&gt;0,(1-BN$5)*USE!BO580/USE!BO$538,(1-BN$5)*USE!BO356)</f>
        <v>0</v>
      </c>
      <c r="BO55" s="5">
        <f>IF(USE!BP$538&lt;&gt;0,(1-BO$5)*USE!BP580/USE!BP$538,(1-BO$5)*USE!BP356)</f>
        <v>0</v>
      </c>
      <c r="BP55" s="5">
        <f>IF(USE!BQ$538&lt;&gt;0,(1-BP$5)*USE!BQ580/USE!BQ$538,(1-BP$5)*USE!BQ356)</f>
        <v>0</v>
      </c>
      <c r="BQ55" s="5">
        <f>IF(USE!BR$538&lt;&gt;0,(1-BQ$5)*USE!BR580/USE!BR$538,(1-BQ$5)*USE!BR356)</f>
        <v>0</v>
      </c>
      <c r="BR55" s="5">
        <f>IF(USE!BS$538&lt;&gt;0,(1-BR$5)*USE!BS580/USE!BS$538,(1-BR$5)*USE!BS356)</f>
        <v>0</v>
      </c>
      <c r="BS55" s="5">
        <f>IF(USE!BT$538&lt;&gt;0,(1-BS$5)*USE!BT580/USE!BT$538,(1-BS$5)*USE!BT356)</f>
        <v>0</v>
      </c>
      <c r="BT55" s="5">
        <f>IF(USE!BU$538&lt;&gt;0,(1-BT$5)*USE!BU580/USE!BU$538,(1-BT$5)*USE!BU356)</f>
        <v>0</v>
      </c>
      <c r="BU55" s="5">
        <f>IF(USE!BV$538&lt;&gt;0,(1-BU$5)*USE!BV580/USE!BV$538,(1-BU$5)*USE!BV356)</f>
        <v>0</v>
      </c>
      <c r="BV55" s="5">
        <f>IF(USE!BW$538&lt;&gt;0,(1-BV$5)*USE!BW580/USE!BW$538,(1-BV$5)*USE!BW356)</f>
        <v>0</v>
      </c>
      <c r="BW55" s="5">
        <f>IF(USE!BX$538&lt;&gt;0,(1-BW$5)*USE!BX580/USE!BX$538,(1-BW$5)*USE!BX356)</f>
        <v>0</v>
      </c>
      <c r="BX55" s="5">
        <f>IF(USE!BY$538&lt;&gt;0,(1-BX$5)*USE!BY580/USE!BY$538,(1-BX$5)*USE!BY356)</f>
        <v>0</v>
      </c>
      <c r="BY55" s="5">
        <f>IF(USE!BZ$538&lt;&gt;0,(1-BY$5)*USE!BZ580/USE!BZ$538,(1-BY$5)*USE!BZ356)</f>
        <v>0</v>
      </c>
      <c r="BZ55" s="5">
        <f>IF(USE!CA$538&lt;&gt;0,(1-BZ$5)*USE!CA580/USE!CA$538,(1-BZ$5)*USE!CA356)</f>
        <v>0</v>
      </c>
      <c r="CA55" s="5">
        <f>IF(USE!CB$538&lt;&gt;0,(1-CA$5)*USE!CB580/USE!CB$538,(1-CA$5)*USE!CB356)</f>
        <v>0</v>
      </c>
      <c r="CB55" s="5">
        <f>IF(USE!CC$538&lt;&gt;0,(1-CB$5)*USE!CC580/USE!CC$538,(1-CB$5)*USE!CC356)</f>
        <v>0</v>
      </c>
      <c r="CC55" s="5">
        <f>IF(USE!CD$538&lt;&gt;0,(1-CC$5)*USE!CD580/USE!CD$538,(1-CC$5)*USE!CD356)</f>
        <v>0</v>
      </c>
      <c r="CD55" s="5">
        <f>IF(USE!CE$538&lt;&gt;0,(1-CD$5)*USE!CE580/USE!CE$538,(1-CD$5)*USE!CE356)</f>
        <v>0</v>
      </c>
      <c r="CE55" s="5">
        <f>IF(USE!CF$538&lt;&gt;0,(1-CE$5)*USE!CF580/USE!CF$538,(1-CE$5)*USE!CF356)</f>
        <v>0</v>
      </c>
      <c r="CF55" s="5">
        <f>IF(USE!CG$538&lt;&gt;0,(1-CF$5)*USE!CG580/USE!CG$538,(1-CF$5)*USE!CG356)</f>
        <v>0</v>
      </c>
      <c r="CG55" s="5">
        <f>IF(USE!CH$538&lt;&gt;0,(1-CG$5)*USE!CH580/USE!CH$538,(1-CG$5)*USE!CH356)</f>
        <v>0</v>
      </c>
      <c r="CH55" s="5">
        <f>IF(USE!CI$538&lt;&gt;0,(1-CH$5)*USE!CI580/USE!CI$538,(1-CH$5)*USE!CI356)</f>
        <v>0</v>
      </c>
      <c r="CI55" s="5">
        <f>IF(USE!CJ$538&lt;&gt;0,(1-CI$5)*USE!CJ580/USE!CJ$538,(1-CI$5)*USE!CJ356)</f>
        <v>0</v>
      </c>
      <c r="CJ55" s="5">
        <f>IF(USE!CK$538&lt;&gt;0,(1-CJ$5)*USE!CK580/USE!CK$538,(1-CJ$5)*USE!CK356)</f>
        <v>0</v>
      </c>
      <c r="CK55" s="5">
        <f>IF(USE!CL$538&lt;&gt;0,(1-CK$5)*USE!CL580/USE!CL$538,(1-CK$5)*USE!CL356)</f>
        <v>0</v>
      </c>
      <c r="CL55" s="5">
        <f>IF(USE!CM$538&lt;&gt;0,(1-CL$5)*USE!CM580/USE!CM$538,(1-CL$5)*USE!CM356)</f>
        <v>0</v>
      </c>
      <c r="CM55" s="5">
        <f>IF(USE!CN$538&lt;&gt;0,(1-CM$5)*USE!CN580/USE!CN$538,(1-CM$5)*USE!CN356)</f>
        <v>0</v>
      </c>
      <c r="CN55" s="5">
        <f>IF(USE!CO$538&lt;&gt;0,(1-CN$5)*USE!CO580/USE!CO$538,(1-CN$5)*USE!CO356)</f>
        <v>0</v>
      </c>
      <c r="CO55" s="5">
        <f>IF(USE!CP$538&lt;&gt;0,(1-CO$5)*USE!CP580/USE!CP$538,(1-CO$5)*USE!CP356)</f>
        <v>0</v>
      </c>
      <c r="CP55" s="5">
        <f>IF(USE!CQ$538&lt;&gt;0,(1-CP$5)*USE!CQ580/USE!CQ$538,(1-CP$5)*USE!CQ356)</f>
        <v>0</v>
      </c>
      <c r="CQ55" s="5">
        <f>IF(USE!CR$538&lt;&gt;0,(1-CQ$5)*USE!CR580/USE!CR$538,(1-CQ$5)*USE!CR356)</f>
        <v>0</v>
      </c>
      <c r="CR55" s="5">
        <f>IF(USE!CS$538&lt;&gt;0,(1-CR$5)*USE!CS580/USE!CS$538,(1-CR$5)*USE!CS356)</f>
        <v>0</v>
      </c>
      <c r="CS55" s="5">
        <f>IF(USE!CT$538&lt;&gt;0,(1-CS$5)*USE!CT580/USE!CT$538,(1-CS$5)*USE!CT356)</f>
        <v>0</v>
      </c>
      <c r="CT55" s="5">
        <f>IF(USE!CU$538&lt;&gt;0,(1-CT$5)*USE!CU580/USE!CU$538,(1-CT$5)*USE!CU356)</f>
        <v>0</v>
      </c>
      <c r="CU55" s="5">
        <f>IF(USE!CV$538&lt;&gt;0,(1-CU$5)*USE!CV580/USE!CV$538,(1-CU$5)*USE!CV356)</f>
        <v>0</v>
      </c>
      <c r="CV55" s="5">
        <f>IF(USE!CW$538&lt;&gt;0,(1-CV$5)*USE!CW580/USE!CW$538,(1-CV$5)*USE!CW356)</f>
        <v>0</v>
      </c>
      <c r="CW55" s="5">
        <f>IF(USE!CX$538&lt;&gt;0,(1-CW$5)*USE!CX580/USE!CX$538,(1-CW$5)*USE!CX356)</f>
        <v>0</v>
      </c>
      <c r="CX55" s="5">
        <f>IF(USE!CY$538&lt;&gt;0,(1-CX$5)*USE!CY580/USE!CY$538,(1-CX$5)*USE!CY356)</f>
        <v>0</v>
      </c>
      <c r="CY55" s="5">
        <f>IF(USE!CZ$538&lt;&gt;0,(1-CY$5)*USE!CZ580/USE!CZ$538,(1-CY$5)*USE!CZ356)</f>
        <v>0</v>
      </c>
      <c r="CZ55" s="5">
        <f>IF(USE!DA$538&lt;&gt;0,(1-CZ$5)*USE!DA580/USE!DA$538,(1-CZ$5)*USE!DA356)</f>
        <v>0</v>
      </c>
      <c r="DA55" s="5">
        <f>IF(USE!DB$538&lt;&gt;0,(1-DA$5)*USE!DB580/USE!DB$538,(1-DA$5)*USE!DB356)</f>
        <v>0</v>
      </c>
      <c r="DB55" s="5">
        <f>IF(USE!DC$538&lt;&gt;0,(1-DB$5)*USE!DC580/USE!DC$538,(1-DB$5)*USE!DC356)</f>
        <v>0</v>
      </c>
      <c r="DC55" s="5">
        <f>IF(USE!DD$538&lt;&gt;0,(1-DC$5)*USE!DD580/USE!DD$538,(1-DC$5)*USE!DD356)</f>
        <v>0</v>
      </c>
      <c r="DD55" s="3"/>
    </row>
    <row r="56" spans="1:108" x14ac:dyDescent="0.35">
      <c r="A56" s="3"/>
      <c r="B56" s="99" t="s">
        <v>3878</v>
      </c>
      <c r="C56" s="5" t="s">
        <v>129</v>
      </c>
      <c r="D56" s="5">
        <f>IF(USE!E$538&lt;&gt;0,(1-D$5)*USE!E581/USE!E$538,(1-D$5)*USE!E357)</f>
        <v>0</v>
      </c>
      <c r="E56" s="5">
        <f>IF(USE!F$538&lt;&gt;0,(1-E$5)*USE!F581/USE!F$538,(1-E$5)*USE!F357)</f>
        <v>0</v>
      </c>
      <c r="F56" s="5">
        <f>IF(USE!G$538&lt;&gt;0,(1-F$5)*USE!G581/USE!G$538,(1-F$5)*USE!G357)</f>
        <v>0</v>
      </c>
      <c r="G56" s="5">
        <f>IF(USE!H$538&lt;&gt;0,(1-G$5)*USE!H581/USE!H$538,(1-G$5)*USE!H357)</f>
        <v>0</v>
      </c>
      <c r="H56" s="5">
        <f>IF(USE!I$538&lt;&gt;0,(1-H$5)*USE!I581/USE!I$538,(1-H$5)*USE!I357)</f>
        <v>0</v>
      </c>
      <c r="I56" s="5">
        <f>IF(USE!J$538&lt;&gt;0,(1-I$5)*USE!J581/USE!J$538,(1-I$5)*USE!J357)</f>
        <v>0</v>
      </c>
      <c r="J56" s="5">
        <f>IF(USE!K$538&lt;&gt;0,(1-J$5)*USE!K581/USE!K$538,(1-J$5)*USE!K357)</f>
        <v>0</v>
      </c>
      <c r="K56" s="5">
        <f>IF(USE!L$538&lt;&gt;0,(1-K$5)*USE!L581/USE!L$538,(1-K$5)*USE!L357)</f>
        <v>0</v>
      </c>
      <c r="L56" s="5">
        <f>IF(USE!M$538&lt;&gt;0,(1-L$5)*USE!M581/USE!M$538,(1-L$5)*USE!M357)</f>
        <v>0</v>
      </c>
      <c r="M56" s="5">
        <f>IF(USE!N$538&lt;&gt;0,(1-M$5)*USE!N581/USE!N$538,(1-M$5)*USE!N357)</f>
        <v>0</v>
      </c>
      <c r="N56" s="5">
        <f>IF(USE!O$538&lt;&gt;0,(1-N$5)*USE!O581/USE!O$538,(1-N$5)*USE!O357)</f>
        <v>0</v>
      </c>
      <c r="O56" s="5">
        <f>IF(USE!P$538&lt;&gt;0,(1-O$5)*USE!P581/USE!P$538,(1-O$5)*USE!P357)</f>
        <v>0</v>
      </c>
      <c r="P56" s="5">
        <f>IF(USE!Q$538&lt;&gt;0,(1-P$5)*USE!Q581/USE!Q$538,(1-P$5)*USE!Q357)</f>
        <v>0</v>
      </c>
      <c r="Q56" s="5">
        <f>IF(USE!R$538&lt;&gt;0,(1-Q$5)*USE!R581/USE!R$538,(1-Q$5)*USE!R357)</f>
        <v>0</v>
      </c>
      <c r="R56" s="5">
        <f>IF(USE!S$538&lt;&gt;0,(1-R$5)*USE!S581/USE!S$538,(1-R$5)*USE!S357)</f>
        <v>0</v>
      </c>
      <c r="S56" s="5">
        <f>IF(USE!T$538&lt;&gt;0,(1-S$5)*USE!T581/USE!T$538,(1-S$5)*USE!T357)</f>
        <v>0</v>
      </c>
      <c r="T56" s="5">
        <f>IF(USE!U$538&lt;&gt;0,(1-T$5)*USE!U581/USE!U$538,(1-T$5)*USE!U357)</f>
        <v>0</v>
      </c>
      <c r="U56" s="5">
        <f>IF(USE!V$538&lt;&gt;0,(1-U$5)*USE!V581/USE!V$538,(1-U$5)*USE!V357)</f>
        <v>0</v>
      </c>
      <c r="V56" s="5">
        <f>IF(USE!W$538&lt;&gt;0,(1-V$5)*USE!W581/USE!W$538,(1-V$5)*USE!W357)</f>
        <v>0</v>
      </c>
      <c r="W56" s="5">
        <f>IF(USE!X$538&lt;&gt;0,(1-W$5)*USE!X581/USE!X$538,(1-W$5)*USE!X357)</f>
        <v>0</v>
      </c>
      <c r="X56" s="5">
        <f>IF(USE!Y$538&lt;&gt;0,(1-X$5)*USE!Y581/USE!Y$538,(1-X$5)*USE!Y357)</f>
        <v>0</v>
      </c>
      <c r="Y56" s="5">
        <f>IF(USE!Z$538&lt;&gt;0,(1-Y$5)*USE!Z581/USE!Z$538,(1-Y$5)*USE!Z357)</f>
        <v>0</v>
      </c>
      <c r="Z56" s="5">
        <f>IF(USE!AA$538&lt;&gt;0,(1-Z$5)*USE!AA581/USE!AA$538,(1-Z$5)*USE!AA357)</f>
        <v>0</v>
      </c>
      <c r="AA56" s="5">
        <f>IF(USE!AB$538&lt;&gt;0,(1-AA$5)*USE!AB581/USE!AB$538,(1-AA$5)*USE!AB357)</f>
        <v>0</v>
      </c>
      <c r="AB56" s="5">
        <f>IF(USE!AC$538&lt;&gt;0,(1-AB$5)*USE!AC581/USE!AC$538,(1-AB$5)*USE!AC357)</f>
        <v>0</v>
      </c>
      <c r="AC56" s="5">
        <f>IF(USE!AD$538&lt;&gt;0,(1-AC$5)*USE!AD581/USE!AD$538,(1-AC$5)*USE!AD357)</f>
        <v>0</v>
      </c>
      <c r="AD56" s="5">
        <f>IF(USE!AE$538&lt;&gt;0,(1-AD$5)*USE!AE581/USE!AE$538,(1-AD$5)*USE!AE357)</f>
        <v>0</v>
      </c>
      <c r="AE56" s="5">
        <f>IF(USE!AF$538&lt;&gt;0,(1-AE$5)*USE!AF581/USE!AF$538,(1-AE$5)*USE!AF357)</f>
        <v>0</v>
      </c>
      <c r="AF56" s="5">
        <f>IF(USE!AG$538&lt;&gt;0,(1-AF$5)*USE!AG581/USE!AG$538,(1-AF$5)*USE!AG357)</f>
        <v>0</v>
      </c>
      <c r="AG56" s="5">
        <f>IF(USE!AH$538&lt;&gt;0,(1-AG$5)*USE!AH581/USE!AH$538,(1-AG$5)*USE!AH357)</f>
        <v>0</v>
      </c>
      <c r="AH56" s="5">
        <f>IF(USE!AI$538&lt;&gt;0,(1-AH$5)*USE!AI581/USE!AI$538,(1-AH$5)*USE!AI357)</f>
        <v>0</v>
      </c>
      <c r="AI56" s="5">
        <f>IF(USE!AJ$538&lt;&gt;0,(1-AI$5)*USE!AJ581/USE!AJ$538,(1-AI$5)*USE!AJ357)</f>
        <v>0</v>
      </c>
      <c r="AJ56" s="5">
        <f>IF(USE!AK$538&lt;&gt;0,(1-AJ$5)*USE!AK581/USE!AK$538,(1-AJ$5)*USE!AK357)</f>
        <v>0</v>
      </c>
      <c r="AK56" s="5">
        <f>IF(USE!AL$538&lt;&gt;0,(1-AK$5)*USE!AL581/USE!AL$538,(1-AK$5)*USE!AL357)</f>
        <v>0</v>
      </c>
      <c r="AL56" s="5">
        <f>IF(USE!AM$538&lt;&gt;0,(1-AL$5)*USE!AM581/USE!AM$538,(1-AL$5)*USE!AM357)</f>
        <v>0</v>
      </c>
      <c r="AM56" s="5">
        <f>IF(USE!AN$538&lt;&gt;0,(1-AM$5)*USE!AN581/USE!AN$538,(1-AM$5)*USE!AN357)</f>
        <v>0</v>
      </c>
      <c r="AN56" s="5">
        <f>IF(USE!AO$538&lt;&gt;0,(1-AN$5)*USE!AO581/USE!AO$538,(1-AN$5)*USE!AO357)</f>
        <v>0</v>
      </c>
      <c r="AO56" s="5">
        <f>IF(USE!AP$538&lt;&gt;0,(1-AO$5)*USE!AP581/USE!AP$538,(1-AO$5)*USE!AP357)</f>
        <v>0</v>
      </c>
      <c r="AP56" s="5">
        <f>IF(USE!AQ$538&lt;&gt;0,(1-AP$5)*USE!AQ581/USE!AQ$538,(1-AP$5)*USE!AQ357)</f>
        <v>1.3058965943714739E-2</v>
      </c>
      <c r="AQ56" s="5">
        <f>IF(USE!AR$538&lt;&gt;0,(1-AQ$5)*USE!AR581/USE!AR$538,(1-AQ$5)*USE!AR357)</f>
        <v>0</v>
      </c>
      <c r="AR56" s="5">
        <f>IF(USE!AS$538&lt;&gt;0,(1-AR$5)*USE!AS581/USE!AS$538,(1-AR$5)*USE!AS357)</f>
        <v>0</v>
      </c>
      <c r="AS56" s="5">
        <f>IF(USE!AT$538&lt;&gt;0,(1-AS$5)*USE!AT581/USE!AT$538,(1-AS$5)*USE!AT357)</f>
        <v>0</v>
      </c>
      <c r="AT56" s="5">
        <f>IF(USE!AU$538&lt;&gt;0,(1-AT$5)*USE!AU581/USE!AU$538,(1-AT$5)*USE!AU357)</f>
        <v>1.1885913941944463E-2</v>
      </c>
      <c r="AU56" s="5">
        <f>IF(USE!AV$538&lt;&gt;0,(1-AU$5)*USE!AV581/USE!AV$538,(1-AU$5)*USE!AV357)</f>
        <v>0</v>
      </c>
      <c r="AV56" s="5">
        <f>IF(USE!AW$538&lt;&gt;0,(1-AV$5)*USE!AW581/USE!AW$538,(1-AV$5)*USE!AW357)</f>
        <v>0</v>
      </c>
      <c r="AW56" s="5">
        <f>IF(USE!AX$538&lt;&gt;0,(1-AW$5)*USE!AX581/USE!AX$538,(1-AW$5)*USE!AX357)</f>
        <v>0</v>
      </c>
      <c r="AX56" s="5">
        <f>IF(USE!AY$538&lt;&gt;0,(1-AX$5)*USE!AY581/USE!AY$538,(1-AX$5)*USE!AY357)</f>
        <v>0</v>
      </c>
      <c r="AY56" s="5">
        <f>IF(USE!AZ$538&lt;&gt;0,(1-AY$5)*USE!AZ581/USE!AZ$538,(1-AY$5)*USE!AZ357)</f>
        <v>0</v>
      </c>
      <c r="AZ56" s="5">
        <f>IF(USE!BA$538&lt;&gt;0,(1-AZ$5)*USE!BA581/USE!BA$538,(1-AZ$5)*USE!BA357)</f>
        <v>5.5343946623324239E-3</v>
      </c>
      <c r="BA56" s="5">
        <f>IF(USE!BB$538&lt;&gt;0,(1-BA$5)*USE!BB581/USE!BB$538,(1-BA$5)*USE!BB357)</f>
        <v>0</v>
      </c>
      <c r="BB56" s="5">
        <f>IF(USE!BC$538&lt;&gt;0,(1-BB$5)*USE!BC581/USE!BC$538,(1-BB$5)*USE!BC357)</f>
        <v>0</v>
      </c>
      <c r="BC56" s="5">
        <f>IF(USE!BD$538&lt;&gt;0,(1-BC$5)*USE!BD581/USE!BD$538,(1-BC$5)*USE!BD357)</f>
        <v>0</v>
      </c>
      <c r="BD56" s="5">
        <f>IF(USE!BE$538&lt;&gt;0,(1-BD$5)*USE!BE581/USE!BE$538,(1-BD$5)*USE!BE357)</f>
        <v>0</v>
      </c>
      <c r="BE56" s="5">
        <f>IF(USE!BF$538&lt;&gt;0,(1-BE$5)*USE!BF581/USE!BF$538,(1-BE$5)*USE!BF357)</f>
        <v>0</v>
      </c>
      <c r="BF56" s="5">
        <f>IF(USE!BG$538&lt;&gt;0,(1-BF$5)*USE!BG581/USE!BG$538,(1-BF$5)*USE!BG357)</f>
        <v>0</v>
      </c>
      <c r="BG56" s="5">
        <f>IF(USE!BH$538&lt;&gt;0,(1-BG$5)*USE!BH581/USE!BH$538,(1-BG$5)*USE!BH357)</f>
        <v>0</v>
      </c>
      <c r="BH56" s="5">
        <f>IF(USE!BI$538&lt;&gt;0,(1-BH$5)*USE!BI581/USE!BI$538,(1-BH$5)*USE!BI357)</f>
        <v>0</v>
      </c>
      <c r="BI56" s="5">
        <f>IF(USE!BJ$538&lt;&gt;0,(1-BI$5)*USE!BJ581/USE!BJ$538,(1-BI$5)*USE!BJ357)</f>
        <v>0</v>
      </c>
      <c r="BJ56" s="5">
        <f>IF(USE!BK$538&lt;&gt;0,(1-BJ$5)*USE!BK581/USE!BK$538,(1-BJ$5)*USE!BK357)</f>
        <v>0</v>
      </c>
      <c r="BK56" s="5">
        <f>IF(USE!BL$538&lt;&gt;0,(1-BK$5)*USE!BL581/USE!BL$538,(1-BK$5)*USE!BL357)</f>
        <v>0.47216277530822481</v>
      </c>
      <c r="BL56" s="5">
        <f>IF(USE!BM$538&lt;&gt;0,(1-BL$5)*USE!BM581/USE!BM$538,(1-BL$5)*USE!BM357)</f>
        <v>0.11627227035577026</v>
      </c>
      <c r="BM56" s="5">
        <f>IF(USE!BN$538&lt;&gt;0,(1-BM$5)*USE!BN581/USE!BN$538,(1-BM$5)*USE!BN357)</f>
        <v>6.2071763401699169E-2</v>
      </c>
      <c r="BN56" s="5">
        <f>IF(USE!BO$538&lt;&gt;0,(1-BN$5)*USE!BO581/USE!BO$538,(1-BN$5)*USE!BO357)</f>
        <v>0.37170323153840523</v>
      </c>
      <c r="BO56" s="5">
        <f>IF(USE!BP$538&lt;&gt;0,(1-BO$5)*USE!BP581/USE!BP$538,(1-BO$5)*USE!BP357)</f>
        <v>0</v>
      </c>
      <c r="BP56" s="5">
        <f>IF(USE!BQ$538&lt;&gt;0,(1-BP$5)*USE!BQ581/USE!BQ$538,(1-BP$5)*USE!BQ357)</f>
        <v>0</v>
      </c>
      <c r="BQ56" s="5">
        <f>IF(USE!BR$538&lt;&gt;0,(1-BQ$5)*USE!BR581/USE!BR$538,(1-BQ$5)*USE!BR357)</f>
        <v>7.6053836290749469E-4</v>
      </c>
      <c r="BR56" s="5">
        <f>IF(USE!BS$538&lt;&gt;0,(1-BR$5)*USE!BS581/USE!BS$538,(1-BR$5)*USE!BS357)</f>
        <v>0</v>
      </c>
      <c r="BS56" s="5">
        <f>IF(USE!BT$538&lt;&gt;0,(1-BS$5)*USE!BT581/USE!BT$538,(1-BS$5)*USE!BT357)</f>
        <v>0</v>
      </c>
      <c r="BT56" s="5">
        <f>IF(USE!BU$538&lt;&gt;0,(1-BT$5)*USE!BU581/USE!BU$538,(1-BT$5)*USE!BU357)</f>
        <v>0</v>
      </c>
      <c r="BU56" s="5">
        <f>IF(USE!BV$538&lt;&gt;0,(1-BU$5)*USE!BV581/USE!BV$538,(1-BU$5)*USE!BV357)</f>
        <v>0</v>
      </c>
      <c r="BV56" s="5">
        <f>IF(USE!BW$538&lt;&gt;0,(1-BV$5)*USE!BW581/USE!BW$538,(1-BV$5)*USE!BW357)</f>
        <v>0</v>
      </c>
      <c r="BW56" s="5">
        <f>IF(USE!BX$538&lt;&gt;0,(1-BW$5)*USE!BX581/USE!BX$538,(1-BW$5)*USE!BX357)</f>
        <v>6.4416168043935254E-2</v>
      </c>
      <c r="BX56" s="5">
        <f>IF(USE!BY$538&lt;&gt;0,(1-BX$5)*USE!BY581/USE!BY$538,(1-BX$5)*USE!BY357)</f>
        <v>0</v>
      </c>
      <c r="BY56" s="5">
        <f>IF(USE!BZ$538&lt;&gt;0,(1-BY$5)*USE!BZ581/USE!BZ$538,(1-BY$5)*USE!BZ357)</f>
        <v>0</v>
      </c>
      <c r="BZ56" s="5">
        <f>IF(USE!CA$538&lt;&gt;0,(1-BZ$5)*USE!CA581/USE!CA$538,(1-BZ$5)*USE!CA357)</f>
        <v>0</v>
      </c>
      <c r="CA56" s="5">
        <f>IF(USE!CB$538&lt;&gt;0,(1-CA$5)*USE!CB581/USE!CB$538,(1-CA$5)*USE!CB357)</f>
        <v>9.2915899787117666E-4</v>
      </c>
      <c r="CB56" s="5">
        <f>IF(USE!CC$538&lt;&gt;0,(1-CB$5)*USE!CC581/USE!CC$538,(1-CB$5)*USE!CC357)</f>
        <v>5.635459984484073E-3</v>
      </c>
      <c r="CC56" s="5">
        <f>IF(USE!CD$538&lt;&gt;0,(1-CC$5)*USE!CD581/USE!CD$538,(1-CC$5)*USE!CD357)</f>
        <v>2.0971580506936284E-4</v>
      </c>
      <c r="CD56" s="5">
        <f>IF(USE!CE$538&lt;&gt;0,(1-CD$5)*USE!CE581/USE!CE$538,(1-CD$5)*USE!CE357)</f>
        <v>0</v>
      </c>
      <c r="CE56" s="5">
        <f>IF(USE!CF$538&lt;&gt;0,(1-CE$5)*USE!CF581/USE!CF$538,(1-CE$5)*USE!CF357)</f>
        <v>0</v>
      </c>
      <c r="CF56" s="5">
        <f>IF(USE!CG$538&lt;&gt;0,(1-CF$5)*USE!CG581/USE!CG$538,(1-CF$5)*USE!CG357)</f>
        <v>0</v>
      </c>
      <c r="CG56" s="5">
        <f>IF(USE!CH$538&lt;&gt;0,(1-CG$5)*USE!CH581/USE!CH$538,(1-CG$5)*USE!CH357)</f>
        <v>8.168283503140123E-4</v>
      </c>
      <c r="CH56" s="5">
        <f>IF(USE!CI$538&lt;&gt;0,(1-CH$5)*USE!CI581/USE!CI$538,(1-CH$5)*USE!CI357)</f>
        <v>0</v>
      </c>
      <c r="CI56" s="5">
        <f>IF(USE!CJ$538&lt;&gt;0,(1-CI$5)*USE!CJ581/USE!CJ$538,(1-CI$5)*USE!CJ357)</f>
        <v>0</v>
      </c>
      <c r="CJ56" s="5">
        <f>IF(USE!CK$538&lt;&gt;0,(1-CJ$5)*USE!CK581/USE!CK$538,(1-CJ$5)*USE!CK357)</f>
        <v>0</v>
      </c>
      <c r="CK56" s="5">
        <f>IF(USE!CL$538&lt;&gt;0,(1-CK$5)*USE!CL581/USE!CL$538,(1-CK$5)*USE!CL357)</f>
        <v>0</v>
      </c>
      <c r="CL56" s="5">
        <f>IF(USE!CM$538&lt;&gt;0,(1-CL$5)*USE!CM581/USE!CM$538,(1-CL$5)*USE!CM357)</f>
        <v>0</v>
      </c>
      <c r="CM56" s="5">
        <f>IF(USE!CN$538&lt;&gt;0,(1-CM$5)*USE!CN581/USE!CN$538,(1-CM$5)*USE!CN357)</f>
        <v>0</v>
      </c>
      <c r="CN56" s="5">
        <f>IF(USE!CO$538&lt;&gt;0,(1-CN$5)*USE!CO581/USE!CO$538,(1-CN$5)*USE!CO357)</f>
        <v>0</v>
      </c>
      <c r="CO56" s="5">
        <f>IF(USE!CP$538&lt;&gt;0,(1-CO$5)*USE!CP581/USE!CP$538,(1-CO$5)*USE!CP357)</f>
        <v>0</v>
      </c>
      <c r="CP56" s="5">
        <f>IF(USE!CQ$538&lt;&gt;0,(1-CP$5)*USE!CQ581/USE!CQ$538,(1-CP$5)*USE!CQ357)</f>
        <v>0</v>
      </c>
      <c r="CQ56" s="5">
        <f>IF(USE!CR$538&lt;&gt;0,(1-CQ$5)*USE!CR581/USE!CR$538,(1-CQ$5)*USE!CR357)</f>
        <v>3.0402015457775505E-3</v>
      </c>
      <c r="CR56" s="5">
        <f>IF(USE!CS$538&lt;&gt;0,(1-CR$5)*USE!CS581/USE!CS$538,(1-CR$5)*USE!CS357)</f>
        <v>8.7326055637195583E-4</v>
      </c>
      <c r="CS56" s="5">
        <f>IF(USE!CT$538&lt;&gt;0,(1-CS$5)*USE!CT581/USE!CT$538,(1-CS$5)*USE!CT357)</f>
        <v>0</v>
      </c>
      <c r="CT56" s="5">
        <f>IF(USE!CU$538&lt;&gt;0,(1-CT$5)*USE!CU581/USE!CU$538,(1-CT$5)*USE!CU357)</f>
        <v>0</v>
      </c>
      <c r="CU56" s="5">
        <f>IF(USE!CV$538&lt;&gt;0,(1-CU$5)*USE!CV581/USE!CV$538,(1-CU$5)*USE!CV357)</f>
        <v>0</v>
      </c>
      <c r="CV56" s="5">
        <f>IF(USE!CW$538&lt;&gt;0,(1-CV$5)*USE!CW581/USE!CW$538,(1-CV$5)*USE!CW357)</f>
        <v>0</v>
      </c>
      <c r="CW56" s="5">
        <f>IF(USE!CX$538&lt;&gt;0,(1-CW$5)*USE!CX581/USE!CX$538,(1-CW$5)*USE!CX357)</f>
        <v>0</v>
      </c>
      <c r="CX56" s="5">
        <f>IF(USE!CY$538&lt;&gt;0,(1-CX$5)*USE!CY581/USE!CY$538,(1-CX$5)*USE!CY357)</f>
        <v>0</v>
      </c>
      <c r="CY56" s="5">
        <f>IF(USE!CZ$538&lt;&gt;0,(1-CY$5)*USE!CZ581/USE!CZ$538,(1-CY$5)*USE!CZ357)</f>
        <v>0</v>
      </c>
      <c r="CZ56" s="5">
        <f>IF(USE!DA$538&lt;&gt;0,(1-CZ$5)*USE!DA581/USE!DA$538,(1-CZ$5)*USE!DA357)</f>
        <v>0</v>
      </c>
      <c r="DA56" s="5">
        <f>IF(USE!DB$538&lt;&gt;0,(1-DA$5)*USE!DB581/USE!DB$538,(1-DA$5)*USE!DB357)</f>
        <v>0</v>
      </c>
      <c r="DB56" s="5">
        <f>IF(USE!DC$538&lt;&gt;0,(1-DB$5)*USE!DC581/USE!DC$538,(1-DB$5)*USE!DC357)</f>
        <v>0</v>
      </c>
      <c r="DC56" s="5">
        <f>IF(USE!DD$538&lt;&gt;0,(1-DC$5)*USE!DD581/USE!DD$538,(1-DC$5)*USE!DD357)</f>
        <v>0</v>
      </c>
      <c r="DD56" s="3"/>
    </row>
    <row r="57" spans="1:108" x14ac:dyDescent="0.35">
      <c r="A57" s="3"/>
      <c r="B57" s="99" t="s">
        <v>3879</v>
      </c>
      <c r="C57" s="5" t="s">
        <v>130</v>
      </c>
      <c r="D57" s="5">
        <f>IF(USE!E$538&lt;&gt;0,(1-D$5)*USE!E582/USE!E$538,(1-D$5)*USE!E358)</f>
        <v>0</v>
      </c>
      <c r="E57" s="5">
        <f>IF(USE!F$538&lt;&gt;0,(1-E$5)*USE!F582/USE!F$538,(1-E$5)*USE!F358)</f>
        <v>0</v>
      </c>
      <c r="F57" s="5">
        <f>IF(USE!G$538&lt;&gt;0,(1-F$5)*USE!G582/USE!G$538,(1-F$5)*USE!G358)</f>
        <v>0</v>
      </c>
      <c r="G57" s="5">
        <f>IF(USE!H$538&lt;&gt;0,(1-G$5)*USE!H582/USE!H$538,(1-G$5)*USE!H358)</f>
        <v>0</v>
      </c>
      <c r="H57" s="5">
        <f>IF(USE!I$538&lt;&gt;0,(1-H$5)*USE!I582/USE!I$538,(1-H$5)*USE!I358)</f>
        <v>0</v>
      </c>
      <c r="I57" s="5">
        <f>IF(USE!J$538&lt;&gt;0,(1-I$5)*USE!J582/USE!J$538,(1-I$5)*USE!J358)</f>
        <v>0</v>
      </c>
      <c r="J57" s="5">
        <f>IF(USE!K$538&lt;&gt;0,(1-J$5)*USE!K582/USE!K$538,(1-J$5)*USE!K358)</f>
        <v>0</v>
      </c>
      <c r="K57" s="5">
        <f>IF(USE!L$538&lt;&gt;0,(1-K$5)*USE!L582/USE!L$538,(1-K$5)*USE!L358)</f>
        <v>0</v>
      </c>
      <c r="L57" s="5">
        <f>IF(USE!M$538&lt;&gt;0,(1-L$5)*USE!M582/USE!M$538,(1-L$5)*USE!M358)</f>
        <v>0</v>
      </c>
      <c r="M57" s="5">
        <f>IF(USE!N$538&lt;&gt;0,(1-M$5)*USE!N582/USE!N$538,(1-M$5)*USE!N358)</f>
        <v>0</v>
      </c>
      <c r="N57" s="5">
        <f>IF(USE!O$538&lt;&gt;0,(1-N$5)*USE!O582/USE!O$538,(1-N$5)*USE!O358)</f>
        <v>0</v>
      </c>
      <c r="O57" s="5">
        <f>IF(USE!P$538&lt;&gt;0,(1-O$5)*USE!P582/USE!P$538,(1-O$5)*USE!P358)</f>
        <v>0</v>
      </c>
      <c r="P57" s="5">
        <f>IF(USE!Q$538&lt;&gt;0,(1-P$5)*USE!Q582/USE!Q$538,(1-P$5)*USE!Q358)</f>
        <v>0</v>
      </c>
      <c r="Q57" s="5">
        <f>IF(USE!R$538&lt;&gt;0,(1-Q$5)*USE!R582/USE!R$538,(1-Q$5)*USE!R358)</f>
        <v>0</v>
      </c>
      <c r="R57" s="5">
        <f>IF(USE!S$538&lt;&gt;0,(1-R$5)*USE!S582/USE!S$538,(1-R$5)*USE!S358)</f>
        <v>0</v>
      </c>
      <c r="S57" s="5">
        <f>IF(USE!T$538&lt;&gt;0,(1-S$5)*USE!T582/USE!T$538,(1-S$5)*USE!T358)</f>
        <v>0</v>
      </c>
      <c r="T57" s="5">
        <f>IF(USE!U$538&lt;&gt;0,(1-T$5)*USE!U582/USE!U$538,(1-T$5)*USE!U358)</f>
        <v>0</v>
      </c>
      <c r="U57" s="5">
        <f>IF(USE!V$538&lt;&gt;0,(1-U$5)*USE!V582/USE!V$538,(1-U$5)*USE!V358)</f>
        <v>0</v>
      </c>
      <c r="V57" s="5">
        <f>IF(USE!W$538&lt;&gt;0,(1-V$5)*USE!W582/USE!W$538,(1-V$5)*USE!W358)</f>
        <v>0</v>
      </c>
      <c r="W57" s="5">
        <f>IF(USE!X$538&lt;&gt;0,(1-W$5)*USE!X582/USE!X$538,(1-W$5)*USE!X358)</f>
        <v>0</v>
      </c>
      <c r="X57" s="5">
        <f>IF(USE!Y$538&lt;&gt;0,(1-X$5)*USE!Y582/USE!Y$538,(1-X$5)*USE!Y358)</f>
        <v>0</v>
      </c>
      <c r="Y57" s="5">
        <f>IF(USE!Z$538&lt;&gt;0,(1-Y$5)*USE!Z582/USE!Z$538,(1-Y$5)*USE!Z358)</f>
        <v>0</v>
      </c>
      <c r="Z57" s="5">
        <f>IF(USE!AA$538&lt;&gt;0,(1-Z$5)*USE!AA582/USE!AA$538,(1-Z$5)*USE!AA358)</f>
        <v>0</v>
      </c>
      <c r="AA57" s="5">
        <f>IF(USE!AB$538&lt;&gt;0,(1-AA$5)*USE!AB582/USE!AB$538,(1-AA$5)*USE!AB358)</f>
        <v>0</v>
      </c>
      <c r="AB57" s="5">
        <f>IF(USE!AC$538&lt;&gt;0,(1-AB$5)*USE!AC582/USE!AC$538,(1-AB$5)*USE!AC358)</f>
        <v>0</v>
      </c>
      <c r="AC57" s="5">
        <f>IF(USE!AD$538&lt;&gt;0,(1-AC$5)*USE!AD582/USE!AD$538,(1-AC$5)*USE!AD358)</f>
        <v>0</v>
      </c>
      <c r="AD57" s="5">
        <f>IF(USE!AE$538&lt;&gt;0,(1-AD$5)*USE!AE582/USE!AE$538,(1-AD$5)*USE!AE358)</f>
        <v>0</v>
      </c>
      <c r="AE57" s="5">
        <f>IF(USE!AF$538&lt;&gt;0,(1-AE$5)*USE!AF582/USE!AF$538,(1-AE$5)*USE!AF358)</f>
        <v>0</v>
      </c>
      <c r="AF57" s="5">
        <f>IF(USE!AG$538&lt;&gt;0,(1-AF$5)*USE!AG582/USE!AG$538,(1-AF$5)*USE!AG358)</f>
        <v>0</v>
      </c>
      <c r="AG57" s="5">
        <f>IF(USE!AH$538&lt;&gt;0,(1-AG$5)*USE!AH582/USE!AH$538,(1-AG$5)*USE!AH358)</f>
        <v>0</v>
      </c>
      <c r="AH57" s="5">
        <f>IF(USE!AI$538&lt;&gt;0,(1-AH$5)*USE!AI582/USE!AI$538,(1-AH$5)*USE!AI358)</f>
        <v>0</v>
      </c>
      <c r="AI57" s="5">
        <f>IF(USE!AJ$538&lt;&gt;0,(1-AI$5)*USE!AJ582/USE!AJ$538,(1-AI$5)*USE!AJ358)</f>
        <v>0</v>
      </c>
      <c r="AJ57" s="5">
        <f>IF(USE!AK$538&lt;&gt;0,(1-AJ$5)*USE!AK582/USE!AK$538,(1-AJ$5)*USE!AK358)</f>
        <v>0</v>
      </c>
      <c r="AK57" s="5">
        <f>IF(USE!AL$538&lt;&gt;0,(1-AK$5)*USE!AL582/USE!AL$538,(1-AK$5)*USE!AL358)</f>
        <v>0</v>
      </c>
      <c r="AL57" s="5">
        <f>IF(USE!AM$538&lt;&gt;0,(1-AL$5)*USE!AM582/USE!AM$538,(1-AL$5)*USE!AM358)</f>
        <v>0</v>
      </c>
      <c r="AM57" s="5">
        <f>IF(USE!AN$538&lt;&gt;0,(1-AM$5)*USE!AN582/USE!AN$538,(1-AM$5)*USE!AN358)</f>
        <v>0</v>
      </c>
      <c r="AN57" s="5">
        <f>IF(USE!AO$538&lt;&gt;0,(1-AN$5)*USE!AO582/USE!AO$538,(1-AN$5)*USE!AO358)</f>
        <v>0</v>
      </c>
      <c r="AO57" s="5">
        <f>IF(USE!AP$538&lt;&gt;0,(1-AO$5)*USE!AP582/USE!AP$538,(1-AO$5)*USE!AP358)</f>
        <v>0</v>
      </c>
      <c r="AP57" s="5">
        <f>IF(USE!AQ$538&lt;&gt;0,(1-AP$5)*USE!AQ582/USE!AQ$538,(1-AP$5)*USE!AQ358)</f>
        <v>0</v>
      </c>
      <c r="AQ57" s="5">
        <f>IF(USE!AR$538&lt;&gt;0,(1-AQ$5)*USE!AR582/USE!AR$538,(1-AQ$5)*USE!AR358)</f>
        <v>0</v>
      </c>
      <c r="AR57" s="5">
        <f>IF(USE!AS$538&lt;&gt;0,(1-AR$5)*USE!AS582/USE!AS$538,(1-AR$5)*USE!AS358)</f>
        <v>0</v>
      </c>
      <c r="AS57" s="5">
        <f>IF(USE!AT$538&lt;&gt;0,(1-AS$5)*USE!AT582/USE!AT$538,(1-AS$5)*USE!AT358)</f>
        <v>0</v>
      </c>
      <c r="AT57" s="5">
        <f>IF(USE!AU$538&lt;&gt;0,(1-AT$5)*USE!AU582/USE!AU$538,(1-AT$5)*USE!AU358)</f>
        <v>0</v>
      </c>
      <c r="AU57" s="5">
        <f>IF(USE!AV$538&lt;&gt;0,(1-AU$5)*USE!AV582/USE!AV$538,(1-AU$5)*USE!AV358)</f>
        <v>0</v>
      </c>
      <c r="AV57" s="5">
        <f>IF(USE!AW$538&lt;&gt;0,(1-AV$5)*USE!AW582/USE!AW$538,(1-AV$5)*USE!AW358)</f>
        <v>0</v>
      </c>
      <c r="AW57" s="5">
        <f>IF(USE!AX$538&lt;&gt;0,(1-AW$5)*USE!AX582/USE!AX$538,(1-AW$5)*USE!AX358)</f>
        <v>0</v>
      </c>
      <c r="AX57" s="5">
        <f>IF(USE!AY$538&lt;&gt;0,(1-AX$5)*USE!AY582/USE!AY$538,(1-AX$5)*USE!AY358)</f>
        <v>0</v>
      </c>
      <c r="AY57" s="5">
        <f>IF(USE!AZ$538&lt;&gt;0,(1-AY$5)*USE!AZ582/USE!AZ$538,(1-AY$5)*USE!AZ358)</f>
        <v>0</v>
      </c>
      <c r="AZ57" s="5">
        <f>IF(USE!BA$538&lt;&gt;0,(1-AZ$5)*USE!BA582/USE!BA$538,(1-AZ$5)*USE!BA358)</f>
        <v>0</v>
      </c>
      <c r="BA57" s="5">
        <f>IF(USE!BB$538&lt;&gt;0,(1-BA$5)*USE!BB582/USE!BB$538,(1-BA$5)*USE!BB358)</f>
        <v>0</v>
      </c>
      <c r="BB57" s="5">
        <f>IF(USE!BC$538&lt;&gt;0,(1-BB$5)*USE!BC582/USE!BC$538,(1-BB$5)*USE!BC358)</f>
        <v>0</v>
      </c>
      <c r="BC57" s="5">
        <f>IF(USE!BD$538&lt;&gt;0,(1-BC$5)*USE!BD582/USE!BD$538,(1-BC$5)*USE!BD358)</f>
        <v>0</v>
      </c>
      <c r="BD57" s="5">
        <f>IF(USE!BE$538&lt;&gt;0,(1-BD$5)*USE!BE582/USE!BE$538,(1-BD$5)*USE!BE358)</f>
        <v>0</v>
      </c>
      <c r="BE57" s="5">
        <f>IF(USE!BF$538&lt;&gt;0,(1-BE$5)*USE!BF582/USE!BF$538,(1-BE$5)*USE!BF358)</f>
        <v>0</v>
      </c>
      <c r="BF57" s="5">
        <f>IF(USE!BG$538&lt;&gt;0,(1-BF$5)*USE!BG582/USE!BG$538,(1-BF$5)*USE!BG358)</f>
        <v>0</v>
      </c>
      <c r="BG57" s="5">
        <f>IF(USE!BH$538&lt;&gt;0,(1-BG$5)*USE!BH582/USE!BH$538,(1-BG$5)*USE!BH358)</f>
        <v>0</v>
      </c>
      <c r="BH57" s="5">
        <f>IF(USE!BI$538&lt;&gt;0,(1-BH$5)*USE!BI582/USE!BI$538,(1-BH$5)*USE!BI358)</f>
        <v>0</v>
      </c>
      <c r="BI57" s="5">
        <f>IF(USE!BJ$538&lt;&gt;0,(1-BI$5)*USE!BJ582/USE!BJ$538,(1-BI$5)*USE!BJ358)</f>
        <v>0</v>
      </c>
      <c r="BJ57" s="5">
        <f>IF(USE!BK$538&lt;&gt;0,(1-BJ$5)*USE!BK582/USE!BK$538,(1-BJ$5)*USE!BK358)</f>
        <v>0</v>
      </c>
      <c r="BK57" s="5">
        <f>IF(USE!BL$538&lt;&gt;0,(1-BK$5)*USE!BL582/USE!BL$538,(1-BK$5)*USE!BL358)</f>
        <v>0</v>
      </c>
      <c r="BL57" s="5">
        <f>IF(USE!BM$538&lt;&gt;0,(1-BL$5)*USE!BM582/USE!BM$538,(1-BL$5)*USE!BM358)</f>
        <v>0</v>
      </c>
      <c r="BM57" s="5">
        <f>IF(USE!BN$538&lt;&gt;0,(1-BM$5)*USE!BN582/USE!BN$538,(1-BM$5)*USE!BN358)</f>
        <v>0</v>
      </c>
      <c r="BN57" s="5">
        <f>IF(USE!BO$538&lt;&gt;0,(1-BN$5)*USE!BO582/USE!BO$538,(1-BN$5)*USE!BO358)</f>
        <v>0</v>
      </c>
      <c r="BO57" s="5">
        <f>IF(USE!BP$538&lt;&gt;0,(1-BO$5)*USE!BP582/USE!BP$538,(1-BO$5)*USE!BP358)</f>
        <v>0</v>
      </c>
      <c r="BP57" s="5">
        <f>IF(USE!BQ$538&lt;&gt;0,(1-BP$5)*USE!BQ582/USE!BQ$538,(1-BP$5)*USE!BQ358)</f>
        <v>0</v>
      </c>
      <c r="BQ57" s="5">
        <f>IF(USE!BR$538&lt;&gt;0,(1-BQ$5)*USE!BR582/USE!BR$538,(1-BQ$5)*USE!BR358)</f>
        <v>0</v>
      </c>
      <c r="BR57" s="5">
        <f>IF(USE!BS$538&lt;&gt;0,(1-BR$5)*USE!BS582/USE!BS$538,(1-BR$5)*USE!BS358)</f>
        <v>0</v>
      </c>
      <c r="BS57" s="5">
        <f>IF(USE!BT$538&lt;&gt;0,(1-BS$5)*USE!BT582/USE!BT$538,(1-BS$5)*USE!BT358)</f>
        <v>0</v>
      </c>
      <c r="BT57" s="5">
        <f>IF(USE!BU$538&lt;&gt;0,(1-BT$5)*USE!BU582/USE!BU$538,(1-BT$5)*USE!BU358)</f>
        <v>0</v>
      </c>
      <c r="BU57" s="5">
        <f>IF(USE!BV$538&lt;&gt;0,(1-BU$5)*USE!BV582/USE!BV$538,(1-BU$5)*USE!BV358)</f>
        <v>0</v>
      </c>
      <c r="BV57" s="5">
        <f>IF(USE!BW$538&lt;&gt;0,(1-BV$5)*USE!BW582/USE!BW$538,(1-BV$5)*USE!BW358)</f>
        <v>0</v>
      </c>
      <c r="BW57" s="5">
        <f>IF(USE!BX$538&lt;&gt;0,(1-BW$5)*USE!BX582/USE!BX$538,(1-BW$5)*USE!BX358)</f>
        <v>0</v>
      </c>
      <c r="BX57" s="5">
        <f>IF(USE!BY$538&lt;&gt;0,(1-BX$5)*USE!BY582/USE!BY$538,(1-BX$5)*USE!BY358)</f>
        <v>0</v>
      </c>
      <c r="BY57" s="5">
        <f>IF(USE!BZ$538&lt;&gt;0,(1-BY$5)*USE!BZ582/USE!BZ$538,(1-BY$5)*USE!BZ358)</f>
        <v>0</v>
      </c>
      <c r="BZ57" s="5">
        <f>IF(USE!CA$538&lt;&gt;0,(1-BZ$5)*USE!CA582/USE!CA$538,(1-BZ$5)*USE!CA358)</f>
        <v>0</v>
      </c>
      <c r="CA57" s="5">
        <f>IF(USE!CB$538&lt;&gt;0,(1-CA$5)*USE!CB582/USE!CB$538,(1-CA$5)*USE!CB358)</f>
        <v>0</v>
      </c>
      <c r="CB57" s="5">
        <f>IF(USE!CC$538&lt;&gt;0,(1-CB$5)*USE!CC582/USE!CC$538,(1-CB$5)*USE!CC358)</f>
        <v>0</v>
      </c>
      <c r="CC57" s="5">
        <f>IF(USE!CD$538&lt;&gt;0,(1-CC$5)*USE!CD582/USE!CD$538,(1-CC$5)*USE!CD358)</f>
        <v>0</v>
      </c>
      <c r="CD57" s="5">
        <f>IF(USE!CE$538&lt;&gt;0,(1-CD$5)*USE!CE582/USE!CE$538,(1-CD$5)*USE!CE358)</f>
        <v>0</v>
      </c>
      <c r="CE57" s="5">
        <f>IF(USE!CF$538&lt;&gt;0,(1-CE$5)*USE!CF582/USE!CF$538,(1-CE$5)*USE!CF358)</f>
        <v>0</v>
      </c>
      <c r="CF57" s="5">
        <f>IF(USE!CG$538&lt;&gt;0,(1-CF$5)*USE!CG582/USE!CG$538,(1-CF$5)*USE!CG358)</f>
        <v>0</v>
      </c>
      <c r="CG57" s="5">
        <f>IF(USE!CH$538&lt;&gt;0,(1-CG$5)*USE!CH582/USE!CH$538,(1-CG$5)*USE!CH358)</f>
        <v>1.9640119301750972E-2</v>
      </c>
      <c r="CH57" s="5">
        <f>IF(USE!CI$538&lt;&gt;0,(1-CH$5)*USE!CI582/USE!CI$538,(1-CH$5)*USE!CI358)</f>
        <v>0</v>
      </c>
      <c r="CI57" s="5">
        <f>IF(USE!CJ$538&lt;&gt;0,(1-CI$5)*USE!CJ582/USE!CJ$538,(1-CI$5)*USE!CJ358)</f>
        <v>0</v>
      </c>
      <c r="CJ57" s="5">
        <f>IF(USE!CK$538&lt;&gt;0,(1-CJ$5)*USE!CK582/USE!CK$538,(1-CJ$5)*USE!CK358)</f>
        <v>0</v>
      </c>
      <c r="CK57" s="5">
        <f>IF(USE!CL$538&lt;&gt;0,(1-CK$5)*USE!CL582/USE!CL$538,(1-CK$5)*USE!CL358)</f>
        <v>0</v>
      </c>
      <c r="CL57" s="5">
        <f>IF(USE!CM$538&lt;&gt;0,(1-CL$5)*USE!CM582/USE!CM$538,(1-CL$5)*USE!CM358)</f>
        <v>0</v>
      </c>
      <c r="CM57" s="5">
        <f>IF(USE!CN$538&lt;&gt;0,(1-CM$5)*USE!CN582/USE!CN$538,(1-CM$5)*USE!CN358)</f>
        <v>0</v>
      </c>
      <c r="CN57" s="5">
        <f>IF(USE!CO$538&lt;&gt;0,(1-CN$5)*USE!CO582/USE!CO$538,(1-CN$5)*USE!CO358)</f>
        <v>0</v>
      </c>
      <c r="CO57" s="5">
        <f>IF(USE!CP$538&lt;&gt;0,(1-CO$5)*USE!CP582/USE!CP$538,(1-CO$5)*USE!CP358)</f>
        <v>0</v>
      </c>
      <c r="CP57" s="5">
        <f>IF(USE!CQ$538&lt;&gt;0,(1-CP$5)*USE!CQ582/USE!CQ$538,(1-CP$5)*USE!CQ358)</f>
        <v>0</v>
      </c>
      <c r="CQ57" s="5">
        <f>IF(USE!CR$538&lt;&gt;0,(1-CQ$5)*USE!CR582/USE!CR$538,(1-CQ$5)*USE!CR358)</f>
        <v>0</v>
      </c>
      <c r="CR57" s="5">
        <f>IF(USE!CS$538&lt;&gt;0,(1-CR$5)*USE!CS582/USE!CS$538,(1-CR$5)*USE!CS358)</f>
        <v>0</v>
      </c>
      <c r="CS57" s="5">
        <f>IF(USE!CT$538&lt;&gt;0,(1-CS$5)*USE!CT582/USE!CT$538,(1-CS$5)*USE!CT358)</f>
        <v>0</v>
      </c>
      <c r="CT57" s="5">
        <f>IF(USE!CU$538&lt;&gt;0,(1-CT$5)*USE!CU582/USE!CU$538,(1-CT$5)*USE!CU358)</f>
        <v>0</v>
      </c>
      <c r="CU57" s="5">
        <f>IF(USE!CV$538&lt;&gt;0,(1-CU$5)*USE!CV582/USE!CV$538,(1-CU$5)*USE!CV358)</f>
        <v>0</v>
      </c>
      <c r="CV57" s="5">
        <f>IF(USE!CW$538&lt;&gt;0,(1-CV$5)*USE!CW582/USE!CW$538,(1-CV$5)*USE!CW358)</f>
        <v>0</v>
      </c>
      <c r="CW57" s="5">
        <f>IF(USE!CX$538&lt;&gt;0,(1-CW$5)*USE!CX582/USE!CX$538,(1-CW$5)*USE!CX358)</f>
        <v>0</v>
      </c>
      <c r="CX57" s="5">
        <f>IF(USE!CY$538&lt;&gt;0,(1-CX$5)*USE!CY582/USE!CY$538,(1-CX$5)*USE!CY358)</f>
        <v>0</v>
      </c>
      <c r="CY57" s="5">
        <f>IF(USE!CZ$538&lt;&gt;0,(1-CY$5)*USE!CZ582/USE!CZ$538,(1-CY$5)*USE!CZ358)</f>
        <v>0</v>
      </c>
      <c r="CZ57" s="5">
        <f>IF(USE!DA$538&lt;&gt;0,(1-CZ$5)*USE!DA582/USE!DA$538,(1-CZ$5)*USE!DA358)</f>
        <v>0</v>
      </c>
      <c r="DA57" s="5">
        <f>IF(USE!DB$538&lt;&gt;0,(1-DA$5)*USE!DB582/USE!DB$538,(1-DA$5)*USE!DB358)</f>
        <v>0</v>
      </c>
      <c r="DB57" s="5">
        <f>IF(USE!DC$538&lt;&gt;0,(1-DB$5)*USE!DC582/USE!DC$538,(1-DB$5)*USE!DC358)</f>
        <v>0</v>
      </c>
      <c r="DC57" s="5">
        <f>IF(USE!DD$538&lt;&gt;0,(1-DC$5)*USE!DD582/USE!DD$538,(1-DC$5)*USE!DD358)</f>
        <v>0</v>
      </c>
      <c r="DD57" s="3"/>
    </row>
    <row r="58" spans="1:108" x14ac:dyDescent="0.35">
      <c r="A58" s="3"/>
      <c r="B58" s="99" t="s">
        <v>3880</v>
      </c>
      <c r="C58" s="5" t="s">
        <v>131</v>
      </c>
      <c r="D58" s="5">
        <f>IF(USE!E$538&lt;&gt;0,(1-D$5)*USE!E583/USE!E$538,(1-D$5)*USE!E359)</f>
        <v>0</v>
      </c>
      <c r="E58" s="5">
        <f>IF(USE!F$538&lt;&gt;0,(1-E$5)*USE!F583/USE!F$538,(1-E$5)*USE!F359)</f>
        <v>0</v>
      </c>
      <c r="F58" s="5">
        <f>IF(USE!G$538&lt;&gt;0,(1-F$5)*USE!G583/USE!G$538,(1-F$5)*USE!G359)</f>
        <v>0</v>
      </c>
      <c r="G58" s="5">
        <f>IF(USE!H$538&lt;&gt;0,(1-G$5)*USE!H583/USE!H$538,(1-G$5)*USE!H359)</f>
        <v>0</v>
      </c>
      <c r="H58" s="5">
        <f>IF(USE!I$538&lt;&gt;0,(1-H$5)*USE!I583/USE!I$538,(1-H$5)*USE!I359)</f>
        <v>0</v>
      </c>
      <c r="I58" s="5">
        <f>IF(USE!J$538&lt;&gt;0,(1-I$5)*USE!J583/USE!J$538,(1-I$5)*USE!J359)</f>
        <v>0</v>
      </c>
      <c r="J58" s="5">
        <f>IF(USE!K$538&lt;&gt;0,(1-J$5)*USE!K583/USE!K$538,(1-J$5)*USE!K359)</f>
        <v>0</v>
      </c>
      <c r="K58" s="5">
        <f>IF(USE!L$538&lt;&gt;0,(1-K$5)*USE!L583/USE!L$538,(1-K$5)*USE!L359)</f>
        <v>0</v>
      </c>
      <c r="L58" s="5">
        <f>IF(USE!M$538&lt;&gt;0,(1-L$5)*USE!M583/USE!M$538,(1-L$5)*USE!M359)</f>
        <v>0</v>
      </c>
      <c r="M58" s="5">
        <f>IF(USE!N$538&lt;&gt;0,(1-M$5)*USE!N583/USE!N$538,(1-M$5)*USE!N359)</f>
        <v>0</v>
      </c>
      <c r="N58" s="5">
        <f>IF(USE!O$538&lt;&gt;0,(1-N$5)*USE!O583/USE!O$538,(1-N$5)*USE!O359)</f>
        <v>0</v>
      </c>
      <c r="O58" s="5">
        <f>IF(USE!P$538&lt;&gt;0,(1-O$5)*USE!P583/USE!P$538,(1-O$5)*USE!P359)</f>
        <v>0</v>
      </c>
      <c r="P58" s="5">
        <f>IF(USE!Q$538&lt;&gt;0,(1-P$5)*USE!Q583/USE!Q$538,(1-P$5)*USE!Q359)</f>
        <v>0</v>
      </c>
      <c r="Q58" s="5">
        <f>IF(USE!R$538&lt;&gt;0,(1-Q$5)*USE!R583/USE!R$538,(1-Q$5)*USE!R359)</f>
        <v>0</v>
      </c>
      <c r="R58" s="5">
        <f>IF(USE!S$538&lt;&gt;0,(1-R$5)*USE!S583/USE!S$538,(1-R$5)*USE!S359)</f>
        <v>0</v>
      </c>
      <c r="S58" s="5">
        <f>IF(USE!T$538&lt;&gt;0,(1-S$5)*USE!T583/USE!T$538,(1-S$5)*USE!T359)</f>
        <v>0</v>
      </c>
      <c r="T58" s="5">
        <f>IF(USE!U$538&lt;&gt;0,(1-T$5)*USE!U583/USE!U$538,(1-T$5)*USE!U359)</f>
        <v>0</v>
      </c>
      <c r="U58" s="5">
        <f>IF(USE!V$538&lt;&gt;0,(1-U$5)*USE!V583/USE!V$538,(1-U$5)*USE!V359)</f>
        <v>0</v>
      </c>
      <c r="V58" s="5">
        <f>IF(USE!W$538&lt;&gt;0,(1-V$5)*USE!W583/USE!W$538,(1-V$5)*USE!W359)</f>
        <v>0</v>
      </c>
      <c r="W58" s="5">
        <f>IF(USE!X$538&lt;&gt;0,(1-W$5)*USE!X583/USE!X$538,(1-W$5)*USE!X359)</f>
        <v>0</v>
      </c>
      <c r="X58" s="5">
        <f>IF(USE!Y$538&lt;&gt;0,(1-X$5)*USE!Y583/USE!Y$538,(1-X$5)*USE!Y359)</f>
        <v>0</v>
      </c>
      <c r="Y58" s="5">
        <f>IF(USE!Z$538&lt;&gt;0,(1-Y$5)*USE!Z583/USE!Z$538,(1-Y$5)*USE!Z359)</f>
        <v>0</v>
      </c>
      <c r="Z58" s="5">
        <f>IF(USE!AA$538&lt;&gt;0,(1-Z$5)*USE!AA583/USE!AA$538,(1-Z$5)*USE!AA359)</f>
        <v>0</v>
      </c>
      <c r="AA58" s="5">
        <f>IF(USE!AB$538&lt;&gt;0,(1-AA$5)*USE!AB583/USE!AB$538,(1-AA$5)*USE!AB359)</f>
        <v>0</v>
      </c>
      <c r="AB58" s="5">
        <f>IF(USE!AC$538&lt;&gt;0,(1-AB$5)*USE!AC583/USE!AC$538,(1-AB$5)*USE!AC359)</f>
        <v>0</v>
      </c>
      <c r="AC58" s="5">
        <f>IF(USE!AD$538&lt;&gt;0,(1-AC$5)*USE!AD583/USE!AD$538,(1-AC$5)*USE!AD359)</f>
        <v>0</v>
      </c>
      <c r="AD58" s="5">
        <f>IF(USE!AE$538&lt;&gt;0,(1-AD$5)*USE!AE583/USE!AE$538,(1-AD$5)*USE!AE359)</f>
        <v>0</v>
      </c>
      <c r="AE58" s="5">
        <f>IF(USE!AF$538&lt;&gt;0,(1-AE$5)*USE!AF583/USE!AF$538,(1-AE$5)*USE!AF359)</f>
        <v>0</v>
      </c>
      <c r="AF58" s="5">
        <f>IF(USE!AG$538&lt;&gt;0,(1-AF$5)*USE!AG583/USE!AG$538,(1-AF$5)*USE!AG359)</f>
        <v>0</v>
      </c>
      <c r="AG58" s="5">
        <f>IF(USE!AH$538&lt;&gt;0,(1-AG$5)*USE!AH583/USE!AH$538,(1-AG$5)*USE!AH359)</f>
        <v>0</v>
      </c>
      <c r="AH58" s="5">
        <f>IF(USE!AI$538&lt;&gt;0,(1-AH$5)*USE!AI583/USE!AI$538,(1-AH$5)*USE!AI359)</f>
        <v>0</v>
      </c>
      <c r="AI58" s="5">
        <f>IF(USE!AJ$538&lt;&gt;0,(1-AI$5)*USE!AJ583/USE!AJ$538,(1-AI$5)*USE!AJ359)</f>
        <v>0</v>
      </c>
      <c r="AJ58" s="5">
        <f>IF(USE!AK$538&lt;&gt;0,(1-AJ$5)*USE!AK583/USE!AK$538,(1-AJ$5)*USE!AK359)</f>
        <v>0</v>
      </c>
      <c r="AK58" s="5">
        <f>IF(USE!AL$538&lt;&gt;0,(1-AK$5)*USE!AL583/USE!AL$538,(1-AK$5)*USE!AL359)</f>
        <v>0</v>
      </c>
      <c r="AL58" s="5">
        <f>IF(USE!AM$538&lt;&gt;0,(1-AL$5)*USE!AM583/USE!AM$538,(1-AL$5)*USE!AM359)</f>
        <v>0</v>
      </c>
      <c r="AM58" s="5">
        <f>IF(USE!AN$538&lt;&gt;0,(1-AM$5)*USE!AN583/USE!AN$538,(1-AM$5)*USE!AN359)</f>
        <v>0</v>
      </c>
      <c r="AN58" s="5">
        <f>IF(USE!AO$538&lt;&gt;0,(1-AN$5)*USE!AO583/USE!AO$538,(1-AN$5)*USE!AO359)</f>
        <v>0</v>
      </c>
      <c r="AO58" s="5">
        <f>IF(USE!AP$538&lt;&gt;0,(1-AO$5)*USE!AP583/USE!AP$538,(1-AO$5)*USE!AP359)</f>
        <v>0</v>
      </c>
      <c r="AP58" s="5">
        <f>IF(USE!AQ$538&lt;&gt;0,(1-AP$5)*USE!AQ583/USE!AQ$538,(1-AP$5)*USE!AQ359)</f>
        <v>0</v>
      </c>
      <c r="AQ58" s="5">
        <f>IF(USE!AR$538&lt;&gt;0,(1-AQ$5)*USE!AR583/USE!AR$538,(1-AQ$5)*USE!AR359)</f>
        <v>0</v>
      </c>
      <c r="AR58" s="5">
        <f>IF(USE!AS$538&lt;&gt;0,(1-AR$5)*USE!AS583/USE!AS$538,(1-AR$5)*USE!AS359)</f>
        <v>0</v>
      </c>
      <c r="AS58" s="5">
        <f>IF(USE!AT$538&lt;&gt;0,(1-AS$5)*USE!AT583/USE!AT$538,(1-AS$5)*USE!AT359)</f>
        <v>0</v>
      </c>
      <c r="AT58" s="5">
        <f>IF(USE!AU$538&lt;&gt;0,(1-AT$5)*USE!AU583/USE!AU$538,(1-AT$5)*USE!AU359)</f>
        <v>0</v>
      </c>
      <c r="AU58" s="5">
        <f>IF(USE!AV$538&lt;&gt;0,(1-AU$5)*USE!AV583/USE!AV$538,(1-AU$5)*USE!AV359)</f>
        <v>0</v>
      </c>
      <c r="AV58" s="5">
        <f>IF(USE!AW$538&lt;&gt;0,(1-AV$5)*USE!AW583/USE!AW$538,(1-AV$5)*USE!AW359)</f>
        <v>0</v>
      </c>
      <c r="AW58" s="5">
        <f>IF(USE!AX$538&lt;&gt;0,(1-AW$5)*USE!AX583/USE!AX$538,(1-AW$5)*USE!AX359)</f>
        <v>0</v>
      </c>
      <c r="AX58" s="5">
        <f>IF(USE!AY$538&lt;&gt;0,(1-AX$5)*USE!AY583/USE!AY$538,(1-AX$5)*USE!AY359)</f>
        <v>0</v>
      </c>
      <c r="AY58" s="5">
        <f>IF(USE!AZ$538&lt;&gt;0,(1-AY$5)*USE!AZ583/USE!AZ$538,(1-AY$5)*USE!AZ359)</f>
        <v>0</v>
      </c>
      <c r="AZ58" s="5">
        <f>IF(USE!BA$538&lt;&gt;0,(1-AZ$5)*USE!BA583/USE!BA$538,(1-AZ$5)*USE!BA359)</f>
        <v>0</v>
      </c>
      <c r="BA58" s="5">
        <f>IF(USE!BB$538&lt;&gt;0,(1-BA$5)*USE!BB583/USE!BB$538,(1-BA$5)*USE!BB359)</f>
        <v>0</v>
      </c>
      <c r="BB58" s="5">
        <f>IF(USE!BC$538&lt;&gt;0,(1-BB$5)*USE!BC583/USE!BC$538,(1-BB$5)*USE!BC359)</f>
        <v>0</v>
      </c>
      <c r="BC58" s="5">
        <f>IF(USE!BD$538&lt;&gt;0,(1-BC$5)*USE!BD583/USE!BD$538,(1-BC$5)*USE!BD359)</f>
        <v>0</v>
      </c>
      <c r="BD58" s="5">
        <f>IF(USE!BE$538&lt;&gt;0,(1-BD$5)*USE!BE583/USE!BE$538,(1-BD$5)*USE!BE359)</f>
        <v>0</v>
      </c>
      <c r="BE58" s="5">
        <f>IF(USE!BF$538&lt;&gt;0,(1-BE$5)*USE!BF583/USE!BF$538,(1-BE$5)*USE!BF359)</f>
        <v>0</v>
      </c>
      <c r="BF58" s="5">
        <f>IF(USE!BG$538&lt;&gt;0,(1-BF$5)*USE!BG583/USE!BG$538,(1-BF$5)*USE!BG359)</f>
        <v>0</v>
      </c>
      <c r="BG58" s="5">
        <f>IF(USE!BH$538&lt;&gt;0,(1-BG$5)*USE!BH583/USE!BH$538,(1-BG$5)*USE!BH359)</f>
        <v>0</v>
      </c>
      <c r="BH58" s="5">
        <f>IF(USE!BI$538&lt;&gt;0,(1-BH$5)*USE!BI583/USE!BI$538,(1-BH$5)*USE!BI359)</f>
        <v>0</v>
      </c>
      <c r="BI58" s="5">
        <f>IF(USE!BJ$538&lt;&gt;0,(1-BI$5)*USE!BJ583/USE!BJ$538,(1-BI$5)*USE!BJ359)</f>
        <v>0</v>
      </c>
      <c r="BJ58" s="5">
        <f>IF(USE!BK$538&lt;&gt;0,(1-BJ$5)*USE!BK583/USE!BK$538,(1-BJ$5)*USE!BK359)</f>
        <v>0</v>
      </c>
      <c r="BK58" s="5">
        <f>IF(USE!BL$538&lt;&gt;0,(1-BK$5)*USE!BL583/USE!BL$538,(1-BK$5)*USE!BL359)</f>
        <v>0</v>
      </c>
      <c r="BL58" s="5">
        <f>IF(USE!BM$538&lt;&gt;0,(1-BL$5)*USE!BM583/USE!BM$538,(1-BL$5)*USE!BM359)</f>
        <v>0</v>
      </c>
      <c r="BM58" s="5">
        <f>IF(USE!BN$538&lt;&gt;0,(1-BM$5)*USE!BN583/USE!BN$538,(1-BM$5)*USE!BN359)</f>
        <v>0</v>
      </c>
      <c r="BN58" s="5">
        <f>IF(USE!BO$538&lt;&gt;0,(1-BN$5)*USE!BO583/USE!BO$538,(1-BN$5)*USE!BO359)</f>
        <v>0</v>
      </c>
      <c r="BO58" s="5">
        <f>IF(USE!BP$538&lt;&gt;0,(1-BO$5)*USE!BP583/USE!BP$538,(1-BO$5)*USE!BP359)</f>
        <v>0</v>
      </c>
      <c r="BP58" s="5">
        <f>IF(USE!BQ$538&lt;&gt;0,(1-BP$5)*USE!BQ583/USE!BQ$538,(1-BP$5)*USE!BQ359)</f>
        <v>0</v>
      </c>
      <c r="BQ58" s="5">
        <f>IF(USE!BR$538&lt;&gt;0,(1-BQ$5)*USE!BR583/USE!BR$538,(1-BQ$5)*USE!BR359)</f>
        <v>0</v>
      </c>
      <c r="BR58" s="5">
        <f>IF(USE!BS$538&lt;&gt;0,(1-BR$5)*USE!BS583/USE!BS$538,(1-BR$5)*USE!BS359)</f>
        <v>0</v>
      </c>
      <c r="BS58" s="5">
        <f>IF(USE!BT$538&lt;&gt;0,(1-BS$5)*USE!BT583/USE!BT$538,(1-BS$5)*USE!BT359)</f>
        <v>0</v>
      </c>
      <c r="BT58" s="5">
        <f>IF(USE!BU$538&lt;&gt;0,(1-BT$5)*USE!BU583/USE!BU$538,(1-BT$5)*USE!BU359)</f>
        <v>0</v>
      </c>
      <c r="BU58" s="5">
        <f>IF(USE!BV$538&lt;&gt;0,(1-BU$5)*USE!BV583/USE!BV$538,(1-BU$5)*USE!BV359)</f>
        <v>0</v>
      </c>
      <c r="BV58" s="5">
        <f>IF(USE!BW$538&lt;&gt;0,(1-BV$5)*USE!BW583/USE!BW$538,(1-BV$5)*USE!BW359)</f>
        <v>0</v>
      </c>
      <c r="BW58" s="5">
        <f>IF(USE!BX$538&lt;&gt;0,(1-BW$5)*USE!BX583/USE!BX$538,(1-BW$5)*USE!BX359)</f>
        <v>0</v>
      </c>
      <c r="BX58" s="5">
        <f>IF(USE!BY$538&lt;&gt;0,(1-BX$5)*USE!BY583/USE!BY$538,(1-BX$5)*USE!BY359)</f>
        <v>0</v>
      </c>
      <c r="BY58" s="5">
        <f>IF(USE!BZ$538&lt;&gt;0,(1-BY$5)*USE!BZ583/USE!BZ$538,(1-BY$5)*USE!BZ359)</f>
        <v>0</v>
      </c>
      <c r="BZ58" s="5">
        <f>IF(USE!CA$538&lt;&gt;0,(1-BZ$5)*USE!CA583/USE!CA$538,(1-BZ$5)*USE!CA359)</f>
        <v>0</v>
      </c>
      <c r="CA58" s="5">
        <f>IF(USE!CB$538&lt;&gt;0,(1-CA$5)*USE!CB583/USE!CB$538,(1-CA$5)*USE!CB359)</f>
        <v>0</v>
      </c>
      <c r="CB58" s="5">
        <f>IF(USE!CC$538&lt;&gt;0,(1-CB$5)*USE!CC583/USE!CC$538,(1-CB$5)*USE!CC359)</f>
        <v>0</v>
      </c>
      <c r="CC58" s="5">
        <f>IF(USE!CD$538&lt;&gt;0,(1-CC$5)*USE!CD583/USE!CD$538,(1-CC$5)*USE!CD359)</f>
        <v>0</v>
      </c>
      <c r="CD58" s="5">
        <f>IF(USE!CE$538&lt;&gt;0,(1-CD$5)*USE!CE583/USE!CE$538,(1-CD$5)*USE!CE359)</f>
        <v>0</v>
      </c>
      <c r="CE58" s="5">
        <f>IF(USE!CF$538&lt;&gt;0,(1-CE$5)*USE!CF583/USE!CF$538,(1-CE$5)*USE!CF359)</f>
        <v>0</v>
      </c>
      <c r="CF58" s="5">
        <f>IF(USE!CG$538&lt;&gt;0,(1-CF$5)*USE!CG583/USE!CG$538,(1-CF$5)*USE!CG359)</f>
        <v>0</v>
      </c>
      <c r="CG58" s="5">
        <f>IF(USE!CH$538&lt;&gt;0,(1-CG$5)*USE!CH583/USE!CH$538,(1-CG$5)*USE!CH359)</f>
        <v>0</v>
      </c>
      <c r="CH58" s="5">
        <f>IF(USE!CI$538&lt;&gt;0,(1-CH$5)*USE!CI583/USE!CI$538,(1-CH$5)*USE!CI359)</f>
        <v>0</v>
      </c>
      <c r="CI58" s="5">
        <f>IF(USE!CJ$538&lt;&gt;0,(1-CI$5)*USE!CJ583/USE!CJ$538,(1-CI$5)*USE!CJ359)</f>
        <v>0</v>
      </c>
      <c r="CJ58" s="5">
        <f>IF(USE!CK$538&lt;&gt;0,(1-CJ$5)*USE!CK583/USE!CK$538,(1-CJ$5)*USE!CK359)</f>
        <v>0</v>
      </c>
      <c r="CK58" s="5">
        <f>IF(USE!CL$538&lt;&gt;0,(1-CK$5)*USE!CL583/USE!CL$538,(1-CK$5)*USE!CL359)</f>
        <v>0</v>
      </c>
      <c r="CL58" s="5">
        <f>IF(USE!CM$538&lt;&gt;0,(1-CL$5)*USE!CM583/USE!CM$538,(1-CL$5)*USE!CM359)</f>
        <v>0</v>
      </c>
      <c r="CM58" s="5">
        <f>IF(USE!CN$538&lt;&gt;0,(1-CM$5)*USE!CN583/USE!CN$538,(1-CM$5)*USE!CN359)</f>
        <v>0</v>
      </c>
      <c r="CN58" s="5">
        <f>IF(USE!CO$538&lt;&gt;0,(1-CN$5)*USE!CO583/USE!CO$538,(1-CN$5)*USE!CO359)</f>
        <v>0</v>
      </c>
      <c r="CO58" s="5">
        <f>IF(USE!CP$538&lt;&gt;0,(1-CO$5)*USE!CP583/USE!CP$538,(1-CO$5)*USE!CP359)</f>
        <v>0</v>
      </c>
      <c r="CP58" s="5">
        <f>IF(USE!CQ$538&lt;&gt;0,(1-CP$5)*USE!CQ583/USE!CQ$538,(1-CP$5)*USE!CQ359)</f>
        <v>0</v>
      </c>
      <c r="CQ58" s="5">
        <f>IF(USE!CR$538&lt;&gt;0,(1-CQ$5)*USE!CR583/USE!CR$538,(1-CQ$5)*USE!CR359)</f>
        <v>0</v>
      </c>
      <c r="CR58" s="5">
        <f>IF(USE!CS$538&lt;&gt;0,(1-CR$5)*USE!CS583/USE!CS$538,(1-CR$5)*USE!CS359)</f>
        <v>0</v>
      </c>
      <c r="CS58" s="5">
        <f>IF(USE!CT$538&lt;&gt;0,(1-CS$5)*USE!CT583/USE!CT$538,(1-CS$5)*USE!CT359)</f>
        <v>0</v>
      </c>
      <c r="CT58" s="5">
        <f>IF(USE!CU$538&lt;&gt;0,(1-CT$5)*USE!CU583/USE!CU$538,(1-CT$5)*USE!CU359)</f>
        <v>0</v>
      </c>
      <c r="CU58" s="5">
        <f>IF(USE!CV$538&lt;&gt;0,(1-CU$5)*USE!CV583/USE!CV$538,(1-CU$5)*USE!CV359)</f>
        <v>0</v>
      </c>
      <c r="CV58" s="5">
        <f>IF(USE!CW$538&lt;&gt;0,(1-CV$5)*USE!CW583/USE!CW$538,(1-CV$5)*USE!CW359)</f>
        <v>0</v>
      </c>
      <c r="CW58" s="5">
        <f>IF(USE!CX$538&lt;&gt;0,(1-CW$5)*USE!CX583/USE!CX$538,(1-CW$5)*USE!CX359)</f>
        <v>0</v>
      </c>
      <c r="CX58" s="5">
        <f>IF(USE!CY$538&lt;&gt;0,(1-CX$5)*USE!CY583/USE!CY$538,(1-CX$5)*USE!CY359)</f>
        <v>0</v>
      </c>
      <c r="CY58" s="5">
        <f>IF(USE!CZ$538&lt;&gt;0,(1-CY$5)*USE!CZ583/USE!CZ$538,(1-CY$5)*USE!CZ359)</f>
        <v>0</v>
      </c>
      <c r="CZ58" s="5">
        <f>IF(USE!DA$538&lt;&gt;0,(1-CZ$5)*USE!DA583/USE!DA$538,(1-CZ$5)*USE!DA359)</f>
        <v>0</v>
      </c>
      <c r="DA58" s="5">
        <f>IF(USE!DB$538&lt;&gt;0,(1-DA$5)*USE!DB583/USE!DB$538,(1-DA$5)*USE!DB359)</f>
        <v>0</v>
      </c>
      <c r="DB58" s="5">
        <f>IF(USE!DC$538&lt;&gt;0,(1-DB$5)*USE!DC583/USE!DC$538,(1-DB$5)*USE!DC359)</f>
        <v>0</v>
      </c>
      <c r="DC58" s="5">
        <f>IF(USE!DD$538&lt;&gt;0,(1-DC$5)*USE!DD583/USE!DD$538,(1-DC$5)*USE!DD359)</f>
        <v>0</v>
      </c>
      <c r="DD58" s="3"/>
    </row>
    <row r="59" spans="1:108" x14ac:dyDescent="0.35">
      <c r="A59" s="3"/>
      <c r="B59" s="99" t="s">
        <v>3881</v>
      </c>
      <c r="C59" s="5" t="s">
        <v>133</v>
      </c>
      <c r="D59" s="5">
        <f>IF(USE!E$538&lt;&gt;0,(1-D$5)*USE!E584/USE!E$538,(1-D$5)*USE!E360)</f>
        <v>0</v>
      </c>
      <c r="E59" s="5">
        <f>IF(USE!F$538&lt;&gt;0,(1-E$5)*USE!F584/USE!F$538,(1-E$5)*USE!F360)</f>
        <v>0</v>
      </c>
      <c r="F59" s="5">
        <f>IF(USE!G$538&lt;&gt;0,(1-F$5)*USE!G584/USE!G$538,(1-F$5)*USE!G360)</f>
        <v>0</v>
      </c>
      <c r="G59" s="5">
        <f>IF(USE!H$538&lt;&gt;0,(1-G$5)*USE!H584/USE!H$538,(1-G$5)*USE!H360)</f>
        <v>0</v>
      </c>
      <c r="H59" s="5">
        <f>IF(USE!I$538&lt;&gt;0,(1-H$5)*USE!I584/USE!I$538,(1-H$5)*USE!I360)</f>
        <v>0</v>
      </c>
      <c r="I59" s="5">
        <f>IF(USE!J$538&lt;&gt;0,(1-I$5)*USE!J584/USE!J$538,(1-I$5)*USE!J360)</f>
        <v>0</v>
      </c>
      <c r="J59" s="5">
        <f>IF(USE!K$538&lt;&gt;0,(1-J$5)*USE!K584/USE!K$538,(1-J$5)*USE!K360)</f>
        <v>0</v>
      </c>
      <c r="K59" s="5">
        <f>IF(USE!L$538&lt;&gt;0,(1-K$5)*USE!L584/USE!L$538,(1-K$5)*USE!L360)</f>
        <v>0</v>
      </c>
      <c r="L59" s="5">
        <f>IF(USE!M$538&lt;&gt;0,(1-L$5)*USE!M584/USE!M$538,(1-L$5)*USE!M360)</f>
        <v>0</v>
      </c>
      <c r="M59" s="5">
        <f>IF(USE!N$538&lt;&gt;0,(1-M$5)*USE!N584/USE!N$538,(1-M$5)*USE!N360)</f>
        <v>0</v>
      </c>
      <c r="N59" s="5">
        <f>IF(USE!O$538&lt;&gt;0,(1-N$5)*USE!O584/USE!O$538,(1-N$5)*USE!O360)</f>
        <v>0</v>
      </c>
      <c r="O59" s="5">
        <f>IF(USE!P$538&lt;&gt;0,(1-O$5)*USE!P584/USE!P$538,(1-O$5)*USE!P360)</f>
        <v>0</v>
      </c>
      <c r="P59" s="5">
        <f>IF(USE!Q$538&lt;&gt;0,(1-P$5)*USE!Q584/USE!Q$538,(1-P$5)*USE!Q360)</f>
        <v>0</v>
      </c>
      <c r="Q59" s="5">
        <f>IF(USE!R$538&lt;&gt;0,(1-Q$5)*USE!R584/USE!R$538,(1-Q$5)*USE!R360)</f>
        <v>0</v>
      </c>
      <c r="R59" s="5">
        <f>IF(USE!S$538&lt;&gt;0,(1-R$5)*USE!S584/USE!S$538,(1-R$5)*USE!S360)</f>
        <v>0</v>
      </c>
      <c r="S59" s="5">
        <f>IF(USE!T$538&lt;&gt;0,(1-S$5)*USE!T584/USE!T$538,(1-S$5)*USE!T360)</f>
        <v>0</v>
      </c>
      <c r="T59" s="5">
        <f>IF(USE!U$538&lt;&gt;0,(1-T$5)*USE!U584/USE!U$538,(1-T$5)*USE!U360)</f>
        <v>0</v>
      </c>
      <c r="U59" s="5">
        <f>IF(USE!V$538&lt;&gt;0,(1-U$5)*USE!V584/USE!V$538,(1-U$5)*USE!V360)</f>
        <v>0</v>
      </c>
      <c r="V59" s="5">
        <f>IF(USE!W$538&lt;&gt;0,(1-V$5)*USE!W584/USE!W$538,(1-V$5)*USE!W360)</f>
        <v>0</v>
      </c>
      <c r="W59" s="5">
        <f>IF(USE!X$538&lt;&gt;0,(1-W$5)*USE!X584/USE!X$538,(1-W$5)*USE!X360)</f>
        <v>0</v>
      </c>
      <c r="X59" s="5">
        <f>IF(USE!Y$538&lt;&gt;0,(1-X$5)*USE!Y584/USE!Y$538,(1-X$5)*USE!Y360)</f>
        <v>0</v>
      </c>
      <c r="Y59" s="5">
        <f>IF(USE!Z$538&lt;&gt;0,(1-Y$5)*USE!Z584/USE!Z$538,(1-Y$5)*USE!Z360)</f>
        <v>0</v>
      </c>
      <c r="Z59" s="5">
        <f>IF(USE!AA$538&lt;&gt;0,(1-Z$5)*USE!AA584/USE!AA$538,(1-Z$5)*USE!AA360)</f>
        <v>0</v>
      </c>
      <c r="AA59" s="5">
        <f>IF(USE!AB$538&lt;&gt;0,(1-AA$5)*USE!AB584/USE!AB$538,(1-AA$5)*USE!AB360)</f>
        <v>0</v>
      </c>
      <c r="AB59" s="5">
        <f>IF(USE!AC$538&lt;&gt;0,(1-AB$5)*USE!AC584/USE!AC$538,(1-AB$5)*USE!AC360)</f>
        <v>0</v>
      </c>
      <c r="AC59" s="5">
        <f>IF(USE!AD$538&lt;&gt;0,(1-AC$5)*USE!AD584/USE!AD$538,(1-AC$5)*USE!AD360)</f>
        <v>0</v>
      </c>
      <c r="AD59" s="5">
        <f>IF(USE!AE$538&lt;&gt;0,(1-AD$5)*USE!AE584/USE!AE$538,(1-AD$5)*USE!AE360)</f>
        <v>0</v>
      </c>
      <c r="AE59" s="5">
        <f>IF(USE!AF$538&lt;&gt;0,(1-AE$5)*USE!AF584/USE!AF$538,(1-AE$5)*USE!AF360)</f>
        <v>0</v>
      </c>
      <c r="AF59" s="5">
        <f>IF(USE!AG$538&lt;&gt;0,(1-AF$5)*USE!AG584/USE!AG$538,(1-AF$5)*USE!AG360)</f>
        <v>0</v>
      </c>
      <c r="AG59" s="5">
        <f>IF(USE!AH$538&lt;&gt;0,(1-AG$5)*USE!AH584/USE!AH$538,(1-AG$5)*USE!AH360)</f>
        <v>0</v>
      </c>
      <c r="AH59" s="5">
        <f>IF(USE!AI$538&lt;&gt;0,(1-AH$5)*USE!AI584/USE!AI$538,(1-AH$5)*USE!AI360)</f>
        <v>0</v>
      </c>
      <c r="AI59" s="5">
        <f>IF(USE!AJ$538&lt;&gt;0,(1-AI$5)*USE!AJ584/USE!AJ$538,(1-AI$5)*USE!AJ360)</f>
        <v>0</v>
      </c>
      <c r="AJ59" s="5">
        <f>IF(USE!AK$538&lt;&gt;0,(1-AJ$5)*USE!AK584/USE!AK$538,(1-AJ$5)*USE!AK360)</f>
        <v>0</v>
      </c>
      <c r="AK59" s="5">
        <f>IF(USE!AL$538&lt;&gt;0,(1-AK$5)*USE!AL584/USE!AL$538,(1-AK$5)*USE!AL360)</f>
        <v>0</v>
      </c>
      <c r="AL59" s="5">
        <f>IF(USE!AM$538&lt;&gt;0,(1-AL$5)*USE!AM584/USE!AM$538,(1-AL$5)*USE!AM360)</f>
        <v>0</v>
      </c>
      <c r="AM59" s="5">
        <f>IF(USE!AN$538&lt;&gt;0,(1-AM$5)*USE!AN584/USE!AN$538,(1-AM$5)*USE!AN360)</f>
        <v>0</v>
      </c>
      <c r="AN59" s="5">
        <f>IF(USE!AO$538&lt;&gt;0,(1-AN$5)*USE!AO584/USE!AO$538,(1-AN$5)*USE!AO360)</f>
        <v>0</v>
      </c>
      <c r="AO59" s="5">
        <f>IF(USE!AP$538&lt;&gt;0,(1-AO$5)*USE!AP584/USE!AP$538,(1-AO$5)*USE!AP360)</f>
        <v>0</v>
      </c>
      <c r="AP59" s="5">
        <f>IF(USE!AQ$538&lt;&gt;0,(1-AP$5)*USE!AQ584/USE!AQ$538,(1-AP$5)*USE!AQ360)</f>
        <v>0</v>
      </c>
      <c r="AQ59" s="5">
        <f>IF(USE!AR$538&lt;&gt;0,(1-AQ$5)*USE!AR584/USE!AR$538,(1-AQ$5)*USE!AR360)</f>
        <v>0</v>
      </c>
      <c r="AR59" s="5">
        <f>IF(USE!AS$538&lt;&gt;0,(1-AR$5)*USE!AS584/USE!AS$538,(1-AR$5)*USE!AS360)</f>
        <v>0</v>
      </c>
      <c r="AS59" s="5">
        <f>IF(USE!AT$538&lt;&gt;0,(1-AS$5)*USE!AT584/USE!AT$538,(1-AS$5)*USE!AT360)</f>
        <v>0</v>
      </c>
      <c r="AT59" s="5">
        <f>IF(USE!AU$538&lt;&gt;0,(1-AT$5)*USE!AU584/USE!AU$538,(1-AT$5)*USE!AU360)</f>
        <v>0</v>
      </c>
      <c r="AU59" s="5">
        <f>IF(USE!AV$538&lt;&gt;0,(1-AU$5)*USE!AV584/USE!AV$538,(1-AU$5)*USE!AV360)</f>
        <v>0</v>
      </c>
      <c r="AV59" s="5">
        <f>IF(USE!AW$538&lt;&gt;0,(1-AV$5)*USE!AW584/USE!AW$538,(1-AV$5)*USE!AW360)</f>
        <v>0</v>
      </c>
      <c r="AW59" s="5">
        <f>IF(USE!AX$538&lt;&gt;0,(1-AW$5)*USE!AX584/USE!AX$538,(1-AW$5)*USE!AX360)</f>
        <v>0</v>
      </c>
      <c r="AX59" s="5">
        <f>IF(USE!AY$538&lt;&gt;0,(1-AX$5)*USE!AY584/USE!AY$538,(1-AX$5)*USE!AY360)</f>
        <v>0</v>
      </c>
      <c r="AY59" s="5">
        <f>IF(USE!AZ$538&lt;&gt;0,(1-AY$5)*USE!AZ584/USE!AZ$538,(1-AY$5)*USE!AZ360)</f>
        <v>0</v>
      </c>
      <c r="AZ59" s="5">
        <f>IF(USE!BA$538&lt;&gt;0,(1-AZ$5)*USE!BA584/USE!BA$538,(1-AZ$5)*USE!BA360)</f>
        <v>0</v>
      </c>
      <c r="BA59" s="5">
        <f>IF(USE!BB$538&lt;&gt;0,(1-BA$5)*USE!BB584/USE!BB$538,(1-BA$5)*USE!BB360)</f>
        <v>0</v>
      </c>
      <c r="BB59" s="5">
        <f>IF(USE!BC$538&lt;&gt;0,(1-BB$5)*USE!BC584/USE!BC$538,(1-BB$5)*USE!BC360)</f>
        <v>0</v>
      </c>
      <c r="BC59" s="5">
        <f>IF(USE!BD$538&lt;&gt;0,(1-BC$5)*USE!BD584/USE!BD$538,(1-BC$5)*USE!BD360)</f>
        <v>0</v>
      </c>
      <c r="BD59" s="5">
        <f>IF(USE!BE$538&lt;&gt;0,(1-BD$5)*USE!BE584/USE!BE$538,(1-BD$5)*USE!BE360)</f>
        <v>0</v>
      </c>
      <c r="BE59" s="5">
        <f>IF(USE!BF$538&lt;&gt;0,(1-BE$5)*USE!BF584/USE!BF$538,(1-BE$5)*USE!BF360)</f>
        <v>0</v>
      </c>
      <c r="BF59" s="5">
        <f>IF(USE!BG$538&lt;&gt;0,(1-BF$5)*USE!BG584/USE!BG$538,(1-BF$5)*USE!BG360)</f>
        <v>0</v>
      </c>
      <c r="BG59" s="5">
        <f>IF(USE!BH$538&lt;&gt;0,(1-BG$5)*USE!BH584/USE!BH$538,(1-BG$5)*USE!BH360)</f>
        <v>0</v>
      </c>
      <c r="BH59" s="5">
        <f>IF(USE!BI$538&lt;&gt;0,(1-BH$5)*USE!BI584/USE!BI$538,(1-BH$5)*USE!BI360)</f>
        <v>0</v>
      </c>
      <c r="BI59" s="5">
        <f>IF(USE!BJ$538&lt;&gt;0,(1-BI$5)*USE!BJ584/USE!BJ$538,(1-BI$5)*USE!BJ360)</f>
        <v>0</v>
      </c>
      <c r="BJ59" s="5">
        <f>IF(USE!BK$538&lt;&gt;0,(1-BJ$5)*USE!BK584/USE!BK$538,(1-BJ$5)*USE!BK360)</f>
        <v>0</v>
      </c>
      <c r="BK59" s="5">
        <f>IF(USE!BL$538&lt;&gt;0,(1-BK$5)*USE!BL584/USE!BL$538,(1-BK$5)*USE!BL360)</f>
        <v>0</v>
      </c>
      <c r="BL59" s="5">
        <f>IF(USE!BM$538&lt;&gt;0,(1-BL$5)*USE!BM584/USE!BM$538,(1-BL$5)*USE!BM360)</f>
        <v>0</v>
      </c>
      <c r="BM59" s="5">
        <f>IF(USE!BN$538&lt;&gt;0,(1-BM$5)*USE!BN584/USE!BN$538,(1-BM$5)*USE!BN360)</f>
        <v>0</v>
      </c>
      <c r="BN59" s="5">
        <f>IF(USE!BO$538&lt;&gt;0,(1-BN$5)*USE!BO584/USE!BO$538,(1-BN$5)*USE!BO360)</f>
        <v>0</v>
      </c>
      <c r="BO59" s="5">
        <f>IF(USE!BP$538&lt;&gt;0,(1-BO$5)*USE!BP584/USE!BP$538,(1-BO$5)*USE!BP360)</f>
        <v>0</v>
      </c>
      <c r="BP59" s="5">
        <f>IF(USE!BQ$538&lt;&gt;0,(1-BP$5)*USE!BQ584/USE!BQ$538,(1-BP$5)*USE!BQ360)</f>
        <v>0</v>
      </c>
      <c r="BQ59" s="5">
        <f>IF(USE!BR$538&lt;&gt;0,(1-BQ$5)*USE!BR584/USE!BR$538,(1-BQ$5)*USE!BR360)</f>
        <v>0</v>
      </c>
      <c r="BR59" s="5">
        <f>IF(USE!BS$538&lt;&gt;0,(1-BR$5)*USE!BS584/USE!BS$538,(1-BR$5)*USE!BS360)</f>
        <v>0</v>
      </c>
      <c r="BS59" s="5">
        <f>IF(USE!BT$538&lt;&gt;0,(1-BS$5)*USE!BT584/USE!BT$538,(1-BS$5)*USE!BT360)</f>
        <v>0</v>
      </c>
      <c r="BT59" s="5">
        <f>IF(USE!BU$538&lt;&gt;0,(1-BT$5)*USE!BU584/USE!BU$538,(1-BT$5)*USE!BU360)</f>
        <v>0</v>
      </c>
      <c r="BU59" s="5">
        <f>IF(USE!BV$538&lt;&gt;0,(1-BU$5)*USE!BV584/USE!BV$538,(1-BU$5)*USE!BV360)</f>
        <v>0</v>
      </c>
      <c r="BV59" s="5">
        <f>IF(USE!BW$538&lt;&gt;0,(1-BV$5)*USE!BW584/USE!BW$538,(1-BV$5)*USE!BW360)</f>
        <v>0</v>
      </c>
      <c r="BW59" s="5">
        <f>IF(USE!BX$538&lt;&gt;0,(1-BW$5)*USE!BX584/USE!BX$538,(1-BW$5)*USE!BX360)</f>
        <v>0</v>
      </c>
      <c r="BX59" s="5">
        <f>IF(USE!BY$538&lt;&gt;0,(1-BX$5)*USE!BY584/USE!BY$538,(1-BX$5)*USE!BY360)</f>
        <v>0</v>
      </c>
      <c r="BY59" s="5">
        <f>IF(USE!BZ$538&lt;&gt;0,(1-BY$5)*USE!BZ584/USE!BZ$538,(1-BY$5)*USE!BZ360)</f>
        <v>0</v>
      </c>
      <c r="BZ59" s="5">
        <f>IF(USE!CA$538&lt;&gt;0,(1-BZ$5)*USE!CA584/USE!CA$538,(1-BZ$5)*USE!CA360)</f>
        <v>0</v>
      </c>
      <c r="CA59" s="5">
        <f>IF(USE!CB$538&lt;&gt;0,(1-CA$5)*USE!CB584/USE!CB$538,(1-CA$5)*USE!CB360)</f>
        <v>0</v>
      </c>
      <c r="CB59" s="5">
        <f>IF(USE!CC$538&lt;&gt;0,(1-CB$5)*USE!CC584/USE!CC$538,(1-CB$5)*USE!CC360)</f>
        <v>0</v>
      </c>
      <c r="CC59" s="5">
        <f>IF(USE!CD$538&lt;&gt;0,(1-CC$5)*USE!CD584/USE!CD$538,(1-CC$5)*USE!CD360)</f>
        <v>0</v>
      </c>
      <c r="CD59" s="5">
        <f>IF(USE!CE$538&lt;&gt;0,(1-CD$5)*USE!CE584/USE!CE$538,(1-CD$5)*USE!CE360)</f>
        <v>0</v>
      </c>
      <c r="CE59" s="5">
        <f>IF(USE!CF$538&lt;&gt;0,(1-CE$5)*USE!CF584/USE!CF$538,(1-CE$5)*USE!CF360)</f>
        <v>0</v>
      </c>
      <c r="CF59" s="5">
        <f>IF(USE!CG$538&lt;&gt;0,(1-CF$5)*USE!CG584/USE!CG$538,(1-CF$5)*USE!CG360)</f>
        <v>0</v>
      </c>
      <c r="CG59" s="5">
        <f>IF(USE!CH$538&lt;&gt;0,(1-CG$5)*USE!CH584/USE!CH$538,(1-CG$5)*USE!CH360)</f>
        <v>2.2888185510536735E-4</v>
      </c>
      <c r="CH59" s="5">
        <f>IF(USE!CI$538&lt;&gt;0,(1-CH$5)*USE!CI584/USE!CI$538,(1-CH$5)*USE!CI360)</f>
        <v>0</v>
      </c>
      <c r="CI59" s="5">
        <f>IF(USE!CJ$538&lt;&gt;0,(1-CI$5)*USE!CJ584/USE!CJ$538,(1-CI$5)*USE!CJ360)</f>
        <v>0</v>
      </c>
      <c r="CJ59" s="5">
        <f>IF(USE!CK$538&lt;&gt;0,(1-CJ$5)*USE!CK584/USE!CK$538,(1-CJ$5)*USE!CK360)</f>
        <v>0</v>
      </c>
      <c r="CK59" s="5">
        <f>IF(USE!CL$538&lt;&gt;0,(1-CK$5)*USE!CL584/USE!CL$538,(1-CK$5)*USE!CL360)</f>
        <v>0</v>
      </c>
      <c r="CL59" s="5">
        <f>IF(USE!CM$538&lt;&gt;0,(1-CL$5)*USE!CM584/USE!CM$538,(1-CL$5)*USE!CM360)</f>
        <v>0</v>
      </c>
      <c r="CM59" s="5">
        <f>IF(USE!CN$538&lt;&gt;0,(1-CM$5)*USE!CN584/USE!CN$538,(1-CM$5)*USE!CN360)</f>
        <v>0</v>
      </c>
      <c r="CN59" s="5">
        <f>IF(USE!CO$538&lt;&gt;0,(1-CN$5)*USE!CO584/USE!CO$538,(1-CN$5)*USE!CO360)</f>
        <v>0</v>
      </c>
      <c r="CO59" s="5">
        <f>IF(USE!CP$538&lt;&gt;0,(1-CO$5)*USE!CP584/USE!CP$538,(1-CO$5)*USE!CP360)</f>
        <v>0</v>
      </c>
      <c r="CP59" s="5">
        <f>IF(USE!CQ$538&lt;&gt;0,(1-CP$5)*USE!CQ584/USE!CQ$538,(1-CP$5)*USE!CQ360)</f>
        <v>0</v>
      </c>
      <c r="CQ59" s="5">
        <f>IF(USE!CR$538&lt;&gt;0,(1-CQ$5)*USE!CR584/USE!CR$538,(1-CQ$5)*USE!CR360)</f>
        <v>0</v>
      </c>
      <c r="CR59" s="5">
        <f>IF(USE!CS$538&lt;&gt;0,(1-CR$5)*USE!CS584/USE!CS$538,(1-CR$5)*USE!CS360)</f>
        <v>0</v>
      </c>
      <c r="CS59" s="5">
        <f>IF(USE!CT$538&lt;&gt;0,(1-CS$5)*USE!CT584/USE!CT$538,(1-CS$5)*USE!CT360)</f>
        <v>0</v>
      </c>
      <c r="CT59" s="5">
        <f>IF(USE!CU$538&lt;&gt;0,(1-CT$5)*USE!CU584/USE!CU$538,(1-CT$5)*USE!CU360)</f>
        <v>0</v>
      </c>
      <c r="CU59" s="5">
        <f>IF(USE!CV$538&lt;&gt;0,(1-CU$5)*USE!CV584/USE!CV$538,(1-CU$5)*USE!CV360)</f>
        <v>0</v>
      </c>
      <c r="CV59" s="5">
        <f>IF(USE!CW$538&lt;&gt;0,(1-CV$5)*USE!CW584/USE!CW$538,(1-CV$5)*USE!CW360)</f>
        <v>0</v>
      </c>
      <c r="CW59" s="5">
        <f>IF(USE!CX$538&lt;&gt;0,(1-CW$5)*USE!CX584/USE!CX$538,(1-CW$5)*USE!CX360)</f>
        <v>0</v>
      </c>
      <c r="CX59" s="5">
        <f>IF(USE!CY$538&lt;&gt;0,(1-CX$5)*USE!CY584/USE!CY$538,(1-CX$5)*USE!CY360)</f>
        <v>0</v>
      </c>
      <c r="CY59" s="5">
        <f>IF(USE!CZ$538&lt;&gt;0,(1-CY$5)*USE!CZ584/USE!CZ$538,(1-CY$5)*USE!CZ360)</f>
        <v>0</v>
      </c>
      <c r="CZ59" s="5">
        <f>IF(USE!DA$538&lt;&gt;0,(1-CZ$5)*USE!DA584/USE!DA$538,(1-CZ$5)*USE!DA360)</f>
        <v>0</v>
      </c>
      <c r="DA59" s="5">
        <f>IF(USE!DB$538&lt;&gt;0,(1-DA$5)*USE!DB584/USE!DB$538,(1-DA$5)*USE!DB360)</f>
        <v>0</v>
      </c>
      <c r="DB59" s="5">
        <f>IF(USE!DC$538&lt;&gt;0,(1-DB$5)*USE!DC584/USE!DC$538,(1-DB$5)*USE!DC360)</f>
        <v>0</v>
      </c>
      <c r="DC59" s="5">
        <f>IF(USE!DD$538&lt;&gt;0,(1-DC$5)*USE!DD584/USE!DD$538,(1-DC$5)*USE!DD360)</f>
        <v>0</v>
      </c>
      <c r="DD59" s="3"/>
    </row>
    <row r="60" spans="1:108" x14ac:dyDescent="0.35">
      <c r="A60" s="3"/>
      <c r="B60" s="99" t="s">
        <v>3882</v>
      </c>
      <c r="C60" s="5" t="s">
        <v>134</v>
      </c>
      <c r="D60" s="5">
        <f>IF(USE!E$538&lt;&gt;0,(1-D$5)*USE!E585/USE!E$538,(1-D$5)*USE!E361)</f>
        <v>0</v>
      </c>
      <c r="E60" s="5">
        <f>IF(USE!F$538&lt;&gt;0,(1-E$5)*USE!F585/USE!F$538,(1-E$5)*USE!F361)</f>
        <v>0</v>
      </c>
      <c r="F60" s="5">
        <f>IF(USE!G$538&lt;&gt;0,(1-F$5)*USE!G585/USE!G$538,(1-F$5)*USE!G361)</f>
        <v>0</v>
      </c>
      <c r="G60" s="5">
        <f>IF(USE!H$538&lt;&gt;0,(1-G$5)*USE!H585/USE!H$538,(1-G$5)*USE!H361)</f>
        <v>0</v>
      </c>
      <c r="H60" s="5">
        <f>IF(USE!I$538&lt;&gt;0,(1-H$5)*USE!I585/USE!I$538,(1-H$5)*USE!I361)</f>
        <v>0</v>
      </c>
      <c r="I60" s="5">
        <f>IF(USE!J$538&lt;&gt;0,(1-I$5)*USE!J585/USE!J$538,(1-I$5)*USE!J361)</f>
        <v>0</v>
      </c>
      <c r="J60" s="5">
        <f>IF(USE!K$538&lt;&gt;0,(1-J$5)*USE!K585/USE!K$538,(1-J$5)*USE!K361)</f>
        <v>0</v>
      </c>
      <c r="K60" s="5">
        <f>IF(USE!L$538&lt;&gt;0,(1-K$5)*USE!L585/USE!L$538,(1-K$5)*USE!L361)</f>
        <v>0</v>
      </c>
      <c r="L60" s="5">
        <f>IF(USE!M$538&lt;&gt;0,(1-L$5)*USE!M585/USE!M$538,(1-L$5)*USE!M361)</f>
        <v>0</v>
      </c>
      <c r="M60" s="5">
        <f>IF(USE!N$538&lt;&gt;0,(1-M$5)*USE!N585/USE!N$538,(1-M$5)*USE!N361)</f>
        <v>0</v>
      </c>
      <c r="N60" s="5">
        <f>IF(USE!O$538&lt;&gt;0,(1-N$5)*USE!O585/USE!O$538,(1-N$5)*USE!O361)</f>
        <v>0</v>
      </c>
      <c r="O60" s="5">
        <f>IF(USE!P$538&lt;&gt;0,(1-O$5)*USE!P585/USE!P$538,(1-O$5)*USE!P361)</f>
        <v>0</v>
      </c>
      <c r="P60" s="5">
        <f>IF(USE!Q$538&lt;&gt;0,(1-P$5)*USE!Q585/USE!Q$538,(1-P$5)*USE!Q361)</f>
        <v>0</v>
      </c>
      <c r="Q60" s="5">
        <f>IF(USE!R$538&lt;&gt;0,(1-Q$5)*USE!R585/USE!R$538,(1-Q$5)*USE!R361)</f>
        <v>0</v>
      </c>
      <c r="R60" s="5">
        <f>IF(USE!S$538&lt;&gt;0,(1-R$5)*USE!S585/USE!S$538,(1-R$5)*USE!S361)</f>
        <v>0</v>
      </c>
      <c r="S60" s="5">
        <f>IF(USE!T$538&lt;&gt;0,(1-S$5)*USE!T585/USE!T$538,(1-S$5)*USE!T361)</f>
        <v>0</v>
      </c>
      <c r="T60" s="5">
        <f>IF(USE!U$538&lt;&gt;0,(1-T$5)*USE!U585/USE!U$538,(1-T$5)*USE!U361)</f>
        <v>0</v>
      </c>
      <c r="U60" s="5">
        <f>IF(USE!V$538&lt;&gt;0,(1-U$5)*USE!V585/USE!V$538,(1-U$5)*USE!V361)</f>
        <v>0</v>
      </c>
      <c r="V60" s="5">
        <f>IF(USE!W$538&lt;&gt;0,(1-V$5)*USE!W585/USE!W$538,(1-V$5)*USE!W361)</f>
        <v>0</v>
      </c>
      <c r="W60" s="5">
        <f>IF(USE!X$538&lt;&gt;0,(1-W$5)*USE!X585/USE!X$538,(1-W$5)*USE!X361)</f>
        <v>0</v>
      </c>
      <c r="X60" s="5">
        <f>IF(USE!Y$538&lt;&gt;0,(1-X$5)*USE!Y585/USE!Y$538,(1-X$5)*USE!Y361)</f>
        <v>0</v>
      </c>
      <c r="Y60" s="5">
        <f>IF(USE!Z$538&lt;&gt;0,(1-Y$5)*USE!Z585/USE!Z$538,(1-Y$5)*USE!Z361)</f>
        <v>0</v>
      </c>
      <c r="Z60" s="5">
        <f>IF(USE!AA$538&lt;&gt;0,(1-Z$5)*USE!AA585/USE!AA$538,(1-Z$5)*USE!AA361)</f>
        <v>0</v>
      </c>
      <c r="AA60" s="5">
        <f>IF(USE!AB$538&lt;&gt;0,(1-AA$5)*USE!AB585/USE!AB$538,(1-AA$5)*USE!AB361)</f>
        <v>0</v>
      </c>
      <c r="AB60" s="5">
        <f>IF(USE!AC$538&lt;&gt;0,(1-AB$5)*USE!AC585/USE!AC$538,(1-AB$5)*USE!AC361)</f>
        <v>0</v>
      </c>
      <c r="AC60" s="5">
        <f>IF(USE!AD$538&lt;&gt;0,(1-AC$5)*USE!AD585/USE!AD$538,(1-AC$5)*USE!AD361)</f>
        <v>0</v>
      </c>
      <c r="AD60" s="5">
        <f>IF(USE!AE$538&lt;&gt;0,(1-AD$5)*USE!AE585/USE!AE$538,(1-AD$5)*USE!AE361)</f>
        <v>0</v>
      </c>
      <c r="AE60" s="5">
        <f>IF(USE!AF$538&lt;&gt;0,(1-AE$5)*USE!AF585/USE!AF$538,(1-AE$5)*USE!AF361)</f>
        <v>0</v>
      </c>
      <c r="AF60" s="5">
        <f>IF(USE!AG$538&lt;&gt;0,(1-AF$5)*USE!AG585/USE!AG$538,(1-AF$5)*USE!AG361)</f>
        <v>0</v>
      </c>
      <c r="AG60" s="5">
        <f>IF(USE!AH$538&lt;&gt;0,(1-AG$5)*USE!AH585/USE!AH$538,(1-AG$5)*USE!AH361)</f>
        <v>0</v>
      </c>
      <c r="AH60" s="5">
        <f>IF(USE!AI$538&lt;&gt;0,(1-AH$5)*USE!AI585/USE!AI$538,(1-AH$5)*USE!AI361)</f>
        <v>0</v>
      </c>
      <c r="AI60" s="5">
        <f>IF(USE!AJ$538&lt;&gt;0,(1-AI$5)*USE!AJ585/USE!AJ$538,(1-AI$5)*USE!AJ361)</f>
        <v>0</v>
      </c>
      <c r="AJ60" s="5">
        <f>IF(USE!AK$538&lt;&gt;0,(1-AJ$5)*USE!AK585/USE!AK$538,(1-AJ$5)*USE!AK361)</f>
        <v>0</v>
      </c>
      <c r="AK60" s="5">
        <f>IF(USE!AL$538&lt;&gt;0,(1-AK$5)*USE!AL585/USE!AL$538,(1-AK$5)*USE!AL361)</f>
        <v>0</v>
      </c>
      <c r="AL60" s="5">
        <f>IF(USE!AM$538&lt;&gt;0,(1-AL$5)*USE!AM585/USE!AM$538,(1-AL$5)*USE!AM361)</f>
        <v>0</v>
      </c>
      <c r="AM60" s="5">
        <f>IF(USE!AN$538&lt;&gt;0,(1-AM$5)*USE!AN585/USE!AN$538,(1-AM$5)*USE!AN361)</f>
        <v>0</v>
      </c>
      <c r="AN60" s="5">
        <f>IF(USE!AO$538&lt;&gt;0,(1-AN$5)*USE!AO585/USE!AO$538,(1-AN$5)*USE!AO361)</f>
        <v>0</v>
      </c>
      <c r="AO60" s="5">
        <f>IF(USE!AP$538&lt;&gt;0,(1-AO$5)*USE!AP585/USE!AP$538,(1-AO$5)*USE!AP361)</f>
        <v>0</v>
      </c>
      <c r="AP60" s="5">
        <f>IF(USE!AQ$538&lt;&gt;0,(1-AP$5)*USE!AQ585/USE!AQ$538,(1-AP$5)*USE!AQ361)</f>
        <v>0</v>
      </c>
      <c r="AQ60" s="5">
        <f>IF(USE!AR$538&lt;&gt;0,(1-AQ$5)*USE!AR585/USE!AR$538,(1-AQ$5)*USE!AR361)</f>
        <v>0</v>
      </c>
      <c r="AR60" s="5">
        <f>IF(USE!AS$538&lt;&gt;0,(1-AR$5)*USE!AS585/USE!AS$538,(1-AR$5)*USE!AS361)</f>
        <v>0</v>
      </c>
      <c r="AS60" s="5">
        <f>IF(USE!AT$538&lt;&gt;0,(1-AS$5)*USE!AT585/USE!AT$538,(1-AS$5)*USE!AT361)</f>
        <v>0</v>
      </c>
      <c r="AT60" s="5">
        <f>IF(USE!AU$538&lt;&gt;0,(1-AT$5)*USE!AU585/USE!AU$538,(1-AT$5)*USE!AU361)</f>
        <v>0</v>
      </c>
      <c r="AU60" s="5">
        <f>IF(USE!AV$538&lt;&gt;0,(1-AU$5)*USE!AV585/USE!AV$538,(1-AU$5)*USE!AV361)</f>
        <v>0</v>
      </c>
      <c r="AV60" s="5">
        <f>IF(USE!AW$538&lt;&gt;0,(1-AV$5)*USE!AW585/USE!AW$538,(1-AV$5)*USE!AW361)</f>
        <v>0</v>
      </c>
      <c r="AW60" s="5">
        <f>IF(USE!AX$538&lt;&gt;0,(1-AW$5)*USE!AX585/USE!AX$538,(1-AW$5)*USE!AX361)</f>
        <v>0</v>
      </c>
      <c r="AX60" s="5">
        <f>IF(USE!AY$538&lt;&gt;0,(1-AX$5)*USE!AY585/USE!AY$538,(1-AX$5)*USE!AY361)</f>
        <v>1.8816459306206561E-2</v>
      </c>
      <c r="AY60" s="5">
        <f>IF(USE!AZ$538&lt;&gt;0,(1-AY$5)*USE!AZ585/USE!AZ$538,(1-AY$5)*USE!AZ361)</f>
        <v>0</v>
      </c>
      <c r="AZ60" s="5">
        <f>IF(USE!BA$538&lt;&gt;0,(1-AZ$5)*USE!BA585/USE!BA$538,(1-AZ$5)*USE!BA361)</f>
        <v>7.1039077136747453E-2</v>
      </c>
      <c r="BA60" s="5">
        <f>IF(USE!BB$538&lt;&gt;0,(1-BA$5)*USE!BB585/USE!BB$538,(1-BA$5)*USE!BB361)</f>
        <v>0</v>
      </c>
      <c r="BB60" s="5">
        <f>IF(USE!BC$538&lt;&gt;0,(1-BB$5)*USE!BC585/USE!BC$538,(1-BB$5)*USE!BC361)</f>
        <v>0</v>
      </c>
      <c r="BC60" s="5">
        <f>IF(USE!BD$538&lt;&gt;0,(1-BC$5)*USE!BD585/USE!BD$538,(1-BC$5)*USE!BD361)</f>
        <v>0</v>
      </c>
      <c r="BD60" s="5">
        <f>IF(USE!BE$538&lt;&gt;0,(1-BD$5)*USE!BE585/USE!BE$538,(1-BD$5)*USE!BE361)</f>
        <v>0</v>
      </c>
      <c r="BE60" s="5">
        <f>IF(USE!BF$538&lt;&gt;0,(1-BE$5)*USE!BF585/USE!BF$538,(1-BE$5)*USE!BF361)</f>
        <v>0</v>
      </c>
      <c r="BF60" s="5">
        <f>IF(USE!BG$538&lt;&gt;0,(1-BF$5)*USE!BG585/USE!BG$538,(1-BF$5)*USE!BG361)</f>
        <v>0</v>
      </c>
      <c r="BG60" s="5">
        <f>IF(USE!BH$538&lt;&gt;0,(1-BG$5)*USE!BH585/USE!BH$538,(1-BG$5)*USE!BH361)</f>
        <v>0</v>
      </c>
      <c r="BH60" s="5">
        <f>IF(USE!BI$538&lt;&gt;0,(1-BH$5)*USE!BI585/USE!BI$538,(1-BH$5)*USE!BI361)</f>
        <v>0</v>
      </c>
      <c r="BI60" s="5">
        <f>IF(USE!BJ$538&lt;&gt;0,(1-BI$5)*USE!BJ585/USE!BJ$538,(1-BI$5)*USE!BJ361)</f>
        <v>0</v>
      </c>
      <c r="BJ60" s="5">
        <f>IF(USE!BK$538&lt;&gt;0,(1-BJ$5)*USE!BK585/USE!BK$538,(1-BJ$5)*USE!BK361)</f>
        <v>0</v>
      </c>
      <c r="BK60" s="5">
        <f>IF(USE!BL$538&lt;&gt;0,(1-BK$5)*USE!BL585/USE!BL$538,(1-BK$5)*USE!BL361)</f>
        <v>0</v>
      </c>
      <c r="BL60" s="5">
        <f>IF(USE!BM$538&lt;&gt;0,(1-BL$5)*USE!BM585/USE!BM$538,(1-BL$5)*USE!BM361)</f>
        <v>0</v>
      </c>
      <c r="BM60" s="5">
        <f>IF(USE!BN$538&lt;&gt;0,(1-BM$5)*USE!BN585/USE!BN$538,(1-BM$5)*USE!BN361)</f>
        <v>0</v>
      </c>
      <c r="BN60" s="5">
        <f>IF(USE!BO$538&lt;&gt;0,(1-BN$5)*USE!BO585/USE!BO$538,(1-BN$5)*USE!BO361)</f>
        <v>0</v>
      </c>
      <c r="BO60" s="5">
        <f>IF(USE!BP$538&lt;&gt;0,(1-BO$5)*USE!BP585/USE!BP$538,(1-BO$5)*USE!BP361)</f>
        <v>0</v>
      </c>
      <c r="BP60" s="5">
        <f>IF(USE!BQ$538&lt;&gt;0,(1-BP$5)*USE!BQ585/USE!BQ$538,(1-BP$5)*USE!BQ361)</f>
        <v>0</v>
      </c>
      <c r="BQ60" s="5">
        <f>IF(USE!BR$538&lt;&gt;0,(1-BQ$5)*USE!BR585/USE!BR$538,(1-BQ$5)*USE!BR361)</f>
        <v>0</v>
      </c>
      <c r="BR60" s="5">
        <f>IF(USE!BS$538&lt;&gt;0,(1-BR$5)*USE!BS585/USE!BS$538,(1-BR$5)*USE!BS361)</f>
        <v>0</v>
      </c>
      <c r="BS60" s="5">
        <f>IF(USE!BT$538&lt;&gt;0,(1-BS$5)*USE!BT585/USE!BT$538,(1-BS$5)*USE!BT361)</f>
        <v>0</v>
      </c>
      <c r="BT60" s="5">
        <f>IF(USE!BU$538&lt;&gt;0,(1-BT$5)*USE!BU585/USE!BU$538,(1-BT$5)*USE!BU361)</f>
        <v>0</v>
      </c>
      <c r="BU60" s="5">
        <f>IF(USE!BV$538&lt;&gt;0,(1-BU$5)*USE!BV585/USE!BV$538,(1-BU$5)*USE!BV361)</f>
        <v>0</v>
      </c>
      <c r="BV60" s="5">
        <f>IF(USE!BW$538&lt;&gt;0,(1-BV$5)*USE!BW585/USE!BW$538,(1-BV$5)*USE!BW361)</f>
        <v>0</v>
      </c>
      <c r="BW60" s="5">
        <f>IF(USE!BX$538&lt;&gt;0,(1-BW$5)*USE!BX585/USE!BX$538,(1-BW$5)*USE!BX361)</f>
        <v>0</v>
      </c>
      <c r="BX60" s="5">
        <f>IF(USE!BY$538&lt;&gt;0,(1-BX$5)*USE!BY585/USE!BY$538,(1-BX$5)*USE!BY361)</f>
        <v>0</v>
      </c>
      <c r="BY60" s="5">
        <f>IF(USE!BZ$538&lt;&gt;0,(1-BY$5)*USE!BZ585/USE!BZ$538,(1-BY$5)*USE!BZ361)</f>
        <v>0</v>
      </c>
      <c r="BZ60" s="5">
        <f>IF(USE!CA$538&lt;&gt;0,(1-BZ$5)*USE!CA585/USE!CA$538,(1-BZ$5)*USE!CA361)</f>
        <v>0</v>
      </c>
      <c r="CA60" s="5">
        <f>IF(USE!CB$538&lt;&gt;0,(1-CA$5)*USE!CB585/USE!CB$538,(1-CA$5)*USE!CB361)</f>
        <v>0</v>
      </c>
      <c r="CB60" s="5">
        <f>IF(USE!CC$538&lt;&gt;0,(1-CB$5)*USE!CC585/USE!CC$538,(1-CB$5)*USE!CC361)</f>
        <v>0</v>
      </c>
      <c r="CC60" s="5">
        <f>IF(USE!CD$538&lt;&gt;0,(1-CC$5)*USE!CD585/USE!CD$538,(1-CC$5)*USE!CD361)</f>
        <v>0</v>
      </c>
      <c r="CD60" s="5">
        <f>IF(USE!CE$538&lt;&gt;0,(1-CD$5)*USE!CE585/USE!CE$538,(1-CD$5)*USE!CE361)</f>
        <v>0</v>
      </c>
      <c r="CE60" s="5">
        <f>IF(USE!CF$538&lt;&gt;0,(1-CE$5)*USE!CF585/USE!CF$538,(1-CE$5)*USE!CF361)</f>
        <v>0</v>
      </c>
      <c r="CF60" s="5">
        <f>IF(USE!CG$538&lt;&gt;0,(1-CF$5)*USE!CG585/USE!CG$538,(1-CF$5)*USE!CG361)</f>
        <v>0</v>
      </c>
      <c r="CG60" s="5">
        <f>IF(USE!CH$538&lt;&gt;0,(1-CG$5)*USE!CH585/USE!CH$538,(1-CG$5)*USE!CH361)</f>
        <v>1.2152030786717104E-2</v>
      </c>
      <c r="CH60" s="5">
        <f>IF(USE!CI$538&lt;&gt;0,(1-CH$5)*USE!CI585/USE!CI$538,(1-CH$5)*USE!CI361)</f>
        <v>0</v>
      </c>
      <c r="CI60" s="5">
        <f>IF(USE!CJ$538&lt;&gt;0,(1-CI$5)*USE!CJ585/USE!CJ$538,(1-CI$5)*USE!CJ361)</f>
        <v>0</v>
      </c>
      <c r="CJ60" s="5">
        <f>IF(USE!CK$538&lt;&gt;0,(1-CJ$5)*USE!CK585/USE!CK$538,(1-CJ$5)*USE!CK361)</f>
        <v>0</v>
      </c>
      <c r="CK60" s="5">
        <f>IF(USE!CL$538&lt;&gt;0,(1-CK$5)*USE!CL585/USE!CL$538,(1-CK$5)*USE!CL361)</f>
        <v>0</v>
      </c>
      <c r="CL60" s="5">
        <f>IF(USE!CM$538&lt;&gt;0,(1-CL$5)*USE!CM585/USE!CM$538,(1-CL$5)*USE!CM361)</f>
        <v>0</v>
      </c>
      <c r="CM60" s="5">
        <f>IF(USE!CN$538&lt;&gt;0,(1-CM$5)*USE!CN585/USE!CN$538,(1-CM$5)*USE!CN361)</f>
        <v>0</v>
      </c>
      <c r="CN60" s="5">
        <f>IF(USE!CO$538&lt;&gt;0,(1-CN$5)*USE!CO585/USE!CO$538,(1-CN$5)*USE!CO361)</f>
        <v>0</v>
      </c>
      <c r="CO60" s="5">
        <f>IF(USE!CP$538&lt;&gt;0,(1-CO$5)*USE!CP585/USE!CP$538,(1-CO$5)*USE!CP361)</f>
        <v>0</v>
      </c>
      <c r="CP60" s="5">
        <f>IF(USE!CQ$538&lt;&gt;0,(1-CP$5)*USE!CQ585/USE!CQ$538,(1-CP$5)*USE!CQ361)</f>
        <v>0</v>
      </c>
      <c r="CQ60" s="5">
        <f>IF(USE!CR$538&lt;&gt;0,(1-CQ$5)*USE!CR585/USE!CR$538,(1-CQ$5)*USE!CR361)</f>
        <v>0</v>
      </c>
      <c r="CR60" s="5">
        <f>IF(USE!CS$538&lt;&gt;0,(1-CR$5)*USE!CS585/USE!CS$538,(1-CR$5)*USE!CS361)</f>
        <v>0</v>
      </c>
      <c r="CS60" s="5">
        <f>IF(USE!CT$538&lt;&gt;0,(1-CS$5)*USE!CT585/USE!CT$538,(1-CS$5)*USE!CT361)</f>
        <v>0</v>
      </c>
      <c r="CT60" s="5">
        <f>IF(USE!CU$538&lt;&gt;0,(1-CT$5)*USE!CU585/USE!CU$538,(1-CT$5)*USE!CU361)</f>
        <v>0</v>
      </c>
      <c r="CU60" s="5">
        <f>IF(USE!CV$538&lt;&gt;0,(1-CU$5)*USE!CV585/USE!CV$538,(1-CU$5)*USE!CV361)</f>
        <v>0</v>
      </c>
      <c r="CV60" s="5">
        <f>IF(USE!CW$538&lt;&gt;0,(1-CV$5)*USE!CW585/USE!CW$538,(1-CV$5)*USE!CW361)</f>
        <v>0</v>
      </c>
      <c r="CW60" s="5">
        <f>IF(USE!CX$538&lt;&gt;0,(1-CW$5)*USE!CX585/USE!CX$538,(1-CW$5)*USE!CX361)</f>
        <v>0</v>
      </c>
      <c r="CX60" s="5">
        <f>IF(USE!CY$538&lt;&gt;0,(1-CX$5)*USE!CY585/USE!CY$538,(1-CX$5)*USE!CY361)</f>
        <v>0</v>
      </c>
      <c r="CY60" s="5">
        <f>IF(USE!CZ$538&lt;&gt;0,(1-CY$5)*USE!CZ585/USE!CZ$538,(1-CY$5)*USE!CZ361)</f>
        <v>0</v>
      </c>
      <c r="CZ60" s="5">
        <f>IF(USE!DA$538&lt;&gt;0,(1-CZ$5)*USE!DA585/USE!DA$538,(1-CZ$5)*USE!DA361)</f>
        <v>0</v>
      </c>
      <c r="DA60" s="5">
        <f>IF(USE!DB$538&lt;&gt;0,(1-DA$5)*USE!DB585/USE!DB$538,(1-DA$5)*USE!DB361)</f>
        <v>0</v>
      </c>
      <c r="DB60" s="5">
        <f>IF(USE!DC$538&lt;&gt;0,(1-DB$5)*USE!DC585/USE!DC$538,(1-DB$5)*USE!DC361)</f>
        <v>0</v>
      </c>
      <c r="DC60" s="5">
        <f>IF(USE!DD$538&lt;&gt;0,(1-DC$5)*USE!DD585/USE!DD$538,(1-DC$5)*USE!DD361)</f>
        <v>0</v>
      </c>
      <c r="DD60" s="3"/>
    </row>
    <row r="61" spans="1:108" x14ac:dyDescent="0.35">
      <c r="A61" s="3"/>
      <c r="B61" s="99" t="s">
        <v>3883</v>
      </c>
      <c r="C61" s="5" t="s">
        <v>132</v>
      </c>
      <c r="D61" s="5">
        <f>IF(USE!E$538&lt;&gt;0,(1-D$5)*USE!E586/USE!E$538,(1-D$5)*USE!E362)</f>
        <v>0</v>
      </c>
      <c r="E61" s="5">
        <f>IF(USE!F$538&lt;&gt;0,(1-E$5)*USE!F586/USE!F$538,(1-E$5)*USE!F362)</f>
        <v>0</v>
      </c>
      <c r="F61" s="5">
        <f>IF(USE!G$538&lt;&gt;0,(1-F$5)*USE!G586/USE!G$538,(1-F$5)*USE!G362)</f>
        <v>0</v>
      </c>
      <c r="G61" s="5">
        <f>IF(USE!H$538&lt;&gt;0,(1-G$5)*USE!H586/USE!H$538,(1-G$5)*USE!H362)</f>
        <v>0</v>
      </c>
      <c r="H61" s="5">
        <f>IF(USE!I$538&lt;&gt;0,(1-H$5)*USE!I586/USE!I$538,(1-H$5)*USE!I362)</f>
        <v>0</v>
      </c>
      <c r="I61" s="5">
        <f>IF(USE!J$538&lt;&gt;0,(1-I$5)*USE!J586/USE!J$538,(1-I$5)*USE!J362)</f>
        <v>0</v>
      </c>
      <c r="J61" s="5">
        <f>IF(USE!K$538&lt;&gt;0,(1-J$5)*USE!K586/USE!K$538,(1-J$5)*USE!K362)</f>
        <v>0</v>
      </c>
      <c r="K61" s="5">
        <f>IF(USE!L$538&lt;&gt;0,(1-K$5)*USE!L586/USE!L$538,(1-K$5)*USE!L362)</f>
        <v>0</v>
      </c>
      <c r="L61" s="5">
        <f>IF(USE!M$538&lt;&gt;0,(1-L$5)*USE!M586/USE!M$538,(1-L$5)*USE!M362)</f>
        <v>0</v>
      </c>
      <c r="M61" s="5">
        <f>IF(USE!N$538&lt;&gt;0,(1-M$5)*USE!N586/USE!N$538,(1-M$5)*USE!N362)</f>
        <v>0</v>
      </c>
      <c r="N61" s="5">
        <f>IF(USE!O$538&lt;&gt;0,(1-N$5)*USE!O586/USE!O$538,(1-N$5)*USE!O362)</f>
        <v>0</v>
      </c>
      <c r="O61" s="5">
        <f>IF(USE!P$538&lt;&gt;0,(1-O$5)*USE!P586/USE!P$538,(1-O$5)*USE!P362)</f>
        <v>0</v>
      </c>
      <c r="P61" s="5">
        <f>IF(USE!Q$538&lt;&gt;0,(1-P$5)*USE!Q586/USE!Q$538,(1-P$5)*USE!Q362)</f>
        <v>0</v>
      </c>
      <c r="Q61" s="5">
        <f>IF(USE!R$538&lt;&gt;0,(1-Q$5)*USE!R586/USE!R$538,(1-Q$5)*USE!R362)</f>
        <v>0</v>
      </c>
      <c r="R61" s="5">
        <f>IF(USE!S$538&lt;&gt;0,(1-R$5)*USE!S586/USE!S$538,(1-R$5)*USE!S362)</f>
        <v>0</v>
      </c>
      <c r="S61" s="5">
        <f>IF(USE!T$538&lt;&gt;0,(1-S$5)*USE!T586/USE!T$538,(1-S$5)*USE!T362)</f>
        <v>0</v>
      </c>
      <c r="T61" s="5">
        <f>IF(USE!U$538&lt;&gt;0,(1-T$5)*USE!U586/USE!U$538,(1-T$5)*USE!U362)</f>
        <v>0</v>
      </c>
      <c r="U61" s="5">
        <f>IF(USE!V$538&lt;&gt;0,(1-U$5)*USE!V586/USE!V$538,(1-U$5)*USE!V362)</f>
        <v>0</v>
      </c>
      <c r="V61" s="5">
        <f>IF(USE!W$538&lt;&gt;0,(1-V$5)*USE!W586/USE!W$538,(1-V$5)*USE!W362)</f>
        <v>0</v>
      </c>
      <c r="W61" s="5">
        <f>IF(USE!X$538&lt;&gt;0,(1-W$5)*USE!X586/USE!X$538,(1-W$5)*USE!X362)</f>
        <v>0</v>
      </c>
      <c r="X61" s="5">
        <f>IF(USE!Y$538&lt;&gt;0,(1-X$5)*USE!Y586/USE!Y$538,(1-X$5)*USE!Y362)</f>
        <v>0</v>
      </c>
      <c r="Y61" s="5">
        <f>IF(USE!Z$538&lt;&gt;0,(1-Y$5)*USE!Z586/USE!Z$538,(1-Y$5)*USE!Z362)</f>
        <v>0</v>
      </c>
      <c r="Z61" s="5">
        <f>IF(USE!AA$538&lt;&gt;0,(1-Z$5)*USE!AA586/USE!AA$538,(1-Z$5)*USE!AA362)</f>
        <v>0</v>
      </c>
      <c r="AA61" s="5">
        <f>IF(USE!AB$538&lt;&gt;0,(1-AA$5)*USE!AB586/USE!AB$538,(1-AA$5)*USE!AB362)</f>
        <v>0</v>
      </c>
      <c r="AB61" s="5">
        <f>IF(USE!AC$538&lt;&gt;0,(1-AB$5)*USE!AC586/USE!AC$538,(1-AB$5)*USE!AC362)</f>
        <v>0</v>
      </c>
      <c r="AC61" s="5">
        <f>IF(USE!AD$538&lt;&gt;0,(1-AC$5)*USE!AD586/USE!AD$538,(1-AC$5)*USE!AD362)</f>
        <v>0</v>
      </c>
      <c r="AD61" s="5">
        <f>IF(USE!AE$538&lt;&gt;0,(1-AD$5)*USE!AE586/USE!AE$538,(1-AD$5)*USE!AE362)</f>
        <v>0</v>
      </c>
      <c r="AE61" s="5">
        <f>IF(USE!AF$538&lt;&gt;0,(1-AE$5)*USE!AF586/USE!AF$538,(1-AE$5)*USE!AF362)</f>
        <v>0</v>
      </c>
      <c r="AF61" s="5">
        <f>IF(USE!AG$538&lt;&gt;0,(1-AF$5)*USE!AG586/USE!AG$538,(1-AF$5)*USE!AG362)</f>
        <v>0</v>
      </c>
      <c r="AG61" s="5">
        <f>IF(USE!AH$538&lt;&gt;0,(1-AG$5)*USE!AH586/USE!AH$538,(1-AG$5)*USE!AH362)</f>
        <v>0</v>
      </c>
      <c r="AH61" s="5">
        <f>IF(USE!AI$538&lt;&gt;0,(1-AH$5)*USE!AI586/USE!AI$538,(1-AH$5)*USE!AI362)</f>
        <v>0</v>
      </c>
      <c r="AI61" s="5">
        <f>IF(USE!AJ$538&lt;&gt;0,(1-AI$5)*USE!AJ586/USE!AJ$538,(1-AI$5)*USE!AJ362)</f>
        <v>0</v>
      </c>
      <c r="AJ61" s="5">
        <f>IF(USE!AK$538&lt;&gt;0,(1-AJ$5)*USE!AK586/USE!AK$538,(1-AJ$5)*USE!AK362)</f>
        <v>0</v>
      </c>
      <c r="AK61" s="5">
        <f>IF(USE!AL$538&lt;&gt;0,(1-AK$5)*USE!AL586/USE!AL$538,(1-AK$5)*USE!AL362)</f>
        <v>0</v>
      </c>
      <c r="AL61" s="5">
        <f>IF(USE!AM$538&lt;&gt;0,(1-AL$5)*USE!AM586/USE!AM$538,(1-AL$5)*USE!AM362)</f>
        <v>0</v>
      </c>
      <c r="AM61" s="5">
        <f>IF(USE!AN$538&lt;&gt;0,(1-AM$5)*USE!AN586/USE!AN$538,(1-AM$5)*USE!AN362)</f>
        <v>0</v>
      </c>
      <c r="AN61" s="5">
        <f>IF(USE!AO$538&lt;&gt;0,(1-AN$5)*USE!AO586/USE!AO$538,(1-AN$5)*USE!AO362)</f>
        <v>0</v>
      </c>
      <c r="AO61" s="5">
        <f>IF(USE!AP$538&lt;&gt;0,(1-AO$5)*USE!AP586/USE!AP$538,(1-AO$5)*USE!AP362)</f>
        <v>0</v>
      </c>
      <c r="AP61" s="5">
        <f>IF(USE!AQ$538&lt;&gt;0,(1-AP$5)*USE!AQ586/USE!AQ$538,(1-AP$5)*USE!AQ362)</f>
        <v>0</v>
      </c>
      <c r="AQ61" s="5">
        <f>IF(USE!AR$538&lt;&gt;0,(1-AQ$5)*USE!AR586/USE!AR$538,(1-AQ$5)*USE!AR362)</f>
        <v>0</v>
      </c>
      <c r="AR61" s="5">
        <f>IF(USE!AS$538&lt;&gt;0,(1-AR$5)*USE!AS586/USE!AS$538,(1-AR$5)*USE!AS362)</f>
        <v>0</v>
      </c>
      <c r="AS61" s="5">
        <f>IF(USE!AT$538&lt;&gt;0,(1-AS$5)*USE!AT586/USE!AT$538,(1-AS$5)*USE!AT362)</f>
        <v>0</v>
      </c>
      <c r="AT61" s="5">
        <f>IF(USE!AU$538&lt;&gt;0,(1-AT$5)*USE!AU586/USE!AU$538,(1-AT$5)*USE!AU362)</f>
        <v>0</v>
      </c>
      <c r="AU61" s="5">
        <f>IF(USE!AV$538&lt;&gt;0,(1-AU$5)*USE!AV586/USE!AV$538,(1-AU$5)*USE!AV362)</f>
        <v>0</v>
      </c>
      <c r="AV61" s="5">
        <f>IF(USE!AW$538&lt;&gt;0,(1-AV$5)*USE!AW586/USE!AW$538,(1-AV$5)*USE!AW362)</f>
        <v>0</v>
      </c>
      <c r="AW61" s="5">
        <f>IF(USE!AX$538&lt;&gt;0,(1-AW$5)*USE!AX586/USE!AX$538,(1-AW$5)*USE!AX362)</f>
        <v>0</v>
      </c>
      <c r="AX61" s="5">
        <f>IF(USE!AY$538&lt;&gt;0,(1-AX$5)*USE!AY586/USE!AY$538,(1-AX$5)*USE!AY362)</f>
        <v>0</v>
      </c>
      <c r="AY61" s="5">
        <f>IF(USE!AZ$538&lt;&gt;0,(1-AY$5)*USE!AZ586/USE!AZ$538,(1-AY$5)*USE!AZ362)</f>
        <v>0</v>
      </c>
      <c r="AZ61" s="5">
        <f>IF(USE!BA$538&lt;&gt;0,(1-AZ$5)*USE!BA586/USE!BA$538,(1-AZ$5)*USE!BA362)</f>
        <v>0</v>
      </c>
      <c r="BA61" s="5">
        <f>IF(USE!BB$538&lt;&gt;0,(1-BA$5)*USE!BB586/USE!BB$538,(1-BA$5)*USE!BB362)</f>
        <v>0</v>
      </c>
      <c r="BB61" s="5">
        <f>IF(USE!BC$538&lt;&gt;0,(1-BB$5)*USE!BC586/USE!BC$538,(1-BB$5)*USE!BC362)</f>
        <v>0</v>
      </c>
      <c r="BC61" s="5">
        <f>IF(USE!BD$538&lt;&gt;0,(1-BC$5)*USE!BD586/USE!BD$538,(1-BC$5)*USE!BD362)</f>
        <v>0</v>
      </c>
      <c r="BD61" s="5">
        <f>IF(USE!BE$538&lt;&gt;0,(1-BD$5)*USE!BE586/USE!BE$538,(1-BD$5)*USE!BE362)</f>
        <v>0</v>
      </c>
      <c r="BE61" s="5">
        <f>IF(USE!BF$538&lt;&gt;0,(1-BE$5)*USE!BF586/USE!BF$538,(1-BE$5)*USE!BF362)</f>
        <v>0</v>
      </c>
      <c r="BF61" s="5">
        <f>IF(USE!BG$538&lt;&gt;0,(1-BF$5)*USE!BG586/USE!BG$538,(1-BF$5)*USE!BG362)</f>
        <v>0</v>
      </c>
      <c r="BG61" s="5">
        <f>IF(USE!BH$538&lt;&gt;0,(1-BG$5)*USE!BH586/USE!BH$538,(1-BG$5)*USE!BH362)</f>
        <v>0</v>
      </c>
      <c r="BH61" s="5">
        <f>IF(USE!BI$538&lt;&gt;0,(1-BH$5)*USE!BI586/USE!BI$538,(1-BH$5)*USE!BI362)</f>
        <v>0</v>
      </c>
      <c r="BI61" s="5">
        <f>IF(USE!BJ$538&lt;&gt;0,(1-BI$5)*USE!BJ586/USE!BJ$538,(1-BI$5)*USE!BJ362)</f>
        <v>0</v>
      </c>
      <c r="BJ61" s="5">
        <f>IF(USE!BK$538&lt;&gt;0,(1-BJ$5)*USE!BK586/USE!BK$538,(1-BJ$5)*USE!BK362)</f>
        <v>0</v>
      </c>
      <c r="BK61" s="5">
        <f>IF(USE!BL$538&lt;&gt;0,(1-BK$5)*USE!BL586/USE!BL$538,(1-BK$5)*USE!BL362)</f>
        <v>0</v>
      </c>
      <c r="BL61" s="5">
        <f>IF(USE!BM$538&lt;&gt;0,(1-BL$5)*USE!BM586/USE!BM$538,(1-BL$5)*USE!BM362)</f>
        <v>0</v>
      </c>
      <c r="BM61" s="5">
        <f>IF(USE!BN$538&lt;&gt;0,(1-BM$5)*USE!BN586/USE!BN$538,(1-BM$5)*USE!BN362)</f>
        <v>0</v>
      </c>
      <c r="BN61" s="5">
        <f>IF(USE!BO$538&lt;&gt;0,(1-BN$5)*USE!BO586/USE!BO$538,(1-BN$5)*USE!BO362)</f>
        <v>0</v>
      </c>
      <c r="BO61" s="5">
        <f>IF(USE!BP$538&lt;&gt;0,(1-BO$5)*USE!BP586/USE!BP$538,(1-BO$5)*USE!BP362)</f>
        <v>0</v>
      </c>
      <c r="BP61" s="5">
        <f>IF(USE!BQ$538&lt;&gt;0,(1-BP$5)*USE!BQ586/USE!BQ$538,(1-BP$5)*USE!BQ362)</f>
        <v>0</v>
      </c>
      <c r="BQ61" s="5">
        <f>IF(USE!BR$538&lt;&gt;0,(1-BQ$5)*USE!BR586/USE!BR$538,(1-BQ$5)*USE!BR362)</f>
        <v>0</v>
      </c>
      <c r="BR61" s="5">
        <f>IF(USE!BS$538&lt;&gt;0,(1-BR$5)*USE!BS586/USE!BS$538,(1-BR$5)*USE!BS362)</f>
        <v>0</v>
      </c>
      <c r="BS61" s="5">
        <f>IF(USE!BT$538&lt;&gt;0,(1-BS$5)*USE!BT586/USE!BT$538,(1-BS$5)*USE!BT362)</f>
        <v>0</v>
      </c>
      <c r="BT61" s="5">
        <f>IF(USE!BU$538&lt;&gt;0,(1-BT$5)*USE!BU586/USE!BU$538,(1-BT$5)*USE!BU362)</f>
        <v>0</v>
      </c>
      <c r="BU61" s="5">
        <f>IF(USE!BV$538&lt;&gt;0,(1-BU$5)*USE!BV586/USE!BV$538,(1-BU$5)*USE!BV362)</f>
        <v>0</v>
      </c>
      <c r="BV61" s="5">
        <f>IF(USE!BW$538&lt;&gt;0,(1-BV$5)*USE!BW586/USE!BW$538,(1-BV$5)*USE!BW362)</f>
        <v>0</v>
      </c>
      <c r="BW61" s="5">
        <f>IF(USE!BX$538&lt;&gt;0,(1-BW$5)*USE!BX586/USE!BX$538,(1-BW$5)*USE!BX362)</f>
        <v>0</v>
      </c>
      <c r="BX61" s="5">
        <f>IF(USE!BY$538&lt;&gt;0,(1-BX$5)*USE!BY586/USE!BY$538,(1-BX$5)*USE!BY362)</f>
        <v>0</v>
      </c>
      <c r="BY61" s="5">
        <f>IF(USE!BZ$538&lt;&gt;0,(1-BY$5)*USE!BZ586/USE!BZ$538,(1-BY$5)*USE!BZ362)</f>
        <v>0</v>
      </c>
      <c r="BZ61" s="5">
        <f>IF(USE!CA$538&lt;&gt;0,(1-BZ$5)*USE!CA586/USE!CA$538,(1-BZ$5)*USE!CA362)</f>
        <v>0</v>
      </c>
      <c r="CA61" s="5">
        <f>IF(USE!CB$538&lt;&gt;0,(1-CA$5)*USE!CB586/USE!CB$538,(1-CA$5)*USE!CB362)</f>
        <v>0</v>
      </c>
      <c r="CB61" s="5">
        <f>IF(USE!CC$538&lt;&gt;0,(1-CB$5)*USE!CC586/USE!CC$538,(1-CB$5)*USE!CC362)</f>
        <v>0</v>
      </c>
      <c r="CC61" s="5">
        <f>IF(USE!CD$538&lt;&gt;0,(1-CC$5)*USE!CD586/USE!CD$538,(1-CC$5)*USE!CD362)</f>
        <v>0</v>
      </c>
      <c r="CD61" s="5">
        <f>IF(USE!CE$538&lt;&gt;0,(1-CD$5)*USE!CE586/USE!CE$538,(1-CD$5)*USE!CE362)</f>
        <v>0</v>
      </c>
      <c r="CE61" s="5">
        <f>IF(USE!CF$538&lt;&gt;0,(1-CE$5)*USE!CF586/USE!CF$538,(1-CE$5)*USE!CF362)</f>
        <v>0</v>
      </c>
      <c r="CF61" s="5">
        <f>IF(USE!CG$538&lt;&gt;0,(1-CF$5)*USE!CG586/USE!CG$538,(1-CF$5)*USE!CG362)</f>
        <v>0</v>
      </c>
      <c r="CG61" s="5">
        <f>IF(USE!CH$538&lt;&gt;0,(1-CG$5)*USE!CH586/USE!CH$538,(1-CG$5)*USE!CH362)</f>
        <v>4.1211812207293929E-3</v>
      </c>
      <c r="CH61" s="5">
        <f>IF(USE!CI$538&lt;&gt;0,(1-CH$5)*USE!CI586/USE!CI$538,(1-CH$5)*USE!CI362)</f>
        <v>0</v>
      </c>
      <c r="CI61" s="5">
        <f>IF(USE!CJ$538&lt;&gt;0,(1-CI$5)*USE!CJ586/USE!CJ$538,(1-CI$5)*USE!CJ362)</f>
        <v>0</v>
      </c>
      <c r="CJ61" s="5">
        <f>IF(USE!CK$538&lt;&gt;0,(1-CJ$5)*USE!CK586/USE!CK$538,(1-CJ$5)*USE!CK362)</f>
        <v>0</v>
      </c>
      <c r="CK61" s="5">
        <f>IF(USE!CL$538&lt;&gt;0,(1-CK$5)*USE!CL586/USE!CL$538,(1-CK$5)*USE!CL362)</f>
        <v>0</v>
      </c>
      <c r="CL61" s="5">
        <f>IF(USE!CM$538&lt;&gt;0,(1-CL$5)*USE!CM586/USE!CM$538,(1-CL$5)*USE!CM362)</f>
        <v>0</v>
      </c>
      <c r="CM61" s="5">
        <f>IF(USE!CN$538&lt;&gt;0,(1-CM$5)*USE!CN586/USE!CN$538,(1-CM$5)*USE!CN362)</f>
        <v>0</v>
      </c>
      <c r="CN61" s="5">
        <f>IF(USE!CO$538&lt;&gt;0,(1-CN$5)*USE!CO586/USE!CO$538,(1-CN$5)*USE!CO362)</f>
        <v>0</v>
      </c>
      <c r="CO61" s="5">
        <f>IF(USE!CP$538&lt;&gt;0,(1-CO$5)*USE!CP586/USE!CP$538,(1-CO$5)*USE!CP362)</f>
        <v>0</v>
      </c>
      <c r="CP61" s="5">
        <f>IF(USE!CQ$538&lt;&gt;0,(1-CP$5)*USE!CQ586/USE!CQ$538,(1-CP$5)*USE!CQ362)</f>
        <v>0</v>
      </c>
      <c r="CQ61" s="5">
        <f>IF(USE!CR$538&lt;&gt;0,(1-CQ$5)*USE!CR586/USE!CR$538,(1-CQ$5)*USE!CR362)</f>
        <v>0</v>
      </c>
      <c r="CR61" s="5">
        <f>IF(USE!CS$538&lt;&gt;0,(1-CR$5)*USE!CS586/USE!CS$538,(1-CR$5)*USE!CS362)</f>
        <v>0</v>
      </c>
      <c r="CS61" s="5">
        <f>IF(USE!CT$538&lt;&gt;0,(1-CS$5)*USE!CT586/USE!CT$538,(1-CS$5)*USE!CT362)</f>
        <v>0</v>
      </c>
      <c r="CT61" s="5">
        <f>IF(USE!CU$538&lt;&gt;0,(1-CT$5)*USE!CU586/USE!CU$538,(1-CT$5)*USE!CU362)</f>
        <v>0</v>
      </c>
      <c r="CU61" s="5">
        <f>IF(USE!CV$538&lt;&gt;0,(1-CU$5)*USE!CV586/USE!CV$538,(1-CU$5)*USE!CV362)</f>
        <v>0</v>
      </c>
      <c r="CV61" s="5">
        <f>IF(USE!CW$538&lt;&gt;0,(1-CV$5)*USE!CW586/USE!CW$538,(1-CV$5)*USE!CW362)</f>
        <v>0</v>
      </c>
      <c r="CW61" s="5">
        <f>IF(USE!CX$538&lt;&gt;0,(1-CW$5)*USE!CX586/USE!CX$538,(1-CW$5)*USE!CX362)</f>
        <v>0</v>
      </c>
      <c r="CX61" s="5">
        <f>IF(USE!CY$538&lt;&gt;0,(1-CX$5)*USE!CY586/USE!CY$538,(1-CX$5)*USE!CY362)</f>
        <v>0</v>
      </c>
      <c r="CY61" s="5">
        <f>IF(USE!CZ$538&lt;&gt;0,(1-CY$5)*USE!CZ586/USE!CZ$538,(1-CY$5)*USE!CZ362)</f>
        <v>0</v>
      </c>
      <c r="CZ61" s="5">
        <f>IF(USE!DA$538&lt;&gt;0,(1-CZ$5)*USE!DA586/USE!DA$538,(1-CZ$5)*USE!DA362)</f>
        <v>0</v>
      </c>
      <c r="DA61" s="5">
        <f>IF(USE!DB$538&lt;&gt;0,(1-DA$5)*USE!DB586/USE!DB$538,(1-DA$5)*USE!DB362)</f>
        <v>0</v>
      </c>
      <c r="DB61" s="5">
        <f>IF(USE!DC$538&lt;&gt;0,(1-DB$5)*USE!DC586/USE!DC$538,(1-DB$5)*USE!DC362)</f>
        <v>0</v>
      </c>
      <c r="DC61" s="5">
        <f>IF(USE!DD$538&lt;&gt;0,(1-DC$5)*USE!DD586/USE!DD$538,(1-DC$5)*USE!DD362)</f>
        <v>0</v>
      </c>
      <c r="DD61" s="3"/>
    </row>
    <row r="62" spans="1:108" x14ac:dyDescent="0.35">
      <c r="A62" s="3"/>
      <c r="B62" s="99" t="s">
        <v>3884</v>
      </c>
      <c r="C62" s="5" t="s">
        <v>138</v>
      </c>
      <c r="D62" s="5">
        <f>IF(USE!E$538&lt;&gt;0,(1-D$5)*USE!E587/USE!E$538,(1-D$5)*USE!E363)</f>
        <v>0</v>
      </c>
      <c r="E62" s="5">
        <f>IF(USE!F$538&lt;&gt;0,(1-E$5)*USE!F587/USE!F$538,(1-E$5)*USE!F363)</f>
        <v>0</v>
      </c>
      <c r="F62" s="5">
        <f>IF(USE!G$538&lt;&gt;0,(1-F$5)*USE!G587/USE!G$538,(1-F$5)*USE!G363)</f>
        <v>0</v>
      </c>
      <c r="G62" s="5">
        <f>IF(USE!H$538&lt;&gt;0,(1-G$5)*USE!H587/USE!H$538,(1-G$5)*USE!H363)</f>
        <v>0</v>
      </c>
      <c r="H62" s="5">
        <f>IF(USE!I$538&lt;&gt;0,(1-H$5)*USE!I587/USE!I$538,(1-H$5)*USE!I363)</f>
        <v>0</v>
      </c>
      <c r="I62" s="5">
        <f>IF(USE!J$538&lt;&gt;0,(1-I$5)*USE!J587/USE!J$538,(1-I$5)*USE!J363)</f>
        <v>0</v>
      </c>
      <c r="J62" s="5">
        <f>IF(USE!K$538&lt;&gt;0,(1-J$5)*USE!K587/USE!K$538,(1-J$5)*USE!K363)</f>
        <v>0</v>
      </c>
      <c r="K62" s="5">
        <f>IF(USE!L$538&lt;&gt;0,(1-K$5)*USE!L587/USE!L$538,(1-K$5)*USE!L363)</f>
        <v>0</v>
      </c>
      <c r="L62" s="5">
        <f>IF(USE!M$538&lt;&gt;0,(1-L$5)*USE!M587/USE!M$538,(1-L$5)*USE!M363)</f>
        <v>0</v>
      </c>
      <c r="M62" s="5">
        <f>IF(USE!N$538&lt;&gt;0,(1-M$5)*USE!N587/USE!N$538,(1-M$5)*USE!N363)</f>
        <v>0</v>
      </c>
      <c r="N62" s="5">
        <f>IF(USE!O$538&lt;&gt;0,(1-N$5)*USE!O587/USE!O$538,(1-N$5)*USE!O363)</f>
        <v>0</v>
      </c>
      <c r="O62" s="5">
        <f>IF(USE!P$538&lt;&gt;0,(1-O$5)*USE!P587/USE!P$538,(1-O$5)*USE!P363)</f>
        <v>0</v>
      </c>
      <c r="P62" s="5">
        <f>IF(USE!Q$538&lt;&gt;0,(1-P$5)*USE!Q587/USE!Q$538,(1-P$5)*USE!Q363)</f>
        <v>0</v>
      </c>
      <c r="Q62" s="5">
        <f>IF(USE!R$538&lt;&gt;0,(1-Q$5)*USE!R587/USE!R$538,(1-Q$5)*USE!R363)</f>
        <v>0</v>
      </c>
      <c r="R62" s="5">
        <f>IF(USE!S$538&lt;&gt;0,(1-R$5)*USE!S587/USE!S$538,(1-R$5)*USE!S363)</f>
        <v>0</v>
      </c>
      <c r="S62" s="5">
        <f>IF(USE!T$538&lt;&gt;0,(1-S$5)*USE!T587/USE!T$538,(1-S$5)*USE!T363)</f>
        <v>0</v>
      </c>
      <c r="T62" s="5">
        <f>IF(USE!U$538&lt;&gt;0,(1-T$5)*USE!U587/USE!U$538,(1-T$5)*USE!U363)</f>
        <v>0</v>
      </c>
      <c r="U62" s="5">
        <f>IF(USE!V$538&lt;&gt;0,(1-U$5)*USE!V587/USE!V$538,(1-U$5)*USE!V363)</f>
        <v>0</v>
      </c>
      <c r="V62" s="5">
        <f>IF(USE!W$538&lt;&gt;0,(1-V$5)*USE!W587/USE!W$538,(1-V$5)*USE!W363)</f>
        <v>0</v>
      </c>
      <c r="W62" s="5">
        <f>IF(USE!X$538&lt;&gt;0,(1-W$5)*USE!X587/USE!X$538,(1-W$5)*USE!X363)</f>
        <v>0</v>
      </c>
      <c r="X62" s="5">
        <f>IF(USE!Y$538&lt;&gt;0,(1-X$5)*USE!Y587/USE!Y$538,(1-X$5)*USE!Y363)</f>
        <v>0</v>
      </c>
      <c r="Y62" s="5">
        <f>IF(USE!Z$538&lt;&gt;0,(1-Y$5)*USE!Z587/USE!Z$538,(1-Y$5)*USE!Z363)</f>
        <v>0</v>
      </c>
      <c r="Z62" s="5">
        <f>IF(USE!AA$538&lt;&gt;0,(1-Z$5)*USE!AA587/USE!AA$538,(1-Z$5)*USE!AA363)</f>
        <v>0</v>
      </c>
      <c r="AA62" s="5">
        <f>IF(USE!AB$538&lt;&gt;0,(1-AA$5)*USE!AB587/USE!AB$538,(1-AA$5)*USE!AB363)</f>
        <v>0</v>
      </c>
      <c r="AB62" s="5">
        <f>IF(USE!AC$538&lt;&gt;0,(1-AB$5)*USE!AC587/USE!AC$538,(1-AB$5)*USE!AC363)</f>
        <v>0</v>
      </c>
      <c r="AC62" s="5">
        <f>IF(USE!AD$538&lt;&gt;0,(1-AC$5)*USE!AD587/USE!AD$538,(1-AC$5)*USE!AD363)</f>
        <v>0</v>
      </c>
      <c r="AD62" s="5">
        <f>IF(USE!AE$538&lt;&gt;0,(1-AD$5)*USE!AE587/USE!AE$538,(1-AD$5)*USE!AE363)</f>
        <v>0</v>
      </c>
      <c r="AE62" s="5">
        <f>IF(USE!AF$538&lt;&gt;0,(1-AE$5)*USE!AF587/USE!AF$538,(1-AE$5)*USE!AF363)</f>
        <v>0</v>
      </c>
      <c r="AF62" s="5">
        <f>IF(USE!AG$538&lt;&gt;0,(1-AF$5)*USE!AG587/USE!AG$538,(1-AF$5)*USE!AG363)</f>
        <v>0</v>
      </c>
      <c r="AG62" s="5">
        <f>IF(USE!AH$538&lt;&gt;0,(1-AG$5)*USE!AH587/USE!AH$538,(1-AG$5)*USE!AH363)</f>
        <v>0</v>
      </c>
      <c r="AH62" s="5">
        <f>IF(USE!AI$538&lt;&gt;0,(1-AH$5)*USE!AI587/USE!AI$538,(1-AH$5)*USE!AI363)</f>
        <v>0</v>
      </c>
      <c r="AI62" s="5">
        <f>IF(USE!AJ$538&lt;&gt;0,(1-AI$5)*USE!AJ587/USE!AJ$538,(1-AI$5)*USE!AJ363)</f>
        <v>0</v>
      </c>
      <c r="AJ62" s="5">
        <f>IF(USE!AK$538&lt;&gt;0,(1-AJ$5)*USE!AK587/USE!AK$538,(1-AJ$5)*USE!AK363)</f>
        <v>0</v>
      </c>
      <c r="AK62" s="5">
        <f>IF(USE!AL$538&lt;&gt;0,(1-AK$5)*USE!AL587/USE!AL$538,(1-AK$5)*USE!AL363)</f>
        <v>0</v>
      </c>
      <c r="AL62" s="5">
        <f>IF(USE!AM$538&lt;&gt;0,(1-AL$5)*USE!AM587/USE!AM$538,(1-AL$5)*USE!AM363)</f>
        <v>0</v>
      </c>
      <c r="AM62" s="5">
        <f>IF(USE!AN$538&lt;&gt;0,(1-AM$5)*USE!AN587/USE!AN$538,(1-AM$5)*USE!AN363)</f>
        <v>0</v>
      </c>
      <c r="AN62" s="5">
        <f>IF(USE!AO$538&lt;&gt;0,(1-AN$5)*USE!AO587/USE!AO$538,(1-AN$5)*USE!AO363)</f>
        <v>0</v>
      </c>
      <c r="AO62" s="5">
        <f>IF(USE!AP$538&lt;&gt;0,(1-AO$5)*USE!AP587/USE!AP$538,(1-AO$5)*USE!AP363)</f>
        <v>0</v>
      </c>
      <c r="AP62" s="5">
        <f>IF(USE!AQ$538&lt;&gt;0,(1-AP$5)*USE!AQ587/USE!AQ$538,(1-AP$5)*USE!AQ363)</f>
        <v>0</v>
      </c>
      <c r="AQ62" s="5">
        <f>IF(USE!AR$538&lt;&gt;0,(1-AQ$5)*USE!AR587/USE!AR$538,(1-AQ$5)*USE!AR363)</f>
        <v>0</v>
      </c>
      <c r="AR62" s="5">
        <f>IF(USE!AS$538&lt;&gt;0,(1-AR$5)*USE!AS587/USE!AS$538,(1-AR$5)*USE!AS363)</f>
        <v>0</v>
      </c>
      <c r="AS62" s="5">
        <f>IF(USE!AT$538&lt;&gt;0,(1-AS$5)*USE!AT587/USE!AT$538,(1-AS$5)*USE!AT363)</f>
        <v>0</v>
      </c>
      <c r="AT62" s="5">
        <f>IF(USE!AU$538&lt;&gt;0,(1-AT$5)*USE!AU587/USE!AU$538,(1-AT$5)*USE!AU363)</f>
        <v>0</v>
      </c>
      <c r="AU62" s="5">
        <f>IF(USE!AV$538&lt;&gt;0,(1-AU$5)*USE!AV587/USE!AV$538,(1-AU$5)*USE!AV363)</f>
        <v>0</v>
      </c>
      <c r="AV62" s="5">
        <f>IF(USE!AW$538&lt;&gt;0,(1-AV$5)*USE!AW587/USE!AW$538,(1-AV$5)*USE!AW363)</f>
        <v>0</v>
      </c>
      <c r="AW62" s="5">
        <f>IF(USE!AX$538&lt;&gt;0,(1-AW$5)*USE!AX587/USE!AX$538,(1-AW$5)*USE!AX363)</f>
        <v>6.3077387327778497E-2</v>
      </c>
      <c r="AX62" s="5">
        <f>IF(USE!AY$538&lt;&gt;0,(1-AX$5)*USE!AY587/USE!AY$538,(1-AX$5)*USE!AY363)</f>
        <v>0.38664124615530177</v>
      </c>
      <c r="AY62" s="5">
        <f>IF(USE!AZ$538&lt;&gt;0,(1-AY$5)*USE!AZ587/USE!AZ$538,(1-AY$5)*USE!AZ363)</f>
        <v>0</v>
      </c>
      <c r="AZ62" s="5">
        <f>IF(USE!BA$538&lt;&gt;0,(1-AZ$5)*USE!BA587/USE!BA$538,(1-AZ$5)*USE!BA363)</f>
        <v>0</v>
      </c>
      <c r="BA62" s="5">
        <f>IF(USE!BB$538&lt;&gt;0,(1-BA$5)*USE!BB587/USE!BB$538,(1-BA$5)*USE!BB363)</f>
        <v>2.2904890276047394E-3</v>
      </c>
      <c r="BB62" s="5">
        <f>IF(USE!BC$538&lt;&gt;0,(1-BB$5)*USE!BC587/USE!BC$538,(1-BB$5)*USE!BC363)</f>
        <v>0</v>
      </c>
      <c r="BC62" s="5">
        <f>IF(USE!BD$538&lt;&gt;0,(1-BC$5)*USE!BD587/USE!BD$538,(1-BC$5)*USE!BD363)</f>
        <v>0</v>
      </c>
      <c r="BD62" s="5">
        <f>IF(USE!BE$538&lt;&gt;0,(1-BD$5)*USE!BE587/USE!BE$538,(1-BD$5)*USE!BE363)</f>
        <v>0</v>
      </c>
      <c r="BE62" s="5">
        <f>IF(USE!BF$538&lt;&gt;0,(1-BE$5)*USE!BF587/USE!BF$538,(1-BE$5)*USE!BF363)</f>
        <v>0</v>
      </c>
      <c r="BF62" s="5">
        <f>IF(USE!BG$538&lt;&gt;0,(1-BF$5)*USE!BG587/USE!BG$538,(1-BF$5)*USE!BG363)</f>
        <v>0</v>
      </c>
      <c r="BG62" s="5">
        <f>IF(USE!BH$538&lt;&gt;0,(1-BG$5)*USE!BH587/USE!BH$538,(1-BG$5)*USE!BH363)</f>
        <v>0</v>
      </c>
      <c r="BH62" s="5">
        <f>IF(USE!BI$538&lt;&gt;0,(1-BH$5)*USE!BI587/USE!BI$538,(1-BH$5)*USE!BI363)</f>
        <v>0</v>
      </c>
      <c r="BI62" s="5">
        <f>IF(USE!BJ$538&lt;&gt;0,(1-BI$5)*USE!BJ587/USE!BJ$538,(1-BI$5)*USE!BJ363)</f>
        <v>0</v>
      </c>
      <c r="BJ62" s="5">
        <f>IF(USE!BK$538&lt;&gt;0,(1-BJ$5)*USE!BK587/USE!BK$538,(1-BJ$5)*USE!BK363)</f>
        <v>0</v>
      </c>
      <c r="BK62" s="5">
        <f>IF(USE!BL$538&lt;&gt;0,(1-BK$5)*USE!BL587/USE!BL$538,(1-BK$5)*USE!BL363)</f>
        <v>0</v>
      </c>
      <c r="BL62" s="5">
        <f>IF(USE!BM$538&lt;&gt;0,(1-BL$5)*USE!BM587/USE!BM$538,(1-BL$5)*USE!BM363)</f>
        <v>0</v>
      </c>
      <c r="BM62" s="5">
        <f>IF(USE!BN$538&lt;&gt;0,(1-BM$5)*USE!BN587/USE!BN$538,(1-BM$5)*USE!BN363)</f>
        <v>0</v>
      </c>
      <c r="BN62" s="5">
        <f>IF(USE!BO$538&lt;&gt;0,(1-BN$5)*USE!BO587/USE!BO$538,(1-BN$5)*USE!BO363)</f>
        <v>0</v>
      </c>
      <c r="BO62" s="5">
        <f>IF(USE!BP$538&lt;&gt;0,(1-BO$5)*USE!BP587/USE!BP$538,(1-BO$5)*USE!BP363)</f>
        <v>0</v>
      </c>
      <c r="BP62" s="5">
        <f>IF(USE!BQ$538&lt;&gt;0,(1-BP$5)*USE!BQ587/USE!BQ$538,(1-BP$5)*USE!BQ363)</f>
        <v>0</v>
      </c>
      <c r="BQ62" s="5">
        <f>IF(USE!BR$538&lt;&gt;0,(1-BQ$5)*USE!BR587/USE!BR$538,(1-BQ$5)*USE!BR363)</f>
        <v>0</v>
      </c>
      <c r="BR62" s="5">
        <f>IF(USE!BS$538&lt;&gt;0,(1-BR$5)*USE!BS587/USE!BS$538,(1-BR$5)*USE!BS363)</f>
        <v>0</v>
      </c>
      <c r="BS62" s="5">
        <f>IF(USE!BT$538&lt;&gt;0,(1-BS$5)*USE!BT587/USE!BT$538,(1-BS$5)*USE!BT363)</f>
        <v>0</v>
      </c>
      <c r="BT62" s="5">
        <f>IF(USE!BU$538&lt;&gt;0,(1-BT$5)*USE!BU587/USE!BU$538,(1-BT$5)*USE!BU363)</f>
        <v>0</v>
      </c>
      <c r="BU62" s="5">
        <f>IF(USE!BV$538&lt;&gt;0,(1-BU$5)*USE!BV587/USE!BV$538,(1-BU$5)*USE!BV363)</f>
        <v>0</v>
      </c>
      <c r="BV62" s="5">
        <f>IF(USE!BW$538&lt;&gt;0,(1-BV$5)*USE!BW587/USE!BW$538,(1-BV$5)*USE!BW363)</f>
        <v>0</v>
      </c>
      <c r="BW62" s="5">
        <f>IF(USE!BX$538&lt;&gt;0,(1-BW$5)*USE!BX587/USE!BX$538,(1-BW$5)*USE!BX363)</f>
        <v>0</v>
      </c>
      <c r="BX62" s="5">
        <f>IF(USE!BY$538&lt;&gt;0,(1-BX$5)*USE!BY587/USE!BY$538,(1-BX$5)*USE!BY363)</f>
        <v>0</v>
      </c>
      <c r="BY62" s="5">
        <f>IF(USE!BZ$538&lt;&gt;0,(1-BY$5)*USE!BZ587/USE!BZ$538,(1-BY$5)*USE!BZ363)</f>
        <v>0</v>
      </c>
      <c r="BZ62" s="5">
        <f>IF(USE!CA$538&lt;&gt;0,(1-BZ$5)*USE!CA587/USE!CA$538,(1-BZ$5)*USE!CA363)</f>
        <v>0</v>
      </c>
      <c r="CA62" s="5">
        <f>IF(USE!CB$538&lt;&gt;0,(1-CA$5)*USE!CB587/USE!CB$538,(1-CA$5)*USE!CB363)</f>
        <v>1.2548599215439346E-3</v>
      </c>
      <c r="CB62" s="5">
        <f>IF(USE!CC$538&lt;&gt;0,(1-CB$5)*USE!CC587/USE!CC$538,(1-CB$5)*USE!CC363)</f>
        <v>0</v>
      </c>
      <c r="CC62" s="5">
        <f>IF(USE!CD$538&lt;&gt;0,(1-CC$5)*USE!CD587/USE!CD$538,(1-CC$5)*USE!CD363)</f>
        <v>0</v>
      </c>
      <c r="CD62" s="5">
        <f>IF(USE!CE$538&lt;&gt;0,(1-CD$5)*USE!CE587/USE!CE$538,(1-CD$5)*USE!CE363)</f>
        <v>0</v>
      </c>
      <c r="CE62" s="5">
        <f>IF(USE!CF$538&lt;&gt;0,(1-CE$5)*USE!CF587/USE!CF$538,(1-CE$5)*USE!CF363)</f>
        <v>0</v>
      </c>
      <c r="CF62" s="5">
        <f>IF(USE!CG$538&lt;&gt;0,(1-CF$5)*USE!CG587/USE!CG$538,(1-CF$5)*USE!CG363)</f>
        <v>0</v>
      </c>
      <c r="CG62" s="5">
        <f>IF(USE!CH$538&lt;&gt;0,(1-CG$5)*USE!CH587/USE!CH$538,(1-CG$5)*USE!CH363)</f>
        <v>1.4346063490382005E-2</v>
      </c>
      <c r="CH62" s="5">
        <f>IF(USE!CI$538&lt;&gt;0,(1-CH$5)*USE!CI587/USE!CI$538,(1-CH$5)*USE!CI363)</f>
        <v>0</v>
      </c>
      <c r="CI62" s="5">
        <f>IF(USE!CJ$538&lt;&gt;0,(1-CI$5)*USE!CJ587/USE!CJ$538,(1-CI$5)*USE!CJ363)</f>
        <v>0</v>
      </c>
      <c r="CJ62" s="5">
        <f>IF(USE!CK$538&lt;&gt;0,(1-CJ$5)*USE!CK587/USE!CK$538,(1-CJ$5)*USE!CK363)</f>
        <v>0</v>
      </c>
      <c r="CK62" s="5">
        <f>IF(USE!CL$538&lt;&gt;0,(1-CK$5)*USE!CL587/USE!CL$538,(1-CK$5)*USE!CL363)</f>
        <v>0</v>
      </c>
      <c r="CL62" s="5">
        <f>IF(USE!CM$538&lt;&gt;0,(1-CL$5)*USE!CM587/USE!CM$538,(1-CL$5)*USE!CM363)</f>
        <v>0</v>
      </c>
      <c r="CM62" s="5">
        <f>IF(USE!CN$538&lt;&gt;0,(1-CM$5)*USE!CN587/USE!CN$538,(1-CM$5)*USE!CN363)</f>
        <v>0</v>
      </c>
      <c r="CN62" s="5">
        <f>IF(USE!CO$538&lt;&gt;0,(1-CN$5)*USE!CO587/USE!CO$538,(1-CN$5)*USE!CO363)</f>
        <v>0</v>
      </c>
      <c r="CO62" s="5">
        <f>IF(USE!CP$538&lt;&gt;0,(1-CO$5)*USE!CP587/USE!CP$538,(1-CO$5)*USE!CP363)</f>
        <v>0</v>
      </c>
      <c r="CP62" s="5">
        <f>IF(USE!CQ$538&lt;&gt;0,(1-CP$5)*USE!CQ587/USE!CQ$538,(1-CP$5)*USE!CQ363)</f>
        <v>0</v>
      </c>
      <c r="CQ62" s="5">
        <f>IF(USE!CR$538&lt;&gt;0,(1-CQ$5)*USE!CR587/USE!CR$538,(1-CQ$5)*USE!CR363)</f>
        <v>0</v>
      </c>
      <c r="CR62" s="5">
        <f>IF(USE!CS$538&lt;&gt;0,(1-CR$5)*USE!CS587/USE!CS$538,(1-CR$5)*USE!CS363)</f>
        <v>0</v>
      </c>
      <c r="CS62" s="5">
        <f>IF(USE!CT$538&lt;&gt;0,(1-CS$5)*USE!CT587/USE!CT$538,(1-CS$5)*USE!CT363)</f>
        <v>0</v>
      </c>
      <c r="CT62" s="5">
        <f>IF(USE!CU$538&lt;&gt;0,(1-CT$5)*USE!CU587/USE!CU$538,(1-CT$5)*USE!CU363)</f>
        <v>0</v>
      </c>
      <c r="CU62" s="5">
        <f>IF(USE!CV$538&lt;&gt;0,(1-CU$5)*USE!CV587/USE!CV$538,(1-CU$5)*USE!CV363)</f>
        <v>0</v>
      </c>
      <c r="CV62" s="5">
        <f>IF(USE!CW$538&lt;&gt;0,(1-CV$5)*USE!CW587/USE!CW$538,(1-CV$5)*USE!CW363)</f>
        <v>0</v>
      </c>
      <c r="CW62" s="5">
        <f>IF(USE!CX$538&lt;&gt;0,(1-CW$5)*USE!CX587/USE!CX$538,(1-CW$5)*USE!CX363)</f>
        <v>0</v>
      </c>
      <c r="CX62" s="5">
        <f>IF(USE!CY$538&lt;&gt;0,(1-CX$5)*USE!CY587/USE!CY$538,(1-CX$5)*USE!CY363)</f>
        <v>0</v>
      </c>
      <c r="CY62" s="5">
        <f>IF(USE!CZ$538&lt;&gt;0,(1-CY$5)*USE!CZ587/USE!CZ$538,(1-CY$5)*USE!CZ363)</f>
        <v>0</v>
      </c>
      <c r="CZ62" s="5">
        <f>IF(USE!DA$538&lt;&gt;0,(1-CZ$5)*USE!DA587/USE!DA$538,(1-CZ$5)*USE!DA363)</f>
        <v>0</v>
      </c>
      <c r="DA62" s="5">
        <f>IF(USE!DB$538&lt;&gt;0,(1-DA$5)*USE!DB587/USE!DB$538,(1-DA$5)*USE!DB363)</f>
        <v>0</v>
      </c>
      <c r="DB62" s="5">
        <f>IF(USE!DC$538&lt;&gt;0,(1-DB$5)*USE!DC587/USE!DC$538,(1-DB$5)*USE!DC363)</f>
        <v>0</v>
      </c>
      <c r="DC62" s="5">
        <f>IF(USE!DD$538&lt;&gt;0,(1-DC$5)*USE!DD587/USE!DD$538,(1-DC$5)*USE!DD363)</f>
        <v>0</v>
      </c>
      <c r="DD62" s="3"/>
    </row>
    <row r="63" spans="1:108" x14ac:dyDescent="0.35">
      <c r="A63" s="3"/>
      <c r="B63" s="99" t="s">
        <v>3885</v>
      </c>
      <c r="C63" s="5" t="s">
        <v>240</v>
      </c>
      <c r="D63" s="5">
        <f>IF(USE!E$538&lt;&gt;0,(1-D$5)*USE!E588/USE!E$538,(1-D$5)*USE!E364)</f>
        <v>0</v>
      </c>
      <c r="E63" s="5">
        <f>IF(USE!F$538&lt;&gt;0,(1-E$5)*USE!F588/USE!F$538,(1-E$5)*USE!F364)</f>
        <v>0</v>
      </c>
      <c r="F63" s="5">
        <f>IF(USE!G$538&lt;&gt;0,(1-F$5)*USE!G588/USE!G$538,(1-F$5)*USE!G364)</f>
        <v>0</v>
      </c>
      <c r="G63" s="5">
        <f>IF(USE!H$538&lt;&gt;0,(1-G$5)*USE!H588/USE!H$538,(1-G$5)*USE!H364)</f>
        <v>0</v>
      </c>
      <c r="H63" s="5">
        <f>IF(USE!I$538&lt;&gt;0,(1-H$5)*USE!I588/USE!I$538,(1-H$5)*USE!I364)</f>
        <v>0</v>
      </c>
      <c r="I63" s="5">
        <f>IF(USE!J$538&lt;&gt;0,(1-I$5)*USE!J588/USE!J$538,(1-I$5)*USE!J364)</f>
        <v>0</v>
      </c>
      <c r="J63" s="5">
        <f>IF(USE!K$538&lt;&gt;0,(1-J$5)*USE!K588/USE!K$538,(1-J$5)*USE!K364)</f>
        <v>0</v>
      </c>
      <c r="K63" s="5">
        <f>IF(USE!L$538&lt;&gt;0,(1-K$5)*USE!L588/USE!L$538,(1-K$5)*USE!L364)</f>
        <v>0</v>
      </c>
      <c r="L63" s="5">
        <f>IF(USE!M$538&lt;&gt;0,(1-L$5)*USE!M588/USE!M$538,(1-L$5)*USE!M364)</f>
        <v>0</v>
      </c>
      <c r="M63" s="5">
        <f>IF(USE!N$538&lt;&gt;0,(1-M$5)*USE!N588/USE!N$538,(1-M$5)*USE!N364)</f>
        <v>0</v>
      </c>
      <c r="N63" s="5">
        <f>IF(USE!O$538&lt;&gt;0,(1-N$5)*USE!O588/USE!O$538,(1-N$5)*USE!O364)</f>
        <v>0</v>
      </c>
      <c r="O63" s="5">
        <f>IF(USE!P$538&lt;&gt;0,(1-O$5)*USE!P588/USE!P$538,(1-O$5)*USE!P364)</f>
        <v>0</v>
      </c>
      <c r="P63" s="5">
        <f>IF(USE!Q$538&lt;&gt;0,(1-P$5)*USE!Q588/USE!Q$538,(1-P$5)*USE!Q364)</f>
        <v>0</v>
      </c>
      <c r="Q63" s="5">
        <f>IF(USE!R$538&lt;&gt;0,(1-Q$5)*USE!R588/USE!R$538,(1-Q$5)*USE!R364)</f>
        <v>0</v>
      </c>
      <c r="R63" s="5">
        <f>IF(USE!S$538&lt;&gt;0,(1-R$5)*USE!S588/USE!S$538,(1-R$5)*USE!S364)</f>
        <v>0</v>
      </c>
      <c r="S63" s="5">
        <f>IF(USE!T$538&lt;&gt;0,(1-S$5)*USE!T588/USE!T$538,(1-S$5)*USE!T364)</f>
        <v>0</v>
      </c>
      <c r="T63" s="5">
        <f>IF(USE!U$538&lt;&gt;0,(1-T$5)*USE!U588/USE!U$538,(1-T$5)*USE!U364)</f>
        <v>0</v>
      </c>
      <c r="U63" s="5">
        <f>IF(USE!V$538&lt;&gt;0,(1-U$5)*USE!V588/USE!V$538,(1-U$5)*USE!V364)</f>
        <v>0</v>
      </c>
      <c r="V63" s="5">
        <f>IF(USE!W$538&lt;&gt;0,(1-V$5)*USE!W588/USE!W$538,(1-V$5)*USE!W364)</f>
        <v>0</v>
      </c>
      <c r="W63" s="5">
        <f>IF(USE!X$538&lt;&gt;0,(1-W$5)*USE!X588/USE!X$538,(1-W$5)*USE!X364)</f>
        <v>0</v>
      </c>
      <c r="X63" s="5">
        <f>IF(USE!Y$538&lt;&gt;0,(1-X$5)*USE!Y588/USE!Y$538,(1-X$5)*USE!Y364)</f>
        <v>0</v>
      </c>
      <c r="Y63" s="5">
        <f>IF(USE!Z$538&lt;&gt;0,(1-Y$5)*USE!Z588/USE!Z$538,(1-Y$5)*USE!Z364)</f>
        <v>0</v>
      </c>
      <c r="Z63" s="5">
        <f>IF(USE!AA$538&lt;&gt;0,(1-Z$5)*USE!AA588/USE!AA$538,(1-Z$5)*USE!AA364)</f>
        <v>0</v>
      </c>
      <c r="AA63" s="5">
        <f>IF(USE!AB$538&lt;&gt;0,(1-AA$5)*USE!AB588/USE!AB$538,(1-AA$5)*USE!AB364)</f>
        <v>0</v>
      </c>
      <c r="AB63" s="5">
        <f>IF(USE!AC$538&lt;&gt;0,(1-AB$5)*USE!AC588/USE!AC$538,(1-AB$5)*USE!AC364)</f>
        <v>0</v>
      </c>
      <c r="AC63" s="5">
        <f>IF(USE!AD$538&lt;&gt;0,(1-AC$5)*USE!AD588/USE!AD$538,(1-AC$5)*USE!AD364)</f>
        <v>0</v>
      </c>
      <c r="AD63" s="5">
        <f>IF(USE!AE$538&lt;&gt;0,(1-AD$5)*USE!AE588/USE!AE$538,(1-AD$5)*USE!AE364)</f>
        <v>0</v>
      </c>
      <c r="AE63" s="5">
        <f>IF(USE!AF$538&lt;&gt;0,(1-AE$5)*USE!AF588/USE!AF$538,(1-AE$5)*USE!AF364)</f>
        <v>0</v>
      </c>
      <c r="AF63" s="5">
        <f>IF(USE!AG$538&lt;&gt;0,(1-AF$5)*USE!AG588/USE!AG$538,(1-AF$5)*USE!AG364)</f>
        <v>0</v>
      </c>
      <c r="AG63" s="5">
        <f>IF(USE!AH$538&lt;&gt;0,(1-AG$5)*USE!AH588/USE!AH$538,(1-AG$5)*USE!AH364)</f>
        <v>0</v>
      </c>
      <c r="AH63" s="5">
        <f>IF(USE!AI$538&lt;&gt;0,(1-AH$5)*USE!AI588/USE!AI$538,(1-AH$5)*USE!AI364)</f>
        <v>0</v>
      </c>
      <c r="AI63" s="5">
        <f>IF(USE!AJ$538&lt;&gt;0,(1-AI$5)*USE!AJ588/USE!AJ$538,(1-AI$5)*USE!AJ364)</f>
        <v>0</v>
      </c>
      <c r="AJ63" s="5">
        <f>IF(USE!AK$538&lt;&gt;0,(1-AJ$5)*USE!AK588/USE!AK$538,(1-AJ$5)*USE!AK364)</f>
        <v>0</v>
      </c>
      <c r="AK63" s="5">
        <f>IF(USE!AL$538&lt;&gt;0,(1-AK$5)*USE!AL588/USE!AL$538,(1-AK$5)*USE!AL364)</f>
        <v>0</v>
      </c>
      <c r="AL63" s="5">
        <f>IF(USE!AM$538&lt;&gt;0,(1-AL$5)*USE!AM588/USE!AM$538,(1-AL$5)*USE!AM364)</f>
        <v>0</v>
      </c>
      <c r="AM63" s="5">
        <f>IF(USE!AN$538&lt;&gt;0,(1-AM$5)*USE!AN588/USE!AN$538,(1-AM$5)*USE!AN364)</f>
        <v>0</v>
      </c>
      <c r="AN63" s="5">
        <f>IF(USE!AO$538&lt;&gt;0,(1-AN$5)*USE!AO588/USE!AO$538,(1-AN$5)*USE!AO364)</f>
        <v>0</v>
      </c>
      <c r="AO63" s="5">
        <f>IF(USE!AP$538&lt;&gt;0,(1-AO$5)*USE!AP588/USE!AP$538,(1-AO$5)*USE!AP364)</f>
        <v>0</v>
      </c>
      <c r="AP63" s="5">
        <f>IF(USE!AQ$538&lt;&gt;0,(1-AP$5)*USE!AQ588/USE!AQ$538,(1-AP$5)*USE!AQ364)</f>
        <v>0</v>
      </c>
      <c r="AQ63" s="5">
        <f>IF(USE!AR$538&lt;&gt;0,(1-AQ$5)*USE!AR588/USE!AR$538,(1-AQ$5)*USE!AR364)</f>
        <v>0</v>
      </c>
      <c r="AR63" s="5">
        <f>IF(USE!AS$538&lt;&gt;0,(1-AR$5)*USE!AS588/USE!AS$538,(1-AR$5)*USE!AS364)</f>
        <v>0</v>
      </c>
      <c r="AS63" s="5">
        <f>IF(USE!AT$538&lt;&gt;0,(1-AS$5)*USE!AT588/USE!AT$538,(1-AS$5)*USE!AT364)</f>
        <v>0</v>
      </c>
      <c r="AT63" s="5">
        <f>IF(USE!AU$538&lt;&gt;0,(1-AT$5)*USE!AU588/USE!AU$538,(1-AT$5)*USE!AU364)</f>
        <v>0</v>
      </c>
      <c r="AU63" s="5">
        <f>IF(USE!AV$538&lt;&gt;0,(1-AU$5)*USE!AV588/USE!AV$538,(1-AU$5)*USE!AV364)</f>
        <v>0</v>
      </c>
      <c r="AV63" s="5">
        <f>IF(USE!AW$538&lt;&gt;0,(1-AV$5)*USE!AW588/USE!AW$538,(1-AV$5)*USE!AW364)</f>
        <v>0</v>
      </c>
      <c r="AW63" s="5">
        <f>IF(USE!AX$538&lt;&gt;0,(1-AW$5)*USE!AX588/USE!AX$538,(1-AW$5)*USE!AX364)</f>
        <v>0</v>
      </c>
      <c r="AX63" s="5">
        <f>IF(USE!AY$538&lt;&gt;0,(1-AX$5)*USE!AY588/USE!AY$538,(1-AX$5)*USE!AY364)</f>
        <v>0</v>
      </c>
      <c r="AY63" s="5">
        <f>IF(USE!AZ$538&lt;&gt;0,(1-AY$5)*USE!AZ588/USE!AZ$538,(1-AY$5)*USE!AZ364)</f>
        <v>0</v>
      </c>
      <c r="AZ63" s="5">
        <f>IF(USE!BA$538&lt;&gt;0,(1-AZ$5)*USE!BA588/USE!BA$538,(1-AZ$5)*USE!BA364)</f>
        <v>0</v>
      </c>
      <c r="BA63" s="5">
        <f>IF(USE!BB$538&lt;&gt;0,(1-BA$5)*USE!BB588/USE!BB$538,(1-BA$5)*USE!BB364)</f>
        <v>0</v>
      </c>
      <c r="BB63" s="5">
        <f>IF(USE!BC$538&lt;&gt;0,(1-BB$5)*USE!BC588/USE!BC$538,(1-BB$5)*USE!BC364)</f>
        <v>0</v>
      </c>
      <c r="BC63" s="5">
        <f>IF(USE!BD$538&lt;&gt;0,(1-BC$5)*USE!BD588/USE!BD$538,(1-BC$5)*USE!BD364)</f>
        <v>0</v>
      </c>
      <c r="BD63" s="5">
        <f>IF(USE!BE$538&lt;&gt;0,(1-BD$5)*USE!BE588/USE!BE$538,(1-BD$5)*USE!BE364)</f>
        <v>0</v>
      </c>
      <c r="BE63" s="5">
        <f>IF(USE!BF$538&lt;&gt;0,(1-BE$5)*USE!BF588/USE!BF$538,(1-BE$5)*USE!BF364)</f>
        <v>0</v>
      </c>
      <c r="BF63" s="5">
        <f>IF(USE!BG$538&lt;&gt;0,(1-BF$5)*USE!BG588/USE!BG$538,(1-BF$5)*USE!BG364)</f>
        <v>0</v>
      </c>
      <c r="BG63" s="5">
        <f>IF(USE!BH$538&lt;&gt;0,(1-BG$5)*USE!BH588/USE!BH$538,(1-BG$5)*USE!BH364)</f>
        <v>0</v>
      </c>
      <c r="BH63" s="5">
        <f>IF(USE!BI$538&lt;&gt;0,(1-BH$5)*USE!BI588/USE!BI$538,(1-BH$5)*USE!BI364)</f>
        <v>0</v>
      </c>
      <c r="BI63" s="5">
        <f>IF(USE!BJ$538&lt;&gt;0,(1-BI$5)*USE!BJ588/USE!BJ$538,(1-BI$5)*USE!BJ364)</f>
        <v>0</v>
      </c>
      <c r="BJ63" s="5">
        <f>IF(USE!BK$538&lt;&gt;0,(1-BJ$5)*USE!BK588/USE!BK$538,(1-BJ$5)*USE!BK364)</f>
        <v>0</v>
      </c>
      <c r="BK63" s="5">
        <f>IF(USE!BL$538&lt;&gt;0,(1-BK$5)*USE!BL588/USE!BL$538,(1-BK$5)*USE!BL364)</f>
        <v>0</v>
      </c>
      <c r="BL63" s="5">
        <f>IF(USE!BM$538&lt;&gt;0,(1-BL$5)*USE!BM588/USE!BM$538,(1-BL$5)*USE!BM364)</f>
        <v>0</v>
      </c>
      <c r="BM63" s="5">
        <f>IF(USE!BN$538&lt;&gt;0,(1-BM$5)*USE!BN588/USE!BN$538,(1-BM$5)*USE!BN364)</f>
        <v>0</v>
      </c>
      <c r="BN63" s="5">
        <f>IF(USE!BO$538&lt;&gt;0,(1-BN$5)*USE!BO588/USE!BO$538,(1-BN$5)*USE!BO364)</f>
        <v>0</v>
      </c>
      <c r="BO63" s="5">
        <f>IF(USE!BP$538&lt;&gt;0,(1-BO$5)*USE!BP588/USE!BP$538,(1-BO$5)*USE!BP364)</f>
        <v>0</v>
      </c>
      <c r="BP63" s="5">
        <f>IF(USE!BQ$538&lt;&gt;0,(1-BP$5)*USE!BQ588/USE!BQ$538,(1-BP$5)*USE!BQ364)</f>
        <v>0</v>
      </c>
      <c r="BQ63" s="5">
        <f>IF(USE!BR$538&lt;&gt;0,(1-BQ$5)*USE!BR588/USE!BR$538,(1-BQ$5)*USE!BR364)</f>
        <v>0</v>
      </c>
      <c r="BR63" s="5">
        <f>IF(USE!BS$538&lt;&gt;0,(1-BR$5)*USE!BS588/USE!BS$538,(1-BR$5)*USE!BS364)</f>
        <v>0</v>
      </c>
      <c r="BS63" s="5">
        <f>IF(USE!BT$538&lt;&gt;0,(1-BS$5)*USE!BT588/USE!BT$538,(1-BS$5)*USE!BT364)</f>
        <v>0</v>
      </c>
      <c r="BT63" s="5">
        <f>IF(USE!BU$538&lt;&gt;0,(1-BT$5)*USE!BU588/USE!BU$538,(1-BT$5)*USE!BU364)</f>
        <v>0</v>
      </c>
      <c r="BU63" s="5">
        <f>IF(USE!BV$538&lt;&gt;0,(1-BU$5)*USE!BV588/USE!BV$538,(1-BU$5)*USE!BV364)</f>
        <v>0</v>
      </c>
      <c r="BV63" s="5">
        <f>IF(USE!BW$538&lt;&gt;0,(1-BV$5)*USE!BW588/USE!BW$538,(1-BV$5)*USE!BW364)</f>
        <v>0</v>
      </c>
      <c r="BW63" s="5">
        <f>IF(USE!BX$538&lt;&gt;0,(1-BW$5)*USE!BX588/USE!BX$538,(1-BW$5)*USE!BX364)</f>
        <v>0</v>
      </c>
      <c r="BX63" s="5">
        <f>IF(USE!BY$538&lt;&gt;0,(1-BX$5)*USE!BY588/USE!BY$538,(1-BX$5)*USE!BY364)</f>
        <v>0</v>
      </c>
      <c r="BY63" s="5">
        <f>IF(USE!BZ$538&lt;&gt;0,(1-BY$5)*USE!BZ588/USE!BZ$538,(1-BY$5)*USE!BZ364)</f>
        <v>0</v>
      </c>
      <c r="BZ63" s="5">
        <f>IF(USE!CA$538&lt;&gt;0,(1-BZ$5)*USE!CA588/USE!CA$538,(1-BZ$5)*USE!CA364)</f>
        <v>0</v>
      </c>
      <c r="CA63" s="5">
        <f>IF(USE!CB$538&lt;&gt;0,(1-CA$5)*USE!CB588/USE!CB$538,(1-CA$5)*USE!CB364)</f>
        <v>0</v>
      </c>
      <c r="CB63" s="5">
        <f>IF(USE!CC$538&lt;&gt;0,(1-CB$5)*USE!CC588/USE!CC$538,(1-CB$5)*USE!CC364)</f>
        <v>0</v>
      </c>
      <c r="CC63" s="5">
        <f>IF(USE!CD$538&lt;&gt;0,(1-CC$5)*USE!CD588/USE!CD$538,(1-CC$5)*USE!CD364)</f>
        <v>0</v>
      </c>
      <c r="CD63" s="5">
        <f>IF(USE!CE$538&lt;&gt;0,(1-CD$5)*USE!CE588/USE!CE$538,(1-CD$5)*USE!CE364)</f>
        <v>0</v>
      </c>
      <c r="CE63" s="5">
        <f>IF(USE!CF$538&lt;&gt;0,(1-CE$5)*USE!CF588/USE!CF$538,(1-CE$5)*USE!CF364)</f>
        <v>0</v>
      </c>
      <c r="CF63" s="5">
        <f>IF(USE!CG$538&lt;&gt;0,(1-CF$5)*USE!CG588/USE!CG$538,(1-CF$5)*USE!CG364)</f>
        <v>0</v>
      </c>
      <c r="CG63" s="5">
        <f>IF(USE!CH$538&lt;&gt;0,(1-CG$5)*USE!CH588/USE!CH$538,(1-CG$5)*USE!CH364)</f>
        <v>1.3602056808967828E-2</v>
      </c>
      <c r="CH63" s="5">
        <f>IF(USE!CI$538&lt;&gt;0,(1-CH$5)*USE!CI588/USE!CI$538,(1-CH$5)*USE!CI364)</f>
        <v>0</v>
      </c>
      <c r="CI63" s="5">
        <f>IF(USE!CJ$538&lt;&gt;0,(1-CI$5)*USE!CJ588/USE!CJ$538,(1-CI$5)*USE!CJ364)</f>
        <v>0</v>
      </c>
      <c r="CJ63" s="5">
        <f>IF(USE!CK$538&lt;&gt;0,(1-CJ$5)*USE!CK588/USE!CK$538,(1-CJ$5)*USE!CK364)</f>
        <v>0</v>
      </c>
      <c r="CK63" s="5">
        <f>IF(USE!CL$538&lt;&gt;0,(1-CK$5)*USE!CL588/USE!CL$538,(1-CK$5)*USE!CL364)</f>
        <v>0</v>
      </c>
      <c r="CL63" s="5">
        <f>IF(USE!CM$538&lt;&gt;0,(1-CL$5)*USE!CM588/USE!CM$538,(1-CL$5)*USE!CM364)</f>
        <v>0</v>
      </c>
      <c r="CM63" s="5">
        <f>IF(USE!CN$538&lt;&gt;0,(1-CM$5)*USE!CN588/USE!CN$538,(1-CM$5)*USE!CN364)</f>
        <v>0</v>
      </c>
      <c r="CN63" s="5">
        <f>IF(USE!CO$538&lt;&gt;0,(1-CN$5)*USE!CO588/USE!CO$538,(1-CN$5)*USE!CO364)</f>
        <v>0</v>
      </c>
      <c r="CO63" s="5">
        <f>IF(USE!CP$538&lt;&gt;0,(1-CO$5)*USE!CP588/USE!CP$538,(1-CO$5)*USE!CP364)</f>
        <v>0</v>
      </c>
      <c r="CP63" s="5">
        <f>IF(USE!CQ$538&lt;&gt;0,(1-CP$5)*USE!CQ588/USE!CQ$538,(1-CP$5)*USE!CQ364)</f>
        <v>0</v>
      </c>
      <c r="CQ63" s="5">
        <f>IF(USE!CR$538&lt;&gt;0,(1-CQ$5)*USE!CR588/USE!CR$538,(1-CQ$5)*USE!CR364)</f>
        <v>0</v>
      </c>
      <c r="CR63" s="5">
        <f>IF(USE!CS$538&lt;&gt;0,(1-CR$5)*USE!CS588/USE!CS$538,(1-CR$5)*USE!CS364)</f>
        <v>0</v>
      </c>
      <c r="CS63" s="5">
        <f>IF(USE!CT$538&lt;&gt;0,(1-CS$5)*USE!CT588/USE!CT$538,(1-CS$5)*USE!CT364)</f>
        <v>0</v>
      </c>
      <c r="CT63" s="5">
        <f>IF(USE!CU$538&lt;&gt;0,(1-CT$5)*USE!CU588/USE!CU$538,(1-CT$5)*USE!CU364)</f>
        <v>0</v>
      </c>
      <c r="CU63" s="5">
        <f>IF(USE!CV$538&lt;&gt;0,(1-CU$5)*USE!CV588/USE!CV$538,(1-CU$5)*USE!CV364)</f>
        <v>0</v>
      </c>
      <c r="CV63" s="5">
        <f>IF(USE!CW$538&lt;&gt;0,(1-CV$5)*USE!CW588/USE!CW$538,(1-CV$5)*USE!CW364)</f>
        <v>0</v>
      </c>
      <c r="CW63" s="5">
        <f>IF(USE!CX$538&lt;&gt;0,(1-CW$5)*USE!CX588/USE!CX$538,(1-CW$5)*USE!CX364)</f>
        <v>0</v>
      </c>
      <c r="CX63" s="5">
        <f>IF(USE!CY$538&lt;&gt;0,(1-CX$5)*USE!CY588/USE!CY$538,(1-CX$5)*USE!CY364)</f>
        <v>0</v>
      </c>
      <c r="CY63" s="5">
        <f>IF(USE!CZ$538&lt;&gt;0,(1-CY$5)*USE!CZ588/USE!CZ$538,(1-CY$5)*USE!CZ364)</f>
        <v>0</v>
      </c>
      <c r="CZ63" s="5">
        <f>IF(USE!DA$538&lt;&gt;0,(1-CZ$5)*USE!DA588/USE!DA$538,(1-CZ$5)*USE!DA364)</f>
        <v>0</v>
      </c>
      <c r="DA63" s="5">
        <f>IF(USE!DB$538&lt;&gt;0,(1-DA$5)*USE!DB588/USE!DB$538,(1-DA$5)*USE!DB364)</f>
        <v>0</v>
      </c>
      <c r="DB63" s="5">
        <f>IF(USE!DC$538&lt;&gt;0,(1-DB$5)*USE!DC588/USE!DC$538,(1-DB$5)*USE!DC364)</f>
        <v>0</v>
      </c>
      <c r="DC63" s="5">
        <f>IF(USE!DD$538&lt;&gt;0,(1-DC$5)*USE!DD588/USE!DD$538,(1-DC$5)*USE!DD364)</f>
        <v>0</v>
      </c>
      <c r="DD63" s="3"/>
    </row>
    <row r="64" spans="1:108" x14ac:dyDescent="0.35">
      <c r="A64" s="3"/>
      <c r="B64" s="99" t="s">
        <v>3886</v>
      </c>
      <c r="C64" s="5" t="s">
        <v>143</v>
      </c>
      <c r="D64" s="5">
        <f>IF(USE!E$538&lt;&gt;0,(1-D$5)*USE!E589/USE!E$538,(1-D$5)*USE!E365)</f>
        <v>0</v>
      </c>
      <c r="E64" s="5">
        <f>IF(USE!F$538&lt;&gt;0,(1-E$5)*USE!F589/USE!F$538,(1-E$5)*USE!F365)</f>
        <v>0</v>
      </c>
      <c r="F64" s="5">
        <f>IF(USE!G$538&lt;&gt;0,(1-F$5)*USE!G589/USE!G$538,(1-F$5)*USE!G365)</f>
        <v>0</v>
      </c>
      <c r="G64" s="5">
        <f>IF(USE!H$538&lt;&gt;0,(1-G$5)*USE!H589/USE!H$538,(1-G$5)*USE!H365)</f>
        <v>0</v>
      </c>
      <c r="H64" s="5">
        <f>IF(USE!I$538&lt;&gt;0,(1-H$5)*USE!I589/USE!I$538,(1-H$5)*USE!I365)</f>
        <v>0</v>
      </c>
      <c r="I64" s="5">
        <f>IF(USE!J$538&lt;&gt;0,(1-I$5)*USE!J589/USE!J$538,(1-I$5)*USE!J365)</f>
        <v>0</v>
      </c>
      <c r="J64" s="5">
        <f>IF(USE!K$538&lt;&gt;0,(1-J$5)*USE!K589/USE!K$538,(1-J$5)*USE!K365)</f>
        <v>0</v>
      </c>
      <c r="K64" s="5">
        <f>IF(USE!L$538&lt;&gt;0,(1-K$5)*USE!L589/USE!L$538,(1-K$5)*USE!L365)</f>
        <v>0</v>
      </c>
      <c r="L64" s="5">
        <f>IF(USE!M$538&lt;&gt;0,(1-L$5)*USE!M589/USE!M$538,(1-L$5)*USE!M365)</f>
        <v>0</v>
      </c>
      <c r="M64" s="5">
        <f>IF(USE!N$538&lt;&gt;0,(1-M$5)*USE!N589/USE!N$538,(1-M$5)*USE!N365)</f>
        <v>0</v>
      </c>
      <c r="N64" s="5">
        <f>IF(USE!O$538&lt;&gt;0,(1-N$5)*USE!O589/USE!O$538,(1-N$5)*USE!O365)</f>
        <v>0</v>
      </c>
      <c r="O64" s="5">
        <f>IF(USE!P$538&lt;&gt;0,(1-O$5)*USE!P589/USE!P$538,(1-O$5)*USE!P365)</f>
        <v>0</v>
      </c>
      <c r="P64" s="5">
        <f>IF(USE!Q$538&lt;&gt;0,(1-P$5)*USE!Q589/USE!Q$538,(1-P$5)*USE!Q365)</f>
        <v>0</v>
      </c>
      <c r="Q64" s="5">
        <f>IF(USE!R$538&lt;&gt;0,(1-Q$5)*USE!R589/USE!R$538,(1-Q$5)*USE!R365)</f>
        <v>0</v>
      </c>
      <c r="R64" s="5">
        <f>IF(USE!S$538&lt;&gt;0,(1-R$5)*USE!S589/USE!S$538,(1-R$5)*USE!S365)</f>
        <v>0</v>
      </c>
      <c r="S64" s="5">
        <f>IF(USE!T$538&lt;&gt;0,(1-S$5)*USE!T589/USE!T$538,(1-S$5)*USE!T365)</f>
        <v>0</v>
      </c>
      <c r="T64" s="5">
        <f>IF(USE!U$538&lt;&gt;0,(1-T$5)*USE!U589/USE!U$538,(1-T$5)*USE!U365)</f>
        <v>0</v>
      </c>
      <c r="U64" s="5">
        <f>IF(USE!V$538&lt;&gt;0,(1-U$5)*USE!V589/USE!V$538,(1-U$5)*USE!V365)</f>
        <v>0</v>
      </c>
      <c r="V64" s="5">
        <f>IF(USE!W$538&lt;&gt;0,(1-V$5)*USE!W589/USE!W$538,(1-V$5)*USE!W365)</f>
        <v>0</v>
      </c>
      <c r="W64" s="5">
        <f>IF(USE!X$538&lt;&gt;0,(1-W$5)*USE!X589/USE!X$538,(1-W$5)*USE!X365)</f>
        <v>0</v>
      </c>
      <c r="X64" s="5">
        <f>IF(USE!Y$538&lt;&gt;0,(1-X$5)*USE!Y589/USE!Y$538,(1-X$5)*USE!Y365)</f>
        <v>0</v>
      </c>
      <c r="Y64" s="5">
        <f>IF(USE!Z$538&lt;&gt;0,(1-Y$5)*USE!Z589/USE!Z$538,(1-Y$5)*USE!Z365)</f>
        <v>0</v>
      </c>
      <c r="Z64" s="5">
        <f>IF(USE!AA$538&lt;&gt;0,(1-Z$5)*USE!AA589/USE!AA$538,(1-Z$5)*USE!AA365)</f>
        <v>0</v>
      </c>
      <c r="AA64" s="5">
        <f>IF(USE!AB$538&lt;&gt;0,(1-AA$5)*USE!AB589/USE!AB$538,(1-AA$5)*USE!AB365)</f>
        <v>0</v>
      </c>
      <c r="AB64" s="5">
        <f>IF(USE!AC$538&lt;&gt;0,(1-AB$5)*USE!AC589/USE!AC$538,(1-AB$5)*USE!AC365)</f>
        <v>0</v>
      </c>
      <c r="AC64" s="5">
        <f>IF(USE!AD$538&lt;&gt;0,(1-AC$5)*USE!AD589/USE!AD$538,(1-AC$5)*USE!AD365)</f>
        <v>5.4378346461260677E-2</v>
      </c>
      <c r="AD64" s="5">
        <f>IF(USE!AE$538&lt;&gt;0,(1-AD$5)*USE!AE589/USE!AE$538,(1-AD$5)*USE!AE365)</f>
        <v>5.4378346461260677E-2</v>
      </c>
      <c r="AE64" s="5">
        <f>IF(USE!AF$538&lt;&gt;0,(1-AE$5)*USE!AF589/USE!AF$538,(1-AE$5)*USE!AF365)</f>
        <v>5.437834646126067E-2</v>
      </c>
      <c r="AF64" s="5">
        <f>IF(USE!AG$538&lt;&gt;0,(1-AF$5)*USE!AG589/USE!AG$538,(1-AF$5)*USE!AG365)</f>
        <v>5.4378346461260677E-2</v>
      </c>
      <c r="AG64" s="5">
        <f>IF(USE!AH$538&lt;&gt;0,(1-AG$5)*USE!AH589/USE!AH$538,(1-AG$5)*USE!AH365)</f>
        <v>1.5736636600487068E-2</v>
      </c>
      <c r="AH64" s="5">
        <f>IF(USE!AI$538&lt;&gt;0,(1-AH$5)*USE!AI589/USE!AI$538,(1-AH$5)*USE!AI365)</f>
        <v>1.5736636600487068E-2</v>
      </c>
      <c r="AI64" s="5">
        <f>IF(USE!AJ$538&lt;&gt;0,(1-AI$5)*USE!AJ589/USE!AJ$538,(1-AI$5)*USE!AJ365)</f>
        <v>1.5736636600487068E-2</v>
      </c>
      <c r="AJ64" s="5">
        <f>IF(USE!AK$538&lt;&gt;0,(1-AJ$5)*USE!AK589/USE!AK$538,(1-AJ$5)*USE!AK365)</f>
        <v>1.5736636600487068E-2</v>
      </c>
      <c r="AK64" s="5">
        <f>IF(USE!AL$538&lt;&gt;0,(1-AK$5)*USE!AL589/USE!AL$538,(1-AK$5)*USE!AL365)</f>
        <v>0</v>
      </c>
      <c r="AL64" s="5">
        <f>IF(USE!AM$538&lt;&gt;0,(1-AL$5)*USE!AM589/USE!AM$538,(1-AL$5)*USE!AM365)</f>
        <v>0</v>
      </c>
      <c r="AM64" s="5">
        <f>IF(USE!AN$538&lt;&gt;0,(1-AM$5)*USE!AN589/USE!AN$538,(1-AM$5)*USE!AN365)</f>
        <v>0</v>
      </c>
      <c r="AN64" s="5">
        <f>IF(USE!AO$538&lt;&gt;0,(1-AN$5)*USE!AO589/USE!AO$538,(1-AN$5)*USE!AO365)</f>
        <v>3.2405040725592603E-2</v>
      </c>
      <c r="AO64" s="5">
        <f>IF(USE!AP$538&lt;&gt;0,(1-AO$5)*USE!AP589/USE!AP$538,(1-AO$5)*USE!AP365)</f>
        <v>0</v>
      </c>
      <c r="AP64" s="5">
        <f>IF(USE!AQ$538&lt;&gt;0,(1-AP$5)*USE!AQ589/USE!AQ$538,(1-AP$5)*USE!AQ365)</f>
        <v>0</v>
      </c>
      <c r="AQ64" s="5">
        <f>IF(USE!AR$538&lt;&gt;0,(1-AQ$5)*USE!AR589/USE!AR$538,(1-AQ$5)*USE!AR365)</f>
        <v>0</v>
      </c>
      <c r="AR64" s="5">
        <f>IF(USE!AS$538&lt;&gt;0,(1-AR$5)*USE!AS589/USE!AS$538,(1-AR$5)*USE!AS365)</f>
        <v>0</v>
      </c>
      <c r="AS64" s="5">
        <f>IF(USE!AT$538&lt;&gt;0,(1-AS$5)*USE!AT589/USE!AT$538,(1-AS$5)*USE!AT365)</f>
        <v>0</v>
      </c>
      <c r="AT64" s="5">
        <f>IF(USE!AU$538&lt;&gt;0,(1-AT$5)*USE!AU589/USE!AU$538,(1-AT$5)*USE!AU365)</f>
        <v>0</v>
      </c>
      <c r="AU64" s="5">
        <f>IF(USE!AV$538&lt;&gt;0,(1-AU$5)*USE!AV589/USE!AV$538,(1-AU$5)*USE!AV365)</f>
        <v>0</v>
      </c>
      <c r="AV64" s="5">
        <f>IF(USE!AW$538&lt;&gt;0,(1-AV$5)*USE!AW589/USE!AW$538,(1-AV$5)*USE!AW365)</f>
        <v>0</v>
      </c>
      <c r="AW64" s="5">
        <f>IF(USE!AX$538&lt;&gt;0,(1-AW$5)*USE!AX589/USE!AX$538,(1-AW$5)*USE!AX365)</f>
        <v>0</v>
      </c>
      <c r="AX64" s="5">
        <f>IF(USE!AY$538&lt;&gt;0,(1-AX$5)*USE!AY589/USE!AY$538,(1-AX$5)*USE!AY365)</f>
        <v>0</v>
      </c>
      <c r="AY64" s="5">
        <f>IF(USE!AZ$538&lt;&gt;0,(1-AY$5)*USE!AZ589/USE!AZ$538,(1-AY$5)*USE!AZ365)</f>
        <v>0</v>
      </c>
      <c r="AZ64" s="5">
        <f>IF(USE!BA$538&lt;&gt;0,(1-AZ$5)*USE!BA589/USE!BA$538,(1-AZ$5)*USE!BA365)</f>
        <v>0</v>
      </c>
      <c r="BA64" s="5">
        <f>IF(USE!BB$538&lt;&gt;0,(1-BA$5)*USE!BB589/USE!BB$538,(1-BA$5)*USE!BB365)</f>
        <v>0</v>
      </c>
      <c r="BB64" s="5">
        <f>IF(USE!BC$538&lt;&gt;0,(1-BB$5)*USE!BC589/USE!BC$538,(1-BB$5)*USE!BC365)</f>
        <v>0</v>
      </c>
      <c r="BC64" s="5">
        <f>IF(USE!BD$538&lt;&gt;0,(1-BC$5)*USE!BD589/USE!BD$538,(1-BC$5)*USE!BD365)</f>
        <v>0</v>
      </c>
      <c r="BD64" s="5">
        <f>IF(USE!BE$538&lt;&gt;0,(1-BD$5)*USE!BE589/USE!BE$538,(1-BD$5)*USE!BE365)</f>
        <v>0</v>
      </c>
      <c r="BE64" s="5">
        <f>IF(USE!BF$538&lt;&gt;0,(1-BE$5)*USE!BF589/USE!BF$538,(1-BE$5)*USE!BF365)</f>
        <v>0</v>
      </c>
      <c r="BF64" s="5">
        <f>IF(USE!BG$538&lt;&gt;0,(1-BF$5)*USE!BG589/USE!BG$538,(1-BF$5)*USE!BG365)</f>
        <v>0</v>
      </c>
      <c r="BG64" s="5">
        <f>IF(USE!BH$538&lt;&gt;0,(1-BG$5)*USE!BH589/USE!BH$538,(1-BG$5)*USE!BH365)</f>
        <v>0</v>
      </c>
      <c r="BH64" s="5">
        <f>IF(USE!BI$538&lt;&gt;0,(1-BH$5)*USE!BI589/USE!BI$538,(1-BH$5)*USE!BI365)</f>
        <v>0</v>
      </c>
      <c r="BI64" s="5">
        <f>IF(USE!BJ$538&lt;&gt;0,(1-BI$5)*USE!BJ589/USE!BJ$538,(1-BI$5)*USE!BJ365)</f>
        <v>0</v>
      </c>
      <c r="BJ64" s="5">
        <f>IF(USE!BK$538&lt;&gt;0,(1-BJ$5)*USE!BK589/USE!BK$538,(1-BJ$5)*USE!BK365)</f>
        <v>0</v>
      </c>
      <c r="BK64" s="5">
        <f>IF(USE!BL$538&lt;&gt;0,(1-BK$5)*USE!BL589/USE!BL$538,(1-BK$5)*USE!BL365)</f>
        <v>0</v>
      </c>
      <c r="BL64" s="5">
        <f>IF(USE!BM$538&lt;&gt;0,(1-BL$5)*USE!BM589/USE!BM$538,(1-BL$5)*USE!BM365)</f>
        <v>0</v>
      </c>
      <c r="BM64" s="5">
        <f>IF(USE!BN$538&lt;&gt;0,(1-BM$5)*USE!BN589/USE!BN$538,(1-BM$5)*USE!BN365)</f>
        <v>0</v>
      </c>
      <c r="BN64" s="5">
        <f>IF(USE!BO$538&lt;&gt;0,(1-BN$5)*USE!BO589/USE!BO$538,(1-BN$5)*USE!BO365)</f>
        <v>0</v>
      </c>
      <c r="BO64" s="5">
        <f>IF(USE!BP$538&lt;&gt;0,(1-BO$5)*USE!BP589/USE!BP$538,(1-BO$5)*USE!BP365)</f>
        <v>0</v>
      </c>
      <c r="BP64" s="5">
        <f>IF(USE!BQ$538&lt;&gt;0,(1-BP$5)*USE!BQ589/USE!BQ$538,(1-BP$5)*USE!BQ365)</f>
        <v>0</v>
      </c>
      <c r="BQ64" s="5">
        <f>IF(USE!BR$538&lt;&gt;0,(1-BQ$5)*USE!BR589/USE!BR$538,(1-BQ$5)*USE!BR365)</f>
        <v>0</v>
      </c>
      <c r="BR64" s="5">
        <f>IF(USE!BS$538&lt;&gt;0,(1-BR$5)*USE!BS589/USE!BS$538,(1-BR$5)*USE!BS365)</f>
        <v>0</v>
      </c>
      <c r="BS64" s="5">
        <f>IF(USE!BT$538&lt;&gt;0,(1-BS$5)*USE!BT589/USE!BT$538,(1-BS$5)*USE!BT365)</f>
        <v>0</v>
      </c>
      <c r="BT64" s="5">
        <f>IF(USE!BU$538&lt;&gt;0,(1-BT$5)*USE!BU589/USE!BU$538,(1-BT$5)*USE!BU365)</f>
        <v>0</v>
      </c>
      <c r="BU64" s="5">
        <f>IF(USE!BV$538&lt;&gt;0,(1-BU$5)*USE!BV589/USE!BV$538,(1-BU$5)*USE!BV365)</f>
        <v>0</v>
      </c>
      <c r="BV64" s="5">
        <f>IF(USE!BW$538&lt;&gt;0,(1-BV$5)*USE!BW589/USE!BW$538,(1-BV$5)*USE!BW365)</f>
        <v>0</v>
      </c>
      <c r="BW64" s="5">
        <f>IF(USE!BX$538&lt;&gt;0,(1-BW$5)*USE!BX589/USE!BX$538,(1-BW$5)*USE!BX365)</f>
        <v>0</v>
      </c>
      <c r="BX64" s="5">
        <f>IF(USE!BY$538&lt;&gt;0,(1-BX$5)*USE!BY589/USE!BY$538,(1-BX$5)*USE!BY365)</f>
        <v>0</v>
      </c>
      <c r="BY64" s="5">
        <f>IF(USE!BZ$538&lt;&gt;0,(1-BY$5)*USE!BZ589/USE!BZ$538,(1-BY$5)*USE!BZ365)</f>
        <v>0</v>
      </c>
      <c r="BZ64" s="5">
        <f>IF(USE!CA$538&lt;&gt;0,(1-BZ$5)*USE!CA589/USE!CA$538,(1-BZ$5)*USE!CA365)</f>
        <v>0</v>
      </c>
      <c r="CA64" s="5">
        <f>IF(USE!CB$538&lt;&gt;0,(1-CA$5)*USE!CB589/USE!CB$538,(1-CA$5)*USE!CB365)</f>
        <v>0</v>
      </c>
      <c r="CB64" s="5">
        <f>IF(USE!CC$538&lt;&gt;0,(1-CB$5)*USE!CC589/USE!CC$538,(1-CB$5)*USE!CC365)</f>
        <v>0</v>
      </c>
      <c r="CC64" s="5">
        <f>IF(USE!CD$538&lt;&gt;0,(1-CC$5)*USE!CD589/USE!CD$538,(1-CC$5)*USE!CD365)</f>
        <v>0</v>
      </c>
      <c r="CD64" s="5">
        <f>IF(USE!CE$538&lt;&gt;0,(1-CD$5)*USE!CE589/USE!CE$538,(1-CD$5)*USE!CE365)</f>
        <v>0</v>
      </c>
      <c r="CE64" s="5">
        <f>IF(USE!CF$538&lt;&gt;0,(1-CE$5)*USE!CF589/USE!CF$538,(1-CE$5)*USE!CF365)</f>
        <v>0</v>
      </c>
      <c r="CF64" s="5">
        <f>IF(USE!CG$538&lt;&gt;0,(1-CF$5)*USE!CG589/USE!CG$538,(1-CF$5)*USE!CG365)</f>
        <v>0</v>
      </c>
      <c r="CG64" s="5">
        <f>IF(USE!CH$538&lt;&gt;0,(1-CG$5)*USE!CH589/USE!CH$538,(1-CG$5)*USE!CH365)</f>
        <v>0</v>
      </c>
      <c r="CH64" s="5">
        <f>IF(USE!CI$538&lt;&gt;0,(1-CH$5)*USE!CI589/USE!CI$538,(1-CH$5)*USE!CI365)</f>
        <v>0</v>
      </c>
      <c r="CI64" s="5">
        <f>IF(USE!CJ$538&lt;&gt;0,(1-CI$5)*USE!CJ589/USE!CJ$538,(1-CI$5)*USE!CJ365)</f>
        <v>0</v>
      </c>
      <c r="CJ64" s="5">
        <f>IF(USE!CK$538&lt;&gt;0,(1-CJ$5)*USE!CK589/USE!CK$538,(1-CJ$5)*USE!CK365)</f>
        <v>0</v>
      </c>
      <c r="CK64" s="5">
        <f>IF(USE!CL$538&lt;&gt;0,(1-CK$5)*USE!CL589/USE!CL$538,(1-CK$5)*USE!CL365)</f>
        <v>0</v>
      </c>
      <c r="CL64" s="5">
        <f>IF(USE!CM$538&lt;&gt;0,(1-CL$5)*USE!CM589/USE!CM$538,(1-CL$5)*USE!CM365)</f>
        <v>0</v>
      </c>
      <c r="CM64" s="5">
        <f>IF(USE!CN$538&lt;&gt;0,(1-CM$5)*USE!CN589/USE!CN$538,(1-CM$5)*USE!CN365)</f>
        <v>0</v>
      </c>
      <c r="CN64" s="5">
        <f>IF(USE!CO$538&lt;&gt;0,(1-CN$5)*USE!CO589/USE!CO$538,(1-CN$5)*USE!CO365)</f>
        <v>0</v>
      </c>
      <c r="CO64" s="5">
        <f>IF(USE!CP$538&lt;&gt;0,(1-CO$5)*USE!CP589/USE!CP$538,(1-CO$5)*USE!CP365)</f>
        <v>0</v>
      </c>
      <c r="CP64" s="5">
        <f>IF(USE!CQ$538&lt;&gt;0,(1-CP$5)*USE!CQ589/USE!CQ$538,(1-CP$5)*USE!CQ365)</f>
        <v>0</v>
      </c>
      <c r="CQ64" s="5">
        <f>IF(USE!CR$538&lt;&gt;0,(1-CQ$5)*USE!CR589/USE!CR$538,(1-CQ$5)*USE!CR365)</f>
        <v>0</v>
      </c>
      <c r="CR64" s="5">
        <f>IF(USE!CS$538&lt;&gt;0,(1-CR$5)*USE!CS589/USE!CS$538,(1-CR$5)*USE!CS365)</f>
        <v>0</v>
      </c>
      <c r="CS64" s="5">
        <f>IF(USE!CT$538&lt;&gt;0,(1-CS$5)*USE!CT589/USE!CT$538,(1-CS$5)*USE!CT365)</f>
        <v>0</v>
      </c>
      <c r="CT64" s="5">
        <f>IF(USE!CU$538&lt;&gt;0,(1-CT$5)*USE!CU589/USE!CU$538,(1-CT$5)*USE!CU365)</f>
        <v>0</v>
      </c>
      <c r="CU64" s="5">
        <f>IF(USE!CV$538&lt;&gt;0,(1-CU$5)*USE!CV589/USE!CV$538,(1-CU$5)*USE!CV365)</f>
        <v>0</v>
      </c>
      <c r="CV64" s="5">
        <f>IF(USE!CW$538&lt;&gt;0,(1-CV$5)*USE!CW589/USE!CW$538,(1-CV$5)*USE!CW365)</f>
        <v>0</v>
      </c>
      <c r="CW64" s="5">
        <f>IF(USE!CX$538&lt;&gt;0,(1-CW$5)*USE!CX589/USE!CX$538,(1-CW$5)*USE!CX365)</f>
        <v>0</v>
      </c>
      <c r="CX64" s="5">
        <f>IF(USE!CY$538&lt;&gt;0,(1-CX$5)*USE!CY589/USE!CY$538,(1-CX$5)*USE!CY365)</f>
        <v>0</v>
      </c>
      <c r="CY64" s="5">
        <f>IF(USE!CZ$538&lt;&gt;0,(1-CY$5)*USE!CZ589/USE!CZ$538,(1-CY$5)*USE!CZ365)</f>
        <v>0</v>
      </c>
      <c r="CZ64" s="5">
        <f>IF(USE!DA$538&lt;&gt;0,(1-CZ$5)*USE!DA589/USE!DA$538,(1-CZ$5)*USE!DA365)</f>
        <v>0</v>
      </c>
      <c r="DA64" s="5">
        <f>IF(USE!DB$538&lt;&gt;0,(1-DA$5)*USE!DB589/USE!DB$538,(1-DA$5)*USE!DB365)</f>
        <v>0</v>
      </c>
      <c r="DB64" s="5">
        <f>IF(USE!DC$538&lt;&gt;0,(1-DB$5)*USE!DC589/USE!DC$538,(1-DB$5)*USE!DC365)</f>
        <v>0</v>
      </c>
      <c r="DC64" s="5">
        <f>IF(USE!DD$538&lt;&gt;0,(1-DC$5)*USE!DD589/USE!DD$538,(1-DC$5)*USE!DD365)</f>
        <v>0</v>
      </c>
      <c r="DD64" s="3"/>
    </row>
    <row r="65" spans="1:108" x14ac:dyDescent="0.35">
      <c r="A65" s="3"/>
      <c r="B65" s="99" t="s">
        <v>3887</v>
      </c>
      <c r="C65" s="5" t="s">
        <v>142</v>
      </c>
      <c r="D65" s="5">
        <f>IF(USE!E$538&lt;&gt;0,(1-D$5)*USE!E590/USE!E$538,(1-D$5)*USE!E366)</f>
        <v>0</v>
      </c>
      <c r="E65" s="5">
        <f>IF(USE!F$538&lt;&gt;0,(1-E$5)*USE!F590/USE!F$538,(1-E$5)*USE!F366)</f>
        <v>0</v>
      </c>
      <c r="F65" s="5">
        <f>IF(USE!G$538&lt;&gt;0,(1-F$5)*USE!G590/USE!G$538,(1-F$5)*USE!G366)</f>
        <v>0</v>
      </c>
      <c r="G65" s="5">
        <f>IF(USE!H$538&lt;&gt;0,(1-G$5)*USE!H590/USE!H$538,(1-G$5)*USE!H366)</f>
        <v>0</v>
      </c>
      <c r="H65" s="5">
        <f>IF(USE!I$538&lt;&gt;0,(1-H$5)*USE!I590/USE!I$538,(1-H$5)*USE!I366)</f>
        <v>0</v>
      </c>
      <c r="I65" s="5">
        <f>IF(USE!J$538&lt;&gt;0,(1-I$5)*USE!J590/USE!J$538,(1-I$5)*USE!J366)</f>
        <v>0</v>
      </c>
      <c r="J65" s="5">
        <f>IF(USE!K$538&lt;&gt;0,(1-J$5)*USE!K590/USE!K$538,(1-J$5)*USE!K366)</f>
        <v>0</v>
      </c>
      <c r="K65" s="5">
        <f>IF(USE!L$538&lt;&gt;0,(1-K$5)*USE!L590/USE!L$538,(1-K$5)*USE!L366)</f>
        <v>0</v>
      </c>
      <c r="L65" s="5">
        <f>IF(USE!M$538&lt;&gt;0,(1-L$5)*USE!M590/USE!M$538,(1-L$5)*USE!M366)</f>
        <v>0</v>
      </c>
      <c r="M65" s="5">
        <f>IF(USE!N$538&lt;&gt;0,(1-M$5)*USE!N590/USE!N$538,(1-M$5)*USE!N366)</f>
        <v>0</v>
      </c>
      <c r="N65" s="5">
        <f>IF(USE!O$538&lt;&gt;0,(1-N$5)*USE!O590/USE!O$538,(1-N$5)*USE!O366)</f>
        <v>0</v>
      </c>
      <c r="O65" s="5">
        <f>IF(USE!P$538&lt;&gt;0,(1-O$5)*USE!P590/USE!P$538,(1-O$5)*USE!P366)</f>
        <v>0</v>
      </c>
      <c r="P65" s="5">
        <f>IF(USE!Q$538&lt;&gt;0,(1-P$5)*USE!Q590/USE!Q$538,(1-P$5)*USE!Q366)</f>
        <v>0</v>
      </c>
      <c r="Q65" s="5">
        <f>IF(USE!R$538&lt;&gt;0,(1-Q$5)*USE!R590/USE!R$538,(1-Q$5)*USE!R366)</f>
        <v>0</v>
      </c>
      <c r="R65" s="5">
        <f>IF(USE!S$538&lt;&gt;0,(1-R$5)*USE!S590/USE!S$538,(1-R$5)*USE!S366)</f>
        <v>0</v>
      </c>
      <c r="S65" s="5">
        <f>IF(USE!T$538&lt;&gt;0,(1-S$5)*USE!T590/USE!T$538,(1-S$5)*USE!T366)</f>
        <v>0</v>
      </c>
      <c r="T65" s="5">
        <f>IF(USE!U$538&lt;&gt;0,(1-T$5)*USE!U590/USE!U$538,(1-T$5)*USE!U366)</f>
        <v>0</v>
      </c>
      <c r="U65" s="5">
        <f>IF(USE!V$538&lt;&gt;0,(1-U$5)*USE!V590/USE!V$538,(1-U$5)*USE!V366)</f>
        <v>0</v>
      </c>
      <c r="V65" s="5">
        <f>IF(USE!W$538&lt;&gt;0,(1-V$5)*USE!W590/USE!W$538,(1-V$5)*USE!W366)</f>
        <v>0</v>
      </c>
      <c r="W65" s="5">
        <f>IF(USE!X$538&lt;&gt;0,(1-W$5)*USE!X590/USE!X$538,(1-W$5)*USE!X366)</f>
        <v>0</v>
      </c>
      <c r="X65" s="5">
        <f>IF(USE!Y$538&lt;&gt;0,(1-X$5)*USE!Y590/USE!Y$538,(1-X$5)*USE!Y366)</f>
        <v>0</v>
      </c>
      <c r="Y65" s="5">
        <f>IF(USE!Z$538&lt;&gt;0,(1-Y$5)*USE!Z590/USE!Z$538,(1-Y$5)*USE!Z366)</f>
        <v>0</v>
      </c>
      <c r="Z65" s="5">
        <f>IF(USE!AA$538&lt;&gt;0,(1-Z$5)*USE!AA590/USE!AA$538,(1-Z$5)*USE!AA366)</f>
        <v>0</v>
      </c>
      <c r="AA65" s="5">
        <f>IF(USE!AB$538&lt;&gt;0,(1-AA$5)*USE!AB590/USE!AB$538,(1-AA$5)*USE!AB366)</f>
        <v>0</v>
      </c>
      <c r="AB65" s="5">
        <f>IF(USE!AC$538&lt;&gt;0,(1-AB$5)*USE!AC590/USE!AC$538,(1-AB$5)*USE!AC366)</f>
        <v>0</v>
      </c>
      <c r="AC65" s="5">
        <f>IF(USE!AD$538&lt;&gt;0,(1-AC$5)*USE!AD590/USE!AD$538,(1-AC$5)*USE!AD366)</f>
        <v>0</v>
      </c>
      <c r="AD65" s="5">
        <f>IF(USE!AE$538&lt;&gt;0,(1-AD$5)*USE!AE590/USE!AE$538,(1-AD$5)*USE!AE366)</f>
        <v>0</v>
      </c>
      <c r="AE65" s="5">
        <f>IF(USE!AF$538&lt;&gt;0,(1-AE$5)*USE!AF590/USE!AF$538,(1-AE$5)*USE!AF366)</f>
        <v>0</v>
      </c>
      <c r="AF65" s="5">
        <f>IF(USE!AG$538&lt;&gt;0,(1-AF$5)*USE!AG590/USE!AG$538,(1-AF$5)*USE!AG366)</f>
        <v>0</v>
      </c>
      <c r="AG65" s="5">
        <f>IF(USE!AH$538&lt;&gt;0,(1-AG$5)*USE!AH590/USE!AH$538,(1-AG$5)*USE!AH366)</f>
        <v>0</v>
      </c>
      <c r="AH65" s="5">
        <f>IF(USE!AI$538&lt;&gt;0,(1-AH$5)*USE!AI590/USE!AI$538,(1-AH$5)*USE!AI366)</f>
        <v>0</v>
      </c>
      <c r="AI65" s="5">
        <f>IF(USE!AJ$538&lt;&gt;0,(1-AI$5)*USE!AJ590/USE!AJ$538,(1-AI$5)*USE!AJ366)</f>
        <v>0</v>
      </c>
      <c r="AJ65" s="5">
        <f>IF(USE!AK$538&lt;&gt;0,(1-AJ$5)*USE!AK590/USE!AK$538,(1-AJ$5)*USE!AK366)</f>
        <v>0</v>
      </c>
      <c r="AK65" s="5">
        <f>IF(USE!AL$538&lt;&gt;0,(1-AK$5)*USE!AL590/USE!AL$538,(1-AK$5)*USE!AL366)</f>
        <v>0</v>
      </c>
      <c r="AL65" s="5">
        <f>IF(USE!AM$538&lt;&gt;0,(1-AL$5)*USE!AM590/USE!AM$538,(1-AL$5)*USE!AM366)</f>
        <v>0</v>
      </c>
      <c r="AM65" s="5">
        <f>IF(USE!AN$538&lt;&gt;0,(1-AM$5)*USE!AN590/USE!AN$538,(1-AM$5)*USE!AN366)</f>
        <v>0</v>
      </c>
      <c r="AN65" s="5">
        <f>IF(USE!AO$538&lt;&gt;0,(1-AN$5)*USE!AO590/USE!AO$538,(1-AN$5)*USE!AO366)</f>
        <v>0</v>
      </c>
      <c r="AO65" s="5">
        <f>IF(USE!AP$538&lt;&gt;0,(1-AO$5)*USE!AP590/USE!AP$538,(1-AO$5)*USE!AP366)</f>
        <v>0</v>
      </c>
      <c r="AP65" s="5">
        <f>IF(USE!AQ$538&lt;&gt;0,(1-AP$5)*USE!AQ590/USE!AQ$538,(1-AP$5)*USE!AQ366)</f>
        <v>0</v>
      </c>
      <c r="AQ65" s="5">
        <f>IF(USE!AR$538&lt;&gt;0,(1-AQ$5)*USE!AR590/USE!AR$538,(1-AQ$5)*USE!AR366)</f>
        <v>0</v>
      </c>
      <c r="AR65" s="5">
        <f>IF(USE!AS$538&lt;&gt;0,(1-AR$5)*USE!AS590/USE!AS$538,(1-AR$5)*USE!AS366)</f>
        <v>0</v>
      </c>
      <c r="AS65" s="5">
        <f>IF(USE!AT$538&lt;&gt;0,(1-AS$5)*USE!AT590/USE!AT$538,(1-AS$5)*USE!AT366)</f>
        <v>0</v>
      </c>
      <c r="AT65" s="5">
        <f>IF(USE!AU$538&lt;&gt;0,(1-AT$5)*USE!AU590/USE!AU$538,(1-AT$5)*USE!AU366)</f>
        <v>6.6774884125412586E-3</v>
      </c>
      <c r="AU65" s="5">
        <f>IF(USE!AV$538&lt;&gt;0,(1-AU$5)*USE!AV590/USE!AV$538,(1-AU$5)*USE!AV366)</f>
        <v>0</v>
      </c>
      <c r="AV65" s="5">
        <f>IF(USE!AW$538&lt;&gt;0,(1-AV$5)*USE!AW590/USE!AW$538,(1-AV$5)*USE!AW366)</f>
        <v>6.9677295565838127E-3</v>
      </c>
      <c r="AW65" s="5">
        <f>IF(USE!AX$538&lt;&gt;0,(1-AW$5)*USE!AX590/USE!AX$538,(1-AW$5)*USE!AX366)</f>
        <v>0</v>
      </c>
      <c r="AX65" s="5">
        <f>IF(USE!AY$538&lt;&gt;0,(1-AX$5)*USE!AY590/USE!AY$538,(1-AX$5)*USE!AY366)</f>
        <v>5.8975774617872331E-2</v>
      </c>
      <c r="AY65" s="5">
        <f>IF(USE!AZ$538&lt;&gt;0,(1-AY$5)*USE!AZ590/USE!AZ$538,(1-AY$5)*USE!AZ366)</f>
        <v>0</v>
      </c>
      <c r="AZ65" s="5">
        <f>IF(USE!BA$538&lt;&gt;0,(1-AZ$5)*USE!BA590/USE!BA$538,(1-AZ$5)*USE!BA366)</f>
        <v>1.2377358962022751E-2</v>
      </c>
      <c r="BA65" s="5">
        <f>IF(USE!BB$538&lt;&gt;0,(1-BA$5)*USE!BB590/USE!BB$538,(1-BA$5)*USE!BB366)</f>
        <v>4.5524177608790906E-2</v>
      </c>
      <c r="BB65" s="5">
        <f>IF(USE!BC$538&lt;&gt;0,(1-BB$5)*USE!BC590/USE!BC$538,(1-BB$5)*USE!BC366)</f>
        <v>9.1498644016210634E-2</v>
      </c>
      <c r="BC65" s="5">
        <f>IF(USE!BD$538&lt;&gt;0,(1-BC$5)*USE!BD590/USE!BD$538,(1-BC$5)*USE!BD366)</f>
        <v>0</v>
      </c>
      <c r="BD65" s="5">
        <f>IF(USE!BE$538&lt;&gt;0,(1-BD$5)*USE!BE590/USE!BE$538,(1-BD$5)*USE!BE366)</f>
        <v>0</v>
      </c>
      <c r="BE65" s="5">
        <f>IF(USE!BF$538&lt;&gt;0,(1-BE$5)*USE!BF590/USE!BF$538,(1-BE$5)*USE!BF366)</f>
        <v>0</v>
      </c>
      <c r="BF65" s="5">
        <f>IF(USE!BG$538&lt;&gt;0,(1-BF$5)*USE!BG590/USE!BG$538,(1-BF$5)*USE!BG366)</f>
        <v>0</v>
      </c>
      <c r="BG65" s="5">
        <f>IF(USE!BH$538&lt;&gt;0,(1-BG$5)*USE!BH590/USE!BH$538,(1-BG$5)*USE!BH366)</f>
        <v>0</v>
      </c>
      <c r="BH65" s="5">
        <f>IF(USE!BI$538&lt;&gt;0,(1-BH$5)*USE!BI590/USE!BI$538,(1-BH$5)*USE!BI366)</f>
        <v>0</v>
      </c>
      <c r="BI65" s="5">
        <f>IF(USE!BJ$538&lt;&gt;0,(1-BI$5)*USE!BJ590/USE!BJ$538,(1-BI$5)*USE!BJ366)</f>
        <v>0</v>
      </c>
      <c r="BJ65" s="5">
        <f>IF(USE!BK$538&lt;&gt;0,(1-BJ$5)*USE!BK590/USE!BK$538,(1-BJ$5)*USE!BK366)</f>
        <v>0</v>
      </c>
      <c r="BK65" s="5">
        <f>IF(USE!BL$538&lt;&gt;0,(1-BK$5)*USE!BL590/USE!BL$538,(1-BK$5)*USE!BL366)</f>
        <v>0</v>
      </c>
      <c r="BL65" s="5">
        <f>IF(USE!BM$538&lt;&gt;0,(1-BL$5)*USE!BM590/USE!BM$538,(1-BL$5)*USE!BM366)</f>
        <v>0</v>
      </c>
      <c r="BM65" s="5">
        <f>IF(USE!BN$538&lt;&gt;0,(1-BM$5)*USE!BN590/USE!BN$538,(1-BM$5)*USE!BN366)</f>
        <v>0</v>
      </c>
      <c r="BN65" s="5">
        <f>IF(USE!BO$538&lt;&gt;0,(1-BN$5)*USE!BO590/USE!BO$538,(1-BN$5)*USE!BO366)</f>
        <v>0</v>
      </c>
      <c r="BO65" s="5">
        <f>IF(USE!BP$538&lt;&gt;0,(1-BO$5)*USE!BP590/USE!BP$538,(1-BO$5)*USE!BP366)</f>
        <v>0</v>
      </c>
      <c r="BP65" s="5">
        <f>IF(USE!BQ$538&lt;&gt;0,(1-BP$5)*USE!BQ590/USE!BQ$538,(1-BP$5)*USE!BQ366)</f>
        <v>0</v>
      </c>
      <c r="BQ65" s="5">
        <f>IF(USE!BR$538&lt;&gt;0,(1-BQ$5)*USE!BR590/USE!BR$538,(1-BQ$5)*USE!BR366)</f>
        <v>0</v>
      </c>
      <c r="BR65" s="5">
        <f>IF(USE!BS$538&lt;&gt;0,(1-BR$5)*USE!BS590/USE!BS$538,(1-BR$5)*USE!BS366)</f>
        <v>1.5197586390654357E-4</v>
      </c>
      <c r="BS65" s="5">
        <f>IF(USE!BT$538&lt;&gt;0,(1-BS$5)*USE!BT590/USE!BT$538,(1-BS$5)*USE!BT366)</f>
        <v>0</v>
      </c>
      <c r="BT65" s="5">
        <f>IF(USE!BU$538&lt;&gt;0,(1-BT$5)*USE!BU590/USE!BU$538,(1-BT$5)*USE!BU366)</f>
        <v>0</v>
      </c>
      <c r="BU65" s="5">
        <f>IF(USE!BV$538&lt;&gt;0,(1-BU$5)*USE!BV590/USE!BV$538,(1-BU$5)*USE!BV366)</f>
        <v>0</v>
      </c>
      <c r="BV65" s="5">
        <f>IF(USE!BW$538&lt;&gt;0,(1-BV$5)*USE!BW590/USE!BW$538,(1-BV$5)*USE!BW366)</f>
        <v>0</v>
      </c>
      <c r="BW65" s="5">
        <f>IF(USE!BX$538&lt;&gt;0,(1-BW$5)*USE!BX590/USE!BX$538,(1-BW$5)*USE!BX366)</f>
        <v>7.6362580949949983E-5</v>
      </c>
      <c r="BX65" s="5">
        <f>IF(USE!BY$538&lt;&gt;0,(1-BX$5)*USE!BY590/USE!BY$538,(1-BX$5)*USE!BY366)</f>
        <v>0</v>
      </c>
      <c r="BY65" s="5">
        <f>IF(USE!BZ$538&lt;&gt;0,(1-BY$5)*USE!BZ590/USE!BZ$538,(1-BY$5)*USE!BZ366)</f>
        <v>0</v>
      </c>
      <c r="BZ65" s="5">
        <f>IF(USE!CA$538&lt;&gt;0,(1-BZ$5)*USE!CA590/USE!CA$538,(1-BZ$5)*USE!CA366)</f>
        <v>0</v>
      </c>
      <c r="CA65" s="5">
        <f>IF(USE!CB$538&lt;&gt;0,(1-CA$5)*USE!CB590/USE!CB$538,(1-CA$5)*USE!CB366)</f>
        <v>8.5697775219740709E-4</v>
      </c>
      <c r="CB65" s="5">
        <f>IF(USE!CC$538&lt;&gt;0,(1-CB$5)*USE!CC590/USE!CC$538,(1-CB$5)*USE!CC366)</f>
        <v>1.2537494053851581E-4</v>
      </c>
      <c r="CC65" s="5">
        <f>IF(USE!CD$538&lt;&gt;0,(1-CC$5)*USE!CD590/USE!CD$538,(1-CC$5)*USE!CD366)</f>
        <v>0</v>
      </c>
      <c r="CD65" s="5">
        <f>IF(USE!CE$538&lt;&gt;0,(1-CD$5)*USE!CE590/USE!CE$538,(1-CD$5)*USE!CE366)</f>
        <v>0</v>
      </c>
      <c r="CE65" s="5">
        <f>IF(USE!CF$538&lt;&gt;0,(1-CE$5)*USE!CF590/USE!CF$538,(1-CE$5)*USE!CF366)</f>
        <v>0</v>
      </c>
      <c r="CF65" s="5">
        <f>IF(USE!CG$538&lt;&gt;0,(1-CF$5)*USE!CG590/USE!CG$538,(1-CF$5)*USE!CG366)</f>
        <v>0</v>
      </c>
      <c r="CG65" s="5">
        <f>IF(USE!CH$538&lt;&gt;0,(1-CG$5)*USE!CH590/USE!CH$538,(1-CG$5)*USE!CH366)</f>
        <v>4.0427961649900805E-2</v>
      </c>
      <c r="CH65" s="5">
        <f>IF(USE!CI$538&lt;&gt;0,(1-CH$5)*USE!CI590/USE!CI$538,(1-CH$5)*USE!CI366)</f>
        <v>0</v>
      </c>
      <c r="CI65" s="5">
        <f>IF(USE!CJ$538&lt;&gt;0,(1-CI$5)*USE!CJ590/USE!CJ$538,(1-CI$5)*USE!CJ366)</f>
        <v>0</v>
      </c>
      <c r="CJ65" s="5">
        <f>IF(USE!CK$538&lt;&gt;0,(1-CJ$5)*USE!CK590/USE!CK$538,(1-CJ$5)*USE!CK366)</f>
        <v>0</v>
      </c>
      <c r="CK65" s="5">
        <f>IF(USE!CL$538&lt;&gt;0,(1-CK$5)*USE!CL590/USE!CL$538,(1-CK$5)*USE!CL366)</f>
        <v>0</v>
      </c>
      <c r="CL65" s="5">
        <f>IF(USE!CM$538&lt;&gt;0,(1-CL$5)*USE!CM590/USE!CM$538,(1-CL$5)*USE!CM366)</f>
        <v>0</v>
      </c>
      <c r="CM65" s="5">
        <f>IF(USE!CN$538&lt;&gt;0,(1-CM$5)*USE!CN590/USE!CN$538,(1-CM$5)*USE!CN366)</f>
        <v>0</v>
      </c>
      <c r="CN65" s="5">
        <f>IF(USE!CO$538&lt;&gt;0,(1-CN$5)*USE!CO590/USE!CO$538,(1-CN$5)*USE!CO366)</f>
        <v>0</v>
      </c>
      <c r="CO65" s="5">
        <f>IF(USE!CP$538&lt;&gt;0,(1-CO$5)*USE!CP590/USE!CP$538,(1-CO$5)*USE!CP366)</f>
        <v>0</v>
      </c>
      <c r="CP65" s="5">
        <f>IF(USE!CQ$538&lt;&gt;0,(1-CP$5)*USE!CQ590/USE!CQ$538,(1-CP$5)*USE!CQ366)</f>
        <v>0</v>
      </c>
      <c r="CQ65" s="5">
        <f>IF(USE!CR$538&lt;&gt;0,(1-CQ$5)*USE!CR590/USE!CR$538,(1-CQ$5)*USE!CR366)</f>
        <v>0</v>
      </c>
      <c r="CR65" s="5">
        <f>IF(USE!CS$538&lt;&gt;0,(1-CR$5)*USE!CS590/USE!CS$538,(1-CR$5)*USE!CS366)</f>
        <v>0</v>
      </c>
      <c r="CS65" s="5">
        <f>IF(USE!CT$538&lt;&gt;0,(1-CS$5)*USE!CT590/USE!CT$538,(1-CS$5)*USE!CT366)</f>
        <v>0</v>
      </c>
      <c r="CT65" s="5">
        <f>IF(USE!CU$538&lt;&gt;0,(1-CT$5)*USE!CU590/USE!CU$538,(1-CT$5)*USE!CU366)</f>
        <v>0</v>
      </c>
      <c r="CU65" s="5">
        <f>IF(USE!CV$538&lt;&gt;0,(1-CU$5)*USE!CV590/USE!CV$538,(1-CU$5)*USE!CV366)</f>
        <v>0</v>
      </c>
      <c r="CV65" s="5">
        <f>IF(USE!CW$538&lt;&gt;0,(1-CV$5)*USE!CW590/USE!CW$538,(1-CV$5)*USE!CW366)</f>
        <v>0</v>
      </c>
      <c r="CW65" s="5">
        <f>IF(USE!CX$538&lt;&gt;0,(1-CW$5)*USE!CX590/USE!CX$538,(1-CW$5)*USE!CX366)</f>
        <v>0</v>
      </c>
      <c r="CX65" s="5">
        <f>IF(USE!CY$538&lt;&gt;0,(1-CX$5)*USE!CY590/USE!CY$538,(1-CX$5)*USE!CY366)</f>
        <v>0</v>
      </c>
      <c r="CY65" s="5">
        <f>IF(USE!CZ$538&lt;&gt;0,(1-CY$5)*USE!CZ590/USE!CZ$538,(1-CY$5)*USE!CZ366)</f>
        <v>0</v>
      </c>
      <c r="CZ65" s="5">
        <f>IF(USE!DA$538&lt;&gt;0,(1-CZ$5)*USE!DA590/USE!DA$538,(1-CZ$5)*USE!DA366)</f>
        <v>0</v>
      </c>
      <c r="DA65" s="5">
        <f>IF(USE!DB$538&lt;&gt;0,(1-DA$5)*USE!DB590/USE!DB$538,(1-DA$5)*USE!DB366)</f>
        <v>5.936579153477629E-4</v>
      </c>
      <c r="DB65" s="5">
        <f>IF(USE!DC$538&lt;&gt;0,(1-DB$5)*USE!DC590/USE!DC$538,(1-DB$5)*USE!DC366)</f>
        <v>0</v>
      </c>
      <c r="DC65" s="5">
        <f>IF(USE!DD$538&lt;&gt;0,(1-DC$5)*USE!DD590/USE!DD$538,(1-DC$5)*USE!DD366)</f>
        <v>0</v>
      </c>
      <c r="DD65" s="3"/>
    </row>
    <row r="66" spans="1:108" x14ac:dyDescent="0.35">
      <c r="A66" s="3"/>
      <c r="B66" s="99" t="s">
        <v>3888</v>
      </c>
      <c r="C66" s="5" t="s">
        <v>366</v>
      </c>
      <c r="D66" s="5">
        <f>IF(USE!E$538&lt;&gt;0,(1-D$5)*USE!E591/USE!E$538,(1-D$5)*USE!E367)</f>
        <v>0</v>
      </c>
      <c r="E66" s="5">
        <f>IF(USE!F$538&lt;&gt;0,(1-E$5)*USE!F591/USE!F$538,(1-E$5)*USE!F367)</f>
        <v>0</v>
      </c>
      <c r="F66" s="5">
        <f>IF(USE!G$538&lt;&gt;0,(1-F$5)*USE!G591/USE!G$538,(1-F$5)*USE!G367)</f>
        <v>0</v>
      </c>
      <c r="G66" s="5">
        <f>IF(USE!H$538&lt;&gt;0,(1-G$5)*USE!H591/USE!H$538,(1-G$5)*USE!H367)</f>
        <v>0</v>
      </c>
      <c r="H66" s="5">
        <f>IF(USE!I$538&lt;&gt;0,(1-H$5)*USE!I591/USE!I$538,(1-H$5)*USE!I367)</f>
        <v>0</v>
      </c>
      <c r="I66" s="5">
        <f>IF(USE!J$538&lt;&gt;0,(1-I$5)*USE!J591/USE!J$538,(1-I$5)*USE!J367)</f>
        <v>0</v>
      </c>
      <c r="J66" s="5">
        <f>IF(USE!K$538&lt;&gt;0,(1-J$5)*USE!K591/USE!K$538,(1-J$5)*USE!K367)</f>
        <v>0</v>
      </c>
      <c r="K66" s="5">
        <f>IF(USE!L$538&lt;&gt;0,(1-K$5)*USE!L591/USE!L$538,(1-K$5)*USE!L367)</f>
        <v>0</v>
      </c>
      <c r="L66" s="5">
        <f>IF(USE!M$538&lt;&gt;0,(1-L$5)*USE!M591/USE!M$538,(1-L$5)*USE!M367)</f>
        <v>0</v>
      </c>
      <c r="M66" s="5">
        <f>IF(USE!N$538&lt;&gt;0,(1-M$5)*USE!N591/USE!N$538,(1-M$5)*USE!N367)</f>
        <v>0</v>
      </c>
      <c r="N66" s="5">
        <f>IF(USE!O$538&lt;&gt;0,(1-N$5)*USE!O591/USE!O$538,(1-N$5)*USE!O367)</f>
        <v>0</v>
      </c>
      <c r="O66" s="5">
        <f>IF(USE!P$538&lt;&gt;0,(1-O$5)*USE!P591/USE!P$538,(1-O$5)*USE!P367)</f>
        <v>0</v>
      </c>
      <c r="P66" s="5">
        <f>IF(USE!Q$538&lt;&gt;0,(1-P$5)*USE!Q591/USE!Q$538,(1-P$5)*USE!Q367)</f>
        <v>0</v>
      </c>
      <c r="Q66" s="5">
        <f>IF(USE!R$538&lt;&gt;0,(1-Q$5)*USE!R591/USE!R$538,(1-Q$5)*USE!R367)</f>
        <v>0</v>
      </c>
      <c r="R66" s="5">
        <f>IF(USE!S$538&lt;&gt;0,(1-R$5)*USE!S591/USE!S$538,(1-R$5)*USE!S367)</f>
        <v>0</v>
      </c>
      <c r="S66" s="5">
        <f>IF(USE!T$538&lt;&gt;0,(1-S$5)*USE!T591/USE!T$538,(1-S$5)*USE!T367)</f>
        <v>0</v>
      </c>
      <c r="T66" s="5">
        <f>IF(USE!U$538&lt;&gt;0,(1-T$5)*USE!U591/USE!U$538,(1-T$5)*USE!U367)</f>
        <v>0</v>
      </c>
      <c r="U66" s="5">
        <f>IF(USE!V$538&lt;&gt;0,(1-U$5)*USE!V591/USE!V$538,(1-U$5)*USE!V367)</f>
        <v>0</v>
      </c>
      <c r="V66" s="5">
        <f>IF(USE!W$538&lt;&gt;0,(1-V$5)*USE!W591/USE!W$538,(1-V$5)*USE!W367)</f>
        <v>0</v>
      </c>
      <c r="W66" s="5">
        <f>IF(USE!X$538&lt;&gt;0,(1-W$5)*USE!X591/USE!X$538,(1-W$5)*USE!X367)</f>
        <v>0</v>
      </c>
      <c r="X66" s="5">
        <f>IF(USE!Y$538&lt;&gt;0,(1-X$5)*USE!Y591/USE!Y$538,(1-X$5)*USE!Y367)</f>
        <v>0</v>
      </c>
      <c r="Y66" s="5">
        <f>IF(USE!Z$538&lt;&gt;0,(1-Y$5)*USE!Z591/USE!Z$538,(1-Y$5)*USE!Z367)</f>
        <v>0</v>
      </c>
      <c r="Z66" s="5">
        <f>IF(USE!AA$538&lt;&gt;0,(1-Z$5)*USE!AA591/USE!AA$538,(1-Z$5)*USE!AA367)</f>
        <v>0</v>
      </c>
      <c r="AA66" s="5">
        <f>IF(USE!AB$538&lt;&gt;0,(1-AA$5)*USE!AB591/USE!AB$538,(1-AA$5)*USE!AB367)</f>
        <v>0</v>
      </c>
      <c r="AB66" s="5">
        <f>IF(USE!AC$538&lt;&gt;0,(1-AB$5)*USE!AC591/USE!AC$538,(1-AB$5)*USE!AC367)</f>
        <v>0</v>
      </c>
      <c r="AC66" s="5">
        <f>IF(USE!AD$538&lt;&gt;0,(1-AC$5)*USE!AD591/USE!AD$538,(1-AC$5)*USE!AD367)</f>
        <v>0</v>
      </c>
      <c r="AD66" s="5">
        <f>IF(USE!AE$538&lt;&gt;0,(1-AD$5)*USE!AE591/USE!AE$538,(1-AD$5)*USE!AE367)</f>
        <v>0</v>
      </c>
      <c r="AE66" s="5">
        <f>IF(USE!AF$538&lt;&gt;0,(1-AE$5)*USE!AF591/USE!AF$538,(1-AE$5)*USE!AF367)</f>
        <v>0</v>
      </c>
      <c r="AF66" s="5">
        <f>IF(USE!AG$538&lt;&gt;0,(1-AF$5)*USE!AG591/USE!AG$538,(1-AF$5)*USE!AG367)</f>
        <v>0</v>
      </c>
      <c r="AG66" s="5">
        <f>IF(USE!AH$538&lt;&gt;0,(1-AG$5)*USE!AH591/USE!AH$538,(1-AG$5)*USE!AH367)</f>
        <v>0</v>
      </c>
      <c r="AH66" s="5">
        <f>IF(USE!AI$538&lt;&gt;0,(1-AH$5)*USE!AI591/USE!AI$538,(1-AH$5)*USE!AI367)</f>
        <v>0</v>
      </c>
      <c r="AI66" s="5">
        <f>IF(USE!AJ$538&lt;&gt;0,(1-AI$5)*USE!AJ591/USE!AJ$538,(1-AI$5)*USE!AJ367)</f>
        <v>0</v>
      </c>
      <c r="AJ66" s="5">
        <f>IF(USE!AK$538&lt;&gt;0,(1-AJ$5)*USE!AK591/USE!AK$538,(1-AJ$5)*USE!AK367)</f>
        <v>0</v>
      </c>
      <c r="AK66" s="5">
        <f>IF(USE!AL$538&lt;&gt;0,(1-AK$5)*USE!AL591/USE!AL$538,(1-AK$5)*USE!AL367)</f>
        <v>0</v>
      </c>
      <c r="AL66" s="5">
        <f>IF(USE!AM$538&lt;&gt;0,(1-AL$5)*USE!AM591/USE!AM$538,(1-AL$5)*USE!AM367)</f>
        <v>0</v>
      </c>
      <c r="AM66" s="5">
        <f>IF(USE!AN$538&lt;&gt;0,(1-AM$5)*USE!AN591/USE!AN$538,(1-AM$5)*USE!AN367)</f>
        <v>0</v>
      </c>
      <c r="AN66" s="5">
        <f>IF(USE!AO$538&lt;&gt;0,(1-AN$5)*USE!AO591/USE!AO$538,(1-AN$5)*USE!AO367)</f>
        <v>0</v>
      </c>
      <c r="AO66" s="5">
        <f>IF(USE!AP$538&lt;&gt;0,(1-AO$5)*USE!AP591/USE!AP$538,(1-AO$5)*USE!AP367)</f>
        <v>0</v>
      </c>
      <c r="AP66" s="5">
        <f>IF(USE!AQ$538&lt;&gt;0,(1-AP$5)*USE!AQ591/USE!AQ$538,(1-AP$5)*USE!AQ367)</f>
        <v>0</v>
      </c>
      <c r="AQ66" s="5">
        <f>IF(USE!AR$538&lt;&gt;0,(1-AQ$5)*USE!AR591/USE!AR$538,(1-AQ$5)*USE!AR367)</f>
        <v>0</v>
      </c>
      <c r="AR66" s="5">
        <f>IF(USE!AS$538&lt;&gt;0,(1-AR$5)*USE!AS591/USE!AS$538,(1-AR$5)*USE!AS367)</f>
        <v>0</v>
      </c>
      <c r="AS66" s="5">
        <f>IF(USE!AT$538&lt;&gt;0,(1-AS$5)*USE!AT591/USE!AT$538,(1-AS$5)*USE!AT367)</f>
        <v>0</v>
      </c>
      <c r="AT66" s="5">
        <f>IF(USE!AU$538&lt;&gt;0,(1-AT$5)*USE!AU591/USE!AU$538,(1-AT$5)*USE!AU367)</f>
        <v>0</v>
      </c>
      <c r="AU66" s="5">
        <f>IF(USE!AV$538&lt;&gt;0,(1-AU$5)*USE!AV591/USE!AV$538,(1-AU$5)*USE!AV367)</f>
        <v>0</v>
      </c>
      <c r="AV66" s="5">
        <f>IF(USE!AW$538&lt;&gt;0,(1-AV$5)*USE!AW591/USE!AW$538,(1-AV$5)*USE!AW367)</f>
        <v>0</v>
      </c>
      <c r="AW66" s="5">
        <f>IF(USE!AX$538&lt;&gt;0,(1-AW$5)*USE!AX591/USE!AX$538,(1-AW$5)*USE!AX367)</f>
        <v>0</v>
      </c>
      <c r="AX66" s="5">
        <f>IF(USE!AY$538&lt;&gt;0,(1-AX$5)*USE!AY591/USE!AY$538,(1-AX$5)*USE!AY367)</f>
        <v>0</v>
      </c>
      <c r="AY66" s="5">
        <f>IF(USE!AZ$538&lt;&gt;0,(1-AY$5)*USE!AZ591/USE!AZ$538,(1-AY$5)*USE!AZ367)</f>
        <v>0</v>
      </c>
      <c r="AZ66" s="5">
        <f>IF(USE!BA$538&lt;&gt;0,(1-AZ$5)*USE!BA591/USE!BA$538,(1-AZ$5)*USE!BA367)</f>
        <v>0</v>
      </c>
      <c r="BA66" s="5">
        <f>IF(USE!BB$538&lt;&gt;0,(1-BA$5)*USE!BB591/USE!BB$538,(1-BA$5)*USE!BB367)</f>
        <v>0</v>
      </c>
      <c r="BB66" s="5">
        <f>IF(USE!BC$538&lt;&gt;0,(1-BB$5)*USE!BC591/USE!BC$538,(1-BB$5)*USE!BC367)</f>
        <v>0</v>
      </c>
      <c r="BC66" s="5">
        <f>IF(USE!BD$538&lt;&gt;0,(1-BC$5)*USE!BD591/USE!BD$538,(1-BC$5)*USE!BD367)</f>
        <v>0</v>
      </c>
      <c r="BD66" s="5">
        <f>IF(USE!BE$538&lt;&gt;0,(1-BD$5)*USE!BE591/USE!BE$538,(1-BD$5)*USE!BE367)</f>
        <v>0</v>
      </c>
      <c r="BE66" s="5">
        <f>IF(USE!BF$538&lt;&gt;0,(1-BE$5)*USE!BF591/USE!BF$538,(1-BE$5)*USE!BF367)</f>
        <v>0</v>
      </c>
      <c r="BF66" s="5">
        <f>IF(USE!BG$538&lt;&gt;0,(1-BF$5)*USE!BG591/USE!BG$538,(1-BF$5)*USE!BG367)</f>
        <v>0</v>
      </c>
      <c r="BG66" s="5">
        <f>IF(USE!BH$538&lt;&gt;0,(1-BG$5)*USE!BH591/USE!BH$538,(1-BG$5)*USE!BH367)</f>
        <v>0</v>
      </c>
      <c r="BH66" s="5">
        <f>IF(USE!BI$538&lt;&gt;0,(1-BH$5)*USE!BI591/USE!BI$538,(1-BH$5)*USE!BI367)</f>
        <v>0</v>
      </c>
      <c r="BI66" s="5">
        <f>IF(USE!BJ$538&lt;&gt;0,(1-BI$5)*USE!BJ591/USE!BJ$538,(1-BI$5)*USE!BJ367)</f>
        <v>0</v>
      </c>
      <c r="BJ66" s="5">
        <f>IF(USE!BK$538&lt;&gt;0,(1-BJ$5)*USE!BK591/USE!BK$538,(1-BJ$5)*USE!BK367)</f>
        <v>0</v>
      </c>
      <c r="BK66" s="5">
        <f>IF(USE!BL$538&lt;&gt;0,(1-BK$5)*USE!BL591/USE!BL$538,(1-BK$5)*USE!BL367)</f>
        <v>0</v>
      </c>
      <c r="BL66" s="5">
        <f>IF(USE!BM$538&lt;&gt;0,(1-BL$5)*USE!BM591/USE!BM$538,(1-BL$5)*USE!BM367)</f>
        <v>0</v>
      </c>
      <c r="BM66" s="5">
        <f>IF(USE!BN$538&lt;&gt;0,(1-BM$5)*USE!BN591/USE!BN$538,(1-BM$5)*USE!BN367)</f>
        <v>0</v>
      </c>
      <c r="BN66" s="5">
        <f>IF(USE!BO$538&lt;&gt;0,(1-BN$5)*USE!BO591/USE!BO$538,(1-BN$5)*USE!BO367)</f>
        <v>0</v>
      </c>
      <c r="BO66" s="5">
        <f>IF(USE!BP$538&lt;&gt;0,(1-BO$5)*USE!BP591/USE!BP$538,(1-BO$5)*USE!BP367)</f>
        <v>0</v>
      </c>
      <c r="BP66" s="5">
        <f>IF(USE!BQ$538&lt;&gt;0,(1-BP$5)*USE!BQ591/USE!BQ$538,(1-BP$5)*USE!BQ367)</f>
        <v>0</v>
      </c>
      <c r="BQ66" s="5">
        <f>IF(USE!BR$538&lt;&gt;0,(1-BQ$5)*USE!BR591/USE!BR$538,(1-BQ$5)*USE!BR367)</f>
        <v>0</v>
      </c>
      <c r="BR66" s="5">
        <f>IF(USE!BS$538&lt;&gt;0,(1-BR$5)*USE!BS591/USE!BS$538,(1-BR$5)*USE!BS367)</f>
        <v>0</v>
      </c>
      <c r="BS66" s="5">
        <f>IF(USE!BT$538&lt;&gt;0,(1-BS$5)*USE!BT591/USE!BT$538,(1-BS$5)*USE!BT367)</f>
        <v>0</v>
      </c>
      <c r="BT66" s="5">
        <f>IF(USE!BU$538&lt;&gt;0,(1-BT$5)*USE!BU591/USE!BU$538,(1-BT$5)*USE!BU367)</f>
        <v>0</v>
      </c>
      <c r="BU66" s="5">
        <f>IF(USE!BV$538&lt;&gt;0,(1-BU$5)*USE!BV591/USE!BV$538,(1-BU$5)*USE!BV367)</f>
        <v>0</v>
      </c>
      <c r="BV66" s="5">
        <f>IF(USE!BW$538&lt;&gt;0,(1-BV$5)*USE!BW591/USE!BW$538,(1-BV$5)*USE!BW367)</f>
        <v>0</v>
      </c>
      <c r="BW66" s="5">
        <f>IF(USE!BX$538&lt;&gt;0,(1-BW$5)*USE!BX591/USE!BX$538,(1-BW$5)*USE!BX367)</f>
        <v>0</v>
      </c>
      <c r="BX66" s="5">
        <f>IF(USE!BY$538&lt;&gt;0,(1-BX$5)*USE!BY591/USE!BY$538,(1-BX$5)*USE!BY367)</f>
        <v>0</v>
      </c>
      <c r="BY66" s="5">
        <f>IF(USE!BZ$538&lt;&gt;0,(1-BY$5)*USE!BZ591/USE!BZ$538,(1-BY$5)*USE!BZ367)</f>
        <v>0</v>
      </c>
      <c r="BZ66" s="5">
        <f>IF(USE!CA$538&lt;&gt;0,(1-BZ$5)*USE!CA591/USE!CA$538,(1-BZ$5)*USE!CA367)</f>
        <v>0</v>
      </c>
      <c r="CA66" s="5">
        <f>IF(USE!CB$538&lt;&gt;0,(1-CA$5)*USE!CB591/USE!CB$538,(1-CA$5)*USE!CB367)</f>
        <v>0</v>
      </c>
      <c r="CB66" s="5">
        <f>IF(USE!CC$538&lt;&gt;0,(1-CB$5)*USE!CC591/USE!CC$538,(1-CB$5)*USE!CC367)</f>
        <v>0</v>
      </c>
      <c r="CC66" s="5">
        <f>IF(USE!CD$538&lt;&gt;0,(1-CC$5)*USE!CD591/USE!CD$538,(1-CC$5)*USE!CD367)</f>
        <v>0</v>
      </c>
      <c r="CD66" s="5">
        <f>IF(USE!CE$538&lt;&gt;0,(1-CD$5)*USE!CE591/USE!CE$538,(1-CD$5)*USE!CE367)</f>
        <v>0</v>
      </c>
      <c r="CE66" s="5">
        <f>IF(USE!CF$538&lt;&gt;0,(1-CE$5)*USE!CF591/USE!CF$538,(1-CE$5)*USE!CF367)</f>
        <v>0</v>
      </c>
      <c r="CF66" s="5">
        <f>IF(USE!CG$538&lt;&gt;0,(1-CF$5)*USE!CG591/USE!CG$538,(1-CF$5)*USE!CG367)</f>
        <v>0</v>
      </c>
      <c r="CG66" s="5">
        <f>IF(USE!CH$538&lt;&gt;0,(1-CG$5)*USE!CH591/USE!CH$538,(1-CG$5)*USE!CH367)</f>
        <v>0.19417754127236012</v>
      </c>
      <c r="CH66" s="5">
        <f>IF(USE!CI$538&lt;&gt;0,(1-CH$5)*USE!CI591/USE!CI$538,(1-CH$5)*USE!CI367)</f>
        <v>0</v>
      </c>
      <c r="CI66" s="5">
        <f>IF(USE!CJ$538&lt;&gt;0,(1-CI$5)*USE!CJ591/USE!CJ$538,(1-CI$5)*USE!CJ367)</f>
        <v>0</v>
      </c>
      <c r="CJ66" s="5">
        <f>IF(USE!CK$538&lt;&gt;0,(1-CJ$5)*USE!CK591/USE!CK$538,(1-CJ$5)*USE!CK367)</f>
        <v>0</v>
      </c>
      <c r="CK66" s="5">
        <f>IF(USE!CL$538&lt;&gt;0,(1-CK$5)*USE!CL591/USE!CL$538,(1-CK$5)*USE!CL367)</f>
        <v>0</v>
      </c>
      <c r="CL66" s="5">
        <f>IF(USE!CM$538&lt;&gt;0,(1-CL$5)*USE!CM591/USE!CM$538,(1-CL$5)*USE!CM367)</f>
        <v>0</v>
      </c>
      <c r="CM66" s="5">
        <f>IF(USE!CN$538&lt;&gt;0,(1-CM$5)*USE!CN591/USE!CN$538,(1-CM$5)*USE!CN367)</f>
        <v>0</v>
      </c>
      <c r="CN66" s="5">
        <f>IF(USE!CO$538&lt;&gt;0,(1-CN$5)*USE!CO591/USE!CO$538,(1-CN$5)*USE!CO367)</f>
        <v>0</v>
      </c>
      <c r="CO66" s="5">
        <f>IF(USE!CP$538&lt;&gt;0,(1-CO$5)*USE!CP591/USE!CP$538,(1-CO$5)*USE!CP367)</f>
        <v>0</v>
      </c>
      <c r="CP66" s="5">
        <f>IF(USE!CQ$538&lt;&gt;0,(1-CP$5)*USE!CQ591/USE!CQ$538,(1-CP$5)*USE!CQ367)</f>
        <v>0</v>
      </c>
      <c r="CQ66" s="5">
        <f>IF(USE!CR$538&lt;&gt;0,(1-CQ$5)*USE!CR591/USE!CR$538,(1-CQ$5)*USE!CR367)</f>
        <v>0</v>
      </c>
      <c r="CR66" s="5">
        <f>IF(USE!CS$538&lt;&gt;0,(1-CR$5)*USE!CS591/USE!CS$538,(1-CR$5)*USE!CS367)</f>
        <v>0</v>
      </c>
      <c r="CS66" s="5">
        <f>IF(USE!CT$538&lt;&gt;0,(1-CS$5)*USE!CT591/USE!CT$538,(1-CS$5)*USE!CT367)</f>
        <v>0</v>
      </c>
      <c r="CT66" s="5">
        <f>IF(USE!CU$538&lt;&gt;0,(1-CT$5)*USE!CU591/USE!CU$538,(1-CT$5)*USE!CU367)</f>
        <v>0</v>
      </c>
      <c r="CU66" s="5">
        <f>IF(USE!CV$538&lt;&gt;0,(1-CU$5)*USE!CV591/USE!CV$538,(1-CU$5)*USE!CV367)</f>
        <v>0</v>
      </c>
      <c r="CV66" s="5">
        <f>IF(USE!CW$538&lt;&gt;0,(1-CV$5)*USE!CW591/USE!CW$538,(1-CV$5)*USE!CW367)</f>
        <v>0</v>
      </c>
      <c r="CW66" s="5">
        <f>IF(USE!CX$538&lt;&gt;0,(1-CW$5)*USE!CX591/USE!CX$538,(1-CW$5)*USE!CX367)</f>
        <v>0</v>
      </c>
      <c r="CX66" s="5">
        <f>IF(USE!CY$538&lt;&gt;0,(1-CX$5)*USE!CY591/USE!CY$538,(1-CX$5)*USE!CY367)</f>
        <v>0</v>
      </c>
      <c r="CY66" s="5">
        <f>IF(USE!CZ$538&lt;&gt;0,(1-CY$5)*USE!CZ591/USE!CZ$538,(1-CY$5)*USE!CZ367)</f>
        <v>0</v>
      </c>
      <c r="CZ66" s="5">
        <f>IF(USE!DA$538&lt;&gt;0,(1-CZ$5)*USE!DA591/USE!DA$538,(1-CZ$5)*USE!DA367)</f>
        <v>0</v>
      </c>
      <c r="DA66" s="5">
        <f>IF(USE!DB$538&lt;&gt;0,(1-DA$5)*USE!DB591/USE!DB$538,(1-DA$5)*USE!DB367)</f>
        <v>0</v>
      </c>
      <c r="DB66" s="5">
        <f>IF(USE!DC$538&lt;&gt;0,(1-DB$5)*USE!DC591/USE!DC$538,(1-DB$5)*USE!DC367)</f>
        <v>0</v>
      </c>
      <c r="DC66" s="5">
        <f>IF(USE!DD$538&lt;&gt;0,(1-DC$5)*USE!DD591/USE!DD$538,(1-DC$5)*USE!DD367)</f>
        <v>0</v>
      </c>
      <c r="DD66" s="3"/>
    </row>
    <row r="67" spans="1:108" x14ac:dyDescent="0.35">
      <c r="A67" s="3"/>
      <c r="B67" s="99" t="s">
        <v>3889</v>
      </c>
      <c r="C67" s="5" t="s">
        <v>144</v>
      </c>
      <c r="D67" s="5">
        <f>IF(USE!E$538&lt;&gt;0,(1-D$5)*USE!E592/USE!E$538,(1-D$5)*USE!E368)</f>
        <v>0</v>
      </c>
      <c r="E67" s="5">
        <f>IF(USE!F$538&lt;&gt;0,(1-E$5)*USE!F592/USE!F$538,(1-E$5)*USE!F368)</f>
        <v>0</v>
      </c>
      <c r="F67" s="5">
        <f>IF(USE!G$538&lt;&gt;0,(1-F$5)*USE!G592/USE!G$538,(1-F$5)*USE!G368)</f>
        <v>0</v>
      </c>
      <c r="G67" s="5">
        <f>IF(USE!H$538&lt;&gt;0,(1-G$5)*USE!H592/USE!H$538,(1-G$5)*USE!H368)</f>
        <v>0</v>
      </c>
      <c r="H67" s="5">
        <f>IF(USE!I$538&lt;&gt;0,(1-H$5)*USE!I592/USE!I$538,(1-H$5)*USE!I368)</f>
        <v>0</v>
      </c>
      <c r="I67" s="5">
        <f>IF(USE!J$538&lt;&gt;0,(1-I$5)*USE!J592/USE!J$538,(1-I$5)*USE!J368)</f>
        <v>0</v>
      </c>
      <c r="J67" s="5">
        <f>IF(USE!K$538&lt;&gt;0,(1-J$5)*USE!K592/USE!K$538,(1-J$5)*USE!K368)</f>
        <v>0</v>
      </c>
      <c r="K67" s="5">
        <f>IF(USE!L$538&lt;&gt;0,(1-K$5)*USE!L592/USE!L$538,(1-K$5)*USE!L368)</f>
        <v>0</v>
      </c>
      <c r="L67" s="5">
        <f>IF(USE!M$538&lt;&gt;0,(1-L$5)*USE!M592/USE!M$538,(1-L$5)*USE!M368)</f>
        <v>0</v>
      </c>
      <c r="M67" s="5">
        <f>IF(USE!N$538&lt;&gt;0,(1-M$5)*USE!N592/USE!N$538,(1-M$5)*USE!N368)</f>
        <v>0</v>
      </c>
      <c r="N67" s="5">
        <f>IF(USE!O$538&lt;&gt;0,(1-N$5)*USE!O592/USE!O$538,(1-N$5)*USE!O368)</f>
        <v>0</v>
      </c>
      <c r="O67" s="5">
        <f>IF(USE!P$538&lt;&gt;0,(1-O$5)*USE!P592/USE!P$538,(1-O$5)*USE!P368)</f>
        <v>0</v>
      </c>
      <c r="P67" s="5">
        <f>IF(USE!Q$538&lt;&gt;0,(1-P$5)*USE!Q592/USE!Q$538,(1-P$5)*USE!Q368)</f>
        <v>0</v>
      </c>
      <c r="Q67" s="5">
        <f>IF(USE!R$538&lt;&gt;0,(1-Q$5)*USE!R592/USE!R$538,(1-Q$5)*USE!R368)</f>
        <v>0</v>
      </c>
      <c r="R67" s="5">
        <f>IF(USE!S$538&lt;&gt;0,(1-R$5)*USE!S592/USE!S$538,(1-R$5)*USE!S368)</f>
        <v>0</v>
      </c>
      <c r="S67" s="5">
        <f>IF(USE!T$538&lt;&gt;0,(1-S$5)*USE!T592/USE!T$538,(1-S$5)*USE!T368)</f>
        <v>0</v>
      </c>
      <c r="T67" s="5">
        <f>IF(USE!U$538&lt;&gt;0,(1-T$5)*USE!U592/USE!U$538,(1-T$5)*USE!U368)</f>
        <v>0</v>
      </c>
      <c r="U67" s="5">
        <f>IF(USE!V$538&lt;&gt;0,(1-U$5)*USE!V592/USE!V$538,(1-U$5)*USE!V368)</f>
        <v>0</v>
      </c>
      <c r="V67" s="5">
        <f>IF(USE!W$538&lt;&gt;0,(1-V$5)*USE!W592/USE!W$538,(1-V$5)*USE!W368)</f>
        <v>0</v>
      </c>
      <c r="W67" s="5">
        <f>IF(USE!X$538&lt;&gt;0,(1-W$5)*USE!X592/USE!X$538,(1-W$5)*USE!X368)</f>
        <v>0</v>
      </c>
      <c r="X67" s="5">
        <f>IF(USE!Y$538&lt;&gt;0,(1-X$5)*USE!Y592/USE!Y$538,(1-X$5)*USE!Y368)</f>
        <v>0</v>
      </c>
      <c r="Y67" s="5">
        <f>IF(USE!Z$538&lt;&gt;0,(1-Y$5)*USE!Z592/USE!Z$538,(1-Y$5)*USE!Z368)</f>
        <v>0</v>
      </c>
      <c r="Z67" s="5">
        <f>IF(USE!AA$538&lt;&gt;0,(1-Z$5)*USE!AA592/USE!AA$538,(1-Z$5)*USE!AA368)</f>
        <v>0</v>
      </c>
      <c r="AA67" s="5">
        <f>IF(USE!AB$538&lt;&gt;0,(1-AA$5)*USE!AB592/USE!AB$538,(1-AA$5)*USE!AB368)</f>
        <v>0</v>
      </c>
      <c r="AB67" s="5">
        <f>IF(USE!AC$538&lt;&gt;0,(1-AB$5)*USE!AC592/USE!AC$538,(1-AB$5)*USE!AC368)</f>
        <v>0</v>
      </c>
      <c r="AC67" s="5">
        <f>IF(USE!AD$538&lt;&gt;0,(1-AC$5)*USE!AD592/USE!AD$538,(1-AC$5)*USE!AD368)</f>
        <v>0</v>
      </c>
      <c r="AD67" s="5">
        <f>IF(USE!AE$538&lt;&gt;0,(1-AD$5)*USE!AE592/USE!AE$538,(1-AD$5)*USE!AE368)</f>
        <v>0</v>
      </c>
      <c r="AE67" s="5">
        <f>IF(USE!AF$538&lt;&gt;0,(1-AE$5)*USE!AF592/USE!AF$538,(1-AE$5)*USE!AF368)</f>
        <v>0</v>
      </c>
      <c r="AF67" s="5">
        <f>IF(USE!AG$538&lt;&gt;0,(1-AF$5)*USE!AG592/USE!AG$538,(1-AF$5)*USE!AG368)</f>
        <v>0</v>
      </c>
      <c r="AG67" s="5">
        <f>IF(USE!AH$538&lt;&gt;0,(1-AG$5)*USE!AH592/USE!AH$538,(1-AG$5)*USE!AH368)</f>
        <v>0</v>
      </c>
      <c r="AH67" s="5">
        <f>IF(USE!AI$538&lt;&gt;0,(1-AH$5)*USE!AI592/USE!AI$538,(1-AH$5)*USE!AI368)</f>
        <v>0</v>
      </c>
      <c r="AI67" s="5">
        <f>IF(USE!AJ$538&lt;&gt;0,(1-AI$5)*USE!AJ592/USE!AJ$538,(1-AI$5)*USE!AJ368)</f>
        <v>0</v>
      </c>
      <c r="AJ67" s="5">
        <f>IF(USE!AK$538&lt;&gt;0,(1-AJ$5)*USE!AK592/USE!AK$538,(1-AJ$5)*USE!AK368)</f>
        <v>0</v>
      </c>
      <c r="AK67" s="5">
        <f>IF(USE!AL$538&lt;&gt;0,(1-AK$5)*USE!AL592/USE!AL$538,(1-AK$5)*USE!AL368)</f>
        <v>0</v>
      </c>
      <c r="AL67" s="5">
        <f>IF(USE!AM$538&lt;&gt;0,(1-AL$5)*USE!AM592/USE!AM$538,(1-AL$5)*USE!AM368)</f>
        <v>0</v>
      </c>
      <c r="AM67" s="5">
        <f>IF(USE!AN$538&lt;&gt;0,(1-AM$5)*USE!AN592/USE!AN$538,(1-AM$5)*USE!AN368)</f>
        <v>0</v>
      </c>
      <c r="AN67" s="5">
        <f>IF(USE!AO$538&lt;&gt;0,(1-AN$5)*USE!AO592/USE!AO$538,(1-AN$5)*USE!AO368)</f>
        <v>0</v>
      </c>
      <c r="AO67" s="5">
        <f>IF(USE!AP$538&lt;&gt;0,(1-AO$5)*USE!AP592/USE!AP$538,(1-AO$5)*USE!AP368)</f>
        <v>0</v>
      </c>
      <c r="AP67" s="5">
        <f>IF(USE!AQ$538&lt;&gt;0,(1-AP$5)*USE!AQ592/USE!AQ$538,(1-AP$5)*USE!AQ368)</f>
        <v>0</v>
      </c>
      <c r="AQ67" s="5">
        <f>IF(USE!AR$538&lt;&gt;0,(1-AQ$5)*USE!AR592/USE!AR$538,(1-AQ$5)*USE!AR368)</f>
        <v>0</v>
      </c>
      <c r="AR67" s="5">
        <f>IF(USE!AS$538&lt;&gt;0,(1-AR$5)*USE!AS592/USE!AS$538,(1-AR$5)*USE!AS368)</f>
        <v>0</v>
      </c>
      <c r="AS67" s="5">
        <f>IF(USE!AT$538&lt;&gt;0,(1-AS$5)*USE!AT592/USE!AT$538,(1-AS$5)*USE!AT368)</f>
        <v>0</v>
      </c>
      <c r="AT67" s="5">
        <f>IF(USE!AU$538&lt;&gt;0,(1-AT$5)*USE!AU592/USE!AU$538,(1-AT$5)*USE!AU368)</f>
        <v>0</v>
      </c>
      <c r="AU67" s="5">
        <f>IF(USE!AV$538&lt;&gt;0,(1-AU$5)*USE!AV592/USE!AV$538,(1-AU$5)*USE!AV368)</f>
        <v>0</v>
      </c>
      <c r="AV67" s="5">
        <f>IF(USE!AW$538&lt;&gt;0,(1-AV$5)*USE!AW592/USE!AW$538,(1-AV$5)*USE!AW368)</f>
        <v>0</v>
      </c>
      <c r="AW67" s="5">
        <f>IF(USE!AX$538&lt;&gt;0,(1-AW$5)*USE!AX592/USE!AX$538,(1-AW$5)*USE!AX368)</f>
        <v>0</v>
      </c>
      <c r="AX67" s="5">
        <f>IF(USE!AY$538&lt;&gt;0,(1-AX$5)*USE!AY592/USE!AY$538,(1-AX$5)*USE!AY368)</f>
        <v>0</v>
      </c>
      <c r="AY67" s="5">
        <f>IF(USE!AZ$538&lt;&gt;0,(1-AY$5)*USE!AZ592/USE!AZ$538,(1-AY$5)*USE!AZ368)</f>
        <v>0</v>
      </c>
      <c r="AZ67" s="5">
        <f>IF(USE!BA$538&lt;&gt;0,(1-AZ$5)*USE!BA592/USE!BA$538,(1-AZ$5)*USE!BA368)</f>
        <v>0</v>
      </c>
      <c r="BA67" s="5">
        <f>IF(USE!BB$538&lt;&gt;0,(1-BA$5)*USE!BB592/USE!BB$538,(1-BA$5)*USE!BB368)</f>
        <v>0</v>
      </c>
      <c r="BB67" s="5">
        <f>IF(USE!BC$538&lt;&gt;0,(1-BB$5)*USE!BC592/USE!BC$538,(1-BB$5)*USE!BC368)</f>
        <v>0</v>
      </c>
      <c r="BC67" s="5">
        <f>IF(USE!BD$538&lt;&gt;0,(1-BC$5)*USE!BD592/USE!BD$538,(1-BC$5)*USE!BD368)</f>
        <v>0</v>
      </c>
      <c r="BD67" s="5">
        <f>IF(USE!BE$538&lt;&gt;0,(1-BD$5)*USE!BE592/USE!BE$538,(1-BD$5)*USE!BE368)</f>
        <v>0</v>
      </c>
      <c r="BE67" s="5">
        <f>IF(USE!BF$538&lt;&gt;0,(1-BE$5)*USE!BF592/USE!BF$538,(1-BE$5)*USE!BF368)</f>
        <v>0</v>
      </c>
      <c r="BF67" s="5">
        <f>IF(USE!BG$538&lt;&gt;0,(1-BF$5)*USE!BG592/USE!BG$538,(1-BF$5)*USE!BG368)</f>
        <v>0</v>
      </c>
      <c r="BG67" s="5">
        <f>IF(USE!BH$538&lt;&gt;0,(1-BG$5)*USE!BH592/USE!BH$538,(1-BG$5)*USE!BH368)</f>
        <v>0</v>
      </c>
      <c r="BH67" s="5">
        <f>IF(USE!BI$538&lt;&gt;0,(1-BH$5)*USE!BI592/USE!BI$538,(1-BH$5)*USE!BI368)</f>
        <v>0</v>
      </c>
      <c r="BI67" s="5">
        <f>IF(USE!BJ$538&lt;&gt;0,(1-BI$5)*USE!BJ592/USE!BJ$538,(1-BI$5)*USE!BJ368)</f>
        <v>0</v>
      </c>
      <c r="BJ67" s="5">
        <f>IF(USE!BK$538&lt;&gt;0,(1-BJ$5)*USE!BK592/USE!BK$538,(1-BJ$5)*USE!BK368)</f>
        <v>0</v>
      </c>
      <c r="BK67" s="5">
        <f>IF(USE!BL$538&lt;&gt;0,(1-BK$5)*USE!BL592/USE!BL$538,(1-BK$5)*USE!BL368)</f>
        <v>0</v>
      </c>
      <c r="BL67" s="5">
        <f>IF(USE!BM$538&lt;&gt;0,(1-BL$5)*USE!BM592/USE!BM$538,(1-BL$5)*USE!BM368)</f>
        <v>0</v>
      </c>
      <c r="BM67" s="5">
        <f>IF(USE!BN$538&lt;&gt;0,(1-BM$5)*USE!BN592/USE!BN$538,(1-BM$5)*USE!BN368)</f>
        <v>0</v>
      </c>
      <c r="BN67" s="5">
        <f>IF(USE!BO$538&lt;&gt;0,(1-BN$5)*USE!BO592/USE!BO$538,(1-BN$5)*USE!BO368)</f>
        <v>0</v>
      </c>
      <c r="BO67" s="5">
        <f>IF(USE!BP$538&lt;&gt;0,(1-BO$5)*USE!BP592/USE!BP$538,(1-BO$5)*USE!BP368)</f>
        <v>0</v>
      </c>
      <c r="BP67" s="5">
        <f>IF(USE!BQ$538&lt;&gt;0,(1-BP$5)*USE!BQ592/USE!BQ$538,(1-BP$5)*USE!BQ368)</f>
        <v>0</v>
      </c>
      <c r="BQ67" s="5">
        <f>IF(USE!BR$538&lt;&gt;0,(1-BQ$5)*USE!BR592/USE!BR$538,(1-BQ$5)*USE!BR368)</f>
        <v>0</v>
      </c>
      <c r="BR67" s="5">
        <f>IF(USE!BS$538&lt;&gt;0,(1-BR$5)*USE!BS592/USE!BS$538,(1-BR$5)*USE!BS368)</f>
        <v>0</v>
      </c>
      <c r="BS67" s="5">
        <f>IF(USE!BT$538&lt;&gt;0,(1-BS$5)*USE!BT592/USE!BT$538,(1-BS$5)*USE!BT368)</f>
        <v>0</v>
      </c>
      <c r="BT67" s="5">
        <f>IF(USE!BU$538&lt;&gt;0,(1-BT$5)*USE!BU592/USE!BU$538,(1-BT$5)*USE!BU368)</f>
        <v>0</v>
      </c>
      <c r="BU67" s="5">
        <f>IF(USE!BV$538&lt;&gt;0,(1-BU$5)*USE!BV592/USE!BV$538,(1-BU$5)*USE!BV368)</f>
        <v>0</v>
      </c>
      <c r="BV67" s="5">
        <f>IF(USE!BW$538&lt;&gt;0,(1-BV$5)*USE!BW592/USE!BW$538,(1-BV$5)*USE!BW368)</f>
        <v>0</v>
      </c>
      <c r="BW67" s="5">
        <f>IF(USE!BX$538&lt;&gt;0,(1-BW$5)*USE!BX592/USE!BX$538,(1-BW$5)*USE!BX368)</f>
        <v>0</v>
      </c>
      <c r="BX67" s="5">
        <f>IF(USE!BY$538&lt;&gt;0,(1-BX$5)*USE!BY592/USE!BY$538,(1-BX$5)*USE!BY368)</f>
        <v>0</v>
      </c>
      <c r="BY67" s="5">
        <f>IF(USE!BZ$538&lt;&gt;0,(1-BY$5)*USE!BZ592/USE!BZ$538,(1-BY$5)*USE!BZ368)</f>
        <v>0</v>
      </c>
      <c r="BZ67" s="5">
        <f>IF(USE!CA$538&lt;&gt;0,(1-BZ$5)*USE!CA592/USE!CA$538,(1-BZ$5)*USE!CA368)</f>
        <v>0</v>
      </c>
      <c r="CA67" s="5">
        <f>IF(USE!CB$538&lt;&gt;0,(1-CA$5)*USE!CB592/USE!CB$538,(1-CA$5)*USE!CB368)</f>
        <v>0</v>
      </c>
      <c r="CB67" s="5">
        <f>IF(USE!CC$538&lt;&gt;0,(1-CB$5)*USE!CC592/USE!CC$538,(1-CB$5)*USE!CC368)</f>
        <v>0</v>
      </c>
      <c r="CC67" s="5">
        <f>IF(USE!CD$538&lt;&gt;0,(1-CC$5)*USE!CD592/USE!CD$538,(1-CC$5)*USE!CD368)</f>
        <v>0</v>
      </c>
      <c r="CD67" s="5">
        <f>IF(USE!CE$538&lt;&gt;0,(1-CD$5)*USE!CE592/USE!CE$538,(1-CD$5)*USE!CE368)</f>
        <v>0</v>
      </c>
      <c r="CE67" s="5">
        <f>IF(USE!CF$538&lt;&gt;0,(1-CE$5)*USE!CF592/USE!CF$538,(1-CE$5)*USE!CF368)</f>
        <v>0</v>
      </c>
      <c r="CF67" s="5">
        <f>IF(USE!CG$538&lt;&gt;0,(1-CF$5)*USE!CG592/USE!CG$538,(1-CF$5)*USE!CG368)</f>
        <v>0</v>
      </c>
      <c r="CG67" s="5">
        <f>IF(USE!CH$538&lt;&gt;0,(1-CG$5)*USE!CH592/USE!CH$538,(1-CG$5)*USE!CH368)</f>
        <v>0.11281106197984467</v>
      </c>
      <c r="CH67" s="5">
        <f>IF(USE!CI$538&lt;&gt;0,(1-CH$5)*USE!CI592/USE!CI$538,(1-CH$5)*USE!CI368)</f>
        <v>0</v>
      </c>
      <c r="CI67" s="5">
        <f>IF(USE!CJ$538&lt;&gt;0,(1-CI$5)*USE!CJ592/USE!CJ$538,(1-CI$5)*USE!CJ368)</f>
        <v>0</v>
      </c>
      <c r="CJ67" s="5">
        <f>IF(USE!CK$538&lt;&gt;0,(1-CJ$5)*USE!CK592/USE!CK$538,(1-CJ$5)*USE!CK368)</f>
        <v>0</v>
      </c>
      <c r="CK67" s="5">
        <f>IF(USE!CL$538&lt;&gt;0,(1-CK$5)*USE!CL592/USE!CL$538,(1-CK$5)*USE!CL368)</f>
        <v>0</v>
      </c>
      <c r="CL67" s="5">
        <f>IF(USE!CM$538&lt;&gt;0,(1-CL$5)*USE!CM592/USE!CM$538,(1-CL$5)*USE!CM368)</f>
        <v>0</v>
      </c>
      <c r="CM67" s="5">
        <f>IF(USE!CN$538&lt;&gt;0,(1-CM$5)*USE!CN592/USE!CN$538,(1-CM$5)*USE!CN368)</f>
        <v>0</v>
      </c>
      <c r="CN67" s="5">
        <f>IF(USE!CO$538&lt;&gt;0,(1-CN$5)*USE!CO592/USE!CO$538,(1-CN$5)*USE!CO368)</f>
        <v>0</v>
      </c>
      <c r="CO67" s="5">
        <f>IF(USE!CP$538&lt;&gt;0,(1-CO$5)*USE!CP592/USE!CP$538,(1-CO$5)*USE!CP368)</f>
        <v>0</v>
      </c>
      <c r="CP67" s="5">
        <f>IF(USE!CQ$538&lt;&gt;0,(1-CP$5)*USE!CQ592/USE!CQ$538,(1-CP$5)*USE!CQ368)</f>
        <v>0</v>
      </c>
      <c r="CQ67" s="5">
        <f>IF(USE!CR$538&lt;&gt;0,(1-CQ$5)*USE!CR592/USE!CR$538,(1-CQ$5)*USE!CR368)</f>
        <v>0</v>
      </c>
      <c r="CR67" s="5">
        <f>IF(USE!CS$538&lt;&gt;0,(1-CR$5)*USE!CS592/USE!CS$538,(1-CR$5)*USE!CS368)</f>
        <v>0</v>
      </c>
      <c r="CS67" s="5">
        <f>IF(USE!CT$538&lt;&gt;0,(1-CS$5)*USE!CT592/USE!CT$538,(1-CS$5)*USE!CT368)</f>
        <v>0</v>
      </c>
      <c r="CT67" s="5">
        <f>IF(USE!CU$538&lt;&gt;0,(1-CT$5)*USE!CU592/USE!CU$538,(1-CT$5)*USE!CU368)</f>
        <v>0</v>
      </c>
      <c r="CU67" s="5">
        <f>IF(USE!CV$538&lt;&gt;0,(1-CU$5)*USE!CV592/USE!CV$538,(1-CU$5)*USE!CV368)</f>
        <v>0</v>
      </c>
      <c r="CV67" s="5">
        <f>IF(USE!CW$538&lt;&gt;0,(1-CV$5)*USE!CW592/USE!CW$538,(1-CV$5)*USE!CW368)</f>
        <v>0</v>
      </c>
      <c r="CW67" s="5">
        <f>IF(USE!CX$538&lt;&gt;0,(1-CW$5)*USE!CX592/USE!CX$538,(1-CW$5)*USE!CX368)</f>
        <v>0</v>
      </c>
      <c r="CX67" s="5">
        <f>IF(USE!CY$538&lt;&gt;0,(1-CX$5)*USE!CY592/USE!CY$538,(1-CX$5)*USE!CY368)</f>
        <v>0</v>
      </c>
      <c r="CY67" s="5">
        <f>IF(USE!CZ$538&lt;&gt;0,(1-CY$5)*USE!CZ592/USE!CZ$538,(1-CY$5)*USE!CZ368)</f>
        <v>0</v>
      </c>
      <c r="CZ67" s="5">
        <f>IF(USE!DA$538&lt;&gt;0,(1-CZ$5)*USE!DA592/USE!DA$538,(1-CZ$5)*USE!DA368)</f>
        <v>0</v>
      </c>
      <c r="DA67" s="5">
        <f>IF(USE!DB$538&lt;&gt;0,(1-DA$5)*USE!DB592/USE!DB$538,(1-DA$5)*USE!DB368)</f>
        <v>0</v>
      </c>
      <c r="DB67" s="5">
        <f>IF(USE!DC$538&lt;&gt;0,(1-DB$5)*USE!DC592/USE!DC$538,(1-DB$5)*USE!DC368)</f>
        <v>0</v>
      </c>
      <c r="DC67" s="5">
        <f>IF(USE!DD$538&lt;&gt;0,(1-DC$5)*USE!DD592/USE!DD$538,(1-DC$5)*USE!DD368)</f>
        <v>0</v>
      </c>
      <c r="DD67" s="3"/>
    </row>
    <row r="68" spans="1:108" x14ac:dyDescent="0.35">
      <c r="A68" s="3"/>
      <c r="B68" s="99" t="s">
        <v>3890</v>
      </c>
      <c r="C68" s="5" t="s">
        <v>145</v>
      </c>
      <c r="D68" s="5">
        <f>IF(USE!E$538&lt;&gt;0,(1-D$5)*USE!E593/USE!E$538,(1-D$5)*USE!E369)</f>
        <v>0</v>
      </c>
      <c r="E68" s="5">
        <f>IF(USE!F$538&lt;&gt;0,(1-E$5)*USE!F593/USE!F$538,(1-E$5)*USE!F369)</f>
        <v>0</v>
      </c>
      <c r="F68" s="5">
        <f>IF(USE!G$538&lt;&gt;0,(1-F$5)*USE!G593/USE!G$538,(1-F$5)*USE!G369)</f>
        <v>0</v>
      </c>
      <c r="G68" s="5">
        <f>IF(USE!H$538&lt;&gt;0,(1-G$5)*USE!H593/USE!H$538,(1-G$5)*USE!H369)</f>
        <v>0</v>
      </c>
      <c r="H68" s="5">
        <f>IF(USE!I$538&lt;&gt;0,(1-H$5)*USE!I593/USE!I$538,(1-H$5)*USE!I369)</f>
        <v>0</v>
      </c>
      <c r="I68" s="5">
        <f>IF(USE!J$538&lt;&gt;0,(1-I$5)*USE!J593/USE!J$538,(1-I$5)*USE!J369)</f>
        <v>0</v>
      </c>
      <c r="J68" s="5">
        <f>IF(USE!K$538&lt;&gt;0,(1-J$5)*USE!K593/USE!K$538,(1-J$5)*USE!K369)</f>
        <v>0</v>
      </c>
      <c r="K68" s="5">
        <f>IF(USE!L$538&lt;&gt;0,(1-K$5)*USE!L593/USE!L$538,(1-K$5)*USE!L369)</f>
        <v>0</v>
      </c>
      <c r="L68" s="5">
        <f>IF(USE!M$538&lt;&gt;0,(1-L$5)*USE!M593/USE!M$538,(1-L$5)*USE!M369)</f>
        <v>0</v>
      </c>
      <c r="M68" s="5">
        <f>IF(USE!N$538&lt;&gt;0,(1-M$5)*USE!N593/USE!N$538,(1-M$5)*USE!N369)</f>
        <v>0</v>
      </c>
      <c r="N68" s="5">
        <f>IF(USE!O$538&lt;&gt;0,(1-N$5)*USE!O593/USE!O$538,(1-N$5)*USE!O369)</f>
        <v>0</v>
      </c>
      <c r="O68" s="5">
        <f>IF(USE!P$538&lt;&gt;0,(1-O$5)*USE!P593/USE!P$538,(1-O$5)*USE!P369)</f>
        <v>0</v>
      </c>
      <c r="P68" s="5">
        <f>IF(USE!Q$538&lt;&gt;0,(1-P$5)*USE!Q593/USE!Q$538,(1-P$5)*USE!Q369)</f>
        <v>0</v>
      </c>
      <c r="Q68" s="5">
        <f>IF(USE!R$538&lt;&gt;0,(1-Q$5)*USE!R593/USE!R$538,(1-Q$5)*USE!R369)</f>
        <v>0</v>
      </c>
      <c r="R68" s="5">
        <f>IF(USE!S$538&lt;&gt;0,(1-R$5)*USE!S593/USE!S$538,(1-R$5)*USE!S369)</f>
        <v>0</v>
      </c>
      <c r="S68" s="5">
        <f>IF(USE!T$538&lt;&gt;0,(1-S$5)*USE!T593/USE!T$538,(1-S$5)*USE!T369)</f>
        <v>0</v>
      </c>
      <c r="T68" s="5">
        <f>IF(USE!U$538&lt;&gt;0,(1-T$5)*USE!U593/USE!U$538,(1-T$5)*USE!U369)</f>
        <v>0</v>
      </c>
      <c r="U68" s="5">
        <f>IF(USE!V$538&lt;&gt;0,(1-U$5)*USE!V593/USE!V$538,(1-U$5)*USE!V369)</f>
        <v>0</v>
      </c>
      <c r="V68" s="5">
        <f>IF(USE!W$538&lt;&gt;0,(1-V$5)*USE!W593/USE!W$538,(1-V$5)*USE!W369)</f>
        <v>0</v>
      </c>
      <c r="W68" s="5">
        <f>IF(USE!X$538&lt;&gt;0,(1-W$5)*USE!X593/USE!X$538,(1-W$5)*USE!X369)</f>
        <v>0</v>
      </c>
      <c r="X68" s="5">
        <f>IF(USE!Y$538&lt;&gt;0,(1-X$5)*USE!Y593/USE!Y$538,(1-X$5)*USE!Y369)</f>
        <v>0</v>
      </c>
      <c r="Y68" s="5">
        <f>IF(USE!Z$538&lt;&gt;0,(1-Y$5)*USE!Z593/USE!Z$538,(1-Y$5)*USE!Z369)</f>
        <v>0</v>
      </c>
      <c r="Z68" s="5">
        <f>IF(USE!AA$538&lt;&gt;0,(1-Z$5)*USE!AA593/USE!AA$538,(1-Z$5)*USE!AA369)</f>
        <v>0</v>
      </c>
      <c r="AA68" s="5">
        <f>IF(USE!AB$538&lt;&gt;0,(1-AA$5)*USE!AB593/USE!AB$538,(1-AA$5)*USE!AB369)</f>
        <v>0</v>
      </c>
      <c r="AB68" s="5">
        <f>IF(USE!AC$538&lt;&gt;0,(1-AB$5)*USE!AC593/USE!AC$538,(1-AB$5)*USE!AC369)</f>
        <v>0</v>
      </c>
      <c r="AC68" s="5">
        <f>IF(USE!AD$538&lt;&gt;0,(1-AC$5)*USE!AD593/USE!AD$538,(1-AC$5)*USE!AD369)</f>
        <v>0</v>
      </c>
      <c r="AD68" s="5">
        <f>IF(USE!AE$538&lt;&gt;0,(1-AD$5)*USE!AE593/USE!AE$538,(1-AD$5)*USE!AE369)</f>
        <v>0</v>
      </c>
      <c r="AE68" s="5">
        <f>IF(USE!AF$538&lt;&gt;0,(1-AE$5)*USE!AF593/USE!AF$538,(1-AE$5)*USE!AF369)</f>
        <v>0</v>
      </c>
      <c r="AF68" s="5">
        <f>IF(USE!AG$538&lt;&gt;0,(1-AF$5)*USE!AG593/USE!AG$538,(1-AF$5)*USE!AG369)</f>
        <v>0</v>
      </c>
      <c r="AG68" s="5">
        <f>IF(USE!AH$538&lt;&gt;0,(1-AG$5)*USE!AH593/USE!AH$538,(1-AG$5)*USE!AH369)</f>
        <v>0</v>
      </c>
      <c r="AH68" s="5">
        <f>IF(USE!AI$538&lt;&gt;0,(1-AH$5)*USE!AI593/USE!AI$538,(1-AH$5)*USE!AI369)</f>
        <v>0</v>
      </c>
      <c r="AI68" s="5">
        <f>IF(USE!AJ$538&lt;&gt;0,(1-AI$5)*USE!AJ593/USE!AJ$538,(1-AI$5)*USE!AJ369)</f>
        <v>0</v>
      </c>
      <c r="AJ68" s="5">
        <f>IF(USE!AK$538&lt;&gt;0,(1-AJ$5)*USE!AK593/USE!AK$538,(1-AJ$5)*USE!AK369)</f>
        <v>0</v>
      </c>
      <c r="AK68" s="5">
        <f>IF(USE!AL$538&lt;&gt;0,(1-AK$5)*USE!AL593/USE!AL$538,(1-AK$5)*USE!AL369)</f>
        <v>0</v>
      </c>
      <c r="AL68" s="5">
        <f>IF(USE!AM$538&lt;&gt;0,(1-AL$5)*USE!AM593/USE!AM$538,(1-AL$5)*USE!AM369)</f>
        <v>0</v>
      </c>
      <c r="AM68" s="5">
        <f>IF(USE!AN$538&lt;&gt;0,(1-AM$5)*USE!AN593/USE!AN$538,(1-AM$5)*USE!AN369)</f>
        <v>0</v>
      </c>
      <c r="AN68" s="5">
        <f>IF(USE!AO$538&lt;&gt;0,(1-AN$5)*USE!AO593/USE!AO$538,(1-AN$5)*USE!AO369)</f>
        <v>0</v>
      </c>
      <c r="AO68" s="5">
        <f>IF(USE!AP$538&lt;&gt;0,(1-AO$5)*USE!AP593/USE!AP$538,(1-AO$5)*USE!AP369)</f>
        <v>0</v>
      </c>
      <c r="AP68" s="5">
        <f>IF(USE!AQ$538&lt;&gt;0,(1-AP$5)*USE!AQ593/USE!AQ$538,(1-AP$5)*USE!AQ369)</f>
        <v>0</v>
      </c>
      <c r="AQ68" s="5">
        <f>IF(USE!AR$538&lt;&gt;0,(1-AQ$5)*USE!AR593/USE!AR$538,(1-AQ$5)*USE!AR369)</f>
        <v>0</v>
      </c>
      <c r="AR68" s="5">
        <f>IF(USE!AS$538&lt;&gt;0,(1-AR$5)*USE!AS593/USE!AS$538,(1-AR$5)*USE!AS369)</f>
        <v>0</v>
      </c>
      <c r="AS68" s="5">
        <f>IF(USE!AT$538&lt;&gt;0,(1-AS$5)*USE!AT593/USE!AT$538,(1-AS$5)*USE!AT369)</f>
        <v>0</v>
      </c>
      <c r="AT68" s="5">
        <f>IF(USE!AU$538&lt;&gt;0,(1-AT$5)*USE!AU593/USE!AU$538,(1-AT$5)*USE!AU369)</f>
        <v>0</v>
      </c>
      <c r="AU68" s="5">
        <f>IF(USE!AV$538&lt;&gt;0,(1-AU$5)*USE!AV593/USE!AV$538,(1-AU$5)*USE!AV369)</f>
        <v>0</v>
      </c>
      <c r="AV68" s="5">
        <f>IF(USE!AW$538&lt;&gt;0,(1-AV$5)*USE!AW593/USE!AW$538,(1-AV$5)*USE!AW369)</f>
        <v>0</v>
      </c>
      <c r="AW68" s="5">
        <f>IF(USE!AX$538&lt;&gt;0,(1-AW$5)*USE!AX593/USE!AX$538,(1-AW$5)*USE!AX369)</f>
        <v>0</v>
      </c>
      <c r="AX68" s="5">
        <f>IF(USE!AY$538&lt;&gt;0,(1-AX$5)*USE!AY593/USE!AY$538,(1-AX$5)*USE!AY369)</f>
        <v>0</v>
      </c>
      <c r="AY68" s="5">
        <f>IF(USE!AZ$538&lt;&gt;0,(1-AY$5)*USE!AZ593/USE!AZ$538,(1-AY$5)*USE!AZ369)</f>
        <v>0</v>
      </c>
      <c r="AZ68" s="5">
        <f>IF(USE!BA$538&lt;&gt;0,(1-AZ$5)*USE!BA593/USE!BA$538,(1-AZ$5)*USE!BA369)</f>
        <v>0</v>
      </c>
      <c r="BA68" s="5">
        <f>IF(USE!BB$538&lt;&gt;0,(1-BA$5)*USE!BB593/USE!BB$538,(1-BA$5)*USE!BB369)</f>
        <v>0</v>
      </c>
      <c r="BB68" s="5">
        <f>IF(USE!BC$538&lt;&gt;0,(1-BB$5)*USE!BC593/USE!BC$538,(1-BB$5)*USE!BC369)</f>
        <v>0</v>
      </c>
      <c r="BC68" s="5">
        <f>IF(USE!BD$538&lt;&gt;0,(1-BC$5)*USE!BD593/USE!BD$538,(1-BC$5)*USE!BD369)</f>
        <v>0</v>
      </c>
      <c r="BD68" s="5">
        <f>IF(USE!BE$538&lt;&gt;0,(1-BD$5)*USE!BE593/USE!BE$538,(1-BD$5)*USE!BE369)</f>
        <v>0</v>
      </c>
      <c r="BE68" s="5">
        <f>IF(USE!BF$538&lt;&gt;0,(1-BE$5)*USE!BF593/USE!BF$538,(1-BE$5)*USE!BF369)</f>
        <v>0</v>
      </c>
      <c r="BF68" s="5">
        <f>IF(USE!BG$538&lt;&gt;0,(1-BF$5)*USE!BG593/USE!BG$538,(1-BF$5)*USE!BG369)</f>
        <v>0</v>
      </c>
      <c r="BG68" s="5">
        <f>IF(USE!BH$538&lt;&gt;0,(1-BG$5)*USE!BH593/USE!BH$538,(1-BG$5)*USE!BH369)</f>
        <v>0</v>
      </c>
      <c r="BH68" s="5">
        <f>IF(USE!BI$538&lt;&gt;0,(1-BH$5)*USE!BI593/USE!BI$538,(1-BH$5)*USE!BI369)</f>
        <v>0</v>
      </c>
      <c r="BI68" s="5">
        <f>IF(USE!BJ$538&lt;&gt;0,(1-BI$5)*USE!BJ593/USE!BJ$538,(1-BI$5)*USE!BJ369)</f>
        <v>0</v>
      </c>
      <c r="BJ68" s="5">
        <f>IF(USE!BK$538&lt;&gt;0,(1-BJ$5)*USE!BK593/USE!BK$538,(1-BJ$5)*USE!BK369)</f>
        <v>0</v>
      </c>
      <c r="BK68" s="5">
        <f>IF(USE!BL$538&lt;&gt;0,(1-BK$5)*USE!BL593/USE!BL$538,(1-BK$5)*USE!BL369)</f>
        <v>0</v>
      </c>
      <c r="BL68" s="5">
        <f>IF(USE!BM$538&lt;&gt;0,(1-BL$5)*USE!BM593/USE!BM$538,(1-BL$5)*USE!BM369)</f>
        <v>0</v>
      </c>
      <c r="BM68" s="5">
        <f>IF(USE!BN$538&lt;&gt;0,(1-BM$5)*USE!BN593/USE!BN$538,(1-BM$5)*USE!BN369)</f>
        <v>0</v>
      </c>
      <c r="BN68" s="5">
        <f>IF(USE!BO$538&lt;&gt;0,(1-BN$5)*USE!BO593/USE!BO$538,(1-BN$5)*USE!BO369)</f>
        <v>0</v>
      </c>
      <c r="BO68" s="5">
        <f>IF(USE!BP$538&lt;&gt;0,(1-BO$5)*USE!BP593/USE!BP$538,(1-BO$5)*USE!BP369)</f>
        <v>0</v>
      </c>
      <c r="BP68" s="5">
        <f>IF(USE!BQ$538&lt;&gt;0,(1-BP$5)*USE!BQ593/USE!BQ$538,(1-BP$5)*USE!BQ369)</f>
        <v>0</v>
      </c>
      <c r="BQ68" s="5">
        <f>IF(USE!BR$538&lt;&gt;0,(1-BQ$5)*USE!BR593/USE!BR$538,(1-BQ$5)*USE!BR369)</f>
        <v>0</v>
      </c>
      <c r="BR68" s="5">
        <f>IF(USE!BS$538&lt;&gt;0,(1-BR$5)*USE!BS593/USE!BS$538,(1-BR$5)*USE!BS369)</f>
        <v>0</v>
      </c>
      <c r="BS68" s="5">
        <f>IF(USE!BT$538&lt;&gt;0,(1-BS$5)*USE!BT593/USE!BT$538,(1-BS$5)*USE!BT369)</f>
        <v>0</v>
      </c>
      <c r="BT68" s="5">
        <f>IF(USE!BU$538&lt;&gt;0,(1-BT$5)*USE!BU593/USE!BU$538,(1-BT$5)*USE!BU369)</f>
        <v>0</v>
      </c>
      <c r="BU68" s="5">
        <f>IF(USE!BV$538&lt;&gt;0,(1-BU$5)*USE!BV593/USE!BV$538,(1-BU$5)*USE!BV369)</f>
        <v>0</v>
      </c>
      <c r="BV68" s="5">
        <f>IF(USE!BW$538&lt;&gt;0,(1-BV$5)*USE!BW593/USE!BW$538,(1-BV$5)*USE!BW369)</f>
        <v>0</v>
      </c>
      <c r="BW68" s="5">
        <f>IF(USE!BX$538&lt;&gt;0,(1-BW$5)*USE!BX593/USE!BX$538,(1-BW$5)*USE!BX369)</f>
        <v>0</v>
      </c>
      <c r="BX68" s="5">
        <f>IF(USE!BY$538&lt;&gt;0,(1-BX$5)*USE!BY593/USE!BY$538,(1-BX$5)*USE!BY369)</f>
        <v>0</v>
      </c>
      <c r="BY68" s="5">
        <f>IF(USE!BZ$538&lt;&gt;0,(1-BY$5)*USE!BZ593/USE!BZ$538,(1-BY$5)*USE!BZ369)</f>
        <v>0</v>
      </c>
      <c r="BZ68" s="5">
        <f>IF(USE!CA$538&lt;&gt;0,(1-BZ$5)*USE!CA593/USE!CA$538,(1-BZ$5)*USE!CA369)</f>
        <v>0</v>
      </c>
      <c r="CA68" s="5">
        <f>IF(USE!CB$538&lt;&gt;0,(1-CA$5)*USE!CB593/USE!CB$538,(1-CA$5)*USE!CB369)</f>
        <v>0</v>
      </c>
      <c r="CB68" s="5">
        <f>IF(USE!CC$538&lt;&gt;0,(1-CB$5)*USE!CC593/USE!CC$538,(1-CB$5)*USE!CC369)</f>
        <v>0</v>
      </c>
      <c r="CC68" s="5">
        <f>IF(USE!CD$538&lt;&gt;0,(1-CC$5)*USE!CD593/USE!CD$538,(1-CC$5)*USE!CD369)</f>
        <v>0</v>
      </c>
      <c r="CD68" s="5">
        <f>IF(USE!CE$538&lt;&gt;0,(1-CD$5)*USE!CE593/USE!CE$538,(1-CD$5)*USE!CE369)</f>
        <v>0</v>
      </c>
      <c r="CE68" s="5">
        <f>IF(USE!CF$538&lt;&gt;0,(1-CE$5)*USE!CF593/USE!CF$538,(1-CE$5)*USE!CF369)</f>
        <v>0</v>
      </c>
      <c r="CF68" s="5">
        <f>IF(USE!CG$538&lt;&gt;0,(1-CF$5)*USE!CG593/USE!CG$538,(1-CF$5)*USE!CG369)</f>
        <v>0</v>
      </c>
      <c r="CG68" s="5">
        <f>IF(USE!CH$538&lt;&gt;0,(1-CG$5)*USE!CH593/USE!CH$538,(1-CG$5)*USE!CH369)</f>
        <v>3.535918369945215E-3</v>
      </c>
      <c r="CH68" s="5">
        <f>IF(USE!CI$538&lt;&gt;0,(1-CH$5)*USE!CI593/USE!CI$538,(1-CH$5)*USE!CI369)</f>
        <v>0</v>
      </c>
      <c r="CI68" s="5">
        <f>IF(USE!CJ$538&lt;&gt;0,(1-CI$5)*USE!CJ593/USE!CJ$538,(1-CI$5)*USE!CJ369)</f>
        <v>0</v>
      </c>
      <c r="CJ68" s="5">
        <f>IF(USE!CK$538&lt;&gt;0,(1-CJ$5)*USE!CK593/USE!CK$538,(1-CJ$5)*USE!CK369)</f>
        <v>0</v>
      </c>
      <c r="CK68" s="5">
        <f>IF(USE!CL$538&lt;&gt;0,(1-CK$5)*USE!CL593/USE!CL$538,(1-CK$5)*USE!CL369)</f>
        <v>0</v>
      </c>
      <c r="CL68" s="5">
        <f>IF(USE!CM$538&lt;&gt;0,(1-CL$5)*USE!CM593/USE!CM$538,(1-CL$5)*USE!CM369)</f>
        <v>0</v>
      </c>
      <c r="CM68" s="5">
        <f>IF(USE!CN$538&lt;&gt;0,(1-CM$5)*USE!CN593/USE!CN$538,(1-CM$5)*USE!CN369)</f>
        <v>0</v>
      </c>
      <c r="CN68" s="5">
        <f>IF(USE!CO$538&lt;&gt;0,(1-CN$5)*USE!CO593/USE!CO$538,(1-CN$5)*USE!CO369)</f>
        <v>0</v>
      </c>
      <c r="CO68" s="5">
        <f>IF(USE!CP$538&lt;&gt;0,(1-CO$5)*USE!CP593/USE!CP$538,(1-CO$5)*USE!CP369)</f>
        <v>0</v>
      </c>
      <c r="CP68" s="5">
        <f>IF(USE!CQ$538&lt;&gt;0,(1-CP$5)*USE!CQ593/USE!CQ$538,(1-CP$5)*USE!CQ369)</f>
        <v>0</v>
      </c>
      <c r="CQ68" s="5">
        <f>IF(USE!CR$538&lt;&gt;0,(1-CQ$5)*USE!CR593/USE!CR$538,(1-CQ$5)*USE!CR369)</f>
        <v>0</v>
      </c>
      <c r="CR68" s="5">
        <f>IF(USE!CS$538&lt;&gt;0,(1-CR$5)*USE!CS593/USE!CS$538,(1-CR$5)*USE!CS369)</f>
        <v>0</v>
      </c>
      <c r="CS68" s="5">
        <f>IF(USE!CT$538&lt;&gt;0,(1-CS$5)*USE!CT593/USE!CT$538,(1-CS$5)*USE!CT369)</f>
        <v>0</v>
      </c>
      <c r="CT68" s="5">
        <f>IF(USE!CU$538&lt;&gt;0,(1-CT$5)*USE!CU593/USE!CU$538,(1-CT$5)*USE!CU369)</f>
        <v>0</v>
      </c>
      <c r="CU68" s="5">
        <f>IF(USE!CV$538&lt;&gt;0,(1-CU$5)*USE!CV593/USE!CV$538,(1-CU$5)*USE!CV369)</f>
        <v>0</v>
      </c>
      <c r="CV68" s="5">
        <f>IF(USE!CW$538&lt;&gt;0,(1-CV$5)*USE!CW593/USE!CW$538,(1-CV$5)*USE!CW369)</f>
        <v>0</v>
      </c>
      <c r="CW68" s="5">
        <f>IF(USE!CX$538&lt;&gt;0,(1-CW$5)*USE!CX593/USE!CX$538,(1-CW$5)*USE!CX369)</f>
        <v>0</v>
      </c>
      <c r="CX68" s="5">
        <f>IF(USE!CY$538&lt;&gt;0,(1-CX$5)*USE!CY593/USE!CY$538,(1-CX$5)*USE!CY369)</f>
        <v>0</v>
      </c>
      <c r="CY68" s="5">
        <f>IF(USE!CZ$538&lt;&gt;0,(1-CY$5)*USE!CZ593/USE!CZ$538,(1-CY$5)*USE!CZ369)</f>
        <v>0</v>
      </c>
      <c r="CZ68" s="5">
        <f>IF(USE!DA$538&lt;&gt;0,(1-CZ$5)*USE!DA593/USE!DA$538,(1-CZ$5)*USE!DA369)</f>
        <v>0</v>
      </c>
      <c r="DA68" s="5">
        <f>IF(USE!DB$538&lt;&gt;0,(1-DA$5)*USE!DB593/USE!DB$538,(1-DA$5)*USE!DB369)</f>
        <v>0</v>
      </c>
      <c r="DB68" s="5">
        <f>IF(USE!DC$538&lt;&gt;0,(1-DB$5)*USE!DC593/USE!DC$538,(1-DB$5)*USE!DC369)</f>
        <v>0</v>
      </c>
      <c r="DC68" s="5">
        <f>IF(USE!DD$538&lt;&gt;0,(1-DC$5)*USE!DD593/USE!DD$538,(1-DC$5)*USE!DD369)</f>
        <v>0</v>
      </c>
      <c r="DD68" s="3"/>
    </row>
    <row r="69" spans="1:108" x14ac:dyDescent="0.35">
      <c r="A69" s="3"/>
      <c r="B69" s="99" t="s">
        <v>3891</v>
      </c>
      <c r="C69" s="5" t="s">
        <v>147</v>
      </c>
      <c r="D69" s="5">
        <f>IF(USE!E$538&lt;&gt;0,(1-D$5)*USE!E594/USE!E$538,(1-D$5)*USE!E370)</f>
        <v>0</v>
      </c>
      <c r="E69" s="5">
        <f>IF(USE!F$538&lt;&gt;0,(1-E$5)*USE!F594/USE!F$538,(1-E$5)*USE!F370)</f>
        <v>0</v>
      </c>
      <c r="F69" s="5">
        <f>IF(USE!G$538&lt;&gt;0,(1-F$5)*USE!G594/USE!G$538,(1-F$5)*USE!G370)</f>
        <v>0</v>
      </c>
      <c r="G69" s="5">
        <f>IF(USE!H$538&lt;&gt;0,(1-G$5)*USE!H594/USE!H$538,(1-G$5)*USE!H370)</f>
        <v>0</v>
      </c>
      <c r="H69" s="5">
        <f>IF(USE!I$538&lt;&gt;0,(1-H$5)*USE!I594/USE!I$538,(1-H$5)*USE!I370)</f>
        <v>0</v>
      </c>
      <c r="I69" s="5">
        <f>IF(USE!J$538&lt;&gt;0,(1-I$5)*USE!J594/USE!J$538,(1-I$5)*USE!J370)</f>
        <v>0</v>
      </c>
      <c r="J69" s="5">
        <f>IF(USE!K$538&lt;&gt;0,(1-J$5)*USE!K594/USE!K$538,(1-J$5)*USE!K370)</f>
        <v>0</v>
      </c>
      <c r="K69" s="5">
        <f>IF(USE!L$538&lt;&gt;0,(1-K$5)*USE!L594/USE!L$538,(1-K$5)*USE!L370)</f>
        <v>0</v>
      </c>
      <c r="L69" s="5">
        <f>IF(USE!M$538&lt;&gt;0,(1-L$5)*USE!M594/USE!M$538,(1-L$5)*USE!M370)</f>
        <v>0</v>
      </c>
      <c r="M69" s="5">
        <f>IF(USE!N$538&lt;&gt;0,(1-M$5)*USE!N594/USE!N$538,(1-M$5)*USE!N370)</f>
        <v>0</v>
      </c>
      <c r="N69" s="5">
        <f>IF(USE!O$538&lt;&gt;0,(1-N$5)*USE!O594/USE!O$538,(1-N$5)*USE!O370)</f>
        <v>0</v>
      </c>
      <c r="O69" s="5">
        <f>IF(USE!P$538&lt;&gt;0,(1-O$5)*USE!P594/USE!P$538,(1-O$5)*USE!P370)</f>
        <v>0</v>
      </c>
      <c r="P69" s="5">
        <f>IF(USE!Q$538&lt;&gt;0,(1-P$5)*USE!Q594/USE!Q$538,(1-P$5)*USE!Q370)</f>
        <v>0</v>
      </c>
      <c r="Q69" s="5">
        <f>IF(USE!R$538&lt;&gt;0,(1-Q$5)*USE!R594/USE!R$538,(1-Q$5)*USE!R370)</f>
        <v>0</v>
      </c>
      <c r="R69" s="5">
        <f>IF(USE!S$538&lt;&gt;0,(1-R$5)*USE!S594/USE!S$538,(1-R$5)*USE!S370)</f>
        <v>0</v>
      </c>
      <c r="S69" s="5">
        <f>IF(USE!T$538&lt;&gt;0,(1-S$5)*USE!T594/USE!T$538,(1-S$5)*USE!T370)</f>
        <v>0</v>
      </c>
      <c r="T69" s="5">
        <f>IF(USE!U$538&lt;&gt;0,(1-T$5)*USE!U594/USE!U$538,(1-T$5)*USE!U370)</f>
        <v>0</v>
      </c>
      <c r="U69" s="5">
        <f>IF(USE!V$538&lt;&gt;0,(1-U$5)*USE!V594/USE!V$538,(1-U$5)*USE!V370)</f>
        <v>0</v>
      </c>
      <c r="V69" s="5">
        <f>IF(USE!W$538&lt;&gt;0,(1-V$5)*USE!W594/USE!W$538,(1-V$5)*USE!W370)</f>
        <v>0</v>
      </c>
      <c r="W69" s="5">
        <f>IF(USE!X$538&lt;&gt;0,(1-W$5)*USE!X594/USE!X$538,(1-W$5)*USE!X370)</f>
        <v>0</v>
      </c>
      <c r="X69" s="5">
        <f>IF(USE!Y$538&lt;&gt;0,(1-X$5)*USE!Y594/USE!Y$538,(1-X$5)*USE!Y370)</f>
        <v>0</v>
      </c>
      <c r="Y69" s="5">
        <f>IF(USE!Z$538&lt;&gt;0,(1-Y$5)*USE!Z594/USE!Z$538,(1-Y$5)*USE!Z370)</f>
        <v>0</v>
      </c>
      <c r="Z69" s="5">
        <f>IF(USE!AA$538&lt;&gt;0,(1-Z$5)*USE!AA594/USE!AA$538,(1-Z$5)*USE!AA370)</f>
        <v>0</v>
      </c>
      <c r="AA69" s="5">
        <f>IF(USE!AB$538&lt;&gt;0,(1-AA$5)*USE!AB594/USE!AB$538,(1-AA$5)*USE!AB370)</f>
        <v>0</v>
      </c>
      <c r="AB69" s="5">
        <f>IF(USE!AC$538&lt;&gt;0,(1-AB$5)*USE!AC594/USE!AC$538,(1-AB$5)*USE!AC370)</f>
        <v>0</v>
      </c>
      <c r="AC69" s="5">
        <f>IF(USE!AD$538&lt;&gt;0,(1-AC$5)*USE!AD594/USE!AD$538,(1-AC$5)*USE!AD370)</f>
        <v>0</v>
      </c>
      <c r="AD69" s="5">
        <f>IF(USE!AE$538&lt;&gt;0,(1-AD$5)*USE!AE594/USE!AE$538,(1-AD$5)*USE!AE370)</f>
        <v>0</v>
      </c>
      <c r="AE69" s="5">
        <f>IF(USE!AF$538&lt;&gt;0,(1-AE$5)*USE!AF594/USE!AF$538,(1-AE$5)*USE!AF370)</f>
        <v>0</v>
      </c>
      <c r="AF69" s="5">
        <f>IF(USE!AG$538&lt;&gt;0,(1-AF$5)*USE!AG594/USE!AG$538,(1-AF$5)*USE!AG370)</f>
        <v>0</v>
      </c>
      <c r="AG69" s="5">
        <f>IF(USE!AH$538&lt;&gt;0,(1-AG$5)*USE!AH594/USE!AH$538,(1-AG$5)*USE!AH370)</f>
        <v>0</v>
      </c>
      <c r="AH69" s="5">
        <f>IF(USE!AI$538&lt;&gt;0,(1-AH$5)*USE!AI594/USE!AI$538,(1-AH$5)*USE!AI370)</f>
        <v>0</v>
      </c>
      <c r="AI69" s="5">
        <f>IF(USE!AJ$538&lt;&gt;0,(1-AI$5)*USE!AJ594/USE!AJ$538,(1-AI$5)*USE!AJ370)</f>
        <v>0</v>
      </c>
      <c r="AJ69" s="5">
        <f>IF(USE!AK$538&lt;&gt;0,(1-AJ$5)*USE!AK594/USE!AK$538,(1-AJ$5)*USE!AK370)</f>
        <v>0</v>
      </c>
      <c r="AK69" s="5">
        <f>IF(USE!AL$538&lt;&gt;0,(1-AK$5)*USE!AL594/USE!AL$538,(1-AK$5)*USE!AL370)</f>
        <v>0</v>
      </c>
      <c r="AL69" s="5">
        <f>IF(USE!AM$538&lt;&gt;0,(1-AL$5)*USE!AM594/USE!AM$538,(1-AL$5)*USE!AM370)</f>
        <v>0</v>
      </c>
      <c r="AM69" s="5">
        <f>IF(USE!AN$538&lt;&gt;0,(1-AM$5)*USE!AN594/USE!AN$538,(1-AM$5)*USE!AN370)</f>
        <v>0</v>
      </c>
      <c r="AN69" s="5">
        <f>IF(USE!AO$538&lt;&gt;0,(1-AN$5)*USE!AO594/USE!AO$538,(1-AN$5)*USE!AO370)</f>
        <v>0</v>
      </c>
      <c r="AO69" s="5">
        <f>IF(USE!AP$538&lt;&gt;0,(1-AO$5)*USE!AP594/USE!AP$538,(1-AO$5)*USE!AP370)</f>
        <v>0</v>
      </c>
      <c r="AP69" s="5">
        <f>IF(USE!AQ$538&lt;&gt;0,(1-AP$5)*USE!AQ594/USE!AQ$538,(1-AP$5)*USE!AQ370)</f>
        <v>1.0546785563168527E-3</v>
      </c>
      <c r="AQ69" s="5">
        <f>IF(USE!AR$538&lt;&gt;0,(1-AQ$5)*USE!AR594/USE!AR$538,(1-AQ$5)*USE!AR370)</f>
        <v>8.0549617063403918E-4</v>
      </c>
      <c r="AR69" s="5">
        <f>IF(USE!AS$538&lt;&gt;0,(1-AR$5)*USE!AS594/USE!AS$538,(1-AR$5)*USE!AS370)</f>
        <v>0</v>
      </c>
      <c r="AS69" s="5">
        <f>IF(USE!AT$538&lt;&gt;0,(1-AS$5)*USE!AT594/USE!AT$538,(1-AS$5)*USE!AT370)</f>
        <v>0</v>
      </c>
      <c r="AT69" s="5">
        <f>IF(USE!AU$538&lt;&gt;0,(1-AT$5)*USE!AU594/USE!AU$538,(1-AT$5)*USE!AU370)</f>
        <v>0</v>
      </c>
      <c r="AU69" s="5">
        <f>IF(USE!AV$538&lt;&gt;0,(1-AU$5)*USE!AV594/USE!AV$538,(1-AU$5)*USE!AV370)</f>
        <v>0</v>
      </c>
      <c r="AV69" s="5">
        <f>IF(USE!AW$538&lt;&gt;0,(1-AV$5)*USE!AW594/USE!AW$538,(1-AV$5)*USE!AW370)</f>
        <v>0</v>
      </c>
      <c r="AW69" s="5">
        <f>IF(USE!AX$538&lt;&gt;0,(1-AW$5)*USE!AX594/USE!AX$538,(1-AW$5)*USE!AX370)</f>
        <v>0</v>
      </c>
      <c r="AX69" s="5">
        <f>IF(USE!AY$538&lt;&gt;0,(1-AX$5)*USE!AY594/USE!AY$538,(1-AX$5)*USE!AY370)</f>
        <v>0</v>
      </c>
      <c r="AY69" s="5">
        <f>IF(USE!AZ$538&lt;&gt;0,(1-AY$5)*USE!AZ594/USE!AZ$538,(1-AY$5)*USE!AZ370)</f>
        <v>0</v>
      </c>
      <c r="AZ69" s="5">
        <f>IF(USE!BA$538&lt;&gt;0,(1-AZ$5)*USE!BA594/USE!BA$538,(1-AZ$5)*USE!BA370)</f>
        <v>0</v>
      </c>
      <c r="BA69" s="5">
        <f>IF(USE!BB$538&lt;&gt;0,(1-BA$5)*USE!BB594/USE!BB$538,(1-BA$5)*USE!BB370)</f>
        <v>0</v>
      </c>
      <c r="BB69" s="5">
        <f>IF(USE!BC$538&lt;&gt;0,(1-BB$5)*USE!BC594/USE!BC$538,(1-BB$5)*USE!BC370)</f>
        <v>0</v>
      </c>
      <c r="BC69" s="5">
        <f>IF(USE!BD$538&lt;&gt;0,(1-BC$5)*USE!BD594/USE!BD$538,(1-BC$5)*USE!BD370)</f>
        <v>0</v>
      </c>
      <c r="BD69" s="5">
        <f>IF(USE!BE$538&lt;&gt;0,(1-BD$5)*USE!BE594/USE!BE$538,(1-BD$5)*USE!BE370)</f>
        <v>0.34267781048878554</v>
      </c>
      <c r="BE69" s="5">
        <f>IF(USE!BF$538&lt;&gt;0,(1-BE$5)*USE!BF594/USE!BF$538,(1-BE$5)*USE!BF370)</f>
        <v>0</v>
      </c>
      <c r="BF69" s="5">
        <f>IF(USE!BG$538&lt;&gt;0,(1-BF$5)*USE!BG594/USE!BG$538,(1-BF$5)*USE!BG370)</f>
        <v>0</v>
      </c>
      <c r="BG69" s="5">
        <f>IF(USE!BH$538&lt;&gt;0,(1-BG$5)*USE!BH594/USE!BH$538,(1-BG$5)*USE!BH370)</f>
        <v>0</v>
      </c>
      <c r="BH69" s="5">
        <f>IF(USE!BI$538&lt;&gt;0,(1-BH$5)*USE!BI594/USE!BI$538,(1-BH$5)*USE!BI370)</f>
        <v>0</v>
      </c>
      <c r="BI69" s="5">
        <f>IF(USE!BJ$538&lt;&gt;0,(1-BI$5)*USE!BJ594/USE!BJ$538,(1-BI$5)*USE!BJ370)</f>
        <v>0</v>
      </c>
      <c r="BJ69" s="5">
        <f>IF(USE!BK$538&lt;&gt;0,(1-BJ$5)*USE!BK594/USE!BK$538,(1-BJ$5)*USE!BK370)</f>
        <v>0</v>
      </c>
      <c r="BK69" s="5">
        <f>IF(USE!BL$538&lt;&gt;0,(1-BK$5)*USE!BL594/USE!BL$538,(1-BK$5)*USE!BL370)</f>
        <v>0</v>
      </c>
      <c r="BL69" s="5">
        <f>IF(USE!BM$538&lt;&gt;0,(1-BL$5)*USE!BM594/USE!BM$538,(1-BL$5)*USE!BM370)</f>
        <v>0</v>
      </c>
      <c r="BM69" s="5">
        <f>IF(USE!BN$538&lt;&gt;0,(1-BM$5)*USE!BN594/USE!BN$538,(1-BM$5)*USE!BN370)</f>
        <v>0</v>
      </c>
      <c r="BN69" s="5">
        <f>IF(USE!BO$538&lt;&gt;0,(1-BN$5)*USE!BO594/USE!BO$538,(1-BN$5)*USE!BO370)</f>
        <v>0</v>
      </c>
      <c r="BO69" s="5">
        <f>IF(USE!BP$538&lt;&gt;0,(1-BO$5)*USE!BP594/USE!BP$538,(1-BO$5)*USE!BP370)</f>
        <v>0</v>
      </c>
      <c r="BP69" s="5">
        <f>IF(USE!BQ$538&lt;&gt;0,(1-BP$5)*USE!BQ594/USE!BQ$538,(1-BP$5)*USE!BQ370)</f>
        <v>0</v>
      </c>
      <c r="BQ69" s="5">
        <f>IF(USE!BR$538&lt;&gt;0,(1-BQ$5)*USE!BR594/USE!BR$538,(1-BQ$5)*USE!BR370)</f>
        <v>0.12879567168504871</v>
      </c>
      <c r="BR69" s="5">
        <f>IF(USE!BS$538&lt;&gt;0,(1-BR$5)*USE!BS594/USE!BS$538,(1-BR$5)*USE!BS370)</f>
        <v>0</v>
      </c>
      <c r="BS69" s="5">
        <f>IF(USE!BT$538&lt;&gt;0,(1-BS$5)*USE!BT594/USE!BT$538,(1-BS$5)*USE!BT370)</f>
        <v>0</v>
      </c>
      <c r="BT69" s="5">
        <f>IF(USE!BU$538&lt;&gt;0,(1-BT$5)*USE!BU594/USE!BU$538,(1-BT$5)*USE!BU370)</f>
        <v>4.6708839600877687E-4</v>
      </c>
      <c r="BU69" s="5">
        <f>IF(USE!BV$538&lt;&gt;0,(1-BU$5)*USE!BV594/USE!BV$538,(1-BU$5)*USE!BV370)</f>
        <v>0</v>
      </c>
      <c r="BV69" s="5">
        <f>IF(USE!BW$538&lt;&gt;0,(1-BV$5)*USE!BW594/USE!BW$538,(1-BV$5)*USE!BW370)</f>
        <v>0</v>
      </c>
      <c r="BW69" s="5">
        <f>IF(USE!BX$538&lt;&gt;0,(1-BW$5)*USE!BX594/USE!BX$538,(1-BW$5)*USE!BX370)</f>
        <v>1.1010274638372491E-2</v>
      </c>
      <c r="BX69" s="5">
        <f>IF(USE!BY$538&lt;&gt;0,(1-BX$5)*USE!BY594/USE!BY$538,(1-BX$5)*USE!BY370)</f>
        <v>0</v>
      </c>
      <c r="BY69" s="5">
        <f>IF(USE!BZ$538&lt;&gt;0,(1-BY$5)*USE!BZ594/USE!BZ$538,(1-BY$5)*USE!BZ370)</f>
        <v>0</v>
      </c>
      <c r="BZ69" s="5">
        <f>IF(USE!CA$538&lt;&gt;0,(1-BZ$5)*USE!CA594/USE!CA$538,(1-BZ$5)*USE!CA370)</f>
        <v>0</v>
      </c>
      <c r="CA69" s="5">
        <f>IF(USE!CB$538&lt;&gt;0,(1-CA$5)*USE!CB594/USE!CB$538,(1-CA$5)*USE!CB370)</f>
        <v>0</v>
      </c>
      <c r="CB69" s="5">
        <f>IF(USE!CC$538&lt;&gt;0,(1-CB$5)*USE!CC594/USE!CC$538,(1-CB$5)*USE!CC370)</f>
        <v>1.1212899410154305E-2</v>
      </c>
      <c r="CC69" s="5">
        <f>IF(USE!CD$538&lt;&gt;0,(1-CC$5)*USE!CD594/USE!CD$538,(1-CC$5)*USE!CD370)</f>
        <v>2.252834982817141E-3</v>
      </c>
      <c r="CD69" s="5">
        <f>IF(USE!CE$538&lt;&gt;0,(1-CD$5)*USE!CE594/USE!CE$538,(1-CD$5)*USE!CE370)</f>
        <v>1.6800346938526402E-3</v>
      </c>
      <c r="CE69" s="5">
        <f>IF(USE!CF$538&lt;&gt;0,(1-CE$5)*USE!CF594/USE!CF$538,(1-CE$5)*USE!CF370)</f>
        <v>0</v>
      </c>
      <c r="CF69" s="5">
        <f>IF(USE!CG$538&lt;&gt;0,(1-CF$5)*USE!CG594/USE!CG$538,(1-CF$5)*USE!CG370)</f>
        <v>0</v>
      </c>
      <c r="CG69" s="5">
        <f>IF(USE!CH$538&lt;&gt;0,(1-CG$5)*USE!CH594/USE!CH$538,(1-CG$5)*USE!CH370)</f>
        <v>1.3944328467121601E-2</v>
      </c>
      <c r="CH69" s="5">
        <f>IF(USE!CI$538&lt;&gt;0,(1-CH$5)*USE!CI594/USE!CI$538,(1-CH$5)*USE!CI370)</f>
        <v>0</v>
      </c>
      <c r="CI69" s="5">
        <f>IF(USE!CJ$538&lt;&gt;0,(1-CI$5)*USE!CJ594/USE!CJ$538,(1-CI$5)*USE!CJ370)</f>
        <v>7.7861521641263941E-3</v>
      </c>
      <c r="CJ69" s="5">
        <f>IF(USE!CK$538&lt;&gt;0,(1-CJ$5)*USE!CK594/USE!CK$538,(1-CJ$5)*USE!CK370)</f>
        <v>0</v>
      </c>
      <c r="CK69" s="5">
        <f>IF(USE!CL$538&lt;&gt;0,(1-CK$5)*USE!CL594/USE!CL$538,(1-CK$5)*USE!CL370)</f>
        <v>0</v>
      </c>
      <c r="CL69" s="5">
        <f>IF(USE!CM$538&lt;&gt;0,(1-CL$5)*USE!CM594/USE!CM$538,(1-CL$5)*USE!CM370)</f>
        <v>0</v>
      </c>
      <c r="CM69" s="5">
        <f>IF(USE!CN$538&lt;&gt;0,(1-CM$5)*USE!CN594/USE!CN$538,(1-CM$5)*USE!CN370)</f>
        <v>1.5949200940749697E-2</v>
      </c>
      <c r="CN69" s="5">
        <f>IF(USE!CO$538&lt;&gt;0,(1-CN$5)*USE!CO594/USE!CO$538,(1-CN$5)*USE!CO370)</f>
        <v>0</v>
      </c>
      <c r="CO69" s="5">
        <f>IF(USE!CP$538&lt;&gt;0,(1-CO$5)*USE!CP594/USE!CP$538,(1-CO$5)*USE!CP370)</f>
        <v>0</v>
      </c>
      <c r="CP69" s="5">
        <f>IF(USE!CQ$538&lt;&gt;0,(1-CP$5)*USE!CQ594/USE!CQ$538,(1-CP$5)*USE!CQ370)</f>
        <v>0</v>
      </c>
      <c r="CQ69" s="5">
        <f>IF(USE!CR$538&lt;&gt;0,(1-CQ$5)*USE!CR594/USE!CR$538,(1-CQ$5)*USE!CR370)</f>
        <v>0</v>
      </c>
      <c r="CR69" s="5">
        <f>IF(USE!CS$538&lt;&gt;0,(1-CR$5)*USE!CS594/USE!CS$538,(1-CR$5)*USE!CS370)</f>
        <v>0</v>
      </c>
      <c r="CS69" s="5">
        <f>IF(USE!CT$538&lt;&gt;0,(1-CS$5)*USE!CT594/USE!CT$538,(1-CS$5)*USE!CT370)</f>
        <v>0</v>
      </c>
      <c r="CT69" s="5">
        <f>IF(USE!CU$538&lt;&gt;0,(1-CT$5)*USE!CU594/USE!CU$538,(1-CT$5)*USE!CU370)</f>
        <v>5.9315231577500432E-3</v>
      </c>
      <c r="CU69" s="5">
        <f>IF(USE!CV$538&lt;&gt;0,(1-CU$5)*USE!CV594/USE!CV$538,(1-CU$5)*USE!CV370)</f>
        <v>5.3519408420765703E-3</v>
      </c>
      <c r="CV69" s="5">
        <f>IF(USE!CW$538&lt;&gt;0,(1-CV$5)*USE!CW594/USE!CW$538,(1-CV$5)*USE!CW370)</f>
        <v>4.1997085289229878E-3</v>
      </c>
      <c r="CW69" s="5">
        <f>IF(USE!CX$538&lt;&gt;0,(1-CW$5)*USE!CX594/USE!CX$538,(1-CW$5)*USE!CX370)</f>
        <v>6.27374075678315E-5</v>
      </c>
      <c r="CX69" s="5">
        <f>IF(USE!CY$538&lt;&gt;0,(1-CX$5)*USE!CY594/USE!CY$538,(1-CX$5)*USE!CY370)</f>
        <v>0</v>
      </c>
      <c r="CY69" s="5">
        <f>IF(USE!CZ$538&lt;&gt;0,(1-CY$5)*USE!CZ594/USE!CZ$538,(1-CY$5)*USE!CZ370)</f>
        <v>0</v>
      </c>
      <c r="CZ69" s="5">
        <f>IF(USE!DA$538&lt;&gt;0,(1-CZ$5)*USE!DA594/USE!DA$538,(1-CZ$5)*USE!DA370)</f>
        <v>0</v>
      </c>
      <c r="DA69" s="5">
        <f>IF(USE!DB$538&lt;&gt;0,(1-DA$5)*USE!DB594/USE!DB$538,(1-DA$5)*USE!DB370)</f>
        <v>0</v>
      </c>
      <c r="DB69" s="5">
        <f>IF(USE!DC$538&lt;&gt;0,(1-DB$5)*USE!DC594/USE!DC$538,(1-DB$5)*USE!DC370)</f>
        <v>0</v>
      </c>
      <c r="DC69" s="5">
        <f>IF(USE!DD$538&lt;&gt;0,(1-DC$5)*USE!DD594/USE!DD$538,(1-DC$5)*USE!DD370)</f>
        <v>0</v>
      </c>
      <c r="DD69" s="3"/>
    </row>
    <row r="70" spans="1:108" x14ac:dyDescent="0.35">
      <c r="A70" s="3"/>
      <c r="B70" s="99" t="s">
        <v>3892</v>
      </c>
      <c r="C70" s="5" t="s">
        <v>150</v>
      </c>
      <c r="D70" s="5">
        <f>IF(USE!E$538&lt;&gt;0,(1-D$5)*USE!E595/USE!E$538,(1-D$5)*USE!E371)</f>
        <v>0</v>
      </c>
      <c r="E70" s="5">
        <f>IF(USE!F$538&lt;&gt;0,(1-E$5)*USE!F595/USE!F$538,(1-E$5)*USE!F371)</f>
        <v>0</v>
      </c>
      <c r="F70" s="5">
        <f>IF(USE!G$538&lt;&gt;0,(1-F$5)*USE!G595/USE!G$538,(1-F$5)*USE!G371)</f>
        <v>0</v>
      </c>
      <c r="G70" s="5">
        <f>IF(USE!H$538&lt;&gt;0,(1-G$5)*USE!H595/USE!H$538,(1-G$5)*USE!H371)</f>
        <v>0</v>
      </c>
      <c r="H70" s="5">
        <f>IF(USE!I$538&lt;&gt;0,(1-H$5)*USE!I595/USE!I$538,(1-H$5)*USE!I371)</f>
        <v>0</v>
      </c>
      <c r="I70" s="5">
        <f>IF(USE!J$538&lt;&gt;0,(1-I$5)*USE!J595/USE!J$538,(1-I$5)*USE!J371)</f>
        <v>0</v>
      </c>
      <c r="J70" s="5">
        <f>IF(USE!K$538&lt;&gt;0,(1-J$5)*USE!K595/USE!K$538,(1-J$5)*USE!K371)</f>
        <v>0</v>
      </c>
      <c r="K70" s="5">
        <f>IF(USE!L$538&lt;&gt;0,(1-K$5)*USE!L595/USE!L$538,(1-K$5)*USE!L371)</f>
        <v>0</v>
      </c>
      <c r="L70" s="5">
        <f>IF(USE!M$538&lt;&gt;0,(1-L$5)*USE!M595/USE!M$538,(1-L$5)*USE!M371)</f>
        <v>0</v>
      </c>
      <c r="M70" s="5">
        <f>IF(USE!N$538&lt;&gt;0,(1-M$5)*USE!N595/USE!N$538,(1-M$5)*USE!N371)</f>
        <v>0</v>
      </c>
      <c r="N70" s="5">
        <f>IF(USE!O$538&lt;&gt;0,(1-N$5)*USE!O595/USE!O$538,(1-N$5)*USE!O371)</f>
        <v>0</v>
      </c>
      <c r="O70" s="5">
        <f>IF(USE!P$538&lt;&gt;0,(1-O$5)*USE!P595/USE!P$538,(1-O$5)*USE!P371)</f>
        <v>0</v>
      </c>
      <c r="P70" s="5">
        <f>IF(USE!Q$538&lt;&gt;0,(1-P$5)*USE!Q595/USE!Q$538,(1-P$5)*USE!Q371)</f>
        <v>0</v>
      </c>
      <c r="Q70" s="5">
        <f>IF(USE!R$538&lt;&gt;0,(1-Q$5)*USE!R595/USE!R$538,(1-Q$5)*USE!R371)</f>
        <v>0</v>
      </c>
      <c r="R70" s="5">
        <f>IF(USE!S$538&lt;&gt;0,(1-R$5)*USE!S595/USE!S$538,(1-R$5)*USE!S371)</f>
        <v>0</v>
      </c>
      <c r="S70" s="5">
        <f>IF(USE!T$538&lt;&gt;0,(1-S$5)*USE!T595/USE!T$538,(1-S$5)*USE!T371)</f>
        <v>0</v>
      </c>
      <c r="T70" s="5">
        <f>IF(USE!U$538&lt;&gt;0,(1-T$5)*USE!U595/USE!U$538,(1-T$5)*USE!U371)</f>
        <v>0</v>
      </c>
      <c r="U70" s="5">
        <f>IF(USE!V$538&lt;&gt;0,(1-U$5)*USE!V595/USE!V$538,(1-U$5)*USE!V371)</f>
        <v>0</v>
      </c>
      <c r="V70" s="5">
        <f>IF(USE!W$538&lt;&gt;0,(1-V$5)*USE!W595/USE!W$538,(1-V$5)*USE!W371)</f>
        <v>0</v>
      </c>
      <c r="W70" s="5">
        <f>IF(USE!X$538&lt;&gt;0,(1-W$5)*USE!X595/USE!X$538,(1-W$5)*USE!X371)</f>
        <v>0</v>
      </c>
      <c r="X70" s="5">
        <f>IF(USE!Y$538&lt;&gt;0,(1-X$5)*USE!Y595/USE!Y$538,(1-X$5)*USE!Y371)</f>
        <v>0</v>
      </c>
      <c r="Y70" s="5">
        <f>IF(USE!Z$538&lt;&gt;0,(1-Y$5)*USE!Z595/USE!Z$538,(1-Y$5)*USE!Z371)</f>
        <v>0</v>
      </c>
      <c r="Z70" s="5">
        <f>IF(USE!AA$538&lt;&gt;0,(1-Z$5)*USE!AA595/USE!AA$538,(1-Z$5)*USE!AA371)</f>
        <v>0</v>
      </c>
      <c r="AA70" s="5">
        <f>IF(USE!AB$538&lt;&gt;0,(1-AA$5)*USE!AB595/USE!AB$538,(1-AA$5)*USE!AB371)</f>
        <v>0</v>
      </c>
      <c r="AB70" s="5">
        <f>IF(USE!AC$538&lt;&gt;0,(1-AB$5)*USE!AC595/USE!AC$538,(1-AB$5)*USE!AC371)</f>
        <v>0</v>
      </c>
      <c r="AC70" s="5">
        <f>IF(USE!AD$538&lt;&gt;0,(1-AC$5)*USE!AD595/USE!AD$538,(1-AC$5)*USE!AD371)</f>
        <v>0</v>
      </c>
      <c r="AD70" s="5">
        <f>IF(USE!AE$538&lt;&gt;0,(1-AD$5)*USE!AE595/USE!AE$538,(1-AD$5)*USE!AE371)</f>
        <v>0</v>
      </c>
      <c r="AE70" s="5">
        <f>IF(USE!AF$538&lt;&gt;0,(1-AE$5)*USE!AF595/USE!AF$538,(1-AE$5)*USE!AF371)</f>
        <v>0</v>
      </c>
      <c r="AF70" s="5">
        <f>IF(USE!AG$538&lt;&gt;0,(1-AF$5)*USE!AG595/USE!AG$538,(1-AF$5)*USE!AG371)</f>
        <v>0</v>
      </c>
      <c r="AG70" s="5">
        <f>IF(USE!AH$538&lt;&gt;0,(1-AG$5)*USE!AH595/USE!AH$538,(1-AG$5)*USE!AH371)</f>
        <v>0</v>
      </c>
      <c r="AH70" s="5">
        <f>IF(USE!AI$538&lt;&gt;0,(1-AH$5)*USE!AI595/USE!AI$538,(1-AH$5)*USE!AI371)</f>
        <v>0</v>
      </c>
      <c r="AI70" s="5">
        <f>IF(USE!AJ$538&lt;&gt;0,(1-AI$5)*USE!AJ595/USE!AJ$538,(1-AI$5)*USE!AJ371)</f>
        <v>0</v>
      </c>
      <c r="AJ70" s="5">
        <f>IF(USE!AK$538&lt;&gt;0,(1-AJ$5)*USE!AK595/USE!AK$538,(1-AJ$5)*USE!AK371)</f>
        <v>0</v>
      </c>
      <c r="AK70" s="5">
        <f>IF(USE!AL$538&lt;&gt;0,(1-AK$5)*USE!AL595/USE!AL$538,(1-AK$5)*USE!AL371)</f>
        <v>0</v>
      </c>
      <c r="AL70" s="5">
        <f>IF(USE!AM$538&lt;&gt;0,(1-AL$5)*USE!AM595/USE!AM$538,(1-AL$5)*USE!AM371)</f>
        <v>0</v>
      </c>
      <c r="AM70" s="5">
        <f>IF(USE!AN$538&lt;&gt;0,(1-AM$5)*USE!AN595/USE!AN$538,(1-AM$5)*USE!AN371)</f>
        <v>0</v>
      </c>
      <c r="AN70" s="5">
        <f>IF(USE!AO$538&lt;&gt;0,(1-AN$5)*USE!AO595/USE!AO$538,(1-AN$5)*USE!AO371)</f>
        <v>0</v>
      </c>
      <c r="AO70" s="5">
        <f>IF(USE!AP$538&lt;&gt;0,(1-AO$5)*USE!AP595/USE!AP$538,(1-AO$5)*USE!AP371)</f>
        <v>0</v>
      </c>
      <c r="AP70" s="5">
        <f>IF(USE!AQ$538&lt;&gt;0,(1-AP$5)*USE!AQ595/USE!AQ$538,(1-AP$5)*USE!AQ371)</f>
        <v>3.6766882364942864E-3</v>
      </c>
      <c r="AQ70" s="5">
        <f>IF(USE!AR$538&lt;&gt;0,(1-AQ$5)*USE!AR595/USE!AR$538,(1-AQ$5)*USE!AR371)</f>
        <v>0</v>
      </c>
      <c r="AR70" s="5">
        <f>IF(USE!AS$538&lt;&gt;0,(1-AR$5)*USE!AS595/USE!AS$538,(1-AR$5)*USE!AS371)</f>
        <v>5.1344493991656547E-3</v>
      </c>
      <c r="AS70" s="5">
        <f>IF(USE!AT$538&lt;&gt;0,(1-AS$5)*USE!AT595/USE!AT$538,(1-AS$5)*USE!AT371)</f>
        <v>5.1344493991656538E-3</v>
      </c>
      <c r="AT70" s="5">
        <f>IF(USE!AU$538&lt;&gt;0,(1-AT$5)*USE!AU595/USE!AU$538,(1-AT$5)*USE!AU371)</f>
        <v>3.6356806132013773E-2</v>
      </c>
      <c r="AU70" s="5">
        <f>IF(USE!AV$538&lt;&gt;0,(1-AU$5)*USE!AV595/USE!AV$538,(1-AU$5)*USE!AV371)</f>
        <v>0</v>
      </c>
      <c r="AV70" s="5">
        <f>IF(USE!AW$538&lt;&gt;0,(1-AV$5)*USE!AW595/USE!AW$538,(1-AV$5)*USE!AW371)</f>
        <v>3.9694690308652011E-2</v>
      </c>
      <c r="AW70" s="5">
        <f>IF(USE!AX$538&lt;&gt;0,(1-AW$5)*USE!AX595/USE!AX$538,(1-AW$5)*USE!AX371)</f>
        <v>4.9515402473886815E-3</v>
      </c>
      <c r="AX70" s="5">
        <f>IF(USE!AY$538&lt;&gt;0,(1-AX$5)*USE!AY595/USE!AY$538,(1-AX$5)*USE!AY371)</f>
        <v>4.2761577464926911E-2</v>
      </c>
      <c r="AY70" s="5">
        <f>IF(USE!AZ$538&lt;&gt;0,(1-AY$5)*USE!AZ595/USE!AZ$538,(1-AY$5)*USE!AZ371)</f>
        <v>0</v>
      </c>
      <c r="AZ70" s="5">
        <f>IF(USE!BA$538&lt;&gt;0,(1-AZ$5)*USE!BA595/USE!BA$538,(1-AZ$5)*USE!BA371)</f>
        <v>3.4621952156619592E-3</v>
      </c>
      <c r="BA70" s="5">
        <f>IF(USE!BB$538&lt;&gt;0,(1-BA$5)*USE!BB595/USE!BB$538,(1-BA$5)*USE!BB371)</f>
        <v>1.010396147657752E-2</v>
      </c>
      <c r="BB70" s="5">
        <f>IF(USE!BC$538&lt;&gt;0,(1-BB$5)*USE!BC595/USE!BC$538,(1-BB$5)*USE!BC371)</f>
        <v>1.6776842748649035E-2</v>
      </c>
      <c r="BC70" s="5">
        <f>IF(USE!BD$538&lt;&gt;0,(1-BC$5)*USE!BD595/USE!BD$538,(1-BC$5)*USE!BD371)</f>
        <v>0</v>
      </c>
      <c r="BD70" s="5">
        <f>IF(USE!BE$538&lt;&gt;0,(1-BD$5)*USE!BE595/USE!BE$538,(1-BD$5)*USE!BE371)</f>
        <v>1.2900363156562364E-3</v>
      </c>
      <c r="BE70" s="5">
        <f>IF(USE!BF$538&lt;&gt;0,(1-BE$5)*USE!BF595/USE!BF$538,(1-BE$5)*USE!BF371)</f>
        <v>9.1015406393966825E-2</v>
      </c>
      <c r="BF70" s="5">
        <f>IF(USE!BG$538&lt;&gt;0,(1-BF$5)*USE!BG595/USE!BG$538,(1-BF$5)*USE!BG371)</f>
        <v>0.40681312396051206</v>
      </c>
      <c r="BG70" s="5">
        <f>IF(USE!BH$538&lt;&gt;0,(1-BG$5)*USE!BH595/USE!BH$538,(1-BG$5)*USE!BH371)</f>
        <v>0</v>
      </c>
      <c r="BH70" s="5">
        <f>IF(USE!BI$538&lt;&gt;0,(1-BH$5)*USE!BI595/USE!BI$538,(1-BH$5)*USE!BI371)</f>
        <v>4.6382675200119537E-2</v>
      </c>
      <c r="BI70" s="5">
        <f>IF(USE!BJ$538&lt;&gt;0,(1-BI$5)*USE!BJ595/USE!BJ$538,(1-BI$5)*USE!BJ371)</f>
        <v>4.9546711713802276E-3</v>
      </c>
      <c r="BJ70" s="5">
        <f>IF(USE!BK$538&lt;&gt;0,(1-BJ$5)*USE!BK595/USE!BK$538,(1-BJ$5)*USE!BK371)</f>
        <v>0</v>
      </c>
      <c r="BK70" s="5">
        <f>IF(USE!BL$538&lt;&gt;0,(1-BK$5)*USE!BL595/USE!BL$538,(1-BK$5)*USE!BL371)</f>
        <v>1.5436729656426198E-4</v>
      </c>
      <c r="BL70" s="5">
        <f>IF(USE!BM$538&lt;&gt;0,(1-BL$5)*USE!BM595/USE!BM$538,(1-BL$5)*USE!BM371)</f>
        <v>2.1412573725568687E-3</v>
      </c>
      <c r="BM70" s="5">
        <f>IF(USE!BN$538&lt;&gt;0,(1-BM$5)*USE!BN595/USE!BN$538,(1-BM$5)*USE!BN371)</f>
        <v>0</v>
      </c>
      <c r="BN70" s="5">
        <f>IF(USE!BO$538&lt;&gt;0,(1-BN$5)*USE!BO595/USE!BO$538,(1-BN$5)*USE!BO371)</f>
        <v>4.6105227200356376E-4</v>
      </c>
      <c r="BO70" s="5">
        <f>IF(USE!BP$538&lt;&gt;0,(1-BO$5)*USE!BP595/USE!BP$538,(1-BO$5)*USE!BP371)</f>
        <v>6.9444826303362954E-3</v>
      </c>
      <c r="BP70" s="5">
        <f>IF(USE!BQ$538&lt;&gt;0,(1-BP$5)*USE!BQ595/USE!BQ$538,(1-BP$5)*USE!BQ371)</f>
        <v>1.2452958819988895E-2</v>
      </c>
      <c r="BQ70" s="5">
        <f>IF(USE!BR$538&lt;&gt;0,(1-BQ$5)*USE!BR595/USE!BR$538,(1-BQ$5)*USE!BR371)</f>
        <v>0.16192176404486217</v>
      </c>
      <c r="BR70" s="5">
        <f>IF(USE!BS$538&lt;&gt;0,(1-BR$5)*USE!BS595/USE!BS$538,(1-BR$5)*USE!BS371)</f>
        <v>0</v>
      </c>
      <c r="BS70" s="5">
        <f>IF(USE!BT$538&lt;&gt;0,(1-BS$5)*USE!BT595/USE!BT$538,(1-BS$5)*USE!BT371)</f>
        <v>0</v>
      </c>
      <c r="BT70" s="5">
        <f>IF(USE!BU$538&lt;&gt;0,(1-BT$5)*USE!BU595/USE!BU$538,(1-BT$5)*USE!BU371)</f>
        <v>0</v>
      </c>
      <c r="BU70" s="5">
        <f>IF(USE!BV$538&lt;&gt;0,(1-BU$5)*USE!BV595/USE!BV$538,(1-BU$5)*USE!BV371)</f>
        <v>0</v>
      </c>
      <c r="BV70" s="5">
        <f>IF(USE!BW$538&lt;&gt;0,(1-BV$5)*USE!BW595/USE!BW$538,(1-BV$5)*USE!BW371)</f>
        <v>4.6575508934523231E-2</v>
      </c>
      <c r="BW70" s="5">
        <f>IF(USE!BX$538&lt;&gt;0,(1-BW$5)*USE!BX595/USE!BX$538,(1-BW$5)*USE!BX371)</f>
        <v>1.7245081957986269E-2</v>
      </c>
      <c r="BX70" s="5">
        <f>IF(USE!BY$538&lt;&gt;0,(1-BX$5)*USE!BY595/USE!BY$538,(1-BX$5)*USE!BY371)</f>
        <v>0</v>
      </c>
      <c r="BY70" s="5">
        <f>IF(USE!BZ$538&lt;&gt;0,(1-BY$5)*USE!BZ595/USE!BZ$538,(1-BY$5)*USE!BZ371)</f>
        <v>0</v>
      </c>
      <c r="BZ70" s="5">
        <f>IF(USE!CA$538&lt;&gt;0,(1-BZ$5)*USE!CA595/USE!CA$538,(1-BZ$5)*USE!CA371)</f>
        <v>1.6985838114490946E-5</v>
      </c>
      <c r="CA70" s="5">
        <f>IF(USE!CB$538&lt;&gt;0,(1-CA$5)*USE!CB595/USE!CB$538,(1-CA$5)*USE!CB371)</f>
        <v>6.6937683202335993E-3</v>
      </c>
      <c r="CB70" s="5">
        <f>IF(USE!CC$538&lt;&gt;0,(1-CB$5)*USE!CC595/USE!CC$538,(1-CB$5)*USE!CC371)</f>
        <v>9.5102909536534507E-3</v>
      </c>
      <c r="CC70" s="5">
        <f>IF(USE!CD$538&lt;&gt;0,(1-CC$5)*USE!CD595/USE!CD$538,(1-CC$5)*USE!CD371)</f>
        <v>9.7687117081457281E-4</v>
      </c>
      <c r="CD70" s="5">
        <f>IF(USE!CE$538&lt;&gt;0,(1-CD$5)*USE!CE595/USE!CE$538,(1-CD$5)*USE!CE371)</f>
        <v>6.6864229862863809E-4</v>
      </c>
      <c r="CE70" s="5">
        <f>IF(USE!CF$538&lt;&gt;0,(1-CE$5)*USE!CF595/USE!CF$538,(1-CE$5)*USE!CF371)</f>
        <v>0</v>
      </c>
      <c r="CF70" s="5">
        <f>IF(USE!CG$538&lt;&gt;0,(1-CF$5)*USE!CG595/USE!CG$538,(1-CF$5)*USE!CG371)</f>
        <v>1.620835666614435E-3</v>
      </c>
      <c r="CG70" s="5">
        <f>IF(USE!CH$538&lt;&gt;0,(1-CG$5)*USE!CH595/USE!CH$538,(1-CG$5)*USE!CH371)</f>
        <v>9.3627243374157752E-4</v>
      </c>
      <c r="CH70" s="5">
        <f>IF(USE!CI$538&lt;&gt;0,(1-CH$5)*USE!CI595/USE!CI$538,(1-CH$5)*USE!CI371)</f>
        <v>6.6597006232847911E-3</v>
      </c>
      <c r="CI70" s="5">
        <f>IF(USE!CJ$538&lt;&gt;0,(1-CI$5)*USE!CJ595/USE!CJ$538,(1-CI$5)*USE!CJ371)</f>
        <v>0</v>
      </c>
      <c r="CJ70" s="5">
        <f>IF(USE!CK$538&lt;&gt;0,(1-CJ$5)*USE!CK595/USE!CK$538,(1-CJ$5)*USE!CK371)</f>
        <v>3.4873886644562664E-5</v>
      </c>
      <c r="CK70" s="5">
        <f>IF(USE!CL$538&lt;&gt;0,(1-CK$5)*USE!CL595/USE!CL$538,(1-CK$5)*USE!CL371)</f>
        <v>0</v>
      </c>
      <c r="CL70" s="5">
        <f>IF(USE!CM$538&lt;&gt;0,(1-CL$5)*USE!CM595/USE!CM$538,(1-CL$5)*USE!CM371)</f>
        <v>0</v>
      </c>
      <c r="CM70" s="5">
        <f>IF(USE!CN$538&lt;&gt;0,(1-CM$5)*USE!CN595/USE!CN$538,(1-CM$5)*USE!CN371)</f>
        <v>4.1861551850752489E-6</v>
      </c>
      <c r="CN70" s="5">
        <f>IF(USE!CO$538&lt;&gt;0,(1-CN$5)*USE!CO595/USE!CO$538,(1-CN$5)*USE!CO371)</f>
        <v>0</v>
      </c>
      <c r="CO70" s="5">
        <f>IF(USE!CP$538&lt;&gt;0,(1-CO$5)*USE!CP595/USE!CP$538,(1-CO$5)*USE!CP371)</f>
        <v>0</v>
      </c>
      <c r="CP70" s="5">
        <f>IF(USE!CQ$538&lt;&gt;0,(1-CP$5)*USE!CQ595/USE!CQ$538,(1-CP$5)*USE!CQ371)</f>
        <v>0</v>
      </c>
      <c r="CQ70" s="5">
        <f>IF(USE!CR$538&lt;&gt;0,(1-CQ$5)*USE!CR595/USE!CR$538,(1-CQ$5)*USE!CR371)</f>
        <v>1.9028707143604652E-3</v>
      </c>
      <c r="CR70" s="5">
        <f>IF(USE!CS$538&lt;&gt;0,(1-CR$5)*USE!CS595/USE!CS$538,(1-CR$5)*USE!CS371)</f>
        <v>2.7851590838808707E-3</v>
      </c>
      <c r="CS70" s="5">
        <f>IF(USE!CT$538&lt;&gt;0,(1-CS$5)*USE!CT595/USE!CT$538,(1-CS$5)*USE!CT371)</f>
        <v>0</v>
      </c>
      <c r="CT70" s="5">
        <f>IF(USE!CU$538&lt;&gt;0,(1-CT$5)*USE!CU595/USE!CU$538,(1-CT$5)*USE!CU371)</f>
        <v>1.4148199092884448E-4</v>
      </c>
      <c r="CU70" s="5">
        <f>IF(USE!CV$538&lt;&gt;0,(1-CU$5)*USE!CV595/USE!CV$538,(1-CU$5)*USE!CV371)</f>
        <v>9.9789110658003725E-6</v>
      </c>
      <c r="CV70" s="5">
        <f>IF(USE!CW$538&lt;&gt;0,(1-CV$5)*USE!CW595/USE!CW$538,(1-CV$5)*USE!CW371)</f>
        <v>4.359702695817229E-5</v>
      </c>
      <c r="CW70" s="5">
        <f>IF(USE!CX$538&lt;&gt;0,(1-CW$5)*USE!CX595/USE!CX$538,(1-CW$5)*USE!CX371)</f>
        <v>1.4212811333199889E-4</v>
      </c>
      <c r="CX70" s="5">
        <f>IF(USE!CY$538&lt;&gt;0,(1-CX$5)*USE!CY595/USE!CY$538,(1-CX$5)*USE!CY371)</f>
        <v>3.4254009260398921E-4</v>
      </c>
      <c r="CY70" s="5">
        <f>IF(USE!CZ$538&lt;&gt;0,(1-CY$5)*USE!CZ595/USE!CZ$538,(1-CY$5)*USE!CZ371)</f>
        <v>2.984606503666823E-3</v>
      </c>
      <c r="CZ70" s="5">
        <f>IF(USE!DA$538&lt;&gt;0,(1-CZ$5)*USE!DA595/USE!DA$538,(1-CZ$5)*USE!DA371)</f>
        <v>0</v>
      </c>
      <c r="DA70" s="5">
        <f>IF(USE!DB$538&lt;&gt;0,(1-DA$5)*USE!DB595/USE!DB$538,(1-DA$5)*USE!DB371)</f>
        <v>2.9239858111703913E-3</v>
      </c>
      <c r="DB70" s="5">
        <f>IF(USE!DC$538&lt;&gt;0,(1-DB$5)*USE!DC595/USE!DC$538,(1-DB$5)*USE!DC371)</f>
        <v>0</v>
      </c>
      <c r="DC70" s="5">
        <f>IF(USE!DD$538&lt;&gt;0,(1-DC$5)*USE!DD595/USE!DD$538,(1-DC$5)*USE!DD371)</f>
        <v>0</v>
      </c>
      <c r="DD70" s="3"/>
    </row>
    <row r="71" spans="1:108" x14ac:dyDescent="0.35">
      <c r="A71" s="3"/>
      <c r="B71" s="99" t="s">
        <v>3893</v>
      </c>
      <c r="C71" s="5" t="s">
        <v>367</v>
      </c>
      <c r="D71" s="5">
        <f>IF(USE!E$538&lt;&gt;0,(1-D$5)*USE!E596/USE!E$538,(1-D$5)*USE!E372)</f>
        <v>0</v>
      </c>
      <c r="E71" s="5">
        <f>IF(USE!F$538&lt;&gt;0,(1-E$5)*USE!F596/USE!F$538,(1-E$5)*USE!F372)</f>
        <v>0</v>
      </c>
      <c r="F71" s="5">
        <f>IF(USE!G$538&lt;&gt;0,(1-F$5)*USE!G596/USE!G$538,(1-F$5)*USE!G372)</f>
        <v>0</v>
      </c>
      <c r="G71" s="5">
        <f>IF(USE!H$538&lt;&gt;0,(1-G$5)*USE!H596/USE!H$538,(1-G$5)*USE!H372)</f>
        <v>0</v>
      </c>
      <c r="H71" s="5">
        <f>IF(USE!I$538&lt;&gt;0,(1-H$5)*USE!I596/USE!I$538,(1-H$5)*USE!I372)</f>
        <v>0</v>
      </c>
      <c r="I71" s="5">
        <f>IF(USE!J$538&lt;&gt;0,(1-I$5)*USE!J596/USE!J$538,(1-I$5)*USE!J372)</f>
        <v>0</v>
      </c>
      <c r="J71" s="5">
        <f>IF(USE!K$538&lt;&gt;0,(1-J$5)*USE!K596/USE!K$538,(1-J$5)*USE!K372)</f>
        <v>0</v>
      </c>
      <c r="K71" s="5">
        <f>IF(USE!L$538&lt;&gt;0,(1-K$5)*USE!L596/USE!L$538,(1-K$5)*USE!L372)</f>
        <v>0</v>
      </c>
      <c r="L71" s="5">
        <f>IF(USE!M$538&lt;&gt;0,(1-L$5)*USE!M596/USE!M$538,(1-L$5)*USE!M372)</f>
        <v>0</v>
      </c>
      <c r="M71" s="5">
        <f>IF(USE!N$538&lt;&gt;0,(1-M$5)*USE!N596/USE!N$538,(1-M$5)*USE!N372)</f>
        <v>0</v>
      </c>
      <c r="N71" s="5">
        <f>IF(USE!O$538&lt;&gt;0,(1-N$5)*USE!O596/USE!O$538,(1-N$5)*USE!O372)</f>
        <v>0</v>
      </c>
      <c r="O71" s="5">
        <f>IF(USE!P$538&lt;&gt;0,(1-O$5)*USE!P596/USE!P$538,(1-O$5)*USE!P372)</f>
        <v>0</v>
      </c>
      <c r="P71" s="5">
        <f>IF(USE!Q$538&lt;&gt;0,(1-P$5)*USE!Q596/USE!Q$538,(1-P$5)*USE!Q372)</f>
        <v>0</v>
      </c>
      <c r="Q71" s="5">
        <f>IF(USE!R$538&lt;&gt;0,(1-Q$5)*USE!R596/USE!R$538,(1-Q$5)*USE!R372)</f>
        <v>0</v>
      </c>
      <c r="R71" s="5">
        <f>IF(USE!S$538&lt;&gt;0,(1-R$5)*USE!S596/USE!S$538,(1-R$5)*USE!S372)</f>
        <v>0</v>
      </c>
      <c r="S71" s="5">
        <f>IF(USE!T$538&lt;&gt;0,(1-S$5)*USE!T596/USE!T$538,(1-S$5)*USE!T372)</f>
        <v>0</v>
      </c>
      <c r="T71" s="5">
        <f>IF(USE!U$538&lt;&gt;0,(1-T$5)*USE!U596/USE!U$538,(1-T$5)*USE!U372)</f>
        <v>0</v>
      </c>
      <c r="U71" s="5">
        <f>IF(USE!V$538&lt;&gt;0,(1-U$5)*USE!V596/USE!V$538,(1-U$5)*USE!V372)</f>
        <v>0</v>
      </c>
      <c r="V71" s="5">
        <f>IF(USE!W$538&lt;&gt;0,(1-V$5)*USE!W596/USE!W$538,(1-V$5)*USE!W372)</f>
        <v>0</v>
      </c>
      <c r="W71" s="5">
        <f>IF(USE!X$538&lt;&gt;0,(1-W$5)*USE!X596/USE!X$538,(1-W$5)*USE!X372)</f>
        <v>0</v>
      </c>
      <c r="X71" s="5">
        <f>IF(USE!Y$538&lt;&gt;0,(1-X$5)*USE!Y596/USE!Y$538,(1-X$5)*USE!Y372)</f>
        <v>0</v>
      </c>
      <c r="Y71" s="5">
        <f>IF(USE!Z$538&lt;&gt;0,(1-Y$5)*USE!Z596/USE!Z$538,(1-Y$5)*USE!Z372)</f>
        <v>0</v>
      </c>
      <c r="Z71" s="5">
        <f>IF(USE!AA$538&lt;&gt;0,(1-Z$5)*USE!AA596/USE!AA$538,(1-Z$5)*USE!AA372)</f>
        <v>0</v>
      </c>
      <c r="AA71" s="5">
        <f>IF(USE!AB$538&lt;&gt;0,(1-AA$5)*USE!AB596/USE!AB$538,(1-AA$5)*USE!AB372)</f>
        <v>0</v>
      </c>
      <c r="AB71" s="5">
        <f>IF(USE!AC$538&lt;&gt;0,(1-AB$5)*USE!AC596/USE!AC$538,(1-AB$5)*USE!AC372)</f>
        <v>0</v>
      </c>
      <c r="AC71" s="5">
        <f>IF(USE!AD$538&lt;&gt;0,(1-AC$5)*USE!AD596/USE!AD$538,(1-AC$5)*USE!AD372)</f>
        <v>0</v>
      </c>
      <c r="AD71" s="5">
        <f>IF(USE!AE$538&lt;&gt;0,(1-AD$5)*USE!AE596/USE!AE$538,(1-AD$5)*USE!AE372)</f>
        <v>0</v>
      </c>
      <c r="AE71" s="5">
        <f>IF(USE!AF$538&lt;&gt;0,(1-AE$5)*USE!AF596/USE!AF$538,(1-AE$5)*USE!AF372)</f>
        <v>0</v>
      </c>
      <c r="AF71" s="5">
        <f>IF(USE!AG$538&lt;&gt;0,(1-AF$5)*USE!AG596/USE!AG$538,(1-AF$5)*USE!AG372)</f>
        <v>0</v>
      </c>
      <c r="AG71" s="5">
        <f>IF(USE!AH$538&lt;&gt;0,(1-AG$5)*USE!AH596/USE!AH$538,(1-AG$5)*USE!AH372)</f>
        <v>0</v>
      </c>
      <c r="AH71" s="5">
        <f>IF(USE!AI$538&lt;&gt;0,(1-AH$5)*USE!AI596/USE!AI$538,(1-AH$5)*USE!AI372)</f>
        <v>0</v>
      </c>
      <c r="AI71" s="5">
        <f>IF(USE!AJ$538&lt;&gt;0,(1-AI$5)*USE!AJ596/USE!AJ$538,(1-AI$5)*USE!AJ372)</f>
        <v>0</v>
      </c>
      <c r="AJ71" s="5">
        <f>IF(USE!AK$538&lt;&gt;0,(1-AJ$5)*USE!AK596/USE!AK$538,(1-AJ$5)*USE!AK372)</f>
        <v>0</v>
      </c>
      <c r="AK71" s="5">
        <f>IF(USE!AL$538&lt;&gt;0,(1-AK$5)*USE!AL596/USE!AL$538,(1-AK$5)*USE!AL372)</f>
        <v>0</v>
      </c>
      <c r="AL71" s="5">
        <f>IF(USE!AM$538&lt;&gt;0,(1-AL$5)*USE!AM596/USE!AM$538,(1-AL$5)*USE!AM372)</f>
        <v>0</v>
      </c>
      <c r="AM71" s="5">
        <f>IF(USE!AN$538&lt;&gt;0,(1-AM$5)*USE!AN596/USE!AN$538,(1-AM$5)*USE!AN372)</f>
        <v>0</v>
      </c>
      <c r="AN71" s="5">
        <f>IF(USE!AO$538&lt;&gt;0,(1-AN$5)*USE!AO596/USE!AO$538,(1-AN$5)*USE!AO372)</f>
        <v>0</v>
      </c>
      <c r="AO71" s="5">
        <f>IF(USE!AP$538&lt;&gt;0,(1-AO$5)*USE!AP596/USE!AP$538,(1-AO$5)*USE!AP372)</f>
        <v>0</v>
      </c>
      <c r="AP71" s="5">
        <f>IF(USE!AQ$538&lt;&gt;0,(1-AP$5)*USE!AQ596/USE!AQ$538,(1-AP$5)*USE!AQ372)</f>
        <v>5.8126786191039755E-4</v>
      </c>
      <c r="AQ71" s="5">
        <f>IF(USE!AR$538&lt;&gt;0,(1-AQ$5)*USE!AR596/USE!AR$538,(1-AQ$5)*USE!AR372)</f>
        <v>6.8148378425990418E-4</v>
      </c>
      <c r="AR71" s="5">
        <f>IF(USE!AS$538&lt;&gt;0,(1-AR$5)*USE!AS596/USE!AS$538,(1-AR$5)*USE!AS372)</f>
        <v>5.1763478987898481E-4</v>
      </c>
      <c r="AS71" s="5">
        <f>IF(USE!AT$538&lt;&gt;0,(1-AS$5)*USE!AT596/USE!AT$538,(1-AS$5)*USE!AT372)</f>
        <v>5.1763478987898481E-4</v>
      </c>
      <c r="AT71" s="5">
        <f>IF(USE!AU$538&lt;&gt;0,(1-AT$5)*USE!AU596/USE!AU$538,(1-AT$5)*USE!AU372)</f>
        <v>1.9175860587504823E-4</v>
      </c>
      <c r="AU71" s="5">
        <f>IF(USE!AV$538&lt;&gt;0,(1-AU$5)*USE!AV596/USE!AV$538,(1-AU$5)*USE!AV372)</f>
        <v>6.9301527382178055E-5</v>
      </c>
      <c r="AV71" s="5">
        <f>IF(USE!AW$538&lt;&gt;0,(1-AV$5)*USE!AW596/USE!AW$538,(1-AV$5)*USE!AW372)</f>
        <v>1.7868319364864094E-4</v>
      </c>
      <c r="AW71" s="5">
        <f>IF(USE!AX$538&lt;&gt;0,(1-AW$5)*USE!AX596/USE!AX$538,(1-AW$5)*USE!AX372)</f>
        <v>8.8954439632601037E-5</v>
      </c>
      <c r="AX71" s="5">
        <f>IF(USE!AY$538&lt;&gt;0,(1-AX$5)*USE!AY596/USE!AY$538,(1-AX$5)*USE!AY372)</f>
        <v>7.0134030906926015E-5</v>
      </c>
      <c r="AY71" s="5">
        <f>IF(USE!AZ$538&lt;&gt;0,(1-AY$5)*USE!AZ596/USE!AZ$538,(1-AY$5)*USE!AZ372)</f>
        <v>0</v>
      </c>
      <c r="AZ71" s="5">
        <f>IF(USE!BA$538&lt;&gt;0,(1-AZ$5)*USE!BA596/USE!BA$538,(1-AZ$5)*USE!BA372)</f>
        <v>4.2875162807017096E-4</v>
      </c>
      <c r="BA71" s="5">
        <f>IF(USE!BB$538&lt;&gt;0,(1-BA$5)*USE!BB596/USE!BB$538,(1-BA$5)*USE!BB372)</f>
        <v>3.8541438789730905E-4</v>
      </c>
      <c r="BB71" s="5">
        <f>IF(USE!BC$538&lt;&gt;0,(1-BB$5)*USE!BC596/USE!BC$538,(1-BB$5)*USE!BC372)</f>
        <v>3.5938295414861938E-4</v>
      </c>
      <c r="BC71" s="5">
        <f>IF(USE!BD$538&lt;&gt;0,(1-BC$5)*USE!BD596/USE!BD$538,(1-BC$5)*USE!BD372)</f>
        <v>0</v>
      </c>
      <c r="BD71" s="5">
        <f>IF(USE!BE$538&lt;&gt;0,(1-BD$5)*USE!BE596/USE!BE$538,(1-BD$5)*USE!BE372)</f>
        <v>2.4873461858239014E-4</v>
      </c>
      <c r="BE71" s="5">
        <f>IF(USE!BF$538&lt;&gt;0,(1-BE$5)*USE!BF596/USE!BF$538,(1-BE$5)*USE!BF372)</f>
        <v>4.8852076902470502E-4</v>
      </c>
      <c r="BF71" s="5">
        <f>IF(USE!BG$538&lt;&gt;0,(1-BF$5)*USE!BG596/USE!BG$538,(1-BF$5)*USE!BG372)</f>
        <v>3.0264504407337481E-3</v>
      </c>
      <c r="BG71" s="5">
        <f>IF(USE!BH$538&lt;&gt;0,(1-BG$5)*USE!BH596/USE!BH$538,(1-BG$5)*USE!BH372)</f>
        <v>1.1250643210604411E-3</v>
      </c>
      <c r="BH71" s="5">
        <f>IF(USE!BI$538&lt;&gt;0,(1-BH$5)*USE!BI596/USE!BI$538,(1-BH$5)*USE!BI372)</f>
        <v>8.3959144006415611E-4</v>
      </c>
      <c r="BI71" s="5">
        <f>IF(USE!BJ$538&lt;&gt;0,(1-BI$5)*USE!BJ596/USE!BJ$538,(1-BI$5)*USE!BJ372)</f>
        <v>3.5754772788558058E-4</v>
      </c>
      <c r="BJ71" s="5">
        <f>IF(USE!BK$538&lt;&gt;0,(1-BJ$5)*USE!BK596/USE!BK$538,(1-BJ$5)*USE!BK372)</f>
        <v>1.0069560857086141E-3</v>
      </c>
      <c r="BK71" s="5">
        <f>IF(USE!BL$538&lt;&gt;0,(1-BK$5)*USE!BL596/USE!BL$538,(1-BK$5)*USE!BL372)</f>
        <v>1.0044133169719723E-3</v>
      </c>
      <c r="BL71" s="5">
        <f>IF(USE!BM$538&lt;&gt;0,(1-BL$5)*USE!BM596/USE!BM$538,(1-BL$5)*USE!BM372)</f>
        <v>1.195614816857049E-4</v>
      </c>
      <c r="BM71" s="5">
        <f>IF(USE!BN$538&lt;&gt;0,(1-BM$5)*USE!BN596/USE!BN$538,(1-BM$5)*USE!BN372)</f>
        <v>4.4514271964769863E-4</v>
      </c>
      <c r="BN71" s="5">
        <f>IF(USE!BO$538&lt;&gt;0,(1-BN$5)*USE!BO596/USE!BO$538,(1-BN$5)*USE!BO372)</f>
        <v>6.1621781021873028E-4</v>
      </c>
      <c r="BO71" s="5">
        <f>IF(USE!BP$538&lt;&gt;0,(1-BO$5)*USE!BP596/USE!BP$538,(1-BO$5)*USE!BP372)</f>
        <v>2.8068313316266203E-3</v>
      </c>
      <c r="BP71" s="5">
        <f>IF(USE!BQ$538&lt;&gt;0,(1-BP$5)*USE!BQ596/USE!BQ$538,(1-BP$5)*USE!BQ372)</f>
        <v>7.1185496385088951E-3</v>
      </c>
      <c r="BQ71" s="5">
        <f>IF(USE!BR$538&lt;&gt;0,(1-BQ$5)*USE!BR596/USE!BR$538,(1-BQ$5)*USE!BR372)</f>
        <v>1.6792547159064342E-3</v>
      </c>
      <c r="BR71" s="5">
        <f>IF(USE!BS$538&lt;&gt;0,(1-BR$5)*USE!BS596/USE!BS$538,(1-BR$5)*USE!BS372)</f>
        <v>7.2005189335275666E-4</v>
      </c>
      <c r="BS71" s="5">
        <f>IF(USE!BT$538&lt;&gt;0,(1-BS$5)*USE!BT596/USE!BT$538,(1-BS$5)*USE!BT372)</f>
        <v>1.2731053418679476E-4</v>
      </c>
      <c r="BT71" s="5">
        <f>IF(USE!BU$538&lt;&gt;0,(1-BT$5)*USE!BU596/USE!BU$538,(1-BT$5)*USE!BU372)</f>
        <v>1.0212010367137063E-3</v>
      </c>
      <c r="BU71" s="5">
        <f>IF(USE!BV$538&lt;&gt;0,(1-BU$5)*USE!BV596/USE!BV$538,(1-BU$5)*USE!BV372)</f>
        <v>9.923339850242208E-4</v>
      </c>
      <c r="BV71" s="5">
        <f>IF(USE!BW$538&lt;&gt;0,(1-BV$5)*USE!BW596/USE!BW$538,(1-BV$5)*USE!BW372)</f>
        <v>1.4648926215921892E-3</v>
      </c>
      <c r="BW71" s="5">
        <f>IF(USE!BX$538&lt;&gt;0,(1-BW$5)*USE!BX596/USE!BX$538,(1-BW$5)*USE!BX372)</f>
        <v>3.1129416380486929E-4</v>
      </c>
      <c r="BX71" s="5">
        <f>IF(USE!BY$538&lt;&gt;0,(1-BX$5)*USE!BY596/USE!BY$538,(1-BX$5)*USE!BY372)</f>
        <v>0</v>
      </c>
      <c r="BY71" s="5">
        <f>IF(USE!BZ$538&lt;&gt;0,(1-BY$5)*USE!BZ596/USE!BZ$538,(1-BY$5)*USE!BZ372)</f>
        <v>4.9608842414372318E-4</v>
      </c>
      <c r="BZ71" s="5">
        <f>IF(USE!CA$538&lt;&gt;0,(1-BZ$5)*USE!CA596/USE!CA$538,(1-BZ$5)*USE!CA372)</f>
        <v>1.4287948514682173E-3</v>
      </c>
      <c r="CA71" s="5">
        <f>IF(USE!CB$538&lt;&gt;0,(1-CA$5)*USE!CB596/USE!CB$538,(1-CA$5)*USE!CB372)</f>
        <v>1.7143147655216324E-3</v>
      </c>
      <c r="CB71" s="5">
        <f>IF(USE!CC$538&lt;&gt;0,(1-CB$5)*USE!CC596/USE!CC$538,(1-CB$5)*USE!CC372)</f>
        <v>1.5183468832093059E-3</v>
      </c>
      <c r="CC71" s="5">
        <f>IF(USE!CD$538&lt;&gt;0,(1-CC$5)*USE!CD596/USE!CD$538,(1-CC$5)*USE!CD372)</f>
        <v>2.3072021205208172E-3</v>
      </c>
      <c r="CD71" s="5">
        <f>IF(USE!CE$538&lt;&gt;0,(1-CD$5)*USE!CE596/USE!CE$538,(1-CD$5)*USE!CE372)</f>
        <v>1.0667773789331599E-3</v>
      </c>
      <c r="CE71" s="5">
        <f>IF(USE!CF$538&lt;&gt;0,(1-CE$5)*USE!CF596/USE!CF$538,(1-CE$5)*USE!CF372)</f>
        <v>5.3395856646286572E-4</v>
      </c>
      <c r="CF71" s="5">
        <f>IF(USE!CG$538&lt;&gt;0,(1-CF$5)*USE!CG596/USE!CG$538,(1-CF$5)*USE!CG372)</f>
        <v>4.2205685889941573E-3</v>
      </c>
      <c r="CG71" s="5">
        <f>IF(USE!CH$538&lt;&gt;0,(1-CG$5)*USE!CH596/USE!CH$538,(1-CG$5)*USE!CH372)</f>
        <v>1.3604180952743222E-3</v>
      </c>
      <c r="CH71" s="5">
        <f>IF(USE!CI$538&lt;&gt;0,(1-CH$5)*USE!CI596/USE!CI$538,(1-CH$5)*USE!CI372)</f>
        <v>3.6480942784594553E-3</v>
      </c>
      <c r="CI71" s="5">
        <f>IF(USE!CJ$538&lt;&gt;0,(1-CI$5)*USE!CJ596/USE!CJ$538,(1-CI$5)*USE!CJ372)</f>
        <v>1.0891228431558849E-4</v>
      </c>
      <c r="CJ71" s="5">
        <f>IF(USE!CK$538&lt;&gt;0,(1-CJ$5)*USE!CK596/USE!CK$538,(1-CJ$5)*USE!CK372)</f>
        <v>1.3678261199304965E-3</v>
      </c>
      <c r="CK71" s="5">
        <f>IF(USE!CL$538&lt;&gt;0,(1-CK$5)*USE!CL596/USE!CL$538,(1-CK$5)*USE!CL372)</f>
        <v>1.2627450281970314E-2</v>
      </c>
      <c r="CL71" s="5">
        <f>IF(USE!CM$538&lt;&gt;0,(1-CL$5)*USE!CM596/USE!CM$538,(1-CL$5)*USE!CM372)</f>
        <v>0</v>
      </c>
      <c r="CM71" s="5">
        <f>IF(USE!CN$538&lt;&gt;0,(1-CM$5)*USE!CN596/USE!CN$538,(1-CM$5)*USE!CN372)</f>
        <v>3.7506410505465855E-7</v>
      </c>
      <c r="CN71" s="5">
        <f>IF(USE!CO$538&lt;&gt;0,(1-CN$5)*USE!CO596/USE!CO$538,(1-CN$5)*USE!CO372)</f>
        <v>0</v>
      </c>
      <c r="CO71" s="5">
        <f>IF(USE!CP$538&lt;&gt;0,(1-CO$5)*USE!CP596/USE!CP$538,(1-CO$5)*USE!CP372)</f>
        <v>9.2333201191407456E-4</v>
      </c>
      <c r="CP71" s="5">
        <f>IF(USE!CQ$538&lt;&gt;0,(1-CP$5)*USE!CQ596/USE!CQ$538,(1-CP$5)*USE!CQ372)</f>
        <v>1.795226533139268E-3</v>
      </c>
      <c r="CQ71" s="5">
        <f>IF(USE!CR$538&lt;&gt;0,(1-CQ$5)*USE!CR596/USE!CR$538,(1-CQ$5)*USE!CR372)</f>
        <v>3.5595309495544103E-3</v>
      </c>
      <c r="CR71" s="5">
        <f>IF(USE!CS$538&lt;&gt;0,(1-CR$5)*USE!CS596/USE!CS$538,(1-CR$5)*USE!CS372)</f>
        <v>5.264013107573782E-3</v>
      </c>
      <c r="CS71" s="5">
        <f>IF(USE!CT$538&lt;&gt;0,(1-CS$5)*USE!CT596/USE!CT$538,(1-CS$5)*USE!CT372)</f>
        <v>1.9708739772056174E-3</v>
      </c>
      <c r="CT71" s="5">
        <f>IF(USE!CU$538&lt;&gt;0,(1-CT$5)*USE!CU596/USE!CU$538,(1-CT$5)*USE!CU372)</f>
        <v>9.8204883649283519E-4</v>
      </c>
      <c r="CU71" s="5">
        <f>IF(USE!CV$538&lt;&gt;0,(1-CU$5)*USE!CV596/USE!CV$538,(1-CU$5)*USE!CV372)</f>
        <v>8.6005349202871294E-3</v>
      </c>
      <c r="CV71" s="5">
        <f>IF(USE!CW$538&lt;&gt;0,(1-CV$5)*USE!CW596/USE!CW$538,(1-CV$5)*USE!CW372)</f>
        <v>1.8202237779724694E-2</v>
      </c>
      <c r="CW71" s="5">
        <f>IF(USE!CX$538&lt;&gt;0,(1-CW$5)*USE!CX596/USE!CX$538,(1-CW$5)*USE!CX372)</f>
        <v>8.9300752576817466E-3</v>
      </c>
      <c r="CX71" s="5">
        <f>IF(USE!CY$538&lt;&gt;0,(1-CX$5)*USE!CY596/USE!CY$538,(1-CX$5)*USE!CY372)</f>
        <v>2.7989575796483448E-2</v>
      </c>
      <c r="CY71" s="5">
        <f>IF(USE!CZ$538&lt;&gt;0,(1-CY$5)*USE!CZ596/USE!CZ$538,(1-CY$5)*USE!CZ372)</f>
        <v>1.1277157882193458E-3</v>
      </c>
      <c r="CZ71" s="5">
        <f>IF(USE!DA$538&lt;&gt;0,(1-CZ$5)*USE!DA596/USE!DA$538,(1-CZ$5)*USE!DA372)</f>
        <v>5.7054466057996213E-4</v>
      </c>
      <c r="DA71" s="5">
        <f>IF(USE!DB$538&lt;&gt;0,(1-DA$5)*USE!DB596/USE!DB$538,(1-DA$5)*USE!DB372)</f>
        <v>6.4974785795472636E-3</v>
      </c>
      <c r="DB71" s="5">
        <f>IF(USE!DC$538&lt;&gt;0,(1-DB$5)*USE!DC596/USE!DC$538,(1-DB$5)*USE!DC372)</f>
        <v>0</v>
      </c>
      <c r="DC71" s="5">
        <f>IF(USE!DD$538&lt;&gt;0,(1-DC$5)*USE!DD596/USE!DD$538,(1-DC$5)*USE!DD372)</f>
        <v>0</v>
      </c>
      <c r="DD71" s="3"/>
    </row>
    <row r="72" spans="1:108" x14ac:dyDescent="0.35">
      <c r="A72" s="3"/>
      <c r="B72" s="99" t="s">
        <v>3894</v>
      </c>
      <c r="C72" s="5" t="s">
        <v>152</v>
      </c>
      <c r="D72" s="5">
        <f>IF(USE!E$538&lt;&gt;0,(1-D$5)*USE!E597/USE!E$538,(1-D$5)*USE!E373)</f>
        <v>1.5050334914795468E-3</v>
      </c>
      <c r="E72" s="5">
        <f>IF(USE!F$538&lt;&gt;0,(1-E$5)*USE!F597/USE!F$538,(1-E$5)*USE!F373)</f>
        <v>1.5050334914795468E-3</v>
      </c>
      <c r="F72" s="5">
        <f>IF(USE!G$538&lt;&gt;0,(1-F$5)*USE!G597/USE!G$538,(1-F$5)*USE!G373)</f>
        <v>1.505033491479547E-3</v>
      </c>
      <c r="G72" s="5">
        <f>IF(USE!H$538&lt;&gt;0,(1-G$5)*USE!H597/USE!H$538,(1-G$5)*USE!H373)</f>
        <v>1.505033491479547E-3</v>
      </c>
      <c r="H72" s="5">
        <f>IF(USE!I$538&lt;&gt;0,(1-H$5)*USE!I597/USE!I$538,(1-H$5)*USE!I373)</f>
        <v>1.505033491479547E-3</v>
      </c>
      <c r="I72" s="5">
        <f>IF(USE!J$538&lt;&gt;0,(1-I$5)*USE!J597/USE!J$538,(1-I$5)*USE!J373)</f>
        <v>1.7133409515658632E-4</v>
      </c>
      <c r="J72" s="5">
        <f>IF(USE!K$538&lt;&gt;0,(1-J$5)*USE!K597/USE!K$538,(1-J$5)*USE!K373)</f>
        <v>1.7133409515658634E-4</v>
      </c>
      <c r="K72" s="5">
        <f>IF(USE!L$538&lt;&gt;0,(1-K$5)*USE!L597/USE!L$538,(1-K$5)*USE!L373)</f>
        <v>1.7133409515658634E-4</v>
      </c>
      <c r="L72" s="5">
        <f>IF(USE!M$538&lt;&gt;0,(1-L$5)*USE!M597/USE!M$538,(1-L$5)*USE!M373)</f>
        <v>1.7133409515658634E-4</v>
      </c>
      <c r="M72" s="5">
        <f>IF(USE!N$538&lt;&gt;0,(1-M$5)*USE!N597/USE!N$538,(1-M$5)*USE!N373)</f>
        <v>5.4578172463059836E-5</v>
      </c>
      <c r="N72" s="5">
        <f>IF(USE!O$538&lt;&gt;0,(1-N$5)*USE!O597/USE!O$538,(1-N$5)*USE!O373)</f>
        <v>5.457817246305985E-5</v>
      </c>
      <c r="O72" s="5">
        <f>IF(USE!P$538&lt;&gt;0,(1-O$5)*USE!P597/USE!P$538,(1-O$5)*USE!P373)</f>
        <v>5.4578172463059836E-5</v>
      </c>
      <c r="P72" s="5">
        <f>IF(USE!Q$538&lt;&gt;0,(1-P$5)*USE!Q597/USE!Q$538,(1-P$5)*USE!Q373)</f>
        <v>2.3302505620448612E-4</v>
      </c>
      <c r="Q72" s="5">
        <f>IF(USE!R$538&lt;&gt;0,(1-Q$5)*USE!R597/USE!R$538,(1-Q$5)*USE!R373)</f>
        <v>2.3302505620448612E-4</v>
      </c>
      <c r="R72" s="5">
        <f>IF(USE!S$538&lt;&gt;0,(1-R$5)*USE!S597/USE!S$538,(1-R$5)*USE!S373)</f>
        <v>2.3302505620448615E-4</v>
      </c>
      <c r="S72" s="5">
        <f>IF(USE!T$538&lt;&gt;0,(1-S$5)*USE!T597/USE!T$538,(1-S$5)*USE!T373)</f>
        <v>2.3302505620448615E-4</v>
      </c>
      <c r="T72" s="5">
        <f>IF(USE!U$538&lt;&gt;0,(1-T$5)*USE!U597/USE!U$538,(1-T$5)*USE!U373)</f>
        <v>3.1242237706925031E-3</v>
      </c>
      <c r="U72" s="5">
        <f>IF(USE!V$538&lt;&gt;0,(1-U$5)*USE!V597/USE!V$538,(1-U$5)*USE!V373)</f>
        <v>3.1242237706925031E-3</v>
      </c>
      <c r="V72" s="5">
        <f>IF(USE!W$538&lt;&gt;0,(1-V$5)*USE!W597/USE!W$538,(1-V$5)*USE!W373)</f>
        <v>3.1242237706925026E-3</v>
      </c>
      <c r="W72" s="5">
        <f>IF(USE!X$538&lt;&gt;0,(1-W$5)*USE!X597/USE!X$538,(1-W$5)*USE!X373)</f>
        <v>5.8097042377982357E-3</v>
      </c>
      <c r="X72" s="5">
        <f>IF(USE!Y$538&lt;&gt;0,(1-X$5)*USE!Y597/USE!Y$538,(1-X$5)*USE!Y373)</f>
        <v>1.9004118725524355E-3</v>
      </c>
      <c r="Y72" s="5">
        <f>IF(USE!Z$538&lt;&gt;0,(1-Y$5)*USE!Z597/USE!Z$538,(1-Y$5)*USE!Z373)</f>
        <v>2.2088934942913856E-3</v>
      </c>
      <c r="Z72" s="5">
        <f>IF(USE!AA$538&lt;&gt;0,(1-Z$5)*USE!AA597/USE!AA$538,(1-Z$5)*USE!AA373)</f>
        <v>2.2088934942913851E-3</v>
      </c>
      <c r="AA72" s="5">
        <f>IF(USE!AB$538&lt;&gt;0,(1-AA$5)*USE!AB597/USE!AB$538,(1-AA$5)*USE!AB373)</f>
        <v>2.2088934942913856E-3</v>
      </c>
      <c r="AB72" s="5">
        <f>IF(USE!AC$538&lt;&gt;0,(1-AB$5)*USE!AC597/USE!AC$538,(1-AB$5)*USE!AC373)</f>
        <v>2.2088934942913856E-3</v>
      </c>
      <c r="AC72" s="5">
        <f>IF(USE!AD$538&lt;&gt;0,(1-AC$5)*USE!AD597/USE!AD$538,(1-AC$5)*USE!AD373)</f>
        <v>5.0461463639264444E-4</v>
      </c>
      <c r="AD72" s="5">
        <f>IF(USE!AE$538&lt;&gt;0,(1-AD$5)*USE!AE597/USE!AE$538,(1-AD$5)*USE!AE373)</f>
        <v>5.0461463639264444E-4</v>
      </c>
      <c r="AE72" s="5">
        <f>IF(USE!AF$538&lt;&gt;0,(1-AE$5)*USE!AF597/USE!AF$538,(1-AE$5)*USE!AF373)</f>
        <v>5.0461463639264444E-4</v>
      </c>
      <c r="AF72" s="5">
        <f>IF(USE!AG$538&lt;&gt;0,(1-AF$5)*USE!AG597/USE!AG$538,(1-AF$5)*USE!AG373)</f>
        <v>5.0461463639264444E-4</v>
      </c>
      <c r="AG72" s="5">
        <f>IF(USE!AH$538&lt;&gt;0,(1-AG$5)*USE!AH597/USE!AH$538,(1-AG$5)*USE!AH373)</f>
        <v>2.3774571950303611E-3</v>
      </c>
      <c r="AH72" s="5">
        <f>IF(USE!AI$538&lt;&gt;0,(1-AH$5)*USE!AI597/USE!AI$538,(1-AH$5)*USE!AI373)</f>
        <v>2.3774571950303607E-3</v>
      </c>
      <c r="AI72" s="5">
        <f>IF(USE!AJ$538&lt;&gt;0,(1-AI$5)*USE!AJ597/USE!AJ$538,(1-AI$5)*USE!AJ373)</f>
        <v>2.3774571950303611E-3</v>
      </c>
      <c r="AJ72" s="5">
        <f>IF(USE!AK$538&lt;&gt;0,(1-AJ$5)*USE!AK597/USE!AK$538,(1-AJ$5)*USE!AK373)</f>
        <v>2.3774571950303611E-3</v>
      </c>
      <c r="AK72" s="5">
        <f>IF(USE!AL$538&lt;&gt;0,(1-AK$5)*USE!AL597/USE!AL$538,(1-AK$5)*USE!AL373)</f>
        <v>1.398704718589367E-3</v>
      </c>
      <c r="AL72" s="5">
        <f>IF(USE!AM$538&lt;&gt;0,(1-AL$5)*USE!AM597/USE!AM$538,(1-AL$5)*USE!AM373)</f>
        <v>1.398704718589367E-3</v>
      </c>
      <c r="AM72" s="5">
        <f>IF(USE!AN$538&lt;&gt;0,(1-AM$5)*USE!AN597/USE!AN$538,(1-AM$5)*USE!AN373)</f>
        <v>1.398704718589367E-3</v>
      </c>
      <c r="AN72" s="5">
        <f>IF(USE!AO$538&lt;&gt;0,(1-AN$5)*USE!AO597/USE!AO$538,(1-AN$5)*USE!AO373)</f>
        <v>6.0353886582866709E-3</v>
      </c>
      <c r="AO72" s="5">
        <f>IF(USE!AP$538&lt;&gt;0,(1-AO$5)*USE!AP597/USE!AP$538,(1-AO$5)*USE!AP373)</f>
        <v>0</v>
      </c>
      <c r="AP72" s="5">
        <f>IF(USE!AQ$538&lt;&gt;0,(1-AP$5)*USE!AQ597/USE!AQ$538,(1-AP$5)*USE!AQ373)</f>
        <v>7.7128974284860083E-2</v>
      </c>
      <c r="AQ72" s="5">
        <f>IF(USE!AR$538&lt;&gt;0,(1-AQ$5)*USE!AR597/USE!AR$538,(1-AQ$5)*USE!AR373)</f>
        <v>3.3033140560513582E-2</v>
      </c>
      <c r="AR72" s="5">
        <f>IF(USE!AS$538&lt;&gt;0,(1-AR$5)*USE!AS597/USE!AS$538,(1-AR$5)*USE!AS373)</f>
        <v>1.3520908515810216E-2</v>
      </c>
      <c r="AS72" s="5">
        <f>IF(USE!AT$538&lt;&gt;0,(1-AS$5)*USE!AT597/USE!AT$538,(1-AS$5)*USE!AT373)</f>
        <v>1.3520908515810216E-2</v>
      </c>
      <c r="AT72" s="5">
        <f>IF(USE!AU$538&lt;&gt;0,(1-AT$5)*USE!AU597/USE!AU$538,(1-AT$5)*USE!AU373)</f>
        <v>7.9139607290394879E-3</v>
      </c>
      <c r="AU72" s="5">
        <f>IF(USE!AV$538&lt;&gt;0,(1-AU$5)*USE!AV597/USE!AV$538,(1-AU$5)*USE!AV373)</f>
        <v>2.1830247704999434E-2</v>
      </c>
      <c r="AV72" s="5">
        <f>IF(USE!AW$538&lt;&gt;0,(1-AV$5)*USE!AW597/USE!AW$538,(1-AV$5)*USE!AW373)</f>
        <v>3.5794903883511149E-2</v>
      </c>
      <c r="AW72" s="5">
        <f>IF(USE!AX$538&lt;&gt;0,(1-AW$5)*USE!AX597/USE!AX$538,(1-AW$5)*USE!AX373)</f>
        <v>3.7037570388222581E-3</v>
      </c>
      <c r="AX72" s="5">
        <f>IF(USE!AY$538&lt;&gt;0,(1-AX$5)*USE!AY597/USE!AY$538,(1-AX$5)*USE!AY373)</f>
        <v>1.136302721133629E-2</v>
      </c>
      <c r="AY72" s="5">
        <f>IF(USE!AZ$538&lt;&gt;0,(1-AY$5)*USE!AZ597/USE!AZ$538,(1-AY$5)*USE!AZ373)</f>
        <v>0</v>
      </c>
      <c r="AZ72" s="5">
        <f>IF(USE!BA$538&lt;&gt;0,(1-AZ$5)*USE!BA597/USE!BA$538,(1-AZ$5)*USE!BA373)</f>
        <v>7.5272555946732595E-3</v>
      </c>
      <c r="BA72" s="5">
        <f>IF(USE!BB$538&lt;&gt;0,(1-BA$5)*USE!BB597/USE!BB$538,(1-BA$5)*USE!BB373)</f>
        <v>2.0750989547624766E-2</v>
      </c>
      <c r="BB72" s="5">
        <f>IF(USE!BC$538&lt;&gt;0,(1-BB$5)*USE!BC597/USE!BC$538,(1-BB$5)*USE!BC373)</f>
        <v>8.9959515216421777E-3</v>
      </c>
      <c r="BC72" s="5">
        <f>IF(USE!BD$538&lt;&gt;0,(1-BC$5)*USE!BD597/USE!BD$538,(1-BC$5)*USE!BD373)</f>
        <v>0</v>
      </c>
      <c r="BD72" s="5">
        <f>IF(USE!BE$538&lt;&gt;0,(1-BD$5)*USE!BE597/USE!BE$538,(1-BD$5)*USE!BE373)</f>
        <v>2.5348179876981793E-3</v>
      </c>
      <c r="BE72" s="5">
        <f>IF(USE!BF$538&lt;&gt;0,(1-BE$5)*USE!BF597/USE!BF$538,(1-BE$5)*USE!BF373)</f>
        <v>3.2987963349171059E-3</v>
      </c>
      <c r="BF72" s="5">
        <f>IF(USE!BG$538&lt;&gt;0,(1-BF$5)*USE!BG597/USE!BG$538,(1-BF$5)*USE!BG373)</f>
        <v>7.6126844366742503E-3</v>
      </c>
      <c r="BG72" s="5">
        <f>IF(USE!BH$538&lt;&gt;0,(1-BG$5)*USE!BH597/USE!BH$538,(1-BG$5)*USE!BH373)</f>
        <v>9.2779461544446329E-3</v>
      </c>
      <c r="BH72" s="5">
        <f>IF(USE!BI$538&lt;&gt;0,(1-BH$5)*USE!BI597/USE!BI$538,(1-BH$5)*USE!BI373)</f>
        <v>2.9566475912495539E-2</v>
      </c>
      <c r="BI72" s="5">
        <f>IF(USE!BJ$538&lt;&gt;0,(1-BI$5)*USE!BJ597/USE!BJ$538,(1-BI$5)*USE!BJ373)</f>
        <v>5.182135340834673E-3</v>
      </c>
      <c r="BJ72" s="5">
        <f>IF(USE!BK$538&lt;&gt;0,(1-BJ$5)*USE!BK597/USE!BK$538,(1-BJ$5)*USE!BK373)</f>
        <v>1.228140278852591E-2</v>
      </c>
      <c r="BK72" s="5">
        <f>IF(USE!BL$538&lt;&gt;0,(1-BK$5)*USE!BL597/USE!BL$538,(1-BK$5)*USE!BL373)</f>
        <v>2.4416858563561239E-3</v>
      </c>
      <c r="BL72" s="5">
        <f>IF(USE!BM$538&lt;&gt;0,(1-BL$5)*USE!BM597/USE!BM$538,(1-BL$5)*USE!BM373)</f>
        <v>0.12747687119040796</v>
      </c>
      <c r="BM72" s="5">
        <f>IF(USE!BN$538&lt;&gt;0,(1-BM$5)*USE!BN597/USE!BN$538,(1-BM$5)*USE!BN373)</f>
        <v>2.3740519737567248E-2</v>
      </c>
      <c r="BN72" s="5">
        <f>IF(USE!BO$538&lt;&gt;0,(1-BN$5)*USE!BO597/USE!BO$538,(1-BN$5)*USE!BO373)</f>
        <v>1.5560617827796722E-2</v>
      </c>
      <c r="BO72" s="5">
        <f>IF(USE!BP$538&lt;&gt;0,(1-BO$5)*USE!BP597/USE!BP$538,(1-BO$5)*USE!BP373)</f>
        <v>1.6545270659212324E-2</v>
      </c>
      <c r="BP72" s="5">
        <f>IF(USE!BQ$538&lt;&gt;0,(1-BP$5)*USE!BQ597/USE!BQ$538,(1-BP$5)*USE!BQ373)</f>
        <v>9.0134433188780491E-2</v>
      </c>
      <c r="BQ72" s="5">
        <f>IF(USE!BR$538&lt;&gt;0,(1-BQ$5)*USE!BR597/USE!BR$538,(1-BQ$5)*USE!BR373)</f>
        <v>1.1282258862936352E-2</v>
      </c>
      <c r="BR72" s="5">
        <f>IF(USE!BS$538&lt;&gt;0,(1-BR$5)*USE!BS597/USE!BS$538,(1-BR$5)*USE!BS373)</f>
        <v>0</v>
      </c>
      <c r="BS72" s="5">
        <f>IF(USE!BT$538&lt;&gt;0,(1-BS$5)*USE!BT597/USE!BT$538,(1-BS$5)*USE!BT373)</f>
        <v>0.47362941197145847</v>
      </c>
      <c r="BT72" s="5">
        <f>IF(USE!BU$538&lt;&gt;0,(1-BT$5)*USE!BU597/USE!BU$538,(1-BT$5)*USE!BU373)</f>
        <v>0.24333076168623771</v>
      </c>
      <c r="BU72" s="5">
        <f>IF(USE!BV$538&lt;&gt;0,(1-BU$5)*USE!BV597/USE!BV$538,(1-BU$5)*USE!BV373)</f>
        <v>3.0882074670400932E-2</v>
      </c>
      <c r="BV72" s="5">
        <f>IF(USE!BW$538&lt;&gt;0,(1-BV$5)*USE!BW597/USE!BW$538,(1-BV$5)*USE!BW373)</f>
        <v>0.25438686629708163</v>
      </c>
      <c r="BW72" s="5">
        <f>IF(USE!BX$538&lt;&gt;0,(1-BW$5)*USE!BX597/USE!BX$538,(1-BW$5)*USE!BX373)</f>
        <v>1.633454232776374E-2</v>
      </c>
      <c r="BX72" s="5">
        <f>IF(USE!BY$538&lt;&gt;0,(1-BX$5)*USE!BY597/USE!BY$538,(1-BX$5)*USE!BY373)</f>
        <v>0</v>
      </c>
      <c r="BY72" s="5">
        <f>IF(USE!BZ$538&lt;&gt;0,(1-BY$5)*USE!BZ597/USE!BZ$538,(1-BY$5)*USE!BZ373)</f>
        <v>3.7633293090676271E-3</v>
      </c>
      <c r="BZ72" s="5">
        <f>IF(USE!CA$538&lt;&gt;0,(1-BZ$5)*USE!CA597/USE!CA$538,(1-BZ$5)*USE!CA373)</f>
        <v>2.7210137237026557E-2</v>
      </c>
      <c r="CA72" s="5">
        <f>IF(USE!CB$538&lt;&gt;0,(1-CA$5)*USE!CB597/USE!CB$538,(1-CA$5)*USE!CB373)</f>
        <v>3.747314125129244E-2</v>
      </c>
      <c r="CB72" s="5">
        <f>IF(USE!CC$538&lt;&gt;0,(1-CB$5)*USE!CC597/USE!CC$538,(1-CB$5)*USE!CC373)</f>
        <v>2.3952708142074446E-2</v>
      </c>
      <c r="CC72" s="5">
        <f>IF(USE!CD$538&lt;&gt;0,(1-CC$5)*USE!CD597/USE!CD$538,(1-CC$5)*USE!CD373)</f>
        <v>0.20208456027193958</v>
      </c>
      <c r="CD72" s="5">
        <f>IF(USE!CE$538&lt;&gt;0,(1-CD$5)*USE!CE597/USE!CE$538,(1-CD$5)*USE!CE373)</f>
        <v>0.21860920009026263</v>
      </c>
      <c r="CE72" s="5">
        <f>IF(USE!CF$538&lt;&gt;0,(1-CE$5)*USE!CF597/USE!CF$538,(1-CE$5)*USE!CF373)</f>
        <v>1.1408096996301196E-2</v>
      </c>
      <c r="CF72" s="5">
        <f>IF(USE!CG$538&lt;&gt;0,(1-CF$5)*USE!CG597/USE!CG$538,(1-CF$5)*USE!CG373)</f>
        <v>4.980712016085543E-2</v>
      </c>
      <c r="CG72" s="5">
        <f>IF(USE!CH$538&lt;&gt;0,(1-CG$5)*USE!CH597/USE!CH$538,(1-CG$5)*USE!CH373)</f>
        <v>8.0311923346482739E-3</v>
      </c>
      <c r="CH72" s="5">
        <f>IF(USE!CI$538&lt;&gt;0,(1-CH$5)*USE!CI597/USE!CI$538,(1-CH$5)*USE!CI373)</f>
        <v>9.9801374113821072E-3</v>
      </c>
      <c r="CI72" s="5">
        <f>IF(USE!CJ$538&lt;&gt;0,(1-CI$5)*USE!CJ597/USE!CJ$538,(1-CI$5)*USE!CJ373)</f>
        <v>1.6730338396575749E-2</v>
      </c>
      <c r="CJ72" s="5">
        <f>IF(USE!CK$538&lt;&gt;0,(1-CJ$5)*USE!CK597/USE!CK$538,(1-CJ$5)*USE!CK373)</f>
        <v>2.1434903123331763E-2</v>
      </c>
      <c r="CK72" s="5">
        <f>IF(USE!CL$538&lt;&gt;0,(1-CK$5)*USE!CL597/USE!CL$538,(1-CK$5)*USE!CL373)</f>
        <v>7.614282731864935E-3</v>
      </c>
      <c r="CL72" s="5">
        <f>IF(USE!CM$538&lt;&gt;0,(1-CL$5)*USE!CM597/USE!CM$538,(1-CL$5)*USE!CM373)</f>
        <v>4.6203714328070045E-3</v>
      </c>
      <c r="CM72" s="5">
        <f>IF(USE!CN$538&lt;&gt;0,(1-CM$5)*USE!CN597/USE!CN$538,(1-CM$5)*USE!CN373)</f>
        <v>2.3759405662920415E-3</v>
      </c>
      <c r="CN72" s="5">
        <f>IF(USE!CO$538&lt;&gt;0,(1-CN$5)*USE!CO597/USE!CO$538,(1-CN$5)*USE!CO373)</f>
        <v>0</v>
      </c>
      <c r="CO72" s="5">
        <f>IF(USE!CP$538&lt;&gt;0,(1-CO$5)*USE!CP597/USE!CP$538,(1-CO$5)*USE!CP373)</f>
        <v>1.9924873269780222E-3</v>
      </c>
      <c r="CP72" s="5">
        <f>IF(USE!CQ$538&lt;&gt;0,(1-CP$5)*USE!CQ597/USE!CQ$538,(1-CP$5)*USE!CQ373)</f>
        <v>8.3819524334239181E-3</v>
      </c>
      <c r="CQ72" s="5">
        <f>IF(USE!CR$538&lt;&gt;0,(1-CQ$5)*USE!CR597/USE!CR$538,(1-CQ$5)*USE!CR373)</f>
        <v>1.662045973808331E-2</v>
      </c>
      <c r="CR72" s="5">
        <f>IF(USE!CS$538&lt;&gt;0,(1-CR$5)*USE!CS597/USE!CS$538,(1-CR$5)*USE!CS373)</f>
        <v>6.0125777032682074E-3</v>
      </c>
      <c r="CS72" s="5">
        <f>IF(USE!CT$538&lt;&gt;0,(1-CS$5)*USE!CT597/USE!CT$538,(1-CS$5)*USE!CT373)</f>
        <v>3.1679739185207445E-2</v>
      </c>
      <c r="CT72" s="5">
        <f>IF(USE!CU$538&lt;&gt;0,(1-CT$5)*USE!CU597/USE!CU$538,(1-CT$5)*USE!CU373)</f>
        <v>2.3292700031120085E-3</v>
      </c>
      <c r="CU72" s="5">
        <f>IF(USE!CV$538&lt;&gt;0,(1-CU$5)*USE!CV597/USE!CV$538,(1-CU$5)*USE!CV373)</f>
        <v>4.7211538617492846E-2</v>
      </c>
      <c r="CV72" s="5">
        <f>IF(USE!CW$538&lt;&gt;0,(1-CV$5)*USE!CW597/USE!CW$538,(1-CV$5)*USE!CW373)</f>
        <v>1.0460647135223242E-2</v>
      </c>
      <c r="CW72" s="5">
        <f>IF(USE!CX$538&lt;&gt;0,(1-CW$5)*USE!CX597/USE!CX$538,(1-CW$5)*USE!CX373)</f>
        <v>1.0595565491473563E-2</v>
      </c>
      <c r="CX72" s="5">
        <f>IF(USE!CY$538&lt;&gt;0,(1-CX$5)*USE!CY597/USE!CY$538,(1-CX$5)*USE!CY373)</f>
        <v>2.669830425285186E-2</v>
      </c>
      <c r="CY72" s="5">
        <f>IF(USE!CZ$538&lt;&gt;0,(1-CY$5)*USE!CZ597/USE!CZ$538,(1-CY$5)*USE!CZ373)</f>
        <v>2.4167149673761067E-3</v>
      </c>
      <c r="CZ72" s="5">
        <f>IF(USE!DA$538&lt;&gt;0,(1-CZ$5)*USE!DA597/USE!DA$538,(1-CZ$5)*USE!DA373)</f>
        <v>6.7948776036468701E-4</v>
      </c>
      <c r="DA72" s="5">
        <f>IF(USE!DB$538&lt;&gt;0,(1-DA$5)*USE!DB597/USE!DB$538,(1-DA$5)*USE!DB373)</f>
        <v>1.4722135144913358E-2</v>
      </c>
      <c r="DB72" s="5">
        <f>IF(USE!DC$538&lt;&gt;0,(1-DB$5)*USE!DC597/USE!DC$538,(1-DB$5)*USE!DC373)</f>
        <v>0</v>
      </c>
      <c r="DC72" s="5">
        <f>IF(USE!DD$538&lt;&gt;0,(1-DC$5)*USE!DD597/USE!DD$538,(1-DC$5)*USE!DD373)</f>
        <v>0</v>
      </c>
      <c r="DD72" s="3"/>
    </row>
    <row r="73" spans="1:108" x14ac:dyDescent="0.35">
      <c r="A73" s="3"/>
      <c r="B73" s="99" t="s">
        <v>3895</v>
      </c>
      <c r="C73" s="5" t="s">
        <v>154</v>
      </c>
      <c r="D73" s="5">
        <f>IF(USE!E$538&lt;&gt;0,(1-D$5)*USE!E598/USE!E$538,(1-D$5)*USE!E374)</f>
        <v>4.9142431815824811E-2</v>
      </c>
      <c r="E73" s="5">
        <f>IF(USE!F$538&lt;&gt;0,(1-E$5)*USE!F598/USE!F$538,(1-E$5)*USE!F374)</f>
        <v>4.9142431815824811E-2</v>
      </c>
      <c r="F73" s="5">
        <f>IF(USE!G$538&lt;&gt;0,(1-F$5)*USE!G598/USE!G$538,(1-F$5)*USE!G374)</f>
        <v>4.9142431815824825E-2</v>
      </c>
      <c r="G73" s="5">
        <f>IF(USE!H$538&lt;&gt;0,(1-G$5)*USE!H598/USE!H$538,(1-G$5)*USE!H374)</f>
        <v>4.9142431815824818E-2</v>
      </c>
      <c r="H73" s="5">
        <f>IF(USE!I$538&lt;&gt;0,(1-H$5)*USE!I598/USE!I$538,(1-H$5)*USE!I374)</f>
        <v>4.9142431815824818E-2</v>
      </c>
      <c r="I73" s="5">
        <f>IF(USE!J$538&lt;&gt;0,(1-I$5)*USE!J598/USE!J$538,(1-I$5)*USE!J374)</f>
        <v>4.8388247350747919E-2</v>
      </c>
      <c r="J73" s="5">
        <f>IF(USE!K$538&lt;&gt;0,(1-J$5)*USE!K598/USE!K$538,(1-J$5)*USE!K374)</f>
        <v>4.8388247350747919E-2</v>
      </c>
      <c r="K73" s="5">
        <f>IF(USE!L$538&lt;&gt;0,(1-K$5)*USE!L598/USE!L$538,(1-K$5)*USE!L374)</f>
        <v>4.8388247350747926E-2</v>
      </c>
      <c r="L73" s="5">
        <f>IF(USE!M$538&lt;&gt;0,(1-L$5)*USE!M598/USE!M$538,(1-L$5)*USE!M374)</f>
        <v>4.8388247350747919E-2</v>
      </c>
      <c r="M73" s="5">
        <f>IF(USE!N$538&lt;&gt;0,(1-M$5)*USE!N598/USE!N$538,(1-M$5)*USE!N374)</f>
        <v>3.7152720602981019E-2</v>
      </c>
      <c r="N73" s="5">
        <f>IF(USE!O$538&lt;&gt;0,(1-N$5)*USE!O598/USE!O$538,(1-N$5)*USE!O374)</f>
        <v>3.7152720602981019E-2</v>
      </c>
      <c r="O73" s="5">
        <f>IF(USE!P$538&lt;&gt;0,(1-O$5)*USE!P598/USE!P$538,(1-O$5)*USE!P374)</f>
        <v>3.7152720602981026E-2</v>
      </c>
      <c r="P73" s="5">
        <f>IF(USE!Q$538&lt;&gt;0,(1-P$5)*USE!Q598/USE!Q$538,(1-P$5)*USE!Q374)</f>
        <v>1.6002906919943834E-2</v>
      </c>
      <c r="Q73" s="5">
        <f>IF(USE!R$538&lt;&gt;0,(1-Q$5)*USE!R598/USE!R$538,(1-Q$5)*USE!R374)</f>
        <v>1.6002906919943837E-2</v>
      </c>
      <c r="R73" s="5">
        <f>IF(USE!S$538&lt;&gt;0,(1-R$5)*USE!S598/USE!S$538,(1-R$5)*USE!S374)</f>
        <v>1.6002906919943834E-2</v>
      </c>
      <c r="S73" s="5">
        <f>IF(USE!T$538&lt;&gt;0,(1-S$5)*USE!T598/USE!T$538,(1-S$5)*USE!T374)</f>
        <v>1.6002906919943834E-2</v>
      </c>
      <c r="T73" s="5">
        <f>IF(USE!U$538&lt;&gt;0,(1-T$5)*USE!U598/USE!U$538,(1-T$5)*USE!U374)</f>
        <v>4.2472259397232877E-2</v>
      </c>
      <c r="U73" s="5">
        <f>IF(USE!V$538&lt;&gt;0,(1-U$5)*USE!V598/USE!V$538,(1-U$5)*USE!V374)</f>
        <v>4.2472259397232877E-2</v>
      </c>
      <c r="V73" s="5">
        <f>IF(USE!W$538&lt;&gt;0,(1-V$5)*USE!W598/USE!W$538,(1-V$5)*USE!W374)</f>
        <v>4.247225939723287E-2</v>
      </c>
      <c r="W73" s="5">
        <f>IF(USE!X$538&lt;&gt;0,(1-W$5)*USE!X598/USE!X$538,(1-W$5)*USE!X374)</f>
        <v>4.7356658575840323E-2</v>
      </c>
      <c r="X73" s="5">
        <f>IF(USE!Y$538&lt;&gt;0,(1-X$5)*USE!Y598/USE!Y$538,(1-X$5)*USE!Y374)</f>
        <v>5.0988501366911965E-2</v>
      </c>
      <c r="Y73" s="5">
        <f>IF(USE!Z$538&lt;&gt;0,(1-Y$5)*USE!Z598/USE!Z$538,(1-Y$5)*USE!Z374)</f>
        <v>6.0538503733865802E-2</v>
      </c>
      <c r="Z73" s="5">
        <f>IF(USE!AA$538&lt;&gt;0,(1-Z$5)*USE!AA598/USE!AA$538,(1-Z$5)*USE!AA374)</f>
        <v>6.0538503733865802E-2</v>
      </c>
      <c r="AA73" s="5">
        <f>IF(USE!AB$538&lt;&gt;0,(1-AA$5)*USE!AB598/USE!AB$538,(1-AA$5)*USE!AB374)</f>
        <v>6.0538503733865795E-2</v>
      </c>
      <c r="AB73" s="5">
        <f>IF(USE!AC$538&lt;&gt;0,(1-AB$5)*USE!AC598/USE!AC$538,(1-AB$5)*USE!AC374)</f>
        <v>6.0538503733865788E-2</v>
      </c>
      <c r="AC73" s="5">
        <f>IF(USE!AD$538&lt;&gt;0,(1-AC$5)*USE!AD598/USE!AD$538,(1-AC$5)*USE!AD374)</f>
        <v>7.0110791781032575E-5</v>
      </c>
      <c r="AD73" s="5">
        <f>IF(USE!AE$538&lt;&gt;0,(1-AD$5)*USE!AE598/USE!AE$538,(1-AD$5)*USE!AE374)</f>
        <v>7.0110791781032575E-5</v>
      </c>
      <c r="AE73" s="5">
        <f>IF(USE!AF$538&lt;&gt;0,(1-AE$5)*USE!AF598/USE!AF$538,(1-AE$5)*USE!AF374)</f>
        <v>7.0110791781032575E-5</v>
      </c>
      <c r="AF73" s="5">
        <f>IF(USE!AG$538&lt;&gt;0,(1-AF$5)*USE!AG598/USE!AG$538,(1-AF$5)*USE!AG374)</f>
        <v>7.0110791781032562E-5</v>
      </c>
      <c r="AG73" s="5">
        <f>IF(USE!AH$538&lt;&gt;0,(1-AG$5)*USE!AH598/USE!AH$538,(1-AG$5)*USE!AH374)</f>
        <v>3.2379312591805805E-4</v>
      </c>
      <c r="AH73" s="5">
        <f>IF(USE!AI$538&lt;&gt;0,(1-AH$5)*USE!AI598/USE!AI$538,(1-AH$5)*USE!AI374)</f>
        <v>3.2379312591805805E-4</v>
      </c>
      <c r="AI73" s="5">
        <f>IF(USE!AJ$538&lt;&gt;0,(1-AI$5)*USE!AJ598/USE!AJ$538,(1-AI$5)*USE!AJ374)</f>
        <v>3.2379312591805805E-4</v>
      </c>
      <c r="AJ73" s="5">
        <f>IF(USE!AK$538&lt;&gt;0,(1-AJ$5)*USE!AK598/USE!AK$538,(1-AJ$5)*USE!AK374)</f>
        <v>3.23793125918058E-4</v>
      </c>
      <c r="AK73" s="5">
        <f>IF(USE!AL$538&lt;&gt;0,(1-AK$5)*USE!AL598/USE!AL$538,(1-AK$5)*USE!AL374)</f>
        <v>0</v>
      </c>
      <c r="AL73" s="5">
        <f>IF(USE!AM$538&lt;&gt;0,(1-AL$5)*USE!AM598/USE!AM$538,(1-AL$5)*USE!AM374)</f>
        <v>0</v>
      </c>
      <c r="AM73" s="5">
        <f>IF(USE!AN$538&lt;&gt;0,(1-AM$5)*USE!AN598/USE!AN$538,(1-AM$5)*USE!AN374)</f>
        <v>0</v>
      </c>
      <c r="AN73" s="5">
        <f>IF(USE!AO$538&lt;&gt;0,(1-AN$5)*USE!AO598/USE!AO$538,(1-AN$5)*USE!AO374)</f>
        <v>5.6053613118776957E-4</v>
      </c>
      <c r="AO73" s="5">
        <f>IF(USE!AP$538&lt;&gt;0,(1-AO$5)*USE!AP598/USE!AP$538,(1-AO$5)*USE!AP374)</f>
        <v>0</v>
      </c>
      <c r="AP73" s="5">
        <f>IF(USE!AQ$538&lt;&gt;0,(1-AP$5)*USE!AQ598/USE!AQ$538,(1-AP$5)*USE!AQ374)</f>
        <v>0.12576264414831961</v>
      </c>
      <c r="AQ73" s="5">
        <f>IF(USE!AR$538&lt;&gt;0,(1-AQ$5)*USE!AR598/USE!AR$538,(1-AQ$5)*USE!AR374)</f>
        <v>0</v>
      </c>
      <c r="AR73" s="5">
        <f>IF(USE!AS$538&lt;&gt;0,(1-AR$5)*USE!AS598/USE!AS$538,(1-AR$5)*USE!AS374)</f>
        <v>1.1019013630958405E-3</v>
      </c>
      <c r="AS73" s="5">
        <f>IF(USE!AT$538&lt;&gt;0,(1-AS$5)*USE!AT598/USE!AT$538,(1-AS$5)*USE!AT374)</f>
        <v>1.1019013630958405E-3</v>
      </c>
      <c r="AT73" s="5">
        <f>IF(USE!AU$538&lt;&gt;0,(1-AT$5)*USE!AU598/USE!AU$538,(1-AT$5)*USE!AU374)</f>
        <v>8.5192963371264214E-3</v>
      </c>
      <c r="AU73" s="5">
        <f>IF(USE!AV$538&lt;&gt;0,(1-AU$5)*USE!AV598/USE!AV$538,(1-AU$5)*USE!AV374)</f>
        <v>7.7099408878714675E-3</v>
      </c>
      <c r="AV73" s="5">
        <f>IF(USE!AW$538&lt;&gt;0,(1-AV$5)*USE!AW598/USE!AW$538,(1-AV$5)*USE!AW374)</f>
        <v>8.401421343794022E-3</v>
      </c>
      <c r="AW73" s="5">
        <f>IF(USE!AX$538&lt;&gt;0,(1-AW$5)*USE!AX598/USE!AX$538,(1-AW$5)*USE!AX374)</f>
        <v>4.2875630661510199E-4</v>
      </c>
      <c r="AX73" s="5">
        <f>IF(USE!AY$538&lt;&gt;0,(1-AX$5)*USE!AY598/USE!AY$538,(1-AX$5)*USE!AY374)</f>
        <v>8.8587463244633308E-4</v>
      </c>
      <c r="AY73" s="5">
        <f>IF(USE!AZ$538&lt;&gt;0,(1-AY$5)*USE!AZ598/USE!AZ$538,(1-AY$5)*USE!AZ374)</f>
        <v>4.3900569907992189E-2</v>
      </c>
      <c r="AZ73" s="5">
        <f>IF(USE!BA$538&lt;&gt;0,(1-AZ$5)*USE!BA598/USE!BA$538,(1-AZ$5)*USE!BA374)</f>
        <v>1.4030359475916425E-3</v>
      </c>
      <c r="BA73" s="5">
        <f>IF(USE!BB$538&lt;&gt;0,(1-BA$5)*USE!BB598/USE!BB$538,(1-BA$5)*USE!BB374)</f>
        <v>2.9678233771579726E-2</v>
      </c>
      <c r="BB73" s="5">
        <f>IF(USE!BC$538&lt;&gt;0,(1-BB$5)*USE!BC598/USE!BC$538,(1-BB$5)*USE!BC374)</f>
        <v>1.7995736472774585E-2</v>
      </c>
      <c r="BC73" s="5">
        <f>IF(USE!BD$538&lt;&gt;0,(1-BC$5)*USE!BD598/USE!BD$538,(1-BC$5)*USE!BD374)</f>
        <v>5.3337273642578814E-2</v>
      </c>
      <c r="BD73" s="5">
        <f>IF(USE!BE$538&lt;&gt;0,(1-BD$5)*USE!BE598/USE!BE$538,(1-BD$5)*USE!BE374)</f>
        <v>3.1383604135910487E-2</v>
      </c>
      <c r="BE73" s="5">
        <f>IF(USE!BF$538&lt;&gt;0,(1-BE$5)*USE!BF598/USE!BF$538,(1-BE$5)*USE!BF374)</f>
        <v>9.8259392082101632E-3</v>
      </c>
      <c r="BF73" s="5">
        <f>IF(USE!BG$538&lt;&gt;0,(1-BF$5)*USE!BG598/USE!BG$538,(1-BF$5)*USE!BG374)</f>
        <v>4.3303919901074642E-3</v>
      </c>
      <c r="BG73" s="5">
        <f>IF(USE!BH$538&lt;&gt;0,(1-BG$5)*USE!BH598/USE!BH$538,(1-BG$5)*USE!BH374)</f>
        <v>0</v>
      </c>
      <c r="BH73" s="5">
        <f>IF(USE!BI$538&lt;&gt;0,(1-BH$5)*USE!BI598/USE!BI$538,(1-BH$5)*USE!BI374)</f>
        <v>4.6584580823804615E-2</v>
      </c>
      <c r="BI73" s="5">
        <f>IF(USE!BJ$538&lt;&gt;0,(1-BI$5)*USE!BJ598/USE!BJ$538,(1-BI$5)*USE!BJ374)</f>
        <v>0</v>
      </c>
      <c r="BJ73" s="5">
        <f>IF(USE!BK$538&lt;&gt;0,(1-BJ$5)*USE!BK598/USE!BK$538,(1-BJ$5)*USE!BK374)</f>
        <v>0</v>
      </c>
      <c r="BK73" s="5">
        <f>IF(USE!BL$538&lt;&gt;0,(1-BK$5)*USE!BL598/USE!BL$538,(1-BK$5)*USE!BL374)</f>
        <v>0</v>
      </c>
      <c r="BL73" s="5">
        <f>IF(USE!BM$538&lt;&gt;0,(1-BL$5)*USE!BM598/USE!BM$538,(1-BL$5)*USE!BM374)</f>
        <v>5.1120090979797216E-2</v>
      </c>
      <c r="BM73" s="5">
        <f>IF(USE!BN$538&lt;&gt;0,(1-BM$5)*USE!BN598/USE!BN$538,(1-BM$5)*USE!BN374)</f>
        <v>0</v>
      </c>
      <c r="BN73" s="5">
        <f>IF(USE!BO$538&lt;&gt;0,(1-BN$5)*USE!BO598/USE!BO$538,(1-BN$5)*USE!BO374)</f>
        <v>0</v>
      </c>
      <c r="BO73" s="5">
        <f>IF(USE!BP$538&lt;&gt;0,(1-BO$5)*USE!BP598/USE!BP$538,(1-BO$5)*USE!BP374)</f>
        <v>0</v>
      </c>
      <c r="BP73" s="5">
        <f>IF(USE!BQ$538&lt;&gt;0,(1-BP$5)*USE!BQ598/USE!BQ$538,(1-BP$5)*USE!BQ374)</f>
        <v>0</v>
      </c>
      <c r="BQ73" s="5">
        <f>IF(USE!BR$538&lt;&gt;0,(1-BQ$5)*USE!BR598/USE!BR$538,(1-BQ$5)*USE!BR374)</f>
        <v>5.4927955639520343E-3</v>
      </c>
      <c r="BR73" s="5">
        <f>IF(USE!BS$538&lt;&gt;0,(1-BR$5)*USE!BS598/USE!BS$538,(1-BR$5)*USE!BS374)</f>
        <v>0</v>
      </c>
      <c r="BS73" s="5">
        <f>IF(USE!BT$538&lt;&gt;0,(1-BS$5)*USE!BT598/USE!BT$538,(1-BS$5)*USE!BT374)</f>
        <v>0</v>
      </c>
      <c r="BT73" s="5">
        <f>IF(USE!BU$538&lt;&gt;0,(1-BT$5)*USE!BU598/USE!BU$538,(1-BT$5)*USE!BU374)</f>
        <v>0</v>
      </c>
      <c r="BU73" s="5">
        <f>IF(USE!BV$538&lt;&gt;0,(1-BU$5)*USE!BV598/USE!BV$538,(1-BU$5)*USE!BV374)</f>
        <v>5.6748969283145646E-3</v>
      </c>
      <c r="BV73" s="5">
        <f>IF(USE!BW$538&lt;&gt;0,(1-BV$5)*USE!BW598/USE!BW$538,(1-BV$5)*USE!BW374)</f>
        <v>0</v>
      </c>
      <c r="BW73" s="5">
        <f>IF(USE!BX$538&lt;&gt;0,(1-BW$5)*USE!BX598/USE!BX$538,(1-BW$5)*USE!BX374)</f>
        <v>2.2943660174385535E-2</v>
      </c>
      <c r="BX73" s="5">
        <f>IF(USE!BY$538&lt;&gt;0,(1-BX$5)*USE!BY598/USE!BY$538,(1-BX$5)*USE!BY374)</f>
        <v>0</v>
      </c>
      <c r="BY73" s="5">
        <f>IF(USE!BZ$538&lt;&gt;0,(1-BY$5)*USE!BZ598/USE!BZ$538,(1-BY$5)*USE!BZ374)</f>
        <v>0</v>
      </c>
      <c r="BZ73" s="5">
        <f>IF(USE!CA$538&lt;&gt;0,(1-BZ$5)*USE!CA598/USE!CA$538,(1-BZ$5)*USE!CA374)</f>
        <v>0</v>
      </c>
      <c r="CA73" s="5">
        <f>IF(USE!CB$538&lt;&gt;0,(1-CA$5)*USE!CB598/USE!CB$538,(1-CA$5)*USE!CB374)</f>
        <v>1.0112775041242606E-4</v>
      </c>
      <c r="CB73" s="5">
        <f>IF(USE!CC$538&lt;&gt;0,(1-CB$5)*USE!CC598/USE!CC$538,(1-CB$5)*USE!CC374)</f>
        <v>0</v>
      </c>
      <c r="CC73" s="5">
        <f>IF(USE!CD$538&lt;&gt;0,(1-CC$5)*USE!CD598/USE!CD$538,(1-CC$5)*USE!CD374)</f>
        <v>0</v>
      </c>
      <c r="CD73" s="5">
        <f>IF(USE!CE$538&lt;&gt;0,(1-CD$5)*USE!CE598/USE!CE$538,(1-CD$5)*USE!CE374)</f>
        <v>0</v>
      </c>
      <c r="CE73" s="5">
        <f>IF(USE!CF$538&lt;&gt;0,(1-CE$5)*USE!CF598/USE!CF$538,(1-CE$5)*USE!CF374)</f>
        <v>0</v>
      </c>
      <c r="CF73" s="5">
        <f>IF(USE!CG$538&lt;&gt;0,(1-CF$5)*USE!CG598/USE!CG$538,(1-CF$5)*USE!CG374)</f>
        <v>0</v>
      </c>
      <c r="CG73" s="5">
        <f>IF(USE!CH$538&lt;&gt;0,(1-CG$5)*USE!CH598/USE!CH$538,(1-CG$5)*USE!CH374)</f>
        <v>2.3624527667667323E-3</v>
      </c>
      <c r="CH73" s="5">
        <f>IF(USE!CI$538&lt;&gt;0,(1-CH$5)*USE!CI598/USE!CI$538,(1-CH$5)*USE!CI374)</f>
        <v>0</v>
      </c>
      <c r="CI73" s="5">
        <f>IF(USE!CJ$538&lt;&gt;0,(1-CI$5)*USE!CJ598/USE!CJ$538,(1-CI$5)*USE!CJ374)</f>
        <v>0</v>
      </c>
      <c r="CJ73" s="5">
        <f>IF(USE!CK$538&lt;&gt;0,(1-CJ$5)*USE!CK598/USE!CK$538,(1-CJ$5)*USE!CK374)</f>
        <v>0</v>
      </c>
      <c r="CK73" s="5">
        <f>IF(USE!CL$538&lt;&gt;0,(1-CK$5)*USE!CL598/USE!CL$538,(1-CK$5)*USE!CL374)</f>
        <v>0</v>
      </c>
      <c r="CL73" s="5">
        <f>IF(USE!CM$538&lt;&gt;0,(1-CL$5)*USE!CM598/USE!CM$538,(1-CL$5)*USE!CM374)</f>
        <v>0</v>
      </c>
      <c r="CM73" s="5">
        <f>IF(USE!CN$538&lt;&gt;0,(1-CM$5)*USE!CN598/USE!CN$538,(1-CM$5)*USE!CN374)</f>
        <v>0</v>
      </c>
      <c r="CN73" s="5">
        <f>IF(USE!CO$538&lt;&gt;0,(1-CN$5)*USE!CO598/USE!CO$538,(1-CN$5)*USE!CO374)</f>
        <v>0</v>
      </c>
      <c r="CO73" s="5">
        <f>IF(USE!CP$538&lt;&gt;0,(1-CO$5)*USE!CP598/USE!CP$538,(1-CO$5)*USE!CP374)</f>
        <v>0</v>
      </c>
      <c r="CP73" s="5">
        <f>IF(USE!CQ$538&lt;&gt;0,(1-CP$5)*USE!CQ598/USE!CQ$538,(1-CP$5)*USE!CQ374)</f>
        <v>0</v>
      </c>
      <c r="CQ73" s="5">
        <f>IF(USE!CR$538&lt;&gt;0,(1-CQ$5)*USE!CR598/USE!CR$538,(1-CQ$5)*USE!CR374)</f>
        <v>1.2871400849488886E-3</v>
      </c>
      <c r="CR73" s="5">
        <f>IF(USE!CS$538&lt;&gt;0,(1-CR$5)*USE!CS598/USE!CS$538,(1-CR$5)*USE!CS374)</f>
        <v>0</v>
      </c>
      <c r="CS73" s="5">
        <f>IF(USE!CT$538&lt;&gt;0,(1-CS$5)*USE!CT598/USE!CT$538,(1-CS$5)*USE!CT374)</f>
        <v>0</v>
      </c>
      <c r="CT73" s="5">
        <f>IF(USE!CU$538&lt;&gt;0,(1-CT$5)*USE!CU598/USE!CU$538,(1-CT$5)*USE!CU374)</f>
        <v>0</v>
      </c>
      <c r="CU73" s="5">
        <f>IF(USE!CV$538&lt;&gt;0,(1-CU$5)*USE!CV598/USE!CV$538,(1-CU$5)*USE!CV374)</f>
        <v>1.8798021369226517E-3</v>
      </c>
      <c r="CV73" s="5">
        <f>IF(USE!CW$538&lt;&gt;0,(1-CV$5)*USE!CW598/USE!CW$538,(1-CV$5)*USE!CW374)</f>
        <v>0</v>
      </c>
      <c r="CW73" s="5">
        <f>IF(USE!CX$538&lt;&gt;0,(1-CW$5)*USE!CX598/USE!CX$538,(1-CW$5)*USE!CX374)</f>
        <v>7.2680730552381664E-3</v>
      </c>
      <c r="CX73" s="5">
        <f>IF(USE!CY$538&lt;&gt;0,(1-CX$5)*USE!CY598/USE!CY$538,(1-CX$5)*USE!CY374)</f>
        <v>0</v>
      </c>
      <c r="CY73" s="5">
        <f>IF(USE!CZ$538&lt;&gt;0,(1-CY$5)*USE!CZ598/USE!CZ$538,(1-CY$5)*USE!CZ374)</f>
        <v>0</v>
      </c>
      <c r="CZ73" s="5">
        <f>IF(USE!DA$538&lt;&gt;0,(1-CZ$5)*USE!DA598/USE!DA$538,(1-CZ$5)*USE!DA374)</f>
        <v>0</v>
      </c>
      <c r="DA73" s="5">
        <f>IF(USE!DB$538&lt;&gt;0,(1-DA$5)*USE!DB598/USE!DB$538,(1-DA$5)*USE!DB374)</f>
        <v>0</v>
      </c>
      <c r="DB73" s="5">
        <f>IF(USE!DC$538&lt;&gt;0,(1-DB$5)*USE!DC598/USE!DC$538,(1-DB$5)*USE!DC374)</f>
        <v>0</v>
      </c>
      <c r="DC73" s="5">
        <f>IF(USE!DD$538&lt;&gt;0,(1-DC$5)*USE!DD598/USE!DD$538,(1-DC$5)*USE!DD374)</f>
        <v>0</v>
      </c>
      <c r="DD73" s="3"/>
    </row>
    <row r="74" spans="1:108" x14ac:dyDescent="0.35">
      <c r="A74" s="3"/>
      <c r="B74" s="99" t="s">
        <v>3896</v>
      </c>
      <c r="C74" s="5" t="s">
        <v>368</v>
      </c>
      <c r="D74" s="5">
        <f>IF(USE!E$538&lt;&gt;0,(1-D$5)*USE!E599/USE!E$538,(1-D$5)*USE!E375)</f>
        <v>0</v>
      </c>
      <c r="E74" s="5">
        <f>IF(USE!F$538&lt;&gt;0,(1-E$5)*USE!F599/USE!F$538,(1-E$5)*USE!F375)</f>
        <v>0</v>
      </c>
      <c r="F74" s="5">
        <f>IF(USE!G$538&lt;&gt;0,(1-F$5)*USE!G599/USE!G$538,(1-F$5)*USE!G375)</f>
        <v>0</v>
      </c>
      <c r="G74" s="5">
        <f>IF(USE!H$538&lt;&gt;0,(1-G$5)*USE!H599/USE!H$538,(1-G$5)*USE!H375)</f>
        <v>0</v>
      </c>
      <c r="H74" s="5">
        <f>IF(USE!I$538&lt;&gt;0,(1-H$5)*USE!I599/USE!I$538,(1-H$5)*USE!I375)</f>
        <v>0</v>
      </c>
      <c r="I74" s="5">
        <f>IF(USE!J$538&lt;&gt;0,(1-I$5)*USE!J599/USE!J$538,(1-I$5)*USE!J375)</f>
        <v>0</v>
      </c>
      <c r="J74" s="5">
        <f>IF(USE!K$538&lt;&gt;0,(1-J$5)*USE!K599/USE!K$538,(1-J$5)*USE!K375)</f>
        <v>0</v>
      </c>
      <c r="K74" s="5">
        <f>IF(USE!L$538&lt;&gt;0,(1-K$5)*USE!L599/USE!L$538,(1-K$5)*USE!L375)</f>
        <v>0</v>
      </c>
      <c r="L74" s="5">
        <f>IF(USE!M$538&lt;&gt;0,(1-L$5)*USE!M599/USE!M$538,(1-L$5)*USE!M375)</f>
        <v>0</v>
      </c>
      <c r="M74" s="5">
        <f>IF(USE!N$538&lt;&gt;0,(1-M$5)*USE!N599/USE!N$538,(1-M$5)*USE!N375)</f>
        <v>0</v>
      </c>
      <c r="N74" s="5">
        <f>IF(USE!O$538&lt;&gt;0,(1-N$5)*USE!O599/USE!O$538,(1-N$5)*USE!O375)</f>
        <v>0</v>
      </c>
      <c r="O74" s="5">
        <f>IF(USE!P$538&lt;&gt;0,(1-O$5)*USE!P599/USE!P$538,(1-O$5)*USE!P375)</f>
        <v>0</v>
      </c>
      <c r="P74" s="5">
        <f>IF(USE!Q$538&lt;&gt;0,(1-P$5)*USE!Q599/USE!Q$538,(1-P$5)*USE!Q375)</f>
        <v>0</v>
      </c>
      <c r="Q74" s="5">
        <f>IF(USE!R$538&lt;&gt;0,(1-Q$5)*USE!R599/USE!R$538,(1-Q$5)*USE!R375)</f>
        <v>0</v>
      </c>
      <c r="R74" s="5">
        <f>IF(USE!S$538&lt;&gt;0,(1-R$5)*USE!S599/USE!S$538,(1-R$5)*USE!S375)</f>
        <v>0</v>
      </c>
      <c r="S74" s="5">
        <f>IF(USE!T$538&lt;&gt;0,(1-S$5)*USE!T599/USE!T$538,(1-S$5)*USE!T375)</f>
        <v>0</v>
      </c>
      <c r="T74" s="5">
        <f>IF(USE!U$538&lt;&gt;0,(1-T$5)*USE!U599/USE!U$538,(1-T$5)*USE!U375)</f>
        <v>0</v>
      </c>
      <c r="U74" s="5">
        <f>IF(USE!V$538&lt;&gt;0,(1-U$5)*USE!V599/USE!V$538,(1-U$5)*USE!V375)</f>
        <v>0</v>
      </c>
      <c r="V74" s="5">
        <f>IF(USE!W$538&lt;&gt;0,(1-V$5)*USE!W599/USE!W$538,(1-V$5)*USE!W375)</f>
        <v>0</v>
      </c>
      <c r="W74" s="5">
        <f>IF(USE!X$538&lt;&gt;0,(1-W$5)*USE!X599/USE!X$538,(1-W$5)*USE!X375)</f>
        <v>0</v>
      </c>
      <c r="X74" s="5">
        <f>IF(USE!Y$538&lt;&gt;0,(1-X$5)*USE!Y599/USE!Y$538,(1-X$5)*USE!Y375)</f>
        <v>0</v>
      </c>
      <c r="Y74" s="5">
        <f>IF(USE!Z$538&lt;&gt;0,(1-Y$5)*USE!Z599/USE!Z$538,(1-Y$5)*USE!Z375)</f>
        <v>0</v>
      </c>
      <c r="Z74" s="5">
        <f>IF(USE!AA$538&lt;&gt;0,(1-Z$5)*USE!AA599/USE!AA$538,(1-Z$5)*USE!AA375)</f>
        <v>0</v>
      </c>
      <c r="AA74" s="5">
        <f>IF(USE!AB$538&lt;&gt;0,(1-AA$5)*USE!AB599/USE!AB$538,(1-AA$5)*USE!AB375)</f>
        <v>0</v>
      </c>
      <c r="AB74" s="5">
        <f>IF(USE!AC$538&lt;&gt;0,(1-AB$5)*USE!AC599/USE!AC$538,(1-AB$5)*USE!AC375)</f>
        <v>0</v>
      </c>
      <c r="AC74" s="5">
        <f>IF(USE!AD$538&lt;&gt;0,(1-AC$5)*USE!AD599/USE!AD$538,(1-AC$5)*USE!AD375)</f>
        <v>0</v>
      </c>
      <c r="AD74" s="5">
        <f>IF(USE!AE$538&lt;&gt;0,(1-AD$5)*USE!AE599/USE!AE$538,(1-AD$5)*USE!AE375)</f>
        <v>0</v>
      </c>
      <c r="AE74" s="5">
        <f>IF(USE!AF$538&lt;&gt;0,(1-AE$5)*USE!AF599/USE!AF$538,(1-AE$5)*USE!AF375)</f>
        <v>0</v>
      </c>
      <c r="AF74" s="5">
        <f>IF(USE!AG$538&lt;&gt;0,(1-AF$5)*USE!AG599/USE!AG$538,(1-AF$5)*USE!AG375)</f>
        <v>0</v>
      </c>
      <c r="AG74" s="5">
        <f>IF(USE!AH$538&lt;&gt;0,(1-AG$5)*USE!AH599/USE!AH$538,(1-AG$5)*USE!AH375)</f>
        <v>0</v>
      </c>
      <c r="AH74" s="5">
        <f>IF(USE!AI$538&lt;&gt;0,(1-AH$5)*USE!AI599/USE!AI$538,(1-AH$5)*USE!AI375)</f>
        <v>0</v>
      </c>
      <c r="AI74" s="5">
        <f>IF(USE!AJ$538&lt;&gt;0,(1-AI$5)*USE!AJ599/USE!AJ$538,(1-AI$5)*USE!AJ375)</f>
        <v>0</v>
      </c>
      <c r="AJ74" s="5">
        <f>IF(USE!AK$538&lt;&gt;0,(1-AJ$5)*USE!AK599/USE!AK$538,(1-AJ$5)*USE!AK375)</f>
        <v>0</v>
      </c>
      <c r="AK74" s="5">
        <f>IF(USE!AL$538&lt;&gt;0,(1-AK$5)*USE!AL599/USE!AL$538,(1-AK$5)*USE!AL375)</f>
        <v>0</v>
      </c>
      <c r="AL74" s="5">
        <f>IF(USE!AM$538&lt;&gt;0,(1-AL$5)*USE!AM599/USE!AM$538,(1-AL$5)*USE!AM375)</f>
        <v>0</v>
      </c>
      <c r="AM74" s="5">
        <f>IF(USE!AN$538&lt;&gt;0,(1-AM$5)*USE!AN599/USE!AN$538,(1-AM$5)*USE!AN375)</f>
        <v>0</v>
      </c>
      <c r="AN74" s="5">
        <f>IF(USE!AO$538&lt;&gt;0,(1-AN$5)*USE!AO599/USE!AO$538,(1-AN$5)*USE!AO375)</f>
        <v>0</v>
      </c>
      <c r="AO74" s="5">
        <f>IF(USE!AP$538&lt;&gt;0,(1-AO$5)*USE!AP599/USE!AP$538,(1-AO$5)*USE!AP375)</f>
        <v>0</v>
      </c>
      <c r="AP74" s="5">
        <f>IF(USE!AQ$538&lt;&gt;0,(1-AP$5)*USE!AQ599/USE!AQ$538,(1-AP$5)*USE!AQ375)</f>
        <v>0</v>
      </c>
      <c r="AQ74" s="5">
        <f>IF(USE!AR$538&lt;&gt;0,(1-AQ$5)*USE!AR599/USE!AR$538,(1-AQ$5)*USE!AR375)</f>
        <v>0</v>
      </c>
      <c r="AR74" s="5">
        <f>IF(USE!AS$538&lt;&gt;0,(1-AR$5)*USE!AS599/USE!AS$538,(1-AR$5)*USE!AS375)</f>
        <v>0</v>
      </c>
      <c r="AS74" s="5">
        <f>IF(USE!AT$538&lt;&gt;0,(1-AS$5)*USE!AT599/USE!AT$538,(1-AS$5)*USE!AT375)</f>
        <v>0</v>
      </c>
      <c r="AT74" s="5">
        <f>IF(USE!AU$538&lt;&gt;0,(1-AT$5)*USE!AU599/USE!AU$538,(1-AT$5)*USE!AU375)</f>
        <v>0</v>
      </c>
      <c r="AU74" s="5">
        <f>IF(USE!AV$538&lt;&gt;0,(1-AU$5)*USE!AV599/USE!AV$538,(1-AU$5)*USE!AV375)</f>
        <v>0</v>
      </c>
      <c r="AV74" s="5">
        <f>IF(USE!AW$538&lt;&gt;0,(1-AV$5)*USE!AW599/USE!AW$538,(1-AV$5)*USE!AW375)</f>
        <v>0</v>
      </c>
      <c r="AW74" s="5">
        <f>IF(USE!AX$538&lt;&gt;0,(1-AW$5)*USE!AX599/USE!AX$538,(1-AW$5)*USE!AX375)</f>
        <v>0</v>
      </c>
      <c r="AX74" s="5">
        <f>IF(USE!AY$538&lt;&gt;0,(1-AX$5)*USE!AY599/USE!AY$538,(1-AX$5)*USE!AY375)</f>
        <v>0</v>
      </c>
      <c r="AY74" s="5">
        <f>IF(USE!AZ$538&lt;&gt;0,(1-AY$5)*USE!AZ599/USE!AZ$538,(1-AY$5)*USE!AZ375)</f>
        <v>0</v>
      </c>
      <c r="AZ74" s="5">
        <f>IF(USE!BA$538&lt;&gt;0,(1-AZ$5)*USE!BA599/USE!BA$538,(1-AZ$5)*USE!BA375)</f>
        <v>0</v>
      </c>
      <c r="BA74" s="5">
        <f>IF(USE!BB$538&lt;&gt;0,(1-BA$5)*USE!BB599/USE!BB$538,(1-BA$5)*USE!BB375)</f>
        <v>0</v>
      </c>
      <c r="BB74" s="5">
        <f>IF(USE!BC$538&lt;&gt;0,(1-BB$5)*USE!BC599/USE!BC$538,(1-BB$5)*USE!BC375)</f>
        <v>0</v>
      </c>
      <c r="BC74" s="5">
        <f>IF(USE!BD$538&lt;&gt;0,(1-BC$5)*USE!BD599/USE!BD$538,(1-BC$5)*USE!BD375)</f>
        <v>0</v>
      </c>
      <c r="BD74" s="5">
        <f>IF(USE!BE$538&lt;&gt;0,(1-BD$5)*USE!BE599/USE!BE$538,(1-BD$5)*USE!BE375)</f>
        <v>0</v>
      </c>
      <c r="BE74" s="5">
        <f>IF(USE!BF$538&lt;&gt;0,(1-BE$5)*USE!BF599/USE!BF$538,(1-BE$5)*USE!BF375)</f>
        <v>0</v>
      </c>
      <c r="BF74" s="5">
        <f>IF(USE!BG$538&lt;&gt;0,(1-BF$5)*USE!BG599/USE!BG$538,(1-BF$5)*USE!BG375)</f>
        <v>0</v>
      </c>
      <c r="BG74" s="5">
        <f>IF(USE!BH$538&lt;&gt;0,(1-BG$5)*USE!BH599/USE!BH$538,(1-BG$5)*USE!BH375)</f>
        <v>0</v>
      </c>
      <c r="BH74" s="5">
        <f>IF(USE!BI$538&lt;&gt;0,(1-BH$5)*USE!BI599/USE!BI$538,(1-BH$5)*USE!BI375)</f>
        <v>0</v>
      </c>
      <c r="BI74" s="5">
        <f>IF(USE!BJ$538&lt;&gt;0,(1-BI$5)*USE!BJ599/USE!BJ$538,(1-BI$5)*USE!BJ375)</f>
        <v>0</v>
      </c>
      <c r="BJ74" s="5">
        <f>IF(USE!BK$538&lt;&gt;0,(1-BJ$5)*USE!BK599/USE!BK$538,(1-BJ$5)*USE!BK375)</f>
        <v>0</v>
      </c>
      <c r="BK74" s="5">
        <f>IF(USE!BL$538&lt;&gt;0,(1-BK$5)*USE!BL599/USE!BL$538,(1-BK$5)*USE!BL375)</f>
        <v>0</v>
      </c>
      <c r="BL74" s="5">
        <f>IF(USE!BM$538&lt;&gt;0,(1-BL$5)*USE!BM599/USE!BM$538,(1-BL$5)*USE!BM375)</f>
        <v>0</v>
      </c>
      <c r="BM74" s="5">
        <f>IF(USE!BN$538&lt;&gt;0,(1-BM$5)*USE!BN599/USE!BN$538,(1-BM$5)*USE!BN375)</f>
        <v>0</v>
      </c>
      <c r="BN74" s="5">
        <f>IF(USE!BO$538&lt;&gt;0,(1-BN$5)*USE!BO599/USE!BO$538,(1-BN$5)*USE!BO375)</f>
        <v>0</v>
      </c>
      <c r="BO74" s="5">
        <f>IF(USE!BP$538&lt;&gt;0,(1-BO$5)*USE!BP599/USE!BP$538,(1-BO$5)*USE!BP375)</f>
        <v>0</v>
      </c>
      <c r="BP74" s="5">
        <f>IF(USE!BQ$538&lt;&gt;0,(1-BP$5)*USE!BQ599/USE!BQ$538,(1-BP$5)*USE!BQ375)</f>
        <v>0</v>
      </c>
      <c r="BQ74" s="5">
        <f>IF(USE!BR$538&lt;&gt;0,(1-BQ$5)*USE!BR599/USE!BR$538,(1-BQ$5)*USE!BR375)</f>
        <v>0</v>
      </c>
      <c r="BR74" s="5">
        <f>IF(USE!BS$538&lt;&gt;0,(1-BR$5)*USE!BS599/USE!BS$538,(1-BR$5)*USE!BS375)</f>
        <v>0</v>
      </c>
      <c r="BS74" s="5">
        <f>IF(USE!BT$538&lt;&gt;0,(1-BS$5)*USE!BT599/USE!BT$538,(1-BS$5)*USE!BT375)</f>
        <v>0</v>
      </c>
      <c r="BT74" s="5">
        <f>IF(USE!BU$538&lt;&gt;0,(1-BT$5)*USE!BU599/USE!BU$538,(1-BT$5)*USE!BU375)</f>
        <v>0</v>
      </c>
      <c r="BU74" s="5">
        <f>IF(USE!BV$538&lt;&gt;0,(1-BU$5)*USE!BV599/USE!BV$538,(1-BU$5)*USE!BV375)</f>
        <v>0</v>
      </c>
      <c r="BV74" s="5">
        <f>IF(USE!BW$538&lt;&gt;0,(1-BV$5)*USE!BW599/USE!BW$538,(1-BV$5)*USE!BW375)</f>
        <v>0</v>
      </c>
      <c r="BW74" s="5">
        <f>IF(USE!BX$538&lt;&gt;0,(1-BW$5)*USE!BX599/USE!BX$538,(1-BW$5)*USE!BX375)</f>
        <v>0</v>
      </c>
      <c r="BX74" s="5">
        <f>IF(USE!BY$538&lt;&gt;0,(1-BX$5)*USE!BY599/USE!BY$538,(1-BX$5)*USE!BY375)</f>
        <v>0</v>
      </c>
      <c r="BY74" s="5">
        <f>IF(USE!BZ$538&lt;&gt;0,(1-BY$5)*USE!BZ599/USE!BZ$538,(1-BY$5)*USE!BZ375)</f>
        <v>0</v>
      </c>
      <c r="BZ74" s="5">
        <f>IF(USE!CA$538&lt;&gt;0,(1-BZ$5)*USE!CA599/USE!CA$538,(1-BZ$5)*USE!CA375)</f>
        <v>0</v>
      </c>
      <c r="CA74" s="5">
        <f>IF(USE!CB$538&lt;&gt;0,(1-CA$5)*USE!CB599/USE!CB$538,(1-CA$5)*USE!CB375)</f>
        <v>0</v>
      </c>
      <c r="CB74" s="5">
        <f>IF(USE!CC$538&lt;&gt;0,(1-CB$5)*USE!CC599/USE!CC$538,(1-CB$5)*USE!CC375)</f>
        <v>0</v>
      </c>
      <c r="CC74" s="5">
        <f>IF(USE!CD$538&lt;&gt;0,(1-CC$5)*USE!CD599/USE!CD$538,(1-CC$5)*USE!CD375)</f>
        <v>0</v>
      </c>
      <c r="CD74" s="5">
        <f>IF(USE!CE$538&lt;&gt;0,(1-CD$5)*USE!CE599/USE!CE$538,(1-CD$5)*USE!CE375)</f>
        <v>0</v>
      </c>
      <c r="CE74" s="5">
        <f>IF(USE!CF$538&lt;&gt;0,(1-CE$5)*USE!CF599/USE!CF$538,(1-CE$5)*USE!CF375)</f>
        <v>0</v>
      </c>
      <c r="CF74" s="5">
        <f>IF(USE!CG$538&lt;&gt;0,(1-CF$5)*USE!CG599/USE!CG$538,(1-CF$5)*USE!CG375)</f>
        <v>0</v>
      </c>
      <c r="CG74" s="5">
        <f>IF(USE!CH$538&lt;&gt;0,(1-CG$5)*USE!CH599/USE!CH$538,(1-CG$5)*USE!CH375)</f>
        <v>0</v>
      </c>
      <c r="CH74" s="5">
        <f>IF(USE!CI$538&lt;&gt;0,(1-CH$5)*USE!CI599/USE!CI$538,(1-CH$5)*USE!CI375)</f>
        <v>0</v>
      </c>
      <c r="CI74" s="5">
        <f>IF(USE!CJ$538&lt;&gt;0,(1-CI$5)*USE!CJ599/USE!CJ$538,(1-CI$5)*USE!CJ375)</f>
        <v>0</v>
      </c>
      <c r="CJ74" s="5">
        <f>IF(USE!CK$538&lt;&gt;0,(1-CJ$5)*USE!CK599/USE!CK$538,(1-CJ$5)*USE!CK375)</f>
        <v>0</v>
      </c>
      <c r="CK74" s="5">
        <f>IF(USE!CL$538&lt;&gt;0,(1-CK$5)*USE!CL599/USE!CL$538,(1-CK$5)*USE!CL375)</f>
        <v>0</v>
      </c>
      <c r="CL74" s="5">
        <f>IF(USE!CM$538&lt;&gt;0,(1-CL$5)*USE!CM599/USE!CM$538,(1-CL$5)*USE!CM375)</f>
        <v>0</v>
      </c>
      <c r="CM74" s="5">
        <f>IF(USE!CN$538&lt;&gt;0,(1-CM$5)*USE!CN599/USE!CN$538,(1-CM$5)*USE!CN375)</f>
        <v>0</v>
      </c>
      <c r="CN74" s="5">
        <f>IF(USE!CO$538&lt;&gt;0,(1-CN$5)*USE!CO599/USE!CO$538,(1-CN$5)*USE!CO375)</f>
        <v>0</v>
      </c>
      <c r="CO74" s="5">
        <f>IF(USE!CP$538&lt;&gt;0,(1-CO$5)*USE!CP599/USE!CP$538,(1-CO$5)*USE!CP375)</f>
        <v>0</v>
      </c>
      <c r="CP74" s="5">
        <f>IF(USE!CQ$538&lt;&gt;0,(1-CP$5)*USE!CQ599/USE!CQ$538,(1-CP$5)*USE!CQ375)</f>
        <v>0</v>
      </c>
      <c r="CQ74" s="5">
        <f>IF(USE!CR$538&lt;&gt;0,(1-CQ$5)*USE!CR599/USE!CR$538,(1-CQ$5)*USE!CR375)</f>
        <v>0</v>
      </c>
      <c r="CR74" s="5">
        <f>IF(USE!CS$538&lt;&gt;0,(1-CR$5)*USE!CS599/USE!CS$538,(1-CR$5)*USE!CS375)</f>
        <v>0</v>
      </c>
      <c r="CS74" s="5">
        <f>IF(USE!CT$538&lt;&gt;0,(1-CS$5)*USE!CT599/USE!CT$538,(1-CS$5)*USE!CT375)</f>
        <v>0</v>
      </c>
      <c r="CT74" s="5">
        <f>IF(USE!CU$538&lt;&gt;0,(1-CT$5)*USE!CU599/USE!CU$538,(1-CT$5)*USE!CU375)</f>
        <v>0</v>
      </c>
      <c r="CU74" s="5">
        <f>IF(USE!CV$538&lt;&gt;0,(1-CU$5)*USE!CV599/USE!CV$538,(1-CU$5)*USE!CV375)</f>
        <v>1.5669925602209997E-6</v>
      </c>
      <c r="CV74" s="5">
        <f>IF(USE!CW$538&lt;&gt;0,(1-CV$5)*USE!CW599/USE!CW$538,(1-CV$5)*USE!CW375)</f>
        <v>0</v>
      </c>
      <c r="CW74" s="5">
        <f>IF(USE!CX$538&lt;&gt;0,(1-CW$5)*USE!CX599/USE!CX$538,(1-CW$5)*USE!CX375)</f>
        <v>0.24838126283538423</v>
      </c>
      <c r="CX74" s="5">
        <f>IF(USE!CY$538&lt;&gt;0,(1-CX$5)*USE!CY599/USE!CY$538,(1-CX$5)*USE!CY375)</f>
        <v>0</v>
      </c>
      <c r="CY74" s="5">
        <f>IF(USE!CZ$538&lt;&gt;0,(1-CY$5)*USE!CZ599/USE!CZ$538,(1-CY$5)*USE!CZ375)</f>
        <v>0</v>
      </c>
      <c r="CZ74" s="5">
        <f>IF(USE!DA$538&lt;&gt;0,(1-CZ$5)*USE!DA599/USE!DA$538,(1-CZ$5)*USE!DA375)</f>
        <v>0</v>
      </c>
      <c r="DA74" s="5">
        <f>IF(USE!DB$538&lt;&gt;0,(1-DA$5)*USE!DB599/USE!DB$538,(1-DA$5)*USE!DB375)</f>
        <v>4.3007703666218722E-7</v>
      </c>
      <c r="DB74" s="5">
        <f>IF(USE!DC$538&lt;&gt;0,(1-DB$5)*USE!DC599/USE!DC$538,(1-DB$5)*USE!DC375)</f>
        <v>0</v>
      </c>
      <c r="DC74" s="5">
        <f>IF(USE!DD$538&lt;&gt;0,(1-DC$5)*USE!DD599/USE!DD$538,(1-DC$5)*USE!DD375)</f>
        <v>0</v>
      </c>
      <c r="DD74" s="3"/>
    </row>
    <row r="75" spans="1:108" x14ac:dyDescent="0.35">
      <c r="A75" s="3"/>
      <c r="B75" s="99" t="s">
        <v>3897</v>
      </c>
      <c r="C75" s="5" t="s">
        <v>369</v>
      </c>
      <c r="D75" s="5">
        <f>IF(USE!E$538&lt;&gt;0,(1-D$5)*USE!E600/USE!E$538,(1-D$5)*USE!E376)</f>
        <v>0</v>
      </c>
      <c r="E75" s="5">
        <f>IF(USE!F$538&lt;&gt;0,(1-E$5)*USE!F600/USE!F$538,(1-E$5)*USE!F376)</f>
        <v>0</v>
      </c>
      <c r="F75" s="5">
        <f>IF(USE!G$538&lt;&gt;0,(1-F$5)*USE!G600/USE!G$538,(1-F$5)*USE!G376)</f>
        <v>0</v>
      </c>
      <c r="G75" s="5">
        <f>IF(USE!H$538&lt;&gt;0,(1-G$5)*USE!H600/USE!H$538,(1-G$5)*USE!H376)</f>
        <v>0</v>
      </c>
      <c r="H75" s="5">
        <f>IF(USE!I$538&lt;&gt;0,(1-H$5)*USE!I600/USE!I$538,(1-H$5)*USE!I376)</f>
        <v>0</v>
      </c>
      <c r="I75" s="5">
        <f>IF(USE!J$538&lt;&gt;0,(1-I$5)*USE!J600/USE!J$538,(1-I$5)*USE!J376)</f>
        <v>0</v>
      </c>
      <c r="J75" s="5">
        <f>IF(USE!K$538&lt;&gt;0,(1-J$5)*USE!K600/USE!K$538,(1-J$5)*USE!K376)</f>
        <v>0</v>
      </c>
      <c r="K75" s="5">
        <f>IF(USE!L$538&lt;&gt;0,(1-K$5)*USE!L600/USE!L$538,(1-K$5)*USE!L376)</f>
        <v>0</v>
      </c>
      <c r="L75" s="5">
        <f>IF(USE!M$538&lt;&gt;0,(1-L$5)*USE!M600/USE!M$538,(1-L$5)*USE!M376)</f>
        <v>0</v>
      </c>
      <c r="M75" s="5">
        <f>IF(USE!N$538&lt;&gt;0,(1-M$5)*USE!N600/USE!N$538,(1-M$5)*USE!N376)</f>
        <v>0</v>
      </c>
      <c r="N75" s="5">
        <f>IF(USE!O$538&lt;&gt;0,(1-N$5)*USE!O600/USE!O$538,(1-N$5)*USE!O376)</f>
        <v>0</v>
      </c>
      <c r="O75" s="5">
        <f>IF(USE!P$538&lt;&gt;0,(1-O$5)*USE!P600/USE!P$538,(1-O$5)*USE!P376)</f>
        <v>0</v>
      </c>
      <c r="P75" s="5">
        <f>IF(USE!Q$538&lt;&gt;0,(1-P$5)*USE!Q600/USE!Q$538,(1-P$5)*USE!Q376)</f>
        <v>0</v>
      </c>
      <c r="Q75" s="5">
        <f>IF(USE!R$538&lt;&gt;0,(1-Q$5)*USE!R600/USE!R$538,(1-Q$5)*USE!R376)</f>
        <v>0</v>
      </c>
      <c r="R75" s="5">
        <f>IF(USE!S$538&lt;&gt;0,(1-R$5)*USE!S600/USE!S$538,(1-R$5)*USE!S376)</f>
        <v>0</v>
      </c>
      <c r="S75" s="5">
        <f>IF(USE!T$538&lt;&gt;0,(1-S$5)*USE!T600/USE!T$538,(1-S$5)*USE!T376)</f>
        <v>0</v>
      </c>
      <c r="T75" s="5">
        <f>IF(USE!U$538&lt;&gt;0,(1-T$5)*USE!U600/USE!U$538,(1-T$5)*USE!U376)</f>
        <v>0</v>
      </c>
      <c r="U75" s="5">
        <f>IF(USE!V$538&lt;&gt;0,(1-U$5)*USE!V600/USE!V$538,(1-U$5)*USE!V376)</f>
        <v>0</v>
      </c>
      <c r="V75" s="5">
        <f>IF(USE!W$538&lt;&gt;0,(1-V$5)*USE!W600/USE!W$538,(1-V$5)*USE!W376)</f>
        <v>0</v>
      </c>
      <c r="W75" s="5">
        <f>IF(USE!X$538&lt;&gt;0,(1-W$5)*USE!X600/USE!X$538,(1-W$5)*USE!X376)</f>
        <v>0</v>
      </c>
      <c r="X75" s="5">
        <f>IF(USE!Y$538&lt;&gt;0,(1-X$5)*USE!Y600/USE!Y$538,(1-X$5)*USE!Y376)</f>
        <v>0</v>
      </c>
      <c r="Y75" s="5">
        <f>IF(USE!Z$538&lt;&gt;0,(1-Y$5)*USE!Z600/USE!Z$538,(1-Y$5)*USE!Z376)</f>
        <v>0</v>
      </c>
      <c r="Z75" s="5">
        <f>IF(USE!AA$538&lt;&gt;0,(1-Z$5)*USE!AA600/USE!AA$538,(1-Z$5)*USE!AA376)</f>
        <v>0</v>
      </c>
      <c r="AA75" s="5">
        <f>IF(USE!AB$538&lt;&gt;0,(1-AA$5)*USE!AB600/USE!AB$538,(1-AA$5)*USE!AB376)</f>
        <v>0</v>
      </c>
      <c r="AB75" s="5">
        <f>IF(USE!AC$538&lt;&gt;0,(1-AB$5)*USE!AC600/USE!AC$538,(1-AB$5)*USE!AC376)</f>
        <v>0</v>
      </c>
      <c r="AC75" s="5">
        <f>IF(USE!AD$538&lt;&gt;0,(1-AC$5)*USE!AD600/USE!AD$538,(1-AC$5)*USE!AD376)</f>
        <v>0</v>
      </c>
      <c r="AD75" s="5">
        <f>IF(USE!AE$538&lt;&gt;0,(1-AD$5)*USE!AE600/USE!AE$538,(1-AD$5)*USE!AE376)</f>
        <v>0</v>
      </c>
      <c r="AE75" s="5">
        <f>IF(USE!AF$538&lt;&gt;0,(1-AE$5)*USE!AF600/USE!AF$538,(1-AE$5)*USE!AF376)</f>
        <v>0</v>
      </c>
      <c r="AF75" s="5">
        <f>IF(USE!AG$538&lt;&gt;0,(1-AF$5)*USE!AG600/USE!AG$538,(1-AF$5)*USE!AG376)</f>
        <v>0</v>
      </c>
      <c r="AG75" s="5">
        <f>IF(USE!AH$538&lt;&gt;0,(1-AG$5)*USE!AH600/USE!AH$538,(1-AG$5)*USE!AH376)</f>
        <v>0</v>
      </c>
      <c r="AH75" s="5">
        <f>IF(USE!AI$538&lt;&gt;0,(1-AH$5)*USE!AI600/USE!AI$538,(1-AH$5)*USE!AI376)</f>
        <v>0</v>
      </c>
      <c r="AI75" s="5">
        <f>IF(USE!AJ$538&lt;&gt;0,(1-AI$5)*USE!AJ600/USE!AJ$538,(1-AI$5)*USE!AJ376)</f>
        <v>0</v>
      </c>
      <c r="AJ75" s="5">
        <f>IF(USE!AK$538&lt;&gt;0,(1-AJ$5)*USE!AK600/USE!AK$538,(1-AJ$5)*USE!AK376)</f>
        <v>0</v>
      </c>
      <c r="AK75" s="5">
        <f>IF(USE!AL$538&lt;&gt;0,(1-AK$5)*USE!AL600/USE!AL$538,(1-AK$5)*USE!AL376)</f>
        <v>0</v>
      </c>
      <c r="AL75" s="5">
        <f>IF(USE!AM$538&lt;&gt;0,(1-AL$5)*USE!AM600/USE!AM$538,(1-AL$5)*USE!AM376)</f>
        <v>0</v>
      </c>
      <c r="AM75" s="5">
        <f>IF(USE!AN$538&lt;&gt;0,(1-AM$5)*USE!AN600/USE!AN$538,(1-AM$5)*USE!AN376)</f>
        <v>0</v>
      </c>
      <c r="AN75" s="5">
        <f>IF(USE!AO$538&lt;&gt;0,(1-AN$5)*USE!AO600/USE!AO$538,(1-AN$5)*USE!AO376)</f>
        <v>0</v>
      </c>
      <c r="AO75" s="5">
        <f>IF(USE!AP$538&lt;&gt;0,(1-AO$5)*USE!AP600/USE!AP$538,(1-AO$5)*USE!AP376)</f>
        <v>0</v>
      </c>
      <c r="AP75" s="5">
        <f>IF(USE!AQ$538&lt;&gt;0,(1-AP$5)*USE!AQ600/USE!AQ$538,(1-AP$5)*USE!AQ376)</f>
        <v>0</v>
      </c>
      <c r="AQ75" s="5">
        <f>IF(USE!AR$538&lt;&gt;0,(1-AQ$5)*USE!AR600/USE!AR$538,(1-AQ$5)*USE!AR376)</f>
        <v>0</v>
      </c>
      <c r="AR75" s="5">
        <f>IF(USE!AS$538&lt;&gt;0,(1-AR$5)*USE!AS600/USE!AS$538,(1-AR$5)*USE!AS376)</f>
        <v>0</v>
      </c>
      <c r="AS75" s="5">
        <f>IF(USE!AT$538&lt;&gt;0,(1-AS$5)*USE!AT600/USE!AT$538,(1-AS$5)*USE!AT376)</f>
        <v>0</v>
      </c>
      <c r="AT75" s="5">
        <f>IF(USE!AU$538&lt;&gt;0,(1-AT$5)*USE!AU600/USE!AU$538,(1-AT$5)*USE!AU376)</f>
        <v>1.2815423602804607E-3</v>
      </c>
      <c r="AU75" s="5">
        <f>IF(USE!AV$538&lt;&gt;0,(1-AU$5)*USE!AV600/USE!AV$538,(1-AU$5)*USE!AV376)</f>
        <v>0</v>
      </c>
      <c r="AV75" s="5">
        <f>IF(USE!AW$538&lt;&gt;0,(1-AV$5)*USE!AW600/USE!AW$538,(1-AV$5)*USE!AW376)</f>
        <v>1.0227887298366004E-2</v>
      </c>
      <c r="AW75" s="5">
        <f>IF(USE!AX$538&lt;&gt;0,(1-AW$5)*USE!AX600/USE!AX$538,(1-AW$5)*USE!AX376)</f>
        <v>0</v>
      </c>
      <c r="AX75" s="5">
        <f>IF(USE!AY$538&lt;&gt;0,(1-AX$5)*USE!AY600/USE!AY$538,(1-AX$5)*USE!AY376)</f>
        <v>0</v>
      </c>
      <c r="AY75" s="5">
        <f>IF(USE!AZ$538&lt;&gt;0,(1-AY$5)*USE!AZ600/USE!AZ$538,(1-AY$5)*USE!AZ376)</f>
        <v>0</v>
      </c>
      <c r="AZ75" s="5">
        <f>IF(USE!BA$538&lt;&gt;0,(1-AZ$5)*USE!BA600/USE!BA$538,(1-AZ$5)*USE!BA376)</f>
        <v>2.8318763222753502E-3</v>
      </c>
      <c r="BA75" s="5">
        <f>IF(USE!BB$538&lt;&gt;0,(1-BA$5)*USE!BB600/USE!BB$538,(1-BA$5)*USE!BB376)</f>
        <v>1.6558055582195308E-2</v>
      </c>
      <c r="BB75" s="5">
        <f>IF(USE!BC$538&lt;&gt;0,(1-BB$5)*USE!BC600/USE!BC$538,(1-BB$5)*USE!BC376)</f>
        <v>4.0564126720577735E-2</v>
      </c>
      <c r="BC75" s="5">
        <f>IF(USE!BD$538&lt;&gt;0,(1-BC$5)*USE!BD600/USE!BD$538,(1-BC$5)*USE!BD376)</f>
        <v>0</v>
      </c>
      <c r="BD75" s="5">
        <f>IF(USE!BE$538&lt;&gt;0,(1-BD$5)*USE!BE600/USE!BE$538,(1-BD$5)*USE!BE376)</f>
        <v>2.3809940820648497E-3</v>
      </c>
      <c r="BE75" s="5">
        <f>IF(USE!BF$538&lt;&gt;0,(1-BE$5)*USE!BF600/USE!BF$538,(1-BE$5)*USE!BF376)</f>
        <v>6.6167782090030311E-2</v>
      </c>
      <c r="BF75" s="5">
        <f>IF(USE!BG$538&lt;&gt;0,(1-BF$5)*USE!BG600/USE!BG$538,(1-BF$5)*USE!BG376)</f>
        <v>1.3855859714787429E-2</v>
      </c>
      <c r="BG75" s="5">
        <f>IF(USE!BH$538&lt;&gt;0,(1-BG$5)*USE!BH600/USE!BH$538,(1-BG$5)*USE!BH376)</f>
        <v>0</v>
      </c>
      <c r="BH75" s="5">
        <f>IF(USE!BI$538&lt;&gt;0,(1-BH$5)*USE!BI600/USE!BI$538,(1-BH$5)*USE!BI376)</f>
        <v>0.27526124621797537</v>
      </c>
      <c r="BI75" s="5">
        <f>IF(USE!BJ$538&lt;&gt;0,(1-BI$5)*USE!BJ600/USE!BJ$538,(1-BI$5)*USE!BJ376)</f>
        <v>4.182859687728642E-3</v>
      </c>
      <c r="BJ75" s="5">
        <f>IF(USE!BK$538&lt;&gt;0,(1-BJ$5)*USE!BK600/USE!BK$538,(1-BJ$5)*USE!BK376)</f>
        <v>0.50982983553245032</v>
      </c>
      <c r="BK75" s="5">
        <f>IF(USE!BL$538&lt;&gt;0,(1-BK$5)*USE!BL600/USE!BL$538,(1-BK$5)*USE!BL376)</f>
        <v>0</v>
      </c>
      <c r="BL75" s="5">
        <f>IF(USE!BM$538&lt;&gt;0,(1-BL$5)*USE!BM600/USE!BM$538,(1-BL$5)*USE!BM376)</f>
        <v>3.5568713735448024E-2</v>
      </c>
      <c r="BM75" s="5">
        <f>IF(USE!BN$538&lt;&gt;0,(1-BM$5)*USE!BN600/USE!BN$538,(1-BM$5)*USE!BN376)</f>
        <v>0</v>
      </c>
      <c r="BN75" s="5">
        <f>IF(USE!BO$538&lt;&gt;0,(1-BN$5)*USE!BO600/USE!BO$538,(1-BN$5)*USE!BO376)</f>
        <v>5.6930498450214269E-5</v>
      </c>
      <c r="BO75" s="5">
        <f>IF(USE!BP$538&lt;&gt;0,(1-BO$5)*USE!BP600/USE!BP$538,(1-BO$5)*USE!BP376)</f>
        <v>0.13296524027754397</v>
      </c>
      <c r="BP75" s="5">
        <f>IF(USE!BQ$538&lt;&gt;0,(1-BP$5)*USE!BQ600/USE!BQ$538,(1-BP$5)*USE!BQ376)</f>
        <v>0</v>
      </c>
      <c r="BQ75" s="5">
        <f>IF(USE!BR$538&lt;&gt;0,(1-BQ$5)*USE!BR600/USE!BR$538,(1-BQ$5)*USE!BR376)</f>
        <v>1.2332393833973523E-2</v>
      </c>
      <c r="BR75" s="5">
        <f>IF(USE!BS$538&lt;&gt;0,(1-BR$5)*USE!BS600/USE!BS$538,(1-BR$5)*USE!BS376)</f>
        <v>6.2331635891837614E-2</v>
      </c>
      <c r="BS75" s="5">
        <f>IF(USE!BT$538&lt;&gt;0,(1-BS$5)*USE!BT600/USE!BT$538,(1-BS$5)*USE!BT376)</f>
        <v>0</v>
      </c>
      <c r="BT75" s="5">
        <f>IF(USE!BU$538&lt;&gt;0,(1-BT$5)*USE!BU600/USE!BU$538,(1-BT$5)*USE!BU376)</f>
        <v>0</v>
      </c>
      <c r="BU75" s="5">
        <f>IF(USE!BV$538&lt;&gt;0,(1-BU$5)*USE!BV600/USE!BV$538,(1-BU$5)*USE!BV376)</f>
        <v>1.2921738461934699E-2</v>
      </c>
      <c r="BV75" s="5">
        <f>IF(USE!BW$538&lt;&gt;0,(1-BV$5)*USE!BW600/USE!BW$538,(1-BV$5)*USE!BW376)</f>
        <v>0</v>
      </c>
      <c r="BW75" s="5">
        <f>IF(USE!BX$538&lt;&gt;0,(1-BW$5)*USE!BX600/USE!BX$538,(1-BW$5)*USE!BX376)</f>
        <v>2.2798281661193211E-2</v>
      </c>
      <c r="BX75" s="5">
        <f>IF(USE!BY$538&lt;&gt;0,(1-BX$5)*USE!BY600/USE!BY$538,(1-BX$5)*USE!BY376)</f>
        <v>0</v>
      </c>
      <c r="BY75" s="5">
        <f>IF(USE!BZ$538&lt;&gt;0,(1-BY$5)*USE!BZ600/USE!BZ$538,(1-BY$5)*USE!BZ376)</f>
        <v>7.0813689447710479E-2</v>
      </c>
      <c r="BZ75" s="5">
        <f>IF(USE!CA$538&lt;&gt;0,(1-BZ$5)*USE!CA600/USE!CA$538,(1-BZ$5)*USE!CA376)</f>
        <v>0.17624852245506259</v>
      </c>
      <c r="CA75" s="5">
        <f>IF(USE!CB$538&lt;&gt;0,(1-CA$5)*USE!CB600/USE!CB$538,(1-CA$5)*USE!CB376)</f>
        <v>5.1023850668998018E-3</v>
      </c>
      <c r="CB75" s="5">
        <f>IF(USE!CC$538&lt;&gt;0,(1-CB$5)*USE!CC600/USE!CC$538,(1-CB$5)*USE!CC376)</f>
        <v>4.0594058073898914E-3</v>
      </c>
      <c r="CC75" s="5">
        <f>IF(USE!CD$538&lt;&gt;0,(1-CC$5)*USE!CD600/USE!CD$538,(1-CC$5)*USE!CD376)</f>
        <v>5.9694421435367614E-2</v>
      </c>
      <c r="CD75" s="5">
        <f>IF(USE!CE$538&lt;&gt;0,(1-CD$5)*USE!CE600/USE!CE$538,(1-CD$5)*USE!CE376)</f>
        <v>0</v>
      </c>
      <c r="CE75" s="5">
        <f>IF(USE!CF$538&lt;&gt;0,(1-CE$5)*USE!CF600/USE!CF$538,(1-CE$5)*USE!CF376)</f>
        <v>0</v>
      </c>
      <c r="CF75" s="5">
        <f>IF(USE!CG$538&lt;&gt;0,(1-CF$5)*USE!CG600/USE!CG$538,(1-CF$5)*USE!CG376)</f>
        <v>0</v>
      </c>
      <c r="CG75" s="5">
        <f>IF(USE!CH$538&lt;&gt;0,(1-CG$5)*USE!CH600/USE!CH$538,(1-CG$5)*USE!CH376)</f>
        <v>0</v>
      </c>
      <c r="CH75" s="5">
        <f>IF(USE!CI$538&lt;&gt;0,(1-CH$5)*USE!CI600/USE!CI$538,(1-CH$5)*USE!CI376)</f>
        <v>0</v>
      </c>
      <c r="CI75" s="5">
        <f>IF(USE!CJ$538&lt;&gt;0,(1-CI$5)*USE!CJ600/USE!CJ$538,(1-CI$5)*USE!CJ376)</f>
        <v>0</v>
      </c>
      <c r="CJ75" s="5">
        <f>IF(USE!CK$538&lt;&gt;0,(1-CJ$5)*USE!CK600/USE!CK$538,(1-CJ$5)*USE!CK376)</f>
        <v>0</v>
      </c>
      <c r="CK75" s="5">
        <f>IF(USE!CL$538&lt;&gt;0,(1-CK$5)*USE!CL600/USE!CL$538,(1-CK$5)*USE!CL376)</f>
        <v>0</v>
      </c>
      <c r="CL75" s="5">
        <f>IF(USE!CM$538&lt;&gt;0,(1-CL$5)*USE!CM600/USE!CM$538,(1-CL$5)*USE!CM376)</f>
        <v>0</v>
      </c>
      <c r="CM75" s="5">
        <f>IF(USE!CN$538&lt;&gt;0,(1-CM$5)*USE!CN600/USE!CN$538,(1-CM$5)*USE!CN376)</f>
        <v>0</v>
      </c>
      <c r="CN75" s="5">
        <f>IF(USE!CO$538&lt;&gt;0,(1-CN$5)*USE!CO600/USE!CO$538,(1-CN$5)*USE!CO376)</f>
        <v>0</v>
      </c>
      <c r="CO75" s="5">
        <f>IF(USE!CP$538&lt;&gt;0,(1-CO$5)*USE!CP600/USE!CP$538,(1-CO$5)*USE!CP376)</f>
        <v>0</v>
      </c>
      <c r="CP75" s="5">
        <f>IF(USE!CQ$538&lt;&gt;0,(1-CP$5)*USE!CQ600/USE!CQ$538,(1-CP$5)*USE!CQ376)</f>
        <v>0</v>
      </c>
      <c r="CQ75" s="5">
        <f>IF(USE!CR$538&lt;&gt;0,(1-CQ$5)*USE!CR600/USE!CR$538,(1-CQ$5)*USE!CR376)</f>
        <v>6.5345845808965864E-4</v>
      </c>
      <c r="CR75" s="5">
        <f>IF(USE!CS$538&lt;&gt;0,(1-CR$5)*USE!CS600/USE!CS$538,(1-CR$5)*USE!CS376)</f>
        <v>2.4728893633975788E-3</v>
      </c>
      <c r="CS75" s="5">
        <f>IF(USE!CT$538&lt;&gt;0,(1-CS$5)*USE!CT600/USE!CT$538,(1-CS$5)*USE!CT376)</f>
        <v>0</v>
      </c>
      <c r="CT75" s="5">
        <f>IF(USE!CU$538&lt;&gt;0,(1-CT$5)*USE!CU600/USE!CU$538,(1-CT$5)*USE!CU376)</f>
        <v>0</v>
      </c>
      <c r="CU75" s="5">
        <f>IF(USE!CV$538&lt;&gt;0,(1-CU$5)*USE!CV600/USE!CV$538,(1-CU$5)*USE!CV376)</f>
        <v>9.9915294993138594E-5</v>
      </c>
      <c r="CV75" s="5">
        <f>IF(USE!CW$538&lt;&gt;0,(1-CV$5)*USE!CW600/USE!CW$538,(1-CV$5)*USE!CW376)</f>
        <v>3.1158454022106853E-5</v>
      </c>
      <c r="CW75" s="5">
        <f>IF(USE!CX$538&lt;&gt;0,(1-CW$5)*USE!CX600/USE!CX$538,(1-CW$5)*USE!CX376)</f>
        <v>0</v>
      </c>
      <c r="CX75" s="5">
        <f>IF(USE!CY$538&lt;&gt;0,(1-CX$5)*USE!CY600/USE!CY$538,(1-CX$5)*USE!CY376)</f>
        <v>0</v>
      </c>
      <c r="CY75" s="5">
        <f>IF(USE!CZ$538&lt;&gt;0,(1-CY$5)*USE!CZ600/USE!CZ$538,(1-CY$5)*USE!CZ376)</f>
        <v>0</v>
      </c>
      <c r="CZ75" s="5">
        <f>IF(USE!DA$538&lt;&gt;0,(1-CZ$5)*USE!DA600/USE!DA$538,(1-CZ$5)*USE!DA376)</f>
        <v>0</v>
      </c>
      <c r="DA75" s="5">
        <f>IF(USE!DB$538&lt;&gt;0,(1-DA$5)*USE!DB600/USE!DB$538,(1-DA$5)*USE!DB376)</f>
        <v>0</v>
      </c>
      <c r="DB75" s="5">
        <f>IF(USE!DC$538&lt;&gt;0,(1-DB$5)*USE!DC600/USE!DC$538,(1-DB$5)*USE!DC376)</f>
        <v>0</v>
      </c>
      <c r="DC75" s="5">
        <f>IF(USE!DD$538&lt;&gt;0,(1-DC$5)*USE!DD600/USE!DD$538,(1-DC$5)*USE!DD376)</f>
        <v>0</v>
      </c>
      <c r="DD75" s="3"/>
    </row>
    <row r="76" spans="1:108" x14ac:dyDescent="0.35">
      <c r="A76" s="3"/>
      <c r="B76" s="99" t="s">
        <v>3898</v>
      </c>
      <c r="C76" s="5" t="s">
        <v>155</v>
      </c>
      <c r="D76" s="5">
        <f>IF(USE!E$538&lt;&gt;0,(1-D$5)*USE!E601/USE!E$538,(1-D$5)*USE!E377)</f>
        <v>0</v>
      </c>
      <c r="E76" s="5">
        <f>IF(USE!F$538&lt;&gt;0,(1-E$5)*USE!F601/USE!F$538,(1-E$5)*USE!F377)</f>
        <v>0</v>
      </c>
      <c r="F76" s="5">
        <f>IF(USE!G$538&lt;&gt;0,(1-F$5)*USE!G601/USE!G$538,(1-F$5)*USE!G377)</f>
        <v>0</v>
      </c>
      <c r="G76" s="5">
        <f>IF(USE!H$538&lt;&gt;0,(1-G$5)*USE!H601/USE!H$538,(1-G$5)*USE!H377)</f>
        <v>0</v>
      </c>
      <c r="H76" s="5">
        <f>IF(USE!I$538&lt;&gt;0,(1-H$5)*USE!I601/USE!I$538,(1-H$5)*USE!I377)</f>
        <v>0</v>
      </c>
      <c r="I76" s="5">
        <f>IF(USE!J$538&lt;&gt;0,(1-I$5)*USE!J601/USE!J$538,(1-I$5)*USE!J377)</f>
        <v>0</v>
      </c>
      <c r="J76" s="5">
        <f>IF(USE!K$538&lt;&gt;0,(1-J$5)*USE!K601/USE!K$538,(1-J$5)*USE!K377)</f>
        <v>0</v>
      </c>
      <c r="K76" s="5">
        <f>IF(USE!L$538&lt;&gt;0,(1-K$5)*USE!L601/USE!L$538,(1-K$5)*USE!L377)</f>
        <v>0</v>
      </c>
      <c r="L76" s="5">
        <f>IF(USE!M$538&lt;&gt;0,(1-L$5)*USE!M601/USE!M$538,(1-L$5)*USE!M377)</f>
        <v>0</v>
      </c>
      <c r="M76" s="5">
        <f>IF(USE!N$538&lt;&gt;0,(1-M$5)*USE!N601/USE!N$538,(1-M$5)*USE!N377)</f>
        <v>0</v>
      </c>
      <c r="N76" s="5">
        <f>IF(USE!O$538&lt;&gt;0,(1-N$5)*USE!O601/USE!O$538,(1-N$5)*USE!O377)</f>
        <v>0</v>
      </c>
      <c r="O76" s="5">
        <f>IF(USE!P$538&lt;&gt;0,(1-O$5)*USE!P601/USE!P$538,(1-O$5)*USE!P377)</f>
        <v>0</v>
      </c>
      <c r="P76" s="5">
        <f>IF(USE!Q$538&lt;&gt;0,(1-P$5)*USE!Q601/USE!Q$538,(1-P$5)*USE!Q377)</f>
        <v>0</v>
      </c>
      <c r="Q76" s="5">
        <f>IF(USE!R$538&lt;&gt;0,(1-Q$5)*USE!R601/USE!R$538,(1-Q$5)*USE!R377)</f>
        <v>0</v>
      </c>
      <c r="R76" s="5">
        <f>IF(USE!S$538&lt;&gt;0,(1-R$5)*USE!S601/USE!S$538,(1-R$5)*USE!S377)</f>
        <v>0</v>
      </c>
      <c r="S76" s="5">
        <f>IF(USE!T$538&lt;&gt;0,(1-S$5)*USE!T601/USE!T$538,(1-S$5)*USE!T377)</f>
        <v>0</v>
      </c>
      <c r="T76" s="5">
        <f>IF(USE!U$538&lt;&gt;0,(1-T$5)*USE!U601/USE!U$538,(1-T$5)*USE!U377)</f>
        <v>0</v>
      </c>
      <c r="U76" s="5">
        <f>IF(USE!V$538&lt;&gt;0,(1-U$5)*USE!V601/USE!V$538,(1-U$5)*USE!V377)</f>
        <v>0</v>
      </c>
      <c r="V76" s="5">
        <f>IF(USE!W$538&lt;&gt;0,(1-V$5)*USE!W601/USE!W$538,(1-V$5)*USE!W377)</f>
        <v>0</v>
      </c>
      <c r="W76" s="5">
        <f>IF(USE!X$538&lt;&gt;0,(1-W$5)*USE!X601/USE!X$538,(1-W$5)*USE!X377)</f>
        <v>0</v>
      </c>
      <c r="X76" s="5">
        <f>IF(USE!Y$538&lt;&gt;0,(1-X$5)*USE!Y601/USE!Y$538,(1-X$5)*USE!Y377)</f>
        <v>0</v>
      </c>
      <c r="Y76" s="5">
        <f>IF(USE!Z$538&lt;&gt;0,(1-Y$5)*USE!Z601/USE!Z$538,(1-Y$5)*USE!Z377)</f>
        <v>0</v>
      </c>
      <c r="Z76" s="5">
        <f>IF(USE!AA$538&lt;&gt;0,(1-Z$5)*USE!AA601/USE!AA$538,(1-Z$5)*USE!AA377)</f>
        <v>0</v>
      </c>
      <c r="AA76" s="5">
        <f>IF(USE!AB$538&lt;&gt;0,(1-AA$5)*USE!AB601/USE!AB$538,(1-AA$5)*USE!AB377)</f>
        <v>0</v>
      </c>
      <c r="AB76" s="5">
        <f>IF(USE!AC$538&lt;&gt;0,(1-AB$5)*USE!AC601/USE!AC$538,(1-AB$5)*USE!AC377)</f>
        <v>0</v>
      </c>
      <c r="AC76" s="5">
        <f>IF(USE!AD$538&lt;&gt;0,(1-AC$5)*USE!AD601/USE!AD$538,(1-AC$5)*USE!AD377)</f>
        <v>0</v>
      </c>
      <c r="AD76" s="5">
        <f>IF(USE!AE$538&lt;&gt;0,(1-AD$5)*USE!AE601/USE!AE$538,(1-AD$5)*USE!AE377)</f>
        <v>0</v>
      </c>
      <c r="AE76" s="5">
        <f>IF(USE!AF$538&lt;&gt;0,(1-AE$5)*USE!AF601/USE!AF$538,(1-AE$5)*USE!AF377)</f>
        <v>0</v>
      </c>
      <c r="AF76" s="5">
        <f>IF(USE!AG$538&lt;&gt;0,(1-AF$5)*USE!AG601/USE!AG$538,(1-AF$5)*USE!AG377)</f>
        <v>0</v>
      </c>
      <c r="AG76" s="5">
        <f>IF(USE!AH$538&lt;&gt;0,(1-AG$5)*USE!AH601/USE!AH$538,(1-AG$5)*USE!AH377)</f>
        <v>0</v>
      </c>
      <c r="AH76" s="5">
        <f>IF(USE!AI$538&lt;&gt;0,(1-AH$5)*USE!AI601/USE!AI$538,(1-AH$5)*USE!AI377)</f>
        <v>0</v>
      </c>
      <c r="AI76" s="5">
        <f>IF(USE!AJ$538&lt;&gt;0,(1-AI$5)*USE!AJ601/USE!AJ$538,(1-AI$5)*USE!AJ377)</f>
        <v>0</v>
      </c>
      <c r="AJ76" s="5">
        <f>IF(USE!AK$538&lt;&gt;0,(1-AJ$5)*USE!AK601/USE!AK$538,(1-AJ$5)*USE!AK377)</f>
        <v>0</v>
      </c>
      <c r="AK76" s="5">
        <f>IF(USE!AL$538&lt;&gt;0,(1-AK$5)*USE!AL601/USE!AL$538,(1-AK$5)*USE!AL377)</f>
        <v>0</v>
      </c>
      <c r="AL76" s="5">
        <f>IF(USE!AM$538&lt;&gt;0,(1-AL$5)*USE!AM601/USE!AM$538,(1-AL$5)*USE!AM377)</f>
        <v>0</v>
      </c>
      <c r="AM76" s="5">
        <f>IF(USE!AN$538&lt;&gt;0,(1-AM$5)*USE!AN601/USE!AN$538,(1-AM$5)*USE!AN377)</f>
        <v>0</v>
      </c>
      <c r="AN76" s="5">
        <f>IF(USE!AO$538&lt;&gt;0,(1-AN$5)*USE!AO601/USE!AO$538,(1-AN$5)*USE!AO377)</f>
        <v>0</v>
      </c>
      <c r="AO76" s="5">
        <f>IF(USE!AP$538&lt;&gt;0,(1-AO$5)*USE!AP601/USE!AP$538,(1-AO$5)*USE!AP377)</f>
        <v>0</v>
      </c>
      <c r="AP76" s="5">
        <f>IF(USE!AQ$538&lt;&gt;0,(1-AP$5)*USE!AQ601/USE!AQ$538,(1-AP$5)*USE!AQ377)</f>
        <v>0</v>
      </c>
      <c r="AQ76" s="5">
        <f>IF(USE!AR$538&lt;&gt;0,(1-AQ$5)*USE!AR601/USE!AR$538,(1-AQ$5)*USE!AR377)</f>
        <v>0</v>
      </c>
      <c r="AR76" s="5">
        <f>IF(USE!AS$538&lt;&gt;0,(1-AR$5)*USE!AS601/USE!AS$538,(1-AR$5)*USE!AS377)</f>
        <v>0</v>
      </c>
      <c r="AS76" s="5">
        <f>IF(USE!AT$538&lt;&gt;0,(1-AS$5)*USE!AT601/USE!AT$538,(1-AS$5)*USE!AT377)</f>
        <v>0</v>
      </c>
      <c r="AT76" s="5">
        <f>IF(USE!AU$538&lt;&gt;0,(1-AT$5)*USE!AU601/USE!AU$538,(1-AT$5)*USE!AU377)</f>
        <v>0</v>
      </c>
      <c r="AU76" s="5">
        <f>IF(USE!AV$538&lt;&gt;0,(1-AU$5)*USE!AV601/USE!AV$538,(1-AU$5)*USE!AV377)</f>
        <v>0</v>
      </c>
      <c r="AV76" s="5">
        <f>IF(USE!AW$538&lt;&gt;0,(1-AV$5)*USE!AW601/USE!AW$538,(1-AV$5)*USE!AW377)</f>
        <v>0</v>
      </c>
      <c r="AW76" s="5">
        <f>IF(USE!AX$538&lt;&gt;0,(1-AW$5)*USE!AX601/USE!AX$538,(1-AW$5)*USE!AX377)</f>
        <v>0</v>
      </c>
      <c r="AX76" s="5">
        <f>IF(USE!AY$538&lt;&gt;0,(1-AX$5)*USE!AY601/USE!AY$538,(1-AX$5)*USE!AY377)</f>
        <v>0</v>
      </c>
      <c r="AY76" s="5">
        <f>IF(USE!AZ$538&lt;&gt;0,(1-AY$5)*USE!AZ601/USE!AZ$538,(1-AY$5)*USE!AZ377)</f>
        <v>0</v>
      </c>
      <c r="AZ76" s="5">
        <f>IF(USE!BA$538&lt;&gt;0,(1-AZ$5)*USE!BA601/USE!BA$538,(1-AZ$5)*USE!BA377)</f>
        <v>0</v>
      </c>
      <c r="BA76" s="5">
        <f>IF(USE!BB$538&lt;&gt;0,(1-BA$5)*USE!BB601/USE!BB$538,(1-BA$5)*USE!BB377)</f>
        <v>0</v>
      </c>
      <c r="BB76" s="5">
        <f>IF(USE!BC$538&lt;&gt;0,(1-BB$5)*USE!BC601/USE!BC$538,(1-BB$5)*USE!BC377)</f>
        <v>0</v>
      </c>
      <c r="BC76" s="5">
        <f>IF(USE!BD$538&lt;&gt;0,(1-BC$5)*USE!BD601/USE!BD$538,(1-BC$5)*USE!BD377)</f>
        <v>0</v>
      </c>
      <c r="BD76" s="5">
        <f>IF(USE!BE$538&lt;&gt;0,(1-BD$5)*USE!BE601/USE!BE$538,(1-BD$5)*USE!BE377)</f>
        <v>0</v>
      </c>
      <c r="BE76" s="5">
        <f>IF(USE!BF$538&lt;&gt;0,(1-BE$5)*USE!BF601/USE!BF$538,(1-BE$5)*USE!BF377)</f>
        <v>0</v>
      </c>
      <c r="BF76" s="5">
        <f>IF(USE!BG$538&lt;&gt;0,(1-BF$5)*USE!BG601/USE!BG$538,(1-BF$5)*USE!BG377)</f>
        <v>0</v>
      </c>
      <c r="BG76" s="5">
        <f>IF(USE!BH$538&lt;&gt;0,(1-BG$5)*USE!BH601/USE!BH$538,(1-BG$5)*USE!BH377)</f>
        <v>0</v>
      </c>
      <c r="BH76" s="5">
        <f>IF(USE!BI$538&lt;&gt;0,(1-BH$5)*USE!BI601/USE!BI$538,(1-BH$5)*USE!BI377)</f>
        <v>0</v>
      </c>
      <c r="BI76" s="5">
        <f>IF(USE!BJ$538&lt;&gt;0,(1-BI$5)*USE!BJ601/USE!BJ$538,(1-BI$5)*USE!BJ377)</f>
        <v>0</v>
      </c>
      <c r="BJ76" s="5">
        <f>IF(USE!BK$538&lt;&gt;0,(1-BJ$5)*USE!BK601/USE!BK$538,(1-BJ$5)*USE!BK377)</f>
        <v>0</v>
      </c>
      <c r="BK76" s="5">
        <f>IF(USE!BL$538&lt;&gt;0,(1-BK$5)*USE!BL601/USE!BL$538,(1-BK$5)*USE!BL377)</f>
        <v>0</v>
      </c>
      <c r="BL76" s="5">
        <f>IF(USE!BM$538&lt;&gt;0,(1-BL$5)*USE!BM601/USE!BM$538,(1-BL$5)*USE!BM377)</f>
        <v>0</v>
      </c>
      <c r="BM76" s="5">
        <f>IF(USE!BN$538&lt;&gt;0,(1-BM$5)*USE!BN601/USE!BN$538,(1-BM$5)*USE!BN377)</f>
        <v>0</v>
      </c>
      <c r="BN76" s="5">
        <f>IF(USE!BO$538&lt;&gt;0,(1-BN$5)*USE!BO601/USE!BO$538,(1-BN$5)*USE!BO377)</f>
        <v>0</v>
      </c>
      <c r="BO76" s="5">
        <f>IF(USE!BP$538&lt;&gt;0,(1-BO$5)*USE!BP601/USE!BP$538,(1-BO$5)*USE!BP377)</f>
        <v>0</v>
      </c>
      <c r="BP76" s="5">
        <f>IF(USE!BQ$538&lt;&gt;0,(1-BP$5)*USE!BQ601/USE!BQ$538,(1-BP$5)*USE!BQ377)</f>
        <v>0</v>
      </c>
      <c r="BQ76" s="5">
        <f>IF(USE!BR$538&lt;&gt;0,(1-BQ$5)*USE!BR601/USE!BR$538,(1-BQ$5)*USE!BR377)</f>
        <v>0</v>
      </c>
      <c r="BR76" s="5">
        <f>IF(USE!BS$538&lt;&gt;0,(1-BR$5)*USE!BS601/USE!BS$538,(1-BR$5)*USE!BS377)</f>
        <v>0</v>
      </c>
      <c r="BS76" s="5">
        <f>IF(USE!BT$538&lt;&gt;0,(1-BS$5)*USE!BT601/USE!BT$538,(1-BS$5)*USE!BT377)</f>
        <v>0</v>
      </c>
      <c r="BT76" s="5">
        <f>IF(USE!BU$538&lt;&gt;0,(1-BT$5)*USE!BU601/USE!BU$538,(1-BT$5)*USE!BU377)</f>
        <v>0</v>
      </c>
      <c r="BU76" s="5">
        <f>IF(USE!BV$538&lt;&gt;0,(1-BU$5)*USE!BV601/USE!BV$538,(1-BU$5)*USE!BV377)</f>
        <v>0</v>
      </c>
      <c r="BV76" s="5">
        <f>IF(USE!BW$538&lt;&gt;0,(1-BV$5)*USE!BW601/USE!BW$538,(1-BV$5)*USE!BW377)</f>
        <v>0</v>
      </c>
      <c r="BW76" s="5">
        <f>IF(USE!BX$538&lt;&gt;0,(1-BW$5)*USE!BX601/USE!BX$538,(1-BW$5)*USE!BX377)</f>
        <v>2.241208865589844E-2</v>
      </c>
      <c r="BX76" s="5">
        <f>IF(USE!BY$538&lt;&gt;0,(1-BX$5)*USE!BY601/USE!BY$538,(1-BX$5)*USE!BY377)</f>
        <v>0</v>
      </c>
      <c r="BY76" s="5">
        <f>IF(USE!BZ$538&lt;&gt;0,(1-BY$5)*USE!BZ601/USE!BZ$538,(1-BY$5)*USE!BZ377)</f>
        <v>0</v>
      </c>
      <c r="BZ76" s="5">
        <f>IF(USE!CA$538&lt;&gt;0,(1-BZ$5)*USE!CA601/USE!CA$538,(1-BZ$5)*USE!CA377)</f>
        <v>0</v>
      </c>
      <c r="CA76" s="5">
        <f>IF(USE!CB$538&lt;&gt;0,(1-CA$5)*USE!CB601/USE!CB$538,(1-CA$5)*USE!CB377)</f>
        <v>0</v>
      </c>
      <c r="CB76" s="5">
        <f>IF(USE!CC$538&lt;&gt;0,(1-CB$5)*USE!CC601/USE!CC$538,(1-CB$5)*USE!CC377)</f>
        <v>0</v>
      </c>
      <c r="CC76" s="5">
        <f>IF(USE!CD$538&lt;&gt;0,(1-CC$5)*USE!CD601/USE!CD$538,(1-CC$5)*USE!CD377)</f>
        <v>0</v>
      </c>
      <c r="CD76" s="5">
        <f>IF(USE!CE$538&lt;&gt;0,(1-CD$5)*USE!CE601/USE!CE$538,(1-CD$5)*USE!CE377)</f>
        <v>0</v>
      </c>
      <c r="CE76" s="5">
        <f>IF(USE!CF$538&lt;&gt;0,(1-CE$5)*USE!CF601/USE!CF$538,(1-CE$5)*USE!CF377)</f>
        <v>0</v>
      </c>
      <c r="CF76" s="5">
        <f>IF(USE!CG$538&lt;&gt;0,(1-CF$5)*USE!CG601/USE!CG$538,(1-CF$5)*USE!CG377)</f>
        <v>0</v>
      </c>
      <c r="CG76" s="5">
        <f>IF(USE!CH$538&lt;&gt;0,(1-CG$5)*USE!CH601/USE!CH$538,(1-CG$5)*USE!CH377)</f>
        <v>0</v>
      </c>
      <c r="CH76" s="5">
        <f>IF(USE!CI$538&lt;&gt;0,(1-CH$5)*USE!CI601/USE!CI$538,(1-CH$5)*USE!CI377)</f>
        <v>0</v>
      </c>
      <c r="CI76" s="5">
        <f>IF(USE!CJ$538&lt;&gt;0,(1-CI$5)*USE!CJ601/USE!CJ$538,(1-CI$5)*USE!CJ377)</f>
        <v>0</v>
      </c>
      <c r="CJ76" s="5">
        <f>IF(USE!CK$538&lt;&gt;0,(1-CJ$5)*USE!CK601/USE!CK$538,(1-CJ$5)*USE!CK377)</f>
        <v>0</v>
      </c>
      <c r="CK76" s="5">
        <f>IF(USE!CL$538&lt;&gt;0,(1-CK$5)*USE!CL601/USE!CL$538,(1-CK$5)*USE!CL377)</f>
        <v>0</v>
      </c>
      <c r="CL76" s="5">
        <f>IF(USE!CM$538&lt;&gt;0,(1-CL$5)*USE!CM601/USE!CM$538,(1-CL$5)*USE!CM377)</f>
        <v>0</v>
      </c>
      <c r="CM76" s="5">
        <f>IF(USE!CN$538&lt;&gt;0,(1-CM$5)*USE!CN601/USE!CN$538,(1-CM$5)*USE!CN377)</f>
        <v>0</v>
      </c>
      <c r="CN76" s="5">
        <f>IF(USE!CO$538&lt;&gt;0,(1-CN$5)*USE!CO601/USE!CO$538,(1-CN$5)*USE!CO377)</f>
        <v>0</v>
      </c>
      <c r="CO76" s="5">
        <f>IF(USE!CP$538&lt;&gt;0,(1-CO$5)*USE!CP601/USE!CP$538,(1-CO$5)*USE!CP377)</f>
        <v>0</v>
      </c>
      <c r="CP76" s="5">
        <f>IF(USE!CQ$538&lt;&gt;0,(1-CP$5)*USE!CQ601/USE!CQ$538,(1-CP$5)*USE!CQ377)</f>
        <v>0</v>
      </c>
      <c r="CQ76" s="5">
        <f>IF(USE!CR$538&lt;&gt;0,(1-CQ$5)*USE!CR601/USE!CR$538,(1-CQ$5)*USE!CR377)</f>
        <v>0</v>
      </c>
      <c r="CR76" s="5">
        <f>IF(USE!CS$538&lt;&gt;0,(1-CR$5)*USE!CS601/USE!CS$538,(1-CR$5)*USE!CS377)</f>
        <v>0</v>
      </c>
      <c r="CS76" s="5">
        <f>IF(USE!CT$538&lt;&gt;0,(1-CS$5)*USE!CT601/USE!CT$538,(1-CS$5)*USE!CT377)</f>
        <v>0</v>
      </c>
      <c r="CT76" s="5">
        <f>IF(USE!CU$538&lt;&gt;0,(1-CT$5)*USE!CU601/USE!CU$538,(1-CT$5)*USE!CU377)</f>
        <v>0</v>
      </c>
      <c r="CU76" s="5">
        <f>IF(USE!CV$538&lt;&gt;0,(1-CU$5)*USE!CV601/USE!CV$538,(1-CU$5)*USE!CV377)</f>
        <v>0</v>
      </c>
      <c r="CV76" s="5">
        <f>IF(USE!CW$538&lt;&gt;0,(1-CV$5)*USE!CW601/USE!CW$538,(1-CV$5)*USE!CW377)</f>
        <v>0</v>
      </c>
      <c r="CW76" s="5">
        <f>IF(USE!CX$538&lt;&gt;0,(1-CW$5)*USE!CX601/USE!CX$538,(1-CW$5)*USE!CX377)</f>
        <v>0</v>
      </c>
      <c r="CX76" s="5">
        <f>IF(USE!CY$538&lt;&gt;0,(1-CX$5)*USE!CY601/USE!CY$538,(1-CX$5)*USE!CY377)</f>
        <v>0</v>
      </c>
      <c r="CY76" s="5">
        <f>IF(USE!CZ$538&lt;&gt;0,(1-CY$5)*USE!CZ601/USE!CZ$538,(1-CY$5)*USE!CZ377)</f>
        <v>0</v>
      </c>
      <c r="CZ76" s="5">
        <f>IF(USE!DA$538&lt;&gt;0,(1-CZ$5)*USE!DA601/USE!DA$538,(1-CZ$5)*USE!DA377)</f>
        <v>0</v>
      </c>
      <c r="DA76" s="5">
        <f>IF(USE!DB$538&lt;&gt;0,(1-DA$5)*USE!DB601/USE!DB$538,(1-DA$5)*USE!DB377)</f>
        <v>0</v>
      </c>
      <c r="DB76" s="5">
        <f>IF(USE!DC$538&lt;&gt;0,(1-DB$5)*USE!DC601/USE!DC$538,(1-DB$5)*USE!DC377)</f>
        <v>0</v>
      </c>
      <c r="DC76" s="5">
        <f>IF(USE!DD$538&lt;&gt;0,(1-DC$5)*USE!DD601/USE!DD$538,(1-DC$5)*USE!DD377)</f>
        <v>0</v>
      </c>
      <c r="DD76" s="3"/>
    </row>
    <row r="77" spans="1:108" x14ac:dyDescent="0.35">
      <c r="A77" s="3"/>
      <c r="B77" s="99" t="s">
        <v>3899</v>
      </c>
      <c r="C77" s="5" t="s">
        <v>370</v>
      </c>
      <c r="D77" s="5">
        <f>IF(USE!E$538&lt;&gt;0,(1-D$5)*USE!E602/USE!E$538,(1-D$5)*USE!E378)</f>
        <v>0</v>
      </c>
      <c r="E77" s="5">
        <f>IF(USE!F$538&lt;&gt;0,(1-E$5)*USE!F602/USE!F$538,(1-E$5)*USE!F378)</f>
        <v>0</v>
      </c>
      <c r="F77" s="5">
        <f>IF(USE!G$538&lt;&gt;0,(1-F$5)*USE!G602/USE!G$538,(1-F$5)*USE!G378)</f>
        <v>0</v>
      </c>
      <c r="G77" s="5">
        <f>IF(USE!H$538&lt;&gt;0,(1-G$5)*USE!H602/USE!H$538,(1-G$5)*USE!H378)</f>
        <v>0</v>
      </c>
      <c r="H77" s="5">
        <f>IF(USE!I$538&lt;&gt;0,(1-H$5)*USE!I602/USE!I$538,(1-H$5)*USE!I378)</f>
        <v>0</v>
      </c>
      <c r="I77" s="5">
        <f>IF(USE!J$538&lt;&gt;0,(1-I$5)*USE!J602/USE!J$538,(1-I$5)*USE!J378)</f>
        <v>0</v>
      </c>
      <c r="J77" s="5">
        <f>IF(USE!K$538&lt;&gt;0,(1-J$5)*USE!K602/USE!K$538,(1-J$5)*USE!K378)</f>
        <v>0</v>
      </c>
      <c r="K77" s="5">
        <f>IF(USE!L$538&lt;&gt;0,(1-K$5)*USE!L602/USE!L$538,(1-K$5)*USE!L378)</f>
        <v>0</v>
      </c>
      <c r="L77" s="5">
        <f>IF(USE!M$538&lt;&gt;0,(1-L$5)*USE!M602/USE!M$538,(1-L$5)*USE!M378)</f>
        <v>0</v>
      </c>
      <c r="M77" s="5">
        <f>IF(USE!N$538&lt;&gt;0,(1-M$5)*USE!N602/USE!N$538,(1-M$5)*USE!N378)</f>
        <v>0</v>
      </c>
      <c r="N77" s="5">
        <f>IF(USE!O$538&lt;&gt;0,(1-N$5)*USE!O602/USE!O$538,(1-N$5)*USE!O378)</f>
        <v>0</v>
      </c>
      <c r="O77" s="5">
        <f>IF(USE!P$538&lt;&gt;0,(1-O$5)*USE!P602/USE!P$538,(1-O$5)*USE!P378)</f>
        <v>0</v>
      </c>
      <c r="P77" s="5">
        <f>IF(USE!Q$538&lt;&gt;0,(1-P$5)*USE!Q602/USE!Q$538,(1-P$5)*USE!Q378)</f>
        <v>0</v>
      </c>
      <c r="Q77" s="5">
        <f>IF(USE!R$538&lt;&gt;0,(1-Q$5)*USE!R602/USE!R$538,(1-Q$5)*USE!R378)</f>
        <v>0</v>
      </c>
      <c r="R77" s="5">
        <f>IF(USE!S$538&lt;&gt;0,(1-R$5)*USE!S602/USE!S$538,(1-R$5)*USE!S378)</f>
        <v>0</v>
      </c>
      <c r="S77" s="5">
        <f>IF(USE!T$538&lt;&gt;0,(1-S$5)*USE!T602/USE!T$538,(1-S$5)*USE!T378)</f>
        <v>0</v>
      </c>
      <c r="T77" s="5">
        <f>IF(USE!U$538&lt;&gt;0,(1-T$5)*USE!U602/USE!U$538,(1-T$5)*USE!U378)</f>
        <v>0</v>
      </c>
      <c r="U77" s="5">
        <f>IF(USE!V$538&lt;&gt;0,(1-U$5)*USE!V602/USE!V$538,(1-U$5)*USE!V378)</f>
        <v>0</v>
      </c>
      <c r="V77" s="5">
        <f>IF(USE!W$538&lt;&gt;0,(1-V$5)*USE!W602/USE!W$538,(1-V$5)*USE!W378)</f>
        <v>0</v>
      </c>
      <c r="W77" s="5">
        <f>IF(USE!X$538&lt;&gt;0,(1-W$5)*USE!X602/USE!X$538,(1-W$5)*USE!X378)</f>
        <v>0</v>
      </c>
      <c r="X77" s="5">
        <f>IF(USE!Y$538&lt;&gt;0,(1-X$5)*USE!Y602/USE!Y$538,(1-X$5)*USE!Y378)</f>
        <v>0</v>
      </c>
      <c r="Y77" s="5">
        <f>IF(USE!Z$538&lt;&gt;0,(1-Y$5)*USE!Z602/USE!Z$538,(1-Y$5)*USE!Z378)</f>
        <v>0</v>
      </c>
      <c r="Z77" s="5">
        <f>IF(USE!AA$538&lt;&gt;0,(1-Z$5)*USE!AA602/USE!AA$538,(1-Z$5)*USE!AA378)</f>
        <v>0</v>
      </c>
      <c r="AA77" s="5">
        <f>IF(USE!AB$538&lt;&gt;0,(1-AA$5)*USE!AB602/USE!AB$538,(1-AA$5)*USE!AB378)</f>
        <v>0</v>
      </c>
      <c r="AB77" s="5">
        <f>IF(USE!AC$538&lt;&gt;0,(1-AB$5)*USE!AC602/USE!AC$538,(1-AB$5)*USE!AC378)</f>
        <v>0</v>
      </c>
      <c r="AC77" s="5">
        <f>IF(USE!AD$538&lt;&gt;0,(1-AC$5)*USE!AD602/USE!AD$538,(1-AC$5)*USE!AD378)</f>
        <v>0</v>
      </c>
      <c r="AD77" s="5">
        <f>IF(USE!AE$538&lt;&gt;0,(1-AD$5)*USE!AE602/USE!AE$538,(1-AD$5)*USE!AE378)</f>
        <v>0</v>
      </c>
      <c r="AE77" s="5">
        <f>IF(USE!AF$538&lt;&gt;0,(1-AE$5)*USE!AF602/USE!AF$538,(1-AE$5)*USE!AF378)</f>
        <v>0</v>
      </c>
      <c r="AF77" s="5">
        <f>IF(USE!AG$538&lt;&gt;0,(1-AF$5)*USE!AG602/USE!AG$538,(1-AF$5)*USE!AG378)</f>
        <v>0</v>
      </c>
      <c r="AG77" s="5">
        <f>IF(USE!AH$538&lt;&gt;0,(1-AG$5)*USE!AH602/USE!AH$538,(1-AG$5)*USE!AH378)</f>
        <v>0</v>
      </c>
      <c r="AH77" s="5">
        <f>IF(USE!AI$538&lt;&gt;0,(1-AH$5)*USE!AI602/USE!AI$538,(1-AH$5)*USE!AI378)</f>
        <v>0</v>
      </c>
      <c r="AI77" s="5">
        <f>IF(USE!AJ$538&lt;&gt;0,(1-AI$5)*USE!AJ602/USE!AJ$538,(1-AI$5)*USE!AJ378)</f>
        <v>0</v>
      </c>
      <c r="AJ77" s="5">
        <f>IF(USE!AK$538&lt;&gt;0,(1-AJ$5)*USE!AK602/USE!AK$538,(1-AJ$5)*USE!AK378)</f>
        <v>0</v>
      </c>
      <c r="AK77" s="5">
        <f>IF(USE!AL$538&lt;&gt;0,(1-AK$5)*USE!AL602/USE!AL$538,(1-AK$5)*USE!AL378)</f>
        <v>0</v>
      </c>
      <c r="AL77" s="5">
        <f>IF(USE!AM$538&lt;&gt;0,(1-AL$5)*USE!AM602/USE!AM$538,(1-AL$5)*USE!AM378)</f>
        <v>0</v>
      </c>
      <c r="AM77" s="5">
        <f>IF(USE!AN$538&lt;&gt;0,(1-AM$5)*USE!AN602/USE!AN$538,(1-AM$5)*USE!AN378)</f>
        <v>0</v>
      </c>
      <c r="AN77" s="5">
        <f>IF(USE!AO$538&lt;&gt;0,(1-AN$5)*USE!AO602/USE!AO$538,(1-AN$5)*USE!AO378)</f>
        <v>0</v>
      </c>
      <c r="AO77" s="5">
        <f>IF(USE!AP$538&lt;&gt;0,(1-AO$5)*USE!AP602/USE!AP$538,(1-AO$5)*USE!AP378)</f>
        <v>0</v>
      </c>
      <c r="AP77" s="5">
        <f>IF(USE!AQ$538&lt;&gt;0,(1-AP$5)*USE!AQ602/USE!AQ$538,(1-AP$5)*USE!AQ378)</f>
        <v>0</v>
      </c>
      <c r="AQ77" s="5">
        <f>IF(USE!AR$538&lt;&gt;0,(1-AQ$5)*USE!AR602/USE!AR$538,(1-AQ$5)*USE!AR378)</f>
        <v>0</v>
      </c>
      <c r="AR77" s="5">
        <f>IF(USE!AS$538&lt;&gt;0,(1-AR$5)*USE!AS602/USE!AS$538,(1-AR$5)*USE!AS378)</f>
        <v>0</v>
      </c>
      <c r="AS77" s="5">
        <f>IF(USE!AT$538&lt;&gt;0,(1-AS$5)*USE!AT602/USE!AT$538,(1-AS$5)*USE!AT378)</f>
        <v>0</v>
      </c>
      <c r="AT77" s="5">
        <f>IF(USE!AU$538&lt;&gt;0,(1-AT$5)*USE!AU602/USE!AU$538,(1-AT$5)*USE!AU378)</f>
        <v>1.7506329077965087E-2</v>
      </c>
      <c r="AU77" s="5">
        <f>IF(USE!AV$538&lt;&gt;0,(1-AU$5)*USE!AV602/USE!AV$538,(1-AU$5)*USE!AV378)</f>
        <v>0</v>
      </c>
      <c r="AV77" s="5">
        <f>IF(USE!AW$538&lt;&gt;0,(1-AV$5)*USE!AW602/USE!AW$538,(1-AV$5)*USE!AW378)</f>
        <v>0</v>
      </c>
      <c r="AW77" s="5">
        <f>IF(USE!AX$538&lt;&gt;0,(1-AW$5)*USE!AX602/USE!AX$538,(1-AW$5)*USE!AX378)</f>
        <v>0</v>
      </c>
      <c r="AX77" s="5">
        <f>IF(USE!AY$538&lt;&gt;0,(1-AX$5)*USE!AY602/USE!AY$538,(1-AX$5)*USE!AY378)</f>
        <v>0</v>
      </c>
      <c r="AY77" s="5">
        <f>IF(USE!AZ$538&lt;&gt;0,(1-AY$5)*USE!AZ602/USE!AZ$538,(1-AY$5)*USE!AZ378)</f>
        <v>0</v>
      </c>
      <c r="AZ77" s="5">
        <f>IF(USE!BA$538&lt;&gt;0,(1-AZ$5)*USE!BA602/USE!BA$538,(1-AZ$5)*USE!BA378)</f>
        <v>0</v>
      </c>
      <c r="BA77" s="5">
        <f>IF(USE!BB$538&lt;&gt;0,(1-BA$5)*USE!BB602/USE!BB$538,(1-BA$5)*USE!BB378)</f>
        <v>0</v>
      </c>
      <c r="BB77" s="5">
        <f>IF(USE!BC$538&lt;&gt;0,(1-BB$5)*USE!BC602/USE!BC$538,(1-BB$5)*USE!BC378)</f>
        <v>0</v>
      </c>
      <c r="BC77" s="5">
        <f>IF(USE!BD$538&lt;&gt;0,(1-BC$5)*USE!BD602/USE!BD$538,(1-BC$5)*USE!BD378)</f>
        <v>0</v>
      </c>
      <c r="BD77" s="5">
        <f>IF(USE!BE$538&lt;&gt;0,(1-BD$5)*USE!BE602/USE!BE$538,(1-BD$5)*USE!BE378)</f>
        <v>0</v>
      </c>
      <c r="BE77" s="5">
        <f>IF(USE!BF$538&lt;&gt;0,(1-BE$5)*USE!BF602/USE!BF$538,(1-BE$5)*USE!BF378)</f>
        <v>0</v>
      </c>
      <c r="BF77" s="5">
        <f>IF(USE!BG$538&lt;&gt;0,(1-BF$5)*USE!BG602/USE!BG$538,(1-BF$5)*USE!BG378)</f>
        <v>0</v>
      </c>
      <c r="BG77" s="5">
        <f>IF(USE!BH$538&lt;&gt;0,(1-BG$5)*USE!BH602/USE!BH$538,(1-BG$5)*USE!BH378)</f>
        <v>0</v>
      </c>
      <c r="BH77" s="5">
        <f>IF(USE!BI$538&lt;&gt;0,(1-BH$5)*USE!BI602/USE!BI$538,(1-BH$5)*USE!BI378)</f>
        <v>0</v>
      </c>
      <c r="BI77" s="5">
        <f>IF(USE!BJ$538&lt;&gt;0,(1-BI$5)*USE!BJ602/USE!BJ$538,(1-BI$5)*USE!BJ378)</f>
        <v>0</v>
      </c>
      <c r="BJ77" s="5">
        <f>IF(USE!BK$538&lt;&gt;0,(1-BJ$5)*USE!BK602/USE!BK$538,(1-BJ$5)*USE!BK378)</f>
        <v>0</v>
      </c>
      <c r="BK77" s="5">
        <f>IF(USE!BL$538&lt;&gt;0,(1-BK$5)*USE!BL602/USE!BL$538,(1-BK$5)*USE!BL378)</f>
        <v>0</v>
      </c>
      <c r="BL77" s="5">
        <f>IF(USE!BM$538&lt;&gt;0,(1-BL$5)*USE!BM602/USE!BM$538,(1-BL$5)*USE!BM378)</f>
        <v>0</v>
      </c>
      <c r="BM77" s="5">
        <f>IF(USE!BN$538&lt;&gt;0,(1-BM$5)*USE!BN602/USE!BN$538,(1-BM$5)*USE!BN378)</f>
        <v>0</v>
      </c>
      <c r="BN77" s="5">
        <f>IF(USE!BO$538&lt;&gt;0,(1-BN$5)*USE!BO602/USE!BO$538,(1-BN$5)*USE!BO378)</f>
        <v>0</v>
      </c>
      <c r="BO77" s="5">
        <f>IF(USE!BP$538&lt;&gt;0,(1-BO$5)*USE!BP602/USE!BP$538,(1-BO$5)*USE!BP378)</f>
        <v>0</v>
      </c>
      <c r="BP77" s="5">
        <f>IF(USE!BQ$538&lt;&gt;0,(1-BP$5)*USE!BQ602/USE!BQ$538,(1-BP$5)*USE!BQ378)</f>
        <v>0</v>
      </c>
      <c r="BQ77" s="5">
        <f>IF(USE!BR$538&lt;&gt;0,(1-BQ$5)*USE!BR602/USE!BR$538,(1-BQ$5)*USE!BR378)</f>
        <v>0</v>
      </c>
      <c r="BR77" s="5">
        <f>IF(USE!BS$538&lt;&gt;0,(1-BR$5)*USE!BS602/USE!BS$538,(1-BR$5)*USE!BS378)</f>
        <v>0</v>
      </c>
      <c r="BS77" s="5">
        <f>IF(USE!BT$538&lt;&gt;0,(1-BS$5)*USE!BT602/USE!BT$538,(1-BS$5)*USE!BT378)</f>
        <v>0</v>
      </c>
      <c r="BT77" s="5">
        <f>IF(USE!BU$538&lt;&gt;0,(1-BT$5)*USE!BU602/USE!BU$538,(1-BT$5)*USE!BU378)</f>
        <v>3.2012363454624021E-2</v>
      </c>
      <c r="BU77" s="5">
        <f>IF(USE!BV$538&lt;&gt;0,(1-BU$5)*USE!BV602/USE!BV$538,(1-BU$5)*USE!BV378)</f>
        <v>0</v>
      </c>
      <c r="BV77" s="5">
        <f>IF(USE!BW$538&lt;&gt;0,(1-BV$5)*USE!BW602/USE!BW$538,(1-BV$5)*USE!BW378)</f>
        <v>0</v>
      </c>
      <c r="BW77" s="5">
        <f>IF(USE!BX$538&lt;&gt;0,(1-BW$5)*USE!BX602/USE!BX$538,(1-BW$5)*USE!BX378)</f>
        <v>8.9118646228433768E-2</v>
      </c>
      <c r="BX77" s="5">
        <f>IF(USE!BY$538&lt;&gt;0,(1-BX$5)*USE!BY602/USE!BY$538,(1-BX$5)*USE!BY378)</f>
        <v>0</v>
      </c>
      <c r="BY77" s="5">
        <f>IF(USE!BZ$538&lt;&gt;0,(1-BY$5)*USE!BZ602/USE!BZ$538,(1-BY$5)*USE!BZ378)</f>
        <v>0</v>
      </c>
      <c r="BZ77" s="5">
        <f>IF(USE!CA$538&lt;&gt;0,(1-BZ$5)*USE!CA602/USE!CA$538,(1-BZ$5)*USE!CA378)</f>
        <v>0</v>
      </c>
      <c r="CA77" s="5">
        <f>IF(USE!CB$538&lt;&gt;0,(1-CA$5)*USE!CB602/USE!CB$538,(1-CA$5)*USE!CB378)</f>
        <v>1.0742757491810206E-4</v>
      </c>
      <c r="CB77" s="5">
        <f>IF(USE!CC$538&lt;&gt;0,(1-CB$5)*USE!CC602/USE!CC$538,(1-CB$5)*USE!CC378)</f>
        <v>7.3001899755959767E-3</v>
      </c>
      <c r="CC77" s="5">
        <f>IF(USE!CD$538&lt;&gt;0,(1-CC$5)*USE!CD602/USE!CD$538,(1-CC$5)*USE!CD378)</f>
        <v>0</v>
      </c>
      <c r="CD77" s="5">
        <f>IF(USE!CE$538&lt;&gt;0,(1-CD$5)*USE!CE602/USE!CE$538,(1-CD$5)*USE!CE378)</f>
        <v>0</v>
      </c>
      <c r="CE77" s="5">
        <f>IF(USE!CF$538&lt;&gt;0,(1-CE$5)*USE!CF602/USE!CF$538,(1-CE$5)*USE!CF378)</f>
        <v>0</v>
      </c>
      <c r="CF77" s="5">
        <f>IF(USE!CG$538&lt;&gt;0,(1-CF$5)*USE!CG602/USE!CG$538,(1-CF$5)*USE!CG378)</f>
        <v>0</v>
      </c>
      <c r="CG77" s="5">
        <f>IF(USE!CH$538&lt;&gt;0,(1-CG$5)*USE!CH602/USE!CH$538,(1-CG$5)*USE!CH378)</f>
        <v>0</v>
      </c>
      <c r="CH77" s="5">
        <f>IF(USE!CI$538&lt;&gt;0,(1-CH$5)*USE!CI602/USE!CI$538,(1-CH$5)*USE!CI378)</f>
        <v>0</v>
      </c>
      <c r="CI77" s="5">
        <f>IF(USE!CJ$538&lt;&gt;0,(1-CI$5)*USE!CJ602/USE!CJ$538,(1-CI$5)*USE!CJ378)</f>
        <v>0</v>
      </c>
      <c r="CJ77" s="5">
        <f>IF(USE!CK$538&lt;&gt;0,(1-CJ$5)*USE!CK602/USE!CK$538,(1-CJ$5)*USE!CK378)</f>
        <v>0</v>
      </c>
      <c r="CK77" s="5">
        <f>IF(USE!CL$538&lt;&gt;0,(1-CK$5)*USE!CL602/USE!CL$538,(1-CK$5)*USE!CL378)</f>
        <v>0</v>
      </c>
      <c r="CL77" s="5">
        <f>IF(USE!CM$538&lt;&gt;0,(1-CL$5)*USE!CM602/USE!CM$538,(1-CL$5)*USE!CM378)</f>
        <v>0</v>
      </c>
      <c r="CM77" s="5">
        <f>IF(USE!CN$538&lt;&gt;0,(1-CM$5)*USE!CN602/USE!CN$538,(1-CM$5)*USE!CN378)</f>
        <v>0</v>
      </c>
      <c r="CN77" s="5">
        <f>IF(USE!CO$538&lt;&gt;0,(1-CN$5)*USE!CO602/USE!CO$538,(1-CN$5)*USE!CO378)</f>
        <v>0</v>
      </c>
      <c r="CO77" s="5">
        <f>IF(USE!CP$538&lt;&gt;0,(1-CO$5)*USE!CP602/USE!CP$538,(1-CO$5)*USE!CP378)</f>
        <v>0</v>
      </c>
      <c r="CP77" s="5">
        <f>IF(USE!CQ$538&lt;&gt;0,(1-CP$5)*USE!CQ602/USE!CQ$538,(1-CP$5)*USE!CQ378)</f>
        <v>0</v>
      </c>
      <c r="CQ77" s="5">
        <f>IF(USE!CR$538&lt;&gt;0,(1-CQ$5)*USE!CR602/USE!CR$538,(1-CQ$5)*USE!CR378)</f>
        <v>1.9202676207881728E-3</v>
      </c>
      <c r="CR77" s="5">
        <f>IF(USE!CS$538&lt;&gt;0,(1-CR$5)*USE!CS602/USE!CS$538,(1-CR$5)*USE!CS378)</f>
        <v>0</v>
      </c>
      <c r="CS77" s="5">
        <f>IF(USE!CT$538&lt;&gt;0,(1-CS$5)*USE!CT602/USE!CT$538,(1-CS$5)*USE!CT378)</f>
        <v>0</v>
      </c>
      <c r="CT77" s="5">
        <f>IF(USE!CU$538&lt;&gt;0,(1-CT$5)*USE!CU602/USE!CU$538,(1-CT$5)*USE!CU378)</f>
        <v>0</v>
      </c>
      <c r="CU77" s="5">
        <f>IF(USE!CV$538&lt;&gt;0,(1-CU$5)*USE!CV602/USE!CV$538,(1-CU$5)*USE!CV378)</f>
        <v>0</v>
      </c>
      <c r="CV77" s="5">
        <f>IF(USE!CW$538&lt;&gt;0,(1-CV$5)*USE!CW602/USE!CW$538,(1-CV$5)*USE!CW378)</f>
        <v>0</v>
      </c>
      <c r="CW77" s="5">
        <f>IF(USE!CX$538&lt;&gt;0,(1-CW$5)*USE!CX602/USE!CX$538,(1-CW$5)*USE!CX378)</f>
        <v>0</v>
      </c>
      <c r="CX77" s="5">
        <f>IF(USE!CY$538&lt;&gt;0,(1-CX$5)*USE!CY602/USE!CY$538,(1-CX$5)*USE!CY378)</f>
        <v>0</v>
      </c>
      <c r="CY77" s="5">
        <f>IF(USE!CZ$538&lt;&gt;0,(1-CY$5)*USE!CZ602/USE!CZ$538,(1-CY$5)*USE!CZ378)</f>
        <v>0</v>
      </c>
      <c r="CZ77" s="5">
        <f>IF(USE!DA$538&lt;&gt;0,(1-CZ$5)*USE!DA602/USE!DA$538,(1-CZ$5)*USE!DA378)</f>
        <v>0</v>
      </c>
      <c r="DA77" s="5">
        <f>IF(USE!DB$538&lt;&gt;0,(1-DA$5)*USE!DB602/USE!DB$538,(1-DA$5)*USE!DB378)</f>
        <v>0</v>
      </c>
      <c r="DB77" s="5">
        <f>IF(USE!DC$538&lt;&gt;0,(1-DB$5)*USE!DC602/USE!DC$538,(1-DB$5)*USE!DC378)</f>
        <v>0</v>
      </c>
      <c r="DC77" s="5">
        <f>IF(USE!DD$538&lt;&gt;0,(1-DC$5)*USE!DD602/USE!DD$538,(1-DC$5)*USE!DD378)</f>
        <v>0</v>
      </c>
      <c r="DD77" s="3"/>
    </row>
    <row r="78" spans="1:108" x14ac:dyDescent="0.35">
      <c r="A78" s="3"/>
      <c r="B78" s="99" t="s">
        <v>3900</v>
      </c>
      <c r="C78" s="5" t="s">
        <v>371</v>
      </c>
      <c r="D78" s="5">
        <f>IF(USE!E$538&lt;&gt;0,(1-D$5)*USE!E603/USE!E$538,(1-D$5)*USE!E379)</f>
        <v>0</v>
      </c>
      <c r="E78" s="5">
        <f>IF(USE!F$538&lt;&gt;0,(1-E$5)*USE!F603/USE!F$538,(1-E$5)*USE!F379)</f>
        <v>0</v>
      </c>
      <c r="F78" s="5">
        <f>IF(USE!G$538&lt;&gt;0,(1-F$5)*USE!G603/USE!G$538,(1-F$5)*USE!G379)</f>
        <v>0</v>
      </c>
      <c r="G78" s="5">
        <f>IF(USE!H$538&lt;&gt;0,(1-G$5)*USE!H603/USE!H$538,(1-G$5)*USE!H379)</f>
        <v>0</v>
      </c>
      <c r="H78" s="5">
        <f>IF(USE!I$538&lt;&gt;0,(1-H$5)*USE!I603/USE!I$538,(1-H$5)*USE!I379)</f>
        <v>0</v>
      </c>
      <c r="I78" s="5">
        <f>IF(USE!J$538&lt;&gt;0,(1-I$5)*USE!J603/USE!J$538,(1-I$5)*USE!J379)</f>
        <v>0</v>
      </c>
      <c r="J78" s="5">
        <f>IF(USE!K$538&lt;&gt;0,(1-J$5)*USE!K603/USE!K$538,(1-J$5)*USE!K379)</f>
        <v>0</v>
      </c>
      <c r="K78" s="5">
        <f>IF(USE!L$538&lt;&gt;0,(1-K$5)*USE!L603/USE!L$538,(1-K$5)*USE!L379)</f>
        <v>0</v>
      </c>
      <c r="L78" s="5">
        <f>IF(USE!M$538&lt;&gt;0,(1-L$5)*USE!M603/USE!M$538,(1-L$5)*USE!M379)</f>
        <v>0</v>
      </c>
      <c r="M78" s="5">
        <f>IF(USE!N$538&lt;&gt;0,(1-M$5)*USE!N603/USE!N$538,(1-M$5)*USE!N379)</f>
        <v>0</v>
      </c>
      <c r="N78" s="5">
        <f>IF(USE!O$538&lt;&gt;0,(1-N$5)*USE!O603/USE!O$538,(1-N$5)*USE!O379)</f>
        <v>0</v>
      </c>
      <c r="O78" s="5">
        <f>IF(USE!P$538&lt;&gt;0,(1-O$5)*USE!P603/USE!P$538,(1-O$5)*USE!P379)</f>
        <v>0</v>
      </c>
      <c r="P78" s="5">
        <f>IF(USE!Q$538&lt;&gt;0,(1-P$5)*USE!Q603/USE!Q$538,(1-P$5)*USE!Q379)</f>
        <v>0</v>
      </c>
      <c r="Q78" s="5">
        <f>IF(USE!R$538&lt;&gt;0,(1-Q$5)*USE!R603/USE!R$538,(1-Q$5)*USE!R379)</f>
        <v>0</v>
      </c>
      <c r="R78" s="5">
        <f>IF(USE!S$538&lt;&gt;0,(1-R$5)*USE!S603/USE!S$538,(1-R$5)*USE!S379)</f>
        <v>0</v>
      </c>
      <c r="S78" s="5">
        <f>IF(USE!T$538&lt;&gt;0,(1-S$5)*USE!T603/USE!T$538,(1-S$5)*USE!T379)</f>
        <v>0</v>
      </c>
      <c r="T78" s="5">
        <f>IF(USE!U$538&lt;&gt;0,(1-T$5)*USE!U603/USE!U$538,(1-T$5)*USE!U379)</f>
        <v>0</v>
      </c>
      <c r="U78" s="5">
        <f>IF(USE!V$538&lt;&gt;0,(1-U$5)*USE!V603/USE!V$538,(1-U$5)*USE!V379)</f>
        <v>0</v>
      </c>
      <c r="V78" s="5">
        <f>IF(USE!W$538&lt;&gt;0,(1-V$5)*USE!W603/USE!W$538,(1-V$5)*USE!W379)</f>
        <v>0</v>
      </c>
      <c r="W78" s="5">
        <f>IF(USE!X$538&lt;&gt;0,(1-W$5)*USE!X603/USE!X$538,(1-W$5)*USE!X379)</f>
        <v>0</v>
      </c>
      <c r="X78" s="5">
        <f>IF(USE!Y$538&lt;&gt;0,(1-X$5)*USE!Y603/USE!Y$538,(1-X$5)*USE!Y379)</f>
        <v>0</v>
      </c>
      <c r="Y78" s="5">
        <f>IF(USE!Z$538&lt;&gt;0,(1-Y$5)*USE!Z603/USE!Z$538,(1-Y$5)*USE!Z379)</f>
        <v>0</v>
      </c>
      <c r="Z78" s="5">
        <f>IF(USE!AA$538&lt;&gt;0,(1-Z$5)*USE!AA603/USE!AA$538,(1-Z$5)*USE!AA379)</f>
        <v>0</v>
      </c>
      <c r="AA78" s="5">
        <f>IF(USE!AB$538&lt;&gt;0,(1-AA$5)*USE!AB603/USE!AB$538,(1-AA$5)*USE!AB379)</f>
        <v>0</v>
      </c>
      <c r="AB78" s="5">
        <f>IF(USE!AC$538&lt;&gt;0,(1-AB$5)*USE!AC603/USE!AC$538,(1-AB$5)*USE!AC379)</f>
        <v>0</v>
      </c>
      <c r="AC78" s="5">
        <f>IF(USE!AD$538&lt;&gt;0,(1-AC$5)*USE!AD603/USE!AD$538,(1-AC$5)*USE!AD379)</f>
        <v>0</v>
      </c>
      <c r="AD78" s="5">
        <f>IF(USE!AE$538&lt;&gt;0,(1-AD$5)*USE!AE603/USE!AE$538,(1-AD$5)*USE!AE379)</f>
        <v>0</v>
      </c>
      <c r="AE78" s="5">
        <f>IF(USE!AF$538&lt;&gt;0,(1-AE$5)*USE!AF603/USE!AF$538,(1-AE$5)*USE!AF379)</f>
        <v>0</v>
      </c>
      <c r="AF78" s="5">
        <f>IF(USE!AG$538&lt;&gt;0,(1-AF$5)*USE!AG603/USE!AG$538,(1-AF$5)*USE!AG379)</f>
        <v>0</v>
      </c>
      <c r="AG78" s="5">
        <f>IF(USE!AH$538&lt;&gt;0,(1-AG$5)*USE!AH603/USE!AH$538,(1-AG$5)*USE!AH379)</f>
        <v>0</v>
      </c>
      <c r="AH78" s="5">
        <f>IF(USE!AI$538&lt;&gt;0,(1-AH$5)*USE!AI603/USE!AI$538,(1-AH$5)*USE!AI379)</f>
        <v>0</v>
      </c>
      <c r="AI78" s="5">
        <f>IF(USE!AJ$538&lt;&gt;0,(1-AI$5)*USE!AJ603/USE!AJ$538,(1-AI$5)*USE!AJ379)</f>
        <v>0</v>
      </c>
      <c r="AJ78" s="5">
        <f>IF(USE!AK$538&lt;&gt;0,(1-AJ$5)*USE!AK603/USE!AK$538,(1-AJ$5)*USE!AK379)</f>
        <v>0</v>
      </c>
      <c r="AK78" s="5">
        <f>IF(USE!AL$538&lt;&gt;0,(1-AK$5)*USE!AL603/USE!AL$538,(1-AK$5)*USE!AL379)</f>
        <v>0</v>
      </c>
      <c r="AL78" s="5">
        <f>IF(USE!AM$538&lt;&gt;0,(1-AL$5)*USE!AM603/USE!AM$538,(1-AL$5)*USE!AM379)</f>
        <v>0</v>
      </c>
      <c r="AM78" s="5">
        <f>IF(USE!AN$538&lt;&gt;0,(1-AM$5)*USE!AN603/USE!AN$538,(1-AM$5)*USE!AN379)</f>
        <v>0</v>
      </c>
      <c r="AN78" s="5">
        <f>IF(USE!AO$538&lt;&gt;0,(1-AN$5)*USE!AO603/USE!AO$538,(1-AN$5)*USE!AO379)</f>
        <v>0</v>
      </c>
      <c r="AO78" s="5">
        <f>IF(USE!AP$538&lt;&gt;0,(1-AO$5)*USE!AP603/USE!AP$538,(1-AO$5)*USE!AP379)</f>
        <v>0</v>
      </c>
      <c r="AP78" s="5">
        <f>IF(USE!AQ$538&lt;&gt;0,(1-AP$5)*USE!AQ603/USE!AQ$538,(1-AP$5)*USE!AQ379)</f>
        <v>0</v>
      </c>
      <c r="AQ78" s="5">
        <f>IF(USE!AR$538&lt;&gt;0,(1-AQ$5)*USE!AR603/USE!AR$538,(1-AQ$5)*USE!AR379)</f>
        <v>0</v>
      </c>
      <c r="AR78" s="5">
        <f>IF(USE!AS$538&lt;&gt;0,(1-AR$5)*USE!AS603/USE!AS$538,(1-AR$5)*USE!AS379)</f>
        <v>0</v>
      </c>
      <c r="AS78" s="5">
        <f>IF(USE!AT$538&lt;&gt;0,(1-AS$5)*USE!AT603/USE!AT$538,(1-AS$5)*USE!AT379)</f>
        <v>0</v>
      </c>
      <c r="AT78" s="5">
        <f>IF(USE!AU$538&lt;&gt;0,(1-AT$5)*USE!AU603/USE!AU$538,(1-AT$5)*USE!AU379)</f>
        <v>0</v>
      </c>
      <c r="AU78" s="5">
        <f>IF(USE!AV$538&lt;&gt;0,(1-AU$5)*USE!AV603/USE!AV$538,(1-AU$5)*USE!AV379)</f>
        <v>0</v>
      </c>
      <c r="AV78" s="5">
        <f>IF(USE!AW$538&lt;&gt;0,(1-AV$5)*USE!AW603/USE!AW$538,(1-AV$5)*USE!AW379)</f>
        <v>0</v>
      </c>
      <c r="AW78" s="5">
        <f>IF(USE!AX$538&lt;&gt;0,(1-AW$5)*USE!AX603/USE!AX$538,(1-AW$5)*USE!AX379)</f>
        <v>0</v>
      </c>
      <c r="AX78" s="5">
        <f>IF(USE!AY$538&lt;&gt;0,(1-AX$5)*USE!AY603/USE!AY$538,(1-AX$5)*USE!AY379)</f>
        <v>0</v>
      </c>
      <c r="AY78" s="5">
        <f>IF(USE!AZ$538&lt;&gt;0,(1-AY$5)*USE!AZ603/USE!AZ$538,(1-AY$5)*USE!AZ379)</f>
        <v>0</v>
      </c>
      <c r="AZ78" s="5">
        <f>IF(USE!BA$538&lt;&gt;0,(1-AZ$5)*USE!BA603/USE!BA$538,(1-AZ$5)*USE!BA379)</f>
        <v>0</v>
      </c>
      <c r="BA78" s="5">
        <f>IF(USE!BB$538&lt;&gt;0,(1-BA$5)*USE!BB603/USE!BB$538,(1-BA$5)*USE!BB379)</f>
        <v>0</v>
      </c>
      <c r="BB78" s="5">
        <f>IF(USE!BC$538&lt;&gt;0,(1-BB$5)*USE!BC603/USE!BC$538,(1-BB$5)*USE!BC379)</f>
        <v>0</v>
      </c>
      <c r="BC78" s="5">
        <f>IF(USE!BD$538&lt;&gt;0,(1-BC$5)*USE!BD603/USE!BD$538,(1-BC$5)*USE!BD379)</f>
        <v>0</v>
      </c>
      <c r="BD78" s="5">
        <f>IF(USE!BE$538&lt;&gt;0,(1-BD$5)*USE!BE603/USE!BE$538,(1-BD$5)*USE!BE379)</f>
        <v>0</v>
      </c>
      <c r="BE78" s="5">
        <f>IF(USE!BF$538&lt;&gt;0,(1-BE$5)*USE!BF603/USE!BF$538,(1-BE$5)*USE!BF379)</f>
        <v>0</v>
      </c>
      <c r="BF78" s="5">
        <f>IF(USE!BG$538&lt;&gt;0,(1-BF$5)*USE!BG603/USE!BG$538,(1-BF$5)*USE!BG379)</f>
        <v>0</v>
      </c>
      <c r="BG78" s="5">
        <f>IF(USE!BH$538&lt;&gt;0,(1-BG$5)*USE!BH603/USE!BH$538,(1-BG$5)*USE!BH379)</f>
        <v>0</v>
      </c>
      <c r="BH78" s="5">
        <f>IF(USE!BI$538&lt;&gt;0,(1-BH$5)*USE!BI603/USE!BI$538,(1-BH$5)*USE!BI379)</f>
        <v>0</v>
      </c>
      <c r="BI78" s="5">
        <f>IF(USE!BJ$538&lt;&gt;0,(1-BI$5)*USE!BJ603/USE!BJ$538,(1-BI$5)*USE!BJ379)</f>
        <v>0</v>
      </c>
      <c r="BJ78" s="5">
        <f>IF(USE!BK$538&lt;&gt;0,(1-BJ$5)*USE!BK603/USE!BK$538,(1-BJ$5)*USE!BK379)</f>
        <v>0</v>
      </c>
      <c r="BK78" s="5">
        <f>IF(USE!BL$538&lt;&gt;0,(1-BK$5)*USE!BL603/USE!BL$538,(1-BK$5)*USE!BL379)</f>
        <v>0</v>
      </c>
      <c r="BL78" s="5">
        <f>IF(USE!BM$538&lt;&gt;0,(1-BL$5)*USE!BM603/USE!BM$538,(1-BL$5)*USE!BM379)</f>
        <v>0</v>
      </c>
      <c r="BM78" s="5">
        <f>IF(USE!BN$538&lt;&gt;0,(1-BM$5)*USE!BN603/USE!BN$538,(1-BM$5)*USE!BN379)</f>
        <v>0</v>
      </c>
      <c r="BN78" s="5">
        <f>IF(USE!BO$538&lt;&gt;0,(1-BN$5)*USE!BO603/USE!BO$538,(1-BN$5)*USE!BO379)</f>
        <v>0</v>
      </c>
      <c r="BO78" s="5">
        <f>IF(USE!BP$538&lt;&gt;0,(1-BO$5)*USE!BP603/USE!BP$538,(1-BO$5)*USE!BP379)</f>
        <v>0</v>
      </c>
      <c r="BP78" s="5">
        <f>IF(USE!BQ$538&lt;&gt;0,(1-BP$5)*USE!BQ603/USE!BQ$538,(1-BP$5)*USE!BQ379)</f>
        <v>0</v>
      </c>
      <c r="BQ78" s="5">
        <f>IF(USE!BR$538&lt;&gt;0,(1-BQ$5)*USE!BR603/USE!BR$538,(1-BQ$5)*USE!BR379)</f>
        <v>0</v>
      </c>
      <c r="BR78" s="5">
        <f>IF(USE!BS$538&lt;&gt;0,(1-BR$5)*USE!BS603/USE!BS$538,(1-BR$5)*USE!BS379)</f>
        <v>0</v>
      </c>
      <c r="BS78" s="5">
        <f>IF(USE!BT$538&lt;&gt;0,(1-BS$5)*USE!BT603/USE!BT$538,(1-BS$5)*USE!BT379)</f>
        <v>0</v>
      </c>
      <c r="BT78" s="5">
        <f>IF(USE!BU$538&lt;&gt;0,(1-BT$5)*USE!BU603/USE!BU$538,(1-BT$5)*USE!BU379)</f>
        <v>0</v>
      </c>
      <c r="BU78" s="5">
        <f>IF(USE!BV$538&lt;&gt;0,(1-BU$5)*USE!BV603/USE!BV$538,(1-BU$5)*USE!BV379)</f>
        <v>0</v>
      </c>
      <c r="BV78" s="5">
        <f>IF(USE!BW$538&lt;&gt;0,(1-BV$5)*USE!BW603/USE!BW$538,(1-BV$5)*USE!BW379)</f>
        <v>0</v>
      </c>
      <c r="BW78" s="5">
        <f>IF(USE!BX$538&lt;&gt;0,(1-BW$5)*USE!BX603/USE!BX$538,(1-BW$5)*USE!BX379)</f>
        <v>3.5030653361762969E-2</v>
      </c>
      <c r="BX78" s="5">
        <f>IF(USE!BY$538&lt;&gt;0,(1-BX$5)*USE!BY603/USE!BY$538,(1-BX$5)*USE!BY379)</f>
        <v>0</v>
      </c>
      <c r="BY78" s="5">
        <f>IF(USE!BZ$538&lt;&gt;0,(1-BY$5)*USE!BZ603/USE!BZ$538,(1-BY$5)*USE!BZ379)</f>
        <v>0</v>
      </c>
      <c r="BZ78" s="5">
        <f>IF(USE!CA$538&lt;&gt;0,(1-BZ$5)*USE!CA603/USE!CA$538,(1-BZ$5)*USE!CA379)</f>
        <v>0</v>
      </c>
      <c r="CA78" s="5">
        <f>IF(USE!CB$538&lt;&gt;0,(1-CA$5)*USE!CB603/USE!CB$538,(1-CA$5)*USE!CB379)</f>
        <v>6.1401341190792612E-4</v>
      </c>
      <c r="CB78" s="5">
        <f>IF(USE!CC$538&lt;&gt;0,(1-CB$5)*USE!CC603/USE!CC$538,(1-CB$5)*USE!CC379)</f>
        <v>0</v>
      </c>
      <c r="CC78" s="5">
        <f>IF(USE!CD$538&lt;&gt;0,(1-CC$5)*USE!CD603/USE!CD$538,(1-CC$5)*USE!CD379)</f>
        <v>0</v>
      </c>
      <c r="CD78" s="5">
        <f>IF(USE!CE$538&lt;&gt;0,(1-CD$5)*USE!CE603/USE!CE$538,(1-CD$5)*USE!CE379)</f>
        <v>0</v>
      </c>
      <c r="CE78" s="5">
        <f>IF(USE!CF$538&lt;&gt;0,(1-CE$5)*USE!CF603/USE!CF$538,(1-CE$5)*USE!CF379)</f>
        <v>0</v>
      </c>
      <c r="CF78" s="5">
        <f>IF(USE!CG$538&lt;&gt;0,(1-CF$5)*USE!CG603/USE!CG$538,(1-CF$5)*USE!CG379)</f>
        <v>0</v>
      </c>
      <c r="CG78" s="5">
        <f>IF(USE!CH$538&lt;&gt;0,(1-CG$5)*USE!CH603/USE!CH$538,(1-CG$5)*USE!CH379)</f>
        <v>1.4244311644300005E-3</v>
      </c>
      <c r="CH78" s="5">
        <f>IF(USE!CI$538&lt;&gt;0,(1-CH$5)*USE!CI603/USE!CI$538,(1-CH$5)*USE!CI379)</f>
        <v>0</v>
      </c>
      <c r="CI78" s="5">
        <f>IF(USE!CJ$538&lt;&gt;0,(1-CI$5)*USE!CJ603/USE!CJ$538,(1-CI$5)*USE!CJ379)</f>
        <v>0</v>
      </c>
      <c r="CJ78" s="5">
        <f>IF(USE!CK$538&lt;&gt;0,(1-CJ$5)*USE!CK603/USE!CK$538,(1-CJ$5)*USE!CK379)</f>
        <v>0</v>
      </c>
      <c r="CK78" s="5">
        <f>IF(USE!CL$538&lt;&gt;0,(1-CK$5)*USE!CL603/USE!CL$538,(1-CK$5)*USE!CL379)</f>
        <v>0</v>
      </c>
      <c r="CL78" s="5">
        <f>IF(USE!CM$538&lt;&gt;0,(1-CL$5)*USE!CM603/USE!CM$538,(1-CL$5)*USE!CM379)</f>
        <v>0</v>
      </c>
      <c r="CM78" s="5">
        <f>IF(USE!CN$538&lt;&gt;0,(1-CM$5)*USE!CN603/USE!CN$538,(1-CM$5)*USE!CN379)</f>
        <v>0</v>
      </c>
      <c r="CN78" s="5">
        <f>IF(USE!CO$538&lt;&gt;0,(1-CN$5)*USE!CO603/USE!CO$538,(1-CN$5)*USE!CO379)</f>
        <v>0</v>
      </c>
      <c r="CO78" s="5">
        <f>IF(USE!CP$538&lt;&gt;0,(1-CO$5)*USE!CP603/USE!CP$538,(1-CO$5)*USE!CP379)</f>
        <v>0</v>
      </c>
      <c r="CP78" s="5">
        <f>IF(USE!CQ$538&lt;&gt;0,(1-CP$5)*USE!CQ603/USE!CQ$538,(1-CP$5)*USE!CQ379)</f>
        <v>0</v>
      </c>
      <c r="CQ78" s="5">
        <f>IF(USE!CR$538&lt;&gt;0,(1-CQ$5)*USE!CR603/USE!CR$538,(1-CQ$5)*USE!CR379)</f>
        <v>1.6765902952999873E-3</v>
      </c>
      <c r="CR78" s="5">
        <f>IF(USE!CS$538&lt;&gt;0,(1-CR$5)*USE!CS603/USE!CS$538,(1-CR$5)*USE!CS379)</f>
        <v>0</v>
      </c>
      <c r="CS78" s="5">
        <f>IF(USE!CT$538&lt;&gt;0,(1-CS$5)*USE!CT603/USE!CT$538,(1-CS$5)*USE!CT379)</f>
        <v>0</v>
      </c>
      <c r="CT78" s="5">
        <f>IF(USE!CU$538&lt;&gt;0,(1-CT$5)*USE!CU603/USE!CU$538,(1-CT$5)*USE!CU379)</f>
        <v>0</v>
      </c>
      <c r="CU78" s="5">
        <f>IF(USE!CV$538&lt;&gt;0,(1-CU$5)*USE!CV603/USE!CV$538,(1-CU$5)*USE!CV379)</f>
        <v>0</v>
      </c>
      <c r="CV78" s="5">
        <f>IF(USE!CW$538&lt;&gt;0,(1-CV$5)*USE!CW603/USE!CW$538,(1-CV$5)*USE!CW379)</f>
        <v>0</v>
      </c>
      <c r="CW78" s="5">
        <f>IF(USE!CX$538&lt;&gt;0,(1-CW$5)*USE!CX603/USE!CX$538,(1-CW$5)*USE!CX379)</f>
        <v>0</v>
      </c>
      <c r="CX78" s="5">
        <f>IF(USE!CY$538&lt;&gt;0,(1-CX$5)*USE!CY603/USE!CY$538,(1-CX$5)*USE!CY379)</f>
        <v>0</v>
      </c>
      <c r="CY78" s="5">
        <f>IF(USE!CZ$538&lt;&gt;0,(1-CY$5)*USE!CZ603/USE!CZ$538,(1-CY$5)*USE!CZ379)</f>
        <v>0</v>
      </c>
      <c r="CZ78" s="5">
        <f>IF(USE!DA$538&lt;&gt;0,(1-CZ$5)*USE!DA603/USE!DA$538,(1-CZ$5)*USE!DA379)</f>
        <v>0</v>
      </c>
      <c r="DA78" s="5">
        <f>IF(USE!DB$538&lt;&gt;0,(1-DA$5)*USE!DB603/USE!DB$538,(1-DA$5)*USE!DB379)</f>
        <v>0</v>
      </c>
      <c r="DB78" s="5">
        <f>IF(USE!DC$538&lt;&gt;0,(1-DB$5)*USE!DC603/USE!DC$538,(1-DB$5)*USE!DC379)</f>
        <v>0</v>
      </c>
      <c r="DC78" s="5">
        <f>IF(USE!DD$538&lt;&gt;0,(1-DC$5)*USE!DD603/USE!DD$538,(1-DC$5)*USE!DD379)</f>
        <v>0</v>
      </c>
      <c r="DD78" s="3"/>
    </row>
    <row r="79" spans="1:108" x14ac:dyDescent="0.35">
      <c r="A79" s="3"/>
      <c r="B79" s="99" t="s">
        <v>3901</v>
      </c>
      <c r="C79" s="5" t="s">
        <v>156</v>
      </c>
      <c r="D79" s="5">
        <f>IF(USE!E$538&lt;&gt;0,(1-D$5)*USE!E604/USE!E$538,(1-D$5)*USE!E380)</f>
        <v>0</v>
      </c>
      <c r="E79" s="5">
        <f>IF(USE!F$538&lt;&gt;0,(1-E$5)*USE!F604/USE!F$538,(1-E$5)*USE!F380)</f>
        <v>0</v>
      </c>
      <c r="F79" s="5">
        <f>IF(USE!G$538&lt;&gt;0,(1-F$5)*USE!G604/USE!G$538,(1-F$5)*USE!G380)</f>
        <v>0</v>
      </c>
      <c r="G79" s="5">
        <f>IF(USE!H$538&lt;&gt;0,(1-G$5)*USE!H604/USE!H$538,(1-G$5)*USE!H380)</f>
        <v>0</v>
      </c>
      <c r="H79" s="5">
        <f>IF(USE!I$538&lt;&gt;0,(1-H$5)*USE!I604/USE!I$538,(1-H$5)*USE!I380)</f>
        <v>0</v>
      </c>
      <c r="I79" s="5">
        <f>IF(USE!J$538&lt;&gt;0,(1-I$5)*USE!J604/USE!J$538,(1-I$5)*USE!J380)</f>
        <v>0</v>
      </c>
      <c r="J79" s="5">
        <f>IF(USE!K$538&lt;&gt;0,(1-J$5)*USE!K604/USE!K$538,(1-J$5)*USE!K380)</f>
        <v>0</v>
      </c>
      <c r="K79" s="5">
        <f>IF(USE!L$538&lt;&gt;0,(1-K$5)*USE!L604/USE!L$538,(1-K$5)*USE!L380)</f>
        <v>0</v>
      </c>
      <c r="L79" s="5">
        <f>IF(USE!M$538&lt;&gt;0,(1-L$5)*USE!M604/USE!M$538,(1-L$5)*USE!M380)</f>
        <v>0</v>
      </c>
      <c r="M79" s="5">
        <f>IF(USE!N$538&lt;&gt;0,(1-M$5)*USE!N604/USE!N$538,(1-M$5)*USE!N380)</f>
        <v>0</v>
      </c>
      <c r="N79" s="5">
        <f>IF(USE!O$538&lt;&gt;0,(1-N$5)*USE!O604/USE!O$538,(1-N$5)*USE!O380)</f>
        <v>0</v>
      </c>
      <c r="O79" s="5">
        <f>IF(USE!P$538&lt;&gt;0,(1-O$5)*USE!P604/USE!P$538,(1-O$5)*USE!P380)</f>
        <v>0</v>
      </c>
      <c r="P79" s="5">
        <f>IF(USE!Q$538&lt;&gt;0,(1-P$5)*USE!Q604/USE!Q$538,(1-P$5)*USE!Q380)</f>
        <v>0</v>
      </c>
      <c r="Q79" s="5">
        <f>IF(USE!R$538&lt;&gt;0,(1-Q$5)*USE!R604/USE!R$538,(1-Q$5)*USE!R380)</f>
        <v>0</v>
      </c>
      <c r="R79" s="5">
        <f>IF(USE!S$538&lt;&gt;0,(1-R$5)*USE!S604/USE!S$538,(1-R$5)*USE!S380)</f>
        <v>0</v>
      </c>
      <c r="S79" s="5">
        <f>IF(USE!T$538&lt;&gt;0,(1-S$5)*USE!T604/USE!T$538,(1-S$5)*USE!T380)</f>
        <v>0</v>
      </c>
      <c r="T79" s="5">
        <f>IF(USE!U$538&lt;&gt;0,(1-T$5)*USE!U604/USE!U$538,(1-T$5)*USE!U380)</f>
        <v>0</v>
      </c>
      <c r="U79" s="5">
        <f>IF(USE!V$538&lt;&gt;0,(1-U$5)*USE!V604/USE!V$538,(1-U$5)*USE!V380)</f>
        <v>0</v>
      </c>
      <c r="V79" s="5">
        <f>IF(USE!W$538&lt;&gt;0,(1-V$5)*USE!W604/USE!W$538,(1-V$5)*USE!W380)</f>
        <v>0</v>
      </c>
      <c r="W79" s="5">
        <f>IF(USE!X$538&lt;&gt;0,(1-W$5)*USE!X604/USE!X$538,(1-W$5)*USE!X380)</f>
        <v>0</v>
      </c>
      <c r="X79" s="5">
        <f>IF(USE!Y$538&lt;&gt;0,(1-X$5)*USE!Y604/USE!Y$538,(1-X$5)*USE!Y380)</f>
        <v>0</v>
      </c>
      <c r="Y79" s="5">
        <f>IF(USE!Z$538&lt;&gt;0,(1-Y$5)*USE!Z604/USE!Z$538,(1-Y$5)*USE!Z380)</f>
        <v>0</v>
      </c>
      <c r="Z79" s="5">
        <f>IF(USE!AA$538&lt;&gt;0,(1-Z$5)*USE!AA604/USE!AA$538,(1-Z$5)*USE!AA380)</f>
        <v>0</v>
      </c>
      <c r="AA79" s="5">
        <f>IF(USE!AB$538&lt;&gt;0,(1-AA$5)*USE!AB604/USE!AB$538,(1-AA$5)*USE!AB380)</f>
        <v>0</v>
      </c>
      <c r="AB79" s="5">
        <f>IF(USE!AC$538&lt;&gt;0,(1-AB$5)*USE!AC604/USE!AC$538,(1-AB$5)*USE!AC380)</f>
        <v>0</v>
      </c>
      <c r="AC79" s="5">
        <f>IF(USE!AD$538&lt;&gt;0,(1-AC$5)*USE!AD604/USE!AD$538,(1-AC$5)*USE!AD380)</f>
        <v>0</v>
      </c>
      <c r="AD79" s="5">
        <f>IF(USE!AE$538&lt;&gt;0,(1-AD$5)*USE!AE604/USE!AE$538,(1-AD$5)*USE!AE380)</f>
        <v>0</v>
      </c>
      <c r="AE79" s="5">
        <f>IF(USE!AF$538&lt;&gt;0,(1-AE$5)*USE!AF604/USE!AF$538,(1-AE$5)*USE!AF380)</f>
        <v>0</v>
      </c>
      <c r="AF79" s="5">
        <f>IF(USE!AG$538&lt;&gt;0,(1-AF$5)*USE!AG604/USE!AG$538,(1-AF$5)*USE!AG380)</f>
        <v>0</v>
      </c>
      <c r="AG79" s="5">
        <f>IF(USE!AH$538&lt;&gt;0,(1-AG$5)*USE!AH604/USE!AH$538,(1-AG$5)*USE!AH380)</f>
        <v>0</v>
      </c>
      <c r="AH79" s="5">
        <f>IF(USE!AI$538&lt;&gt;0,(1-AH$5)*USE!AI604/USE!AI$538,(1-AH$5)*USE!AI380)</f>
        <v>0</v>
      </c>
      <c r="AI79" s="5">
        <f>IF(USE!AJ$538&lt;&gt;0,(1-AI$5)*USE!AJ604/USE!AJ$538,(1-AI$5)*USE!AJ380)</f>
        <v>0</v>
      </c>
      <c r="AJ79" s="5">
        <f>IF(USE!AK$538&lt;&gt;0,(1-AJ$5)*USE!AK604/USE!AK$538,(1-AJ$5)*USE!AK380)</f>
        <v>0</v>
      </c>
      <c r="AK79" s="5">
        <f>IF(USE!AL$538&lt;&gt;0,(1-AK$5)*USE!AL604/USE!AL$538,(1-AK$5)*USE!AL380)</f>
        <v>0</v>
      </c>
      <c r="AL79" s="5">
        <f>IF(USE!AM$538&lt;&gt;0,(1-AL$5)*USE!AM604/USE!AM$538,(1-AL$5)*USE!AM380)</f>
        <v>0</v>
      </c>
      <c r="AM79" s="5">
        <f>IF(USE!AN$538&lt;&gt;0,(1-AM$5)*USE!AN604/USE!AN$538,(1-AM$5)*USE!AN380)</f>
        <v>0</v>
      </c>
      <c r="AN79" s="5">
        <f>IF(USE!AO$538&lt;&gt;0,(1-AN$5)*USE!AO604/USE!AO$538,(1-AN$5)*USE!AO380)</f>
        <v>0</v>
      </c>
      <c r="AO79" s="5">
        <f>IF(USE!AP$538&lt;&gt;0,(1-AO$5)*USE!AP604/USE!AP$538,(1-AO$5)*USE!AP380)</f>
        <v>0</v>
      </c>
      <c r="AP79" s="5">
        <f>IF(USE!AQ$538&lt;&gt;0,(1-AP$5)*USE!AQ604/USE!AQ$538,(1-AP$5)*USE!AQ380)</f>
        <v>1.9092210200471946E-3</v>
      </c>
      <c r="AQ79" s="5">
        <f>IF(USE!AR$538&lt;&gt;0,(1-AQ$5)*USE!AR604/USE!AR$538,(1-AQ$5)*USE!AR380)</f>
        <v>0</v>
      </c>
      <c r="AR79" s="5">
        <f>IF(USE!AS$538&lt;&gt;0,(1-AR$5)*USE!AS604/USE!AS$538,(1-AR$5)*USE!AS380)</f>
        <v>0</v>
      </c>
      <c r="AS79" s="5">
        <f>IF(USE!AT$538&lt;&gt;0,(1-AS$5)*USE!AT604/USE!AT$538,(1-AS$5)*USE!AT380)</f>
        <v>0</v>
      </c>
      <c r="AT79" s="5">
        <f>IF(USE!AU$538&lt;&gt;0,(1-AT$5)*USE!AU604/USE!AU$538,(1-AT$5)*USE!AU380)</f>
        <v>0</v>
      </c>
      <c r="AU79" s="5">
        <f>IF(USE!AV$538&lt;&gt;0,(1-AU$5)*USE!AV604/USE!AV$538,(1-AU$5)*USE!AV380)</f>
        <v>0</v>
      </c>
      <c r="AV79" s="5">
        <f>IF(USE!AW$538&lt;&gt;0,(1-AV$5)*USE!AW604/USE!AW$538,(1-AV$5)*USE!AW380)</f>
        <v>0</v>
      </c>
      <c r="AW79" s="5">
        <f>IF(USE!AX$538&lt;&gt;0,(1-AW$5)*USE!AX604/USE!AX$538,(1-AW$5)*USE!AX380)</f>
        <v>0</v>
      </c>
      <c r="AX79" s="5">
        <f>IF(USE!AY$538&lt;&gt;0,(1-AX$5)*USE!AY604/USE!AY$538,(1-AX$5)*USE!AY380)</f>
        <v>0</v>
      </c>
      <c r="AY79" s="5">
        <f>IF(USE!AZ$538&lt;&gt;0,(1-AY$5)*USE!AZ604/USE!AZ$538,(1-AY$5)*USE!AZ380)</f>
        <v>0</v>
      </c>
      <c r="AZ79" s="5">
        <f>IF(USE!BA$538&lt;&gt;0,(1-AZ$5)*USE!BA604/USE!BA$538,(1-AZ$5)*USE!BA380)</f>
        <v>0</v>
      </c>
      <c r="BA79" s="5">
        <f>IF(USE!BB$538&lt;&gt;0,(1-BA$5)*USE!BB604/USE!BB$538,(1-BA$5)*USE!BB380)</f>
        <v>0</v>
      </c>
      <c r="BB79" s="5">
        <f>IF(USE!BC$538&lt;&gt;0,(1-BB$5)*USE!BC604/USE!BC$538,(1-BB$5)*USE!BC380)</f>
        <v>0</v>
      </c>
      <c r="BC79" s="5">
        <f>IF(USE!BD$538&lt;&gt;0,(1-BC$5)*USE!BD604/USE!BD$538,(1-BC$5)*USE!BD380)</f>
        <v>0</v>
      </c>
      <c r="BD79" s="5">
        <f>IF(USE!BE$538&lt;&gt;0,(1-BD$5)*USE!BE604/USE!BE$538,(1-BD$5)*USE!BE380)</f>
        <v>0</v>
      </c>
      <c r="BE79" s="5">
        <f>IF(USE!BF$538&lt;&gt;0,(1-BE$5)*USE!BF604/USE!BF$538,(1-BE$5)*USE!BF380)</f>
        <v>0</v>
      </c>
      <c r="BF79" s="5">
        <f>IF(USE!BG$538&lt;&gt;0,(1-BF$5)*USE!BG604/USE!BG$538,(1-BF$5)*USE!BG380)</f>
        <v>0</v>
      </c>
      <c r="BG79" s="5">
        <f>IF(USE!BH$538&lt;&gt;0,(1-BG$5)*USE!BH604/USE!BH$538,(1-BG$5)*USE!BH380)</f>
        <v>0</v>
      </c>
      <c r="BH79" s="5">
        <f>IF(USE!BI$538&lt;&gt;0,(1-BH$5)*USE!BI604/USE!BI$538,(1-BH$5)*USE!BI380)</f>
        <v>0</v>
      </c>
      <c r="BI79" s="5">
        <f>IF(USE!BJ$538&lt;&gt;0,(1-BI$5)*USE!BJ604/USE!BJ$538,(1-BI$5)*USE!BJ380)</f>
        <v>0</v>
      </c>
      <c r="BJ79" s="5">
        <f>IF(USE!BK$538&lt;&gt;0,(1-BJ$5)*USE!BK604/USE!BK$538,(1-BJ$5)*USE!BK380)</f>
        <v>0</v>
      </c>
      <c r="BK79" s="5">
        <f>IF(USE!BL$538&lt;&gt;0,(1-BK$5)*USE!BL604/USE!BL$538,(1-BK$5)*USE!BL380)</f>
        <v>0</v>
      </c>
      <c r="BL79" s="5">
        <f>IF(USE!BM$538&lt;&gt;0,(1-BL$5)*USE!BM604/USE!BM$538,(1-BL$5)*USE!BM380)</f>
        <v>0.11285824012493187</v>
      </c>
      <c r="BM79" s="5">
        <f>IF(USE!BN$538&lt;&gt;0,(1-BM$5)*USE!BN604/USE!BN$538,(1-BM$5)*USE!BN380)</f>
        <v>0</v>
      </c>
      <c r="BN79" s="5">
        <f>IF(USE!BO$538&lt;&gt;0,(1-BN$5)*USE!BO604/USE!BO$538,(1-BN$5)*USE!BO380)</f>
        <v>0.326902062831952</v>
      </c>
      <c r="BO79" s="5">
        <f>IF(USE!BP$538&lt;&gt;0,(1-BO$5)*USE!BP604/USE!BP$538,(1-BO$5)*USE!BP380)</f>
        <v>0</v>
      </c>
      <c r="BP79" s="5">
        <f>IF(USE!BQ$538&lt;&gt;0,(1-BP$5)*USE!BQ604/USE!BQ$538,(1-BP$5)*USE!BQ380)</f>
        <v>7.2513009446309382E-2</v>
      </c>
      <c r="BQ79" s="5">
        <f>IF(USE!BR$538&lt;&gt;0,(1-BQ$5)*USE!BR604/USE!BR$538,(1-BQ$5)*USE!BR380)</f>
        <v>9.1783959819362662E-4</v>
      </c>
      <c r="BR79" s="5">
        <f>IF(USE!BS$538&lt;&gt;0,(1-BR$5)*USE!BS604/USE!BS$538,(1-BR$5)*USE!BS380)</f>
        <v>7.0096320614645158E-3</v>
      </c>
      <c r="BS79" s="5">
        <f>IF(USE!BT$538&lt;&gt;0,(1-BS$5)*USE!BT604/USE!BT$538,(1-BS$5)*USE!BT380)</f>
        <v>0</v>
      </c>
      <c r="BT79" s="5">
        <f>IF(USE!BU$538&lt;&gt;0,(1-BT$5)*USE!BU604/USE!BU$538,(1-BT$5)*USE!BU380)</f>
        <v>3.312369086794624E-2</v>
      </c>
      <c r="BU79" s="5">
        <f>IF(USE!BV$538&lt;&gt;0,(1-BU$5)*USE!BV604/USE!BV$538,(1-BU$5)*USE!BV380)</f>
        <v>0</v>
      </c>
      <c r="BV79" s="5">
        <f>IF(USE!BW$538&lt;&gt;0,(1-BV$5)*USE!BW604/USE!BW$538,(1-BV$5)*USE!BW380)</f>
        <v>0</v>
      </c>
      <c r="BW79" s="5">
        <f>IF(USE!BX$538&lt;&gt;0,(1-BW$5)*USE!BX604/USE!BX$538,(1-BW$5)*USE!BX380)</f>
        <v>0.14689571125642242</v>
      </c>
      <c r="BX79" s="5">
        <f>IF(USE!BY$538&lt;&gt;0,(1-BX$5)*USE!BY604/USE!BY$538,(1-BX$5)*USE!BY380)</f>
        <v>0</v>
      </c>
      <c r="BY79" s="5">
        <f>IF(USE!BZ$538&lt;&gt;0,(1-BY$5)*USE!BZ604/USE!BZ$538,(1-BY$5)*USE!BZ380)</f>
        <v>0</v>
      </c>
      <c r="BZ79" s="5">
        <f>IF(USE!CA$538&lt;&gt;0,(1-BZ$5)*USE!CA604/USE!CA$538,(1-BZ$5)*USE!CA380)</f>
        <v>0</v>
      </c>
      <c r="CA79" s="5">
        <f>IF(USE!CB$538&lt;&gt;0,(1-CA$5)*USE!CB604/USE!CB$538,(1-CA$5)*USE!CB380)</f>
        <v>2.0254248335582176E-4</v>
      </c>
      <c r="CB79" s="5">
        <f>IF(USE!CC$538&lt;&gt;0,(1-CB$5)*USE!CC604/USE!CC$538,(1-CB$5)*USE!CC380)</f>
        <v>0</v>
      </c>
      <c r="CC79" s="5">
        <f>IF(USE!CD$538&lt;&gt;0,(1-CC$5)*USE!CD604/USE!CD$538,(1-CC$5)*USE!CD380)</f>
        <v>0</v>
      </c>
      <c r="CD79" s="5">
        <f>IF(USE!CE$538&lt;&gt;0,(1-CD$5)*USE!CE604/USE!CE$538,(1-CD$5)*USE!CE380)</f>
        <v>0</v>
      </c>
      <c r="CE79" s="5">
        <f>IF(USE!CF$538&lt;&gt;0,(1-CE$5)*USE!CF604/USE!CF$538,(1-CE$5)*USE!CF380)</f>
        <v>0</v>
      </c>
      <c r="CF79" s="5">
        <f>IF(USE!CG$538&lt;&gt;0,(1-CF$5)*USE!CG604/USE!CG$538,(1-CF$5)*USE!CG380)</f>
        <v>0</v>
      </c>
      <c r="CG79" s="5">
        <f>IF(USE!CH$538&lt;&gt;0,(1-CG$5)*USE!CH604/USE!CH$538,(1-CG$5)*USE!CH380)</f>
        <v>0</v>
      </c>
      <c r="CH79" s="5">
        <f>IF(USE!CI$538&lt;&gt;0,(1-CH$5)*USE!CI604/USE!CI$538,(1-CH$5)*USE!CI380)</f>
        <v>0</v>
      </c>
      <c r="CI79" s="5">
        <f>IF(USE!CJ$538&lt;&gt;0,(1-CI$5)*USE!CJ604/USE!CJ$538,(1-CI$5)*USE!CJ380)</f>
        <v>0</v>
      </c>
      <c r="CJ79" s="5">
        <f>IF(USE!CK$538&lt;&gt;0,(1-CJ$5)*USE!CK604/USE!CK$538,(1-CJ$5)*USE!CK380)</f>
        <v>0</v>
      </c>
      <c r="CK79" s="5">
        <f>IF(USE!CL$538&lt;&gt;0,(1-CK$5)*USE!CL604/USE!CL$538,(1-CK$5)*USE!CL380)</f>
        <v>0</v>
      </c>
      <c r="CL79" s="5">
        <f>IF(USE!CM$538&lt;&gt;0,(1-CL$5)*USE!CM604/USE!CM$538,(1-CL$5)*USE!CM380)</f>
        <v>0</v>
      </c>
      <c r="CM79" s="5">
        <f>IF(USE!CN$538&lt;&gt;0,(1-CM$5)*USE!CN604/USE!CN$538,(1-CM$5)*USE!CN380)</f>
        <v>0</v>
      </c>
      <c r="CN79" s="5">
        <f>IF(USE!CO$538&lt;&gt;0,(1-CN$5)*USE!CO604/USE!CO$538,(1-CN$5)*USE!CO380)</f>
        <v>0</v>
      </c>
      <c r="CO79" s="5">
        <f>IF(USE!CP$538&lt;&gt;0,(1-CO$5)*USE!CP604/USE!CP$538,(1-CO$5)*USE!CP380)</f>
        <v>0</v>
      </c>
      <c r="CP79" s="5">
        <f>IF(USE!CQ$538&lt;&gt;0,(1-CP$5)*USE!CQ604/USE!CQ$538,(1-CP$5)*USE!CQ380)</f>
        <v>0</v>
      </c>
      <c r="CQ79" s="5">
        <f>IF(USE!CR$538&lt;&gt;0,(1-CQ$5)*USE!CR604/USE!CR$538,(1-CQ$5)*USE!CR380)</f>
        <v>4.4165171832836287E-3</v>
      </c>
      <c r="CR79" s="5">
        <f>IF(USE!CS$538&lt;&gt;0,(1-CR$5)*USE!CS604/USE!CS$538,(1-CR$5)*USE!CS380)</f>
        <v>0</v>
      </c>
      <c r="CS79" s="5">
        <f>IF(USE!CT$538&lt;&gt;0,(1-CS$5)*USE!CT604/USE!CT$538,(1-CS$5)*USE!CT380)</f>
        <v>0</v>
      </c>
      <c r="CT79" s="5">
        <f>IF(USE!CU$538&lt;&gt;0,(1-CT$5)*USE!CU604/USE!CU$538,(1-CT$5)*USE!CU380)</f>
        <v>0</v>
      </c>
      <c r="CU79" s="5">
        <f>IF(USE!CV$538&lt;&gt;0,(1-CU$5)*USE!CV604/USE!CV$538,(1-CU$5)*USE!CV380)</f>
        <v>0</v>
      </c>
      <c r="CV79" s="5">
        <f>IF(USE!CW$538&lt;&gt;0,(1-CV$5)*USE!CW604/USE!CW$538,(1-CV$5)*USE!CW380)</f>
        <v>0</v>
      </c>
      <c r="CW79" s="5">
        <f>IF(USE!CX$538&lt;&gt;0,(1-CW$5)*USE!CX604/USE!CX$538,(1-CW$5)*USE!CX380)</f>
        <v>0</v>
      </c>
      <c r="CX79" s="5">
        <f>IF(USE!CY$538&lt;&gt;0,(1-CX$5)*USE!CY604/USE!CY$538,(1-CX$5)*USE!CY380)</f>
        <v>0</v>
      </c>
      <c r="CY79" s="5">
        <f>IF(USE!CZ$538&lt;&gt;0,(1-CY$5)*USE!CZ604/USE!CZ$538,(1-CY$5)*USE!CZ380)</f>
        <v>0</v>
      </c>
      <c r="CZ79" s="5">
        <f>IF(USE!DA$538&lt;&gt;0,(1-CZ$5)*USE!DA604/USE!DA$538,(1-CZ$5)*USE!DA380)</f>
        <v>0</v>
      </c>
      <c r="DA79" s="5">
        <f>IF(USE!DB$538&lt;&gt;0,(1-DA$5)*USE!DB604/USE!DB$538,(1-DA$5)*USE!DB380)</f>
        <v>0</v>
      </c>
      <c r="DB79" s="5">
        <f>IF(USE!DC$538&lt;&gt;0,(1-DB$5)*USE!DC604/USE!DC$538,(1-DB$5)*USE!DC380)</f>
        <v>0</v>
      </c>
      <c r="DC79" s="5">
        <f>IF(USE!DD$538&lt;&gt;0,(1-DC$5)*USE!DD604/USE!DD$538,(1-DC$5)*USE!DD380)</f>
        <v>0</v>
      </c>
      <c r="DD79" s="3"/>
    </row>
    <row r="80" spans="1:108" x14ac:dyDescent="0.35">
      <c r="A80" s="3"/>
      <c r="B80" s="99" t="s">
        <v>3902</v>
      </c>
      <c r="C80" s="5" t="s">
        <v>157</v>
      </c>
      <c r="D80" s="5">
        <f>IF(USE!E$538&lt;&gt;0,(1-D$5)*USE!E605/USE!E$538,(1-D$5)*USE!E381)</f>
        <v>0</v>
      </c>
      <c r="E80" s="5">
        <f>IF(USE!F$538&lt;&gt;0,(1-E$5)*USE!F605/USE!F$538,(1-E$5)*USE!F381)</f>
        <v>0</v>
      </c>
      <c r="F80" s="5">
        <f>IF(USE!G$538&lt;&gt;0,(1-F$5)*USE!G605/USE!G$538,(1-F$5)*USE!G381)</f>
        <v>0</v>
      </c>
      <c r="G80" s="5">
        <f>IF(USE!H$538&lt;&gt;0,(1-G$5)*USE!H605/USE!H$538,(1-G$5)*USE!H381)</f>
        <v>0</v>
      </c>
      <c r="H80" s="5">
        <f>IF(USE!I$538&lt;&gt;0,(1-H$5)*USE!I605/USE!I$538,(1-H$5)*USE!I381)</f>
        <v>0</v>
      </c>
      <c r="I80" s="5">
        <f>IF(USE!J$538&lt;&gt;0,(1-I$5)*USE!J605/USE!J$538,(1-I$5)*USE!J381)</f>
        <v>0</v>
      </c>
      <c r="J80" s="5">
        <f>IF(USE!K$538&lt;&gt;0,(1-J$5)*USE!K605/USE!K$538,(1-J$5)*USE!K381)</f>
        <v>0</v>
      </c>
      <c r="K80" s="5">
        <f>IF(USE!L$538&lt;&gt;0,(1-K$5)*USE!L605/USE!L$538,(1-K$5)*USE!L381)</f>
        <v>0</v>
      </c>
      <c r="L80" s="5">
        <f>IF(USE!M$538&lt;&gt;0,(1-L$5)*USE!M605/USE!M$538,(1-L$5)*USE!M381)</f>
        <v>0</v>
      </c>
      <c r="M80" s="5">
        <f>IF(USE!N$538&lt;&gt;0,(1-M$5)*USE!N605/USE!N$538,(1-M$5)*USE!N381)</f>
        <v>0</v>
      </c>
      <c r="N80" s="5">
        <f>IF(USE!O$538&lt;&gt;0,(1-N$5)*USE!O605/USE!O$538,(1-N$5)*USE!O381)</f>
        <v>0</v>
      </c>
      <c r="O80" s="5">
        <f>IF(USE!P$538&lt;&gt;0,(1-O$5)*USE!P605/USE!P$538,(1-O$5)*USE!P381)</f>
        <v>0</v>
      </c>
      <c r="P80" s="5">
        <f>IF(USE!Q$538&lt;&gt;0,(1-P$5)*USE!Q605/USE!Q$538,(1-P$5)*USE!Q381)</f>
        <v>0</v>
      </c>
      <c r="Q80" s="5">
        <f>IF(USE!R$538&lt;&gt;0,(1-Q$5)*USE!R605/USE!R$538,(1-Q$5)*USE!R381)</f>
        <v>0</v>
      </c>
      <c r="R80" s="5">
        <f>IF(USE!S$538&lt;&gt;0,(1-R$5)*USE!S605/USE!S$538,(1-R$5)*USE!S381)</f>
        <v>0</v>
      </c>
      <c r="S80" s="5">
        <f>IF(USE!T$538&lt;&gt;0,(1-S$5)*USE!T605/USE!T$538,(1-S$5)*USE!T381)</f>
        <v>0</v>
      </c>
      <c r="T80" s="5">
        <f>IF(USE!U$538&lt;&gt;0,(1-T$5)*USE!U605/USE!U$538,(1-T$5)*USE!U381)</f>
        <v>0</v>
      </c>
      <c r="U80" s="5">
        <f>IF(USE!V$538&lt;&gt;0,(1-U$5)*USE!V605/USE!V$538,(1-U$5)*USE!V381)</f>
        <v>0</v>
      </c>
      <c r="V80" s="5">
        <f>IF(USE!W$538&lt;&gt;0,(1-V$5)*USE!W605/USE!W$538,(1-V$5)*USE!W381)</f>
        <v>0</v>
      </c>
      <c r="W80" s="5">
        <f>IF(USE!X$538&lt;&gt;0,(1-W$5)*USE!X605/USE!X$538,(1-W$5)*USE!X381)</f>
        <v>0</v>
      </c>
      <c r="X80" s="5">
        <f>IF(USE!Y$538&lt;&gt;0,(1-X$5)*USE!Y605/USE!Y$538,(1-X$5)*USE!Y381)</f>
        <v>0</v>
      </c>
      <c r="Y80" s="5">
        <f>IF(USE!Z$538&lt;&gt;0,(1-Y$5)*USE!Z605/USE!Z$538,(1-Y$5)*USE!Z381)</f>
        <v>0</v>
      </c>
      <c r="Z80" s="5">
        <f>IF(USE!AA$538&lt;&gt;0,(1-Z$5)*USE!AA605/USE!AA$538,(1-Z$5)*USE!AA381)</f>
        <v>0</v>
      </c>
      <c r="AA80" s="5">
        <f>IF(USE!AB$538&lt;&gt;0,(1-AA$5)*USE!AB605/USE!AB$538,(1-AA$5)*USE!AB381)</f>
        <v>0</v>
      </c>
      <c r="AB80" s="5">
        <f>IF(USE!AC$538&lt;&gt;0,(1-AB$5)*USE!AC605/USE!AC$538,(1-AB$5)*USE!AC381)</f>
        <v>0</v>
      </c>
      <c r="AC80" s="5">
        <f>IF(USE!AD$538&lt;&gt;0,(1-AC$5)*USE!AD605/USE!AD$538,(1-AC$5)*USE!AD381)</f>
        <v>0</v>
      </c>
      <c r="AD80" s="5">
        <f>IF(USE!AE$538&lt;&gt;0,(1-AD$5)*USE!AE605/USE!AE$538,(1-AD$5)*USE!AE381)</f>
        <v>0</v>
      </c>
      <c r="AE80" s="5">
        <f>IF(USE!AF$538&lt;&gt;0,(1-AE$5)*USE!AF605/USE!AF$538,(1-AE$5)*USE!AF381)</f>
        <v>0</v>
      </c>
      <c r="AF80" s="5">
        <f>IF(USE!AG$538&lt;&gt;0,(1-AF$5)*USE!AG605/USE!AG$538,(1-AF$5)*USE!AG381)</f>
        <v>0</v>
      </c>
      <c r="AG80" s="5">
        <f>IF(USE!AH$538&lt;&gt;0,(1-AG$5)*USE!AH605/USE!AH$538,(1-AG$5)*USE!AH381)</f>
        <v>0</v>
      </c>
      <c r="AH80" s="5">
        <f>IF(USE!AI$538&lt;&gt;0,(1-AH$5)*USE!AI605/USE!AI$538,(1-AH$5)*USE!AI381)</f>
        <v>0</v>
      </c>
      <c r="AI80" s="5">
        <f>IF(USE!AJ$538&lt;&gt;0,(1-AI$5)*USE!AJ605/USE!AJ$538,(1-AI$5)*USE!AJ381)</f>
        <v>0</v>
      </c>
      <c r="AJ80" s="5">
        <f>IF(USE!AK$538&lt;&gt;0,(1-AJ$5)*USE!AK605/USE!AK$538,(1-AJ$5)*USE!AK381)</f>
        <v>0</v>
      </c>
      <c r="AK80" s="5">
        <f>IF(USE!AL$538&lt;&gt;0,(1-AK$5)*USE!AL605/USE!AL$538,(1-AK$5)*USE!AL381)</f>
        <v>0</v>
      </c>
      <c r="AL80" s="5">
        <f>IF(USE!AM$538&lt;&gt;0,(1-AL$5)*USE!AM605/USE!AM$538,(1-AL$5)*USE!AM381)</f>
        <v>0</v>
      </c>
      <c r="AM80" s="5">
        <f>IF(USE!AN$538&lt;&gt;0,(1-AM$5)*USE!AN605/USE!AN$538,(1-AM$5)*USE!AN381)</f>
        <v>0</v>
      </c>
      <c r="AN80" s="5">
        <f>IF(USE!AO$538&lt;&gt;0,(1-AN$5)*USE!AO605/USE!AO$538,(1-AN$5)*USE!AO381)</f>
        <v>0</v>
      </c>
      <c r="AO80" s="5">
        <f>IF(USE!AP$538&lt;&gt;0,(1-AO$5)*USE!AP605/USE!AP$538,(1-AO$5)*USE!AP381)</f>
        <v>0</v>
      </c>
      <c r="AP80" s="5">
        <f>IF(USE!AQ$538&lt;&gt;0,(1-AP$5)*USE!AQ605/USE!AQ$538,(1-AP$5)*USE!AQ381)</f>
        <v>1.1050273317660994E-3</v>
      </c>
      <c r="AQ80" s="5">
        <f>IF(USE!AR$538&lt;&gt;0,(1-AQ$5)*USE!AR605/USE!AR$538,(1-AQ$5)*USE!AR381)</f>
        <v>2.1509225929708696E-4</v>
      </c>
      <c r="AR80" s="5">
        <f>IF(USE!AS$538&lt;&gt;0,(1-AR$5)*USE!AS605/USE!AS$538,(1-AR$5)*USE!AS381)</f>
        <v>1.6158719257060043E-3</v>
      </c>
      <c r="AS80" s="5">
        <f>IF(USE!AT$538&lt;&gt;0,(1-AS$5)*USE!AT605/USE!AT$538,(1-AS$5)*USE!AT381)</f>
        <v>1.6158719257060043E-3</v>
      </c>
      <c r="AT80" s="5">
        <f>IF(USE!AU$538&lt;&gt;0,(1-AT$5)*USE!AU605/USE!AU$538,(1-AT$5)*USE!AU381)</f>
        <v>1.8599910733382438E-3</v>
      </c>
      <c r="AU80" s="5">
        <f>IF(USE!AV$538&lt;&gt;0,(1-AU$5)*USE!AV605/USE!AV$538,(1-AU$5)*USE!AV381)</f>
        <v>0</v>
      </c>
      <c r="AV80" s="5">
        <f>IF(USE!AW$538&lt;&gt;0,(1-AV$5)*USE!AW605/USE!AW$538,(1-AV$5)*USE!AW381)</f>
        <v>0</v>
      </c>
      <c r="AW80" s="5">
        <f>IF(USE!AX$538&lt;&gt;0,(1-AW$5)*USE!AX605/USE!AX$538,(1-AW$5)*USE!AX381)</f>
        <v>8.317140273999959E-4</v>
      </c>
      <c r="AX80" s="5">
        <f>IF(USE!AY$538&lt;&gt;0,(1-AX$5)*USE!AY605/USE!AY$538,(1-AX$5)*USE!AY381)</f>
        <v>4.4959505883033754E-5</v>
      </c>
      <c r="AY80" s="5">
        <f>IF(USE!AZ$538&lt;&gt;0,(1-AY$5)*USE!AZ605/USE!AZ$538,(1-AY$5)*USE!AZ381)</f>
        <v>0</v>
      </c>
      <c r="AZ80" s="5">
        <f>IF(USE!BA$538&lt;&gt;0,(1-AZ$5)*USE!BA605/USE!BA$538,(1-AZ$5)*USE!BA381)</f>
        <v>3.4140384855981315E-3</v>
      </c>
      <c r="BA80" s="5">
        <f>IF(USE!BB$538&lt;&gt;0,(1-BA$5)*USE!BB605/USE!BB$538,(1-BA$5)*USE!BB381)</f>
        <v>6.828206442369731E-3</v>
      </c>
      <c r="BB80" s="5">
        <f>IF(USE!BC$538&lt;&gt;0,(1-BB$5)*USE!BC605/USE!BC$538,(1-BB$5)*USE!BC381)</f>
        <v>1.4114519980260574E-4</v>
      </c>
      <c r="BC80" s="5">
        <f>IF(USE!BD$538&lt;&gt;0,(1-BC$5)*USE!BD605/USE!BD$538,(1-BC$5)*USE!BD381)</f>
        <v>6.040541122440634E-2</v>
      </c>
      <c r="BD80" s="5">
        <f>IF(USE!BE$538&lt;&gt;0,(1-BD$5)*USE!BE605/USE!BE$538,(1-BD$5)*USE!BE381)</f>
        <v>1.7860351425018778E-3</v>
      </c>
      <c r="BE80" s="5">
        <f>IF(USE!BF$538&lt;&gt;0,(1-BE$5)*USE!BF605/USE!BF$538,(1-BE$5)*USE!BF381)</f>
        <v>2.4608770086639985E-3</v>
      </c>
      <c r="BF80" s="5">
        <f>IF(USE!BG$538&lt;&gt;0,(1-BF$5)*USE!BG605/USE!BG$538,(1-BF$5)*USE!BG381)</f>
        <v>2.4978857815373045E-3</v>
      </c>
      <c r="BG80" s="5">
        <f>IF(USE!BH$538&lt;&gt;0,(1-BG$5)*USE!BH605/USE!BH$538,(1-BG$5)*USE!BH381)</f>
        <v>6.6088036741623266E-3</v>
      </c>
      <c r="BH80" s="5">
        <f>IF(USE!BI$538&lt;&gt;0,(1-BH$5)*USE!BI605/USE!BI$538,(1-BH$5)*USE!BI381)</f>
        <v>7.1404728597013033E-3</v>
      </c>
      <c r="BI80" s="5">
        <f>IF(USE!BJ$538&lt;&gt;0,(1-BI$5)*USE!BJ605/USE!BJ$538,(1-BI$5)*USE!BJ381)</f>
        <v>7.4146397056566721E-5</v>
      </c>
      <c r="BJ80" s="5">
        <f>IF(USE!BK$538&lt;&gt;0,(1-BJ$5)*USE!BK605/USE!BK$538,(1-BJ$5)*USE!BK381)</f>
        <v>7.824509585474611E-4</v>
      </c>
      <c r="BK80" s="5">
        <f>IF(USE!BL$538&lt;&gt;0,(1-BK$5)*USE!BL605/USE!BL$538,(1-BK$5)*USE!BL381)</f>
        <v>8.3240737804279022E-6</v>
      </c>
      <c r="BL80" s="5">
        <f>IF(USE!BM$538&lt;&gt;0,(1-BL$5)*USE!BM605/USE!BM$538,(1-BL$5)*USE!BM381)</f>
        <v>6.2583838502993446E-4</v>
      </c>
      <c r="BM80" s="5">
        <f>IF(USE!BN$538&lt;&gt;0,(1-BM$5)*USE!BN605/USE!BN$538,(1-BM$5)*USE!BN381)</f>
        <v>4.4678989272272842E-3</v>
      </c>
      <c r="BN80" s="5">
        <f>IF(USE!BO$538&lt;&gt;0,(1-BN$5)*USE!BO605/USE!BO$538,(1-BN$5)*USE!BO381)</f>
        <v>2.9598187259103799E-3</v>
      </c>
      <c r="BO80" s="5">
        <f>IF(USE!BP$538&lt;&gt;0,(1-BO$5)*USE!BP605/USE!BP$538,(1-BO$5)*USE!BP381)</f>
        <v>0</v>
      </c>
      <c r="BP80" s="5">
        <f>IF(USE!BQ$538&lt;&gt;0,(1-BP$5)*USE!BQ605/USE!BQ$538,(1-BP$5)*USE!BQ381)</f>
        <v>0</v>
      </c>
      <c r="BQ80" s="5">
        <f>IF(USE!BR$538&lt;&gt;0,(1-BQ$5)*USE!BR605/USE!BR$538,(1-BQ$5)*USE!BR381)</f>
        <v>1.1966605353820132E-3</v>
      </c>
      <c r="BR80" s="5">
        <f>IF(USE!BS$538&lt;&gt;0,(1-BR$5)*USE!BS605/USE!BS$538,(1-BR$5)*USE!BS381)</f>
        <v>0</v>
      </c>
      <c r="BS80" s="5">
        <f>IF(USE!BT$538&lt;&gt;0,(1-BS$5)*USE!BT605/USE!BT$538,(1-BS$5)*USE!BT381)</f>
        <v>5.3369787936139265E-2</v>
      </c>
      <c r="BT80" s="5">
        <f>IF(USE!BU$538&lt;&gt;0,(1-BT$5)*USE!BU605/USE!BU$538,(1-BT$5)*USE!BU381)</f>
        <v>2.6019172080036759E-3</v>
      </c>
      <c r="BU80" s="5">
        <f>IF(USE!BV$538&lt;&gt;0,(1-BU$5)*USE!BV605/USE!BV$538,(1-BU$5)*USE!BV381)</f>
        <v>3.2590394682991616E-2</v>
      </c>
      <c r="BV80" s="5">
        <f>IF(USE!BW$538&lt;&gt;0,(1-BV$5)*USE!BW605/USE!BW$538,(1-BV$5)*USE!BW381)</f>
        <v>3.8312056005172015E-4</v>
      </c>
      <c r="BW80" s="5">
        <f>IF(USE!BX$538&lt;&gt;0,(1-BW$5)*USE!BX605/USE!BX$538,(1-BW$5)*USE!BX381)</f>
        <v>8.4217071278457813E-3</v>
      </c>
      <c r="BX80" s="5">
        <f>IF(USE!BY$538&lt;&gt;0,(1-BX$5)*USE!BY605/USE!BY$538,(1-BX$5)*USE!BY381)</f>
        <v>0</v>
      </c>
      <c r="BY80" s="5">
        <f>IF(USE!BZ$538&lt;&gt;0,(1-BY$5)*USE!BZ605/USE!BZ$538,(1-BY$5)*USE!BZ381)</f>
        <v>4.6265896559820843E-2</v>
      </c>
      <c r="BZ80" s="5">
        <f>IF(USE!CA$538&lt;&gt;0,(1-BZ$5)*USE!CA605/USE!CA$538,(1-BZ$5)*USE!CA381)</f>
        <v>1.0783937994082874E-4</v>
      </c>
      <c r="CA80" s="5">
        <f>IF(USE!CB$538&lt;&gt;0,(1-CA$5)*USE!CB605/USE!CB$538,(1-CA$5)*USE!CB381)</f>
        <v>9.110421928024727E-3</v>
      </c>
      <c r="CB80" s="5">
        <f>IF(USE!CC$538&lt;&gt;0,(1-CB$5)*USE!CC605/USE!CC$538,(1-CB$5)*USE!CC381)</f>
        <v>1.4967895546964395E-3</v>
      </c>
      <c r="CC80" s="5">
        <f>IF(USE!CD$538&lt;&gt;0,(1-CC$5)*USE!CD605/USE!CD$538,(1-CC$5)*USE!CD381)</f>
        <v>4.8769368182198367E-4</v>
      </c>
      <c r="CD80" s="5">
        <f>IF(USE!CE$538&lt;&gt;0,(1-CD$5)*USE!CE605/USE!CE$538,(1-CD$5)*USE!CE381)</f>
        <v>6.192374046550282E-5</v>
      </c>
      <c r="CE80" s="5">
        <f>IF(USE!CF$538&lt;&gt;0,(1-CE$5)*USE!CF605/USE!CF$538,(1-CE$5)*USE!CF381)</f>
        <v>1.9804101808175071E-4</v>
      </c>
      <c r="CF80" s="5">
        <f>IF(USE!CG$538&lt;&gt;0,(1-CF$5)*USE!CG605/USE!CG$538,(1-CF$5)*USE!CG381)</f>
        <v>1.27016107952115E-3</v>
      </c>
      <c r="CG80" s="5">
        <f>IF(USE!CH$538&lt;&gt;0,(1-CG$5)*USE!CH605/USE!CH$538,(1-CG$5)*USE!CH381)</f>
        <v>2.5830241047780562E-3</v>
      </c>
      <c r="CH80" s="5">
        <f>IF(USE!CI$538&lt;&gt;0,(1-CH$5)*USE!CI605/USE!CI$538,(1-CH$5)*USE!CI381)</f>
        <v>2.1476329826801196E-3</v>
      </c>
      <c r="CI80" s="5">
        <f>IF(USE!CJ$538&lt;&gt;0,(1-CI$5)*USE!CJ605/USE!CJ$538,(1-CI$5)*USE!CJ381)</f>
        <v>0</v>
      </c>
      <c r="CJ80" s="5">
        <f>IF(USE!CK$538&lt;&gt;0,(1-CJ$5)*USE!CK605/USE!CK$538,(1-CJ$5)*USE!CK381)</f>
        <v>4.3181035427142895E-4</v>
      </c>
      <c r="CK80" s="5">
        <f>IF(USE!CL$538&lt;&gt;0,(1-CK$5)*USE!CL605/USE!CL$538,(1-CK$5)*USE!CL381)</f>
        <v>0</v>
      </c>
      <c r="CL80" s="5">
        <f>IF(USE!CM$538&lt;&gt;0,(1-CL$5)*USE!CM605/USE!CM$538,(1-CL$5)*USE!CM381)</f>
        <v>0</v>
      </c>
      <c r="CM80" s="5">
        <f>IF(USE!CN$538&lt;&gt;0,(1-CM$5)*USE!CN605/USE!CN$538,(1-CM$5)*USE!CN381)</f>
        <v>0</v>
      </c>
      <c r="CN80" s="5">
        <f>IF(USE!CO$538&lt;&gt;0,(1-CN$5)*USE!CO605/USE!CO$538,(1-CN$5)*USE!CO381)</f>
        <v>0</v>
      </c>
      <c r="CO80" s="5">
        <f>IF(USE!CP$538&lt;&gt;0,(1-CO$5)*USE!CP605/USE!CP$538,(1-CO$5)*USE!CP381)</f>
        <v>1.5398608670368343E-4</v>
      </c>
      <c r="CP80" s="5">
        <f>IF(USE!CQ$538&lt;&gt;0,(1-CP$5)*USE!CQ605/USE!CQ$538,(1-CP$5)*USE!CQ381)</f>
        <v>1.6151707605721567E-3</v>
      </c>
      <c r="CQ80" s="5">
        <f>IF(USE!CR$538&lt;&gt;0,(1-CQ$5)*USE!CR605/USE!CR$538,(1-CQ$5)*USE!CR381)</f>
        <v>3.6412372376072484E-3</v>
      </c>
      <c r="CR80" s="5">
        <f>IF(USE!CS$538&lt;&gt;0,(1-CR$5)*USE!CS605/USE!CS$538,(1-CR$5)*USE!CS381)</f>
        <v>1.4561439716847532E-4</v>
      </c>
      <c r="CS80" s="5">
        <f>IF(USE!CT$538&lt;&gt;0,(1-CS$5)*USE!CT605/USE!CT$538,(1-CS$5)*USE!CT381)</f>
        <v>2.9611409115369671E-3</v>
      </c>
      <c r="CT80" s="5">
        <f>IF(USE!CU$538&lt;&gt;0,(1-CT$5)*USE!CU605/USE!CU$538,(1-CT$5)*USE!CU381)</f>
        <v>1.3215146558150908E-3</v>
      </c>
      <c r="CU80" s="5">
        <f>IF(USE!CV$538&lt;&gt;0,(1-CU$5)*USE!CV605/USE!CV$538,(1-CU$5)*USE!CV381)</f>
        <v>5.1218725066771052E-3</v>
      </c>
      <c r="CV80" s="5">
        <f>IF(USE!CW$538&lt;&gt;0,(1-CV$5)*USE!CW605/USE!CW$538,(1-CV$5)*USE!CW381)</f>
        <v>2.0709571700365972E-3</v>
      </c>
      <c r="CW80" s="5">
        <f>IF(USE!CX$538&lt;&gt;0,(1-CW$5)*USE!CX605/USE!CX$538,(1-CW$5)*USE!CX381)</f>
        <v>2.2870669523659256E-3</v>
      </c>
      <c r="CX80" s="5">
        <f>IF(USE!CY$538&lt;&gt;0,(1-CX$5)*USE!CY605/USE!CY$538,(1-CX$5)*USE!CY381)</f>
        <v>2.2551960242786894E-3</v>
      </c>
      <c r="CY80" s="5">
        <f>IF(USE!CZ$538&lt;&gt;0,(1-CY$5)*USE!CZ605/USE!CZ$538,(1-CY$5)*USE!CZ381)</f>
        <v>1.0556932211339E-2</v>
      </c>
      <c r="CZ80" s="5">
        <f>IF(USE!DA$538&lt;&gt;0,(1-CZ$5)*USE!DA605/USE!DA$538,(1-CZ$5)*USE!DA381)</f>
        <v>6.8350286014704192E-4</v>
      </c>
      <c r="DA80" s="5">
        <f>IF(USE!DB$538&lt;&gt;0,(1-DA$5)*USE!DB605/USE!DB$538,(1-DA$5)*USE!DB381)</f>
        <v>5.0902993433454766E-3</v>
      </c>
      <c r="DB80" s="5">
        <f>IF(USE!DC$538&lt;&gt;0,(1-DB$5)*USE!DC605/USE!DC$538,(1-DB$5)*USE!DC381)</f>
        <v>0</v>
      </c>
      <c r="DC80" s="5">
        <f>IF(USE!DD$538&lt;&gt;0,(1-DC$5)*USE!DD605/USE!DD$538,(1-DC$5)*USE!DD381)</f>
        <v>0</v>
      </c>
      <c r="DD80" s="3"/>
    </row>
    <row r="81" spans="1:108" x14ac:dyDescent="0.35">
      <c r="A81" s="3"/>
      <c r="B81" s="99" t="s">
        <v>3903</v>
      </c>
      <c r="C81" s="5" t="s">
        <v>159</v>
      </c>
      <c r="D81" s="5">
        <f>IF(USE!E$538&lt;&gt;0,(1-D$5)*USE!E606/USE!E$538,(1-D$5)*USE!E382)</f>
        <v>0</v>
      </c>
      <c r="E81" s="5">
        <f>IF(USE!F$538&lt;&gt;0,(1-E$5)*USE!F606/USE!F$538,(1-E$5)*USE!F382)</f>
        <v>0</v>
      </c>
      <c r="F81" s="5">
        <f>IF(USE!G$538&lt;&gt;0,(1-F$5)*USE!G606/USE!G$538,(1-F$5)*USE!G382)</f>
        <v>0</v>
      </c>
      <c r="G81" s="5">
        <f>IF(USE!H$538&lt;&gt;0,(1-G$5)*USE!H606/USE!H$538,(1-G$5)*USE!H382)</f>
        <v>0</v>
      </c>
      <c r="H81" s="5">
        <f>IF(USE!I$538&lt;&gt;0,(1-H$5)*USE!I606/USE!I$538,(1-H$5)*USE!I382)</f>
        <v>0</v>
      </c>
      <c r="I81" s="5">
        <f>IF(USE!J$538&lt;&gt;0,(1-I$5)*USE!J606/USE!J$538,(1-I$5)*USE!J382)</f>
        <v>0</v>
      </c>
      <c r="J81" s="5">
        <f>IF(USE!K$538&lt;&gt;0,(1-J$5)*USE!K606/USE!K$538,(1-J$5)*USE!K382)</f>
        <v>0</v>
      </c>
      <c r="K81" s="5">
        <f>IF(USE!L$538&lt;&gt;0,(1-K$5)*USE!L606/USE!L$538,(1-K$5)*USE!L382)</f>
        <v>0</v>
      </c>
      <c r="L81" s="5">
        <f>IF(USE!M$538&lt;&gt;0,(1-L$5)*USE!M606/USE!M$538,(1-L$5)*USE!M382)</f>
        <v>0</v>
      </c>
      <c r="M81" s="5">
        <f>IF(USE!N$538&lt;&gt;0,(1-M$5)*USE!N606/USE!N$538,(1-M$5)*USE!N382)</f>
        <v>0</v>
      </c>
      <c r="N81" s="5">
        <f>IF(USE!O$538&lt;&gt;0,(1-N$5)*USE!O606/USE!O$538,(1-N$5)*USE!O382)</f>
        <v>0</v>
      </c>
      <c r="O81" s="5">
        <f>IF(USE!P$538&lt;&gt;0,(1-O$5)*USE!P606/USE!P$538,(1-O$5)*USE!P382)</f>
        <v>0</v>
      </c>
      <c r="P81" s="5">
        <f>IF(USE!Q$538&lt;&gt;0,(1-P$5)*USE!Q606/USE!Q$538,(1-P$5)*USE!Q382)</f>
        <v>0</v>
      </c>
      <c r="Q81" s="5">
        <f>IF(USE!R$538&lt;&gt;0,(1-Q$5)*USE!R606/USE!R$538,(1-Q$5)*USE!R382)</f>
        <v>0</v>
      </c>
      <c r="R81" s="5">
        <f>IF(USE!S$538&lt;&gt;0,(1-R$5)*USE!S606/USE!S$538,(1-R$5)*USE!S382)</f>
        <v>0</v>
      </c>
      <c r="S81" s="5">
        <f>IF(USE!T$538&lt;&gt;0,(1-S$5)*USE!T606/USE!T$538,(1-S$5)*USE!T382)</f>
        <v>0</v>
      </c>
      <c r="T81" s="5">
        <f>IF(USE!U$538&lt;&gt;0,(1-T$5)*USE!U606/USE!U$538,(1-T$5)*USE!U382)</f>
        <v>0</v>
      </c>
      <c r="U81" s="5">
        <f>IF(USE!V$538&lt;&gt;0,(1-U$5)*USE!V606/USE!V$538,(1-U$5)*USE!V382)</f>
        <v>0</v>
      </c>
      <c r="V81" s="5">
        <f>IF(USE!W$538&lt;&gt;0,(1-V$5)*USE!W606/USE!W$538,(1-V$5)*USE!W382)</f>
        <v>0</v>
      </c>
      <c r="W81" s="5">
        <f>IF(USE!X$538&lt;&gt;0,(1-W$5)*USE!X606/USE!X$538,(1-W$5)*USE!X382)</f>
        <v>0</v>
      </c>
      <c r="X81" s="5">
        <f>IF(USE!Y$538&lt;&gt;0,(1-X$5)*USE!Y606/USE!Y$538,(1-X$5)*USE!Y382)</f>
        <v>0</v>
      </c>
      <c r="Y81" s="5">
        <f>IF(USE!Z$538&lt;&gt;0,(1-Y$5)*USE!Z606/USE!Z$538,(1-Y$5)*USE!Z382)</f>
        <v>0</v>
      </c>
      <c r="Z81" s="5">
        <f>IF(USE!AA$538&lt;&gt;0,(1-Z$5)*USE!AA606/USE!AA$538,(1-Z$5)*USE!AA382)</f>
        <v>0</v>
      </c>
      <c r="AA81" s="5">
        <f>IF(USE!AB$538&lt;&gt;0,(1-AA$5)*USE!AB606/USE!AB$538,(1-AA$5)*USE!AB382)</f>
        <v>0</v>
      </c>
      <c r="AB81" s="5">
        <f>IF(USE!AC$538&lt;&gt;0,(1-AB$5)*USE!AC606/USE!AC$538,(1-AB$5)*USE!AC382)</f>
        <v>0</v>
      </c>
      <c r="AC81" s="5">
        <f>IF(USE!AD$538&lt;&gt;0,(1-AC$5)*USE!AD606/USE!AD$538,(1-AC$5)*USE!AD382)</f>
        <v>0</v>
      </c>
      <c r="AD81" s="5">
        <f>IF(USE!AE$538&lt;&gt;0,(1-AD$5)*USE!AE606/USE!AE$538,(1-AD$5)*USE!AE382)</f>
        <v>0</v>
      </c>
      <c r="AE81" s="5">
        <f>IF(USE!AF$538&lt;&gt;0,(1-AE$5)*USE!AF606/USE!AF$538,(1-AE$5)*USE!AF382)</f>
        <v>0</v>
      </c>
      <c r="AF81" s="5">
        <f>IF(USE!AG$538&lt;&gt;0,(1-AF$5)*USE!AG606/USE!AG$538,(1-AF$5)*USE!AG382)</f>
        <v>0</v>
      </c>
      <c r="AG81" s="5">
        <f>IF(USE!AH$538&lt;&gt;0,(1-AG$5)*USE!AH606/USE!AH$538,(1-AG$5)*USE!AH382)</f>
        <v>0</v>
      </c>
      <c r="AH81" s="5">
        <f>IF(USE!AI$538&lt;&gt;0,(1-AH$5)*USE!AI606/USE!AI$538,(1-AH$5)*USE!AI382)</f>
        <v>0</v>
      </c>
      <c r="AI81" s="5">
        <f>IF(USE!AJ$538&lt;&gt;0,(1-AI$5)*USE!AJ606/USE!AJ$538,(1-AI$5)*USE!AJ382)</f>
        <v>0</v>
      </c>
      <c r="AJ81" s="5">
        <f>IF(USE!AK$538&lt;&gt;0,(1-AJ$5)*USE!AK606/USE!AK$538,(1-AJ$5)*USE!AK382)</f>
        <v>0</v>
      </c>
      <c r="AK81" s="5">
        <f>IF(USE!AL$538&lt;&gt;0,(1-AK$5)*USE!AL606/USE!AL$538,(1-AK$5)*USE!AL382)</f>
        <v>0</v>
      </c>
      <c r="AL81" s="5">
        <f>IF(USE!AM$538&lt;&gt;0,(1-AL$5)*USE!AM606/USE!AM$538,(1-AL$5)*USE!AM382)</f>
        <v>0</v>
      </c>
      <c r="AM81" s="5">
        <f>IF(USE!AN$538&lt;&gt;0,(1-AM$5)*USE!AN606/USE!AN$538,(1-AM$5)*USE!AN382)</f>
        <v>0</v>
      </c>
      <c r="AN81" s="5">
        <f>IF(USE!AO$538&lt;&gt;0,(1-AN$5)*USE!AO606/USE!AO$538,(1-AN$5)*USE!AO382)</f>
        <v>0</v>
      </c>
      <c r="AO81" s="5">
        <f>IF(USE!AP$538&lt;&gt;0,(1-AO$5)*USE!AP606/USE!AP$538,(1-AO$5)*USE!AP382)</f>
        <v>0</v>
      </c>
      <c r="AP81" s="5">
        <f>IF(USE!AQ$538&lt;&gt;0,(1-AP$5)*USE!AQ606/USE!AQ$538,(1-AP$5)*USE!AQ382)</f>
        <v>2.9064325733118635E-4</v>
      </c>
      <c r="AQ81" s="5">
        <f>IF(USE!AR$538&lt;&gt;0,(1-AQ$5)*USE!AR606/USE!AR$538,(1-AQ$5)*USE!AR382)</f>
        <v>0</v>
      </c>
      <c r="AR81" s="5">
        <f>IF(USE!AS$538&lt;&gt;0,(1-AR$5)*USE!AS606/USE!AS$538,(1-AR$5)*USE!AS382)</f>
        <v>0</v>
      </c>
      <c r="AS81" s="5">
        <f>IF(USE!AT$538&lt;&gt;0,(1-AS$5)*USE!AT606/USE!AT$538,(1-AS$5)*USE!AT382)</f>
        <v>0</v>
      </c>
      <c r="AT81" s="5">
        <f>IF(USE!AU$538&lt;&gt;0,(1-AT$5)*USE!AU606/USE!AU$538,(1-AT$5)*USE!AU382)</f>
        <v>3.9061212545782155E-3</v>
      </c>
      <c r="AU81" s="5">
        <f>IF(USE!AV$538&lt;&gt;0,(1-AU$5)*USE!AV606/USE!AV$538,(1-AU$5)*USE!AV382)</f>
        <v>0</v>
      </c>
      <c r="AV81" s="5">
        <f>IF(USE!AW$538&lt;&gt;0,(1-AV$5)*USE!AW606/USE!AW$538,(1-AV$5)*USE!AW382)</f>
        <v>0</v>
      </c>
      <c r="AW81" s="5">
        <f>IF(USE!AX$538&lt;&gt;0,(1-AW$5)*USE!AX606/USE!AX$538,(1-AW$5)*USE!AX382)</f>
        <v>1.9280486959178468E-4</v>
      </c>
      <c r="AX81" s="5">
        <f>IF(USE!AY$538&lt;&gt;0,(1-AX$5)*USE!AY606/USE!AY$538,(1-AX$5)*USE!AY382)</f>
        <v>0</v>
      </c>
      <c r="AY81" s="5">
        <f>IF(USE!AZ$538&lt;&gt;0,(1-AY$5)*USE!AZ606/USE!AZ$538,(1-AY$5)*USE!AZ382)</f>
        <v>0</v>
      </c>
      <c r="AZ81" s="5">
        <f>IF(USE!BA$538&lt;&gt;0,(1-AZ$5)*USE!BA606/USE!BA$538,(1-AZ$5)*USE!BA382)</f>
        <v>5.7620005468166731E-4</v>
      </c>
      <c r="BA81" s="5">
        <f>IF(USE!BB$538&lt;&gt;0,(1-BA$5)*USE!BB606/USE!BB$538,(1-BA$5)*USE!BB382)</f>
        <v>1.004602836547026E-4</v>
      </c>
      <c r="BB81" s="5">
        <f>IF(USE!BC$538&lt;&gt;0,(1-BB$5)*USE!BC606/USE!BC$538,(1-BB$5)*USE!BC382)</f>
        <v>1.6008756888959597E-4</v>
      </c>
      <c r="BC81" s="5">
        <f>IF(USE!BD$538&lt;&gt;0,(1-BC$5)*USE!BD606/USE!BD$538,(1-BC$5)*USE!BD382)</f>
        <v>0</v>
      </c>
      <c r="BD81" s="5">
        <f>IF(USE!BE$538&lt;&gt;0,(1-BD$5)*USE!BE606/USE!BE$538,(1-BD$5)*USE!BE382)</f>
        <v>2.8495768864232776E-3</v>
      </c>
      <c r="BE81" s="5">
        <f>IF(USE!BF$538&lt;&gt;0,(1-BE$5)*USE!BF606/USE!BF$538,(1-BE$5)*USE!BF382)</f>
        <v>2.8735580985307337E-5</v>
      </c>
      <c r="BF81" s="5">
        <f>IF(USE!BG$538&lt;&gt;0,(1-BF$5)*USE!BG606/USE!BG$538,(1-BF$5)*USE!BG382)</f>
        <v>1.6787278608534803E-4</v>
      </c>
      <c r="BG81" s="5">
        <f>IF(USE!BH$538&lt;&gt;0,(1-BG$5)*USE!BH606/USE!BH$538,(1-BG$5)*USE!BH382)</f>
        <v>0</v>
      </c>
      <c r="BH81" s="5">
        <f>IF(USE!BI$538&lt;&gt;0,(1-BH$5)*USE!BI606/USE!BI$538,(1-BH$5)*USE!BI382)</f>
        <v>7.8355754301581478E-3</v>
      </c>
      <c r="BI81" s="5">
        <f>IF(USE!BJ$538&lt;&gt;0,(1-BI$5)*USE!BJ606/USE!BJ$538,(1-BI$5)*USE!BJ382)</f>
        <v>2.293050575516879E-3</v>
      </c>
      <c r="BJ81" s="5">
        <f>IF(USE!BK$538&lt;&gt;0,(1-BJ$5)*USE!BK606/USE!BK$538,(1-BJ$5)*USE!BK382)</f>
        <v>2.9196155493441751E-5</v>
      </c>
      <c r="BK81" s="5">
        <f>IF(USE!BL$538&lt;&gt;0,(1-BK$5)*USE!BL606/USE!BL$538,(1-BK$5)*USE!BL382)</f>
        <v>0</v>
      </c>
      <c r="BL81" s="5">
        <f>IF(USE!BM$538&lt;&gt;0,(1-BL$5)*USE!BM606/USE!BM$538,(1-BL$5)*USE!BM382)</f>
        <v>1.0138027413542825E-4</v>
      </c>
      <c r="BM81" s="5">
        <f>IF(USE!BN$538&lt;&gt;0,(1-BM$5)*USE!BN606/USE!BN$538,(1-BM$5)*USE!BN382)</f>
        <v>0</v>
      </c>
      <c r="BN81" s="5">
        <f>IF(USE!BO$538&lt;&gt;0,(1-BN$5)*USE!BO606/USE!BO$538,(1-BN$5)*USE!BO382)</f>
        <v>2.1565929095282385E-3</v>
      </c>
      <c r="BO81" s="5">
        <f>IF(USE!BP$538&lt;&gt;0,(1-BO$5)*USE!BP606/USE!BP$538,(1-BO$5)*USE!BP382)</f>
        <v>3.2044671979107771E-3</v>
      </c>
      <c r="BP81" s="5">
        <f>IF(USE!BQ$538&lt;&gt;0,(1-BP$5)*USE!BQ606/USE!BQ$538,(1-BP$5)*USE!BQ382)</f>
        <v>2.1555153317782131E-2</v>
      </c>
      <c r="BQ81" s="5">
        <f>IF(USE!BR$538&lt;&gt;0,(1-BQ$5)*USE!BR606/USE!BR$538,(1-BQ$5)*USE!BR382)</f>
        <v>8.0416446198847317E-5</v>
      </c>
      <c r="BR81" s="5">
        <f>IF(USE!BS$538&lt;&gt;0,(1-BR$5)*USE!BS606/USE!BS$538,(1-BR$5)*USE!BS382)</f>
        <v>0</v>
      </c>
      <c r="BS81" s="5">
        <f>IF(USE!BT$538&lt;&gt;0,(1-BS$5)*USE!BT606/USE!BT$538,(1-BS$5)*USE!BT382)</f>
        <v>0</v>
      </c>
      <c r="BT81" s="5">
        <f>IF(USE!BU$538&lt;&gt;0,(1-BT$5)*USE!BU606/USE!BU$538,(1-BT$5)*USE!BU382)</f>
        <v>3.0690053810255105E-4</v>
      </c>
      <c r="BU81" s="5">
        <f>IF(USE!BV$538&lt;&gt;0,(1-BU$5)*USE!BV606/USE!BV$538,(1-BU$5)*USE!BV382)</f>
        <v>2.1069536241133127E-2</v>
      </c>
      <c r="BV81" s="5">
        <f>IF(USE!BW$538&lt;&gt;0,(1-BV$5)*USE!BW606/USE!BW$538,(1-BV$5)*USE!BW382)</f>
        <v>3.4096603228456729E-2</v>
      </c>
      <c r="BW81" s="5">
        <f>IF(USE!BX$538&lt;&gt;0,(1-BW$5)*USE!BX606/USE!BX$538,(1-BW$5)*USE!BX382)</f>
        <v>1.7274901998877946E-3</v>
      </c>
      <c r="BX81" s="5">
        <f>IF(USE!BY$538&lt;&gt;0,(1-BX$5)*USE!BY606/USE!BY$538,(1-BX$5)*USE!BY382)</f>
        <v>0</v>
      </c>
      <c r="BY81" s="5">
        <f>IF(USE!BZ$538&lt;&gt;0,(1-BY$5)*USE!BZ606/USE!BZ$538,(1-BY$5)*USE!BZ382)</f>
        <v>4.4756940947485446E-2</v>
      </c>
      <c r="BZ81" s="5">
        <f>IF(USE!CA$538&lt;&gt;0,(1-BZ$5)*USE!CA606/USE!CA$538,(1-BZ$5)*USE!CA382)</f>
        <v>8.4445267328268989E-4</v>
      </c>
      <c r="CA81" s="5">
        <f>IF(USE!CB$538&lt;&gt;0,(1-CA$5)*USE!CB606/USE!CB$538,(1-CA$5)*USE!CB382)</f>
        <v>2.4421461273106538E-3</v>
      </c>
      <c r="CB81" s="5">
        <f>IF(USE!CC$538&lt;&gt;0,(1-CB$5)*USE!CC606/USE!CC$538,(1-CB$5)*USE!CC382)</f>
        <v>3.0595208829312681E-3</v>
      </c>
      <c r="CC81" s="5">
        <f>IF(USE!CD$538&lt;&gt;0,(1-CC$5)*USE!CD606/USE!CD$538,(1-CC$5)*USE!CD382)</f>
        <v>2.5943208398814519E-3</v>
      </c>
      <c r="CD81" s="5">
        <f>IF(USE!CE$538&lt;&gt;0,(1-CD$5)*USE!CE606/USE!CE$538,(1-CD$5)*USE!CE382)</f>
        <v>2.8724833142748142E-4</v>
      </c>
      <c r="CE81" s="5">
        <f>IF(USE!CF$538&lt;&gt;0,(1-CE$5)*USE!CF606/USE!CF$538,(1-CE$5)*USE!CF382)</f>
        <v>5.5439332372180074E-3</v>
      </c>
      <c r="CF81" s="5">
        <f>IF(USE!CG$538&lt;&gt;0,(1-CF$5)*USE!CG606/USE!CG$538,(1-CF$5)*USE!CG382)</f>
        <v>0</v>
      </c>
      <c r="CG81" s="5">
        <f>IF(USE!CH$538&lt;&gt;0,(1-CG$5)*USE!CH606/USE!CH$538,(1-CG$5)*USE!CH382)</f>
        <v>7.6813361135224731E-4</v>
      </c>
      <c r="CH81" s="5">
        <f>IF(USE!CI$538&lt;&gt;0,(1-CH$5)*USE!CI606/USE!CI$538,(1-CH$5)*USE!CI382)</f>
        <v>2.4837036176005695E-4</v>
      </c>
      <c r="CI81" s="5">
        <f>IF(USE!CJ$538&lt;&gt;0,(1-CI$5)*USE!CJ606/USE!CJ$538,(1-CI$5)*USE!CJ382)</f>
        <v>2.2642441354706402E-4</v>
      </c>
      <c r="CJ81" s="5">
        <f>IF(USE!CK$538&lt;&gt;0,(1-CJ$5)*USE!CK606/USE!CK$538,(1-CJ$5)*USE!CK382)</f>
        <v>3.987923711886688E-4</v>
      </c>
      <c r="CK81" s="5">
        <f>IF(USE!CL$538&lt;&gt;0,(1-CK$5)*USE!CL606/USE!CL$538,(1-CK$5)*USE!CL382)</f>
        <v>0</v>
      </c>
      <c r="CL81" s="5">
        <f>IF(USE!CM$538&lt;&gt;0,(1-CL$5)*USE!CM606/USE!CM$538,(1-CL$5)*USE!CM382)</f>
        <v>0</v>
      </c>
      <c r="CM81" s="5">
        <f>IF(USE!CN$538&lt;&gt;0,(1-CM$5)*USE!CN606/USE!CN$538,(1-CM$5)*USE!CN382)</f>
        <v>0</v>
      </c>
      <c r="CN81" s="5">
        <f>IF(USE!CO$538&lt;&gt;0,(1-CN$5)*USE!CO606/USE!CO$538,(1-CN$5)*USE!CO382)</f>
        <v>0</v>
      </c>
      <c r="CO81" s="5">
        <f>IF(USE!CP$538&lt;&gt;0,(1-CO$5)*USE!CP606/USE!CP$538,(1-CO$5)*USE!CP382)</f>
        <v>9.5076994763890806E-4</v>
      </c>
      <c r="CP81" s="5">
        <f>IF(USE!CQ$538&lt;&gt;0,(1-CP$5)*USE!CQ606/USE!CQ$538,(1-CP$5)*USE!CQ382)</f>
        <v>3.2238075109215737E-4</v>
      </c>
      <c r="CQ81" s="5">
        <f>IF(USE!CR$538&lt;&gt;0,(1-CQ$5)*USE!CR606/USE!CR$538,(1-CQ$5)*USE!CR382)</f>
        <v>2.8322819731334568E-4</v>
      </c>
      <c r="CR81" s="5">
        <f>IF(USE!CS$538&lt;&gt;0,(1-CR$5)*USE!CS606/USE!CS$538,(1-CR$5)*USE!CS382)</f>
        <v>7.3942021659876766E-3</v>
      </c>
      <c r="CS81" s="5">
        <f>IF(USE!CT$538&lt;&gt;0,(1-CS$5)*USE!CT606/USE!CT$538,(1-CS$5)*USE!CT382)</f>
        <v>1.304462202661412E-4</v>
      </c>
      <c r="CT81" s="5">
        <f>IF(USE!CU$538&lt;&gt;0,(1-CT$5)*USE!CU606/USE!CU$538,(1-CT$5)*USE!CU382)</f>
        <v>2.3058119298077183E-3</v>
      </c>
      <c r="CU81" s="5">
        <f>IF(USE!CV$538&lt;&gt;0,(1-CU$5)*USE!CV606/USE!CV$538,(1-CU$5)*USE!CV382)</f>
        <v>1.3387877046975546E-3</v>
      </c>
      <c r="CV81" s="5">
        <f>IF(USE!CW$538&lt;&gt;0,(1-CV$5)*USE!CW606/USE!CW$538,(1-CV$5)*USE!CW382)</f>
        <v>8.0422525070733108E-4</v>
      </c>
      <c r="CW81" s="5">
        <f>IF(USE!CX$538&lt;&gt;0,(1-CW$5)*USE!CX606/USE!CX$538,(1-CW$5)*USE!CX382)</f>
        <v>1.1286555109257172E-3</v>
      </c>
      <c r="CX81" s="5">
        <f>IF(USE!CY$538&lt;&gt;0,(1-CX$5)*USE!CY606/USE!CY$538,(1-CX$5)*USE!CY382)</f>
        <v>1.4644170636919499E-3</v>
      </c>
      <c r="CY81" s="5">
        <f>IF(USE!CZ$538&lt;&gt;0,(1-CY$5)*USE!CZ606/USE!CZ$538,(1-CY$5)*USE!CZ382)</f>
        <v>0</v>
      </c>
      <c r="CZ81" s="5">
        <f>IF(USE!DA$538&lt;&gt;0,(1-CZ$5)*USE!DA606/USE!DA$538,(1-CZ$5)*USE!DA382)</f>
        <v>0</v>
      </c>
      <c r="DA81" s="5">
        <f>IF(USE!DB$538&lt;&gt;0,(1-DA$5)*USE!DB606/USE!DB$538,(1-DA$5)*USE!DB382)</f>
        <v>3.6264360693802762E-4</v>
      </c>
      <c r="DB81" s="5">
        <f>IF(USE!DC$538&lt;&gt;0,(1-DB$5)*USE!DC606/USE!DC$538,(1-DB$5)*USE!DC382)</f>
        <v>0</v>
      </c>
      <c r="DC81" s="5">
        <f>IF(USE!DD$538&lt;&gt;0,(1-DC$5)*USE!DD606/USE!DD$538,(1-DC$5)*USE!DD382)</f>
        <v>0</v>
      </c>
      <c r="DD81" s="3"/>
    </row>
    <row r="82" spans="1:108" x14ac:dyDescent="0.35">
      <c r="A82" s="3"/>
      <c r="B82" s="99" t="s">
        <v>3904</v>
      </c>
      <c r="C82" s="5" t="s">
        <v>244</v>
      </c>
      <c r="D82" s="5">
        <f>IF(USE!E$538&lt;&gt;0,(1-D$5)*USE!E607/USE!E$538,(1-D$5)*USE!E383)</f>
        <v>0</v>
      </c>
      <c r="E82" s="5">
        <f>IF(USE!F$538&lt;&gt;0,(1-E$5)*USE!F607/USE!F$538,(1-E$5)*USE!F383)</f>
        <v>0</v>
      </c>
      <c r="F82" s="5">
        <f>IF(USE!G$538&lt;&gt;0,(1-F$5)*USE!G607/USE!G$538,(1-F$5)*USE!G383)</f>
        <v>0</v>
      </c>
      <c r="G82" s="5">
        <f>IF(USE!H$538&lt;&gt;0,(1-G$5)*USE!H607/USE!H$538,(1-G$5)*USE!H383)</f>
        <v>0</v>
      </c>
      <c r="H82" s="5">
        <f>IF(USE!I$538&lt;&gt;0,(1-H$5)*USE!I607/USE!I$538,(1-H$5)*USE!I383)</f>
        <v>0</v>
      </c>
      <c r="I82" s="5">
        <f>IF(USE!J$538&lt;&gt;0,(1-I$5)*USE!J607/USE!J$538,(1-I$5)*USE!J383)</f>
        <v>0</v>
      </c>
      <c r="J82" s="5">
        <f>IF(USE!K$538&lt;&gt;0,(1-J$5)*USE!K607/USE!K$538,(1-J$5)*USE!K383)</f>
        <v>0</v>
      </c>
      <c r="K82" s="5">
        <f>IF(USE!L$538&lt;&gt;0,(1-K$5)*USE!L607/USE!L$538,(1-K$5)*USE!L383)</f>
        <v>0</v>
      </c>
      <c r="L82" s="5">
        <f>IF(USE!M$538&lt;&gt;0,(1-L$5)*USE!M607/USE!M$538,(1-L$5)*USE!M383)</f>
        <v>0</v>
      </c>
      <c r="M82" s="5">
        <f>IF(USE!N$538&lt;&gt;0,(1-M$5)*USE!N607/USE!N$538,(1-M$5)*USE!N383)</f>
        <v>0</v>
      </c>
      <c r="N82" s="5">
        <f>IF(USE!O$538&lt;&gt;0,(1-N$5)*USE!O607/USE!O$538,(1-N$5)*USE!O383)</f>
        <v>0</v>
      </c>
      <c r="O82" s="5">
        <f>IF(USE!P$538&lt;&gt;0,(1-O$5)*USE!P607/USE!P$538,(1-O$5)*USE!P383)</f>
        <v>0</v>
      </c>
      <c r="P82" s="5">
        <f>IF(USE!Q$538&lt;&gt;0,(1-P$5)*USE!Q607/USE!Q$538,(1-P$5)*USE!Q383)</f>
        <v>0</v>
      </c>
      <c r="Q82" s="5">
        <f>IF(USE!R$538&lt;&gt;0,(1-Q$5)*USE!R607/USE!R$538,(1-Q$5)*USE!R383)</f>
        <v>0</v>
      </c>
      <c r="R82" s="5">
        <f>IF(USE!S$538&lt;&gt;0,(1-R$5)*USE!S607/USE!S$538,(1-R$5)*USE!S383)</f>
        <v>0</v>
      </c>
      <c r="S82" s="5">
        <f>IF(USE!T$538&lt;&gt;0,(1-S$5)*USE!T607/USE!T$538,(1-S$5)*USE!T383)</f>
        <v>0</v>
      </c>
      <c r="T82" s="5">
        <f>IF(USE!U$538&lt;&gt;0,(1-T$5)*USE!U607/USE!U$538,(1-T$5)*USE!U383)</f>
        <v>0</v>
      </c>
      <c r="U82" s="5">
        <f>IF(USE!V$538&lt;&gt;0,(1-U$5)*USE!V607/USE!V$538,(1-U$5)*USE!V383)</f>
        <v>0</v>
      </c>
      <c r="V82" s="5">
        <f>IF(USE!W$538&lt;&gt;0,(1-V$5)*USE!W607/USE!W$538,(1-V$5)*USE!W383)</f>
        <v>0</v>
      </c>
      <c r="W82" s="5">
        <f>IF(USE!X$538&lt;&gt;0,(1-W$5)*USE!X607/USE!X$538,(1-W$5)*USE!X383)</f>
        <v>0</v>
      </c>
      <c r="X82" s="5">
        <f>IF(USE!Y$538&lt;&gt;0,(1-X$5)*USE!Y607/USE!Y$538,(1-X$5)*USE!Y383)</f>
        <v>0</v>
      </c>
      <c r="Y82" s="5">
        <f>IF(USE!Z$538&lt;&gt;0,(1-Y$5)*USE!Z607/USE!Z$538,(1-Y$5)*USE!Z383)</f>
        <v>0</v>
      </c>
      <c r="Z82" s="5">
        <f>IF(USE!AA$538&lt;&gt;0,(1-Z$5)*USE!AA607/USE!AA$538,(1-Z$5)*USE!AA383)</f>
        <v>0</v>
      </c>
      <c r="AA82" s="5">
        <f>IF(USE!AB$538&lt;&gt;0,(1-AA$5)*USE!AB607/USE!AB$538,(1-AA$5)*USE!AB383)</f>
        <v>0</v>
      </c>
      <c r="AB82" s="5">
        <f>IF(USE!AC$538&lt;&gt;0,(1-AB$5)*USE!AC607/USE!AC$538,(1-AB$5)*USE!AC383)</f>
        <v>0</v>
      </c>
      <c r="AC82" s="5">
        <f>IF(USE!AD$538&lt;&gt;0,(1-AC$5)*USE!AD607/USE!AD$538,(1-AC$5)*USE!AD383)</f>
        <v>0</v>
      </c>
      <c r="AD82" s="5">
        <f>IF(USE!AE$538&lt;&gt;0,(1-AD$5)*USE!AE607/USE!AE$538,(1-AD$5)*USE!AE383)</f>
        <v>0</v>
      </c>
      <c r="AE82" s="5">
        <f>IF(USE!AF$538&lt;&gt;0,(1-AE$5)*USE!AF607/USE!AF$538,(1-AE$5)*USE!AF383)</f>
        <v>0</v>
      </c>
      <c r="AF82" s="5">
        <f>IF(USE!AG$538&lt;&gt;0,(1-AF$5)*USE!AG607/USE!AG$538,(1-AF$5)*USE!AG383)</f>
        <v>0</v>
      </c>
      <c r="AG82" s="5">
        <f>IF(USE!AH$538&lt;&gt;0,(1-AG$5)*USE!AH607/USE!AH$538,(1-AG$5)*USE!AH383)</f>
        <v>0</v>
      </c>
      <c r="AH82" s="5">
        <f>IF(USE!AI$538&lt;&gt;0,(1-AH$5)*USE!AI607/USE!AI$538,(1-AH$5)*USE!AI383)</f>
        <v>0</v>
      </c>
      <c r="AI82" s="5">
        <f>IF(USE!AJ$538&lt;&gt;0,(1-AI$5)*USE!AJ607/USE!AJ$538,(1-AI$5)*USE!AJ383)</f>
        <v>0</v>
      </c>
      <c r="AJ82" s="5">
        <f>IF(USE!AK$538&lt;&gt;0,(1-AJ$5)*USE!AK607/USE!AK$538,(1-AJ$5)*USE!AK383)</f>
        <v>0</v>
      </c>
      <c r="AK82" s="5">
        <f>IF(USE!AL$538&lt;&gt;0,(1-AK$5)*USE!AL607/USE!AL$538,(1-AK$5)*USE!AL383)</f>
        <v>0</v>
      </c>
      <c r="AL82" s="5">
        <f>IF(USE!AM$538&lt;&gt;0,(1-AL$5)*USE!AM607/USE!AM$538,(1-AL$5)*USE!AM383)</f>
        <v>0</v>
      </c>
      <c r="AM82" s="5">
        <f>IF(USE!AN$538&lt;&gt;0,(1-AM$5)*USE!AN607/USE!AN$538,(1-AM$5)*USE!AN383)</f>
        <v>0</v>
      </c>
      <c r="AN82" s="5">
        <f>IF(USE!AO$538&lt;&gt;0,(1-AN$5)*USE!AO607/USE!AO$538,(1-AN$5)*USE!AO383)</f>
        <v>0</v>
      </c>
      <c r="AO82" s="5">
        <f>IF(USE!AP$538&lt;&gt;0,(1-AO$5)*USE!AP607/USE!AP$538,(1-AO$5)*USE!AP383)</f>
        <v>0</v>
      </c>
      <c r="AP82" s="5">
        <f>IF(USE!AQ$538&lt;&gt;0,(1-AP$5)*USE!AQ607/USE!AQ$538,(1-AP$5)*USE!AQ383)</f>
        <v>0</v>
      </c>
      <c r="AQ82" s="5">
        <f>IF(USE!AR$538&lt;&gt;0,(1-AQ$5)*USE!AR607/USE!AR$538,(1-AQ$5)*USE!AR383)</f>
        <v>0</v>
      </c>
      <c r="AR82" s="5">
        <f>IF(USE!AS$538&lt;&gt;0,(1-AR$5)*USE!AS607/USE!AS$538,(1-AR$5)*USE!AS383)</f>
        <v>0</v>
      </c>
      <c r="AS82" s="5">
        <f>IF(USE!AT$538&lt;&gt;0,(1-AS$5)*USE!AT607/USE!AT$538,(1-AS$5)*USE!AT383)</f>
        <v>0</v>
      </c>
      <c r="AT82" s="5">
        <f>IF(USE!AU$538&lt;&gt;0,(1-AT$5)*USE!AU607/USE!AU$538,(1-AT$5)*USE!AU383)</f>
        <v>0</v>
      </c>
      <c r="AU82" s="5">
        <f>IF(USE!AV$538&lt;&gt;0,(1-AU$5)*USE!AV607/USE!AV$538,(1-AU$5)*USE!AV383)</f>
        <v>0</v>
      </c>
      <c r="AV82" s="5">
        <f>IF(USE!AW$538&lt;&gt;0,(1-AV$5)*USE!AW607/USE!AW$538,(1-AV$5)*USE!AW383)</f>
        <v>0</v>
      </c>
      <c r="AW82" s="5">
        <f>IF(USE!AX$538&lt;&gt;0,(1-AW$5)*USE!AX607/USE!AX$538,(1-AW$5)*USE!AX383)</f>
        <v>0</v>
      </c>
      <c r="AX82" s="5">
        <f>IF(USE!AY$538&lt;&gt;0,(1-AX$5)*USE!AY607/USE!AY$538,(1-AX$5)*USE!AY383)</f>
        <v>0</v>
      </c>
      <c r="AY82" s="5">
        <f>IF(USE!AZ$538&lt;&gt;0,(1-AY$5)*USE!AZ607/USE!AZ$538,(1-AY$5)*USE!AZ383)</f>
        <v>0</v>
      </c>
      <c r="AZ82" s="5">
        <f>IF(USE!BA$538&lt;&gt;0,(1-AZ$5)*USE!BA607/USE!BA$538,(1-AZ$5)*USE!BA383)</f>
        <v>0</v>
      </c>
      <c r="BA82" s="5">
        <f>IF(USE!BB$538&lt;&gt;0,(1-BA$5)*USE!BB607/USE!BB$538,(1-BA$5)*USE!BB383)</f>
        <v>0</v>
      </c>
      <c r="BB82" s="5">
        <f>IF(USE!BC$538&lt;&gt;0,(1-BB$5)*USE!BC607/USE!BC$538,(1-BB$5)*USE!BC383)</f>
        <v>0</v>
      </c>
      <c r="BC82" s="5">
        <f>IF(USE!BD$538&lt;&gt;0,(1-BC$5)*USE!BD607/USE!BD$538,(1-BC$5)*USE!BD383)</f>
        <v>0</v>
      </c>
      <c r="BD82" s="5">
        <f>IF(USE!BE$538&lt;&gt;0,(1-BD$5)*USE!BE607/USE!BE$538,(1-BD$5)*USE!BE383)</f>
        <v>0</v>
      </c>
      <c r="BE82" s="5">
        <f>IF(USE!BF$538&lt;&gt;0,(1-BE$5)*USE!BF607/USE!BF$538,(1-BE$5)*USE!BF383)</f>
        <v>0</v>
      </c>
      <c r="BF82" s="5">
        <f>IF(USE!BG$538&lt;&gt;0,(1-BF$5)*USE!BG607/USE!BG$538,(1-BF$5)*USE!BG383)</f>
        <v>0</v>
      </c>
      <c r="BG82" s="5">
        <f>IF(USE!BH$538&lt;&gt;0,(1-BG$5)*USE!BH607/USE!BH$538,(1-BG$5)*USE!BH383)</f>
        <v>0</v>
      </c>
      <c r="BH82" s="5">
        <f>IF(USE!BI$538&lt;&gt;0,(1-BH$5)*USE!BI607/USE!BI$538,(1-BH$5)*USE!BI383)</f>
        <v>0</v>
      </c>
      <c r="BI82" s="5">
        <f>IF(USE!BJ$538&lt;&gt;0,(1-BI$5)*USE!BJ607/USE!BJ$538,(1-BI$5)*USE!BJ383)</f>
        <v>0</v>
      </c>
      <c r="BJ82" s="5">
        <f>IF(USE!BK$538&lt;&gt;0,(1-BJ$5)*USE!BK607/USE!BK$538,(1-BJ$5)*USE!BK383)</f>
        <v>0</v>
      </c>
      <c r="BK82" s="5">
        <f>IF(USE!BL$538&lt;&gt;0,(1-BK$5)*USE!BL607/USE!BL$538,(1-BK$5)*USE!BL383)</f>
        <v>0</v>
      </c>
      <c r="BL82" s="5">
        <f>IF(USE!BM$538&lt;&gt;0,(1-BL$5)*USE!BM607/USE!BM$538,(1-BL$5)*USE!BM383)</f>
        <v>0</v>
      </c>
      <c r="BM82" s="5">
        <f>IF(USE!BN$538&lt;&gt;0,(1-BM$5)*USE!BN607/USE!BN$538,(1-BM$5)*USE!BN383)</f>
        <v>0</v>
      </c>
      <c r="BN82" s="5">
        <f>IF(USE!BO$538&lt;&gt;0,(1-BN$5)*USE!BO607/USE!BO$538,(1-BN$5)*USE!BO383)</f>
        <v>0</v>
      </c>
      <c r="BO82" s="5">
        <f>IF(USE!BP$538&lt;&gt;0,(1-BO$5)*USE!BP607/USE!BP$538,(1-BO$5)*USE!BP383)</f>
        <v>0</v>
      </c>
      <c r="BP82" s="5">
        <f>IF(USE!BQ$538&lt;&gt;0,(1-BP$5)*USE!BQ607/USE!BQ$538,(1-BP$5)*USE!BQ383)</f>
        <v>0</v>
      </c>
      <c r="BQ82" s="5">
        <f>IF(USE!BR$538&lt;&gt;0,(1-BQ$5)*USE!BR607/USE!BR$538,(1-BQ$5)*USE!BR383)</f>
        <v>0</v>
      </c>
      <c r="BR82" s="5">
        <f>IF(USE!BS$538&lt;&gt;0,(1-BR$5)*USE!BS607/USE!BS$538,(1-BR$5)*USE!BS383)</f>
        <v>0</v>
      </c>
      <c r="BS82" s="5">
        <f>IF(USE!BT$538&lt;&gt;0,(1-BS$5)*USE!BT607/USE!BT$538,(1-BS$5)*USE!BT383)</f>
        <v>0</v>
      </c>
      <c r="BT82" s="5">
        <f>IF(USE!BU$538&lt;&gt;0,(1-BT$5)*USE!BU607/USE!BU$538,(1-BT$5)*USE!BU383)</f>
        <v>0</v>
      </c>
      <c r="BU82" s="5">
        <f>IF(USE!BV$538&lt;&gt;0,(1-BU$5)*USE!BV607/USE!BV$538,(1-BU$5)*USE!BV383)</f>
        <v>0</v>
      </c>
      <c r="BV82" s="5">
        <f>IF(USE!BW$538&lt;&gt;0,(1-BV$5)*USE!BW607/USE!BW$538,(1-BV$5)*USE!BW383)</f>
        <v>0</v>
      </c>
      <c r="BW82" s="5">
        <f>IF(USE!BX$538&lt;&gt;0,(1-BW$5)*USE!BX607/USE!BX$538,(1-BW$5)*USE!BX383)</f>
        <v>0</v>
      </c>
      <c r="BX82" s="5">
        <f>IF(USE!BY$538&lt;&gt;0,(1-BX$5)*USE!BY607/USE!BY$538,(1-BX$5)*USE!BY383)</f>
        <v>0</v>
      </c>
      <c r="BY82" s="5">
        <f>IF(USE!BZ$538&lt;&gt;0,(1-BY$5)*USE!BZ607/USE!BZ$538,(1-BY$5)*USE!BZ383)</f>
        <v>0</v>
      </c>
      <c r="BZ82" s="5">
        <f>IF(USE!CA$538&lt;&gt;0,(1-BZ$5)*USE!CA607/USE!CA$538,(1-BZ$5)*USE!CA383)</f>
        <v>0</v>
      </c>
      <c r="CA82" s="5">
        <f>IF(USE!CB$538&lt;&gt;0,(1-CA$5)*USE!CB607/USE!CB$538,(1-CA$5)*USE!CB383)</f>
        <v>0</v>
      </c>
      <c r="CB82" s="5">
        <f>IF(USE!CC$538&lt;&gt;0,(1-CB$5)*USE!CC607/USE!CC$538,(1-CB$5)*USE!CC383)</f>
        <v>0</v>
      </c>
      <c r="CC82" s="5">
        <f>IF(USE!CD$538&lt;&gt;0,(1-CC$5)*USE!CD607/USE!CD$538,(1-CC$5)*USE!CD383)</f>
        <v>0</v>
      </c>
      <c r="CD82" s="5">
        <f>IF(USE!CE$538&lt;&gt;0,(1-CD$5)*USE!CE607/USE!CE$538,(1-CD$5)*USE!CE383)</f>
        <v>0</v>
      </c>
      <c r="CE82" s="5">
        <f>IF(USE!CF$538&lt;&gt;0,(1-CE$5)*USE!CF607/USE!CF$538,(1-CE$5)*USE!CF383)</f>
        <v>0</v>
      </c>
      <c r="CF82" s="5">
        <f>IF(USE!CG$538&lt;&gt;0,(1-CF$5)*USE!CG607/USE!CG$538,(1-CF$5)*USE!CG383)</f>
        <v>0</v>
      </c>
      <c r="CG82" s="5">
        <f>IF(USE!CH$538&lt;&gt;0,(1-CG$5)*USE!CH607/USE!CH$538,(1-CG$5)*USE!CH383)</f>
        <v>0</v>
      </c>
      <c r="CH82" s="5">
        <f>IF(USE!CI$538&lt;&gt;0,(1-CH$5)*USE!CI607/USE!CI$538,(1-CH$5)*USE!CI383)</f>
        <v>0</v>
      </c>
      <c r="CI82" s="5">
        <f>IF(USE!CJ$538&lt;&gt;0,(1-CI$5)*USE!CJ607/USE!CJ$538,(1-CI$5)*USE!CJ383)</f>
        <v>0</v>
      </c>
      <c r="CJ82" s="5">
        <f>IF(USE!CK$538&lt;&gt;0,(1-CJ$5)*USE!CK607/USE!CK$538,(1-CJ$5)*USE!CK383)</f>
        <v>0</v>
      </c>
      <c r="CK82" s="5">
        <f>IF(USE!CL$538&lt;&gt;0,(1-CK$5)*USE!CL607/USE!CL$538,(1-CK$5)*USE!CL383)</f>
        <v>0</v>
      </c>
      <c r="CL82" s="5">
        <f>IF(USE!CM$538&lt;&gt;0,(1-CL$5)*USE!CM607/USE!CM$538,(1-CL$5)*USE!CM383)</f>
        <v>0</v>
      </c>
      <c r="CM82" s="5">
        <f>IF(USE!CN$538&lt;&gt;0,(1-CM$5)*USE!CN607/USE!CN$538,(1-CM$5)*USE!CN383)</f>
        <v>0</v>
      </c>
      <c r="CN82" s="5">
        <f>IF(USE!CO$538&lt;&gt;0,(1-CN$5)*USE!CO607/USE!CO$538,(1-CN$5)*USE!CO383)</f>
        <v>0</v>
      </c>
      <c r="CO82" s="5">
        <f>IF(USE!CP$538&lt;&gt;0,(1-CO$5)*USE!CP607/USE!CP$538,(1-CO$5)*USE!CP383)</f>
        <v>0</v>
      </c>
      <c r="CP82" s="5">
        <f>IF(USE!CQ$538&lt;&gt;0,(1-CP$5)*USE!CQ607/USE!CQ$538,(1-CP$5)*USE!CQ383)</f>
        <v>0</v>
      </c>
      <c r="CQ82" s="5">
        <f>IF(USE!CR$538&lt;&gt;0,(1-CQ$5)*USE!CR607/USE!CR$538,(1-CQ$5)*USE!CR383)</f>
        <v>0</v>
      </c>
      <c r="CR82" s="5">
        <f>IF(USE!CS$538&lt;&gt;0,(1-CR$5)*USE!CS607/USE!CS$538,(1-CR$5)*USE!CS383)</f>
        <v>0</v>
      </c>
      <c r="CS82" s="5">
        <f>IF(USE!CT$538&lt;&gt;0,(1-CS$5)*USE!CT607/USE!CT$538,(1-CS$5)*USE!CT383)</f>
        <v>0</v>
      </c>
      <c r="CT82" s="5">
        <f>IF(USE!CU$538&lt;&gt;0,(1-CT$5)*USE!CU607/USE!CU$538,(1-CT$5)*USE!CU383)</f>
        <v>0</v>
      </c>
      <c r="CU82" s="5">
        <f>IF(USE!CV$538&lt;&gt;0,(1-CU$5)*USE!CV607/USE!CV$538,(1-CU$5)*USE!CV383)</f>
        <v>0</v>
      </c>
      <c r="CV82" s="5">
        <f>IF(USE!CW$538&lt;&gt;0,(1-CV$5)*USE!CW607/USE!CW$538,(1-CV$5)*USE!CW383)</f>
        <v>0</v>
      </c>
      <c r="CW82" s="5">
        <f>IF(USE!CX$538&lt;&gt;0,(1-CW$5)*USE!CX607/USE!CX$538,(1-CW$5)*USE!CX383)</f>
        <v>0</v>
      </c>
      <c r="CX82" s="5">
        <f>IF(USE!CY$538&lt;&gt;0,(1-CX$5)*USE!CY607/USE!CY$538,(1-CX$5)*USE!CY383)</f>
        <v>0</v>
      </c>
      <c r="CY82" s="5">
        <f>IF(USE!CZ$538&lt;&gt;0,(1-CY$5)*USE!CZ607/USE!CZ$538,(1-CY$5)*USE!CZ383)</f>
        <v>0</v>
      </c>
      <c r="CZ82" s="5">
        <f>IF(USE!DA$538&lt;&gt;0,(1-CZ$5)*USE!DA607/USE!DA$538,(1-CZ$5)*USE!DA383)</f>
        <v>0</v>
      </c>
      <c r="DA82" s="5">
        <f>IF(USE!DB$538&lt;&gt;0,(1-DA$5)*USE!DB607/USE!DB$538,(1-DA$5)*USE!DB383)</f>
        <v>0</v>
      </c>
      <c r="DB82" s="5">
        <f>IF(USE!DC$538&lt;&gt;0,(1-DB$5)*USE!DC607/USE!DC$538,(1-DB$5)*USE!DC383)</f>
        <v>0</v>
      </c>
      <c r="DC82" s="5">
        <f>IF(USE!DD$538&lt;&gt;0,(1-DC$5)*USE!DD607/USE!DD$538,(1-DC$5)*USE!DD383)</f>
        <v>0</v>
      </c>
      <c r="DD82" s="3"/>
    </row>
    <row r="83" spans="1:108" x14ac:dyDescent="0.35">
      <c r="A83" s="3"/>
      <c r="B83" s="99" t="s">
        <v>3905</v>
      </c>
      <c r="C83" s="5" t="s">
        <v>160</v>
      </c>
      <c r="D83" s="5">
        <f>IF(USE!E$538&lt;&gt;0,(1-D$5)*USE!E608/USE!E$538,(1-D$5)*USE!E384)</f>
        <v>0</v>
      </c>
      <c r="E83" s="5">
        <f>IF(USE!F$538&lt;&gt;0,(1-E$5)*USE!F608/USE!F$538,(1-E$5)*USE!F384)</f>
        <v>0</v>
      </c>
      <c r="F83" s="5">
        <f>IF(USE!G$538&lt;&gt;0,(1-F$5)*USE!G608/USE!G$538,(1-F$5)*USE!G384)</f>
        <v>0</v>
      </c>
      <c r="G83" s="5">
        <f>IF(USE!H$538&lt;&gt;0,(1-G$5)*USE!H608/USE!H$538,(1-G$5)*USE!H384)</f>
        <v>0</v>
      </c>
      <c r="H83" s="5">
        <f>IF(USE!I$538&lt;&gt;0,(1-H$5)*USE!I608/USE!I$538,(1-H$5)*USE!I384)</f>
        <v>0</v>
      </c>
      <c r="I83" s="5">
        <f>IF(USE!J$538&lt;&gt;0,(1-I$5)*USE!J608/USE!J$538,(1-I$5)*USE!J384)</f>
        <v>0</v>
      </c>
      <c r="J83" s="5">
        <f>IF(USE!K$538&lt;&gt;0,(1-J$5)*USE!K608/USE!K$538,(1-J$5)*USE!K384)</f>
        <v>0</v>
      </c>
      <c r="K83" s="5">
        <f>IF(USE!L$538&lt;&gt;0,(1-K$5)*USE!L608/USE!L$538,(1-K$5)*USE!L384)</f>
        <v>0</v>
      </c>
      <c r="L83" s="5">
        <f>IF(USE!M$538&lt;&gt;0,(1-L$5)*USE!M608/USE!M$538,(1-L$5)*USE!M384)</f>
        <v>0</v>
      </c>
      <c r="M83" s="5">
        <f>IF(USE!N$538&lt;&gt;0,(1-M$5)*USE!N608/USE!N$538,(1-M$5)*USE!N384)</f>
        <v>0</v>
      </c>
      <c r="N83" s="5">
        <f>IF(USE!O$538&lt;&gt;0,(1-N$5)*USE!O608/USE!O$538,(1-N$5)*USE!O384)</f>
        <v>0</v>
      </c>
      <c r="O83" s="5">
        <f>IF(USE!P$538&lt;&gt;0,(1-O$5)*USE!P608/USE!P$538,(1-O$5)*USE!P384)</f>
        <v>0</v>
      </c>
      <c r="P83" s="5">
        <f>IF(USE!Q$538&lt;&gt;0,(1-P$5)*USE!Q608/USE!Q$538,(1-P$5)*USE!Q384)</f>
        <v>0</v>
      </c>
      <c r="Q83" s="5">
        <f>IF(USE!R$538&lt;&gt;0,(1-Q$5)*USE!R608/USE!R$538,(1-Q$5)*USE!R384)</f>
        <v>0</v>
      </c>
      <c r="R83" s="5">
        <f>IF(USE!S$538&lt;&gt;0,(1-R$5)*USE!S608/USE!S$538,(1-R$5)*USE!S384)</f>
        <v>0</v>
      </c>
      <c r="S83" s="5">
        <f>IF(USE!T$538&lt;&gt;0,(1-S$5)*USE!T608/USE!T$538,(1-S$5)*USE!T384)</f>
        <v>0</v>
      </c>
      <c r="T83" s="5">
        <f>IF(USE!U$538&lt;&gt;0,(1-T$5)*USE!U608/USE!U$538,(1-T$5)*USE!U384)</f>
        <v>0</v>
      </c>
      <c r="U83" s="5">
        <f>IF(USE!V$538&lt;&gt;0,(1-U$5)*USE!V608/USE!V$538,(1-U$5)*USE!V384)</f>
        <v>0</v>
      </c>
      <c r="V83" s="5">
        <f>IF(USE!W$538&lt;&gt;0,(1-V$5)*USE!W608/USE!W$538,(1-V$5)*USE!W384)</f>
        <v>0</v>
      </c>
      <c r="W83" s="5">
        <f>IF(USE!X$538&lt;&gt;0,(1-W$5)*USE!X608/USE!X$538,(1-W$5)*USE!X384)</f>
        <v>0</v>
      </c>
      <c r="X83" s="5">
        <f>IF(USE!Y$538&lt;&gt;0,(1-X$5)*USE!Y608/USE!Y$538,(1-X$5)*USE!Y384)</f>
        <v>0</v>
      </c>
      <c r="Y83" s="5">
        <f>IF(USE!Z$538&lt;&gt;0,(1-Y$5)*USE!Z608/USE!Z$538,(1-Y$5)*USE!Z384)</f>
        <v>0</v>
      </c>
      <c r="Z83" s="5">
        <f>IF(USE!AA$538&lt;&gt;0,(1-Z$5)*USE!AA608/USE!AA$538,(1-Z$5)*USE!AA384)</f>
        <v>0</v>
      </c>
      <c r="AA83" s="5">
        <f>IF(USE!AB$538&lt;&gt;0,(1-AA$5)*USE!AB608/USE!AB$538,(1-AA$5)*USE!AB384)</f>
        <v>0</v>
      </c>
      <c r="AB83" s="5">
        <f>IF(USE!AC$538&lt;&gt;0,(1-AB$5)*USE!AC608/USE!AC$538,(1-AB$5)*USE!AC384)</f>
        <v>0</v>
      </c>
      <c r="AC83" s="5">
        <f>IF(USE!AD$538&lt;&gt;0,(1-AC$5)*USE!AD608/USE!AD$538,(1-AC$5)*USE!AD384)</f>
        <v>0</v>
      </c>
      <c r="AD83" s="5">
        <f>IF(USE!AE$538&lt;&gt;0,(1-AD$5)*USE!AE608/USE!AE$538,(1-AD$5)*USE!AE384)</f>
        <v>0</v>
      </c>
      <c r="AE83" s="5">
        <f>IF(USE!AF$538&lt;&gt;0,(1-AE$5)*USE!AF608/USE!AF$538,(1-AE$5)*USE!AF384)</f>
        <v>0</v>
      </c>
      <c r="AF83" s="5">
        <f>IF(USE!AG$538&lt;&gt;0,(1-AF$5)*USE!AG608/USE!AG$538,(1-AF$5)*USE!AG384)</f>
        <v>0</v>
      </c>
      <c r="AG83" s="5">
        <f>IF(USE!AH$538&lt;&gt;0,(1-AG$5)*USE!AH608/USE!AH$538,(1-AG$5)*USE!AH384)</f>
        <v>0</v>
      </c>
      <c r="AH83" s="5">
        <f>IF(USE!AI$538&lt;&gt;0,(1-AH$5)*USE!AI608/USE!AI$538,(1-AH$5)*USE!AI384)</f>
        <v>0</v>
      </c>
      <c r="AI83" s="5">
        <f>IF(USE!AJ$538&lt;&gt;0,(1-AI$5)*USE!AJ608/USE!AJ$538,(1-AI$5)*USE!AJ384)</f>
        <v>0</v>
      </c>
      <c r="AJ83" s="5">
        <f>IF(USE!AK$538&lt;&gt;0,(1-AJ$5)*USE!AK608/USE!AK$538,(1-AJ$5)*USE!AK384)</f>
        <v>0</v>
      </c>
      <c r="AK83" s="5">
        <f>IF(USE!AL$538&lt;&gt;0,(1-AK$5)*USE!AL608/USE!AL$538,(1-AK$5)*USE!AL384)</f>
        <v>0</v>
      </c>
      <c r="AL83" s="5">
        <f>IF(USE!AM$538&lt;&gt;0,(1-AL$5)*USE!AM608/USE!AM$538,(1-AL$5)*USE!AM384)</f>
        <v>0</v>
      </c>
      <c r="AM83" s="5">
        <f>IF(USE!AN$538&lt;&gt;0,(1-AM$5)*USE!AN608/USE!AN$538,(1-AM$5)*USE!AN384)</f>
        <v>0</v>
      </c>
      <c r="AN83" s="5">
        <f>IF(USE!AO$538&lt;&gt;0,(1-AN$5)*USE!AO608/USE!AO$538,(1-AN$5)*USE!AO384)</f>
        <v>0</v>
      </c>
      <c r="AO83" s="5">
        <f>IF(USE!AP$538&lt;&gt;0,(1-AO$5)*USE!AP608/USE!AP$538,(1-AO$5)*USE!AP384)</f>
        <v>0</v>
      </c>
      <c r="AP83" s="5">
        <f>IF(USE!AQ$538&lt;&gt;0,(1-AP$5)*USE!AQ608/USE!AQ$538,(1-AP$5)*USE!AQ384)</f>
        <v>0</v>
      </c>
      <c r="AQ83" s="5">
        <f>IF(USE!AR$538&lt;&gt;0,(1-AQ$5)*USE!AR608/USE!AR$538,(1-AQ$5)*USE!AR384)</f>
        <v>0</v>
      </c>
      <c r="AR83" s="5">
        <f>IF(USE!AS$538&lt;&gt;0,(1-AR$5)*USE!AS608/USE!AS$538,(1-AR$5)*USE!AS384)</f>
        <v>0</v>
      </c>
      <c r="AS83" s="5">
        <f>IF(USE!AT$538&lt;&gt;0,(1-AS$5)*USE!AT608/USE!AT$538,(1-AS$5)*USE!AT384)</f>
        <v>0</v>
      </c>
      <c r="AT83" s="5">
        <f>IF(USE!AU$538&lt;&gt;0,(1-AT$5)*USE!AU608/USE!AU$538,(1-AT$5)*USE!AU384)</f>
        <v>0</v>
      </c>
      <c r="AU83" s="5">
        <f>IF(USE!AV$538&lt;&gt;0,(1-AU$5)*USE!AV608/USE!AV$538,(1-AU$5)*USE!AV384)</f>
        <v>0</v>
      </c>
      <c r="AV83" s="5">
        <f>IF(USE!AW$538&lt;&gt;0,(1-AV$5)*USE!AW608/USE!AW$538,(1-AV$5)*USE!AW384)</f>
        <v>0</v>
      </c>
      <c r="AW83" s="5">
        <f>IF(USE!AX$538&lt;&gt;0,(1-AW$5)*USE!AX608/USE!AX$538,(1-AW$5)*USE!AX384)</f>
        <v>0</v>
      </c>
      <c r="AX83" s="5">
        <f>IF(USE!AY$538&lt;&gt;0,(1-AX$5)*USE!AY608/USE!AY$538,(1-AX$5)*USE!AY384)</f>
        <v>0</v>
      </c>
      <c r="AY83" s="5">
        <f>IF(USE!AZ$538&lt;&gt;0,(1-AY$5)*USE!AZ608/USE!AZ$538,(1-AY$5)*USE!AZ384)</f>
        <v>0</v>
      </c>
      <c r="AZ83" s="5">
        <f>IF(USE!BA$538&lt;&gt;0,(1-AZ$5)*USE!BA608/USE!BA$538,(1-AZ$5)*USE!BA384)</f>
        <v>0</v>
      </c>
      <c r="BA83" s="5">
        <f>IF(USE!BB$538&lt;&gt;0,(1-BA$5)*USE!BB608/USE!BB$538,(1-BA$5)*USE!BB384)</f>
        <v>0</v>
      </c>
      <c r="BB83" s="5">
        <f>IF(USE!BC$538&lt;&gt;0,(1-BB$5)*USE!BC608/USE!BC$538,(1-BB$5)*USE!BC384)</f>
        <v>0</v>
      </c>
      <c r="BC83" s="5">
        <f>IF(USE!BD$538&lt;&gt;0,(1-BC$5)*USE!BD608/USE!BD$538,(1-BC$5)*USE!BD384)</f>
        <v>0</v>
      </c>
      <c r="BD83" s="5">
        <f>IF(USE!BE$538&lt;&gt;0,(1-BD$5)*USE!BE608/USE!BE$538,(1-BD$5)*USE!BE384)</f>
        <v>0</v>
      </c>
      <c r="BE83" s="5">
        <f>IF(USE!BF$538&lt;&gt;0,(1-BE$5)*USE!BF608/USE!BF$538,(1-BE$5)*USE!BF384)</f>
        <v>0</v>
      </c>
      <c r="BF83" s="5">
        <f>IF(USE!BG$538&lt;&gt;0,(1-BF$5)*USE!BG608/USE!BG$538,(1-BF$5)*USE!BG384)</f>
        <v>0</v>
      </c>
      <c r="BG83" s="5">
        <f>IF(USE!BH$538&lt;&gt;0,(1-BG$5)*USE!BH608/USE!BH$538,(1-BG$5)*USE!BH384)</f>
        <v>0</v>
      </c>
      <c r="BH83" s="5">
        <f>IF(USE!BI$538&lt;&gt;0,(1-BH$5)*USE!BI608/USE!BI$538,(1-BH$5)*USE!BI384)</f>
        <v>0</v>
      </c>
      <c r="BI83" s="5">
        <f>IF(USE!BJ$538&lt;&gt;0,(1-BI$5)*USE!BJ608/USE!BJ$538,(1-BI$5)*USE!BJ384)</f>
        <v>0</v>
      </c>
      <c r="BJ83" s="5">
        <f>IF(USE!BK$538&lt;&gt;0,(1-BJ$5)*USE!BK608/USE!BK$538,(1-BJ$5)*USE!BK384)</f>
        <v>0</v>
      </c>
      <c r="BK83" s="5">
        <f>IF(USE!BL$538&lt;&gt;0,(1-BK$5)*USE!BL608/USE!BL$538,(1-BK$5)*USE!BL384)</f>
        <v>0</v>
      </c>
      <c r="BL83" s="5">
        <f>IF(USE!BM$538&lt;&gt;0,(1-BL$5)*USE!BM608/USE!BM$538,(1-BL$5)*USE!BM384)</f>
        <v>0</v>
      </c>
      <c r="BM83" s="5">
        <f>IF(USE!BN$538&lt;&gt;0,(1-BM$5)*USE!BN608/USE!BN$538,(1-BM$5)*USE!BN384)</f>
        <v>0</v>
      </c>
      <c r="BN83" s="5">
        <f>IF(USE!BO$538&lt;&gt;0,(1-BN$5)*USE!BO608/USE!BO$538,(1-BN$5)*USE!BO384)</f>
        <v>0</v>
      </c>
      <c r="BO83" s="5">
        <f>IF(USE!BP$538&lt;&gt;0,(1-BO$5)*USE!BP608/USE!BP$538,(1-BO$5)*USE!BP384)</f>
        <v>0</v>
      </c>
      <c r="BP83" s="5">
        <f>IF(USE!BQ$538&lt;&gt;0,(1-BP$5)*USE!BQ608/USE!BQ$538,(1-BP$5)*USE!BQ384)</f>
        <v>0</v>
      </c>
      <c r="BQ83" s="5">
        <f>IF(USE!BR$538&lt;&gt;0,(1-BQ$5)*USE!BR608/USE!BR$538,(1-BQ$5)*USE!BR384)</f>
        <v>0</v>
      </c>
      <c r="BR83" s="5">
        <f>IF(USE!BS$538&lt;&gt;0,(1-BR$5)*USE!BS608/USE!BS$538,(1-BR$5)*USE!BS384)</f>
        <v>0</v>
      </c>
      <c r="BS83" s="5">
        <f>IF(USE!BT$538&lt;&gt;0,(1-BS$5)*USE!BT608/USE!BT$538,(1-BS$5)*USE!BT384)</f>
        <v>0</v>
      </c>
      <c r="BT83" s="5">
        <f>IF(USE!BU$538&lt;&gt;0,(1-BT$5)*USE!BU608/USE!BU$538,(1-BT$5)*USE!BU384)</f>
        <v>0</v>
      </c>
      <c r="BU83" s="5">
        <f>IF(USE!BV$538&lt;&gt;0,(1-BU$5)*USE!BV608/USE!BV$538,(1-BU$5)*USE!BV384)</f>
        <v>0</v>
      </c>
      <c r="BV83" s="5">
        <f>IF(USE!BW$538&lt;&gt;0,(1-BV$5)*USE!BW608/USE!BW$538,(1-BV$5)*USE!BW384)</f>
        <v>0</v>
      </c>
      <c r="BW83" s="5">
        <f>IF(USE!BX$538&lt;&gt;0,(1-BW$5)*USE!BX608/USE!BX$538,(1-BW$5)*USE!BX384)</f>
        <v>0</v>
      </c>
      <c r="BX83" s="5">
        <f>IF(USE!BY$538&lt;&gt;0,(1-BX$5)*USE!BY608/USE!BY$538,(1-BX$5)*USE!BY384)</f>
        <v>0</v>
      </c>
      <c r="BY83" s="5">
        <f>IF(USE!BZ$538&lt;&gt;0,(1-BY$5)*USE!BZ608/USE!BZ$538,(1-BY$5)*USE!BZ384)</f>
        <v>0</v>
      </c>
      <c r="BZ83" s="5">
        <f>IF(USE!CA$538&lt;&gt;0,(1-BZ$5)*USE!CA608/USE!CA$538,(1-BZ$5)*USE!CA384)</f>
        <v>0</v>
      </c>
      <c r="CA83" s="5">
        <f>IF(USE!CB$538&lt;&gt;0,(1-CA$5)*USE!CB608/USE!CB$538,(1-CA$5)*USE!CB384)</f>
        <v>0</v>
      </c>
      <c r="CB83" s="5">
        <f>IF(USE!CC$538&lt;&gt;0,(1-CB$5)*USE!CC608/USE!CC$538,(1-CB$5)*USE!CC384)</f>
        <v>0</v>
      </c>
      <c r="CC83" s="5">
        <f>IF(USE!CD$538&lt;&gt;0,(1-CC$5)*USE!CD608/USE!CD$538,(1-CC$5)*USE!CD384)</f>
        <v>0</v>
      </c>
      <c r="CD83" s="5">
        <f>IF(USE!CE$538&lt;&gt;0,(1-CD$5)*USE!CE608/USE!CE$538,(1-CD$5)*USE!CE384)</f>
        <v>0</v>
      </c>
      <c r="CE83" s="5">
        <f>IF(USE!CF$538&lt;&gt;0,(1-CE$5)*USE!CF608/USE!CF$538,(1-CE$5)*USE!CF384)</f>
        <v>0</v>
      </c>
      <c r="CF83" s="5">
        <f>IF(USE!CG$538&lt;&gt;0,(1-CF$5)*USE!CG608/USE!CG$538,(1-CF$5)*USE!CG384)</f>
        <v>0</v>
      </c>
      <c r="CG83" s="5">
        <f>IF(USE!CH$538&lt;&gt;0,(1-CG$5)*USE!CH608/USE!CH$538,(1-CG$5)*USE!CH384)</f>
        <v>0</v>
      </c>
      <c r="CH83" s="5">
        <f>IF(USE!CI$538&lt;&gt;0,(1-CH$5)*USE!CI608/USE!CI$538,(1-CH$5)*USE!CI384)</f>
        <v>0</v>
      </c>
      <c r="CI83" s="5">
        <f>IF(USE!CJ$538&lt;&gt;0,(1-CI$5)*USE!CJ608/USE!CJ$538,(1-CI$5)*USE!CJ384)</f>
        <v>0</v>
      </c>
      <c r="CJ83" s="5">
        <f>IF(USE!CK$538&lt;&gt;0,(1-CJ$5)*USE!CK608/USE!CK$538,(1-CJ$5)*USE!CK384)</f>
        <v>0</v>
      </c>
      <c r="CK83" s="5">
        <f>IF(USE!CL$538&lt;&gt;0,(1-CK$5)*USE!CL608/USE!CL$538,(1-CK$5)*USE!CL384)</f>
        <v>0</v>
      </c>
      <c r="CL83" s="5">
        <f>IF(USE!CM$538&lt;&gt;0,(1-CL$5)*USE!CM608/USE!CM$538,(1-CL$5)*USE!CM384)</f>
        <v>0</v>
      </c>
      <c r="CM83" s="5">
        <f>IF(USE!CN$538&lt;&gt;0,(1-CM$5)*USE!CN608/USE!CN$538,(1-CM$5)*USE!CN384)</f>
        <v>0</v>
      </c>
      <c r="CN83" s="5">
        <f>IF(USE!CO$538&lt;&gt;0,(1-CN$5)*USE!CO608/USE!CO$538,(1-CN$5)*USE!CO384)</f>
        <v>0</v>
      </c>
      <c r="CO83" s="5">
        <f>IF(USE!CP$538&lt;&gt;0,(1-CO$5)*USE!CP608/USE!CP$538,(1-CO$5)*USE!CP384)</f>
        <v>0</v>
      </c>
      <c r="CP83" s="5">
        <f>IF(USE!CQ$538&lt;&gt;0,(1-CP$5)*USE!CQ608/USE!CQ$538,(1-CP$5)*USE!CQ384)</f>
        <v>0</v>
      </c>
      <c r="CQ83" s="5">
        <f>IF(USE!CR$538&lt;&gt;0,(1-CQ$5)*USE!CR608/USE!CR$538,(1-CQ$5)*USE!CR384)</f>
        <v>0</v>
      </c>
      <c r="CR83" s="5">
        <f>IF(USE!CS$538&lt;&gt;0,(1-CR$5)*USE!CS608/USE!CS$538,(1-CR$5)*USE!CS384)</f>
        <v>0</v>
      </c>
      <c r="CS83" s="5">
        <f>IF(USE!CT$538&lt;&gt;0,(1-CS$5)*USE!CT608/USE!CT$538,(1-CS$5)*USE!CT384)</f>
        <v>0</v>
      </c>
      <c r="CT83" s="5">
        <f>IF(USE!CU$538&lt;&gt;0,(1-CT$5)*USE!CU608/USE!CU$538,(1-CT$5)*USE!CU384)</f>
        <v>0</v>
      </c>
      <c r="CU83" s="5">
        <f>IF(USE!CV$538&lt;&gt;0,(1-CU$5)*USE!CV608/USE!CV$538,(1-CU$5)*USE!CV384)</f>
        <v>7.1135714031435298E-3</v>
      </c>
      <c r="CV83" s="5">
        <f>IF(USE!CW$538&lt;&gt;0,(1-CV$5)*USE!CW608/USE!CW$538,(1-CV$5)*USE!CW384)</f>
        <v>3.2589949454396817E-3</v>
      </c>
      <c r="CW83" s="5">
        <f>IF(USE!CX$538&lt;&gt;0,(1-CW$5)*USE!CX608/USE!CX$538,(1-CW$5)*USE!CX384)</f>
        <v>3.7164717379273848E-2</v>
      </c>
      <c r="CX83" s="5">
        <f>IF(USE!CY$538&lt;&gt;0,(1-CX$5)*USE!CY608/USE!CY$538,(1-CX$5)*USE!CY384)</f>
        <v>0</v>
      </c>
      <c r="CY83" s="5">
        <f>IF(USE!CZ$538&lt;&gt;0,(1-CY$5)*USE!CZ608/USE!CZ$538,(1-CY$5)*USE!CZ384)</f>
        <v>0</v>
      </c>
      <c r="CZ83" s="5">
        <f>IF(USE!DA$538&lt;&gt;0,(1-CZ$5)*USE!DA608/USE!DA$538,(1-CZ$5)*USE!DA384)</f>
        <v>0</v>
      </c>
      <c r="DA83" s="5">
        <f>IF(USE!DB$538&lt;&gt;0,(1-DA$5)*USE!DB608/USE!DB$538,(1-DA$5)*USE!DB384)</f>
        <v>4.2438168757464687E-7</v>
      </c>
      <c r="DB83" s="5">
        <f>IF(USE!DC$538&lt;&gt;0,(1-DB$5)*USE!DC608/USE!DC$538,(1-DB$5)*USE!DC384)</f>
        <v>0</v>
      </c>
      <c r="DC83" s="5">
        <f>IF(USE!DD$538&lt;&gt;0,(1-DC$5)*USE!DD608/USE!DD$538,(1-DC$5)*USE!DD384)</f>
        <v>0</v>
      </c>
      <c r="DD83" s="3"/>
    </row>
    <row r="84" spans="1:108" x14ac:dyDescent="0.35">
      <c r="A84" s="3"/>
      <c r="B84" s="99" t="s">
        <v>3906</v>
      </c>
      <c r="C84" s="5" t="s">
        <v>372</v>
      </c>
      <c r="D84" s="5">
        <f>IF(USE!E$538&lt;&gt;0,(1-D$5)*USE!E609/USE!E$538,(1-D$5)*USE!E385)</f>
        <v>0</v>
      </c>
      <c r="E84" s="5">
        <f>IF(USE!F$538&lt;&gt;0,(1-E$5)*USE!F609/USE!F$538,(1-E$5)*USE!F385)</f>
        <v>0</v>
      </c>
      <c r="F84" s="5">
        <f>IF(USE!G$538&lt;&gt;0,(1-F$5)*USE!G609/USE!G$538,(1-F$5)*USE!G385)</f>
        <v>0</v>
      </c>
      <c r="G84" s="5">
        <f>IF(USE!H$538&lt;&gt;0,(1-G$5)*USE!H609/USE!H$538,(1-G$5)*USE!H385)</f>
        <v>0</v>
      </c>
      <c r="H84" s="5">
        <f>IF(USE!I$538&lt;&gt;0,(1-H$5)*USE!I609/USE!I$538,(1-H$5)*USE!I385)</f>
        <v>0</v>
      </c>
      <c r="I84" s="5">
        <f>IF(USE!J$538&lt;&gt;0,(1-I$5)*USE!J609/USE!J$538,(1-I$5)*USE!J385)</f>
        <v>0</v>
      </c>
      <c r="J84" s="5">
        <f>IF(USE!K$538&lt;&gt;0,(1-J$5)*USE!K609/USE!K$538,(1-J$5)*USE!K385)</f>
        <v>0</v>
      </c>
      <c r="K84" s="5">
        <f>IF(USE!L$538&lt;&gt;0,(1-K$5)*USE!L609/USE!L$538,(1-K$5)*USE!L385)</f>
        <v>0</v>
      </c>
      <c r="L84" s="5">
        <f>IF(USE!M$538&lt;&gt;0,(1-L$5)*USE!M609/USE!M$538,(1-L$5)*USE!M385)</f>
        <v>0</v>
      </c>
      <c r="M84" s="5">
        <f>IF(USE!N$538&lt;&gt;0,(1-M$5)*USE!N609/USE!N$538,(1-M$5)*USE!N385)</f>
        <v>0</v>
      </c>
      <c r="N84" s="5">
        <f>IF(USE!O$538&lt;&gt;0,(1-N$5)*USE!O609/USE!O$538,(1-N$5)*USE!O385)</f>
        <v>0</v>
      </c>
      <c r="O84" s="5">
        <f>IF(USE!P$538&lt;&gt;0,(1-O$5)*USE!P609/USE!P$538,(1-O$5)*USE!P385)</f>
        <v>0</v>
      </c>
      <c r="P84" s="5">
        <f>IF(USE!Q$538&lt;&gt;0,(1-P$5)*USE!Q609/USE!Q$538,(1-P$5)*USE!Q385)</f>
        <v>0</v>
      </c>
      <c r="Q84" s="5">
        <f>IF(USE!R$538&lt;&gt;0,(1-Q$5)*USE!R609/USE!R$538,(1-Q$5)*USE!R385)</f>
        <v>0</v>
      </c>
      <c r="R84" s="5">
        <f>IF(USE!S$538&lt;&gt;0,(1-R$5)*USE!S609/USE!S$538,(1-R$5)*USE!S385)</f>
        <v>0</v>
      </c>
      <c r="S84" s="5">
        <f>IF(USE!T$538&lt;&gt;0,(1-S$5)*USE!T609/USE!T$538,(1-S$5)*USE!T385)</f>
        <v>0</v>
      </c>
      <c r="T84" s="5">
        <f>IF(USE!U$538&lt;&gt;0,(1-T$5)*USE!U609/USE!U$538,(1-T$5)*USE!U385)</f>
        <v>0</v>
      </c>
      <c r="U84" s="5">
        <f>IF(USE!V$538&lt;&gt;0,(1-U$5)*USE!V609/USE!V$538,(1-U$5)*USE!V385)</f>
        <v>0</v>
      </c>
      <c r="V84" s="5">
        <f>IF(USE!W$538&lt;&gt;0,(1-V$5)*USE!W609/USE!W$538,(1-V$5)*USE!W385)</f>
        <v>0</v>
      </c>
      <c r="W84" s="5">
        <f>IF(USE!X$538&lt;&gt;0,(1-W$5)*USE!X609/USE!X$538,(1-W$5)*USE!X385)</f>
        <v>0</v>
      </c>
      <c r="X84" s="5">
        <f>IF(USE!Y$538&lt;&gt;0,(1-X$5)*USE!Y609/USE!Y$538,(1-X$5)*USE!Y385)</f>
        <v>0</v>
      </c>
      <c r="Y84" s="5">
        <f>IF(USE!Z$538&lt;&gt;0,(1-Y$5)*USE!Z609/USE!Z$538,(1-Y$5)*USE!Z385)</f>
        <v>0</v>
      </c>
      <c r="Z84" s="5">
        <f>IF(USE!AA$538&lt;&gt;0,(1-Z$5)*USE!AA609/USE!AA$538,(1-Z$5)*USE!AA385)</f>
        <v>0</v>
      </c>
      <c r="AA84" s="5">
        <f>IF(USE!AB$538&lt;&gt;0,(1-AA$5)*USE!AB609/USE!AB$538,(1-AA$5)*USE!AB385)</f>
        <v>0</v>
      </c>
      <c r="AB84" s="5">
        <f>IF(USE!AC$538&lt;&gt;0,(1-AB$5)*USE!AC609/USE!AC$538,(1-AB$5)*USE!AC385)</f>
        <v>0</v>
      </c>
      <c r="AC84" s="5">
        <f>IF(USE!AD$538&lt;&gt;0,(1-AC$5)*USE!AD609/USE!AD$538,(1-AC$5)*USE!AD385)</f>
        <v>0</v>
      </c>
      <c r="AD84" s="5">
        <f>IF(USE!AE$538&lt;&gt;0,(1-AD$5)*USE!AE609/USE!AE$538,(1-AD$5)*USE!AE385)</f>
        <v>0</v>
      </c>
      <c r="AE84" s="5">
        <f>IF(USE!AF$538&lt;&gt;0,(1-AE$5)*USE!AF609/USE!AF$538,(1-AE$5)*USE!AF385)</f>
        <v>0</v>
      </c>
      <c r="AF84" s="5">
        <f>IF(USE!AG$538&lt;&gt;0,(1-AF$5)*USE!AG609/USE!AG$538,(1-AF$5)*USE!AG385)</f>
        <v>0</v>
      </c>
      <c r="AG84" s="5">
        <f>IF(USE!AH$538&lt;&gt;0,(1-AG$5)*USE!AH609/USE!AH$538,(1-AG$5)*USE!AH385)</f>
        <v>0</v>
      </c>
      <c r="AH84" s="5">
        <f>IF(USE!AI$538&lt;&gt;0,(1-AH$5)*USE!AI609/USE!AI$538,(1-AH$5)*USE!AI385)</f>
        <v>0</v>
      </c>
      <c r="AI84" s="5">
        <f>IF(USE!AJ$538&lt;&gt;0,(1-AI$5)*USE!AJ609/USE!AJ$538,(1-AI$5)*USE!AJ385)</f>
        <v>0</v>
      </c>
      <c r="AJ84" s="5">
        <f>IF(USE!AK$538&lt;&gt;0,(1-AJ$5)*USE!AK609/USE!AK$538,(1-AJ$5)*USE!AK385)</f>
        <v>0</v>
      </c>
      <c r="AK84" s="5">
        <f>IF(USE!AL$538&lt;&gt;0,(1-AK$5)*USE!AL609/USE!AL$538,(1-AK$5)*USE!AL385)</f>
        <v>0</v>
      </c>
      <c r="AL84" s="5">
        <f>IF(USE!AM$538&lt;&gt;0,(1-AL$5)*USE!AM609/USE!AM$538,(1-AL$5)*USE!AM385)</f>
        <v>0</v>
      </c>
      <c r="AM84" s="5">
        <f>IF(USE!AN$538&lt;&gt;0,(1-AM$5)*USE!AN609/USE!AN$538,(1-AM$5)*USE!AN385)</f>
        <v>0</v>
      </c>
      <c r="AN84" s="5">
        <f>IF(USE!AO$538&lt;&gt;0,(1-AN$5)*USE!AO609/USE!AO$538,(1-AN$5)*USE!AO385)</f>
        <v>0</v>
      </c>
      <c r="AO84" s="5">
        <f>IF(USE!AP$538&lt;&gt;0,(1-AO$5)*USE!AP609/USE!AP$538,(1-AO$5)*USE!AP385)</f>
        <v>0</v>
      </c>
      <c r="AP84" s="5">
        <f>IF(USE!AQ$538&lt;&gt;0,(1-AP$5)*USE!AQ609/USE!AQ$538,(1-AP$5)*USE!AQ385)</f>
        <v>9.7808456078583828E-4</v>
      </c>
      <c r="AQ84" s="5">
        <f>IF(USE!AR$538&lt;&gt;0,(1-AQ$5)*USE!AR609/USE!AR$538,(1-AQ$5)*USE!AR385)</f>
        <v>6.371078842884409E-4</v>
      </c>
      <c r="AR84" s="5">
        <f>IF(USE!AS$538&lt;&gt;0,(1-AR$5)*USE!AS609/USE!AS$538,(1-AR$5)*USE!AS385)</f>
        <v>5.6053473146744264E-5</v>
      </c>
      <c r="AS84" s="5">
        <f>IF(USE!AT$538&lt;&gt;0,(1-AS$5)*USE!AT609/USE!AT$538,(1-AS$5)*USE!AT385)</f>
        <v>5.6053473146744258E-5</v>
      </c>
      <c r="AT84" s="5">
        <f>IF(USE!AU$538&lt;&gt;0,(1-AT$5)*USE!AU609/USE!AU$538,(1-AT$5)*USE!AU385)</f>
        <v>1.1575129082150465E-4</v>
      </c>
      <c r="AU84" s="5">
        <f>IF(USE!AV$538&lt;&gt;0,(1-AU$5)*USE!AV609/USE!AV$538,(1-AU$5)*USE!AV385)</f>
        <v>0</v>
      </c>
      <c r="AV84" s="5">
        <f>IF(USE!AW$538&lt;&gt;0,(1-AV$5)*USE!AW609/USE!AW$538,(1-AV$5)*USE!AW385)</f>
        <v>1.6319982165375856E-3</v>
      </c>
      <c r="AW84" s="5">
        <f>IF(USE!AX$538&lt;&gt;0,(1-AW$5)*USE!AX609/USE!AX$538,(1-AW$5)*USE!AX385)</f>
        <v>1.2795142109594342E-4</v>
      </c>
      <c r="AX84" s="5">
        <f>IF(USE!AY$538&lt;&gt;0,(1-AX$5)*USE!AY609/USE!AY$538,(1-AX$5)*USE!AY385)</f>
        <v>8.3618415977096638E-5</v>
      </c>
      <c r="AY84" s="5">
        <f>IF(USE!AZ$538&lt;&gt;0,(1-AY$5)*USE!AZ609/USE!AZ$538,(1-AY$5)*USE!AZ385)</f>
        <v>0</v>
      </c>
      <c r="AZ84" s="5">
        <f>IF(USE!BA$538&lt;&gt;0,(1-AZ$5)*USE!BA609/USE!BA$538,(1-AZ$5)*USE!BA385)</f>
        <v>9.3003202168500754E-4</v>
      </c>
      <c r="BA84" s="5">
        <f>IF(USE!BB$538&lt;&gt;0,(1-BA$5)*USE!BB609/USE!BB$538,(1-BA$5)*USE!BB385)</f>
        <v>7.4630893360597757E-4</v>
      </c>
      <c r="BB84" s="5">
        <f>IF(USE!BC$538&lt;&gt;0,(1-BB$5)*USE!BC609/USE!BC$538,(1-BB$5)*USE!BC385)</f>
        <v>1.2491170933907555E-3</v>
      </c>
      <c r="BC84" s="5">
        <f>IF(USE!BD$538&lt;&gt;0,(1-BC$5)*USE!BD609/USE!BD$538,(1-BC$5)*USE!BD385)</f>
        <v>1.6919702360646048E-3</v>
      </c>
      <c r="BD84" s="5">
        <f>IF(USE!BE$538&lt;&gt;0,(1-BD$5)*USE!BE609/USE!BE$538,(1-BD$5)*USE!BE385)</f>
        <v>8.1673189310059752E-3</v>
      </c>
      <c r="BE84" s="5">
        <f>IF(USE!BF$538&lt;&gt;0,(1-BE$5)*USE!BF609/USE!BF$538,(1-BE$5)*USE!BF385)</f>
        <v>2.7539196851495296E-4</v>
      </c>
      <c r="BF84" s="5">
        <f>IF(USE!BG$538&lt;&gt;0,(1-BF$5)*USE!BG609/USE!BG$538,(1-BF$5)*USE!BG385)</f>
        <v>6.6880006058669473E-4</v>
      </c>
      <c r="BG84" s="5">
        <f>IF(USE!BH$538&lt;&gt;0,(1-BG$5)*USE!BH609/USE!BH$538,(1-BG$5)*USE!BH385)</f>
        <v>8.4457516290450639E-3</v>
      </c>
      <c r="BH84" s="5">
        <f>IF(USE!BI$538&lt;&gt;0,(1-BH$5)*USE!BI609/USE!BI$538,(1-BH$5)*USE!BI385)</f>
        <v>9.7268780375092049E-4</v>
      </c>
      <c r="BI84" s="5">
        <f>IF(USE!BJ$538&lt;&gt;0,(1-BI$5)*USE!BJ609/USE!BJ$538,(1-BI$5)*USE!BJ385)</f>
        <v>4.4904087505843251E-3</v>
      </c>
      <c r="BJ84" s="5">
        <f>IF(USE!BK$538&lt;&gt;0,(1-BJ$5)*USE!BK609/USE!BK$538,(1-BJ$5)*USE!BK385)</f>
        <v>4.0865585434742311E-4</v>
      </c>
      <c r="BK84" s="5">
        <f>IF(USE!BL$538&lt;&gt;0,(1-BK$5)*USE!BL609/USE!BL$538,(1-BK$5)*USE!BL385)</f>
        <v>1.9314763124326294E-4</v>
      </c>
      <c r="BL84" s="5">
        <f>IF(USE!BM$538&lt;&gt;0,(1-BL$5)*USE!BM609/USE!BM$538,(1-BL$5)*USE!BM385)</f>
        <v>3.201829245289539E-4</v>
      </c>
      <c r="BM84" s="5">
        <f>IF(USE!BN$538&lt;&gt;0,(1-BM$5)*USE!BN609/USE!BN$538,(1-BM$5)*USE!BN385)</f>
        <v>4.9302654020442961E-7</v>
      </c>
      <c r="BN84" s="5">
        <f>IF(USE!BO$538&lt;&gt;0,(1-BN$5)*USE!BO609/USE!BO$538,(1-BN$5)*USE!BO385)</f>
        <v>7.7990796037086143E-4</v>
      </c>
      <c r="BO84" s="5">
        <f>IF(USE!BP$538&lt;&gt;0,(1-BO$5)*USE!BP609/USE!BP$538,(1-BO$5)*USE!BP385)</f>
        <v>3.1388524832713064E-3</v>
      </c>
      <c r="BP84" s="5">
        <f>IF(USE!BQ$538&lt;&gt;0,(1-BP$5)*USE!BQ609/USE!BQ$538,(1-BP$5)*USE!BQ385)</f>
        <v>0</v>
      </c>
      <c r="BQ84" s="5">
        <f>IF(USE!BR$538&lt;&gt;0,(1-BQ$5)*USE!BR609/USE!BR$538,(1-BQ$5)*USE!BR385)</f>
        <v>2.2338519219631674E-5</v>
      </c>
      <c r="BR84" s="5">
        <f>IF(USE!BS$538&lt;&gt;0,(1-BR$5)*USE!BS609/USE!BS$538,(1-BR$5)*USE!BS385)</f>
        <v>0</v>
      </c>
      <c r="BS84" s="5">
        <f>IF(USE!BT$538&lt;&gt;0,(1-BS$5)*USE!BT609/USE!BT$538,(1-BS$5)*USE!BT385)</f>
        <v>1.6628632298953173E-3</v>
      </c>
      <c r="BT84" s="5">
        <f>IF(USE!BU$538&lt;&gt;0,(1-BT$5)*USE!BU609/USE!BU$538,(1-BT$5)*USE!BU385)</f>
        <v>3.9949807217544979E-2</v>
      </c>
      <c r="BU84" s="5">
        <f>IF(USE!BV$538&lt;&gt;0,(1-BU$5)*USE!BV609/USE!BV$538,(1-BU$5)*USE!BV385)</f>
        <v>2.9784982350866215E-5</v>
      </c>
      <c r="BV84" s="5">
        <f>IF(USE!BW$538&lt;&gt;0,(1-BV$5)*USE!BW609/USE!BW$538,(1-BV$5)*USE!BW385)</f>
        <v>1.4408626267976158E-3</v>
      </c>
      <c r="BW84" s="5">
        <f>IF(USE!BX$538&lt;&gt;0,(1-BW$5)*USE!BX609/USE!BX$538,(1-BW$5)*USE!BX385)</f>
        <v>2.3495649204927308E-4</v>
      </c>
      <c r="BX84" s="5">
        <f>IF(USE!BY$538&lt;&gt;0,(1-BX$5)*USE!BY609/USE!BY$538,(1-BX$5)*USE!BY385)</f>
        <v>0</v>
      </c>
      <c r="BY84" s="5">
        <f>IF(USE!BZ$538&lt;&gt;0,(1-BY$5)*USE!BZ609/USE!BZ$538,(1-BY$5)*USE!BZ385)</f>
        <v>2.4947716241605284E-4</v>
      </c>
      <c r="BZ84" s="5">
        <f>IF(USE!CA$538&lt;&gt;0,(1-BZ$5)*USE!CA609/USE!CA$538,(1-BZ$5)*USE!CA385)</f>
        <v>1.2897043666156697E-3</v>
      </c>
      <c r="CA84" s="5">
        <f>IF(USE!CB$538&lt;&gt;0,(1-CA$5)*USE!CB609/USE!CB$538,(1-CA$5)*USE!CB385)</f>
        <v>7.9908993909306092E-4</v>
      </c>
      <c r="CB84" s="5">
        <f>IF(USE!CC$538&lt;&gt;0,(1-CB$5)*USE!CC609/USE!CC$538,(1-CB$5)*USE!CC385)</f>
        <v>5.9304241240547436E-4</v>
      </c>
      <c r="CC84" s="5">
        <f>IF(USE!CD$538&lt;&gt;0,(1-CC$5)*USE!CD609/USE!CD$538,(1-CC$5)*USE!CD385)</f>
        <v>1.9517491218941997E-5</v>
      </c>
      <c r="CD84" s="5">
        <f>IF(USE!CE$538&lt;&gt;0,(1-CD$5)*USE!CE609/USE!CE$538,(1-CD$5)*USE!CE385)</f>
        <v>6.4362902721781356E-4</v>
      </c>
      <c r="CE84" s="5">
        <f>IF(USE!CF$538&lt;&gt;0,(1-CE$5)*USE!CF609/USE!CF$538,(1-CE$5)*USE!CF385)</f>
        <v>2.1171059780737453E-2</v>
      </c>
      <c r="CF84" s="5">
        <f>IF(USE!CG$538&lt;&gt;0,(1-CF$5)*USE!CG609/USE!CG$538,(1-CF$5)*USE!CG385)</f>
        <v>3.9980619897739142E-4</v>
      </c>
      <c r="CG84" s="5">
        <f>IF(USE!CH$538&lt;&gt;0,(1-CG$5)*USE!CH609/USE!CH$538,(1-CG$5)*USE!CH385)</f>
        <v>1.1582681725221047E-3</v>
      </c>
      <c r="CH84" s="5">
        <f>IF(USE!CI$538&lt;&gt;0,(1-CH$5)*USE!CI609/USE!CI$538,(1-CH$5)*USE!CI385)</f>
        <v>1.6701312379943795E-3</v>
      </c>
      <c r="CI84" s="5">
        <f>IF(USE!CJ$538&lt;&gt;0,(1-CI$5)*USE!CJ609/USE!CJ$538,(1-CI$5)*USE!CJ385)</f>
        <v>1.7760598027095325E-2</v>
      </c>
      <c r="CJ84" s="5">
        <f>IF(USE!CK$538&lt;&gt;0,(1-CJ$5)*USE!CK609/USE!CK$538,(1-CJ$5)*USE!CK385)</f>
        <v>3.4423784233424489E-4</v>
      </c>
      <c r="CK84" s="5">
        <f>IF(USE!CL$538&lt;&gt;0,(1-CK$5)*USE!CL609/USE!CL$538,(1-CK$5)*USE!CL385)</f>
        <v>0</v>
      </c>
      <c r="CL84" s="5">
        <f>IF(USE!CM$538&lt;&gt;0,(1-CL$5)*USE!CM609/USE!CM$538,(1-CL$5)*USE!CM385)</f>
        <v>0</v>
      </c>
      <c r="CM84" s="5">
        <f>IF(USE!CN$538&lt;&gt;0,(1-CM$5)*USE!CN609/USE!CN$538,(1-CM$5)*USE!CN385)</f>
        <v>1.0070897588318496E-6</v>
      </c>
      <c r="CN84" s="5">
        <f>IF(USE!CO$538&lt;&gt;0,(1-CN$5)*USE!CO609/USE!CO$538,(1-CN$5)*USE!CO385)</f>
        <v>0</v>
      </c>
      <c r="CO84" s="5">
        <f>IF(USE!CP$538&lt;&gt;0,(1-CO$5)*USE!CP609/USE!CP$538,(1-CO$5)*USE!CP385)</f>
        <v>1.5864737604512223E-3</v>
      </c>
      <c r="CP84" s="5">
        <f>IF(USE!CQ$538&lt;&gt;0,(1-CP$5)*USE!CQ609/USE!CQ$538,(1-CP$5)*USE!CQ385)</f>
        <v>7.051893044415315E-4</v>
      </c>
      <c r="CQ84" s="5">
        <f>IF(USE!CR$538&lt;&gt;0,(1-CQ$5)*USE!CR609/USE!CR$538,(1-CQ$5)*USE!CR385)</f>
        <v>6.0762629640259637E-4</v>
      </c>
      <c r="CR84" s="5">
        <f>IF(USE!CS$538&lt;&gt;0,(1-CR$5)*USE!CS609/USE!CS$538,(1-CR$5)*USE!CS385)</f>
        <v>9.0665805232206461E-4</v>
      </c>
      <c r="CS84" s="5">
        <f>IF(USE!CT$538&lt;&gt;0,(1-CS$5)*USE!CT609/USE!CT$538,(1-CS$5)*USE!CT385)</f>
        <v>6.4307762761698359E-4</v>
      </c>
      <c r="CT84" s="5">
        <f>IF(USE!CU$538&lt;&gt;0,(1-CT$5)*USE!CU609/USE!CU$538,(1-CT$5)*USE!CU385)</f>
        <v>6.9395531943883075E-4</v>
      </c>
      <c r="CU84" s="5">
        <f>IF(USE!CV$538&lt;&gt;0,(1-CU$5)*USE!CV609/USE!CV$538,(1-CU$5)*USE!CV385)</f>
        <v>2.1884028734174962E-3</v>
      </c>
      <c r="CV84" s="5">
        <f>IF(USE!CW$538&lt;&gt;0,(1-CV$5)*USE!CW609/USE!CW$538,(1-CV$5)*USE!CW385)</f>
        <v>1.8431624075923145E-3</v>
      </c>
      <c r="CW84" s="5">
        <f>IF(USE!CX$538&lt;&gt;0,(1-CW$5)*USE!CX609/USE!CX$538,(1-CW$5)*USE!CX385)</f>
        <v>2.6586646791419248E-3</v>
      </c>
      <c r="CX84" s="5">
        <f>IF(USE!CY$538&lt;&gt;0,(1-CX$5)*USE!CY609/USE!CY$538,(1-CX$5)*USE!CY385)</f>
        <v>9.5595390245265515E-3</v>
      </c>
      <c r="CY84" s="5">
        <f>IF(USE!CZ$538&lt;&gt;0,(1-CY$5)*USE!CZ609/USE!CZ$538,(1-CY$5)*USE!CZ385)</f>
        <v>0</v>
      </c>
      <c r="CZ84" s="5">
        <f>IF(USE!DA$538&lt;&gt;0,(1-CZ$5)*USE!DA609/USE!DA$538,(1-CZ$5)*USE!DA385)</f>
        <v>3.0875292972629153E-4</v>
      </c>
      <c r="DA84" s="5">
        <f>IF(USE!DB$538&lt;&gt;0,(1-DA$5)*USE!DB609/USE!DB$538,(1-DA$5)*USE!DB385)</f>
        <v>6.3883227656834221E-4</v>
      </c>
      <c r="DB84" s="5">
        <f>IF(USE!DC$538&lt;&gt;0,(1-DB$5)*USE!DC609/USE!DC$538,(1-DB$5)*USE!DC385)</f>
        <v>0</v>
      </c>
      <c r="DC84" s="5">
        <f>IF(USE!DD$538&lt;&gt;0,(1-DC$5)*USE!DD609/USE!DD$538,(1-DC$5)*USE!DD385)</f>
        <v>0</v>
      </c>
      <c r="DD84" s="3"/>
    </row>
    <row r="85" spans="1:108" x14ac:dyDescent="0.35">
      <c r="A85" s="3"/>
      <c r="B85" s="99" t="s">
        <v>3907</v>
      </c>
      <c r="C85" s="5" t="s">
        <v>161</v>
      </c>
      <c r="D85" s="5">
        <f>IF(USE!E$538&lt;&gt;0,(1-D$5)*USE!E610/USE!E$538,(1-D$5)*USE!E386)</f>
        <v>0</v>
      </c>
      <c r="E85" s="5">
        <f>IF(USE!F$538&lt;&gt;0,(1-E$5)*USE!F610/USE!F$538,(1-E$5)*USE!F386)</f>
        <v>0</v>
      </c>
      <c r="F85" s="5">
        <f>IF(USE!G$538&lt;&gt;0,(1-F$5)*USE!G610/USE!G$538,(1-F$5)*USE!G386)</f>
        <v>0</v>
      </c>
      <c r="G85" s="5">
        <f>IF(USE!H$538&lt;&gt;0,(1-G$5)*USE!H610/USE!H$538,(1-G$5)*USE!H386)</f>
        <v>0</v>
      </c>
      <c r="H85" s="5">
        <f>IF(USE!I$538&lt;&gt;0,(1-H$5)*USE!I610/USE!I$538,(1-H$5)*USE!I386)</f>
        <v>0</v>
      </c>
      <c r="I85" s="5">
        <f>IF(USE!J$538&lt;&gt;0,(1-I$5)*USE!J610/USE!J$538,(1-I$5)*USE!J386)</f>
        <v>0</v>
      </c>
      <c r="J85" s="5">
        <f>IF(USE!K$538&lt;&gt;0,(1-J$5)*USE!K610/USE!K$538,(1-J$5)*USE!K386)</f>
        <v>0</v>
      </c>
      <c r="K85" s="5">
        <f>IF(USE!L$538&lt;&gt;0,(1-K$5)*USE!L610/USE!L$538,(1-K$5)*USE!L386)</f>
        <v>0</v>
      </c>
      <c r="L85" s="5">
        <f>IF(USE!M$538&lt;&gt;0,(1-L$5)*USE!M610/USE!M$538,(1-L$5)*USE!M386)</f>
        <v>0</v>
      </c>
      <c r="M85" s="5">
        <f>IF(USE!N$538&lt;&gt;0,(1-M$5)*USE!N610/USE!N$538,(1-M$5)*USE!N386)</f>
        <v>0</v>
      </c>
      <c r="N85" s="5">
        <f>IF(USE!O$538&lt;&gt;0,(1-N$5)*USE!O610/USE!O$538,(1-N$5)*USE!O386)</f>
        <v>0</v>
      </c>
      <c r="O85" s="5">
        <f>IF(USE!P$538&lt;&gt;0,(1-O$5)*USE!P610/USE!P$538,(1-O$5)*USE!P386)</f>
        <v>0</v>
      </c>
      <c r="P85" s="5">
        <f>IF(USE!Q$538&lt;&gt;0,(1-P$5)*USE!Q610/USE!Q$538,(1-P$5)*USE!Q386)</f>
        <v>0</v>
      </c>
      <c r="Q85" s="5">
        <f>IF(USE!R$538&lt;&gt;0,(1-Q$5)*USE!R610/USE!R$538,(1-Q$5)*USE!R386)</f>
        <v>0</v>
      </c>
      <c r="R85" s="5">
        <f>IF(USE!S$538&lt;&gt;0,(1-R$5)*USE!S610/USE!S$538,(1-R$5)*USE!S386)</f>
        <v>0</v>
      </c>
      <c r="S85" s="5">
        <f>IF(USE!T$538&lt;&gt;0,(1-S$5)*USE!T610/USE!T$538,(1-S$5)*USE!T386)</f>
        <v>0</v>
      </c>
      <c r="T85" s="5">
        <f>IF(USE!U$538&lt;&gt;0,(1-T$5)*USE!U610/USE!U$538,(1-T$5)*USE!U386)</f>
        <v>0</v>
      </c>
      <c r="U85" s="5">
        <f>IF(USE!V$538&lt;&gt;0,(1-U$5)*USE!V610/USE!V$538,(1-U$5)*USE!V386)</f>
        <v>0</v>
      </c>
      <c r="V85" s="5">
        <f>IF(USE!W$538&lt;&gt;0,(1-V$5)*USE!W610/USE!W$538,(1-V$5)*USE!W386)</f>
        <v>0</v>
      </c>
      <c r="W85" s="5">
        <f>IF(USE!X$538&lt;&gt;0,(1-W$5)*USE!X610/USE!X$538,(1-W$5)*USE!X386)</f>
        <v>0</v>
      </c>
      <c r="X85" s="5">
        <f>IF(USE!Y$538&lt;&gt;0,(1-X$5)*USE!Y610/USE!Y$538,(1-X$5)*USE!Y386)</f>
        <v>0</v>
      </c>
      <c r="Y85" s="5">
        <f>IF(USE!Z$538&lt;&gt;0,(1-Y$5)*USE!Z610/USE!Z$538,(1-Y$5)*USE!Z386)</f>
        <v>0</v>
      </c>
      <c r="Z85" s="5">
        <f>IF(USE!AA$538&lt;&gt;0,(1-Z$5)*USE!AA610/USE!AA$538,(1-Z$5)*USE!AA386)</f>
        <v>0</v>
      </c>
      <c r="AA85" s="5">
        <f>IF(USE!AB$538&lt;&gt;0,(1-AA$5)*USE!AB610/USE!AB$538,(1-AA$5)*USE!AB386)</f>
        <v>0</v>
      </c>
      <c r="AB85" s="5">
        <f>IF(USE!AC$538&lt;&gt;0,(1-AB$5)*USE!AC610/USE!AC$538,(1-AB$5)*USE!AC386)</f>
        <v>0</v>
      </c>
      <c r="AC85" s="5">
        <f>IF(USE!AD$538&lt;&gt;0,(1-AC$5)*USE!AD610/USE!AD$538,(1-AC$5)*USE!AD386)</f>
        <v>0</v>
      </c>
      <c r="AD85" s="5">
        <f>IF(USE!AE$538&lt;&gt;0,(1-AD$5)*USE!AE610/USE!AE$538,(1-AD$5)*USE!AE386)</f>
        <v>0</v>
      </c>
      <c r="AE85" s="5">
        <f>IF(USE!AF$538&lt;&gt;0,(1-AE$5)*USE!AF610/USE!AF$538,(1-AE$5)*USE!AF386)</f>
        <v>0</v>
      </c>
      <c r="AF85" s="5">
        <f>IF(USE!AG$538&lt;&gt;0,(1-AF$5)*USE!AG610/USE!AG$538,(1-AF$5)*USE!AG386)</f>
        <v>0</v>
      </c>
      <c r="AG85" s="5">
        <f>IF(USE!AH$538&lt;&gt;0,(1-AG$5)*USE!AH610/USE!AH$538,(1-AG$5)*USE!AH386)</f>
        <v>0</v>
      </c>
      <c r="AH85" s="5">
        <f>IF(USE!AI$538&lt;&gt;0,(1-AH$5)*USE!AI610/USE!AI$538,(1-AH$5)*USE!AI386)</f>
        <v>0</v>
      </c>
      <c r="AI85" s="5">
        <f>IF(USE!AJ$538&lt;&gt;0,(1-AI$5)*USE!AJ610/USE!AJ$538,(1-AI$5)*USE!AJ386)</f>
        <v>0</v>
      </c>
      <c r="AJ85" s="5">
        <f>IF(USE!AK$538&lt;&gt;0,(1-AJ$5)*USE!AK610/USE!AK$538,(1-AJ$5)*USE!AK386)</f>
        <v>0</v>
      </c>
      <c r="AK85" s="5">
        <f>IF(USE!AL$538&lt;&gt;0,(1-AK$5)*USE!AL610/USE!AL$538,(1-AK$5)*USE!AL386)</f>
        <v>0</v>
      </c>
      <c r="AL85" s="5">
        <f>IF(USE!AM$538&lt;&gt;0,(1-AL$5)*USE!AM610/USE!AM$538,(1-AL$5)*USE!AM386)</f>
        <v>0</v>
      </c>
      <c r="AM85" s="5">
        <f>IF(USE!AN$538&lt;&gt;0,(1-AM$5)*USE!AN610/USE!AN$538,(1-AM$5)*USE!AN386)</f>
        <v>0</v>
      </c>
      <c r="AN85" s="5">
        <f>IF(USE!AO$538&lt;&gt;0,(1-AN$5)*USE!AO610/USE!AO$538,(1-AN$5)*USE!AO386)</f>
        <v>0</v>
      </c>
      <c r="AO85" s="5">
        <f>IF(USE!AP$538&lt;&gt;0,(1-AO$5)*USE!AP610/USE!AP$538,(1-AO$5)*USE!AP386)</f>
        <v>0</v>
      </c>
      <c r="AP85" s="5">
        <f>IF(USE!AQ$538&lt;&gt;0,(1-AP$5)*USE!AQ610/USE!AQ$538,(1-AP$5)*USE!AQ386)</f>
        <v>1.8931754386271916E-2</v>
      </c>
      <c r="AQ85" s="5">
        <f>IF(USE!AR$538&lt;&gt;0,(1-AQ$5)*USE!AR610/USE!AR$538,(1-AQ$5)*USE!AR386)</f>
        <v>4.8624103592358886E-3</v>
      </c>
      <c r="AR85" s="5">
        <f>IF(USE!AS$538&lt;&gt;0,(1-AR$5)*USE!AS610/USE!AS$538,(1-AR$5)*USE!AS386)</f>
        <v>5.6169080446145155E-3</v>
      </c>
      <c r="AS85" s="5">
        <f>IF(USE!AT$538&lt;&gt;0,(1-AS$5)*USE!AT610/USE!AT$538,(1-AS$5)*USE!AT386)</f>
        <v>5.6169080446145155E-3</v>
      </c>
      <c r="AT85" s="5">
        <f>IF(USE!AU$538&lt;&gt;0,(1-AT$5)*USE!AU610/USE!AU$538,(1-AT$5)*USE!AU386)</f>
        <v>1.6417239485051919E-2</v>
      </c>
      <c r="AU85" s="5">
        <f>IF(USE!AV$538&lt;&gt;0,(1-AU$5)*USE!AV610/USE!AV$538,(1-AU$5)*USE!AV386)</f>
        <v>2.2348742526675464E-4</v>
      </c>
      <c r="AV85" s="5">
        <f>IF(USE!AW$538&lt;&gt;0,(1-AV$5)*USE!AW610/USE!AW$538,(1-AV$5)*USE!AW386)</f>
        <v>1.8247554382836317E-2</v>
      </c>
      <c r="AW85" s="5">
        <f>IF(USE!AX$538&lt;&gt;0,(1-AW$5)*USE!AX610/USE!AX$538,(1-AW$5)*USE!AX386)</f>
        <v>2.8550811194169707E-2</v>
      </c>
      <c r="AX85" s="5">
        <f>IF(USE!AY$538&lt;&gt;0,(1-AX$5)*USE!AY610/USE!AY$538,(1-AX$5)*USE!AY386)</f>
        <v>3.0170035538427082E-2</v>
      </c>
      <c r="AY85" s="5">
        <f>IF(USE!AZ$538&lt;&gt;0,(1-AY$5)*USE!AZ610/USE!AZ$538,(1-AY$5)*USE!AZ386)</f>
        <v>0</v>
      </c>
      <c r="AZ85" s="5">
        <f>IF(USE!BA$538&lt;&gt;0,(1-AZ$5)*USE!BA610/USE!BA$538,(1-AZ$5)*USE!BA386)</f>
        <v>2.2736075414900001E-2</v>
      </c>
      <c r="BA85" s="5">
        <f>IF(USE!BB$538&lt;&gt;0,(1-BA$5)*USE!BB610/USE!BB$538,(1-BA$5)*USE!BB386)</f>
        <v>9.7693295568290015E-3</v>
      </c>
      <c r="BB85" s="5">
        <f>IF(USE!BC$538&lt;&gt;0,(1-BB$5)*USE!BC610/USE!BC$538,(1-BB$5)*USE!BC386)</f>
        <v>1.8964011581405701E-2</v>
      </c>
      <c r="BC85" s="5">
        <f>IF(USE!BD$538&lt;&gt;0,(1-BC$5)*USE!BD610/USE!BD$538,(1-BC$5)*USE!BD386)</f>
        <v>2.1100331378594992E-2</v>
      </c>
      <c r="BD85" s="5">
        <f>IF(USE!BE$538&lt;&gt;0,(1-BD$5)*USE!BE610/USE!BE$538,(1-BD$5)*USE!BE386)</f>
        <v>1.0149156977506759E-2</v>
      </c>
      <c r="BE85" s="5">
        <f>IF(USE!BF$538&lt;&gt;0,(1-BE$5)*USE!BF610/USE!BF$538,(1-BE$5)*USE!BF386)</f>
        <v>7.8951459017504739E-3</v>
      </c>
      <c r="BF85" s="5">
        <f>IF(USE!BG$538&lt;&gt;0,(1-BF$5)*USE!BG610/USE!BG$538,(1-BF$5)*USE!BG386)</f>
        <v>1.4096965939382039E-2</v>
      </c>
      <c r="BG85" s="5">
        <f>IF(USE!BH$538&lt;&gt;0,(1-BG$5)*USE!BH610/USE!BH$538,(1-BG$5)*USE!BH386)</f>
        <v>1.1375746407153288E-2</v>
      </c>
      <c r="BH85" s="5">
        <f>IF(USE!BI$538&lt;&gt;0,(1-BH$5)*USE!BI610/USE!BI$538,(1-BH$5)*USE!BI386)</f>
        <v>4.6936919573635154E-2</v>
      </c>
      <c r="BI85" s="5">
        <f>IF(USE!BJ$538&lt;&gt;0,(1-BI$5)*USE!BJ610/USE!BJ$538,(1-BI$5)*USE!BJ386)</f>
        <v>5.0646393925983905E-2</v>
      </c>
      <c r="BJ85" s="5">
        <f>IF(USE!BK$538&lt;&gt;0,(1-BJ$5)*USE!BK610/USE!BK$538,(1-BJ$5)*USE!BK386)</f>
        <v>6.5836333080014145E-2</v>
      </c>
      <c r="BK85" s="5">
        <f>IF(USE!BL$538&lt;&gt;0,(1-BK$5)*USE!BL610/USE!BL$538,(1-BK$5)*USE!BL386)</f>
        <v>3.3943016278266047E-3</v>
      </c>
      <c r="BL85" s="5">
        <f>IF(USE!BM$538&lt;&gt;0,(1-BL$5)*USE!BM610/USE!BM$538,(1-BL$5)*USE!BM386)</f>
        <v>0.10052273259851358</v>
      </c>
      <c r="BM85" s="5">
        <f>IF(USE!BN$538&lt;&gt;0,(1-BM$5)*USE!BN610/USE!BN$538,(1-BM$5)*USE!BN386)</f>
        <v>0.16544200690219987</v>
      </c>
      <c r="BN85" s="5">
        <f>IF(USE!BO$538&lt;&gt;0,(1-BN$5)*USE!BO610/USE!BO$538,(1-BN$5)*USE!BO386)</f>
        <v>2.3133755096823347E-2</v>
      </c>
      <c r="BO85" s="5">
        <f>IF(USE!BP$538&lt;&gt;0,(1-BO$5)*USE!BP610/USE!BP$538,(1-BO$5)*USE!BP386)</f>
        <v>3.1168964806326482E-2</v>
      </c>
      <c r="BP85" s="5">
        <f>IF(USE!BQ$538&lt;&gt;0,(1-BP$5)*USE!BQ610/USE!BQ$538,(1-BP$5)*USE!BQ386)</f>
        <v>7.284461459536716E-2</v>
      </c>
      <c r="BQ85" s="5">
        <f>IF(USE!BR$538&lt;&gt;0,(1-BQ$5)*USE!BR610/USE!BR$538,(1-BQ$5)*USE!BR386)</f>
        <v>8.3078133266987131E-4</v>
      </c>
      <c r="BR85" s="5">
        <f>IF(USE!BS$538&lt;&gt;0,(1-BR$5)*USE!BS610/USE!BS$538,(1-BR$5)*USE!BS386)</f>
        <v>4.6092972401678596E-2</v>
      </c>
      <c r="BS85" s="5">
        <f>IF(USE!BT$538&lt;&gt;0,(1-BS$5)*USE!BT610/USE!BT$538,(1-BS$5)*USE!BT386)</f>
        <v>2.0933747032531704E-3</v>
      </c>
      <c r="BT85" s="5">
        <f>IF(USE!BU$538&lt;&gt;0,(1-BT$5)*USE!BU610/USE!BU$538,(1-BT$5)*USE!BU386)</f>
        <v>3.8205212784367344E-2</v>
      </c>
      <c r="BU85" s="5">
        <f>IF(USE!BV$538&lt;&gt;0,(1-BU$5)*USE!BV610/USE!BV$538,(1-BU$5)*USE!BV386)</f>
        <v>0.16818222766584062</v>
      </c>
      <c r="BV85" s="5">
        <f>IF(USE!BW$538&lt;&gt;0,(1-BV$5)*USE!BW610/USE!BW$538,(1-BV$5)*USE!BW386)</f>
        <v>2.6598268336765485E-3</v>
      </c>
      <c r="BW85" s="5">
        <f>IF(USE!BX$538&lt;&gt;0,(1-BW$5)*USE!BX610/USE!BX$538,(1-BW$5)*USE!BX386)</f>
        <v>1.1799837662011986E-2</v>
      </c>
      <c r="BX85" s="5">
        <f>IF(USE!BY$538&lt;&gt;0,(1-BX$5)*USE!BY610/USE!BY$538,(1-BX$5)*USE!BY386)</f>
        <v>0</v>
      </c>
      <c r="BY85" s="5">
        <f>IF(USE!BZ$538&lt;&gt;0,(1-BY$5)*USE!BZ610/USE!BZ$538,(1-BY$5)*USE!BZ386)</f>
        <v>3.9152049445043673E-3</v>
      </c>
      <c r="BZ85" s="5">
        <f>IF(USE!CA$538&lt;&gt;0,(1-BZ$5)*USE!CA610/USE!CA$538,(1-BZ$5)*USE!CA386)</f>
        <v>1.015389921378556E-2</v>
      </c>
      <c r="CA85" s="5">
        <f>IF(USE!CB$538&lt;&gt;0,(1-CA$5)*USE!CB610/USE!CB$538,(1-CA$5)*USE!CB386)</f>
        <v>1.0916187026310692E-2</v>
      </c>
      <c r="CB85" s="5">
        <f>IF(USE!CC$538&lt;&gt;0,(1-CB$5)*USE!CC610/USE!CC$538,(1-CB$5)*USE!CC386)</f>
        <v>1.7147751300999808E-2</v>
      </c>
      <c r="CC85" s="5">
        <f>IF(USE!CD$538&lt;&gt;0,(1-CC$5)*USE!CD610/USE!CD$538,(1-CC$5)*USE!CD386)</f>
        <v>8.9030452586318629E-4</v>
      </c>
      <c r="CD85" s="5">
        <f>IF(USE!CE$538&lt;&gt;0,(1-CD$5)*USE!CE610/USE!CE$538,(1-CD$5)*USE!CE386)</f>
        <v>1.5032495603874844E-3</v>
      </c>
      <c r="CE85" s="5">
        <f>IF(USE!CF$538&lt;&gt;0,(1-CE$5)*USE!CF610/USE!CF$538,(1-CE$5)*USE!CF386)</f>
        <v>4.0456506078323283E-3</v>
      </c>
      <c r="CF85" s="5">
        <f>IF(USE!CG$538&lt;&gt;0,(1-CF$5)*USE!CG610/USE!CG$538,(1-CF$5)*USE!CG386)</f>
        <v>1.3239042768149896E-2</v>
      </c>
      <c r="CG85" s="5">
        <f>IF(USE!CH$538&lt;&gt;0,(1-CG$5)*USE!CH610/USE!CH$538,(1-CG$5)*USE!CH386)</f>
        <v>2.5391378940173719E-2</v>
      </c>
      <c r="CH85" s="5">
        <f>IF(USE!CI$538&lt;&gt;0,(1-CH$5)*USE!CI610/USE!CI$538,(1-CH$5)*USE!CI386)</f>
        <v>1.0385543376779304E-2</v>
      </c>
      <c r="CI85" s="5">
        <f>IF(USE!CJ$538&lt;&gt;0,(1-CI$5)*USE!CJ610/USE!CJ$538,(1-CI$5)*USE!CJ386)</f>
        <v>1.352816620869879E-2</v>
      </c>
      <c r="CJ85" s="5">
        <f>IF(USE!CK$538&lt;&gt;0,(1-CJ$5)*USE!CK610/USE!CK$538,(1-CJ$5)*USE!CK386)</f>
        <v>1.2784460844943004E-3</v>
      </c>
      <c r="CK85" s="5">
        <f>IF(USE!CL$538&lt;&gt;0,(1-CK$5)*USE!CL610/USE!CL$538,(1-CK$5)*USE!CL386)</f>
        <v>2.2620149608660971E-2</v>
      </c>
      <c r="CL85" s="5">
        <f>IF(USE!CM$538&lt;&gt;0,(1-CL$5)*USE!CM610/USE!CM$538,(1-CL$5)*USE!CM386)</f>
        <v>1.099383070429988E-2</v>
      </c>
      <c r="CM85" s="5">
        <f>IF(USE!CN$538&lt;&gt;0,(1-CM$5)*USE!CN610/USE!CN$538,(1-CM$5)*USE!CN386)</f>
        <v>3.7765563941264744E-3</v>
      </c>
      <c r="CN85" s="5">
        <f>IF(USE!CO$538&lt;&gt;0,(1-CN$5)*USE!CO610/USE!CO$538,(1-CN$5)*USE!CO386)</f>
        <v>0</v>
      </c>
      <c r="CO85" s="5">
        <f>IF(USE!CP$538&lt;&gt;0,(1-CO$5)*USE!CP610/USE!CP$538,(1-CO$5)*USE!CP386)</f>
        <v>1.7621402527856794E-2</v>
      </c>
      <c r="CP85" s="5">
        <f>IF(USE!CQ$538&lt;&gt;0,(1-CP$5)*USE!CQ610/USE!CQ$538,(1-CP$5)*USE!CQ386)</f>
        <v>1.9723515429285817E-3</v>
      </c>
      <c r="CQ85" s="5">
        <f>IF(USE!CR$538&lt;&gt;0,(1-CQ$5)*USE!CR610/USE!CR$538,(1-CQ$5)*USE!CR386)</f>
        <v>4.9796273226938911E-3</v>
      </c>
      <c r="CR85" s="5">
        <f>IF(USE!CS$538&lt;&gt;0,(1-CR$5)*USE!CS610/USE!CS$538,(1-CR$5)*USE!CS386)</f>
        <v>2.8701510652345444E-3</v>
      </c>
      <c r="CS85" s="5">
        <f>IF(USE!CT$538&lt;&gt;0,(1-CS$5)*USE!CT610/USE!CT$538,(1-CS$5)*USE!CT386)</f>
        <v>1.8343587024339471E-3</v>
      </c>
      <c r="CT85" s="5">
        <f>IF(USE!CU$538&lt;&gt;0,(1-CT$5)*USE!CU610/USE!CU$538,(1-CT$5)*USE!CU386)</f>
        <v>2.5380258673496033E-3</v>
      </c>
      <c r="CU85" s="5">
        <f>IF(USE!CV$538&lt;&gt;0,(1-CU$5)*USE!CV610/USE!CV$538,(1-CU$5)*USE!CV386)</f>
        <v>8.2830591339488977E-3</v>
      </c>
      <c r="CV85" s="5">
        <f>IF(USE!CW$538&lt;&gt;0,(1-CV$5)*USE!CW610/USE!CW$538,(1-CV$5)*USE!CW386)</f>
        <v>2.2489016510766794E-2</v>
      </c>
      <c r="CW85" s="5">
        <f>IF(USE!CX$538&lt;&gt;0,(1-CW$5)*USE!CX610/USE!CX$538,(1-CW$5)*USE!CX386)</f>
        <v>1.2342779904862839E-2</v>
      </c>
      <c r="CX85" s="5">
        <f>IF(USE!CY$538&lt;&gt;0,(1-CX$5)*USE!CY610/USE!CY$538,(1-CX$5)*USE!CY386)</f>
        <v>9.1363843075423293E-3</v>
      </c>
      <c r="CY85" s="5">
        <f>IF(USE!CZ$538&lt;&gt;0,(1-CY$5)*USE!CZ610/USE!CZ$538,(1-CY$5)*USE!CZ386)</f>
        <v>2.0751496515138674E-4</v>
      </c>
      <c r="CZ85" s="5">
        <f>IF(USE!DA$538&lt;&gt;0,(1-CZ$5)*USE!DA610/USE!DA$538,(1-CZ$5)*USE!DA386)</f>
        <v>3.6598679145835827E-3</v>
      </c>
      <c r="DA85" s="5">
        <f>IF(USE!DB$538&lt;&gt;0,(1-DA$5)*USE!DB610/USE!DB$538,(1-DA$5)*USE!DB386)</f>
        <v>1.0336574714553582E-2</v>
      </c>
      <c r="DB85" s="5">
        <f>IF(USE!DC$538&lt;&gt;0,(1-DB$5)*USE!DC610/USE!DC$538,(1-DB$5)*USE!DC386)</f>
        <v>2.1030644183916269E-2</v>
      </c>
      <c r="DC85" s="5">
        <f>IF(USE!DD$538&lt;&gt;0,(1-DC$5)*USE!DD610/USE!DD$538,(1-DC$5)*USE!DD386)</f>
        <v>0</v>
      </c>
      <c r="DD85" s="3"/>
    </row>
    <row r="86" spans="1:108" x14ac:dyDescent="0.35">
      <c r="A86" s="3"/>
      <c r="B86" s="99" t="s">
        <v>3908</v>
      </c>
      <c r="C86" s="5" t="s">
        <v>162</v>
      </c>
      <c r="D86" s="5">
        <f>IF(USE!E$538&lt;&gt;0,(1-D$5)*USE!E611/USE!E$538,(1-D$5)*USE!E387)</f>
        <v>0</v>
      </c>
      <c r="E86" s="5">
        <f>IF(USE!F$538&lt;&gt;0,(1-E$5)*USE!F611/USE!F$538,(1-E$5)*USE!F387)</f>
        <v>0</v>
      </c>
      <c r="F86" s="5">
        <f>IF(USE!G$538&lt;&gt;0,(1-F$5)*USE!G611/USE!G$538,(1-F$5)*USE!G387)</f>
        <v>0</v>
      </c>
      <c r="G86" s="5">
        <f>IF(USE!H$538&lt;&gt;0,(1-G$5)*USE!H611/USE!H$538,(1-G$5)*USE!H387)</f>
        <v>0</v>
      </c>
      <c r="H86" s="5">
        <f>IF(USE!I$538&lt;&gt;0,(1-H$5)*USE!I611/USE!I$538,(1-H$5)*USE!I387)</f>
        <v>0</v>
      </c>
      <c r="I86" s="5">
        <f>IF(USE!J$538&lt;&gt;0,(1-I$5)*USE!J611/USE!J$538,(1-I$5)*USE!J387)</f>
        <v>0</v>
      </c>
      <c r="J86" s="5">
        <f>IF(USE!K$538&lt;&gt;0,(1-J$5)*USE!K611/USE!K$538,(1-J$5)*USE!K387)</f>
        <v>0</v>
      </c>
      <c r="K86" s="5">
        <f>IF(USE!L$538&lt;&gt;0,(1-K$5)*USE!L611/USE!L$538,(1-K$5)*USE!L387)</f>
        <v>0</v>
      </c>
      <c r="L86" s="5">
        <f>IF(USE!M$538&lt;&gt;0,(1-L$5)*USE!M611/USE!M$538,(1-L$5)*USE!M387)</f>
        <v>0</v>
      </c>
      <c r="M86" s="5">
        <f>IF(USE!N$538&lt;&gt;0,(1-M$5)*USE!N611/USE!N$538,(1-M$5)*USE!N387)</f>
        <v>0</v>
      </c>
      <c r="N86" s="5">
        <f>IF(USE!O$538&lt;&gt;0,(1-N$5)*USE!O611/USE!O$538,(1-N$5)*USE!O387)</f>
        <v>0</v>
      </c>
      <c r="O86" s="5">
        <f>IF(USE!P$538&lt;&gt;0,(1-O$5)*USE!P611/USE!P$538,(1-O$5)*USE!P387)</f>
        <v>0</v>
      </c>
      <c r="P86" s="5">
        <f>IF(USE!Q$538&lt;&gt;0,(1-P$5)*USE!Q611/USE!Q$538,(1-P$5)*USE!Q387)</f>
        <v>0</v>
      </c>
      <c r="Q86" s="5">
        <f>IF(USE!R$538&lt;&gt;0,(1-Q$5)*USE!R611/USE!R$538,(1-Q$5)*USE!R387)</f>
        <v>0</v>
      </c>
      <c r="R86" s="5">
        <f>IF(USE!S$538&lt;&gt;0,(1-R$5)*USE!S611/USE!S$538,(1-R$5)*USE!S387)</f>
        <v>0</v>
      </c>
      <c r="S86" s="5">
        <f>IF(USE!T$538&lt;&gt;0,(1-S$5)*USE!T611/USE!T$538,(1-S$5)*USE!T387)</f>
        <v>0</v>
      </c>
      <c r="T86" s="5">
        <f>IF(USE!U$538&lt;&gt;0,(1-T$5)*USE!U611/USE!U$538,(1-T$5)*USE!U387)</f>
        <v>0</v>
      </c>
      <c r="U86" s="5">
        <f>IF(USE!V$538&lt;&gt;0,(1-U$5)*USE!V611/USE!V$538,(1-U$5)*USE!V387)</f>
        <v>0</v>
      </c>
      <c r="V86" s="5">
        <f>IF(USE!W$538&lt;&gt;0,(1-V$5)*USE!W611/USE!W$538,(1-V$5)*USE!W387)</f>
        <v>0</v>
      </c>
      <c r="W86" s="5">
        <f>IF(USE!X$538&lt;&gt;0,(1-W$5)*USE!X611/USE!X$538,(1-W$5)*USE!X387)</f>
        <v>0</v>
      </c>
      <c r="X86" s="5">
        <f>IF(USE!Y$538&lt;&gt;0,(1-X$5)*USE!Y611/USE!Y$538,(1-X$5)*USE!Y387)</f>
        <v>0</v>
      </c>
      <c r="Y86" s="5">
        <f>IF(USE!Z$538&lt;&gt;0,(1-Y$5)*USE!Z611/USE!Z$538,(1-Y$5)*USE!Z387)</f>
        <v>0</v>
      </c>
      <c r="Z86" s="5">
        <f>IF(USE!AA$538&lt;&gt;0,(1-Z$5)*USE!AA611/USE!AA$538,(1-Z$5)*USE!AA387)</f>
        <v>0</v>
      </c>
      <c r="AA86" s="5">
        <f>IF(USE!AB$538&lt;&gt;0,(1-AA$5)*USE!AB611/USE!AB$538,(1-AA$5)*USE!AB387)</f>
        <v>0</v>
      </c>
      <c r="AB86" s="5">
        <f>IF(USE!AC$538&lt;&gt;0,(1-AB$5)*USE!AC611/USE!AC$538,(1-AB$5)*USE!AC387)</f>
        <v>0</v>
      </c>
      <c r="AC86" s="5">
        <f>IF(USE!AD$538&lt;&gt;0,(1-AC$5)*USE!AD611/USE!AD$538,(1-AC$5)*USE!AD387)</f>
        <v>0</v>
      </c>
      <c r="AD86" s="5">
        <f>IF(USE!AE$538&lt;&gt;0,(1-AD$5)*USE!AE611/USE!AE$538,(1-AD$5)*USE!AE387)</f>
        <v>0</v>
      </c>
      <c r="AE86" s="5">
        <f>IF(USE!AF$538&lt;&gt;0,(1-AE$5)*USE!AF611/USE!AF$538,(1-AE$5)*USE!AF387)</f>
        <v>0</v>
      </c>
      <c r="AF86" s="5">
        <f>IF(USE!AG$538&lt;&gt;0,(1-AF$5)*USE!AG611/USE!AG$538,(1-AF$5)*USE!AG387)</f>
        <v>0</v>
      </c>
      <c r="AG86" s="5">
        <f>IF(USE!AH$538&lt;&gt;0,(1-AG$5)*USE!AH611/USE!AH$538,(1-AG$5)*USE!AH387)</f>
        <v>0</v>
      </c>
      <c r="AH86" s="5">
        <f>IF(USE!AI$538&lt;&gt;0,(1-AH$5)*USE!AI611/USE!AI$538,(1-AH$5)*USE!AI387)</f>
        <v>0</v>
      </c>
      <c r="AI86" s="5">
        <f>IF(USE!AJ$538&lt;&gt;0,(1-AI$5)*USE!AJ611/USE!AJ$538,(1-AI$5)*USE!AJ387)</f>
        <v>0</v>
      </c>
      <c r="AJ86" s="5">
        <f>IF(USE!AK$538&lt;&gt;0,(1-AJ$5)*USE!AK611/USE!AK$538,(1-AJ$5)*USE!AK387)</f>
        <v>0</v>
      </c>
      <c r="AK86" s="5">
        <f>IF(USE!AL$538&lt;&gt;0,(1-AK$5)*USE!AL611/USE!AL$538,(1-AK$5)*USE!AL387)</f>
        <v>0</v>
      </c>
      <c r="AL86" s="5">
        <f>IF(USE!AM$538&lt;&gt;0,(1-AL$5)*USE!AM611/USE!AM$538,(1-AL$5)*USE!AM387)</f>
        <v>0</v>
      </c>
      <c r="AM86" s="5">
        <f>IF(USE!AN$538&lt;&gt;0,(1-AM$5)*USE!AN611/USE!AN$538,(1-AM$5)*USE!AN387)</f>
        <v>0</v>
      </c>
      <c r="AN86" s="5">
        <f>IF(USE!AO$538&lt;&gt;0,(1-AN$5)*USE!AO611/USE!AO$538,(1-AN$5)*USE!AO387)</f>
        <v>0</v>
      </c>
      <c r="AO86" s="5">
        <f>IF(USE!AP$538&lt;&gt;0,(1-AO$5)*USE!AP611/USE!AP$538,(1-AO$5)*USE!AP387)</f>
        <v>0</v>
      </c>
      <c r="AP86" s="5">
        <f>IF(USE!AQ$538&lt;&gt;0,(1-AP$5)*USE!AQ611/USE!AQ$538,(1-AP$5)*USE!AQ387)</f>
        <v>4.472961892770571E-4</v>
      </c>
      <c r="AQ86" s="5">
        <f>IF(USE!AR$538&lt;&gt;0,(1-AQ$5)*USE!AR611/USE!AR$538,(1-AQ$5)*USE!AR387)</f>
        <v>5.290005924722586E-4</v>
      </c>
      <c r="AR86" s="5">
        <f>IF(USE!AS$538&lt;&gt;0,(1-AR$5)*USE!AS611/USE!AS$538,(1-AR$5)*USE!AS387)</f>
        <v>8.2987550863883701E-3</v>
      </c>
      <c r="AS86" s="5">
        <f>IF(USE!AT$538&lt;&gt;0,(1-AS$5)*USE!AT611/USE!AT$538,(1-AS$5)*USE!AT387)</f>
        <v>8.2987550863883701E-3</v>
      </c>
      <c r="AT86" s="5">
        <f>IF(USE!AU$538&lt;&gt;0,(1-AT$5)*USE!AU611/USE!AU$538,(1-AT$5)*USE!AU387)</f>
        <v>0</v>
      </c>
      <c r="AU86" s="5">
        <f>IF(USE!AV$538&lt;&gt;0,(1-AU$5)*USE!AV611/USE!AV$538,(1-AU$5)*USE!AV387)</f>
        <v>7.0839029923510927E-7</v>
      </c>
      <c r="AV86" s="5">
        <f>IF(USE!AW$538&lt;&gt;0,(1-AV$5)*USE!AW611/USE!AW$538,(1-AV$5)*USE!AW387)</f>
        <v>4.4242249927830745E-3</v>
      </c>
      <c r="AW86" s="5">
        <f>IF(USE!AX$538&lt;&gt;0,(1-AW$5)*USE!AX611/USE!AX$538,(1-AW$5)*USE!AX387)</f>
        <v>9.7145410015980402E-4</v>
      </c>
      <c r="AX86" s="5">
        <f>IF(USE!AY$538&lt;&gt;0,(1-AX$5)*USE!AY611/USE!AY$538,(1-AX$5)*USE!AY387)</f>
        <v>5.5351830055031248E-3</v>
      </c>
      <c r="AY86" s="5">
        <f>IF(USE!AZ$538&lt;&gt;0,(1-AY$5)*USE!AZ611/USE!AZ$538,(1-AY$5)*USE!AZ387)</f>
        <v>0</v>
      </c>
      <c r="AZ86" s="5">
        <f>IF(USE!BA$538&lt;&gt;0,(1-AZ$5)*USE!BA611/USE!BA$538,(1-AZ$5)*USE!BA387)</f>
        <v>9.4493244827161752E-4</v>
      </c>
      <c r="BA86" s="5">
        <f>IF(USE!BB$538&lt;&gt;0,(1-BA$5)*USE!BB611/USE!BB$538,(1-BA$5)*USE!BB387)</f>
        <v>5.1042503664642004E-3</v>
      </c>
      <c r="BB86" s="5">
        <f>IF(USE!BC$538&lt;&gt;0,(1-BB$5)*USE!BC611/USE!BC$538,(1-BB$5)*USE!BC387)</f>
        <v>8.4389943378197496E-3</v>
      </c>
      <c r="BC86" s="5">
        <f>IF(USE!BD$538&lt;&gt;0,(1-BC$5)*USE!BD611/USE!BD$538,(1-BC$5)*USE!BD387)</f>
        <v>6.072211725086504E-4</v>
      </c>
      <c r="BD86" s="5">
        <f>IF(USE!BE$538&lt;&gt;0,(1-BD$5)*USE!BE611/USE!BE$538,(1-BD$5)*USE!BE387)</f>
        <v>1.222227832698255E-3</v>
      </c>
      <c r="BE86" s="5">
        <f>IF(USE!BF$538&lt;&gt;0,(1-BE$5)*USE!BF611/USE!BF$538,(1-BE$5)*USE!BF387)</f>
        <v>8.1191664002150442E-4</v>
      </c>
      <c r="BF86" s="5">
        <f>IF(USE!BG$538&lt;&gt;0,(1-BF$5)*USE!BG611/USE!BG$538,(1-BF$5)*USE!BG387)</f>
        <v>1.7826005591160634E-3</v>
      </c>
      <c r="BG86" s="5">
        <f>IF(USE!BH$538&lt;&gt;0,(1-BG$5)*USE!BH611/USE!BH$538,(1-BG$5)*USE!BH387)</f>
        <v>2.7128151027663527E-3</v>
      </c>
      <c r="BH86" s="5">
        <f>IF(USE!BI$538&lt;&gt;0,(1-BH$5)*USE!BI611/USE!BI$538,(1-BH$5)*USE!BI387)</f>
        <v>6.8711111640481024E-3</v>
      </c>
      <c r="BI86" s="5">
        <f>IF(USE!BJ$538&lt;&gt;0,(1-BI$5)*USE!BJ611/USE!BJ$538,(1-BI$5)*USE!BJ387)</f>
        <v>1.9529428864175529E-3</v>
      </c>
      <c r="BJ86" s="5">
        <f>IF(USE!BK$538&lt;&gt;0,(1-BJ$5)*USE!BK611/USE!BK$538,(1-BJ$5)*USE!BK387)</f>
        <v>7.6077454959621385E-3</v>
      </c>
      <c r="BK86" s="5">
        <f>IF(USE!BL$538&lt;&gt;0,(1-BK$5)*USE!BL611/USE!BL$538,(1-BK$5)*USE!BL387)</f>
        <v>1.7104886241143143E-3</v>
      </c>
      <c r="BL86" s="5">
        <f>IF(USE!BM$538&lt;&gt;0,(1-BL$5)*USE!BM611/USE!BM$538,(1-BL$5)*USE!BM387)</f>
        <v>4.1594576525428318E-5</v>
      </c>
      <c r="BM86" s="5">
        <f>IF(USE!BN$538&lt;&gt;0,(1-BM$5)*USE!BN611/USE!BN$538,(1-BM$5)*USE!BN387)</f>
        <v>1.4903579334657113E-4</v>
      </c>
      <c r="BN86" s="5">
        <f>IF(USE!BO$538&lt;&gt;0,(1-BN$5)*USE!BO611/USE!BO$538,(1-BN$5)*USE!BO387)</f>
        <v>6.7843738744297023E-4</v>
      </c>
      <c r="BO86" s="5">
        <f>IF(USE!BP$538&lt;&gt;0,(1-BO$5)*USE!BP611/USE!BP$538,(1-BO$5)*USE!BP387)</f>
        <v>6.3390513334512268E-3</v>
      </c>
      <c r="BP86" s="5">
        <f>IF(USE!BQ$538&lt;&gt;0,(1-BP$5)*USE!BQ611/USE!BQ$538,(1-BP$5)*USE!BQ387)</f>
        <v>1.3609713045581581E-3</v>
      </c>
      <c r="BQ86" s="5">
        <f>IF(USE!BR$538&lt;&gt;0,(1-BQ$5)*USE!BR611/USE!BR$538,(1-BQ$5)*USE!BR387)</f>
        <v>2.8023886415512551E-3</v>
      </c>
      <c r="BR86" s="5">
        <f>IF(USE!BS$538&lt;&gt;0,(1-BR$5)*USE!BS611/USE!BS$538,(1-BR$5)*USE!BS387)</f>
        <v>0</v>
      </c>
      <c r="BS86" s="5">
        <f>IF(USE!BT$538&lt;&gt;0,(1-BS$5)*USE!BT611/USE!BT$538,(1-BS$5)*USE!BT387)</f>
        <v>2.1841709036163668E-4</v>
      </c>
      <c r="BT86" s="5">
        <f>IF(USE!BU$538&lt;&gt;0,(1-BT$5)*USE!BU611/USE!BU$538,(1-BT$5)*USE!BU387)</f>
        <v>0</v>
      </c>
      <c r="BU86" s="5">
        <f>IF(USE!BV$538&lt;&gt;0,(1-BU$5)*USE!BV611/USE!BV$538,(1-BU$5)*USE!BV387)</f>
        <v>7.1704935615003358E-3</v>
      </c>
      <c r="BV86" s="5">
        <f>IF(USE!BW$538&lt;&gt;0,(1-BV$5)*USE!BW611/USE!BW$538,(1-BV$5)*USE!BW387)</f>
        <v>1.4628268308773298E-3</v>
      </c>
      <c r="BW86" s="5">
        <f>IF(USE!BX$538&lt;&gt;0,(1-BW$5)*USE!BX611/USE!BX$538,(1-BW$5)*USE!BX387)</f>
        <v>9.1806947645262614E-4</v>
      </c>
      <c r="BX86" s="5">
        <f>IF(USE!BY$538&lt;&gt;0,(1-BX$5)*USE!BY611/USE!BY$538,(1-BX$5)*USE!BY387)</f>
        <v>0</v>
      </c>
      <c r="BY86" s="5">
        <f>IF(USE!BZ$538&lt;&gt;0,(1-BY$5)*USE!BZ611/USE!BZ$538,(1-BY$5)*USE!BZ387)</f>
        <v>6.6492124478395554E-4</v>
      </c>
      <c r="BZ86" s="5">
        <f>IF(USE!CA$538&lt;&gt;0,(1-BZ$5)*USE!CA611/USE!CA$538,(1-BZ$5)*USE!CA387)</f>
        <v>2.897042891362998E-3</v>
      </c>
      <c r="CA86" s="5">
        <f>IF(USE!CB$538&lt;&gt;0,(1-CA$5)*USE!CB611/USE!CB$538,(1-CA$5)*USE!CB387)</f>
        <v>9.0820406276455085E-4</v>
      </c>
      <c r="CB86" s="5">
        <f>IF(USE!CC$538&lt;&gt;0,(1-CB$5)*USE!CC611/USE!CC$538,(1-CB$5)*USE!CC387)</f>
        <v>1.6290938326802081E-3</v>
      </c>
      <c r="CC86" s="5">
        <f>IF(USE!CD$538&lt;&gt;0,(1-CC$5)*USE!CD611/USE!CD$538,(1-CC$5)*USE!CD387)</f>
        <v>5.2856023624538227E-4</v>
      </c>
      <c r="CD86" s="5">
        <f>IF(USE!CE$538&lt;&gt;0,(1-CD$5)*USE!CE611/USE!CE$538,(1-CD$5)*USE!CE387)</f>
        <v>3.8750782932154642E-5</v>
      </c>
      <c r="CE86" s="5">
        <f>IF(USE!CF$538&lt;&gt;0,(1-CE$5)*USE!CF611/USE!CF$538,(1-CE$5)*USE!CF387)</f>
        <v>3.2606963717489477E-5</v>
      </c>
      <c r="CF86" s="5">
        <f>IF(USE!CG$538&lt;&gt;0,(1-CF$5)*USE!CG611/USE!CG$538,(1-CF$5)*USE!CG387)</f>
        <v>1.1378566874537022E-2</v>
      </c>
      <c r="CG86" s="5">
        <f>IF(USE!CH$538&lt;&gt;0,(1-CG$5)*USE!CH611/USE!CH$538,(1-CG$5)*USE!CH387)</f>
        <v>1.2706609870991252E-2</v>
      </c>
      <c r="CH86" s="5">
        <f>IF(USE!CI$538&lt;&gt;0,(1-CH$5)*USE!CI611/USE!CI$538,(1-CH$5)*USE!CI387)</f>
        <v>1.754002394005662E-3</v>
      </c>
      <c r="CI86" s="5">
        <f>IF(USE!CJ$538&lt;&gt;0,(1-CI$5)*USE!CJ611/USE!CJ$538,(1-CI$5)*USE!CJ387)</f>
        <v>8.1034833411454106E-4</v>
      </c>
      <c r="CJ86" s="5">
        <f>IF(USE!CK$538&lt;&gt;0,(1-CJ$5)*USE!CK611/USE!CK$538,(1-CJ$5)*USE!CK387)</f>
        <v>9.8286567234879863E-5</v>
      </c>
      <c r="CK86" s="5">
        <f>IF(USE!CL$538&lt;&gt;0,(1-CK$5)*USE!CL611/USE!CL$538,(1-CK$5)*USE!CL387)</f>
        <v>0</v>
      </c>
      <c r="CL86" s="5">
        <f>IF(USE!CM$538&lt;&gt;0,(1-CL$5)*USE!CM611/USE!CM$538,(1-CL$5)*USE!CM387)</f>
        <v>0</v>
      </c>
      <c r="CM86" s="5">
        <f>IF(USE!CN$538&lt;&gt;0,(1-CM$5)*USE!CN611/USE!CN$538,(1-CM$5)*USE!CN387)</f>
        <v>3.1186486511044188E-8</v>
      </c>
      <c r="CN86" s="5">
        <f>IF(USE!CO$538&lt;&gt;0,(1-CN$5)*USE!CO611/USE!CO$538,(1-CN$5)*USE!CO387)</f>
        <v>0</v>
      </c>
      <c r="CO86" s="5">
        <f>IF(USE!CP$538&lt;&gt;0,(1-CO$5)*USE!CP611/USE!CP$538,(1-CO$5)*USE!CP387)</f>
        <v>1.0272576735417526E-2</v>
      </c>
      <c r="CP86" s="5">
        <f>IF(USE!CQ$538&lt;&gt;0,(1-CP$5)*USE!CQ611/USE!CQ$538,(1-CP$5)*USE!CQ387)</f>
        <v>2.8288885340632778E-4</v>
      </c>
      <c r="CQ86" s="5">
        <f>IF(USE!CR$538&lt;&gt;0,(1-CQ$5)*USE!CR611/USE!CR$538,(1-CQ$5)*USE!CR387)</f>
        <v>8.8793540329318353E-4</v>
      </c>
      <c r="CR86" s="5">
        <f>IF(USE!CS$538&lt;&gt;0,(1-CR$5)*USE!CS611/USE!CS$538,(1-CR$5)*USE!CS387)</f>
        <v>6.3784886833560589E-4</v>
      </c>
      <c r="CS86" s="5">
        <f>IF(USE!CT$538&lt;&gt;0,(1-CS$5)*USE!CT611/USE!CT$538,(1-CS$5)*USE!CT387)</f>
        <v>6.8394272032697547E-4</v>
      </c>
      <c r="CT86" s="5">
        <f>IF(USE!CU$538&lt;&gt;0,(1-CT$5)*USE!CU611/USE!CU$538,(1-CT$5)*USE!CU387)</f>
        <v>6.7183238955343186E-4</v>
      </c>
      <c r="CU86" s="5">
        <f>IF(USE!CV$538&lt;&gt;0,(1-CU$5)*USE!CV611/USE!CV$538,(1-CU$5)*USE!CV387)</f>
        <v>0</v>
      </c>
      <c r="CV86" s="5">
        <f>IF(USE!CW$538&lt;&gt;0,(1-CV$5)*USE!CW611/USE!CW$538,(1-CV$5)*USE!CW387)</f>
        <v>1.8395102465752947E-2</v>
      </c>
      <c r="CW86" s="5">
        <f>IF(USE!CX$538&lt;&gt;0,(1-CW$5)*USE!CX611/USE!CX$538,(1-CW$5)*USE!CX387)</f>
        <v>3.1126508097652199E-3</v>
      </c>
      <c r="CX86" s="5">
        <f>IF(USE!CY$538&lt;&gt;0,(1-CX$5)*USE!CY611/USE!CY$538,(1-CX$5)*USE!CY387)</f>
        <v>1.55122628849772E-3</v>
      </c>
      <c r="CY86" s="5">
        <f>IF(USE!CZ$538&lt;&gt;0,(1-CY$5)*USE!CZ611/USE!CZ$538,(1-CY$5)*USE!CZ387)</f>
        <v>0</v>
      </c>
      <c r="CZ86" s="5">
        <f>IF(USE!DA$538&lt;&gt;0,(1-CZ$5)*USE!DA611/USE!DA$538,(1-CZ$5)*USE!DA387)</f>
        <v>2.1976252041110069E-4</v>
      </c>
      <c r="DA86" s="5">
        <f>IF(USE!DB$538&lt;&gt;0,(1-DA$5)*USE!DB611/USE!DB$538,(1-DA$5)*USE!DB387)</f>
        <v>3.2054886541165021E-3</v>
      </c>
      <c r="DB86" s="5">
        <f>IF(USE!DC$538&lt;&gt;0,(1-DB$5)*USE!DC611/USE!DC$538,(1-DB$5)*USE!DC387)</f>
        <v>0</v>
      </c>
      <c r="DC86" s="5">
        <f>IF(USE!DD$538&lt;&gt;0,(1-DC$5)*USE!DD611/USE!DD$538,(1-DC$5)*USE!DD387)</f>
        <v>0</v>
      </c>
      <c r="DD86" s="3"/>
    </row>
    <row r="87" spans="1:108" x14ac:dyDescent="0.35">
      <c r="A87" s="3"/>
      <c r="B87" s="99" t="s">
        <v>3909</v>
      </c>
      <c r="C87" s="5" t="s">
        <v>373</v>
      </c>
      <c r="D87" s="5">
        <f>IF(USE!E$538&lt;&gt;0,(1-D$5)*USE!E612/USE!E$538,(1-D$5)*USE!E388)</f>
        <v>0</v>
      </c>
      <c r="E87" s="5">
        <f>IF(USE!F$538&lt;&gt;0,(1-E$5)*USE!F612/USE!F$538,(1-E$5)*USE!F388)</f>
        <v>0</v>
      </c>
      <c r="F87" s="5">
        <f>IF(USE!G$538&lt;&gt;0,(1-F$5)*USE!G612/USE!G$538,(1-F$5)*USE!G388)</f>
        <v>0</v>
      </c>
      <c r="G87" s="5">
        <f>IF(USE!H$538&lt;&gt;0,(1-G$5)*USE!H612/USE!H$538,(1-G$5)*USE!H388)</f>
        <v>0</v>
      </c>
      <c r="H87" s="5">
        <f>IF(USE!I$538&lt;&gt;0,(1-H$5)*USE!I612/USE!I$538,(1-H$5)*USE!I388)</f>
        <v>0</v>
      </c>
      <c r="I87" s="5">
        <f>IF(USE!J$538&lt;&gt;0,(1-I$5)*USE!J612/USE!J$538,(1-I$5)*USE!J388)</f>
        <v>0</v>
      </c>
      <c r="J87" s="5">
        <f>IF(USE!K$538&lt;&gt;0,(1-J$5)*USE!K612/USE!K$538,(1-J$5)*USE!K388)</f>
        <v>0</v>
      </c>
      <c r="K87" s="5">
        <f>IF(USE!L$538&lt;&gt;0,(1-K$5)*USE!L612/USE!L$538,(1-K$5)*USE!L388)</f>
        <v>0</v>
      </c>
      <c r="L87" s="5">
        <f>IF(USE!M$538&lt;&gt;0,(1-L$5)*USE!M612/USE!M$538,(1-L$5)*USE!M388)</f>
        <v>0</v>
      </c>
      <c r="M87" s="5">
        <f>IF(USE!N$538&lt;&gt;0,(1-M$5)*USE!N612/USE!N$538,(1-M$5)*USE!N388)</f>
        <v>0</v>
      </c>
      <c r="N87" s="5">
        <f>IF(USE!O$538&lt;&gt;0,(1-N$5)*USE!O612/USE!O$538,(1-N$5)*USE!O388)</f>
        <v>0</v>
      </c>
      <c r="O87" s="5">
        <f>IF(USE!P$538&lt;&gt;0,(1-O$5)*USE!P612/USE!P$538,(1-O$5)*USE!P388)</f>
        <v>0</v>
      </c>
      <c r="P87" s="5">
        <f>IF(USE!Q$538&lt;&gt;0,(1-P$5)*USE!Q612/USE!Q$538,(1-P$5)*USE!Q388)</f>
        <v>0</v>
      </c>
      <c r="Q87" s="5">
        <f>IF(USE!R$538&lt;&gt;0,(1-Q$5)*USE!R612/USE!R$538,(1-Q$5)*USE!R388)</f>
        <v>0</v>
      </c>
      <c r="R87" s="5">
        <f>IF(USE!S$538&lt;&gt;0,(1-R$5)*USE!S612/USE!S$538,(1-R$5)*USE!S388)</f>
        <v>0</v>
      </c>
      <c r="S87" s="5">
        <f>IF(USE!T$538&lt;&gt;0,(1-S$5)*USE!T612/USE!T$538,(1-S$5)*USE!T388)</f>
        <v>0</v>
      </c>
      <c r="T87" s="5">
        <f>IF(USE!U$538&lt;&gt;0,(1-T$5)*USE!U612/USE!U$538,(1-T$5)*USE!U388)</f>
        <v>0</v>
      </c>
      <c r="U87" s="5">
        <f>IF(USE!V$538&lt;&gt;0,(1-U$5)*USE!V612/USE!V$538,(1-U$5)*USE!V388)</f>
        <v>0</v>
      </c>
      <c r="V87" s="5">
        <f>IF(USE!W$538&lt;&gt;0,(1-V$5)*USE!W612/USE!W$538,(1-V$5)*USE!W388)</f>
        <v>0</v>
      </c>
      <c r="W87" s="5">
        <f>IF(USE!X$538&lt;&gt;0,(1-W$5)*USE!X612/USE!X$538,(1-W$5)*USE!X388)</f>
        <v>0</v>
      </c>
      <c r="X87" s="5">
        <f>IF(USE!Y$538&lt;&gt;0,(1-X$5)*USE!Y612/USE!Y$538,(1-X$5)*USE!Y388)</f>
        <v>0</v>
      </c>
      <c r="Y87" s="5">
        <f>IF(USE!Z$538&lt;&gt;0,(1-Y$5)*USE!Z612/USE!Z$538,(1-Y$5)*USE!Z388)</f>
        <v>0</v>
      </c>
      <c r="Z87" s="5">
        <f>IF(USE!AA$538&lt;&gt;0,(1-Z$5)*USE!AA612/USE!AA$538,(1-Z$5)*USE!AA388)</f>
        <v>0</v>
      </c>
      <c r="AA87" s="5">
        <f>IF(USE!AB$538&lt;&gt;0,(1-AA$5)*USE!AB612/USE!AB$538,(1-AA$5)*USE!AB388)</f>
        <v>0</v>
      </c>
      <c r="AB87" s="5">
        <f>IF(USE!AC$538&lt;&gt;0,(1-AB$5)*USE!AC612/USE!AC$538,(1-AB$5)*USE!AC388)</f>
        <v>0</v>
      </c>
      <c r="AC87" s="5">
        <f>IF(USE!AD$538&lt;&gt;0,(1-AC$5)*USE!AD612/USE!AD$538,(1-AC$5)*USE!AD388)</f>
        <v>0</v>
      </c>
      <c r="AD87" s="5">
        <f>IF(USE!AE$538&lt;&gt;0,(1-AD$5)*USE!AE612/USE!AE$538,(1-AD$5)*USE!AE388)</f>
        <v>0</v>
      </c>
      <c r="AE87" s="5">
        <f>IF(USE!AF$538&lt;&gt;0,(1-AE$5)*USE!AF612/USE!AF$538,(1-AE$5)*USE!AF388)</f>
        <v>0</v>
      </c>
      <c r="AF87" s="5">
        <f>IF(USE!AG$538&lt;&gt;0,(1-AF$5)*USE!AG612/USE!AG$538,(1-AF$5)*USE!AG388)</f>
        <v>0</v>
      </c>
      <c r="AG87" s="5">
        <f>IF(USE!AH$538&lt;&gt;0,(1-AG$5)*USE!AH612/USE!AH$538,(1-AG$5)*USE!AH388)</f>
        <v>0</v>
      </c>
      <c r="AH87" s="5">
        <f>IF(USE!AI$538&lt;&gt;0,(1-AH$5)*USE!AI612/USE!AI$538,(1-AH$5)*USE!AI388)</f>
        <v>0</v>
      </c>
      <c r="AI87" s="5">
        <f>IF(USE!AJ$538&lt;&gt;0,(1-AI$5)*USE!AJ612/USE!AJ$538,(1-AI$5)*USE!AJ388)</f>
        <v>0</v>
      </c>
      <c r="AJ87" s="5">
        <f>IF(USE!AK$538&lt;&gt;0,(1-AJ$5)*USE!AK612/USE!AK$538,(1-AJ$5)*USE!AK388)</f>
        <v>0</v>
      </c>
      <c r="AK87" s="5">
        <f>IF(USE!AL$538&lt;&gt;0,(1-AK$5)*USE!AL612/USE!AL$538,(1-AK$5)*USE!AL388)</f>
        <v>0</v>
      </c>
      <c r="AL87" s="5">
        <f>IF(USE!AM$538&lt;&gt;0,(1-AL$5)*USE!AM612/USE!AM$538,(1-AL$5)*USE!AM388)</f>
        <v>0</v>
      </c>
      <c r="AM87" s="5">
        <f>IF(USE!AN$538&lt;&gt;0,(1-AM$5)*USE!AN612/USE!AN$538,(1-AM$5)*USE!AN388)</f>
        <v>0</v>
      </c>
      <c r="AN87" s="5">
        <f>IF(USE!AO$538&lt;&gt;0,(1-AN$5)*USE!AO612/USE!AO$538,(1-AN$5)*USE!AO388)</f>
        <v>0</v>
      </c>
      <c r="AO87" s="5">
        <f>IF(USE!AP$538&lt;&gt;0,(1-AO$5)*USE!AP612/USE!AP$538,(1-AO$5)*USE!AP388)</f>
        <v>0</v>
      </c>
      <c r="AP87" s="5">
        <f>IF(USE!AQ$538&lt;&gt;0,(1-AP$5)*USE!AQ612/USE!AQ$538,(1-AP$5)*USE!AQ388)</f>
        <v>1.0988089612490911E-4</v>
      </c>
      <c r="AQ87" s="5">
        <f>IF(USE!AR$538&lt;&gt;0,(1-AQ$5)*USE!AR612/USE!AR$538,(1-AQ$5)*USE!AR388)</f>
        <v>8.1117237365725114E-5</v>
      </c>
      <c r="AR87" s="5">
        <f>IF(USE!AS$538&lt;&gt;0,(1-AR$5)*USE!AS612/USE!AS$538,(1-AR$5)*USE!AS388)</f>
        <v>1.8102135901938384E-3</v>
      </c>
      <c r="AS87" s="5">
        <f>IF(USE!AT$538&lt;&gt;0,(1-AS$5)*USE!AT612/USE!AT$538,(1-AS$5)*USE!AT388)</f>
        <v>1.8102135901938384E-3</v>
      </c>
      <c r="AT87" s="5">
        <f>IF(USE!AU$538&lt;&gt;0,(1-AT$5)*USE!AU612/USE!AU$538,(1-AT$5)*USE!AU388)</f>
        <v>0</v>
      </c>
      <c r="AU87" s="5">
        <f>IF(USE!AV$538&lt;&gt;0,(1-AU$5)*USE!AV612/USE!AV$538,(1-AU$5)*USE!AV388)</f>
        <v>1.5649809037384404E-7</v>
      </c>
      <c r="AV87" s="5">
        <f>IF(USE!AW$538&lt;&gt;0,(1-AV$5)*USE!AW612/USE!AW$538,(1-AV$5)*USE!AW388)</f>
        <v>1.0736903398881892E-3</v>
      </c>
      <c r="AW87" s="5">
        <f>IF(USE!AX$538&lt;&gt;0,(1-AW$5)*USE!AX612/USE!AX$538,(1-AW$5)*USE!AX388)</f>
        <v>2.1552741598245548E-4</v>
      </c>
      <c r="AX87" s="5">
        <f>IF(USE!AY$538&lt;&gt;0,(1-AX$5)*USE!AY612/USE!AY$538,(1-AX$5)*USE!AY388)</f>
        <v>1.2189303718043664E-3</v>
      </c>
      <c r="AY87" s="5">
        <f>IF(USE!AZ$538&lt;&gt;0,(1-AY$5)*USE!AZ612/USE!AZ$538,(1-AY$5)*USE!AZ388)</f>
        <v>0</v>
      </c>
      <c r="AZ87" s="5">
        <f>IF(USE!BA$538&lt;&gt;0,(1-AZ$5)*USE!BA612/USE!BA$538,(1-AZ$5)*USE!BA388)</f>
        <v>2.7446622699232859E-4</v>
      </c>
      <c r="BA87" s="5">
        <f>IF(USE!BB$538&lt;&gt;0,(1-BA$5)*USE!BB612/USE!BB$538,(1-BA$5)*USE!BB388)</f>
        <v>1.1607222641199927E-3</v>
      </c>
      <c r="BB87" s="5">
        <f>IF(USE!BC$538&lt;&gt;0,(1-BB$5)*USE!BC612/USE!BC$538,(1-BB$5)*USE!BC388)</f>
        <v>1.8377962916856761E-3</v>
      </c>
      <c r="BC87" s="5">
        <f>IF(USE!BD$538&lt;&gt;0,(1-BC$5)*USE!BD612/USE!BD$538,(1-BC$5)*USE!BD388)</f>
        <v>0</v>
      </c>
      <c r="BD87" s="5">
        <f>IF(USE!BE$538&lt;&gt;0,(1-BD$5)*USE!BE612/USE!BE$538,(1-BD$5)*USE!BE388)</f>
        <v>2.6912035233417895E-4</v>
      </c>
      <c r="BE87" s="5">
        <f>IF(USE!BF$538&lt;&gt;0,(1-BE$5)*USE!BF612/USE!BF$538,(1-BE$5)*USE!BF388)</f>
        <v>1.8331967080662627E-4</v>
      </c>
      <c r="BF87" s="5">
        <f>IF(USE!BG$538&lt;&gt;0,(1-BF$5)*USE!BG612/USE!BG$538,(1-BF$5)*USE!BG388)</f>
        <v>3.9211566812614318E-4</v>
      </c>
      <c r="BG87" s="5">
        <f>IF(USE!BH$538&lt;&gt;0,(1-BG$5)*USE!BH612/USE!BH$538,(1-BG$5)*USE!BH388)</f>
        <v>5.9368283530098593E-4</v>
      </c>
      <c r="BH87" s="5">
        <f>IF(USE!BI$538&lt;&gt;0,(1-BH$5)*USE!BI612/USE!BI$538,(1-BH$5)*USE!BI388)</f>
        <v>1.3450934132220231E-3</v>
      </c>
      <c r="BI87" s="5">
        <f>IF(USE!BJ$538&lt;&gt;0,(1-BI$5)*USE!BJ612/USE!BJ$538,(1-BI$5)*USE!BJ388)</f>
        <v>4.2487418283851933E-4</v>
      </c>
      <c r="BJ87" s="5">
        <f>IF(USE!BK$538&lt;&gt;0,(1-BJ$5)*USE!BK612/USE!BK$538,(1-BJ$5)*USE!BK388)</f>
        <v>1.6629360877936897E-3</v>
      </c>
      <c r="BK87" s="5">
        <f>IF(USE!BL$538&lt;&gt;0,(1-BK$5)*USE!BL612/USE!BL$538,(1-BK$5)*USE!BL388)</f>
        <v>3.8004340855207601E-4</v>
      </c>
      <c r="BL87" s="5">
        <f>IF(USE!BM$538&lt;&gt;0,(1-BL$5)*USE!BM612/USE!BM$538,(1-BL$5)*USE!BM388)</f>
        <v>9.1349382991045693E-6</v>
      </c>
      <c r="BM87" s="5">
        <f>IF(USE!BN$538&lt;&gt;0,(1-BM$5)*USE!BN612/USE!BN$538,(1-BM$5)*USE!BN388)</f>
        <v>3.2798648683666827E-5</v>
      </c>
      <c r="BN87" s="5">
        <f>IF(USE!BO$538&lt;&gt;0,(1-BN$5)*USE!BO612/USE!BO$538,(1-BN$5)*USE!BO388)</f>
        <v>1.0899565677064992E-4</v>
      </c>
      <c r="BO87" s="5">
        <f>IF(USE!BP$538&lt;&gt;0,(1-BO$5)*USE!BP612/USE!BP$538,(1-BO$5)*USE!BP388)</f>
        <v>1.3863809130386514E-3</v>
      </c>
      <c r="BP87" s="5">
        <f>IF(USE!BQ$538&lt;&gt;0,(1-BP$5)*USE!BQ612/USE!BQ$538,(1-BP$5)*USE!BQ388)</f>
        <v>0</v>
      </c>
      <c r="BQ87" s="5">
        <f>IF(USE!BR$538&lt;&gt;0,(1-BQ$5)*USE!BR612/USE!BR$538,(1-BQ$5)*USE!BR388)</f>
        <v>6.4321945881652925E-4</v>
      </c>
      <c r="BR87" s="5">
        <f>IF(USE!BS$538&lt;&gt;0,(1-BR$5)*USE!BS612/USE!BS$538,(1-BR$5)*USE!BS388)</f>
        <v>0</v>
      </c>
      <c r="BS87" s="5">
        <f>IF(USE!BT$538&lt;&gt;0,(1-BS$5)*USE!BT612/USE!BT$538,(1-BS$5)*USE!BT388)</f>
        <v>4.7231638355552502E-5</v>
      </c>
      <c r="BT87" s="5">
        <f>IF(USE!BU$538&lt;&gt;0,(1-BT$5)*USE!BU612/USE!BU$538,(1-BT$5)*USE!BU388)</f>
        <v>0</v>
      </c>
      <c r="BU87" s="5">
        <f>IF(USE!BV$538&lt;&gt;0,(1-BU$5)*USE!BV612/USE!BV$538,(1-BU$5)*USE!BV388)</f>
        <v>1.5522266792805032E-3</v>
      </c>
      <c r="BV87" s="5">
        <f>IF(USE!BW$538&lt;&gt;0,(1-BV$5)*USE!BW612/USE!BW$538,(1-BV$5)*USE!BW388)</f>
        <v>3.1909122017207038E-4</v>
      </c>
      <c r="BW87" s="5">
        <f>IF(USE!BX$538&lt;&gt;0,(1-BW$5)*USE!BX612/USE!BX$538,(1-BW$5)*USE!BX388)</f>
        <v>1.5799322927733284E-4</v>
      </c>
      <c r="BX87" s="5">
        <f>IF(USE!BY$538&lt;&gt;0,(1-BX$5)*USE!BY612/USE!BY$538,(1-BX$5)*USE!BY388)</f>
        <v>0</v>
      </c>
      <c r="BY87" s="5">
        <f>IF(USE!BZ$538&lt;&gt;0,(1-BY$5)*USE!BZ612/USE!BZ$538,(1-BY$5)*USE!BZ388)</f>
        <v>7.6513388119733297E-5</v>
      </c>
      <c r="BZ87" s="5">
        <f>IF(USE!CA$538&lt;&gt;0,(1-BZ$5)*USE!CA612/USE!CA$538,(1-BZ$5)*USE!CA388)</f>
        <v>6.3004176921124442E-4</v>
      </c>
      <c r="CA87" s="5">
        <f>IF(USE!CB$538&lt;&gt;0,(1-CA$5)*USE!CB612/USE!CB$538,(1-CA$5)*USE!CB388)</f>
        <v>1.477274255141662E-4</v>
      </c>
      <c r="CB87" s="5">
        <f>IF(USE!CC$538&lt;&gt;0,(1-CB$5)*USE!CC612/USE!CC$538,(1-CB$5)*USE!CC388)</f>
        <v>3.5469680596385441E-4</v>
      </c>
      <c r="CC87" s="5">
        <f>IF(USE!CD$538&lt;&gt;0,(1-CC$5)*USE!CD612/USE!CD$538,(1-CC$5)*USE!CD388)</f>
        <v>1.1521830924457233E-4</v>
      </c>
      <c r="CD87" s="5">
        <f>IF(USE!CE$538&lt;&gt;0,(1-CD$5)*USE!CE612/USE!CE$538,(1-CD$5)*USE!CE388)</f>
        <v>8.460959028242791E-6</v>
      </c>
      <c r="CE87" s="5">
        <f>IF(USE!CF$538&lt;&gt;0,(1-CE$5)*USE!CF612/USE!CF$538,(1-CE$5)*USE!CF388)</f>
        <v>7.0807643150585616E-6</v>
      </c>
      <c r="CF87" s="5">
        <f>IF(USE!CG$538&lt;&gt;0,(1-CF$5)*USE!CG612/USE!CG$538,(1-CF$5)*USE!CG388)</f>
        <v>2.4707067341250099E-3</v>
      </c>
      <c r="CG87" s="5">
        <f>IF(USE!CH$538&lt;&gt;0,(1-CG$5)*USE!CH612/USE!CH$538,(1-CG$5)*USE!CH388)</f>
        <v>2.7930299304358992E-3</v>
      </c>
      <c r="CH87" s="5">
        <f>IF(USE!CI$538&lt;&gt;0,(1-CH$5)*USE!CI612/USE!CI$538,(1-CH$5)*USE!CI388)</f>
        <v>3.8006741576449216E-4</v>
      </c>
      <c r="CI87" s="5">
        <f>IF(USE!CJ$538&lt;&gt;0,(1-CI$5)*USE!CJ612/USE!CJ$538,(1-CI$5)*USE!CJ388)</f>
        <v>1.6368690059312085E-4</v>
      </c>
      <c r="CJ87" s="5">
        <f>IF(USE!CK$538&lt;&gt;0,(1-CJ$5)*USE!CK612/USE!CK$538,(1-CJ$5)*USE!CK388)</f>
        <v>2.7525430194355658E-5</v>
      </c>
      <c r="CK87" s="5">
        <f>IF(USE!CL$538&lt;&gt;0,(1-CK$5)*USE!CL612/USE!CL$538,(1-CK$5)*USE!CL388)</f>
        <v>0</v>
      </c>
      <c r="CL87" s="5">
        <f>IF(USE!CM$538&lt;&gt;0,(1-CL$5)*USE!CM612/USE!CM$538,(1-CL$5)*USE!CM388)</f>
        <v>0</v>
      </c>
      <c r="CM87" s="5">
        <f>IF(USE!CN$538&lt;&gt;0,(1-CM$5)*USE!CN612/USE!CN$538,(1-CM$5)*USE!CN388)</f>
        <v>7.7547029049090673E-9</v>
      </c>
      <c r="CN87" s="5">
        <f>IF(USE!CO$538&lt;&gt;0,(1-CN$5)*USE!CO612/USE!CO$538,(1-CN$5)*USE!CO388)</f>
        <v>0</v>
      </c>
      <c r="CO87" s="5">
        <f>IF(USE!CP$538&lt;&gt;0,(1-CO$5)*USE!CP612/USE!CP$538,(1-CO$5)*USE!CP388)</f>
        <v>1.8710592402949578E-3</v>
      </c>
      <c r="CP87" s="5">
        <f>IF(USE!CQ$538&lt;&gt;0,(1-CP$5)*USE!CQ612/USE!CQ$538,(1-CP$5)*USE!CQ388)</f>
        <v>6.141657384296209E-5</v>
      </c>
      <c r="CQ87" s="5">
        <f>IF(USE!CR$538&lt;&gt;0,(1-CQ$5)*USE!CR612/USE!CR$538,(1-CQ$5)*USE!CR388)</f>
        <v>1.9493108575130517E-4</v>
      </c>
      <c r="CR87" s="5">
        <f>IF(USE!CS$538&lt;&gt;0,(1-CR$5)*USE!CS612/USE!CS$538,(1-CR$5)*USE!CS388)</f>
        <v>8.3777101878539019E-5</v>
      </c>
      <c r="CS87" s="5">
        <f>IF(USE!CT$538&lt;&gt;0,(1-CS$5)*USE!CT612/USE!CT$538,(1-CS$5)*USE!CT388)</f>
        <v>1.5563538228049171E-4</v>
      </c>
      <c r="CT87" s="5">
        <f>IF(USE!CU$538&lt;&gt;0,(1-CT$5)*USE!CU612/USE!CU$538,(1-CT$5)*USE!CU388)</f>
        <v>1.490793999871999E-4</v>
      </c>
      <c r="CU87" s="5">
        <f>IF(USE!CV$538&lt;&gt;0,(1-CU$5)*USE!CV612/USE!CV$538,(1-CU$5)*USE!CV388)</f>
        <v>0</v>
      </c>
      <c r="CV87" s="5">
        <f>IF(USE!CW$538&lt;&gt;0,(1-CV$5)*USE!CW612/USE!CW$538,(1-CV$5)*USE!CW388)</f>
        <v>2.48188835213149E-3</v>
      </c>
      <c r="CW87" s="5">
        <f>IF(USE!CX$538&lt;&gt;0,(1-CW$5)*USE!CX612/USE!CX$538,(1-CW$5)*USE!CX388)</f>
        <v>6.5262088907394611E-4</v>
      </c>
      <c r="CX87" s="5">
        <f>IF(USE!CY$538&lt;&gt;0,(1-CX$5)*USE!CY612/USE!CY$538,(1-CX$5)*USE!CY388)</f>
        <v>2.9705589062308787E-4</v>
      </c>
      <c r="CY87" s="5">
        <f>IF(USE!CZ$538&lt;&gt;0,(1-CY$5)*USE!CZ612/USE!CZ$538,(1-CY$5)*USE!CZ388)</f>
        <v>0</v>
      </c>
      <c r="CZ87" s="5">
        <f>IF(USE!DA$538&lt;&gt;0,(1-CZ$5)*USE!DA612/USE!DA$538,(1-CZ$5)*USE!DA388)</f>
        <v>4.7619969092893104E-5</v>
      </c>
      <c r="DA87" s="5">
        <f>IF(USE!DB$538&lt;&gt;0,(1-DA$5)*USE!DB612/USE!DB$538,(1-DA$5)*USE!DB388)</f>
        <v>6.5591706458943027E-4</v>
      </c>
      <c r="DB87" s="5">
        <f>IF(USE!DC$538&lt;&gt;0,(1-DB$5)*USE!DC612/USE!DC$538,(1-DB$5)*USE!DC388)</f>
        <v>0</v>
      </c>
      <c r="DC87" s="5">
        <f>IF(USE!DD$538&lt;&gt;0,(1-DC$5)*USE!DD612/USE!DD$538,(1-DC$5)*USE!DD388)</f>
        <v>0</v>
      </c>
      <c r="DD87" s="3"/>
    </row>
    <row r="88" spans="1:108" x14ac:dyDescent="0.35">
      <c r="A88" s="3"/>
      <c r="B88" s="99" t="s">
        <v>3910</v>
      </c>
      <c r="C88" s="5" t="s">
        <v>163</v>
      </c>
      <c r="D88" s="5">
        <f>IF(USE!E$538&lt;&gt;0,(1-D$5)*USE!E613/USE!E$538,(1-D$5)*USE!E389)</f>
        <v>0</v>
      </c>
      <c r="E88" s="5">
        <f>IF(USE!F$538&lt;&gt;0,(1-E$5)*USE!F613/USE!F$538,(1-E$5)*USE!F389)</f>
        <v>0</v>
      </c>
      <c r="F88" s="5">
        <f>IF(USE!G$538&lt;&gt;0,(1-F$5)*USE!G613/USE!G$538,(1-F$5)*USE!G389)</f>
        <v>0</v>
      </c>
      <c r="G88" s="5">
        <f>IF(USE!H$538&lt;&gt;0,(1-G$5)*USE!H613/USE!H$538,(1-G$5)*USE!H389)</f>
        <v>0</v>
      </c>
      <c r="H88" s="5">
        <f>IF(USE!I$538&lt;&gt;0,(1-H$5)*USE!I613/USE!I$538,(1-H$5)*USE!I389)</f>
        <v>0</v>
      </c>
      <c r="I88" s="5">
        <f>IF(USE!J$538&lt;&gt;0,(1-I$5)*USE!J613/USE!J$538,(1-I$5)*USE!J389)</f>
        <v>0</v>
      </c>
      <c r="J88" s="5">
        <f>IF(USE!K$538&lt;&gt;0,(1-J$5)*USE!K613/USE!K$538,(1-J$5)*USE!K389)</f>
        <v>0</v>
      </c>
      <c r="K88" s="5">
        <f>IF(USE!L$538&lt;&gt;0,(1-K$5)*USE!L613/USE!L$538,(1-K$5)*USE!L389)</f>
        <v>0</v>
      </c>
      <c r="L88" s="5">
        <f>IF(USE!M$538&lt;&gt;0,(1-L$5)*USE!M613/USE!M$538,(1-L$5)*USE!M389)</f>
        <v>0</v>
      </c>
      <c r="M88" s="5">
        <f>IF(USE!N$538&lt;&gt;0,(1-M$5)*USE!N613/USE!N$538,(1-M$5)*USE!N389)</f>
        <v>0</v>
      </c>
      <c r="N88" s="5">
        <f>IF(USE!O$538&lt;&gt;0,(1-N$5)*USE!O613/USE!O$538,(1-N$5)*USE!O389)</f>
        <v>0</v>
      </c>
      <c r="O88" s="5">
        <f>IF(USE!P$538&lt;&gt;0,(1-O$5)*USE!P613/USE!P$538,(1-O$5)*USE!P389)</f>
        <v>0</v>
      </c>
      <c r="P88" s="5">
        <f>IF(USE!Q$538&lt;&gt;0,(1-P$5)*USE!Q613/USE!Q$538,(1-P$5)*USE!Q389)</f>
        <v>0</v>
      </c>
      <c r="Q88" s="5">
        <f>IF(USE!R$538&lt;&gt;0,(1-Q$5)*USE!R613/USE!R$538,(1-Q$5)*USE!R389)</f>
        <v>0</v>
      </c>
      <c r="R88" s="5">
        <f>IF(USE!S$538&lt;&gt;0,(1-R$5)*USE!S613/USE!S$538,(1-R$5)*USE!S389)</f>
        <v>0</v>
      </c>
      <c r="S88" s="5">
        <f>IF(USE!T$538&lt;&gt;0,(1-S$5)*USE!T613/USE!T$538,(1-S$5)*USE!T389)</f>
        <v>0</v>
      </c>
      <c r="T88" s="5">
        <f>IF(USE!U$538&lt;&gt;0,(1-T$5)*USE!U613/USE!U$538,(1-T$5)*USE!U389)</f>
        <v>0</v>
      </c>
      <c r="U88" s="5">
        <f>IF(USE!V$538&lt;&gt;0,(1-U$5)*USE!V613/USE!V$538,(1-U$5)*USE!V389)</f>
        <v>0</v>
      </c>
      <c r="V88" s="5">
        <f>IF(USE!W$538&lt;&gt;0,(1-V$5)*USE!W613/USE!W$538,(1-V$5)*USE!W389)</f>
        <v>0</v>
      </c>
      <c r="W88" s="5">
        <f>IF(USE!X$538&lt;&gt;0,(1-W$5)*USE!X613/USE!X$538,(1-W$5)*USE!X389)</f>
        <v>0</v>
      </c>
      <c r="X88" s="5">
        <f>IF(USE!Y$538&lt;&gt;0,(1-X$5)*USE!Y613/USE!Y$538,(1-X$5)*USE!Y389)</f>
        <v>0</v>
      </c>
      <c r="Y88" s="5">
        <f>IF(USE!Z$538&lt;&gt;0,(1-Y$5)*USE!Z613/USE!Z$538,(1-Y$5)*USE!Z389)</f>
        <v>0</v>
      </c>
      <c r="Z88" s="5">
        <f>IF(USE!AA$538&lt;&gt;0,(1-Z$5)*USE!AA613/USE!AA$538,(1-Z$5)*USE!AA389)</f>
        <v>0</v>
      </c>
      <c r="AA88" s="5">
        <f>IF(USE!AB$538&lt;&gt;0,(1-AA$5)*USE!AB613/USE!AB$538,(1-AA$5)*USE!AB389)</f>
        <v>0</v>
      </c>
      <c r="AB88" s="5">
        <f>IF(USE!AC$538&lt;&gt;0,(1-AB$5)*USE!AC613/USE!AC$538,(1-AB$5)*USE!AC389)</f>
        <v>0</v>
      </c>
      <c r="AC88" s="5">
        <f>IF(USE!AD$538&lt;&gt;0,(1-AC$5)*USE!AD613/USE!AD$538,(1-AC$5)*USE!AD389)</f>
        <v>0</v>
      </c>
      <c r="AD88" s="5">
        <f>IF(USE!AE$538&lt;&gt;0,(1-AD$5)*USE!AE613/USE!AE$538,(1-AD$5)*USE!AE389)</f>
        <v>0</v>
      </c>
      <c r="AE88" s="5">
        <f>IF(USE!AF$538&lt;&gt;0,(1-AE$5)*USE!AF613/USE!AF$538,(1-AE$5)*USE!AF389)</f>
        <v>0</v>
      </c>
      <c r="AF88" s="5">
        <f>IF(USE!AG$538&lt;&gt;0,(1-AF$5)*USE!AG613/USE!AG$538,(1-AF$5)*USE!AG389)</f>
        <v>0</v>
      </c>
      <c r="AG88" s="5">
        <f>IF(USE!AH$538&lt;&gt;0,(1-AG$5)*USE!AH613/USE!AH$538,(1-AG$5)*USE!AH389)</f>
        <v>0</v>
      </c>
      <c r="AH88" s="5">
        <f>IF(USE!AI$538&lt;&gt;0,(1-AH$5)*USE!AI613/USE!AI$538,(1-AH$5)*USE!AI389)</f>
        <v>0</v>
      </c>
      <c r="AI88" s="5">
        <f>IF(USE!AJ$538&lt;&gt;0,(1-AI$5)*USE!AJ613/USE!AJ$538,(1-AI$5)*USE!AJ389)</f>
        <v>0</v>
      </c>
      <c r="AJ88" s="5">
        <f>IF(USE!AK$538&lt;&gt;0,(1-AJ$5)*USE!AK613/USE!AK$538,(1-AJ$5)*USE!AK389)</f>
        <v>0</v>
      </c>
      <c r="AK88" s="5">
        <f>IF(USE!AL$538&lt;&gt;0,(1-AK$5)*USE!AL613/USE!AL$538,(1-AK$5)*USE!AL389)</f>
        <v>0</v>
      </c>
      <c r="AL88" s="5">
        <f>IF(USE!AM$538&lt;&gt;0,(1-AL$5)*USE!AM613/USE!AM$538,(1-AL$5)*USE!AM389)</f>
        <v>0</v>
      </c>
      <c r="AM88" s="5">
        <f>IF(USE!AN$538&lt;&gt;0,(1-AM$5)*USE!AN613/USE!AN$538,(1-AM$5)*USE!AN389)</f>
        <v>0</v>
      </c>
      <c r="AN88" s="5">
        <f>IF(USE!AO$538&lt;&gt;0,(1-AN$5)*USE!AO613/USE!AO$538,(1-AN$5)*USE!AO389)</f>
        <v>0</v>
      </c>
      <c r="AO88" s="5">
        <f>IF(USE!AP$538&lt;&gt;0,(1-AO$5)*USE!AP613/USE!AP$538,(1-AO$5)*USE!AP389)</f>
        <v>0</v>
      </c>
      <c r="AP88" s="5">
        <f>IF(USE!AQ$538&lt;&gt;0,(1-AP$5)*USE!AQ613/USE!AQ$538,(1-AP$5)*USE!AQ389)</f>
        <v>7.2621823644202204E-3</v>
      </c>
      <c r="AQ88" s="5">
        <f>IF(USE!AR$538&lt;&gt;0,(1-AQ$5)*USE!AR613/USE!AR$538,(1-AQ$5)*USE!AR389)</f>
        <v>0.18099512364982576</v>
      </c>
      <c r="AR88" s="5">
        <f>IF(USE!AS$538&lt;&gt;0,(1-AR$5)*USE!AS613/USE!AS$538,(1-AR$5)*USE!AS389)</f>
        <v>0</v>
      </c>
      <c r="AS88" s="5">
        <f>IF(USE!AT$538&lt;&gt;0,(1-AS$5)*USE!AT613/USE!AT$538,(1-AS$5)*USE!AT389)</f>
        <v>0</v>
      </c>
      <c r="AT88" s="5">
        <f>IF(USE!AU$538&lt;&gt;0,(1-AT$5)*USE!AU613/USE!AU$538,(1-AT$5)*USE!AU389)</f>
        <v>3.2900373563023982E-3</v>
      </c>
      <c r="AU88" s="5">
        <f>IF(USE!AV$538&lt;&gt;0,(1-AU$5)*USE!AV613/USE!AV$538,(1-AU$5)*USE!AV389)</f>
        <v>0</v>
      </c>
      <c r="AV88" s="5">
        <f>IF(USE!AW$538&lt;&gt;0,(1-AV$5)*USE!AW613/USE!AW$538,(1-AV$5)*USE!AW389)</f>
        <v>6.786275345725499E-3</v>
      </c>
      <c r="AW88" s="5">
        <f>IF(USE!AX$538&lt;&gt;0,(1-AW$5)*USE!AX613/USE!AX$538,(1-AW$5)*USE!AX389)</f>
        <v>1.2586893790181148E-3</v>
      </c>
      <c r="AX88" s="5">
        <f>IF(USE!AY$538&lt;&gt;0,(1-AX$5)*USE!AY613/USE!AY$538,(1-AX$5)*USE!AY389)</f>
        <v>8.451782393849399E-3</v>
      </c>
      <c r="AY88" s="5">
        <f>IF(USE!AZ$538&lt;&gt;0,(1-AY$5)*USE!AZ613/USE!AZ$538,(1-AY$5)*USE!AZ389)</f>
        <v>0</v>
      </c>
      <c r="AZ88" s="5">
        <f>IF(USE!BA$538&lt;&gt;0,(1-AZ$5)*USE!BA613/USE!BA$538,(1-AZ$5)*USE!BA389)</f>
        <v>2.0837791760484727E-3</v>
      </c>
      <c r="BA88" s="5">
        <f>IF(USE!BB$538&lt;&gt;0,(1-BA$5)*USE!BB613/USE!BB$538,(1-BA$5)*USE!BB389)</f>
        <v>1.8676630613797725E-3</v>
      </c>
      <c r="BB88" s="5">
        <f>IF(USE!BC$538&lt;&gt;0,(1-BB$5)*USE!BC613/USE!BC$538,(1-BB$5)*USE!BC389)</f>
        <v>8.6779120470804449E-3</v>
      </c>
      <c r="BC88" s="5">
        <f>IF(USE!BD$538&lt;&gt;0,(1-BC$5)*USE!BD613/USE!BD$538,(1-BC$5)*USE!BD389)</f>
        <v>0</v>
      </c>
      <c r="BD88" s="5">
        <f>IF(USE!BE$538&lt;&gt;0,(1-BD$5)*USE!BE613/USE!BE$538,(1-BD$5)*USE!BE389)</f>
        <v>7.4265964036973274E-6</v>
      </c>
      <c r="BE88" s="5">
        <f>IF(USE!BF$538&lt;&gt;0,(1-BE$5)*USE!BF613/USE!BF$538,(1-BE$5)*USE!BF389)</f>
        <v>5.1086620954773421E-3</v>
      </c>
      <c r="BF88" s="5">
        <f>IF(USE!BG$538&lt;&gt;0,(1-BF$5)*USE!BG613/USE!BG$538,(1-BF$5)*USE!BG389)</f>
        <v>3.2838707523966358E-3</v>
      </c>
      <c r="BG88" s="5">
        <f>IF(USE!BH$538&lt;&gt;0,(1-BG$5)*USE!BH613/USE!BH$538,(1-BG$5)*USE!BH389)</f>
        <v>0</v>
      </c>
      <c r="BH88" s="5">
        <f>IF(USE!BI$538&lt;&gt;0,(1-BH$5)*USE!BI613/USE!BI$538,(1-BH$5)*USE!BI389)</f>
        <v>9.9381922320537115E-3</v>
      </c>
      <c r="BI88" s="5">
        <f>IF(USE!BJ$538&lt;&gt;0,(1-BI$5)*USE!BJ613/USE!BJ$538,(1-BI$5)*USE!BJ389)</f>
        <v>8.400019411828781E-3</v>
      </c>
      <c r="BJ88" s="5">
        <f>IF(USE!BK$538&lt;&gt;0,(1-BJ$5)*USE!BK613/USE!BK$538,(1-BJ$5)*USE!BK389)</f>
        <v>1.9866725634993848E-3</v>
      </c>
      <c r="BK88" s="5">
        <f>IF(USE!BL$538&lt;&gt;0,(1-BK$5)*USE!BL613/USE!BL$538,(1-BK$5)*USE!BL389)</f>
        <v>3.1689261397235537E-5</v>
      </c>
      <c r="BL88" s="5">
        <f>IF(USE!BM$538&lt;&gt;0,(1-BL$5)*USE!BM613/USE!BM$538,(1-BL$5)*USE!BM389)</f>
        <v>0</v>
      </c>
      <c r="BM88" s="5">
        <f>IF(USE!BN$538&lt;&gt;0,(1-BM$5)*USE!BN613/USE!BN$538,(1-BM$5)*USE!BN389)</f>
        <v>2.5811787090967053E-2</v>
      </c>
      <c r="BN88" s="5">
        <f>IF(USE!BO$538&lt;&gt;0,(1-BN$5)*USE!BO613/USE!BO$538,(1-BN$5)*USE!BO389)</f>
        <v>2.0347214277940976E-3</v>
      </c>
      <c r="BO88" s="5">
        <f>IF(USE!BP$538&lt;&gt;0,(1-BO$5)*USE!BP613/USE!BP$538,(1-BO$5)*USE!BP389)</f>
        <v>1.0059105324219484E-3</v>
      </c>
      <c r="BP88" s="5">
        <f>IF(USE!BQ$538&lt;&gt;0,(1-BP$5)*USE!BQ613/USE!BQ$538,(1-BP$5)*USE!BQ389)</f>
        <v>1.5521114854618481E-3</v>
      </c>
      <c r="BQ88" s="5">
        <f>IF(USE!BR$538&lt;&gt;0,(1-BQ$5)*USE!BR613/USE!BR$538,(1-BQ$5)*USE!BR389)</f>
        <v>6.9065613356053014E-4</v>
      </c>
      <c r="BR88" s="5">
        <f>IF(USE!BS$538&lt;&gt;0,(1-BR$5)*USE!BS613/USE!BS$538,(1-BR$5)*USE!BS389)</f>
        <v>1.8331074720780813E-2</v>
      </c>
      <c r="BS88" s="5">
        <f>IF(USE!BT$538&lt;&gt;0,(1-BS$5)*USE!BT613/USE!BT$538,(1-BS$5)*USE!BT389)</f>
        <v>0</v>
      </c>
      <c r="BT88" s="5">
        <f>IF(USE!BU$538&lt;&gt;0,(1-BT$5)*USE!BU613/USE!BU$538,(1-BT$5)*USE!BU389)</f>
        <v>1.923407541499181E-3</v>
      </c>
      <c r="BU88" s="5">
        <f>IF(USE!BV$538&lt;&gt;0,(1-BU$5)*USE!BV613/USE!BV$538,(1-BU$5)*USE!BV389)</f>
        <v>5.9231385172892525E-4</v>
      </c>
      <c r="BV88" s="5">
        <f>IF(USE!BW$538&lt;&gt;0,(1-BV$5)*USE!BW613/USE!BW$538,(1-BV$5)*USE!BW389)</f>
        <v>1.1849691577799045E-2</v>
      </c>
      <c r="BW88" s="5">
        <f>IF(USE!BX$538&lt;&gt;0,(1-BW$5)*USE!BX613/USE!BX$538,(1-BW$5)*USE!BX389)</f>
        <v>8.4416232892302583E-3</v>
      </c>
      <c r="BX88" s="5">
        <f>IF(USE!BY$538&lt;&gt;0,(1-BX$5)*USE!BY613/USE!BY$538,(1-BX$5)*USE!BY389)</f>
        <v>0</v>
      </c>
      <c r="BY88" s="5">
        <f>IF(USE!BZ$538&lt;&gt;0,(1-BY$5)*USE!BZ613/USE!BZ$538,(1-BY$5)*USE!BZ389)</f>
        <v>1.3597670116489561E-3</v>
      </c>
      <c r="BZ88" s="5">
        <f>IF(USE!CA$538&lt;&gt;0,(1-BZ$5)*USE!CA613/USE!CA$538,(1-BZ$5)*USE!CA389)</f>
        <v>3.7067102080076816E-3</v>
      </c>
      <c r="CA88" s="5">
        <f>IF(USE!CB$538&lt;&gt;0,(1-CA$5)*USE!CB613/USE!CB$538,(1-CA$5)*USE!CB389)</f>
        <v>4.0672887726037124E-3</v>
      </c>
      <c r="CB88" s="5">
        <f>IF(USE!CC$538&lt;&gt;0,(1-CB$5)*USE!CC613/USE!CC$538,(1-CB$5)*USE!CC389)</f>
        <v>4.3496526767858789E-3</v>
      </c>
      <c r="CC88" s="5">
        <f>IF(USE!CD$538&lt;&gt;0,(1-CC$5)*USE!CD613/USE!CD$538,(1-CC$5)*USE!CD389)</f>
        <v>2.5053742923975175E-3</v>
      </c>
      <c r="CD88" s="5">
        <f>IF(USE!CE$538&lt;&gt;0,(1-CD$5)*USE!CE613/USE!CE$538,(1-CD$5)*USE!CE389)</f>
        <v>0</v>
      </c>
      <c r="CE88" s="5">
        <f>IF(USE!CF$538&lt;&gt;0,(1-CE$5)*USE!CF613/USE!CF$538,(1-CE$5)*USE!CF389)</f>
        <v>6.3366999566418869E-4</v>
      </c>
      <c r="CF88" s="5">
        <f>IF(USE!CG$538&lt;&gt;0,(1-CF$5)*USE!CG613/USE!CG$538,(1-CF$5)*USE!CG389)</f>
        <v>4.8999686033530413E-3</v>
      </c>
      <c r="CG88" s="5">
        <f>IF(USE!CH$538&lt;&gt;0,(1-CG$5)*USE!CH613/USE!CH$538,(1-CG$5)*USE!CH389)</f>
        <v>6.8522232173206347E-3</v>
      </c>
      <c r="CH88" s="5">
        <f>IF(USE!CI$538&lt;&gt;0,(1-CH$5)*USE!CI613/USE!CI$538,(1-CH$5)*USE!CI389)</f>
        <v>5.9714172631342077E-3</v>
      </c>
      <c r="CI88" s="5">
        <f>IF(USE!CJ$538&lt;&gt;0,(1-CI$5)*USE!CJ613/USE!CJ$538,(1-CI$5)*USE!CJ389)</f>
        <v>0</v>
      </c>
      <c r="CJ88" s="5">
        <f>IF(USE!CK$538&lt;&gt;0,(1-CJ$5)*USE!CK613/USE!CK$538,(1-CJ$5)*USE!CK389)</f>
        <v>0</v>
      </c>
      <c r="CK88" s="5">
        <f>IF(USE!CL$538&lt;&gt;0,(1-CK$5)*USE!CL613/USE!CL$538,(1-CK$5)*USE!CL389)</f>
        <v>0</v>
      </c>
      <c r="CL88" s="5">
        <f>IF(USE!CM$538&lt;&gt;0,(1-CL$5)*USE!CM613/USE!CM$538,(1-CL$5)*USE!CM389)</f>
        <v>0</v>
      </c>
      <c r="CM88" s="5">
        <f>IF(USE!CN$538&lt;&gt;0,(1-CM$5)*USE!CN613/USE!CN$538,(1-CM$5)*USE!CN389)</f>
        <v>0</v>
      </c>
      <c r="CN88" s="5">
        <f>IF(USE!CO$538&lt;&gt;0,(1-CN$5)*USE!CO613/USE!CO$538,(1-CN$5)*USE!CO389)</f>
        <v>0</v>
      </c>
      <c r="CO88" s="5">
        <f>IF(USE!CP$538&lt;&gt;0,(1-CO$5)*USE!CP613/USE!CP$538,(1-CO$5)*USE!CP389)</f>
        <v>2.2104649024226316E-2</v>
      </c>
      <c r="CP88" s="5">
        <f>IF(USE!CQ$538&lt;&gt;0,(1-CP$5)*USE!CQ613/USE!CQ$538,(1-CP$5)*USE!CQ389)</f>
        <v>4.2607151727690735E-5</v>
      </c>
      <c r="CQ88" s="5">
        <f>IF(USE!CR$538&lt;&gt;0,(1-CQ$5)*USE!CR613/USE!CR$538,(1-CQ$5)*USE!CR389)</f>
        <v>2.6793634969767104E-3</v>
      </c>
      <c r="CR88" s="5">
        <f>IF(USE!CS$538&lt;&gt;0,(1-CR$5)*USE!CS613/USE!CS$538,(1-CR$5)*USE!CS389)</f>
        <v>3.0240561042314449E-5</v>
      </c>
      <c r="CS88" s="5">
        <f>IF(USE!CT$538&lt;&gt;0,(1-CS$5)*USE!CT613/USE!CT$538,(1-CS$5)*USE!CT389)</f>
        <v>3.521954256528151E-4</v>
      </c>
      <c r="CT88" s="5">
        <f>IF(USE!CU$538&lt;&gt;0,(1-CT$5)*USE!CU613/USE!CU$538,(1-CT$5)*USE!CU389)</f>
        <v>7.5617191017534106E-4</v>
      </c>
      <c r="CU88" s="5">
        <f>IF(USE!CV$538&lt;&gt;0,(1-CU$5)*USE!CV613/USE!CV$538,(1-CU$5)*USE!CV389)</f>
        <v>5.7397402713994274E-2</v>
      </c>
      <c r="CV88" s="5">
        <f>IF(USE!CW$538&lt;&gt;0,(1-CV$5)*USE!CW613/USE!CW$538,(1-CV$5)*USE!CW389)</f>
        <v>1.4909396481749888E-2</v>
      </c>
      <c r="CW88" s="5">
        <f>IF(USE!CX$538&lt;&gt;0,(1-CW$5)*USE!CX613/USE!CX$538,(1-CW$5)*USE!CX389)</f>
        <v>6.1788079505367861E-3</v>
      </c>
      <c r="CX88" s="5">
        <f>IF(USE!CY$538&lt;&gt;0,(1-CX$5)*USE!CY613/USE!CY$538,(1-CX$5)*USE!CY389)</f>
        <v>8.5300396517529829E-3</v>
      </c>
      <c r="CY88" s="5">
        <f>IF(USE!CZ$538&lt;&gt;0,(1-CY$5)*USE!CZ613/USE!CZ$538,(1-CY$5)*USE!CZ389)</f>
        <v>7.3757529508913407E-3</v>
      </c>
      <c r="CZ88" s="5">
        <f>IF(USE!DA$538&lt;&gt;0,(1-CZ$5)*USE!DA613/USE!DA$538,(1-CZ$5)*USE!DA389)</f>
        <v>0</v>
      </c>
      <c r="DA88" s="5">
        <f>IF(USE!DB$538&lt;&gt;0,(1-DA$5)*USE!DB613/USE!DB$538,(1-DA$5)*USE!DB389)</f>
        <v>1.1418061201171524E-2</v>
      </c>
      <c r="DB88" s="5">
        <f>IF(USE!DC$538&lt;&gt;0,(1-DB$5)*USE!DC613/USE!DC$538,(1-DB$5)*USE!DC389)</f>
        <v>0</v>
      </c>
      <c r="DC88" s="5">
        <f>IF(USE!DD$538&lt;&gt;0,(1-DC$5)*USE!DD613/USE!DD$538,(1-DC$5)*USE!DD389)</f>
        <v>0</v>
      </c>
      <c r="DD88" s="3"/>
    </row>
    <row r="89" spans="1:108" x14ac:dyDescent="0.35">
      <c r="A89" s="3"/>
      <c r="B89" s="99" t="s">
        <v>3911</v>
      </c>
      <c r="C89" s="5" t="s">
        <v>374</v>
      </c>
      <c r="D89" s="5">
        <f>IF(USE!E$538&lt;&gt;0,(1-D$5)*USE!E614/USE!E$538,(1-D$5)*USE!E390)</f>
        <v>0</v>
      </c>
      <c r="E89" s="5">
        <f>IF(USE!F$538&lt;&gt;0,(1-E$5)*USE!F614/USE!F$538,(1-E$5)*USE!F390)</f>
        <v>0</v>
      </c>
      <c r="F89" s="5">
        <f>IF(USE!G$538&lt;&gt;0,(1-F$5)*USE!G614/USE!G$538,(1-F$5)*USE!G390)</f>
        <v>0</v>
      </c>
      <c r="G89" s="5">
        <f>IF(USE!H$538&lt;&gt;0,(1-G$5)*USE!H614/USE!H$538,(1-G$5)*USE!H390)</f>
        <v>0</v>
      </c>
      <c r="H89" s="5">
        <f>IF(USE!I$538&lt;&gt;0,(1-H$5)*USE!I614/USE!I$538,(1-H$5)*USE!I390)</f>
        <v>0</v>
      </c>
      <c r="I89" s="5">
        <f>IF(USE!J$538&lt;&gt;0,(1-I$5)*USE!J614/USE!J$538,(1-I$5)*USE!J390)</f>
        <v>0</v>
      </c>
      <c r="J89" s="5">
        <f>IF(USE!K$538&lt;&gt;0,(1-J$5)*USE!K614/USE!K$538,(1-J$5)*USE!K390)</f>
        <v>0</v>
      </c>
      <c r="K89" s="5">
        <f>IF(USE!L$538&lt;&gt;0,(1-K$5)*USE!L614/USE!L$538,(1-K$5)*USE!L390)</f>
        <v>0</v>
      </c>
      <c r="L89" s="5">
        <f>IF(USE!M$538&lt;&gt;0,(1-L$5)*USE!M614/USE!M$538,(1-L$5)*USE!M390)</f>
        <v>0</v>
      </c>
      <c r="M89" s="5">
        <f>IF(USE!N$538&lt;&gt;0,(1-M$5)*USE!N614/USE!N$538,(1-M$5)*USE!N390)</f>
        <v>0</v>
      </c>
      <c r="N89" s="5">
        <f>IF(USE!O$538&lt;&gt;0,(1-N$5)*USE!O614/USE!O$538,(1-N$5)*USE!O390)</f>
        <v>0</v>
      </c>
      <c r="O89" s="5">
        <f>IF(USE!P$538&lt;&gt;0,(1-O$5)*USE!P614/USE!P$538,(1-O$5)*USE!P390)</f>
        <v>0</v>
      </c>
      <c r="P89" s="5">
        <f>IF(USE!Q$538&lt;&gt;0,(1-P$5)*USE!Q614/USE!Q$538,(1-P$5)*USE!Q390)</f>
        <v>0</v>
      </c>
      <c r="Q89" s="5">
        <f>IF(USE!R$538&lt;&gt;0,(1-Q$5)*USE!R614/USE!R$538,(1-Q$5)*USE!R390)</f>
        <v>0</v>
      </c>
      <c r="R89" s="5">
        <f>IF(USE!S$538&lt;&gt;0,(1-R$5)*USE!S614/USE!S$538,(1-R$5)*USE!S390)</f>
        <v>0</v>
      </c>
      <c r="S89" s="5">
        <f>IF(USE!T$538&lt;&gt;0,(1-S$5)*USE!T614/USE!T$538,(1-S$5)*USE!T390)</f>
        <v>0</v>
      </c>
      <c r="T89" s="5">
        <f>IF(USE!U$538&lt;&gt;0,(1-T$5)*USE!U614/USE!U$538,(1-T$5)*USE!U390)</f>
        <v>0</v>
      </c>
      <c r="U89" s="5">
        <f>IF(USE!V$538&lt;&gt;0,(1-U$5)*USE!V614/USE!V$538,(1-U$5)*USE!V390)</f>
        <v>0</v>
      </c>
      <c r="V89" s="5">
        <f>IF(USE!W$538&lt;&gt;0,(1-V$5)*USE!W614/USE!W$538,(1-V$5)*USE!W390)</f>
        <v>0</v>
      </c>
      <c r="W89" s="5">
        <f>IF(USE!X$538&lt;&gt;0,(1-W$5)*USE!X614/USE!X$538,(1-W$5)*USE!X390)</f>
        <v>0</v>
      </c>
      <c r="X89" s="5">
        <f>IF(USE!Y$538&lt;&gt;0,(1-X$5)*USE!Y614/USE!Y$538,(1-X$5)*USE!Y390)</f>
        <v>0</v>
      </c>
      <c r="Y89" s="5">
        <f>IF(USE!Z$538&lt;&gt;0,(1-Y$5)*USE!Z614/USE!Z$538,(1-Y$5)*USE!Z390)</f>
        <v>0</v>
      </c>
      <c r="Z89" s="5">
        <f>IF(USE!AA$538&lt;&gt;0,(1-Z$5)*USE!AA614/USE!AA$538,(1-Z$5)*USE!AA390)</f>
        <v>0</v>
      </c>
      <c r="AA89" s="5">
        <f>IF(USE!AB$538&lt;&gt;0,(1-AA$5)*USE!AB614/USE!AB$538,(1-AA$5)*USE!AB390)</f>
        <v>0</v>
      </c>
      <c r="AB89" s="5">
        <f>IF(USE!AC$538&lt;&gt;0,(1-AB$5)*USE!AC614/USE!AC$538,(1-AB$5)*USE!AC390)</f>
        <v>0</v>
      </c>
      <c r="AC89" s="5">
        <f>IF(USE!AD$538&lt;&gt;0,(1-AC$5)*USE!AD614/USE!AD$538,(1-AC$5)*USE!AD390)</f>
        <v>0</v>
      </c>
      <c r="AD89" s="5">
        <f>IF(USE!AE$538&lt;&gt;0,(1-AD$5)*USE!AE614/USE!AE$538,(1-AD$5)*USE!AE390)</f>
        <v>0</v>
      </c>
      <c r="AE89" s="5">
        <f>IF(USE!AF$538&lt;&gt;0,(1-AE$5)*USE!AF614/USE!AF$538,(1-AE$5)*USE!AF390)</f>
        <v>0</v>
      </c>
      <c r="AF89" s="5">
        <f>IF(USE!AG$538&lt;&gt;0,(1-AF$5)*USE!AG614/USE!AG$538,(1-AF$5)*USE!AG390)</f>
        <v>0</v>
      </c>
      <c r="AG89" s="5">
        <f>IF(USE!AH$538&lt;&gt;0,(1-AG$5)*USE!AH614/USE!AH$538,(1-AG$5)*USE!AH390)</f>
        <v>0</v>
      </c>
      <c r="AH89" s="5">
        <f>IF(USE!AI$538&lt;&gt;0,(1-AH$5)*USE!AI614/USE!AI$538,(1-AH$5)*USE!AI390)</f>
        <v>0</v>
      </c>
      <c r="AI89" s="5">
        <f>IF(USE!AJ$538&lt;&gt;0,(1-AI$5)*USE!AJ614/USE!AJ$538,(1-AI$5)*USE!AJ390)</f>
        <v>0</v>
      </c>
      <c r="AJ89" s="5">
        <f>IF(USE!AK$538&lt;&gt;0,(1-AJ$5)*USE!AK614/USE!AK$538,(1-AJ$5)*USE!AK390)</f>
        <v>0</v>
      </c>
      <c r="AK89" s="5">
        <f>IF(USE!AL$538&lt;&gt;0,(1-AK$5)*USE!AL614/USE!AL$538,(1-AK$5)*USE!AL390)</f>
        <v>0</v>
      </c>
      <c r="AL89" s="5">
        <f>IF(USE!AM$538&lt;&gt;0,(1-AL$5)*USE!AM614/USE!AM$538,(1-AL$5)*USE!AM390)</f>
        <v>0</v>
      </c>
      <c r="AM89" s="5">
        <f>IF(USE!AN$538&lt;&gt;0,(1-AM$5)*USE!AN614/USE!AN$538,(1-AM$5)*USE!AN390)</f>
        <v>0</v>
      </c>
      <c r="AN89" s="5">
        <f>IF(USE!AO$538&lt;&gt;0,(1-AN$5)*USE!AO614/USE!AO$538,(1-AN$5)*USE!AO390)</f>
        <v>0</v>
      </c>
      <c r="AO89" s="5">
        <f>IF(USE!AP$538&lt;&gt;0,(1-AO$5)*USE!AP614/USE!AP$538,(1-AO$5)*USE!AP390)</f>
        <v>0</v>
      </c>
      <c r="AP89" s="5">
        <f>IF(USE!AQ$538&lt;&gt;0,(1-AP$5)*USE!AQ614/USE!AQ$538,(1-AP$5)*USE!AQ390)</f>
        <v>0</v>
      </c>
      <c r="AQ89" s="5">
        <f>IF(USE!AR$538&lt;&gt;0,(1-AQ$5)*USE!AR614/USE!AR$538,(1-AQ$5)*USE!AR390)</f>
        <v>0</v>
      </c>
      <c r="AR89" s="5">
        <f>IF(USE!AS$538&lt;&gt;0,(1-AR$5)*USE!AS614/USE!AS$538,(1-AR$5)*USE!AS390)</f>
        <v>0</v>
      </c>
      <c r="AS89" s="5">
        <f>IF(USE!AT$538&lt;&gt;0,(1-AS$5)*USE!AT614/USE!AT$538,(1-AS$5)*USE!AT390)</f>
        <v>0</v>
      </c>
      <c r="AT89" s="5">
        <f>IF(USE!AU$538&lt;&gt;0,(1-AT$5)*USE!AU614/USE!AU$538,(1-AT$5)*USE!AU390)</f>
        <v>0</v>
      </c>
      <c r="AU89" s="5">
        <f>IF(USE!AV$538&lt;&gt;0,(1-AU$5)*USE!AV614/USE!AV$538,(1-AU$5)*USE!AV390)</f>
        <v>0</v>
      </c>
      <c r="AV89" s="5">
        <f>IF(USE!AW$538&lt;&gt;0,(1-AV$5)*USE!AW614/USE!AW$538,(1-AV$5)*USE!AW390)</f>
        <v>0</v>
      </c>
      <c r="AW89" s="5">
        <f>IF(USE!AX$538&lt;&gt;0,(1-AW$5)*USE!AX614/USE!AX$538,(1-AW$5)*USE!AX390)</f>
        <v>0</v>
      </c>
      <c r="AX89" s="5">
        <f>IF(USE!AY$538&lt;&gt;0,(1-AX$5)*USE!AY614/USE!AY$538,(1-AX$5)*USE!AY390)</f>
        <v>0</v>
      </c>
      <c r="AY89" s="5">
        <f>IF(USE!AZ$538&lt;&gt;0,(1-AY$5)*USE!AZ614/USE!AZ$538,(1-AY$5)*USE!AZ390)</f>
        <v>0</v>
      </c>
      <c r="AZ89" s="5">
        <f>IF(USE!BA$538&lt;&gt;0,(1-AZ$5)*USE!BA614/USE!BA$538,(1-AZ$5)*USE!BA390)</f>
        <v>0</v>
      </c>
      <c r="BA89" s="5">
        <f>IF(USE!BB$538&lt;&gt;0,(1-BA$5)*USE!BB614/USE!BB$538,(1-BA$5)*USE!BB390)</f>
        <v>0</v>
      </c>
      <c r="BB89" s="5">
        <f>IF(USE!BC$538&lt;&gt;0,(1-BB$5)*USE!BC614/USE!BC$538,(1-BB$5)*USE!BC390)</f>
        <v>0</v>
      </c>
      <c r="BC89" s="5">
        <f>IF(USE!BD$538&lt;&gt;0,(1-BC$5)*USE!BD614/USE!BD$538,(1-BC$5)*USE!BD390)</f>
        <v>0</v>
      </c>
      <c r="BD89" s="5">
        <f>IF(USE!BE$538&lt;&gt;0,(1-BD$5)*USE!BE614/USE!BE$538,(1-BD$5)*USE!BE390)</f>
        <v>0</v>
      </c>
      <c r="BE89" s="5">
        <f>IF(USE!BF$538&lt;&gt;0,(1-BE$5)*USE!BF614/USE!BF$538,(1-BE$5)*USE!BF390)</f>
        <v>0</v>
      </c>
      <c r="BF89" s="5">
        <f>IF(USE!BG$538&lt;&gt;0,(1-BF$5)*USE!BG614/USE!BG$538,(1-BF$5)*USE!BG390)</f>
        <v>0</v>
      </c>
      <c r="BG89" s="5">
        <f>IF(USE!BH$538&lt;&gt;0,(1-BG$5)*USE!BH614/USE!BH$538,(1-BG$5)*USE!BH390)</f>
        <v>0</v>
      </c>
      <c r="BH89" s="5">
        <f>IF(USE!BI$538&lt;&gt;0,(1-BH$5)*USE!BI614/USE!BI$538,(1-BH$5)*USE!BI390)</f>
        <v>0</v>
      </c>
      <c r="BI89" s="5">
        <f>IF(USE!BJ$538&lt;&gt;0,(1-BI$5)*USE!BJ614/USE!BJ$538,(1-BI$5)*USE!BJ390)</f>
        <v>0</v>
      </c>
      <c r="BJ89" s="5">
        <f>IF(USE!BK$538&lt;&gt;0,(1-BJ$5)*USE!BK614/USE!BK$538,(1-BJ$5)*USE!BK390)</f>
        <v>0</v>
      </c>
      <c r="BK89" s="5">
        <f>IF(USE!BL$538&lt;&gt;0,(1-BK$5)*USE!BL614/USE!BL$538,(1-BK$5)*USE!BL390)</f>
        <v>0</v>
      </c>
      <c r="BL89" s="5">
        <f>IF(USE!BM$538&lt;&gt;0,(1-BL$5)*USE!BM614/USE!BM$538,(1-BL$5)*USE!BM390)</f>
        <v>0</v>
      </c>
      <c r="BM89" s="5">
        <f>IF(USE!BN$538&lt;&gt;0,(1-BM$5)*USE!BN614/USE!BN$538,(1-BM$5)*USE!BN390)</f>
        <v>0</v>
      </c>
      <c r="BN89" s="5">
        <f>IF(USE!BO$538&lt;&gt;0,(1-BN$5)*USE!BO614/USE!BO$538,(1-BN$5)*USE!BO390)</f>
        <v>0</v>
      </c>
      <c r="BO89" s="5">
        <f>IF(USE!BP$538&lt;&gt;0,(1-BO$5)*USE!BP614/USE!BP$538,(1-BO$5)*USE!BP390)</f>
        <v>0</v>
      </c>
      <c r="BP89" s="5">
        <f>IF(USE!BQ$538&lt;&gt;0,(1-BP$5)*USE!BQ614/USE!BQ$538,(1-BP$5)*USE!BQ390)</f>
        <v>0</v>
      </c>
      <c r="BQ89" s="5">
        <f>IF(USE!BR$538&lt;&gt;0,(1-BQ$5)*USE!BR614/USE!BR$538,(1-BQ$5)*USE!BR390)</f>
        <v>0</v>
      </c>
      <c r="BR89" s="5">
        <f>IF(USE!BS$538&lt;&gt;0,(1-BR$5)*USE!BS614/USE!BS$538,(1-BR$5)*USE!BS390)</f>
        <v>0</v>
      </c>
      <c r="BS89" s="5">
        <f>IF(USE!BT$538&lt;&gt;0,(1-BS$5)*USE!BT614/USE!BT$538,(1-BS$5)*USE!BT390)</f>
        <v>0</v>
      </c>
      <c r="BT89" s="5">
        <f>IF(USE!BU$538&lt;&gt;0,(1-BT$5)*USE!BU614/USE!BU$538,(1-BT$5)*USE!BU390)</f>
        <v>0</v>
      </c>
      <c r="BU89" s="5">
        <f>IF(USE!BV$538&lt;&gt;0,(1-BU$5)*USE!BV614/USE!BV$538,(1-BU$5)*USE!BV390)</f>
        <v>0</v>
      </c>
      <c r="BV89" s="5">
        <f>IF(USE!BW$538&lt;&gt;0,(1-BV$5)*USE!BW614/USE!BW$538,(1-BV$5)*USE!BW390)</f>
        <v>0</v>
      </c>
      <c r="BW89" s="5">
        <f>IF(USE!BX$538&lt;&gt;0,(1-BW$5)*USE!BX614/USE!BX$538,(1-BW$5)*USE!BX390)</f>
        <v>0</v>
      </c>
      <c r="BX89" s="5">
        <f>IF(USE!BY$538&lt;&gt;0,(1-BX$5)*USE!BY614/USE!BY$538,(1-BX$5)*USE!BY390)</f>
        <v>0</v>
      </c>
      <c r="BY89" s="5">
        <f>IF(USE!BZ$538&lt;&gt;0,(1-BY$5)*USE!BZ614/USE!BZ$538,(1-BY$5)*USE!BZ390)</f>
        <v>0</v>
      </c>
      <c r="BZ89" s="5">
        <f>IF(USE!CA$538&lt;&gt;0,(1-BZ$5)*USE!CA614/USE!CA$538,(1-BZ$5)*USE!CA390)</f>
        <v>0</v>
      </c>
      <c r="CA89" s="5">
        <f>IF(USE!CB$538&lt;&gt;0,(1-CA$5)*USE!CB614/USE!CB$538,(1-CA$5)*USE!CB390)</f>
        <v>0</v>
      </c>
      <c r="CB89" s="5">
        <f>IF(USE!CC$538&lt;&gt;0,(1-CB$5)*USE!CC614/USE!CC$538,(1-CB$5)*USE!CC390)</f>
        <v>0</v>
      </c>
      <c r="CC89" s="5">
        <f>IF(USE!CD$538&lt;&gt;0,(1-CC$5)*USE!CD614/USE!CD$538,(1-CC$5)*USE!CD390)</f>
        <v>0</v>
      </c>
      <c r="CD89" s="5">
        <f>IF(USE!CE$538&lt;&gt;0,(1-CD$5)*USE!CE614/USE!CE$538,(1-CD$5)*USE!CE390)</f>
        <v>0</v>
      </c>
      <c r="CE89" s="5">
        <f>IF(USE!CF$538&lt;&gt;0,(1-CE$5)*USE!CF614/USE!CF$538,(1-CE$5)*USE!CF390)</f>
        <v>0</v>
      </c>
      <c r="CF89" s="5">
        <f>IF(USE!CG$538&lt;&gt;0,(1-CF$5)*USE!CG614/USE!CG$538,(1-CF$5)*USE!CG390)</f>
        <v>0</v>
      </c>
      <c r="CG89" s="5">
        <f>IF(USE!CH$538&lt;&gt;0,(1-CG$5)*USE!CH614/USE!CH$538,(1-CG$5)*USE!CH390)</f>
        <v>0</v>
      </c>
      <c r="CH89" s="5">
        <f>IF(USE!CI$538&lt;&gt;0,(1-CH$5)*USE!CI614/USE!CI$538,(1-CH$5)*USE!CI390)</f>
        <v>0</v>
      </c>
      <c r="CI89" s="5">
        <f>IF(USE!CJ$538&lt;&gt;0,(1-CI$5)*USE!CJ614/USE!CJ$538,(1-CI$5)*USE!CJ390)</f>
        <v>0</v>
      </c>
      <c r="CJ89" s="5">
        <f>IF(USE!CK$538&lt;&gt;0,(1-CJ$5)*USE!CK614/USE!CK$538,(1-CJ$5)*USE!CK390)</f>
        <v>0</v>
      </c>
      <c r="CK89" s="5">
        <f>IF(USE!CL$538&lt;&gt;0,(1-CK$5)*USE!CL614/USE!CL$538,(1-CK$5)*USE!CL390)</f>
        <v>0</v>
      </c>
      <c r="CL89" s="5">
        <f>IF(USE!CM$538&lt;&gt;0,(1-CL$5)*USE!CM614/USE!CM$538,(1-CL$5)*USE!CM390)</f>
        <v>0</v>
      </c>
      <c r="CM89" s="5">
        <f>IF(USE!CN$538&lt;&gt;0,(1-CM$5)*USE!CN614/USE!CN$538,(1-CM$5)*USE!CN390)</f>
        <v>0</v>
      </c>
      <c r="CN89" s="5">
        <f>IF(USE!CO$538&lt;&gt;0,(1-CN$5)*USE!CO614/USE!CO$538,(1-CN$5)*USE!CO390)</f>
        <v>0</v>
      </c>
      <c r="CO89" s="5">
        <f>IF(USE!CP$538&lt;&gt;0,(1-CO$5)*USE!CP614/USE!CP$538,(1-CO$5)*USE!CP390)</f>
        <v>0</v>
      </c>
      <c r="CP89" s="5">
        <f>IF(USE!CQ$538&lt;&gt;0,(1-CP$5)*USE!CQ614/USE!CQ$538,(1-CP$5)*USE!CQ390)</f>
        <v>0</v>
      </c>
      <c r="CQ89" s="5">
        <f>IF(USE!CR$538&lt;&gt;0,(1-CQ$5)*USE!CR614/USE!CR$538,(1-CQ$5)*USE!CR390)</f>
        <v>0</v>
      </c>
      <c r="CR89" s="5">
        <f>IF(USE!CS$538&lt;&gt;0,(1-CR$5)*USE!CS614/USE!CS$538,(1-CR$5)*USE!CS390)</f>
        <v>0</v>
      </c>
      <c r="CS89" s="5">
        <f>IF(USE!CT$538&lt;&gt;0,(1-CS$5)*USE!CT614/USE!CT$538,(1-CS$5)*USE!CT390)</f>
        <v>0</v>
      </c>
      <c r="CT89" s="5">
        <f>IF(USE!CU$538&lt;&gt;0,(1-CT$5)*USE!CU614/USE!CU$538,(1-CT$5)*USE!CU390)</f>
        <v>0</v>
      </c>
      <c r="CU89" s="5">
        <f>IF(USE!CV$538&lt;&gt;0,(1-CU$5)*USE!CV614/USE!CV$538,(1-CU$5)*USE!CV390)</f>
        <v>0</v>
      </c>
      <c r="CV89" s="5">
        <f>IF(USE!CW$538&lt;&gt;0,(1-CV$5)*USE!CW614/USE!CW$538,(1-CV$5)*USE!CW390)</f>
        <v>0</v>
      </c>
      <c r="CW89" s="5">
        <f>IF(USE!CX$538&lt;&gt;0,(1-CW$5)*USE!CX614/USE!CX$538,(1-CW$5)*USE!CX390)</f>
        <v>0</v>
      </c>
      <c r="CX89" s="5">
        <f>IF(USE!CY$538&lt;&gt;0,(1-CX$5)*USE!CY614/USE!CY$538,(1-CX$5)*USE!CY390)</f>
        <v>0</v>
      </c>
      <c r="CY89" s="5">
        <f>IF(USE!CZ$538&lt;&gt;0,(1-CY$5)*USE!CZ614/USE!CZ$538,(1-CY$5)*USE!CZ390)</f>
        <v>0</v>
      </c>
      <c r="CZ89" s="5">
        <f>IF(USE!DA$538&lt;&gt;0,(1-CZ$5)*USE!DA614/USE!DA$538,(1-CZ$5)*USE!DA390)</f>
        <v>0</v>
      </c>
      <c r="DA89" s="5">
        <f>IF(USE!DB$538&lt;&gt;0,(1-DA$5)*USE!DB614/USE!DB$538,(1-DA$5)*USE!DB390)</f>
        <v>0</v>
      </c>
      <c r="DB89" s="5">
        <f>IF(USE!DC$538&lt;&gt;0,(1-DB$5)*USE!DC614/USE!DC$538,(1-DB$5)*USE!DC390)</f>
        <v>0</v>
      </c>
      <c r="DC89" s="5">
        <f>IF(USE!DD$538&lt;&gt;0,(1-DC$5)*USE!DD614/USE!DD$538,(1-DC$5)*USE!DD390)</f>
        <v>0</v>
      </c>
      <c r="DD89" s="3"/>
    </row>
    <row r="90" spans="1:108" x14ac:dyDescent="0.35">
      <c r="A90" s="3"/>
      <c r="B90" s="99" t="s">
        <v>3912</v>
      </c>
      <c r="C90" s="5" t="s">
        <v>375</v>
      </c>
      <c r="D90" s="5">
        <f>IF(USE!E$538&lt;&gt;0,(1-D$5)*USE!E615/USE!E$538,(1-D$5)*USE!E391)</f>
        <v>0</v>
      </c>
      <c r="E90" s="5">
        <f>IF(USE!F$538&lt;&gt;0,(1-E$5)*USE!F615/USE!F$538,(1-E$5)*USE!F391)</f>
        <v>0</v>
      </c>
      <c r="F90" s="5">
        <f>IF(USE!G$538&lt;&gt;0,(1-F$5)*USE!G615/USE!G$538,(1-F$5)*USE!G391)</f>
        <v>0</v>
      </c>
      <c r="G90" s="5">
        <f>IF(USE!H$538&lt;&gt;0,(1-G$5)*USE!H615/USE!H$538,(1-G$5)*USE!H391)</f>
        <v>0</v>
      </c>
      <c r="H90" s="5">
        <f>IF(USE!I$538&lt;&gt;0,(1-H$5)*USE!I615/USE!I$538,(1-H$5)*USE!I391)</f>
        <v>0</v>
      </c>
      <c r="I90" s="5">
        <f>IF(USE!J$538&lt;&gt;0,(1-I$5)*USE!J615/USE!J$538,(1-I$5)*USE!J391)</f>
        <v>0</v>
      </c>
      <c r="J90" s="5">
        <f>IF(USE!K$538&lt;&gt;0,(1-J$5)*USE!K615/USE!K$538,(1-J$5)*USE!K391)</f>
        <v>0</v>
      </c>
      <c r="K90" s="5">
        <f>IF(USE!L$538&lt;&gt;0,(1-K$5)*USE!L615/USE!L$538,(1-K$5)*USE!L391)</f>
        <v>0</v>
      </c>
      <c r="L90" s="5">
        <f>IF(USE!M$538&lt;&gt;0,(1-L$5)*USE!M615/USE!M$538,(1-L$5)*USE!M391)</f>
        <v>0</v>
      </c>
      <c r="M90" s="5">
        <f>IF(USE!N$538&lt;&gt;0,(1-M$5)*USE!N615/USE!N$538,(1-M$5)*USE!N391)</f>
        <v>0</v>
      </c>
      <c r="N90" s="5">
        <f>IF(USE!O$538&lt;&gt;0,(1-N$5)*USE!O615/USE!O$538,(1-N$5)*USE!O391)</f>
        <v>0</v>
      </c>
      <c r="O90" s="5">
        <f>IF(USE!P$538&lt;&gt;0,(1-O$5)*USE!P615/USE!P$538,(1-O$5)*USE!P391)</f>
        <v>0</v>
      </c>
      <c r="P90" s="5">
        <f>IF(USE!Q$538&lt;&gt;0,(1-P$5)*USE!Q615/USE!Q$538,(1-P$5)*USE!Q391)</f>
        <v>0</v>
      </c>
      <c r="Q90" s="5">
        <f>IF(USE!R$538&lt;&gt;0,(1-Q$5)*USE!R615/USE!R$538,(1-Q$5)*USE!R391)</f>
        <v>0</v>
      </c>
      <c r="R90" s="5">
        <f>IF(USE!S$538&lt;&gt;0,(1-R$5)*USE!S615/USE!S$538,(1-R$5)*USE!S391)</f>
        <v>0</v>
      </c>
      <c r="S90" s="5">
        <f>IF(USE!T$538&lt;&gt;0,(1-S$5)*USE!T615/USE!T$538,(1-S$5)*USE!T391)</f>
        <v>0</v>
      </c>
      <c r="T90" s="5">
        <f>IF(USE!U$538&lt;&gt;0,(1-T$5)*USE!U615/USE!U$538,(1-T$5)*USE!U391)</f>
        <v>0</v>
      </c>
      <c r="U90" s="5">
        <f>IF(USE!V$538&lt;&gt;0,(1-U$5)*USE!V615/USE!V$538,(1-U$5)*USE!V391)</f>
        <v>0</v>
      </c>
      <c r="V90" s="5">
        <f>IF(USE!W$538&lt;&gt;0,(1-V$5)*USE!W615/USE!W$538,(1-V$5)*USE!W391)</f>
        <v>0</v>
      </c>
      <c r="W90" s="5">
        <f>IF(USE!X$538&lt;&gt;0,(1-W$5)*USE!X615/USE!X$538,(1-W$5)*USE!X391)</f>
        <v>0</v>
      </c>
      <c r="X90" s="5">
        <f>IF(USE!Y$538&lt;&gt;0,(1-X$5)*USE!Y615/USE!Y$538,(1-X$5)*USE!Y391)</f>
        <v>0</v>
      </c>
      <c r="Y90" s="5">
        <f>IF(USE!Z$538&lt;&gt;0,(1-Y$5)*USE!Z615/USE!Z$538,(1-Y$5)*USE!Z391)</f>
        <v>0</v>
      </c>
      <c r="Z90" s="5">
        <f>IF(USE!AA$538&lt;&gt;0,(1-Z$5)*USE!AA615/USE!AA$538,(1-Z$5)*USE!AA391)</f>
        <v>0</v>
      </c>
      <c r="AA90" s="5">
        <f>IF(USE!AB$538&lt;&gt;0,(1-AA$5)*USE!AB615/USE!AB$538,(1-AA$5)*USE!AB391)</f>
        <v>0</v>
      </c>
      <c r="AB90" s="5">
        <f>IF(USE!AC$538&lt;&gt;0,(1-AB$5)*USE!AC615/USE!AC$538,(1-AB$5)*USE!AC391)</f>
        <v>0</v>
      </c>
      <c r="AC90" s="5">
        <f>IF(USE!AD$538&lt;&gt;0,(1-AC$5)*USE!AD615/USE!AD$538,(1-AC$5)*USE!AD391)</f>
        <v>0</v>
      </c>
      <c r="AD90" s="5">
        <f>IF(USE!AE$538&lt;&gt;0,(1-AD$5)*USE!AE615/USE!AE$538,(1-AD$5)*USE!AE391)</f>
        <v>0</v>
      </c>
      <c r="AE90" s="5">
        <f>IF(USE!AF$538&lt;&gt;0,(1-AE$5)*USE!AF615/USE!AF$538,(1-AE$5)*USE!AF391)</f>
        <v>0</v>
      </c>
      <c r="AF90" s="5">
        <f>IF(USE!AG$538&lt;&gt;0,(1-AF$5)*USE!AG615/USE!AG$538,(1-AF$5)*USE!AG391)</f>
        <v>0</v>
      </c>
      <c r="AG90" s="5">
        <f>IF(USE!AH$538&lt;&gt;0,(1-AG$5)*USE!AH615/USE!AH$538,(1-AG$5)*USE!AH391)</f>
        <v>0</v>
      </c>
      <c r="AH90" s="5">
        <f>IF(USE!AI$538&lt;&gt;0,(1-AH$5)*USE!AI615/USE!AI$538,(1-AH$5)*USE!AI391)</f>
        <v>0</v>
      </c>
      <c r="AI90" s="5">
        <f>IF(USE!AJ$538&lt;&gt;0,(1-AI$5)*USE!AJ615/USE!AJ$538,(1-AI$5)*USE!AJ391)</f>
        <v>0</v>
      </c>
      <c r="AJ90" s="5">
        <f>IF(USE!AK$538&lt;&gt;0,(1-AJ$5)*USE!AK615/USE!AK$538,(1-AJ$5)*USE!AK391)</f>
        <v>0</v>
      </c>
      <c r="AK90" s="5">
        <f>IF(USE!AL$538&lt;&gt;0,(1-AK$5)*USE!AL615/USE!AL$538,(1-AK$5)*USE!AL391)</f>
        <v>1.1197853506250189E-4</v>
      </c>
      <c r="AL90" s="5">
        <f>IF(USE!AM$538&lt;&gt;0,(1-AL$5)*USE!AM615/USE!AM$538,(1-AL$5)*USE!AM391)</f>
        <v>1.119785350625019E-4</v>
      </c>
      <c r="AM90" s="5">
        <f>IF(USE!AN$538&lt;&gt;0,(1-AM$5)*USE!AN615/USE!AN$538,(1-AM$5)*USE!AN391)</f>
        <v>1.1197853506250189E-4</v>
      </c>
      <c r="AN90" s="5">
        <f>IF(USE!AO$538&lt;&gt;0,(1-AN$5)*USE!AO615/USE!AO$538,(1-AN$5)*USE!AO391)</f>
        <v>9.3800942504509836E-4</v>
      </c>
      <c r="AO90" s="5">
        <f>IF(USE!AP$538&lt;&gt;0,(1-AO$5)*USE!AP615/USE!AP$538,(1-AO$5)*USE!AP391)</f>
        <v>0</v>
      </c>
      <c r="AP90" s="5">
        <f>IF(USE!AQ$538&lt;&gt;0,(1-AP$5)*USE!AQ615/USE!AQ$538,(1-AP$5)*USE!AQ391)</f>
        <v>8.1860270535659679E-4</v>
      </c>
      <c r="AQ90" s="5">
        <f>IF(USE!AR$538&lt;&gt;0,(1-AQ$5)*USE!AR615/USE!AR$538,(1-AQ$5)*USE!AR391)</f>
        <v>1.5503315348865091E-2</v>
      </c>
      <c r="AR90" s="5">
        <f>IF(USE!AS$538&lt;&gt;0,(1-AR$5)*USE!AS615/USE!AS$538,(1-AR$5)*USE!AS391)</f>
        <v>1.9391728993297121E-4</v>
      </c>
      <c r="AS90" s="5">
        <f>IF(USE!AT$538&lt;&gt;0,(1-AS$5)*USE!AT615/USE!AT$538,(1-AS$5)*USE!AT391)</f>
        <v>1.9391728993297118E-4</v>
      </c>
      <c r="AT90" s="5">
        <f>IF(USE!AU$538&lt;&gt;0,(1-AT$5)*USE!AU615/USE!AU$538,(1-AT$5)*USE!AU391)</f>
        <v>1.3896458281338531E-3</v>
      </c>
      <c r="AU90" s="5">
        <f>IF(USE!AV$538&lt;&gt;0,(1-AU$5)*USE!AV615/USE!AV$538,(1-AU$5)*USE!AV391)</f>
        <v>0</v>
      </c>
      <c r="AV90" s="5">
        <f>IF(USE!AW$538&lt;&gt;0,(1-AV$5)*USE!AW615/USE!AW$538,(1-AV$5)*USE!AW391)</f>
        <v>6.1430075100523543E-3</v>
      </c>
      <c r="AW90" s="5">
        <f>IF(USE!AX$538&lt;&gt;0,(1-AW$5)*USE!AX615/USE!AX$538,(1-AW$5)*USE!AX391)</f>
        <v>1.740525479869979E-3</v>
      </c>
      <c r="AX90" s="5">
        <f>IF(USE!AY$538&lt;&gt;0,(1-AX$5)*USE!AY615/USE!AY$538,(1-AX$5)*USE!AY391)</f>
        <v>1.717808923425704E-4</v>
      </c>
      <c r="AY90" s="5">
        <f>IF(USE!AZ$538&lt;&gt;0,(1-AY$5)*USE!AZ615/USE!AZ$538,(1-AY$5)*USE!AZ391)</f>
        <v>0</v>
      </c>
      <c r="AZ90" s="5">
        <f>IF(USE!BA$538&lt;&gt;0,(1-AZ$5)*USE!BA615/USE!BA$538,(1-AZ$5)*USE!BA391)</f>
        <v>2.5564676809681367E-3</v>
      </c>
      <c r="BA90" s="5">
        <f>IF(USE!BB$538&lt;&gt;0,(1-BA$5)*USE!BB615/USE!BB$538,(1-BA$5)*USE!BB391)</f>
        <v>2.4695381234501415E-3</v>
      </c>
      <c r="BB90" s="5">
        <f>IF(USE!BC$538&lt;&gt;0,(1-BB$5)*USE!BC615/USE!BC$538,(1-BB$5)*USE!BC391)</f>
        <v>5.0488306461377672E-3</v>
      </c>
      <c r="BC90" s="5">
        <f>IF(USE!BD$538&lt;&gt;0,(1-BC$5)*USE!BD615/USE!BD$538,(1-BC$5)*USE!BD391)</f>
        <v>1.5096465570267606E-2</v>
      </c>
      <c r="BD90" s="5">
        <f>IF(USE!BE$538&lt;&gt;0,(1-BD$5)*USE!BE615/USE!BE$538,(1-BD$5)*USE!BE391)</f>
        <v>7.8767526254541113E-4</v>
      </c>
      <c r="BE90" s="5">
        <f>IF(USE!BF$538&lt;&gt;0,(1-BE$5)*USE!BF615/USE!BF$538,(1-BE$5)*USE!BF391)</f>
        <v>4.8599377731254684E-4</v>
      </c>
      <c r="BF90" s="5">
        <f>IF(USE!BG$538&lt;&gt;0,(1-BF$5)*USE!BG615/USE!BG$538,(1-BF$5)*USE!BG391)</f>
        <v>3.0744445127776441E-3</v>
      </c>
      <c r="BG90" s="5">
        <f>IF(USE!BH$538&lt;&gt;0,(1-BG$5)*USE!BH615/USE!BH$538,(1-BG$5)*USE!BH391)</f>
        <v>0</v>
      </c>
      <c r="BH90" s="5">
        <f>IF(USE!BI$538&lt;&gt;0,(1-BH$5)*USE!BI615/USE!BI$538,(1-BH$5)*USE!BI391)</f>
        <v>1.398864733381921E-2</v>
      </c>
      <c r="BI90" s="5">
        <f>IF(USE!BJ$538&lt;&gt;0,(1-BI$5)*USE!BJ615/USE!BJ$538,(1-BI$5)*USE!BJ391)</f>
        <v>2.7496644353972215E-3</v>
      </c>
      <c r="BJ90" s="5">
        <f>IF(USE!BK$538&lt;&gt;0,(1-BJ$5)*USE!BK615/USE!BK$538,(1-BJ$5)*USE!BK391)</f>
        <v>4.7074495984507332E-3</v>
      </c>
      <c r="BK90" s="5">
        <f>IF(USE!BL$538&lt;&gt;0,(1-BK$5)*USE!BL615/USE!BL$538,(1-BK$5)*USE!BL391)</f>
        <v>6.8434772520143622E-3</v>
      </c>
      <c r="BL90" s="5">
        <f>IF(USE!BM$538&lt;&gt;0,(1-BL$5)*USE!BM615/USE!BM$538,(1-BL$5)*USE!BM391)</f>
        <v>6.0453692064262098E-5</v>
      </c>
      <c r="BM90" s="5">
        <f>IF(USE!BN$538&lt;&gt;0,(1-BM$5)*USE!BN615/USE!BN$538,(1-BM$5)*USE!BN391)</f>
        <v>4.3250548039065805E-4</v>
      </c>
      <c r="BN90" s="5">
        <f>IF(USE!BO$538&lt;&gt;0,(1-BN$5)*USE!BO615/USE!BO$538,(1-BN$5)*USE!BO391)</f>
        <v>3.1119450232216126E-3</v>
      </c>
      <c r="BO90" s="5">
        <f>IF(USE!BP$538&lt;&gt;0,(1-BO$5)*USE!BP615/USE!BP$538,(1-BO$5)*USE!BP391)</f>
        <v>4.5523376429085901E-3</v>
      </c>
      <c r="BP90" s="5">
        <f>IF(USE!BQ$538&lt;&gt;0,(1-BP$5)*USE!BQ615/USE!BQ$538,(1-BP$5)*USE!BQ391)</f>
        <v>7.4172607380914423E-3</v>
      </c>
      <c r="BQ90" s="5">
        <f>IF(USE!BR$538&lt;&gt;0,(1-BQ$5)*USE!BR615/USE!BR$538,(1-BQ$5)*USE!BR391)</f>
        <v>9.5457834045767839E-3</v>
      </c>
      <c r="BR90" s="5">
        <f>IF(USE!BS$538&lt;&gt;0,(1-BR$5)*USE!BS615/USE!BS$538,(1-BR$5)*USE!BS391)</f>
        <v>0</v>
      </c>
      <c r="BS90" s="5">
        <f>IF(USE!BT$538&lt;&gt;0,(1-BS$5)*USE!BT615/USE!BT$538,(1-BS$5)*USE!BT391)</f>
        <v>2.1404701594932422E-3</v>
      </c>
      <c r="BT90" s="5">
        <f>IF(USE!BU$538&lt;&gt;0,(1-BT$5)*USE!BU615/USE!BU$538,(1-BT$5)*USE!BU391)</f>
        <v>5.1868611525290615E-3</v>
      </c>
      <c r="BU90" s="5">
        <f>IF(USE!BV$538&lt;&gt;0,(1-BU$5)*USE!BV615/USE!BV$538,(1-BU$5)*USE!BV391)</f>
        <v>5.3319803448784219E-4</v>
      </c>
      <c r="BV90" s="5">
        <f>IF(USE!BW$538&lt;&gt;0,(1-BV$5)*USE!BW615/USE!BW$538,(1-BV$5)*USE!BW391)</f>
        <v>5.6005461546705458E-2</v>
      </c>
      <c r="BW90" s="5">
        <f>IF(USE!BX$538&lt;&gt;0,(1-BW$5)*USE!BX615/USE!BX$538,(1-BW$5)*USE!BX391)</f>
        <v>9.2863793906317949E-4</v>
      </c>
      <c r="BX90" s="5">
        <f>IF(USE!BY$538&lt;&gt;0,(1-BX$5)*USE!BY615/USE!BY$538,(1-BX$5)*USE!BY391)</f>
        <v>0</v>
      </c>
      <c r="BY90" s="5">
        <f>IF(USE!BZ$538&lt;&gt;0,(1-BY$5)*USE!BZ615/USE!BZ$538,(1-BY$5)*USE!BZ391)</f>
        <v>1.1489422044883157E-2</v>
      </c>
      <c r="BZ90" s="5">
        <f>IF(USE!CA$538&lt;&gt;0,(1-BZ$5)*USE!CA615/USE!CA$538,(1-BZ$5)*USE!CA391)</f>
        <v>8.4512991670705299E-3</v>
      </c>
      <c r="CA90" s="5">
        <f>IF(USE!CB$538&lt;&gt;0,(1-CA$5)*USE!CB615/USE!CB$538,(1-CA$5)*USE!CB391)</f>
        <v>9.6973052563264061E-3</v>
      </c>
      <c r="CB90" s="5">
        <f>IF(USE!CC$538&lt;&gt;0,(1-CB$5)*USE!CC615/USE!CC$538,(1-CB$5)*USE!CC391)</f>
        <v>5.9068075113853447E-3</v>
      </c>
      <c r="CC90" s="5">
        <f>IF(USE!CD$538&lt;&gt;0,(1-CC$5)*USE!CD615/USE!CD$538,(1-CC$5)*USE!CD391)</f>
        <v>3.3166781584317455E-2</v>
      </c>
      <c r="CD90" s="5">
        <f>IF(USE!CE$538&lt;&gt;0,(1-CD$5)*USE!CE615/USE!CE$538,(1-CD$5)*USE!CE391)</f>
        <v>4.5219966379422577E-4</v>
      </c>
      <c r="CE90" s="5">
        <f>IF(USE!CF$538&lt;&gt;0,(1-CE$5)*USE!CF615/USE!CF$538,(1-CE$5)*USE!CF391)</f>
        <v>8.1536707464841722E-4</v>
      </c>
      <c r="CF90" s="5">
        <f>IF(USE!CG$538&lt;&gt;0,(1-CF$5)*USE!CG615/USE!CG$538,(1-CF$5)*USE!CG391)</f>
        <v>9.9451516315729321E-3</v>
      </c>
      <c r="CG90" s="5">
        <f>IF(USE!CH$538&lt;&gt;0,(1-CG$5)*USE!CH615/USE!CH$538,(1-CG$5)*USE!CH391)</f>
        <v>2.6637662111855271E-3</v>
      </c>
      <c r="CH90" s="5">
        <f>IF(USE!CI$538&lt;&gt;0,(1-CH$5)*USE!CI615/USE!CI$538,(1-CH$5)*USE!CI391)</f>
        <v>1.9115405635347473E-3</v>
      </c>
      <c r="CI90" s="5">
        <f>IF(USE!CJ$538&lt;&gt;0,(1-CI$5)*USE!CJ615/USE!CJ$538,(1-CI$5)*USE!CJ391)</f>
        <v>3.3849424693631349E-3</v>
      </c>
      <c r="CJ90" s="5">
        <f>IF(USE!CK$538&lt;&gt;0,(1-CJ$5)*USE!CK615/USE!CK$538,(1-CJ$5)*USE!CK391)</f>
        <v>2.1646782771737815E-3</v>
      </c>
      <c r="CK90" s="5">
        <f>IF(USE!CL$538&lt;&gt;0,(1-CK$5)*USE!CL615/USE!CL$538,(1-CK$5)*USE!CL391)</f>
        <v>0</v>
      </c>
      <c r="CL90" s="5">
        <f>IF(USE!CM$538&lt;&gt;0,(1-CL$5)*USE!CM615/USE!CM$538,(1-CL$5)*USE!CM391)</f>
        <v>0</v>
      </c>
      <c r="CM90" s="5">
        <f>IF(USE!CN$538&lt;&gt;0,(1-CM$5)*USE!CN615/USE!CN$538,(1-CM$5)*USE!CN391)</f>
        <v>0</v>
      </c>
      <c r="CN90" s="5">
        <f>IF(USE!CO$538&lt;&gt;0,(1-CN$5)*USE!CO615/USE!CO$538,(1-CN$5)*USE!CO391)</f>
        <v>0</v>
      </c>
      <c r="CO90" s="5">
        <f>IF(USE!CP$538&lt;&gt;0,(1-CO$5)*USE!CP615/USE!CP$538,(1-CO$5)*USE!CP391)</f>
        <v>2.4966132007227525E-4</v>
      </c>
      <c r="CP90" s="5">
        <f>IF(USE!CQ$538&lt;&gt;0,(1-CP$5)*USE!CQ615/USE!CQ$538,(1-CP$5)*USE!CQ391)</f>
        <v>1.6781228113524657E-3</v>
      </c>
      <c r="CQ90" s="5">
        <f>IF(USE!CR$538&lt;&gt;0,(1-CQ$5)*USE!CR615/USE!CR$538,(1-CQ$5)*USE!CR391)</f>
        <v>3.7854715969954131E-3</v>
      </c>
      <c r="CR90" s="5">
        <f>IF(USE!CS$538&lt;&gt;0,(1-CR$5)*USE!CS615/USE!CS$538,(1-CR$5)*USE!CS391)</f>
        <v>2.6798194024642403E-3</v>
      </c>
      <c r="CS90" s="5">
        <f>IF(USE!CT$538&lt;&gt;0,(1-CS$5)*USE!CT615/USE!CT$538,(1-CS$5)*USE!CT391)</f>
        <v>7.4669449990986706E-3</v>
      </c>
      <c r="CT90" s="5">
        <f>IF(USE!CU$538&lt;&gt;0,(1-CT$5)*USE!CU615/USE!CU$538,(1-CT$5)*USE!CU391)</f>
        <v>1.9865267023687952E-3</v>
      </c>
      <c r="CU90" s="5">
        <f>IF(USE!CV$538&lt;&gt;0,(1-CU$5)*USE!CV615/USE!CV$538,(1-CU$5)*USE!CV391)</f>
        <v>1.3115887510711563E-3</v>
      </c>
      <c r="CV90" s="5">
        <f>IF(USE!CW$538&lt;&gt;0,(1-CV$5)*USE!CW615/USE!CW$538,(1-CV$5)*USE!CW391)</f>
        <v>2.3573000484330467E-3</v>
      </c>
      <c r="CW90" s="5">
        <f>IF(USE!CX$538&lt;&gt;0,(1-CW$5)*USE!CX615/USE!CX$538,(1-CW$5)*USE!CX391)</f>
        <v>4.4044278416554032E-3</v>
      </c>
      <c r="CX90" s="5">
        <f>IF(USE!CY$538&lt;&gt;0,(1-CX$5)*USE!CY615/USE!CY$538,(1-CX$5)*USE!CY391)</f>
        <v>1.0381072977340942E-2</v>
      </c>
      <c r="CY90" s="5">
        <f>IF(USE!CZ$538&lt;&gt;0,(1-CY$5)*USE!CZ615/USE!CZ$538,(1-CY$5)*USE!CZ391)</f>
        <v>4.3053966489474204E-4</v>
      </c>
      <c r="CZ90" s="5">
        <f>IF(USE!DA$538&lt;&gt;0,(1-CZ$5)*USE!DA615/USE!DA$538,(1-CZ$5)*USE!DA391)</f>
        <v>4.6330999708988935E-4</v>
      </c>
      <c r="DA90" s="5">
        <f>IF(USE!DB$538&lt;&gt;0,(1-DA$5)*USE!DB615/USE!DB$538,(1-DA$5)*USE!DB391)</f>
        <v>9.9764441371726388E-3</v>
      </c>
      <c r="DB90" s="5">
        <f>IF(USE!DC$538&lt;&gt;0,(1-DB$5)*USE!DC615/USE!DC$538,(1-DB$5)*USE!DC391)</f>
        <v>0</v>
      </c>
      <c r="DC90" s="5">
        <f>IF(USE!DD$538&lt;&gt;0,(1-DC$5)*USE!DD615/USE!DD$538,(1-DC$5)*USE!DD391)</f>
        <v>0</v>
      </c>
      <c r="DD90" s="3"/>
    </row>
    <row r="91" spans="1:108" x14ac:dyDescent="0.35">
      <c r="A91" s="3"/>
      <c r="B91" s="99" t="s">
        <v>3913</v>
      </c>
      <c r="C91" s="5" t="s">
        <v>376</v>
      </c>
      <c r="D91" s="5">
        <f>IF(USE!E$538&lt;&gt;0,(1-D$5)*USE!E616/USE!E$538,(1-D$5)*USE!E392)</f>
        <v>0</v>
      </c>
      <c r="E91" s="5">
        <f>IF(USE!F$538&lt;&gt;0,(1-E$5)*USE!F616/USE!F$538,(1-E$5)*USE!F392)</f>
        <v>0</v>
      </c>
      <c r="F91" s="5">
        <f>IF(USE!G$538&lt;&gt;0,(1-F$5)*USE!G616/USE!G$538,(1-F$5)*USE!G392)</f>
        <v>0</v>
      </c>
      <c r="G91" s="5">
        <f>IF(USE!H$538&lt;&gt;0,(1-G$5)*USE!H616/USE!H$538,(1-G$5)*USE!H392)</f>
        <v>0</v>
      </c>
      <c r="H91" s="5">
        <f>IF(USE!I$538&lt;&gt;0,(1-H$5)*USE!I616/USE!I$538,(1-H$5)*USE!I392)</f>
        <v>0</v>
      </c>
      <c r="I91" s="5">
        <f>IF(USE!J$538&lt;&gt;0,(1-I$5)*USE!J616/USE!J$538,(1-I$5)*USE!J392)</f>
        <v>0</v>
      </c>
      <c r="J91" s="5">
        <f>IF(USE!K$538&lt;&gt;0,(1-J$5)*USE!K616/USE!K$538,(1-J$5)*USE!K392)</f>
        <v>0</v>
      </c>
      <c r="K91" s="5">
        <f>IF(USE!L$538&lt;&gt;0,(1-K$5)*USE!L616/USE!L$538,(1-K$5)*USE!L392)</f>
        <v>0</v>
      </c>
      <c r="L91" s="5">
        <f>IF(USE!M$538&lt;&gt;0,(1-L$5)*USE!M616/USE!M$538,(1-L$5)*USE!M392)</f>
        <v>0</v>
      </c>
      <c r="M91" s="5">
        <f>IF(USE!N$538&lt;&gt;0,(1-M$5)*USE!N616/USE!N$538,(1-M$5)*USE!N392)</f>
        <v>0</v>
      </c>
      <c r="N91" s="5">
        <f>IF(USE!O$538&lt;&gt;0,(1-N$5)*USE!O616/USE!O$538,(1-N$5)*USE!O392)</f>
        <v>0</v>
      </c>
      <c r="O91" s="5">
        <f>IF(USE!P$538&lt;&gt;0,(1-O$5)*USE!P616/USE!P$538,(1-O$5)*USE!P392)</f>
        <v>0</v>
      </c>
      <c r="P91" s="5">
        <f>IF(USE!Q$538&lt;&gt;0,(1-P$5)*USE!Q616/USE!Q$538,(1-P$5)*USE!Q392)</f>
        <v>0</v>
      </c>
      <c r="Q91" s="5">
        <f>IF(USE!R$538&lt;&gt;0,(1-Q$5)*USE!R616/USE!R$538,(1-Q$5)*USE!R392)</f>
        <v>0</v>
      </c>
      <c r="R91" s="5">
        <f>IF(USE!S$538&lt;&gt;0,(1-R$5)*USE!S616/USE!S$538,(1-R$5)*USE!S392)</f>
        <v>0</v>
      </c>
      <c r="S91" s="5">
        <f>IF(USE!T$538&lt;&gt;0,(1-S$5)*USE!T616/USE!T$538,(1-S$5)*USE!T392)</f>
        <v>0</v>
      </c>
      <c r="T91" s="5">
        <f>IF(USE!U$538&lt;&gt;0,(1-T$5)*USE!U616/USE!U$538,(1-T$5)*USE!U392)</f>
        <v>0</v>
      </c>
      <c r="U91" s="5">
        <f>IF(USE!V$538&lt;&gt;0,(1-U$5)*USE!V616/USE!V$538,(1-U$5)*USE!V392)</f>
        <v>0</v>
      </c>
      <c r="V91" s="5">
        <f>IF(USE!W$538&lt;&gt;0,(1-V$5)*USE!W616/USE!W$538,(1-V$5)*USE!W392)</f>
        <v>0</v>
      </c>
      <c r="W91" s="5">
        <f>IF(USE!X$538&lt;&gt;0,(1-W$5)*USE!X616/USE!X$538,(1-W$5)*USE!X392)</f>
        <v>0</v>
      </c>
      <c r="X91" s="5">
        <f>IF(USE!Y$538&lt;&gt;0,(1-X$5)*USE!Y616/USE!Y$538,(1-X$5)*USE!Y392)</f>
        <v>0</v>
      </c>
      <c r="Y91" s="5">
        <f>IF(USE!Z$538&lt;&gt;0,(1-Y$5)*USE!Z616/USE!Z$538,(1-Y$5)*USE!Z392)</f>
        <v>0</v>
      </c>
      <c r="Z91" s="5">
        <f>IF(USE!AA$538&lt;&gt;0,(1-Z$5)*USE!AA616/USE!AA$538,(1-Z$5)*USE!AA392)</f>
        <v>0</v>
      </c>
      <c r="AA91" s="5">
        <f>IF(USE!AB$538&lt;&gt;0,(1-AA$5)*USE!AB616/USE!AB$538,(1-AA$5)*USE!AB392)</f>
        <v>0</v>
      </c>
      <c r="AB91" s="5">
        <f>IF(USE!AC$538&lt;&gt;0,(1-AB$5)*USE!AC616/USE!AC$538,(1-AB$5)*USE!AC392)</f>
        <v>0</v>
      </c>
      <c r="AC91" s="5">
        <f>IF(USE!AD$538&lt;&gt;0,(1-AC$5)*USE!AD616/USE!AD$538,(1-AC$5)*USE!AD392)</f>
        <v>0</v>
      </c>
      <c r="AD91" s="5">
        <f>IF(USE!AE$538&lt;&gt;0,(1-AD$5)*USE!AE616/USE!AE$538,(1-AD$5)*USE!AE392)</f>
        <v>0</v>
      </c>
      <c r="AE91" s="5">
        <f>IF(USE!AF$538&lt;&gt;0,(1-AE$5)*USE!AF616/USE!AF$538,(1-AE$5)*USE!AF392)</f>
        <v>0</v>
      </c>
      <c r="AF91" s="5">
        <f>IF(USE!AG$538&lt;&gt;0,(1-AF$5)*USE!AG616/USE!AG$538,(1-AF$5)*USE!AG392)</f>
        <v>0</v>
      </c>
      <c r="AG91" s="5">
        <f>IF(USE!AH$538&lt;&gt;0,(1-AG$5)*USE!AH616/USE!AH$538,(1-AG$5)*USE!AH392)</f>
        <v>0</v>
      </c>
      <c r="AH91" s="5">
        <f>IF(USE!AI$538&lt;&gt;0,(1-AH$5)*USE!AI616/USE!AI$538,(1-AH$5)*USE!AI392)</f>
        <v>0</v>
      </c>
      <c r="AI91" s="5">
        <f>IF(USE!AJ$538&lt;&gt;0,(1-AI$5)*USE!AJ616/USE!AJ$538,(1-AI$5)*USE!AJ392)</f>
        <v>0</v>
      </c>
      <c r="AJ91" s="5">
        <f>IF(USE!AK$538&lt;&gt;0,(1-AJ$5)*USE!AK616/USE!AK$538,(1-AJ$5)*USE!AK392)</f>
        <v>0</v>
      </c>
      <c r="AK91" s="5">
        <f>IF(USE!AL$538&lt;&gt;0,(1-AK$5)*USE!AL616/USE!AL$538,(1-AK$5)*USE!AL392)</f>
        <v>0</v>
      </c>
      <c r="AL91" s="5">
        <f>IF(USE!AM$538&lt;&gt;0,(1-AL$5)*USE!AM616/USE!AM$538,(1-AL$5)*USE!AM392)</f>
        <v>0</v>
      </c>
      <c r="AM91" s="5">
        <f>IF(USE!AN$538&lt;&gt;0,(1-AM$5)*USE!AN616/USE!AN$538,(1-AM$5)*USE!AN392)</f>
        <v>0</v>
      </c>
      <c r="AN91" s="5">
        <f>IF(USE!AO$538&lt;&gt;0,(1-AN$5)*USE!AO616/USE!AO$538,(1-AN$5)*USE!AO392)</f>
        <v>0</v>
      </c>
      <c r="AO91" s="5">
        <f>IF(USE!AP$538&lt;&gt;0,(1-AO$5)*USE!AP616/USE!AP$538,(1-AO$5)*USE!AP392)</f>
        <v>0</v>
      </c>
      <c r="AP91" s="5">
        <f>IF(USE!AQ$538&lt;&gt;0,(1-AP$5)*USE!AQ616/USE!AQ$538,(1-AP$5)*USE!AQ392)</f>
        <v>0</v>
      </c>
      <c r="AQ91" s="5">
        <f>IF(USE!AR$538&lt;&gt;0,(1-AQ$5)*USE!AR616/USE!AR$538,(1-AQ$5)*USE!AR392)</f>
        <v>0</v>
      </c>
      <c r="AR91" s="5">
        <f>IF(USE!AS$538&lt;&gt;0,(1-AR$5)*USE!AS616/USE!AS$538,(1-AR$5)*USE!AS392)</f>
        <v>0</v>
      </c>
      <c r="AS91" s="5">
        <f>IF(USE!AT$538&lt;&gt;0,(1-AS$5)*USE!AT616/USE!AT$538,(1-AS$5)*USE!AT392)</f>
        <v>0</v>
      </c>
      <c r="AT91" s="5">
        <f>IF(USE!AU$538&lt;&gt;0,(1-AT$5)*USE!AU616/USE!AU$538,(1-AT$5)*USE!AU392)</f>
        <v>0</v>
      </c>
      <c r="AU91" s="5">
        <f>IF(USE!AV$538&lt;&gt;0,(1-AU$5)*USE!AV616/USE!AV$538,(1-AU$5)*USE!AV392)</f>
        <v>0</v>
      </c>
      <c r="AV91" s="5">
        <f>IF(USE!AW$538&lt;&gt;0,(1-AV$5)*USE!AW616/USE!AW$538,(1-AV$5)*USE!AW392)</f>
        <v>0</v>
      </c>
      <c r="AW91" s="5">
        <f>IF(USE!AX$538&lt;&gt;0,(1-AW$5)*USE!AX616/USE!AX$538,(1-AW$5)*USE!AX392)</f>
        <v>0</v>
      </c>
      <c r="AX91" s="5">
        <f>IF(USE!AY$538&lt;&gt;0,(1-AX$5)*USE!AY616/USE!AY$538,(1-AX$5)*USE!AY392)</f>
        <v>0</v>
      </c>
      <c r="AY91" s="5">
        <f>IF(USE!AZ$538&lt;&gt;0,(1-AY$5)*USE!AZ616/USE!AZ$538,(1-AY$5)*USE!AZ392)</f>
        <v>0</v>
      </c>
      <c r="AZ91" s="5">
        <f>IF(USE!BA$538&lt;&gt;0,(1-AZ$5)*USE!BA616/USE!BA$538,(1-AZ$5)*USE!BA392)</f>
        <v>0</v>
      </c>
      <c r="BA91" s="5">
        <f>IF(USE!BB$538&lt;&gt;0,(1-BA$5)*USE!BB616/USE!BB$538,(1-BA$5)*USE!BB392)</f>
        <v>0</v>
      </c>
      <c r="BB91" s="5">
        <f>IF(USE!BC$538&lt;&gt;0,(1-BB$5)*USE!BC616/USE!BC$538,(1-BB$5)*USE!BC392)</f>
        <v>0</v>
      </c>
      <c r="BC91" s="5">
        <f>IF(USE!BD$538&lt;&gt;0,(1-BC$5)*USE!BD616/USE!BD$538,(1-BC$5)*USE!BD392)</f>
        <v>0</v>
      </c>
      <c r="BD91" s="5">
        <f>IF(USE!BE$538&lt;&gt;0,(1-BD$5)*USE!BE616/USE!BE$538,(1-BD$5)*USE!BE392)</f>
        <v>0</v>
      </c>
      <c r="BE91" s="5">
        <f>IF(USE!BF$538&lt;&gt;0,(1-BE$5)*USE!BF616/USE!BF$538,(1-BE$5)*USE!BF392)</f>
        <v>0</v>
      </c>
      <c r="BF91" s="5">
        <f>IF(USE!BG$538&lt;&gt;0,(1-BF$5)*USE!BG616/USE!BG$538,(1-BF$5)*USE!BG392)</f>
        <v>0</v>
      </c>
      <c r="BG91" s="5">
        <f>IF(USE!BH$538&lt;&gt;0,(1-BG$5)*USE!BH616/USE!BH$538,(1-BG$5)*USE!BH392)</f>
        <v>0</v>
      </c>
      <c r="BH91" s="5">
        <f>IF(USE!BI$538&lt;&gt;0,(1-BH$5)*USE!BI616/USE!BI$538,(1-BH$5)*USE!BI392)</f>
        <v>0</v>
      </c>
      <c r="BI91" s="5">
        <f>IF(USE!BJ$538&lt;&gt;0,(1-BI$5)*USE!BJ616/USE!BJ$538,(1-BI$5)*USE!BJ392)</f>
        <v>0</v>
      </c>
      <c r="BJ91" s="5">
        <f>IF(USE!BK$538&lt;&gt;0,(1-BJ$5)*USE!BK616/USE!BK$538,(1-BJ$5)*USE!BK392)</f>
        <v>0</v>
      </c>
      <c r="BK91" s="5">
        <f>IF(USE!BL$538&lt;&gt;0,(1-BK$5)*USE!BL616/USE!BL$538,(1-BK$5)*USE!BL392)</f>
        <v>0</v>
      </c>
      <c r="BL91" s="5">
        <f>IF(USE!BM$538&lt;&gt;0,(1-BL$5)*USE!BM616/USE!BM$538,(1-BL$5)*USE!BM392)</f>
        <v>0</v>
      </c>
      <c r="BM91" s="5">
        <f>IF(USE!BN$538&lt;&gt;0,(1-BM$5)*USE!BN616/USE!BN$538,(1-BM$5)*USE!BN392)</f>
        <v>0</v>
      </c>
      <c r="BN91" s="5">
        <f>IF(USE!BO$538&lt;&gt;0,(1-BN$5)*USE!BO616/USE!BO$538,(1-BN$5)*USE!BO392)</f>
        <v>0</v>
      </c>
      <c r="BO91" s="5">
        <f>IF(USE!BP$538&lt;&gt;0,(1-BO$5)*USE!BP616/USE!BP$538,(1-BO$5)*USE!BP392)</f>
        <v>0</v>
      </c>
      <c r="BP91" s="5">
        <f>IF(USE!BQ$538&lt;&gt;0,(1-BP$5)*USE!BQ616/USE!BQ$538,(1-BP$5)*USE!BQ392)</f>
        <v>0</v>
      </c>
      <c r="BQ91" s="5">
        <f>IF(USE!BR$538&lt;&gt;0,(1-BQ$5)*USE!BR616/USE!BR$538,(1-BQ$5)*USE!BR392)</f>
        <v>0</v>
      </c>
      <c r="BR91" s="5">
        <f>IF(USE!BS$538&lt;&gt;0,(1-BR$5)*USE!BS616/USE!BS$538,(1-BR$5)*USE!BS392)</f>
        <v>0</v>
      </c>
      <c r="BS91" s="5">
        <f>IF(USE!BT$538&lt;&gt;0,(1-BS$5)*USE!BT616/USE!BT$538,(1-BS$5)*USE!BT392)</f>
        <v>0</v>
      </c>
      <c r="BT91" s="5">
        <f>IF(USE!BU$538&lt;&gt;0,(1-BT$5)*USE!BU616/USE!BU$538,(1-BT$5)*USE!BU392)</f>
        <v>0</v>
      </c>
      <c r="BU91" s="5">
        <f>IF(USE!BV$538&lt;&gt;0,(1-BU$5)*USE!BV616/USE!BV$538,(1-BU$5)*USE!BV392)</f>
        <v>0</v>
      </c>
      <c r="BV91" s="5">
        <f>IF(USE!BW$538&lt;&gt;0,(1-BV$5)*USE!BW616/USE!BW$538,(1-BV$5)*USE!BW392)</f>
        <v>0</v>
      </c>
      <c r="BW91" s="5">
        <f>IF(USE!BX$538&lt;&gt;0,(1-BW$5)*USE!BX616/USE!BX$538,(1-BW$5)*USE!BX392)</f>
        <v>0</v>
      </c>
      <c r="BX91" s="5">
        <f>IF(USE!BY$538&lt;&gt;0,(1-BX$5)*USE!BY616/USE!BY$538,(1-BX$5)*USE!BY392)</f>
        <v>0</v>
      </c>
      <c r="BY91" s="5">
        <f>IF(USE!BZ$538&lt;&gt;0,(1-BY$5)*USE!BZ616/USE!BZ$538,(1-BY$5)*USE!BZ392)</f>
        <v>0</v>
      </c>
      <c r="BZ91" s="5">
        <f>IF(USE!CA$538&lt;&gt;0,(1-BZ$5)*USE!CA616/USE!CA$538,(1-BZ$5)*USE!CA392)</f>
        <v>0</v>
      </c>
      <c r="CA91" s="5">
        <f>IF(USE!CB$538&lt;&gt;0,(1-CA$5)*USE!CB616/USE!CB$538,(1-CA$5)*USE!CB392)</f>
        <v>0</v>
      </c>
      <c r="CB91" s="5">
        <f>IF(USE!CC$538&lt;&gt;0,(1-CB$5)*USE!CC616/USE!CC$538,(1-CB$5)*USE!CC392)</f>
        <v>0</v>
      </c>
      <c r="CC91" s="5">
        <f>IF(USE!CD$538&lt;&gt;0,(1-CC$5)*USE!CD616/USE!CD$538,(1-CC$5)*USE!CD392)</f>
        <v>0</v>
      </c>
      <c r="CD91" s="5">
        <f>IF(USE!CE$538&lt;&gt;0,(1-CD$5)*USE!CE616/USE!CE$538,(1-CD$5)*USE!CE392)</f>
        <v>0</v>
      </c>
      <c r="CE91" s="5">
        <f>IF(USE!CF$538&lt;&gt;0,(1-CE$5)*USE!CF616/USE!CF$538,(1-CE$5)*USE!CF392)</f>
        <v>0</v>
      </c>
      <c r="CF91" s="5">
        <f>IF(USE!CG$538&lt;&gt;0,(1-CF$5)*USE!CG616/USE!CG$538,(1-CF$5)*USE!CG392)</f>
        <v>0</v>
      </c>
      <c r="CG91" s="5">
        <f>IF(USE!CH$538&lt;&gt;0,(1-CG$5)*USE!CH616/USE!CH$538,(1-CG$5)*USE!CH392)</f>
        <v>0</v>
      </c>
      <c r="CH91" s="5">
        <f>IF(USE!CI$538&lt;&gt;0,(1-CH$5)*USE!CI616/USE!CI$538,(1-CH$5)*USE!CI392)</f>
        <v>0</v>
      </c>
      <c r="CI91" s="5">
        <f>IF(USE!CJ$538&lt;&gt;0,(1-CI$5)*USE!CJ616/USE!CJ$538,(1-CI$5)*USE!CJ392)</f>
        <v>0</v>
      </c>
      <c r="CJ91" s="5">
        <f>IF(USE!CK$538&lt;&gt;0,(1-CJ$5)*USE!CK616/USE!CK$538,(1-CJ$5)*USE!CK392)</f>
        <v>0</v>
      </c>
      <c r="CK91" s="5">
        <f>IF(USE!CL$538&lt;&gt;0,(1-CK$5)*USE!CL616/USE!CL$538,(1-CK$5)*USE!CL392)</f>
        <v>0</v>
      </c>
      <c r="CL91" s="5">
        <f>IF(USE!CM$538&lt;&gt;0,(1-CL$5)*USE!CM616/USE!CM$538,(1-CL$5)*USE!CM392)</f>
        <v>0</v>
      </c>
      <c r="CM91" s="5">
        <f>IF(USE!CN$538&lt;&gt;0,(1-CM$5)*USE!CN616/USE!CN$538,(1-CM$5)*USE!CN392)</f>
        <v>0</v>
      </c>
      <c r="CN91" s="5">
        <f>IF(USE!CO$538&lt;&gt;0,(1-CN$5)*USE!CO616/USE!CO$538,(1-CN$5)*USE!CO392)</f>
        <v>0</v>
      </c>
      <c r="CO91" s="5">
        <f>IF(USE!CP$538&lt;&gt;0,(1-CO$5)*USE!CP616/USE!CP$538,(1-CO$5)*USE!CP392)</f>
        <v>0</v>
      </c>
      <c r="CP91" s="5">
        <f>IF(USE!CQ$538&lt;&gt;0,(1-CP$5)*USE!CQ616/USE!CQ$538,(1-CP$5)*USE!CQ392)</f>
        <v>0</v>
      </c>
      <c r="CQ91" s="5">
        <f>IF(USE!CR$538&lt;&gt;0,(1-CQ$5)*USE!CR616/USE!CR$538,(1-CQ$5)*USE!CR392)</f>
        <v>0</v>
      </c>
      <c r="CR91" s="5">
        <f>IF(USE!CS$538&lt;&gt;0,(1-CR$5)*USE!CS616/USE!CS$538,(1-CR$5)*USE!CS392)</f>
        <v>0</v>
      </c>
      <c r="CS91" s="5">
        <f>IF(USE!CT$538&lt;&gt;0,(1-CS$5)*USE!CT616/USE!CT$538,(1-CS$5)*USE!CT392)</f>
        <v>0</v>
      </c>
      <c r="CT91" s="5">
        <f>IF(USE!CU$538&lt;&gt;0,(1-CT$5)*USE!CU616/USE!CU$538,(1-CT$5)*USE!CU392)</f>
        <v>0</v>
      </c>
      <c r="CU91" s="5">
        <f>IF(USE!CV$538&lt;&gt;0,(1-CU$5)*USE!CV616/USE!CV$538,(1-CU$5)*USE!CV392)</f>
        <v>0</v>
      </c>
      <c r="CV91" s="5">
        <f>IF(USE!CW$538&lt;&gt;0,(1-CV$5)*USE!CW616/USE!CW$538,(1-CV$5)*USE!CW392)</f>
        <v>0</v>
      </c>
      <c r="CW91" s="5">
        <f>IF(USE!CX$538&lt;&gt;0,(1-CW$5)*USE!CX616/USE!CX$538,(1-CW$5)*USE!CX392)</f>
        <v>0</v>
      </c>
      <c r="CX91" s="5">
        <f>IF(USE!CY$538&lt;&gt;0,(1-CX$5)*USE!CY616/USE!CY$538,(1-CX$5)*USE!CY392)</f>
        <v>0</v>
      </c>
      <c r="CY91" s="5">
        <f>IF(USE!CZ$538&lt;&gt;0,(1-CY$5)*USE!CZ616/USE!CZ$538,(1-CY$5)*USE!CZ392)</f>
        <v>0</v>
      </c>
      <c r="CZ91" s="5">
        <f>IF(USE!DA$538&lt;&gt;0,(1-CZ$5)*USE!DA616/USE!DA$538,(1-CZ$5)*USE!DA392)</f>
        <v>0</v>
      </c>
      <c r="DA91" s="5">
        <f>IF(USE!DB$538&lt;&gt;0,(1-DA$5)*USE!DB616/USE!DB$538,(1-DA$5)*USE!DB392)</f>
        <v>0</v>
      </c>
      <c r="DB91" s="5">
        <f>IF(USE!DC$538&lt;&gt;0,(1-DB$5)*USE!DC616/USE!DC$538,(1-DB$5)*USE!DC392)</f>
        <v>0</v>
      </c>
      <c r="DC91" s="5">
        <f>IF(USE!DD$538&lt;&gt;0,(1-DC$5)*USE!DD616/USE!DD$538,(1-DC$5)*USE!DD392)</f>
        <v>0</v>
      </c>
      <c r="DD91" s="3"/>
    </row>
    <row r="92" spans="1:108" x14ac:dyDescent="0.35">
      <c r="A92" s="3"/>
      <c r="B92" s="99" t="s">
        <v>3914</v>
      </c>
      <c r="C92" s="5" t="s">
        <v>377</v>
      </c>
      <c r="D92" s="5">
        <f>IF(USE!E$538&lt;&gt;0,(1-D$5)*USE!E617/USE!E$538,(1-D$5)*USE!E393)</f>
        <v>0</v>
      </c>
      <c r="E92" s="5">
        <f>IF(USE!F$538&lt;&gt;0,(1-E$5)*USE!F617/USE!F$538,(1-E$5)*USE!F393)</f>
        <v>0</v>
      </c>
      <c r="F92" s="5">
        <f>IF(USE!G$538&lt;&gt;0,(1-F$5)*USE!G617/USE!G$538,(1-F$5)*USE!G393)</f>
        <v>0</v>
      </c>
      <c r="G92" s="5">
        <f>IF(USE!H$538&lt;&gt;0,(1-G$5)*USE!H617/USE!H$538,(1-G$5)*USE!H393)</f>
        <v>0</v>
      </c>
      <c r="H92" s="5">
        <f>IF(USE!I$538&lt;&gt;0,(1-H$5)*USE!I617/USE!I$538,(1-H$5)*USE!I393)</f>
        <v>0</v>
      </c>
      <c r="I92" s="5">
        <f>IF(USE!J$538&lt;&gt;0,(1-I$5)*USE!J617/USE!J$538,(1-I$5)*USE!J393)</f>
        <v>0</v>
      </c>
      <c r="J92" s="5">
        <f>IF(USE!K$538&lt;&gt;0,(1-J$5)*USE!K617/USE!K$538,(1-J$5)*USE!K393)</f>
        <v>0</v>
      </c>
      <c r="K92" s="5">
        <f>IF(USE!L$538&lt;&gt;0,(1-K$5)*USE!L617/USE!L$538,(1-K$5)*USE!L393)</f>
        <v>0</v>
      </c>
      <c r="L92" s="5">
        <f>IF(USE!M$538&lt;&gt;0,(1-L$5)*USE!M617/USE!M$538,(1-L$5)*USE!M393)</f>
        <v>0</v>
      </c>
      <c r="M92" s="5">
        <f>IF(USE!N$538&lt;&gt;0,(1-M$5)*USE!N617/USE!N$538,(1-M$5)*USE!N393)</f>
        <v>0</v>
      </c>
      <c r="N92" s="5">
        <f>IF(USE!O$538&lt;&gt;0,(1-N$5)*USE!O617/USE!O$538,(1-N$5)*USE!O393)</f>
        <v>0</v>
      </c>
      <c r="O92" s="5">
        <f>IF(USE!P$538&lt;&gt;0,(1-O$5)*USE!P617/USE!P$538,(1-O$5)*USE!P393)</f>
        <v>0</v>
      </c>
      <c r="P92" s="5">
        <f>IF(USE!Q$538&lt;&gt;0,(1-P$5)*USE!Q617/USE!Q$538,(1-P$5)*USE!Q393)</f>
        <v>0</v>
      </c>
      <c r="Q92" s="5">
        <f>IF(USE!R$538&lt;&gt;0,(1-Q$5)*USE!R617/USE!R$538,(1-Q$5)*USE!R393)</f>
        <v>0</v>
      </c>
      <c r="R92" s="5">
        <f>IF(USE!S$538&lt;&gt;0,(1-R$5)*USE!S617/USE!S$538,(1-R$5)*USE!S393)</f>
        <v>0</v>
      </c>
      <c r="S92" s="5">
        <f>IF(USE!T$538&lt;&gt;0,(1-S$5)*USE!T617/USE!T$538,(1-S$5)*USE!T393)</f>
        <v>0</v>
      </c>
      <c r="T92" s="5">
        <f>IF(USE!U$538&lt;&gt;0,(1-T$5)*USE!U617/USE!U$538,(1-T$5)*USE!U393)</f>
        <v>0</v>
      </c>
      <c r="U92" s="5">
        <f>IF(USE!V$538&lt;&gt;0,(1-U$5)*USE!V617/USE!V$538,(1-U$5)*USE!V393)</f>
        <v>0</v>
      </c>
      <c r="V92" s="5">
        <f>IF(USE!W$538&lt;&gt;0,(1-V$5)*USE!W617/USE!W$538,(1-V$5)*USE!W393)</f>
        <v>0</v>
      </c>
      <c r="W92" s="5">
        <f>IF(USE!X$538&lt;&gt;0,(1-W$5)*USE!X617/USE!X$538,(1-W$5)*USE!X393)</f>
        <v>0</v>
      </c>
      <c r="X92" s="5">
        <f>IF(USE!Y$538&lt;&gt;0,(1-X$5)*USE!Y617/USE!Y$538,(1-X$5)*USE!Y393)</f>
        <v>0</v>
      </c>
      <c r="Y92" s="5">
        <f>IF(USE!Z$538&lt;&gt;0,(1-Y$5)*USE!Z617/USE!Z$538,(1-Y$5)*USE!Z393)</f>
        <v>0</v>
      </c>
      <c r="Z92" s="5">
        <f>IF(USE!AA$538&lt;&gt;0,(1-Z$5)*USE!AA617/USE!AA$538,(1-Z$5)*USE!AA393)</f>
        <v>0</v>
      </c>
      <c r="AA92" s="5">
        <f>IF(USE!AB$538&lt;&gt;0,(1-AA$5)*USE!AB617/USE!AB$538,(1-AA$5)*USE!AB393)</f>
        <v>0</v>
      </c>
      <c r="AB92" s="5">
        <f>IF(USE!AC$538&lt;&gt;0,(1-AB$5)*USE!AC617/USE!AC$538,(1-AB$5)*USE!AC393)</f>
        <v>0</v>
      </c>
      <c r="AC92" s="5">
        <f>IF(USE!AD$538&lt;&gt;0,(1-AC$5)*USE!AD617/USE!AD$538,(1-AC$5)*USE!AD393)</f>
        <v>0</v>
      </c>
      <c r="AD92" s="5">
        <f>IF(USE!AE$538&lt;&gt;0,(1-AD$5)*USE!AE617/USE!AE$538,(1-AD$5)*USE!AE393)</f>
        <v>0</v>
      </c>
      <c r="AE92" s="5">
        <f>IF(USE!AF$538&lt;&gt;0,(1-AE$5)*USE!AF617/USE!AF$538,(1-AE$5)*USE!AF393)</f>
        <v>0</v>
      </c>
      <c r="AF92" s="5">
        <f>IF(USE!AG$538&lt;&gt;0,(1-AF$5)*USE!AG617/USE!AG$538,(1-AF$5)*USE!AG393)</f>
        <v>0</v>
      </c>
      <c r="AG92" s="5">
        <f>IF(USE!AH$538&lt;&gt;0,(1-AG$5)*USE!AH617/USE!AH$538,(1-AG$5)*USE!AH393)</f>
        <v>0</v>
      </c>
      <c r="AH92" s="5">
        <f>IF(USE!AI$538&lt;&gt;0,(1-AH$5)*USE!AI617/USE!AI$538,(1-AH$5)*USE!AI393)</f>
        <v>0</v>
      </c>
      <c r="AI92" s="5">
        <f>IF(USE!AJ$538&lt;&gt;0,(1-AI$5)*USE!AJ617/USE!AJ$538,(1-AI$5)*USE!AJ393)</f>
        <v>0</v>
      </c>
      <c r="AJ92" s="5">
        <f>IF(USE!AK$538&lt;&gt;0,(1-AJ$5)*USE!AK617/USE!AK$538,(1-AJ$5)*USE!AK393)</f>
        <v>0</v>
      </c>
      <c r="AK92" s="5">
        <f>IF(USE!AL$538&lt;&gt;0,(1-AK$5)*USE!AL617/USE!AL$538,(1-AK$5)*USE!AL393)</f>
        <v>0</v>
      </c>
      <c r="AL92" s="5">
        <f>IF(USE!AM$538&lt;&gt;0,(1-AL$5)*USE!AM617/USE!AM$538,(1-AL$5)*USE!AM393)</f>
        <v>0</v>
      </c>
      <c r="AM92" s="5">
        <f>IF(USE!AN$538&lt;&gt;0,(1-AM$5)*USE!AN617/USE!AN$538,(1-AM$5)*USE!AN393)</f>
        <v>0</v>
      </c>
      <c r="AN92" s="5">
        <f>IF(USE!AO$538&lt;&gt;0,(1-AN$5)*USE!AO617/USE!AO$538,(1-AN$5)*USE!AO393)</f>
        <v>0</v>
      </c>
      <c r="AO92" s="5">
        <f>IF(USE!AP$538&lt;&gt;0,(1-AO$5)*USE!AP617/USE!AP$538,(1-AO$5)*USE!AP393)</f>
        <v>0</v>
      </c>
      <c r="AP92" s="5">
        <f>IF(USE!AQ$538&lt;&gt;0,(1-AP$5)*USE!AQ617/USE!AQ$538,(1-AP$5)*USE!AQ393)</f>
        <v>0</v>
      </c>
      <c r="AQ92" s="5">
        <f>IF(USE!AR$538&lt;&gt;0,(1-AQ$5)*USE!AR617/USE!AR$538,(1-AQ$5)*USE!AR393)</f>
        <v>0</v>
      </c>
      <c r="AR92" s="5">
        <f>IF(USE!AS$538&lt;&gt;0,(1-AR$5)*USE!AS617/USE!AS$538,(1-AR$5)*USE!AS393)</f>
        <v>0</v>
      </c>
      <c r="AS92" s="5">
        <f>IF(USE!AT$538&lt;&gt;0,(1-AS$5)*USE!AT617/USE!AT$538,(1-AS$5)*USE!AT393)</f>
        <v>0</v>
      </c>
      <c r="AT92" s="5">
        <f>IF(USE!AU$538&lt;&gt;0,(1-AT$5)*USE!AU617/USE!AU$538,(1-AT$5)*USE!AU393)</f>
        <v>0</v>
      </c>
      <c r="AU92" s="5">
        <f>IF(USE!AV$538&lt;&gt;0,(1-AU$5)*USE!AV617/USE!AV$538,(1-AU$5)*USE!AV393)</f>
        <v>0</v>
      </c>
      <c r="AV92" s="5">
        <f>IF(USE!AW$538&lt;&gt;0,(1-AV$5)*USE!AW617/USE!AW$538,(1-AV$5)*USE!AW393)</f>
        <v>0</v>
      </c>
      <c r="AW92" s="5">
        <f>IF(USE!AX$538&lt;&gt;0,(1-AW$5)*USE!AX617/USE!AX$538,(1-AW$5)*USE!AX393)</f>
        <v>0</v>
      </c>
      <c r="AX92" s="5">
        <f>IF(USE!AY$538&lt;&gt;0,(1-AX$5)*USE!AY617/USE!AY$538,(1-AX$5)*USE!AY393)</f>
        <v>0</v>
      </c>
      <c r="AY92" s="5">
        <f>IF(USE!AZ$538&lt;&gt;0,(1-AY$5)*USE!AZ617/USE!AZ$538,(1-AY$5)*USE!AZ393)</f>
        <v>0</v>
      </c>
      <c r="AZ92" s="5">
        <f>IF(USE!BA$538&lt;&gt;0,(1-AZ$5)*USE!BA617/USE!BA$538,(1-AZ$5)*USE!BA393)</f>
        <v>0</v>
      </c>
      <c r="BA92" s="5">
        <f>IF(USE!BB$538&lt;&gt;0,(1-BA$5)*USE!BB617/USE!BB$538,(1-BA$5)*USE!BB393)</f>
        <v>0</v>
      </c>
      <c r="BB92" s="5">
        <f>IF(USE!BC$538&lt;&gt;0,(1-BB$5)*USE!BC617/USE!BC$538,(1-BB$5)*USE!BC393)</f>
        <v>0</v>
      </c>
      <c r="BC92" s="5">
        <f>IF(USE!BD$538&lt;&gt;0,(1-BC$5)*USE!BD617/USE!BD$538,(1-BC$5)*USE!BD393)</f>
        <v>0</v>
      </c>
      <c r="BD92" s="5">
        <f>IF(USE!BE$538&lt;&gt;0,(1-BD$5)*USE!BE617/USE!BE$538,(1-BD$5)*USE!BE393)</f>
        <v>0</v>
      </c>
      <c r="BE92" s="5">
        <f>IF(USE!BF$538&lt;&gt;0,(1-BE$5)*USE!BF617/USE!BF$538,(1-BE$5)*USE!BF393)</f>
        <v>0</v>
      </c>
      <c r="BF92" s="5">
        <f>IF(USE!BG$538&lt;&gt;0,(1-BF$5)*USE!BG617/USE!BG$538,(1-BF$5)*USE!BG393)</f>
        <v>0</v>
      </c>
      <c r="BG92" s="5">
        <f>IF(USE!BH$538&lt;&gt;0,(1-BG$5)*USE!BH617/USE!BH$538,(1-BG$5)*USE!BH393)</f>
        <v>0</v>
      </c>
      <c r="BH92" s="5">
        <f>IF(USE!BI$538&lt;&gt;0,(1-BH$5)*USE!BI617/USE!BI$538,(1-BH$5)*USE!BI393)</f>
        <v>0</v>
      </c>
      <c r="BI92" s="5">
        <f>IF(USE!BJ$538&lt;&gt;0,(1-BI$5)*USE!BJ617/USE!BJ$538,(1-BI$5)*USE!BJ393)</f>
        <v>0</v>
      </c>
      <c r="BJ92" s="5">
        <f>IF(USE!BK$538&lt;&gt;0,(1-BJ$5)*USE!BK617/USE!BK$538,(1-BJ$5)*USE!BK393)</f>
        <v>0</v>
      </c>
      <c r="BK92" s="5">
        <f>IF(USE!BL$538&lt;&gt;0,(1-BK$5)*USE!BL617/USE!BL$538,(1-BK$5)*USE!BL393)</f>
        <v>0</v>
      </c>
      <c r="BL92" s="5">
        <f>IF(USE!BM$538&lt;&gt;0,(1-BL$5)*USE!BM617/USE!BM$538,(1-BL$5)*USE!BM393)</f>
        <v>0</v>
      </c>
      <c r="BM92" s="5">
        <f>IF(USE!BN$538&lt;&gt;0,(1-BM$5)*USE!BN617/USE!BN$538,(1-BM$5)*USE!BN393)</f>
        <v>0</v>
      </c>
      <c r="BN92" s="5">
        <f>IF(USE!BO$538&lt;&gt;0,(1-BN$5)*USE!BO617/USE!BO$538,(1-BN$5)*USE!BO393)</f>
        <v>0</v>
      </c>
      <c r="BO92" s="5">
        <f>IF(USE!BP$538&lt;&gt;0,(1-BO$5)*USE!BP617/USE!BP$538,(1-BO$5)*USE!BP393)</f>
        <v>0</v>
      </c>
      <c r="BP92" s="5">
        <f>IF(USE!BQ$538&lt;&gt;0,(1-BP$5)*USE!BQ617/USE!BQ$538,(1-BP$5)*USE!BQ393)</f>
        <v>0</v>
      </c>
      <c r="BQ92" s="5">
        <f>IF(USE!BR$538&lt;&gt;0,(1-BQ$5)*USE!BR617/USE!BR$538,(1-BQ$5)*USE!BR393)</f>
        <v>0</v>
      </c>
      <c r="BR92" s="5">
        <f>IF(USE!BS$538&lt;&gt;0,(1-BR$5)*USE!BS617/USE!BS$538,(1-BR$5)*USE!BS393)</f>
        <v>0</v>
      </c>
      <c r="BS92" s="5">
        <f>IF(USE!BT$538&lt;&gt;0,(1-BS$5)*USE!BT617/USE!BT$538,(1-BS$5)*USE!BT393)</f>
        <v>0</v>
      </c>
      <c r="BT92" s="5">
        <f>IF(USE!BU$538&lt;&gt;0,(1-BT$5)*USE!BU617/USE!BU$538,(1-BT$5)*USE!BU393)</f>
        <v>0</v>
      </c>
      <c r="BU92" s="5">
        <f>IF(USE!BV$538&lt;&gt;0,(1-BU$5)*USE!BV617/USE!BV$538,(1-BU$5)*USE!BV393)</f>
        <v>0</v>
      </c>
      <c r="BV92" s="5">
        <f>IF(USE!BW$538&lt;&gt;0,(1-BV$5)*USE!BW617/USE!BW$538,(1-BV$5)*USE!BW393)</f>
        <v>0</v>
      </c>
      <c r="BW92" s="5">
        <f>IF(USE!BX$538&lt;&gt;0,(1-BW$5)*USE!BX617/USE!BX$538,(1-BW$5)*USE!BX393)</f>
        <v>0</v>
      </c>
      <c r="BX92" s="5">
        <f>IF(USE!BY$538&lt;&gt;0,(1-BX$5)*USE!BY617/USE!BY$538,(1-BX$5)*USE!BY393)</f>
        <v>0</v>
      </c>
      <c r="BY92" s="5">
        <f>IF(USE!BZ$538&lt;&gt;0,(1-BY$5)*USE!BZ617/USE!BZ$538,(1-BY$5)*USE!BZ393)</f>
        <v>0</v>
      </c>
      <c r="BZ92" s="5">
        <f>IF(USE!CA$538&lt;&gt;0,(1-BZ$5)*USE!CA617/USE!CA$538,(1-BZ$5)*USE!CA393)</f>
        <v>0</v>
      </c>
      <c r="CA92" s="5">
        <f>IF(USE!CB$538&lt;&gt;0,(1-CA$5)*USE!CB617/USE!CB$538,(1-CA$5)*USE!CB393)</f>
        <v>0</v>
      </c>
      <c r="CB92" s="5">
        <f>IF(USE!CC$538&lt;&gt;0,(1-CB$5)*USE!CC617/USE!CC$538,(1-CB$5)*USE!CC393)</f>
        <v>0</v>
      </c>
      <c r="CC92" s="5">
        <f>IF(USE!CD$538&lt;&gt;0,(1-CC$5)*USE!CD617/USE!CD$538,(1-CC$5)*USE!CD393)</f>
        <v>0</v>
      </c>
      <c r="CD92" s="5">
        <f>IF(USE!CE$538&lt;&gt;0,(1-CD$5)*USE!CE617/USE!CE$538,(1-CD$5)*USE!CE393)</f>
        <v>0</v>
      </c>
      <c r="CE92" s="5">
        <f>IF(USE!CF$538&lt;&gt;0,(1-CE$5)*USE!CF617/USE!CF$538,(1-CE$5)*USE!CF393)</f>
        <v>0</v>
      </c>
      <c r="CF92" s="5">
        <f>IF(USE!CG$538&lt;&gt;0,(1-CF$5)*USE!CG617/USE!CG$538,(1-CF$5)*USE!CG393)</f>
        <v>0</v>
      </c>
      <c r="CG92" s="5">
        <f>IF(USE!CH$538&lt;&gt;0,(1-CG$5)*USE!CH617/USE!CH$538,(1-CG$5)*USE!CH393)</f>
        <v>0</v>
      </c>
      <c r="CH92" s="5">
        <f>IF(USE!CI$538&lt;&gt;0,(1-CH$5)*USE!CI617/USE!CI$538,(1-CH$5)*USE!CI393)</f>
        <v>0</v>
      </c>
      <c r="CI92" s="5">
        <f>IF(USE!CJ$538&lt;&gt;0,(1-CI$5)*USE!CJ617/USE!CJ$538,(1-CI$5)*USE!CJ393)</f>
        <v>0</v>
      </c>
      <c r="CJ92" s="5">
        <f>IF(USE!CK$538&lt;&gt;0,(1-CJ$5)*USE!CK617/USE!CK$538,(1-CJ$5)*USE!CK393)</f>
        <v>0</v>
      </c>
      <c r="CK92" s="5">
        <f>IF(USE!CL$538&lt;&gt;0,(1-CK$5)*USE!CL617/USE!CL$538,(1-CK$5)*USE!CL393)</f>
        <v>0</v>
      </c>
      <c r="CL92" s="5">
        <f>IF(USE!CM$538&lt;&gt;0,(1-CL$5)*USE!CM617/USE!CM$538,(1-CL$5)*USE!CM393)</f>
        <v>0</v>
      </c>
      <c r="CM92" s="5">
        <f>IF(USE!CN$538&lt;&gt;0,(1-CM$5)*USE!CN617/USE!CN$538,(1-CM$5)*USE!CN393)</f>
        <v>0</v>
      </c>
      <c r="CN92" s="5">
        <f>IF(USE!CO$538&lt;&gt;0,(1-CN$5)*USE!CO617/USE!CO$538,(1-CN$5)*USE!CO393)</f>
        <v>0</v>
      </c>
      <c r="CO92" s="5">
        <f>IF(USE!CP$538&lt;&gt;0,(1-CO$5)*USE!CP617/USE!CP$538,(1-CO$5)*USE!CP393)</f>
        <v>0</v>
      </c>
      <c r="CP92" s="5">
        <f>IF(USE!CQ$538&lt;&gt;0,(1-CP$5)*USE!CQ617/USE!CQ$538,(1-CP$5)*USE!CQ393)</f>
        <v>0</v>
      </c>
      <c r="CQ92" s="5">
        <f>IF(USE!CR$538&lt;&gt;0,(1-CQ$5)*USE!CR617/USE!CR$538,(1-CQ$5)*USE!CR393)</f>
        <v>0</v>
      </c>
      <c r="CR92" s="5">
        <f>IF(USE!CS$538&lt;&gt;0,(1-CR$5)*USE!CS617/USE!CS$538,(1-CR$5)*USE!CS393)</f>
        <v>0</v>
      </c>
      <c r="CS92" s="5">
        <f>IF(USE!CT$538&lt;&gt;0,(1-CS$5)*USE!CT617/USE!CT$538,(1-CS$5)*USE!CT393)</f>
        <v>0</v>
      </c>
      <c r="CT92" s="5">
        <f>IF(USE!CU$538&lt;&gt;0,(1-CT$5)*USE!CU617/USE!CU$538,(1-CT$5)*USE!CU393)</f>
        <v>0</v>
      </c>
      <c r="CU92" s="5">
        <f>IF(USE!CV$538&lt;&gt;0,(1-CU$5)*USE!CV617/USE!CV$538,(1-CU$5)*USE!CV393)</f>
        <v>0</v>
      </c>
      <c r="CV92" s="5">
        <f>IF(USE!CW$538&lt;&gt;0,(1-CV$5)*USE!CW617/USE!CW$538,(1-CV$5)*USE!CW393)</f>
        <v>0</v>
      </c>
      <c r="CW92" s="5">
        <f>IF(USE!CX$538&lt;&gt;0,(1-CW$5)*USE!CX617/USE!CX$538,(1-CW$5)*USE!CX393)</f>
        <v>0</v>
      </c>
      <c r="CX92" s="5">
        <f>IF(USE!CY$538&lt;&gt;0,(1-CX$5)*USE!CY617/USE!CY$538,(1-CX$5)*USE!CY393)</f>
        <v>0</v>
      </c>
      <c r="CY92" s="5">
        <f>IF(USE!CZ$538&lt;&gt;0,(1-CY$5)*USE!CZ617/USE!CZ$538,(1-CY$5)*USE!CZ393)</f>
        <v>0</v>
      </c>
      <c r="CZ92" s="5">
        <f>IF(USE!DA$538&lt;&gt;0,(1-CZ$5)*USE!DA617/USE!DA$538,(1-CZ$5)*USE!DA393)</f>
        <v>0</v>
      </c>
      <c r="DA92" s="5">
        <f>IF(USE!DB$538&lt;&gt;0,(1-DA$5)*USE!DB617/USE!DB$538,(1-DA$5)*USE!DB393)</f>
        <v>0</v>
      </c>
      <c r="DB92" s="5">
        <f>IF(USE!DC$538&lt;&gt;0,(1-DB$5)*USE!DC617/USE!DC$538,(1-DB$5)*USE!DC393)</f>
        <v>0</v>
      </c>
      <c r="DC92" s="5">
        <f>IF(USE!DD$538&lt;&gt;0,(1-DC$5)*USE!DD617/USE!DD$538,(1-DC$5)*USE!DD393)</f>
        <v>0</v>
      </c>
      <c r="DD92" s="3"/>
    </row>
    <row r="93" spans="1:108" x14ac:dyDescent="0.35">
      <c r="A93" s="3"/>
      <c r="B93" s="99" t="s">
        <v>3915</v>
      </c>
      <c r="C93" s="5" t="s">
        <v>378</v>
      </c>
      <c r="D93" s="5">
        <f>IF(USE!E$538&lt;&gt;0,(1-D$5)*USE!E618/USE!E$538,(1-D$5)*USE!E394)</f>
        <v>0</v>
      </c>
      <c r="E93" s="5">
        <f>IF(USE!F$538&lt;&gt;0,(1-E$5)*USE!F618/USE!F$538,(1-E$5)*USE!F394)</f>
        <v>0</v>
      </c>
      <c r="F93" s="5">
        <f>IF(USE!G$538&lt;&gt;0,(1-F$5)*USE!G618/USE!G$538,(1-F$5)*USE!G394)</f>
        <v>0</v>
      </c>
      <c r="G93" s="5">
        <f>IF(USE!H$538&lt;&gt;0,(1-G$5)*USE!H618/USE!H$538,(1-G$5)*USE!H394)</f>
        <v>0</v>
      </c>
      <c r="H93" s="5">
        <f>IF(USE!I$538&lt;&gt;0,(1-H$5)*USE!I618/USE!I$538,(1-H$5)*USE!I394)</f>
        <v>0</v>
      </c>
      <c r="I93" s="5">
        <f>IF(USE!J$538&lt;&gt;0,(1-I$5)*USE!J618/USE!J$538,(1-I$5)*USE!J394)</f>
        <v>0</v>
      </c>
      <c r="J93" s="5">
        <f>IF(USE!K$538&lt;&gt;0,(1-J$5)*USE!K618/USE!K$538,(1-J$5)*USE!K394)</f>
        <v>0</v>
      </c>
      <c r="K93" s="5">
        <f>IF(USE!L$538&lt;&gt;0,(1-K$5)*USE!L618/USE!L$538,(1-K$5)*USE!L394)</f>
        <v>0</v>
      </c>
      <c r="L93" s="5">
        <f>IF(USE!M$538&lt;&gt;0,(1-L$5)*USE!M618/USE!M$538,(1-L$5)*USE!M394)</f>
        <v>0</v>
      </c>
      <c r="M93" s="5">
        <f>IF(USE!N$538&lt;&gt;0,(1-M$5)*USE!N618/USE!N$538,(1-M$5)*USE!N394)</f>
        <v>0</v>
      </c>
      <c r="N93" s="5">
        <f>IF(USE!O$538&lt;&gt;0,(1-N$5)*USE!O618/USE!O$538,(1-N$5)*USE!O394)</f>
        <v>0</v>
      </c>
      <c r="O93" s="5">
        <f>IF(USE!P$538&lt;&gt;0,(1-O$5)*USE!P618/USE!P$538,(1-O$5)*USE!P394)</f>
        <v>0</v>
      </c>
      <c r="P93" s="5">
        <f>IF(USE!Q$538&lt;&gt;0,(1-P$5)*USE!Q618/USE!Q$538,(1-P$5)*USE!Q394)</f>
        <v>0</v>
      </c>
      <c r="Q93" s="5">
        <f>IF(USE!R$538&lt;&gt;0,(1-Q$5)*USE!R618/USE!R$538,(1-Q$5)*USE!R394)</f>
        <v>0</v>
      </c>
      <c r="R93" s="5">
        <f>IF(USE!S$538&lt;&gt;0,(1-R$5)*USE!S618/USE!S$538,(1-R$5)*USE!S394)</f>
        <v>0</v>
      </c>
      <c r="S93" s="5">
        <f>IF(USE!T$538&lt;&gt;0,(1-S$5)*USE!T618/USE!T$538,(1-S$5)*USE!T394)</f>
        <v>0</v>
      </c>
      <c r="T93" s="5">
        <f>IF(USE!U$538&lt;&gt;0,(1-T$5)*USE!U618/USE!U$538,(1-T$5)*USE!U394)</f>
        <v>0</v>
      </c>
      <c r="U93" s="5">
        <f>IF(USE!V$538&lt;&gt;0,(1-U$5)*USE!V618/USE!V$538,(1-U$5)*USE!V394)</f>
        <v>0</v>
      </c>
      <c r="V93" s="5">
        <f>IF(USE!W$538&lt;&gt;0,(1-V$5)*USE!W618/USE!W$538,(1-V$5)*USE!W394)</f>
        <v>0</v>
      </c>
      <c r="W93" s="5">
        <f>IF(USE!X$538&lt;&gt;0,(1-W$5)*USE!X618/USE!X$538,(1-W$5)*USE!X394)</f>
        <v>0</v>
      </c>
      <c r="X93" s="5">
        <f>IF(USE!Y$538&lt;&gt;0,(1-X$5)*USE!Y618/USE!Y$538,(1-X$5)*USE!Y394)</f>
        <v>0</v>
      </c>
      <c r="Y93" s="5">
        <f>IF(USE!Z$538&lt;&gt;0,(1-Y$5)*USE!Z618/USE!Z$538,(1-Y$5)*USE!Z394)</f>
        <v>0</v>
      </c>
      <c r="Z93" s="5">
        <f>IF(USE!AA$538&lt;&gt;0,(1-Z$5)*USE!AA618/USE!AA$538,(1-Z$5)*USE!AA394)</f>
        <v>0</v>
      </c>
      <c r="AA93" s="5">
        <f>IF(USE!AB$538&lt;&gt;0,(1-AA$5)*USE!AB618/USE!AB$538,(1-AA$5)*USE!AB394)</f>
        <v>0</v>
      </c>
      <c r="AB93" s="5">
        <f>IF(USE!AC$538&lt;&gt;0,(1-AB$5)*USE!AC618/USE!AC$538,(1-AB$5)*USE!AC394)</f>
        <v>0</v>
      </c>
      <c r="AC93" s="5">
        <f>IF(USE!AD$538&lt;&gt;0,(1-AC$5)*USE!AD618/USE!AD$538,(1-AC$5)*USE!AD394)</f>
        <v>0</v>
      </c>
      <c r="AD93" s="5">
        <f>IF(USE!AE$538&lt;&gt;0,(1-AD$5)*USE!AE618/USE!AE$538,(1-AD$5)*USE!AE394)</f>
        <v>0</v>
      </c>
      <c r="AE93" s="5">
        <f>IF(USE!AF$538&lt;&gt;0,(1-AE$5)*USE!AF618/USE!AF$538,(1-AE$5)*USE!AF394)</f>
        <v>0</v>
      </c>
      <c r="AF93" s="5">
        <f>IF(USE!AG$538&lt;&gt;0,(1-AF$5)*USE!AG618/USE!AG$538,(1-AF$5)*USE!AG394)</f>
        <v>0</v>
      </c>
      <c r="AG93" s="5">
        <f>IF(USE!AH$538&lt;&gt;0,(1-AG$5)*USE!AH618/USE!AH$538,(1-AG$5)*USE!AH394)</f>
        <v>0</v>
      </c>
      <c r="AH93" s="5">
        <f>IF(USE!AI$538&lt;&gt;0,(1-AH$5)*USE!AI618/USE!AI$538,(1-AH$5)*USE!AI394)</f>
        <v>0</v>
      </c>
      <c r="AI93" s="5">
        <f>IF(USE!AJ$538&lt;&gt;0,(1-AI$5)*USE!AJ618/USE!AJ$538,(1-AI$5)*USE!AJ394)</f>
        <v>0</v>
      </c>
      <c r="AJ93" s="5">
        <f>IF(USE!AK$538&lt;&gt;0,(1-AJ$5)*USE!AK618/USE!AK$538,(1-AJ$5)*USE!AK394)</f>
        <v>0</v>
      </c>
      <c r="AK93" s="5">
        <f>IF(USE!AL$538&lt;&gt;0,(1-AK$5)*USE!AL618/USE!AL$538,(1-AK$5)*USE!AL394)</f>
        <v>0</v>
      </c>
      <c r="AL93" s="5">
        <f>IF(USE!AM$538&lt;&gt;0,(1-AL$5)*USE!AM618/USE!AM$538,(1-AL$5)*USE!AM394)</f>
        <v>0</v>
      </c>
      <c r="AM93" s="5">
        <f>IF(USE!AN$538&lt;&gt;0,(1-AM$5)*USE!AN618/USE!AN$538,(1-AM$5)*USE!AN394)</f>
        <v>0</v>
      </c>
      <c r="AN93" s="5">
        <f>IF(USE!AO$538&lt;&gt;0,(1-AN$5)*USE!AO618/USE!AO$538,(1-AN$5)*USE!AO394)</f>
        <v>0</v>
      </c>
      <c r="AO93" s="5">
        <f>IF(USE!AP$538&lt;&gt;0,(1-AO$5)*USE!AP618/USE!AP$538,(1-AO$5)*USE!AP394)</f>
        <v>0</v>
      </c>
      <c r="AP93" s="5">
        <f>IF(USE!AQ$538&lt;&gt;0,(1-AP$5)*USE!AQ618/USE!AQ$538,(1-AP$5)*USE!AQ394)</f>
        <v>0</v>
      </c>
      <c r="AQ93" s="5">
        <f>IF(USE!AR$538&lt;&gt;0,(1-AQ$5)*USE!AR618/USE!AR$538,(1-AQ$5)*USE!AR394)</f>
        <v>0</v>
      </c>
      <c r="AR93" s="5">
        <f>IF(USE!AS$538&lt;&gt;0,(1-AR$5)*USE!AS618/USE!AS$538,(1-AR$5)*USE!AS394)</f>
        <v>0</v>
      </c>
      <c r="AS93" s="5">
        <f>IF(USE!AT$538&lt;&gt;0,(1-AS$5)*USE!AT618/USE!AT$538,(1-AS$5)*USE!AT394)</f>
        <v>0</v>
      </c>
      <c r="AT93" s="5">
        <f>IF(USE!AU$538&lt;&gt;0,(1-AT$5)*USE!AU618/USE!AU$538,(1-AT$5)*USE!AU394)</f>
        <v>0</v>
      </c>
      <c r="AU93" s="5">
        <f>IF(USE!AV$538&lt;&gt;0,(1-AU$5)*USE!AV618/USE!AV$538,(1-AU$5)*USE!AV394)</f>
        <v>0</v>
      </c>
      <c r="AV93" s="5">
        <f>IF(USE!AW$538&lt;&gt;0,(1-AV$5)*USE!AW618/USE!AW$538,(1-AV$5)*USE!AW394)</f>
        <v>0</v>
      </c>
      <c r="AW93" s="5">
        <f>IF(USE!AX$538&lt;&gt;0,(1-AW$5)*USE!AX618/USE!AX$538,(1-AW$5)*USE!AX394)</f>
        <v>0</v>
      </c>
      <c r="AX93" s="5">
        <f>IF(USE!AY$538&lt;&gt;0,(1-AX$5)*USE!AY618/USE!AY$538,(1-AX$5)*USE!AY394)</f>
        <v>0</v>
      </c>
      <c r="AY93" s="5">
        <f>IF(USE!AZ$538&lt;&gt;0,(1-AY$5)*USE!AZ618/USE!AZ$538,(1-AY$5)*USE!AZ394)</f>
        <v>0</v>
      </c>
      <c r="AZ93" s="5">
        <f>IF(USE!BA$538&lt;&gt;0,(1-AZ$5)*USE!BA618/USE!BA$538,(1-AZ$5)*USE!BA394)</f>
        <v>0</v>
      </c>
      <c r="BA93" s="5">
        <f>IF(USE!BB$538&lt;&gt;0,(1-BA$5)*USE!BB618/USE!BB$538,(1-BA$5)*USE!BB394)</f>
        <v>0</v>
      </c>
      <c r="BB93" s="5">
        <f>IF(USE!BC$538&lt;&gt;0,(1-BB$5)*USE!BC618/USE!BC$538,(1-BB$5)*USE!BC394)</f>
        <v>0</v>
      </c>
      <c r="BC93" s="5">
        <f>IF(USE!BD$538&lt;&gt;0,(1-BC$5)*USE!BD618/USE!BD$538,(1-BC$5)*USE!BD394)</f>
        <v>0</v>
      </c>
      <c r="BD93" s="5">
        <f>IF(USE!BE$538&lt;&gt;0,(1-BD$5)*USE!BE618/USE!BE$538,(1-BD$5)*USE!BE394)</f>
        <v>0</v>
      </c>
      <c r="BE93" s="5">
        <f>IF(USE!BF$538&lt;&gt;0,(1-BE$5)*USE!BF618/USE!BF$538,(1-BE$5)*USE!BF394)</f>
        <v>0</v>
      </c>
      <c r="BF93" s="5">
        <f>IF(USE!BG$538&lt;&gt;0,(1-BF$5)*USE!BG618/USE!BG$538,(1-BF$5)*USE!BG394)</f>
        <v>0</v>
      </c>
      <c r="BG93" s="5">
        <f>IF(USE!BH$538&lt;&gt;0,(1-BG$5)*USE!BH618/USE!BH$538,(1-BG$5)*USE!BH394)</f>
        <v>0</v>
      </c>
      <c r="BH93" s="5">
        <f>IF(USE!BI$538&lt;&gt;0,(1-BH$5)*USE!BI618/USE!BI$538,(1-BH$5)*USE!BI394)</f>
        <v>0</v>
      </c>
      <c r="BI93" s="5">
        <f>IF(USE!BJ$538&lt;&gt;0,(1-BI$5)*USE!BJ618/USE!BJ$538,(1-BI$5)*USE!BJ394)</f>
        <v>0</v>
      </c>
      <c r="BJ93" s="5">
        <f>IF(USE!BK$538&lt;&gt;0,(1-BJ$5)*USE!BK618/USE!BK$538,(1-BJ$5)*USE!BK394)</f>
        <v>0</v>
      </c>
      <c r="BK93" s="5">
        <f>IF(USE!BL$538&lt;&gt;0,(1-BK$5)*USE!BL618/USE!BL$538,(1-BK$5)*USE!BL394)</f>
        <v>0</v>
      </c>
      <c r="BL93" s="5">
        <f>IF(USE!BM$538&lt;&gt;0,(1-BL$5)*USE!BM618/USE!BM$538,(1-BL$5)*USE!BM394)</f>
        <v>0</v>
      </c>
      <c r="BM93" s="5">
        <f>IF(USE!BN$538&lt;&gt;0,(1-BM$5)*USE!BN618/USE!BN$538,(1-BM$5)*USE!BN394)</f>
        <v>0</v>
      </c>
      <c r="BN93" s="5">
        <f>IF(USE!BO$538&lt;&gt;0,(1-BN$5)*USE!BO618/USE!BO$538,(1-BN$5)*USE!BO394)</f>
        <v>0</v>
      </c>
      <c r="BO93" s="5">
        <f>IF(USE!BP$538&lt;&gt;0,(1-BO$5)*USE!BP618/USE!BP$538,(1-BO$5)*USE!BP394)</f>
        <v>0</v>
      </c>
      <c r="BP93" s="5">
        <f>IF(USE!BQ$538&lt;&gt;0,(1-BP$5)*USE!BQ618/USE!BQ$538,(1-BP$5)*USE!BQ394)</f>
        <v>0</v>
      </c>
      <c r="BQ93" s="5">
        <f>IF(USE!BR$538&lt;&gt;0,(1-BQ$5)*USE!BR618/USE!BR$538,(1-BQ$5)*USE!BR394)</f>
        <v>0</v>
      </c>
      <c r="BR93" s="5">
        <f>IF(USE!BS$538&lt;&gt;0,(1-BR$5)*USE!BS618/USE!BS$538,(1-BR$5)*USE!BS394)</f>
        <v>0</v>
      </c>
      <c r="BS93" s="5">
        <f>IF(USE!BT$538&lt;&gt;0,(1-BS$5)*USE!BT618/USE!BT$538,(1-BS$5)*USE!BT394)</f>
        <v>0</v>
      </c>
      <c r="BT93" s="5">
        <f>IF(USE!BU$538&lt;&gt;0,(1-BT$5)*USE!BU618/USE!BU$538,(1-BT$5)*USE!BU394)</f>
        <v>0</v>
      </c>
      <c r="BU93" s="5">
        <f>IF(USE!BV$538&lt;&gt;0,(1-BU$5)*USE!BV618/USE!BV$538,(1-BU$5)*USE!BV394)</f>
        <v>0</v>
      </c>
      <c r="BV93" s="5">
        <f>IF(USE!BW$538&lt;&gt;0,(1-BV$5)*USE!BW618/USE!BW$538,(1-BV$5)*USE!BW394)</f>
        <v>0</v>
      </c>
      <c r="BW93" s="5">
        <f>IF(USE!BX$538&lt;&gt;0,(1-BW$5)*USE!BX618/USE!BX$538,(1-BW$5)*USE!BX394)</f>
        <v>0</v>
      </c>
      <c r="BX93" s="5">
        <f>IF(USE!BY$538&lt;&gt;0,(1-BX$5)*USE!BY618/USE!BY$538,(1-BX$5)*USE!BY394)</f>
        <v>0</v>
      </c>
      <c r="BY93" s="5">
        <f>IF(USE!BZ$538&lt;&gt;0,(1-BY$5)*USE!BZ618/USE!BZ$538,(1-BY$5)*USE!BZ394)</f>
        <v>0</v>
      </c>
      <c r="BZ93" s="5">
        <f>IF(USE!CA$538&lt;&gt;0,(1-BZ$5)*USE!CA618/USE!CA$538,(1-BZ$5)*USE!CA394)</f>
        <v>0</v>
      </c>
      <c r="CA93" s="5">
        <f>IF(USE!CB$538&lt;&gt;0,(1-CA$5)*USE!CB618/USE!CB$538,(1-CA$5)*USE!CB394)</f>
        <v>0</v>
      </c>
      <c r="CB93" s="5">
        <f>IF(USE!CC$538&lt;&gt;0,(1-CB$5)*USE!CC618/USE!CC$538,(1-CB$5)*USE!CC394)</f>
        <v>0</v>
      </c>
      <c r="CC93" s="5">
        <f>IF(USE!CD$538&lt;&gt;0,(1-CC$5)*USE!CD618/USE!CD$538,(1-CC$5)*USE!CD394)</f>
        <v>0</v>
      </c>
      <c r="CD93" s="5">
        <f>IF(USE!CE$538&lt;&gt;0,(1-CD$5)*USE!CE618/USE!CE$538,(1-CD$5)*USE!CE394)</f>
        <v>0</v>
      </c>
      <c r="CE93" s="5">
        <f>IF(USE!CF$538&lt;&gt;0,(1-CE$5)*USE!CF618/USE!CF$538,(1-CE$5)*USE!CF394)</f>
        <v>0</v>
      </c>
      <c r="CF93" s="5">
        <f>IF(USE!CG$538&lt;&gt;0,(1-CF$5)*USE!CG618/USE!CG$538,(1-CF$5)*USE!CG394)</f>
        <v>0</v>
      </c>
      <c r="CG93" s="5">
        <f>IF(USE!CH$538&lt;&gt;0,(1-CG$5)*USE!CH618/USE!CH$538,(1-CG$5)*USE!CH394)</f>
        <v>0</v>
      </c>
      <c r="CH93" s="5">
        <f>IF(USE!CI$538&lt;&gt;0,(1-CH$5)*USE!CI618/USE!CI$538,(1-CH$5)*USE!CI394)</f>
        <v>0</v>
      </c>
      <c r="CI93" s="5">
        <f>IF(USE!CJ$538&lt;&gt;0,(1-CI$5)*USE!CJ618/USE!CJ$538,(1-CI$5)*USE!CJ394)</f>
        <v>0</v>
      </c>
      <c r="CJ93" s="5">
        <f>IF(USE!CK$538&lt;&gt;0,(1-CJ$5)*USE!CK618/USE!CK$538,(1-CJ$5)*USE!CK394)</f>
        <v>0</v>
      </c>
      <c r="CK93" s="5">
        <f>IF(USE!CL$538&lt;&gt;0,(1-CK$5)*USE!CL618/USE!CL$538,(1-CK$5)*USE!CL394)</f>
        <v>0</v>
      </c>
      <c r="CL93" s="5">
        <f>IF(USE!CM$538&lt;&gt;0,(1-CL$5)*USE!CM618/USE!CM$538,(1-CL$5)*USE!CM394)</f>
        <v>0</v>
      </c>
      <c r="CM93" s="5">
        <f>IF(USE!CN$538&lt;&gt;0,(1-CM$5)*USE!CN618/USE!CN$538,(1-CM$5)*USE!CN394)</f>
        <v>0</v>
      </c>
      <c r="CN93" s="5">
        <f>IF(USE!CO$538&lt;&gt;0,(1-CN$5)*USE!CO618/USE!CO$538,(1-CN$5)*USE!CO394)</f>
        <v>0</v>
      </c>
      <c r="CO93" s="5">
        <f>IF(USE!CP$538&lt;&gt;0,(1-CO$5)*USE!CP618/USE!CP$538,(1-CO$5)*USE!CP394)</f>
        <v>0</v>
      </c>
      <c r="CP93" s="5">
        <f>IF(USE!CQ$538&lt;&gt;0,(1-CP$5)*USE!CQ618/USE!CQ$538,(1-CP$5)*USE!CQ394)</f>
        <v>0</v>
      </c>
      <c r="CQ93" s="5">
        <f>IF(USE!CR$538&lt;&gt;0,(1-CQ$5)*USE!CR618/USE!CR$538,(1-CQ$5)*USE!CR394)</f>
        <v>0</v>
      </c>
      <c r="CR93" s="5">
        <f>IF(USE!CS$538&lt;&gt;0,(1-CR$5)*USE!CS618/USE!CS$538,(1-CR$5)*USE!CS394)</f>
        <v>0</v>
      </c>
      <c r="CS93" s="5">
        <f>IF(USE!CT$538&lt;&gt;0,(1-CS$5)*USE!CT618/USE!CT$538,(1-CS$5)*USE!CT394)</f>
        <v>0</v>
      </c>
      <c r="CT93" s="5">
        <f>IF(USE!CU$538&lt;&gt;0,(1-CT$5)*USE!CU618/USE!CU$538,(1-CT$5)*USE!CU394)</f>
        <v>0</v>
      </c>
      <c r="CU93" s="5">
        <f>IF(USE!CV$538&lt;&gt;0,(1-CU$5)*USE!CV618/USE!CV$538,(1-CU$5)*USE!CV394)</f>
        <v>0</v>
      </c>
      <c r="CV93" s="5">
        <f>IF(USE!CW$538&lt;&gt;0,(1-CV$5)*USE!CW618/USE!CW$538,(1-CV$5)*USE!CW394)</f>
        <v>0</v>
      </c>
      <c r="CW93" s="5">
        <f>IF(USE!CX$538&lt;&gt;0,(1-CW$5)*USE!CX618/USE!CX$538,(1-CW$5)*USE!CX394)</f>
        <v>0</v>
      </c>
      <c r="CX93" s="5">
        <f>IF(USE!CY$538&lt;&gt;0,(1-CX$5)*USE!CY618/USE!CY$538,(1-CX$5)*USE!CY394)</f>
        <v>0</v>
      </c>
      <c r="CY93" s="5">
        <f>IF(USE!CZ$538&lt;&gt;0,(1-CY$5)*USE!CZ618/USE!CZ$538,(1-CY$5)*USE!CZ394)</f>
        <v>0</v>
      </c>
      <c r="CZ93" s="5">
        <f>IF(USE!DA$538&lt;&gt;0,(1-CZ$5)*USE!DA618/USE!DA$538,(1-CZ$5)*USE!DA394)</f>
        <v>0</v>
      </c>
      <c r="DA93" s="5">
        <f>IF(USE!DB$538&lt;&gt;0,(1-DA$5)*USE!DB618/USE!DB$538,(1-DA$5)*USE!DB394)</f>
        <v>0</v>
      </c>
      <c r="DB93" s="5">
        <f>IF(USE!DC$538&lt;&gt;0,(1-DB$5)*USE!DC618/USE!DC$538,(1-DB$5)*USE!DC394)</f>
        <v>0</v>
      </c>
      <c r="DC93" s="5">
        <f>IF(USE!DD$538&lt;&gt;0,(1-DC$5)*USE!DD618/USE!DD$538,(1-DC$5)*USE!DD394)</f>
        <v>0</v>
      </c>
      <c r="DD93" s="3"/>
    </row>
    <row r="94" spans="1:108" x14ac:dyDescent="0.35">
      <c r="A94" s="3"/>
      <c r="B94" s="99" t="s">
        <v>3916</v>
      </c>
      <c r="C94" s="5" t="s">
        <v>379</v>
      </c>
      <c r="D94" s="5">
        <f>IF(USE!E$538&lt;&gt;0,(1-D$5)*USE!E619/USE!E$538,(1-D$5)*USE!E395)</f>
        <v>0</v>
      </c>
      <c r="E94" s="5">
        <f>IF(USE!F$538&lt;&gt;0,(1-E$5)*USE!F619/USE!F$538,(1-E$5)*USE!F395)</f>
        <v>0</v>
      </c>
      <c r="F94" s="5">
        <f>IF(USE!G$538&lt;&gt;0,(1-F$5)*USE!G619/USE!G$538,(1-F$5)*USE!G395)</f>
        <v>0</v>
      </c>
      <c r="G94" s="5">
        <f>IF(USE!H$538&lt;&gt;0,(1-G$5)*USE!H619/USE!H$538,(1-G$5)*USE!H395)</f>
        <v>0</v>
      </c>
      <c r="H94" s="5">
        <f>IF(USE!I$538&lt;&gt;0,(1-H$5)*USE!I619/USE!I$538,(1-H$5)*USE!I395)</f>
        <v>0</v>
      </c>
      <c r="I94" s="5">
        <f>IF(USE!J$538&lt;&gt;0,(1-I$5)*USE!J619/USE!J$538,(1-I$5)*USE!J395)</f>
        <v>0</v>
      </c>
      <c r="J94" s="5">
        <f>IF(USE!K$538&lt;&gt;0,(1-J$5)*USE!K619/USE!K$538,(1-J$5)*USE!K395)</f>
        <v>0</v>
      </c>
      <c r="K94" s="5">
        <f>IF(USE!L$538&lt;&gt;0,(1-K$5)*USE!L619/USE!L$538,(1-K$5)*USE!L395)</f>
        <v>0</v>
      </c>
      <c r="L94" s="5">
        <f>IF(USE!M$538&lt;&gt;0,(1-L$5)*USE!M619/USE!M$538,(1-L$5)*USE!M395)</f>
        <v>0</v>
      </c>
      <c r="M94" s="5">
        <f>IF(USE!N$538&lt;&gt;0,(1-M$5)*USE!N619/USE!N$538,(1-M$5)*USE!N395)</f>
        <v>0</v>
      </c>
      <c r="N94" s="5">
        <f>IF(USE!O$538&lt;&gt;0,(1-N$5)*USE!O619/USE!O$538,(1-N$5)*USE!O395)</f>
        <v>0</v>
      </c>
      <c r="O94" s="5">
        <f>IF(USE!P$538&lt;&gt;0,(1-O$5)*USE!P619/USE!P$538,(1-O$5)*USE!P395)</f>
        <v>0</v>
      </c>
      <c r="P94" s="5">
        <f>IF(USE!Q$538&lt;&gt;0,(1-P$5)*USE!Q619/USE!Q$538,(1-P$5)*USE!Q395)</f>
        <v>0</v>
      </c>
      <c r="Q94" s="5">
        <f>IF(USE!R$538&lt;&gt;0,(1-Q$5)*USE!R619/USE!R$538,(1-Q$5)*USE!R395)</f>
        <v>0</v>
      </c>
      <c r="R94" s="5">
        <f>IF(USE!S$538&lt;&gt;0,(1-R$5)*USE!S619/USE!S$538,(1-R$5)*USE!S395)</f>
        <v>0</v>
      </c>
      <c r="S94" s="5">
        <f>IF(USE!T$538&lt;&gt;0,(1-S$5)*USE!T619/USE!T$538,(1-S$5)*USE!T395)</f>
        <v>0</v>
      </c>
      <c r="T94" s="5">
        <f>IF(USE!U$538&lt;&gt;0,(1-T$5)*USE!U619/USE!U$538,(1-T$5)*USE!U395)</f>
        <v>0</v>
      </c>
      <c r="U94" s="5">
        <f>IF(USE!V$538&lt;&gt;0,(1-U$5)*USE!V619/USE!V$538,(1-U$5)*USE!V395)</f>
        <v>0</v>
      </c>
      <c r="V94" s="5">
        <f>IF(USE!W$538&lt;&gt;0,(1-V$5)*USE!W619/USE!W$538,(1-V$5)*USE!W395)</f>
        <v>0</v>
      </c>
      <c r="W94" s="5">
        <f>IF(USE!X$538&lt;&gt;0,(1-W$5)*USE!X619/USE!X$538,(1-W$5)*USE!X395)</f>
        <v>0</v>
      </c>
      <c r="X94" s="5">
        <f>IF(USE!Y$538&lt;&gt;0,(1-X$5)*USE!Y619/USE!Y$538,(1-X$5)*USE!Y395)</f>
        <v>0</v>
      </c>
      <c r="Y94" s="5">
        <f>IF(USE!Z$538&lt;&gt;0,(1-Y$5)*USE!Z619/USE!Z$538,(1-Y$5)*USE!Z395)</f>
        <v>0</v>
      </c>
      <c r="Z94" s="5">
        <f>IF(USE!AA$538&lt;&gt;0,(1-Z$5)*USE!AA619/USE!AA$538,(1-Z$5)*USE!AA395)</f>
        <v>0</v>
      </c>
      <c r="AA94" s="5">
        <f>IF(USE!AB$538&lt;&gt;0,(1-AA$5)*USE!AB619/USE!AB$538,(1-AA$5)*USE!AB395)</f>
        <v>0</v>
      </c>
      <c r="AB94" s="5">
        <f>IF(USE!AC$538&lt;&gt;0,(1-AB$5)*USE!AC619/USE!AC$538,(1-AB$5)*USE!AC395)</f>
        <v>0</v>
      </c>
      <c r="AC94" s="5">
        <f>IF(USE!AD$538&lt;&gt;0,(1-AC$5)*USE!AD619/USE!AD$538,(1-AC$5)*USE!AD395)</f>
        <v>0</v>
      </c>
      <c r="AD94" s="5">
        <f>IF(USE!AE$538&lt;&gt;0,(1-AD$5)*USE!AE619/USE!AE$538,(1-AD$5)*USE!AE395)</f>
        <v>0</v>
      </c>
      <c r="AE94" s="5">
        <f>IF(USE!AF$538&lt;&gt;0,(1-AE$5)*USE!AF619/USE!AF$538,(1-AE$5)*USE!AF395)</f>
        <v>0</v>
      </c>
      <c r="AF94" s="5">
        <f>IF(USE!AG$538&lt;&gt;0,(1-AF$5)*USE!AG619/USE!AG$538,(1-AF$5)*USE!AG395)</f>
        <v>0</v>
      </c>
      <c r="AG94" s="5">
        <f>IF(USE!AH$538&lt;&gt;0,(1-AG$5)*USE!AH619/USE!AH$538,(1-AG$5)*USE!AH395)</f>
        <v>0</v>
      </c>
      <c r="AH94" s="5">
        <f>IF(USE!AI$538&lt;&gt;0,(1-AH$5)*USE!AI619/USE!AI$538,(1-AH$5)*USE!AI395)</f>
        <v>0</v>
      </c>
      <c r="AI94" s="5">
        <f>IF(USE!AJ$538&lt;&gt;0,(1-AI$5)*USE!AJ619/USE!AJ$538,(1-AI$5)*USE!AJ395)</f>
        <v>0</v>
      </c>
      <c r="AJ94" s="5">
        <f>IF(USE!AK$538&lt;&gt;0,(1-AJ$5)*USE!AK619/USE!AK$538,(1-AJ$5)*USE!AK395)</f>
        <v>0</v>
      </c>
      <c r="AK94" s="5">
        <f>IF(USE!AL$538&lt;&gt;0,(1-AK$5)*USE!AL619/USE!AL$538,(1-AK$5)*USE!AL395)</f>
        <v>0</v>
      </c>
      <c r="AL94" s="5">
        <f>IF(USE!AM$538&lt;&gt;0,(1-AL$5)*USE!AM619/USE!AM$538,(1-AL$5)*USE!AM395)</f>
        <v>0</v>
      </c>
      <c r="AM94" s="5">
        <f>IF(USE!AN$538&lt;&gt;0,(1-AM$5)*USE!AN619/USE!AN$538,(1-AM$5)*USE!AN395)</f>
        <v>0</v>
      </c>
      <c r="AN94" s="5">
        <f>IF(USE!AO$538&lt;&gt;0,(1-AN$5)*USE!AO619/USE!AO$538,(1-AN$5)*USE!AO395)</f>
        <v>0</v>
      </c>
      <c r="AO94" s="5">
        <f>IF(USE!AP$538&lt;&gt;0,(1-AO$5)*USE!AP619/USE!AP$538,(1-AO$5)*USE!AP395)</f>
        <v>0</v>
      </c>
      <c r="AP94" s="5">
        <f>IF(USE!AQ$538&lt;&gt;0,(1-AP$5)*USE!AQ619/USE!AQ$538,(1-AP$5)*USE!AQ395)</f>
        <v>4.4532146228316444E-3</v>
      </c>
      <c r="AQ94" s="5">
        <f>IF(USE!AR$538&lt;&gt;0,(1-AQ$5)*USE!AR619/USE!AR$538,(1-AQ$5)*USE!AR395)</f>
        <v>1.5987405119716252E-3</v>
      </c>
      <c r="AR94" s="5">
        <f>IF(USE!AS$538&lt;&gt;0,(1-AR$5)*USE!AS619/USE!AS$538,(1-AR$5)*USE!AS395)</f>
        <v>9.638054253830252E-3</v>
      </c>
      <c r="AS94" s="5">
        <f>IF(USE!AT$538&lt;&gt;0,(1-AS$5)*USE!AT619/USE!AT$538,(1-AS$5)*USE!AT395)</f>
        <v>9.6380542538302503E-3</v>
      </c>
      <c r="AT94" s="5">
        <f>IF(USE!AU$538&lt;&gt;0,(1-AT$5)*USE!AU619/USE!AU$538,(1-AT$5)*USE!AU395)</f>
        <v>3.1845399822281939E-3</v>
      </c>
      <c r="AU94" s="5">
        <f>IF(USE!AV$538&lt;&gt;0,(1-AU$5)*USE!AV619/USE!AV$538,(1-AU$5)*USE!AV395)</f>
        <v>0</v>
      </c>
      <c r="AV94" s="5">
        <f>IF(USE!AW$538&lt;&gt;0,(1-AV$5)*USE!AW619/USE!AW$538,(1-AV$5)*USE!AW395)</f>
        <v>4.1066281152326162E-3</v>
      </c>
      <c r="AW94" s="5">
        <f>IF(USE!AX$538&lt;&gt;0,(1-AW$5)*USE!AX619/USE!AX$538,(1-AW$5)*USE!AX395)</f>
        <v>7.1420930466638988E-3</v>
      </c>
      <c r="AX94" s="5">
        <f>IF(USE!AY$538&lt;&gt;0,(1-AX$5)*USE!AY619/USE!AY$538,(1-AX$5)*USE!AY395)</f>
        <v>3.3828380991996342E-3</v>
      </c>
      <c r="AY94" s="5">
        <f>IF(USE!AZ$538&lt;&gt;0,(1-AY$5)*USE!AZ619/USE!AZ$538,(1-AY$5)*USE!AZ395)</f>
        <v>0</v>
      </c>
      <c r="AZ94" s="5">
        <f>IF(USE!BA$538&lt;&gt;0,(1-AZ$5)*USE!BA619/USE!BA$538,(1-AZ$5)*USE!BA395)</f>
        <v>6.4444028286357339E-3</v>
      </c>
      <c r="BA94" s="5">
        <f>IF(USE!BB$538&lt;&gt;0,(1-BA$5)*USE!BB619/USE!BB$538,(1-BA$5)*USE!BB395)</f>
        <v>2.5309198401160427E-3</v>
      </c>
      <c r="BB94" s="5">
        <f>IF(USE!BC$538&lt;&gt;0,(1-BB$5)*USE!BC619/USE!BC$538,(1-BB$5)*USE!BC395)</f>
        <v>6.9563281531459034E-3</v>
      </c>
      <c r="BC94" s="5">
        <f>IF(USE!BD$538&lt;&gt;0,(1-BC$5)*USE!BD619/USE!BD$538,(1-BC$5)*USE!BD395)</f>
        <v>1.2772884202371711E-3</v>
      </c>
      <c r="BD94" s="5">
        <f>IF(USE!BE$538&lt;&gt;0,(1-BD$5)*USE!BE619/USE!BE$538,(1-BD$5)*USE!BE395)</f>
        <v>9.7860226232453877E-3</v>
      </c>
      <c r="BE94" s="5">
        <f>IF(USE!BF$538&lt;&gt;0,(1-BE$5)*USE!BF619/USE!BF$538,(1-BE$5)*USE!BF395)</f>
        <v>9.7646329114156136E-3</v>
      </c>
      <c r="BF94" s="5">
        <f>IF(USE!BG$538&lt;&gt;0,(1-BF$5)*USE!BG619/USE!BG$538,(1-BF$5)*USE!BG395)</f>
        <v>1.5949535005144778E-2</v>
      </c>
      <c r="BG94" s="5">
        <f>IF(USE!BH$538&lt;&gt;0,(1-BG$5)*USE!BH619/USE!BH$538,(1-BG$5)*USE!BH395)</f>
        <v>1.1042426695781468E-2</v>
      </c>
      <c r="BH94" s="5">
        <f>IF(USE!BI$538&lt;&gt;0,(1-BH$5)*USE!BI619/USE!BI$538,(1-BH$5)*USE!BI395)</f>
        <v>1.321468554551831E-2</v>
      </c>
      <c r="BI94" s="5">
        <f>IF(USE!BJ$538&lt;&gt;0,(1-BI$5)*USE!BJ619/USE!BJ$538,(1-BI$5)*USE!BJ395)</f>
        <v>4.4537913842241268E-3</v>
      </c>
      <c r="BJ94" s="5">
        <f>IF(USE!BK$538&lt;&gt;0,(1-BJ$5)*USE!BK619/USE!BK$538,(1-BJ$5)*USE!BK395)</f>
        <v>5.8886366826726797E-3</v>
      </c>
      <c r="BK94" s="5">
        <f>IF(USE!BL$538&lt;&gt;0,(1-BK$5)*USE!BL619/USE!BL$538,(1-BK$5)*USE!BL395)</f>
        <v>7.051887694813846E-3</v>
      </c>
      <c r="BL94" s="5">
        <f>IF(USE!BM$538&lt;&gt;0,(1-BL$5)*USE!BM619/USE!BM$538,(1-BL$5)*USE!BM395)</f>
        <v>1.415406925342349E-4</v>
      </c>
      <c r="BM94" s="5">
        <f>IF(USE!BN$538&lt;&gt;0,(1-BM$5)*USE!BN619/USE!BN$538,(1-BM$5)*USE!BN395)</f>
        <v>8.5892408510340901E-3</v>
      </c>
      <c r="BN94" s="5">
        <f>IF(USE!BO$538&lt;&gt;0,(1-BN$5)*USE!BO619/USE!BO$538,(1-BN$5)*USE!BO395)</f>
        <v>7.3448777064569204E-3</v>
      </c>
      <c r="BO94" s="5">
        <f>IF(USE!BP$538&lt;&gt;0,(1-BO$5)*USE!BP619/USE!BP$538,(1-BO$5)*USE!BP395)</f>
        <v>2.383827444307118E-2</v>
      </c>
      <c r="BP94" s="5">
        <f>IF(USE!BQ$538&lt;&gt;0,(1-BP$5)*USE!BQ619/USE!BQ$538,(1-BP$5)*USE!BQ395)</f>
        <v>1.5420876947702981E-3</v>
      </c>
      <c r="BQ94" s="5">
        <f>IF(USE!BR$538&lt;&gt;0,(1-BQ$5)*USE!BR619/USE!BR$538,(1-BQ$5)*USE!BR395)</f>
        <v>3.1535866881647772E-3</v>
      </c>
      <c r="BR94" s="5">
        <f>IF(USE!BS$538&lt;&gt;0,(1-BR$5)*USE!BS619/USE!BS$538,(1-BR$5)*USE!BS395)</f>
        <v>0</v>
      </c>
      <c r="BS94" s="5">
        <f>IF(USE!BT$538&lt;&gt;0,(1-BS$5)*USE!BT619/USE!BT$538,(1-BS$5)*USE!BT395)</f>
        <v>3.6047994544436087E-3</v>
      </c>
      <c r="BT94" s="5">
        <f>IF(USE!BU$538&lt;&gt;0,(1-BT$5)*USE!BU619/USE!BU$538,(1-BT$5)*USE!BU395)</f>
        <v>2.6802995078267096E-3</v>
      </c>
      <c r="BU94" s="5">
        <f>IF(USE!BV$538&lt;&gt;0,(1-BU$5)*USE!BV619/USE!BV$538,(1-BU$5)*USE!BV395)</f>
        <v>4.3723930186946444E-3</v>
      </c>
      <c r="BV94" s="5">
        <f>IF(USE!BW$538&lt;&gt;0,(1-BV$5)*USE!BW619/USE!BW$538,(1-BV$5)*USE!BW395)</f>
        <v>1.7688277125972623E-2</v>
      </c>
      <c r="BW94" s="5">
        <f>IF(USE!BX$538&lt;&gt;0,(1-BW$5)*USE!BX619/USE!BX$538,(1-BW$5)*USE!BX395)</f>
        <v>7.2492069431187292E-3</v>
      </c>
      <c r="BX94" s="5">
        <f>IF(USE!BY$538&lt;&gt;0,(1-BX$5)*USE!BY619/USE!BY$538,(1-BX$5)*USE!BY395)</f>
        <v>0</v>
      </c>
      <c r="BY94" s="5">
        <f>IF(USE!BZ$538&lt;&gt;0,(1-BY$5)*USE!BZ619/USE!BZ$538,(1-BY$5)*USE!BZ395)</f>
        <v>1.8875536195018573E-2</v>
      </c>
      <c r="BZ94" s="5">
        <f>IF(USE!CA$538&lt;&gt;0,(1-BZ$5)*USE!CA619/USE!CA$538,(1-BZ$5)*USE!CA395)</f>
        <v>5.356401462108118E-2</v>
      </c>
      <c r="CA94" s="5">
        <f>IF(USE!CB$538&lt;&gt;0,(1-CA$5)*USE!CB619/USE!CB$538,(1-CA$5)*USE!CB395)</f>
        <v>0.13536454348052998</v>
      </c>
      <c r="CB94" s="5">
        <f>IF(USE!CC$538&lt;&gt;0,(1-CB$5)*USE!CC619/USE!CC$538,(1-CB$5)*USE!CC395)</f>
        <v>7.1263973216316279E-2</v>
      </c>
      <c r="CC94" s="5">
        <f>IF(USE!CD$538&lt;&gt;0,(1-CC$5)*USE!CD619/USE!CD$538,(1-CC$5)*USE!CD395)</f>
        <v>5.8042585702397981E-2</v>
      </c>
      <c r="CD94" s="5">
        <f>IF(USE!CE$538&lt;&gt;0,(1-CD$5)*USE!CE619/USE!CE$538,(1-CD$5)*USE!CE395)</f>
        <v>1.7549681530118051E-2</v>
      </c>
      <c r="CE94" s="5">
        <f>IF(USE!CF$538&lt;&gt;0,(1-CE$5)*USE!CF619/USE!CF$538,(1-CE$5)*USE!CF395)</f>
        <v>0.12321459420170003</v>
      </c>
      <c r="CF94" s="5">
        <f>IF(USE!CG$538&lt;&gt;0,(1-CF$5)*USE!CG619/USE!CG$538,(1-CF$5)*USE!CG395)</f>
        <v>5.9907489103700994E-3</v>
      </c>
      <c r="CG94" s="5">
        <f>IF(USE!CH$538&lt;&gt;0,(1-CG$5)*USE!CH619/USE!CH$538,(1-CG$5)*USE!CH395)</f>
        <v>5.0069955089341277E-3</v>
      </c>
      <c r="CH94" s="5">
        <f>IF(USE!CI$538&lt;&gt;0,(1-CH$5)*USE!CI619/USE!CI$538,(1-CH$5)*USE!CI395)</f>
        <v>1.043340515935025E-2</v>
      </c>
      <c r="CI94" s="5">
        <f>IF(USE!CJ$538&lt;&gt;0,(1-CI$5)*USE!CJ619/USE!CJ$538,(1-CI$5)*USE!CJ395)</f>
        <v>5.2375787907325087E-3</v>
      </c>
      <c r="CJ94" s="5">
        <f>IF(USE!CK$538&lt;&gt;0,(1-CJ$5)*USE!CK619/USE!CK$538,(1-CJ$5)*USE!CK395)</f>
        <v>4.9010686962971542E-3</v>
      </c>
      <c r="CK94" s="5">
        <f>IF(USE!CL$538&lt;&gt;0,(1-CK$5)*USE!CL619/USE!CL$538,(1-CK$5)*USE!CL395)</f>
        <v>0</v>
      </c>
      <c r="CL94" s="5">
        <f>IF(USE!CM$538&lt;&gt;0,(1-CL$5)*USE!CM619/USE!CM$538,(1-CL$5)*USE!CM395)</f>
        <v>1.7787499964560811E-4</v>
      </c>
      <c r="CM94" s="5">
        <f>IF(USE!CN$538&lt;&gt;0,(1-CM$5)*USE!CN619/USE!CN$538,(1-CM$5)*USE!CN395)</f>
        <v>9.8377882782634922E-7</v>
      </c>
      <c r="CN94" s="5">
        <f>IF(USE!CO$538&lt;&gt;0,(1-CN$5)*USE!CO619/USE!CO$538,(1-CN$5)*USE!CO395)</f>
        <v>0</v>
      </c>
      <c r="CO94" s="5">
        <f>IF(USE!CP$538&lt;&gt;0,(1-CO$5)*USE!CP619/USE!CP$538,(1-CO$5)*USE!CP395)</f>
        <v>3.3817974554745515E-3</v>
      </c>
      <c r="CP94" s="5">
        <f>IF(USE!CQ$538&lt;&gt;0,(1-CP$5)*USE!CQ619/USE!CQ$538,(1-CP$5)*USE!CQ395)</f>
        <v>8.1867330915864935E-3</v>
      </c>
      <c r="CQ94" s="5">
        <f>IF(USE!CR$538&lt;&gt;0,(1-CQ$5)*USE!CR619/USE!CR$538,(1-CQ$5)*USE!CR395)</f>
        <v>2.1284535717018944E-2</v>
      </c>
      <c r="CR94" s="5">
        <f>IF(USE!CS$538&lt;&gt;0,(1-CR$5)*USE!CS619/USE!CS$538,(1-CR$5)*USE!CS395)</f>
        <v>7.2401599208641847E-3</v>
      </c>
      <c r="CS94" s="5">
        <f>IF(USE!CT$538&lt;&gt;0,(1-CS$5)*USE!CT619/USE!CT$538,(1-CS$5)*USE!CT395)</f>
        <v>2.3273435370683462E-2</v>
      </c>
      <c r="CT94" s="5">
        <f>IF(USE!CU$538&lt;&gt;0,(1-CT$5)*USE!CU619/USE!CU$538,(1-CT$5)*USE!CU395)</f>
        <v>3.2908593861355399E-3</v>
      </c>
      <c r="CU94" s="5">
        <f>IF(USE!CV$538&lt;&gt;0,(1-CU$5)*USE!CV619/USE!CV$538,(1-CU$5)*USE!CV395)</f>
        <v>1.2883112538772768E-2</v>
      </c>
      <c r="CV94" s="5">
        <f>IF(USE!CW$538&lt;&gt;0,(1-CV$5)*USE!CW619/USE!CW$538,(1-CV$5)*USE!CW395)</f>
        <v>1.4788489054320184E-2</v>
      </c>
      <c r="CW94" s="5">
        <f>IF(USE!CX$538&lt;&gt;0,(1-CW$5)*USE!CX619/USE!CX$538,(1-CW$5)*USE!CX395)</f>
        <v>1.1755573674235426E-2</v>
      </c>
      <c r="CX94" s="5">
        <f>IF(USE!CY$538&lt;&gt;0,(1-CX$5)*USE!CY619/USE!CY$538,(1-CX$5)*USE!CY395)</f>
        <v>4.976338946169015E-2</v>
      </c>
      <c r="CY94" s="5">
        <f>IF(USE!CZ$538&lt;&gt;0,(1-CY$5)*USE!CZ619/USE!CZ$538,(1-CY$5)*USE!CZ395)</f>
        <v>9.6226745505142812E-3</v>
      </c>
      <c r="CZ94" s="5">
        <f>IF(USE!DA$538&lt;&gt;0,(1-CZ$5)*USE!DA619/USE!DA$538,(1-CZ$5)*USE!DA395)</f>
        <v>1.3353669506749894E-3</v>
      </c>
      <c r="DA94" s="5">
        <f>IF(USE!DB$538&lt;&gt;0,(1-DA$5)*USE!DB619/USE!DB$538,(1-DA$5)*USE!DB395)</f>
        <v>9.9287330314372629E-3</v>
      </c>
      <c r="DB94" s="5">
        <f>IF(USE!DC$538&lt;&gt;0,(1-DB$5)*USE!DC619/USE!DC$538,(1-DB$5)*USE!DC395)</f>
        <v>0</v>
      </c>
      <c r="DC94" s="5">
        <f>IF(USE!DD$538&lt;&gt;0,(1-DC$5)*USE!DD619/USE!DD$538,(1-DC$5)*USE!DD395)</f>
        <v>0</v>
      </c>
      <c r="DD94" s="3"/>
    </row>
    <row r="95" spans="1:108" x14ac:dyDescent="0.35">
      <c r="A95" s="3"/>
      <c r="B95" s="99" t="s">
        <v>3917</v>
      </c>
      <c r="C95" s="5" t="s">
        <v>380</v>
      </c>
      <c r="D95" s="5">
        <f>IF(USE!E$538&lt;&gt;0,(1-D$5)*USE!E620/USE!E$538,(1-D$5)*USE!E396)</f>
        <v>0</v>
      </c>
      <c r="E95" s="5">
        <f>IF(USE!F$538&lt;&gt;0,(1-E$5)*USE!F620/USE!F$538,(1-E$5)*USE!F396)</f>
        <v>0</v>
      </c>
      <c r="F95" s="5">
        <f>IF(USE!G$538&lt;&gt;0,(1-F$5)*USE!G620/USE!G$538,(1-F$5)*USE!G396)</f>
        <v>0</v>
      </c>
      <c r="G95" s="5">
        <f>IF(USE!H$538&lt;&gt;0,(1-G$5)*USE!H620/USE!H$538,(1-G$5)*USE!H396)</f>
        <v>0</v>
      </c>
      <c r="H95" s="5">
        <f>IF(USE!I$538&lt;&gt;0,(1-H$5)*USE!I620/USE!I$538,(1-H$5)*USE!I396)</f>
        <v>0</v>
      </c>
      <c r="I95" s="5">
        <f>IF(USE!J$538&lt;&gt;0,(1-I$5)*USE!J620/USE!J$538,(1-I$5)*USE!J396)</f>
        <v>0</v>
      </c>
      <c r="J95" s="5">
        <f>IF(USE!K$538&lt;&gt;0,(1-J$5)*USE!K620/USE!K$538,(1-J$5)*USE!K396)</f>
        <v>0</v>
      </c>
      <c r="K95" s="5">
        <f>IF(USE!L$538&lt;&gt;0,(1-K$5)*USE!L620/USE!L$538,(1-K$5)*USE!L396)</f>
        <v>0</v>
      </c>
      <c r="L95" s="5">
        <f>IF(USE!M$538&lt;&gt;0,(1-L$5)*USE!M620/USE!M$538,(1-L$5)*USE!M396)</f>
        <v>0</v>
      </c>
      <c r="M95" s="5">
        <f>IF(USE!N$538&lt;&gt;0,(1-M$5)*USE!N620/USE!N$538,(1-M$5)*USE!N396)</f>
        <v>0</v>
      </c>
      <c r="N95" s="5">
        <f>IF(USE!O$538&lt;&gt;0,(1-N$5)*USE!O620/USE!O$538,(1-N$5)*USE!O396)</f>
        <v>0</v>
      </c>
      <c r="O95" s="5">
        <f>IF(USE!P$538&lt;&gt;0,(1-O$5)*USE!P620/USE!P$538,(1-O$5)*USE!P396)</f>
        <v>0</v>
      </c>
      <c r="P95" s="5">
        <f>IF(USE!Q$538&lt;&gt;0,(1-P$5)*USE!Q620/USE!Q$538,(1-P$5)*USE!Q396)</f>
        <v>0</v>
      </c>
      <c r="Q95" s="5">
        <f>IF(USE!R$538&lt;&gt;0,(1-Q$5)*USE!R620/USE!R$538,(1-Q$5)*USE!R396)</f>
        <v>0</v>
      </c>
      <c r="R95" s="5">
        <f>IF(USE!S$538&lt;&gt;0,(1-R$5)*USE!S620/USE!S$538,(1-R$5)*USE!S396)</f>
        <v>0</v>
      </c>
      <c r="S95" s="5">
        <f>IF(USE!T$538&lt;&gt;0,(1-S$5)*USE!T620/USE!T$538,(1-S$5)*USE!T396)</f>
        <v>0</v>
      </c>
      <c r="T95" s="5">
        <f>IF(USE!U$538&lt;&gt;0,(1-T$5)*USE!U620/USE!U$538,(1-T$5)*USE!U396)</f>
        <v>0</v>
      </c>
      <c r="U95" s="5">
        <f>IF(USE!V$538&lt;&gt;0,(1-U$5)*USE!V620/USE!V$538,(1-U$5)*USE!V396)</f>
        <v>0</v>
      </c>
      <c r="V95" s="5">
        <f>IF(USE!W$538&lt;&gt;0,(1-V$5)*USE!W620/USE!W$538,(1-V$5)*USE!W396)</f>
        <v>0</v>
      </c>
      <c r="W95" s="5">
        <f>IF(USE!X$538&lt;&gt;0,(1-W$5)*USE!X620/USE!X$538,(1-W$5)*USE!X396)</f>
        <v>0</v>
      </c>
      <c r="X95" s="5">
        <f>IF(USE!Y$538&lt;&gt;0,(1-X$5)*USE!Y620/USE!Y$538,(1-X$5)*USE!Y396)</f>
        <v>0</v>
      </c>
      <c r="Y95" s="5">
        <f>IF(USE!Z$538&lt;&gt;0,(1-Y$5)*USE!Z620/USE!Z$538,(1-Y$5)*USE!Z396)</f>
        <v>0</v>
      </c>
      <c r="Z95" s="5">
        <f>IF(USE!AA$538&lt;&gt;0,(1-Z$5)*USE!AA620/USE!AA$538,(1-Z$5)*USE!AA396)</f>
        <v>0</v>
      </c>
      <c r="AA95" s="5">
        <f>IF(USE!AB$538&lt;&gt;0,(1-AA$5)*USE!AB620/USE!AB$538,(1-AA$5)*USE!AB396)</f>
        <v>0</v>
      </c>
      <c r="AB95" s="5">
        <f>IF(USE!AC$538&lt;&gt;0,(1-AB$5)*USE!AC620/USE!AC$538,(1-AB$5)*USE!AC396)</f>
        <v>0</v>
      </c>
      <c r="AC95" s="5">
        <f>IF(USE!AD$538&lt;&gt;0,(1-AC$5)*USE!AD620/USE!AD$538,(1-AC$5)*USE!AD396)</f>
        <v>0</v>
      </c>
      <c r="AD95" s="5">
        <f>IF(USE!AE$538&lt;&gt;0,(1-AD$5)*USE!AE620/USE!AE$538,(1-AD$5)*USE!AE396)</f>
        <v>0</v>
      </c>
      <c r="AE95" s="5">
        <f>IF(USE!AF$538&lt;&gt;0,(1-AE$5)*USE!AF620/USE!AF$538,(1-AE$5)*USE!AF396)</f>
        <v>0</v>
      </c>
      <c r="AF95" s="5">
        <f>IF(USE!AG$538&lt;&gt;0,(1-AF$5)*USE!AG620/USE!AG$538,(1-AF$5)*USE!AG396)</f>
        <v>0</v>
      </c>
      <c r="AG95" s="5">
        <f>IF(USE!AH$538&lt;&gt;0,(1-AG$5)*USE!AH620/USE!AH$538,(1-AG$5)*USE!AH396)</f>
        <v>0</v>
      </c>
      <c r="AH95" s="5">
        <f>IF(USE!AI$538&lt;&gt;0,(1-AH$5)*USE!AI620/USE!AI$538,(1-AH$5)*USE!AI396)</f>
        <v>0</v>
      </c>
      <c r="AI95" s="5">
        <f>IF(USE!AJ$538&lt;&gt;0,(1-AI$5)*USE!AJ620/USE!AJ$538,(1-AI$5)*USE!AJ396)</f>
        <v>0</v>
      </c>
      <c r="AJ95" s="5">
        <f>IF(USE!AK$538&lt;&gt;0,(1-AJ$5)*USE!AK620/USE!AK$538,(1-AJ$5)*USE!AK396)</f>
        <v>0</v>
      </c>
      <c r="AK95" s="5">
        <f>IF(USE!AL$538&lt;&gt;0,(1-AK$5)*USE!AL620/USE!AL$538,(1-AK$5)*USE!AL396)</f>
        <v>0</v>
      </c>
      <c r="AL95" s="5">
        <f>IF(USE!AM$538&lt;&gt;0,(1-AL$5)*USE!AM620/USE!AM$538,(1-AL$5)*USE!AM396)</f>
        <v>0</v>
      </c>
      <c r="AM95" s="5">
        <f>IF(USE!AN$538&lt;&gt;0,(1-AM$5)*USE!AN620/USE!AN$538,(1-AM$5)*USE!AN396)</f>
        <v>0</v>
      </c>
      <c r="AN95" s="5">
        <f>IF(USE!AO$538&lt;&gt;0,(1-AN$5)*USE!AO620/USE!AO$538,(1-AN$5)*USE!AO396)</f>
        <v>0</v>
      </c>
      <c r="AO95" s="5">
        <f>IF(USE!AP$538&lt;&gt;0,(1-AO$5)*USE!AP620/USE!AP$538,(1-AO$5)*USE!AP396)</f>
        <v>0</v>
      </c>
      <c r="AP95" s="5">
        <f>IF(USE!AQ$538&lt;&gt;0,(1-AP$5)*USE!AQ620/USE!AQ$538,(1-AP$5)*USE!AQ396)</f>
        <v>2.3805490507957218E-3</v>
      </c>
      <c r="AQ95" s="5">
        <f>IF(USE!AR$538&lt;&gt;0,(1-AQ$5)*USE!AR620/USE!AR$538,(1-AQ$5)*USE!AR396)</f>
        <v>0</v>
      </c>
      <c r="AR95" s="5">
        <f>IF(USE!AS$538&lt;&gt;0,(1-AR$5)*USE!AS620/USE!AS$538,(1-AR$5)*USE!AS396)</f>
        <v>3.6748618631858971E-3</v>
      </c>
      <c r="AS95" s="5">
        <f>IF(USE!AT$538&lt;&gt;0,(1-AS$5)*USE!AT620/USE!AT$538,(1-AS$5)*USE!AT396)</f>
        <v>3.6748618631858971E-3</v>
      </c>
      <c r="AT95" s="5">
        <f>IF(USE!AU$538&lt;&gt;0,(1-AT$5)*USE!AU620/USE!AU$538,(1-AT$5)*USE!AU396)</f>
        <v>0</v>
      </c>
      <c r="AU95" s="5">
        <f>IF(USE!AV$538&lt;&gt;0,(1-AU$5)*USE!AV620/USE!AV$538,(1-AU$5)*USE!AV396)</f>
        <v>0</v>
      </c>
      <c r="AV95" s="5">
        <f>IF(USE!AW$538&lt;&gt;0,(1-AV$5)*USE!AW620/USE!AW$538,(1-AV$5)*USE!AW396)</f>
        <v>0</v>
      </c>
      <c r="AW95" s="5">
        <f>IF(USE!AX$538&lt;&gt;0,(1-AW$5)*USE!AX620/USE!AX$538,(1-AW$5)*USE!AX396)</f>
        <v>1.0728725836840899E-3</v>
      </c>
      <c r="AX95" s="5">
        <f>IF(USE!AY$538&lt;&gt;0,(1-AX$5)*USE!AY620/USE!AY$538,(1-AX$5)*USE!AY396)</f>
        <v>0</v>
      </c>
      <c r="AY95" s="5">
        <f>IF(USE!AZ$538&lt;&gt;0,(1-AY$5)*USE!AZ620/USE!AZ$538,(1-AY$5)*USE!AZ396)</f>
        <v>0</v>
      </c>
      <c r="AZ95" s="5">
        <f>IF(USE!BA$538&lt;&gt;0,(1-AZ$5)*USE!BA620/USE!BA$538,(1-AZ$5)*USE!BA396)</f>
        <v>9.6891887411604803E-4</v>
      </c>
      <c r="BA95" s="5">
        <f>IF(USE!BB$538&lt;&gt;0,(1-BA$5)*USE!BB620/USE!BB$538,(1-BA$5)*USE!BB396)</f>
        <v>3.7859197858603191E-3</v>
      </c>
      <c r="BB95" s="5">
        <f>IF(USE!BC$538&lt;&gt;0,(1-BB$5)*USE!BC620/USE!BC$538,(1-BB$5)*USE!BC396)</f>
        <v>3.0701749872718165E-3</v>
      </c>
      <c r="BC95" s="5">
        <f>IF(USE!BD$538&lt;&gt;0,(1-BC$5)*USE!BD620/USE!BD$538,(1-BC$5)*USE!BD396)</f>
        <v>0</v>
      </c>
      <c r="BD95" s="5">
        <f>IF(USE!BE$538&lt;&gt;0,(1-BD$5)*USE!BE620/USE!BE$538,(1-BD$5)*USE!BE396)</f>
        <v>9.9951300454870461E-3</v>
      </c>
      <c r="BE95" s="5">
        <f>IF(USE!BF$538&lt;&gt;0,(1-BE$5)*USE!BF620/USE!BF$538,(1-BE$5)*USE!BF396)</f>
        <v>0</v>
      </c>
      <c r="BF95" s="5">
        <f>IF(USE!BG$538&lt;&gt;0,(1-BF$5)*USE!BG620/USE!BG$538,(1-BF$5)*USE!BG396)</f>
        <v>0</v>
      </c>
      <c r="BG95" s="5">
        <f>IF(USE!BH$538&lt;&gt;0,(1-BG$5)*USE!BH620/USE!BH$538,(1-BG$5)*USE!BH396)</f>
        <v>0</v>
      </c>
      <c r="BH95" s="5">
        <f>IF(USE!BI$538&lt;&gt;0,(1-BH$5)*USE!BI620/USE!BI$538,(1-BH$5)*USE!BI396)</f>
        <v>0</v>
      </c>
      <c r="BI95" s="5">
        <f>IF(USE!BJ$538&lt;&gt;0,(1-BI$5)*USE!BJ620/USE!BJ$538,(1-BI$5)*USE!BJ396)</f>
        <v>5.6931182214189332E-3</v>
      </c>
      <c r="BJ95" s="5">
        <f>IF(USE!BK$538&lt;&gt;0,(1-BJ$5)*USE!BK620/USE!BK$538,(1-BJ$5)*USE!BK396)</f>
        <v>2.2882473512969865E-2</v>
      </c>
      <c r="BK95" s="5">
        <f>IF(USE!BL$538&lt;&gt;0,(1-BK$5)*USE!BL620/USE!BL$538,(1-BK$5)*USE!BL396)</f>
        <v>2.1732558942392479E-2</v>
      </c>
      <c r="BL95" s="5">
        <f>IF(USE!BM$538&lt;&gt;0,(1-BL$5)*USE!BM620/USE!BM$538,(1-BL$5)*USE!BM396)</f>
        <v>0</v>
      </c>
      <c r="BM95" s="5">
        <f>IF(USE!BN$538&lt;&gt;0,(1-BM$5)*USE!BN620/USE!BN$538,(1-BM$5)*USE!BN396)</f>
        <v>0</v>
      </c>
      <c r="BN95" s="5">
        <f>IF(USE!BO$538&lt;&gt;0,(1-BN$5)*USE!BO620/USE!BO$538,(1-BN$5)*USE!BO396)</f>
        <v>1.7197188295747838E-4</v>
      </c>
      <c r="BO95" s="5">
        <f>IF(USE!BP$538&lt;&gt;0,(1-BO$5)*USE!BP620/USE!BP$538,(1-BO$5)*USE!BP396)</f>
        <v>2.03626947891965E-2</v>
      </c>
      <c r="BP95" s="5">
        <f>IF(USE!BQ$538&lt;&gt;0,(1-BP$5)*USE!BQ620/USE!BQ$538,(1-BP$5)*USE!BQ396)</f>
        <v>8.7106092247024883E-2</v>
      </c>
      <c r="BQ95" s="5">
        <f>IF(USE!BR$538&lt;&gt;0,(1-BQ$5)*USE!BR620/USE!BR$538,(1-BQ$5)*USE!BR396)</f>
        <v>3.695799046984367E-4</v>
      </c>
      <c r="BR95" s="5">
        <f>IF(USE!BS$538&lt;&gt;0,(1-BR$5)*USE!BS620/USE!BS$538,(1-BR$5)*USE!BS396)</f>
        <v>0</v>
      </c>
      <c r="BS95" s="5">
        <f>IF(USE!BT$538&lt;&gt;0,(1-BS$5)*USE!BT620/USE!BT$538,(1-BS$5)*USE!BT396)</f>
        <v>2.3600683144761321E-3</v>
      </c>
      <c r="BT95" s="5">
        <f>IF(USE!BU$538&lt;&gt;0,(1-BT$5)*USE!BU620/USE!BU$538,(1-BT$5)*USE!BU396)</f>
        <v>1.2318356709825182E-3</v>
      </c>
      <c r="BU95" s="5">
        <f>IF(USE!BV$538&lt;&gt;0,(1-BU$5)*USE!BV620/USE!BV$538,(1-BU$5)*USE!BV396)</f>
        <v>1.4481520877038465E-4</v>
      </c>
      <c r="BV95" s="5">
        <f>IF(USE!BW$538&lt;&gt;0,(1-BV$5)*USE!BW620/USE!BW$538,(1-BV$5)*USE!BW396)</f>
        <v>0</v>
      </c>
      <c r="BW95" s="5">
        <f>IF(USE!BX$538&lt;&gt;0,(1-BW$5)*USE!BX620/USE!BX$538,(1-BW$5)*USE!BX396)</f>
        <v>1.6565835492213874E-3</v>
      </c>
      <c r="BX95" s="5">
        <f>IF(USE!BY$538&lt;&gt;0,(1-BX$5)*USE!BY620/USE!BY$538,(1-BX$5)*USE!BY396)</f>
        <v>0</v>
      </c>
      <c r="BY95" s="5">
        <f>IF(USE!BZ$538&lt;&gt;0,(1-BY$5)*USE!BZ620/USE!BZ$538,(1-BY$5)*USE!BZ396)</f>
        <v>1.0032649348635915E-3</v>
      </c>
      <c r="BZ95" s="5">
        <f>IF(USE!CA$538&lt;&gt;0,(1-BZ$5)*USE!CA620/USE!CA$538,(1-BZ$5)*USE!CA396)</f>
        <v>2.2545274665040373E-3</v>
      </c>
      <c r="CA95" s="5">
        <f>IF(USE!CB$538&lt;&gt;0,(1-CA$5)*USE!CB620/USE!CB$538,(1-CA$5)*USE!CB396)</f>
        <v>1.3802086444086705E-2</v>
      </c>
      <c r="CB95" s="5">
        <f>IF(USE!CC$538&lt;&gt;0,(1-CB$5)*USE!CC620/USE!CC$538,(1-CB$5)*USE!CC396)</f>
        <v>4.6527585999484077E-3</v>
      </c>
      <c r="CC95" s="5">
        <f>IF(USE!CD$538&lt;&gt;0,(1-CC$5)*USE!CD620/USE!CD$538,(1-CC$5)*USE!CD396)</f>
        <v>5.036841478717748E-3</v>
      </c>
      <c r="CD95" s="5">
        <f>IF(USE!CE$538&lt;&gt;0,(1-CD$5)*USE!CE620/USE!CE$538,(1-CD$5)*USE!CE396)</f>
        <v>1.0766648132540165E-2</v>
      </c>
      <c r="CE95" s="5">
        <f>IF(USE!CF$538&lt;&gt;0,(1-CE$5)*USE!CF620/USE!CF$538,(1-CE$5)*USE!CF396)</f>
        <v>2.9103792466566017E-3</v>
      </c>
      <c r="CF95" s="5">
        <f>IF(USE!CG$538&lt;&gt;0,(1-CF$5)*USE!CG620/USE!CG$538,(1-CF$5)*USE!CG396)</f>
        <v>3.0619287205025068E-3</v>
      </c>
      <c r="CG95" s="5">
        <f>IF(USE!CH$538&lt;&gt;0,(1-CG$5)*USE!CH620/USE!CH$538,(1-CG$5)*USE!CH396)</f>
        <v>1.6675127195787639E-3</v>
      </c>
      <c r="CH95" s="5">
        <f>IF(USE!CI$538&lt;&gt;0,(1-CH$5)*USE!CI620/USE!CI$538,(1-CH$5)*USE!CI396)</f>
        <v>2.5957375252280853E-3</v>
      </c>
      <c r="CI95" s="5">
        <f>IF(USE!CJ$538&lt;&gt;0,(1-CI$5)*USE!CJ620/USE!CJ$538,(1-CI$5)*USE!CJ396)</f>
        <v>7.3142886445753272E-2</v>
      </c>
      <c r="CJ95" s="5">
        <f>IF(USE!CK$538&lt;&gt;0,(1-CJ$5)*USE!CK620/USE!CK$538,(1-CJ$5)*USE!CK396)</f>
        <v>0</v>
      </c>
      <c r="CK95" s="5">
        <f>IF(USE!CL$538&lt;&gt;0,(1-CK$5)*USE!CL620/USE!CL$538,(1-CK$5)*USE!CL396)</f>
        <v>7.3696095470188027E-3</v>
      </c>
      <c r="CL95" s="5">
        <f>IF(USE!CM$538&lt;&gt;0,(1-CL$5)*USE!CM620/USE!CM$538,(1-CL$5)*USE!CM396)</f>
        <v>0</v>
      </c>
      <c r="CM95" s="5">
        <f>IF(USE!CN$538&lt;&gt;0,(1-CM$5)*USE!CN620/USE!CN$538,(1-CM$5)*USE!CN396)</f>
        <v>0</v>
      </c>
      <c r="CN95" s="5">
        <f>IF(USE!CO$538&lt;&gt;0,(1-CN$5)*USE!CO620/USE!CO$538,(1-CN$5)*USE!CO396)</f>
        <v>0</v>
      </c>
      <c r="CO95" s="5">
        <f>IF(USE!CP$538&lt;&gt;0,(1-CO$5)*USE!CP620/USE!CP$538,(1-CO$5)*USE!CP396)</f>
        <v>0</v>
      </c>
      <c r="CP95" s="5">
        <f>IF(USE!CQ$538&lt;&gt;0,(1-CP$5)*USE!CQ620/USE!CQ$538,(1-CP$5)*USE!CQ396)</f>
        <v>1.1119537346134174E-2</v>
      </c>
      <c r="CQ95" s="5">
        <f>IF(USE!CR$538&lt;&gt;0,(1-CQ$5)*USE!CR620/USE!CR$538,(1-CQ$5)*USE!CR396)</f>
        <v>1.8435750238548321E-2</v>
      </c>
      <c r="CR95" s="5">
        <f>IF(USE!CS$538&lt;&gt;0,(1-CR$5)*USE!CS620/USE!CS$538,(1-CR$5)*USE!CS396)</f>
        <v>4.8851021943081417E-4</v>
      </c>
      <c r="CS95" s="5">
        <f>IF(USE!CT$538&lt;&gt;0,(1-CS$5)*USE!CT620/USE!CT$538,(1-CS$5)*USE!CT396)</f>
        <v>0.13842938298764948</v>
      </c>
      <c r="CT95" s="5">
        <f>IF(USE!CU$538&lt;&gt;0,(1-CT$5)*USE!CU620/USE!CU$538,(1-CT$5)*USE!CU396)</f>
        <v>4.2438012670313781E-3</v>
      </c>
      <c r="CU95" s="5">
        <f>IF(USE!CV$538&lt;&gt;0,(1-CU$5)*USE!CV620/USE!CV$538,(1-CU$5)*USE!CV396)</f>
        <v>6.2870364583685837E-3</v>
      </c>
      <c r="CV95" s="5">
        <f>IF(USE!CW$538&lt;&gt;0,(1-CV$5)*USE!CW620/USE!CW$538,(1-CV$5)*USE!CW396)</f>
        <v>5.8377012170087545E-3</v>
      </c>
      <c r="CW95" s="5">
        <f>IF(USE!CX$538&lt;&gt;0,(1-CW$5)*USE!CX620/USE!CX$538,(1-CW$5)*USE!CX396)</f>
        <v>1.7398628527232516E-3</v>
      </c>
      <c r="CX95" s="5">
        <f>IF(USE!CY$538&lt;&gt;0,(1-CX$5)*USE!CY620/USE!CY$538,(1-CX$5)*USE!CY396)</f>
        <v>3.6776898997748237E-3</v>
      </c>
      <c r="CY95" s="5">
        <f>IF(USE!CZ$538&lt;&gt;0,(1-CY$5)*USE!CZ620/USE!CZ$538,(1-CY$5)*USE!CZ396)</f>
        <v>0</v>
      </c>
      <c r="CZ95" s="5">
        <f>IF(USE!DA$538&lt;&gt;0,(1-CZ$5)*USE!DA620/USE!DA$538,(1-CZ$5)*USE!DA396)</f>
        <v>0</v>
      </c>
      <c r="DA95" s="5">
        <f>IF(USE!DB$538&lt;&gt;0,(1-DA$5)*USE!DB620/USE!DB$538,(1-DA$5)*USE!DB396)</f>
        <v>1.9399204646661391E-2</v>
      </c>
      <c r="DB95" s="5">
        <f>IF(USE!DC$538&lt;&gt;0,(1-DB$5)*USE!DC620/USE!DC$538,(1-DB$5)*USE!DC396)</f>
        <v>0</v>
      </c>
      <c r="DC95" s="5">
        <f>IF(USE!DD$538&lt;&gt;0,(1-DC$5)*USE!DD620/USE!DD$538,(1-DC$5)*USE!DD396)</f>
        <v>0</v>
      </c>
      <c r="DD95" s="3"/>
    </row>
    <row r="96" spans="1:108" x14ac:dyDescent="0.35">
      <c r="A96" s="3"/>
      <c r="B96" s="99" t="s">
        <v>3918</v>
      </c>
      <c r="C96" s="5" t="s">
        <v>381</v>
      </c>
      <c r="D96" s="5">
        <f>IF(USE!E$538&lt;&gt;0,(1-D$5)*USE!E621/USE!E$538,(1-D$5)*USE!E397)</f>
        <v>0</v>
      </c>
      <c r="E96" s="5">
        <f>IF(USE!F$538&lt;&gt;0,(1-E$5)*USE!F621/USE!F$538,(1-E$5)*USE!F397)</f>
        <v>0</v>
      </c>
      <c r="F96" s="5">
        <f>IF(USE!G$538&lt;&gt;0,(1-F$5)*USE!G621/USE!G$538,(1-F$5)*USE!G397)</f>
        <v>0</v>
      </c>
      <c r="G96" s="5">
        <f>IF(USE!H$538&lt;&gt;0,(1-G$5)*USE!H621/USE!H$538,(1-G$5)*USE!H397)</f>
        <v>0</v>
      </c>
      <c r="H96" s="5">
        <f>IF(USE!I$538&lt;&gt;0,(1-H$5)*USE!I621/USE!I$538,(1-H$5)*USE!I397)</f>
        <v>0</v>
      </c>
      <c r="I96" s="5">
        <f>IF(USE!J$538&lt;&gt;0,(1-I$5)*USE!J621/USE!J$538,(1-I$5)*USE!J397)</f>
        <v>0</v>
      </c>
      <c r="J96" s="5">
        <f>IF(USE!K$538&lt;&gt;0,(1-J$5)*USE!K621/USE!K$538,(1-J$5)*USE!K397)</f>
        <v>0</v>
      </c>
      <c r="K96" s="5">
        <f>IF(USE!L$538&lt;&gt;0,(1-K$5)*USE!L621/USE!L$538,(1-K$5)*USE!L397)</f>
        <v>0</v>
      </c>
      <c r="L96" s="5">
        <f>IF(USE!M$538&lt;&gt;0,(1-L$5)*USE!M621/USE!M$538,(1-L$5)*USE!M397)</f>
        <v>0</v>
      </c>
      <c r="M96" s="5">
        <f>IF(USE!N$538&lt;&gt;0,(1-M$5)*USE!N621/USE!N$538,(1-M$5)*USE!N397)</f>
        <v>0</v>
      </c>
      <c r="N96" s="5">
        <f>IF(USE!O$538&lt;&gt;0,(1-N$5)*USE!O621/USE!O$538,(1-N$5)*USE!O397)</f>
        <v>0</v>
      </c>
      <c r="O96" s="5">
        <f>IF(USE!P$538&lt;&gt;0,(1-O$5)*USE!P621/USE!P$538,(1-O$5)*USE!P397)</f>
        <v>0</v>
      </c>
      <c r="P96" s="5">
        <f>IF(USE!Q$538&lt;&gt;0,(1-P$5)*USE!Q621/USE!Q$538,(1-P$5)*USE!Q397)</f>
        <v>0</v>
      </c>
      <c r="Q96" s="5">
        <f>IF(USE!R$538&lt;&gt;0,(1-Q$5)*USE!R621/USE!R$538,(1-Q$5)*USE!R397)</f>
        <v>0</v>
      </c>
      <c r="R96" s="5">
        <f>IF(USE!S$538&lt;&gt;0,(1-R$5)*USE!S621/USE!S$538,(1-R$5)*USE!S397)</f>
        <v>0</v>
      </c>
      <c r="S96" s="5">
        <f>IF(USE!T$538&lt;&gt;0,(1-S$5)*USE!T621/USE!T$538,(1-S$5)*USE!T397)</f>
        <v>0</v>
      </c>
      <c r="T96" s="5">
        <f>IF(USE!U$538&lt;&gt;0,(1-T$5)*USE!U621/USE!U$538,(1-T$5)*USE!U397)</f>
        <v>0</v>
      </c>
      <c r="U96" s="5">
        <f>IF(USE!V$538&lt;&gt;0,(1-U$5)*USE!V621/USE!V$538,(1-U$5)*USE!V397)</f>
        <v>0</v>
      </c>
      <c r="V96" s="5">
        <f>IF(USE!W$538&lt;&gt;0,(1-V$5)*USE!W621/USE!W$538,(1-V$5)*USE!W397)</f>
        <v>0</v>
      </c>
      <c r="W96" s="5">
        <f>IF(USE!X$538&lt;&gt;0,(1-W$5)*USE!X621/USE!X$538,(1-W$5)*USE!X397)</f>
        <v>0</v>
      </c>
      <c r="X96" s="5">
        <f>IF(USE!Y$538&lt;&gt;0,(1-X$5)*USE!Y621/USE!Y$538,(1-X$5)*USE!Y397)</f>
        <v>0</v>
      </c>
      <c r="Y96" s="5">
        <f>IF(USE!Z$538&lt;&gt;0,(1-Y$5)*USE!Z621/USE!Z$538,(1-Y$5)*USE!Z397)</f>
        <v>0</v>
      </c>
      <c r="Z96" s="5">
        <f>IF(USE!AA$538&lt;&gt;0,(1-Z$5)*USE!AA621/USE!AA$538,(1-Z$5)*USE!AA397)</f>
        <v>0</v>
      </c>
      <c r="AA96" s="5">
        <f>IF(USE!AB$538&lt;&gt;0,(1-AA$5)*USE!AB621/USE!AB$538,(1-AA$5)*USE!AB397)</f>
        <v>0</v>
      </c>
      <c r="AB96" s="5">
        <f>IF(USE!AC$538&lt;&gt;0,(1-AB$5)*USE!AC621/USE!AC$538,(1-AB$5)*USE!AC397)</f>
        <v>0</v>
      </c>
      <c r="AC96" s="5">
        <f>IF(USE!AD$538&lt;&gt;0,(1-AC$5)*USE!AD621/USE!AD$538,(1-AC$5)*USE!AD397)</f>
        <v>0</v>
      </c>
      <c r="AD96" s="5">
        <f>IF(USE!AE$538&lt;&gt;0,(1-AD$5)*USE!AE621/USE!AE$538,(1-AD$5)*USE!AE397)</f>
        <v>0</v>
      </c>
      <c r="AE96" s="5">
        <f>IF(USE!AF$538&lt;&gt;0,(1-AE$5)*USE!AF621/USE!AF$538,(1-AE$5)*USE!AF397)</f>
        <v>0</v>
      </c>
      <c r="AF96" s="5">
        <f>IF(USE!AG$538&lt;&gt;0,(1-AF$5)*USE!AG621/USE!AG$538,(1-AF$5)*USE!AG397)</f>
        <v>0</v>
      </c>
      <c r="AG96" s="5">
        <f>IF(USE!AH$538&lt;&gt;0,(1-AG$5)*USE!AH621/USE!AH$538,(1-AG$5)*USE!AH397)</f>
        <v>0</v>
      </c>
      <c r="AH96" s="5">
        <f>IF(USE!AI$538&lt;&gt;0,(1-AH$5)*USE!AI621/USE!AI$538,(1-AH$5)*USE!AI397)</f>
        <v>0</v>
      </c>
      <c r="AI96" s="5">
        <f>IF(USE!AJ$538&lt;&gt;0,(1-AI$5)*USE!AJ621/USE!AJ$538,(1-AI$5)*USE!AJ397)</f>
        <v>0</v>
      </c>
      <c r="AJ96" s="5">
        <f>IF(USE!AK$538&lt;&gt;0,(1-AJ$5)*USE!AK621/USE!AK$538,(1-AJ$5)*USE!AK397)</f>
        <v>0</v>
      </c>
      <c r="AK96" s="5">
        <f>IF(USE!AL$538&lt;&gt;0,(1-AK$5)*USE!AL621/USE!AL$538,(1-AK$5)*USE!AL397)</f>
        <v>0</v>
      </c>
      <c r="AL96" s="5">
        <f>IF(USE!AM$538&lt;&gt;0,(1-AL$5)*USE!AM621/USE!AM$538,(1-AL$5)*USE!AM397)</f>
        <v>0</v>
      </c>
      <c r="AM96" s="5">
        <f>IF(USE!AN$538&lt;&gt;0,(1-AM$5)*USE!AN621/USE!AN$538,(1-AM$5)*USE!AN397)</f>
        <v>0</v>
      </c>
      <c r="AN96" s="5">
        <f>IF(USE!AO$538&lt;&gt;0,(1-AN$5)*USE!AO621/USE!AO$538,(1-AN$5)*USE!AO397)</f>
        <v>0</v>
      </c>
      <c r="AO96" s="5">
        <f>IF(USE!AP$538&lt;&gt;0,(1-AO$5)*USE!AP621/USE!AP$538,(1-AO$5)*USE!AP397)</f>
        <v>0</v>
      </c>
      <c r="AP96" s="5">
        <f>IF(USE!AQ$538&lt;&gt;0,(1-AP$5)*USE!AQ621/USE!AQ$538,(1-AP$5)*USE!AQ397)</f>
        <v>1.3479859195173007E-3</v>
      </c>
      <c r="AQ96" s="5">
        <f>IF(USE!AR$538&lt;&gt;0,(1-AQ$5)*USE!AR621/USE!AR$538,(1-AQ$5)*USE!AR397)</f>
        <v>0</v>
      </c>
      <c r="AR96" s="5">
        <f>IF(USE!AS$538&lt;&gt;0,(1-AR$5)*USE!AS621/USE!AS$538,(1-AR$5)*USE!AS397)</f>
        <v>1.7496857063869126E-4</v>
      </c>
      <c r="AS96" s="5">
        <f>IF(USE!AT$538&lt;&gt;0,(1-AS$5)*USE!AT621/USE!AT$538,(1-AS$5)*USE!AT397)</f>
        <v>1.7496857063869126E-4</v>
      </c>
      <c r="AT96" s="5">
        <f>IF(USE!AU$538&lt;&gt;0,(1-AT$5)*USE!AU621/USE!AU$538,(1-AT$5)*USE!AU397)</f>
        <v>0</v>
      </c>
      <c r="AU96" s="5">
        <f>IF(USE!AV$538&lt;&gt;0,(1-AU$5)*USE!AV621/USE!AV$538,(1-AU$5)*USE!AV397)</f>
        <v>0</v>
      </c>
      <c r="AV96" s="5">
        <f>IF(USE!AW$538&lt;&gt;0,(1-AV$5)*USE!AW621/USE!AW$538,(1-AV$5)*USE!AW397)</f>
        <v>0</v>
      </c>
      <c r="AW96" s="5">
        <f>IF(USE!AX$538&lt;&gt;0,(1-AW$5)*USE!AX621/USE!AX$538,(1-AW$5)*USE!AX397)</f>
        <v>3.2094984971990789E-4</v>
      </c>
      <c r="AX96" s="5">
        <f>IF(USE!AY$538&lt;&gt;0,(1-AX$5)*USE!AY621/USE!AY$538,(1-AX$5)*USE!AY397)</f>
        <v>0</v>
      </c>
      <c r="AY96" s="5">
        <f>IF(USE!AZ$538&lt;&gt;0,(1-AY$5)*USE!AZ621/USE!AZ$538,(1-AY$5)*USE!AZ397)</f>
        <v>0</v>
      </c>
      <c r="AZ96" s="5">
        <f>IF(USE!BA$538&lt;&gt;0,(1-AZ$5)*USE!BA621/USE!BA$538,(1-AZ$5)*USE!BA397)</f>
        <v>5.7566962149839616E-4</v>
      </c>
      <c r="BA96" s="5">
        <f>IF(USE!BB$538&lt;&gt;0,(1-BA$5)*USE!BB621/USE!BB$538,(1-BA$5)*USE!BB397)</f>
        <v>1.8289404819677004E-3</v>
      </c>
      <c r="BB96" s="5">
        <f>IF(USE!BC$538&lt;&gt;0,(1-BB$5)*USE!BC621/USE!BC$538,(1-BB$5)*USE!BC397)</f>
        <v>1.0190551049043405E-3</v>
      </c>
      <c r="BC96" s="5">
        <f>IF(USE!BD$538&lt;&gt;0,(1-BC$5)*USE!BD621/USE!BD$538,(1-BC$5)*USE!BD397)</f>
        <v>1.281329593289007E-3</v>
      </c>
      <c r="BD96" s="5">
        <f>IF(USE!BE$538&lt;&gt;0,(1-BD$5)*USE!BE621/USE!BE$538,(1-BD$5)*USE!BE397)</f>
        <v>5.1817309144121465E-3</v>
      </c>
      <c r="BE96" s="5">
        <f>IF(USE!BF$538&lt;&gt;0,(1-BE$5)*USE!BF621/USE!BF$538,(1-BE$5)*USE!BF397)</f>
        <v>0</v>
      </c>
      <c r="BF96" s="5">
        <f>IF(USE!BG$538&lt;&gt;0,(1-BF$5)*USE!BG621/USE!BG$538,(1-BF$5)*USE!BG397)</f>
        <v>0</v>
      </c>
      <c r="BG96" s="5">
        <f>IF(USE!BH$538&lt;&gt;0,(1-BG$5)*USE!BH621/USE!BH$538,(1-BG$5)*USE!BH397)</f>
        <v>0</v>
      </c>
      <c r="BH96" s="5">
        <f>IF(USE!BI$538&lt;&gt;0,(1-BH$5)*USE!BI621/USE!BI$538,(1-BH$5)*USE!BI397)</f>
        <v>0</v>
      </c>
      <c r="BI96" s="5">
        <f>IF(USE!BJ$538&lt;&gt;0,(1-BI$5)*USE!BJ621/USE!BJ$538,(1-BI$5)*USE!BJ397)</f>
        <v>3.3946229785882941E-3</v>
      </c>
      <c r="BJ96" s="5">
        <f>IF(USE!BK$538&lt;&gt;0,(1-BJ$5)*USE!BK621/USE!BK$538,(1-BJ$5)*USE!BK397)</f>
        <v>1.3604533068054061E-2</v>
      </c>
      <c r="BK96" s="5">
        <f>IF(USE!BL$538&lt;&gt;0,(1-BK$5)*USE!BL621/USE!BL$538,(1-BK$5)*USE!BL397)</f>
        <v>2.2194742235113734E-3</v>
      </c>
      <c r="BL96" s="5">
        <f>IF(USE!BM$538&lt;&gt;0,(1-BL$5)*USE!BM621/USE!BM$538,(1-BL$5)*USE!BM397)</f>
        <v>0</v>
      </c>
      <c r="BM96" s="5">
        <f>IF(USE!BN$538&lt;&gt;0,(1-BM$5)*USE!BN621/USE!BN$538,(1-BM$5)*USE!BN397)</f>
        <v>0</v>
      </c>
      <c r="BN96" s="5">
        <f>IF(USE!BO$538&lt;&gt;0,(1-BN$5)*USE!BO621/USE!BO$538,(1-BN$5)*USE!BO397)</f>
        <v>1.0045358860238631E-4</v>
      </c>
      <c r="BO96" s="5">
        <f>IF(USE!BP$538&lt;&gt;0,(1-BO$5)*USE!BP621/USE!BP$538,(1-BO$5)*USE!BP397)</f>
        <v>1.2020097382761625E-2</v>
      </c>
      <c r="BP96" s="5">
        <f>IF(USE!BQ$538&lt;&gt;0,(1-BP$5)*USE!BQ621/USE!BQ$538,(1-BP$5)*USE!BQ397)</f>
        <v>1.2586194736457052E-2</v>
      </c>
      <c r="BQ96" s="5">
        <f>IF(USE!BR$538&lt;&gt;0,(1-BQ$5)*USE!BR621/USE!BR$538,(1-BQ$5)*USE!BR397)</f>
        <v>2.0389830145053559E-4</v>
      </c>
      <c r="BR96" s="5">
        <f>IF(USE!BS$538&lt;&gt;0,(1-BR$5)*USE!BS621/USE!BS$538,(1-BR$5)*USE!BS397)</f>
        <v>0</v>
      </c>
      <c r="BS96" s="5">
        <f>IF(USE!BT$538&lt;&gt;0,(1-BS$5)*USE!BT621/USE!BT$538,(1-BS$5)*USE!BT397)</f>
        <v>1.3109423518030399E-3</v>
      </c>
      <c r="BT96" s="5">
        <f>IF(USE!BU$538&lt;&gt;0,(1-BT$5)*USE!BU621/USE!BU$538,(1-BT$5)*USE!BU397)</f>
        <v>7.3303989408091878E-4</v>
      </c>
      <c r="BU96" s="5">
        <f>IF(USE!BV$538&lt;&gt;0,(1-BU$5)*USE!BV621/USE!BV$538,(1-BU$5)*USE!BV397)</f>
        <v>5.6695221074891763E-5</v>
      </c>
      <c r="BV96" s="5">
        <f>IF(USE!BW$538&lt;&gt;0,(1-BV$5)*USE!BW621/USE!BW$538,(1-BV$5)*USE!BW397)</f>
        <v>0</v>
      </c>
      <c r="BW96" s="5">
        <f>IF(USE!BX$538&lt;&gt;0,(1-BW$5)*USE!BX621/USE!BX$538,(1-BW$5)*USE!BX397)</f>
        <v>8.4523641798321854E-4</v>
      </c>
      <c r="BX96" s="5">
        <f>IF(USE!BY$538&lt;&gt;0,(1-BX$5)*USE!BY621/USE!BY$538,(1-BX$5)*USE!BY397)</f>
        <v>0</v>
      </c>
      <c r="BY96" s="5">
        <f>IF(USE!BZ$538&lt;&gt;0,(1-BY$5)*USE!BZ621/USE!BZ$538,(1-BY$5)*USE!BZ397)</f>
        <v>5.6835631594631425E-4</v>
      </c>
      <c r="BZ96" s="5">
        <f>IF(USE!CA$538&lt;&gt;0,(1-BZ$5)*USE!CA621/USE!CA$538,(1-BZ$5)*USE!CA397)</f>
        <v>1.2535584433408338E-3</v>
      </c>
      <c r="CA96" s="5">
        <f>IF(USE!CB$538&lt;&gt;0,(1-CA$5)*USE!CB621/USE!CB$538,(1-CA$5)*USE!CB397)</f>
        <v>7.7544974189377516E-3</v>
      </c>
      <c r="CB96" s="5">
        <f>IF(USE!CC$538&lt;&gt;0,(1-CB$5)*USE!CC621/USE!CC$538,(1-CB$5)*USE!CC397)</f>
        <v>1.2630710410361395E-3</v>
      </c>
      <c r="CC96" s="5">
        <f>IF(USE!CD$538&lt;&gt;0,(1-CC$5)*USE!CD621/USE!CD$538,(1-CC$5)*USE!CD397)</f>
        <v>1.3241323845380501E-3</v>
      </c>
      <c r="CD96" s="5">
        <f>IF(USE!CE$538&lt;&gt;0,(1-CD$5)*USE!CE621/USE!CE$538,(1-CD$5)*USE!CE397)</f>
        <v>6.4941715580567647E-2</v>
      </c>
      <c r="CE96" s="5">
        <f>IF(USE!CF$538&lt;&gt;0,(1-CE$5)*USE!CF621/USE!CF$538,(1-CE$5)*USE!CF397)</f>
        <v>1.6743533407382796E-3</v>
      </c>
      <c r="CF96" s="5">
        <f>IF(USE!CG$538&lt;&gt;0,(1-CF$5)*USE!CG621/USE!CG$538,(1-CF$5)*USE!CG397)</f>
        <v>1.1229637173529449E-3</v>
      </c>
      <c r="CG96" s="5">
        <f>IF(USE!CH$538&lt;&gt;0,(1-CG$5)*USE!CH621/USE!CH$538,(1-CG$5)*USE!CH397)</f>
        <v>6.7500131646733232E-4</v>
      </c>
      <c r="CH96" s="5">
        <f>IF(USE!CI$538&lt;&gt;0,(1-CH$5)*USE!CI621/USE!CI$538,(1-CH$5)*USE!CI397)</f>
        <v>1.2890502242432892E-3</v>
      </c>
      <c r="CI96" s="5">
        <f>IF(USE!CJ$538&lt;&gt;0,(1-CI$5)*USE!CJ621/USE!CJ$538,(1-CI$5)*USE!CJ397)</f>
        <v>2.998984352135524E-3</v>
      </c>
      <c r="CJ96" s="5">
        <f>IF(USE!CK$538&lt;&gt;0,(1-CJ$5)*USE!CK621/USE!CK$538,(1-CJ$5)*USE!CK397)</f>
        <v>0</v>
      </c>
      <c r="CK96" s="5">
        <f>IF(USE!CL$538&lt;&gt;0,(1-CK$5)*USE!CL621/USE!CL$538,(1-CK$5)*USE!CL397)</f>
        <v>4.2858740051613395E-3</v>
      </c>
      <c r="CL96" s="5">
        <f>IF(USE!CM$538&lt;&gt;0,(1-CL$5)*USE!CM621/USE!CM$538,(1-CL$5)*USE!CM397)</f>
        <v>0</v>
      </c>
      <c r="CM96" s="5">
        <f>IF(USE!CN$538&lt;&gt;0,(1-CM$5)*USE!CN621/USE!CN$538,(1-CM$5)*USE!CN397)</f>
        <v>0</v>
      </c>
      <c r="CN96" s="5">
        <f>IF(USE!CO$538&lt;&gt;0,(1-CN$5)*USE!CO621/USE!CO$538,(1-CN$5)*USE!CO397)</f>
        <v>0</v>
      </c>
      <c r="CO96" s="5">
        <f>IF(USE!CP$538&lt;&gt;0,(1-CO$5)*USE!CP621/USE!CP$538,(1-CO$5)*USE!CP397)</f>
        <v>0</v>
      </c>
      <c r="CP96" s="5">
        <f>IF(USE!CQ$538&lt;&gt;0,(1-CP$5)*USE!CQ621/USE!CQ$538,(1-CP$5)*USE!CQ397)</f>
        <v>4.7314923230792694E-3</v>
      </c>
      <c r="CQ96" s="5">
        <f>IF(USE!CR$538&lt;&gt;0,(1-CQ$5)*USE!CR621/USE!CR$538,(1-CQ$5)*USE!CR397)</f>
        <v>1.0538180365800351E-2</v>
      </c>
      <c r="CR96" s="5">
        <f>IF(USE!CS$538&lt;&gt;0,(1-CR$5)*USE!CS621/USE!CS$538,(1-CR$5)*USE!CS397)</f>
        <v>9.1763582257494832E-5</v>
      </c>
      <c r="CS96" s="5">
        <f>IF(USE!CT$538&lt;&gt;0,(1-CS$5)*USE!CT621/USE!CT$538,(1-CS$5)*USE!CT397)</f>
        <v>5.7305155255338427E-2</v>
      </c>
      <c r="CT96" s="5">
        <f>IF(USE!CU$538&lt;&gt;0,(1-CT$5)*USE!CU621/USE!CU$538,(1-CT$5)*USE!CU397)</f>
        <v>1.096130219567937E-3</v>
      </c>
      <c r="CU96" s="5">
        <f>IF(USE!CV$538&lt;&gt;0,(1-CU$5)*USE!CV621/USE!CV$538,(1-CU$5)*USE!CV397)</f>
        <v>1.8105356453426813E-3</v>
      </c>
      <c r="CV96" s="5">
        <f>IF(USE!CW$538&lt;&gt;0,(1-CV$5)*USE!CW621/USE!CW$538,(1-CV$5)*USE!CW397)</f>
        <v>3.3477461399128924E-3</v>
      </c>
      <c r="CW96" s="5">
        <f>IF(USE!CX$538&lt;&gt;0,(1-CW$5)*USE!CX621/USE!CX$538,(1-CW$5)*USE!CX397)</f>
        <v>8.4148522723377379E-4</v>
      </c>
      <c r="CX96" s="5">
        <f>IF(USE!CY$538&lt;&gt;0,(1-CX$5)*USE!CY621/USE!CY$538,(1-CX$5)*USE!CY397)</f>
        <v>1.1397938162186693E-4</v>
      </c>
      <c r="CY96" s="5">
        <f>IF(USE!CZ$538&lt;&gt;0,(1-CY$5)*USE!CZ621/USE!CZ$538,(1-CY$5)*USE!CZ397)</f>
        <v>0</v>
      </c>
      <c r="CZ96" s="5">
        <f>IF(USE!DA$538&lt;&gt;0,(1-CZ$5)*USE!DA621/USE!DA$538,(1-CZ$5)*USE!DA397)</f>
        <v>0</v>
      </c>
      <c r="DA96" s="5">
        <f>IF(USE!DB$538&lt;&gt;0,(1-DA$5)*USE!DB621/USE!DB$538,(1-DA$5)*USE!DB397)</f>
        <v>1.0856309142318811E-2</v>
      </c>
      <c r="DB96" s="5">
        <f>IF(USE!DC$538&lt;&gt;0,(1-DB$5)*USE!DC621/USE!DC$538,(1-DB$5)*USE!DC397)</f>
        <v>0</v>
      </c>
      <c r="DC96" s="5">
        <f>IF(USE!DD$538&lt;&gt;0,(1-DC$5)*USE!DD621/USE!DD$538,(1-DC$5)*USE!DD397)</f>
        <v>0</v>
      </c>
      <c r="DD96" s="3"/>
    </row>
    <row r="97" spans="1:108" x14ac:dyDescent="0.35">
      <c r="A97" s="3"/>
      <c r="B97" s="99" t="s">
        <v>3919</v>
      </c>
      <c r="C97" s="5" t="s">
        <v>382</v>
      </c>
      <c r="D97" s="5">
        <f>IF(USE!E$538&lt;&gt;0,(1-D$5)*USE!E622/USE!E$538,(1-D$5)*USE!E398)</f>
        <v>0</v>
      </c>
      <c r="E97" s="5">
        <f>IF(USE!F$538&lt;&gt;0,(1-E$5)*USE!F622/USE!F$538,(1-E$5)*USE!F398)</f>
        <v>0</v>
      </c>
      <c r="F97" s="5">
        <f>IF(USE!G$538&lt;&gt;0,(1-F$5)*USE!G622/USE!G$538,(1-F$5)*USE!G398)</f>
        <v>0</v>
      </c>
      <c r="G97" s="5">
        <f>IF(USE!H$538&lt;&gt;0,(1-G$5)*USE!H622/USE!H$538,(1-G$5)*USE!H398)</f>
        <v>0</v>
      </c>
      <c r="H97" s="5">
        <f>IF(USE!I$538&lt;&gt;0,(1-H$5)*USE!I622/USE!I$538,(1-H$5)*USE!I398)</f>
        <v>0</v>
      </c>
      <c r="I97" s="5">
        <f>IF(USE!J$538&lt;&gt;0,(1-I$5)*USE!J622/USE!J$538,(1-I$5)*USE!J398)</f>
        <v>0</v>
      </c>
      <c r="J97" s="5">
        <f>IF(USE!K$538&lt;&gt;0,(1-J$5)*USE!K622/USE!K$538,(1-J$5)*USE!K398)</f>
        <v>0</v>
      </c>
      <c r="K97" s="5">
        <f>IF(USE!L$538&lt;&gt;0,(1-K$5)*USE!L622/USE!L$538,(1-K$5)*USE!L398)</f>
        <v>0</v>
      </c>
      <c r="L97" s="5">
        <f>IF(USE!M$538&lt;&gt;0,(1-L$5)*USE!M622/USE!M$538,(1-L$5)*USE!M398)</f>
        <v>0</v>
      </c>
      <c r="M97" s="5">
        <f>IF(USE!N$538&lt;&gt;0,(1-M$5)*USE!N622/USE!N$538,(1-M$5)*USE!N398)</f>
        <v>0</v>
      </c>
      <c r="N97" s="5">
        <f>IF(USE!O$538&lt;&gt;0,(1-N$5)*USE!O622/USE!O$538,(1-N$5)*USE!O398)</f>
        <v>0</v>
      </c>
      <c r="O97" s="5">
        <f>IF(USE!P$538&lt;&gt;0,(1-O$5)*USE!P622/USE!P$538,(1-O$5)*USE!P398)</f>
        <v>0</v>
      </c>
      <c r="P97" s="5">
        <f>IF(USE!Q$538&lt;&gt;0,(1-P$5)*USE!Q622/USE!Q$538,(1-P$5)*USE!Q398)</f>
        <v>0</v>
      </c>
      <c r="Q97" s="5">
        <f>IF(USE!R$538&lt;&gt;0,(1-Q$5)*USE!R622/USE!R$538,(1-Q$5)*USE!R398)</f>
        <v>0</v>
      </c>
      <c r="R97" s="5">
        <f>IF(USE!S$538&lt;&gt;0,(1-R$5)*USE!S622/USE!S$538,(1-R$5)*USE!S398)</f>
        <v>0</v>
      </c>
      <c r="S97" s="5">
        <f>IF(USE!T$538&lt;&gt;0,(1-S$5)*USE!T622/USE!T$538,(1-S$5)*USE!T398)</f>
        <v>0</v>
      </c>
      <c r="T97" s="5">
        <f>IF(USE!U$538&lt;&gt;0,(1-T$5)*USE!U622/USE!U$538,(1-T$5)*USE!U398)</f>
        <v>0</v>
      </c>
      <c r="U97" s="5">
        <f>IF(USE!V$538&lt;&gt;0,(1-U$5)*USE!V622/USE!V$538,(1-U$5)*USE!V398)</f>
        <v>0</v>
      </c>
      <c r="V97" s="5">
        <f>IF(USE!W$538&lt;&gt;0,(1-V$5)*USE!W622/USE!W$538,(1-V$5)*USE!W398)</f>
        <v>0</v>
      </c>
      <c r="W97" s="5">
        <f>IF(USE!X$538&lt;&gt;0,(1-W$5)*USE!X622/USE!X$538,(1-W$5)*USE!X398)</f>
        <v>0</v>
      </c>
      <c r="X97" s="5">
        <f>IF(USE!Y$538&lt;&gt;0,(1-X$5)*USE!Y622/USE!Y$538,(1-X$5)*USE!Y398)</f>
        <v>0</v>
      </c>
      <c r="Y97" s="5">
        <f>IF(USE!Z$538&lt;&gt;0,(1-Y$5)*USE!Z622/USE!Z$538,(1-Y$5)*USE!Z398)</f>
        <v>0</v>
      </c>
      <c r="Z97" s="5">
        <f>IF(USE!AA$538&lt;&gt;0,(1-Z$5)*USE!AA622/USE!AA$538,(1-Z$5)*USE!AA398)</f>
        <v>0</v>
      </c>
      <c r="AA97" s="5">
        <f>IF(USE!AB$538&lt;&gt;0,(1-AA$5)*USE!AB622/USE!AB$538,(1-AA$5)*USE!AB398)</f>
        <v>0</v>
      </c>
      <c r="AB97" s="5">
        <f>IF(USE!AC$538&lt;&gt;0,(1-AB$5)*USE!AC622/USE!AC$538,(1-AB$5)*USE!AC398)</f>
        <v>0</v>
      </c>
      <c r="AC97" s="5">
        <f>IF(USE!AD$538&lt;&gt;0,(1-AC$5)*USE!AD622/USE!AD$538,(1-AC$5)*USE!AD398)</f>
        <v>0</v>
      </c>
      <c r="AD97" s="5">
        <f>IF(USE!AE$538&lt;&gt;0,(1-AD$5)*USE!AE622/USE!AE$538,(1-AD$5)*USE!AE398)</f>
        <v>0</v>
      </c>
      <c r="AE97" s="5">
        <f>IF(USE!AF$538&lt;&gt;0,(1-AE$5)*USE!AF622/USE!AF$538,(1-AE$5)*USE!AF398)</f>
        <v>0</v>
      </c>
      <c r="AF97" s="5">
        <f>IF(USE!AG$538&lt;&gt;0,(1-AF$5)*USE!AG622/USE!AG$538,(1-AF$5)*USE!AG398)</f>
        <v>0</v>
      </c>
      <c r="AG97" s="5">
        <f>IF(USE!AH$538&lt;&gt;0,(1-AG$5)*USE!AH622/USE!AH$538,(1-AG$5)*USE!AH398)</f>
        <v>0</v>
      </c>
      <c r="AH97" s="5">
        <f>IF(USE!AI$538&lt;&gt;0,(1-AH$5)*USE!AI622/USE!AI$538,(1-AH$5)*USE!AI398)</f>
        <v>0</v>
      </c>
      <c r="AI97" s="5">
        <f>IF(USE!AJ$538&lt;&gt;0,(1-AI$5)*USE!AJ622/USE!AJ$538,(1-AI$5)*USE!AJ398)</f>
        <v>0</v>
      </c>
      <c r="AJ97" s="5">
        <f>IF(USE!AK$538&lt;&gt;0,(1-AJ$5)*USE!AK622/USE!AK$538,(1-AJ$5)*USE!AK398)</f>
        <v>0</v>
      </c>
      <c r="AK97" s="5">
        <f>IF(USE!AL$538&lt;&gt;0,(1-AK$5)*USE!AL622/USE!AL$538,(1-AK$5)*USE!AL398)</f>
        <v>0</v>
      </c>
      <c r="AL97" s="5">
        <f>IF(USE!AM$538&lt;&gt;0,(1-AL$5)*USE!AM622/USE!AM$538,(1-AL$5)*USE!AM398)</f>
        <v>0</v>
      </c>
      <c r="AM97" s="5">
        <f>IF(USE!AN$538&lt;&gt;0,(1-AM$5)*USE!AN622/USE!AN$538,(1-AM$5)*USE!AN398)</f>
        <v>0</v>
      </c>
      <c r="AN97" s="5">
        <f>IF(USE!AO$538&lt;&gt;0,(1-AN$5)*USE!AO622/USE!AO$538,(1-AN$5)*USE!AO398)</f>
        <v>0</v>
      </c>
      <c r="AO97" s="5">
        <f>IF(USE!AP$538&lt;&gt;0,(1-AO$5)*USE!AP622/USE!AP$538,(1-AO$5)*USE!AP398)</f>
        <v>0</v>
      </c>
      <c r="AP97" s="5">
        <f>IF(USE!AQ$538&lt;&gt;0,(1-AP$5)*USE!AQ622/USE!AQ$538,(1-AP$5)*USE!AQ398)</f>
        <v>5.366302618004975E-5</v>
      </c>
      <c r="AQ97" s="5">
        <f>IF(USE!AR$538&lt;&gt;0,(1-AQ$5)*USE!AR622/USE!AR$538,(1-AQ$5)*USE!AR398)</f>
        <v>1.4433841248573726E-4</v>
      </c>
      <c r="AR97" s="5">
        <f>IF(USE!AS$538&lt;&gt;0,(1-AR$5)*USE!AS622/USE!AS$538,(1-AR$5)*USE!AS398)</f>
        <v>0</v>
      </c>
      <c r="AS97" s="5">
        <f>IF(USE!AT$538&lt;&gt;0,(1-AS$5)*USE!AT622/USE!AT$538,(1-AS$5)*USE!AT398)</f>
        <v>0</v>
      </c>
      <c r="AT97" s="5">
        <f>IF(USE!AU$538&lt;&gt;0,(1-AT$5)*USE!AU622/USE!AU$538,(1-AT$5)*USE!AU398)</f>
        <v>4.0357704291224853E-4</v>
      </c>
      <c r="AU97" s="5">
        <f>IF(USE!AV$538&lt;&gt;0,(1-AU$5)*USE!AV622/USE!AV$538,(1-AU$5)*USE!AV398)</f>
        <v>2.70421324855012E-5</v>
      </c>
      <c r="AV97" s="5">
        <f>IF(USE!AW$538&lt;&gt;0,(1-AV$5)*USE!AW622/USE!AW$538,(1-AV$5)*USE!AW398)</f>
        <v>2.0055970481510072E-5</v>
      </c>
      <c r="AW97" s="5">
        <f>IF(USE!AX$538&lt;&gt;0,(1-AW$5)*USE!AX622/USE!AX$538,(1-AW$5)*USE!AX398)</f>
        <v>2.3755075878754565E-5</v>
      </c>
      <c r="AX97" s="5">
        <f>IF(USE!AY$538&lt;&gt;0,(1-AX$5)*USE!AY622/USE!AY$538,(1-AX$5)*USE!AY398)</f>
        <v>3.8835680257329555E-5</v>
      </c>
      <c r="AY97" s="5">
        <f>IF(USE!AZ$538&lt;&gt;0,(1-AY$5)*USE!AZ622/USE!AZ$538,(1-AY$5)*USE!AZ398)</f>
        <v>0</v>
      </c>
      <c r="AZ97" s="5">
        <f>IF(USE!BA$538&lt;&gt;0,(1-AZ$5)*USE!BA622/USE!BA$538,(1-AZ$5)*USE!BA398)</f>
        <v>3.2650403485863998E-4</v>
      </c>
      <c r="BA97" s="5">
        <f>IF(USE!BB$538&lt;&gt;0,(1-BA$5)*USE!BB622/USE!BB$538,(1-BA$5)*USE!BB398)</f>
        <v>1.1978833748509317E-4</v>
      </c>
      <c r="BB97" s="5">
        <f>IF(USE!BC$538&lt;&gt;0,(1-BB$5)*USE!BC622/USE!BC$538,(1-BB$5)*USE!BC398)</f>
        <v>3.6053166377668284E-5</v>
      </c>
      <c r="BC97" s="5">
        <f>IF(USE!BD$538&lt;&gt;0,(1-BC$5)*USE!BD622/USE!BD$538,(1-BC$5)*USE!BD398)</f>
        <v>6.2442598190118272E-4</v>
      </c>
      <c r="BD97" s="5">
        <f>IF(USE!BE$538&lt;&gt;0,(1-BD$5)*USE!BE622/USE!BE$538,(1-BD$5)*USE!BE398)</f>
        <v>3.0892374003896323E-4</v>
      </c>
      <c r="BE97" s="5">
        <f>IF(USE!BF$538&lt;&gt;0,(1-BE$5)*USE!BF622/USE!BF$538,(1-BE$5)*USE!BF398)</f>
        <v>2.9939922605292596E-3</v>
      </c>
      <c r="BF97" s="5">
        <f>IF(USE!BG$538&lt;&gt;0,(1-BF$5)*USE!BG622/USE!BG$538,(1-BF$5)*USE!BG398)</f>
        <v>6.8882157321720154E-5</v>
      </c>
      <c r="BG97" s="5">
        <f>IF(USE!BH$538&lt;&gt;0,(1-BG$5)*USE!BH622/USE!BH$538,(1-BG$5)*USE!BH398)</f>
        <v>0</v>
      </c>
      <c r="BH97" s="5">
        <f>IF(USE!BI$538&lt;&gt;0,(1-BH$5)*USE!BI622/USE!BI$538,(1-BH$5)*USE!BI398)</f>
        <v>1.33628712385315E-3</v>
      </c>
      <c r="BI97" s="5">
        <f>IF(USE!BJ$538&lt;&gt;0,(1-BI$5)*USE!BJ622/USE!BJ$538,(1-BI$5)*USE!BJ398)</f>
        <v>1.7676204148993823E-4</v>
      </c>
      <c r="BJ97" s="5">
        <f>IF(USE!BK$538&lt;&gt;0,(1-BJ$5)*USE!BK622/USE!BK$538,(1-BJ$5)*USE!BK398)</f>
        <v>2.001528831673464E-4</v>
      </c>
      <c r="BK97" s="5">
        <f>IF(USE!BL$538&lt;&gt;0,(1-BK$5)*USE!BL622/USE!BL$538,(1-BK$5)*USE!BL398)</f>
        <v>4.7032618956631818E-4</v>
      </c>
      <c r="BL97" s="5">
        <f>IF(USE!BM$538&lt;&gt;0,(1-BL$5)*USE!BM622/USE!BM$538,(1-BL$5)*USE!BM398)</f>
        <v>1.7105026249177108E-6</v>
      </c>
      <c r="BM97" s="5">
        <f>IF(USE!BN$538&lt;&gt;0,(1-BM$5)*USE!BN622/USE!BN$538,(1-BM$5)*USE!BN398)</f>
        <v>0</v>
      </c>
      <c r="BN97" s="5">
        <f>IF(USE!BO$538&lt;&gt;0,(1-BN$5)*USE!BO622/USE!BO$538,(1-BN$5)*USE!BO398)</f>
        <v>1.3670693428924059E-4</v>
      </c>
      <c r="BO97" s="5">
        <f>IF(USE!BP$538&lt;&gt;0,(1-BO$5)*USE!BP622/USE!BP$538,(1-BO$5)*USE!BP398)</f>
        <v>6.1961632990582035E-4</v>
      </c>
      <c r="BP97" s="5">
        <f>IF(USE!BQ$538&lt;&gt;0,(1-BP$5)*USE!BQ622/USE!BQ$538,(1-BP$5)*USE!BQ398)</f>
        <v>0</v>
      </c>
      <c r="BQ97" s="5">
        <f>IF(USE!BR$538&lt;&gt;0,(1-BQ$5)*USE!BR622/USE!BR$538,(1-BQ$5)*USE!BR398)</f>
        <v>1.7302681746338475E-4</v>
      </c>
      <c r="BR97" s="5">
        <f>IF(USE!BS$538&lt;&gt;0,(1-BR$5)*USE!BS622/USE!BS$538,(1-BR$5)*USE!BS398)</f>
        <v>1.0865799976930285E-4</v>
      </c>
      <c r="BS97" s="5">
        <f>IF(USE!BT$538&lt;&gt;0,(1-BS$5)*USE!BT622/USE!BT$538,(1-BS$5)*USE!BT398)</f>
        <v>1.8363333739830829E-3</v>
      </c>
      <c r="BT97" s="5">
        <f>IF(USE!BU$538&lt;&gt;0,(1-BT$5)*USE!BU622/USE!BU$538,(1-BT$5)*USE!BU398)</f>
        <v>6.3241906021104264E-5</v>
      </c>
      <c r="BU97" s="5">
        <f>IF(USE!BV$538&lt;&gt;0,(1-BU$5)*USE!BV622/USE!BV$538,(1-BU$5)*USE!BV398)</f>
        <v>8.714351322497693E-6</v>
      </c>
      <c r="BV97" s="5">
        <f>IF(USE!BW$538&lt;&gt;0,(1-BV$5)*USE!BW622/USE!BW$538,(1-BV$5)*USE!BW398)</f>
        <v>0</v>
      </c>
      <c r="BW97" s="5">
        <f>IF(USE!BX$538&lt;&gt;0,(1-BW$5)*USE!BX622/USE!BX$538,(1-BW$5)*USE!BX398)</f>
        <v>1.7192838146512507E-4</v>
      </c>
      <c r="BX97" s="5">
        <f>IF(USE!BY$538&lt;&gt;0,(1-BX$5)*USE!BY622/USE!BY$538,(1-BX$5)*USE!BY398)</f>
        <v>0</v>
      </c>
      <c r="BY97" s="5">
        <f>IF(USE!BZ$538&lt;&gt;0,(1-BY$5)*USE!BZ622/USE!BZ$538,(1-BY$5)*USE!BZ398)</f>
        <v>6.737661506317921E-4</v>
      </c>
      <c r="BZ97" s="5">
        <f>IF(USE!CA$538&lt;&gt;0,(1-BZ$5)*USE!CA622/USE!CA$538,(1-BZ$5)*USE!CA398)</f>
        <v>4.9563572468771246E-5</v>
      </c>
      <c r="CA97" s="5">
        <f>IF(USE!CB$538&lt;&gt;0,(1-CA$5)*USE!CB622/USE!CB$538,(1-CA$5)*USE!CB398)</f>
        <v>5.0949811780103373E-4</v>
      </c>
      <c r="CB97" s="5">
        <f>IF(USE!CC$538&lt;&gt;0,(1-CB$5)*USE!CC622/USE!CC$538,(1-CB$5)*USE!CC398)</f>
        <v>7.0331632017692843E-4</v>
      </c>
      <c r="CC97" s="5">
        <f>IF(USE!CD$538&lt;&gt;0,(1-CC$5)*USE!CD622/USE!CD$538,(1-CC$5)*USE!CD398)</f>
        <v>1.4267908694110974E-4</v>
      </c>
      <c r="CD97" s="5">
        <f>IF(USE!CE$538&lt;&gt;0,(1-CD$5)*USE!CE622/USE!CE$538,(1-CD$5)*USE!CE398)</f>
        <v>1.218435199799292E-3</v>
      </c>
      <c r="CE97" s="5">
        <f>IF(USE!CF$538&lt;&gt;0,(1-CE$5)*USE!CF622/USE!CF$538,(1-CE$5)*USE!CF398)</f>
        <v>5.7664340368056104E-4</v>
      </c>
      <c r="CF97" s="5">
        <f>IF(USE!CG$538&lt;&gt;0,(1-CF$5)*USE!CG622/USE!CG$538,(1-CF$5)*USE!CG398)</f>
        <v>8.6544001286246335E-4</v>
      </c>
      <c r="CG97" s="5">
        <f>IF(USE!CH$538&lt;&gt;0,(1-CG$5)*USE!CH622/USE!CH$538,(1-CG$5)*USE!CH398)</f>
        <v>6.466287880895422E-4</v>
      </c>
      <c r="CH97" s="5">
        <f>IF(USE!CI$538&lt;&gt;0,(1-CH$5)*USE!CI622/USE!CI$538,(1-CH$5)*USE!CI398)</f>
        <v>2.0184615320987618E-3</v>
      </c>
      <c r="CI97" s="5">
        <f>IF(USE!CJ$538&lt;&gt;0,(1-CI$5)*USE!CJ622/USE!CJ$538,(1-CI$5)*USE!CJ398)</f>
        <v>1.5387765036379839E-3</v>
      </c>
      <c r="CJ97" s="5">
        <f>IF(USE!CK$538&lt;&gt;0,(1-CJ$5)*USE!CK622/USE!CK$538,(1-CJ$5)*USE!CK398)</f>
        <v>6.0462204069538898E-4</v>
      </c>
      <c r="CK97" s="5">
        <f>IF(USE!CL$538&lt;&gt;0,(1-CK$5)*USE!CL622/USE!CL$538,(1-CK$5)*USE!CL398)</f>
        <v>1.541082834913887E-3</v>
      </c>
      <c r="CL97" s="5">
        <f>IF(USE!CM$538&lt;&gt;0,(1-CL$5)*USE!CM622/USE!CM$538,(1-CL$5)*USE!CM398)</f>
        <v>2.2096139105092649E-4</v>
      </c>
      <c r="CM97" s="5">
        <f>IF(USE!CN$538&lt;&gt;0,(1-CM$5)*USE!CN622/USE!CN$538,(1-CM$5)*USE!CN398)</f>
        <v>2.0502489592082652E-6</v>
      </c>
      <c r="CN97" s="5">
        <f>IF(USE!CO$538&lt;&gt;0,(1-CN$5)*USE!CO622/USE!CO$538,(1-CN$5)*USE!CO398)</f>
        <v>0</v>
      </c>
      <c r="CO97" s="5">
        <f>IF(USE!CP$538&lt;&gt;0,(1-CO$5)*USE!CP622/USE!CP$538,(1-CO$5)*USE!CP398)</f>
        <v>7.2953252321268078E-5</v>
      </c>
      <c r="CP97" s="5">
        <f>IF(USE!CQ$538&lt;&gt;0,(1-CP$5)*USE!CQ622/USE!CQ$538,(1-CP$5)*USE!CQ398)</f>
        <v>4.6060231864249093E-4</v>
      </c>
      <c r="CQ97" s="5">
        <f>IF(USE!CR$538&lt;&gt;0,(1-CQ$5)*USE!CR622/USE!CR$538,(1-CQ$5)*USE!CR398)</f>
        <v>8.7947491151214223E-4</v>
      </c>
      <c r="CR97" s="5">
        <f>IF(USE!CS$538&lt;&gt;0,(1-CR$5)*USE!CS622/USE!CS$538,(1-CR$5)*USE!CS398)</f>
        <v>7.041965148656364E-3</v>
      </c>
      <c r="CS97" s="5">
        <f>IF(USE!CT$538&lt;&gt;0,(1-CS$5)*USE!CT622/USE!CT$538,(1-CS$5)*USE!CT398)</f>
        <v>9.8214773744128626E-4</v>
      </c>
      <c r="CT97" s="5">
        <f>IF(USE!CU$538&lt;&gt;0,(1-CT$5)*USE!CU622/USE!CU$538,(1-CT$5)*USE!CU398)</f>
        <v>2.6990840796853703E-3</v>
      </c>
      <c r="CU97" s="5">
        <f>IF(USE!CV$538&lt;&gt;0,(1-CU$5)*USE!CV622/USE!CV$538,(1-CU$5)*USE!CV398)</f>
        <v>1.2471997409223533E-3</v>
      </c>
      <c r="CV97" s="5">
        <f>IF(USE!CW$538&lt;&gt;0,(1-CV$5)*USE!CW622/USE!CW$538,(1-CV$5)*USE!CW398)</f>
        <v>4.6452469165253094E-4</v>
      </c>
      <c r="CW97" s="5">
        <f>IF(USE!CX$538&lt;&gt;0,(1-CW$5)*USE!CX622/USE!CX$538,(1-CW$5)*USE!CX398)</f>
        <v>8.3837467968859305E-5</v>
      </c>
      <c r="CX97" s="5">
        <f>IF(USE!CY$538&lt;&gt;0,(1-CX$5)*USE!CY622/USE!CY$538,(1-CX$5)*USE!CY398)</f>
        <v>9.7802022240126192E-4</v>
      </c>
      <c r="CY97" s="5">
        <f>IF(USE!CZ$538&lt;&gt;0,(1-CY$5)*USE!CZ622/USE!CZ$538,(1-CY$5)*USE!CZ398)</f>
        <v>0</v>
      </c>
      <c r="CZ97" s="5">
        <f>IF(USE!DA$538&lt;&gt;0,(1-CZ$5)*USE!DA622/USE!DA$538,(1-CZ$5)*USE!DA398)</f>
        <v>0</v>
      </c>
      <c r="DA97" s="5">
        <f>IF(USE!DB$538&lt;&gt;0,(1-DA$5)*USE!DB622/USE!DB$538,(1-DA$5)*USE!DB398)</f>
        <v>2.5721357535796164E-4</v>
      </c>
      <c r="DB97" s="5">
        <f>IF(USE!DC$538&lt;&gt;0,(1-DB$5)*USE!DC622/USE!DC$538,(1-DB$5)*USE!DC398)</f>
        <v>0</v>
      </c>
      <c r="DC97" s="5">
        <f>IF(USE!DD$538&lt;&gt;0,(1-DC$5)*USE!DD622/USE!DD$538,(1-DC$5)*USE!DD398)</f>
        <v>0</v>
      </c>
      <c r="DD97" s="3"/>
    </row>
    <row r="98" spans="1:108" x14ac:dyDescent="0.35">
      <c r="A98" s="3"/>
      <c r="B98" s="99" t="s">
        <v>3920</v>
      </c>
      <c r="C98" s="5" t="s">
        <v>165</v>
      </c>
      <c r="D98" s="5">
        <f>IF(USE!E$538&lt;&gt;0,(1-D$5)*USE!E623/USE!E$538,(1-D$5)*USE!E399)</f>
        <v>0</v>
      </c>
      <c r="E98" s="5">
        <f>IF(USE!F$538&lt;&gt;0,(1-E$5)*USE!F623/USE!F$538,(1-E$5)*USE!F399)</f>
        <v>0</v>
      </c>
      <c r="F98" s="5">
        <f>IF(USE!G$538&lt;&gt;0,(1-F$5)*USE!G623/USE!G$538,(1-F$5)*USE!G399)</f>
        <v>0</v>
      </c>
      <c r="G98" s="5">
        <f>IF(USE!H$538&lt;&gt;0,(1-G$5)*USE!H623/USE!H$538,(1-G$5)*USE!H399)</f>
        <v>0</v>
      </c>
      <c r="H98" s="5">
        <f>IF(USE!I$538&lt;&gt;0,(1-H$5)*USE!I623/USE!I$538,(1-H$5)*USE!I399)</f>
        <v>0</v>
      </c>
      <c r="I98" s="5">
        <f>IF(USE!J$538&lt;&gt;0,(1-I$5)*USE!J623/USE!J$538,(1-I$5)*USE!J399)</f>
        <v>0</v>
      </c>
      <c r="J98" s="5">
        <f>IF(USE!K$538&lt;&gt;0,(1-J$5)*USE!K623/USE!K$538,(1-J$5)*USE!K399)</f>
        <v>0</v>
      </c>
      <c r="K98" s="5">
        <f>IF(USE!L$538&lt;&gt;0,(1-K$5)*USE!L623/USE!L$538,(1-K$5)*USE!L399)</f>
        <v>0</v>
      </c>
      <c r="L98" s="5">
        <f>IF(USE!M$538&lt;&gt;0,(1-L$5)*USE!M623/USE!M$538,(1-L$5)*USE!M399)</f>
        <v>0</v>
      </c>
      <c r="M98" s="5">
        <f>IF(USE!N$538&lt;&gt;0,(1-M$5)*USE!N623/USE!N$538,(1-M$5)*USE!N399)</f>
        <v>0</v>
      </c>
      <c r="N98" s="5">
        <f>IF(USE!O$538&lt;&gt;0,(1-N$5)*USE!O623/USE!O$538,(1-N$5)*USE!O399)</f>
        <v>0</v>
      </c>
      <c r="O98" s="5">
        <f>IF(USE!P$538&lt;&gt;0,(1-O$5)*USE!P623/USE!P$538,(1-O$5)*USE!P399)</f>
        <v>0</v>
      </c>
      <c r="P98" s="5">
        <f>IF(USE!Q$538&lt;&gt;0,(1-P$5)*USE!Q623/USE!Q$538,(1-P$5)*USE!Q399)</f>
        <v>0</v>
      </c>
      <c r="Q98" s="5">
        <f>IF(USE!R$538&lt;&gt;0,(1-Q$5)*USE!R623/USE!R$538,(1-Q$5)*USE!R399)</f>
        <v>0</v>
      </c>
      <c r="R98" s="5">
        <f>IF(USE!S$538&lt;&gt;0,(1-R$5)*USE!S623/USE!S$538,(1-R$5)*USE!S399)</f>
        <v>0</v>
      </c>
      <c r="S98" s="5">
        <f>IF(USE!T$538&lt;&gt;0,(1-S$5)*USE!T623/USE!T$538,(1-S$5)*USE!T399)</f>
        <v>0</v>
      </c>
      <c r="T98" s="5">
        <f>IF(USE!U$538&lt;&gt;0,(1-T$5)*USE!U623/USE!U$538,(1-T$5)*USE!U399)</f>
        <v>0</v>
      </c>
      <c r="U98" s="5">
        <f>IF(USE!V$538&lt;&gt;0,(1-U$5)*USE!V623/USE!V$538,(1-U$5)*USE!V399)</f>
        <v>0</v>
      </c>
      <c r="V98" s="5">
        <f>IF(USE!W$538&lt;&gt;0,(1-V$5)*USE!W623/USE!W$538,(1-V$5)*USE!W399)</f>
        <v>0</v>
      </c>
      <c r="W98" s="5">
        <f>IF(USE!X$538&lt;&gt;0,(1-W$5)*USE!X623/USE!X$538,(1-W$5)*USE!X399)</f>
        <v>0</v>
      </c>
      <c r="X98" s="5">
        <f>IF(USE!Y$538&lt;&gt;0,(1-X$5)*USE!Y623/USE!Y$538,(1-X$5)*USE!Y399)</f>
        <v>0</v>
      </c>
      <c r="Y98" s="5">
        <f>IF(USE!Z$538&lt;&gt;0,(1-Y$5)*USE!Z623/USE!Z$538,(1-Y$5)*USE!Z399)</f>
        <v>0</v>
      </c>
      <c r="Z98" s="5">
        <f>IF(USE!AA$538&lt;&gt;0,(1-Z$5)*USE!AA623/USE!AA$538,(1-Z$5)*USE!AA399)</f>
        <v>0</v>
      </c>
      <c r="AA98" s="5">
        <f>IF(USE!AB$538&lt;&gt;0,(1-AA$5)*USE!AB623/USE!AB$538,(1-AA$5)*USE!AB399)</f>
        <v>0</v>
      </c>
      <c r="AB98" s="5">
        <f>IF(USE!AC$538&lt;&gt;0,(1-AB$5)*USE!AC623/USE!AC$538,(1-AB$5)*USE!AC399)</f>
        <v>0</v>
      </c>
      <c r="AC98" s="5">
        <f>IF(USE!AD$538&lt;&gt;0,(1-AC$5)*USE!AD623/USE!AD$538,(1-AC$5)*USE!AD399)</f>
        <v>0</v>
      </c>
      <c r="AD98" s="5">
        <f>IF(USE!AE$538&lt;&gt;0,(1-AD$5)*USE!AE623/USE!AE$538,(1-AD$5)*USE!AE399)</f>
        <v>0</v>
      </c>
      <c r="AE98" s="5">
        <f>IF(USE!AF$538&lt;&gt;0,(1-AE$5)*USE!AF623/USE!AF$538,(1-AE$5)*USE!AF399)</f>
        <v>0</v>
      </c>
      <c r="AF98" s="5">
        <f>IF(USE!AG$538&lt;&gt;0,(1-AF$5)*USE!AG623/USE!AG$538,(1-AF$5)*USE!AG399)</f>
        <v>0</v>
      </c>
      <c r="AG98" s="5">
        <f>IF(USE!AH$538&lt;&gt;0,(1-AG$5)*USE!AH623/USE!AH$538,(1-AG$5)*USE!AH399)</f>
        <v>0</v>
      </c>
      <c r="AH98" s="5">
        <f>IF(USE!AI$538&lt;&gt;0,(1-AH$5)*USE!AI623/USE!AI$538,(1-AH$5)*USE!AI399)</f>
        <v>0</v>
      </c>
      <c r="AI98" s="5">
        <f>IF(USE!AJ$538&lt;&gt;0,(1-AI$5)*USE!AJ623/USE!AJ$538,(1-AI$5)*USE!AJ399)</f>
        <v>0</v>
      </c>
      <c r="AJ98" s="5">
        <f>IF(USE!AK$538&lt;&gt;0,(1-AJ$5)*USE!AK623/USE!AK$538,(1-AJ$5)*USE!AK399)</f>
        <v>0</v>
      </c>
      <c r="AK98" s="5">
        <f>IF(USE!AL$538&lt;&gt;0,(1-AK$5)*USE!AL623/USE!AL$538,(1-AK$5)*USE!AL399)</f>
        <v>0</v>
      </c>
      <c r="AL98" s="5">
        <f>IF(USE!AM$538&lt;&gt;0,(1-AL$5)*USE!AM623/USE!AM$538,(1-AL$5)*USE!AM399)</f>
        <v>0</v>
      </c>
      <c r="AM98" s="5">
        <f>IF(USE!AN$538&lt;&gt;0,(1-AM$5)*USE!AN623/USE!AN$538,(1-AM$5)*USE!AN399)</f>
        <v>0</v>
      </c>
      <c r="AN98" s="5">
        <f>IF(USE!AO$538&lt;&gt;0,(1-AN$5)*USE!AO623/USE!AO$538,(1-AN$5)*USE!AO399)</f>
        <v>0</v>
      </c>
      <c r="AO98" s="5">
        <f>IF(USE!AP$538&lt;&gt;0,(1-AO$5)*USE!AP623/USE!AP$538,(1-AO$5)*USE!AP399)</f>
        <v>0</v>
      </c>
      <c r="AP98" s="5">
        <f>IF(USE!AQ$538&lt;&gt;0,(1-AP$5)*USE!AQ623/USE!AQ$538,(1-AP$5)*USE!AQ399)</f>
        <v>3.5166465149730729E-3</v>
      </c>
      <c r="AQ98" s="5">
        <f>IF(USE!AR$538&lt;&gt;0,(1-AQ$5)*USE!AR623/USE!AR$538,(1-AQ$5)*USE!AR399)</f>
        <v>2.9097052274268285E-3</v>
      </c>
      <c r="AR98" s="5">
        <f>IF(USE!AS$538&lt;&gt;0,(1-AR$5)*USE!AS623/USE!AS$538,(1-AR$5)*USE!AS399)</f>
        <v>1.7939274868454319E-3</v>
      </c>
      <c r="AS98" s="5">
        <f>IF(USE!AT$538&lt;&gt;0,(1-AS$5)*USE!AT623/USE!AT$538,(1-AS$5)*USE!AT399)</f>
        <v>1.7939274868454319E-3</v>
      </c>
      <c r="AT98" s="5">
        <f>IF(USE!AU$538&lt;&gt;0,(1-AT$5)*USE!AU623/USE!AU$538,(1-AT$5)*USE!AU399)</f>
        <v>3.951610990432109E-5</v>
      </c>
      <c r="AU98" s="5">
        <f>IF(USE!AV$538&lt;&gt;0,(1-AU$5)*USE!AV623/USE!AV$538,(1-AU$5)*USE!AV399)</f>
        <v>1.2856365164392581E-3</v>
      </c>
      <c r="AV98" s="5">
        <f>IF(USE!AW$538&lt;&gt;0,(1-AV$5)*USE!AW623/USE!AW$538,(1-AV$5)*USE!AW399)</f>
        <v>0</v>
      </c>
      <c r="AW98" s="5">
        <f>IF(USE!AX$538&lt;&gt;0,(1-AW$5)*USE!AX623/USE!AX$538,(1-AW$5)*USE!AX399)</f>
        <v>1.2441747275421416E-3</v>
      </c>
      <c r="AX98" s="5">
        <f>IF(USE!AY$538&lt;&gt;0,(1-AX$5)*USE!AY623/USE!AY$538,(1-AX$5)*USE!AY399)</f>
        <v>3.9245904861916621E-4</v>
      </c>
      <c r="AY98" s="5">
        <f>IF(USE!AZ$538&lt;&gt;0,(1-AY$5)*USE!AZ623/USE!AZ$538,(1-AY$5)*USE!AZ399)</f>
        <v>0</v>
      </c>
      <c r="AZ98" s="5">
        <f>IF(USE!BA$538&lt;&gt;0,(1-AZ$5)*USE!BA623/USE!BA$538,(1-AZ$5)*USE!BA399)</f>
        <v>7.239787109088399E-3</v>
      </c>
      <c r="BA98" s="5">
        <f>IF(USE!BB$538&lt;&gt;0,(1-BA$5)*USE!BB623/USE!BB$538,(1-BA$5)*USE!BB399)</f>
        <v>1.1000550957085298E-3</v>
      </c>
      <c r="BB98" s="5">
        <f>IF(USE!BC$538&lt;&gt;0,(1-BB$5)*USE!BC623/USE!BC$538,(1-BB$5)*USE!BC399)</f>
        <v>2.7708478618517705E-4</v>
      </c>
      <c r="BC98" s="5">
        <f>IF(USE!BD$538&lt;&gt;0,(1-BC$5)*USE!BD623/USE!BD$538,(1-BC$5)*USE!BD399)</f>
        <v>0</v>
      </c>
      <c r="BD98" s="5">
        <f>IF(USE!BE$538&lt;&gt;0,(1-BD$5)*USE!BE623/USE!BE$538,(1-BD$5)*USE!BE399)</f>
        <v>4.5224761437666393E-3</v>
      </c>
      <c r="BE98" s="5">
        <f>IF(USE!BF$538&lt;&gt;0,(1-BE$5)*USE!BF623/USE!BF$538,(1-BE$5)*USE!BF399)</f>
        <v>1.8722560451016105E-3</v>
      </c>
      <c r="BF98" s="5">
        <f>IF(USE!BG$538&lt;&gt;0,(1-BF$5)*USE!BG623/USE!BG$538,(1-BF$5)*USE!BG399)</f>
        <v>2.6855912353878635E-3</v>
      </c>
      <c r="BG98" s="5">
        <f>IF(USE!BH$538&lt;&gt;0,(1-BG$5)*USE!BH623/USE!BH$538,(1-BG$5)*USE!BH399)</f>
        <v>1.674105787203749E-3</v>
      </c>
      <c r="BH98" s="5">
        <f>IF(USE!BI$538&lt;&gt;0,(1-BH$5)*USE!BI623/USE!BI$538,(1-BH$5)*USE!BI399)</f>
        <v>1.6392494668154581E-2</v>
      </c>
      <c r="BI98" s="5">
        <f>IF(USE!BJ$538&lt;&gt;0,(1-BI$5)*USE!BJ623/USE!BJ$538,(1-BI$5)*USE!BJ399)</f>
        <v>5.096363135038689E-3</v>
      </c>
      <c r="BJ98" s="5">
        <f>IF(USE!BK$538&lt;&gt;0,(1-BJ$5)*USE!BK623/USE!BK$538,(1-BJ$5)*USE!BK399)</f>
        <v>2.7402914308348415E-3</v>
      </c>
      <c r="BK98" s="5">
        <f>IF(USE!BL$538&lt;&gt;0,(1-BK$5)*USE!BL623/USE!BL$538,(1-BK$5)*USE!BL399)</f>
        <v>3.4660181210707602E-3</v>
      </c>
      <c r="BL98" s="5">
        <f>IF(USE!BM$538&lt;&gt;0,(1-BL$5)*USE!BM623/USE!BM$538,(1-BL$5)*USE!BM399)</f>
        <v>1.2326026999830123E-3</v>
      </c>
      <c r="BM98" s="5">
        <f>IF(USE!BN$538&lt;&gt;0,(1-BM$5)*USE!BN623/USE!BN$538,(1-BM$5)*USE!BN399)</f>
        <v>4.8553235425213732E-3</v>
      </c>
      <c r="BN98" s="5">
        <f>IF(USE!BO$538&lt;&gt;0,(1-BN$5)*USE!BO623/USE!BO$538,(1-BN$5)*USE!BO399)</f>
        <v>7.1778474956406546E-3</v>
      </c>
      <c r="BO98" s="5">
        <f>IF(USE!BP$538&lt;&gt;0,(1-BO$5)*USE!BP623/USE!BP$538,(1-BO$5)*USE!BP399)</f>
        <v>1.3960036505908043E-2</v>
      </c>
      <c r="BP98" s="5">
        <f>IF(USE!BQ$538&lt;&gt;0,(1-BP$5)*USE!BQ623/USE!BQ$538,(1-BP$5)*USE!BQ399)</f>
        <v>5.1000317375854021E-3</v>
      </c>
      <c r="BQ98" s="5">
        <f>IF(USE!BR$538&lt;&gt;0,(1-BQ$5)*USE!BR623/USE!BR$538,(1-BQ$5)*USE!BR399)</f>
        <v>6.9741416541583298E-5</v>
      </c>
      <c r="BR98" s="5">
        <f>IF(USE!BS$538&lt;&gt;0,(1-BR$5)*USE!BS623/USE!BS$538,(1-BR$5)*USE!BS399)</f>
        <v>2.9215043195098687E-2</v>
      </c>
      <c r="BS98" s="5">
        <f>IF(USE!BT$538&lt;&gt;0,(1-BS$5)*USE!BT623/USE!BT$538,(1-BS$5)*USE!BT399)</f>
        <v>7.2427558376226935E-4</v>
      </c>
      <c r="BT98" s="5">
        <f>IF(USE!BU$538&lt;&gt;0,(1-BT$5)*USE!BU623/USE!BU$538,(1-BT$5)*USE!BU399)</f>
        <v>7.0940118319590467E-3</v>
      </c>
      <c r="BU98" s="5">
        <f>IF(USE!BV$538&lt;&gt;0,(1-BU$5)*USE!BV623/USE!BV$538,(1-BU$5)*USE!BV399)</f>
        <v>3.2516750502110691E-3</v>
      </c>
      <c r="BV98" s="5">
        <f>IF(USE!BW$538&lt;&gt;0,(1-BV$5)*USE!BW623/USE!BW$538,(1-BV$5)*USE!BW399)</f>
        <v>5.9988534307000461E-3</v>
      </c>
      <c r="BW98" s="5">
        <f>IF(USE!BX$538&lt;&gt;0,(1-BW$5)*USE!BX623/USE!BX$538,(1-BW$5)*USE!BX399)</f>
        <v>5.8497972397492538E-3</v>
      </c>
      <c r="BX98" s="5">
        <f>IF(USE!BY$538&lt;&gt;0,(1-BX$5)*USE!BY623/USE!BY$538,(1-BX$5)*USE!BY399)</f>
        <v>0</v>
      </c>
      <c r="BY98" s="5">
        <f>IF(USE!BZ$538&lt;&gt;0,(1-BY$5)*USE!BZ623/USE!BZ$538,(1-BY$5)*USE!BZ399)</f>
        <v>1.4455823494023668E-3</v>
      </c>
      <c r="BZ98" s="5">
        <f>IF(USE!CA$538&lt;&gt;0,(1-BZ$5)*USE!CA623/USE!CA$538,(1-BZ$5)*USE!CA399)</f>
        <v>1.2173015418069226E-2</v>
      </c>
      <c r="CA98" s="5">
        <f>IF(USE!CB$538&lt;&gt;0,(1-CA$5)*USE!CB623/USE!CB$538,(1-CA$5)*USE!CB399)</f>
        <v>2.0223714661342193E-2</v>
      </c>
      <c r="CB98" s="5">
        <f>IF(USE!CC$538&lt;&gt;0,(1-CB$5)*USE!CC623/USE!CC$538,(1-CB$5)*USE!CC399)</f>
        <v>6.3883454276180314E-3</v>
      </c>
      <c r="CC98" s="5">
        <f>IF(USE!CD$538&lt;&gt;0,(1-CC$5)*USE!CD623/USE!CD$538,(1-CC$5)*USE!CD399)</f>
        <v>8.5585883194736548E-3</v>
      </c>
      <c r="CD98" s="5">
        <f>IF(USE!CE$538&lt;&gt;0,(1-CD$5)*USE!CE623/USE!CE$538,(1-CD$5)*USE!CE399)</f>
        <v>3.7588569649751456E-2</v>
      </c>
      <c r="CE98" s="5">
        <f>IF(USE!CF$538&lt;&gt;0,(1-CE$5)*USE!CF623/USE!CF$538,(1-CE$5)*USE!CF399)</f>
        <v>3.9322973132889689E-2</v>
      </c>
      <c r="CF98" s="5">
        <f>IF(USE!CG$538&lt;&gt;0,(1-CF$5)*USE!CG623/USE!CG$538,(1-CF$5)*USE!CG399)</f>
        <v>0.15569142440419162</v>
      </c>
      <c r="CG98" s="5">
        <f>IF(USE!CH$538&lt;&gt;0,(1-CG$5)*USE!CH623/USE!CH$538,(1-CG$5)*USE!CH399)</f>
        <v>4.4726369189741254E-3</v>
      </c>
      <c r="CH98" s="5">
        <f>IF(USE!CI$538&lt;&gt;0,(1-CH$5)*USE!CI623/USE!CI$538,(1-CH$5)*USE!CI399)</f>
        <v>4.4734733797501092E-2</v>
      </c>
      <c r="CI98" s="5">
        <f>IF(USE!CJ$538&lt;&gt;0,(1-CI$5)*USE!CJ623/USE!CJ$538,(1-CI$5)*USE!CJ399)</f>
        <v>2.2687453966837652E-3</v>
      </c>
      <c r="CJ98" s="5">
        <f>IF(USE!CK$538&lt;&gt;0,(1-CJ$5)*USE!CK623/USE!CK$538,(1-CJ$5)*USE!CK399)</f>
        <v>1.2760066058739359E-2</v>
      </c>
      <c r="CK98" s="5">
        <f>IF(USE!CL$538&lt;&gt;0,(1-CK$5)*USE!CL623/USE!CL$538,(1-CK$5)*USE!CL399)</f>
        <v>1.195597686999926E-2</v>
      </c>
      <c r="CL98" s="5">
        <f>IF(USE!CM$538&lt;&gt;0,(1-CL$5)*USE!CM623/USE!CM$538,(1-CL$5)*USE!CM399)</f>
        <v>6.3449703774295504E-3</v>
      </c>
      <c r="CM98" s="5">
        <f>IF(USE!CN$538&lt;&gt;0,(1-CM$5)*USE!CN623/USE!CN$538,(1-CM$5)*USE!CN399)</f>
        <v>1.008123625113789E-4</v>
      </c>
      <c r="CN98" s="5">
        <f>IF(USE!CO$538&lt;&gt;0,(1-CN$5)*USE!CO623/USE!CO$538,(1-CN$5)*USE!CO399)</f>
        <v>0</v>
      </c>
      <c r="CO98" s="5">
        <f>IF(USE!CP$538&lt;&gt;0,(1-CO$5)*USE!CP623/USE!CP$538,(1-CO$5)*USE!CP399)</f>
        <v>4.6745674073441247E-3</v>
      </c>
      <c r="CP98" s="5">
        <f>IF(USE!CQ$538&lt;&gt;0,(1-CP$5)*USE!CQ623/USE!CQ$538,(1-CP$5)*USE!CQ399)</f>
        <v>8.5978295802838379E-3</v>
      </c>
      <c r="CQ98" s="5">
        <f>IF(USE!CR$538&lt;&gt;0,(1-CQ$5)*USE!CR623/USE!CR$538,(1-CQ$5)*USE!CR399)</f>
        <v>1.9189282803839473E-2</v>
      </c>
      <c r="CR98" s="5">
        <f>IF(USE!CS$538&lt;&gt;0,(1-CR$5)*USE!CS623/USE!CS$538,(1-CR$5)*USE!CS399)</f>
        <v>3.595358426252132E-3</v>
      </c>
      <c r="CS98" s="5">
        <f>IF(USE!CT$538&lt;&gt;0,(1-CS$5)*USE!CT623/USE!CT$538,(1-CS$5)*USE!CT399)</f>
        <v>2.3753534543146469E-2</v>
      </c>
      <c r="CT98" s="5">
        <f>IF(USE!CU$538&lt;&gt;0,(1-CT$5)*USE!CU623/USE!CU$538,(1-CT$5)*USE!CU399)</f>
        <v>3.6860952729474762E-3</v>
      </c>
      <c r="CU98" s="5">
        <f>IF(USE!CV$538&lt;&gt;0,(1-CU$5)*USE!CV623/USE!CV$538,(1-CU$5)*USE!CV399)</f>
        <v>6.9808712615682347E-2</v>
      </c>
      <c r="CV98" s="5">
        <f>IF(USE!CW$538&lt;&gt;0,(1-CV$5)*USE!CW623/USE!CW$538,(1-CV$5)*USE!CW399)</f>
        <v>4.3258520340597434E-2</v>
      </c>
      <c r="CW98" s="5">
        <f>IF(USE!CX$538&lt;&gt;0,(1-CW$5)*USE!CX623/USE!CX$538,(1-CW$5)*USE!CX399)</f>
        <v>2.9198269768336019E-2</v>
      </c>
      <c r="CX98" s="5">
        <f>IF(USE!CY$538&lt;&gt;0,(1-CX$5)*USE!CY623/USE!CY$538,(1-CX$5)*USE!CY399)</f>
        <v>2.6021296568881167E-2</v>
      </c>
      <c r="CY98" s="5">
        <f>IF(USE!CZ$538&lt;&gt;0,(1-CY$5)*USE!CZ623/USE!CZ$538,(1-CY$5)*USE!CZ399)</f>
        <v>1.0927562474403118E-2</v>
      </c>
      <c r="CZ98" s="5">
        <f>IF(USE!DA$538&lt;&gt;0,(1-CZ$5)*USE!DA623/USE!DA$538,(1-CZ$5)*USE!DA399)</f>
        <v>2.5780671135021947E-4</v>
      </c>
      <c r="DA98" s="5">
        <f>IF(USE!DB$538&lt;&gt;0,(1-DA$5)*USE!DB623/USE!DB$538,(1-DA$5)*USE!DB399)</f>
        <v>1.0933409558679481E-2</v>
      </c>
      <c r="DB98" s="5">
        <f>IF(USE!DC$538&lt;&gt;0,(1-DB$5)*USE!DC623/USE!DC$538,(1-DB$5)*USE!DC399)</f>
        <v>2.3380334223513282E-3</v>
      </c>
      <c r="DC98" s="5">
        <f>IF(USE!DD$538&lt;&gt;0,(1-DC$5)*USE!DD623/USE!DD$538,(1-DC$5)*USE!DD399)</f>
        <v>0</v>
      </c>
      <c r="DD98" s="3"/>
    </row>
    <row r="99" spans="1:108" x14ac:dyDescent="0.35">
      <c r="A99" s="3"/>
      <c r="B99" s="99" t="s">
        <v>3921</v>
      </c>
      <c r="C99" s="5" t="s">
        <v>383</v>
      </c>
      <c r="D99" s="5">
        <f>IF(USE!E$538&lt;&gt;0,(1-D$5)*USE!E624/USE!E$538,(1-D$5)*USE!E400)</f>
        <v>0</v>
      </c>
      <c r="E99" s="5">
        <f>IF(USE!F$538&lt;&gt;0,(1-E$5)*USE!F624/USE!F$538,(1-E$5)*USE!F400)</f>
        <v>0</v>
      </c>
      <c r="F99" s="5">
        <f>IF(USE!G$538&lt;&gt;0,(1-F$5)*USE!G624/USE!G$538,(1-F$5)*USE!G400)</f>
        <v>0</v>
      </c>
      <c r="G99" s="5">
        <f>IF(USE!H$538&lt;&gt;0,(1-G$5)*USE!H624/USE!H$538,(1-G$5)*USE!H400)</f>
        <v>0</v>
      </c>
      <c r="H99" s="5">
        <f>IF(USE!I$538&lt;&gt;0,(1-H$5)*USE!I624/USE!I$538,(1-H$5)*USE!I400)</f>
        <v>0</v>
      </c>
      <c r="I99" s="5">
        <f>IF(USE!J$538&lt;&gt;0,(1-I$5)*USE!J624/USE!J$538,(1-I$5)*USE!J400)</f>
        <v>0</v>
      </c>
      <c r="J99" s="5">
        <f>IF(USE!K$538&lt;&gt;0,(1-J$5)*USE!K624/USE!K$538,(1-J$5)*USE!K400)</f>
        <v>0</v>
      </c>
      <c r="K99" s="5">
        <f>IF(USE!L$538&lt;&gt;0,(1-K$5)*USE!L624/USE!L$538,(1-K$5)*USE!L400)</f>
        <v>0</v>
      </c>
      <c r="L99" s="5">
        <f>IF(USE!M$538&lt;&gt;0,(1-L$5)*USE!M624/USE!M$538,(1-L$5)*USE!M400)</f>
        <v>0</v>
      </c>
      <c r="M99" s="5">
        <f>IF(USE!N$538&lt;&gt;0,(1-M$5)*USE!N624/USE!N$538,(1-M$5)*USE!N400)</f>
        <v>0</v>
      </c>
      <c r="N99" s="5">
        <f>IF(USE!O$538&lt;&gt;0,(1-N$5)*USE!O624/USE!O$538,(1-N$5)*USE!O400)</f>
        <v>0</v>
      </c>
      <c r="O99" s="5">
        <f>IF(USE!P$538&lt;&gt;0,(1-O$5)*USE!P624/USE!P$538,(1-O$5)*USE!P400)</f>
        <v>0</v>
      </c>
      <c r="P99" s="5">
        <f>IF(USE!Q$538&lt;&gt;0,(1-P$5)*USE!Q624/USE!Q$538,(1-P$5)*USE!Q400)</f>
        <v>0</v>
      </c>
      <c r="Q99" s="5">
        <f>IF(USE!R$538&lt;&gt;0,(1-Q$5)*USE!R624/USE!R$538,(1-Q$5)*USE!R400)</f>
        <v>0</v>
      </c>
      <c r="R99" s="5">
        <f>IF(USE!S$538&lt;&gt;0,(1-R$5)*USE!S624/USE!S$538,(1-R$5)*USE!S400)</f>
        <v>0</v>
      </c>
      <c r="S99" s="5">
        <f>IF(USE!T$538&lt;&gt;0,(1-S$5)*USE!T624/USE!T$538,(1-S$5)*USE!T400)</f>
        <v>0</v>
      </c>
      <c r="T99" s="5">
        <f>IF(USE!U$538&lt;&gt;0,(1-T$5)*USE!U624/USE!U$538,(1-T$5)*USE!U400)</f>
        <v>0</v>
      </c>
      <c r="U99" s="5">
        <f>IF(USE!V$538&lt;&gt;0,(1-U$5)*USE!V624/USE!V$538,(1-U$5)*USE!V400)</f>
        <v>0</v>
      </c>
      <c r="V99" s="5">
        <f>IF(USE!W$538&lt;&gt;0,(1-V$5)*USE!W624/USE!W$538,(1-V$5)*USE!W400)</f>
        <v>0</v>
      </c>
      <c r="W99" s="5">
        <f>IF(USE!X$538&lt;&gt;0,(1-W$5)*USE!X624/USE!X$538,(1-W$5)*USE!X400)</f>
        <v>0</v>
      </c>
      <c r="X99" s="5">
        <f>IF(USE!Y$538&lt;&gt;0,(1-X$5)*USE!Y624/USE!Y$538,(1-X$5)*USE!Y400)</f>
        <v>0</v>
      </c>
      <c r="Y99" s="5">
        <f>IF(USE!Z$538&lt;&gt;0,(1-Y$5)*USE!Z624/USE!Z$538,(1-Y$5)*USE!Z400)</f>
        <v>0</v>
      </c>
      <c r="Z99" s="5">
        <f>IF(USE!AA$538&lt;&gt;0,(1-Z$5)*USE!AA624/USE!AA$538,(1-Z$5)*USE!AA400)</f>
        <v>0</v>
      </c>
      <c r="AA99" s="5">
        <f>IF(USE!AB$538&lt;&gt;0,(1-AA$5)*USE!AB624/USE!AB$538,(1-AA$5)*USE!AB400)</f>
        <v>0</v>
      </c>
      <c r="AB99" s="5">
        <f>IF(USE!AC$538&lt;&gt;0,(1-AB$5)*USE!AC624/USE!AC$538,(1-AB$5)*USE!AC400)</f>
        <v>0</v>
      </c>
      <c r="AC99" s="5">
        <f>IF(USE!AD$538&lt;&gt;0,(1-AC$5)*USE!AD624/USE!AD$538,(1-AC$5)*USE!AD400)</f>
        <v>0</v>
      </c>
      <c r="AD99" s="5">
        <f>IF(USE!AE$538&lt;&gt;0,(1-AD$5)*USE!AE624/USE!AE$538,(1-AD$5)*USE!AE400)</f>
        <v>0</v>
      </c>
      <c r="AE99" s="5">
        <f>IF(USE!AF$538&lt;&gt;0,(1-AE$5)*USE!AF624/USE!AF$538,(1-AE$5)*USE!AF400)</f>
        <v>0</v>
      </c>
      <c r="AF99" s="5">
        <f>IF(USE!AG$538&lt;&gt;0,(1-AF$5)*USE!AG624/USE!AG$538,(1-AF$5)*USE!AG400)</f>
        <v>0</v>
      </c>
      <c r="AG99" s="5">
        <f>IF(USE!AH$538&lt;&gt;0,(1-AG$5)*USE!AH624/USE!AH$538,(1-AG$5)*USE!AH400)</f>
        <v>0</v>
      </c>
      <c r="AH99" s="5">
        <f>IF(USE!AI$538&lt;&gt;0,(1-AH$5)*USE!AI624/USE!AI$538,(1-AH$5)*USE!AI400)</f>
        <v>0</v>
      </c>
      <c r="AI99" s="5">
        <f>IF(USE!AJ$538&lt;&gt;0,(1-AI$5)*USE!AJ624/USE!AJ$538,(1-AI$5)*USE!AJ400)</f>
        <v>0</v>
      </c>
      <c r="AJ99" s="5">
        <f>IF(USE!AK$538&lt;&gt;0,(1-AJ$5)*USE!AK624/USE!AK$538,(1-AJ$5)*USE!AK400)</f>
        <v>0</v>
      </c>
      <c r="AK99" s="5">
        <f>IF(USE!AL$538&lt;&gt;0,(1-AK$5)*USE!AL624/USE!AL$538,(1-AK$5)*USE!AL400)</f>
        <v>0</v>
      </c>
      <c r="AL99" s="5">
        <f>IF(USE!AM$538&lt;&gt;0,(1-AL$5)*USE!AM624/USE!AM$538,(1-AL$5)*USE!AM400)</f>
        <v>0</v>
      </c>
      <c r="AM99" s="5">
        <f>IF(USE!AN$538&lt;&gt;0,(1-AM$5)*USE!AN624/USE!AN$538,(1-AM$5)*USE!AN400)</f>
        <v>0</v>
      </c>
      <c r="AN99" s="5">
        <f>IF(USE!AO$538&lt;&gt;0,(1-AN$5)*USE!AO624/USE!AO$538,(1-AN$5)*USE!AO400)</f>
        <v>0</v>
      </c>
      <c r="AO99" s="5">
        <f>IF(USE!AP$538&lt;&gt;0,(1-AO$5)*USE!AP624/USE!AP$538,(1-AO$5)*USE!AP400)</f>
        <v>0</v>
      </c>
      <c r="AP99" s="5">
        <f>IF(USE!AQ$538&lt;&gt;0,(1-AP$5)*USE!AQ624/USE!AQ$538,(1-AP$5)*USE!AQ400)</f>
        <v>0</v>
      </c>
      <c r="AQ99" s="5">
        <f>IF(USE!AR$538&lt;&gt;0,(1-AQ$5)*USE!AR624/USE!AR$538,(1-AQ$5)*USE!AR400)</f>
        <v>0</v>
      </c>
      <c r="AR99" s="5">
        <f>IF(USE!AS$538&lt;&gt;0,(1-AR$5)*USE!AS624/USE!AS$538,(1-AR$5)*USE!AS400)</f>
        <v>0</v>
      </c>
      <c r="AS99" s="5">
        <f>IF(USE!AT$538&lt;&gt;0,(1-AS$5)*USE!AT624/USE!AT$538,(1-AS$5)*USE!AT400)</f>
        <v>0</v>
      </c>
      <c r="AT99" s="5">
        <f>IF(USE!AU$538&lt;&gt;0,(1-AT$5)*USE!AU624/USE!AU$538,(1-AT$5)*USE!AU400)</f>
        <v>0</v>
      </c>
      <c r="AU99" s="5">
        <f>IF(USE!AV$538&lt;&gt;0,(1-AU$5)*USE!AV624/USE!AV$538,(1-AU$5)*USE!AV400)</f>
        <v>0</v>
      </c>
      <c r="AV99" s="5">
        <f>IF(USE!AW$538&lt;&gt;0,(1-AV$5)*USE!AW624/USE!AW$538,(1-AV$5)*USE!AW400)</f>
        <v>0</v>
      </c>
      <c r="AW99" s="5">
        <f>IF(USE!AX$538&lt;&gt;0,(1-AW$5)*USE!AX624/USE!AX$538,(1-AW$5)*USE!AX400)</f>
        <v>0</v>
      </c>
      <c r="AX99" s="5">
        <f>IF(USE!AY$538&lt;&gt;0,(1-AX$5)*USE!AY624/USE!AY$538,(1-AX$5)*USE!AY400)</f>
        <v>0</v>
      </c>
      <c r="AY99" s="5">
        <f>IF(USE!AZ$538&lt;&gt;0,(1-AY$5)*USE!AZ624/USE!AZ$538,(1-AY$5)*USE!AZ400)</f>
        <v>0</v>
      </c>
      <c r="AZ99" s="5">
        <f>IF(USE!BA$538&lt;&gt;0,(1-AZ$5)*USE!BA624/USE!BA$538,(1-AZ$5)*USE!BA400)</f>
        <v>0</v>
      </c>
      <c r="BA99" s="5">
        <f>IF(USE!BB$538&lt;&gt;0,(1-BA$5)*USE!BB624/USE!BB$538,(1-BA$5)*USE!BB400)</f>
        <v>0</v>
      </c>
      <c r="BB99" s="5">
        <f>IF(USE!BC$538&lt;&gt;0,(1-BB$5)*USE!BC624/USE!BC$538,(1-BB$5)*USE!BC400)</f>
        <v>0</v>
      </c>
      <c r="BC99" s="5">
        <f>IF(USE!BD$538&lt;&gt;0,(1-BC$5)*USE!BD624/USE!BD$538,(1-BC$5)*USE!BD400)</f>
        <v>0</v>
      </c>
      <c r="BD99" s="5">
        <f>IF(USE!BE$538&lt;&gt;0,(1-BD$5)*USE!BE624/USE!BE$538,(1-BD$5)*USE!BE400)</f>
        <v>0</v>
      </c>
      <c r="BE99" s="5">
        <f>IF(USE!BF$538&lt;&gt;0,(1-BE$5)*USE!BF624/USE!BF$538,(1-BE$5)*USE!BF400)</f>
        <v>0</v>
      </c>
      <c r="BF99" s="5">
        <f>IF(USE!BG$538&lt;&gt;0,(1-BF$5)*USE!BG624/USE!BG$538,(1-BF$5)*USE!BG400)</f>
        <v>0</v>
      </c>
      <c r="BG99" s="5">
        <f>IF(USE!BH$538&lt;&gt;0,(1-BG$5)*USE!BH624/USE!BH$538,(1-BG$5)*USE!BH400)</f>
        <v>0</v>
      </c>
      <c r="BH99" s="5">
        <f>IF(USE!BI$538&lt;&gt;0,(1-BH$5)*USE!BI624/USE!BI$538,(1-BH$5)*USE!BI400)</f>
        <v>0</v>
      </c>
      <c r="BI99" s="5">
        <f>IF(USE!BJ$538&lt;&gt;0,(1-BI$5)*USE!BJ624/USE!BJ$538,(1-BI$5)*USE!BJ400)</f>
        <v>0</v>
      </c>
      <c r="BJ99" s="5">
        <f>IF(USE!BK$538&lt;&gt;0,(1-BJ$5)*USE!BK624/USE!BK$538,(1-BJ$5)*USE!BK400)</f>
        <v>0</v>
      </c>
      <c r="BK99" s="5">
        <f>IF(USE!BL$538&lt;&gt;0,(1-BK$5)*USE!BL624/USE!BL$538,(1-BK$5)*USE!BL400)</f>
        <v>0</v>
      </c>
      <c r="BL99" s="5">
        <f>IF(USE!BM$538&lt;&gt;0,(1-BL$5)*USE!BM624/USE!BM$538,(1-BL$5)*USE!BM400)</f>
        <v>0</v>
      </c>
      <c r="BM99" s="5">
        <f>IF(USE!BN$538&lt;&gt;0,(1-BM$5)*USE!BN624/USE!BN$538,(1-BM$5)*USE!BN400)</f>
        <v>0</v>
      </c>
      <c r="BN99" s="5">
        <f>IF(USE!BO$538&lt;&gt;0,(1-BN$5)*USE!BO624/USE!BO$538,(1-BN$5)*USE!BO400)</f>
        <v>0</v>
      </c>
      <c r="BO99" s="5">
        <f>IF(USE!BP$538&lt;&gt;0,(1-BO$5)*USE!BP624/USE!BP$538,(1-BO$5)*USE!BP400)</f>
        <v>0</v>
      </c>
      <c r="BP99" s="5">
        <f>IF(USE!BQ$538&lt;&gt;0,(1-BP$5)*USE!BQ624/USE!BQ$538,(1-BP$5)*USE!BQ400)</f>
        <v>0</v>
      </c>
      <c r="BQ99" s="5">
        <f>IF(USE!BR$538&lt;&gt;0,(1-BQ$5)*USE!BR624/USE!BR$538,(1-BQ$5)*USE!BR400)</f>
        <v>0</v>
      </c>
      <c r="BR99" s="5">
        <f>IF(USE!BS$538&lt;&gt;0,(1-BR$5)*USE!BS624/USE!BS$538,(1-BR$5)*USE!BS400)</f>
        <v>0</v>
      </c>
      <c r="BS99" s="5">
        <f>IF(USE!BT$538&lt;&gt;0,(1-BS$5)*USE!BT624/USE!BT$538,(1-BS$5)*USE!BT400)</f>
        <v>0</v>
      </c>
      <c r="BT99" s="5">
        <f>IF(USE!BU$538&lt;&gt;0,(1-BT$5)*USE!BU624/USE!BU$538,(1-BT$5)*USE!BU400)</f>
        <v>0</v>
      </c>
      <c r="BU99" s="5">
        <f>IF(USE!BV$538&lt;&gt;0,(1-BU$5)*USE!BV624/USE!BV$538,(1-BU$5)*USE!BV400)</f>
        <v>0</v>
      </c>
      <c r="BV99" s="5">
        <f>IF(USE!BW$538&lt;&gt;0,(1-BV$5)*USE!BW624/USE!BW$538,(1-BV$5)*USE!BW400)</f>
        <v>0</v>
      </c>
      <c r="BW99" s="5">
        <f>IF(USE!BX$538&lt;&gt;0,(1-BW$5)*USE!BX624/USE!BX$538,(1-BW$5)*USE!BX400)</f>
        <v>0</v>
      </c>
      <c r="BX99" s="5">
        <f>IF(USE!BY$538&lt;&gt;0,(1-BX$5)*USE!BY624/USE!BY$538,(1-BX$5)*USE!BY400)</f>
        <v>0</v>
      </c>
      <c r="BY99" s="5">
        <f>IF(USE!BZ$538&lt;&gt;0,(1-BY$5)*USE!BZ624/USE!BZ$538,(1-BY$5)*USE!BZ400)</f>
        <v>0</v>
      </c>
      <c r="BZ99" s="5">
        <f>IF(USE!CA$538&lt;&gt;0,(1-BZ$5)*USE!CA624/USE!CA$538,(1-BZ$5)*USE!CA400)</f>
        <v>0</v>
      </c>
      <c r="CA99" s="5">
        <f>IF(USE!CB$538&lt;&gt;0,(1-CA$5)*USE!CB624/USE!CB$538,(1-CA$5)*USE!CB400)</f>
        <v>0</v>
      </c>
      <c r="CB99" s="5">
        <f>IF(USE!CC$538&lt;&gt;0,(1-CB$5)*USE!CC624/USE!CC$538,(1-CB$5)*USE!CC400)</f>
        <v>0</v>
      </c>
      <c r="CC99" s="5">
        <f>IF(USE!CD$538&lt;&gt;0,(1-CC$5)*USE!CD624/USE!CD$538,(1-CC$5)*USE!CD400)</f>
        <v>0</v>
      </c>
      <c r="CD99" s="5">
        <f>IF(USE!CE$538&lt;&gt;0,(1-CD$5)*USE!CE624/USE!CE$538,(1-CD$5)*USE!CE400)</f>
        <v>0</v>
      </c>
      <c r="CE99" s="5">
        <f>IF(USE!CF$538&lt;&gt;0,(1-CE$5)*USE!CF624/USE!CF$538,(1-CE$5)*USE!CF400)</f>
        <v>0</v>
      </c>
      <c r="CF99" s="5">
        <f>IF(USE!CG$538&lt;&gt;0,(1-CF$5)*USE!CG624/USE!CG$538,(1-CF$5)*USE!CG400)</f>
        <v>0</v>
      </c>
      <c r="CG99" s="5">
        <f>IF(USE!CH$538&lt;&gt;0,(1-CG$5)*USE!CH624/USE!CH$538,(1-CG$5)*USE!CH400)</f>
        <v>0</v>
      </c>
      <c r="CH99" s="5">
        <f>IF(USE!CI$538&lt;&gt;0,(1-CH$5)*USE!CI624/USE!CI$538,(1-CH$5)*USE!CI400)</f>
        <v>0</v>
      </c>
      <c r="CI99" s="5">
        <f>IF(USE!CJ$538&lt;&gt;0,(1-CI$5)*USE!CJ624/USE!CJ$538,(1-CI$5)*USE!CJ400)</f>
        <v>0</v>
      </c>
      <c r="CJ99" s="5">
        <f>IF(USE!CK$538&lt;&gt;0,(1-CJ$5)*USE!CK624/USE!CK$538,(1-CJ$5)*USE!CK400)</f>
        <v>0</v>
      </c>
      <c r="CK99" s="5">
        <f>IF(USE!CL$538&lt;&gt;0,(1-CK$5)*USE!CL624/USE!CL$538,(1-CK$5)*USE!CL400)</f>
        <v>0</v>
      </c>
      <c r="CL99" s="5">
        <f>IF(USE!CM$538&lt;&gt;0,(1-CL$5)*USE!CM624/USE!CM$538,(1-CL$5)*USE!CM400)</f>
        <v>0</v>
      </c>
      <c r="CM99" s="5">
        <f>IF(USE!CN$538&lt;&gt;0,(1-CM$5)*USE!CN624/USE!CN$538,(1-CM$5)*USE!CN400)</f>
        <v>0</v>
      </c>
      <c r="CN99" s="5">
        <f>IF(USE!CO$538&lt;&gt;0,(1-CN$5)*USE!CO624/USE!CO$538,(1-CN$5)*USE!CO400)</f>
        <v>0</v>
      </c>
      <c r="CO99" s="5">
        <f>IF(USE!CP$538&lt;&gt;0,(1-CO$5)*USE!CP624/USE!CP$538,(1-CO$5)*USE!CP400)</f>
        <v>0</v>
      </c>
      <c r="CP99" s="5">
        <f>IF(USE!CQ$538&lt;&gt;0,(1-CP$5)*USE!CQ624/USE!CQ$538,(1-CP$5)*USE!CQ400)</f>
        <v>0</v>
      </c>
      <c r="CQ99" s="5">
        <f>IF(USE!CR$538&lt;&gt;0,(1-CQ$5)*USE!CR624/USE!CR$538,(1-CQ$5)*USE!CR400)</f>
        <v>0</v>
      </c>
      <c r="CR99" s="5">
        <f>IF(USE!CS$538&lt;&gt;0,(1-CR$5)*USE!CS624/USE!CS$538,(1-CR$5)*USE!CS400)</f>
        <v>0</v>
      </c>
      <c r="CS99" s="5">
        <f>IF(USE!CT$538&lt;&gt;0,(1-CS$5)*USE!CT624/USE!CT$538,(1-CS$5)*USE!CT400)</f>
        <v>0</v>
      </c>
      <c r="CT99" s="5">
        <f>IF(USE!CU$538&lt;&gt;0,(1-CT$5)*USE!CU624/USE!CU$538,(1-CT$5)*USE!CU400)</f>
        <v>0</v>
      </c>
      <c r="CU99" s="5">
        <f>IF(USE!CV$538&lt;&gt;0,(1-CU$5)*USE!CV624/USE!CV$538,(1-CU$5)*USE!CV400)</f>
        <v>5.0914013819012638E-3</v>
      </c>
      <c r="CV99" s="5">
        <f>IF(USE!CW$538&lt;&gt;0,(1-CV$5)*USE!CW624/USE!CW$538,(1-CV$5)*USE!CW400)</f>
        <v>4.9479378360902521E-2</v>
      </c>
      <c r="CW99" s="5">
        <f>IF(USE!CX$538&lt;&gt;0,(1-CW$5)*USE!CX624/USE!CX$538,(1-CW$5)*USE!CX400)</f>
        <v>1.3450117850273165E-3</v>
      </c>
      <c r="CX99" s="5">
        <f>IF(USE!CY$538&lt;&gt;0,(1-CX$5)*USE!CY624/USE!CY$538,(1-CX$5)*USE!CY400)</f>
        <v>0</v>
      </c>
      <c r="CY99" s="5">
        <f>IF(USE!CZ$538&lt;&gt;0,(1-CY$5)*USE!CZ624/USE!CZ$538,(1-CY$5)*USE!CZ400)</f>
        <v>0</v>
      </c>
      <c r="CZ99" s="5">
        <f>IF(USE!DA$538&lt;&gt;0,(1-CZ$5)*USE!DA624/USE!DA$538,(1-CZ$5)*USE!DA400)</f>
        <v>0</v>
      </c>
      <c r="DA99" s="5">
        <f>IF(USE!DB$538&lt;&gt;0,(1-DA$5)*USE!DB624/USE!DB$538,(1-DA$5)*USE!DB400)</f>
        <v>0</v>
      </c>
      <c r="DB99" s="5">
        <f>IF(USE!DC$538&lt;&gt;0,(1-DB$5)*USE!DC624/USE!DC$538,(1-DB$5)*USE!DC400)</f>
        <v>0</v>
      </c>
      <c r="DC99" s="5">
        <f>IF(USE!DD$538&lt;&gt;0,(1-DC$5)*USE!DD624/USE!DD$538,(1-DC$5)*USE!DD400)</f>
        <v>0</v>
      </c>
      <c r="DD99" s="3"/>
    </row>
    <row r="100" spans="1:108" x14ac:dyDescent="0.35">
      <c r="A100" s="3"/>
      <c r="B100" s="99" t="s">
        <v>3922</v>
      </c>
      <c r="C100" s="5" t="s">
        <v>167</v>
      </c>
      <c r="D100" s="5">
        <f>IF(USE!E$538&lt;&gt;0,(1-D$5)*USE!E625/USE!E$538,(1-D$5)*USE!E401)</f>
        <v>0</v>
      </c>
      <c r="E100" s="5">
        <f>IF(USE!F$538&lt;&gt;0,(1-E$5)*USE!F625/USE!F$538,(1-E$5)*USE!F401)</f>
        <v>0</v>
      </c>
      <c r="F100" s="5">
        <f>IF(USE!G$538&lt;&gt;0,(1-F$5)*USE!G625/USE!G$538,(1-F$5)*USE!G401)</f>
        <v>0</v>
      </c>
      <c r="G100" s="5">
        <f>IF(USE!H$538&lt;&gt;0,(1-G$5)*USE!H625/USE!H$538,(1-G$5)*USE!H401)</f>
        <v>0</v>
      </c>
      <c r="H100" s="5">
        <f>IF(USE!I$538&lt;&gt;0,(1-H$5)*USE!I625/USE!I$538,(1-H$5)*USE!I401)</f>
        <v>0</v>
      </c>
      <c r="I100" s="5">
        <f>IF(USE!J$538&lt;&gt;0,(1-I$5)*USE!J625/USE!J$538,(1-I$5)*USE!J401)</f>
        <v>0</v>
      </c>
      <c r="J100" s="5">
        <f>IF(USE!K$538&lt;&gt;0,(1-J$5)*USE!K625/USE!K$538,(1-J$5)*USE!K401)</f>
        <v>0</v>
      </c>
      <c r="K100" s="5">
        <f>IF(USE!L$538&lt;&gt;0,(1-K$5)*USE!L625/USE!L$538,(1-K$5)*USE!L401)</f>
        <v>0</v>
      </c>
      <c r="L100" s="5">
        <f>IF(USE!M$538&lt;&gt;0,(1-L$5)*USE!M625/USE!M$538,(1-L$5)*USE!M401)</f>
        <v>0</v>
      </c>
      <c r="M100" s="5">
        <f>IF(USE!N$538&lt;&gt;0,(1-M$5)*USE!N625/USE!N$538,(1-M$5)*USE!N401)</f>
        <v>0</v>
      </c>
      <c r="N100" s="5">
        <f>IF(USE!O$538&lt;&gt;0,(1-N$5)*USE!O625/USE!O$538,(1-N$5)*USE!O401)</f>
        <v>0</v>
      </c>
      <c r="O100" s="5">
        <f>IF(USE!P$538&lt;&gt;0,(1-O$5)*USE!P625/USE!P$538,(1-O$5)*USE!P401)</f>
        <v>0</v>
      </c>
      <c r="P100" s="5">
        <f>IF(USE!Q$538&lt;&gt;0,(1-P$5)*USE!Q625/USE!Q$538,(1-P$5)*USE!Q401)</f>
        <v>0</v>
      </c>
      <c r="Q100" s="5">
        <f>IF(USE!R$538&lt;&gt;0,(1-Q$5)*USE!R625/USE!R$538,(1-Q$5)*USE!R401)</f>
        <v>0</v>
      </c>
      <c r="R100" s="5">
        <f>IF(USE!S$538&lt;&gt;0,(1-R$5)*USE!S625/USE!S$538,(1-R$5)*USE!S401)</f>
        <v>0</v>
      </c>
      <c r="S100" s="5">
        <f>IF(USE!T$538&lt;&gt;0,(1-S$5)*USE!T625/USE!T$538,(1-S$5)*USE!T401)</f>
        <v>0</v>
      </c>
      <c r="T100" s="5">
        <f>IF(USE!U$538&lt;&gt;0,(1-T$5)*USE!U625/USE!U$538,(1-T$5)*USE!U401)</f>
        <v>0</v>
      </c>
      <c r="U100" s="5">
        <f>IF(USE!V$538&lt;&gt;0,(1-U$5)*USE!V625/USE!V$538,(1-U$5)*USE!V401)</f>
        <v>0</v>
      </c>
      <c r="V100" s="5">
        <f>IF(USE!W$538&lt;&gt;0,(1-V$5)*USE!W625/USE!W$538,(1-V$5)*USE!W401)</f>
        <v>0</v>
      </c>
      <c r="W100" s="5">
        <f>IF(USE!X$538&lt;&gt;0,(1-W$5)*USE!X625/USE!X$538,(1-W$5)*USE!X401)</f>
        <v>5.4409420673594191E-3</v>
      </c>
      <c r="X100" s="5">
        <f>IF(USE!Y$538&lt;&gt;0,(1-X$5)*USE!Y625/USE!Y$538,(1-X$5)*USE!Y401)</f>
        <v>9.1917351869594385E-4</v>
      </c>
      <c r="Y100" s="5">
        <f>IF(USE!Z$538&lt;&gt;0,(1-Y$5)*USE!Z625/USE!Z$538,(1-Y$5)*USE!Z401)</f>
        <v>2.0176008204905727E-3</v>
      </c>
      <c r="Z100" s="5">
        <f>IF(USE!AA$538&lt;&gt;0,(1-Z$5)*USE!AA625/USE!AA$538,(1-Z$5)*USE!AA401)</f>
        <v>2.0176008204905722E-3</v>
      </c>
      <c r="AA100" s="5">
        <f>IF(USE!AB$538&lt;&gt;0,(1-AA$5)*USE!AB625/USE!AB$538,(1-AA$5)*USE!AB401)</f>
        <v>2.0176008204905722E-3</v>
      </c>
      <c r="AB100" s="5">
        <f>IF(USE!AC$538&lt;&gt;0,(1-AB$5)*USE!AC625/USE!AC$538,(1-AB$5)*USE!AC401)</f>
        <v>2.0176008204905727E-3</v>
      </c>
      <c r="AC100" s="5">
        <f>IF(USE!AD$538&lt;&gt;0,(1-AC$5)*USE!AD625/USE!AD$538,(1-AC$5)*USE!AD401)</f>
        <v>3.097635467554998E-7</v>
      </c>
      <c r="AD100" s="5">
        <f>IF(USE!AE$538&lt;&gt;0,(1-AD$5)*USE!AE625/USE!AE$538,(1-AD$5)*USE!AE401)</f>
        <v>3.097635467554997E-7</v>
      </c>
      <c r="AE100" s="5">
        <f>IF(USE!AF$538&lt;&gt;0,(1-AE$5)*USE!AF625/USE!AF$538,(1-AE$5)*USE!AF401)</f>
        <v>3.0976354675549975E-7</v>
      </c>
      <c r="AF100" s="5">
        <f>IF(USE!AG$538&lt;&gt;0,(1-AF$5)*USE!AG625/USE!AG$538,(1-AF$5)*USE!AG401)</f>
        <v>3.097635467554997E-7</v>
      </c>
      <c r="AG100" s="5">
        <f>IF(USE!AH$538&lt;&gt;0,(1-AG$5)*USE!AH625/USE!AH$538,(1-AG$5)*USE!AH401)</f>
        <v>8.8441201533325322E-4</v>
      </c>
      <c r="AH100" s="5">
        <f>IF(USE!AI$538&lt;&gt;0,(1-AH$5)*USE!AI625/USE!AI$538,(1-AH$5)*USE!AI401)</f>
        <v>8.8441201533325333E-4</v>
      </c>
      <c r="AI100" s="5">
        <f>IF(USE!AJ$538&lt;&gt;0,(1-AI$5)*USE!AJ625/USE!AJ$538,(1-AI$5)*USE!AJ401)</f>
        <v>8.8441201533325344E-4</v>
      </c>
      <c r="AJ100" s="5">
        <f>IF(USE!AK$538&lt;&gt;0,(1-AJ$5)*USE!AK625/USE!AK$538,(1-AJ$5)*USE!AK401)</f>
        <v>8.8441201533325333E-4</v>
      </c>
      <c r="AK100" s="5">
        <f>IF(USE!AL$538&lt;&gt;0,(1-AK$5)*USE!AL625/USE!AL$538,(1-AK$5)*USE!AL401)</f>
        <v>3.2329764524487864E-4</v>
      </c>
      <c r="AL100" s="5">
        <f>IF(USE!AM$538&lt;&gt;0,(1-AL$5)*USE!AM625/USE!AM$538,(1-AL$5)*USE!AM401)</f>
        <v>3.2329764524487875E-4</v>
      </c>
      <c r="AM100" s="5">
        <f>IF(USE!AN$538&lt;&gt;0,(1-AM$5)*USE!AN625/USE!AN$538,(1-AM$5)*USE!AN401)</f>
        <v>3.2329764524487869E-4</v>
      </c>
      <c r="AN100" s="5">
        <f>IF(USE!AO$538&lt;&gt;0,(1-AN$5)*USE!AO625/USE!AO$538,(1-AN$5)*USE!AO401)</f>
        <v>1.5071895814657529E-3</v>
      </c>
      <c r="AO100" s="5">
        <f>IF(USE!AP$538&lt;&gt;0,(1-AO$5)*USE!AP625/USE!AP$538,(1-AO$5)*USE!AP401)</f>
        <v>0</v>
      </c>
      <c r="AP100" s="5">
        <f>IF(USE!AQ$538&lt;&gt;0,(1-AP$5)*USE!AQ625/USE!AQ$538,(1-AP$5)*USE!AQ401)</f>
        <v>3.2857933017644349E-4</v>
      </c>
      <c r="AQ100" s="5">
        <f>IF(USE!AR$538&lt;&gt;0,(1-AQ$5)*USE!AR625/USE!AR$538,(1-AQ$5)*USE!AR401)</f>
        <v>5.6992768426493466E-4</v>
      </c>
      <c r="AR100" s="5">
        <f>IF(USE!AS$538&lt;&gt;0,(1-AR$5)*USE!AS625/USE!AS$538,(1-AR$5)*USE!AS401)</f>
        <v>1.1546761296607185E-3</v>
      </c>
      <c r="AS100" s="5">
        <f>IF(USE!AT$538&lt;&gt;0,(1-AS$5)*USE!AT625/USE!AT$538,(1-AS$5)*USE!AT401)</f>
        <v>1.1546761296607185E-3</v>
      </c>
      <c r="AT100" s="5">
        <f>IF(USE!AU$538&lt;&gt;0,(1-AT$5)*USE!AU625/USE!AU$538,(1-AT$5)*USE!AU401)</f>
        <v>7.3487403574245028E-4</v>
      </c>
      <c r="AU100" s="5">
        <f>IF(USE!AV$538&lt;&gt;0,(1-AU$5)*USE!AV625/USE!AV$538,(1-AU$5)*USE!AV401)</f>
        <v>6.5518340854772255E-5</v>
      </c>
      <c r="AV100" s="5">
        <f>IF(USE!AW$538&lt;&gt;0,(1-AV$5)*USE!AW625/USE!AW$538,(1-AV$5)*USE!AW401)</f>
        <v>1.0120307473656732E-4</v>
      </c>
      <c r="AW100" s="5">
        <f>IF(USE!AX$538&lt;&gt;0,(1-AW$5)*USE!AX625/USE!AX$538,(1-AW$5)*USE!AX401)</f>
        <v>1.520565795050039E-4</v>
      </c>
      <c r="AX100" s="5">
        <f>IF(USE!AY$538&lt;&gt;0,(1-AX$5)*USE!AY625/USE!AY$538,(1-AX$5)*USE!AY401)</f>
        <v>2.7382274316858669E-3</v>
      </c>
      <c r="AY100" s="5">
        <f>IF(USE!AZ$538&lt;&gt;0,(1-AY$5)*USE!AZ625/USE!AZ$538,(1-AY$5)*USE!AZ401)</f>
        <v>0</v>
      </c>
      <c r="AZ100" s="5">
        <f>IF(USE!BA$538&lt;&gt;0,(1-AZ$5)*USE!BA625/USE!BA$538,(1-AZ$5)*USE!BA401)</f>
        <v>7.4834907485248861E-4</v>
      </c>
      <c r="BA100" s="5">
        <f>IF(USE!BB$538&lt;&gt;0,(1-BA$5)*USE!BB625/USE!BB$538,(1-BA$5)*USE!BB401)</f>
        <v>9.1802163840944942E-4</v>
      </c>
      <c r="BB100" s="5">
        <f>IF(USE!BC$538&lt;&gt;0,(1-BB$5)*USE!BC625/USE!BC$538,(1-BB$5)*USE!BC401)</f>
        <v>7.6437605901715888E-4</v>
      </c>
      <c r="BC100" s="5">
        <f>IF(USE!BD$538&lt;&gt;0,(1-BC$5)*USE!BD625/USE!BD$538,(1-BC$5)*USE!BD401)</f>
        <v>6.3493911784215774E-4</v>
      </c>
      <c r="BD100" s="5">
        <f>IF(USE!BE$538&lt;&gt;0,(1-BD$5)*USE!BE625/USE!BE$538,(1-BD$5)*USE!BE401)</f>
        <v>1.1667605025132831E-3</v>
      </c>
      <c r="BE100" s="5">
        <f>IF(USE!BF$538&lt;&gt;0,(1-BE$5)*USE!BF625/USE!BF$538,(1-BE$5)*USE!BF401)</f>
        <v>6.2491962632468573E-4</v>
      </c>
      <c r="BF100" s="5">
        <f>IF(USE!BG$538&lt;&gt;0,(1-BF$5)*USE!BG625/USE!BG$538,(1-BF$5)*USE!BG401)</f>
        <v>1.8827701787745919E-3</v>
      </c>
      <c r="BG100" s="5">
        <f>IF(USE!BH$538&lt;&gt;0,(1-BG$5)*USE!BH625/USE!BH$538,(1-BG$5)*USE!BH401)</f>
        <v>1.8284224596042216E-3</v>
      </c>
      <c r="BH100" s="5">
        <f>IF(USE!BI$538&lt;&gt;0,(1-BH$5)*USE!BI625/USE!BI$538,(1-BH$5)*USE!BI401)</f>
        <v>1.2003434037443257E-3</v>
      </c>
      <c r="BI100" s="5">
        <f>IF(USE!BJ$538&lt;&gt;0,(1-BI$5)*USE!BJ625/USE!BJ$538,(1-BI$5)*USE!BJ401)</f>
        <v>1.4487168767005909E-3</v>
      </c>
      <c r="BJ100" s="5">
        <f>IF(USE!BK$538&lt;&gt;0,(1-BJ$5)*USE!BK625/USE!BK$538,(1-BJ$5)*USE!BK401)</f>
        <v>2.8781942137690372E-4</v>
      </c>
      <c r="BK100" s="5">
        <f>IF(USE!BL$538&lt;&gt;0,(1-BK$5)*USE!BL625/USE!BL$538,(1-BK$5)*USE!BL401)</f>
        <v>1.1513437144317184E-3</v>
      </c>
      <c r="BL100" s="5">
        <f>IF(USE!BM$538&lt;&gt;0,(1-BL$5)*USE!BM625/USE!BM$538,(1-BL$5)*USE!BM401)</f>
        <v>3.2438767287814679E-4</v>
      </c>
      <c r="BM100" s="5">
        <f>IF(USE!BN$538&lt;&gt;0,(1-BM$5)*USE!BN625/USE!BN$538,(1-BM$5)*USE!BN401)</f>
        <v>1.6773112395253211E-3</v>
      </c>
      <c r="BN100" s="5">
        <f>IF(USE!BO$538&lt;&gt;0,(1-BN$5)*USE!BO625/USE!BO$538,(1-BN$5)*USE!BO401)</f>
        <v>3.0435596987967296E-4</v>
      </c>
      <c r="BO100" s="5">
        <f>IF(USE!BP$538&lt;&gt;0,(1-BO$5)*USE!BP625/USE!BP$538,(1-BO$5)*USE!BP401)</f>
        <v>1.6735803097124907E-3</v>
      </c>
      <c r="BP100" s="5">
        <f>IF(USE!BQ$538&lt;&gt;0,(1-BP$5)*USE!BQ625/USE!BQ$538,(1-BP$5)*USE!BQ401)</f>
        <v>8.682435788132721E-3</v>
      </c>
      <c r="BQ100" s="5">
        <f>IF(USE!BR$538&lt;&gt;0,(1-BQ$5)*USE!BR625/USE!BR$538,(1-BQ$5)*USE!BR401)</f>
        <v>1.0243418541634744E-4</v>
      </c>
      <c r="BR100" s="5">
        <f>IF(USE!BS$538&lt;&gt;0,(1-BR$5)*USE!BS625/USE!BS$538,(1-BR$5)*USE!BS401)</f>
        <v>1.9044798401582916E-3</v>
      </c>
      <c r="BS100" s="5">
        <f>IF(USE!BT$538&lt;&gt;0,(1-BS$5)*USE!BT625/USE!BT$538,(1-BS$5)*USE!BT401)</f>
        <v>3.9105231826556648E-3</v>
      </c>
      <c r="BT100" s="5">
        <f>IF(USE!BU$538&lt;&gt;0,(1-BT$5)*USE!BU625/USE!BU$538,(1-BT$5)*USE!BU401)</f>
        <v>1.109834424244289E-4</v>
      </c>
      <c r="BU100" s="5">
        <f>IF(USE!BV$538&lt;&gt;0,(1-BU$5)*USE!BV625/USE!BV$538,(1-BU$5)*USE!BV401)</f>
        <v>4.3475366514366138E-3</v>
      </c>
      <c r="BV100" s="5">
        <f>IF(USE!BW$538&lt;&gt;0,(1-BV$5)*USE!BW625/USE!BW$538,(1-BV$5)*USE!BW401)</f>
        <v>1.2851728118545121E-2</v>
      </c>
      <c r="BW100" s="5">
        <f>IF(USE!BX$538&lt;&gt;0,(1-BW$5)*USE!BX625/USE!BX$538,(1-BW$5)*USE!BX401)</f>
        <v>4.079821215956689E-4</v>
      </c>
      <c r="BX100" s="5">
        <f>IF(USE!BY$538&lt;&gt;0,(1-BX$5)*USE!BY625/USE!BY$538,(1-BX$5)*USE!BY401)</f>
        <v>0</v>
      </c>
      <c r="BY100" s="5">
        <f>IF(USE!BZ$538&lt;&gt;0,(1-BY$5)*USE!BZ625/USE!BZ$538,(1-BY$5)*USE!BZ401)</f>
        <v>1.2203621159228831E-3</v>
      </c>
      <c r="BZ100" s="5">
        <f>IF(USE!CA$538&lt;&gt;0,(1-BZ$5)*USE!CA625/USE!CA$538,(1-BZ$5)*USE!CA401)</f>
        <v>3.0991841191002744E-3</v>
      </c>
      <c r="CA100" s="5">
        <f>IF(USE!CB$538&lt;&gt;0,(1-CA$5)*USE!CB625/USE!CB$538,(1-CA$5)*USE!CB401)</f>
        <v>2.1988821727059816E-3</v>
      </c>
      <c r="CB100" s="5">
        <f>IF(USE!CC$538&lt;&gt;0,(1-CB$5)*USE!CC625/USE!CC$538,(1-CB$5)*USE!CC401)</f>
        <v>4.0658081375173427E-3</v>
      </c>
      <c r="CC100" s="5">
        <f>IF(USE!CD$538&lt;&gt;0,(1-CC$5)*USE!CD625/USE!CD$538,(1-CC$5)*USE!CD401)</f>
        <v>5.0328029634108616E-4</v>
      </c>
      <c r="CD100" s="5">
        <f>IF(USE!CE$538&lt;&gt;0,(1-CD$5)*USE!CE625/USE!CE$538,(1-CD$5)*USE!CE401)</f>
        <v>1.0315641034331499E-3</v>
      </c>
      <c r="CE100" s="5">
        <f>IF(USE!CF$538&lt;&gt;0,(1-CE$5)*USE!CF625/USE!CF$538,(1-CE$5)*USE!CF401)</f>
        <v>1.7023953074221409E-3</v>
      </c>
      <c r="CF100" s="5">
        <f>IF(USE!CG$538&lt;&gt;0,(1-CF$5)*USE!CG625/USE!CG$538,(1-CF$5)*USE!CG401)</f>
        <v>4.9149759289836871E-2</v>
      </c>
      <c r="CG100" s="5">
        <f>IF(USE!CH$538&lt;&gt;0,(1-CG$5)*USE!CH625/USE!CH$538,(1-CG$5)*USE!CH401)</f>
        <v>2.2860849299131195E-3</v>
      </c>
      <c r="CH100" s="5">
        <f>IF(USE!CI$538&lt;&gt;0,(1-CH$5)*USE!CI625/USE!CI$538,(1-CH$5)*USE!CI401)</f>
        <v>7.1017910236122507E-3</v>
      </c>
      <c r="CI100" s="5">
        <f>IF(USE!CJ$538&lt;&gt;0,(1-CI$5)*USE!CJ625/USE!CJ$538,(1-CI$5)*USE!CJ401)</f>
        <v>5.986414248291573E-2</v>
      </c>
      <c r="CJ100" s="5">
        <f>IF(USE!CK$538&lt;&gt;0,(1-CJ$5)*USE!CK625/USE!CK$538,(1-CJ$5)*USE!CK401)</f>
        <v>1.6038821786821388E-3</v>
      </c>
      <c r="CK100" s="5">
        <f>IF(USE!CL$538&lt;&gt;0,(1-CK$5)*USE!CL625/USE!CL$538,(1-CK$5)*USE!CL401)</f>
        <v>7.2148702816270255E-2</v>
      </c>
      <c r="CL100" s="5">
        <f>IF(USE!CM$538&lt;&gt;0,(1-CL$5)*USE!CM625/USE!CM$538,(1-CL$5)*USE!CM401)</f>
        <v>5.2995606234826906E-4</v>
      </c>
      <c r="CM100" s="5">
        <f>IF(USE!CN$538&lt;&gt;0,(1-CM$5)*USE!CN625/USE!CN$538,(1-CM$5)*USE!CN401)</f>
        <v>1.2486438638308812E-3</v>
      </c>
      <c r="CN100" s="5">
        <f>IF(USE!CO$538&lt;&gt;0,(1-CN$5)*USE!CO625/USE!CO$538,(1-CN$5)*USE!CO401)</f>
        <v>0</v>
      </c>
      <c r="CO100" s="5">
        <f>IF(USE!CP$538&lt;&gt;0,(1-CO$5)*USE!CP625/USE!CP$538,(1-CO$5)*USE!CP401)</f>
        <v>9.062278042743096E-4</v>
      </c>
      <c r="CP100" s="5">
        <f>IF(USE!CQ$538&lt;&gt;0,(1-CP$5)*USE!CQ625/USE!CQ$538,(1-CP$5)*USE!CQ401)</f>
        <v>2.894180236863999E-3</v>
      </c>
      <c r="CQ100" s="5">
        <f>IF(USE!CR$538&lt;&gt;0,(1-CQ$5)*USE!CR625/USE!CR$538,(1-CQ$5)*USE!CR401)</f>
        <v>2.1422186953891967E-3</v>
      </c>
      <c r="CR100" s="5">
        <f>IF(USE!CS$538&lt;&gt;0,(1-CR$5)*USE!CS625/USE!CS$538,(1-CR$5)*USE!CS401)</f>
        <v>1.6669444128390764E-3</v>
      </c>
      <c r="CS100" s="5">
        <f>IF(USE!CT$538&lt;&gt;0,(1-CS$5)*USE!CT625/USE!CT$538,(1-CS$5)*USE!CT401)</f>
        <v>1.10195741544295E-3</v>
      </c>
      <c r="CT100" s="5">
        <f>IF(USE!CU$538&lt;&gt;0,(1-CT$5)*USE!CU625/USE!CU$538,(1-CT$5)*USE!CU401)</f>
        <v>1.598627984018694E-3</v>
      </c>
      <c r="CU100" s="5">
        <f>IF(USE!CV$538&lt;&gt;0,(1-CU$5)*USE!CV625/USE!CV$538,(1-CU$5)*USE!CV401)</f>
        <v>1.1100584023480119E-2</v>
      </c>
      <c r="CV100" s="5">
        <f>IF(USE!CW$538&lt;&gt;0,(1-CV$5)*USE!CW625/USE!CW$538,(1-CV$5)*USE!CW401)</f>
        <v>1.1119449960642977E-2</v>
      </c>
      <c r="CW100" s="5">
        <f>IF(USE!CX$538&lt;&gt;0,(1-CW$5)*USE!CX625/USE!CX$538,(1-CW$5)*USE!CX401)</f>
        <v>6.5996542451006654E-3</v>
      </c>
      <c r="CX100" s="5">
        <f>IF(USE!CY$538&lt;&gt;0,(1-CX$5)*USE!CY625/USE!CY$538,(1-CX$5)*USE!CY401)</f>
        <v>1.7931343258519514E-2</v>
      </c>
      <c r="CY100" s="5">
        <f>IF(USE!CZ$538&lt;&gt;0,(1-CY$5)*USE!CZ625/USE!CZ$538,(1-CY$5)*USE!CZ401)</f>
        <v>1.7084149688034816E-3</v>
      </c>
      <c r="CZ100" s="5">
        <f>IF(USE!DA$538&lt;&gt;0,(1-CZ$5)*USE!DA625/USE!DA$538,(1-CZ$5)*USE!DA401)</f>
        <v>1.2877583128865079E-3</v>
      </c>
      <c r="DA100" s="5">
        <f>IF(USE!DB$538&lt;&gt;0,(1-DA$5)*USE!DB625/USE!DB$538,(1-DA$5)*USE!DB401)</f>
        <v>2.4914953944294846E-3</v>
      </c>
      <c r="DB100" s="5">
        <f>IF(USE!DC$538&lt;&gt;0,(1-DB$5)*USE!DC625/USE!DC$538,(1-DB$5)*USE!DC401)</f>
        <v>0</v>
      </c>
      <c r="DC100" s="5">
        <f>IF(USE!DD$538&lt;&gt;0,(1-DC$5)*USE!DD625/USE!DD$538,(1-DC$5)*USE!DD401)</f>
        <v>0</v>
      </c>
      <c r="DD100" s="3"/>
    </row>
    <row r="101" spans="1:108" x14ac:dyDescent="0.35">
      <c r="A101" s="3"/>
      <c r="B101" s="99" t="s">
        <v>3923</v>
      </c>
      <c r="C101" s="5" t="s">
        <v>384</v>
      </c>
      <c r="D101" s="5">
        <f>IF(USE!E$538&lt;&gt;0,(1-D$5)*USE!E626/USE!E$538,(1-D$5)*USE!E402)</f>
        <v>0</v>
      </c>
      <c r="E101" s="5">
        <f>IF(USE!F$538&lt;&gt;0,(1-E$5)*USE!F626/USE!F$538,(1-E$5)*USE!F402)</f>
        <v>0</v>
      </c>
      <c r="F101" s="5">
        <f>IF(USE!G$538&lt;&gt;0,(1-F$5)*USE!G626/USE!G$538,(1-F$5)*USE!G402)</f>
        <v>0</v>
      </c>
      <c r="G101" s="5">
        <f>IF(USE!H$538&lt;&gt;0,(1-G$5)*USE!H626/USE!H$538,(1-G$5)*USE!H402)</f>
        <v>0</v>
      </c>
      <c r="H101" s="5">
        <f>IF(USE!I$538&lt;&gt;0,(1-H$5)*USE!I626/USE!I$538,(1-H$5)*USE!I402)</f>
        <v>0</v>
      </c>
      <c r="I101" s="5">
        <f>IF(USE!J$538&lt;&gt;0,(1-I$5)*USE!J626/USE!J$538,(1-I$5)*USE!J402)</f>
        <v>0</v>
      </c>
      <c r="J101" s="5">
        <f>IF(USE!K$538&lt;&gt;0,(1-J$5)*USE!K626/USE!K$538,(1-J$5)*USE!K402)</f>
        <v>0</v>
      </c>
      <c r="K101" s="5">
        <f>IF(USE!L$538&lt;&gt;0,(1-K$5)*USE!L626/USE!L$538,(1-K$5)*USE!L402)</f>
        <v>0</v>
      </c>
      <c r="L101" s="5">
        <f>IF(USE!M$538&lt;&gt;0,(1-L$5)*USE!M626/USE!M$538,(1-L$5)*USE!M402)</f>
        <v>0</v>
      </c>
      <c r="M101" s="5">
        <f>IF(USE!N$538&lt;&gt;0,(1-M$5)*USE!N626/USE!N$538,(1-M$5)*USE!N402)</f>
        <v>0</v>
      </c>
      <c r="N101" s="5">
        <f>IF(USE!O$538&lt;&gt;0,(1-N$5)*USE!O626/USE!O$538,(1-N$5)*USE!O402)</f>
        <v>0</v>
      </c>
      <c r="O101" s="5">
        <f>IF(USE!P$538&lt;&gt;0,(1-O$5)*USE!P626/USE!P$538,(1-O$5)*USE!P402)</f>
        <v>0</v>
      </c>
      <c r="P101" s="5">
        <f>IF(USE!Q$538&lt;&gt;0,(1-P$5)*USE!Q626/USE!Q$538,(1-P$5)*USE!Q402)</f>
        <v>0</v>
      </c>
      <c r="Q101" s="5">
        <f>IF(USE!R$538&lt;&gt;0,(1-Q$5)*USE!R626/USE!R$538,(1-Q$5)*USE!R402)</f>
        <v>0</v>
      </c>
      <c r="R101" s="5">
        <f>IF(USE!S$538&lt;&gt;0,(1-R$5)*USE!S626/USE!S$538,(1-R$5)*USE!S402)</f>
        <v>0</v>
      </c>
      <c r="S101" s="5">
        <f>IF(USE!T$538&lt;&gt;0,(1-S$5)*USE!T626/USE!T$538,(1-S$5)*USE!T402)</f>
        <v>0</v>
      </c>
      <c r="T101" s="5">
        <f>IF(USE!U$538&lt;&gt;0,(1-T$5)*USE!U626/USE!U$538,(1-T$5)*USE!U402)</f>
        <v>0</v>
      </c>
      <c r="U101" s="5">
        <f>IF(USE!V$538&lt;&gt;0,(1-U$5)*USE!V626/USE!V$538,(1-U$5)*USE!V402)</f>
        <v>0</v>
      </c>
      <c r="V101" s="5">
        <f>IF(USE!W$538&lt;&gt;0,(1-V$5)*USE!W626/USE!W$538,(1-V$5)*USE!W402)</f>
        <v>0</v>
      </c>
      <c r="W101" s="5">
        <f>IF(USE!X$538&lt;&gt;0,(1-W$5)*USE!X626/USE!X$538,(1-W$5)*USE!X402)</f>
        <v>5.8093932063842059E-4</v>
      </c>
      <c r="X101" s="5">
        <f>IF(USE!Y$538&lt;&gt;0,(1-X$5)*USE!Y626/USE!Y$538,(1-X$5)*USE!Y402)</f>
        <v>6.2943039876272108E-5</v>
      </c>
      <c r="Y101" s="5">
        <f>IF(USE!Z$538&lt;&gt;0,(1-Y$5)*USE!Z626/USE!Z$538,(1-Y$5)*USE!Z402)</f>
        <v>7.3947924792939888E-5</v>
      </c>
      <c r="Z101" s="5">
        <f>IF(USE!AA$538&lt;&gt;0,(1-Z$5)*USE!AA626/USE!AA$538,(1-Z$5)*USE!AA402)</f>
        <v>7.3947924792939888E-5</v>
      </c>
      <c r="AA101" s="5">
        <f>IF(USE!AB$538&lt;&gt;0,(1-AA$5)*USE!AB626/USE!AB$538,(1-AA$5)*USE!AB402)</f>
        <v>7.3947924792939888E-5</v>
      </c>
      <c r="AB101" s="5">
        <f>IF(USE!AC$538&lt;&gt;0,(1-AB$5)*USE!AC626/USE!AC$538,(1-AB$5)*USE!AC402)</f>
        <v>7.3947924792939888E-5</v>
      </c>
      <c r="AC101" s="5">
        <f>IF(USE!AD$538&lt;&gt;0,(1-AC$5)*USE!AD626/USE!AD$538,(1-AC$5)*USE!AD402)</f>
        <v>0</v>
      </c>
      <c r="AD101" s="5">
        <f>IF(USE!AE$538&lt;&gt;0,(1-AD$5)*USE!AE626/USE!AE$538,(1-AD$5)*USE!AE402)</f>
        <v>0</v>
      </c>
      <c r="AE101" s="5">
        <f>IF(USE!AF$538&lt;&gt;0,(1-AE$5)*USE!AF626/USE!AF$538,(1-AE$5)*USE!AF402)</f>
        <v>0</v>
      </c>
      <c r="AF101" s="5">
        <f>IF(USE!AG$538&lt;&gt;0,(1-AF$5)*USE!AG626/USE!AG$538,(1-AF$5)*USE!AG402)</f>
        <v>0</v>
      </c>
      <c r="AG101" s="5">
        <f>IF(USE!AH$538&lt;&gt;0,(1-AG$5)*USE!AH626/USE!AH$538,(1-AG$5)*USE!AH402)</f>
        <v>0</v>
      </c>
      <c r="AH101" s="5">
        <f>IF(USE!AI$538&lt;&gt;0,(1-AH$5)*USE!AI626/USE!AI$538,(1-AH$5)*USE!AI402)</f>
        <v>0</v>
      </c>
      <c r="AI101" s="5">
        <f>IF(USE!AJ$538&lt;&gt;0,(1-AI$5)*USE!AJ626/USE!AJ$538,(1-AI$5)*USE!AJ402)</f>
        <v>0</v>
      </c>
      <c r="AJ101" s="5">
        <f>IF(USE!AK$538&lt;&gt;0,(1-AJ$5)*USE!AK626/USE!AK$538,(1-AJ$5)*USE!AK402)</f>
        <v>0</v>
      </c>
      <c r="AK101" s="5">
        <f>IF(USE!AL$538&lt;&gt;0,(1-AK$5)*USE!AL626/USE!AL$538,(1-AK$5)*USE!AL402)</f>
        <v>0</v>
      </c>
      <c r="AL101" s="5">
        <f>IF(USE!AM$538&lt;&gt;0,(1-AL$5)*USE!AM626/USE!AM$538,(1-AL$5)*USE!AM402)</f>
        <v>0</v>
      </c>
      <c r="AM101" s="5">
        <f>IF(USE!AN$538&lt;&gt;0,(1-AM$5)*USE!AN626/USE!AN$538,(1-AM$5)*USE!AN402)</f>
        <v>0</v>
      </c>
      <c r="AN101" s="5">
        <f>IF(USE!AO$538&lt;&gt;0,(1-AN$5)*USE!AO626/USE!AO$538,(1-AN$5)*USE!AO402)</f>
        <v>0</v>
      </c>
      <c r="AO101" s="5">
        <f>IF(USE!AP$538&lt;&gt;0,(1-AO$5)*USE!AP626/USE!AP$538,(1-AO$5)*USE!AP402)</f>
        <v>0</v>
      </c>
      <c r="AP101" s="5">
        <f>IF(USE!AQ$538&lt;&gt;0,(1-AP$5)*USE!AQ626/USE!AQ$538,(1-AP$5)*USE!AQ402)</f>
        <v>5.5961557702748218E-4</v>
      </c>
      <c r="AQ101" s="5">
        <f>IF(USE!AR$538&lt;&gt;0,(1-AQ$5)*USE!AR626/USE!AR$538,(1-AQ$5)*USE!AR402)</f>
        <v>0</v>
      </c>
      <c r="AR101" s="5">
        <f>IF(USE!AS$538&lt;&gt;0,(1-AR$5)*USE!AS626/USE!AS$538,(1-AR$5)*USE!AS402)</f>
        <v>0</v>
      </c>
      <c r="AS101" s="5">
        <f>IF(USE!AT$538&lt;&gt;0,(1-AS$5)*USE!AT626/USE!AT$538,(1-AS$5)*USE!AT402)</f>
        <v>0</v>
      </c>
      <c r="AT101" s="5">
        <f>IF(USE!AU$538&lt;&gt;0,(1-AT$5)*USE!AU626/USE!AU$538,(1-AT$5)*USE!AU402)</f>
        <v>0</v>
      </c>
      <c r="AU101" s="5">
        <f>IF(USE!AV$538&lt;&gt;0,(1-AU$5)*USE!AV626/USE!AV$538,(1-AU$5)*USE!AV402)</f>
        <v>2.5902943433134967E-4</v>
      </c>
      <c r="AV101" s="5">
        <f>IF(USE!AW$538&lt;&gt;0,(1-AV$5)*USE!AW626/USE!AW$538,(1-AV$5)*USE!AW402)</f>
        <v>0</v>
      </c>
      <c r="AW101" s="5">
        <f>IF(USE!AX$538&lt;&gt;0,(1-AW$5)*USE!AX626/USE!AX$538,(1-AW$5)*USE!AX402)</f>
        <v>2.7440561607955753E-5</v>
      </c>
      <c r="AX101" s="5">
        <f>IF(USE!AY$538&lt;&gt;0,(1-AX$5)*USE!AY626/USE!AY$538,(1-AX$5)*USE!AY402)</f>
        <v>6.6957296339307684E-6</v>
      </c>
      <c r="AY101" s="5">
        <f>IF(USE!AZ$538&lt;&gt;0,(1-AY$5)*USE!AZ626/USE!AZ$538,(1-AY$5)*USE!AZ402)</f>
        <v>0</v>
      </c>
      <c r="AZ101" s="5">
        <f>IF(USE!BA$538&lt;&gt;0,(1-AZ$5)*USE!BA626/USE!BA$538,(1-AZ$5)*USE!BA402)</f>
        <v>2.2200235119043292E-4</v>
      </c>
      <c r="BA101" s="5">
        <f>IF(USE!BB$538&lt;&gt;0,(1-BA$5)*USE!BB626/USE!BB$538,(1-BA$5)*USE!BB402)</f>
        <v>6.8710860891294336E-4</v>
      </c>
      <c r="BB101" s="5">
        <f>IF(USE!BC$538&lt;&gt;0,(1-BB$5)*USE!BC626/USE!BC$538,(1-BB$5)*USE!BC402)</f>
        <v>0</v>
      </c>
      <c r="BC101" s="5">
        <f>IF(USE!BD$538&lt;&gt;0,(1-BC$5)*USE!BD626/USE!BD$538,(1-BC$5)*USE!BD402)</f>
        <v>0</v>
      </c>
      <c r="BD101" s="5">
        <f>IF(USE!BE$538&lt;&gt;0,(1-BD$5)*USE!BE626/USE!BE$538,(1-BD$5)*USE!BE402)</f>
        <v>3.375953125299163E-5</v>
      </c>
      <c r="BE101" s="5">
        <f>IF(USE!BF$538&lt;&gt;0,(1-BE$5)*USE!BF626/USE!BF$538,(1-BE$5)*USE!BF402)</f>
        <v>1.4977118512004471E-4</v>
      </c>
      <c r="BF101" s="5">
        <f>IF(USE!BG$538&lt;&gt;0,(1-BF$5)*USE!BG626/USE!BG$538,(1-BF$5)*USE!BG402)</f>
        <v>6.8436029919210031E-4</v>
      </c>
      <c r="BG101" s="5">
        <f>IF(USE!BH$538&lt;&gt;0,(1-BG$5)*USE!BH626/USE!BH$538,(1-BG$5)*USE!BH402)</f>
        <v>0</v>
      </c>
      <c r="BH101" s="5">
        <f>IF(USE!BI$538&lt;&gt;0,(1-BH$5)*USE!BI626/USE!BI$538,(1-BH$5)*USE!BI402)</f>
        <v>4.3320913332621713E-6</v>
      </c>
      <c r="BI101" s="5">
        <f>IF(USE!BJ$538&lt;&gt;0,(1-BI$5)*USE!BJ626/USE!BJ$538,(1-BI$5)*USE!BJ402)</f>
        <v>2.1155143907429548E-4</v>
      </c>
      <c r="BJ101" s="5">
        <f>IF(USE!BK$538&lt;&gt;0,(1-BJ$5)*USE!BK626/USE!BK$538,(1-BJ$5)*USE!BK402)</f>
        <v>1.3704117771958966E-3</v>
      </c>
      <c r="BK101" s="5">
        <f>IF(USE!BL$538&lt;&gt;0,(1-BK$5)*USE!BL626/USE!BL$538,(1-BK$5)*USE!BL402)</f>
        <v>0</v>
      </c>
      <c r="BL101" s="5">
        <f>IF(USE!BM$538&lt;&gt;0,(1-BL$5)*USE!BM626/USE!BM$538,(1-BL$5)*USE!BM402)</f>
        <v>6.8673338447497684E-4</v>
      </c>
      <c r="BM101" s="5">
        <f>IF(USE!BN$538&lt;&gt;0,(1-BM$5)*USE!BN626/USE!BN$538,(1-BM$5)*USE!BN402)</f>
        <v>0</v>
      </c>
      <c r="BN101" s="5">
        <f>IF(USE!BO$538&lt;&gt;0,(1-BN$5)*USE!BO626/USE!BO$538,(1-BN$5)*USE!BO402)</f>
        <v>1.9331980588973551E-6</v>
      </c>
      <c r="BO101" s="5">
        <f>IF(USE!BP$538&lt;&gt;0,(1-BO$5)*USE!BP626/USE!BP$538,(1-BO$5)*USE!BP402)</f>
        <v>0</v>
      </c>
      <c r="BP101" s="5">
        <f>IF(USE!BQ$538&lt;&gt;0,(1-BP$5)*USE!BQ626/USE!BQ$538,(1-BP$5)*USE!BQ402)</f>
        <v>9.6550394779763588E-4</v>
      </c>
      <c r="BQ101" s="5">
        <f>IF(USE!BR$538&lt;&gt;0,(1-BQ$5)*USE!BR626/USE!BR$538,(1-BQ$5)*USE!BR402)</f>
        <v>0</v>
      </c>
      <c r="BR101" s="5">
        <f>IF(USE!BS$538&lt;&gt;0,(1-BR$5)*USE!BS626/USE!BS$538,(1-BR$5)*USE!BS402)</f>
        <v>0</v>
      </c>
      <c r="BS101" s="5">
        <f>IF(USE!BT$538&lt;&gt;0,(1-BS$5)*USE!BT626/USE!BT$538,(1-BS$5)*USE!BT402)</f>
        <v>0</v>
      </c>
      <c r="BT101" s="5">
        <f>IF(USE!BU$538&lt;&gt;0,(1-BT$5)*USE!BU626/USE!BU$538,(1-BT$5)*USE!BU402)</f>
        <v>0</v>
      </c>
      <c r="BU101" s="5">
        <f>IF(USE!BV$538&lt;&gt;0,(1-BU$5)*USE!BV626/USE!BV$538,(1-BU$5)*USE!BV402)</f>
        <v>1.4064484824267318E-3</v>
      </c>
      <c r="BV101" s="5">
        <f>IF(USE!BW$538&lt;&gt;0,(1-BV$5)*USE!BW626/USE!BW$538,(1-BV$5)*USE!BW402)</f>
        <v>0</v>
      </c>
      <c r="BW101" s="5">
        <f>IF(USE!BX$538&lt;&gt;0,(1-BW$5)*USE!BX626/USE!BX$538,(1-BW$5)*USE!BX402)</f>
        <v>4.9093174581806272E-5</v>
      </c>
      <c r="BX101" s="5">
        <f>IF(USE!BY$538&lt;&gt;0,(1-BX$5)*USE!BY626/USE!BY$538,(1-BX$5)*USE!BY402)</f>
        <v>0</v>
      </c>
      <c r="BY101" s="5">
        <f>IF(USE!BZ$538&lt;&gt;0,(1-BY$5)*USE!BZ626/USE!BZ$538,(1-BY$5)*USE!BZ402)</f>
        <v>3.1498670645660367E-4</v>
      </c>
      <c r="BZ101" s="5">
        <f>IF(USE!CA$538&lt;&gt;0,(1-BZ$5)*USE!CA626/USE!CA$538,(1-BZ$5)*USE!CA402)</f>
        <v>0</v>
      </c>
      <c r="CA101" s="5">
        <f>IF(USE!CB$538&lt;&gt;0,(1-CA$5)*USE!CB626/USE!CB$538,(1-CA$5)*USE!CB402)</f>
        <v>1.3846174824734849E-2</v>
      </c>
      <c r="CB101" s="5">
        <f>IF(USE!CC$538&lt;&gt;0,(1-CB$5)*USE!CC626/USE!CC$538,(1-CB$5)*USE!CC402)</f>
        <v>1.8992879232100155E-4</v>
      </c>
      <c r="CC101" s="5">
        <f>IF(USE!CD$538&lt;&gt;0,(1-CC$5)*USE!CD626/USE!CD$538,(1-CC$5)*USE!CD402)</f>
        <v>5.4150522950048357E-4</v>
      </c>
      <c r="CD101" s="5">
        <f>IF(USE!CE$538&lt;&gt;0,(1-CD$5)*USE!CE626/USE!CE$538,(1-CD$5)*USE!CE402)</f>
        <v>8.9308838985066533E-3</v>
      </c>
      <c r="CE101" s="5">
        <f>IF(USE!CF$538&lt;&gt;0,(1-CE$5)*USE!CF626/USE!CF$538,(1-CE$5)*USE!CF402)</f>
        <v>4.7608697829328175E-4</v>
      </c>
      <c r="CF101" s="5">
        <f>IF(USE!CG$538&lt;&gt;0,(1-CF$5)*USE!CG626/USE!CG$538,(1-CF$5)*USE!CG402)</f>
        <v>0</v>
      </c>
      <c r="CG101" s="5">
        <f>IF(USE!CH$538&lt;&gt;0,(1-CG$5)*USE!CH626/USE!CH$538,(1-CG$5)*USE!CH402)</f>
        <v>7.1855846625406108E-4</v>
      </c>
      <c r="CH101" s="5">
        <f>IF(USE!CI$538&lt;&gt;0,(1-CH$5)*USE!CI626/USE!CI$538,(1-CH$5)*USE!CI402)</f>
        <v>3.1333473918971851E-2</v>
      </c>
      <c r="CI101" s="5">
        <f>IF(USE!CJ$538&lt;&gt;0,(1-CI$5)*USE!CJ626/USE!CJ$538,(1-CI$5)*USE!CJ402)</f>
        <v>8.6934378063800985E-2</v>
      </c>
      <c r="CJ101" s="5">
        <f>IF(USE!CK$538&lt;&gt;0,(1-CJ$5)*USE!CK626/USE!CK$538,(1-CJ$5)*USE!CK402)</f>
        <v>0.21996047283698572</v>
      </c>
      <c r="CK101" s="5">
        <f>IF(USE!CL$538&lt;&gt;0,(1-CK$5)*USE!CL626/USE!CL$538,(1-CK$5)*USE!CL402)</f>
        <v>7.4718121498762183E-2</v>
      </c>
      <c r="CL101" s="5">
        <f>IF(USE!CM$538&lt;&gt;0,(1-CL$5)*USE!CM626/USE!CM$538,(1-CL$5)*USE!CM402)</f>
        <v>2.9087025379516347E-4</v>
      </c>
      <c r="CM101" s="5">
        <f>IF(USE!CN$538&lt;&gt;0,(1-CM$5)*USE!CN626/USE!CN$538,(1-CM$5)*USE!CN402)</f>
        <v>1.7399525853944289E-2</v>
      </c>
      <c r="CN101" s="5">
        <f>IF(USE!CO$538&lt;&gt;0,(1-CN$5)*USE!CO626/USE!CO$538,(1-CN$5)*USE!CO402)</f>
        <v>0</v>
      </c>
      <c r="CO101" s="5">
        <f>IF(USE!CP$538&lt;&gt;0,(1-CO$5)*USE!CP626/USE!CP$538,(1-CO$5)*USE!CP402)</f>
        <v>0</v>
      </c>
      <c r="CP101" s="5">
        <f>IF(USE!CQ$538&lt;&gt;0,(1-CP$5)*USE!CQ626/USE!CQ$538,(1-CP$5)*USE!CQ402)</f>
        <v>1.4401501176058974E-2</v>
      </c>
      <c r="CQ101" s="5">
        <f>IF(USE!CR$538&lt;&gt;0,(1-CQ$5)*USE!CR626/USE!CR$538,(1-CQ$5)*USE!CR402)</f>
        <v>1.36554225663619E-2</v>
      </c>
      <c r="CR101" s="5">
        <f>IF(USE!CS$538&lt;&gt;0,(1-CR$5)*USE!CS626/USE!CS$538,(1-CR$5)*USE!CS402)</f>
        <v>4.9151294507472877E-5</v>
      </c>
      <c r="CS101" s="5">
        <f>IF(USE!CT$538&lt;&gt;0,(1-CS$5)*USE!CT626/USE!CT$538,(1-CS$5)*USE!CT402)</f>
        <v>4.3304606529610032E-6</v>
      </c>
      <c r="CT101" s="5">
        <f>IF(USE!CU$538&lt;&gt;0,(1-CT$5)*USE!CU626/USE!CU$538,(1-CT$5)*USE!CU402)</f>
        <v>5.1182050871454095E-5</v>
      </c>
      <c r="CU101" s="5">
        <f>IF(USE!CV$538&lt;&gt;0,(1-CU$5)*USE!CV626/USE!CV$538,(1-CU$5)*USE!CV402)</f>
        <v>1.0306841635728395E-3</v>
      </c>
      <c r="CV101" s="5">
        <f>IF(USE!CW$538&lt;&gt;0,(1-CV$5)*USE!CW626/USE!CW$538,(1-CV$5)*USE!CW402)</f>
        <v>2.455882254891634E-4</v>
      </c>
      <c r="CW101" s="5">
        <f>IF(USE!CX$538&lt;&gt;0,(1-CW$5)*USE!CX626/USE!CX$538,(1-CW$5)*USE!CX402)</f>
        <v>6.37056324497072E-4</v>
      </c>
      <c r="CX101" s="5">
        <f>IF(USE!CY$538&lt;&gt;0,(1-CX$5)*USE!CY626/USE!CY$538,(1-CX$5)*USE!CY402)</f>
        <v>1.1917768374967886E-3</v>
      </c>
      <c r="CY101" s="5">
        <f>IF(USE!CZ$538&lt;&gt;0,(1-CY$5)*USE!CZ626/USE!CZ$538,(1-CY$5)*USE!CZ402)</f>
        <v>4.7063551169460261E-4</v>
      </c>
      <c r="CZ101" s="5">
        <f>IF(USE!DA$538&lt;&gt;0,(1-CZ$5)*USE!DA626/USE!DA$538,(1-CZ$5)*USE!DA402)</f>
        <v>1.4743537299483799E-4</v>
      </c>
      <c r="DA101" s="5">
        <f>IF(USE!DB$538&lt;&gt;0,(1-DA$5)*USE!DB626/USE!DB$538,(1-DA$5)*USE!DB402)</f>
        <v>2.0819043070293217E-4</v>
      </c>
      <c r="DB101" s="5">
        <f>IF(USE!DC$538&lt;&gt;0,(1-DB$5)*USE!DC626/USE!DC$538,(1-DB$5)*USE!DC402)</f>
        <v>0</v>
      </c>
      <c r="DC101" s="5">
        <f>IF(USE!DD$538&lt;&gt;0,(1-DC$5)*USE!DD626/USE!DD$538,(1-DC$5)*USE!DD402)</f>
        <v>0</v>
      </c>
      <c r="DD101" s="3"/>
    </row>
    <row r="102" spans="1:108" x14ac:dyDescent="0.35">
      <c r="A102" s="3"/>
      <c r="B102" s="99" t="s">
        <v>3924</v>
      </c>
      <c r="C102" s="5" t="s">
        <v>385</v>
      </c>
      <c r="D102" s="5">
        <f>IF(USE!E$538&lt;&gt;0,(1-D$5)*USE!E627/USE!E$538,(1-D$5)*USE!E403)</f>
        <v>0</v>
      </c>
      <c r="E102" s="5">
        <f>IF(USE!F$538&lt;&gt;0,(1-E$5)*USE!F627/USE!F$538,(1-E$5)*USE!F403)</f>
        <v>0</v>
      </c>
      <c r="F102" s="5">
        <f>IF(USE!G$538&lt;&gt;0,(1-F$5)*USE!G627/USE!G$538,(1-F$5)*USE!G403)</f>
        <v>0</v>
      </c>
      <c r="G102" s="5">
        <f>IF(USE!H$538&lt;&gt;0,(1-G$5)*USE!H627/USE!H$538,(1-G$5)*USE!H403)</f>
        <v>0</v>
      </c>
      <c r="H102" s="5">
        <f>IF(USE!I$538&lt;&gt;0,(1-H$5)*USE!I627/USE!I$538,(1-H$5)*USE!I403)</f>
        <v>0</v>
      </c>
      <c r="I102" s="5">
        <f>IF(USE!J$538&lt;&gt;0,(1-I$5)*USE!J627/USE!J$538,(1-I$5)*USE!J403)</f>
        <v>0</v>
      </c>
      <c r="J102" s="5">
        <f>IF(USE!K$538&lt;&gt;0,(1-J$5)*USE!K627/USE!K$538,(1-J$5)*USE!K403)</f>
        <v>0</v>
      </c>
      <c r="K102" s="5">
        <f>IF(USE!L$538&lt;&gt;0,(1-K$5)*USE!L627/USE!L$538,(1-K$5)*USE!L403)</f>
        <v>0</v>
      </c>
      <c r="L102" s="5">
        <f>IF(USE!M$538&lt;&gt;0,(1-L$5)*USE!M627/USE!M$538,(1-L$5)*USE!M403)</f>
        <v>0</v>
      </c>
      <c r="M102" s="5">
        <f>IF(USE!N$538&lt;&gt;0,(1-M$5)*USE!N627/USE!N$538,(1-M$5)*USE!N403)</f>
        <v>0</v>
      </c>
      <c r="N102" s="5">
        <f>IF(USE!O$538&lt;&gt;0,(1-N$5)*USE!O627/USE!O$538,(1-N$5)*USE!O403)</f>
        <v>0</v>
      </c>
      <c r="O102" s="5">
        <f>IF(USE!P$538&lt;&gt;0,(1-O$5)*USE!P627/USE!P$538,(1-O$5)*USE!P403)</f>
        <v>0</v>
      </c>
      <c r="P102" s="5">
        <f>IF(USE!Q$538&lt;&gt;0,(1-P$5)*USE!Q627/USE!Q$538,(1-P$5)*USE!Q403)</f>
        <v>0</v>
      </c>
      <c r="Q102" s="5">
        <f>IF(USE!R$538&lt;&gt;0,(1-Q$5)*USE!R627/USE!R$538,(1-Q$5)*USE!R403)</f>
        <v>0</v>
      </c>
      <c r="R102" s="5">
        <f>IF(USE!S$538&lt;&gt;0,(1-R$5)*USE!S627/USE!S$538,(1-R$5)*USE!S403)</f>
        <v>0</v>
      </c>
      <c r="S102" s="5">
        <f>IF(USE!T$538&lt;&gt;0,(1-S$5)*USE!T627/USE!T$538,(1-S$5)*USE!T403)</f>
        <v>0</v>
      </c>
      <c r="T102" s="5">
        <f>IF(USE!U$538&lt;&gt;0,(1-T$5)*USE!U627/USE!U$538,(1-T$5)*USE!U403)</f>
        <v>0</v>
      </c>
      <c r="U102" s="5">
        <f>IF(USE!V$538&lt;&gt;0,(1-U$5)*USE!V627/USE!V$538,(1-U$5)*USE!V403)</f>
        <v>0</v>
      </c>
      <c r="V102" s="5">
        <f>IF(USE!W$538&lt;&gt;0,(1-V$5)*USE!W627/USE!W$538,(1-V$5)*USE!W403)</f>
        <v>0</v>
      </c>
      <c r="W102" s="5">
        <f>IF(USE!X$538&lt;&gt;0,(1-W$5)*USE!X627/USE!X$538,(1-W$5)*USE!X403)</f>
        <v>0</v>
      </c>
      <c r="X102" s="5">
        <f>IF(USE!Y$538&lt;&gt;0,(1-X$5)*USE!Y627/USE!Y$538,(1-X$5)*USE!Y403)</f>
        <v>0</v>
      </c>
      <c r="Y102" s="5">
        <f>IF(USE!Z$538&lt;&gt;0,(1-Y$5)*USE!Z627/USE!Z$538,(1-Y$5)*USE!Z403)</f>
        <v>0</v>
      </c>
      <c r="Z102" s="5">
        <f>IF(USE!AA$538&lt;&gt;0,(1-Z$5)*USE!AA627/USE!AA$538,(1-Z$5)*USE!AA403)</f>
        <v>0</v>
      </c>
      <c r="AA102" s="5">
        <f>IF(USE!AB$538&lt;&gt;0,(1-AA$5)*USE!AB627/USE!AB$538,(1-AA$5)*USE!AB403)</f>
        <v>0</v>
      </c>
      <c r="AB102" s="5">
        <f>IF(USE!AC$538&lt;&gt;0,(1-AB$5)*USE!AC627/USE!AC$538,(1-AB$5)*USE!AC403)</f>
        <v>0</v>
      </c>
      <c r="AC102" s="5">
        <f>IF(USE!AD$538&lt;&gt;0,(1-AC$5)*USE!AD627/USE!AD$538,(1-AC$5)*USE!AD403)</f>
        <v>0</v>
      </c>
      <c r="AD102" s="5">
        <f>IF(USE!AE$538&lt;&gt;0,(1-AD$5)*USE!AE627/USE!AE$538,(1-AD$5)*USE!AE403)</f>
        <v>0</v>
      </c>
      <c r="AE102" s="5">
        <f>IF(USE!AF$538&lt;&gt;0,(1-AE$5)*USE!AF627/USE!AF$538,(1-AE$5)*USE!AF403)</f>
        <v>0</v>
      </c>
      <c r="AF102" s="5">
        <f>IF(USE!AG$538&lt;&gt;0,(1-AF$5)*USE!AG627/USE!AG$538,(1-AF$5)*USE!AG403)</f>
        <v>0</v>
      </c>
      <c r="AG102" s="5">
        <f>IF(USE!AH$538&lt;&gt;0,(1-AG$5)*USE!AH627/USE!AH$538,(1-AG$5)*USE!AH403)</f>
        <v>0</v>
      </c>
      <c r="AH102" s="5">
        <f>IF(USE!AI$538&lt;&gt;0,(1-AH$5)*USE!AI627/USE!AI$538,(1-AH$5)*USE!AI403)</f>
        <v>0</v>
      </c>
      <c r="AI102" s="5">
        <f>IF(USE!AJ$538&lt;&gt;0,(1-AI$5)*USE!AJ627/USE!AJ$538,(1-AI$5)*USE!AJ403)</f>
        <v>0</v>
      </c>
      <c r="AJ102" s="5">
        <f>IF(USE!AK$538&lt;&gt;0,(1-AJ$5)*USE!AK627/USE!AK$538,(1-AJ$5)*USE!AK403)</f>
        <v>0</v>
      </c>
      <c r="AK102" s="5">
        <f>IF(USE!AL$538&lt;&gt;0,(1-AK$5)*USE!AL627/USE!AL$538,(1-AK$5)*USE!AL403)</f>
        <v>0</v>
      </c>
      <c r="AL102" s="5">
        <f>IF(USE!AM$538&lt;&gt;0,(1-AL$5)*USE!AM627/USE!AM$538,(1-AL$5)*USE!AM403)</f>
        <v>0</v>
      </c>
      <c r="AM102" s="5">
        <f>IF(USE!AN$538&lt;&gt;0,(1-AM$5)*USE!AN627/USE!AN$538,(1-AM$5)*USE!AN403)</f>
        <v>0</v>
      </c>
      <c r="AN102" s="5">
        <f>IF(USE!AO$538&lt;&gt;0,(1-AN$5)*USE!AO627/USE!AO$538,(1-AN$5)*USE!AO403)</f>
        <v>0</v>
      </c>
      <c r="AO102" s="5">
        <f>IF(USE!AP$538&lt;&gt;0,(1-AO$5)*USE!AP627/USE!AP$538,(1-AO$5)*USE!AP403)</f>
        <v>0</v>
      </c>
      <c r="AP102" s="5">
        <f>IF(USE!AQ$538&lt;&gt;0,(1-AP$5)*USE!AQ627/USE!AQ$538,(1-AP$5)*USE!AQ403)</f>
        <v>7.2416584551581453E-3</v>
      </c>
      <c r="AQ102" s="5">
        <f>IF(USE!AR$538&lt;&gt;0,(1-AQ$5)*USE!AR627/USE!AR$538,(1-AQ$5)*USE!AR403)</f>
        <v>3.2969375490813939E-3</v>
      </c>
      <c r="AR102" s="5">
        <f>IF(USE!AS$538&lt;&gt;0,(1-AR$5)*USE!AS627/USE!AS$538,(1-AR$5)*USE!AS403)</f>
        <v>2.0927343888378687E-4</v>
      </c>
      <c r="AS102" s="5">
        <f>IF(USE!AT$538&lt;&gt;0,(1-AS$5)*USE!AT627/USE!AT$538,(1-AS$5)*USE!AT403)</f>
        <v>2.0927343888378684E-4</v>
      </c>
      <c r="AT102" s="5">
        <f>IF(USE!AU$538&lt;&gt;0,(1-AT$5)*USE!AU627/USE!AU$538,(1-AT$5)*USE!AU403)</f>
        <v>1.7036375652840889E-3</v>
      </c>
      <c r="AU102" s="5">
        <f>IF(USE!AV$538&lt;&gt;0,(1-AU$5)*USE!AV627/USE!AV$538,(1-AU$5)*USE!AV403)</f>
        <v>6.1751622599155063E-3</v>
      </c>
      <c r="AV102" s="5">
        <f>IF(USE!AW$538&lt;&gt;0,(1-AV$5)*USE!AW627/USE!AW$538,(1-AV$5)*USE!AW403)</f>
        <v>2.1359791078797014E-3</v>
      </c>
      <c r="AW102" s="5">
        <f>IF(USE!AX$538&lt;&gt;0,(1-AW$5)*USE!AX627/USE!AX$538,(1-AW$5)*USE!AX403)</f>
        <v>2.0970278287048339E-3</v>
      </c>
      <c r="AX102" s="5">
        <f>IF(USE!AY$538&lt;&gt;0,(1-AX$5)*USE!AY627/USE!AY$538,(1-AX$5)*USE!AY403)</f>
        <v>4.7054116911326169E-4</v>
      </c>
      <c r="AY102" s="5">
        <f>IF(USE!AZ$538&lt;&gt;0,(1-AY$5)*USE!AZ627/USE!AZ$538,(1-AY$5)*USE!AZ403)</f>
        <v>7.2104687206229721E-3</v>
      </c>
      <c r="AZ102" s="5">
        <f>IF(USE!BA$538&lt;&gt;0,(1-AZ$5)*USE!BA627/USE!BA$538,(1-AZ$5)*USE!BA403)</f>
        <v>9.6777002291156076E-3</v>
      </c>
      <c r="BA102" s="5">
        <f>IF(USE!BB$538&lt;&gt;0,(1-BA$5)*USE!BB627/USE!BB$538,(1-BA$5)*USE!BB403)</f>
        <v>4.0149441992447209E-3</v>
      </c>
      <c r="BB102" s="5">
        <f>IF(USE!BC$538&lt;&gt;0,(1-BB$5)*USE!BC627/USE!BC$538,(1-BB$5)*USE!BC403)</f>
        <v>3.4226803570113653E-3</v>
      </c>
      <c r="BC102" s="5">
        <f>IF(USE!BD$538&lt;&gt;0,(1-BC$5)*USE!BD627/USE!BD$538,(1-BC$5)*USE!BD403)</f>
        <v>3.389117840754316E-2</v>
      </c>
      <c r="BD102" s="5">
        <f>IF(USE!BE$538&lt;&gt;0,(1-BD$5)*USE!BE627/USE!BE$538,(1-BD$5)*USE!BE403)</f>
        <v>3.9912554988089533E-3</v>
      </c>
      <c r="BE102" s="5">
        <f>IF(USE!BF$538&lt;&gt;0,(1-BE$5)*USE!BF627/USE!BF$538,(1-BE$5)*USE!BF403)</f>
        <v>2.8223880519144995E-3</v>
      </c>
      <c r="BF102" s="5">
        <f>IF(USE!BG$538&lt;&gt;0,(1-BF$5)*USE!BG627/USE!BG$538,(1-BF$5)*USE!BG403)</f>
        <v>1.9398795125039874E-3</v>
      </c>
      <c r="BG102" s="5">
        <f>IF(USE!BH$538&lt;&gt;0,(1-BG$5)*USE!BH627/USE!BH$538,(1-BG$5)*USE!BH403)</f>
        <v>6.5366985094011398E-3</v>
      </c>
      <c r="BH102" s="5">
        <f>IF(USE!BI$538&lt;&gt;0,(1-BH$5)*USE!BI627/USE!BI$538,(1-BH$5)*USE!BI403)</f>
        <v>3.3620044958684188E-3</v>
      </c>
      <c r="BI102" s="5">
        <f>IF(USE!BJ$538&lt;&gt;0,(1-BI$5)*USE!BJ627/USE!BJ$538,(1-BI$5)*USE!BJ403)</f>
        <v>6.322511769573695E-3</v>
      </c>
      <c r="BJ102" s="5">
        <f>IF(USE!BK$538&lt;&gt;0,(1-BJ$5)*USE!BK627/USE!BK$538,(1-BJ$5)*USE!BK403)</f>
        <v>5.9257723983740579E-3</v>
      </c>
      <c r="BK102" s="5">
        <f>IF(USE!BL$538&lt;&gt;0,(1-BK$5)*USE!BL627/USE!BL$538,(1-BK$5)*USE!BL403)</f>
        <v>3.731220668490405E-4</v>
      </c>
      <c r="BL102" s="5">
        <f>IF(USE!BM$538&lt;&gt;0,(1-BL$5)*USE!BM627/USE!BM$538,(1-BL$5)*USE!BM403)</f>
        <v>5.7902121531096008E-3</v>
      </c>
      <c r="BM102" s="5">
        <f>IF(USE!BN$538&lt;&gt;0,(1-BM$5)*USE!BN627/USE!BN$538,(1-BM$5)*USE!BN403)</f>
        <v>6.354513225754751E-4</v>
      </c>
      <c r="BN102" s="5">
        <f>IF(USE!BO$538&lt;&gt;0,(1-BN$5)*USE!BO627/USE!BO$538,(1-BN$5)*USE!BO403)</f>
        <v>3.2108680924961227E-3</v>
      </c>
      <c r="BO102" s="5">
        <f>IF(USE!BP$538&lt;&gt;0,(1-BO$5)*USE!BP627/USE!BP$538,(1-BO$5)*USE!BP403)</f>
        <v>1.193326958928421E-2</v>
      </c>
      <c r="BP102" s="5">
        <f>IF(USE!BQ$538&lt;&gt;0,(1-BP$5)*USE!BQ627/USE!BQ$538,(1-BP$5)*USE!BQ403)</f>
        <v>1.162143904887422E-2</v>
      </c>
      <c r="BQ102" s="5">
        <f>IF(USE!BR$538&lt;&gt;0,(1-BQ$5)*USE!BR627/USE!BR$538,(1-BQ$5)*USE!BR403)</f>
        <v>2.2865245867654794E-3</v>
      </c>
      <c r="BR102" s="5">
        <f>IF(USE!BS$538&lt;&gt;0,(1-BR$5)*USE!BS627/USE!BS$538,(1-BR$5)*USE!BS403)</f>
        <v>1.1026296190839435E-4</v>
      </c>
      <c r="BS102" s="5">
        <f>IF(USE!BT$538&lt;&gt;0,(1-BS$5)*USE!BT627/USE!BT$538,(1-BS$5)*USE!BT403)</f>
        <v>9.7798080144049625E-3</v>
      </c>
      <c r="BT102" s="5">
        <f>IF(USE!BU$538&lt;&gt;0,(1-BT$5)*USE!BU627/USE!BU$538,(1-BT$5)*USE!BU403)</f>
        <v>5.3005055096028413E-3</v>
      </c>
      <c r="BU102" s="5">
        <f>IF(USE!BV$538&lt;&gt;0,(1-BU$5)*USE!BV627/USE!BV$538,(1-BU$5)*USE!BV403)</f>
        <v>2.2106015578965701E-3</v>
      </c>
      <c r="BV102" s="5">
        <f>IF(USE!BW$538&lt;&gt;0,(1-BV$5)*USE!BW627/USE!BW$538,(1-BV$5)*USE!BW403)</f>
        <v>7.417469961053069E-4</v>
      </c>
      <c r="BW102" s="5">
        <f>IF(USE!BX$538&lt;&gt;0,(1-BW$5)*USE!BX627/USE!BX$538,(1-BW$5)*USE!BX403)</f>
        <v>2.1507126563910916E-3</v>
      </c>
      <c r="BX102" s="5">
        <f>IF(USE!BY$538&lt;&gt;0,(1-BX$5)*USE!BY627/USE!BY$538,(1-BX$5)*USE!BY403)</f>
        <v>0</v>
      </c>
      <c r="BY102" s="5">
        <f>IF(USE!BZ$538&lt;&gt;0,(1-BY$5)*USE!BZ627/USE!BZ$538,(1-BY$5)*USE!BZ403)</f>
        <v>5.4572784444205987E-3</v>
      </c>
      <c r="BZ102" s="5">
        <f>IF(USE!CA$538&lt;&gt;0,(1-BZ$5)*USE!CA627/USE!CA$538,(1-BZ$5)*USE!CA403)</f>
        <v>3.9976756010239589E-2</v>
      </c>
      <c r="CA102" s="5">
        <f>IF(USE!CB$538&lt;&gt;0,(1-CA$5)*USE!CB627/USE!CB$538,(1-CA$5)*USE!CB403)</f>
        <v>2.6913218184620214E-2</v>
      </c>
      <c r="CB102" s="5">
        <f>IF(USE!CC$538&lt;&gt;0,(1-CB$5)*USE!CC627/USE!CC$538,(1-CB$5)*USE!CC403)</f>
        <v>9.1986745343903241E-3</v>
      </c>
      <c r="CC102" s="5">
        <f>IF(USE!CD$538&lt;&gt;0,(1-CC$5)*USE!CD627/USE!CD$538,(1-CC$5)*USE!CD403)</f>
        <v>1.4187966444312832E-3</v>
      </c>
      <c r="CD102" s="5">
        <f>IF(USE!CE$538&lt;&gt;0,(1-CD$5)*USE!CE627/USE!CE$538,(1-CD$5)*USE!CE403)</f>
        <v>3.2854585372982274E-3</v>
      </c>
      <c r="CE102" s="5">
        <f>IF(USE!CF$538&lt;&gt;0,(1-CE$5)*USE!CF627/USE!CF$538,(1-CE$5)*USE!CF403)</f>
        <v>6.0439333314310055E-3</v>
      </c>
      <c r="CF102" s="5">
        <f>IF(USE!CG$538&lt;&gt;0,(1-CF$5)*USE!CG627/USE!CG$538,(1-CF$5)*USE!CG403)</f>
        <v>2.5671692152743754E-3</v>
      </c>
      <c r="CG102" s="5">
        <f>IF(USE!CH$538&lt;&gt;0,(1-CG$5)*USE!CH627/USE!CH$538,(1-CG$5)*USE!CH403)</f>
        <v>1.7008098864451278E-3</v>
      </c>
      <c r="CH102" s="5">
        <f>IF(USE!CI$538&lt;&gt;0,(1-CH$5)*USE!CI627/USE!CI$538,(1-CH$5)*USE!CI403)</f>
        <v>4.1967012470571496E-3</v>
      </c>
      <c r="CI102" s="5">
        <f>IF(USE!CJ$538&lt;&gt;0,(1-CI$5)*USE!CJ627/USE!CJ$538,(1-CI$5)*USE!CJ403)</f>
        <v>5.8519811900787236E-3</v>
      </c>
      <c r="CJ102" s="5">
        <f>IF(USE!CK$538&lt;&gt;0,(1-CJ$5)*USE!CK627/USE!CK$538,(1-CJ$5)*USE!CK403)</f>
        <v>8.809969469425253E-3</v>
      </c>
      <c r="CK102" s="5">
        <f>IF(USE!CL$538&lt;&gt;0,(1-CK$5)*USE!CL627/USE!CL$538,(1-CK$5)*USE!CL403)</f>
        <v>4.5553032647187141E-3</v>
      </c>
      <c r="CL102" s="5">
        <f>IF(USE!CM$538&lt;&gt;0,(1-CL$5)*USE!CM627/USE!CM$538,(1-CL$5)*USE!CM403)</f>
        <v>0</v>
      </c>
      <c r="CM102" s="5">
        <f>IF(USE!CN$538&lt;&gt;0,(1-CM$5)*USE!CN627/USE!CN$538,(1-CM$5)*USE!CN403)</f>
        <v>7.2636030766764009E-3</v>
      </c>
      <c r="CN102" s="5">
        <f>IF(USE!CO$538&lt;&gt;0,(1-CN$5)*USE!CO627/USE!CO$538,(1-CN$5)*USE!CO403)</f>
        <v>0</v>
      </c>
      <c r="CO102" s="5">
        <f>IF(USE!CP$538&lt;&gt;0,(1-CO$5)*USE!CP627/USE!CP$538,(1-CO$5)*USE!CP403)</f>
        <v>2.1200417185640052E-3</v>
      </c>
      <c r="CP102" s="5">
        <f>IF(USE!CQ$538&lt;&gt;0,(1-CP$5)*USE!CQ627/USE!CQ$538,(1-CP$5)*USE!CQ403)</f>
        <v>5.3982306650694912E-3</v>
      </c>
      <c r="CQ102" s="5">
        <f>IF(USE!CR$538&lt;&gt;0,(1-CQ$5)*USE!CR627/USE!CR$538,(1-CQ$5)*USE!CR403)</f>
        <v>5.7763373486150148E-3</v>
      </c>
      <c r="CR102" s="5">
        <f>IF(USE!CS$538&lt;&gt;0,(1-CR$5)*USE!CS627/USE!CS$538,(1-CR$5)*USE!CS403)</f>
        <v>9.5705707661002505E-4</v>
      </c>
      <c r="CS102" s="5">
        <f>IF(USE!CT$538&lt;&gt;0,(1-CS$5)*USE!CT627/USE!CT$538,(1-CS$5)*USE!CT403)</f>
        <v>5.6307554617724357E-3</v>
      </c>
      <c r="CT102" s="5">
        <f>IF(USE!CU$538&lt;&gt;0,(1-CT$5)*USE!CU627/USE!CU$538,(1-CT$5)*USE!CU403)</f>
        <v>1.4635151169308681E-3</v>
      </c>
      <c r="CU102" s="5">
        <f>IF(USE!CV$538&lt;&gt;0,(1-CU$5)*USE!CV627/USE!CV$538,(1-CU$5)*USE!CV403)</f>
        <v>8.4289741217903505E-4</v>
      </c>
      <c r="CV102" s="5">
        <f>IF(USE!CW$538&lt;&gt;0,(1-CV$5)*USE!CW627/USE!CW$538,(1-CV$5)*USE!CW403)</f>
        <v>8.7818184410907388E-4</v>
      </c>
      <c r="CW102" s="5">
        <f>IF(USE!CX$538&lt;&gt;0,(1-CW$5)*USE!CX627/USE!CX$538,(1-CW$5)*USE!CX403)</f>
        <v>1.1839344815855312E-3</v>
      </c>
      <c r="CX102" s="5">
        <f>IF(USE!CY$538&lt;&gt;0,(1-CX$5)*USE!CY627/USE!CY$538,(1-CX$5)*USE!CY403)</f>
        <v>5.122101510610953E-4</v>
      </c>
      <c r="CY102" s="5">
        <f>IF(USE!CZ$538&lt;&gt;0,(1-CY$5)*USE!CZ627/USE!CZ$538,(1-CY$5)*USE!CZ403)</f>
        <v>4.6304490192826105E-4</v>
      </c>
      <c r="CZ102" s="5">
        <f>IF(USE!DA$538&lt;&gt;0,(1-CZ$5)*USE!DA627/USE!DA$538,(1-CZ$5)*USE!DA403)</f>
        <v>3.7990361444450627E-3</v>
      </c>
      <c r="DA102" s="5">
        <f>IF(USE!DB$538&lt;&gt;0,(1-DA$5)*USE!DB627/USE!DB$538,(1-DA$5)*USE!DB403)</f>
        <v>2.6064522233961991E-3</v>
      </c>
      <c r="DB102" s="5">
        <f>IF(USE!DC$538&lt;&gt;0,(1-DB$5)*USE!DC627/USE!DC$538,(1-DB$5)*USE!DC403)</f>
        <v>0</v>
      </c>
      <c r="DC102" s="5">
        <f>IF(USE!DD$538&lt;&gt;0,(1-DC$5)*USE!DD627/USE!DD$538,(1-DC$5)*USE!DD403)</f>
        <v>0</v>
      </c>
      <c r="DD102" s="3"/>
    </row>
    <row r="103" spans="1:108" x14ac:dyDescent="0.35">
      <c r="A103" s="3"/>
      <c r="B103" s="99" t="s">
        <v>3925</v>
      </c>
      <c r="C103" s="5" t="s">
        <v>386</v>
      </c>
      <c r="D103" s="5">
        <f>IF(USE!E$538&lt;&gt;0,(1-D$5)*USE!E628/USE!E$538,(1-D$5)*USE!E404)</f>
        <v>0</v>
      </c>
      <c r="E103" s="5">
        <f>IF(USE!F$538&lt;&gt;0,(1-E$5)*USE!F628/USE!F$538,(1-E$5)*USE!F404)</f>
        <v>0</v>
      </c>
      <c r="F103" s="5">
        <f>IF(USE!G$538&lt;&gt;0,(1-F$5)*USE!G628/USE!G$538,(1-F$5)*USE!G404)</f>
        <v>0</v>
      </c>
      <c r="G103" s="5">
        <f>IF(USE!H$538&lt;&gt;0,(1-G$5)*USE!H628/USE!H$538,(1-G$5)*USE!H404)</f>
        <v>0</v>
      </c>
      <c r="H103" s="5">
        <f>IF(USE!I$538&lt;&gt;0,(1-H$5)*USE!I628/USE!I$538,(1-H$5)*USE!I404)</f>
        <v>0</v>
      </c>
      <c r="I103" s="5">
        <f>IF(USE!J$538&lt;&gt;0,(1-I$5)*USE!J628/USE!J$538,(1-I$5)*USE!J404)</f>
        <v>0</v>
      </c>
      <c r="J103" s="5">
        <f>IF(USE!K$538&lt;&gt;0,(1-J$5)*USE!K628/USE!K$538,(1-J$5)*USE!K404)</f>
        <v>0</v>
      </c>
      <c r="K103" s="5">
        <f>IF(USE!L$538&lt;&gt;0,(1-K$5)*USE!L628/USE!L$538,(1-K$5)*USE!L404)</f>
        <v>0</v>
      </c>
      <c r="L103" s="5">
        <f>IF(USE!M$538&lt;&gt;0,(1-L$5)*USE!M628/USE!M$538,(1-L$5)*USE!M404)</f>
        <v>0</v>
      </c>
      <c r="M103" s="5">
        <f>IF(USE!N$538&lt;&gt;0,(1-M$5)*USE!N628/USE!N$538,(1-M$5)*USE!N404)</f>
        <v>0</v>
      </c>
      <c r="N103" s="5">
        <f>IF(USE!O$538&lt;&gt;0,(1-N$5)*USE!O628/USE!O$538,(1-N$5)*USE!O404)</f>
        <v>0</v>
      </c>
      <c r="O103" s="5">
        <f>IF(USE!P$538&lt;&gt;0,(1-O$5)*USE!P628/USE!P$538,(1-O$5)*USE!P404)</f>
        <v>0</v>
      </c>
      <c r="P103" s="5">
        <f>IF(USE!Q$538&lt;&gt;0,(1-P$5)*USE!Q628/USE!Q$538,(1-P$5)*USE!Q404)</f>
        <v>0</v>
      </c>
      <c r="Q103" s="5">
        <f>IF(USE!R$538&lt;&gt;0,(1-Q$5)*USE!R628/USE!R$538,(1-Q$5)*USE!R404)</f>
        <v>0</v>
      </c>
      <c r="R103" s="5">
        <f>IF(USE!S$538&lt;&gt;0,(1-R$5)*USE!S628/USE!S$538,(1-R$5)*USE!S404)</f>
        <v>0</v>
      </c>
      <c r="S103" s="5">
        <f>IF(USE!T$538&lt;&gt;0,(1-S$5)*USE!T628/USE!T$538,(1-S$5)*USE!T404)</f>
        <v>0</v>
      </c>
      <c r="T103" s="5">
        <f>IF(USE!U$538&lt;&gt;0,(1-T$5)*USE!U628/USE!U$538,(1-T$5)*USE!U404)</f>
        <v>0</v>
      </c>
      <c r="U103" s="5">
        <f>IF(USE!V$538&lt;&gt;0,(1-U$5)*USE!V628/USE!V$538,(1-U$5)*USE!V404)</f>
        <v>0</v>
      </c>
      <c r="V103" s="5">
        <f>IF(USE!W$538&lt;&gt;0,(1-V$5)*USE!W628/USE!W$538,(1-V$5)*USE!W404)</f>
        <v>0</v>
      </c>
      <c r="W103" s="5">
        <f>IF(USE!X$538&lt;&gt;0,(1-W$5)*USE!X628/USE!X$538,(1-W$5)*USE!X404)</f>
        <v>0</v>
      </c>
      <c r="X103" s="5">
        <f>IF(USE!Y$538&lt;&gt;0,(1-X$5)*USE!Y628/USE!Y$538,(1-X$5)*USE!Y404)</f>
        <v>0</v>
      </c>
      <c r="Y103" s="5">
        <f>IF(USE!Z$538&lt;&gt;0,(1-Y$5)*USE!Z628/USE!Z$538,(1-Y$5)*USE!Z404)</f>
        <v>0</v>
      </c>
      <c r="Z103" s="5">
        <f>IF(USE!AA$538&lt;&gt;0,(1-Z$5)*USE!AA628/USE!AA$538,(1-Z$5)*USE!AA404)</f>
        <v>0</v>
      </c>
      <c r="AA103" s="5">
        <f>IF(USE!AB$538&lt;&gt;0,(1-AA$5)*USE!AB628/USE!AB$538,(1-AA$5)*USE!AB404)</f>
        <v>0</v>
      </c>
      <c r="AB103" s="5">
        <f>IF(USE!AC$538&lt;&gt;0,(1-AB$5)*USE!AC628/USE!AC$538,(1-AB$5)*USE!AC404)</f>
        <v>0</v>
      </c>
      <c r="AC103" s="5">
        <f>IF(USE!AD$538&lt;&gt;0,(1-AC$5)*USE!AD628/USE!AD$538,(1-AC$5)*USE!AD404)</f>
        <v>0</v>
      </c>
      <c r="AD103" s="5">
        <f>IF(USE!AE$538&lt;&gt;0,(1-AD$5)*USE!AE628/USE!AE$538,(1-AD$5)*USE!AE404)</f>
        <v>0</v>
      </c>
      <c r="AE103" s="5">
        <f>IF(USE!AF$538&lt;&gt;0,(1-AE$5)*USE!AF628/USE!AF$538,(1-AE$5)*USE!AF404)</f>
        <v>0</v>
      </c>
      <c r="AF103" s="5">
        <f>IF(USE!AG$538&lt;&gt;0,(1-AF$5)*USE!AG628/USE!AG$538,(1-AF$5)*USE!AG404)</f>
        <v>0</v>
      </c>
      <c r="AG103" s="5">
        <f>IF(USE!AH$538&lt;&gt;0,(1-AG$5)*USE!AH628/USE!AH$538,(1-AG$5)*USE!AH404)</f>
        <v>0</v>
      </c>
      <c r="AH103" s="5">
        <f>IF(USE!AI$538&lt;&gt;0,(1-AH$5)*USE!AI628/USE!AI$538,(1-AH$5)*USE!AI404)</f>
        <v>0</v>
      </c>
      <c r="AI103" s="5">
        <f>IF(USE!AJ$538&lt;&gt;0,(1-AI$5)*USE!AJ628/USE!AJ$538,(1-AI$5)*USE!AJ404)</f>
        <v>0</v>
      </c>
      <c r="AJ103" s="5">
        <f>IF(USE!AK$538&lt;&gt;0,(1-AJ$5)*USE!AK628/USE!AK$538,(1-AJ$5)*USE!AK404)</f>
        <v>0</v>
      </c>
      <c r="AK103" s="5">
        <f>IF(USE!AL$538&lt;&gt;0,(1-AK$5)*USE!AL628/USE!AL$538,(1-AK$5)*USE!AL404)</f>
        <v>0</v>
      </c>
      <c r="AL103" s="5">
        <f>IF(USE!AM$538&lt;&gt;0,(1-AL$5)*USE!AM628/USE!AM$538,(1-AL$5)*USE!AM404)</f>
        <v>0</v>
      </c>
      <c r="AM103" s="5">
        <f>IF(USE!AN$538&lt;&gt;0,(1-AM$5)*USE!AN628/USE!AN$538,(1-AM$5)*USE!AN404)</f>
        <v>0</v>
      </c>
      <c r="AN103" s="5">
        <f>IF(USE!AO$538&lt;&gt;0,(1-AN$5)*USE!AO628/USE!AO$538,(1-AN$5)*USE!AO404)</f>
        <v>0</v>
      </c>
      <c r="AO103" s="5">
        <f>IF(USE!AP$538&lt;&gt;0,(1-AO$5)*USE!AP628/USE!AP$538,(1-AO$5)*USE!AP404)</f>
        <v>0</v>
      </c>
      <c r="AP103" s="5">
        <f>IF(USE!AQ$538&lt;&gt;0,(1-AP$5)*USE!AQ628/USE!AQ$538,(1-AP$5)*USE!AQ404)</f>
        <v>1.0972443494351152E-3</v>
      </c>
      <c r="AQ103" s="5">
        <f>IF(USE!AR$538&lt;&gt;0,(1-AQ$5)*USE!AR628/USE!AR$538,(1-AQ$5)*USE!AR404)</f>
        <v>1.7418477743789107E-3</v>
      </c>
      <c r="AR103" s="5">
        <f>IF(USE!AS$538&lt;&gt;0,(1-AR$5)*USE!AS628/USE!AS$538,(1-AR$5)*USE!AS404)</f>
        <v>2.4203984970803187E-4</v>
      </c>
      <c r="AS103" s="5">
        <f>IF(USE!AT$538&lt;&gt;0,(1-AS$5)*USE!AT628/USE!AT$538,(1-AS$5)*USE!AT404)</f>
        <v>2.420398497080319E-4</v>
      </c>
      <c r="AT103" s="5">
        <f>IF(USE!AU$538&lt;&gt;0,(1-AT$5)*USE!AU628/USE!AU$538,(1-AT$5)*USE!AU404)</f>
        <v>1.1560852322849507E-3</v>
      </c>
      <c r="AU103" s="5">
        <f>IF(USE!AV$538&lt;&gt;0,(1-AU$5)*USE!AV628/USE!AV$538,(1-AU$5)*USE!AV404)</f>
        <v>2.5602865949620287E-4</v>
      </c>
      <c r="AV103" s="5">
        <f>IF(USE!AW$538&lt;&gt;0,(1-AV$5)*USE!AW628/USE!AW$538,(1-AV$5)*USE!AW404)</f>
        <v>2.1137301426768043E-3</v>
      </c>
      <c r="AW103" s="5">
        <f>IF(USE!AX$538&lt;&gt;0,(1-AW$5)*USE!AX628/USE!AX$538,(1-AW$5)*USE!AX404)</f>
        <v>6.6107155139907446E-4</v>
      </c>
      <c r="AX103" s="5">
        <f>IF(USE!AY$538&lt;&gt;0,(1-AX$5)*USE!AY628/USE!AY$538,(1-AX$5)*USE!AY404)</f>
        <v>1.490846897115427E-3</v>
      </c>
      <c r="AY103" s="5">
        <f>IF(USE!AZ$538&lt;&gt;0,(1-AY$5)*USE!AZ628/USE!AZ$538,(1-AY$5)*USE!AZ404)</f>
        <v>0</v>
      </c>
      <c r="AZ103" s="5">
        <f>IF(USE!BA$538&lt;&gt;0,(1-AZ$5)*USE!BA628/USE!BA$538,(1-AZ$5)*USE!BA404)</f>
        <v>4.3609682300207757E-3</v>
      </c>
      <c r="BA103" s="5">
        <f>IF(USE!BB$538&lt;&gt;0,(1-BA$5)*USE!BB628/USE!BB$538,(1-BA$5)*USE!BB404)</f>
        <v>2.2209809839820534E-3</v>
      </c>
      <c r="BB103" s="5">
        <f>IF(USE!BC$538&lt;&gt;0,(1-BB$5)*USE!BC628/USE!BC$538,(1-BB$5)*USE!BC404)</f>
        <v>1.9442981616177915E-3</v>
      </c>
      <c r="BC103" s="5">
        <f>IF(USE!BD$538&lt;&gt;0,(1-BC$5)*USE!BD628/USE!BD$538,(1-BC$5)*USE!BD404)</f>
        <v>0</v>
      </c>
      <c r="BD103" s="5">
        <f>IF(USE!BE$538&lt;&gt;0,(1-BD$5)*USE!BE628/USE!BE$538,(1-BD$5)*USE!BE404)</f>
        <v>3.8070869434406364E-4</v>
      </c>
      <c r="BE103" s="5">
        <f>IF(USE!BF$538&lt;&gt;0,(1-BE$5)*USE!BF628/USE!BF$538,(1-BE$5)*USE!BF404)</f>
        <v>3.9019108083081992E-3</v>
      </c>
      <c r="BF103" s="5">
        <f>IF(USE!BG$538&lt;&gt;0,(1-BF$5)*USE!BG628/USE!BG$538,(1-BF$5)*USE!BG404)</f>
        <v>9.4344810830843465E-4</v>
      </c>
      <c r="BG103" s="5">
        <f>IF(USE!BH$538&lt;&gt;0,(1-BG$5)*USE!BH628/USE!BH$538,(1-BG$5)*USE!BH404)</f>
        <v>0</v>
      </c>
      <c r="BH103" s="5">
        <f>IF(USE!BI$538&lt;&gt;0,(1-BH$5)*USE!BI628/USE!BI$538,(1-BH$5)*USE!BI404)</f>
        <v>3.0393172741439464E-3</v>
      </c>
      <c r="BI103" s="5">
        <f>IF(USE!BJ$538&lt;&gt;0,(1-BI$5)*USE!BJ628/USE!BJ$538,(1-BI$5)*USE!BJ404)</f>
        <v>1.7226522506340527E-3</v>
      </c>
      <c r="BJ103" s="5">
        <f>IF(USE!BK$538&lt;&gt;0,(1-BJ$5)*USE!BK628/USE!BK$538,(1-BJ$5)*USE!BK404)</f>
        <v>8.7582536844393703E-4</v>
      </c>
      <c r="BK103" s="5">
        <f>IF(USE!BL$538&lt;&gt;0,(1-BK$5)*USE!BL628/USE!BL$538,(1-BK$5)*USE!BL404)</f>
        <v>1.4099757716860247E-3</v>
      </c>
      <c r="BL103" s="5">
        <f>IF(USE!BM$538&lt;&gt;0,(1-BL$5)*USE!BM628/USE!BM$538,(1-BL$5)*USE!BM404)</f>
        <v>2.696165127890917E-3</v>
      </c>
      <c r="BM103" s="5">
        <f>IF(USE!BN$538&lt;&gt;0,(1-BM$5)*USE!BN628/USE!BN$538,(1-BM$5)*USE!BN404)</f>
        <v>3.2825974501073845E-3</v>
      </c>
      <c r="BN103" s="5">
        <f>IF(USE!BO$538&lt;&gt;0,(1-BN$5)*USE!BO628/USE!BO$538,(1-BN$5)*USE!BO404)</f>
        <v>8.3591525274170526E-3</v>
      </c>
      <c r="BO103" s="5">
        <f>IF(USE!BP$538&lt;&gt;0,(1-BO$5)*USE!BP628/USE!BP$538,(1-BO$5)*USE!BP404)</f>
        <v>5.9191383844128878E-3</v>
      </c>
      <c r="BP103" s="5">
        <f>IF(USE!BQ$538&lt;&gt;0,(1-BP$5)*USE!BQ628/USE!BQ$538,(1-BP$5)*USE!BQ404)</f>
        <v>8.4249234841030241E-3</v>
      </c>
      <c r="BQ103" s="5">
        <f>IF(USE!BR$538&lt;&gt;0,(1-BQ$5)*USE!BR628/USE!BR$538,(1-BQ$5)*USE!BR404)</f>
        <v>1.7605605680016867E-3</v>
      </c>
      <c r="BR103" s="5">
        <f>IF(USE!BS$538&lt;&gt;0,(1-BR$5)*USE!BS628/USE!BS$538,(1-BR$5)*USE!BS404)</f>
        <v>0</v>
      </c>
      <c r="BS103" s="5">
        <f>IF(USE!BT$538&lt;&gt;0,(1-BS$5)*USE!BT628/USE!BT$538,(1-BS$5)*USE!BT404)</f>
        <v>0</v>
      </c>
      <c r="BT103" s="5">
        <f>IF(USE!BU$538&lt;&gt;0,(1-BT$5)*USE!BU628/USE!BU$538,(1-BT$5)*USE!BU404)</f>
        <v>7.7041953125568611E-3</v>
      </c>
      <c r="BU103" s="5">
        <f>IF(USE!BV$538&lt;&gt;0,(1-BU$5)*USE!BV628/USE!BV$538,(1-BU$5)*USE!BV404)</f>
        <v>1.1662385903337428E-3</v>
      </c>
      <c r="BV103" s="5">
        <f>IF(USE!BW$538&lt;&gt;0,(1-BV$5)*USE!BW628/USE!BW$538,(1-BV$5)*USE!BW404)</f>
        <v>2.0141044916798682E-2</v>
      </c>
      <c r="BW103" s="5">
        <f>IF(USE!BX$538&lt;&gt;0,(1-BW$5)*USE!BX628/USE!BX$538,(1-BW$5)*USE!BX404)</f>
        <v>3.0943451259262188E-3</v>
      </c>
      <c r="BX103" s="5">
        <f>IF(USE!BY$538&lt;&gt;0,(1-BX$5)*USE!BY628/USE!BY$538,(1-BX$5)*USE!BY404)</f>
        <v>0</v>
      </c>
      <c r="BY103" s="5">
        <f>IF(USE!BZ$538&lt;&gt;0,(1-BY$5)*USE!BZ628/USE!BZ$538,(1-BY$5)*USE!BZ404)</f>
        <v>3.3810236367628134E-3</v>
      </c>
      <c r="BZ103" s="5">
        <f>IF(USE!CA$538&lt;&gt;0,(1-BZ$5)*USE!CA628/USE!CA$538,(1-BZ$5)*USE!CA404)</f>
        <v>3.8879773369320607E-3</v>
      </c>
      <c r="CA103" s="5">
        <f>IF(USE!CB$538&lt;&gt;0,(1-CA$5)*USE!CB628/USE!CB$538,(1-CA$5)*USE!CB404)</f>
        <v>5.3974277742296819E-3</v>
      </c>
      <c r="CB103" s="5">
        <f>IF(USE!CC$538&lt;&gt;0,(1-CB$5)*USE!CC628/USE!CC$538,(1-CB$5)*USE!CC404)</f>
        <v>3.935483710246975E-3</v>
      </c>
      <c r="CC103" s="5">
        <f>IF(USE!CD$538&lt;&gt;0,(1-CC$5)*USE!CD628/USE!CD$538,(1-CC$5)*USE!CD404)</f>
        <v>2.0661885552803631E-2</v>
      </c>
      <c r="CD103" s="5">
        <f>IF(USE!CE$538&lt;&gt;0,(1-CD$5)*USE!CE628/USE!CE$538,(1-CD$5)*USE!CE404)</f>
        <v>2.6776492793561673E-4</v>
      </c>
      <c r="CE103" s="5">
        <f>IF(USE!CF$538&lt;&gt;0,(1-CE$5)*USE!CF628/USE!CF$538,(1-CE$5)*USE!CF404)</f>
        <v>1.02287513288372E-3</v>
      </c>
      <c r="CF103" s="5">
        <f>IF(USE!CG$538&lt;&gt;0,(1-CF$5)*USE!CG628/USE!CG$538,(1-CF$5)*USE!CG404)</f>
        <v>2.7088015470888164E-3</v>
      </c>
      <c r="CG103" s="5">
        <f>IF(USE!CH$538&lt;&gt;0,(1-CG$5)*USE!CH628/USE!CH$538,(1-CG$5)*USE!CH404)</f>
        <v>2.7520349253686654E-3</v>
      </c>
      <c r="CH103" s="5">
        <f>IF(USE!CI$538&lt;&gt;0,(1-CH$5)*USE!CI628/USE!CI$538,(1-CH$5)*USE!CI404)</f>
        <v>1.1288701656362622E-3</v>
      </c>
      <c r="CI103" s="5">
        <f>IF(USE!CJ$538&lt;&gt;0,(1-CI$5)*USE!CJ628/USE!CJ$538,(1-CI$5)*USE!CJ404)</f>
        <v>4.671607919451027E-4</v>
      </c>
      <c r="CJ103" s="5">
        <f>IF(USE!CK$538&lt;&gt;0,(1-CJ$5)*USE!CK628/USE!CK$538,(1-CJ$5)*USE!CK404)</f>
        <v>1.5815883485376118E-3</v>
      </c>
      <c r="CK103" s="5">
        <f>IF(USE!CL$538&lt;&gt;0,(1-CK$5)*USE!CL628/USE!CL$538,(1-CK$5)*USE!CL404)</f>
        <v>1.5386730701535056E-3</v>
      </c>
      <c r="CL103" s="5">
        <f>IF(USE!CM$538&lt;&gt;0,(1-CL$5)*USE!CM628/USE!CM$538,(1-CL$5)*USE!CM404)</f>
        <v>7.7886716547414365E-4</v>
      </c>
      <c r="CM103" s="5">
        <f>IF(USE!CN$538&lt;&gt;0,(1-CM$5)*USE!CN628/USE!CN$538,(1-CM$5)*USE!CN404)</f>
        <v>3.1360010403465272E-6</v>
      </c>
      <c r="CN103" s="5">
        <f>IF(USE!CO$538&lt;&gt;0,(1-CN$5)*USE!CO628/USE!CO$538,(1-CN$5)*USE!CO404)</f>
        <v>0</v>
      </c>
      <c r="CO103" s="5">
        <f>IF(USE!CP$538&lt;&gt;0,(1-CO$5)*USE!CP628/USE!CP$538,(1-CO$5)*USE!CP404)</f>
        <v>8.014853086730924E-4</v>
      </c>
      <c r="CP103" s="5">
        <f>IF(USE!CQ$538&lt;&gt;0,(1-CP$5)*USE!CQ628/USE!CQ$538,(1-CP$5)*USE!CQ404)</f>
        <v>1.2553687028901894E-3</v>
      </c>
      <c r="CQ103" s="5">
        <f>IF(USE!CR$538&lt;&gt;0,(1-CQ$5)*USE!CR628/USE!CR$538,(1-CQ$5)*USE!CR404)</f>
        <v>3.1027408563913893E-3</v>
      </c>
      <c r="CR103" s="5">
        <f>IF(USE!CS$538&lt;&gt;0,(1-CR$5)*USE!CS628/USE!CS$538,(1-CR$5)*USE!CS404)</f>
        <v>5.6820758960030712E-3</v>
      </c>
      <c r="CS103" s="5">
        <f>IF(USE!CT$538&lt;&gt;0,(1-CS$5)*USE!CT628/USE!CT$538,(1-CS$5)*USE!CT404)</f>
        <v>8.8163295525276152E-3</v>
      </c>
      <c r="CT103" s="5">
        <f>IF(USE!CU$538&lt;&gt;0,(1-CT$5)*USE!CU628/USE!CU$538,(1-CT$5)*USE!CU404)</f>
        <v>2.6668276550541057E-3</v>
      </c>
      <c r="CU103" s="5">
        <f>IF(USE!CV$538&lt;&gt;0,(1-CU$5)*USE!CV628/USE!CV$538,(1-CU$5)*USE!CV404)</f>
        <v>3.8488014905762942E-3</v>
      </c>
      <c r="CV103" s="5">
        <f>IF(USE!CW$538&lt;&gt;0,(1-CV$5)*USE!CW628/USE!CW$538,(1-CV$5)*USE!CW404)</f>
        <v>1.4935562087419359E-3</v>
      </c>
      <c r="CW103" s="5">
        <f>IF(USE!CX$538&lt;&gt;0,(1-CW$5)*USE!CX628/USE!CX$538,(1-CW$5)*USE!CX404)</f>
        <v>2.1055228967506168E-3</v>
      </c>
      <c r="CX103" s="5">
        <f>IF(USE!CY$538&lt;&gt;0,(1-CX$5)*USE!CY628/USE!CY$538,(1-CX$5)*USE!CY404)</f>
        <v>9.7849499443046425E-3</v>
      </c>
      <c r="CY103" s="5">
        <f>IF(USE!CZ$538&lt;&gt;0,(1-CY$5)*USE!CZ628/USE!CZ$538,(1-CY$5)*USE!CZ404)</f>
        <v>9.7313597692024675E-3</v>
      </c>
      <c r="CZ103" s="5">
        <f>IF(USE!DA$538&lt;&gt;0,(1-CZ$5)*USE!DA628/USE!DA$538,(1-CZ$5)*USE!DA404)</f>
        <v>3.8227024103060843E-4</v>
      </c>
      <c r="DA103" s="5">
        <f>IF(USE!DB$538&lt;&gt;0,(1-DA$5)*USE!DB628/USE!DB$538,(1-DA$5)*USE!DB404)</f>
        <v>1.6579073748670134E-3</v>
      </c>
      <c r="DB103" s="5">
        <f>IF(USE!DC$538&lt;&gt;0,(1-DB$5)*USE!DC628/USE!DC$538,(1-DB$5)*USE!DC404)</f>
        <v>0</v>
      </c>
      <c r="DC103" s="5">
        <f>IF(USE!DD$538&lt;&gt;0,(1-DC$5)*USE!DD628/USE!DD$538,(1-DC$5)*USE!DD404)</f>
        <v>0</v>
      </c>
      <c r="DD103" s="3"/>
    </row>
    <row r="104" spans="1:108" x14ac:dyDescent="0.35">
      <c r="A104" s="3"/>
      <c r="B104" s="99" t="s">
        <v>3926</v>
      </c>
      <c r="C104" s="5" t="s">
        <v>387</v>
      </c>
      <c r="D104" s="5">
        <f>IF(USE!E$538&lt;&gt;0,(1-D$5)*USE!E629/USE!E$538,(1-D$5)*USE!E405)</f>
        <v>0</v>
      </c>
      <c r="E104" s="5">
        <f>IF(USE!F$538&lt;&gt;0,(1-E$5)*USE!F629/USE!F$538,(1-E$5)*USE!F405)</f>
        <v>0</v>
      </c>
      <c r="F104" s="5">
        <f>IF(USE!G$538&lt;&gt;0,(1-F$5)*USE!G629/USE!G$538,(1-F$5)*USE!G405)</f>
        <v>0</v>
      </c>
      <c r="G104" s="5">
        <f>IF(USE!H$538&lt;&gt;0,(1-G$5)*USE!H629/USE!H$538,(1-G$5)*USE!H405)</f>
        <v>0</v>
      </c>
      <c r="H104" s="5">
        <f>IF(USE!I$538&lt;&gt;0,(1-H$5)*USE!I629/USE!I$538,(1-H$5)*USE!I405)</f>
        <v>0</v>
      </c>
      <c r="I104" s="5">
        <f>IF(USE!J$538&lt;&gt;0,(1-I$5)*USE!J629/USE!J$538,(1-I$5)*USE!J405)</f>
        <v>0</v>
      </c>
      <c r="J104" s="5">
        <f>IF(USE!K$538&lt;&gt;0,(1-J$5)*USE!K629/USE!K$538,(1-J$5)*USE!K405)</f>
        <v>0</v>
      </c>
      <c r="K104" s="5">
        <f>IF(USE!L$538&lt;&gt;0,(1-K$5)*USE!L629/USE!L$538,(1-K$5)*USE!L405)</f>
        <v>0</v>
      </c>
      <c r="L104" s="5">
        <f>IF(USE!M$538&lt;&gt;0,(1-L$5)*USE!M629/USE!M$538,(1-L$5)*USE!M405)</f>
        <v>0</v>
      </c>
      <c r="M104" s="5">
        <f>IF(USE!N$538&lt;&gt;0,(1-M$5)*USE!N629/USE!N$538,(1-M$5)*USE!N405)</f>
        <v>0</v>
      </c>
      <c r="N104" s="5">
        <f>IF(USE!O$538&lt;&gt;0,(1-N$5)*USE!O629/USE!O$538,(1-N$5)*USE!O405)</f>
        <v>0</v>
      </c>
      <c r="O104" s="5">
        <f>IF(USE!P$538&lt;&gt;0,(1-O$5)*USE!P629/USE!P$538,(1-O$5)*USE!P405)</f>
        <v>0</v>
      </c>
      <c r="P104" s="5">
        <f>IF(USE!Q$538&lt;&gt;0,(1-P$5)*USE!Q629/USE!Q$538,(1-P$5)*USE!Q405)</f>
        <v>0</v>
      </c>
      <c r="Q104" s="5">
        <f>IF(USE!R$538&lt;&gt;0,(1-Q$5)*USE!R629/USE!R$538,(1-Q$5)*USE!R405)</f>
        <v>0</v>
      </c>
      <c r="R104" s="5">
        <f>IF(USE!S$538&lt;&gt;0,(1-R$5)*USE!S629/USE!S$538,(1-R$5)*USE!S405)</f>
        <v>0</v>
      </c>
      <c r="S104" s="5">
        <f>IF(USE!T$538&lt;&gt;0,(1-S$5)*USE!T629/USE!T$538,(1-S$5)*USE!T405)</f>
        <v>0</v>
      </c>
      <c r="T104" s="5">
        <f>IF(USE!U$538&lt;&gt;0,(1-T$5)*USE!U629/USE!U$538,(1-T$5)*USE!U405)</f>
        <v>0</v>
      </c>
      <c r="U104" s="5">
        <f>IF(USE!V$538&lt;&gt;0,(1-U$5)*USE!V629/USE!V$538,(1-U$5)*USE!V405)</f>
        <v>0</v>
      </c>
      <c r="V104" s="5">
        <f>IF(USE!W$538&lt;&gt;0,(1-V$5)*USE!W629/USE!W$538,(1-V$5)*USE!W405)</f>
        <v>0</v>
      </c>
      <c r="W104" s="5">
        <f>IF(USE!X$538&lt;&gt;0,(1-W$5)*USE!X629/USE!X$538,(1-W$5)*USE!X405)</f>
        <v>0</v>
      </c>
      <c r="X104" s="5">
        <f>IF(USE!Y$538&lt;&gt;0,(1-X$5)*USE!Y629/USE!Y$538,(1-X$5)*USE!Y405)</f>
        <v>0</v>
      </c>
      <c r="Y104" s="5">
        <f>IF(USE!Z$538&lt;&gt;0,(1-Y$5)*USE!Z629/USE!Z$538,(1-Y$5)*USE!Z405)</f>
        <v>0</v>
      </c>
      <c r="Z104" s="5">
        <f>IF(USE!AA$538&lt;&gt;0,(1-Z$5)*USE!AA629/USE!AA$538,(1-Z$5)*USE!AA405)</f>
        <v>0</v>
      </c>
      <c r="AA104" s="5">
        <f>IF(USE!AB$538&lt;&gt;0,(1-AA$5)*USE!AB629/USE!AB$538,(1-AA$5)*USE!AB405)</f>
        <v>0</v>
      </c>
      <c r="AB104" s="5">
        <f>IF(USE!AC$538&lt;&gt;0,(1-AB$5)*USE!AC629/USE!AC$538,(1-AB$5)*USE!AC405)</f>
        <v>0</v>
      </c>
      <c r="AC104" s="5">
        <f>IF(USE!AD$538&lt;&gt;0,(1-AC$5)*USE!AD629/USE!AD$538,(1-AC$5)*USE!AD405)</f>
        <v>0</v>
      </c>
      <c r="AD104" s="5">
        <f>IF(USE!AE$538&lt;&gt;0,(1-AD$5)*USE!AE629/USE!AE$538,(1-AD$5)*USE!AE405)</f>
        <v>0</v>
      </c>
      <c r="AE104" s="5">
        <f>IF(USE!AF$538&lt;&gt;0,(1-AE$5)*USE!AF629/USE!AF$538,(1-AE$5)*USE!AF405)</f>
        <v>0</v>
      </c>
      <c r="AF104" s="5">
        <f>IF(USE!AG$538&lt;&gt;0,(1-AF$5)*USE!AG629/USE!AG$538,(1-AF$5)*USE!AG405)</f>
        <v>0</v>
      </c>
      <c r="AG104" s="5">
        <f>IF(USE!AH$538&lt;&gt;0,(1-AG$5)*USE!AH629/USE!AH$538,(1-AG$5)*USE!AH405)</f>
        <v>0</v>
      </c>
      <c r="AH104" s="5">
        <f>IF(USE!AI$538&lt;&gt;0,(1-AH$5)*USE!AI629/USE!AI$538,(1-AH$5)*USE!AI405)</f>
        <v>0</v>
      </c>
      <c r="AI104" s="5">
        <f>IF(USE!AJ$538&lt;&gt;0,(1-AI$5)*USE!AJ629/USE!AJ$538,(1-AI$5)*USE!AJ405)</f>
        <v>0</v>
      </c>
      <c r="AJ104" s="5">
        <f>IF(USE!AK$538&lt;&gt;0,(1-AJ$5)*USE!AK629/USE!AK$538,(1-AJ$5)*USE!AK405)</f>
        <v>0</v>
      </c>
      <c r="AK104" s="5">
        <f>IF(USE!AL$538&lt;&gt;0,(1-AK$5)*USE!AL629/USE!AL$538,(1-AK$5)*USE!AL405)</f>
        <v>0</v>
      </c>
      <c r="AL104" s="5">
        <f>IF(USE!AM$538&lt;&gt;0,(1-AL$5)*USE!AM629/USE!AM$538,(1-AL$5)*USE!AM405)</f>
        <v>0</v>
      </c>
      <c r="AM104" s="5">
        <f>IF(USE!AN$538&lt;&gt;0,(1-AM$5)*USE!AN629/USE!AN$538,(1-AM$5)*USE!AN405)</f>
        <v>0</v>
      </c>
      <c r="AN104" s="5">
        <f>IF(USE!AO$538&lt;&gt;0,(1-AN$5)*USE!AO629/USE!AO$538,(1-AN$5)*USE!AO405)</f>
        <v>0</v>
      </c>
      <c r="AO104" s="5">
        <f>IF(USE!AP$538&lt;&gt;0,(1-AO$5)*USE!AP629/USE!AP$538,(1-AO$5)*USE!AP405)</f>
        <v>0</v>
      </c>
      <c r="AP104" s="5">
        <f>IF(USE!AQ$538&lt;&gt;0,(1-AP$5)*USE!AQ629/USE!AQ$538,(1-AP$5)*USE!AQ405)</f>
        <v>6.1054818102638467E-3</v>
      </c>
      <c r="AQ104" s="5">
        <f>IF(USE!AR$538&lt;&gt;0,(1-AQ$5)*USE!AR629/USE!AR$538,(1-AQ$5)*USE!AR405)</f>
        <v>1.6380308490084042E-4</v>
      </c>
      <c r="AR104" s="5">
        <f>IF(USE!AS$538&lt;&gt;0,(1-AR$5)*USE!AS629/USE!AS$538,(1-AR$5)*USE!AS405)</f>
        <v>4.0175021645941812E-3</v>
      </c>
      <c r="AS104" s="5">
        <f>IF(USE!AT$538&lt;&gt;0,(1-AS$5)*USE!AT629/USE!AT$538,(1-AS$5)*USE!AT405)</f>
        <v>4.0175021645941812E-3</v>
      </c>
      <c r="AT104" s="5">
        <f>IF(USE!AU$538&lt;&gt;0,(1-AT$5)*USE!AU629/USE!AU$538,(1-AT$5)*USE!AU405)</f>
        <v>6.2087639292383455E-4</v>
      </c>
      <c r="AU104" s="5">
        <f>IF(USE!AV$538&lt;&gt;0,(1-AU$5)*USE!AV629/USE!AV$538,(1-AU$5)*USE!AV405)</f>
        <v>3.166146313595269E-3</v>
      </c>
      <c r="AV104" s="5">
        <f>IF(USE!AW$538&lt;&gt;0,(1-AV$5)*USE!AW629/USE!AW$538,(1-AV$5)*USE!AW405)</f>
        <v>1.1689978680931043E-3</v>
      </c>
      <c r="AW104" s="5">
        <f>IF(USE!AX$538&lt;&gt;0,(1-AW$5)*USE!AX629/USE!AX$538,(1-AW$5)*USE!AX405)</f>
        <v>2.2958508547445164E-3</v>
      </c>
      <c r="AX104" s="5">
        <f>IF(USE!AY$538&lt;&gt;0,(1-AX$5)*USE!AY629/USE!AY$538,(1-AX$5)*USE!AY405)</f>
        <v>1.8395767583460881E-3</v>
      </c>
      <c r="AY104" s="5">
        <f>IF(USE!AZ$538&lt;&gt;0,(1-AY$5)*USE!AZ629/USE!AZ$538,(1-AY$5)*USE!AZ405)</f>
        <v>0</v>
      </c>
      <c r="AZ104" s="5">
        <f>IF(USE!BA$538&lt;&gt;0,(1-AZ$5)*USE!BA629/USE!BA$538,(1-AZ$5)*USE!BA405)</f>
        <v>4.0867301025140782E-3</v>
      </c>
      <c r="BA104" s="5">
        <f>IF(USE!BB$538&lt;&gt;0,(1-BA$5)*USE!BB629/USE!BB$538,(1-BA$5)*USE!BB405)</f>
        <v>1.3204280148987513E-3</v>
      </c>
      <c r="BB104" s="5">
        <f>IF(USE!BC$538&lt;&gt;0,(1-BB$5)*USE!BC629/USE!BC$538,(1-BB$5)*USE!BC405)</f>
        <v>2.7907045581075516E-4</v>
      </c>
      <c r="BC104" s="5">
        <f>IF(USE!BD$538&lt;&gt;0,(1-BC$5)*USE!BD629/USE!BD$538,(1-BC$5)*USE!BD405)</f>
        <v>2.3966449142502465E-2</v>
      </c>
      <c r="BD104" s="5">
        <f>IF(USE!BE$538&lt;&gt;0,(1-BD$5)*USE!BE629/USE!BE$538,(1-BD$5)*USE!BE405)</f>
        <v>1.6255636035556853E-2</v>
      </c>
      <c r="BE104" s="5">
        <f>IF(USE!BF$538&lt;&gt;0,(1-BE$5)*USE!BF629/USE!BF$538,(1-BE$5)*USE!BF405)</f>
        <v>4.3996604551090222E-3</v>
      </c>
      <c r="BF104" s="5">
        <f>IF(USE!BG$538&lt;&gt;0,(1-BF$5)*USE!BG629/USE!BG$538,(1-BF$5)*USE!BG405)</f>
        <v>4.044440826907963E-3</v>
      </c>
      <c r="BG104" s="5">
        <f>IF(USE!BH$538&lt;&gt;0,(1-BG$5)*USE!BH629/USE!BH$538,(1-BG$5)*USE!BH405)</f>
        <v>3.7192203209671822E-2</v>
      </c>
      <c r="BH104" s="5">
        <f>IF(USE!BI$538&lt;&gt;0,(1-BH$5)*USE!BI629/USE!BI$538,(1-BH$5)*USE!BI405)</f>
        <v>2.4602383233432026E-2</v>
      </c>
      <c r="BI104" s="5">
        <f>IF(USE!BJ$538&lt;&gt;0,(1-BI$5)*USE!BJ629/USE!BJ$538,(1-BI$5)*USE!BJ405)</f>
        <v>1.0702299493886644E-2</v>
      </c>
      <c r="BJ104" s="5">
        <f>IF(USE!BK$538&lt;&gt;0,(1-BJ$5)*USE!BK629/USE!BK$538,(1-BJ$5)*USE!BK405)</f>
        <v>3.8352591805397747E-3</v>
      </c>
      <c r="BK104" s="5">
        <f>IF(USE!BL$538&lt;&gt;0,(1-BK$5)*USE!BL629/USE!BL$538,(1-BK$5)*USE!BL405)</f>
        <v>1.6356874040455008E-2</v>
      </c>
      <c r="BL104" s="5">
        <f>IF(USE!BM$538&lt;&gt;0,(1-BL$5)*USE!BM629/USE!BM$538,(1-BL$5)*USE!BM405)</f>
        <v>1.0664421685247984E-3</v>
      </c>
      <c r="BM104" s="5">
        <f>IF(USE!BN$538&lt;&gt;0,(1-BM$5)*USE!BN629/USE!BN$538,(1-BM$5)*USE!BN405)</f>
        <v>9.7294421743167922E-4</v>
      </c>
      <c r="BN104" s="5">
        <f>IF(USE!BO$538&lt;&gt;0,(1-BN$5)*USE!BO629/USE!BO$538,(1-BN$5)*USE!BO405)</f>
        <v>1.0560319344340289E-2</v>
      </c>
      <c r="BO104" s="5">
        <f>IF(USE!BP$538&lt;&gt;0,(1-BO$5)*USE!BP629/USE!BP$538,(1-BO$5)*USE!BP405)</f>
        <v>6.5288248675491774E-3</v>
      </c>
      <c r="BP104" s="5">
        <f>IF(USE!BQ$538&lt;&gt;0,(1-BP$5)*USE!BQ629/USE!BQ$538,(1-BP$5)*USE!BQ405)</f>
        <v>1.1493298393190179E-2</v>
      </c>
      <c r="BQ104" s="5">
        <f>IF(USE!BR$538&lt;&gt;0,(1-BQ$5)*USE!BR629/USE!BR$538,(1-BQ$5)*USE!BR405)</f>
        <v>5.0771940819035414E-4</v>
      </c>
      <c r="BR104" s="5">
        <f>IF(USE!BS$538&lt;&gt;0,(1-BR$5)*USE!BS629/USE!BS$538,(1-BR$5)*USE!BS405)</f>
        <v>2.6853356829110659E-3</v>
      </c>
      <c r="BS104" s="5">
        <f>IF(USE!BT$538&lt;&gt;0,(1-BS$5)*USE!BT629/USE!BT$538,(1-BS$5)*USE!BT405)</f>
        <v>3.7556205669244519E-4</v>
      </c>
      <c r="BT104" s="5">
        <f>IF(USE!BU$538&lt;&gt;0,(1-BT$5)*USE!BU629/USE!BU$538,(1-BT$5)*USE!BU405)</f>
        <v>4.1939912650602379E-3</v>
      </c>
      <c r="BU104" s="5">
        <f>IF(USE!BV$538&lt;&gt;0,(1-BU$5)*USE!BV629/USE!BV$538,(1-BU$5)*USE!BV405)</f>
        <v>4.3541318524654227E-3</v>
      </c>
      <c r="BV104" s="5">
        <f>IF(USE!BW$538&lt;&gt;0,(1-BV$5)*USE!BW629/USE!BW$538,(1-BV$5)*USE!BW405)</f>
        <v>7.1212191460888756E-4</v>
      </c>
      <c r="BW104" s="5">
        <f>IF(USE!BX$538&lt;&gt;0,(1-BW$5)*USE!BX629/USE!BX$538,(1-BW$5)*USE!BX405)</f>
        <v>3.3773113677913196E-3</v>
      </c>
      <c r="BX104" s="5">
        <f>IF(USE!BY$538&lt;&gt;0,(1-BX$5)*USE!BY629/USE!BY$538,(1-BX$5)*USE!BY405)</f>
        <v>0</v>
      </c>
      <c r="BY104" s="5">
        <f>IF(USE!BZ$538&lt;&gt;0,(1-BY$5)*USE!BZ629/USE!BZ$538,(1-BY$5)*USE!BZ405)</f>
        <v>8.3587650114895894E-3</v>
      </c>
      <c r="BZ104" s="5">
        <f>IF(USE!CA$538&lt;&gt;0,(1-BZ$5)*USE!CA629/USE!CA$538,(1-BZ$5)*USE!CA405)</f>
        <v>9.9744142291702514E-3</v>
      </c>
      <c r="CA104" s="5">
        <f>IF(USE!CB$538&lt;&gt;0,(1-CA$5)*USE!CB629/USE!CB$538,(1-CA$5)*USE!CB405)</f>
        <v>2.167582132670921E-2</v>
      </c>
      <c r="CB104" s="5">
        <f>IF(USE!CC$538&lt;&gt;0,(1-CB$5)*USE!CC629/USE!CC$538,(1-CB$5)*USE!CC405)</f>
        <v>6.405026042307283E-3</v>
      </c>
      <c r="CC104" s="5">
        <f>IF(USE!CD$538&lt;&gt;0,(1-CC$5)*USE!CD629/USE!CD$538,(1-CC$5)*USE!CD405)</f>
        <v>5.313839578504535E-3</v>
      </c>
      <c r="CD104" s="5">
        <f>IF(USE!CE$538&lt;&gt;0,(1-CD$5)*USE!CE629/USE!CE$538,(1-CD$5)*USE!CE405)</f>
        <v>2.1095270984861123E-2</v>
      </c>
      <c r="CE104" s="5">
        <f>IF(USE!CF$538&lt;&gt;0,(1-CE$5)*USE!CF629/USE!CF$538,(1-CE$5)*USE!CF405)</f>
        <v>9.2380439567045277E-3</v>
      </c>
      <c r="CF104" s="5">
        <f>IF(USE!CG$538&lt;&gt;0,(1-CF$5)*USE!CG629/USE!CG$538,(1-CF$5)*USE!CG405)</f>
        <v>8.6324527654530036E-3</v>
      </c>
      <c r="CG104" s="5">
        <f>IF(USE!CH$538&lt;&gt;0,(1-CG$5)*USE!CH629/USE!CH$538,(1-CG$5)*USE!CH405)</f>
        <v>4.3145697905885207E-3</v>
      </c>
      <c r="CH104" s="5">
        <f>IF(USE!CI$538&lt;&gt;0,(1-CH$5)*USE!CI629/USE!CI$538,(1-CH$5)*USE!CI405)</f>
        <v>1.8058311463145273E-2</v>
      </c>
      <c r="CI104" s="5">
        <f>IF(USE!CJ$538&lt;&gt;0,(1-CI$5)*USE!CJ629/USE!CJ$538,(1-CI$5)*USE!CJ405)</f>
        <v>4.3868610277351967E-3</v>
      </c>
      <c r="CJ104" s="5">
        <f>IF(USE!CK$538&lt;&gt;0,(1-CJ$5)*USE!CK629/USE!CK$538,(1-CJ$5)*USE!CK405)</f>
        <v>4.0151417205033395E-2</v>
      </c>
      <c r="CK104" s="5">
        <f>IF(USE!CL$538&lt;&gt;0,(1-CK$5)*USE!CL629/USE!CL$538,(1-CK$5)*USE!CL405)</f>
        <v>4.8309992012067135E-2</v>
      </c>
      <c r="CL104" s="5">
        <f>IF(USE!CM$538&lt;&gt;0,(1-CL$5)*USE!CM629/USE!CM$538,(1-CL$5)*USE!CM405)</f>
        <v>4.9700685716946875E-3</v>
      </c>
      <c r="CM104" s="5">
        <f>IF(USE!CN$538&lt;&gt;0,(1-CM$5)*USE!CN629/USE!CN$538,(1-CM$5)*USE!CN405)</f>
        <v>0.24891898577998089</v>
      </c>
      <c r="CN104" s="5">
        <f>IF(USE!CO$538&lt;&gt;0,(1-CN$5)*USE!CO629/USE!CO$538,(1-CN$5)*USE!CO405)</f>
        <v>0</v>
      </c>
      <c r="CO104" s="5">
        <f>IF(USE!CP$538&lt;&gt;0,(1-CO$5)*USE!CP629/USE!CP$538,(1-CO$5)*USE!CP405)</f>
        <v>6.7722509828741697E-3</v>
      </c>
      <c r="CP104" s="5">
        <f>IF(USE!CQ$538&lt;&gt;0,(1-CP$5)*USE!CQ629/USE!CQ$538,(1-CP$5)*USE!CQ405)</f>
        <v>4.8813354227276338E-3</v>
      </c>
      <c r="CQ104" s="5">
        <f>IF(USE!CR$538&lt;&gt;0,(1-CQ$5)*USE!CR629/USE!CR$538,(1-CQ$5)*USE!CR405)</f>
        <v>1.1671143453014983E-2</v>
      </c>
      <c r="CR104" s="5">
        <f>IF(USE!CS$538&lt;&gt;0,(1-CR$5)*USE!CS629/USE!CS$538,(1-CR$5)*USE!CS405)</f>
        <v>7.3014281664458549E-3</v>
      </c>
      <c r="CS104" s="5">
        <f>IF(USE!CT$538&lt;&gt;0,(1-CS$5)*USE!CT629/USE!CT$538,(1-CS$5)*USE!CT405)</f>
        <v>1.4731638309303418E-2</v>
      </c>
      <c r="CT104" s="5">
        <f>IF(USE!CU$538&lt;&gt;0,(1-CT$5)*USE!CU629/USE!CU$538,(1-CT$5)*USE!CU405)</f>
        <v>3.1244671223538711E-3</v>
      </c>
      <c r="CU104" s="5">
        <f>IF(USE!CV$538&lt;&gt;0,(1-CU$5)*USE!CV629/USE!CV$538,(1-CU$5)*USE!CV405)</f>
        <v>7.324650569691975E-7</v>
      </c>
      <c r="CV104" s="5">
        <f>IF(USE!CW$538&lt;&gt;0,(1-CV$5)*USE!CW629/USE!CW$538,(1-CV$5)*USE!CW405)</f>
        <v>7.9191617903679283E-3</v>
      </c>
      <c r="CW104" s="5">
        <f>IF(USE!CX$538&lt;&gt;0,(1-CW$5)*USE!CX629/USE!CX$538,(1-CW$5)*USE!CX405)</f>
        <v>1.2774548519604639E-3</v>
      </c>
      <c r="CX104" s="5">
        <f>IF(USE!CY$538&lt;&gt;0,(1-CX$5)*USE!CY629/USE!CY$538,(1-CX$5)*USE!CY405)</f>
        <v>1.3470531621423814E-2</v>
      </c>
      <c r="CY104" s="5">
        <f>IF(USE!CZ$538&lt;&gt;0,(1-CY$5)*USE!CZ629/USE!CZ$538,(1-CY$5)*USE!CZ405)</f>
        <v>6.2211008301541896E-3</v>
      </c>
      <c r="CZ104" s="5">
        <f>IF(USE!DA$538&lt;&gt;0,(1-CZ$5)*USE!DA629/USE!DA$538,(1-CZ$5)*USE!DA405)</f>
        <v>8.6176342335725429E-4</v>
      </c>
      <c r="DA104" s="5">
        <f>IF(USE!DB$538&lt;&gt;0,(1-DA$5)*USE!DB629/USE!DB$538,(1-DA$5)*USE!DB405)</f>
        <v>5.4268179886433733E-3</v>
      </c>
      <c r="DB104" s="5">
        <f>IF(USE!DC$538&lt;&gt;0,(1-DB$5)*USE!DC629/USE!DC$538,(1-DB$5)*USE!DC405)</f>
        <v>0</v>
      </c>
      <c r="DC104" s="5">
        <f>IF(USE!DD$538&lt;&gt;0,(1-DC$5)*USE!DD629/USE!DD$538,(1-DC$5)*USE!DD405)</f>
        <v>0</v>
      </c>
      <c r="DD104" s="3"/>
    </row>
    <row r="105" spans="1:108" x14ac:dyDescent="0.35">
      <c r="A105" s="3"/>
      <c r="B105" s="99" t="s">
        <v>3927</v>
      </c>
      <c r="C105" s="5" t="s">
        <v>388</v>
      </c>
      <c r="D105" s="5">
        <f>IF(USE!E$538&lt;&gt;0,(1-D$5)*USE!E630/USE!E$538,(1-D$5)*USE!E406)</f>
        <v>0</v>
      </c>
      <c r="E105" s="5">
        <f>IF(USE!F$538&lt;&gt;0,(1-E$5)*USE!F630/USE!F$538,(1-E$5)*USE!F406)</f>
        <v>0</v>
      </c>
      <c r="F105" s="5">
        <f>IF(USE!G$538&lt;&gt;0,(1-F$5)*USE!G630/USE!G$538,(1-F$5)*USE!G406)</f>
        <v>0</v>
      </c>
      <c r="G105" s="5">
        <f>IF(USE!H$538&lt;&gt;0,(1-G$5)*USE!H630/USE!H$538,(1-G$5)*USE!H406)</f>
        <v>0</v>
      </c>
      <c r="H105" s="5">
        <f>IF(USE!I$538&lt;&gt;0,(1-H$5)*USE!I630/USE!I$538,(1-H$5)*USE!I406)</f>
        <v>0</v>
      </c>
      <c r="I105" s="5">
        <f>IF(USE!J$538&lt;&gt;0,(1-I$5)*USE!J630/USE!J$538,(1-I$5)*USE!J406)</f>
        <v>0</v>
      </c>
      <c r="J105" s="5">
        <f>IF(USE!K$538&lt;&gt;0,(1-J$5)*USE!K630/USE!K$538,(1-J$5)*USE!K406)</f>
        <v>0</v>
      </c>
      <c r="K105" s="5">
        <f>IF(USE!L$538&lt;&gt;0,(1-K$5)*USE!L630/USE!L$538,(1-K$5)*USE!L406)</f>
        <v>0</v>
      </c>
      <c r="L105" s="5">
        <f>IF(USE!M$538&lt;&gt;0,(1-L$5)*USE!M630/USE!M$538,(1-L$5)*USE!M406)</f>
        <v>0</v>
      </c>
      <c r="M105" s="5">
        <f>IF(USE!N$538&lt;&gt;0,(1-M$5)*USE!N630/USE!N$538,(1-M$5)*USE!N406)</f>
        <v>0</v>
      </c>
      <c r="N105" s="5">
        <f>IF(USE!O$538&lt;&gt;0,(1-N$5)*USE!O630/USE!O$538,(1-N$5)*USE!O406)</f>
        <v>0</v>
      </c>
      <c r="O105" s="5">
        <f>IF(USE!P$538&lt;&gt;0,(1-O$5)*USE!P630/USE!P$538,(1-O$5)*USE!P406)</f>
        <v>0</v>
      </c>
      <c r="P105" s="5">
        <f>IF(USE!Q$538&lt;&gt;0,(1-P$5)*USE!Q630/USE!Q$538,(1-P$5)*USE!Q406)</f>
        <v>0</v>
      </c>
      <c r="Q105" s="5">
        <f>IF(USE!R$538&lt;&gt;0,(1-Q$5)*USE!R630/USE!R$538,(1-Q$5)*USE!R406)</f>
        <v>0</v>
      </c>
      <c r="R105" s="5">
        <f>IF(USE!S$538&lt;&gt;0,(1-R$5)*USE!S630/USE!S$538,(1-R$5)*USE!S406)</f>
        <v>0</v>
      </c>
      <c r="S105" s="5">
        <f>IF(USE!T$538&lt;&gt;0,(1-S$5)*USE!T630/USE!T$538,(1-S$5)*USE!T406)</f>
        <v>0</v>
      </c>
      <c r="T105" s="5">
        <f>IF(USE!U$538&lt;&gt;0,(1-T$5)*USE!U630/USE!U$538,(1-T$5)*USE!U406)</f>
        <v>0</v>
      </c>
      <c r="U105" s="5">
        <f>IF(USE!V$538&lt;&gt;0,(1-U$5)*USE!V630/USE!V$538,(1-U$5)*USE!V406)</f>
        <v>0</v>
      </c>
      <c r="V105" s="5">
        <f>IF(USE!W$538&lt;&gt;0,(1-V$5)*USE!W630/USE!W$538,(1-V$5)*USE!W406)</f>
        <v>0</v>
      </c>
      <c r="W105" s="5">
        <f>IF(USE!X$538&lt;&gt;0,(1-W$5)*USE!X630/USE!X$538,(1-W$5)*USE!X406)</f>
        <v>0</v>
      </c>
      <c r="X105" s="5">
        <f>IF(USE!Y$538&lt;&gt;0,(1-X$5)*USE!Y630/USE!Y$538,(1-X$5)*USE!Y406)</f>
        <v>0</v>
      </c>
      <c r="Y105" s="5">
        <f>IF(USE!Z$538&lt;&gt;0,(1-Y$5)*USE!Z630/USE!Z$538,(1-Y$5)*USE!Z406)</f>
        <v>0</v>
      </c>
      <c r="Z105" s="5">
        <f>IF(USE!AA$538&lt;&gt;0,(1-Z$5)*USE!AA630/USE!AA$538,(1-Z$5)*USE!AA406)</f>
        <v>0</v>
      </c>
      <c r="AA105" s="5">
        <f>IF(USE!AB$538&lt;&gt;0,(1-AA$5)*USE!AB630/USE!AB$538,(1-AA$5)*USE!AB406)</f>
        <v>0</v>
      </c>
      <c r="AB105" s="5">
        <f>IF(USE!AC$538&lt;&gt;0,(1-AB$5)*USE!AC630/USE!AC$538,(1-AB$5)*USE!AC406)</f>
        <v>0</v>
      </c>
      <c r="AC105" s="5">
        <f>IF(USE!AD$538&lt;&gt;0,(1-AC$5)*USE!AD630/USE!AD$538,(1-AC$5)*USE!AD406)</f>
        <v>0</v>
      </c>
      <c r="AD105" s="5">
        <f>IF(USE!AE$538&lt;&gt;0,(1-AD$5)*USE!AE630/USE!AE$538,(1-AD$5)*USE!AE406)</f>
        <v>0</v>
      </c>
      <c r="AE105" s="5">
        <f>IF(USE!AF$538&lt;&gt;0,(1-AE$5)*USE!AF630/USE!AF$538,(1-AE$5)*USE!AF406)</f>
        <v>0</v>
      </c>
      <c r="AF105" s="5">
        <f>IF(USE!AG$538&lt;&gt;0,(1-AF$5)*USE!AG630/USE!AG$538,(1-AF$5)*USE!AG406)</f>
        <v>0</v>
      </c>
      <c r="AG105" s="5">
        <f>IF(USE!AH$538&lt;&gt;0,(1-AG$5)*USE!AH630/USE!AH$538,(1-AG$5)*USE!AH406)</f>
        <v>0</v>
      </c>
      <c r="AH105" s="5">
        <f>IF(USE!AI$538&lt;&gt;0,(1-AH$5)*USE!AI630/USE!AI$538,(1-AH$5)*USE!AI406)</f>
        <v>0</v>
      </c>
      <c r="AI105" s="5">
        <f>IF(USE!AJ$538&lt;&gt;0,(1-AI$5)*USE!AJ630/USE!AJ$538,(1-AI$5)*USE!AJ406)</f>
        <v>0</v>
      </c>
      <c r="AJ105" s="5">
        <f>IF(USE!AK$538&lt;&gt;0,(1-AJ$5)*USE!AK630/USE!AK$538,(1-AJ$5)*USE!AK406)</f>
        <v>0</v>
      </c>
      <c r="AK105" s="5">
        <f>IF(USE!AL$538&lt;&gt;0,(1-AK$5)*USE!AL630/USE!AL$538,(1-AK$5)*USE!AL406)</f>
        <v>0</v>
      </c>
      <c r="AL105" s="5">
        <f>IF(USE!AM$538&lt;&gt;0,(1-AL$5)*USE!AM630/USE!AM$538,(1-AL$5)*USE!AM406)</f>
        <v>0</v>
      </c>
      <c r="AM105" s="5">
        <f>IF(USE!AN$538&lt;&gt;0,(1-AM$5)*USE!AN630/USE!AN$538,(1-AM$5)*USE!AN406)</f>
        <v>0</v>
      </c>
      <c r="AN105" s="5">
        <f>IF(USE!AO$538&lt;&gt;0,(1-AN$5)*USE!AO630/USE!AO$538,(1-AN$5)*USE!AO406)</f>
        <v>0</v>
      </c>
      <c r="AO105" s="5">
        <f>IF(USE!AP$538&lt;&gt;0,(1-AO$5)*USE!AP630/USE!AP$538,(1-AO$5)*USE!AP406)</f>
        <v>0</v>
      </c>
      <c r="AP105" s="5">
        <f>IF(USE!AQ$538&lt;&gt;0,(1-AP$5)*USE!AQ630/USE!AQ$538,(1-AP$5)*USE!AQ406)</f>
        <v>0</v>
      </c>
      <c r="AQ105" s="5">
        <f>IF(USE!AR$538&lt;&gt;0,(1-AQ$5)*USE!AR630/USE!AR$538,(1-AQ$5)*USE!AR406)</f>
        <v>0</v>
      </c>
      <c r="AR105" s="5">
        <f>IF(USE!AS$538&lt;&gt;0,(1-AR$5)*USE!AS630/USE!AS$538,(1-AR$5)*USE!AS406)</f>
        <v>0</v>
      </c>
      <c r="AS105" s="5">
        <f>IF(USE!AT$538&lt;&gt;0,(1-AS$5)*USE!AT630/USE!AT$538,(1-AS$5)*USE!AT406)</f>
        <v>0</v>
      </c>
      <c r="AT105" s="5">
        <f>IF(USE!AU$538&lt;&gt;0,(1-AT$5)*USE!AU630/USE!AU$538,(1-AT$5)*USE!AU406)</f>
        <v>0</v>
      </c>
      <c r="AU105" s="5">
        <f>IF(USE!AV$538&lt;&gt;0,(1-AU$5)*USE!AV630/USE!AV$538,(1-AU$5)*USE!AV406)</f>
        <v>0</v>
      </c>
      <c r="AV105" s="5">
        <f>IF(USE!AW$538&lt;&gt;0,(1-AV$5)*USE!AW630/USE!AW$538,(1-AV$5)*USE!AW406)</f>
        <v>0</v>
      </c>
      <c r="AW105" s="5">
        <f>IF(USE!AX$538&lt;&gt;0,(1-AW$5)*USE!AX630/USE!AX$538,(1-AW$5)*USE!AX406)</f>
        <v>0</v>
      </c>
      <c r="AX105" s="5">
        <f>IF(USE!AY$538&lt;&gt;0,(1-AX$5)*USE!AY630/USE!AY$538,(1-AX$5)*USE!AY406)</f>
        <v>0</v>
      </c>
      <c r="AY105" s="5">
        <f>IF(USE!AZ$538&lt;&gt;0,(1-AY$5)*USE!AZ630/USE!AZ$538,(1-AY$5)*USE!AZ406)</f>
        <v>0</v>
      </c>
      <c r="AZ105" s="5">
        <f>IF(USE!BA$538&lt;&gt;0,(1-AZ$5)*USE!BA630/USE!BA$538,(1-AZ$5)*USE!BA406)</f>
        <v>0</v>
      </c>
      <c r="BA105" s="5">
        <f>IF(USE!BB$538&lt;&gt;0,(1-BA$5)*USE!BB630/USE!BB$538,(1-BA$5)*USE!BB406)</f>
        <v>0</v>
      </c>
      <c r="BB105" s="5">
        <f>IF(USE!BC$538&lt;&gt;0,(1-BB$5)*USE!BC630/USE!BC$538,(1-BB$5)*USE!BC406)</f>
        <v>0</v>
      </c>
      <c r="BC105" s="5">
        <f>IF(USE!BD$538&lt;&gt;0,(1-BC$5)*USE!BD630/USE!BD$538,(1-BC$5)*USE!BD406)</f>
        <v>0</v>
      </c>
      <c r="BD105" s="5">
        <f>IF(USE!BE$538&lt;&gt;0,(1-BD$5)*USE!BE630/USE!BE$538,(1-BD$5)*USE!BE406)</f>
        <v>0</v>
      </c>
      <c r="BE105" s="5">
        <f>IF(USE!BF$538&lt;&gt;0,(1-BE$5)*USE!BF630/USE!BF$538,(1-BE$5)*USE!BF406)</f>
        <v>0</v>
      </c>
      <c r="BF105" s="5">
        <f>IF(USE!BG$538&lt;&gt;0,(1-BF$5)*USE!BG630/USE!BG$538,(1-BF$5)*USE!BG406)</f>
        <v>0</v>
      </c>
      <c r="BG105" s="5">
        <f>IF(USE!BH$538&lt;&gt;0,(1-BG$5)*USE!BH630/USE!BH$538,(1-BG$5)*USE!BH406)</f>
        <v>0</v>
      </c>
      <c r="BH105" s="5">
        <f>IF(USE!BI$538&lt;&gt;0,(1-BH$5)*USE!BI630/USE!BI$538,(1-BH$5)*USE!BI406)</f>
        <v>0</v>
      </c>
      <c r="BI105" s="5">
        <f>IF(USE!BJ$538&lt;&gt;0,(1-BI$5)*USE!BJ630/USE!BJ$538,(1-BI$5)*USE!BJ406)</f>
        <v>0</v>
      </c>
      <c r="BJ105" s="5">
        <f>IF(USE!BK$538&lt;&gt;0,(1-BJ$5)*USE!BK630/USE!BK$538,(1-BJ$5)*USE!BK406)</f>
        <v>0</v>
      </c>
      <c r="BK105" s="5">
        <f>IF(USE!BL$538&lt;&gt;0,(1-BK$5)*USE!BL630/USE!BL$538,(1-BK$5)*USE!BL406)</f>
        <v>0</v>
      </c>
      <c r="BL105" s="5">
        <f>IF(USE!BM$538&lt;&gt;0,(1-BL$5)*USE!BM630/USE!BM$538,(1-BL$5)*USE!BM406)</f>
        <v>0</v>
      </c>
      <c r="BM105" s="5">
        <f>IF(USE!BN$538&lt;&gt;0,(1-BM$5)*USE!BN630/USE!BN$538,(1-BM$5)*USE!BN406)</f>
        <v>0</v>
      </c>
      <c r="BN105" s="5">
        <f>IF(USE!BO$538&lt;&gt;0,(1-BN$5)*USE!BO630/USE!BO$538,(1-BN$5)*USE!BO406)</f>
        <v>0</v>
      </c>
      <c r="BO105" s="5">
        <f>IF(USE!BP$538&lt;&gt;0,(1-BO$5)*USE!BP630/USE!BP$538,(1-BO$5)*USE!BP406)</f>
        <v>0</v>
      </c>
      <c r="BP105" s="5">
        <f>IF(USE!BQ$538&lt;&gt;0,(1-BP$5)*USE!BQ630/USE!BQ$538,(1-BP$5)*USE!BQ406)</f>
        <v>0</v>
      </c>
      <c r="BQ105" s="5">
        <f>IF(USE!BR$538&lt;&gt;0,(1-BQ$5)*USE!BR630/USE!BR$538,(1-BQ$5)*USE!BR406)</f>
        <v>0</v>
      </c>
      <c r="BR105" s="5">
        <f>IF(USE!BS$538&lt;&gt;0,(1-BR$5)*USE!BS630/USE!BS$538,(1-BR$5)*USE!BS406)</f>
        <v>0</v>
      </c>
      <c r="BS105" s="5">
        <f>IF(USE!BT$538&lt;&gt;0,(1-BS$5)*USE!BT630/USE!BT$538,(1-BS$5)*USE!BT406)</f>
        <v>0</v>
      </c>
      <c r="BT105" s="5">
        <f>IF(USE!BU$538&lt;&gt;0,(1-BT$5)*USE!BU630/USE!BU$538,(1-BT$5)*USE!BU406)</f>
        <v>0</v>
      </c>
      <c r="BU105" s="5">
        <f>IF(USE!BV$538&lt;&gt;0,(1-BU$5)*USE!BV630/USE!BV$538,(1-BU$5)*USE!BV406)</f>
        <v>0</v>
      </c>
      <c r="BV105" s="5">
        <f>IF(USE!BW$538&lt;&gt;0,(1-BV$5)*USE!BW630/USE!BW$538,(1-BV$5)*USE!BW406)</f>
        <v>0</v>
      </c>
      <c r="BW105" s="5">
        <f>IF(USE!BX$538&lt;&gt;0,(1-BW$5)*USE!BX630/USE!BX$538,(1-BW$5)*USE!BX406)</f>
        <v>0</v>
      </c>
      <c r="BX105" s="5">
        <f>IF(USE!BY$538&lt;&gt;0,(1-BX$5)*USE!BY630/USE!BY$538,(1-BX$5)*USE!BY406)</f>
        <v>0</v>
      </c>
      <c r="BY105" s="5">
        <f>IF(USE!BZ$538&lt;&gt;0,(1-BY$5)*USE!BZ630/USE!BZ$538,(1-BY$5)*USE!BZ406)</f>
        <v>0</v>
      </c>
      <c r="BZ105" s="5">
        <f>IF(USE!CA$538&lt;&gt;0,(1-BZ$5)*USE!CA630/USE!CA$538,(1-BZ$5)*USE!CA406)</f>
        <v>0</v>
      </c>
      <c r="CA105" s="5">
        <f>IF(USE!CB$538&lt;&gt;0,(1-CA$5)*USE!CB630/USE!CB$538,(1-CA$5)*USE!CB406)</f>
        <v>0</v>
      </c>
      <c r="CB105" s="5">
        <f>IF(USE!CC$538&lt;&gt;0,(1-CB$5)*USE!CC630/USE!CC$538,(1-CB$5)*USE!CC406)</f>
        <v>0</v>
      </c>
      <c r="CC105" s="5">
        <f>IF(USE!CD$538&lt;&gt;0,(1-CC$5)*USE!CD630/USE!CD$538,(1-CC$5)*USE!CD406)</f>
        <v>0</v>
      </c>
      <c r="CD105" s="5">
        <f>IF(USE!CE$538&lt;&gt;0,(1-CD$5)*USE!CE630/USE!CE$538,(1-CD$5)*USE!CE406)</f>
        <v>0</v>
      </c>
      <c r="CE105" s="5">
        <f>IF(USE!CF$538&lt;&gt;0,(1-CE$5)*USE!CF630/USE!CF$538,(1-CE$5)*USE!CF406)</f>
        <v>0</v>
      </c>
      <c r="CF105" s="5">
        <f>IF(USE!CG$538&lt;&gt;0,(1-CF$5)*USE!CG630/USE!CG$538,(1-CF$5)*USE!CG406)</f>
        <v>0</v>
      </c>
      <c r="CG105" s="5">
        <f>IF(USE!CH$538&lt;&gt;0,(1-CG$5)*USE!CH630/USE!CH$538,(1-CG$5)*USE!CH406)</f>
        <v>0</v>
      </c>
      <c r="CH105" s="5">
        <f>IF(USE!CI$538&lt;&gt;0,(1-CH$5)*USE!CI630/USE!CI$538,(1-CH$5)*USE!CI406)</f>
        <v>0</v>
      </c>
      <c r="CI105" s="5">
        <f>IF(USE!CJ$538&lt;&gt;0,(1-CI$5)*USE!CJ630/USE!CJ$538,(1-CI$5)*USE!CJ406)</f>
        <v>0</v>
      </c>
      <c r="CJ105" s="5">
        <f>IF(USE!CK$538&lt;&gt;0,(1-CJ$5)*USE!CK630/USE!CK$538,(1-CJ$5)*USE!CK406)</f>
        <v>0</v>
      </c>
      <c r="CK105" s="5">
        <f>IF(USE!CL$538&lt;&gt;0,(1-CK$5)*USE!CL630/USE!CL$538,(1-CK$5)*USE!CL406)</f>
        <v>0</v>
      </c>
      <c r="CL105" s="5">
        <f>IF(USE!CM$538&lt;&gt;0,(1-CL$5)*USE!CM630/USE!CM$538,(1-CL$5)*USE!CM406)</f>
        <v>0</v>
      </c>
      <c r="CM105" s="5">
        <f>IF(USE!CN$538&lt;&gt;0,(1-CM$5)*USE!CN630/USE!CN$538,(1-CM$5)*USE!CN406)</f>
        <v>0</v>
      </c>
      <c r="CN105" s="5">
        <f>IF(USE!CO$538&lt;&gt;0,(1-CN$5)*USE!CO630/USE!CO$538,(1-CN$5)*USE!CO406)</f>
        <v>0</v>
      </c>
      <c r="CO105" s="5">
        <f>IF(USE!CP$538&lt;&gt;0,(1-CO$5)*USE!CP630/USE!CP$538,(1-CO$5)*USE!CP406)</f>
        <v>0</v>
      </c>
      <c r="CP105" s="5">
        <f>IF(USE!CQ$538&lt;&gt;0,(1-CP$5)*USE!CQ630/USE!CQ$538,(1-CP$5)*USE!CQ406)</f>
        <v>0</v>
      </c>
      <c r="CQ105" s="5">
        <f>IF(USE!CR$538&lt;&gt;0,(1-CQ$5)*USE!CR630/USE!CR$538,(1-CQ$5)*USE!CR406)</f>
        <v>0</v>
      </c>
      <c r="CR105" s="5">
        <f>IF(USE!CS$538&lt;&gt;0,(1-CR$5)*USE!CS630/USE!CS$538,(1-CR$5)*USE!CS406)</f>
        <v>0</v>
      </c>
      <c r="CS105" s="5">
        <f>IF(USE!CT$538&lt;&gt;0,(1-CS$5)*USE!CT630/USE!CT$538,(1-CS$5)*USE!CT406)</f>
        <v>0</v>
      </c>
      <c r="CT105" s="5">
        <f>IF(USE!CU$538&lt;&gt;0,(1-CT$5)*USE!CU630/USE!CU$538,(1-CT$5)*USE!CU406)</f>
        <v>0</v>
      </c>
      <c r="CU105" s="5">
        <f>IF(USE!CV$538&lt;&gt;0,(1-CU$5)*USE!CV630/USE!CV$538,(1-CU$5)*USE!CV406)</f>
        <v>2.8638699399236738E-3</v>
      </c>
      <c r="CV105" s="5">
        <f>IF(USE!CW$538&lt;&gt;0,(1-CV$5)*USE!CW630/USE!CW$538,(1-CV$5)*USE!CW406)</f>
        <v>1.8164973115085395E-3</v>
      </c>
      <c r="CW105" s="5">
        <f>IF(USE!CX$538&lt;&gt;0,(1-CW$5)*USE!CX630/USE!CX$538,(1-CW$5)*USE!CX406)</f>
        <v>0</v>
      </c>
      <c r="CX105" s="5">
        <f>IF(USE!CY$538&lt;&gt;0,(1-CX$5)*USE!CY630/USE!CY$538,(1-CX$5)*USE!CY406)</f>
        <v>0</v>
      </c>
      <c r="CY105" s="5">
        <f>IF(USE!CZ$538&lt;&gt;0,(1-CY$5)*USE!CZ630/USE!CZ$538,(1-CY$5)*USE!CZ406)</f>
        <v>0</v>
      </c>
      <c r="CZ105" s="5">
        <f>IF(USE!DA$538&lt;&gt;0,(1-CZ$5)*USE!DA630/USE!DA$538,(1-CZ$5)*USE!DA406)</f>
        <v>0</v>
      </c>
      <c r="DA105" s="5">
        <f>IF(USE!DB$538&lt;&gt;0,(1-DA$5)*USE!DB630/USE!DB$538,(1-DA$5)*USE!DB406)</f>
        <v>3.1227699472092353E-5</v>
      </c>
      <c r="DB105" s="5">
        <f>IF(USE!DC$538&lt;&gt;0,(1-DB$5)*USE!DC630/USE!DC$538,(1-DB$5)*USE!DC406)</f>
        <v>0</v>
      </c>
      <c r="DC105" s="5">
        <f>IF(USE!DD$538&lt;&gt;0,(1-DC$5)*USE!DD630/USE!DD$538,(1-DC$5)*USE!DD406)</f>
        <v>0</v>
      </c>
      <c r="DD105" s="3"/>
    </row>
    <row r="106" spans="1:108" x14ac:dyDescent="0.35">
      <c r="A106" s="3"/>
      <c r="B106" s="99" t="s">
        <v>3928</v>
      </c>
      <c r="C106" s="5" t="s">
        <v>168</v>
      </c>
      <c r="D106" s="5">
        <f>IF(USE!E$538&lt;&gt;0,(1-D$5)*USE!E631/USE!E$538,(1-D$5)*USE!E407)</f>
        <v>0</v>
      </c>
      <c r="E106" s="5">
        <f>IF(USE!F$538&lt;&gt;0,(1-E$5)*USE!F631/USE!F$538,(1-E$5)*USE!F407)</f>
        <v>0</v>
      </c>
      <c r="F106" s="5">
        <f>IF(USE!G$538&lt;&gt;0,(1-F$5)*USE!G631/USE!G$538,(1-F$5)*USE!G407)</f>
        <v>0</v>
      </c>
      <c r="G106" s="5">
        <f>IF(USE!H$538&lt;&gt;0,(1-G$5)*USE!H631/USE!H$538,(1-G$5)*USE!H407)</f>
        <v>0</v>
      </c>
      <c r="H106" s="5">
        <f>IF(USE!I$538&lt;&gt;0,(1-H$5)*USE!I631/USE!I$538,(1-H$5)*USE!I407)</f>
        <v>0</v>
      </c>
      <c r="I106" s="5">
        <f>IF(USE!J$538&lt;&gt;0,(1-I$5)*USE!J631/USE!J$538,(1-I$5)*USE!J407)</f>
        <v>0</v>
      </c>
      <c r="J106" s="5">
        <f>IF(USE!K$538&lt;&gt;0,(1-J$5)*USE!K631/USE!K$538,(1-J$5)*USE!K407)</f>
        <v>0</v>
      </c>
      <c r="K106" s="5">
        <f>IF(USE!L$538&lt;&gt;0,(1-K$5)*USE!L631/USE!L$538,(1-K$5)*USE!L407)</f>
        <v>0</v>
      </c>
      <c r="L106" s="5">
        <f>IF(USE!M$538&lt;&gt;0,(1-L$5)*USE!M631/USE!M$538,(1-L$5)*USE!M407)</f>
        <v>0</v>
      </c>
      <c r="M106" s="5">
        <f>IF(USE!N$538&lt;&gt;0,(1-M$5)*USE!N631/USE!N$538,(1-M$5)*USE!N407)</f>
        <v>0</v>
      </c>
      <c r="N106" s="5">
        <f>IF(USE!O$538&lt;&gt;0,(1-N$5)*USE!O631/USE!O$538,(1-N$5)*USE!O407)</f>
        <v>0</v>
      </c>
      <c r="O106" s="5">
        <f>IF(USE!P$538&lt;&gt;0,(1-O$5)*USE!P631/USE!P$538,(1-O$5)*USE!P407)</f>
        <v>0</v>
      </c>
      <c r="P106" s="5">
        <f>IF(USE!Q$538&lt;&gt;0,(1-P$5)*USE!Q631/USE!Q$538,(1-P$5)*USE!Q407)</f>
        <v>0</v>
      </c>
      <c r="Q106" s="5">
        <f>IF(USE!R$538&lt;&gt;0,(1-Q$5)*USE!R631/USE!R$538,(1-Q$5)*USE!R407)</f>
        <v>0</v>
      </c>
      <c r="R106" s="5">
        <f>IF(USE!S$538&lt;&gt;0,(1-R$5)*USE!S631/USE!S$538,(1-R$5)*USE!S407)</f>
        <v>0</v>
      </c>
      <c r="S106" s="5">
        <f>IF(USE!T$538&lt;&gt;0,(1-S$5)*USE!T631/USE!T$538,(1-S$5)*USE!T407)</f>
        <v>0</v>
      </c>
      <c r="T106" s="5">
        <f>IF(USE!U$538&lt;&gt;0,(1-T$5)*USE!U631/USE!U$538,(1-T$5)*USE!U407)</f>
        <v>0</v>
      </c>
      <c r="U106" s="5">
        <f>IF(USE!V$538&lt;&gt;0,(1-U$5)*USE!V631/USE!V$538,(1-U$5)*USE!V407)</f>
        <v>0</v>
      </c>
      <c r="V106" s="5">
        <f>IF(USE!W$538&lt;&gt;0,(1-V$5)*USE!W631/USE!W$538,(1-V$5)*USE!W407)</f>
        <v>0</v>
      </c>
      <c r="W106" s="5">
        <f>IF(USE!X$538&lt;&gt;0,(1-W$5)*USE!X631/USE!X$538,(1-W$5)*USE!X407)</f>
        <v>0</v>
      </c>
      <c r="X106" s="5">
        <f>IF(USE!Y$538&lt;&gt;0,(1-X$5)*USE!Y631/USE!Y$538,(1-X$5)*USE!Y407)</f>
        <v>0</v>
      </c>
      <c r="Y106" s="5">
        <f>IF(USE!Z$538&lt;&gt;0,(1-Y$5)*USE!Z631/USE!Z$538,(1-Y$5)*USE!Z407)</f>
        <v>0</v>
      </c>
      <c r="Z106" s="5">
        <f>IF(USE!AA$538&lt;&gt;0,(1-Z$5)*USE!AA631/USE!AA$538,(1-Z$5)*USE!AA407)</f>
        <v>0</v>
      </c>
      <c r="AA106" s="5">
        <f>IF(USE!AB$538&lt;&gt;0,(1-AA$5)*USE!AB631/USE!AB$538,(1-AA$5)*USE!AB407)</f>
        <v>0</v>
      </c>
      <c r="AB106" s="5">
        <f>IF(USE!AC$538&lt;&gt;0,(1-AB$5)*USE!AC631/USE!AC$538,(1-AB$5)*USE!AC407)</f>
        <v>0</v>
      </c>
      <c r="AC106" s="5">
        <f>IF(USE!AD$538&lt;&gt;0,(1-AC$5)*USE!AD631/USE!AD$538,(1-AC$5)*USE!AD407)</f>
        <v>0</v>
      </c>
      <c r="AD106" s="5">
        <f>IF(USE!AE$538&lt;&gt;0,(1-AD$5)*USE!AE631/USE!AE$538,(1-AD$5)*USE!AE407)</f>
        <v>0</v>
      </c>
      <c r="AE106" s="5">
        <f>IF(USE!AF$538&lt;&gt;0,(1-AE$5)*USE!AF631/USE!AF$538,(1-AE$5)*USE!AF407)</f>
        <v>0</v>
      </c>
      <c r="AF106" s="5">
        <f>IF(USE!AG$538&lt;&gt;0,(1-AF$5)*USE!AG631/USE!AG$538,(1-AF$5)*USE!AG407)</f>
        <v>0</v>
      </c>
      <c r="AG106" s="5">
        <f>IF(USE!AH$538&lt;&gt;0,(1-AG$5)*USE!AH631/USE!AH$538,(1-AG$5)*USE!AH407)</f>
        <v>0</v>
      </c>
      <c r="AH106" s="5">
        <f>IF(USE!AI$538&lt;&gt;0,(1-AH$5)*USE!AI631/USE!AI$538,(1-AH$5)*USE!AI407)</f>
        <v>0</v>
      </c>
      <c r="AI106" s="5">
        <f>IF(USE!AJ$538&lt;&gt;0,(1-AI$5)*USE!AJ631/USE!AJ$538,(1-AI$5)*USE!AJ407)</f>
        <v>0</v>
      </c>
      <c r="AJ106" s="5">
        <f>IF(USE!AK$538&lt;&gt;0,(1-AJ$5)*USE!AK631/USE!AK$538,(1-AJ$5)*USE!AK407)</f>
        <v>0</v>
      </c>
      <c r="AK106" s="5">
        <f>IF(USE!AL$538&lt;&gt;0,(1-AK$5)*USE!AL631/USE!AL$538,(1-AK$5)*USE!AL407)</f>
        <v>0</v>
      </c>
      <c r="AL106" s="5">
        <f>IF(USE!AM$538&lt;&gt;0,(1-AL$5)*USE!AM631/USE!AM$538,(1-AL$5)*USE!AM407)</f>
        <v>0</v>
      </c>
      <c r="AM106" s="5">
        <f>IF(USE!AN$538&lt;&gt;0,(1-AM$5)*USE!AN631/USE!AN$538,(1-AM$5)*USE!AN407)</f>
        <v>0</v>
      </c>
      <c r="AN106" s="5">
        <f>IF(USE!AO$538&lt;&gt;0,(1-AN$5)*USE!AO631/USE!AO$538,(1-AN$5)*USE!AO407)</f>
        <v>0</v>
      </c>
      <c r="AO106" s="5">
        <f>IF(USE!AP$538&lt;&gt;0,(1-AO$5)*USE!AP631/USE!AP$538,(1-AO$5)*USE!AP407)</f>
        <v>0</v>
      </c>
      <c r="AP106" s="5">
        <f>IF(USE!AQ$538&lt;&gt;0,(1-AP$5)*USE!AQ631/USE!AQ$538,(1-AP$5)*USE!AQ407)</f>
        <v>6.4011980228643383E-3</v>
      </c>
      <c r="AQ106" s="5">
        <f>IF(USE!AR$538&lt;&gt;0,(1-AQ$5)*USE!AR631/USE!AR$538,(1-AQ$5)*USE!AR407)</f>
        <v>4.7525415750799428E-3</v>
      </c>
      <c r="AR106" s="5">
        <f>IF(USE!AS$538&lt;&gt;0,(1-AR$5)*USE!AS631/USE!AS$538,(1-AR$5)*USE!AS407)</f>
        <v>1.5043148799982198E-2</v>
      </c>
      <c r="AS106" s="5">
        <f>IF(USE!AT$538&lt;&gt;0,(1-AS$5)*USE!AT631/USE!AT$538,(1-AS$5)*USE!AT407)</f>
        <v>1.5043148799982198E-2</v>
      </c>
      <c r="AT106" s="5">
        <f>IF(USE!AU$538&lt;&gt;0,(1-AT$5)*USE!AU631/USE!AU$538,(1-AT$5)*USE!AU407)</f>
        <v>0</v>
      </c>
      <c r="AU106" s="5">
        <f>IF(USE!AV$538&lt;&gt;0,(1-AU$5)*USE!AV631/USE!AV$538,(1-AU$5)*USE!AV407)</f>
        <v>2.3279294780310135E-3</v>
      </c>
      <c r="AV106" s="5">
        <f>IF(USE!AW$538&lt;&gt;0,(1-AV$5)*USE!AW631/USE!AW$538,(1-AV$5)*USE!AW407)</f>
        <v>6.0989363445136517E-4</v>
      </c>
      <c r="AW106" s="5">
        <f>IF(USE!AX$538&lt;&gt;0,(1-AW$5)*USE!AX631/USE!AX$538,(1-AW$5)*USE!AX407)</f>
        <v>3.2968852317035016E-4</v>
      </c>
      <c r="AX106" s="5">
        <f>IF(USE!AY$538&lt;&gt;0,(1-AX$5)*USE!AY631/USE!AY$538,(1-AX$5)*USE!AY407)</f>
        <v>1.6754425679282061E-2</v>
      </c>
      <c r="AY106" s="5">
        <f>IF(USE!AZ$538&lt;&gt;0,(1-AY$5)*USE!AZ631/USE!AZ$538,(1-AY$5)*USE!AZ407)</f>
        <v>0</v>
      </c>
      <c r="AZ106" s="5">
        <f>IF(USE!BA$538&lt;&gt;0,(1-AZ$5)*USE!BA631/USE!BA$538,(1-AZ$5)*USE!BA407)</f>
        <v>7.9105599934338137E-3</v>
      </c>
      <c r="BA106" s="5">
        <f>IF(USE!BB$538&lt;&gt;0,(1-BA$5)*USE!BB631/USE!BB$538,(1-BA$5)*USE!BB407)</f>
        <v>3.3235129704642792E-4</v>
      </c>
      <c r="BB106" s="5">
        <f>IF(USE!BC$538&lt;&gt;0,(1-BB$5)*USE!BC631/USE!BC$538,(1-BB$5)*USE!BC407)</f>
        <v>5.5810486702674838E-3</v>
      </c>
      <c r="BC106" s="5">
        <f>IF(USE!BD$538&lt;&gt;0,(1-BC$5)*USE!BD631/USE!BD$538,(1-BC$5)*USE!BD407)</f>
        <v>0</v>
      </c>
      <c r="BD106" s="5">
        <f>IF(USE!BE$538&lt;&gt;0,(1-BD$5)*USE!BE631/USE!BE$538,(1-BD$5)*USE!BE407)</f>
        <v>1.5829107280043452E-2</v>
      </c>
      <c r="BE106" s="5">
        <f>IF(USE!BF$538&lt;&gt;0,(1-BE$5)*USE!BF631/USE!BF$538,(1-BE$5)*USE!BF407)</f>
        <v>7.1479538546426425E-3</v>
      </c>
      <c r="BF106" s="5">
        <f>IF(USE!BG$538&lt;&gt;0,(1-BF$5)*USE!BG631/USE!BG$538,(1-BF$5)*USE!BG407)</f>
        <v>3.4187246648487421E-2</v>
      </c>
      <c r="BG106" s="5">
        <f>IF(USE!BH$538&lt;&gt;0,(1-BG$5)*USE!BH631/USE!BH$538,(1-BG$5)*USE!BH407)</f>
        <v>0</v>
      </c>
      <c r="BH106" s="5">
        <f>IF(USE!BI$538&lt;&gt;0,(1-BH$5)*USE!BI631/USE!BI$538,(1-BH$5)*USE!BI407)</f>
        <v>1.0029719551046867E-2</v>
      </c>
      <c r="BI106" s="5">
        <f>IF(USE!BJ$538&lt;&gt;0,(1-BI$5)*USE!BJ631/USE!BJ$538,(1-BI$5)*USE!BJ407)</f>
        <v>0</v>
      </c>
      <c r="BJ106" s="5">
        <f>IF(USE!BK$538&lt;&gt;0,(1-BJ$5)*USE!BK631/USE!BK$538,(1-BJ$5)*USE!BK407)</f>
        <v>3.532741809390655E-3</v>
      </c>
      <c r="BK106" s="5">
        <f>IF(USE!BL$538&lt;&gt;0,(1-BK$5)*USE!BL631/USE!BL$538,(1-BK$5)*USE!BL407)</f>
        <v>9.4704489417739499E-3</v>
      </c>
      <c r="BL106" s="5">
        <f>IF(USE!BM$538&lt;&gt;0,(1-BL$5)*USE!BM631/USE!BM$538,(1-BL$5)*USE!BM407)</f>
        <v>7.3850464366042375E-4</v>
      </c>
      <c r="BM106" s="5">
        <f>IF(USE!BN$538&lt;&gt;0,(1-BM$5)*USE!BN631/USE!BN$538,(1-BM$5)*USE!BN407)</f>
        <v>0</v>
      </c>
      <c r="BN106" s="5">
        <f>IF(USE!BO$538&lt;&gt;0,(1-BN$5)*USE!BO631/USE!BO$538,(1-BN$5)*USE!BO407)</f>
        <v>3.5146329791731689E-3</v>
      </c>
      <c r="BO106" s="5">
        <f>IF(USE!BP$538&lt;&gt;0,(1-BO$5)*USE!BP631/USE!BP$538,(1-BO$5)*USE!BP407)</f>
        <v>7.7172511307400005E-4</v>
      </c>
      <c r="BP106" s="5">
        <f>IF(USE!BQ$538&lt;&gt;0,(1-BP$5)*USE!BQ631/USE!BQ$538,(1-BP$5)*USE!BQ407)</f>
        <v>5.0626102642142836E-3</v>
      </c>
      <c r="BQ106" s="5">
        <f>IF(USE!BR$538&lt;&gt;0,(1-BQ$5)*USE!BR631/USE!BR$538,(1-BQ$5)*USE!BR407)</f>
        <v>4.038215518192478E-3</v>
      </c>
      <c r="BR106" s="5">
        <f>IF(USE!BS$538&lt;&gt;0,(1-BR$5)*USE!BS631/USE!BS$538,(1-BR$5)*USE!BS407)</f>
        <v>1.9593293201260395E-3</v>
      </c>
      <c r="BS106" s="5">
        <f>IF(USE!BT$538&lt;&gt;0,(1-BS$5)*USE!BT631/USE!BT$538,(1-BS$5)*USE!BT407)</f>
        <v>2.7852810646680323E-2</v>
      </c>
      <c r="BT106" s="5">
        <f>IF(USE!BU$538&lt;&gt;0,(1-BT$5)*USE!BU631/USE!BU$538,(1-BT$5)*USE!BU407)</f>
        <v>4.4413063824411151E-3</v>
      </c>
      <c r="BU106" s="5">
        <f>IF(USE!BV$538&lt;&gt;0,(1-BU$5)*USE!BV631/USE!BV$538,(1-BU$5)*USE!BV407)</f>
        <v>1.2401387053609263E-2</v>
      </c>
      <c r="BV106" s="5">
        <f>IF(USE!BW$538&lt;&gt;0,(1-BV$5)*USE!BW631/USE!BW$538,(1-BV$5)*USE!BW407)</f>
        <v>2.0697236010431188E-2</v>
      </c>
      <c r="BW106" s="5">
        <f>IF(USE!BX$538&lt;&gt;0,(1-BW$5)*USE!BX631/USE!BX$538,(1-BW$5)*USE!BX407)</f>
        <v>3.288922849325878E-3</v>
      </c>
      <c r="BX106" s="5">
        <f>IF(USE!BY$538&lt;&gt;0,(1-BX$5)*USE!BY631/USE!BY$538,(1-BX$5)*USE!BY407)</f>
        <v>0</v>
      </c>
      <c r="BY106" s="5">
        <f>IF(USE!BZ$538&lt;&gt;0,(1-BY$5)*USE!BZ631/USE!BZ$538,(1-BY$5)*USE!BZ407)</f>
        <v>1.7092592878384234E-2</v>
      </c>
      <c r="BZ106" s="5">
        <f>IF(USE!CA$538&lt;&gt;0,(1-BZ$5)*USE!CA631/USE!CA$538,(1-BZ$5)*USE!CA407)</f>
        <v>9.3947702343197437E-2</v>
      </c>
      <c r="CA106" s="5">
        <f>IF(USE!CB$538&lt;&gt;0,(1-CA$5)*USE!CB631/USE!CB$538,(1-CA$5)*USE!CB407)</f>
        <v>7.8789742306086166E-2</v>
      </c>
      <c r="CB106" s="5">
        <f>IF(USE!CC$538&lt;&gt;0,(1-CB$5)*USE!CC631/USE!CC$538,(1-CB$5)*USE!CC407)</f>
        <v>0.1072175478135976</v>
      </c>
      <c r="CC106" s="5">
        <f>IF(USE!CD$538&lt;&gt;0,(1-CC$5)*USE!CD631/USE!CD$538,(1-CC$5)*USE!CD407)</f>
        <v>8.7590191945366071E-3</v>
      </c>
      <c r="CD106" s="5">
        <f>IF(USE!CE$538&lt;&gt;0,(1-CD$5)*USE!CE631/USE!CE$538,(1-CD$5)*USE!CE407)</f>
        <v>2.7444429727597293E-4</v>
      </c>
      <c r="CE106" s="5">
        <f>IF(USE!CF$538&lt;&gt;0,(1-CE$5)*USE!CF631/USE!CF$538,(1-CE$5)*USE!CF407)</f>
        <v>8.4065354761406128E-3</v>
      </c>
      <c r="CF106" s="5">
        <f>IF(USE!CG$538&lt;&gt;0,(1-CF$5)*USE!CG631/USE!CG$538,(1-CF$5)*USE!CG407)</f>
        <v>0</v>
      </c>
      <c r="CG106" s="5">
        <f>IF(USE!CH$538&lt;&gt;0,(1-CG$5)*USE!CH631/USE!CH$538,(1-CG$5)*USE!CH407)</f>
        <v>2.3093843897613039E-2</v>
      </c>
      <c r="CH106" s="5">
        <f>IF(USE!CI$538&lt;&gt;0,(1-CH$5)*USE!CI631/USE!CI$538,(1-CH$5)*USE!CI407)</f>
        <v>7.3690498685830812E-3</v>
      </c>
      <c r="CI106" s="5">
        <f>IF(USE!CJ$538&lt;&gt;0,(1-CI$5)*USE!CJ631/USE!CJ$538,(1-CI$5)*USE!CJ407)</f>
        <v>3.3182139706252799E-2</v>
      </c>
      <c r="CJ106" s="5">
        <f>IF(USE!CK$538&lt;&gt;0,(1-CJ$5)*USE!CK631/USE!CK$538,(1-CJ$5)*USE!CK407)</f>
        <v>3.0073559401440537E-2</v>
      </c>
      <c r="CK106" s="5">
        <f>IF(USE!CL$538&lt;&gt;0,(1-CK$5)*USE!CL631/USE!CL$538,(1-CK$5)*USE!CL407)</f>
        <v>0.13073505171205091</v>
      </c>
      <c r="CL106" s="5">
        <f>IF(USE!CM$538&lt;&gt;0,(1-CL$5)*USE!CM631/USE!CM$538,(1-CL$5)*USE!CM407)</f>
        <v>0</v>
      </c>
      <c r="CM106" s="5">
        <f>IF(USE!CN$538&lt;&gt;0,(1-CM$5)*USE!CN631/USE!CN$538,(1-CM$5)*USE!CN407)</f>
        <v>1.6599582503544455E-5</v>
      </c>
      <c r="CN106" s="5">
        <f>IF(USE!CO$538&lt;&gt;0,(1-CN$5)*USE!CO631/USE!CO$538,(1-CN$5)*USE!CO407)</f>
        <v>0</v>
      </c>
      <c r="CO106" s="5">
        <f>IF(USE!CP$538&lt;&gt;0,(1-CO$5)*USE!CP631/USE!CP$538,(1-CO$5)*USE!CP407)</f>
        <v>9.0421258680895202E-3</v>
      </c>
      <c r="CP106" s="5">
        <f>IF(USE!CQ$538&lt;&gt;0,(1-CP$5)*USE!CQ631/USE!CQ$538,(1-CP$5)*USE!CQ407)</f>
        <v>2.0192574990385008E-2</v>
      </c>
      <c r="CQ106" s="5">
        <f>IF(USE!CR$538&lt;&gt;0,(1-CQ$5)*USE!CR631/USE!CR$538,(1-CQ$5)*USE!CR407)</f>
        <v>9.2997269018017525E-3</v>
      </c>
      <c r="CR106" s="5">
        <f>IF(USE!CS$538&lt;&gt;0,(1-CR$5)*USE!CS631/USE!CS$538,(1-CR$5)*USE!CS407)</f>
        <v>3.4305259768793025E-3</v>
      </c>
      <c r="CS106" s="5">
        <f>IF(USE!CT$538&lt;&gt;0,(1-CS$5)*USE!CT631/USE!CT$538,(1-CS$5)*USE!CT407)</f>
        <v>1.7523475188219229E-2</v>
      </c>
      <c r="CT106" s="5">
        <f>IF(USE!CU$538&lt;&gt;0,(1-CT$5)*USE!CU631/USE!CU$538,(1-CT$5)*USE!CU407)</f>
        <v>4.3218514092648614E-3</v>
      </c>
      <c r="CU106" s="5">
        <f>IF(USE!CV$538&lt;&gt;0,(1-CU$5)*USE!CV631/USE!CV$538,(1-CU$5)*USE!CV407)</f>
        <v>1.1379964638006432E-2</v>
      </c>
      <c r="CV106" s="5">
        <f>IF(USE!CW$538&lt;&gt;0,(1-CV$5)*USE!CW631/USE!CW$538,(1-CV$5)*USE!CW407)</f>
        <v>3.8098314964804823E-4</v>
      </c>
      <c r="CW106" s="5">
        <f>IF(USE!CX$538&lt;&gt;0,(1-CW$5)*USE!CX631/USE!CX$538,(1-CW$5)*USE!CX407)</f>
        <v>3.3194745920640369E-3</v>
      </c>
      <c r="CX106" s="5">
        <f>IF(USE!CY$538&lt;&gt;0,(1-CX$5)*USE!CY631/USE!CY$538,(1-CX$5)*USE!CY407)</f>
        <v>3.697964525990264E-2</v>
      </c>
      <c r="CY106" s="5">
        <f>IF(USE!CZ$538&lt;&gt;0,(1-CY$5)*USE!CZ631/USE!CZ$538,(1-CY$5)*USE!CZ407)</f>
        <v>8.9112446368584119E-2</v>
      </c>
      <c r="CZ106" s="5">
        <f>IF(USE!DA$538&lt;&gt;0,(1-CZ$5)*USE!DA631/USE!DA$538,(1-CZ$5)*USE!DA407)</f>
        <v>1.8328431551738005E-2</v>
      </c>
      <c r="DA106" s="5">
        <f>IF(USE!DB$538&lt;&gt;0,(1-DA$5)*USE!DB631/USE!DB$538,(1-DA$5)*USE!DB407)</f>
        <v>2.4754761098337668E-2</v>
      </c>
      <c r="DB106" s="5">
        <f>IF(USE!DC$538&lt;&gt;0,(1-DB$5)*USE!DC631/USE!DC$538,(1-DB$5)*USE!DC407)</f>
        <v>0</v>
      </c>
      <c r="DC106" s="5">
        <f>IF(USE!DD$538&lt;&gt;0,(1-DC$5)*USE!DD631/USE!DD$538,(1-DC$5)*USE!DD407)</f>
        <v>0</v>
      </c>
      <c r="DD106" s="3"/>
    </row>
    <row r="107" spans="1:108" x14ac:dyDescent="0.35">
      <c r="A107" s="3"/>
      <c r="B107" s="99" t="s">
        <v>3929</v>
      </c>
      <c r="C107" s="5" t="s">
        <v>389</v>
      </c>
      <c r="D107" s="5">
        <f>IF(USE!E$538&lt;&gt;0,(1-D$5)*USE!E632/USE!E$538,(1-D$5)*USE!E408)</f>
        <v>0</v>
      </c>
      <c r="E107" s="5">
        <f>IF(USE!F$538&lt;&gt;0,(1-E$5)*USE!F632/USE!F$538,(1-E$5)*USE!F408)</f>
        <v>0</v>
      </c>
      <c r="F107" s="5">
        <f>IF(USE!G$538&lt;&gt;0,(1-F$5)*USE!G632/USE!G$538,(1-F$5)*USE!G408)</f>
        <v>0</v>
      </c>
      <c r="G107" s="5">
        <f>IF(USE!H$538&lt;&gt;0,(1-G$5)*USE!H632/USE!H$538,(1-G$5)*USE!H408)</f>
        <v>0</v>
      </c>
      <c r="H107" s="5">
        <f>IF(USE!I$538&lt;&gt;0,(1-H$5)*USE!I632/USE!I$538,(1-H$5)*USE!I408)</f>
        <v>0</v>
      </c>
      <c r="I107" s="5">
        <f>IF(USE!J$538&lt;&gt;0,(1-I$5)*USE!J632/USE!J$538,(1-I$5)*USE!J408)</f>
        <v>0</v>
      </c>
      <c r="J107" s="5">
        <f>IF(USE!K$538&lt;&gt;0,(1-J$5)*USE!K632/USE!K$538,(1-J$5)*USE!K408)</f>
        <v>0</v>
      </c>
      <c r="K107" s="5">
        <f>IF(USE!L$538&lt;&gt;0,(1-K$5)*USE!L632/USE!L$538,(1-K$5)*USE!L408)</f>
        <v>0</v>
      </c>
      <c r="L107" s="5">
        <f>IF(USE!M$538&lt;&gt;0,(1-L$5)*USE!M632/USE!M$538,(1-L$5)*USE!M408)</f>
        <v>0</v>
      </c>
      <c r="M107" s="5">
        <f>IF(USE!N$538&lt;&gt;0,(1-M$5)*USE!N632/USE!N$538,(1-M$5)*USE!N408)</f>
        <v>0</v>
      </c>
      <c r="N107" s="5">
        <f>IF(USE!O$538&lt;&gt;0,(1-N$5)*USE!O632/USE!O$538,(1-N$5)*USE!O408)</f>
        <v>0</v>
      </c>
      <c r="O107" s="5">
        <f>IF(USE!P$538&lt;&gt;0,(1-O$5)*USE!P632/USE!P$538,(1-O$5)*USE!P408)</f>
        <v>0</v>
      </c>
      <c r="P107" s="5">
        <f>IF(USE!Q$538&lt;&gt;0,(1-P$5)*USE!Q632/USE!Q$538,(1-P$5)*USE!Q408)</f>
        <v>0</v>
      </c>
      <c r="Q107" s="5">
        <f>IF(USE!R$538&lt;&gt;0,(1-Q$5)*USE!R632/USE!R$538,(1-Q$5)*USE!R408)</f>
        <v>0</v>
      </c>
      <c r="R107" s="5">
        <f>IF(USE!S$538&lt;&gt;0,(1-R$5)*USE!S632/USE!S$538,(1-R$5)*USE!S408)</f>
        <v>0</v>
      </c>
      <c r="S107" s="5">
        <f>IF(USE!T$538&lt;&gt;0,(1-S$5)*USE!T632/USE!T$538,(1-S$5)*USE!T408)</f>
        <v>0</v>
      </c>
      <c r="T107" s="5">
        <f>IF(USE!U$538&lt;&gt;0,(1-T$5)*USE!U632/USE!U$538,(1-T$5)*USE!U408)</f>
        <v>0</v>
      </c>
      <c r="U107" s="5">
        <f>IF(USE!V$538&lt;&gt;0,(1-U$5)*USE!V632/USE!V$538,(1-U$5)*USE!V408)</f>
        <v>0</v>
      </c>
      <c r="V107" s="5">
        <f>IF(USE!W$538&lt;&gt;0,(1-V$5)*USE!W632/USE!W$538,(1-V$5)*USE!W408)</f>
        <v>0</v>
      </c>
      <c r="W107" s="5">
        <f>IF(USE!X$538&lt;&gt;0,(1-W$5)*USE!X632/USE!X$538,(1-W$5)*USE!X408)</f>
        <v>0</v>
      </c>
      <c r="X107" s="5">
        <f>IF(USE!Y$538&lt;&gt;0,(1-X$5)*USE!Y632/USE!Y$538,(1-X$5)*USE!Y408)</f>
        <v>0</v>
      </c>
      <c r="Y107" s="5">
        <f>IF(USE!Z$538&lt;&gt;0,(1-Y$5)*USE!Z632/USE!Z$538,(1-Y$5)*USE!Z408)</f>
        <v>0</v>
      </c>
      <c r="Z107" s="5">
        <f>IF(USE!AA$538&lt;&gt;0,(1-Z$5)*USE!AA632/USE!AA$538,(1-Z$5)*USE!AA408)</f>
        <v>0</v>
      </c>
      <c r="AA107" s="5">
        <f>IF(USE!AB$538&lt;&gt;0,(1-AA$5)*USE!AB632/USE!AB$538,(1-AA$5)*USE!AB408)</f>
        <v>0</v>
      </c>
      <c r="AB107" s="5">
        <f>IF(USE!AC$538&lt;&gt;0,(1-AB$5)*USE!AC632/USE!AC$538,(1-AB$5)*USE!AC408)</f>
        <v>0</v>
      </c>
      <c r="AC107" s="5">
        <f>IF(USE!AD$538&lt;&gt;0,(1-AC$5)*USE!AD632/USE!AD$538,(1-AC$5)*USE!AD408)</f>
        <v>0</v>
      </c>
      <c r="AD107" s="5">
        <f>IF(USE!AE$538&lt;&gt;0,(1-AD$5)*USE!AE632/USE!AE$538,(1-AD$5)*USE!AE408)</f>
        <v>0</v>
      </c>
      <c r="AE107" s="5">
        <f>IF(USE!AF$538&lt;&gt;0,(1-AE$5)*USE!AF632/USE!AF$538,(1-AE$5)*USE!AF408)</f>
        <v>0</v>
      </c>
      <c r="AF107" s="5">
        <f>IF(USE!AG$538&lt;&gt;0,(1-AF$5)*USE!AG632/USE!AG$538,(1-AF$5)*USE!AG408)</f>
        <v>0</v>
      </c>
      <c r="AG107" s="5">
        <f>IF(USE!AH$538&lt;&gt;0,(1-AG$5)*USE!AH632/USE!AH$538,(1-AG$5)*USE!AH408)</f>
        <v>0</v>
      </c>
      <c r="AH107" s="5">
        <f>IF(USE!AI$538&lt;&gt;0,(1-AH$5)*USE!AI632/USE!AI$538,(1-AH$5)*USE!AI408)</f>
        <v>0</v>
      </c>
      <c r="AI107" s="5">
        <f>IF(USE!AJ$538&lt;&gt;0,(1-AI$5)*USE!AJ632/USE!AJ$538,(1-AI$5)*USE!AJ408)</f>
        <v>0</v>
      </c>
      <c r="AJ107" s="5">
        <f>IF(USE!AK$538&lt;&gt;0,(1-AJ$5)*USE!AK632/USE!AK$538,(1-AJ$5)*USE!AK408)</f>
        <v>0</v>
      </c>
      <c r="AK107" s="5">
        <f>IF(USE!AL$538&lt;&gt;0,(1-AK$5)*USE!AL632/USE!AL$538,(1-AK$5)*USE!AL408)</f>
        <v>0</v>
      </c>
      <c r="AL107" s="5">
        <f>IF(USE!AM$538&lt;&gt;0,(1-AL$5)*USE!AM632/USE!AM$538,(1-AL$5)*USE!AM408)</f>
        <v>0</v>
      </c>
      <c r="AM107" s="5">
        <f>IF(USE!AN$538&lt;&gt;0,(1-AM$5)*USE!AN632/USE!AN$538,(1-AM$5)*USE!AN408)</f>
        <v>0</v>
      </c>
      <c r="AN107" s="5">
        <f>IF(USE!AO$538&lt;&gt;0,(1-AN$5)*USE!AO632/USE!AO$538,(1-AN$5)*USE!AO408)</f>
        <v>0</v>
      </c>
      <c r="AO107" s="5">
        <f>IF(USE!AP$538&lt;&gt;0,(1-AO$5)*USE!AP632/USE!AP$538,(1-AO$5)*USE!AP408)</f>
        <v>0</v>
      </c>
      <c r="AP107" s="5">
        <f>IF(USE!AQ$538&lt;&gt;0,(1-AP$5)*USE!AQ632/USE!AQ$538,(1-AP$5)*USE!AQ408)</f>
        <v>3.2080569203534408E-2</v>
      </c>
      <c r="AQ107" s="5">
        <f>IF(USE!AR$538&lt;&gt;0,(1-AQ$5)*USE!AR632/USE!AR$538,(1-AQ$5)*USE!AR408)</f>
        <v>1.2347941501912379E-4</v>
      </c>
      <c r="AR107" s="5">
        <f>IF(USE!AS$538&lt;&gt;0,(1-AR$5)*USE!AS632/USE!AS$538,(1-AR$5)*USE!AS408)</f>
        <v>7.9747219317253171E-4</v>
      </c>
      <c r="AS107" s="5">
        <f>IF(USE!AT$538&lt;&gt;0,(1-AS$5)*USE!AT632/USE!AT$538,(1-AS$5)*USE!AT408)</f>
        <v>7.974721931725316E-4</v>
      </c>
      <c r="AT107" s="5">
        <f>IF(USE!AU$538&lt;&gt;0,(1-AT$5)*USE!AU632/USE!AU$538,(1-AT$5)*USE!AU408)</f>
        <v>2.8401743505201385E-3</v>
      </c>
      <c r="AU107" s="5">
        <f>IF(USE!AV$538&lt;&gt;0,(1-AU$5)*USE!AV632/USE!AV$538,(1-AU$5)*USE!AV408)</f>
        <v>3.0999671567683257E-3</v>
      </c>
      <c r="AV107" s="5">
        <f>IF(USE!AW$538&lt;&gt;0,(1-AV$5)*USE!AW632/USE!AW$538,(1-AV$5)*USE!AW408)</f>
        <v>6.6696098379281253E-3</v>
      </c>
      <c r="AW107" s="5">
        <f>IF(USE!AX$538&lt;&gt;0,(1-AW$5)*USE!AX632/USE!AX$538,(1-AW$5)*USE!AX408)</f>
        <v>1.5483599754573412E-3</v>
      </c>
      <c r="AX107" s="5">
        <f>IF(USE!AY$538&lt;&gt;0,(1-AX$5)*USE!AY632/USE!AY$538,(1-AX$5)*USE!AY408)</f>
        <v>1.3274752219708891E-2</v>
      </c>
      <c r="AY107" s="5">
        <f>IF(USE!AZ$538&lt;&gt;0,(1-AY$5)*USE!AZ632/USE!AZ$538,(1-AY$5)*USE!AZ408)</f>
        <v>0</v>
      </c>
      <c r="AZ107" s="5">
        <f>IF(USE!BA$538&lt;&gt;0,(1-AZ$5)*USE!BA632/USE!BA$538,(1-AZ$5)*USE!BA408)</f>
        <v>8.4126969345861384E-3</v>
      </c>
      <c r="BA107" s="5">
        <f>IF(USE!BB$538&lt;&gt;0,(1-BA$5)*USE!BB632/USE!BB$538,(1-BA$5)*USE!BB408)</f>
        <v>4.7928773139569621E-3</v>
      </c>
      <c r="BB107" s="5">
        <f>IF(USE!BC$538&lt;&gt;0,(1-BB$5)*USE!BC632/USE!BC$538,(1-BB$5)*USE!BC408)</f>
        <v>1.8456779528581005E-2</v>
      </c>
      <c r="BC107" s="5">
        <f>IF(USE!BD$538&lt;&gt;0,(1-BC$5)*USE!BD632/USE!BD$538,(1-BC$5)*USE!BD408)</f>
        <v>1.8640461875822005E-3</v>
      </c>
      <c r="BD107" s="5">
        <f>IF(USE!BE$538&lt;&gt;0,(1-BD$5)*USE!BE632/USE!BE$538,(1-BD$5)*USE!BE408)</f>
        <v>2.9351774041138996E-3</v>
      </c>
      <c r="BE107" s="5">
        <f>IF(USE!BF$538&lt;&gt;0,(1-BE$5)*USE!BF632/USE!BF$538,(1-BE$5)*USE!BF408)</f>
        <v>3.4106136154767974E-3</v>
      </c>
      <c r="BF107" s="5">
        <f>IF(USE!BG$538&lt;&gt;0,(1-BF$5)*USE!BG632/USE!BG$538,(1-BF$5)*USE!BG408)</f>
        <v>1.2430690419550194E-2</v>
      </c>
      <c r="BG107" s="5">
        <f>IF(USE!BH$538&lt;&gt;0,(1-BG$5)*USE!BH632/USE!BH$538,(1-BG$5)*USE!BH408)</f>
        <v>1.7402625006188333E-2</v>
      </c>
      <c r="BH107" s="5">
        <f>IF(USE!BI$538&lt;&gt;0,(1-BH$5)*USE!BI632/USE!BI$538,(1-BH$5)*USE!BI408)</f>
        <v>1.4706162985405825E-2</v>
      </c>
      <c r="BI107" s="5">
        <f>IF(USE!BJ$538&lt;&gt;0,(1-BI$5)*USE!BJ632/USE!BJ$538,(1-BI$5)*USE!BJ408)</f>
        <v>5.6206748233670674E-2</v>
      </c>
      <c r="BJ107" s="5">
        <f>IF(USE!BK$538&lt;&gt;0,(1-BJ$5)*USE!BK632/USE!BK$538,(1-BJ$5)*USE!BK408)</f>
        <v>1.6862679631229956E-2</v>
      </c>
      <c r="BK107" s="5">
        <f>IF(USE!BL$538&lt;&gt;0,(1-BK$5)*USE!BL632/USE!BL$538,(1-BK$5)*USE!BL408)</f>
        <v>5.4598111969596075E-2</v>
      </c>
      <c r="BL107" s="5">
        <f>IF(USE!BM$538&lt;&gt;0,(1-BL$5)*USE!BM632/USE!BM$538,(1-BL$5)*USE!BM408)</f>
        <v>7.5730291759979248E-3</v>
      </c>
      <c r="BM107" s="5">
        <f>IF(USE!BN$538&lt;&gt;0,(1-BM$5)*USE!BN632/USE!BN$538,(1-BM$5)*USE!BN408)</f>
        <v>2.3538541242267206E-2</v>
      </c>
      <c r="BN107" s="5">
        <f>IF(USE!BO$538&lt;&gt;0,(1-BN$5)*USE!BO632/USE!BO$538,(1-BN$5)*USE!BO408)</f>
        <v>3.172036919186294E-3</v>
      </c>
      <c r="BO107" s="5">
        <f>IF(USE!BP$538&lt;&gt;0,(1-BO$5)*USE!BP632/USE!BP$538,(1-BO$5)*USE!BP408)</f>
        <v>4.1582897618753405E-3</v>
      </c>
      <c r="BP107" s="5">
        <f>IF(USE!BQ$538&lt;&gt;0,(1-BP$5)*USE!BQ632/USE!BQ$538,(1-BP$5)*USE!BQ408)</f>
        <v>1.9945416063255391E-2</v>
      </c>
      <c r="BQ107" s="5">
        <f>IF(USE!BR$538&lt;&gt;0,(1-BQ$5)*USE!BR632/USE!BR$538,(1-BQ$5)*USE!BR408)</f>
        <v>9.4811720079646697E-4</v>
      </c>
      <c r="BR107" s="5">
        <f>IF(USE!BS$538&lt;&gt;0,(1-BR$5)*USE!BS632/USE!BS$538,(1-BR$5)*USE!BS408)</f>
        <v>0</v>
      </c>
      <c r="BS107" s="5">
        <f>IF(USE!BT$538&lt;&gt;0,(1-BS$5)*USE!BT632/USE!BT$538,(1-BS$5)*USE!BT408)</f>
        <v>2.6188170757651244E-2</v>
      </c>
      <c r="BT107" s="5">
        <f>IF(USE!BU$538&lt;&gt;0,(1-BT$5)*USE!BU632/USE!BU$538,(1-BT$5)*USE!BU408)</f>
        <v>7.2404156858225975E-3</v>
      </c>
      <c r="BU107" s="5">
        <f>IF(USE!BV$538&lt;&gt;0,(1-BU$5)*USE!BV632/USE!BV$538,(1-BU$5)*USE!BV408)</f>
        <v>1.4539707353022001E-2</v>
      </c>
      <c r="BV107" s="5">
        <f>IF(USE!BW$538&lt;&gt;0,(1-BV$5)*USE!BW632/USE!BW$538,(1-BV$5)*USE!BW408)</f>
        <v>7.363945540911041E-3</v>
      </c>
      <c r="BW107" s="5">
        <f>IF(USE!BX$538&lt;&gt;0,(1-BW$5)*USE!BX632/USE!BX$538,(1-BW$5)*USE!BX408)</f>
        <v>8.0676948437534233E-3</v>
      </c>
      <c r="BX107" s="5">
        <f>IF(USE!BY$538&lt;&gt;0,(1-BX$5)*USE!BY632/USE!BY$538,(1-BX$5)*USE!BY408)</f>
        <v>0</v>
      </c>
      <c r="BY107" s="5">
        <f>IF(USE!BZ$538&lt;&gt;0,(1-BY$5)*USE!BZ632/USE!BZ$538,(1-BY$5)*USE!BZ408)</f>
        <v>1.7597220612855676E-2</v>
      </c>
      <c r="BZ107" s="5">
        <f>IF(USE!CA$538&lt;&gt;0,(1-BZ$5)*USE!CA632/USE!CA$538,(1-BZ$5)*USE!CA408)</f>
        <v>5.7958469782807352E-2</v>
      </c>
      <c r="CA107" s="5">
        <f>IF(USE!CB$538&lt;&gt;0,(1-CA$5)*USE!CB632/USE!CB$538,(1-CA$5)*USE!CB408)</f>
        <v>2.4068074670575423E-2</v>
      </c>
      <c r="CB107" s="5">
        <f>IF(USE!CC$538&lt;&gt;0,(1-CB$5)*USE!CC632/USE!CC$538,(1-CB$5)*USE!CC408)</f>
        <v>9.9384999351345496E-3</v>
      </c>
      <c r="CC107" s="5">
        <f>IF(USE!CD$538&lt;&gt;0,(1-CC$5)*USE!CD632/USE!CD$538,(1-CC$5)*USE!CD408)</f>
        <v>3.4639971985173787E-3</v>
      </c>
      <c r="CD107" s="5">
        <f>IF(USE!CE$538&lt;&gt;0,(1-CD$5)*USE!CE632/USE!CE$538,(1-CD$5)*USE!CE408)</f>
        <v>5.7874343962170593E-3</v>
      </c>
      <c r="CE107" s="5">
        <f>IF(USE!CF$538&lt;&gt;0,(1-CE$5)*USE!CF632/USE!CF$538,(1-CE$5)*USE!CF408)</f>
        <v>3.1292232964542512E-2</v>
      </c>
      <c r="CF107" s="5">
        <f>IF(USE!CG$538&lt;&gt;0,(1-CF$5)*USE!CG632/USE!CG$538,(1-CF$5)*USE!CG408)</f>
        <v>1.2292767167546556E-2</v>
      </c>
      <c r="CG107" s="5">
        <f>IF(USE!CH$538&lt;&gt;0,(1-CG$5)*USE!CH632/USE!CH$538,(1-CG$5)*USE!CH408)</f>
        <v>4.780236804249432E-3</v>
      </c>
      <c r="CH107" s="5">
        <f>IF(USE!CI$538&lt;&gt;0,(1-CH$5)*USE!CI632/USE!CI$538,(1-CH$5)*USE!CI408)</f>
        <v>7.5161192661264545E-2</v>
      </c>
      <c r="CI107" s="5">
        <f>IF(USE!CJ$538&lt;&gt;0,(1-CI$5)*USE!CJ632/USE!CJ$538,(1-CI$5)*USE!CJ408)</f>
        <v>6.4684335760994499E-2</v>
      </c>
      <c r="CJ107" s="5">
        <f>IF(USE!CK$538&lt;&gt;0,(1-CJ$5)*USE!CK632/USE!CK$538,(1-CJ$5)*USE!CK408)</f>
        <v>1.2251914537809931E-2</v>
      </c>
      <c r="CK107" s="5">
        <f>IF(USE!CL$538&lt;&gt;0,(1-CK$5)*USE!CL632/USE!CL$538,(1-CK$5)*USE!CL408)</f>
        <v>4.1321612295005195E-2</v>
      </c>
      <c r="CL107" s="5">
        <f>IF(USE!CM$538&lt;&gt;0,(1-CL$5)*USE!CM632/USE!CM$538,(1-CL$5)*USE!CM408)</f>
        <v>1.5721138019169276E-2</v>
      </c>
      <c r="CM107" s="5">
        <f>IF(USE!CN$538&lt;&gt;0,(1-CM$5)*USE!CN632/USE!CN$538,(1-CM$5)*USE!CN408)</f>
        <v>8.9248662418550429E-5</v>
      </c>
      <c r="CN107" s="5">
        <f>IF(USE!CO$538&lt;&gt;0,(1-CN$5)*USE!CO632/USE!CO$538,(1-CN$5)*USE!CO408)</f>
        <v>0</v>
      </c>
      <c r="CO107" s="5">
        <f>IF(USE!CP$538&lt;&gt;0,(1-CO$5)*USE!CP632/USE!CP$538,(1-CO$5)*USE!CP408)</f>
        <v>9.4201991040290152E-3</v>
      </c>
      <c r="CP107" s="5">
        <f>IF(USE!CQ$538&lt;&gt;0,(1-CP$5)*USE!CQ632/USE!CQ$538,(1-CP$5)*USE!CQ408)</f>
        <v>1.0088405668600699E-2</v>
      </c>
      <c r="CQ107" s="5">
        <f>IF(USE!CR$538&lt;&gt;0,(1-CQ$5)*USE!CR632/USE!CR$538,(1-CQ$5)*USE!CR408)</f>
        <v>1.1499531210749536E-2</v>
      </c>
      <c r="CR107" s="5">
        <f>IF(USE!CS$538&lt;&gt;0,(1-CR$5)*USE!CS632/USE!CS$538,(1-CR$5)*USE!CS408)</f>
        <v>1.1831295987409904E-2</v>
      </c>
      <c r="CS107" s="5">
        <f>IF(USE!CT$538&lt;&gt;0,(1-CS$5)*USE!CT632/USE!CT$538,(1-CS$5)*USE!CT408)</f>
        <v>7.629988959463427E-3</v>
      </c>
      <c r="CT107" s="5">
        <f>IF(USE!CU$538&lt;&gt;0,(1-CT$5)*USE!CU632/USE!CU$538,(1-CT$5)*USE!CU408)</f>
        <v>8.008208676627682E-3</v>
      </c>
      <c r="CU107" s="5">
        <f>IF(USE!CV$538&lt;&gt;0,(1-CU$5)*USE!CV632/USE!CV$538,(1-CU$5)*USE!CV408)</f>
        <v>2.8581412876861599E-3</v>
      </c>
      <c r="CV107" s="5">
        <f>IF(USE!CW$538&lt;&gt;0,(1-CV$5)*USE!CW632/USE!CW$538,(1-CV$5)*USE!CW408)</f>
        <v>2.6817226033266882E-3</v>
      </c>
      <c r="CW107" s="5">
        <f>IF(USE!CX$538&lt;&gt;0,(1-CW$5)*USE!CX632/USE!CX$538,(1-CW$5)*USE!CX408)</f>
        <v>5.0871293586244098E-3</v>
      </c>
      <c r="CX107" s="5">
        <f>IF(USE!CY$538&lt;&gt;0,(1-CX$5)*USE!CY632/USE!CY$538,(1-CX$5)*USE!CY408)</f>
        <v>5.2777188984788989E-2</v>
      </c>
      <c r="CY107" s="5">
        <f>IF(USE!CZ$538&lt;&gt;0,(1-CY$5)*USE!CZ632/USE!CZ$538,(1-CY$5)*USE!CZ408)</f>
        <v>1.7522187385710583E-2</v>
      </c>
      <c r="CZ107" s="5">
        <f>IF(USE!DA$538&lt;&gt;0,(1-CZ$5)*USE!DA632/USE!DA$538,(1-CZ$5)*USE!DA408)</f>
        <v>8.3241040186608096E-3</v>
      </c>
      <c r="DA107" s="5">
        <f>IF(USE!DB$538&lt;&gt;0,(1-DA$5)*USE!DB632/USE!DB$538,(1-DA$5)*USE!DB408)</f>
        <v>1.495832485391663E-2</v>
      </c>
      <c r="DB107" s="5">
        <f>IF(USE!DC$538&lt;&gt;0,(1-DB$5)*USE!DC632/USE!DC$538,(1-DB$5)*USE!DC408)</f>
        <v>0</v>
      </c>
      <c r="DC107" s="5">
        <f>IF(USE!DD$538&lt;&gt;0,(1-DC$5)*USE!DD632/USE!DD$538,(1-DC$5)*USE!DD408)</f>
        <v>0</v>
      </c>
      <c r="DD107" s="3"/>
    </row>
    <row r="108" spans="1:108" x14ac:dyDescent="0.35">
      <c r="A108" s="3"/>
      <c r="B108" s="99" t="s">
        <v>3930</v>
      </c>
      <c r="C108" s="5" t="s">
        <v>390</v>
      </c>
      <c r="D108" s="5">
        <f>IF(USE!E$538&lt;&gt;0,(1-D$5)*USE!E633/USE!E$538,(1-D$5)*USE!E409)</f>
        <v>0</v>
      </c>
      <c r="E108" s="5">
        <f>IF(USE!F$538&lt;&gt;0,(1-E$5)*USE!F633/USE!F$538,(1-E$5)*USE!F409)</f>
        <v>0</v>
      </c>
      <c r="F108" s="5">
        <f>IF(USE!G$538&lt;&gt;0,(1-F$5)*USE!G633/USE!G$538,(1-F$5)*USE!G409)</f>
        <v>0</v>
      </c>
      <c r="G108" s="5">
        <f>IF(USE!H$538&lt;&gt;0,(1-G$5)*USE!H633/USE!H$538,(1-G$5)*USE!H409)</f>
        <v>0</v>
      </c>
      <c r="H108" s="5">
        <f>IF(USE!I$538&lt;&gt;0,(1-H$5)*USE!I633/USE!I$538,(1-H$5)*USE!I409)</f>
        <v>0</v>
      </c>
      <c r="I108" s="5">
        <f>IF(USE!J$538&lt;&gt;0,(1-I$5)*USE!J633/USE!J$538,(1-I$5)*USE!J409)</f>
        <v>0</v>
      </c>
      <c r="J108" s="5">
        <f>IF(USE!K$538&lt;&gt;0,(1-J$5)*USE!K633/USE!K$538,(1-J$5)*USE!K409)</f>
        <v>0</v>
      </c>
      <c r="K108" s="5">
        <f>IF(USE!L$538&lt;&gt;0,(1-K$5)*USE!L633/USE!L$538,(1-K$5)*USE!L409)</f>
        <v>0</v>
      </c>
      <c r="L108" s="5">
        <f>IF(USE!M$538&lt;&gt;0,(1-L$5)*USE!M633/USE!M$538,(1-L$5)*USE!M409)</f>
        <v>0</v>
      </c>
      <c r="M108" s="5">
        <f>IF(USE!N$538&lt;&gt;0,(1-M$5)*USE!N633/USE!N$538,(1-M$5)*USE!N409)</f>
        <v>0</v>
      </c>
      <c r="N108" s="5">
        <f>IF(USE!O$538&lt;&gt;0,(1-N$5)*USE!O633/USE!O$538,(1-N$5)*USE!O409)</f>
        <v>0</v>
      </c>
      <c r="O108" s="5">
        <f>IF(USE!P$538&lt;&gt;0,(1-O$5)*USE!P633/USE!P$538,(1-O$5)*USE!P409)</f>
        <v>0</v>
      </c>
      <c r="P108" s="5">
        <f>IF(USE!Q$538&lt;&gt;0,(1-P$5)*USE!Q633/USE!Q$538,(1-P$5)*USE!Q409)</f>
        <v>0</v>
      </c>
      <c r="Q108" s="5">
        <f>IF(USE!R$538&lt;&gt;0,(1-Q$5)*USE!R633/USE!R$538,(1-Q$5)*USE!R409)</f>
        <v>0</v>
      </c>
      <c r="R108" s="5">
        <f>IF(USE!S$538&lt;&gt;0,(1-R$5)*USE!S633/USE!S$538,(1-R$5)*USE!S409)</f>
        <v>0</v>
      </c>
      <c r="S108" s="5">
        <f>IF(USE!T$538&lt;&gt;0,(1-S$5)*USE!T633/USE!T$538,(1-S$5)*USE!T409)</f>
        <v>0</v>
      </c>
      <c r="T108" s="5">
        <f>IF(USE!U$538&lt;&gt;0,(1-T$5)*USE!U633/USE!U$538,(1-T$5)*USE!U409)</f>
        <v>0</v>
      </c>
      <c r="U108" s="5">
        <f>IF(USE!V$538&lt;&gt;0,(1-U$5)*USE!V633/USE!V$538,(1-U$5)*USE!V409)</f>
        <v>0</v>
      </c>
      <c r="V108" s="5">
        <f>IF(USE!W$538&lt;&gt;0,(1-V$5)*USE!W633/USE!W$538,(1-V$5)*USE!W409)</f>
        <v>0</v>
      </c>
      <c r="W108" s="5">
        <f>IF(USE!X$538&lt;&gt;0,(1-W$5)*USE!X633/USE!X$538,(1-W$5)*USE!X409)</f>
        <v>0</v>
      </c>
      <c r="X108" s="5">
        <f>IF(USE!Y$538&lt;&gt;0,(1-X$5)*USE!Y633/USE!Y$538,(1-X$5)*USE!Y409)</f>
        <v>0</v>
      </c>
      <c r="Y108" s="5">
        <f>IF(USE!Z$538&lt;&gt;0,(1-Y$5)*USE!Z633/USE!Z$538,(1-Y$5)*USE!Z409)</f>
        <v>0</v>
      </c>
      <c r="Z108" s="5">
        <f>IF(USE!AA$538&lt;&gt;0,(1-Z$5)*USE!AA633/USE!AA$538,(1-Z$5)*USE!AA409)</f>
        <v>0</v>
      </c>
      <c r="AA108" s="5">
        <f>IF(USE!AB$538&lt;&gt;0,(1-AA$5)*USE!AB633/USE!AB$538,(1-AA$5)*USE!AB409)</f>
        <v>0</v>
      </c>
      <c r="AB108" s="5">
        <f>IF(USE!AC$538&lt;&gt;0,(1-AB$5)*USE!AC633/USE!AC$538,(1-AB$5)*USE!AC409)</f>
        <v>0</v>
      </c>
      <c r="AC108" s="5">
        <f>IF(USE!AD$538&lt;&gt;0,(1-AC$5)*USE!AD633/USE!AD$538,(1-AC$5)*USE!AD409)</f>
        <v>0</v>
      </c>
      <c r="AD108" s="5">
        <f>IF(USE!AE$538&lt;&gt;0,(1-AD$5)*USE!AE633/USE!AE$538,(1-AD$5)*USE!AE409)</f>
        <v>0</v>
      </c>
      <c r="AE108" s="5">
        <f>IF(USE!AF$538&lt;&gt;0,(1-AE$5)*USE!AF633/USE!AF$538,(1-AE$5)*USE!AF409)</f>
        <v>0</v>
      </c>
      <c r="AF108" s="5">
        <f>IF(USE!AG$538&lt;&gt;0,(1-AF$5)*USE!AG633/USE!AG$538,(1-AF$5)*USE!AG409)</f>
        <v>0</v>
      </c>
      <c r="AG108" s="5">
        <f>IF(USE!AH$538&lt;&gt;0,(1-AG$5)*USE!AH633/USE!AH$538,(1-AG$5)*USE!AH409)</f>
        <v>0</v>
      </c>
      <c r="AH108" s="5">
        <f>IF(USE!AI$538&lt;&gt;0,(1-AH$5)*USE!AI633/USE!AI$538,(1-AH$5)*USE!AI409)</f>
        <v>0</v>
      </c>
      <c r="AI108" s="5">
        <f>IF(USE!AJ$538&lt;&gt;0,(1-AI$5)*USE!AJ633/USE!AJ$538,(1-AI$5)*USE!AJ409)</f>
        <v>0</v>
      </c>
      <c r="AJ108" s="5">
        <f>IF(USE!AK$538&lt;&gt;0,(1-AJ$5)*USE!AK633/USE!AK$538,(1-AJ$5)*USE!AK409)</f>
        <v>0</v>
      </c>
      <c r="AK108" s="5">
        <f>IF(USE!AL$538&lt;&gt;0,(1-AK$5)*USE!AL633/USE!AL$538,(1-AK$5)*USE!AL409)</f>
        <v>0</v>
      </c>
      <c r="AL108" s="5">
        <f>IF(USE!AM$538&lt;&gt;0,(1-AL$5)*USE!AM633/USE!AM$538,(1-AL$5)*USE!AM409)</f>
        <v>0</v>
      </c>
      <c r="AM108" s="5">
        <f>IF(USE!AN$538&lt;&gt;0,(1-AM$5)*USE!AN633/USE!AN$538,(1-AM$5)*USE!AN409)</f>
        <v>0</v>
      </c>
      <c r="AN108" s="5">
        <f>IF(USE!AO$538&lt;&gt;0,(1-AN$5)*USE!AO633/USE!AO$538,(1-AN$5)*USE!AO409)</f>
        <v>0</v>
      </c>
      <c r="AO108" s="5">
        <f>IF(USE!AP$538&lt;&gt;0,(1-AO$5)*USE!AP633/USE!AP$538,(1-AO$5)*USE!AP409)</f>
        <v>0</v>
      </c>
      <c r="AP108" s="5">
        <f>IF(USE!AQ$538&lt;&gt;0,(1-AP$5)*USE!AQ633/USE!AQ$538,(1-AP$5)*USE!AQ409)</f>
        <v>0</v>
      </c>
      <c r="AQ108" s="5">
        <f>IF(USE!AR$538&lt;&gt;0,(1-AQ$5)*USE!AR633/USE!AR$538,(1-AQ$5)*USE!AR409)</f>
        <v>0</v>
      </c>
      <c r="AR108" s="5">
        <f>IF(USE!AS$538&lt;&gt;0,(1-AR$5)*USE!AS633/USE!AS$538,(1-AR$5)*USE!AS409)</f>
        <v>0</v>
      </c>
      <c r="AS108" s="5">
        <f>IF(USE!AT$538&lt;&gt;0,(1-AS$5)*USE!AT633/USE!AT$538,(1-AS$5)*USE!AT409)</f>
        <v>0</v>
      </c>
      <c r="AT108" s="5">
        <f>IF(USE!AU$538&lt;&gt;0,(1-AT$5)*USE!AU633/USE!AU$538,(1-AT$5)*USE!AU409)</f>
        <v>0</v>
      </c>
      <c r="AU108" s="5">
        <f>IF(USE!AV$538&lt;&gt;0,(1-AU$5)*USE!AV633/USE!AV$538,(1-AU$5)*USE!AV409)</f>
        <v>0</v>
      </c>
      <c r="AV108" s="5">
        <f>IF(USE!AW$538&lt;&gt;0,(1-AV$5)*USE!AW633/USE!AW$538,(1-AV$5)*USE!AW409)</f>
        <v>0</v>
      </c>
      <c r="AW108" s="5">
        <f>IF(USE!AX$538&lt;&gt;0,(1-AW$5)*USE!AX633/USE!AX$538,(1-AW$5)*USE!AX409)</f>
        <v>0</v>
      </c>
      <c r="AX108" s="5">
        <f>IF(USE!AY$538&lt;&gt;0,(1-AX$5)*USE!AY633/USE!AY$538,(1-AX$5)*USE!AY409)</f>
        <v>0</v>
      </c>
      <c r="AY108" s="5">
        <f>IF(USE!AZ$538&lt;&gt;0,(1-AY$5)*USE!AZ633/USE!AZ$538,(1-AY$5)*USE!AZ409)</f>
        <v>0</v>
      </c>
      <c r="AZ108" s="5">
        <f>IF(USE!BA$538&lt;&gt;0,(1-AZ$5)*USE!BA633/USE!BA$538,(1-AZ$5)*USE!BA409)</f>
        <v>0</v>
      </c>
      <c r="BA108" s="5">
        <f>IF(USE!BB$538&lt;&gt;0,(1-BA$5)*USE!BB633/USE!BB$538,(1-BA$5)*USE!BB409)</f>
        <v>0</v>
      </c>
      <c r="BB108" s="5">
        <f>IF(USE!BC$538&lt;&gt;0,(1-BB$5)*USE!BC633/USE!BC$538,(1-BB$5)*USE!BC409)</f>
        <v>0</v>
      </c>
      <c r="BC108" s="5">
        <f>IF(USE!BD$538&lt;&gt;0,(1-BC$5)*USE!BD633/USE!BD$538,(1-BC$5)*USE!BD409)</f>
        <v>0</v>
      </c>
      <c r="BD108" s="5">
        <f>IF(USE!BE$538&lt;&gt;0,(1-BD$5)*USE!BE633/USE!BE$538,(1-BD$5)*USE!BE409)</f>
        <v>0</v>
      </c>
      <c r="BE108" s="5">
        <f>IF(USE!BF$538&lt;&gt;0,(1-BE$5)*USE!BF633/USE!BF$538,(1-BE$5)*USE!BF409)</f>
        <v>0</v>
      </c>
      <c r="BF108" s="5">
        <f>IF(USE!BG$538&lt;&gt;0,(1-BF$5)*USE!BG633/USE!BG$538,(1-BF$5)*USE!BG409)</f>
        <v>0</v>
      </c>
      <c r="BG108" s="5">
        <f>IF(USE!BH$538&lt;&gt;0,(1-BG$5)*USE!BH633/USE!BH$538,(1-BG$5)*USE!BH409)</f>
        <v>0</v>
      </c>
      <c r="BH108" s="5">
        <f>IF(USE!BI$538&lt;&gt;0,(1-BH$5)*USE!BI633/USE!BI$538,(1-BH$5)*USE!BI409)</f>
        <v>0</v>
      </c>
      <c r="BI108" s="5">
        <f>IF(USE!BJ$538&lt;&gt;0,(1-BI$5)*USE!BJ633/USE!BJ$538,(1-BI$5)*USE!BJ409)</f>
        <v>0</v>
      </c>
      <c r="BJ108" s="5">
        <f>IF(USE!BK$538&lt;&gt;0,(1-BJ$5)*USE!BK633/USE!BK$538,(1-BJ$5)*USE!BK409)</f>
        <v>0</v>
      </c>
      <c r="BK108" s="5">
        <f>IF(USE!BL$538&lt;&gt;0,(1-BK$5)*USE!BL633/USE!BL$538,(1-BK$5)*USE!BL409)</f>
        <v>0</v>
      </c>
      <c r="BL108" s="5">
        <f>IF(USE!BM$538&lt;&gt;0,(1-BL$5)*USE!BM633/USE!BM$538,(1-BL$5)*USE!BM409)</f>
        <v>0</v>
      </c>
      <c r="BM108" s="5">
        <f>IF(USE!BN$538&lt;&gt;0,(1-BM$5)*USE!BN633/USE!BN$538,(1-BM$5)*USE!BN409)</f>
        <v>0</v>
      </c>
      <c r="BN108" s="5">
        <f>IF(USE!BO$538&lt;&gt;0,(1-BN$5)*USE!BO633/USE!BO$538,(1-BN$5)*USE!BO409)</f>
        <v>0</v>
      </c>
      <c r="BO108" s="5">
        <f>IF(USE!BP$538&lt;&gt;0,(1-BO$5)*USE!BP633/USE!BP$538,(1-BO$5)*USE!BP409)</f>
        <v>0</v>
      </c>
      <c r="BP108" s="5">
        <f>IF(USE!BQ$538&lt;&gt;0,(1-BP$5)*USE!BQ633/USE!BQ$538,(1-BP$5)*USE!BQ409)</f>
        <v>0</v>
      </c>
      <c r="BQ108" s="5">
        <f>IF(USE!BR$538&lt;&gt;0,(1-BQ$5)*USE!BR633/USE!BR$538,(1-BQ$5)*USE!BR409)</f>
        <v>0</v>
      </c>
      <c r="BR108" s="5">
        <f>IF(USE!BS$538&lt;&gt;0,(1-BR$5)*USE!BS633/USE!BS$538,(1-BR$5)*USE!BS409)</f>
        <v>0</v>
      </c>
      <c r="BS108" s="5">
        <f>IF(USE!BT$538&lt;&gt;0,(1-BS$5)*USE!BT633/USE!BT$538,(1-BS$5)*USE!BT409)</f>
        <v>0</v>
      </c>
      <c r="BT108" s="5">
        <f>IF(USE!BU$538&lt;&gt;0,(1-BT$5)*USE!BU633/USE!BU$538,(1-BT$5)*USE!BU409)</f>
        <v>0</v>
      </c>
      <c r="BU108" s="5">
        <f>IF(USE!BV$538&lt;&gt;0,(1-BU$5)*USE!BV633/USE!BV$538,(1-BU$5)*USE!BV409)</f>
        <v>0</v>
      </c>
      <c r="BV108" s="5">
        <f>IF(USE!BW$538&lt;&gt;0,(1-BV$5)*USE!BW633/USE!BW$538,(1-BV$5)*USE!BW409)</f>
        <v>0</v>
      </c>
      <c r="BW108" s="5">
        <f>IF(USE!BX$538&lt;&gt;0,(1-BW$5)*USE!BX633/USE!BX$538,(1-BW$5)*USE!BX409)</f>
        <v>4.8963162920925458E-2</v>
      </c>
      <c r="BX108" s="5">
        <f>IF(USE!BY$538&lt;&gt;0,(1-BX$5)*USE!BY633/USE!BY$538,(1-BX$5)*USE!BY409)</f>
        <v>0</v>
      </c>
      <c r="BY108" s="5">
        <f>IF(USE!BZ$538&lt;&gt;0,(1-BY$5)*USE!BZ633/USE!BZ$538,(1-BY$5)*USE!BZ409)</f>
        <v>0</v>
      </c>
      <c r="BZ108" s="5">
        <f>IF(USE!CA$538&lt;&gt;0,(1-BZ$5)*USE!CA633/USE!CA$538,(1-BZ$5)*USE!CA409)</f>
        <v>0</v>
      </c>
      <c r="CA108" s="5">
        <f>IF(USE!CB$538&lt;&gt;0,(1-CA$5)*USE!CB633/USE!CB$538,(1-CA$5)*USE!CB409)</f>
        <v>0</v>
      </c>
      <c r="CB108" s="5">
        <f>IF(USE!CC$538&lt;&gt;0,(1-CB$5)*USE!CC633/USE!CC$538,(1-CB$5)*USE!CC409)</f>
        <v>0</v>
      </c>
      <c r="CC108" s="5">
        <f>IF(USE!CD$538&lt;&gt;0,(1-CC$5)*USE!CD633/USE!CD$538,(1-CC$5)*USE!CD409)</f>
        <v>0</v>
      </c>
      <c r="CD108" s="5">
        <f>IF(USE!CE$538&lt;&gt;0,(1-CD$5)*USE!CE633/USE!CE$538,(1-CD$5)*USE!CE409)</f>
        <v>0</v>
      </c>
      <c r="CE108" s="5">
        <f>IF(USE!CF$538&lt;&gt;0,(1-CE$5)*USE!CF633/USE!CF$538,(1-CE$5)*USE!CF409)</f>
        <v>0</v>
      </c>
      <c r="CF108" s="5">
        <f>IF(USE!CG$538&lt;&gt;0,(1-CF$5)*USE!CG633/USE!CG$538,(1-CF$5)*USE!CG409)</f>
        <v>0</v>
      </c>
      <c r="CG108" s="5">
        <f>IF(USE!CH$538&lt;&gt;0,(1-CG$5)*USE!CH633/USE!CH$538,(1-CG$5)*USE!CH409)</f>
        <v>0</v>
      </c>
      <c r="CH108" s="5">
        <f>IF(USE!CI$538&lt;&gt;0,(1-CH$5)*USE!CI633/USE!CI$538,(1-CH$5)*USE!CI409)</f>
        <v>0</v>
      </c>
      <c r="CI108" s="5">
        <f>IF(USE!CJ$538&lt;&gt;0,(1-CI$5)*USE!CJ633/USE!CJ$538,(1-CI$5)*USE!CJ409)</f>
        <v>0</v>
      </c>
      <c r="CJ108" s="5">
        <f>IF(USE!CK$538&lt;&gt;0,(1-CJ$5)*USE!CK633/USE!CK$538,(1-CJ$5)*USE!CK409)</f>
        <v>0</v>
      </c>
      <c r="CK108" s="5">
        <f>IF(USE!CL$538&lt;&gt;0,(1-CK$5)*USE!CL633/USE!CL$538,(1-CK$5)*USE!CL409)</f>
        <v>0</v>
      </c>
      <c r="CL108" s="5">
        <f>IF(USE!CM$538&lt;&gt;0,(1-CL$5)*USE!CM633/USE!CM$538,(1-CL$5)*USE!CM409)</f>
        <v>0</v>
      </c>
      <c r="CM108" s="5">
        <f>IF(USE!CN$538&lt;&gt;0,(1-CM$5)*USE!CN633/USE!CN$538,(1-CM$5)*USE!CN409)</f>
        <v>0</v>
      </c>
      <c r="CN108" s="5">
        <f>IF(USE!CO$538&lt;&gt;0,(1-CN$5)*USE!CO633/USE!CO$538,(1-CN$5)*USE!CO409)</f>
        <v>0</v>
      </c>
      <c r="CO108" s="5">
        <f>IF(USE!CP$538&lt;&gt;0,(1-CO$5)*USE!CP633/USE!CP$538,(1-CO$5)*USE!CP409)</f>
        <v>0</v>
      </c>
      <c r="CP108" s="5">
        <f>IF(USE!CQ$538&lt;&gt;0,(1-CP$5)*USE!CQ633/USE!CQ$538,(1-CP$5)*USE!CQ409)</f>
        <v>0</v>
      </c>
      <c r="CQ108" s="5">
        <f>IF(USE!CR$538&lt;&gt;0,(1-CQ$5)*USE!CR633/USE!CR$538,(1-CQ$5)*USE!CR409)</f>
        <v>0</v>
      </c>
      <c r="CR108" s="5">
        <f>IF(USE!CS$538&lt;&gt;0,(1-CR$5)*USE!CS633/USE!CS$538,(1-CR$5)*USE!CS409)</f>
        <v>0</v>
      </c>
      <c r="CS108" s="5">
        <f>IF(USE!CT$538&lt;&gt;0,(1-CS$5)*USE!CT633/USE!CT$538,(1-CS$5)*USE!CT409)</f>
        <v>0</v>
      </c>
      <c r="CT108" s="5">
        <f>IF(USE!CU$538&lt;&gt;0,(1-CT$5)*USE!CU633/USE!CU$538,(1-CT$5)*USE!CU409)</f>
        <v>0</v>
      </c>
      <c r="CU108" s="5">
        <f>IF(USE!CV$538&lt;&gt;0,(1-CU$5)*USE!CV633/USE!CV$538,(1-CU$5)*USE!CV409)</f>
        <v>0</v>
      </c>
      <c r="CV108" s="5">
        <f>IF(USE!CW$538&lt;&gt;0,(1-CV$5)*USE!CW633/USE!CW$538,(1-CV$5)*USE!CW409)</f>
        <v>0</v>
      </c>
      <c r="CW108" s="5">
        <f>IF(USE!CX$538&lt;&gt;0,(1-CW$5)*USE!CX633/USE!CX$538,(1-CW$5)*USE!CX409)</f>
        <v>0</v>
      </c>
      <c r="CX108" s="5">
        <f>IF(USE!CY$538&lt;&gt;0,(1-CX$5)*USE!CY633/USE!CY$538,(1-CX$5)*USE!CY409)</f>
        <v>0</v>
      </c>
      <c r="CY108" s="5">
        <f>IF(USE!CZ$538&lt;&gt;0,(1-CY$5)*USE!CZ633/USE!CZ$538,(1-CY$5)*USE!CZ409)</f>
        <v>0</v>
      </c>
      <c r="CZ108" s="5">
        <f>IF(USE!DA$538&lt;&gt;0,(1-CZ$5)*USE!DA633/USE!DA$538,(1-CZ$5)*USE!DA409)</f>
        <v>0</v>
      </c>
      <c r="DA108" s="5">
        <f>IF(USE!DB$538&lt;&gt;0,(1-DA$5)*USE!DB633/USE!DB$538,(1-DA$5)*USE!DB409)</f>
        <v>0</v>
      </c>
      <c r="DB108" s="5">
        <f>IF(USE!DC$538&lt;&gt;0,(1-DB$5)*USE!DC633/USE!DC$538,(1-DB$5)*USE!DC409)</f>
        <v>0</v>
      </c>
      <c r="DC108" s="5">
        <f>IF(USE!DD$538&lt;&gt;0,(1-DC$5)*USE!DD633/USE!DD$538,(1-DC$5)*USE!DD409)</f>
        <v>0</v>
      </c>
      <c r="DD108" s="3"/>
    </row>
    <row r="109" spans="1:108" x14ac:dyDescent="0.35">
      <c r="A109" s="3"/>
      <c r="B109" s="99" t="s">
        <v>3931</v>
      </c>
      <c r="C109" s="5" t="s">
        <v>391</v>
      </c>
      <c r="D109" s="5">
        <f>IF(USE!E$538&lt;&gt;0,(1-D$5)*USE!E634/USE!E$538,(1-D$5)*USE!E410)</f>
        <v>0</v>
      </c>
      <c r="E109" s="5">
        <f>IF(USE!F$538&lt;&gt;0,(1-E$5)*USE!F634/USE!F$538,(1-E$5)*USE!F410)</f>
        <v>0</v>
      </c>
      <c r="F109" s="5">
        <f>IF(USE!G$538&lt;&gt;0,(1-F$5)*USE!G634/USE!G$538,(1-F$5)*USE!G410)</f>
        <v>0</v>
      </c>
      <c r="G109" s="5">
        <f>IF(USE!H$538&lt;&gt;0,(1-G$5)*USE!H634/USE!H$538,(1-G$5)*USE!H410)</f>
        <v>0</v>
      </c>
      <c r="H109" s="5">
        <f>IF(USE!I$538&lt;&gt;0,(1-H$5)*USE!I634/USE!I$538,(1-H$5)*USE!I410)</f>
        <v>0</v>
      </c>
      <c r="I109" s="5">
        <f>IF(USE!J$538&lt;&gt;0,(1-I$5)*USE!J634/USE!J$538,(1-I$5)*USE!J410)</f>
        <v>0</v>
      </c>
      <c r="J109" s="5">
        <f>IF(USE!K$538&lt;&gt;0,(1-J$5)*USE!K634/USE!K$538,(1-J$5)*USE!K410)</f>
        <v>0</v>
      </c>
      <c r="K109" s="5">
        <f>IF(USE!L$538&lt;&gt;0,(1-K$5)*USE!L634/USE!L$538,(1-K$5)*USE!L410)</f>
        <v>0</v>
      </c>
      <c r="L109" s="5">
        <f>IF(USE!M$538&lt;&gt;0,(1-L$5)*USE!M634/USE!M$538,(1-L$5)*USE!M410)</f>
        <v>0</v>
      </c>
      <c r="M109" s="5">
        <f>IF(USE!N$538&lt;&gt;0,(1-M$5)*USE!N634/USE!N$538,(1-M$5)*USE!N410)</f>
        <v>0</v>
      </c>
      <c r="N109" s="5">
        <f>IF(USE!O$538&lt;&gt;0,(1-N$5)*USE!O634/USE!O$538,(1-N$5)*USE!O410)</f>
        <v>0</v>
      </c>
      <c r="O109" s="5">
        <f>IF(USE!P$538&lt;&gt;0,(1-O$5)*USE!P634/USE!P$538,(1-O$5)*USE!P410)</f>
        <v>0</v>
      </c>
      <c r="P109" s="5">
        <f>IF(USE!Q$538&lt;&gt;0,(1-P$5)*USE!Q634/USE!Q$538,(1-P$5)*USE!Q410)</f>
        <v>0</v>
      </c>
      <c r="Q109" s="5">
        <f>IF(USE!R$538&lt;&gt;0,(1-Q$5)*USE!R634/USE!R$538,(1-Q$5)*USE!R410)</f>
        <v>0</v>
      </c>
      <c r="R109" s="5">
        <f>IF(USE!S$538&lt;&gt;0,(1-R$5)*USE!S634/USE!S$538,(1-R$5)*USE!S410)</f>
        <v>0</v>
      </c>
      <c r="S109" s="5">
        <f>IF(USE!T$538&lt;&gt;0,(1-S$5)*USE!T634/USE!T$538,(1-S$5)*USE!T410)</f>
        <v>0</v>
      </c>
      <c r="T109" s="5">
        <f>IF(USE!U$538&lt;&gt;0,(1-T$5)*USE!U634/USE!U$538,(1-T$5)*USE!U410)</f>
        <v>0</v>
      </c>
      <c r="U109" s="5">
        <f>IF(USE!V$538&lt;&gt;0,(1-U$5)*USE!V634/USE!V$538,(1-U$5)*USE!V410)</f>
        <v>0</v>
      </c>
      <c r="V109" s="5">
        <f>IF(USE!W$538&lt;&gt;0,(1-V$5)*USE!W634/USE!W$538,(1-V$5)*USE!W410)</f>
        <v>0</v>
      </c>
      <c r="W109" s="5">
        <f>IF(USE!X$538&lt;&gt;0,(1-W$5)*USE!X634/USE!X$538,(1-W$5)*USE!X410)</f>
        <v>0</v>
      </c>
      <c r="X109" s="5">
        <f>IF(USE!Y$538&lt;&gt;0,(1-X$5)*USE!Y634/USE!Y$538,(1-X$5)*USE!Y410)</f>
        <v>0</v>
      </c>
      <c r="Y109" s="5">
        <f>IF(USE!Z$538&lt;&gt;0,(1-Y$5)*USE!Z634/USE!Z$538,(1-Y$5)*USE!Z410)</f>
        <v>0</v>
      </c>
      <c r="Z109" s="5">
        <f>IF(USE!AA$538&lt;&gt;0,(1-Z$5)*USE!AA634/USE!AA$538,(1-Z$5)*USE!AA410)</f>
        <v>0</v>
      </c>
      <c r="AA109" s="5">
        <f>IF(USE!AB$538&lt;&gt;0,(1-AA$5)*USE!AB634/USE!AB$538,(1-AA$5)*USE!AB410)</f>
        <v>0</v>
      </c>
      <c r="AB109" s="5">
        <f>IF(USE!AC$538&lt;&gt;0,(1-AB$5)*USE!AC634/USE!AC$538,(1-AB$5)*USE!AC410)</f>
        <v>0</v>
      </c>
      <c r="AC109" s="5">
        <f>IF(USE!AD$538&lt;&gt;0,(1-AC$5)*USE!AD634/USE!AD$538,(1-AC$5)*USE!AD410)</f>
        <v>1.4862048372861951E-3</v>
      </c>
      <c r="AD109" s="5">
        <f>IF(USE!AE$538&lt;&gt;0,(1-AD$5)*USE!AE634/USE!AE$538,(1-AD$5)*USE!AE410)</f>
        <v>1.4862048372861951E-3</v>
      </c>
      <c r="AE109" s="5">
        <f>IF(USE!AF$538&lt;&gt;0,(1-AE$5)*USE!AF634/USE!AF$538,(1-AE$5)*USE!AF410)</f>
        <v>1.4862048372861951E-3</v>
      </c>
      <c r="AF109" s="5">
        <f>IF(USE!AG$538&lt;&gt;0,(1-AF$5)*USE!AG634/USE!AG$538,(1-AF$5)*USE!AG410)</f>
        <v>1.4862048372861951E-3</v>
      </c>
      <c r="AG109" s="5">
        <f>IF(USE!AH$538&lt;&gt;0,(1-AG$5)*USE!AH634/USE!AH$538,(1-AG$5)*USE!AH410)</f>
        <v>6.9589527193768472E-3</v>
      </c>
      <c r="AH109" s="5">
        <f>IF(USE!AI$538&lt;&gt;0,(1-AH$5)*USE!AI634/USE!AI$538,(1-AH$5)*USE!AI410)</f>
        <v>6.9589527193768463E-3</v>
      </c>
      <c r="AI109" s="5">
        <f>IF(USE!AJ$538&lt;&gt;0,(1-AI$5)*USE!AJ634/USE!AJ$538,(1-AI$5)*USE!AJ410)</f>
        <v>6.9589527193768472E-3</v>
      </c>
      <c r="AJ109" s="5">
        <f>IF(USE!AK$538&lt;&gt;0,(1-AJ$5)*USE!AK634/USE!AK$538,(1-AJ$5)*USE!AK410)</f>
        <v>6.9589527193768472E-3</v>
      </c>
      <c r="AK109" s="5">
        <f>IF(USE!AL$538&lt;&gt;0,(1-AK$5)*USE!AL634/USE!AL$538,(1-AK$5)*USE!AL410)</f>
        <v>0</v>
      </c>
      <c r="AL109" s="5">
        <f>IF(USE!AM$538&lt;&gt;0,(1-AL$5)*USE!AM634/USE!AM$538,(1-AL$5)*USE!AM410)</f>
        <v>0</v>
      </c>
      <c r="AM109" s="5">
        <f>IF(USE!AN$538&lt;&gt;0,(1-AM$5)*USE!AN634/USE!AN$538,(1-AM$5)*USE!AN410)</f>
        <v>0</v>
      </c>
      <c r="AN109" s="5">
        <f>IF(USE!AO$538&lt;&gt;0,(1-AN$5)*USE!AO634/USE!AO$538,(1-AN$5)*USE!AO410)</f>
        <v>0</v>
      </c>
      <c r="AO109" s="5">
        <f>IF(USE!AP$538&lt;&gt;0,(1-AO$5)*USE!AP634/USE!AP$538,(1-AO$5)*USE!AP410)</f>
        <v>0</v>
      </c>
      <c r="AP109" s="5">
        <f>IF(USE!AQ$538&lt;&gt;0,(1-AP$5)*USE!AQ634/USE!AQ$538,(1-AP$5)*USE!AQ410)</f>
        <v>1.4501701319943106E-3</v>
      </c>
      <c r="AQ109" s="5">
        <f>IF(USE!AR$538&lt;&gt;0,(1-AQ$5)*USE!AR634/USE!AR$538,(1-AQ$5)*USE!AR410)</f>
        <v>0</v>
      </c>
      <c r="AR109" s="5">
        <f>IF(USE!AS$538&lt;&gt;0,(1-AR$5)*USE!AS634/USE!AS$538,(1-AR$5)*USE!AS410)</f>
        <v>0</v>
      </c>
      <c r="AS109" s="5">
        <f>IF(USE!AT$538&lt;&gt;0,(1-AS$5)*USE!AT634/USE!AT$538,(1-AS$5)*USE!AT410)</f>
        <v>0</v>
      </c>
      <c r="AT109" s="5">
        <f>IF(USE!AU$538&lt;&gt;0,(1-AT$5)*USE!AU634/USE!AU$538,(1-AT$5)*USE!AU410)</f>
        <v>2.7478569611029896E-3</v>
      </c>
      <c r="AU109" s="5">
        <f>IF(USE!AV$538&lt;&gt;0,(1-AU$5)*USE!AV634/USE!AV$538,(1-AU$5)*USE!AV410)</f>
        <v>3.3522779531548709E-4</v>
      </c>
      <c r="AV109" s="5">
        <f>IF(USE!AW$538&lt;&gt;0,(1-AV$5)*USE!AW634/USE!AW$538,(1-AV$5)*USE!AW410)</f>
        <v>2.6558473608086734E-4</v>
      </c>
      <c r="AW109" s="5">
        <f>IF(USE!AX$538&lt;&gt;0,(1-AW$5)*USE!AX634/USE!AX$538,(1-AW$5)*USE!AX410)</f>
        <v>1.354461545099742E-3</v>
      </c>
      <c r="AX109" s="5">
        <f>IF(USE!AY$538&lt;&gt;0,(1-AX$5)*USE!AY634/USE!AY$538,(1-AX$5)*USE!AY410)</f>
        <v>2.6779395705548476E-3</v>
      </c>
      <c r="AY109" s="5">
        <f>IF(USE!AZ$538&lt;&gt;0,(1-AY$5)*USE!AZ634/USE!AZ$538,(1-AY$5)*USE!AZ410)</f>
        <v>0</v>
      </c>
      <c r="AZ109" s="5">
        <f>IF(USE!BA$538&lt;&gt;0,(1-AZ$5)*USE!BA634/USE!BA$538,(1-AZ$5)*USE!BA410)</f>
        <v>6.6728607359796428E-3</v>
      </c>
      <c r="BA109" s="5">
        <f>IF(USE!BB$538&lt;&gt;0,(1-BA$5)*USE!BB634/USE!BB$538,(1-BA$5)*USE!BB410)</f>
        <v>1.1856247554935802E-2</v>
      </c>
      <c r="BB109" s="5">
        <f>IF(USE!BC$538&lt;&gt;0,(1-BB$5)*USE!BC634/USE!BC$538,(1-BB$5)*USE!BC410)</f>
        <v>4.4751226640064591E-5</v>
      </c>
      <c r="BC109" s="5">
        <f>IF(USE!BD$538&lt;&gt;0,(1-BC$5)*USE!BD634/USE!BD$538,(1-BC$5)*USE!BD410)</f>
        <v>0</v>
      </c>
      <c r="BD109" s="5">
        <f>IF(USE!BE$538&lt;&gt;0,(1-BD$5)*USE!BE634/USE!BE$538,(1-BD$5)*USE!BE410)</f>
        <v>1.28125313864089E-3</v>
      </c>
      <c r="BE109" s="5">
        <f>IF(USE!BF$538&lt;&gt;0,(1-BE$5)*USE!BF634/USE!BF$538,(1-BE$5)*USE!BF410)</f>
        <v>5.5613391633519468E-3</v>
      </c>
      <c r="BF109" s="5">
        <f>IF(USE!BG$538&lt;&gt;0,(1-BF$5)*USE!BG634/USE!BG$538,(1-BF$5)*USE!BG410)</f>
        <v>1.3509298106878795E-2</v>
      </c>
      <c r="BG109" s="5">
        <f>IF(USE!BH$538&lt;&gt;0,(1-BG$5)*USE!BH634/USE!BH$538,(1-BG$5)*USE!BH410)</f>
        <v>0</v>
      </c>
      <c r="BH109" s="5">
        <f>IF(USE!BI$538&lt;&gt;0,(1-BH$5)*USE!BI634/USE!BI$538,(1-BH$5)*USE!BI410)</f>
        <v>1.7328610858895976E-2</v>
      </c>
      <c r="BI109" s="5">
        <f>IF(USE!BJ$538&lt;&gt;0,(1-BI$5)*USE!BJ634/USE!BJ$538,(1-BI$5)*USE!BJ410)</f>
        <v>1.3118881561826482E-3</v>
      </c>
      <c r="BJ109" s="5">
        <f>IF(USE!BK$538&lt;&gt;0,(1-BJ$5)*USE!BK634/USE!BK$538,(1-BJ$5)*USE!BK410)</f>
        <v>3.4436689991236471E-3</v>
      </c>
      <c r="BK109" s="5">
        <f>IF(USE!BL$538&lt;&gt;0,(1-BK$5)*USE!BL634/USE!BL$538,(1-BK$5)*USE!BL410)</f>
        <v>3.6630440205384709E-2</v>
      </c>
      <c r="BL109" s="5">
        <f>IF(USE!BM$538&lt;&gt;0,(1-BL$5)*USE!BM634/USE!BM$538,(1-BL$5)*USE!BM410)</f>
        <v>1.0349283950776359E-2</v>
      </c>
      <c r="BM109" s="5">
        <f>IF(USE!BN$538&lt;&gt;0,(1-BM$5)*USE!BN634/USE!BN$538,(1-BM$5)*USE!BN410)</f>
        <v>3.6866639875922161E-3</v>
      </c>
      <c r="BN109" s="5">
        <f>IF(USE!BO$538&lt;&gt;0,(1-BN$5)*USE!BO634/USE!BO$538,(1-BN$5)*USE!BO410)</f>
        <v>3.9272175420982198E-3</v>
      </c>
      <c r="BO109" s="5">
        <f>IF(USE!BP$538&lt;&gt;0,(1-BO$5)*USE!BP634/USE!BP$538,(1-BO$5)*USE!BP410)</f>
        <v>1.7803439347949607E-2</v>
      </c>
      <c r="BP109" s="5">
        <f>IF(USE!BQ$538&lt;&gt;0,(1-BP$5)*USE!BQ634/USE!BQ$538,(1-BP$5)*USE!BQ410)</f>
        <v>4.0808268104193532E-3</v>
      </c>
      <c r="BQ109" s="5">
        <f>IF(USE!BR$538&lt;&gt;0,(1-BQ$5)*USE!BR634/USE!BR$538,(1-BQ$5)*USE!BR410)</f>
        <v>2.2825393277382576E-3</v>
      </c>
      <c r="BR109" s="5">
        <f>IF(USE!BS$538&lt;&gt;0,(1-BR$5)*USE!BS634/USE!BS$538,(1-BR$5)*USE!BS410)</f>
        <v>0</v>
      </c>
      <c r="BS109" s="5">
        <f>IF(USE!BT$538&lt;&gt;0,(1-BS$5)*USE!BT634/USE!BT$538,(1-BS$5)*USE!BT410)</f>
        <v>2.0224851806236667E-3</v>
      </c>
      <c r="BT109" s="5">
        <f>IF(USE!BU$538&lt;&gt;0,(1-BT$5)*USE!BU634/USE!BU$538,(1-BT$5)*USE!BU410)</f>
        <v>2.8364133369690628E-3</v>
      </c>
      <c r="BU109" s="5">
        <f>IF(USE!BV$538&lt;&gt;0,(1-BU$5)*USE!BV634/USE!BV$538,(1-BU$5)*USE!BV410)</f>
        <v>4.8230379928759452E-3</v>
      </c>
      <c r="BV109" s="5">
        <f>IF(USE!BW$538&lt;&gt;0,(1-BV$5)*USE!BW634/USE!BW$538,(1-BV$5)*USE!BW410)</f>
        <v>3.1080496876448711E-2</v>
      </c>
      <c r="BW109" s="5">
        <f>IF(USE!BX$538&lt;&gt;0,(1-BW$5)*USE!BX634/USE!BX$538,(1-BW$5)*USE!BX410)</f>
        <v>1.6811147582953819E-2</v>
      </c>
      <c r="BX109" s="5">
        <f>IF(USE!BY$538&lt;&gt;0,(1-BX$5)*USE!BY634/USE!BY$538,(1-BX$5)*USE!BY410)</f>
        <v>0</v>
      </c>
      <c r="BY109" s="5">
        <f>IF(USE!BZ$538&lt;&gt;0,(1-BY$5)*USE!BZ634/USE!BZ$538,(1-BY$5)*USE!BZ410)</f>
        <v>2.6688709772734534E-3</v>
      </c>
      <c r="BZ109" s="5">
        <f>IF(USE!CA$538&lt;&gt;0,(1-BZ$5)*USE!CA634/USE!CA$538,(1-BZ$5)*USE!CA410)</f>
        <v>1.1725743565377832E-2</v>
      </c>
      <c r="CA109" s="5">
        <f>IF(USE!CB$538&lt;&gt;0,(1-CA$5)*USE!CB634/USE!CB$538,(1-CA$5)*USE!CB410)</f>
        <v>7.6938228751566836E-3</v>
      </c>
      <c r="CB109" s="5">
        <f>IF(USE!CC$538&lt;&gt;0,(1-CB$5)*USE!CC634/USE!CC$538,(1-CB$5)*USE!CC410)</f>
        <v>1.7544586071546658E-2</v>
      </c>
      <c r="CC109" s="5">
        <f>IF(USE!CD$538&lt;&gt;0,(1-CC$5)*USE!CD634/USE!CD$538,(1-CC$5)*USE!CD410)</f>
        <v>1.2310464922412329E-2</v>
      </c>
      <c r="CD109" s="5">
        <f>IF(USE!CE$538&lt;&gt;0,(1-CD$5)*USE!CE634/USE!CE$538,(1-CD$5)*USE!CE410)</f>
        <v>2.1434501341737626E-2</v>
      </c>
      <c r="CE109" s="5">
        <f>IF(USE!CF$538&lt;&gt;0,(1-CE$5)*USE!CF634/USE!CF$538,(1-CE$5)*USE!CF410)</f>
        <v>7.3508470072383677E-3</v>
      </c>
      <c r="CF109" s="5">
        <f>IF(USE!CG$538&lt;&gt;0,(1-CF$5)*USE!CG634/USE!CG$538,(1-CF$5)*USE!CG410)</f>
        <v>0</v>
      </c>
      <c r="CG109" s="5">
        <f>IF(USE!CH$538&lt;&gt;0,(1-CG$5)*USE!CH634/USE!CH$538,(1-CG$5)*USE!CH410)</f>
        <v>6.2871580263036842E-3</v>
      </c>
      <c r="CH109" s="5">
        <f>IF(USE!CI$538&lt;&gt;0,(1-CH$5)*USE!CI634/USE!CI$538,(1-CH$5)*USE!CI410)</f>
        <v>2.2701820683126163E-3</v>
      </c>
      <c r="CI109" s="5">
        <f>IF(USE!CJ$538&lt;&gt;0,(1-CI$5)*USE!CJ634/USE!CJ$538,(1-CI$5)*USE!CJ410)</f>
        <v>2.6575316582322681E-2</v>
      </c>
      <c r="CJ109" s="5">
        <f>IF(USE!CK$538&lt;&gt;0,(1-CJ$5)*USE!CK634/USE!CK$538,(1-CJ$5)*USE!CK410)</f>
        <v>1.4792843659016279E-2</v>
      </c>
      <c r="CK109" s="5">
        <f>IF(USE!CL$538&lt;&gt;0,(1-CK$5)*USE!CL634/USE!CL$538,(1-CK$5)*USE!CL410)</f>
        <v>1.8440338306814869E-2</v>
      </c>
      <c r="CL109" s="5">
        <f>IF(USE!CM$538&lt;&gt;0,(1-CL$5)*USE!CM634/USE!CM$538,(1-CL$5)*USE!CM410)</f>
        <v>5.8900528823962453E-3</v>
      </c>
      <c r="CM109" s="5">
        <f>IF(USE!CN$538&lt;&gt;0,(1-CM$5)*USE!CN634/USE!CN$538,(1-CM$5)*USE!CN410)</f>
        <v>2.1459827985475315E-4</v>
      </c>
      <c r="CN109" s="5">
        <f>IF(USE!CO$538&lt;&gt;0,(1-CN$5)*USE!CO634/USE!CO$538,(1-CN$5)*USE!CO410)</f>
        <v>0</v>
      </c>
      <c r="CO109" s="5">
        <f>IF(USE!CP$538&lt;&gt;0,(1-CO$5)*USE!CP634/USE!CP$538,(1-CO$5)*USE!CP410)</f>
        <v>1.1770770944757377E-3</v>
      </c>
      <c r="CP109" s="5">
        <f>IF(USE!CQ$538&lt;&gt;0,(1-CP$5)*USE!CQ634/USE!CQ$538,(1-CP$5)*USE!CQ410)</f>
        <v>8.8942615850581986E-3</v>
      </c>
      <c r="CQ109" s="5">
        <f>IF(USE!CR$538&lt;&gt;0,(1-CQ$5)*USE!CR634/USE!CR$538,(1-CQ$5)*USE!CR410)</f>
        <v>3.5601891277571998E-3</v>
      </c>
      <c r="CR109" s="5">
        <f>IF(USE!CS$538&lt;&gt;0,(1-CR$5)*USE!CS634/USE!CS$538,(1-CR$5)*USE!CS410)</f>
        <v>6.9221552326356219E-3</v>
      </c>
      <c r="CS109" s="5">
        <f>IF(USE!CT$538&lt;&gt;0,(1-CS$5)*USE!CT634/USE!CT$538,(1-CS$5)*USE!CT410)</f>
        <v>6.2944356485534958E-3</v>
      </c>
      <c r="CT109" s="5">
        <f>IF(USE!CU$538&lt;&gt;0,(1-CT$5)*USE!CU634/USE!CU$538,(1-CT$5)*USE!CU410)</f>
        <v>3.6800666932399508E-3</v>
      </c>
      <c r="CU109" s="5">
        <f>IF(USE!CV$538&lt;&gt;0,(1-CU$5)*USE!CV634/USE!CV$538,(1-CU$5)*USE!CV410)</f>
        <v>8.4696546971317996E-2</v>
      </c>
      <c r="CV109" s="5">
        <f>IF(USE!CW$538&lt;&gt;0,(1-CV$5)*USE!CW634/USE!CW$538,(1-CV$5)*USE!CW410)</f>
        <v>7.7652540895161201E-2</v>
      </c>
      <c r="CW109" s="5">
        <f>IF(USE!CX$538&lt;&gt;0,(1-CW$5)*USE!CX634/USE!CX$538,(1-CW$5)*USE!CX410)</f>
        <v>8.1455422683850545E-2</v>
      </c>
      <c r="CX109" s="5">
        <f>IF(USE!CY$538&lt;&gt;0,(1-CX$5)*USE!CY634/USE!CY$538,(1-CX$5)*USE!CY410)</f>
        <v>1.4419884087687358E-2</v>
      </c>
      <c r="CY109" s="5">
        <f>IF(USE!CZ$538&lt;&gt;0,(1-CY$5)*USE!CZ634/USE!CZ$538,(1-CY$5)*USE!CZ410)</f>
        <v>0</v>
      </c>
      <c r="CZ109" s="5">
        <f>IF(USE!DA$538&lt;&gt;0,(1-CZ$5)*USE!DA634/USE!DA$538,(1-CZ$5)*USE!DA410)</f>
        <v>7.4788098738071877E-4</v>
      </c>
      <c r="DA109" s="5">
        <f>IF(USE!DB$538&lt;&gt;0,(1-DA$5)*USE!DB634/USE!DB$538,(1-DA$5)*USE!DB410)</f>
        <v>5.8337202282702713E-2</v>
      </c>
      <c r="DB109" s="5">
        <f>IF(USE!DC$538&lt;&gt;0,(1-DB$5)*USE!DC634/USE!DC$538,(1-DB$5)*USE!DC410)</f>
        <v>0</v>
      </c>
      <c r="DC109" s="5">
        <f>IF(USE!DD$538&lt;&gt;0,(1-DC$5)*USE!DD634/USE!DD$538,(1-DC$5)*USE!DD410)</f>
        <v>0</v>
      </c>
      <c r="DD109" s="3"/>
    </row>
    <row r="110" spans="1:108" x14ac:dyDescent="0.35">
      <c r="A110" s="3"/>
      <c r="B110" s="99" t="s">
        <v>3932</v>
      </c>
      <c r="C110" s="5" t="s">
        <v>392</v>
      </c>
      <c r="D110" s="5">
        <f>IF(USE!E$538&lt;&gt;0,(1-D$5)*USE!E635/USE!E$538,(1-D$5)*USE!E411)</f>
        <v>0</v>
      </c>
      <c r="E110" s="5">
        <f>IF(USE!F$538&lt;&gt;0,(1-E$5)*USE!F635/USE!F$538,(1-E$5)*USE!F411)</f>
        <v>0</v>
      </c>
      <c r="F110" s="5">
        <f>IF(USE!G$538&lt;&gt;0,(1-F$5)*USE!G635/USE!G$538,(1-F$5)*USE!G411)</f>
        <v>0</v>
      </c>
      <c r="G110" s="5">
        <f>IF(USE!H$538&lt;&gt;0,(1-G$5)*USE!H635/USE!H$538,(1-G$5)*USE!H411)</f>
        <v>0</v>
      </c>
      <c r="H110" s="5">
        <f>IF(USE!I$538&lt;&gt;0,(1-H$5)*USE!I635/USE!I$538,(1-H$5)*USE!I411)</f>
        <v>0</v>
      </c>
      <c r="I110" s="5">
        <f>IF(USE!J$538&lt;&gt;0,(1-I$5)*USE!J635/USE!J$538,(1-I$5)*USE!J411)</f>
        <v>0</v>
      </c>
      <c r="J110" s="5">
        <f>IF(USE!K$538&lt;&gt;0,(1-J$5)*USE!K635/USE!K$538,(1-J$5)*USE!K411)</f>
        <v>0</v>
      </c>
      <c r="K110" s="5">
        <f>IF(USE!L$538&lt;&gt;0,(1-K$5)*USE!L635/USE!L$538,(1-K$5)*USE!L411)</f>
        <v>0</v>
      </c>
      <c r="L110" s="5">
        <f>IF(USE!M$538&lt;&gt;0,(1-L$5)*USE!M635/USE!M$538,(1-L$5)*USE!M411)</f>
        <v>0</v>
      </c>
      <c r="M110" s="5">
        <f>IF(USE!N$538&lt;&gt;0,(1-M$5)*USE!N635/USE!N$538,(1-M$5)*USE!N411)</f>
        <v>0</v>
      </c>
      <c r="N110" s="5">
        <f>IF(USE!O$538&lt;&gt;0,(1-N$5)*USE!O635/USE!O$538,(1-N$5)*USE!O411)</f>
        <v>0</v>
      </c>
      <c r="O110" s="5">
        <f>IF(USE!P$538&lt;&gt;0,(1-O$5)*USE!P635/USE!P$538,(1-O$5)*USE!P411)</f>
        <v>0</v>
      </c>
      <c r="P110" s="5">
        <f>IF(USE!Q$538&lt;&gt;0,(1-P$5)*USE!Q635/USE!Q$538,(1-P$5)*USE!Q411)</f>
        <v>0</v>
      </c>
      <c r="Q110" s="5">
        <f>IF(USE!R$538&lt;&gt;0,(1-Q$5)*USE!R635/USE!R$538,(1-Q$5)*USE!R411)</f>
        <v>0</v>
      </c>
      <c r="R110" s="5">
        <f>IF(USE!S$538&lt;&gt;0,(1-R$5)*USE!S635/USE!S$538,(1-R$5)*USE!S411)</f>
        <v>0</v>
      </c>
      <c r="S110" s="5">
        <f>IF(USE!T$538&lt;&gt;0,(1-S$5)*USE!T635/USE!T$538,(1-S$5)*USE!T411)</f>
        <v>0</v>
      </c>
      <c r="T110" s="5">
        <f>IF(USE!U$538&lt;&gt;0,(1-T$5)*USE!U635/USE!U$538,(1-T$5)*USE!U411)</f>
        <v>0</v>
      </c>
      <c r="U110" s="5">
        <f>IF(USE!V$538&lt;&gt;0,(1-U$5)*USE!V635/USE!V$538,(1-U$5)*USE!V411)</f>
        <v>0</v>
      </c>
      <c r="V110" s="5">
        <f>IF(USE!W$538&lt;&gt;0,(1-V$5)*USE!W635/USE!W$538,(1-V$5)*USE!W411)</f>
        <v>0</v>
      </c>
      <c r="W110" s="5">
        <f>IF(USE!X$538&lt;&gt;0,(1-W$5)*USE!X635/USE!X$538,(1-W$5)*USE!X411)</f>
        <v>0</v>
      </c>
      <c r="X110" s="5">
        <f>IF(USE!Y$538&lt;&gt;0,(1-X$5)*USE!Y635/USE!Y$538,(1-X$5)*USE!Y411)</f>
        <v>0</v>
      </c>
      <c r="Y110" s="5">
        <f>IF(USE!Z$538&lt;&gt;0,(1-Y$5)*USE!Z635/USE!Z$538,(1-Y$5)*USE!Z411)</f>
        <v>0</v>
      </c>
      <c r="Z110" s="5">
        <f>IF(USE!AA$538&lt;&gt;0,(1-Z$5)*USE!AA635/USE!AA$538,(1-Z$5)*USE!AA411)</f>
        <v>0</v>
      </c>
      <c r="AA110" s="5">
        <f>IF(USE!AB$538&lt;&gt;0,(1-AA$5)*USE!AB635/USE!AB$538,(1-AA$5)*USE!AB411)</f>
        <v>0</v>
      </c>
      <c r="AB110" s="5">
        <f>IF(USE!AC$538&lt;&gt;0,(1-AB$5)*USE!AC635/USE!AC$538,(1-AB$5)*USE!AC411)</f>
        <v>0</v>
      </c>
      <c r="AC110" s="5">
        <f>IF(USE!AD$538&lt;&gt;0,(1-AC$5)*USE!AD635/USE!AD$538,(1-AC$5)*USE!AD411)</f>
        <v>0</v>
      </c>
      <c r="AD110" s="5">
        <f>IF(USE!AE$538&lt;&gt;0,(1-AD$5)*USE!AE635/USE!AE$538,(1-AD$5)*USE!AE411)</f>
        <v>0</v>
      </c>
      <c r="AE110" s="5">
        <f>IF(USE!AF$538&lt;&gt;0,(1-AE$5)*USE!AF635/USE!AF$538,(1-AE$5)*USE!AF411)</f>
        <v>0</v>
      </c>
      <c r="AF110" s="5">
        <f>IF(USE!AG$538&lt;&gt;0,(1-AF$5)*USE!AG635/USE!AG$538,(1-AF$5)*USE!AG411)</f>
        <v>0</v>
      </c>
      <c r="AG110" s="5">
        <f>IF(USE!AH$538&lt;&gt;0,(1-AG$5)*USE!AH635/USE!AH$538,(1-AG$5)*USE!AH411)</f>
        <v>0</v>
      </c>
      <c r="AH110" s="5">
        <f>IF(USE!AI$538&lt;&gt;0,(1-AH$5)*USE!AI635/USE!AI$538,(1-AH$5)*USE!AI411)</f>
        <v>0</v>
      </c>
      <c r="AI110" s="5">
        <f>IF(USE!AJ$538&lt;&gt;0,(1-AI$5)*USE!AJ635/USE!AJ$538,(1-AI$5)*USE!AJ411)</f>
        <v>0</v>
      </c>
      <c r="AJ110" s="5">
        <f>IF(USE!AK$538&lt;&gt;0,(1-AJ$5)*USE!AK635/USE!AK$538,(1-AJ$5)*USE!AK411)</f>
        <v>0</v>
      </c>
      <c r="AK110" s="5">
        <f>IF(USE!AL$538&lt;&gt;0,(1-AK$5)*USE!AL635/USE!AL$538,(1-AK$5)*USE!AL411)</f>
        <v>0</v>
      </c>
      <c r="AL110" s="5">
        <f>IF(USE!AM$538&lt;&gt;0,(1-AL$5)*USE!AM635/USE!AM$538,(1-AL$5)*USE!AM411)</f>
        <v>0</v>
      </c>
      <c r="AM110" s="5">
        <f>IF(USE!AN$538&lt;&gt;0,(1-AM$5)*USE!AN635/USE!AN$538,(1-AM$5)*USE!AN411)</f>
        <v>0</v>
      </c>
      <c r="AN110" s="5">
        <f>IF(USE!AO$538&lt;&gt;0,(1-AN$5)*USE!AO635/USE!AO$538,(1-AN$5)*USE!AO411)</f>
        <v>0</v>
      </c>
      <c r="AO110" s="5">
        <f>IF(USE!AP$538&lt;&gt;0,(1-AO$5)*USE!AP635/USE!AP$538,(1-AO$5)*USE!AP411)</f>
        <v>0</v>
      </c>
      <c r="AP110" s="5">
        <f>IF(USE!AQ$538&lt;&gt;0,(1-AP$5)*USE!AQ635/USE!AQ$538,(1-AP$5)*USE!AQ411)</f>
        <v>0</v>
      </c>
      <c r="AQ110" s="5">
        <f>IF(USE!AR$538&lt;&gt;0,(1-AQ$5)*USE!AR635/USE!AR$538,(1-AQ$5)*USE!AR411)</f>
        <v>0</v>
      </c>
      <c r="AR110" s="5">
        <f>IF(USE!AS$538&lt;&gt;0,(1-AR$5)*USE!AS635/USE!AS$538,(1-AR$5)*USE!AS411)</f>
        <v>0</v>
      </c>
      <c r="AS110" s="5">
        <f>IF(USE!AT$538&lt;&gt;0,(1-AS$5)*USE!AT635/USE!AT$538,(1-AS$5)*USE!AT411)</f>
        <v>0</v>
      </c>
      <c r="AT110" s="5">
        <f>IF(USE!AU$538&lt;&gt;0,(1-AT$5)*USE!AU635/USE!AU$538,(1-AT$5)*USE!AU411)</f>
        <v>0</v>
      </c>
      <c r="AU110" s="5">
        <f>IF(USE!AV$538&lt;&gt;0,(1-AU$5)*USE!AV635/USE!AV$538,(1-AU$5)*USE!AV411)</f>
        <v>0</v>
      </c>
      <c r="AV110" s="5">
        <f>IF(USE!AW$538&lt;&gt;0,(1-AV$5)*USE!AW635/USE!AW$538,(1-AV$5)*USE!AW411)</f>
        <v>0</v>
      </c>
      <c r="AW110" s="5">
        <f>IF(USE!AX$538&lt;&gt;0,(1-AW$5)*USE!AX635/USE!AX$538,(1-AW$5)*USE!AX411)</f>
        <v>0</v>
      </c>
      <c r="AX110" s="5">
        <f>IF(USE!AY$538&lt;&gt;0,(1-AX$5)*USE!AY635/USE!AY$538,(1-AX$5)*USE!AY411)</f>
        <v>0</v>
      </c>
      <c r="AY110" s="5">
        <f>IF(USE!AZ$538&lt;&gt;0,(1-AY$5)*USE!AZ635/USE!AZ$538,(1-AY$5)*USE!AZ411)</f>
        <v>0</v>
      </c>
      <c r="AZ110" s="5">
        <f>IF(USE!BA$538&lt;&gt;0,(1-AZ$5)*USE!BA635/USE!BA$538,(1-AZ$5)*USE!BA411)</f>
        <v>0</v>
      </c>
      <c r="BA110" s="5">
        <f>IF(USE!BB$538&lt;&gt;0,(1-BA$5)*USE!BB635/USE!BB$538,(1-BA$5)*USE!BB411)</f>
        <v>0</v>
      </c>
      <c r="BB110" s="5">
        <f>IF(USE!BC$538&lt;&gt;0,(1-BB$5)*USE!BC635/USE!BC$538,(1-BB$5)*USE!BC411)</f>
        <v>0</v>
      </c>
      <c r="BC110" s="5">
        <f>IF(USE!BD$538&lt;&gt;0,(1-BC$5)*USE!BD635/USE!BD$538,(1-BC$5)*USE!BD411)</f>
        <v>0</v>
      </c>
      <c r="BD110" s="5">
        <f>IF(USE!BE$538&lt;&gt;0,(1-BD$5)*USE!BE635/USE!BE$538,(1-BD$5)*USE!BE411)</f>
        <v>0</v>
      </c>
      <c r="BE110" s="5">
        <f>IF(USE!BF$538&lt;&gt;0,(1-BE$5)*USE!BF635/USE!BF$538,(1-BE$5)*USE!BF411)</f>
        <v>0</v>
      </c>
      <c r="BF110" s="5">
        <f>IF(USE!BG$538&lt;&gt;0,(1-BF$5)*USE!BG635/USE!BG$538,(1-BF$5)*USE!BG411)</f>
        <v>0</v>
      </c>
      <c r="BG110" s="5">
        <f>IF(USE!BH$538&lt;&gt;0,(1-BG$5)*USE!BH635/USE!BH$538,(1-BG$5)*USE!BH411)</f>
        <v>0</v>
      </c>
      <c r="BH110" s="5">
        <f>IF(USE!BI$538&lt;&gt;0,(1-BH$5)*USE!BI635/USE!BI$538,(1-BH$5)*USE!BI411)</f>
        <v>0</v>
      </c>
      <c r="BI110" s="5">
        <f>IF(USE!BJ$538&lt;&gt;0,(1-BI$5)*USE!BJ635/USE!BJ$538,(1-BI$5)*USE!BJ411)</f>
        <v>0</v>
      </c>
      <c r="BJ110" s="5">
        <f>IF(USE!BK$538&lt;&gt;0,(1-BJ$5)*USE!BK635/USE!BK$538,(1-BJ$5)*USE!BK411)</f>
        <v>0</v>
      </c>
      <c r="BK110" s="5">
        <f>IF(USE!BL$538&lt;&gt;0,(1-BK$5)*USE!BL635/USE!BL$538,(1-BK$5)*USE!BL411)</f>
        <v>0</v>
      </c>
      <c r="BL110" s="5">
        <f>IF(USE!BM$538&lt;&gt;0,(1-BL$5)*USE!BM635/USE!BM$538,(1-BL$5)*USE!BM411)</f>
        <v>0</v>
      </c>
      <c r="BM110" s="5">
        <f>IF(USE!BN$538&lt;&gt;0,(1-BM$5)*USE!BN635/USE!BN$538,(1-BM$5)*USE!BN411)</f>
        <v>0</v>
      </c>
      <c r="BN110" s="5">
        <f>IF(USE!BO$538&lt;&gt;0,(1-BN$5)*USE!BO635/USE!BO$538,(1-BN$5)*USE!BO411)</f>
        <v>0</v>
      </c>
      <c r="BO110" s="5">
        <f>IF(USE!BP$538&lt;&gt;0,(1-BO$5)*USE!BP635/USE!BP$538,(1-BO$5)*USE!BP411)</f>
        <v>0</v>
      </c>
      <c r="BP110" s="5">
        <f>IF(USE!BQ$538&lt;&gt;0,(1-BP$5)*USE!BQ635/USE!BQ$538,(1-BP$5)*USE!BQ411)</f>
        <v>0</v>
      </c>
      <c r="BQ110" s="5">
        <f>IF(USE!BR$538&lt;&gt;0,(1-BQ$5)*USE!BR635/USE!BR$538,(1-BQ$5)*USE!BR411)</f>
        <v>0</v>
      </c>
      <c r="BR110" s="5">
        <f>IF(USE!BS$538&lt;&gt;0,(1-BR$5)*USE!BS635/USE!BS$538,(1-BR$5)*USE!BS411)</f>
        <v>0</v>
      </c>
      <c r="BS110" s="5">
        <f>IF(USE!BT$538&lt;&gt;0,(1-BS$5)*USE!BT635/USE!BT$538,(1-BS$5)*USE!BT411)</f>
        <v>0</v>
      </c>
      <c r="BT110" s="5">
        <f>IF(USE!BU$538&lt;&gt;0,(1-BT$5)*USE!BU635/USE!BU$538,(1-BT$5)*USE!BU411)</f>
        <v>0</v>
      </c>
      <c r="BU110" s="5">
        <f>IF(USE!BV$538&lt;&gt;0,(1-BU$5)*USE!BV635/USE!BV$538,(1-BU$5)*USE!BV411)</f>
        <v>0</v>
      </c>
      <c r="BV110" s="5">
        <f>IF(USE!BW$538&lt;&gt;0,(1-BV$5)*USE!BW635/USE!BW$538,(1-BV$5)*USE!BW411)</f>
        <v>0</v>
      </c>
      <c r="BW110" s="5">
        <f>IF(USE!BX$538&lt;&gt;0,(1-BW$5)*USE!BX635/USE!BX$538,(1-BW$5)*USE!BX411)</f>
        <v>0</v>
      </c>
      <c r="BX110" s="5">
        <f>IF(USE!BY$538&lt;&gt;0,(1-BX$5)*USE!BY635/USE!BY$538,(1-BX$5)*USE!BY411)</f>
        <v>0</v>
      </c>
      <c r="BY110" s="5">
        <f>IF(USE!BZ$538&lt;&gt;0,(1-BY$5)*USE!BZ635/USE!BZ$538,(1-BY$5)*USE!BZ411)</f>
        <v>0</v>
      </c>
      <c r="BZ110" s="5">
        <f>IF(USE!CA$538&lt;&gt;0,(1-BZ$5)*USE!CA635/USE!CA$538,(1-BZ$5)*USE!CA411)</f>
        <v>0</v>
      </c>
      <c r="CA110" s="5">
        <f>IF(USE!CB$538&lt;&gt;0,(1-CA$5)*USE!CB635/USE!CB$538,(1-CA$5)*USE!CB411)</f>
        <v>0</v>
      </c>
      <c r="CB110" s="5">
        <f>IF(USE!CC$538&lt;&gt;0,(1-CB$5)*USE!CC635/USE!CC$538,(1-CB$5)*USE!CC411)</f>
        <v>3.4015276543434792E-3</v>
      </c>
      <c r="CC110" s="5">
        <f>IF(USE!CD$538&lt;&gt;0,(1-CC$5)*USE!CD635/USE!CD$538,(1-CC$5)*USE!CD411)</f>
        <v>0</v>
      </c>
      <c r="CD110" s="5">
        <f>IF(USE!CE$538&lt;&gt;0,(1-CD$5)*USE!CE635/USE!CE$538,(1-CD$5)*USE!CE411)</f>
        <v>0</v>
      </c>
      <c r="CE110" s="5">
        <f>IF(USE!CF$538&lt;&gt;0,(1-CE$5)*USE!CF635/USE!CF$538,(1-CE$5)*USE!CF411)</f>
        <v>0</v>
      </c>
      <c r="CF110" s="5">
        <f>IF(USE!CG$538&lt;&gt;0,(1-CF$5)*USE!CG635/USE!CG$538,(1-CF$5)*USE!CG411)</f>
        <v>0</v>
      </c>
      <c r="CG110" s="5">
        <f>IF(USE!CH$538&lt;&gt;0,(1-CG$5)*USE!CH635/USE!CH$538,(1-CG$5)*USE!CH411)</f>
        <v>0</v>
      </c>
      <c r="CH110" s="5">
        <f>IF(USE!CI$538&lt;&gt;0,(1-CH$5)*USE!CI635/USE!CI$538,(1-CH$5)*USE!CI411)</f>
        <v>0</v>
      </c>
      <c r="CI110" s="5">
        <f>IF(USE!CJ$538&lt;&gt;0,(1-CI$5)*USE!CJ635/USE!CJ$538,(1-CI$5)*USE!CJ411)</f>
        <v>0</v>
      </c>
      <c r="CJ110" s="5">
        <f>IF(USE!CK$538&lt;&gt;0,(1-CJ$5)*USE!CK635/USE!CK$538,(1-CJ$5)*USE!CK411)</f>
        <v>0</v>
      </c>
      <c r="CK110" s="5">
        <f>IF(USE!CL$538&lt;&gt;0,(1-CK$5)*USE!CL635/USE!CL$538,(1-CK$5)*USE!CL411)</f>
        <v>0</v>
      </c>
      <c r="CL110" s="5">
        <f>IF(USE!CM$538&lt;&gt;0,(1-CL$5)*USE!CM635/USE!CM$538,(1-CL$5)*USE!CM411)</f>
        <v>0</v>
      </c>
      <c r="CM110" s="5">
        <f>IF(USE!CN$538&lt;&gt;0,(1-CM$5)*USE!CN635/USE!CN$538,(1-CM$5)*USE!CN411)</f>
        <v>0</v>
      </c>
      <c r="CN110" s="5">
        <f>IF(USE!CO$538&lt;&gt;0,(1-CN$5)*USE!CO635/USE!CO$538,(1-CN$5)*USE!CO411)</f>
        <v>0</v>
      </c>
      <c r="CO110" s="5">
        <f>IF(USE!CP$538&lt;&gt;0,(1-CO$5)*USE!CP635/USE!CP$538,(1-CO$5)*USE!CP411)</f>
        <v>0</v>
      </c>
      <c r="CP110" s="5">
        <f>IF(USE!CQ$538&lt;&gt;0,(1-CP$5)*USE!CQ635/USE!CQ$538,(1-CP$5)*USE!CQ411)</f>
        <v>0</v>
      </c>
      <c r="CQ110" s="5">
        <f>IF(USE!CR$538&lt;&gt;0,(1-CQ$5)*USE!CR635/USE!CR$538,(1-CQ$5)*USE!CR411)</f>
        <v>0</v>
      </c>
      <c r="CR110" s="5">
        <f>IF(USE!CS$538&lt;&gt;0,(1-CR$5)*USE!CS635/USE!CS$538,(1-CR$5)*USE!CS411)</f>
        <v>0</v>
      </c>
      <c r="CS110" s="5">
        <f>IF(USE!CT$538&lt;&gt;0,(1-CS$5)*USE!CT635/USE!CT$538,(1-CS$5)*USE!CT411)</f>
        <v>2.4580175688416174E-2</v>
      </c>
      <c r="CT110" s="5">
        <f>IF(USE!CU$538&lt;&gt;0,(1-CT$5)*USE!CU635/USE!CU$538,(1-CT$5)*USE!CU411)</f>
        <v>0</v>
      </c>
      <c r="CU110" s="5">
        <f>IF(USE!CV$538&lt;&gt;0,(1-CU$5)*USE!CV635/USE!CV$538,(1-CU$5)*USE!CV411)</f>
        <v>0</v>
      </c>
      <c r="CV110" s="5">
        <f>IF(USE!CW$538&lt;&gt;0,(1-CV$5)*USE!CW635/USE!CW$538,(1-CV$5)*USE!CW411)</f>
        <v>0</v>
      </c>
      <c r="CW110" s="5">
        <f>IF(USE!CX$538&lt;&gt;0,(1-CW$5)*USE!CX635/USE!CX$538,(1-CW$5)*USE!CX411)</f>
        <v>0</v>
      </c>
      <c r="CX110" s="5">
        <f>IF(USE!CY$538&lt;&gt;0,(1-CX$5)*USE!CY635/USE!CY$538,(1-CX$5)*USE!CY411)</f>
        <v>0</v>
      </c>
      <c r="CY110" s="5">
        <f>IF(USE!CZ$538&lt;&gt;0,(1-CY$5)*USE!CZ635/USE!CZ$538,(1-CY$5)*USE!CZ411)</f>
        <v>0</v>
      </c>
      <c r="CZ110" s="5">
        <f>IF(USE!DA$538&lt;&gt;0,(1-CZ$5)*USE!DA635/USE!DA$538,(1-CZ$5)*USE!DA411)</f>
        <v>0</v>
      </c>
      <c r="DA110" s="5">
        <f>IF(USE!DB$538&lt;&gt;0,(1-DA$5)*USE!DB635/USE!DB$538,(1-DA$5)*USE!DB411)</f>
        <v>0</v>
      </c>
      <c r="DB110" s="5">
        <f>IF(USE!DC$538&lt;&gt;0,(1-DB$5)*USE!DC635/USE!DC$538,(1-DB$5)*USE!DC411)</f>
        <v>0</v>
      </c>
      <c r="DC110" s="5">
        <f>IF(USE!DD$538&lt;&gt;0,(1-DC$5)*USE!DD635/USE!DD$538,(1-DC$5)*USE!DD411)</f>
        <v>0</v>
      </c>
      <c r="DD110" s="3"/>
    </row>
    <row r="111" spans="1:108" x14ac:dyDescent="0.35">
      <c r="A111" s="3"/>
      <c r="B111" s="99" t="s">
        <v>3933</v>
      </c>
      <c r="C111" s="5" t="s">
        <v>393</v>
      </c>
      <c r="D111" s="5">
        <f>IF(USE!E$538&lt;&gt;0,(1-D$5)*USE!E636/USE!E$538,(1-D$5)*USE!E412)</f>
        <v>0</v>
      </c>
      <c r="E111" s="5">
        <f>IF(USE!F$538&lt;&gt;0,(1-E$5)*USE!F636/USE!F$538,(1-E$5)*USE!F412)</f>
        <v>0</v>
      </c>
      <c r="F111" s="5">
        <f>IF(USE!G$538&lt;&gt;0,(1-F$5)*USE!G636/USE!G$538,(1-F$5)*USE!G412)</f>
        <v>0</v>
      </c>
      <c r="G111" s="5">
        <f>IF(USE!H$538&lt;&gt;0,(1-G$5)*USE!H636/USE!H$538,(1-G$5)*USE!H412)</f>
        <v>0</v>
      </c>
      <c r="H111" s="5">
        <f>IF(USE!I$538&lt;&gt;0,(1-H$5)*USE!I636/USE!I$538,(1-H$5)*USE!I412)</f>
        <v>0</v>
      </c>
      <c r="I111" s="5">
        <f>IF(USE!J$538&lt;&gt;0,(1-I$5)*USE!J636/USE!J$538,(1-I$5)*USE!J412)</f>
        <v>0</v>
      </c>
      <c r="J111" s="5">
        <f>IF(USE!K$538&lt;&gt;0,(1-J$5)*USE!K636/USE!K$538,(1-J$5)*USE!K412)</f>
        <v>0</v>
      </c>
      <c r="K111" s="5">
        <f>IF(USE!L$538&lt;&gt;0,(1-K$5)*USE!L636/USE!L$538,(1-K$5)*USE!L412)</f>
        <v>0</v>
      </c>
      <c r="L111" s="5">
        <f>IF(USE!M$538&lt;&gt;0,(1-L$5)*USE!M636/USE!M$538,(1-L$5)*USE!M412)</f>
        <v>0</v>
      </c>
      <c r="M111" s="5">
        <f>IF(USE!N$538&lt;&gt;0,(1-M$5)*USE!N636/USE!N$538,(1-M$5)*USE!N412)</f>
        <v>0</v>
      </c>
      <c r="N111" s="5">
        <f>IF(USE!O$538&lt;&gt;0,(1-N$5)*USE!O636/USE!O$538,(1-N$5)*USE!O412)</f>
        <v>0</v>
      </c>
      <c r="O111" s="5">
        <f>IF(USE!P$538&lt;&gt;0,(1-O$5)*USE!P636/USE!P$538,(1-O$5)*USE!P412)</f>
        <v>0</v>
      </c>
      <c r="P111" s="5">
        <f>IF(USE!Q$538&lt;&gt;0,(1-P$5)*USE!Q636/USE!Q$538,(1-P$5)*USE!Q412)</f>
        <v>0</v>
      </c>
      <c r="Q111" s="5">
        <f>IF(USE!R$538&lt;&gt;0,(1-Q$5)*USE!R636/USE!R$538,(1-Q$5)*USE!R412)</f>
        <v>0</v>
      </c>
      <c r="R111" s="5">
        <f>IF(USE!S$538&lt;&gt;0,(1-R$5)*USE!S636/USE!S$538,(1-R$5)*USE!S412)</f>
        <v>0</v>
      </c>
      <c r="S111" s="5">
        <f>IF(USE!T$538&lt;&gt;0,(1-S$5)*USE!T636/USE!T$538,(1-S$5)*USE!T412)</f>
        <v>0</v>
      </c>
      <c r="T111" s="5">
        <f>IF(USE!U$538&lt;&gt;0,(1-T$5)*USE!U636/USE!U$538,(1-T$5)*USE!U412)</f>
        <v>0</v>
      </c>
      <c r="U111" s="5">
        <f>IF(USE!V$538&lt;&gt;0,(1-U$5)*USE!V636/USE!V$538,(1-U$5)*USE!V412)</f>
        <v>0</v>
      </c>
      <c r="V111" s="5">
        <f>IF(USE!W$538&lt;&gt;0,(1-V$5)*USE!W636/USE!W$538,(1-V$5)*USE!W412)</f>
        <v>0</v>
      </c>
      <c r="W111" s="5">
        <f>IF(USE!X$538&lt;&gt;0,(1-W$5)*USE!X636/USE!X$538,(1-W$5)*USE!X412)</f>
        <v>0</v>
      </c>
      <c r="X111" s="5">
        <f>IF(USE!Y$538&lt;&gt;0,(1-X$5)*USE!Y636/USE!Y$538,(1-X$5)*USE!Y412)</f>
        <v>0</v>
      </c>
      <c r="Y111" s="5">
        <f>IF(USE!Z$538&lt;&gt;0,(1-Y$5)*USE!Z636/USE!Z$538,(1-Y$5)*USE!Z412)</f>
        <v>0</v>
      </c>
      <c r="Z111" s="5">
        <f>IF(USE!AA$538&lt;&gt;0,(1-Z$5)*USE!AA636/USE!AA$538,(1-Z$5)*USE!AA412)</f>
        <v>0</v>
      </c>
      <c r="AA111" s="5">
        <f>IF(USE!AB$538&lt;&gt;0,(1-AA$5)*USE!AB636/USE!AB$538,(1-AA$5)*USE!AB412)</f>
        <v>0</v>
      </c>
      <c r="AB111" s="5">
        <f>IF(USE!AC$538&lt;&gt;0,(1-AB$5)*USE!AC636/USE!AC$538,(1-AB$5)*USE!AC412)</f>
        <v>0</v>
      </c>
      <c r="AC111" s="5">
        <f>IF(USE!AD$538&lt;&gt;0,(1-AC$5)*USE!AD636/USE!AD$538,(1-AC$5)*USE!AD412)</f>
        <v>0</v>
      </c>
      <c r="AD111" s="5">
        <f>IF(USE!AE$538&lt;&gt;0,(1-AD$5)*USE!AE636/USE!AE$538,(1-AD$5)*USE!AE412)</f>
        <v>0</v>
      </c>
      <c r="AE111" s="5">
        <f>IF(USE!AF$538&lt;&gt;0,(1-AE$5)*USE!AF636/USE!AF$538,(1-AE$5)*USE!AF412)</f>
        <v>0</v>
      </c>
      <c r="AF111" s="5">
        <f>IF(USE!AG$538&lt;&gt;0,(1-AF$5)*USE!AG636/USE!AG$538,(1-AF$5)*USE!AG412)</f>
        <v>0</v>
      </c>
      <c r="AG111" s="5">
        <f>IF(USE!AH$538&lt;&gt;0,(1-AG$5)*USE!AH636/USE!AH$538,(1-AG$5)*USE!AH412)</f>
        <v>0</v>
      </c>
      <c r="AH111" s="5">
        <f>IF(USE!AI$538&lt;&gt;0,(1-AH$5)*USE!AI636/USE!AI$538,(1-AH$5)*USE!AI412)</f>
        <v>0</v>
      </c>
      <c r="AI111" s="5">
        <f>IF(USE!AJ$538&lt;&gt;0,(1-AI$5)*USE!AJ636/USE!AJ$538,(1-AI$5)*USE!AJ412)</f>
        <v>0</v>
      </c>
      <c r="AJ111" s="5">
        <f>IF(USE!AK$538&lt;&gt;0,(1-AJ$5)*USE!AK636/USE!AK$538,(1-AJ$5)*USE!AK412)</f>
        <v>0</v>
      </c>
      <c r="AK111" s="5">
        <f>IF(USE!AL$538&lt;&gt;0,(1-AK$5)*USE!AL636/USE!AL$538,(1-AK$5)*USE!AL412)</f>
        <v>0</v>
      </c>
      <c r="AL111" s="5">
        <f>IF(USE!AM$538&lt;&gt;0,(1-AL$5)*USE!AM636/USE!AM$538,(1-AL$5)*USE!AM412)</f>
        <v>0</v>
      </c>
      <c r="AM111" s="5">
        <f>IF(USE!AN$538&lt;&gt;0,(1-AM$5)*USE!AN636/USE!AN$538,(1-AM$5)*USE!AN412)</f>
        <v>0</v>
      </c>
      <c r="AN111" s="5">
        <f>IF(USE!AO$538&lt;&gt;0,(1-AN$5)*USE!AO636/USE!AO$538,(1-AN$5)*USE!AO412)</f>
        <v>0</v>
      </c>
      <c r="AO111" s="5">
        <f>IF(USE!AP$538&lt;&gt;0,(1-AO$5)*USE!AP636/USE!AP$538,(1-AO$5)*USE!AP412)</f>
        <v>0</v>
      </c>
      <c r="AP111" s="5">
        <f>IF(USE!AQ$538&lt;&gt;0,(1-AP$5)*USE!AQ636/USE!AQ$538,(1-AP$5)*USE!AQ412)</f>
        <v>7.7874241778166211E-3</v>
      </c>
      <c r="AQ111" s="5">
        <f>IF(USE!AR$538&lt;&gt;0,(1-AQ$5)*USE!AR636/USE!AR$538,(1-AQ$5)*USE!AR412)</f>
        <v>1.5353552990836759E-4</v>
      </c>
      <c r="AR111" s="5">
        <f>IF(USE!AS$538&lt;&gt;0,(1-AR$5)*USE!AS636/USE!AS$538,(1-AR$5)*USE!AS412)</f>
        <v>1.1451574458971828E-4</v>
      </c>
      <c r="AS111" s="5">
        <f>IF(USE!AT$538&lt;&gt;0,(1-AS$5)*USE!AT636/USE!AT$538,(1-AS$5)*USE!AT412)</f>
        <v>1.1451574458971829E-4</v>
      </c>
      <c r="AT111" s="5">
        <f>IF(USE!AU$538&lt;&gt;0,(1-AT$5)*USE!AU636/USE!AU$538,(1-AT$5)*USE!AU412)</f>
        <v>0</v>
      </c>
      <c r="AU111" s="5">
        <f>IF(USE!AV$538&lt;&gt;0,(1-AU$5)*USE!AV636/USE!AV$538,(1-AU$5)*USE!AV412)</f>
        <v>5.5948955233306853E-4</v>
      </c>
      <c r="AV111" s="5">
        <f>IF(USE!AW$538&lt;&gt;0,(1-AV$5)*USE!AW636/USE!AW$538,(1-AV$5)*USE!AW412)</f>
        <v>2.4419236390699644E-3</v>
      </c>
      <c r="AW111" s="5">
        <f>IF(USE!AX$538&lt;&gt;0,(1-AW$5)*USE!AX636/USE!AX$538,(1-AW$5)*USE!AX412)</f>
        <v>9.1523776082401268E-4</v>
      </c>
      <c r="AX111" s="5">
        <f>IF(USE!AY$538&lt;&gt;0,(1-AX$5)*USE!AY636/USE!AY$538,(1-AX$5)*USE!AY412)</f>
        <v>5.309337429335642E-4</v>
      </c>
      <c r="AY111" s="5">
        <f>IF(USE!AZ$538&lt;&gt;0,(1-AY$5)*USE!AZ636/USE!AZ$538,(1-AY$5)*USE!AZ412)</f>
        <v>0</v>
      </c>
      <c r="AZ111" s="5">
        <f>IF(USE!BA$538&lt;&gt;0,(1-AZ$5)*USE!BA636/USE!BA$538,(1-AZ$5)*USE!BA412)</f>
        <v>2.3671807603163901E-3</v>
      </c>
      <c r="BA111" s="5">
        <f>IF(USE!BB$538&lt;&gt;0,(1-BA$5)*USE!BB636/USE!BB$538,(1-BA$5)*USE!BB412)</f>
        <v>2.0917841299481162E-3</v>
      </c>
      <c r="BB111" s="5">
        <f>IF(USE!BC$538&lt;&gt;0,(1-BB$5)*USE!BC636/USE!BC$538,(1-BB$5)*USE!BC412)</f>
        <v>7.3781221248183575E-4</v>
      </c>
      <c r="BC111" s="5">
        <f>IF(USE!BD$538&lt;&gt;0,(1-BC$5)*USE!BD636/USE!BD$538,(1-BC$5)*USE!BD412)</f>
        <v>0</v>
      </c>
      <c r="BD111" s="5">
        <f>IF(USE!BE$538&lt;&gt;0,(1-BD$5)*USE!BE636/USE!BE$538,(1-BD$5)*USE!BE412)</f>
        <v>2.2232501031886386E-3</v>
      </c>
      <c r="BE111" s="5">
        <f>IF(USE!BF$538&lt;&gt;0,(1-BE$5)*USE!BF636/USE!BF$538,(1-BE$5)*USE!BF412)</f>
        <v>1.9135259470861696E-3</v>
      </c>
      <c r="BF111" s="5">
        <f>IF(USE!BG$538&lt;&gt;0,(1-BF$5)*USE!BG636/USE!BG$538,(1-BF$5)*USE!BG412)</f>
        <v>2.3297811544624881E-4</v>
      </c>
      <c r="BG111" s="5">
        <f>IF(USE!BH$538&lt;&gt;0,(1-BG$5)*USE!BH636/USE!BH$538,(1-BG$5)*USE!BH412)</f>
        <v>1.232144552391606E-2</v>
      </c>
      <c r="BH111" s="5">
        <f>IF(USE!BI$538&lt;&gt;0,(1-BH$5)*USE!BI636/USE!BI$538,(1-BH$5)*USE!BI412)</f>
        <v>4.952112146872471E-4</v>
      </c>
      <c r="BI111" s="5">
        <f>IF(USE!BJ$538&lt;&gt;0,(1-BI$5)*USE!BJ636/USE!BJ$538,(1-BI$5)*USE!BJ412)</f>
        <v>9.2116191136966345E-3</v>
      </c>
      <c r="BJ111" s="5">
        <f>IF(USE!BK$538&lt;&gt;0,(1-BJ$5)*USE!BK636/USE!BK$538,(1-BJ$5)*USE!BK412)</f>
        <v>7.1421709810823254E-3</v>
      </c>
      <c r="BK111" s="5">
        <f>IF(USE!BL$538&lt;&gt;0,(1-BK$5)*USE!BL636/USE!BL$538,(1-BK$5)*USE!BL412)</f>
        <v>6.689217791381127E-4</v>
      </c>
      <c r="BL111" s="5">
        <f>IF(USE!BM$538&lt;&gt;0,(1-BL$5)*USE!BM636/USE!BM$538,(1-BL$5)*USE!BM412)</f>
        <v>4.5808964950546259E-3</v>
      </c>
      <c r="BM111" s="5">
        <f>IF(USE!BN$538&lt;&gt;0,(1-BM$5)*USE!BN636/USE!BN$538,(1-BM$5)*USE!BN412)</f>
        <v>4.9121726579892768E-5</v>
      </c>
      <c r="BN111" s="5">
        <f>IF(USE!BO$538&lt;&gt;0,(1-BN$5)*USE!BO636/USE!BO$538,(1-BN$5)*USE!BO412)</f>
        <v>1.2490627184815163E-3</v>
      </c>
      <c r="BO111" s="5">
        <f>IF(USE!BP$538&lt;&gt;0,(1-BO$5)*USE!BP636/USE!BP$538,(1-BO$5)*USE!BP412)</f>
        <v>5.7232504280084048E-3</v>
      </c>
      <c r="BP111" s="5">
        <f>IF(USE!BQ$538&lt;&gt;0,(1-BP$5)*USE!BQ636/USE!BQ$538,(1-BP$5)*USE!BQ412)</f>
        <v>3.8044883982613601E-3</v>
      </c>
      <c r="BQ111" s="5">
        <f>IF(USE!BR$538&lt;&gt;0,(1-BQ$5)*USE!BR636/USE!BR$538,(1-BQ$5)*USE!BR412)</f>
        <v>4.2198911026505815E-3</v>
      </c>
      <c r="BR111" s="5">
        <f>IF(USE!BS$538&lt;&gt;0,(1-BR$5)*USE!BS636/USE!BS$538,(1-BR$5)*USE!BS412)</f>
        <v>4.0257955782648425E-4</v>
      </c>
      <c r="BS111" s="5">
        <f>IF(USE!BT$538&lt;&gt;0,(1-BS$5)*USE!BT636/USE!BT$538,(1-BS$5)*USE!BT412)</f>
        <v>9.0098515317457675E-2</v>
      </c>
      <c r="BT111" s="5">
        <f>IF(USE!BU$538&lt;&gt;0,(1-BT$5)*USE!BU636/USE!BU$538,(1-BT$5)*USE!BU412)</f>
        <v>4.4325777846989309E-3</v>
      </c>
      <c r="BU111" s="5">
        <f>IF(USE!BV$538&lt;&gt;0,(1-BU$5)*USE!BV636/USE!BV$538,(1-BU$5)*USE!BV412)</f>
        <v>3.9116219859808123E-3</v>
      </c>
      <c r="BV111" s="5">
        <f>IF(USE!BW$538&lt;&gt;0,(1-BV$5)*USE!BW636/USE!BW$538,(1-BV$5)*USE!BW412)</f>
        <v>9.4388268479558522E-3</v>
      </c>
      <c r="BW111" s="5">
        <f>IF(USE!BX$538&lt;&gt;0,(1-BW$5)*USE!BX636/USE!BX$538,(1-BW$5)*USE!BX412)</f>
        <v>5.8703671619962155E-3</v>
      </c>
      <c r="BX111" s="5">
        <f>IF(USE!BY$538&lt;&gt;0,(1-BX$5)*USE!BY636/USE!BY$538,(1-BX$5)*USE!BY412)</f>
        <v>0</v>
      </c>
      <c r="BY111" s="5">
        <f>IF(USE!BZ$538&lt;&gt;0,(1-BY$5)*USE!BZ636/USE!BZ$538,(1-BY$5)*USE!BZ412)</f>
        <v>1.6641184447160362E-3</v>
      </c>
      <c r="BZ111" s="5">
        <f>IF(USE!CA$538&lt;&gt;0,(1-BZ$5)*USE!CA636/USE!CA$538,(1-BZ$5)*USE!CA412)</f>
        <v>2.8008397159381686E-2</v>
      </c>
      <c r="CA111" s="5">
        <f>IF(USE!CB$538&lt;&gt;0,(1-CA$5)*USE!CB636/USE!CB$538,(1-CA$5)*USE!CB412)</f>
        <v>1.3372541789850641E-2</v>
      </c>
      <c r="CB111" s="5">
        <f>IF(USE!CC$538&lt;&gt;0,(1-CB$5)*USE!CC636/USE!CC$538,(1-CB$5)*USE!CC412)</f>
        <v>9.9930755913557288E-3</v>
      </c>
      <c r="CC111" s="5">
        <f>IF(USE!CD$538&lt;&gt;0,(1-CC$5)*USE!CD636/USE!CD$538,(1-CC$5)*USE!CD412)</f>
        <v>8.8362595272904968E-3</v>
      </c>
      <c r="CD111" s="5">
        <f>IF(USE!CE$538&lt;&gt;0,(1-CD$5)*USE!CE636/USE!CE$538,(1-CD$5)*USE!CE412)</f>
        <v>1.6413685096945347E-3</v>
      </c>
      <c r="CE111" s="5">
        <f>IF(USE!CF$538&lt;&gt;0,(1-CE$5)*USE!CF636/USE!CF$538,(1-CE$5)*USE!CF412)</f>
        <v>6.0339858242237449E-2</v>
      </c>
      <c r="CF111" s="5">
        <f>IF(USE!CG$538&lt;&gt;0,(1-CF$5)*USE!CG636/USE!CG$538,(1-CF$5)*USE!CG412)</f>
        <v>3.1731111470637377E-3</v>
      </c>
      <c r="CG111" s="5">
        <f>IF(USE!CH$538&lt;&gt;0,(1-CG$5)*USE!CH636/USE!CH$538,(1-CG$5)*USE!CH412)</f>
        <v>4.8083728445797108E-3</v>
      </c>
      <c r="CH111" s="5">
        <f>IF(USE!CI$538&lt;&gt;0,(1-CH$5)*USE!CI636/USE!CI$538,(1-CH$5)*USE!CI412)</f>
        <v>6.4873313500386533E-3</v>
      </c>
      <c r="CI111" s="5">
        <f>IF(USE!CJ$538&lt;&gt;0,(1-CI$5)*USE!CJ636/USE!CJ$538,(1-CI$5)*USE!CJ412)</f>
        <v>8.2039964748603297E-3</v>
      </c>
      <c r="CJ111" s="5">
        <f>IF(USE!CK$538&lt;&gt;0,(1-CJ$5)*USE!CK636/USE!CK$538,(1-CJ$5)*USE!CK412)</f>
        <v>3.1332981609521506E-3</v>
      </c>
      <c r="CK111" s="5">
        <f>IF(USE!CL$538&lt;&gt;0,(1-CK$5)*USE!CL636/USE!CL$538,(1-CK$5)*USE!CL412)</f>
        <v>4.0067222368998567E-2</v>
      </c>
      <c r="CL111" s="5">
        <f>IF(USE!CM$538&lt;&gt;0,(1-CL$5)*USE!CM636/USE!CM$538,(1-CL$5)*USE!CM412)</f>
        <v>0.11967607418324272</v>
      </c>
      <c r="CM111" s="5">
        <f>IF(USE!CN$538&lt;&gt;0,(1-CM$5)*USE!CN636/USE!CN$538,(1-CM$5)*USE!CN412)</f>
        <v>1.6499087328162765E-4</v>
      </c>
      <c r="CN111" s="5">
        <f>IF(USE!CO$538&lt;&gt;0,(1-CN$5)*USE!CO636/USE!CO$538,(1-CN$5)*USE!CO412)</f>
        <v>0</v>
      </c>
      <c r="CO111" s="5">
        <f>IF(USE!CP$538&lt;&gt;0,(1-CO$5)*USE!CP636/USE!CP$538,(1-CO$5)*USE!CP412)</f>
        <v>8.1515644037163573E-3</v>
      </c>
      <c r="CP111" s="5">
        <f>IF(USE!CQ$538&lt;&gt;0,(1-CP$5)*USE!CQ636/USE!CQ$538,(1-CP$5)*USE!CQ412)</f>
        <v>1.2991317307703077E-2</v>
      </c>
      <c r="CQ111" s="5">
        <f>IF(USE!CR$538&lt;&gt;0,(1-CQ$5)*USE!CR636/USE!CR$538,(1-CQ$5)*USE!CR412)</f>
        <v>1.6133897395667122E-2</v>
      </c>
      <c r="CR111" s="5">
        <f>IF(USE!CS$538&lt;&gt;0,(1-CR$5)*USE!CS636/USE!CS$538,(1-CR$5)*USE!CS412)</f>
        <v>1.0826154347610875E-3</v>
      </c>
      <c r="CS111" s="5">
        <f>IF(USE!CT$538&lt;&gt;0,(1-CS$5)*USE!CT636/USE!CT$538,(1-CS$5)*USE!CT412)</f>
        <v>3.8626001831643803E-2</v>
      </c>
      <c r="CT111" s="5">
        <f>IF(USE!CU$538&lt;&gt;0,(1-CT$5)*USE!CU636/USE!CU$538,(1-CT$5)*USE!CU412)</f>
        <v>5.0558293145225378E-3</v>
      </c>
      <c r="CU111" s="5">
        <f>IF(USE!CV$538&lt;&gt;0,(1-CU$5)*USE!CV636/USE!CV$538,(1-CU$5)*USE!CV412)</f>
        <v>0.20814852082503801</v>
      </c>
      <c r="CV111" s="5">
        <f>IF(USE!CW$538&lt;&gt;0,(1-CV$5)*USE!CW636/USE!CW$538,(1-CV$5)*USE!CW412)</f>
        <v>1.6289024990868959E-2</v>
      </c>
      <c r="CW111" s="5">
        <f>IF(USE!CX$538&lt;&gt;0,(1-CW$5)*USE!CX636/USE!CX$538,(1-CW$5)*USE!CX412)</f>
        <v>1.2202801146757399E-2</v>
      </c>
      <c r="CX111" s="5">
        <f>IF(USE!CY$538&lt;&gt;0,(1-CX$5)*USE!CY636/USE!CY$538,(1-CX$5)*USE!CY412)</f>
        <v>2.2323566767371225E-2</v>
      </c>
      <c r="CY111" s="5">
        <f>IF(USE!CZ$538&lt;&gt;0,(1-CY$5)*USE!CZ636/USE!CZ$538,(1-CY$5)*USE!CZ412)</f>
        <v>2.764513263692066E-4</v>
      </c>
      <c r="CZ111" s="5">
        <f>IF(USE!DA$538&lt;&gt;0,(1-CZ$5)*USE!DA636/USE!DA$538,(1-CZ$5)*USE!DA412)</f>
        <v>2.7647955181983397E-3</v>
      </c>
      <c r="DA111" s="5">
        <f>IF(USE!DB$538&lt;&gt;0,(1-DA$5)*USE!DB636/USE!DB$538,(1-DA$5)*USE!DB412)</f>
        <v>1.467829664804628E-2</v>
      </c>
      <c r="DB111" s="5">
        <f>IF(USE!DC$538&lt;&gt;0,(1-DB$5)*USE!DC636/USE!DC$538,(1-DB$5)*USE!DC412)</f>
        <v>0</v>
      </c>
      <c r="DC111" s="5">
        <f>IF(USE!DD$538&lt;&gt;0,(1-DC$5)*USE!DD636/USE!DD$538,(1-DC$5)*USE!DD412)</f>
        <v>0</v>
      </c>
      <c r="DD111" s="3"/>
    </row>
    <row r="112" spans="1:108" x14ac:dyDescent="0.35">
      <c r="A112" s="3"/>
      <c r="B112" s="99" t="s">
        <v>3934</v>
      </c>
      <c r="C112" s="5" t="s">
        <v>169</v>
      </c>
      <c r="D112" s="5">
        <f>IF(USE!E$538&lt;&gt;0,(1-D$5)*USE!E637/USE!E$538,(1-D$5)*USE!E413)</f>
        <v>0</v>
      </c>
      <c r="E112" s="5">
        <f>IF(USE!F$538&lt;&gt;0,(1-E$5)*USE!F637/USE!F$538,(1-E$5)*USE!F413)</f>
        <v>0</v>
      </c>
      <c r="F112" s="5">
        <f>IF(USE!G$538&lt;&gt;0,(1-F$5)*USE!G637/USE!G$538,(1-F$5)*USE!G413)</f>
        <v>0</v>
      </c>
      <c r="G112" s="5">
        <f>IF(USE!H$538&lt;&gt;0,(1-G$5)*USE!H637/USE!H$538,(1-G$5)*USE!H413)</f>
        <v>0</v>
      </c>
      <c r="H112" s="5">
        <f>IF(USE!I$538&lt;&gt;0,(1-H$5)*USE!I637/USE!I$538,(1-H$5)*USE!I413)</f>
        <v>0</v>
      </c>
      <c r="I112" s="5">
        <f>IF(USE!J$538&lt;&gt;0,(1-I$5)*USE!J637/USE!J$538,(1-I$5)*USE!J413)</f>
        <v>0</v>
      </c>
      <c r="J112" s="5">
        <f>IF(USE!K$538&lt;&gt;0,(1-J$5)*USE!K637/USE!K$538,(1-J$5)*USE!K413)</f>
        <v>0</v>
      </c>
      <c r="K112" s="5">
        <f>IF(USE!L$538&lt;&gt;0,(1-K$5)*USE!L637/USE!L$538,(1-K$5)*USE!L413)</f>
        <v>0</v>
      </c>
      <c r="L112" s="5">
        <f>IF(USE!M$538&lt;&gt;0,(1-L$5)*USE!M637/USE!M$538,(1-L$5)*USE!M413)</f>
        <v>0</v>
      </c>
      <c r="M112" s="5">
        <f>IF(USE!N$538&lt;&gt;0,(1-M$5)*USE!N637/USE!N$538,(1-M$5)*USE!N413)</f>
        <v>0</v>
      </c>
      <c r="N112" s="5">
        <f>IF(USE!O$538&lt;&gt;0,(1-N$5)*USE!O637/USE!O$538,(1-N$5)*USE!O413)</f>
        <v>0</v>
      </c>
      <c r="O112" s="5">
        <f>IF(USE!P$538&lt;&gt;0,(1-O$5)*USE!P637/USE!P$538,(1-O$5)*USE!P413)</f>
        <v>0</v>
      </c>
      <c r="P112" s="5">
        <f>IF(USE!Q$538&lt;&gt;0,(1-P$5)*USE!Q637/USE!Q$538,(1-P$5)*USE!Q413)</f>
        <v>0</v>
      </c>
      <c r="Q112" s="5">
        <f>IF(USE!R$538&lt;&gt;0,(1-Q$5)*USE!R637/USE!R$538,(1-Q$5)*USE!R413)</f>
        <v>0</v>
      </c>
      <c r="R112" s="5">
        <f>IF(USE!S$538&lt;&gt;0,(1-R$5)*USE!S637/USE!S$538,(1-R$5)*USE!S413)</f>
        <v>0</v>
      </c>
      <c r="S112" s="5">
        <f>IF(USE!T$538&lt;&gt;0,(1-S$5)*USE!T637/USE!T$538,(1-S$5)*USE!T413)</f>
        <v>0</v>
      </c>
      <c r="T112" s="5">
        <f>IF(USE!U$538&lt;&gt;0,(1-T$5)*USE!U637/USE!U$538,(1-T$5)*USE!U413)</f>
        <v>0</v>
      </c>
      <c r="U112" s="5">
        <f>IF(USE!V$538&lt;&gt;0,(1-U$5)*USE!V637/USE!V$538,(1-U$5)*USE!V413)</f>
        <v>0</v>
      </c>
      <c r="V112" s="5">
        <f>IF(USE!W$538&lt;&gt;0,(1-V$5)*USE!W637/USE!W$538,(1-V$5)*USE!W413)</f>
        <v>0</v>
      </c>
      <c r="W112" s="5">
        <f>IF(USE!X$538&lt;&gt;0,(1-W$5)*USE!X637/USE!X$538,(1-W$5)*USE!X413)</f>
        <v>0</v>
      </c>
      <c r="X112" s="5">
        <f>IF(USE!Y$538&lt;&gt;0,(1-X$5)*USE!Y637/USE!Y$538,(1-X$5)*USE!Y413)</f>
        <v>0</v>
      </c>
      <c r="Y112" s="5">
        <f>IF(USE!Z$538&lt;&gt;0,(1-Y$5)*USE!Z637/USE!Z$538,(1-Y$5)*USE!Z413)</f>
        <v>0</v>
      </c>
      <c r="Z112" s="5">
        <f>IF(USE!AA$538&lt;&gt;0,(1-Z$5)*USE!AA637/USE!AA$538,(1-Z$5)*USE!AA413)</f>
        <v>0</v>
      </c>
      <c r="AA112" s="5">
        <f>IF(USE!AB$538&lt;&gt;0,(1-AA$5)*USE!AB637/USE!AB$538,(1-AA$5)*USE!AB413)</f>
        <v>0</v>
      </c>
      <c r="AB112" s="5">
        <f>IF(USE!AC$538&lt;&gt;0,(1-AB$5)*USE!AC637/USE!AC$538,(1-AB$5)*USE!AC413)</f>
        <v>0</v>
      </c>
      <c r="AC112" s="5">
        <f>IF(USE!AD$538&lt;&gt;0,(1-AC$5)*USE!AD637/USE!AD$538,(1-AC$5)*USE!AD413)</f>
        <v>0</v>
      </c>
      <c r="AD112" s="5">
        <f>IF(USE!AE$538&lt;&gt;0,(1-AD$5)*USE!AE637/USE!AE$538,(1-AD$5)*USE!AE413)</f>
        <v>0</v>
      </c>
      <c r="AE112" s="5">
        <f>IF(USE!AF$538&lt;&gt;0,(1-AE$5)*USE!AF637/USE!AF$538,(1-AE$5)*USE!AF413)</f>
        <v>0</v>
      </c>
      <c r="AF112" s="5">
        <f>IF(USE!AG$538&lt;&gt;0,(1-AF$5)*USE!AG637/USE!AG$538,(1-AF$5)*USE!AG413)</f>
        <v>0</v>
      </c>
      <c r="AG112" s="5">
        <f>IF(USE!AH$538&lt;&gt;0,(1-AG$5)*USE!AH637/USE!AH$538,(1-AG$5)*USE!AH413)</f>
        <v>0</v>
      </c>
      <c r="AH112" s="5">
        <f>IF(USE!AI$538&lt;&gt;0,(1-AH$5)*USE!AI637/USE!AI$538,(1-AH$5)*USE!AI413)</f>
        <v>0</v>
      </c>
      <c r="AI112" s="5">
        <f>IF(USE!AJ$538&lt;&gt;0,(1-AI$5)*USE!AJ637/USE!AJ$538,(1-AI$5)*USE!AJ413)</f>
        <v>0</v>
      </c>
      <c r="AJ112" s="5">
        <f>IF(USE!AK$538&lt;&gt;0,(1-AJ$5)*USE!AK637/USE!AK$538,(1-AJ$5)*USE!AK413)</f>
        <v>0</v>
      </c>
      <c r="AK112" s="5">
        <f>IF(USE!AL$538&lt;&gt;0,(1-AK$5)*USE!AL637/USE!AL$538,(1-AK$5)*USE!AL413)</f>
        <v>0</v>
      </c>
      <c r="AL112" s="5">
        <f>IF(USE!AM$538&lt;&gt;0,(1-AL$5)*USE!AM637/USE!AM$538,(1-AL$5)*USE!AM413)</f>
        <v>0</v>
      </c>
      <c r="AM112" s="5">
        <f>IF(USE!AN$538&lt;&gt;0,(1-AM$5)*USE!AN637/USE!AN$538,(1-AM$5)*USE!AN413)</f>
        <v>0</v>
      </c>
      <c r="AN112" s="5">
        <f>IF(USE!AO$538&lt;&gt;0,(1-AN$5)*USE!AO637/USE!AO$538,(1-AN$5)*USE!AO413)</f>
        <v>0</v>
      </c>
      <c r="AO112" s="5">
        <f>IF(USE!AP$538&lt;&gt;0,(1-AO$5)*USE!AP637/USE!AP$538,(1-AO$5)*USE!AP413)</f>
        <v>0</v>
      </c>
      <c r="AP112" s="5">
        <f>IF(USE!AQ$538&lt;&gt;0,(1-AP$5)*USE!AQ637/USE!AQ$538,(1-AP$5)*USE!AQ413)</f>
        <v>0</v>
      </c>
      <c r="AQ112" s="5">
        <f>IF(USE!AR$538&lt;&gt;0,(1-AQ$5)*USE!AR637/USE!AR$538,(1-AQ$5)*USE!AR413)</f>
        <v>0</v>
      </c>
      <c r="AR112" s="5">
        <f>IF(USE!AS$538&lt;&gt;0,(1-AR$5)*USE!AS637/USE!AS$538,(1-AR$5)*USE!AS413)</f>
        <v>0</v>
      </c>
      <c r="AS112" s="5">
        <f>IF(USE!AT$538&lt;&gt;0,(1-AS$5)*USE!AT637/USE!AT$538,(1-AS$5)*USE!AT413)</f>
        <v>0</v>
      </c>
      <c r="AT112" s="5">
        <f>IF(USE!AU$538&lt;&gt;0,(1-AT$5)*USE!AU637/USE!AU$538,(1-AT$5)*USE!AU413)</f>
        <v>0</v>
      </c>
      <c r="AU112" s="5">
        <f>IF(USE!AV$538&lt;&gt;0,(1-AU$5)*USE!AV637/USE!AV$538,(1-AU$5)*USE!AV413)</f>
        <v>0</v>
      </c>
      <c r="AV112" s="5">
        <f>IF(USE!AW$538&lt;&gt;0,(1-AV$5)*USE!AW637/USE!AW$538,(1-AV$5)*USE!AW413)</f>
        <v>0</v>
      </c>
      <c r="AW112" s="5">
        <f>IF(USE!AX$538&lt;&gt;0,(1-AW$5)*USE!AX637/USE!AX$538,(1-AW$5)*USE!AX413)</f>
        <v>0</v>
      </c>
      <c r="AX112" s="5">
        <f>IF(USE!AY$538&lt;&gt;0,(1-AX$5)*USE!AY637/USE!AY$538,(1-AX$5)*USE!AY413)</f>
        <v>0</v>
      </c>
      <c r="AY112" s="5">
        <f>IF(USE!AZ$538&lt;&gt;0,(1-AY$5)*USE!AZ637/USE!AZ$538,(1-AY$5)*USE!AZ413)</f>
        <v>0</v>
      </c>
      <c r="AZ112" s="5">
        <f>IF(USE!BA$538&lt;&gt;0,(1-AZ$5)*USE!BA637/USE!BA$538,(1-AZ$5)*USE!BA413)</f>
        <v>0</v>
      </c>
      <c r="BA112" s="5">
        <f>IF(USE!BB$538&lt;&gt;0,(1-BA$5)*USE!BB637/USE!BB$538,(1-BA$5)*USE!BB413)</f>
        <v>0</v>
      </c>
      <c r="BB112" s="5">
        <f>IF(USE!BC$538&lt;&gt;0,(1-BB$5)*USE!BC637/USE!BC$538,(1-BB$5)*USE!BC413)</f>
        <v>0</v>
      </c>
      <c r="BC112" s="5">
        <f>IF(USE!BD$538&lt;&gt;0,(1-BC$5)*USE!BD637/USE!BD$538,(1-BC$5)*USE!BD413)</f>
        <v>0</v>
      </c>
      <c r="BD112" s="5">
        <f>IF(USE!BE$538&lt;&gt;0,(1-BD$5)*USE!BE637/USE!BE$538,(1-BD$5)*USE!BE413)</f>
        <v>0</v>
      </c>
      <c r="BE112" s="5">
        <f>IF(USE!BF$538&lt;&gt;0,(1-BE$5)*USE!BF637/USE!BF$538,(1-BE$5)*USE!BF413)</f>
        <v>0</v>
      </c>
      <c r="BF112" s="5">
        <f>IF(USE!BG$538&lt;&gt;0,(1-BF$5)*USE!BG637/USE!BG$538,(1-BF$5)*USE!BG413)</f>
        <v>0</v>
      </c>
      <c r="BG112" s="5">
        <f>IF(USE!BH$538&lt;&gt;0,(1-BG$5)*USE!BH637/USE!BH$538,(1-BG$5)*USE!BH413)</f>
        <v>0</v>
      </c>
      <c r="BH112" s="5">
        <f>IF(USE!BI$538&lt;&gt;0,(1-BH$5)*USE!BI637/USE!BI$538,(1-BH$5)*USE!BI413)</f>
        <v>0</v>
      </c>
      <c r="BI112" s="5">
        <f>IF(USE!BJ$538&lt;&gt;0,(1-BI$5)*USE!BJ637/USE!BJ$538,(1-BI$5)*USE!BJ413)</f>
        <v>0</v>
      </c>
      <c r="BJ112" s="5">
        <f>IF(USE!BK$538&lt;&gt;0,(1-BJ$5)*USE!BK637/USE!BK$538,(1-BJ$5)*USE!BK413)</f>
        <v>0</v>
      </c>
      <c r="BK112" s="5">
        <f>IF(USE!BL$538&lt;&gt;0,(1-BK$5)*USE!BL637/USE!BL$538,(1-BK$5)*USE!BL413)</f>
        <v>0</v>
      </c>
      <c r="BL112" s="5">
        <f>IF(USE!BM$538&lt;&gt;0,(1-BL$5)*USE!BM637/USE!BM$538,(1-BL$5)*USE!BM413)</f>
        <v>0</v>
      </c>
      <c r="BM112" s="5">
        <f>IF(USE!BN$538&lt;&gt;0,(1-BM$5)*USE!BN637/USE!BN$538,(1-BM$5)*USE!BN413)</f>
        <v>0</v>
      </c>
      <c r="BN112" s="5">
        <f>IF(USE!BO$538&lt;&gt;0,(1-BN$5)*USE!BO637/USE!BO$538,(1-BN$5)*USE!BO413)</f>
        <v>0</v>
      </c>
      <c r="BO112" s="5">
        <f>IF(USE!BP$538&lt;&gt;0,(1-BO$5)*USE!BP637/USE!BP$538,(1-BO$5)*USE!BP413)</f>
        <v>0</v>
      </c>
      <c r="BP112" s="5">
        <f>IF(USE!BQ$538&lt;&gt;0,(1-BP$5)*USE!BQ637/USE!BQ$538,(1-BP$5)*USE!BQ413)</f>
        <v>0</v>
      </c>
      <c r="BQ112" s="5">
        <f>IF(USE!BR$538&lt;&gt;0,(1-BQ$5)*USE!BR637/USE!BR$538,(1-BQ$5)*USE!BR413)</f>
        <v>0</v>
      </c>
      <c r="BR112" s="5">
        <f>IF(USE!BS$538&lt;&gt;0,(1-BR$5)*USE!BS637/USE!BS$538,(1-BR$5)*USE!BS413)</f>
        <v>0</v>
      </c>
      <c r="BS112" s="5">
        <f>IF(USE!BT$538&lt;&gt;0,(1-BS$5)*USE!BT637/USE!BT$538,(1-BS$5)*USE!BT413)</f>
        <v>0</v>
      </c>
      <c r="BT112" s="5">
        <f>IF(USE!BU$538&lt;&gt;0,(1-BT$5)*USE!BU637/USE!BU$538,(1-BT$5)*USE!BU413)</f>
        <v>0</v>
      </c>
      <c r="BU112" s="5">
        <f>IF(USE!BV$538&lt;&gt;0,(1-BU$5)*USE!BV637/USE!BV$538,(1-BU$5)*USE!BV413)</f>
        <v>0</v>
      </c>
      <c r="BV112" s="5">
        <f>IF(USE!BW$538&lt;&gt;0,(1-BV$5)*USE!BW637/USE!BW$538,(1-BV$5)*USE!BW413)</f>
        <v>0</v>
      </c>
      <c r="BW112" s="5">
        <f>IF(USE!BX$538&lt;&gt;0,(1-BW$5)*USE!BX637/USE!BX$538,(1-BW$5)*USE!BX413)</f>
        <v>8.2662499000101877E-3</v>
      </c>
      <c r="BX112" s="5">
        <f>IF(USE!BY$538&lt;&gt;0,(1-BX$5)*USE!BY637/USE!BY$538,(1-BX$5)*USE!BY413)</f>
        <v>0</v>
      </c>
      <c r="BY112" s="5">
        <f>IF(USE!BZ$538&lt;&gt;0,(1-BY$5)*USE!BZ637/USE!BZ$538,(1-BY$5)*USE!BZ413)</f>
        <v>0</v>
      </c>
      <c r="BZ112" s="5">
        <f>IF(USE!CA$538&lt;&gt;0,(1-BZ$5)*USE!CA637/USE!CA$538,(1-BZ$5)*USE!CA413)</f>
        <v>0</v>
      </c>
      <c r="CA112" s="5">
        <f>IF(USE!CB$538&lt;&gt;0,(1-CA$5)*USE!CB637/USE!CB$538,(1-CA$5)*USE!CB413)</f>
        <v>0</v>
      </c>
      <c r="CB112" s="5">
        <f>IF(USE!CC$538&lt;&gt;0,(1-CB$5)*USE!CC637/USE!CC$538,(1-CB$5)*USE!CC413)</f>
        <v>0</v>
      </c>
      <c r="CC112" s="5">
        <f>IF(USE!CD$538&lt;&gt;0,(1-CC$5)*USE!CD637/USE!CD$538,(1-CC$5)*USE!CD413)</f>
        <v>2.7829159054953506E-2</v>
      </c>
      <c r="CD112" s="5">
        <f>IF(USE!CE$538&lt;&gt;0,(1-CD$5)*USE!CE637/USE!CE$538,(1-CD$5)*USE!CE413)</f>
        <v>0</v>
      </c>
      <c r="CE112" s="5">
        <f>IF(USE!CF$538&lt;&gt;0,(1-CE$5)*USE!CF637/USE!CF$538,(1-CE$5)*USE!CF413)</f>
        <v>0</v>
      </c>
      <c r="CF112" s="5">
        <f>IF(USE!CG$538&lt;&gt;0,(1-CF$5)*USE!CG637/USE!CG$538,(1-CF$5)*USE!CG413)</f>
        <v>0</v>
      </c>
      <c r="CG112" s="5">
        <f>IF(USE!CH$538&lt;&gt;0,(1-CG$5)*USE!CH637/USE!CH$538,(1-CG$5)*USE!CH413)</f>
        <v>0</v>
      </c>
      <c r="CH112" s="5">
        <f>IF(USE!CI$538&lt;&gt;0,(1-CH$5)*USE!CI637/USE!CI$538,(1-CH$5)*USE!CI413)</f>
        <v>0</v>
      </c>
      <c r="CI112" s="5">
        <f>IF(USE!CJ$538&lt;&gt;0,(1-CI$5)*USE!CJ637/USE!CJ$538,(1-CI$5)*USE!CJ413)</f>
        <v>6.0808196528896651E-2</v>
      </c>
      <c r="CJ112" s="5">
        <f>IF(USE!CK$538&lt;&gt;0,(1-CJ$5)*USE!CK637/USE!CK$538,(1-CJ$5)*USE!CK413)</f>
        <v>0</v>
      </c>
      <c r="CK112" s="5">
        <f>IF(USE!CL$538&lt;&gt;0,(1-CK$5)*USE!CL637/USE!CL$538,(1-CK$5)*USE!CL413)</f>
        <v>0</v>
      </c>
      <c r="CL112" s="5">
        <f>IF(USE!CM$538&lt;&gt;0,(1-CL$5)*USE!CM637/USE!CM$538,(1-CL$5)*USE!CM413)</f>
        <v>0</v>
      </c>
      <c r="CM112" s="5">
        <f>IF(USE!CN$538&lt;&gt;0,(1-CM$5)*USE!CN637/USE!CN$538,(1-CM$5)*USE!CN413)</f>
        <v>0</v>
      </c>
      <c r="CN112" s="5">
        <f>IF(USE!CO$538&lt;&gt;0,(1-CN$5)*USE!CO637/USE!CO$538,(1-CN$5)*USE!CO413)</f>
        <v>0</v>
      </c>
      <c r="CO112" s="5">
        <f>IF(USE!CP$538&lt;&gt;0,(1-CO$5)*USE!CP637/USE!CP$538,(1-CO$5)*USE!CP413)</f>
        <v>0</v>
      </c>
      <c r="CP112" s="5">
        <f>IF(USE!CQ$538&lt;&gt;0,(1-CP$5)*USE!CQ637/USE!CQ$538,(1-CP$5)*USE!CQ413)</f>
        <v>0</v>
      </c>
      <c r="CQ112" s="5">
        <f>IF(USE!CR$538&lt;&gt;0,(1-CQ$5)*USE!CR637/USE!CR$538,(1-CQ$5)*USE!CR413)</f>
        <v>0</v>
      </c>
      <c r="CR112" s="5">
        <f>IF(USE!CS$538&lt;&gt;0,(1-CR$5)*USE!CS637/USE!CS$538,(1-CR$5)*USE!CS413)</f>
        <v>0</v>
      </c>
      <c r="CS112" s="5">
        <f>IF(USE!CT$538&lt;&gt;0,(1-CS$5)*USE!CT637/USE!CT$538,(1-CS$5)*USE!CT413)</f>
        <v>0</v>
      </c>
      <c r="CT112" s="5">
        <f>IF(USE!CU$538&lt;&gt;0,(1-CT$5)*USE!CU637/USE!CU$538,(1-CT$5)*USE!CU413)</f>
        <v>0</v>
      </c>
      <c r="CU112" s="5">
        <f>IF(USE!CV$538&lt;&gt;0,(1-CU$5)*USE!CV637/USE!CV$538,(1-CU$5)*USE!CV413)</f>
        <v>0</v>
      </c>
      <c r="CV112" s="5">
        <f>IF(USE!CW$538&lt;&gt;0,(1-CV$5)*USE!CW637/USE!CW$538,(1-CV$5)*USE!CW413)</f>
        <v>0</v>
      </c>
      <c r="CW112" s="5">
        <f>IF(USE!CX$538&lt;&gt;0,(1-CW$5)*USE!CX637/USE!CX$538,(1-CW$5)*USE!CX413)</f>
        <v>0</v>
      </c>
      <c r="CX112" s="5">
        <f>IF(USE!CY$538&lt;&gt;0,(1-CX$5)*USE!CY637/USE!CY$538,(1-CX$5)*USE!CY413)</f>
        <v>0</v>
      </c>
      <c r="CY112" s="5">
        <f>IF(USE!CZ$538&lt;&gt;0,(1-CY$5)*USE!CZ637/USE!CZ$538,(1-CY$5)*USE!CZ413)</f>
        <v>0</v>
      </c>
      <c r="CZ112" s="5">
        <f>IF(USE!DA$538&lt;&gt;0,(1-CZ$5)*USE!DA637/USE!DA$538,(1-CZ$5)*USE!DA413)</f>
        <v>0</v>
      </c>
      <c r="DA112" s="5">
        <f>IF(USE!DB$538&lt;&gt;0,(1-DA$5)*USE!DB637/USE!DB$538,(1-DA$5)*USE!DB413)</f>
        <v>0</v>
      </c>
      <c r="DB112" s="5">
        <f>IF(USE!DC$538&lt;&gt;0,(1-DB$5)*USE!DC637/USE!DC$538,(1-DB$5)*USE!DC413)</f>
        <v>0</v>
      </c>
      <c r="DC112" s="5">
        <f>IF(USE!DD$538&lt;&gt;0,(1-DC$5)*USE!DD637/USE!DD$538,(1-DC$5)*USE!DD413)</f>
        <v>0</v>
      </c>
      <c r="DD112" s="3"/>
    </row>
    <row r="113" spans="1:108" x14ac:dyDescent="0.35">
      <c r="A113" s="3"/>
      <c r="B113" s="99" t="s">
        <v>3935</v>
      </c>
      <c r="C113" s="5" t="s">
        <v>170</v>
      </c>
      <c r="D113" s="5">
        <f>IF(USE!E$538&lt;&gt;0,(1-D$5)*USE!E638/USE!E$538,(1-D$5)*USE!E414)</f>
        <v>0</v>
      </c>
      <c r="E113" s="5">
        <f>IF(USE!F$538&lt;&gt;0,(1-E$5)*USE!F638/USE!F$538,(1-E$5)*USE!F414)</f>
        <v>0</v>
      </c>
      <c r="F113" s="5">
        <f>IF(USE!G$538&lt;&gt;0,(1-F$5)*USE!G638/USE!G$538,(1-F$5)*USE!G414)</f>
        <v>0</v>
      </c>
      <c r="G113" s="5">
        <f>IF(USE!H$538&lt;&gt;0,(1-G$5)*USE!H638/USE!H$538,(1-G$5)*USE!H414)</f>
        <v>0</v>
      </c>
      <c r="H113" s="5">
        <f>IF(USE!I$538&lt;&gt;0,(1-H$5)*USE!I638/USE!I$538,(1-H$5)*USE!I414)</f>
        <v>0</v>
      </c>
      <c r="I113" s="5">
        <f>IF(USE!J$538&lt;&gt;0,(1-I$5)*USE!J638/USE!J$538,(1-I$5)*USE!J414)</f>
        <v>0</v>
      </c>
      <c r="J113" s="5">
        <f>IF(USE!K$538&lt;&gt;0,(1-J$5)*USE!K638/USE!K$538,(1-J$5)*USE!K414)</f>
        <v>0</v>
      </c>
      <c r="K113" s="5">
        <f>IF(USE!L$538&lt;&gt;0,(1-K$5)*USE!L638/USE!L$538,(1-K$5)*USE!L414)</f>
        <v>0</v>
      </c>
      <c r="L113" s="5">
        <f>IF(USE!M$538&lt;&gt;0,(1-L$5)*USE!M638/USE!M$538,(1-L$5)*USE!M414)</f>
        <v>0</v>
      </c>
      <c r="M113" s="5">
        <f>IF(USE!N$538&lt;&gt;0,(1-M$5)*USE!N638/USE!N$538,(1-M$5)*USE!N414)</f>
        <v>0</v>
      </c>
      <c r="N113" s="5">
        <f>IF(USE!O$538&lt;&gt;0,(1-N$5)*USE!O638/USE!O$538,(1-N$5)*USE!O414)</f>
        <v>0</v>
      </c>
      <c r="O113" s="5">
        <f>IF(USE!P$538&lt;&gt;0,(1-O$5)*USE!P638/USE!P$538,(1-O$5)*USE!P414)</f>
        <v>0</v>
      </c>
      <c r="P113" s="5">
        <f>IF(USE!Q$538&lt;&gt;0,(1-P$5)*USE!Q638/USE!Q$538,(1-P$5)*USE!Q414)</f>
        <v>0</v>
      </c>
      <c r="Q113" s="5">
        <f>IF(USE!R$538&lt;&gt;0,(1-Q$5)*USE!R638/USE!R$538,(1-Q$5)*USE!R414)</f>
        <v>0</v>
      </c>
      <c r="R113" s="5">
        <f>IF(USE!S$538&lt;&gt;0,(1-R$5)*USE!S638/USE!S$538,(1-R$5)*USE!S414)</f>
        <v>0</v>
      </c>
      <c r="S113" s="5">
        <f>IF(USE!T$538&lt;&gt;0,(1-S$5)*USE!T638/USE!T$538,(1-S$5)*USE!T414)</f>
        <v>0</v>
      </c>
      <c r="T113" s="5">
        <f>IF(USE!U$538&lt;&gt;0,(1-T$5)*USE!U638/USE!U$538,(1-T$5)*USE!U414)</f>
        <v>0</v>
      </c>
      <c r="U113" s="5">
        <f>IF(USE!V$538&lt;&gt;0,(1-U$5)*USE!V638/USE!V$538,(1-U$5)*USE!V414)</f>
        <v>0</v>
      </c>
      <c r="V113" s="5">
        <f>IF(USE!W$538&lt;&gt;0,(1-V$5)*USE!W638/USE!W$538,(1-V$5)*USE!W414)</f>
        <v>0</v>
      </c>
      <c r="W113" s="5">
        <f>IF(USE!X$538&lt;&gt;0,(1-W$5)*USE!X638/USE!X$538,(1-W$5)*USE!X414)</f>
        <v>0</v>
      </c>
      <c r="X113" s="5">
        <f>IF(USE!Y$538&lt;&gt;0,(1-X$5)*USE!Y638/USE!Y$538,(1-X$5)*USE!Y414)</f>
        <v>0</v>
      </c>
      <c r="Y113" s="5">
        <f>IF(USE!Z$538&lt;&gt;0,(1-Y$5)*USE!Z638/USE!Z$538,(1-Y$5)*USE!Z414)</f>
        <v>0</v>
      </c>
      <c r="Z113" s="5">
        <f>IF(USE!AA$538&lt;&gt;0,(1-Z$5)*USE!AA638/USE!AA$538,(1-Z$5)*USE!AA414)</f>
        <v>0</v>
      </c>
      <c r="AA113" s="5">
        <f>IF(USE!AB$538&lt;&gt;0,(1-AA$5)*USE!AB638/USE!AB$538,(1-AA$5)*USE!AB414)</f>
        <v>0</v>
      </c>
      <c r="AB113" s="5">
        <f>IF(USE!AC$538&lt;&gt;0,(1-AB$5)*USE!AC638/USE!AC$538,(1-AB$5)*USE!AC414)</f>
        <v>0</v>
      </c>
      <c r="AC113" s="5">
        <f>IF(USE!AD$538&lt;&gt;0,(1-AC$5)*USE!AD638/USE!AD$538,(1-AC$5)*USE!AD414)</f>
        <v>0</v>
      </c>
      <c r="AD113" s="5">
        <f>IF(USE!AE$538&lt;&gt;0,(1-AD$5)*USE!AE638/USE!AE$538,(1-AD$5)*USE!AE414)</f>
        <v>0</v>
      </c>
      <c r="AE113" s="5">
        <f>IF(USE!AF$538&lt;&gt;0,(1-AE$5)*USE!AF638/USE!AF$538,(1-AE$5)*USE!AF414)</f>
        <v>0</v>
      </c>
      <c r="AF113" s="5">
        <f>IF(USE!AG$538&lt;&gt;0,(1-AF$5)*USE!AG638/USE!AG$538,(1-AF$5)*USE!AG414)</f>
        <v>0</v>
      </c>
      <c r="AG113" s="5">
        <f>IF(USE!AH$538&lt;&gt;0,(1-AG$5)*USE!AH638/USE!AH$538,(1-AG$5)*USE!AH414)</f>
        <v>0</v>
      </c>
      <c r="AH113" s="5">
        <f>IF(USE!AI$538&lt;&gt;0,(1-AH$5)*USE!AI638/USE!AI$538,(1-AH$5)*USE!AI414)</f>
        <v>0</v>
      </c>
      <c r="AI113" s="5">
        <f>IF(USE!AJ$538&lt;&gt;0,(1-AI$5)*USE!AJ638/USE!AJ$538,(1-AI$5)*USE!AJ414)</f>
        <v>0</v>
      </c>
      <c r="AJ113" s="5">
        <f>IF(USE!AK$538&lt;&gt;0,(1-AJ$5)*USE!AK638/USE!AK$538,(1-AJ$5)*USE!AK414)</f>
        <v>0</v>
      </c>
      <c r="AK113" s="5">
        <f>IF(USE!AL$538&lt;&gt;0,(1-AK$5)*USE!AL638/USE!AL$538,(1-AK$5)*USE!AL414)</f>
        <v>0</v>
      </c>
      <c r="AL113" s="5">
        <f>IF(USE!AM$538&lt;&gt;0,(1-AL$5)*USE!AM638/USE!AM$538,(1-AL$5)*USE!AM414)</f>
        <v>0</v>
      </c>
      <c r="AM113" s="5">
        <f>IF(USE!AN$538&lt;&gt;0,(1-AM$5)*USE!AN638/USE!AN$538,(1-AM$5)*USE!AN414)</f>
        <v>0</v>
      </c>
      <c r="AN113" s="5">
        <f>IF(USE!AO$538&lt;&gt;0,(1-AN$5)*USE!AO638/USE!AO$538,(1-AN$5)*USE!AO414)</f>
        <v>0</v>
      </c>
      <c r="AO113" s="5">
        <f>IF(USE!AP$538&lt;&gt;0,(1-AO$5)*USE!AP638/USE!AP$538,(1-AO$5)*USE!AP414)</f>
        <v>0</v>
      </c>
      <c r="AP113" s="5">
        <f>IF(USE!AQ$538&lt;&gt;0,(1-AP$5)*USE!AQ638/USE!AQ$538,(1-AP$5)*USE!AQ414)</f>
        <v>1.9740351548365876E-4</v>
      </c>
      <c r="AQ113" s="5">
        <f>IF(USE!AR$538&lt;&gt;0,(1-AQ$5)*USE!AR638/USE!AR$538,(1-AQ$5)*USE!AR414)</f>
        <v>0</v>
      </c>
      <c r="AR113" s="5">
        <f>IF(USE!AS$538&lt;&gt;0,(1-AR$5)*USE!AS638/USE!AS$538,(1-AR$5)*USE!AS414)</f>
        <v>0</v>
      </c>
      <c r="AS113" s="5">
        <f>IF(USE!AT$538&lt;&gt;0,(1-AS$5)*USE!AT638/USE!AT$538,(1-AS$5)*USE!AT414)</f>
        <v>0</v>
      </c>
      <c r="AT113" s="5">
        <f>IF(USE!AU$538&lt;&gt;0,(1-AT$5)*USE!AU638/USE!AU$538,(1-AT$5)*USE!AU414)</f>
        <v>4.4674279509210351E-4</v>
      </c>
      <c r="AU113" s="5">
        <f>IF(USE!AV$538&lt;&gt;0,(1-AU$5)*USE!AV638/USE!AV$538,(1-AU$5)*USE!AV414)</f>
        <v>0</v>
      </c>
      <c r="AV113" s="5">
        <f>IF(USE!AW$538&lt;&gt;0,(1-AV$5)*USE!AW638/USE!AW$538,(1-AV$5)*USE!AW414)</f>
        <v>2.3094158096868803E-4</v>
      </c>
      <c r="AW113" s="5">
        <f>IF(USE!AX$538&lt;&gt;0,(1-AW$5)*USE!AX638/USE!AX$538,(1-AW$5)*USE!AX414)</f>
        <v>5.1656248291651031E-7</v>
      </c>
      <c r="AX113" s="5">
        <f>IF(USE!AY$538&lt;&gt;0,(1-AX$5)*USE!AY638/USE!AY$538,(1-AX$5)*USE!AY414)</f>
        <v>6.3028901855547334E-5</v>
      </c>
      <c r="AY113" s="5">
        <f>IF(USE!AZ$538&lt;&gt;0,(1-AY$5)*USE!AZ638/USE!AZ$538,(1-AY$5)*USE!AZ414)</f>
        <v>0</v>
      </c>
      <c r="AZ113" s="5">
        <f>IF(USE!BA$538&lt;&gt;0,(1-AZ$5)*USE!BA638/USE!BA$538,(1-AZ$5)*USE!BA414)</f>
        <v>4.4512080273853859E-4</v>
      </c>
      <c r="BA113" s="5">
        <f>IF(USE!BB$538&lt;&gt;0,(1-BA$5)*USE!BB638/USE!BB$538,(1-BA$5)*USE!BB414)</f>
        <v>2.8338539931454203E-6</v>
      </c>
      <c r="BB113" s="5">
        <f>IF(USE!BC$538&lt;&gt;0,(1-BB$5)*USE!BC638/USE!BC$538,(1-BB$5)*USE!BC414)</f>
        <v>1.4844058924535315E-4</v>
      </c>
      <c r="BC113" s="5">
        <f>IF(USE!BD$538&lt;&gt;0,(1-BC$5)*USE!BD638/USE!BD$538,(1-BC$5)*USE!BD414)</f>
        <v>0</v>
      </c>
      <c r="BD113" s="5">
        <f>IF(USE!BE$538&lt;&gt;0,(1-BD$5)*USE!BE638/USE!BE$538,(1-BD$5)*USE!BE414)</f>
        <v>1.2635672745761339E-3</v>
      </c>
      <c r="BE113" s="5">
        <f>IF(USE!BF$538&lt;&gt;0,(1-BE$5)*USE!BF638/USE!BF$538,(1-BE$5)*USE!BF414)</f>
        <v>1.5167180414388994E-5</v>
      </c>
      <c r="BF113" s="5">
        <f>IF(USE!BG$538&lt;&gt;0,(1-BF$5)*USE!BG638/USE!BG$538,(1-BF$5)*USE!BG414)</f>
        <v>2.8032867868382758E-3</v>
      </c>
      <c r="BG113" s="5">
        <f>IF(USE!BH$538&lt;&gt;0,(1-BG$5)*USE!BH638/USE!BH$538,(1-BG$5)*USE!BH414)</f>
        <v>4.442070922104666E-4</v>
      </c>
      <c r="BH113" s="5">
        <f>IF(USE!BI$538&lt;&gt;0,(1-BH$5)*USE!BI638/USE!BI$538,(1-BH$5)*USE!BI414)</f>
        <v>1.085829178995637E-5</v>
      </c>
      <c r="BI113" s="5">
        <f>IF(USE!BJ$538&lt;&gt;0,(1-BI$5)*USE!BJ638/USE!BJ$538,(1-BI$5)*USE!BJ414)</f>
        <v>5.0133343305853381E-3</v>
      </c>
      <c r="BJ113" s="5">
        <f>IF(USE!BK$538&lt;&gt;0,(1-BJ$5)*USE!BK638/USE!BK$538,(1-BJ$5)*USE!BK414)</f>
        <v>1.3866554648436699E-3</v>
      </c>
      <c r="BK113" s="5">
        <f>IF(USE!BL$538&lt;&gt;0,(1-BK$5)*USE!BL638/USE!BL$538,(1-BK$5)*USE!BL414)</f>
        <v>1.2754307333889297E-5</v>
      </c>
      <c r="BL113" s="5">
        <f>IF(USE!BM$538&lt;&gt;0,(1-BL$5)*USE!BM638/USE!BM$538,(1-BL$5)*USE!BM414)</f>
        <v>2.3487374376620108E-4</v>
      </c>
      <c r="BM113" s="5">
        <f>IF(USE!BN$538&lt;&gt;0,(1-BM$5)*USE!BN638/USE!BN$538,(1-BM$5)*USE!BN414)</f>
        <v>1.3411984790621137E-4</v>
      </c>
      <c r="BN113" s="5">
        <f>IF(USE!BO$538&lt;&gt;0,(1-BN$5)*USE!BO638/USE!BO$538,(1-BN$5)*USE!BO414)</f>
        <v>3.3648971046546754E-5</v>
      </c>
      <c r="BO113" s="5">
        <f>IF(USE!BP$538&lt;&gt;0,(1-BO$5)*USE!BP638/USE!BP$538,(1-BO$5)*USE!BP414)</f>
        <v>0</v>
      </c>
      <c r="BP113" s="5">
        <f>IF(USE!BQ$538&lt;&gt;0,(1-BP$5)*USE!BQ638/USE!BQ$538,(1-BP$5)*USE!BQ414)</f>
        <v>9.7405677244366591E-5</v>
      </c>
      <c r="BQ113" s="5">
        <f>IF(USE!BR$538&lt;&gt;0,(1-BQ$5)*USE!BR638/USE!BR$538,(1-BQ$5)*USE!BR414)</f>
        <v>9.4820224788676283E-5</v>
      </c>
      <c r="BR113" s="5">
        <f>IF(USE!BS$538&lt;&gt;0,(1-BR$5)*USE!BS638/USE!BS$538,(1-BR$5)*USE!BS414)</f>
        <v>6.8515753750864473E-4</v>
      </c>
      <c r="BS113" s="5">
        <f>IF(USE!BT$538&lt;&gt;0,(1-BS$5)*USE!BT638/USE!BT$538,(1-BS$5)*USE!BT414)</f>
        <v>0</v>
      </c>
      <c r="BT113" s="5">
        <f>IF(USE!BU$538&lt;&gt;0,(1-BT$5)*USE!BU638/USE!BU$538,(1-BT$5)*USE!BU414)</f>
        <v>8.1665171111025689E-4</v>
      </c>
      <c r="BU113" s="5">
        <f>IF(USE!BV$538&lt;&gt;0,(1-BU$5)*USE!BV638/USE!BV$538,(1-BU$5)*USE!BV414)</f>
        <v>1.172752988414462E-3</v>
      </c>
      <c r="BV113" s="5">
        <f>IF(USE!BW$538&lt;&gt;0,(1-BV$5)*USE!BW638/USE!BW$538,(1-BV$5)*USE!BW414)</f>
        <v>9.9800600620905357E-6</v>
      </c>
      <c r="BW113" s="5">
        <f>IF(USE!BX$538&lt;&gt;0,(1-BW$5)*USE!BX638/USE!BX$538,(1-BW$5)*USE!BX414)</f>
        <v>1.2692593757274233E-4</v>
      </c>
      <c r="BX113" s="5">
        <f>IF(USE!BY$538&lt;&gt;0,(1-BX$5)*USE!BY638/USE!BY$538,(1-BX$5)*USE!BY414)</f>
        <v>0</v>
      </c>
      <c r="BY113" s="5">
        <f>IF(USE!BZ$538&lt;&gt;0,(1-BY$5)*USE!BZ638/USE!BZ$538,(1-BY$5)*USE!BZ414)</f>
        <v>2.7122438645787874E-5</v>
      </c>
      <c r="BZ113" s="5">
        <f>IF(USE!CA$538&lt;&gt;0,(1-BZ$5)*USE!CA638/USE!CA$538,(1-BZ$5)*USE!CA414)</f>
        <v>3.5006276822706139E-4</v>
      </c>
      <c r="CA113" s="5">
        <f>IF(USE!CB$538&lt;&gt;0,(1-CA$5)*USE!CB638/USE!CB$538,(1-CA$5)*USE!CB414)</f>
        <v>5.159197021074542E-4</v>
      </c>
      <c r="CB113" s="5">
        <f>IF(USE!CC$538&lt;&gt;0,(1-CB$5)*USE!CC638/USE!CC$538,(1-CB$5)*USE!CC414)</f>
        <v>1.2777412788108735E-4</v>
      </c>
      <c r="CC113" s="5">
        <f>IF(USE!CD$538&lt;&gt;0,(1-CC$5)*USE!CD638/USE!CD$538,(1-CC$5)*USE!CD414)</f>
        <v>3.9988271169106982E-5</v>
      </c>
      <c r="CD113" s="5">
        <f>IF(USE!CE$538&lt;&gt;0,(1-CD$5)*USE!CE638/USE!CE$538,(1-CD$5)*USE!CE414)</f>
        <v>1.5759267497516206E-2</v>
      </c>
      <c r="CE113" s="5">
        <f>IF(USE!CF$538&lt;&gt;0,(1-CE$5)*USE!CF638/USE!CF$538,(1-CE$5)*USE!CF414)</f>
        <v>3.9374507542149964E-4</v>
      </c>
      <c r="CF113" s="5">
        <f>IF(USE!CG$538&lt;&gt;0,(1-CF$5)*USE!CG638/USE!CG$538,(1-CF$5)*USE!CG414)</f>
        <v>4.1647511406306405E-5</v>
      </c>
      <c r="CG113" s="5">
        <f>IF(USE!CH$538&lt;&gt;0,(1-CG$5)*USE!CH638/USE!CH$538,(1-CG$5)*USE!CH414)</f>
        <v>3.1695335778443785E-4</v>
      </c>
      <c r="CH113" s="5">
        <f>IF(USE!CI$538&lt;&gt;0,(1-CH$5)*USE!CI638/USE!CI$538,(1-CH$5)*USE!CI414)</f>
        <v>5.3369196477986245E-3</v>
      </c>
      <c r="CI113" s="5">
        <f>IF(USE!CJ$538&lt;&gt;0,(1-CI$5)*USE!CJ638/USE!CJ$538,(1-CI$5)*USE!CJ414)</f>
        <v>0</v>
      </c>
      <c r="CJ113" s="5">
        <f>IF(USE!CK$538&lt;&gt;0,(1-CJ$5)*USE!CK638/USE!CK$538,(1-CJ$5)*USE!CK414)</f>
        <v>1.8479527698890142E-3</v>
      </c>
      <c r="CK113" s="5">
        <f>IF(USE!CL$538&lt;&gt;0,(1-CK$5)*USE!CL638/USE!CL$538,(1-CK$5)*USE!CL414)</f>
        <v>2.8917140339054324E-3</v>
      </c>
      <c r="CL113" s="5">
        <f>IF(USE!CM$538&lt;&gt;0,(1-CL$5)*USE!CM638/USE!CM$538,(1-CL$5)*USE!CM414)</f>
        <v>2.3300147419331484E-4</v>
      </c>
      <c r="CM113" s="5">
        <f>IF(USE!CN$538&lt;&gt;0,(1-CM$5)*USE!CN638/USE!CN$538,(1-CM$5)*USE!CN414)</f>
        <v>1.6117932721827798E-4</v>
      </c>
      <c r="CN113" s="5">
        <f>IF(USE!CO$538&lt;&gt;0,(1-CN$5)*USE!CO638/USE!CO$538,(1-CN$5)*USE!CO414)</f>
        <v>0</v>
      </c>
      <c r="CO113" s="5">
        <f>IF(USE!CP$538&lt;&gt;0,(1-CO$5)*USE!CP638/USE!CP$538,(1-CO$5)*USE!CP414)</f>
        <v>2.2902952793932573E-6</v>
      </c>
      <c r="CP113" s="5">
        <f>IF(USE!CQ$538&lt;&gt;0,(1-CP$5)*USE!CQ638/USE!CQ$538,(1-CP$5)*USE!CQ414)</f>
        <v>1.2344472156601918E-2</v>
      </c>
      <c r="CQ113" s="5">
        <f>IF(USE!CR$538&lt;&gt;0,(1-CQ$5)*USE!CR638/USE!CR$538,(1-CQ$5)*USE!CR414)</f>
        <v>4.7600691795704579E-3</v>
      </c>
      <c r="CR113" s="5">
        <f>IF(USE!CS$538&lt;&gt;0,(1-CR$5)*USE!CS638/USE!CS$538,(1-CR$5)*USE!CS414)</f>
        <v>1.8477562549199306E-4</v>
      </c>
      <c r="CS113" s="5">
        <f>IF(USE!CT$538&lt;&gt;0,(1-CS$5)*USE!CT638/USE!CT$538,(1-CS$5)*USE!CT414)</f>
        <v>0</v>
      </c>
      <c r="CT113" s="5">
        <f>IF(USE!CU$538&lt;&gt;0,(1-CT$5)*USE!CU638/USE!CU$538,(1-CT$5)*USE!CU414)</f>
        <v>3.0290676393403824E-4</v>
      </c>
      <c r="CU113" s="5">
        <f>IF(USE!CV$538&lt;&gt;0,(1-CU$5)*USE!CV638/USE!CV$538,(1-CU$5)*USE!CV414)</f>
        <v>0</v>
      </c>
      <c r="CV113" s="5">
        <f>IF(USE!CW$538&lt;&gt;0,(1-CV$5)*USE!CW638/USE!CW$538,(1-CV$5)*USE!CW414)</f>
        <v>1.124014630898099E-2</v>
      </c>
      <c r="CW113" s="5">
        <f>IF(USE!CX$538&lt;&gt;0,(1-CW$5)*USE!CX638/USE!CX$538,(1-CW$5)*USE!CX414)</f>
        <v>6.3774468331382487E-3</v>
      </c>
      <c r="CX113" s="5">
        <f>IF(USE!CY$538&lt;&gt;0,(1-CX$5)*USE!CY638/USE!CY$538,(1-CX$5)*USE!CY414)</f>
        <v>5.6834883936832808E-2</v>
      </c>
      <c r="CY113" s="5">
        <f>IF(USE!CZ$538&lt;&gt;0,(1-CY$5)*USE!CZ638/USE!CZ$538,(1-CY$5)*USE!CZ414)</f>
        <v>1.3363961145575256E-5</v>
      </c>
      <c r="CZ113" s="5">
        <f>IF(USE!DA$538&lt;&gt;0,(1-CZ$5)*USE!DA638/USE!DA$538,(1-CZ$5)*USE!DA414)</f>
        <v>0</v>
      </c>
      <c r="DA113" s="5">
        <f>IF(USE!DB$538&lt;&gt;0,(1-DA$5)*USE!DB638/USE!DB$538,(1-DA$5)*USE!DB414)</f>
        <v>2.5761811725739585E-3</v>
      </c>
      <c r="DB113" s="5">
        <f>IF(USE!DC$538&lt;&gt;0,(1-DB$5)*USE!DC638/USE!DC$538,(1-DB$5)*USE!DC414)</f>
        <v>0</v>
      </c>
      <c r="DC113" s="5">
        <f>IF(USE!DD$538&lt;&gt;0,(1-DC$5)*USE!DD638/USE!DD$538,(1-DC$5)*USE!DD414)</f>
        <v>0</v>
      </c>
      <c r="DD113" s="3"/>
    </row>
    <row r="114" spans="1:108" x14ac:dyDescent="0.35">
      <c r="A114" s="3"/>
      <c r="B114" s="99" t="s">
        <v>3936</v>
      </c>
      <c r="C114" s="5" t="s">
        <v>171</v>
      </c>
      <c r="D114" s="5">
        <f>IF(USE!E$538&lt;&gt;0,(1-D$5)*USE!E639/USE!E$538,(1-D$5)*USE!E415)</f>
        <v>0</v>
      </c>
      <c r="E114" s="5">
        <f>IF(USE!F$538&lt;&gt;0,(1-E$5)*USE!F639/USE!F$538,(1-E$5)*USE!F415)</f>
        <v>0</v>
      </c>
      <c r="F114" s="5">
        <f>IF(USE!G$538&lt;&gt;0,(1-F$5)*USE!G639/USE!G$538,(1-F$5)*USE!G415)</f>
        <v>0</v>
      </c>
      <c r="G114" s="5">
        <f>IF(USE!H$538&lt;&gt;0,(1-G$5)*USE!H639/USE!H$538,(1-G$5)*USE!H415)</f>
        <v>0</v>
      </c>
      <c r="H114" s="5">
        <f>IF(USE!I$538&lt;&gt;0,(1-H$5)*USE!I639/USE!I$538,(1-H$5)*USE!I415)</f>
        <v>0</v>
      </c>
      <c r="I114" s="5">
        <f>IF(USE!J$538&lt;&gt;0,(1-I$5)*USE!J639/USE!J$538,(1-I$5)*USE!J415)</f>
        <v>0</v>
      </c>
      <c r="J114" s="5">
        <f>IF(USE!K$538&lt;&gt;0,(1-J$5)*USE!K639/USE!K$538,(1-J$5)*USE!K415)</f>
        <v>0</v>
      </c>
      <c r="K114" s="5">
        <f>IF(USE!L$538&lt;&gt;0,(1-K$5)*USE!L639/USE!L$538,(1-K$5)*USE!L415)</f>
        <v>0</v>
      </c>
      <c r="L114" s="5">
        <f>IF(USE!M$538&lt;&gt;0,(1-L$5)*USE!M639/USE!M$538,(1-L$5)*USE!M415)</f>
        <v>0</v>
      </c>
      <c r="M114" s="5">
        <f>IF(USE!N$538&lt;&gt;0,(1-M$5)*USE!N639/USE!N$538,(1-M$5)*USE!N415)</f>
        <v>0</v>
      </c>
      <c r="N114" s="5">
        <f>IF(USE!O$538&lt;&gt;0,(1-N$5)*USE!O639/USE!O$538,(1-N$5)*USE!O415)</f>
        <v>0</v>
      </c>
      <c r="O114" s="5">
        <f>IF(USE!P$538&lt;&gt;0,(1-O$5)*USE!P639/USE!P$538,(1-O$5)*USE!P415)</f>
        <v>0</v>
      </c>
      <c r="P114" s="5">
        <f>IF(USE!Q$538&lt;&gt;0,(1-P$5)*USE!Q639/USE!Q$538,(1-P$5)*USE!Q415)</f>
        <v>0</v>
      </c>
      <c r="Q114" s="5">
        <f>IF(USE!R$538&lt;&gt;0,(1-Q$5)*USE!R639/USE!R$538,(1-Q$5)*USE!R415)</f>
        <v>0</v>
      </c>
      <c r="R114" s="5">
        <f>IF(USE!S$538&lt;&gt;0,(1-R$5)*USE!S639/USE!S$538,(1-R$5)*USE!S415)</f>
        <v>0</v>
      </c>
      <c r="S114" s="5">
        <f>IF(USE!T$538&lt;&gt;0,(1-S$5)*USE!T639/USE!T$538,(1-S$5)*USE!T415)</f>
        <v>0</v>
      </c>
      <c r="T114" s="5">
        <f>IF(USE!U$538&lt;&gt;0,(1-T$5)*USE!U639/USE!U$538,(1-T$5)*USE!U415)</f>
        <v>0</v>
      </c>
      <c r="U114" s="5">
        <f>IF(USE!V$538&lt;&gt;0,(1-U$5)*USE!V639/USE!V$538,(1-U$5)*USE!V415)</f>
        <v>0</v>
      </c>
      <c r="V114" s="5">
        <f>IF(USE!W$538&lt;&gt;0,(1-V$5)*USE!W639/USE!W$538,(1-V$5)*USE!W415)</f>
        <v>0</v>
      </c>
      <c r="W114" s="5">
        <f>IF(USE!X$538&lt;&gt;0,(1-W$5)*USE!X639/USE!X$538,(1-W$5)*USE!X415)</f>
        <v>0</v>
      </c>
      <c r="X114" s="5">
        <f>IF(USE!Y$538&lt;&gt;0,(1-X$5)*USE!Y639/USE!Y$538,(1-X$5)*USE!Y415)</f>
        <v>0</v>
      </c>
      <c r="Y114" s="5">
        <f>IF(USE!Z$538&lt;&gt;0,(1-Y$5)*USE!Z639/USE!Z$538,(1-Y$5)*USE!Z415)</f>
        <v>0</v>
      </c>
      <c r="Z114" s="5">
        <f>IF(USE!AA$538&lt;&gt;0,(1-Z$5)*USE!AA639/USE!AA$538,(1-Z$5)*USE!AA415)</f>
        <v>0</v>
      </c>
      <c r="AA114" s="5">
        <f>IF(USE!AB$538&lt;&gt;0,(1-AA$5)*USE!AB639/USE!AB$538,(1-AA$5)*USE!AB415)</f>
        <v>0</v>
      </c>
      <c r="AB114" s="5">
        <f>IF(USE!AC$538&lt;&gt;0,(1-AB$5)*USE!AC639/USE!AC$538,(1-AB$5)*USE!AC415)</f>
        <v>0</v>
      </c>
      <c r="AC114" s="5">
        <f>IF(USE!AD$538&lt;&gt;0,(1-AC$5)*USE!AD639/USE!AD$538,(1-AC$5)*USE!AD415)</f>
        <v>0</v>
      </c>
      <c r="AD114" s="5">
        <f>IF(USE!AE$538&lt;&gt;0,(1-AD$5)*USE!AE639/USE!AE$538,(1-AD$5)*USE!AE415)</f>
        <v>0</v>
      </c>
      <c r="AE114" s="5">
        <f>IF(USE!AF$538&lt;&gt;0,(1-AE$5)*USE!AF639/USE!AF$538,(1-AE$5)*USE!AF415)</f>
        <v>0</v>
      </c>
      <c r="AF114" s="5">
        <f>IF(USE!AG$538&lt;&gt;0,(1-AF$5)*USE!AG639/USE!AG$538,(1-AF$5)*USE!AG415)</f>
        <v>0</v>
      </c>
      <c r="AG114" s="5">
        <f>IF(USE!AH$538&lt;&gt;0,(1-AG$5)*USE!AH639/USE!AH$538,(1-AG$5)*USE!AH415)</f>
        <v>0</v>
      </c>
      <c r="AH114" s="5">
        <f>IF(USE!AI$538&lt;&gt;0,(1-AH$5)*USE!AI639/USE!AI$538,(1-AH$5)*USE!AI415)</f>
        <v>0</v>
      </c>
      <c r="AI114" s="5">
        <f>IF(USE!AJ$538&lt;&gt;0,(1-AI$5)*USE!AJ639/USE!AJ$538,(1-AI$5)*USE!AJ415)</f>
        <v>0</v>
      </c>
      <c r="AJ114" s="5">
        <f>IF(USE!AK$538&lt;&gt;0,(1-AJ$5)*USE!AK639/USE!AK$538,(1-AJ$5)*USE!AK415)</f>
        <v>0</v>
      </c>
      <c r="AK114" s="5">
        <f>IF(USE!AL$538&lt;&gt;0,(1-AK$5)*USE!AL639/USE!AL$538,(1-AK$5)*USE!AL415)</f>
        <v>0</v>
      </c>
      <c r="AL114" s="5">
        <f>IF(USE!AM$538&lt;&gt;0,(1-AL$5)*USE!AM639/USE!AM$538,(1-AL$5)*USE!AM415)</f>
        <v>0</v>
      </c>
      <c r="AM114" s="5">
        <f>IF(USE!AN$538&lt;&gt;0,(1-AM$5)*USE!AN639/USE!AN$538,(1-AM$5)*USE!AN415)</f>
        <v>0</v>
      </c>
      <c r="AN114" s="5">
        <f>IF(USE!AO$538&lt;&gt;0,(1-AN$5)*USE!AO639/USE!AO$538,(1-AN$5)*USE!AO415)</f>
        <v>0</v>
      </c>
      <c r="AO114" s="5">
        <f>IF(USE!AP$538&lt;&gt;0,(1-AO$5)*USE!AP639/USE!AP$538,(1-AO$5)*USE!AP415)</f>
        <v>0</v>
      </c>
      <c r="AP114" s="5">
        <f>IF(USE!AQ$538&lt;&gt;0,(1-AP$5)*USE!AQ639/USE!AQ$538,(1-AP$5)*USE!AQ415)</f>
        <v>0</v>
      </c>
      <c r="AQ114" s="5">
        <f>IF(USE!AR$538&lt;&gt;0,(1-AQ$5)*USE!AR639/USE!AR$538,(1-AQ$5)*USE!AR415)</f>
        <v>0</v>
      </c>
      <c r="AR114" s="5">
        <f>IF(USE!AS$538&lt;&gt;0,(1-AR$5)*USE!AS639/USE!AS$538,(1-AR$5)*USE!AS415)</f>
        <v>0</v>
      </c>
      <c r="AS114" s="5">
        <f>IF(USE!AT$538&lt;&gt;0,(1-AS$5)*USE!AT639/USE!AT$538,(1-AS$5)*USE!AT415)</f>
        <v>0</v>
      </c>
      <c r="AT114" s="5">
        <f>IF(USE!AU$538&lt;&gt;0,(1-AT$5)*USE!AU639/USE!AU$538,(1-AT$5)*USE!AU415)</f>
        <v>0</v>
      </c>
      <c r="AU114" s="5">
        <f>IF(USE!AV$538&lt;&gt;0,(1-AU$5)*USE!AV639/USE!AV$538,(1-AU$5)*USE!AV415)</f>
        <v>0</v>
      </c>
      <c r="AV114" s="5">
        <f>IF(USE!AW$538&lt;&gt;0,(1-AV$5)*USE!AW639/USE!AW$538,(1-AV$5)*USE!AW415)</f>
        <v>0</v>
      </c>
      <c r="AW114" s="5">
        <f>IF(USE!AX$538&lt;&gt;0,(1-AW$5)*USE!AX639/USE!AX$538,(1-AW$5)*USE!AX415)</f>
        <v>0</v>
      </c>
      <c r="AX114" s="5">
        <f>IF(USE!AY$538&lt;&gt;0,(1-AX$5)*USE!AY639/USE!AY$538,(1-AX$5)*USE!AY415)</f>
        <v>0</v>
      </c>
      <c r="AY114" s="5">
        <f>IF(USE!AZ$538&lt;&gt;0,(1-AY$5)*USE!AZ639/USE!AZ$538,(1-AY$5)*USE!AZ415)</f>
        <v>0</v>
      </c>
      <c r="AZ114" s="5">
        <f>IF(USE!BA$538&lt;&gt;0,(1-AZ$5)*USE!BA639/USE!BA$538,(1-AZ$5)*USE!BA415)</f>
        <v>0</v>
      </c>
      <c r="BA114" s="5">
        <f>IF(USE!BB$538&lt;&gt;0,(1-BA$5)*USE!BB639/USE!BB$538,(1-BA$5)*USE!BB415)</f>
        <v>0</v>
      </c>
      <c r="BB114" s="5">
        <f>IF(USE!BC$538&lt;&gt;0,(1-BB$5)*USE!BC639/USE!BC$538,(1-BB$5)*USE!BC415)</f>
        <v>0</v>
      </c>
      <c r="BC114" s="5">
        <f>IF(USE!BD$538&lt;&gt;0,(1-BC$5)*USE!BD639/USE!BD$538,(1-BC$5)*USE!BD415)</f>
        <v>0</v>
      </c>
      <c r="BD114" s="5">
        <f>IF(USE!BE$538&lt;&gt;0,(1-BD$5)*USE!BE639/USE!BE$538,(1-BD$5)*USE!BE415)</f>
        <v>0</v>
      </c>
      <c r="BE114" s="5">
        <f>IF(USE!BF$538&lt;&gt;0,(1-BE$5)*USE!BF639/USE!BF$538,(1-BE$5)*USE!BF415)</f>
        <v>0</v>
      </c>
      <c r="BF114" s="5">
        <f>IF(USE!BG$538&lt;&gt;0,(1-BF$5)*USE!BG639/USE!BG$538,(1-BF$5)*USE!BG415)</f>
        <v>0</v>
      </c>
      <c r="BG114" s="5">
        <f>IF(USE!BH$538&lt;&gt;0,(1-BG$5)*USE!BH639/USE!BH$538,(1-BG$5)*USE!BH415)</f>
        <v>0</v>
      </c>
      <c r="BH114" s="5">
        <f>IF(USE!BI$538&lt;&gt;0,(1-BH$5)*USE!BI639/USE!BI$538,(1-BH$5)*USE!BI415)</f>
        <v>0</v>
      </c>
      <c r="BI114" s="5">
        <f>IF(USE!BJ$538&lt;&gt;0,(1-BI$5)*USE!BJ639/USE!BJ$538,(1-BI$5)*USE!BJ415)</f>
        <v>0</v>
      </c>
      <c r="BJ114" s="5">
        <f>IF(USE!BK$538&lt;&gt;0,(1-BJ$5)*USE!BK639/USE!BK$538,(1-BJ$5)*USE!BK415)</f>
        <v>0</v>
      </c>
      <c r="BK114" s="5">
        <f>IF(USE!BL$538&lt;&gt;0,(1-BK$5)*USE!BL639/USE!BL$538,(1-BK$5)*USE!BL415)</f>
        <v>0</v>
      </c>
      <c r="BL114" s="5">
        <f>IF(USE!BM$538&lt;&gt;0,(1-BL$5)*USE!BM639/USE!BM$538,(1-BL$5)*USE!BM415)</f>
        <v>0</v>
      </c>
      <c r="BM114" s="5">
        <f>IF(USE!BN$538&lt;&gt;0,(1-BM$5)*USE!BN639/USE!BN$538,(1-BM$5)*USE!BN415)</f>
        <v>0</v>
      </c>
      <c r="BN114" s="5">
        <f>IF(USE!BO$538&lt;&gt;0,(1-BN$5)*USE!BO639/USE!BO$538,(1-BN$5)*USE!BO415)</f>
        <v>0</v>
      </c>
      <c r="BO114" s="5">
        <f>IF(USE!BP$538&lt;&gt;0,(1-BO$5)*USE!BP639/USE!BP$538,(1-BO$5)*USE!BP415)</f>
        <v>0</v>
      </c>
      <c r="BP114" s="5">
        <f>IF(USE!BQ$538&lt;&gt;0,(1-BP$5)*USE!BQ639/USE!BQ$538,(1-BP$5)*USE!BQ415)</f>
        <v>0</v>
      </c>
      <c r="BQ114" s="5">
        <f>IF(USE!BR$538&lt;&gt;0,(1-BQ$5)*USE!BR639/USE!BR$538,(1-BQ$5)*USE!BR415)</f>
        <v>0</v>
      </c>
      <c r="BR114" s="5">
        <f>IF(USE!BS$538&lt;&gt;0,(1-BR$5)*USE!BS639/USE!BS$538,(1-BR$5)*USE!BS415)</f>
        <v>0</v>
      </c>
      <c r="BS114" s="5">
        <f>IF(USE!BT$538&lt;&gt;0,(1-BS$5)*USE!BT639/USE!BT$538,(1-BS$5)*USE!BT415)</f>
        <v>0</v>
      </c>
      <c r="BT114" s="5">
        <f>IF(USE!BU$538&lt;&gt;0,(1-BT$5)*USE!BU639/USE!BU$538,(1-BT$5)*USE!BU415)</f>
        <v>0</v>
      </c>
      <c r="BU114" s="5">
        <f>IF(USE!BV$538&lt;&gt;0,(1-BU$5)*USE!BV639/USE!BV$538,(1-BU$5)*USE!BV415)</f>
        <v>0</v>
      </c>
      <c r="BV114" s="5">
        <f>IF(USE!BW$538&lt;&gt;0,(1-BV$5)*USE!BW639/USE!BW$538,(1-BV$5)*USE!BW415)</f>
        <v>0</v>
      </c>
      <c r="BW114" s="5">
        <f>IF(USE!BX$538&lt;&gt;0,(1-BW$5)*USE!BX639/USE!BX$538,(1-BW$5)*USE!BX415)</f>
        <v>0</v>
      </c>
      <c r="BX114" s="5">
        <f>IF(USE!BY$538&lt;&gt;0,(1-BX$5)*USE!BY639/USE!BY$538,(1-BX$5)*USE!BY415)</f>
        <v>0</v>
      </c>
      <c r="BY114" s="5">
        <f>IF(USE!BZ$538&lt;&gt;0,(1-BY$5)*USE!BZ639/USE!BZ$538,(1-BY$5)*USE!BZ415)</f>
        <v>0</v>
      </c>
      <c r="BZ114" s="5">
        <f>IF(USE!CA$538&lt;&gt;0,(1-BZ$5)*USE!CA639/USE!CA$538,(1-BZ$5)*USE!CA415)</f>
        <v>0</v>
      </c>
      <c r="CA114" s="5">
        <f>IF(USE!CB$538&lt;&gt;0,(1-CA$5)*USE!CB639/USE!CB$538,(1-CA$5)*USE!CB415)</f>
        <v>0</v>
      </c>
      <c r="CB114" s="5">
        <f>IF(USE!CC$538&lt;&gt;0,(1-CB$5)*USE!CC639/USE!CC$538,(1-CB$5)*USE!CC415)</f>
        <v>0</v>
      </c>
      <c r="CC114" s="5">
        <f>IF(USE!CD$538&lt;&gt;0,(1-CC$5)*USE!CD639/USE!CD$538,(1-CC$5)*USE!CD415)</f>
        <v>0</v>
      </c>
      <c r="CD114" s="5">
        <f>IF(USE!CE$538&lt;&gt;0,(1-CD$5)*USE!CE639/USE!CE$538,(1-CD$5)*USE!CE415)</f>
        <v>0</v>
      </c>
      <c r="CE114" s="5">
        <f>IF(USE!CF$538&lt;&gt;0,(1-CE$5)*USE!CF639/USE!CF$538,(1-CE$5)*USE!CF415)</f>
        <v>0</v>
      </c>
      <c r="CF114" s="5">
        <f>IF(USE!CG$538&lt;&gt;0,(1-CF$5)*USE!CG639/USE!CG$538,(1-CF$5)*USE!CG415)</f>
        <v>0</v>
      </c>
      <c r="CG114" s="5">
        <f>IF(USE!CH$538&lt;&gt;0,(1-CG$5)*USE!CH639/USE!CH$538,(1-CG$5)*USE!CH415)</f>
        <v>0</v>
      </c>
      <c r="CH114" s="5">
        <f>IF(USE!CI$538&lt;&gt;0,(1-CH$5)*USE!CI639/USE!CI$538,(1-CH$5)*USE!CI415)</f>
        <v>0</v>
      </c>
      <c r="CI114" s="5">
        <f>IF(USE!CJ$538&lt;&gt;0,(1-CI$5)*USE!CJ639/USE!CJ$538,(1-CI$5)*USE!CJ415)</f>
        <v>0</v>
      </c>
      <c r="CJ114" s="5">
        <f>IF(USE!CK$538&lt;&gt;0,(1-CJ$5)*USE!CK639/USE!CK$538,(1-CJ$5)*USE!CK415)</f>
        <v>0</v>
      </c>
      <c r="CK114" s="5">
        <f>IF(USE!CL$538&lt;&gt;0,(1-CK$5)*USE!CL639/USE!CL$538,(1-CK$5)*USE!CL415)</f>
        <v>0</v>
      </c>
      <c r="CL114" s="5">
        <f>IF(USE!CM$538&lt;&gt;0,(1-CL$5)*USE!CM639/USE!CM$538,(1-CL$5)*USE!CM415)</f>
        <v>0</v>
      </c>
      <c r="CM114" s="5">
        <f>IF(USE!CN$538&lt;&gt;0,(1-CM$5)*USE!CN639/USE!CN$538,(1-CM$5)*USE!CN415)</f>
        <v>0</v>
      </c>
      <c r="CN114" s="5">
        <f>IF(USE!CO$538&lt;&gt;0,(1-CN$5)*USE!CO639/USE!CO$538,(1-CN$5)*USE!CO415)</f>
        <v>0</v>
      </c>
      <c r="CO114" s="5">
        <f>IF(USE!CP$538&lt;&gt;0,(1-CO$5)*USE!CP639/USE!CP$538,(1-CO$5)*USE!CP415)</f>
        <v>0</v>
      </c>
      <c r="CP114" s="5">
        <f>IF(USE!CQ$538&lt;&gt;0,(1-CP$5)*USE!CQ639/USE!CQ$538,(1-CP$5)*USE!CQ415)</f>
        <v>0</v>
      </c>
      <c r="CQ114" s="5">
        <f>IF(USE!CR$538&lt;&gt;0,(1-CQ$5)*USE!CR639/USE!CR$538,(1-CQ$5)*USE!CR415)</f>
        <v>0</v>
      </c>
      <c r="CR114" s="5">
        <f>IF(USE!CS$538&lt;&gt;0,(1-CR$5)*USE!CS639/USE!CS$538,(1-CR$5)*USE!CS415)</f>
        <v>0</v>
      </c>
      <c r="CS114" s="5">
        <f>IF(USE!CT$538&lt;&gt;0,(1-CS$5)*USE!CT639/USE!CT$538,(1-CS$5)*USE!CT415)</f>
        <v>0</v>
      </c>
      <c r="CT114" s="5">
        <f>IF(USE!CU$538&lt;&gt;0,(1-CT$5)*USE!CU639/USE!CU$538,(1-CT$5)*USE!CU415)</f>
        <v>0</v>
      </c>
      <c r="CU114" s="5">
        <f>IF(USE!CV$538&lt;&gt;0,(1-CU$5)*USE!CV639/USE!CV$538,(1-CU$5)*USE!CV415)</f>
        <v>1.6756490609774749E-4</v>
      </c>
      <c r="CV114" s="5">
        <f>IF(USE!CW$538&lt;&gt;0,(1-CV$5)*USE!CW639/USE!CW$538,(1-CV$5)*USE!CW415)</f>
        <v>0</v>
      </c>
      <c r="CW114" s="5">
        <f>IF(USE!CX$538&lt;&gt;0,(1-CW$5)*USE!CX639/USE!CX$538,(1-CW$5)*USE!CX415)</f>
        <v>0</v>
      </c>
      <c r="CX114" s="5">
        <f>IF(USE!CY$538&lt;&gt;0,(1-CX$5)*USE!CY639/USE!CY$538,(1-CX$5)*USE!CY415)</f>
        <v>0</v>
      </c>
      <c r="CY114" s="5">
        <f>IF(USE!CZ$538&lt;&gt;0,(1-CY$5)*USE!CZ639/USE!CZ$538,(1-CY$5)*USE!CZ415)</f>
        <v>0</v>
      </c>
      <c r="CZ114" s="5">
        <f>IF(USE!DA$538&lt;&gt;0,(1-CZ$5)*USE!DA639/USE!DA$538,(1-CZ$5)*USE!DA415)</f>
        <v>0</v>
      </c>
      <c r="DA114" s="5">
        <f>IF(USE!DB$538&lt;&gt;0,(1-DA$5)*USE!DB639/USE!DB$538,(1-DA$5)*USE!DB415)</f>
        <v>0</v>
      </c>
      <c r="DB114" s="5">
        <f>IF(USE!DC$538&lt;&gt;0,(1-DB$5)*USE!DC639/USE!DC$538,(1-DB$5)*USE!DC415)</f>
        <v>0</v>
      </c>
      <c r="DC114" s="5">
        <f>IF(USE!DD$538&lt;&gt;0,(1-DC$5)*USE!DD639/USE!DD$538,(1-DC$5)*USE!DD415)</f>
        <v>0</v>
      </c>
      <c r="DD114" s="3"/>
    </row>
    <row r="115" spans="1:108" x14ac:dyDescent="0.35">
      <c r="A115" s="3"/>
      <c r="B115" s="99" t="s">
        <v>3937</v>
      </c>
      <c r="C115" s="5" t="s">
        <v>394</v>
      </c>
      <c r="D115" s="5">
        <f>IF(USE!E$538&lt;&gt;0,(1-D$5)*USE!E640/USE!E$538,(1-D$5)*USE!E416)</f>
        <v>0</v>
      </c>
      <c r="E115" s="5">
        <f>IF(USE!F$538&lt;&gt;0,(1-E$5)*USE!F640/USE!F$538,(1-E$5)*USE!F416)</f>
        <v>0</v>
      </c>
      <c r="F115" s="5">
        <f>IF(USE!G$538&lt;&gt;0,(1-F$5)*USE!G640/USE!G$538,(1-F$5)*USE!G416)</f>
        <v>0</v>
      </c>
      <c r="G115" s="5">
        <f>IF(USE!H$538&lt;&gt;0,(1-G$5)*USE!H640/USE!H$538,(1-G$5)*USE!H416)</f>
        <v>0</v>
      </c>
      <c r="H115" s="5">
        <f>IF(USE!I$538&lt;&gt;0,(1-H$5)*USE!I640/USE!I$538,(1-H$5)*USE!I416)</f>
        <v>0</v>
      </c>
      <c r="I115" s="5">
        <f>IF(USE!J$538&lt;&gt;0,(1-I$5)*USE!J640/USE!J$538,(1-I$5)*USE!J416)</f>
        <v>0</v>
      </c>
      <c r="J115" s="5">
        <f>IF(USE!K$538&lt;&gt;0,(1-J$5)*USE!K640/USE!K$538,(1-J$5)*USE!K416)</f>
        <v>0</v>
      </c>
      <c r="K115" s="5">
        <f>IF(USE!L$538&lt;&gt;0,(1-K$5)*USE!L640/USE!L$538,(1-K$5)*USE!L416)</f>
        <v>0</v>
      </c>
      <c r="L115" s="5">
        <f>IF(USE!M$538&lt;&gt;0,(1-L$5)*USE!M640/USE!M$538,(1-L$5)*USE!M416)</f>
        <v>0</v>
      </c>
      <c r="M115" s="5">
        <f>IF(USE!N$538&lt;&gt;0,(1-M$5)*USE!N640/USE!N$538,(1-M$5)*USE!N416)</f>
        <v>0</v>
      </c>
      <c r="N115" s="5">
        <f>IF(USE!O$538&lt;&gt;0,(1-N$5)*USE!O640/USE!O$538,(1-N$5)*USE!O416)</f>
        <v>0</v>
      </c>
      <c r="O115" s="5">
        <f>IF(USE!P$538&lt;&gt;0,(1-O$5)*USE!P640/USE!P$538,(1-O$5)*USE!P416)</f>
        <v>0</v>
      </c>
      <c r="P115" s="5">
        <f>IF(USE!Q$538&lt;&gt;0,(1-P$5)*USE!Q640/USE!Q$538,(1-P$5)*USE!Q416)</f>
        <v>0</v>
      </c>
      <c r="Q115" s="5">
        <f>IF(USE!R$538&lt;&gt;0,(1-Q$5)*USE!R640/USE!R$538,(1-Q$5)*USE!R416)</f>
        <v>0</v>
      </c>
      <c r="R115" s="5">
        <f>IF(USE!S$538&lt;&gt;0,(1-R$5)*USE!S640/USE!S$538,(1-R$5)*USE!S416)</f>
        <v>0</v>
      </c>
      <c r="S115" s="5">
        <f>IF(USE!T$538&lt;&gt;0,(1-S$5)*USE!T640/USE!T$538,(1-S$5)*USE!T416)</f>
        <v>0</v>
      </c>
      <c r="T115" s="5">
        <f>IF(USE!U$538&lt;&gt;0,(1-T$5)*USE!U640/USE!U$538,(1-T$5)*USE!U416)</f>
        <v>0</v>
      </c>
      <c r="U115" s="5">
        <f>IF(USE!V$538&lt;&gt;0,(1-U$5)*USE!V640/USE!V$538,(1-U$5)*USE!V416)</f>
        <v>0</v>
      </c>
      <c r="V115" s="5">
        <f>IF(USE!W$538&lt;&gt;0,(1-V$5)*USE!W640/USE!W$538,(1-V$5)*USE!W416)</f>
        <v>0</v>
      </c>
      <c r="W115" s="5">
        <f>IF(USE!X$538&lt;&gt;0,(1-W$5)*USE!X640/USE!X$538,(1-W$5)*USE!X416)</f>
        <v>0</v>
      </c>
      <c r="X115" s="5">
        <f>IF(USE!Y$538&lt;&gt;0,(1-X$5)*USE!Y640/USE!Y$538,(1-X$5)*USE!Y416)</f>
        <v>0</v>
      </c>
      <c r="Y115" s="5">
        <f>IF(USE!Z$538&lt;&gt;0,(1-Y$5)*USE!Z640/USE!Z$538,(1-Y$5)*USE!Z416)</f>
        <v>0</v>
      </c>
      <c r="Z115" s="5">
        <f>IF(USE!AA$538&lt;&gt;0,(1-Z$5)*USE!AA640/USE!AA$538,(1-Z$5)*USE!AA416)</f>
        <v>0</v>
      </c>
      <c r="AA115" s="5">
        <f>IF(USE!AB$538&lt;&gt;0,(1-AA$5)*USE!AB640/USE!AB$538,(1-AA$5)*USE!AB416)</f>
        <v>0</v>
      </c>
      <c r="AB115" s="5">
        <f>IF(USE!AC$538&lt;&gt;0,(1-AB$5)*USE!AC640/USE!AC$538,(1-AB$5)*USE!AC416)</f>
        <v>0</v>
      </c>
      <c r="AC115" s="5">
        <f>IF(USE!AD$538&lt;&gt;0,(1-AC$5)*USE!AD640/USE!AD$538,(1-AC$5)*USE!AD416)</f>
        <v>0</v>
      </c>
      <c r="AD115" s="5">
        <f>IF(USE!AE$538&lt;&gt;0,(1-AD$5)*USE!AE640/USE!AE$538,(1-AD$5)*USE!AE416)</f>
        <v>0</v>
      </c>
      <c r="AE115" s="5">
        <f>IF(USE!AF$538&lt;&gt;0,(1-AE$5)*USE!AF640/USE!AF$538,(1-AE$5)*USE!AF416)</f>
        <v>0</v>
      </c>
      <c r="AF115" s="5">
        <f>IF(USE!AG$538&lt;&gt;0,(1-AF$5)*USE!AG640/USE!AG$538,(1-AF$5)*USE!AG416)</f>
        <v>0</v>
      </c>
      <c r="AG115" s="5">
        <f>IF(USE!AH$538&lt;&gt;0,(1-AG$5)*USE!AH640/USE!AH$538,(1-AG$5)*USE!AH416)</f>
        <v>0</v>
      </c>
      <c r="AH115" s="5">
        <f>IF(USE!AI$538&lt;&gt;0,(1-AH$5)*USE!AI640/USE!AI$538,(1-AH$5)*USE!AI416)</f>
        <v>0</v>
      </c>
      <c r="AI115" s="5">
        <f>IF(USE!AJ$538&lt;&gt;0,(1-AI$5)*USE!AJ640/USE!AJ$538,(1-AI$5)*USE!AJ416)</f>
        <v>0</v>
      </c>
      <c r="AJ115" s="5">
        <f>IF(USE!AK$538&lt;&gt;0,(1-AJ$5)*USE!AK640/USE!AK$538,(1-AJ$5)*USE!AK416)</f>
        <v>0</v>
      </c>
      <c r="AK115" s="5">
        <f>IF(USE!AL$538&lt;&gt;0,(1-AK$5)*USE!AL640/USE!AL$538,(1-AK$5)*USE!AL416)</f>
        <v>0</v>
      </c>
      <c r="AL115" s="5">
        <f>IF(USE!AM$538&lt;&gt;0,(1-AL$5)*USE!AM640/USE!AM$538,(1-AL$5)*USE!AM416)</f>
        <v>0</v>
      </c>
      <c r="AM115" s="5">
        <f>IF(USE!AN$538&lt;&gt;0,(1-AM$5)*USE!AN640/USE!AN$538,(1-AM$5)*USE!AN416)</f>
        <v>0</v>
      </c>
      <c r="AN115" s="5">
        <f>IF(USE!AO$538&lt;&gt;0,(1-AN$5)*USE!AO640/USE!AO$538,(1-AN$5)*USE!AO416)</f>
        <v>0</v>
      </c>
      <c r="AO115" s="5">
        <f>IF(USE!AP$538&lt;&gt;0,(1-AO$5)*USE!AP640/USE!AP$538,(1-AO$5)*USE!AP416)</f>
        <v>0</v>
      </c>
      <c r="AP115" s="5">
        <f>IF(USE!AQ$538&lt;&gt;0,(1-AP$5)*USE!AQ640/USE!AQ$538,(1-AP$5)*USE!AQ416)</f>
        <v>0</v>
      </c>
      <c r="AQ115" s="5">
        <f>IF(USE!AR$538&lt;&gt;0,(1-AQ$5)*USE!AR640/USE!AR$538,(1-AQ$5)*USE!AR416)</f>
        <v>0</v>
      </c>
      <c r="AR115" s="5">
        <f>IF(USE!AS$538&lt;&gt;0,(1-AR$5)*USE!AS640/USE!AS$538,(1-AR$5)*USE!AS416)</f>
        <v>0</v>
      </c>
      <c r="AS115" s="5">
        <f>IF(USE!AT$538&lt;&gt;0,(1-AS$5)*USE!AT640/USE!AT$538,(1-AS$5)*USE!AT416)</f>
        <v>0</v>
      </c>
      <c r="AT115" s="5">
        <f>IF(USE!AU$538&lt;&gt;0,(1-AT$5)*USE!AU640/USE!AU$538,(1-AT$5)*USE!AU416)</f>
        <v>0</v>
      </c>
      <c r="AU115" s="5">
        <f>IF(USE!AV$538&lt;&gt;0,(1-AU$5)*USE!AV640/USE!AV$538,(1-AU$5)*USE!AV416)</f>
        <v>0</v>
      </c>
      <c r="AV115" s="5">
        <f>IF(USE!AW$538&lt;&gt;0,(1-AV$5)*USE!AW640/USE!AW$538,(1-AV$5)*USE!AW416)</f>
        <v>0</v>
      </c>
      <c r="AW115" s="5">
        <f>IF(USE!AX$538&lt;&gt;0,(1-AW$5)*USE!AX640/USE!AX$538,(1-AW$5)*USE!AX416)</f>
        <v>0</v>
      </c>
      <c r="AX115" s="5">
        <f>IF(USE!AY$538&lt;&gt;0,(1-AX$5)*USE!AY640/USE!AY$538,(1-AX$5)*USE!AY416)</f>
        <v>0</v>
      </c>
      <c r="AY115" s="5">
        <f>IF(USE!AZ$538&lt;&gt;0,(1-AY$5)*USE!AZ640/USE!AZ$538,(1-AY$5)*USE!AZ416)</f>
        <v>0</v>
      </c>
      <c r="AZ115" s="5">
        <f>IF(USE!BA$538&lt;&gt;0,(1-AZ$5)*USE!BA640/USE!BA$538,(1-AZ$5)*USE!BA416)</f>
        <v>0</v>
      </c>
      <c r="BA115" s="5">
        <f>IF(USE!BB$538&lt;&gt;0,(1-BA$5)*USE!BB640/USE!BB$538,(1-BA$5)*USE!BB416)</f>
        <v>0</v>
      </c>
      <c r="BB115" s="5">
        <f>IF(USE!BC$538&lt;&gt;0,(1-BB$5)*USE!BC640/USE!BC$538,(1-BB$5)*USE!BC416)</f>
        <v>0</v>
      </c>
      <c r="BC115" s="5">
        <f>IF(USE!BD$538&lt;&gt;0,(1-BC$5)*USE!BD640/USE!BD$538,(1-BC$5)*USE!BD416)</f>
        <v>0</v>
      </c>
      <c r="BD115" s="5">
        <f>IF(USE!BE$538&lt;&gt;0,(1-BD$5)*USE!BE640/USE!BE$538,(1-BD$5)*USE!BE416)</f>
        <v>0</v>
      </c>
      <c r="BE115" s="5">
        <f>IF(USE!BF$538&lt;&gt;0,(1-BE$5)*USE!BF640/USE!BF$538,(1-BE$5)*USE!BF416)</f>
        <v>0</v>
      </c>
      <c r="BF115" s="5">
        <f>IF(USE!BG$538&lt;&gt;0,(1-BF$5)*USE!BG640/USE!BG$538,(1-BF$5)*USE!BG416)</f>
        <v>0</v>
      </c>
      <c r="BG115" s="5">
        <f>IF(USE!BH$538&lt;&gt;0,(1-BG$5)*USE!BH640/USE!BH$538,(1-BG$5)*USE!BH416)</f>
        <v>0</v>
      </c>
      <c r="BH115" s="5">
        <f>IF(USE!BI$538&lt;&gt;0,(1-BH$5)*USE!BI640/USE!BI$538,(1-BH$5)*USE!BI416)</f>
        <v>0</v>
      </c>
      <c r="BI115" s="5">
        <f>IF(USE!BJ$538&lt;&gt;0,(1-BI$5)*USE!BJ640/USE!BJ$538,(1-BI$5)*USE!BJ416)</f>
        <v>0</v>
      </c>
      <c r="BJ115" s="5">
        <f>IF(USE!BK$538&lt;&gt;0,(1-BJ$5)*USE!BK640/USE!BK$538,(1-BJ$5)*USE!BK416)</f>
        <v>0</v>
      </c>
      <c r="BK115" s="5">
        <f>IF(USE!BL$538&lt;&gt;0,(1-BK$5)*USE!BL640/USE!BL$538,(1-BK$5)*USE!BL416)</f>
        <v>0</v>
      </c>
      <c r="BL115" s="5">
        <f>IF(USE!BM$538&lt;&gt;0,(1-BL$5)*USE!BM640/USE!BM$538,(1-BL$5)*USE!BM416)</f>
        <v>0</v>
      </c>
      <c r="BM115" s="5">
        <f>IF(USE!BN$538&lt;&gt;0,(1-BM$5)*USE!BN640/USE!BN$538,(1-BM$5)*USE!BN416)</f>
        <v>0</v>
      </c>
      <c r="BN115" s="5">
        <f>IF(USE!BO$538&lt;&gt;0,(1-BN$5)*USE!BO640/USE!BO$538,(1-BN$5)*USE!BO416)</f>
        <v>0</v>
      </c>
      <c r="BO115" s="5">
        <f>IF(USE!BP$538&lt;&gt;0,(1-BO$5)*USE!BP640/USE!BP$538,(1-BO$5)*USE!BP416)</f>
        <v>0</v>
      </c>
      <c r="BP115" s="5">
        <f>IF(USE!BQ$538&lt;&gt;0,(1-BP$5)*USE!BQ640/USE!BQ$538,(1-BP$5)*USE!BQ416)</f>
        <v>0</v>
      </c>
      <c r="BQ115" s="5">
        <f>IF(USE!BR$538&lt;&gt;0,(1-BQ$5)*USE!BR640/USE!BR$538,(1-BQ$5)*USE!BR416)</f>
        <v>0</v>
      </c>
      <c r="BR115" s="5">
        <f>IF(USE!BS$538&lt;&gt;0,(1-BR$5)*USE!BS640/USE!BS$538,(1-BR$5)*USE!BS416)</f>
        <v>0</v>
      </c>
      <c r="BS115" s="5">
        <f>IF(USE!BT$538&lt;&gt;0,(1-BS$5)*USE!BT640/USE!BT$538,(1-BS$5)*USE!BT416)</f>
        <v>0</v>
      </c>
      <c r="BT115" s="5">
        <f>IF(USE!BU$538&lt;&gt;0,(1-BT$5)*USE!BU640/USE!BU$538,(1-BT$5)*USE!BU416)</f>
        <v>0</v>
      </c>
      <c r="BU115" s="5">
        <f>IF(USE!BV$538&lt;&gt;0,(1-BU$5)*USE!BV640/USE!BV$538,(1-BU$5)*USE!BV416)</f>
        <v>0</v>
      </c>
      <c r="BV115" s="5">
        <f>IF(USE!BW$538&lt;&gt;0,(1-BV$5)*USE!BW640/USE!BW$538,(1-BV$5)*USE!BW416)</f>
        <v>0</v>
      </c>
      <c r="BW115" s="5">
        <f>IF(USE!BX$538&lt;&gt;0,(1-BW$5)*USE!BX640/USE!BX$538,(1-BW$5)*USE!BX416)</f>
        <v>0</v>
      </c>
      <c r="BX115" s="5">
        <f>IF(USE!BY$538&lt;&gt;0,(1-BX$5)*USE!BY640/USE!BY$538,(1-BX$5)*USE!BY416)</f>
        <v>0</v>
      </c>
      <c r="BY115" s="5">
        <f>IF(USE!BZ$538&lt;&gt;0,(1-BY$5)*USE!BZ640/USE!BZ$538,(1-BY$5)*USE!BZ416)</f>
        <v>0</v>
      </c>
      <c r="BZ115" s="5">
        <f>IF(USE!CA$538&lt;&gt;0,(1-BZ$5)*USE!CA640/USE!CA$538,(1-BZ$5)*USE!CA416)</f>
        <v>0</v>
      </c>
      <c r="CA115" s="5">
        <f>IF(USE!CB$538&lt;&gt;0,(1-CA$5)*USE!CB640/USE!CB$538,(1-CA$5)*USE!CB416)</f>
        <v>0</v>
      </c>
      <c r="CB115" s="5">
        <f>IF(USE!CC$538&lt;&gt;0,(1-CB$5)*USE!CC640/USE!CC$538,(1-CB$5)*USE!CC416)</f>
        <v>0</v>
      </c>
      <c r="CC115" s="5">
        <f>IF(USE!CD$538&lt;&gt;0,(1-CC$5)*USE!CD640/USE!CD$538,(1-CC$5)*USE!CD416)</f>
        <v>0</v>
      </c>
      <c r="CD115" s="5">
        <f>IF(USE!CE$538&lt;&gt;0,(1-CD$5)*USE!CE640/USE!CE$538,(1-CD$5)*USE!CE416)</f>
        <v>0</v>
      </c>
      <c r="CE115" s="5">
        <f>IF(USE!CF$538&lt;&gt;0,(1-CE$5)*USE!CF640/USE!CF$538,(1-CE$5)*USE!CF416)</f>
        <v>0</v>
      </c>
      <c r="CF115" s="5">
        <f>IF(USE!CG$538&lt;&gt;0,(1-CF$5)*USE!CG640/USE!CG$538,(1-CF$5)*USE!CG416)</f>
        <v>0</v>
      </c>
      <c r="CG115" s="5">
        <f>IF(USE!CH$538&lt;&gt;0,(1-CG$5)*USE!CH640/USE!CH$538,(1-CG$5)*USE!CH416)</f>
        <v>0</v>
      </c>
      <c r="CH115" s="5">
        <f>IF(USE!CI$538&lt;&gt;0,(1-CH$5)*USE!CI640/USE!CI$538,(1-CH$5)*USE!CI416)</f>
        <v>0</v>
      </c>
      <c r="CI115" s="5">
        <f>IF(USE!CJ$538&lt;&gt;0,(1-CI$5)*USE!CJ640/USE!CJ$538,(1-CI$5)*USE!CJ416)</f>
        <v>0</v>
      </c>
      <c r="CJ115" s="5">
        <f>IF(USE!CK$538&lt;&gt;0,(1-CJ$5)*USE!CK640/USE!CK$538,(1-CJ$5)*USE!CK416)</f>
        <v>0</v>
      </c>
      <c r="CK115" s="5">
        <f>IF(USE!CL$538&lt;&gt;0,(1-CK$5)*USE!CL640/USE!CL$538,(1-CK$5)*USE!CL416)</f>
        <v>0</v>
      </c>
      <c r="CL115" s="5">
        <f>IF(USE!CM$538&lt;&gt;0,(1-CL$5)*USE!CM640/USE!CM$538,(1-CL$5)*USE!CM416)</f>
        <v>0</v>
      </c>
      <c r="CM115" s="5">
        <f>IF(USE!CN$538&lt;&gt;0,(1-CM$5)*USE!CN640/USE!CN$538,(1-CM$5)*USE!CN416)</f>
        <v>0</v>
      </c>
      <c r="CN115" s="5">
        <f>IF(USE!CO$538&lt;&gt;0,(1-CN$5)*USE!CO640/USE!CO$538,(1-CN$5)*USE!CO416)</f>
        <v>0</v>
      </c>
      <c r="CO115" s="5">
        <f>IF(USE!CP$538&lt;&gt;0,(1-CO$5)*USE!CP640/USE!CP$538,(1-CO$5)*USE!CP416)</f>
        <v>0</v>
      </c>
      <c r="CP115" s="5">
        <f>IF(USE!CQ$538&lt;&gt;0,(1-CP$5)*USE!CQ640/USE!CQ$538,(1-CP$5)*USE!CQ416)</f>
        <v>0</v>
      </c>
      <c r="CQ115" s="5">
        <f>IF(USE!CR$538&lt;&gt;0,(1-CQ$5)*USE!CR640/USE!CR$538,(1-CQ$5)*USE!CR416)</f>
        <v>0</v>
      </c>
      <c r="CR115" s="5">
        <f>IF(USE!CS$538&lt;&gt;0,(1-CR$5)*USE!CS640/USE!CS$538,(1-CR$5)*USE!CS416)</f>
        <v>0</v>
      </c>
      <c r="CS115" s="5">
        <f>IF(USE!CT$538&lt;&gt;0,(1-CS$5)*USE!CT640/USE!CT$538,(1-CS$5)*USE!CT416)</f>
        <v>0</v>
      </c>
      <c r="CT115" s="5">
        <f>IF(USE!CU$538&lt;&gt;0,(1-CT$5)*USE!CU640/USE!CU$538,(1-CT$5)*USE!CU416)</f>
        <v>0</v>
      </c>
      <c r="CU115" s="5">
        <f>IF(USE!CV$538&lt;&gt;0,(1-CU$5)*USE!CV640/USE!CV$538,(1-CU$5)*USE!CV416)</f>
        <v>0</v>
      </c>
      <c r="CV115" s="5">
        <f>IF(USE!CW$538&lt;&gt;0,(1-CV$5)*USE!CW640/USE!CW$538,(1-CV$5)*USE!CW416)</f>
        <v>0</v>
      </c>
      <c r="CW115" s="5">
        <f>IF(USE!CX$538&lt;&gt;0,(1-CW$5)*USE!CX640/USE!CX$538,(1-CW$5)*USE!CX416)</f>
        <v>0</v>
      </c>
      <c r="CX115" s="5">
        <f>IF(USE!CY$538&lt;&gt;0,(1-CX$5)*USE!CY640/USE!CY$538,(1-CX$5)*USE!CY416)</f>
        <v>0</v>
      </c>
      <c r="CY115" s="5">
        <f>IF(USE!CZ$538&lt;&gt;0,(1-CY$5)*USE!CZ640/USE!CZ$538,(1-CY$5)*USE!CZ416)</f>
        <v>0</v>
      </c>
      <c r="CZ115" s="5">
        <f>IF(USE!DA$538&lt;&gt;0,(1-CZ$5)*USE!DA640/USE!DA$538,(1-CZ$5)*USE!DA416)</f>
        <v>0</v>
      </c>
      <c r="DA115" s="5">
        <f>IF(USE!DB$538&lt;&gt;0,(1-DA$5)*USE!DB640/USE!DB$538,(1-DA$5)*USE!DB416)</f>
        <v>0</v>
      </c>
      <c r="DB115" s="5">
        <f>IF(USE!DC$538&lt;&gt;0,(1-DB$5)*USE!DC640/USE!DC$538,(1-DB$5)*USE!DC416)</f>
        <v>0</v>
      </c>
      <c r="DC115" s="5">
        <f>IF(USE!DD$538&lt;&gt;0,(1-DC$5)*USE!DD640/USE!DD$538,(1-DC$5)*USE!DD416)</f>
        <v>0</v>
      </c>
      <c r="DD115" s="3"/>
    </row>
    <row r="116" spans="1:108" x14ac:dyDescent="0.35">
      <c r="A116" s="3"/>
      <c r="B116" s="99" t="s">
        <v>3938</v>
      </c>
      <c r="C116" s="5" t="s">
        <v>395</v>
      </c>
      <c r="D116" s="5">
        <f>IF(USE!E$538&lt;&gt;0,(1-D$5)*USE!E641/USE!E$538,(1-D$5)*USE!E417)</f>
        <v>0</v>
      </c>
      <c r="E116" s="5">
        <f>IF(USE!F$538&lt;&gt;0,(1-E$5)*USE!F641/USE!F$538,(1-E$5)*USE!F417)</f>
        <v>0</v>
      </c>
      <c r="F116" s="5">
        <f>IF(USE!G$538&lt;&gt;0,(1-F$5)*USE!G641/USE!G$538,(1-F$5)*USE!G417)</f>
        <v>0</v>
      </c>
      <c r="G116" s="5">
        <f>IF(USE!H$538&lt;&gt;0,(1-G$5)*USE!H641/USE!H$538,(1-G$5)*USE!H417)</f>
        <v>0</v>
      </c>
      <c r="H116" s="5">
        <f>IF(USE!I$538&lt;&gt;0,(1-H$5)*USE!I641/USE!I$538,(1-H$5)*USE!I417)</f>
        <v>0</v>
      </c>
      <c r="I116" s="5">
        <f>IF(USE!J$538&lt;&gt;0,(1-I$5)*USE!J641/USE!J$538,(1-I$5)*USE!J417)</f>
        <v>0</v>
      </c>
      <c r="J116" s="5">
        <f>IF(USE!K$538&lt;&gt;0,(1-J$5)*USE!K641/USE!K$538,(1-J$5)*USE!K417)</f>
        <v>0</v>
      </c>
      <c r="K116" s="5">
        <f>IF(USE!L$538&lt;&gt;0,(1-K$5)*USE!L641/USE!L$538,(1-K$5)*USE!L417)</f>
        <v>0</v>
      </c>
      <c r="L116" s="5">
        <f>IF(USE!M$538&lt;&gt;0,(1-L$5)*USE!M641/USE!M$538,(1-L$5)*USE!M417)</f>
        <v>0</v>
      </c>
      <c r="M116" s="5">
        <f>IF(USE!N$538&lt;&gt;0,(1-M$5)*USE!N641/USE!N$538,(1-M$5)*USE!N417)</f>
        <v>0</v>
      </c>
      <c r="N116" s="5">
        <f>IF(USE!O$538&lt;&gt;0,(1-N$5)*USE!O641/USE!O$538,(1-N$5)*USE!O417)</f>
        <v>0</v>
      </c>
      <c r="O116" s="5">
        <f>IF(USE!P$538&lt;&gt;0,(1-O$5)*USE!P641/USE!P$538,(1-O$5)*USE!P417)</f>
        <v>0</v>
      </c>
      <c r="P116" s="5">
        <f>IF(USE!Q$538&lt;&gt;0,(1-P$5)*USE!Q641/USE!Q$538,(1-P$5)*USE!Q417)</f>
        <v>0</v>
      </c>
      <c r="Q116" s="5">
        <f>IF(USE!R$538&lt;&gt;0,(1-Q$5)*USE!R641/USE!R$538,(1-Q$5)*USE!R417)</f>
        <v>0</v>
      </c>
      <c r="R116" s="5">
        <f>IF(USE!S$538&lt;&gt;0,(1-R$5)*USE!S641/USE!S$538,(1-R$5)*USE!S417)</f>
        <v>0</v>
      </c>
      <c r="S116" s="5">
        <f>IF(USE!T$538&lt;&gt;0,(1-S$5)*USE!T641/USE!T$538,(1-S$5)*USE!T417)</f>
        <v>0</v>
      </c>
      <c r="T116" s="5">
        <f>IF(USE!U$538&lt;&gt;0,(1-T$5)*USE!U641/USE!U$538,(1-T$5)*USE!U417)</f>
        <v>0</v>
      </c>
      <c r="U116" s="5">
        <f>IF(USE!V$538&lt;&gt;0,(1-U$5)*USE!V641/USE!V$538,(1-U$5)*USE!V417)</f>
        <v>0</v>
      </c>
      <c r="V116" s="5">
        <f>IF(USE!W$538&lt;&gt;0,(1-V$5)*USE!W641/USE!W$538,(1-V$5)*USE!W417)</f>
        <v>0</v>
      </c>
      <c r="W116" s="5">
        <f>IF(USE!X$538&lt;&gt;0,(1-W$5)*USE!X641/USE!X$538,(1-W$5)*USE!X417)</f>
        <v>0</v>
      </c>
      <c r="X116" s="5">
        <f>IF(USE!Y$538&lt;&gt;0,(1-X$5)*USE!Y641/USE!Y$538,(1-X$5)*USE!Y417)</f>
        <v>0</v>
      </c>
      <c r="Y116" s="5">
        <f>IF(USE!Z$538&lt;&gt;0,(1-Y$5)*USE!Z641/USE!Z$538,(1-Y$5)*USE!Z417)</f>
        <v>0</v>
      </c>
      <c r="Z116" s="5">
        <f>IF(USE!AA$538&lt;&gt;0,(1-Z$5)*USE!AA641/USE!AA$538,(1-Z$5)*USE!AA417)</f>
        <v>0</v>
      </c>
      <c r="AA116" s="5">
        <f>IF(USE!AB$538&lt;&gt;0,(1-AA$5)*USE!AB641/USE!AB$538,(1-AA$5)*USE!AB417)</f>
        <v>0</v>
      </c>
      <c r="AB116" s="5">
        <f>IF(USE!AC$538&lt;&gt;0,(1-AB$5)*USE!AC641/USE!AC$538,(1-AB$5)*USE!AC417)</f>
        <v>0</v>
      </c>
      <c r="AC116" s="5">
        <f>IF(USE!AD$538&lt;&gt;0,(1-AC$5)*USE!AD641/USE!AD$538,(1-AC$5)*USE!AD417)</f>
        <v>0</v>
      </c>
      <c r="AD116" s="5">
        <f>IF(USE!AE$538&lt;&gt;0,(1-AD$5)*USE!AE641/USE!AE$538,(1-AD$5)*USE!AE417)</f>
        <v>0</v>
      </c>
      <c r="AE116" s="5">
        <f>IF(USE!AF$538&lt;&gt;0,(1-AE$5)*USE!AF641/USE!AF$538,(1-AE$5)*USE!AF417)</f>
        <v>0</v>
      </c>
      <c r="AF116" s="5">
        <f>IF(USE!AG$538&lt;&gt;0,(1-AF$5)*USE!AG641/USE!AG$538,(1-AF$5)*USE!AG417)</f>
        <v>0</v>
      </c>
      <c r="AG116" s="5">
        <f>IF(USE!AH$538&lt;&gt;0,(1-AG$5)*USE!AH641/USE!AH$538,(1-AG$5)*USE!AH417)</f>
        <v>0</v>
      </c>
      <c r="AH116" s="5">
        <f>IF(USE!AI$538&lt;&gt;0,(1-AH$5)*USE!AI641/USE!AI$538,(1-AH$5)*USE!AI417)</f>
        <v>0</v>
      </c>
      <c r="AI116" s="5">
        <f>IF(USE!AJ$538&lt;&gt;0,(1-AI$5)*USE!AJ641/USE!AJ$538,(1-AI$5)*USE!AJ417)</f>
        <v>0</v>
      </c>
      <c r="AJ116" s="5">
        <f>IF(USE!AK$538&lt;&gt;0,(1-AJ$5)*USE!AK641/USE!AK$538,(1-AJ$5)*USE!AK417)</f>
        <v>0</v>
      </c>
      <c r="AK116" s="5">
        <f>IF(USE!AL$538&lt;&gt;0,(1-AK$5)*USE!AL641/USE!AL$538,(1-AK$5)*USE!AL417)</f>
        <v>0</v>
      </c>
      <c r="AL116" s="5">
        <f>IF(USE!AM$538&lt;&gt;0,(1-AL$5)*USE!AM641/USE!AM$538,(1-AL$5)*USE!AM417)</f>
        <v>0</v>
      </c>
      <c r="AM116" s="5">
        <f>IF(USE!AN$538&lt;&gt;0,(1-AM$5)*USE!AN641/USE!AN$538,(1-AM$5)*USE!AN417)</f>
        <v>0</v>
      </c>
      <c r="AN116" s="5">
        <f>IF(USE!AO$538&lt;&gt;0,(1-AN$5)*USE!AO641/USE!AO$538,(1-AN$5)*USE!AO417)</f>
        <v>0</v>
      </c>
      <c r="AO116" s="5">
        <f>IF(USE!AP$538&lt;&gt;0,(1-AO$5)*USE!AP641/USE!AP$538,(1-AO$5)*USE!AP417)</f>
        <v>0</v>
      </c>
      <c r="AP116" s="5">
        <f>IF(USE!AQ$538&lt;&gt;0,(1-AP$5)*USE!AQ641/USE!AQ$538,(1-AP$5)*USE!AQ417)</f>
        <v>0</v>
      </c>
      <c r="AQ116" s="5">
        <f>IF(USE!AR$538&lt;&gt;0,(1-AQ$5)*USE!AR641/USE!AR$538,(1-AQ$5)*USE!AR417)</f>
        <v>0</v>
      </c>
      <c r="AR116" s="5">
        <f>IF(USE!AS$538&lt;&gt;0,(1-AR$5)*USE!AS641/USE!AS$538,(1-AR$5)*USE!AS417)</f>
        <v>0</v>
      </c>
      <c r="AS116" s="5">
        <f>IF(USE!AT$538&lt;&gt;0,(1-AS$5)*USE!AT641/USE!AT$538,(1-AS$5)*USE!AT417)</f>
        <v>0</v>
      </c>
      <c r="AT116" s="5">
        <f>IF(USE!AU$538&lt;&gt;0,(1-AT$5)*USE!AU641/USE!AU$538,(1-AT$5)*USE!AU417)</f>
        <v>0</v>
      </c>
      <c r="AU116" s="5">
        <f>IF(USE!AV$538&lt;&gt;0,(1-AU$5)*USE!AV641/USE!AV$538,(1-AU$5)*USE!AV417)</f>
        <v>0</v>
      </c>
      <c r="AV116" s="5">
        <f>IF(USE!AW$538&lt;&gt;0,(1-AV$5)*USE!AW641/USE!AW$538,(1-AV$5)*USE!AW417)</f>
        <v>0</v>
      </c>
      <c r="AW116" s="5">
        <f>IF(USE!AX$538&lt;&gt;0,(1-AW$5)*USE!AX641/USE!AX$538,(1-AW$5)*USE!AX417)</f>
        <v>0</v>
      </c>
      <c r="AX116" s="5">
        <f>IF(USE!AY$538&lt;&gt;0,(1-AX$5)*USE!AY641/USE!AY$538,(1-AX$5)*USE!AY417)</f>
        <v>0</v>
      </c>
      <c r="AY116" s="5">
        <f>IF(USE!AZ$538&lt;&gt;0,(1-AY$5)*USE!AZ641/USE!AZ$538,(1-AY$5)*USE!AZ417)</f>
        <v>0</v>
      </c>
      <c r="AZ116" s="5">
        <f>IF(USE!BA$538&lt;&gt;0,(1-AZ$5)*USE!BA641/USE!BA$538,(1-AZ$5)*USE!BA417)</f>
        <v>0</v>
      </c>
      <c r="BA116" s="5">
        <f>IF(USE!BB$538&lt;&gt;0,(1-BA$5)*USE!BB641/USE!BB$538,(1-BA$5)*USE!BB417)</f>
        <v>0</v>
      </c>
      <c r="BB116" s="5">
        <f>IF(USE!BC$538&lt;&gt;0,(1-BB$5)*USE!BC641/USE!BC$538,(1-BB$5)*USE!BC417)</f>
        <v>0</v>
      </c>
      <c r="BC116" s="5">
        <f>IF(USE!BD$538&lt;&gt;0,(1-BC$5)*USE!BD641/USE!BD$538,(1-BC$5)*USE!BD417)</f>
        <v>0</v>
      </c>
      <c r="BD116" s="5">
        <f>IF(USE!BE$538&lt;&gt;0,(1-BD$5)*USE!BE641/USE!BE$538,(1-BD$5)*USE!BE417)</f>
        <v>0</v>
      </c>
      <c r="BE116" s="5">
        <f>IF(USE!BF$538&lt;&gt;0,(1-BE$5)*USE!BF641/USE!BF$538,(1-BE$5)*USE!BF417)</f>
        <v>0</v>
      </c>
      <c r="BF116" s="5">
        <f>IF(USE!BG$538&lt;&gt;0,(1-BF$5)*USE!BG641/USE!BG$538,(1-BF$5)*USE!BG417)</f>
        <v>0</v>
      </c>
      <c r="BG116" s="5">
        <f>IF(USE!BH$538&lt;&gt;0,(1-BG$5)*USE!BH641/USE!BH$538,(1-BG$5)*USE!BH417)</f>
        <v>0</v>
      </c>
      <c r="BH116" s="5">
        <f>IF(USE!BI$538&lt;&gt;0,(1-BH$5)*USE!BI641/USE!BI$538,(1-BH$5)*USE!BI417)</f>
        <v>0</v>
      </c>
      <c r="BI116" s="5">
        <f>IF(USE!BJ$538&lt;&gt;0,(1-BI$5)*USE!BJ641/USE!BJ$538,(1-BI$5)*USE!BJ417)</f>
        <v>0</v>
      </c>
      <c r="BJ116" s="5">
        <f>IF(USE!BK$538&lt;&gt;0,(1-BJ$5)*USE!BK641/USE!BK$538,(1-BJ$5)*USE!BK417)</f>
        <v>0</v>
      </c>
      <c r="BK116" s="5">
        <f>IF(USE!BL$538&lt;&gt;0,(1-BK$5)*USE!BL641/USE!BL$538,(1-BK$5)*USE!BL417)</f>
        <v>0</v>
      </c>
      <c r="BL116" s="5">
        <f>IF(USE!BM$538&lt;&gt;0,(1-BL$5)*USE!BM641/USE!BM$538,(1-BL$5)*USE!BM417)</f>
        <v>0</v>
      </c>
      <c r="BM116" s="5">
        <f>IF(USE!BN$538&lt;&gt;0,(1-BM$5)*USE!BN641/USE!BN$538,(1-BM$5)*USE!BN417)</f>
        <v>0</v>
      </c>
      <c r="BN116" s="5">
        <f>IF(USE!BO$538&lt;&gt;0,(1-BN$5)*USE!BO641/USE!BO$538,(1-BN$5)*USE!BO417)</f>
        <v>0</v>
      </c>
      <c r="BO116" s="5">
        <f>IF(USE!BP$538&lt;&gt;0,(1-BO$5)*USE!BP641/USE!BP$538,(1-BO$5)*USE!BP417)</f>
        <v>0</v>
      </c>
      <c r="BP116" s="5">
        <f>IF(USE!BQ$538&lt;&gt;0,(1-BP$5)*USE!BQ641/USE!BQ$538,(1-BP$5)*USE!BQ417)</f>
        <v>0</v>
      </c>
      <c r="BQ116" s="5">
        <f>IF(USE!BR$538&lt;&gt;0,(1-BQ$5)*USE!BR641/USE!BR$538,(1-BQ$5)*USE!BR417)</f>
        <v>0</v>
      </c>
      <c r="BR116" s="5">
        <f>IF(USE!BS$538&lt;&gt;0,(1-BR$5)*USE!BS641/USE!BS$538,(1-BR$5)*USE!BS417)</f>
        <v>0</v>
      </c>
      <c r="BS116" s="5">
        <f>IF(USE!BT$538&lt;&gt;0,(1-BS$5)*USE!BT641/USE!BT$538,(1-BS$5)*USE!BT417)</f>
        <v>0</v>
      </c>
      <c r="BT116" s="5">
        <f>IF(USE!BU$538&lt;&gt;0,(1-BT$5)*USE!BU641/USE!BU$538,(1-BT$5)*USE!BU417)</f>
        <v>0</v>
      </c>
      <c r="BU116" s="5">
        <f>IF(USE!BV$538&lt;&gt;0,(1-BU$5)*USE!BV641/USE!BV$538,(1-BU$5)*USE!BV417)</f>
        <v>0</v>
      </c>
      <c r="BV116" s="5">
        <f>IF(USE!BW$538&lt;&gt;0,(1-BV$5)*USE!BW641/USE!BW$538,(1-BV$5)*USE!BW417)</f>
        <v>0</v>
      </c>
      <c r="BW116" s="5">
        <f>IF(USE!BX$538&lt;&gt;0,(1-BW$5)*USE!BX641/USE!BX$538,(1-BW$5)*USE!BX417)</f>
        <v>0</v>
      </c>
      <c r="BX116" s="5">
        <f>IF(USE!BY$538&lt;&gt;0,(1-BX$5)*USE!BY641/USE!BY$538,(1-BX$5)*USE!BY417)</f>
        <v>0</v>
      </c>
      <c r="BY116" s="5">
        <f>IF(USE!BZ$538&lt;&gt;0,(1-BY$5)*USE!BZ641/USE!BZ$538,(1-BY$5)*USE!BZ417)</f>
        <v>0</v>
      </c>
      <c r="BZ116" s="5">
        <f>IF(USE!CA$538&lt;&gt;0,(1-BZ$5)*USE!CA641/USE!CA$538,(1-BZ$5)*USE!CA417)</f>
        <v>0</v>
      </c>
      <c r="CA116" s="5">
        <f>IF(USE!CB$538&lt;&gt;0,(1-CA$5)*USE!CB641/USE!CB$538,(1-CA$5)*USE!CB417)</f>
        <v>0</v>
      </c>
      <c r="CB116" s="5">
        <f>IF(USE!CC$538&lt;&gt;0,(1-CB$5)*USE!CC641/USE!CC$538,(1-CB$5)*USE!CC417)</f>
        <v>0</v>
      </c>
      <c r="CC116" s="5">
        <f>IF(USE!CD$538&lt;&gt;0,(1-CC$5)*USE!CD641/USE!CD$538,(1-CC$5)*USE!CD417)</f>
        <v>0</v>
      </c>
      <c r="CD116" s="5">
        <f>IF(USE!CE$538&lt;&gt;0,(1-CD$5)*USE!CE641/USE!CE$538,(1-CD$5)*USE!CE417)</f>
        <v>0</v>
      </c>
      <c r="CE116" s="5">
        <f>IF(USE!CF$538&lt;&gt;0,(1-CE$5)*USE!CF641/USE!CF$538,(1-CE$5)*USE!CF417)</f>
        <v>0</v>
      </c>
      <c r="CF116" s="5">
        <f>IF(USE!CG$538&lt;&gt;0,(1-CF$5)*USE!CG641/USE!CG$538,(1-CF$5)*USE!CG417)</f>
        <v>0</v>
      </c>
      <c r="CG116" s="5">
        <f>IF(USE!CH$538&lt;&gt;0,(1-CG$5)*USE!CH641/USE!CH$538,(1-CG$5)*USE!CH417)</f>
        <v>0</v>
      </c>
      <c r="CH116" s="5">
        <f>IF(USE!CI$538&lt;&gt;0,(1-CH$5)*USE!CI641/USE!CI$538,(1-CH$5)*USE!CI417)</f>
        <v>0</v>
      </c>
      <c r="CI116" s="5">
        <f>IF(USE!CJ$538&lt;&gt;0,(1-CI$5)*USE!CJ641/USE!CJ$538,(1-CI$5)*USE!CJ417)</f>
        <v>0</v>
      </c>
      <c r="CJ116" s="5">
        <f>IF(USE!CK$538&lt;&gt;0,(1-CJ$5)*USE!CK641/USE!CK$538,(1-CJ$5)*USE!CK417)</f>
        <v>0</v>
      </c>
      <c r="CK116" s="5">
        <f>IF(USE!CL$538&lt;&gt;0,(1-CK$5)*USE!CL641/USE!CL$538,(1-CK$5)*USE!CL417)</f>
        <v>0</v>
      </c>
      <c r="CL116" s="5">
        <f>IF(USE!CM$538&lt;&gt;0,(1-CL$5)*USE!CM641/USE!CM$538,(1-CL$5)*USE!CM417)</f>
        <v>0</v>
      </c>
      <c r="CM116" s="5">
        <f>IF(USE!CN$538&lt;&gt;0,(1-CM$5)*USE!CN641/USE!CN$538,(1-CM$5)*USE!CN417)</f>
        <v>0</v>
      </c>
      <c r="CN116" s="5">
        <f>IF(USE!CO$538&lt;&gt;0,(1-CN$5)*USE!CO641/USE!CO$538,(1-CN$5)*USE!CO417)</f>
        <v>0</v>
      </c>
      <c r="CO116" s="5">
        <f>IF(USE!CP$538&lt;&gt;0,(1-CO$5)*USE!CP641/USE!CP$538,(1-CO$5)*USE!CP417)</f>
        <v>0</v>
      </c>
      <c r="CP116" s="5">
        <f>IF(USE!CQ$538&lt;&gt;0,(1-CP$5)*USE!CQ641/USE!CQ$538,(1-CP$5)*USE!CQ417)</f>
        <v>0</v>
      </c>
      <c r="CQ116" s="5">
        <f>IF(USE!CR$538&lt;&gt;0,(1-CQ$5)*USE!CR641/USE!CR$538,(1-CQ$5)*USE!CR417)</f>
        <v>0</v>
      </c>
      <c r="CR116" s="5">
        <f>IF(USE!CS$538&lt;&gt;0,(1-CR$5)*USE!CS641/USE!CS$538,(1-CR$5)*USE!CS417)</f>
        <v>0</v>
      </c>
      <c r="CS116" s="5">
        <f>IF(USE!CT$538&lt;&gt;0,(1-CS$5)*USE!CT641/USE!CT$538,(1-CS$5)*USE!CT417)</f>
        <v>0</v>
      </c>
      <c r="CT116" s="5">
        <f>IF(USE!CU$538&lt;&gt;0,(1-CT$5)*USE!CU641/USE!CU$538,(1-CT$5)*USE!CU417)</f>
        <v>0</v>
      </c>
      <c r="CU116" s="5">
        <f>IF(USE!CV$538&lt;&gt;0,(1-CU$5)*USE!CV641/USE!CV$538,(1-CU$5)*USE!CV417)</f>
        <v>5.7985082347853641E-7</v>
      </c>
      <c r="CV116" s="5">
        <f>IF(USE!CW$538&lt;&gt;0,(1-CV$5)*USE!CW641/USE!CW$538,(1-CV$5)*USE!CW417)</f>
        <v>0</v>
      </c>
      <c r="CW116" s="5">
        <f>IF(USE!CX$538&lt;&gt;0,(1-CW$5)*USE!CX641/USE!CX$538,(1-CW$5)*USE!CX417)</f>
        <v>0</v>
      </c>
      <c r="CX116" s="5">
        <f>IF(USE!CY$538&lt;&gt;0,(1-CX$5)*USE!CY641/USE!CY$538,(1-CX$5)*USE!CY417)</f>
        <v>0</v>
      </c>
      <c r="CY116" s="5">
        <f>IF(USE!CZ$538&lt;&gt;0,(1-CY$5)*USE!CZ641/USE!CZ$538,(1-CY$5)*USE!CZ417)</f>
        <v>0</v>
      </c>
      <c r="CZ116" s="5">
        <f>IF(USE!DA$538&lt;&gt;0,(1-CZ$5)*USE!DA641/USE!DA$538,(1-CZ$5)*USE!DA417)</f>
        <v>0</v>
      </c>
      <c r="DA116" s="5">
        <f>IF(USE!DB$538&lt;&gt;0,(1-DA$5)*USE!DB641/USE!DB$538,(1-DA$5)*USE!DB417)</f>
        <v>0</v>
      </c>
      <c r="DB116" s="5">
        <f>IF(USE!DC$538&lt;&gt;0,(1-DB$5)*USE!DC641/USE!DC$538,(1-DB$5)*USE!DC417)</f>
        <v>0</v>
      </c>
      <c r="DC116" s="5">
        <f>IF(USE!DD$538&lt;&gt;0,(1-DC$5)*USE!DD641/USE!DD$538,(1-DC$5)*USE!DD417)</f>
        <v>0</v>
      </c>
      <c r="DD116" s="3"/>
    </row>
    <row r="117" spans="1:108" x14ac:dyDescent="0.35">
      <c r="A117" s="3"/>
      <c r="B117" s="99" t="s">
        <v>3939</v>
      </c>
      <c r="C117" s="5" t="s">
        <v>396</v>
      </c>
      <c r="D117" s="5">
        <f>IF(USE!E$538&lt;&gt;0,(1-D$5)*USE!E642/USE!E$538,(1-D$5)*USE!E418)</f>
        <v>0</v>
      </c>
      <c r="E117" s="5">
        <f>IF(USE!F$538&lt;&gt;0,(1-E$5)*USE!F642/USE!F$538,(1-E$5)*USE!F418)</f>
        <v>0</v>
      </c>
      <c r="F117" s="5">
        <f>IF(USE!G$538&lt;&gt;0,(1-F$5)*USE!G642/USE!G$538,(1-F$5)*USE!G418)</f>
        <v>0</v>
      </c>
      <c r="G117" s="5">
        <f>IF(USE!H$538&lt;&gt;0,(1-G$5)*USE!H642/USE!H$538,(1-G$5)*USE!H418)</f>
        <v>0</v>
      </c>
      <c r="H117" s="5">
        <f>IF(USE!I$538&lt;&gt;0,(1-H$5)*USE!I642/USE!I$538,(1-H$5)*USE!I418)</f>
        <v>0</v>
      </c>
      <c r="I117" s="5">
        <f>IF(USE!J$538&lt;&gt;0,(1-I$5)*USE!J642/USE!J$538,(1-I$5)*USE!J418)</f>
        <v>0</v>
      </c>
      <c r="J117" s="5">
        <f>IF(USE!K$538&lt;&gt;0,(1-J$5)*USE!K642/USE!K$538,(1-J$5)*USE!K418)</f>
        <v>0</v>
      </c>
      <c r="K117" s="5">
        <f>IF(USE!L$538&lt;&gt;0,(1-K$5)*USE!L642/USE!L$538,(1-K$5)*USE!L418)</f>
        <v>0</v>
      </c>
      <c r="L117" s="5">
        <f>IF(USE!M$538&lt;&gt;0,(1-L$5)*USE!M642/USE!M$538,(1-L$5)*USE!M418)</f>
        <v>0</v>
      </c>
      <c r="M117" s="5">
        <f>IF(USE!N$538&lt;&gt;0,(1-M$5)*USE!N642/USE!N$538,(1-M$5)*USE!N418)</f>
        <v>0</v>
      </c>
      <c r="N117" s="5">
        <f>IF(USE!O$538&lt;&gt;0,(1-N$5)*USE!O642/USE!O$538,(1-N$5)*USE!O418)</f>
        <v>0</v>
      </c>
      <c r="O117" s="5">
        <f>IF(USE!P$538&lt;&gt;0,(1-O$5)*USE!P642/USE!P$538,(1-O$5)*USE!P418)</f>
        <v>0</v>
      </c>
      <c r="P117" s="5">
        <f>IF(USE!Q$538&lt;&gt;0,(1-P$5)*USE!Q642/USE!Q$538,(1-P$5)*USE!Q418)</f>
        <v>0</v>
      </c>
      <c r="Q117" s="5">
        <f>IF(USE!R$538&lt;&gt;0,(1-Q$5)*USE!R642/USE!R$538,(1-Q$5)*USE!R418)</f>
        <v>0</v>
      </c>
      <c r="R117" s="5">
        <f>IF(USE!S$538&lt;&gt;0,(1-R$5)*USE!S642/USE!S$538,(1-R$5)*USE!S418)</f>
        <v>0</v>
      </c>
      <c r="S117" s="5">
        <f>IF(USE!T$538&lt;&gt;0,(1-S$5)*USE!T642/USE!T$538,(1-S$5)*USE!T418)</f>
        <v>0</v>
      </c>
      <c r="T117" s="5">
        <f>IF(USE!U$538&lt;&gt;0,(1-T$5)*USE!U642/USE!U$538,(1-T$5)*USE!U418)</f>
        <v>0</v>
      </c>
      <c r="U117" s="5">
        <f>IF(USE!V$538&lt;&gt;0,(1-U$5)*USE!V642/USE!V$538,(1-U$5)*USE!V418)</f>
        <v>0</v>
      </c>
      <c r="V117" s="5">
        <f>IF(USE!W$538&lt;&gt;0,(1-V$5)*USE!W642/USE!W$538,(1-V$5)*USE!W418)</f>
        <v>0</v>
      </c>
      <c r="W117" s="5">
        <f>IF(USE!X$538&lt;&gt;0,(1-W$5)*USE!X642/USE!X$538,(1-W$5)*USE!X418)</f>
        <v>0</v>
      </c>
      <c r="X117" s="5">
        <f>IF(USE!Y$538&lt;&gt;0,(1-X$5)*USE!Y642/USE!Y$538,(1-X$5)*USE!Y418)</f>
        <v>0</v>
      </c>
      <c r="Y117" s="5">
        <f>IF(USE!Z$538&lt;&gt;0,(1-Y$5)*USE!Z642/USE!Z$538,(1-Y$5)*USE!Z418)</f>
        <v>0</v>
      </c>
      <c r="Z117" s="5">
        <f>IF(USE!AA$538&lt;&gt;0,(1-Z$5)*USE!AA642/USE!AA$538,(1-Z$5)*USE!AA418)</f>
        <v>0</v>
      </c>
      <c r="AA117" s="5">
        <f>IF(USE!AB$538&lt;&gt;0,(1-AA$5)*USE!AB642/USE!AB$538,(1-AA$5)*USE!AB418)</f>
        <v>0</v>
      </c>
      <c r="AB117" s="5">
        <f>IF(USE!AC$538&lt;&gt;0,(1-AB$5)*USE!AC642/USE!AC$538,(1-AB$5)*USE!AC418)</f>
        <v>0</v>
      </c>
      <c r="AC117" s="5">
        <f>IF(USE!AD$538&lt;&gt;0,(1-AC$5)*USE!AD642/USE!AD$538,(1-AC$5)*USE!AD418)</f>
        <v>0</v>
      </c>
      <c r="AD117" s="5">
        <f>IF(USE!AE$538&lt;&gt;0,(1-AD$5)*USE!AE642/USE!AE$538,(1-AD$5)*USE!AE418)</f>
        <v>0</v>
      </c>
      <c r="AE117" s="5">
        <f>IF(USE!AF$538&lt;&gt;0,(1-AE$5)*USE!AF642/USE!AF$538,(1-AE$5)*USE!AF418)</f>
        <v>0</v>
      </c>
      <c r="AF117" s="5">
        <f>IF(USE!AG$538&lt;&gt;0,(1-AF$5)*USE!AG642/USE!AG$538,(1-AF$5)*USE!AG418)</f>
        <v>0</v>
      </c>
      <c r="AG117" s="5">
        <f>IF(USE!AH$538&lt;&gt;0,(1-AG$5)*USE!AH642/USE!AH$538,(1-AG$5)*USE!AH418)</f>
        <v>0</v>
      </c>
      <c r="AH117" s="5">
        <f>IF(USE!AI$538&lt;&gt;0,(1-AH$5)*USE!AI642/USE!AI$538,(1-AH$5)*USE!AI418)</f>
        <v>0</v>
      </c>
      <c r="AI117" s="5">
        <f>IF(USE!AJ$538&lt;&gt;0,(1-AI$5)*USE!AJ642/USE!AJ$538,(1-AI$5)*USE!AJ418)</f>
        <v>0</v>
      </c>
      <c r="AJ117" s="5">
        <f>IF(USE!AK$538&lt;&gt;0,(1-AJ$5)*USE!AK642/USE!AK$538,(1-AJ$5)*USE!AK418)</f>
        <v>0</v>
      </c>
      <c r="AK117" s="5">
        <f>IF(USE!AL$538&lt;&gt;0,(1-AK$5)*USE!AL642/USE!AL$538,(1-AK$5)*USE!AL418)</f>
        <v>0</v>
      </c>
      <c r="AL117" s="5">
        <f>IF(USE!AM$538&lt;&gt;0,(1-AL$5)*USE!AM642/USE!AM$538,(1-AL$5)*USE!AM418)</f>
        <v>0</v>
      </c>
      <c r="AM117" s="5">
        <f>IF(USE!AN$538&lt;&gt;0,(1-AM$5)*USE!AN642/USE!AN$538,(1-AM$5)*USE!AN418)</f>
        <v>0</v>
      </c>
      <c r="AN117" s="5">
        <f>IF(USE!AO$538&lt;&gt;0,(1-AN$5)*USE!AO642/USE!AO$538,(1-AN$5)*USE!AO418)</f>
        <v>0</v>
      </c>
      <c r="AO117" s="5">
        <f>IF(USE!AP$538&lt;&gt;0,(1-AO$5)*USE!AP642/USE!AP$538,(1-AO$5)*USE!AP418)</f>
        <v>0</v>
      </c>
      <c r="AP117" s="5">
        <f>IF(USE!AQ$538&lt;&gt;0,(1-AP$5)*USE!AQ642/USE!AQ$538,(1-AP$5)*USE!AQ418)</f>
        <v>7.3326111118246582E-4</v>
      </c>
      <c r="AQ117" s="5">
        <f>IF(USE!AR$538&lt;&gt;0,(1-AQ$5)*USE!AR642/USE!AR$538,(1-AQ$5)*USE!AR418)</f>
        <v>1.7911789411426613E-5</v>
      </c>
      <c r="AR117" s="5">
        <f>IF(USE!AS$538&lt;&gt;0,(1-AR$5)*USE!AS642/USE!AS$538,(1-AR$5)*USE!AS418)</f>
        <v>0</v>
      </c>
      <c r="AS117" s="5">
        <f>IF(USE!AT$538&lt;&gt;0,(1-AS$5)*USE!AT642/USE!AT$538,(1-AS$5)*USE!AT418)</f>
        <v>0</v>
      </c>
      <c r="AT117" s="5">
        <f>IF(USE!AU$538&lt;&gt;0,(1-AT$5)*USE!AU642/USE!AU$538,(1-AT$5)*USE!AU418)</f>
        <v>5.5789117440831729E-5</v>
      </c>
      <c r="AU117" s="5">
        <f>IF(USE!AV$538&lt;&gt;0,(1-AU$5)*USE!AV642/USE!AV$538,(1-AU$5)*USE!AV418)</f>
        <v>0</v>
      </c>
      <c r="AV117" s="5">
        <f>IF(USE!AW$538&lt;&gt;0,(1-AV$5)*USE!AW642/USE!AW$538,(1-AV$5)*USE!AW418)</f>
        <v>0</v>
      </c>
      <c r="AW117" s="5">
        <f>IF(USE!AX$538&lt;&gt;0,(1-AW$5)*USE!AX642/USE!AX$538,(1-AW$5)*USE!AX418)</f>
        <v>6.3992211700251953E-5</v>
      </c>
      <c r="AX117" s="5">
        <f>IF(USE!AY$538&lt;&gt;0,(1-AX$5)*USE!AY642/USE!AY$538,(1-AX$5)*USE!AY418)</f>
        <v>8.0024711522766546E-5</v>
      </c>
      <c r="AY117" s="5">
        <f>IF(USE!AZ$538&lt;&gt;0,(1-AY$5)*USE!AZ642/USE!AZ$538,(1-AY$5)*USE!AZ418)</f>
        <v>0</v>
      </c>
      <c r="AZ117" s="5">
        <f>IF(USE!BA$538&lt;&gt;0,(1-AZ$5)*USE!BA642/USE!BA$538,(1-AZ$5)*USE!BA418)</f>
        <v>4.8756187653471446E-4</v>
      </c>
      <c r="BA117" s="5">
        <f>IF(USE!BB$538&lt;&gt;0,(1-BA$5)*USE!BB642/USE!BB$538,(1-BA$5)*USE!BB418)</f>
        <v>1.3140564674634797E-3</v>
      </c>
      <c r="BB117" s="5">
        <f>IF(USE!BC$538&lt;&gt;0,(1-BB$5)*USE!BC642/USE!BC$538,(1-BB$5)*USE!BC418)</f>
        <v>5.2043956385953589E-5</v>
      </c>
      <c r="BC117" s="5">
        <f>IF(USE!BD$538&lt;&gt;0,(1-BC$5)*USE!BD642/USE!BD$538,(1-BC$5)*USE!BD418)</f>
        <v>0</v>
      </c>
      <c r="BD117" s="5">
        <f>IF(USE!BE$538&lt;&gt;0,(1-BD$5)*USE!BE642/USE!BE$538,(1-BD$5)*USE!BE418)</f>
        <v>4.5664481633984769E-4</v>
      </c>
      <c r="BE117" s="5">
        <f>IF(USE!BF$538&lt;&gt;0,(1-BE$5)*USE!BF642/USE!BF$538,(1-BE$5)*USE!BF418)</f>
        <v>4.3963403136937465E-4</v>
      </c>
      <c r="BF117" s="5">
        <f>IF(USE!BG$538&lt;&gt;0,(1-BF$5)*USE!BG642/USE!BG$538,(1-BF$5)*USE!BG418)</f>
        <v>2.6861731408620032E-4</v>
      </c>
      <c r="BG117" s="5">
        <f>IF(USE!BH$538&lt;&gt;0,(1-BG$5)*USE!BH642/USE!BH$538,(1-BG$5)*USE!BH418)</f>
        <v>1.9182915503214732E-3</v>
      </c>
      <c r="BH117" s="5">
        <f>IF(USE!BI$538&lt;&gt;0,(1-BH$5)*USE!BI642/USE!BI$538,(1-BH$5)*USE!BI418)</f>
        <v>2.2138784258692336E-4</v>
      </c>
      <c r="BI117" s="5">
        <f>IF(USE!BJ$538&lt;&gt;0,(1-BI$5)*USE!BJ642/USE!BJ$538,(1-BI$5)*USE!BJ418)</f>
        <v>2.2936928820165114E-3</v>
      </c>
      <c r="BJ117" s="5">
        <f>IF(USE!BK$538&lt;&gt;0,(1-BJ$5)*USE!BK642/USE!BK$538,(1-BJ$5)*USE!BK418)</f>
        <v>1.1346716285976914E-4</v>
      </c>
      <c r="BK117" s="5">
        <f>IF(USE!BL$538&lt;&gt;0,(1-BK$5)*USE!BL642/USE!BL$538,(1-BK$5)*USE!BL418)</f>
        <v>4.2794986684248004E-3</v>
      </c>
      <c r="BL117" s="5">
        <f>IF(USE!BM$538&lt;&gt;0,(1-BL$5)*USE!BM642/USE!BM$538,(1-BL$5)*USE!BM418)</f>
        <v>6.4704402578672447E-5</v>
      </c>
      <c r="BM117" s="5">
        <f>IF(USE!BN$538&lt;&gt;0,(1-BM$5)*USE!BN642/USE!BN$538,(1-BM$5)*USE!BN418)</f>
        <v>5.7891993175290439E-3</v>
      </c>
      <c r="BN117" s="5">
        <f>IF(USE!BO$538&lt;&gt;0,(1-BN$5)*USE!BO642/USE!BO$538,(1-BN$5)*USE!BO418)</f>
        <v>1.970249802119262E-5</v>
      </c>
      <c r="BO117" s="5">
        <f>IF(USE!BP$538&lt;&gt;0,(1-BO$5)*USE!BP642/USE!BP$538,(1-BO$5)*USE!BP418)</f>
        <v>1.1180635237783916E-3</v>
      </c>
      <c r="BP117" s="5">
        <f>IF(USE!BQ$538&lt;&gt;0,(1-BP$5)*USE!BQ642/USE!BQ$538,(1-BP$5)*USE!BQ418)</f>
        <v>0</v>
      </c>
      <c r="BQ117" s="5">
        <f>IF(USE!BR$538&lt;&gt;0,(1-BQ$5)*USE!BR642/USE!BR$538,(1-BQ$5)*USE!BR418)</f>
        <v>6.6077735845338626E-5</v>
      </c>
      <c r="BR117" s="5">
        <f>IF(USE!BS$538&lt;&gt;0,(1-BR$5)*USE!BS642/USE!BS$538,(1-BR$5)*USE!BS418)</f>
        <v>1.6902883197088648E-2</v>
      </c>
      <c r="BS117" s="5">
        <f>IF(USE!BT$538&lt;&gt;0,(1-BS$5)*USE!BT642/USE!BT$538,(1-BS$5)*USE!BT418)</f>
        <v>1.0281511423039904E-3</v>
      </c>
      <c r="BT117" s="5">
        <f>IF(USE!BU$538&lt;&gt;0,(1-BT$5)*USE!BU642/USE!BU$538,(1-BT$5)*USE!BU418)</f>
        <v>3.2274383725970422E-3</v>
      </c>
      <c r="BU117" s="5">
        <f>IF(USE!BV$538&lt;&gt;0,(1-BU$5)*USE!BV642/USE!BV$538,(1-BU$5)*USE!BV418)</f>
        <v>7.0990508800121812E-4</v>
      </c>
      <c r="BV117" s="5">
        <f>IF(USE!BW$538&lt;&gt;0,(1-BV$5)*USE!BW642/USE!BW$538,(1-BV$5)*USE!BW418)</f>
        <v>4.5502459299439892E-4</v>
      </c>
      <c r="BW117" s="5">
        <f>IF(USE!BX$538&lt;&gt;0,(1-BW$5)*USE!BX642/USE!BX$538,(1-BW$5)*USE!BX418)</f>
        <v>3.903711531384548E-4</v>
      </c>
      <c r="BX117" s="5">
        <f>IF(USE!BY$538&lt;&gt;0,(1-BX$5)*USE!BY642/USE!BY$538,(1-BX$5)*USE!BY418)</f>
        <v>0</v>
      </c>
      <c r="BY117" s="5">
        <f>IF(USE!BZ$538&lt;&gt;0,(1-BY$5)*USE!BZ642/USE!BZ$538,(1-BY$5)*USE!BZ418)</f>
        <v>5.7338600324680522E-4</v>
      </c>
      <c r="BZ117" s="5">
        <f>IF(USE!CA$538&lt;&gt;0,(1-BZ$5)*USE!CA642/USE!CA$538,(1-BZ$5)*USE!CA418)</f>
        <v>7.644956443840456E-4</v>
      </c>
      <c r="CA117" s="5">
        <f>IF(USE!CB$538&lt;&gt;0,(1-CA$5)*USE!CB642/USE!CB$538,(1-CA$5)*USE!CB418)</f>
        <v>2.1878684589348167E-3</v>
      </c>
      <c r="CB117" s="5">
        <f>IF(USE!CC$538&lt;&gt;0,(1-CB$5)*USE!CC642/USE!CC$538,(1-CB$5)*USE!CC418)</f>
        <v>4.1722837063421907E-4</v>
      </c>
      <c r="CC117" s="5">
        <f>IF(USE!CD$538&lt;&gt;0,(1-CC$5)*USE!CD642/USE!CD$538,(1-CC$5)*USE!CD418)</f>
        <v>1.2418778332037487E-4</v>
      </c>
      <c r="CD117" s="5">
        <f>IF(USE!CE$538&lt;&gt;0,(1-CD$5)*USE!CE642/USE!CE$538,(1-CD$5)*USE!CE418)</f>
        <v>1.8840791180694998E-3</v>
      </c>
      <c r="CE117" s="5">
        <f>IF(USE!CF$538&lt;&gt;0,(1-CE$5)*USE!CF642/USE!CF$538,(1-CE$5)*USE!CF418)</f>
        <v>0</v>
      </c>
      <c r="CF117" s="5">
        <f>IF(USE!CG$538&lt;&gt;0,(1-CF$5)*USE!CG642/USE!CG$538,(1-CF$5)*USE!CG418)</f>
        <v>5.946485380257255E-3</v>
      </c>
      <c r="CG117" s="5">
        <f>IF(USE!CH$538&lt;&gt;0,(1-CG$5)*USE!CH642/USE!CH$538,(1-CG$5)*USE!CH418)</f>
        <v>2.8508922191160554E-3</v>
      </c>
      <c r="CH117" s="5">
        <f>IF(USE!CI$538&lt;&gt;0,(1-CH$5)*USE!CI642/USE!CI$538,(1-CH$5)*USE!CI418)</f>
        <v>1.0736711056240221E-3</v>
      </c>
      <c r="CI117" s="5">
        <f>IF(USE!CJ$538&lt;&gt;0,(1-CI$5)*USE!CJ642/USE!CJ$538,(1-CI$5)*USE!CJ418)</f>
        <v>9.8017139088295117E-4</v>
      </c>
      <c r="CJ117" s="5">
        <f>IF(USE!CK$538&lt;&gt;0,(1-CJ$5)*USE!CK642/USE!CK$538,(1-CJ$5)*USE!CK418)</f>
        <v>1.6010639833147211E-3</v>
      </c>
      <c r="CK117" s="5">
        <f>IF(USE!CL$538&lt;&gt;0,(1-CK$5)*USE!CL642/USE!CL$538,(1-CK$5)*USE!CL418)</f>
        <v>8.7605319289127501E-4</v>
      </c>
      <c r="CL117" s="5">
        <f>IF(USE!CM$538&lt;&gt;0,(1-CL$5)*USE!CM642/USE!CM$538,(1-CL$5)*USE!CM418)</f>
        <v>1.7218031491857339E-4</v>
      </c>
      <c r="CM117" s="5">
        <f>IF(USE!CN$538&lt;&gt;0,(1-CM$5)*USE!CN642/USE!CN$538,(1-CM$5)*USE!CN418)</f>
        <v>9.0165780276389858E-6</v>
      </c>
      <c r="CN117" s="5">
        <f>IF(USE!CO$538&lt;&gt;0,(1-CN$5)*USE!CO642/USE!CO$538,(1-CN$5)*USE!CO418)</f>
        <v>0</v>
      </c>
      <c r="CO117" s="5">
        <f>IF(USE!CP$538&lt;&gt;0,(1-CO$5)*USE!CP642/USE!CP$538,(1-CO$5)*USE!CP418)</f>
        <v>1.1463463590424823E-3</v>
      </c>
      <c r="CP117" s="5">
        <f>IF(USE!CQ$538&lt;&gt;0,(1-CP$5)*USE!CQ642/USE!CQ$538,(1-CP$5)*USE!CQ418)</f>
        <v>8.1046504721885948E-4</v>
      </c>
      <c r="CQ117" s="5">
        <f>IF(USE!CR$538&lt;&gt;0,(1-CQ$5)*USE!CR642/USE!CR$538,(1-CQ$5)*USE!CR418)</f>
        <v>7.4602489076479577E-3</v>
      </c>
      <c r="CR117" s="5">
        <f>IF(USE!CS$538&lt;&gt;0,(1-CR$5)*USE!CS642/USE!CS$538,(1-CR$5)*USE!CS418)</f>
        <v>1.3719755375745312E-3</v>
      </c>
      <c r="CS117" s="5">
        <f>IF(USE!CT$538&lt;&gt;0,(1-CS$5)*USE!CT642/USE!CT$538,(1-CS$5)*USE!CT418)</f>
        <v>1.0638575758615989E-3</v>
      </c>
      <c r="CT117" s="5">
        <f>IF(USE!CU$538&lt;&gt;0,(1-CT$5)*USE!CU642/USE!CU$538,(1-CT$5)*USE!CU418)</f>
        <v>1.2057909794871337E-3</v>
      </c>
      <c r="CU117" s="5">
        <f>IF(USE!CV$538&lt;&gt;0,(1-CU$5)*USE!CV642/USE!CV$538,(1-CU$5)*USE!CV418)</f>
        <v>1.2293364386419207E-3</v>
      </c>
      <c r="CV117" s="5">
        <f>IF(USE!CW$538&lt;&gt;0,(1-CV$5)*USE!CW642/USE!CW$538,(1-CV$5)*USE!CW418)</f>
        <v>7.5384575945616032E-3</v>
      </c>
      <c r="CW117" s="5">
        <f>IF(USE!CX$538&lt;&gt;0,(1-CW$5)*USE!CX642/USE!CX$538,(1-CW$5)*USE!CX418)</f>
        <v>2.0765015793193929E-3</v>
      </c>
      <c r="CX117" s="5">
        <f>IF(USE!CY$538&lt;&gt;0,(1-CX$5)*USE!CY642/USE!CY$538,(1-CX$5)*USE!CY418)</f>
        <v>4.1176059674743045E-3</v>
      </c>
      <c r="CY117" s="5">
        <f>IF(USE!CZ$538&lt;&gt;0,(1-CY$5)*USE!CZ642/USE!CZ$538,(1-CY$5)*USE!CZ418)</f>
        <v>2.1003410362857226E-3</v>
      </c>
      <c r="CZ117" s="5">
        <f>IF(USE!DA$538&lt;&gt;0,(1-CZ$5)*USE!DA642/USE!DA$538,(1-CZ$5)*USE!DA418)</f>
        <v>1.6345594713453791E-4</v>
      </c>
      <c r="DA117" s="5">
        <f>IF(USE!DB$538&lt;&gt;0,(1-DA$5)*USE!DB642/USE!DB$538,(1-DA$5)*USE!DB418)</f>
        <v>4.6969087149414E-3</v>
      </c>
      <c r="DB117" s="5">
        <f>IF(USE!DC$538&lt;&gt;0,(1-DB$5)*USE!DC642/USE!DC$538,(1-DB$5)*USE!DC418)</f>
        <v>0</v>
      </c>
      <c r="DC117" s="5">
        <f>IF(USE!DD$538&lt;&gt;0,(1-DC$5)*USE!DD642/USE!DD$538,(1-DC$5)*USE!DD418)</f>
        <v>0</v>
      </c>
      <c r="DD117" s="3"/>
    </row>
    <row r="118" spans="1:108" x14ac:dyDescent="0.35">
      <c r="A118" s="3"/>
      <c r="B118" s="99" t="s">
        <v>3940</v>
      </c>
      <c r="C118" s="5" t="s">
        <v>172</v>
      </c>
      <c r="D118" s="5">
        <f>IF(USE!E$538&lt;&gt;0,(1-D$5)*USE!E643/USE!E$538,(1-D$5)*USE!E419)</f>
        <v>0</v>
      </c>
      <c r="E118" s="5">
        <f>IF(USE!F$538&lt;&gt;0,(1-E$5)*USE!F643/USE!F$538,(1-E$5)*USE!F419)</f>
        <v>0</v>
      </c>
      <c r="F118" s="5">
        <f>IF(USE!G$538&lt;&gt;0,(1-F$5)*USE!G643/USE!G$538,(1-F$5)*USE!G419)</f>
        <v>0</v>
      </c>
      <c r="G118" s="5">
        <f>IF(USE!H$538&lt;&gt;0,(1-G$5)*USE!H643/USE!H$538,(1-G$5)*USE!H419)</f>
        <v>0</v>
      </c>
      <c r="H118" s="5">
        <f>IF(USE!I$538&lt;&gt;0,(1-H$5)*USE!I643/USE!I$538,(1-H$5)*USE!I419)</f>
        <v>0</v>
      </c>
      <c r="I118" s="5">
        <f>IF(USE!J$538&lt;&gt;0,(1-I$5)*USE!J643/USE!J$538,(1-I$5)*USE!J419)</f>
        <v>0</v>
      </c>
      <c r="J118" s="5">
        <f>IF(USE!K$538&lt;&gt;0,(1-J$5)*USE!K643/USE!K$538,(1-J$5)*USE!K419)</f>
        <v>0</v>
      </c>
      <c r="K118" s="5">
        <f>IF(USE!L$538&lt;&gt;0,(1-K$5)*USE!L643/USE!L$538,(1-K$5)*USE!L419)</f>
        <v>0</v>
      </c>
      <c r="L118" s="5">
        <f>IF(USE!M$538&lt;&gt;0,(1-L$5)*USE!M643/USE!M$538,(1-L$5)*USE!M419)</f>
        <v>0</v>
      </c>
      <c r="M118" s="5">
        <f>IF(USE!N$538&lt;&gt;0,(1-M$5)*USE!N643/USE!N$538,(1-M$5)*USE!N419)</f>
        <v>0</v>
      </c>
      <c r="N118" s="5">
        <f>IF(USE!O$538&lt;&gt;0,(1-N$5)*USE!O643/USE!O$538,(1-N$5)*USE!O419)</f>
        <v>0</v>
      </c>
      <c r="O118" s="5">
        <f>IF(USE!P$538&lt;&gt;0,(1-O$5)*USE!P643/USE!P$538,(1-O$5)*USE!P419)</f>
        <v>0</v>
      </c>
      <c r="P118" s="5">
        <f>IF(USE!Q$538&lt;&gt;0,(1-P$5)*USE!Q643/USE!Q$538,(1-P$5)*USE!Q419)</f>
        <v>0</v>
      </c>
      <c r="Q118" s="5">
        <f>IF(USE!R$538&lt;&gt;0,(1-Q$5)*USE!R643/USE!R$538,(1-Q$5)*USE!R419)</f>
        <v>0</v>
      </c>
      <c r="R118" s="5">
        <f>IF(USE!S$538&lt;&gt;0,(1-R$5)*USE!S643/USE!S$538,(1-R$5)*USE!S419)</f>
        <v>0</v>
      </c>
      <c r="S118" s="5">
        <f>IF(USE!T$538&lt;&gt;0,(1-S$5)*USE!T643/USE!T$538,(1-S$5)*USE!T419)</f>
        <v>0</v>
      </c>
      <c r="T118" s="5">
        <f>IF(USE!U$538&lt;&gt;0,(1-T$5)*USE!U643/USE!U$538,(1-T$5)*USE!U419)</f>
        <v>0</v>
      </c>
      <c r="U118" s="5">
        <f>IF(USE!V$538&lt;&gt;0,(1-U$5)*USE!V643/USE!V$538,(1-U$5)*USE!V419)</f>
        <v>0</v>
      </c>
      <c r="V118" s="5">
        <f>IF(USE!W$538&lt;&gt;0,(1-V$5)*USE!W643/USE!W$538,(1-V$5)*USE!W419)</f>
        <v>0</v>
      </c>
      <c r="W118" s="5">
        <f>IF(USE!X$538&lt;&gt;0,(1-W$5)*USE!X643/USE!X$538,(1-W$5)*USE!X419)</f>
        <v>0</v>
      </c>
      <c r="X118" s="5">
        <f>IF(USE!Y$538&lt;&gt;0,(1-X$5)*USE!Y643/USE!Y$538,(1-X$5)*USE!Y419)</f>
        <v>0</v>
      </c>
      <c r="Y118" s="5">
        <f>IF(USE!Z$538&lt;&gt;0,(1-Y$5)*USE!Z643/USE!Z$538,(1-Y$5)*USE!Z419)</f>
        <v>0</v>
      </c>
      <c r="Z118" s="5">
        <f>IF(USE!AA$538&lt;&gt;0,(1-Z$5)*USE!AA643/USE!AA$538,(1-Z$5)*USE!AA419)</f>
        <v>0</v>
      </c>
      <c r="AA118" s="5">
        <f>IF(USE!AB$538&lt;&gt;0,(1-AA$5)*USE!AB643/USE!AB$538,(1-AA$5)*USE!AB419)</f>
        <v>0</v>
      </c>
      <c r="AB118" s="5">
        <f>IF(USE!AC$538&lt;&gt;0,(1-AB$5)*USE!AC643/USE!AC$538,(1-AB$5)*USE!AC419)</f>
        <v>0</v>
      </c>
      <c r="AC118" s="5">
        <f>IF(USE!AD$538&lt;&gt;0,(1-AC$5)*USE!AD643/USE!AD$538,(1-AC$5)*USE!AD419)</f>
        <v>0</v>
      </c>
      <c r="AD118" s="5">
        <f>IF(USE!AE$538&lt;&gt;0,(1-AD$5)*USE!AE643/USE!AE$538,(1-AD$5)*USE!AE419)</f>
        <v>0</v>
      </c>
      <c r="AE118" s="5">
        <f>IF(USE!AF$538&lt;&gt;0,(1-AE$5)*USE!AF643/USE!AF$538,(1-AE$5)*USE!AF419)</f>
        <v>0</v>
      </c>
      <c r="AF118" s="5">
        <f>IF(USE!AG$538&lt;&gt;0,(1-AF$5)*USE!AG643/USE!AG$538,(1-AF$5)*USE!AG419)</f>
        <v>0</v>
      </c>
      <c r="AG118" s="5">
        <f>IF(USE!AH$538&lt;&gt;0,(1-AG$5)*USE!AH643/USE!AH$538,(1-AG$5)*USE!AH419)</f>
        <v>0</v>
      </c>
      <c r="AH118" s="5">
        <f>IF(USE!AI$538&lt;&gt;0,(1-AH$5)*USE!AI643/USE!AI$538,(1-AH$5)*USE!AI419)</f>
        <v>0</v>
      </c>
      <c r="AI118" s="5">
        <f>IF(USE!AJ$538&lt;&gt;0,(1-AI$5)*USE!AJ643/USE!AJ$538,(1-AI$5)*USE!AJ419)</f>
        <v>0</v>
      </c>
      <c r="AJ118" s="5">
        <f>IF(USE!AK$538&lt;&gt;0,(1-AJ$5)*USE!AK643/USE!AK$538,(1-AJ$5)*USE!AK419)</f>
        <v>0</v>
      </c>
      <c r="AK118" s="5">
        <f>IF(USE!AL$538&lt;&gt;0,(1-AK$5)*USE!AL643/USE!AL$538,(1-AK$5)*USE!AL419)</f>
        <v>0</v>
      </c>
      <c r="AL118" s="5">
        <f>IF(USE!AM$538&lt;&gt;0,(1-AL$5)*USE!AM643/USE!AM$538,(1-AL$5)*USE!AM419)</f>
        <v>0</v>
      </c>
      <c r="AM118" s="5">
        <f>IF(USE!AN$538&lt;&gt;0,(1-AM$5)*USE!AN643/USE!AN$538,(1-AM$5)*USE!AN419)</f>
        <v>0</v>
      </c>
      <c r="AN118" s="5">
        <f>IF(USE!AO$538&lt;&gt;0,(1-AN$5)*USE!AO643/USE!AO$538,(1-AN$5)*USE!AO419)</f>
        <v>0</v>
      </c>
      <c r="AO118" s="5">
        <f>IF(USE!AP$538&lt;&gt;0,(1-AO$5)*USE!AP643/USE!AP$538,(1-AO$5)*USE!AP419)</f>
        <v>0</v>
      </c>
      <c r="AP118" s="5">
        <f>IF(USE!AQ$538&lt;&gt;0,(1-AP$5)*USE!AQ643/USE!AQ$538,(1-AP$5)*USE!AQ419)</f>
        <v>0</v>
      </c>
      <c r="AQ118" s="5">
        <f>IF(USE!AR$538&lt;&gt;0,(1-AQ$5)*USE!AR643/USE!AR$538,(1-AQ$5)*USE!AR419)</f>
        <v>0</v>
      </c>
      <c r="AR118" s="5">
        <f>IF(USE!AS$538&lt;&gt;0,(1-AR$5)*USE!AS643/USE!AS$538,(1-AR$5)*USE!AS419)</f>
        <v>0</v>
      </c>
      <c r="AS118" s="5">
        <f>IF(USE!AT$538&lt;&gt;0,(1-AS$5)*USE!AT643/USE!AT$538,(1-AS$5)*USE!AT419)</f>
        <v>0</v>
      </c>
      <c r="AT118" s="5">
        <f>IF(USE!AU$538&lt;&gt;0,(1-AT$5)*USE!AU643/USE!AU$538,(1-AT$5)*USE!AU419)</f>
        <v>0</v>
      </c>
      <c r="AU118" s="5">
        <f>IF(USE!AV$538&lt;&gt;0,(1-AU$5)*USE!AV643/USE!AV$538,(1-AU$5)*USE!AV419)</f>
        <v>0</v>
      </c>
      <c r="AV118" s="5">
        <f>IF(USE!AW$538&lt;&gt;0,(1-AV$5)*USE!AW643/USE!AW$538,(1-AV$5)*USE!AW419)</f>
        <v>0</v>
      </c>
      <c r="AW118" s="5">
        <f>IF(USE!AX$538&lt;&gt;0,(1-AW$5)*USE!AX643/USE!AX$538,(1-AW$5)*USE!AX419)</f>
        <v>0</v>
      </c>
      <c r="AX118" s="5">
        <f>IF(USE!AY$538&lt;&gt;0,(1-AX$5)*USE!AY643/USE!AY$538,(1-AX$5)*USE!AY419)</f>
        <v>0</v>
      </c>
      <c r="AY118" s="5">
        <f>IF(USE!AZ$538&lt;&gt;0,(1-AY$5)*USE!AZ643/USE!AZ$538,(1-AY$5)*USE!AZ419)</f>
        <v>0</v>
      </c>
      <c r="AZ118" s="5">
        <f>IF(USE!BA$538&lt;&gt;0,(1-AZ$5)*USE!BA643/USE!BA$538,(1-AZ$5)*USE!BA419)</f>
        <v>0</v>
      </c>
      <c r="BA118" s="5">
        <f>IF(USE!BB$538&lt;&gt;0,(1-BA$5)*USE!BB643/USE!BB$538,(1-BA$5)*USE!BB419)</f>
        <v>0</v>
      </c>
      <c r="BB118" s="5">
        <f>IF(USE!BC$538&lt;&gt;0,(1-BB$5)*USE!BC643/USE!BC$538,(1-BB$5)*USE!BC419)</f>
        <v>0</v>
      </c>
      <c r="BC118" s="5">
        <f>IF(USE!BD$538&lt;&gt;0,(1-BC$5)*USE!BD643/USE!BD$538,(1-BC$5)*USE!BD419)</f>
        <v>0</v>
      </c>
      <c r="BD118" s="5">
        <f>IF(USE!BE$538&lt;&gt;0,(1-BD$5)*USE!BE643/USE!BE$538,(1-BD$5)*USE!BE419)</f>
        <v>0</v>
      </c>
      <c r="BE118" s="5">
        <f>IF(USE!BF$538&lt;&gt;0,(1-BE$5)*USE!BF643/USE!BF$538,(1-BE$5)*USE!BF419)</f>
        <v>0</v>
      </c>
      <c r="BF118" s="5">
        <f>IF(USE!BG$538&lt;&gt;0,(1-BF$5)*USE!BG643/USE!BG$538,(1-BF$5)*USE!BG419)</f>
        <v>0</v>
      </c>
      <c r="BG118" s="5">
        <f>IF(USE!BH$538&lt;&gt;0,(1-BG$5)*USE!BH643/USE!BH$538,(1-BG$5)*USE!BH419)</f>
        <v>0</v>
      </c>
      <c r="BH118" s="5">
        <f>IF(USE!BI$538&lt;&gt;0,(1-BH$5)*USE!BI643/USE!BI$538,(1-BH$5)*USE!BI419)</f>
        <v>0</v>
      </c>
      <c r="BI118" s="5">
        <f>IF(USE!BJ$538&lt;&gt;0,(1-BI$5)*USE!BJ643/USE!BJ$538,(1-BI$5)*USE!BJ419)</f>
        <v>0</v>
      </c>
      <c r="BJ118" s="5">
        <f>IF(USE!BK$538&lt;&gt;0,(1-BJ$5)*USE!BK643/USE!BK$538,(1-BJ$5)*USE!BK419)</f>
        <v>0</v>
      </c>
      <c r="BK118" s="5">
        <f>IF(USE!BL$538&lt;&gt;0,(1-BK$5)*USE!BL643/USE!BL$538,(1-BK$5)*USE!BL419)</f>
        <v>0</v>
      </c>
      <c r="BL118" s="5">
        <f>IF(USE!BM$538&lt;&gt;0,(1-BL$5)*USE!BM643/USE!BM$538,(1-BL$5)*USE!BM419)</f>
        <v>0</v>
      </c>
      <c r="BM118" s="5">
        <f>IF(USE!BN$538&lt;&gt;0,(1-BM$5)*USE!BN643/USE!BN$538,(1-BM$5)*USE!BN419)</f>
        <v>0</v>
      </c>
      <c r="BN118" s="5">
        <f>IF(USE!BO$538&lt;&gt;0,(1-BN$5)*USE!BO643/USE!BO$538,(1-BN$5)*USE!BO419)</f>
        <v>0</v>
      </c>
      <c r="BO118" s="5">
        <f>IF(USE!BP$538&lt;&gt;0,(1-BO$5)*USE!BP643/USE!BP$538,(1-BO$5)*USE!BP419)</f>
        <v>0</v>
      </c>
      <c r="BP118" s="5">
        <f>IF(USE!BQ$538&lt;&gt;0,(1-BP$5)*USE!BQ643/USE!BQ$538,(1-BP$5)*USE!BQ419)</f>
        <v>0</v>
      </c>
      <c r="BQ118" s="5">
        <f>IF(USE!BR$538&lt;&gt;0,(1-BQ$5)*USE!BR643/USE!BR$538,(1-BQ$5)*USE!BR419)</f>
        <v>0</v>
      </c>
      <c r="BR118" s="5">
        <f>IF(USE!BS$538&lt;&gt;0,(1-BR$5)*USE!BS643/USE!BS$538,(1-BR$5)*USE!BS419)</f>
        <v>0</v>
      </c>
      <c r="BS118" s="5">
        <f>IF(USE!BT$538&lt;&gt;0,(1-BS$5)*USE!BT643/USE!BT$538,(1-BS$5)*USE!BT419)</f>
        <v>0</v>
      </c>
      <c r="BT118" s="5">
        <f>IF(USE!BU$538&lt;&gt;0,(1-BT$5)*USE!BU643/USE!BU$538,(1-BT$5)*USE!BU419)</f>
        <v>0</v>
      </c>
      <c r="BU118" s="5">
        <f>IF(USE!BV$538&lt;&gt;0,(1-BU$5)*USE!BV643/USE!BV$538,(1-BU$5)*USE!BV419)</f>
        <v>0</v>
      </c>
      <c r="BV118" s="5">
        <f>IF(USE!BW$538&lt;&gt;0,(1-BV$5)*USE!BW643/USE!BW$538,(1-BV$5)*USE!BW419)</f>
        <v>0</v>
      </c>
      <c r="BW118" s="5">
        <f>IF(USE!BX$538&lt;&gt;0,(1-BW$5)*USE!BX643/USE!BX$538,(1-BW$5)*USE!BX419)</f>
        <v>0</v>
      </c>
      <c r="BX118" s="5">
        <f>IF(USE!BY$538&lt;&gt;0,(1-BX$5)*USE!BY643/USE!BY$538,(1-BX$5)*USE!BY419)</f>
        <v>0</v>
      </c>
      <c r="BY118" s="5">
        <f>IF(USE!BZ$538&lt;&gt;0,(1-BY$5)*USE!BZ643/USE!BZ$538,(1-BY$5)*USE!BZ419)</f>
        <v>0</v>
      </c>
      <c r="BZ118" s="5">
        <f>IF(USE!CA$538&lt;&gt;0,(1-BZ$5)*USE!CA643/USE!CA$538,(1-BZ$5)*USE!CA419)</f>
        <v>0</v>
      </c>
      <c r="CA118" s="5">
        <f>IF(USE!CB$538&lt;&gt;0,(1-CA$5)*USE!CB643/USE!CB$538,(1-CA$5)*USE!CB419)</f>
        <v>0</v>
      </c>
      <c r="CB118" s="5">
        <f>IF(USE!CC$538&lt;&gt;0,(1-CB$5)*USE!CC643/USE!CC$538,(1-CB$5)*USE!CC419)</f>
        <v>0</v>
      </c>
      <c r="CC118" s="5">
        <f>IF(USE!CD$538&lt;&gt;0,(1-CC$5)*USE!CD643/USE!CD$538,(1-CC$5)*USE!CD419)</f>
        <v>0</v>
      </c>
      <c r="CD118" s="5">
        <f>IF(USE!CE$538&lt;&gt;0,(1-CD$5)*USE!CE643/USE!CE$538,(1-CD$5)*USE!CE419)</f>
        <v>0</v>
      </c>
      <c r="CE118" s="5">
        <f>IF(USE!CF$538&lt;&gt;0,(1-CE$5)*USE!CF643/USE!CF$538,(1-CE$5)*USE!CF419)</f>
        <v>0</v>
      </c>
      <c r="CF118" s="5">
        <f>IF(USE!CG$538&lt;&gt;0,(1-CF$5)*USE!CG643/USE!CG$538,(1-CF$5)*USE!CG419)</f>
        <v>0</v>
      </c>
      <c r="CG118" s="5">
        <f>IF(USE!CH$538&lt;&gt;0,(1-CG$5)*USE!CH643/USE!CH$538,(1-CG$5)*USE!CH419)</f>
        <v>0</v>
      </c>
      <c r="CH118" s="5">
        <f>IF(USE!CI$538&lt;&gt;0,(1-CH$5)*USE!CI643/USE!CI$538,(1-CH$5)*USE!CI419)</f>
        <v>0</v>
      </c>
      <c r="CI118" s="5">
        <f>IF(USE!CJ$538&lt;&gt;0,(1-CI$5)*USE!CJ643/USE!CJ$538,(1-CI$5)*USE!CJ419)</f>
        <v>0</v>
      </c>
      <c r="CJ118" s="5">
        <f>IF(USE!CK$538&lt;&gt;0,(1-CJ$5)*USE!CK643/USE!CK$538,(1-CJ$5)*USE!CK419)</f>
        <v>0</v>
      </c>
      <c r="CK118" s="5">
        <f>IF(USE!CL$538&lt;&gt;0,(1-CK$5)*USE!CL643/USE!CL$538,(1-CK$5)*USE!CL419)</f>
        <v>0</v>
      </c>
      <c r="CL118" s="5">
        <f>IF(USE!CM$538&lt;&gt;0,(1-CL$5)*USE!CM643/USE!CM$538,(1-CL$5)*USE!CM419)</f>
        <v>0</v>
      </c>
      <c r="CM118" s="5">
        <f>IF(USE!CN$538&lt;&gt;0,(1-CM$5)*USE!CN643/USE!CN$538,(1-CM$5)*USE!CN419)</f>
        <v>0</v>
      </c>
      <c r="CN118" s="5">
        <f>IF(USE!CO$538&lt;&gt;0,(1-CN$5)*USE!CO643/USE!CO$538,(1-CN$5)*USE!CO419)</f>
        <v>0</v>
      </c>
      <c r="CO118" s="5">
        <f>IF(USE!CP$538&lt;&gt;0,(1-CO$5)*USE!CP643/USE!CP$538,(1-CO$5)*USE!CP419)</f>
        <v>0</v>
      </c>
      <c r="CP118" s="5">
        <f>IF(USE!CQ$538&lt;&gt;0,(1-CP$5)*USE!CQ643/USE!CQ$538,(1-CP$5)*USE!CQ419)</f>
        <v>0</v>
      </c>
      <c r="CQ118" s="5">
        <f>IF(USE!CR$538&lt;&gt;0,(1-CQ$5)*USE!CR643/USE!CR$538,(1-CQ$5)*USE!CR419)</f>
        <v>0</v>
      </c>
      <c r="CR118" s="5">
        <f>IF(USE!CS$538&lt;&gt;0,(1-CR$5)*USE!CS643/USE!CS$538,(1-CR$5)*USE!CS419)</f>
        <v>0</v>
      </c>
      <c r="CS118" s="5">
        <f>IF(USE!CT$538&lt;&gt;0,(1-CS$5)*USE!CT643/USE!CT$538,(1-CS$5)*USE!CT419)</f>
        <v>0</v>
      </c>
      <c r="CT118" s="5">
        <f>IF(USE!CU$538&lt;&gt;0,(1-CT$5)*USE!CU643/USE!CU$538,(1-CT$5)*USE!CU419)</f>
        <v>0</v>
      </c>
      <c r="CU118" s="5">
        <f>IF(USE!CV$538&lt;&gt;0,(1-CU$5)*USE!CV643/USE!CV$538,(1-CU$5)*USE!CV419)</f>
        <v>5.9529180559243396E-3</v>
      </c>
      <c r="CV118" s="5">
        <f>IF(USE!CW$538&lt;&gt;0,(1-CV$5)*USE!CW643/USE!CW$538,(1-CV$5)*USE!CW419)</f>
        <v>4.0579858328736529E-3</v>
      </c>
      <c r="CW118" s="5">
        <f>IF(USE!CX$538&lt;&gt;0,(1-CW$5)*USE!CX643/USE!CX$538,(1-CW$5)*USE!CX419)</f>
        <v>3.1057434093906462E-4</v>
      </c>
      <c r="CX118" s="5">
        <f>IF(USE!CY$538&lt;&gt;0,(1-CX$5)*USE!CY643/USE!CY$538,(1-CX$5)*USE!CY419)</f>
        <v>0</v>
      </c>
      <c r="CY118" s="5">
        <f>IF(USE!CZ$538&lt;&gt;0,(1-CY$5)*USE!CZ643/USE!CZ$538,(1-CY$5)*USE!CZ419)</f>
        <v>0</v>
      </c>
      <c r="CZ118" s="5">
        <f>IF(USE!DA$538&lt;&gt;0,(1-CZ$5)*USE!DA643/USE!DA$538,(1-CZ$5)*USE!DA419)</f>
        <v>0</v>
      </c>
      <c r="DA118" s="5">
        <f>IF(USE!DB$538&lt;&gt;0,(1-DA$5)*USE!DB643/USE!DB$538,(1-DA$5)*USE!DB419)</f>
        <v>0</v>
      </c>
      <c r="DB118" s="5">
        <f>IF(USE!DC$538&lt;&gt;0,(1-DB$5)*USE!DC643/USE!DC$538,(1-DB$5)*USE!DC419)</f>
        <v>0</v>
      </c>
      <c r="DC118" s="5">
        <f>IF(USE!DD$538&lt;&gt;0,(1-DC$5)*USE!DD643/USE!DD$538,(1-DC$5)*USE!DD419)</f>
        <v>0</v>
      </c>
      <c r="DD118" s="3"/>
    </row>
    <row r="119" spans="1:108" x14ac:dyDescent="0.35">
      <c r="A119" s="3"/>
      <c r="B119" s="99" t="s">
        <v>3941</v>
      </c>
      <c r="C119" s="5" t="s">
        <v>397</v>
      </c>
      <c r="D119" s="5">
        <f>IF(USE!E$538&lt;&gt;0,(1-D$5)*USE!E644/USE!E$538,(1-D$5)*USE!E420)</f>
        <v>0</v>
      </c>
      <c r="E119" s="5">
        <f>IF(USE!F$538&lt;&gt;0,(1-E$5)*USE!F644/USE!F$538,(1-E$5)*USE!F420)</f>
        <v>0</v>
      </c>
      <c r="F119" s="5">
        <f>IF(USE!G$538&lt;&gt;0,(1-F$5)*USE!G644/USE!G$538,(1-F$5)*USE!G420)</f>
        <v>0</v>
      </c>
      <c r="G119" s="5">
        <f>IF(USE!H$538&lt;&gt;0,(1-G$5)*USE!H644/USE!H$538,(1-G$5)*USE!H420)</f>
        <v>0</v>
      </c>
      <c r="H119" s="5">
        <f>IF(USE!I$538&lt;&gt;0,(1-H$5)*USE!I644/USE!I$538,(1-H$5)*USE!I420)</f>
        <v>0</v>
      </c>
      <c r="I119" s="5">
        <f>IF(USE!J$538&lt;&gt;0,(1-I$5)*USE!J644/USE!J$538,(1-I$5)*USE!J420)</f>
        <v>0</v>
      </c>
      <c r="J119" s="5">
        <f>IF(USE!K$538&lt;&gt;0,(1-J$5)*USE!K644/USE!K$538,(1-J$5)*USE!K420)</f>
        <v>0</v>
      </c>
      <c r="K119" s="5">
        <f>IF(USE!L$538&lt;&gt;0,(1-K$5)*USE!L644/USE!L$538,(1-K$5)*USE!L420)</f>
        <v>0</v>
      </c>
      <c r="L119" s="5">
        <f>IF(USE!M$538&lt;&gt;0,(1-L$5)*USE!M644/USE!M$538,(1-L$5)*USE!M420)</f>
        <v>0</v>
      </c>
      <c r="M119" s="5">
        <f>IF(USE!N$538&lt;&gt;0,(1-M$5)*USE!N644/USE!N$538,(1-M$5)*USE!N420)</f>
        <v>0</v>
      </c>
      <c r="N119" s="5">
        <f>IF(USE!O$538&lt;&gt;0,(1-N$5)*USE!O644/USE!O$538,(1-N$5)*USE!O420)</f>
        <v>0</v>
      </c>
      <c r="O119" s="5">
        <f>IF(USE!P$538&lt;&gt;0,(1-O$5)*USE!P644/USE!P$538,(1-O$5)*USE!P420)</f>
        <v>0</v>
      </c>
      <c r="P119" s="5">
        <f>IF(USE!Q$538&lt;&gt;0,(1-P$5)*USE!Q644/USE!Q$538,(1-P$5)*USE!Q420)</f>
        <v>0</v>
      </c>
      <c r="Q119" s="5">
        <f>IF(USE!R$538&lt;&gt;0,(1-Q$5)*USE!R644/USE!R$538,(1-Q$5)*USE!R420)</f>
        <v>0</v>
      </c>
      <c r="R119" s="5">
        <f>IF(USE!S$538&lt;&gt;0,(1-R$5)*USE!S644/USE!S$538,(1-R$5)*USE!S420)</f>
        <v>0</v>
      </c>
      <c r="S119" s="5">
        <f>IF(USE!T$538&lt;&gt;0,(1-S$5)*USE!T644/USE!T$538,(1-S$5)*USE!T420)</f>
        <v>0</v>
      </c>
      <c r="T119" s="5">
        <f>IF(USE!U$538&lt;&gt;0,(1-T$5)*USE!U644/USE!U$538,(1-T$5)*USE!U420)</f>
        <v>0</v>
      </c>
      <c r="U119" s="5">
        <f>IF(USE!V$538&lt;&gt;0,(1-U$5)*USE!V644/USE!V$538,(1-U$5)*USE!V420)</f>
        <v>0</v>
      </c>
      <c r="V119" s="5">
        <f>IF(USE!W$538&lt;&gt;0,(1-V$5)*USE!W644/USE!W$538,(1-V$5)*USE!W420)</f>
        <v>0</v>
      </c>
      <c r="W119" s="5">
        <f>IF(USE!X$538&lt;&gt;0,(1-W$5)*USE!X644/USE!X$538,(1-W$5)*USE!X420)</f>
        <v>0</v>
      </c>
      <c r="X119" s="5">
        <f>IF(USE!Y$538&lt;&gt;0,(1-X$5)*USE!Y644/USE!Y$538,(1-X$5)*USE!Y420)</f>
        <v>0</v>
      </c>
      <c r="Y119" s="5">
        <f>IF(USE!Z$538&lt;&gt;0,(1-Y$5)*USE!Z644/USE!Z$538,(1-Y$5)*USE!Z420)</f>
        <v>0</v>
      </c>
      <c r="Z119" s="5">
        <f>IF(USE!AA$538&lt;&gt;0,(1-Z$5)*USE!AA644/USE!AA$538,(1-Z$5)*USE!AA420)</f>
        <v>0</v>
      </c>
      <c r="AA119" s="5">
        <f>IF(USE!AB$538&lt;&gt;0,(1-AA$5)*USE!AB644/USE!AB$538,(1-AA$5)*USE!AB420)</f>
        <v>0</v>
      </c>
      <c r="AB119" s="5">
        <f>IF(USE!AC$538&lt;&gt;0,(1-AB$5)*USE!AC644/USE!AC$538,(1-AB$5)*USE!AC420)</f>
        <v>0</v>
      </c>
      <c r="AC119" s="5">
        <f>IF(USE!AD$538&lt;&gt;0,(1-AC$5)*USE!AD644/USE!AD$538,(1-AC$5)*USE!AD420)</f>
        <v>0</v>
      </c>
      <c r="AD119" s="5">
        <f>IF(USE!AE$538&lt;&gt;0,(1-AD$5)*USE!AE644/USE!AE$538,(1-AD$5)*USE!AE420)</f>
        <v>0</v>
      </c>
      <c r="AE119" s="5">
        <f>IF(USE!AF$538&lt;&gt;0,(1-AE$5)*USE!AF644/USE!AF$538,(1-AE$5)*USE!AF420)</f>
        <v>0</v>
      </c>
      <c r="AF119" s="5">
        <f>IF(USE!AG$538&lt;&gt;0,(1-AF$5)*USE!AG644/USE!AG$538,(1-AF$5)*USE!AG420)</f>
        <v>0</v>
      </c>
      <c r="AG119" s="5">
        <f>IF(USE!AH$538&lt;&gt;0,(1-AG$5)*USE!AH644/USE!AH$538,(1-AG$5)*USE!AH420)</f>
        <v>0</v>
      </c>
      <c r="AH119" s="5">
        <f>IF(USE!AI$538&lt;&gt;0,(1-AH$5)*USE!AI644/USE!AI$538,(1-AH$5)*USE!AI420)</f>
        <v>0</v>
      </c>
      <c r="AI119" s="5">
        <f>IF(USE!AJ$538&lt;&gt;0,(1-AI$5)*USE!AJ644/USE!AJ$538,(1-AI$5)*USE!AJ420)</f>
        <v>0</v>
      </c>
      <c r="AJ119" s="5">
        <f>IF(USE!AK$538&lt;&gt;0,(1-AJ$5)*USE!AK644/USE!AK$538,(1-AJ$5)*USE!AK420)</f>
        <v>0</v>
      </c>
      <c r="AK119" s="5">
        <f>IF(USE!AL$538&lt;&gt;0,(1-AK$5)*USE!AL644/USE!AL$538,(1-AK$5)*USE!AL420)</f>
        <v>0</v>
      </c>
      <c r="AL119" s="5">
        <f>IF(USE!AM$538&lt;&gt;0,(1-AL$5)*USE!AM644/USE!AM$538,(1-AL$5)*USE!AM420)</f>
        <v>0</v>
      </c>
      <c r="AM119" s="5">
        <f>IF(USE!AN$538&lt;&gt;0,(1-AM$5)*USE!AN644/USE!AN$538,(1-AM$5)*USE!AN420)</f>
        <v>0</v>
      </c>
      <c r="AN119" s="5">
        <f>IF(USE!AO$538&lt;&gt;0,(1-AN$5)*USE!AO644/USE!AO$538,(1-AN$5)*USE!AO420)</f>
        <v>0</v>
      </c>
      <c r="AO119" s="5">
        <f>IF(USE!AP$538&lt;&gt;0,(1-AO$5)*USE!AP644/USE!AP$538,(1-AO$5)*USE!AP420)</f>
        <v>0</v>
      </c>
      <c r="AP119" s="5">
        <f>IF(USE!AQ$538&lt;&gt;0,(1-AP$5)*USE!AQ644/USE!AQ$538,(1-AP$5)*USE!AQ420)</f>
        <v>0</v>
      </c>
      <c r="AQ119" s="5">
        <f>IF(USE!AR$538&lt;&gt;0,(1-AQ$5)*USE!AR644/USE!AR$538,(1-AQ$5)*USE!AR420)</f>
        <v>0</v>
      </c>
      <c r="AR119" s="5">
        <f>IF(USE!AS$538&lt;&gt;0,(1-AR$5)*USE!AS644/USE!AS$538,(1-AR$5)*USE!AS420)</f>
        <v>0</v>
      </c>
      <c r="AS119" s="5">
        <f>IF(USE!AT$538&lt;&gt;0,(1-AS$5)*USE!AT644/USE!AT$538,(1-AS$5)*USE!AT420)</f>
        <v>0</v>
      </c>
      <c r="AT119" s="5">
        <f>IF(USE!AU$538&lt;&gt;0,(1-AT$5)*USE!AU644/USE!AU$538,(1-AT$5)*USE!AU420)</f>
        <v>0</v>
      </c>
      <c r="AU119" s="5">
        <f>IF(USE!AV$538&lt;&gt;0,(1-AU$5)*USE!AV644/USE!AV$538,(1-AU$5)*USE!AV420)</f>
        <v>0</v>
      </c>
      <c r="AV119" s="5">
        <f>IF(USE!AW$538&lt;&gt;0,(1-AV$5)*USE!AW644/USE!AW$538,(1-AV$5)*USE!AW420)</f>
        <v>0</v>
      </c>
      <c r="AW119" s="5">
        <f>IF(USE!AX$538&lt;&gt;0,(1-AW$5)*USE!AX644/USE!AX$538,(1-AW$5)*USE!AX420)</f>
        <v>0</v>
      </c>
      <c r="AX119" s="5">
        <f>IF(USE!AY$538&lt;&gt;0,(1-AX$5)*USE!AY644/USE!AY$538,(1-AX$5)*USE!AY420)</f>
        <v>0</v>
      </c>
      <c r="AY119" s="5">
        <f>IF(USE!AZ$538&lt;&gt;0,(1-AY$5)*USE!AZ644/USE!AZ$538,(1-AY$5)*USE!AZ420)</f>
        <v>0</v>
      </c>
      <c r="AZ119" s="5">
        <f>IF(USE!BA$538&lt;&gt;0,(1-AZ$5)*USE!BA644/USE!BA$538,(1-AZ$5)*USE!BA420)</f>
        <v>0</v>
      </c>
      <c r="BA119" s="5">
        <f>IF(USE!BB$538&lt;&gt;0,(1-BA$5)*USE!BB644/USE!BB$538,(1-BA$5)*USE!BB420)</f>
        <v>0</v>
      </c>
      <c r="BB119" s="5">
        <f>IF(USE!BC$538&lt;&gt;0,(1-BB$5)*USE!BC644/USE!BC$538,(1-BB$5)*USE!BC420)</f>
        <v>0</v>
      </c>
      <c r="BC119" s="5">
        <f>IF(USE!BD$538&lt;&gt;0,(1-BC$5)*USE!BD644/USE!BD$538,(1-BC$5)*USE!BD420)</f>
        <v>0</v>
      </c>
      <c r="BD119" s="5">
        <f>IF(USE!BE$538&lt;&gt;0,(1-BD$5)*USE!BE644/USE!BE$538,(1-BD$5)*USE!BE420)</f>
        <v>0</v>
      </c>
      <c r="BE119" s="5">
        <f>IF(USE!BF$538&lt;&gt;0,(1-BE$5)*USE!BF644/USE!BF$538,(1-BE$5)*USE!BF420)</f>
        <v>0</v>
      </c>
      <c r="BF119" s="5">
        <f>IF(USE!BG$538&lt;&gt;0,(1-BF$5)*USE!BG644/USE!BG$538,(1-BF$5)*USE!BG420)</f>
        <v>0</v>
      </c>
      <c r="BG119" s="5">
        <f>IF(USE!BH$538&lt;&gt;0,(1-BG$5)*USE!BH644/USE!BH$538,(1-BG$5)*USE!BH420)</f>
        <v>0</v>
      </c>
      <c r="BH119" s="5">
        <f>IF(USE!BI$538&lt;&gt;0,(1-BH$5)*USE!BI644/USE!BI$538,(1-BH$5)*USE!BI420)</f>
        <v>0</v>
      </c>
      <c r="BI119" s="5">
        <f>IF(USE!BJ$538&lt;&gt;0,(1-BI$5)*USE!BJ644/USE!BJ$538,(1-BI$5)*USE!BJ420)</f>
        <v>0</v>
      </c>
      <c r="BJ119" s="5">
        <f>IF(USE!BK$538&lt;&gt;0,(1-BJ$5)*USE!BK644/USE!BK$538,(1-BJ$5)*USE!BK420)</f>
        <v>0</v>
      </c>
      <c r="BK119" s="5">
        <f>IF(USE!BL$538&lt;&gt;0,(1-BK$5)*USE!BL644/USE!BL$538,(1-BK$5)*USE!BL420)</f>
        <v>0</v>
      </c>
      <c r="BL119" s="5">
        <f>IF(USE!BM$538&lt;&gt;0,(1-BL$5)*USE!BM644/USE!BM$538,(1-BL$5)*USE!BM420)</f>
        <v>0</v>
      </c>
      <c r="BM119" s="5">
        <f>IF(USE!BN$538&lt;&gt;0,(1-BM$5)*USE!BN644/USE!BN$538,(1-BM$5)*USE!BN420)</f>
        <v>0</v>
      </c>
      <c r="BN119" s="5">
        <f>IF(USE!BO$538&lt;&gt;0,(1-BN$5)*USE!BO644/USE!BO$538,(1-BN$5)*USE!BO420)</f>
        <v>0</v>
      </c>
      <c r="BO119" s="5">
        <f>IF(USE!BP$538&lt;&gt;0,(1-BO$5)*USE!BP644/USE!BP$538,(1-BO$5)*USE!BP420)</f>
        <v>0</v>
      </c>
      <c r="BP119" s="5">
        <f>IF(USE!BQ$538&lt;&gt;0,(1-BP$5)*USE!BQ644/USE!BQ$538,(1-BP$5)*USE!BQ420)</f>
        <v>0</v>
      </c>
      <c r="BQ119" s="5">
        <f>IF(USE!BR$538&lt;&gt;0,(1-BQ$5)*USE!BR644/USE!BR$538,(1-BQ$5)*USE!BR420)</f>
        <v>0</v>
      </c>
      <c r="BR119" s="5">
        <f>IF(USE!BS$538&lt;&gt;0,(1-BR$5)*USE!BS644/USE!BS$538,(1-BR$5)*USE!BS420)</f>
        <v>0</v>
      </c>
      <c r="BS119" s="5">
        <f>IF(USE!BT$538&lt;&gt;0,(1-BS$5)*USE!BT644/USE!BT$538,(1-BS$5)*USE!BT420)</f>
        <v>0</v>
      </c>
      <c r="BT119" s="5">
        <f>IF(USE!BU$538&lt;&gt;0,(1-BT$5)*USE!BU644/USE!BU$538,(1-BT$5)*USE!BU420)</f>
        <v>0</v>
      </c>
      <c r="BU119" s="5">
        <f>IF(USE!BV$538&lt;&gt;0,(1-BU$5)*USE!BV644/USE!BV$538,(1-BU$5)*USE!BV420)</f>
        <v>0</v>
      </c>
      <c r="BV119" s="5">
        <f>IF(USE!BW$538&lt;&gt;0,(1-BV$5)*USE!BW644/USE!BW$538,(1-BV$5)*USE!BW420)</f>
        <v>0</v>
      </c>
      <c r="BW119" s="5">
        <f>IF(USE!BX$538&lt;&gt;0,(1-BW$5)*USE!BX644/USE!BX$538,(1-BW$5)*USE!BX420)</f>
        <v>0</v>
      </c>
      <c r="BX119" s="5">
        <f>IF(USE!BY$538&lt;&gt;0,(1-BX$5)*USE!BY644/USE!BY$538,(1-BX$5)*USE!BY420)</f>
        <v>0</v>
      </c>
      <c r="BY119" s="5">
        <f>IF(USE!BZ$538&lt;&gt;0,(1-BY$5)*USE!BZ644/USE!BZ$538,(1-BY$5)*USE!BZ420)</f>
        <v>0</v>
      </c>
      <c r="BZ119" s="5">
        <f>IF(USE!CA$538&lt;&gt;0,(1-BZ$5)*USE!CA644/USE!CA$538,(1-BZ$5)*USE!CA420)</f>
        <v>0</v>
      </c>
      <c r="CA119" s="5">
        <f>IF(USE!CB$538&lt;&gt;0,(1-CA$5)*USE!CB644/USE!CB$538,(1-CA$5)*USE!CB420)</f>
        <v>0</v>
      </c>
      <c r="CB119" s="5">
        <f>IF(USE!CC$538&lt;&gt;0,(1-CB$5)*USE!CC644/USE!CC$538,(1-CB$5)*USE!CC420)</f>
        <v>0</v>
      </c>
      <c r="CC119" s="5">
        <f>IF(USE!CD$538&lt;&gt;0,(1-CC$5)*USE!CD644/USE!CD$538,(1-CC$5)*USE!CD420)</f>
        <v>0</v>
      </c>
      <c r="CD119" s="5">
        <f>IF(USE!CE$538&lt;&gt;0,(1-CD$5)*USE!CE644/USE!CE$538,(1-CD$5)*USE!CE420)</f>
        <v>0</v>
      </c>
      <c r="CE119" s="5">
        <f>IF(USE!CF$538&lt;&gt;0,(1-CE$5)*USE!CF644/USE!CF$538,(1-CE$5)*USE!CF420)</f>
        <v>0</v>
      </c>
      <c r="CF119" s="5">
        <f>IF(USE!CG$538&lt;&gt;0,(1-CF$5)*USE!CG644/USE!CG$538,(1-CF$5)*USE!CG420)</f>
        <v>0</v>
      </c>
      <c r="CG119" s="5">
        <f>IF(USE!CH$538&lt;&gt;0,(1-CG$5)*USE!CH644/USE!CH$538,(1-CG$5)*USE!CH420)</f>
        <v>0</v>
      </c>
      <c r="CH119" s="5">
        <f>IF(USE!CI$538&lt;&gt;0,(1-CH$5)*USE!CI644/USE!CI$538,(1-CH$5)*USE!CI420)</f>
        <v>0</v>
      </c>
      <c r="CI119" s="5">
        <f>IF(USE!CJ$538&lt;&gt;0,(1-CI$5)*USE!CJ644/USE!CJ$538,(1-CI$5)*USE!CJ420)</f>
        <v>0</v>
      </c>
      <c r="CJ119" s="5">
        <f>IF(USE!CK$538&lt;&gt;0,(1-CJ$5)*USE!CK644/USE!CK$538,(1-CJ$5)*USE!CK420)</f>
        <v>0</v>
      </c>
      <c r="CK119" s="5">
        <f>IF(USE!CL$538&lt;&gt;0,(1-CK$5)*USE!CL644/USE!CL$538,(1-CK$5)*USE!CL420)</f>
        <v>0</v>
      </c>
      <c r="CL119" s="5">
        <f>IF(USE!CM$538&lt;&gt;0,(1-CL$5)*USE!CM644/USE!CM$538,(1-CL$5)*USE!CM420)</f>
        <v>0</v>
      </c>
      <c r="CM119" s="5">
        <f>IF(USE!CN$538&lt;&gt;0,(1-CM$5)*USE!CN644/USE!CN$538,(1-CM$5)*USE!CN420)</f>
        <v>0</v>
      </c>
      <c r="CN119" s="5">
        <f>IF(USE!CO$538&lt;&gt;0,(1-CN$5)*USE!CO644/USE!CO$538,(1-CN$5)*USE!CO420)</f>
        <v>0</v>
      </c>
      <c r="CO119" s="5">
        <f>IF(USE!CP$538&lt;&gt;0,(1-CO$5)*USE!CP644/USE!CP$538,(1-CO$5)*USE!CP420)</f>
        <v>0</v>
      </c>
      <c r="CP119" s="5">
        <f>IF(USE!CQ$538&lt;&gt;0,(1-CP$5)*USE!CQ644/USE!CQ$538,(1-CP$5)*USE!CQ420)</f>
        <v>0</v>
      </c>
      <c r="CQ119" s="5">
        <f>IF(USE!CR$538&lt;&gt;0,(1-CQ$5)*USE!CR644/USE!CR$538,(1-CQ$5)*USE!CR420)</f>
        <v>0</v>
      </c>
      <c r="CR119" s="5">
        <f>IF(USE!CS$538&lt;&gt;0,(1-CR$5)*USE!CS644/USE!CS$538,(1-CR$5)*USE!CS420)</f>
        <v>0</v>
      </c>
      <c r="CS119" s="5">
        <f>IF(USE!CT$538&lt;&gt;0,(1-CS$5)*USE!CT644/USE!CT$538,(1-CS$5)*USE!CT420)</f>
        <v>0</v>
      </c>
      <c r="CT119" s="5">
        <f>IF(USE!CU$538&lt;&gt;0,(1-CT$5)*USE!CU644/USE!CU$538,(1-CT$5)*USE!CU420)</f>
        <v>0</v>
      </c>
      <c r="CU119" s="5">
        <f>IF(USE!CV$538&lt;&gt;0,(1-CU$5)*USE!CV644/USE!CV$538,(1-CU$5)*USE!CV420)</f>
        <v>0</v>
      </c>
      <c r="CV119" s="5">
        <f>IF(USE!CW$538&lt;&gt;0,(1-CV$5)*USE!CW644/USE!CW$538,(1-CV$5)*USE!CW420)</f>
        <v>0</v>
      </c>
      <c r="CW119" s="5">
        <f>IF(USE!CX$538&lt;&gt;0,(1-CW$5)*USE!CX644/USE!CX$538,(1-CW$5)*USE!CX420)</f>
        <v>0</v>
      </c>
      <c r="CX119" s="5">
        <f>IF(USE!CY$538&lt;&gt;0,(1-CX$5)*USE!CY644/USE!CY$538,(1-CX$5)*USE!CY420)</f>
        <v>0</v>
      </c>
      <c r="CY119" s="5">
        <f>IF(USE!CZ$538&lt;&gt;0,(1-CY$5)*USE!CZ644/USE!CZ$538,(1-CY$5)*USE!CZ420)</f>
        <v>0</v>
      </c>
      <c r="CZ119" s="5">
        <f>IF(USE!DA$538&lt;&gt;0,(1-CZ$5)*USE!DA644/USE!DA$538,(1-CZ$5)*USE!DA420)</f>
        <v>0</v>
      </c>
      <c r="DA119" s="5">
        <f>IF(USE!DB$538&lt;&gt;0,(1-DA$5)*USE!DB644/USE!DB$538,(1-DA$5)*USE!DB420)</f>
        <v>0</v>
      </c>
      <c r="DB119" s="5">
        <f>IF(USE!DC$538&lt;&gt;0,(1-DB$5)*USE!DC644/USE!DC$538,(1-DB$5)*USE!DC420)</f>
        <v>0</v>
      </c>
      <c r="DC119" s="5">
        <f>IF(USE!DD$538&lt;&gt;0,(1-DC$5)*USE!DD644/USE!DD$538,(1-DC$5)*USE!DD420)</f>
        <v>0</v>
      </c>
      <c r="DD119" s="3"/>
    </row>
    <row r="120" spans="1:108" x14ac:dyDescent="0.35">
      <c r="A120" s="3"/>
      <c r="B120" s="99" t="s">
        <v>3942</v>
      </c>
      <c r="C120" s="5" t="s">
        <v>4080</v>
      </c>
      <c r="D120" s="5">
        <f>IF(USE!E$538&lt;&gt;0,(1-D$5)*USE!E645/USE!E$538,(1-D$5)*USE!E421)</f>
        <v>0</v>
      </c>
      <c r="E120" s="5">
        <f>IF(USE!F$538&lt;&gt;0,(1-E$5)*USE!F645/USE!F$538,(1-E$5)*USE!F421)</f>
        <v>0</v>
      </c>
      <c r="F120" s="5">
        <f>IF(USE!G$538&lt;&gt;0,(1-F$5)*USE!G645/USE!G$538,(1-F$5)*USE!G421)</f>
        <v>0</v>
      </c>
      <c r="G120" s="5">
        <f>IF(USE!H$538&lt;&gt;0,(1-G$5)*USE!H645/USE!H$538,(1-G$5)*USE!H421)</f>
        <v>0</v>
      </c>
      <c r="H120" s="5">
        <f>IF(USE!I$538&lt;&gt;0,(1-H$5)*USE!I645/USE!I$538,(1-H$5)*USE!I421)</f>
        <v>0</v>
      </c>
      <c r="I120" s="5">
        <f>IF(USE!J$538&lt;&gt;0,(1-I$5)*USE!J645/USE!J$538,(1-I$5)*USE!J421)</f>
        <v>0</v>
      </c>
      <c r="J120" s="5">
        <f>IF(USE!K$538&lt;&gt;0,(1-J$5)*USE!K645/USE!K$538,(1-J$5)*USE!K421)</f>
        <v>0</v>
      </c>
      <c r="K120" s="5">
        <f>IF(USE!L$538&lt;&gt;0,(1-K$5)*USE!L645/USE!L$538,(1-K$5)*USE!L421)</f>
        <v>0</v>
      </c>
      <c r="L120" s="5">
        <f>IF(USE!M$538&lt;&gt;0,(1-L$5)*USE!M645/USE!M$538,(1-L$5)*USE!M421)</f>
        <v>0</v>
      </c>
      <c r="M120" s="5">
        <f>IF(USE!N$538&lt;&gt;0,(1-M$5)*USE!N645/USE!N$538,(1-M$5)*USE!N421)</f>
        <v>0</v>
      </c>
      <c r="N120" s="5">
        <f>IF(USE!O$538&lt;&gt;0,(1-N$5)*USE!O645/USE!O$538,(1-N$5)*USE!O421)</f>
        <v>0</v>
      </c>
      <c r="O120" s="5">
        <f>IF(USE!P$538&lt;&gt;0,(1-O$5)*USE!P645/USE!P$538,(1-O$5)*USE!P421)</f>
        <v>0</v>
      </c>
      <c r="P120" s="5">
        <f>IF(USE!Q$538&lt;&gt;0,(1-P$5)*USE!Q645/USE!Q$538,(1-P$5)*USE!Q421)</f>
        <v>0</v>
      </c>
      <c r="Q120" s="5">
        <f>IF(USE!R$538&lt;&gt;0,(1-Q$5)*USE!R645/USE!R$538,(1-Q$5)*USE!R421)</f>
        <v>0</v>
      </c>
      <c r="R120" s="5">
        <f>IF(USE!S$538&lt;&gt;0,(1-R$5)*USE!S645/USE!S$538,(1-R$5)*USE!S421)</f>
        <v>0</v>
      </c>
      <c r="S120" s="5">
        <f>IF(USE!T$538&lt;&gt;0,(1-S$5)*USE!T645/USE!T$538,(1-S$5)*USE!T421)</f>
        <v>0</v>
      </c>
      <c r="T120" s="5">
        <f>IF(USE!U$538&lt;&gt;0,(1-T$5)*USE!U645/USE!U$538,(1-T$5)*USE!U421)</f>
        <v>0</v>
      </c>
      <c r="U120" s="5">
        <f>IF(USE!V$538&lt;&gt;0,(1-U$5)*USE!V645/USE!V$538,(1-U$5)*USE!V421)</f>
        <v>0</v>
      </c>
      <c r="V120" s="5">
        <f>IF(USE!W$538&lt;&gt;0,(1-V$5)*USE!W645/USE!W$538,(1-V$5)*USE!W421)</f>
        <v>0</v>
      </c>
      <c r="W120" s="5">
        <f>IF(USE!X$538&lt;&gt;0,(1-W$5)*USE!X645/USE!X$538,(1-W$5)*USE!X421)</f>
        <v>0</v>
      </c>
      <c r="X120" s="5">
        <f>IF(USE!Y$538&lt;&gt;0,(1-X$5)*USE!Y645/USE!Y$538,(1-X$5)*USE!Y421)</f>
        <v>0</v>
      </c>
      <c r="Y120" s="5">
        <f>IF(USE!Z$538&lt;&gt;0,(1-Y$5)*USE!Z645/USE!Z$538,(1-Y$5)*USE!Z421)</f>
        <v>0</v>
      </c>
      <c r="Z120" s="5">
        <f>IF(USE!AA$538&lt;&gt;0,(1-Z$5)*USE!AA645/USE!AA$538,(1-Z$5)*USE!AA421)</f>
        <v>0</v>
      </c>
      <c r="AA120" s="5">
        <f>IF(USE!AB$538&lt;&gt;0,(1-AA$5)*USE!AB645/USE!AB$538,(1-AA$5)*USE!AB421)</f>
        <v>0</v>
      </c>
      <c r="AB120" s="5">
        <f>IF(USE!AC$538&lt;&gt;0,(1-AB$5)*USE!AC645/USE!AC$538,(1-AB$5)*USE!AC421)</f>
        <v>0</v>
      </c>
      <c r="AC120" s="5">
        <f>IF(USE!AD$538&lt;&gt;0,(1-AC$5)*USE!AD645/USE!AD$538,(1-AC$5)*USE!AD421)</f>
        <v>0</v>
      </c>
      <c r="AD120" s="5">
        <f>IF(USE!AE$538&lt;&gt;0,(1-AD$5)*USE!AE645/USE!AE$538,(1-AD$5)*USE!AE421)</f>
        <v>0</v>
      </c>
      <c r="AE120" s="5">
        <f>IF(USE!AF$538&lt;&gt;0,(1-AE$5)*USE!AF645/USE!AF$538,(1-AE$5)*USE!AF421)</f>
        <v>0</v>
      </c>
      <c r="AF120" s="5">
        <f>IF(USE!AG$538&lt;&gt;0,(1-AF$5)*USE!AG645/USE!AG$538,(1-AF$5)*USE!AG421)</f>
        <v>0</v>
      </c>
      <c r="AG120" s="5">
        <f>IF(USE!AH$538&lt;&gt;0,(1-AG$5)*USE!AH645/USE!AH$538,(1-AG$5)*USE!AH421)</f>
        <v>0</v>
      </c>
      <c r="AH120" s="5">
        <f>IF(USE!AI$538&lt;&gt;0,(1-AH$5)*USE!AI645/USE!AI$538,(1-AH$5)*USE!AI421)</f>
        <v>0</v>
      </c>
      <c r="AI120" s="5">
        <f>IF(USE!AJ$538&lt;&gt;0,(1-AI$5)*USE!AJ645/USE!AJ$538,(1-AI$5)*USE!AJ421)</f>
        <v>0</v>
      </c>
      <c r="AJ120" s="5">
        <f>IF(USE!AK$538&lt;&gt;0,(1-AJ$5)*USE!AK645/USE!AK$538,(1-AJ$5)*USE!AK421)</f>
        <v>0</v>
      </c>
      <c r="AK120" s="5">
        <f>IF(USE!AL$538&lt;&gt;0,(1-AK$5)*USE!AL645/USE!AL$538,(1-AK$5)*USE!AL421)</f>
        <v>0</v>
      </c>
      <c r="AL120" s="5">
        <f>IF(USE!AM$538&lt;&gt;0,(1-AL$5)*USE!AM645/USE!AM$538,(1-AL$5)*USE!AM421)</f>
        <v>0</v>
      </c>
      <c r="AM120" s="5">
        <f>IF(USE!AN$538&lt;&gt;0,(1-AM$5)*USE!AN645/USE!AN$538,(1-AM$5)*USE!AN421)</f>
        <v>0</v>
      </c>
      <c r="AN120" s="5">
        <f>IF(USE!AO$538&lt;&gt;0,(1-AN$5)*USE!AO645/USE!AO$538,(1-AN$5)*USE!AO421)</f>
        <v>0</v>
      </c>
      <c r="AO120" s="5">
        <f>IF(USE!AP$538&lt;&gt;0,(1-AO$5)*USE!AP645/USE!AP$538,(1-AO$5)*USE!AP421)</f>
        <v>0</v>
      </c>
      <c r="AP120" s="5">
        <f>IF(USE!AQ$538&lt;&gt;0,(1-AP$5)*USE!AQ645/USE!AQ$538,(1-AP$5)*USE!AQ421)</f>
        <v>2.3130513979312164E-2</v>
      </c>
      <c r="AQ120" s="5">
        <f>IF(USE!AR$538&lt;&gt;0,(1-AQ$5)*USE!AR645/USE!AR$538,(1-AQ$5)*USE!AR421)</f>
        <v>1.5770243630593032E-2</v>
      </c>
      <c r="AR120" s="5">
        <f>IF(USE!AS$538&lt;&gt;0,(1-AR$5)*USE!AS645/USE!AS$538,(1-AR$5)*USE!AS421)</f>
        <v>4.9295744513824957E-2</v>
      </c>
      <c r="AS120" s="5">
        <f>IF(USE!AT$538&lt;&gt;0,(1-AS$5)*USE!AT645/USE!AT$538,(1-AS$5)*USE!AT421)</f>
        <v>4.9295744513824957E-2</v>
      </c>
      <c r="AT120" s="5">
        <f>IF(USE!AU$538&lt;&gt;0,(1-AT$5)*USE!AU645/USE!AU$538,(1-AT$5)*USE!AU421)</f>
        <v>4.066874066084316E-2</v>
      </c>
      <c r="AU120" s="5">
        <f>IF(USE!AV$538&lt;&gt;0,(1-AU$5)*USE!AV645/USE!AV$538,(1-AU$5)*USE!AV421)</f>
        <v>3.1418395962151034E-2</v>
      </c>
      <c r="AV120" s="5">
        <f>IF(USE!AW$538&lt;&gt;0,(1-AV$5)*USE!AW645/USE!AW$538,(1-AV$5)*USE!AW421)</f>
        <v>2.8305332229883993E-2</v>
      </c>
      <c r="AW120" s="5">
        <f>IF(USE!AX$538&lt;&gt;0,(1-AW$5)*USE!AX645/USE!AX$538,(1-AW$5)*USE!AX421)</f>
        <v>4.5536692813865534E-2</v>
      </c>
      <c r="AX120" s="5">
        <f>IF(USE!AY$538&lt;&gt;0,(1-AX$5)*USE!AY645/USE!AY$538,(1-AX$5)*USE!AY421)</f>
        <v>4.6447415486067345E-2</v>
      </c>
      <c r="AY120" s="5">
        <f>IF(USE!AZ$538&lt;&gt;0,(1-AY$5)*USE!AZ645/USE!AZ$538,(1-AY$5)*USE!AZ421)</f>
        <v>3.8722019043547183E-3</v>
      </c>
      <c r="AZ120" s="5">
        <f>IF(USE!BA$538&lt;&gt;0,(1-AZ$5)*USE!BA645/USE!BA$538,(1-AZ$5)*USE!BA421)</f>
        <v>3.6956857388292109E-2</v>
      </c>
      <c r="BA120" s="5">
        <f>IF(USE!BB$538&lt;&gt;0,(1-BA$5)*USE!BB645/USE!BB$538,(1-BA$5)*USE!BB421)</f>
        <v>3.2473687922030023E-2</v>
      </c>
      <c r="BB120" s="5">
        <f>IF(USE!BC$538&lt;&gt;0,(1-BB$5)*USE!BC645/USE!BC$538,(1-BB$5)*USE!BC421)</f>
        <v>2.5701309769535354E-2</v>
      </c>
      <c r="BC120" s="5">
        <f>IF(USE!BD$538&lt;&gt;0,(1-BC$5)*USE!BD645/USE!BD$538,(1-BC$5)*USE!BD421)</f>
        <v>1.4759231911024873E-2</v>
      </c>
      <c r="BD120" s="5">
        <f>IF(USE!BE$538&lt;&gt;0,(1-BD$5)*USE!BE645/USE!BE$538,(1-BD$5)*USE!BE421)</f>
        <v>3.0725920227154639E-2</v>
      </c>
      <c r="BE120" s="5">
        <f>IF(USE!BF$538&lt;&gt;0,(1-BE$5)*USE!BF645/USE!BF$538,(1-BE$5)*USE!BF421)</f>
        <v>3.2975681568968858E-2</v>
      </c>
      <c r="BF120" s="5">
        <f>IF(USE!BG$538&lt;&gt;0,(1-BF$5)*USE!BG645/USE!BG$538,(1-BF$5)*USE!BG421)</f>
        <v>3.2185700200001548E-2</v>
      </c>
      <c r="BG120" s="5">
        <f>IF(USE!BH$538&lt;&gt;0,(1-BG$5)*USE!BH645/USE!BH$538,(1-BG$5)*USE!BH421)</f>
        <v>9.0366434681545468E-3</v>
      </c>
      <c r="BH120" s="5">
        <f>IF(USE!BI$538&lt;&gt;0,(1-BH$5)*USE!BI645/USE!BI$538,(1-BH$5)*USE!BI421)</f>
        <v>3.7524161406357344E-2</v>
      </c>
      <c r="BI120" s="5">
        <f>IF(USE!BJ$538&lt;&gt;0,(1-BI$5)*USE!BJ645/USE!BJ$538,(1-BI$5)*USE!BJ421)</f>
        <v>1.3220095248490413E-2</v>
      </c>
      <c r="BJ120" s="5">
        <f>IF(USE!BK$538&lt;&gt;0,(1-BJ$5)*USE!BK645/USE!BK$538,(1-BJ$5)*USE!BK421)</f>
        <v>4.3576579688979405E-2</v>
      </c>
      <c r="BK120" s="5">
        <f>IF(USE!BL$538&lt;&gt;0,(1-BK$5)*USE!BL645/USE!BL$538,(1-BK$5)*USE!BL421)</f>
        <v>3.7956409556309682E-2</v>
      </c>
      <c r="BL120" s="5">
        <f>IF(USE!BM$538&lt;&gt;0,(1-BL$5)*USE!BM645/USE!BM$538,(1-BL$5)*USE!BM421)</f>
        <v>3.5596667048979472E-2</v>
      </c>
      <c r="BM120" s="5">
        <f>IF(USE!BN$538&lt;&gt;0,(1-BM$5)*USE!BN645/USE!BN$538,(1-BM$5)*USE!BN421)</f>
        <v>2.6565400374285692E-2</v>
      </c>
      <c r="BN120" s="5">
        <f>IF(USE!BO$538&lt;&gt;0,(1-BN$5)*USE!BO645/USE!BO$538,(1-BN$5)*USE!BO421)</f>
        <v>4.3626301805585591E-2</v>
      </c>
      <c r="BO120" s="5">
        <f>IF(USE!BP$538&lt;&gt;0,(1-BO$5)*USE!BP645/USE!BP$538,(1-BO$5)*USE!BP421)</f>
        <v>2.1474018341296166E-2</v>
      </c>
      <c r="BP120" s="5">
        <f>IF(USE!BQ$538&lt;&gt;0,(1-BP$5)*USE!BQ645/USE!BQ$538,(1-BP$5)*USE!BQ421)</f>
        <v>2.9327263439250375E-2</v>
      </c>
      <c r="BQ120" s="5">
        <f>IF(USE!BR$538&lt;&gt;0,(1-BQ$5)*USE!BR645/USE!BR$538,(1-BQ$5)*USE!BR421)</f>
        <v>2.0937621940904042E-2</v>
      </c>
      <c r="BR120" s="5">
        <f>IF(USE!BS$538&lt;&gt;0,(1-BR$5)*USE!BS645/USE!BS$538,(1-BR$5)*USE!BS421)</f>
        <v>1.2277495044473806E-2</v>
      </c>
      <c r="BS120" s="5">
        <f>IF(USE!BT$538&lt;&gt;0,(1-BS$5)*USE!BT645/USE!BT$538,(1-BS$5)*USE!BT421)</f>
        <v>4.4389078688989086E-2</v>
      </c>
      <c r="BT120" s="5">
        <f>IF(USE!BU$538&lt;&gt;0,(1-BT$5)*USE!BU645/USE!BU$538,(1-BT$5)*USE!BU421)</f>
        <v>2.8754762068677883E-2</v>
      </c>
      <c r="BU120" s="5">
        <f>IF(USE!BV$538&lt;&gt;0,(1-BU$5)*USE!BV645/USE!BV$538,(1-BU$5)*USE!BV421)</f>
        <v>2.2041952409002193E-2</v>
      </c>
      <c r="BV120" s="5">
        <f>IF(USE!BW$538&lt;&gt;0,(1-BV$5)*USE!BW645/USE!BW$538,(1-BV$5)*USE!BW421)</f>
        <v>3.3654351420265058E-2</v>
      </c>
      <c r="BW120" s="5">
        <f>IF(USE!BX$538&lt;&gt;0,(1-BW$5)*USE!BX645/USE!BX$538,(1-BW$5)*USE!BX421)</f>
        <v>3.6495701907957714E-2</v>
      </c>
      <c r="BX120" s="5">
        <f>IF(USE!BY$538&lt;&gt;0,(1-BX$5)*USE!BY645/USE!BY$538,(1-BX$5)*USE!BY421)</f>
        <v>0</v>
      </c>
      <c r="BY120" s="5">
        <f>IF(USE!BZ$538&lt;&gt;0,(1-BY$5)*USE!BZ645/USE!BZ$538,(1-BY$5)*USE!BZ421)</f>
        <v>1.698748966365787E-2</v>
      </c>
      <c r="BZ120" s="5">
        <f>IF(USE!CA$538&lt;&gt;0,(1-BZ$5)*USE!CA645/USE!CA$538,(1-BZ$5)*USE!CA421)</f>
        <v>3.5886409464963895E-2</v>
      </c>
      <c r="CA120" s="5">
        <f>IF(USE!CB$538&lt;&gt;0,(1-CA$5)*USE!CB645/USE!CB$538,(1-CA$5)*USE!CB421)</f>
        <v>3.0914271755833406E-2</v>
      </c>
      <c r="CB120" s="5">
        <f>IF(USE!CC$538&lt;&gt;0,(1-CB$5)*USE!CC645/USE!CC$538,(1-CB$5)*USE!CC421)</f>
        <v>2.3863307189204173E-2</v>
      </c>
      <c r="CC120" s="5">
        <f>IF(USE!CD$538&lt;&gt;0,(1-CC$5)*USE!CD645/USE!CD$538,(1-CC$5)*USE!CD421)</f>
        <v>2.9215333786022427E-2</v>
      </c>
      <c r="CD120" s="5">
        <f>IF(USE!CE$538&lt;&gt;0,(1-CD$5)*USE!CE645/USE!CE$538,(1-CD$5)*USE!CE421)</f>
        <v>2.819914265324042E-2</v>
      </c>
      <c r="CE120" s="5">
        <f>IF(USE!CF$538&lt;&gt;0,(1-CE$5)*USE!CF645/USE!CF$538,(1-CE$5)*USE!CF421)</f>
        <v>2.297690646754235E-2</v>
      </c>
      <c r="CF120" s="5">
        <f>IF(USE!CG$538&lt;&gt;0,(1-CF$5)*USE!CG645/USE!CG$538,(1-CF$5)*USE!CG421)</f>
        <v>2.3141179031692015E-2</v>
      </c>
      <c r="CG120" s="5">
        <f>IF(USE!CH$538&lt;&gt;0,(1-CG$5)*USE!CH645/USE!CH$538,(1-CG$5)*USE!CH421)</f>
        <v>4.4053118633032601E-2</v>
      </c>
      <c r="CH120" s="5">
        <f>IF(USE!CI$538&lt;&gt;0,(1-CH$5)*USE!CI645/USE!CI$538,(1-CH$5)*USE!CI421)</f>
        <v>1.7826125018796529E-2</v>
      </c>
      <c r="CI120" s="5">
        <f>IF(USE!CJ$538&lt;&gt;0,(1-CI$5)*USE!CJ645/USE!CJ$538,(1-CI$5)*USE!CJ421)</f>
        <v>3.2218045365722286E-2</v>
      </c>
      <c r="CJ120" s="5">
        <f>IF(USE!CK$538&lt;&gt;0,(1-CJ$5)*USE!CK645/USE!CK$538,(1-CJ$5)*USE!CK421)</f>
        <v>2.6176534485582634E-2</v>
      </c>
      <c r="CK120" s="5">
        <f>IF(USE!CL$538&lt;&gt;0,(1-CK$5)*USE!CL645/USE!CL$538,(1-CK$5)*USE!CL421)</f>
        <v>3.0363747445229183E-2</v>
      </c>
      <c r="CL120" s="5">
        <f>IF(USE!CM$538&lt;&gt;0,(1-CL$5)*USE!CM645/USE!CM$538,(1-CL$5)*USE!CM421)</f>
        <v>1.1815912674758376E-2</v>
      </c>
      <c r="CM120" s="5">
        <f>IF(USE!CN$538&lt;&gt;0,(1-CM$5)*USE!CN645/USE!CN$538,(1-CM$5)*USE!CN421)</f>
        <v>2.0590330904666335E-2</v>
      </c>
      <c r="CN120" s="5">
        <f>IF(USE!CO$538&lt;&gt;0,(1-CN$5)*USE!CO645/USE!CO$538,(1-CN$5)*USE!CO421)</f>
        <v>0</v>
      </c>
      <c r="CO120" s="5">
        <f>IF(USE!CP$538&lt;&gt;0,(1-CO$5)*USE!CP645/USE!CP$538,(1-CO$5)*USE!CP421)</f>
        <v>7.0204671616207436E-3</v>
      </c>
      <c r="CP120" s="5">
        <f>IF(USE!CQ$538&lt;&gt;0,(1-CP$5)*USE!CQ645/USE!CQ$538,(1-CP$5)*USE!CQ421)</f>
        <v>9.7271093516059486E-3</v>
      </c>
      <c r="CQ120" s="5">
        <f>IF(USE!CR$538&lt;&gt;0,(1-CQ$5)*USE!CR645/USE!CR$538,(1-CQ$5)*USE!CR421)</f>
        <v>1.4223065514301948E-2</v>
      </c>
      <c r="CR120" s="5">
        <f>IF(USE!CS$538&lt;&gt;0,(1-CR$5)*USE!CS645/USE!CS$538,(1-CR$5)*USE!CS421)</f>
        <v>6.0401736559142303E-3</v>
      </c>
      <c r="CS120" s="5">
        <f>IF(USE!CT$538&lt;&gt;0,(1-CS$5)*USE!CT645/USE!CT$538,(1-CS$5)*USE!CT421)</f>
        <v>2.6963016107628725E-2</v>
      </c>
      <c r="CT120" s="5">
        <f>IF(USE!CU$538&lt;&gt;0,(1-CT$5)*USE!CU645/USE!CU$538,(1-CT$5)*USE!CU421)</f>
        <v>4.3877907618930295E-3</v>
      </c>
      <c r="CU120" s="5">
        <f>IF(USE!CV$538&lt;&gt;0,(1-CU$5)*USE!CV645/USE!CV$538,(1-CU$5)*USE!CV421)</f>
        <v>0</v>
      </c>
      <c r="CV120" s="5">
        <f>IF(USE!CW$538&lt;&gt;0,(1-CV$5)*USE!CW645/USE!CW$538,(1-CV$5)*USE!CW421)</f>
        <v>9.3841883950085449E-3</v>
      </c>
      <c r="CW120" s="5">
        <f>IF(USE!CX$538&lt;&gt;0,(1-CW$5)*USE!CX645/USE!CX$538,(1-CW$5)*USE!CX421)</f>
        <v>5.6834390790260038E-3</v>
      </c>
      <c r="CX120" s="5">
        <f>IF(USE!CY$538&lt;&gt;0,(1-CX$5)*USE!CY645/USE!CY$538,(1-CX$5)*USE!CY421)</f>
        <v>4.9877776181371178E-4</v>
      </c>
      <c r="CY120" s="5">
        <f>IF(USE!CZ$538&lt;&gt;0,(1-CY$5)*USE!CZ645/USE!CZ$538,(1-CY$5)*USE!CZ421)</f>
        <v>1.1835937127826429E-2</v>
      </c>
      <c r="CZ120" s="5">
        <f>IF(USE!DA$538&lt;&gt;0,(1-CZ$5)*USE!DA645/USE!DA$538,(1-CZ$5)*USE!DA421)</f>
        <v>3.0186056895910194E-3</v>
      </c>
      <c r="DA120" s="5">
        <f>IF(USE!DB$538&lt;&gt;0,(1-DA$5)*USE!DB645/USE!DB$538,(1-DA$5)*USE!DB421)</f>
        <v>1.3121652501294887E-2</v>
      </c>
      <c r="DB120" s="5">
        <f>IF(USE!DC$538&lt;&gt;0,(1-DB$5)*USE!DC645/USE!DC$538,(1-DB$5)*USE!DC421)</f>
        <v>0</v>
      </c>
      <c r="DC120" s="5">
        <f>IF(USE!DD$538&lt;&gt;0,(1-DC$5)*USE!DD645/USE!DD$538,(1-DC$5)*USE!DD421)</f>
        <v>0</v>
      </c>
      <c r="DD120" s="3"/>
    </row>
    <row r="121" spans="1:108" x14ac:dyDescent="0.35">
      <c r="A121" s="3"/>
      <c r="B121" s="99" t="s">
        <v>634</v>
      </c>
      <c r="C121" s="5" t="s">
        <v>87</v>
      </c>
      <c r="D121" s="5">
        <f>D$5*D10</f>
        <v>0.3939562252181647</v>
      </c>
      <c r="E121" s="5">
        <f t="shared" ref="E121:BP122" si="10">E$5*E10</f>
        <v>0.41137194394792354</v>
      </c>
      <c r="F121" s="5">
        <f t="shared" si="10"/>
        <v>0.42314194349470458</v>
      </c>
      <c r="G121" s="5">
        <f t="shared" si="10"/>
        <v>0.42296244625451151</v>
      </c>
      <c r="H121" s="5">
        <f t="shared" si="10"/>
        <v>0.3939562252181647</v>
      </c>
      <c r="I121" s="5">
        <f t="shared" si="10"/>
        <v>0.44013772571520909</v>
      </c>
      <c r="J121" s="5">
        <f t="shared" si="10"/>
        <v>0.40561881094400248</v>
      </c>
      <c r="K121" s="5">
        <f t="shared" si="10"/>
        <v>0.39741298513243906</v>
      </c>
      <c r="L121" s="5">
        <f t="shared" si="10"/>
        <v>0.43236782429135362</v>
      </c>
      <c r="M121" s="5">
        <f t="shared" si="10"/>
        <v>0.48681466742461676</v>
      </c>
      <c r="N121" s="5">
        <f t="shared" si="10"/>
        <v>0.48681466742461676</v>
      </c>
      <c r="O121" s="5">
        <f t="shared" si="10"/>
        <v>0.54032084906529199</v>
      </c>
      <c r="P121" s="5">
        <f t="shared" si="10"/>
        <v>0.45506059176125857</v>
      </c>
      <c r="Q121" s="5">
        <f t="shared" si="10"/>
        <v>0.45506059176125857</v>
      </c>
      <c r="R121" s="5">
        <f t="shared" si="10"/>
        <v>0.45506059176125857</v>
      </c>
      <c r="S121" s="5">
        <f t="shared" si="10"/>
        <v>0.54985621999962975</v>
      </c>
      <c r="T121" s="5">
        <f t="shared" si="10"/>
        <v>0.34885770570794744</v>
      </c>
      <c r="U121" s="5">
        <f t="shared" si="10"/>
        <v>0.34885770570794744</v>
      </c>
      <c r="V121" s="5">
        <f t="shared" si="10"/>
        <v>0.34885770570794744</v>
      </c>
      <c r="W121" s="5">
        <f t="shared" si="10"/>
        <v>0.62369427217852946</v>
      </c>
      <c r="X121" s="5">
        <f t="shared" si="10"/>
        <v>0.60645537679069605</v>
      </c>
      <c r="Y121" s="5">
        <f t="shared" si="10"/>
        <v>0.497300893804418</v>
      </c>
      <c r="Z121" s="5">
        <f t="shared" si="10"/>
        <v>0.497300893804418</v>
      </c>
      <c r="AA121" s="5">
        <f t="shared" si="10"/>
        <v>0.48539115013748924</v>
      </c>
      <c r="AB121" s="5">
        <f t="shared" si="10"/>
        <v>0.497300893804418</v>
      </c>
      <c r="AC121" s="5">
        <f t="shared" si="10"/>
        <v>0.41566026956955265</v>
      </c>
      <c r="AD121" s="5">
        <f t="shared" si="10"/>
        <v>0.41629590672641392</v>
      </c>
      <c r="AE121" s="5">
        <f t="shared" si="10"/>
        <v>0.41326226448909048</v>
      </c>
      <c r="AF121" s="5">
        <f t="shared" si="10"/>
        <v>0.41758541878587052</v>
      </c>
      <c r="AG121" s="5">
        <f t="shared" si="10"/>
        <v>0.44395304903821065</v>
      </c>
      <c r="AH121" s="5">
        <f t="shared" si="10"/>
        <v>0.4436073926632273</v>
      </c>
      <c r="AI121" s="5">
        <f t="shared" si="10"/>
        <v>0.46150909397352907</v>
      </c>
      <c r="AJ121" s="5">
        <f t="shared" si="10"/>
        <v>0.46150909397352907</v>
      </c>
      <c r="AK121" s="5">
        <f t="shared" si="10"/>
        <v>0.59845689232175303</v>
      </c>
      <c r="AL121" s="5">
        <f t="shared" si="10"/>
        <v>0.59845689232175303</v>
      </c>
      <c r="AM121" s="5">
        <f t="shared" si="10"/>
        <v>0.59845689232175303</v>
      </c>
      <c r="AN121" s="5">
        <f t="shared" si="10"/>
        <v>0.62305765569192362</v>
      </c>
      <c r="AO121" s="5">
        <f t="shared" si="10"/>
        <v>0.48154358632101474</v>
      </c>
      <c r="AP121" s="5">
        <f t="shared" si="10"/>
        <v>0.30900132025903931</v>
      </c>
      <c r="AQ121" s="5">
        <f t="shared" si="10"/>
        <v>0.35220757616726012</v>
      </c>
      <c r="AR121" s="5">
        <f t="shared" si="10"/>
        <v>0.10731150240525465</v>
      </c>
      <c r="AS121" s="5">
        <f t="shared" si="10"/>
        <v>0.10731150240525465</v>
      </c>
      <c r="AT121" s="5">
        <f t="shared" si="10"/>
        <v>0.15418374200225171</v>
      </c>
      <c r="AU121" s="5">
        <f t="shared" si="10"/>
        <v>0.24468889964333532</v>
      </c>
      <c r="AV121" s="5">
        <f t="shared" si="10"/>
        <v>0.26991750830832473</v>
      </c>
      <c r="AW121" s="5">
        <f t="shared" si="10"/>
        <v>0.14877744207919255</v>
      </c>
      <c r="AX121" s="5">
        <f t="shared" si="10"/>
        <v>0.12004732267939</v>
      </c>
      <c r="AY121" s="5">
        <f t="shared" si="10"/>
        <v>0.47083154346279688</v>
      </c>
      <c r="AZ121" s="5">
        <f t="shared" si="10"/>
        <v>0.20231754314508249</v>
      </c>
      <c r="BA121" s="5">
        <f t="shared" si="10"/>
        <v>0.18695543534579151</v>
      </c>
      <c r="BB121" s="5">
        <f t="shared" si="10"/>
        <v>0.22010367976088943</v>
      </c>
      <c r="BC121" s="5">
        <f t="shared" si="10"/>
        <v>0.21096194532162368</v>
      </c>
      <c r="BD121" s="5">
        <f t="shared" si="10"/>
        <v>0.30281948502756012</v>
      </c>
      <c r="BE121" s="5">
        <f t="shared" si="10"/>
        <v>0.18465262626620535</v>
      </c>
      <c r="BF121" s="5">
        <f t="shared" si="10"/>
        <v>0.15662748721336411</v>
      </c>
      <c r="BG121" s="5">
        <f t="shared" si="10"/>
        <v>0.16646839461315638</v>
      </c>
      <c r="BH121" s="5">
        <f t="shared" si="10"/>
        <v>7.0201941552300653E-2</v>
      </c>
      <c r="BI121" s="5">
        <f t="shared" si="10"/>
        <v>0.15241294544230616</v>
      </c>
      <c r="BJ121" s="5">
        <f t="shared" si="10"/>
        <v>5.0337562070123659E-2</v>
      </c>
      <c r="BK121" s="5">
        <f t="shared" si="10"/>
        <v>5.6082889712446814E-2</v>
      </c>
      <c r="BL121" s="5">
        <f t="shared" si="10"/>
        <v>7.6022084764902437E-2</v>
      </c>
      <c r="BM121" s="5">
        <f t="shared" si="10"/>
        <v>0.1108226058912227</v>
      </c>
      <c r="BN121" s="5">
        <f t="shared" si="10"/>
        <v>4.6439430109909877E-2</v>
      </c>
      <c r="BO121" s="5">
        <f t="shared" si="10"/>
        <v>0.19123575788942526</v>
      </c>
      <c r="BP121" s="5">
        <f t="shared" si="10"/>
        <v>0.14988511262578855</v>
      </c>
      <c r="BQ121" s="5">
        <f t="shared" ref="BQ121:DC123" si="11">BQ$5*BQ10</f>
        <v>0.18460932145844694</v>
      </c>
      <c r="BR121" s="5">
        <f t="shared" si="11"/>
        <v>0.23802127977165921</v>
      </c>
      <c r="BS121" s="5">
        <f t="shared" si="11"/>
        <v>9.5902344770030443E-2</v>
      </c>
      <c r="BT121" s="5">
        <f t="shared" si="11"/>
        <v>0.29067315741555122</v>
      </c>
      <c r="BU121" s="5">
        <f t="shared" si="11"/>
        <v>0.35909779368797817</v>
      </c>
      <c r="BV121" s="5">
        <f t="shared" si="11"/>
        <v>0.24161372880629609</v>
      </c>
      <c r="BW121" s="5">
        <f t="shared" si="11"/>
        <v>0.19860146121593464</v>
      </c>
      <c r="BX121" s="5">
        <f t="shared" si="11"/>
        <v>0.19860146121593464</v>
      </c>
      <c r="BY121" s="5">
        <f t="shared" si="11"/>
        <v>0.37103346990111757</v>
      </c>
      <c r="BZ121" s="5">
        <f t="shared" si="11"/>
        <v>0.21290661153577314</v>
      </c>
      <c r="CA121" s="5">
        <f t="shared" si="11"/>
        <v>0.25913787030832514</v>
      </c>
      <c r="CB121" s="5">
        <f t="shared" si="11"/>
        <v>0.31688173348944765</v>
      </c>
      <c r="CC121" s="5">
        <f t="shared" si="11"/>
        <v>0.29898753032525349</v>
      </c>
      <c r="CD121" s="5">
        <f t="shared" si="11"/>
        <v>0.31888613130048077</v>
      </c>
      <c r="CE121" s="5">
        <f t="shared" si="11"/>
        <v>0.38187394937909924</v>
      </c>
      <c r="CF121" s="5">
        <f t="shared" si="11"/>
        <v>0.37451595351440509</v>
      </c>
      <c r="CG121" s="5">
        <f t="shared" si="11"/>
        <v>0.13705111618947077</v>
      </c>
      <c r="CH121" s="5">
        <f t="shared" si="11"/>
        <v>0.2941897225594991</v>
      </c>
      <c r="CI121" s="5">
        <f t="shared" si="11"/>
        <v>0.19295453128593576</v>
      </c>
      <c r="CJ121" s="5">
        <f t="shared" si="11"/>
        <v>0.24302867804577291</v>
      </c>
      <c r="CK121" s="5">
        <f t="shared" si="11"/>
        <v>0.28295471625480034</v>
      </c>
      <c r="CL121" s="5">
        <f t="shared" si="11"/>
        <v>0.49640364837517909</v>
      </c>
      <c r="CM121" s="5">
        <f t="shared" si="11"/>
        <v>0.41391607705793265</v>
      </c>
      <c r="CN121" s="5">
        <f t="shared" si="11"/>
        <v>0.18842179487496419</v>
      </c>
      <c r="CO121" s="5">
        <f t="shared" si="11"/>
        <v>0.16724020953685179</v>
      </c>
      <c r="CP121" s="5">
        <f t="shared" si="11"/>
        <v>0.46459860270938735</v>
      </c>
      <c r="CQ121" s="5">
        <f t="shared" si="11"/>
        <v>0.42511248171352922</v>
      </c>
      <c r="CR121" s="5">
        <f t="shared" si="11"/>
        <v>0.4957296592853257</v>
      </c>
      <c r="CS121" s="5">
        <f t="shared" si="11"/>
        <v>0.30495583885303396</v>
      </c>
      <c r="CT121" s="5">
        <f t="shared" si="11"/>
        <v>0.51024899084955688</v>
      </c>
      <c r="CU121" s="5">
        <f t="shared" si="11"/>
        <v>0.40177469173557967</v>
      </c>
      <c r="CV121" s="5">
        <f t="shared" si="11"/>
        <v>0.48514404144791962</v>
      </c>
      <c r="CW121" s="5">
        <f t="shared" si="11"/>
        <v>0.34273938930272813</v>
      </c>
      <c r="CX121" s="5">
        <f t="shared" si="11"/>
        <v>0.42035696736657718</v>
      </c>
      <c r="CY121" s="5">
        <f t="shared" si="11"/>
        <v>0.7143978199140566</v>
      </c>
      <c r="CZ121" s="5">
        <f t="shared" si="11"/>
        <v>0.83454940655995602</v>
      </c>
      <c r="DA121" s="5">
        <f t="shared" si="11"/>
        <v>0.64580907823153433</v>
      </c>
      <c r="DB121" s="5">
        <f t="shared" si="11"/>
        <v>0.85618827222151661</v>
      </c>
      <c r="DC121" s="5">
        <f t="shared" si="11"/>
        <v>0.87667500784532615</v>
      </c>
      <c r="DD121" s="3"/>
    </row>
    <row r="122" spans="1:108" x14ac:dyDescent="0.35">
      <c r="A122" s="3"/>
      <c r="B122" s="99" t="s">
        <v>3916</v>
      </c>
      <c r="C122" s="5" t="s">
        <v>88</v>
      </c>
      <c r="D122" s="5">
        <f t="shared" ref="D122:S123" si="12">D$5*D11</f>
        <v>0.47072430836802448</v>
      </c>
      <c r="E122" s="5">
        <f t="shared" si="12"/>
        <v>0.4470038614319321</v>
      </c>
      <c r="F122" s="5">
        <f t="shared" si="12"/>
        <v>0.42347855649144994</v>
      </c>
      <c r="G122" s="5">
        <f t="shared" si="12"/>
        <v>0.40577313718098329</v>
      </c>
      <c r="H122" s="5">
        <f t="shared" si="12"/>
        <v>0.47072430836802448</v>
      </c>
      <c r="I122" s="5">
        <f t="shared" si="12"/>
        <v>0.39435727609534998</v>
      </c>
      <c r="J122" s="5">
        <f t="shared" si="12"/>
        <v>0.46185603537901987</v>
      </c>
      <c r="K122" s="5">
        <f t="shared" si="12"/>
        <v>0.46243962521804483</v>
      </c>
      <c r="L122" s="5">
        <f t="shared" si="12"/>
        <v>0.42287983995994555</v>
      </c>
      <c r="M122" s="5">
        <f t="shared" si="12"/>
        <v>0.33123813281022596</v>
      </c>
      <c r="N122" s="5">
        <f t="shared" si="12"/>
        <v>0.33123813281022596</v>
      </c>
      <c r="O122" s="5">
        <f t="shared" si="12"/>
        <v>0.29603223008207302</v>
      </c>
      <c r="P122" s="5">
        <f t="shared" si="12"/>
        <v>0.41641743455665625</v>
      </c>
      <c r="Q122" s="5">
        <f t="shared" si="12"/>
        <v>0.41641743455665625</v>
      </c>
      <c r="R122" s="5">
        <f t="shared" si="12"/>
        <v>0.41641743455665625</v>
      </c>
      <c r="S122" s="5">
        <f t="shared" si="12"/>
        <v>0.32649337038728182</v>
      </c>
      <c r="T122" s="5">
        <f t="shared" si="10"/>
        <v>0.33431340075360344</v>
      </c>
      <c r="U122" s="5">
        <f t="shared" si="10"/>
        <v>0.33431340075360344</v>
      </c>
      <c r="V122" s="5">
        <f t="shared" si="10"/>
        <v>0.33431340075360344</v>
      </c>
      <c r="W122" s="5">
        <f t="shared" si="10"/>
        <v>0.17268978222229331</v>
      </c>
      <c r="X122" s="5">
        <f t="shared" si="10"/>
        <v>0.1941744894366299</v>
      </c>
      <c r="Y122" s="5">
        <f t="shared" si="10"/>
        <v>0.32322340614530881</v>
      </c>
      <c r="Z122" s="5">
        <f t="shared" si="10"/>
        <v>0.32322340614530881</v>
      </c>
      <c r="AA122" s="5">
        <f t="shared" si="10"/>
        <v>0.29766636147020181</v>
      </c>
      <c r="AB122" s="5">
        <f t="shared" si="10"/>
        <v>0.32322340614530881</v>
      </c>
      <c r="AC122" s="5">
        <f t="shared" si="10"/>
        <v>0</v>
      </c>
      <c r="AD122" s="5">
        <f t="shared" si="10"/>
        <v>0</v>
      </c>
      <c r="AE122" s="5">
        <f t="shared" si="10"/>
        <v>0</v>
      </c>
      <c r="AF122" s="5">
        <f t="shared" si="10"/>
        <v>0</v>
      </c>
      <c r="AG122" s="5">
        <f t="shared" si="10"/>
        <v>0</v>
      </c>
      <c r="AH122" s="5">
        <f t="shared" si="10"/>
        <v>0</v>
      </c>
      <c r="AI122" s="5">
        <f t="shared" si="10"/>
        <v>0</v>
      </c>
      <c r="AJ122" s="5">
        <f t="shared" si="10"/>
        <v>0</v>
      </c>
      <c r="AK122" s="5">
        <f t="shared" si="10"/>
        <v>0</v>
      </c>
      <c r="AL122" s="5">
        <f t="shared" si="10"/>
        <v>0</v>
      </c>
      <c r="AM122" s="5">
        <f t="shared" si="10"/>
        <v>0</v>
      </c>
      <c r="AN122" s="5">
        <f t="shared" si="10"/>
        <v>0</v>
      </c>
      <c r="AO122" s="5">
        <f t="shared" si="10"/>
        <v>0</v>
      </c>
      <c r="AP122" s="5">
        <f t="shared" si="10"/>
        <v>0</v>
      </c>
      <c r="AQ122" s="5">
        <f t="shared" si="10"/>
        <v>0</v>
      </c>
      <c r="AR122" s="5">
        <f t="shared" si="10"/>
        <v>0</v>
      </c>
      <c r="AS122" s="5">
        <f t="shared" si="10"/>
        <v>0</v>
      </c>
      <c r="AT122" s="5">
        <f t="shared" si="10"/>
        <v>0</v>
      </c>
      <c r="AU122" s="5">
        <f t="shared" si="10"/>
        <v>0</v>
      </c>
      <c r="AV122" s="5">
        <f t="shared" si="10"/>
        <v>0</v>
      </c>
      <c r="AW122" s="5">
        <f t="shared" si="10"/>
        <v>0</v>
      </c>
      <c r="AX122" s="5">
        <f t="shared" si="10"/>
        <v>0</v>
      </c>
      <c r="AY122" s="5">
        <f t="shared" si="10"/>
        <v>0</v>
      </c>
      <c r="AZ122" s="5">
        <f t="shared" si="10"/>
        <v>0</v>
      </c>
      <c r="BA122" s="5">
        <f t="shared" si="10"/>
        <v>0</v>
      </c>
      <c r="BB122" s="5">
        <f t="shared" si="10"/>
        <v>0</v>
      </c>
      <c r="BC122" s="5">
        <f t="shared" si="10"/>
        <v>0</v>
      </c>
      <c r="BD122" s="5">
        <f t="shared" si="10"/>
        <v>0</v>
      </c>
      <c r="BE122" s="5">
        <f t="shared" si="10"/>
        <v>0</v>
      </c>
      <c r="BF122" s="5">
        <f t="shared" si="10"/>
        <v>0</v>
      </c>
      <c r="BG122" s="5">
        <f t="shared" si="10"/>
        <v>0</v>
      </c>
      <c r="BH122" s="5">
        <f t="shared" si="10"/>
        <v>0</v>
      </c>
      <c r="BI122" s="5">
        <f t="shared" si="10"/>
        <v>0</v>
      </c>
      <c r="BJ122" s="5">
        <f t="shared" si="10"/>
        <v>0</v>
      </c>
      <c r="BK122" s="5">
        <f t="shared" si="10"/>
        <v>0</v>
      </c>
      <c r="BL122" s="5">
        <f t="shared" si="10"/>
        <v>0</v>
      </c>
      <c r="BM122" s="5">
        <f t="shared" si="10"/>
        <v>0</v>
      </c>
      <c r="BN122" s="5">
        <f t="shared" si="10"/>
        <v>0</v>
      </c>
      <c r="BO122" s="5">
        <f t="shared" si="10"/>
        <v>0</v>
      </c>
      <c r="BP122" s="5">
        <f t="shared" si="10"/>
        <v>0</v>
      </c>
      <c r="BQ122" s="5">
        <f t="shared" si="11"/>
        <v>0</v>
      </c>
      <c r="BR122" s="5">
        <f t="shared" si="11"/>
        <v>0</v>
      </c>
      <c r="BS122" s="5">
        <f t="shared" si="11"/>
        <v>0</v>
      </c>
      <c r="BT122" s="5">
        <f t="shared" si="11"/>
        <v>0</v>
      </c>
      <c r="BU122" s="5">
        <f t="shared" si="11"/>
        <v>0</v>
      </c>
      <c r="BV122" s="5">
        <f t="shared" si="11"/>
        <v>0</v>
      </c>
      <c r="BW122" s="5">
        <f t="shared" si="11"/>
        <v>0</v>
      </c>
      <c r="BX122" s="5">
        <f t="shared" si="11"/>
        <v>0</v>
      </c>
      <c r="BY122" s="5">
        <f t="shared" si="11"/>
        <v>0</v>
      </c>
      <c r="BZ122" s="5">
        <f t="shared" si="11"/>
        <v>0</v>
      </c>
      <c r="CA122" s="5">
        <f t="shared" si="11"/>
        <v>0</v>
      </c>
      <c r="CB122" s="5">
        <f t="shared" si="11"/>
        <v>0</v>
      </c>
      <c r="CC122" s="5">
        <f t="shared" si="11"/>
        <v>0</v>
      </c>
      <c r="CD122" s="5">
        <f t="shared" si="11"/>
        <v>0</v>
      </c>
      <c r="CE122" s="5">
        <f t="shared" si="11"/>
        <v>0</v>
      </c>
      <c r="CF122" s="5">
        <f t="shared" si="11"/>
        <v>0</v>
      </c>
      <c r="CG122" s="5">
        <f t="shared" si="11"/>
        <v>0</v>
      </c>
      <c r="CH122" s="5">
        <f t="shared" si="11"/>
        <v>0</v>
      </c>
      <c r="CI122" s="5">
        <f t="shared" si="11"/>
        <v>0</v>
      </c>
      <c r="CJ122" s="5">
        <f t="shared" si="11"/>
        <v>0</v>
      </c>
      <c r="CK122" s="5">
        <f t="shared" si="11"/>
        <v>0</v>
      </c>
      <c r="CL122" s="5">
        <f t="shared" si="11"/>
        <v>0</v>
      </c>
      <c r="CM122" s="5">
        <f t="shared" si="11"/>
        <v>0</v>
      </c>
      <c r="CN122" s="5">
        <f t="shared" si="11"/>
        <v>0</v>
      </c>
      <c r="CO122" s="5">
        <f t="shared" si="11"/>
        <v>0</v>
      </c>
      <c r="CP122" s="5">
        <f t="shared" si="11"/>
        <v>0</v>
      </c>
      <c r="CQ122" s="5">
        <f t="shared" si="11"/>
        <v>0</v>
      </c>
      <c r="CR122" s="5">
        <f t="shared" si="11"/>
        <v>0</v>
      </c>
      <c r="CS122" s="5">
        <f t="shared" si="11"/>
        <v>0</v>
      </c>
      <c r="CT122" s="5">
        <f t="shared" si="11"/>
        <v>0</v>
      </c>
      <c r="CU122" s="5">
        <f t="shared" si="11"/>
        <v>0</v>
      </c>
      <c r="CV122" s="5">
        <f t="shared" si="11"/>
        <v>0</v>
      </c>
      <c r="CW122" s="5">
        <f t="shared" si="11"/>
        <v>0</v>
      </c>
      <c r="CX122" s="5">
        <f t="shared" si="11"/>
        <v>0</v>
      </c>
      <c r="CY122" s="5">
        <f t="shared" si="11"/>
        <v>0</v>
      </c>
      <c r="CZ122" s="5">
        <f t="shared" si="11"/>
        <v>0</v>
      </c>
      <c r="DA122" s="5">
        <f t="shared" si="11"/>
        <v>0</v>
      </c>
      <c r="DB122" s="5">
        <f t="shared" si="11"/>
        <v>0</v>
      </c>
      <c r="DC122" s="5">
        <f t="shared" si="11"/>
        <v>0</v>
      </c>
      <c r="DD122" s="3"/>
    </row>
    <row r="123" spans="1:108" x14ac:dyDescent="0.35">
      <c r="A123" s="3"/>
      <c r="B123" s="99" t="s">
        <v>635</v>
      </c>
      <c r="C123" s="5" t="s">
        <v>89</v>
      </c>
      <c r="D123" s="5">
        <f t="shared" si="12"/>
        <v>6.8417974695948874E-2</v>
      </c>
      <c r="E123" s="5">
        <f t="shared" ref="E123:BP123" si="13">E$5*E12</f>
        <v>7.4722702902282404E-2</v>
      </c>
      <c r="F123" s="5">
        <f t="shared" si="13"/>
        <v>8.6478008295983497E-2</v>
      </c>
      <c r="G123" s="5">
        <f t="shared" si="13"/>
        <v>0.10436292484664325</v>
      </c>
      <c r="H123" s="5">
        <f t="shared" si="13"/>
        <v>6.8417974695948874E-2</v>
      </c>
      <c r="I123" s="5">
        <f t="shared" si="13"/>
        <v>0.10079489833529152</v>
      </c>
      <c r="J123" s="5">
        <f t="shared" si="13"/>
        <v>6.781505382282825E-2</v>
      </c>
      <c r="K123" s="5">
        <f t="shared" si="13"/>
        <v>7.5437289795366624E-2</v>
      </c>
      <c r="L123" s="5">
        <f t="shared" si="13"/>
        <v>8.0042235894551297E-2</v>
      </c>
      <c r="M123" s="5">
        <f t="shared" si="13"/>
        <v>0.13265043626127213</v>
      </c>
      <c r="N123" s="5">
        <f t="shared" si="13"/>
        <v>0.13265043626127213</v>
      </c>
      <c r="O123" s="5">
        <f t="shared" si="13"/>
        <v>0.11435015734874973</v>
      </c>
      <c r="P123" s="5">
        <f t="shared" si="13"/>
        <v>0.10642321936654693</v>
      </c>
      <c r="Q123" s="5">
        <f t="shared" si="13"/>
        <v>0.10642321936654693</v>
      </c>
      <c r="R123" s="5">
        <f t="shared" si="13"/>
        <v>0.10642321936654693</v>
      </c>
      <c r="S123" s="5">
        <f t="shared" si="13"/>
        <v>0.10155165529755023</v>
      </c>
      <c r="T123" s="5">
        <f t="shared" si="13"/>
        <v>7.0903174091321394E-2</v>
      </c>
      <c r="U123" s="5">
        <f t="shared" si="13"/>
        <v>7.0903174091321394E-2</v>
      </c>
      <c r="V123" s="5">
        <f t="shared" si="13"/>
        <v>7.0903174091321394E-2</v>
      </c>
      <c r="W123" s="5">
        <f t="shared" si="13"/>
        <v>0.12210458805091831</v>
      </c>
      <c r="X123" s="5">
        <f t="shared" si="13"/>
        <v>0.11328371890051916</v>
      </c>
      <c r="Y123" s="5">
        <f t="shared" si="13"/>
        <v>0.10515836737413727</v>
      </c>
      <c r="Z123" s="5">
        <f t="shared" si="13"/>
        <v>0.10515836737413727</v>
      </c>
      <c r="AA123" s="5">
        <f t="shared" si="13"/>
        <v>0.14262515571617307</v>
      </c>
      <c r="AB123" s="5">
        <f t="shared" si="13"/>
        <v>0.10515836737413727</v>
      </c>
      <c r="AC123" s="5">
        <f t="shared" si="13"/>
        <v>0.50112282509474171</v>
      </c>
      <c r="AD123" s="5">
        <f t="shared" si="13"/>
        <v>0.50048718793788038</v>
      </c>
      <c r="AE123" s="5">
        <f t="shared" si="13"/>
        <v>0.50352083017520388</v>
      </c>
      <c r="AF123" s="5">
        <f t="shared" si="13"/>
        <v>0.49919767587842384</v>
      </c>
      <c r="AG123" s="5">
        <f t="shared" si="13"/>
        <v>0.52976569930564366</v>
      </c>
      <c r="AH123" s="5">
        <f t="shared" si="13"/>
        <v>0.53011135568062717</v>
      </c>
      <c r="AI123" s="5">
        <f t="shared" si="13"/>
        <v>0.5122096543703254</v>
      </c>
      <c r="AJ123" s="5">
        <f t="shared" si="13"/>
        <v>0.5122096543703254</v>
      </c>
      <c r="AK123" s="5">
        <f t="shared" si="13"/>
        <v>0.39970912677935028</v>
      </c>
      <c r="AL123" s="5">
        <f t="shared" si="13"/>
        <v>0.39970912677935028</v>
      </c>
      <c r="AM123" s="5">
        <f t="shared" si="13"/>
        <v>0.39970912677935028</v>
      </c>
      <c r="AN123" s="5">
        <f t="shared" si="13"/>
        <v>0.33549617978649848</v>
      </c>
      <c r="AO123" s="5">
        <f t="shared" si="13"/>
        <v>0.51845641367898532</v>
      </c>
      <c r="AP123" s="5">
        <f t="shared" si="13"/>
        <v>0.33268788303780961</v>
      </c>
      <c r="AQ123" s="5">
        <f t="shared" si="13"/>
        <v>0.37920612380145996</v>
      </c>
      <c r="AR123" s="5">
        <f t="shared" si="13"/>
        <v>0.11934279503392702</v>
      </c>
      <c r="AS123" s="5">
        <f t="shared" si="13"/>
        <v>0.11934279503392702</v>
      </c>
      <c r="AT123" s="5">
        <f t="shared" si="13"/>
        <v>0.17147014352524426</v>
      </c>
      <c r="AU123" s="5">
        <f t="shared" si="13"/>
        <v>0.24643178721176981</v>
      </c>
      <c r="AV123" s="5">
        <f t="shared" si="13"/>
        <v>0.30017946956384567</v>
      </c>
      <c r="AW123" s="5">
        <f t="shared" si="13"/>
        <v>0.12804006424282952</v>
      </c>
      <c r="AX123" s="5">
        <f t="shared" si="13"/>
        <v>0.12090240432235269</v>
      </c>
      <c r="AY123" s="5">
        <f t="shared" si="13"/>
        <v>0.47418521600423325</v>
      </c>
      <c r="AZ123" s="5">
        <f t="shared" si="13"/>
        <v>0.20375862498957054</v>
      </c>
      <c r="BA123" s="5">
        <f t="shared" si="13"/>
        <v>0.30140016524921737</v>
      </c>
      <c r="BB123" s="5">
        <f t="shared" si="13"/>
        <v>0.35484010041854197</v>
      </c>
      <c r="BC123" s="5">
        <f t="shared" si="13"/>
        <v>0.55850049269203306</v>
      </c>
      <c r="BD123" s="5">
        <f t="shared" si="13"/>
        <v>0.1850886553888389</v>
      </c>
      <c r="BE123" s="5">
        <f t="shared" si="13"/>
        <v>0.3041078439185228</v>
      </c>
      <c r="BF123" s="5">
        <f t="shared" si="13"/>
        <v>0.257952721268983</v>
      </c>
      <c r="BG123" s="5">
        <f t="shared" si="13"/>
        <v>0.69399472596045719</v>
      </c>
      <c r="BH123" s="5">
        <f t="shared" si="13"/>
        <v>0.29266682905603331</v>
      </c>
      <c r="BI123" s="5">
        <f t="shared" si="13"/>
        <v>0.63539857250896947</v>
      </c>
      <c r="BJ123" s="5">
        <f t="shared" si="13"/>
        <v>0.20985366426794425</v>
      </c>
      <c r="BK123" s="5">
        <f t="shared" si="13"/>
        <v>0.22533553313622073</v>
      </c>
      <c r="BL123" s="5">
        <f t="shared" si="13"/>
        <v>0.30544925713455851</v>
      </c>
      <c r="BM123" s="5">
        <f t="shared" si="13"/>
        <v>0.4452743271625979</v>
      </c>
      <c r="BN123" s="5">
        <f t="shared" si="13"/>
        <v>0.10947217397248477</v>
      </c>
      <c r="BO123" s="5">
        <f t="shared" si="13"/>
        <v>0.45080213318474266</v>
      </c>
      <c r="BP123" s="5">
        <f t="shared" si="13"/>
        <v>0.35332580710878242</v>
      </c>
      <c r="BQ123" s="5">
        <f t="shared" si="11"/>
        <v>0.43518156247418882</v>
      </c>
      <c r="BR123" s="5">
        <f t="shared" si="11"/>
        <v>0.56109015305845056</v>
      </c>
      <c r="BS123" s="5">
        <f t="shared" si="11"/>
        <v>0.15532726390089915</v>
      </c>
      <c r="BT123" s="5">
        <f t="shared" si="11"/>
        <v>0.22485934622126458</v>
      </c>
      <c r="BU123" s="5">
        <f t="shared" si="11"/>
        <v>0.27779137171149509</v>
      </c>
      <c r="BV123" s="5">
        <f t="shared" si="11"/>
        <v>0.18690788506417141</v>
      </c>
      <c r="BW123" s="5">
        <f t="shared" si="11"/>
        <v>0.15363439515593086</v>
      </c>
      <c r="BX123" s="5">
        <f t="shared" si="11"/>
        <v>0.15363439515593086</v>
      </c>
      <c r="BY123" s="5">
        <f t="shared" si="11"/>
        <v>0.34720555673460313</v>
      </c>
      <c r="BZ123" s="5">
        <f t="shared" si="11"/>
        <v>0.19923366646803239</v>
      </c>
      <c r="CA123" s="5">
        <f t="shared" si="11"/>
        <v>0.24249593589333054</v>
      </c>
      <c r="CB123" s="5">
        <f t="shared" si="11"/>
        <v>0.29653146581237416</v>
      </c>
      <c r="CC123" s="5">
        <f t="shared" si="11"/>
        <v>0.20105654891535515</v>
      </c>
      <c r="CD123" s="5">
        <f t="shared" si="11"/>
        <v>0.21443752181402659</v>
      </c>
      <c r="CE123" s="5">
        <f t="shared" si="11"/>
        <v>0.25679418235039941</v>
      </c>
      <c r="CF123" s="5">
        <f t="shared" si="11"/>
        <v>0.25184623935799594</v>
      </c>
      <c r="CG123" s="5">
        <f t="shared" si="11"/>
        <v>0.13571301785353826</v>
      </c>
      <c r="CH123" s="5">
        <f t="shared" si="11"/>
        <v>0.42263863175445932</v>
      </c>
      <c r="CI123" s="5">
        <f t="shared" si="11"/>
        <v>0.27720220266028367</v>
      </c>
      <c r="CJ123" s="5">
        <f t="shared" si="11"/>
        <v>0.34913968806502732</v>
      </c>
      <c r="CK123" s="5">
        <f t="shared" si="11"/>
        <v>0.18306432584874302</v>
      </c>
      <c r="CL123" s="5">
        <f t="shared" si="11"/>
        <v>0.32116022111759718</v>
      </c>
      <c r="CM123" s="5">
        <f t="shared" si="11"/>
        <v>0.26779291261691884</v>
      </c>
      <c r="CN123" s="5">
        <f t="shared" si="11"/>
        <v>0.81157820512503576</v>
      </c>
      <c r="CO123" s="5">
        <f t="shared" si="11"/>
        <v>0.72034399826581563</v>
      </c>
      <c r="CP123" s="5">
        <f t="shared" si="11"/>
        <v>0.38156867360417535</v>
      </c>
      <c r="CQ123" s="5">
        <f t="shared" si="11"/>
        <v>0.34913924586526335</v>
      </c>
      <c r="CR123" s="5">
        <f t="shared" si="11"/>
        <v>0.40713619769121528</v>
      </c>
      <c r="CS123" s="5">
        <f t="shared" si="11"/>
        <v>0.25045618790159502</v>
      </c>
      <c r="CT123" s="5">
        <f t="shared" si="11"/>
        <v>0.41906073223409751</v>
      </c>
      <c r="CU123" s="5">
        <f t="shared" si="11"/>
        <v>0</v>
      </c>
      <c r="CV123" s="5">
        <f t="shared" si="11"/>
        <v>0.14343472107893546</v>
      </c>
      <c r="CW123" s="5">
        <f t="shared" si="11"/>
        <v>0.13864342178358943</v>
      </c>
      <c r="CX123" s="5">
        <f t="shared" si="11"/>
        <v>0.17004094115018314</v>
      </c>
      <c r="CY123" s="5">
        <f t="shared" si="11"/>
        <v>0.10049688282178265</v>
      </c>
      <c r="CZ123" s="5">
        <f t="shared" si="11"/>
        <v>0.11739903395860563</v>
      </c>
      <c r="DA123" s="5">
        <f t="shared" si="11"/>
        <v>9.0848260522527605E-2</v>
      </c>
      <c r="DB123" s="5">
        <f t="shared" si="11"/>
        <v>0.12044305017221579</v>
      </c>
      <c r="DC123" s="5">
        <f t="shared" si="11"/>
        <v>0.12332499215467385</v>
      </c>
      <c r="DD123" s="3"/>
    </row>
    <row r="124" spans="1:108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</row>
    <row r="125" spans="1:108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</row>
    <row r="126" spans="1:108" x14ac:dyDescent="0.35">
      <c r="A126" s="4" t="s">
        <v>4077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</row>
    <row r="127" spans="1:108" x14ac:dyDescent="0.35">
      <c r="A127" s="3"/>
      <c r="B127" s="3"/>
      <c r="C127" s="3"/>
      <c r="D127" s="99" t="s">
        <v>3955</v>
      </c>
      <c r="E127" s="99" t="s">
        <v>3956</v>
      </c>
      <c r="F127" s="99" t="s">
        <v>3957</v>
      </c>
      <c r="G127" s="99" t="s">
        <v>3958</v>
      </c>
      <c r="H127" s="99" t="s">
        <v>3959</v>
      </c>
      <c r="I127" s="99" t="s">
        <v>3960</v>
      </c>
      <c r="J127" s="99" t="s">
        <v>3961</v>
      </c>
      <c r="K127" s="99" t="s">
        <v>3962</v>
      </c>
      <c r="L127" s="99" t="s">
        <v>3963</v>
      </c>
      <c r="M127" s="99" t="s">
        <v>3966</v>
      </c>
      <c r="N127" s="99" t="s">
        <v>3969</v>
      </c>
      <c r="O127" s="99" t="s">
        <v>3970</v>
      </c>
      <c r="P127" s="99" t="s">
        <v>3973</v>
      </c>
      <c r="Q127" s="99" t="s">
        <v>3976</v>
      </c>
      <c r="R127" s="99" t="s">
        <v>3979</v>
      </c>
      <c r="S127" s="99" t="s">
        <v>3980</v>
      </c>
      <c r="T127" s="99" t="s">
        <v>3981</v>
      </c>
      <c r="U127" s="99" t="s">
        <v>3984</v>
      </c>
      <c r="V127" s="99" t="s">
        <v>3985</v>
      </c>
      <c r="W127" s="99" t="s">
        <v>3986</v>
      </c>
      <c r="X127" s="99" t="s">
        <v>3987</v>
      </c>
      <c r="Y127" s="99" t="s">
        <v>3988</v>
      </c>
      <c r="Z127" s="99" t="s">
        <v>3989</v>
      </c>
      <c r="AA127" s="99" t="s">
        <v>3990</v>
      </c>
      <c r="AB127" s="99" t="s">
        <v>3991</v>
      </c>
      <c r="AC127" s="99" t="s">
        <v>3992</v>
      </c>
      <c r="AD127" s="99" t="s">
        <v>3993</v>
      </c>
      <c r="AE127" s="99" t="s">
        <v>3994</v>
      </c>
      <c r="AF127" s="99" t="s">
        <v>3995</v>
      </c>
      <c r="AG127" s="99" t="s">
        <v>3996</v>
      </c>
      <c r="AH127" s="99" t="s">
        <v>3997</v>
      </c>
      <c r="AI127" s="99" t="s">
        <v>4000</v>
      </c>
      <c r="AJ127" s="99" t="s">
        <v>4003</v>
      </c>
      <c r="AK127" s="99" t="s">
        <v>4006</v>
      </c>
      <c r="AL127" s="99" t="s">
        <v>4009</v>
      </c>
      <c r="AM127" s="99" t="s">
        <v>4010</v>
      </c>
      <c r="AN127" s="99" t="s">
        <v>4011</v>
      </c>
      <c r="AO127" s="99" t="s">
        <v>3876</v>
      </c>
      <c r="AP127" s="99" t="s">
        <v>3877</v>
      </c>
      <c r="AQ127" s="99" t="s">
        <v>3878</v>
      </c>
      <c r="AR127" s="99" t="s">
        <v>3879</v>
      </c>
      <c r="AS127" s="99" t="s">
        <v>3880</v>
      </c>
      <c r="AT127" s="99" t="s">
        <v>3881</v>
      </c>
      <c r="AU127" s="99" t="s">
        <v>3882</v>
      </c>
      <c r="AV127" s="99" t="s">
        <v>3883</v>
      </c>
      <c r="AW127" s="99" t="s">
        <v>3884</v>
      </c>
      <c r="AX127" s="99" t="s">
        <v>3885</v>
      </c>
      <c r="AY127" s="99" t="s">
        <v>3886</v>
      </c>
      <c r="AZ127" s="99" t="s">
        <v>3887</v>
      </c>
      <c r="BA127" s="99" t="s">
        <v>3888</v>
      </c>
      <c r="BB127" s="99" t="s">
        <v>3889</v>
      </c>
      <c r="BC127" s="99" t="s">
        <v>3890</v>
      </c>
      <c r="BD127" s="99" t="s">
        <v>3891</v>
      </c>
      <c r="BE127" s="99" t="s">
        <v>3892</v>
      </c>
      <c r="BF127" s="99" t="s">
        <v>3893</v>
      </c>
      <c r="BG127" s="99" t="s">
        <v>3894</v>
      </c>
      <c r="BH127" s="99" t="s">
        <v>3895</v>
      </c>
      <c r="BI127" s="99" t="s">
        <v>3896</v>
      </c>
      <c r="BJ127" s="99" t="s">
        <v>3897</v>
      </c>
      <c r="BK127" s="99" t="s">
        <v>3898</v>
      </c>
      <c r="BL127" s="99" t="s">
        <v>3899</v>
      </c>
      <c r="BM127" s="99" t="s">
        <v>3900</v>
      </c>
      <c r="BN127" s="99" t="s">
        <v>3901</v>
      </c>
      <c r="BO127" s="99" t="s">
        <v>3902</v>
      </c>
      <c r="BP127" s="99" t="s">
        <v>3903</v>
      </c>
      <c r="BQ127" s="99" t="s">
        <v>3904</v>
      </c>
      <c r="BR127" s="99" t="s">
        <v>3905</v>
      </c>
      <c r="BS127" s="99" t="s">
        <v>3906</v>
      </c>
      <c r="BT127" s="99" t="s">
        <v>3907</v>
      </c>
      <c r="BU127" s="99" t="s">
        <v>3908</v>
      </c>
      <c r="BV127" s="99" t="s">
        <v>3909</v>
      </c>
      <c r="BW127" s="99" t="s">
        <v>3910</v>
      </c>
      <c r="BX127" s="99" t="s">
        <v>3911</v>
      </c>
      <c r="BY127" s="99" t="s">
        <v>3912</v>
      </c>
      <c r="BZ127" s="99" t="s">
        <v>3913</v>
      </c>
      <c r="CA127" s="99" t="s">
        <v>3914</v>
      </c>
      <c r="CB127" s="99" t="s">
        <v>3915</v>
      </c>
      <c r="CC127" s="99" t="s">
        <v>3916</v>
      </c>
      <c r="CD127" s="99" t="s">
        <v>3917</v>
      </c>
      <c r="CE127" s="99" t="s">
        <v>3918</v>
      </c>
      <c r="CF127" s="99" t="s">
        <v>3919</v>
      </c>
      <c r="CG127" s="99" t="s">
        <v>3920</v>
      </c>
      <c r="CH127" s="99" t="s">
        <v>3921</v>
      </c>
      <c r="CI127" s="99" t="s">
        <v>3922</v>
      </c>
      <c r="CJ127" s="99" t="s">
        <v>3923</v>
      </c>
      <c r="CK127" s="99" t="s">
        <v>3924</v>
      </c>
      <c r="CL127" s="99" t="s">
        <v>3925</v>
      </c>
      <c r="CM127" s="99" t="s">
        <v>3926</v>
      </c>
      <c r="CN127" s="99" t="s">
        <v>3927</v>
      </c>
      <c r="CO127" s="99" t="s">
        <v>3928</v>
      </c>
      <c r="CP127" s="99" t="s">
        <v>3929</v>
      </c>
      <c r="CQ127" s="99" t="s">
        <v>3930</v>
      </c>
      <c r="CR127" s="99" t="s">
        <v>3931</v>
      </c>
      <c r="CS127" s="99" t="s">
        <v>3932</v>
      </c>
      <c r="CT127" s="99" t="s">
        <v>3933</v>
      </c>
      <c r="CU127" s="99" t="s">
        <v>3934</v>
      </c>
      <c r="CV127" s="99" t="s">
        <v>3935</v>
      </c>
      <c r="CW127" s="99" t="s">
        <v>3936</v>
      </c>
      <c r="CX127" s="99" t="s">
        <v>3937</v>
      </c>
      <c r="CY127" s="99" t="s">
        <v>3938</v>
      </c>
      <c r="CZ127" s="99" t="s">
        <v>3939</v>
      </c>
      <c r="DA127" s="99" t="s">
        <v>3940</v>
      </c>
      <c r="DB127" s="99" t="s">
        <v>3941</v>
      </c>
      <c r="DC127" s="99" t="s">
        <v>3942</v>
      </c>
      <c r="DD127" s="3" t="s">
        <v>192</v>
      </c>
    </row>
    <row r="128" spans="1:108" x14ac:dyDescent="0.35">
      <c r="A128" s="3"/>
      <c r="B128" s="3"/>
      <c r="C128" s="5"/>
      <c r="D128" s="5" t="s">
        <v>92</v>
      </c>
      <c r="E128" s="5" t="s">
        <v>91</v>
      </c>
      <c r="F128" s="5" t="s">
        <v>94</v>
      </c>
      <c r="G128" s="5" t="s">
        <v>93</v>
      </c>
      <c r="H128" s="5" t="s">
        <v>95</v>
      </c>
      <c r="I128" s="5" t="s">
        <v>100</v>
      </c>
      <c r="J128" s="5" t="s">
        <v>101</v>
      </c>
      <c r="K128" s="5" t="s">
        <v>99</v>
      </c>
      <c r="L128" s="5" t="s">
        <v>102</v>
      </c>
      <c r="M128" s="5" t="s">
        <v>3965</v>
      </c>
      <c r="N128" s="5" t="s">
        <v>3968</v>
      </c>
      <c r="O128" s="5" t="s">
        <v>104</v>
      </c>
      <c r="P128" s="5" t="s">
        <v>3972</v>
      </c>
      <c r="Q128" s="5" t="s">
        <v>3975</v>
      </c>
      <c r="R128" s="5" t="s">
        <v>3978</v>
      </c>
      <c r="S128" s="5" t="s">
        <v>110</v>
      </c>
      <c r="T128" s="5" t="s">
        <v>97</v>
      </c>
      <c r="U128" s="5" t="s">
        <v>3983</v>
      </c>
      <c r="V128" s="5" t="s">
        <v>98</v>
      </c>
      <c r="W128" s="5" t="s">
        <v>112</v>
      </c>
      <c r="X128" s="5" t="s">
        <v>111</v>
      </c>
      <c r="Y128" s="5" t="s">
        <v>106</v>
      </c>
      <c r="Z128" s="5" t="s">
        <v>105</v>
      </c>
      <c r="AA128" s="5" t="s">
        <v>199</v>
      </c>
      <c r="AB128" s="5" t="s">
        <v>116</v>
      </c>
      <c r="AC128" s="5" t="s">
        <v>117</v>
      </c>
      <c r="AD128" s="5" t="s">
        <v>121</v>
      </c>
      <c r="AE128" s="5" t="s">
        <v>119</v>
      </c>
      <c r="AF128" s="5" t="s">
        <v>122</v>
      </c>
      <c r="AG128" s="5" t="s">
        <v>118</v>
      </c>
      <c r="AH128" s="5" t="s">
        <v>120</v>
      </c>
      <c r="AI128" s="5" t="s">
        <v>3999</v>
      </c>
      <c r="AJ128" s="5" t="s">
        <v>4002</v>
      </c>
      <c r="AK128" s="5" t="s">
        <v>4005</v>
      </c>
      <c r="AL128" s="5" t="s">
        <v>4008</v>
      </c>
      <c r="AM128" s="5" t="s">
        <v>123</v>
      </c>
      <c r="AN128" s="5" t="s">
        <v>125</v>
      </c>
      <c r="AO128" s="5" t="s">
        <v>128</v>
      </c>
      <c r="AP128" s="5" t="s">
        <v>364</v>
      </c>
      <c r="AQ128" s="5" t="s">
        <v>129</v>
      </c>
      <c r="AR128" s="5" t="s">
        <v>130</v>
      </c>
      <c r="AS128" s="5" t="s">
        <v>131</v>
      </c>
      <c r="AT128" s="5" t="s">
        <v>133</v>
      </c>
      <c r="AU128" s="5" t="s">
        <v>134</v>
      </c>
      <c r="AV128" s="5" t="s">
        <v>132</v>
      </c>
      <c r="AW128" s="5" t="s">
        <v>138</v>
      </c>
      <c r="AX128" s="5" t="s">
        <v>240</v>
      </c>
      <c r="AY128" s="5" t="s">
        <v>143</v>
      </c>
      <c r="AZ128" s="5" t="s">
        <v>142</v>
      </c>
      <c r="BA128" s="5" t="s">
        <v>366</v>
      </c>
      <c r="BB128" s="5" t="s">
        <v>144</v>
      </c>
      <c r="BC128" s="5" t="s">
        <v>145</v>
      </c>
      <c r="BD128" s="5" t="s">
        <v>147</v>
      </c>
      <c r="BE128" s="5" t="s">
        <v>150</v>
      </c>
      <c r="BF128" s="5" t="s">
        <v>367</v>
      </c>
      <c r="BG128" s="5" t="s">
        <v>152</v>
      </c>
      <c r="BH128" s="5" t="s">
        <v>154</v>
      </c>
      <c r="BI128" s="5" t="s">
        <v>368</v>
      </c>
      <c r="BJ128" s="5" t="s">
        <v>369</v>
      </c>
      <c r="BK128" s="5" t="s">
        <v>155</v>
      </c>
      <c r="BL128" s="5" t="s">
        <v>370</v>
      </c>
      <c r="BM128" s="5" t="s">
        <v>371</v>
      </c>
      <c r="BN128" s="5" t="s">
        <v>156</v>
      </c>
      <c r="BO128" s="5" t="s">
        <v>157</v>
      </c>
      <c r="BP128" s="5" t="s">
        <v>159</v>
      </c>
      <c r="BQ128" s="5" t="s">
        <v>244</v>
      </c>
      <c r="BR128" s="5" t="s">
        <v>160</v>
      </c>
      <c r="BS128" s="5" t="s">
        <v>372</v>
      </c>
      <c r="BT128" s="5" t="s">
        <v>161</v>
      </c>
      <c r="BU128" s="5" t="s">
        <v>162</v>
      </c>
      <c r="BV128" s="5" t="s">
        <v>373</v>
      </c>
      <c r="BW128" s="5" t="s">
        <v>163</v>
      </c>
      <c r="BX128" s="5" t="s">
        <v>374</v>
      </c>
      <c r="BY128" s="5" t="s">
        <v>375</v>
      </c>
      <c r="BZ128" s="5" t="s">
        <v>376</v>
      </c>
      <c r="CA128" s="5" t="s">
        <v>377</v>
      </c>
      <c r="CB128" s="5" t="s">
        <v>378</v>
      </c>
      <c r="CC128" s="5" t="s">
        <v>379</v>
      </c>
      <c r="CD128" s="5" t="s">
        <v>380</v>
      </c>
      <c r="CE128" s="5" t="s">
        <v>381</v>
      </c>
      <c r="CF128" s="5" t="s">
        <v>382</v>
      </c>
      <c r="CG128" s="5" t="s">
        <v>165</v>
      </c>
      <c r="CH128" s="5" t="s">
        <v>383</v>
      </c>
      <c r="CI128" s="5" t="s">
        <v>167</v>
      </c>
      <c r="CJ128" s="5" t="s">
        <v>384</v>
      </c>
      <c r="CK128" s="5" t="s">
        <v>385</v>
      </c>
      <c r="CL128" s="5" t="s">
        <v>386</v>
      </c>
      <c r="CM128" s="5" t="s">
        <v>387</v>
      </c>
      <c r="CN128" s="5" t="s">
        <v>388</v>
      </c>
      <c r="CO128" s="5" t="s">
        <v>168</v>
      </c>
      <c r="CP128" s="5" t="s">
        <v>389</v>
      </c>
      <c r="CQ128" s="5" t="s">
        <v>390</v>
      </c>
      <c r="CR128" s="5" t="s">
        <v>391</v>
      </c>
      <c r="CS128" s="5" t="s">
        <v>392</v>
      </c>
      <c r="CT128" s="5" t="s">
        <v>393</v>
      </c>
      <c r="CU128" s="5" t="s">
        <v>169</v>
      </c>
      <c r="CV128" s="5" t="s">
        <v>170</v>
      </c>
      <c r="CW128" s="5" t="s">
        <v>171</v>
      </c>
      <c r="CX128" s="5" t="s">
        <v>394</v>
      </c>
      <c r="CY128" s="5" t="s">
        <v>395</v>
      </c>
      <c r="CZ128" s="5" t="s">
        <v>396</v>
      </c>
      <c r="DA128" s="5" t="s">
        <v>172</v>
      </c>
      <c r="DB128" s="5" t="s">
        <v>397</v>
      </c>
      <c r="DC128" s="5" t="s">
        <v>4080</v>
      </c>
      <c r="DD128" s="3"/>
    </row>
    <row r="129" spans="1:108" x14ac:dyDescent="0.35">
      <c r="A129" s="3"/>
      <c r="B129" s="99" t="s">
        <v>3955</v>
      </c>
      <c r="C129" s="5" t="s">
        <v>4</v>
      </c>
      <c r="D129" s="5">
        <f>SUP!E318</f>
        <v>1</v>
      </c>
      <c r="E129" s="5">
        <f>SUP!F318</f>
        <v>0</v>
      </c>
      <c r="F129" s="5">
        <f>SUP!G318</f>
        <v>0</v>
      </c>
      <c r="G129" s="5">
        <f>SUP!H318</f>
        <v>0</v>
      </c>
      <c r="H129" s="5">
        <f>SUP!I318</f>
        <v>0</v>
      </c>
      <c r="I129" s="5">
        <f>SUP!J318</f>
        <v>0</v>
      </c>
      <c r="J129" s="5">
        <f>SUP!K318</f>
        <v>0</v>
      </c>
      <c r="K129" s="5">
        <f>SUP!L318</f>
        <v>0</v>
      </c>
      <c r="L129" s="5">
        <f>SUP!M318</f>
        <v>0</v>
      </c>
      <c r="M129" s="5">
        <f>SUP!N318</f>
        <v>0</v>
      </c>
      <c r="N129" s="5">
        <f>SUP!O318</f>
        <v>0</v>
      </c>
      <c r="O129" s="5">
        <f>SUP!P318</f>
        <v>0</v>
      </c>
      <c r="P129" s="5">
        <f>SUP!Q318</f>
        <v>0</v>
      </c>
      <c r="Q129" s="5">
        <f>SUP!R318</f>
        <v>0</v>
      </c>
      <c r="R129" s="5">
        <f>SUP!S318</f>
        <v>0</v>
      </c>
      <c r="S129" s="5">
        <f>SUP!T318</f>
        <v>0</v>
      </c>
      <c r="T129" s="5">
        <f>SUP!U318</f>
        <v>0</v>
      </c>
      <c r="U129" s="5">
        <f>SUP!V318</f>
        <v>0</v>
      </c>
      <c r="V129" s="5">
        <f>SUP!W318</f>
        <v>0</v>
      </c>
      <c r="W129" s="5">
        <f>SUP!X318</f>
        <v>0</v>
      </c>
      <c r="X129" s="5">
        <f>SUP!Y318</f>
        <v>0</v>
      </c>
      <c r="Y129" s="5">
        <f>SUP!Z318</f>
        <v>0</v>
      </c>
      <c r="Z129" s="5">
        <f>SUP!AA318</f>
        <v>0</v>
      </c>
      <c r="AA129" s="5">
        <f>SUP!AB318</f>
        <v>0</v>
      </c>
      <c r="AB129" s="5">
        <f>SUP!AC318</f>
        <v>0</v>
      </c>
      <c r="AC129" s="5">
        <f>SUP!AD318</f>
        <v>0</v>
      </c>
      <c r="AD129" s="5">
        <f>SUP!AE318</f>
        <v>0</v>
      </c>
      <c r="AE129" s="5">
        <f>SUP!AF318</f>
        <v>0</v>
      </c>
      <c r="AF129" s="5">
        <f>SUP!AG318</f>
        <v>0</v>
      </c>
      <c r="AG129" s="5">
        <f>SUP!AH318</f>
        <v>0</v>
      </c>
      <c r="AH129" s="5">
        <f>SUP!AI318</f>
        <v>0</v>
      </c>
      <c r="AI129" s="5">
        <f>SUP!AJ318</f>
        <v>0</v>
      </c>
      <c r="AJ129" s="5">
        <f>SUP!AK318</f>
        <v>0</v>
      </c>
      <c r="AK129" s="5">
        <f>SUP!AL318</f>
        <v>0</v>
      </c>
      <c r="AL129" s="5">
        <f>SUP!AM318</f>
        <v>0</v>
      </c>
      <c r="AM129" s="5">
        <f>SUP!AN318</f>
        <v>0</v>
      </c>
      <c r="AN129" s="5">
        <f>SUP!AO318</f>
        <v>0</v>
      </c>
      <c r="AO129" s="5">
        <f>SUP!AP318</f>
        <v>0</v>
      </c>
      <c r="AP129" s="5">
        <f>SUP!AQ318</f>
        <v>0</v>
      </c>
      <c r="AQ129" s="5">
        <f>SUP!AR318</f>
        <v>0</v>
      </c>
      <c r="AR129" s="5">
        <f>SUP!AS318</f>
        <v>0</v>
      </c>
      <c r="AS129" s="5">
        <f>SUP!AT318</f>
        <v>0</v>
      </c>
      <c r="AT129" s="5">
        <f>SUP!AU318</f>
        <v>0</v>
      </c>
      <c r="AU129" s="5">
        <f>SUP!AV318</f>
        <v>0</v>
      </c>
      <c r="AV129" s="5">
        <f>SUP!AW318</f>
        <v>0</v>
      </c>
      <c r="AW129" s="5">
        <f>SUP!AX318</f>
        <v>0</v>
      </c>
      <c r="AX129" s="5">
        <f>SUP!AY318</f>
        <v>0</v>
      </c>
      <c r="AY129" s="5">
        <f>SUP!AZ318</f>
        <v>0</v>
      </c>
      <c r="AZ129" s="5">
        <f>SUP!BA318</f>
        <v>0</v>
      </c>
      <c r="BA129" s="5">
        <f>SUP!BB318</f>
        <v>0</v>
      </c>
      <c r="BB129" s="5">
        <f>SUP!BC318</f>
        <v>0</v>
      </c>
      <c r="BC129" s="5">
        <f>SUP!BD318</f>
        <v>0</v>
      </c>
      <c r="BD129" s="5">
        <f>SUP!BE318</f>
        <v>0</v>
      </c>
      <c r="BE129" s="5">
        <f>SUP!BF318</f>
        <v>0</v>
      </c>
      <c r="BF129" s="5">
        <f>SUP!BG318</f>
        <v>0</v>
      </c>
      <c r="BG129" s="5">
        <f>SUP!BH318</f>
        <v>0</v>
      </c>
      <c r="BH129" s="5">
        <f>SUP!BI318</f>
        <v>0</v>
      </c>
      <c r="BI129" s="5">
        <f>SUP!BJ318</f>
        <v>0</v>
      </c>
      <c r="BJ129" s="5">
        <f>SUP!BK318</f>
        <v>0</v>
      </c>
      <c r="BK129" s="5">
        <f>SUP!BL318</f>
        <v>0</v>
      </c>
      <c r="BL129" s="5">
        <f>SUP!BM318</f>
        <v>0</v>
      </c>
      <c r="BM129" s="5">
        <f>SUP!BN318</f>
        <v>0</v>
      </c>
      <c r="BN129" s="5">
        <f>SUP!BO318</f>
        <v>0</v>
      </c>
      <c r="BO129" s="5">
        <f>SUP!BP318</f>
        <v>0</v>
      </c>
      <c r="BP129" s="5">
        <f>SUP!BQ318</f>
        <v>0</v>
      </c>
      <c r="BQ129" s="5">
        <f>SUP!BR318</f>
        <v>0</v>
      </c>
      <c r="BR129" s="5">
        <f>SUP!BS318</f>
        <v>0</v>
      </c>
      <c r="BS129" s="5">
        <f>SUP!BT318</f>
        <v>0</v>
      </c>
      <c r="BT129" s="5">
        <f>SUP!BU318</f>
        <v>0</v>
      </c>
      <c r="BU129" s="5">
        <f>SUP!BV318</f>
        <v>0</v>
      </c>
      <c r="BV129" s="5">
        <f>SUP!BW318</f>
        <v>0</v>
      </c>
      <c r="BW129" s="5">
        <f>SUP!BX318</f>
        <v>0</v>
      </c>
      <c r="BX129" s="5">
        <f>SUP!BY318</f>
        <v>0</v>
      </c>
      <c r="BY129" s="5">
        <f>SUP!BZ318</f>
        <v>0</v>
      </c>
      <c r="BZ129" s="5">
        <f>SUP!CA318</f>
        <v>0</v>
      </c>
      <c r="CA129" s="5">
        <f>SUP!CB318</f>
        <v>0</v>
      </c>
      <c r="CB129" s="5">
        <f>SUP!CC318</f>
        <v>0</v>
      </c>
      <c r="CC129" s="5">
        <f>SUP!CD318</f>
        <v>0</v>
      </c>
      <c r="CD129" s="5">
        <f>SUP!CE318</f>
        <v>0</v>
      </c>
      <c r="CE129" s="5">
        <f>SUP!CF318</f>
        <v>0</v>
      </c>
      <c r="CF129" s="5">
        <f>SUP!CG318</f>
        <v>0</v>
      </c>
      <c r="CG129" s="5">
        <f>SUP!CH318</f>
        <v>0</v>
      </c>
      <c r="CH129" s="5">
        <f>SUP!CI318</f>
        <v>0</v>
      </c>
      <c r="CI129" s="5">
        <f>SUP!CJ318</f>
        <v>0</v>
      </c>
      <c r="CJ129" s="5">
        <f>SUP!CK318</f>
        <v>0</v>
      </c>
      <c r="CK129" s="5">
        <f>SUP!CL318</f>
        <v>0</v>
      </c>
      <c r="CL129" s="5">
        <f>SUP!CM318</f>
        <v>0</v>
      </c>
      <c r="CM129" s="5">
        <f>SUP!CN318</f>
        <v>0</v>
      </c>
      <c r="CN129" s="5">
        <f>SUP!CO318</f>
        <v>0</v>
      </c>
      <c r="CO129" s="5">
        <f>SUP!CP318</f>
        <v>0</v>
      </c>
      <c r="CP129" s="5">
        <f>SUP!CQ318</f>
        <v>0</v>
      </c>
      <c r="CQ129" s="5">
        <f>SUP!CR318</f>
        <v>0</v>
      </c>
      <c r="CR129" s="5">
        <f>SUP!CS318</f>
        <v>0</v>
      </c>
      <c r="CS129" s="5">
        <f>SUP!CT318</f>
        <v>0</v>
      </c>
      <c r="CT129" s="5">
        <f>SUP!CU318</f>
        <v>0</v>
      </c>
      <c r="CU129" s="5">
        <f>SUP!CV318</f>
        <v>0</v>
      </c>
      <c r="CV129" s="5">
        <f>SUP!CW318</f>
        <v>0</v>
      </c>
      <c r="CW129" s="5">
        <f>SUP!CX318</f>
        <v>0</v>
      </c>
      <c r="CX129" s="5">
        <f>SUP!CY318</f>
        <v>0</v>
      </c>
      <c r="CY129" s="5">
        <f>SUP!CZ318</f>
        <v>0</v>
      </c>
      <c r="CZ129" s="5">
        <f>SUP!DA318</f>
        <v>0</v>
      </c>
      <c r="DA129" s="5">
        <f>SUP!DB318</f>
        <v>0</v>
      </c>
      <c r="DB129" s="5">
        <f>SUP!DC318</f>
        <v>0</v>
      </c>
      <c r="DC129" s="5">
        <f>SUP!DD318</f>
        <v>0</v>
      </c>
      <c r="DD129" s="3"/>
    </row>
    <row r="130" spans="1:108" x14ac:dyDescent="0.35">
      <c r="A130" s="3"/>
      <c r="B130" s="99" t="s">
        <v>3956</v>
      </c>
      <c r="C130" s="5" t="s">
        <v>3</v>
      </c>
      <c r="D130" s="5">
        <f>SUP!E319</f>
        <v>0</v>
      </c>
      <c r="E130" s="5">
        <f>SUP!F319</f>
        <v>1</v>
      </c>
      <c r="F130" s="5">
        <f>SUP!G319</f>
        <v>0</v>
      </c>
      <c r="G130" s="5">
        <f>SUP!H319</f>
        <v>0</v>
      </c>
      <c r="H130" s="5">
        <f>SUP!I319</f>
        <v>0</v>
      </c>
      <c r="I130" s="5">
        <f>SUP!J319</f>
        <v>0</v>
      </c>
      <c r="J130" s="5">
        <f>SUP!K319</f>
        <v>0</v>
      </c>
      <c r="K130" s="5">
        <f>SUP!L319</f>
        <v>0</v>
      </c>
      <c r="L130" s="5">
        <f>SUP!M319</f>
        <v>0</v>
      </c>
      <c r="M130" s="5">
        <f>SUP!N319</f>
        <v>0</v>
      </c>
      <c r="N130" s="5">
        <f>SUP!O319</f>
        <v>0</v>
      </c>
      <c r="O130" s="5">
        <f>SUP!P319</f>
        <v>0</v>
      </c>
      <c r="P130" s="5">
        <f>SUP!Q319</f>
        <v>0</v>
      </c>
      <c r="Q130" s="5">
        <f>SUP!R319</f>
        <v>0</v>
      </c>
      <c r="R130" s="5">
        <f>SUP!S319</f>
        <v>0</v>
      </c>
      <c r="S130" s="5">
        <f>SUP!T319</f>
        <v>0</v>
      </c>
      <c r="T130" s="5">
        <f>SUP!U319</f>
        <v>0</v>
      </c>
      <c r="U130" s="5">
        <f>SUP!V319</f>
        <v>0</v>
      </c>
      <c r="V130" s="5">
        <f>SUP!W319</f>
        <v>0</v>
      </c>
      <c r="W130" s="5">
        <f>SUP!X319</f>
        <v>0</v>
      </c>
      <c r="X130" s="5">
        <f>SUP!Y319</f>
        <v>0</v>
      </c>
      <c r="Y130" s="5">
        <f>SUP!Z319</f>
        <v>0</v>
      </c>
      <c r="Z130" s="5">
        <f>SUP!AA319</f>
        <v>0</v>
      </c>
      <c r="AA130" s="5">
        <f>SUP!AB319</f>
        <v>0</v>
      </c>
      <c r="AB130" s="5">
        <f>SUP!AC319</f>
        <v>0</v>
      </c>
      <c r="AC130" s="5">
        <f>SUP!AD319</f>
        <v>0</v>
      </c>
      <c r="AD130" s="5">
        <f>SUP!AE319</f>
        <v>0</v>
      </c>
      <c r="AE130" s="5">
        <f>SUP!AF319</f>
        <v>0</v>
      </c>
      <c r="AF130" s="5">
        <f>SUP!AG319</f>
        <v>0</v>
      </c>
      <c r="AG130" s="5">
        <f>SUP!AH319</f>
        <v>0</v>
      </c>
      <c r="AH130" s="5">
        <f>SUP!AI319</f>
        <v>0</v>
      </c>
      <c r="AI130" s="5">
        <f>SUP!AJ319</f>
        <v>0</v>
      </c>
      <c r="AJ130" s="5">
        <f>SUP!AK319</f>
        <v>0</v>
      </c>
      <c r="AK130" s="5">
        <f>SUP!AL319</f>
        <v>0</v>
      </c>
      <c r="AL130" s="5">
        <f>SUP!AM319</f>
        <v>0</v>
      </c>
      <c r="AM130" s="5">
        <f>SUP!AN319</f>
        <v>0</v>
      </c>
      <c r="AN130" s="5">
        <f>SUP!AO319</f>
        <v>0</v>
      </c>
      <c r="AO130" s="5">
        <f>SUP!AP319</f>
        <v>0</v>
      </c>
      <c r="AP130" s="5">
        <f>SUP!AQ319</f>
        <v>0</v>
      </c>
      <c r="AQ130" s="5">
        <f>SUP!AR319</f>
        <v>0</v>
      </c>
      <c r="AR130" s="5">
        <f>SUP!AS319</f>
        <v>0</v>
      </c>
      <c r="AS130" s="5">
        <f>SUP!AT319</f>
        <v>0</v>
      </c>
      <c r="AT130" s="5">
        <f>SUP!AU319</f>
        <v>0</v>
      </c>
      <c r="AU130" s="5">
        <f>SUP!AV319</f>
        <v>0</v>
      </c>
      <c r="AV130" s="5">
        <f>SUP!AW319</f>
        <v>0</v>
      </c>
      <c r="AW130" s="5">
        <f>SUP!AX319</f>
        <v>0</v>
      </c>
      <c r="AX130" s="5">
        <f>SUP!AY319</f>
        <v>0</v>
      </c>
      <c r="AY130" s="5">
        <f>SUP!AZ319</f>
        <v>0</v>
      </c>
      <c r="AZ130" s="5">
        <f>SUP!BA319</f>
        <v>0</v>
      </c>
      <c r="BA130" s="5">
        <f>SUP!BB319</f>
        <v>0</v>
      </c>
      <c r="BB130" s="5">
        <f>SUP!BC319</f>
        <v>0</v>
      </c>
      <c r="BC130" s="5">
        <f>SUP!BD319</f>
        <v>0</v>
      </c>
      <c r="BD130" s="5">
        <f>SUP!BE319</f>
        <v>0</v>
      </c>
      <c r="BE130" s="5">
        <f>SUP!BF319</f>
        <v>0</v>
      </c>
      <c r="BF130" s="5">
        <f>SUP!BG319</f>
        <v>0</v>
      </c>
      <c r="BG130" s="5">
        <f>SUP!BH319</f>
        <v>0</v>
      </c>
      <c r="BH130" s="5">
        <f>SUP!BI319</f>
        <v>0</v>
      </c>
      <c r="BI130" s="5">
        <f>SUP!BJ319</f>
        <v>0</v>
      </c>
      <c r="BJ130" s="5">
        <f>SUP!BK319</f>
        <v>0</v>
      </c>
      <c r="BK130" s="5">
        <f>SUP!BL319</f>
        <v>0</v>
      </c>
      <c r="BL130" s="5">
        <f>SUP!BM319</f>
        <v>0</v>
      </c>
      <c r="BM130" s="5">
        <f>SUP!BN319</f>
        <v>0</v>
      </c>
      <c r="BN130" s="5">
        <f>SUP!BO319</f>
        <v>0</v>
      </c>
      <c r="BO130" s="5">
        <f>SUP!BP319</f>
        <v>0</v>
      </c>
      <c r="BP130" s="5">
        <f>SUP!BQ319</f>
        <v>0</v>
      </c>
      <c r="BQ130" s="5">
        <f>SUP!BR319</f>
        <v>0</v>
      </c>
      <c r="BR130" s="5">
        <f>SUP!BS319</f>
        <v>0</v>
      </c>
      <c r="BS130" s="5">
        <f>SUP!BT319</f>
        <v>0</v>
      </c>
      <c r="BT130" s="5">
        <f>SUP!BU319</f>
        <v>0</v>
      </c>
      <c r="BU130" s="5">
        <f>SUP!BV319</f>
        <v>0</v>
      </c>
      <c r="BV130" s="5">
        <f>SUP!BW319</f>
        <v>0</v>
      </c>
      <c r="BW130" s="5">
        <f>SUP!BX319</f>
        <v>0</v>
      </c>
      <c r="BX130" s="5">
        <f>SUP!BY319</f>
        <v>0</v>
      </c>
      <c r="BY130" s="5">
        <f>SUP!BZ319</f>
        <v>0</v>
      </c>
      <c r="BZ130" s="5">
        <f>SUP!CA319</f>
        <v>0</v>
      </c>
      <c r="CA130" s="5">
        <f>SUP!CB319</f>
        <v>0</v>
      </c>
      <c r="CB130" s="5">
        <f>SUP!CC319</f>
        <v>0</v>
      </c>
      <c r="CC130" s="5">
        <f>SUP!CD319</f>
        <v>0</v>
      </c>
      <c r="CD130" s="5">
        <f>SUP!CE319</f>
        <v>0</v>
      </c>
      <c r="CE130" s="5">
        <f>SUP!CF319</f>
        <v>0</v>
      </c>
      <c r="CF130" s="5">
        <f>SUP!CG319</f>
        <v>0</v>
      </c>
      <c r="CG130" s="5">
        <f>SUP!CH319</f>
        <v>0</v>
      </c>
      <c r="CH130" s="5">
        <f>SUP!CI319</f>
        <v>0</v>
      </c>
      <c r="CI130" s="5">
        <f>SUP!CJ319</f>
        <v>0</v>
      </c>
      <c r="CJ130" s="5">
        <f>SUP!CK319</f>
        <v>0</v>
      </c>
      <c r="CK130" s="5">
        <f>SUP!CL319</f>
        <v>0</v>
      </c>
      <c r="CL130" s="5">
        <f>SUP!CM319</f>
        <v>0</v>
      </c>
      <c r="CM130" s="5">
        <f>SUP!CN319</f>
        <v>0</v>
      </c>
      <c r="CN130" s="5">
        <f>SUP!CO319</f>
        <v>0</v>
      </c>
      <c r="CO130" s="5">
        <f>SUP!CP319</f>
        <v>0</v>
      </c>
      <c r="CP130" s="5">
        <f>SUP!CQ319</f>
        <v>0</v>
      </c>
      <c r="CQ130" s="5">
        <f>SUP!CR319</f>
        <v>0</v>
      </c>
      <c r="CR130" s="5">
        <f>SUP!CS319</f>
        <v>0</v>
      </c>
      <c r="CS130" s="5">
        <f>SUP!CT319</f>
        <v>0</v>
      </c>
      <c r="CT130" s="5">
        <f>SUP!CU319</f>
        <v>0</v>
      </c>
      <c r="CU130" s="5">
        <f>SUP!CV319</f>
        <v>0</v>
      </c>
      <c r="CV130" s="5">
        <f>SUP!CW319</f>
        <v>0</v>
      </c>
      <c r="CW130" s="5">
        <f>SUP!CX319</f>
        <v>0</v>
      </c>
      <c r="CX130" s="5">
        <f>SUP!CY319</f>
        <v>0</v>
      </c>
      <c r="CY130" s="5">
        <f>SUP!CZ319</f>
        <v>0</v>
      </c>
      <c r="CZ130" s="5">
        <f>SUP!DA319</f>
        <v>0</v>
      </c>
      <c r="DA130" s="5">
        <f>SUP!DB319</f>
        <v>0</v>
      </c>
      <c r="DB130" s="5">
        <f>SUP!DC319</f>
        <v>0</v>
      </c>
      <c r="DC130" s="5">
        <f>SUP!DD319</f>
        <v>0</v>
      </c>
      <c r="DD130" s="3"/>
    </row>
    <row r="131" spans="1:108" x14ac:dyDescent="0.35">
      <c r="A131" s="3"/>
      <c r="B131" s="99" t="s">
        <v>3957</v>
      </c>
      <c r="C131" s="5" t="s">
        <v>6</v>
      </c>
      <c r="D131" s="5">
        <f>SUP!E320</f>
        <v>0</v>
      </c>
      <c r="E131" s="5">
        <f>SUP!F320</f>
        <v>0</v>
      </c>
      <c r="F131" s="5">
        <f>SUP!G320</f>
        <v>1</v>
      </c>
      <c r="G131" s="5">
        <f>SUP!H320</f>
        <v>0</v>
      </c>
      <c r="H131" s="5">
        <f>SUP!I320</f>
        <v>0</v>
      </c>
      <c r="I131" s="5">
        <f>SUP!J320</f>
        <v>0</v>
      </c>
      <c r="J131" s="5">
        <f>SUP!K320</f>
        <v>0</v>
      </c>
      <c r="K131" s="5">
        <f>SUP!L320</f>
        <v>0</v>
      </c>
      <c r="L131" s="5">
        <f>SUP!M320</f>
        <v>0</v>
      </c>
      <c r="M131" s="5">
        <f>SUP!N320</f>
        <v>0</v>
      </c>
      <c r="N131" s="5">
        <f>SUP!O320</f>
        <v>0</v>
      </c>
      <c r="O131" s="5">
        <f>SUP!P320</f>
        <v>0</v>
      </c>
      <c r="P131" s="5">
        <f>SUP!Q320</f>
        <v>0</v>
      </c>
      <c r="Q131" s="5">
        <f>SUP!R320</f>
        <v>0</v>
      </c>
      <c r="R131" s="5">
        <f>SUP!S320</f>
        <v>0</v>
      </c>
      <c r="S131" s="5">
        <f>SUP!T320</f>
        <v>0</v>
      </c>
      <c r="T131" s="5">
        <f>SUP!U320</f>
        <v>0</v>
      </c>
      <c r="U131" s="5">
        <f>SUP!V320</f>
        <v>0</v>
      </c>
      <c r="V131" s="5">
        <f>SUP!W320</f>
        <v>0</v>
      </c>
      <c r="W131" s="5">
        <f>SUP!X320</f>
        <v>0</v>
      </c>
      <c r="X131" s="5">
        <f>SUP!Y320</f>
        <v>0</v>
      </c>
      <c r="Y131" s="5">
        <f>SUP!Z320</f>
        <v>0</v>
      </c>
      <c r="Z131" s="5">
        <f>SUP!AA320</f>
        <v>0</v>
      </c>
      <c r="AA131" s="5">
        <f>SUP!AB320</f>
        <v>0</v>
      </c>
      <c r="AB131" s="5">
        <f>SUP!AC320</f>
        <v>0</v>
      </c>
      <c r="AC131" s="5">
        <f>SUP!AD320</f>
        <v>0</v>
      </c>
      <c r="AD131" s="5">
        <f>SUP!AE320</f>
        <v>0</v>
      </c>
      <c r="AE131" s="5">
        <f>SUP!AF320</f>
        <v>0</v>
      </c>
      <c r="AF131" s="5">
        <f>SUP!AG320</f>
        <v>0</v>
      </c>
      <c r="AG131" s="5">
        <f>SUP!AH320</f>
        <v>0</v>
      </c>
      <c r="AH131" s="5">
        <f>SUP!AI320</f>
        <v>0</v>
      </c>
      <c r="AI131" s="5">
        <f>SUP!AJ320</f>
        <v>0</v>
      </c>
      <c r="AJ131" s="5">
        <f>SUP!AK320</f>
        <v>0</v>
      </c>
      <c r="AK131" s="5">
        <f>SUP!AL320</f>
        <v>0</v>
      </c>
      <c r="AL131" s="5">
        <f>SUP!AM320</f>
        <v>0</v>
      </c>
      <c r="AM131" s="5">
        <f>SUP!AN320</f>
        <v>0</v>
      </c>
      <c r="AN131" s="5">
        <f>SUP!AO320</f>
        <v>0</v>
      </c>
      <c r="AO131" s="5">
        <f>SUP!AP320</f>
        <v>0</v>
      </c>
      <c r="AP131" s="5">
        <f>SUP!AQ320</f>
        <v>0</v>
      </c>
      <c r="AQ131" s="5">
        <f>SUP!AR320</f>
        <v>0</v>
      </c>
      <c r="AR131" s="5">
        <f>SUP!AS320</f>
        <v>0</v>
      </c>
      <c r="AS131" s="5">
        <f>SUP!AT320</f>
        <v>0</v>
      </c>
      <c r="AT131" s="5">
        <f>SUP!AU320</f>
        <v>0</v>
      </c>
      <c r="AU131" s="5">
        <f>SUP!AV320</f>
        <v>0</v>
      </c>
      <c r="AV131" s="5">
        <f>SUP!AW320</f>
        <v>0</v>
      </c>
      <c r="AW131" s="5">
        <f>SUP!AX320</f>
        <v>0</v>
      </c>
      <c r="AX131" s="5">
        <f>SUP!AY320</f>
        <v>0</v>
      </c>
      <c r="AY131" s="5">
        <f>SUP!AZ320</f>
        <v>0</v>
      </c>
      <c r="AZ131" s="5">
        <f>SUP!BA320</f>
        <v>0</v>
      </c>
      <c r="BA131" s="5">
        <f>SUP!BB320</f>
        <v>0</v>
      </c>
      <c r="BB131" s="5">
        <f>SUP!BC320</f>
        <v>0</v>
      </c>
      <c r="BC131" s="5">
        <f>SUP!BD320</f>
        <v>0</v>
      </c>
      <c r="BD131" s="5">
        <f>SUP!BE320</f>
        <v>0</v>
      </c>
      <c r="BE131" s="5">
        <f>SUP!BF320</f>
        <v>0</v>
      </c>
      <c r="BF131" s="5">
        <f>SUP!BG320</f>
        <v>0</v>
      </c>
      <c r="BG131" s="5">
        <f>SUP!BH320</f>
        <v>0</v>
      </c>
      <c r="BH131" s="5">
        <f>SUP!BI320</f>
        <v>0</v>
      </c>
      <c r="BI131" s="5">
        <f>SUP!BJ320</f>
        <v>0</v>
      </c>
      <c r="BJ131" s="5">
        <f>SUP!BK320</f>
        <v>0</v>
      </c>
      <c r="BK131" s="5">
        <f>SUP!BL320</f>
        <v>0</v>
      </c>
      <c r="BL131" s="5">
        <f>SUP!BM320</f>
        <v>0</v>
      </c>
      <c r="BM131" s="5">
        <f>SUP!BN320</f>
        <v>0</v>
      </c>
      <c r="BN131" s="5">
        <f>SUP!BO320</f>
        <v>0</v>
      </c>
      <c r="BO131" s="5">
        <f>SUP!BP320</f>
        <v>0</v>
      </c>
      <c r="BP131" s="5">
        <f>SUP!BQ320</f>
        <v>0</v>
      </c>
      <c r="BQ131" s="5">
        <f>SUP!BR320</f>
        <v>0</v>
      </c>
      <c r="BR131" s="5">
        <f>SUP!BS320</f>
        <v>0</v>
      </c>
      <c r="BS131" s="5">
        <f>SUP!BT320</f>
        <v>0</v>
      </c>
      <c r="BT131" s="5">
        <f>SUP!BU320</f>
        <v>0</v>
      </c>
      <c r="BU131" s="5">
        <f>SUP!BV320</f>
        <v>0</v>
      </c>
      <c r="BV131" s="5">
        <f>SUP!BW320</f>
        <v>0</v>
      </c>
      <c r="BW131" s="5">
        <f>SUP!BX320</f>
        <v>0</v>
      </c>
      <c r="BX131" s="5">
        <f>SUP!BY320</f>
        <v>0</v>
      </c>
      <c r="BY131" s="5">
        <f>SUP!BZ320</f>
        <v>0</v>
      </c>
      <c r="BZ131" s="5">
        <f>SUP!CA320</f>
        <v>0</v>
      </c>
      <c r="CA131" s="5">
        <f>SUP!CB320</f>
        <v>0</v>
      </c>
      <c r="CB131" s="5">
        <f>SUP!CC320</f>
        <v>0</v>
      </c>
      <c r="CC131" s="5">
        <f>SUP!CD320</f>
        <v>0</v>
      </c>
      <c r="CD131" s="5">
        <f>SUP!CE320</f>
        <v>0</v>
      </c>
      <c r="CE131" s="5">
        <f>SUP!CF320</f>
        <v>0</v>
      </c>
      <c r="CF131" s="5">
        <f>SUP!CG320</f>
        <v>0</v>
      </c>
      <c r="CG131" s="5">
        <f>SUP!CH320</f>
        <v>0</v>
      </c>
      <c r="CH131" s="5">
        <f>SUP!CI320</f>
        <v>0</v>
      </c>
      <c r="CI131" s="5">
        <f>SUP!CJ320</f>
        <v>0</v>
      </c>
      <c r="CJ131" s="5">
        <f>SUP!CK320</f>
        <v>0</v>
      </c>
      <c r="CK131" s="5">
        <f>SUP!CL320</f>
        <v>0</v>
      </c>
      <c r="CL131" s="5">
        <f>SUP!CM320</f>
        <v>0</v>
      </c>
      <c r="CM131" s="5">
        <f>SUP!CN320</f>
        <v>0</v>
      </c>
      <c r="CN131" s="5">
        <f>SUP!CO320</f>
        <v>0</v>
      </c>
      <c r="CO131" s="5">
        <f>SUP!CP320</f>
        <v>0</v>
      </c>
      <c r="CP131" s="5">
        <f>SUP!CQ320</f>
        <v>0</v>
      </c>
      <c r="CQ131" s="5">
        <f>SUP!CR320</f>
        <v>0</v>
      </c>
      <c r="CR131" s="5">
        <f>SUP!CS320</f>
        <v>0</v>
      </c>
      <c r="CS131" s="5">
        <f>SUP!CT320</f>
        <v>0</v>
      </c>
      <c r="CT131" s="5">
        <f>SUP!CU320</f>
        <v>0</v>
      </c>
      <c r="CU131" s="5">
        <f>SUP!CV320</f>
        <v>0</v>
      </c>
      <c r="CV131" s="5">
        <f>SUP!CW320</f>
        <v>0</v>
      </c>
      <c r="CW131" s="5">
        <f>SUP!CX320</f>
        <v>0</v>
      </c>
      <c r="CX131" s="5">
        <f>SUP!CY320</f>
        <v>0</v>
      </c>
      <c r="CY131" s="5">
        <f>SUP!CZ320</f>
        <v>0</v>
      </c>
      <c r="CZ131" s="5">
        <f>SUP!DA320</f>
        <v>0</v>
      </c>
      <c r="DA131" s="5">
        <f>SUP!DB320</f>
        <v>0</v>
      </c>
      <c r="DB131" s="5">
        <f>SUP!DC320</f>
        <v>0</v>
      </c>
      <c r="DC131" s="5">
        <f>SUP!DD320</f>
        <v>0</v>
      </c>
      <c r="DD131" s="3"/>
    </row>
    <row r="132" spans="1:108" x14ac:dyDescent="0.35">
      <c r="A132" s="3"/>
      <c r="B132" s="99" t="s">
        <v>3958</v>
      </c>
      <c r="C132" s="5" t="s">
        <v>5</v>
      </c>
      <c r="D132" s="5">
        <f>SUP!E321</f>
        <v>0</v>
      </c>
      <c r="E132" s="5">
        <f>SUP!F321</f>
        <v>0</v>
      </c>
      <c r="F132" s="5">
        <f>SUP!G321</f>
        <v>0</v>
      </c>
      <c r="G132" s="5">
        <f>SUP!H321</f>
        <v>1</v>
      </c>
      <c r="H132" s="5">
        <f>SUP!I321</f>
        <v>0</v>
      </c>
      <c r="I132" s="5">
        <f>SUP!J321</f>
        <v>0</v>
      </c>
      <c r="J132" s="5">
        <f>SUP!K321</f>
        <v>0</v>
      </c>
      <c r="K132" s="5">
        <f>SUP!L321</f>
        <v>0</v>
      </c>
      <c r="L132" s="5">
        <f>SUP!M321</f>
        <v>0</v>
      </c>
      <c r="M132" s="5">
        <f>SUP!N321</f>
        <v>0</v>
      </c>
      <c r="N132" s="5">
        <f>SUP!O321</f>
        <v>0</v>
      </c>
      <c r="O132" s="5">
        <f>SUP!P321</f>
        <v>0</v>
      </c>
      <c r="P132" s="5">
        <f>SUP!Q321</f>
        <v>0</v>
      </c>
      <c r="Q132" s="5">
        <f>SUP!R321</f>
        <v>0</v>
      </c>
      <c r="R132" s="5">
        <f>SUP!S321</f>
        <v>0</v>
      </c>
      <c r="S132" s="5">
        <f>SUP!T321</f>
        <v>0</v>
      </c>
      <c r="T132" s="5">
        <f>SUP!U321</f>
        <v>0</v>
      </c>
      <c r="U132" s="5">
        <f>SUP!V321</f>
        <v>0</v>
      </c>
      <c r="V132" s="5">
        <f>SUP!W321</f>
        <v>0</v>
      </c>
      <c r="W132" s="5">
        <f>SUP!X321</f>
        <v>0</v>
      </c>
      <c r="X132" s="5">
        <f>SUP!Y321</f>
        <v>0</v>
      </c>
      <c r="Y132" s="5">
        <f>SUP!Z321</f>
        <v>0</v>
      </c>
      <c r="Z132" s="5">
        <f>SUP!AA321</f>
        <v>0</v>
      </c>
      <c r="AA132" s="5">
        <f>SUP!AB321</f>
        <v>0</v>
      </c>
      <c r="AB132" s="5">
        <f>SUP!AC321</f>
        <v>0</v>
      </c>
      <c r="AC132" s="5">
        <f>SUP!AD321</f>
        <v>0</v>
      </c>
      <c r="AD132" s="5">
        <f>SUP!AE321</f>
        <v>0</v>
      </c>
      <c r="AE132" s="5">
        <f>SUP!AF321</f>
        <v>0</v>
      </c>
      <c r="AF132" s="5">
        <f>SUP!AG321</f>
        <v>0</v>
      </c>
      <c r="AG132" s="5">
        <f>SUP!AH321</f>
        <v>0</v>
      </c>
      <c r="AH132" s="5">
        <f>SUP!AI321</f>
        <v>0</v>
      </c>
      <c r="AI132" s="5">
        <f>SUP!AJ321</f>
        <v>0</v>
      </c>
      <c r="AJ132" s="5">
        <f>SUP!AK321</f>
        <v>0</v>
      </c>
      <c r="AK132" s="5">
        <f>SUP!AL321</f>
        <v>0</v>
      </c>
      <c r="AL132" s="5">
        <f>SUP!AM321</f>
        <v>0</v>
      </c>
      <c r="AM132" s="5">
        <f>SUP!AN321</f>
        <v>0</v>
      </c>
      <c r="AN132" s="5">
        <f>SUP!AO321</f>
        <v>0</v>
      </c>
      <c r="AO132" s="5">
        <f>SUP!AP321</f>
        <v>0</v>
      </c>
      <c r="AP132" s="5">
        <f>SUP!AQ321</f>
        <v>0</v>
      </c>
      <c r="AQ132" s="5">
        <f>SUP!AR321</f>
        <v>0</v>
      </c>
      <c r="AR132" s="5">
        <f>SUP!AS321</f>
        <v>0</v>
      </c>
      <c r="AS132" s="5">
        <f>SUP!AT321</f>
        <v>0</v>
      </c>
      <c r="AT132" s="5">
        <f>SUP!AU321</f>
        <v>0</v>
      </c>
      <c r="AU132" s="5">
        <f>SUP!AV321</f>
        <v>0</v>
      </c>
      <c r="AV132" s="5">
        <f>SUP!AW321</f>
        <v>0</v>
      </c>
      <c r="AW132" s="5">
        <f>SUP!AX321</f>
        <v>0</v>
      </c>
      <c r="AX132" s="5">
        <f>SUP!AY321</f>
        <v>0</v>
      </c>
      <c r="AY132" s="5">
        <f>SUP!AZ321</f>
        <v>0</v>
      </c>
      <c r="AZ132" s="5">
        <f>SUP!BA321</f>
        <v>0</v>
      </c>
      <c r="BA132" s="5">
        <f>SUP!BB321</f>
        <v>0</v>
      </c>
      <c r="BB132" s="5">
        <f>SUP!BC321</f>
        <v>0</v>
      </c>
      <c r="BC132" s="5">
        <f>SUP!BD321</f>
        <v>0</v>
      </c>
      <c r="BD132" s="5">
        <f>SUP!BE321</f>
        <v>0</v>
      </c>
      <c r="BE132" s="5">
        <f>SUP!BF321</f>
        <v>0</v>
      </c>
      <c r="BF132" s="5">
        <f>SUP!BG321</f>
        <v>0</v>
      </c>
      <c r="BG132" s="5">
        <f>SUP!BH321</f>
        <v>0</v>
      </c>
      <c r="BH132" s="5">
        <f>SUP!BI321</f>
        <v>0</v>
      </c>
      <c r="BI132" s="5">
        <f>SUP!BJ321</f>
        <v>0</v>
      </c>
      <c r="BJ132" s="5">
        <f>SUP!BK321</f>
        <v>0</v>
      </c>
      <c r="BK132" s="5">
        <f>SUP!BL321</f>
        <v>0</v>
      </c>
      <c r="BL132" s="5">
        <f>SUP!BM321</f>
        <v>0</v>
      </c>
      <c r="BM132" s="5">
        <f>SUP!BN321</f>
        <v>0</v>
      </c>
      <c r="BN132" s="5">
        <f>SUP!BO321</f>
        <v>0</v>
      </c>
      <c r="BO132" s="5">
        <f>SUP!BP321</f>
        <v>0</v>
      </c>
      <c r="BP132" s="5">
        <f>SUP!BQ321</f>
        <v>0</v>
      </c>
      <c r="BQ132" s="5">
        <f>SUP!BR321</f>
        <v>0</v>
      </c>
      <c r="BR132" s="5">
        <f>SUP!BS321</f>
        <v>0</v>
      </c>
      <c r="BS132" s="5">
        <f>SUP!BT321</f>
        <v>0</v>
      </c>
      <c r="BT132" s="5">
        <f>SUP!BU321</f>
        <v>0</v>
      </c>
      <c r="BU132" s="5">
        <f>SUP!BV321</f>
        <v>0</v>
      </c>
      <c r="BV132" s="5">
        <f>SUP!BW321</f>
        <v>0</v>
      </c>
      <c r="BW132" s="5">
        <f>SUP!BX321</f>
        <v>0</v>
      </c>
      <c r="BX132" s="5">
        <f>SUP!BY321</f>
        <v>0</v>
      </c>
      <c r="BY132" s="5">
        <f>SUP!BZ321</f>
        <v>0</v>
      </c>
      <c r="BZ132" s="5">
        <f>SUP!CA321</f>
        <v>0</v>
      </c>
      <c r="CA132" s="5">
        <f>SUP!CB321</f>
        <v>0</v>
      </c>
      <c r="CB132" s="5">
        <f>SUP!CC321</f>
        <v>0</v>
      </c>
      <c r="CC132" s="5">
        <f>SUP!CD321</f>
        <v>0</v>
      </c>
      <c r="CD132" s="5">
        <f>SUP!CE321</f>
        <v>0</v>
      </c>
      <c r="CE132" s="5">
        <f>SUP!CF321</f>
        <v>0</v>
      </c>
      <c r="CF132" s="5">
        <f>SUP!CG321</f>
        <v>0</v>
      </c>
      <c r="CG132" s="5">
        <f>SUP!CH321</f>
        <v>0</v>
      </c>
      <c r="CH132" s="5">
        <f>SUP!CI321</f>
        <v>0</v>
      </c>
      <c r="CI132" s="5">
        <f>SUP!CJ321</f>
        <v>0</v>
      </c>
      <c r="CJ132" s="5">
        <f>SUP!CK321</f>
        <v>0</v>
      </c>
      <c r="CK132" s="5">
        <f>SUP!CL321</f>
        <v>0</v>
      </c>
      <c r="CL132" s="5">
        <f>SUP!CM321</f>
        <v>0</v>
      </c>
      <c r="CM132" s="5">
        <f>SUP!CN321</f>
        <v>0</v>
      </c>
      <c r="CN132" s="5">
        <f>SUP!CO321</f>
        <v>0</v>
      </c>
      <c r="CO132" s="5">
        <f>SUP!CP321</f>
        <v>0</v>
      </c>
      <c r="CP132" s="5">
        <f>SUP!CQ321</f>
        <v>0</v>
      </c>
      <c r="CQ132" s="5">
        <f>SUP!CR321</f>
        <v>0</v>
      </c>
      <c r="CR132" s="5">
        <f>SUP!CS321</f>
        <v>0</v>
      </c>
      <c r="CS132" s="5">
        <f>SUP!CT321</f>
        <v>0</v>
      </c>
      <c r="CT132" s="5">
        <f>SUP!CU321</f>
        <v>0</v>
      </c>
      <c r="CU132" s="5">
        <f>SUP!CV321</f>
        <v>0</v>
      </c>
      <c r="CV132" s="5">
        <f>SUP!CW321</f>
        <v>0</v>
      </c>
      <c r="CW132" s="5">
        <f>SUP!CX321</f>
        <v>0</v>
      </c>
      <c r="CX132" s="5">
        <f>SUP!CY321</f>
        <v>0</v>
      </c>
      <c r="CY132" s="5">
        <f>SUP!CZ321</f>
        <v>0</v>
      </c>
      <c r="CZ132" s="5">
        <f>SUP!DA321</f>
        <v>0</v>
      </c>
      <c r="DA132" s="5">
        <f>SUP!DB321</f>
        <v>0</v>
      </c>
      <c r="DB132" s="5">
        <f>SUP!DC321</f>
        <v>0</v>
      </c>
      <c r="DC132" s="5">
        <f>SUP!DD321</f>
        <v>0</v>
      </c>
      <c r="DD132" s="3"/>
    </row>
    <row r="133" spans="1:108" x14ac:dyDescent="0.35">
      <c r="A133" s="3"/>
      <c r="B133" s="99" t="s">
        <v>3959</v>
      </c>
      <c r="C133" s="5" t="s">
        <v>7</v>
      </c>
      <c r="D133" s="5">
        <f>SUP!E322</f>
        <v>0</v>
      </c>
      <c r="E133" s="5">
        <f>SUP!F322</f>
        <v>0</v>
      </c>
      <c r="F133" s="5">
        <f>SUP!G322</f>
        <v>0</v>
      </c>
      <c r="G133" s="5">
        <f>SUP!H322</f>
        <v>0</v>
      </c>
      <c r="H133" s="5">
        <f>SUP!I322</f>
        <v>1</v>
      </c>
      <c r="I133" s="5">
        <f>SUP!J322</f>
        <v>0</v>
      </c>
      <c r="J133" s="5">
        <f>SUP!K322</f>
        <v>0</v>
      </c>
      <c r="K133" s="5">
        <f>SUP!L322</f>
        <v>0</v>
      </c>
      <c r="L133" s="5">
        <f>SUP!M322</f>
        <v>0</v>
      </c>
      <c r="M133" s="5">
        <f>SUP!N322</f>
        <v>0</v>
      </c>
      <c r="N133" s="5">
        <f>SUP!O322</f>
        <v>0</v>
      </c>
      <c r="O133" s="5">
        <f>SUP!P322</f>
        <v>0</v>
      </c>
      <c r="P133" s="5">
        <f>SUP!Q322</f>
        <v>0</v>
      </c>
      <c r="Q133" s="5">
        <f>SUP!R322</f>
        <v>0</v>
      </c>
      <c r="R133" s="5">
        <f>SUP!S322</f>
        <v>0</v>
      </c>
      <c r="S133" s="5">
        <f>SUP!T322</f>
        <v>0</v>
      </c>
      <c r="T133" s="5">
        <f>SUP!U322</f>
        <v>0</v>
      </c>
      <c r="U133" s="5">
        <f>SUP!V322</f>
        <v>0</v>
      </c>
      <c r="V133" s="5">
        <f>SUP!W322</f>
        <v>0</v>
      </c>
      <c r="W133" s="5">
        <f>SUP!X322</f>
        <v>0</v>
      </c>
      <c r="X133" s="5">
        <f>SUP!Y322</f>
        <v>0</v>
      </c>
      <c r="Y133" s="5">
        <f>SUP!Z322</f>
        <v>0</v>
      </c>
      <c r="Z133" s="5">
        <f>SUP!AA322</f>
        <v>0</v>
      </c>
      <c r="AA133" s="5">
        <f>SUP!AB322</f>
        <v>0</v>
      </c>
      <c r="AB133" s="5">
        <f>SUP!AC322</f>
        <v>0</v>
      </c>
      <c r="AC133" s="5">
        <f>SUP!AD322</f>
        <v>0</v>
      </c>
      <c r="AD133" s="5">
        <f>SUP!AE322</f>
        <v>0</v>
      </c>
      <c r="AE133" s="5">
        <f>SUP!AF322</f>
        <v>0</v>
      </c>
      <c r="AF133" s="5">
        <f>SUP!AG322</f>
        <v>0</v>
      </c>
      <c r="AG133" s="5">
        <f>SUP!AH322</f>
        <v>0</v>
      </c>
      <c r="AH133" s="5">
        <f>SUP!AI322</f>
        <v>0</v>
      </c>
      <c r="AI133" s="5">
        <f>SUP!AJ322</f>
        <v>0</v>
      </c>
      <c r="AJ133" s="5">
        <f>SUP!AK322</f>
        <v>0</v>
      </c>
      <c r="AK133" s="5">
        <f>SUP!AL322</f>
        <v>0</v>
      </c>
      <c r="AL133" s="5">
        <f>SUP!AM322</f>
        <v>0</v>
      </c>
      <c r="AM133" s="5">
        <f>SUP!AN322</f>
        <v>0</v>
      </c>
      <c r="AN133" s="5">
        <f>SUP!AO322</f>
        <v>0</v>
      </c>
      <c r="AO133" s="5">
        <f>SUP!AP322</f>
        <v>0</v>
      </c>
      <c r="AP133" s="5">
        <f>SUP!AQ322</f>
        <v>0</v>
      </c>
      <c r="AQ133" s="5">
        <f>SUP!AR322</f>
        <v>0</v>
      </c>
      <c r="AR133" s="5">
        <f>SUP!AS322</f>
        <v>0</v>
      </c>
      <c r="AS133" s="5">
        <f>SUP!AT322</f>
        <v>0</v>
      </c>
      <c r="AT133" s="5">
        <f>SUP!AU322</f>
        <v>0</v>
      </c>
      <c r="AU133" s="5">
        <f>SUP!AV322</f>
        <v>0</v>
      </c>
      <c r="AV133" s="5">
        <f>SUP!AW322</f>
        <v>0</v>
      </c>
      <c r="AW133" s="5">
        <f>SUP!AX322</f>
        <v>0</v>
      </c>
      <c r="AX133" s="5">
        <f>SUP!AY322</f>
        <v>0</v>
      </c>
      <c r="AY133" s="5">
        <f>SUP!AZ322</f>
        <v>0</v>
      </c>
      <c r="AZ133" s="5">
        <f>SUP!BA322</f>
        <v>0</v>
      </c>
      <c r="BA133" s="5">
        <f>SUP!BB322</f>
        <v>0</v>
      </c>
      <c r="BB133" s="5">
        <f>SUP!BC322</f>
        <v>0</v>
      </c>
      <c r="BC133" s="5">
        <f>SUP!BD322</f>
        <v>0</v>
      </c>
      <c r="BD133" s="5">
        <f>SUP!BE322</f>
        <v>0</v>
      </c>
      <c r="BE133" s="5">
        <f>SUP!BF322</f>
        <v>0</v>
      </c>
      <c r="BF133" s="5">
        <f>SUP!BG322</f>
        <v>0</v>
      </c>
      <c r="BG133" s="5">
        <f>SUP!BH322</f>
        <v>0</v>
      </c>
      <c r="BH133" s="5">
        <f>SUP!BI322</f>
        <v>0</v>
      </c>
      <c r="BI133" s="5">
        <f>SUP!BJ322</f>
        <v>0</v>
      </c>
      <c r="BJ133" s="5">
        <f>SUP!BK322</f>
        <v>0</v>
      </c>
      <c r="BK133" s="5">
        <f>SUP!BL322</f>
        <v>0</v>
      </c>
      <c r="BL133" s="5">
        <f>SUP!BM322</f>
        <v>0</v>
      </c>
      <c r="BM133" s="5">
        <f>SUP!BN322</f>
        <v>0</v>
      </c>
      <c r="BN133" s="5">
        <f>SUP!BO322</f>
        <v>0</v>
      </c>
      <c r="BO133" s="5">
        <f>SUP!BP322</f>
        <v>0</v>
      </c>
      <c r="BP133" s="5">
        <f>SUP!BQ322</f>
        <v>0</v>
      </c>
      <c r="BQ133" s="5">
        <f>SUP!BR322</f>
        <v>0</v>
      </c>
      <c r="BR133" s="5">
        <f>SUP!BS322</f>
        <v>0</v>
      </c>
      <c r="BS133" s="5">
        <f>SUP!BT322</f>
        <v>0</v>
      </c>
      <c r="BT133" s="5">
        <f>SUP!BU322</f>
        <v>0</v>
      </c>
      <c r="BU133" s="5">
        <f>SUP!BV322</f>
        <v>0</v>
      </c>
      <c r="BV133" s="5">
        <f>SUP!BW322</f>
        <v>0</v>
      </c>
      <c r="BW133" s="5">
        <f>SUP!BX322</f>
        <v>0</v>
      </c>
      <c r="BX133" s="5">
        <f>SUP!BY322</f>
        <v>0</v>
      </c>
      <c r="BY133" s="5">
        <f>SUP!BZ322</f>
        <v>0</v>
      </c>
      <c r="BZ133" s="5">
        <f>SUP!CA322</f>
        <v>0</v>
      </c>
      <c r="CA133" s="5">
        <f>SUP!CB322</f>
        <v>0</v>
      </c>
      <c r="CB133" s="5">
        <f>SUP!CC322</f>
        <v>0</v>
      </c>
      <c r="CC133" s="5">
        <f>SUP!CD322</f>
        <v>0</v>
      </c>
      <c r="CD133" s="5">
        <f>SUP!CE322</f>
        <v>0</v>
      </c>
      <c r="CE133" s="5">
        <f>SUP!CF322</f>
        <v>0</v>
      </c>
      <c r="CF133" s="5">
        <f>SUP!CG322</f>
        <v>0</v>
      </c>
      <c r="CG133" s="5">
        <f>SUP!CH322</f>
        <v>0</v>
      </c>
      <c r="CH133" s="5">
        <f>SUP!CI322</f>
        <v>0</v>
      </c>
      <c r="CI133" s="5">
        <f>SUP!CJ322</f>
        <v>0</v>
      </c>
      <c r="CJ133" s="5">
        <f>SUP!CK322</f>
        <v>0</v>
      </c>
      <c r="CK133" s="5">
        <f>SUP!CL322</f>
        <v>0</v>
      </c>
      <c r="CL133" s="5">
        <f>SUP!CM322</f>
        <v>0</v>
      </c>
      <c r="CM133" s="5">
        <f>SUP!CN322</f>
        <v>0</v>
      </c>
      <c r="CN133" s="5">
        <f>SUP!CO322</f>
        <v>0</v>
      </c>
      <c r="CO133" s="5">
        <f>SUP!CP322</f>
        <v>0</v>
      </c>
      <c r="CP133" s="5">
        <f>SUP!CQ322</f>
        <v>0</v>
      </c>
      <c r="CQ133" s="5">
        <f>SUP!CR322</f>
        <v>0</v>
      </c>
      <c r="CR133" s="5">
        <f>SUP!CS322</f>
        <v>0</v>
      </c>
      <c r="CS133" s="5">
        <f>SUP!CT322</f>
        <v>0</v>
      </c>
      <c r="CT133" s="5">
        <f>SUP!CU322</f>
        <v>0</v>
      </c>
      <c r="CU133" s="5">
        <f>SUP!CV322</f>
        <v>0</v>
      </c>
      <c r="CV133" s="5">
        <f>SUP!CW322</f>
        <v>0</v>
      </c>
      <c r="CW133" s="5">
        <f>SUP!CX322</f>
        <v>0</v>
      </c>
      <c r="CX133" s="5">
        <f>SUP!CY322</f>
        <v>0</v>
      </c>
      <c r="CY133" s="5">
        <f>SUP!CZ322</f>
        <v>0</v>
      </c>
      <c r="CZ133" s="5">
        <f>SUP!DA322</f>
        <v>0</v>
      </c>
      <c r="DA133" s="5">
        <f>SUP!DB322</f>
        <v>0</v>
      </c>
      <c r="DB133" s="5">
        <f>SUP!DC322</f>
        <v>0</v>
      </c>
      <c r="DC133" s="5">
        <f>SUP!DD322</f>
        <v>0</v>
      </c>
      <c r="DD133" s="3"/>
    </row>
    <row r="134" spans="1:108" x14ac:dyDescent="0.35">
      <c r="A134" s="3"/>
      <c r="B134" s="99" t="s">
        <v>3960</v>
      </c>
      <c r="C134" s="5" t="s">
        <v>12</v>
      </c>
      <c r="D134" s="5">
        <f>SUP!E323</f>
        <v>0</v>
      </c>
      <c r="E134" s="5">
        <f>SUP!F323</f>
        <v>0</v>
      </c>
      <c r="F134" s="5">
        <f>SUP!G323</f>
        <v>0</v>
      </c>
      <c r="G134" s="5">
        <f>SUP!H323</f>
        <v>0</v>
      </c>
      <c r="H134" s="5">
        <f>SUP!I323</f>
        <v>0</v>
      </c>
      <c r="I134" s="5">
        <f>SUP!J323</f>
        <v>1</v>
      </c>
      <c r="J134" s="5">
        <f>SUP!K323</f>
        <v>0</v>
      </c>
      <c r="K134" s="5">
        <f>SUP!L323</f>
        <v>0</v>
      </c>
      <c r="L134" s="5">
        <f>SUP!M323</f>
        <v>0</v>
      </c>
      <c r="M134" s="5">
        <f>SUP!N323</f>
        <v>0</v>
      </c>
      <c r="N134" s="5">
        <f>SUP!O323</f>
        <v>0</v>
      </c>
      <c r="O134" s="5">
        <f>SUP!P323</f>
        <v>0</v>
      </c>
      <c r="P134" s="5">
        <f>SUP!Q323</f>
        <v>0</v>
      </c>
      <c r="Q134" s="5">
        <f>SUP!R323</f>
        <v>0</v>
      </c>
      <c r="R134" s="5">
        <f>SUP!S323</f>
        <v>0</v>
      </c>
      <c r="S134" s="5">
        <f>SUP!T323</f>
        <v>0</v>
      </c>
      <c r="T134" s="5">
        <f>SUP!U323</f>
        <v>0</v>
      </c>
      <c r="U134" s="5">
        <f>SUP!V323</f>
        <v>0</v>
      </c>
      <c r="V134" s="5">
        <f>SUP!W323</f>
        <v>0</v>
      </c>
      <c r="W134" s="5">
        <f>SUP!X323</f>
        <v>0</v>
      </c>
      <c r="X134" s="5">
        <f>SUP!Y323</f>
        <v>0</v>
      </c>
      <c r="Y134" s="5">
        <f>SUP!Z323</f>
        <v>0</v>
      </c>
      <c r="Z134" s="5">
        <f>SUP!AA323</f>
        <v>0</v>
      </c>
      <c r="AA134" s="5">
        <f>SUP!AB323</f>
        <v>0</v>
      </c>
      <c r="AB134" s="5">
        <f>SUP!AC323</f>
        <v>0</v>
      </c>
      <c r="AC134" s="5">
        <f>SUP!AD323</f>
        <v>0</v>
      </c>
      <c r="AD134" s="5">
        <f>SUP!AE323</f>
        <v>0</v>
      </c>
      <c r="AE134" s="5">
        <f>SUP!AF323</f>
        <v>0</v>
      </c>
      <c r="AF134" s="5">
        <f>SUP!AG323</f>
        <v>0</v>
      </c>
      <c r="AG134" s="5">
        <f>SUP!AH323</f>
        <v>0</v>
      </c>
      <c r="AH134" s="5">
        <f>SUP!AI323</f>
        <v>0</v>
      </c>
      <c r="AI134" s="5">
        <f>SUP!AJ323</f>
        <v>0</v>
      </c>
      <c r="AJ134" s="5">
        <f>SUP!AK323</f>
        <v>0</v>
      </c>
      <c r="AK134" s="5">
        <f>SUP!AL323</f>
        <v>0</v>
      </c>
      <c r="AL134" s="5">
        <f>SUP!AM323</f>
        <v>0</v>
      </c>
      <c r="AM134" s="5">
        <f>SUP!AN323</f>
        <v>0</v>
      </c>
      <c r="AN134" s="5">
        <f>SUP!AO323</f>
        <v>0</v>
      </c>
      <c r="AO134" s="5">
        <f>SUP!AP323</f>
        <v>0</v>
      </c>
      <c r="AP134" s="5">
        <f>SUP!AQ323</f>
        <v>0</v>
      </c>
      <c r="AQ134" s="5">
        <f>SUP!AR323</f>
        <v>0</v>
      </c>
      <c r="AR134" s="5">
        <f>SUP!AS323</f>
        <v>0</v>
      </c>
      <c r="AS134" s="5">
        <f>SUP!AT323</f>
        <v>0</v>
      </c>
      <c r="AT134" s="5">
        <f>SUP!AU323</f>
        <v>0</v>
      </c>
      <c r="AU134" s="5">
        <f>SUP!AV323</f>
        <v>0</v>
      </c>
      <c r="AV134" s="5">
        <f>SUP!AW323</f>
        <v>0</v>
      </c>
      <c r="AW134" s="5">
        <f>SUP!AX323</f>
        <v>0</v>
      </c>
      <c r="AX134" s="5">
        <f>SUP!AY323</f>
        <v>0</v>
      </c>
      <c r="AY134" s="5">
        <f>SUP!AZ323</f>
        <v>0</v>
      </c>
      <c r="AZ134" s="5">
        <f>SUP!BA323</f>
        <v>0</v>
      </c>
      <c r="BA134" s="5">
        <f>SUP!BB323</f>
        <v>0</v>
      </c>
      <c r="BB134" s="5">
        <f>SUP!BC323</f>
        <v>0</v>
      </c>
      <c r="BC134" s="5">
        <f>SUP!BD323</f>
        <v>0</v>
      </c>
      <c r="BD134" s="5">
        <f>SUP!BE323</f>
        <v>0</v>
      </c>
      <c r="BE134" s="5">
        <f>SUP!BF323</f>
        <v>0</v>
      </c>
      <c r="BF134" s="5">
        <f>SUP!BG323</f>
        <v>0</v>
      </c>
      <c r="BG134" s="5">
        <f>SUP!BH323</f>
        <v>0</v>
      </c>
      <c r="BH134" s="5">
        <f>SUP!BI323</f>
        <v>0</v>
      </c>
      <c r="BI134" s="5">
        <f>SUP!BJ323</f>
        <v>0</v>
      </c>
      <c r="BJ134" s="5">
        <f>SUP!BK323</f>
        <v>0</v>
      </c>
      <c r="BK134" s="5">
        <f>SUP!BL323</f>
        <v>0</v>
      </c>
      <c r="BL134" s="5">
        <f>SUP!BM323</f>
        <v>0</v>
      </c>
      <c r="BM134" s="5">
        <f>SUP!BN323</f>
        <v>0</v>
      </c>
      <c r="BN134" s="5">
        <f>SUP!BO323</f>
        <v>0</v>
      </c>
      <c r="BO134" s="5">
        <f>SUP!BP323</f>
        <v>0</v>
      </c>
      <c r="BP134" s="5">
        <f>SUP!BQ323</f>
        <v>0</v>
      </c>
      <c r="BQ134" s="5">
        <f>SUP!BR323</f>
        <v>0</v>
      </c>
      <c r="BR134" s="5">
        <f>SUP!BS323</f>
        <v>0</v>
      </c>
      <c r="BS134" s="5">
        <f>SUP!BT323</f>
        <v>0</v>
      </c>
      <c r="BT134" s="5">
        <f>SUP!BU323</f>
        <v>0</v>
      </c>
      <c r="BU134" s="5">
        <f>SUP!BV323</f>
        <v>0</v>
      </c>
      <c r="BV134" s="5">
        <f>SUP!BW323</f>
        <v>0</v>
      </c>
      <c r="BW134" s="5">
        <f>SUP!BX323</f>
        <v>0</v>
      </c>
      <c r="BX134" s="5">
        <f>SUP!BY323</f>
        <v>0</v>
      </c>
      <c r="BY134" s="5">
        <f>SUP!BZ323</f>
        <v>0</v>
      </c>
      <c r="BZ134" s="5">
        <f>SUP!CA323</f>
        <v>0</v>
      </c>
      <c r="CA134" s="5">
        <f>SUP!CB323</f>
        <v>0</v>
      </c>
      <c r="CB134" s="5">
        <f>SUP!CC323</f>
        <v>0</v>
      </c>
      <c r="CC134" s="5">
        <f>SUP!CD323</f>
        <v>0</v>
      </c>
      <c r="CD134" s="5">
        <f>SUP!CE323</f>
        <v>0</v>
      </c>
      <c r="CE134" s="5">
        <f>SUP!CF323</f>
        <v>0</v>
      </c>
      <c r="CF134" s="5">
        <f>SUP!CG323</f>
        <v>0</v>
      </c>
      <c r="CG134" s="5">
        <f>SUP!CH323</f>
        <v>0</v>
      </c>
      <c r="CH134" s="5">
        <f>SUP!CI323</f>
        <v>0</v>
      </c>
      <c r="CI134" s="5">
        <f>SUP!CJ323</f>
        <v>0</v>
      </c>
      <c r="CJ134" s="5">
        <f>SUP!CK323</f>
        <v>0</v>
      </c>
      <c r="CK134" s="5">
        <f>SUP!CL323</f>
        <v>0</v>
      </c>
      <c r="CL134" s="5">
        <f>SUP!CM323</f>
        <v>0</v>
      </c>
      <c r="CM134" s="5">
        <f>SUP!CN323</f>
        <v>0</v>
      </c>
      <c r="CN134" s="5">
        <f>SUP!CO323</f>
        <v>0</v>
      </c>
      <c r="CO134" s="5">
        <f>SUP!CP323</f>
        <v>0</v>
      </c>
      <c r="CP134" s="5">
        <f>SUP!CQ323</f>
        <v>0</v>
      </c>
      <c r="CQ134" s="5">
        <f>SUP!CR323</f>
        <v>0</v>
      </c>
      <c r="CR134" s="5">
        <f>SUP!CS323</f>
        <v>0</v>
      </c>
      <c r="CS134" s="5">
        <f>SUP!CT323</f>
        <v>0</v>
      </c>
      <c r="CT134" s="5">
        <f>SUP!CU323</f>
        <v>0</v>
      </c>
      <c r="CU134" s="5">
        <f>SUP!CV323</f>
        <v>0</v>
      </c>
      <c r="CV134" s="5">
        <f>SUP!CW323</f>
        <v>0</v>
      </c>
      <c r="CW134" s="5">
        <f>SUP!CX323</f>
        <v>0</v>
      </c>
      <c r="CX134" s="5">
        <f>SUP!CY323</f>
        <v>0</v>
      </c>
      <c r="CY134" s="5">
        <f>SUP!CZ323</f>
        <v>0</v>
      </c>
      <c r="CZ134" s="5">
        <f>SUP!DA323</f>
        <v>0</v>
      </c>
      <c r="DA134" s="5">
        <f>SUP!DB323</f>
        <v>0</v>
      </c>
      <c r="DB134" s="5">
        <f>SUP!DC323</f>
        <v>0</v>
      </c>
      <c r="DC134" s="5">
        <f>SUP!DD323</f>
        <v>0</v>
      </c>
      <c r="DD134" s="3"/>
    </row>
    <row r="135" spans="1:108" x14ac:dyDescent="0.35">
      <c r="A135" s="3"/>
      <c r="B135" s="99" t="s">
        <v>3961</v>
      </c>
      <c r="C135" s="5" t="s">
        <v>13</v>
      </c>
      <c r="D135" s="5">
        <f>SUP!E324</f>
        <v>0</v>
      </c>
      <c r="E135" s="5">
        <f>SUP!F324</f>
        <v>0</v>
      </c>
      <c r="F135" s="5">
        <f>SUP!G324</f>
        <v>0</v>
      </c>
      <c r="G135" s="5">
        <f>SUP!H324</f>
        <v>0</v>
      </c>
      <c r="H135" s="5">
        <f>SUP!I324</f>
        <v>0</v>
      </c>
      <c r="I135" s="5">
        <f>SUP!J324</f>
        <v>0</v>
      </c>
      <c r="J135" s="5">
        <f>SUP!K324</f>
        <v>1</v>
      </c>
      <c r="K135" s="5">
        <f>SUP!L324</f>
        <v>0</v>
      </c>
      <c r="L135" s="5">
        <f>SUP!M324</f>
        <v>0</v>
      </c>
      <c r="M135" s="5">
        <f>SUP!N324</f>
        <v>0</v>
      </c>
      <c r="N135" s="5">
        <f>SUP!O324</f>
        <v>0</v>
      </c>
      <c r="O135" s="5">
        <f>SUP!P324</f>
        <v>0</v>
      </c>
      <c r="P135" s="5">
        <f>SUP!Q324</f>
        <v>0</v>
      </c>
      <c r="Q135" s="5">
        <f>SUP!R324</f>
        <v>0</v>
      </c>
      <c r="R135" s="5">
        <f>SUP!S324</f>
        <v>0</v>
      </c>
      <c r="S135" s="5">
        <f>SUP!T324</f>
        <v>0</v>
      </c>
      <c r="T135" s="5">
        <f>SUP!U324</f>
        <v>0</v>
      </c>
      <c r="U135" s="5">
        <f>SUP!V324</f>
        <v>0</v>
      </c>
      <c r="V135" s="5">
        <f>SUP!W324</f>
        <v>0</v>
      </c>
      <c r="W135" s="5">
        <f>SUP!X324</f>
        <v>0</v>
      </c>
      <c r="X135" s="5">
        <f>SUP!Y324</f>
        <v>0</v>
      </c>
      <c r="Y135" s="5">
        <f>SUP!Z324</f>
        <v>0</v>
      </c>
      <c r="Z135" s="5">
        <f>SUP!AA324</f>
        <v>0</v>
      </c>
      <c r="AA135" s="5">
        <f>SUP!AB324</f>
        <v>0</v>
      </c>
      <c r="AB135" s="5">
        <f>SUP!AC324</f>
        <v>0</v>
      </c>
      <c r="AC135" s="5">
        <f>SUP!AD324</f>
        <v>0</v>
      </c>
      <c r="AD135" s="5">
        <f>SUP!AE324</f>
        <v>0</v>
      </c>
      <c r="AE135" s="5">
        <f>SUP!AF324</f>
        <v>0</v>
      </c>
      <c r="AF135" s="5">
        <f>SUP!AG324</f>
        <v>0</v>
      </c>
      <c r="AG135" s="5">
        <f>SUP!AH324</f>
        <v>0</v>
      </c>
      <c r="AH135" s="5">
        <f>SUP!AI324</f>
        <v>0</v>
      </c>
      <c r="AI135" s="5">
        <f>SUP!AJ324</f>
        <v>0</v>
      </c>
      <c r="AJ135" s="5">
        <f>SUP!AK324</f>
        <v>0</v>
      </c>
      <c r="AK135" s="5">
        <f>SUP!AL324</f>
        <v>0</v>
      </c>
      <c r="AL135" s="5">
        <f>SUP!AM324</f>
        <v>0</v>
      </c>
      <c r="AM135" s="5">
        <f>SUP!AN324</f>
        <v>0</v>
      </c>
      <c r="AN135" s="5">
        <f>SUP!AO324</f>
        <v>0</v>
      </c>
      <c r="AO135" s="5">
        <f>SUP!AP324</f>
        <v>0</v>
      </c>
      <c r="AP135" s="5">
        <f>SUP!AQ324</f>
        <v>0</v>
      </c>
      <c r="AQ135" s="5">
        <f>SUP!AR324</f>
        <v>0</v>
      </c>
      <c r="AR135" s="5">
        <f>SUP!AS324</f>
        <v>0</v>
      </c>
      <c r="AS135" s="5">
        <f>SUP!AT324</f>
        <v>0</v>
      </c>
      <c r="AT135" s="5">
        <f>SUP!AU324</f>
        <v>0</v>
      </c>
      <c r="AU135" s="5">
        <f>SUP!AV324</f>
        <v>0</v>
      </c>
      <c r="AV135" s="5">
        <f>SUP!AW324</f>
        <v>0</v>
      </c>
      <c r="AW135" s="5">
        <f>SUP!AX324</f>
        <v>0</v>
      </c>
      <c r="AX135" s="5">
        <f>SUP!AY324</f>
        <v>0</v>
      </c>
      <c r="AY135" s="5">
        <f>SUP!AZ324</f>
        <v>0</v>
      </c>
      <c r="AZ135" s="5">
        <f>SUP!BA324</f>
        <v>0</v>
      </c>
      <c r="BA135" s="5">
        <f>SUP!BB324</f>
        <v>0</v>
      </c>
      <c r="BB135" s="5">
        <f>SUP!BC324</f>
        <v>0</v>
      </c>
      <c r="BC135" s="5">
        <f>SUP!BD324</f>
        <v>0</v>
      </c>
      <c r="BD135" s="5">
        <f>SUP!BE324</f>
        <v>0</v>
      </c>
      <c r="BE135" s="5">
        <f>SUP!BF324</f>
        <v>0</v>
      </c>
      <c r="BF135" s="5">
        <f>SUP!BG324</f>
        <v>0</v>
      </c>
      <c r="BG135" s="5">
        <f>SUP!BH324</f>
        <v>0</v>
      </c>
      <c r="BH135" s="5">
        <f>SUP!BI324</f>
        <v>0</v>
      </c>
      <c r="BI135" s="5">
        <f>SUP!BJ324</f>
        <v>0</v>
      </c>
      <c r="BJ135" s="5">
        <f>SUP!BK324</f>
        <v>0</v>
      </c>
      <c r="BK135" s="5">
        <f>SUP!BL324</f>
        <v>0</v>
      </c>
      <c r="BL135" s="5">
        <f>SUP!BM324</f>
        <v>0</v>
      </c>
      <c r="BM135" s="5">
        <f>SUP!BN324</f>
        <v>0</v>
      </c>
      <c r="BN135" s="5">
        <f>SUP!BO324</f>
        <v>0</v>
      </c>
      <c r="BO135" s="5">
        <f>SUP!BP324</f>
        <v>0</v>
      </c>
      <c r="BP135" s="5">
        <f>SUP!BQ324</f>
        <v>0</v>
      </c>
      <c r="BQ135" s="5">
        <f>SUP!BR324</f>
        <v>0</v>
      </c>
      <c r="BR135" s="5">
        <f>SUP!BS324</f>
        <v>0</v>
      </c>
      <c r="BS135" s="5">
        <f>SUP!BT324</f>
        <v>0</v>
      </c>
      <c r="BT135" s="5">
        <f>SUP!BU324</f>
        <v>0</v>
      </c>
      <c r="BU135" s="5">
        <f>SUP!BV324</f>
        <v>0</v>
      </c>
      <c r="BV135" s="5">
        <f>SUP!BW324</f>
        <v>0</v>
      </c>
      <c r="BW135" s="5">
        <f>SUP!BX324</f>
        <v>0</v>
      </c>
      <c r="BX135" s="5">
        <f>SUP!BY324</f>
        <v>0</v>
      </c>
      <c r="BY135" s="5">
        <f>SUP!BZ324</f>
        <v>0</v>
      </c>
      <c r="BZ135" s="5">
        <f>SUP!CA324</f>
        <v>0</v>
      </c>
      <c r="CA135" s="5">
        <f>SUP!CB324</f>
        <v>0</v>
      </c>
      <c r="CB135" s="5">
        <f>SUP!CC324</f>
        <v>0</v>
      </c>
      <c r="CC135" s="5">
        <f>SUP!CD324</f>
        <v>0</v>
      </c>
      <c r="CD135" s="5">
        <f>SUP!CE324</f>
        <v>0</v>
      </c>
      <c r="CE135" s="5">
        <f>SUP!CF324</f>
        <v>0</v>
      </c>
      <c r="CF135" s="5">
        <f>SUP!CG324</f>
        <v>0</v>
      </c>
      <c r="CG135" s="5">
        <f>SUP!CH324</f>
        <v>0</v>
      </c>
      <c r="CH135" s="5">
        <f>SUP!CI324</f>
        <v>0</v>
      </c>
      <c r="CI135" s="5">
        <f>SUP!CJ324</f>
        <v>0</v>
      </c>
      <c r="CJ135" s="5">
        <f>SUP!CK324</f>
        <v>0</v>
      </c>
      <c r="CK135" s="5">
        <f>SUP!CL324</f>
        <v>0</v>
      </c>
      <c r="CL135" s="5">
        <f>SUP!CM324</f>
        <v>0</v>
      </c>
      <c r="CM135" s="5">
        <f>SUP!CN324</f>
        <v>0</v>
      </c>
      <c r="CN135" s="5">
        <f>SUP!CO324</f>
        <v>0</v>
      </c>
      <c r="CO135" s="5">
        <f>SUP!CP324</f>
        <v>0</v>
      </c>
      <c r="CP135" s="5">
        <f>SUP!CQ324</f>
        <v>0</v>
      </c>
      <c r="CQ135" s="5">
        <f>SUP!CR324</f>
        <v>0</v>
      </c>
      <c r="CR135" s="5">
        <f>SUP!CS324</f>
        <v>0</v>
      </c>
      <c r="CS135" s="5">
        <f>SUP!CT324</f>
        <v>0</v>
      </c>
      <c r="CT135" s="5">
        <f>SUP!CU324</f>
        <v>0</v>
      </c>
      <c r="CU135" s="5">
        <f>SUP!CV324</f>
        <v>0</v>
      </c>
      <c r="CV135" s="5">
        <f>SUP!CW324</f>
        <v>0</v>
      </c>
      <c r="CW135" s="5">
        <f>SUP!CX324</f>
        <v>0</v>
      </c>
      <c r="CX135" s="5">
        <f>SUP!CY324</f>
        <v>0</v>
      </c>
      <c r="CY135" s="5">
        <f>SUP!CZ324</f>
        <v>0</v>
      </c>
      <c r="CZ135" s="5">
        <f>SUP!DA324</f>
        <v>0</v>
      </c>
      <c r="DA135" s="5">
        <f>SUP!DB324</f>
        <v>0</v>
      </c>
      <c r="DB135" s="5">
        <f>SUP!DC324</f>
        <v>0</v>
      </c>
      <c r="DC135" s="5">
        <f>SUP!DD324</f>
        <v>0</v>
      </c>
      <c r="DD135" s="3"/>
    </row>
    <row r="136" spans="1:108" x14ac:dyDescent="0.35">
      <c r="A136" s="3"/>
      <c r="B136" s="99" t="s">
        <v>3962</v>
      </c>
      <c r="C136" s="5" t="s">
        <v>11</v>
      </c>
      <c r="D136" s="5">
        <f>SUP!E325</f>
        <v>0</v>
      </c>
      <c r="E136" s="5">
        <f>SUP!F325</f>
        <v>0</v>
      </c>
      <c r="F136" s="5">
        <f>SUP!G325</f>
        <v>0</v>
      </c>
      <c r="G136" s="5">
        <f>SUP!H325</f>
        <v>0</v>
      </c>
      <c r="H136" s="5">
        <f>SUP!I325</f>
        <v>0</v>
      </c>
      <c r="I136" s="5">
        <f>SUP!J325</f>
        <v>0</v>
      </c>
      <c r="J136" s="5">
        <f>SUP!K325</f>
        <v>0</v>
      </c>
      <c r="K136" s="5">
        <f>SUP!L325</f>
        <v>1</v>
      </c>
      <c r="L136" s="5">
        <f>SUP!M325</f>
        <v>0</v>
      </c>
      <c r="M136" s="5">
        <f>SUP!N325</f>
        <v>0</v>
      </c>
      <c r="N136" s="5">
        <f>SUP!O325</f>
        <v>0</v>
      </c>
      <c r="O136" s="5">
        <f>SUP!P325</f>
        <v>0</v>
      </c>
      <c r="P136" s="5">
        <f>SUP!Q325</f>
        <v>0</v>
      </c>
      <c r="Q136" s="5">
        <f>SUP!R325</f>
        <v>0</v>
      </c>
      <c r="R136" s="5">
        <f>SUP!S325</f>
        <v>0</v>
      </c>
      <c r="S136" s="5">
        <f>SUP!T325</f>
        <v>0</v>
      </c>
      <c r="T136" s="5">
        <f>SUP!U325</f>
        <v>0</v>
      </c>
      <c r="U136" s="5">
        <f>SUP!V325</f>
        <v>0</v>
      </c>
      <c r="V136" s="5">
        <f>SUP!W325</f>
        <v>0</v>
      </c>
      <c r="W136" s="5">
        <f>SUP!X325</f>
        <v>0</v>
      </c>
      <c r="X136" s="5">
        <f>SUP!Y325</f>
        <v>0</v>
      </c>
      <c r="Y136" s="5">
        <f>SUP!Z325</f>
        <v>0</v>
      </c>
      <c r="Z136" s="5">
        <f>SUP!AA325</f>
        <v>0</v>
      </c>
      <c r="AA136" s="5">
        <f>SUP!AB325</f>
        <v>0</v>
      </c>
      <c r="AB136" s="5">
        <f>SUP!AC325</f>
        <v>0</v>
      </c>
      <c r="AC136" s="5">
        <f>SUP!AD325</f>
        <v>0</v>
      </c>
      <c r="AD136" s="5">
        <f>SUP!AE325</f>
        <v>0</v>
      </c>
      <c r="AE136" s="5">
        <f>SUP!AF325</f>
        <v>0</v>
      </c>
      <c r="AF136" s="5">
        <f>SUP!AG325</f>
        <v>0</v>
      </c>
      <c r="AG136" s="5">
        <f>SUP!AH325</f>
        <v>0</v>
      </c>
      <c r="AH136" s="5">
        <f>SUP!AI325</f>
        <v>0</v>
      </c>
      <c r="AI136" s="5">
        <f>SUP!AJ325</f>
        <v>0</v>
      </c>
      <c r="AJ136" s="5">
        <f>SUP!AK325</f>
        <v>0</v>
      </c>
      <c r="AK136" s="5">
        <f>SUP!AL325</f>
        <v>0</v>
      </c>
      <c r="AL136" s="5">
        <f>SUP!AM325</f>
        <v>0</v>
      </c>
      <c r="AM136" s="5">
        <f>SUP!AN325</f>
        <v>0</v>
      </c>
      <c r="AN136" s="5">
        <f>SUP!AO325</f>
        <v>0</v>
      </c>
      <c r="AO136" s="5">
        <f>SUP!AP325</f>
        <v>0</v>
      </c>
      <c r="AP136" s="5">
        <f>SUP!AQ325</f>
        <v>0</v>
      </c>
      <c r="AQ136" s="5">
        <f>SUP!AR325</f>
        <v>0</v>
      </c>
      <c r="AR136" s="5">
        <f>SUP!AS325</f>
        <v>0</v>
      </c>
      <c r="AS136" s="5">
        <f>SUP!AT325</f>
        <v>0</v>
      </c>
      <c r="AT136" s="5">
        <f>SUP!AU325</f>
        <v>0</v>
      </c>
      <c r="AU136" s="5">
        <f>SUP!AV325</f>
        <v>0</v>
      </c>
      <c r="AV136" s="5">
        <f>SUP!AW325</f>
        <v>0</v>
      </c>
      <c r="AW136" s="5">
        <f>SUP!AX325</f>
        <v>0</v>
      </c>
      <c r="AX136" s="5">
        <f>SUP!AY325</f>
        <v>0</v>
      </c>
      <c r="AY136" s="5">
        <f>SUP!AZ325</f>
        <v>0</v>
      </c>
      <c r="AZ136" s="5">
        <f>SUP!BA325</f>
        <v>0</v>
      </c>
      <c r="BA136" s="5">
        <f>SUP!BB325</f>
        <v>0</v>
      </c>
      <c r="BB136" s="5">
        <f>SUP!BC325</f>
        <v>0</v>
      </c>
      <c r="BC136" s="5">
        <f>SUP!BD325</f>
        <v>0</v>
      </c>
      <c r="BD136" s="5">
        <f>SUP!BE325</f>
        <v>0</v>
      </c>
      <c r="BE136" s="5">
        <f>SUP!BF325</f>
        <v>0</v>
      </c>
      <c r="BF136" s="5">
        <f>SUP!BG325</f>
        <v>0</v>
      </c>
      <c r="BG136" s="5">
        <f>SUP!BH325</f>
        <v>0</v>
      </c>
      <c r="BH136" s="5">
        <f>SUP!BI325</f>
        <v>0</v>
      </c>
      <c r="BI136" s="5">
        <f>SUP!BJ325</f>
        <v>0</v>
      </c>
      <c r="BJ136" s="5">
        <f>SUP!BK325</f>
        <v>0</v>
      </c>
      <c r="BK136" s="5">
        <f>SUP!BL325</f>
        <v>0</v>
      </c>
      <c r="BL136" s="5">
        <f>SUP!BM325</f>
        <v>0</v>
      </c>
      <c r="BM136" s="5">
        <f>SUP!BN325</f>
        <v>0</v>
      </c>
      <c r="BN136" s="5">
        <f>SUP!BO325</f>
        <v>0</v>
      </c>
      <c r="BO136" s="5">
        <f>SUP!BP325</f>
        <v>0</v>
      </c>
      <c r="BP136" s="5">
        <f>SUP!BQ325</f>
        <v>0</v>
      </c>
      <c r="BQ136" s="5">
        <f>SUP!BR325</f>
        <v>0</v>
      </c>
      <c r="BR136" s="5">
        <f>SUP!BS325</f>
        <v>0</v>
      </c>
      <c r="BS136" s="5">
        <f>SUP!BT325</f>
        <v>0</v>
      </c>
      <c r="BT136" s="5">
        <f>SUP!BU325</f>
        <v>0</v>
      </c>
      <c r="BU136" s="5">
        <f>SUP!BV325</f>
        <v>0</v>
      </c>
      <c r="BV136" s="5">
        <f>SUP!BW325</f>
        <v>0</v>
      </c>
      <c r="BW136" s="5">
        <f>SUP!BX325</f>
        <v>0</v>
      </c>
      <c r="BX136" s="5">
        <f>SUP!BY325</f>
        <v>0</v>
      </c>
      <c r="BY136" s="5">
        <f>SUP!BZ325</f>
        <v>0</v>
      </c>
      <c r="BZ136" s="5">
        <f>SUP!CA325</f>
        <v>0</v>
      </c>
      <c r="CA136" s="5">
        <f>SUP!CB325</f>
        <v>0</v>
      </c>
      <c r="CB136" s="5">
        <f>SUP!CC325</f>
        <v>0</v>
      </c>
      <c r="CC136" s="5">
        <f>SUP!CD325</f>
        <v>0</v>
      </c>
      <c r="CD136" s="5">
        <f>SUP!CE325</f>
        <v>0</v>
      </c>
      <c r="CE136" s="5">
        <f>SUP!CF325</f>
        <v>0</v>
      </c>
      <c r="CF136" s="5">
        <f>SUP!CG325</f>
        <v>0</v>
      </c>
      <c r="CG136" s="5">
        <f>SUP!CH325</f>
        <v>0</v>
      </c>
      <c r="CH136" s="5">
        <f>SUP!CI325</f>
        <v>0</v>
      </c>
      <c r="CI136" s="5">
        <f>SUP!CJ325</f>
        <v>0</v>
      </c>
      <c r="CJ136" s="5">
        <f>SUP!CK325</f>
        <v>0</v>
      </c>
      <c r="CK136" s="5">
        <f>SUP!CL325</f>
        <v>0</v>
      </c>
      <c r="CL136" s="5">
        <f>SUP!CM325</f>
        <v>0</v>
      </c>
      <c r="CM136" s="5">
        <f>SUP!CN325</f>
        <v>0</v>
      </c>
      <c r="CN136" s="5">
        <f>SUP!CO325</f>
        <v>0</v>
      </c>
      <c r="CO136" s="5">
        <f>SUP!CP325</f>
        <v>0</v>
      </c>
      <c r="CP136" s="5">
        <f>SUP!CQ325</f>
        <v>0</v>
      </c>
      <c r="CQ136" s="5">
        <f>SUP!CR325</f>
        <v>0</v>
      </c>
      <c r="CR136" s="5">
        <f>SUP!CS325</f>
        <v>0</v>
      </c>
      <c r="CS136" s="5">
        <f>SUP!CT325</f>
        <v>0</v>
      </c>
      <c r="CT136" s="5">
        <f>SUP!CU325</f>
        <v>0</v>
      </c>
      <c r="CU136" s="5">
        <f>SUP!CV325</f>
        <v>0</v>
      </c>
      <c r="CV136" s="5">
        <f>SUP!CW325</f>
        <v>0</v>
      </c>
      <c r="CW136" s="5">
        <f>SUP!CX325</f>
        <v>0</v>
      </c>
      <c r="CX136" s="5">
        <f>SUP!CY325</f>
        <v>0</v>
      </c>
      <c r="CY136" s="5">
        <f>SUP!CZ325</f>
        <v>0</v>
      </c>
      <c r="CZ136" s="5">
        <f>SUP!DA325</f>
        <v>0</v>
      </c>
      <c r="DA136" s="5">
        <f>SUP!DB325</f>
        <v>0</v>
      </c>
      <c r="DB136" s="5">
        <f>SUP!DC325</f>
        <v>0</v>
      </c>
      <c r="DC136" s="5">
        <f>SUP!DD325</f>
        <v>0</v>
      </c>
      <c r="DD136" s="3"/>
    </row>
    <row r="137" spans="1:108" x14ac:dyDescent="0.35">
      <c r="A137" s="3"/>
      <c r="B137" s="99" t="s">
        <v>3963</v>
      </c>
      <c r="C137" s="5" t="s">
        <v>14</v>
      </c>
      <c r="D137" s="5">
        <f>SUP!E326</f>
        <v>0</v>
      </c>
      <c r="E137" s="5">
        <f>SUP!F326</f>
        <v>0</v>
      </c>
      <c r="F137" s="5">
        <f>SUP!G326</f>
        <v>0</v>
      </c>
      <c r="G137" s="5">
        <f>SUP!H326</f>
        <v>0</v>
      </c>
      <c r="H137" s="5">
        <f>SUP!I326</f>
        <v>0</v>
      </c>
      <c r="I137" s="5">
        <f>SUP!J326</f>
        <v>0</v>
      </c>
      <c r="J137" s="5">
        <f>SUP!K326</f>
        <v>0</v>
      </c>
      <c r="K137" s="5">
        <f>SUP!L326</f>
        <v>0</v>
      </c>
      <c r="L137" s="5">
        <f>SUP!M326</f>
        <v>1</v>
      </c>
      <c r="M137" s="5">
        <f>SUP!N326</f>
        <v>0</v>
      </c>
      <c r="N137" s="5">
        <f>SUP!O326</f>
        <v>0</v>
      </c>
      <c r="O137" s="5">
        <f>SUP!P326</f>
        <v>0</v>
      </c>
      <c r="P137" s="5">
        <f>SUP!Q326</f>
        <v>0</v>
      </c>
      <c r="Q137" s="5">
        <f>SUP!R326</f>
        <v>0</v>
      </c>
      <c r="R137" s="5">
        <f>SUP!S326</f>
        <v>0</v>
      </c>
      <c r="S137" s="5">
        <f>SUP!T326</f>
        <v>0</v>
      </c>
      <c r="T137" s="5">
        <f>SUP!U326</f>
        <v>0</v>
      </c>
      <c r="U137" s="5">
        <f>SUP!V326</f>
        <v>0</v>
      </c>
      <c r="V137" s="5">
        <f>SUP!W326</f>
        <v>0</v>
      </c>
      <c r="W137" s="5">
        <f>SUP!X326</f>
        <v>0</v>
      </c>
      <c r="X137" s="5">
        <f>SUP!Y326</f>
        <v>0</v>
      </c>
      <c r="Y137" s="5">
        <f>SUP!Z326</f>
        <v>0</v>
      </c>
      <c r="Z137" s="5">
        <f>SUP!AA326</f>
        <v>0</v>
      </c>
      <c r="AA137" s="5">
        <f>SUP!AB326</f>
        <v>0</v>
      </c>
      <c r="AB137" s="5">
        <f>SUP!AC326</f>
        <v>0</v>
      </c>
      <c r="AC137" s="5">
        <f>SUP!AD326</f>
        <v>0</v>
      </c>
      <c r="AD137" s="5">
        <f>SUP!AE326</f>
        <v>0</v>
      </c>
      <c r="AE137" s="5">
        <f>SUP!AF326</f>
        <v>0</v>
      </c>
      <c r="AF137" s="5">
        <f>SUP!AG326</f>
        <v>0</v>
      </c>
      <c r="AG137" s="5">
        <f>SUP!AH326</f>
        <v>0</v>
      </c>
      <c r="AH137" s="5">
        <f>SUP!AI326</f>
        <v>0</v>
      </c>
      <c r="AI137" s="5">
        <f>SUP!AJ326</f>
        <v>0</v>
      </c>
      <c r="AJ137" s="5">
        <f>SUP!AK326</f>
        <v>0</v>
      </c>
      <c r="AK137" s="5">
        <f>SUP!AL326</f>
        <v>0</v>
      </c>
      <c r="AL137" s="5">
        <f>SUP!AM326</f>
        <v>0</v>
      </c>
      <c r="AM137" s="5">
        <f>SUP!AN326</f>
        <v>0</v>
      </c>
      <c r="AN137" s="5">
        <f>SUP!AO326</f>
        <v>0</v>
      </c>
      <c r="AO137" s="5">
        <f>SUP!AP326</f>
        <v>0</v>
      </c>
      <c r="AP137" s="5">
        <f>SUP!AQ326</f>
        <v>0</v>
      </c>
      <c r="AQ137" s="5">
        <f>SUP!AR326</f>
        <v>0</v>
      </c>
      <c r="AR137" s="5">
        <f>SUP!AS326</f>
        <v>0</v>
      </c>
      <c r="AS137" s="5">
        <f>SUP!AT326</f>
        <v>0</v>
      </c>
      <c r="AT137" s="5">
        <f>SUP!AU326</f>
        <v>0</v>
      </c>
      <c r="AU137" s="5">
        <f>SUP!AV326</f>
        <v>0</v>
      </c>
      <c r="AV137" s="5">
        <f>SUP!AW326</f>
        <v>0</v>
      </c>
      <c r="AW137" s="5">
        <f>SUP!AX326</f>
        <v>0</v>
      </c>
      <c r="AX137" s="5">
        <f>SUP!AY326</f>
        <v>0</v>
      </c>
      <c r="AY137" s="5">
        <f>SUP!AZ326</f>
        <v>0</v>
      </c>
      <c r="AZ137" s="5">
        <f>SUP!BA326</f>
        <v>0</v>
      </c>
      <c r="BA137" s="5">
        <f>SUP!BB326</f>
        <v>0</v>
      </c>
      <c r="BB137" s="5">
        <f>SUP!BC326</f>
        <v>0</v>
      </c>
      <c r="BC137" s="5">
        <f>SUP!BD326</f>
        <v>0</v>
      </c>
      <c r="BD137" s="5">
        <f>SUP!BE326</f>
        <v>0</v>
      </c>
      <c r="BE137" s="5">
        <f>SUP!BF326</f>
        <v>0</v>
      </c>
      <c r="BF137" s="5">
        <f>SUP!BG326</f>
        <v>0</v>
      </c>
      <c r="BG137" s="5">
        <f>SUP!BH326</f>
        <v>0</v>
      </c>
      <c r="BH137" s="5">
        <f>SUP!BI326</f>
        <v>0</v>
      </c>
      <c r="BI137" s="5">
        <f>SUP!BJ326</f>
        <v>0</v>
      </c>
      <c r="BJ137" s="5">
        <f>SUP!BK326</f>
        <v>0</v>
      </c>
      <c r="BK137" s="5">
        <f>SUP!BL326</f>
        <v>0</v>
      </c>
      <c r="BL137" s="5">
        <f>SUP!BM326</f>
        <v>0</v>
      </c>
      <c r="BM137" s="5">
        <f>SUP!BN326</f>
        <v>0</v>
      </c>
      <c r="BN137" s="5">
        <f>SUP!BO326</f>
        <v>0</v>
      </c>
      <c r="BO137" s="5">
        <f>SUP!BP326</f>
        <v>0</v>
      </c>
      <c r="BP137" s="5">
        <f>SUP!BQ326</f>
        <v>0</v>
      </c>
      <c r="BQ137" s="5">
        <f>SUP!BR326</f>
        <v>0</v>
      </c>
      <c r="BR137" s="5">
        <f>SUP!BS326</f>
        <v>0</v>
      </c>
      <c r="BS137" s="5">
        <f>SUP!BT326</f>
        <v>0</v>
      </c>
      <c r="BT137" s="5">
        <f>SUP!BU326</f>
        <v>0</v>
      </c>
      <c r="BU137" s="5">
        <f>SUP!BV326</f>
        <v>0</v>
      </c>
      <c r="BV137" s="5">
        <f>SUP!BW326</f>
        <v>0</v>
      </c>
      <c r="BW137" s="5">
        <f>SUP!BX326</f>
        <v>0</v>
      </c>
      <c r="BX137" s="5">
        <f>SUP!BY326</f>
        <v>0</v>
      </c>
      <c r="BY137" s="5">
        <f>SUP!BZ326</f>
        <v>0</v>
      </c>
      <c r="BZ137" s="5">
        <f>SUP!CA326</f>
        <v>0</v>
      </c>
      <c r="CA137" s="5">
        <f>SUP!CB326</f>
        <v>0</v>
      </c>
      <c r="CB137" s="5">
        <f>SUP!CC326</f>
        <v>0</v>
      </c>
      <c r="CC137" s="5">
        <f>SUP!CD326</f>
        <v>0</v>
      </c>
      <c r="CD137" s="5">
        <f>SUP!CE326</f>
        <v>0</v>
      </c>
      <c r="CE137" s="5">
        <f>SUP!CF326</f>
        <v>0</v>
      </c>
      <c r="CF137" s="5">
        <f>SUP!CG326</f>
        <v>0</v>
      </c>
      <c r="CG137" s="5">
        <f>SUP!CH326</f>
        <v>0</v>
      </c>
      <c r="CH137" s="5">
        <f>SUP!CI326</f>
        <v>0</v>
      </c>
      <c r="CI137" s="5">
        <f>SUP!CJ326</f>
        <v>0</v>
      </c>
      <c r="CJ137" s="5">
        <f>SUP!CK326</f>
        <v>0</v>
      </c>
      <c r="CK137" s="5">
        <f>SUP!CL326</f>
        <v>0</v>
      </c>
      <c r="CL137" s="5">
        <f>SUP!CM326</f>
        <v>0</v>
      </c>
      <c r="CM137" s="5">
        <f>SUP!CN326</f>
        <v>0</v>
      </c>
      <c r="CN137" s="5">
        <f>SUP!CO326</f>
        <v>0</v>
      </c>
      <c r="CO137" s="5">
        <f>SUP!CP326</f>
        <v>0</v>
      </c>
      <c r="CP137" s="5">
        <f>SUP!CQ326</f>
        <v>0</v>
      </c>
      <c r="CQ137" s="5">
        <f>SUP!CR326</f>
        <v>0</v>
      </c>
      <c r="CR137" s="5">
        <f>SUP!CS326</f>
        <v>0</v>
      </c>
      <c r="CS137" s="5">
        <f>SUP!CT326</f>
        <v>0</v>
      </c>
      <c r="CT137" s="5">
        <f>SUP!CU326</f>
        <v>0</v>
      </c>
      <c r="CU137" s="5">
        <f>SUP!CV326</f>
        <v>0</v>
      </c>
      <c r="CV137" s="5">
        <f>SUP!CW326</f>
        <v>0</v>
      </c>
      <c r="CW137" s="5">
        <f>SUP!CX326</f>
        <v>0</v>
      </c>
      <c r="CX137" s="5">
        <f>SUP!CY326</f>
        <v>0</v>
      </c>
      <c r="CY137" s="5">
        <f>SUP!CZ326</f>
        <v>0</v>
      </c>
      <c r="CZ137" s="5">
        <f>SUP!DA326</f>
        <v>0</v>
      </c>
      <c r="DA137" s="5">
        <f>SUP!DB326</f>
        <v>0</v>
      </c>
      <c r="DB137" s="5">
        <f>SUP!DC326</f>
        <v>0</v>
      </c>
      <c r="DC137" s="5">
        <f>SUP!DD326</f>
        <v>0</v>
      </c>
      <c r="DD137" s="3"/>
    </row>
    <row r="138" spans="1:108" x14ac:dyDescent="0.35">
      <c r="A138" s="3"/>
      <c r="B138" s="99" t="s">
        <v>3966</v>
      </c>
      <c r="C138" s="5" t="s">
        <v>3964</v>
      </c>
      <c r="D138" s="5">
        <f>SUP!E327</f>
        <v>0</v>
      </c>
      <c r="E138" s="5">
        <f>SUP!F327</f>
        <v>0</v>
      </c>
      <c r="F138" s="5">
        <f>SUP!G327</f>
        <v>0</v>
      </c>
      <c r="G138" s="5">
        <f>SUP!H327</f>
        <v>0</v>
      </c>
      <c r="H138" s="5">
        <f>SUP!I327</f>
        <v>0</v>
      </c>
      <c r="I138" s="5">
        <f>SUP!J327</f>
        <v>0</v>
      </c>
      <c r="J138" s="5">
        <f>SUP!K327</f>
        <v>0</v>
      </c>
      <c r="K138" s="5">
        <f>SUP!L327</f>
        <v>0</v>
      </c>
      <c r="L138" s="5">
        <f>SUP!M327</f>
        <v>0</v>
      </c>
      <c r="M138" s="5">
        <f>SUP!N327</f>
        <v>1</v>
      </c>
      <c r="N138" s="5">
        <f>SUP!O327</f>
        <v>0</v>
      </c>
      <c r="O138" s="5">
        <f>SUP!P327</f>
        <v>0</v>
      </c>
      <c r="P138" s="5">
        <f>SUP!Q327</f>
        <v>0</v>
      </c>
      <c r="Q138" s="5">
        <f>SUP!R327</f>
        <v>0</v>
      </c>
      <c r="R138" s="5">
        <f>SUP!S327</f>
        <v>0</v>
      </c>
      <c r="S138" s="5">
        <f>SUP!T327</f>
        <v>0</v>
      </c>
      <c r="T138" s="5">
        <f>SUP!U327</f>
        <v>0</v>
      </c>
      <c r="U138" s="5">
        <f>SUP!V327</f>
        <v>0</v>
      </c>
      <c r="V138" s="5">
        <f>SUP!W327</f>
        <v>0</v>
      </c>
      <c r="W138" s="5">
        <f>SUP!X327</f>
        <v>0</v>
      </c>
      <c r="X138" s="5">
        <f>SUP!Y327</f>
        <v>0</v>
      </c>
      <c r="Y138" s="5">
        <f>SUP!Z327</f>
        <v>0</v>
      </c>
      <c r="Z138" s="5">
        <f>SUP!AA327</f>
        <v>0</v>
      </c>
      <c r="AA138" s="5">
        <f>SUP!AB327</f>
        <v>0</v>
      </c>
      <c r="AB138" s="5">
        <f>SUP!AC327</f>
        <v>0</v>
      </c>
      <c r="AC138" s="5">
        <f>SUP!AD327</f>
        <v>0</v>
      </c>
      <c r="AD138" s="5">
        <f>SUP!AE327</f>
        <v>0</v>
      </c>
      <c r="AE138" s="5">
        <f>SUP!AF327</f>
        <v>0</v>
      </c>
      <c r="AF138" s="5">
        <f>SUP!AG327</f>
        <v>0</v>
      </c>
      <c r="AG138" s="5">
        <f>SUP!AH327</f>
        <v>0</v>
      </c>
      <c r="AH138" s="5">
        <f>SUP!AI327</f>
        <v>0</v>
      </c>
      <c r="AI138" s="5">
        <f>SUP!AJ327</f>
        <v>0</v>
      </c>
      <c r="AJ138" s="5">
        <f>SUP!AK327</f>
        <v>0</v>
      </c>
      <c r="AK138" s="5">
        <f>SUP!AL327</f>
        <v>0</v>
      </c>
      <c r="AL138" s="5">
        <f>SUP!AM327</f>
        <v>0</v>
      </c>
      <c r="AM138" s="5">
        <f>SUP!AN327</f>
        <v>0</v>
      </c>
      <c r="AN138" s="5">
        <f>SUP!AO327</f>
        <v>0</v>
      </c>
      <c r="AO138" s="5">
        <f>SUP!AP327</f>
        <v>0</v>
      </c>
      <c r="AP138" s="5">
        <f>SUP!AQ327</f>
        <v>0</v>
      </c>
      <c r="AQ138" s="5">
        <f>SUP!AR327</f>
        <v>0</v>
      </c>
      <c r="AR138" s="5">
        <f>SUP!AS327</f>
        <v>0</v>
      </c>
      <c r="AS138" s="5">
        <f>SUP!AT327</f>
        <v>0</v>
      </c>
      <c r="AT138" s="5">
        <f>SUP!AU327</f>
        <v>0</v>
      </c>
      <c r="AU138" s="5">
        <f>SUP!AV327</f>
        <v>0</v>
      </c>
      <c r="AV138" s="5">
        <f>SUP!AW327</f>
        <v>0</v>
      </c>
      <c r="AW138" s="5">
        <f>SUP!AX327</f>
        <v>0</v>
      </c>
      <c r="AX138" s="5">
        <f>SUP!AY327</f>
        <v>0</v>
      </c>
      <c r="AY138" s="5">
        <f>SUP!AZ327</f>
        <v>0</v>
      </c>
      <c r="AZ138" s="5">
        <f>SUP!BA327</f>
        <v>0</v>
      </c>
      <c r="BA138" s="5">
        <f>SUP!BB327</f>
        <v>0</v>
      </c>
      <c r="BB138" s="5">
        <f>SUP!BC327</f>
        <v>0</v>
      </c>
      <c r="BC138" s="5">
        <f>SUP!BD327</f>
        <v>0</v>
      </c>
      <c r="BD138" s="5">
        <f>SUP!BE327</f>
        <v>0</v>
      </c>
      <c r="BE138" s="5">
        <f>SUP!BF327</f>
        <v>0</v>
      </c>
      <c r="BF138" s="5">
        <f>SUP!BG327</f>
        <v>0</v>
      </c>
      <c r="BG138" s="5">
        <f>SUP!BH327</f>
        <v>0</v>
      </c>
      <c r="BH138" s="5">
        <f>SUP!BI327</f>
        <v>0</v>
      </c>
      <c r="BI138" s="5">
        <f>SUP!BJ327</f>
        <v>0</v>
      </c>
      <c r="BJ138" s="5">
        <f>SUP!BK327</f>
        <v>0</v>
      </c>
      <c r="BK138" s="5">
        <f>SUP!BL327</f>
        <v>0</v>
      </c>
      <c r="BL138" s="5">
        <f>SUP!BM327</f>
        <v>0</v>
      </c>
      <c r="BM138" s="5">
        <f>SUP!BN327</f>
        <v>0</v>
      </c>
      <c r="BN138" s="5">
        <f>SUP!BO327</f>
        <v>0</v>
      </c>
      <c r="BO138" s="5">
        <f>SUP!BP327</f>
        <v>0</v>
      </c>
      <c r="BP138" s="5">
        <f>SUP!BQ327</f>
        <v>0</v>
      </c>
      <c r="BQ138" s="5">
        <f>SUP!BR327</f>
        <v>0</v>
      </c>
      <c r="BR138" s="5">
        <f>SUP!BS327</f>
        <v>0</v>
      </c>
      <c r="BS138" s="5">
        <f>SUP!BT327</f>
        <v>0</v>
      </c>
      <c r="BT138" s="5">
        <f>SUP!BU327</f>
        <v>0</v>
      </c>
      <c r="BU138" s="5">
        <f>SUP!BV327</f>
        <v>0</v>
      </c>
      <c r="BV138" s="5">
        <f>SUP!BW327</f>
        <v>0</v>
      </c>
      <c r="BW138" s="5">
        <f>SUP!BX327</f>
        <v>0</v>
      </c>
      <c r="BX138" s="5">
        <f>SUP!BY327</f>
        <v>0</v>
      </c>
      <c r="BY138" s="5">
        <f>SUP!BZ327</f>
        <v>0</v>
      </c>
      <c r="BZ138" s="5">
        <f>SUP!CA327</f>
        <v>0</v>
      </c>
      <c r="CA138" s="5">
        <f>SUP!CB327</f>
        <v>0</v>
      </c>
      <c r="CB138" s="5">
        <f>SUP!CC327</f>
        <v>0</v>
      </c>
      <c r="CC138" s="5">
        <f>SUP!CD327</f>
        <v>0</v>
      </c>
      <c r="CD138" s="5">
        <f>SUP!CE327</f>
        <v>0</v>
      </c>
      <c r="CE138" s="5">
        <f>SUP!CF327</f>
        <v>0</v>
      </c>
      <c r="CF138" s="5">
        <f>SUP!CG327</f>
        <v>0</v>
      </c>
      <c r="CG138" s="5">
        <f>SUP!CH327</f>
        <v>0</v>
      </c>
      <c r="CH138" s="5">
        <f>SUP!CI327</f>
        <v>0</v>
      </c>
      <c r="CI138" s="5">
        <f>SUP!CJ327</f>
        <v>0</v>
      </c>
      <c r="CJ138" s="5">
        <f>SUP!CK327</f>
        <v>0</v>
      </c>
      <c r="CK138" s="5">
        <f>SUP!CL327</f>
        <v>0</v>
      </c>
      <c r="CL138" s="5">
        <f>SUP!CM327</f>
        <v>0</v>
      </c>
      <c r="CM138" s="5">
        <f>SUP!CN327</f>
        <v>0</v>
      </c>
      <c r="CN138" s="5">
        <f>SUP!CO327</f>
        <v>0</v>
      </c>
      <c r="CO138" s="5">
        <f>SUP!CP327</f>
        <v>0</v>
      </c>
      <c r="CP138" s="5">
        <f>SUP!CQ327</f>
        <v>0</v>
      </c>
      <c r="CQ138" s="5">
        <f>SUP!CR327</f>
        <v>0</v>
      </c>
      <c r="CR138" s="5">
        <f>SUP!CS327</f>
        <v>0</v>
      </c>
      <c r="CS138" s="5">
        <f>SUP!CT327</f>
        <v>0</v>
      </c>
      <c r="CT138" s="5">
        <f>SUP!CU327</f>
        <v>0</v>
      </c>
      <c r="CU138" s="5">
        <f>SUP!CV327</f>
        <v>0</v>
      </c>
      <c r="CV138" s="5">
        <f>SUP!CW327</f>
        <v>0</v>
      </c>
      <c r="CW138" s="5">
        <f>SUP!CX327</f>
        <v>0</v>
      </c>
      <c r="CX138" s="5">
        <f>SUP!CY327</f>
        <v>0</v>
      </c>
      <c r="CY138" s="5">
        <f>SUP!CZ327</f>
        <v>0</v>
      </c>
      <c r="CZ138" s="5">
        <f>SUP!DA327</f>
        <v>0</v>
      </c>
      <c r="DA138" s="5">
        <f>SUP!DB327</f>
        <v>0</v>
      </c>
      <c r="DB138" s="5">
        <f>SUP!DC327</f>
        <v>0</v>
      </c>
      <c r="DC138" s="5">
        <f>SUP!DD327</f>
        <v>0</v>
      </c>
      <c r="DD138" s="3"/>
    </row>
    <row r="139" spans="1:108" x14ac:dyDescent="0.35">
      <c r="A139" s="3"/>
      <c r="B139" s="99" t="s">
        <v>3969</v>
      </c>
      <c r="C139" s="5" t="s">
        <v>3967</v>
      </c>
      <c r="D139" s="5">
        <f>SUP!E328</f>
        <v>0</v>
      </c>
      <c r="E139" s="5">
        <f>SUP!F328</f>
        <v>0</v>
      </c>
      <c r="F139" s="5">
        <f>SUP!G328</f>
        <v>0</v>
      </c>
      <c r="G139" s="5">
        <f>SUP!H328</f>
        <v>0</v>
      </c>
      <c r="H139" s="5">
        <f>SUP!I328</f>
        <v>0</v>
      </c>
      <c r="I139" s="5">
        <f>SUP!J328</f>
        <v>0</v>
      </c>
      <c r="J139" s="5">
        <f>SUP!K328</f>
        <v>0</v>
      </c>
      <c r="K139" s="5">
        <f>SUP!L328</f>
        <v>0</v>
      </c>
      <c r="L139" s="5">
        <f>SUP!M328</f>
        <v>0</v>
      </c>
      <c r="M139" s="5">
        <f>SUP!N328</f>
        <v>0</v>
      </c>
      <c r="N139" s="5">
        <f>SUP!O328</f>
        <v>1</v>
      </c>
      <c r="O139" s="5">
        <f>SUP!P328</f>
        <v>0</v>
      </c>
      <c r="P139" s="5">
        <f>SUP!Q328</f>
        <v>0</v>
      </c>
      <c r="Q139" s="5">
        <f>SUP!R328</f>
        <v>0</v>
      </c>
      <c r="R139" s="5">
        <f>SUP!S328</f>
        <v>0</v>
      </c>
      <c r="S139" s="5">
        <f>SUP!T328</f>
        <v>0</v>
      </c>
      <c r="T139" s="5">
        <f>SUP!U328</f>
        <v>0</v>
      </c>
      <c r="U139" s="5">
        <f>SUP!V328</f>
        <v>0</v>
      </c>
      <c r="V139" s="5">
        <f>SUP!W328</f>
        <v>0</v>
      </c>
      <c r="W139" s="5">
        <f>SUP!X328</f>
        <v>0</v>
      </c>
      <c r="X139" s="5">
        <f>SUP!Y328</f>
        <v>0</v>
      </c>
      <c r="Y139" s="5">
        <f>SUP!Z328</f>
        <v>0</v>
      </c>
      <c r="Z139" s="5">
        <f>SUP!AA328</f>
        <v>0</v>
      </c>
      <c r="AA139" s="5">
        <f>SUP!AB328</f>
        <v>0</v>
      </c>
      <c r="AB139" s="5">
        <f>SUP!AC328</f>
        <v>0</v>
      </c>
      <c r="AC139" s="5">
        <f>SUP!AD328</f>
        <v>0</v>
      </c>
      <c r="AD139" s="5">
        <f>SUP!AE328</f>
        <v>0</v>
      </c>
      <c r="AE139" s="5">
        <f>SUP!AF328</f>
        <v>0</v>
      </c>
      <c r="AF139" s="5">
        <f>SUP!AG328</f>
        <v>0</v>
      </c>
      <c r="AG139" s="5">
        <f>SUP!AH328</f>
        <v>0</v>
      </c>
      <c r="AH139" s="5">
        <f>SUP!AI328</f>
        <v>0</v>
      </c>
      <c r="AI139" s="5">
        <f>SUP!AJ328</f>
        <v>0</v>
      </c>
      <c r="AJ139" s="5">
        <f>SUP!AK328</f>
        <v>0</v>
      </c>
      <c r="AK139" s="5">
        <f>SUP!AL328</f>
        <v>0</v>
      </c>
      <c r="AL139" s="5">
        <f>SUP!AM328</f>
        <v>0</v>
      </c>
      <c r="AM139" s="5">
        <f>SUP!AN328</f>
        <v>0</v>
      </c>
      <c r="AN139" s="5">
        <f>SUP!AO328</f>
        <v>0</v>
      </c>
      <c r="AO139" s="5">
        <f>SUP!AP328</f>
        <v>0</v>
      </c>
      <c r="AP139" s="5">
        <f>SUP!AQ328</f>
        <v>0</v>
      </c>
      <c r="AQ139" s="5">
        <f>SUP!AR328</f>
        <v>0</v>
      </c>
      <c r="AR139" s="5">
        <f>SUP!AS328</f>
        <v>0</v>
      </c>
      <c r="AS139" s="5">
        <f>SUP!AT328</f>
        <v>0</v>
      </c>
      <c r="AT139" s="5">
        <f>SUP!AU328</f>
        <v>0</v>
      </c>
      <c r="AU139" s="5">
        <f>SUP!AV328</f>
        <v>0</v>
      </c>
      <c r="AV139" s="5">
        <f>SUP!AW328</f>
        <v>0</v>
      </c>
      <c r="AW139" s="5">
        <f>SUP!AX328</f>
        <v>0</v>
      </c>
      <c r="AX139" s="5">
        <f>SUP!AY328</f>
        <v>0</v>
      </c>
      <c r="AY139" s="5">
        <f>SUP!AZ328</f>
        <v>0</v>
      </c>
      <c r="AZ139" s="5">
        <f>SUP!BA328</f>
        <v>0</v>
      </c>
      <c r="BA139" s="5">
        <f>SUP!BB328</f>
        <v>0</v>
      </c>
      <c r="BB139" s="5">
        <f>SUP!BC328</f>
        <v>0</v>
      </c>
      <c r="BC139" s="5">
        <f>SUP!BD328</f>
        <v>0</v>
      </c>
      <c r="BD139" s="5">
        <f>SUP!BE328</f>
        <v>0</v>
      </c>
      <c r="BE139" s="5">
        <f>SUP!BF328</f>
        <v>0</v>
      </c>
      <c r="BF139" s="5">
        <f>SUP!BG328</f>
        <v>0</v>
      </c>
      <c r="BG139" s="5">
        <f>SUP!BH328</f>
        <v>0</v>
      </c>
      <c r="BH139" s="5">
        <f>SUP!BI328</f>
        <v>0</v>
      </c>
      <c r="BI139" s="5">
        <f>SUP!BJ328</f>
        <v>0</v>
      </c>
      <c r="BJ139" s="5">
        <f>SUP!BK328</f>
        <v>0</v>
      </c>
      <c r="BK139" s="5">
        <f>SUP!BL328</f>
        <v>0</v>
      </c>
      <c r="BL139" s="5">
        <f>SUP!BM328</f>
        <v>0</v>
      </c>
      <c r="BM139" s="5">
        <f>SUP!BN328</f>
        <v>0</v>
      </c>
      <c r="BN139" s="5">
        <f>SUP!BO328</f>
        <v>0</v>
      </c>
      <c r="BO139" s="5">
        <f>SUP!BP328</f>
        <v>0</v>
      </c>
      <c r="BP139" s="5">
        <f>SUP!BQ328</f>
        <v>0</v>
      </c>
      <c r="BQ139" s="5">
        <f>SUP!BR328</f>
        <v>0</v>
      </c>
      <c r="BR139" s="5">
        <f>SUP!BS328</f>
        <v>0</v>
      </c>
      <c r="BS139" s="5">
        <f>SUP!BT328</f>
        <v>0</v>
      </c>
      <c r="BT139" s="5">
        <f>SUP!BU328</f>
        <v>0</v>
      </c>
      <c r="BU139" s="5">
        <f>SUP!BV328</f>
        <v>0</v>
      </c>
      <c r="BV139" s="5">
        <f>SUP!BW328</f>
        <v>0</v>
      </c>
      <c r="BW139" s="5">
        <f>SUP!BX328</f>
        <v>0</v>
      </c>
      <c r="BX139" s="5">
        <f>SUP!BY328</f>
        <v>0</v>
      </c>
      <c r="BY139" s="5">
        <f>SUP!BZ328</f>
        <v>0</v>
      </c>
      <c r="BZ139" s="5">
        <f>SUP!CA328</f>
        <v>0</v>
      </c>
      <c r="CA139" s="5">
        <f>SUP!CB328</f>
        <v>0</v>
      </c>
      <c r="CB139" s="5">
        <f>SUP!CC328</f>
        <v>0</v>
      </c>
      <c r="CC139" s="5">
        <f>SUP!CD328</f>
        <v>0</v>
      </c>
      <c r="CD139" s="5">
        <f>SUP!CE328</f>
        <v>0</v>
      </c>
      <c r="CE139" s="5">
        <f>SUP!CF328</f>
        <v>0</v>
      </c>
      <c r="CF139" s="5">
        <f>SUP!CG328</f>
        <v>0</v>
      </c>
      <c r="CG139" s="5">
        <f>SUP!CH328</f>
        <v>0</v>
      </c>
      <c r="CH139" s="5">
        <f>SUP!CI328</f>
        <v>0</v>
      </c>
      <c r="CI139" s="5">
        <f>SUP!CJ328</f>
        <v>0</v>
      </c>
      <c r="CJ139" s="5">
        <f>SUP!CK328</f>
        <v>0</v>
      </c>
      <c r="CK139" s="5">
        <f>SUP!CL328</f>
        <v>0</v>
      </c>
      <c r="CL139" s="5">
        <f>SUP!CM328</f>
        <v>0</v>
      </c>
      <c r="CM139" s="5">
        <f>SUP!CN328</f>
        <v>0</v>
      </c>
      <c r="CN139" s="5">
        <f>SUP!CO328</f>
        <v>0</v>
      </c>
      <c r="CO139" s="5">
        <f>SUP!CP328</f>
        <v>0</v>
      </c>
      <c r="CP139" s="5">
        <f>SUP!CQ328</f>
        <v>0</v>
      </c>
      <c r="CQ139" s="5">
        <f>SUP!CR328</f>
        <v>0</v>
      </c>
      <c r="CR139" s="5">
        <f>SUP!CS328</f>
        <v>0</v>
      </c>
      <c r="CS139" s="5">
        <f>SUP!CT328</f>
        <v>0</v>
      </c>
      <c r="CT139" s="5">
        <f>SUP!CU328</f>
        <v>0</v>
      </c>
      <c r="CU139" s="5">
        <f>SUP!CV328</f>
        <v>0</v>
      </c>
      <c r="CV139" s="5">
        <f>SUP!CW328</f>
        <v>0</v>
      </c>
      <c r="CW139" s="5">
        <f>SUP!CX328</f>
        <v>0</v>
      </c>
      <c r="CX139" s="5">
        <f>SUP!CY328</f>
        <v>0</v>
      </c>
      <c r="CY139" s="5">
        <f>SUP!CZ328</f>
        <v>0</v>
      </c>
      <c r="CZ139" s="5">
        <f>SUP!DA328</f>
        <v>0</v>
      </c>
      <c r="DA139" s="5">
        <f>SUP!DB328</f>
        <v>0</v>
      </c>
      <c r="DB139" s="5">
        <f>SUP!DC328</f>
        <v>0</v>
      </c>
      <c r="DC139" s="5">
        <f>SUP!DD328</f>
        <v>0</v>
      </c>
      <c r="DD139" s="3"/>
    </row>
    <row r="140" spans="1:108" x14ac:dyDescent="0.35">
      <c r="A140" s="3"/>
      <c r="B140" s="99" t="s">
        <v>3970</v>
      </c>
      <c r="C140" s="5" t="s">
        <v>16</v>
      </c>
      <c r="D140" s="5">
        <f>SUP!E329</f>
        <v>0</v>
      </c>
      <c r="E140" s="5">
        <f>SUP!F329</f>
        <v>0</v>
      </c>
      <c r="F140" s="5">
        <f>SUP!G329</f>
        <v>0</v>
      </c>
      <c r="G140" s="5">
        <f>SUP!H329</f>
        <v>0</v>
      </c>
      <c r="H140" s="5">
        <f>SUP!I329</f>
        <v>0</v>
      </c>
      <c r="I140" s="5">
        <f>SUP!J329</f>
        <v>0</v>
      </c>
      <c r="J140" s="5">
        <f>SUP!K329</f>
        <v>0</v>
      </c>
      <c r="K140" s="5">
        <f>SUP!L329</f>
        <v>0</v>
      </c>
      <c r="L140" s="5">
        <f>SUP!M329</f>
        <v>0</v>
      </c>
      <c r="M140" s="5">
        <f>SUP!N329</f>
        <v>0</v>
      </c>
      <c r="N140" s="5">
        <f>SUP!O329</f>
        <v>0</v>
      </c>
      <c r="O140" s="5">
        <f>SUP!P329</f>
        <v>1</v>
      </c>
      <c r="P140" s="5">
        <f>SUP!Q329</f>
        <v>0</v>
      </c>
      <c r="Q140" s="5">
        <f>SUP!R329</f>
        <v>0</v>
      </c>
      <c r="R140" s="5">
        <f>SUP!S329</f>
        <v>0</v>
      </c>
      <c r="S140" s="5">
        <f>SUP!T329</f>
        <v>0</v>
      </c>
      <c r="T140" s="5">
        <f>SUP!U329</f>
        <v>0</v>
      </c>
      <c r="U140" s="5">
        <f>SUP!V329</f>
        <v>0</v>
      </c>
      <c r="V140" s="5">
        <f>SUP!W329</f>
        <v>0</v>
      </c>
      <c r="W140" s="5">
        <f>SUP!X329</f>
        <v>0</v>
      </c>
      <c r="X140" s="5">
        <f>SUP!Y329</f>
        <v>0</v>
      </c>
      <c r="Y140" s="5">
        <f>SUP!Z329</f>
        <v>0</v>
      </c>
      <c r="Z140" s="5">
        <f>SUP!AA329</f>
        <v>0</v>
      </c>
      <c r="AA140" s="5">
        <f>SUP!AB329</f>
        <v>0</v>
      </c>
      <c r="AB140" s="5">
        <f>SUP!AC329</f>
        <v>0</v>
      </c>
      <c r="AC140" s="5">
        <f>SUP!AD329</f>
        <v>0</v>
      </c>
      <c r="AD140" s="5">
        <f>SUP!AE329</f>
        <v>0</v>
      </c>
      <c r="AE140" s="5">
        <f>SUP!AF329</f>
        <v>0</v>
      </c>
      <c r="AF140" s="5">
        <f>SUP!AG329</f>
        <v>0</v>
      </c>
      <c r="AG140" s="5">
        <f>SUP!AH329</f>
        <v>0</v>
      </c>
      <c r="AH140" s="5">
        <f>SUP!AI329</f>
        <v>0</v>
      </c>
      <c r="AI140" s="5">
        <f>SUP!AJ329</f>
        <v>0</v>
      </c>
      <c r="AJ140" s="5">
        <f>SUP!AK329</f>
        <v>0</v>
      </c>
      <c r="AK140" s="5">
        <f>SUP!AL329</f>
        <v>0</v>
      </c>
      <c r="AL140" s="5">
        <f>SUP!AM329</f>
        <v>0</v>
      </c>
      <c r="AM140" s="5">
        <f>SUP!AN329</f>
        <v>0</v>
      </c>
      <c r="AN140" s="5">
        <f>SUP!AO329</f>
        <v>0</v>
      </c>
      <c r="AO140" s="5">
        <f>SUP!AP329</f>
        <v>0</v>
      </c>
      <c r="AP140" s="5">
        <f>SUP!AQ329</f>
        <v>0</v>
      </c>
      <c r="AQ140" s="5">
        <f>SUP!AR329</f>
        <v>0</v>
      </c>
      <c r="AR140" s="5">
        <f>SUP!AS329</f>
        <v>0</v>
      </c>
      <c r="AS140" s="5">
        <f>SUP!AT329</f>
        <v>0</v>
      </c>
      <c r="AT140" s="5">
        <f>SUP!AU329</f>
        <v>0</v>
      </c>
      <c r="AU140" s="5">
        <f>SUP!AV329</f>
        <v>0</v>
      </c>
      <c r="AV140" s="5">
        <f>SUP!AW329</f>
        <v>0</v>
      </c>
      <c r="AW140" s="5">
        <f>SUP!AX329</f>
        <v>0</v>
      </c>
      <c r="AX140" s="5">
        <f>SUP!AY329</f>
        <v>0</v>
      </c>
      <c r="AY140" s="5">
        <f>SUP!AZ329</f>
        <v>0</v>
      </c>
      <c r="AZ140" s="5">
        <f>SUP!BA329</f>
        <v>0</v>
      </c>
      <c r="BA140" s="5">
        <f>SUP!BB329</f>
        <v>0</v>
      </c>
      <c r="BB140" s="5">
        <f>SUP!BC329</f>
        <v>0</v>
      </c>
      <c r="BC140" s="5">
        <f>SUP!BD329</f>
        <v>0</v>
      </c>
      <c r="BD140" s="5">
        <f>SUP!BE329</f>
        <v>0</v>
      </c>
      <c r="BE140" s="5">
        <f>SUP!BF329</f>
        <v>0</v>
      </c>
      <c r="BF140" s="5">
        <f>SUP!BG329</f>
        <v>0</v>
      </c>
      <c r="BG140" s="5">
        <f>SUP!BH329</f>
        <v>0</v>
      </c>
      <c r="BH140" s="5">
        <f>SUP!BI329</f>
        <v>0</v>
      </c>
      <c r="BI140" s="5">
        <f>SUP!BJ329</f>
        <v>0</v>
      </c>
      <c r="BJ140" s="5">
        <f>SUP!BK329</f>
        <v>0</v>
      </c>
      <c r="BK140" s="5">
        <f>SUP!BL329</f>
        <v>0</v>
      </c>
      <c r="BL140" s="5">
        <f>SUP!BM329</f>
        <v>0</v>
      </c>
      <c r="BM140" s="5">
        <f>SUP!BN329</f>
        <v>0</v>
      </c>
      <c r="BN140" s="5">
        <f>SUP!BO329</f>
        <v>0</v>
      </c>
      <c r="BO140" s="5">
        <f>SUP!BP329</f>
        <v>0</v>
      </c>
      <c r="BP140" s="5">
        <f>SUP!BQ329</f>
        <v>0</v>
      </c>
      <c r="BQ140" s="5">
        <f>SUP!BR329</f>
        <v>0</v>
      </c>
      <c r="BR140" s="5">
        <f>SUP!BS329</f>
        <v>0</v>
      </c>
      <c r="BS140" s="5">
        <f>SUP!BT329</f>
        <v>0</v>
      </c>
      <c r="BT140" s="5">
        <f>SUP!BU329</f>
        <v>0</v>
      </c>
      <c r="BU140" s="5">
        <f>SUP!BV329</f>
        <v>0</v>
      </c>
      <c r="BV140" s="5">
        <f>SUP!BW329</f>
        <v>0</v>
      </c>
      <c r="BW140" s="5">
        <f>SUP!BX329</f>
        <v>0</v>
      </c>
      <c r="BX140" s="5">
        <f>SUP!BY329</f>
        <v>0</v>
      </c>
      <c r="BY140" s="5">
        <f>SUP!BZ329</f>
        <v>0</v>
      </c>
      <c r="BZ140" s="5">
        <f>SUP!CA329</f>
        <v>0</v>
      </c>
      <c r="CA140" s="5">
        <f>SUP!CB329</f>
        <v>0</v>
      </c>
      <c r="CB140" s="5">
        <f>SUP!CC329</f>
        <v>0</v>
      </c>
      <c r="CC140" s="5">
        <f>SUP!CD329</f>
        <v>0</v>
      </c>
      <c r="CD140" s="5">
        <f>SUP!CE329</f>
        <v>0</v>
      </c>
      <c r="CE140" s="5">
        <f>SUP!CF329</f>
        <v>0</v>
      </c>
      <c r="CF140" s="5">
        <f>SUP!CG329</f>
        <v>0</v>
      </c>
      <c r="CG140" s="5">
        <f>SUP!CH329</f>
        <v>0</v>
      </c>
      <c r="CH140" s="5">
        <f>SUP!CI329</f>
        <v>0</v>
      </c>
      <c r="CI140" s="5">
        <f>SUP!CJ329</f>
        <v>0</v>
      </c>
      <c r="CJ140" s="5">
        <f>SUP!CK329</f>
        <v>0</v>
      </c>
      <c r="CK140" s="5">
        <f>SUP!CL329</f>
        <v>0</v>
      </c>
      <c r="CL140" s="5">
        <f>SUP!CM329</f>
        <v>0</v>
      </c>
      <c r="CM140" s="5">
        <f>SUP!CN329</f>
        <v>0</v>
      </c>
      <c r="CN140" s="5">
        <f>SUP!CO329</f>
        <v>0</v>
      </c>
      <c r="CO140" s="5">
        <f>SUP!CP329</f>
        <v>0</v>
      </c>
      <c r="CP140" s="5">
        <f>SUP!CQ329</f>
        <v>0</v>
      </c>
      <c r="CQ140" s="5">
        <f>SUP!CR329</f>
        <v>0</v>
      </c>
      <c r="CR140" s="5">
        <f>SUP!CS329</f>
        <v>0</v>
      </c>
      <c r="CS140" s="5">
        <f>SUP!CT329</f>
        <v>0</v>
      </c>
      <c r="CT140" s="5">
        <f>SUP!CU329</f>
        <v>0</v>
      </c>
      <c r="CU140" s="5">
        <f>SUP!CV329</f>
        <v>0</v>
      </c>
      <c r="CV140" s="5">
        <f>SUP!CW329</f>
        <v>0</v>
      </c>
      <c r="CW140" s="5">
        <f>SUP!CX329</f>
        <v>0</v>
      </c>
      <c r="CX140" s="5">
        <f>SUP!CY329</f>
        <v>0</v>
      </c>
      <c r="CY140" s="5">
        <f>SUP!CZ329</f>
        <v>0</v>
      </c>
      <c r="CZ140" s="5">
        <f>SUP!DA329</f>
        <v>0</v>
      </c>
      <c r="DA140" s="5">
        <f>SUP!DB329</f>
        <v>0</v>
      </c>
      <c r="DB140" s="5">
        <f>SUP!DC329</f>
        <v>0</v>
      </c>
      <c r="DC140" s="5">
        <f>SUP!DD329</f>
        <v>0</v>
      </c>
      <c r="DD140" s="3"/>
    </row>
    <row r="141" spans="1:108" x14ac:dyDescent="0.35">
      <c r="A141" s="3"/>
      <c r="B141" s="99" t="s">
        <v>3973</v>
      </c>
      <c r="C141" s="5" t="s">
        <v>3971</v>
      </c>
      <c r="D141" s="5">
        <f>SUP!E330</f>
        <v>0</v>
      </c>
      <c r="E141" s="5">
        <f>SUP!F330</f>
        <v>0</v>
      </c>
      <c r="F141" s="5">
        <f>SUP!G330</f>
        <v>0</v>
      </c>
      <c r="G141" s="5">
        <f>SUP!H330</f>
        <v>0</v>
      </c>
      <c r="H141" s="5">
        <f>SUP!I330</f>
        <v>0</v>
      </c>
      <c r="I141" s="5">
        <f>SUP!J330</f>
        <v>0</v>
      </c>
      <c r="J141" s="5">
        <f>SUP!K330</f>
        <v>0</v>
      </c>
      <c r="K141" s="5">
        <f>SUP!L330</f>
        <v>0</v>
      </c>
      <c r="L141" s="5">
        <f>SUP!M330</f>
        <v>0</v>
      </c>
      <c r="M141" s="5">
        <f>SUP!N330</f>
        <v>0</v>
      </c>
      <c r="N141" s="5">
        <f>SUP!O330</f>
        <v>0</v>
      </c>
      <c r="O141" s="5">
        <f>SUP!P330</f>
        <v>0</v>
      </c>
      <c r="P141" s="5">
        <f>SUP!Q330</f>
        <v>1</v>
      </c>
      <c r="Q141" s="5">
        <f>SUP!R330</f>
        <v>0</v>
      </c>
      <c r="R141" s="5">
        <f>SUP!S330</f>
        <v>0</v>
      </c>
      <c r="S141" s="5">
        <f>SUP!T330</f>
        <v>0</v>
      </c>
      <c r="T141" s="5">
        <f>SUP!U330</f>
        <v>0</v>
      </c>
      <c r="U141" s="5">
        <f>SUP!V330</f>
        <v>0</v>
      </c>
      <c r="V141" s="5">
        <f>SUP!W330</f>
        <v>0</v>
      </c>
      <c r="W141" s="5">
        <f>SUP!X330</f>
        <v>0</v>
      </c>
      <c r="X141" s="5">
        <f>SUP!Y330</f>
        <v>0</v>
      </c>
      <c r="Y141" s="5">
        <f>SUP!Z330</f>
        <v>0</v>
      </c>
      <c r="Z141" s="5">
        <f>SUP!AA330</f>
        <v>0</v>
      </c>
      <c r="AA141" s="5">
        <f>SUP!AB330</f>
        <v>0</v>
      </c>
      <c r="AB141" s="5">
        <f>SUP!AC330</f>
        <v>0</v>
      </c>
      <c r="AC141" s="5">
        <f>SUP!AD330</f>
        <v>0</v>
      </c>
      <c r="AD141" s="5">
        <f>SUP!AE330</f>
        <v>0</v>
      </c>
      <c r="AE141" s="5">
        <f>SUP!AF330</f>
        <v>0</v>
      </c>
      <c r="AF141" s="5">
        <f>SUP!AG330</f>
        <v>0</v>
      </c>
      <c r="AG141" s="5">
        <f>SUP!AH330</f>
        <v>0</v>
      </c>
      <c r="AH141" s="5">
        <f>SUP!AI330</f>
        <v>0</v>
      </c>
      <c r="AI141" s="5">
        <f>SUP!AJ330</f>
        <v>0</v>
      </c>
      <c r="AJ141" s="5">
        <f>SUP!AK330</f>
        <v>0</v>
      </c>
      <c r="AK141" s="5">
        <f>SUP!AL330</f>
        <v>0</v>
      </c>
      <c r="AL141" s="5">
        <f>SUP!AM330</f>
        <v>0</v>
      </c>
      <c r="AM141" s="5">
        <f>SUP!AN330</f>
        <v>0</v>
      </c>
      <c r="AN141" s="5">
        <f>SUP!AO330</f>
        <v>0</v>
      </c>
      <c r="AO141" s="5">
        <f>SUP!AP330</f>
        <v>0</v>
      </c>
      <c r="AP141" s="5">
        <f>SUP!AQ330</f>
        <v>0</v>
      </c>
      <c r="AQ141" s="5">
        <f>SUP!AR330</f>
        <v>0</v>
      </c>
      <c r="AR141" s="5">
        <f>SUP!AS330</f>
        <v>0</v>
      </c>
      <c r="AS141" s="5">
        <f>SUP!AT330</f>
        <v>0</v>
      </c>
      <c r="AT141" s="5">
        <f>SUP!AU330</f>
        <v>0</v>
      </c>
      <c r="AU141" s="5">
        <f>SUP!AV330</f>
        <v>0</v>
      </c>
      <c r="AV141" s="5">
        <f>SUP!AW330</f>
        <v>0</v>
      </c>
      <c r="AW141" s="5">
        <f>SUP!AX330</f>
        <v>0</v>
      </c>
      <c r="AX141" s="5">
        <f>SUP!AY330</f>
        <v>0</v>
      </c>
      <c r="AY141" s="5">
        <f>SUP!AZ330</f>
        <v>0</v>
      </c>
      <c r="AZ141" s="5">
        <f>SUP!BA330</f>
        <v>0</v>
      </c>
      <c r="BA141" s="5">
        <f>SUP!BB330</f>
        <v>0</v>
      </c>
      <c r="BB141" s="5">
        <f>SUP!BC330</f>
        <v>0</v>
      </c>
      <c r="BC141" s="5">
        <f>SUP!BD330</f>
        <v>0</v>
      </c>
      <c r="BD141" s="5">
        <f>SUP!BE330</f>
        <v>0</v>
      </c>
      <c r="BE141" s="5">
        <f>SUP!BF330</f>
        <v>0</v>
      </c>
      <c r="BF141" s="5">
        <f>SUP!BG330</f>
        <v>0</v>
      </c>
      <c r="BG141" s="5">
        <f>SUP!BH330</f>
        <v>0</v>
      </c>
      <c r="BH141" s="5">
        <f>SUP!BI330</f>
        <v>0</v>
      </c>
      <c r="BI141" s="5">
        <f>SUP!BJ330</f>
        <v>0</v>
      </c>
      <c r="BJ141" s="5">
        <f>SUP!BK330</f>
        <v>0</v>
      </c>
      <c r="BK141" s="5">
        <f>SUP!BL330</f>
        <v>0</v>
      </c>
      <c r="BL141" s="5">
        <f>SUP!BM330</f>
        <v>0</v>
      </c>
      <c r="BM141" s="5">
        <f>SUP!BN330</f>
        <v>0</v>
      </c>
      <c r="BN141" s="5">
        <f>SUP!BO330</f>
        <v>0</v>
      </c>
      <c r="BO141" s="5">
        <f>SUP!BP330</f>
        <v>0</v>
      </c>
      <c r="BP141" s="5">
        <f>SUP!BQ330</f>
        <v>0</v>
      </c>
      <c r="BQ141" s="5">
        <f>SUP!BR330</f>
        <v>0</v>
      </c>
      <c r="BR141" s="5">
        <f>SUP!BS330</f>
        <v>0</v>
      </c>
      <c r="BS141" s="5">
        <f>SUP!BT330</f>
        <v>0</v>
      </c>
      <c r="BT141" s="5">
        <f>SUP!BU330</f>
        <v>0</v>
      </c>
      <c r="BU141" s="5">
        <f>SUP!BV330</f>
        <v>0</v>
      </c>
      <c r="BV141" s="5">
        <f>SUP!BW330</f>
        <v>0</v>
      </c>
      <c r="BW141" s="5">
        <f>SUP!BX330</f>
        <v>0</v>
      </c>
      <c r="BX141" s="5">
        <f>SUP!BY330</f>
        <v>0</v>
      </c>
      <c r="BY141" s="5">
        <f>SUP!BZ330</f>
        <v>0</v>
      </c>
      <c r="BZ141" s="5">
        <f>SUP!CA330</f>
        <v>0</v>
      </c>
      <c r="CA141" s="5">
        <f>SUP!CB330</f>
        <v>0</v>
      </c>
      <c r="CB141" s="5">
        <f>SUP!CC330</f>
        <v>0</v>
      </c>
      <c r="CC141" s="5">
        <f>SUP!CD330</f>
        <v>0</v>
      </c>
      <c r="CD141" s="5">
        <f>SUP!CE330</f>
        <v>0</v>
      </c>
      <c r="CE141" s="5">
        <f>SUP!CF330</f>
        <v>0</v>
      </c>
      <c r="CF141" s="5">
        <f>SUP!CG330</f>
        <v>0</v>
      </c>
      <c r="CG141" s="5">
        <f>SUP!CH330</f>
        <v>0</v>
      </c>
      <c r="CH141" s="5">
        <f>SUP!CI330</f>
        <v>0</v>
      </c>
      <c r="CI141" s="5">
        <f>SUP!CJ330</f>
        <v>0</v>
      </c>
      <c r="CJ141" s="5">
        <f>SUP!CK330</f>
        <v>0</v>
      </c>
      <c r="CK141" s="5">
        <f>SUP!CL330</f>
        <v>0</v>
      </c>
      <c r="CL141" s="5">
        <f>SUP!CM330</f>
        <v>0</v>
      </c>
      <c r="CM141" s="5">
        <f>SUP!CN330</f>
        <v>0</v>
      </c>
      <c r="CN141" s="5">
        <f>SUP!CO330</f>
        <v>0</v>
      </c>
      <c r="CO141" s="5">
        <f>SUP!CP330</f>
        <v>0</v>
      </c>
      <c r="CP141" s="5">
        <f>SUP!CQ330</f>
        <v>0</v>
      </c>
      <c r="CQ141" s="5">
        <f>SUP!CR330</f>
        <v>0</v>
      </c>
      <c r="CR141" s="5">
        <f>SUP!CS330</f>
        <v>0</v>
      </c>
      <c r="CS141" s="5">
        <f>SUP!CT330</f>
        <v>0</v>
      </c>
      <c r="CT141" s="5">
        <f>SUP!CU330</f>
        <v>0</v>
      </c>
      <c r="CU141" s="5">
        <f>SUP!CV330</f>
        <v>0</v>
      </c>
      <c r="CV141" s="5">
        <f>SUP!CW330</f>
        <v>0</v>
      </c>
      <c r="CW141" s="5">
        <f>SUP!CX330</f>
        <v>0</v>
      </c>
      <c r="CX141" s="5">
        <f>SUP!CY330</f>
        <v>0</v>
      </c>
      <c r="CY141" s="5">
        <f>SUP!CZ330</f>
        <v>0</v>
      </c>
      <c r="CZ141" s="5">
        <f>SUP!DA330</f>
        <v>0</v>
      </c>
      <c r="DA141" s="5">
        <f>SUP!DB330</f>
        <v>0</v>
      </c>
      <c r="DB141" s="5">
        <f>SUP!DC330</f>
        <v>0</v>
      </c>
      <c r="DC141" s="5">
        <f>SUP!DD330</f>
        <v>0</v>
      </c>
      <c r="DD141" s="3"/>
    </row>
    <row r="142" spans="1:108" x14ac:dyDescent="0.35">
      <c r="A142" s="3"/>
      <c r="B142" s="99" t="s">
        <v>3976</v>
      </c>
      <c r="C142" s="5" t="s">
        <v>3974</v>
      </c>
      <c r="D142" s="5">
        <f>SUP!E331</f>
        <v>0</v>
      </c>
      <c r="E142" s="5">
        <f>SUP!F331</f>
        <v>0</v>
      </c>
      <c r="F142" s="5">
        <f>SUP!G331</f>
        <v>0</v>
      </c>
      <c r="G142" s="5">
        <f>SUP!H331</f>
        <v>0</v>
      </c>
      <c r="H142" s="5">
        <f>SUP!I331</f>
        <v>0</v>
      </c>
      <c r="I142" s="5">
        <f>SUP!J331</f>
        <v>0</v>
      </c>
      <c r="J142" s="5">
        <f>SUP!K331</f>
        <v>0</v>
      </c>
      <c r="K142" s="5">
        <f>SUP!L331</f>
        <v>0</v>
      </c>
      <c r="L142" s="5">
        <f>SUP!M331</f>
        <v>0</v>
      </c>
      <c r="M142" s="5">
        <f>SUP!N331</f>
        <v>0</v>
      </c>
      <c r="N142" s="5">
        <f>SUP!O331</f>
        <v>0</v>
      </c>
      <c r="O142" s="5">
        <f>SUP!P331</f>
        <v>0</v>
      </c>
      <c r="P142" s="5">
        <f>SUP!Q331</f>
        <v>0</v>
      </c>
      <c r="Q142" s="5">
        <f>SUP!R331</f>
        <v>1</v>
      </c>
      <c r="R142" s="5">
        <f>SUP!S331</f>
        <v>0</v>
      </c>
      <c r="S142" s="5">
        <f>SUP!T331</f>
        <v>0</v>
      </c>
      <c r="T142" s="5">
        <f>SUP!U331</f>
        <v>0</v>
      </c>
      <c r="U142" s="5">
        <f>SUP!V331</f>
        <v>0</v>
      </c>
      <c r="V142" s="5">
        <f>SUP!W331</f>
        <v>0</v>
      </c>
      <c r="W142" s="5">
        <f>SUP!X331</f>
        <v>0</v>
      </c>
      <c r="X142" s="5">
        <f>SUP!Y331</f>
        <v>0</v>
      </c>
      <c r="Y142" s="5">
        <f>SUP!Z331</f>
        <v>0</v>
      </c>
      <c r="Z142" s="5">
        <f>SUP!AA331</f>
        <v>0</v>
      </c>
      <c r="AA142" s="5">
        <f>SUP!AB331</f>
        <v>0</v>
      </c>
      <c r="AB142" s="5">
        <f>SUP!AC331</f>
        <v>0</v>
      </c>
      <c r="AC142" s="5">
        <f>SUP!AD331</f>
        <v>0</v>
      </c>
      <c r="AD142" s="5">
        <f>SUP!AE331</f>
        <v>0</v>
      </c>
      <c r="AE142" s="5">
        <f>SUP!AF331</f>
        <v>0</v>
      </c>
      <c r="AF142" s="5">
        <f>SUP!AG331</f>
        <v>0</v>
      </c>
      <c r="AG142" s="5">
        <f>SUP!AH331</f>
        <v>0</v>
      </c>
      <c r="AH142" s="5">
        <f>SUP!AI331</f>
        <v>0</v>
      </c>
      <c r="AI142" s="5">
        <f>SUP!AJ331</f>
        <v>0</v>
      </c>
      <c r="AJ142" s="5">
        <f>SUP!AK331</f>
        <v>0</v>
      </c>
      <c r="AK142" s="5">
        <f>SUP!AL331</f>
        <v>0</v>
      </c>
      <c r="AL142" s="5">
        <f>SUP!AM331</f>
        <v>0</v>
      </c>
      <c r="AM142" s="5">
        <f>SUP!AN331</f>
        <v>0</v>
      </c>
      <c r="AN142" s="5">
        <f>SUP!AO331</f>
        <v>0</v>
      </c>
      <c r="AO142" s="5">
        <f>SUP!AP331</f>
        <v>0</v>
      </c>
      <c r="AP142" s="5">
        <f>SUP!AQ331</f>
        <v>0</v>
      </c>
      <c r="AQ142" s="5">
        <f>SUP!AR331</f>
        <v>0</v>
      </c>
      <c r="AR142" s="5">
        <f>SUP!AS331</f>
        <v>0</v>
      </c>
      <c r="AS142" s="5">
        <f>SUP!AT331</f>
        <v>0</v>
      </c>
      <c r="AT142" s="5">
        <f>SUP!AU331</f>
        <v>0</v>
      </c>
      <c r="AU142" s="5">
        <f>SUP!AV331</f>
        <v>0</v>
      </c>
      <c r="AV142" s="5">
        <f>SUP!AW331</f>
        <v>0</v>
      </c>
      <c r="AW142" s="5">
        <f>SUP!AX331</f>
        <v>0</v>
      </c>
      <c r="AX142" s="5">
        <f>SUP!AY331</f>
        <v>0</v>
      </c>
      <c r="AY142" s="5">
        <f>SUP!AZ331</f>
        <v>0</v>
      </c>
      <c r="AZ142" s="5">
        <f>SUP!BA331</f>
        <v>0</v>
      </c>
      <c r="BA142" s="5">
        <f>SUP!BB331</f>
        <v>0</v>
      </c>
      <c r="BB142" s="5">
        <f>SUP!BC331</f>
        <v>0</v>
      </c>
      <c r="BC142" s="5">
        <f>SUP!BD331</f>
        <v>0</v>
      </c>
      <c r="BD142" s="5">
        <f>SUP!BE331</f>
        <v>0</v>
      </c>
      <c r="BE142" s="5">
        <f>SUP!BF331</f>
        <v>0</v>
      </c>
      <c r="BF142" s="5">
        <f>SUP!BG331</f>
        <v>0</v>
      </c>
      <c r="BG142" s="5">
        <f>SUP!BH331</f>
        <v>0</v>
      </c>
      <c r="BH142" s="5">
        <f>SUP!BI331</f>
        <v>0</v>
      </c>
      <c r="BI142" s="5">
        <f>SUP!BJ331</f>
        <v>0</v>
      </c>
      <c r="BJ142" s="5">
        <f>SUP!BK331</f>
        <v>0</v>
      </c>
      <c r="BK142" s="5">
        <f>SUP!BL331</f>
        <v>0</v>
      </c>
      <c r="BL142" s="5">
        <f>SUP!BM331</f>
        <v>0</v>
      </c>
      <c r="BM142" s="5">
        <f>SUP!BN331</f>
        <v>0</v>
      </c>
      <c r="BN142" s="5">
        <f>SUP!BO331</f>
        <v>0</v>
      </c>
      <c r="BO142" s="5">
        <f>SUP!BP331</f>
        <v>0</v>
      </c>
      <c r="BP142" s="5">
        <f>SUP!BQ331</f>
        <v>0</v>
      </c>
      <c r="BQ142" s="5">
        <f>SUP!BR331</f>
        <v>0</v>
      </c>
      <c r="BR142" s="5">
        <f>SUP!BS331</f>
        <v>0</v>
      </c>
      <c r="BS142" s="5">
        <f>SUP!BT331</f>
        <v>0</v>
      </c>
      <c r="BT142" s="5">
        <f>SUP!BU331</f>
        <v>0</v>
      </c>
      <c r="BU142" s="5">
        <f>SUP!BV331</f>
        <v>0</v>
      </c>
      <c r="BV142" s="5">
        <f>SUP!BW331</f>
        <v>0</v>
      </c>
      <c r="BW142" s="5">
        <f>SUP!BX331</f>
        <v>0</v>
      </c>
      <c r="BX142" s="5">
        <f>SUP!BY331</f>
        <v>0</v>
      </c>
      <c r="BY142" s="5">
        <f>SUP!BZ331</f>
        <v>0</v>
      </c>
      <c r="BZ142" s="5">
        <f>SUP!CA331</f>
        <v>0</v>
      </c>
      <c r="CA142" s="5">
        <f>SUP!CB331</f>
        <v>0</v>
      </c>
      <c r="CB142" s="5">
        <f>SUP!CC331</f>
        <v>0</v>
      </c>
      <c r="CC142" s="5">
        <f>SUP!CD331</f>
        <v>0</v>
      </c>
      <c r="CD142" s="5">
        <f>SUP!CE331</f>
        <v>0</v>
      </c>
      <c r="CE142" s="5">
        <f>SUP!CF331</f>
        <v>0</v>
      </c>
      <c r="CF142" s="5">
        <f>SUP!CG331</f>
        <v>0</v>
      </c>
      <c r="CG142" s="5">
        <f>SUP!CH331</f>
        <v>0</v>
      </c>
      <c r="CH142" s="5">
        <f>SUP!CI331</f>
        <v>0</v>
      </c>
      <c r="CI142" s="5">
        <f>SUP!CJ331</f>
        <v>0</v>
      </c>
      <c r="CJ142" s="5">
        <f>SUP!CK331</f>
        <v>0</v>
      </c>
      <c r="CK142" s="5">
        <f>SUP!CL331</f>
        <v>0</v>
      </c>
      <c r="CL142" s="5">
        <f>SUP!CM331</f>
        <v>0</v>
      </c>
      <c r="CM142" s="5">
        <f>SUP!CN331</f>
        <v>0</v>
      </c>
      <c r="CN142" s="5">
        <f>SUP!CO331</f>
        <v>0</v>
      </c>
      <c r="CO142" s="5">
        <f>SUP!CP331</f>
        <v>0</v>
      </c>
      <c r="CP142" s="5">
        <f>SUP!CQ331</f>
        <v>0</v>
      </c>
      <c r="CQ142" s="5">
        <f>SUP!CR331</f>
        <v>0</v>
      </c>
      <c r="CR142" s="5">
        <f>SUP!CS331</f>
        <v>0</v>
      </c>
      <c r="CS142" s="5">
        <f>SUP!CT331</f>
        <v>0</v>
      </c>
      <c r="CT142" s="5">
        <f>SUP!CU331</f>
        <v>0</v>
      </c>
      <c r="CU142" s="5">
        <f>SUP!CV331</f>
        <v>0</v>
      </c>
      <c r="CV142" s="5">
        <f>SUP!CW331</f>
        <v>0</v>
      </c>
      <c r="CW142" s="5">
        <f>SUP!CX331</f>
        <v>0</v>
      </c>
      <c r="CX142" s="5">
        <f>SUP!CY331</f>
        <v>0</v>
      </c>
      <c r="CY142" s="5">
        <f>SUP!CZ331</f>
        <v>0</v>
      </c>
      <c r="CZ142" s="5">
        <f>SUP!DA331</f>
        <v>0</v>
      </c>
      <c r="DA142" s="5">
        <f>SUP!DB331</f>
        <v>0</v>
      </c>
      <c r="DB142" s="5">
        <f>SUP!DC331</f>
        <v>0</v>
      </c>
      <c r="DC142" s="5">
        <f>SUP!DD331</f>
        <v>0</v>
      </c>
      <c r="DD142" s="3"/>
    </row>
    <row r="143" spans="1:108" x14ac:dyDescent="0.35">
      <c r="A143" s="3"/>
      <c r="B143" s="99" t="s">
        <v>3979</v>
      </c>
      <c r="C143" s="5" t="s">
        <v>3977</v>
      </c>
      <c r="D143" s="5">
        <f>SUP!E332</f>
        <v>0</v>
      </c>
      <c r="E143" s="5">
        <f>SUP!F332</f>
        <v>0</v>
      </c>
      <c r="F143" s="5">
        <f>SUP!G332</f>
        <v>0</v>
      </c>
      <c r="G143" s="5">
        <f>SUP!H332</f>
        <v>0</v>
      </c>
      <c r="H143" s="5">
        <f>SUP!I332</f>
        <v>0</v>
      </c>
      <c r="I143" s="5">
        <f>SUP!J332</f>
        <v>0</v>
      </c>
      <c r="J143" s="5">
        <f>SUP!K332</f>
        <v>0</v>
      </c>
      <c r="K143" s="5">
        <f>SUP!L332</f>
        <v>0</v>
      </c>
      <c r="L143" s="5">
        <f>SUP!M332</f>
        <v>0</v>
      </c>
      <c r="M143" s="5">
        <f>SUP!N332</f>
        <v>0</v>
      </c>
      <c r="N143" s="5">
        <f>SUP!O332</f>
        <v>0</v>
      </c>
      <c r="O143" s="5">
        <f>SUP!P332</f>
        <v>0</v>
      </c>
      <c r="P143" s="5">
        <f>SUP!Q332</f>
        <v>0</v>
      </c>
      <c r="Q143" s="5">
        <f>SUP!R332</f>
        <v>0</v>
      </c>
      <c r="R143" s="5">
        <f>SUP!S332</f>
        <v>1</v>
      </c>
      <c r="S143" s="5">
        <f>SUP!T332</f>
        <v>0</v>
      </c>
      <c r="T143" s="5">
        <f>SUP!U332</f>
        <v>0</v>
      </c>
      <c r="U143" s="5">
        <f>SUP!V332</f>
        <v>0</v>
      </c>
      <c r="V143" s="5">
        <f>SUP!W332</f>
        <v>0</v>
      </c>
      <c r="W143" s="5">
        <f>SUP!X332</f>
        <v>0</v>
      </c>
      <c r="X143" s="5">
        <f>SUP!Y332</f>
        <v>0</v>
      </c>
      <c r="Y143" s="5">
        <f>SUP!Z332</f>
        <v>0</v>
      </c>
      <c r="Z143" s="5">
        <f>SUP!AA332</f>
        <v>0</v>
      </c>
      <c r="AA143" s="5">
        <f>SUP!AB332</f>
        <v>0</v>
      </c>
      <c r="AB143" s="5">
        <f>SUP!AC332</f>
        <v>0</v>
      </c>
      <c r="AC143" s="5">
        <f>SUP!AD332</f>
        <v>0</v>
      </c>
      <c r="AD143" s="5">
        <f>SUP!AE332</f>
        <v>0</v>
      </c>
      <c r="AE143" s="5">
        <f>SUP!AF332</f>
        <v>0</v>
      </c>
      <c r="AF143" s="5">
        <f>SUP!AG332</f>
        <v>0</v>
      </c>
      <c r="AG143" s="5">
        <f>SUP!AH332</f>
        <v>0</v>
      </c>
      <c r="AH143" s="5">
        <f>SUP!AI332</f>
        <v>0</v>
      </c>
      <c r="AI143" s="5">
        <f>SUP!AJ332</f>
        <v>0</v>
      </c>
      <c r="AJ143" s="5">
        <f>SUP!AK332</f>
        <v>0</v>
      </c>
      <c r="AK143" s="5">
        <f>SUP!AL332</f>
        <v>0</v>
      </c>
      <c r="AL143" s="5">
        <f>SUP!AM332</f>
        <v>0</v>
      </c>
      <c r="AM143" s="5">
        <f>SUP!AN332</f>
        <v>0</v>
      </c>
      <c r="AN143" s="5">
        <f>SUP!AO332</f>
        <v>0</v>
      </c>
      <c r="AO143" s="5">
        <f>SUP!AP332</f>
        <v>0</v>
      </c>
      <c r="AP143" s="5">
        <f>SUP!AQ332</f>
        <v>0</v>
      </c>
      <c r="AQ143" s="5">
        <f>SUP!AR332</f>
        <v>0</v>
      </c>
      <c r="AR143" s="5">
        <f>SUP!AS332</f>
        <v>0</v>
      </c>
      <c r="AS143" s="5">
        <f>SUP!AT332</f>
        <v>0</v>
      </c>
      <c r="AT143" s="5">
        <f>SUP!AU332</f>
        <v>0</v>
      </c>
      <c r="AU143" s="5">
        <f>SUP!AV332</f>
        <v>0</v>
      </c>
      <c r="AV143" s="5">
        <f>SUP!AW332</f>
        <v>0</v>
      </c>
      <c r="AW143" s="5">
        <f>SUP!AX332</f>
        <v>0</v>
      </c>
      <c r="AX143" s="5">
        <f>SUP!AY332</f>
        <v>0</v>
      </c>
      <c r="AY143" s="5">
        <f>SUP!AZ332</f>
        <v>0</v>
      </c>
      <c r="AZ143" s="5">
        <f>SUP!BA332</f>
        <v>0</v>
      </c>
      <c r="BA143" s="5">
        <f>SUP!BB332</f>
        <v>0</v>
      </c>
      <c r="BB143" s="5">
        <f>SUP!BC332</f>
        <v>0</v>
      </c>
      <c r="BC143" s="5">
        <f>SUP!BD332</f>
        <v>0</v>
      </c>
      <c r="BD143" s="5">
        <f>SUP!BE332</f>
        <v>0</v>
      </c>
      <c r="BE143" s="5">
        <f>SUP!BF332</f>
        <v>0</v>
      </c>
      <c r="BF143" s="5">
        <f>SUP!BG332</f>
        <v>0</v>
      </c>
      <c r="BG143" s="5">
        <f>SUP!BH332</f>
        <v>0</v>
      </c>
      <c r="BH143" s="5">
        <f>SUP!BI332</f>
        <v>0</v>
      </c>
      <c r="BI143" s="5">
        <f>SUP!BJ332</f>
        <v>0</v>
      </c>
      <c r="BJ143" s="5">
        <f>SUP!BK332</f>
        <v>0</v>
      </c>
      <c r="BK143" s="5">
        <f>SUP!BL332</f>
        <v>0</v>
      </c>
      <c r="BL143" s="5">
        <f>SUP!BM332</f>
        <v>0</v>
      </c>
      <c r="BM143" s="5">
        <f>SUP!BN332</f>
        <v>0</v>
      </c>
      <c r="BN143" s="5">
        <f>SUP!BO332</f>
        <v>0</v>
      </c>
      <c r="BO143" s="5">
        <f>SUP!BP332</f>
        <v>0</v>
      </c>
      <c r="BP143" s="5">
        <f>SUP!BQ332</f>
        <v>0</v>
      </c>
      <c r="BQ143" s="5">
        <f>SUP!BR332</f>
        <v>0</v>
      </c>
      <c r="BR143" s="5">
        <f>SUP!BS332</f>
        <v>0</v>
      </c>
      <c r="BS143" s="5">
        <f>SUP!BT332</f>
        <v>0</v>
      </c>
      <c r="BT143" s="5">
        <f>SUP!BU332</f>
        <v>0</v>
      </c>
      <c r="BU143" s="5">
        <f>SUP!BV332</f>
        <v>0</v>
      </c>
      <c r="BV143" s="5">
        <f>SUP!BW332</f>
        <v>0</v>
      </c>
      <c r="BW143" s="5">
        <f>SUP!BX332</f>
        <v>0</v>
      </c>
      <c r="BX143" s="5">
        <f>SUP!BY332</f>
        <v>0</v>
      </c>
      <c r="BY143" s="5">
        <f>SUP!BZ332</f>
        <v>0</v>
      </c>
      <c r="BZ143" s="5">
        <f>SUP!CA332</f>
        <v>0</v>
      </c>
      <c r="CA143" s="5">
        <f>SUP!CB332</f>
        <v>0</v>
      </c>
      <c r="CB143" s="5">
        <f>SUP!CC332</f>
        <v>0</v>
      </c>
      <c r="CC143" s="5">
        <f>SUP!CD332</f>
        <v>0</v>
      </c>
      <c r="CD143" s="5">
        <f>SUP!CE332</f>
        <v>0</v>
      </c>
      <c r="CE143" s="5">
        <f>SUP!CF332</f>
        <v>0</v>
      </c>
      <c r="CF143" s="5">
        <f>SUP!CG332</f>
        <v>0</v>
      </c>
      <c r="CG143" s="5">
        <f>SUP!CH332</f>
        <v>0</v>
      </c>
      <c r="CH143" s="5">
        <f>SUP!CI332</f>
        <v>0</v>
      </c>
      <c r="CI143" s="5">
        <f>SUP!CJ332</f>
        <v>0</v>
      </c>
      <c r="CJ143" s="5">
        <f>SUP!CK332</f>
        <v>0</v>
      </c>
      <c r="CK143" s="5">
        <f>SUP!CL332</f>
        <v>0</v>
      </c>
      <c r="CL143" s="5">
        <f>SUP!CM332</f>
        <v>0</v>
      </c>
      <c r="CM143" s="5">
        <f>SUP!CN332</f>
        <v>0</v>
      </c>
      <c r="CN143" s="5">
        <f>SUP!CO332</f>
        <v>0</v>
      </c>
      <c r="CO143" s="5">
        <f>SUP!CP332</f>
        <v>0</v>
      </c>
      <c r="CP143" s="5">
        <f>SUP!CQ332</f>
        <v>0</v>
      </c>
      <c r="CQ143" s="5">
        <f>SUP!CR332</f>
        <v>0</v>
      </c>
      <c r="CR143" s="5">
        <f>SUP!CS332</f>
        <v>0</v>
      </c>
      <c r="CS143" s="5">
        <f>SUP!CT332</f>
        <v>0</v>
      </c>
      <c r="CT143" s="5">
        <f>SUP!CU332</f>
        <v>0</v>
      </c>
      <c r="CU143" s="5">
        <f>SUP!CV332</f>
        <v>0</v>
      </c>
      <c r="CV143" s="5">
        <f>SUP!CW332</f>
        <v>0</v>
      </c>
      <c r="CW143" s="5">
        <f>SUP!CX332</f>
        <v>0</v>
      </c>
      <c r="CX143" s="5">
        <f>SUP!CY332</f>
        <v>0</v>
      </c>
      <c r="CY143" s="5">
        <f>SUP!CZ332</f>
        <v>0</v>
      </c>
      <c r="CZ143" s="5">
        <f>SUP!DA332</f>
        <v>0</v>
      </c>
      <c r="DA143" s="5">
        <f>SUP!DB332</f>
        <v>0</v>
      </c>
      <c r="DB143" s="5">
        <f>SUP!DC332</f>
        <v>0</v>
      </c>
      <c r="DC143" s="5">
        <f>SUP!DD332</f>
        <v>0</v>
      </c>
      <c r="DD143" s="3"/>
    </row>
    <row r="144" spans="1:108" x14ac:dyDescent="0.35">
      <c r="A144" s="3"/>
      <c r="B144" s="99" t="s">
        <v>3980</v>
      </c>
      <c r="C144" s="5" t="s">
        <v>22</v>
      </c>
      <c r="D144" s="5">
        <f>SUP!E333</f>
        <v>0</v>
      </c>
      <c r="E144" s="5">
        <f>SUP!F333</f>
        <v>0</v>
      </c>
      <c r="F144" s="5">
        <f>SUP!G333</f>
        <v>0</v>
      </c>
      <c r="G144" s="5">
        <f>SUP!H333</f>
        <v>0</v>
      </c>
      <c r="H144" s="5">
        <f>SUP!I333</f>
        <v>0</v>
      </c>
      <c r="I144" s="5">
        <f>SUP!J333</f>
        <v>0</v>
      </c>
      <c r="J144" s="5">
        <f>SUP!K333</f>
        <v>0</v>
      </c>
      <c r="K144" s="5">
        <f>SUP!L333</f>
        <v>0</v>
      </c>
      <c r="L144" s="5">
        <f>SUP!M333</f>
        <v>0</v>
      </c>
      <c r="M144" s="5">
        <f>SUP!N333</f>
        <v>0</v>
      </c>
      <c r="N144" s="5">
        <f>SUP!O333</f>
        <v>0</v>
      </c>
      <c r="O144" s="5">
        <f>SUP!P333</f>
        <v>0</v>
      </c>
      <c r="P144" s="5">
        <f>SUP!Q333</f>
        <v>0</v>
      </c>
      <c r="Q144" s="5">
        <f>SUP!R333</f>
        <v>0</v>
      </c>
      <c r="R144" s="5">
        <f>SUP!S333</f>
        <v>0</v>
      </c>
      <c r="S144" s="5">
        <f>SUP!T333</f>
        <v>1</v>
      </c>
      <c r="T144" s="5">
        <f>SUP!U333</f>
        <v>0</v>
      </c>
      <c r="U144" s="5">
        <f>SUP!V333</f>
        <v>0</v>
      </c>
      <c r="V144" s="5">
        <f>SUP!W333</f>
        <v>0</v>
      </c>
      <c r="W144" s="5">
        <f>SUP!X333</f>
        <v>0</v>
      </c>
      <c r="X144" s="5">
        <f>SUP!Y333</f>
        <v>0</v>
      </c>
      <c r="Y144" s="5">
        <f>SUP!Z333</f>
        <v>0</v>
      </c>
      <c r="Z144" s="5">
        <f>SUP!AA333</f>
        <v>0</v>
      </c>
      <c r="AA144" s="5">
        <f>SUP!AB333</f>
        <v>0</v>
      </c>
      <c r="AB144" s="5">
        <f>SUP!AC333</f>
        <v>0</v>
      </c>
      <c r="AC144" s="5">
        <f>SUP!AD333</f>
        <v>0</v>
      </c>
      <c r="AD144" s="5">
        <f>SUP!AE333</f>
        <v>0</v>
      </c>
      <c r="AE144" s="5">
        <f>SUP!AF333</f>
        <v>0</v>
      </c>
      <c r="AF144" s="5">
        <f>SUP!AG333</f>
        <v>0</v>
      </c>
      <c r="AG144" s="5">
        <f>SUP!AH333</f>
        <v>0</v>
      </c>
      <c r="AH144" s="5">
        <f>SUP!AI333</f>
        <v>0</v>
      </c>
      <c r="AI144" s="5">
        <f>SUP!AJ333</f>
        <v>0</v>
      </c>
      <c r="AJ144" s="5">
        <f>SUP!AK333</f>
        <v>0</v>
      </c>
      <c r="AK144" s="5">
        <f>SUP!AL333</f>
        <v>0</v>
      </c>
      <c r="AL144" s="5">
        <f>SUP!AM333</f>
        <v>0</v>
      </c>
      <c r="AM144" s="5">
        <f>SUP!AN333</f>
        <v>0</v>
      </c>
      <c r="AN144" s="5">
        <f>SUP!AO333</f>
        <v>0</v>
      </c>
      <c r="AO144" s="5">
        <f>SUP!AP333</f>
        <v>0</v>
      </c>
      <c r="AP144" s="5">
        <f>SUP!AQ333</f>
        <v>0</v>
      </c>
      <c r="AQ144" s="5">
        <f>SUP!AR333</f>
        <v>0</v>
      </c>
      <c r="AR144" s="5">
        <f>SUP!AS333</f>
        <v>0</v>
      </c>
      <c r="AS144" s="5">
        <f>SUP!AT333</f>
        <v>0</v>
      </c>
      <c r="AT144" s="5">
        <f>SUP!AU333</f>
        <v>0</v>
      </c>
      <c r="AU144" s="5">
        <f>SUP!AV333</f>
        <v>0</v>
      </c>
      <c r="AV144" s="5">
        <f>SUP!AW333</f>
        <v>0</v>
      </c>
      <c r="AW144" s="5">
        <f>SUP!AX333</f>
        <v>0</v>
      </c>
      <c r="AX144" s="5">
        <f>SUP!AY333</f>
        <v>0</v>
      </c>
      <c r="AY144" s="5">
        <f>SUP!AZ333</f>
        <v>0</v>
      </c>
      <c r="AZ144" s="5">
        <f>SUP!BA333</f>
        <v>0</v>
      </c>
      <c r="BA144" s="5">
        <f>SUP!BB333</f>
        <v>0</v>
      </c>
      <c r="BB144" s="5">
        <f>SUP!BC333</f>
        <v>0</v>
      </c>
      <c r="BC144" s="5">
        <f>SUP!BD333</f>
        <v>0</v>
      </c>
      <c r="BD144" s="5">
        <f>SUP!BE333</f>
        <v>0</v>
      </c>
      <c r="BE144" s="5">
        <f>SUP!BF333</f>
        <v>0</v>
      </c>
      <c r="BF144" s="5">
        <f>SUP!BG333</f>
        <v>0</v>
      </c>
      <c r="BG144" s="5">
        <f>SUP!BH333</f>
        <v>0</v>
      </c>
      <c r="BH144" s="5">
        <f>SUP!BI333</f>
        <v>0</v>
      </c>
      <c r="BI144" s="5">
        <f>SUP!BJ333</f>
        <v>0</v>
      </c>
      <c r="BJ144" s="5">
        <f>SUP!BK333</f>
        <v>0</v>
      </c>
      <c r="BK144" s="5">
        <f>SUP!BL333</f>
        <v>0</v>
      </c>
      <c r="BL144" s="5">
        <f>SUP!BM333</f>
        <v>0</v>
      </c>
      <c r="BM144" s="5">
        <f>SUP!BN333</f>
        <v>0</v>
      </c>
      <c r="BN144" s="5">
        <f>SUP!BO333</f>
        <v>0</v>
      </c>
      <c r="BO144" s="5">
        <f>SUP!BP333</f>
        <v>0</v>
      </c>
      <c r="BP144" s="5">
        <f>SUP!BQ333</f>
        <v>0</v>
      </c>
      <c r="BQ144" s="5">
        <f>SUP!BR333</f>
        <v>0</v>
      </c>
      <c r="BR144" s="5">
        <f>SUP!BS333</f>
        <v>0</v>
      </c>
      <c r="BS144" s="5">
        <f>SUP!BT333</f>
        <v>0</v>
      </c>
      <c r="BT144" s="5">
        <f>SUP!BU333</f>
        <v>0</v>
      </c>
      <c r="BU144" s="5">
        <f>SUP!BV333</f>
        <v>0</v>
      </c>
      <c r="BV144" s="5">
        <f>SUP!BW333</f>
        <v>0</v>
      </c>
      <c r="BW144" s="5">
        <f>SUP!BX333</f>
        <v>0</v>
      </c>
      <c r="BX144" s="5">
        <f>SUP!BY333</f>
        <v>0</v>
      </c>
      <c r="BY144" s="5">
        <f>SUP!BZ333</f>
        <v>0</v>
      </c>
      <c r="BZ144" s="5">
        <f>SUP!CA333</f>
        <v>0</v>
      </c>
      <c r="CA144" s="5">
        <f>SUP!CB333</f>
        <v>0</v>
      </c>
      <c r="CB144" s="5">
        <f>SUP!CC333</f>
        <v>0</v>
      </c>
      <c r="CC144" s="5">
        <f>SUP!CD333</f>
        <v>0</v>
      </c>
      <c r="CD144" s="5">
        <f>SUP!CE333</f>
        <v>0</v>
      </c>
      <c r="CE144" s="5">
        <f>SUP!CF333</f>
        <v>0</v>
      </c>
      <c r="CF144" s="5">
        <f>SUP!CG333</f>
        <v>0</v>
      </c>
      <c r="CG144" s="5">
        <f>SUP!CH333</f>
        <v>0</v>
      </c>
      <c r="CH144" s="5">
        <f>SUP!CI333</f>
        <v>0</v>
      </c>
      <c r="CI144" s="5">
        <f>SUP!CJ333</f>
        <v>0</v>
      </c>
      <c r="CJ144" s="5">
        <f>SUP!CK333</f>
        <v>0</v>
      </c>
      <c r="CK144" s="5">
        <f>SUP!CL333</f>
        <v>0</v>
      </c>
      <c r="CL144" s="5">
        <f>SUP!CM333</f>
        <v>0</v>
      </c>
      <c r="CM144" s="5">
        <f>SUP!CN333</f>
        <v>0</v>
      </c>
      <c r="CN144" s="5">
        <f>SUP!CO333</f>
        <v>0</v>
      </c>
      <c r="CO144" s="5">
        <f>SUP!CP333</f>
        <v>0</v>
      </c>
      <c r="CP144" s="5">
        <f>SUP!CQ333</f>
        <v>0</v>
      </c>
      <c r="CQ144" s="5">
        <f>SUP!CR333</f>
        <v>0</v>
      </c>
      <c r="CR144" s="5">
        <f>SUP!CS333</f>
        <v>0</v>
      </c>
      <c r="CS144" s="5">
        <f>SUP!CT333</f>
        <v>0</v>
      </c>
      <c r="CT144" s="5">
        <f>SUP!CU333</f>
        <v>0</v>
      </c>
      <c r="CU144" s="5">
        <f>SUP!CV333</f>
        <v>0</v>
      </c>
      <c r="CV144" s="5">
        <f>SUP!CW333</f>
        <v>0</v>
      </c>
      <c r="CW144" s="5">
        <f>SUP!CX333</f>
        <v>0</v>
      </c>
      <c r="CX144" s="5">
        <f>SUP!CY333</f>
        <v>0</v>
      </c>
      <c r="CY144" s="5">
        <f>SUP!CZ333</f>
        <v>0</v>
      </c>
      <c r="CZ144" s="5">
        <f>SUP!DA333</f>
        <v>0</v>
      </c>
      <c r="DA144" s="5">
        <f>SUP!DB333</f>
        <v>0</v>
      </c>
      <c r="DB144" s="5">
        <f>SUP!DC333</f>
        <v>0</v>
      </c>
      <c r="DC144" s="5">
        <f>SUP!DD333</f>
        <v>0</v>
      </c>
      <c r="DD144" s="3"/>
    </row>
    <row r="145" spans="1:108" x14ac:dyDescent="0.35">
      <c r="A145" s="3"/>
      <c r="B145" s="99" t="s">
        <v>3981</v>
      </c>
      <c r="C145" s="5" t="s">
        <v>9</v>
      </c>
      <c r="D145" s="5">
        <f>SUP!E334</f>
        <v>0</v>
      </c>
      <c r="E145" s="5">
        <f>SUP!F334</f>
        <v>0</v>
      </c>
      <c r="F145" s="5">
        <f>SUP!G334</f>
        <v>0</v>
      </c>
      <c r="G145" s="5">
        <f>SUP!H334</f>
        <v>0</v>
      </c>
      <c r="H145" s="5">
        <f>SUP!I334</f>
        <v>0</v>
      </c>
      <c r="I145" s="5">
        <f>SUP!J334</f>
        <v>0</v>
      </c>
      <c r="J145" s="5">
        <f>SUP!K334</f>
        <v>0</v>
      </c>
      <c r="K145" s="5">
        <f>SUP!L334</f>
        <v>0</v>
      </c>
      <c r="L145" s="5">
        <f>SUP!M334</f>
        <v>0</v>
      </c>
      <c r="M145" s="5">
        <f>SUP!N334</f>
        <v>0</v>
      </c>
      <c r="N145" s="5">
        <f>SUP!O334</f>
        <v>0</v>
      </c>
      <c r="O145" s="5">
        <f>SUP!P334</f>
        <v>0</v>
      </c>
      <c r="P145" s="5">
        <f>SUP!Q334</f>
        <v>0</v>
      </c>
      <c r="Q145" s="5">
        <f>SUP!R334</f>
        <v>0</v>
      </c>
      <c r="R145" s="5">
        <f>SUP!S334</f>
        <v>0</v>
      </c>
      <c r="S145" s="5">
        <f>SUP!T334</f>
        <v>0</v>
      </c>
      <c r="T145" s="5">
        <f>SUP!U334</f>
        <v>1</v>
      </c>
      <c r="U145" s="5">
        <f>SUP!V334</f>
        <v>0</v>
      </c>
      <c r="V145" s="5">
        <f>SUP!W334</f>
        <v>0</v>
      </c>
      <c r="W145" s="5">
        <f>SUP!X334</f>
        <v>0</v>
      </c>
      <c r="X145" s="5">
        <f>SUP!Y334</f>
        <v>0</v>
      </c>
      <c r="Y145" s="5">
        <f>SUP!Z334</f>
        <v>0</v>
      </c>
      <c r="Z145" s="5">
        <f>SUP!AA334</f>
        <v>0</v>
      </c>
      <c r="AA145" s="5">
        <f>SUP!AB334</f>
        <v>0</v>
      </c>
      <c r="AB145" s="5">
        <f>SUP!AC334</f>
        <v>0</v>
      </c>
      <c r="AC145" s="5">
        <f>SUP!AD334</f>
        <v>0</v>
      </c>
      <c r="AD145" s="5">
        <f>SUP!AE334</f>
        <v>0</v>
      </c>
      <c r="AE145" s="5">
        <f>SUP!AF334</f>
        <v>0</v>
      </c>
      <c r="AF145" s="5">
        <f>SUP!AG334</f>
        <v>0</v>
      </c>
      <c r="AG145" s="5">
        <f>SUP!AH334</f>
        <v>0</v>
      </c>
      <c r="AH145" s="5">
        <f>SUP!AI334</f>
        <v>0</v>
      </c>
      <c r="AI145" s="5">
        <f>SUP!AJ334</f>
        <v>0</v>
      </c>
      <c r="AJ145" s="5">
        <f>SUP!AK334</f>
        <v>0</v>
      </c>
      <c r="AK145" s="5">
        <f>SUP!AL334</f>
        <v>0</v>
      </c>
      <c r="AL145" s="5">
        <f>SUP!AM334</f>
        <v>0</v>
      </c>
      <c r="AM145" s="5">
        <f>SUP!AN334</f>
        <v>0</v>
      </c>
      <c r="AN145" s="5">
        <f>SUP!AO334</f>
        <v>0</v>
      </c>
      <c r="AO145" s="5">
        <f>SUP!AP334</f>
        <v>0</v>
      </c>
      <c r="AP145" s="5">
        <f>SUP!AQ334</f>
        <v>0</v>
      </c>
      <c r="AQ145" s="5">
        <f>SUP!AR334</f>
        <v>0</v>
      </c>
      <c r="AR145" s="5">
        <f>SUP!AS334</f>
        <v>0</v>
      </c>
      <c r="AS145" s="5">
        <f>SUP!AT334</f>
        <v>0</v>
      </c>
      <c r="AT145" s="5">
        <f>SUP!AU334</f>
        <v>0</v>
      </c>
      <c r="AU145" s="5">
        <f>SUP!AV334</f>
        <v>0</v>
      </c>
      <c r="AV145" s="5">
        <f>SUP!AW334</f>
        <v>0</v>
      </c>
      <c r="AW145" s="5">
        <f>SUP!AX334</f>
        <v>0</v>
      </c>
      <c r="AX145" s="5">
        <f>SUP!AY334</f>
        <v>0</v>
      </c>
      <c r="AY145" s="5">
        <f>SUP!AZ334</f>
        <v>0</v>
      </c>
      <c r="AZ145" s="5">
        <f>SUP!BA334</f>
        <v>0</v>
      </c>
      <c r="BA145" s="5">
        <f>SUP!BB334</f>
        <v>0</v>
      </c>
      <c r="BB145" s="5">
        <f>SUP!BC334</f>
        <v>0</v>
      </c>
      <c r="BC145" s="5">
        <f>SUP!BD334</f>
        <v>0</v>
      </c>
      <c r="BD145" s="5">
        <f>SUP!BE334</f>
        <v>0</v>
      </c>
      <c r="BE145" s="5">
        <f>SUP!BF334</f>
        <v>0</v>
      </c>
      <c r="BF145" s="5">
        <f>SUP!BG334</f>
        <v>0</v>
      </c>
      <c r="BG145" s="5">
        <f>SUP!BH334</f>
        <v>0</v>
      </c>
      <c r="BH145" s="5">
        <f>SUP!BI334</f>
        <v>0</v>
      </c>
      <c r="BI145" s="5">
        <f>SUP!BJ334</f>
        <v>0</v>
      </c>
      <c r="BJ145" s="5">
        <f>SUP!BK334</f>
        <v>0</v>
      </c>
      <c r="BK145" s="5">
        <f>SUP!BL334</f>
        <v>0</v>
      </c>
      <c r="BL145" s="5">
        <f>SUP!BM334</f>
        <v>0</v>
      </c>
      <c r="BM145" s="5">
        <f>SUP!BN334</f>
        <v>0</v>
      </c>
      <c r="BN145" s="5">
        <f>SUP!BO334</f>
        <v>0</v>
      </c>
      <c r="BO145" s="5">
        <f>SUP!BP334</f>
        <v>0</v>
      </c>
      <c r="BP145" s="5">
        <f>SUP!BQ334</f>
        <v>0</v>
      </c>
      <c r="BQ145" s="5">
        <f>SUP!BR334</f>
        <v>0</v>
      </c>
      <c r="BR145" s="5">
        <f>SUP!BS334</f>
        <v>0</v>
      </c>
      <c r="BS145" s="5">
        <f>SUP!BT334</f>
        <v>0</v>
      </c>
      <c r="BT145" s="5">
        <f>SUP!BU334</f>
        <v>0</v>
      </c>
      <c r="BU145" s="5">
        <f>SUP!BV334</f>
        <v>0</v>
      </c>
      <c r="BV145" s="5">
        <f>SUP!BW334</f>
        <v>0</v>
      </c>
      <c r="BW145" s="5">
        <f>SUP!BX334</f>
        <v>0</v>
      </c>
      <c r="BX145" s="5">
        <f>SUP!BY334</f>
        <v>0</v>
      </c>
      <c r="BY145" s="5">
        <f>SUP!BZ334</f>
        <v>0</v>
      </c>
      <c r="BZ145" s="5">
        <f>SUP!CA334</f>
        <v>0</v>
      </c>
      <c r="CA145" s="5">
        <f>SUP!CB334</f>
        <v>0</v>
      </c>
      <c r="CB145" s="5">
        <f>SUP!CC334</f>
        <v>0</v>
      </c>
      <c r="CC145" s="5">
        <f>SUP!CD334</f>
        <v>0</v>
      </c>
      <c r="CD145" s="5">
        <f>SUP!CE334</f>
        <v>0</v>
      </c>
      <c r="CE145" s="5">
        <f>SUP!CF334</f>
        <v>0</v>
      </c>
      <c r="CF145" s="5">
        <f>SUP!CG334</f>
        <v>0</v>
      </c>
      <c r="CG145" s="5">
        <f>SUP!CH334</f>
        <v>0</v>
      </c>
      <c r="CH145" s="5">
        <f>SUP!CI334</f>
        <v>0</v>
      </c>
      <c r="CI145" s="5">
        <f>SUP!CJ334</f>
        <v>0</v>
      </c>
      <c r="CJ145" s="5">
        <f>SUP!CK334</f>
        <v>0</v>
      </c>
      <c r="CK145" s="5">
        <f>SUP!CL334</f>
        <v>0</v>
      </c>
      <c r="CL145" s="5">
        <f>SUP!CM334</f>
        <v>0</v>
      </c>
      <c r="CM145" s="5">
        <f>SUP!CN334</f>
        <v>0</v>
      </c>
      <c r="CN145" s="5">
        <f>SUP!CO334</f>
        <v>0</v>
      </c>
      <c r="CO145" s="5">
        <f>SUP!CP334</f>
        <v>0</v>
      </c>
      <c r="CP145" s="5">
        <f>SUP!CQ334</f>
        <v>0</v>
      </c>
      <c r="CQ145" s="5">
        <f>SUP!CR334</f>
        <v>0</v>
      </c>
      <c r="CR145" s="5">
        <f>SUP!CS334</f>
        <v>0</v>
      </c>
      <c r="CS145" s="5">
        <f>SUP!CT334</f>
        <v>0</v>
      </c>
      <c r="CT145" s="5">
        <f>SUP!CU334</f>
        <v>0</v>
      </c>
      <c r="CU145" s="5">
        <f>SUP!CV334</f>
        <v>0</v>
      </c>
      <c r="CV145" s="5">
        <f>SUP!CW334</f>
        <v>0</v>
      </c>
      <c r="CW145" s="5">
        <f>SUP!CX334</f>
        <v>0</v>
      </c>
      <c r="CX145" s="5">
        <f>SUP!CY334</f>
        <v>0</v>
      </c>
      <c r="CY145" s="5">
        <f>SUP!CZ334</f>
        <v>0</v>
      </c>
      <c r="CZ145" s="5">
        <f>SUP!DA334</f>
        <v>0</v>
      </c>
      <c r="DA145" s="5">
        <f>SUP!DB334</f>
        <v>0</v>
      </c>
      <c r="DB145" s="5">
        <f>SUP!DC334</f>
        <v>0</v>
      </c>
      <c r="DC145" s="5">
        <f>SUP!DD334</f>
        <v>0</v>
      </c>
      <c r="DD145" s="3"/>
    </row>
    <row r="146" spans="1:108" x14ac:dyDescent="0.35">
      <c r="A146" s="3"/>
      <c r="B146" s="99" t="s">
        <v>3984</v>
      </c>
      <c r="C146" s="5" t="s">
        <v>3982</v>
      </c>
      <c r="D146" s="5">
        <f>SUP!E335</f>
        <v>0</v>
      </c>
      <c r="E146" s="5">
        <f>SUP!F335</f>
        <v>0</v>
      </c>
      <c r="F146" s="5">
        <f>SUP!G335</f>
        <v>0</v>
      </c>
      <c r="G146" s="5">
        <f>SUP!H335</f>
        <v>0</v>
      </c>
      <c r="H146" s="5">
        <f>SUP!I335</f>
        <v>0</v>
      </c>
      <c r="I146" s="5">
        <f>SUP!J335</f>
        <v>0</v>
      </c>
      <c r="J146" s="5">
        <f>SUP!K335</f>
        <v>0</v>
      </c>
      <c r="K146" s="5">
        <f>SUP!L335</f>
        <v>0</v>
      </c>
      <c r="L146" s="5">
        <f>SUP!M335</f>
        <v>0</v>
      </c>
      <c r="M146" s="5">
        <f>SUP!N335</f>
        <v>0</v>
      </c>
      <c r="N146" s="5">
        <f>SUP!O335</f>
        <v>0</v>
      </c>
      <c r="O146" s="5">
        <f>SUP!P335</f>
        <v>0</v>
      </c>
      <c r="P146" s="5">
        <f>SUP!Q335</f>
        <v>0</v>
      </c>
      <c r="Q146" s="5">
        <f>SUP!R335</f>
        <v>0</v>
      </c>
      <c r="R146" s="5">
        <f>SUP!S335</f>
        <v>0</v>
      </c>
      <c r="S146" s="5">
        <f>SUP!T335</f>
        <v>0</v>
      </c>
      <c r="T146" s="5">
        <f>SUP!U335</f>
        <v>0</v>
      </c>
      <c r="U146" s="5">
        <f>SUP!V335</f>
        <v>1</v>
      </c>
      <c r="V146" s="5">
        <f>SUP!W335</f>
        <v>0</v>
      </c>
      <c r="W146" s="5">
        <f>SUP!X335</f>
        <v>0</v>
      </c>
      <c r="X146" s="5">
        <f>SUP!Y335</f>
        <v>0</v>
      </c>
      <c r="Y146" s="5">
        <f>SUP!Z335</f>
        <v>0</v>
      </c>
      <c r="Z146" s="5">
        <f>SUP!AA335</f>
        <v>0</v>
      </c>
      <c r="AA146" s="5">
        <f>SUP!AB335</f>
        <v>0</v>
      </c>
      <c r="AB146" s="5">
        <f>SUP!AC335</f>
        <v>0</v>
      </c>
      <c r="AC146" s="5">
        <f>SUP!AD335</f>
        <v>0</v>
      </c>
      <c r="AD146" s="5">
        <f>SUP!AE335</f>
        <v>0</v>
      </c>
      <c r="AE146" s="5">
        <f>SUP!AF335</f>
        <v>0</v>
      </c>
      <c r="AF146" s="5">
        <f>SUP!AG335</f>
        <v>0</v>
      </c>
      <c r="AG146" s="5">
        <f>SUP!AH335</f>
        <v>0</v>
      </c>
      <c r="AH146" s="5">
        <f>SUP!AI335</f>
        <v>0</v>
      </c>
      <c r="AI146" s="5">
        <f>SUP!AJ335</f>
        <v>0</v>
      </c>
      <c r="AJ146" s="5">
        <f>SUP!AK335</f>
        <v>0</v>
      </c>
      <c r="AK146" s="5">
        <f>SUP!AL335</f>
        <v>0</v>
      </c>
      <c r="AL146" s="5">
        <f>SUP!AM335</f>
        <v>0</v>
      </c>
      <c r="AM146" s="5">
        <f>SUP!AN335</f>
        <v>0</v>
      </c>
      <c r="AN146" s="5">
        <f>SUP!AO335</f>
        <v>0</v>
      </c>
      <c r="AO146" s="5">
        <f>SUP!AP335</f>
        <v>0</v>
      </c>
      <c r="AP146" s="5">
        <f>SUP!AQ335</f>
        <v>0</v>
      </c>
      <c r="AQ146" s="5">
        <f>SUP!AR335</f>
        <v>0</v>
      </c>
      <c r="AR146" s="5">
        <f>SUP!AS335</f>
        <v>0</v>
      </c>
      <c r="AS146" s="5">
        <f>SUP!AT335</f>
        <v>0</v>
      </c>
      <c r="AT146" s="5">
        <f>SUP!AU335</f>
        <v>0</v>
      </c>
      <c r="AU146" s="5">
        <f>SUP!AV335</f>
        <v>0</v>
      </c>
      <c r="AV146" s="5">
        <f>SUP!AW335</f>
        <v>0</v>
      </c>
      <c r="AW146" s="5">
        <f>SUP!AX335</f>
        <v>0</v>
      </c>
      <c r="AX146" s="5">
        <f>SUP!AY335</f>
        <v>0</v>
      </c>
      <c r="AY146" s="5">
        <f>SUP!AZ335</f>
        <v>0</v>
      </c>
      <c r="AZ146" s="5">
        <f>SUP!BA335</f>
        <v>0</v>
      </c>
      <c r="BA146" s="5">
        <f>SUP!BB335</f>
        <v>0</v>
      </c>
      <c r="BB146" s="5">
        <f>SUP!BC335</f>
        <v>0</v>
      </c>
      <c r="BC146" s="5">
        <f>SUP!BD335</f>
        <v>0</v>
      </c>
      <c r="BD146" s="5">
        <f>SUP!BE335</f>
        <v>0</v>
      </c>
      <c r="BE146" s="5">
        <f>SUP!BF335</f>
        <v>0</v>
      </c>
      <c r="BF146" s="5">
        <f>SUP!BG335</f>
        <v>0</v>
      </c>
      <c r="BG146" s="5">
        <f>SUP!BH335</f>
        <v>0</v>
      </c>
      <c r="BH146" s="5">
        <f>SUP!BI335</f>
        <v>0</v>
      </c>
      <c r="BI146" s="5">
        <f>SUP!BJ335</f>
        <v>0</v>
      </c>
      <c r="BJ146" s="5">
        <f>SUP!BK335</f>
        <v>0</v>
      </c>
      <c r="BK146" s="5">
        <f>SUP!BL335</f>
        <v>0</v>
      </c>
      <c r="BL146" s="5">
        <f>SUP!BM335</f>
        <v>0</v>
      </c>
      <c r="BM146" s="5">
        <f>SUP!BN335</f>
        <v>0</v>
      </c>
      <c r="BN146" s="5">
        <f>SUP!BO335</f>
        <v>0</v>
      </c>
      <c r="BO146" s="5">
        <f>SUP!BP335</f>
        <v>0</v>
      </c>
      <c r="BP146" s="5">
        <f>SUP!BQ335</f>
        <v>0</v>
      </c>
      <c r="BQ146" s="5">
        <f>SUP!BR335</f>
        <v>0</v>
      </c>
      <c r="BR146" s="5">
        <f>SUP!BS335</f>
        <v>0</v>
      </c>
      <c r="BS146" s="5">
        <f>SUP!BT335</f>
        <v>0</v>
      </c>
      <c r="BT146" s="5">
        <f>SUP!BU335</f>
        <v>0</v>
      </c>
      <c r="BU146" s="5">
        <f>SUP!BV335</f>
        <v>0</v>
      </c>
      <c r="BV146" s="5">
        <f>SUP!BW335</f>
        <v>0</v>
      </c>
      <c r="BW146" s="5">
        <f>SUP!BX335</f>
        <v>0</v>
      </c>
      <c r="BX146" s="5">
        <f>SUP!BY335</f>
        <v>0</v>
      </c>
      <c r="BY146" s="5">
        <f>SUP!BZ335</f>
        <v>0</v>
      </c>
      <c r="BZ146" s="5">
        <f>SUP!CA335</f>
        <v>0</v>
      </c>
      <c r="CA146" s="5">
        <f>SUP!CB335</f>
        <v>0</v>
      </c>
      <c r="CB146" s="5">
        <f>SUP!CC335</f>
        <v>0</v>
      </c>
      <c r="CC146" s="5">
        <f>SUP!CD335</f>
        <v>0</v>
      </c>
      <c r="CD146" s="5">
        <f>SUP!CE335</f>
        <v>0</v>
      </c>
      <c r="CE146" s="5">
        <f>SUP!CF335</f>
        <v>0</v>
      </c>
      <c r="CF146" s="5">
        <f>SUP!CG335</f>
        <v>0</v>
      </c>
      <c r="CG146" s="5">
        <f>SUP!CH335</f>
        <v>0</v>
      </c>
      <c r="CH146" s="5">
        <f>SUP!CI335</f>
        <v>0</v>
      </c>
      <c r="CI146" s="5">
        <f>SUP!CJ335</f>
        <v>0</v>
      </c>
      <c r="CJ146" s="5">
        <f>SUP!CK335</f>
        <v>0</v>
      </c>
      <c r="CK146" s="5">
        <f>SUP!CL335</f>
        <v>0</v>
      </c>
      <c r="CL146" s="5">
        <f>SUP!CM335</f>
        <v>0</v>
      </c>
      <c r="CM146" s="5">
        <f>SUP!CN335</f>
        <v>0</v>
      </c>
      <c r="CN146" s="5">
        <f>SUP!CO335</f>
        <v>0</v>
      </c>
      <c r="CO146" s="5">
        <f>SUP!CP335</f>
        <v>0</v>
      </c>
      <c r="CP146" s="5">
        <f>SUP!CQ335</f>
        <v>0</v>
      </c>
      <c r="CQ146" s="5">
        <f>SUP!CR335</f>
        <v>0</v>
      </c>
      <c r="CR146" s="5">
        <f>SUP!CS335</f>
        <v>0</v>
      </c>
      <c r="CS146" s="5">
        <f>SUP!CT335</f>
        <v>0</v>
      </c>
      <c r="CT146" s="5">
        <f>SUP!CU335</f>
        <v>0</v>
      </c>
      <c r="CU146" s="5">
        <f>SUP!CV335</f>
        <v>0</v>
      </c>
      <c r="CV146" s="5">
        <f>SUP!CW335</f>
        <v>0</v>
      </c>
      <c r="CW146" s="5">
        <f>SUP!CX335</f>
        <v>0</v>
      </c>
      <c r="CX146" s="5">
        <f>SUP!CY335</f>
        <v>0</v>
      </c>
      <c r="CY146" s="5">
        <f>SUP!CZ335</f>
        <v>0</v>
      </c>
      <c r="CZ146" s="5">
        <f>SUP!DA335</f>
        <v>0</v>
      </c>
      <c r="DA146" s="5">
        <f>SUP!DB335</f>
        <v>0</v>
      </c>
      <c r="DB146" s="5">
        <f>SUP!DC335</f>
        <v>0</v>
      </c>
      <c r="DC146" s="5">
        <f>SUP!DD335</f>
        <v>0</v>
      </c>
      <c r="DD146" s="3"/>
    </row>
    <row r="147" spans="1:108" x14ac:dyDescent="0.35">
      <c r="A147" s="3"/>
      <c r="B147" s="99" t="s">
        <v>3985</v>
      </c>
      <c r="C147" s="5" t="s">
        <v>10</v>
      </c>
      <c r="D147" s="5">
        <f>SUP!E336</f>
        <v>0</v>
      </c>
      <c r="E147" s="5">
        <f>SUP!F336</f>
        <v>0</v>
      </c>
      <c r="F147" s="5">
        <f>SUP!G336</f>
        <v>0</v>
      </c>
      <c r="G147" s="5">
        <f>SUP!H336</f>
        <v>0</v>
      </c>
      <c r="H147" s="5">
        <f>SUP!I336</f>
        <v>0</v>
      </c>
      <c r="I147" s="5">
        <f>SUP!J336</f>
        <v>0</v>
      </c>
      <c r="J147" s="5">
        <f>SUP!K336</f>
        <v>0</v>
      </c>
      <c r="K147" s="5">
        <f>SUP!L336</f>
        <v>0</v>
      </c>
      <c r="L147" s="5">
        <f>SUP!M336</f>
        <v>0</v>
      </c>
      <c r="M147" s="5">
        <f>SUP!N336</f>
        <v>0</v>
      </c>
      <c r="N147" s="5">
        <f>SUP!O336</f>
        <v>0</v>
      </c>
      <c r="O147" s="5">
        <f>SUP!P336</f>
        <v>0</v>
      </c>
      <c r="P147" s="5">
        <f>SUP!Q336</f>
        <v>0</v>
      </c>
      <c r="Q147" s="5">
        <f>SUP!R336</f>
        <v>0</v>
      </c>
      <c r="R147" s="5">
        <f>SUP!S336</f>
        <v>0</v>
      </c>
      <c r="S147" s="5">
        <f>SUP!T336</f>
        <v>0</v>
      </c>
      <c r="T147" s="5">
        <f>SUP!U336</f>
        <v>0</v>
      </c>
      <c r="U147" s="5">
        <f>SUP!V336</f>
        <v>0</v>
      </c>
      <c r="V147" s="5">
        <f>SUP!W336</f>
        <v>1</v>
      </c>
      <c r="W147" s="5">
        <f>SUP!X336</f>
        <v>0</v>
      </c>
      <c r="X147" s="5">
        <f>SUP!Y336</f>
        <v>0</v>
      </c>
      <c r="Y147" s="5">
        <f>SUP!Z336</f>
        <v>0</v>
      </c>
      <c r="Z147" s="5">
        <f>SUP!AA336</f>
        <v>0</v>
      </c>
      <c r="AA147" s="5">
        <f>SUP!AB336</f>
        <v>0</v>
      </c>
      <c r="AB147" s="5">
        <f>SUP!AC336</f>
        <v>0</v>
      </c>
      <c r="AC147" s="5">
        <f>SUP!AD336</f>
        <v>0</v>
      </c>
      <c r="AD147" s="5">
        <f>SUP!AE336</f>
        <v>0</v>
      </c>
      <c r="AE147" s="5">
        <f>SUP!AF336</f>
        <v>0</v>
      </c>
      <c r="AF147" s="5">
        <f>SUP!AG336</f>
        <v>0</v>
      </c>
      <c r="AG147" s="5">
        <f>SUP!AH336</f>
        <v>0</v>
      </c>
      <c r="AH147" s="5">
        <f>SUP!AI336</f>
        <v>0</v>
      </c>
      <c r="AI147" s="5">
        <f>SUP!AJ336</f>
        <v>0</v>
      </c>
      <c r="AJ147" s="5">
        <f>SUP!AK336</f>
        <v>0</v>
      </c>
      <c r="AK147" s="5">
        <f>SUP!AL336</f>
        <v>0</v>
      </c>
      <c r="AL147" s="5">
        <f>SUP!AM336</f>
        <v>0</v>
      </c>
      <c r="AM147" s="5">
        <f>SUP!AN336</f>
        <v>0</v>
      </c>
      <c r="AN147" s="5">
        <f>SUP!AO336</f>
        <v>0</v>
      </c>
      <c r="AO147" s="5">
        <f>SUP!AP336</f>
        <v>0</v>
      </c>
      <c r="AP147" s="5">
        <f>SUP!AQ336</f>
        <v>0</v>
      </c>
      <c r="AQ147" s="5">
        <f>SUP!AR336</f>
        <v>0</v>
      </c>
      <c r="AR147" s="5">
        <f>SUP!AS336</f>
        <v>0</v>
      </c>
      <c r="AS147" s="5">
        <f>SUP!AT336</f>
        <v>0</v>
      </c>
      <c r="AT147" s="5">
        <f>SUP!AU336</f>
        <v>0</v>
      </c>
      <c r="AU147" s="5">
        <f>SUP!AV336</f>
        <v>0</v>
      </c>
      <c r="AV147" s="5">
        <f>SUP!AW336</f>
        <v>0</v>
      </c>
      <c r="AW147" s="5">
        <f>SUP!AX336</f>
        <v>0</v>
      </c>
      <c r="AX147" s="5">
        <f>SUP!AY336</f>
        <v>0</v>
      </c>
      <c r="AY147" s="5">
        <f>SUP!AZ336</f>
        <v>0</v>
      </c>
      <c r="AZ147" s="5">
        <f>SUP!BA336</f>
        <v>0</v>
      </c>
      <c r="BA147" s="5">
        <f>SUP!BB336</f>
        <v>0</v>
      </c>
      <c r="BB147" s="5">
        <f>SUP!BC336</f>
        <v>0</v>
      </c>
      <c r="BC147" s="5">
        <f>SUP!BD336</f>
        <v>0</v>
      </c>
      <c r="BD147" s="5">
        <f>SUP!BE336</f>
        <v>0</v>
      </c>
      <c r="BE147" s="5">
        <f>SUP!BF336</f>
        <v>0</v>
      </c>
      <c r="BF147" s="5">
        <f>SUP!BG336</f>
        <v>0</v>
      </c>
      <c r="BG147" s="5">
        <f>SUP!BH336</f>
        <v>0</v>
      </c>
      <c r="BH147" s="5">
        <f>SUP!BI336</f>
        <v>0</v>
      </c>
      <c r="BI147" s="5">
        <f>SUP!BJ336</f>
        <v>0</v>
      </c>
      <c r="BJ147" s="5">
        <f>SUP!BK336</f>
        <v>0</v>
      </c>
      <c r="BK147" s="5">
        <f>SUP!BL336</f>
        <v>0</v>
      </c>
      <c r="BL147" s="5">
        <f>SUP!BM336</f>
        <v>0</v>
      </c>
      <c r="BM147" s="5">
        <f>SUP!BN336</f>
        <v>0</v>
      </c>
      <c r="BN147" s="5">
        <f>SUP!BO336</f>
        <v>0</v>
      </c>
      <c r="BO147" s="5">
        <f>SUP!BP336</f>
        <v>0</v>
      </c>
      <c r="BP147" s="5">
        <f>SUP!BQ336</f>
        <v>0</v>
      </c>
      <c r="BQ147" s="5">
        <f>SUP!BR336</f>
        <v>0</v>
      </c>
      <c r="BR147" s="5">
        <f>SUP!BS336</f>
        <v>0</v>
      </c>
      <c r="BS147" s="5">
        <f>SUP!BT336</f>
        <v>0</v>
      </c>
      <c r="BT147" s="5">
        <f>SUP!BU336</f>
        <v>0</v>
      </c>
      <c r="BU147" s="5">
        <f>SUP!BV336</f>
        <v>0</v>
      </c>
      <c r="BV147" s="5">
        <f>SUP!BW336</f>
        <v>0</v>
      </c>
      <c r="BW147" s="5">
        <f>SUP!BX336</f>
        <v>0</v>
      </c>
      <c r="BX147" s="5">
        <f>SUP!BY336</f>
        <v>0</v>
      </c>
      <c r="BY147" s="5">
        <f>SUP!BZ336</f>
        <v>0</v>
      </c>
      <c r="BZ147" s="5">
        <f>SUP!CA336</f>
        <v>0</v>
      </c>
      <c r="CA147" s="5">
        <f>SUP!CB336</f>
        <v>0</v>
      </c>
      <c r="CB147" s="5">
        <f>SUP!CC336</f>
        <v>0</v>
      </c>
      <c r="CC147" s="5">
        <f>SUP!CD336</f>
        <v>0</v>
      </c>
      <c r="CD147" s="5">
        <f>SUP!CE336</f>
        <v>0</v>
      </c>
      <c r="CE147" s="5">
        <f>SUP!CF336</f>
        <v>0</v>
      </c>
      <c r="CF147" s="5">
        <f>SUP!CG336</f>
        <v>0</v>
      </c>
      <c r="CG147" s="5">
        <f>SUP!CH336</f>
        <v>0</v>
      </c>
      <c r="CH147" s="5">
        <f>SUP!CI336</f>
        <v>0</v>
      </c>
      <c r="CI147" s="5">
        <f>SUP!CJ336</f>
        <v>0</v>
      </c>
      <c r="CJ147" s="5">
        <f>SUP!CK336</f>
        <v>0</v>
      </c>
      <c r="CK147" s="5">
        <f>SUP!CL336</f>
        <v>0</v>
      </c>
      <c r="CL147" s="5">
        <f>SUP!CM336</f>
        <v>0</v>
      </c>
      <c r="CM147" s="5">
        <f>SUP!CN336</f>
        <v>0</v>
      </c>
      <c r="CN147" s="5">
        <f>SUP!CO336</f>
        <v>0</v>
      </c>
      <c r="CO147" s="5">
        <f>SUP!CP336</f>
        <v>0</v>
      </c>
      <c r="CP147" s="5">
        <f>SUP!CQ336</f>
        <v>0</v>
      </c>
      <c r="CQ147" s="5">
        <f>SUP!CR336</f>
        <v>0</v>
      </c>
      <c r="CR147" s="5">
        <f>SUP!CS336</f>
        <v>0</v>
      </c>
      <c r="CS147" s="5">
        <f>SUP!CT336</f>
        <v>0</v>
      </c>
      <c r="CT147" s="5">
        <f>SUP!CU336</f>
        <v>0</v>
      </c>
      <c r="CU147" s="5">
        <f>SUP!CV336</f>
        <v>0</v>
      </c>
      <c r="CV147" s="5">
        <f>SUP!CW336</f>
        <v>0</v>
      </c>
      <c r="CW147" s="5">
        <f>SUP!CX336</f>
        <v>0</v>
      </c>
      <c r="CX147" s="5">
        <f>SUP!CY336</f>
        <v>0</v>
      </c>
      <c r="CY147" s="5">
        <f>SUP!CZ336</f>
        <v>0</v>
      </c>
      <c r="CZ147" s="5">
        <f>SUP!DA336</f>
        <v>0</v>
      </c>
      <c r="DA147" s="5">
        <f>SUP!DB336</f>
        <v>0</v>
      </c>
      <c r="DB147" s="5">
        <f>SUP!DC336</f>
        <v>0</v>
      </c>
      <c r="DC147" s="5">
        <f>SUP!DD336</f>
        <v>0</v>
      </c>
      <c r="DD147" s="3"/>
    </row>
    <row r="148" spans="1:108" x14ac:dyDescent="0.35">
      <c r="A148" s="3"/>
      <c r="B148" s="99" t="s">
        <v>3986</v>
      </c>
      <c r="C148" s="5" t="s">
        <v>24</v>
      </c>
      <c r="D148" s="5">
        <f>SUP!E337</f>
        <v>0</v>
      </c>
      <c r="E148" s="5">
        <f>SUP!F337</f>
        <v>0</v>
      </c>
      <c r="F148" s="5">
        <f>SUP!G337</f>
        <v>0</v>
      </c>
      <c r="G148" s="5">
        <f>SUP!H337</f>
        <v>0</v>
      </c>
      <c r="H148" s="5">
        <f>SUP!I337</f>
        <v>0</v>
      </c>
      <c r="I148" s="5">
        <f>SUP!J337</f>
        <v>0</v>
      </c>
      <c r="J148" s="5">
        <f>SUP!K337</f>
        <v>0</v>
      </c>
      <c r="K148" s="5">
        <f>SUP!L337</f>
        <v>0</v>
      </c>
      <c r="L148" s="5">
        <f>SUP!M337</f>
        <v>0</v>
      </c>
      <c r="M148" s="5">
        <f>SUP!N337</f>
        <v>0</v>
      </c>
      <c r="N148" s="5">
        <f>SUP!O337</f>
        <v>0</v>
      </c>
      <c r="O148" s="5">
        <f>SUP!P337</f>
        <v>0</v>
      </c>
      <c r="P148" s="5">
        <f>SUP!Q337</f>
        <v>0</v>
      </c>
      <c r="Q148" s="5">
        <f>SUP!R337</f>
        <v>0</v>
      </c>
      <c r="R148" s="5">
        <f>SUP!S337</f>
        <v>0</v>
      </c>
      <c r="S148" s="5">
        <f>SUP!T337</f>
        <v>0</v>
      </c>
      <c r="T148" s="5">
        <f>SUP!U337</f>
        <v>0</v>
      </c>
      <c r="U148" s="5">
        <f>SUP!V337</f>
        <v>0</v>
      </c>
      <c r="V148" s="5">
        <f>SUP!W337</f>
        <v>0</v>
      </c>
      <c r="W148" s="5">
        <f>SUP!X337</f>
        <v>1</v>
      </c>
      <c r="X148" s="5">
        <f>SUP!Y337</f>
        <v>0</v>
      </c>
      <c r="Y148" s="5">
        <f>SUP!Z337</f>
        <v>0</v>
      </c>
      <c r="Z148" s="5">
        <f>SUP!AA337</f>
        <v>0</v>
      </c>
      <c r="AA148" s="5">
        <f>SUP!AB337</f>
        <v>0</v>
      </c>
      <c r="AB148" s="5">
        <f>SUP!AC337</f>
        <v>0</v>
      </c>
      <c r="AC148" s="5">
        <f>SUP!AD337</f>
        <v>0</v>
      </c>
      <c r="AD148" s="5">
        <f>SUP!AE337</f>
        <v>0</v>
      </c>
      <c r="AE148" s="5">
        <f>SUP!AF337</f>
        <v>0</v>
      </c>
      <c r="AF148" s="5">
        <f>SUP!AG337</f>
        <v>0</v>
      </c>
      <c r="AG148" s="5">
        <f>SUP!AH337</f>
        <v>0</v>
      </c>
      <c r="AH148" s="5">
        <f>SUP!AI337</f>
        <v>0</v>
      </c>
      <c r="AI148" s="5">
        <f>SUP!AJ337</f>
        <v>0</v>
      </c>
      <c r="AJ148" s="5">
        <f>SUP!AK337</f>
        <v>0</v>
      </c>
      <c r="AK148" s="5">
        <f>SUP!AL337</f>
        <v>0</v>
      </c>
      <c r="AL148" s="5">
        <f>SUP!AM337</f>
        <v>0</v>
      </c>
      <c r="AM148" s="5">
        <f>SUP!AN337</f>
        <v>0</v>
      </c>
      <c r="AN148" s="5">
        <f>SUP!AO337</f>
        <v>0</v>
      </c>
      <c r="AO148" s="5">
        <f>SUP!AP337</f>
        <v>0</v>
      </c>
      <c r="AP148" s="5">
        <f>SUP!AQ337</f>
        <v>0</v>
      </c>
      <c r="AQ148" s="5">
        <f>SUP!AR337</f>
        <v>0</v>
      </c>
      <c r="AR148" s="5">
        <f>SUP!AS337</f>
        <v>0</v>
      </c>
      <c r="AS148" s="5">
        <f>SUP!AT337</f>
        <v>0</v>
      </c>
      <c r="AT148" s="5">
        <f>SUP!AU337</f>
        <v>0</v>
      </c>
      <c r="AU148" s="5">
        <f>SUP!AV337</f>
        <v>0</v>
      </c>
      <c r="AV148" s="5">
        <f>SUP!AW337</f>
        <v>0</v>
      </c>
      <c r="AW148" s="5">
        <f>SUP!AX337</f>
        <v>0</v>
      </c>
      <c r="AX148" s="5">
        <f>SUP!AY337</f>
        <v>0</v>
      </c>
      <c r="AY148" s="5">
        <f>SUP!AZ337</f>
        <v>0</v>
      </c>
      <c r="AZ148" s="5">
        <f>SUP!BA337</f>
        <v>0</v>
      </c>
      <c r="BA148" s="5">
        <f>SUP!BB337</f>
        <v>0</v>
      </c>
      <c r="BB148" s="5">
        <f>SUP!BC337</f>
        <v>0</v>
      </c>
      <c r="BC148" s="5">
        <f>SUP!BD337</f>
        <v>0</v>
      </c>
      <c r="BD148" s="5">
        <f>SUP!BE337</f>
        <v>0</v>
      </c>
      <c r="BE148" s="5">
        <f>SUP!BF337</f>
        <v>0</v>
      </c>
      <c r="BF148" s="5">
        <f>SUP!BG337</f>
        <v>0</v>
      </c>
      <c r="BG148" s="5">
        <f>SUP!BH337</f>
        <v>0</v>
      </c>
      <c r="BH148" s="5">
        <f>SUP!BI337</f>
        <v>0</v>
      </c>
      <c r="BI148" s="5">
        <f>SUP!BJ337</f>
        <v>0</v>
      </c>
      <c r="BJ148" s="5">
        <f>SUP!BK337</f>
        <v>0</v>
      </c>
      <c r="BK148" s="5">
        <f>SUP!BL337</f>
        <v>0</v>
      </c>
      <c r="BL148" s="5">
        <f>SUP!BM337</f>
        <v>0</v>
      </c>
      <c r="BM148" s="5">
        <f>SUP!BN337</f>
        <v>0</v>
      </c>
      <c r="BN148" s="5">
        <f>SUP!BO337</f>
        <v>0</v>
      </c>
      <c r="BO148" s="5">
        <f>SUP!BP337</f>
        <v>0</v>
      </c>
      <c r="BP148" s="5">
        <f>SUP!BQ337</f>
        <v>0</v>
      </c>
      <c r="BQ148" s="5">
        <f>SUP!BR337</f>
        <v>0</v>
      </c>
      <c r="BR148" s="5">
        <f>SUP!BS337</f>
        <v>0</v>
      </c>
      <c r="BS148" s="5">
        <f>SUP!BT337</f>
        <v>0</v>
      </c>
      <c r="BT148" s="5">
        <f>SUP!BU337</f>
        <v>0</v>
      </c>
      <c r="BU148" s="5">
        <f>SUP!BV337</f>
        <v>0</v>
      </c>
      <c r="BV148" s="5">
        <f>SUP!BW337</f>
        <v>0</v>
      </c>
      <c r="BW148" s="5">
        <f>SUP!BX337</f>
        <v>0</v>
      </c>
      <c r="BX148" s="5">
        <f>SUP!BY337</f>
        <v>0</v>
      </c>
      <c r="BY148" s="5">
        <f>SUP!BZ337</f>
        <v>0</v>
      </c>
      <c r="BZ148" s="5">
        <f>SUP!CA337</f>
        <v>0</v>
      </c>
      <c r="CA148" s="5">
        <f>SUP!CB337</f>
        <v>0</v>
      </c>
      <c r="CB148" s="5">
        <f>SUP!CC337</f>
        <v>0</v>
      </c>
      <c r="CC148" s="5">
        <f>SUP!CD337</f>
        <v>0</v>
      </c>
      <c r="CD148" s="5">
        <f>SUP!CE337</f>
        <v>0</v>
      </c>
      <c r="CE148" s="5">
        <f>SUP!CF337</f>
        <v>0</v>
      </c>
      <c r="CF148" s="5">
        <f>SUP!CG337</f>
        <v>0</v>
      </c>
      <c r="CG148" s="5">
        <f>SUP!CH337</f>
        <v>0</v>
      </c>
      <c r="CH148" s="5">
        <f>SUP!CI337</f>
        <v>0</v>
      </c>
      <c r="CI148" s="5">
        <f>SUP!CJ337</f>
        <v>0</v>
      </c>
      <c r="CJ148" s="5">
        <f>SUP!CK337</f>
        <v>0</v>
      </c>
      <c r="CK148" s="5">
        <f>SUP!CL337</f>
        <v>0</v>
      </c>
      <c r="CL148" s="5">
        <f>SUP!CM337</f>
        <v>0</v>
      </c>
      <c r="CM148" s="5">
        <f>SUP!CN337</f>
        <v>0</v>
      </c>
      <c r="CN148" s="5">
        <f>SUP!CO337</f>
        <v>0</v>
      </c>
      <c r="CO148" s="5">
        <f>SUP!CP337</f>
        <v>0</v>
      </c>
      <c r="CP148" s="5">
        <f>SUP!CQ337</f>
        <v>0</v>
      </c>
      <c r="CQ148" s="5">
        <f>SUP!CR337</f>
        <v>0</v>
      </c>
      <c r="CR148" s="5">
        <f>SUP!CS337</f>
        <v>0</v>
      </c>
      <c r="CS148" s="5">
        <f>SUP!CT337</f>
        <v>0</v>
      </c>
      <c r="CT148" s="5">
        <f>SUP!CU337</f>
        <v>0</v>
      </c>
      <c r="CU148" s="5">
        <f>SUP!CV337</f>
        <v>0</v>
      </c>
      <c r="CV148" s="5">
        <f>SUP!CW337</f>
        <v>0</v>
      </c>
      <c r="CW148" s="5">
        <f>SUP!CX337</f>
        <v>0</v>
      </c>
      <c r="CX148" s="5">
        <f>SUP!CY337</f>
        <v>0</v>
      </c>
      <c r="CY148" s="5">
        <f>SUP!CZ337</f>
        <v>0</v>
      </c>
      <c r="CZ148" s="5">
        <f>SUP!DA337</f>
        <v>0</v>
      </c>
      <c r="DA148" s="5">
        <f>SUP!DB337</f>
        <v>0</v>
      </c>
      <c r="DB148" s="5">
        <f>SUP!DC337</f>
        <v>0</v>
      </c>
      <c r="DC148" s="5">
        <f>SUP!DD337</f>
        <v>0</v>
      </c>
      <c r="DD148" s="3"/>
    </row>
    <row r="149" spans="1:108" x14ac:dyDescent="0.35">
      <c r="A149" s="3"/>
      <c r="B149" s="99" t="s">
        <v>3987</v>
      </c>
      <c r="C149" s="5" t="s">
        <v>23</v>
      </c>
      <c r="D149" s="5">
        <f>SUP!E338</f>
        <v>0</v>
      </c>
      <c r="E149" s="5">
        <f>SUP!F338</f>
        <v>0</v>
      </c>
      <c r="F149" s="5">
        <f>SUP!G338</f>
        <v>0</v>
      </c>
      <c r="G149" s="5">
        <f>SUP!H338</f>
        <v>0</v>
      </c>
      <c r="H149" s="5">
        <f>SUP!I338</f>
        <v>0</v>
      </c>
      <c r="I149" s="5">
        <f>SUP!J338</f>
        <v>0</v>
      </c>
      <c r="J149" s="5">
        <f>SUP!K338</f>
        <v>0</v>
      </c>
      <c r="K149" s="5">
        <f>SUP!L338</f>
        <v>0</v>
      </c>
      <c r="L149" s="5">
        <f>SUP!M338</f>
        <v>0</v>
      </c>
      <c r="M149" s="5">
        <f>SUP!N338</f>
        <v>0</v>
      </c>
      <c r="N149" s="5">
        <f>SUP!O338</f>
        <v>0</v>
      </c>
      <c r="O149" s="5">
        <f>SUP!P338</f>
        <v>0</v>
      </c>
      <c r="P149" s="5">
        <f>SUP!Q338</f>
        <v>0</v>
      </c>
      <c r="Q149" s="5">
        <f>SUP!R338</f>
        <v>0</v>
      </c>
      <c r="R149" s="5">
        <f>SUP!S338</f>
        <v>0</v>
      </c>
      <c r="S149" s="5">
        <f>SUP!T338</f>
        <v>0</v>
      </c>
      <c r="T149" s="5">
        <f>SUP!U338</f>
        <v>0</v>
      </c>
      <c r="U149" s="5">
        <f>SUP!V338</f>
        <v>0</v>
      </c>
      <c r="V149" s="5">
        <f>SUP!W338</f>
        <v>0</v>
      </c>
      <c r="W149" s="5">
        <f>SUP!X338</f>
        <v>0</v>
      </c>
      <c r="X149" s="5">
        <f>SUP!Y338</f>
        <v>1</v>
      </c>
      <c r="Y149" s="5">
        <f>SUP!Z338</f>
        <v>0</v>
      </c>
      <c r="Z149" s="5">
        <f>SUP!AA338</f>
        <v>0</v>
      </c>
      <c r="AA149" s="5">
        <f>SUP!AB338</f>
        <v>0</v>
      </c>
      <c r="AB149" s="5">
        <f>SUP!AC338</f>
        <v>0</v>
      </c>
      <c r="AC149" s="5">
        <f>SUP!AD338</f>
        <v>0</v>
      </c>
      <c r="AD149" s="5">
        <f>SUP!AE338</f>
        <v>0</v>
      </c>
      <c r="AE149" s="5">
        <f>SUP!AF338</f>
        <v>0</v>
      </c>
      <c r="AF149" s="5">
        <f>SUP!AG338</f>
        <v>0</v>
      </c>
      <c r="AG149" s="5">
        <f>SUP!AH338</f>
        <v>0</v>
      </c>
      <c r="AH149" s="5">
        <f>SUP!AI338</f>
        <v>0</v>
      </c>
      <c r="AI149" s="5">
        <f>SUP!AJ338</f>
        <v>0</v>
      </c>
      <c r="AJ149" s="5">
        <f>SUP!AK338</f>
        <v>0</v>
      </c>
      <c r="AK149" s="5">
        <f>SUP!AL338</f>
        <v>0</v>
      </c>
      <c r="AL149" s="5">
        <f>SUP!AM338</f>
        <v>0</v>
      </c>
      <c r="AM149" s="5">
        <f>SUP!AN338</f>
        <v>0</v>
      </c>
      <c r="AN149" s="5">
        <f>SUP!AO338</f>
        <v>0</v>
      </c>
      <c r="AO149" s="5">
        <f>SUP!AP338</f>
        <v>0</v>
      </c>
      <c r="AP149" s="5">
        <f>SUP!AQ338</f>
        <v>0</v>
      </c>
      <c r="AQ149" s="5">
        <f>SUP!AR338</f>
        <v>0</v>
      </c>
      <c r="AR149" s="5">
        <f>SUP!AS338</f>
        <v>0</v>
      </c>
      <c r="AS149" s="5">
        <f>SUP!AT338</f>
        <v>0</v>
      </c>
      <c r="AT149" s="5">
        <f>SUP!AU338</f>
        <v>0</v>
      </c>
      <c r="AU149" s="5">
        <f>SUP!AV338</f>
        <v>0</v>
      </c>
      <c r="AV149" s="5">
        <f>SUP!AW338</f>
        <v>0</v>
      </c>
      <c r="AW149" s="5">
        <f>SUP!AX338</f>
        <v>0</v>
      </c>
      <c r="AX149" s="5">
        <f>SUP!AY338</f>
        <v>0</v>
      </c>
      <c r="AY149" s="5">
        <f>SUP!AZ338</f>
        <v>0</v>
      </c>
      <c r="AZ149" s="5">
        <f>SUP!BA338</f>
        <v>0</v>
      </c>
      <c r="BA149" s="5">
        <f>SUP!BB338</f>
        <v>0</v>
      </c>
      <c r="BB149" s="5">
        <f>SUP!BC338</f>
        <v>0</v>
      </c>
      <c r="BC149" s="5">
        <f>SUP!BD338</f>
        <v>0</v>
      </c>
      <c r="BD149" s="5">
        <f>SUP!BE338</f>
        <v>0</v>
      </c>
      <c r="BE149" s="5">
        <f>SUP!BF338</f>
        <v>0</v>
      </c>
      <c r="BF149" s="5">
        <f>SUP!BG338</f>
        <v>0</v>
      </c>
      <c r="BG149" s="5">
        <f>SUP!BH338</f>
        <v>0</v>
      </c>
      <c r="BH149" s="5">
        <f>SUP!BI338</f>
        <v>0</v>
      </c>
      <c r="BI149" s="5">
        <f>SUP!BJ338</f>
        <v>0</v>
      </c>
      <c r="BJ149" s="5">
        <f>SUP!BK338</f>
        <v>0</v>
      </c>
      <c r="BK149" s="5">
        <f>SUP!BL338</f>
        <v>0</v>
      </c>
      <c r="BL149" s="5">
        <f>SUP!BM338</f>
        <v>0</v>
      </c>
      <c r="BM149" s="5">
        <f>SUP!BN338</f>
        <v>0</v>
      </c>
      <c r="BN149" s="5">
        <f>SUP!BO338</f>
        <v>0</v>
      </c>
      <c r="BO149" s="5">
        <f>SUP!BP338</f>
        <v>0</v>
      </c>
      <c r="BP149" s="5">
        <f>SUP!BQ338</f>
        <v>0</v>
      </c>
      <c r="BQ149" s="5">
        <f>SUP!BR338</f>
        <v>0</v>
      </c>
      <c r="BR149" s="5">
        <f>SUP!BS338</f>
        <v>0</v>
      </c>
      <c r="BS149" s="5">
        <f>SUP!BT338</f>
        <v>0</v>
      </c>
      <c r="BT149" s="5">
        <f>SUP!BU338</f>
        <v>0</v>
      </c>
      <c r="BU149" s="5">
        <f>SUP!BV338</f>
        <v>0</v>
      </c>
      <c r="BV149" s="5">
        <f>SUP!BW338</f>
        <v>0</v>
      </c>
      <c r="BW149" s="5">
        <f>SUP!BX338</f>
        <v>0</v>
      </c>
      <c r="BX149" s="5">
        <f>SUP!BY338</f>
        <v>0</v>
      </c>
      <c r="BY149" s="5">
        <f>SUP!BZ338</f>
        <v>0</v>
      </c>
      <c r="BZ149" s="5">
        <f>SUP!CA338</f>
        <v>0</v>
      </c>
      <c r="CA149" s="5">
        <f>SUP!CB338</f>
        <v>0</v>
      </c>
      <c r="CB149" s="5">
        <f>SUP!CC338</f>
        <v>0</v>
      </c>
      <c r="CC149" s="5">
        <f>SUP!CD338</f>
        <v>0</v>
      </c>
      <c r="CD149" s="5">
        <f>SUP!CE338</f>
        <v>0</v>
      </c>
      <c r="CE149" s="5">
        <f>SUP!CF338</f>
        <v>0</v>
      </c>
      <c r="CF149" s="5">
        <f>SUP!CG338</f>
        <v>0</v>
      </c>
      <c r="CG149" s="5">
        <f>SUP!CH338</f>
        <v>0</v>
      </c>
      <c r="CH149" s="5">
        <f>SUP!CI338</f>
        <v>0</v>
      </c>
      <c r="CI149" s="5">
        <f>SUP!CJ338</f>
        <v>0</v>
      </c>
      <c r="CJ149" s="5">
        <f>SUP!CK338</f>
        <v>0</v>
      </c>
      <c r="CK149" s="5">
        <f>SUP!CL338</f>
        <v>0</v>
      </c>
      <c r="CL149" s="5">
        <f>SUP!CM338</f>
        <v>0</v>
      </c>
      <c r="CM149" s="5">
        <f>SUP!CN338</f>
        <v>0</v>
      </c>
      <c r="CN149" s="5">
        <f>SUP!CO338</f>
        <v>0</v>
      </c>
      <c r="CO149" s="5">
        <f>SUP!CP338</f>
        <v>0</v>
      </c>
      <c r="CP149" s="5">
        <f>SUP!CQ338</f>
        <v>0</v>
      </c>
      <c r="CQ149" s="5">
        <f>SUP!CR338</f>
        <v>0</v>
      </c>
      <c r="CR149" s="5">
        <f>SUP!CS338</f>
        <v>0</v>
      </c>
      <c r="CS149" s="5">
        <f>SUP!CT338</f>
        <v>0</v>
      </c>
      <c r="CT149" s="5">
        <f>SUP!CU338</f>
        <v>0</v>
      </c>
      <c r="CU149" s="5">
        <f>SUP!CV338</f>
        <v>0</v>
      </c>
      <c r="CV149" s="5">
        <f>SUP!CW338</f>
        <v>0</v>
      </c>
      <c r="CW149" s="5">
        <f>SUP!CX338</f>
        <v>0</v>
      </c>
      <c r="CX149" s="5">
        <f>SUP!CY338</f>
        <v>0</v>
      </c>
      <c r="CY149" s="5">
        <f>SUP!CZ338</f>
        <v>0</v>
      </c>
      <c r="CZ149" s="5">
        <f>SUP!DA338</f>
        <v>0</v>
      </c>
      <c r="DA149" s="5">
        <f>SUP!DB338</f>
        <v>0</v>
      </c>
      <c r="DB149" s="5">
        <f>SUP!DC338</f>
        <v>0</v>
      </c>
      <c r="DC149" s="5">
        <f>SUP!DD338</f>
        <v>0</v>
      </c>
      <c r="DD149" s="3"/>
    </row>
    <row r="150" spans="1:108" x14ac:dyDescent="0.35">
      <c r="A150" s="3"/>
      <c r="B150" s="99" t="s">
        <v>3988</v>
      </c>
      <c r="C150" s="5" t="s">
        <v>18</v>
      </c>
      <c r="D150" s="5">
        <f>SUP!E339</f>
        <v>0</v>
      </c>
      <c r="E150" s="5">
        <f>SUP!F339</f>
        <v>0</v>
      </c>
      <c r="F150" s="5">
        <f>SUP!G339</f>
        <v>0</v>
      </c>
      <c r="G150" s="5">
        <f>SUP!H339</f>
        <v>0</v>
      </c>
      <c r="H150" s="5">
        <f>SUP!I339</f>
        <v>0</v>
      </c>
      <c r="I150" s="5">
        <f>SUP!J339</f>
        <v>0</v>
      </c>
      <c r="J150" s="5">
        <f>SUP!K339</f>
        <v>0</v>
      </c>
      <c r="K150" s="5">
        <f>SUP!L339</f>
        <v>0</v>
      </c>
      <c r="L150" s="5">
        <f>SUP!M339</f>
        <v>0</v>
      </c>
      <c r="M150" s="5">
        <f>SUP!N339</f>
        <v>0</v>
      </c>
      <c r="N150" s="5">
        <f>SUP!O339</f>
        <v>0</v>
      </c>
      <c r="O150" s="5">
        <f>SUP!P339</f>
        <v>0</v>
      </c>
      <c r="P150" s="5">
        <f>SUP!Q339</f>
        <v>0</v>
      </c>
      <c r="Q150" s="5">
        <f>SUP!R339</f>
        <v>0</v>
      </c>
      <c r="R150" s="5">
        <f>SUP!S339</f>
        <v>0</v>
      </c>
      <c r="S150" s="5">
        <f>SUP!T339</f>
        <v>0</v>
      </c>
      <c r="T150" s="5">
        <f>SUP!U339</f>
        <v>0</v>
      </c>
      <c r="U150" s="5">
        <f>SUP!V339</f>
        <v>0</v>
      </c>
      <c r="V150" s="5">
        <f>SUP!W339</f>
        <v>0</v>
      </c>
      <c r="W150" s="5">
        <f>SUP!X339</f>
        <v>0</v>
      </c>
      <c r="X150" s="5">
        <f>SUP!Y339</f>
        <v>0</v>
      </c>
      <c r="Y150" s="5">
        <f>SUP!Z339</f>
        <v>1</v>
      </c>
      <c r="Z150" s="5">
        <f>SUP!AA339</f>
        <v>0</v>
      </c>
      <c r="AA150" s="5">
        <f>SUP!AB339</f>
        <v>0</v>
      </c>
      <c r="AB150" s="5">
        <f>SUP!AC339</f>
        <v>0</v>
      </c>
      <c r="AC150" s="5">
        <f>SUP!AD339</f>
        <v>0</v>
      </c>
      <c r="AD150" s="5">
        <f>SUP!AE339</f>
        <v>0</v>
      </c>
      <c r="AE150" s="5">
        <f>SUP!AF339</f>
        <v>0</v>
      </c>
      <c r="AF150" s="5">
        <f>SUP!AG339</f>
        <v>0</v>
      </c>
      <c r="AG150" s="5">
        <f>SUP!AH339</f>
        <v>0</v>
      </c>
      <c r="AH150" s="5">
        <f>SUP!AI339</f>
        <v>0</v>
      </c>
      <c r="AI150" s="5">
        <f>SUP!AJ339</f>
        <v>0</v>
      </c>
      <c r="AJ150" s="5">
        <f>SUP!AK339</f>
        <v>0</v>
      </c>
      <c r="AK150" s="5">
        <f>SUP!AL339</f>
        <v>0</v>
      </c>
      <c r="AL150" s="5">
        <f>SUP!AM339</f>
        <v>0</v>
      </c>
      <c r="AM150" s="5">
        <f>SUP!AN339</f>
        <v>0</v>
      </c>
      <c r="AN150" s="5">
        <f>SUP!AO339</f>
        <v>0</v>
      </c>
      <c r="AO150" s="5">
        <f>SUP!AP339</f>
        <v>0</v>
      </c>
      <c r="AP150" s="5">
        <f>SUP!AQ339</f>
        <v>0</v>
      </c>
      <c r="AQ150" s="5">
        <f>SUP!AR339</f>
        <v>0</v>
      </c>
      <c r="AR150" s="5">
        <f>SUP!AS339</f>
        <v>0</v>
      </c>
      <c r="AS150" s="5">
        <f>SUP!AT339</f>
        <v>0</v>
      </c>
      <c r="AT150" s="5">
        <f>SUP!AU339</f>
        <v>0</v>
      </c>
      <c r="AU150" s="5">
        <f>SUP!AV339</f>
        <v>0</v>
      </c>
      <c r="AV150" s="5">
        <f>SUP!AW339</f>
        <v>0</v>
      </c>
      <c r="AW150" s="5">
        <f>SUP!AX339</f>
        <v>0</v>
      </c>
      <c r="AX150" s="5">
        <f>SUP!AY339</f>
        <v>0</v>
      </c>
      <c r="AY150" s="5">
        <f>SUP!AZ339</f>
        <v>0</v>
      </c>
      <c r="AZ150" s="5">
        <f>SUP!BA339</f>
        <v>0</v>
      </c>
      <c r="BA150" s="5">
        <f>SUP!BB339</f>
        <v>0</v>
      </c>
      <c r="BB150" s="5">
        <f>SUP!BC339</f>
        <v>0</v>
      </c>
      <c r="BC150" s="5">
        <f>SUP!BD339</f>
        <v>0</v>
      </c>
      <c r="BD150" s="5">
        <f>SUP!BE339</f>
        <v>0</v>
      </c>
      <c r="BE150" s="5">
        <f>SUP!BF339</f>
        <v>0</v>
      </c>
      <c r="BF150" s="5">
        <f>SUP!BG339</f>
        <v>0</v>
      </c>
      <c r="BG150" s="5">
        <f>SUP!BH339</f>
        <v>0</v>
      </c>
      <c r="BH150" s="5">
        <f>SUP!BI339</f>
        <v>0</v>
      </c>
      <c r="BI150" s="5">
        <f>SUP!BJ339</f>
        <v>0</v>
      </c>
      <c r="BJ150" s="5">
        <f>SUP!BK339</f>
        <v>0</v>
      </c>
      <c r="BK150" s="5">
        <f>SUP!BL339</f>
        <v>0</v>
      </c>
      <c r="BL150" s="5">
        <f>SUP!BM339</f>
        <v>0</v>
      </c>
      <c r="BM150" s="5">
        <f>SUP!BN339</f>
        <v>0</v>
      </c>
      <c r="BN150" s="5">
        <f>SUP!BO339</f>
        <v>0</v>
      </c>
      <c r="BO150" s="5">
        <f>SUP!BP339</f>
        <v>0</v>
      </c>
      <c r="BP150" s="5">
        <f>SUP!BQ339</f>
        <v>0</v>
      </c>
      <c r="BQ150" s="5">
        <f>SUP!BR339</f>
        <v>0</v>
      </c>
      <c r="BR150" s="5">
        <f>SUP!BS339</f>
        <v>0</v>
      </c>
      <c r="BS150" s="5">
        <f>SUP!BT339</f>
        <v>0</v>
      </c>
      <c r="BT150" s="5">
        <f>SUP!BU339</f>
        <v>0</v>
      </c>
      <c r="BU150" s="5">
        <f>SUP!BV339</f>
        <v>0</v>
      </c>
      <c r="BV150" s="5">
        <f>SUP!BW339</f>
        <v>0</v>
      </c>
      <c r="BW150" s="5">
        <f>SUP!BX339</f>
        <v>0</v>
      </c>
      <c r="BX150" s="5">
        <f>SUP!BY339</f>
        <v>0</v>
      </c>
      <c r="BY150" s="5">
        <f>SUP!BZ339</f>
        <v>0</v>
      </c>
      <c r="BZ150" s="5">
        <f>SUP!CA339</f>
        <v>0</v>
      </c>
      <c r="CA150" s="5">
        <f>SUP!CB339</f>
        <v>0</v>
      </c>
      <c r="CB150" s="5">
        <f>SUP!CC339</f>
        <v>0</v>
      </c>
      <c r="CC150" s="5">
        <f>SUP!CD339</f>
        <v>0</v>
      </c>
      <c r="CD150" s="5">
        <f>SUP!CE339</f>
        <v>0</v>
      </c>
      <c r="CE150" s="5">
        <f>SUP!CF339</f>
        <v>0</v>
      </c>
      <c r="CF150" s="5">
        <f>SUP!CG339</f>
        <v>0</v>
      </c>
      <c r="CG150" s="5">
        <f>SUP!CH339</f>
        <v>0</v>
      </c>
      <c r="CH150" s="5">
        <f>SUP!CI339</f>
        <v>0</v>
      </c>
      <c r="CI150" s="5">
        <f>SUP!CJ339</f>
        <v>0</v>
      </c>
      <c r="CJ150" s="5">
        <f>SUP!CK339</f>
        <v>0</v>
      </c>
      <c r="CK150" s="5">
        <f>SUP!CL339</f>
        <v>0</v>
      </c>
      <c r="CL150" s="5">
        <f>SUP!CM339</f>
        <v>0</v>
      </c>
      <c r="CM150" s="5">
        <f>SUP!CN339</f>
        <v>0</v>
      </c>
      <c r="CN150" s="5">
        <f>SUP!CO339</f>
        <v>0</v>
      </c>
      <c r="CO150" s="5">
        <f>SUP!CP339</f>
        <v>0</v>
      </c>
      <c r="CP150" s="5">
        <f>SUP!CQ339</f>
        <v>0</v>
      </c>
      <c r="CQ150" s="5">
        <f>SUP!CR339</f>
        <v>0</v>
      </c>
      <c r="CR150" s="5">
        <f>SUP!CS339</f>
        <v>0</v>
      </c>
      <c r="CS150" s="5">
        <f>SUP!CT339</f>
        <v>0</v>
      </c>
      <c r="CT150" s="5">
        <f>SUP!CU339</f>
        <v>0</v>
      </c>
      <c r="CU150" s="5">
        <f>SUP!CV339</f>
        <v>0</v>
      </c>
      <c r="CV150" s="5">
        <f>SUP!CW339</f>
        <v>0</v>
      </c>
      <c r="CW150" s="5">
        <f>SUP!CX339</f>
        <v>0</v>
      </c>
      <c r="CX150" s="5">
        <f>SUP!CY339</f>
        <v>0</v>
      </c>
      <c r="CY150" s="5">
        <f>SUP!CZ339</f>
        <v>0</v>
      </c>
      <c r="CZ150" s="5">
        <f>SUP!DA339</f>
        <v>0</v>
      </c>
      <c r="DA150" s="5">
        <f>SUP!DB339</f>
        <v>0</v>
      </c>
      <c r="DB150" s="5">
        <f>SUP!DC339</f>
        <v>0</v>
      </c>
      <c r="DC150" s="5">
        <f>SUP!DD339</f>
        <v>0</v>
      </c>
      <c r="DD150" s="3"/>
    </row>
    <row r="151" spans="1:108" x14ac:dyDescent="0.35">
      <c r="A151" s="3"/>
      <c r="B151" s="99" t="s">
        <v>3989</v>
      </c>
      <c r="C151" s="5" t="s">
        <v>17</v>
      </c>
      <c r="D151" s="5">
        <f>SUP!E340</f>
        <v>0</v>
      </c>
      <c r="E151" s="5">
        <f>SUP!F340</f>
        <v>0</v>
      </c>
      <c r="F151" s="5">
        <f>SUP!G340</f>
        <v>0</v>
      </c>
      <c r="G151" s="5">
        <f>SUP!H340</f>
        <v>0</v>
      </c>
      <c r="H151" s="5">
        <f>SUP!I340</f>
        <v>0</v>
      </c>
      <c r="I151" s="5">
        <f>SUP!J340</f>
        <v>0</v>
      </c>
      <c r="J151" s="5">
        <f>SUP!K340</f>
        <v>0</v>
      </c>
      <c r="K151" s="5">
        <f>SUP!L340</f>
        <v>0</v>
      </c>
      <c r="L151" s="5">
        <f>SUP!M340</f>
        <v>0</v>
      </c>
      <c r="M151" s="5">
        <f>SUP!N340</f>
        <v>0</v>
      </c>
      <c r="N151" s="5">
        <f>SUP!O340</f>
        <v>0</v>
      </c>
      <c r="O151" s="5">
        <f>SUP!P340</f>
        <v>0</v>
      </c>
      <c r="P151" s="5">
        <f>SUP!Q340</f>
        <v>0</v>
      </c>
      <c r="Q151" s="5">
        <f>SUP!R340</f>
        <v>0</v>
      </c>
      <c r="R151" s="5">
        <f>SUP!S340</f>
        <v>0</v>
      </c>
      <c r="S151" s="5">
        <f>SUP!T340</f>
        <v>0</v>
      </c>
      <c r="T151" s="5">
        <f>SUP!U340</f>
        <v>0</v>
      </c>
      <c r="U151" s="5">
        <f>SUP!V340</f>
        <v>0</v>
      </c>
      <c r="V151" s="5">
        <f>SUP!W340</f>
        <v>0</v>
      </c>
      <c r="W151" s="5">
        <f>SUP!X340</f>
        <v>0</v>
      </c>
      <c r="X151" s="5">
        <f>SUP!Y340</f>
        <v>0</v>
      </c>
      <c r="Y151" s="5">
        <f>SUP!Z340</f>
        <v>0</v>
      </c>
      <c r="Z151" s="5">
        <f>SUP!AA340</f>
        <v>1</v>
      </c>
      <c r="AA151" s="5">
        <f>SUP!AB340</f>
        <v>0</v>
      </c>
      <c r="AB151" s="5">
        <f>SUP!AC340</f>
        <v>0</v>
      </c>
      <c r="AC151" s="5">
        <f>SUP!AD340</f>
        <v>0</v>
      </c>
      <c r="AD151" s="5">
        <f>SUP!AE340</f>
        <v>0</v>
      </c>
      <c r="AE151" s="5">
        <f>SUP!AF340</f>
        <v>0</v>
      </c>
      <c r="AF151" s="5">
        <f>SUP!AG340</f>
        <v>0</v>
      </c>
      <c r="AG151" s="5">
        <f>SUP!AH340</f>
        <v>0</v>
      </c>
      <c r="AH151" s="5">
        <f>SUP!AI340</f>
        <v>0</v>
      </c>
      <c r="AI151" s="5">
        <f>SUP!AJ340</f>
        <v>0</v>
      </c>
      <c r="AJ151" s="5">
        <f>SUP!AK340</f>
        <v>0</v>
      </c>
      <c r="AK151" s="5">
        <f>SUP!AL340</f>
        <v>0</v>
      </c>
      <c r="AL151" s="5">
        <f>SUP!AM340</f>
        <v>0</v>
      </c>
      <c r="AM151" s="5">
        <f>SUP!AN340</f>
        <v>0</v>
      </c>
      <c r="AN151" s="5">
        <f>SUP!AO340</f>
        <v>0</v>
      </c>
      <c r="AO151" s="5">
        <f>SUP!AP340</f>
        <v>0</v>
      </c>
      <c r="AP151" s="5">
        <f>SUP!AQ340</f>
        <v>0</v>
      </c>
      <c r="AQ151" s="5">
        <f>SUP!AR340</f>
        <v>0</v>
      </c>
      <c r="AR151" s="5">
        <f>SUP!AS340</f>
        <v>0</v>
      </c>
      <c r="AS151" s="5">
        <f>SUP!AT340</f>
        <v>0</v>
      </c>
      <c r="AT151" s="5">
        <f>SUP!AU340</f>
        <v>0</v>
      </c>
      <c r="AU151" s="5">
        <f>SUP!AV340</f>
        <v>0</v>
      </c>
      <c r="AV151" s="5">
        <f>SUP!AW340</f>
        <v>0</v>
      </c>
      <c r="AW151" s="5">
        <f>SUP!AX340</f>
        <v>0</v>
      </c>
      <c r="AX151" s="5">
        <f>SUP!AY340</f>
        <v>0</v>
      </c>
      <c r="AY151" s="5">
        <f>SUP!AZ340</f>
        <v>0</v>
      </c>
      <c r="AZ151" s="5">
        <f>SUP!BA340</f>
        <v>0</v>
      </c>
      <c r="BA151" s="5">
        <f>SUP!BB340</f>
        <v>0</v>
      </c>
      <c r="BB151" s="5">
        <f>SUP!BC340</f>
        <v>0</v>
      </c>
      <c r="BC151" s="5">
        <f>SUP!BD340</f>
        <v>0</v>
      </c>
      <c r="BD151" s="5">
        <f>SUP!BE340</f>
        <v>0</v>
      </c>
      <c r="BE151" s="5">
        <f>SUP!BF340</f>
        <v>0</v>
      </c>
      <c r="BF151" s="5">
        <f>SUP!BG340</f>
        <v>0</v>
      </c>
      <c r="BG151" s="5">
        <f>SUP!BH340</f>
        <v>0</v>
      </c>
      <c r="BH151" s="5">
        <f>SUP!BI340</f>
        <v>0</v>
      </c>
      <c r="BI151" s="5">
        <f>SUP!BJ340</f>
        <v>0</v>
      </c>
      <c r="BJ151" s="5">
        <f>SUP!BK340</f>
        <v>0</v>
      </c>
      <c r="BK151" s="5">
        <f>SUP!BL340</f>
        <v>0</v>
      </c>
      <c r="BL151" s="5">
        <f>SUP!BM340</f>
        <v>0</v>
      </c>
      <c r="BM151" s="5">
        <f>SUP!BN340</f>
        <v>0</v>
      </c>
      <c r="BN151" s="5">
        <f>SUP!BO340</f>
        <v>0</v>
      </c>
      <c r="BO151" s="5">
        <f>SUP!BP340</f>
        <v>0</v>
      </c>
      <c r="BP151" s="5">
        <f>SUP!BQ340</f>
        <v>0</v>
      </c>
      <c r="BQ151" s="5">
        <f>SUP!BR340</f>
        <v>0</v>
      </c>
      <c r="BR151" s="5">
        <f>SUP!BS340</f>
        <v>0</v>
      </c>
      <c r="BS151" s="5">
        <f>SUP!BT340</f>
        <v>0</v>
      </c>
      <c r="BT151" s="5">
        <f>SUP!BU340</f>
        <v>0</v>
      </c>
      <c r="BU151" s="5">
        <f>SUP!BV340</f>
        <v>0</v>
      </c>
      <c r="BV151" s="5">
        <f>SUP!BW340</f>
        <v>0</v>
      </c>
      <c r="BW151" s="5">
        <f>SUP!BX340</f>
        <v>0</v>
      </c>
      <c r="BX151" s="5">
        <f>SUP!BY340</f>
        <v>0</v>
      </c>
      <c r="BY151" s="5">
        <f>SUP!BZ340</f>
        <v>0</v>
      </c>
      <c r="BZ151" s="5">
        <f>SUP!CA340</f>
        <v>0</v>
      </c>
      <c r="CA151" s="5">
        <f>SUP!CB340</f>
        <v>0</v>
      </c>
      <c r="CB151" s="5">
        <f>SUP!CC340</f>
        <v>0</v>
      </c>
      <c r="CC151" s="5">
        <f>SUP!CD340</f>
        <v>0</v>
      </c>
      <c r="CD151" s="5">
        <f>SUP!CE340</f>
        <v>0</v>
      </c>
      <c r="CE151" s="5">
        <f>SUP!CF340</f>
        <v>0</v>
      </c>
      <c r="CF151" s="5">
        <f>SUP!CG340</f>
        <v>0</v>
      </c>
      <c r="CG151" s="5">
        <f>SUP!CH340</f>
        <v>0</v>
      </c>
      <c r="CH151" s="5">
        <f>SUP!CI340</f>
        <v>0</v>
      </c>
      <c r="CI151" s="5">
        <f>SUP!CJ340</f>
        <v>0</v>
      </c>
      <c r="CJ151" s="5">
        <f>SUP!CK340</f>
        <v>0</v>
      </c>
      <c r="CK151" s="5">
        <f>SUP!CL340</f>
        <v>0</v>
      </c>
      <c r="CL151" s="5">
        <f>SUP!CM340</f>
        <v>0</v>
      </c>
      <c r="CM151" s="5">
        <f>SUP!CN340</f>
        <v>0</v>
      </c>
      <c r="CN151" s="5">
        <f>SUP!CO340</f>
        <v>0</v>
      </c>
      <c r="CO151" s="5">
        <f>SUP!CP340</f>
        <v>0</v>
      </c>
      <c r="CP151" s="5">
        <f>SUP!CQ340</f>
        <v>0</v>
      </c>
      <c r="CQ151" s="5">
        <f>SUP!CR340</f>
        <v>0</v>
      </c>
      <c r="CR151" s="5">
        <f>SUP!CS340</f>
        <v>0</v>
      </c>
      <c r="CS151" s="5">
        <f>SUP!CT340</f>
        <v>0</v>
      </c>
      <c r="CT151" s="5">
        <f>SUP!CU340</f>
        <v>0</v>
      </c>
      <c r="CU151" s="5">
        <f>SUP!CV340</f>
        <v>0</v>
      </c>
      <c r="CV151" s="5">
        <f>SUP!CW340</f>
        <v>0</v>
      </c>
      <c r="CW151" s="5">
        <f>SUP!CX340</f>
        <v>0</v>
      </c>
      <c r="CX151" s="5">
        <f>SUP!CY340</f>
        <v>0</v>
      </c>
      <c r="CY151" s="5">
        <f>SUP!CZ340</f>
        <v>0</v>
      </c>
      <c r="CZ151" s="5">
        <f>SUP!DA340</f>
        <v>0</v>
      </c>
      <c r="DA151" s="5">
        <f>SUP!DB340</f>
        <v>0</v>
      </c>
      <c r="DB151" s="5">
        <f>SUP!DC340</f>
        <v>0</v>
      </c>
      <c r="DC151" s="5">
        <f>SUP!DD340</f>
        <v>0</v>
      </c>
      <c r="DD151" s="3"/>
    </row>
    <row r="152" spans="1:108" x14ac:dyDescent="0.35">
      <c r="A152" s="3"/>
      <c r="B152" s="99" t="s">
        <v>3990</v>
      </c>
      <c r="C152" s="5" t="s">
        <v>198</v>
      </c>
      <c r="D152" s="5">
        <f>SUP!E341</f>
        <v>0</v>
      </c>
      <c r="E152" s="5">
        <f>SUP!F341</f>
        <v>0</v>
      </c>
      <c r="F152" s="5">
        <f>SUP!G341</f>
        <v>0</v>
      </c>
      <c r="G152" s="5">
        <f>SUP!H341</f>
        <v>0</v>
      </c>
      <c r="H152" s="5">
        <f>SUP!I341</f>
        <v>0</v>
      </c>
      <c r="I152" s="5">
        <f>SUP!J341</f>
        <v>0</v>
      </c>
      <c r="J152" s="5">
        <f>SUP!K341</f>
        <v>0</v>
      </c>
      <c r="K152" s="5">
        <f>SUP!L341</f>
        <v>0</v>
      </c>
      <c r="L152" s="5">
        <f>SUP!M341</f>
        <v>0</v>
      </c>
      <c r="M152" s="5">
        <f>SUP!N341</f>
        <v>0</v>
      </c>
      <c r="N152" s="5">
        <f>SUP!O341</f>
        <v>0</v>
      </c>
      <c r="O152" s="5">
        <f>SUP!P341</f>
        <v>0</v>
      </c>
      <c r="P152" s="5">
        <f>SUP!Q341</f>
        <v>0</v>
      </c>
      <c r="Q152" s="5">
        <f>SUP!R341</f>
        <v>0</v>
      </c>
      <c r="R152" s="5">
        <f>SUP!S341</f>
        <v>0</v>
      </c>
      <c r="S152" s="5">
        <f>SUP!T341</f>
        <v>0</v>
      </c>
      <c r="T152" s="5">
        <f>SUP!U341</f>
        <v>0</v>
      </c>
      <c r="U152" s="5">
        <f>SUP!V341</f>
        <v>0</v>
      </c>
      <c r="V152" s="5">
        <f>SUP!W341</f>
        <v>0</v>
      </c>
      <c r="W152" s="5">
        <f>SUP!X341</f>
        <v>0</v>
      </c>
      <c r="X152" s="5">
        <f>SUP!Y341</f>
        <v>0</v>
      </c>
      <c r="Y152" s="5">
        <f>SUP!Z341</f>
        <v>0</v>
      </c>
      <c r="Z152" s="5">
        <f>SUP!AA341</f>
        <v>0</v>
      </c>
      <c r="AA152" s="5">
        <f>SUP!AB341</f>
        <v>1</v>
      </c>
      <c r="AB152" s="5">
        <f>SUP!AC341</f>
        <v>0</v>
      </c>
      <c r="AC152" s="5">
        <f>SUP!AD341</f>
        <v>0</v>
      </c>
      <c r="AD152" s="5">
        <f>SUP!AE341</f>
        <v>0</v>
      </c>
      <c r="AE152" s="5">
        <f>SUP!AF341</f>
        <v>0</v>
      </c>
      <c r="AF152" s="5">
        <f>SUP!AG341</f>
        <v>0</v>
      </c>
      <c r="AG152" s="5">
        <f>SUP!AH341</f>
        <v>0</v>
      </c>
      <c r="AH152" s="5">
        <f>SUP!AI341</f>
        <v>0</v>
      </c>
      <c r="AI152" s="5">
        <f>SUP!AJ341</f>
        <v>0</v>
      </c>
      <c r="AJ152" s="5">
        <f>SUP!AK341</f>
        <v>0</v>
      </c>
      <c r="AK152" s="5">
        <f>SUP!AL341</f>
        <v>0</v>
      </c>
      <c r="AL152" s="5">
        <f>SUP!AM341</f>
        <v>0</v>
      </c>
      <c r="AM152" s="5">
        <f>SUP!AN341</f>
        <v>0</v>
      </c>
      <c r="AN152" s="5">
        <f>SUP!AO341</f>
        <v>0</v>
      </c>
      <c r="AO152" s="5">
        <f>SUP!AP341</f>
        <v>0</v>
      </c>
      <c r="AP152" s="5">
        <f>SUP!AQ341</f>
        <v>0</v>
      </c>
      <c r="AQ152" s="5">
        <f>SUP!AR341</f>
        <v>0</v>
      </c>
      <c r="AR152" s="5">
        <f>SUP!AS341</f>
        <v>0</v>
      </c>
      <c r="AS152" s="5">
        <f>SUP!AT341</f>
        <v>0</v>
      </c>
      <c r="AT152" s="5">
        <f>SUP!AU341</f>
        <v>0</v>
      </c>
      <c r="AU152" s="5">
        <f>SUP!AV341</f>
        <v>0</v>
      </c>
      <c r="AV152" s="5">
        <f>SUP!AW341</f>
        <v>0</v>
      </c>
      <c r="AW152" s="5">
        <f>SUP!AX341</f>
        <v>0</v>
      </c>
      <c r="AX152" s="5">
        <f>SUP!AY341</f>
        <v>0</v>
      </c>
      <c r="AY152" s="5">
        <f>SUP!AZ341</f>
        <v>0</v>
      </c>
      <c r="AZ152" s="5">
        <f>SUP!BA341</f>
        <v>0</v>
      </c>
      <c r="BA152" s="5">
        <f>SUP!BB341</f>
        <v>0</v>
      </c>
      <c r="BB152" s="5">
        <f>SUP!BC341</f>
        <v>0</v>
      </c>
      <c r="BC152" s="5">
        <f>SUP!BD341</f>
        <v>0</v>
      </c>
      <c r="BD152" s="5">
        <f>SUP!BE341</f>
        <v>0</v>
      </c>
      <c r="BE152" s="5">
        <f>SUP!BF341</f>
        <v>0</v>
      </c>
      <c r="BF152" s="5">
        <f>SUP!BG341</f>
        <v>0</v>
      </c>
      <c r="BG152" s="5">
        <f>SUP!BH341</f>
        <v>0</v>
      </c>
      <c r="BH152" s="5">
        <f>SUP!BI341</f>
        <v>0</v>
      </c>
      <c r="BI152" s="5">
        <f>SUP!BJ341</f>
        <v>0</v>
      </c>
      <c r="BJ152" s="5">
        <f>SUP!BK341</f>
        <v>0</v>
      </c>
      <c r="BK152" s="5">
        <f>SUP!BL341</f>
        <v>0</v>
      </c>
      <c r="BL152" s="5">
        <f>SUP!BM341</f>
        <v>0</v>
      </c>
      <c r="BM152" s="5">
        <f>SUP!BN341</f>
        <v>0</v>
      </c>
      <c r="BN152" s="5">
        <f>SUP!BO341</f>
        <v>0</v>
      </c>
      <c r="BO152" s="5">
        <f>SUP!BP341</f>
        <v>0</v>
      </c>
      <c r="BP152" s="5">
        <f>SUP!BQ341</f>
        <v>0</v>
      </c>
      <c r="BQ152" s="5">
        <f>SUP!BR341</f>
        <v>0</v>
      </c>
      <c r="BR152" s="5">
        <f>SUP!BS341</f>
        <v>0</v>
      </c>
      <c r="BS152" s="5">
        <f>SUP!BT341</f>
        <v>0</v>
      </c>
      <c r="BT152" s="5">
        <f>SUP!BU341</f>
        <v>0</v>
      </c>
      <c r="BU152" s="5">
        <f>SUP!BV341</f>
        <v>0</v>
      </c>
      <c r="BV152" s="5">
        <f>SUP!BW341</f>
        <v>0</v>
      </c>
      <c r="BW152" s="5">
        <f>SUP!BX341</f>
        <v>0</v>
      </c>
      <c r="BX152" s="5">
        <f>SUP!BY341</f>
        <v>0</v>
      </c>
      <c r="BY152" s="5">
        <f>SUP!BZ341</f>
        <v>0</v>
      </c>
      <c r="BZ152" s="5">
        <f>SUP!CA341</f>
        <v>0</v>
      </c>
      <c r="CA152" s="5">
        <f>SUP!CB341</f>
        <v>0</v>
      </c>
      <c r="CB152" s="5">
        <f>SUP!CC341</f>
        <v>0</v>
      </c>
      <c r="CC152" s="5">
        <f>SUP!CD341</f>
        <v>0</v>
      </c>
      <c r="CD152" s="5">
        <f>SUP!CE341</f>
        <v>0</v>
      </c>
      <c r="CE152" s="5">
        <f>SUP!CF341</f>
        <v>0</v>
      </c>
      <c r="CF152" s="5">
        <f>SUP!CG341</f>
        <v>0</v>
      </c>
      <c r="CG152" s="5">
        <f>SUP!CH341</f>
        <v>0</v>
      </c>
      <c r="CH152" s="5">
        <f>SUP!CI341</f>
        <v>0</v>
      </c>
      <c r="CI152" s="5">
        <f>SUP!CJ341</f>
        <v>0</v>
      </c>
      <c r="CJ152" s="5">
        <f>SUP!CK341</f>
        <v>0</v>
      </c>
      <c r="CK152" s="5">
        <f>SUP!CL341</f>
        <v>0</v>
      </c>
      <c r="CL152" s="5">
        <f>SUP!CM341</f>
        <v>0</v>
      </c>
      <c r="CM152" s="5">
        <f>SUP!CN341</f>
        <v>0</v>
      </c>
      <c r="CN152" s="5">
        <f>SUP!CO341</f>
        <v>0</v>
      </c>
      <c r="CO152" s="5">
        <f>SUP!CP341</f>
        <v>0</v>
      </c>
      <c r="CP152" s="5">
        <f>SUP!CQ341</f>
        <v>0</v>
      </c>
      <c r="CQ152" s="5">
        <f>SUP!CR341</f>
        <v>0</v>
      </c>
      <c r="CR152" s="5">
        <f>SUP!CS341</f>
        <v>0</v>
      </c>
      <c r="CS152" s="5">
        <f>SUP!CT341</f>
        <v>0</v>
      </c>
      <c r="CT152" s="5">
        <f>SUP!CU341</f>
        <v>0</v>
      </c>
      <c r="CU152" s="5">
        <f>SUP!CV341</f>
        <v>0</v>
      </c>
      <c r="CV152" s="5">
        <f>SUP!CW341</f>
        <v>0</v>
      </c>
      <c r="CW152" s="5">
        <f>SUP!CX341</f>
        <v>0</v>
      </c>
      <c r="CX152" s="5">
        <f>SUP!CY341</f>
        <v>0</v>
      </c>
      <c r="CY152" s="5">
        <f>SUP!CZ341</f>
        <v>0</v>
      </c>
      <c r="CZ152" s="5">
        <f>SUP!DA341</f>
        <v>0</v>
      </c>
      <c r="DA152" s="5">
        <f>SUP!DB341</f>
        <v>0</v>
      </c>
      <c r="DB152" s="5">
        <f>SUP!DC341</f>
        <v>0</v>
      </c>
      <c r="DC152" s="5">
        <f>SUP!DD341</f>
        <v>0</v>
      </c>
      <c r="DD152" s="3"/>
    </row>
    <row r="153" spans="1:108" x14ac:dyDescent="0.35">
      <c r="A153" s="3"/>
      <c r="B153" s="99" t="s">
        <v>3991</v>
      </c>
      <c r="C153" s="5" t="s">
        <v>28</v>
      </c>
      <c r="D153" s="5">
        <f>SUP!E342</f>
        <v>0</v>
      </c>
      <c r="E153" s="5">
        <f>SUP!F342</f>
        <v>0</v>
      </c>
      <c r="F153" s="5">
        <f>SUP!G342</f>
        <v>0</v>
      </c>
      <c r="G153" s="5">
        <f>SUP!H342</f>
        <v>0</v>
      </c>
      <c r="H153" s="5">
        <f>SUP!I342</f>
        <v>0</v>
      </c>
      <c r="I153" s="5">
        <f>SUP!J342</f>
        <v>0</v>
      </c>
      <c r="J153" s="5">
        <f>SUP!K342</f>
        <v>0</v>
      </c>
      <c r="K153" s="5">
        <f>SUP!L342</f>
        <v>0</v>
      </c>
      <c r="L153" s="5">
        <f>SUP!M342</f>
        <v>0</v>
      </c>
      <c r="M153" s="5">
        <f>SUP!N342</f>
        <v>0</v>
      </c>
      <c r="N153" s="5">
        <f>SUP!O342</f>
        <v>0</v>
      </c>
      <c r="O153" s="5">
        <f>SUP!P342</f>
        <v>0</v>
      </c>
      <c r="P153" s="5">
        <f>SUP!Q342</f>
        <v>0</v>
      </c>
      <c r="Q153" s="5">
        <f>SUP!R342</f>
        <v>0</v>
      </c>
      <c r="R153" s="5">
        <f>SUP!S342</f>
        <v>0</v>
      </c>
      <c r="S153" s="5">
        <f>SUP!T342</f>
        <v>0</v>
      </c>
      <c r="T153" s="5">
        <f>SUP!U342</f>
        <v>0</v>
      </c>
      <c r="U153" s="5">
        <f>SUP!V342</f>
        <v>0</v>
      </c>
      <c r="V153" s="5">
        <f>SUP!W342</f>
        <v>0</v>
      </c>
      <c r="W153" s="5">
        <f>SUP!X342</f>
        <v>0</v>
      </c>
      <c r="X153" s="5">
        <f>SUP!Y342</f>
        <v>0</v>
      </c>
      <c r="Y153" s="5">
        <f>SUP!Z342</f>
        <v>0</v>
      </c>
      <c r="Z153" s="5">
        <f>SUP!AA342</f>
        <v>0</v>
      </c>
      <c r="AA153" s="5">
        <f>SUP!AB342</f>
        <v>0</v>
      </c>
      <c r="AB153" s="5">
        <f>SUP!AC342</f>
        <v>1</v>
      </c>
      <c r="AC153" s="5">
        <f>SUP!AD342</f>
        <v>0</v>
      </c>
      <c r="AD153" s="5">
        <f>SUP!AE342</f>
        <v>0</v>
      </c>
      <c r="AE153" s="5">
        <f>SUP!AF342</f>
        <v>0</v>
      </c>
      <c r="AF153" s="5">
        <f>SUP!AG342</f>
        <v>0</v>
      </c>
      <c r="AG153" s="5">
        <f>SUP!AH342</f>
        <v>0</v>
      </c>
      <c r="AH153" s="5">
        <f>SUP!AI342</f>
        <v>0</v>
      </c>
      <c r="AI153" s="5">
        <f>SUP!AJ342</f>
        <v>0</v>
      </c>
      <c r="AJ153" s="5">
        <f>SUP!AK342</f>
        <v>0</v>
      </c>
      <c r="AK153" s="5">
        <f>SUP!AL342</f>
        <v>0</v>
      </c>
      <c r="AL153" s="5">
        <f>SUP!AM342</f>
        <v>0</v>
      </c>
      <c r="AM153" s="5">
        <f>SUP!AN342</f>
        <v>0</v>
      </c>
      <c r="AN153" s="5">
        <f>SUP!AO342</f>
        <v>0</v>
      </c>
      <c r="AO153" s="5">
        <f>SUP!AP342</f>
        <v>0</v>
      </c>
      <c r="AP153" s="5">
        <f>SUP!AQ342</f>
        <v>0</v>
      </c>
      <c r="AQ153" s="5">
        <f>SUP!AR342</f>
        <v>0</v>
      </c>
      <c r="AR153" s="5">
        <f>SUP!AS342</f>
        <v>0</v>
      </c>
      <c r="AS153" s="5">
        <f>SUP!AT342</f>
        <v>0</v>
      </c>
      <c r="AT153" s="5">
        <f>SUP!AU342</f>
        <v>0</v>
      </c>
      <c r="AU153" s="5">
        <f>SUP!AV342</f>
        <v>0</v>
      </c>
      <c r="AV153" s="5">
        <f>SUP!AW342</f>
        <v>0</v>
      </c>
      <c r="AW153" s="5">
        <f>SUP!AX342</f>
        <v>0</v>
      </c>
      <c r="AX153" s="5">
        <f>SUP!AY342</f>
        <v>0</v>
      </c>
      <c r="AY153" s="5">
        <f>SUP!AZ342</f>
        <v>0</v>
      </c>
      <c r="AZ153" s="5">
        <f>SUP!BA342</f>
        <v>0</v>
      </c>
      <c r="BA153" s="5">
        <f>SUP!BB342</f>
        <v>0</v>
      </c>
      <c r="BB153" s="5">
        <f>SUP!BC342</f>
        <v>0</v>
      </c>
      <c r="BC153" s="5">
        <f>SUP!BD342</f>
        <v>0</v>
      </c>
      <c r="BD153" s="5">
        <f>SUP!BE342</f>
        <v>0</v>
      </c>
      <c r="BE153" s="5">
        <f>SUP!BF342</f>
        <v>0</v>
      </c>
      <c r="BF153" s="5">
        <f>SUP!BG342</f>
        <v>0</v>
      </c>
      <c r="BG153" s="5">
        <f>SUP!BH342</f>
        <v>0</v>
      </c>
      <c r="BH153" s="5">
        <f>SUP!BI342</f>
        <v>0</v>
      </c>
      <c r="BI153" s="5">
        <f>SUP!BJ342</f>
        <v>0</v>
      </c>
      <c r="BJ153" s="5">
        <f>SUP!BK342</f>
        <v>0</v>
      </c>
      <c r="BK153" s="5">
        <f>SUP!BL342</f>
        <v>0</v>
      </c>
      <c r="BL153" s="5">
        <f>SUP!BM342</f>
        <v>0</v>
      </c>
      <c r="BM153" s="5">
        <f>SUP!BN342</f>
        <v>0</v>
      </c>
      <c r="BN153" s="5">
        <f>SUP!BO342</f>
        <v>0</v>
      </c>
      <c r="BO153" s="5">
        <f>SUP!BP342</f>
        <v>0</v>
      </c>
      <c r="BP153" s="5">
        <f>SUP!BQ342</f>
        <v>0</v>
      </c>
      <c r="BQ153" s="5">
        <f>SUP!BR342</f>
        <v>0</v>
      </c>
      <c r="BR153" s="5">
        <f>SUP!BS342</f>
        <v>0</v>
      </c>
      <c r="BS153" s="5">
        <f>SUP!BT342</f>
        <v>0</v>
      </c>
      <c r="BT153" s="5">
        <f>SUP!BU342</f>
        <v>0</v>
      </c>
      <c r="BU153" s="5">
        <f>SUP!BV342</f>
        <v>0</v>
      </c>
      <c r="BV153" s="5">
        <f>SUP!BW342</f>
        <v>0</v>
      </c>
      <c r="BW153" s="5">
        <f>SUP!BX342</f>
        <v>0</v>
      </c>
      <c r="BX153" s="5">
        <f>SUP!BY342</f>
        <v>0</v>
      </c>
      <c r="BY153" s="5">
        <f>SUP!BZ342</f>
        <v>0</v>
      </c>
      <c r="BZ153" s="5">
        <f>SUP!CA342</f>
        <v>0</v>
      </c>
      <c r="CA153" s="5">
        <f>SUP!CB342</f>
        <v>0</v>
      </c>
      <c r="CB153" s="5">
        <f>SUP!CC342</f>
        <v>0</v>
      </c>
      <c r="CC153" s="5">
        <f>SUP!CD342</f>
        <v>0</v>
      </c>
      <c r="CD153" s="5">
        <f>SUP!CE342</f>
        <v>0</v>
      </c>
      <c r="CE153" s="5">
        <f>SUP!CF342</f>
        <v>0</v>
      </c>
      <c r="CF153" s="5">
        <f>SUP!CG342</f>
        <v>0</v>
      </c>
      <c r="CG153" s="5">
        <f>SUP!CH342</f>
        <v>0</v>
      </c>
      <c r="CH153" s="5">
        <f>SUP!CI342</f>
        <v>0</v>
      </c>
      <c r="CI153" s="5">
        <f>SUP!CJ342</f>
        <v>0</v>
      </c>
      <c r="CJ153" s="5">
        <f>SUP!CK342</f>
        <v>0</v>
      </c>
      <c r="CK153" s="5">
        <f>SUP!CL342</f>
        <v>0</v>
      </c>
      <c r="CL153" s="5">
        <f>SUP!CM342</f>
        <v>0</v>
      </c>
      <c r="CM153" s="5">
        <f>SUP!CN342</f>
        <v>0</v>
      </c>
      <c r="CN153" s="5">
        <f>SUP!CO342</f>
        <v>0</v>
      </c>
      <c r="CO153" s="5">
        <f>SUP!CP342</f>
        <v>0</v>
      </c>
      <c r="CP153" s="5">
        <f>SUP!CQ342</f>
        <v>0</v>
      </c>
      <c r="CQ153" s="5">
        <f>SUP!CR342</f>
        <v>0</v>
      </c>
      <c r="CR153" s="5">
        <f>SUP!CS342</f>
        <v>0</v>
      </c>
      <c r="CS153" s="5">
        <f>SUP!CT342</f>
        <v>0</v>
      </c>
      <c r="CT153" s="5">
        <f>SUP!CU342</f>
        <v>0</v>
      </c>
      <c r="CU153" s="5">
        <f>SUP!CV342</f>
        <v>0</v>
      </c>
      <c r="CV153" s="5">
        <f>SUP!CW342</f>
        <v>0</v>
      </c>
      <c r="CW153" s="5">
        <f>SUP!CX342</f>
        <v>0</v>
      </c>
      <c r="CX153" s="5">
        <f>SUP!CY342</f>
        <v>0</v>
      </c>
      <c r="CY153" s="5">
        <f>SUP!CZ342</f>
        <v>0</v>
      </c>
      <c r="CZ153" s="5">
        <f>SUP!DA342</f>
        <v>0</v>
      </c>
      <c r="DA153" s="5">
        <f>SUP!DB342</f>
        <v>0</v>
      </c>
      <c r="DB153" s="5">
        <f>SUP!DC342</f>
        <v>0</v>
      </c>
      <c r="DC153" s="5">
        <f>SUP!DD342</f>
        <v>0</v>
      </c>
      <c r="DD153" s="3"/>
    </row>
    <row r="154" spans="1:108" x14ac:dyDescent="0.35">
      <c r="A154" s="3"/>
      <c r="B154" s="99" t="s">
        <v>3992</v>
      </c>
      <c r="C154" s="5" t="s">
        <v>29</v>
      </c>
      <c r="D154" s="5">
        <f>SUP!E343</f>
        <v>0</v>
      </c>
      <c r="E154" s="5">
        <f>SUP!F343</f>
        <v>0</v>
      </c>
      <c r="F154" s="5">
        <f>SUP!G343</f>
        <v>0</v>
      </c>
      <c r="G154" s="5">
        <f>SUP!H343</f>
        <v>0</v>
      </c>
      <c r="H154" s="5">
        <f>SUP!I343</f>
        <v>0</v>
      </c>
      <c r="I154" s="5">
        <f>SUP!J343</f>
        <v>0</v>
      </c>
      <c r="J154" s="5">
        <f>SUP!K343</f>
        <v>0</v>
      </c>
      <c r="K154" s="5">
        <f>SUP!L343</f>
        <v>0</v>
      </c>
      <c r="L154" s="5">
        <f>SUP!M343</f>
        <v>0</v>
      </c>
      <c r="M154" s="5">
        <f>SUP!N343</f>
        <v>0</v>
      </c>
      <c r="N154" s="5">
        <f>SUP!O343</f>
        <v>0</v>
      </c>
      <c r="O154" s="5">
        <f>SUP!P343</f>
        <v>0</v>
      </c>
      <c r="P154" s="5">
        <f>SUP!Q343</f>
        <v>0</v>
      </c>
      <c r="Q154" s="5">
        <f>SUP!R343</f>
        <v>0</v>
      </c>
      <c r="R154" s="5">
        <f>SUP!S343</f>
        <v>0</v>
      </c>
      <c r="S154" s="5">
        <f>SUP!T343</f>
        <v>0</v>
      </c>
      <c r="T154" s="5">
        <f>SUP!U343</f>
        <v>0</v>
      </c>
      <c r="U154" s="5">
        <f>SUP!V343</f>
        <v>0</v>
      </c>
      <c r="V154" s="5">
        <f>SUP!W343</f>
        <v>0</v>
      </c>
      <c r="W154" s="5">
        <f>SUP!X343</f>
        <v>0</v>
      </c>
      <c r="X154" s="5">
        <f>SUP!Y343</f>
        <v>0</v>
      </c>
      <c r="Y154" s="5">
        <f>SUP!Z343</f>
        <v>0</v>
      </c>
      <c r="Z154" s="5">
        <f>SUP!AA343</f>
        <v>0</v>
      </c>
      <c r="AA154" s="5">
        <f>SUP!AB343</f>
        <v>0</v>
      </c>
      <c r="AB154" s="5">
        <f>SUP!AC343</f>
        <v>0</v>
      </c>
      <c r="AC154" s="5">
        <f>SUP!AD343</f>
        <v>1</v>
      </c>
      <c r="AD154" s="5">
        <f>SUP!AE343</f>
        <v>0</v>
      </c>
      <c r="AE154" s="5">
        <f>SUP!AF343</f>
        <v>0</v>
      </c>
      <c r="AF154" s="5">
        <f>SUP!AG343</f>
        <v>0</v>
      </c>
      <c r="AG154" s="5">
        <f>SUP!AH343</f>
        <v>0</v>
      </c>
      <c r="AH154" s="5">
        <f>SUP!AI343</f>
        <v>0</v>
      </c>
      <c r="AI154" s="5">
        <f>SUP!AJ343</f>
        <v>0</v>
      </c>
      <c r="AJ154" s="5">
        <f>SUP!AK343</f>
        <v>0</v>
      </c>
      <c r="AK154" s="5">
        <f>SUP!AL343</f>
        <v>0</v>
      </c>
      <c r="AL154" s="5">
        <f>SUP!AM343</f>
        <v>0</v>
      </c>
      <c r="AM154" s="5">
        <f>SUP!AN343</f>
        <v>0</v>
      </c>
      <c r="AN154" s="5">
        <f>SUP!AO343</f>
        <v>0</v>
      </c>
      <c r="AO154" s="5">
        <f>SUP!AP343</f>
        <v>0</v>
      </c>
      <c r="AP154" s="5">
        <f>SUP!AQ343</f>
        <v>0</v>
      </c>
      <c r="AQ154" s="5">
        <f>SUP!AR343</f>
        <v>0</v>
      </c>
      <c r="AR154" s="5">
        <f>SUP!AS343</f>
        <v>0</v>
      </c>
      <c r="AS154" s="5">
        <f>SUP!AT343</f>
        <v>0</v>
      </c>
      <c r="AT154" s="5">
        <f>SUP!AU343</f>
        <v>0</v>
      </c>
      <c r="AU154" s="5">
        <f>SUP!AV343</f>
        <v>0</v>
      </c>
      <c r="AV154" s="5">
        <f>SUP!AW343</f>
        <v>0</v>
      </c>
      <c r="AW154" s="5">
        <f>SUP!AX343</f>
        <v>0</v>
      </c>
      <c r="AX154" s="5">
        <f>SUP!AY343</f>
        <v>0</v>
      </c>
      <c r="AY154" s="5">
        <f>SUP!AZ343</f>
        <v>0</v>
      </c>
      <c r="AZ154" s="5">
        <f>SUP!BA343</f>
        <v>0</v>
      </c>
      <c r="BA154" s="5">
        <f>SUP!BB343</f>
        <v>0</v>
      </c>
      <c r="BB154" s="5">
        <f>SUP!BC343</f>
        <v>0</v>
      </c>
      <c r="BC154" s="5">
        <f>SUP!BD343</f>
        <v>0</v>
      </c>
      <c r="BD154" s="5">
        <f>SUP!BE343</f>
        <v>0</v>
      </c>
      <c r="BE154" s="5">
        <f>SUP!BF343</f>
        <v>0</v>
      </c>
      <c r="BF154" s="5">
        <f>SUP!BG343</f>
        <v>0</v>
      </c>
      <c r="BG154" s="5">
        <f>SUP!BH343</f>
        <v>0</v>
      </c>
      <c r="BH154" s="5">
        <f>SUP!BI343</f>
        <v>0</v>
      </c>
      <c r="BI154" s="5">
        <f>SUP!BJ343</f>
        <v>0</v>
      </c>
      <c r="BJ154" s="5">
        <f>SUP!BK343</f>
        <v>0</v>
      </c>
      <c r="BK154" s="5">
        <f>SUP!BL343</f>
        <v>0</v>
      </c>
      <c r="BL154" s="5">
        <f>SUP!BM343</f>
        <v>0</v>
      </c>
      <c r="BM154" s="5">
        <f>SUP!BN343</f>
        <v>0</v>
      </c>
      <c r="BN154" s="5">
        <f>SUP!BO343</f>
        <v>0</v>
      </c>
      <c r="BO154" s="5">
        <f>SUP!BP343</f>
        <v>0</v>
      </c>
      <c r="BP154" s="5">
        <f>SUP!BQ343</f>
        <v>0</v>
      </c>
      <c r="BQ154" s="5">
        <f>SUP!BR343</f>
        <v>0</v>
      </c>
      <c r="BR154" s="5">
        <f>SUP!BS343</f>
        <v>0</v>
      </c>
      <c r="BS154" s="5">
        <f>SUP!BT343</f>
        <v>0</v>
      </c>
      <c r="BT154" s="5">
        <f>SUP!BU343</f>
        <v>0</v>
      </c>
      <c r="BU154" s="5">
        <f>SUP!BV343</f>
        <v>0</v>
      </c>
      <c r="BV154" s="5">
        <f>SUP!BW343</f>
        <v>0</v>
      </c>
      <c r="BW154" s="5">
        <f>SUP!BX343</f>
        <v>0</v>
      </c>
      <c r="BX154" s="5">
        <f>SUP!BY343</f>
        <v>0</v>
      </c>
      <c r="BY154" s="5">
        <f>SUP!BZ343</f>
        <v>0</v>
      </c>
      <c r="BZ154" s="5">
        <f>SUP!CA343</f>
        <v>0</v>
      </c>
      <c r="CA154" s="5">
        <f>SUP!CB343</f>
        <v>0</v>
      </c>
      <c r="CB154" s="5">
        <f>SUP!CC343</f>
        <v>0</v>
      </c>
      <c r="CC154" s="5">
        <f>SUP!CD343</f>
        <v>0</v>
      </c>
      <c r="CD154" s="5">
        <f>SUP!CE343</f>
        <v>0</v>
      </c>
      <c r="CE154" s="5">
        <f>SUP!CF343</f>
        <v>0</v>
      </c>
      <c r="CF154" s="5">
        <f>SUP!CG343</f>
        <v>0</v>
      </c>
      <c r="CG154" s="5">
        <f>SUP!CH343</f>
        <v>0</v>
      </c>
      <c r="CH154" s="5">
        <f>SUP!CI343</f>
        <v>0</v>
      </c>
      <c r="CI154" s="5">
        <f>SUP!CJ343</f>
        <v>0</v>
      </c>
      <c r="CJ154" s="5">
        <f>SUP!CK343</f>
        <v>0</v>
      </c>
      <c r="CK154" s="5">
        <f>SUP!CL343</f>
        <v>0</v>
      </c>
      <c r="CL154" s="5">
        <f>SUP!CM343</f>
        <v>0</v>
      </c>
      <c r="CM154" s="5">
        <f>SUP!CN343</f>
        <v>0</v>
      </c>
      <c r="CN154" s="5">
        <f>SUP!CO343</f>
        <v>0</v>
      </c>
      <c r="CO154" s="5">
        <f>SUP!CP343</f>
        <v>0</v>
      </c>
      <c r="CP154" s="5">
        <f>SUP!CQ343</f>
        <v>0</v>
      </c>
      <c r="CQ154" s="5">
        <f>SUP!CR343</f>
        <v>0</v>
      </c>
      <c r="CR154" s="5">
        <f>SUP!CS343</f>
        <v>0</v>
      </c>
      <c r="CS154" s="5">
        <f>SUP!CT343</f>
        <v>0</v>
      </c>
      <c r="CT154" s="5">
        <f>SUP!CU343</f>
        <v>0</v>
      </c>
      <c r="CU154" s="5">
        <f>SUP!CV343</f>
        <v>0</v>
      </c>
      <c r="CV154" s="5">
        <f>SUP!CW343</f>
        <v>0</v>
      </c>
      <c r="CW154" s="5">
        <f>SUP!CX343</f>
        <v>0</v>
      </c>
      <c r="CX154" s="5">
        <f>SUP!CY343</f>
        <v>0</v>
      </c>
      <c r="CY154" s="5">
        <f>SUP!CZ343</f>
        <v>0</v>
      </c>
      <c r="CZ154" s="5">
        <f>SUP!DA343</f>
        <v>0</v>
      </c>
      <c r="DA154" s="5">
        <f>SUP!DB343</f>
        <v>0</v>
      </c>
      <c r="DB154" s="5">
        <f>SUP!DC343</f>
        <v>0</v>
      </c>
      <c r="DC154" s="5">
        <f>SUP!DD343</f>
        <v>0</v>
      </c>
      <c r="DD154" s="3"/>
    </row>
    <row r="155" spans="1:108" x14ac:dyDescent="0.35">
      <c r="A155" s="3"/>
      <c r="B155" s="99" t="s">
        <v>3993</v>
      </c>
      <c r="C155" s="5" t="s">
        <v>33</v>
      </c>
      <c r="D155" s="5">
        <f>SUP!E344</f>
        <v>0</v>
      </c>
      <c r="E155" s="5">
        <f>SUP!F344</f>
        <v>0</v>
      </c>
      <c r="F155" s="5">
        <f>SUP!G344</f>
        <v>0</v>
      </c>
      <c r="G155" s="5">
        <f>SUP!H344</f>
        <v>0</v>
      </c>
      <c r="H155" s="5">
        <f>SUP!I344</f>
        <v>0</v>
      </c>
      <c r="I155" s="5">
        <f>SUP!J344</f>
        <v>0</v>
      </c>
      <c r="J155" s="5">
        <f>SUP!K344</f>
        <v>0</v>
      </c>
      <c r="K155" s="5">
        <f>SUP!L344</f>
        <v>0</v>
      </c>
      <c r="L155" s="5">
        <f>SUP!M344</f>
        <v>0</v>
      </c>
      <c r="M155" s="5">
        <f>SUP!N344</f>
        <v>0</v>
      </c>
      <c r="N155" s="5">
        <f>SUP!O344</f>
        <v>0</v>
      </c>
      <c r="O155" s="5">
        <f>SUP!P344</f>
        <v>0</v>
      </c>
      <c r="P155" s="5">
        <f>SUP!Q344</f>
        <v>0</v>
      </c>
      <c r="Q155" s="5">
        <f>SUP!R344</f>
        <v>0</v>
      </c>
      <c r="R155" s="5">
        <f>SUP!S344</f>
        <v>0</v>
      </c>
      <c r="S155" s="5">
        <f>SUP!T344</f>
        <v>0</v>
      </c>
      <c r="T155" s="5">
        <f>SUP!U344</f>
        <v>0</v>
      </c>
      <c r="U155" s="5">
        <f>SUP!V344</f>
        <v>0</v>
      </c>
      <c r="V155" s="5">
        <f>SUP!W344</f>
        <v>0</v>
      </c>
      <c r="W155" s="5">
        <f>SUP!X344</f>
        <v>0</v>
      </c>
      <c r="X155" s="5">
        <f>SUP!Y344</f>
        <v>0</v>
      </c>
      <c r="Y155" s="5">
        <f>SUP!Z344</f>
        <v>0</v>
      </c>
      <c r="Z155" s="5">
        <f>SUP!AA344</f>
        <v>0</v>
      </c>
      <c r="AA155" s="5">
        <f>SUP!AB344</f>
        <v>0</v>
      </c>
      <c r="AB155" s="5">
        <f>SUP!AC344</f>
        <v>0</v>
      </c>
      <c r="AC155" s="5">
        <f>SUP!AD344</f>
        <v>0</v>
      </c>
      <c r="AD155" s="5">
        <f>SUP!AE344</f>
        <v>1</v>
      </c>
      <c r="AE155" s="5">
        <f>SUP!AF344</f>
        <v>0</v>
      </c>
      <c r="AF155" s="5">
        <f>SUP!AG344</f>
        <v>0</v>
      </c>
      <c r="AG155" s="5">
        <f>SUP!AH344</f>
        <v>0</v>
      </c>
      <c r="AH155" s="5">
        <f>SUP!AI344</f>
        <v>0</v>
      </c>
      <c r="AI155" s="5">
        <f>SUP!AJ344</f>
        <v>0</v>
      </c>
      <c r="AJ155" s="5">
        <f>SUP!AK344</f>
        <v>0</v>
      </c>
      <c r="AK155" s="5">
        <f>SUP!AL344</f>
        <v>0</v>
      </c>
      <c r="AL155" s="5">
        <f>SUP!AM344</f>
        <v>0</v>
      </c>
      <c r="AM155" s="5">
        <f>SUP!AN344</f>
        <v>0</v>
      </c>
      <c r="AN155" s="5">
        <f>SUP!AO344</f>
        <v>0</v>
      </c>
      <c r="AO155" s="5">
        <f>SUP!AP344</f>
        <v>0</v>
      </c>
      <c r="AP155" s="5">
        <f>SUP!AQ344</f>
        <v>0</v>
      </c>
      <c r="AQ155" s="5">
        <f>SUP!AR344</f>
        <v>0</v>
      </c>
      <c r="AR155" s="5">
        <f>SUP!AS344</f>
        <v>0</v>
      </c>
      <c r="AS155" s="5">
        <f>SUP!AT344</f>
        <v>0</v>
      </c>
      <c r="AT155" s="5">
        <f>SUP!AU344</f>
        <v>0</v>
      </c>
      <c r="AU155" s="5">
        <f>SUP!AV344</f>
        <v>0</v>
      </c>
      <c r="AV155" s="5">
        <f>SUP!AW344</f>
        <v>0</v>
      </c>
      <c r="AW155" s="5">
        <f>SUP!AX344</f>
        <v>0</v>
      </c>
      <c r="AX155" s="5">
        <f>SUP!AY344</f>
        <v>0</v>
      </c>
      <c r="AY155" s="5">
        <f>SUP!AZ344</f>
        <v>0</v>
      </c>
      <c r="AZ155" s="5">
        <f>SUP!BA344</f>
        <v>0</v>
      </c>
      <c r="BA155" s="5">
        <f>SUP!BB344</f>
        <v>0</v>
      </c>
      <c r="BB155" s="5">
        <f>SUP!BC344</f>
        <v>0</v>
      </c>
      <c r="BC155" s="5">
        <f>SUP!BD344</f>
        <v>0</v>
      </c>
      <c r="BD155" s="5">
        <f>SUP!BE344</f>
        <v>0</v>
      </c>
      <c r="BE155" s="5">
        <f>SUP!BF344</f>
        <v>0</v>
      </c>
      <c r="BF155" s="5">
        <f>SUP!BG344</f>
        <v>0</v>
      </c>
      <c r="BG155" s="5">
        <f>SUP!BH344</f>
        <v>0</v>
      </c>
      <c r="BH155" s="5">
        <f>SUP!BI344</f>
        <v>0</v>
      </c>
      <c r="BI155" s="5">
        <f>SUP!BJ344</f>
        <v>0</v>
      </c>
      <c r="BJ155" s="5">
        <f>SUP!BK344</f>
        <v>0</v>
      </c>
      <c r="BK155" s="5">
        <f>SUP!BL344</f>
        <v>0</v>
      </c>
      <c r="BL155" s="5">
        <f>SUP!BM344</f>
        <v>0</v>
      </c>
      <c r="BM155" s="5">
        <f>SUP!BN344</f>
        <v>0</v>
      </c>
      <c r="BN155" s="5">
        <f>SUP!BO344</f>
        <v>0</v>
      </c>
      <c r="BO155" s="5">
        <f>SUP!BP344</f>
        <v>0</v>
      </c>
      <c r="BP155" s="5">
        <f>SUP!BQ344</f>
        <v>0</v>
      </c>
      <c r="BQ155" s="5">
        <f>SUP!BR344</f>
        <v>0</v>
      </c>
      <c r="BR155" s="5">
        <f>SUP!BS344</f>
        <v>0</v>
      </c>
      <c r="BS155" s="5">
        <f>SUP!BT344</f>
        <v>0</v>
      </c>
      <c r="BT155" s="5">
        <f>SUP!BU344</f>
        <v>0</v>
      </c>
      <c r="BU155" s="5">
        <f>SUP!BV344</f>
        <v>0</v>
      </c>
      <c r="BV155" s="5">
        <f>SUP!BW344</f>
        <v>0</v>
      </c>
      <c r="BW155" s="5">
        <f>SUP!BX344</f>
        <v>0</v>
      </c>
      <c r="BX155" s="5">
        <f>SUP!BY344</f>
        <v>0</v>
      </c>
      <c r="BY155" s="5">
        <f>SUP!BZ344</f>
        <v>0</v>
      </c>
      <c r="BZ155" s="5">
        <f>SUP!CA344</f>
        <v>0</v>
      </c>
      <c r="CA155" s="5">
        <f>SUP!CB344</f>
        <v>0</v>
      </c>
      <c r="CB155" s="5">
        <f>SUP!CC344</f>
        <v>0</v>
      </c>
      <c r="CC155" s="5">
        <f>SUP!CD344</f>
        <v>0</v>
      </c>
      <c r="CD155" s="5">
        <f>SUP!CE344</f>
        <v>0</v>
      </c>
      <c r="CE155" s="5">
        <f>SUP!CF344</f>
        <v>0</v>
      </c>
      <c r="CF155" s="5">
        <f>SUP!CG344</f>
        <v>0</v>
      </c>
      <c r="CG155" s="5">
        <f>SUP!CH344</f>
        <v>0</v>
      </c>
      <c r="CH155" s="5">
        <f>SUP!CI344</f>
        <v>0</v>
      </c>
      <c r="CI155" s="5">
        <f>SUP!CJ344</f>
        <v>0</v>
      </c>
      <c r="CJ155" s="5">
        <f>SUP!CK344</f>
        <v>0</v>
      </c>
      <c r="CK155" s="5">
        <f>SUP!CL344</f>
        <v>0</v>
      </c>
      <c r="CL155" s="5">
        <f>SUP!CM344</f>
        <v>0</v>
      </c>
      <c r="CM155" s="5">
        <f>SUP!CN344</f>
        <v>0</v>
      </c>
      <c r="CN155" s="5">
        <f>SUP!CO344</f>
        <v>0</v>
      </c>
      <c r="CO155" s="5">
        <f>SUP!CP344</f>
        <v>0</v>
      </c>
      <c r="CP155" s="5">
        <f>SUP!CQ344</f>
        <v>0</v>
      </c>
      <c r="CQ155" s="5">
        <f>SUP!CR344</f>
        <v>0</v>
      </c>
      <c r="CR155" s="5">
        <f>SUP!CS344</f>
        <v>0</v>
      </c>
      <c r="CS155" s="5">
        <f>SUP!CT344</f>
        <v>0</v>
      </c>
      <c r="CT155" s="5">
        <f>SUP!CU344</f>
        <v>0</v>
      </c>
      <c r="CU155" s="5">
        <f>SUP!CV344</f>
        <v>0</v>
      </c>
      <c r="CV155" s="5">
        <f>SUP!CW344</f>
        <v>0</v>
      </c>
      <c r="CW155" s="5">
        <f>SUP!CX344</f>
        <v>0</v>
      </c>
      <c r="CX155" s="5">
        <f>SUP!CY344</f>
        <v>0</v>
      </c>
      <c r="CY155" s="5">
        <f>SUP!CZ344</f>
        <v>0</v>
      </c>
      <c r="CZ155" s="5">
        <f>SUP!DA344</f>
        <v>0</v>
      </c>
      <c r="DA155" s="5">
        <f>SUP!DB344</f>
        <v>0</v>
      </c>
      <c r="DB155" s="5">
        <f>SUP!DC344</f>
        <v>0</v>
      </c>
      <c r="DC155" s="5">
        <f>SUP!DD344</f>
        <v>0</v>
      </c>
      <c r="DD155" s="3"/>
    </row>
    <row r="156" spans="1:108" x14ac:dyDescent="0.35">
      <c r="A156" s="3"/>
      <c r="B156" s="99" t="s">
        <v>3994</v>
      </c>
      <c r="C156" s="5" t="s">
        <v>31</v>
      </c>
      <c r="D156" s="5">
        <f>SUP!E345</f>
        <v>0</v>
      </c>
      <c r="E156" s="5">
        <f>SUP!F345</f>
        <v>0</v>
      </c>
      <c r="F156" s="5">
        <f>SUP!G345</f>
        <v>0</v>
      </c>
      <c r="G156" s="5">
        <f>SUP!H345</f>
        <v>0</v>
      </c>
      <c r="H156" s="5">
        <f>SUP!I345</f>
        <v>0</v>
      </c>
      <c r="I156" s="5">
        <f>SUP!J345</f>
        <v>0</v>
      </c>
      <c r="J156" s="5">
        <f>SUP!K345</f>
        <v>0</v>
      </c>
      <c r="K156" s="5">
        <f>SUP!L345</f>
        <v>0</v>
      </c>
      <c r="L156" s="5">
        <f>SUP!M345</f>
        <v>0</v>
      </c>
      <c r="M156" s="5">
        <f>SUP!N345</f>
        <v>0</v>
      </c>
      <c r="N156" s="5">
        <f>SUP!O345</f>
        <v>0</v>
      </c>
      <c r="O156" s="5">
        <f>SUP!P345</f>
        <v>0</v>
      </c>
      <c r="P156" s="5">
        <f>SUP!Q345</f>
        <v>0</v>
      </c>
      <c r="Q156" s="5">
        <f>SUP!R345</f>
        <v>0</v>
      </c>
      <c r="R156" s="5">
        <f>SUP!S345</f>
        <v>0</v>
      </c>
      <c r="S156" s="5">
        <f>SUP!T345</f>
        <v>0</v>
      </c>
      <c r="T156" s="5">
        <f>SUP!U345</f>
        <v>0</v>
      </c>
      <c r="U156" s="5">
        <f>SUP!V345</f>
        <v>0</v>
      </c>
      <c r="V156" s="5">
        <f>SUP!W345</f>
        <v>0</v>
      </c>
      <c r="W156" s="5">
        <f>SUP!X345</f>
        <v>0</v>
      </c>
      <c r="X156" s="5">
        <f>SUP!Y345</f>
        <v>0</v>
      </c>
      <c r="Y156" s="5">
        <f>SUP!Z345</f>
        <v>0</v>
      </c>
      <c r="Z156" s="5">
        <f>SUP!AA345</f>
        <v>0</v>
      </c>
      <c r="AA156" s="5">
        <f>SUP!AB345</f>
        <v>0</v>
      </c>
      <c r="AB156" s="5">
        <f>SUP!AC345</f>
        <v>0</v>
      </c>
      <c r="AC156" s="5">
        <f>SUP!AD345</f>
        <v>0</v>
      </c>
      <c r="AD156" s="5">
        <f>SUP!AE345</f>
        <v>0</v>
      </c>
      <c r="AE156" s="5">
        <f>SUP!AF345</f>
        <v>1</v>
      </c>
      <c r="AF156" s="5">
        <f>SUP!AG345</f>
        <v>0</v>
      </c>
      <c r="AG156" s="5">
        <f>SUP!AH345</f>
        <v>0</v>
      </c>
      <c r="AH156" s="5">
        <f>SUP!AI345</f>
        <v>0</v>
      </c>
      <c r="AI156" s="5">
        <f>SUP!AJ345</f>
        <v>0</v>
      </c>
      <c r="AJ156" s="5">
        <f>SUP!AK345</f>
        <v>0</v>
      </c>
      <c r="AK156" s="5">
        <f>SUP!AL345</f>
        <v>0</v>
      </c>
      <c r="AL156" s="5">
        <f>SUP!AM345</f>
        <v>0</v>
      </c>
      <c r="AM156" s="5">
        <f>SUP!AN345</f>
        <v>0</v>
      </c>
      <c r="AN156" s="5">
        <f>SUP!AO345</f>
        <v>0</v>
      </c>
      <c r="AO156" s="5">
        <f>SUP!AP345</f>
        <v>0</v>
      </c>
      <c r="AP156" s="5">
        <f>SUP!AQ345</f>
        <v>0</v>
      </c>
      <c r="AQ156" s="5">
        <f>SUP!AR345</f>
        <v>0</v>
      </c>
      <c r="AR156" s="5">
        <f>SUP!AS345</f>
        <v>0</v>
      </c>
      <c r="AS156" s="5">
        <f>SUP!AT345</f>
        <v>0</v>
      </c>
      <c r="AT156" s="5">
        <f>SUP!AU345</f>
        <v>0</v>
      </c>
      <c r="AU156" s="5">
        <f>SUP!AV345</f>
        <v>0</v>
      </c>
      <c r="AV156" s="5">
        <f>SUP!AW345</f>
        <v>0</v>
      </c>
      <c r="AW156" s="5">
        <f>SUP!AX345</f>
        <v>0</v>
      </c>
      <c r="AX156" s="5">
        <f>SUP!AY345</f>
        <v>0</v>
      </c>
      <c r="AY156" s="5">
        <f>SUP!AZ345</f>
        <v>0</v>
      </c>
      <c r="AZ156" s="5">
        <f>SUP!BA345</f>
        <v>0</v>
      </c>
      <c r="BA156" s="5">
        <f>SUP!BB345</f>
        <v>0</v>
      </c>
      <c r="BB156" s="5">
        <f>SUP!BC345</f>
        <v>0</v>
      </c>
      <c r="BC156" s="5">
        <f>SUP!BD345</f>
        <v>0</v>
      </c>
      <c r="BD156" s="5">
        <f>SUP!BE345</f>
        <v>0</v>
      </c>
      <c r="BE156" s="5">
        <f>SUP!BF345</f>
        <v>0</v>
      </c>
      <c r="BF156" s="5">
        <f>SUP!BG345</f>
        <v>0</v>
      </c>
      <c r="BG156" s="5">
        <f>SUP!BH345</f>
        <v>0</v>
      </c>
      <c r="BH156" s="5">
        <f>SUP!BI345</f>
        <v>0</v>
      </c>
      <c r="BI156" s="5">
        <f>SUP!BJ345</f>
        <v>0</v>
      </c>
      <c r="BJ156" s="5">
        <f>SUP!BK345</f>
        <v>0</v>
      </c>
      <c r="BK156" s="5">
        <f>SUP!BL345</f>
        <v>0</v>
      </c>
      <c r="BL156" s="5">
        <f>SUP!BM345</f>
        <v>0</v>
      </c>
      <c r="BM156" s="5">
        <f>SUP!BN345</f>
        <v>0</v>
      </c>
      <c r="BN156" s="5">
        <f>SUP!BO345</f>
        <v>0</v>
      </c>
      <c r="BO156" s="5">
        <f>SUP!BP345</f>
        <v>0</v>
      </c>
      <c r="BP156" s="5">
        <f>SUP!BQ345</f>
        <v>0</v>
      </c>
      <c r="BQ156" s="5">
        <f>SUP!BR345</f>
        <v>0</v>
      </c>
      <c r="BR156" s="5">
        <f>SUP!BS345</f>
        <v>0</v>
      </c>
      <c r="BS156" s="5">
        <f>SUP!BT345</f>
        <v>0</v>
      </c>
      <c r="BT156" s="5">
        <f>SUP!BU345</f>
        <v>0</v>
      </c>
      <c r="BU156" s="5">
        <f>SUP!BV345</f>
        <v>0</v>
      </c>
      <c r="BV156" s="5">
        <f>SUP!BW345</f>
        <v>0</v>
      </c>
      <c r="BW156" s="5">
        <f>SUP!BX345</f>
        <v>0</v>
      </c>
      <c r="BX156" s="5">
        <f>SUP!BY345</f>
        <v>0</v>
      </c>
      <c r="BY156" s="5">
        <f>SUP!BZ345</f>
        <v>0</v>
      </c>
      <c r="BZ156" s="5">
        <f>SUP!CA345</f>
        <v>0</v>
      </c>
      <c r="CA156" s="5">
        <f>SUP!CB345</f>
        <v>0</v>
      </c>
      <c r="CB156" s="5">
        <f>SUP!CC345</f>
        <v>0</v>
      </c>
      <c r="CC156" s="5">
        <f>SUP!CD345</f>
        <v>0</v>
      </c>
      <c r="CD156" s="5">
        <f>SUP!CE345</f>
        <v>0</v>
      </c>
      <c r="CE156" s="5">
        <f>SUP!CF345</f>
        <v>0</v>
      </c>
      <c r="CF156" s="5">
        <f>SUP!CG345</f>
        <v>0</v>
      </c>
      <c r="CG156" s="5">
        <f>SUP!CH345</f>
        <v>0</v>
      </c>
      <c r="CH156" s="5">
        <f>SUP!CI345</f>
        <v>0</v>
      </c>
      <c r="CI156" s="5">
        <f>SUP!CJ345</f>
        <v>0</v>
      </c>
      <c r="CJ156" s="5">
        <f>SUP!CK345</f>
        <v>0</v>
      </c>
      <c r="CK156" s="5">
        <f>SUP!CL345</f>
        <v>0</v>
      </c>
      <c r="CL156" s="5">
        <f>SUP!CM345</f>
        <v>0</v>
      </c>
      <c r="CM156" s="5">
        <f>SUP!CN345</f>
        <v>0</v>
      </c>
      <c r="CN156" s="5">
        <f>SUP!CO345</f>
        <v>0</v>
      </c>
      <c r="CO156" s="5">
        <f>SUP!CP345</f>
        <v>0</v>
      </c>
      <c r="CP156" s="5">
        <f>SUP!CQ345</f>
        <v>0</v>
      </c>
      <c r="CQ156" s="5">
        <f>SUP!CR345</f>
        <v>0</v>
      </c>
      <c r="CR156" s="5">
        <f>SUP!CS345</f>
        <v>0</v>
      </c>
      <c r="CS156" s="5">
        <f>SUP!CT345</f>
        <v>0</v>
      </c>
      <c r="CT156" s="5">
        <f>SUP!CU345</f>
        <v>0</v>
      </c>
      <c r="CU156" s="5">
        <f>SUP!CV345</f>
        <v>0</v>
      </c>
      <c r="CV156" s="5">
        <f>SUP!CW345</f>
        <v>0</v>
      </c>
      <c r="CW156" s="5">
        <f>SUP!CX345</f>
        <v>0</v>
      </c>
      <c r="CX156" s="5">
        <f>SUP!CY345</f>
        <v>0</v>
      </c>
      <c r="CY156" s="5">
        <f>SUP!CZ345</f>
        <v>0</v>
      </c>
      <c r="CZ156" s="5">
        <f>SUP!DA345</f>
        <v>0</v>
      </c>
      <c r="DA156" s="5">
        <f>SUP!DB345</f>
        <v>0</v>
      </c>
      <c r="DB156" s="5">
        <f>SUP!DC345</f>
        <v>0</v>
      </c>
      <c r="DC156" s="5">
        <f>SUP!DD345</f>
        <v>0</v>
      </c>
      <c r="DD156" s="3"/>
    </row>
    <row r="157" spans="1:108" x14ac:dyDescent="0.35">
      <c r="A157" s="3"/>
      <c r="B157" s="99" t="s">
        <v>3995</v>
      </c>
      <c r="C157" s="5" t="s">
        <v>34</v>
      </c>
      <c r="D157" s="5">
        <f>SUP!E346</f>
        <v>0</v>
      </c>
      <c r="E157" s="5">
        <f>SUP!F346</f>
        <v>0</v>
      </c>
      <c r="F157" s="5">
        <f>SUP!G346</f>
        <v>0</v>
      </c>
      <c r="G157" s="5">
        <f>SUP!H346</f>
        <v>0</v>
      </c>
      <c r="H157" s="5">
        <f>SUP!I346</f>
        <v>0</v>
      </c>
      <c r="I157" s="5">
        <f>SUP!J346</f>
        <v>0</v>
      </c>
      <c r="J157" s="5">
        <f>SUP!K346</f>
        <v>0</v>
      </c>
      <c r="K157" s="5">
        <f>SUP!L346</f>
        <v>0</v>
      </c>
      <c r="L157" s="5">
        <f>SUP!M346</f>
        <v>0</v>
      </c>
      <c r="M157" s="5">
        <f>SUP!N346</f>
        <v>0</v>
      </c>
      <c r="N157" s="5">
        <f>SUP!O346</f>
        <v>0</v>
      </c>
      <c r="O157" s="5">
        <f>SUP!P346</f>
        <v>0</v>
      </c>
      <c r="P157" s="5">
        <f>SUP!Q346</f>
        <v>0</v>
      </c>
      <c r="Q157" s="5">
        <f>SUP!R346</f>
        <v>0</v>
      </c>
      <c r="R157" s="5">
        <f>SUP!S346</f>
        <v>0</v>
      </c>
      <c r="S157" s="5">
        <f>SUP!T346</f>
        <v>0</v>
      </c>
      <c r="T157" s="5">
        <f>SUP!U346</f>
        <v>0</v>
      </c>
      <c r="U157" s="5">
        <f>SUP!V346</f>
        <v>0</v>
      </c>
      <c r="V157" s="5">
        <f>SUP!W346</f>
        <v>0</v>
      </c>
      <c r="W157" s="5">
        <f>SUP!X346</f>
        <v>0</v>
      </c>
      <c r="X157" s="5">
        <f>SUP!Y346</f>
        <v>0</v>
      </c>
      <c r="Y157" s="5">
        <f>SUP!Z346</f>
        <v>0</v>
      </c>
      <c r="Z157" s="5">
        <f>SUP!AA346</f>
        <v>0</v>
      </c>
      <c r="AA157" s="5">
        <f>SUP!AB346</f>
        <v>0</v>
      </c>
      <c r="AB157" s="5">
        <f>SUP!AC346</f>
        <v>0</v>
      </c>
      <c r="AC157" s="5">
        <f>SUP!AD346</f>
        <v>0</v>
      </c>
      <c r="AD157" s="5">
        <f>SUP!AE346</f>
        <v>0</v>
      </c>
      <c r="AE157" s="5">
        <f>SUP!AF346</f>
        <v>0</v>
      </c>
      <c r="AF157" s="5">
        <f>SUP!AG346</f>
        <v>1</v>
      </c>
      <c r="AG157" s="5">
        <f>SUP!AH346</f>
        <v>0</v>
      </c>
      <c r="AH157" s="5">
        <f>SUP!AI346</f>
        <v>0</v>
      </c>
      <c r="AI157" s="5">
        <f>SUP!AJ346</f>
        <v>0</v>
      </c>
      <c r="AJ157" s="5">
        <f>SUP!AK346</f>
        <v>0</v>
      </c>
      <c r="AK157" s="5">
        <f>SUP!AL346</f>
        <v>0</v>
      </c>
      <c r="AL157" s="5">
        <f>SUP!AM346</f>
        <v>0</v>
      </c>
      <c r="AM157" s="5">
        <f>SUP!AN346</f>
        <v>0</v>
      </c>
      <c r="AN157" s="5">
        <f>SUP!AO346</f>
        <v>0</v>
      </c>
      <c r="AO157" s="5">
        <f>SUP!AP346</f>
        <v>0</v>
      </c>
      <c r="AP157" s="5">
        <f>SUP!AQ346</f>
        <v>0</v>
      </c>
      <c r="AQ157" s="5">
        <f>SUP!AR346</f>
        <v>0</v>
      </c>
      <c r="AR157" s="5">
        <f>SUP!AS346</f>
        <v>0</v>
      </c>
      <c r="AS157" s="5">
        <f>SUP!AT346</f>
        <v>0</v>
      </c>
      <c r="AT157" s="5">
        <f>SUP!AU346</f>
        <v>0</v>
      </c>
      <c r="AU157" s="5">
        <f>SUP!AV346</f>
        <v>0</v>
      </c>
      <c r="AV157" s="5">
        <f>SUP!AW346</f>
        <v>0</v>
      </c>
      <c r="AW157" s="5">
        <f>SUP!AX346</f>
        <v>0</v>
      </c>
      <c r="AX157" s="5">
        <f>SUP!AY346</f>
        <v>0</v>
      </c>
      <c r="AY157" s="5">
        <f>SUP!AZ346</f>
        <v>0</v>
      </c>
      <c r="AZ157" s="5">
        <f>SUP!BA346</f>
        <v>0</v>
      </c>
      <c r="BA157" s="5">
        <f>SUP!BB346</f>
        <v>0</v>
      </c>
      <c r="BB157" s="5">
        <f>SUP!BC346</f>
        <v>0</v>
      </c>
      <c r="BC157" s="5">
        <f>SUP!BD346</f>
        <v>0</v>
      </c>
      <c r="BD157" s="5">
        <f>SUP!BE346</f>
        <v>0</v>
      </c>
      <c r="BE157" s="5">
        <f>SUP!BF346</f>
        <v>0</v>
      </c>
      <c r="BF157" s="5">
        <f>SUP!BG346</f>
        <v>0</v>
      </c>
      <c r="BG157" s="5">
        <f>SUP!BH346</f>
        <v>0</v>
      </c>
      <c r="BH157" s="5">
        <f>SUP!BI346</f>
        <v>0</v>
      </c>
      <c r="BI157" s="5">
        <f>SUP!BJ346</f>
        <v>0</v>
      </c>
      <c r="BJ157" s="5">
        <f>SUP!BK346</f>
        <v>0</v>
      </c>
      <c r="BK157" s="5">
        <f>SUP!BL346</f>
        <v>0</v>
      </c>
      <c r="BL157" s="5">
        <f>SUP!BM346</f>
        <v>0</v>
      </c>
      <c r="BM157" s="5">
        <f>SUP!BN346</f>
        <v>0</v>
      </c>
      <c r="BN157" s="5">
        <f>SUP!BO346</f>
        <v>0</v>
      </c>
      <c r="BO157" s="5">
        <f>SUP!BP346</f>
        <v>0</v>
      </c>
      <c r="BP157" s="5">
        <f>SUP!BQ346</f>
        <v>0</v>
      </c>
      <c r="BQ157" s="5">
        <f>SUP!BR346</f>
        <v>0</v>
      </c>
      <c r="BR157" s="5">
        <f>SUP!BS346</f>
        <v>0</v>
      </c>
      <c r="BS157" s="5">
        <f>SUP!BT346</f>
        <v>0</v>
      </c>
      <c r="BT157" s="5">
        <f>SUP!BU346</f>
        <v>0</v>
      </c>
      <c r="BU157" s="5">
        <f>SUP!BV346</f>
        <v>0</v>
      </c>
      <c r="BV157" s="5">
        <f>SUP!BW346</f>
        <v>0</v>
      </c>
      <c r="BW157" s="5">
        <f>SUP!BX346</f>
        <v>0</v>
      </c>
      <c r="BX157" s="5">
        <f>SUP!BY346</f>
        <v>0</v>
      </c>
      <c r="BY157" s="5">
        <f>SUP!BZ346</f>
        <v>0</v>
      </c>
      <c r="BZ157" s="5">
        <f>SUP!CA346</f>
        <v>0</v>
      </c>
      <c r="CA157" s="5">
        <f>SUP!CB346</f>
        <v>0</v>
      </c>
      <c r="CB157" s="5">
        <f>SUP!CC346</f>
        <v>0</v>
      </c>
      <c r="CC157" s="5">
        <f>SUP!CD346</f>
        <v>0</v>
      </c>
      <c r="CD157" s="5">
        <f>SUP!CE346</f>
        <v>0</v>
      </c>
      <c r="CE157" s="5">
        <f>SUP!CF346</f>
        <v>0</v>
      </c>
      <c r="CF157" s="5">
        <f>SUP!CG346</f>
        <v>0</v>
      </c>
      <c r="CG157" s="5">
        <f>SUP!CH346</f>
        <v>0</v>
      </c>
      <c r="CH157" s="5">
        <f>SUP!CI346</f>
        <v>0</v>
      </c>
      <c r="CI157" s="5">
        <f>SUP!CJ346</f>
        <v>0</v>
      </c>
      <c r="CJ157" s="5">
        <f>SUP!CK346</f>
        <v>0</v>
      </c>
      <c r="CK157" s="5">
        <f>SUP!CL346</f>
        <v>0</v>
      </c>
      <c r="CL157" s="5">
        <f>SUP!CM346</f>
        <v>0</v>
      </c>
      <c r="CM157" s="5">
        <f>SUP!CN346</f>
        <v>0</v>
      </c>
      <c r="CN157" s="5">
        <f>SUP!CO346</f>
        <v>0</v>
      </c>
      <c r="CO157" s="5">
        <f>SUP!CP346</f>
        <v>0</v>
      </c>
      <c r="CP157" s="5">
        <f>SUP!CQ346</f>
        <v>0</v>
      </c>
      <c r="CQ157" s="5">
        <f>SUP!CR346</f>
        <v>0</v>
      </c>
      <c r="CR157" s="5">
        <f>SUP!CS346</f>
        <v>0</v>
      </c>
      <c r="CS157" s="5">
        <f>SUP!CT346</f>
        <v>0</v>
      </c>
      <c r="CT157" s="5">
        <f>SUP!CU346</f>
        <v>0</v>
      </c>
      <c r="CU157" s="5">
        <f>SUP!CV346</f>
        <v>0</v>
      </c>
      <c r="CV157" s="5">
        <f>SUP!CW346</f>
        <v>0</v>
      </c>
      <c r="CW157" s="5">
        <f>SUP!CX346</f>
        <v>0</v>
      </c>
      <c r="CX157" s="5">
        <f>SUP!CY346</f>
        <v>0</v>
      </c>
      <c r="CY157" s="5">
        <f>SUP!CZ346</f>
        <v>0</v>
      </c>
      <c r="CZ157" s="5">
        <f>SUP!DA346</f>
        <v>0</v>
      </c>
      <c r="DA157" s="5">
        <f>SUP!DB346</f>
        <v>0</v>
      </c>
      <c r="DB157" s="5">
        <f>SUP!DC346</f>
        <v>0</v>
      </c>
      <c r="DC157" s="5">
        <f>SUP!DD346</f>
        <v>0</v>
      </c>
      <c r="DD157" s="3"/>
    </row>
    <row r="158" spans="1:108" x14ac:dyDescent="0.35">
      <c r="A158" s="3"/>
      <c r="B158" s="99" t="s">
        <v>3996</v>
      </c>
      <c r="C158" s="5" t="s">
        <v>30</v>
      </c>
      <c r="D158" s="5">
        <f>SUP!E347</f>
        <v>0</v>
      </c>
      <c r="E158" s="5">
        <f>SUP!F347</f>
        <v>0</v>
      </c>
      <c r="F158" s="5">
        <f>SUP!G347</f>
        <v>0</v>
      </c>
      <c r="G158" s="5">
        <f>SUP!H347</f>
        <v>0</v>
      </c>
      <c r="H158" s="5">
        <f>SUP!I347</f>
        <v>0</v>
      </c>
      <c r="I158" s="5">
        <f>SUP!J347</f>
        <v>0</v>
      </c>
      <c r="J158" s="5">
        <f>SUP!K347</f>
        <v>0</v>
      </c>
      <c r="K158" s="5">
        <f>SUP!L347</f>
        <v>0</v>
      </c>
      <c r="L158" s="5">
        <f>SUP!M347</f>
        <v>0</v>
      </c>
      <c r="M158" s="5">
        <f>SUP!N347</f>
        <v>0</v>
      </c>
      <c r="N158" s="5">
        <f>SUP!O347</f>
        <v>0</v>
      </c>
      <c r="O158" s="5">
        <f>SUP!P347</f>
        <v>0</v>
      </c>
      <c r="P158" s="5">
        <f>SUP!Q347</f>
        <v>0</v>
      </c>
      <c r="Q158" s="5">
        <f>SUP!R347</f>
        <v>0</v>
      </c>
      <c r="R158" s="5">
        <f>SUP!S347</f>
        <v>0</v>
      </c>
      <c r="S158" s="5">
        <f>SUP!T347</f>
        <v>0</v>
      </c>
      <c r="T158" s="5">
        <f>SUP!U347</f>
        <v>0</v>
      </c>
      <c r="U158" s="5">
        <f>SUP!V347</f>
        <v>0</v>
      </c>
      <c r="V158" s="5">
        <f>SUP!W347</f>
        <v>0</v>
      </c>
      <c r="W158" s="5">
        <f>SUP!X347</f>
        <v>0</v>
      </c>
      <c r="X158" s="5">
        <f>SUP!Y347</f>
        <v>0</v>
      </c>
      <c r="Y158" s="5">
        <f>SUP!Z347</f>
        <v>0</v>
      </c>
      <c r="Z158" s="5">
        <f>SUP!AA347</f>
        <v>0</v>
      </c>
      <c r="AA158" s="5">
        <f>SUP!AB347</f>
        <v>0</v>
      </c>
      <c r="AB158" s="5">
        <f>SUP!AC347</f>
        <v>0</v>
      </c>
      <c r="AC158" s="5">
        <f>SUP!AD347</f>
        <v>0</v>
      </c>
      <c r="AD158" s="5">
        <f>SUP!AE347</f>
        <v>0</v>
      </c>
      <c r="AE158" s="5">
        <f>SUP!AF347</f>
        <v>0</v>
      </c>
      <c r="AF158" s="5">
        <f>SUP!AG347</f>
        <v>0</v>
      </c>
      <c r="AG158" s="5">
        <f>SUP!AH347</f>
        <v>1</v>
      </c>
      <c r="AH158" s="5">
        <f>SUP!AI347</f>
        <v>0</v>
      </c>
      <c r="AI158" s="5">
        <f>SUP!AJ347</f>
        <v>0</v>
      </c>
      <c r="AJ158" s="5">
        <f>SUP!AK347</f>
        <v>0</v>
      </c>
      <c r="AK158" s="5">
        <f>SUP!AL347</f>
        <v>0</v>
      </c>
      <c r="AL158" s="5">
        <f>SUP!AM347</f>
        <v>0</v>
      </c>
      <c r="AM158" s="5">
        <f>SUP!AN347</f>
        <v>0</v>
      </c>
      <c r="AN158" s="5">
        <f>SUP!AO347</f>
        <v>0</v>
      </c>
      <c r="AO158" s="5">
        <f>SUP!AP347</f>
        <v>0</v>
      </c>
      <c r="AP158" s="5">
        <f>SUP!AQ347</f>
        <v>0</v>
      </c>
      <c r="AQ158" s="5">
        <f>SUP!AR347</f>
        <v>0</v>
      </c>
      <c r="AR158" s="5">
        <f>SUP!AS347</f>
        <v>0</v>
      </c>
      <c r="AS158" s="5">
        <f>SUP!AT347</f>
        <v>0</v>
      </c>
      <c r="AT158" s="5">
        <f>SUP!AU347</f>
        <v>0</v>
      </c>
      <c r="AU158" s="5">
        <f>SUP!AV347</f>
        <v>0</v>
      </c>
      <c r="AV158" s="5">
        <f>SUP!AW347</f>
        <v>0</v>
      </c>
      <c r="AW158" s="5">
        <f>SUP!AX347</f>
        <v>0</v>
      </c>
      <c r="AX158" s="5">
        <f>SUP!AY347</f>
        <v>0</v>
      </c>
      <c r="AY158" s="5">
        <f>SUP!AZ347</f>
        <v>0</v>
      </c>
      <c r="AZ158" s="5">
        <f>SUP!BA347</f>
        <v>0</v>
      </c>
      <c r="BA158" s="5">
        <f>SUP!BB347</f>
        <v>0</v>
      </c>
      <c r="BB158" s="5">
        <f>SUP!BC347</f>
        <v>0</v>
      </c>
      <c r="BC158" s="5">
        <f>SUP!BD347</f>
        <v>0</v>
      </c>
      <c r="BD158" s="5">
        <f>SUP!BE347</f>
        <v>0</v>
      </c>
      <c r="BE158" s="5">
        <f>SUP!BF347</f>
        <v>0</v>
      </c>
      <c r="BF158" s="5">
        <f>SUP!BG347</f>
        <v>0</v>
      </c>
      <c r="BG158" s="5">
        <f>SUP!BH347</f>
        <v>0</v>
      </c>
      <c r="BH158" s="5">
        <f>SUP!BI347</f>
        <v>0</v>
      </c>
      <c r="BI158" s="5">
        <f>SUP!BJ347</f>
        <v>0</v>
      </c>
      <c r="BJ158" s="5">
        <f>SUP!BK347</f>
        <v>0</v>
      </c>
      <c r="BK158" s="5">
        <f>SUP!BL347</f>
        <v>0</v>
      </c>
      <c r="BL158" s="5">
        <f>SUP!BM347</f>
        <v>0</v>
      </c>
      <c r="BM158" s="5">
        <f>SUP!BN347</f>
        <v>0</v>
      </c>
      <c r="BN158" s="5">
        <f>SUP!BO347</f>
        <v>0</v>
      </c>
      <c r="BO158" s="5">
        <f>SUP!BP347</f>
        <v>0</v>
      </c>
      <c r="BP158" s="5">
        <f>SUP!BQ347</f>
        <v>0</v>
      </c>
      <c r="BQ158" s="5">
        <f>SUP!BR347</f>
        <v>0</v>
      </c>
      <c r="BR158" s="5">
        <f>SUP!BS347</f>
        <v>0</v>
      </c>
      <c r="BS158" s="5">
        <f>SUP!BT347</f>
        <v>0</v>
      </c>
      <c r="BT158" s="5">
        <f>SUP!BU347</f>
        <v>0</v>
      </c>
      <c r="BU158" s="5">
        <f>SUP!BV347</f>
        <v>0</v>
      </c>
      <c r="BV158" s="5">
        <f>SUP!BW347</f>
        <v>0</v>
      </c>
      <c r="BW158" s="5">
        <f>SUP!BX347</f>
        <v>0</v>
      </c>
      <c r="BX158" s="5">
        <f>SUP!BY347</f>
        <v>0</v>
      </c>
      <c r="BY158" s="5">
        <f>SUP!BZ347</f>
        <v>0</v>
      </c>
      <c r="BZ158" s="5">
        <f>SUP!CA347</f>
        <v>0</v>
      </c>
      <c r="CA158" s="5">
        <f>SUP!CB347</f>
        <v>0</v>
      </c>
      <c r="CB158" s="5">
        <f>SUP!CC347</f>
        <v>0</v>
      </c>
      <c r="CC158" s="5">
        <f>SUP!CD347</f>
        <v>0</v>
      </c>
      <c r="CD158" s="5">
        <f>SUP!CE347</f>
        <v>0</v>
      </c>
      <c r="CE158" s="5">
        <f>SUP!CF347</f>
        <v>0</v>
      </c>
      <c r="CF158" s="5">
        <f>SUP!CG347</f>
        <v>0</v>
      </c>
      <c r="CG158" s="5">
        <f>SUP!CH347</f>
        <v>0</v>
      </c>
      <c r="CH158" s="5">
        <f>SUP!CI347</f>
        <v>0</v>
      </c>
      <c r="CI158" s="5">
        <f>SUP!CJ347</f>
        <v>0</v>
      </c>
      <c r="CJ158" s="5">
        <f>SUP!CK347</f>
        <v>0</v>
      </c>
      <c r="CK158" s="5">
        <f>SUP!CL347</f>
        <v>0</v>
      </c>
      <c r="CL158" s="5">
        <f>SUP!CM347</f>
        <v>0</v>
      </c>
      <c r="CM158" s="5">
        <f>SUP!CN347</f>
        <v>0</v>
      </c>
      <c r="CN158" s="5">
        <f>SUP!CO347</f>
        <v>0</v>
      </c>
      <c r="CO158" s="5">
        <f>SUP!CP347</f>
        <v>0</v>
      </c>
      <c r="CP158" s="5">
        <f>SUP!CQ347</f>
        <v>0</v>
      </c>
      <c r="CQ158" s="5">
        <f>SUP!CR347</f>
        <v>0</v>
      </c>
      <c r="CR158" s="5">
        <f>SUP!CS347</f>
        <v>0</v>
      </c>
      <c r="CS158" s="5">
        <f>SUP!CT347</f>
        <v>0</v>
      </c>
      <c r="CT158" s="5">
        <f>SUP!CU347</f>
        <v>0</v>
      </c>
      <c r="CU158" s="5">
        <f>SUP!CV347</f>
        <v>0</v>
      </c>
      <c r="CV158" s="5">
        <f>SUP!CW347</f>
        <v>0</v>
      </c>
      <c r="CW158" s="5">
        <f>SUP!CX347</f>
        <v>0</v>
      </c>
      <c r="CX158" s="5">
        <f>SUP!CY347</f>
        <v>0</v>
      </c>
      <c r="CY158" s="5">
        <f>SUP!CZ347</f>
        <v>0</v>
      </c>
      <c r="CZ158" s="5">
        <f>SUP!DA347</f>
        <v>0</v>
      </c>
      <c r="DA158" s="5">
        <f>SUP!DB347</f>
        <v>0</v>
      </c>
      <c r="DB158" s="5">
        <f>SUP!DC347</f>
        <v>0</v>
      </c>
      <c r="DC158" s="5">
        <f>SUP!DD347</f>
        <v>0</v>
      </c>
      <c r="DD158" s="3"/>
    </row>
    <row r="159" spans="1:108" x14ac:dyDescent="0.35">
      <c r="A159" s="3"/>
      <c r="B159" s="99" t="s">
        <v>3997</v>
      </c>
      <c r="C159" s="5" t="s">
        <v>32</v>
      </c>
      <c r="D159" s="5">
        <f>SUP!E348</f>
        <v>0</v>
      </c>
      <c r="E159" s="5">
        <f>SUP!F348</f>
        <v>0</v>
      </c>
      <c r="F159" s="5">
        <f>SUP!G348</f>
        <v>0</v>
      </c>
      <c r="G159" s="5">
        <f>SUP!H348</f>
        <v>0</v>
      </c>
      <c r="H159" s="5">
        <f>SUP!I348</f>
        <v>0</v>
      </c>
      <c r="I159" s="5">
        <f>SUP!J348</f>
        <v>0</v>
      </c>
      <c r="J159" s="5">
        <f>SUP!K348</f>
        <v>0</v>
      </c>
      <c r="K159" s="5">
        <f>SUP!L348</f>
        <v>0</v>
      </c>
      <c r="L159" s="5">
        <f>SUP!M348</f>
        <v>0</v>
      </c>
      <c r="M159" s="5">
        <f>SUP!N348</f>
        <v>0</v>
      </c>
      <c r="N159" s="5">
        <f>SUP!O348</f>
        <v>0</v>
      </c>
      <c r="O159" s="5">
        <f>SUP!P348</f>
        <v>0</v>
      </c>
      <c r="P159" s="5">
        <f>SUP!Q348</f>
        <v>0</v>
      </c>
      <c r="Q159" s="5">
        <f>SUP!R348</f>
        <v>0</v>
      </c>
      <c r="R159" s="5">
        <f>SUP!S348</f>
        <v>0</v>
      </c>
      <c r="S159" s="5">
        <f>SUP!T348</f>
        <v>0</v>
      </c>
      <c r="T159" s="5">
        <f>SUP!U348</f>
        <v>0</v>
      </c>
      <c r="U159" s="5">
        <f>SUP!V348</f>
        <v>0</v>
      </c>
      <c r="V159" s="5">
        <f>SUP!W348</f>
        <v>0</v>
      </c>
      <c r="W159" s="5">
        <f>SUP!X348</f>
        <v>0</v>
      </c>
      <c r="X159" s="5">
        <f>SUP!Y348</f>
        <v>0</v>
      </c>
      <c r="Y159" s="5">
        <f>SUP!Z348</f>
        <v>0</v>
      </c>
      <c r="Z159" s="5">
        <f>SUP!AA348</f>
        <v>0</v>
      </c>
      <c r="AA159" s="5">
        <f>SUP!AB348</f>
        <v>0</v>
      </c>
      <c r="AB159" s="5">
        <f>SUP!AC348</f>
        <v>0</v>
      </c>
      <c r="AC159" s="5">
        <f>SUP!AD348</f>
        <v>0</v>
      </c>
      <c r="AD159" s="5">
        <f>SUP!AE348</f>
        <v>0</v>
      </c>
      <c r="AE159" s="5">
        <f>SUP!AF348</f>
        <v>0</v>
      </c>
      <c r="AF159" s="5">
        <f>SUP!AG348</f>
        <v>0</v>
      </c>
      <c r="AG159" s="5">
        <f>SUP!AH348</f>
        <v>0</v>
      </c>
      <c r="AH159" s="5">
        <f>SUP!AI348</f>
        <v>1</v>
      </c>
      <c r="AI159" s="5">
        <f>SUP!AJ348</f>
        <v>0</v>
      </c>
      <c r="AJ159" s="5">
        <f>SUP!AK348</f>
        <v>0</v>
      </c>
      <c r="AK159" s="5">
        <f>SUP!AL348</f>
        <v>0</v>
      </c>
      <c r="AL159" s="5">
        <f>SUP!AM348</f>
        <v>0</v>
      </c>
      <c r="AM159" s="5">
        <f>SUP!AN348</f>
        <v>0</v>
      </c>
      <c r="AN159" s="5">
        <f>SUP!AO348</f>
        <v>0</v>
      </c>
      <c r="AO159" s="5">
        <f>SUP!AP348</f>
        <v>0</v>
      </c>
      <c r="AP159" s="5">
        <f>SUP!AQ348</f>
        <v>0</v>
      </c>
      <c r="AQ159" s="5">
        <f>SUP!AR348</f>
        <v>0</v>
      </c>
      <c r="AR159" s="5">
        <f>SUP!AS348</f>
        <v>0</v>
      </c>
      <c r="AS159" s="5">
        <f>SUP!AT348</f>
        <v>0</v>
      </c>
      <c r="AT159" s="5">
        <f>SUP!AU348</f>
        <v>0</v>
      </c>
      <c r="AU159" s="5">
        <f>SUP!AV348</f>
        <v>0</v>
      </c>
      <c r="AV159" s="5">
        <f>SUP!AW348</f>
        <v>0</v>
      </c>
      <c r="AW159" s="5">
        <f>SUP!AX348</f>
        <v>0</v>
      </c>
      <c r="AX159" s="5">
        <f>SUP!AY348</f>
        <v>0</v>
      </c>
      <c r="AY159" s="5">
        <f>SUP!AZ348</f>
        <v>0</v>
      </c>
      <c r="AZ159" s="5">
        <f>SUP!BA348</f>
        <v>0</v>
      </c>
      <c r="BA159" s="5">
        <f>SUP!BB348</f>
        <v>0</v>
      </c>
      <c r="BB159" s="5">
        <f>SUP!BC348</f>
        <v>0</v>
      </c>
      <c r="BC159" s="5">
        <f>SUP!BD348</f>
        <v>0</v>
      </c>
      <c r="BD159" s="5">
        <f>SUP!BE348</f>
        <v>0</v>
      </c>
      <c r="BE159" s="5">
        <f>SUP!BF348</f>
        <v>0</v>
      </c>
      <c r="BF159" s="5">
        <f>SUP!BG348</f>
        <v>0</v>
      </c>
      <c r="BG159" s="5">
        <f>SUP!BH348</f>
        <v>0</v>
      </c>
      <c r="BH159" s="5">
        <f>SUP!BI348</f>
        <v>0</v>
      </c>
      <c r="BI159" s="5">
        <f>SUP!BJ348</f>
        <v>0</v>
      </c>
      <c r="BJ159" s="5">
        <f>SUP!BK348</f>
        <v>0</v>
      </c>
      <c r="BK159" s="5">
        <f>SUP!BL348</f>
        <v>0</v>
      </c>
      <c r="BL159" s="5">
        <f>SUP!BM348</f>
        <v>0</v>
      </c>
      <c r="BM159" s="5">
        <f>SUP!BN348</f>
        <v>0</v>
      </c>
      <c r="BN159" s="5">
        <f>SUP!BO348</f>
        <v>0</v>
      </c>
      <c r="BO159" s="5">
        <f>SUP!BP348</f>
        <v>0</v>
      </c>
      <c r="BP159" s="5">
        <f>SUP!BQ348</f>
        <v>0</v>
      </c>
      <c r="BQ159" s="5">
        <f>SUP!BR348</f>
        <v>0</v>
      </c>
      <c r="BR159" s="5">
        <f>SUP!BS348</f>
        <v>0</v>
      </c>
      <c r="BS159" s="5">
        <f>SUP!BT348</f>
        <v>0</v>
      </c>
      <c r="BT159" s="5">
        <f>SUP!BU348</f>
        <v>0</v>
      </c>
      <c r="BU159" s="5">
        <f>SUP!BV348</f>
        <v>0</v>
      </c>
      <c r="BV159" s="5">
        <f>SUP!BW348</f>
        <v>0</v>
      </c>
      <c r="BW159" s="5">
        <f>SUP!BX348</f>
        <v>0</v>
      </c>
      <c r="BX159" s="5">
        <f>SUP!BY348</f>
        <v>0</v>
      </c>
      <c r="BY159" s="5">
        <f>SUP!BZ348</f>
        <v>0</v>
      </c>
      <c r="BZ159" s="5">
        <f>SUP!CA348</f>
        <v>0</v>
      </c>
      <c r="CA159" s="5">
        <f>SUP!CB348</f>
        <v>0</v>
      </c>
      <c r="CB159" s="5">
        <f>SUP!CC348</f>
        <v>0</v>
      </c>
      <c r="CC159" s="5">
        <f>SUP!CD348</f>
        <v>0</v>
      </c>
      <c r="CD159" s="5">
        <f>SUP!CE348</f>
        <v>0</v>
      </c>
      <c r="CE159" s="5">
        <f>SUP!CF348</f>
        <v>0</v>
      </c>
      <c r="CF159" s="5">
        <f>SUP!CG348</f>
        <v>0</v>
      </c>
      <c r="CG159" s="5">
        <f>SUP!CH348</f>
        <v>0</v>
      </c>
      <c r="CH159" s="5">
        <f>SUP!CI348</f>
        <v>0</v>
      </c>
      <c r="CI159" s="5">
        <f>SUP!CJ348</f>
        <v>0</v>
      </c>
      <c r="CJ159" s="5">
        <f>SUP!CK348</f>
        <v>0</v>
      </c>
      <c r="CK159" s="5">
        <f>SUP!CL348</f>
        <v>0</v>
      </c>
      <c r="CL159" s="5">
        <f>SUP!CM348</f>
        <v>0</v>
      </c>
      <c r="CM159" s="5">
        <f>SUP!CN348</f>
        <v>0</v>
      </c>
      <c r="CN159" s="5">
        <f>SUP!CO348</f>
        <v>0</v>
      </c>
      <c r="CO159" s="5">
        <f>SUP!CP348</f>
        <v>0</v>
      </c>
      <c r="CP159" s="5">
        <f>SUP!CQ348</f>
        <v>0</v>
      </c>
      <c r="CQ159" s="5">
        <f>SUP!CR348</f>
        <v>0</v>
      </c>
      <c r="CR159" s="5">
        <f>SUP!CS348</f>
        <v>0</v>
      </c>
      <c r="CS159" s="5">
        <f>SUP!CT348</f>
        <v>0</v>
      </c>
      <c r="CT159" s="5">
        <f>SUP!CU348</f>
        <v>0</v>
      </c>
      <c r="CU159" s="5">
        <f>SUP!CV348</f>
        <v>0</v>
      </c>
      <c r="CV159" s="5">
        <f>SUP!CW348</f>
        <v>0</v>
      </c>
      <c r="CW159" s="5">
        <f>SUP!CX348</f>
        <v>0</v>
      </c>
      <c r="CX159" s="5">
        <f>SUP!CY348</f>
        <v>0</v>
      </c>
      <c r="CY159" s="5">
        <f>SUP!CZ348</f>
        <v>0</v>
      </c>
      <c r="CZ159" s="5">
        <f>SUP!DA348</f>
        <v>0</v>
      </c>
      <c r="DA159" s="5">
        <f>SUP!DB348</f>
        <v>0</v>
      </c>
      <c r="DB159" s="5">
        <f>SUP!DC348</f>
        <v>0</v>
      </c>
      <c r="DC159" s="5">
        <f>SUP!DD348</f>
        <v>0</v>
      </c>
      <c r="DD159" s="3"/>
    </row>
    <row r="160" spans="1:108" x14ac:dyDescent="0.35">
      <c r="A160" s="3"/>
      <c r="B160" s="99" t="s">
        <v>4000</v>
      </c>
      <c r="C160" s="5" t="s">
        <v>3998</v>
      </c>
      <c r="D160" s="5">
        <f>SUP!E349</f>
        <v>0</v>
      </c>
      <c r="E160" s="5">
        <f>SUP!F349</f>
        <v>0</v>
      </c>
      <c r="F160" s="5">
        <f>SUP!G349</f>
        <v>0</v>
      </c>
      <c r="G160" s="5">
        <f>SUP!H349</f>
        <v>0</v>
      </c>
      <c r="H160" s="5">
        <f>SUP!I349</f>
        <v>0</v>
      </c>
      <c r="I160" s="5">
        <f>SUP!J349</f>
        <v>0</v>
      </c>
      <c r="J160" s="5">
        <f>SUP!K349</f>
        <v>0</v>
      </c>
      <c r="K160" s="5">
        <f>SUP!L349</f>
        <v>0</v>
      </c>
      <c r="L160" s="5">
        <f>SUP!M349</f>
        <v>0</v>
      </c>
      <c r="M160" s="5">
        <f>SUP!N349</f>
        <v>0</v>
      </c>
      <c r="N160" s="5">
        <f>SUP!O349</f>
        <v>0</v>
      </c>
      <c r="O160" s="5">
        <f>SUP!P349</f>
        <v>0</v>
      </c>
      <c r="P160" s="5">
        <f>SUP!Q349</f>
        <v>0</v>
      </c>
      <c r="Q160" s="5">
        <f>SUP!R349</f>
        <v>0</v>
      </c>
      <c r="R160" s="5">
        <f>SUP!S349</f>
        <v>0</v>
      </c>
      <c r="S160" s="5">
        <f>SUP!T349</f>
        <v>0</v>
      </c>
      <c r="T160" s="5">
        <f>SUP!U349</f>
        <v>0</v>
      </c>
      <c r="U160" s="5">
        <f>SUP!V349</f>
        <v>0</v>
      </c>
      <c r="V160" s="5">
        <f>SUP!W349</f>
        <v>0</v>
      </c>
      <c r="W160" s="5">
        <f>SUP!X349</f>
        <v>0</v>
      </c>
      <c r="X160" s="5">
        <f>SUP!Y349</f>
        <v>0</v>
      </c>
      <c r="Y160" s="5">
        <f>SUP!Z349</f>
        <v>0</v>
      </c>
      <c r="Z160" s="5">
        <f>SUP!AA349</f>
        <v>0</v>
      </c>
      <c r="AA160" s="5">
        <f>SUP!AB349</f>
        <v>0</v>
      </c>
      <c r="AB160" s="5">
        <f>SUP!AC349</f>
        <v>0</v>
      </c>
      <c r="AC160" s="5">
        <f>SUP!AD349</f>
        <v>0</v>
      </c>
      <c r="AD160" s="5">
        <f>SUP!AE349</f>
        <v>0</v>
      </c>
      <c r="AE160" s="5">
        <f>SUP!AF349</f>
        <v>0</v>
      </c>
      <c r="AF160" s="5">
        <f>SUP!AG349</f>
        <v>0</v>
      </c>
      <c r="AG160" s="5">
        <f>SUP!AH349</f>
        <v>0</v>
      </c>
      <c r="AH160" s="5">
        <f>SUP!AI349</f>
        <v>0</v>
      </c>
      <c r="AI160" s="5">
        <f>SUP!AJ349</f>
        <v>1</v>
      </c>
      <c r="AJ160" s="5">
        <f>SUP!AK349</f>
        <v>0</v>
      </c>
      <c r="AK160" s="5">
        <f>SUP!AL349</f>
        <v>0</v>
      </c>
      <c r="AL160" s="5">
        <f>SUP!AM349</f>
        <v>0</v>
      </c>
      <c r="AM160" s="5">
        <f>SUP!AN349</f>
        <v>0</v>
      </c>
      <c r="AN160" s="5">
        <f>SUP!AO349</f>
        <v>0</v>
      </c>
      <c r="AO160" s="5">
        <f>SUP!AP349</f>
        <v>0</v>
      </c>
      <c r="AP160" s="5">
        <f>SUP!AQ349</f>
        <v>0</v>
      </c>
      <c r="AQ160" s="5">
        <f>SUP!AR349</f>
        <v>0</v>
      </c>
      <c r="AR160" s="5">
        <f>SUP!AS349</f>
        <v>0</v>
      </c>
      <c r="AS160" s="5">
        <f>SUP!AT349</f>
        <v>0</v>
      </c>
      <c r="AT160" s="5">
        <f>SUP!AU349</f>
        <v>0</v>
      </c>
      <c r="AU160" s="5">
        <f>SUP!AV349</f>
        <v>0</v>
      </c>
      <c r="AV160" s="5">
        <f>SUP!AW349</f>
        <v>0</v>
      </c>
      <c r="AW160" s="5">
        <f>SUP!AX349</f>
        <v>0</v>
      </c>
      <c r="AX160" s="5">
        <f>SUP!AY349</f>
        <v>0</v>
      </c>
      <c r="AY160" s="5">
        <f>SUP!AZ349</f>
        <v>0</v>
      </c>
      <c r="AZ160" s="5">
        <f>SUP!BA349</f>
        <v>0</v>
      </c>
      <c r="BA160" s="5">
        <f>SUP!BB349</f>
        <v>0</v>
      </c>
      <c r="BB160" s="5">
        <f>SUP!BC349</f>
        <v>0</v>
      </c>
      <c r="BC160" s="5">
        <f>SUP!BD349</f>
        <v>0</v>
      </c>
      <c r="BD160" s="5">
        <f>SUP!BE349</f>
        <v>0</v>
      </c>
      <c r="BE160" s="5">
        <f>SUP!BF349</f>
        <v>0</v>
      </c>
      <c r="BF160" s="5">
        <f>SUP!BG349</f>
        <v>0</v>
      </c>
      <c r="BG160" s="5">
        <f>SUP!BH349</f>
        <v>0</v>
      </c>
      <c r="BH160" s="5">
        <f>SUP!BI349</f>
        <v>0</v>
      </c>
      <c r="BI160" s="5">
        <f>SUP!BJ349</f>
        <v>0</v>
      </c>
      <c r="BJ160" s="5">
        <f>SUP!BK349</f>
        <v>0</v>
      </c>
      <c r="BK160" s="5">
        <f>SUP!BL349</f>
        <v>0</v>
      </c>
      <c r="BL160" s="5">
        <f>SUP!BM349</f>
        <v>0</v>
      </c>
      <c r="BM160" s="5">
        <f>SUP!BN349</f>
        <v>0</v>
      </c>
      <c r="BN160" s="5">
        <f>SUP!BO349</f>
        <v>0</v>
      </c>
      <c r="BO160" s="5">
        <f>SUP!BP349</f>
        <v>0</v>
      </c>
      <c r="BP160" s="5">
        <f>SUP!BQ349</f>
        <v>0</v>
      </c>
      <c r="BQ160" s="5">
        <f>SUP!BR349</f>
        <v>0</v>
      </c>
      <c r="BR160" s="5">
        <f>SUP!BS349</f>
        <v>0</v>
      </c>
      <c r="BS160" s="5">
        <f>SUP!BT349</f>
        <v>0</v>
      </c>
      <c r="BT160" s="5">
        <f>SUP!BU349</f>
        <v>0</v>
      </c>
      <c r="BU160" s="5">
        <f>SUP!BV349</f>
        <v>0</v>
      </c>
      <c r="BV160" s="5">
        <f>SUP!BW349</f>
        <v>0</v>
      </c>
      <c r="BW160" s="5">
        <f>SUP!BX349</f>
        <v>0</v>
      </c>
      <c r="BX160" s="5">
        <f>SUP!BY349</f>
        <v>0</v>
      </c>
      <c r="BY160" s="5">
        <f>SUP!BZ349</f>
        <v>0</v>
      </c>
      <c r="BZ160" s="5">
        <f>SUP!CA349</f>
        <v>0</v>
      </c>
      <c r="CA160" s="5">
        <f>SUP!CB349</f>
        <v>0</v>
      </c>
      <c r="CB160" s="5">
        <f>SUP!CC349</f>
        <v>0</v>
      </c>
      <c r="CC160" s="5">
        <f>SUP!CD349</f>
        <v>0</v>
      </c>
      <c r="CD160" s="5">
        <f>SUP!CE349</f>
        <v>0</v>
      </c>
      <c r="CE160" s="5">
        <f>SUP!CF349</f>
        <v>0</v>
      </c>
      <c r="CF160" s="5">
        <f>SUP!CG349</f>
        <v>0</v>
      </c>
      <c r="CG160" s="5">
        <f>SUP!CH349</f>
        <v>0</v>
      </c>
      <c r="CH160" s="5">
        <f>SUP!CI349</f>
        <v>0</v>
      </c>
      <c r="CI160" s="5">
        <f>SUP!CJ349</f>
        <v>0</v>
      </c>
      <c r="CJ160" s="5">
        <f>SUP!CK349</f>
        <v>0</v>
      </c>
      <c r="CK160" s="5">
        <f>SUP!CL349</f>
        <v>0</v>
      </c>
      <c r="CL160" s="5">
        <f>SUP!CM349</f>
        <v>0</v>
      </c>
      <c r="CM160" s="5">
        <f>SUP!CN349</f>
        <v>0</v>
      </c>
      <c r="CN160" s="5">
        <f>SUP!CO349</f>
        <v>0</v>
      </c>
      <c r="CO160" s="5">
        <f>SUP!CP349</f>
        <v>0</v>
      </c>
      <c r="CP160" s="5">
        <f>SUP!CQ349</f>
        <v>0</v>
      </c>
      <c r="CQ160" s="5">
        <f>SUP!CR349</f>
        <v>0</v>
      </c>
      <c r="CR160" s="5">
        <f>SUP!CS349</f>
        <v>0</v>
      </c>
      <c r="CS160" s="5">
        <f>SUP!CT349</f>
        <v>0</v>
      </c>
      <c r="CT160" s="5">
        <f>SUP!CU349</f>
        <v>0</v>
      </c>
      <c r="CU160" s="5">
        <f>SUP!CV349</f>
        <v>0</v>
      </c>
      <c r="CV160" s="5">
        <f>SUP!CW349</f>
        <v>0</v>
      </c>
      <c r="CW160" s="5">
        <f>SUP!CX349</f>
        <v>0</v>
      </c>
      <c r="CX160" s="5">
        <f>SUP!CY349</f>
        <v>0</v>
      </c>
      <c r="CY160" s="5">
        <f>SUP!CZ349</f>
        <v>0</v>
      </c>
      <c r="CZ160" s="5">
        <f>SUP!DA349</f>
        <v>0</v>
      </c>
      <c r="DA160" s="5">
        <f>SUP!DB349</f>
        <v>0</v>
      </c>
      <c r="DB160" s="5">
        <f>SUP!DC349</f>
        <v>0</v>
      </c>
      <c r="DC160" s="5">
        <f>SUP!DD349</f>
        <v>0</v>
      </c>
      <c r="DD160" s="3"/>
    </row>
    <row r="161" spans="1:108" x14ac:dyDescent="0.35">
      <c r="A161" s="3"/>
      <c r="B161" s="99" t="s">
        <v>4003</v>
      </c>
      <c r="C161" s="5" t="s">
        <v>4001</v>
      </c>
      <c r="D161" s="5">
        <f>SUP!E350</f>
        <v>0</v>
      </c>
      <c r="E161" s="5">
        <f>SUP!F350</f>
        <v>0</v>
      </c>
      <c r="F161" s="5">
        <f>SUP!G350</f>
        <v>0</v>
      </c>
      <c r="G161" s="5">
        <f>SUP!H350</f>
        <v>0</v>
      </c>
      <c r="H161" s="5">
        <f>SUP!I350</f>
        <v>0</v>
      </c>
      <c r="I161" s="5">
        <f>SUP!J350</f>
        <v>0</v>
      </c>
      <c r="J161" s="5">
        <f>SUP!K350</f>
        <v>0</v>
      </c>
      <c r="K161" s="5">
        <f>SUP!L350</f>
        <v>0</v>
      </c>
      <c r="L161" s="5">
        <f>SUP!M350</f>
        <v>0</v>
      </c>
      <c r="M161" s="5">
        <f>SUP!N350</f>
        <v>0</v>
      </c>
      <c r="N161" s="5">
        <f>SUP!O350</f>
        <v>0</v>
      </c>
      <c r="O161" s="5">
        <f>SUP!P350</f>
        <v>0</v>
      </c>
      <c r="P161" s="5">
        <f>SUP!Q350</f>
        <v>0</v>
      </c>
      <c r="Q161" s="5">
        <f>SUP!R350</f>
        <v>0</v>
      </c>
      <c r="R161" s="5">
        <f>SUP!S350</f>
        <v>0</v>
      </c>
      <c r="S161" s="5">
        <f>SUP!T350</f>
        <v>0</v>
      </c>
      <c r="T161" s="5">
        <f>SUP!U350</f>
        <v>0</v>
      </c>
      <c r="U161" s="5">
        <f>SUP!V350</f>
        <v>0</v>
      </c>
      <c r="V161" s="5">
        <f>SUP!W350</f>
        <v>0</v>
      </c>
      <c r="W161" s="5">
        <f>SUP!X350</f>
        <v>0</v>
      </c>
      <c r="X161" s="5">
        <f>SUP!Y350</f>
        <v>0</v>
      </c>
      <c r="Y161" s="5">
        <f>SUP!Z350</f>
        <v>0</v>
      </c>
      <c r="Z161" s="5">
        <f>SUP!AA350</f>
        <v>0</v>
      </c>
      <c r="AA161" s="5">
        <f>SUP!AB350</f>
        <v>0</v>
      </c>
      <c r="AB161" s="5">
        <f>SUP!AC350</f>
        <v>0</v>
      </c>
      <c r="AC161" s="5">
        <f>SUP!AD350</f>
        <v>0</v>
      </c>
      <c r="AD161" s="5">
        <f>SUP!AE350</f>
        <v>0</v>
      </c>
      <c r="AE161" s="5">
        <f>SUP!AF350</f>
        <v>0</v>
      </c>
      <c r="AF161" s="5">
        <f>SUP!AG350</f>
        <v>0</v>
      </c>
      <c r="AG161" s="5">
        <f>SUP!AH350</f>
        <v>0</v>
      </c>
      <c r="AH161" s="5">
        <f>SUP!AI350</f>
        <v>0</v>
      </c>
      <c r="AI161" s="5">
        <f>SUP!AJ350</f>
        <v>0</v>
      </c>
      <c r="AJ161" s="5">
        <f>SUP!AK350</f>
        <v>1</v>
      </c>
      <c r="AK161" s="5">
        <f>SUP!AL350</f>
        <v>0</v>
      </c>
      <c r="AL161" s="5">
        <f>SUP!AM350</f>
        <v>0</v>
      </c>
      <c r="AM161" s="5">
        <f>SUP!AN350</f>
        <v>0</v>
      </c>
      <c r="AN161" s="5">
        <f>SUP!AO350</f>
        <v>0</v>
      </c>
      <c r="AO161" s="5">
        <f>SUP!AP350</f>
        <v>0</v>
      </c>
      <c r="AP161" s="5">
        <f>SUP!AQ350</f>
        <v>0</v>
      </c>
      <c r="AQ161" s="5">
        <f>SUP!AR350</f>
        <v>0</v>
      </c>
      <c r="AR161" s="5">
        <f>SUP!AS350</f>
        <v>0</v>
      </c>
      <c r="AS161" s="5">
        <f>SUP!AT350</f>
        <v>0</v>
      </c>
      <c r="AT161" s="5">
        <f>SUP!AU350</f>
        <v>0</v>
      </c>
      <c r="AU161" s="5">
        <f>SUP!AV350</f>
        <v>0</v>
      </c>
      <c r="AV161" s="5">
        <f>SUP!AW350</f>
        <v>0</v>
      </c>
      <c r="AW161" s="5">
        <f>SUP!AX350</f>
        <v>0</v>
      </c>
      <c r="AX161" s="5">
        <f>SUP!AY350</f>
        <v>0</v>
      </c>
      <c r="AY161" s="5">
        <f>SUP!AZ350</f>
        <v>0</v>
      </c>
      <c r="AZ161" s="5">
        <f>SUP!BA350</f>
        <v>0</v>
      </c>
      <c r="BA161" s="5">
        <f>SUP!BB350</f>
        <v>0</v>
      </c>
      <c r="BB161" s="5">
        <f>SUP!BC350</f>
        <v>0</v>
      </c>
      <c r="BC161" s="5">
        <f>SUP!BD350</f>
        <v>0</v>
      </c>
      <c r="BD161" s="5">
        <f>SUP!BE350</f>
        <v>0</v>
      </c>
      <c r="BE161" s="5">
        <f>SUP!BF350</f>
        <v>0</v>
      </c>
      <c r="BF161" s="5">
        <f>SUP!BG350</f>
        <v>0</v>
      </c>
      <c r="BG161" s="5">
        <f>SUP!BH350</f>
        <v>0</v>
      </c>
      <c r="BH161" s="5">
        <f>SUP!BI350</f>
        <v>0</v>
      </c>
      <c r="BI161" s="5">
        <f>SUP!BJ350</f>
        <v>0</v>
      </c>
      <c r="BJ161" s="5">
        <f>SUP!BK350</f>
        <v>0</v>
      </c>
      <c r="BK161" s="5">
        <f>SUP!BL350</f>
        <v>0</v>
      </c>
      <c r="BL161" s="5">
        <f>SUP!BM350</f>
        <v>0</v>
      </c>
      <c r="BM161" s="5">
        <f>SUP!BN350</f>
        <v>0</v>
      </c>
      <c r="BN161" s="5">
        <f>SUP!BO350</f>
        <v>0</v>
      </c>
      <c r="BO161" s="5">
        <f>SUP!BP350</f>
        <v>0</v>
      </c>
      <c r="BP161" s="5">
        <f>SUP!BQ350</f>
        <v>0</v>
      </c>
      <c r="BQ161" s="5">
        <f>SUP!BR350</f>
        <v>0</v>
      </c>
      <c r="BR161" s="5">
        <f>SUP!BS350</f>
        <v>0</v>
      </c>
      <c r="BS161" s="5">
        <f>SUP!BT350</f>
        <v>0</v>
      </c>
      <c r="BT161" s="5">
        <f>SUP!BU350</f>
        <v>0</v>
      </c>
      <c r="BU161" s="5">
        <f>SUP!BV350</f>
        <v>0</v>
      </c>
      <c r="BV161" s="5">
        <f>SUP!BW350</f>
        <v>0</v>
      </c>
      <c r="BW161" s="5">
        <f>SUP!BX350</f>
        <v>0</v>
      </c>
      <c r="BX161" s="5">
        <f>SUP!BY350</f>
        <v>0</v>
      </c>
      <c r="BY161" s="5">
        <f>SUP!BZ350</f>
        <v>0</v>
      </c>
      <c r="BZ161" s="5">
        <f>SUP!CA350</f>
        <v>0</v>
      </c>
      <c r="CA161" s="5">
        <f>SUP!CB350</f>
        <v>0</v>
      </c>
      <c r="CB161" s="5">
        <f>SUP!CC350</f>
        <v>0</v>
      </c>
      <c r="CC161" s="5">
        <f>SUP!CD350</f>
        <v>0</v>
      </c>
      <c r="CD161" s="5">
        <f>SUP!CE350</f>
        <v>0</v>
      </c>
      <c r="CE161" s="5">
        <f>SUP!CF350</f>
        <v>0</v>
      </c>
      <c r="CF161" s="5">
        <f>SUP!CG350</f>
        <v>0</v>
      </c>
      <c r="CG161" s="5">
        <f>SUP!CH350</f>
        <v>0</v>
      </c>
      <c r="CH161" s="5">
        <f>SUP!CI350</f>
        <v>0</v>
      </c>
      <c r="CI161" s="5">
        <f>SUP!CJ350</f>
        <v>0</v>
      </c>
      <c r="CJ161" s="5">
        <f>SUP!CK350</f>
        <v>0</v>
      </c>
      <c r="CK161" s="5">
        <f>SUP!CL350</f>
        <v>0</v>
      </c>
      <c r="CL161" s="5">
        <f>SUP!CM350</f>
        <v>0</v>
      </c>
      <c r="CM161" s="5">
        <f>SUP!CN350</f>
        <v>0</v>
      </c>
      <c r="CN161" s="5">
        <f>SUP!CO350</f>
        <v>0</v>
      </c>
      <c r="CO161" s="5">
        <f>SUP!CP350</f>
        <v>0</v>
      </c>
      <c r="CP161" s="5">
        <f>SUP!CQ350</f>
        <v>0</v>
      </c>
      <c r="CQ161" s="5">
        <f>SUP!CR350</f>
        <v>0</v>
      </c>
      <c r="CR161" s="5">
        <f>SUP!CS350</f>
        <v>0</v>
      </c>
      <c r="CS161" s="5">
        <f>SUP!CT350</f>
        <v>0</v>
      </c>
      <c r="CT161" s="5">
        <f>SUP!CU350</f>
        <v>0</v>
      </c>
      <c r="CU161" s="5">
        <f>SUP!CV350</f>
        <v>0</v>
      </c>
      <c r="CV161" s="5">
        <f>SUP!CW350</f>
        <v>0</v>
      </c>
      <c r="CW161" s="5">
        <f>SUP!CX350</f>
        <v>0</v>
      </c>
      <c r="CX161" s="5">
        <f>SUP!CY350</f>
        <v>0</v>
      </c>
      <c r="CY161" s="5">
        <f>SUP!CZ350</f>
        <v>0</v>
      </c>
      <c r="CZ161" s="5">
        <f>SUP!DA350</f>
        <v>0</v>
      </c>
      <c r="DA161" s="5">
        <f>SUP!DB350</f>
        <v>0</v>
      </c>
      <c r="DB161" s="5">
        <f>SUP!DC350</f>
        <v>0</v>
      </c>
      <c r="DC161" s="5">
        <f>SUP!DD350</f>
        <v>0</v>
      </c>
      <c r="DD161" s="3"/>
    </row>
    <row r="162" spans="1:108" x14ac:dyDescent="0.35">
      <c r="A162" s="3"/>
      <c r="B162" s="99" t="s">
        <v>4006</v>
      </c>
      <c r="C162" s="5" t="s">
        <v>4004</v>
      </c>
      <c r="D162" s="5">
        <f>SUP!E351</f>
        <v>0</v>
      </c>
      <c r="E162" s="5">
        <f>SUP!F351</f>
        <v>0</v>
      </c>
      <c r="F162" s="5">
        <f>SUP!G351</f>
        <v>0</v>
      </c>
      <c r="G162" s="5">
        <f>SUP!H351</f>
        <v>0</v>
      </c>
      <c r="H162" s="5">
        <f>SUP!I351</f>
        <v>0</v>
      </c>
      <c r="I162" s="5">
        <f>SUP!J351</f>
        <v>0</v>
      </c>
      <c r="J162" s="5">
        <f>SUP!K351</f>
        <v>0</v>
      </c>
      <c r="K162" s="5">
        <f>SUP!L351</f>
        <v>0</v>
      </c>
      <c r="L162" s="5">
        <f>SUP!M351</f>
        <v>0</v>
      </c>
      <c r="M162" s="5">
        <f>SUP!N351</f>
        <v>0</v>
      </c>
      <c r="N162" s="5">
        <f>SUP!O351</f>
        <v>0</v>
      </c>
      <c r="O162" s="5">
        <f>SUP!P351</f>
        <v>0</v>
      </c>
      <c r="P162" s="5">
        <f>SUP!Q351</f>
        <v>0</v>
      </c>
      <c r="Q162" s="5">
        <f>SUP!R351</f>
        <v>0</v>
      </c>
      <c r="R162" s="5">
        <f>SUP!S351</f>
        <v>0</v>
      </c>
      <c r="S162" s="5">
        <f>SUP!T351</f>
        <v>0</v>
      </c>
      <c r="T162" s="5">
        <f>SUP!U351</f>
        <v>0</v>
      </c>
      <c r="U162" s="5">
        <f>SUP!V351</f>
        <v>0</v>
      </c>
      <c r="V162" s="5">
        <f>SUP!W351</f>
        <v>0</v>
      </c>
      <c r="W162" s="5">
        <f>SUP!X351</f>
        <v>0</v>
      </c>
      <c r="X162" s="5">
        <f>SUP!Y351</f>
        <v>0</v>
      </c>
      <c r="Y162" s="5">
        <f>SUP!Z351</f>
        <v>0</v>
      </c>
      <c r="Z162" s="5">
        <f>SUP!AA351</f>
        <v>0</v>
      </c>
      <c r="AA162" s="5">
        <f>SUP!AB351</f>
        <v>0</v>
      </c>
      <c r="AB162" s="5">
        <f>SUP!AC351</f>
        <v>0</v>
      </c>
      <c r="AC162" s="5">
        <f>SUP!AD351</f>
        <v>0</v>
      </c>
      <c r="AD162" s="5">
        <f>SUP!AE351</f>
        <v>0</v>
      </c>
      <c r="AE162" s="5">
        <f>SUP!AF351</f>
        <v>0</v>
      </c>
      <c r="AF162" s="5">
        <f>SUP!AG351</f>
        <v>0</v>
      </c>
      <c r="AG162" s="5">
        <f>SUP!AH351</f>
        <v>0</v>
      </c>
      <c r="AH162" s="5">
        <f>SUP!AI351</f>
        <v>0</v>
      </c>
      <c r="AI162" s="5">
        <f>SUP!AJ351</f>
        <v>0</v>
      </c>
      <c r="AJ162" s="5">
        <f>SUP!AK351</f>
        <v>0</v>
      </c>
      <c r="AK162" s="5">
        <f>SUP!AL351</f>
        <v>1</v>
      </c>
      <c r="AL162" s="5">
        <f>SUP!AM351</f>
        <v>0</v>
      </c>
      <c r="AM162" s="5">
        <f>SUP!AN351</f>
        <v>0</v>
      </c>
      <c r="AN162" s="5">
        <f>SUP!AO351</f>
        <v>0</v>
      </c>
      <c r="AO162" s="5">
        <f>SUP!AP351</f>
        <v>0</v>
      </c>
      <c r="AP162" s="5">
        <f>SUP!AQ351</f>
        <v>0</v>
      </c>
      <c r="AQ162" s="5">
        <f>SUP!AR351</f>
        <v>0</v>
      </c>
      <c r="AR162" s="5">
        <f>SUP!AS351</f>
        <v>0</v>
      </c>
      <c r="AS162" s="5">
        <f>SUP!AT351</f>
        <v>0</v>
      </c>
      <c r="AT162" s="5">
        <f>SUP!AU351</f>
        <v>0</v>
      </c>
      <c r="AU162" s="5">
        <f>SUP!AV351</f>
        <v>0</v>
      </c>
      <c r="AV162" s="5">
        <f>SUP!AW351</f>
        <v>0</v>
      </c>
      <c r="AW162" s="5">
        <f>SUP!AX351</f>
        <v>0</v>
      </c>
      <c r="AX162" s="5">
        <f>SUP!AY351</f>
        <v>0</v>
      </c>
      <c r="AY162" s="5">
        <f>SUP!AZ351</f>
        <v>0</v>
      </c>
      <c r="AZ162" s="5">
        <f>SUP!BA351</f>
        <v>0</v>
      </c>
      <c r="BA162" s="5">
        <f>SUP!BB351</f>
        <v>0</v>
      </c>
      <c r="BB162" s="5">
        <f>SUP!BC351</f>
        <v>0</v>
      </c>
      <c r="BC162" s="5">
        <f>SUP!BD351</f>
        <v>0</v>
      </c>
      <c r="BD162" s="5">
        <f>SUP!BE351</f>
        <v>0</v>
      </c>
      <c r="BE162" s="5">
        <f>SUP!BF351</f>
        <v>0</v>
      </c>
      <c r="BF162" s="5">
        <f>SUP!BG351</f>
        <v>0</v>
      </c>
      <c r="BG162" s="5">
        <f>SUP!BH351</f>
        <v>0</v>
      </c>
      <c r="BH162" s="5">
        <f>SUP!BI351</f>
        <v>0</v>
      </c>
      <c r="BI162" s="5">
        <f>SUP!BJ351</f>
        <v>0</v>
      </c>
      <c r="BJ162" s="5">
        <f>SUP!BK351</f>
        <v>0</v>
      </c>
      <c r="BK162" s="5">
        <f>SUP!BL351</f>
        <v>0</v>
      </c>
      <c r="BL162" s="5">
        <f>SUP!BM351</f>
        <v>0</v>
      </c>
      <c r="BM162" s="5">
        <f>SUP!BN351</f>
        <v>0</v>
      </c>
      <c r="BN162" s="5">
        <f>SUP!BO351</f>
        <v>0</v>
      </c>
      <c r="BO162" s="5">
        <f>SUP!BP351</f>
        <v>0</v>
      </c>
      <c r="BP162" s="5">
        <f>SUP!BQ351</f>
        <v>0</v>
      </c>
      <c r="BQ162" s="5">
        <f>SUP!BR351</f>
        <v>0</v>
      </c>
      <c r="BR162" s="5">
        <f>SUP!BS351</f>
        <v>0</v>
      </c>
      <c r="BS162" s="5">
        <f>SUP!BT351</f>
        <v>0</v>
      </c>
      <c r="BT162" s="5">
        <f>SUP!BU351</f>
        <v>0</v>
      </c>
      <c r="BU162" s="5">
        <f>SUP!BV351</f>
        <v>0</v>
      </c>
      <c r="BV162" s="5">
        <f>SUP!BW351</f>
        <v>0</v>
      </c>
      <c r="BW162" s="5">
        <f>SUP!BX351</f>
        <v>0</v>
      </c>
      <c r="BX162" s="5">
        <f>SUP!BY351</f>
        <v>0</v>
      </c>
      <c r="BY162" s="5">
        <f>SUP!BZ351</f>
        <v>0</v>
      </c>
      <c r="BZ162" s="5">
        <f>SUP!CA351</f>
        <v>0</v>
      </c>
      <c r="CA162" s="5">
        <f>SUP!CB351</f>
        <v>0</v>
      </c>
      <c r="CB162" s="5">
        <f>SUP!CC351</f>
        <v>0</v>
      </c>
      <c r="CC162" s="5">
        <f>SUP!CD351</f>
        <v>0</v>
      </c>
      <c r="CD162" s="5">
        <f>SUP!CE351</f>
        <v>0</v>
      </c>
      <c r="CE162" s="5">
        <f>SUP!CF351</f>
        <v>0</v>
      </c>
      <c r="CF162" s="5">
        <f>SUP!CG351</f>
        <v>0</v>
      </c>
      <c r="CG162" s="5">
        <f>SUP!CH351</f>
        <v>0</v>
      </c>
      <c r="CH162" s="5">
        <f>SUP!CI351</f>
        <v>0</v>
      </c>
      <c r="CI162" s="5">
        <f>SUP!CJ351</f>
        <v>0</v>
      </c>
      <c r="CJ162" s="5">
        <f>SUP!CK351</f>
        <v>0</v>
      </c>
      <c r="CK162" s="5">
        <f>SUP!CL351</f>
        <v>0</v>
      </c>
      <c r="CL162" s="5">
        <f>SUP!CM351</f>
        <v>0</v>
      </c>
      <c r="CM162" s="5">
        <f>SUP!CN351</f>
        <v>0</v>
      </c>
      <c r="CN162" s="5">
        <f>SUP!CO351</f>
        <v>0</v>
      </c>
      <c r="CO162" s="5">
        <f>SUP!CP351</f>
        <v>0</v>
      </c>
      <c r="CP162" s="5">
        <f>SUP!CQ351</f>
        <v>0</v>
      </c>
      <c r="CQ162" s="5">
        <f>SUP!CR351</f>
        <v>0</v>
      </c>
      <c r="CR162" s="5">
        <f>SUP!CS351</f>
        <v>0</v>
      </c>
      <c r="CS162" s="5">
        <f>SUP!CT351</f>
        <v>0</v>
      </c>
      <c r="CT162" s="5">
        <f>SUP!CU351</f>
        <v>0</v>
      </c>
      <c r="CU162" s="5">
        <f>SUP!CV351</f>
        <v>0</v>
      </c>
      <c r="CV162" s="5">
        <f>SUP!CW351</f>
        <v>0</v>
      </c>
      <c r="CW162" s="5">
        <f>SUP!CX351</f>
        <v>0</v>
      </c>
      <c r="CX162" s="5">
        <f>SUP!CY351</f>
        <v>0</v>
      </c>
      <c r="CY162" s="5">
        <f>SUP!CZ351</f>
        <v>0</v>
      </c>
      <c r="CZ162" s="5">
        <f>SUP!DA351</f>
        <v>0</v>
      </c>
      <c r="DA162" s="5">
        <f>SUP!DB351</f>
        <v>0</v>
      </c>
      <c r="DB162" s="5">
        <f>SUP!DC351</f>
        <v>0</v>
      </c>
      <c r="DC162" s="5">
        <f>SUP!DD351</f>
        <v>0</v>
      </c>
      <c r="DD162" s="3"/>
    </row>
    <row r="163" spans="1:108" x14ac:dyDescent="0.35">
      <c r="A163" s="3"/>
      <c r="B163" s="99" t="s">
        <v>4009</v>
      </c>
      <c r="C163" s="5" t="s">
        <v>4007</v>
      </c>
      <c r="D163" s="5">
        <f>SUP!E352</f>
        <v>0</v>
      </c>
      <c r="E163" s="5">
        <f>SUP!F352</f>
        <v>0</v>
      </c>
      <c r="F163" s="5">
        <f>SUP!G352</f>
        <v>0</v>
      </c>
      <c r="G163" s="5">
        <f>SUP!H352</f>
        <v>0</v>
      </c>
      <c r="H163" s="5">
        <f>SUP!I352</f>
        <v>0</v>
      </c>
      <c r="I163" s="5">
        <f>SUP!J352</f>
        <v>0</v>
      </c>
      <c r="J163" s="5">
        <f>SUP!K352</f>
        <v>0</v>
      </c>
      <c r="K163" s="5">
        <f>SUP!L352</f>
        <v>0</v>
      </c>
      <c r="L163" s="5">
        <f>SUP!M352</f>
        <v>0</v>
      </c>
      <c r="M163" s="5">
        <f>SUP!N352</f>
        <v>0</v>
      </c>
      <c r="N163" s="5">
        <f>SUP!O352</f>
        <v>0</v>
      </c>
      <c r="O163" s="5">
        <f>SUP!P352</f>
        <v>0</v>
      </c>
      <c r="P163" s="5">
        <f>SUP!Q352</f>
        <v>0</v>
      </c>
      <c r="Q163" s="5">
        <f>SUP!R352</f>
        <v>0</v>
      </c>
      <c r="R163" s="5">
        <f>SUP!S352</f>
        <v>0</v>
      </c>
      <c r="S163" s="5">
        <f>SUP!T352</f>
        <v>0</v>
      </c>
      <c r="T163" s="5">
        <f>SUP!U352</f>
        <v>0</v>
      </c>
      <c r="U163" s="5">
        <f>SUP!V352</f>
        <v>0</v>
      </c>
      <c r="V163" s="5">
        <f>SUP!W352</f>
        <v>0</v>
      </c>
      <c r="W163" s="5">
        <f>SUP!X352</f>
        <v>0</v>
      </c>
      <c r="X163" s="5">
        <f>SUP!Y352</f>
        <v>0</v>
      </c>
      <c r="Y163" s="5">
        <f>SUP!Z352</f>
        <v>0</v>
      </c>
      <c r="Z163" s="5">
        <f>SUP!AA352</f>
        <v>0</v>
      </c>
      <c r="AA163" s="5">
        <f>SUP!AB352</f>
        <v>0</v>
      </c>
      <c r="AB163" s="5">
        <f>SUP!AC352</f>
        <v>0</v>
      </c>
      <c r="AC163" s="5">
        <f>SUP!AD352</f>
        <v>0</v>
      </c>
      <c r="AD163" s="5">
        <f>SUP!AE352</f>
        <v>0</v>
      </c>
      <c r="AE163" s="5">
        <f>SUP!AF352</f>
        <v>0</v>
      </c>
      <c r="AF163" s="5">
        <f>SUP!AG352</f>
        <v>0</v>
      </c>
      <c r="AG163" s="5">
        <f>SUP!AH352</f>
        <v>0</v>
      </c>
      <c r="AH163" s="5">
        <f>SUP!AI352</f>
        <v>0</v>
      </c>
      <c r="AI163" s="5">
        <f>SUP!AJ352</f>
        <v>0</v>
      </c>
      <c r="AJ163" s="5">
        <f>SUP!AK352</f>
        <v>0</v>
      </c>
      <c r="AK163" s="5">
        <f>SUP!AL352</f>
        <v>0</v>
      </c>
      <c r="AL163" s="5">
        <f>SUP!AM352</f>
        <v>1</v>
      </c>
      <c r="AM163" s="5">
        <f>SUP!AN352</f>
        <v>0</v>
      </c>
      <c r="AN163" s="5">
        <f>SUP!AO352</f>
        <v>0</v>
      </c>
      <c r="AO163" s="5">
        <f>SUP!AP352</f>
        <v>0</v>
      </c>
      <c r="AP163" s="5">
        <f>SUP!AQ352</f>
        <v>0</v>
      </c>
      <c r="AQ163" s="5">
        <f>SUP!AR352</f>
        <v>0</v>
      </c>
      <c r="AR163" s="5">
        <f>SUP!AS352</f>
        <v>0</v>
      </c>
      <c r="AS163" s="5">
        <f>SUP!AT352</f>
        <v>0</v>
      </c>
      <c r="AT163" s="5">
        <f>SUP!AU352</f>
        <v>0</v>
      </c>
      <c r="AU163" s="5">
        <f>SUP!AV352</f>
        <v>0</v>
      </c>
      <c r="AV163" s="5">
        <f>SUP!AW352</f>
        <v>0</v>
      </c>
      <c r="AW163" s="5">
        <f>SUP!AX352</f>
        <v>0</v>
      </c>
      <c r="AX163" s="5">
        <f>SUP!AY352</f>
        <v>0</v>
      </c>
      <c r="AY163" s="5">
        <f>SUP!AZ352</f>
        <v>0</v>
      </c>
      <c r="AZ163" s="5">
        <f>SUP!BA352</f>
        <v>0</v>
      </c>
      <c r="BA163" s="5">
        <f>SUP!BB352</f>
        <v>0</v>
      </c>
      <c r="BB163" s="5">
        <f>SUP!BC352</f>
        <v>0</v>
      </c>
      <c r="BC163" s="5">
        <f>SUP!BD352</f>
        <v>0</v>
      </c>
      <c r="BD163" s="5">
        <f>SUP!BE352</f>
        <v>0</v>
      </c>
      <c r="BE163" s="5">
        <f>SUP!BF352</f>
        <v>0</v>
      </c>
      <c r="BF163" s="5">
        <f>SUP!BG352</f>
        <v>0</v>
      </c>
      <c r="BG163" s="5">
        <f>SUP!BH352</f>
        <v>0</v>
      </c>
      <c r="BH163" s="5">
        <f>SUP!BI352</f>
        <v>0</v>
      </c>
      <c r="BI163" s="5">
        <f>SUP!BJ352</f>
        <v>0</v>
      </c>
      <c r="BJ163" s="5">
        <f>SUP!BK352</f>
        <v>0</v>
      </c>
      <c r="BK163" s="5">
        <f>SUP!BL352</f>
        <v>0</v>
      </c>
      <c r="BL163" s="5">
        <f>SUP!BM352</f>
        <v>0</v>
      </c>
      <c r="BM163" s="5">
        <f>SUP!BN352</f>
        <v>0</v>
      </c>
      <c r="BN163" s="5">
        <f>SUP!BO352</f>
        <v>0</v>
      </c>
      <c r="BO163" s="5">
        <f>SUP!BP352</f>
        <v>0</v>
      </c>
      <c r="BP163" s="5">
        <f>SUP!BQ352</f>
        <v>0</v>
      </c>
      <c r="BQ163" s="5">
        <f>SUP!BR352</f>
        <v>0</v>
      </c>
      <c r="BR163" s="5">
        <f>SUP!BS352</f>
        <v>0</v>
      </c>
      <c r="BS163" s="5">
        <f>SUP!BT352</f>
        <v>0</v>
      </c>
      <c r="BT163" s="5">
        <f>SUP!BU352</f>
        <v>0</v>
      </c>
      <c r="BU163" s="5">
        <f>SUP!BV352</f>
        <v>0</v>
      </c>
      <c r="BV163" s="5">
        <f>SUP!BW352</f>
        <v>0</v>
      </c>
      <c r="BW163" s="5">
        <f>SUP!BX352</f>
        <v>0</v>
      </c>
      <c r="BX163" s="5">
        <f>SUP!BY352</f>
        <v>0</v>
      </c>
      <c r="BY163" s="5">
        <f>SUP!BZ352</f>
        <v>0</v>
      </c>
      <c r="BZ163" s="5">
        <f>SUP!CA352</f>
        <v>0</v>
      </c>
      <c r="CA163" s="5">
        <f>SUP!CB352</f>
        <v>0</v>
      </c>
      <c r="CB163" s="5">
        <f>SUP!CC352</f>
        <v>0</v>
      </c>
      <c r="CC163" s="5">
        <f>SUP!CD352</f>
        <v>0</v>
      </c>
      <c r="CD163" s="5">
        <f>SUP!CE352</f>
        <v>0</v>
      </c>
      <c r="CE163" s="5">
        <f>SUP!CF352</f>
        <v>0</v>
      </c>
      <c r="CF163" s="5">
        <f>SUP!CG352</f>
        <v>0</v>
      </c>
      <c r="CG163" s="5">
        <f>SUP!CH352</f>
        <v>0</v>
      </c>
      <c r="CH163" s="5">
        <f>SUP!CI352</f>
        <v>0</v>
      </c>
      <c r="CI163" s="5">
        <f>SUP!CJ352</f>
        <v>0</v>
      </c>
      <c r="CJ163" s="5">
        <f>SUP!CK352</f>
        <v>0</v>
      </c>
      <c r="CK163" s="5">
        <f>SUP!CL352</f>
        <v>0</v>
      </c>
      <c r="CL163" s="5">
        <f>SUP!CM352</f>
        <v>0</v>
      </c>
      <c r="CM163" s="5">
        <f>SUP!CN352</f>
        <v>0</v>
      </c>
      <c r="CN163" s="5">
        <f>SUP!CO352</f>
        <v>0</v>
      </c>
      <c r="CO163" s="5">
        <f>SUP!CP352</f>
        <v>0</v>
      </c>
      <c r="CP163" s="5">
        <f>SUP!CQ352</f>
        <v>0</v>
      </c>
      <c r="CQ163" s="5">
        <f>SUP!CR352</f>
        <v>0</v>
      </c>
      <c r="CR163" s="5">
        <f>SUP!CS352</f>
        <v>0</v>
      </c>
      <c r="CS163" s="5">
        <f>SUP!CT352</f>
        <v>0</v>
      </c>
      <c r="CT163" s="5">
        <f>SUP!CU352</f>
        <v>0</v>
      </c>
      <c r="CU163" s="5">
        <f>SUP!CV352</f>
        <v>0</v>
      </c>
      <c r="CV163" s="5">
        <f>SUP!CW352</f>
        <v>0</v>
      </c>
      <c r="CW163" s="5">
        <f>SUP!CX352</f>
        <v>0</v>
      </c>
      <c r="CX163" s="5">
        <f>SUP!CY352</f>
        <v>0</v>
      </c>
      <c r="CY163" s="5">
        <f>SUP!CZ352</f>
        <v>0</v>
      </c>
      <c r="CZ163" s="5">
        <f>SUP!DA352</f>
        <v>0</v>
      </c>
      <c r="DA163" s="5">
        <f>SUP!DB352</f>
        <v>0</v>
      </c>
      <c r="DB163" s="5">
        <f>SUP!DC352</f>
        <v>0</v>
      </c>
      <c r="DC163" s="5">
        <f>SUP!DD352</f>
        <v>0</v>
      </c>
      <c r="DD163" s="3"/>
    </row>
    <row r="164" spans="1:108" x14ac:dyDescent="0.35">
      <c r="A164" s="3"/>
      <c r="B164" s="99" t="s">
        <v>4010</v>
      </c>
      <c r="C164" s="5" t="s">
        <v>35</v>
      </c>
      <c r="D164" s="5">
        <f>SUP!E353</f>
        <v>0</v>
      </c>
      <c r="E164" s="5">
        <f>SUP!F353</f>
        <v>0</v>
      </c>
      <c r="F164" s="5">
        <f>SUP!G353</f>
        <v>0</v>
      </c>
      <c r="G164" s="5">
        <f>SUP!H353</f>
        <v>0</v>
      </c>
      <c r="H164" s="5">
        <f>SUP!I353</f>
        <v>0</v>
      </c>
      <c r="I164" s="5">
        <f>SUP!J353</f>
        <v>0</v>
      </c>
      <c r="J164" s="5">
        <f>SUP!K353</f>
        <v>0</v>
      </c>
      <c r="K164" s="5">
        <f>SUP!L353</f>
        <v>0</v>
      </c>
      <c r="L164" s="5">
        <f>SUP!M353</f>
        <v>0</v>
      </c>
      <c r="M164" s="5">
        <f>SUP!N353</f>
        <v>0</v>
      </c>
      <c r="N164" s="5">
        <f>SUP!O353</f>
        <v>0</v>
      </c>
      <c r="O164" s="5">
        <f>SUP!P353</f>
        <v>0</v>
      </c>
      <c r="P164" s="5">
        <f>SUP!Q353</f>
        <v>0</v>
      </c>
      <c r="Q164" s="5">
        <f>SUP!R353</f>
        <v>0</v>
      </c>
      <c r="R164" s="5">
        <f>SUP!S353</f>
        <v>0</v>
      </c>
      <c r="S164" s="5">
        <f>SUP!T353</f>
        <v>0</v>
      </c>
      <c r="T164" s="5">
        <f>SUP!U353</f>
        <v>0</v>
      </c>
      <c r="U164" s="5">
        <f>SUP!V353</f>
        <v>0</v>
      </c>
      <c r="V164" s="5">
        <f>SUP!W353</f>
        <v>0</v>
      </c>
      <c r="W164" s="5">
        <f>SUP!X353</f>
        <v>0</v>
      </c>
      <c r="X164" s="5">
        <f>SUP!Y353</f>
        <v>0</v>
      </c>
      <c r="Y164" s="5">
        <f>SUP!Z353</f>
        <v>0</v>
      </c>
      <c r="Z164" s="5">
        <f>SUP!AA353</f>
        <v>0</v>
      </c>
      <c r="AA164" s="5">
        <f>SUP!AB353</f>
        <v>0</v>
      </c>
      <c r="AB164" s="5">
        <f>SUP!AC353</f>
        <v>0</v>
      </c>
      <c r="AC164" s="5">
        <f>SUP!AD353</f>
        <v>0</v>
      </c>
      <c r="AD164" s="5">
        <f>SUP!AE353</f>
        <v>0</v>
      </c>
      <c r="AE164" s="5">
        <f>SUP!AF353</f>
        <v>0</v>
      </c>
      <c r="AF164" s="5">
        <f>SUP!AG353</f>
        <v>0</v>
      </c>
      <c r="AG164" s="5">
        <f>SUP!AH353</f>
        <v>0</v>
      </c>
      <c r="AH164" s="5">
        <f>SUP!AI353</f>
        <v>0</v>
      </c>
      <c r="AI164" s="5">
        <f>SUP!AJ353</f>
        <v>0</v>
      </c>
      <c r="AJ164" s="5">
        <f>SUP!AK353</f>
        <v>0</v>
      </c>
      <c r="AK164" s="5">
        <f>SUP!AL353</f>
        <v>0</v>
      </c>
      <c r="AL164" s="5">
        <f>SUP!AM353</f>
        <v>0</v>
      </c>
      <c r="AM164" s="5">
        <f>SUP!AN353</f>
        <v>1</v>
      </c>
      <c r="AN164" s="5">
        <f>SUP!AO353</f>
        <v>0</v>
      </c>
      <c r="AO164" s="5">
        <f>SUP!AP353</f>
        <v>0</v>
      </c>
      <c r="AP164" s="5">
        <f>SUP!AQ353</f>
        <v>0</v>
      </c>
      <c r="AQ164" s="5">
        <f>SUP!AR353</f>
        <v>0</v>
      </c>
      <c r="AR164" s="5">
        <f>SUP!AS353</f>
        <v>0</v>
      </c>
      <c r="AS164" s="5">
        <f>SUP!AT353</f>
        <v>0</v>
      </c>
      <c r="AT164" s="5">
        <f>SUP!AU353</f>
        <v>0</v>
      </c>
      <c r="AU164" s="5">
        <f>SUP!AV353</f>
        <v>0</v>
      </c>
      <c r="AV164" s="5">
        <f>SUP!AW353</f>
        <v>0</v>
      </c>
      <c r="AW164" s="5">
        <f>SUP!AX353</f>
        <v>0</v>
      </c>
      <c r="AX164" s="5">
        <f>SUP!AY353</f>
        <v>0</v>
      </c>
      <c r="AY164" s="5">
        <f>SUP!AZ353</f>
        <v>0</v>
      </c>
      <c r="AZ164" s="5">
        <f>SUP!BA353</f>
        <v>0</v>
      </c>
      <c r="BA164" s="5">
        <f>SUP!BB353</f>
        <v>0</v>
      </c>
      <c r="BB164" s="5">
        <f>SUP!BC353</f>
        <v>0</v>
      </c>
      <c r="BC164" s="5">
        <f>SUP!BD353</f>
        <v>0</v>
      </c>
      <c r="BD164" s="5">
        <f>SUP!BE353</f>
        <v>0</v>
      </c>
      <c r="BE164" s="5">
        <f>SUP!BF353</f>
        <v>0</v>
      </c>
      <c r="BF164" s="5">
        <f>SUP!BG353</f>
        <v>0</v>
      </c>
      <c r="BG164" s="5">
        <f>SUP!BH353</f>
        <v>0</v>
      </c>
      <c r="BH164" s="5">
        <f>SUP!BI353</f>
        <v>0</v>
      </c>
      <c r="BI164" s="5">
        <f>SUP!BJ353</f>
        <v>0</v>
      </c>
      <c r="BJ164" s="5">
        <f>SUP!BK353</f>
        <v>0</v>
      </c>
      <c r="BK164" s="5">
        <f>SUP!BL353</f>
        <v>0</v>
      </c>
      <c r="BL164" s="5">
        <f>SUP!BM353</f>
        <v>0</v>
      </c>
      <c r="BM164" s="5">
        <f>SUP!BN353</f>
        <v>0</v>
      </c>
      <c r="BN164" s="5">
        <f>SUP!BO353</f>
        <v>0</v>
      </c>
      <c r="BO164" s="5">
        <f>SUP!BP353</f>
        <v>0</v>
      </c>
      <c r="BP164" s="5">
        <f>SUP!BQ353</f>
        <v>0</v>
      </c>
      <c r="BQ164" s="5">
        <f>SUP!BR353</f>
        <v>0</v>
      </c>
      <c r="BR164" s="5">
        <f>SUP!BS353</f>
        <v>0</v>
      </c>
      <c r="BS164" s="5">
        <f>SUP!BT353</f>
        <v>0</v>
      </c>
      <c r="BT164" s="5">
        <f>SUP!BU353</f>
        <v>0</v>
      </c>
      <c r="BU164" s="5">
        <f>SUP!BV353</f>
        <v>0</v>
      </c>
      <c r="BV164" s="5">
        <f>SUP!BW353</f>
        <v>0</v>
      </c>
      <c r="BW164" s="5">
        <f>SUP!BX353</f>
        <v>0</v>
      </c>
      <c r="BX164" s="5">
        <f>SUP!BY353</f>
        <v>0</v>
      </c>
      <c r="BY164" s="5">
        <f>SUP!BZ353</f>
        <v>0</v>
      </c>
      <c r="BZ164" s="5">
        <f>SUP!CA353</f>
        <v>0</v>
      </c>
      <c r="CA164" s="5">
        <f>SUP!CB353</f>
        <v>0</v>
      </c>
      <c r="CB164" s="5">
        <f>SUP!CC353</f>
        <v>0</v>
      </c>
      <c r="CC164" s="5">
        <f>SUP!CD353</f>
        <v>0</v>
      </c>
      <c r="CD164" s="5">
        <f>SUP!CE353</f>
        <v>0</v>
      </c>
      <c r="CE164" s="5">
        <f>SUP!CF353</f>
        <v>0</v>
      </c>
      <c r="CF164" s="5">
        <f>SUP!CG353</f>
        <v>0</v>
      </c>
      <c r="CG164" s="5">
        <f>SUP!CH353</f>
        <v>0</v>
      </c>
      <c r="CH164" s="5">
        <f>SUP!CI353</f>
        <v>0</v>
      </c>
      <c r="CI164" s="5">
        <f>SUP!CJ353</f>
        <v>0</v>
      </c>
      <c r="CJ164" s="5">
        <f>SUP!CK353</f>
        <v>0</v>
      </c>
      <c r="CK164" s="5">
        <f>SUP!CL353</f>
        <v>0</v>
      </c>
      <c r="CL164" s="5">
        <f>SUP!CM353</f>
        <v>0</v>
      </c>
      <c r="CM164" s="5">
        <f>SUP!CN353</f>
        <v>0</v>
      </c>
      <c r="CN164" s="5">
        <f>SUP!CO353</f>
        <v>0</v>
      </c>
      <c r="CO164" s="5">
        <f>SUP!CP353</f>
        <v>0</v>
      </c>
      <c r="CP164" s="5">
        <f>SUP!CQ353</f>
        <v>0</v>
      </c>
      <c r="CQ164" s="5">
        <f>SUP!CR353</f>
        <v>0</v>
      </c>
      <c r="CR164" s="5">
        <f>SUP!CS353</f>
        <v>0</v>
      </c>
      <c r="CS164" s="5">
        <f>SUP!CT353</f>
        <v>0</v>
      </c>
      <c r="CT164" s="5">
        <f>SUP!CU353</f>
        <v>0</v>
      </c>
      <c r="CU164" s="5">
        <f>SUP!CV353</f>
        <v>0</v>
      </c>
      <c r="CV164" s="5">
        <f>SUP!CW353</f>
        <v>0</v>
      </c>
      <c r="CW164" s="5">
        <f>SUP!CX353</f>
        <v>0</v>
      </c>
      <c r="CX164" s="5">
        <f>SUP!CY353</f>
        <v>0</v>
      </c>
      <c r="CY164" s="5">
        <f>SUP!CZ353</f>
        <v>0</v>
      </c>
      <c r="CZ164" s="5">
        <f>SUP!DA353</f>
        <v>0</v>
      </c>
      <c r="DA164" s="5">
        <f>SUP!DB353</f>
        <v>0</v>
      </c>
      <c r="DB164" s="5">
        <f>SUP!DC353</f>
        <v>0</v>
      </c>
      <c r="DC164" s="5">
        <f>SUP!DD353</f>
        <v>0</v>
      </c>
      <c r="DD164" s="3"/>
    </row>
    <row r="165" spans="1:108" x14ac:dyDescent="0.35">
      <c r="A165" s="3"/>
      <c r="B165" s="99" t="s">
        <v>4011</v>
      </c>
      <c r="C165" s="5" t="s">
        <v>37</v>
      </c>
      <c r="D165" s="5">
        <f>SUP!E354</f>
        <v>0</v>
      </c>
      <c r="E165" s="5">
        <f>SUP!F354</f>
        <v>0</v>
      </c>
      <c r="F165" s="5">
        <f>SUP!G354</f>
        <v>0</v>
      </c>
      <c r="G165" s="5">
        <f>SUP!H354</f>
        <v>0</v>
      </c>
      <c r="H165" s="5">
        <f>SUP!I354</f>
        <v>0</v>
      </c>
      <c r="I165" s="5">
        <f>SUP!J354</f>
        <v>0</v>
      </c>
      <c r="J165" s="5">
        <f>SUP!K354</f>
        <v>0</v>
      </c>
      <c r="K165" s="5">
        <f>SUP!L354</f>
        <v>0</v>
      </c>
      <c r="L165" s="5">
        <f>SUP!M354</f>
        <v>0</v>
      </c>
      <c r="M165" s="5">
        <f>SUP!N354</f>
        <v>0</v>
      </c>
      <c r="N165" s="5">
        <f>SUP!O354</f>
        <v>0</v>
      </c>
      <c r="O165" s="5">
        <f>SUP!P354</f>
        <v>0</v>
      </c>
      <c r="P165" s="5">
        <f>SUP!Q354</f>
        <v>0</v>
      </c>
      <c r="Q165" s="5">
        <f>SUP!R354</f>
        <v>0</v>
      </c>
      <c r="R165" s="5">
        <f>SUP!S354</f>
        <v>0</v>
      </c>
      <c r="S165" s="5">
        <f>SUP!T354</f>
        <v>0</v>
      </c>
      <c r="T165" s="5">
        <f>SUP!U354</f>
        <v>0</v>
      </c>
      <c r="U165" s="5">
        <f>SUP!V354</f>
        <v>0</v>
      </c>
      <c r="V165" s="5">
        <f>SUP!W354</f>
        <v>0</v>
      </c>
      <c r="W165" s="5">
        <f>SUP!X354</f>
        <v>0</v>
      </c>
      <c r="X165" s="5">
        <f>SUP!Y354</f>
        <v>0</v>
      </c>
      <c r="Y165" s="5">
        <f>SUP!Z354</f>
        <v>0</v>
      </c>
      <c r="Z165" s="5">
        <f>SUP!AA354</f>
        <v>0</v>
      </c>
      <c r="AA165" s="5">
        <f>SUP!AB354</f>
        <v>0</v>
      </c>
      <c r="AB165" s="5">
        <f>SUP!AC354</f>
        <v>0</v>
      </c>
      <c r="AC165" s="5">
        <f>SUP!AD354</f>
        <v>0</v>
      </c>
      <c r="AD165" s="5">
        <f>SUP!AE354</f>
        <v>0</v>
      </c>
      <c r="AE165" s="5">
        <f>SUP!AF354</f>
        <v>0</v>
      </c>
      <c r="AF165" s="5">
        <f>SUP!AG354</f>
        <v>0</v>
      </c>
      <c r="AG165" s="5">
        <f>SUP!AH354</f>
        <v>0</v>
      </c>
      <c r="AH165" s="5">
        <f>SUP!AI354</f>
        <v>0</v>
      </c>
      <c r="AI165" s="5">
        <f>SUP!AJ354</f>
        <v>0</v>
      </c>
      <c r="AJ165" s="5">
        <f>SUP!AK354</f>
        <v>0</v>
      </c>
      <c r="AK165" s="5">
        <f>SUP!AL354</f>
        <v>0</v>
      </c>
      <c r="AL165" s="5">
        <f>SUP!AM354</f>
        <v>0</v>
      </c>
      <c r="AM165" s="5">
        <f>SUP!AN354</f>
        <v>0</v>
      </c>
      <c r="AN165" s="5">
        <f>SUP!AO354</f>
        <v>1</v>
      </c>
      <c r="AO165" s="5">
        <f>SUP!AP354</f>
        <v>0</v>
      </c>
      <c r="AP165" s="5">
        <f>SUP!AQ354</f>
        <v>0</v>
      </c>
      <c r="AQ165" s="5">
        <f>SUP!AR354</f>
        <v>0</v>
      </c>
      <c r="AR165" s="5">
        <f>SUP!AS354</f>
        <v>0</v>
      </c>
      <c r="AS165" s="5">
        <f>SUP!AT354</f>
        <v>0</v>
      </c>
      <c r="AT165" s="5">
        <f>SUP!AU354</f>
        <v>0</v>
      </c>
      <c r="AU165" s="5">
        <f>SUP!AV354</f>
        <v>0</v>
      </c>
      <c r="AV165" s="5">
        <f>SUP!AW354</f>
        <v>0</v>
      </c>
      <c r="AW165" s="5">
        <f>SUP!AX354</f>
        <v>0</v>
      </c>
      <c r="AX165" s="5">
        <f>SUP!AY354</f>
        <v>0</v>
      </c>
      <c r="AY165" s="5">
        <f>SUP!AZ354</f>
        <v>0</v>
      </c>
      <c r="AZ165" s="5">
        <f>SUP!BA354</f>
        <v>0</v>
      </c>
      <c r="BA165" s="5">
        <f>SUP!BB354</f>
        <v>0</v>
      </c>
      <c r="BB165" s="5">
        <f>SUP!BC354</f>
        <v>0</v>
      </c>
      <c r="BC165" s="5">
        <f>SUP!BD354</f>
        <v>0</v>
      </c>
      <c r="BD165" s="5">
        <f>SUP!BE354</f>
        <v>0</v>
      </c>
      <c r="BE165" s="5">
        <f>SUP!BF354</f>
        <v>0</v>
      </c>
      <c r="BF165" s="5">
        <f>SUP!BG354</f>
        <v>0</v>
      </c>
      <c r="BG165" s="5">
        <f>SUP!BH354</f>
        <v>0</v>
      </c>
      <c r="BH165" s="5">
        <f>SUP!BI354</f>
        <v>0</v>
      </c>
      <c r="BI165" s="5">
        <f>SUP!BJ354</f>
        <v>0</v>
      </c>
      <c r="BJ165" s="5">
        <f>SUP!BK354</f>
        <v>0</v>
      </c>
      <c r="BK165" s="5">
        <f>SUP!BL354</f>
        <v>0</v>
      </c>
      <c r="BL165" s="5">
        <f>SUP!BM354</f>
        <v>0</v>
      </c>
      <c r="BM165" s="5">
        <f>SUP!BN354</f>
        <v>0</v>
      </c>
      <c r="BN165" s="5">
        <f>SUP!BO354</f>
        <v>0</v>
      </c>
      <c r="BO165" s="5">
        <f>SUP!BP354</f>
        <v>0</v>
      </c>
      <c r="BP165" s="5">
        <f>SUP!BQ354</f>
        <v>0</v>
      </c>
      <c r="BQ165" s="5">
        <f>SUP!BR354</f>
        <v>0</v>
      </c>
      <c r="BR165" s="5">
        <f>SUP!BS354</f>
        <v>0</v>
      </c>
      <c r="BS165" s="5">
        <f>SUP!BT354</f>
        <v>0</v>
      </c>
      <c r="BT165" s="5">
        <f>SUP!BU354</f>
        <v>0</v>
      </c>
      <c r="BU165" s="5">
        <f>SUP!BV354</f>
        <v>0</v>
      </c>
      <c r="BV165" s="5">
        <f>SUP!BW354</f>
        <v>0</v>
      </c>
      <c r="BW165" s="5">
        <f>SUP!BX354</f>
        <v>0</v>
      </c>
      <c r="BX165" s="5">
        <f>SUP!BY354</f>
        <v>0</v>
      </c>
      <c r="BY165" s="5">
        <f>SUP!BZ354</f>
        <v>0</v>
      </c>
      <c r="BZ165" s="5">
        <f>SUP!CA354</f>
        <v>0</v>
      </c>
      <c r="CA165" s="5">
        <f>SUP!CB354</f>
        <v>0</v>
      </c>
      <c r="CB165" s="5">
        <f>SUP!CC354</f>
        <v>0</v>
      </c>
      <c r="CC165" s="5">
        <f>SUP!CD354</f>
        <v>0</v>
      </c>
      <c r="CD165" s="5">
        <f>SUP!CE354</f>
        <v>0</v>
      </c>
      <c r="CE165" s="5">
        <f>SUP!CF354</f>
        <v>0</v>
      </c>
      <c r="CF165" s="5">
        <f>SUP!CG354</f>
        <v>0</v>
      </c>
      <c r="CG165" s="5">
        <f>SUP!CH354</f>
        <v>0</v>
      </c>
      <c r="CH165" s="5">
        <f>SUP!CI354</f>
        <v>0</v>
      </c>
      <c r="CI165" s="5">
        <f>SUP!CJ354</f>
        <v>0</v>
      </c>
      <c r="CJ165" s="5">
        <f>SUP!CK354</f>
        <v>0</v>
      </c>
      <c r="CK165" s="5">
        <f>SUP!CL354</f>
        <v>0</v>
      </c>
      <c r="CL165" s="5">
        <f>SUP!CM354</f>
        <v>0</v>
      </c>
      <c r="CM165" s="5">
        <f>SUP!CN354</f>
        <v>0</v>
      </c>
      <c r="CN165" s="5">
        <f>SUP!CO354</f>
        <v>0</v>
      </c>
      <c r="CO165" s="5">
        <f>SUP!CP354</f>
        <v>0</v>
      </c>
      <c r="CP165" s="5">
        <f>SUP!CQ354</f>
        <v>0</v>
      </c>
      <c r="CQ165" s="5">
        <f>SUP!CR354</f>
        <v>0</v>
      </c>
      <c r="CR165" s="5">
        <f>SUP!CS354</f>
        <v>0</v>
      </c>
      <c r="CS165" s="5">
        <f>SUP!CT354</f>
        <v>0</v>
      </c>
      <c r="CT165" s="5">
        <f>SUP!CU354</f>
        <v>0</v>
      </c>
      <c r="CU165" s="5">
        <f>SUP!CV354</f>
        <v>0</v>
      </c>
      <c r="CV165" s="5">
        <f>SUP!CW354</f>
        <v>0</v>
      </c>
      <c r="CW165" s="5">
        <f>SUP!CX354</f>
        <v>0</v>
      </c>
      <c r="CX165" s="5">
        <f>SUP!CY354</f>
        <v>0</v>
      </c>
      <c r="CY165" s="5">
        <f>SUP!CZ354</f>
        <v>0</v>
      </c>
      <c r="CZ165" s="5">
        <f>SUP!DA354</f>
        <v>0</v>
      </c>
      <c r="DA165" s="5">
        <f>SUP!DB354</f>
        <v>0</v>
      </c>
      <c r="DB165" s="5">
        <f>SUP!DC354</f>
        <v>0</v>
      </c>
      <c r="DC165" s="5">
        <f>SUP!DD354</f>
        <v>0</v>
      </c>
      <c r="DD165" s="3"/>
    </row>
    <row r="166" spans="1:108" x14ac:dyDescent="0.35">
      <c r="A166" s="3"/>
      <c r="B166" s="99" t="s">
        <v>3876</v>
      </c>
      <c r="C166" s="5" t="s">
        <v>40</v>
      </c>
      <c r="D166" s="5">
        <f>SUP!E355</f>
        <v>0</v>
      </c>
      <c r="E166" s="5">
        <f>SUP!F355</f>
        <v>0</v>
      </c>
      <c r="F166" s="5">
        <f>SUP!G355</f>
        <v>0</v>
      </c>
      <c r="G166" s="5">
        <f>SUP!H355</f>
        <v>0</v>
      </c>
      <c r="H166" s="5">
        <f>SUP!I355</f>
        <v>0</v>
      </c>
      <c r="I166" s="5">
        <f>SUP!J355</f>
        <v>0</v>
      </c>
      <c r="J166" s="5">
        <f>SUP!K355</f>
        <v>0</v>
      </c>
      <c r="K166" s="5">
        <f>SUP!L355</f>
        <v>0</v>
      </c>
      <c r="L166" s="5">
        <f>SUP!M355</f>
        <v>0</v>
      </c>
      <c r="M166" s="5">
        <f>SUP!N355</f>
        <v>0</v>
      </c>
      <c r="N166" s="5">
        <f>SUP!O355</f>
        <v>0</v>
      </c>
      <c r="O166" s="5">
        <f>SUP!P355</f>
        <v>0</v>
      </c>
      <c r="P166" s="5">
        <f>SUP!Q355</f>
        <v>0</v>
      </c>
      <c r="Q166" s="5">
        <f>SUP!R355</f>
        <v>0</v>
      </c>
      <c r="R166" s="5">
        <f>SUP!S355</f>
        <v>0</v>
      </c>
      <c r="S166" s="5">
        <f>SUP!T355</f>
        <v>0</v>
      </c>
      <c r="T166" s="5">
        <f>SUP!U355</f>
        <v>0</v>
      </c>
      <c r="U166" s="5">
        <f>SUP!V355</f>
        <v>0</v>
      </c>
      <c r="V166" s="5">
        <f>SUP!W355</f>
        <v>0</v>
      </c>
      <c r="W166" s="5">
        <f>SUP!X355</f>
        <v>0</v>
      </c>
      <c r="X166" s="5">
        <f>SUP!Y355</f>
        <v>0</v>
      </c>
      <c r="Y166" s="5">
        <f>SUP!Z355</f>
        <v>0</v>
      </c>
      <c r="Z166" s="5">
        <f>SUP!AA355</f>
        <v>0</v>
      </c>
      <c r="AA166" s="5">
        <f>SUP!AB355</f>
        <v>0</v>
      </c>
      <c r="AB166" s="5">
        <f>SUP!AC355</f>
        <v>0</v>
      </c>
      <c r="AC166" s="5">
        <f>SUP!AD355</f>
        <v>0</v>
      </c>
      <c r="AD166" s="5">
        <f>SUP!AE355</f>
        <v>0</v>
      </c>
      <c r="AE166" s="5">
        <f>SUP!AF355</f>
        <v>0</v>
      </c>
      <c r="AF166" s="5">
        <f>SUP!AG355</f>
        <v>0</v>
      </c>
      <c r="AG166" s="5">
        <f>SUP!AH355</f>
        <v>0</v>
      </c>
      <c r="AH166" s="5">
        <f>SUP!AI355</f>
        <v>0</v>
      </c>
      <c r="AI166" s="5">
        <f>SUP!AJ355</f>
        <v>0</v>
      </c>
      <c r="AJ166" s="5">
        <f>SUP!AK355</f>
        <v>0</v>
      </c>
      <c r="AK166" s="5">
        <f>SUP!AL355</f>
        <v>0</v>
      </c>
      <c r="AL166" s="5">
        <f>SUP!AM355</f>
        <v>0</v>
      </c>
      <c r="AM166" s="5">
        <f>SUP!AN355</f>
        <v>0</v>
      </c>
      <c r="AN166" s="5">
        <f>SUP!AO355</f>
        <v>0</v>
      </c>
      <c r="AO166" s="5">
        <f>SUP!AP355</f>
        <v>1</v>
      </c>
      <c r="AP166" s="5">
        <f>SUP!AQ355</f>
        <v>0</v>
      </c>
      <c r="AQ166" s="5">
        <f>SUP!AR355</f>
        <v>0</v>
      </c>
      <c r="AR166" s="5">
        <f>SUP!AS355</f>
        <v>0</v>
      </c>
      <c r="AS166" s="5">
        <f>SUP!AT355</f>
        <v>0</v>
      </c>
      <c r="AT166" s="5">
        <f>SUP!AU355</f>
        <v>0</v>
      </c>
      <c r="AU166" s="5">
        <f>SUP!AV355</f>
        <v>0</v>
      </c>
      <c r="AV166" s="5">
        <f>SUP!AW355</f>
        <v>0</v>
      </c>
      <c r="AW166" s="5">
        <f>SUP!AX355</f>
        <v>0</v>
      </c>
      <c r="AX166" s="5">
        <f>SUP!AY355</f>
        <v>0</v>
      </c>
      <c r="AY166" s="5">
        <f>SUP!AZ355</f>
        <v>0</v>
      </c>
      <c r="AZ166" s="5">
        <f>SUP!BA355</f>
        <v>0</v>
      </c>
      <c r="BA166" s="5">
        <f>SUP!BB355</f>
        <v>0</v>
      </c>
      <c r="BB166" s="5">
        <f>SUP!BC355</f>
        <v>0</v>
      </c>
      <c r="BC166" s="5">
        <f>SUP!BD355</f>
        <v>0</v>
      </c>
      <c r="BD166" s="5">
        <f>SUP!BE355</f>
        <v>0</v>
      </c>
      <c r="BE166" s="5">
        <f>SUP!BF355</f>
        <v>0</v>
      </c>
      <c r="BF166" s="5">
        <f>SUP!BG355</f>
        <v>0</v>
      </c>
      <c r="BG166" s="5">
        <f>SUP!BH355</f>
        <v>0</v>
      </c>
      <c r="BH166" s="5">
        <f>SUP!BI355</f>
        <v>0</v>
      </c>
      <c r="BI166" s="5">
        <f>SUP!BJ355</f>
        <v>0</v>
      </c>
      <c r="BJ166" s="5">
        <f>SUP!BK355</f>
        <v>0</v>
      </c>
      <c r="BK166" s="5">
        <f>SUP!BL355</f>
        <v>0</v>
      </c>
      <c r="BL166" s="5">
        <f>SUP!BM355</f>
        <v>0</v>
      </c>
      <c r="BM166" s="5">
        <f>SUP!BN355</f>
        <v>0</v>
      </c>
      <c r="BN166" s="5">
        <f>SUP!BO355</f>
        <v>0</v>
      </c>
      <c r="BO166" s="5">
        <f>SUP!BP355</f>
        <v>0</v>
      </c>
      <c r="BP166" s="5">
        <f>SUP!BQ355</f>
        <v>0</v>
      </c>
      <c r="BQ166" s="5">
        <f>SUP!BR355</f>
        <v>0</v>
      </c>
      <c r="BR166" s="5">
        <f>SUP!BS355</f>
        <v>0</v>
      </c>
      <c r="BS166" s="5">
        <f>SUP!BT355</f>
        <v>0</v>
      </c>
      <c r="BT166" s="5">
        <f>SUP!BU355</f>
        <v>0</v>
      </c>
      <c r="BU166" s="5">
        <f>SUP!BV355</f>
        <v>0</v>
      </c>
      <c r="BV166" s="5">
        <f>SUP!BW355</f>
        <v>0</v>
      </c>
      <c r="BW166" s="5">
        <f>SUP!BX355</f>
        <v>0</v>
      </c>
      <c r="BX166" s="5">
        <f>SUP!BY355</f>
        <v>0</v>
      </c>
      <c r="BY166" s="5">
        <f>SUP!BZ355</f>
        <v>0</v>
      </c>
      <c r="BZ166" s="5">
        <f>SUP!CA355</f>
        <v>0</v>
      </c>
      <c r="CA166" s="5">
        <f>SUP!CB355</f>
        <v>0</v>
      </c>
      <c r="CB166" s="5">
        <f>SUP!CC355</f>
        <v>0</v>
      </c>
      <c r="CC166" s="5">
        <f>SUP!CD355</f>
        <v>0</v>
      </c>
      <c r="CD166" s="5">
        <f>SUP!CE355</f>
        <v>0</v>
      </c>
      <c r="CE166" s="5">
        <f>SUP!CF355</f>
        <v>0</v>
      </c>
      <c r="CF166" s="5">
        <f>SUP!CG355</f>
        <v>0</v>
      </c>
      <c r="CG166" s="5">
        <f>SUP!CH355</f>
        <v>0</v>
      </c>
      <c r="CH166" s="5">
        <f>SUP!CI355</f>
        <v>0</v>
      </c>
      <c r="CI166" s="5">
        <f>SUP!CJ355</f>
        <v>0</v>
      </c>
      <c r="CJ166" s="5">
        <f>SUP!CK355</f>
        <v>0</v>
      </c>
      <c r="CK166" s="5">
        <f>SUP!CL355</f>
        <v>0</v>
      </c>
      <c r="CL166" s="5">
        <f>SUP!CM355</f>
        <v>0</v>
      </c>
      <c r="CM166" s="5">
        <f>SUP!CN355</f>
        <v>0</v>
      </c>
      <c r="CN166" s="5">
        <f>SUP!CO355</f>
        <v>0</v>
      </c>
      <c r="CO166" s="5">
        <f>SUP!CP355</f>
        <v>0</v>
      </c>
      <c r="CP166" s="5">
        <f>SUP!CQ355</f>
        <v>0</v>
      </c>
      <c r="CQ166" s="5">
        <f>SUP!CR355</f>
        <v>0</v>
      </c>
      <c r="CR166" s="5">
        <f>SUP!CS355</f>
        <v>0</v>
      </c>
      <c r="CS166" s="5">
        <f>SUP!CT355</f>
        <v>0</v>
      </c>
      <c r="CT166" s="5">
        <f>SUP!CU355</f>
        <v>0</v>
      </c>
      <c r="CU166" s="5">
        <f>SUP!CV355</f>
        <v>0</v>
      </c>
      <c r="CV166" s="5">
        <f>SUP!CW355</f>
        <v>0</v>
      </c>
      <c r="CW166" s="5">
        <f>SUP!CX355</f>
        <v>0</v>
      </c>
      <c r="CX166" s="5">
        <f>SUP!CY355</f>
        <v>0</v>
      </c>
      <c r="CY166" s="5">
        <f>SUP!CZ355</f>
        <v>0</v>
      </c>
      <c r="CZ166" s="5">
        <f>SUP!DA355</f>
        <v>0</v>
      </c>
      <c r="DA166" s="5">
        <f>SUP!DB355</f>
        <v>0</v>
      </c>
      <c r="DB166" s="5">
        <f>SUP!DC355</f>
        <v>0</v>
      </c>
      <c r="DC166" s="5">
        <f>SUP!DD355</f>
        <v>0</v>
      </c>
      <c r="DD166" s="3"/>
    </row>
    <row r="167" spans="1:108" x14ac:dyDescent="0.35">
      <c r="A167" s="3"/>
      <c r="B167" s="99" t="s">
        <v>3877</v>
      </c>
      <c r="C167" s="5" t="s">
        <v>330</v>
      </c>
      <c r="D167" s="5">
        <f>SUP!E356</f>
        <v>0</v>
      </c>
      <c r="E167" s="5">
        <f>SUP!F356</f>
        <v>0</v>
      </c>
      <c r="F167" s="5">
        <f>SUP!G356</f>
        <v>0</v>
      </c>
      <c r="G167" s="5">
        <f>SUP!H356</f>
        <v>0</v>
      </c>
      <c r="H167" s="5">
        <f>SUP!I356</f>
        <v>0</v>
      </c>
      <c r="I167" s="5">
        <f>SUP!J356</f>
        <v>0</v>
      </c>
      <c r="J167" s="5">
        <f>SUP!K356</f>
        <v>0</v>
      </c>
      <c r="K167" s="5">
        <f>SUP!L356</f>
        <v>0</v>
      </c>
      <c r="L167" s="5">
        <f>SUP!M356</f>
        <v>0</v>
      </c>
      <c r="M167" s="5">
        <f>SUP!N356</f>
        <v>0</v>
      </c>
      <c r="N167" s="5">
        <f>SUP!O356</f>
        <v>0</v>
      </c>
      <c r="O167" s="5">
        <f>SUP!P356</f>
        <v>0</v>
      </c>
      <c r="P167" s="5">
        <f>SUP!Q356</f>
        <v>0</v>
      </c>
      <c r="Q167" s="5">
        <f>SUP!R356</f>
        <v>0</v>
      </c>
      <c r="R167" s="5">
        <f>SUP!S356</f>
        <v>0</v>
      </c>
      <c r="S167" s="5">
        <f>SUP!T356</f>
        <v>0</v>
      </c>
      <c r="T167" s="5">
        <f>SUP!U356</f>
        <v>0</v>
      </c>
      <c r="U167" s="5">
        <f>SUP!V356</f>
        <v>0</v>
      </c>
      <c r="V167" s="5">
        <f>SUP!W356</f>
        <v>0</v>
      </c>
      <c r="W167" s="5">
        <f>SUP!X356</f>
        <v>0</v>
      </c>
      <c r="X167" s="5">
        <f>SUP!Y356</f>
        <v>0</v>
      </c>
      <c r="Y167" s="5">
        <f>SUP!Z356</f>
        <v>0</v>
      </c>
      <c r="Z167" s="5">
        <f>SUP!AA356</f>
        <v>0</v>
      </c>
      <c r="AA167" s="5">
        <f>SUP!AB356</f>
        <v>0</v>
      </c>
      <c r="AB167" s="5">
        <f>SUP!AC356</f>
        <v>0</v>
      </c>
      <c r="AC167" s="5">
        <f>SUP!AD356</f>
        <v>0</v>
      </c>
      <c r="AD167" s="5">
        <f>SUP!AE356</f>
        <v>0</v>
      </c>
      <c r="AE167" s="5">
        <f>SUP!AF356</f>
        <v>0</v>
      </c>
      <c r="AF167" s="5">
        <f>SUP!AG356</f>
        <v>0</v>
      </c>
      <c r="AG167" s="5">
        <f>SUP!AH356</f>
        <v>0</v>
      </c>
      <c r="AH167" s="5">
        <f>SUP!AI356</f>
        <v>0</v>
      </c>
      <c r="AI167" s="5">
        <f>SUP!AJ356</f>
        <v>0</v>
      </c>
      <c r="AJ167" s="5">
        <f>SUP!AK356</f>
        <v>0</v>
      </c>
      <c r="AK167" s="5">
        <f>SUP!AL356</f>
        <v>0</v>
      </c>
      <c r="AL167" s="5">
        <f>SUP!AM356</f>
        <v>0</v>
      </c>
      <c r="AM167" s="5">
        <f>SUP!AN356</f>
        <v>0</v>
      </c>
      <c r="AN167" s="5">
        <f>SUP!AO356</f>
        <v>0</v>
      </c>
      <c r="AO167" s="5">
        <f>SUP!AP356</f>
        <v>0</v>
      </c>
      <c r="AP167" s="5">
        <f>SUP!AQ356</f>
        <v>0.81084211702762288</v>
      </c>
      <c r="AQ167" s="5">
        <f>SUP!AR356</f>
        <v>0.18473182413221689</v>
      </c>
      <c r="AR167" s="5">
        <f>SUP!AS356</f>
        <v>0</v>
      </c>
      <c r="AS167" s="5">
        <f>SUP!AT356</f>
        <v>0</v>
      </c>
      <c r="AT167" s="5">
        <f>SUP!AU356</f>
        <v>0</v>
      </c>
      <c r="AU167" s="5">
        <f>SUP!AV356</f>
        <v>0</v>
      </c>
      <c r="AV167" s="5">
        <f>SUP!AW356</f>
        <v>0</v>
      </c>
      <c r="AW167" s="5">
        <f>SUP!AX356</f>
        <v>0</v>
      </c>
      <c r="AX167" s="5">
        <f>SUP!AY356</f>
        <v>0</v>
      </c>
      <c r="AY167" s="5">
        <f>SUP!AZ356</f>
        <v>0</v>
      </c>
      <c r="AZ167" s="5">
        <f>SUP!BA356</f>
        <v>0</v>
      </c>
      <c r="BA167" s="5">
        <f>SUP!BB356</f>
        <v>0</v>
      </c>
      <c r="BB167" s="5">
        <f>SUP!BC356</f>
        <v>0</v>
      </c>
      <c r="BC167" s="5">
        <f>SUP!BD356</f>
        <v>0</v>
      </c>
      <c r="BD167" s="5">
        <f>SUP!BE356</f>
        <v>0</v>
      </c>
      <c r="BE167" s="5">
        <f>SUP!BF356</f>
        <v>0</v>
      </c>
      <c r="BF167" s="5">
        <f>SUP!BG356</f>
        <v>0</v>
      </c>
      <c r="BG167" s="5">
        <f>SUP!BH356</f>
        <v>0</v>
      </c>
      <c r="BH167" s="5">
        <f>SUP!BI356</f>
        <v>0</v>
      </c>
      <c r="BI167" s="5">
        <f>SUP!BJ356</f>
        <v>0</v>
      </c>
      <c r="BJ167" s="5">
        <f>SUP!BK356</f>
        <v>0</v>
      </c>
      <c r="BK167" s="5">
        <f>SUP!BL356</f>
        <v>0</v>
      </c>
      <c r="BL167" s="5">
        <f>SUP!BM356</f>
        <v>0</v>
      </c>
      <c r="BM167" s="5">
        <f>SUP!BN356</f>
        <v>0</v>
      </c>
      <c r="BN167" s="5">
        <f>SUP!BO356</f>
        <v>0</v>
      </c>
      <c r="BO167" s="5">
        <f>SUP!BP356</f>
        <v>0</v>
      </c>
      <c r="BP167" s="5">
        <f>SUP!BQ356</f>
        <v>0</v>
      </c>
      <c r="BQ167" s="5">
        <f>SUP!BR356</f>
        <v>0</v>
      </c>
      <c r="BR167" s="5">
        <f>SUP!BS356</f>
        <v>0</v>
      </c>
      <c r="BS167" s="5">
        <f>SUP!BT356</f>
        <v>0</v>
      </c>
      <c r="BT167" s="5">
        <f>SUP!BU356</f>
        <v>4.4260588401602314E-3</v>
      </c>
      <c r="BU167" s="5">
        <f>SUP!BV356</f>
        <v>0</v>
      </c>
      <c r="BV167" s="5">
        <f>SUP!BW356</f>
        <v>0</v>
      </c>
      <c r="BW167" s="5">
        <f>SUP!BX356</f>
        <v>0</v>
      </c>
      <c r="BX167" s="5">
        <f>SUP!BY356</f>
        <v>0</v>
      </c>
      <c r="BY167" s="5">
        <f>SUP!BZ356</f>
        <v>0</v>
      </c>
      <c r="BZ167" s="5">
        <f>SUP!CA356</f>
        <v>0</v>
      </c>
      <c r="CA167" s="5">
        <f>SUP!CB356</f>
        <v>0</v>
      </c>
      <c r="CB167" s="5">
        <f>SUP!CC356</f>
        <v>0</v>
      </c>
      <c r="CC167" s="5">
        <f>SUP!CD356</f>
        <v>0</v>
      </c>
      <c r="CD167" s="5">
        <f>SUP!CE356</f>
        <v>0</v>
      </c>
      <c r="CE167" s="5">
        <f>SUP!CF356</f>
        <v>0</v>
      </c>
      <c r="CF167" s="5">
        <f>SUP!CG356</f>
        <v>0</v>
      </c>
      <c r="CG167" s="5">
        <f>SUP!CH356</f>
        <v>0</v>
      </c>
      <c r="CH167" s="5">
        <f>SUP!CI356</f>
        <v>0</v>
      </c>
      <c r="CI167" s="5">
        <f>SUP!CJ356</f>
        <v>0</v>
      </c>
      <c r="CJ167" s="5">
        <f>SUP!CK356</f>
        <v>0</v>
      </c>
      <c r="CK167" s="5">
        <f>SUP!CL356</f>
        <v>0</v>
      </c>
      <c r="CL167" s="5">
        <f>SUP!CM356</f>
        <v>0</v>
      </c>
      <c r="CM167" s="5">
        <f>SUP!CN356</f>
        <v>0</v>
      </c>
      <c r="CN167" s="5">
        <f>SUP!CO356</f>
        <v>0</v>
      </c>
      <c r="CO167" s="5">
        <f>SUP!CP356</f>
        <v>0</v>
      </c>
      <c r="CP167" s="5">
        <f>SUP!CQ356</f>
        <v>0</v>
      </c>
      <c r="CQ167" s="5">
        <f>SUP!CR356</f>
        <v>0</v>
      </c>
      <c r="CR167" s="5">
        <f>SUP!CS356</f>
        <v>0</v>
      </c>
      <c r="CS167" s="5">
        <f>SUP!CT356</f>
        <v>0</v>
      </c>
      <c r="CT167" s="5">
        <f>SUP!CU356</f>
        <v>0</v>
      </c>
      <c r="CU167" s="5">
        <f>SUP!CV356</f>
        <v>0</v>
      </c>
      <c r="CV167" s="5">
        <f>SUP!CW356</f>
        <v>0</v>
      </c>
      <c r="CW167" s="5">
        <f>SUP!CX356</f>
        <v>0</v>
      </c>
      <c r="CX167" s="5">
        <f>SUP!CY356</f>
        <v>0</v>
      </c>
      <c r="CY167" s="5">
        <f>SUP!CZ356</f>
        <v>0</v>
      </c>
      <c r="CZ167" s="5">
        <f>SUP!DA356</f>
        <v>0</v>
      </c>
      <c r="DA167" s="5">
        <f>SUP!DB356</f>
        <v>0</v>
      </c>
      <c r="DB167" s="5">
        <f>SUP!DC356</f>
        <v>0</v>
      </c>
      <c r="DC167" s="5">
        <f>SUP!DD356</f>
        <v>0</v>
      </c>
      <c r="DD167" s="3"/>
    </row>
    <row r="168" spans="1:108" x14ac:dyDescent="0.35">
      <c r="A168" s="3"/>
      <c r="B168" s="99" t="s">
        <v>3878</v>
      </c>
      <c r="C168" s="5" t="s">
        <v>41</v>
      </c>
      <c r="D168" s="5">
        <f>SUP!E357</f>
        <v>0</v>
      </c>
      <c r="E168" s="5">
        <f>SUP!F357</f>
        <v>0</v>
      </c>
      <c r="F168" s="5">
        <f>SUP!G357</f>
        <v>0</v>
      </c>
      <c r="G168" s="5">
        <f>SUP!H357</f>
        <v>0</v>
      </c>
      <c r="H168" s="5">
        <f>SUP!I357</f>
        <v>0</v>
      </c>
      <c r="I168" s="5">
        <f>SUP!J357</f>
        <v>0</v>
      </c>
      <c r="J168" s="5">
        <f>SUP!K357</f>
        <v>0</v>
      </c>
      <c r="K168" s="5">
        <f>SUP!L357</f>
        <v>0</v>
      </c>
      <c r="L168" s="5">
        <f>SUP!M357</f>
        <v>0</v>
      </c>
      <c r="M168" s="5">
        <f>SUP!N357</f>
        <v>0</v>
      </c>
      <c r="N168" s="5">
        <f>SUP!O357</f>
        <v>0</v>
      </c>
      <c r="O168" s="5">
        <f>SUP!P357</f>
        <v>0</v>
      </c>
      <c r="P168" s="5">
        <f>SUP!Q357</f>
        <v>0</v>
      </c>
      <c r="Q168" s="5">
        <f>SUP!R357</f>
        <v>0</v>
      </c>
      <c r="R168" s="5">
        <f>SUP!S357</f>
        <v>0</v>
      </c>
      <c r="S168" s="5">
        <f>SUP!T357</f>
        <v>0</v>
      </c>
      <c r="T168" s="5">
        <f>SUP!U357</f>
        <v>0</v>
      </c>
      <c r="U168" s="5">
        <f>SUP!V357</f>
        <v>0</v>
      </c>
      <c r="V168" s="5">
        <f>SUP!W357</f>
        <v>0</v>
      </c>
      <c r="W168" s="5">
        <f>SUP!X357</f>
        <v>0</v>
      </c>
      <c r="X168" s="5">
        <f>SUP!Y357</f>
        <v>0</v>
      </c>
      <c r="Y168" s="5">
        <f>SUP!Z357</f>
        <v>0</v>
      </c>
      <c r="Z168" s="5">
        <f>SUP!AA357</f>
        <v>0</v>
      </c>
      <c r="AA168" s="5">
        <f>SUP!AB357</f>
        <v>0</v>
      </c>
      <c r="AB168" s="5">
        <f>SUP!AC357</f>
        <v>0</v>
      </c>
      <c r="AC168" s="5">
        <f>SUP!AD357</f>
        <v>0</v>
      </c>
      <c r="AD168" s="5">
        <f>SUP!AE357</f>
        <v>0</v>
      </c>
      <c r="AE168" s="5">
        <f>SUP!AF357</f>
        <v>0</v>
      </c>
      <c r="AF168" s="5">
        <f>SUP!AG357</f>
        <v>0</v>
      </c>
      <c r="AG168" s="5">
        <f>SUP!AH357</f>
        <v>0</v>
      </c>
      <c r="AH168" s="5">
        <f>SUP!AI357</f>
        <v>0</v>
      </c>
      <c r="AI168" s="5">
        <f>SUP!AJ357</f>
        <v>0</v>
      </c>
      <c r="AJ168" s="5">
        <f>SUP!AK357</f>
        <v>0</v>
      </c>
      <c r="AK168" s="5">
        <f>SUP!AL357</f>
        <v>0</v>
      </c>
      <c r="AL168" s="5">
        <f>SUP!AM357</f>
        <v>0</v>
      </c>
      <c r="AM168" s="5">
        <f>SUP!AN357</f>
        <v>0</v>
      </c>
      <c r="AN168" s="5">
        <f>SUP!AO357</f>
        <v>0</v>
      </c>
      <c r="AO168" s="5">
        <f>SUP!AP357</f>
        <v>0</v>
      </c>
      <c r="AP168" s="5">
        <f>SUP!AQ357</f>
        <v>0</v>
      </c>
      <c r="AQ168" s="5">
        <f>SUP!AR357</f>
        <v>1</v>
      </c>
      <c r="AR168" s="5">
        <f>SUP!AS357</f>
        <v>0</v>
      </c>
      <c r="AS168" s="5">
        <f>SUP!AT357</f>
        <v>0</v>
      </c>
      <c r="AT168" s="5">
        <f>SUP!AU357</f>
        <v>0</v>
      </c>
      <c r="AU168" s="5">
        <f>SUP!AV357</f>
        <v>0</v>
      </c>
      <c r="AV168" s="5">
        <f>SUP!AW357</f>
        <v>0</v>
      </c>
      <c r="AW168" s="5">
        <f>SUP!AX357</f>
        <v>0</v>
      </c>
      <c r="AX168" s="5">
        <f>SUP!AY357</f>
        <v>0</v>
      </c>
      <c r="AY168" s="5">
        <f>SUP!AZ357</f>
        <v>0</v>
      </c>
      <c r="AZ168" s="5">
        <f>SUP!BA357</f>
        <v>0</v>
      </c>
      <c r="BA168" s="5">
        <f>SUP!BB357</f>
        <v>0</v>
      </c>
      <c r="BB168" s="5">
        <f>SUP!BC357</f>
        <v>0</v>
      </c>
      <c r="BC168" s="5">
        <f>SUP!BD357</f>
        <v>0</v>
      </c>
      <c r="BD168" s="5">
        <f>SUP!BE357</f>
        <v>0</v>
      </c>
      <c r="BE168" s="5">
        <f>SUP!BF357</f>
        <v>0</v>
      </c>
      <c r="BF168" s="5">
        <f>SUP!BG357</f>
        <v>0</v>
      </c>
      <c r="BG168" s="5">
        <f>SUP!BH357</f>
        <v>0</v>
      </c>
      <c r="BH168" s="5">
        <f>SUP!BI357</f>
        <v>0</v>
      </c>
      <c r="BI168" s="5">
        <f>SUP!BJ357</f>
        <v>0</v>
      </c>
      <c r="BJ168" s="5">
        <f>SUP!BK357</f>
        <v>0</v>
      </c>
      <c r="BK168" s="5">
        <f>SUP!BL357</f>
        <v>0</v>
      </c>
      <c r="BL168" s="5">
        <f>SUP!BM357</f>
        <v>0</v>
      </c>
      <c r="BM168" s="5">
        <f>SUP!BN357</f>
        <v>0</v>
      </c>
      <c r="BN168" s="5">
        <f>SUP!BO357</f>
        <v>0</v>
      </c>
      <c r="BO168" s="5">
        <f>SUP!BP357</f>
        <v>0</v>
      </c>
      <c r="BP168" s="5">
        <f>SUP!BQ357</f>
        <v>0</v>
      </c>
      <c r="BQ168" s="5">
        <f>SUP!BR357</f>
        <v>0</v>
      </c>
      <c r="BR168" s="5">
        <f>SUP!BS357</f>
        <v>0</v>
      </c>
      <c r="BS168" s="5">
        <f>SUP!BT357</f>
        <v>0</v>
      </c>
      <c r="BT168" s="5">
        <f>SUP!BU357</f>
        <v>0</v>
      </c>
      <c r="BU168" s="5">
        <f>SUP!BV357</f>
        <v>0</v>
      </c>
      <c r="BV168" s="5">
        <f>SUP!BW357</f>
        <v>0</v>
      </c>
      <c r="BW168" s="5">
        <f>SUP!BX357</f>
        <v>0</v>
      </c>
      <c r="BX168" s="5">
        <f>SUP!BY357</f>
        <v>0</v>
      </c>
      <c r="BY168" s="5">
        <f>SUP!BZ357</f>
        <v>0</v>
      </c>
      <c r="BZ168" s="5">
        <f>SUP!CA357</f>
        <v>0</v>
      </c>
      <c r="CA168" s="5">
        <f>SUP!CB357</f>
        <v>0</v>
      </c>
      <c r="CB168" s="5">
        <f>SUP!CC357</f>
        <v>0</v>
      </c>
      <c r="CC168" s="5">
        <f>SUP!CD357</f>
        <v>0</v>
      </c>
      <c r="CD168" s="5">
        <f>SUP!CE357</f>
        <v>0</v>
      </c>
      <c r="CE168" s="5">
        <f>SUP!CF357</f>
        <v>0</v>
      </c>
      <c r="CF168" s="5">
        <f>SUP!CG357</f>
        <v>0</v>
      </c>
      <c r="CG168" s="5">
        <f>SUP!CH357</f>
        <v>0</v>
      </c>
      <c r="CH168" s="5">
        <f>SUP!CI357</f>
        <v>0</v>
      </c>
      <c r="CI168" s="5">
        <f>SUP!CJ357</f>
        <v>0</v>
      </c>
      <c r="CJ168" s="5">
        <f>SUP!CK357</f>
        <v>0</v>
      </c>
      <c r="CK168" s="5">
        <f>SUP!CL357</f>
        <v>0</v>
      </c>
      <c r="CL168" s="5">
        <f>SUP!CM357</f>
        <v>0</v>
      </c>
      <c r="CM168" s="5">
        <f>SUP!CN357</f>
        <v>0</v>
      </c>
      <c r="CN168" s="5">
        <f>SUP!CO357</f>
        <v>0</v>
      </c>
      <c r="CO168" s="5">
        <f>SUP!CP357</f>
        <v>0</v>
      </c>
      <c r="CP168" s="5">
        <f>SUP!CQ357</f>
        <v>0</v>
      </c>
      <c r="CQ168" s="5">
        <f>SUP!CR357</f>
        <v>0</v>
      </c>
      <c r="CR168" s="5">
        <f>SUP!CS357</f>
        <v>0</v>
      </c>
      <c r="CS168" s="5">
        <f>SUP!CT357</f>
        <v>0</v>
      </c>
      <c r="CT168" s="5">
        <f>SUP!CU357</f>
        <v>0</v>
      </c>
      <c r="CU168" s="5">
        <f>SUP!CV357</f>
        <v>0</v>
      </c>
      <c r="CV168" s="5">
        <f>SUP!CW357</f>
        <v>0</v>
      </c>
      <c r="CW168" s="5">
        <f>SUP!CX357</f>
        <v>0</v>
      </c>
      <c r="CX168" s="5">
        <f>SUP!CY357</f>
        <v>0</v>
      </c>
      <c r="CY168" s="5">
        <f>SUP!CZ357</f>
        <v>0</v>
      </c>
      <c r="CZ168" s="5">
        <f>SUP!DA357</f>
        <v>0</v>
      </c>
      <c r="DA168" s="5">
        <f>SUP!DB357</f>
        <v>0</v>
      </c>
      <c r="DB168" s="5">
        <f>SUP!DC357</f>
        <v>0</v>
      </c>
      <c r="DC168" s="5">
        <f>SUP!DD357</f>
        <v>0</v>
      </c>
      <c r="DD168" s="3"/>
    </row>
    <row r="169" spans="1:108" x14ac:dyDescent="0.35">
      <c r="A169" s="3"/>
      <c r="B169" s="99" t="s">
        <v>3879</v>
      </c>
      <c r="C169" s="5" t="s">
        <v>42</v>
      </c>
      <c r="D169" s="5">
        <f>SUP!E358</f>
        <v>0</v>
      </c>
      <c r="E169" s="5">
        <f>SUP!F358</f>
        <v>0</v>
      </c>
      <c r="F169" s="5">
        <f>SUP!G358</f>
        <v>0</v>
      </c>
      <c r="G169" s="5">
        <f>SUP!H358</f>
        <v>0</v>
      </c>
      <c r="H169" s="5">
        <f>SUP!I358</f>
        <v>0</v>
      </c>
      <c r="I169" s="5">
        <f>SUP!J358</f>
        <v>0</v>
      </c>
      <c r="J169" s="5">
        <f>SUP!K358</f>
        <v>0</v>
      </c>
      <c r="K169" s="5">
        <f>SUP!L358</f>
        <v>0</v>
      </c>
      <c r="L169" s="5">
        <f>SUP!M358</f>
        <v>0</v>
      </c>
      <c r="M169" s="5">
        <f>SUP!N358</f>
        <v>0</v>
      </c>
      <c r="N169" s="5">
        <f>SUP!O358</f>
        <v>0</v>
      </c>
      <c r="O169" s="5">
        <f>SUP!P358</f>
        <v>0</v>
      </c>
      <c r="P169" s="5">
        <f>SUP!Q358</f>
        <v>0</v>
      </c>
      <c r="Q169" s="5">
        <f>SUP!R358</f>
        <v>0</v>
      </c>
      <c r="R169" s="5">
        <f>SUP!S358</f>
        <v>0</v>
      </c>
      <c r="S169" s="5">
        <f>SUP!T358</f>
        <v>0</v>
      </c>
      <c r="T169" s="5">
        <f>SUP!U358</f>
        <v>0</v>
      </c>
      <c r="U169" s="5">
        <f>SUP!V358</f>
        <v>0</v>
      </c>
      <c r="V169" s="5">
        <f>SUP!W358</f>
        <v>0</v>
      </c>
      <c r="W169" s="5">
        <f>SUP!X358</f>
        <v>0</v>
      </c>
      <c r="X169" s="5">
        <f>SUP!Y358</f>
        <v>0</v>
      </c>
      <c r="Y169" s="5">
        <f>SUP!Z358</f>
        <v>0</v>
      </c>
      <c r="Z169" s="5">
        <f>SUP!AA358</f>
        <v>0</v>
      </c>
      <c r="AA169" s="5">
        <f>SUP!AB358</f>
        <v>0</v>
      </c>
      <c r="AB169" s="5">
        <f>SUP!AC358</f>
        <v>0</v>
      </c>
      <c r="AC169" s="5">
        <f>SUP!AD358</f>
        <v>0</v>
      </c>
      <c r="AD169" s="5">
        <f>SUP!AE358</f>
        <v>0</v>
      </c>
      <c r="AE169" s="5">
        <f>SUP!AF358</f>
        <v>0</v>
      </c>
      <c r="AF169" s="5">
        <f>SUP!AG358</f>
        <v>0</v>
      </c>
      <c r="AG169" s="5">
        <f>SUP!AH358</f>
        <v>0</v>
      </c>
      <c r="AH169" s="5">
        <f>SUP!AI358</f>
        <v>0</v>
      </c>
      <c r="AI169" s="5">
        <f>SUP!AJ358</f>
        <v>0</v>
      </c>
      <c r="AJ169" s="5">
        <f>SUP!AK358</f>
        <v>0</v>
      </c>
      <c r="AK169" s="5">
        <f>SUP!AL358</f>
        <v>0</v>
      </c>
      <c r="AL169" s="5">
        <f>SUP!AM358</f>
        <v>0</v>
      </c>
      <c r="AM169" s="5">
        <f>SUP!AN358</f>
        <v>0</v>
      </c>
      <c r="AN169" s="5">
        <f>SUP!AO358</f>
        <v>0</v>
      </c>
      <c r="AO169" s="5">
        <f>SUP!AP358</f>
        <v>0</v>
      </c>
      <c r="AP169" s="5">
        <f>SUP!AQ358</f>
        <v>0</v>
      </c>
      <c r="AQ169" s="5">
        <f>SUP!AR358</f>
        <v>0</v>
      </c>
      <c r="AR169" s="5">
        <f>SUP!AS358</f>
        <v>0.96725109236522111</v>
      </c>
      <c r="AS169" s="5">
        <f>SUP!AT358</f>
        <v>7.3246433689171438E-3</v>
      </c>
      <c r="AT169" s="5">
        <f>SUP!AU358</f>
        <v>0</v>
      </c>
      <c r="AU169" s="5">
        <f>SUP!AV358</f>
        <v>0</v>
      </c>
      <c r="AV169" s="5">
        <f>SUP!AW358</f>
        <v>0</v>
      </c>
      <c r="AW169" s="5">
        <f>SUP!AX358</f>
        <v>0</v>
      </c>
      <c r="AX169" s="5">
        <f>SUP!AY358</f>
        <v>0</v>
      </c>
      <c r="AY169" s="5">
        <f>SUP!AZ358</f>
        <v>0</v>
      </c>
      <c r="AZ169" s="5">
        <f>SUP!BA358</f>
        <v>0</v>
      </c>
      <c r="BA169" s="5">
        <f>SUP!BB358</f>
        <v>0</v>
      </c>
      <c r="BB169" s="5">
        <f>SUP!BC358</f>
        <v>0</v>
      </c>
      <c r="BC169" s="5">
        <f>SUP!BD358</f>
        <v>0</v>
      </c>
      <c r="BD169" s="5">
        <f>SUP!BE358</f>
        <v>0</v>
      </c>
      <c r="BE169" s="5">
        <f>SUP!BF358</f>
        <v>0</v>
      </c>
      <c r="BF169" s="5">
        <f>SUP!BG358</f>
        <v>0</v>
      </c>
      <c r="BG169" s="5">
        <f>SUP!BH358</f>
        <v>0</v>
      </c>
      <c r="BH169" s="5">
        <f>SUP!BI358</f>
        <v>0</v>
      </c>
      <c r="BI169" s="5">
        <f>SUP!BJ358</f>
        <v>0</v>
      </c>
      <c r="BJ169" s="5">
        <f>SUP!BK358</f>
        <v>0</v>
      </c>
      <c r="BK169" s="5">
        <f>SUP!BL358</f>
        <v>0</v>
      </c>
      <c r="BL169" s="5">
        <f>SUP!BM358</f>
        <v>0</v>
      </c>
      <c r="BM169" s="5">
        <f>SUP!BN358</f>
        <v>0</v>
      </c>
      <c r="BN169" s="5">
        <f>SUP!BO358</f>
        <v>0</v>
      </c>
      <c r="BO169" s="5">
        <f>SUP!BP358</f>
        <v>0</v>
      </c>
      <c r="BP169" s="5">
        <f>SUP!BQ358</f>
        <v>0</v>
      </c>
      <c r="BQ169" s="5">
        <f>SUP!BR358</f>
        <v>0</v>
      </c>
      <c r="BR169" s="5">
        <f>SUP!BS358</f>
        <v>0</v>
      </c>
      <c r="BS169" s="5">
        <f>SUP!BT358</f>
        <v>0</v>
      </c>
      <c r="BT169" s="5">
        <f>SUP!BU358</f>
        <v>0</v>
      </c>
      <c r="BU169" s="5">
        <f>SUP!BV358</f>
        <v>0</v>
      </c>
      <c r="BV169" s="5">
        <f>SUP!BW358</f>
        <v>0</v>
      </c>
      <c r="BW169" s="5">
        <f>SUP!BX358</f>
        <v>0</v>
      </c>
      <c r="BX169" s="5">
        <f>SUP!BY358</f>
        <v>0</v>
      </c>
      <c r="BY169" s="5">
        <f>SUP!BZ358</f>
        <v>0</v>
      </c>
      <c r="BZ169" s="5">
        <f>SUP!CA358</f>
        <v>0</v>
      </c>
      <c r="CA169" s="5">
        <f>SUP!CB358</f>
        <v>0</v>
      </c>
      <c r="CB169" s="5">
        <f>SUP!CC358</f>
        <v>0</v>
      </c>
      <c r="CC169" s="5">
        <f>SUP!CD358</f>
        <v>0</v>
      </c>
      <c r="CD169" s="5">
        <f>SUP!CE358</f>
        <v>0</v>
      </c>
      <c r="CE169" s="5">
        <f>SUP!CF358</f>
        <v>0</v>
      </c>
      <c r="CF169" s="5">
        <f>SUP!CG358</f>
        <v>0</v>
      </c>
      <c r="CG169" s="5">
        <f>SUP!CH358</f>
        <v>0</v>
      </c>
      <c r="CH169" s="5">
        <f>SUP!CI358</f>
        <v>0</v>
      </c>
      <c r="CI169" s="5">
        <f>SUP!CJ358</f>
        <v>0</v>
      </c>
      <c r="CJ169" s="5">
        <f>SUP!CK358</f>
        <v>0</v>
      </c>
      <c r="CK169" s="5">
        <f>SUP!CL358</f>
        <v>0</v>
      </c>
      <c r="CL169" s="5">
        <f>SUP!CM358</f>
        <v>0</v>
      </c>
      <c r="CM169" s="5">
        <f>SUP!CN358</f>
        <v>0</v>
      </c>
      <c r="CN169" s="5">
        <f>SUP!CO358</f>
        <v>0</v>
      </c>
      <c r="CO169" s="5">
        <f>SUP!CP358</f>
        <v>0</v>
      </c>
      <c r="CP169" s="5">
        <f>SUP!CQ358</f>
        <v>0</v>
      </c>
      <c r="CQ169" s="5">
        <f>SUP!CR358</f>
        <v>0</v>
      </c>
      <c r="CR169" s="5">
        <f>SUP!CS358</f>
        <v>0</v>
      </c>
      <c r="CS169" s="5">
        <f>SUP!CT358</f>
        <v>0</v>
      </c>
      <c r="CT169" s="5">
        <f>SUP!CU358</f>
        <v>0</v>
      </c>
      <c r="CU169" s="5">
        <f>SUP!CV358</f>
        <v>0</v>
      </c>
      <c r="CV169" s="5">
        <f>SUP!CW358</f>
        <v>0</v>
      </c>
      <c r="CW169" s="5">
        <f>SUP!CX358</f>
        <v>0</v>
      </c>
      <c r="CX169" s="5">
        <f>SUP!CY358</f>
        <v>0</v>
      </c>
      <c r="CY169" s="5">
        <f>SUP!CZ358</f>
        <v>0</v>
      </c>
      <c r="CZ169" s="5">
        <f>SUP!DA358</f>
        <v>0</v>
      </c>
      <c r="DA169" s="5">
        <f>SUP!DB358</f>
        <v>2.5424264265861904E-2</v>
      </c>
      <c r="DB169" s="5">
        <f>SUP!DC358</f>
        <v>0</v>
      </c>
      <c r="DC169" s="5">
        <f>SUP!DD358</f>
        <v>0</v>
      </c>
      <c r="DD169" s="3"/>
    </row>
    <row r="170" spans="1:108" x14ac:dyDescent="0.35">
      <c r="A170" s="3"/>
      <c r="B170" s="99" t="s">
        <v>3880</v>
      </c>
      <c r="C170" s="5" t="s">
        <v>43</v>
      </c>
      <c r="D170" s="5">
        <f>SUP!E359</f>
        <v>0</v>
      </c>
      <c r="E170" s="5">
        <f>SUP!F359</f>
        <v>0</v>
      </c>
      <c r="F170" s="5">
        <f>SUP!G359</f>
        <v>0</v>
      </c>
      <c r="G170" s="5">
        <f>SUP!H359</f>
        <v>0</v>
      </c>
      <c r="H170" s="5">
        <f>SUP!I359</f>
        <v>0</v>
      </c>
      <c r="I170" s="5">
        <f>SUP!J359</f>
        <v>0</v>
      </c>
      <c r="J170" s="5">
        <f>SUP!K359</f>
        <v>0</v>
      </c>
      <c r="K170" s="5">
        <f>SUP!L359</f>
        <v>0</v>
      </c>
      <c r="L170" s="5">
        <f>SUP!M359</f>
        <v>0</v>
      </c>
      <c r="M170" s="5">
        <f>SUP!N359</f>
        <v>0</v>
      </c>
      <c r="N170" s="5">
        <f>SUP!O359</f>
        <v>0</v>
      </c>
      <c r="O170" s="5">
        <f>SUP!P359</f>
        <v>0</v>
      </c>
      <c r="P170" s="5">
        <f>SUP!Q359</f>
        <v>0</v>
      </c>
      <c r="Q170" s="5">
        <f>SUP!R359</f>
        <v>0</v>
      </c>
      <c r="R170" s="5">
        <f>SUP!S359</f>
        <v>0</v>
      </c>
      <c r="S170" s="5">
        <f>SUP!T359</f>
        <v>0</v>
      </c>
      <c r="T170" s="5">
        <f>SUP!U359</f>
        <v>0</v>
      </c>
      <c r="U170" s="5">
        <f>SUP!V359</f>
        <v>0</v>
      </c>
      <c r="V170" s="5">
        <f>SUP!W359</f>
        <v>0</v>
      </c>
      <c r="W170" s="5">
        <f>SUP!X359</f>
        <v>0</v>
      </c>
      <c r="X170" s="5">
        <f>SUP!Y359</f>
        <v>0</v>
      </c>
      <c r="Y170" s="5">
        <f>SUP!Z359</f>
        <v>0</v>
      </c>
      <c r="Z170" s="5">
        <f>SUP!AA359</f>
        <v>0</v>
      </c>
      <c r="AA170" s="5">
        <f>SUP!AB359</f>
        <v>0</v>
      </c>
      <c r="AB170" s="5">
        <f>SUP!AC359</f>
        <v>0</v>
      </c>
      <c r="AC170" s="5">
        <f>SUP!AD359</f>
        <v>0</v>
      </c>
      <c r="AD170" s="5">
        <f>SUP!AE359</f>
        <v>0</v>
      </c>
      <c r="AE170" s="5">
        <f>SUP!AF359</f>
        <v>0</v>
      </c>
      <c r="AF170" s="5">
        <f>SUP!AG359</f>
        <v>0</v>
      </c>
      <c r="AG170" s="5">
        <f>SUP!AH359</f>
        <v>0</v>
      </c>
      <c r="AH170" s="5">
        <f>SUP!AI359</f>
        <v>0</v>
      </c>
      <c r="AI170" s="5">
        <f>SUP!AJ359</f>
        <v>0</v>
      </c>
      <c r="AJ170" s="5">
        <f>SUP!AK359</f>
        <v>0</v>
      </c>
      <c r="AK170" s="5">
        <f>SUP!AL359</f>
        <v>0</v>
      </c>
      <c r="AL170" s="5">
        <f>SUP!AM359</f>
        <v>0</v>
      </c>
      <c r="AM170" s="5">
        <f>SUP!AN359</f>
        <v>0</v>
      </c>
      <c r="AN170" s="5">
        <f>SUP!AO359</f>
        <v>0</v>
      </c>
      <c r="AO170" s="5">
        <f>SUP!AP359</f>
        <v>0</v>
      </c>
      <c r="AP170" s="5">
        <f>SUP!AQ359</f>
        <v>0</v>
      </c>
      <c r="AQ170" s="5">
        <f>SUP!AR359</f>
        <v>0</v>
      </c>
      <c r="AR170" s="5">
        <f>SUP!AS359</f>
        <v>0</v>
      </c>
      <c r="AS170" s="5">
        <f>SUP!AT359</f>
        <v>0</v>
      </c>
      <c r="AT170" s="5">
        <f>SUP!AU359</f>
        <v>0</v>
      </c>
      <c r="AU170" s="5">
        <f>SUP!AV359</f>
        <v>0</v>
      </c>
      <c r="AV170" s="5">
        <f>SUP!AW359</f>
        <v>0</v>
      </c>
      <c r="AW170" s="5">
        <f>SUP!AX359</f>
        <v>0</v>
      </c>
      <c r="AX170" s="5">
        <f>SUP!AY359</f>
        <v>0</v>
      </c>
      <c r="AY170" s="5">
        <f>SUP!AZ359</f>
        <v>0</v>
      </c>
      <c r="AZ170" s="5">
        <f>SUP!BA359</f>
        <v>0</v>
      </c>
      <c r="BA170" s="5">
        <f>SUP!BB359</f>
        <v>0</v>
      </c>
      <c r="BB170" s="5">
        <f>SUP!BC359</f>
        <v>0</v>
      </c>
      <c r="BC170" s="5">
        <f>SUP!BD359</f>
        <v>0</v>
      </c>
      <c r="BD170" s="5">
        <f>SUP!BE359</f>
        <v>0</v>
      </c>
      <c r="BE170" s="5">
        <f>SUP!BF359</f>
        <v>0</v>
      </c>
      <c r="BF170" s="5">
        <f>SUP!BG359</f>
        <v>0</v>
      </c>
      <c r="BG170" s="5">
        <f>SUP!BH359</f>
        <v>0</v>
      </c>
      <c r="BH170" s="5">
        <f>SUP!BI359</f>
        <v>0</v>
      </c>
      <c r="BI170" s="5">
        <f>SUP!BJ359</f>
        <v>0</v>
      </c>
      <c r="BJ170" s="5">
        <f>SUP!BK359</f>
        <v>0</v>
      </c>
      <c r="BK170" s="5">
        <f>SUP!BL359</f>
        <v>0</v>
      </c>
      <c r="BL170" s="5">
        <f>SUP!BM359</f>
        <v>0</v>
      </c>
      <c r="BM170" s="5">
        <f>SUP!BN359</f>
        <v>0</v>
      </c>
      <c r="BN170" s="5">
        <f>SUP!BO359</f>
        <v>0</v>
      </c>
      <c r="BO170" s="5">
        <f>SUP!BP359</f>
        <v>0</v>
      </c>
      <c r="BP170" s="5">
        <f>SUP!BQ359</f>
        <v>0</v>
      </c>
      <c r="BQ170" s="5">
        <f>SUP!BR359</f>
        <v>0</v>
      </c>
      <c r="BR170" s="5">
        <f>SUP!BS359</f>
        <v>0</v>
      </c>
      <c r="BS170" s="5">
        <f>SUP!BT359</f>
        <v>0</v>
      </c>
      <c r="BT170" s="5">
        <f>SUP!BU359</f>
        <v>0</v>
      </c>
      <c r="BU170" s="5">
        <f>SUP!BV359</f>
        <v>0</v>
      </c>
      <c r="BV170" s="5">
        <f>SUP!BW359</f>
        <v>0</v>
      </c>
      <c r="BW170" s="5">
        <f>SUP!BX359</f>
        <v>0</v>
      </c>
      <c r="BX170" s="5">
        <f>SUP!BY359</f>
        <v>0</v>
      </c>
      <c r="BY170" s="5">
        <f>SUP!BZ359</f>
        <v>0</v>
      </c>
      <c r="BZ170" s="5">
        <f>SUP!CA359</f>
        <v>0</v>
      </c>
      <c r="CA170" s="5">
        <f>SUP!CB359</f>
        <v>0</v>
      </c>
      <c r="CB170" s="5">
        <f>SUP!CC359</f>
        <v>0</v>
      </c>
      <c r="CC170" s="5">
        <f>SUP!CD359</f>
        <v>0</v>
      </c>
      <c r="CD170" s="5">
        <f>SUP!CE359</f>
        <v>0</v>
      </c>
      <c r="CE170" s="5">
        <f>SUP!CF359</f>
        <v>0</v>
      </c>
      <c r="CF170" s="5">
        <f>SUP!CG359</f>
        <v>0</v>
      </c>
      <c r="CG170" s="5">
        <f>SUP!CH359</f>
        <v>0</v>
      </c>
      <c r="CH170" s="5">
        <f>SUP!CI359</f>
        <v>0</v>
      </c>
      <c r="CI170" s="5">
        <f>SUP!CJ359</f>
        <v>0</v>
      </c>
      <c r="CJ170" s="5">
        <f>SUP!CK359</f>
        <v>0</v>
      </c>
      <c r="CK170" s="5">
        <f>SUP!CL359</f>
        <v>0</v>
      </c>
      <c r="CL170" s="5">
        <f>SUP!CM359</f>
        <v>0</v>
      </c>
      <c r="CM170" s="5">
        <f>SUP!CN359</f>
        <v>0</v>
      </c>
      <c r="CN170" s="5">
        <f>SUP!CO359</f>
        <v>0</v>
      </c>
      <c r="CO170" s="5">
        <f>SUP!CP359</f>
        <v>0</v>
      </c>
      <c r="CP170" s="5">
        <f>SUP!CQ359</f>
        <v>0</v>
      </c>
      <c r="CQ170" s="5">
        <f>SUP!CR359</f>
        <v>0</v>
      </c>
      <c r="CR170" s="5">
        <f>SUP!CS359</f>
        <v>0</v>
      </c>
      <c r="CS170" s="5">
        <f>SUP!CT359</f>
        <v>0</v>
      </c>
      <c r="CT170" s="5">
        <f>SUP!CU359</f>
        <v>0</v>
      </c>
      <c r="CU170" s="5">
        <f>SUP!CV359</f>
        <v>0</v>
      </c>
      <c r="CV170" s="5">
        <f>SUP!CW359</f>
        <v>0</v>
      </c>
      <c r="CW170" s="5">
        <f>SUP!CX359</f>
        <v>0</v>
      </c>
      <c r="CX170" s="5">
        <f>SUP!CY359</f>
        <v>0</v>
      </c>
      <c r="CY170" s="5">
        <f>SUP!CZ359</f>
        <v>0</v>
      </c>
      <c r="CZ170" s="5">
        <f>SUP!DA359</f>
        <v>0</v>
      </c>
      <c r="DA170" s="5">
        <f>SUP!DB359</f>
        <v>0</v>
      </c>
      <c r="DB170" s="5">
        <f>SUP!DC359</f>
        <v>0</v>
      </c>
      <c r="DC170" s="5">
        <f>SUP!DD359</f>
        <v>0</v>
      </c>
      <c r="DD170" s="3"/>
    </row>
    <row r="171" spans="1:108" x14ac:dyDescent="0.35">
      <c r="A171" s="3"/>
      <c r="B171" s="99" t="s">
        <v>3881</v>
      </c>
      <c r="C171" s="5" t="s">
        <v>45</v>
      </c>
      <c r="D171" s="5">
        <f>SUP!E360</f>
        <v>0</v>
      </c>
      <c r="E171" s="5">
        <f>SUP!F360</f>
        <v>0</v>
      </c>
      <c r="F171" s="5">
        <f>SUP!G360</f>
        <v>0</v>
      </c>
      <c r="G171" s="5">
        <f>SUP!H360</f>
        <v>0</v>
      </c>
      <c r="H171" s="5">
        <f>SUP!I360</f>
        <v>0</v>
      </c>
      <c r="I171" s="5">
        <f>SUP!J360</f>
        <v>0</v>
      </c>
      <c r="J171" s="5">
        <f>SUP!K360</f>
        <v>0</v>
      </c>
      <c r="K171" s="5">
        <f>SUP!L360</f>
        <v>0</v>
      </c>
      <c r="L171" s="5">
        <f>SUP!M360</f>
        <v>0</v>
      </c>
      <c r="M171" s="5">
        <f>SUP!N360</f>
        <v>0</v>
      </c>
      <c r="N171" s="5">
        <f>SUP!O360</f>
        <v>0</v>
      </c>
      <c r="O171" s="5">
        <f>SUP!P360</f>
        <v>0</v>
      </c>
      <c r="P171" s="5">
        <f>SUP!Q360</f>
        <v>0</v>
      </c>
      <c r="Q171" s="5">
        <f>SUP!R360</f>
        <v>0</v>
      </c>
      <c r="R171" s="5">
        <f>SUP!S360</f>
        <v>0</v>
      </c>
      <c r="S171" s="5">
        <f>SUP!T360</f>
        <v>0</v>
      </c>
      <c r="T171" s="5">
        <f>SUP!U360</f>
        <v>0</v>
      </c>
      <c r="U171" s="5">
        <f>SUP!V360</f>
        <v>0</v>
      </c>
      <c r="V171" s="5">
        <f>SUP!W360</f>
        <v>0</v>
      </c>
      <c r="W171" s="5">
        <f>SUP!X360</f>
        <v>0</v>
      </c>
      <c r="X171" s="5">
        <f>SUP!Y360</f>
        <v>0</v>
      </c>
      <c r="Y171" s="5">
        <f>SUP!Z360</f>
        <v>0</v>
      </c>
      <c r="Z171" s="5">
        <f>SUP!AA360</f>
        <v>0</v>
      </c>
      <c r="AA171" s="5">
        <f>SUP!AB360</f>
        <v>0</v>
      </c>
      <c r="AB171" s="5">
        <f>SUP!AC360</f>
        <v>0</v>
      </c>
      <c r="AC171" s="5">
        <f>SUP!AD360</f>
        <v>0</v>
      </c>
      <c r="AD171" s="5">
        <f>SUP!AE360</f>
        <v>0</v>
      </c>
      <c r="AE171" s="5">
        <f>SUP!AF360</f>
        <v>0</v>
      </c>
      <c r="AF171" s="5">
        <f>SUP!AG360</f>
        <v>0</v>
      </c>
      <c r="AG171" s="5">
        <f>SUP!AH360</f>
        <v>0</v>
      </c>
      <c r="AH171" s="5">
        <f>SUP!AI360</f>
        <v>0</v>
      </c>
      <c r="AI171" s="5">
        <f>SUP!AJ360</f>
        <v>0</v>
      </c>
      <c r="AJ171" s="5">
        <f>SUP!AK360</f>
        <v>0</v>
      </c>
      <c r="AK171" s="5">
        <f>SUP!AL360</f>
        <v>0</v>
      </c>
      <c r="AL171" s="5">
        <f>SUP!AM360</f>
        <v>0</v>
      </c>
      <c r="AM171" s="5">
        <f>SUP!AN360</f>
        <v>0</v>
      </c>
      <c r="AN171" s="5">
        <f>SUP!AO360</f>
        <v>0</v>
      </c>
      <c r="AO171" s="5">
        <f>SUP!AP360</f>
        <v>0</v>
      </c>
      <c r="AP171" s="5">
        <f>SUP!AQ360</f>
        <v>0</v>
      </c>
      <c r="AQ171" s="5">
        <f>SUP!AR360</f>
        <v>0</v>
      </c>
      <c r="AR171" s="5">
        <f>SUP!AS360</f>
        <v>0</v>
      </c>
      <c r="AS171" s="5">
        <f>SUP!AT360</f>
        <v>0</v>
      </c>
      <c r="AT171" s="5">
        <f>SUP!AU360</f>
        <v>0.55223080041281203</v>
      </c>
      <c r="AU171" s="5">
        <f>SUP!AV360</f>
        <v>0</v>
      </c>
      <c r="AV171" s="5">
        <f>SUP!AW360</f>
        <v>0</v>
      </c>
      <c r="AW171" s="5">
        <f>SUP!AX360</f>
        <v>1.8307126833919021E-2</v>
      </c>
      <c r="AX171" s="5">
        <f>SUP!AY360</f>
        <v>0.16094245773668001</v>
      </c>
      <c r="AY171" s="5">
        <f>SUP!AZ360</f>
        <v>0</v>
      </c>
      <c r="AZ171" s="5">
        <f>SUP!BA360</f>
        <v>0</v>
      </c>
      <c r="BA171" s="5">
        <f>SUP!BB360</f>
        <v>3.6271432356788716E-2</v>
      </c>
      <c r="BB171" s="5">
        <f>SUP!BC360</f>
        <v>0.1198033513869563</v>
      </c>
      <c r="BC171" s="5">
        <f>SUP!BD360</f>
        <v>0</v>
      </c>
      <c r="BD171" s="5">
        <f>SUP!BE360</f>
        <v>0</v>
      </c>
      <c r="BE171" s="5">
        <f>SUP!BF360</f>
        <v>0</v>
      </c>
      <c r="BF171" s="5">
        <f>SUP!BG360</f>
        <v>0</v>
      </c>
      <c r="BG171" s="5">
        <f>SUP!BH360</f>
        <v>0</v>
      </c>
      <c r="BH171" s="5">
        <f>SUP!BI360</f>
        <v>0</v>
      </c>
      <c r="BI171" s="5">
        <f>SUP!BJ360</f>
        <v>0</v>
      </c>
      <c r="BJ171" s="5">
        <f>SUP!BK360</f>
        <v>0</v>
      </c>
      <c r="BK171" s="5">
        <f>SUP!BL360</f>
        <v>0</v>
      </c>
      <c r="BL171" s="5">
        <f>SUP!BM360</f>
        <v>0</v>
      </c>
      <c r="BM171" s="5">
        <f>SUP!BN360</f>
        <v>0</v>
      </c>
      <c r="BN171" s="5">
        <f>SUP!BO360</f>
        <v>0</v>
      </c>
      <c r="BO171" s="5">
        <f>SUP!BP360</f>
        <v>0</v>
      </c>
      <c r="BP171" s="5">
        <f>SUP!BQ360</f>
        <v>0</v>
      </c>
      <c r="BQ171" s="5">
        <f>SUP!BR360</f>
        <v>0</v>
      </c>
      <c r="BR171" s="5">
        <f>SUP!BS360</f>
        <v>0</v>
      </c>
      <c r="BS171" s="5">
        <f>SUP!BT360</f>
        <v>0</v>
      </c>
      <c r="BT171" s="5">
        <f>SUP!BU360</f>
        <v>0</v>
      </c>
      <c r="BU171" s="5">
        <f>SUP!BV360</f>
        <v>0</v>
      </c>
      <c r="BV171" s="5">
        <f>SUP!BW360</f>
        <v>0</v>
      </c>
      <c r="BW171" s="5">
        <f>SUP!BX360</f>
        <v>4.1078709349115831E-2</v>
      </c>
      <c r="BX171" s="5">
        <f>SUP!BY360</f>
        <v>0</v>
      </c>
      <c r="BY171" s="5">
        <f>SUP!BZ360</f>
        <v>0</v>
      </c>
      <c r="BZ171" s="5">
        <f>SUP!CA360</f>
        <v>0</v>
      </c>
      <c r="CA171" s="5">
        <f>SUP!CB360</f>
        <v>8.219970748070177E-3</v>
      </c>
      <c r="CB171" s="5">
        <f>SUP!CC360</f>
        <v>1.2939625050689558E-2</v>
      </c>
      <c r="CC171" s="5">
        <f>SUP!CD360</f>
        <v>0</v>
      </c>
      <c r="CD171" s="5">
        <f>SUP!CE360</f>
        <v>0</v>
      </c>
      <c r="CE171" s="5">
        <f>SUP!CF360</f>
        <v>0</v>
      </c>
      <c r="CF171" s="5">
        <f>SUP!CG360</f>
        <v>0</v>
      </c>
      <c r="CG171" s="5">
        <f>SUP!CH360</f>
        <v>5.0206526124968238E-2</v>
      </c>
      <c r="CH171" s="5">
        <f>SUP!CI360</f>
        <v>0</v>
      </c>
      <c r="CI171" s="5">
        <f>SUP!CJ360</f>
        <v>0</v>
      </c>
      <c r="CJ171" s="5">
        <f>SUP!CK360</f>
        <v>0</v>
      </c>
      <c r="CK171" s="5">
        <f>SUP!CL360</f>
        <v>0</v>
      </c>
      <c r="CL171" s="5">
        <f>SUP!CM360</f>
        <v>0</v>
      </c>
      <c r="CM171" s="5">
        <f>SUP!CN360</f>
        <v>0</v>
      </c>
      <c r="CN171" s="5">
        <f>SUP!CO360</f>
        <v>0</v>
      </c>
      <c r="CO171" s="5">
        <f>SUP!CP360</f>
        <v>0</v>
      </c>
      <c r="CP171" s="5">
        <f>SUP!CQ360</f>
        <v>0</v>
      </c>
      <c r="CQ171" s="5">
        <f>SUP!CR360</f>
        <v>0</v>
      </c>
      <c r="CR171" s="5">
        <f>SUP!CS360</f>
        <v>0</v>
      </c>
      <c r="CS171" s="5">
        <f>SUP!CT360</f>
        <v>0</v>
      </c>
      <c r="CT171" s="5">
        <f>SUP!CU360</f>
        <v>0</v>
      </c>
      <c r="CU171" s="5">
        <f>SUP!CV360</f>
        <v>0</v>
      </c>
      <c r="CV171" s="5">
        <f>SUP!CW360</f>
        <v>0</v>
      </c>
      <c r="CW171" s="5">
        <f>SUP!CX360</f>
        <v>0</v>
      </c>
      <c r="CX171" s="5">
        <f>SUP!CY360</f>
        <v>0</v>
      </c>
      <c r="CY171" s="5">
        <f>SUP!CZ360</f>
        <v>0</v>
      </c>
      <c r="CZ171" s="5">
        <f>SUP!DA360</f>
        <v>0</v>
      </c>
      <c r="DA171" s="5">
        <f>SUP!DB360</f>
        <v>0</v>
      </c>
      <c r="DB171" s="5">
        <f>SUP!DC360</f>
        <v>0</v>
      </c>
      <c r="DC171" s="5">
        <f>SUP!DD360</f>
        <v>0</v>
      </c>
      <c r="DD171" s="3"/>
    </row>
    <row r="172" spans="1:108" x14ac:dyDescent="0.35">
      <c r="A172" s="3"/>
      <c r="B172" s="99" t="s">
        <v>3882</v>
      </c>
      <c r="C172" s="5" t="s">
        <v>46</v>
      </c>
      <c r="D172" s="5">
        <f>SUP!E361</f>
        <v>0</v>
      </c>
      <c r="E172" s="5">
        <f>SUP!F361</f>
        <v>0</v>
      </c>
      <c r="F172" s="5">
        <f>SUP!G361</f>
        <v>0</v>
      </c>
      <c r="G172" s="5">
        <f>SUP!H361</f>
        <v>0</v>
      </c>
      <c r="H172" s="5">
        <f>SUP!I361</f>
        <v>0</v>
      </c>
      <c r="I172" s="5">
        <f>SUP!J361</f>
        <v>0</v>
      </c>
      <c r="J172" s="5">
        <f>SUP!K361</f>
        <v>0</v>
      </c>
      <c r="K172" s="5">
        <f>SUP!L361</f>
        <v>0</v>
      </c>
      <c r="L172" s="5">
        <f>SUP!M361</f>
        <v>0</v>
      </c>
      <c r="M172" s="5">
        <f>SUP!N361</f>
        <v>0</v>
      </c>
      <c r="N172" s="5">
        <f>SUP!O361</f>
        <v>0</v>
      </c>
      <c r="O172" s="5">
        <f>SUP!P361</f>
        <v>0</v>
      </c>
      <c r="P172" s="5">
        <f>SUP!Q361</f>
        <v>0</v>
      </c>
      <c r="Q172" s="5">
        <f>SUP!R361</f>
        <v>0</v>
      </c>
      <c r="R172" s="5">
        <f>SUP!S361</f>
        <v>0</v>
      </c>
      <c r="S172" s="5">
        <f>SUP!T361</f>
        <v>0</v>
      </c>
      <c r="T172" s="5">
        <f>SUP!U361</f>
        <v>0</v>
      </c>
      <c r="U172" s="5">
        <f>SUP!V361</f>
        <v>0</v>
      </c>
      <c r="V172" s="5">
        <f>SUP!W361</f>
        <v>0</v>
      </c>
      <c r="W172" s="5">
        <f>SUP!X361</f>
        <v>0</v>
      </c>
      <c r="X172" s="5">
        <f>SUP!Y361</f>
        <v>0</v>
      </c>
      <c r="Y172" s="5">
        <f>SUP!Z361</f>
        <v>0</v>
      </c>
      <c r="Z172" s="5">
        <f>SUP!AA361</f>
        <v>0</v>
      </c>
      <c r="AA172" s="5">
        <f>SUP!AB361</f>
        <v>0</v>
      </c>
      <c r="AB172" s="5">
        <f>SUP!AC361</f>
        <v>0</v>
      </c>
      <c r="AC172" s="5">
        <f>SUP!AD361</f>
        <v>0</v>
      </c>
      <c r="AD172" s="5">
        <f>SUP!AE361</f>
        <v>0</v>
      </c>
      <c r="AE172" s="5">
        <f>SUP!AF361</f>
        <v>0</v>
      </c>
      <c r="AF172" s="5">
        <f>SUP!AG361</f>
        <v>0</v>
      </c>
      <c r="AG172" s="5">
        <f>SUP!AH361</f>
        <v>0</v>
      </c>
      <c r="AH172" s="5">
        <f>SUP!AI361</f>
        <v>0</v>
      </c>
      <c r="AI172" s="5">
        <f>SUP!AJ361</f>
        <v>0</v>
      </c>
      <c r="AJ172" s="5">
        <f>SUP!AK361</f>
        <v>0</v>
      </c>
      <c r="AK172" s="5">
        <f>SUP!AL361</f>
        <v>0</v>
      </c>
      <c r="AL172" s="5">
        <f>SUP!AM361</f>
        <v>0</v>
      </c>
      <c r="AM172" s="5">
        <f>SUP!AN361</f>
        <v>0</v>
      </c>
      <c r="AN172" s="5">
        <f>SUP!AO361</f>
        <v>0</v>
      </c>
      <c r="AO172" s="5">
        <f>SUP!AP361</f>
        <v>0</v>
      </c>
      <c r="AP172" s="5">
        <f>SUP!AQ361</f>
        <v>0</v>
      </c>
      <c r="AQ172" s="5">
        <f>SUP!AR361</f>
        <v>0</v>
      </c>
      <c r="AR172" s="5">
        <f>SUP!AS361</f>
        <v>0</v>
      </c>
      <c r="AS172" s="5">
        <f>SUP!AT361</f>
        <v>0</v>
      </c>
      <c r="AT172" s="5">
        <f>SUP!AU361</f>
        <v>0</v>
      </c>
      <c r="AU172" s="5">
        <f>SUP!AV361</f>
        <v>0.90288435901819175</v>
      </c>
      <c r="AV172" s="5">
        <f>SUP!AW361</f>
        <v>0</v>
      </c>
      <c r="AW172" s="5">
        <f>SUP!AX361</f>
        <v>0</v>
      </c>
      <c r="AX172" s="5">
        <f>SUP!AY361</f>
        <v>0</v>
      </c>
      <c r="AY172" s="5">
        <f>SUP!AZ361</f>
        <v>0</v>
      </c>
      <c r="AZ172" s="5">
        <f>SUP!BA361</f>
        <v>9.7115640981808277E-2</v>
      </c>
      <c r="BA172" s="5">
        <f>SUP!BB361</f>
        <v>0</v>
      </c>
      <c r="BB172" s="5">
        <f>SUP!BC361</f>
        <v>0</v>
      </c>
      <c r="BC172" s="5">
        <f>SUP!BD361</f>
        <v>0</v>
      </c>
      <c r="BD172" s="5">
        <f>SUP!BE361</f>
        <v>0</v>
      </c>
      <c r="BE172" s="5">
        <f>SUP!BF361</f>
        <v>0</v>
      </c>
      <c r="BF172" s="5">
        <f>SUP!BG361</f>
        <v>0</v>
      </c>
      <c r="BG172" s="5">
        <f>SUP!BH361</f>
        <v>0</v>
      </c>
      <c r="BH172" s="5">
        <f>SUP!BI361</f>
        <v>0</v>
      </c>
      <c r="BI172" s="5">
        <f>SUP!BJ361</f>
        <v>0</v>
      </c>
      <c r="BJ172" s="5">
        <f>SUP!BK361</f>
        <v>0</v>
      </c>
      <c r="BK172" s="5">
        <f>SUP!BL361</f>
        <v>0</v>
      </c>
      <c r="BL172" s="5">
        <f>SUP!BM361</f>
        <v>0</v>
      </c>
      <c r="BM172" s="5">
        <f>SUP!BN361</f>
        <v>0</v>
      </c>
      <c r="BN172" s="5">
        <f>SUP!BO361</f>
        <v>0</v>
      </c>
      <c r="BO172" s="5">
        <f>SUP!BP361</f>
        <v>0</v>
      </c>
      <c r="BP172" s="5">
        <f>SUP!BQ361</f>
        <v>0</v>
      </c>
      <c r="BQ172" s="5">
        <f>SUP!BR361</f>
        <v>0</v>
      </c>
      <c r="BR172" s="5">
        <f>SUP!BS361</f>
        <v>0</v>
      </c>
      <c r="BS172" s="5">
        <f>SUP!BT361</f>
        <v>0</v>
      </c>
      <c r="BT172" s="5">
        <f>SUP!BU361</f>
        <v>0</v>
      </c>
      <c r="BU172" s="5">
        <f>SUP!BV361</f>
        <v>0</v>
      </c>
      <c r="BV172" s="5">
        <f>SUP!BW361</f>
        <v>0</v>
      </c>
      <c r="BW172" s="5">
        <f>SUP!BX361</f>
        <v>0</v>
      </c>
      <c r="BX172" s="5">
        <f>SUP!BY361</f>
        <v>0</v>
      </c>
      <c r="BY172" s="5">
        <f>SUP!BZ361</f>
        <v>0</v>
      </c>
      <c r="BZ172" s="5">
        <f>SUP!CA361</f>
        <v>0</v>
      </c>
      <c r="CA172" s="5">
        <f>SUP!CB361</f>
        <v>0</v>
      </c>
      <c r="CB172" s="5">
        <f>SUP!CC361</f>
        <v>0</v>
      </c>
      <c r="CC172" s="5">
        <f>SUP!CD361</f>
        <v>0</v>
      </c>
      <c r="CD172" s="5">
        <f>SUP!CE361</f>
        <v>0</v>
      </c>
      <c r="CE172" s="5">
        <f>SUP!CF361</f>
        <v>0</v>
      </c>
      <c r="CF172" s="5">
        <f>SUP!CG361</f>
        <v>0</v>
      </c>
      <c r="CG172" s="5">
        <f>SUP!CH361</f>
        <v>0</v>
      </c>
      <c r="CH172" s="5">
        <f>SUP!CI361</f>
        <v>0</v>
      </c>
      <c r="CI172" s="5">
        <f>SUP!CJ361</f>
        <v>0</v>
      </c>
      <c r="CJ172" s="5">
        <f>SUP!CK361</f>
        <v>0</v>
      </c>
      <c r="CK172" s="5">
        <f>SUP!CL361</f>
        <v>0</v>
      </c>
      <c r="CL172" s="5">
        <f>SUP!CM361</f>
        <v>0</v>
      </c>
      <c r="CM172" s="5">
        <f>SUP!CN361</f>
        <v>0</v>
      </c>
      <c r="CN172" s="5">
        <f>SUP!CO361</f>
        <v>0</v>
      </c>
      <c r="CO172" s="5">
        <f>SUP!CP361</f>
        <v>0</v>
      </c>
      <c r="CP172" s="5">
        <f>SUP!CQ361</f>
        <v>0</v>
      </c>
      <c r="CQ172" s="5">
        <f>SUP!CR361</f>
        <v>0</v>
      </c>
      <c r="CR172" s="5">
        <f>SUP!CS361</f>
        <v>0</v>
      </c>
      <c r="CS172" s="5">
        <f>SUP!CT361</f>
        <v>0</v>
      </c>
      <c r="CT172" s="5">
        <f>SUP!CU361</f>
        <v>0</v>
      </c>
      <c r="CU172" s="5">
        <f>SUP!CV361</f>
        <v>0</v>
      </c>
      <c r="CV172" s="5">
        <f>SUP!CW361</f>
        <v>0</v>
      </c>
      <c r="CW172" s="5">
        <f>SUP!CX361</f>
        <v>0</v>
      </c>
      <c r="CX172" s="5">
        <f>SUP!CY361</f>
        <v>0</v>
      </c>
      <c r="CY172" s="5">
        <f>SUP!CZ361</f>
        <v>0</v>
      </c>
      <c r="CZ172" s="5">
        <f>SUP!DA361</f>
        <v>0</v>
      </c>
      <c r="DA172" s="5">
        <f>SUP!DB361</f>
        <v>0</v>
      </c>
      <c r="DB172" s="5">
        <f>SUP!DC361</f>
        <v>0</v>
      </c>
      <c r="DC172" s="5">
        <f>SUP!DD361</f>
        <v>0</v>
      </c>
      <c r="DD172" s="3"/>
    </row>
    <row r="173" spans="1:108" x14ac:dyDescent="0.35">
      <c r="A173" s="3"/>
      <c r="B173" s="99" t="s">
        <v>3883</v>
      </c>
      <c r="C173" s="5" t="s">
        <v>44</v>
      </c>
      <c r="D173" s="5">
        <f>SUP!E362</f>
        <v>0</v>
      </c>
      <c r="E173" s="5">
        <f>SUP!F362</f>
        <v>0</v>
      </c>
      <c r="F173" s="5">
        <f>SUP!G362</f>
        <v>0</v>
      </c>
      <c r="G173" s="5">
        <f>SUP!H362</f>
        <v>0</v>
      </c>
      <c r="H173" s="5">
        <f>SUP!I362</f>
        <v>0</v>
      </c>
      <c r="I173" s="5">
        <f>SUP!J362</f>
        <v>0</v>
      </c>
      <c r="J173" s="5">
        <f>SUP!K362</f>
        <v>0</v>
      </c>
      <c r="K173" s="5">
        <f>SUP!L362</f>
        <v>0</v>
      </c>
      <c r="L173" s="5">
        <f>SUP!M362</f>
        <v>0</v>
      </c>
      <c r="M173" s="5">
        <f>SUP!N362</f>
        <v>0</v>
      </c>
      <c r="N173" s="5">
        <f>SUP!O362</f>
        <v>0</v>
      </c>
      <c r="O173" s="5">
        <f>SUP!P362</f>
        <v>0</v>
      </c>
      <c r="P173" s="5">
        <f>SUP!Q362</f>
        <v>0</v>
      </c>
      <c r="Q173" s="5">
        <f>SUP!R362</f>
        <v>0</v>
      </c>
      <c r="R173" s="5">
        <f>SUP!S362</f>
        <v>0</v>
      </c>
      <c r="S173" s="5">
        <f>SUP!T362</f>
        <v>0</v>
      </c>
      <c r="T173" s="5">
        <f>SUP!U362</f>
        <v>0</v>
      </c>
      <c r="U173" s="5">
        <f>SUP!V362</f>
        <v>0</v>
      </c>
      <c r="V173" s="5">
        <f>SUP!W362</f>
        <v>0</v>
      </c>
      <c r="W173" s="5">
        <f>SUP!X362</f>
        <v>0</v>
      </c>
      <c r="X173" s="5">
        <f>SUP!Y362</f>
        <v>0</v>
      </c>
      <c r="Y173" s="5">
        <f>SUP!Z362</f>
        <v>0</v>
      </c>
      <c r="Z173" s="5">
        <f>SUP!AA362</f>
        <v>0</v>
      </c>
      <c r="AA173" s="5">
        <f>SUP!AB362</f>
        <v>0</v>
      </c>
      <c r="AB173" s="5">
        <f>SUP!AC362</f>
        <v>0</v>
      </c>
      <c r="AC173" s="5">
        <f>SUP!AD362</f>
        <v>0</v>
      </c>
      <c r="AD173" s="5">
        <f>SUP!AE362</f>
        <v>0</v>
      </c>
      <c r="AE173" s="5">
        <f>SUP!AF362</f>
        <v>0</v>
      </c>
      <c r="AF173" s="5">
        <f>SUP!AG362</f>
        <v>0</v>
      </c>
      <c r="AG173" s="5">
        <f>SUP!AH362</f>
        <v>0</v>
      </c>
      <c r="AH173" s="5">
        <f>SUP!AI362</f>
        <v>0</v>
      </c>
      <c r="AI173" s="5">
        <f>SUP!AJ362</f>
        <v>0</v>
      </c>
      <c r="AJ173" s="5">
        <f>SUP!AK362</f>
        <v>0</v>
      </c>
      <c r="AK173" s="5">
        <f>SUP!AL362</f>
        <v>0</v>
      </c>
      <c r="AL173" s="5">
        <f>SUP!AM362</f>
        <v>0</v>
      </c>
      <c r="AM173" s="5">
        <f>SUP!AN362</f>
        <v>0</v>
      </c>
      <c r="AN173" s="5">
        <f>SUP!AO362</f>
        <v>0</v>
      </c>
      <c r="AO173" s="5">
        <f>SUP!AP362</f>
        <v>0</v>
      </c>
      <c r="AP173" s="5">
        <f>SUP!AQ362</f>
        <v>0</v>
      </c>
      <c r="AQ173" s="5">
        <f>SUP!AR362</f>
        <v>0</v>
      </c>
      <c r="AR173" s="5">
        <f>SUP!AS362</f>
        <v>0</v>
      </c>
      <c r="AS173" s="5">
        <f>SUP!AT362</f>
        <v>0</v>
      </c>
      <c r="AT173" s="5">
        <f>SUP!AU362</f>
        <v>6.7276065209700725E-2</v>
      </c>
      <c r="AU173" s="5">
        <f>SUP!AV362</f>
        <v>0</v>
      </c>
      <c r="AV173" s="5">
        <f>SUP!AW362</f>
        <v>0.60330852269422308</v>
      </c>
      <c r="AW173" s="5">
        <f>SUP!AX362</f>
        <v>0</v>
      </c>
      <c r="AX173" s="5">
        <f>SUP!AY362</f>
        <v>0</v>
      </c>
      <c r="AY173" s="5">
        <f>SUP!AZ362</f>
        <v>0</v>
      </c>
      <c r="AZ173" s="5">
        <f>SUP!BA362</f>
        <v>0</v>
      </c>
      <c r="BA173" s="5">
        <f>SUP!BB362</f>
        <v>0</v>
      </c>
      <c r="BB173" s="5">
        <f>SUP!BC362</f>
        <v>0</v>
      </c>
      <c r="BC173" s="5">
        <f>SUP!BD362</f>
        <v>0</v>
      </c>
      <c r="BD173" s="5">
        <f>SUP!BE362</f>
        <v>0</v>
      </c>
      <c r="BE173" s="5">
        <f>SUP!BF362</f>
        <v>0</v>
      </c>
      <c r="BF173" s="5">
        <f>SUP!BG362</f>
        <v>0</v>
      </c>
      <c r="BG173" s="5">
        <f>SUP!BH362</f>
        <v>0</v>
      </c>
      <c r="BH173" s="5">
        <f>SUP!BI362</f>
        <v>0</v>
      </c>
      <c r="BI173" s="5">
        <f>SUP!BJ362</f>
        <v>0</v>
      </c>
      <c r="BJ173" s="5">
        <f>SUP!BK362</f>
        <v>0</v>
      </c>
      <c r="BK173" s="5">
        <f>SUP!BL362</f>
        <v>0</v>
      </c>
      <c r="BL173" s="5">
        <f>SUP!BM362</f>
        <v>0</v>
      </c>
      <c r="BM173" s="5">
        <f>SUP!BN362</f>
        <v>0</v>
      </c>
      <c r="BN173" s="5">
        <f>SUP!BO362</f>
        <v>0</v>
      </c>
      <c r="BO173" s="5">
        <f>SUP!BP362</f>
        <v>0</v>
      </c>
      <c r="BP173" s="5">
        <f>SUP!BQ362</f>
        <v>0</v>
      </c>
      <c r="BQ173" s="5">
        <f>SUP!BR362</f>
        <v>0</v>
      </c>
      <c r="BR173" s="5">
        <f>SUP!BS362</f>
        <v>0</v>
      </c>
      <c r="BS173" s="5">
        <f>SUP!BT362</f>
        <v>0</v>
      </c>
      <c r="BT173" s="5">
        <f>SUP!BU362</f>
        <v>0</v>
      </c>
      <c r="BU173" s="5">
        <f>SUP!BV362</f>
        <v>0</v>
      </c>
      <c r="BV173" s="5">
        <f>SUP!BW362</f>
        <v>0</v>
      </c>
      <c r="BW173" s="5">
        <f>SUP!BX362</f>
        <v>0</v>
      </c>
      <c r="BX173" s="5">
        <f>SUP!BY362</f>
        <v>0</v>
      </c>
      <c r="BY173" s="5">
        <f>SUP!BZ362</f>
        <v>0</v>
      </c>
      <c r="BZ173" s="5">
        <f>SUP!CA362</f>
        <v>0</v>
      </c>
      <c r="CA173" s="5">
        <f>SUP!CB362</f>
        <v>0.13227481564449375</v>
      </c>
      <c r="CB173" s="5">
        <f>SUP!CC362</f>
        <v>0.19714059645158249</v>
      </c>
      <c r="CC173" s="5">
        <f>SUP!CD362</f>
        <v>0</v>
      </c>
      <c r="CD173" s="5">
        <f>SUP!CE362</f>
        <v>0</v>
      </c>
      <c r="CE173" s="5">
        <f>SUP!CF362</f>
        <v>0</v>
      </c>
      <c r="CF173" s="5">
        <f>SUP!CG362</f>
        <v>0</v>
      </c>
      <c r="CG173" s="5">
        <f>SUP!CH362</f>
        <v>0</v>
      </c>
      <c r="CH173" s="5">
        <f>SUP!CI362</f>
        <v>0</v>
      </c>
      <c r="CI173" s="5">
        <f>SUP!CJ362</f>
        <v>0</v>
      </c>
      <c r="CJ173" s="5">
        <f>SUP!CK362</f>
        <v>0</v>
      </c>
      <c r="CK173" s="5">
        <f>SUP!CL362</f>
        <v>0</v>
      </c>
      <c r="CL173" s="5">
        <f>SUP!CM362</f>
        <v>0</v>
      </c>
      <c r="CM173" s="5">
        <f>SUP!CN362</f>
        <v>0</v>
      </c>
      <c r="CN173" s="5">
        <f>SUP!CO362</f>
        <v>0</v>
      </c>
      <c r="CO173" s="5">
        <f>SUP!CP362</f>
        <v>0</v>
      </c>
      <c r="CP173" s="5">
        <f>SUP!CQ362</f>
        <v>0</v>
      </c>
      <c r="CQ173" s="5">
        <f>SUP!CR362</f>
        <v>0</v>
      </c>
      <c r="CR173" s="5">
        <f>SUP!CS362</f>
        <v>0</v>
      </c>
      <c r="CS173" s="5">
        <f>SUP!CT362</f>
        <v>0</v>
      </c>
      <c r="CT173" s="5">
        <f>SUP!CU362</f>
        <v>0</v>
      </c>
      <c r="CU173" s="5">
        <f>SUP!CV362</f>
        <v>0</v>
      </c>
      <c r="CV173" s="5">
        <f>SUP!CW362</f>
        <v>0</v>
      </c>
      <c r="CW173" s="5">
        <f>SUP!CX362</f>
        <v>0</v>
      </c>
      <c r="CX173" s="5">
        <f>SUP!CY362</f>
        <v>0</v>
      </c>
      <c r="CY173" s="5">
        <f>SUP!CZ362</f>
        <v>0</v>
      </c>
      <c r="CZ173" s="5">
        <f>SUP!DA362</f>
        <v>0</v>
      </c>
      <c r="DA173" s="5">
        <f>SUP!DB362</f>
        <v>0</v>
      </c>
      <c r="DB173" s="5">
        <f>SUP!DC362</f>
        <v>0</v>
      </c>
      <c r="DC173" s="5">
        <f>SUP!DD362</f>
        <v>0</v>
      </c>
      <c r="DD173" s="3"/>
    </row>
    <row r="174" spans="1:108" x14ac:dyDescent="0.35">
      <c r="A174" s="3"/>
      <c r="B174" s="99" t="s">
        <v>3884</v>
      </c>
      <c r="C174" s="5" t="s">
        <v>50</v>
      </c>
      <c r="D174" s="5">
        <f>SUP!E363</f>
        <v>0</v>
      </c>
      <c r="E174" s="5">
        <f>SUP!F363</f>
        <v>0</v>
      </c>
      <c r="F174" s="5">
        <f>SUP!G363</f>
        <v>0</v>
      </c>
      <c r="G174" s="5">
        <f>SUP!H363</f>
        <v>0</v>
      </c>
      <c r="H174" s="5">
        <f>SUP!I363</f>
        <v>0</v>
      </c>
      <c r="I174" s="5">
        <f>SUP!J363</f>
        <v>0</v>
      </c>
      <c r="J174" s="5">
        <f>SUP!K363</f>
        <v>0</v>
      </c>
      <c r="K174" s="5">
        <f>SUP!L363</f>
        <v>0</v>
      </c>
      <c r="L174" s="5">
        <f>SUP!M363</f>
        <v>0</v>
      </c>
      <c r="M174" s="5">
        <f>SUP!N363</f>
        <v>0</v>
      </c>
      <c r="N174" s="5">
        <f>SUP!O363</f>
        <v>0</v>
      </c>
      <c r="O174" s="5">
        <f>SUP!P363</f>
        <v>0</v>
      </c>
      <c r="P174" s="5">
        <f>SUP!Q363</f>
        <v>0</v>
      </c>
      <c r="Q174" s="5">
        <f>SUP!R363</f>
        <v>0</v>
      </c>
      <c r="R174" s="5">
        <f>SUP!S363</f>
        <v>0</v>
      </c>
      <c r="S174" s="5">
        <f>SUP!T363</f>
        <v>0</v>
      </c>
      <c r="T174" s="5">
        <f>SUP!U363</f>
        <v>0</v>
      </c>
      <c r="U174" s="5">
        <f>SUP!V363</f>
        <v>0</v>
      </c>
      <c r="V174" s="5">
        <f>SUP!W363</f>
        <v>0</v>
      </c>
      <c r="W174" s="5">
        <f>SUP!X363</f>
        <v>0</v>
      </c>
      <c r="X174" s="5">
        <f>SUP!Y363</f>
        <v>0</v>
      </c>
      <c r="Y174" s="5">
        <f>SUP!Z363</f>
        <v>0</v>
      </c>
      <c r="Z174" s="5">
        <f>SUP!AA363</f>
        <v>0</v>
      </c>
      <c r="AA174" s="5">
        <f>SUP!AB363</f>
        <v>0</v>
      </c>
      <c r="AB174" s="5">
        <f>SUP!AC363</f>
        <v>0</v>
      </c>
      <c r="AC174" s="5">
        <f>SUP!AD363</f>
        <v>0</v>
      </c>
      <c r="AD174" s="5">
        <f>SUP!AE363</f>
        <v>0</v>
      </c>
      <c r="AE174" s="5">
        <f>SUP!AF363</f>
        <v>0</v>
      </c>
      <c r="AF174" s="5">
        <f>SUP!AG363</f>
        <v>0</v>
      </c>
      <c r="AG174" s="5">
        <f>SUP!AH363</f>
        <v>0</v>
      </c>
      <c r="AH174" s="5">
        <f>SUP!AI363</f>
        <v>0</v>
      </c>
      <c r="AI174" s="5">
        <f>SUP!AJ363</f>
        <v>0</v>
      </c>
      <c r="AJ174" s="5">
        <f>SUP!AK363</f>
        <v>0</v>
      </c>
      <c r="AK174" s="5">
        <f>SUP!AL363</f>
        <v>0</v>
      </c>
      <c r="AL174" s="5">
        <f>SUP!AM363</f>
        <v>0</v>
      </c>
      <c r="AM174" s="5">
        <f>SUP!AN363</f>
        <v>0</v>
      </c>
      <c r="AN174" s="5">
        <f>SUP!AO363</f>
        <v>0</v>
      </c>
      <c r="AO174" s="5">
        <f>SUP!AP363</f>
        <v>0</v>
      </c>
      <c r="AP174" s="5">
        <f>SUP!AQ363</f>
        <v>0</v>
      </c>
      <c r="AQ174" s="5">
        <f>SUP!AR363</f>
        <v>0</v>
      </c>
      <c r="AR174" s="5">
        <f>SUP!AS363</f>
        <v>0</v>
      </c>
      <c r="AS174" s="5">
        <f>SUP!AT363</f>
        <v>0</v>
      </c>
      <c r="AT174" s="5">
        <f>SUP!AU363</f>
        <v>0</v>
      </c>
      <c r="AU174" s="5">
        <f>SUP!AV363</f>
        <v>0</v>
      </c>
      <c r="AV174" s="5">
        <f>SUP!AW363</f>
        <v>5.4693612414140206E-3</v>
      </c>
      <c r="AW174" s="5">
        <f>SUP!AX363</f>
        <v>0.97073134922855631</v>
      </c>
      <c r="AX174" s="5">
        <f>SUP!AY363</f>
        <v>0</v>
      </c>
      <c r="AY174" s="5">
        <f>SUP!AZ363</f>
        <v>1.1369093047812397E-2</v>
      </c>
      <c r="AZ174" s="5">
        <f>SUP!BA363</f>
        <v>0</v>
      </c>
      <c r="BA174" s="5">
        <f>SUP!BB363</f>
        <v>0</v>
      </c>
      <c r="BB174" s="5">
        <f>SUP!BC363</f>
        <v>0</v>
      </c>
      <c r="BC174" s="5">
        <f>SUP!BD363</f>
        <v>0</v>
      </c>
      <c r="BD174" s="5">
        <f>SUP!BE363</f>
        <v>0</v>
      </c>
      <c r="BE174" s="5">
        <f>SUP!BF363</f>
        <v>0</v>
      </c>
      <c r="BF174" s="5">
        <f>SUP!BG363</f>
        <v>0</v>
      </c>
      <c r="BG174" s="5">
        <f>SUP!BH363</f>
        <v>0</v>
      </c>
      <c r="BH174" s="5">
        <f>SUP!BI363</f>
        <v>0</v>
      </c>
      <c r="BI174" s="5">
        <f>SUP!BJ363</f>
        <v>0</v>
      </c>
      <c r="BJ174" s="5">
        <f>SUP!BK363</f>
        <v>0</v>
      </c>
      <c r="BK174" s="5">
        <f>SUP!BL363</f>
        <v>0</v>
      </c>
      <c r="BL174" s="5">
        <f>SUP!BM363</f>
        <v>0</v>
      </c>
      <c r="BM174" s="5">
        <f>SUP!BN363</f>
        <v>0</v>
      </c>
      <c r="BN174" s="5">
        <f>SUP!BO363</f>
        <v>0</v>
      </c>
      <c r="BO174" s="5">
        <f>SUP!BP363</f>
        <v>0</v>
      </c>
      <c r="BP174" s="5">
        <f>SUP!BQ363</f>
        <v>0</v>
      </c>
      <c r="BQ174" s="5">
        <f>SUP!BR363</f>
        <v>0</v>
      </c>
      <c r="BR174" s="5">
        <f>SUP!BS363</f>
        <v>0</v>
      </c>
      <c r="BS174" s="5">
        <f>SUP!BT363</f>
        <v>0</v>
      </c>
      <c r="BT174" s="5">
        <f>SUP!BU363</f>
        <v>0</v>
      </c>
      <c r="BU174" s="5">
        <f>SUP!BV363</f>
        <v>0</v>
      </c>
      <c r="BV174" s="5">
        <f>SUP!BW363</f>
        <v>0</v>
      </c>
      <c r="BW174" s="5">
        <f>SUP!BX363</f>
        <v>0</v>
      </c>
      <c r="BX174" s="5">
        <f>SUP!BY363</f>
        <v>0</v>
      </c>
      <c r="BY174" s="5">
        <f>SUP!BZ363</f>
        <v>0</v>
      </c>
      <c r="BZ174" s="5">
        <f>SUP!CA363</f>
        <v>0</v>
      </c>
      <c r="CA174" s="5">
        <f>SUP!CB363</f>
        <v>1.1868764164454978E-3</v>
      </c>
      <c r="CB174" s="5">
        <f>SUP!CC363</f>
        <v>1.7872100794587024E-3</v>
      </c>
      <c r="CC174" s="5">
        <f>SUP!CD363</f>
        <v>9.3887973881771353E-3</v>
      </c>
      <c r="CD174" s="5">
        <f>SUP!CE363</f>
        <v>0</v>
      </c>
      <c r="CE174" s="5">
        <f>SUP!CF363</f>
        <v>0</v>
      </c>
      <c r="CF174" s="5">
        <f>SUP!CG363</f>
        <v>0</v>
      </c>
      <c r="CG174" s="5">
        <f>SUP!CH363</f>
        <v>0</v>
      </c>
      <c r="CH174" s="5">
        <f>SUP!CI363</f>
        <v>0</v>
      </c>
      <c r="CI174" s="5">
        <f>SUP!CJ363</f>
        <v>0</v>
      </c>
      <c r="CJ174" s="5">
        <f>SUP!CK363</f>
        <v>0</v>
      </c>
      <c r="CK174" s="5">
        <f>SUP!CL363</f>
        <v>0</v>
      </c>
      <c r="CL174" s="5">
        <f>SUP!CM363</f>
        <v>0</v>
      </c>
      <c r="CM174" s="5">
        <f>SUP!CN363</f>
        <v>0</v>
      </c>
      <c r="CN174" s="5">
        <f>SUP!CO363</f>
        <v>0</v>
      </c>
      <c r="CO174" s="5">
        <f>SUP!CP363</f>
        <v>0</v>
      </c>
      <c r="CP174" s="5">
        <f>SUP!CQ363</f>
        <v>0</v>
      </c>
      <c r="CQ174" s="5">
        <f>SUP!CR363</f>
        <v>0</v>
      </c>
      <c r="CR174" s="5">
        <f>SUP!CS363</f>
        <v>0</v>
      </c>
      <c r="CS174" s="5">
        <f>SUP!CT363</f>
        <v>0</v>
      </c>
      <c r="CT174" s="5">
        <f>SUP!CU363</f>
        <v>4.4162285576982401E-6</v>
      </c>
      <c r="CU174" s="5">
        <f>SUP!CV363</f>
        <v>0</v>
      </c>
      <c r="CV174" s="5">
        <f>SUP!CW363</f>
        <v>0</v>
      </c>
      <c r="CW174" s="5">
        <f>SUP!CX363</f>
        <v>0</v>
      </c>
      <c r="CX174" s="5">
        <f>SUP!CY363</f>
        <v>0</v>
      </c>
      <c r="CY174" s="5">
        <f>SUP!CZ363</f>
        <v>0</v>
      </c>
      <c r="CZ174" s="5">
        <f>SUP!DA363</f>
        <v>0</v>
      </c>
      <c r="DA174" s="5">
        <f>SUP!DB363</f>
        <v>6.2896369578338543E-5</v>
      </c>
      <c r="DB174" s="5">
        <f>SUP!DC363</f>
        <v>0</v>
      </c>
      <c r="DC174" s="5">
        <f>SUP!DD363</f>
        <v>0</v>
      </c>
      <c r="DD174" s="3"/>
    </row>
    <row r="175" spans="1:108" x14ac:dyDescent="0.35">
      <c r="A175" s="3"/>
      <c r="B175" s="99" t="s">
        <v>3885</v>
      </c>
      <c r="C175" s="5" t="s">
        <v>215</v>
      </c>
      <c r="D175" s="5">
        <f>SUP!E364</f>
        <v>0</v>
      </c>
      <c r="E175" s="5">
        <f>SUP!F364</f>
        <v>0</v>
      </c>
      <c r="F175" s="5">
        <f>SUP!G364</f>
        <v>0</v>
      </c>
      <c r="G175" s="5">
        <f>SUP!H364</f>
        <v>0</v>
      </c>
      <c r="H175" s="5">
        <f>SUP!I364</f>
        <v>0</v>
      </c>
      <c r="I175" s="5">
        <f>SUP!J364</f>
        <v>0</v>
      </c>
      <c r="J175" s="5">
        <f>SUP!K364</f>
        <v>0</v>
      </c>
      <c r="K175" s="5">
        <f>SUP!L364</f>
        <v>0</v>
      </c>
      <c r="L175" s="5">
        <f>SUP!M364</f>
        <v>0</v>
      </c>
      <c r="M175" s="5">
        <f>SUP!N364</f>
        <v>0</v>
      </c>
      <c r="N175" s="5">
        <f>SUP!O364</f>
        <v>0</v>
      </c>
      <c r="O175" s="5">
        <f>SUP!P364</f>
        <v>0</v>
      </c>
      <c r="P175" s="5">
        <f>SUP!Q364</f>
        <v>0</v>
      </c>
      <c r="Q175" s="5">
        <f>SUP!R364</f>
        <v>0</v>
      </c>
      <c r="R175" s="5">
        <f>SUP!S364</f>
        <v>0</v>
      </c>
      <c r="S175" s="5">
        <f>SUP!T364</f>
        <v>0</v>
      </c>
      <c r="T175" s="5">
        <f>SUP!U364</f>
        <v>0</v>
      </c>
      <c r="U175" s="5">
        <f>SUP!V364</f>
        <v>0</v>
      </c>
      <c r="V175" s="5">
        <f>SUP!W364</f>
        <v>0</v>
      </c>
      <c r="W175" s="5">
        <f>SUP!X364</f>
        <v>0</v>
      </c>
      <c r="X175" s="5">
        <f>SUP!Y364</f>
        <v>0</v>
      </c>
      <c r="Y175" s="5">
        <f>SUP!Z364</f>
        <v>0</v>
      </c>
      <c r="Z175" s="5">
        <f>SUP!AA364</f>
        <v>0</v>
      </c>
      <c r="AA175" s="5">
        <f>SUP!AB364</f>
        <v>0</v>
      </c>
      <c r="AB175" s="5">
        <f>SUP!AC364</f>
        <v>0</v>
      </c>
      <c r="AC175" s="5">
        <f>SUP!AD364</f>
        <v>0</v>
      </c>
      <c r="AD175" s="5">
        <f>SUP!AE364</f>
        <v>0</v>
      </c>
      <c r="AE175" s="5">
        <f>SUP!AF364</f>
        <v>0</v>
      </c>
      <c r="AF175" s="5">
        <f>SUP!AG364</f>
        <v>0</v>
      </c>
      <c r="AG175" s="5">
        <f>SUP!AH364</f>
        <v>0</v>
      </c>
      <c r="AH175" s="5">
        <f>SUP!AI364</f>
        <v>0</v>
      </c>
      <c r="AI175" s="5">
        <f>SUP!AJ364</f>
        <v>0</v>
      </c>
      <c r="AJ175" s="5">
        <f>SUP!AK364</f>
        <v>0</v>
      </c>
      <c r="AK175" s="5">
        <f>SUP!AL364</f>
        <v>0</v>
      </c>
      <c r="AL175" s="5">
        <f>SUP!AM364</f>
        <v>0</v>
      </c>
      <c r="AM175" s="5">
        <f>SUP!AN364</f>
        <v>0</v>
      </c>
      <c r="AN175" s="5">
        <f>SUP!AO364</f>
        <v>0</v>
      </c>
      <c r="AO175" s="5">
        <f>SUP!AP364</f>
        <v>0</v>
      </c>
      <c r="AP175" s="5">
        <f>SUP!AQ364</f>
        <v>0</v>
      </c>
      <c r="AQ175" s="5">
        <f>SUP!AR364</f>
        <v>0</v>
      </c>
      <c r="AR175" s="5">
        <f>SUP!AS364</f>
        <v>0</v>
      </c>
      <c r="AS175" s="5">
        <f>SUP!AT364</f>
        <v>0</v>
      </c>
      <c r="AT175" s="5">
        <f>SUP!AU364</f>
        <v>0</v>
      </c>
      <c r="AU175" s="5">
        <f>SUP!AV364</f>
        <v>0</v>
      </c>
      <c r="AV175" s="5">
        <f>SUP!AW364</f>
        <v>0</v>
      </c>
      <c r="AW175" s="5">
        <f>SUP!AX364</f>
        <v>0</v>
      </c>
      <c r="AX175" s="5">
        <f>SUP!AY364</f>
        <v>0.9229562947216996</v>
      </c>
      <c r="AY175" s="5">
        <f>SUP!AZ364</f>
        <v>0</v>
      </c>
      <c r="AZ175" s="5">
        <f>SUP!BA364</f>
        <v>7.4774808954022581E-2</v>
      </c>
      <c r="BA175" s="5">
        <f>SUP!BB364</f>
        <v>0</v>
      </c>
      <c r="BB175" s="5">
        <f>SUP!BC364</f>
        <v>0</v>
      </c>
      <c r="BC175" s="5">
        <f>SUP!BD364</f>
        <v>0</v>
      </c>
      <c r="BD175" s="5">
        <f>SUP!BE364</f>
        <v>0</v>
      </c>
      <c r="BE175" s="5">
        <f>SUP!BF364</f>
        <v>0</v>
      </c>
      <c r="BF175" s="5">
        <f>SUP!BG364</f>
        <v>0</v>
      </c>
      <c r="BG175" s="5">
        <f>SUP!BH364</f>
        <v>0</v>
      </c>
      <c r="BH175" s="5">
        <f>SUP!BI364</f>
        <v>0</v>
      </c>
      <c r="BI175" s="5">
        <f>SUP!BJ364</f>
        <v>0</v>
      </c>
      <c r="BJ175" s="5">
        <f>SUP!BK364</f>
        <v>0</v>
      </c>
      <c r="BK175" s="5">
        <f>SUP!BL364</f>
        <v>0</v>
      </c>
      <c r="BL175" s="5">
        <f>SUP!BM364</f>
        <v>0</v>
      </c>
      <c r="BM175" s="5">
        <f>SUP!BN364</f>
        <v>0</v>
      </c>
      <c r="BN175" s="5">
        <f>SUP!BO364</f>
        <v>0</v>
      </c>
      <c r="BO175" s="5">
        <f>SUP!BP364</f>
        <v>0</v>
      </c>
      <c r="BP175" s="5">
        <f>SUP!BQ364</f>
        <v>0</v>
      </c>
      <c r="BQ175" s="5">
        <f>SUP!BR364</f>
        <v>0</v>
      </c>
      <c r="BR175" s="5">
        <f>SUP!BS364</f>
        <v>0</v>
      </c>
      <c r="BS175" s="5">
        <f>SUP!BT364</f>
        <v>0</v>
      </c>
      <c r="BT175" s="5">
        <f>SUP!BU364</f>
        <v>0</v>
      </c>
      <c r="BU175" s="5">
        <f>SUP!BV364</f>
        <v>0</v>
      </c>
      <c r="BV175" s="5">
        <f>SUP!BW364</f>
        <v>0</v>
      </c>
      <c r="BW175" s="5">
        <f>SUP!BX364</f>
        <v>0</v>
      </c>
      <c r="BX175" s="5">
        <f>SUP!BY364</f>
        <v>0</v>
      </c>
      <c r="BY175" s="5">
        <f>SUP!BZ364</f>
        <v>0</v>
      </c>
      <c r="BZ175" s="5">
        <f>SUP!CA364</f>
        <v>0</v>
      </c>
      <c r="CA175" s="5">
        <f>SUP!CB364</f>
        <v>8.489025822808402E-4</v>
      </c>
      <c r="CB175" s="5">
        <f>SUP!CC364</f>
        <v>1.4199937419970183E-3</v>
      </c>
      <c r="CC175" s="5">
        <f>SUP!CD364</f>
        <v>0</v>
      </c>
      <c r="CD175" s="5">
        <f>SUP!CE364</f>
        <v>0</v>
      </c>
      <c r="CE175" s="5">
        <f>SUP!CF364</f>
        <v>0</v>
      </c>
      <c r="CF175" s="5">
        <f>SUP!CG364</f>
        <v>0</v>
      </c>
      <c r="CG175" s="5">
        <f>SUP!CH364</f>
        <v>0</v>
      </c>
      <c r="CH175" s="5">
        <f>SUP!CI364</f>
        <v>0</v>
      </c>
      <c r="CI175" s="5">
        <f>SUP!CJ364</f>
        <v>0</v>
      </c>
      <c r="CJ175" s="5">
        <f>SUP!CK364</f>
        <v>0</v>
      </c>
      <c r="CK175" s="5">
        <f>SUP!CL364</f>
        <v>0</v>
      </c>
      <c r="CL175" s="5">
        <f>SUP!CM364</f>
        <v>0</v>
      </c>
      <c r="CM175" s="5">
        <f>SUP!CN364</f>
        <v>0</v>
      </c>
      <c r="CN175" s="5">
        <f>SUP!CO364</f>
        <v>0</v>
      </c>
      <c r="CO175" s="5">
        <f>SUP!CP364</f>
        <v>0</v>
      </c>
      <c r="CP175" s="5">
        <f>SUP!CQ364</f>
        <v>0</v>
      </c>
      <c r="CQ175" s="5">
        <f>SUP!CR364</f>
        <v>0</v>
      </c>
      <c r="CR175" s="5">
        <f>SUP!CS364</f>
        <v>0</v>
      </c>
      <c r="CS175" s="5">
        <f>SUP!CT364</f>
        <v>0</v>
      </c>
      <c r="CT175" s="5">
        <f>SUP!CU364</f>
        <v>0</v>
      </c>
      <c r="CU175" s="5">
        <f>SUP!CV364</f>
        <v>0</v>
      </c>
      <c r="CV175" s="5">
        <f>SUP!CW364</f>
        <v>0</v>
      </c>
      <c r="CW175" s="5">
        <f>SUP!CX364</f>
        <v>0</v>
      </c>
      <c r="CX175" s="5">
        <f>SUP!CY364</f>
        <v>0</v>
      </c>
      <c r="CY175" s="5">
        <f>SUP!CZ364</f>
        <v>0</v>
      </c>
      <c r="CZ175" s="5">
        <f>SUP!DA364</f>
        <v>0</v>
      </c>
      <c r="DA175" s="5">
        <f>SUP!DB364</f>
        <v>0</v>
      </c>
      <c r="DB175" s="5">
        <f>SUP!DC364</f>
        <v>0</v>
      </c>
      <c r="DC175" s="5">
        <f>SUP!DD364</f>
        <v>0</v>
      </c>
      <c r="DD175" s="3"/>
    </row>
    <row r="176" spans="1:108" x14ac:dyDescent="0.35">
      <c r="A176" s="3"/>
      <c r="B176" s="99" t="s">
        <v>3886</v>
      </c>
      <c r="C176" s="5" t="s">
        <v>55</v>
      </c>
      <c r="D176" s="5">
        <f>SUP!E365</f>
        <v>0</v>
      </c>
      <c r="E176" s="5">
        <f>SUP!F365</f>
        <v>0</v>
      </c>
      <c r="F176" s="5">
        <f>SUP!G365</f>
        <v>0</v>
      </c>
      <c r="G176" s="5">
        <f>SUP!H365</f>
        <v>0</v>
      </c>
      <c r="H176" s="5">
        <f>SUP!I365</f>
        <v>0</v>
      </c>
      <c r="I176" s="5">
        <f>SUP!J365</f>
        <v>0</v>
      </c>
      <c r="J176" s="5">
        <f>SUP!K365</f>
        <v>0</v>
      </c>
      <c r="K176" s="5">
        <f>SUP!L365</f>
        <v>0</v>
      </c>
      <c r="L176" s="5">
        <f>SUP!M365</f>
        <v>0</v>
      </c>
      <c r="M176" s="5">
        <f>SUP!N365</f>
        <v>0</v>
      </c>
      <c r="N176" s="5">
        <f>SUP!O365</f>
        <v>0</v>
      </c>
      <c r="O176" s="5">
        <f>SUP!P365</f>
        <v>0</v>
      </c>
      <c r="P176" s="5">
        <f>SUP!Q365</f>
        <v>0</v>
      </c>
      <c r="Q176" s="5">
        <f>SUP!R365</f>
        <v>0</v>
      </c>
      <c r="R176" s="5">
        <f>SUP!S365</f>
        <v>0</v>
      </c>
      <c r="S176" s="5">
        <f>SUP!T365</f>
        <v>0</v>
      </c>
      <c r="T176" s="5">
        <f>SUP!U365</f>
        <v>0</v>
      </c>
      <c r="U176" s="5">
        <f>SUP!V365</f>
        <v>0</v>
      </c>
      <c r="V176" s="5">
        <f>SUP!W365</f>
        <v>0</v>
      </c>
      <c r="W176" s="5">
        <f>SUP!X365</f>
        <v>0</v>
      </c>
      <c r="X176" s="5">
        <f>SUP!Y365</f>
        <v>0</v>
      </c>
      <c r="Y176" s="5">
        <f>SUP!Z365</f>
        <v>0</v>
      </c>
      <c r="Z176" s="5">
        <f>SUP!AA365</f>
        <v>0</v>
      </c>
      <c r="AA176" s="5">
        <f>SUP!AB365</f>
        <v>0</v>
      </c>
      <c r="AB176" s="5">
        <f>SUP!AC365</f>
        <v>0</v>
      </c>
      <c r="AC176" s="5">
        <f>SUP!AD365</f>
        <v>0</v>
      </c>
      <c r="AD176" s="5">
        <f>SUP!AE365</f>
        <v>0</v>
      </c>
      <c r="AE176" s="5">
        <f>SUP!AF365</f>
        <v>0</v>
      </c>
      <c r="AF176" s="5">
        <f>SUP!AG365</f>
        <v>0</v>
      </c>
      <c r="AG176" s="5">
        <f>SUP!AH365</f>
        <v>0</v>
      </c>
      <c r="AH176" s="5">
        <f>SUP!AI365</f>
        <v>0</v>
      </c>
      <c r="AI176" s="5">
        <f>SUP!AJ365</f>
        <v>0</v>
      </c>
      <c r="AJ176" s="5">
        <f>SUP!AK365</f>
        <v>0</v>
      </c>
      <c r="AK176" s="5">
        <f>SUP!AL365</f>
        <v>0</v>
      </c>
      <c r="AL176" s="5">
        <f>SUP!AM365</f>
        <v>0</v>
      </c>
      <c r="AM176" s="5">
        <f>SUP!AN365</f>
        <v>0</v>
      </c>
      <c r="AN176" s="5">
        <f>SUP!AO365</f>
        <v>0</v>
      </c>
      <c r="AO176" s="5">
        <f>SUP!AP365</f>
        <v>0</v>
      </c>
      <c r="AP176" s="5">
        <f>SUP!AQ365</f>
        <v>0</v>
      </c>
      <c r="AQ176" s="5">
        <f>SUP!AR365</f>
        <v>0</v>
      </c>
      <c r="AR176" s="5">
        <f>SUP!AS365</f>
        <v>0</v>
      </c>
      <c r="AS176" s="5">
        <f>SUP!AT365</f>
        <v>0</v>
      </c>
      <c r="AT176" s="5">
        <f>SUP!AU365</f>
        <v>0</v>
      </c>
      <c r="AU176" s="5">
        <f>SUP!AV365</f>
        <v>0</v>
      </c>
      <c r="AV176" s="5">
        <f>SUP!AW365</f>
        <v>0</v>
      </c>
      <c r="AW176" s="5">
        <f>SUP!AX365</f>
        <v>0</v>
      </c>
      <c r="AX176" s="5">
        <f>SUP!AY365</f>
        <v>0</v>
      </c>
      <c r="AY176" s="5">
        <f>SUP!AZ365</f>
        <v>1</v>
      </c>
      <c r="AZ176" s="5">
        <f>SUP!BA365</f>
        <v>0</v>
      </c>
      <c r="BA176" s="5">
        <f>SUP!BB365</f>
        <v>0</v>
      </c>
      <c r="BB176" s="5">
        <f>SUP!BC365</f>
        <v>0</v>
      </c>
      <c r="BC176" s="5">
        <f>SUP!BD365</f>
        <v>0</v>
      </c>
      <c r="BD176" s="5">
        <f>SUP!BE365</f>
        <v>0</v>
      </c>
      <c r="BE176" s="5">
        <f>SUP!BF365</f>
        <v>0</v>
      </c>
      <c r="BF176" s="5">
        <f>SUP!BG365</f>
        <v>0</v>
      </c>
      <c r="BG176" s="5">
        <f>SUP!BH365</f>
        <v>0</v>
      </c>
      <c r="BH176" s="5">
        <f>SUP!BI365</f>
        <v>0</v>
      </c>
      <c r="BI176" s="5">
        <f>SUP!BJ365</f>
        <v>0</v>
      </c>
      <c r="BJ176" s="5">
        <f>SUP!BK365</f>
        <v>0</v>
      </c>
      <c r="BK176" s="5">
        <f>SUP!BL365</f>
        <v>0</v>
      </c>
      <c r="BL176" s="5">
        <f>SUP!BM365</f>
        <v>0</v>
      </c>
      <c r="BM176" s="5">
        <f>SUP!BN365</f>
        <v>0</v>
      </c>
      <c r="BN176" s="5">
        <f>SUP!BO365</f>
        <v>0</v>
      </c>
      <c r="BO176" s="5">
        <f>SUP!BP365</f>
        <v>0</v>
      </c>
      <c r="BP176" s="5">
        <f>SUP!BQ365</f>
        <v>0</v>
      </c>
      <c r="BQ176" s="5">
        <f>SUP!BR365</f>
        <v>0</v>
      </c>
      <c r="BR176" s="5">
        <f>SUP!BS365</f>
        <v>0</v>
      </c>
      <c r="BS176" s="5">
        <f>SUP!BT365</f>
        <v>0</v>
      </c>
      <c r="BT176" s="5">
        <f>SUP!BU365</f>
        <v>0</v>
      </c>
      <c r="BU176" s="5">
        <f>SUP!BV365</f>
        <v>0</v>
      </c>
      <c r="BV176" s="5">
        <f>SUP!BW365</f>
        <v>0</v>
      </c>
      <c r="BW176" s="5">
        <f>SUP!BX365</f>
        <v>0</v>
      </c>
      <c r="BX176" s="5">
        <f>SUP!BY365</f>
        <v>0</v>
      </c>
      <c r="BY176" s="5">
        <f>SUP!BZ365</f>
        <v>0</v>
      </c>
      <c r="BZ176" s="5">
        <f>SUP!CA365</f>
        <v>0</v>
      </c>
      <c r="CA176" s="5">
        <f>SUP!CB365</f>
        <v>0</v>
      </c>
      <c r="CB176" s="5">
        <f>SUP!CC365</f>
        <v>0</v>
      </c>
      <c r="CC176" s="5">
        <f>SUP!CD365</f>
        <v>0</v>
      </c>
      <c r="CD176" s="5">
        <f>SUP!CE365</f>
        <v>0</v>
      </c>
      <c r="CE176" s="5">
        <f>SUP!CF365</f>
        <v>0</v>
      </c>
      <c r="CF176" s="5">
        <f>SUP!CG365</f>
        <v>0</v>
      </c>
      <c r="CG176" s="5">
        <f>SUP!CH365</f>
        <v>0</v>
      </c>
      <c r="CH176" s="5">
        <f>SUP!CI365</f>
        <v>0</v>
      </c>
      <c r="CI176" s="5">
        <f>SUP!CJ365</f>
        <v>0</v>
      </c>
      <c r="CJ176" s="5">
        <f>SUP!CK365</f>
        <v>0</v>
      </c>
      <c r="CK176" s="5">
        <f>SUP!CL365</f>
        <v>0</v>
      </c>
      <c r="CL176" s="5">
        <f>SUP!CM365</f>
        <v>0</v>
      </c>
      <c r="CM176" s="5">
        <f>SUP!CN365</f>
        <v>0</v>
      </c>
      <c r="CN176" s="5">
        <f>SUP!CO365</f>
        <v>0</v>
      </c>
      <c r="CO176" s="5">
        <f>SUP!CP365</f>
        <v>0</v>
      </c>
      <c r="CP176" s="5">
        <f>SUP!CQ365</f>
        <v>0</v>
      </c>
      <c r="CQ176" s="5">
        <f>SUP!CR365</f>
        <v>0</v>
      </c>
      <c r="CR176" s="5">
        <f>SUP!CS365</f>
        <v>0</v>
      </c>
      <c r="CS176" s="5">
        <f>SUP!CT365</f>
        <v>0</v>
      </c>
      <c r="CT176" s="5">
        <f>SUP!CU365</f>
        <v>0</v>
      </c>
      <c r="CU176" s="5">
        <f>SUP!CV365</f>
        <v>0</v>
      </c>
      <c r="CV176" s="5">
        <f>SUP!CW365</f>
        <v>0</v>
      </c>
      <c r="CW176" s="5">
        <f>SUP!CX365</f>
        <v>0</v>
      </c>
      <c r="CX176" s="5">
        <f>SUP!CY365</f>
        <v>0</v>
      </c>
      <c r="CY176" s="5">
        <f>SUP!CZ365</f>
        <v>0</v>
      </c>
      <c r="CZ176" s="5">
        <f>SUP!DA365</f>
        <v>0</v>
      </c>
      <c r="DA176" s="5">
        <f>SUP!DB365</f>
        <v>0</v>
      </c>
      <c r="DB176" s="5">
        <f>SUP!DC365</f>
        <v>0</v>
      </c>
      <c r="DC176" s="5">
        <f>SUP!DD365</f>
        <v>0</v>
      </c>
      <c r="DD176" s="3"/>
    </row>
    <row r="177" spans="1:108" x14ac:dyDescent="0.35">
      <c r="A177" s="3"/>
      <c r="B177" s="99" t="s">
        <v>3887</v>
      </c>
      <c r="C177" s="5" t="s">
        <v>54</v>
      </c>
      <c r="D177" s="5">
        <f>SUP!E366</f>
        <v>0</v>
      </c>
      <c r="E177" s="5">
        <f>SUP!F366</f>
        <v>0</v>
      </c>
      <c r="F177" s="5">
        <f>SUP!G366</f>
        <v>0</v>
      </c>
      <c r="G177" s="5">
        <f>SUP!H366</f>
        <v>0</v>
      </c>
      <c r="H177" s="5">
        <f>SUP!I366</f>
        <v>0</v>
      </c>
      <c r="I177" s="5">
        <f>SUP!J366</f>
        <v>0</v>
      </c>
      <c r="J177" s="5">
        <f>SUP!K366</f>
        <v>0</v>
      </c>
      <c r="K177" s="5">
        <f>SUP!L366</f>
        <v>0</v>
      </c>
      <c r="L177" s="5">
        <f>SUP!M366</f>
        <v>0</v>
      </c>
      <c r="M177" s="5">
        <f>SUP!N366</f>
        <v>0</v>
      </c>
      <c r="N177" s="5">
        <f>SUP!O366</f>
        <v>0</v>
      </c>
      <c r="O177" s="5">
        <f>SUP!P366</f>
        <v>0</v>
      </c>
      <c r="P177" s="5">
        <f>SUP!Q366</f>
        <v>0</v>
      </c>
      <c r="Q177" s="5">
        <f>SUP!R366</f>
        <v>0</v>
      </c>
      <c r="R177" s="5">
        <f>SUP!S366</f>
        <v>0</v>
      </c>
      <c r="S177" s="5">
        <f>SUP!T366</f>
        <v>0</v>
      </c>
      <c r="T177" s="5">
        <f>SUP!U366</f>
        <v>0</v>
      </c>
      <c r="U177" s="5">
        <f>SUP!V366</f>
        <v>0</v>
      </c>
      <c r="V177" s="5">
        <f>SUP!W366</f>
        <v>0</v>
      </c>
      <c r="W177" s="5">
        <f>SUP!X366</f>
        <v>0</v>
      </c>
      <c r="X177" s="5">
        <f>SUP!Y366</f>
        <v>0</v>
      </c>
      <c r="Y177" s="5">
        <f>SUP!Z366</f>
        <v>0</v>
      </c>
      <c r="Z177" s="5">
        <f>SUP!AA366</f>
        <v>0</v>
      </c>
      <c r="AA177" s="5">
        <f>SUP!AB366</f>
        <v>0</v>
      </c>
      <c r="AB177" s="5">
        <f>SUP!AC366</f>
        <v>0</v>
      </c>
      <c r="AC177" s="5">
        <f>SUP!AD366</f>
        <v>0</v>
      </c>
      <c r="AD177" s="5">
        <f>SUP!AE366</f>
        <v>0</v>
      </c>
      <c r="AE177" s="5">
        <f>SUP!AF366</f>
        <v>0</v>
      </c>
      <c r="AF177" s="5">
        <f>SUP!AG366</f>
        <v>0</v>
      </c>
      <c r="AG177" s="5">
        <f>SUP!AH366</f>
        <v>0</v>
      </c>
      <c r="AH177" s="5">
        <f>SUP!AI366</f>
        <v>0</v>
      </c>
      <c r="AI177" s="5">
        <f>SUP!AJ366</f>
        <v>0</v>
      </c>
      <c r="AJ177" s="5">
        <f>SUP!AK366</f>
        <v>0</v>
      </c>
      <c r="AK177" s="5">
        <f>SUP!AL366</f>
        <v>0</v>
      </c>
      <c r="AL177" s="5">
        <f>SUP!AM366</f>
        <v>0</v>
      </c>
      <c r="AM177" s="5">
        <f>SUP!AN366</f>
        <v>0</v>
      </c>
      <c r="AN177" s="5">
        <f>SUP!AO366</f>
        <v>0</v>
      </c>
      <c r="AO177" s="5">
        <f>SUP!AP366</f>
        <v>0</v>
      </c>
      <c r="AP177" s="5">
        <f>SUP!AQ366</f>
        <v>0</v>
      </c>
      <c r="AQ177" s="5">
        <f>SUP!AR366</f>
        <v>0</v>
      </c>
      <c r="AR177" s="5">
        <f>SUP!AS366</f>
        <v>0</v>
      </c>
      <c r="AS177" s="5">
        <f>SUP!AT366</f>
        <v>0</v>
      </c>
      <c r="AT177" s="5">
        <f>SUP!AU366</f>
        <v>0</v>
      </c>
      <c r="AU177" s="5">
        <f>SUP!AV366</f>
        <v>0</v>
      </c>
      <c r="AV177" s="5">
        <f>SUP!AW366</f>
        <v>0</v>
      </c>
      <c r="AW177" s="5">
        <f>SUP!AX366</f>
        <v>0</v>
      </c>
      <c r="AX177" s="5">
        <f>SUP!AY366</f>
        <v>0</v>
      </c>
      <c r="AY177" s="5">
        <f>SUP!AZ366</f>
        <v>0</v>
      </c>
      <c r="AZ177" s="5">
        <f>SUP!BA366</f>
        <v>0.87356125643385629</v>
      </c>
      <c r="BA177" s="5">
        <f>SUP!BB366</f>
        <v>0</v>
      </c>
      <c r="BB177" s="5">
        <f>SUP!BC366</f>
        <v>0</v>
      </c>
      <c r="BC177" s="5">
        <f>SUP!BD366</f>
        <v>0</v>
      </c>
      <c r="BD177" s="5">
        <f>SUP!BE366</f>
        <v>0</v>
      </c>
      <c r="BE177" s="5">
        <f>SUP!BF366</f>
        <v>0</v>
      </c>
      <c r="BF177" s="5">
        <f>SUP!BG366</f>
        <v>0</v>
      </c>
      <c r="BG177" s="5">
        <f>SUP!BH366</f>
        <v>0</v>
      </c>
      <c r="BH177" s="5">
        <f>SUP!BI366</f>
        <v>0</v>
      </c>
      <c r="BI177" s="5">
        <f>SUP!BJ366</f>
        <v>0</v>
      </c>
      <c r="BJ177" s="5">
        <f>SUP!BK366</f>
        <v>0</v>
      </c>
      <c r="BK177" s="5">
        <f>SUP!BL366</f>
        <v>0</v>
      </c>
      <c r="BL177" s="5">
        <f>SUP!BM366</f>
        <v>4.3447742756560206E-3</v>
      </c>
      <c r="BM177" s="5">
        <f>SUP!BN366</f>
        <v>0</v>
      </c>
      <c r="BN177" s="5">
        <f>SUP!BO366</f>
        <v>0</v>
      </c>
      <c r="BO177" s="5">
        <f>SUP!BP366</f>
        <v>0</v>
      </c>
      <c r="BP177" s="5">
        <f>SUP!BQ366</f>
        <v>0</v>
      </c>
      <c r="BQ177" s="5">
        <f>SUP!BR366</f>
        <v>0</v>
      </c>
      <c r="BR177" s="5">
        <f>SUP!BS366</f>
        <v>0</v>
      </c>
      <c r="BS177" s="5">
        <f>SUP!BT366</f>
        <v>0</v>
      </c>
      <c r="BT177" s="5">
        <f>SUP!BU366</f>
        <v>4.9153190775737231E-2</v>
      </c>
      <c r="BU177" s="5">
        <f>SUP!BV366</f>
        <v>0</v>
      </c>
      <c r="BV177" s="5">
        <f>SUP!BW366</f>
        <v>0</v>
      </c>
      <c r="BW177" s="5">
        <f>SUP!BX366</f>
        <v>0</v>
      </c>
      <c r="BX177" s="5">
        <f>SUP!BY366</f>
        <v>0</v>
      </c>
      <c r="BY177" s="5">
        <f>SUP!BZ366</f>
        <v>3.0022788775746618E-6</v>
      </c>
      <c r="BZ177" s="5">
        <f>SUP!CA366</f>
        <v>0</v>
      </c>
      <c r="CA177" s="5">
        <f>SUP!CB366</f>
        <v>1.5827678268641055E-2</v>
      </c>
      <c r="CB177" s="5">
        <f>SUP!CC366</f>
        <v>2.7214004656201742E-2</v>
      </c>
      <c r="CC177" s="5">
        <f>SUP!CD366</f>
        <v>0</v>
      </c>
      <c r="CD177" s="5">
        <f>SUP!CE366</f>
        <v>0</v>
      </c>
      <c r="CE177" s="5">
        <f>SUP!CF366</f>
        <v>0</v>
      </c>
      <c r="CF177" s="5">
        <f>SUP!CG366</f>
        <v>0</v>
      </c>
      <c r="CG177" s="5">
        <f>SUP!CH366</f>
        <v>2.5833581538030846E-4</v>
      </c>
      <c r="CH177" s="5">
        <f>SUP!CI366</f>
        <v>0</v>
      </c>
      <c r="CI177" s="5">
        <f>SUP!CJ366</f>
        <v>0</v>
      </c>
      <c r="CJ177" s="5">
        <f>SUP!CK366</f>
        <v>0</v>
      </c>
      <c r="CK177" s="5">
        <f>SUP!CL366</f>
        <v>0</v>
      </c>
      <c r="CL177" s="5">
        <f>SUP!CM366</f>
        <v>0</v>
      </c>
      <c r="CM177" s="5">
        <f>SUP!CN366</f>
        <v>0</v>
      </c>
      <c r="CN177" s="5">
        <f>SUP!CO366</f>
        <v>0</v>
      </c>
      <c r="CO177" s="5">
        <f>SUP!CP366</f>
        <v>0</v>
      </c>
      <c r="CP177" s="5">
        <f>SUP!CQ366</f>
        <v>2.9635153826909448E-2</v>
      </c>
      <c r="CQ177" s="5">
        <f>SUP!CR366</f>
        <v>0</v>
      </c>
      <c r="CR177" s="5">
        <f>SUP!CS366</f>
        <v>0</v>
      </c>
      <c r="CS177" s="5">
        <f>SUP!CT366</f>
        <v>0</v>
      </c>
      <c r="CT177" s="5">
        <f>SUP!CU366</f>
        <v>2.6036687404097046E-6</v>
      </c>
      <c r="CU177" s="5">
        <f>SUP!CV366</f>
        <v>0</v>
      </c>
      <c r="CV177" s="5">
        <f>SUP!CW366</f>
        <v>0</v>
      </c>
      <c r="CW177" s="5">
        <f>SUP!CX366</f>
        <v>0</v>
      </c>
      <c r="CX177" s="5">
        <f>SUP!CY366</f>
        <v>0</v>
      </c>
      <c r="CY177" s="5">
        <f>SUP!CZ366</f>
        <v>0</v>
      </c>
      <c r="CZ177" s="5">
        <f>SUP!DA366</f>
        <v>0</v>
      </c>
      <c r="DA177" s="5">
        <f>SUP!DB366</f>
        <v>0</v>
      </c>
      <c r="DB177" s="5">
        <f>SUP!DC366</f>
        <v>0</v>
      </c>
      <c r="DC177" s="5">
        <f>SUP!DD366</f>
        <v>0</v>
      </c>
      <c r="DD177" s="3"/>
    </row>
    <row r="178" spans="1:108" x14ac:dyDescent="0.35">
      <c r="A178" s="3"/>
      <c r="B178" s="99" t="s">
        <v>3888</v>
      </c>
      <c r="C178" s="5" t="s">
        <v>332</v>
      </c>
      <c r="D178" s="5">
        <f>SUP!E367</f>
        <v>0</v>
      </c>
      <c r="E178" s="5">
        <f>SUP!F367</f>
        <v>0</v>
      </c>
      <c r="F178" s="5">
        <f>SUP!G367</f>
        <v>0</v>
      </c>
      <c r="G178" s="5">
        <f>SUP!H367</f>
        <v>0</v>
      </c>
      <c r="H178" s="5">
        <f>SUP!I367</f>
        <v>0</v>
      </c>
      <c r="I178" s="5">
        <f>SUP!J367</f>
        <v>0</v>
      </c>
      <c r="J178" s="5">
        <f>SUP!K367</f>
        <v>0</v>
      </c>
      <c r="K178" s="5">
        <f>SUP!L367</f>
        <v>0</v>
      </c>
      <c r="L178" s="5">
        <f>SUP!M367</f>
        <v>0</v>
      </c>
      <c r="M178" s="5">
        <f>SUP!N367</f>
        <v>0</v>
      </c>
      <c r="N178" s="5">
        <f>SUP!O367</f>
        <v>0</v>
      </c>
      <c r="O178" s="5">
        <f>SUP!P367</f>
        <v>0</v>
      </c>
      <c r="P178" s="5">
        <f>SUP!Q367</f>
        <v>0</v>
      </c>
      <c r="Q178" s="5">
        <f>SUP!R367</f>
        <v>0</v>
      </c>
      <c r="R178" s="5">
        <f>SUP!S367</f>
        <v>0</v>
      </c>
      <c r="S178" s="5">
        <f>SUP!T367</f>
        <v>0</v>
      </c>
      <c r="T178" s="5">
        <f>SUP!U367</f>
        <v>0</v>
      </c>
      <c r="U178" s="5">
        <f>SUP!V367</f>
        <v>0</v>
      </c>
      <c r="V178" s="5">
        <f>SUP!W367</f>
        <v>0</v>
      </c>
      <c r="W178" s="5">
        <f>SUP!X367</f>
        <v>0</v>
      </c>
      <c r="X178" s="5">
        <f>SUP!Y367</f>
        <v>0</v>
      </c>
      <c r="Y178" s="5">
        <f>SUP!Z367</f>
        <v>0</v>
      </c>
      <c r="Z178" s="5">
        <f>SUP!AA367</f>
        <v>0</v>
      </c>
      <c r="AA178" s="5">
        <f>SUP!AB367</f>
        <v>0</v>
      </c>
      <c r="AB178" s="5">
        <f>SUP!AC367</f>
        <v>0</v>
      </c>
      <c r="AC178" s="5">
        <f>SUP!AD367</f>
        <v>0</v>
      </c>
      <c r="AD178" s="5">
        <f>SUP!AE367</f>
        <v>0</v>
      </c>
      <c r="AE178" s="5">
        <f>SUP!AF367</f>
        <v>0</v>
      </c>
      <c r="AF178" s="5">
        <f>SUP!AG367</f>
        <v>0</v>
      </c>
      <c r="AG178" s="5">
        <f>SUP!AH367</f>
        <v>0</v>
      </c>
      <c r="AH178" s="5">
        <f>SUP!AI367</f>
        <v>0</v>
      </c>
      <c r="AI178" s="5">
        <f>SUP!AJ367</f>
        <v>0</v>
      </c>
      <c r="AJ178" s="5">
        <f>SUP!AK367</f>
        <v>0</v>
      </c>
      <c r="AK178" s="5">
        <f>SUP!AL367</f>
        <v>0</v>
      </c>
      <c r="AL178" s="5">
        <f>SUP!AM367</f>
        <v>0</v>
      </c>
      <c r="AM178" s="5">
        <f>SUP!AN367</f>
        <v>0</v>
      </c>
      <c r="AN178" s="5">
        <f>SUP!AO367</f>
        <v>0</v>
      </c>
      <c r="AO178" s="5">
        <f>SUP!AP367</f>
        <v>0</v>
      </c>
      <c r="AP178" s="5">
        <f>SUP!AQ367</f>
        <v>0</v>
      </c>
      <c r="AQ178" s="5">
        <f>SUP!AR367</f>
        <v>0</v>
      </c>
      <c r="AR178" s="5">
        <f>SUP!AS367</f>
        <v>0</v>
      </c>
      <c r="AS178" s="5">
        <f>SUP!AT367</f>
        <v>0</v>
      </c>
      <c r="AT178" s="5">
        <f>SUP!AU367</f>
        <v>0</v>
      </c>
      <c r="AU178" s="5">
        <f>SUP!AV367</f>
        <v>0</v>
      </c>
      <c r="AV178" s="5">
        <f>SUP!AW367</f>
        <v>0</v>
      </c>
      <c r="AW178" s="5">
        <f>SUP!AX367</f>
        <v>0</v>
      </c>
      <c r="AX178" s="5">
        <f>SUP!AY367</f>
        <v>0</v>
      </c>
      <c r="AY178" s="5">
        <f>SUP!AZ367</f>
        <v>0</v>
      </c>
      <c r="AZ178" s="5">
        <f>SUP!BA367</f>
        <v>0</v>
      </c>
      <c r="BA178" s="5">
        <f>SUP!BB367</f>
        <v>0.85001286229627571</v>
      </c>
      <c r="BB178" s="5">
        <f>SUP!BC367</f>
        <v>0.14998713770372432</v>
      </c>
      <c r="BC178" s="5">
        <f>SUP!BD367</f>
        <v>0</v>
      </c>
      <c r="BD178" s="5">
        <f>SUP!BE367</f>
        <v>0</v>
      </c>
      <c r="BE178" s="5">
        <f>SUP!BF367</f>
        <v>0</v>
      </c>
      <c r="BF178" s="5">
        <f>SUP!BG367</f>
        <v>0</v>
      </c>
      <c r="BG178" s="5">
        <f>SUP!BH367</f>
        <v>0</v>
      </c>
      <c r="BH178" s="5">
        <f>SUP!BI367</f>
        <v>0</v>
      </c>
      <c r="BI178" s="5">
        <f>SUP!BJ367</f>
        <v>0</v>
      </c>
      <c r="BJ178" s="5">
        <f>SUP!BK367</f>
        <v>0</v>
      </c>
      <c r="BK178" s="5">
        <f>SUP!BL367</f>
        <v>0</v>
      </c>
      <c r="BL178" s="5">
        <f>SUP!BM367</f>
        <v>0</v>
      </c>
      <c r="BM178" s="5">
        <f>SUP!BN367</f>
        <v>0</v>
      </c>
      <c r="BN178" s="5">
        <f>SUP!BO367</f>
        <v>0</v>
      </c>
      <c r="BO178" s="5">
        <f>SUP!BP367</f>
        <v>0</v>
      </c>
      <c r="BP178" s="5">
        <f>SUP!BQ367</f>
        <v>0</v>
      </c>
      <c r="BQ178" s="5">
        <f>SUP!BR367</f>
        <v>0</v>
      </c>
      <c r="BR178" s="5">
        <f>SUP!BS367</f>
        <v>0</v>
      </c>
      <c r="BS178" s="5">
        <f>SUP!BT367</f>
        <v>0</v>
      </c>
      <c r="BT178" s="5">
        <f>SUP!BU367</f>
        <v>0</v>
      </c>
      <c r="BU178" s="5">
        <f>SUP!BV367</f>
        <v>0</v>
      </c>
      <c r="BV178" s="5">
        <f>SUP!BW367</f>
        <v>0</v>
      </c>
      <c r="BW178" s="5">
        <f>SUP!BX367</f>
        <v>0</v>
      </c>
      <c r="BX178" s="5">
        <f>SUP!BY367</f>
        <v>0</v>
      </c>
      <c r="BY178" s="5">
        <f>SUP!BZ367</f>
        <v>0</v>
      </c>
      <c r="BZ178" s="5">
        <f>SUP!CA367</f>
        <v>0</v>
      </c>
      <c r="CA178" s="5">
        <f>SUP!CB367</f>
        <v>0</v>
      </c>
      <c r="CB178" s="5">
        <f>SUP!CC367</f>
        <v>0</v>
      </c>
      <c r="CC178" s="5">
        <f>SUP!CD367</f>
        <v>0</v>
      </c>
      <c r="CD178" s="5">
        <f>SUP!CE367</f>
        <v>0</v>
      </c>
      <c r="CE178" s="5">
        <f>SUP!CF367</f>
        <v>0</v>
      </c>
      <c r="CF178" s="5">
        <f>SUP!CG367</f>
        <v>0</v>
      </c>
      <c r="CG178" s="5">
        <f>SUP!CH367</f>
        <v>0</v>
      </c>
      <c r="CH178" s="5">
        <f>SUP!CI367</f>
        <v>0</v>
      </c>
      <c r="CI178" s="5">
        <f>SUP!CJ367</f>
        <v>0</v>
      </c>
      <c r="CJ178" s="5">
        <f>SUP!CK367</f>
        <v>0</v>
      </c>
      <c r="CK178" s="5">
        <f>SUP!CL367</f>
        <v>0</v>
      </c>
      <c r="CL178" s="5">
        <f>SUP!CM367</f>
        <v>0</v>
      </c>
      <c r="CM178" s="5">
        <f>SUP!CN367</f>
        <v>0</v>
      </c>
      <c r="CN178" s="5">
        <f>SUP!CO367</f>
        <v>0</v>
      </c>
      <c r="CO178" s="5">
        <f>SUP!CP367</f>
        <v>0</v>
      </c>
      <c r="CP178" s="5">
        <f>SUP!CQ367</f>
        <v>0</v>
      </c>
      <c r="CQ178" s="5">
        <f>SUP!CR367</f>
        <v>0</v>
      </c>
      <c r="CR178" s="5">
        <f>SUP!CS367</f>
        <v>0</v>
      </c>
      <c r="CS178" s="5">
        <f>SUP!CT367</f>
        <v>0</v>
      </c>
      <c r="CT178" s="5">
        <f>SUP!CU367</f>
        <v>0</v>
      </c>
      <c r="CU178" s="5">
        <f>SUP!CV367</f>
        <v>0</v>
      </c>
      <c r="CV178" s="5">
        <f>SUP!CW367</f>
        <v>0</v>
      </c>
      <c r="CW178" s="5">
        <f>SUP!CX367</f>
        <v>0</v>
      </c>
      <c r="CX178" s="5">
        <f>SUP!CY367</f>
        <v>0</v>
      </c>
      <c r="CY178" s="5">
        <f>SUP!CZ367</f>
        <v>0</v>
      </c>
      <c r="CZ178" s="5">
        <f>SUP!DA367</f>
        <v>0</v>
      </c>
      <c r="DA178" s="5">
        <f>SUP!DB367</f>
        <v>0</v>
      </c>
      <c r="DB178" s="5">
        <f>SUP!DC367</f>
        <v>0</v>
      </c>
      <c r="DC178" s="5">
        <f>SUP!DD367</f>
        <v>0</v>
      </c>
      <c r="DD178" s="3"/>
    </row>
    <row r="179" spans="1:108" x14ac:dyDescent="0.35">
      <c r="A179" s="3"/>
      <c r="B179" s="99" t="s">
        <v>3889</v>
      </c>
      <c r="C179" s="5" t="s">
        <v>56</v>
      </c>
      <c r="D179" s="5">
        <f>SUP!E368</f>
        <v>0</v>
      </c>
      <c r="E179" s="5">
        <f>SUP!F368</f>
        <v>0</v>
      </c>
      <c r="F179" s="5">
        <f>SUP!G368</f>
        <v>0</v>
      </c>
      <c r="G179" s="5">
        <f>SUP!H368</f>
        <v>0</v>
      </c>
      <c r="H179" s="5">
        <f>SUP!I368</f>
        <v>0</v>
      </c>
      <c r="I179" s="5">
        <f>SUP!J368</f>
        <v>0</v>
      </c>
      <c r="J179" s="5">
        <f>SUP!K368</f>
        <v>0</v>
      </c>
      <c r="K179" s="5">
        <f>SUP!L368</f>
        <v>0</v>
      </c>
      <c r="L179" s="5">
        <f>SUP!M368</f>
        <v>0</v>
      </c>
      <c r="M179" s="5">
        <f>SUP!N368</f>
        <v>0</v>
      </c>
      <c r="N179" s="5">
        <f>SUP!O368</f>
        <v>0</v>
      </c>
      <c r="O179" s="5">
        <f>SUP!P368</f>
        <v>0</v>
      </c>
      <c r="P179" s="5">
        <f>SUP!Q368</f>
        <v>0</v>
      </c>
      <c r="Q179" s="5">
        <f>SUP!R368</f>
        <v>0</v>
      </c>
      <c r="R179" s="5">
        <f>SUP!S368</f>
        <v>0</v>
      </c>
      <c r="S179" s="5">
        <f>SUP!T368</f>
        <v>0</v>
      </c>
      <c r="T179" s="5">
        <f>SUP!U368</f>
        <v>0</v>
      </c>
      <c r="U179" s="5">
        <f>SUP!V368</f>
        <v>0</v>
      </c>
      <c r="V179" s="5">
        <f>SUP!W368</f>
        <v>0</v>
      </c>
      <c r="W179" s="5">
        <f>SUP!X368</f>
        <v>0</v>
      </c>
      <c r="X179" s="5">
        <f>SUP!Y368</f>
        <v>0</v>
      </c>
      <c r="Y179" s="5">
        <f>SUP!Z368</f>
        <v>0</v>
      </c>
      <c r="Z179" s="5">
        <f>SUP!AA368</f>
        <v>0</v>
      </c>
      <c r="AA179" s="5">
        <f>SUP!AB368</f>
        <v>0</v>
      </c>
      <c r="AB179" s="5">
        <f>SUP!AC368</f>
        <v>0</v>
      </c>
      <c r="AC179" s="5">
        <f>SUP!AD368</f>
        <v>0</v>
      </c>
      <c r="AD179" s="5">
        <f>SUP!AE368</f>
        <v>0</v>
      </c>
      <c r="AE179" s="5">
        <f>SUP!AF368</f>
        <v>0</v>
      </c>
      <c r="AF179" s="5">
        <f>SUP!AG368</f>
        <v>0</v>
      </c>
      <c r="AG179" s="5">
        <f>SUP!AH368</f>
        <v>0</v>
      </c>
      <c r="AH179" s="5">
        <f>SUP!AI368</f>
        <v>0</v>
      </c>
      <c r="AI179" s="5">
        <f>SUP!AJ368</f>
        <v>0</v>
      </c>
      <c r="AJ179" s="5">
        <f>SUP!AK368</f>
        <v>0</v>
      </c>
      <c r="AK179" s="5">
        <f>SUP!AL368</f>
        <v>0</v>
      </c>
      <c r="AL179" s="5">
        <f>SUP!AM368</f>
        <v>0</v>
      </c>
      <c r="AM179" s="5">
        <f>SUP!AN368</f>
        <v>0</v>
      </c>
      <c r="AN179" s="5">
        <f>SUP!AO368</f>
        <v>0</v>
      </c>
      <c r="AO179" s="5">
        <f>SUP!AP368</f>
        <v>0</v>
      </c>
      <c r="AP179" s="5">
        <f>SUP!AQ368</f>
        <v>0</v>
      </c>
      <c r="AQ179" s="5">
        <f>SUP!AR368</f>
        <v>0</v>
      </c>
      <c r="AR179" s="5">
        <f>SUP!AS368</f>
        <v>0</v>
      </c>
      <c r="AS179" s="5">
        <f>SUP!AT368</f>
        <v>0</v>
      </c>
      <c r="AT179" s="5">
        <f>SUP!AU368</f>
        <v>0.22955600306864393</v>
      </c>
      <c r="AU179" s="5">
        <f>SUP!AV368</f>
        <v>0</v>
      </c>
      <c r="AV179" s="5">
        <f>SUP!AW368</f>
        <v>0.13106688161267638</v>
      </c>
      <c r="AW179" s="5">
        <f>SUP!AX368</f>
        <v>0</v>
      </c>
      <c r="AX179" s="5">
        <f>SUP!AY368</f>
        <v>0</v>
      </c>
      <c r="AY179" s="5">
        <f>SUP!AZ368</f>
        <v>0</v>
      </c>
      <c r="AZ179" s="5">
        <f>SUP!BA368</f>
        <v>0</v>
      </c>
      <c r="BA179" s="5">
        <f>SUP!BB368</f>
        <v>0.14168135316539296</v>
      </c>
      <c r="BB179" s="5">
        <f>SUP!BC368</f>
        <v>0.4941779083076201</v>
      </c>
      <c r="BC179" s="5">
        <f>SUP!BD368</f>
        <v>0</v>
      </c>
      <c r="BD179" s="5">
        <f>SUP!BE368</f>
        <v>0</v>
      </c>
      <c r="BE179" s="5">
        <f>SUP!BF368</f>
        <v>0</v>
      </c>
      <c r="BF179" s="5">
        <f>SUP!BG368</f>
        <v>0</v>
      </c>
      <c r="BG179" s="5">
        <f>SUP!BH368</f>
        <v>0</v>
      </c>
      <c r="BH179" s="5">
        <f>SUP!BI368</f>
        <v>0</v>
      </c>
      <c r="BI179" s="5">
        <f>SUP!BJ368</f>
        <v>0</v>
      </c>
      <c r="BJ179" s="5">
        <f>SUP!BK368</f>
        <v>2.9518730513302476E-3</v>
      </c>
      <c r="BK179" s="5">
        <f>SUP!BL368</f>
        <v>0</v>
      </c>
      <c r="BL179" s="5">
        <f>SUP!BM368</f>
        <v>0</v>
      </c>
      <c r="BM179" s="5">
        <f>SUP!BN368</f>
        <v>0</v>
      </c>
      <c r="BN179" s="5">
        <f>SUP!BO368</f>
        <v>0</v>
      </c>
      <c r="BO179" s="5">
        <f>SUP!BP368</f>
        <v>0</v>
      </c>
      <c r="BP179" s="5">
        <f>SUP!BQ368</f>
        <v>0</v>
      </c>
      <c r="BQ179" s="5">
        <f>SUP!BR368</f>
        <v>0</v>
      </c>
      <c r="BR179" s="5">
        <f>SUP!BS368</f>
        <v>0</v>
      </c>
      <c r="BS179" s="5">
        <f>SUP!BT368</f>
        <v>0</v>
      </c>
      <c r="BT179" s="5">
        <f>SUP!BU368</f>
        <v>0</v>
      </c>
      <c r="BU179" s="5">
        <f>SUP!BV368</f>
        <v>0</v>
      </c>
      <c r="BV179" s="5">
        <f>SUP!BW368</f>
        <v>0</v>
      </c>
      <c r="BW179" s="5">
        <f>SUP!BX368</f>
        <v>0</v>
      </c>
      <c r="BX179" s="5">
        <f>SUP!BY368</f>
        <v>0</v>
      </c>
      <c r="BY179" s="5">
        <f>SUP!BZ368</f>
        <v>0</v>
      </c>
      <c r="BZ179" s="5">
        <f>SUP!CA368</f>
        <v>0</v>
      </c>
      <c r="CA179" s="5">
        <f>SUP!CB368</f>
        <v>0</v>
      </c>
      <c r="CB179" s="5">
        <f>SUP!CC368</f>
        <v>0</v>
      </c>
      <c r="CC179" s="5">
        <f>SUP!CD368</f>
        <v>5.6598079433639169E-4</v>
      </c>
      <c r="CD179" s="5">
        <f>SUP!CE368</f>
        <v>0</v>
      </c>
      <c r="CE179" s="5">
        <f>SUP!CF368</f>
        <v>0</v>
      </c>
      <c r="CF179" s="5">
        <f>SUP!CG368</f>
        <v>0</v>
      </c>
      <c r="CG179" s="5">
        <f>SUP!CH368</f>
        <v>0</v>
      </c>
      <c r="CH179" s="5">
        <f>SUP!CI368</f>
        <v>0</v>
      </c>
      <c r="CI179" s="5">
        <f>SUP!CJ368</f>
        <v>0</v>
      </c>
      <c r="CJ179" s="5">
        <f>SUP!CK368</f>
        <v>0</v>
      </c>
      <c r="CK179" s="5">
        <f>SUP!CL368</f>
        <v>0</v>
      </c>
      <c r="CL179" s="5">
        <f>SUP!CM368</f>
        <v>0</v>
      </c>
      <c r="CM179" s="5">
        <f>SUP!CN368</f>
        <v>0</v>
      </c>
      <c r="CN179" s="5">
        <f>SUP!CO368</f>
        <v>0</v>
      </c>
      <c r="CO179" s="5">
        <f>SUP!CP368</f>
        <v>0</v>
      </c>
      <c r="CP179" s="5">
        <f>SUP!CQ368</f>
        <v>0</v>
      </c>
      <c r="CQ179" s="5">
        <f>SUP!CR368</f>
        <v>0</v>
      </c>
      <c r="CR179" s="5">
        <f>SUP!CS368</f>
        <v>0</v>
      </c>
      <c r="CS179" s="5">
        <f>SUP!CT368</f>
        <v>0</v>
      </c>
      <c r="CT179" s="5">
        <f>SUP!CU368</f>
        <v>0</v>
      </c>
      <c r="CU179" s="5">
        <f>SUP!CV368</f>
        <v>0</v>
      </c>
      <c r="CV179" s="5">
        <f>SUP!CW368</f>
        <v>0</v>
      </c>
      <c r="CW179" s="5">
        <f>SUP!CX368</f>
        <v>0</v>
      </c>
      <c r="CX179" s="5">
        <f>SUP!CY368</f>
        <v>0</v>
      </c>
      <c r="CY179" s="5">
        <f>SUP!CZ368</f>
        <v>0</v>
      </c>
      <c r="CZ179" s="5">
        <f>SUP!DA368</f>
        <v>0</v>
      </c>
      <c r="DA179" s="5">
        <f>SUP!DB368</f>
        <v>0</v>
      </c>
      <c r="DB179" s="5">
        <f>SUP!DC368</f>
        <v>0</v>
      </c>
      <c r="DC179" s="5">
        <f>SUP!DD368</f>
        <v>0</v>
      </c>
      <c r="DD179" s="3"/>
    </row>
    <row r="180" spans="1:108" x14ac:dyDescent="0.35">
      <c r="A180" s="3"/>
      <c r="B180" s="99" t="s">
        <v>3890</v>
      </c>
      <c r="C180" s="5" t="s">
        <v>57</v>
      </c>
      <c r="D180" s="5">
        <f>SUP!E369</f>
        <v>0</v>
      </c>
      <c r="E180" s="5">
        <f>SUP!F369</f>
        <v>0</v>
      </c>
      <c r="F180" s="5">
        <f>SUP!G369</f>
        <v>0</v>
      </c>
      <c r="G180" s="5">
        <f>SUP!H369</f>
        <v>0</v>
      </c>
      <c r="H180" s="5">
        <f>SUP!I369</f>
        <v>0</v>
      </c>
      <c r="I180" s="5">
        <f>SUP!J369</f>
        <v>0</v>
      </c>
      <c r="J180" s="5">
        <f>SUP!K369</f>
        <v>0</v>
      </c>
      <c r="K180" s="5">
        <f>SUP!L369</f>
        <v>0</v>
      </c>
      <c r="L180" s="5">
        <f>SUP!M369</f>
        <v>0</v>
      </c>
      <c r="M180" s="5">
        <f>SUP!N369</f>
        <v>0</v>
      </c>
      <c r="N180" s="5">
        <f>SUP!O369</f>
        <v>0</v>
      </c>
      <c r="O180" s="5">
        <f>SUP!P369</f>
        <v>0</v>
      </c>
      <c r="P180" s="5">
        <f>SUP!Q369</f>
        <v>0</v>
      </c>
      <c r="Q180" s="5">
        <f>SUP!R369</f>
        <v>0</v>
      </c>
      <c r="R180" s="5">
        <f>SUP!S369</f>
        <v>0</v>
      </c>
      <c r="S180" s="5">
        <f>SUP!T369</f>
        <v>0</v>
      </c>
      <c r="T180" s="5">
        <f>SUP!U369</f>
        <v>0</v>
      </c>
      <c r="U180" s="5">
        <f>SUP!V369</f>
        <v>0</v>
      </c>
      <c r="V180" s="5">
        <f>SUP!W369</f>
        <v>0</v>
      </c>
      <c r="W180" s="5">
        <f>SUP!X369</f>
        <v>0</v>
      </c>
      <c r="X180" s="5">
        <f>SUP!Y369</f>
        <v>0</v>
      </c>
      <c r="Y180" s="5">
        <f>SUP!Z369</f>
        <v>0</v>
      </c>
      <c r="Z180" s="5">
        <f>SUP!AA369</f>
        <v>0</v>
      </c>
      <c r="AA180" s="5">
        <f>SUP!AB369</f>
        <v>0</v>
      </c>
      <c r="AB180" s="5">
        <f>SUP!AC369</f>
        <v>0</v>
      </c>
      <c r="AC180" s="5">
        <f>SUP!AD369</f>
        <v>0</v>
      </c>
      <c r="AD180" s="5">
        <f>SUP!AE369</f>
        <v>0</v>
      </c>
      <c r="AE180" s="5">
        <f>SUP!AF369</f>
        <v>0</v>
      </c>
      <c r="AF180" s="5">
        <f>SUP!AG369</f>
        <v>0</v>
      </c>
      <c r="AG180" s="5">
        <f>SUP!AH369</f>
        <v>0</v>
      </c>
      <c r="AH180" s="5">
        <f>SUP!AI369</f>
        <v>0</v>
      </c>
      <c r="AI180" s="5">
        <f>SUP!AJ369</f>
        <v>0</v>
      </c>
      <c r="AJ180" s="5">
        <f>SUP!AK369</f>
        <v>0</v>
      </c>
      <c r="AK180" s="5">
        <f>SUP!AL369</f>
        <v>0</v>
      </c>
      <c r="AL180" s="5">
        <f>SUP!AM369</f>
        <v>0</v>
      </c>
      <c r="AM180" s="5">
        <f>SUP!AN369</f>
        <v>0</v>
      </c>
      <c r="AN180" s="5">
        <f>SUP!AO369</f>
        <v>0</v>
      </c>
      <c r="AO180" s="5">
        <f>SUP!AP369</f>
        <v>0</v>
      </c>
      <c r="AP180" s="5">
        <f>SUP!AQ369</f>
        <v>0</v>
      </c>
      <c r="AQ180" s="5">
        <f>SUP!AR369</f>
        <v>0</v>
      </c>
      <c r="AR180" s="5">
        <f>SUP!AS369</f>
        <v>0</v>
      </c>
      <c r="AS180" s="5">
        <f>SUP!AT369</f>
        <v>0</v>
      </c>
      <c r="AT180" s="5">
        <f>SUP!AU369</f>
        <v>0</v>
      </c>
      <c r="AU180" s="5">
        <f>SUP!AV369</f>
        <v>0</v>
      </c>
      <c r="AV180" s="5">
        <f>SUP!AW369</f>
        <v>0</v>
      </c>
      <c r="AW180" s="5">
        <f>SUP!AX369</f>
        <v>0</v>
      </c>
      <c r="AX180" s="5">
        <f>SUP!AY369</f>
        <v>0</v>
      </c>
      <c r="AY180" s="5">
        <f>SUP!AZ369</f>
        <v>0</v>
      </c>
      <c r="AZ180" s="5">
        <f>SUP!BA369</f>
        <v>0</v>
      </c>
      <c r="BA180" s="5">
        <f>SUP!BB369</f>
        <v>0</v>
      </c>
      <c r="BB180" s="5">
        <f>SUP!BC369</f>
        <v>0</v>
      </c>
      <c r="BC180" s="5">
        <f>SUP!BD369</f>
        <v>1</v>
      </c>
      <c r="BD180" s="5">
        <f>SUP!BE369</f>
        <v>0</v>
      </c>
      <c r="BE180" s="5">
        <f>SUP!BF369</f>
        <v>0</v>
      </c>
      <c r="BF180" s="5">
        <f>SUP!BG369</f>
        <v>0</v>
      </c>
      <c r="BG180" s="5">
        <f>SUP!BH369</f>
        <v>0</v>
      </c>
      <c r="BH180" s="5">
        <f>SUP!BI369</f>
        <v>0</v>
      </c>
      <c r="BI180" s="5">
        <f>SUP!BJ369</f>
        <v>0</v>
      </c>
      <c r="BJ180" s="5">
        <f>SUP!BK369</f>
        <v>0</v>
      </c>
      <c r="BK180" s="5">
        <f>SUP!BL369</f>
        <v>0</v>
      </c>
      <c r="BL180" s="5">
        <f>SUP!BM369</f>
        <v>0</v>
      </c>
      <c r="BM180" s="5">
        <f>SUP!BN369</f>
        <v>0</v>
      </c>
      <c r="BN180" s="5">
        <f>SUP!BO369</f>
        <v>0</v>
      </c>
      <c r="BO180" s="5">
        <f>SUP!BP369</f>
        <v>0</v>
      </c>
      <c r="BP180" s="5">
        <f>SUP!BQ369</f>
        <v>0</v>
      </c>
      <c r="BQ180" s="5">
        <f>SUP!BR369</f>
        <v>0</v>
      </c>
      <c r="BR180" s="5">
        <f>SUP!BS369</f>
        <v>0</v>
      </c>
      <c r="BS180" s="5">
        <f>SUP!BT369</f>
        <v>0</v>
      </c>
      <c r="BT180" s="5">
        <f>SUP!BU369</f>
        <v>0</v>
      </c>
      <c r="BU180" s="5">
        <f>SUP!BV369</f>
        <v>0</v>
      </c>
      <c r="BV180" s="5">
        <f>SUP!BW369</f>
        <v>0</v>
      </c>
      <c r="BW180" s="5">
        <f>SUP!BX369</f>
        <v>0</v>
      </c>
      <c r="BX180" s="5">
        <f>SUP!BY369</f>
        <v>0</v>
      </c>
      <c r="BY180" s="5">
        <f>SUP!BZ369</f>
        <v>0</v>
      </c>
      <c r="BZ180" s="5">
        <f>SUP!CA369</f>
        <v>0</v>
      </c>
      <c r="CA180" s="5">
        <f>SUP!CB369</f>
        <v>0</v>
      </c>
      <c r="CB180" s="5">
        <f>SUP!CC369</f>
        <v>0</v>
      </c>
      <c r="CC180" s="5">
        <f>SUP!CD369</f>
        <v>0</v>
      </c>
      <c r="CD180" s="5">
        <f>SUP!CE369</f>
        <v>0</v>
      </c>
      <c r="CE180" s="5">
        <f>SUP!CF369</f>
        <v>0</v>
      </c>
      <c r="CF180" s="5">
        <f>SUP!CG369</f>
        <v>0</v>
      </c>
      <c r="CG180" s="5">
        <f>SUP!CH369</f>
        <v>0</v>
      </c>
      <c r="CH180" s="5">
        <f>SUP!CI369</f>
        <v>0</v>
      </c>
      <c r="CI180" s="5">
        <f>SUP!CJ369</f>
        <v>0</v>
      </c>
      <c r="CJ180" s="5">
        <f>SUP!CK369</f>
        <v>0</v>
      </c>
      <c r="CK180" s="5">
        <f>SUP!CL369</f>
        <v>0</v>
      </c>
      <c r="CL180" s="5">
        <f>SUP!CM369</f>
        <v>0</v>
      </c>
      <c r="CM180" s="5">
        <f>SUP!CN369</f>
        <v>0</v>
      </c>
      <c r="CN180" s="5">
        <f>SUP!CO369</f>
        <v>0</v>
      </c>
      <c r="CO180" s="5">
        <f>SUP!CP369</f>
        <v>0</v>
      </c>
      <c r="CP180" s="5">
        <f>SUP!CQ369</f>
        <v>0</v>
      </c>
      <c r="CQ180" s="5">
        <f>SUP!CR369</f>
        <v>0</v>
      </c>
      <c r="CR180" s="5">
        <f>SUP!CS369</f>
        <v>0</v>
      </c>
      <c r="CS180" s="5">
        <f>SUP!CT369</f>
        <v>0</v>
      </c>
      <c r="CT180" s="5">
        <f>SUP!CU369</f>
        <v>0</v>
      </c>
      <c r="CU180" s="5">
        <f>SUP!CV369</f>
        <v>0</v>
      </c>
      <c r="CV180" s="5">
        <f>SUP!CW369</f>
        <v>0</v>
      </c>
      <c r="CW180" s="5">
        <f>SUP!CX369</f>
        <v>0</v>
      </c>
      <c r="CX180" s="5">
        <f>SUP!CY369</f>
        <v>0</v>
      </c>
      <c r="CY180" s="5">
        <f>SUP!CZ369</f>
        <v>0</v>
      </c>
      <c r="CZ180" s="5">
        <f>SUP!DA369</f>
        <v>0</v>
      </c>
      <c r="DA180" s="5">
        <f>SUP!DB369</f>
        <v>0</v>
      </c>
      <c r="DB180" s="5">
        <f>SUP!DC369</f>
        <v>0</v>
      </c>
      <c r="DC180" s="5">
        <f>SUP!DD369</f>
        <v>0</v>
      </c>
      <c r="DD180" s="3"/>
    </row>
    <row r="181" spans="1:108" x14ac:dyDescent="0.35">
      <c r="A181" s="3"/>
      <c r="B181" s="99" t="s">
        <v>3891</v>
      </c>
      <c r="C181" s="5" t="s">
        <v>59</v>
      </c>
      <c r="D181" s="5">
        <f>SUP!E370</f>
        <v>0</v>
      </c>
      <c r="E181" s="5">
        <f>SUP!F370</f>
        <v>0</v>
      </c>
      <c r="F181" s="5">
        <f>SUP!G370</f>
        <v>0</v>
      </c>
      <c r="G181" s="5">
        <f>SUP!H370</f>
        <v>0</v>
      </c>
      <c r="H181" s="5">
        <f>SUP!I370</f>
        <v>0</v>
      </c>
      <c r="I181" s="5">
        <f>SUP!J370</f>
        <v>0</v>
      </c>
      <c r="J181" s="5">
        <f>SUP!K370</f>
        <v>0</v>
      </c>
      <c r="K181" s="5">
        <f>SUP!L370</f>
        <v>0</v>
      </c>
      <c r="L181" s="5">
        <f>SUP!M370</f>
        <v>0</v>
      </c>
      <c r="M181" s="5">
        <f>SUP!N370</f>
        <v>0</v>
      </c>
      <c r="N181" s="5">
        <f>SUP!O370</f>
        <v>0</v>
      </c>
      <c r="O181" s="5">
        <f>SUP!P370</f>
        <v>0</v>
      </c>
      <c r="P181" s="5">
        <f>SUP!Q370</f>
        <v>0</v>
      </c>
      <c r="Q181" s="5">
        <f>SUP!R370</f>
        <v>0</v>
      </c>
      <c r="R181" s="5">
        <f>SUP!S370</f>
        <v>0</v>
      </c>
      <c r="S181" s="5">
        <f>SUP!T370</f>
        <v>0</v>
      </c>
      <c r="T181" s="5">
        <f>SUP!U370</f>
        <v>0</v>
      </c>
      <c r="U181" s="5">
        <f>SUP!V370</f>
        <v>0</v>
      </c>
      <c r="V181" s="5">
        <f>SUP!W370</f>
        <v>0</v>
      </c>
      <c r="W181" s="5">
        <f>SUP!X370</f>
        <v>0</v>
      </c>
      <c r="X181" s="5">
        <f>SUP!Y370</f>
        <v>0</v>
      </c>
      <c r="Y181" s="5">
        <f>SUP!Z370</f>
        <v>0</v>
      </c>
      <c r="Z181" s="5">
        <f>SUP!AA370</f>
        <v>0</v>
      </c>
      <c r="AA181" s="5">
        <f>SUP!AB370</f>
        <v>0</v>
      </c>
      <c r="AB181" s="5">
        <f>SUP!AC370</f>
        <v>0</v>
      </c>
      <c r="AC181" s="5">
        <f>SUP!AD370</f>
        <v>0</v>
      </c>
      <c r="AD181" s="5">
        <f>SUP!AE370</f>
        <v>0</v>
      </c>
      <c r="AE181" s="5">
        <f>SUP!AF370</f>
        <v>0</v>
      </c>
      <c r="AF181" s="5">
        <f>SUP!AG370</f>
        <v>0</v>
      </c>
      <c r="AG181" s="5">
        <f>SUP!AH370</f>
        <v>0</v>
      </c>
      <c r="AH181" s="5">
        <f>SUP!AI370</f>
        <v>0</v>
      </c>
      <c r="AI181" s="5">
        <f>SUP!AJ370</f>
        <v>0</v>
      </c>
      <c r="AJ181" s="5">
        <f>SUP!AK370</f>
        <v>0</v>
      </c>
      <c r="AK181" s="5">
        <f>SUP!AL370</f>
        <v>0</v>
      </c>
      <c r="AL181" s="5">
        <f>SUP!AM370</f>
        <v>0</v>
      </c>
      <c r="AM181" s="5">
        <f>SUP!AN370</f>
        <v>0</v>
      </c>
      <c r="AN181" s="5">
        <f>SUP!AO370</f>
        <v>0</v>
      </c>
      <c r="AO181" s="5">
        <f>SUP!AP370</f>
        <v>0</v>
      </c>
      <c r="AP181" s="5">
        <f>SUP!AQ370</f>
        <v>0</v>
      </c>
      <c r="AQ181" s="5">
        <f>SUP!AR370</f>
        <v>0</v>
      </c>
      <c r="AR181" s="5">
        <f>SUP!AS370</f>
        <v>0</v>
      </c>
      <c r="AS181" s="5">
        <f>SUP!AT370</f>
        <v>0</v>
      </c>
      <c r="AT181" s="5">
        <f>SUP!AU370</f>
        <v>0</v>
      </c>
      <c r="AU181" s="5">
        <f>SUP!AV370</f>
        <v>0</v>
      </c>
      <c r="AV181" s="5">
        <f>SUP!AW370</f>
        <v>0</v>
      </c>
      <c r="AW181" s="5">
        <f>SUP!AX370</f>
        <v>0</v>
      </c>
      <c r="AX181" s="5">
        <f>SUP!AY370</f>
        <v>0</v>
      </c>
      <c r="AY181" s="5">
        <f>SUP!AZ370</f>
        <v>0</v>
      </c>
      <c r="AZ181" s="5">
        <f>SUP!BA370</f>
        <v>0</v>
      </c>
      <c r="BA181" s="5">
        <f>SUP!BB370</f>
        <v>0</v>
      </c>
      <c r="BB181" s="5">
        <f>SUP!BC370</f>
        <v>0</v>
      </c>
      <c r="BC181" s="5">
        <f>SUP!BD370</f>
        <v>0</v>
      </c>
      <c r="BD181" s="5">
        <f>SUP!BE370</f>
        <v>0.84868583868773528</v>
      </c>
      <c r="BE181" s="5">
        <f>SUP!BF370</f>
        <v>5.0423175830724871E-2</v>
      </c>
      <c r="BF181" s="5">
        <f>SUP!BG370</f>
        <v>0</v>
      </c>
      <c r="BG181" s="5">
        <f>SUP!BH370</f>
        <v>0</v>
      </c>
      <c r="BH181" s="5">
        <f>SUP!BI370</f>
        <v>0</v>
      </c>
      <c r="BI181" s="5">
        <f>SUP!BJ370</f>
        <v>0</v>
      </c>
      <c r="BJ181" s="5">
        <f>SUP!BK370</f>
        <v>0</v>
      </c>
      <c r="BK181" s="5">
        <f>SUP!BL370</f>
        <v>0</v>
      </c>
      <c r="BL181" s="5">
        <f>SUP!BM370</f>
        <v>0</v>
      </c>
      <c r="BM181" s="5">
        <f>SUP!BN370</f>
        <v>0</v>
      </c>
      <c r="BN181" s="5">
        <f>SUP!BO370</f>
        <v>0</v>
      </c>
      <c r="BO181" s="5">
        <f>SUP!BP370</f>
        <v>0</v>
      </c>
      <c r="BP181" s="5">
        <f>SUP!BQ370</f>
        <v>0</v>
      </c>
      <c r="BQ181" s="5">
        <f>SUP!BR370</f>
        <v>0</v>
      </c>
      <c r="BR181" s="5">
        <f>SUP!BS370</f>
        <v>0</v>
      </c>
      <c r="BS181" s="5">
        <f>SUP!BT370</f>
        <v>0</v>
      </c>
      <c r="BT181" s="5">
        <f>SUP!BU370</f>
        <v>0</v>
      </c>
      <c r="BU181" s="5">
        <f>SUP!BV370</f>
        <v>0</v>
      </c>
      <c r="BV181" s="5">
        <f>SUP!BW370</f>
        <v>0</v>
      </c>
      <c r="BW181" s="5">
        <f>SUP!BX370</f>
        <v>0</v>
      </c>
      <c r="BX181" s="5">
        <f>SUP!BY370</f>
        <v>0</v>
      </c>
      <c r="BY181" s="5">
        <f>SUP!BZ370</f>
        <v>0</v>
      </c>
      <c r="BZ181" s="5">
        <f>SUP!CA370</f>
        <v>0</v>
      </c>
      <c r="CA181" s="5">
        <f>SUP!CB370</f>
        <v>0</v>
      </c>
      <c r="CB181" s="5">
        <f>SUP!CC370</f>
        <v>0</v>
      </c>
      <c r="CC181" s="5">
        <f>SUP!CD370</f>
        <v>0</v>
      </c>
      <c r="CD181" s="5">
        <f>SUP!CE370</f>
        <v>0</v>
      </c>
      <c r="CE181" s="5">
        <f>SUP!CF370</f>
        <v>0</v>
      </c>
      <c r="CF181" s="5">
        <f>SUP!CG370</f>
        <v>0</v>
      </c>
      <c r="CG181" s="5">
        <f>SUP!CH370</f>
        <v>0</v>
      </c>
      <c r="CH181" s="5">
        <f>SUP!CI370</f>
        <v>0</v>
      </c>
      <c r="CI181" s="5">
        <f>SUP!CJ370</f>
        <v>0</v>
      </c>
      <c r="CJ181" s="5">
        <f>SUP!CK370</f>
        <v>0</v>
      </c>
      <c r="CK181" s="5">
        <f>SUP!CL370</f>
        <v>0</v>
      </c>
      <c r="CL181" s="5">
        <f>SUP!CM370</f>
        <v>0</v>
      </c>
      <c r="CM181" s="5">
        <f>SUP!CN370</f>
        <v>0</v>
      </c>
      <c r="CN181" s="5">
        <f>SUP!CO370</f>
        <v>0</v>
      </c>
      <c r="CO181" s="5">
        <f>SUP!CP370</f>
        <v>1.0295975373010622E-5</v>
      </c>
      <c r="CP181" s="5">
        <f>SUP!CQ370</f>
        <v>0</v>
      </c>
      <c r="CQ181" s="5">
        <f>SUP!CR370</f>
        <v>0</v>
      </c>
      <c r="CR181" s="5">
        <f>SUP!CS370</f>
        <v>0.10001083951959631</v>
      </c>
      <c r="CS181" s="5">
        <f>SUP!CT370</f>
        <v>0</v>
      </c>
      <c r="CT181" s="5">
        <f>SUP!CU370</f>
        <v>1.0760899424714168E-4</v>
      </c>
      <c r="CU181" s="5">
        <f>SUP!CV370</f>
        <v>0</v>
      </c>
      <c r="CV181" s="5">
        <f>SUP!CW370</f>
        <v>2.0398161387261759E-4</v>
      </c>
      <c r="CW181" s="5">
        <f>SUP!CX370</f>
        <v>0</v>
      </c>
      <c r="CX181" s="5">
        <f>SUP!CY370</f>
        <v>0</v>
      </c>
      <c r="CY181" s="5">
        <f>SUP!CZ370</f>
        <v>0</v>
      </c>
      <c r="CZ181" s="5">
        <f>SUP!DA370</f>
        <v>5.312267234746752E-5</v>
      </c>
      <c r="DA181" s="5">
        <f>SUP!DB370</f>
        <v>5.0513670610319457E-4</v>
      </c>
      <c r="DB181" s="5">
        <f>SUP!DC370</f>
        <v>0</v>
      </c>
      <c r="DC181" s="5">
        <f>SUP!DD370</f>
        <v>0</v>
      </c>
      <c r="DD181" s="3"/>
    </row>
    <row r="182" spans="1:108" x14ac:dyDescent="0.35">
      <c r="A182" s="3"/>
      <c r="B182" s="99" t="s">
        <v>3892</v>
      </c>
      <c r="C182" s="5" t="s">
        <v>62</v>
      </c>
      <c r="D182" s="5">
        <f>SUP!E371</f>
        <v>0</v>
      </c>
      <c r="E182" s="5">
        <f>SUP!F371</f>
        <v>0</v>
      </c>
      <c r="F182" s="5">
        <f>SUP!G371</f>
        <v>0</v>
      </c>
      <c r="G182" s="5">
        <f>SUP!H371</f>
        <v>0</v>
      </c>
      <c r="H182" s="5">
        <f>SUP!I371</f>
        <v>0</v>
      </c>
      <c r="I182" s="5">
        <f>SUP!J371</f>
        <v>0</v>
      </c>
      <c r="J182" s="5">
        <f>SUP!K371</f>
        <v>0</v>
      </c>
      <c r="K182" s="5">
        <f>SUP!L371</f>
        <v>0</v>
      </c>
      <c r="L182" s="5">
        <f>SUP!M371</f>
        <v>0</v>
      </c>
      <c r="M182" s="5">
        <f>SUP!N371</f>
        <v>0</v>
      </c>
      <c r="N182" s="5">
        <f>SUP!O371</f>
        <v>0</v>
      </c>
      <c r="O182" s="5">
        <f>SUP!P371</f>
        <v>0</v>
      </c>
      <c r="P182" s="5">
        <f>SUP!Q371</f>
        <v>0</v>
      </c>
      <c r="Q182" s="5">
        <f>SUP!R371</f>
        <v>0</v>
      </c>
      <c r="R182" s="5">
        <f>SUP!S371</f>
        <v>0</v>
      </c>
      <c r="S182" s="5">
        <f>SUP!T371</f>
        <v>0</v>
      </c>
      <c r="T182" s="5">
        <f>SUP!U371</f>
        <v>0</v>
      </c>
      <c r="U182" s="5">
        <f>SUP!V371</f>
        <v>0</v>
      </c>
      <c r="V182" s="5">
        <f>SUP!W371</f>
        <v>0</v>
      </c>
      <c r="W182" s="5">
        <f>SUP!X371</f>
        <v>0</v>
      </c>
      <c r="X182" s="5">
        <f>SUP!Y371</f>
        <v>0</v>
      </c>
      <c r="Y182" s="5">
        <f>SUP!Z371</f>
        <v>0</v>
      </c>
      <c r="Z182" s="5">
        <f>SUP!AA371</f>
        <v>0</v>
      </c>
      <c r="AA182" s="5">
        <f>SUP!AB371</f>
        <v>0</v>
      </c>
      <c r="AB182" s="5">
        <f>SUP!AC371</f>
        <v>0</v>
      </c>
      <c r="AC182" s="5">
        <f>SUP!AD371</f>
        <v>0</v>
      </c>
      <c r="AD182" s="5">
        <f>SUP!AE371</f>
        <v>0</v>
      </c>
      <c r="AE182" s="5">
        <f>SUP!AF371</f>
        <v>0</v>
      </c>
      <c r="AF182" s="5">
        <f>SUP!AG371</f>
        <v>0</v>
      </c>
      <c r="AG182" s="5">
        <f>SUP!AH371</f>
        <v>0</v>
      </c>
      <c r="AH182" s="5">
        <f>SUP!AI371</f>
        <v>0</v>
      </c>
      <c r="AI182" s="5">
        <f>SUP!AJ371</f>
        <v>0</v>
      </c>
      <c r="AJ182" s="5">
        <f>SUP!AK371</f>
        <v>0</v>
      </c>
      <c r="AK182" s="5">
        <f>SUP!AL371</f>
        <v>0</v>
      </c>
      <c r="AL182" s="5">
        <f>SUP!AM371</f>
        <v>0</v>
      </c>
      <c r="AM182" s="5">
        <f>SUP!AN371</f>
        <v>0</v>
      </c>
      <c r="AN182" s="5">
        <f>SUP!AO371</f>
        <v>0</v>
      </c>
      <c r="AO182" s="5">
        <f>SUP!AP371</f>
        <v>0</v>
      </c>
      <c r="AP182" s="5">
        <f>SUP!AQ371</f>
        <v>0</v>
      </c>
      <c r="AQ182" s="5">
        <f>SUP!AR371</f>
        <v>0</v>
      </c>
      <c r="AR182" s="5">
        <f>SUP!AS371</f>
        <v>0</v>
      </c>
      <c r="AS182" s="5">
        <f>SUP!AT371</f>
        <v>0</v>
      </c>
      <c r="AT182" s="5">
        <f>SUP!AU371</f>
        <v>0</v>
      </c>
      <c r="AU182" s="5">
        <f>SUP!AV371</f>
        <v>0</v>
      </c>
      <c r="AV182" s="5">
        <f>SUP!AW371</f>
        <v>0</v>
      </c>
      <c r="AW182" s="5">
        <f>SUP!AX371</f>
        <v>0</v>
      </c>
      <c r="AX182" s="5">
        <f>SUP!AY371</f>
        <v>0</v>
      </c>
      <c r="AY182" s="5">
        <f>SUP!AZ371</f>
        <v>0</v>
      </c>
      <c r="AZ182" s="5">
        <f>SUP!BA371</f>
        <v>0</v>
      </c>
      <c r="BA182" s="5">
        <f>SUP!BB371</f>
        <v>0</v>
      </c>
      <c r="BB182" s="5">
        <f>SUP!BC371</f>
        <v>0</v>
      </c>
      <c r="BC182" s="5">
        <f>SUP!BD371</f>
        <v>0</v>
      </c>
      <c r="BD182" s="5">
        <f>SUP!BE371</f>
        <v>0</v>
      </c>
      <c r="BE182" s="5">
        <f>SUP!BF371</f>
        <v>0.97845756230307668</v>
      </c>
      <c r="BF182" s="5">
        <f>SUP!BG371</f>
        <v>0</v>
      </c>
      <c r="BG182" s="5">
        <f>SUP!BH371</f>
        <v>0</v>
      </c>
      <c r="BH182" s="5">
        <f>SUP!BI371</f>
        <v>2.1175337190304684E-3</v>
      </c>
      <c r="BI182" s="5">
        <f>SUP!BJ371</f>
        <v>0</v>
      </c>
      <c r="BJ182" s="5">
        <f>SUP!BK371</f>
        <v>0</v>
      </c>
      <c r="BK182" s="5">
        <f>SUP!BL371</f>
        <v>0</v>
      </c>
      <c r="BL182" s="5">
        <f>SUP!BM371</f>
        <v>0</v>
      </c>
      <c r="BM182" s="5">
        <f>SUP!BN371</f>
        <v>0</v>
      </c>
      <c r="BN182" s="5">
        <f>SUP!BO371</f>
        <v>0</v>
      </c>
      <c r="BO182" s="5">
        <f>SUP!BP371</f>
        <v>0</v>
      </c>
      <c r="BP182" s="5">
        <f>SUP!BQ371</f>
        <v>0</v>
      </c>
      <c r="BQ182" s="5">
        <f>SUP!BR371</f>
        <v>7.7003377777784847E-3</v>
      </c>
      <c r="BR182" s="5">
        <f>SUP!BS371</f>
        <v>0</v>
      </c>
      <c r="BS182" s="5">
        <f>SUP!BT371</f>
        <v>0</v>
      </c>
      <c r="BT182" s="5">
        <f>SUP!BU371</f>
        <v>0</v>
      </c>
      <c r="BU182" s="5">
        <f>SUP!BV371</f>
        <v>0</v>
      </c>
      <c r="BV182" s="5">
        <f>SUP!BW371</f>
        <v>0</v>
      </c>
      <c r="BW182" s="5">
        <f>SUP!BX371</f>
        <v>0</v>
      </c>
      <c r="BX182" s="5">
        <f>SUP!BY371</f>
        <v>0</v>
      </c>
      <c r="BY182" s="5">
        <f>SUP!BZ371</f>
        <v>0</v>
      </c>
      <c r="BZ182" s="5">
        <f>SUP!CA371</f>
        <v>0</v>
      </c>
      <c r="CA182" s="5">
        <f>SUP!CB371</f>
        <v>4.3676785931560415E-3</v>
      </c>
      <c r="CB182" s="5">
        <f>SUP!CC371</f>
        <v>7.3568876069583563E-3</v>
      </c>
      <c r="CC182" s="5">
        <f>SUP!CD371</f>
        <v>0</v>
      </c>
      <c r="CD182" s="5">
        <f>SUP!CE371</f>
        <v>0</v>
      </c>
      <c r="CE182" s="5">
        <f>SUP!CF371</f>
        <v>0</v>
      </c>
      <c r="CF182" s="5">
        <f>SUP!CG371</f>
        <v>0</v>
      </c>
      <c r="CG182" s="5">
        <f>SUP!CH371</f>
        <v>0</v>
      </c>
      <c r="CH182" s="5">
        <f>SUP!CI371</f>
        <v>0</v>
      </c>
      <c r="CI182" s="5">
        <f>SUP!CJ371</f>
        <v>0</v>
      </c>
      <c r="CJ182" s="5">
        <f>SUP!CK371</f>
        <v>0</v>
      </c>
      <c r="CK182" s="5">
        <f>SUP!CL371</f>
        <v>0</v>
      </c>
      <c r="CL182" s="5">
        <f>SUP!CM371</f>
        <v>0</v>
      </c>
      <c r="CM182" s="5">
        <f>SUP!CN371</f>
        <v>0</v>
      </c>
      <c r="CN182" s="5">
        <f>SUP!CO371</f>
        <v>0</v>
      </c>
      <c r="CO182" s="5">
        <f>SUP!CP371</f>
        <v>0</v>
      </c>
      <c r="CP182" s="5">
        <f>SUP!CQ371</f>
        <v>0</v>
      </c>
      <c r="CQ182" s="5">
        <f>SUP!CR371</f>
        <v>0</v>
      </c>
      <c r="CR182" s="5">
        <f>SUP!CS371</f>
        <v>0</v>
      </c>
      <c r="CS182" s="5">
        <f>SUP!CT371</f>
        <v>0</v>
      </c>
      <c r="CT182" s="5">
        <f>SUP!CU371</f>
        <v>0</v>
      </c>
      <c r="CU182" s="5">
        <f>SUP!CV371</f>
        <v>0</v>
      </c>
      <c r="CV182" s="5">
        <f>SUP!CW371</f>
        <v>0</v>
      </c>
      <c r="CW182" s="5">
        <f>SUP!CX371</f>
        <v>0</v>
      </c>
      <c r="CX182" s="5">
        <f>SUP!CY371</f>
        <v>0</v>
      </c>
      <c r="CY182" s="5">
        <f>SUP!CZ371</f>
        <v>0</v>
      </c>
      <c r="CZ182" s="5">
        <f>SUP!DA371</f>
        <v>0</v>
      </c>
      <c r="DA182" s="5">
        <f>SUP!DB371</f>
        <v>0</v>
      </c>
      <c r="DB182" s="5">
        <f>SUP!DC371</f>
        <v>0</v>
      </c>
      <c r="DC182" s="5">
        <f>SUP!DD371</f>
        <v>0</v>
      </c>
      <c r="DD182" s="3"/>
    </row>
    <row r="183" spans="1:108" x14ac:dyDescent="0.35">
      <c r="A183" s="3"/>
      <c r="B183" s="99" t="s">
        <v>3893</v>
      </c>
      <c r="C183" s="5" t="s">
        <v>333</v>
      </c>
      <c r="D183" s="5">
        <f>SUP!E372</f>
        <v>0</v>
      </c>
      <c r="E183" s="5">
        <f>SUP!F372</f>
        <v>0</v>
      </c>
      <c r="F183" s="5">
        <f>SUP!G372</f>
        <v>0</v>
      </c>
      <c r="G183" s="5">
        <f>SUP!H372</f>
        <v>0</v>
      </c>
      <c r="H183" s="5">
        <f>SUP!I372</f>
        <v>0</v>
      </c>
      <c r="I183" s="5">
        <f>SUP!J372</f>
        <v>0</v>
      </c>
      <c r="J183" s="5">
        <f>SUP!K372</f>
        <v>0</v>
      </c>
      <c r="K183" s="5">
        <f>SUP!L372</f>
        <v>0</v>
      </c>
      <c r="L183" s="5">
        <f>SUP!M372</f>
        <v>0</v>
      </c>
      <c r="M183" s="5">
        <f>SUP!N372</f>
        <v>0</v>
      </c>
      <c r="N183" s="5">
        <f>SUP!O372</f>
        <v>0</v>
      </c>
      <c r="O183" s="5">
        <f>SUP!P372</f>
        <v>0</v>
      </c>
      <c r="P183" s="5">
        <f>SUP!Q372</f>
        <v>0</v>
      </c>
      <c r="Q183" s="5">
        <f>SUP!R372</f>
        <v>0</v>
      </c>
      <c r="R183" s="5">
        <f>SUP!S372</f>
        <v>0</v>
      </c>
      <c r="S183" s="5">
        <f>SUP!T372</f>
        <v>0</v>
      </c>
      <c r="T183" s="5">
        <f>SUP!U372</f>
        <v>0</v>
      </c>
      <c r="U183" s="5">
        <f>SUP!V372</f>
        <v>0</v>
      </c>
      <c r="V183" s="5">
        <f>SUP!W372</f>
        <v>0</v>
      </c>
      <c r="W183" s="5">
        <f>SUP!X372</f>
        <v>0</v>
      </c>
      <c r="X183" s="5">
        <f>SUP!Y372</f>
        <v>0</v>
      </c>
      <c r="Y183" s="5">
        <f>SUP!Z372</f>
        <v>0</v>
      </c>
      <c r="Z183" s="5">
        <f>SUP!AA372</f>
        <v>0</v>
      </c>
      <c r="AA183" s="5">
        <f>SUP!AB372</f>
        <v>0</v>
      </c>
      <c r="AB183" s="5">
        <f>SUP!AC372</f>
        <v>0</v>
      </c>
      <c r="AC183" s="5">
        <f>SUP!AD372</f>
        <v>0</v>
      </c>
      <c r="AD183" s="5">
        <f>SUP!AE372</f>
        <v>0</v>
      </c>
      <c r="AE183" s="5">
        <f>SUP!AF372</f>
        <v>0</v>
      </c>
      <c r="AF183" s="5">
        <f>SUP!AG372</f>
        <v>0</v>
      </c>
      <c r="AG183" s="5">
        <f>SUP!AH372</f>
        <v>0</v>
      </c>
      <c r="AH183" s="5">
        <f>SUP!AI372</f>
        <v>0</v>
      </c>
      <c r="AI183" s="5">
        <f>SUP!AJ372</f>
        <v>0</v>
      </c>
      <c r="AJ183" s="5">
        <f>SUP!AK372</f>
        <v>0</v>
      </c>
      <c r="AK183" s="5">
        <f>SUP!AL372</f>
        <v>0</v>
      </c>
      <c r="AL183" s="5">
        <f>SUP!AM372</f>
        <v>0</v>
      </c>
      <c r="AM183" s="5">
        <f>SUP!AN372</f>
        <v>0</v>
      </c>
      <c r="AN183" s="5">
        <f>SUP!AO372</f>
        <v>0</v>
      </c>
      <c r="AO183" s="5">
        <f>SUP!AP372</f>
        <v>0</v>
      </c>
      <c r="AP183" s="5">
        <f>SUP!AQ372</f>
        <v>0</v>
      </c>
      <c r="AQ183" s="5">
        <f>SUP!AR372</f>
        <v>0</v>
      </c>
      <c r="AR183" s="5">
        <f>SUP!AS372</f>
        <v>0</v>
      </c>
      <c r="AS183" s="5">
        <f>SUP!AT372</f>
        <v>0</v>
      </c>
      <c r="AT183" s="5">
        <f>SUP!AU372</f>
        <v>0</v>
      </c>
      <c r="AU183" s="5">
        <f>SUP!AV372</f>
        <v>0</v>
      </c>
      <c r="AV183" s="5">
        <f>SUP!AW372</f>
        <v>0</v>
      </c>
      <c r="AW183" s="5">
        <f>SUP!AX372</f>
        <v>0</v>
      </c>
      <c r="AX183" s="5">
        <f>SUP!AY372</f>
        <v>0</v>
      </c>
      <c r="AY183" s="5">
        <f>SUP!AZ372</f>
        <v>0</v>
      </c>
      <c r="AZ183" s="5">
        <f>SUP!BA372</f>
        <v>0</v>
      </c>
      <c r="BA183" s="5">
        <f>SUP!BB372</f>
        <v>0</v>
      </c>
      <c r="BB183" s="5">
        <f>SUP!BC372</f>
        <v>0</v>
      </c>
      <c r="BC183" s="5">
        <f>SUP!BD372</f>
        <v>0</v>
      </c>
      <c r="BD183" s="5">
        <f>SUP!BE372</f>
        <v>0</v>
      </c>
      <c r="BE183" s="5">
        <f>SUP!BF372</f>
        <v>0</v>
      </c>
      <c r="BF183" s="5">
        <f>SUP!BG372</f>
        <v>0.99234324756005998</v>
      </c>
      <c r="BG183" s="5">
        <f>SUP!BH372</f>
        <v>0</v>
      </c>
      <c r="BH183" s="5">
        <f>SUP!BI372</f>
        <v>0</v>
      </c>
      <c r="BI183" s="5">
        <f>SUP!BJ372</f>
        <v>0</v>
      </c>
      <c r="BJ183" s="5">
        <f>SUP!BK372</f>
        <v>0</v>
      </c>
      <c r="BK183" s="5">
        <f>SUP!BL372</f>
        <v>0</v>
      </c>
      <c r="BL183" s="5">
        <f>SUP!BM372</f>
        <v>0</v>
      </c>
      <c r="BM183" s="5">
        <f>SUP!BN372</f>
        <v>0</v>
      </c>
      <c r="BN183" s="5">
        <f>SUP!BO372</f>
        <v>0</v>
      </c>
      <c r="BO183" s="5">
        <f>SUP!BP372</f>
        <v>0</v>
      </c>
      <c r="BP183" s="5">
        <f>SUP!BQ372</f>
        <v>0</v>
      </c>
      <c r="BQ183" s="5">
        <f>SUP!BR372</f>
        <v>0</v>
      </c>
      <c r="BR183" s="5">
        <f>SUP!BS372</f>
        <v>0</v>
      </c>
      <c r="BS183" s="5">
        <f>SUP!BT372</f>
        <v>0</v>
      </c>
      <c r="BT183" s="5">
        <f>SUP!BU372</f>
        <v>0</v>
      </c>
      <c r="BU183" s="5">
        <f>SUP!BV372</f>
        <v>0</v>
      </c>
      <c r="BV183" s="5">
        <f>SUP!BW372</f>
        <v>0</v>
      </c>
      <c r="BW183" s="5">
        <f>SUP!BX372</f>
        <v>0</v>
      </c>
      <c r="BX183" s="5">
        <f>SUP!BY372</f>
        <v>0</v>
      </c>
      <c r="BY183" s="5">
        <f>SUP!BZ372</f>
        <v>0</v>
      </c>
      <c r="BZ183" s="5">
        <f>SUP!CA372</f>
        <v>0</v>
      </c>
      <c r="CA183" s="5">
        <f>SUP!CB372</f>
        <v>2.8222204796465944E-3</v>
      </c>
      <c r="CB183" s="5">
        <f>SUP!CC372</f>
        <v>4.8345319602934684E-3</v>
      </c>
      <c r="CC183" s="5">
        <f>SUP!CD372</f>
        <v>0</v>
      </c>
      <c r="CD183" s="5">
        <f>SUP!CE372</f>
        <v>0</v>
      </c>
      <c r="CE183" s="5">
        <f>SUP!CF372</f>
        <v>0</v>
      </c>
      <c r="CF183" s="5">
        <f>SUP!CG372</f>
        <v>0</v>
      </c>
      <c r="CG183" s="5">
        <f>SUP!CH372</f>
        <v>0</v>
      </c>
      <c r="CH183" s="5">
        <f>SUP!CI372</f>
        <v>0</v>
      </c>
      <c r="CI183" s="5">
        <f>SUP!CJ372</f>
        <v>0</v>
      </c>
      <c r="CJ183" s="5">
        <f>SUP!CK372</f>
        <v>0</v>
      </c>
      <c r="CK183" s="5">
        <f>SUP!CL372</f>
        <v>0</v>
      </c>
      <c r="CL183" s="5">
        <f>SUP!CM372</f>
        <v>0</v>
      </c>
      <c r="CM183" s="5">
        <f>SUP!CN372</f>
        <v>0</v>
      </c>
      <c r="CN183" s="5">
        <f>SUP!CO372</f>
        <v>0</v>
      </c>
      <c r="CO183" s="5">
        <f>SUP!CP372</f>
        <v>0</v>
      </c>
      <c r="CP183" s="5">
        <f>SUP!CQ372</f>
        <v>0</v>
      </c>
      <c r="CQ183" s="5">
        <f>SUP!CR372</f>
        <v>0</v>
      </c>
      <c r="CR183" s="5">
        <f>SUP!CS372</f>
        <v>0</v>
      </c>
      <c r="CS183" s="5">
        <f>SUP!CT372</f>
        <v>0</v>
      </c>
      <c r="CT183" s="5">
        <f>SUP!CU372</f>
        <v>0</v>
      </c>
      <c r="CU183" s="5">
        <f>SUP!CV372</f>
        <v>0</v>
      </c>
      <c r="CV183" s="5">
        <f>SUP!CW372</f>
        <v>0</v>
      </c>
      <c r="CW183" s="5">
        <f>SUP!CX372</f>
        <v>0</v>
      </c>
      <c r="CX183" s="5">
        <f>SUP!CY372</f>
        <v>0</v>
      </c>
      <c r="CY183" s="5">
        <f>SUP!CZ372</f>
        <v>0</v>
      </c>
      <c r="CZ183" s="5">
        <f>SUP!DA372</f>
        <v>0</v>
      </c>
      <c r="DA183" s="5">
        <f>SUP!DB372</f>
        <v>0</v>
      </c>
      <c r="DB183" s="5">
        <f>SUP!DC372</f>
        <v>0</v>
      </c>
      <c r="DC183" s="5">
        <f>SUP!DD372</f>
        <v>0</v>
      </c>
      <c r="DD183" s="3"/>
    </row>
    <row r="184" spans="1:108" x14ac:dyDescent="0.35">
      <c r="A184" s="3"/>
      <c r="B184" s="99" t="s">
        <v>3894</v>
      </c>
      <c r="C184" s="5" t="s">
        <v>64</v>
      </c>
      <c r="D184" s="5">
        <f>SUP!E373</f>
        <v>0</v>
      </c>
      <c r="E184" s="5">
        <f>SUP!F373</f>
        <v>0</v>
      </c>
      <c r="F184" s="5">
        <f>SUP!G373</f>
        <v>0</v>
      </c>
      <c r="G184" s="5">
        <f>SUP!H373</f>
        <v>0</v>
      </c>
      <c r="H184" s="5">
        <f>SUP!I373</f>
        <v>0</v>
      </c>
      <c r="I184" s="5">
        <f>SUP!J373</f>
        <v>0</v>
      </c>
      <c r="J184" s="5">
        <f>SUP!K373</f>
        <v>0</v>
      </c>
      <c r="K184" s="5">
        <f>SUP!L373</f>
        <v>0</v>
      </c>
      <c r="L184" s="5">
        <f>SUP!M373</f>
        <v>0</v>
      </c>
      <c r="M184" s="5">
        <f>SUP!N373</f>
        <v>0</v>
      </c>
      <c r="N184" s="5">
        <f>SUP!O373</f>
        <v>0</v>
      </c>
      <c r="O184" s="5">
        <f>SUP!P373</f>
        <v>0</v>
      </c>
      <c r="P184" s="5">
        <f>SUP!Q373</f>
        <v>0</v>
      </c>
      <c r="Q184" s="5">
        <f>SUP!R373</f>
        <v>0</v>
      </c>
      <c r="R184" s="5">
        <f>SUP!S373</f>
        <v>0</v>
      </c>
      <c r="S184" s="5">
        <f>SUP!T373</f>
        <v>0</v>
      </c>
      <c r="T184" s="5">
        <f>SUP!U373</f>
        <v>0</v>
      </c>
      <c r="U184" s="5">
        <f>SUP!V373</f>
        <v>0</v>
      </c>
      <c r="V184" s="5">
        <f>SUP!W373</f>
        <v>0</v>
      </c>
      <c r="W184" s="5">
        <f>SUP!X373</f>
        <v>0</v>
      </c>
      <c r="X184" s="5">
        <f>SUP!Y373</f>
        <v>0</v>
      </c>
      <c r="Y184" s="5">
        <f>SUP!Z373</f>
        <v>0</v>
      </c>
      <c r="Z184" s="5">
        <f>SUP!AA373</f>
        <v>0</v>
      </c>
      <c r="AA184" s="5">
        <f>SUP!AB373</f>
        <v>0</v>
      </c>
      <c r="AB184" s="5">
        <f>SUP!AC373</f>
        <v>0</v>
      </c>
      <c r="AC184" s="5">
        <f>SUP!AD373</f>
        <v>0</v>
      </c>
      <c r="AD184" s="5">
        <f>SUP!AE373</f>
        <v>0</v>
      </c>
      <c r="AE184" s="5">
        <f>SUP!AF373</f>
        <v>0</v>
      </c>
      <c r="AF184" s="5">
        <f>SUP!AG373</f>
        <v>0</v>
      </c>
      <c r="AG184" s="5">
        <f>SUP!AH373</f>
        <v>0</v>
      </c>
      <c r="AH184" s="5">
        <f>SUP!AI373</f>
        <v>0</v>
      </c>
      <c r="AI184" s="5">
        <f>SUP!AJ373</f>
        <v>0</v>
      </c>
      <c r="AJ184" s="5">
        <f>SUP!AK373</f>
        <v>0</v>
      </c>
      <c r="AK184" s="5">
        <f>SUP!AL373</f>
        <v>0</v>
      </c>
      <c r="AL184" s="5">
        <f>SUP!AM373</f>
        <v>0</v>
      </c>
      <c r="AM184" s="5">
        <f>SUP!AN373</f>
        <v>0</v>
      </c>
      <c r="AN184" s="5">
        <f>SUP!AO373</f>
        <v>0</v>
      </c>
      <c r="AO184" s="5">
        <f>SUP!AP373</f>
        <v>0</v>
      </c>
      <c r="AP184" s="5">
        <f>SUP!AQ373</f>
        <v>0</v>
      </c>
      <c r="AQ184" s="5">
        <f>SUP!AR373</f>
        <v>0</v>
      </c>
      <c r="AR184" s="5">
        <f>SUP!AS373</f>
        <v>0</v>
      </c>
      <c r="AS184" s="5">
        <f>SUP!AT373</f>
        <v>0</v>
      </c>
      <c r="AT184" s="5">
        <f>SUP!AU373</f>
        <v>0</v>
      </c>
      <c r="AU184" s="5">
        <f>SUP!AV373</f>
        <v>0</v>
      </c>
      <c r="AV184" s="5">
        <f>SUP!AW373</f>
        <v>0</v>
      </c>
      <c r="AW184" s="5">
        <f>SUP!AX373</f>
        <v>0</v>
      </c>
      <c r="AX184" s="5">
        <f>SUP!AY373</f>
        <v>0</v>
      </c>
      <c r="AY184" s="5">
        <f>SUP!AZ373</f>
        <v>0</v>
      </c>
      <c r="AZ184" s="5">
        <f>SUP!BA373</f>
        <v>0</v>
      </c>
      <c r="BA184" s="5">
        <f>SUP!BB373</f>
        <v>0</v>
      </c>
      <c r="BB184" s="5">
        <f>SUP!BC373</f>
        <v>0</v>
      </c>
      <c r="BC184" s="5">
        <f>SUP!BD373</f>
        <v>0</v>
      </c>
      <c r="BD184" s="5">
        <f>SUP!BE373</f>
        <v>0</v>
      </c>
      <c r="BE184" s="5">
        <f>SUP!BF373</f>
        <v>0</v>
      </c>
      <c r="BF184" s="5">
        <f>SUP!BG373</f>
        <v>0</v>
      </c>
      <c r="BG184" s="5">
        <f>SUP!BH373</f>
        <v>1</v>
      </c>
      <c r="BH184" s="5">
        <f>SUP!BI373</f>
        <v>0</v>
      </c>
      <c r="BI184" s="5">
        <f>SUP!BJ373</f>
        <v>0</v>
      </c>
      <c r="BJ184" s="5">
        <f>SUP!BK373</f>
        <v>0</v>
      </c>
      <c r="BK184" s="5">
        <f>SUP!BL373</f>
        <v>0</v>
      </c>
      <c r="BL184" s="5">
        <f>SUP!BM373</f>
        <v>0</v>
      </c>
      <c r="BM184" s="5">
        <f>SUP!BN373</f>
        <v>0</v>
      </c>
      <c r="BN184" s="5">
        <f>SUP!BO373</f>
        <v>0</v>
      </c>
      <c r="BO184" s="5">
        <f>SUP!BP373</f>
        <v>0</v>
      </c>
      <c r="BP184" s="5">
        <f>SUP!BQ373</f>
        <v>0</v>
      </c>
      <c r="BQ184" s="5">
        <f>SUP!BR373</f>
        <v>0</v>
      </c>
      <c r="BR184" s="5">
        <f>SUP!BS373</f>
        <v>0</v>
      </c>
      <c r="BS184" s="5">
        <f>SUP!BT373</f>
        <v>0</v>
      </c>
      <c r="BT184" s="5">
        <f>SUP!BU373</f>
        <v>0</v>
      </c>
      <c r="BU184" s="5">
        <f>SUP!BV373</f>
        <v>0</v>
      </c>
      <c r="BV184" s="5">
        <f>SUP!BW373</f>
        <v>0</v>
      </c>
      <c r="BW184" s="5">
        <f>SUP!BX373</f>
        <v>0</v>
      </c>
      <c r="BX184" s="5">
        <f>SUP!BY373</f>
        <v>0</v>
      </c>
      <c r="BY184" s="5">
        <f>SUP!BZ373</f>
        <v>0</v>
      </c>
      <c r="BZ184" s="5">
        <f>SUP!CA373</f>
        <v>0</v>
      </c>
      <c r="CA184" s="5">
        <f>SUP!CB373</f>
        <v>0</v>
      </c>
      <c r="CB184" s="5">
        <f>SUP!CC373</f>
        <v>0</v>
      </c>
      <c r="CC184" s="5">
        <f>SUP!CD373</f>
        <v>0</v>
      </c>
      <c r="CD184" s="5">
        <f>SUP!CE373</f>
        <v>0</v>
      </c>
      <c r="CE184" s="5">
        <f>SUP!CF373</f>
        <v>0</v>
      </c>
      <c r="CF184" s="5">
        <f>SUP!CG373</f>
        <v>0</v>
      </c>
      <c r="CG184" s="5">
        <f>SUP!CH373</f>
        <v>0</v>
      </c>
      <c r="CH184" s="5">
        <f>SUP!CI373</f>
        <v>0</v>
      </c>
      <c r="CI184" s="5">
        <f>SUP!CJ373</f>
        <v>0</v>
      </c>
      <c r="CJ184" s="5">
        <f>SUP!CK373</f>
        <v>0</v>
      </c>
      <c r="CK184" s="5">
        <f>SUP!CL373</f>
        <v>0</v>
      </c>
      <c r="CL184" s="5">
        <f>SUP!CM373</f>
        <v>0</v>
      </c>
      <c r="CM184" s="5">
        <f>SUP!CN373</f>
        <v>0</v>
      </c>
      <c r="CN184" s="5">
        <f>SUP!CO373</f>
        <v>0</v>
      </c>
      <c r="CO184" s="5">
        <f>SUP!CP373</f>
        <v>0</v>
      </c>
      <c r="CP184" s="5">
        <f>SUP!CQ373</f>
        <v>0</v>
      </c>
      <c r="CQ184" s="5">
        <f>SUP!CR373</f>
        <v>0</v>
      </c>
      <c r="CR184" s="5">
        <f>SUP!CS373</f>
        <v>0</v>
      </c>
      <c r="CS184" s="5">
        <f>SUP!CT373</f>
        <v>0</v>
      </c>
      <c r="CT184" s="5">
        <f>SUP!CU373</f>
        <v>0</v>
      </c>
      <c r="CU184" s="5">
        <f>SUP!CV373</f>
        <v>0</v>
      </c>
      <c r="CV184" s="5">
        <f>SUP!CW373</f>
        <v>0</v>
      </c>
      <c r="CW184" s="5">
        <f>SUP!CX373</f>
        <v>0</v>
      </c>
      <c r="CX184" s="5">
        <f>SUP!CY373</f>
        <v>0</v>
      </c>
      <c r="CY184" s="5">
        <f>SUP!CZ373</f>
        <v>0</v>
      </c>
      <c r="CZ184" s="5">
        <f>SUP!DA373</f>
        <v>0</v>
      </c>
      <c r="DA184" s="5">
        <f>SUP!DB373</f>
        <v>0</v>
      </c>
      <c r="DB184" s="5">
        <f>SUP!DC373</f>
        <v>0</v>
      </c>
      <c r="DC184" s="5">
        <f>SUP!DD373</f>
        <v>0</v>
      </c>
      <c r="DD184" s="3"/>
    </row>
    <row r="185" spans="1:108" x14ac:dyDescent="0.35">
      <c r="A185" s="3"/>
      <c r="B185" s="99" t="s">
        <v>3895</v>
      </c>
      <c r="C185" s="5" t="s">
        <v>66</v>
      </c>
      <c r="D185" s="5">
        <f>SUP!E374</f>
        <v>0</v>
      </c>
      <c r="E185" s="5">
        <f>SUP!F374</f>
        <v>0</v>
      </c>
      <c r="F185" s="5">
        <f>SUP!G374</f>
        <v>0</v>
      </c>
      <c r="G185" s="5">
        <f>SUP!H374</f>
        <v>0</v>
      </c>
      <c r="H185" s="5">
        <f>SUP!I374</f>
        <v>0</v>
      </c>
      <c r="I185" s="5">
        <f>SUP!J374</f>
        <v>0</v>
      </c>
      <c r="J185" s="5">
        <f>SUP!K374</f>
        <v>0</v>
      </c>
      <c r="K185" s="5">
        <f>SUP!L374</f>
        <v>0</v>
      </c>
      <c r="L185" s="5">
        <f>SUP!M374</f>
        <v>0</v>
      </c>
      <c r="M185" s="5">
        <f>SUP!N374</f>
        <v>0</v>
      </c>
      <c r="N185" s="5">
        <f>SUP!O374</f>
        <v>0</v>
      </c>
      <c r="O185" s="5">
        <f>SUP!P374</f>
        <v>0</v>
      </c>
      <c r="P185" s="5">
        <f>SUP!Q374</f>
        <v>0</v>
      </c>
      <c r="Q185" s="5">
        <f>SUP!R374</f>
        <v>0</v>
      </c>
      <c r="R185" s="5">
        <f>SUP!S374</f>
        <v>0</v>
      </c>
      <c r="S185" s="5">
        <f>SUP!T374</f>
        <v>0</v>
      </c>
      <c r="T185" s="5">
        <f>SUP!U374</f>
        <v>0</v>
      </c>
      <c r="U185" s="5">
        <f>SUP!V374</f>
        <v>0</v>
      </c>
      <c r="V185" s="5">
        <f>SUP!W374</f>
        <v>0</v>
      </c>
      <c r="W185" s="5">
        <f>SUP!X374</f>
        <v>0</v>
      </c>
      <c r="X185" s="5">
        <f>SUP!Y374</f>
        <v>0</v>
      </c>
      <c r="Y185" s="5">
        <f>SUP!Z374</f>
        <v>0</v>
      </c>
      <c r="Z185" s="5">
        <f>SUP!AA374</f>
        <v>0</v>
      </c>
      <c r="AA185" s="5">
        <f>SUP!AB374</f>
        <v>0</v>
      </c>
      <c r="AB185" s="5">
        <f>SUP!AC374</f>
        <v>0</v>
      </c>
      <c r="AC185" s="5">
        <f>SUP!AD374</f>
        <v>0</v>
      </c>
      <c r="AD185" s="5">
        <f>SUP!AE374</f>
        <v>0</v>
      </c>
      <c r="AE185" s="5">
        <f>SUP!AF374</f>
        <v>0</v>
      </c>
      <c r="AF185" s="5">
        <f>SUP!AG374</f>
        <v>0</v>
      </c>
      <c r="AG185" s="5">
        <f>SUP!AH374</f>
        <v>0</v>
      </c>
      <c r="AH185" s="5">
        <f>SUP!AI374</f>
        <v>0</v>
      </c>
      <c r="AI185" s="5">
        <f>SUP!AJ374</f>
        <v>0</v>
      </c>
      <c r="AJ185" s="5">
        <f>SUP!AK374</f>
        <v>0</v>
      </c>
      <c r="AK185" s="5">
        <f>SUP!AL374</f>
        <v>0</v>
      </c>
      <c r="AL185" s="5">
        <f>SUP!AM374</f>
        <v>0</v>
      </c>
      <c r="AM185" s="5">
        <f>SUP!AN374</f>
        <v>0</v>
      </c>
      <c r="AN185" s="5">
        <f>SUP!AO374</f>
        <v>0</v>
      </c>
      <c r="AO185" s="5">
        <f>SUP!AP374</f>
        <v>0</v>
      </c>
      <c r="AP185" s="5">
        <f>SUP!AQ374</f>
        <v>0</v>
      </c>
      <c r="AQ185" s="5">
        <f>SUP!AR374</f>
        <v>0</v>
      </c>
      <c r="AR185" s="5">
        <f>SUP!AS374</f>
        <v>0</v>
      </c>
      <c r="AS185" s="5">
        <f>SUP!AT374</f>
        <v>0</v>
      </c>
      <c r="AT185" s="5">
        <f>SUP!AU374</f>
        <v>0</v>
      </c>
      <c r="AU185" s="5">
        <f>SUP!AV374</f>
        <v>0</v>
      </c>
      <c r="AV185" s="5">
        <f>SUP!AW374</f>
        <v>0</v>
      </c>
      <c r="AW185" s="5">
        <f>SUP!AX374</f>
        <v>0</v>
      </c>
      <c r="AX185" s="5">
        <f>SUP!AY374</f>
        <v>0</v>
      </c>
      <c r="AY185" s="5">
        <f>SUP!AZ374</f>
        <v>0</v>
      </c>
      <c r="AZ185" s="5">
        <f>SUP!BA374</f>
        <v>0</v>
      </c>
      <c r="BA185" s="5">
        <f>SUP!BB374</f>
        <v>0</v>
      </c>
      <c r="BB185" s="5">
        <f>SUP!BC374</f>
        <v>6.6918371755053663E-2</v>
      </c>
      <c r="BC185" s="5">
        <f>SUP!BD374</f>
        <v>0</v>
      </c>
      <c r="BD185" s="5">
        <f>SUP!BE374</f>
        <v>0</v>
      </c>
      <c r="BE185" s="5">
        <f>SUP!BF374</f>
        <v>0</v>
      </c>
      <c r="BF185" s="5">
        <f>SUP!BG374</f>
        <v>0</v>
      </c>
      <c r="BG185" s="5">
        <f>SUP!BH374</f>
        <v>0</v>
      </c>
      <c r="BH185" s="5">
        <f>SUP!BI374</f>
        <v>0.90989307864677604</v>
      </c>
      <c r="BI185" s="5">
        <f>SUP!BJ374</f>
        <v>0</v>
      </c>
      <c r="BJ185" s="5">
        <f>SUP!BK374</f>
        <v>0</v>
      </c>
      <c r="BK185" s="5">
        <f>SUP!BL374</f>
        <v>0</v>
      </c>
      <c r="BL185" s="5">
        <f>SUP!BM374</f>
        <v>0</v>
      </c>
      <c r="BM185" s="5">
        <f>SUP!BN374</f>
        <v>0</v>
      </c>
      <c r="BN185" s="5">
        <f>SUP!BO374</f>
        <v>0</v>
      </c>
      <c r="BO185" s="5">
        <f>SUP!BP374</f>
        <v>0</v>
      </c>
      <c r="BP185" s="5">
        <f>SUP!BQ374</f>
        <v>0</v>
      </c>
      <c r="BQ185" s="5">
        <f>SUP!BR374</f>
        <v>0</v>
      </c>
      <c r="BR185" s="5">
        <f>SUP!BS374</f>
        <v>0</v>
      </c>
      <c r="BS185" s="5">
        <f>SUP!BT374</f>
        <v>0</v>
      </c>
      <c r="BT185" s="5">
        <f>SUP!BU374</f>
        <v>0</v>
      </c>
      <c r="BU185" s="5">
        <f>SUP!BV374</f>
        <v>0</v>
      </c>
      <c r="BV185" s="5">
        <f>SUP!BW374</f>
        <v>0</v>
      </c>
      <c r="BW185" s="5">
        <f>SUP!BX374</f>
        <v>0</v>
      </c>
      <c r="BX185" s="5">
        <f>SUP!BY374</f>
        <v>0</v>
      </c>
      <c r="BY185" s="5">
        <f>SUP!BZ374</f>
        <v>0</v>
      </c>
      <c r="BZ185" s="5">
        <f>SUP!CA374</f>
        <v>3.3790829271170149E-3</v>
      </c>
      <c r="CA185" s="5">
        <f>SUP!CB374</f>
        <v>8.2181519171435242E-3</v>
      </c>
      <c r="CB185" s="5">
        <f>SUP!CC374</f>
        <v>1.1591314753909765E-2</v>
      </c>
      <c r="CC185" s="5">
        <f>SUP!CD374</f>
        <v>0</v>
      </c>
      <c r="CD185" s="5">
        <f>SUP!CE374</f>
        <v>0</v>
      </c>
      <c r="CE185" s="5">
        <f>SUP!CF374</f>
        <v>0</v>
      </c>
      <c r="CF185" s="5">
        <f>SUP!CG374</f>
        <v>0</v>
      </c>
      <c r="CG185" s="5">
        <f>SUP!CH374</f>
        <v>0</v>
      </c>
      <c r="CH185" s="5">
        <f>SUP!CI374</f>
        <v>0</v>
      </c>
      <c r="CI185" s="5">
        <f>SUP!CJ374</f>
        <v>0</v>
      </c>
      <c r="CJ185" s="5">
        <f>SUP!CK374</f>
        <v>0</v>
      </c>
      <c r="CK185" s="5">
        <f>SUP!CL374</f>
        <v>0</v>
      </c>
      <c r="CL185" s="5">
        <f>SUP!CM374</f>
        <v>0</v>
      </c>
      <c r="CM185" s="5">
        <f>SUP!CN374</f>
        <v>0</v>
      </c>
      <c r="CN185" s="5">
        <f>SUP!CO374</f>
        <v>0</v>
      </c>
      <c r="CO185" s="5">
        <f>SUP!CP374</f>
        <v>0</v>
      </c>
      <c r="CP185" s="5">
        <f>SUP!CQ374</f>
        <v>0</v>
      </c>
      <c r="CQ185" s="5">
        <f>SUP!CR374</f>
        <v>0</v>
      </c>
      <c r="CR185" s="5">
        <f>SUP!CS374</f>
        <v>0</v>
      </c>
      <c r="CS185" s="5">
        <f>SUP!CT374</f>
        <v>0</v>
      </c>
      <c r="CT185" s="5">
        <f>SUP!CU374</f>
        <v>0</v>
      </c>
      <c r="CU185" s="5">
        <f>SUP!CV374</f>
        <v>0</v>
      </c>
      <c r="CV185" s="5">
        <f>SUP!CW374</f>
        <v>0</v>
      </c>
      <c r="CW185" s="5">
        <f>SUP!CX374</f>
        <v>0</v>
      </c>
      <c r="CX185" s="5">
        <f>SUP!CY374</f>
        <v>0</v>
      </c>
      <c r="CY185" s="5">
        <f>SUP!CZ374</f>
        <v>0</v>
      </c>
      <c r="CZ185" s="5">
        <f>SUP!DA374</f>
        <v>0</v>
      </c>
      <c r="DA185" s="5">
        <f>SUP!DB374</f>
        <v>0</v>
      </c>
      <c r="DB185" s="5">
        <f>SUP!DC374</f>
        <v>0</v>
      </c>
      <c r="DC185" s="5">
        <f>SUP!DD374</f>
        <v>0</v>
      </c>
      <c r="DD185" s="3"/>
    </row>
    <row r="186" spans="1:108" x14ac:dyDescent="0.35">
      <c r="A186" s="3"/>
      <c r="B186" s="99" t="s">
        <v>3896</v>
      </c>
      <c r="C186" s="5" t="s">
        <v>334</v>
      </c>
      <c r="D186" s="5">
        <f>SUP!E375</f>
        <v>0</v>
      </c>
      <c r="E186" s="5">
        <f>SUP!F375</f>
        <v>0</v>
      </c>
      <c r="F186" s="5">
        <f>SUP!G375</f>
        <v>0</v>
      </c>
      <c r="G186" s="5">
        <f>SUP!H375</f>
        <v>0</v>
      </c>
      <c r="H186" s="5">
        <f>SUP!I375</f>
        <v>0</v>
      </c>
      <c r="I186" s="5">
        <f>SUP!J375</f>
        <v>0</v>
      </c>
      <c r="J186" s="5">
        <f>SUP!K375</f>
        <v>0</v>
      </c>
      <c r="K186" s="5">
        <f>SUP!L375</f>
        <v>0</v>
      </c>
      <c r="L186" s="5">
        <f>SUP!M375</f>
        <v>0</v>
      </c>
      <c r="M186" s="5">
        <f>SUP!N375</f>
        <v>0</v>
      </c>
      <c r="N186" s="5">
        <f>SUP!O375</f>
        <v>0</v>
      </c>
      <c r="O186" s="5">
        <f>SUP!P375</f>
        <v>0</v>
      </c>
      <c r="P186" s="5">
        <f>SUP!Q375</f>
        <v>0</v>
      </c>
      <c r="Q186" s="5">
        <f>SUP!R375</f>
        <v>0</v>
      </c>
      <c r="R186" s="5">
        <f>SUP!S375</f>
        <v>0</v>
      </c>
      <c r="S186" s="5">
        <f>SUP!T375</f>
        <v>0</v>
      </c>
      <c r="T186" s="5">
        <f>SUP!U375</f>
        <v>0</v>
      </c>
      <c r="U186" s="5">
        <f>SUP!V375</f>
        <v>0</v>
      </c>
      <c r="V186" s="5">
        <f>SUP!W375</f>
        <v>0</v>
      </c>
      <c r="W186" s="5">
        <f>SUP!X375</f>
        <v>0</v>
      </c>
      <c r="X186" s="5">
        <f>SUP!Y375</f>
        <v>0</v>
      </c>
      <c r="Y186" s="5">
        <f>SUP!Z375</f>
        <v>0</v>
      </c>
      <c r="Z186" s="5">
        <f>SUP!AA375</f>
        <v>0</v>
      </c>
      <c r="AA186" s="5">
        <f>SUP!AB375</f>
        <v>0</v>
      </c>
      <c r="AB186" s="5">
        <f>SUP!AC375</f>
        <v>0</v>
      </c>
      <c r="AC186" s="5">
        <f>SUP!AD375</f>
        <v>0</v>
      </c>
      <c r="AD186" s="5">
        <f>SUP!AE375</f>
        <v>0</v>
      </c>
      <c r="AE186" s="5">
        <f>SUP!AF375</f>
        <v>0</v>
      </c>
      <c r="AF186" s="5">
        <f>SUP!AG375</f>
        <v>0</v>
      </c>
      <c r="AG186" s="5">
        <f>SUP!AH375</f>
        <v>0</v>
      </c>
      <c r="AH186" s="5">
        <f>SUP!AI375</f>
        <v>0</v>
      </c>
      <c r="AI186" s="5">
        <f>SUP!AJ375</f>
        <v>0</v>
      </c>
      <c r="AJ186" s="5">
        <f>SUP!AK375</f>
        <v>0</v>
      </c>
      <c r="AK186" s="5">
        <f>SUP!AL375</f>
        <v>0</v>
      </c>
      <c r="AL186" s="5">
        <f>SUP!AM375</f>
        <v>0</v>
      </c>
      <c r="AM186" s="5">
        <f>SUP!AN375</f>
        <v>0</v>
      </c>
      <c r="AN186" s="5">
        <f>SUP!AO375</f>
        <v>0</v>
      </c>
      <c r="AO186" s="5">
        <f>SUP!AP375</f>
        <v>0</v>
      </c>
      <c r="AP186" s="5">
        <f>SUP!AQ375</f>
        <v>0</v>
      </c>
      <c r="AQ186" s="5">
        <f>SUP!AR375</f>
        <v>0</v>
      </c>
      <c r="AR186" s="5">
        <f>SUP!AS375</f>
        <v>0</v>
      </c>
      <c r="AS186" s="5">
        <f>SUP!AT375</f>
        <v>0</v>
      </c>
      <c r="AT186" s="5">
        <f>SUP!AU375</f>
        <v>0</v>
      </c>
      <c r="AU186" s="5">
        <f>SUP!AV375</f>
        <v>0</v>
      </c>
      <c r="AV186" s="5">
        <f>SUP!AW375</f>
        <v>0</v>
      </c>
      <c r="AW186" s="5">
        <f>SUP!AX375</f>
        <v>0</v>
      </c>
      <c r="AX186" s="5">
        <f>SUP!AY375</f>
        <v>0</v>
      </c>
      <c r="AY186" s="5">
        <f>SUP!AZ375</f>
        <v>0</v>
      </c>
      <c r="AZ186" s="5">
        <f>SUP!BA375</f>
        <v>0</v>
      </c>
      <c r="BA186" s="5">
        <f>SUP!BB375</f>
        <v>0</v>
      </c>
      <c r="BB186" s="5">
        <f>SUP!BC375</f>
        <v>0</v>
      </c>
      <c r="BC186" s="5">
        <f>SUP!BD375</f>
        <v>0</v>
      </c>
      <c r="BD186" s="5">
        <f>SUP!BE375</f>
        <v>0</v>
      </c>
      <c r="BE186" s="5">
        <f>SUP!BF375</f>
        <v>0</v>
      </c>
      <c r="BF186" s="5">
        <f>SUP!BG375</f>
        <v>0</v>
      </c>
      <c r="BG186" s="5">
        <f>SUP!BH375</f>
        <v>0</v>
      </c>
      <c r="BH186" s="5">
        <f>SUP!BI375</f>
        <v>0</v>
      </c>
      <c r="BI186" s="5">
        <f>SUP!BJ375</f>
        <v>0.45417506733809904</v>
      </c>
      <c r="BJ186" s="5">
        <f>SUP!BK375</f>
        <v>0.54582493266190091</v>
      </c>
      <c r="BK186" s="5">
        <f>SUP!BL375</f>
        <v>0</v>
      </c>
      <c r="BL186" s="5">
        <f>SUP!BM375</f>
        <v>0</v>
      </c>
      <c r="BM186" s="5">
        <f>SUP!BN375</f>
        <v>0</v>
      </c>
      <c r="BN186" s="5">
        <f>SUP!BO375</f>
        <v>0</v>
      </c>
      <c r="BO186" s="5">
        <f>SUP!BP375</f>
        <v>0</v>
      </c>
      <c r="BP186" s="5">
        <f>SUP!BQ375</f>
        <v>0</v>
      </c>
      <c r="BQ186" s="5">
        <f>SUP!BR375</f>
        <v>0</v>
      </c>
      <c r="BR186" s="5">
        <f>SUP!BS375</f>
        <v>0</v>
      </c>
      <c r="BS186" s="5">
        <f>SUP!BT375</f>
        <v>0</v>
      </c>
      <c r="BT186" s="5">
        <f>SUP!BU375</f>
        <v>0</v>
      </c>
      <c r="BU186" s="5">
        <f>SUP!BV375</f>
        <v>0</v>
      </c>
      <c r="BV186" s="5">
        <f>SUP!BW375</f>
        <v>0</v>
      </c>
      <c r="BW186" s="5">
        <f>SUP!BX375</f>
        <v>0</v>
      </c>
      <c r="BX186" s="5">
        <f>SUP!BY375</f>
        <v>0</v>
      </c>
      <c r="BY186" s="5">
        <f>SUP!BZ375</f>
        <v>0</v>
      </c>
      <c r="BZ186" s="5">
        <f>SUP!CA375</f>
        <v>0</v>
      </c>
      <c r="CA186" s="5">
        <f>SUP!CB375</f>
        <v>0</v>
      </c>
      <c r="CB186" s="5">
        <f>SUP!CC375</f>
        <v>0</v>
      </c>
      <c r="CC186" s="5">
        <f>SUP!CD375</f>
        <v>0</v>
      </c>
      <c r="CD186" s="5">
        <f>SUP!CE375</f>
        <v>0</v>
      </c>
      <c r="CE186" s="5">
        <f>SUP!CF375</f>
        <v>0</v>
      </c>
      <c r="CF186" s="5">
        <f>SUP!CG375</f>
        <v>0</v>
      </c>
      <c r="CG186" s="5">
        <f>SUP!CH375</f>
        <v>0</v>
      </c>
      <c r="CH186" s="5">
        <f>SUP!CI375</f>
        <v>0</v>
      </c>
      <c r="CI186" s="5">
        <f>SUP!CJ375</f>
        <v>0</v>
      </c>
      <c r="CJ186" s="5">
        <f>SUP!CK375</f>
        <v>0</v>
      </c>
      <c r="CK186" s="5">
        <f>SUP!CL375</f>
        <v>0</v>
      </c>
      <c r="CL186" s="5">
        <f>SUP!CM375</f>
        <v>0</v>
      </c>
      <c r="CM186" s="5">
        <f>SUP!CN375</f>
        <v>0</v>
      </c>
      <c r="CN186" s="5">
        <f>SUP!CO375</f>
        <v>0</v>
      </c>
      <c r="CO186" s="5">
        <f>SUP!CP375</f>
        <v>0</v>
      </c>
      <c r="CP186" s="5">
        <f>SUP!CQ375</f>
        <v>0</v>
      </c>
      <c r="CQ186" s="5">
        <f>SUP!CR375</f>
        <v>0</v>
      </c>
      <c r="CR186" s="5">
        <f>SUP!CS375</f>
        <v>0</v>
      </c>
      <c r="CS186" s="5">
        <f>SUP!CT375</f>
        <v>0</v>
      </c>
      <c r="CT186" s="5">
        <f>SUP!CU375</f>
        <v>0</v>
      </c>
      <c r="CU186" s="5">
        <f>SUP!CV375</f>
        <v>0</v>
      </c>
      <c r="CV186" s="5">
        <f>SUP!CW375</f>
        <v>0</v>
      </c>
      <c r="CW186" s="5">
        <f>SUP!CX375</f>
        <v>0</v>
      </c>
      <c r="CX186" s="5">
        <f>SUP!CY375</f>
        <v>0</v>
      </c>
      <c r="CY186" s="5">
        <f>SUP!CZ375</f>
        <v>0</v>
      </c>
      <c r="CZ186" s="5">
        <f>SUP!DA375</f>
        <v>0</v>
      </c>
      <c r="DA186" s="5">
        <f>SUP!DB375</f>
        <v>0</v>
      </c>
      <c r="DB186" s="5">
        <f>SUP!DC375</f>
        <v>0</v>
      </c>
      <c r="DC186" s="5">
        <f>SUP!DD375</f>
        <v>0</v>
      </c>
      <c r="DD186" s="3"/>
    </row>
    <row r="187" spans="1:108" x14ac:dyDescent="0.35">
      <c r="A187" s="3"/>
      <c r="B187" s="99" t="s">
        <v>3897</v>
      </c>
      <c r="C187" s="5" t="s">
        <v>335</v>
      </c>
      <c r="D187" s="5">
        <f>SUP!E376</f>
        <v>0</v>
      </c>
      <c r="E187" s="5">
        <f>SUP!F376</f>
        <v>0</v>
      </c>
      <c r="F187" s="5">
        <f>SUP!G376</f>
        <v>0</v>
      </c>
      <c r="G187" s="5">
        <f>SUP!H376</f>
        <v>0</v>
      </c>
      <c r="H187" s="5">
        <f>SUP!I376</f>
        <v>0</v>
      </c>
      <c r="I187" s="5">
        <f>SUP!J376</f>
        <v>0</v>
      </c>
      <c r="J187" s="5">
        <f>SUP!K376</f>
        <v>0</v>
      </c>
      <c r="K187" s="5">
        <f>SUP!L376</f>
        <v>0</v>
      </c>
      <c r="L187" s="5">
        <f>SUP!M376</f>
        <v>0</v>
      </c>
      <c r="M187" s="5">
        <f>SUP!N376</f>
        <v>0</v>
      </c>
      <c r="N187" s="5">
        <f>SUP!O376</f>
        <v>0</v>
      </c>
      <c r="O187" s="5">
        <f>SUP!P376</f>
        <v>0</v>
      </c>
      <c r="P187" s="5">
        <f>SUP!Q376</f>
        <v>0</v>
      </c>
      <c r="Q187" s="5">
        <f>SUP!R376</f>
        <v>0</v>
      </c>
      <c r="R187" s="5">
        <f>SUP!S376</f>
        <v>0</v>
      </c>
      <c r="S187" s="5">
        <f>SUP!T376</f>
        <v>0</v>
      </c>
      <c r="T187" s="5">
        <f>SUP!U376</f>
        <v>0</v>
      </c>
      <c r="U187" s="5">
        <f>SUP!V376</f>
        <v>0</v>
      </c>
      <c r="V187" s="5">
        <f>SUP!W376</f>
        <v>0</v>
      </c>
      <c r="W187" s="5">
        <f>SUP!X376</f>
        <v>0</v>
      </c>
      <c r="X187" s="5">
        <f>SUP!Y376</f>
        <v>0</v>
      </c>
      <c r="Y187" s="5">
        <f>SUP!Z376</f>
        <v>0</v>
      </c>
      <c r="Z187" s="5">
        <f>SUP!AA376</f>
        <v>0</v>
      </c>
      <c r="AA187" s="5">
        <f>SUP!AB376</f>
        <v>0</v>
      </c>
      <c r="AB187" s="5">
        <f>SUP!AC376</f>
        <v>0</v>
      </c>
      <c r="AC187" s="5">
        <f>SUP!AD376</f>
        <v>0</v>
      </c>
      <c r="AD187" s="5">
        <f>SUP!AE376</f>
        <v>0</v>
      </c>
      <c r="AE187" s="5">
        <f>SUP!AF376</f>
        <v>0</v>
      </c>
      <c r="AF187" s="5">
        <f>SUP!AG376</f>
        <v>0</v>
      </c>
      <c r="AG187" s="5">
        <f>SUP!AH376</f>
        <v>0</v>
      </c>
      <c r="AH187" s="5">
        <f>SUP!AI376</f>
        <v>0</v>
      </c>
      <c r="AI187" s="5">
        <f>SUP!AJ376</f>
        <v>0</v>
      </c>
      <c r="AJ187" s="5">
        <f>SUP!AK376</f>
        <v>0</v>
      </c>
      <c r="AK187" s="5">
        <f>SUP!AL376</f>
        <v>0</v>
      </c>
      <c r="AL187" s="5">
        <f>SUP!AM376</f>
        <v>0</v>
      </c>
      <c r="AM187" s="5">
        <f>SUP!AN376</f>
        <v>0</v>
      </c>
      <c r="AN187" s="5">
        <f>SUP!AO376</f>
        <v>0</v>
      </c>
      <c r="AO187" s="5">
        <f>SUP!AP376</f>
        <v>0</v>
      </c>
      <c r="AP187" s="5">
        <f>SUP!AQ376</f>
        <v>0</v>
      </c>
      <c r="AQ187" s="5">
        <f>SUP!AR376</f>
        <v>0</v>
      </c>
      <c r="AR187" s="5">
        <f>SUP!AS376</f>
        <v>0</v>
      </c>
      <c r="AS187" s="5">
        <f>SUP!AT376</f>
        <v>0</v>
      </c>
      <c r="AT187" s="5">
        <f>SUP!AU376</f>
        <v>0</v>
      </c>
      <c r="AU187" s="5">
        <f>SUP!AV376</f>
        <v>0</v>
      </c>
      <c r="AV187" s="5">
        <f>SUP!AW376</f>
        <v>0</v>
      </c>
      <c r="AW187" s="5">
        <f>SUP!AX376</f>
        <v>0</v>
      </c>
      <c r="AX187" s="5">
        <f>SUP!AY376</f>
        <v>0</v>
      </c>
      <c r="AY187" s="5">
        <f>SUP!AZ376</f>
        <v>0</v>
      </c>
      <c r="AZ187" s="5">
        <f>SUP!BA376</f>
        <v>0</v>
      </c>
      <c r="BA187" s="5">
        <f>SUP!BB376</f>
        <v>0</v>
      </c>
      <c r="BB187" s="5">
        <f>SUP!BC376</f>
        <v>0</v>
      </c>
      <c r="BC187" s="5">
        <f>SUP!BD376</f>
        <v>0</v>
      </c>
      <c r="BD187" s="5">
        <f>SUP!BE376</f>
        <v>0</v>
      </c>
      <c r="BE187" s="5">
        <f>SUP!BF376</f>
        <v>0</v>
      </c>
      <c r="BF187" s="5">
        <f>SUP!BG376</f>
        <v>0</v>
      </c>
      <c r="BG187" s="5">
        <f>SUP!BH376</f>
        <v>0</v>
      </c>
      <c r="BH187" s="5">
        <f>SUP!BI376</f>
        <v>0</v>
      </c>
      <c r="BI187" s="5">
        <f>SUP!BJ376</f>
        <v>0</v>
      </c>
      <c r="BJ187" s="5">
        <f>SUP!BK376</f>
        <v>0.99904002600235209</v>
      </c>
      <c r="BK187" s="5">
        <f>SUP!BL376</f>
        <v>0</v>
      </c>
      <c r="BL187" s="5">
        <f>SUP!BM376</f>
        <v>0</v>
      </c>
      <c r="BM187" s="5">
        <f>SUP!BN376</f>
        <v>0</v>
      </c>
      <c r="BN187" s="5">
        <f>SUP!BO376</f>
        <v>0</v>
      </c>
      <c r="BO187" s="5">
        <f>SUP!BP376</f>
        <v>0</v>
      </c>
      <c r="BP187" s="5">
        <f>SUP!BQ376</f>
        <v>0</v>
      </c>
      <c r="BQ187" s="5">
        <f>SUP!BR376</f>
        <v>0</v>
      </c>
      <c r="BR187" s="5">
        <f>SUP!BS376</f>
        <v>0</v>
      </c>
      <c r="BS187" s="5">
        <f>SUP!BT376</f>
        <v>0</v>
      </c>
      <c r="BT187" s="5">
        <f>SUP!BU376</f>
        <v>0</v>
      </c>
      <c r="BU187" s="5">
        <f>SUP!BV376</f>
        <v>0</v>
      </c>
      <c r="BV187" s="5">
        <f>SUP!BW376</f>
        <v>0</v>
      </c>
      <c r="BW187" s="5">
        <f>SUP!BX376</f>
        <v>0</v>
      </c>
      <c r="BX187" s="5">
        <f>SUP!BY376</f>
        <v>0</v>
      </c>
      <c r="BY187" s="5">
        <f>SUP!BZ376</f>
        <v>0</v>
      </c>
      <c r="BZ187" s="5">
        <f>SUP!CA376</f>
        <v>0</v>
      </c>
      <c r="CA187" s="5">
        <f>SUP!CB376</f>
        <v>0</v>
      </c>
      <c r="CB187" s="5">
        <f>SUP!CC376</f>
        <v>0</v>
      </c>
      <c r="CC187" s="5">
        <f>SUP!CD376</f>
        <v>0</v>
      </c>
      <c r="CD187" s="5">
        <f>SUP!CE376</f>
        <v>0</v>
      </c>
      <c r="CE187" s="5">
        <f>SUP!CF376</f>
        <v>0</v>
      </c>
      <c r="CF187" s="5">
        <f>SUP!CG376</f>
        <v>0</v>
      </c>
      <c r="CG187" s="5">
        <f>SUP!CH376</f>
        <v>0</v>
      </c>
      <c r="CH187" s="5">
        <f>SUP!CI376</f>
        <v>0</v>
      </c>
      <c r="CI187" s="5">
        <f>SUP!CJ376</f>
        <v>0</v>
      </c>
      <c r="CJ187" s="5">
        <f>SUP!CK376</f>
        <v>2.3140092279377555E-5</v>
      </c>
      <c r="CK187" s="5">
        <f>SUP!CL376</f>
        <v>0</v>
      </c>
      <c r="CL187" s="5">
        <f>SUP!CM376</f>
        <v>0</v>
      </c>
      <c r="CM187" s="5">
        <f>SUP!CN376</f>
        <v>0</v>
      </c>
      <c r="CN187" s="5">
        <f>SUP!CO376</f>
        <v>0</v>
      </c>
      <c r="CO187" s="5">
        <f>SUP!CP376</f>
        <v>0</v>
      </c>
      <c r="CP187" s="5">
        <f>SUP!CQ376</f>
        <v>0</v>
      </c>
      <c r="CQ187" s="5">
        <f>SUP!CR376</f>
        <v>0</v>
      </c>
      <c r="CR187" s="5">
        <f>SUP!CS376</f>
        <v>0</v>
      </c>
      <c r="CS187" s="5">
        <f>SUP!CT376</f>
        <v>0</v>
      </c>
      <c r="CT187" s="5">
        <f>SUP!CU376</f>
        <v>3.3090886792265474E-4</v>
      </c>
      <c r="CU187" s="5">
        <f>SUP!CV376</f>
        <v>0</v>
      </c>
      <c r="CV187" s="5">
        <f>SUP!CW376</f>
        <v>0</v>
      </c>
      <c r="CW187" s="5">
        <f>SUP!CX376</f>
        <v>0</v>
      </c>
      <c r="CX187" s="5">
        <f>SUP!CY376</f>
        <v>0</v>
      </c>
      <c r="CY187" s="5">
        <f>SUP!CZ376</f>
        <v>0</v>
      </c>
      <c r="CZ187" s="5">
        <f>SUP!DA376</f>
        <v>2.2019307148164765E-4</v>
      </c>
      <c r="DA187" s="5">
        <f>SUP!DB376</f>
        <v>3.8573196596424896E-4</v>
      </c>
      <c r="DB187" s="5">
        <f>SUP!DC376</f>
        <v>0</v>
      </c>
      <c r="DC187" s="5">
        <f>SUP!DD376</f>
        <v>0</v>
      </c>
      <c r="DD187" s="3"/>
    </row>
    <row r="188" spans="1:108" x14ac:dyDescent="0.35">
      <c r="A188" s="3"/>
      <c r="B188" s="99" t="s">
        <v>3898</v>
      </c>
      <c r="C188" s="5" t="s">
        <v>67</v>
      </c>
      <c r="D188" s="5">
        <f>SUP!E377</f>
        <v>0</v>
      </c>
      <c r="E188" s="5">
        <f>SUP!F377</f>
        <v>0</v>
      </c>
      <c r="F188" s="5">
        <f>SUP!G377</f>
        <v>0</v>
      </c>
      <c r="G188" s="5">
        <f>SUP!H377</f>
        <v>0</v>
      </c>
      <c r="H188" s="5">
        <f>SUP!I377</f>
        <v>0</v>
      </c>
      <c r="I188" s="5">
        <f>SUP!J377</f>
        <v>0</v>
      </c>
      <c r="J188" s="5">
        <f>SUP!K377</f>
        <v>0</v>
      </c>
      <c r="K188" s="5">
        <f>SUP!L377</f>
        <v>0</v>
      </c>
      <c r="L188" s="5">
        <f>SUP!M377</f>
        <v>0</v>
      </c>
      <c r="M188" s="5">
        <f>SUP!N377</f>
        <v>0</v>
      </c>
      <c r="N188" s="5">
        <f>SUP!O377</f>
        <v>0</v>
      </c>
      <c r="O188" s="5">
        <f>SUP!P377</f>
        <v>0</v>
      </c>
      <c r="P188" s="5">
        <f>SUP!Q377</f>
        <v>0</v>
      </c>
      <c r="Q188" s="5">
        <f>SUP!R377</f>
        <v>0</v>
      </c>
      <c r="R188" s="5">
        <f>SUP!S377</f>
        <v>0</v>
      </c>
      <c r="S188" s="5">
        <f>SUP!T377</f>
        <v>0</v>
      </c>
      <c r="T188" s="5">
        <f>SUP!U377</f>
        <v>0</v>
      </c>
      <c r="U188" s="5">
        <f>SUP!V377</f>
        <v>0</v>
      </c>
      <c r="V188" s="5">
        <f>SUP!W377</f>
        <v>0</v>
      </c>
      <c r="W188" s="5">
        <f>SUP!X377</f>
        <v>0</v>
      </c>
      <c r="X188" s="5">
        <f>SUP!Y377</f>
        <v>0</v>
      </c>
      <c r="Y188" s="5">
        <f>SUP!Z377</f>
        <v>0</v>
      </c>
      <c r="Z188" s="5">
        <f>SUP!AA377</f>
        <v>0</v>
      </c>
      <c r="AA188" s="5">
        <f>SUP!AB377</f>
        <v>0</v>
      </c>
      <c r="AB188" s="5">
        <f>SUP!AC377</f>
        <v>0</v>
      </c>
      <c r="AC188" s="5">
        <f>SUP!AD377</f>
        <v>0</v>
      </c>
      <c r="AD188" s="5">
        <f>SUP!AE377</f>
        <v>0</v>
      </c>
      <c r="AE188" s="5">
        <f>SUP!AF377</f>
        <v>0</v>
      </c>
      <c r="AF188" s="5">
        <f>SUP!AG377</f>
        <v>0</v>
      </c>
      <c r="AG188" s="5">
        <f>SUP!AH377</f>
        <v>0</v>
      </c>
      <c r="AH188" s="5">
        <f>SUP!AI377</f>
        <v>0</v>
      </c>
      <c r="AI188" s="5">
        <f>SUP!AJ377</f>
        <v>0</v>
      </c>
      <c r="AJ188" s="5">
        <f>SUP!AK377</f>
        <v>0</v>
      </c>
      <c r="AK188" s="5">
        <f>SUP!AL377</f>
        <v>0</v>
      </c>
      <c r="AL188" s="5">
        <f>SUP!AM377</f>
        <v>0</v>
      </c>
      <c r="AM188" s="5">
        <f>SUP!AN377</f>
        <v>0</v>
      </c>
      <c r="AN188" s="5">
        <f>SUP!AO377</f>
        <v>0</v>
      </c>
      <c r="AO188" s="5">
        <f>SUP!AP377</f>
        <v>0</v>
      </c>
      <c r="AP188" s="5">
        <f>SUP!AQ377</f>
        <v>0</v>
      </c>
      <c r="AQ188" s="5">
        <f>SUP!AR377</f>
        <v>0</v>
      </c>
      <c r="AR188" s="5">
        <f>SUP!AS377</f>
        <v>0</v>
      </c>
      <c r="AS188" s="5">
        <f>SUP!AT377</f>
        <v>0</v>
      </c>
      <c r="AT188" s="5">
        <f>SUP!AU377</f>
        <v>0</v>
      </c>
      <c r="AU188" s="5">
        <f>SUP!AV377</f>
        <v>0</v>
      </c>
      <c r="AV188" s="5">
        <f>SUP!AW377</f>
        <v>0</v>
      </c>
      <c r="AW188" s="5">
        <f>SUP!AX377</f>
        <v>0</v>
      </c>
      <c r="AX188" s="5">
        <f>SUP!AY377</f>
        <v>0</v>
      </c>
      <c r="AY188" s="5">
        <f>SUP!AZ377</f>
        <v>0</v>
      </c>
      <c r="AZ188" s="5">
        <f>SUP!BA377</f>
        <v>0</v>
      </c>
      <c r="BA188" s="5">
        <f>SUP!BB377</f>
        <v>0</v>
      </c>
      <c r="BB188" s="5">
        <f>SUP!BC377</f>
        <v>0</v>
      </c>
      <c r="BC188" s="5">
        <f>SUP!BD377</f>
        <v>0</v>
      </c>
      <c r="BD188" s="5">
        <f>SUP!BE377</f>
        <v>0</v>
      </c>
      <c r="BE188" s="5">
        <f>SUP!BF377</f>
        <v>0</v>
      </c>
      <c r="BF188" s="5">
        <f>SUP!BG377</f>
        <v>0</v>
      </c>
      <c r="BG188" s="5">
        <f>SUP!BH377</f>
        <v>0</v>
      </c>
      <c r="BH188" s="5">
        <f>SUP!BI377</f>
        <v>0</v>
      </c>
      <c r="BI188" s="5">
        <f>SUP!BJ377</f>
        <v>0</v>
      </c>
      <c r="BJ188" s="5">
        <f>SUP!BK377</f>
        <v>0</v>
      </c>
      <c r="BK188" s="5">
        <f>SUP!BL377</f>
        <v>0.85444149884799336</v>
      </c>
      <c r="BL188" s="5">
        <f>SUP!BM377</f>
        <v>0.14358698923277874</v>
      </c>
      <c r="BM188" s="5">
        <f>SUP!BN377</f>
        <v>0</v>
      </c>
      <c r="BN188" s="5">
        <f>SUP!BO377</f>
        <v>0</v>
      </c>
      <c r="BO188" s="5">
        <f>SUP!BP377</f>
        <v>0</v>
      </c>
      <c r="BP188" s="5">
        <f>SUP!BQ377</f>
        <v>0</v>
      </c>
      <c r="BQ188" s="5">
        <f>SUP!BR377</f>
        <v>0</v>
      </c>
      <c r="BR188" s="5">
        <f>SUP!BS377</f>
        <v>0</v>
      </c>
      <c r="BS188" s="5">
        <f>SUP!BT377</f>
        <v>0</v>
      </c>
      <c r="BT188" s="5">
        <f>SUP!BU377</f>
        <v>0</v>
      </c>
      <c r="BU188" s="5">
        <f>SUP!BV377</f>
        <v>0</v>
      </c>
      <c r="BV188" s="5">
        <f>SUP!BW377</f>
        <v>0</v>
      </c>
      <c r="BW188" s="5">
        <f>SUP!BX377</f>
        <v>0</v>
      </c>
      <c r="BX188" s="5">
        <f>SUP!BY377</f>
        <v>0</v>
      </c>
      <c r="BY188" s="5">
        <f>SUP!BZ377</f>
        <v>0</v>
      </c>
      <c r="BZ188" s="5">
        <f>SUP!CA377</f>
        <v>0</v>
      </c>
      <c r="CA188" s="5">
        <f>SUP!CB377</f>
        <v>0</v>
      </c>
      <c r="CB188" s="5">
        <f>SUP!CC377</f>
        <v>0</v>
      </c>
      <c r="CC188" s="5">
        <f>SUP!CD377</f>
        <v>0</v>
      </c>
      <c r="CD188" s="5">
        <f>SUP!CE377</f>
        <v>0</v>
      </c>
      <c r="CE188" s="5">
        <f>SUP!CF377</f>
        <v>0</v>
      </c>
      <c r="CF188" s="5">
        <f>SUP!CG377</f>
        <v>0</v>
      </c>
      <c r="CG188" s="5">
        <f>SUP!CH377</f>
        <v>0</v>
      </c>
      <c r="CH188" s="5">
        <f>SUP!CI377</f>
        <v>0</v>
      </c>
      <c r="CI188" s="5">
        <f>SUP!CJ377</f>
        <v>0</v>
      </c>
      <c r="CJ188" s="5">
        <f>SUP!CK377</f>
        <v>0</v>
      </c>
      <c r="CK188" s="5">
        <f>SUP!CL377</f>
        <v>0</v>
      </c>
      <c r="CL188" s="5">
        <f>SUP!CM377</f>
        <v>0</v>
      </c>
      <c r="CM188" s="5">
        <f>SUP!CN377</f>
        <v>0</v>
      </c>
      <c r="CN188" s="5">
        <f>SUP!CO377</f>
        <v>0</v>
      </c>
      <c r="CO188" s="5">
        <f>SUP!CP377</f>
        <v>1.9715119192278067E-3</v>
      </c>
      <c r="CP188" s="5">
        <f>SUP!CQ377</f>
        <v>0</v>
      </c>
      <c r="CQ188" s="5">
        <f>SUP!CR377</f>
        <v>0</v>
      </c>
      <c r="CR188" s="5">
        <f>SUP!CS377</f>
        <v>0</v>
      </c>
      <c r="CS188" s="5">
        <f>SUP!CT377</f>
        <v>0</v>
      </c>
      <c r="CT188" s="5">
        <f>SUP!CU377</f>
        <v>0</v>
      </c>
      <c r="CU188" s="5">
        <f>SUP!CV377</f>
        <v>0</v>
      </c>
      <c r="CV188" s="5">
        <f>SUP!CW377</f>
        <v>0</v>
      </c>
      <c r="CW188" s="5">
        <f>SUP!CX377</f>
        <v>0</v>
      </c>
      <c r="CX188" s="5">
        <f>SUP!CY377</f>
        <v>0</v>
      </c>
      <c r="CY188" s="5">
        <f>SUP!CZ377</f>
        <v>0</v>
      </c>
      <c r="CZ188" s="5">
        <f>SUP!DA377</f>
        <v>0</v>
      </c>
      <c r="DA188" s="5">
        <f>SUP!DB377</f>
        <v>0</v>
      </c>
      <c r="DB188" s="5">
        <f>SUP!DC377</f>
        <v>0</v>
      </c>
      <c r="DC188" s="5">
        <f>SUP!DD377</f>
        <v>0</v>
      </c>
      <c r="DD188" s="3"/>
    </row>
    <row r="189" spans="1:108" x14ac:dyDescent="0.35">
      <c r="A189" s="3"/>
      <c r="B189" s="99" t="s">
        <v>3899</v>
      </c>
      <c r="C189" s="5" t="s">
        <v>336</v>
      </c>
      <c r="D189" s="5">
        <f>SUP!E378</f>
        <v>0</v>
      </c>
      <c r="E189" s="5">
        <f>SUP!F378</f>
        <v>0</v>
      </c>
      <c r="F189" s="5">
        <f>SUP!G378</f>
        <v>0</v>
      </c>
      <c r="G189" s="5">
        <f>SUP!H378</f>
        <v>0</v>
      </c>
      <c r="H189" s="5">
        <f>SUP!I378</f>
        <v>0</v>
      </c>
      <c r="I189" s="5">
        <f>SUP!J378</f>
        <v>0</v>
      </c>
      <c r="J189" s="5">
        <f>SUP!K378</f>
        <v>0</v>
      </c>
      <c r="K189" s="5">
        <f>SUP!L378</f>
        <v>0</v>
      </c>
      <c r="L189" s="5">
        <f>SUP!M378</f>
        <v>0</v>
      </c>
      <c r="M189" s="5">
        <f>SUP!N378</f>
        <v>0</v>
      </c>
      <c r="N189" s="5">
        <f>SUP!O378</f>
        <v>0</v>
      </c>
      <c r="O189" s="5">
        <f>SUP!P378</f>
        <v>0</v>
      </c>
      <c r="P189" s="5">
        <f>SUP!Q378</f>
        <v>0</v>
      </c>
      <c r="Q189" s="5">
        <f>SUP!R378</f>
        <v>0</v>
      </c>
      <c r="R189" s="5">
        <f>SUP!S378</f>
        <v>0</v>
      </c>
      <c r="S189" s="5">
        <f>SUP!T378</f>
        <v>0</v>
      </c>
      <c r="T189" s="5">
        <f>SUP!U378</f>
        <v>0</v>
      </c>
      <c r="U189" s="5">
        <f>SUP!V378</f>
        <v>0</v>
      </c>
      <c r="V189" s="5">
        <f>SUP!W378</f>
        <v>0</v>
      </c>
      <c r="W189" s="5">
        <f>SUP!X378</f>
        <v>0</v>
      </c>
      <c r="X189" s="5">
        <f>SUP!Y378</f>
        <v>0</v>
      </c>
      <c r="Y189" s="5">
        <f>SUP!Z378</f>
        <v>0</v>
      </c>
      <c r="Z189" s="5">
        <f>SUP!AA378</f>
        <v>0</v>
      </c>
      <c r="AA189" s="5">
        <f>SUP!AB378</f>
        <v>0</v>
      </c>
      <c r="AB189" s="5">
        <f>SUP!AC378</f>
        <v>0</v>
      </c>
      <c r="AC189" s="5">
        <f>SUP!AD378</f>
        <v>0</v>
      </c>
      <c r="AD189" s="5">
        <f>SUP!AE378</f>
        <v>0</v>
      </c>
      <c r="AE189" s="5">
        <f>SUP!AF378</f>
        <v>0</v>
      </c>
      <c r="AF189" s="5">
        <f>SUP!AG378</f>
        <v>0</v>
      </c>
      <c r="AG189" s="5">
        <f>SUP!AH378</f>
        <v>0</v>
      </c>
      <c r="AH189" s="5">
        <f>SUP!AI378</f>
        <v>0</v>
      </c>
      <c r="AI189" s="5">
        <f>SUP!AJ378</f>
        <v>0</v>
      </c>
      <c r="AJ189" s="5">
        <f>SUP!AK378</f>
        <v>0</v>
      </c>
      <c r="AK189" s="5">
        <f>SUP!AL378</f>
        <v>0</v>
      </c>
      <c r="AL189" s="5">
        <f>SUP!AM378</f>
        <v>0</v>
      </c>
      <c r="AM189" s="5">
        <f>SUP!AN378</f>
        <v>0</v>
      </c>
      <c r="AN189" s="5">
        <f>SUP!AO378</f>
        <v>0</v>
      </c>
      <c r="AO189" s="5">
        <f>SUP!AP378</f>
        <v>0</v>
      </c>
      <c r="AP189" s="5">
        <f>SUP!AQ378</f>
        <v>0</v>
      </c>
      <c r="AQ189" s="5">
        <f>SUP!AR378</f>
        <v>0</v>
      </c>
      <c r="AR189" s="5">
        <f>SUP!AS378</f>
        <v>0</v>
      </c>
      <c r="AS189" s="5">
        <f>SUP!AT378</f>
        <v>0</v>
      </c>
      <c r="AT189" s="5">
        <f>SUP!AU378</f>
        <v>0</v>
      </c>
      <c r="AU189" s="5">
        <f>SUP!AV378</f>
        <v>0</v>
      </c>
      <c r="AV189" s="5">
        <f>SUP!AW378</f>
        <v>0</v>
      </c>
      <c r="AW189" s="5">
        <f>SUP!AX378</f>
        <v>0</v>
      </c>
      <c r="AX189" s="5">
        <f>SUP!AY378</f>
        <v>0</v>
      </c>
      <c r="AY189" s="5">
        <f>SUP!AZ378</f>
        <v>0</v>
      </c>
      <c r="AZ189" s="5">
        <f>SUP!BA378</f>
        <v>0</v>
      </c>
      <c r="BA189" s="5">
        <f>SUP!BB378</f>
        <v>0</v>
      </c>
      <c r="BB189" s="5">
        <f>SUP!BC378</f>
        <v>0</v>
      </c>
      <c r="BC189" s="5">
        <f>SUP!BD378</f>
        <v>0</v>
      </c>
      <c r="BD189" s="5">
        <f>SUP!BE378</f>
        <v>0</v>
      </c>
      <c r="BE189" s="5">
        <f>SUP!BF378</f>
        <v>0</v>
      </c>
      <c r="BF189" s="5">
        <f>SUP!BG378</f>
        <v>0</v>
      </c>
      <c r="BG189" s="5">
        <f>SUP!BH378</f>
        <v>0</v>
      </c>
      <c r="BH189" s="5">
        <f>SUP!BI378</f>
        <v>0</v>
      </c>
      <c r="BI189" s="5">
        <f>SUP!BJ378</f>
        <v>0</v>
      </c>
      <c r="BJ189" s="5">
        <f>SUP!BK378</f>
        <v>0</v>
      </c>
      <c r="BK189" s="5">
        <f>SUP!BL378</f>
        <v>0</v>
      </c>
      <c r="BL189" s="5">
        <f>SUP!BM378</f>
        <v>0.99887508975555905</v>
      </c>
      <c r="BM189" s="5">
        <f>SUP!BN378</f>
        <v>0</v>
      </c>
      <c r="BN189" s="5">
        <f>SUP!BO378</f>
        <v>0</v>
      </c>
      <c r="BO189" s="5">
        <f>SUP!BP378</f>
        <v>0</v>
      </c>
      <c r="BP189" s="5">
        <f>SUP!BQ378</f>
        <v>0</v>
      </c>
      <c r="BQ189" s="5">
        <f>SUP!BR378</f>
        <v>0</v>
      </c>
      <c r="BR189" s="5">
        <f>SUP!BS378</f>
        <v>0</v>
      </c>
      <c r="BS189" s="5">
        <f>SUP!BT378</f>
        <v>0</v>
      </c>
      <c r="BT189" s="5">
        <f>SUP!BU378</f>
        <v>0</v>
      </c>
      <c r="BU189" s="5">
        <f>SUP!BV378</f>
        <v>0</v>
      </c>
      <c r="BV189" s="5">
        <f>SUP!BW378</f>
        <v>0</v>
      </c>
      <c r="BW189" s="5">
        <f>SUP!BX378</f>
        <v>0</v>
      </c>
      <c r="BX189" s="5">
        <f>SUP!BY378</f>
        <v>0</v>
      </c>
      <c r="BY189" s="5">
        <f>SUP!BZ378</f>
        <v>0</v>
      </c>
      <c r="BZ189" s="5">
        <f>SUP!CA378</f>
        <v>0</v>
      </c>
      <c r="CA189" s="5">
        <f>SUP!CB378</f>
        <v>0</v>
      </c>
      <c r="CB189" s="5">
        <f>SUP!CC378</f>
        <v>0</v>
      </c>
      <c r="CC189" s="5">
        <f>SUP!CD378</f>
        <v>0</v>
      </c>
      <c r="CD189" s="5">
        <f>SUP!CE378</f>
        <v>0</v>
      </c>
      <c r="CE189" s="5">
        <f>SUP!CF378</f>
        <v>0</v>
      </c>
      <c r="CF189" s="5">
        <f>SUP!CG378</f>
        <v>0</v>
      </c>
      <c r="CG189" s="5">
        <f>SUP!CH378</f>
        <v>0</v>
      </c>
      <c r="CH189" s="5">
        <f>SUP!CI378</f>
        <v>0</v>
      </c>
      <c r="CI189" s="5">
        <f>SUP!CJ378</f>
        <v>0</v>
      </c>
      <c r="CJ189" s="5">
        <f>SUP!CK378</f>
        <v>5.0025433656875359E-5</v>
      </c>
      <c r="CK189" s="5">
        <f>SUP!CL378</f>
        <v>0</v>
      </c>
      <c r="CL189" s="5">
        <f>SUP!CM378</f>
        <v>0</v>
      </c>
      <c r="CM189" s="5">
        <f>SUP!CN378</f>
        <v>0</v>
      </c>
      <c r="CN189" s="5">
        <f>SUP!CO378</f>
        <v>0</v>
      </c>
      <c r="CO189" s="5">
        <f>SUP!CP378</f>
        <v>7.565950231326478E-4</v>
      </c>
      <c r="CP189" s="5">
        <f>SUP!CQ378</f>
        <v>0</v>
      </c>
      <c r="CQ189" s="5">
        <f>SUP!CR378</f>
        <v>0</v>
      </c>
      <c r="CR189" s="5">
        <f>SUP!CS378</f>
        <v>0</v>
      </c>
      <c r="CS189" s="5">
        <f>SUP!CT378</f>
        <v>0</v>
      </c>
      <c r="CT189" s="5">
        <f>SUP!CU378</f>
        <v>1.096265439911192E-4</v>
      </c>
      <c r="CU189" s="5">
        <f>SUP!CV378</f>
        <v>0</v>
      </c>
      <c r="CV189" s="5">
        <f>SUP!CW378</f>
        <v>0</v>
      </c>
      <c r="CW189" s="5">
        <f>SUP!CX378</f>
        <v>0</v>
      </c>
      <c r="CX189" s="5">
        <f>SUP!CY378</f>
        <v>0</v>
      </c>
      <c r="CY189" s="5">
        <f>SUP!CZ378</f>
        <v>0</v>
      </c>
      <c r="CZ189" s="5">
        <f>SUP!DA378</f>
        <v>8.9116421654569135E-5</v>
      </c>
      <c r="DA189" s="5">
        <f>SUP!DB378</f>
        <v>1.1954682200586405E-4</v>
      </c>
      <c r="DB189" s="5">
        <f>SUP!DC378</f>
        <v>0</v>
      </c>
      <c r="DC189" s="5">
        <f>SUP!DD378</f>
        <v>0</v>
      </c>
      <c r="DD189" s="3"/>
    </row>
    <row r="190" spans="1:108" x14ac:dyDescent="0.35">
      <c r="A190" s="3"/>
      <c r="B190" s="99" t="s">
        <v>3900</v>
      </c>
      <c r="C190" s="5" t="s">
        <v>337</v>
      </c>
      <c r="D190" s="5">
        <f>SUP!E379</f>
        <v>0</v>
      </c>
      <c r="E190" s="5">
        <f>SUP!F379</f>
        <v>0</v>
      </c>
      <c r="F190" s="5">
        <f>SUP!G379</f>
        <v>0</v>
      </c>
      <c r="G190" s="5">
        <f>SUP!H379</f>
        <v>0</v>
      </c>
      <c r="H190" s="5">
        <f>SUP!I379</f>
        <v>0</v>
      </c>
      <c r="I190" s="5">
        <f>SUP!J379</f>
        <v>0</v>
      </c>
      <c r="J190" s="5">
        <f>SUP!K379</f>
        <v>0</v>
      </c>
      <c r="K190" s="5">
        <f>SUP!L379</f>
        <v>0</v>
      </c>
      <c r="L190" s="5">
        <f>SUP!M379</f>
        <v>0</v>
      </c>
      <c r="M190" s="5">
        <f>SUP!N379</f>
        <v>0</v>
      </c>
      <c r="N190" s="5">
        <f>SUP!O379</f>
        <v>0</v>
      </c>
      <c r="O190" s="5">
        <f>SUP!P379</f>
        <v>0</v>
      </c>
      <c r="P190" s="5">
        <f>SUP!Q379</f>
        <v>0</v>
      </c>
      <c r="Q190" s="5">
        <f>SUP!R379</f>
        <v>0</v>
      </c>
      <c r="R190" s="5">
        <f>SUP!S379</f>
        <v>0</v>
      </c>
      <c r="S190" s="5">
        <f>SUP!T379</f>
        <v>0</v>
      </c>
      <c r="T190" s="5">
        <f>SUP!U379</f>
        <v>0</v>
      </c>
      <c r="U190" s="5">
        <f>SUP!V379</f>
        <v>0</v>
      </c>
      <c r="V190" s="5">
        <f>SUP!W379</f>
        <v>0</v>
      </c>
      <c r="W190" s="5">
        <f>SUP!X379</f>
        <v>0</v>
      </c>
      <c r="X190" s="5">
        <f>SUP!Y379</f>
        <v>0</v>
      </c>
      <c r="Y190" s="5">
        <f>SUP!Z379</f>
        <v>0</v>
      </c>
      <c r="Z190" s="5">
        <f>SUP!AA379</f>
        <v>0</v>
      </c>
      <c r="AA190" s="5">
        <f>SUP!AB379</f>
        <v>0</v>
      </c>
      <c r="AB190" s="5">
        <f>SUP!AC379</f>
        <v>0</v>
      </c>
      <c r="AC190" s="5">
        <f>SUP!AD379</f>
        <v>0</v>
      </c>
      <c r="AD190" s="5">
        <f>SUP!AE379</f>
        <v>0</v>
      </c>
      <c r="AE190" s="5">
        <f>SUP!AF379</f>
        <v>0</v>
      </c>
      <c r="AF190" s="5">
        <f>SUP!AG379</f>
        <v>0</v>
      </c>
      <c r="AG190" s="5">
        <f>SUP!AH379</f>
        <v>0</v>
      </c>
      <c r="AH190" s="5">
        <f>SUP!AI379</f>
        <v>0</v>
      </c>
      <c r="AI190" s="5">
        <f>SUP!AJ379</f>
        <v>0</v>
      </c>
      <c r="AJ190" s="5">
        <f>SUP!AK379</f>
        <v>0</v>
      </c>
      <c r="AK190" s="5">
        <f>SUP!AL379</f>
        <v>0</v>
      </c>
      <c r="AL190" s="5">
        <f>SUP!AM379</f>
        <v>0</v>
      </c>
      <c r="AM190" s="5">
        <f>SUP!AN379</f>
        <v>0</v>
      </c>
      <c r="AN190" s="5">
        <f>SUP!AO379</f>
        <v>0</v>
      </c>
      <c r="AO190" s="5">
        <f>SUP!AP379</f>
        <v>0</v>
      </c>
      <c r="AP190" s="5">
        <f>SUP!AQ379</f>
        <v>0</v>
      </c>
      <c r="AQ190" s="5">
        <f>SUP!AR379</f>
        <v>0</v>
      </c>
      <c r="AR190" s="5">
        <f>SUP!AS379</f>
        <v>0</v>
      </c>
      <c r="AS190" s="5">
        <f>SUP!AT379</f>
        <v>0</v>
      </c>
      <c r="AT190" s="5">
        <f>SUP!AU379</f>
        <v>0</v>
      </c>
      <c r="AU190" s="5">
        <f>SUP!AV379</f>
        <v>0</v>
      </c>
      <c r="AV190" s="5">
        <f>SUP!AW379</f>
        <v>0</v>
      </c>
      <c r="AW190" s="5">
        <f>SUP!AX379</f>
        <v>0</v>
      </c>
      <c r="AX190" s="5">
        <f>SUP!AY379</f>
        <v>0</v>
      </c>
      <c r="AY190" s="5">
        <f>SUP!AZ379</f>
        <v>0</v>
      </c>
      <c r="AZ190" s="5">
        <f>SUP!BA379</f>
        <v>0</v>
      </c>
      <c r="BA190" s="5">
        <f>SUP!BB379</f>
        <v>0</v>
      </c>
      <c r="BB190" s="5">
        <f>SUP!BC379</f>
        <v>0</v>
      </c>
      <c r="BC190" s="5">
        <f>SUP!BD379</f>
        <v>0</v>
      </c>
      <c r="BD190" s="5">
        <f>SUP!BE379</f>
        <v>0</v>
      </c>
      <c r="BE190" s="5">
        <f>SUP!BF379</f>
        <v>0</v>
      </c>
      <c r="BF190" s="5">
        <f>SUP!BG379</f>
        <v>0</v>
      </c>
      <c r="BG190" s="5">
        <f>SUP!BH379</f>
        <v>0</v>
      </c>
      <c r="BH190" s="5">
        <f>SUP!BI379</f>
        <v>0</v>
      </c>
      <c r="BI190" s="5">
        <f>SUP!BJ379</f>
        <v>0</v>
      </c>
      <c r="BJ190" s="5">
        <f>SUP!BK379</f>
        <v>0</v>
      </c>
      <c r="BK190" s="5">
        <f>SUP!BL379</f>
        <v>0</v>
      </c>
      <c r="BL190" s="5">
        <f>SUP!BM379</f>
        <v>0</v>
      </c>
      <c r="BM190" s="5">
        <f>SUP!BN379</f>
        <v>0.99872992577817354</v>
      </c>
      <c r="BN190" s="5">
        <f>SUP!BO379</f>
        <v>0</v>
      </c>
      <c r="BO190" s="5">
        <f>SUP!BP379</f>
        <v>0</v>
      </c>
      <c r="BP190" s="5">
        <f>SUP!BQ379</f>
        <v>0</v>
      </c>
      <c r="BQ190" s="5">
        <f>SUP!BR379</f>
        <v>0</v>
      </c>
      <c r="BR190" s="5">
        <f>SUP!BS379</f>
        <v>0</v>
      </c>
      <c r="BS190" s="5">
        <f>SUP!BT379</f>
        <v>0</v>
      </c>
      <c r="BT190" s="5">
        <f>SUP!BU379</f>
        <v>0</v>
      </c>
      <c r="BU190" s="5">
        <f>SUP!BV379</f>
        <v>0</v>
      </c>
      <c r="BV190" s="5">
        <f>SUP!BW379</f>
        <v>0</v>
      </c>
      <c r="BW190" s="5">
        <f>SUP!BX379</f>
        <v>0</v>
      </c>
      <c r="BX190" s="5">
        <f>SUP!BY379</f>
        <v>0</v>
      </c>
      <c r="BY190" s="5">
        <f>SUP!BZ379</f>
        <v>0</v>
      </c>
      <c r="BZ190" s="5">
        <f>SUP!CA379</f>
        <v>0</v>
      </c>
      <c r="CA190" s="5">
        <f>SUP!CB379</f>
        <v>0</v>
      </c>
      <c r="CB190" s="5">
        <f>SUP!CC379</f>
        <v>0</v>
      </c>
      <c r="CC190" s="5">
        <f>SUP!CD379</f>
        <v>1.270074221826513E-3</v>
      </c>
      <c r="CD190" s="5">
        <f>SUP!CE379</f>
        <v>0</v>
      </c>
      <c r="CE190" s="5">
        <f>SUP!CF379</f>
        <v>0</v>
      </c>
      <c r="CF190" s="5">
        <f>SUP!CG379</f>
        <v>0</v>
      </c>
      <c r="CG190" s="5">
        <f>SUP!CH379</f>
        <v>0</v>
      </c>
      <c r="CH190" s="5">
        <f>SUP!CI379</f>
        <v>0</v>
      </c>
      <c r="CI190" s="5">
        <f>SUP!CJ379</f>
        <v>0</v>
      </c>
      <c r="CJ190" s="5">
        <f>SUP!CK379</f>
        <v>0</v>
      </c>
      <c r="CK190" s="5">
        <f>SUP!CL379</f>
        <v>0</v>
      </c>
      <c r="CL190" s="5">
        <f>SUP!CM379</f>
        <v>0</v>
      </c>
      <c r="CM190" s="5">
        <f>SUP!CN379</f>
        <v>0</v>
      </c>
      <c r="CN190" s="5">
        <f>SUP!CO379</f>
        <v>0</v>
      </c>
      <c r="CO190" s="5">
        <f>SUP!CP379</f>
        <v>0</v>
      </c>
      <c r="CP190" s="5">
        <f>SUP!CQ379</f>
        <v>0</v>
      </c>
      <c r="CQ190" s="5">
        <f>SUP!CR379</f>
        <v>0</v>
      </c>
      <c r="CR190" s="5">
        <f>SUP!CS379</f>
        <v>0</v>
      </c>
      <c r="CS190" s="5">
        <f>SUP!CT379</f>
        <v>0</v>
      </c>
      <c r="CT190" s="5">
        <f>SUP!CU379</f>
        <v>0</v>
      </c>
      <c r="CU190" s="5">
        <f>SUP!CV379</f>
        <v>0</v>
      </c>
      <c r="CV190" s="5">
        <f>SUP!CW379</f>
        <v>0</v>
      </c>
      <c r="CW190" s="5">
        <f>SUP!CX379</f>
        <v>0</v>
      </c>
      <c r="CX190" s="5">
        <f>SUP!CY379</f>
        <v>0</v>
      </c>
      <c r="CY190" s="5">
        <f>SUP!CZ379</f>
        <v>0</v>
      </c>
      <c r="CZ190" s="5">
        <f>SUP!DA379</f>
        <v>0</v>
      </c>
      <c r="DA190" s="5">
        <f>SUP!DB379</f>
        <v>0</v>
      </c>
      <c r="DB190" s="5">
        <f>SUP!DC379</f>
        <v>0</v>
      </c>
      <c r="DC190" s="5">
        <f>SUP!DD379</f>
        <v>0</v>
      </c>
      <c r="DD190" s="3"/>
    </row>
    <row r="191" spans="1:108" x14ac:dyDescent="0.35">
      <c r="A191" s="3"/>
      <c r="B191" s="99" t="s">
        <v>3901</v>
      </c>
      <c r="C191" s="5" t="s">
        <v>68</v>
      </c>
      <c r="D191" s="5">
        <f>SUP!E380</f>
        <v>0</v>
      </c>
      <c r="E191" s="5">
        <f>SUP!F380</f>
        <v>0</v>
      </c>
      <c r="F191" s="5">
        <f>SUP!G380</f>
        <v>0</v>
      </c>
      <c r="G191" s="5">
        <f>SUP!H380</f>
        <v>0</v>
      </c>
      <c r="H191" s="5">
        <f>SUP!I380</f>
        <v>0</v>
      </c>
      <c r="I191" s="5">
        <f>SUP!J380</f>
        <v>0</v>
      </c>
      <c r="J191" s="5">
        <f>SUP!K380</f>
        <v>0</v>
      </c>
      <c r="K191" s="5">
        <f>SUP!L380</f>
        <v>0</v>
      </c>
      <c r="L191" s="5">
        <f>SUP!M380</f>
        <v>0</v>
      </c>
      <c r="M191" s="5">
        <f>SUP!N380</f>
        <v>0</v>
      </c>
      <c r="N191" s="5">
        <f>SUP!O380</f>
        <v>0</v>
      </c>
      <c r="O191" s="5">
        <f>SUP!P380</f>
        <v>0</v>
      </c>
      <c r="P191" s="5">
        <f>SUP!Q380</f>
        <v>0</v>
      </c>
      <c r="Q191" s="5">
        <f>SUP!R380</f>
        <v>0</v>
      </c>
      <c r="R191" s="5">
        <f>SUP!S380</f>
        <v>0</v>
      </c>
      <c r="S191" s="5">
        <f>SUP!T380</f>
        <v>0</v>
      </c>
      <c r="T191" s="5">
        <f>SUP!U380</f>
        <v>0</v>
      </c>
      <c r="U191" s="5">
        <f>SUP!V380</f>
        <v>0</v>
      </c>
      <c r="V191" s="5">
        <f>SUP!W380</f>
        <v>0</v>
      </c>
      <c r="W191" s="5">
        <f>SUP!X380</f>
        <v>0</v>
      </c>
      <c r="X191" s="5">
        <f>SUP!Y380</f>
        <v>0</v>
      </c>
      <c r="Y191" s="5">
        <f>SUP!Z380</f>
        <v>0</v>
      </c>
      <c r="Z191" s="5">
        <f>SUP!AA380</f>
        <v>0</v>
      </c>
      <c r="AA191" s="5">
        <f>SUP!AB380</f>
        <v>0</v>
      </c>
      <c r="AB191" s="5">
        <f>SUP!AC380</f>
        <v>0</v>
      </c>
      <c r="AC191" s="5">
        <f>SUP!AD380</f>
        <v>0</v>
      </c>
      <c r="AD191" s="5">
        <f>SUP!AE380</f>
        <v>0</v>
      </c>
      <c r="AE191" s="5">
        <f>SUP!AF380</f>
        <v>0</v>
      </c>
      <c r="AF191" s="5">
        <f>SUP!AG380</f>
        <v>0</v>
      </c>
      <c r="AG191" s="5">
        <f>SUP!AH380</f>
        <v>0</v>
      </c>
      <c r="AH191" s="5">
        <f>SUP!AI380</f>
        <v>0</v>
      </c>
      <c r="AI191" s="5">
        <f>SUP!AJ380</f>
        <v>0</v>
      </c>
      <c r="AJ191" s="5">
        <f>SUP!AK380</f>
        <v>0</v>
      </c>
      <c r="AK191" s="5">
        <f>SUP!AL380</f>
        <v>0</v>
      </c>
      <c r="AL191" s="5">
        <f>SUP!AM380</f>
        <v>0</v>
      </c>
      <c r="AM191" s="5">
        <f>SUP!AN380</f>
        <v>0</v>
      </c>
      <c r="AN191" s="5">
        <f>SUP!AO380</f>
        <v>0</v>
      </c>
      <c r="AO191" s="5">
        <f>SUP!AP380</f>
        <v>0</v>
      </c>
      <c r="AP191" s="5">
        <f>SUP!AQ380</f>
        <v>0</v>
      </c>
      <c r="AQ191" s="5">
        <f>SUP!AR380</f>
        <v>3.2733631831928004E-3</v>
      </c>
      <c r="AR191" s="5">
        <f>SUP!AS380</f>
        <v>0</v>
      </c>
      <c r="AS191" s="5">
        <f>SUP!AT380</f>
        <v>0</v>
      </c>
      <c r="AT191" s="5">
        <f>SUP!AU380</f>
        <v>0</v>
      </c>
      <c r="AU191" s="5">
        <f>SUP!AV380</f>
        <v>0</v>
      </c>
      <c r="AV191" s="5">
        <f>SUP!AW380</f>
        <v>0</v>
      </c>
      <c r="AW191" s="5">
        <f>SUP!AX380</f>
        <v>0</v>
      </c>
      <c r="AX191" s="5">
        <f>SUP!AY380</f>
        <v>0</v>
      </c>
      <c r="AY191" s="5">
        <f>SUP!AZ380</f>
        <v>0</v>
      </c>
      <c r="AZ191" s="5">
        <f>SUP!BA380</f>
        <v>0</v>
      </c>
      <c r="BA191" s="5">
        <f>SUP!BB380</f>
        <v>0</v>
      </c>
      <c r="BB191" s="5">
        <f>SUP!BC380</f>
        <v>0</v>
      </c>
      <c r="BC191" s="5">
        <f>SUP!BD380</f>
        <v>0</v>
      </c>
      <c r="BD191" s="5">
        <f>SUP!BE380</f>
        <v>0</v>
      </c>
      <c r="BE191" s="5">
        <f>SUP!BF380</f>
        <v>0</v>
      </c>
      <c r="BF191" s="5">
        <f>SUP!BG380</f>
        <v>0</v>
      </c>
      <c r="BG191" s="5">
        <f>SUP!BH380</f>
        <v>0</v>
      </c>
      <c r="BH191" s="5">
        <f>SUP!BI380</f>
        <v>0</v>
      </c>
      <c r="BI191" s="5">
        <f>SUP!BJ380</f>
        <v>0</v>
      </c>
      <c r="BJ191" s="5">
        <f>SUP!BK380</f>
        <v>0</v>
      </c>
      <c r="BK191" s="5">
        <f>SUP!BL380</f>
        <v>0</v>
      </c>
      <c r="BL191" s="5">
        <f>SUP!BM380</f>
        <v>0</v>
      </c>
      <c r="BM191" s="5">
        <f>SUP!BN380</f>
        <v>0</v>
      </c>
      <c r="BN191" s="5">
        <f>SUP!BO380</f>
        <v>0.94465343297983206</v>
      </c>
      <c r="BO191" s="5">
        <f>SUP!BP380</f>
        <v>0</v>
      </c>
      <c r="BP191" s="5">
        <f>SUP!BQ380</f>
        <v>0</v>
      </c>
      <c r="BQ191" s="5">
        <f>SUP!BR380</f>
        <v>0</v>
      </c>
      <c r="BR191" s="5">
        <f>SUP!BS380</f>
        <v>0</v>
      </c>
      <c r="BS191" s="5">
        <f>SUP!BT380</f>
        <v>0</v>
      </c>
      <c r="BT191" s="5">
        <f>SUP!BU380</f>
        <v>0</v>
      </c>
      <c r="BU191" s="5">
        <f>SUP!BV380</f>
        <v>0</v>
      </c>
      <c r="BV191" s="5">
        <f>SUP!BW380</f>
        <v>0</v>
      </c>
      <c r="BW191" s="5">
        <f>SUP!BX380</f>
        <v>0</v>
      </c>
      <c r="BX191" s="5">
        <f>SUP!BY380</f>
        <v>0</v>
      </c>
      <c r="BY191" s="5">
        <f>SUP!BZ380</f>
        <v>0</v>
      </c>
      <c r="BZ191" s="5">
        <f>SUP!CA380</f>
        <v>0</v>
      </c>
      <c r="CA191" s="5">
        <f>SUP!CB380</f>
        <v>1.1286102964849007E-2</v>
      </c>
      <c r="CB191" s="5">
        <f>SUP!CC380</f>
        <v>1.7355853425058226E-2</v>
      </c>
      <c r="CC191" s="5">
        <f>SUP!CD380</f>
        <v>2.3431247447067961E-2</v>
      </c>
      <c r="CD191" s="5">
        <f>SUP!CE380</f>
        <v>0</v>
      </c>
      <c r="CE191" s="5">
        <f>SUP!CF380</f>
        <v>0</v>
      </c>
      <c r="CF191" s="5">
        <f>SUP!CG380</f>
        <v>0</v>
      </c>
      <c r="CG191" s="5">
        <f>SUP!CH380</f>
        <v>0</v>
      </c>
      <c r="CH191" s="5">
        <f>SUP!CI380</f>
        <v>0</v>
      </c>
      <c r="CI191" s="5">
        <f>SUP!CJ380</f>
        <v>0</v>
      </c>
      <c r="CJ191" s="5">
        <f>SUP!CK380</f>
        <v>0</v>
      </c>
      <c r="CK191" s="5">
        <f>SUP!CL380</f>
        <v>0</v>
      </c>
      <c r="CL191" s="5">
        <f>SUP!CM380</f>
        <v>0</v>
      </c>
      <c r="CM191" s="5">
        <f>SUP!CN380</f>
        <v>0</v>
      </c>
      <c r="CN191" s="5">
        <f>SUP!CO380</f>
        <v>0</v>
      </c>
      <c r="CO191" s="5">
        <f>SUP!CP380</f>
        <v>0</v>
      </c>
      <c r="CP191" s="5">
        <f>SUP!CQ380</f>
        <v>0</v>
      </c>
      <c r="CQ191" s="5">
        <f>SUP!CR380</f>
        <v>0</v>
      </c>
      <c r="CR191" s="5">
        <f>SUP!CS380</f>
        <v>0</v>
      </c>
      <c r="CS191" s="5">
        <f>SUP!CT380</f>
        <v>0</v>
      </c>
      <c r="CT191" s="5">
        <f>SUP!CU380</f>
        <v>0</v>
      </c>
      <c r="CU191" s="5">
        <f>SUP!CV380</f>
        <v>0</v>
      </c>
      <c r="CV191" s="5">
        <f>SUP!CW380</f>
        <v>0</v>
      </c>
      <c r="CW191" s="5">
        <f>SUP!CX380</f>
        <v>0</v>
      </c>
      <c r="CX191" s="5">
        <f>SUP!CY380</f>
        <v>0</v>
      </c>
      <c r="CY191" s="5">
        <f>SUP!CZ380</f>
        <v>0</v>
      </c>
      <c r="CZ191" s="5">
        <f>SUP!DA380</f>
        <v>0</v>
      </c>
      <c r="DA191" s="5">
        <f>SUP!DB380</f>
        <v>0</v>
      </c>
      <c r="DB191" s="5">
        <f>SUP!DC380</f>
        <v>0</v>
      </c>
      <c r="DC191" s="5">
        <f>SUP!DD380</f>
        <v>0</v>
      </c>
      <c r="DD191" s="3"/>
    </row>
    <row r="192" spans="1:108" x14ac:dyDescent="0.35">
      <c r="A192" s="3"/>
      <c r="B192" s="99" t="s">
        <v>3902</v>
      </c>
      <c r="C192" s="5" t="s">
        <v>69</v>
      </c>
      <c r="D192" s="5">
        <f>SUP!E381</f>
        <v>0</v>
      </c>
      <c r="E192" s="5">
        <f>SUP!F381</f>
        <v>0</v>
      </c>
      <c r="F192" s="5">
        <f>SUP!G381</f>
        <v>0</v>
      </c>
      <c r="G192" s="5">
        <f>SUP!H381</f>
        <v>0</v>
      </c>
      <c r="H192" s="5">
        <f>SUP!I381</f>
        <v>0</v>
      </c>
      <c r="I192" s="5">
        <f>SUP!J381</f>
        <v>0</v>
      </c>
      <c r="J192" s="5">
        <f>SUP!K381</f>
        <v>0</v>
      </c>
      <c r="K192" s="5">
        <f>SUP!L381</f>
        <v>0</v>
      </c>
      <c r="L192" s="5">
        <f>SUP!M381</f>
        <v>0</v>
      </c>
      <c r="M192" s="5">
        <f>SUP!N381</f>
        <v>0</v>
      </c>
      <c r="N192" s="5">
        <f>SUP!O381</f>
        <v>0</v>
      </c>
      <c r="O192" s="5">
        <f>SUP!P381</f>
        <v>0</v>
      </c>
      <c r="P192" s="5">
        <f>SUP!Q381</f>
        <v>0</v>
      </c>
      <c r="Q192" s="5">
        <f>SUP!R381</f>
        <v>0</v>
      </c>
      <c r="R192" s="5">
        <f>SUP!S381</f>
        <v>0</v>
      </c>
      <c r="S192" s="5">
        <f>SUP!T381</f>
        <v>0</v>
      </c>
      <c r="T192" s="5">
        <f>SUP!U381</f>
        <v>0</v>
      </c>
      <c r="U192" s="5">
        <f>SUP!V381</f>
        <v>0</v>
      </c>
      <c r="V192" s="5">
        <f>SUP!W381</f>
        <v>0</v>
      </c>
      <c r="W192" s="5">
        <f>SUP!X381</f>
        <v>0</v>
      </c>
      <c r="X192" s="5">
        <f>SUP!Y381</f>
        <v>0</v>
      </c>
      <c r="Y192" s="5">
        <f>SUP!Z381</f>
        <v>0</v>
      </c>
      <c r="Z192" s="5">
        <f>SUP!AA381</f>
        <v>0</v>
      </c>
      <c r="AA192" s="5">
        <f>SUP!AB381</f>
        <v>0</v>
      </c>
      <c r="AB192" s="5">
        <f>SUP!AC381</f>
        <v>0</v>
      </c>
      <c r="AC192" s="5">
        <f>SUP!AD381</f>
        <v>0</v>
      </c>
      <c r="AD192" s="5">
        <f>SUP!AE381</f>
        <v>0</v>
      </c>
      <c r="AE192" s="5">
        <f>SUP!AF381</f>
        <v>0</v>
      </c>
      <c r="AF192" s="5">
        <f>SUP!AG381</f>
        <v>0</v>
      </c>
      <c r="AG192" s="5">
        <f>SUP!AH381</f>
        <v>0</v>
      </c>
      <c r="AH192" s="5">
        <f>SUP!AI381</f>
        <v>0</v>
      </c>
      <c r="AI192" s="5">
        <f>SUP!AJ381</f>
        <v>0</v>
      </c>
      <c r="AJ192" s="5">
        <f>SUP!AK381</f>
        <v>0</v>
      </c>
      <c r="AK192" s="5">
        <f>SUP!AL381</f>
        <v>0</v>
      </c>
      <c r="AL192" s="5">
        <f>SUP!AM381</f>
        <v>0</v>
      </c>
      <c r="AM192" s="5">
        <f>SUP!AN381</f>
        <v>0</v>
      </c>
      <c r="AN192" s="5">
        <f>SUP!AO381</f>
        <v>0</v>
      </c>
      <c r="AO192" s="5">
        <f>SUP!AP381</f>
        <v>0</v>
      </c>
      <c r="AP192" s="5">
        <f>SUP!AQ381</f>
        <v>0</v>
      </c>
      <c r="AQ192" s="5">
        <f>SUP!AR381</f>
        <v>0</v>
      </c>
      <c r="AR192" s="5">
        <f>SUP!AS381</f>
        <v>0</v>
      </c>
      <c r="AS192" s="5">
        <f>SUP!AT381</f>
        <v>0</v>
      </c>
      <c r="AT192" s="5">
        <f>SUP!AU381</f>
        <v>0</v>
      </c>
      <c r="AU192" s="5">
        <f>SUP!AV381</f>
        <v>0</v>
      </c>
      <c r="AV192" s="5">
        <f>SUP!AW381</f>
        <v>0</v>
      </c>
      <c r="AW192" s="5">
        <f>SUP!AX381</f>
        <v>0</v>
      </c>
      <c r="AX192" s="5">
        <f>SUP!AY381</f>
        <v>0</v>
      </c>
      <c r="AY192" s="5">
        <f>SUP!AZ381</f>
        <v>0</v>
      </c>
      <c r="AZ192" s="5">
        <f>SUP!BA381</f>
        <v>0</v>
      </c>
      <c r="BA192" s="5">
        <f>SUP!BB381</f>
        <v>0</v>
      </c>
      <c r="BB192" s="5">
        <f>SUP!BC381</f>
        <v>0</v>
      </c>
      <c r="BC192" s="5">
        <f>SUP!BD381</f>
        <v>0</v>
      </c>
      <c r="BD192" s="5">
        <f>SUP!BE381</f>
        <v>0</v>
      </c>
      <c r="BE192" s="5">
        <f>SUP!BF381</f>
        <v>0</v>
      </c>
      <c r="BF192" s="5">
        <f>SUP!BG381</f>
        <v>0</v>
      </c>
      <c r="BG192" s="5">
        <f>SUP!BH381</f>
        <v>0</v>
      </c>
      <c r="BH192" s="5">
        <f>SUP!BI381</f>
        <v>0</v>
      </c>
      <c r="BI192" s="5">
        <f>SUP!BJ381</f>
        <v>0</v>
      </c>
      <c r="BJ192" s="5">
        <f>SUP!BK381</f>
        <v>8.0364178271732978E-2</v>
      </c>
      <c r="BK192" s="5">
        <f>SUP!BL381</f>
        <v>0</v>
      </c>
      <c r="BL192" s="5">
        <f>SUP!BM381</f>
        <v>0</v>
      </c>
      <c r="BM192" s="5">
        <f>SUP!BN381</f>
        <v>0</v>
      </c>
      <c r="BN192" s="5">
        <f>SUP!BO381</f>
        <v>0</v>
      </c>
      <c r="BO192" s="5">
        <f>SUP!BP381</f>
        <v>0.91963582172826697</v>
      </c>
      <c r="BP192" s="5">
        <f>SUP!BQ381</f>
        <v>0</v>
      </c>
      <c r="BQ192" s="5">
        <f>SUP!BR381</f>
        <v>0</v>
      </c>
      <c r="BR192" s="5">
        <f>SUP!BS381</f>
        <v>0</v>
      </c>
      <c r="BS192" s="5">
        <f>SUP!BT381</f>
        <v>0</v>
      </c>
      <c r="BT192" s="5">
        <f>SUP!BU381</f>
        <v>0</v>
      </c>
      <c r="BU192" s="5">
        <f>SUP!BV381</f>
        <v>0</v>
      </c>
      <c r="BV192" s="5">
        <f>SUP!BW381</f>
        <v>0</v>
      </c>
      <c r="BW192" s="5">
        <f>SUP!BX381</f>
        <v>0</v>
      </c>
      <c r="BX192" s="5">
        <f>SUP!BY381</f>
        <v>0</v>
      </c>
      <c r="BY192" s="5">
        <f>SUP!BZ381</f>
        <v>0</v>
      </c>
      <c r="BZ192" s="5">
        <f>SUP!CA381</f>
        <v>0</v>
      </c>
      <c r="CA192" s="5">
        <f>SUP!CB381</f>
        <v>0</v>
      </c>
      <c r="CB192" s="5">
        <f>SUP!CC381</f>
        <v>0</v>
      </c>
      <c r="CC192" s="5">
        <f>SUP!CD381</f>
        <v>0</v>
      </c>
      <c r="CD192" s="5">
        <f>SUP!CE381</f>
        <v>0</v>
      </c>
      <c r="CE192" s="5">
        <f>SUP!CF381</f>
        <v>0</v>
      </c>
      <c r="CF192" s="5">
        <f>SUP!CG381</f>
        <v>0</v>
      </c>
      <c r="CG192" s="5">
        <f>SUP!CH381</f>
        <v>0</v>
      </c>
      <c r="CH192" s="5">
        <f>SUP!CI381</f>
        <v>0</v>
      </c>
      <c r="CI192" s="5">
        <f>SUP!CJ381</f>
        <v>0</v>
      </c>
      <c r="CJ192" s="5">
        <f>SUP!CK381</f>
        <v>0</v>
      </c>
      <c r="CK192" s="5">
        <f>SUP!CL381</f>
        <v>0</v>
      </c>
      <c r="CL192" s="5">
        <f>SUP!CM381</f>
        <v>0</v>
      </c>
      <c r="CM192" s="5">
        <f>SUP!CN381</f>
        <v>0</v>
      </c>
      <c r="CN192" s="5">
        <f>SUP!CO381</f>
        <v>0</v>
      </c>
      <c r="CO192" s="5">
        <f>SUP!CP381</f>
        <v>0</v>
      </c>
      <c r="CP192" s="5">
        <f>SUP!CQ381</f>
        <v>0</v>
      </c>
      <c r="CQ192" s="5">
        <f>SUP!CR381</f>
        <v>0</v>
      </c>
      <c r="CR192" s="5">
        <f>SUP!CS381</f>
        <v>0</v>
      </c>
      <c r="CS192" s="5">
        <f>SUP!CT381</f>
        <v>0</v>
      </c>
      <c r="CT192" s="5">
        <f>SUP!CU381</f>
        <v>0</v>
      </c>
      <c r="CU192" s="5">
        <f>SUP!CV381</f>
        <v>0</v>
      </c>
      <c r="CV192" s="5">
        <f>SUP!CW381</f>
        <v>0</v>
      </c>
      <c r="CW192" s="5">
        <f>SUP!CX381</f>
        <v>0</v>
      </c>
      <c r="CX192" s="5">
        <f>SUP!CY381</f>
        <v>0</v>
      </c>
      <c r="CY192" s="5">
        <f>SUP!CZ381</f>
        <v>0</v>
      </c>
      <c r="CZ192" s="5">
        <f>SUP!DA381</f>
        <v>0</v>
      </c>
      <c r="DA192" s="5">
        <f>SUP!DB381</f>
        <v>0</v>
      </c>
      <c r="DB192" s="5">
        <f>SUP!DC381</f>
        <v>0</v>
      </c>
      <c r="DC192" s="5">
        <f>SUP!DD381</f>
        <v>0</v>
      </c>
      <c r="DD192" s="3"/>
    </row>
    <row r="193" spans="1:108" x14ac:dyDescent="0.35">
      <c r="A193" s="3"/>
      <c r="B193" s="99" t="s">
        <v>3903</v>
      </c>
      <c r="C193" s="5" t="s">
        <v>71</v>
      </c>
      <c r="D193" s="5">
        <f>SUP!E382</f>
        <v>0</v>
      </c>
      <c r="E193" s="5">
        <f>SUP!F382</f>
        <v>0</v>
      </c>
      <c r="F193" s="5">
        <f>SUP!G382</f>
        <v>0</v>
      </c>
      <c r="G193" s="5">
        <f>SUP!H382</f>
        <v>0</v>
      </c>
      <c r="H193" s="5">
        <f>SUP!I382</f>
        <v>0</v>
      </c>
      <c r="I193" s="5">
        <f>SUP!J382</f>
        <v>0</v>
      </c>
      <c r="J193" s="5">
        <f>SUP!K382</f>
        <v>0</v>
      </c>
      <c r="K193" s="5">
        <f>SUP!L382</f>
        <v>0</v>
      </c>
      <c r="L193" s="5">
        <f>SUP!M382</f>
        <v>0</v>
      </c>
      <c r="M193" s="5">
        <f>SUP!N382</f>
        <v>0</v>
      </c>
      <c r="N193" s="5">
        <f>SUP!O382</f>
        <v>0</v>
      </c>
      <c r="O193" s="5">
        <f>SUP!P382</f>
        <v>0</v>
      </c>
      <c r="P193" s="5">
        <f>SUP!Q382</f>
        <v>0</v>
      </c>
      <c r="Q193" s="5">
        <f>SUP!R382</f>
        <v>0</v>
      </c>
      <c r="R193" s="5">
        <f>SUP!S382</f>
        <v>0</v>
      </c>
      <c r="S193" s="5">
        <f>SUP!T382</f>
        <v>0</v>
      </c>
      <c r="T193" s="5">
        <f>SUP!U382</f>
        <v>0</v>
      </c>
      <c r="U193" s="5">
        <f>SUP!V382</f>
        <v>0</v>
      </c>
      <c r="V193" s="5">
        <f>SUP!W382</f>
        <v>0</v>
      </c>
      <c r="W193" s="5">
        <f>SUP!X382</f>
        <v>0</v>
      </c>
      <c r="X193" s="5">
        <f>SUP!Y382</f>
        <v>0</v>
      </c>
      <c r="Y193" s="5">
        <f>SUP!Z382</f>
        <v>0</v>
      </c>
      <c r="Z193" s="5">
        <f>SUP!AA382</f>
        <v>0</v>
      </c>
      <c r="AA193" s="5">
        <f>SUP!AB382</f>
        <v>0</v>
      </c>
      <c r="AB193" s="5">
        <f>SUP!AC382</f>
        <v>0</v>
      </c>
      <c r="AC193" s="5">
        <f>SUP!AD382</f>
        <v>0</v>
      </c>
      <c r="AD193" s="5">
        <f>SUP!AE382</f>
        <v>0</v>
      </c>
      <c r="AE193" s="5">
        <f>SUP!AF382</f>
        <v>0</v>
      </c>
      <c r="AF193" s="5">
        <f>SUP!AG382</f>
        <v>0</v>
      </c>
      <c r="AG193" s="5">
        <f>SUP!AH382</f>
        <v>0</v>
      </c>
      <c r="AH193" s="5">
        <f>SUP!AI382</f>
        <v>0</v>
      </c>
      <c r="AI193" s="5">
        <f>SUP!AJ382</f>
        <v>0</v>
      </c>
      <c r="AJ193" s="5">
        <f>SUP!AK382</f>
        <v>0</v>
      </c>
      <c r="AK193" s="5">
        <f>SUP!AL382</f>
        <v>0</v>
      </c>
      <c r="AL193" s="5">
        <f>SUP!AM382</f>
        <v>0</v>
      </c>
      <c r="AM193" s="5">
        <f>SUP!AN382</f>
        <v>0</v>
      </c>
      <c r="AN193" s="5">
        <f>SUP!AO382</f>
        <v>0</v>
      </c>
      <c r="AO193" s="5">
        <f>SUP!AP382</f>
        <v>0</v>
      </c>
      <c r="AP193" s="5">
        <f>SUP!AQ382</f>
        <v>0</v>
      </c>
      <c r="AQ193" s="5">
        <f>SUP!AR382</f>
        <v>0</v>
      </c>
      <c r="AR193" s="5">
        <f>SUP!AS382</f>
        <v>0</v>
      </c>
      <c r="AS193" s="5">
        <f>SUP!AT382</f>
        <v>0</v>
      </c>
      <c r="AT193" s="5">
        <f>SUP!AU382</f>
        <v>0</v>
      </c>
      <c r="AU193" s="5">
        <f>SUP!AV382</f>
        <v>0</v>
      </c>
      <c r="AV193" s="5">
        <f>SUP!AW382</f>
        <v>0</v>
      </c>
      <c r="AW193" s="5">
        <f>SUP!AX382</f>
        <v>0</v>
      </c>
      <c r="AX193" s="5">
        <f>SUP!AY382</f>
        <v>0</v>
      </c>
      <c r="AY193" s="5">
        <f>SUP!AZ382</f>
        <v>0</v>
      </c>
      <c r="AZ193" s="5">
        <f>SUP!BA382</f>
        <v>0</v>
      </c>
      <c r="BA193" s="5">
        <f>SUP!BB382</f>
        <v>0</v>
      </c>
      <c r="BB193" s="5">
        <f>SUP!BC382</f>
        <v>0</v>
      </c>
      <c r="BC193" s="5">
        <f>SUP!BD382</f>
        <v>0</v>
      </c>
      <c r="BD193" s="5">
        <f>SUP!BE382</f>
        <v>0</v>
      </c>
      <c r="BE193" s="5">
        <f>SUP!BF382</f>
        <v>0</v>
      </c>
      <c r="BF193" s="5">
        <f>SUP!BG382</f>
        <v>0</v>
      </c>
      <c r="BG193" s="5">
        <f>SUP!BH382</f>
        <v>0</v>
      </c>
      <c r="BH193" s="5">
        <f>SUP!BI382</f>
        <v>0</v>
      </c>
      <c r="BI193" s="5">
        <f>SUP!BJ382</f>
        <v>0</v>
      </c>
      <c r="BJ193" s="5">
        <f>SUP!BK382</f>
        <v>0</v>
      </c>
      <c r="BK193" s="5">
        <f>SUP!BL382</f>
        <v>0</v>
      </c>
      <c r="BL193" s="5">
        <f>SUP!BM382</f>
        <v>0</v>
      </c>
      <c r="BM193" s="5">
        <f>SUP!BN382</f>
        <v>0</v>
      </c>
      <c r="BN193" s="5">
        <f>SUP!BO382</f>
        <v>0</v>
      </c>
      <c r="BO193" s="5">
        <f>SUP!BP382</f>
        <v>0</v>
      </c>
      <c r="BP193" s="5">
        <f>SUP!BQ382</f>
        <v>1</v>
      </c>
      <c r="BQ193" s="5">
        <f>SUP!BR382</f>
        <v>0</v>
      </c>
      <c r="BR193" s="5">
        <f>SUP!BS382</f>
        <v>0</v>
      </c>
      <c r="BS193" s="5">
        <f>SUP!BT382</f>
        <v>0</v>
      </c>
      <c r="BT193" s="5">
        <f>SUP!BU382</f>
        <v>0</v>
      </c>
      <c r="BU193" s="5">
        <f>SUP!BV382</f>
        <v>0</v>
      </c>
      <c r="BV193" s="5">
        <f>SUP!BW382</f>
        <v>0</v>
      </c>
      <c r="BW193" s="5">
        <f>SUP!BX382</f>
        <v>0</v>
      </c>
      <c r="BX193" s="5">
        <f>SUP!BY382</f>
        <v>0</v>
      </c>
      <c r="BY193" s="5">
        <f>SUP!BZ382</f>
        <v>0</v>
      </c>
      <c r="BZ193" s="5">
        <f>SUP!CA382</f>
        <v>0</v>
      </c>
      <c r="CA193" s="5">
        <f>SUP!CB382</f>
        <v>0</v>
      </c>
      <c r="CB193" s="5">
        <f>SUP!CC382</f>
        <v>0</v>
      </c>
      <c r="CC193" s="5">
        <f>SUP!CD382</f>
        <v>0</v>
      </c>
      <c r="CD193" s="5">
        <f>SUP!CE382</f>
        <v>0</v>
      </c>
      <c r="CE193" s="5">
        <f>SUP!CF382</f>
        <v>0</v>
      </c>
      <c r="CF193" s="5">
        <f>SUP!CG382</f>
        <v>0</v>
      </c>
      <c r="CG193" s="5">
        <f>SUP!CH382</f>
        <v>0</v>
      </c>
      <c r="CH193" s="5">
        <f>SUP!CI382</f>
        <v>0</v>
      </c>
      <c r="CI193" s="5">
        <f>SUP!CJ382</f>
        <v>0</v>
      </c>
      <c r="CJ193" s="5">
        <f>SUP!CK382</f>
        <v>0</v>
      </c>
      <c r="CK193" s="5">
        <f>SUP!CL382</f>
        <v>0</v>
      </c>
      <c r="CL193" s="5">
        <f>SUP!CM382</f>
        <v>0</v>
      </c>
      <c r="CM193" s="5">
        <f>SUP!CN382</f>
        <v>0</v>
      </c>
      <c r="CN193" s="5">
        <f>SUP!CO382</f>
        <v>0</v>
      </c>
      <c r="CO193" s="5">
        <f>SUP!CP382</f>
        <v>0</v>
      </c>
      <c r="CP193" s="5">
        <f>SUP!CQ382</f>
        <v>0</v>
      </c>
      <c r="CQ193" s="5">
        <f>SUP!CR382</f>
        <v>0</v>
      </c>
      <c r="CR193" s="5">
        <f>SUP!CS382</f>
        <v>0</v>
      </c>
      <c r="CS193" s="5">
        <f>SUP!CT382</f>
        <v>0</v>
      </c>
      <c r="CT193" s="5">
        <f>SUP!CU382</f>
        <v>0</v>
      </c>
      <c r="CU193" s="5">
        <f>SUP!CV382</f>
        <v>0</v>
      </c>
      <c r="CV193" s="5">
        <f>SUP!CW382</f>
        <v>0</v>
      </c>
      <c r="CW193" s="5">
        <f>SUP!CX382</f>
        <v>0</v>
      </c>
      <c r="CX193" s="5">
        <f>SUP!CY382</f>
        <v>0</v>
      </c>
      <c r="CY193" s="5">
        <f>SUP!CZ382</f>
        <v>0</v>
      </c>
      <c r="CZ193" s="5">
        <f>SUP!DA382</f>
        <v>0</v>
      </c>
      <c r="DA193" s="5">
        <f>SUP!DB382</f>
        <v>0</v>
      </c>
      <c r="DB193" s="5">
        <f>SUP!DC382</f>
        <v>0</v>
      </c>
      <c r="DC193" s="5">
        <f>SUP!DD382</f>
        <v>0</v>
      </c>
      <c r="DD193" s="3"/>
    </row>
    <row r="194" spans="1:108" x14ac:dyDescent="0.35">
      <c r="A194" s="3"/>
      <c r="B194" s="99" t="s">
        <v>3904</v>
      </c>
      <c r="C194" s="5" t="s">
        <v>219</v>
      </c>
      <c r="D194" s="5">
        <f>SUP!E383</f>
        <v>0</v>
      </c>
      <c r="E194" s="5">
        <f>SUP!F383</f>
        <v>0</v>
      </c>
      <c r="F194" s="5">
        <f>SUP!G383</f>
        <v>0</v>
      </c>
      <c r="G194" s="5">
        <f>SUP!H383</f>
        <v>0</v>
      </c>
      <c r="H194" s="5">
        <f>SUP!I383</f>
        <v>0</v>
      </c>
      <c r="I194" s="5">
        <f>SUP!J383</f>
        <v>0</v>
      </c>
      <c r="J194" s="5">
        <f>SUP!K383</f>
        <v>0</v>
      </c>
      <c r="K194" s="5">
        <f>SUP!L383</f>
        <v>0</v>
      </c>
      <c r="L194" s="5">
        <f>SUP!M383</f>
        <v>0</v>
      </c>
      <c r="M194" s="5">
        <f>SUP!N383</f>
        <v>0</v>
      </c>
      <c r="N194" s="5">
        <f>SUP!O383</f>
        <v>0</v>
      </c>
      <c r="O194" s="5">
        <f>SUP!P383</f>
        <v>0</v>
      </c>
      <c r="P194" s="5">
        <f>SUP!Q383</f>
        <v>0</v>
      </c>
      <c r="Q194" s="5">
        <f>SUP!R383</f>
        <v>0</v>
      </c>
      <c r="R194" s="5">
        <f>SUP!S383</f>
        <v>0</v>
      </c>
      <c r="S194" s="5">
        <f>SUP!T383</f>
        <v>0</v>
      </c>
      <c r="T194" s="5">
        <f>SUP!U383</f>
        <v>0</v>
      </c>
      <c r="U194" s="5">
        <f>SUP!V383</f>
        <v>0</v>
      </c>
      <c r="V194" s="5">
        <f>SUP!W383</f>
        <v>0</v>
      </c>
      <c r="W194" s="5">
        <f>SUP!X383</f>
        <v>0</v>
      </c>
      <c r="X194" s="5">
        <f>SUP!Y383</f>
        <v>0</v>
      </c>
      <c r="Y194" s="5">
        <f>SUP!Z383</f>
        <v>0</v>
      </c>
      <c r="Z194" s="5">
        <f>SUP!AA383</f>
        <v>0</v>
      </c>
      <c r="AA194" s="5">
        <f>SUP!AB383</f>
        <v>0</v>
      </c>
      <c r="AB194" s="5">
        <f>SUP!AC383</f>
        <v>0</v>
      </c>
      <c r="AC194" s="5">
        <f>SUP!AD383</f>
        <v>0</v>
      </c>
      <c r="AD194" s="5">
        <f>SUP!AE383</f>
        <v>0</v>
      </c>
      <c r="AE194" s="5">
        <f>SUP!AF383</f>
        <v>0</v>
      </c>
      <c r="AF194" s="5">
        <f>SUP!AG383</f>
        <v>0</v>
      </c>
      <c r="AG194" s="5">
        <f>SUP!AH383</f>
        <v>0</v>
      </c>
      <c r="AH194" s="5">
        <f>SUP!AI383</f>
        <v>0</v>
      </c>
      <c r="AI194" s="5">
        <f>SUP!AJ383</f>
        <v>0</v>
      </c>
      <c r="AJ194" s="5">
        <f>SUP!AK383</f>
        <v>0</v>
      </c>
      <c r="AK194" s="5">
        <f>SUP!AL383</f>
        <v>0</v>
      </c>
      <c r="AL194" s="5">
        <f>SUP!AM383</f>
        <v>0</v>
      </c>
      <c r="AM194" s="5">
        <f>SUP!AN383</f>
        <v>0</v>
      </c>
      <c r="AN194" s="5">
        <f>SUP!AO383</f>
        <v>0</v>
      </c>
      <c r="AO194" s="5">
        <f>SUP!AP383</f>
        <v>0</v>
      </c>
      <c r="AP194" s="5">
        <f>SUP!AQ383</f>
        <v>0</v>
      </c>
      <c r="AQ194" s="5">
        <f>SUP!AR383</f>
        <v>0</v>
      </c>
      <c r="AR194" s="5">
        <f>SUP!AS383</f>
        <v>0</v>
      </c>
      <c r="AS194" s="5">
        <f>SUP!AT383</f>
        <v>0</v>
      </c>
      <c r="AT194" s="5">
        <f>SUP!AU383</f>
        <v>0</v>
      </c>
      <c r="AU194" s="5">
        <f>SUP!AV383</f>
        <v>0</v>
      </c>
      <c r="AV194" s="5">
        <f>SUP!AW383</f>
        <v>0</v>
      </c>
      <c r="AW194" s="5">
        <f>SUP!AX383</f>
        <v>0</v>
      </c>
      <c r="AX194" s="5">
        <f>SUP!AY383</f>
        <v>0</v>
      </c>
      <c r="AY194" s="5">
        <f>SUP!AZ383</f>
        <v>0</v>
      </c>
      <c r="AZ194" s="5">
        <f>SUP!BA383</f>
        <v>0</v>
      </c>
      <c r="BA194" s="5">
        <f>SUP!BB383</f>
        <v>0</v>
      </c>
      <c r="BB194" s="5">
        <f>SUP!BC383</f>
        <v>7.2585701530478598E-4</v>
      </c>
      <c r="BC194" s="5">
        <f>SUP!BD383</f>
        <v>0</v>
      </c>
      <c r="BD194" s="5">
        <f>SUP!BE383</f>
        <v>0</v>
      </c>
      <c r="BE194" s="5">
        <f>SUP!BF383</f>
        <v>4.2154127009177598E-4</v>
      </c>
      <c r="BF194" s="5">
        <f>SUP!BG383</f>
        <v>0</v>
      </c>
      <c r="BG194" s="5">
        <f>SUP!BH383</f>
        <v>0</v>
      </c>
      <c r="BH194" s="5">
        <f>SUP!BI383</f>
        <v>1.0063684367842144E-2</v>
      </c>
      <c r="BI194" s="5">
        <f>SUP!BJ383</f>
        <v>0</v>
      </c>
      <c r="BJ194" s="5">
        <f>SUP!BK383</f>
        <v>0.27574058907255034</v>
      </c>
      <c r="BK194" s="5">
        <f>SUP!BL383</f>
        <v>0</v>
      </c>
      <c r="BL194" s="5">
        <f>SUP!BM383</f>
        <v>0</v>
      </c>
      <c r="BM194" s="5">
        <f>SUP!BN383</f>
        <v>0</v>
      </c>
      <c r="BN194" s="5">
        <f>SUP!BO383</f>
        <v>4.4392117608467565E-3</v>
      </c>
      <c r="BO194" s="5">
        <f>SUP!BP383</f>
        <v>0</v>
      </c>
      <c r="BP194" s="5">
        <f>SUP!BQ383</f>
        <v>0</v>
      </c>
      <c r="BQ194" s="5">
        <f>SUP!BR383</f>
        <v>0.70860911651336422</v>
      </c>
      <c r="BR194" s="5">
        <f>SUP!BS383</f>
        <v>0</v>
      </c>
      <c r="BS194" s="5">
        <f>SUP!BT383</f>
        <v>0</v>
      </c>
      <c r="BT194" s="5">
        <f>SUP!BU383</f>
        <v>0</v>
      </c>
      <c r="BU194" s="5">
        <f>SUP!BV383</f>
        <v>0</v>
      </c>
      <c r="BV194" s="5">
        <f>SUP!BW383</f>
        <v>0</v>
      </c>
      <c r="BW194" s="5">
        <f>SUP!BX383</f>
        <v>0</v>
      </c>
      <c r="BX194" s="5">
        <f>SUP!BY383</f>
        <v>0</v>
      </c>
      <c r="BY194" s="5">
        <f>SUP!BZ383</f>
        <v>0</v>
      </c>
      <c r="BZ194" s="5">
        <f>SUP!CA383</f>
        <v>0</v>
      </c>
      <c r="CA194" s="5">
        <f>SUP!CB383</f>
        <v>0</v>
      </c>
      <c r="CB194" s="5">
        <f>SUP!CC383</f>
        <v>0</v>
      </c>
      <c r="CC194" s="5">
        <f>SUP!CD383</f>
        <v>0</v>
      </c>
      <c r="CD194" s="5">
        <f>SUP!CE383</f>
        <v>0</v>
      </c>
      <c r="CE194" s="5">
        <f>SUP!CF383</f>
        <v>0</v>
      </c>
      <c r="CF194" s="5">
        <f>SUP!CG383</f>
        <v>0</v>
      </c>
      <c r="CG194" s="5">
        <f>SUP!CH383</f>
        <v>0</v>
      </c>
      <c r="CH194" s="5">
        <f>SUP!CI383</f>
        <v>0</v>
      </c>
      <c r="CI194" s="5">
        <f>SUP!CJ383</f>
        <v>0</v>
      </c>
      <c r="CJ194" s="5">
        <f>SUP!CK383</f>
        <v>0</v>
      </c>
      <c r="CK194" s="5">
        <f>SUP!CL383</f>
        <v>0</v>
      </c>
      <c r="CL194" s="5">
        <f>SUP!CM383</f>
        <v>0</v>
      </c>
      <c r="CM194" s="5">
        <f>SUP!CN383</f>
        <v>0</v>
      </c>
      <c r="CN194" s="5">
        <f>SUP!CO383</f>
        <v>0</v>
      </c>
      <c r="CO194" s="5">
        <f>SUP!CP383</f>
        <v>0</v>
      </c>
      <c r="CP194" s="5">
        <f>SUP!CQ383</f>
        <v>0</v>
      </c>
      <c r="CQ194" s="5">
        <f>SUP!CR383</f>
        <v>0</v>
      </c>
      <c r="CR194" s="5">
        <f>SUP!CS383</f>
        <v>0</v>
      </c>
      <c r="CS194" s="5">
        <f>SUP!CT383</f>
        <v>0</v>
      </c>
      <c r="CT194" s="5">
        <f>SUP!CU383</f>
        <v>0</v>
      </c>
      <c r="CU194" s="5">
        <f>SUP!CV383</f>
        <v>0</v>
      </c>
      <c r="CV194" s="5">
        <f>SUP!CW383</f>
        <v>0</v>
      </c>
      <c r="CW194" s="5">
        <f>SUP!CX383</f>
        <v>0</v>
      </c>
      <c r="CX194" s="5">
        <f>SUP!CY383</f>
        <v>0</v>
      </c>
      <c r="CY194" s="5">
        <f>SUP!CZ383</f>
        <v>0</v>
      </c>
      <c r="CZ194" s="5">
        <f>SUP!DA383</f>
        <v>0</v>
      </c>
      <c r="DA194" s="5">
        <f>SUP!DB383</f>
        <v>0</v>
      </c>
      <c r="DB194" s="5">
        <f>SUP!DC383</f>
        <v>0</v>
      </c>
      <c r="DC194" s="5">
        <f>SUP!DD383</f>
        <v>0</v>
      </c>
      <c r="DD194" s="3"/>
    </row>
    <row r="195" spans="1:108" x14ac:dyDescent="0.35">
      <c r="A195" s="3"/>
      <c r="B195" s="99" t="s">
        <v>3905</v>
      </c>
      <c r="C195" s="5" t="s">
        <v>72</v>
      </c>
      <c r="D195" s="5">
        <f>SUP!E384</f>
        <v>0</v>
      </c>
      <c r="E195" s="5">
        <f>SUP!F384</f>
        <v>0</v>
      </c>
      <c r="F195" s="5">
        <f>SUP!G384</f>
        <v>0</v>
      </c>
      <c r="G195" s="5">
        <f>SUP!H384</f>
        <v>0</v>
      </c>
      <c r="H195" s="5">
        <f>SUP!I384</f>
        <v>0</v>
      </c>
      <c r="I195" s="5">
        <f>SUP!J384</f>
        <v>0</v>
      </c>
      <c r="J195" s="5">
        <f>SUP!K384</f>
        <v>0</v>
      </c>
      <c r="K195" s="5">
        <f>SUP!L384</f>
        <v>0</v>
      </c>
      <c r="L195" s="5">
        <f>SUP!M384</f>
        <v>0</v>
      </c>
      <c r="M195" s="5">
        <f>SUP!N384</f>
        <v>0</v>
      </c>
      <c r="N195" s="5">
        <f>SUP!O384</f>
        <v>0</v>
      </c>
      <c r="O195" s="5">
        <f>SUP!P384</f>
        <v>0</v>
      </c>
      <c r="P195" s="5">
        <f>SUP!Q384</f>
        <v>0</v>
      </c>
      <c r="Q195" s="5">
        <f>SUP!R384</f>
        <v>0</v>
      </c>
      <c r="R195" s="5">
        <f>SUP!S384</f>
        <v>0</v>
      </c>
      <c r="S195" s="5">
        <f>SUP!T384</f>
        <v>0</v>
      </c>
      <c r="T195" s="5">
        <f>SUP!U384</f>
        <v>0</v>
      </c>
      <c r="U195" s="5">
        <f>SUP!V384</f>
        <v>0</v>
      </c>
      <c r="V195" s="5">
        <f>SUP!W384</f>
        <v>0</v>
      </c>
      <c r="W195" s="5">
        <f>SUP!X384</f>
        <v>0</v>
      </c>
      <c r="X195" s="5">
        <f>SUP!Y384</f>
        <v>0</v>
      </c>
      <c r="Y195" s="5">
        <f>SUP!Z384</f>
        <v>0</v>
      </c>
      <c r="Z195" s="5">
        <f>SUP!AA384</f>
        <v>0</v>
      </c>
      <c r="AA195" s="5">
        <f>SUP!AB384</f>
        <v>0</v>
      </c>
      <c r="AB195" s="5">
        <f>SUP!AC384</f>
        <v>0</v>
      </c>
      <c r="AC195" s="5">
        <f>SUP!AD384</f>
        <v>0</v>
      </c>
      <c r="AD195" s="5">
        <f>SUP!AE384</f>
        <v>0</v>
      </c>
      <c r="AE195" s="5">
        <f>SUP!AF384</f>
        <v>0</v>
      </c>
      <c r="AF195" s="5">
        <f>SUP!AG384</f>
        <v>0</v>
      </c>
      <c r="AG195" s="5">
        <f>SUP!AH384</f>
        <v>0</v>
      </c>
      <c r="AH195" s="5">
        <f>SUP!AI384</f>
        <v>0</v>
      </c>
      <c r="AI195" s="5">
        <f>SUP!AJ384</f>
        <v>0</v>
      </c>
      <c r="AJ195" s="5">
        <f>SUP!AK384</f>
        <v>0</v>
      </c>
      <c r="AK195" s="5">
        <f>SUP!AL384</f>
        <v>0</v>
      </c>
      <c r="AL195" s="5">
        <f>SUP!AM384</f>
        <v>0</v>
      </c>
      <c r="AM195" s="5">
        <f>SUP!AN384</f>
        <v>0</v>
      </c>
      <c r="AN195" s="5">
        <f>SUP!AO384</f>
        <v>0</v>
      </c>
      <c r="AO195" s="5">
        <f>SUP!AP384</f>
        <v>0</v>
      </c>
      <c r="AP195" s="5">
        <f>SUP!AQ384</f>
        <v>0</v>
      </c>
      <c r="AQ195" s="5">
        <f>SUP!AR384</f>
        <v>0</v>
      </c>
      <c r="AR195" s="5">
        <f>SUP!AS384</f>
        <v>0</v>
      </c>
      <c r="AS195" s="5">
        <f>SUP!AT384</f>
        <v>0</v>
      </c>
      <c r="AT195" s="5">
        <f>SUP!AU384</f>
        <v>0</v>
      </c>
      <c r="AU195" s="5">
        <f>SUP!AV384</f>
        <v>0</v>
      </c>
      <c r="AV195" s="5">
        <f>SUP!AW384</f>
        <v>0</v>
      </c>
      <c r="AW195" s="5">
        <f>SUP!AX384</f>
        <v>0</v>
      </c>
      <c r="AX195" s="5">
        <f>SUP!AY384</f>
        <v>0</v>
      </c>
      <c r="AY195" s="5">
        <f>SUP!AZ384</f>
        <v>0</v>
      </c>
      <c r="AZ195" s="5">
        <f>SUP!BA384</f>
        <v>0</v>
      </c>
      <c r="BA195" s="5">
        <f>SUP!BB384</f>
        <v>0</v>
      </c>
      <c r="BB195" s="5">
        <f>SUP!BC384</f>
        <v>0</v>
      </c>
      <c r="BC195" s="5">
        <f>SUP!BD384</f>
        <v>0</v>
      </c>
      <c r="BD195" s="5">
        <f>SUP!BE384</f>
        <v>0</v>
      </c>
      <c r="BE195" s="5">
        <f>SUP!BF384</f>
        <v>0</v>
      </c>
      <c r="BF195" s="5">
        <f>SUP!BG384</f>
        <v>0</v>
      </c>
      <c r="BG195" s="5">
        <f>SUP!BH384</f>
        <v>0</v>
      </c>
      <c r="BH195" s="5">
        <f>SUP!BI384</f>
        <v>0</v>
      </c>
      <c r="BI195" s="5">
        <f>SUP!BJ384</f>
        <v>0</v>
      </c>
      <c r="BJ195" s="5">
        <f>SUP!BK384</f>
        <v>0</v>
      </c>
      <c r="BK195" s="5">
        <f>SUP!BL384</f>
        <v>0</v>
      </c>
      <c r="BL195" s="5">
        <f>SUP!BM384</f>
        <v>0</v>
      </c>
      <c r="BM195" s="5">
        <f>SUP!BN384</f>
        <v>1.9834377193671152E-2</v>
      </c>
      <c r="BN195" s="5">
        <f>SUP!BO384</f>
        <v>0</v>
      </c>
      <c r="BO195" s="5">
        <f>SUP!BP384</f>
        <v>0</v>
      </c>
      <c r="BP195" s="5">
        <f>SUP!BQ384</f>
        <v>0</v>
      </c>
      <c r="BQ195" s="5">
        <f>SUP!BR384</f>
        <v>0</v>
      </c>
      <c r="BR195" s="5">
        <f>SUP!BS384</f>
        <v>0.97027947034937267</v>
      </c>
      <c r="BS195" s="5">
        <f>SUP!BT384</f>
        <v>0</v>
      </c>
      <c r="BT195" s="5">
        <f>SUP!BU384</f>
        <v>0</v>
      </c>
      <c r="BU195" s="5">
        <f>SUP!BV384</f>
        <v>0</v>
      </c>
      <c r="BV195" s="5">
        <f>SUP!BW384</f>
        <v>0</v>
      </c>
      <c r="BW195" s="5">
        <f>SUP!BX384</f>
        <v>0</v>
      </c>
      <c r="BX195" s="5">
        <f>SUP!BY384</f>
        <v>0</v>
      </c>
      <c r="BY195" s="5">
        <f>SUP!BZ384</f>
        <v>0</v>
      </c>
      <c r="BZ195" s="5">
        <f>SUP!CA384</f>
        <v>0</v>
      </c>
      <c r="CA195" s="5">
        <f>SUP!CB384</f>
        <v>0</v>
      </c>
      <c r="CB195" s="5">
        <f>SUP!CC384</f>
        <v>0</v>
      </c>
      <c r="CC195" s="5">
        <f>SUP!CD384</f>
        <v>0</v>
      </c>
      <c r="CD195" s="5">
        <f>SUP!CE384</f>
        <v>0</v>
      </c>
      <c r="CE195" s="5">
        <f>SUP!CF384</f>
        <v>0</v>
      </c>
      <c r="CF195" s="5">
        <f>SUP!CG384</f>
        <v>0</v>
      </c>
      <c r="CG195" s="5">
        <f>SUP!CH384</f>
        <v>9.886152456956258E-3</v>
      </c>
      <c r="CH195" s="5">
        <f>SUP!CI384</f>
        <v>0</v>
      </c>
      <c r="CI195" s="5">
        <f>SUP!CJ384</f>
        <v>0</v>
      </c>
      <c r="CJ195" s="5">
        <f>SUP!CK384</f>
        <v>0</v>
      </c>
      <c r="CK195" s="5">
        <f>SUP!CL384</f>
        <v>0</v>
      </c>
      <c r="CL195" s="5">
        <f>SUP!CM384</f>
        <v>0</v>
      </c>
      <c r="CM195" s="5">
        <f>SUP!CN384</f>
        <v>0</v>
      </c>
      <c r="CN195" s="5">
        <f>SUP!CO384</f>
        <v>0</v>
      </c>
      <c r="CO195" s="5">
        <f>SUP!CP384</f>
        <v>0</v>
      </c>
      <c r="CP195" s="5">
        <f>SUP!CQ384</f>
        <v>0</v>
      </c>
      <c r="CQ195" s="5">
        <f>SUP!CR384</f>
        <v>0</v>
      </c>
      <c r="CR195" s="5">
        <f>SUP!CS384</f>
        <v>0</v>
      </c>
      <c r="CS195" s="5">
        <f>SUP!CT384</f>
        <v>0</v>
      </c>
      <c r="CT195" s="5">
        <f>SUP!CU384</f>
        <v>0</v>
      </c>
      <c r="CU195" s="5">
        <f>SUP!CV384</f>
        <v>0</v>
      </c>
      <c r="CV195" s="5">
        <f>SUP!CW384</f>
        <v>0</v>
      </c>
      <c r="CW195" s="5">
        <f>SUP!CX384</f>
        <v>0</v>
      </c>
      <c r="CX195" s="5">
        <f>SUP!CY384</f>
        <v>0</v>
      </c>
      <c r="CY195" s="5">
        <f>SUP!CZ384</f>
        <v>0</v>
      </c>
      <c r="CZ195" s="5">
        <f>SUP!DA384</f>
        <v>0</v>
      </c>
      <c r="DA195" s="5">
        <f>SUP!DB384</f>
        <v>0</v>
      </c>
      <c r="DB195" s="5">
        <f>SUP!DC384</f>
        <v>0</v>
      </c>
      <c r="DC195" s="5">
        <f>SUP!DD384</f>
        <v>0</v>
      </c>
      <c r="DD195" s="3"/>
    </row>
    <row r="196" spans="1:108" x14ac:dyDescent="0.35">
      <c r="A196" s="3"/>
      <c r="B196" s="99" t="s">
        <v>3906</v>
      </c>
      <c r="C196" s="5" t="s">
        <v>338</v>
      </c>
      <c r="D196" s="5">
        <f>SUP!E385</f>
        <v>0</v>
      </c>
      <c r="E196" s="5">
        <f>SUP!F385</f>
        <v>0</v>
      </c>
      <c r="F196" s="5">
        <f>SUP!G385</f>
        <v>0</v>
      </c>
      <c r="G196" s="5">
        <f>SUP!H385</f>
        <v>0</v>
      </c>
      <c r="H196" s="5">
        <f>SUP!I385</f>
        <v>0</v>
      </c>
      <c r="I196" s="5">
        <f>SUP!J385</f>
        <v>0</v>
      </c>
      <c r="J196" s="5">
        <f>SUP!K385</f>
        <v>0</v>
      </c>
      <c r="K196" s="5">
        <f>SUP!L385</f>
        <v>0</v>
      </c>
      <c r="L196" s="5">
        <f>SUP!M385</f>
        <v>0</v>
      </c>
      <c r="M196" s="5">
        <f>SUP!N385</f>
        <v>0</v>
      </c>
      <c r="N196" s="5">
        <f>SUP!O385</f>
        <v>0</v>
      </c>
      <c r="O196" s="5">
        <f>SUP!P385</f>
        <v>0</v>
      </c>
      <c r="P196" s="5">
        <f>SUP!Q385</f>
        <v>0</v>
      </c>
      <c r="Q196" s="5">
        <f>SUP!R385</f>
        <v>0</v>
      </c>
      <c r="R196" s="5">
        <f>SUP!S385</f>
        <v>0</v>
      </c>
      <c r="S196" s="5">
        <f>SUP!T385</f>
        <v>0</v>
      </c>
      <c r="T196" s="5">
        <f>SUP!U385</f>
        <v>0</v>
      </c>
      <c r="U196" s="5">
        <f>SUP!V385</f>
        <v>0</v>
      </c>
      <c r="V196" s="5">
        <f>SUP!W385</f>
        <v>0</v>
      </c>
      <c r="W196" s="5">
        <f>SUP!X385</f>
        <v>0</v>
      </c>
      <c r="X196" s="5">
        <f>SUP!Y385</f>
        <v>0</v>
      </c>
      <c r="Y196" s="5">
        <f>SUP!Z385</f>
        <v>0</v>
      </c>
      <c r="Z196" s="5">
        <f>SUP!AA385</f>
        <v>0</v>
      </c>
      <c r="AA196" s="5">
        <f>SUP!AB385</f>
        <v>0</v>
      </c>
      <c r="AB196" s="5">
        <f>SUP!AC385</f>
        <v>0</v>
      </c>
      <c r="AC196" s="5">
        <f>SUP!AD385</f>
        <v>0</v>
      </c>
      <c r="AD196" s="5">
        <f>SUP!AE385</f>
        <v>0</v>
      </c>
      <c r="AE196" s="5">
        <f>SUP!AF385</f>
        <v>0</v>
      </c>
      <c r="AF196" s="5">
        <f>SUP!AG385</f>
        <v>0</v>
      </c>
      <c r="AG196" s="5">
        <f>SUP!AH385</f>
        <v>0</v>
      </c>
      <c r="AH196" s="5">
        <f>SUP!AI385</f>
        <v>0</v>
      </c>
      <c r="AI196" s="5">
        <f>SUP!AJ385</f>
        <v>0</v>
      </c>
      <c r="AJ196" s="5">
        <f>SUP!AK385</f>
        <v>0</v>
      </c>
      <c r="AK196" s="5">
        <f>SUP!AL385</f>
        <v>0</v>
      </c>
      <c r="AL196" s="5">
        <f>SUP!AM385</f>
        <v>0</v>
      </c>
      <c r="AM196" s="5">
        <f>SUP!AN385</f>
        <v>0</v>
      </c>
      <c r="AN196" s="5">
        <f>SUP!AO385</f>
        <v>0</v>
      </c>
      <c r="AO196" s="5">
        <f>SUP!AP385</f>
        <v>0</v>
      </c>
      <c r="AP196" s="5">
        <f>SUP!AQ385</f>
        <v>0</v>
      </c>
      <c r="AQ196" s="5">
        <f>SUP!AR385</f>
        <v>0</v>
      </c>
      <c r="AR196" s="5">
        <f>SUP!AS385</f>
        <v>0</v>
      </c>
      <c r="AS196" s="5">
        <f>SUP!AT385</f>
        <v>0</v>
      </c>
      <c r="AT196" s="5">
        <f>SUP!AU385</f>
        <v>0</v>
      </c>
      <c r="AU196" s="5">
        <f>SUP!AV385</f>
        <v>0</v>
      </c>
      <c r="AV196" s="5">
        <f>SUP!AW385</f>
        <v>0</v>
      </c>
      <c r="AW196" s="5">
        <f>SUP!AX385</f>
        <v>0</v>
      </c>
      <c r="AX196" s="5">
        <f>SUP!AY385</f>
        <v>0</v>
      </c>
      <c r="AY196" s="5">
        <f>SUP!AZ385</f>
        <v>0</v>
      </c>
      <c r="AZ196" s="5">
        <f>SUP!BA385</f>
        <v>0</v>
      </c>
      <c r="BA196" s="5">
        <f>SUP!BB385</f>
        <v>0</v>
      </c>
      <c r="BB196" s="5">
        <f>SUP!BC385</f>
        <v>0</v>
      </c>
      <c r="BC196" s="5">
        <f>SUP!BD385</f>
        <v>0</v>
      </c>
      <c r="BD196" s="5">
        <f>SUP!BE385</f>
        <v>0</v>
      </c>
      <c r="BE196" s="5">
        <f>SUP!BF385</f>
        <v>0</v>
      </c>
      <c r="BF196" s="5">
        <f>SUP!BG385</f>
        <v>0</v>
      </c>
      <c r="BG196" s="5">
        <f>SUP!BH385</f>
        <v>0</v>
      </c>
      <c r="BH196" s="5">
        <f>SUP!BI385</f>
        <v>0</v>
      </c>
      <c r="BI196" s="5">
        <f>SUP!BJ385</f>
        <v>0</v>
      </c>
      <c r="BJ196" s="5">
        <f>SUP!BK385</f>
        <v>0</v>
      </c>
      <c r="BK196" s="5">
        <f>SUP!BL385</f>
        <v>0</v>
      </c>
      <c r="BL196" s="5">
        <f>SUP!BM385</f>
        <v>0</v>
      </c>
      <c r="BM196" s="5">
        <f>SUP!BN385</f>
        <v>0</v>
      </c>
      <c r="BN196" s="5">
        <f>SUP!BO385</f>
        <v>0</v>
      </c>
      <c r="BO196" s="5">
        <f>SUP!BP385</f>
        <v>0</v>
      </c>
      <c r="BP196" s="5">
        <f>SUP!BQ385</f>
        <v>0</v>
      </c>
      <c r="BQ196" s="5">
        <f>SUP!BR385</f>
        <v>0</v>
      </c>
      <c r="BR196" s="5">
        <f>SUP!BS385</f>
        <v>0</v>
      </c>
      <c r="BS196" s="5">
        <f>SUP!BT385</f>
        <v>0.3320912311983848</v>
      </c>
      <c r="BT196" s="5">
        <f>SUP!BU385</f>
        <v>0</v>
      </c>
      <c r="BU196" s="5">
        <f>SUP!BV385</f>
        <v>0</v>
      </c>
      <c r="BV196" s="5">
        <f>SUP!BW385</f>
        <v>0</v>
      </c>
      <c r="BW196" s="5">
        <f>SUP!BX385</f>
        <v>0</v>
      </c>
      <c r="BX196" s="5">
        <f>SUP!BY385</f>
        <v>0</v>
      </c>
      <c r="BY196" s="5">
        <f>SUP!BZ385</f>
        <v>0</v>
      </c>
      <c r="BZ196" s="5">
        <f>SUP!CA385</f>
        <v>0</v>
      </c>
      <c r="CA196" s="5">
        <f>SUP!CB385</f>
        <v>0.20149497766063046</v>
      </c>
      <c r="CB196" s="5">
        <f>SUP!CC385</f>
        <v>0.32178648122762449</v>
      </c>
      <c r="CC196" s="5">
        <f>SUP!CD385</f>
        <v>0</v>
      </c>
      <c r="CD196" s="5">
        <f>SUP!CE385</f>
        <v>0</v>
      </c>
      <c r="CE196" s="5">
        <f>SUP!CF385</f>
        <v>0</v>
      </c>
      <c r="CF196" s="5">
        <f>SUP!CG385</f>
        <v>0</v>
      </c>
      <c r="CG196" s="5">
        <f>SUP!CH385</f>
        <v>0</v>
      </c>
      <c r="CH196" s="5">
        <f>SUP!CI385</f>
        <v>0</v>
      </c>
      <c r="CI196" s="5">
        <f>SUP!CJ385</f>
        <v>0</v>
      </c>
      <c r="CJ196" s="5">
        <f>SUP!CK385</f>
        <v>0</v>
      </c>
      <c r="CK196" s="5">
        <f>SUP!CL385</f>
        <v>0</v>
      </c>
      <c r="CL196" s="5">
        <f>SUP!CM385</f>
        <v>0</v>
      </c>
      <c r="CM196" s="5">
        <f>SUP!CN385</f>
        <v>0</v>
      </c>
      <c r="CN196" s="5">
        <f>SUP!CO385</f>
        <v>0</v>
      </c>
      <c r="CO196" s="5">
        <f>SUP!CP385</f>
        <v>0</v>
      </c>
      <c r="CP196" s="5">
        <f>SUP!CQ385</f>
        <v>0</v>
      </c>
      <c r="CQ196" s="5">
        <f>SUP!CR385</f>
        <v>0</v>
      </c>
      <c r="CR196" s="5">
        <f>SUP!CS385</f>
        <v>0</v>
      </c>
      <c r="CS196" s="5">
        <f>SUP!CT385</f>
        <v>0</v>
      </c>
      <c r="CT196" s="5">
        <f>SUP!CU385</f>
        <v>5.4487977638486867E-2</v>
      </c>
      <c r="CU196" s="5">
        <f>SUP!CV385</f>
        <v>0</v>
      </c>
      <c r="CV196" s="5">
        <f>SUP!CW385</f>
        <v>0</v>
      </c>
      <c r="CW196" s="5">
        <f>SUP!CX385</f>
        <v>0</v>
      </c>
      <c r="CX196" s="5">
        <f>SUP!CY385</f>
        <v>0</v>
      </c>
      <c r="CY196" s="5">
        <f>SUP!CZ385</f>
        <v>0</v>
      </c>
      <c r="CZ196" s="5">
        <f>SUP!DA385</f>
        <v>1.6600553691333592E-2</v>
      </c>
      <c r="DA196" s="5">
        <f>SUP!DB385</f>
        <v>7.3538778583539618E-2</v>
      </c>
      <c r="DB196" s="5">
        <f>SUP!DC385</f>
        <v>0</v>
      </c>
      <c r="DC196" s="5">
        <f>SUP!DD385</f>
        <v>0</v>
      </c>
      <c r="DD196" s="3"/>
    </row>
    <row r="197" spans="1:108" x14ac:dyDescent="0.35">
      <c r="A197" s="3"/>
      <c r="B197" s="99" t="s">
        <v>3907</v>
      </c>
      <c r="C197" s="5" t="s">
        <v>73</v>
      </c>
      <c r="D197" s="5">
        <f>SUP!E386</f>
        <v>0</v>
      </c>
      <c r="E197" s="5">
        <f>SUP!F386</f>
        <v>0</v>
      </c>
      <c r="F197" s="5">
        <f>SUP!G386</f>
        <v>0</v>
      </c>
      <c r="G197" s="5">
        <f>SUP!H386</f>
        <v>0</v>
      </c>
      <c r="H197" s="5">
        <f>SUP!I386</f>
        <v>0</v>
      </c>
      <c r="I197" s="5">
        <f>SUP!J386</f>
        <v>0</v>
      </c>
      <c r="J197" s="5">
        <f>SUP!K386</f>
        <v>0</v>
      </c>
      <c r="K197" s="5">
        <f>SUP!L386</f>
        <v>0</v>
      </c>
      <c r="L197" s="5">
        <f>SUP!M386</f>
        <v>0</v>
      </c>
      <c r="M197" s="5">
        <f>SUP!N386</f>
        <v>0</v>
      </c>
      <c r="N197" s="5">
        <f>SUP!O386</f>
        <v>0</v>
      </c>
      <c r="O197" s="5">
        <f>SUP!P386</f>
        <v>0</v>
      </c>
      <c r="P197" s="5">
        <f>SUP!Q386</f>
        <v>0</v>
      </c>
      <c r="Q197" s="5">
        <f>SUP!R386</f>
        <v>0</v>
      </c>
      <c r="R197" s="5">
        <f>SUP!S386</f>
        <v>0</v>
      </c>
      <c r="S197" s="5">
        <f>SUP!T386</f>
        <v>0</v>
      </c>
      <c r="T197" s="5">
        <f>SUP!U386</f>
        <v>0</v>
      </c>
      <c r="U197" s="5">
        <f>SUP!V386</f>
        <v>0</v>
      </c>
      <c r="V197" s="5">
        <f>SUP!W386</f>
        <v>0</v>
      </c>
      <c r="W197" s="5">
        <f>SUP!X386</f>
        <v>0</v>
      </c>
      <c r="X197" s="5">
        <f>SUP!Y386</f>
        <v>0</v>
      </c>
      <c r="Y197" s="5">
        <f>SUP!Z386</f>
        <v>0</v>
      </c>
      <c r="Z197" s="5">
        <f>SUP!AA386</f>
        <v>0</v>
      </c>
      <c r="AA197" s="5">
        <f>SUP!AB386</f>
        <v>0</v>
      </c>
      <c r="AB197" s="5">
        <f>SUP!AC386</f>
        <v>0</v>
      </c>
      <c r="AC197" s="5">
        <f>SUP!AD386</f>
        <v>0</v>
      </c>
      <c r="AD197" s="5">
        <f>SUP!AE386</f>
        <v>0</v>
      </c>
      <c r="AE197" s="5">
        <f>SUP!AF386</f>
        <v>0</v>
      </c>
      <c r="AF197" s="5">
        <f>SUP!AG386</f>
        <v>0</v>
      </c>
      <c r="AG197" s="5">
        <f>SUP!AH386</f>
        <v>0</v>
      </c>
      <c r="AH197" s="5">
        <f>SUP!AI386</f>
        <v>0</v>
      </c>
      <c r="AI197" s="5">
        <f>SUP!AJ386</f>
        <v>0</v>
      </c>
      <c r="AJ197" s="5">
        <f>SUP!AK386</f>
        <v>0</v>
      </c>
      <c r="AK197" s="5">
        <f>SUP!AL386</f>
        <v>0</v>
      </c>
      <c r="AL197" s="5">
        <f>SUP!AM386</f>
        <v>0</v>
      </c>
      <c r="AM197" s="5">
        <f>SUP!AN386</f>
        <v>0</v>
      </c>
      <c r="AN197" s="5">
        <f>SUP!AO386</f>
        <v>0</v>
      </c>
      <c r="AO197" s="5">
        <f>SUP!AP386</f>
        <v>0</v>
      </c>
      <c r="AP197" s="5">
        <f>SUP!AQ386</f>
        <v>0</v>
      </c>
      <c r="AQ197" s="5">
        <f>SUP!AR386</f>
        <v>0</v>
      </c>
      <c r="AR197" s="5">
        <f>SUP!AS386</f>
        <v>0</v>
      </c>
      <c r="AS197" s="5">
        <f>SUP!AT386</f>
        <v>0</v>
      </c>
      <c r="AT197" s="5">
        <f>SUP!AU386</f>
        <v>0</v>
      </c>
      <c r="AU197" s="5">
        <f>SUP!AV386</f>
        <v>0</v>
      </c>
      <c r="AV197" s="5">
        <f>SUP!AW386</f>
        <v>0</v>
      </c>
      <c r="AW197" s="5">
        <f>SUP!AX386</f>
        <v>0</v>
      </c>
      <c r="AX197" s="5">
        <f>SUP!AY386</f>
        <v>0</v>
      </c>
      <c r="AY197" s="5">
        <f>SUP!AZ386</f>
        <v>0</v>
      </c>
      <c r="AZ197" s="5">
        <f>SUP!BA386</f>
        <v>0</v>
      </c>
      <c r="BA197" s="5">
        <f>SUP!BB386</f>
        <v>0</v>
      </c>
      <c r="BB197" s="5">
        <f>SUP!BC386</f>
        <v>0</v>
      </c>
      <c r="BC197" s="5">
        <f>SUP!BD386</f>
        <v>0</v>
      </c>
      <c r="BD197" s="5">
        <f>SUP!BE386</f>
        <v>0</v>
      </c>
      <c r="BE197" s="5">
        <f>SUP!BF386</f>
        <v>0</v>
      </c>
      <c r="BF197" s="5">
        <f>SUP!BG386</f>
        <v>0</v>
      </c>
      <c r="BG197" s="5">
        <f>SUP!BH386</f>
        <v>0</v>
      </c>
      <c r="BH197" s="5">
        <f>SUP!BI386</f>
        <v>0</v>
      </c>
      <c r="BI197" s="5">
        <f>SUP!BJ386</f>
        <v>0</v>
      </c>
      <c r="BJ197" s="5">
        <f>SUP!BK386</f>
        <v>0</v>
      </c>
      <c r="BK197" s="5">
        <f>SUP!BL386</f>
        <v>0</v>
      </c>
      <c r="BL197" s="5">
        <f>SUP!BM386</f>
        <v>0</v>
      </c>
      <c r="BM197" s="5">
        <f>SUP!BN386</f>
        <v>0</v>
      </c>
      <c r="BN197" s="5">
        <f>SUP!BO386</f>
        <v>0</v>
      </c>
      <c r="BO197" s="5">
        <f>SUP!BP386</f>
        <v>0</v>
      </c>
      <c r="BP197" s="5">
        <f>SUP!BQ386</f>
        <v>0</v>
      </c>
      <c r="BQ197" s="5">
        <f>SUP!BR386</f>
        <v>0</v>
      </c>
      <c r="BR197" s="5">
        <f>SUP!BS386</f>
        <v>0</v>
      </c>
      <c r="BS197" s="5">
        <f>SUP!BT386</f>
        <v>0</v>
      </c>
      <c r="BT197" s="5">
        <f>SUP!BU386</f>
        <v>0.9710766698670189</v>
      </c>
      <c r="BU197" s="5">
        <f>SUP!BV386</f>
        <v>0</v>
      </c>
      <c r="BV197" s="5">
        <f>SUP!BW386</f>
        <v>0</v>
      </c>
      <c r="BW197" s="5">
        <f>SUP!BX386</f>
        <v>0</v>
      </c>
      <c r="BX197" s="5">
        <f>SUP!BY386</f>
        <v>0</v>
      </c>
      <c r="BY197" s="5">
        <f>SUP!BZ386</f>
        <v>0</v>
      </c>
      <c r="BZ197" s="5">
        <f>SUP!CA386</f>
        <v>0</v>
      </c>
      <c r="CA197" s="5">
        <f>SUP!CB386</f>
        <v>0</v>
      </c>
      <c r="CB197" s="5">
        <f>SUP!CC386</f>
        <v>0</v>
      </c>
      <c r="CC197" s="5">
        <f>SUP!CD386</f>
        <v>0</v>
      </c>
      <c r="CD197" s="5">
        <f>SUP!CE386</f>
        <v>0</v>
      </c>
      <c r="CE197" s="5">
        <f>SUP!CF386</f>
        <v>0</v>
      </c>
      <c r="CF197" s="5">
        <f>SUP!CG386</f>
        <v>0</v>
      </c>
      <c r="CG197" s="5">
        <f>SUP!CH386</f>
        <v>0</v>
      </c>
      <c r="CH197" s="5">
        <f>SUP!CI386</f>
        <v>0</v>
      </c>
      <c r="CI197" s="5">
        <f>SUP!CJ386</f>
        <v>0</v>
      </c>
      <c r="CJ197" s="5">
        <f>SUP!CK386</f>
        <v>9.9343128340304314E-4</v>
      </c>
      <c r="CK197" s="5">
        <f>SUP!CL386</f>
        <v>0</v>
      </c>
      <c r="CL197" s="5">
        <f>SUP!CM386</f>
        <v>0</v>
      </c>
      <c r="CM197" s="5">
        <f>SUP!CN386</f>
        <v>0</v>
      </c>
      <c r="CN197" s="5">
        <f>SUP!CO386</f>
        <v>0</v>
      </c>
      <c r="CO197" s="5">
        <f>SUP!CP386</f>
        <v>0</v>
      </c>
      <c r="CP197" s="5">
        <f>SUP!CQ386</f>
        <v>0</v>
      </c>
      <c r="CQ197" s="5">
        <f>SUP!CR386</f>
        <v>1.722443298940703E-2</v>
      </c>
      <c r="CR197" s="5">
        <f>SUP!CS386</f>
        <v>0</v>
      </c>
      <c r="CS197" s="5">
        <f>SUP!CT386</f>
        <v>0</v>
      </c>
      <c r="CT197" s="5">
        <f>SUP!CU386</f>
        <v>3.7328340496656882E-3</v>
      </c>
      <c r="CU197" s="5">
        <f>SUP!CV386</f>
        <v>0</v>
      </c>
      <c r="CV197" s="5">
        <f>SUP!CW386</f>
        <v>0</v>
      </c>
      <c r="CW197" s="5">
        <f>SUP!CX386</f>
        <v>0</v>
      </c>
      <c r="CX197" s="5">
        <f>SUP!CY386</f>
        <v>0</v>
      </c>
      <c r="CY197" s="5">
        <f>SUP!CZ386</f>
        <v>0</v>
      </c>
      <c r="CZ197" s="5">
        <f>SUP!DA386</f>
        <v>2.7633120376825463E-3</v>
      </c>
      <c r="DA197" s="5">
        <f>SUP!DB386</f>
        <v>4.2093197728229805E-3</v>
      </c>
      <c r="DB197" s="5">
        <f>SUP!DC386</f>
        <v>0</v>
      </c>
      <c r="DC197" s="5">
        <f>SUP!DD386</f>
        <v>0</v>
      </c>
      <c r="DD197" s="3"/>
    </row>
    <row r="198" spans="1:108" x14ac:dyDescent="0.35">
      <c r="A198" s="3"/>
      <c r="B198" s="99" t="s">
        <v>3908</v>
      </c>
      <c r="C198" s="5" t="s">
        <v>74</v>
      </c>
      <c r="D198" s="5">
        <f>SUP!E387</f>
        <v>0</v>
      </c>
      <c r="E198" s="5">
        <f>SUP!F387</f>
        <v>0</v>
      </c>
      <c r="F198" s="5">
        <f>SUP!G387</f>
        <v>0</v>
      </c>
      <c r="G198" s="5">
        <f>SUP!H387</f>
        <v>0</v>
      </c>
      <c r="H198" s="5">
        <f>SUP!I387</f>
        <v>0</v>
      </c>
      <c r="I198" s="5">
        <f>SUP!J387</f>
        <v>0</v>
      </c>
      <c r="J198" s="5">
        <f>SUP!K387</f>
        <v>0</v>
      </c>
      <c r="K198" s="5">
        <f>SUP!L387</f>
        <v>0</v>
      </c>
      <c r="L198" s="5">
        <f>SUP!M387</f>
        <v>0</v>
      </c>
      <c r="M198" s="5">
        <f>SUP!N387</f>
        <v>0</v>
      </c>
      <c r="N198" s="5">
        <f>SUP!O387</f>
        <v>0</v>
      </c>
      <c r="O198" s="5">
        <f>SUP!P387</f>
        <v>0</v>
      </c>
      <c r="P198" s="5">
        <f>SUP!Q387</f>
        <v>0</v>
      </c>
      <c r="Q198" s="5">
        <f>SUP!R387</f>
        <v>0</v>
      </c>
      <c r="R198" s="5">
        <f>SUP!S387</f>
        <v>0</v>
      </c>
      <c r="S198" s="5">
        <f>SUP!T387</f>
        <v>0</v>
      </c>
      <c r="T198" s="5">
        <f>SUP!U387</f>
        <v>0</v>
      </c>
      <c r="U198" s="5">
        <f>SUP!V387</f>
        <v>0</v>
      </c>
      <c r="V198" s="5">
        <f>SUP!W387</f>
        <v>0</v>
      </c>
      <c r="W198" s="5">
        <f>SUP!X387</f>
        <v>0</v>
      </c>
      <c r="X198" s="5">
        <f>SUP!Y387</f>
        <v>0</v>
      </c>
      <c r="Y198" s="5">
        <f>SUP!Z387</f>
        <v>0</v>
      </c>
      <c r="Z198" s="5">
        <f>SUP!AA387</f>
        <v>0</v>
      </c>
      <c r="AA198" s="5">
        <f>SUP!AB387</f>
        <v>0</v>
      </c>
      <c r="AB198" s="5">
        <f>SUP!AC387</f>
        <v>0</v>
      </c>
      <c r="AC198" s="5">
        <f>SUP!AD387</f>
        <v>0</v>
      </c>
      <c r="AD198" s="5">
        <f>SUP!AE387</f>
        <v>0</v>
      </c>
      <c r="AE198" s="5">
        <f>SUP!AF387</f>
        <v>0</v>
      </c>
      <c r="AF198" s="5">
        <f>SUP!AG387</f>
        <v>0</v>
      </c>
      <c r="AG198" s="5">
        <f>SUP!AH387</f>
        <v>0</v>
      </c>
      <c r="AH198" s="5">
        <f>SUP!AI387</f>
        <v>0</v>
      </c>
      <c r="AI198" s="5">
        <f>SUP!AJ387</f>
        <v>0</v>
      </c>
      <c r="AJ198" s="5">
        <f>SUP!AK387</f>
        <v>0</v>
      </c>
      <c r="AK198" s="5">
        <f>SUP!AL387</f>
        <v>0</v>
      </c>
      <c r="AL198" s="5">
        <f>SUP!AM387</f>
        <v>0</v>
      </c>
      <c r="AM198" s="5">
        <f>SUP!AN387</f>
        <v>0</v>
      </c>
      <c r="AN198" s="5">
        <f>SUP!AO387</f>
        <v>0</v>
      </c>
      <c r="AO198" s="5">
        <f>SUP!AP387</f>
        <v>0</v>
      </c>
      <c r="AP198" s="5">
        <f>SUP!AQ387</f>
        <v>0</v>
      </c>
      <c r="AQ198" s="5">
        <f>SUP!AR387</f>
        <v>0</v>
      </c>
      <c r="AR198" s="5">
        <f>SUP!AS387</f>
        <v>0</v>
      </c>
      <c r="AS198" s="5">
        <f>SUP!AT387</f>
        <v>0</v>
      </c>
      <c r="AT198" s="5">
        <f>SUP!AU387</f>
        <v>0</v>
      </c>
      <c r="AU198" s="5">
        <f>SUP!AV387</f>
        <v>0</v>
      </c>
      <c r="AV198" s="5">
        <f>SUP!AW387</f>
        <v>0</v>
      </c>
      <c r="AW198" s="5">
        <f>SUP!AX387</f>
        <v>0</v>
      </c>
      <c r="AX198" s="5">
        <f>SUP!AY387</f>
        <v>0</v>
      </c>
      <c r="AY198" s="5">
        <f>SUP!AZ387</f>
        <v>0</v>
      </c>
      <c r="AZ198" s="5">
        <f>SUP!BA387</f>
        <v>0</v>
      </c>
      <c r="BA198" s="5">
        <f>SUP!BB387</f>
        <v>0</v>
      </c>
      <c r="BB198" s="5">
        <f>SUP!BC387</f>
        <v>0</v>
      </c>
      <c r="BC198" s="5">
        <f>SUP!BD387</f>
        <v>0</v>
      </c>
      <c r="BD198" s="5">
        <f>SUP!BE387</f>
        <v>0</v>
      </c>
      <c r="BE198" s="5">
        <f>SUP!BF387</f>
        <v>0</v>
      </c>
      <c r="BF198" s="5">
        <f>SUP!BG387</f>
        <v>0</v>
      </c>
      <c r="BG198" s="5">
        <f>SUP!BH387</f>
        <v>0</v>
      </c>
      <c r="BH198" s="5">
        <f>SUP!BI387</f>
        <v>0</v>
      </c>
      <c r="BI198" s="5">
        <f>SUP!BJ387</f>
        <v>0</v>
      </c>
      <c r="BJ198" s="5">
        <f>SUP!BK387</f>
        <v>0</v>
      </c>
      <c r="BK198" s="5">
        <f>SUP!BL387</f>
        <v>0</v>
      </c>
      <c r="BL198" s="5">
        <f>SUP!BM387</f>
        <v>0</v>
      </c>
      <c r="BM198" s="5">
        <f>SUP!BN387</f>
        <v>0</v>
      </c>
      <c r="BN198" s="5">
        <f>SUP!BO387</f>
        <v>0</v>
      </c>
      <c r="BO198" s="5">
        <f>SUP!BP387</f>
        <v>0</v>
      </c>
      <c r="BP198" s="5">
        <f>SUP!BQ387</f>
        <v>0</v>
      </c>
      <c r="BQ198" s="5">
        <f>SUP!BR387</f>
        <v>0</v>
      </c>
      <c r="BR198" s="5">
        <f>SUP!BS387</f>
        <v>0</v>
      </c>
      <c r="BS198" s="5">
        <f>SUP!BT387</f>
        <v>0</v>
      </c>
      <c r="BT198" s="5">
        <f>SUP!BU387</f>
        <v>7.8354847605795822E-3</v>
      </c>
      <c r="BU198" s="5">
        <f>SUP!BV387</f>
        <v>0.99016388939992428</v>
      </c>
      <c r="BV198" s="5">
        <f>SUP!BW387</f>
        <v>0</v>
      </c>
      <c r="BW198" s="5">
        <f>SUP!BX387</f>
        <v>0</v>
      </c>
      <c r="BX198" s="5">
        <f>SUP!BY387</f>
        <v>0</v>
      </c>
      <c r="BY198" s="5">
        <f>SUP!BZ387</f>
        <v>0</v>
      </c>
      <c r="BZ198" s="5">
        <f>SUP!CA387</f>
        <v>0</v>
      </c>
      <c r="CA198" s="5">
        <f>SUP!CB387</f>
        <v>0</v>
      </c>
      <c r="CB198" s="5">
        <f>SUP!CC387</f>
        <v>0</v>
      </c>
      <c r="CC198" s="5">
        <f>SUP!CD387</f>
        <v>0</v>
      </c>
      <c r="CD198" s="5">
        <f>SUP!CE387</f>
        <v>0</v>
      </c>
      <c r="CE198" s="5">
        <f>SUP!CF387</f>
        <v>0</v>
      </c>
      <c r="CF198" s="5">
        <f>SUP!CG387</f>
        <v>0</v>
      </c>
      <c r="CG198" s="5">
        <f>SUP!CH387</f>
        <v>0</v>
      </c>
      <c r="CH198" s="5">
        <f>SUP!CI387</f>
        <v>0</v>
      </c>
      <c r="CI198" s="5">
        <f>SUP!CJ387</f>
        <v>0</v>
      </c>
      <c r="CJ198" s="5">
        <f>SUP!CK387</f>
        <v>2.3964046219910351E-4</v>
      </c>
      <c r="CK198" s="5">
        <f>SUP!CL387</f>
        <v>0</v>
      </c>
      <c r="CL198" s="5">
        <f>SUP!CM387</f>
        <v>0</v>
      </c>
      <c r="CM198" s="5">
        <f>SUP!CN387</f>
        <v>0</v>
      </c>
      <c r="CN198" s="5">
        <f>SUP!CO387</f>
        <v>0</v>
      </c>
      <c r="CO198" s="5">
        <f>SUP!CP387</f>
        <v>0</v>
      </c>
      <c r="CP198" s="5">
        <f>SUP!CQ387</f>
        <v>0</v>
      </c>
      <c r="CQ198" s="5">
        <f>SUP!CR387</f>
        <v>0</v>
      </c>
      <c r="CR198" s="5">
        <f>SUP!CS387</f>
        <v>0</v>
      </c>
      <c r="CS198" s="5">
        <f>SUP!CT387</f>
        <v>0</v>
      </c>
      <c r="CT198" s="5">
        <f>SUP!CU387</f>
        <v>6.0898606541867596E-4</v>
      </c>
      <c r="CU198" s="5">
        <f>SUP!CV387</f>
        <v>0</v>
      </c>
      <c r="CV198" s="5">
        <f>SUP!CW387</f>
        <v>0</v>
      </c>
      <c r="CW198" s="5">
        <f>SUP!CX387</f>
        <v>0</v>
      </c>
      <c r="CX198" s="5">
        <f>SUP!CY387</f>
        <v>0</v>
      </c>
      <c r="CY198" s="5">
        <f>SUP!CZ387</f>
        <v>0</v>
      </c>
      <c r="CZ198" s="5">
        <f>SUP!DA387</f>
        <v>4.8045403916892337E-4</v>
      </c>
      <c r="DA198" s="5">
        <f>SUP!DB387</f>
        <v>6.7154527270959889E-4</v>
      </c>
      <c r="DB198" s="5">
        <f>SUP!DC387</f>
        <v>0</v>
      </c>
      <c r="DC198" s="5">
        <f>SUP!DD387</f>
        <v>0</v>
      </c>
      <c r="DD198" s="3"/>
    </row>
    <row r="199" spans="1:108" x14ac:dyDescent="0.35">
      <c r="A199" s="3"/>
      <c r="B199" s="99" t="s">
        <v>3909</v>
      </c>
      <c r="C199" s="5" t="s">
        <v>339</v>
      </c>
      <c r="D199" s="5">
        <f>SUP!E388</f>
        <v>0</v>
      </c>
      <c r="E199" s="5">
        <f>SUP!F388</f>
        <v>0</v>
      </c>
      <c r="F199" s="5">
        <f>SUP!G388</f>
        <v>0</v>
      </c>
      <c r="G199" s="5">
        <f>SUP!H388</f>
        <v>0</v>
      </c>
      <c r="H199" s="5">
        <f>SUP!I388</f>
        <v>0</v>
      </c>
      <c r="I199" s="5">
        <f>SUP!J388</f>
        <v>0</v>
      </c>
      <c r="J199" s="5">
        <f>SUP!K388</f>
        <v>0</v>
      </c>
      <c r="K199" s="5">
        <f>SUP!L388</f>
        <v>0</v>
      </c>
      <c r="L199" s="5">
        <f>SUP!M388</f>
        <v>0</v>
      </c>
      <c r="M199" s="5">
        <f>SUP!N388</f>
        <v>0</v>
      </c>
      <c r="N199" s="5">
        <f>SUP!O388</f>
        <v>0</v>
      </c>
      <c r="O199" s="5">
        <f>SUP!P388</f>
        <v>0</v>
      </c>
      <c r="P199" s="5">
        <f>SUP!Q388</f>
        <v>0</v>
      </c>
      <c r="Q199" s="5">
        <f>SUP!R388</f>
        <v>0</v>
      </c>
      <c r="R199" s="5">
        <f>SUP!S388</f>
        <v>0</v>
      </c>
      <c r="S199" s="5">
        <f>SUP!T388</f>
        <v>0</v>
      </c>
      <c r="T199" s="5">
        <f>SUP!U388</f>
        <v>0</v>
      </c>
      <c r="U199" s="5">
        <f>SUP!V388</f>
        <v>0</v>
      </c>
      <c r="V199" s="5">
        <f>SUP!W388</f>
        <v>0</v>
      </c>
      <c r="W199" s="5">
        <f>SUP!X388</f>
        <v>0</v>
      </c>
      <c r="X199" s="5">
        <f>SUP!Y388</f>
        <v>0</v>
      </c>
      <c r="Y199" s="5">
        <f>SUP!Z388</f>
        <v>0</v>
      </c>
      <c r="Z199" s="5">
        <f>SUP!AA388</f>
        <v>0</v>
      </c>
      <c r="AA199" s="5">
        <f>SUP!AB388</f>
        <v>0</v>
      </c>
      <c r="AB199" s="5">
        <f>SUP!AC388</f>
        <v>0</v>
      </c>
      <c r="AC199" s="5">
        <f>SUP!AD388</f>
        <v>0</v>
      </c>
      <c r="AD199" s="5">
        <f>SUP!AE388</f>
        <v>0</v>
      </c>
      <c r="AE199" s="5">
        <f>SUP!AF388</f>
        <v>0</v>
      </c>
      <c r="AF199" s="5">
        <f>SUP!AG388</f>
        <v>0</v>
      </c>
      <c r="AG199" s="5">
        <f>SUP!AH388</f>
        <v>0</v>
      </c>
      <c r="AH199" s="5">
        <f>SUP!AI388</f>
        <v>0</v>
      </c>
      <c r="AI199" s="5">
        <f>SUP!AJ388</f>
        <v>0</v>
      </c>
      <c r="AJ199" s="5">
        <f>SUP!AK388</f>
        <v>0</v>
      </c>
      <c r="AK199" s="5">
        <f>SUP!AL388</f>
        <v>0</v>
      </c>
      <c r="AL199" s="5">
        <f>SUP!AM388</f>
        <v>0</v>
      </c>
      <c r="AM199" s="5">
        <f>SUP!AN388</f>
        <v>0</v>
      </c>
      <c r="AN199" s="5">
        <f>SUP!AO388</f>
        <v>0</v>
      </c>
      <c r="AO199" s="5">
        <f>SUP!AP388</f>
        <v>0</v>
      </c>
      <c r="AP199" s="5">
        <f>SUP!AQ388</f>
        <v>0</v>
      </c>
      <c r="AQ199" s="5">
        <f>SUP!AR388</f>
        <v>0</v>
      </c>
      <c r="AR199" s="5">
        <f>SUP!AS388</f>
        <v>0</v>
      </c>
      <c r="AS199" s="5">
        <f>SUP!AT388</f>
        <v>0</v>
      </c>
      <c r="AT199" s="5">
        <f>SUP!AU388</f>
        <v>0</v>
      </c>
      <c r="AU199" s="5">
        <f>SUP!AV388</f>
        <v>0</v>
      </c>
      <c r="AV199" s="5">
        <f>SUP!AW388</f>
        <v>0</v>
      </c>
      <c r="AW199" s="5">
        <f>SUP!AX388</f>
        <v>0</v>
      </c>
      <c r="AX199" s="5">
        <f>SUP!AY388</f>
        <v>0</v>
      </c>
      <c r="AY199" s="5">
        <f>SUP!AZ388</f>
        <v>0</v>
      </c>
      <c r="AZ199" s="5">
        <f>SUP!BA388</f>
        <v>0</v>
      </c>
      <c r="BA199" s="5">
        <f>SUP!BB388</f>
        <v>0</v>
      </c>
      <c r="BB199" s="5">
        <f>SUP!BC388</f>
        <v>0</v>
      </c>
      <c r="BC199" s="5">
        <f>SUP!BD388</f>
        <v>0</v>
      </c>
      <c r="BD199" s="5">
        <f>SUP!BE388</f>
        <v>0</v>
      </c>
      <c r="BE199" s="5">
        <f>SUP!BF388</f>
        <v>0</v>
      </c>
      <c r="BF199" s="5">
        <f>SUP!BG388</f>
        <v>0</v>
      </c>
      <c r="BG199" s="5">
        <f>SUP!BH388</f>
        <v>0</v>
      </c>
      <c r="BH199" s="5">
        <f>SUP!BI388</f>
        <v>0</v>
      </c>
      <c r="BI199" s="5">
        <f>SUP!BJ388</f>
        <v>0</v>
      </c>
      <c r="BJ199" s="5">
        <f>SUP!BK388</f>
        <v>0</v>
      </c>
      <c r="BK199" s="5">
        <f>SUP!BL388</f>
        <v>0</v>
      </c>
      <c r="BL199" s="5">
        <f>SUP!BM388</f>
        <v>0</v>
      </c>
      <c r="BM199" s="5">
        <f>SUP!BN388</f>
        <v>0</v>
      </c>
      <c r="BN199" s="5">
        <f>SUP!BO388</f>
        <v>0</v>
      </c>
      <c r="BO199" s="5">
        <f>SUP!BP388</f>
        <v>0</v>
      </c>
      <c r="BP199" s="5">
        <f>SUP!BQ388</f>
        <v>0</v>
      </c>
      <c r="BQ199" s="5">
        <f>SUP!BR388</f>
        <v>0</v>
      </c>
      <c r="BR199" s="5">
        <f>SUP!BS388</f>
        <v>0</v>
      </c>
      <c r="BS199" s="5">
        <f>SUP!BT388</f>
        <v>0</v>
      </c>
      <c r="BT199" s="5">
        <f>SUP!BU388</f>
        <v>0</v>
      </c>
      <c r="BU199" s="5">
        <f>SUP!BV388</f>
        <v>0</v>
      </c>
      <c r="BV199" s="5">
        <f>SUP!BW388</f>
        <v>0.93381216281496093</v>
      </c>
      <c r="BW199" s="5">
        <f>SUP!BX388</f>
        <v>0</v>
      </c>
      <c r="BX199" s="5">
        <f>SUP!BY388</f>
        <v>0</v>
      </c>
      <c r="BY199" s="5">
        <f>SUP!BZ388</f>
        <v>0</v>
      </c>
      <c r="BZ199" s="5">
        <f>SUP!CA388</f>
        <v>0</v>
      </c>
      <c r="CA199" s="5">
        <f>SUP!CB388</f>
        <v>0</v>
      </c>
      <c r="CB199" s="5">
        <f>SUP!CC388</f>
        <v>0</v>
      </c>
      <c r="CC199" s="5">
        <f>SUP!CD388</f>
        <v>0</v>
      </c>
      <c r="CD199" s="5">
        <f>SUP!CE388</f>
        <v>0</v>
      </c>
      <c r="CE199" s="5">
        <f>SUP!CF388</f>
        <v>0</v>
      </c>
      <c r="CF199" s="5">
        <f>SUP!CG388</f>
        <v>0</v>
      </c>
      <c r="CG199" s="5">
        <f>SUP!CH388</f>
        <v>0</v>
      </c>
      <c r="CH199" s="5">
        <f>SUP!CI388</f>
        <v>0</v>
      </c>
      <c r="CI199" s="5">
        <f>SUP!CJ388</f>
        <v>0</v>
      </c>
      <c r="CJ199" s="5">
        <f>SUP!CK388</f>
        <v>0</v>
      </c>
      <c r="CK199" s="5">
        <f>SUP!CL388</f>
        <v>0</v>
      </c>
      <c r="CL199" s="5">
        <f>SUP!CM388</f>
        <v>0</v>
      </c>
      <c r="CM199" s="5">
        <f>SUP!CN388</f>
        <v>0</v>
      </c>
      <c r="CN199" s="5">
        <f>SUP!CO388</f>
        <v>0</v>
      </c>
      <c r="CO199" s="5">
        <f>SUP!CP388</f>
        <v>0</v>
      </c>
      <c r="CP199" s="5">
        <f>SUP!CQ388</f>
        <v>0</v>
      </c>
      <c r="CQ199" s="5">
        <f>SUP!CR388</f>
        <v>0</v>
      </c>
      <c r="CR199" s="5">
        <f>SUP!CS388</f>
        <v>0</v>
      </c>
      <c r="CS199" s="5">
        <f>SUP!CT388</f>
        <v>0</v>
      </c>
      <c r="CT199" s="5">
        <f>SUP!CU388</f>
        <v>6.618783718503915E-2</v>
      </c>
      <c r="CU199" s="5">
        <f>SUP!CV388</f>
        <v>0</v>
      </c>
      <c r="CV199" s="5">
        <f>SUP!CW388</f>
        <v>0</v>
      </c>
      <c r="CW199" s="5">
        <f>SUP!CX388</f>
        <v>0</v>
      </c>
      <c r="CX199" s="5">
        <f>SUP!CY388</f>
        <v>0</v>
      </c>
      <c r="CY199" s="5">
        <f>SUP!CZ388</f>
        <v>0</v>
      </c>
      <c r="CZ199" s="5">
        <f>SUP!DA388</f>
        <v>0</v>
      </c>
      <c r="DA199" s="5">
        <f>SUP!DB388</f>
        <v>0</v>
      </c>
      <c r="DB199" s="5">
        <f>SUP!DC388</f>
        <v>0</v>
      </c>
      <c r="DC199" s="5">
        <f>SUP!DD388</f>
        <v>0</v>
      </c>
      <c r="DD199" s="3"/>
    </row>
    <row r="200" spans="1:108" x14ac:dyDescent="0.35">
      <c r="A200" s="3"/>
      <c r="B200" s="99" t="s">
        <v>3910</v>
      </c>
      <c r="C200" s="5" t="s">
        <v>75</v>
      </c>
      <c r="D200" s="5">
        <f>SUP!E389</f>
        <v>0</v>
      </c>
      <c r="E200" s="5">
        <f>SUP!F389</f>
        <v>0</v>
      </c>
      <c r="F200" s="5">
        <f>SUP!G389</f>
        <v>0</v>
      </c>
      <c r="G200" s="5">
        <f>SUP!H389</f>
        <v>0</v>
      </c>
      <c r="H200" s="5">
        <f>SUP!I389</f>
        <v>0</v>
      </c>
      <c r="I200" s="5">
        <f>SUP!J389</f>
        <v>0</v>
      </c>
      <c r="J200" s="5">
        <f>SUP!K389</f>
        <v>0</v>
      </c>
      <c r="K200" s="5">
        <f>SUP!L389</f>
        <v>0</v>
      </c>
      <c r="L200" s="5">
        <f>SUP!M389</f>
        <v>0</v>
      </c>
      <c r="M200" s="5">
        <f>SUP!N389</f>
        <v>0</v>
      </c>
      <c r="N200" s="5">
        <f>SUP!O389</f>
        <v>0</v>
      </c>
      <c r="O200" s="5">
        <f>SUP!P389</f>
        <v>0</v>
      </c>
      <c r="P200" s="5">
        <f>SUP!Q389</f>
        <v>0</v>
      </c>
      <c r="Q200" s="5">
        <f>SUP!R389</f>
        <v>0</v>
      </c>
      <c r="R200" s="5">
        <f>SUP!S389</f>
        <v>0</v>
      </c>
      <c r="S200" s="5">
        <f>SUP!T389</f>
        <v>0</v>
      </c>
      <c r="T200" s="5">
        <f>SUP!U389</f>
        <v>0</v>
      </c>
      <c r="U200" s="5">
        <f>SUP!V389</f>
        <v>0</v>
      </c>
      <c r="V200" s="5">
        <f>SUP!W389</f>
        <v>0</v>
      </c>
      <c r="W200" s="5">
        <f>SUP!X389</f>
        <v>0</v>
      </c>
      <c r="X200" s="5">
        <f>SUP!Y389</f>
        <v>0</v>
      </c>
      <c r="Y200" s="5">
        <f>SUP!Z389</f>
        <v>0</v>
      </c>
      <c r="Z200" s="5">
        <f>SUP!AA389</f>
        <v>0</v>
      </c>
      <c r="AA200" s="5">
        <f>SUP!AB389</f>
        <v>0</v>
      </c>
      <c r="AB200" s="5">
        <f>SUP!AC389</f>
        <v>0</v>
      </c>
      <c r="AC200" s="5">
        <f>SUP!AD389</f>
        <v>0</v>
      </c>
      <c r="AD200" s="5">
        <f>SUP!AE389</f>
        <v>0</v>
      </c>
      <c r="AE200" s="5">
        <f>SUP!AF389</f>
        <v>0</v>
      </c>
      <c r="AF200" s="5">
        <f>SUP!AG389</f>
        <v>0</v>
      </c>
      <c r="AG200" s="5">
        <f>SUP!AH389</f>
        <v>0</v>
      </c>
      <c r="AH200" s="5">
        <f>SUP!AI389</f>
        <v>0</v>
      </c>
      <c r="AI200" s="5">
        <f>SUP!AJ389</f>
        <v>0</v>
      </c>
      <c r="AJ200" s="5">
        <f>SUP!AK389</f>
        <v>0</v>
      </c>
      <c r="AK200" s="5">
        <f>SUP!AL389</f>
        <v>0</v>
      </c>
      <c r="AL200" s="5">
        <f>SUP!AM389</f>
        <v>0</v>
      </c>
      <c r="AM200" s="5">
        <f>SUP!AN389</f>
        <v>0</v>
      </c>
      <c r="AN200" s="5">
        <f>SUP!AO389</f>
        <v>0</v>
      </c>
      <c r="AO200" s="5">
        <f>SUP!AP389</f>
        <v>0</v>
      </c>
      <c r="AP200" s="5">
        <f>SUP!AQ389</f>
        <v>0</v>
      </c>
      <c r="AQ200" s="5">
        <f>SUP!AR389</f>
        <v>0</v>
      </c>
      <c r="AR200" s="5">
        <f>SUP!AS389</f>
        <v>0</v>
      </c>
      <c r="AS200" s="5">
        <f>SUP!AT389</f>
        <v>0</v>
      </c>
      <c r="AT200" s="5">
        <f>SUP!AU389</f>
        <v>0</v>
      </c>
      <c r="AU200" s="5">
        <f>SUP!AV389</f>
        <v>0</v>
      </c>
      <c r="AV200" s="5">
        <f>SUP!AW389</f>
        <v>0</v>
      </c>
      <c r="AW200" s="5">
        <f>SUP!AX389</f>
        <v>0</v>
      </c>
      <c r="AX200" s="5">
        <f>SUP!AY389</f>
        <v>0</v>
      </c>
      <c r="AY200" s="5">
        <f>SUP!AZ389</f>
        <v>0</v>
      </c>
      <c r="AZ200" s="5">
        <f>SUP!BA389</f>
        <v>0</v>
      </c>
      <c r="BA200" s="5">
        <f>SUP!BB389</f>
        <v>0</v>
      </c>
      <c r="BB200" s="5">
        <f>SUP!BC389</f>
        <v>0</v>
      </c>
      <c r="BC200" s="5">
        <f>SUP!BD389</f>
        <v>0</v>
      </c>
      <c r="BD200" s="5">
        <f>SUP!BE389</f>
        <v>0</v>
      </c>
      <c r="BE200" s="5">
        <f>SUP!BF389</f>
        <v>0</v>
      </c>
      <c r="BF200" s="5">
        <f>SUP!BG389</f>
        <v>0</v>
      </c>
      <c r="BG200" s="5">
        <f>SUP!BH389</f>
        <v>0</v>
      </c>
      <c r="BH200" s="5">
        <f>SUP!BI389</f>
        <v>0</v>
      </c>
      <c r="BI200" s="5">
        <f>SUP!BJ389</f>
        <v>0</v>
      </c>
      <c r="BJ200" s="5">
        <f>SUP!BK389</f>
        <v>0</v>
      </c>
      <c r="BK200" s="5">
        <f>SUP!BL389</f>
        <v>0</v>
      </c>
      <c r="BL200" s="5">
        <f>SUP!BM389</f>
        <v>2.5985916454597095E-3</v>
      </c>
      <c r="BM200" s="5">
        <f>SUP!BN389</f>
        <v>0</v>
      </c>
      <c r="BN200" s="5">
        <f>SUP!BO389</f>
        <v>0</v>
      </c>
      <c r="BO200" s="5">
        <f>SUP!BP389</f>
        <v>0</v>
      </c>
      <c r="BP200" s="5">
        <f>SUP!BQ389</f>
        <v>0</v>
      </c>
      <c r="BQ200" s="5">
        <f>SUP!BR389</f>
        <v>0</v>
      </c>
      <c r="BR200" s="5">
        <f>SUP!BS389</f>
        <v>0</v>
      </c>
      <c r="BS200" s="5">
        <f>SUP!BT389</f>
        <v>0</v>
      </c>
      <c r="BT200" s="5">
        <f>SUP!BU389</f>
        <v>0</v>
      </c>
      <c r="BU200" s="5">
        <f>SUP!BV389</f>
        <v>3.9587943944542096E-3</v>
      </c>
      <c r="BV200" s="5">
        <f>SUP!BW389</f>
        <v>0</v>
      </c>
      <c r="BW200" s="5">
        <f>SUP!BX389</f>
        <v>0.97988568762075623</v>
      </c>
      <c r="BX200" s="5">
        <f>SUP!BY389</f>
        <v>0</v>
      </c>
      <c r="BY200" s="5">
        <f>SUP!BZ389</f>
        <v>0</v>
      </c>
      <c r="BZ200" s="5">
        <f>SUP!CA389</f>
        <v>0</v>
      </c>
      <c r="CA200" s="5">
        <f>SUP!CB389</f>
        <v>2.6311523530845289E-3</v>
      </c>
      <c r="CB200" s="5">
        <f>SUP!CC389</f>
        <v>4.3215244567466867E-3</v>
      </c>
      <c r="CC200" s="5">
        <f>SUP!CD389</f>
        <v>0</v>
      </c>
      <c r="CD200" s="5">
        <f>SUP!CE389</f>
        <v>0</v>
      </c>
      <c r="CE200" s="5">
        <f>SUP!CF389</f>
        <v>0</v>
      </c>
      <c r="CF200" s="5">
        <f>SUP!CG389</f>
        <v>0</v>
      </c>
      <c r="CG200" s="5">
        <f>SUP!CH389</f>
        <v>4.0555028162843538E-4</v>
      </c>
      <c r="CH200" s="5">
        <f>SUP!CI389</f>
        <v>0</v>
      </c>
      <c r="CI200" s="5">
        <f>SUP!CJ389</f>
        <v>0</v>
      </c>
      <c r="CJ200" s="5">
        <f>SUP!CK389</f>
        <v>0</v>
      </c>
      <c r="CK200" s="5">
        <f>SUP!CL389</f>
        <v>0</v>
      </c>
      <c r="CL200" s="5">
        <f>SUP!CM389</f>
        <v>0</v>
      </c>
      <c r="CM200" s="5">
        <f>SUP!CN389</f>
        <v>0</v>
      </c>
      <c r="CN200" s="5">
        <f>SUP!CO389</f>
        <v>0</v>
      </c>
      <c r="CO200" s="5">
        <f>SUP!CP389</f>
        <v>1.302209354557844E-4</v>
      </c>
      <c r="CP200" s="5">
        <f>SUP!CQ389</f>
        <v>3.9539514308670876E-4</v>
      </c>
      <c r="CQ200" s="5">
        <f>SUP!CR389</f>
        <v>1.388262347242831E-3</v>
      </c>
      <c r="CR200" s="5">
        <f>SUP!CS389</f>
        <v>0</v>
      </c>
      <c r="CS200" s="5">
        <f>SUP!CT389</f>
        <v>0</v>
      </c>
      <c r="CT200" s="5">
        <f>SUP!CU389</f>
        <v>1.6134230888106202E-3</v>
      </c>
      <c r="CU200" s="5">
        <f>SUP!CV389</f>
        <v>0</v>
      </c>
      <c r="CV200" s="5">
        <f>SUP!CW389</f>
        <v>0</v>
      </c>
      <c r="CW200" s="5">
        <f>SUP!CX389</f>
        <v>0</v>
      </c>
      <c r="CX200" s="5">
        <f>SUP!CY389</f>
        <v>0</v>
      </c>
      <c r="CY200" s="5">
        <f>SUP!CZ389</f>
        <v>0</v>
      </c>
      <c r="CZ200" s="5">
        <f>SUP!DA389</f>
        <v>8.9196627075882595E-4</v>
      </c>
      <c r="DA200" s="5">
        <f>SUP!DB389</f>
        <v>1.7794314625153823E-3</v>
      </c>
      <c r="DB200" s="5">
        <f>SUP!DC389</f>
        <v>0</v>
      </c>
      <c r="DC200" s="5">
        <f>SUP!DD389</f>
        <v>0</v>
      </c>
      <c r="DD200" s="3"/>
    </row>
    <row r="201" spans="1:108" x14ac:dyDescent="0.35">
      <c r="A201" s="3"/>
      <c r="B201" s="99" t="s">
        <v>3911</v>
      </c>
      <c r="C201" s="5" t="s">
        <v>340</v>
      </c>
      <c r="D201" s="5">
        <f>SUP!E390</f>
        <v>0</v>
      </c>
      <c r="E201" s="5">
        <f>SUP!F390</f>
        <v>0</v>
      </c>
      <c r="F201" s="5">
        <f>SUP!G390</f>
        <v>0</v>
      </c>
      <c r="G201" s="5">
        <f>SUP!H390</f>
        <v>0</v>
      </c>
      <c r="H201" s="5">
        <f>SUP!I390</f>
        <v>0</v>
      </c>
      <c r="I201" s="5">
        <f>SUP!J390</f>
        <v>0</v>
      </c>
      <c r="J201" s="5">
        <f>SUP!K390</f>
        <v>0</v>
      </c>
      <c r="K201" s="5">
        <f>SUP!L390</f>
        <v>0</v>
      </c>
      <c r="L201" s="5">
        <f>SUP!M390</f>
        <v>0</v>
      </c>
      <c r="M201" s="5">
        <f>SUP!N390</f>
        <v>0</v>
      </c>
      <c r="N201" s="5">
        <f>SUP!O390</f>
        <v>0</v>
      </c>
      <c r="O201" s="5">
        <f>SUP!P390</f>
        <v>0</v>
      </c>
      <c r="P201" s="5">
        <f>SUP!Q390</f>
        <v>0</v>
      </c>
      <c r="Q201" s="5">
        <f>SUP!R390</f>
        <v>0</v>
      </c>
      <c r="R201" s="5">
        <f>SUP!S390</f>
        <v>0</v>
      </c>
      <c r="S201" s="5">
        <f>SUP!T390</f>
        <v>0</v>
      </c>
      <c r="T201" s="5">
        <f>SUP!U390</f>
        <v>0</v>
      </c>
      <c r="U201" s="5">
        <f>SUP!V390</f>
        <v>0</v>
      </c>
      <c r="V201" s="5">
        <f>SUP!W390</f>
        <v>0</v>
      </c>
      <c r="W201" s="5">
        <f>SUP!X390</f>
        <v>0</v>
      </c>
      <c r="X201" s="5">
        <f>SUP!Y390</f>
        <v>0</v>
      </c>
      <c r="Y201" s="5">
        <f>SUP!Z390</f>
        <v>0</v>
      </c>
      <c r="Z201" s="5">
        <f>SUP!AA390</f>
        <v>0</v>
      </c>
      <c r="AA201" s="5">
        <f>SUP!AB390</f>
        <v>0</v>
      </c>
      <c r="AB201" s="5">
        <f>SUP!AC390</f>
        <v>0</v>
      </c>
      <c r="AC201" s="5">
        <f>SUP!AD390</f>
        <v>0</v>
      </c>
      <c r="AD201" s="5">
        <f>SUP!AE390</f>
        <v>0</v>
      </c>
      <c r="AE201" s="5">
        <f>SUP!AF390</f>
        <v>0</v>
      </c>
      <c r="AF201" s="5">
        <f>SUP!AG390</f>
        <v>0</v>
      </c>
      <c r="AG201" s="5">
        <f>SUP!AH390</f>
        <v>0</v>
      </c>
      <c r="AH201" s="5">
        <f>SUP!AI390</f>
        <v>0</v>
      </c>
      <c r="AI201" s="5">
        <f>SUP!AJ390</f>
        <v>0</v>
      </c>
      <c r="AJ201" s="5">
        <f>SUP!AK390</f>
        <v>0</v>
      </c>
      <c r="AK201" s="5">
        <f>SUP!AL390</f>
        <v>0</v>
      </c>
      <c r="AL201" s="5">
        <f>SUP!AM390</f>
        <v>0</v>
      </c>
      <c r="AM201" s="5">
        <f>SUP!AN390</f>
        <v>0</v>
      </c>
      <c r="AN201" s="5">
        <f>SUP!AO390</f>
        <v>0</v>
      </c>
      <c r="AO201" s="5">
        <f>SUP!AP390</f>
        <v>0</v>
      </c>
      <c r="AP201" s="5">
        <f>SUP!AQ390</f>
        <v>0</v>
      </c>
      <c r="AQ201" s="5">
        <f>SUP!AR390</f>
        <v>0</v>
      </c>
      <c r="AR201" s="5">
        <f>SUP!AS390</f>
        <v>0</v>
      </c>
      <c r="AS201" s="5">
        <f>SUP!AT390</f>
        <v>0</v>
      </c>
      <c r="AT201" s="5">
        <f>SUP!AU390</f>
        <v>0</v>
      </c>
      <c r="AU201" s="5">
        <f>SUP!AV390</f>
        <v>0</v>
      </c>
      <c r="AV201" s="5">
        <f>SUP!AW390</f>
        <v>0</v>
      </c>
      <c r="AW201" s="5">
        <f>SUP!AX390</f>
        <v>0</v>
      </c>
      <c r="AX201" s="5">
        <f>SUP!AY390</f>
        <v>0</v>
      </c>
      <c r="AY201" s="5">
        <f>SUP!AZ390</f>
        <v>0</v>
      </c>
      <c r="AZ201" s="5">
        <f>SUP!BA390</f>
        <v>0</v>
      </c>
      <c r="BA201" s="5">
        <f>SUP!BB390</f>
        <v>0</v>
      </c>
      <c r="BB201" s="5">
        <f>SUP!BC390</f>
        <v>0</v>
      </c>
      <c r="BC201" s="5">
        <f>SUP!BD390</f>
        <v>0</v>
      </c>
      <c r="BD201" s="5">
        <f>SUP!BE390</f>
        <v>0</v>
      </c>
      <c r="BE201" s="5">
        <f>SUP!BF390</f>
        <v>0</v>
      </c>
      <c r="BF201" s="5">
        <f>SUP!BG390</f>
        <v>0</v>
      </c>
      <c r="BG201" s="5">
        <f>SUP!BH390</f>
        <v>0</v>
      </c>
      <c r="BH201" s="5">
        <f>SUP!BI390</f>
        <v>0</v>
      </c>
      <c r="BI201" s="5">
        <f>SUP!BJ390</f>
        <v>0</v>
      </c>
      <c r="BJ201" s="5">
        <f>SUP!BK390</f>
        <v>0</v>
      </c>
      <c r="BK201" s="5">
        <f>SUP!BL390</f>
        <v>0</v>
      </c>
      <c r="BL201" s="5">
        <f>SUP!BM390</f>
        <v>0</v>
      </c>
      <c r="BM201" s="5">
        <f>SUP!BN390</f>
        <v>0</v>
      </c>
      <c r="BN201" s="5">
        <f>SUP!BO390</f>
        <v>0</v>
      </c>
      <c r="BO201" s="5">
        <f>SUP!BP390</f>
        <v>0</v>
      </c>
      <c r="BP201" s="5">
        <f>SUP!BQ390</f>
        <v>0</v>
      </c>
      <c r="BQ201" s="5">
        <f>SUP!BR390</f>
        <v>0</v>
      </c>
      <c r="BR201" s="5">
        <f>SUP!BS390</f>
        <v>0</v>
      </c>
      <c r="BS201" s="5">
        <f>SUP!BT390</f>
        <v>0</v>
      </c>
      <c r="BT201" s="5">
        <f>SUP!BU390</f>
        <v>0</v>
      </c>
      <c r="BU201" s="5">
        <f>SUP!BV390</f>
        <v>0</v>
      </c>
      <c r="BV201" s="5">
        <f>SUP!BW390</f>
        <v>0</v>
      </c>
      <c r="BW201" s="5">
        <f>SUP!BX390</f>
        <v>0</v>
      </c>
      <c r="BX201" s="5">
        <f>SUP!BY390</f>
        <v>1</v>
      </c>
      <c r="BY201" s="5">
        <f>SUP!BZ390</f>
        <v>0</v>
      </c>
      <c r="BZ201" s="5">
        <f>SUP!CA390</f>
        <v>0</v>
      </c>
      <c r="CA201" s="5">
        <f>SUP!CB390</f>
        <v>0</v>
      </c>
      <c r="CB201" s="5">
        <f>SUP!CC390</f>
        <v>0</v>
      </c>
      <c r="CC201" s="5">
        <f>SUP!CD390</f>
        <v>0</v>
      </c>
      <c r="CD201" s="5">
        <f>SUP!CE390</f>
        <v>0</v>
      </c>
      <c r="CE201" s="5">
        <f>SUP!CF390</f>
        <v>0</v>
      </c>
      <c r="CF201" s="5">
        <f>SUP!CG390</f>
        <v>0</v>
      </c>
      <c r="CG201" s="5">
        <f>SUP!CH390</f>
        <v>0</v>
      </c>
      <c r="CH201" s="5">
        <f>SUP!CI390</f>
        <v>0</v>
      </c>
      <c r="CI201" s="5">
        <f>SUP!CJ390</f>
        <v>0</v>
      </c>
      <c r="CJ201" s="5">
        <f>SUP!CK390</f>
        <v>0</v>
      </c>
      <c r="CK201" s="5">
        <f>SUP!CL390</f>
        <v>0</v>
      </c>
      <c r="CL201" s="5">
        <f>SUP!CM390</f>
        <v>0</v>
      </c>
      <c r="CM201" s="5">
        <f>SUP!CN390</f>
        <v>0</v>
      </c>
      <c r="CN201" s="5">
        <f>SUP!CO390</f>
        <v>0</v>
      </c>
      <c r="CO201" s="5">
        <f>SUP!CP390</f>
        <v>0</v>
      </c>
      <c r="CP201" s="5">
        <f>SUP!CQ390</f>
        <v>0</v>
      </c>
      <c r="CQ201" s="5">
        <f>SUP!CR390</f>
        <v>0</v>
      </c>
      <c r="CR201" s="5">
        <f>SUP!CS390</f>
        <v>0</v>
      </c>
      <c r="CS201" s="5">
        <f>SUP!CT390</f>
        <v>0</v>
      </c>
      <c r="CT201" s="5">
        <f>SUP!CU390</f>
        <v>0</v>
      </c>
      <c r="CU201" s="5">
        <f>SUP!CV390</f>
        <v>0</v>
      </c>
      <c r="CV201" s="5">
        <f>SUP!CW390</f>
        <v>0</v>
      </c>
      <c r="CW201" s="5">
        <f>SUP!CX390</f>
        <v>0</v>
      </c>
      <c r="CX201" s="5">
        <f>SUP!CY390</f>
        <v>0</v>
      </c>
      <c r="CY201" s="5">
        <f>SUP!CZ390</f>
        <v>0</v>
      </c>
      <c r="CZ201" s="5">
        <f>SUP!DA390</f>
        <v>0</v>
      </c>
      <c r="DA201" s="5">
        <f>SUP!DB390</f>
        <v>0</v>
      </c>
      <c r="DB201" s="5">
        <f>SUP!DC390</f>
        <v>0</v>
      </c>
      <c r="DC201" s="5">
        <f>SUP!DD390</f>
        <v>0</v>
      </c>
      <c r="DD201" s="3"/>
    </row>
    <row r="202" spans="1:108" x14ac:dyDescent="0.35">
      <c r="A202" s="3"/>
      <c r="B202" s="99" t="s">
        <v>3912</v>
      </c>
      <c r="C202" s="5" t="s">
        <v>341</v>
      </c>
      <c r="D202" s="5">
        <f>SUP!E391</f>
        <v>0</v>
      </c>
      <c r="E202" s="5">
        <f>SUP!F391</f>
        <v>0</v>
      </c>
      <c r="F202" s="5">
        <f>SUP!G391</f>
        <v>0</v>
      </c>
      <c r="G202" s="5">
        <f>SUP!H391</f>
        <v>0</v>
      </c>
      <c r="H202" s="5">
        <f>SUP!I391</f>
        <v>0</v>
      </c>
      <c r="I202" s="5">
        <f>SUP!J391</f>
        <v>0</v>
      </c>
      <c r="J202" s="5">
        <f>SUP!K391</f>
        <v>0</v>
      </c>
      <c r="K202" s="5">
        <f>SUP!L391</f>
        <v>0</v>
      </c>
      <c r="L202" s="5">
        <f>SUP!M391</f>
        <v>0</v>
      </c>
      <c r="M202" s="5">
        <f>SUP!N391</f>
        <v>0</v>
      </c>
      <c r="N202" s="5">
        <f>SUP!O391</f>
        <v>0</v>
      </c>
      <c r="O202" s="5">
        <f>SUP!P391</f>
        <v>0</v>
      </c>
      <c r="P202" s="5">
        <f>SUP!Q391</f>
        <v>0</v>
      </c>
      <c r="Q202" s="5">
        <f>SUP!R391</f>
        <v>0</v>
      </c>
      <c r="R202" s="5">
        <f>SUP!S391</f>
        <v>0</v>
      </c>
      <c r="S202" s="5">
        <f>SUP!T391</f>
        <v>0</v>
      </c>
      <c r="T202" s="5">
        <f>SUP!U391</f>
        <v>0</v>
      </c>
      <c r="U202" s="5">
        <f>SUP!V391</f>
        <v>0</v>
      </c>
      <c r="V202" s="5">
        <f>SUP!W391</f>
        <v>0</v>
      </c>
      <c r="W202" s="5">
        <f>SUP!X391</f>
        <v>0</v>
      </c>
      <c r="X202" s="5">
        <f>SUP!Y391</f>
        <v>0</v>
      </c>
      <c r="Y202" s="5">
        <f>SUP!Z391</f>
        <v>0</v>
      </c>
      <c r="Z202" s="5">
        <f>SUP!AA391</f>
        <v>0</v>
      </c>
      <c r="AA202" s="5">
        <f>SUP!AB391</f>
        <v>0</v>
      </c>
      <c r="AB202" s="5">
        <f>SUP!AC391</f>
        <v>0</v>
      </c>
      <c r="AC202" s="5">
        <f>SUP!AD391</f>
        <v>0</v>
      </c>
      <c r="AD202" s="5">
        <f>SUP!AE391</f>
        <v>0</v>
      </c>
      <c r="AE202" s="5">
        <f>SUP!AF391</f>
        <v>0</v>
      </c>
      <c r="AF202" s="5">
        <f>SUP!AG391</f>
        <v>0</v>
      </c>
      <c r="AG202" s="5">
        <f>SUP!AH391</f>
        <v>0</v>
      </c>
      <c r="AH202" s="5">
        <f>SUP!AI391</f>
        <v>0</v>
      </c>
      <c r="AI202" s="5">
        <f>SUP!AJ391</f>
        <v>0</v>
      </c>
      <c r="AJ202" s="5">
        <f>SUP!AK391</f>
        <v>0</v>
      </c>
      <c r="AK202" s="5">
        <f>SUP!AL391</f>
        <v>0</v>
      </c>
      <c r="AL202" s="5">
        <f>SUP!AM391</f>
        <v>0</v>
      </c>
      <c r="AM202" s="5">
        <f>SUP!AN391</f>
        <v>0</v>
      </c>
      <c r="AN202" s="5">
        <f>SUP!AO391</f>
        <v>0</v>
      </c>
      <c r="AO202" s="5">
        <f>SUP!AP391</f>
        <v>0</v>
      </c>
      <c r="AP202" s="5">
        <f>SUP!AQ391</f>
        <v>0</v>
      </c>
      <c r="AQ202" s="5">
        <f>SUP!AR391</f>
        <v>0</v>
      </c>
      <c r="AR202" s="5">
        <f>SUP!AS391</f>
        <v>0</v>
      </c>
      <c r="AS202" s="5">
        <f>SUP!AT391</f>
        <v>0</v>
      </c>
      <c r="AT202" s="5">
        <f>SUP!AU391</f>
        <v>0</v>
      </c>
      <c r="AU202" s="5">
        <f>SUP!AV391</f>
        <v>0</v>
      </c>
      <c r="AV202" s="5">
        <f>SUP!AW391</f>
        <v>0</v>
      </c>
      <c r="AW202" s="5">
        <f>SUP!AX391</f>
        <v>0</v>
      </c>
      <c r="AX202" s="5">
        <f>SUP!AY391</f>
        <v>0</v>
      </c>
      <c r="AY202" s="5">
        <f>SUP!AZ391</f>
        <v>0</v>
      </c>
      <c r="AZ202" s="5">
        <f>SUP!BA391</f>
        <v>0</v>
      </c>
      <c r="BA202" s="5">
        <f>SUP!BB391</f>
        <v>0</v>
      </c>
      <c r="BB202" s="5">
        <f>SUP!BC391</f>
        <v>0</v>
      </c>
      <c r="BC202" s="5">
        <f>SUP!BD391</f>
        <v>0</v>
      </c>
      <c r="BD202" s="5">
        <f>SUP!BE391</f>
        <v>0</v>
      </c>
      <c r="BE202" s="5">
        <f>SUP!BF391</f>
        <v>0</v>
      </c>
      <c r="BF202" s="5">
        <f>SUP!BG391</f>
        <v>0</v>
      </c>
      <c r="BG202" s="5">
        <f>SUP!BH391</f>
        <v>0</v>
      </c>
      <c r="BH202" s="5">
        <f>SUP!BI391</f>
        <v>0</v>
      </c>
      <c r="BI202" s="5">
        <f>SUP!BJ391</f>
        <v>0</v>
      </c>
      <c r="BJ202" s="5">
        <f>SUP!BK391</f>
        <v>0</v>
      </c>
      <c r="BK202" s="5">
        <f>SUP!BL391</f>
        <v>0</v>
      </c>
      <c r="BL202" s="5">
        <f>SUP!BM391</f>
        <v>0</v>
      </c>
      <c r="BM202" s="5">
        <f>SUP!BN391</f>
        <v>0</v>
      </c>
      <c r="BN202" s="5">
        <f>SUP!BO391</f>
        <v>0</v>
      </c>
      <c r="BO202" s="5">
        <f>SUP!BP391</f>
        <v>0</v>
      </c>
      <c r="BP202" s="5">
        <f>SUP!BQ391</f>
        <v>0</v>
      </c>
      <c r="BQ202" s="5">
        <f>SUP!BR391</f>
        <v>0</v>
      </c>
      <c r="BR202" s="5">
        <f>SUP!BS391</f>
        <v>0</v>
      </c>
      <c r="BS202" s="5">
        <f>SUP!BT391</f>
        <v>0</v>
      </c>
      <c r="BT202" s="5">
        <f>SUP!BU391</f>
        <v>0</v>
      </c>
      <c r="BU202" s="5">
        <f>SUP!BV391</f>
        <v>0</v>
      </c>
      <c r="BV202" s="5">
        <f>SUP!BW391</f>
        <v>0</v>
      </c>
      <c r="BW202" s="5">
        <f>SUP!BX391</f>
        <v>0</v>
      </c>
      <c r="BX202" s="5">
        <f>SUP!BY391</f>
        <v>0</v>
      </c>
      <c r="BY202" s="5">
        <f>SUP!BZ391</f>
        <v>0.67937080379406567</v>
      </c>
      <c r="BZ202" s="5">
        <f>SUP!CA391</f>
        <v>0.10949239540315175</v>
      </c>
      <c r="CA202" s="5">
        <f>SUP!CB391</f>
        <v>0.10888987007094358</v>
      </c>
      <c r="CB202" s="5">
        <f>SUP!CC391</f>
        <v>0.10224693073183887</v>
      </c>
      <c r="CC202" s="5">
        <f>SUP!CD391</f>
        <v>0</v>
      </c>
      <c r="CD202" s="5">
        <f>SUP!CE391</f>
        <v>0</v>
      </c>
      <c r="CE202" s="5">
        <f>SUP!CF391</f>
        <v>0</v>
      </c>
      <c r="CF202" s="5">
        <f>SUP!CG391</f>
        <v>0</v>
      </c>
      <c r="CG202" s="5">
        <f>SUP!CH391</f>
        <v>0</v>
      </c>
      <c r="CH202" s="5">
        <f>SUP!CI391</f>
        <v>0</v>
      </c>
      <c r="CI202" s="5">
        <f>SUP!CJ391</f>
        <v>0</v>
      </c>
      <c r="CJ202" s="5">
        <f>SUP!CK391</f>
        <v>0</v>
      </c>
      <c r="CK202" s="5">
        <f>SUP!CL391</f>
        <v>0</v>
      </c>
      <c r="CL202" s="5">
        <f>SUP!CM391</f>
        <v>0</v>
      </c>
      <c r="CM202" s="5">
        <f>SUP!CN391</f>
        <v>0</v>
      </c>
      <c r="CN202" s="5">
        <f>SUP!CO391</f>
        <v>0</v>
      </c>
      <c r="CO202" s="5">
        <f>SUP!CP391</f>
        <v>0</v>
      </c>
      <c r="CP202" s="5">
        <f>SUP!CQ391</f>
        <v>0</v>
      </c>
      <c r="CQ202" s="5">
        <f>SUP!CR391</f>
        <v>0</v>
      </c>
      <c r="CR202" s="5">
        <f>SUP!CS391</f>
        <v>0</v>
      </c>
      <c r="CS202" s="5">
        <f>SUP!CT391</f>
        <v>0</v>
      </c>
      <c r="CT202" s="5">
        <f>SUP!CU391</f>
        <v>0</v>
      </c>
      <c r="CU202" s="5">
        <f>SUP!CV391</f>
        <v>0</v>
      </c>
      <c r="CV202" s="5">
        <f>SUP!CW391</f>
        <v>0</v>
      </c>
      <c r="CW202" s="5">
        <f>SUP!CX391</f>
        <v>0</v>
      </c>
      <c r="CX202" s="5">
        <f>SUP!CY391</f>
        <v>0</v>
      </c>
      <c r="CY202" s="5">
        <f>SUP!CZ391</f>
        <v>0</v>
      </c>
      <c r="CZ202" s="5">
        <f>SUP!DA391</f>
        <v>0</v>
      </c>
      <c r="DA202" s="5">
        <f>SUP!DB391</f>
        <v>0</v>
      </c>
      <c r="DB202" s="5">
        <f>SUP!DC391</f>
        <v>0</v>
      </c>
      <c r="DC202" s="5">
        <f>SUP!DD391</f>
        <v>0</v>
      </c>
      <c r="DD202" s="3"/>
    </row>
    <row r="203" spans="1:108" x14ac:dyDescent="0.35">
      <c r="A203" s="3"/>
      <c r="B203" s="99" t="s">
        <v>3913</v>
      </c>
      <c r="C203" s="5" t="s">
        <v>342</v>
      </c>
      <c r="D203" s="5">
        <f>SUP!E392</f>
        <v>0</v>
      </c>
      <c r="E203" s="5">
        <f>SUP!F392</f>
        <v>0</v>
      </c>
      <c r="F203" s="5">
        <f>SUP!G392</f>
        <v>0</v>
      </c>
      <c r="G203" s="5">
        <f>SUP!H392</f>
        <v>0</v>
      </c>
      <c r="H203" s="5">
        <f>SUP!I392</f>
        <v>0</v>
      </c>
      <c r="I203" s="5">
        <f>SUP!J392</f>
        <v>0</v>
      </c>
      <c r="J203" s="5">
        <f>SUP!K392</f>
        <v>0</v>
      </c>
      <c r="K203" s="5">
        <f>SUP!L392</f>
        <v>0</v>
      </c>
      <c r="L203" s="5">
        <f>SUP!M392</f>
        <v>0</v>
      </c>
      <c r="M203" s="5">
        <f>SUP!N392</f>
        <v>0</v>
      </c>
      <c r="N203" s="5">
        <f>SUP!O392</f>
        <v>0</v>
      </c>
      <c r="O203" s="5">
        <f>SUP!P392</f>
        <v>0</v>
      </c>
      <c r="P203" s="5">
        <f>SUP!Q392</f>
        <v>0</v>
      </c>
      <c r="Q203" s="5">
        <f>SUP!R392</f>
        <v>0</v>
      </c>
      <c r="R203" s="5">
        <f>SUP!S392</f>
        <v>0</v>
      </c>
      <c r="S203" s="5">
        <f>SUP!T392</f>
        <v>0</v>
      </c>
      <c r="T203" s="5">
        <f>SUP!U392</f>
        <v>0</v>
      </c>
      <c r="U203" s="5">
        <f>SUP!V392</f>
        <v>0</v>
      </c>
      <c r="V203" s="5">
        <f>SUP!W392</f>
        <v>0</v>
      </c>
      <c r="W203" s="5">
        <f>SUP!X392</f>
        <v>0</v>
      </c>
      <c r="X203" s="5">
        <f>SUP!Y392</f>
        <v>0</v>
      </c>
      <c r="Y203" s="5">
        <f>SUP!Z392</f>
        <v>0</v>
      </c>
      <c r="Z203" s="5">
        <f>SUP!AA392</f>
        <v>0</v>
      </c>
      <c r="AA203" s="5">
        <f>SUP!AB392</f>
        <v>0</v>
      </c>
      <c r="AB203" s="5">
        <f>SUP!AC392</f>
        <v>0</v>
      </c>
      <c r="AC203" s="5">
        <f>SUP!AD392</f>
        <v>0</v>
      </c>
      <c r="AD203" s="5">
        <f>SUP!AE392</f>
        <v>0</v>
      </c>
      <c r="AE203" s="5">
        <f>SUP!AF392</f>
        <v>0</v>
      </c>
      <c r="AF203" s="5">
        <f>SUP!AG392</f>
        <v>0</v>
      </c>
      <c r="AG203" s="5">
        <f>SUP!AH392</f>
        <v>0</v>
      </c>
      <c r="AH203" s="5">
        <f>SUP!AI392</f>
        <v>0</v>
      </c>
      <c r="AI203" s="5">
        <f>SUP!AJ392</f>
        <v>0</v>
      </c>
      <c r="AJ203" s="5">
        <f>SUP!AK392</f>
        <v>0</v>
      </c>
      <c r="AK203" s="5">
        <f>SUP!AL392</f>
        <v>0</v>
      </c>
      <c r="AL203" s="5">
        <f>SUP!AM392</f>
        <v>0</v>
      </c>
      <c r="AM203" s="5">
        <f>SUP!AN392</f>
        <v>0</v>
      </c>
      <c r="AN203" s="5">
        <f>SUP!AO392</f>
        <v>0</v>
      </c>
      <c r="AO203" s="5">
        <f>SUP!AP392</f>
        <v>0</v>
      </c>
      <c r="AP203" s="5">
        <f>SUP!AQ392</f>
        <v>0</v>
      </c>
      <c r="AQ203" s="5">
        <f>SUP!AR392</f>
        <v>0</v>
      </c>
      <c r="AR203" s="5">
        <f>SUP!AS392</f>
        <v>0</v>
      </c>
      <c r="AS203" s="5">
        <f>SUP!AT392</f>
        <v>0</v>
      </c>
      <c r="AT203" s="5">
        <f>SUP!AU392</f>
        <v>0</v>
      </c>
      <c r="AU203" s="5">
        <f>SUP!AV392</f>
        <v>0</v>
      </c>
      <c r="AV203" s="5">
        <f>SUP!AW392</f>
        <v>0</v>
      </c>
      <c r="AW203" s="5">
        <f>SUP!AX392</f>
        <v>0</v>
      </c>
      <c r="AX203" s="5">
        <f>SUP!AY392</f>
        <v>0</v>
      </c>
      <c r="AY203" s="5">
        <f>SUP!AZ392</f>
        <v>0</v>
      </c>
      <c r="AZ203" s="5">
        <f>SUP!BA392</f>
        <v>0</v>
      </c>
      <c r="BA203" s="5">
        <f>SUP!BB392</f>
        <v>0</v>
      </c>
      <c r="BB203" s="5">
        <f>SUP!BC392</f>
        <v>0</v>
      </c>
      <c r="BC203" s="5">
        <f>SUP!BD392</f>
        <v>0</v>
      </c>
      <c r="BD203" s="5">
        <f>SUP!BE392</f>
        <v>0</v>
      </c>
      <c r="BE203" s="5">
        <f>SUP!BF392</f>
        <v>0</v>
      </c>
      <c r="BF203" s="5">
        <f>SUP!BG392</f>
        <v>0</v>
      </c>
      <c r="BG203" s="5">
        <f>SUP!BH392</f>
        <v>0</v>
      </c>
      <c r="BH203" s="5">
        <f>SUP!BI392</f>
        <v>0</v>
      </c>
      <c r="BI203" s="5">
        <f>SUP!BJ392</f>
        <v>0</v>
      </c>
      <c r="BJ203" s="5">
        <f>SUP!BK392</f>
        <v>0</v>
      </c>
      <c r="BK203" s="5">
        <f>SUP!BL392</f>
        <v>0</v>
      </c>
      <c r="BL203" s="5">
        <f>SUP!BM392</f>
        <v>0</v>
      </c>
      <c r="BM203" s="5">
        <f>SUP!BN392</f>
        <v>0</v>
      </c>
      <c r="BN203" s="5">
        <f>SUP!BO392</f>
        <v>0</v>
      </c>
      <c r="BO203" s="5">
        <f>SUP!BP392</f>
        <v>0</v>
      </c>
      <c r="BP203" s="5">
        <f>SUP!BQ392</f>
        <v>0</v>
      </c>
      <c r="BQ203" s="5">
        <f>SUP!BR392</f>
        <v>0</v>
      </c>
      <c r="BR203" s="5">
        <f>SUP!BS392</f>
        <v>0</v>
      </c>
      <c r="BS203" s="5">
        <f>SUP!BT392</f>
        <v>0</v>
      </c>
      <c r="BT203" s="5">
        <f>SUP!BU392</f>
        <v>0</v>
      </c>
      <c r="BU203" s="5">
        <f>SUP!BV392</f>
        <v>0</v>
      </c>
      <c r="BV203" s="5">
        <f>SUP!BW392</f>
        <v>0</v>
      </c>
      <c r="BW203" s="5">
        <f>SUP!BX392</f>
        <v>0</v>
      </c>
      <c r="BX203" s="5">
        <f>SUP!BY392</f>
        <v>0</v>
      </c>
      <c r="BY203" s="5">
        <f>SUP!BZ392</f>
        <v>0.69468589753705157</v>
      </c>
      <c r="BZ203" s="5">
        <f>SUP!CA392</f>
        <v>0.15416211508006505</v>
      </c>
      <c r="CA203" s="5">
        <f>SUP!CB392</f>
        <v>0.11006237148757843</v>
      </c>
      <c r="CB203" s="5">
        <f>SUP!CC392</f>
        <v>4.1089615895305034E-2</v>
      </c>
      <c r="CC203" s="5">
        <f>SUP!CD392</f>
        <v>0</v>
      </c>
      <c r="CD203" s="5">
        <f>SUP!CE392</f>
        <v>0</v>
      </c>
      <c r="CE203" s="5">
        <f>SUP!CF392</f>
        <v>0</v>
      </c>
      <c r="CF203" s="5">
        <f>SUP!CG392</f>
        <v>0</v>
      </c>
      <c r="CG203" s="5">
        <f>SUP!CH392</f>
        <v>0</v>
      </c>
      <c r="CH203" s="5">
        <f>SUP!CI392</f>
        <v>0</v>
      </c>
      <c r="CI203" s="5">
        <f>SUP!CJ392</f>
        <v>0</v>
      </c>
      <c r="CJ203" s="5">
        <f>SUP!CK392</f>
        <v>0</v>
      </c>
      <c r="CK203" s="5">
        <f>SUP!CL392</f>
        <v>0</v>
      </c>
      <c r="CL203" s="5">
        <f>SUP!CM392</f>
        <v>0</v>
      </c>
      <c r="CM203" s="5">
        <f>SUP!CN392</f>
        <v>0</v>
      </c>
      <c r="CN203" s="5">
        <f>SUP!CO392</f>
        <v>0</v>
      </c>
      <c r="CO203" s="5">
        <f>SUP!CP392</f>
        <v>0</v>
      </c>
      <c r="CP203" s="5">
        <f>SUP!CQ392</f>
        <v>0</v>
      </c>
      <c r="CQ203" s="5">
        <f>SUP!CR392</f>
        <v>0</v>
      </c>
      <c r="CR203" s="5">
        <f>SUP!CS392</f>
        <v>0</v>
      </c>
      <c r="CS203" s="5">
        <f>SUP!CT392</f>
        <v>0</v>
      </c>
      <c r="CT203" s="5">
        <f>SUP!CU392</f>
        <v>0</v>
      </c>
      <c r="CU203" s="5">
        <f>SUP!CV392</f>
        <v>0</v>
      </c>
      <c r="CV203" s="5">
        <f>SUP!CW392</f>
        <v>0</v>
      </c>
      <c r="CW203" s="5">
        <f>SUP!CX392</f>
        <v>0</v>
      </c>
      <c r="CX203" s="5">
        <f>SUP!CY392</f>
        <v>0</v>
      </c>
      <c r="CY203" s="5">
        <f>SUP!CZ392</f>
        <v>0</v>
      </c>
      <c r="CZ203" s="5">
        <f>SUP!DA392</f>
        <v>0</v>
      </c>
      <c r="DA203" s="5">
        <f>SUP!DB392</f>
        <v>0</v>
      </c>
      <c r="DB203" s="5">
        <f>SUP!DC392</f>
        <v>0</v>
      </c>
      <c r="DC203" s="5">
        <f>SUP!DD392</f>
        <v>0</v>
      </c>
      <c r="DD203" s="3"/>
    </row>
    <row r="204" spans="1:108" x14ac:dyDescent="0.35">
      <c r="A204" s="3"/>
      <c r="B204" s="99" t="s">
        <v>3914</v>
      </c>
      <c r="C204" s="5" t="s">
        <v>343</v>
      </c>
      <c r="D204" s="5">
        <f>SUP!E393</f>
        <v>0</v>
      </c>
      <c r="E204" s="5">
        <f>SUP!F393</f>
        <v>0</v>
      </c>
      <c r="F204" s="5">
        <f>SUP!G393</f>
        <v>0</v>
      </c>
      <c r="G204" s="5">
        <f>SUP!H393</f>
        <v>0</v>
      </c>
      <c r="H204" s="5">
        <f>SUP!I393</f>
        <v>0</v>
      </c>
      <c r="I204" s="5">
        <f>SUP!J393</f>
        <v>0</v>
      </c>
      <c r="J204" s="5">
        <f>SUP!K393</f>
        <v>0</v>
      </c>
      <c r="K204" s="5">
        <f>SUP!L393</f>
        <v>0</v>
      </c>
      <c r="L204" s="5">
        <f>SUP!M393</f>
        <v>0</v>
      </c>
      <c r="M204" s="5">
        <f>SUP!N393</f>
        <v>0</v>
      </c>
      <c r="N204" s="5">
        <f>SUP!O393</f>
        <v>0</v>
      </c>
      <c r="O204" s="5">
        <f>SUP!P393</f>
        <v>0</v>
      </c>
      <c r="P204" s="5">
        <f>SUP!Q393</f>
        <v>0</v>
      </c>
      <c r="Q204" s="5">
        <f>SUP!R393</f>
        <v>0</v>
      </c>
      <c r="R204" s="5">
        <f>SUP!S393</f>
        <v>0</v>
      </c>
      <c r="S204" s="5">
        <f>SUP!T393</f>
        <v>0</v>
      </c>
      <c r="T204" s="5">
        <f>SUP!U393</f>
        <v>0</v>
      </c>
      <c r="U204" s="5">
        <f>SUP!V393</f>
        <v>0</v>
      </c>
      <c r="V204" s="5">
        <f>SUP!W393</f>
        <v>0</v>
      </c>
      <c r="W204" s="5">
        <f>SUP!X393</f>
        <v>0</v>
      </c>
      <c r="X204" s="5">
        <f>SUP!Y393</f>
        <v>0</v>
      </c>
      <c r="Y204" s="5">
        <f>SUP!Z393</f>
        <v>0</v>
      </c>
      <c r="Z204" s="5">
        <f>SUP!AA393</f>
        <v>0</v>
      </c>
      <c r="AA204" s="5">
        <f>SUP!AB393</f>
        <v>0</v>
      </c>
      <c r="AB204" s="5">
        <f>SUP!AC393</f>
        <v>0</v>
      </c>
      <c r="AC204" s="5">
        <f>SUP!AD393</f>
        <v>0</v>
      </c>
      <c r="AD204" s="5">
        <f>SUP!AE393</f>
        <v>0</v>
      </c>
      <c r="AE204" s="5">
        <f>SUP!AF393</f>
        <v>0</v>
      </c>
      <c r="AF204" s="5">
        <f>SUP!AG393</f>
        <v>0</v>
      </c>
      <c r="AG204" s="5">
        <f>SUP!AH393</f>
        <v>0</v>
      </c>
      <c r="AH204" s="5">
        <f>SUP!AI393</f>
        <v>0</v>
      </c>
      <c r="AI204" s="5">
        <f>SUP!AJ393</f>
        <v>0</v>
      </c>
      <c r="AJ204" s="5">
        <f>SUP!AK393</f>
        <v>0</v>
      </c>
      <c r="AK204" s="5">
        <f>SUP!AL393</f>
        <v>0</v>
      </c>
      <c r="AL204" s="5">
        <f>SUP!AM393</f>
        <v>0</v>
      </c>
      <c r="AM204" s="5">
        <f>SUP!AN393</f>
        <v>0</v>
      </c>
      <c r="AN204" s="5">
        <f>SUP!AO393</f>
        <v>0</v>
      </c>
      <c r="AO204" s="5">
        <f>SUP!AP393</f>
        <v>0</v>
      </c>
      <c r="AP204" s="5">
        <f>SUP!AQ393</f>
        <v>5.1718344048431479E-3</v>
      </c>
      <c r="AQ204" s="5">
        <f>SUP!AR393</f>
        <v>9.0223636254016765E-4</v>
      </c>
      <c r="AR204" s="5">
        <f>SUP!AS393</f>
        <v>0</v>
      </c>
      <c r="AS204" s="5">
        <f>SUP!AT393</f>
        <v>0</v>
      </c>
      <c r="AT204" s="5">
        <f>SUP!AU393</f>
        <v>0</v>
      </c>
      <c r="AU204" s="5">
        <f>SUP!AV393</f>
        <v>0</v>
      </c>
      <c r="AV204" s="5">
        <f>SUP!AW393</f>
        <v>0</v>
      </c>
      <c r="AW204" s="5">
        <f>SUP!AX393</f>
        <v>2.84404344571405E-3</v>
      </c>
      <c r="AX204" s="5">
        <f>SUP!AY393</f>
        <v>0</v>
      </c>
      <c r="AY204" s="5">
        <f>SUP!AZ393</f>
        <v>1.5164959891865551E-4</v>
      </c>
      <c r="AZ204" s="5">
        <f>SUP!BA393</f>
        <v>0</v>
      </c>
      <c r="BA204" s="5">
        <f>SUP!BB393</f>
        <v>0</v>
      </c>
      <c r="BB204" s="5">
        <f>SUP!BC393</f>
        <v>0</v>
      </c>
      <c r="BC204" s="5">
        <f>SUP!BD393</f>
        <v>0</v>
      </c>
      <c r="BD204" s="5">
        <f>SUP!BE393</f>
        <v>0</v>
      </c>
      <c r="BE204" s="5">
        <f>SUP!BF393</f>
        <v>0</v>
      </c>
      <c r="BF204" s="5">
        <f>SUP!BG393</f>
        <v>0</v>
      </c>
      <c r="BG204" s="5">
        <f>SUP!BH393</f>
        <v>0</v>
      </c>
      <c r="BH204" s="5">
        <f>SUP!BI393</f>
        <v>0</v>
      </c>
      <c r="BI204" s="5">
        <f>SUP!BJ393</f>
        <v>4.6111075437908116E-3</v>
      </c>
      <c r="BJ204" s="5">
        <f>SUP!BK393</f>
        <v>0</v>
      </c>
      <c r="BK204" s="5">
        <f>SUP!BL393</f>
        <v>0</v>
      </c>
      <c r="BL204" s="5">
        <f>SUP!BM393</f>
        <v>0</v>
      </c>
      <c r="BM204" s="5">
        <f>SUP!BN393</f>
        <v>0</v>
      </c>
      <c r="BN204" s="5">
        <f>SUP!BO393</f>
        <v>0</v>
      </c>
      <c r="BO204" s="5">
        <f>SUP!BP393</f>
        <v>0</v>
      </c>
      <c r="BP204" s="5">
        <f>SUP!BQ393</f>
        <v>0</v>
      </c>
      <c r="BQ204" s="5">
        <f>SUP!BR393</f>
        <v>0</v>
      </c>
      <c r="BR204" s="5">
        <f>SUP!BS393</f>
        <v>0</v>
      </c>
      <c r="BS204" s="5">
        <f>SUP!BT393</f>
        <v>0</v>
      </c>
      <c r="BT204" s="5">
        <f>SUP!BU393</f>
        <v>0</v>
      </c>
      <c r="BU204" s="5">
        <f>SUP!BV393</f>
        <v>0</v>
      </c>
      <c r="BV204" s="5">
        <f>SUP!BW393</f>
        <v>0</v>
      </c>
      <c r="BW204" s="5">
        <f>SUP!BX393</f>
        <v>4.3762868616390354E-3</v>
      </c>
      <c r="BX204" s="5">
        <f>SUP!BY393</f>
        <v>0</v>
      </c>
      <c r="BY204" s="5">
        <f>SUP!BZ393</f>
        <v>0</v>
      </c>
      <c r="BZ204" s="5">
        <f>SUP!CA393</f>
        <v>1.1936445446102855E-3</v>
      </c>
      <c r="CA204" s="5">
        <f>SUP!CB393</f>
        <v>0.95143782544177347</v>
      </c>
      <c r="CB204" s="5">
        <f>SUP!CC393</f>
        <v>0</v>
      </c>
      <c r="CC204" s="5">
        <f>SUP!CD393</f>
        <v>2.6800465790136698E-2</v>
      </c>
      <c r="CD204" s="5">
        <f>SUP!CE393</f>
        <v>0</v>
      </c>
      <c r="CE204" s="5">
        <f>SUP!CF393</f>
        <v>0</v>
      </c>
      <c r="CF204" s="5">
        <f>SUP!CG393</f>
        <v>0</v>
      </c>
      <c r="CG204" s="5">
        <f>SUP!CH393</f>
        <v>2.3149127584868277E-3</v>
      </c>
      <c r="CH204" s="5">
        <f>SUP!CI393</f>
        <v>0</v>
      </c>
      <c r="CI204" s="5">
        <f>SUP!CJ393</f>
        <v>0</v>
      </c>
      <c r="CJ204" s="5">
        <f>SUP!CK393</f>
        <v>0</v>
      </c>
      <c r="CK204" s="5">
        <f>SUP!CL393</f>
        <v>0</v>
      </c>
      <c r="CL204" s="5">
        <f>SUP!CM393</f>
        <v>0</v>
      </c>
      <c r="CM204" s="5">
        <f>SUP!CN393</f>
        <v>0</v>
      </c>
      <c r="CN204" s="5">
        <f>SUP!CO393</f>
        <v>0</v>
      </c>
      <c r="CO204" s="5">
        <f>SUP!CP393</f>
        <v>0</v>
      </c>
      <c r="CP204" s="5">
        <f>SUP!CQ393</f>
        <v>0</v>
      </c>
      <c r="CQ204" s="5">
        <f>SUP!CR393</f>
        <v>1.9599324754693149E-4</v>
      </c>
      <c r="CR204" s="5">
        <f>SUP!CS393</f>
        <v>0</v>
      </c>
      <c r="CS204" s="5">
        <f>SUP!CT393</f>
        <v>0</v>
      </c>
      <c r="CT204" s="5">
        <f>SUP!CU393</f>
        <v>0</v>
      </c>
      <c r="CU204" s="5">
        <f>SUP!CV393</f>
        <v>0</v>
      </c>
      <c r="CV204" s="5">
        <f>SUP!CW393</f>
        <v>0</v>
      </c>
      <c r="CW204" s="5">
        <f>SUP!CX393</f>
        <v>0</v>
      </c>
      <c r="CX204" s="5">
        <f>SUP!CY393</f>
        <v>0</v>
      </c>
      <c r="CY204" s="5">
        <f>SUP!CZ393</f>
        <v>0</v>
      </c>
      <c r="CZ204" s="5">
        <f>SUP!DA393</f>
        <v>0</v>
      </c>
      <c r="DA204" s="5">
        <f>SUP!DB393</f>
        <v>0</v>
      </c>
      <c r="DB204" s="5">
        <f>SUP!DC393</f>
        <v>0</v>
      </c>
      <c r="DC204" s="5">
        <f>SUP!DD393</f>
        <v>0</v>
      </c>
      <c r="DD204" s="3"/>
    </row>
    <row r="205" spans="1:108" x14ac:dyDescent="0.35">
      <c r="A205" s="3"/>
      <c r="B205" s="99" t="s">
        <v>3915</v>
      </c>
      <c r="C205" s="5" t="s">
        <v>344</v>
      </c>
      <c r="D205" s="5">
        <f>SUP!E394</f>
        <v>0</v>
      </c>
      <c r="E205" s="5">
        <f>SUP!F394</f>
        <v>0</v>
      </c>
      <c r="F205" s="5">
        <f>SUP!G394</f>
        <v>0</v>
      </c>
      <c r="G205" s="5">
        <f>SUP!H394</f>
        <v>0</v>
      </c>
      <c r="H205" s="5">
        <f>SUP!I394</f>
        <v>0</v>
      </c>
      <c r="I205" s="5">
        <f>SUP!J394</f>
        <v>0</v>
      </c>
      <c r="J205" s="5">
        <f>SUP!K394</f>
        <v>0</v>
      </c>
      <c r="K205" s="5">
        <f>SUP!L394</f>
        <v>0</v>
      </c>
      <c r="L205" s="5">
        <f>SUP!M394</f>
        <v>0</v>
      </c>
      <c r="M205" s="5">
        <f>SUP!N394</f>
        <v>0</v>
      </c>
      <c r="N205" s="5">
        <f>SUP!O394</f>
        <v>0</v>
      </c>
      <c r="O205" s="5">
        <f>SUP!P394</f>
        <v>0</v>
      </c>
      <c r="P205" s="5">
        <f>SUP!Q394</f>
        <v>0</v>
      </c>
      <c r="Q205" s="5">
        <f>SUP!R394</f>
        <v>0</v>
      </c>
      <c r="R205" s="5">
        <f>SUP!S394</f>
        <v>0</v>
      </c>
      <c r="S205" s="5">
        <f>SUP!T394</f>
        <v>0</v>
      </c>
      <c r="T205" s="5">
        <f>SUP!U394</f>
        <v>0</v>
      </c>
      <c r="U205" s="5">
        <f>SUP!V394</f>
        <v>0</v>
      </c>
      <c r="V205" s="5">
        <f>SUP!W394</f>
        <v>0</v>
      </c>
      <c r="W205" s="5">
        <f>SUP!X394</f>
        <v>0</v>
      </c>
      <c r="X205" s="5">
        <f>SUP!Y394</f>
        <v>0</v>
      </c>
      <c r="Y205" s="5">
        <f>SUP!Z394</f>
        <v>0</v>
      </c>
      <c r="Z205" s="5">
        <f>SUP!AA394</f>
        <v>0</v>
      </c>
      <c r="AA205" s="5">
        <f>SUP!AB394</f>
        <v>0</v>
      </c>
      <c r="AB205" s="5">
        <f>SUP!AC394</f>
        <v>0</v>
      </c>
      <c r="AC205" s="5">
        <f>SUP!AD394</f>
        <v>0</v>
      </c>
      <c r="AD205" s="5">
        <f>SUP!AE394</f>
        <v>0</v>
      </c>
      <c r="AE205" s="5">
        <f>SUP!AF394</f>
        <v>0</v>
      </c>
      <c r="AF205" s="5">
        <f>SUP!AG394</f>
        <v>0</v>
      </c>
      <c r="AG205" s="5">
        <f>SUP!AH394</f>
        <v>0</v>
      </c>
      <c r="AH205" s="5">
        <f>SUP!AI394</f>
        <v>0</v>
      </c>
      <c r="AI205" s="5">
        <f>SUP!AJ394</f>
        <v>0</v>
      </c>
      <c r="AJ205" s="5">
        <f>SUP!AK394</f>
        <v>0</v>
      </c>
      <c r="AK205" s="5">
        <f>SUP!AL394</f>
        <v>0</v>
      </c>
      <c r="AL205" s="5">
        <f>SUP!AM394</f>
        <v>0</v>
      </c>
      <c r="AM205" s="5">
        <f>SUP!AN394</f>
        <v>0</v>
      </c>
      <c r="AN205" s="5">
        <f>SUP!AO394</f>
        <v>0</v>
      </c>
      <c r="AO205" s="5">
        <f>SUP!AP394</f>
        <v>0</v>
      </c>
      <c r="AP205" s="5">
        <f>SUP!AQ394</f>
        <v>0</v>
      </c>
      <c r="AQ205" s="5">
        <f>SUP!AR394</f>
        <v>0</v>
      </c>
      <c r="AR205" s="5">
        <f>SUP!AS394</f>
        <v>0</v>
      </c>
      <c r="AS205" s="5">
        <f>SUP!AT394</f>
        <v>0</v>
      </c>
      <c r="AT205" s="5">
        <f>SUP!AU394</f>
        <v>0</v>
      </c>
      <c r="AU205" s="5">
        <f>SUP!AV394</f>
        <v>0</v>
      </c>
      <c r="AV205" s="5">
        <f>SUP!AW394</f>
        <v>0</v>
      </c>
      <c r="AW205" s="5">
        <f>SUP!AX394</f>
        <v>0</v>
      </c>
      <c r="AX205" s="5">
        <f>SUP!AY394</f>
        <v>0</v>
      </c>
      <c r="AY205" s="5">
        <f>SUP!AZ394</f>
        <v>0</v>
      </c>
      <c r="AZ205" s="5">
        <f>SUP!BA394</f>
        <v>0</v>
      </c>
      <c r="BA205" s="5">
        <f>SUP!BB394</f>
        <v>0</v>
      </c>
      <c r="BB205" s="5">
        <f>SUP!BC394</f>
        <v>0</v>
      </c>
      <c r="BC205" s="5">
        <f>SUP!BD394</f>
        <v>0</v>
      </c>
      <c r="BD205" s="5">
        <f>SUP!BE394</f>
        <v>0</v>
      </c>
      <c r="BE205" s="5">
        <f>SUP!BF394</f>
        <v>0</v>
      </c>
      <c r="BF205" s="5">
        <f>SUP!BG394</f>
        <v>0</v>
      </c>
      <c r="BG205" s="5">
        <f>SUP!BH394</f>
        <v>0</v>
      </c>
      <c r="BH205" s="5">
        <f>SUP!BI394</f>
        <v>0</v>
      </c>
      <c r="BI205" s="5">
        <f>SUP!BJ394</f>
        <v>0</v>
      </c>
      <c r="BJ205" s="5">
        <f>SUP!BK394</f>
        <v>2.3333622415564223E-3</v>
      </c>
      <c r="BK205" s="5">
        <f>SUP!BL394</f>
        <v>0</v>
      </c>
      <c r="BL205" s="5">
        <f>SUP!BM394</f>
        <v>0</v>
      </c>
      <c r="BM205" s="5">
        <f>SUP!BN394</f>
        <v>0</v>
      </c>
      <c r="BN205" s="5">
        <f>SUP!BO394</f>
        <v>0</v>
      </c>
      <c r="BO205" s="5">
        <f>SUP!BP394</f>
        <v>0</v>
      </c>
      <c r="BP205" s="5">
        <f>SUP!BQ394</f>
        <v>0</v>
      </c>
      <c r="BQ205" s="5">
        <f>SUP!BR394</f>
        <v>0</v>
      </c>
      <c r="BR205" s="5">
        <f>SUP!BS394</f>
        <v>0</v>
      </c>
      <c r="BS205" s="5">
        <f>SUP!BT394</f>
        <v>0</v>
      </c>
      <c r="BT205" s="5">
        <f>SUP!BU394</f>
        <v>0</v>
      </c>
      <c r="BU205" s="5">
        <f>SUP!BV394</f>
        <v>0</v>
      </c>
      <c r="BV205" s="5">
        <f>SUP!BW394</f>
        <v>0</v>
      </c>
      <c r="BW205" s="5">
        <f>SUP!BX394</f>
        <v>1.1014567707066051E-2</v>
      </c>
      <c r="BX205" s="5">
        <f>SUP!BY394</f>
        <v>0</v>
      </c>
      <c r="BY205" s="5">
        <f>SUP!BZ394</f>
        <v>6.6630859954665556E-3</v>
      </c>
      <c r="BZ205" s="5">
        <f>SUP!CA394</f>
        <v>1.2252616318632603E-3</v>
      </c>
      <c r="CA205" s="5">
        <f>SUP!CB394</f>
        <v>0</v>
      </c>
      <c r="CB205" s="5">
        <f>SUP!CC394</f>
        <v>0.94683309781720482</v>
      </c>
      <c r="CC205" s="5">
        <f>SUP!CD394</f>
        <v>1.1650905836415737E-2</v>
      </c>
      <c r="CD205" s="5">
        <f>SUP!CE394</f>
        <v>6.0716017193191188E-4</v>
      </c>
      <c r="CE205" s="5">
        <f>SUP!CF394</f>
        <v>0</v>
      </c>
      <c r="CF205" s="5">
        <f>SUP!CG394</f>
        <v>0</v>
      </c>
      <c r="CG205" s="5">
        <f>SUP!CH394</f>
        <v>5.7462441680597668E-3</v>
      </c>
      <c r="CH205" s="5">
        <f>SUP!CI394</f>
        <v>0</v>
      </c>
      <c r="CI205" s="5">
        <f>SUP!CJ394</f>
        <v>0</v>
      </c>
      <c r="CJ205" s="5">
        <f>SUP!CK394</f>
        <v>0</v>
      </c>
      <c r="CK205" s="5">
        <f>SUP!CL394</f>
        <v>0</v>
      </c>
      <c r="CL205" s="5">
        <f>SUP!CM394</f>
        <v>0</v>
      </c>
      <c r="CM205" s="5">
        <f>SUP!CN394</f>
        <v>0</v>
      </c>
      <c r="CN205" s="5">
        <f>SUP!CO394</f>
        <v>0</v>
      </c>
      <c r="CO205" s="5">
        <f>SUP!CP394</f>
        <v>0</v>
      </c>
      <c r="CP205" s="5">
        <f>SUP!CQ394</f>
        <v>0</v>
      </c>
      <c r="CQ205" s="5">
        <f>SUP!CR394</f>
        <v>2.9407404250847403E-3</v>
      </c>
      <c r="CR205" s="5">
        <f>SUP!CS394</f>
        <v>2.3570853549435085E-4</v>
      </c>
      <c r="CS205" s="5">
        <f>SUP!CT394</f>
        <v>0</v>
      </c>
      <c r="CT205" s="5">
        <f>SUP!CU394</f>
        <v>1.0373028477662975E-2</v>
      </c>
      <c r="CU205" s="5">
        <f>SUP!CV394</f>
        <v>0</v>
      </c>
      <c r="CV205" s="5">
        <f>SUP!CW394</f>
        <v>0</v>
      </c>
      <c r="CW205" s="5">
        <f>SUP!CX394</f>
        <v>0</v>
      </c>
      <c r="CX205" s="5">
        <f>SUP!CY394</f>
        <v>0</v>
      </c>
      <c r="CY205" s="5">
        <f>SUP!CZ394</f>
        <v>0</v>
      </c>
      <c r="CZ205" s="5">
        <f>SUP!DA394</f>
        <v>0</v>
      </c>
      <c r="DA205" s="5">
        <f>SUP!DB394</f>
        <v>3.7683699219367804E-4</v>
      </c>
      <c r="DB205" s="5">
        <f>SUP!DC394</f>
        <v>0</v>
      </c>
      <c r="DC205" s="5">
        <f>SUP!DD394</f>
        <v>0</v>
      </c>
      <c r="DD205" s="3"/>
    </row>
    <row r="206" spans="1:108" x14ac:dyDescent="0.35">
      <c r="A206" s="3"/>
      <c r="B206" s="99" t="s">
        <v>3916</v>
      </c>
      <c r="C206" s="5" t="s">
        <v>345</v>
      </c>
      <c r="D206" s="5">
        <f>SUP!E395</f>
        <v>0</v>
      </c>
      <c r="E206" s="5">
        <f>SUP!F395</f>
        <v>0</v>
      </c>
      <c r="F206" s="5">
        <f>SUP!G395</f>
        <v>0</v>
      </c>
      <c r="G206" s="5">
        <f>SUP!H395</f>
        <v>0</v>
      </c>
      <c r="H206" s="5">
        <f>SUP!I395</f>
        <v>0</v>
      </c>
      <c r="I206" s="5">
        <f>SUP!J395</f>
        <v>0</v>
      </c>
      <c r="J206" s="5">
        <f>SUP!K395</f>
        <v>0</v>
      </c>
      <c r="K206" s="5">
        <f>SUP!L395</f>
        <v>0</v>
      </c>
      <c r="L206" s="5">
        <f>SUP!M395</f>
        <v>0</v>
      </c>
      <c r="M206" s="5">
        <f>SUP!N395</f>
        <v>0</v>
      </c>
      <c r="N206" s="5">
        <f>SUP!O395</f>
        <v>0</v>
      </c>
      <c r="O206" s="5">
        <f>SUP!P395</f>
        <v>0</v>
      </c>
      <c r="P206" s="5">
        <f>SUP!Q395</f>
        <v>0</v>
      </c>
      <c r="Q206" s="5">
        <f>SUP!R395</f>
        <v>0</v>
      </c>
      <c r="R206" s="5">
        <f>SUP!S395</f>
        <v>0</v>
      </c>
      <c r="S206" s="5">
        <f>SUP!T395</f>
        <v>0</v>
      </c>
      <c r="T206" s="5">
        <f>SUP!U395</f>
        <v>0</v>
      </c>
      <c r="U206" s="5">
        <f>SUP!V395</f>
        <v>0</v>
      </c>
      <c r="V206" s="5">
        <f>SUP!W395</f>
        <v>0</v>
      </c>
      <c r="W206" s="5">
        <f>SUP!X395</f>
        <v>0</v>
      </c>
      <c r="X206" s="5">
        <f>SUP!Y395</f>
        <v>0</v>
      </c>
      <c r="Y206" s="5">
        <f>SUP!Z395</f>
        <v>0</v>
      </c>
      <c r="Z206" s="5">
        <f>SUP!AA395</f>
        <v>0</v>
      </c>
      <c r="AA206" s="5">
        <f>SUP!AB395</f>
        <v>0</v>
      </c>
      <c r="AB206" s="5">
        <f>SUP!AC395</f>
        <v>0</v>
      </c>
      <c r="AC206" s="5">
        <f>SUP!AD395</f>
        <v>0</v>
      </c>
      <c r="AD206" s="5">
        <f>SUP!AE395</f>
        <v>0</v>
      </c>
      <c r="AE206" s="5">
        <f>SUP!AF395</f>
        <v>0</v>
      </c>
      <c r="AF206" s="5">
        <f>SUP!AG395</f>
        <v>0</v>
      </c>
      <c r="AG206" s="5">
        <f>SUP!AH395</f>
        <v>0</v>
      </c>
      <c r="AH206" s="5">
        <f>SUP!AI395</f>
        <v>0</v>
      </c>
      <c r="AI206" s="5">
        <f>SUP!AJ395</f>
        <v>0</v>
      </c>
      <c r="AJ206" s="5">
        <f>SUP!AK395</f>
        <v>0</v>
      </c>
      <c r="AK206" s="5">
        <f>SUP!AL395</f>
        <v>0</v>
      </c>
      <c r="AL206" s="5">
        <f>SUP!AM395</f>
        <v>0</v>
      </c>
      <c r="AM206" s="5">
        <f>SUP!AN395</f>
        <v>0</v>
      </c>
      <c r="AN206" s="5">
        <f>SUP!AO395</f>
        <v>0</v>
      </c>
      <c r="AO206" s="5">
        <f>SUP!AP395</f>
        <v>0</v>
      </c>
      <c r="AP206" s="5">
        <f>SUP!AQ395</f>
        <v>0</v>
      </c>
      <c r="AQ206" s="5">
        <f>SUP!AR395</f>
        <v>0</v>
      </c>
      <c r="AR206" s="5">
        <f>SUP!AS395</f>
        <v>0</v>
      </c>
      <c r="AS206" s="5">
        <f>SUP!AT395</f>
        <v>0</v>
      </c>
      <c r="AT206" s="5">
        <f>SUP!AU395</f>
        <v>0</v>
      </c>
      <c r="AU206" s="5">
        <f>SUP!AV395</f>
        <v>0</v>
      </c>
      <c r="AV206" s="5">
        <f>SUP!AW395</f>
        <v>0</v>
      </c>
      <c r="AW206" s="5">
        <f>SUP!AX395</f>
        <v>0</v>
      </c>
      <c r="AX206" s="5">
        <f>SUP!AY395</f>
        <v>0</v>
      </c>
      <c r="AY206" s="5">
        <f>SUP!AZ395</f>
        <v>0</v>
      </c>
      <c r="AZ206" s="5">
        <f>SUP!BA395</f>
        <v>0</v>
      </c>
      <c r="BA206" s="5">
        <f>SUP!BB395</f>
        <v>0</v>
      </c>
      <c r="BB206" s="5">
        <f>SUP!BC395</f>
        <v>0</v>
      </c>
      <c r="BC206" s="5">
        <f>SUP!BD395</f>
        <v>0</v>
      </c>
      <c r="BD206" s="5">
        <f>SUP!BE395</f>
        <v>0</v>
      </c>
      <c r="BE206" s="5">
        <f>SUP!BF395</f>
        <v>0</v>
      </c>
      <c r="BF206" s="5">
        <f>SUP!BG395</f>
        <v>0</v>
      </c>
      <c r="BG206" s="5">
        <f>SUP!BH395</f>
        <v>0</v>
      </c>
      <c r="BH206" s="5">
        <f>SUP!BI395</f>
        <v>0</v>
      </c>
      <c r="BI206" s="5">
        <f>SUP!BJ395</f>
        <v>0</v>
      </c>
      <c r="BJ206" s="5">
        <f>SUP!BK395</f>
        <v>0</v>
      </c>
      <c r="BK206" s="5">
        <f>SUP!BL395</f>
        <v>0</v>
      </c>
      <c r="BL206" s="5">
        <f>SUP!BM395</f>
        <v>0</v>
      </c>
      <c r="BM206" s="5">
        <f>SUP!BN395</f>
        <v>0</v>
      </c>
      <c r="BN206" s="5">
        <f>SUP!BO395</f>
        <v>0</v>
      </c>
      <c r="BO206" s="5">
        <f>SUP!BP395</f>
        <v>0</v>
      </c>
      <c r="BP206" s="5">
        <f>SUP!BQ395</f>
        <v>0</v>
      </c>
      <c r="BQ206" s="5">
        <f>SUP!BR395</f>
        <v>0</v>
      </c>
      <c r="BR206" s="5">
        <f>SUP!BS395</f>
        <v>0</v>
      </c>
      <c r="BS206" s="5">
        <f>SUP!BT395</f>
        <v>0</v>
      </c>
      <c r="BT206" s="5">
        <f>SUP!BU395</f>
        <v>0</v>
      </c>
      <c r="BU206" s="5">
        <f>SUP!BV395</f>
        <v>0</v>
      </c>
      <c r="BV206" s="5">
        <f>SUP!BW395</f>
        <v>0</v>
      </c>
      <c r="BW206" s="5">
        <f>SUP!BX395</f>
        <v>2.4764960067771595E-3</v>
      </c>
      <c r="BX206" s="5">
        <f>SUP!BY395</f>
        <v>0</v>
      </c>
      <c r="BY206" s="5">
        <f>SUP!BZ395</f>
        <v>0</v>
      </c>
      <c r="BZ206" s="5">
        <f>SUP!CA395</f>
        <v>3.965347758383892E-6</v>
      </c>
      <c r="CA206" s="5">
        <f>SUP!CB395</f>
        <v>3.6331155747924243E-3</v>
      </c>
      <c r="CB206" s="5">
        <f>SUP!CC395</f>
        <v>6.052915086539469E-3</v>
      </c>
      <c r="CC206" s="5">
        <f>SUP!CD395</f>
        <v>0.79514572945118278</v>
      </c>
      <c r="CD206" s="5">
        <f>SUP!CE395</f>
        <v>0.13437707277644545</v>
      </c>
      <c r="CE206" s="5">
        <f>SUP!CF395</f>
        <v>1.9206428285320855E-2</v>
      </c>
      <c r="CF206" s="5">
        <f>SUP!CG395</f>
        <v>0</v>
      </c>
      <c r="CG206" s="5">
        <f>SUP!CH395</f>
        <v>0</v>
      </c>
      <c r="CH206" s="5">
        <f>SUP!CI395</f>
        <v>0</v>
      </c>
      <c r="CI206" s="5">
        <f>SUP!CJ395</f>
        <v>0</v>
      </c>
      <c r="CJ206" s="5">
        <f>SUP!CK395</f>
        <v>3.938918656038861E-4</v>
      </c>
      <c r="CK206" s="5">
        <f>SUP!CL395</f>
        <v>0</v>
      </c>
      <c r="CL206" s="5">
        <f>SUP!CM395</f>
        <v>0</v>
      </c>
      <c r="CM206" s="5">
        <f>SUP!CN395</f>
        <v>0</v>
      </c>
      <c r="CN206" s="5">
        <f>SUP!CO395</f>
        <v>0</v>
      </c>
      <c r="CO206" s="5">
        <f>SUP!CP395</f>
        <v>5.4237179057592295E-3</v>
      </c>
      <c r="CP206" s="5">
        <f>SUP!CQ395</f>
        <v>0</v>
      </c>
      <c r="CQ206" s="5">
        <f>SUP!CR395</f>
        <v>0</v>
      </c>
      <c r="CR206" s="5">
        <f>SUP!CS395</f>
        <v>0</v>
      </c>
      <c r="CS206" s="5">
        <f>SUP!CT395</f>
        <v>1.8400381139493761E-2</v>
      </c>
      <c r="CT206" s="5">
        <f>SUP!CU395</f>
        <v>9.7508375908568531E-3</v>
      </c>
      <c r="CU206" s="5">
        <f>SUP!CV395</f>
        <v>0</v>
      </c>
      <c r="CV206" s="5">
        <f>SUP!CW395</f>
        <v>0</v>
      </c>
      <c r="CW206" s="5">
        <f>SUP!CX395</f>
        <v>0</v>
      </c>
      <c r="CX206" s="5">
        <f>SUP!CY395</f>
        <v>0</v>
      </c>
      <c r="CY206" s="5">
        <f>SUP!CZ395</f>
        <v>0</v>
      </c>
      <c r="CZ206" s="5">
        <f>SUP!DA395</f>
        <v>1.9285122212509504E-3</v>
      </c>
      <c r="DA206" s="5">
        <f>SUP!DB395</f>
        <v>3.2069367482188255E-3</v>
      </c>
      <c r="DB206" s="5">
        <f>SUP!DC395</f>
        <v>0</v>
      </c>
      <c r="DC206" s="5">
        <f>SUP!DD395</f>
        <v>0</v>
      </c>
      <c r="DD206" s="3"/>
    </row>
    <row r="207" spans="1:108" x14ac:dyDescent="0.35">
      <c r="A207" s="3"/>
      <c r="B207" s="99" t="s">
        <v>3917</v>
      </c>
      <c r="C207" s="5" t="s">
        <v>346</v>
      </c>
      <c r="D207" s="5">
        <f>SUP!E396</f>
        <v>0</v>
      </c>
      <c r="E207" s="5">
        <f>SUP!F396</f>
        <v>0</v>
      </c>
      <c r="F207" s="5">
        <f>SUP!G396</f>
        <v>0</v>
      </c>
      <c r="G207" s="5">
        <f>SUP!H396</f>
        <v>0</v>
      </c>
      <c r="H207" s="5">
        <f>SUP!I396</f>
        <v>0</v>
      </c>
      <c r="I207" s="5">
        <f>SUP!J396</f>
        <v>0</v>
      </c>
      <c r="J207" s="5">
        <f>SUP!K396</f>
        <v>0</v>
      </c>
      <c r="K207" s="5">
        <f>SUP!L396</f>
        <v>0</v>
      </c>
      <c r="L207" s="5">
        <f>SUP!M396</f>
        <v>0</v>
      </c>
      <c r="M207" s="5">
        <f>SUP!N396</f>
        <v>0</v>
      </c>
      <c r="N207" s="5">
        <f>SUP!O396</f>
        <v>0</v>
      </c>
      <c r="O207" s="5">
        <f>SUP!P396</f>
        <v>0</v>
      </c>
      <c r="P207" s="5">
        <f>SUP!Q396</f>
        <v>0</v>
      </c>
      <c r="Q207" s="5">
        <f>SUP!R396</f>
        <v>0</v>
      </c>
      <c r="R207" s="5">
        <f>SUP!S396</f>
        <v>0</v>
      </c>
      <c r="S207" s="5">
        <f>SUP!T396</f>
        <v>0</v>
      </c>
      <c r="T207" s="5">
        <f>SUP!U396</f>
        <v>0</v>
      </c>
      <c r="U207" s="5">
        <f>SUP!V396</f>
        <v>0</v>
      </c>
      <c r="V207" s="5">
        <f>SUP!W396</f>
        <v>0</v>
      </c>
      <c r="W207" s="5">
        <f>SUP!X396</f>
        <v>0</v>
      </c>
      <c r="X207" s="5">
        <f>SUP!Y396</f>
        <v>0</v>
      </c>
      <c r="Y207" s="5">
        <f>SUP!Z396</f>
        <v>0</v>
      </c>
      <c r="Z207" s="5">
        <f>SUP!AA396</f>
        <v>0</v>
      </c>
      <c r="AA207" s="5">
        <f>SUP!AB396</f>
        <v>0</v>
      </c>
      <c r="AB207" s="5">
        <f>SUP!AC396</f>
        <v>0</v>
      </c>
      <c r="AC207" s="5">
        <f>SUP!AD396</f>
        <v>0</v>
      </c>
      <c r="AD207" s="5">
        <f>SUP!AE396</f>
        <v>0</v>
      </c>
      <c r="AE207" s="5">
        <f>SUP!AF396</f>
        <v>0</v>
      </c>
      <c r="AF207" s="5">
        <f>SUP!AG396</f>
        <v>0</v>
      </c>
      <c r="AG207" s="5">
        <f>SUP!AH396</f>
        <v>0</v>
      </c>
      <c r="AH207" s="5">
        <f>SUP!AI396</f>
        <v>0</v>
      </c>
      <c r="AI207" s="5">
        <f>SUP!AJ396</f>
        <v>0</v>
      </c>
      <c r="AJ207" s="5">
        <f>SUP!AK396</f>
        <v>0</v>
      </c>
      <c r="AK207" s="5">
        <f>SUP!AL396</f>
        <v>0</v>
      </c>
      <c r="AL207" s="5">
        <f>SUP!AM396</f>
        <v>0</v>
      </c>
      <c r="AM207" s="5">
        <f>SUP!AN396</f>
        <v>0</v>
      </c>
      <c r="AN207" s="5">
        <f>SUP!AO396</f>
        <v>0</v>
      </c>
      <c r="AO207" s="5">
        <f>SUP!AP396</f>
        <v>0</v>
      </c>
      <c r="AP207" s="5">
        <f>SUP!AQ396</f>
        <v>0</v>
      </c>
      <c r="AQ207" s="5">
        <f>SUP!AR396</f>
        <v>0</v>
      </c>
      <c r="AR207" s="5">
        <f>SUP!AS396</f>
        <v>0</v>
      </c>
      <c r="AS207" s="5">
        <f>SUP!AT396</f>
        <v>0</v>
      </c>
      <c r="AT207" s="5">
        <f>SUP!AU396</f>
        <v>0</v>
      </c>
      <c r="AU207" s="5">
        <f>SUP!AV396</f>
        <v>0</v>
      </c>
      <c r="AV207" s="5">
        <f>SUP!AW396</f>
        <v>0</v>
      </c>
      <c r="AW207" s="5">
        <f>SUP!AX396</f>
        <v>0</v>
      </c>
      <c r="AX207" s="5">
        <f>SUP!AY396</f>
        <v>0</v>
      </c>
      <c r="AY207" s="5">
        <f>SUP!AZ396</f>
        <v>0</v>
      </c>
      <c r="AZ207" s="5">
        <f>SUP!BA396</f>
        <v>0</v>
      </c>
      <c r="BA207" s="5">
        <f>SUP!BB396</f>
        <v>0</v>
      </c>
      <c r="BB207" s="5">
        <f>SUP!BC396</f>
        <v>0</v>
      </c>
      <c r="BC207" s="5">
        <f>SUP!BD396</f>
        <v>0</v>
      </c>
      <c r="BD207" s="5">
        <f>SUP!BE396</f>
        <v>0</v>
      </c>
      <c r="BE207" s="5">
        <f>SUP!BF396</f>
        <v>0</v>
      </c>
      <c r="BF207" s="5">
        <f>SUP!BG396</f>
        <v>0</v>
      </c>
      <c r="BG207" s="5">
        <f>SUP!BH396</f>
        <v>0</v>
      </c>
      <c r="BH207" s="5">
        <f>SUP!BI396</f>
        <v>0</v>
      </c>
      <c r="BI207" s="5">
        <f>SUP!BJ396</f>
        <v>0</v>
      </c>
      <c r="BJ207" s="5">
        <f>SUP!BK396</f>
        <v>0</v>
      </c>
      <c r="BK207" s="5">
        <f>SUP!BL396</f>
        <v>0</v>
      </c>
      <c r="BL207" s="5">
        <f>SUP!BM396</f>
        <v>0</v>
      </c>
      <c r="BM207" s="5">
        <f>SUP!BN396</f>
        <v>0</v>
      </c>
      <c r="BN207" s="5">
        <f>SUP!BO396</f>
        <v>0</v>
      </c>
      <c r="BO207" s="5">
        <f>SUP!BP396</f>
        <v>0</v>
      </c>
      <c r="BP207" s="5">
        <f>SUP!BQ396</f>
        <v>0</v>
      </c>
      <c r="BQ207" s="5">
        <f>SUP!BR396</f>
        <v>0</v>
      </c>
      <c r="BR207" s="5">
        <f>SUP!BS396</f>
        <v>0</v>
      </c>
      <c r="BS207" s="5">
        <f>SUP!BT396</f>
        <v>0</v>
      </c>
      <c r="BT207" s="5">
        <f>SUP!BU396</f>
        <v>0</v>
      </c>
      <c r="BU207" s="5">
        <f>SUP!BV396</f>
        <v>0</v>
      </c>
      <c r="BV207" s="5">
        <f>SUP!BW396</f>
        <v>0</v>
      </c>
      <c r="BW207" s="5">
        <f>SUP!BX396</f>
        <v>0</v>
      </c>
      <c r="BX207" s="5">
        <f>SUP!BY396</f>
        <v>0</v>
      </c>
      <c r="BY207" s="5">
        <f>SUP!BZ396</f>
        <v>0</v>
      </c>
      <c r="BZ207" s="5">
        <f>SUP!CA396</f>
        <v>0</v>
      </c>
      <c r="CA207" s="5">
        <f>SUP!CB396</f>
        <v>0</v>
      </c>
      <c r="CB207" s="5">
        <f>SUP!CC396</f>
        <v>0</v>
      </c>
      <c r="CC207" s="5">
        <f>SUP!CD396</f>
        <v>0.27140135950045058</v>
      </c>
      <c r="CD207" s="5">
        <f>SUP!CE396</f>
        <v>0.60554081021974981</v>
      </c>
      <c r="CE207" s="5">
        <f>SUP!CF396</f>
        <v>0.12305783027979972</v>
      </c>
      <c r="CF207" s="5">
        <f>SUP!CG396</f>
        <v>0</v>
      </c>
      <c r="CG207" s="5">
        <f>SUP!CH396</f>
        <v>0</v>
      </c>
      <c r="CH207" s="5">
        <f>SUP!CI396</f>
        <v>0</v>
      </c>
      <c r="CI207" s="5">
        <f>SUP!CJ396</f>
        <v>0</v>
      </c>
      <c r="CJ207" s="5">
        <f>SUP!CK396</f>
        <v>0</v>
      </c>
      <c r="CK207" s="5">
        <f>SUP!CL396</f>
        <v>0</v>
      </c>
      <c r="CL207" s="5">
        <f>SUP!CM396</f>
        <v>0</v>
      </c>
      <c r="CM207" s="5">
        <f>SUP!CN396</f>
        <v>0</v>
      </c>
      <c r="CN207" s="5">
        <f>SUP!CO396</f>
        <v>0</v>
      </c>
      <c r="CO207" s="5">
        <f>SUP!CP396</f>
        <v>0</v>
      </c>
      <c r="CP207" s="5">
        <f>SUP!CQ396</f>
        <v>0</v>
      </c>
      <c r="CQ207" s="5">
        <f>SUP!CR396</f>
        <v>0</v>
      </c>
      <c r="CR207" s="5">
        <f>SUP!CS396</f>
        <v>0</v>
      </c>
      <c r="CS207" s="5">
        <f>SUP!CT396</f>
        <v>0</v>
      </c>
      <c r="CT207" s="5">
        <f>SUP!CU396</f>
        <v>0</v>
      </c>
      <c r="CU207" s="5">
        <f>SUP!CV396</f>
        <v>0</v>
      </c>
      <c r="CV207" s="5">
        <f>SUP!CW396</f>
        <v>0</v>
      </c>
      <c r="CW207" s="5">
        <f>SUP!CX396</f>
        <v>0</v>
      </c>
      <c r="CX207" s="5">
        <f>SUP!CY396</f>
        <v>0</v>
      </c>
      <c r="CY207" s="5">
        <f>SUP!CZ396</f>
        <v>0</v>
      </c>
      <c r="CZ207" s="5">
        <f>SUP!DA396</f>
        <v>0</v>
      </c>
      <c r="DA207" s="5">
        <f>SUP!DB396</f>
        <v>0</v>
      </c>
      <c r="DB207" s="5">
        <f>SUP!DC396</f>
        <v>0</v>
      </c>
      <c r="DC207" s="5">
        <f>SUP!DD396</f>
        <v>0</v>
      </c>
      <c r="DD207" s="3"/>
    </row>
    <row r="208" spans="1:108" x14ac:dyDescent="0.35">
      <c r="A208" s="3"/>
      <c r="B208" s="99" t="s">
        <v>3918</v>
      </c>
      <c r="C208" s="5" t="s">
        <v>347</v>
      </c>
      <c r="D208" s="5">
        <f>SUP!E397</f>
        <v>0</v>
      </c>
      <c r="E208" s="5">
        <f>SUP!F397</f>
        <v>0</v>
      </c>
      <c r="F208" s="5">
        <f>SUP!G397</f>
        <v>0</v>
      </c>
      <c r="G208" s="5">
        <f>SUP!H397</f>
        <v>0</v>
      </c>
      <c r="H208" s="5">
        <f>SUP!I397</f>
        <v>0</v>
      </c>
      <c r="I208" s="5">
        <f>SUP!J397</f>
        <v>0</v>
      </c>
      <c r="J208" s="5">
        <f>SUP!K397</f>
        <v>0</v>
      </c>
      <c r="K208" s="5">
        <f>SUP!L397</f>
        <v>0</v>
      </c>
      <c r="L208" s="5">
        <f>SUP!M397</f>
        <v>0</v>
      </c>
      <c r="M208" s="5">
        <f>SUP!N397</f>
        <v>0</v>
      </c>
      <c r="N208" s="5">
        <f>SUP!O397</f>
        <v>0</v>
      </c>
      <c r="O208" s="5">
        <f>SUP!P397</f>
        <v>0</v>
      </c>
      <c r="P208" s="5">
        <f>SUP!Q397</f>
        <v>0</v>
      </c>
      <c r="Q208" s="5">
        <f>SUP!R397</f>
        <v>0</v>
      </c>
      <c r="R208" s="5">
        <f>SUP!S397</f>
        <v>0</v>
      </c>
      <c r="S208" s="5">
        <f>SUP!T397</f>
        <v>0</v>
      </c>
      <c r="T208" s="5">
        <f>SUP!U397</f>
        <v>0</v>
      </c>
      <c r="U208" s="5">
        <f>SUP!V397</f>
        <v>0</v>
      </c>
      <c r="V208" s="5">
        <f>SUP!W397</f>
        <v>0</v>
      </c>
      <c r="W208" s="5">
        <f>SUP!X397</f>
        <v>0</v>
      </c>
      <c r="X208" s="5">
        <f>SUP!Y397</f>
        <v>0</v>
      </c>
      <c r="Y208" s="5">
        <f>SUP!Z397</f>
        <v>0</v>
      </c>
      <c r="Z208" s="5">
        <f>SUP!AA397</f>
        <v>0</v>
      </c>
      <c r="AA208" s="5">
        <f>SUP!AB397</f>
        <v>0</v>
      </c>
      <c r="AB208" s="5">
        <f>SUP!AC397</f>
        <v>0</v>
      </c>
      <c r="AC208" s="5">
        <f>SUP!AD397</f>
        <v>0</v>
      </c>
      <c r="AD208" s="5">
        <f>SUP!AE397</f>
        <v>0</v>
      </c>
      <c r="AE208" s="5">
        <f>SUP!AF397</f>
        <v>0</v>
      </c>
      <c r="AF208" s="5">
        <f>SUP!AG397</f>
        <v>0</v>
      </c>
      <c r="AG208" s="5">
        <f>SUP!AH397</f>
        <v>0</v>
      </c>
      <c r="AH208" s="5">
        <f>SUP!AI397</f>
        <v>0</v>
      </c>
      <c r="AI208" s="5">
        <f>SUP!AJ397</f>
        <v>0</v>
      </c>
      <c r="AJ208" s="5">
        <f>SUP!AK397</f>
        <v>0</v>
      </c>
      <c r="AK208" s="5">
        <f>SUP!AL397</f>
        <v>0</v>
      </c>
      <c r="AL208" s="5">
        <f>SUP!AM397</f>
        <v>0</v>
      </c>
      <c r="AM208" s="5">
        <f>SUP!AN397</f>
        <v>0</v>
      </c>
      <c r="AN208" s="5">
        <f>SUP!AO397</f>
        <v>0</v>
      </c>
      <c r="AO208" s="5">
        <f>SUP!AP397</f>
        <v>0</v>
      </c>
      <c r="AP208" s="5">
        <f>SUP!AQ397</f>
        <v>0</v>
      </c>
      <c r="AQ208" s="5">
        <f>SUP!AR397</f>
        <v>0</v>
      </c>
      <c r="AR208" s="5">
        <f>SUP!AS397</f>
        <v>0</v>
      </c>
      <c r="AS208" s="5">
        <f>SUP!AT397</f>
        <v>0</v>
      </c>
      <c r="AT208" s="5">
        <f>SUP!AU397</f>
        <v>0</v>
      </c>
      <c r="AU208" s="5">
        <f>SUP!AV397</f>
        <v>0</v>
      </c>
      <c r="AV208" s="5">
        <f>SUP!AW397</f>
        <v>0</v>
      </c>
      <c r="AW208" s="5">
        <f>SUP!AX397</f>
        <v>0</v>
      </c>
      <c r="AX208" s="5">
        <f>SUP!AY397</f>
        <v>0</v>
      </c>
      <c r="AY208" s="5">
        <f>SUP!AZ397</f>
        <v>0</v>
      </c>
      <c r="AZ208" s="5">
        <f>SUP!BA397</f>
        <v>0</v>
      </c>
      <c r="BA208" s="5">
        <f>SUP!BB397</f>
        <v>0</v>
      </c>
      <c r="BB208" s="5">
        <f>SUP!BC397</f>
        <v>0</v>
      </c>
      <c r="BC208" s="5">
        <f>SUP!BD397</f>
        <v>0</v>
      </c>
      <c r="BD208" s="5">
        <f>SUP!BE397</f>
        <v>0</v>
      </c>
      <c r="BE208" s="5">
        <f>SUP!BF397</f>
        <v>0</v>
      </c>
      <c r="BF208" s="5">
        <f>SUP!BG397</f>
        <v>0</v>
      </c>
      <c r="BG208" s="5">
        <f>SUP!BH397</f>
        <v>0</v>
      </c>
      <c r="BH208" s="5">
        <f>SUP!BI397</f>
        <v>0</v>
      </c>
      <c r="BI208" s="5">
        <f>SUP!BJ397</f>
        <v>0</v>
      </c>
      <c r="BJ208" s="5">
        <f>SUP!BK397</f>
        <v>0</v>
      </c>
      <c r="BK208" s="5">
        <f>SUP!BL397</f>
        <v>0</v>
      </c>
      <c r="BL208" s="5">
        <f>SUP!BM397</f>
        <v>0</v>
      </c>
      <c r="BM208" s="5">
        <f>SUP!BN397</f>
        <v>0</v>
      </c>
      <c r="BN208" s="5">
        <f>SUP!BO397</f>
        <v>0</v>
      </c>
      <c r="BO208" s="5">
        <f>SUP!BP397</f>
        <v>0</v>
      </c>
      <c r="BP208" s="5">
        <f>SUP!BQ397</f>
        <v>0</v>
      </c>
      <c r="BQ208" s="5">
        <f>SUP!BR397</f>
        <v>0</v>
      </c>
      <c r="BR208" s="5">
        <f>SUP!BS397</f>
        <v>0</v>
      </c>
      <c r="BS208" s="5">
        <f>SUP!BT397</f>
        <v>0</v>
      </c>
      <c r="BT208" s="5">
        <f>SUP!BU397</f>
        <v>0</v>
      </c>
      <c r="BU208" s="5">
        <f>SUP!BV397</f>
        <v>0</v>
      </c>
      <c r="BV208" s="5">
        <f>SUP!BW397</f>
        <v>0</v>
      </c>
      <c r="BW208" s="5">
        <f>SUP!BX397</f>
        <v>0</v>
      </c>
      <c r="BX208" s="5">
        <f>SUP!BY397</f>
        <v>0</v>
      </c>
      <c r="BY208" s="5">
        <f>SUP!BZ397</f>
        <v>0</v>
      </c>
      <c r="BZ208" s="5">
        <f>SUP!CA397</f>
        <v>0</v>
      </c>
      <c r="CA208" s="5">
        <f>SUP!CB397</f>
        <v>5.9082364673280541E-2</v>
      </c>
      <c r="CB208" s="5">
        <f>SUP!CC397</f>
        <v>9.9303399357738062E-2</v>
      </c>
      <c r="CC208" s="5">
        <f>SUP!CD397</f>
        <v>0.26267282991028257</v>
      </c>
      <c r="CD208" s="5">
        <f>SUP!CE397</f>
        <v>0.19033124621355202</v>
      </c>
      <c r="CE208" s="5">
        <f>SUP!CF397</f>
        <v>3.2159443994080536E-2</v>
      </c>
      <c r="CF208" s="5">
        <f>SUP!CG397</f>
        <v>0</v>
      </c>
      <c r="CG208" s="5">
        <f>SUP!CH397</f>
        <v>0</v>
      </c>
      <c r="CH208" s="5">
        <f>SUP!CI397</f>
        <v>0</v>
      </c>
      <c r="CI208" s="5">
        <f>SUP!CJ397</f>
        <v>0</v>
      </c>
      <c r="CJ208" s="5">
        <f>SUP!CK397</f>
        <v>1.3170100592663311E-2</v>
      </c>
      <c r="CK208" s="5">
        <f>SUP!CL397</f>
        <v>0</v>
      </c>
      <c r="CL208" s="5">
        <f>SUP!CM397</f>
        <v>0</v>
      </c>
      <c r="CM208" s="5">
        <f>SUP!CN397</f>
        <v>0</v>
      </c>
      <c r="CN208" s="5">
        <f>SUP!CO397</f>
        <v>0</v>
      </c>
      <c r="CO208" s="5">
        <f>SUP!CP397</f>
        <v>1.375171089251781E-2</v>
      </c>
      <c r="CP208" s="5">
        <f>SUP!CQ397</f>
        <v>0.15369650248672961</v>
      </c>
      <c r="CQ208" s="5">
        <f>SUP!CR397</f>
        <v>0</v>
      </c>
      <c r="CR208" s="5">
        <f>SUP!CS397</f>
        <v>2.45435426309655E-2</v>
      </c>
      <c r="CS208" s="5">
        <f>SUP!CT397</f>
        <v>0</v>
      </c>
      <c r="CT208" s="5">
        <f>SUP!CU397</f>
        <v>5.6856034442203371E-2</v>
      </c>
      <c r="CU208" s="5">
        <f>SUP!CV397</f>
        <v>0</v>
      </c>
      <c r="CV208" s="5">
        <f>SUP!CW397</f>
        <v>0</v>
      </c>
      <c r="CW208" s="5">
        <f>SUP!CX397</f>
        <v>4.1548159808660963E-4</v>
      </c>
      <c r="CX208" s="5">
        <f>SUP!CY397</f>
        <v>0</v>
      </c>
      <c r="CY208" s="5">
        <f>SUP!CZ397</f>
        <v>0</v>
      </c>
      <c r="CZ208" s="5">
        <f>SUP!DA397</f>
        <v>3.7186875858408339E-2</v>
      </c>
      <c r="DA208" s="5">
        <f>SUP!DB397</f>
        <v>5.6830467349491799E-2</v>
      </c>
      <c r="DB208" s="5">
        <f>SUP!DC397</f>
        <v>0</v>
      </c>
      <c r="DC208" s="5">
        <f>SUP!DD397</f>
        <v>0</v>
      </c>
      <c r="DD208" s="3"/>
    </row>
    <row r="209" spans="1:108" x14ac:dyDescent="0.35">
      <c r="A209" s="3"/>
      <c r="B209" s="99" t="s">
        <v>3919</v>
      </c>
      <c r="C209" s="5" t="s">
        <v>348</v>
      </c>
      <c r="D209" s="5">
        <f>SUP!E398</f>
        <v>0</v>
      </c>
      <c r="E209" s="5">
        <f>SUP!F398</f>
        <v>0</v>
      </c>
      <c r="F209" s="5">
        <f>SUP!G398</f>
        <v>0</v>
      </c>
      <c r="G209" s="5">
        <f>SUP!H398</f>
        <v>0</v>
      </c>
      <c r="H209" s="5">
        <f>SUP!I398</f>
        <v>0</v>
      </c>
      <c r="I209" s="5">
        <f>SUP!J398</f>
        <v>0</v>
      </c>
      <c r="J209" s="5">
        <f>SUP!K398</f>
        <v>0</v>
      </c>
      <c r="K209" s="5">
        <f>SUP!L398</f>
        <v>0</v>
      </c>
      <c r="L209" s="5">
        <f>SUP!M398</f>
        <v>0</v>
      </c>
      <c r="M209" s="5">
        <f>SUP!N398</f>
        <v>0</v>
      </c>
      <c r="N209" s="5">
        <f>SUP!O398</f>
        <v>0</v>
      </c>
      <c r="O209" s="5">
        <f>SUP!P398</f>
        <v>0</v>
      </c>
      <c r="P209" s="5">
        <f>SUP!Q398</f>
        <v>0</v>
      </c>
      <c r="Q209" s="5">
        <f>SUP!R398</f>
        <v>0</v>
      </c>
      <c r="R209" s="5">
        <f>SUP!S398</f>
        <v>0</v>
      </c>
      <c r="S209" s="5">
        <f>SUP!T398</f>
        <v>0</v>
      </c>
      <c r="T209" s="5">
        <f>SUP!U398</f>
        <v>0</v>
      </c>
      <c r="U209" s="5">
        <f>SUP!V398</f>
        <v>0</v>
      </c>
      <c r="V209" s="5">
        <f>SUP!W398</f>
        <v>0</v>
      </c>
      <c r="W209" s="5">
        <f>SUP!X398</f>
        <v>0</v>
      </c>
      <c r="X209" s="5">
        <f>SUP!Y398</f>
        <v>0</v>
      </c>
      <c r="Y209" s="5">
        <f>SUP!Z398</f>
        <v>0</v>
      </c>
      <c r="Z209" s="5">
        <f>SUP!AA398</f>
        <v>0</v>
      </c>
      <c r="AA209" s="5">
        <f>SUP!AB398</f>
        <v>0</v>
      </c>
      <c r="AB209" s="5">
        <f>SUP!AC398</f>
        <v>0</v>
      </c>
      <c r="AC209" s="5">
        <f>SUP!AD398</f>
        <v>0</v>
      </c>
      <c r="AD209" s="5">
        <f>SUP!AE398</f>
        <v>0</v>
      </c>
      <c r="AE209" s="5">
        <f>SUP!AF398</f>
        <v>0</v>
      </c>
      <c r="AF209" s="5">
        <f>SUP!AG398</f>
        <v>0</v>
      </c>
      <c r="AG209" s="5">
        <f>SUP!AH398</f>
        <v>0</v>
      </c>
      <c r="AH209" s="5">
        <f>SUP!AI398</f>
        <v>0</v>
      </c>
      <c r="AI209" s="5">
        <f>SUP!AJ398</f>
        <v>0</v>
      </c>
      <c r="AJ209" s="5">
        <f>SUP!AK398</f>
        <v>0</v>
      </c>
      <c r="AK209" s="5">
        <f>SUP!AL398</f>
        <v>0</v>
      </c>
      <c r="AL209" s="5">
        <f>SUP!AM398</f>
        <v>0</v>
      </c>
      <c r="AM209" s="5">
        <f>SUP!AN398</f>
        <v>0</v>
      </c>
      <c r="AN209" s="5">
        <f>SUP!AO398</f>
        <v>0</v>
      </c>
      <c r="AO209" s="5">
        <f>SUP!AP398</f>
        <v>0</v>
      </c>
      <c r="AP209" s="5">
        <f>SUP!AQ398</f>
        <v>0</v>
      </c>
      <c r="AQ209" s="5">
        <f>SUP!AR398</f>
        <v>0</v>
      </c>
      <c r="AR209" s="5">
        <f>SUP!AS398</f>
        <v>0</v>
      </c>
      <c r="AS209" s="5">
        <f>SUP!AT398</f>
        <v>0</v>
      </c>
      <c r="AT209" s="5">
        <f>SUP!AU398</f>
        <v>0</v>
      </c>
      <c r="AU209" s="5">
        <f>SUP!AV398</f>
        <v>0</v>
      </c>
      <c r="AV209" s="5">
        <f>SUP!AW398</f>
        <v>0</v>
      </c>
      <c r="AW209" s="5">
        <f>SUP!AX398</f>
        <v>0</v>
      </c>
      <c r="AX209" s="5">
        <f>SUP!AY398</f>
        <v>0</v>
      </c>
      <c r="AY209" s="5">
        <f>SUP!AZ398</f>
        <v>0</v>
      </c>
      <c r="AZ209" s="5">
        <f>SUP!BA398</f>
        <v>0</v>
      </c>
      <c r="BA209" s="5">
        <f>SUP!BB398</f>
        <v>0</v>
      </c>
      <c r="BB209" s="5">
        <f>SUP!BC398</f>
        <v>0</v>
      </c>
      <c r="BC209" s="5">
        <f>SUP!BD398</f>
        <v>0</v>
      </c>
      <c r="BD209" s="5">
        <f>SUP!BE398</f>
        <v>0</v>
      </c>
      <c r="BE209" s="5">
        <f>SUP!BF398</f>
        <v>0</v>
      </c>
      <c r="BF209" s="5">
        <f>SUP!BG398</f>
        <v>0</v>
      </c>
      <c r="BG209" s="5">
        <f>SUP!BH398</f>
        <v>0</v>
      </c>
      <c r="BH209" s="5">
        <f>SUP!BI398</f>
        <v>0</v>
      </c>
      <c r="BI209" s="5">
        <f>SUP!BJ398</f>
        <v>0</v>
      </c>
      <c r="BJ209" s="5">
        <f>SUP!BK398</f>
        <v>0</v>
      </c>
      <c r="BK209" s="5">
        <f>SUP!BL398</f>
        <v>0</v>
      </c>
      <c r="BL209" s="5">
        <f>SUP!BM398</f>
        <v>0</v>
      </c>
      <c r="BM209" s="5">
        <f>SUP!BN398</f>
        <v>0</v>
      </c>
      <c r="BN209" s="5">
        <f>SUP!BO398</f>
        <v>0</v>
      </c>
      <c r="BO209" s="5">
        <f>SUP!BP398</f>
        <v>0</v>
      </c>
      <c r="BP209" s="5">
        <f>SUP!BQ398</f>
        <v>0</v>
      </c>
      <c r="BQ209" s="5">
        <f>SUP!BR398</f>
        <v>0</v>
      </c>
      <c r="BR209" s="5">
        <f>SUP!BS398</f>
        <v>0</v>
      </c>
      <c r="BS209" s="5">
        <f>SUP!BT398</f>
        <v>0</v>
      </c>
      <c r="BT209" s="5">
        <f>SUP!BU398</f>
        <v>0</v>
      </c>
      <c r="BU209" s="5">
        <f>SUP!BV398</f>
        <v>0</v>
      </c>
      <c r="BV209" s="5">
        <f>SUP!BW398</f>
        <v>0</v>
      </c>
      <c r="BW209" s="5">
        <f>SUP!BX398</f>
        <v>0</v>
      </c>
      <c r="BX209" s="5">
        <f>SUP!BY398</f>
        <v>0</v>
      </c>
      <c r="BY209" s="5">
        <f>SUP!BZ398</f>
        <v>0</v>
      </c>
      <c r="BZ209" s="5">
        <f>SUP!CA398</f>
        <v>0</v>
      </c>
      <c r="CA209" s="5">
        <f>SUP!CB398</f>
        <v>7.4182402039529947E-4</v>
      </c>
      <c r="CB209" s="5">
        <f>SUP!CC398</f>
        <v>1.202372880827878E-3</v>
      </c>
      <c r="CC209" s="5">
        <f>SUP!CD398</f>
        <v>0</v>
      </c>
      <c r="CD209" s="5">
        <f>SUP!CE398</f>
        <v>0</v>
      </c>
      <c r="CE209" s="5">
        <f>SUP!CF398</f>
        <v>0</v>
      </c>
      <c r="CF209" s="5">
        <f>SUP!CG398</f>
        <v>0.64127809186270335</v>
      </c>
      <c r="CG209" s="5">
        <f>SUP!CH398</f>
        <v>0</v>
      </c>
      <c r="CH209" s="5">
        <f>SUP!CI398</f>
        <v>0</v>
      </c>
      <c r="CI209" s="5">
        <f>SUP!CJ398</f>
        <v>0</v>
      </c>
      <c r="CJ209" s="5">
        <f>SUP!CK398</f>
        <v>0</v>
      </c>
      <c r="CK209" s="5">
        <f>SUP!CL398</f>
        <v>0</v>
      </c>
      <c r="CL209" s="5">
        <f>SUP!CM398</f>
        <v>0</v>
      </c>
      <c r="CM209" s="5">
        <f>SUP!CN398</f>
        <v>0</v>
      </c>
      <c r="CN209" s="5">
        <f>SUP!CO398</f>
        <v>0</v>
      </c>
      <c r="CO209" s="5">
        <f>SUP!CP398</f>
        <v>0</v>
      </c>
      <c r="CP209" s="5">
        <f>SUP!CQ398</f>
        <v>0</v>
      </c>
      <c r="CQ209" s="5">
        <f>SUP!CR398</f>
        <v>0</v>
      </c>
      <c r="CR209" s="5">
        <f>SUP!CS398</f>
        <v>9.2782068618946431E-2</v>
      </c>
      <c r="CS209" s="5">
        <f>SUP!CT398</f>
        <v>0</v>
      </c>
      <c r="CT209" s="5">
        <f>SUP!CU398</f>
        <v>9.6100794573004383E-2</v>
      </c>
      <c r="CU209" s="5">
        <f>SUP!CV398</f>
        <v>0</v>
      </c>
      <c r="CV209" s="5">
        <f>SUP!CW398</f>
        <v>0</v>
      </c>
      <c r="CW209" s="5">
        <f>SUP!CX398</f>
        <v>0</v>
      </c>
      <c r="CX209" s="5">
        <f>SUP!CY398</f>
        <v>0</v>
      </c>
      <c r="CY209" s="5">
        <f>SUP!CZ398</f>
        <v>0</v>
      </c>
      <c r="CZ209" s="5">
        <f>SUP!DA398</f>
        <v>4.7512797077913081E-2</v>
      </c>
      <c r="DA209" s="5">
        <f>SUP!DB398</f>
        <v>0.12038205096620951</v>
      </c>
      <c r="DB209" s="5">
        <f>SUP!DC398</f>
        <v>0</v>
      </c>
      <c r="DC209" s="5">
        <f>SUP!DD398</f>
        <v>0</v>
      </c>
      <c r="DD209" s="3"/>
    </row>
    <row r="210" spans="1:108" x14ac:dyDescent="0.35">
      <c r="A210" s="3"/>
      <c r="B210" s="99" t="s">
        <v>3920</v>
      </c>
      <c r="C210" s="5" t="s">
        <v>77</v>
      </c>
      <c r="D210" s="5">
        <f>SUP!E399</f>
        <v>0</v>
      </c>
      <c r="E210" s="5">
        <f>SUP!F399</f>
        <v>0</v>
      </c>
      <c r="F210" s="5">
        <f>SUP!G399</f>
        <v>0</v>
      </c>
      <c r="G210" s="5">
        <f>SUP!H399</f>
        <v>0</v>
      </c>
      <c r="H210" s="5">
        <f>SUP!I399</f>
        <v>0</v>
      </c>
      <c r="I210" s="5">
        <f>SUP!J399</f>
        <v>0</v>
      </c>
      <c r="J210" s="5">
        <f>SUP!K399</f>
        <v>0</v>
      </c>
      <c r="K210" s="5">
        <f>SUP!L399</f>
        <v>0</v>
      </c>
      <c r="L210" s="5">
        <f>SUP!M399</f>
        <v>0</v>
      </c>
      <c r="M210" s="5">
        <f>SUP!N399</f>
        <v>0</v>
      </c>
      <c r="N210" s="5">
        <f>SUP!O399</f>
        <v>0</v>
      </c>
      <c r="O210" s="5">
        <f>SUP!P399</f>
        <v>0</v>
      </c>
      <c r="P210" s="5">
        <f>SUP!Q399</f>
        <v>0</v>
      </c>
      <c r="Q210" s="5">
        <f>SUP!R399</f>
        <v>0</v>
      </c>
      <c r="R210" s="5">
        <f>SUP!S399</f>
        <v>0</v>
      </c>
      <c r="S210" s="5">
        <f>SUP!T399</f>
        <v>0</v>
      </c>
      <c r="T210" s="5">
        <f>SUP!U399</f>
        <v>0</v>
      </c>
      <c r="U210" s="5">
        <f>SUP!V399</f>
        <v>0</v>
      </c>
      <c r="V210" s="5">
        <f>SUP!W399</f>
        <v>0</v>
      </c>
      <c r="W210" s="5">
        <f>SUP!X399</f>
        <v>0</v>
      </c>
      <c r="X210" s="5">
        <f>SUP!Y399</f>
        <v>0</v>
      </c>
      <c r="Y210" s="5">
        <f>SUP!Z399</f>
        <v>0</v>
      </c>
      <c r="Z210" s="5">
        <f>SUP!AA399</f>
        <v>0</v>
      </c>
      <c r="AA210" s="5">
        <f>SUP!AB399</f>
        <v>0</v>
      </c>
      <c r="AB210" s="5">
        <f>SUP!AC399</f>
        <v>0</v>
      </c>
      <c r="AC210" s="5">
        <f>SUP!AD399</f>
        <v>0</v>
      </c>
      <c r="AD210" s="5">
        <f>SUP!AE399</f>
        <v>0</v>
      </c>
      <c r="AE210" s="5">
        <f>SUP!AF399</f>
        <v>0</v>
      </c>
      <c r="AF210" s="5">
        <f>SUP!AG399</f>
        <v>0</v>
      </c>
      <c r="AG210" s="5">
        <f>SUP!AH399</f>
        <v>0</v>
      </c>
      <c r="AH210" s="5">
        <f>SUP!AI399</f>
        <v>0</v>
      </c>
      <c r="AI210" s="5">
        <f>SUP!AJ399</f>
        <v>0</v>
      </c>
      <c r="AJ210" s="5">
        <f>SUP!AK399</f>
        <v>0</v>
      </c>
      <c r="AK210" s="5">
        <f>SUP!AL399</f>
        <v>0</v>
      </c>
      <c r="AL210" s="5">
        <f>SUP!AM399</f>
        <v>0</v>
      </c>
      <c r="AM210" s="5">
        <f>SUP!AN399</f>
        <v>0</v>
      </c>
      <c r="AN210" s="5">
        <f>SUP!AO399</f>
        <v>0</v>
      </c>
      <c r="AO210" s="5">
        <f>SUP!AP399</f>
        <v>0</v>
      </c>
      <c r="AP210" s="5">
        <f>SUP!AQ399</f>
        <v>0</v>
      </c>
      <c r="AQ210" s="5">
        <f>SUP!AR399</f>
        <v>0</v>
      </c>
      <c r="AR210" s="5">
        <f>SUP!AS399</f>
        <v>0</v>
      </c>
      <c r="AS210" s="5">
        <f>SUP!AT399</f>
        <v>0</v>
      </c>
      <c r="AT210" s="5">
        <f>SUP!AU399</f>
        <v>0</v>
      </c>
      <c r="AU210" s="5">
        <f>SUP!AV399</f>
        <v>0</v>
      </c>
      <c r="AV210" s="5">
        <f>SUP!AW399</f>
        <v>0</v>
      </c>
      <c r="AW210" s="5">
        <f>SUP!AX399</f>
        <v>0</v>
      </c>
      <c r="AX210" s="5">
        <f>SUP!AY399</f>
        <v>2.9006822916914422E-3</v>
      </c>
      <c r="AY210" s="5">
        <f>SUP!AZ399</f>
        <v>0</v>
      </c>
      <c r="AZ210" s="5">
        <f>SUP!BA399</f>
        <v>0</v>
      </c>
      <c r="BA210" s="5">
        <f>SUP!BB399</f>
        <v>0</v>
      </c>
      <c r="BB210" s="5">
        <f>SUP!BC399</f>
        <v>0</v>
      </c>
      <c r="BC210" s="5">
        <f>SUP!BD399</f>
        <v>0</v>
      </c>
      <c r="BD210" s="5">
        <f>SUP!BE399</f>
        <v>0</v>
      </c>
      <c r="BE210" s="5">
        <f>SUP!BF399</f>
        <v>0</v>
      </c>
      <c r="BF210" s="5">
        <f>SUP!BG399</f>
        <v>0</v>
      </c>
      <c r="BG210" s="5">
        <f>SUP!BH399</f>
        <v>0</v>
      </c>
      <c r="BH210" s="5">
        <f>SUP!BI399</f>
        <v>0</v>
      </c>
      <c r="BI210" s="5">
        <f>SUP!BJ399</f>
        <v>0</v>
      </c>
      <c r="BJ210" s="5">
        <f>SUP!BK399</f>
        <v>0</v>
      </c>
      <c r="BK210" s="5">
        <f>SUP!BL399</f>
        <v>0</v>
      </c>
      <c r="BL210" s="5">
        <f>SUP!BM399</f>
        <v>0</v>
      </c>
      <c r="BM210" s="5">
        <f>SUP!BN399</f>
        <v>0</v>
      </c>
      <c r="BN210" s="5">
        <f>SUP!BO399</f>
        <v>0</v>
      </c>
      <c r="BO210" s="5">
        <f>SUP!BP399</f>
        <v>0</v>
      </c>
      <c r="BP210" s="5">
        <f>SUP!BQ399</f>
        <v>0</v>
      </c>
      <c r="BQ210" s="5">
        <f>SUP!BR399</f>
        <v>1.4434587107624286E-4</v>
      </c>
      <c r="BR210" s="5">
        <f>SUP!BS399</f>
        <v>0</v>
      </c>
      <c r="BS210" s="5">
        <f>SUP!BT399</f>
        <v>0</v>
      </c>
      <c r="BT210" s="5">
        <f>SUP!BU399</f>
        <v>0</v>
      </c>
      <c r="BU210" s="5">
        <f>SUP!BV399</f>
        <v>0</v>
      </c>
      <c r="BV210" s="5">
        <f>SUP!BW399</f>
        <v>0</v>
      </c>
      <c r="BW210" s="5">
        <f>SUP!BX399</f>
        <v>2.6158838547338053E-3</v>
      </c>
      <c r="BX210" s="5">
        <f>SUP!BY399</f>
        <v>0</v>
      </c>
      <c r="BY210" s="5">
        <f>SUP!BZ399</f>
        <v>7.6719138129821568E-5</v>
      </c>
      <c r="BZ210" s="5">
        <f>SUP!CA399</f>
        <v>0</v>
      </c>
      <c r="CA210" s="5">
        <f>SUP!CB399</f>
        <v>1.8855947286791355E-3</v>
      </c>
      <c r="CB210" s="5">
        <f>SUP!CC399</f>
        <v>3.1323082408112137E-3</v>
      </c>
      <c r="CC210" s="5">
        <f>SUP!CD399</f>
        <v>0</v>
      </c>
      <c r="CD210" s="5">
        <f>SUP!CE399</f>
        <v>0</v>
      </c>
      <c r="CE210" s="5">
        <f>SUP!CF399</f>
        <v>0</v>
      </c>
      <c r="CF210" s="5">
        <f>SUP!CG399</f>
        <v>0</v>
      </c>
      <c r="CG210" s="5">
        <f>SUP!CH399</f>
        <v>0.97869160693138413</v>
      </c>
      <c r="CH210" s="5">
        <f>SUP!CI399</f>
        <v>0</v>
      </c>
      <c r="CI210" s="5">
        <f>SUP!CJ399</f>
        <v>0</v>
      </c>
      <c r="CJ210" s="5">
        <f>SUP!CK399</f>
        <v>6.4471382614720018E-5</v>
      </c>
      <c r="CK210" s="5">
        <f>SUP!CL399</f>
        <v>0</v>
      </c>
      <c r="CL210" s="5">
        <f>SUP!CM399</f>
        <v>0</v>
      </c>
      <c r="CM210" s="5">
        <f>SUP!CN399</f>
        <v>0</v>
      </c>
      <c r="CN210" s="5">
        <f>SUP!CO399</f>
        <v>0</v>
      </c>
      <c r="CO210" s="5">
        <f>SUP!CP399</f>
        <v>6.6010745664361646E-3</v>
      </c>
      <c r="CP210" s="5">
        <f>SUP!CQ399</f>
        <v>0</v>
      </c>
      <c r="CQ210" s="5">
        <f>SUP!CR399</f>
        <v>0</v>
      </c>
      <c r="CR210" s="5">
        <f>SUP!CS399</f>
        <v>0</v>
      </c>
      <c r="CS210" s="5">
        <f>SUP!CT399</f>
        <v>2.0320893224412932E-3</v>
      </c>
      <c r="CT210" s="5">
        <f>SUP!CU399</f>
        <v>6.52897154317626E-4</v>
      </c>
      <c r="CU210" s="5">
        <f>SUP!CV399</f>
        <v>0</v>
      </c>
      <c r="CV210" s="5">
        <f>SUP!CW399</f>
        <v>0</v>
      </c>
      <c r="CW210" s="5">
        <f>SUP!CX399</f>
        <v>3.1752688742423483E-6</v>
      </c>
      <c r="CX210" s="5">
        <f>SUP!CY399</f>
        <v>0</v>
      </c>
      <c r="CY210" s="5">
        <f>SUP!CZ399</f>
        <v>0</v>
      </c>
      <c r="CZ210" s="5">
        <f>SUP!DA399</f>
        <v>4.4164573525397603E-4</v>
      </c>
      <c r="DA210" s="5">
        <f>SUP!DB399</f>
        <v>7.575055135560988E-4</v>
      </c>
      <c r="DB210" s="5">
        <f>SUP!DC399</f>
        <v>0</v>
      </c>
      <c r="DC210" s="5">
        <f>SUP!DD399</f>
        <v>0</v>
      </c>
      <c r="DD210" s="3"/>
    </row>
    <row r="211" spans="1:108" x14ac:dyDescent="0.35">
      <c r="A211" s="3"/>
      <c r="B211" s="99" t="s">
        <v>3921</v>
      </c>
      <c r="C211" s="5" t="s">
        <v>349</v>
      </c>
      <c r="D211" s="5">
        <f>SUP!E400</f>
        <v>0</v>
      </c>
      <c r="E211" s="5">
        <f>SUP!F400</f>
        <v>0</v>
      </c>
      <c r="F211" s="5">
        <f>SUP!G400</f>
        <v>0</v>
      </c>
      <c r="G211" s="5">
        <f>SUP!H400</f>
        <v>0</v>
      </c>
      <c r="H211" s="5">
        <f>SUP!I400</f>
        <v>0</v>
      </c>
      <c r="I211" s="5">
        <f>SUP!J400</f>
        <v>0</v>
      </c>
      <c r="J211" s="5">
        <f>SUP!K400</f>
        <v>0</v>
      </c>
      <c r="K211" s="5">
        <f>SUP!L400</f>
        <v>0</v>
      </c>
      <c r="L211" s="5">
        <f>SUP!M400</f>
        <v>0</v>
      </c>
      <c r="M211" s="5">
        <f>SUP!N400</f>
        <v>0</v>
      </c>
      <c r="N211" s="5">
        <f>SUP!O400</f>
        <v>0</v>
      </c>
      <c r="O211" s="5">
        <f>SUP!P400</f>
        <v>0</v>
      </c>
      <c r="P211" s="5">
        <f>SUP!Q400</f>
        <v>0</v>
      </c>
      <c r="Q211" s="5">
        <f>SUP!R400</f>
        <v>0</v>
      </c>
      <c r="R211" s="5">
        <f>SUP!S400</f>
        <v>0</v>
      </c>
      <c r="S211" s="5">
        <f>SUP!T400</f>
        <v>0</v>
      </c>
      <c r="T211" s="5">
        <f>SUP!U400</f>
        <v>0</v>
      </c>
      <c r="U211" s="5">
        <f>SUP!V400</f>
        <v>0</v>
      </c>
      <c r="V211" s="5">
        <f>SUP!W400</f>
        <v>0</v>
      </c>
      <c r="W211" s="5">
        <f>SUP!X400</f>
        <v>0</v>
      </c>
      <c r="X211" s="5">
        <f>SUP!Y400</f>
        <v>0</v>
      </c>
      <c r="Y211" s="5">
        <f>SUP!Z400</f>
        <v>0</v>
      </c>
      <c r="Z211" s="5">
        <f>SUP!AA400</f>
        <v>0</v>
      </c>
      <c r="AA211" s="5">
        <f>SUP!AB400</f>
        <v>0</v>
      </c>
      <c r="AB211" s="5">
        <f>SUP!AC400</f>
        <v>0</v>
      </c>
      <c r="AC211" s="5">
        <f>SUP!AD400</f>
        <v>0</v>
      </c>
      <c r="AD211" s="5">
        <f>SUP!AE400</f>
        <v>0</v>
      </c>
      <c r="AE211" s="5">
        <f>SUP!AF400</f>
        <v>0</v>
      </c>
      <c r="AF211" s="5">
        <f>SUP!AG400</f>
        <v>0</v>
      </c>
      <c r="AG211" s="5">
        <f>SUP!AH400</f>
        <v>0</v>
      </c>
      <c r="AH211" s="5">
        <f>SUP!AI400</f>
        <v>0</v>
      </c>
      <c r="AI211" s="5">
        <f>SUP!AJ400</f>
        <v>0</v>
      </c>
      <c r="AJ211" s="5">
        <f>SUP!AK400</f>
        <v>0</v>
      </c>
      <c r="AK211" s="5">
        <f>SUP!AL400</f>
        <v>0</v>
      </c>
      <c r="AL211" s="5">
        <f>SUP!AM400</f>
        <v>0</v>
      </c>
      <c r="AM211" s="5">
        <f>SUP!AN400</f>
        <v>0</v>
      </c>
      <c r="AN211" s="5">
        <f>SUP!AO400</f>
        <v>0</v>
      </c>
      <c r="AO211" s="5">
        <f>SUP!AP400</f>
        <v>0</v>
      </c>
      <c r="AP211" s="5">
        <f>SUP!AQ400</f>
        <v>0</v>
      </c>
      <c r="AQ211" s="5">
        <f>SUP!AR400</f>
        <v>0</v>
      </c>
      <c r="AR211" s="5">
        <f>SUP!AS400</f>
        <v>0</v>
      </c>
      <c r="AS211" s="5">
        <f>SUP!AT400</f>
        <v>0</v>
      </c>
      <c r="AT211" s="5">
        <f>SUP!AU400</f>
        <v>0</v>
      </c>
      <c r="AU211" s="5">
        <f>SUP!AV400</f>
        <v>0</v>
      </c>
      <c r="AV211" s="5">
        <f>SUP!AW400</f>
        <v>0</v>
      </c>
      <c r="AW211" s="5">
        <f>SUP!AX400</f>
        <v>0</v>
      </c>
      <c r="AX211" s="5">
        <f>SUP!AY400</f>
        <v>0</v>
      </c>
      <c r="AY211" s="5">
        <f>SUP!AZ400</f>
        <v>0</v>
      </c>
      <c r="AZ211" s="5">
        <f>SUP!BA400</f>
        <v>0</v>
      </c>
      <c r="BA211" s="5">
        <f>SUP!BB400</f>
        <v>0</v>
      </c>
      <c r="BB211" s="5">
        <f>SUP!BC400</f>
        <v>0</v>
      </c>
      <c r="BC211" s="5">
        <f>SUP!BD400</f>
        <v>0</v>
      </c>
      <c r="BD211" s="5">
        <f>SUP!BE400</f>
        <v>0</v>
      </c>
      <c r="BE211" s="5">
        <f>SUP!BF400</f>
        <v>0</v>
      </c>
      <c r="BF211" s="5">
        <f>SUP!BG400</f>
        <v>1.6275164918709922E-2</v>
      </c>
      <c r="BG211" s="5">
        <f>SUP!BH400</f>
        <v>0</v>
      </c>
      <c r="BH211" s="5">
        <f>SUP!BI400</f>
        <v>0</v>
      </c>
      <c r="BI211" s="5">
        <f>SUP!BJ400</f>
        <v>0</v>
      </c>
      <c r="BJ211" s="5">
        <f>SUP!BK400</f>
        <v>0</v>
      </c>
      <c r="BK211" s="5">
        <f>SUP!BL400</f>
        <v>0</v>
      </c>
      <c r="BL211" s="5">
        <f>SUP!BM400</f>
        <v>0</v>
      </c>
      <c r="BM211" s="5">
        <f>SUP!BN400</f>
        <v>0</v>
      </c>
      <c r="BN211" s="5">
        <f>SUP!BO400</f>
        <v>0</v>
      </c>
      <c r="BO211" s="5">
        <f>SUP!BP400</f>
        <v>0</v>
      </c>
      <c r="BP211" s="5">
        <f>SUP!BQ400</f>
        <v>0</v>
      </c>
      <c r="BQ211" s="5">
        <f>SUP!BR400</f>
        <v>0</v>
      </c>
      <c r="BR211" s="5">
        <f>SUP!BS400</f>
        <v>0</v>
      </c>
      <c r="BS211" s="5">
        <f>SUP!BT400</f>
        <v>0</v>
      </c>
      <c r="BT211" s="5">
        <f>SUP!BU400</f>
        <v>0</v>
      </c>
      <c r="BU211" s="5">
        <f>SUP!BV400</f>
        <v>0</v>
      </c>
      <c r="BV211" s="5">
        <f>SUP!BW400</f>
        <v>0</v>
      </c>
      <c r="BW211" s="5">
        <f>SUP!BX400</f>
        <v>0</v>
      </c>
      <c r="BX211" s="5">
        <f>SUP!BY400</f>
        <v>0</v>
      </c>
      <c r="BY211" s="5">
        <f>SUP!BZ400</f>
        <v>0</v>
      </c>
      <c r="BZ211" s="5">
        <f>SUP!CA400</f>
        <v>0</v>
      </c>
      <c r="CA211" s="5">
        <f>SUP!CB400</f>
        <v>0</v>
      </c>
      <c r="CB211" s="5">
        <f>SUP!CC400</f>
        <v>0</v>
      </c>
      <c r="CC211" s="5">
        <f>SUP!CD400</f>
        <v>0</v>
      </c>
      <c r="CD211" s="5">
        <f>SUP!CE400</f>
        <v>0</v>
      </c>
      <c r="CE211" s="5">
        <f>SUP!CF400</f>
        <v>0</v>
      </c>
      <c r="CF211" s="5">
        <f>SUP!CG400</f>
        <v>0</v>
      </c>
      <c r="CG211" s="5">
        <f>SUP!CH400</f>
        <v>0</v>
      </c>
      <c r="CH211" s="5">
        <f>SUP!CI400</f>
        <v>0.86591180741619778</v>
      </c>
      <c r="CI211" s="5">
        <f>SUP!CJ400</f>
        <v>0</v>
      </c>
      <c r="CJ211" s="5">
        <f>SUP!CK400</f>
        <v>0.11633956852365644</v>
      </c>
      <c r="CK211" s="5">
        <f>SUP!CL400</f>
        <v>0</v>
      </c>
      <c r="CL211" s="5">
        <f>SUP!CM400</f>
        <v>0</v>
      </c>
      <c r="CM211" s="5">
        <f>SUP!CN400</f>
        <v>0</v>
      </c>
      <c r="CN211" s="5">
        <f>SUP!CO400</f>
        <v>0</v>
      </c>
      <c r="CO211" s="5">
        <f>SUP!CP400</f>
        <v>0</v>
      </c>
      <c r="CP211" s="5">
        <f>SUP!CQ400</f>
        <v>0</v>
      </c>
      <c r="CQ211" s="5">
        <f>SUP!CR400</f>
        <v>0</v>
      </c>
      <c r="CR211" s="5">
        <f>SUP!CS400</f>
        <v>1.4734591414357848E-3</v>
      </c>
      <c r="CS211" s="5">
        <f>SUP!CT400</f>
        <v>0</v>
      </c>
      <c r="CT211" s="5">
        <f>SUP!CU400</f>
        <v>0</v>
      </c>
      <c r="CU211" s="5">
        <f>SUP!CV400</f>
        <v>0</v>
      </c>
      <c r="CV211" s="5">
        <f>SUP!CW400</f>
        <v>0</v>
      </c>
      <c r="CW211" s="5">
        <f>SUP!CX400</f>
        <v>0</v>
      </c>
      <c r="CX211" s="5">
        <f>SUP!CY400</f>
        <v>0</v>
      </c>
      <c r="CY211" s="5">
        <f>SUP!CZ400</f>
        <v>0</v>
      </c>
      <c r="CZ211" s="5">
        <f>SUP!DA400</f>
        <v>0</v>
      </c>
      <c r="DA211" s="5">
        <f>SUP!DB400</f>
        <v>0</v>
      </c>
      <c r="DB211" s="5">
        <f>SUP!DC400</f>
        <v>0</v>
      </c>
      <c r="DC211" s="5">
        <f>SUP!DD400</f>
        <v>0</v>
      </c>
      <c r="DD211" s="3"/>
    </row>
    <row r="212" spans="1:108" x14ac:dyDescent="0.35">
      <c r="A212" s="3"/>
      <c r="B212" s="99" t="s">
        <v>3922</v>
      </c>
      <c r="C212" s="5" t="s">
        <v>79</v>
      </c>
      <c r="D212" s="5">
        <f>SUP!E401</f>
        <v>0</v>
      </c>
      <c r="E212" s="5">
        <f>SUP!F401</f>
        <v>0</v>
      </c>
      <c r="F212" s="5">
        <f>SUP!G401</f>
        <v>0</v>
      </c>
      <c r="G212" s="5">
        <f>SUP!H401</f>
        <v>0</v>
      </c>
      <c r="H212" s="5">
        <f>SUP!I401</f>
        <v>0</v>
      </c>
      <c r="I212" s="5">
        <f>SUP!J401</f>
        <v>0</v>
      </c>
      <c r="J212" s="5">
        <f>SUP!K401</f>
        <v>0</v>
      </c>
      <c r="K212" s="5">
        <f>SUP!L401</f>
        <v>0</v>
      </c>
      <c r="L212" s="5">
        <f>SUP!M401</f>
        <v>0</v>
      </c>
      <c r="M212" s="5">
        <f>SUP!N401</f>
        <v>0</v>
      </c>
      <c r="N212" s="5">
        <f>SUP!O401</f>
        <v>0</v>
      </c>
      <c r="O212" s="5">
        <f>SUP!P401</f>
        <v>0</v>
      </c>
      <c r="P212" s="5">
        <f>SUP!Q401</f>
        <v>0</v>
      </c>
      <c r="Q212" s="5">
        <f>SUP!R401</f>
        <v>0</v>
      </c>
      <c r="R212" s="5">
        <f>SUP!S401</f>
        <v>0</v>
      </c>
      <c r="S212" s="5">
        <f>SUP!T401</f>
        <v>0</v>
      </c>
      <c r="T212" s="5">
        <f>SUP!U401</f>
        <v>0</v>
      </c>
      <c r="U212" s="5">
        <f>SUP!V401</f>
        <v>0</v>
      </c>
      <c r="V212" s="5">
        <f>SUP!W401</f>
        <v>0</v>
      </c>
      <c r="W212" s="5">
        <f>SUP!X401</f>
        <v>0</v>
      </c>
      <c r="X212" s="5">
        <f>SUP!Y401</f>
        <v>0</v>
      </c>
      <c r="Y212" s="5">
        <f>SUP!Z401</f>
        <v>0</v>
      </c>
      <c r="Z212" s="5">
        <f>SUP!AA401</f>
        <v>0</v>
      </c>
      <c r="AA212" s="5">
        <f>SUP!AB401</f>
        <v>0</v>
      </c>
      <c r="AB212" s="5">
        <f>SUP!AC401</f>
        <v>0</v>
      </c>
      <c r="AC212" s="5">
        <f>SUP!AD401</f>
        <v>0</v>
      </c>
      <c r="AD212" s="5">
        <f>SUP!AE401</f>
        <v>0</v>
      </c>
      <c r="AE212" s="5">
        <f>SUP!AF401</f>
        <v>0</v>
      </c>
      <c r="AF212" s="5">
        <f>SUP!AG401</f>
        <v>0</v>
      </c>
      <c r="AG212" s="5">
        <f>SUP!AH401</f>
        <v>0</v>
      </c>
      <c r="AH212" s="5">
        <f>SUP!AI401</f>
        <v>0</v>
      </c>
      <c r="AI212" s="5">
        <f>SUP!AJ401</f>
        <v>0</v>
      </c>
      <c r="AJ212" s="5">
        <f>SUP!AK401</f>
        <v>0</v>
      </c>
      <c r="AK212" s="5">
        <f>SUP!AL401</f>
        <v>0</v>
      </c>
      <c r="AL212" s="5">
        <f>SUP!AM401</f>
        <v>0</v>
      </c>
      <c r="AM212" s="5">
        <f>SUP!AN401</f>
        <v>0</v>
      </c>
      <c r="AN212" s="5">
        <f>SUP!AO401</f>
        <v>0</v>
      </c>
      <c r="AO212" s="5">
        <f>SUP!AP401</f>
        <v>0</v>
      </c>
      <c r="AP212" s="5">
        <f>SUP!AQ401</f>
        <v>0</v>
      </c>
      <c r="AQ212" s="5">
        <f>SUP!AR401</f>
        <v>0</v>
      </c>
      <c r="AR212" s="5">
        <f>SUP!AS401</f>
        <v>0</v>
      </c>
      <c r="AS212" s="5">
        <f>SUP!AT401</f>
        <v>0</v>
      </c>
      <c r="AT212" s="5">
        <f>SUP!AU401</f>
        <v>0</v>
      </c>
      <c r="AU212" s="5">
        <f>SUP!AV401</f>
        <v>0</v>
      </c>
      <c r="AV212" s="5">
        <f>SUP!AW401</f>
        <v>0</v>
      </c>
      <c r="AW212" s="5">
        <f>SUP!AX401</f>
        <v>0</v>
      </c>
      <c r="AX212" s="5">
        <f>SUP!AY401</f>
        <v>0</v>
      </c>
      <c r="AY212" s="5">
        <f>SUP!AZ401</f>
        <v>0</v>
      </c>
      <c r="AZ212" s="5">
        <f>SUP!BA401</f>
        <v>0</v>
      </c>
      <c r="BA212" s="5">
        <f>SUP!BB401</f>
        <v>0</v>
      </c>
      <c r="BB212" s="5">
        <f>SUP!BC401</f>
        <v>0</v>
      </c>
      <c r="BC212" s="5">
        <f>SUP!BD401</f>
        <v>0</v>
      </c>
      <c r="BD212" s="5">
        <f>SUP!BE401</f>
        <v>0</v>
      </c>
      <c r="BE212" s="5">
        <f>SUP!BF401</f>
        <v>0</v>
      </c>
      <c r="BF212" s="5">
        <f>SUP!BG401</f>
        <v>0</v>
      </c>
      <c r="BG212" s="5">
        <f>SUP!BH401</f>
        <v>0</v>
      </c>
      <c r="BH212" s="5">
        <f>SUP!BI401</f>
        <v>0</v>
      </c>
      <c r="BI212" s="5">
        <f>SUP!BJ401</f>
        <v>0</v>
      </c>
      <c r="BJ212" s="5">
        <f>SUP!BK401</f>
        <v>0</v>
      </c>
      <c r="BK212" s="5">
        <f>SUP!BL401</f>
        <v>0</v>
      </c>
      <c r="BL212" s="5">
        <f>SUP!BM401</f>
        <v>0</v>
      </c>
      <c r="BM212" s="5">
        <f>SUP!BN401</f>
        <v>0</v>
      </c>
      <c r="BN212" s="5">
        <f>SUP!BO401</f>
        <v>0</v>
      </c>
      <c r="BO212" s="5">
        <f>SUP!BP401</f>
        <v>0</v>
      </c>
      <c r="BP212" s="5">
        <f>SUP!BQ401</f>
        <v>0</v>
      </c>
      <c r="BQ212" s="5">
        <f>SUP!BR401</f>
        <v>0</v>
      </c>
      <c r="BR212" s="5">
        <f>SUP!BS401</f>
        <v>0</v>
      </c>
      <c r="BS212" s="5">
        <f>SUP!BT401</f>
        <v>0</v>
      </c>
      <c r="BT212" s="5">
        <f>SUP!BU401</f>
        <v>0</v>
      </c>
      <c r="BU212" s="5">
        <f>SUP!BV401</f>
        <v>0</v>
      </c>
      <c r="BV212" s="5">
        <f>SUP!BW401</f>
        <v>0</v>
      </c>
      <c r="BW212" s="5">
        <f>SUP!BX401</f>
        <v>0</v>
      </c>
      <c r="BX212" s="5">
        <f>SUP!BY401</f>
        <v>0</v>
      </c>
      <c r="BY212" s="5">
        <f>SUP!BZ401</f>
        <v>0</v>
      </c>
      <c r="BZ212" s="5">
        <f>SUP!CA401</f>
        <v>0</v>
      </c>
      <c r="CA212" s="5">
        <f>SUP!CB401</f>
        <v>0</v>
      </c>
      <c r="CB212" s="5">
        <f>SUP!CC401</f>
        <v>0</v>
      </c>
      <c r="CC212" s="5">
        <f>SUP!CD401</f>
        <v>0</v>
      </c>
      <c r="CD212" s="5">
        <f>SUP!CE401</f>
        <v>0</v>
      </c>
      <c r="CE212" s="5">
        <f>SUP!CF401</f>
        <v>0</v>
      </c>
      <c r="CF212" s="5">
        <f>SUP!CG401</f>
        <v>0</v>
      </c>
      <c r="CG212" s="5">
        <f>SUP!CH401</f>
        <v>0</v>
      </c>
      <c r="CH212" s="5">
        <f>SUP!CI401</f>
        <v>0</v>
      </c>
      <c r="CI212" s="5">
        <f>SUP!CJ401</f>
        <v>0.67448006465990284</v>
      </c>
      <c r="CJ212" s="5">
        <f>SUP!CK401</f>
        <v>4.4179413710710672E-2</v>
      </c>
      <c r="CK212" s="5">
        <f>SUP!CL401</f>
        <v>0</v>
      </c>
      <c r="CL212" s="5">
        <f>SUP!CM401</f>
        <v>0</v>
      </c>
      <c r="CM212" s="5">
        <f>SUP!CN401</f>
        <v>0.11914976624439066</v>
      </c>
      <c r="CN212" s="5">
        <f>SUP!CO401</f>
        <v>0</v>
      </c>
      <c r="CO212" s="5">
        <f>SUP!CP401</f>
        <v>2.0433947330524751E-2</v>
      </c>
      <c r="CP212" s="5">
        <f>SUP!CQ401</f>
        <v>0</v>
      </c>
      <c r="CQ212" s="5">
        <f>SUP!CR401</f>
        <v>0</v>
      </c>
      <c r="CR212" s="5">
        <f>SUP!CS401</f>
        <v>0</v>
      </c>
      <c r="CS212" s="5">
        <f>SUP!CT401</f>
        <v>0</v>
      </c>
      <c r="CT212" s="5">
        <f>SUP!CU401</f>
        <v>4.7376556244776394E-2</v>
      </c>
      <c r="CU212" s="5">
        <f>SUP!CV401</f>
        <v>0</v>
      </c>
      <c r="CV212" s="5">
        <f>SUP!CW401</f>
        <v>0</v>
      </c>
      <c r="CW212" s="5">
        <f>SUP!CX401</f>
        <v>0</v>
      </c>
      <c r="CX212" s="5">
        <f>SUP!CY401</f>
        <v>0</v>
      </c>
      <c r="CY212" s="5">
        <f>SUP!CZ401</f>
        <v>0</v>
      </c>
      <c r="CZ212" s="5">
        <f>SUP!DA401</f>
        <v>4.7083209232494823E-2</v>
      </c>
      <c r="DA212" s="5">
        <f>SUP!DB401</f>
        <v>4.7297042577199917E-2</v>
      </c>
      <c r="DB212" s="5">
        <f>SUP!DC401</f>
        <v>0</v>
      </c>
      <c r="DC212" s="5">
        <f>SUP!DD401</f>
        <v>0</v>
      </c>
      <c r="DD212" s="3"/>
    </row>
    <row r="213" spans="1:108" x14ac:dyDescent="0.35">
      <c r="A213" s="3"/>
      <c r="B213" s="99" t="s">
        <v>3923</v>
      </c>
      <c r="C213" s="5" t="s">
        <v>350</v>
      </c>
      <c r="D213" s="5">
        <f>SUP!E402</f>
        <v>0</v>
      </c>
      <c r="E213" s="5">
        <f>SUP!F402</f>
        <v>0</v>
      </c>
      <c r="F213" s="5">
        <f>SUP!G402</f>
        <v>0</v>
      </c>
      <c r="G213" s="5">
        <f>SUP!H402</f>
        <v>0</v>
      </c>
      <c r="H213" s="5">
        <f>SUP!I402</f>
        <v>0</v>
      </c>
      <c r="I213" s="5">
        <f>SUP!J402</f>
        <v>0</v>
      </c>
      <c r="J213" s="5">
        <f>SUP!K402</f>
        <v>0</v>
      </c>
      <c r="K213" s="5">
        <f>SUP!L402</f>
        <v>0</v>
      </c>
      <c r="L213" s="5">
        <f>SUP!M402</f>
        <v>0</v>
      </c>
      <c r="M213" s="5">
        <f>SUP!N402</f>
        <v>0</v>
      </c>
      <c r="N213" s="5">
        <f>SUP!O402</f>
        <v>0</v>
      </c>
      <c r="O213" s="5">
        <f>SUP!P402</f>
        <v>0</v>
      </c>
      <c r="P213" s="5">
        <f>SUP!Q402</f>
        <v>0</v>
      </c>
      <c r="Q213" s="5">
        <f>SUP!R402</f>
        <v>0</v>
      </c>
      <c r="R213" s="5">
        <f>SUP!S402</f>
        <v>0</v>
      </c>
      <c r="S213" s="5">
        <f>SUP!T402</f>
        <v>0</v>
      </c>
      <c r="T213" s="5">
        <f>SUP!U402</f>
        <v>0</v>
      </c>
      <c r="U213" s="5">
        <f>SUP!V402</f>
        <v>0</v>
      </c>
      <c r="V213" s="5">
        <f>SUP!W402</f>
        <v>0</v>
      </c>
      <c r="W213" s="5">
        <f>SUP!X402</f>
        <v>0</v>
      </c>
      <c r="X213" s="5">
        <f>SUP!Y402</f>
        <v>0</v>
      </c>
      <c r="Y213" s="5">
        <f>SUP!Z402</f>
        <v>0</v>
      </c>
      <c r="Z213" s="5">
        <f>SUP!AA402</f>
        <v>0</v>
      </c>
      <c r="AA213" s="5">
        <f>SUP!AB402</f>
        <v>0</v>
      </c>
      <c r="AB213" s="5">
        <f>SUP!AC402</f>
        <v>0</v>
      </c>
      <c r="AC213" s="5">
        <f>SUP!AD402</f>
        <v>0</v>
      </c>
      <c r="AD213" s="5">
        <f>SUP!AE402</f>
        <v>0</v>
      </c>
      <c r="AE213" s="5">
        <f>SUP!AF402</f>
        <v>0</v>
      </c>
      <c r="AF213" s="5">
        <f>SUP!AG402</f>
        <v>0</v>
      </c>
      <c r="AG213" s="5">
        <f>SUP!AH402</f>
        <v>0</v>
      </c>
      <c r="AH213" s="5">
        <f>SUP!AI402</f>
        <v>0</v>
      </c>
      <c r="AI213" s="5">
        <f>SUP!AJ402</f>
        <v>0</v>
      </c>
      <c r="AJ213" s="5">
        <f>SUP!AK402</f>
        <v>0</v>
      </c>
      <c r="AK213" s="5">
        <f>SUP!AL402</f>
        <v>0</v>
      </c>
      <c r="AL213" s="5">
        <f>SUP!AM402</f>
        <v>0</v>
      </c>
      <c r="AM213" s="5">
        <f>SUP!AN402</f>
        <v>0</v>
      </c>
      <c r="AN213" s="5">
        <f>SUP!AO402</f>
        <v>0</v>
      </c>
      <c r="AO213" s="5">
        <f>SUP!AP402</f>
        <v>0</v>
      </c>
      <c r="AP213" s="5">
        <f>SUP!AQ402</f>
        <v>0</v>
      </c>
      <c r="AQ213" s="5">
        <f>SUP!AR402</f>
        <v>0</v>
      </c>
      <c r="AR213" s="5">
        <f>SUP!AS402</f>
        <v>0</v>
      </c>
      <c r="AS213" s="5">
        <f>SUP!AT402</f>
        <v>0</v>
      </c>
      <c r="AT213" s="5">
        <f>SUP!AU402</f>
        <v>0</v>
      </c>
      <c r="AU213" s="5">
        <f>SUP!AV402</f>
        <v>0</v>
      </c>
      <c r="AV213" s="5">
        <f>SUP!AW402</f>
        <v>0</v>
      </c>
      <c r="AW213" s="5">
        <f>SUP!AX402</f>
        <v>0</v>
      </c>
      <c r="AX213" s="5">
        <f>SUP!AY402</f>
        <v>0</v>
      </c>
      <c r="AY213" s="5">
        <f>SUP!AZ402</f>
        <v>0</v>
      </c>
      <c r="AZ213" s="5">
        <f>SUP!BA402</f>
        <v>0</v>
      </c>
      <c r="BA213" s="5">
        <f>SUP!BB402</f>
        <v>0</v>
      </c>
      <c r="BB213" s="5">
        <f>SUP!BC402</f>
        <v>0</v>
      </c>
      <c r="BC213" s="5">
        <f>SUP!BD402</f>
        <v>0</v>
      </c>
      <c r="BD213" s="5">
        <f>SUP!BE402</f>
        <v>0</v>
      </c>
      <c r="BE213" s="5">
        <f>SUP!BF402</f>
        <v>0</v>
      </c>
      <c r="BF213" s="5">
        <f>SUP!BG402</f>
        <v>0</v>
      </c>
      <c r="BG213" s="5">
        <f>SUP!BH402</f>
        <v>0</v>
      </c>
      <c r="BH213" s="5">
        <f>SUP!BI402</f>
        <v>0</v>
      </c>
      <c r="BI213" s="5">
        <f>SUP!BJ402</f>
        <v>0</v>
      </c>
      <c r="BJ213" s="5">
        <f>SUP!BK402</f>
        <v>0</v>
      </c>
      <c r="BK213" s="5">
        <f>SUP!BL402</f>
        <v>0</v>
      </c>
      <c r="BL213" s="5">
        <f>SUP!BM402</f>
        <v>0</v>
      </c>
      <c r="BM213" s="5">
        <f>SUP!BN402</f>
        <v>0</v>
      </c>
      <c r="BN213" s="5">
        <f>SUP!BO402</f>
        <v>0</v>
      </c>
      <c r="BO213" s="5">
        <f>SUP!BP402</f>
        <v>0</v>
      </c>
      <c r="BP213" s="5">
        <f>SUP!BQ402</f>
        <v>0</v>
      </c>
      <c r="BQ213" s="5">
        <f>SUP!BR402</f>
        <v>0</v>
      </c>
      <c r="BR213" s="5">
        <f>SUP!BS402</f>
        <v>0</v>
      </c>
      <c r="BS213" s="5">
        <f>SUP!BT402</f>
        <v>0</v>
      </c>
      <c r="BT213" s="5">
        <f>SUP!BU402</f>
        <v>0</v>
      </c>
      <c r="BU213" s="5">
        <f>SUP!BV402</f>
        <v>0</v>
      </c>
      <c r="BV213" s="5">
        <f>SUP!BW402</f>
        <v>0</v>
      </c>
      <c r="BW213" s="5">
        <f>SUP!BX402</f>
        <v>0</v>
      </c>
      <c r="BX213" s="5">
        <f>SUP!BY402</f>
        <v>0</v>
      </c>
      <c r="BY213" s="5">
        <f>SUP!BZ402</f>
        <v>0</v>
      </c>
      <c r="BZ213" s="5">
        <f>SUP!CA402</f>
        <v>0</v>
      </c>
      <c r="CA213" s="5">
        <f>SUP!CB402</f>
        <v>0</v>
      </c>
      <c r="CB213" s="5">
        <f>SUP!CC402</f>
        <v>0</v>
      </c>
      <c r="CC213" s="5">
        <f>SUP!CD402</f>
        <v>0</v>
      </c>
      <c r="CD213" s="5">
        <f>SUP!CE402</f>
        <v>0</v>
      </c>
      <c r="CE213" s="5">
        <f>SUP!CF402</f>
        <v>0</v>
      </c>
      <c r="CF213" s="5">
        <f>SUP!CG402</f>
        <v>0</v>
      </c>
      <c r="CG213" s="5">
        <f>SUP!CH402</f>
        <v>0</v>
      </c>
      <c r="CH213" s="5">
        <f>SUP!CI402</f>
        <v>0</v>
      </c>
      <c r="CI213" s="5">
        <f>SUP!CJ402</f>
        <v>0</v>
      </c>
      <c r="CJ213" s="5">
        <f>SUP!CK402</f>
        <v>0.37771636835599043</v>
      </c>
      <c r="CK213" s="5">
        <f>SUP!CL402</f>
        <v>0</v>
      </c>
      <c r="CL213" s="5">
        <f>SUP!CM402</f>
        <v>0</v>
      </c>
      <c r="CM213" s="5">
        <f>SUP!CN402</f>
        <v>0</v>
      </c>
      <c r="CN213" s="5">
        <f>SUP!CO402</f>
        <v>0</v>
      </c>
      <c r="CO213" s="5">
        <f>SUP!CP402</f>
        <v>0</v>
      </c>
      <c r="CP213" s="5">
        <f>SUP!CQ402</f>
        <v>0</v>
      </c>
      <c r="CQ213" s="5">
        <f>SUP!CR402</f>
        <v>0</v>
      </c>
      <c r="CR213" s="5">
        <f>SUP!CS402</f>
        <v>0</v>
      </c>
      <c r="CS213" s="5">
        <f>SUP!CT402</f>
        <v>0</v>
      </c>
      <c r="CT213" s="5">
        <f>SUP!CU402</f>
        <v>0.21404615955498918</v>
      </c>
      <c r="CU213" s="5">
        <f>SUP!CV402</f>
        <v>0</v>
      </c>
      <c r="CV213" s="5">
        <f>SUP!CW402</f>
        <v>0</v>
      </c>
      <c r="CW213" s="5">
        <f>SUP!CX402</f>
        <v>0</v>
      </c>
      <c r="CX213" s="5">
        <f>SUP!CY402</f>
        <v>0</v>
      </c>
      <c r="CY213" s="5">
        <f>SUP!CZ402</f>
        <v>0</v>
      </c>
      <c r="CZ213" s="5">
        <f>SUP!DA402</f>
        <v>0.17555928653531591</v>
      </c>
      <c r="DA213" s="5">
        <f>SUP!DB402</f>
        <v>0.23267818555370443</v>
      </c>
      <c r="DB213" s="5">
        <f>SUP!DC402</f>
        <v>0</v>
      </c>
      <c r="DC213" s="5">
        <f>SUP!DD402</f>
        <v>0</v>
      </c>
      <c r="DD213" s="3"/>
    </row>
    <row r="214" spans="1:108" x14ac:dyDescent="0.35">
      <c r="A214" s="3"/>
      <c r="B214" s="99" t="s">
        <v>3924</v>
      </c>
      <c r="C214" s="5" t="s">
        <v>351</v>
      </c>
      <c r="D214" s="5">
        <f>SUP!E403</f>
        <v>0</v>
      </c>
      <c r="E214" s="5">
        <f>SUP!F403</f>
        <v>0</v>
      </c>
      <c r="F214" s="5">
        <f>SUP!G403</f>
        <v>0</v>
      </c>
      <c r="G214" s="5">
        <f>SUP!H403</f>
        <v>0</v>
      </c>
      <c r="H214" s="5">
        <f>SUP!I403</f>
        <v>0</v>
      </c>
      <c r="I214" s="5">
        <f>SUP!J403</f>
        <v>0</v>
      </c>
      <c r="J214" s="5">
        <f>SUP!K403</f>
        <v>0</v>
      </c>
      <c r="K214" s="5">
        <f>SUP!L403</f>
        <v>0</v>
      </c>
      <c r="L214" s="5">
        <f>SUP!M403</f>
        <v>0</v>
      </c>
      <c r="M214" s="5">
        <f>SUP!N403</f>
        <v>0</v>
      </c>
      <c r="N214" s="5">
        <f>SUP!O403</f>
        <v>0</v>
      </c>
      <c r="O214" s="5">
        <f>SUP!P403</f>
        <v>0</v>
      </c>
      <c r="P214" s="5">
        <f>SUP!Q403</f>
        <v>0</v>
      </c>
      <c r="Q214" s="5">
        <f>SUP!R403</f>
        <v>0</v>
      </c>
      <c r="R214" s="5">
        <f>SUP!S403</f>
        <v>0</v>
      </c>
      <c r="S214" s="5">
        <f>SUP!T403</f>
        <v>0</v>
      </c>
      <c r="T214" s="5">
        <f>SUP!U403</f>
        <v>0</v>
      </c>
      <c r="U214" s="5">
        <f>SUP!V403</f>
        <v>0</v>
      </c>
      <c r="V214" s="5">
        <f>SUP!W403</f>
        <v>0</v>
      </c>
      <c r="W214" s="5">
        <f>SUP!X403</f>
        <v>0</v>
      </c>
      <c r="X214" s="5">
        <f>SUP!Y403</f>
        <v>0</v>
      </c>
      <c r="Y214" s="5">
        <f>SUP!Z403</f>
        <v>0</v>
      </c>
      <c r="Z214" s="5">
        <f>SUP!AA403</f>
        <v>0</v>
      </c>
      <c r="AA214" s="5">
        <f>SUP!AB403</f>
        <v>0</v>
      </c>
      <c r="AB214" s="5">
        <f>SUP!AC403</f>
        <v>0</v>
      </c>
      <c r="AC214" s="5">
        <f>SUP!AD403</f>
        <v>0</v>
      </c>
      <c r="AD214" s="5">
        <f>SUP!AE403</f>
        <v>0</v>
      </c>
      <c r="AE214" s="5">
        <f>SUP!AF403</f>
        <v>0</v>
      </c>
      <c r="AF214" s="5">
        <f>SUP!AG403</f>
        <v>0</v>
      </c>
      <c r="AG214" s="5">
        <f>SUP!AH403</f>
        <v>0</v>
      </c>
      <c r="AH214" s="5">
        <f>SUP!AI403</f>
        <v>0</v>
      </c>
      <c r="AI214" s="5">
        <f>SUP!AJ403</f>
        <v>0</v>
      </c>
      <c r="AJ214" s="5">
        <f>SUP!AK403</f>
        <v>0</v>
      </c>
      <c r="AK214" s="5">
        <f>SUP!AL403</f>
        <v>0</v>
      </c>
      <c r="AL214" s="5">
        <f>SUP!AM403</f>
        <v>0</v>
      </c>
      <c r="AM214" s="5">
        <f>SUP!AN403</f>
        <v>0</v>
      </c>
      <c r="AN214" s="5">
        <f>SUP!AO403</f>
        <v>0</v>
      </c>
      <c r="AO214" s="5">
        <f>SUP!AP403</f>
        <v>0</v>
      </c>
      <c r="AP214" s="5">
        <f>SUP!AQ403</f>
        <v>0</v>
      </c>
      <c r="AQ214" s="5">
        <f>SUP!AR403</f>
        <v>0</v>
      </c>
      <c r="AR214" s="5">
        <f>SUP!AS403</f>
        <v>0</v>
      </c>
      <c r="AS214" s="5">
        <f>SUP!AT403</f>
        <v>0</v>
      </c>
      <c r="AT214" s="5">
        <f>SUP!AU403</f>
        <v>0</v>
      </c>
      <c r="AU214" s="5">
        <f>SUP!AV403</f>
        <v>0</v>
      </c>
      <c r="AV214" s="5">
        <f>SUP!AW403</f>
        <v>0</v>
      </c>
      <c r="AW214" s="5">
        <f>SUP!AX403</f>
        <v>0</v>
      </c>
      <c r="AX214" s="5">
        <f>SUP!AY403</f>
        <v>0</v>
      </c>
      <c r="AY214" s="5">
        <f>SUP!AZ403</f>
        <v>0</v>
      </c>
      <c r="AZ214" s="5">
        <f>SUP!BA403</f>
        <v>0</v>
      </c>
      <c r="BA214" s="5">
        <f>SUP!BB403</f>
        <v>0</v>
      </c>
      <c r="BB214" s="5">
        <f>SUP!BC403</f>
        <v>0</v>
      </c>
      <c r="BC214" s="5">
        <f>SUP!BD403</f>
        <v>0</v>
      </c>
      <c r="BD214" s="5">
        <f>SUP!BE403</f>
        <v>0</v>
      </c>
      <c r="BE214" s="5">
        <f>SUP!BF403</f>
        <v>0</v>
      </c>
      <c r="BF214" s="5">
        <f>SUP!BG403</f>
        <v>0</v>
      </c>
      <c r="BG214" s="5">
        <f>SUP!BH403</f>
        <v>0</v>
      </c>
      <c r="BH214" s="5">
        <f>SUP!BI403</f>
        <v>0</v>
      </c>
      <c r="BI214" s="5">
        <f>SUP!BJ403</f>
        <v>0</v>
      </c>
      <c r="BJ214" s="5">
        <f>SUP!BK403</f>
        <v>0</v>
      </c>
      <c r="BK214" s="5">
        <f>SUP!BL403</f>
        <v>0</v>
      </c>
      <c r="BL214" s="5">
        <f>SUP!BM403</f>
        <v>0</v>
      </c>
      <c r="BM214" s="5">
        <f>SUP!BN403</f>
        <v>0</v>
      </c>
      <c r="BN214" s="5">
        <f>SUP!BO403</f>
        <v>0</v>
      </c>
      <c r="BO214" s="5">
        <f>SUP!BP403</f>
        <v>0</v>
      </c>
      <c r="BP214" s="5">
        <f>SUP!BQ403</f>
        <v>0</v>
      </c>
      <c r="BQ214" s="5">
        <f>SUP!BR403</f>
        <v>0</v>
      </c>
      <c r="BR214" s="5">
        <f>SUP!BS403</f>
        <v>0</v>
      </c>
      <c r="BS214" s="5">
        <f>SUP!BT403</f>
        <v>0</v>
      </c>
      <c r="BT214" s="5">
        <f>SUP!BU403</f>
        <v>0</v>
      </c>
      <c r="BU214" s="5">
        <f>SUP!BV403</f>
        <v>0</v>
      </c>
      <c r="BV214" s="5">
        <f>SUP!BW403</f>
        <v>0</v>
      </c>
      <c r="BW214" s="5">
        <f>SUP!BX403</f>
        <v>0</v>
      </c>
      <c r="BX214" s="5">
        <f>SUP!BY403</f>
        <v>0</v>
      </c>
      <c r="BY214" s="5">
        <f>SUP!BZ403</f>
        <v>0</v>
      </c>
      <c r="BZ214" s="5">
        <f>SUP!CA403</f>
        <v>0</v>
      </c>
      <c r="CA214" s="5">
        <f>SUP!CB403</f>
        <v>0</v>
      </c>
      <c r="CB214" s="5">
        <f>SUP!CC403</f>
        <v>0</v>
      </c>
      <c r="CC214" s="5">
        <f>SUP!CD403</f>
        <v>0</v>
      </c>
      <c r="CD214" s="5">
        <f>SUP!CE403</f>
        <v>0</v>
      </c>
      <c r="CE214" s="5">
        <f>SUP!CF403</f>
        <v>0</v>
      </c>
      <c r="CF214" s="5">
        <f>SUP!CG403</f>
        <v>0</v>
      </c>
      <c r="CG214" s="5">
        <f>SUP!CH403</f>
        <v>0</v>
      </c>
      <c r="CH214" s="5">
        <f>SUP!CI403</f>
        <v>0</v>
      </c>
      <c r="CI214" s="5">
        <f>SUP!CJ403</f>
        <v>0</v>
      </c>
      <c r="CJ214" s="5">
        <f>SUP!CK403</f>
        <v>0</v>
      </c>
      <c r="CK214" s="5">
        <f>SUP!CL403</f>
        <v>1</v>
      </c>
      <c r="CL214" s="5">
        <f>SUP!CM403</f>
        <v>0</v>
      </c>
      <c r="CM214" s="5">
        <f>SUP!CN403</f>
        <v>0</v>
      </c>
      <c r="CN214" s="5">
        <f>SUP!CO403</f>
        <v>0</v>
      </c>
      <c r="CO214" s="5">
        <f>SUP!CP403</f>
        <v>0</v>
      </c>
      <c r="CP214" s="5">
        <f>SUP!CQ403</f>
        <v>0</v>
      </c>
      <c r="CQ214" s="5">
        <f>SUP!CR403</f>
        <v>0</v>
      </c>
      <c r="CR214" s="5">
        <f>SUP!CS403</f>
        <v>0</v>
      </c>
      <c r="CS214" s="5">
        <f>SUP!CT403</f>
        <v>0</v>
      </c>
      <c r="CT214" s="5">
        <f>SUP!CU403</f>
        <v>0</v>
      </c>
      <c r="CU214" s="5">
        <f>SUP!CV403</f>
        <v>0</v>
      </c>
      <c r="CV214" s="5">
        <f>SUP!CW403</f>
        <v>0</v>
      </c>
      <c r="CW214" s="5">
        <f>SUP!CX403</f>
        <v>0</v>
      </c>
      <c r="CX214" s="5">
        <f>SUP!CY403</f>
        <v>0</v>
      </c>
      <c r="CY214" s="5">
        <f>SUP!CZ403</f>
        <v>0</v>
      </c>
      <c r="CZ214" s="5">
        <f>SUP!DA403</f>
        <v>0</v>
      </c>
      <c r="DA214" s="5">
        <f>SUP!DB403</f>
        <v>0</v>
      </c>
      <c r="DB214" s="5">
        <f>SUP!DC403</f>
        <v>0</v>
      </c>
      <c r="DC214" s="5">
        <f>SUP!DD403</f>
        <v>0</v>
      </c>
      <c r="DD214" s="3"/>
    </row>
    <row r="215" spans="1:108" x14ac:dyDescent="0.35">
      <c r="A215" s="3"/>
      <c r="B215" s="99" t="s">
        <v>3925</v>
      </c>
      <c r="C215" s="5" t="s">
        <v>352</v>
      </c>
      <c r="D215" s="5">
        <f>SUP!E404</f>
        <v>0</v>
      </c>
      <c r="E215" s="5">
        <f>SUP!F404</f>
        <v>0</v>
      </c>
      <c r="F215" s="5">
        <f>SUP!G404</f>
        <v>0</v>
      </c>
      <c r="G215" s="5">
        <f>SUP!H404</f>
        <v>0</v>
      </c>
      <c r="H215" s="5">
        <f>SUP!I404</f>
        <v>0</v>
      </c>
      <c r="I215" s="5">
        <f>SUP!J404</f>
        <v>0</v>
      </c>
      <c r="J215" s="5">
        <f>SUP!K404</f>
        <v>0</v>
      </c>
      <c r="K215" s="5">
        <f>SUP!L404</f>
        <v>0</v>
      </c>
      <c r="L215" s="5">
        <f>SUP!M404</f>
        <v>0</v>
      </c>
      <c r="M215" s="5">
        <f>SUP!N404</f>
        <v>0</v>
      </c>
      <c r="N215" s="5">
        <f>SUP!O404</f>
        <v>0</v>
      </c>
      <c r="O215" s="5">
        <f>SUP!P404</f>
        <v>0</v>
      </c>
      <c r="P215" s="5">
        <f>SUP!Q404</f>
        <v>0</v>
      </c>
      <c r="Q215" s="5">
        <f>SUP!R404</f>
        <v>0</v>
      </c>
      <c r="R215" s="5">
        <f>SUP!S404</f>
        <v>0</v>
      </c>
      <c r="S215" s="5">
        <f>SUP!T404</f>
        <v>0</v>
      </c>
      <c r="T215" s="5">
        <f>SUP!U404</f>
        <v>0</v>
      </c>
      <c r="U215" s="5">
        <f>SUP!V404</f>
        <v>0</v>
      </c>
      <c r="V215" s="5">
        <f>SUP!W404</f>
        <v>0</v>
      </c>
      <c r="W215" s="5">
        <f>SUP!X404</f>
        <v>0</v>
      </c>
      <c r="X215" s="5">
        <f>SUP!Y404</f>
        <v>0</v>
      </c>
      <c r="Y215" s="5">
        <f>SUP!Z404</f>
        <v>0</v>
      </c>
      <c r="Z215" s="5">
        <f>SUP!AA404</f>
        <v>0</v>
      </c>
      <c r="AA215" s="5">
        <f>SUP!AB404</f>
        <v>0</v>
      </c>
      <c r="AB215" s="5">
        <f>SUP!AC404</f>
        <v>0</v>
      </c>
      <c r="AC215" s="5">
        <f>SUP!AD404</f>
        <v>0</v>
      </c>
      <c r="AD215" s="5">
        <f>SUP!AE404</f>
        <v>0</v>
      </c>
      <c r="AE215" s="5">
        <f>SUP!AF404</f>
        <v>0</v>
      </c>
      <c r="AF215" s="5">
        <f>SUP!AG404</f>
        <v>0</v>
      </c>
      <c r="AG215" s="5">
        <f>SUP!AH404</f>
        <v>0</v>
      </c>
      <c r="AH215" s="5">
        <f>SUP!AI404</f>
        <v>0</v>
      </c>
      <c r="AI215" s="5">
        <f>SUP!AJ404</f>
        <v>0</v>
      </c>
      <c r="AJ215" s="5">
        <f>SUP!AK404</f>
        <v>0</v>
      </c>
      <c r="AK215" s="5">
        <f>SUP!AL404</f>
        <v>0</v>
      </c>
      <c r="AL215" s="5">
        <f>SUP!AM404</f>
        <v>0</v>
      </c>
      <c r="AM215" s="5">
        <f>SUP!AN404</f>
        <v>0</v>
      </c>
      <c r="AN215" s="5">
        <f>SUP!AO404</f>
        <v>0</v>
      </c>
      <c r="AO215" s="5">
        <f>SUP!AP404</f>
        <v>0</v>
      </c>
      <c r="AP215" s="5">
        <f>SUP!AQ404</f>
        <v>0</v>
      </c>
      <c r="AQ215" s="5">
        <f>SUP!AR404</f>
        <v>0</v>
      </c>
      <c r="AR215" s="5">
        <f>SUP!AS404</f>
        <v>0</v>
      </c>
      <c r="AS215" s="5">
        <f>SUP!AT404</f>
        <v>0</v>
      </c>
      <c r="AT215" s="5">
        <f>SUP!AU404</f>
        <v>0</v>
      </c>
      <c r="AU215" s="5">
        <f>SUP!AV404</f>
        <v>0</v>
      </c>
      <c r="AV215" s="5">
        <f>SUP!AW404</f>
        <v>0</v>
      </c>
      <c r="AW215" s="5">
        <f>SUP!AX404</f>
        <v>0</v>
      </c>
      <c r="AX215" s="5">
        <f>SUP!AY404</f>
        <v>0</v>
      </c>
      <c r="AY215" s="5">
        <f>SUP!AZ404</f>
        <v>0</v>
      </c>
      <c r="AZ215" s="5">
        <f>SUP!BA404</f>
        <v>0</v>
      </c>
      <c r="BA215" s="5">
        <f>SUP!BB404</f>
        <v>0</v>
      </c>
      <c r="BB215" s="5">
        <f>SUP!BC404</f>
        <v>0</v>
      </c>
      <c r="BC215" s="5">
        <f>SUP!BD404</f>
        <v>0</v>
      </c>
      <c r="BD215" s="5">
        <f>SUP!BE404</f>
        <v>0</v>
      </c>
      <c r="BE215" s="5">
        <f>SUP!BF404</f>
        <v>0</v>
      </c>
      <c r="BF215" s="5">
        <f>SUP!BG404</f>
        <v>0</v>
      </c>
      <c r="BG215" s="5">
        <f>SUP!BH404</f>
        <v>0</v>
      </c>
      <c r="BH215" s="5">
        <f>SUP!BI404</f>
        <v>0</v>
      </c>
      <c r="BI215" s="5">
        <f>SUP!BJ404</f>
        <v>0</v>
      </c>
      <c r="BJ215" s="5">
        <f>SUP!BK404</f>
        <v>0</v>
      </c>
      <c r="BK215" s="5">
        <f>SUP!BL404</f>
        <v>0</v>
      </c>
      <c r="BL215" s="5">
        <f>SUP!BM404</f>
        <v>0</v>
      </c>
      <c r="BM215" s="5">
        <f>SUP!BN404</f>
        <v>0</v>
      </c>
      <c r="BN215" s="5">
        <f>SUP!BO404</f>
        <v>0</v>
      </c>
      <c r="BO215" s="5">
        <f>SUP!BP404</f>
        <v>0</v>
      </c>
      <c r="BP215" s="5">
        <f>SUP!BQ404</f>
        <v>0</v>
      </c>
      <c r="BQ215" s="5">
        <f>SUP!BR404</f>
        <v>0</v>
      </c>
      <c r="BR215" s="5">
        <f>SUP!BS404</f>
        <v>0</v>
      </c>
      <c r="BS215" s="5">
        <f>SUP!BT404</f>
        <v>0</v>
      </c>
      <c r="BT215" s="5">
        <f>SUP!BU404</f>
        <v>0</v>
      </c>
      <c r="BU215" s="5">
        <f>SUP!BV404</f>
        <v>0</v>
      </c>
      <c r="BV215" s="5">
        <f>SUP!BW404</f>
        <v>0</v>
      </c>
      <c r="BW215" s="5">
        <f>SUP!BX404</f>
        <v>0</v>
      </c>
      <c r="BX215" s="5">
        <f>SUP!BY404</f>
        <v>0</v>
      </c>
      <c r="BY215" s="5">
        <f>SUP!BZ404</f>
        <v>0</v>
      </c>
      <c r="BZ215" s="5">
        <f>SUP!CA404</f>
        <v>0</v>
      </c>
      <c r="CA215" s="5">
        <f>SUP!CB404</f>
        <v>0</v>
      </c>
      <c r="CB215" s="5">
        <f>SUP!CC404</f>
        <v>0</v>
      </c>
      <c r="CC215" s="5">
        <f>SUP!CD404</f>
        <v>0</v>
      </c>
      <c r="CD215" s="5">
        <f>SUP!CE404</f>
        <v>0</v>
      </c>
      <c r="CE215" s="5">
        <f>SUP!CF404</f>
        <v>0</v>
      </c>
      <c r="CF215" s="5">
        <f>SUP!CG404</f>
        <v>0</v>
      </c>
      <c r="CG215" s="5">
        <f>SUP!CH404</f>
        <v>0</v>
      </c>
      <c r="CH215" s="5">
        <f>SUP!CI404</f>
        <v>0</v>
      </c>
      <c r="CI215" s="5">
        <f>SUP!CJ404</f>
        <v>0</v>
      </c>
      <c r="CJ215" s="5">
        <f>SUP!CK404</f>
        <v>0</v>
      </c>
      <c r="CK215" s="5">
        <f>SUP!CL404</f>
        <v>0</v>
      </c>
      <c r="CL215" s="5">
        <f>SUP!CM404</f>
        <v>1</v>
      </c>
      <c r="CM215" s="5">
        <f>SUP!CN404</f>
        <v>0</v>
      </c>
      <c r="CN215" s="5">
        <f>SUP!CO404</f>
        <v>0</v>
      </c>
      <c r="CO215" s="5">
        <f>SUP!CP404</f>
        <v>0</v>
      </c>
      <c r="CP215" s="5">
        <f>SUP!CQ404</f>
        <v>0</v>
      </c>
      <c r="CQ215" s="5">
        <f>SUP!CR404</f>
        <v>0</v>
      </c>
      <c r="CR215" s="5">
        <f>SUP!CS404</f>
        <v>0</v>
      </c>
      <c r="CS215" s="5">
        <f>SUP!CT404</f>
        <v>0</v>
      </c>
      <c r="CT215" s="5">
        <f>SUP!CU404</f>
        <v>0</v>
      </c>
      <c r="CU215" s="5">
        <f>SUP!CV404</f>
        <v>0</v>
      </c>
      <c r="CV215" s="5">
        <f>SUP!CW404</f>
        <v>0</v>
      </c>
      <c r="CW215" s="5">
        <f>SUP!CX404</f>
        <v>0</v>
      </c>
      <c r="CX215" s="5">
        <f>SUP!CY404</f>
        <v>0</v>
      </c>
      <c r="CY215" s="5">
        <f>SUP!CZ404</f>
        <v>0</v>
      </c>
      <c r="CZ215" s="5">
        <f>SUP!DA404</f>
        <v>0</v>
      </c>
      <c r="DA215" s="5">
        <f>SUP!DB404</f>
        <v>0</v>
      </c>
      <c r="DB215" s="5">
        <f>SUP!DC404</f>
        <v>0</v>
      </c>
      <c r="DC215" s="5">
        <f>SUP!DD404</f>
        <v>0</v>
      </c>
      <c r="DD215" s="3"/>
    </row>
    <row r="216" spans="1:108" x14ac:dyDescent="0.35">
      <c r="A216" s="3"/>
      <c r="B216" s="99" t="s">
        <v>3926</v>
      </c>
      <c r="C216" s="5" t="s">
        <v>353</v>
      </c>
      <c r="D216" s="5">
        <f>SUP!E405</f>
        <v>0</v>
      </c>
      <c r="E216" s="5">
        <f>SUP!F405</f>
        <v>0</v>
      </c>
      <c r="F216" s="5">
        <f>SUP!G405</f>
        <v>0</v>
      </c>
      <c r="G216" s="5">
        <f>SUP!H405</f>
        <v>0</v>
      </c>
      <c r="H216" s="5">
        <f>SUP!I405</f>
        <v>0</v>
      </c>
      <c r="I216" s="5">
        <f>SUP!J405</f>
        <v>0</v>
      </c>
      <c r="J216" s="5">
        <f>SUP!K405</f>
        <v>0</v>
      </c>
      <c r="K216" s="5">
        <f>SUP!L405</f>
        <v>0</v>
      </c>
      <c r="L216" s="5">
        <f>SUP!M405</f>
        <v>0</v>
      </c>
      <c r="M216" s="5">
        <f>SUP!N405</f>
        <v>0</v>
      </c>
      <c r="N216" s="5">
        <f>SUP!O405</f>
        <v>0</v>
      </c>
      <c r="O216" s="5">
        <f>SUP!P405</f>
        <v>0</v>
      </c>
      <c r="P216" s="5">
        <f>SUP!Q405</f>
        <v>0</v>
      </c>
      <c r="Q216" s="5">
        <f>SUP!R405</f>
        <v>0</v>
      </c>
      <c r="R216" s="5">
        <f>SUP!S405</f>
        <v>0</v>
      </c>
      <c r="S216" s="5">
        <f>SUP!T405</f>
        <v>0</v>
      </c>
      <c r="T216" s="5">
        <f>SUP!U405</f>
        <v>0</v>
      </c>
      <c r="U216" s="5">
        <f>SUP!V405</f>
        <v>0</v>
      </c>
      <c r="V216" s="5">
        <f>SUP!W405</f>
        <v>0</v>
      </c>
      <c r="W216" s="5">
        <f>SUP!X405</f>
        <v>0</v>
      </c>
      <c r="X216" s="5">
        <f>SUP!Y405</f>
        <v>0</v>
      </c>
      <c r="Y216" s="5">
        <f>SUP!Z405</f>
        <v>0</v>
      </c>
      <c r="Z216" s="5">
        <f>SUP!AA405</f>
        <v>0</v>
      </c>
      <c r="AA216" s="5">
        <f>SUP!AB405</f>
        <v>0</v>
      </c>
      <c r="AB216" s="5">
        <f>SUP!AC405</f>
        <v>0</v>
      </c>
      <c r="AC216" s="5">
        <f>SUP!AD405</f>
        <v>0</v>
      </c>
      <c r="AD216" s="5">
        <f>SUP!AE405</f>
        <v>0</v>
      </c>
      <c r="AE216" s="5">
        <f>SUP!AF405</f>
        <v>0</v>
      </c>
      <c r="AF216" s="5">
        <f>SUP!AG405</f>
        <v>0</v>
      </c>
      <c r="AG216" s="5">
        <f>SUP!AH405</f>
        <v>0</v>
      </c>
      <c r="AH216" s="5">
        <f>SUP!AI405</f>
        <v>0</v>
      </c>
      <c r="AI216" s="5">
        <f>SUP!AJ405</f>
        <v>0</v>
      </c>
      <c r="AJ216" s="5">
        <f>SUP!AK405</f>
        <v>0</v>
      </c>
      <c r="AK216" s="5">
        <f>SUP!AL405</f>
        <v>0</v>
      </c>
      <c r="AL216" s="5">
        <f>SUP!AM405</f>
        <v>0</v>
      </c>
      <c r="AM216" s="5">
        <f>SUP!AN405</f>
        <v>0</v>
      </c>
      <c r="AN216" s="5">
        <f>SUP!AO405</f>
        <v>0</v>
      </c>
      <c r="AO216" s="5">
        <f>SUP!AP405</f>
        <v>0</v>
      </c>
      <c r="AP216" s="5">
        <f>SUP!AQ405</f>
        <v>0</v>
      </c>
      <c r="AQ216" s="5">
        <f>SUP!AR405</f>
        <v>0</v>
      </c>
      <c r="AR216" s="5">
        <f>SUP!AS405</f>
        <v>0</v>
      </c>
      <c r="AS216" s="5">
        <f>SUP!AT405</f>
        <v>0</v>
      </c>
      <c r="AT216" s="5">
        <f>SUP!AU405</f>
        <v>0</v>
      </c>
      <c r="AU216" s="5">
        <f>SUP!AV405</f>
        <v>0</v>
      </c>
      <c r="AV216" s="5">
        <f>SUP!AW405</f>
        <v>0</v>
      </c>
      <c r="AW216" s="5">
        <f>SUP!AX405</f>
        <v>0</v>
      </c>
      <c r="AX216" s="5">
        <f>SUP!AY405</f>
        <v>0</v>
      </c>
      <c r="AY216" s="5">
        <f>SUP!AZ405</f>
        <v>0</v>
      </c>
      <c r="AZ216" s="5">
        <f>SUP!BA405</f>
        <v>0</v>
      </c>
      <c r="BA216" s="5">
        <f>SUP!BB405</f>
        <v>0</v>
      </c>
      <c r="BB216" s="5">
        <f>SUP!BC405</f>
        <v>0</v>
      </c>
      <c r="BC216" s="5">
        <f>SUP!BD405</f>
        <v>0</v>
      </c>
      <c r="BD216" s="5">
        <f>SUP!BE405</f>
        <v>0</v>
      </c>
      <c r="BE216" s="5">
        <f>SUP!BF405</f>
        <v>0</v>
      </c>
      <c r="BF216" s="5">
        <f>SUP!BG405</f>
        <v>0</v>
      </c>
      <c r="BG216" s="5">
        <f>SUP!BH405</f>
        <v>0</v>
      </c>
      <c r="BH216" s="5">
        <f>SUP!BI405</f>
        <v>0</v>
      </c>
      <c r="BI216" s="5">
        <f>SUP!BJ405</f>
        <v>0</v>
      </c>
      <c r="BJ216" s="5">
        <f>SUP!BK405</f>
        <v>0</v>
      </c>
      <c r="BK216" s="5">
        <f>SUP!BL405</f>
        <v>0</v>
      </c>
      <c r="BL216" s="5">
        <f>SUP!BM405</f>
        <v>0</v>
      </c>
      <c r="BM216" s="5">
        <f>SUP!BN405</f>
        <v>0</v>
      </c>
      <c r="BN216" s="5">
        <f>SUP!BO405</f>
        <v>0</v>
      </c>
      <c r="BO216" s="5">
        <f>SUP!BP405</f>
        <v>0</v>
      </c>
      <c r="BP216" s="5">
        <f>SUP!BQ405</f>
        <v>0</v>
      </c>
      <c r="BQ216" s="5">
        <f>SUP!BR405</f>
        <v>0</v>
      </c>
      <c r="BR216" s="5">
        <f>SUP!BS405</f>
        <v>0</v>
      </c>
      <c r="BS216" s="5">
        <f>SUP!BT405</f>
        <v>0</v>
      </c>
      <c r="BT216" s="5">
        <f>SUP!BU405</f>
        <v>0</v>
      </c>
      <c r="BU216" s="5">
        <f>SUP!BV405</f>
        <v>0</v>
      </c>
      <c r="BV216" s="5">
        <f>SUP!BW405</f>
        <v>0</v>
      </c>
      <c r="BW216" s="5">
        <f>SUP!BX405</f>
        <v>0</v>
      </c>
      <c r="BX216" s="5">
        <f>SUP!BY405</f>
        <v>0</v>
      </c>
      <c r="BY216" s="5">
        <f>SUP!BZ405</f>
        <v>0</v>
      </c>
      <c r="BZ216" s="5">
        <f>SUP!CA405</f>
        <v>0</v>
      </c>
      <c r="CA216" s="5">
        <f>SUP!CB405</f>
        <v>2.3220669483926686E-2</v>
      </c>
      <c r="CB216" s="5">
        <f>SUP!CC405</f>
        <v>4.3220936110124168E-2</v>
      </c>
      <c r="CC216" s="5">
        <f>SUP!CD405</f>
        <v>0</v>
      </c>
      <c r="CD216" s="5">
        <f>SUP!CE405</f>
        <v>0</v>
      </c>
      <c r="CE216" s="5">
        <f>SUP!CF405</f>
        <v>0</v>
      </c>
      <c r="CF216" s="5">
        <f>SUP!CG405</f>
        <v>0</v>
      </c>
      <c r="CG216" s="5">
        <f>SUP!CH405</f>
        <v>0</v>
      </c>
      <c r="CH216" s="5">
        <f>SUP!CI405</f>
        <v>0</v>
      </c>
      <c r="CI216" s="5">
        <f>SUP!CJ405</f>
        <v>0</v>
      </c>
      <c r="CJ216" s="5">
        <f>SUP!CK405</f>
        <v>0</v>
      </c>
      <c r="CK216" s="5">
        <f>SUP!CL405</f>
        <v>0</v>
      </c>
      <c r="CL216" s="5">
        <f>SUP!CM405</f>
        <v>0</v>
      </c>
      <c r="CM216" s="5">
        <f>SUP!CN405</f>
        <v>0.93355839440594912</v>
      </c>
      <c r="CN216" s="5">
        <f>SUP!CO405</f>
        <v>0</v>
      </c>
      <c r="CO216" s="5">
        <f>SUP!CP405</f>
        <v>0</v>
      </c>
      <c r="CP216" s="5">
        <f>SUP!CQ405</f>
        <v>0</v>
      </c>
      <c r="CQ216" s="5">
        <f>SUP!CR405</f>
        <v>0</v>
      </c>
      <c r="CR216" s="5">
        <f>SUP!CS405</f>
        <v>0</v>
      </c>
      <c r="CS216" s="5">
        <f>SUP!CT405</f>
        <v>0</v>
      </c>
      <c r="CT216" s="5">
        <f>SUP!CU405</f>
        <v>0</v>
      </c>
      <c r="CU216" s="5">
        <f>SUP!CV405</f>
        <v>0</v>
      </c>
      <c r="CV216" s="5">
        <f>SUP!CW405</f>
        <v>0</v>
      </c>
      <c r="CW216" s="5">
        <f>SUP!CX405</f>
        <v>0</v>
      </c>
      <c r="CX216" s="5">
        <f>SUP!CY405</f>
        <v>0</v>
      </c>
      <c r="CY216" s="5">
        <f>SUP!CZ405</f>
        <v>0</v>
      </c>
      <c r="CZ216" s="5">
        <f>SUP!DA405</f>
        <v>0</v>
      </c>
      <c r="DA216" s="5">
        <f>SUP!DB405</f>
        <v>0</v>
      </c>
      <c r="DB216" s="5">
        <f>SUP!DC405</f>
        <v>0</v>
      </c>
      <c r="DC216" s="5">
        <f>SUP!DD405</f>
        <v>0</v>
      </c>
      <c r="DD216" s="3"/>
    </row>
    <row r="217" spans="1:108" x14ac:dyDescent="0.35">
      <c r="A217" s="3"/>
      <c r="B217" s="99" t="s">
        <v>3927</v>
      </c>
      <c r="C217" s="5" t="s">
        <v>354</v>
      </c>
      <c r="D217" s="5">
        <f>SUP!E406</f>
        <v>0</v>
      </c>
      <c r="E217" s="5">
        <f>SUP!F406</f>
        <v>0</v>
      </c>
      <c r="F217" s="5">
        <f>SUP!G406</f>
        <v>0</v>
      </c>
      <c r="G217" s="5">
        <f>SUP!H406</f>
        <v>0</v>
      </c>
      <c r="H217" s="5">
        <f>SUP!I406</f>
        <v>0</v>
      </c>
      <c r="I217" s="5">
        <f>SUP!J406</f>
        <v>0</v>
      </c>
      <c r="J217" s="5">
        <f>SUP!K406</f>
        <v>0</v>
      </c>
      <c r="K217" s="5">
        <f>SUP!L406</f>
        <v>0</v>
      </c>
      <c r="L217" s="5">
        <f>SUP!M406</f>
        <v>0</v>
      </c>
      <c r="M217" s="5">
        <f>SUP!N406</f>
        <v>0</v>
      </c>
      <c r="N217" s="5">
        <f>SUP!O406</f>
        <v>0</v>
      </c>
      <c r="O217" s="5">
        <f>SUP!P406</f>
        <v>0</v>
      </c>
      <c r="P217" s="5">
        <f>SUP!Q406</f>
        <v>0</v>
      </c>
      <c r="Q217" s="5">
        <f>SUP!R406</f>
        <v>0</v>
      </c>
      <c r="R217" s="5">
        <f>SUP!S406</f>
        <v>0</v>
      </c>
      <c r="S217" s="5">
        <f>SUP!T406</f>
        <v>0</v>
      </c>
      <c r="T217" s="5">
        <f>SUP!U406</f>
        <v>0</v>
      </c>
      <c r="U217" s="5">
        <f>SUP!V406</f>
        <v>0</v>
      </c>
      <c r="V217" s="5">
        <f>SUP!W406</f>
        <v>0</v>
      </c>
      <c r="W217" s="5">
        <f>SUP!X406</f>
        <v>0</v>
      </c>
      <c r="X217" s="5">
        <f>SUP!Y406</f>
        <v>0</v>
      </c>
      <c r="Y217" s="5">
        <f>SUP!Z406</f>
        <v>0</v>
      </c>
      <c r="Z217" s="5">
        <f>SUP!AA406</f>
        <v>0</v>
      </c>
      <c r="AA217" s="5">
        <f>SUP!AB406</f>
        <v>0</v>
      </c>
      <c r="AB217" s="5">
        <f>SUP!AC406</f>
        <v>0</v>
      </c>
      <c r="AC217" s="5">
        <f>SUP!AD406</f>
        <v>0</v>
      </c>
      <c r="AD217" s="5">
        <f>SUP!AE406</f>
        <v>0</v>
      </c>
      <c r="AE217" s="5">
        <f>SUP!AF406</f>
        <v>0</v>
      </c>
      <c r="AF217" s="5">
        <f>SUP!AG406</f>
        <v>0</v>
      </c>
      <c r="AG217" s="5">
        <f>SUP!AH406</f>
        <v>0</v>
      </c>
      <c r="AH217" s="5">
        <f>SUP!AI406</f>
        <v>0</v>
      </c>
      <c r="AI217" s="5">
        <f>SUP!AJ406</f>
        <v>0</v>
      </c>
      <c r="AJ217" s="5">
        <f>SUP!AK406</f>
        <v>0</v>
      </c>
      <c r="AK217" s="5">
        <f>SUP!AL406</f>
        <v>0</v>
      </c>
      <c r="AL217" s="5">
        <f>SUP!AM406</f>
        <v>0</v>
      </c>
      <c r="AM217" s="5">
        <f>SUP!AN406</f>
        <v>0</v>
      </c>
      <c r="AN217" s="5">
        <f>SUP!AO406</f>
        <v>0</v>
      </c>
      <c r="AO217" s="5">
        <f>SUP!AP406</f>
        <v>0</v>
      </c>
      <c r="AP217" s="5">
        <f>SUP!AQ406</f>
        <v>0</v>
      </c>
      <c r="AQ217" s="5">
        <f>SUP!AR406</f>
        <v>0</v>
      </c>
      <c r="AR217" s="5">
        <f>SUP!AS406</f>
        <v>0</v>
      </c>
      <c r="AS217" s="5">
        <f>SUP!AT406</f>
        <v>0</v>
      </c>
      <c r="AT217" s="5">
        <f>SUP!AU406</f>
        <v>0</v>
      </c>
      <c r="AU217" s="5">
        <f>SUP!AV406</f>
        <v>0</v>
      </c>
      <c r="AV217" s="5">
        <f>SUP!AW406</f>
        <v>0</v>
      </c>
      <c r="AW217" s="5">
        <f>SUP!AX406</f>
        <v>0</v>
      </c>
      <c r="AX217" s="5">
        <f>SUP!AY406</f>
        <v>0</v>
      </c>
      <c r="AY217" s="5">
        <f>SUP!AZ406</f>
        <v>0</v>
      </c>
      <c r="AZ217" s="5">
        <f>SUP!BA406</f>
        <v>0</v>
      </c>
      <c r="BA217" s="5">
        <f>SUP!BB406</f>
        <v>0</v>
      </c>
      <c r="BB217" s="5">
        <f>SUP!BC406</f>
        <v>0</v>
      </c>
      <c r="BC217" s="5">
        <f>SUP!BD406</f>
        <v>0</v>
      </c>
      <c r="BD217" s="5">
        <f>SUP!BE406</f>
        <v>0</v>
      </c>
      <c r="BE217" s="5">
        <f>SUP!BF406</f>
        <v>0</v>
      </c>
      <c r="BF217" s="5">
        <f>SUP!BG406</f>
        <v>0</v>
      </c>
      <c r="BG217" s="5">
        <f>SUP!BH406</f>
        <v>0</v>
      </c>
      <c r="BH217" s="5">
        <f>SUP!BI406</f>
        <v>0</v>
      </c>
      <c r="BI217" s="5">
        <f>SUP!BJ406</f>
        <v>0</v>
      </c>
      <c r="BJ217" s="5">
        <f>SUP!BK406</f>
        <v>0</v>
      </c>
      <c r="BK217" s="5">
        <f>SUP!BL406</f>
        <v>0</v>
      </c>
      <c r="BL217" s="5">
        <f>SUP!BM406</f>
        <v>0</v>
      </c>
      <c r="BM217" s="5">
        <f>SUP!BN406</f>
        <v>0</v>
      </c>
      <c r="BN217" s="5">
        <f>SUP!BO406</f>
        <v>0</v>
      </c>
      <c r="BO217" s="5">
        <f>SUP!BP406</f>
        <v>0</v>
      </c>
      <c r="BP217" s="5">
        <f>SUP!BQ406</f>
        <v>0</v>
      </c>
      <c r="BQ217" s="5">
        <f>SUP!BR406</f>
        <v>0</v>
      </c>
      <c r="BR217" s="5">
        <f>SUP!BS406</f>
        <v>0</v>
      </c>
      <c r="BS217" s="5">
        <f>SUP!BT406</f>
        <v>0</v>
      </c>
      <c r="BT217" s="5">
        <f>SUP!BU406</f>
        <v>0</v>
      </c>
      <c r="BU217" s="5">
        <f>SUP!BV406</f>
        <v>0</v>
      </c>
      <c r="BV217" s="5">
        <f>SUP!BW406</f>
        <v>0</v>
      </c>
      <c r="BW217" s="5">
        <f>SUP!BX406</f>
        <v>0</v>
      </c>
      <c r="BX217" s="5">
        <f>SUP!BY406</f>
        <v>0</v>
      </c>
      <c r="BY217" s="5">
        <f>SUP!BZ406</f>
        <v>0</v>
      </c>
      <c r="BZ217" s="5">
        <f>SUP!CA406</f>
        <v>0</v>
      </c>
      <c r="CA217" s="5">
        <f>SUP!CB406</f>
        <v>0</v>
      </c>
      <c r="CB217" s="5">
        <f>SUP!CC406</f>
        <v>0</v>
      </c>
      <c r="CC217" s="5">
        <f>SUP!CD406</f>
        <v>0</v>
      </c>
      <c r="CD217" s="5">
        <f>SUP!CE406</f>
        <v>0</v>
      </c>
      <c r="CE217" s="5">
        <f>SUP!CF406</f>
        <v>0</v>
      </c>
      <c r="CF217" s="5">
        <f>SUP!CG406</f>
        <v>0</v>
      </c>
      <c r="CG217" s="5">
        <f>SUP!CH406</f>
        <v>0</v>
      </c>
      <c r="CH217" s="5">
        <f>SUP!CI406</f>
        <v>0</v>
      </c>
      <c r="CI217" s="5">
        <f>SUP!CJ406</f>
        <v>0</v>
      </c>
      <c r="CJ217" s="5">
        <f>SUP!CK406</f>
        <v>0</v>
      </c>
      <c r="CK217" s="5">
        <f>SUP!CL406</f>
        <v>0</v>
      </c>
      <c r="CL217" s="5">
        <f>SUP!CM406</f>
        <v>0</v>
      </c>
      <c r="CM217" s="5">
        <f>SUP!CN406</f>
        <v>0</v>
      </c>
      <c r="CN217" s="5">
        <f>SUP!CO406</f>
        <v>1</v>
      </c>
      <c r="CO217" s="5">
        <f>SUP!CP406</f>
        <v>0</v>
      </c>
      <c r="CP217" s="5">
        <f>SUP!CQ406</f>
        <v>0</v>
      </c>
      <c r="CQ217" s="5">
        <f>SUP!CR406</f>
        <v>0</v>
      </c>
      <c r="CR217" s="5">
        <f>SUP!CS406</f>
        <v>0</v>
      </c>
      <c r="CS217" s="5">
        <f>SUP!CT406</f>
        <v>0</v>
      </c>
      <c r="CT217" s="5">
        <f>SUP!CU406</f>
        <v>0</v>
      </c>
      <c r="CU217" s="5">
        <f>SUP!CV406</f>
        <v>0</v>
      </c>
      <c r="CV217" s="5">
        <f>SUP!CW406</f>
        <v>0</v>
      </c>
      <c r="CW217" s="5">
        <f>SUP!CX406</f>
        <v>0</v>
      </c>
      <c r="CX217" s="5">
        <f>SUP!CY406</f>
        <v>0</v>
      </c>
      <c r="CY217" s="5">
        <f>SUP!CZ406</f>
        <v>0</v>
      </c>
      <c r="CZ217" s="5">
        <f>SUP!DA406</f>
        <v>0</v>
      </c>
      <c r="DA217" s="5">
        <f>SUP!DB406</f>
        <v>0</v>
      </c>
      <c r="DB217" s="5">
        <f>SUP!DC406</f>
        <v>0</v>
      </c>
      <c r="DC217" s="5">
        <f>SUP!DD406</f>
        <v>0</v>
      </c>
      <c r="DD217" s="3"/>
    </row>
    <row r="218" spans="1:108" x14ac:dyDescent="0.35">
      <c r="A218" s="3"/>
      <c r="B218" s="99" t="s">
        <v>3928</v>
      </c>
      <c r="C218" s="5" t="s">
        <v>80</v>
      </c>
      <c r="D218" s="5">
        <f>SUP!E407</f>
        <v>0</v>
      </c>
      <c r="E218" s="5">
        <f>SUP!F407</f>
        <v>0</v>
      </c>
      <c r="F218" s="5">
        <f>SUP!G407</f>
        <v>0</v>
      </c>
      <c r="G218" s="5">
        <f>SUP!H407</f>
        <v>0</v>
      </c>
      <c r="H218" s="5">
        <f>SUP!I407</f>
        <v>0</v>
      </c>
      <c r="I218" s="5">
        <f>SUP!J407</f>
        <v>0</v>
      </c>
      <c r="J218" s="5">
        <f>SUP!K407</f>
        <v>0</v>
      </c>
      <c r="K218" s="5">
        <f>SUP!L407</f>
        <v>0</v>
      </c>
      <c r="L218" s="5">
        <f>SUP!M407</f>
        <v>0</v>
      </c>
      <c r="M218" s="5">
        <f>SUP!N407</f>
        <v>0</v>
      </c>
      <c r="N218" s="5">
        <f>SUP!O407</f>
        <v>0</v>
      </c>
      <c r="O218" s="5">
        <f>SUP!P407</f>
        <v>0</v>
      </c>
      <c r="P218" s="5">
        <f>SUP!Q407</f>
        <v>0</v>
      </c>
      <c r="Q218" s="5">
        <f>SUP!R407</f>
        <v>0</v>
      </c>
      <c r="R218" s="5">
        <f>SUP!S407</f>
        <v>0</v>
      </c>
      <c r="S218" s="5">
        <f>SUP!T407</f>
        <v>0</v>
      </c>
      <c r="T218" s="5">
        <f>SUP!U407</f>
        <v>0</v>
      </c>
      <c r="U218" s="5">
        <f>SUP!V407</f>
        <v>0</v>
      </c>
      <c r="V218" s="5">
        <f>SUP!W407</f>
        <v>0</v>
      </c>
      <c r="W218" s="5">
        <f>SUP!X407</f>
        <v>0</v>
      </c>
      <c r="X218" s="5">
        <f>SUP!Y407</f>
        <v>0</v>
      </c>
      <c r="Y218" s="5">
        <f>SUP!Z407</f>
        <v>0</v>
      </c>
      <c r="Z218" s="5">
        <f>SUP!AA407</f>
        <v>0</v>
      </c>
      <c r="AA218" s="5">
        <f>SUP!AB407</f>
        <v>0</v>
      </c>
      <c r="AB218" s="5">
        <f>SUP!AC407</f>
        <v>0</v>
      </c>
      <c r="AC218" s="5">
        <f>SUP!AD407</f>
        <v>0</v>
      </c>
      <c r="AD218" s="5">
        <f>SUP!AE407</f>
        <v>0</v>
      </c>
      <c r="AE218" s="5">
        <f>SUP!AF407</f>
        <v>0</v>
      </c>
      <c r="AF218" s="5">
        <f>SUP!AG407</f>
        <v>0</v>
      </c>
      <c r="AG218" s="5">
        <f>SUP!AH407</f>
        <v>0</v>
      </c>
      <c r="AH218" s="5">
        <f>SUP!AI407</f>
        <v>0</v>
      </c>
      <c r="AI218" s="5">
        <f>SUP!AJ407</f>
        <v>0</v>
      </c>
      <c r="AJ218" s="5">
        <f>SUP!AK407</f>
        <v>0</v>
      </c>
      <c r="AK218" s="5">
        <f>SUP!AL407</f>
        <v>0</v>
      </c>
      <c r="AL218" s="5">
        <f>SUP!AM407</f>
        <v>0</v>
      </c>
      <c r="AM218" s="5">
        <f>SUP!AN407</f>
        <v>0</v>
      </c>
      <c r="AN218" s="5">
        <f>SUP!AO407</f>
        <v>0</v>
      </c>
      <c r="AO218" s="5">
        <f>SUP!AP407</f>
        <v>0</v>
      </c>
      <c r="AP218" s="5">
        <f>SUP!AQ407</f>
        <v>0</v>
      </c>
      <c r="AQ218" s="5">
        <f>SUP!AR407</f>
        <v>0</v>
      </c>
      <c r="AR218" s="5">
        <f>SUP!AS407</f>
        <v>0</v>
      </c>
      <c r="AS218" s="5">
        <f>SUP!AT407</f>
        <v>0</v>
      </c>
      <c r="AT218" s="5">
        <f>SUP!AU407</f>
        <v>0</v>
      </c>
      <c r="AU218" s="5">
        <f>SUP!AV407</f>
        <v>0</v>
      </c>
      <c r="AV218" s="5">
        <f>SUP!AW407</f>
        <v>0</v>
      </c>
      <c r="AW218" s="5">
        <f>SUP!AX407</f>
        <v>0</v>
      </c>
      <c r="AX218" s="5">
        <f>SUP!AY407</f>
        <v>0</v>
      </c>
      <c r="AY218" s="5">
        <f>SUP!AZ407</f>
        <v>0</v>
      </c>
      <c r="AZ218" s="5">
        <f>SUP!BA407</f>
        <v>0</v>
      </c>
      <c r="BA218" s="5">
        <f>SUP!BB407</f>
        <v>0</v>
      </c>
      <c r="BB218" s="5">
        <f>SUP!BC407</f>
        <v>0</v>
      </c>
      <c r="BC218" s="5">
        <f>SUP!BD407</f>
        <v>0</v>
      </c>
      <c r="BD218" s="5">
        <f>SUP!BE407</f>
        <v>0</v>
      </c>
      <c r="BE218" s="5">
        <f>SUP!BF407</f>
        <v>0</v>
      </c>
      <c r="BF218" s="5">
        <f>SUP!BG407</f>
        <v>0</v>
      </c>
      <c r="BG218" s="5">
        <f>SUP!BH407</f>
        <v>0</v>
      </c>
      <c r="BH218" s="5">
        <f>SUP!BI407</f>
        <v>0</v>
      </c>
      <c r="BI218" s="5">
        <f>SUP!BJ407</f>
        <v>0</v>
      </c>
      <c r="BJ218" s="5">
        <f>SUP!BK407</f>
        <v>0</v>
      </c>
      <c r="BK218" s="5">
        <f>SUP!BL407</f>
        <v>0</v>
      </c>
      <c r="BL218" s="5">
        <f>SUP!BM407</f>
        <v>0</v>
      </c>
      <c r="BM218" s="5">
        <f>SUP!BN407</f>
        <v>0</v>
      </c>
      <c r="BN218" s="5">
        <f>SUP!BO407</f>
        <v>0</v>
      </c>
      <c r="BO218" s="5">
        <f>SUP!BP407</f>
        <v>0</v>
      </c>
      <c r="BP218" s="5">
        <f>SUP!BQ407</f>
        <v>0</v>
      </c>
      <c r="BQ218" s="5">
        <f>SUP!BR407</f>
        <v>0</v>
      </c>
      <c r="BR218" s="5">
        <f>SUP!BS407</f>
        <v>0</v>
      </c>
      <c r="BS218" s="5">
        <f>SUP!BT407</f>
        <v>0</v>
      </c>
      <c r="BT218" s="5">
        <f>SUP!BU407</f>
        <v>0</v>
      </c>
      <c r="BU218" s="5">
        <f>SUP!BV407</f>
        <v>0</v>
      </c>
      <c r="BV218" s="5">
        <f>SUP!BW407</f>
        <v>0</v>
      </c>
      <c r="BW218" s="5">
        <f>SUP!BX407</f>
        <v>0</v>
      </c>
      <c r="BX218" s="5">
        <f>SUP!BY407</f>
        <v>0</v>
      </c>
      <c r="BY218" s="5">
        <f>SUP!BZ407</f>
        <v>0</v>
      </c>
      <c r="BZ218" s="5">
        <f>SUP!CA407</f>
        <v>0</v>
      </c>
      <c r="CA218" s="5">
        <f>SUP!CB407</f>
        <v>0</v>
      </c>
      <c r="CB218" s="5">
        <f>SUP!CC407</f>
        <v>0</v>
      </c>
      <c r="CC218" s="5">
        <f>SUP!CD407</f>
        <v>0</v>
      </c>
      <c r="CD218" s="5">
        <f>SUP!CE407</f>
        <v>0</v>
      </c>
      <c r="CE218" s="5">
        <f>SUP!CF407</f>
        <v>0</v>
      </c>
      <c r="CF218" s="5">
        <f>SUP!CG407</f>
        <v>0</v>
      </c>
      <c r="CG218" s="5">
        <f>SUP!CH407</f>
        <v>3.9548335283229328E-3</v>
      </c>
      <c r="CH218" s="5">
        <f>SUP!CI407</f>
        <v>6.2729567408244796E-3</v>
      </c>
      <c r="CI218" s="5">
        <f>SUP!CJ407</f>
        <v>0</v>
      </c>
      <c r="CJ218" s="5">
        <f>SUP!CK407</f>
        <v>1.0026417284505124E-3</v>
      </c>
      <c r="CK218" s="5">
        <f>SUP!CL407</f>
        <v>0</v>
      </c>
      <c r="CL218" s="5">
        <f>SUP!CM407</f>
        <v>0</v>
      </c>
      <c r="CM218" s="5">
        <f>SUP!CN407</f>
        <v>0</v>
      </c>
      <c r="CN218" s="5">
        <f>SUP!CO407</f>
        <v>0</v>
      </c>
      <c r="CO218" s="5">
        <f>SUP!CP407</f>
        <v>0.96142982792641962</v>
      </c>
      <c r="CP218" s="5">
        <f>SUP!CQ407</f>
        <v>0</v>
      </c>
      <c r="CQ218" s="5">
        <f>SUP!CR407</f>
        <v>0</v>
      </c>
      <c r="CR218" s="5">
        <f>SUP!CS407</f>
        <v>8.8230970786184332E-4</v>
      </c>
      <c r="CS218" s="5">
        <f>SUP!CT407</f>
        <v>0</v>
      </c>
      <c r="CT218" s="5">
        <f>SUP!CU407</f>
        <v>2.1995205470673584E-3</v>
      </c>
      <c r="CU218" s="5">
        <f>SUP!CV407</f>
        <v>0</v>
      </c>
      <c r="CV218" s="5">
        <f>SUP!CW407</f>
        <v>0</v>
      </c>
      <c r="CW218" s="5">
        <f>SUP!CX407</f>
        <v>2.0071444287753155E-2</v>
      </c>
      <c r="CX218" s="5">
        <f>SUP!CY407</f>
        <v>0</v>
      </c>
      <c r="CY218" s="5">
        <f>SUP!CZ407</f>
        <v>0</v>
      </c>
      <c r="CZ218" s="5">
        <f>SUP!DA407</f>
        <v>1.786542364998983E-3</v>
      </c>
      <c r="DA218" s="5">
        <f>SUP!DB407</f>
        <v>2.399923168301117E-3</v>
      </c>
      <c r="DB218" s="5">
        <f>SUP!DC407</f>
        <v>0</v>
      </c>
      <c r="DC218" s="5">
        <f>SUP!DD407</f>
        <v>0</v>
      </c>
      <c r="DD218" s="3"/>
    </row>
    <row r="219" spans="1:108" x14ac:dyDescent="0.35">
      <c r="A219" s="3"/>
      <c r="B219" s="99" t="s">
        <v>3929</v>
      </c>
      <c r="C219" s="5" t="s">
        <v>355</v>
      </c>
      <c r="D219" s="5">
        <f>SUP!E408</f>
        <v>0</v>
      </c>
      <c r="E219" s="5">
        <f>SUP!F408</f>
        <v>0</v>
      </c>
      <c r="F219" s="5">
        <f>SUP!G408</f>
        <v>0</v>
      </c>
      <c r="G219" s="5">
        <f>SUP!H408</f>
        <v>0</v>
      </c>
      <c r="H219" s="5">
        <f>SUP!I408</f>
        <v>0</v>
      </c>
      <c r="I219" s="5">
        <f>SUP!J408</f>
        <v>0</v>
      </c>
      <c r="J219" s="5">
        <f>SUP!K408</f>
        <v>0</v>
      </c>
      <c r="K219" s="5">
        <f>SUP!L408</f>
        <v>0</v>
      </c>
      <c r="L219" s="5">
        <f>SUP!M408</f>
        <v>0</v>
      </c>
      <c r="M219" s="5">
        <f>SUP!N408</f>
        <v>0</v>
      </c>
      <c r="N219" s="5">
        <f>SUP!O408</f>
        <v>0</v>
      </c>
      <c r="O219" s="5">
        <f>SUP!P408</f>
        <v>0</v>
      </c>
      <c r="P219" s="5">
        <f>SUP!Q408</f>
        <v>0</v>
      </c>
      <c r="Q219" s="5">
        <f>SUP!R408</f>
        <v>0</v>
      </c>
      <c r="R219" s="5">
        <f>SUP!S408</f>
        <v>0</v>
      </c>
      <c r="S219" s="5">
        <f>SUP!T408</f>
        <v>0</v>
      </c>
      <c r="T219" s="5">
        <f>SUP!U408</f>
        <v>0</v>
      </c>
      <c r="U219" s="5">
        <f>SUP!V408</f>
        <v>0</v>
      </c>
      <c r="V219" s="5">
        <f>SUP!W408</f>
        <v>0</v>
      </c>
      <c r="W219" s="5">
        <f>SUP!X408</f>
        <v>0</v>
      </c>
      <c r="X219" s="5">
        <f>SUP!Y408</f>
        <v>0</v>
      </c>
      <c r="Y219" s="5">
        <f>SUP!Z408</f>
        <v>0</v>
      </c>
      <c r="Z219" s="5">
        <f>SUP!AA408</f>
        <v>0</v>
      </c>
      <c r="AA219" s="5">
        <f>SUP!AB408</f>
        <v>0</v>
      </c>
      <c r="AB219" s="5">
        <f>SUP!AC408</f>
        <v>0</v>
      </c>
      <c r="AC219" s="5">
        <f>SUP!AD408</f>
        <v>0</v>
      </c>
      <c r="AD219" s="5">
        <f>SUP!AE408</f>
        <v>0</v>
      </c>
      <c r="AE219" s="5">
        <f>SUP!AF408</f>
        <v>0</v>
      </c>
      <c r="AF219" s="5">
        <f>SUP!AG408</f>
        <v>0</v>
      </c>
      <c r="AG219" s="5">
        <f>SUP!AH408</f>
        <v>0</v>
      </c>
      <c r="AH219" s="5">
        <f>SUP!AI408</f>
        <v>0</v>
      </c>
      <c r="AI219" s="5">
        <f>SUP!AJ408</f>
        <v>0</v>
      </c>
      <c r="AJ219" s="5">
        <f>SUP!AK408</f>
        <v>0</v>
      </c>
      <c r="AK219" s="5">
        <f>SUP!AL408</f>
        <v>0</v>
      </c>
      <c r="AL219" s="5">
        <f>SUP!AM408</f>
        <v>0</v>
      </c>
      <c r="AM219" s="5">
        <f>SUP!AN408</f>
        <v>0</v>
      </c>
      <c r="AN219" s="5">
        <f>SUP!AO408</f>
        <v>0</v>
      </c>
      <c r="AO219" s="5">
        <f>SUP!AP408</f>
        <v>0</v>
      </c>
      <c r="AP219" s="5">
        <f>SUP!AQ408</f>
        <v>0</v>
      </c>
      <c r="AQ219" s="5">
        <f>SUP!AR408</f>
        <v>0</v>
      </c>
      <c r="AR219" s="5">
        <f>SUP!AS408</f>
        <v>0</v>
      </c>
      <c r="AS219" s="5">
        <f>SUP!AT408</f>
        <v>0</v>
      </c>
      <c r="AT219" s="5">
        <f>SUP!AU408</f>
        <v>0</v>
      </c>
      <c r="AU219" s="5">
        <f>SUP!AV408</f>
        <v>0</v>
      </c>
      <c r="AV219" s="5">
        <f>SUP!AW408</f>
        <v>0</v>
      </c>
      <c r="AW219" s="5">
        <f>SUP!AX408</f>
        <v>0</v>
      </c>
      <c r="AX219" s="5">
        <f>SUP!AY408</f>
        <v>0</v>
      </c>
      <c r="AY219" s="5">
        <f>SUP!AZ408</f>
        <v>0</v>
      </c>
      <c r="AZ219" s="5">
        <f>SUP!BA408</f>
        <v>0</v>
      </c>
      <c r="BA219" s="5">
        <f>SUP!BB408</f>
        <v>0</v>
      </c>
      <c r="BB219" s="5">
        <f>SUP!BC408</f>
        <v>0</v>
      </c>
      <c r="BC219" s="5">
        <f>SUP!BD408</f>
        <v>0</v>
      </c>
      <c r="BD219" s="5">
        <f>SUP!BE408</f>
        <v>0</v>
      </c>
      <c r="BE219" s="5">
        <f>SUP!BF408</f>
        <v>0</v>
      </c>
      <c r="BF219" s="5">
        <f>SUP!BG408</f>
        <v>0</v>
      </c>
      <c r="BG219" s="5">
        <f>SUP!BH408</f>
        <v>0</v>
      </c>
      <c r="BH219" s="5">
        <f>SUP!BI408</f>
        <v>0</v>
      </c>
      <c r="BI219" s="5">
        <f>SUP!BJ408</f>
        <v>0</v>
      </c>
      <c r="BJ219" s="5">
        <f>SUP!BK408</f>
        <v>0</v>
      </c>
      <c r="BK219" s="5">
        <f>SUP!BL408</f>
        <v>0</v>
      </c>
      <c r="BL219" s="5">
        <f>SUP!BM408</f>
        <v>0</v>
      </c>
      <c r="BM219" s="5">
        <f>SUP!BN408</f>
        <v>0</v>
      </c>
      <c r="BN219" s="5">
        <f>SUP!BO408</f>
        <v>0</v>
      </c>
      <c r="BO219" s="5">
        <f>SUP!BP408</f>
        <v>0</v>
      </c>
      <c r="BP219" s="5">
        <f>SUP!BQ408</f>
        <v>0</v>
      </c>
      <c r="BQ219" s="5">
        <f>SUP!BR408</f>
        <v>0</v>
      </c>
      <c r="BR219" s="5">
        <f>SUP!BS408</f>
        <v>0</v>
      </c>
      <c r="BS219" s="5">
        <f>SUP!BT408</f>
        <v>0</v>
      </c>
      <c r="BT219" s="5">
        <f>SUP!BU408</f>
        <v>0</v>
      </c>
      <c r="BU219" s="5">
        <f>SUP!BV408</f>
        <v>0</v>
      </c>
      <c r="BV219" s="5">
        <f>SUP!BW408</f>
        <v>0</v>
      </c>
      <c r="BW219" s="5">
        <f>SUP!BX408</f>
        <v>5.3089433986334665E-3</v>
      </c>
      <c r="BX219" s="5">
        <f>SUP!BY408</f>
        <v>0</v>
      </c>
      <c r="BY219" s="5">
        <f>SUP!BZ408</f>
        <v>0</v>
      </c>
      <c r="BZ219" s="5">
        <f>SUP!CA408</f>
        <v>0</v>
      </c>
      <c r="CA219" s="5">
        <f>SUP!CB408</f>
        <v>1.6517389301850237E-3</v>
      </c>
      <c r="CB219" s="5">
        <f>SUP!CC408</f>
        <v>2.7955549545548184E-3</v>
      </c>
      <c r="CC219" s="5">
        <f>SUP!CD408</f>
        <v>1.8289521466209623E-4</v>
      </c>
      <c r="CD219" s="5">
        <f>SUP!CE408</f>
        <v>5.3517952225227396E-5</v>
      </c>
      <c r="CE219" s="5">
        <f>SUP!CF408</f>
        <v>0</v>
      </c>
      <c r="CF219" s="5">
        <f>SUP!CG408</f>
        <v>0</v>
      </c>
      <c r="CG219" s="5">
        <f>SUP!CH408</f>
        <v>0</v>
      </c>
      <c r="CH219" s="5">
        <f>SUP!CI408</f>
        <v>0</v>
      </c>
      <c r="CI219" s="5">
        <f>SUP!CJ408</f>
        <v>0</v>
      </c>
      <c r="CJ219" s="5">
        <f>SUP!CK408</f>
        <v>7.8761636210212451E-3</v>
      </c>
      <c r="CK219" s="5">
        <f>SUP!CL408</f>
        <v>0</v>
      </c>
      <c r="CL219" s="5">
        <f>SUP!CM408</f>
        <v>0</v>
      </c>
      <c r="CM219" s="5">
        <f>SUP!CN408</f>
        <v>0</v>
      </c>
      <c r="CN219" s="5">
        <f>SUP!CO408</f>
        <v>0</v>
      </c>
      <c r="CO219" s="5">
        <f>SUP!CP408</f>
        <v>6.8301507235010633E-2</v>
      </c>
      <c r="CP219" s="5">
        <f>SUP!CQ408</f>
        <v>0.75150843839661008</v>
      </c>
      <c r="CQ219" s="5">
        <f>SUP!CR408</f>
        <v>0</v>
      </c>
      <c r="CR219" s="5">
        <f>SUP!CS408</f>
        <v>0</v>
      </c>
      <c r="CS219" s="5">
        <f>SUP!CT408</f>
        <v>0</v>
      </c>
      <c r="CT219" s="5">
        <f>SUP!CU408</f>
        <v>3.5297408273403184E-2</v>
      </c>
      <c r="CU219" s="5">
        <f>SUP!CV408</f>
        <v>0</v>
      </c>
      <c r="CV219" s="5">
        <f>SUP!CW408</f>
        <v>0</v>
      </c>
      <c r="CW219" s="5">
        <f>SUP!CX408</f>
        <v>0</v>
      </c>
      <c r="CX219" s="5">
        <f>SUP!CY408</f>
        <v>0</v>
      </c>
      <c r="CY219" s="5">
        <f>SUP!CZ408</f>
        <v>0</v>
      </c>
      <c r="CZ219" s="5">
        <f>SUP!DA408</f>
        <v>1.7678600574484012E-2</v>
      </c>
      <c r="DA219" s="5">
        <f>SUP!DB408</f>
        <v>0.10934523144921036</v>
      </c>
      <c r="DB219" s="5">
        <f>SUP!DC408</f>
        <v>0</v>
      </c>
      <c r="DC219" s="5">
        <f>SUP!DD408</f>
        <v>0</v>
      </c>
      <c r="DD219" s="3"/>
    </row>
    <row r="220" spans="1:108" x14ac:dyDescent="0.35">
      <c r="A220" s="3"/>
      <c r="B220" s="99" t="s">
        <v>3930</v>
      </c>
      <c r="C220" s="5" t="s">
        <v>356</v>
      </c>
      <c r="D220" s="5">
        <f>SUP!E409</f>
        <v>0</v>
      </c>
      <c r="E220" s="5">
        <f>SUP!F409</f>
        <v>0</v>
      </c>
      <c r="F220" s="5">
        <f>SUP!G409</f>
        <v>0</v>
      </c>
      <c r="G220" s="5">
        <f>SUP!H409</f>
        <v>0</v>
      </c>
      <c r="H220" s="5">
        <f>SUP!I409</f>
        <v>0</v>
      </c>
      <c r="I220" s="5">
        <f>SUP!J409</f>
        <v>0</v>
      </c>
      <c r="J220" s="5">
        <f>SUP!K409</f>
        <v>0</v>
      </c>
      <c r="K220" s="5">
        <f>SUP!L409</f>
        <v>0</v>
      </c>
      <c r="L220" s="5">
        <f>SUP!M409</f>
        <v>0</v>
      </c>
      <c r="M220" s="5">
        <f>SUP!N409</f>
        <v>0</v>
      </c>
      <c r="N220" s="5">
        <f>SUP!O409</f>
        <v>0</v>
      </c>
      <c r="O220" s="5">
        <f>SUP!P409</f>
        <v>0</v>
      </c>
      <c r="P220" s="5">
        <f>SUP!Q409</f>
        <v>0</v>
      </c>
      <c r="Q220" s="5">
        <f>SUP!R409</f>
        <v>0</v>
      </c>
      <c r="R220" s="5">
        <f>SUP!S409</f>
        <v>0</v>
      </c>
      <c r="S220" s="5">
        <f>SUP!T409</f>
        <v>0</v>
      </c>
      <c r="T220" s="5">
        <f>SUP!U409</f>
        <v>0</v>
      </c>
      <c r="U220" s="5">
        <f>SUP!V409</f>
        <v>0</v>
      </c>
      <c r="V220" s="5">
        <f>SUP!W409</f>
        <v>0</v>
      </c>
      <c r="W220" s="5">
        <f>SUP!X409</f>
        <v>0</v>
      </c>
      <c r="X220" s="5">
        <f>SUP!Y409</f>
        <v>0</v>
      </c>
      <c r="Y220" s="5">
        <f>SUP!Z409</f>
        <v>0</v>
      </c>
      <c r="Z220" s="5">
        <f>SUP!AA409</f>
        <v>0</v>
      </c>
      <c r="AA220" s="5">
        <f>SUP!AB409</f>
        <v>0</v>
      </c>
      <c r="AB220" s="5">
        <f>SUP!AC409</f>
        <v>0</v>
      </c>
      <c r="AC220" s="5">
        <f>SUP!AD409</f>
        <v>0</v>
      </c>
      <c r="AD220" s="5">
        <f>SUP!AE409</f>
        <v>0</v>
      </c>
      <c r="AE220" s="5">
        <f>SUP!AF409</f>
        <v>0</v>
      </c>
      <c r="AF220" s="5">
        <f>SUP!AG409</f>
        <v>0</v>
      </c>
      <c r="AG220" s="5">
        <f>SUP!AH409</f>
        <v>0</v>
      </c>
      <c r="AH220" s="5">
        <f>SUP!AI409</f>
        <v>0</v>
      </c>
      <c r="AI220" s="5">
        <f>SUP!AJ409</f>
        <v>0</v>
      </c>
      <c r="AJ220" s="5">
        <f>SUP!AK409</f>
        <v>0</v>
      </c>
      <c r="AK220" s="5">
        <f>SUP!AL409</f>
        <v>0</v>
      </c>
      <c r="AL220" s="5">
        <f>SUP!AM409</f>
        <v>0</v>
      </c>
      <c r="AM220" s="5">
        <f>SUP!AN409</f>
        <v>0</v>
      </c>
      <c r="AN220" s="5">
        <f>SUP!AO409</f>
        <v>0</v>
      </c>
      <c r="AO220" s="5">
        <f>SUP!AP409</f>
        <v>0</v>
      </c>
      <c r="AP220" s="5">
        <f>SUP!AQ409</f>
        <v>0</v>
      </c>
      <c r="AQ220" s="5">
        <f>SUP!AR409</f>
        <v>0</v>
      </c>
      <c r="AR220" s="5">
        <f>SUP!AS409</f>
        <v>0</v>
      </c>
      <c r="AS220" s="5">
        <f>SUP!AT409</f>
        <v>0</v>
      </c>
      <c r="AT220" s="5">
        <f>SUP!AU409</f>
        <v>0</v>
      </c>
      <c r="AU220" s="5">
        <f>SUP!AV409</f>
        <v>0</v>
      </c>
      <c r="AV220" s="5">
        <f>SUP!AW409</f>
        <v>0</v>
      </c>
      <c r="AW220" s="5">
        <f>SUP!AX409</f>
        <v>0</v>
      </c>
      <c r="AX220" s="5">
        <f>SUP!AY409</f>
        <v>0</v>
      </c>
      <c r="AY220" s="5">
        <f>SUP!AZ409</f>
        <v>0</v>
      </c>
      <c r="AZ220" s="5">
        <f>SUP!BA409</f>
        <v>0</v>
      </c>
      <c r="BA220" s="5">
        <f>SUP!BB409</f>
        <v>0</v>
      </c>
      <c r="BB220" s="5">
        <f>SUP!BC409</f>
        <v>0</v>
      </c>
      <c r="BC220" s="5">
        <f>SUP!BD409</f>
        <v>0</v>
      </c>
      <c r="BD220" s="5">
        <f>SUP!BE409</f>
        <v>0</v>
      </c>
      <c r="BE220" s="5">
        <f>SUP!BF409</f>
        <v>0</v>
      </c>
      <c r="BF220" s="5">
        <f>SUP!BG409</f>
        <v>0</v>
      </c>
      <c r="BG220" s="5">
        <f>SUP!BH409</f>
        <v>0</v>
      </c>
      <c r="BH220" s="5">
        <f>SUP!BI409</f>
        <v>0</v>
      </c>
      <c r="BI220" s="5">
        <f>SUP!BJ409</f>
        <v>0</v>
      </c>
      <c r="BJ220" s="5">
        <f>SUP!BK409</f>
        <v>0</v>
      </c>
      <c r="BK220" s="5">
        <f>SUP!BL409</f>
        <v>0</v>
      </c>
      <c r="BL220" s="5">
        <f>SUP!BM409</f>
        <v>0</v>
      </c>
      <c r="BM220" s="5">
        <f>SUP!BN409</f>
        <v>0</v>
      </c>
      <c r="BN220" s="5">
        <f>SUP!BO409</f>
        <v>0</v>
      </c>
      <c r="BO220" s="5">
        <f>SUP!BP409</f>
        <v>0</v>
      </c>
      <c r="BP220" s="5">
        <f>SUP!BQ409</f>
        <v>0</v>
      </c>
      <c r="BQ220" s="5">
        <f>SUP!BR409</f>
        <v>0</v>
      </c>
      <c r="BR220" s="5">
        <f>SUP!BS409</f>
        <v>0</v>
      </c>
      <c r="BS220" s="5">
        <f>SUP!BT409</f>
        <v>0</v>
      </c>
      <c r="BT220" s="5">
        <f>SUP!BU409</f>
        <v>0</v>
      </c>
      <c r="BU220" s="5">
        <f>SUP!BV409</f>
        <v>0</v>
      </c>
      <c r="BV220" s="5">
        <f>SUP!BW409</f>
        <v>0</v>
      </c>
      <c r="BW220" s="5">
        <f>SUP!BX409</f>
        <v>1.9684932134941959E-2</v>
      </c>
      <c r="BX220" s="5">
        <f>SUP!BY409</f>
        <v>0</v>
      </c>
      <c r="BY220" s="5">
        <f>SUP!BZ409</f>
        <v>0</v>
      </c>
      <c r="BZ220" s="5">
        <f>SUP!CA409</f>
        <v>0</v>
      </c>
      <c r="CA220" s="5">
        <f>SUP!CB409</f>
        <v>0</v>
      </c>
      <c r="CB220" s="5">
        <f>SUP!CC409</f>
        <v>0</v>
      </c>
      <c r="CC220" s="5">
        <f>SUP!CD409</f>
        <v>0</v>
      </c>
      <c r="CD220" s="5">
        <f>SUP!CE409</f>
        <v>0</v>
      </c>
      <c r="CE220" s="5">
        <f>SUP!CF409</f>
        <v>0</v>
      </c>
      <c r="CF220" s="5">
        <f>SUP!CG409</f>
        <v>0</v>
      </c>
      <c r="CG220" s="5">
        <f>SUP!CH409</f>
        <v>0</v>
      </c>
      <c r="CH220" s="5">
        <f>SUP!CI409</f>
        <v>0</v>
      </c>
      <c r="CI220" s="5">
        <f>SUP!CJ409</f>
        <v>0</v>
      </c>
      <c r="CJ220" s="5">
        <f>SUP!CK409</f>
        <v>1.8793338098722079E-3</v>
      </c>
      <c r="CK220" s="5">
        <f>SUP!CL409</f>
        <v>0</v>
      </c>
      <c r="CL220" s="5">
        <f>SUP!CM409</f>
        <v>0</v>
      </c>
      <c r="CM220" s="5">
        <f>SUP!CN409</f>
        <v>0</v>
      </c>
      <c r="CN220" s="5">
        <f>SUP!CO409</f>
        <v>0</v>
      </c>
      <c r="CO220" s="5">
        <f>SUP!CP409</f>
        <v>0</v>
      </c>
      <c r="CP220" s="5">
        <f>SUP!CQ409</f>
        <v>3.0250943747392586E-4</v>
      </c>
      <c r="CQ220" s="5">
        <f>SUP!CR409</f>
        <v>0.69413195413332007</v>
      </c>
      <c r="CR220" s="5">
        <f>SUP!CS409</f>
        <v>0.25701623731969669</v>
      </c>
      <c r="CS220" s="5">
        <f>SUP!CT409</f>
        <v>0</v>
      </c>
      <c r="CT220" s="5">
        <f>SUP!CU409</f>
        <v>9.4508148518782868E-3</v>
      </c>
      <c r="CU220" s="5">
        <f>SUP!CV409</f>
        <v>0</v>
      </c>
      <c r="CV220" s="5">
        <f>SUP!CW409</f>
        <v>0</v>
      </c>
      <c r="CW220" s="5">
        <f>SUP!CX409</f>
        <v>0</v>
      </c>
      <c r="CX220" s="5">
        <f>SUP!CY409</f>
        <v>0</v>
      </c>
      <c r="CY220" s="5">
        <f>SUP!CZ409</f>
        <v>0</v>
      </c>
      <c r="CZ220" s="5">
        <f>SUP!DA409</f>
        <v>6.7540033696491157E-3</v>
      </c>
      <c r="DA220" s="5">
        <f>SUP!DB409</f>
        <v>1.0780214943167572E-2</v>
      </c>
      <c r="DB220" s="5">
        <f>SUP!DC409</f>
        <v>0</v>
      </c>
      <c r="DC220" s="5">
        <f>SUP!DD409</f>
        <v>0</v>
      </c>
      <c r="DD220" s="3"/>
    </row>
    <row r="221" spans="1:108" x14ac:dyDescent="0.35">
      <c r="A221" s="3"/>
      <c r="B221" s="99" t="s">
        <v>3931</v>
      </c>
      <c r="C221" s="5" t="s">
        <v>357</v>
      </c>
      <c r="D221" s="5">
        <f>SUP!E410</f>
        <v>0</v>
      </c>
      <c r="E221" s="5">
        <f>SUP!F410</f>
        <v>0</v>
      </c>
      <c r="F221" s="5">
        <f>SUP!G410</f>
        <v>0</v>
      </c>
      <c r="G221" s="5">
        <f>SUP!H410</f>
        <v>0</v>
      </c>
      <c r="H221" s="5">
        <f>SUP!I410</f>
        <v>0</v>
      </c>
      <c r="I221" s="5">
        <f>SUP!J410</f>
        <v>0</v>
      </c>
      <c r="J221" s="5">
        <f>SUP!K410</f>
        <v>0</v>
      </c>
      <c r="K221" s="5">
        <f>SUP!L410</f>
        <v>0</v>
      </c>
      <c r="L221" s="5">
        <f>SUP!M410</f>
        <v>0</v>
      </c>
      <c r="M221" s="5">
        <f>SUP!N410</f>
        <v>0</v>
      </c>
      <c r="N221" s="5">
        <f>SUP!O410</f>
        <v>0</v>
      </c>
      <c r="O221" s="5">
        <f>SUP!P410</f>
        <v>0</v>
      </c>
      <c r="P221" s="5">
        <f>SUP!Q410</f>
        <v>0</v>
      </c>
      <c r="Q221" s="5">
        <f>SUP!R410</f>
        <v>0</v>
      </c>
      <c r="R221" s="5">
        <f>SUP!S410</f>
        <v>0</v>
      </c>
      <c r="S221" s="5">
        <f>SUP!T410</f>
        <v>0</v>
      </c>
      <c r="T221" s="5">
        <f>SUP!U410</f>
        <v>0</v>
      </c>
      <c r="U221" s="5">
        <f>SUP!V410</f>
        <v>0</v>
      </c>
      <c r="V221" s="5">
        <f>SUP!W410</f>
        <v>0</v>
      </c>
      <c r="W221" s="5">
        <f>SUP!X410</f>
        <v>0</v>
      </c>
      <c r="X221" s="5">
        <f>SUP!Y410</f>
        <v>0</v>
      </c>
      <c r="Y221" s="5">
        <f>SUP!Z410</f>
        <v>0</v>
      </c>
      <c r="Z221" s="5">
        <f>SUP!AA410</f>
        <v>0</v>
      </c>
      <c r="AA221" s="5">
        <f>SUP!AB410</f>
        <v>0</v>
      </c>
      <c r="AB221" s="5">
        <f>SUP!AC410</f>
        <v>0</v>
      </c>
      <c r="AC221" s="5">
        <f>SUP!AD410</f>
        <v>0</v>
      </c>
      <c r="AD221" s="5">
        <f>SUP!AE410</f>
        <v>0</v>
      </c>
      <c r="AE221" s="5">
        <f>SUP!AF410</f>
        <v>0</v>
      </c>
      <c r="AF221" s="5">
        <f>SUP!AG410</f>
        <v>0</v>
      </c>
      <c r="AG221" s="5">
        <f>SUP!AH410</f>
        <v>0</v>
      </c>
      <c r="AH221" s="5">
        <f>SUP!AI410</f>
        <v>0</v>
      </c>
      <c r="AI221" s="5">
        <f>SUP!AJ410</f>
        <v>0</v>
      </c>
      <c r="AJ221" s="5">
        <f>SUP!AK410</f>
        <v>0</v>
      </c>
      <c r="AK221" s="5">
        <f>SUP!AL410</f>
        <v>0</v>
      </c>
      <c r="AL221" s="5">
        <f>SUP!AM410</f>
        <v>0</v>
      </c>
      <c r="AM221" s="5">
        <f>SUP!AN410</f>
        <v>0</v>
      </c>
      <c r="AN221" s="5">
        <f>SUP!AO410</f>
        <v>0</v>
      </c>
      <c r="AO221" s="5">
        <f>SUP!AP410</f>
        <v>0</v>
      </c>
      <c r="AP221" s="5">
        <f>SUP!AQ410</f>
        <v>0</v>
      </c>
      <c r="AQ221" s="5">
        <f>SUP!AR410</f>
        <v>0</v>
      </c>
      <c r="AR221" s="5">
        <f>SUP!AS410</f>
        <v>0</v>
      </c>
      <c r="AS221" s="5">
        <f>SUP!AT410</f>
        <v>0</v>
      </c>
      <c r="AT221" s="5">
        <f>SUP!AU410</f>
        <v>0</v>
      </c>
      <c r="AU221" s="5">
        <f>SUP!AV410</f>
        <v>0</v>
      </c>
      <c r="AV221" s="5">
        <f>SUP!AW410</f>
        <v>0</v>
      </c>
      <c r="AW221" s="5">
        <f>SUP!AX410</f>
        <v>0</v>
      </c>
      <c r="AX221" s="5">
        <f>SUP!AY410</f>
        <v>0</v>
      </c>
      <c r="AY221" s="5">
        <f>SUP!AZ410</f>
        <v>0</v>
      </c>
      <c r="AZ221" s="5">
        <f>SUP!BA410</f>
        <v>0</v>
      </c>
      <c r="BA221" s="5">
        <f>SUP!BB410</f>
        <v>0</v>
      </c>
      <c r="BB221" s="5">
        <f>SUP!BC410</f>
        <v>0</v>
      </c>
      <c r="BC221" s="5">
        <f>SUP!BD410</f>
        <v>0</v>
      </c>
      <c r="BD221" s="5">
        <f>SUP!BE410</f>
        <v>0</v>
      </c>
      <c r="BE221" s="5">
        <f>SUP!BF410</f>
        <v>0</v>
      </c>
      <c r="BF221" s="5">
        <f>SUP!BG410</f>
        <v>1.7261983864478685E-3</v>
      </c>
      <c r="BG221" s="5">
        <f>SUP!BH410</f>
        <v>0</v>
      </c>
      <c r="BH221" s="5">
        <f>SUP!BI410</f>
        <v>0</v>
      </c>
      <c r="BI221" s="5">
        <f>SUP!BJ410</f>
        <v>0</v>
      </c>
      <c r="BJ221" s="5">
        <f>SUP!BK410</f>
        <v>0</v>
      </c>
      <c r="BK221" s="5">
        <f>SUP!BL410</f>
        <v>0</v>
      </c>
      <c r="BL221" s="5">
        <f>SUP!BM410</f>
        <v>0</v>
      </c>
      <c r="BM221" s="5">
        <f>SUP!BN410</f>
        <v>0</v>
      </c>
      <c r="BN221" s="5">
        <f>SUP!BO410</f>
        <v>0</v>
      </c>
      <c r="BO221" s="5">
        <f>SUP!BP410</f>
        <v>0</v>
      </c>
      <c r="BP221" s="5">
        <f>SUP!BQ410</f>
        <v>0</v>
      </c>
      <c r="BQ221" s="5">
        <f>SUP!BR410</f>
        <v>0</v>
      </c>
      <c r="BR221" s="5">
        <f>SUP!BS410</f>
        <v>0</v>
      </c>
      <c r="BS221" s="5">
        <f>SUP!BT410</f>
        <v>0</v>
      </c>
      <c r="BT221" s="5">
        <f>SUP!BU410</f>
        <v>0</v>
      </c>
      <c r="BU221" s="5">
        <f>SUP!BV410</f>
        <v>0</v>
      </c>
      <c r="BV221" s="5">
        <f>SUP!BW410</f>
        <v>0</v>
      </c>
      <c r="BW221" s="5">
        <f>SUP!BX410</f>
        <v>0</v>
      </c>
      <c r="BX221" s="5">
        <f>SUP!BY410</f>
        <v>0</v>
      </c>
      <c r="BY221" s="5">
        <f>SUP!BZ410</f>
        <v>0</v>
      </c>
      <c r="BZ221" s="5">
        <f>SUP!CA410</f>
        <v>0</v>
      </c>
      <c r="CA221" s="5">
        <f>SUP!CB410</f>
        <v>2.61087988582247E-4</v>
      </c>
      <c r="CB221" s="5">
        <f>SUP!CC410</f>
        <v>4.264161599907002E-4</v>
      </c>
      <c r="CC221" s="5">
        <f>SUP!CD410</f>
        <v>0</v>
      </c>
      <c r="CD221" s="5">
        <f>SUP!CE410</f>
        <v>0</v>
      </c>
      <c r="CE221" s="5">
        <f>SUP!CF410</f>
        <v>0</v>
      </c>
      <c r="CF221" s="5">
        <f>SUP!CG410</f>
        <v>0</v>
      </c>
      <c r="CG221" s="5">
        <f>SUP!CH410</f>
        <v>0</v>
      </c>
      <c r="CH221" s="5">
        <f>SUP!CI410</f>
        <v>9.04087214024955E-3</v>
      </c>
      <c r="CI221" s="5">
        <f>SUP!CJ410</f>
        <v>0</v>
      </c>
      <c r="CJ221" s="5">
        <f>SUP!CK410</f>
        <v>0</v>
      </c>
      <c r="CK221" s="5">
        <f>SUP!CL410</f>
        <v>0</v>
      </c>
      <c r="CL221" s="5">
        <f>SUP!CM410</f>
        <v>0</v>
      </c>
      <c r="CM221" s="5">
        <f>SUP!CN410</f>
        <v>0</v>
      </c>
      <c r="CN221" s="5">
        <f>SUP!CO410</f>
        <v>0</v>
      </c>
      <c r="CO221" s="5">
        <f>SUP!CP410</f>
        <v>2.4915973811846678E-4</v>
      </c>
      <c r="CP221" s="5">
        <f>SUP!CQ410</f>
        <v>0</v>
      </c>
      <c r="CQ221" s="5">
        <f>SUP!CR410</f>
        <v>4.9270972023129586E-4</v>
      </c>
      <c r="CR221" s="5">
        <f>SUP!CS410</f>
        <v>0.87265462908685321</v>
      </c>
      <c r="CS221" s="5">
        <f>SUP!CT410</f>
        <v>0</v>
      </c>
      <c r="CT221" s="5">
        <f>SUP!CU410</f>
        <v>3.883772030965895E-2</v>
      </c>
      <c r="CU221" s="5">
        <f>SUP!CV410</f>
        <v>0</v>
      </c>
      <c r="CV221" s="5">
        <f>SUP!CW410</f>
        <v>0</v>
      </c>
      <c r="CW221" s="5">
        <f>SUP!CX410</f>
        <v>0</v>
      </c>
      <c r="CX221" s="5">
        <f>SUP!CY410</f>
        <v>0</v>
      </c>
      <c r="CY221" s="5">
        <f>SUP!CZ410</f>
        <v>0</v>
      </c>
      <c r="CZ221" s="5">
        <f>SUP!DA410</f>
        <v>2.1609616924385316E-2</v>
      </c>
      <c r="DA221" s="5">
        <f>SUP!DB410</f>
        <v>5.4701589545482376E-2</v>
      </c>
      <c r="DB221" s="5">
        <f>SUP!DC410</f>
        <v>0</v>
      </c>
      <c r="DC221" s="5">
        <f>SUP!DD410</f>
        <v>0</v>
      </c>
      <c r="DD221" s="3"/>
    </row>
    <row r="222" spans="1:108" x14ac:dyDescent="0.35">
      <c r="A222" s="3"/>
      <c r="B222" s="99" t="s">
        <v>3932</v>
      </c>
      <c r="C222" s="5" t="s">
        <v>358</v>
      </c>
      <c r="D222" s="5">
        <f>SUP!E411</f>
        <v>0</v>
      </c>
      <c r="E222" s="5">
        <f>SUP!F411</f>
        <v>0</v>
      </c>
      <c r="F222" s="5">
        <f>SUP!G411</f>
        <v>0</v>
      </c>
      <c r="G222" s="5">
        <f>SUP!H411</f>
        <v>0</v>
      </c>
      <c r="H222" s="5">
        <f>SUP!I411</f>
        <v>0</v>
      </c>
      <c r="I222" s="5">
        <f>SUP!J411</f>
        <v>0</v>
      </c>
      <c r="J222" s="5">
        <f>SUP!K411</f>
        <v>0</v>
      </c>
      <c r="K222" s="5">
        <f>SUP!L411</f>
        <v>0</v>
      </c>
      <c r="L222" s="5">
        <f>SUP!M411</f>
        <v>0</v>
      </c>
      <c r="M222" s="5">
        <f>SUP!N411</f>
        <v>0</v>
      </c>
      <c r="N222" s="5">
        <f>SUP!O411</f>
        <v>0</v>
      </c>
      <c r="O222" s="5">
        <f>SUP!P411</f>
        <v>0</v>
      </c>
      <c r="P222" s="5">
        <f>SUP!Q411</f>
        <v>0</v>
      </c>
      <c r="Q222" s="5">
        <f>SUP!R411</f>
        <v>0</v>
      </c>
      <c r="R222" s="5">
        <f>SUP!S411</f>
        <v>0</v>
      </c>
      <c r="S222" s="5">
        <f>SUP!T411</f>
        <v>0</v>
      </c>
      <c r="T222" s="5">
        <f>SUP!U411</f>
        <v>0</v>
      </c>
      <c r="U222" s="5">
        <f>SUP!V411</f>
        <v>0</v>
      </c>
      <c r="V222" s="5">
        <f>SUP!W411</f>
        <v>0</v>
      </c>
      <c r="W222" s="5">
        <f>SUP!X411</f>
        <v>0</v>
      </c>
      <c r="X222" s="5">
        <f>SUP!Y411</f>
        <v>0</v>
      </c>
      <c r="Y222" s="5">
        <f>SUP!Z411</f>
        <v>0</v>
      </c>
      <c r="Z222" s="5">
        <f>SUP!AA411</f>
        <v>0</v>
      </c>
      <c r="AA222" s="5">
        <f>SUP!AB411</f>
        <v>0</v>
      </c>
      <c r="AB222" s="5">
        <f>SUP!AC411</f>
        <v>0</v>
      </c>
      <c r="AC222" s="5">
        <f>SUP!AD411</f>
        <v>0</v>
      </c>
      <c r="AD222" s="5">
        <f>SUP!AE411</f>
        <v>0</v>
      </c>
      <c r="AE222" s="5">
        <f>SUP!AF411</f>
        <v>0</v>
      </c>
      <c r="AF222" s="5">
        <f>SUP!AG411</f>
        <v>0</v>
      </c>
      <c r="AG222" s="5">
        <f>SUP!AH411</f>
        <v>0</v>
      </c>
      <c r="AH222" s="5">
        <f>SUP!AI411</f>
        <v>0</v>
      </c>
      <c r="AI222" s="5">
        <f>SUP!AJ411</f>
        <v>0</v>
      </c>
      <c r="AJ222" s="5">
        <f>SUP!AK411</f>
        <v>0</v>
      </c>
      <c r="AK222" s="5">
        <f>SUP!AL411</f>
        <v>0</v>
      </c>
      <c r="AL222" s="5">
        <f>SUP!AM411</f>
        <v>0</v>
      </c>
      <c r="AM222" s="5">
        <f>SUP!AN411</f>
        <v>0</v>
      </c>
      <c r="AN222" s="5">
        <f>SUP!AO411</f>
        <v>0</v>
      </c>
      <c r="AO222" s="5">
        <f>SUP!AP411</f>
        <v>0</v>
      </c>
      <c r="AP222" s="5">
        <f>SUP!AQ411</f>
        <v>0</v>
      </c>
      <c r="AQ222" s="5">
        <f>SUP!AR411</f>
        <v>0</v>
      </c>
      <c r="AR222" s="5">
        <f>SUP!AS411</f>
        <v>0</v>
      </c>
      <c r="AS222" s="5">
        <f>SUP!AT411</f>
        <v>0</v>
      </c>
      <c r="AT222" s="5">
        <f>SUP!AU411</f>
        <v>0</v>
      </c>
      <c r="AU222" s="5">
        <f>SUP!AV411</f>
        <v>0</v>
      </c>
      <c r="AV222" s="5">
        <f>SUP!AW411</f>
        <v>0</v>
      </c>
      <c r="AW222" s="5">
        <f>SUP!AX411</f>
        <v>0</v>
      </c>
      <c r="AX222" s="5">
        <f>SUP!AY411</f>
        <v>0</v>
      </c>
      <c r="AY222" s="5">
        <f>SUP!AZ411</f>
        <v>0</v>
      </c>
      <c r="AZ222" s="5">
        <f>SUP!BA411</f>
        <v>0</v>
      </c>
      <c r="BA222" s="5">
        <f>SUP!BB411</f>
        <v>0</v>
      </c>
      <c r="BB222" s="5">
        <f>SUP!BC411</f>
        <v>0</v>
      </c>
      <c r="BC222" s="5">
        <f>SUP!BD411</f>
        <v>0</v>
      </c>
      <c r="BD222" s="5">
        <f>SUP!BE411</f>
        <v>0</v>
      </c>
      <c r="BE222" s="5">
        <f>SUP!BF411</f>
        <v>0</v>
      </c>
      <c r="BF222" s="5">
        <f>SUP!BG411</f>
        <v>0</v>
      </c>
      <c r="BG222" s="5">
        <f>SUP!BH411</f>
        <v>0</v>
      </c>
      <c r="BH222" s="5">
        <f>SUP!BI411</f>
        <v>0</v>
      </c>
      <c r="BI222" s="5">
        <f>SUP!BJ411</f>
        <v>0</v>
      </c>
      <c r="BJ222" s="5">
        <f>SUP!BK411</f>
        <v>0</v>
      </c>
      <c r="BK222" s="5">
        <f>SUP!BL411</f>
        <v>0</v>
      </c>
      <c r="BL222" s="5">
        <f>SUP!BM411</f>
        <v>0</v>
      </c>
      <c r="BM222" s="5">
        <f>SUP!BN411</f>
        <v>0</v>
      </c>
      <c r="BN222" s="5">
        <f>SUP!BO411</f>
        <v>0</v>
      </c>
      <c r="BO222" s="5">
        <f>SUP!BP411</f>
        <v>0</v>
      </c>
      <c r="BP222" s="5">
        <f>SUP!BQ411</f>
        <v>0</v>
      </c>
      <c r="BQ222" s="5">
        <f>SUP!BR411</f>
        <v>0</v>
      </c>
      <c r="BR222" s="5">
        <f>SUP!BS411</f>
        <v>0</v>
      </c>
      <c r="BS222" s="5">
        <f>SUP!BT411</f>
        <v>0</v>
      </c>
      <c r="BT222" s="5">
        <f>SUP!BU411</f>
        <v>0</v>
      </c>
      <c r="BU222" s="5">
        <f>SUP!BV411</f>
        <v>0</v>
      </c>
      <c r="BV222" s="5">
        <f>SUP!BW411</f>
        <v>0</v>
      </c>
      <c r="BW222" s="5">
        <f>SUP!BX411</f>
        <v>0</v>
      </c>
      <c r="BX222" s="5">
        <f>SUP!BY411</f>
        <v>0</v>
      </c>
      <c r="BY222" s="5">
        <f>SUP!BZ411</f>
        <v>0</v>
      </c>
      <c r="BZ222" s="5">
        <f>SUP!CA411</f>
        <v>0</v>
      </c>
      <c r="CA222" s="5">
        <f>SUP!CB411</f>
        <v>0</v>
      </c>
      <c r="CB222" s="5">
        <f>SUP!CC411</f>
        <v>0</v>
      </c>
      <c r="CC222" s="5">
        <f>SUP!CD411</f>
        <v>0.25794536089854797</v>
      </c>
      <c r="CD222" s="5">
        <f>SUP!CE411</f>
        <v>4.1537323650643533E-2</v>
      </c>
      <c r="CE222" s="5">
        <f>SUP!CF411</f>
        <v>9.4964633281049652E-3</v>
      </c>
      <c r="CF222" s="5">
        <f>SUP!CG411</f>
        <v>0</v>
      </c>
      <c r="CG222" s="5">
        <f>SUP!CH411</f>
        <v>0</v>
      </c>
      <c r="CH222" s="5">
        <f>SUP!CI411</f>
        <v>0</v>
      </c>
      <c r="CI222" s="5">
        <f>SUP!CJ411</f>
        <v>0</v>
      </c>
      <c r="CJ222" s="5">
        <f>SUP!CK411</f>
        <v>2.0905697221416841E-4</v>
      </c>
      <c r="CK222" s="5">
        <f>SUP!CL411</f>
        <v>0</v>
      </c>
      <c r="CL222" s="5">
        <f>SUP!CM411</f>
        <v>0</v>
      </c>
      <c r="CM222" s="5">
        <f>SUP!CN411</f>
        <v>0</v>
      </c>
      <c r="CN222" s="5">
        <f>SUP!CO411</f>
        <v>0</v>
      </c>
      <c r="CO222" s="5">
        <f>SUP!CP411</f>
        <v>1.9946253777153975E-3</v>
      </c>
      <c r="CP222" s="5">
        <f>SUP!CQ411</f>
        <v>0</v>
      </c>
      <c r="CQ222" s="5">
        <f>SUP!CR411</f>
        <v>0</v>
      </c>
      <c r="CR222" s="5">
        <f>SUP!CS411</f>
        <v>0</v>
      </c>
      <c r="CS222" s="5">
        <f>SUP!CT411</f>
        <v>0.68634866314536136</v>
      </c>
      <c r="CT222" s="5">
        <f>SUP!CU411</f>
        <v>8.6205030855604384E-4</v>
      </c>
      <c r="CU222" s="5">
        <f>SUP!CV411</f>
        <v>0</v>
      </c>
      <c r="CV222" s="5">
        <f>SUP!CW411</f>
        <v>0</v>
      </c>
      <c r="CW222" s="5">
        <f>SUP!CX411</f>
        <v>0</v>
      </c>
      <c r="CX222" s="5">
        <f>SUP!CY411</f>
        <v>0</v>
      </c>
      <c r="CY222" s="5">
        <f>SUP!CZ411</f>
        <v>0</v>
      </c>
      <c r="CZ222" s="5">
        <f>SUP!DA411</f>
        <v>6.3036945044801427E-4</v>
      </c>
      <c r="DA222" s="5">
        <f>SUP!DB411</f>
        <v>9.7608686840847125E-4</v>
      </c>
      <c r="DB222" s="5">
        <f>SUP!DC411</f>
        <v>0</v>
      </c>
      <c r="DC222" s="5">
        <f>SUP!DD411</f>
        <v>0</v>
      </c>
      <c r="DD222" s="3"/>
    </row>
    <row r="223" spans="1:108" x14ac:dyDescent="0.35">
      <c r="A223" s="3"/>
      <c r="B223" s="99" t="s">
        <v>3933</v>
      </c>
      <c r="C223" s="5" t="s">
        <v>359</v>
      </c>
      <c r="D223" s="5">
        <f>SUP!E412</f>
        <v>0</v>
      </c>
      <c r="E223" s="5">
        <f>SUP!F412</f>
        <v>0</v>
      </c>
      <c r="F223" s="5">
        <f>SUP!G412</f>
        <v>0</v>
      </c>
      <c r="G223" s="5">
        <f>SUP!H412</f>
        <v>0</v>
      </c>
      <c r="H223" s="5">
        <f>SUP!I412</f>
        <v>0</v>
      </c>
      <c r="I223" s="5">
        <f>SUP!J412</f>
        <v>0</v>
      </c>
      <c r="J223" s="5">
        <f>SUP!K412</f>
        <v>0</v>
      </c>
      <c r="K223" s="5">
        <f>SUP!L412</f>
        <v>0</v>
      </c>
      <c r="L223" s="5">
        <f>SUP!M412</f>
        <v>0</v>
      </c>
      <c r="M223" s="5">
        <f>SUP!N412</f>
        <v>0</v>
      </c>
      <c r="N223" s="5">
        <f>SUP!O412</f>
        <v>0</v>
      </c>
      <c r="O223" s="5">
        <f>SUP!P412</f>
        <v>0</v>
      </c>
      <c r="P223" s="5">
        <f>SUP!Q412</f>
        <v>0</v>
      </c>
      <c r="Q223" s="5">
        <f>SUP!R412</f>
        <v>0</v>
      </c>
      <c r="R223" s="5">
        <f>SUP!S412</f>
        <v>0</v>
      </c>
      <c r="S223" s="5">
        <f>SUP!T412</f>
        <v>0</v>
      </c>
      <c r="T223" s="5">
        <f>SUP!U412</f>
        <v>0</v>
      </c>
      <c r="U223" s="5">
        <f>SUP!V412</f>
        <v>0</v>
      </c>
      <c r="V223" s="5">
        <f>SUP!W412</f>
        <v>0</v>
      </c>
      <c r="W223" s="5">
        <f>SUP!X412</f>
        <v>0</v>
      </c>
      <c r="X223" s="5">
        <f>SUP!Y412</f>
        <v>0</v>
      </c>
      <c r="Y223" s="5">
        <f>SUP!Z412</f>
        <v>0</v>
      </c>
      <c r="Z223" s="5">
        <f>SUP!AA412</f>
        <v>0</v>
      </c>
      <c r="AA223" s="5">
        <f>SUP!AB412</f>
        <v>0</v>
      </c>
      <c r="AB223" s="5">
        <f>SUP!AC412</f>
        <v>0</v>
      </c>
      <c r="AC223" s="5">
        <f>SUP!AD412</f>
        <v>0</v>
      </c>
      <c r="AD223" s="5">
        <f>SUP!AE412</f>
        <v>0</v>
      </c>
      <c r="AE223" s="5">
        <f>SUP!AF412</f>
        <v>0</v>
      </c>
      <c r="AF223" s="5">
        <f>SUP!AG412</f>
        <v>0</v>
      </c>
      <c r="AG223" s="5">
        <f>SUP!AH412</f>
        <v>0</v>
      </c>
      <c r="AH223" s="5">
        <f>SUP!AI412</f>
        <v>0</v>
      </c>
      <c r="AI223" s="5">
        <f>SUP!AJ412</f>
        <v>0</v>
      </c>
      <c r="AJ223" s="5">
        <f>SUP!AK412</f>
        <v>0</v>
      </c>
      <c r="AK223" s="5">
        <f>SUP!AL412</f>
        <v>0</v>
      </c>
      <c r="AL223" s="5">
        <f>SUP!AM412</f>
        <v>0</v>
      </c>
      <c r="AM223" s="5">
        <f>SUP!AN412</f>
        <v>0</v>
      </c>
      <c r="AN223" s="5">
        <f>SUP!AO412</f>
        <v>0</v>
      </c>
      <c r="AO223" s="5">
        <f>SUP!AP412</f>
        <v>0</v>
      </c>
      <c r="AP223" s="5">
        <f>SUP!AQ412</f>
        <v>8.4310346339055275E-3</v>
      </c>
      <c r="AQ223" s="5">
        <f>SUP!AR412</f>
        <v>0</v>
      </c>
      <c r="AR223" s="5">
        <f>SUP!AS412</f>
        <v>0</v>
      </c>
      <c r="AS223" s="5">
        <f>SUP!AT412</f>
        <v>0</v>
      </c>
      <c r="AT223" s="5">
        <f>SUP!AU412</f>
        <v>0</v>
      </c>
      <c r="AU223" s="5">
        <f>SUP!AV412</f>
        <v>0</v>
      </c>
      <c r="AV223" s="5">
        <f>SUP!AW412</f>
        <v>0</v>
      </c>
      <c r="AW223" s="5">
        <f>SUP!AX412</f>
        <v>0</v>
      </c>
      <c r="AX223" s="5">
        <f>SUP!AY412</f>
        <v>0</v>
      </c>
      <c r="AY223" s="5">
        <f>SUP!AZ412</f>
        <v>0</v>
      </c>
      <c r="AZ223" s="5">
        <f>SUP!BA412</f>
        <v>0</v>
      </c>
      <c r="BA223" s="5">
        <f>SUP!BB412</f>
        <v>0</v>
      </c>
      <c r="BB223" s="5">
        <f>SUP!BC412</f>
        <v>0</v>
      </c>
      <c r="BC223" s="5">
        <f>SUP!BD412</f>
        <v>0</v>
      </c>
      <c r="BD223" s="5">
        <f>SUP!BE412</f>
        <v>0</v>
      </c>
      <c r="BE223" s="5">
        <f>SUP!BF412</f>
        <v>0</v>
      </c>
      <c r="BF223" s="5">
        <f>SUP!BG412</f>
        <v>0</v>
      </c>
      <c r="BG223" s="5">
        <f>SUP!BH412</f>
        <v>0</v>
      </c>
      <c r="BH223" s="5">
        <f>SUP!BI412</f>
        <v>0</v>
      </c>
      <c r="BI223" s="5">
        <f>SUP!BJ412</f>
        <v>0</v>
      </c>
      <c r="BJ223" s="5">
        <f>SUP!BK412</f>
        <v>0</v>
      </c>
      <c r="BK223" s="5">
        <f>SUP!BL412</f>
        <v>0</v>
      </c>
      <c r="BL223" s="5">
        <f>SUP!BM412</f>
        <v>0</v>
      </c>
      <c r="BM223" s="5">
        <f>SUP!BN412</f>
        <v>0</v>
      </c>
      <c r="BN223" s="5">
        <f>SUP!BO412</f>
        <v>0</v>
      </c>
      <c r="BO223" s="5">
        <f>SUP!BP412</f>
        <v>0</v>
      </c>
      <c r="BP223" s="5">
        <f>SUP!BQ412</f>
        <v>0</v>
      </c>
      <c r="BQ223" s="5">
        <f>SUP!BR412</f>
        <v>0</v>
      </c>
      <c r="BR223" s="5">
        <f>SUP!BS412</f>
        <v>0</v>
      </c>
      <c r="BS223" s="5">
        <f>SUP!BT412</f>
        <v>0</v>
      </c>
      <c r="BT223" s="5">
        <f>SUP!BU412</f>
        <v>0</v>
      </c>
      <c r="BU223" s="5">
        <f>SUP!BV412</f>
        <v>0</v>
      </c>
      <c r="BV223" s="5">
        <f>SUP!BW412</f>
        <v>0</v>
      </c>
      <c r="BW223" s="5">
        <f>SUP!BX412</f>
        <v>0</v>
      </c>
      <c r="BX223" s="5">
        <f>SUP!BY412</f>
        <v>0</v>
      </c>
      <c r="BY223" s="5">
        <f>SUP!BZ412</f>
        <v>0</v>
      </c>
      <c r="BZ223" s="5">
        <f>SUP!CA412</f>
        <v>0</v>
      </c>
      <c r="CA223" s="5">
        <f>SUP!CB412</f>
        <v>5.3153583045611984E-3</v>
      </c>
      <c r="CB223" s="5">
        <f>SUP!CC412</f>
        <v>8.9618224856038639E-3</v>
      </c>
      <c r="CC223" s="5">
        <f>SUP!CD412</f>
        <v>4.8129345690978827E-2</v>
      </c>
      <c r="CD223" s="5">
        <f>SUP!CE412</f>
        <v>4.2431641341847091E-3</v>
      </c>
      <c r="CE223" s="5">
        <f>SUP!CF412</f>
        <v>1.0053773857567477E-3</v>
      </c>
      <c r="CF223" s="5">
        <f>SUP!CG412</f>
        <v>0</v>
      </c>
      <c r="CG223" s="5">
        <f>SUP!CH412</f>
        <v>0</v>
      </c>
      <c r="CH223" s="5">
        <f>SUP!CI412</f>
        <v>0</v>
      </c>
      <c r="CI223" s="5">
        <f>SUP!CJ412</f>
        <v>0</v>
      </c>
      <c r="CJ223" s="5">
        <f>SUP!CK412</f>
        <v>1.0309539168106271E-2</v>
      </c>
      <c r="CK223" s="5">
        <f>SUP!CL412</f>
        <v>0</v>
      </c>
      <c r="CL223" s="5">
        <f>SUP!CM412</f>
        <v>0</v>
      </c>
      <c r="CM223" s="5">
        <f>SUP!CN412</f>
        <v>0</v>
      </c>
      <c r="CN223" s="5">
        <f>SUP!CO412</f>
        <v>0</v>
      </c>
      <c r="CO223" s="5">
        <f>SUP!CP412</f>
        <v>1.1821542443807051E-5</v>
      </c>
      <c r="CP223" s="5">
        <f>SUP!CQ412</f>
        <v>1.6598370177898357E-2</v>
      </c>
      <c r="CQ223" s="5">
        <f>SUP!CR412</f>
        <v>0</v>
      </c>
      <c r="CR223" s="5">
        <f>SUP!CS412</f>
        <v>0</v>
      </c>
      <c r="CS223" s="5">
        <f>SUP!CT412</f>
        <v>0</v>
      </c>
      <c r="CT223" s="5">
        <f>SUP!CU412</f>
        <v>0.83215337762097352</v>
      </c>
      <c r="CU223" s="5">
        <f>SUP!CV412</f>
        <v>0</v>
      </c>
      <c r="CV223" s="5">
        <f>SUP!CW412</f>
        <v>0</v>
      </c>
      <c r="CW223" s="5">
        <f>SUP!CX412</f>
        <v>0</v>
      </c>
      <c r="CX223" s="5">
        <f>SUP!CY412</f>
        <v>0</v>
      </c>
      <c r="CY223" s="5">
        <f>SUP!CZ412</f>
        <v>0</v>
      </c>
      <c r="CZ223" s="5">
        <f>SUP!DA412</f>
        <v>2.5988103169342684E-2</v>
      </c>
      <c r="DA223" s="5">
        <f>SUP!DB412</f>
        <v>3.8852685686244511E-2</v>
      </c>
      <c r="DB223" s="5">
        <f>SUP!DC412</f>
        <v>0</v>
      </c>
      <c r="DC223" s="5">
        <f>SUP!DD412</f>
        <v>0</v>
      </c>
      <c r="DD223" s="3"/>
    </row>
    <row r="224" spans="1:108" x14ac:dyDescent="0.35">
      <c r="A224" s="3"/>
      <c r="B224" s="99" t="s">
        <v>3934</v>
      </c>
      <c r="C224" s="5" t="s">
        <v>81</v>
      </c>
      <c r="D224" s="5">
        <f>SUP!E413</f>
        <v>0</v>
      </c>
      <c r="E224" s="5">
        <f>SUP!F413</f>
        <v>0</v>
      </c>
      <c r="F224" s="5">
        <f>SUP!G413</f>
        <v>0</v>
      </c>
      <c r="G224" s="5">
        <f>SUP!H413</f>
        <v>0</v>
      </c>
      <c r="H224" s="5">
        <f>SUP!I413</f>
        <v>0</v>
      </c>
      <c r="I224" s="5">
        <f>SUP!J413</f>
        <v>0</v>
      </c>
      <c r="J224" s="5">
        <f>SUP!K413</f>
        <v>0</v>
      </c>
      <c r="K224" s="5">
        <f>SUP!L413</f>
        <v>0</v>
      </c>
      <c r="L224" s="5">
        <f>SUP!M413</f>
        <v>0</v>
      </c>
      <c r="M224" s="5">
        <f>SUP!N413</f>
        <v>0</v>
      </c>
      <c r="N224" s="5">
        <f>SUP!O413</f>
        <v>0</v>
      </c>
      <c r="O224" s="5">
        <f>SUP!P413</f>
        <v>0</v>
      </c>
      <c r="P224" s="5">
        <f>SUP!Q413</f>
        <v>0</v>
      </c>
      <c r="Q224" s="5">
        <f>SUP!R413</f>
        <v>0</v>
      </c>
      <c r="R224" s="5">
        <f>SUP!S413</f>
        <v>0</v>
      </c>
      <c r="S224" s="5">
        <f>SUP!T413</f>
        <v>0</v>
      </c>
      <c r="T224" s="5">
        <f>SUP!U413</f>
        <v>0</v>
      </c>
      <c r="U224" s="5">
        <f>SUP!V413</f>
        <v>0</v>
      </c>
      <c r="V224" s="5">
        <f>SUP!W413</f>
        <v>0</v>
      </c>
      <c r="W224" s="5">
        <f>SUP!X413</f>
        <v>0</v>
      </c>
      <c r="X224" s="5">
        <f>SUP!Y413</f>
        <v>0</v>
      </c>
      <c r="Y224" s="5">
        <f>SUP!Z413</f>
        <v>0</v>
      </c>
      <c r="Z224" s="5">
        <f>SUP!AA413</f>
        <v>0</v>
      </c>
      <c r="AA224" s="5">
        <f>SUP!AB413</f>
        <v>0</v>
      </c>
      <c r="AB224" s="5">
        <f>SUP!AC413</f>
        <v>0</v>
      </c>
      <c r="AC224" s="5">
        <f>SUP!AD413</f>
        <v>0</v>
      </c>
      <c r="AD224" s="5">
        <f>SUP!AE413</f>
        <v>0</v>
      </c>
      <c r="AE224" s="5">
        <f>SUP!AF413</f>
        <v>0</v>
      </c>
      <c r="AF224" s="5">
        <f>SUP!AG413</f>
        <v>0</v>
      </c>
      <c r="AG224" s="5">
        <f>SUP!AH413</f>
        <v>0</v>
      </c>
      <c r="AH224" s="5">
        <f>SUP!AI413</f>
        <v>0</v>
      </c>
      <c r="AI224" s="5">
        <f>SUP!AJ413</f>
        <v>0</v>
      </c>
      <c r="AJ224" s="5">
        <f>SUP!AK413</f>
        <v>0</v>
      </c>
      <c r="AK224" s="5">
        <f>SUP!AL413</f>
        <v>0</v>
      </c>
      <c r="AL224" s="5">
        <f>SUP!AM413</f>
        <v>0</v>
      </c>
      <c r="AM224" s="5">
        <f>SUP!AN413</f>
        <v>0</v>
      </c>
      <c r="AN224" s="5">
        <f>SUP!AO413</f>
        <v>0</v>
      </c>
      <c r="AO224" s="5">
        <f>SUP!AP413</f>
        <v>0</v>
      </c>
      <c r="AP224" s="5">
        <f>SUP!AQ413</f>
        <v>0</v>
      </c>
      <c r="AQ224" s="5">
        <f>SUP!AR413</f>
        <v>0</v>
      </c>
      <c r="AR224" s="5">
        <f>SUP!AS413</f>
        <v>0</v>
      </c>
      <c r="AS224" s="5">
        <f>SUP!AT413</f>
        <v>0</v>
      </c>
      <c r="AT224" s="5">
        <f>SUP!AU413</f>
        <v>0</v>
      </c>
      <c r="AU224" s="5">
        <f>SUP!AV413</f>
        <v>0</v>
      </c>
      <c r="AV224" s="5">
        <f>SUP!AW413</f>
        <v>0</v>
      </c>
      <c r="AW224" s="5">
        <f>SUP!AX413</f>
        <v>0</v>
      </c>
      <c r="AX224" s="5">
        <f>SUP!AY413</f>
        <v>0</v>
      </c>
      <c r="AY224" s="5">
        <f>SUP!AZ413</f>
        <v>0</v>
      </c>
      <c r="AZ224" s="5">
        <f>SUP!BA413</f>
        <v>0</v>
      </c>
      <c r="BA224" s="5">
        <f>SUP!BB413</f>
        <v>0</v>
      </c>
      <c r="BB224" s="5">
        <f>SUP!BC413</f>
        <v>0</v>
      </c>
      <c r="BC224" s="5">
        <f>SUP!BD413</f>
        <v>0</v>
      </c>
      <c r="BD224" s="5">
        <f>SUP!BE413</f>
        <v>0</v>
      </c>
      <c r="BE224" s="5">
        <f>SUP!BF413</f>
        <v>0</v>
      </c>
      <c r="BF224" s="5">
        <f>SUP!BG413</f>
        <v>0</v>
      </c>
      <c r="BG224" s="5">
        <f>SUP!BH413</f>
        <v>0</v>
      </c>
      <c r="BH224" s="5">
        <f>SUP!BI413</f>
        <v>0</v>
      </c>
      <c r="BI224" s="5">
        <f>SUP!BJ413</f>
        <v>0</v>
      </c>
      <c r="BJ224" s="5">
        <f>SUP!BK413</f>
        <v>0</v>
      </c>
      <c r="BK224" s="5">
        <f>SUP!BL413</f>
        <v>0</v>
      </c>
      <c r="BL224" s="5">
        <f>SUP!BM413</f>
        <v>0</v>
      </c>
      <c r="BM224" s="5">
        <f>SUP!BN413</f>
        <v>0</v>
      </c>
      <c r="BN224" s="5">
        <f>SUP!BO413</f>
        <v>0</v>
      </c>
      <c r="BO224" s="5">
        <f>SUP!BP413</f>
        <v>0</v>
      </c>
      <c r="BP224" s="5">
        <f>SUP!BQ413</f>
        <v>0</v>
      </c>
      <c r="BQ224" s="5">
        <f>SUP!BR413</f>
        <v>0</v>
      </c>
      <c r="BR224" s="5">
        <f>SUP!BS413</f>
        <v>0</v>
      </c>
      <c r="BS224" s="5">
        <f>SUP!BT413</f>
        <v>0</v>
      </c>
      <c r="BT224" s="5">
        <f>SUP!BU413</f>
        <v>0</v>
      </c>
      <c r="BU224" s="5">
        <f>SUP!BV413</f>
        <v>0</v>
      </c>
      <c r="BV224" s="5">
        <f>SUP!BW413</f>
        <v>0</v>
      </c>
      <c r="BW224" s="5">
        <f>SUP!BX413</f>
        <v>0</v>
      </c>
      <c r="BX224" s="5">
        <f>SUP!BY413</f>
        <v>0</v>
      </c>
      <c r="BY224" s="5">
        <f>SUP!BZ413</f>
        <v>0</v>
      </c>
      <c r="BZ224" s="5">
        <f>SUP!CA413</f>
        <v>0</v>
      </c>
      <c r="CA224" s="5">
        <f>SUP!CB413</f>
        <v>0</v>
      </c>
      <c r="CB224" s="5">
        <f>SUP!CC413</f>
        <v>0</v>
      </c>
      <c r="CC224" s="5">
        <f>SUP!CD413</f>
        <v>0</v>
      </c>
      <c r="CD224" s="5">
        <f>SUP!CE413</f>
        <v>0</v>
      </c>
      <c r="CE224" s="5">
        <f>SUP!CF413</f>
        <v>0</v>
      </c>
      <c r="CF224" s="5">
        <f>SUP!CG413</f>
        <v>0</v>
      </c>
      <c r="CG224" s="5">
        <f>SUP!CH413</f>
        <v>0</v>
      </c>
      <c r="CH224" s="5">
        <f>SUP!CI413</f>
        <v>0</v>
      </c>
      <c r="CI224" s="5">
        <f>SUP!CJ413</f>
        <v>0</v>
      </c>
      <c r="CJ224" s="5">
        <f>SUP!CK413</f>
        <v>0</v>
      </c>
      <c r="CK224" s="5">
        <f>SUP!CL413</f>
        <v>0</v>
      </c>
      <c r="CL224" s="5">
        <f>SUP!CM413</f>
        <v>0</v>
      </c>
      <c r="CM224" s="5">
        <f>SUP!CN413</f>
        <v>0</v>
      </c>
      <c r="CN224" s="5">
        <f>SUP!CO413</f>
        <v>0</v>
      </c>
      <c r="CO224" s="5">
        <f>SUP!CP413</f>
        <v>0</v>
      </c>
      <c r="CP224" s="5">
        <f>SUP!CQ413</f>
        <v>0</v>
      </c>
      <c r="CQ224" s="5">
        <f>SUP!CR413</f>
        <v>0</v>
      </c>
      <c r="CR224" s="5">
        <f>SUP!CS413</f>
        <v>0</v>
      </c>
      <c r="CS224" s="5">
        <f>SUP!CT413</f>
        <v>0</v>
      </c>
      <c r="CT224" s="5">
        <f>SUP!CU413</f>
        <v>0</v>
      </c>
      <c r="CU224" s="5">
        <f>SUP!CV413</f>
        <v>1</v>
      </c>
      <c r="CV224" s="5">
        <f>SUP!CW413</f>
        <v>0</v>
      </c>
      <c r="CW224" s="5">
        <f>SUP!CX413</f>
        <v>0</v>
      </c>
      <c r="CX224" s="5">
        <f>SUP!CY413</f>
        <v>0</v>
      </c>
      <c r="CY224" s="5">
        <f>SUP!CZ413</f>
        <v>0</v>
      </c>
      <c r="CZ224" s="5">
        <f>SUP!DA413</f>
        <v>0</v>
      </c>
      <c r="DA224" s="5">
        <f>SUP!DB413</f>
        <v>0</v>
      </c>
      <c r="DB224" s="5">
        <f>SUP!DC413</f>
        <v>0</v>
      </c>
      <c r="DC224" s="5">
        <f>SUP!DD413</f>
        <v>0</v>
      </c>
      <c r="DD224" s="3"/>
    </row>
    <row r="225" spans="1:108" x14ac:dyDescent="0.35">
      <c r="A225" s="3"/>
      <c r="B225" s="99" t="s">
        <v>3935</v>
      </c>
      <c r="C225" s="5" t="s">
        <v>82</v>
      </c>
      <c r="D225" s="5">
        <f>SUP!E414</f>
        <v>0</v>
      </c>
      <c r="E225" s="5">
        <f>SUP!F414</f>
        <v>0</v>
      </c>
      <c r="F225" s="5">
        <f>SUP!G414</f>
        <v>0</v>
      </c>
      <c r="G225" s="5">
        <f>SUP!H414</f>
        <v>0</v>
      </c>
      <c r="H225" s="5">
        <f>SUP!I414</f>
        <v>0</v>
      </c>
      <c r="I225" s="5">
        <f>SUP!J414</f>
        <v>0</v>
      </c>
      <c r="J225" s="5">
        <f>SUP!K414</f>
        <v>0</v>
      </c>
      <c r="K225" s="5">
        <f>SUP!L414</f>
        <v>0</v>
      </c>
      <c r="L225" s="5">
        <f>SUP!M414</f>
        <v>0</v>
      </c>
      <c r="M225" s="5">
        <f>SUP!N414</f>
        <v>0</v>
      </c>
      <c r="N225" s="5">
        <f>SUP!O414</f>
        <v>0</v>
      </c>
      <c r="O225" s="5">
        <f>SUP!P414</f>
        <v>0</v>
      </c>
      <c r="P225" s="5">
        <f>SUP!Q414</f>
        <v>0</v>
      </c>
      <c r="Q225" s="5">
        <f>SUP!R414</f>
        <v>0</v>
      </c>
      <c r="R225" s="5">
        <f>SUP!S414</f>
        <v>0</v>
      </c>
      <c r="S225" s="5">
        <f>SUP!T414</f>
        <v>0</v>
      </c>
      <c r="T225" s="5">
        <f>SUP!U414</f>
        <v>0</v>
      </c>
      <c r="U225" s="5">
        <f>SUP!V414</f>
        <v>0</v>
      </c>
      <c r="V225" s="5">
        <f>SUP!W414</f>
        <v>0</v>
      </c>
      <c r="W225" s="5">
        <f>SUP!X414</f>
        <v>0</v>
      </c>
      <c r="X225" s="5">
        <f>SUP!Y414</f>
        <v>0</v>
      </c>
      <c r="Y225" s="5">
        <f>SUP!Z414</f>
        <v>0</v>
      </c>
      <c r="Z225" s="5">
        <f>SUP!AA414</f>
        <v>0</v>
      </c>
      <c r="AA225" s="5">
        <f>SUP!AB414</f>
        <v>0</v>
      </c>
      <c r="AB225" s="5">
        <f>SUP!AC414</f>
        <v>0</v>
      </c>
      <c r="AC225" s="5">
        <f>SUP!AD414</f>
        <v>0</v>
      </c>
      <c r="AD225" s="5">
        <f>SUP!AE414</f>
        <v>0</v>
      </c>
      <c r="AE225" s="5">
        <f>SUP!AF414</f>
        <v>0</v>
      </c>
      <c r="AF225" s="5">
        <f>SUP!AG414</f>
        <v>0</v>
      </c>
      <c r="AG225" s="5">
        <f>SUP!AH414</f>
        <v>0</v>
      </c>
      <c r="AH225" s="5">
        <f>SUP!AI414</f>
        <v>0</v>
      </c>
      <c r="AI225" s="5">
        <f>SUP!AJ414</f>
        <v>0</v>
      </c>
      <c r="AJ225" s="5">
        <f>SUP!AK414</f>
        <v>0</v>
      </c>
      <c r="AK225" s="5">
        <f>SUP!AL414</f>
        <v>0</v>
      </c>
      <c r="AL225" s="5">
        <f>SUP!AM414</f>
        <v>0</v>
      </c>
      <c r="AM225" s="5">
        <f>SUP!AN414</f>
        <v>0</v>
      </c>
      <c r="AN225" s="5">
        <f>SUP!AO414</f>
        <v>0</v>
      </c>
      <c r="AO225" s="5">
        <f>SUP!AP414</f>
        <v>0</v>
      </c>
      <c r="AP225" s="5">
        <f>SUP!AQ414</f>
        <v>0</v>
      </c>
      <c r="AQ225" s="5">
        <f>SUP!AR414</f>
        <v>0</v>
      </c>
      <c r="AR225" s="5">
        <f>SUP!AS414</f>
        <v>0</v>
      </c>
      <c r="AS225" s="5">
        <f>SUP!AT414</f>
        <v>0</v>
      </c>
      <c r="AT225" s="5">
        <f>SUP!AU414</f>
        <v>0</v>
      </c>
      <c r="AU225" s="5">
        <f>SUP!AV414</f>
        <v>0</v>
      </c>
      <c r="AV225" s="5">
        <f>SUP!AW414</f>
        <v>0</v>
      </c>
      <c r="AW225" s="5">
        <f>SUP!AX414</f>
        <v>0</v>
      </c>
      <c r="AX225" s="5">
        <f>SUP!AY414</f>
        <v>0</v>
      </c>
      <c r="AY225" s="5">
        <f>SUP!AZ414</f>
        <v>0</v>
      </c>
      <c r="AZ225" s="5">
        <f>SUP!BA414</f>
        <v>0</v>
      </c>
      <c r="BA225" s="5">
        <f>SUP!BB414</f>
        <v>0</v>
      </c>
      <c r="BB225" s="5">
        <f>SUP!BC414</f>
        <v>0</v>
      </c>
      <c r="BC225" s="5">
        <f>SUP!BD414</f>
        <v>0</v>
      </c>
      <c r="BD225" s="5">
        <f>SUP!BE414</f>
        <v>2.9636694805521102E-3</v>
      </c>
      <c r="BE225" s="5">
        <f>SUP!BF414</f>
        <v>0</v>
      </c>
      <c r="BF225" s="5">
        <f>SUP!BG414</f>
        <v>0</v>
      </c>
      <c r="BG225" s="5">
        <f>SUP!BH414</f>
        <v>0</v>
      </c>
      <c r="BH225" s="5">
        <f>SUP!BI414</f>
        <v>0</v>
      </c>
      <c r="BI225" s="5">
        <f>SUP!BJ414</f>
        <v>0</v>
      </c>
      <c r="BJ225" s="5">
        <f>SUP!BK414</f>
        <v>0</v>
      </c>
      <c r="BK225" s="5">
        <f>SUP!BL414</f>
        <v>0</v>
      </c>
      <c r="BL225" s="5">
        <f>SUP!BM414</f>
        <v>0</v>
      </c>
      <c r="BM225" s="5">
        <f>SUP!BN414</f>
        <v>0</v>
      </c>
      <c r="BN225" s="5">
        <f>SUP!BO414</f>
        <v>0</v>
      </c>
      <c r="BO225" s="5">
        <f>SUP!BP414</f>
        <v>0</v>
      </c>
      <c r="BP225" s="5">
        <f>SUP!BQ414</f>
        <v>0</v>
      </c>
      <c r="BQ225" s="5">
        <f>SUP!BR414</f>
        <v>0</v>
      </c>
      <c r="BR225" s="5">
        <f>SUP!BS414</f>
        <v>0</v>
      </c>
      <c r="BS225" s="5">
        <f>SUP!BT414</f>
        <v>0</v>
      </c>
      <c r="BT225" s="5">
        <f>SUP!BU414</f>
        <v>0</v>
      </c>
      <c r="BU225" s="5">
        <f>SUP!BV414</f>
        <v>0</v>
      </c>
      <c r="BV225" s="5">
        <f>SUP!BW414</f>
        <v>0</v>
      </c>
      <c r="BW225" s="5">
        <f>SUP!BX414</f>
        <v>0</v>
      </c>
      <c r="BX225" s="5">
        <f>SUP!BY414</f>
        <v>0</v>
      </c>
      <c r="BY225" s="5">
        <f>SUP!BZ414</f>
        <v>0</v>
      </c>
      <c r="BZ225" s="5">
        <f>SUP!CA414</f>
        <v>0</v>
      </c>
      <c r="CA225" s="5">
        <f>SUP!CB414</f>
        <v>0</v>
      </c>
      <c r="CB225" s="5">
        <f>SUP!CC414</f>
        <v>0</v>
      </c>
      <c r="CC225" s="5">
        <f>SUP!CD414</f>
        <v>0</v>
      </c>
      <c r="CD225" s="5">
        <f>SUP!CE414</f>
        <v>0</v>
      </c>
      <c r="CE225" s="5">
        <f>SUP!CF414</f>
        <v>0</v>
      </c>
      <c r="CF225" s="5">
        <f>SUP!CG414</f>
        <v>0</v>
      </c>
      <c r="CG225" s="5">
        <f>SUP!CH414</f>
        <v>8.6614877585337747E-3</v>
      </c>
      <c r="CH225" s="5">
        <f>SUP!CI414</f>
        <v>0</v>
      </c>
      <c r="CI225" s="5">
        <f>SUP!CJ414</f>
        <v>0</v>
      </c>
      <c r="CJ225" s="5">
        <f>SUP!CK414</f>
        <v>0</v>
      </c>
      <c r="CK225" s="5">
        <f>SUP!CL414</f>
        <v>0</v>
      </c>
      <c r="CL225" s="5">
        <f>SUP!CM414</f>
        <v>0</v>
      </c>
      <c r="CM225" s="5">
        <f>SUP!CN414</f>
        <v>0</v>
      </c>
      <c r="CN225" s="5">
        <f>SUP!CO414</f>
        <v>8.0099497355826392E-4</v>
      </c>
      <c r="CO225" s="5">
        <f>SUP!CP414</f>
        <v>0</v>
      </c>
      <c r="CP225" s="5">
        <f>SUP!CQ414</f>
        <v>0</v>
      </c>
      <c r="CQ225" s="5">
        <f>SUP!CR414</f>
        <v>0</v>
      </c>
      <c r="CR225" s="5">
        <f>SUP!CS414</f>
        <v>1.8832791796769552E-3</v>
      </c>
      <c r="CS225" s="5">
        <f>SUP!CT414</f>
        <v>0</v>
      </c>
      <c r="CT225" s="5">
        <f>SUP!CU414</f>
        <v>0</v>
      </c>
      <c r="CU225" s="5">
        <f>SUP!CV414</f>
        <v>0</v>
      </c>
      <c r="CV225" s="5">
        <f>SUP!CW414</f>
        <v>0.97874463878122808</v>
      </c>
      <c r="CW225" s="5">
        <f>SUP!CX414</f>
        <v>0</v>
      </c>
      <c r="CX225" s="5">
        <f>SUP!CY414</f>
        <v>0</v>
      </c>
      <c r="CY225" s="5">
        <f>SUP!CZ414</f>
        <v>0</v>
      </c>
      <c r="CZ225" s="5">
        <f>SUP!DA414</f>
        <v>0</v>
      </c>
      <c r="DA225" s="5">
        <f>SUP!DB414</f>
        <v>6.9459298264506787E-3</v>
      </c>
      <c r="DB225" s="5">
        <f>SUP!DC414</f>
        <v>0</v>
      </c>
      <c r="DC225" s="5">
        <f>SUP!DD414</f>
        <v>0</v>
      </c>
      <c r="DD225" s="3"/>
    </row>
    <row r="226" spans="1:108" x14ac:dyDescent="0.35">
      <c r="A226" s="3"/>
      <c r="B226" s="99" t="s">
        <v>3936</v>
      </c>
      <c r="C226" s="5" t="s">
        <v>83</v>
      </c>
      <c r="D226" s="5">
        <f>SUP!E415</f>
        <v>0</v>
      </c>
      <c r="E226" s="5">
        <f>SUP!F415</f>
        <v>0</v>
      </c>
      <c r="F226" s="5">
        <f>SUP!G415</f>
        <v>0</v>
      </c>
      <c r="G226" s="5">
        <f>SUP!H415</f>
        <v>0</v>
      </c>
      <c r="H226" s="5">
        <f>SUP!I415</f>
        <v>0</v>
      </c>
      <c r="I226" s="5">
        <f>SUP!J415</f>
        <v>0</v>
      </c>
      <c r="J226" s="5">
        <f>SUP!K415</f>
        <v>0</v>
      </c>
      <c r="K226" s="5">
        <f>SUP!L415</f>
        <v>0</v>
      </c>
      <c r="L226" s="5">
        <f>SUP!M415</f>
        <v>0</v>
      </c>
      <c r="M226" s="5">
        <f>SUP!N415</f>
        <v>0</v>
      </c>
      <c r="N226" s="5">
        <f>SUP!O415</f>
        <v>0</v>
      </c>
      <c r="O226" s="5">
        <f>SUP!P415</f>
        <v>0</v>
      </c>
      <c r="P226" s="5">
        <f>SUP!Q415</f>
        <v>0</v>
      </c>
      <c r="Q226" s="5">
        <f>SUP!R415</f>
        <v>0</v>
      </c>
      <c r="R226" s="5">
        <f>SUP!S415</f>
        <v>0</v>
      </c>
      <c r="S226" s="5">
        <f>SUP!T415</f>
        <v>0</v>
      </c>
      <c r="T226" s="5">
        <f>SUP!U415</f>
        <v>0</v>
      </c>
      <c r="U226" s="5">
        <f>SUP!V415</f>
        <v>0</v>
      </c>
      <c r="V226" s="5">
        <f>SUP!W415</f>
        <v>0</v>
      </c>
      <c r="W226" s="5">
        <f>SUP!X415</f>
        <v>0</v>
      </c>
      <c r="X226" s="5">
        <f>SUP!Y415</f>
        <v>0</v>
      </c>
      <c r="Y226" s="5">
        <f>SUP!Z415</f>
        <v>0</v>
      </c>
      <c r="Z226" s="5">
        <f>SUP!AA415</f>
        <v>0</v>
      </c>
      <c r="AA226" s="5">
        <f>SUP!AB415</f>
        <v>0</v>
      </c>
      <c r="AB226" s="5">
        <f>SUP!AC415</f>
        <v>0</v>
      </c>
      <c r="AC226" s="5">
        <f>SUP!AD415</f>
        <v>0</v>
      </c>
      <c r="AD226" s="5">
        <f>SUP!AE415</f>
        <v>0</v>
      </c>
      <c r="AE226" s="5">
        <f>SUP!AF415</f>
        <v>0</v>
      </c>
      <c r="AF226" s="5">
        <f>SUP!AG415</f>
        <v>0</v>
      </c>
      <c r="AG226" s="5">
        <f>SUP!AH415</f>
        <v>0</v>
      </c>
      <c r="AH226" s="5">
        <f>SUP!AI415</f>
        <v>0</v>
      </c>
      <c r="AI226" s="5">
        <f>SUP!AJ415</f>
        <v>0</v>
      </c>
      <c r="AJ226" s="5">
        <f>SUP!AK415</f>
        <v>0</v>
      </c>
      <c r="AK226" s="5">
        <f>SUP!AL415</f>
        <v>0</v>
      </c>
      <c r="AL226" s="5">
        <f>SUP!AM415</f>
        <v>0</v>
      </c>
      <c r="AM226" s="5">
        <f>SUP!AN415</f>
        <v>0</v>
      </c>
      <c r="AN226" s="5">
        <f>SUP!AO415</f>
        <v>0</v>
      </c>
      <c r="AO226" s="5">
        <f>SUP!AP415</f>
        <v>0</v>
      </c>
      <c r="AP226" s="5">
        <f>SUP!AQ415</f>
        <v>0</v>
      </c>
      <c r="AQ226" s="5">
        <f>SUP!AR415</f>
        <v>0</v>
      </c>
      <c r="AR226" s="5">
        <f>SUP!AS415</f>
        <v>0</v>
      </c>
      <c r="AS226" s="5">
        <f>SUP!AT415</f>
        <v>0</v>
      </c>
      <c r="AT226" s="5">
        <f>SUP!AU415</f>
        <v>0</v>
      </c>
      <c r="AU226" s="5">
        <f>SUP!AV415</f>
        <v>0</v>
      </c>
      <c r="AV226" s="5">
        <f>SUP!AW415</f>
        <v>0</v>
      </c>
      <c r="AW226" s="5">
        <f>SUP!AX415</f>
        <v>0</v>
      </c>
      <c r="AX226" s="5">
        <f>SUP!AY415</f>
        <v>0</v>
      </c>
      <c r="AY226" s="5">
        <f>SUP!AZ415</f>
        <v>0</v>
      </c>
      <c r="AZ226" s="5">
        <f>SUP!BA415</f>
        <v>0</v>
      </c>
      <c r="BA226" s="5">
        <f>SUP!BB415</f>
        <v>0</v>
      </c>
      <c r="BB226" s="5">
        <f>SUP!BC415</f>
        <v>0</v>
      </c>
      <c r="BC226" s="5">
        <f>SUP!BD415</f>
        <v>0</v>
      </c>
      <c r="BD226" s="5">
        <f>SUP!BE415</f>
        <v>0</v>
      </c>
      <c r="BE226" s="5">
        <f>SUP!BF415</f>
        <v>0</v>
      </c>
      <c r="BF226" s="5">
        <f>SUP!BG415</f>
        <v>0</v>
      </c>
      <c r="BG226" s="5">
        <f>SUP!BH415</f>
        <v>0</v>
      </c>
      <c r="BH226" s="5">
        <f>SUP!BI415</f>
        <v>0</v>
      </c>
      <c r="BI226" s="5">
        <f>SUP!BJ415</f>
        <v>0</v>
      </c>
      <c r="BJ226" s="5">
        <f>SUP!BK415</f>
        <v>0</v>
      </c>
      <c r="BK226" s="5">
        <f>SUP!BL415</f>
        <v>0</v>
      </c>
      <c r="BL226" s="5">
        <f>SUP!BM415</f>
        <v>0</v>
      </c>
      <c r="BM226" s="5">
        <f>SUP!BN415</f>
        <v>0</v>
      </c>
      <c r="BN226" s="5">
        <f>SUP!BO415</f>
        <v>0</v>
      </c>
      <c r="BO226" s="5">
        <f>SUP!BP415</f>
        <v>0</v>
      </c>
      <c r="BP226" s="5">
        <f>SUP!BQ415</f>
        <v>0</v>
      </c>
      <c r="BQ226" s="5">
        <f>SUP!BR415</f>
        <v>0</v>
      </c>
      <c r="BR226" s="5">
        <f>SUP!BS415</f>
        <v>0</v>
      </c>
      <c r="BS226" s="5">
        <f>SUP!BT415</f>
        <v>0</v>
      </c>
      <c r="BT226" s="5">
        <f>SUP!BU415</f>
        <v>0</v>
      </c>
      <c r="BU226" s="5">
        <f>SUP!BV415</f>
        <v>0</v>
      </c>
      <c r="BV226" s="5">
        <f>SUP!BW415</f>
        <v>0</v>
      </c>
      <c r="BW226" s="5">
        <f>SUP!BX415</f>
        <v>0</v>
      </c>
      <c r="BX226" s="5">
        <f>SUP!BY415</f>
        <v>0</v>
      </c>
      <c r="BY226" s="5">
        <f>SUP!BZ415</f>
        <v>0</v>
      </c>
      <c r="BZ226" s="5">
        <f>SUP!CA415</f>
        <v>0</v>
      </c>
      <c r="CA226" s="5">
        <f>SUP!CB415</f>
        <v>0</v>
      </c>
      <c r="CB226" s="5">
        <f>SUP!CC415</f>
        <v>0</v>
      </c>
      <c r="CC226" s="5">
        <f>SUP!CD415</f>
        <v>0</v>
      </c>
      <c r="CD226" s="5">
        <f>SUP!CE415</f>
        <v>0</v>
      </c>
      <c r="CE226" s="5">
        <f>SUP!CF415</f>
        <v>0</v>
      </c>
      <c r="CF226" s="5">
        <f>SUP!CG415</f>
        <v>0</v>
      </c>
      <c r="CG226" s="5">
        <f>SUP!CH415</f>
        <v>0</v>
      </c>
      <c r="CH226" s="5">
        <f>SUP!CI415</f>
        <v>0</v>
      </c>
      <c r="CI226" s="5">
        <f>SUP!CJ415</f>
        <v>0</v>
      </c>
      <c r="CJ226" s="5">
        <f>SUP!CK415</f>
        <v>0</v>
      </c>
      <c r="CK226" s="5">
        <f>SUP!CL415</f>
        <v>0</v>
      </c>
      <c r="CL226" s="5">
        <f>SUP!CM415</f>
        <v>0</v>
      </c>
      <c r="CM226" s="5">
        <f>SUP!CN415</f>
        <v>0</v>
      </c>
      <c r="CN226" s="5">
        <f>SUP!CO415</f>
        <v>0</v>
      </c>
      <c r="CO226" s="5">
        <f>SUP!CP415</f>
        <v>2.6210636804854137E-4</v>
      </c>
      <c r="CP226" s="5">
        <f>SUP!CQ415</f>
        <v>0</v>
      </c>
      <c r="CQ226" s="5">
        <f>SUP!CR415</f>
        <v>0</v>
      </c>
      <c r="CR226" s="5">
        <f>SUP!CS415</f>
        <v>0</v>
      </c>
      <c r="CS226" s="5">
        <f>SUP!CT415</f>
        <v>0</v>
      </c>
      <c r="CT226" s="5">
        <f>SUP!CU415</f>
        <v>1.0075053821262017E-4</v>
      </c>
      <c r="CU226" s="5">
        <f>SUP!CV415</f>
        <v>0</v>
      </c>
      <c r="CV226" s="5">
        <f>SUP!CW415</f>
        <v>0</v>
      </c>
      <c r="CW226" s="5">
        <f>SUP!CX415</f>
        <v>0.99224232374219645</v>
      </c>
      <c r="CX226" s="5">
        <f>SUP!CY415</f>
        <v>0</v>
      </c>
      <c r="CY226" s="5">
        <f>SUP!CZ415</f>
        <v>0</v>
      </c>
      <c r="CZ226" s="5">
        <f>SUP!DA415</f>
        <v>0</v>
      </c>
      <c r="DA226" s="5">
        <f>SUP!DB415</f>
        <v>7.3948193515423191E-3</v>
      </c>
      <c r="DB226" s="5">
        <f>SUP!DC415</f>
        <v>0</v>
      </c>
      <c r="DC226" s="5">
        <f>SUP!DD415</f>
        <v>0</v>
      </c>
      <c r="DD226" s="3"/>
    </row>
    <row r="227" spans="1:108" x14ac:dyDescent="0.35">
      <c r="A227" s="3"/>
      <c r="B227" s="99" t="s">
        <v>3937</v>
      </c>
      <c r="C227" s="5" t="s">
        <v>360</v>
      </c>
      <c r="D227" s="5">
        <f>SUP!E416</f>
        <v>0</v>
      </c>
      <c r="E227" s="5">
        <f>SUP!F416</f>
        <v>0</v>
      </c>
      <c r="F227" s="5">
        <f>SUP!G416</f>
        <v>0</v>
      </c>
      <c r="G227" s="5">
        <f>SUP!H416</f>
        <v>0</v>
      </c>
      <c r="H227" s="5">
        <f>SUP!I416</f>
        <v>0</v>
      </c>
      <c r="I227" s="5">
        <f>SUP!J416</f>
        <v>0</v>
      </c>
      <c r="J227" s="5">
        <f>SUP!K416</f>
        <v>0</v>
      </c>
      <c r="K227" s="5">
        <f>SUP!L416</f>
        <v>0</v>
      </c>
      <c r="L227" s="5">
        <f>SUP!M416</f>
        <v>0</v>
      </c>
      <c r="M227" s="5">
        <f>SUP!N416</f>
        <v>0</v>
      </c>
      <c r="N227" s="5">
        <f>SUP!O416</f>
        <v>0</v>
      </c>
      <c r="O227" s="5">
        <f>SUP!P416</f>
        <v>0</v>
      </c>
      <c r="P227" s="5">
        <f>SUP!Q416</f>
        <v>0</v>
      </c>
      <c r="Q227" s="5">
        <f>SUP!R416</f>
        <v>0</v>
      </c>
      <c r="R227" s="5">
        <f>SUP!S416</f>
        <v>0</v>
      </c>
      <c r="S227" s="5">
        <f>SUP!T416</f>
        <v>0</v>
      </c>
      <c r="T227" s="5">
        <f>SUP!U416</f>
        <v>0</v>
      </c>
      <c r="U227" s="5">
        <f>SUP!V416</f>
        <v>0</v>
      </c>
      <c r="V227" s="5">
        <f>SUP!W416</f>
        <v>0</v>
      </c>
      <c r="W227" s="5">
        <f>SUP!X416</f>
        <v>0</v>
      </c>
      <c r="X227" s="5">
        <f>SUP!Y416</f>
        <v>0</v>
      </c>
      <c r="Y227" s="5">
        <f>SUP!Z416</f>
        <v>0</v>
      </c>
      <c r="Z227" s="5">
        <f>SUP!AA416</f>
        <v>0</v>
      </c>
      <c r="AA227" s="5">
        <f>SUP!AB416</f>
        <v>0</v>
      </c>
      <c r="AB227" s="5">
        <f>SUP!AC416</f>
        <v>0</v>
      </c>
      <c r="AC227" s="5">
        <f>SUP!AD416</f>
        <v>0</v>
      </c>
      <c r="AD227" s="5">
        <f>SUP!AE416</f>
        <v>0</v>
      </c>
      <c r="AE227" s="5">
        <f>SUP!AF416</f>
        <v>0</v>
      </c>
      <c r="AF227" s="5">
        <f>SUP!AG416</f>
        <v>0</v>
      </c>
      <c r="AG227" s="5">
        <f>SUP!AH416</f>
        <v>0</v>
      </c>
      <c r="AH227" s="5">
        <f>SUP!AI416</f>
        <v>0</v>
      </c>
      <c r="AI227" s="5">
        <f>SUP!AJ416</f>
        <v>0</v>
      </c>
      <c r="AJ227" s="5">
        <f>SUP!AK416</f>
        <v>0</v>
      </c>
      <c r="AK227" s="5">
        <f>SUP!AL416</f>
        <v>0</v>
      </c>
      <c r="AL227" s="5">
        <f>SUP!AM416</f>
        <v>0</v>
      </c>
      <c r="AM227" s="5">
        <f>SUP!AN416</f>
        <v>0</v>
      </c>
      <c r="AN227" s="5">
        <f>SUP!AO416</f>
        <v>0</v>
      </c>
      <c r="AO227" s="5">
        <f>SUP!AP416</f>
        <v>0</v>
      </c>
      <c r="AP227" s="5">
        <f>SUP!AQ416</f>
        <v>0</v>
      </c>
      <c r="AQ227" s="5">
        <f>SUP!AR416</f>
        <v>0</v>
      </c>
      <c r="AR227" s="5">
        <f>SUP!AS416</f>
        <v>0</v>
      </c>
      <c r="AS227" s="5">
        <f>SUP!AT416</f>
        <v>0</v>
      </c>
      <c r="AT227" s="5">
        <f>SUP!AU416</f>
        <v>0</v>
      </c>
      <c r="AU227" s="5">
        <f>SUP!AV416</f>
        <v>0</v>
      </c>
      <c r="AV227" s="5">
        <f>SUP!AW416</f>
        <v>0</v>
      </c>
      <c r="AW227" s="5">
        <f>SUP!AX416</f>
        <v>0</v>
      </c>
      <c r="AX227" s="5">
        <f>SUP!AY416</f>
        <v>0</v>
      </c>
      <c r="AY227" s="5">
        <f>SUP!AZ416</f>
        <v>0</v>
      </c>
      <c r="AZ227" s="5">
        <f>SUP!BA416</f>
        <v>0</v>
      </c>
      <c r="BA227" s="5">
        <f>SUP!BB416</f>
        <v>0</v>
      </c>
      <c r="BB227" s="5">
        <f>SUP!BC416</f>
        <v>0</v>
      </c>
      <c r="BC227" s="5">
        <f>SUP!BD416</f>
        <v>0</v>
      </c>
      <c r="BD227" s="5">
        <f>SUP!BE416</f>
        <v>0</v>
      </c>
      <c r="BE227" s="5">
        <f>SUP!BF416</f>
        <v>0</v>
      </c>
      <c r="BF227" s="5">
        <f>SUP!BG416</f>
        <v>0</v>
      </c>
      <c r="BG227" s="5">
        <f>SUP!BH416</f>
        <v>0</v>
      </c>
      <c r="BH227" s="5">
        <f>SUP!BI416</f>
        <v>0</v>
      </c>
      <c r="BI227" s="5">
        <f>SUP!BJ416</f>
        <v>0</v>
      </c>
      <c r="BJ227" s="5">
        <f>SUP!BK416</f>
        <v>0</v>
      </c>
      <c r="BK227" s="5">
        <f>SUP!BL416</f>
        <v>0</v>
      </c>
      <c r="BL227" s="5">
        <f>SUP!BM416</f>
        <v>0</v>
      </c>
      <c r="BM227" s="5">
        <f>SUP!BN416</f>
        <v>0</v>
      </c>
      <c r="BN227" s="5">
        <f>SUP!BO416</f>
        <v>0</v>
      </c>
      <c r="BO227" s="5">
        <f>SUP!BP416</f>
        <v>0</v>
      </c>
      <c r="BP227" s="5">
        <f>SUP!BQ416</f>
        <v>0</v>
      </c>
      <c r="BQ227" s="5">
        <f>SUP!BR416</f>
        <v>0</v>
      </c>
      <c r="BR227" s="5">
        <f>SUP!BS416</f>
        <v>0</v>
      </c>
      <c r="BS227" s="5">
        <f>SUP!BT416</f>
        <v>0</v>
      </c>
      <c r="BT227" s="5">
        <f>SUP!BU416</f>
        <v>0</v>
      </c>
      <c r="BU227" s="5">
        <f>SUP!BV416</f>
        <v>0</v>
      </c>
      <c r="BV227" s="5">
        <f>SUP!BW416</f>
        <v>0</v>
      </c>
      <c r="BW227" s="5">
        <f>SUP!BX416</f>
        <v>0</v>
      </c>
      <c r="BX227" s="5">
        <f>SUP!BY416</f>
        <v>0</v>
      </c>
      <c r="BY227" s="5">
        <f>SUP!BZ416</f>
        <v>0</v>
      </c>
      <c r="BZ227" s="5">
        <f>SUP!CA416</f>
        <v>0</v>
      </c>
      <c r="CA227" s="5">
        <f>SUP!CB416</f>
        <v>0</v>
      </c>
      <c r="CB227" s="5">
        <f>SUP!CC416</f>
        <v>0</v>
      </c>
      <c r="CC227" s="5">
        <f>SUP!CD416</f>
        <v>0</v>
      </c>
      <c r="CD227" s="5">
        <f>SUP!CE416</f>
        <v>0</v>
      </c>
      <c r="CE227" s="5">
        <f>SUP!CF416</f>
        <v>0</v>
      </c>
      <c r="CF227" s="5">
        <f>SUP!CG416</f>
        <v>0</v>
      </c>
      <c r="CG227" s="5">
        <f>SUP!CH416</f>
        <v>0</v>
      </c>
      <c r="CH227" s="5">
        <f>SUP!CI416</f>
        <v>0</v>
      </c>
      <c r="CI227" s="5">
        <f>SUP!CJ416</f>
        <v>0</v>
      </c>
      <c r="CJ227" s="5">
        <f>SUP!CK416</f>
        <v>0</v>
      </c>
      <c r="CK227" s="5">
        <f>SUP!CL416</f>
        <v>0</v>
      </c>
      <c r="CL227" s="5">
        <f>SUP!CM416</f>
        <v>0</v>
      </c>
      <c r="CM227" s="5">
        <f>SUP!CN416</f>
        <v>0</v>
      </c>
      <c r="CN227" s="5">
        <f>SUP!CO416</f>
        <v>0</v>
      </c>
      <c r="CO227" s="5">
        <f>SUP!CP416</f>
        <v>0</v>
      </c>
      <c r="CP227" s="5">
        <f>SUP!CQ416</f>
        <v>0</v>
      </c>
      <c r="CQ227" s="5">
        <f>SUP!CR416</f>
        <v>0</v>
      </c>
      <c r="CR227" s="5">
        <f>SUP!CS416</f>
        <v>0</v>
      </c>
      <c r="CS227" s="5">
        <f>SUP!CT416</f>
        <v>0</v>
      </c>
      <c r="CT227" s="5">
        <f>SUP!CU416</f>
        <v>0</v>
      </c>
      <c r="CU227" s="5">
        <f>SUP!CV416</f>
        <v>0</v>
      </c>
      <c r="CV227" s="5">
        <f>SUP!CW416</f>
        <v>0</v>
      </c>
      <c r="CW227" s="5">
        <f>SUP!CX416</f>
        <v>0</v>
      </c>
      <c r="CX227" s="5">
        <f>SUP!CY416</f>
        <v>0.98151635607762233</v>
      </c>
      <c r="CY227" s="5">
        <f>SUP!CZ416</f>
        <v>0</v>
      </c>
      <c r="CZ227" s="5">
        <f>SUP!DA416</f>
        <v>0</v>
      </c>
      <c r="DA227" s="5">
        <f>SUP!DB416</f>
        <v>1.8483643922377658E-2</v>
      </c>
      <c r="DB227" s="5">
        <f>SUP!DC416</f>
        <v>0</v>
      </c>
      <c r="DC227" s="5">
        <f>SUP!DD416</f>
        <v>0</v>
      </c>
      <c r="DD227" s="3"/>
    </row>
    <row r="228" spans="1:108" x14ac:dyDescent="0.35">
      <c r="A228" s="3"/>
      <c r="B228" s="99" t="s">
        <v>3938</v>
      </c>
      <c r="C228" s="5" t="s">
        <v>361</v>
      </c>
      <c r="D228" s="5">
        <f>SUP!E417</f>
        <v>0</v>
      </c>
      <c r="E228" s="5">
        <f>SUP!F417</f>
        <v>0</v>
      </c>
      <c r="F228" s="5">
        <f>SUP!G417</f>
        <v>0</v>
      </c>
      <c r="G228" s="5">
        <f>SUP!H417</f>
        <v>0</v>
      </c>
      <c r="H228" s="5">
        <f>SUP!I417</f>
        <v>0</v>
      </c>
      <c r="I228" s="5">
        <f>SUP!J417</f>
        <v>0</v>
      </c>
      <c r="J228" s="5">
        <f>SUP!K417</f>
        <v>0</v>
      </c>
      <c r="K228" s="5">
        <f>SUP!L417</f>
        <v>0</v>
      </c>
      <c r="L228" s="5">
        <f>SUP!M417</f>
        <v>0</v>
      </c>
      <c r="M228" s="5">
        <f>SUP!N417</f>
        <v>0</v>
      </c>
      <c r="N228" s="5">
        <f>SUP!O417</f>
        <v>0</v>
      </c>
      <c r="O228" s="5">
        <f>SUP!P417</f>
        <v>0</v>
      </c>
      <c r="P228" s="5">
        <f>SUP!Q417</f>
        <v>0</v>
      </c>
      <c r="Q228" s="5">
        <f>SUP!R417</f>
        <v>0</v>
      </c>
      <c r="R228" s="5">
        <f>SUP!S417</f>
        <v>0</v>
      </c>
      <c r="S228" s="5">
        <f>SUP!T417</f>
        <v>0</v>
      </c>
      <c r="T228" s="5">
        <f>SUP!U417</f>
        <v>0</v>
      </c>
      <c r="U228" s="5">
        <f>SUP!V417</f>
        <v>0</v>
      </c>
      <c r="V228" s="5">
        <f>SUP!W417</f>
        <v>0</v>
      </c>
      <c r="W228" s="5">
        <f>SUP!X417</f>
        <v>0</v>
      </c>
      <c r="X228" s="5">
        <f>SUP!Y417</f>
        <v>0</v>
      </c>
      <c r="Y228" s="5">
        <f>SUP!Z417</f>
        <v>0</v>
      </c>
      <c r="Z228" s="5">
        <f>SUP!AA417</f>
        <v>0</v>
      </c>
      <c r="AA228" s="5">
        <f>SUP!AB417</f>
        <v>0</v>
      </c>
      <c r="AB228" s="5">
        <f>SUP!AC417</f>
        <v>0</v>
      </c>
      <c r="AC228" s="5">
        <f>SUP!AD417</f>
        <v>0</v>
      </c>
      <c r="AD228" s="5">
        <f>SUP!AE417</f>
        <v>0</v>
      </c>
      <c r="AE228" s="5">
        <f>SUP!AF417</f>
        <v>0</v>
      </c>
      <c r="AF228" s="5">
        <f>SUP!AG417</f>
        <v>0</v>
      </c>
      <c r="AG228" s="5">
        <f>SUP!AH417</f>
        <v>0</v>
      </c>
      <c r="AH228" s="5">
        <f>SUP!AI417</f>
        <v>0</v>
      </c>
      <c r="AI228" s="5">
        <f>SUP!AJ417</f>
        <v>0</v>
      </c>
      <c r="AJ228" s="5">
        <f>SUP!AK417</f>
        <v>0</v>
      </c>
      <c r="AK228" s="5">
        <f>SUP!AL417</f>
        <v>0</v>
      </c>
      <c r="AL228" s="5">
        <f>SUP!AM417</f>
        <v>0</v>
      </c>
      <c r="AM228" s="5">
        <f>SUP!AN417</f>
        <v>0</v>
      </c>
      <c r="AN228" s="5">
        <f>SUP!AO417</f>
        <v>0</v>
      </c>
      <c r="AO228" s="5">
        <f>SUP!AP417</f>
        <v>0</v>
      </c>
      <c r="AP228" s="5">
        <f>SUP!AQ417</f>
        <v>0</v>
      </c>
      <c r="AQ228" s="5">
        <f>SUP!AR417</f>
        <v>0</v>
      </c>
      <c r="AR228" s="5">
        <f>SUP!AS417</f>
        <v>0</v>
      </c>
      <c r="AS228" s="5">
        <f>SUP!AT417</f>
        <v>0</v>
      </c>
      <c r="AT228" s="5">
        <f>SUP!AU417</f>
        <v>0</v>
      </c>
      <c r="AU228" s="5">
        <f>SUP!AV417</f>
        <v>0</v>
      </c>
      <c r="AV228" s="5">
        <f>SUP!AW417</f>
        <v>0</v>
      </c>
      <c r="AW228" s="5">
        <f>SUP!AX417</f>
        <v>0</v>
      </c>
      <c r="AX228" s="5">
        <f>SUP!AY417</f>
        <v>0</v>
      </c>
      <c r="AY228" s="5">
        <f>SUP!AZ417</f>
        <v>0</v>
      </c>
      <c r="AZ228" s="5">
        <f>SUP!BA417</f>
        <v>0</v>
      </c>
      <c r="BA228" s="5">
        <f>SUP!BB417</f>
        <v>0</v>
      </c>
      <c r="BB228" s="5">
        <f>SUP!BC417</f>
        <v>0</v>
      </c>
      <c r="BC228" s="5">
        <f>SUP!BD417</f>
        <v>0</v>
      </c>
      <c r="BD228" s="5">
        <f>SUP!BE417</f>
        <v>0</v>
      </c>
      <c r="BE228" s="5">
        <f>SUP!BF417</f>
        <v>0</v>
      </c>
      <c r="BF228" s="5">
        <f>SUP!BG417</f>
        <v>0</v>
      </c>
      <c r="BG228" s="5">
        <f>SUP!BH417</f>
        <v>0</v>
      </c>
      <c r="BH228" s="5">
        <f>SUP!BI417</f>
        <v>0</v>
      </c>
      <c r="BI228" s="5">
        <f>SUP!BJ417</f>
        <v>0</v>
      </c>
      <c r="BJ228" s="5">
        <f>SUP!BK417</f>
        <v>0</v>
      </c>
      <c r="BK228" s="5">
        <f>SUP!BL417</f>
        <v>0</v>
      </c>
      <c r="BL228" s="5">
        <f>SUP!BM417</f>
        <v>0</v>
      </c>
      <c r="BM228" s="5">
        <f>SUP!BN417</f>
        <v>0</v>
      </c>
      <c r="BN228" s="5">
        <f>SUP!BO417</f>
        <v>0</v>
      </c>
      <c r="BO228" s="5">
        <f>SUP!BP417</f>
        <v>0</v>
      </c>
      <c r="BP228" s="5">
        <f>SUP!BQ417</f>
        <v>0</v>
      </c>
      <c r="BQ228" s="5">
        <f>SUP!BR417</f>
        <v>0</v>
      </c>
      <c r="BR228" s="5">
        <f>SUP!BS417</f>
        <v>0</v>
      </c>
      <c r="BS228" s="5">
        <f>SUP!BT417</f>
        <v>0</v>
      </c>
      <c r="BT228" s="5">
        <f>SUP!BU417</f>
        <v>0</v>
      </c>
      <c r="BU228" s="5">
        <f>SUP!BV417</f>
        <v>0</v>
      </c>
      <c r="BV228" s="5">
        <f>SUP!BW417</f>
        <v>0</v>
      </c>
      <c r="BW228" s="5">
        <f>SUP!BX417</f>
        <v>0</v>
      </c>
      <c r="BX228" s="5">
        <f>SUP!BY417</f>
        <v>0</v>
      </c>
      <c r="BY228" s="5">
        <f>SUP!BZ417</f>
        <v>0</v>
      </c>
      <c r="BZ228" s="5">
        <f>SUP!CA417</f>
        <v>0</v>
      </c>
      <c r="CA228" s="5">
        <f>SUP!CB417</f>
        <v>0</v>
      </c>
      <c r="CB228" s="5">
        <f>SUP!CC417</f>
        <v>0</v>
      </c>
      <c r="CC228" s="5">
        <f>SUP!CD417</f>
        <v>0</v>
      </c>
      <c r="CD228" s="5">
        <f>SUP!CE417</f>
        <v>0</v>
      </c>
      <c r="CE228" s="5">
        <f>SUP!CF417</f>
        <v>0</v>
      </c>
      <c r="CF228" s="5">
        <f>SUP!CG417</f>
        <v>0</v>
      </c>
      <c r="CG228" s="5">
        <f>SUP!CH417</f>
        <v>0</v>
      </c>
      <c r="CH228" s="5">
        <f>SUP!CI417</f>
        <v>0</v>
      </c>
      <c r="CI228" s="5">
        <f>SUP!CJ417</f>
        <v>0</v>
      </c>
      <c r="CJ228" s="5">
        <f>SUP!CK417</f>
        <v>0</v>
      </c>
      <c r="CK228" s="5">
        <f>SUP!CL417</f>
        <v>0</v>
      </c>
      <c r="CL228" s="5">
        <f>SUP!CM417</f>
        <v>0</v>
      </c>
      <c r="CM228" s="5">
        <f>SUP!CN417</f>
        <v>0</v>
      </c>
      <c r="CN228" s="5">
        <f>SUP!CO417</f>
        <v>0</v>
      </c>
      <c r="CO228" s="5">
        <f>SUP!CP417</f>
        <v>0</v>
      </c>
      <c r="CP228" s="5">
        <f>SUP!CQ417</f>
        <v>0</v>
      </c>
      <c r="CQ228" s="5">
        <f>SUP!CR417</f>
        <v>0</v>
      </c>
      <c r="CR228" s="5">
        <f>SUP!CS417</f>
        <v>0</v>
      </c>
      <c r="CS228" s="5">
        <f>SUP!CT417</f>
        <v>0</v>
      </c>
      <c r="CT228" s="5">
        <f>SUP!CU417</f>
        <v>0</v>
      </c>
      <c r="CU228" s="5">
        <f>SUP!CV417</f>
        <v>0</v>
      </c>
      <c r="CV228" s="5">
        <f>SUP!CW417</f>
        <v>0</v>
      </c>
      <c r="CW228" s="5">
        <f>SUP!CX417</f>
        <v>0</v>
      </c>
      <c r="CX228" s="5">
        <f>SUP!CY417</f>
        <v>0</v>
      </c>
      <c r="CY228" s="5">
        <f>SUP!CZ417</f>
        <v>0.9994275648923715</v>
      </c>
      <c r="CZ228" s="5">
        <f>SUP!DA417</f>
        <v>5.7243510762855932E-4</v>
      </c>
      <c r="DA228" s="5">
        <f>SUP!DB417</f>
        <v>0</v>
      </c>
      <c r="DB228" s="5">
        <f>SUP!DC417</f>
        <v>0</v>
      </c>
      <c r="DC228" s="5">
        <f>SUP!DD417</f>
        <v>0</v>
      </c>
      <c r="DD228" s="3"/>
    </row>
    <row r="229" spans="1:108" x14ac:dyDescent="0.35">
      <c r="A229" s="3"/>
      <c r="B229" s="99" t="s">
        <v>3939</v>
      </c>
      <c r="C229" s="5" t="s">
        <v>362</v>
      </c>
      <c r="D229" s="5">
        <f>SUP!E418</f>
        <v>0</v>
      </c>
      <c r="E229" s="5">
        <f>SUP!F418</f>
        <v>0</v>
      </c>
      <c r="F229" s="5">
        <f>SUP!G418</f>
        <v>0</v>
      </c>
      <c r="G229" s="5">
        <f>SUP!H418</f>
        <v>0</v>
      </c>
      <c r="H229" s="5">
        <f>SUP!I418</f>
        <v>0</v>
      </c>
      <c r="I229" s="5">
        <f>SUP!J418</f>
        <v>0</v>
      </c>
      <c r="J229" s="5">
        <f>SUP!K418</f>
        <v>0</v>
      </c>
      <c r="K229" s="5">
        <f>SUP!L418</f>
        <v>0</v>
      </c>
      <c r="L229" s="5">
        <f>SUP!M418</f>
        <v>0</v>
      </c>
      <c r="M229" s="5">
        <f>SUP!N418</f>
        <v>0</v>
      </c>
      <c r="N229" s="5">
        <f>SUP!O418</f>
        <v>0</v>
      </c>
      <c r="O229" s="5">
        <f>SUP!P418</f>
        <v>0</v>
      </c>
      <c r="P229" s="5">
        <f>SUP!Q418</f>
        <v>0</v>
      </c>
      <c r="Q229" s="5">
        <f>SUP!R418</f>
        <v>0</v>
      </c>
      <c r="R229" s="5">
        <f>SUP!S418</f>
        <v>0</v>
      </c>
      <c r="S229" s="5">
        <f>SUP!T418</f>
        <v>0</v>
      </c>
      <c r="T229" s="5">
        <f>SUP!U418</f>
        <v>0</v>
      </c>
      <c r="U229" s="5">
        <f>SUP!V418</f>
        <v>0</v>
      </c>
      <c r="V229" s="5">
        <f>SUP!W418</f>
        <v>0</v>
      </c>
      <c r="W229" s="5">
        <f>SUP!X418</f>
        <v>0</v>
      </c>
      <c r="X229" s="5">
        <f>SUP!Y418</f>
        <v>0</v>
      </c>
      <c r="Y229" s="5">
        <f>SUP!Z418</f>
        <v>0</v>
      </c>
      <c r="Z229" s="5">
        <f>SUP!AA418</f>
        <v>0</v>
      </c>
      <c r="AA229" s="5">
        <f>SUP!AB418</f>
        <v>0</v>
      </c>
      <c r="AB229" s="5">
        <f>SUP!AC418</f>
        <v>0</v>
      </c>
      <c r="AC229" s="5">
        <f>SUP!AD418</f>
        <v>0</v>
      </c>
      <c r="AD229" s="5">
        <f>SUP!AE418</f>
        <v>0</v>
      </c>
      <c r="AE229" s="5">
        <f>SUP!AF418</f>
        <v>0</v>
      </c>
      <c r="AF229" s="5">
        <f>SUP!AG418</f>
        <v>0</v>
      </c>
      <c r="AG229" s="5">
        <f>SUP!AH418</f>
        <v>0</v>
      </c>
      <c r="AH229" s="5">
        <f>SUP!AI418</f>
        <v>0</v>
      </c>
      <c r="AI229" s="5">
        <f>SUP!AJ418</f>
        <v>0</v>
      </c>
      <c r="AJ229" s="5">
        <f>SUP!AK418</f>
        <v>0</v>
      </c>
      <c r="AK229" s="5">
        <f>SUP!AL418</f>
        <v>0</v>
      </c>
      <c r="AL229" s="5">
        <f>SUP!AM418</f>
        <v>0</v>
      </c>
      <c r="AM229" s="5">
        <f>SUP!AN418</f>
        <v>0</v>
      </c>
      <c r="AN229" s="5">
        <f>SUP!AO418</f>
        <v>0</v>
      </c>
      <c r="AO229" s="5">
        <f>SUP!AP418</f>
        <v>0</v>
      </c>
      <c r="AP229" s="5">
        <f>SUP!AQ418</f>
        <v>0</v>
      </c>
      <c r="AQ229" s="5">
        <f>SUP!AR418</f>
        <v>0</v>
      </c>
      <c r="AR229" s="5">
        <f>SUP!AS418</f>
        <v>0</v>
      </c>
      <c r="AS229" s="5">
        <f>SUP!AT418</f>
        <v>0</v>
      </c>
      <c r="AT229" s="5">
        <f>SUP!AU418</f>
        <v>0</v>
      </c>
      <c r="AU229" s="5">
        <f>SUP!AV418</f>
        <v>0</v>
      </c>
      <c r="AV229" s="5">
        <f>SUP!AW418</f>
        <v>0</v>
      </c>
      <c r="AW229" s="5">
        <f>SUP!AX418</f>
        <v>0</v>
      </c>
      <c r="AX229" s="5">
        <f>SUP!AY418</f>
        <v>0</v>
      </c>
      <c r="AY229" s="5">
        <f>SUP!AZ418</f>
        <v>0</v>
      </c>
      <c r="AZ229" s="5">
        <f>SUP!BA418</f>
        <v>0</v>
      </c>
      <c r="BA229" s="5">
        <f>SUP!BB418</f>
        <v>0</v>
      </c>
      <c r="BB229" s="5">
        <f>SUP!BC418</f>
        <v>0</v>
      </c>
      <c r="BC229" s="5">
        <f>SUP!BD418</f>
        <v>0</v>
      </c>
      <c r="BD229" s="5">
        <f>SUP!BE418</f>
        <v>0</v>
      </c>
      <c r="BE229" s="5">
        <f>SUP!BF418</f>
        <v>0</v>
      </c>
      <c r="BF229" s="5">
        <f>SUP!BG418</f>
        <v>0</v>
      </c>
      <c r="BG229" s="5">
        <f>SUP!BH418</f>
        <v>0</v>
      </c>
      <c r="BH229" s="5">
        <f>SUP!BI418</f>
        <v>0</v>
      </c>
      <c r="BI229" s="5">
        <f>SUP!BJ418</f>
        <v>0</v>
      </c>
      <c r="BJ229" s="5">
        <f>SUP!BK418</f>
        <v>0</v>
      </c>
      <c r="BK229" s="5">
        <f>SUP!BL418</f>
        <v>0</v>
      </c>
      <c r="BL229" s="5">
        <f>SUP!BM418</f>
        <v>0</v>
      </c>
      <c r="BM229" s="5">
        <f>SUP!BN418</f>
        <v>0</v>
      </c>
      <c r="BN229" s="5">
        <f>SUP!BO418</f>
        <v>0</v>
      </c>
      <c r="BO229" s="5">
        <f>SUP!BP418</f>
        <v>0</v>
      </c>
      <c r="BP229" s="5">
        <f>SUP!BQ418</f>
        <v>0</v>
      </c>
      <c r="BQ229" s="5">
        <f>SUP!BR418</f>
        <v>0</v>
      </c>
      <c r="BR229" s="5">
        <f>SUP!BS418</f>
        <v>0</v>
      </c>
      <c r="BS229" s="5">
        <f>SUP!BT418</f>
        <v>0</v>
      </c>
      <c r="BT229" s="5">
        <f>SUP!BU418</f>
        <v>0</v>
      </c>
      <c r="BU229" s="5">
        <f>SUP!BV418</f>
        <v>0</v>
      </c>
      <c r="BV229" s="5">
        <f>SUP!BW418</f>
        <v>0</v>
      </c>
      <c r="BW229" s="5">
        <f>SUP!BX418</f>
        <v>0</v>
      </c>
      <c r="BX229" s="5">
        <f>SUP!BY418</f>
        <v>0</v>
      </c>
      <c r="BY229" s="5">
        <f>SUP!BZ418</f>
        <v>0</v>
      </c>
      <c r="BZ229" s="5">
        <f>SUP!CA418</f>
        <v>0</v>
      </c>
      <c r="CA229" s="5">
        <f>SUP!CB418</f>
        <v>0</v>
      </c>
      <c r="CB229" s="5">
        <f>SUP!CC418</f>
        <v>0</v>
      </c>
      <c r="CC229" s="5">
        <f>SUP!CD418</f>
        <v>0</v>
      </c>
      <c r="CD229" s="5">
        <f>SUP!CE418</f>
        <v>0</v>
      </c>
      <c r="CE229" s="5">
        <f>SUP!CF418</f>
        <v>0</v>
      </c>
      <c r="CF229" s="5">
        <f>SUP!CG418</f>
        <v>0</v>
      </c>
      <c r="CG229" s="5">
        <f>SUP!CH418</f>
        <v>0</v>
      </c>
      <c r="CH229" s="5">
        <f>SUP!CI418</f>
        <v>0</v>
      </c>
      <c r="CI229" s="5">
        <f>SUP!CJ418</f>
        <v>0</v>
      </c>
      <c r="CJ229" s="5">
        <f>SUP!CK418</f>
        <v>0.12159422205945583</v>
      </c>
      <c r="CK229" s="5">
        <f>SUP!CL418</f>
        <v>0</v>
      </c>
      <c r="CL229" s="5">
        <f>SUP!CM418</f>
        <v>0</v>
      </c>
      <c r="CM229" s="5">
        <f>SUP!CN418</f>
        <v>0</v>
      </c>
      <c r="CN229" s="5">
        <f>SUP!CO418</f>
        <v>0</v>
      </c>
      <c r="CO229" s="5">
        <f>SUP!CP418</f>
        <v>0</v>
      </c>
      <c r="CP229" s="5">
        <f>SUP!CQ418</f>
        <v>0</v>
      </c>
      <c r="CQ229" s="5">
        <f>SUP!CR418</f>
        <v>0</v>
      </c>
      <c r="CR229" s="5">
        <f>SUP!CS418</f>
        <v>0</v>
      </c>
      <c r="CS229" s="5">
        <f>SUP!CT418</f>
        <v>0</v>
      </c>
      <c r="CT229" s="5">
        <f>SUP!CU418</f>
        <v>0.30269482543800852</v>
      </c>
      <c r="CU229" s="5">
        <f>SUP!CV418</f>
        <v>0</v>
      </c>
      <c r="CV229" s="5">
        <f>SUP!CW418</f>
        <v>0</v>
      </c>
      <c r="CW229" s="5">
        <f>SUP!CX418</f>
        <v>2.6319352758803084E-3</v>
      </c>
      <c r="CX229" s="5">
        <f>SUP!CY418</f>
        <v>0</v>
      </c>
      <c r="CY229" s="5">
        <f>SUP!CZ418</f>
        <v>0</v>
      </c>
      <c r="CZ229" s="5">
        <f>SUP!DA418</f>
        <v>0.23966363190508461</v>
      </c>
      <c r="DA229" s="5">
        <f>SUP!DB418</f>
        <v>0.33341538532157083</v>
      </c>
      <c r="DB229" s="5">
        <f>SUP!DC418</f>
        <v>0</v>
      </c>
      <c r="DC229" s="5">
        <f>SUP!DD418</f>
        <v>0</v>
      </c>
      <c r="DD229" s="3"/>
    </row>
    <row r="230" spans="1:108" x14ac:dyDescent="0.35">
      <c r="A230" s="3"/>
      <c r="B230" s="99" t="s">
        <v>3940</v>
      </c>
      <c r="C230" s="5" t="s">
        <v>84</v>
      </c>
      <c r="D230" s="5">
        <f>SUP!E419</f>
        <v>0</v>
      </c>
      <c r="E230" s="5">
        <f>SUP!F419</f>
        <v>0</v>
      </c>
      <c r="F230" s="5">
        <f>SUP!G419</f>
        <v>0</v>
      </c>
      <c r="G230" s="5">
        <f>SUP!H419</f>
        <v>0</v>
      </c>
      <c r="H230" s="5">
        <f>SUP!I419</f>
        <v>0</v>
      </c>
      <c r="I230" s="5">
        <f>SUP!J419</f>
        <v>0</v>
      </c>
      <c r="J230" s="5">
        <f>SUP!K419</f>
        <v>0</v>
      </c>
      <c r="K230" s="5">
        <f>SUP!L419</f>
        <v>0</v>
      </c>
      <c r="L230" s="5">
        <f>SUP!M419</f>
        <v>0</v>
      </c>
      <c r="M230" s="5">
        <f>SUP!N419</f>
        <v>0</v>
      </c>
      <c r="N230" s="5">
        <f>SUP!O419</f>
        <v>0</v>
      </c>
      <c r="O230" s="5">
        <f>SUP!P419</f>
        <v>0</v>
      </c>
      <c r="P230" s="5">
        <f>SUP!Q419</f>
        <v>0</v>
      </c>
      <c r="Q230" s="5">
        <f>SUP!R419</f>
        <v>0</v>
      </c>
      <c r="R230" s="5">
        <f>SUP!S419</f>
        <v>0</v>
      </c>
      <c r="S230" s="5">
        <f>SUP!T419</f>
        <v>0</v>
      </c>
      <c r="T230" s="5">
        <f>SUP!U419</f>
        <v>0</v>
      </c>
      <c r="U230" s="5">
        <f>SUP!V419</f>
        <v>0</v>
      </c>
      <c r="V230" s="5">
        <f>SUP!W419</f>
        <v>0</v>
      </c>
      <c r="W230" s="5">
        <f>SUP!X419</f>
        <v>0</v>
      </c>
      <c r="X230" s="5">
        <f>SUP!Y419</f>
        <v>0</v>
      </c>
      <c r="Y230" s="5">
        <f>SUP!Z419</f>
        <v>0</v>
      </c>
      <c r="Z230" s="5">
        <f>SUP!AA419</f>
        <v>0</v>
      </c>
      <c r="AA230" s="5">
        <f>SUP!AB419</f>
        <v>0</v>
      </c>
      <c r="AB230" s="5">
        <f>SUP!AC419</f>
        <v>0</v>
      </c>
      <c r="AC230" s="5">
        <f>SUP!AD419</f>
        <v>0</v>
      </c>
      <c r="AD230" s="5">
        <f>SUP!AE419</f>
        <v>0</v>
      </c>
      <c r="AE230" s="5">
        <f>SUP!AF419</f>
        <v>0</v>
      </c>
      <c r="AF230" s="5">
        <f>SUP!AG419</f>
        <v>0</v>
      </c>
      <c r="AG230" s="5">
        <f>SUP!AH419</f>
        <v>0</v>
      </c>
      <c r="AH230" s="5">
        <f>SUP!AI419</f>
        <v>0</v>
      </c>
      <c r="AI230" s="5">
        <f>SUP!AJ419</f>
        <v>0</v>
      </c>
      <c r="AJ230" s="5">
        <f>SUP!AK419</f>
        <v>0</v>
      </c>
      <c r="AK230" s="5">
        <f>SUP!AL419</f>
        <v>0</v>
      </c>
      <c r="AL230" s="5">
        <f>SUP!AM419</f>
        <v>0</v>
      </c>
      <c r="AM230" s="5">
        <f>SUP!AN419</f>
        <v>0</v>
      </c>
      <c r="AN230" s="5">
        <f>SUP!AO419</f>
        <v>0</v>
      </c>
      <c r="AO230" s="5">
        <f>SUP!AP419</f>
        <v>0</v>
      </c>
      <c r="AP230" s="5">
        <f>SUP!AQ419</f>
        <v>0</v>
      </c>
      <c r="AQ230" s="5">
        <f>SUP!AR419</f>
        <v>0</v>
      </c>
      <c r="AR230" s="5">
        <f>SUP!AS419</f>
        <v>0</v>
      </c>
      <c r="AS230" s="5">
        <f>SUP!AT419</f>
        <v>0</v>
      </c>
      <c r="AT230" s="5">
        <f>SUP!AU419</f>
        <v>0</v>
      </c>
      <c r="AU230" s="5">
        <f>SUP!AV419</f>
        <v>0</v>
      </c>
      <c r="AV230" s="5">
        <f>SUP!AW419</f>
        <v>0</v>
      </c>
      <c r="AW230" s="5">
        <f>SUP!AX419</f>
        <v>0</v>
      </c>
      <c r="AX230" s="5">
        <f>SUP!AY419</f>
        <v>0</v>
      </c>
      <c r="AY230" s="5">
        <f>SUP!AZ419</f>
        <v>0</v>
      </c>
      <c r="AZ230" s="5">
        <f>SUP!BA419</f>
        <v>0</v>
      </c>
      <c r="BA230" s="5">
        <f>SUP!BB419</f>
        <v>0</v>
      </c>
      <c r="BB230" s="5">
        <f>SUP!BC419</f>
        <v>0</v>
      </c>
      <c r="BC230" s="5">
        <f>SUP!BD419</f>
        <v>0</v>
      </c>
      <c r="BD230" s="5">
        <f>SUP!BE419</f>
        <v>0</v>
      </c>
      <c r="BE230" s="5">
        <f>SUP!BF419</f>
        <v>1.5549652460978216E-2</v>
      </c>
      <c r="BF230" s="5">
        <f>SUP!BG419</f>
        <v>0</v>
      </c>
      <c r="BG230" s="5">
        <f>SUP!BH419</f>
        <v>0</v>
      </c>
      <c r="BH230" s="5">
        <f>SUP!BI419</f>
        <v>0</v>
      </c>
      <c r="BI230" s="5">
        <f>SUP!BJ419</f>
        <v>0</v>
      </c>
      <c r="BJ230" s="5">
        <f>SUP!BK419</f>
        <v>0</v>
      </c>
      <c r="BK230" s="5">
        <f>SUP!BL419</f>
        <v>0</v>
      </c>
      <c r="BL230" s="5">
        <f>SUP!BM419</f>
        <v>0</v>
      </c>
      <c r="BM230" s="5">
        <f>SUP!BN419</f>
        <v>0</v>
      </c>
      <c r="BN230" s="5">
        <f>SUP!BO419</f>
        <v>0</v>
      </c>
      <c r="BO230" s="5">
        <f>SUP!BP419</f>
        <v>0</v>
      </c>
      <c r="BP230" s="5">
        <f>SUP!BQ419</f>
        <v>0</v>
      </c>
      <c r="BQ230" s="5">
        <f>SUP!BR419</f>
        <v>0</v>
      </c>
      <c r="BR230" s="5">
        <f>SUP!BS419</f>
        <v>0</v>
      </c>
      <c r="BS230" s="5">
        <f>SUP!BT419</f>
        <v>0</v>
      </c>
      <c r="BT230" s="5">
        <f>SUP!BU419</f>
        <v>0</v>
      </c>
      <c r="BU230" s="5">
        <f>SUP!BV419</f>
        <v>0</v>
      </c>
      <c r="BV230" s="5">
        <f>SUP!BW419</f>
        <v>2.0015964634308245E-4</v>
      </c>
      <c r="BW230" s="5">
        <f>SUP!BX419</f>
        <v>0</v>
      </c>
      <c r="BX230" s="5">
        <f>SUP!BY419</f>
        <v>0</v>
      </c>
      <c r="BY230" s="5">
        <f>SUP!BZ419</f>
        <v>0</v>
      </c>
      <c r="BZ230" s="5">
        <f>SUP!CA419</f>
        <v>0</v>
      </c>
      <c r="CA230" s="5">
        <f>SUP!CB419</f>
        <v>0</v>
      </c>
      <c r="CB230" s="5">
        <f>SUP!CC419</f>
        <v>0</v>
      </c>
      <c r="CC230" s="5">
        <f>SUP!CD419</f>
        <v>7.8520828646464549E-3</v>
      </c>
      <c r="CD230" s="5">
        <f>SUP!CE419</f>
        <v>8.7955302305476137E-4</v>
      </c>
      <c r="CE230" s="5">
        <f>SUP!CF419</f>
        <v>0</v>
      </c>
      <c r="CF230" s="5">
        <f>SUP!CG419</f>
        <v>0</v>
      </c>
      <c r="CG230" s="5">
        <f>SUP!CH419</f>
        <v>1.1242519178619452E-2</v>
      </c>
      <c r="CH230" s="5">
        <f>SUP!CI419</f>
        <v>0</v>
      </c>
      <c r="CI230" s="5">
        <f>SUP!CJ419</f>
        <v>0</v>
      </c>
      <c r="CJ230" s="5">
        <f>SUP!CK419</f>
        <v>1.616469992109611E-2</v>
      </c>
      <c r="CK230" s="5">
        <f>SUP!CL419</f>
        <v>0</v>
      </c>
      <c r="CL230" s="5">
        <f>SUP!CM419</f>
        <v>0</v>
      </c>
      <c r="CM230" s="5">
        <f>SUP!CN419</f>
        <v>0</v>
      </c>
      <c r="CN230" s="5">
        <f>SUP!CO419</f>
        <v>0</v>
      </c>
      <c r="CO230" s="5">
        <f>SUP!CP419</f>
        <v>3.8753756092065862E-2</v>
      </c>
      <c r="CP230" s="5">
        <f>SUP!CQ419</f>
        <v>0</v>
      </c>
      <c r="CQ230" s="5">
        <f>SUP!CR419</f>
        <v>0</v>
      </c>
      <c r="CR230" s="5">
        <f>SUP!CS419</f>
        <v>0</v>
      </c>
      <c r="CS230" s="5">
        <f>SUP!CT419</f>
        <v>0</v>
      </c>
      <c r="CT230" s="5">
        <f>SUP!CU419</f>
        <v>6.0650693222135635E-2</v>
      </c>
      <c r="CU230" s="5">
        <f>SUP!CV419</f>
        <v>0</v>
      </c>
      <c r="CV230" s="5">
        <f>SUP!CW419</f>
        <v>1.2780457492730475E-3</v>
      </c>
      <c r="CW230" s="5">
        <f>SUP!CX419</f>
        <v>2.6349439069254968E-4</v>
      </c>
      <c r="CX230" s="5">
        <f>SUP!CY419</f>
        <v>0</v>
      </c>
      <c r="CY230" s="5">
        <f>SUP!CZ419</f>
        <v>0</v>
      </c>
      <c r="CZ230" s="5">
        <f>SUP!DA419</f>
        <v>4.3273502228542801E-2</v>
      </c>
      <c r="DA230" s="5">
        <f>SUP!DB419</f>
        <v>0.80389184122255197</v>
      </c>
      <c r="DB230" s="5">
        <f>SUP!DC419</f>
        <v>0</v>
      </c>
      <c r="DC230" s="5">
        <f>SUP!DD419</f>
        <v>0</v>
      </c>
      <c r="DD230" s="3"/>
    </row>
    <row r="231" spans="1:108" x14ac:dyDescent="0.35">
      <c r="A231" s="3"/>
      <c r="B231" s="99" t="s">
        <v>3941</v>
      </c>
      <c r="C231" s="5" t="s">
        <v>363</v>
      </c>
      <c r="D231" s="5">
        <f>SUP!E420</f>
        <v>0</v>
      </c>
      <c r="E231" s="5">
        <f>SUP!F420</f>
        <v>0</v>
      </c>
      <c r="F231" s="5">
        <f>SUP!G420</f>
        <v>0</v>
      </c>
      <c r="G231" s="5">
        <f>SUP!H420</f>
        <v>0</v>
      </c>
      <c r="H231" s="5">
        <f>SUP!I420</f>
        <v>0</v>
      </c>
      <c r="I231" s="5">
        <f>SUP!J420</f>
        <v>0</v>
      </c>
      <c r="J231" s="5">
        <f>SUP!K420</f>
        <v>0</v>
      </c>
      <c r="K231" s="5">
        <f>SUP!L420</f>
        <v>0</v>
      </c>
      <c r="L231" s="5">
        <f>SUP!M420</f>
        <v>0</v>
      </c>
      <c r="M231" s="5">
        <f>SUP!N420</f>
        <v>0</v>
      </c>
      <c r="N231" s="5">
        <f>SUP!O420</f>
        <v>0</v>
      </c>
      <c r="O231" s="5">
        <f>SUP!P420</f>
        <v>0</v>
      </c>
      <c r="P231" s="5">
        <f>SUP!Q420</f>
        <v>0</v>
      </c>
      <c r="Q231" s="5">
        <f>SUP!R420</f>
        <v>0</v>
      </c>
      <c r="R231" s="5">
        <f>SUP!S420</f>
        <v>0</v>
      </c>
      <c r="S231" s="5">
        <f>SUP!T420</f>
        <v>0</v>
      </c>
      <c r="T231" s="5">
        <f>SUP!U420</f>
        <v>0</v>
      </c>
      <c r="U231" s="5">
        <f>SUP!V420</f>
        <v>0</v>
      </c>
      <c r="V231" s="5">
        <f>SUP!W420</f>
        <v>0</v>
      </c>
      <c r="W231" s="5">
        <f>SUP!X420</f>
        <v>0</v>
      </c>
      <c r="X231" s="5">
        <f>SUP!Y420</f>
        <v>0</v>
      </c>
      <c r="Y231" s="5">
        <f>SUP!Z420</f>
        <v>0</v>
      </c>
      <c r="Z231" s="5">
        <f>SUP!AA420</f>
        <v>0</v>
      </c>
      <c r="AA231" s="5">
        <f>SUP!AB420</f>
        <v>0</v>
      </c>
      <c r="AB231" s="5">
        <f>SUP!AC420</f>
        <v>0</v>
      </c>
      <c r="AC231" s="5">
        <f>SUP!AD420</f>
        <v>0</v>
      </c>
      <c r="AD231" s="5">
        <f>SUP!AE420</f>
        <v>0</v>
      </c>
      <c r="AE231" s="5">
        <f>SUP!AF420</f>
        <v>0</v>
      </c>
      <c r="AF231" s="5">
        <f>SUP!AG420</f>
        <v>0</v>
      </c>
      <c r="AG231" s="5">
        <f>SUP!AH420</f>
        <v>0</v>
      </c>
      <c r="AH231" s="5">
        <f>SUP!AI420</f>
        <v>0</v>
      </c>
      <c r="AI231" s="5">
        <f>SUP!AJ420</f>
        <v>0</v>
      </c>
      <c r="AJ231" s="5">
        <f>SUP!AK420</f>
        <v>0</v>
      </c>
      <c r="AK231" s="5">
        <f>SUP!AL420</f>
        <v>0</v>
      </c>
      <c r="AL231" s="5">
        <f>SUP!AM420</f>
        <v>0</v>
      </c>
      <c r="AM231" s="5">
        <f>SUP!AN420</f>
        <v>0</v>
      </c>
      <c r="AN231" s="5">
        <f>SUP!AO420</f>
        <v>0</v>
      </c>
      <c r="AO231" s="5">
        <f>SUP!AP420</f>
        <v>0</v>
      </c>
      <c r="AP231" s="5">
        <f>SUP!AQ420</f>
        <v>0</v>
      </c>
      <c r="AQ231" s="5">
        <f>SUP!AR420</f>
        <v>0</v>
      </c>
      <c r="AR231" s="5">
        <f>SUP!AS420</f>
        <v>0</v>
      </c>
      <c r="AS231" s="5">
        <f>SUP!AT420</f>
        <v>0</v>
      </c>
      <c r="AT231" s="5">
        <f>SUP!AU420</f>
        <v>0</v>
      </c>
      <c r="AU231" s="5">
        <f>SUP!AV420</f>
        <v>0</v>
      </c>
      <c r="AV231" s="5">
        <f>SUP!AW420</f>
        <v>0</v>
      </c>
      <c r="AW231" s="5">
        <f>SUP!AX420</f>
        <v>0</v>
      </c>
      <c r="AX231" s="5">
        <f>SUP!AY420</f>
        <v>0</v>
      </c>
      <c r="AY231" s="5">
        <f>SUP!AZ420</f>
        <v>0</v>
      </c>
      <c r="AZ231" s="5">
        <f>SUP!BA420</f>
        <v>0</v>
      </c>
      <c r="BA231" s="5">
        <f>SUP!BB420</f>
        <v>0</v>
      </c>
      <c r="BB231" s="5">
        <f>SUP!BC420</f>
        <v>0</v>
      </c>
      <c r="BC231" s="5">
        <f>SUP!BD420</f>
        <v>0</v>
      </c>
      <c r="BD231" s="5">
        <f>SUP!BE420</f>
        <v>0</v>
      </c>
      <c r="BE231" s="5">
        <f>SUP!BF420</f>
        <v>0</v>
      </c>
      <c r="BF231" s="5">
        <f>SUP!BG420</f>
        <v>0</v>
      </c>
      <c r="BG231" s="5">
        <f>SUP!BH420</f>
        <v>0</v>
      </c>
      <c r="BH231" s="5">
        <f>SUP!BI420</f>
        <v>0</v>
      </c>
      <c r="BI231" s="5">
        <f>SUP!BJ420</f>
        <v>0</v>
      </c>
      <c r="BJ231" s="5">
        <f>SUP!BK420</f>
        <v>0</v>
      </c>
      <c r="BK231" s="5">
        <f>SUP!BL420</f>
        <v>0</v>
      </c>
      <c r="BL231" s="5">
        <f>SUP!BM420</f>
        <v>0</v>
      </c>
      <c r="BM231" s="5">
        <f>SUP!BN420</f>
        <v>0</v>
      </c>
      <c r="BN231" s="5">
        <f>SUP!BO420</f>
        <v>0</v>
      </c>
      <c r="BO231" s="5">
        <f>SUP!BP420</f>
        <v>0</v>
      </c>
      <c r="BP231" s="5">
        <f>SUP!BQ420</f>
        <v>0</v>
      </c>
      <c r="BQ231" s="5">
        <f>SUP!BR420</f>
        <v>0</v>
      </c>
      <c r="BR231" s="5">
        <f>SUP!BS420</f>
        <v>0</v>
      </c>
      <c r="BS231" s="5">
        <f>SUP!BT420</f>
        <v>0</v>
      </c>
      <c r="BT231" s="5">
        <f>SUP!BU420</f>
        <v>0</v>
      </c>
      <c r="BU231" s="5">
        <f>SUP!BV420</f>
        <v>0</v>
      </c>
      <c r="BV231" s="5">
        <f>SUP!BW420</f>
        <v>0</v>
      </c>
      <c r="BW231" s="5">
        <f>SUP!BX420</f>
        <v>0</v>
      </c>
      <c r="BX231" s="5">
        <f>SUP!BY420</f>
        <v>0</v>
      </c>
      <c r="BY231" s="5">
        <f>SUP!BZ420</f>
        <v>0</v>
      </c>
      <c r="BZ231" s="5">
        <f>SUP!CA420</f>
        <v>0</v>
      </c>
      <c r="CA231" s="5">
        <f>SUP!CB420</f>
        <v>0</v>
      </c>
      <c r="CB231" s="5">
        <f>SUP!CC420</f>
        <v>0</v>
      </c>
      <c r="CC231" s="5">
        <f>SUP!CD420</f>
        <v>0</v>
      </c>
      <c r="CD231" s="5">
        <f>SUP!CE420</f>
        <v>0</v>
      </c>
      <c r="CE231" s="5">
        <f>SUP!CF420</f>
        <v>0</v>
      </c>
      <c r="CF231" s="5">
        <f>SUP!CG420</f>
        <v>0</v>
      </c>
      <c r="CG231" s="5">
        <f>SUP!CH420</f>
        <v>0</v>
      </c>
      <c r="CH231" s="5">
        <f>SUP!CI420</f>
        <v>0</v>
      </c>
      <c r="CI231" s="5">
        <f>SUP!CJ420</f>
        <v>0</v>
      </c>
      <c r="CJ231" s="5">
        <f>SUP!CK420</f>
        <v>0</v>
      </c>
      <c r="CK231" s="5">
        <f>SUP!CL420</f>
        <v>0</v>
      </c>
      <c r="CL231" s="5">
        <f>SUP!CM420</f>
        <v>0</v>
      </c>
      <c r="CM231" s="5">
        <f>SUP!CN420</f>
        <v>0</v>
      </c>
      <c r="CN231" s="5">
        <f>SUP!CO420</f>
        <v>0</v>
      </c>
      <c r="CO231" s="5">
        <f>SUP!CP420</f>
        <v>0</v>
      </c>
      <c r="CP231" s="5">
        <f>SUP!CQ420</f>
        <v>0</v>
      </c>
      <c r="CQ231" s="5">
        <f>SUP!CR420</f>
        <v>0</v>
      </c>
      <c r="CR231" s="5">
        <f>SUP!CS420</f>
        <v>0</v>
      </c>
      <c r="CS231" s="5">
        <f>SUP!CT420</f>
        <v>0</v>
      </c>
      <c r="CT231" s="5">
        <f>SUP!CU420</f>
        <v>0</v>
      </c>
      <c r="CU231" s="5">
        <f>SUP!CV420</f>
        <v>0</v>
      </c>
      <c r="CV231" s="5">
        <f>SUP!CW420</f>
        <v>0</v>
      </c>
      <c r="CW231" s="5">
        <f>SUP!CX420</f>
        <v>0</v>
      </c>
      <c r="CX231" s="5">
        <f>SUP!CY420</f>
        <v>0</v>
      </c>
      <c r="CY231" s="5">
        <f>SUP!CZ420</f>
        <v>0</v>
      </c>
      <c r="CZ231" s="5">
        <f>SUP!DA420</f>
        <v>0</v>
      </c>
      <c r="DA231" s="5">
        <f>SUP!DB420</f>
        <v>0</v>
      </c>
      <c r="DB231" s="5">
        <f>SUP!DC420</f>
        <v>1</v>
      </c>
      <c r="DC231" s="5">
        <f>SUP!DD420</f>
        <v>0</v>
      </c>
      <c r="DD231" s="3"/>
    </row>
    <row r="232" spans="1:108" x14ac:dyDescent="0.35">
      <c r="A232" s="3"/>
      <c r="B232" s="99" t="s">
        <v>3942</v>
      </c>
      <c r="C232" s="5" t="s">
        <v>4079</v>
      </c>
      <c r="D232" s="5">
        <f>SUP!E421</f>
        <v>0</v>
      </c>
      <c r="E232" s="5">
        <f>SUP!F421</f>
        <v>0</v>
      </c>
      <c r="F232" s="5">
        <f>SUP!G421</f>
        <v>0</v>
      </c>
      <c r="G232" s="5">
        <f>SUP!H421</f>
        <v>0</v>
      </c>
      <c r="H232" s="5">
        <f>SUP!I421</f>
        <v>0</v>
      </c>
      <c r="I232" s="5">
        <f>SUP!J421</f>
        <v>0</v>
      </c>
      <c r="J232" s="5">
        <f>SUP!K421</f>
        <v>0</v>
      </c>
      <c r="K232" s="5">
        <f>SUP!L421</f>
        <v>0</v>
      </c>
      <c r="L232" s="5">
        <f>SUP!M421</f>
        <v>0</v>
      </c>
      <c r="M232" s="5">
        <f>SUP!N421</f>
        <v>0</v>
      </c>
      <c r="N232" s="5">
        <f>SUP!O421</f>
        <v>0</v>
      </c>
      <c r="O232" s="5">
        <f>SUP!P421</f>
        <v>0</v>
      </c>
      <c r="P232" s="5">
        <f>SUP!Q421</f>
        <v>0</v>
      </c>
      <c r="Q232" s="5">
        <f>SUP!R421</f>
        <v>0</v>
      </c>
      <c r="R232" s="5">
        <f>SUP!S421</f>
        <v>0</v>
      </c>
      <c r="S232" s="5">
        <f>SUP!T421</f>
        <v>0</v>
      </c>
      <c r="T232" s="5">
        <f>SUP!U421</f>
        <v>0</v>
      </c>
      <c r="U232" s="5">
        <f>SUP!V421</f>
        <v>0</v>
      </c>
      <c r="V232" s="5">
        <f>SUP!W421</f>
        <v>0</v>
      </c>
      <c r="W232" s="5">
        <f>SUP!X421</f>
        <v>0</v>
      </c>
      <c r="X232" s="5">
        <f>SUP!Y421</f>
        <v>0</v>
      </c>
      <c r="Y232" s="5">
        <f>SUP!Z421</f>
        <v>0</v>
      </c>
      <c r="Z232" s="5">
        <f>SUP!AA421</f>
        <v>0</v>
      </c>
      <c r="AA232" s="5">
        <f>SUP!AB421</f>
        <v>0</v>
      </c>
      <c r="AB232" s="5">
        <f>SUP!AC421</f>
        <v>0</v>
      </c>
      <c r="AC232" s="5">
        <f>SUP!AD421</f>
        <v>0</v>
      </c>
      <c r="AD232" s="5">
        <f>SUP!AE421</f>
        <v>0</v>
      </c>
      <c r="AE232" s="5">
        <f>SUP!AF421</f>
        <v>0</v>
      </c>
      <c r="AF232" s="5">
        <f>SUP!AG421</f>
        <v>0</v>
      </c>
      <c r="AG232" s="5">
        <f>SUP!AH421</f>
        <v>0</v>
      </c>
      <c r="AH232" s="5">
        <f>SUP!AI421</f>
        <v>0</v>
      </c>
      <c r="AI232" s="5">
        <f>SUP!AJ421</f>
        <v>0</v>
      </c>
      <c r="AJ232" s="5">
        <f>SUP!AK421</f>
        <v>0</v>
      </c>
      <c r="AK232" s="5">
        <f>SUP!AL421</f>
        <v>0</v>
      </c>
      <c r="AL232" s="5">
        <f>SUP!AM421</f>
        <v>0</v>
      </c>
      <c r="AM232" s="5">
        <f>SUP!AN421</f>
        <v>0</v>
      </c>
      <c r="AN232" s="5">
        <f>SUP!AO421</f>
        <v>0</v>
      </c>
      <c r="AO232" s="5">
        <f>SUP!AP421</f>
        <v>0</v>
      </c>
      <c r="AP232" s="5">
        <f>SUP!AQ421</f>
        <v>0</v>
      </c>
      <c r="AQ232" s="5">
        <f>SUP!AR421</f>
        <v>0</v>
      </c>
      <c r="AR232" s="5">
        <f>SUP!AS421</f>
        <v>0</v>
      </c>
      <c r="AS232" s="5">
        <f>SUP!AT421</f>
        <v>0</v>
      </c>
      <c r="AT232" s="5">
        <f>SUP!AU421</f>
        <v>0</v>
      </c>
      <c r="AU232" s="5">
        <f>SUP!AV421</f>
        <v>0</v>
      </c>
      <c r="AV232" s="5">
        <f>SUP!AW421</f>
        <v>0</v>
      </c>
      <c r="AW232" s="5">
        <f>SUP!AX421</f>
        <v>0</v>
      </c>
      <c r="AX232" s="5">
        <f>SUP!AY421</f>
        <v>0</v>
      </c>
      <c r="AY232" s="5">
        <f>SUP!AZ421</f>
        <v>0</v>
      </c>
      <c r="AZ232" s="5">
        <f>SUP!BA421</f>
        <v>0</v>
      </c>
      <c r="BA232" s="5">
        <f>SUP!BB421</f>
        <v>0</v>
      </c>
      <c r="BB232" s="5">
        <f>SUP!BC421</f>
        <v>0</v>
      </c>
      <c r="BC232" s="5">
        <f>SUP!BD421</f>
        <v>0</v>
      </c>
      <c r="BD232" s="5">
        <f>SUP!BE421</f>
        <v>0</v>
      </c>
      <c r="BE232" s="5">
        <f>SUP!BF421</f>
        <v>0</v>
      </c>
      <c r="BF232" s="5">
        <f>SUP!BG421</f>
        <v>0</v>
      </c>
      <c r="BG232" s="5">
        <f>SUP!BH421</f>
        <v>0</v>
      </c>
      <c r="BH232" s="5">
        <f>SUP!BI421</f>
        <v>0</v>
      </c>
      <c r="BI232" s="5">
        <f>SUP!BJ421</f>
        <v>0</v>
      </c>
      <c r="BJ232" s="5">
        <f>SUP!BK421</f>
        <v>0</v>
      </c>
      <c r="BK232" s="5">
        <f>SUP!BL421</f>
        <v>0</v>
      </c>
      <c r="BL232" s="5">
        <f>SUP!BM421</f>
        <v>0</v>
      </c>
      <c r="BM232" s="5">
        <f>SUP!BN421</f>
        <v>0</v>
      </c>
      <c r="BN232" s="5">
        <f>SUP!BO421</f>
        <v>0</v>
      </c>
      <c r="BO232" s="5">
        <f>SUP!BP421</f>
        <v>0</v>
      </c>
      <c r="BP232" s="5">
        <f>SUP!BQ421</f>
        <v>0</v>
      </c>
      <c r="BQ232" s="5">
        <f>SUP!BR421</f>
        <v>0</v>
      </c>
      <c r="BR232" s="5">
        <f>SUP!BS421</f>
        <v>0</v>
      </c>
      <c r="BS232" s="5">
        <f>SUP!BT421</f>
        <v>0</v>
      </c>
      <c r="BT232" s="5">
        <f>SUP!BU421</f>
        <v>0</v>
      </c>
      <c r="BU232" s="5">
        <f>SUP!BV421</f>
        <v>0</v>
      </c>
      <c r="BV232" s="5">
        <f>SUP!BW421</f>
        <v>0</v>
      </c>
      <c r="BW232" s="5">
        <f>SUP!BX421</f>
        <v>0</v>
      </c>
      <c r="BX232" s="5">
        <f>SUP!BY421</f>
        <v>0</v>
      </c>
      <c r="BY232" s="5">
        <f>SUP!BZ421</f>
        <v>0</v>
      </c>
      <c r="BZ232" s="5">
        <f>SUP!CA421</f>
        <v>0</v>
      </c>
      <c r="CA232" s="5">
        <f>SUP!CB421</f>
        <v>0</v>
      </c>
      <c r="CB232" s="5">
        <f>SUP!CC421</f>
        <v>0</v>
      </c>
      <c r="CC232" s="5">
        <f>SUP!CD421</f>
        <v>0</v>
      </c>
      <c r="CD232" s="5">
        <f>SUP!CE421</f>
        <v>0</v>
      </c>
      <c r="CE232" s="5">
        <f>SUP!CF421</f>
        <v>0</v>
      </c>
      <c r="CF232" s="5">
        <f>SUP!CG421</f>
        <v>0</v>
      </c>
      <c r="CG232" s="5">
        <f>SUP!CH421</f>
        <v>0</v>
      </c>
      <c r="CH232" s="5">
        <f>SUP!CI421</f>
        <v>0</v>
      </c>
      <c r="CI232" s="5">
        <f>SUP!CJ421</f>
        <v>0</v>
      </c>
      <c r="CJ232" s="5">
        <f>SUP!CK421</f>
        <v>0</v>
      </c>
      <c r="CK232" s="5">
        <f>SUP!CL421</f>
        <v>0</v>
      </c>
      <c r="CL232" s="5">
        <f>SUP!CM421</f>
        <v>0</v>
      </c>
      <c r="CM232" s="5">
        <f>SUP!CN421</f>
        <v>0</v>
      </c>
      <c r="CN232" s="5">
        <f>SUP!CO421</f>
        <v>0</v>
      </c>
      <c r="CO232" s="5">
        <f>SUP!CP421</f>
        <v>0</v>
      </c>
      <c r="CP232" s="5">
        <f>SUP!CQ421</f>
        <v>0</v>
      </c>
      <c r="CQ232" s="5">
        <f>SUP!CR421</f>
        <v>0</v>
      </c>
      <c r="CR232" s="5">
        <f>SUP!CS421</f>
        <v>0</v>
      </c>
      <c r="CS232" s="5">
        <f>SUP!CT421</f>
        <v>0</v>
      </c>
      <c r="CT232" s="5">
        <f>SUP!CU421</f>
        <v>0</v>
      </c>
      <c r="CU232" s="5">
        <f>SUP!CV421</f>
        <v>0</v>
      </c>
      <c r="CV232" s="5">
        <f>SUP!CW421</f>
        <v>0</v>
      </c>
      <c r="CW232" s="5">
        <f>SUP!CX421</f>
        <v>0</v>
      </c>
      <c r="CX232" s="5">
        <f>SUP!CY421</f>
        <v>0</v>
      </c>
      <c r="CY232" s="5">
        <f>SUP!CZ421</f>
        <v>0</v>
      </c>
      <c r="CZ232" s="5">
        <f>SUP!DA421</f>
        <v>0</v>
      </c>
      <c r="DA232" s="5">
        <f>SUP!DB421</f>
        <v>0</v>
      </c>
      <c r="DB232" s="5">
        <f>SUP!DC421</f>
        <v>0</v>
      </c>
      <c r="DC232" s="5">
        <f>SUP!DD421</f>
        <v>0</v>
      </c>
      <c r="DD232" s="3"/>
    </row>
    <row r="233" spans="1:108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</row>
  </sheetData>
  <conditionalFormatting sqref="D14:DC14">
    <cfRule type="cellIs" dxfId="14" priority="1" operator="lessThan">
      <formula>1</formula>
    </cfRule>
    <cfRule type="cellIs" dxfId="13" priority="2" operator="greaterThan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53DE-EE6C-4E64-95D7-4D8003692E63}">
  <sheetPr>
    <tabColor theme="9" tint="-0.499984740745262"/>
  </sheetPr>
  <dimension ref="A1:AE113"/>
  <sheetViews>
    <sheetView showZeros="0" zoomScale="70" zoomScaleNormal="70" workbookViewId="0">
      <pane xSplit="3" ySplit="6" topLeftCell="D7" activePane="bottomRight" state="frozen"/>
      <selection activeCell="T6" sqref="T6"/>
      <selection pane="topRight" activeCell="T6" sqref="T6"/>
      <selection pane="bottomLeft" activeCell="T6" sqref="T6"/>
      <selection pane="bottomRight" activeCell="D7" sqref="D7"/>
    </sheetView>
  </sheetViews>
  <sheetFormatPr defaultColWidth="0" defaultRowHeight="14.5" zeroHeight="1" x14ac:dyDescent="0.35"/>
  <cols>
    <col min="1" max="1" width="5.453125" customWidth="1"/>
    <col min="2" max="2" width="8.7265625" customWidth="1"/>
    <col min="3" max="3" width="28.26953125" customWidth="1"/>
    <col min="4" max="15" width="8.7265625" customWidth="1"/>
    <col min="16" max="17" width="5.453125" customWidth="1"/>
    <col min="18" max="19" width="8.7265625" customWidth="1"/>
    <col min="20" max="20" width="28.26953125" customWidth="1"/>
    <col min="21" max="30" width="8.7265625" customWidth="1"/>
    <col min="31" max="31" width="5.453125" customWidth="1"/>
    <col min="32" max="16384" width="8.7265625" hidden="1"/>
  </cols>
  <sheetData>
    <row r="1" spans="1:31" ht="18.5" x14ac:dyDescent="0.45">
      <c r="A1" s="11" t="s">
        <v>4027</v>
      </c>
      <c r="B1" s="3"/>
      <c r="C1" s="3"/>
      <c r="D1" s="4" t="s">
        <v>4022</v>
      </c>
      <c r="E1" s="3"/>
      <c r="F1" s="3"/>
      <c r="G1" s="3"/>
      <c r="H1" s="3"/>
      <c r="I1" s="36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35">
      <c r="A2" s="3"/>
      <c r="B2" s="3"/>
      <c r="C2" s="3"/>
      <c r="D2" s="3"/>
      <c r="E2" s="3"/>
      <c r="F2" s="4" t="s">
        <v>4023</v>
      </c>
      <c r="G2" s="3"/>
      <c r="H2" s="3"/>
      <c r="I2" s="3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x14ac:dyDescent="0.35">
      <c r="A3" s="3"/>
      <c r="B3" s="3"/>
      <c r="C3" s="3"/>
      <c r="D3" s="3"/>
      <c r="E3" s="3"/>
      <c r="F3" s="3"/>
      <c r="G3" s="4" t="s">
        <v>4025</v>
      </c>
      <c r="H3" s="3"/>
      <c r="I3" s="30"/>
      <c r="J3" s="30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x14ac:dyDescent="0.35">
      <c r="A4" s="3"/>
      <c r="B4" s="4" t="s">
        <v>4026</v>
      </c>
      <c r="C4" s="3"/>
      <c r="D4" s="3" t="s">
        <v>4033</v>
      </c>
      <c r="E4" s="3" t="s">
        <v>630</v>
      </c>
      <c r="F4" s="3" t="s">
        <v>4024</v>
      </c>
      <c r="G4" s="3" t="s">
        <v>629</v>
      </c>
      <c r="H4" s="39" t="s">
        <v>0</v>
      </c>
      <c r="I4" s="3"/>
      <c r="J4" s="3"/>
      <c r="K4" s="4" t="s">
        <v>4072</v>
      </c>
      <c r="L4" s="3"/>
      <c r="M4" s="3"/>
      <c r="N4" s="3"/>
      <c r="O4" s="3"/>
      <c r="P4" s="3"/>
      <c r="Q4" s="3"/>
      <c r="R4" s="4" t="s">
        <v>4029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x14ac:dyDescent="0.35">
      <c r="A5" s="3"/>
      <c r="B5" s="27"/>
      <c r="C5" s="27"/>
      <c r="D5" s="27" t="s">
        <v>4014</v>
      </c>
      <c r="E5" s="27" t="s">
        <v>4013</v>
      </c>
      <c r="F5" s="27" t="s">
        <v>4013</v>
      </c>
      <c r="G5" s="27" t="s">
        <v>4013</v>
      </c>
      <c r="H5" s="47" t="s">
        <v>4013</v>
      </c>
      <c r="I5" s="3"/>
      <c r="J5" s="3"/>
      <c r="K5" s="27"/>
      <c r="L5" s="27" t="s">
        <v>634</v>
      </c>
      <c r="M5" s="27" t="s">
        <v>636</v>
      </c>
      <c r="N5" s="27" t="s">
        <v>635</v>
      </c>
      <c r="O5" s="27" t="s">
        <v>193</v>
      </c>
      <c r="P5" s="3"/>
      <c r="Q5" s="3"/>
      <c r="R5" s="26"/>
      <c r="S5" s="27"/>
      <c r="T5" s="27"/>
      <c r="U5" s="27"/>
      <c r="V5" s="27" t="s">
        <v>0</v>
      </c>
      <c r="W5" s="47" t="s">
        <v>637</v>
      </c>
      <c r="X5" s="27" t="s">
        <v>4033</v>
      </c>
      <c r="Y5" s="27" t="s">
        <v>630</v>
      </c>
      <c r="Z5" s="27" t="s">
        <v>4024</v>
      </c>
      <c r="AA5" s="27" t="s">
        <v>629</v>
      </c>
      <c r="AB5" s="27" t="s">
        <v>4073</v>
      </c>
      <c r="AC5" s="27" t="s">
        <v>4074</v>
      </c>
      <c r="AD5" s="27" t="s">
        <v>4075</v>
      </c>
      <c r="AE5" s="3"/>
    </row>
    <row r="6" spans="1:31" x14ac:dyDescent="0.35">
      <c r="A6" s="3"/>
      <c r="B6" s="27"/>
      <c r="C6" s="27"/>
      <c r="D6" s="37">
        <f>SUM(D7:D84)</f>
        <v>11646.995898880592</v>
      </c>
      <c r="E6" s="37">
        <f>SUM(E7:E84)</f>
        <v>11646.995898880592</v>
      </c>
      <c r="F6" s="37">
        <f>SUM(F7:F84)</f>
        <v>4606.2990414477144</v>
      </c>
      <c r="G6" s="37">
        <f>E6-F6</f>
        <v>7040.6968574328776</v>
      </c>
      <c r="H6" s="102">
        <f>IF(E6,G6/E6,0)</f>
        <v>0.6045075415635347</v>
      </c>
      <c r="I6" s="3"/>
      <c r="J6" s="3"/>
      <c r="K6" s="27"/>
      <c r="L6" s="27" t="s">
        <v>4073</v>
      </c>
      <c r="M6" s="27" t="s">
        <v>4074</v>
      </c>
      <c r="N6" s="27" t="s">
        <v>4075</v>
      </c>
      <c r="O6" s="27"/>
      <c r="P6" s="3"/>
      <c r="Q6" s="3"/>
      <c r="R6" s="27"/>
      <c r="S6" s="27"/>
      <c r="T6" s="27"/>
      <c r="U6" s="27"/>
      <c r="V6" s="27"/>
      <c r="W6" s="27"/>
      <c r="X6" s="37">
        <f t="shared" ref="X6:AD6" si="0">SUM(X7:X111)</f>
        <v>11646.995898880592</v>
      </c>
      <c r="Y6" s="37">
        <f t="shared" si="0"/>
        <v>11646.995898880592</v>
      </c>
      <c r="Z6" s="37">
        <f t="shared" si="0"/>
        <v>4606.2990414477135</v>
      </c>
      <c r="AA6" s="37">
        <f t="shared" si="0"/>
        <v>7040.6968574328766</v>
      </c>
      <c r="AB6" s="37">
        <f t="shared" si="0"/>
        <v>3888.4208440206867</v>
      </c>
      <c r="AC6" s="37">
        <f t="shared" si="0"/>
        <v>575.42618460663004</v>
      </c>
      <c r="AD6" s="37">
        <f t="shared" si="0"/>
        <v>2576.8498288055598</v>
      </c>
      <c r="AE6" s="3"/>
    </row>
    <row r="7" spans="1:31" x14ac:dyDescent="0.35">
      <c r="A7" s="3"/>
      <c r="B7" s="3" t="s">
        <v>462</v>
      </c>
      <c r="C7" s="3" t="s">
        <v>463</v>
      </c>
      <c r="D7" s="36">
        <f>SUMIF(SUT!$B$8:$B$124,$B7,SUT!$D$8:$D$124)</f>
        <v>206.67601125012868</v>
      </c>
      <c r="E7" s="36">
        <f>IF(ISNA(VLOOKUP(B7,SUP!$C$8:$D$86,2,0)),0,VLOOKUP(B7,SUP!$C$8:$D$86,2,0))</f>
        <v>206.67601125012868</v>
      </c>
      <c r="F7" s="36">
        <f>IF(ISNA(HLOOKUP(B7,USE!$E$6:$CE$7,2,0)),0,HLOOKUP(B7,USE!$E$6:$CE$7,2,0))</f>
        <v>13.82693345493124</v>
      </c>
      <c r="G7" s="36">
        <f t="shared" ref="G7:G70" si="1">E7-F7</f>
        <v>192.84907779519745</v>
      </c>
      <c r="H7" s="95">
        <f t="shared" ref="H7:H70" si="2">IF(E7,G7/E7,0)</f>
        <v>0.93309850828213803</v>
      </c>
      <c r="I7" s="3"/>
      <c r="J7" s="3"/>
      <c r="K7" s="3" t="s">
        <v>464</v>
      </c>
      <c r="L7" s="30">
        <f>HLOOKUP($K7,SAM!$B$7:$DB$10,2,0)</f>
        <v>0.42220218092883866</v>
      </c>
      <c r="M7" s="30">
        <f>HLOOKUP($K7,SAM!$B$7:$DB$10,3,0)</f>
        <v>0.50447439813685035</v>
      </c>
      <c r="N7" s="30">
        <f>HLOOKUP($K7,SAM!$B$7:$DB$10,4,0)</f>
        <v>7.3323420934310921E-2</v>
      </c>
      <c r="O7" s="98">
        <f>SUM(L7:N7)</f>
        <v>0.99999999999999989</v>
      </c>
      <c r="P7" s="3"/>
      <c r="Q7" s="3"/>
      <c r="R7" s="3" t="s">
        <v>462</v>
      </c>
      <c r="S7" s="3" t="s">
        <v>464</v>
      </c>
      <c r="T7" s="3" t="str">
        <f>VLOOKUP(S7,Notes!$B$7:$F$111,5,0)</f>
        <v>Sorghum (A111)</v>
      </c>
      <c r="U7" s="3" t="str">
        <f>VLOOKUP(S7,Notes!$B$7:$F$111,3,0)</f>
        <v>asorg</v>
      </c>
      <c r="V7" s="30">
        <f>IF(ISNA(VLOOKUP(R7,$B$7:$H$84,7,0)),0,VLOOKUP(R7,$B$7:$H$84,7,0))</f>
        <v>0.93309850828213803</v>
      </c>
      <c r="W7" s="96">
        <f>V7</f>
        <v>0.93309850828213803</v>
      </c>
      <c r="X7" s="97">
        <f>SUT!T8</f>
        <v>45.171234874479275</v>
      </c>
      <c r="Y7" s="97">
        <f>X7</f>
        <v>45.171234874479275</v>
      </c>
      <c r="Z7" s="97">
        <f>Y7-AA7</f>
        <v>3.0220229958405724</v>
      </c>
      <c r="AA7" s="97">
        <f>W7*Y7</f>
        <v>42.149211878638702</v>
      </c>
      <c r="AB7" s="97">
        <f>$AA7*L7</f>
        <v>17.795489179592973</v>
      </c>
      <c r="AC7" s="97">
        <f t="shared" ref="AC7:AC70" si="3">$AA7*M7</f>
        <v>21.263198294418842</v>
      </c>
      <c r="AD7" s="97">
        <f t="shared" ref="AD7:AD70" si="4">$AA7*N7</f>
        <v>3.0905244046268834</v>
      </c>
      <c r="AE7" s="3"/>
    </row>
    <row r="8" spans="1:31" x14ac:dyDescent="0.35">
      <c r="A8" s="3"/>
      <c r="B8" s="3" t="s">
        <v>472</v>
      </c>
      <c r="C8" s="3" t="s">
        <v>473</v>
      </c>
      <c r="D8" s="36">
        <f>SUMIF(SUT!$B$8:$B$124,$B8,SUT!$D$8:$D$124)</f>
        <v>468.1463366089805</v>
      </c>
      <c r="E8" s="36">
        <f>IF(ISNA(VLOOKUP(B8,SUP!$C$8:$D$86,2,0)),0,VLOOKUP(B8,SUP!$C$8:$D$86,2,0))</f>
        <v>468.1463366089805</v>
      </c>
      <c r="F8" s="36">
        <f>IF(ISNA(HLOOKUP(B8,USE!$E$6:$CE$7,2,0)),0,HLOOKUP(B8,USE!$E$6:$CE$7,2,0))</f>
        <v>30.293796188321387</v>
      </c>
      <c r="G8" s="36">
        <f t="shared" si="1"/>
        <v>437.85254042065912</v>
      </c>
      <c r="H8" s="95">
        <f t="shared" si="2"/>
        <v>0.93528990014585056</v>
      </c>
      <c r="I8" s="3"/>
      <c r="J8" s="3"/>
      <c r="K8" s="3" t="s">
        <v>466</v>
      </c>
      <c r="L8" s="30">
        <f>HLOOKUP($K8,SAM!$B$7:$DB$10,2,0)</f>
        <v>0.4408665754972339</v>
      </c>
      <c r="M8" s="30">
        <f>HLOOKUP($K8,SAM!$B$7:$DB$10,3,0)</f>
        <v>0.47905323764248581</v>
      </c>
      <c r="N8" s="30">
        <f>HLOOKUP($K8,SAM!$B$7:$DB$10,4,0)</f>
        <v>8.0080186860280206E-2</v>
      </c>
      <c r="O8" s="98">
        <f t="shared" ref="O8:O71" si="5">SUM(L8:N8)</f>
        <v>0.99999999999999989</v>
      </c>
      <c r="P8" s="3"/>
      <c r="Q8" s="3"/>
      <c r="R8" s="3" t="s">
        <v>462</v>
      </c>
      <c r="S8" s="3" t="s">
        <v>466</v>
      </c>
      <c r="T8" s="3" t="str">
        <f>VLOOKUP(S8,Notes!$B$7:$F$111,5,0)</f>
        <v>Maize (A112)</v>
      </c>
      <c r="U8" s="3" t="str">
        <f>VLOOKUP(S8,Notes!$B$7:$F$111,3,0)</f>
        <v>amaiz</v>
      </c>
      <c r="V8" s="30">
        <f t="shared" ref="V8:V71" si="6">IF(ISNA(VLOOKUP(R8,$B$7:$H$84,7,0)),0,VLOOKUP(R8,$B$7:$H$84,7,0))</f>
        <v>0.93309850828213803</v>
      </c>
      <c r="W8" s="96">
        <f t="shared" ref="W8:W71" si="7">V8</f>
        <v>0.93309850828213803</v>
      </c>
      <c r="X8" s="97">
        <f>SUT!T9</f>
        <v>98.080338204100826</v>
      </c>
      <c r="Y8" s="97">
        <f t="shared" ref="Y8:Y43" si="8">X8</f>
        <v>98.080338204100826</v>
      </c>
      <c r="Z8" s="97">
        <f t="shared" ref="Z8:Z71" si="9">Y8-AA8</f>
        <v>6.5617209340467468</v>
      </c>
      <c r="AA8" s="97">
        <f t="shared" ref="AA8:AA71" si="10">W8*Y8</f>
        <v>91.518617270054079</v>
      </c>
      <c r="AB8" s="97">
        <f t="shared" ref="AB8:AB71" si="11">$AA8*L8</f>
        <v>40.347499390090753</v>
      </c>
      <c r="AC8" s="97">
        <f t="shared" si="3"/>
        <v>43.84228990778292</v>
      </c>
      <c r="AD8" s="97">
        <f t="shared" si="4"/>
        <v>7.3288279721803979</v>
      </c>
      <c r="AE8" s="3"/>
    </row>
    <row r="9" spans="1:31" x14ac:dyDescent="0.35">
      <c r="A9" s="3"/>
      <c r="B9" s="3" t="s">
        <v>479</v>
      </c>
      <c r="C9" s="3" t="s">
        <v>480</v>
      </c>
      <c r="D9" s="36">
        <f>SUMIF(SUT!$B$8:$B$124,$B9,SUT!$D$8:$D$124)</f>
        <v>396.78987649026936</v>
      </c>
      <c r="E9" s="36">
        <f>IF(ISNA(VLOOKUP(B9,SUP!$C$8:$D$86,2,0)),0,VLOOKUP(B9,SUP!$C$8:$D$86,2,0))</f>
        <v>396.78987649026936</v>
      </c>
      <c r="F9" s="36">
        <f>IF(ISNA(HLOOKUP(B9,USE!$E$6:$CE$7,2,0)),0,HLOOKUP(B9,USE!$E$6:$CE$7,2,0))</f>
        <v>19.56045670207665</v>
      </c>
      <c r="G9" s="36">
        <f t="shared" si="1"/>
        <v>377.22941978819273</v>
      </c>
      <c r="H9" s="95">
        <f t="shared" si="2"/>
        <v>0.95070323649611477</v>
      </c>
      <c r="I9" s="3"/>
      <c r="J9" s="3"/>
      <c r="K9" s="3" t="s">
        <v>467</v>
      </c>
      <c r="L9" s="30">
        <f>HLOOKUP($K9,SAM!$B$7:$DB$10,2,0)</f>
        <v>0.45348046292960154</v>
      </c>
      <c r="M9" s="30">
        <f>HLOOKUP($K9,SAM!$B$7:$DB$10,3,0)</f>
        <v>0.4538412104752868</v>
      </c>
      <c r="N9" s="30">
        <f>HLOOKUP($K9,SAM!$B$7:$DB$10,4,0)</f>
        <v>9.2678326595111674E-2</v>
      </c>
      <c r="O9" s="98">
        <f t="shared" si="5"/>
        <v>1</v>
      </c>
      <c r="P9" s="3"/>
      <c r="Q9" s="3"/>
      <c r="R9" s="3" t="s">
        <v>462</v>
      </c>
      <c r="S9" s="3" t="s">
        <v>467</v>
      </c>
      <c r="T9" s="3" t="str">
        <f>VLOOKUP(S9,Notes!$B$7:$F$111,5,0)</f>
        <v>Wheat (A113)</v>
      </c>
      <c r="U9" s="3" t="str">
        <f>VLOOKUP(S9,Notes!$B$7:$F$111,3,0)</f>
        <v>awhea</v>
      </c>
      <c r="V9" s="30">
        <f t="shared" si="6"/>
        <v>0.93309850828213803</v>
      </c>
      <c r="W9" s="96">
        <f t="shared" si="7"/>
        <v>0.93309850828213803</v>
      </c>
      <c r="X9" s="97">
        <f>SUT!T10</f>
        <v>3.252960853531528</v>
      </c>
      <c r="Y9" s="97">
        <f t="shared" si="8"/>
        <v>3.252960853531528</v>
      </c>
      <c r="Z9" s="97">
        <f t="shared" si="9"/>
        <v>0.21762793360106869</v>
      </c>
      <c r="AA9" s="97">
        <f t="shared" si="10"/>
        <v>3.0353329199304593</v>
      </c>
      <c r="AB9" s="97">
        <f t="shared" si="11"/>
        <v>1.3764641776755238</v>
      </c>
      <c r="AC9" s="97">
        <f t="shared" si="3"/>
        <v>1.3775591665767264</v>
      </c>
      <c r="AD9" s="97">
        <f t="shared" si="4"/>
        <v>0.28130957567820908</v>
      </c>
      <c r="AE9" s="3"/>
    </row>
    <row r="10" spans="1:31" x14ac:dyDescent="0.35">
      <c r="A10" s="3"/>
      <c r="B10" s="3" t="s">
        <v>486</v>
      </c>
      <c r="C10" s="3" t="s">
        <v>487</v>
      </c>
      <c r="D10" s="36">
        <f>SUMIF(SUT!$B$8:$B$124,$B10,SUT!$D$8:$D$124)</f>
        <v>283.59607534106385</v>
      </c>
      <c r="E10" s="36">
        <f>IF(ISNA(VLOOKUP(B10,SUP!$C$8:$D$86,2,0)),0,VLOOKUP(B10,SUP!$C$8:$D$86,2,0))</f>
        <v>283.59607534106397</v>
      </c>
      <c r="F10" s="36">
        <f>IF(ISNA(HLOOKUP(B10,USE!$E$6:$CE$7,2,0)),0,HLOOKUP(B10,USE!$E$6:$CE$7,2,0))</f>
        <v>6.2671199938130346</v>
      </c>
      <c r="G10" s="36">
        <f t="shared" si="1"/>
        <v>277.32895534725094</v>
      </c>
      <c r="H10" s="95">
        <f t="shared" si="2"/>
        <v>0.9779012456844618</v>
      </c>
      <c r="I10" s="3"/>
      <c r="J10" s="3"/>
      <c r="K10" s="3" t="s">
        <v>469</v>
      </c>
      <c r="L10" s="30">
        <f>HLOOKUP($K10,SAM!$B$7:$DB$10,2,0)</f>
        <v>0.45328809605879439</v>
      </c>
      <c r="M10" s="30">
        <f>HLOOKUP($K10,SAM!$B$7:$DB$10,3,0)</f>
        <v>0.43486634431344623</v>
      </c>
      <c r="N10" s="30">
        <f>HLOOKUP($K10,SAM!$B$7:$DB$10,4,0)</f>
        <v>0.11184555962775937</v>
      </c>
      <c r="O10" s="98">
        <f t="shared" si="5"/>
        <v>0.99999999999999989</v>
      </c>
      <c r="P10" s="3"/>
      <c r="Q10" s="3"/>
      <c r="R10" s="3" t="s">
        <v>462</v>
      </c>
      <c r="S10" s="3" t="s">
        <v>469</v>
      </c>
      <c r="T10" s="3" t="str">
        <f>VLOOKUP(S10,Notes!$B$7:$F$111,5,0)</f>
        <v>Paddy &amp; husked rice (A116)</v>
      </c>
      <c r="U10" s="3" t="str">
        <f>VLOOKUP(S10,Notes!$B$7:$F$111,3,0)</f>
        <v>arice</v>
      </c>
      <c r="V10" s="30">
        <f t="shared" si="6"/>
        <v>0.93309850828213803</v>
      </c>
      <c r="W10" s="96">
        <f t="shared" si="7"/>
        <v>0.93309850828213803</v>
      </c>
      <c r="X10" s="97">
        <f>SUT!T11</f>
        <v>59.880656942829766</v>
      </c>
      <c r="Y10" s="97">
        <f t="shared" si="8"/>
        <v>59.880656942829766</v>
      </c>
      <c r="Z10" s="97">
        <f t="shared" si="9"/>
        <v>4.0061052745208627</v>
      </c>
      <c r="AA10" s="97">
        <f t="shared" si="10"/>
        <v>55.874551668308904</v>
      </c>
      <c r="AB10" s="97">
        <f t="shared" si="11"/>
        <v>25.327269143866477</v>
      </c>
      <c r="AC10" s="97">
        <f t="shared" si="3"/>
        <v>24.297962024150262</v>
      </c>
      <c r="AD10" s="97">
        <f t="shared" si="4"/>
        <v>6.249320500292165</v>
      </c>
      <c r="AE10" s="3"/>
    </row>
    <row r="11" spans="1:31" x14ac:dyDescent="0.35">
      <c r="A11" s="3"/>
      <c r="B11" s="3" t="s">
        <v>496</v>
      </c>
      <c r="C11" s="3" t="s">
        <v>497</v>
      </c>
      <c r="D11" s="36">
        <f>SUMIF(SUT!$B$8:$B$124,$B11,SUT!$D$8:$D$124)</f>
        <v>15.001884271765384</v>
      </c>
      <c r="E11" s="36">
        <f>IF(ISNA(VLOOKUP(B11,SUP!$C$8:$D$86,2,0)),0,VLOOKUP(B11,SUP!$C$8:$D$86,2,0))</f>
        <v>15.001884271765455</v>
      </c>
      <c r="F11" s="36">
        <f>IF(ISNA(HLOOKUP(B11,USE!$E$6:$CE$7,2,0)),0,HLOOKUP(B11,USE!$E$6:$CE$7,2,0))</f>
        <v>3.6893491825964695</v>
      </c>
      <c r="G11" s="36">
        <f t="shared" si="1"/>
        <v>11.312535089168986</v>
      </c>
      <c r="H11" s="95">
        <f t="shared" si="2"/>
        <v>0.75407428055287229</v>
      </c>
      <c r="I11" s="3"/>
      <c r="J11" s="3"/>
      <c r="K11" s="3" t="s">
        <v>471</v>
      </c>
      <c r="L11" s="30">
        <f>HLOOKUP($K11,SAM!$B$7:$DB$10,2,0)</f>
        <v>0.42220218092883866</v>
      </c>
      <c r="M11" s="30">
        <f>HLOOKUP($K11,SAM!$B$7:$DB$10,3,0)</f>
        <v>0.50447439813685035</v>
      </c>
      <c r="N11" s="30">
        <f>HLOOKUP($K11,SAM!$B$7:$DB$10,4,0)</f>
        <v>7.3323420934310921E-2</v>
      </c>
      <c r="O11" s="98">
        <f t="shared" si="5"/>
        <v>0.99999999999999989</v>
      </c>
      <c r="P11" s="3"/>
      <c r="Q11" s="3"/>
      <c r="R11" s="3" t="s">
        <v>462</v>
      </c>
      <c r="S11" s="3" t="s">
        <v>471</v>
      </c>
      <c r="T11" s="3" t="str">
        <f>VLOOKUP(S11,Notes!$B$7:$F$111,5,0)</f>
        <v>Other cereals (A119)</v>
      </c>
      <c r="U11" s="3" t="str">
        <f>VLOOKUP(S11,Notes!$B$7:$F$111,3,0)</f>
        <v>aocer</v>
      </c>
      <c r="V11" s="30">
        <f t="shared" si="6"/>
        <v>0.93309850828213803</v>
      </c>
      <c r="W11" s="96">
        <f t="shared" si="7"/>
        <v>0.93309850828213803</v>
      </c>
      <c r="X11" s="97">
        <f>SUT!T12</f>
        <v>0.29082037518728898</v>
      </c>
      <c r="Y11" s="97">
        <f t="shared" si="8"/>
        <v>0.29082037518728898</v>
      </c>
      <c r="Z11" s="97">
        <f t="shared" si="9"/>
        <v>1.9456316921977912E-2</v>
      </c>
      <c r="AA11" s="97">
        <f t="shared" si="10"/>
        <v>0.27136405826531107</v>
      </c>
      <c r="AB11" s="97">
        <f t="shared" si="11"/>
        <v>0.11457049722531477</v>
      </c>
      <c r="AC11" s="97">
        <f t="shared" si="3"/>
        <v>0.13689621996936599</v>
      </c>
      <c r="AD11" s="97">
        <f t="shared" si="4"/>
        <v>1.9897341070630278E-2</v>
      </c>
      <c r="AE11" s="3"/>
    </row>
    <row r="12" spans="1:31" x14ac:dyDescent="0.35">
      <c r="A12" s="3"/>
      <c r="B12" s="3" t="s">
        <v>504</v>
      </c>
      <c r="C12" s="3" t="s">
        <v>185</v>
      </c>
      <c r="D12" s="36">
        <f>SUMIF(SUT!$B$8:$B$124,$B12,SUT!$D$8:$D$124)</f>
        <v>77.156236248975617</v>
      </c>
      <c r="E12" s="36">
        <f>IF(ISNA(VLOOKUP(B12,SUP!$C$8:$D$86,2,0)),0,VLOOKUP(B12,SUP!$C$8:$D$86,2,0))</f>
        <v>77.156236248975617</v>
      </c>
      <c r="F12" s="36">
        <f>IF(ISNA(HLOOKUP(B12,USE!$E$6:$CE$7,2,0)),0,HLOOKUP(B12,USE!$E$6:$CE$7,2,0))</f>
        <v>6.2891095599681881</v>
      </c>
      <c r="G12" s="36">
        <f t="shared" si="1"/>
        <v>70.867126689007435</v>
      </c>
      <c r="H12" s="95">
        <f t="shared" si="2"/>
        <v>0.91848864245174111</v>
      </c>
      <c r="I12" s="3"/>
      <c r="J12" s="3"/>
      <c r="K12" s="3" t="s">
        <v>474</v>
      </c>
      <c r="L12" s="30">
        <f>HLOOKUP($K12,SAM!$B$7:$DB$10,2,0)</f>
        <v>0.47058962750113448</v>
      </c>
      <c r="M12" s="30">
        <f>HLOOKUP($K12,SAM!$B$7:$DB$10,3,0)</f>
        <v>0.42164175624461814</v>
      </c>
      <c r="N12" s="30">
        <f>HLOOKUP($K12,SAM!$B$7:$DB$10,4,0)</f>
        <v>0.1077686162542473</v>
      </c>
      <c r="O12" s="98">
        <f t="shared" si="5"/>
        <v>0.99999999999999989</v>
      </c>
      <c r="P12" s="3"/>
      <c r="Q12" s="3"/>
      <c r="R12" s="3" t="s">
        <v>472</v>
      </c>
      <c r="S12" s="3" t="s">
        <v>474</v>
      </c>
      <c r="T12" s="3" t="str">
        <f>VLOOKUP(S12,Notes!$B$7:$F$111,5,0)</f>
        <v>Irish potatoes (A121)</v>
      </c>
      <c r="U12" s="3" t="str">
        <f>VLOOKUP(S12,Notes!$B$7:$F$111,3,0)</f>
        <v>aipot</v>
      </c>
      <c r="V12" s="30">
        <f t="shared" si="6"/>
        <v>0.93528990014585056</v>
      </c>
      <c r="W12" s="96">
        <f t="shared" si="7"/>
        <v>0.93528990014585056</v>
      </c>
      <c r="X12" s="97">
        <f>SUT!T13</f>
        <v>170.04725485832458</v>
      </c>
      <c r="Y12" s="97">
        <f t="shared" si="8"/>
        <v>170.04725485832458</v>
      </c>
      <c r="Z12" s="97">
        <f t="shared" si="9"/>
        <v>11.003774841806177</v>
      </c>
      <c r="AA12" s="97">
        <f t="shared" si="10"/>
        <v>159.0434800165184</v>
      </c>
      <c r="AB12" s="97">
        <f t="shared" si="11"/>
        <v>74.844212017457522</v>
      </c>
      <c r="AC12" s="97">
        <f t="shared" si="3"/>
        <v>67.059372233420646</v>
      </c>
      <c r="AD12" s="97">
        <f t="shared" si="4"/>
        <v>17.139895765640222</v>
      </c>
      <c r="AE12" s="3"/>
    </row>
    <row r="13" spans="1:31" x14ac:dyDescent="0.35">
      <c r="A13" s="3"/>
      <c r="B13" s="3" t="s">
        <v>507</v>
      </c>
      <c r="C13" s="3" t="s">
        <v>399</v>
      </c>
      <c r="D13" s="36">
        <f>SUMIF(SUT!$B$8:$B$124,$B13,SUT!$D$8:$D$124)</f>
        <v>24.490147219463203</v>
      </c>
      <c r="E13" s="36">
        <f>IF(ISNA(VLOOKUP(B13,SUP!$C$8:$D$86,2,0)),0,VLOOKUP(B13,SUP!$C$8:$D$86,2,0))</f>
        <v>24.490147219463296</v>
      </c>
      <c r="F13" s="36">
        <f>IF(ISNA(HLOOKUP(B13,USE!$E$6:$CE$7,2,0)),0,HLOOKUP(B13,USE!$E$6:$CE$7,2,0))</f>
        <v>2.108268973814865</v>
      </c>
      <c r="G13" s="36">
        <f t="shared" si="1"/>
        <v>22.38187824564843</v>
      </c>
      <c r="H13" s="95">
        <f t="shared" si="2"/>
        <v>0.91391358512784515</v>
      </c>
      <c r="I13" s="3"/>
      <c r="J13" s="3"/>
      <c r="K13" s="3" t="s">
        <v>475</v>
      </c>
      <c r="L13" s="30">
        <f>HLOOKUP($K13,SAM!$B$7:$DB$10,2,0)</f>
        <v>0.43368244528327488</v>
      </c>
      <c r="M13" s="30">
        <f>HLOOKUP($K13,SAM!$B$7:$DB$10,3,0)</f>
        <v>0.49381056644255145</v>
      </c>
      <c r="N13" s="30">
        <f>HLOOKUP($K13,SAM!$B$7:$DB$10,4,0)</f>
        <v>7.2506988274173734E-2</v>
      </c>
      <c r="O13" s="98">
        <f t="shared" si="5"/>
        <v>1</v>
      </c>
      <c r="P13" s="3"/>
      <c r="Q13" s="3"/>
      <c r="R13" s="3" t="s">
        <v>472</v>
      </c>
      <c r="S13" s="3" t="s">
        <v>475</v>
      </c>
      <c r="T13" s="3" t="str">
        <f>VLOOKUP(S13,Notes!$B$7:$F$111,5,0)</f>
        <v>Sweet potatoes (A122)</v>
      </c>
      <c r="U13" s="3" t="str">
        <f>VLOOKUP(S13,Notes!$B$7:$F$111,3,0)</f>
        <v>aspot</v>
      </c>
      <c r="V13" s="30">
        <f t="shared" si="6"/>
        <v>0.93528990014585056</v>
      </c>
      <c r="W13" s="96">
        <f t="shared" si="7"/>
        <v>0.93528990014585056</v>
      </c>
      <c r="X13" s="97">
        <f>SUT!T14</f>
        <v>151.37844768686864</v>
      </c>
      <c r="Y13" s="97">
        <f t="shared" si="8"/>
        <v>151.37844768686864</v>
      </c>
      <c r="Z13" s="97">
        <f t="shared" si="9"/>
        <v>9.7957144655834156</v>
      </c>
      <c r="AA13" s="97">
        <f t="shared" si="10"/>
        <v>141.58273322128522</v>
      </c>
      <c r="AB13" s="97">
        <f t="shared" si="11"/>
        <v>61.401945953296533</v>
      </c>
      <c r="AC13" s="97">
        <f t="shared" si="3"/>
        <v>69.915049690487507</v>
      </c>
      <c r="AD13" s="97">
        <f t="shared" si="4"/>
        <v>10.265737577501195</v>
      </c>
      <c r="AE13" s="3"/>
    </row>
    <row r="14" spans="1:31" x14ac:dyDescent="0.35">
      <c r="A14" s="3"/>
      <c r="B14" s="3" t="s">
        <v>509</v>
      </c>
      <c r="C14" s="3" t="s">
        <v>510</v>
      </c>
      <c r="D14" s="36">
        <f>SUMIF(SUT!$B$8:$B$124,$B14,SUT!$D$8:$D$124)</f>
        <v>48.183435426923374</v>
      </c>
      <c r="E14" s="36">
        <f>IF(ISNA(VLOOKUP(B14,SUP!$C$8:$D$86,2,0)),0,VLOOKUP(B14,SUP!$C$8:$D$86,2,0))</f>
        <v>48.183435426923403</v>
      </c>
      <c r="F14" s="36">
        <f>IF(ISNA(HLOOKUP(B14,USE!$E$6:$CE$7,2,0)),0,HLOOKUP(B14,USE!$E$6:$CE$7,2,0))</f>
        <v>3.5808644001017846</v>
      </c>
      <c r="G14" s="36">
        <f t="shared" si="1"/>
        <v>44.602571026821622</v>
      </c>
      <c r="H14" s="95">
        <f t="shared" si="2"/>
        <v>0.92568266732386406</v>
      </c>
      <c r="I14" s="3"/>
      <c r="J14" s="3"/>
      <c r="K14" s="3" t="s">
        <v>476</v>
      </c>
      <c r="L14" s="30">
        <f>HLOOKUP($K14,SAM!$B$7:$DB$10,2,0)</f>
        <v>0.42490888126822052</v>
      </c>
      <c r="M14" s="30">
        <f>HLOOKUP($K14,SAM!$B$7:$DB$10,3,0)</f>
        <v>0.49443453323502295</v>
      </c>
      <c r="N14" s="30">
        <f>HLOOKUP($K14,SAM!$B$7:$DB$10,4,0)</f>
        <v>8.0656585496756569E-2</v>
      </c>
      <c r="O14" s="98">
        <f t="shared" si="5"/>
        <v>1</v>
      </c>
      <c r="P14" s="3"/>
      <c r="Q14" s="3"/>
      <c r="R14" s="3" t="s">
        <v>472</v>
      </c>
      <c r="S14" s="3" t="s">
        <v>476</v>
      </c>
      <c r="T14" s="3" t="str">
        <f>VLOOKUP(S14,Notes!$B$7:$F$111,5,0)</f>
        <v>Cassava (A123)</v>
      </c>
      <c r="U14" s="3" t="str">
        <f>VLOOKUP(S14,Notes!$B$7:$F$111,3,0)</f>
        <v>acass</v>
      </c>
      <c r="V14" s="30">
        <f t="shared" si="6"/>
        <v>0.93528990014585056</v>
      </c>
      <c r="W14" s="96">
        <f t="shared" si="7"/>
        <v>0.93528990014585056</v>
      </c>
      <c r="X14" s="97">
        <f>SUT!T15</f>
        <v>125.40483686147626</v>
      </c>
      <c r="Y14" s="97">
        <f t="shared" si="8"/>
        <v>125.40483686147626</v>
      </c>
      <c r="Z14" s="97">
        <f t="shared" si="9"/>
        <v>8.11495951549945</v>
      </c>
      <c r="AA14" s="97">
        <f t="shared" si="10"/>
        <v>117.28987734597681</v>
      </c>
      <c r="AB14" s="97">
        <f t="shared" si="11"/>
        <v>49.837510567165808</v>
      </c>
      <c r="AC14" s="97">
        <f t="shared" si="3"/>
        <v>57.992165758751135</v>
      </c>
      <c r="AD14" s="97">
        <f t="shared" si="4"/>
        <v>9.4602010200598698</v>
      </c>
      <c r="AE14" s="3"/>
    </row>
    <row r="15" spans="1:31" x14ac:dyDescent="0.35">
      <c r="A15" s="3"/>
      <c r="B15" s="3" t="s">
        <v>519</v>
      </c>
      <c r="C15" s="3" t="s">
        <v>520</v>
      </c>
      <c r="D15" s="36">
        <f>SUMIF(SUT!$B$8:$B$124,$B15,SUT!$D$8:$D$124)</f>
        <v>141.4660632011599</v>
      </c>
      <c r="E15" s="36">
        <f>IF(ISNA(VLOOKUP(B15,SUP!$C$8:$D$86,2,0)),0,VLOOKUP(B15,SUP!$C$8:$D$86,2,0))</f>
        <v>141.46606320115978</v>
      </c>
      <c r="F15" s="36">
        <f>IF(ISNA(HLOOKUP(B15,USE!$E$6:$CE$7,2,0)),0,HLOOKUP(B15,USE!$E$6:$CE$7,2,0))</f>
        <v>11.772367989625883</v>
      </c>
      <c r="G15" s="36">
        <f t="shared" si="1"/>
        <v>129.69369521153391</v>
      </c>
      <c r="H15" s="95">
        <f t="shared" si="2"/>
        <v>0.91678309466429431</v>
      </c>
      <c r="I15" s="3"/>
      <c r="J15" s="3"/>
      <c r="K15" s="3" t="s">
        <v>477</v>
      </c>
      <c r="L15" s="30">
        <f>HLOOKUP($K15,SAM!$B$7:$DB$10,2,0)</f>
        <v>0.46228214826646746</v>
      </c>
      <c r="M15" s="30">
        <f>HLOOKUP($K15,SAM!$B$7:$DB$10,3,0)</f>
        <v>0.45213771675926473</v>
      </c>
      <c r="N15" s="30">
        <f>HLOOKUP($K15,SAM!$B$7:$DB$10,4,0)</f>
        <v>8.5580134974267918E-2</v>
      </c>
      <c r="O15" s="98">
        <f t="shared" si="5"/>
        <v>1.0000000000000002</v>
      </c>
      <c r="P15" s="3"/>
      <c r="Q15" s="3"/>
      <c r="R15" s="3" t="s">
        <v>472</v>
      </c>
      <c r="S15" s="3" t="s">
        <v>477</v>
      </c>
      <c r="T15" s="3" t="str">
        <f>VLOOKUP(S15,Notes!$B$7:$F$111,5,0)</f>
        <v>Other roots &amp; tubers (A129)</v>
      </c>
      <c r="U15" s="3" t="str">
        <f>VLOOKUP(S15,Notes!$B$7:$F$111,3,0)</f>
        <v>aroot</v>
      </c>
      <c r="V15" s="30">
        <f t="shared" si="6"/>
        <v>0.93528990014585056</v>
      </c>
      <c r="W15" s="96">
        <f t="shared" si="7"/>
        <v>0.93528990014585056</v>
      </c>
      <c r="X15" s="97">
        <f>SUT!T16</f>
        <v>21.31579720231101</v>
      </c>
      <c r="Y15" s="97">
        <f t="shared" si="8"/>
        <v>21.31579720231101</v>
      </c>
      <c r="Z15" s="97">
        <f t="shared" si="9"/>
        <v>1.3793473654323449</v>
      </c>
      <c r="AA15" s="97">
        <f t="shared" si="10"/>
        <v>19.936449836878666</v>
      </c>
      <c r="AB15" s="97">
        <f t="shared" si="11"/>
        <v>9.2162648593989349</v>
      </c>
      <c r="AC15" s="97">
        <f t="shared" si="3"/>
        <v>9.0140209095319364</v>
      </c>
      <c r="AD15" s="97">
        <f t="shared" si="4"/>
        <v>1.7061640679477978</v>
      </c>
      <c r="AE15" s="3"/>
    </row>
    <row r="16" spans="1:31" x14ac:dyDescent="0.35">
      <c r="A16" s="3"/>
      <c r="B16" s="3" t="s">
        <v>529</v>
      </c>
      <c r="C16" s="3" t="s">
        <v>530</v>
      </c>
      <c r="D16" s="36">
        <f>SUMIF(SUT!$B$8:$B$124,$B16,SUT!$D$8:$D$124)</f>
        <v>57.50620680888192</v>
      </c>
      <c r="E16" s="36">
        <f>IF(ISNA(VLOOKUP(B16,SUP!$C$8:$D$86,2,0)),0,VLOOKUP(B16,SUP!$C$8:$D$86,2,0))</f>
        <v>57.506206808881949</v>
      </c>
      <c r="F16" s="36">
        <f>IF(ISNA(HLOOKUP(B16,USE!$E$6:$CE$7,2,0)),0,HLOOKUP(B16,USE!$E$6:$CE$7,2,0))</f>
        <v>1.5113350929345812</v>
      </c>
      <c r="G16" s="36">
        <f t="shared" si="1"/>
        <v>55.994871715947369</v>
      </c>
      <c r="H16" s="95">
        <f t="shared" si="2"/>
        <v>0.97371874834385441</v>
      </c>
      <c r="I16" s="3"/>
      <c r="J16" s="3"/>
      <c r="K16" s="3" t="s">
        <v>481</v>
      </c>
      <c r="L16" s="30">
        <f>HLOOKUP($K16,SAM!$B$7:$DB$10,2,0)</f>
        <v>0.51205744204554016</v>
      </c>
      <c r="M16" s="30">
        <f>HLOOKUP($K16,SAM!$B$7:$DB$10,3,0)</f>
        <v>0.34841380579604203</v>
      </c>
      <c r="N16" s="30">
        <f>HLOOKUP($K16,SAM!$B$7:$DB$10,4,0)</f>
        <v>0.1395287521584179</v>
      </c>
      <c r="O16" s="98">
        <f t="shared" si="5"/>
        <v>1</v>
      </c>
      <c r="P16" s="3"/>
      <c r="Q16" s="3"/>
      <c r="R16" s="3" t="s">
        <v>479</v>
      </c>
      <c r="S16" s="3" t="s">
        <v>481</v>
      </c>
      <c r="T16" s="3" t="str">
        <f>VLOOKUP(S16,Notes!$B$7:$F$111,5,0)</f>
        <v>Dried beans (A131)</v>
      </c>
      <c r="U16" s="3" t="str">
        <f>VLOOKUP(S16,Notes!$B$7:$F$111,3,0)</f>
        <v>abean</v>
      </c>
      <c r="V16" s="30">
        <f t="shared" si="6"/>
        <v>0.95070323649611477</v>
      </c>
      <c r="W16" s="96">
        <f t="shared" si="7"/>
        <v>0.95070323649611477</v>
      </c>
      <c r="X16" s="97">
        <f>SUT!T17</f>
        <v>225.63872925446117</v>
      </c>
      <c r="Y16" s="97">
        <f t="shared" si="8"/>
        <v>225.63872925446117</v>
      </c>
      <c r="Z16" s="97">
        <f t="shared" si="9"/>
        <v>11.123259073374356</v>
      </c>
      <c r="AA16" s="97">
        <f t="shared" si="10"/>
        <v>214.51547018108681</v>
      </c>
      <c r="AB16" s="97">
        <f t="shared" si="11"/>
        <v>109.84424294012366</v>
      </c>
      <c r="AC16" s="97">
        <f t="shared" si="3"/>
        <v>74.740151367919822</v>
      </c>
      <c r="AD16" s="97">
        <f t="shared" si="4"/>
        <v>29.931075873043348</v>
      </c>
      <c r="AE16" s="3"/>
    </row>
    <row r="17" spans="1:31" x14ac:dyDescent="0.35">
      <c r="A17" s="3"/>
      <c r="B17" s="3" t="s">
        <v>537</v>
      </c>
      <c r="C17" s="3" t="s">
        <v>538</v>
      </c>
      <c r="D17" s="36">
        <f>SUMIF(SUT!$B$8:$B$124,$B17,SUT!$D$8:$D$124)</f>
        <v>379.13228483404009</v>
      </c>
      <c r="E17" s="36">
        <f>IF(ISNA(VLOOKUP(B17,SUP!$C$8:$D$86,2,0)),0,VLOOKUP(B17,SUP!$C$8:$D$86,2,0))</f>
        <v>379.13228483403987</v>
      </c>
      <c r="F17" s="36">
        <f>IF(ISNA(HLOOKUP(B17,USE!$E$6:$CE$7,2,0)),0,HLOOKUP(B17,USE!$E$6:$CE$7,2,0))</f>
        <v>0.6953213685406866</v>
      </c>
      <c r="G17" s="36">
        <f t="shared" si="1"/>
        <v>378.43696346549916</v>
      </c>
      <c r="H17" s="95">
        <f t="shared" si="2"/>
        <v>0.99816601910110325</v>
      </c>
      <c r="I17" s="3"/>
      <c r="J17" s="3"/>
      <c r="K17" s="3" t="s">
        <v>483</v>
      </c>
      <c r="L17" s="30">
        <f>HLOOKUP($K17,SAM!$B$7:$DB$10,2,0)</f>
        <v>0.51205744204554016</v>
      </c>
      <c r="M17" s="30">
        <f>HLOOKUP($K17,SAM!$B$7:$DB$10,3,0)</f>
        <v>0.34841380579604203</v>
      </c>
      <c r="N17" s="30">
        <f>HLOOKUP($K17,SAM!$B$7:$DB$10,4,0)</f>
        <v>0.1395287521584179</v>
      </c>
      <c r="O17" s="98">
        <f t="shared" si="5"/>
        <v>1</v>
      </c>
      <c r="P17" s="3"/>
      <c r="Q17" s="3"/>
      <c r="R17" s="3" t="s">
        <v>479</v>
      </c>
      <c r="S17" s="3" t="s">
        <v>483</v>
      </c>
      <c r="T17" s="3" t="str">
        <f>VLOOKUP(S17,Notes!$B$7:$F$111,5,0)</f>
        <v>Peas &amp; other legumes (A132)</v>
      </c>
      <c r="U17" s="3" t="str">
        <f>VLOOKUP(S17,Notes!$B$7:$F$111,3,0)</f>
        <v>apeas</v>
      </c>
      <c r="V17" s="30">
        <f t="shared" si="6"/>
        <v>0.95070323649611477</v>
      </c>
      <c r="W17" s="96">
        <f t="shared" si="7"/>
        <v>0.95070323649611477</v>
      </c>
      <c r="X17" s="97">
        <f>SUT!T18</f>
        <v>22.063138485090295</v>
      </c>
      <c r="Y17" s="97">
        <f t="shared" si="8"/>
        <v>22.063138485090295</v>
      </c>
      <c r="Z17" s="97">
        <f t="shared" si="9"/>
        <v>1.0876413200529633</v>
      </c>
      <c r="AA17" s="97">
        <f t="shared" si="10"/>
        <v>20.975497165037332</v>
      </c>
      <c r="AB17" s="97">
        <f t="shared" si="11"/>
        <v>10.740659423962496</v>
      </c>
      <c r="AC17" s="97">
        <f t="shared" si="3"/>
        <v>7.3081527957347472</v>
      </c>
      <c r="AD17" s="97">
        <f t="shared" si="4"/>
        <v>2.9266849453400909</v>
      </c>
      <c r="AE17" s="3"/>
    </row>
    <row r="18" spans="1:31" x14ac:dyDescent="0.35">
      <c r="A18" s="3"/>
      <c r="B18" s="3" t="s">
        <v>545</v>
      </c>
      <c r="C18" s="3" t="s">
        <v>546</v>
      </c>
      <c r="D18" s="36">
        <f>SUMIF(SUT!$B$8:$B$124,$B18,SUT!$D$8:$D$124)</f>
        <v>29.763622742682937</v>
      </c>
      <c r="E18" s="36">
        <f>IF(ISNA(VLOOKUP(B18,SUP!$C$8:$D$86,2,0)),0,VLOOKUP(B18,SUP!$C$8:$D$86,2,0))</f>
        <v>29.763622742682724</v>
      </c>
      <c r="F18" s="36">
        <f>IF(ISNA(HLOOKUP(B18,USE!$E$6:$CE$7,2,0)),0,HLOOKUP(B18,USE!$E$6:$CE$7,2,0))</f>
        <v>1.2335880049514074</v>
      </c>
      <c r="G18" s="36">
        <f t="shared" si="1"/>
        <v>28.530034737731317</v>
      </c>
      <c r="H18" s="95">
        <f t="shared" si="2"/>
        <v>0.9585538354784221</v>
      </c>
      <c r="I18" s="3"/>
      <c r="J18" s="3"/>
      <c r="K18" s="3" t="s">
        <v>485</v>
      </c>
      <c r="L18" s="30">
        <f>HLOOKUP($K18,SAM!$B$7:$DB$10,2,0)</f>
        <v>0.5683380768289833</v>
      </c>
      <c r="M18" s="30">
        <f>HLOOKUP($K18,SAM!$B$7:$DB$10,3,0)</f>
        <v>0.31138237329781387</v>
      </c>
      <c r="N18" s="30">
        <f>HLOOKUP($K18,SAM!$B$7:$DB$10,4,0)</f>
        <v>0.12027954987320287</v>
      </c>
      <c r="O18" s="98">
        <f t="shared" si="5"/>
        <v>1</v>
      </c>
      <c r="P18" s="3"/>
      <c r="Q18" s="3"/>
      <c r="R18" s="3" t="s">
        <v>479</v>
      </c>
      <c r="S18" s="3" t="s">
        <v>485</v>
      </c>
      <c r="T18" s="3" t="str">
        <f>VLOOKUP(S18,Notes!$B$7:$F$111,5,0)</f>
        <v>Other vegetables (A139)</v>
      </c>
      <c r="U18" s="3" t="str">
        <f>VLOOKUP(S18,Notes!$B$7:$F$111,3,0)</f>
        <v>avege</v>
      </c>
      <c r="V18" s="30">
        <f t="shared" si="6"/>
        <v>0.95070323649611477</v>
      </c>
      <c r="W18" s="96">
        <f t="shared" si="7"/>
        <v>0.95070323649611477</v>
      </c>
      <c r="X18" s="97">
        <f>SUT!T19</f>
        <v>149.0880087507179</v>
      </c>
      <c r="Y18" s="97">
        <f t="shared" si="8"/>
        <v>149.0880087507179</v>
      </c>
      <c r="Z18" s="97">
        <f t="shared" si="9"/>
        <v>7.3495563086493121</v>
      </c>
      <c r="AA18" s="97">
        <f t="shared" si="10"/>
        <v>141.73845244206859</v>
      </c>
      <c r="AB18" s="97">
        <f t="shared" si="11"/>
        <v>80.555359473641573</v>
      </c>
      <c r="AC18" s="97">
        <f t="shared" si="3"/>
        <v>44.13485570897064</v>
      </c>
      <c r="AD18" s="97">
        <f t="shared" si="4"/>
        <v>17.048237259456382</v>
      </c>
      <c r="AE18" s="3"/>
    </row>
    <row r="19" spans="1:31" x14ac:dyDescent="0.35">
      <c r="A19" s="3"/>
      <c r="B19" s="3" t="s">
        <v>548</v>
      </c>
      <c r="C19" s="3" t="s">
        <v>189</v>
      </c>
      <c r="D19" s="36">
        <f>SUMIF(SUT!$B$8:$B$124,$B19,SUT!$D$8:$D$124)</f>
        <v>6.9273646999999994E-2</v>
      </c>
      <c r="E19" s="36">
        <f>IF(ISNA(VLOOKUP(B19,SUP!$C$8:$D$86,2,0)),0,VLOOKUP(B19,SUP!$C$8:$D$86,2,0))</f>
        <v>6.9273647000220137E-2</v>
      </c>
      <c r="F19" s="36">
        <f>IF(ISNA(HLOOKUP(B19,USE!$E$6:$CE$7,2,0)),0,HLOOKUP(B19,USE!$E$6:$CE$7,2,0))</f>
        <v>0</v>
      </c>
      <c r="G19" s="36">
        <f t="shared" si="1"/>
        <v>6.9273647000220137E-2</v>
      </c>
      <c r="H19" s="95">
        <f t="shared" si="2"/>
        <v>1</v>
      </c>
      <c r="I19" s="3"/>
      <c r="J19" s="3"/>
      <c r="K19" s="3" t="s">
        <v>488</v>
      </c>
      <c r="L19" s="30">
        <f>HLOOKUP($K19,SAM!$B$7:$DB$10,2,0)</f>
        <v>0.46534411707671802</v>
      </c>
      <c r="M19" s="30">
        <f>HLOOKUP($K19,SAM!$B$7:$DB$10,3,0)</f>
        <v>0.42582769619563526</v>
      </c>
      <c r="N19" s="30">
        <f>HLOOKUP($K19,SAM!$B$7:$DB$10,4,0)</f>
        <v>0.10882818672764674</v>
      </c>
      <c r="O19" s="98">
        <f t="shared" si="5"/>
        <v>1</v>
      </c>
      <c r="P19" s="3"/>
      <c r="Q19" s="3"/>
      <c r="R19" s="3" t="s">
        <v>486</v>
      </c>
      <c r="S19" s="3" t="s">
        <v>488</v>
      </c>
      <c r="T19" s="3" t="str">
        <f>VLOOKUP(S19,Notes!$B$7:$F$111,5,0)</f>
        <v>Bananas for beer (A141)</v>
      </c>
      <c r="U19" s="3" t="str">
        <f>VLOOKUP(S19,Notes!$B$7:$F$111,3,0)</f>
        <v>abanb</v>
      </c>
      <c r="V19" s="30">
        <f t="shared" si="6"/>
        <v>0.9779012456844618</v>
      </c>
      <c r="W19" s="96">
        <f t="shared" si="7"/>
        <v>0.9779012456844618</v>
      </c>
      <c r="X19" s="97">
        <f>SUT!T20</f>
        <v>81.969600310129522</v>
      </c>
      <c r="Y19" s="97">
        <f t="shared" si="8"/>
        <v>81.969600310129522</v>
      </c>
      <c r="Z19" s="97">
        <f t="shared" si="9"/>
        <v>1.8114260585964104</v>
      </c>
      <c r="AA19" s="97">
        <f t="shared" si="10"/>
        <v>80.158174251533111</v>
      </c>
      <c r="AB19" s="97">
        <f t="shared" si="11"/>
        <v>37.301134823561391</v>
      </c>
      <c r="AC19" s="97">
        <f t="shared" si="3"/>
        <v>34.133570672778632</v>
      </c>
      <c r="AD19" s="97">
        <f t="shared" si="4"/>
        <v>8.7234687551930907</v>
      </c>
      <c r="AE19" s="3"/>
    </row>
    <row r="20" spans="1:31" x14ac:dyDescent="0.35">
      <c r="A20" s="3"/>
      <c r="B20" s="3" t="s">
        <v>549</v>
      </c>
      <c r="C20" s="3" t="s">
        <v>400</v>
      </c>
      <c r="D20" s="36">
        <f>SUMIF(SUT!$B$8:$B$124,$B20,SUT!$D$8:$D$124)</f>
        <v>90.760661025831553</v>
      </c>
      <c r="E20" s="36">
        <f>IF(ISNA(VLOOKUP(B20,SUP!$C$8:$D$86,2,0)),0,VLOOKUP(B20,SUP!$C$8:$D$86,2,0))</f>
        <v>106.7930231436407</v>
      </c>
      <c r="F20" s="36">
        <f>IF(ISNA(HLOOKUP(B20,USE!$E$6:$CE$7,2,0)),0,HLOOKUP(B20,USE!$E$6:$CE$7,2,0))</f>
        <v>38.265093204935958</v>
      </c>
      <c r="G20" s="36">
        <f t="shared" si="1"/>
        <v>68.527929938704744</v>
      </c>
      <c r="H20" s="95">
        <f t="shared" si="2"/>
        <v>0.64168920329684886</v>
      </c>
      <c r="I20" s="3"/>
      <c r="J20" s="3"/>
      <c r="K20" s="3" t="s">
        <v>490</v>
      </c>
      <c r="L20" s="30">
        <f>HLOOKUP($K20,SAM!$B$7:$DB$10,2,0)</f>
        <v>0.46534411707671802</v>
      </c>
      <c r="M20" s="30">
        <f>HLOOKUP($K20,SAM!$B$7:$DB$10,3,0)</f>
        <v>0.42582769619563526</v>
      </c>
      <c r="N20" s="30">
        <f>HLOOKUP($K20,SAM!$B$7:$DB$10,4,0)</f>
        <v>0.10882818672764674</v>
      </c>
      <c r="O20" s="98">
        <f t="shared" si="5"/>
        <v>1</v>
      </c>
      <c r="P20" s="3"/>
      <c r="Q20" s="3"/>
      <c r="R20" s="3" t="s">
        <v>486</v>
      </c>
      <c r="S20" s="3" t="s">
        <v>490</v>
      </c>
      <c r="T20" s="3" t="str">
        <f>VLOOKUP(S20,Notes!$B$7:$F$111,5,0)</f>
        <v>Bananas for cooking (A142)</v>
      </c>
      <c r="U20" s="3" t="str">
        <f>VLOOKUP(S20,Notes!$B$7:$F$111,3,0)</f>
        <v>abanc</v>
      </c>
      <c r="V20" s="30">
        <f t="shared" si="6"/>
        <v>0.9779012456844618</v>
      </c>
      <c r="W20" s="96">
        <f t="shared" si="7"/>
        <v>0.9779012456844618</v>
      </c>
      <c r="X20" s="97">
        <f>SUT!T21</f>
        <v>149.24991111869045</v>
      </c>
      <c r="Y20" s="97">
        <f t="shared" si="8"/>
        <v>149.24991111869045</v>
      </c>
      <c r="Z20" s="97">
        <f t="shared" si="9"/>
        <v>3.2982371174278455</v>
      </c>
      <c r="AA20" s="97">
        <f t="shared" si="10"/>
        <v>145.9516740012626</v>
      </c>
      <c r="AB20" s="97">
        <f t="shared" si="11"/>
        <v>67.917752873986529</v>
      </c>
      <c r="AC20" s="97">
        <f t="shared" si="3"/>
        <v>62.150265095854053</v>
      </c>
      <c r="AD20" s="97">
        <f t="shared" si="4"/>
        <v>15.883656031422031</v>
      </c>
      <c r="AE20" s="3"/>
    </row>
    <row r="21" spans="1:31" x14ac:dyDescent="0.35">
      <c r="A21" s="3"/>
      <c r="B21" s="3" t="s">
        <v>550</v>
      </c>
      <c r="C21" s="3" t="s">
        <v>551</v>
      </c>
      <c r="D21" s="36">
        <f>SUMIF(SUT!$B$8:$B$124,$B21,SUT!$D$8:$D$124)</f>
        <v>152.29613238341116</v>
      </c>
      <c r="E21" s="36">
        <f>IF(ISNA(VLOOKUP(B21,SUP!$C$8:$D$86,2,0)),0,VLOOKUP(B21,SUP!$C$8:$D$86,2,0))</f>
        <v>131.8409374677409</v>
      </c>
      <c r="F21" s="36">
        <f>IF(ISNA(HLOOKUP(B21,USE!$E$6:$CE$7,2,0)),0,HLOOKUP(B21,USE!$E$6:$CE$7,2,0))</f>
        <v>35.410669587115883</v>
      </c>
      <c r="G21" s="36">
        <f t="shared" si="1"/>
        <v>96.430267880625024</v>
      </c>
      <c r="H21" s="95">
        <f t="shared" si="2"/>
        <v>0.73141369996872008</v>
      </c>
      <c r="I21" s="3"/>
      <c r="J21" s="3"/>
      <c r="K21" s="3" t="s">
        <v>492</v>
      </c>
      <c r="L21" s="30">
        <f>HLOOKUP($K21,SAM!$B$7:$DB$10,2,0)</f>
        <v>0.46534411707671802</v>
      </c>
      <c r="M21" s="30">
        <f>HLOOKUP($K21,SAM!$B$7:$DB$10,3,0)</f>
        <v>0.42582769619563526</v>
      </c>
      <c r="N21" s="30">
        <f>HLOOKUP($K21,SAM!$B$7:$DB$10,4,0)</f>
        <v>0.10882818672764674</v>
      </c>
      <c r="O21" s="98">
        <f t="shared" si="5"/>
        <v>1</v>
      </c>
      <c r="P21" s="3"/>
      <c r="Q21" s="3"/>
      <c r="R21" s="3" t="s">
        <v>486</v>
      </c>
      <c r="S21" s="3" t="s">
        <v>492</v>
      </c>
      <c r="T21" s="3" t="str">
        <f>VLOOKUP(S21,Notes!$B$7:$F$111,5,0)</f>
        <v>Bananas (sweet) (A143)</v>
      </c>
      <c r="U21" s="3" t="str">
        <f>VLOOKUP(S21,Notes!$B$7:$F$111,3,0)</f>
        <v>abans</v>
      </c>
      <c r="V21" s="30">
        <f t="shared" si="6"/>
        <v>0.9779012456844618</v>
      </c>
      <c r="W21" s="96">
        <f t="shared" si="7"/>
        <v>0.9779012456844618</v>
      </c>
      <c r="X21" s="97">
        <f>SUT!T22</f>
        <v>27.066598451244488</v>
      </c>
      <c r="Y21" s="97">
        <f t="shared" si="8"/>
        <v>27.066598451244488</v>
      </c>
      <c r="Z21" s="97">
        <f t="shared" si="9"/>
        <v>0.59813810933138001</v>
      </c>
      <c r="AA21" s="97">
        <f t="shared" si="10"/>
        <v>26.468460341913108</v>
      </c>
      <c r="AB21" s="97">
        <f t="shared" si="11"/>
        <v>12.316942308187681</v>
      </c>
      <c r="AC21" s="97">
        <f t="shared" si="3"/>
        <v>11.271003489242394</v>
      </c>
      <c r="AD21" s="97">
        <f t="shared" si="4"/>
        <v>2.8805145444830322</v>
      </c>
      <c r="AE21" s="3"/>
    </row>
    <row r="22" spans="1:31" x14ac:dyDescent="0.35">
      <c r="A22" s="3"/>
      <c r="B22" s="3" t="s">
        <v>552</v>
      </c>
      <c r="C22" s="3" t="s">
        <v>401</v>
      </c>
      <c r="D22" s="36">
        <f>SUMIF(SUT!$B$8:$B$124,$B22,SUT!$D$8:$D$124)</f>
        <v>93.719543155453167</v>
      </c>
      <c r="E22" s="36">
        <f>IF(ISNA(VLOOKUP(B22,SUP!$C$8:$D$86,2,0)),0,VLOOKUP(B22,SUP!$C$8:$D$86,2,0))</f>
        <v>96.892672332145295</v>
      </c>
      <c r="F22" s="36">
        <f>IF(ISNA(HLOOKUP(B22,USE!$E$6:$CE$7,2,0)),0,HLOOKUP(B22,USE!$E$6:$CE$7,2,0))</f>
        <v>74.931531757698068</v>
      </c>
      <c r="G22" s="36">
        <f t="shared" si="1"/>
        <v>21.961140574447228</v>
      </c>
      <c r="H22" s="95">
        <f t="shared" si="2"/>
        <v>0.22665429743918167</v>
      </c>
      <c r="I22" s="3"/>
      <c r="J22" s="3"/>
      <c r="K22" s="3" t="s">
        <v>494</v>
      </c>
      <c r="L22" s="30">
        <f>HLOOKUP($K22,SAM!$B$7:$DB$10,2,0)</f>
        <v>0.56228195068385378</v>
      </c>
      <c r="M22" s="30">
        <f>HLOOKUP($K22,SAM!$B$7:$DB$10,3,0)</f>
        <v>0.33387151496955048</v>
      </c>
      <c r="N22" s="30">
        <f>HLOOKUP($K22,SAM!$B$7:$DB$10,4,0)</f>
        <v>0.10384653434659592</v>
      </c>
      <c r="O22" s="98">
        <f t="shared" si="5"/>
        <v>1.0000000000000002</v>
      </c>
      <c r="P22" s="3"/>
      <c r="Q22" s="3"/>
      <c r="R22" s="3" t="s">
        <v>486</v>
      </c>
      <c r="S22" s="3" t="s">
        <v>494</v>
      </c>
      <c r="T22" s="3" t="str">
        <f>VLOOKUP(S22,Notes!$B$7:$F$111,5,0)</f>
        <v>Other fruit &amp; nuts (A149)</v>
      </c>
      <c r="U22" s="3" t="str">
        <f>VLOOKUP(S22,Notes!$B$7:$F$111,3,0)</f>
        <v>afrui</v>
      </c>
      <c r="V22" s="30">
        <f t="shared" si="6"/>
        <v>0.9779012456844618</v>
      </c>
      <c r="W22" s="96">
        <f t="shared" si="7"/>
        <v>0.9779012456844618</v>
      </c>
      <c r="X22" s="97">
        <f>SUT!T23</f>
        <v>25.309965460999418</v>
      </c>
      <c r="Y22" s="97">
        <f t="shared" si="8"/>
        <v>25.309965460999418</v>
      </c>
      <c r="Z22" s="97">
        <f t="shared" si="9"/>
        <v>0.55931870845738274</v>
      </c>
      <c r="AA22" s="97">
        <f t="shared" si="10"/>
        <v>24.750646752542036</v>
      </c>
      <c r="AB22" s="97">
        <f t="shared" si="11"/>
        <v>13.916841936706327</v>
      </c>
      <c r="AC22" s="97">
        <f t="shared" si="3"/>
        <v>8.2635359277473945</v>
      </c>
      <c r="AD22" s="97">
        <f t="shared" si="4"/>
        <v>2.5702688880883193</v>
      </c>
      <c r="AE22" s="3"/>
    </row>
    <row r="23" spans="1:31" x14ac:dyDescent="0.35">
      <c r="A23" s="3"/>
      <c r="B23" s="3" t="s">
        <v>553</v>
      </c>
      <c r="C23" s="3" t="s">
        <v>402</v>
      </c>
      <c r="D23" s="36">
        <f>SUMIF(SUT!$B$8:$B$124,$B23,SUT!$D$8:$D$124)</f>
        <v>0.70970426989418034</v>
      </c>
      <c r="E23" s="36">
        <f>IF(ISNA(VLOOKUP(B23,SUP!$C$8:$D$86,2,0)),0,VLOOKUP(B23,SUP!$C$8:$D$86,2,0))</f>
        <v>0</v>
      </c>
      <c r="F23" s="36">
        <f>IF(ISNA(HLOOKUP(B23,USE!$E$6:$CE$7,2,0)),0,HLOOKUP(B23,USE!$E$6:$CE$7,2,0))</f>
        <v>0</v>
      </c>
      <c r="G23" s="36">
        <f t="shared" si="1"/>
        <v>0</v>
      </c>
      <c r="H23" s="95">
        <f t="shared" si="2"/>
        <v>0</v>
      </c>
      <c r="I23" s="3"/>
      <c r="J23" s="3"/>
      <c r="K23" s="3" t="s">
        <v>498</v>
      </c>
      <c r="L23" s="30">
        <f>HLOOKUP($K23,SAM!$B$7:$DB$10,2,0)</f>
        <v>0.46263042607973831</v>
      </c>
      <c r="M23" s="30">
        <f>HLOOKUP($K23,SAM!$B$7:$DB$10,3,0)</f>
        <v>0.44334279708955393</v>
      </c>
      <c r="N23" s="30">
        <f>HLOOKUP($K23,SAM!$B$7:$DB$10,4,0)</f>
        <v>9.4026776830707828E-2</v>
      </c>
      <c r="O23" s="98">
        <f t="shared" si="5"/>
        <v>1.0000000000000002</v>
      </c>
      <c r="P23" s="3"/>
      <c r="Q23" s="3"/>
      <c r="R23" s="3" t="s">
        <v>496</v>
      </c>
      <c r="S23" s="3" t="s">
        <v>498</v>
      </c>
      <c r="T23" s="3" t="str">
        <f>VLOOKUP(S23,Notes!$B$7:$F$111,5,0)</f>
        <v>Ground nuts (A151)</v>
      </c>
      <c r="U23" s="3" t="str">
        <f>VLOOKUP(S23,Notes!$B$7:$F$111,3,0)</f>
        <v>agnut</v>
      </c>
      <c r="V23" s="30">
        <f t="shared" si="6"/>
        <v>0.75407428055287229</v>
      </c>
      <c r="W23" s="96">
        <f t="shared" si="7"/>
        <v>0.75407428055287229</v>
      </c>
      <c r="X23" s="97">
        <f>SUT!T24</f>
        <v>11.294056214159879</v>
      </c>
      <c r="Y23" s="97">
        <f t="shared" si="8"/>
        <v>11.294056214159879</v>
      </c>
      <c r="Z23" s="97">
        <f t="shared" si="9"/>
        <v>2.7774988999435717</v>
      </c>
      <c r="AA23" s="97">
        <f t="shared" si="10"/>
        <v>8.5165573142163069</v>
      </c>
      <c r="AB23" s="97">
        <f t="shared" si="11"/>
        <v>3.9400185390084017</v>
      </c>
      <c r="AC23" s="97">
        <f t="shared" si="3"/>
        <v>3.7757543412581565</v>
      </c>
      <c r="AD23" s="97">
        <f t="shared" si="4"/>
        <v>0.80078443394974919</v>
      </c>
      <c r="AE23" s="3"/>
    </row>
    <row r="24" spans="1:31" x14ac:dyDescent="0.35">
      <c r="A24" s="3"/>
      <c r="B24" s="3" t="s">
        <v>554</v>
      </c>
      <c r="C24" s="3" t="s">
        <v>404</v>
      </c>
      <c r="D24" s="36">
        <f>SUMIF(SUT!$B$8:$B$124,$B24,SUT!$D$8:$D$124)</f>
        <v>20.906499882259588</v>
      </c>
      <c r="E24" s="36">
        <f>IF(ISNA(VLOOKUP(B24,SUP!$C$8:$D$86,2,0)),0,VLOOKUP(B24,SUP!$C$8:$D$86,2,0))</f>
        <v>18.739135583466059</v>
      </c>
      <c r="F24" s="36">
        <f>IF(ISNA(HLOOKUP(B24,USE!$E$6:$CE$7,2,0)),0,HLOOKUP(B24,USE!$E$6:$CE$7,2,0))</f>
        <v>12.636663269283776</v>
      </c>
      <c r="G24" s="36">
        <f t="shared" si="1"/>
        <v>6.1024723141822825</v>
      </c>
      <c r="H24" s="95">
        <f t="shared" si="2"/>
        <v>0.32565388552749597</v>
      </c>
      <c r="I24" s="3"/>
      <c r="J24" s="3"/>
      <c r="K24" s="3" t="s">
        <v>500</v>
      </c>
      <c r="L24" s="30">
        <f>HLOOKUP($K24,SAM!$B$7:$DB$10,2,0)</f>
        <v>0.46263042607973831</v>
      </c>
      <c r="M24" s="30">
        <f>HLOOKUP($K24,SAM!$B$7:$DB$10,3,0)</f>
        <v>0.44334279708955393</v>
      </c>
      <c r="N24" s="30">
        <f>HLOOKUP($K24,SAM!$B$7:$DB$10,4,0)</f>
        <v>9.4026776830707828E-2</v>
      </c>
      <c r="O24" s="98">
        <f t="shared" si="5"/>
        <v>1.0000000000000002</v>
      </c>
      <c r="P24" s="3"/>
      <c r="Q24" s="3"/>
      <c r="R24" s="3" t="s">
        <v>496</v>
      </c>
      <c r="S24" s="3" t="s">
        <v>500</v>
      </c>
      <c r="T24" s="3" t="str">
        <f>VLOOKUP(S24,Notes!$B$7:$F$111,5,0)</f>
        <v>Soya (A152)</v>
      </c>
      <c r="U24" s="3" t="str">
        <f>VLOOKUP(S24,Notes!$B$7:$F$111,3,0)</f>
        <v>asoya</v>
      </c>
      <c r="V24" s="30">
        <f t="shared" si="6"/>
        <v>0.75407428055287229</v>
      </c>
      <c r="W24" s="96">
        <f t="shared" si="7"/>
        <v>0.75407428055287229</v>
      </c>
      <c r="X24" s="97">
        <f>SUT!T25</f>
        <v>3.7078280576055049</v>
      </c>
      <c r="Y24" s="97">
        <f t="shared" si="8"/>
        <v>3.7078280576055049</v>
      </c>
      <c r="Z24" s="97">
        <f t="shared" si="9"/>
        <v>0.91185028265288004</v>
      </c>
      <c r="AA24" s="97">
        <f t="shared" si="10"/>
        <v>2.7959777749526249</v>
      </c>
      <c r="AB24" s="97">
        <f t="shared" si="11"/>
        <v>1.2935043893358116</v>
      </c>
      <c r="AC24" s="97">
        <f t="shared" si="3"/>
        <v>1.2395766073477241</v>
      </c>
      <c r="AD24" s="97">
        <f t="shared" si="4"/>
        <v>0.26289677826908947</v>
      </c>
      <c r="AE24" s="3"/>
    </row>
    <row r="25" spans="1:31" x14ac:dyDescent="0.35">
      <c r="A25" s="3"/>
      <c r="B25" s="3" t="s">
        <v>555</v>
      </c>
      <c r="C25" s="3" t="s">
        <v>194</v>
      </c>
      <c r="D25" s="36">
        <f>SUMIF(SUT!$B$8:$B$124,$B25,SUT!$D$8:$D$124)</f>
        <v>14.876357415448728</v>
      </c>
      <c r="E25" s="36">
        <f>IF(ISNA(VLOOKUP(B25,SUP!$C$8:$D$86,2,0)),0,VLOOKUP(B25,SUP!$C$8:$D$86,2,0))</f>
        <v>16.476481475020151</v>
      </c>
      <c r="F25" s="36">
        <f>IF(ISNA(HLOOKUP(B25,USE!$E$6:$CE$7,2,0)),0,HLOOKUP(B25,USE!$E$6:$CE$7,2,0))</f>
        <v>8.3845405760528386</v>
      </c>
      <c r="G25" s="36">
        <f t="shared" si="1"/>
        <v>8.0919408989673123</v>
      </c>
      <c r="H25" s="95">
        <f t="shared" si="2"/>
        <v>0.49112068685510513</v>
      </c>
      <c r="I25" s="3"/>
      <c r="J25" s="3"/>
      <c r="K25" s="3" t="s">
        <v>502</v>
      </c>
      <c r="L25" s="30">
        <f>HLOOKUP($K25,SAM!$B$7:$DB$10,2,0)</f>
        <v>0.46263042607973831</v>
      </c>
      <c r="M25" s="30">
        <f>HLOOKUP($K25,SAM!$B$7:$DB$10,3,0)</f>
        <v>0.44334279708955393</v>
      </c>
      <c r="N25" s="30">
        <f>HLOOKUP($K25,SAM!$B$7:$DB$10,4,0)</f>
        <v>9.4026776830707828E-2</v>
      </c>
      <c r="O25" s="98">
        <f t="shared" si="5"/>
        <v>1.0000000000000002</v>
      </c>
      <c r="P25" s="3"/>
      <c r="Q25" s="3"/>
      <c r="R25" s="3" t="s">
        <v>496</v>
      </c>
      <c r="S25" s="3" t="s">
        <v>502</v>
      </c>
      <c r="T25" s="3" t="str">
        <f>VLOOKUP(S25,Notes!$B$7:$F$111,5,0)</f>
        <v>Other oil seeds (A159)</v>
      </c>
      <c r="U25" s="3" t="str">
        <f>VLOOKUP(S25,Notes!$B$7:$F$111,3,0)</f>
        <v>aoils</v>
      </c>
      <c r="V25" s="30">
        <f t="shared" si="6"/>
        <v>0.75407428055287229</v>
      </c>
      <c r="W25" s="96">
        <f t="shared" si="7"/>
        <v>0.75407428055287229</v>
      </c>
      <c r="X25" s="97">
        <f>SUT!T26</f>
        <v>0</v>
      </c>
      <c r="Y25" s="97">
        <f t="shared" si="8"/>
        <v>0</v>
      </c>
      <c r="Z25" s="97">
        <f t="shared" si="9"/>
        <v>0</v>
      </c>
      <c r="AA25" s="97">
        <f t="shared" si="10"/>
        <v>0</v>
      </c>
      <c r="AB25" s="97">
        <f t="shared" si="11"/>
        <v>0</v>
      </c>
      <c r="AC25" s="97">
        <f t="shared" si="3"/>
        <v>0</v>
      </c>
      <c r="AD25" s="97">
        <f t="shared" si="4"/>
        <v>0</v>
      </c>
      <c r="AE25" s="3"/>
    </row>
    <row r="26" spans="1:31" x14ac:dyDescent="0.35">
      <c r="A26" s="3"/>
      <c r="B26" s="3" t="s">
        <v>556</v>
      </c>
      <c r="C26" s="3" t="s">
        <v>403</v>
      </c>
      <c r="D26" s="36">
        <f>SUMIF(SUT!$B$8:$B$124,$B26,SUT!$D$8:$D$124)</f>
        <v>12.578487529616673</v>
      </c>
      <c r="E26" s="36">
        <f>IF(ISNA(VLOOKUP(B26,SUP!$C$8:$D$86,2,0)),0,VLOOKUP(B26,SUP!$C$8:$D$86,2,0))</f>
        <v>7.9231538367409797</v>
      </c>
      <c r="F26" s="36">
        <f>IF(ISNA(HLOOKUP(B26,USE!$E$6:$CE$7,2,0)),0,HLOOKUP(B26,USE!$E$6:$CE$7,2,0))</f>
        <v>3.406187779198655</v>
      </c>
      <c r="G26" s="36">
        <f t="shared" si="1"/>
        <v>4.5169660575423247</v>
      </c>
      <c r="H26" s="95">
        <f t="shared" si="2"/>
        <v>0.5700969778721704</v>
      </c>
      <c r="I26" s="3"/>
      <c r="J26" s="3"/>
      <c r="K26" s="3" t="s">
        <v>505</v>
      </c>
      <c r="L26" s="30">
        <f>HLOOKUP($K26,SAM!$B$7:$DB$10,2,0)</f>
        <v>0.67904407670593425</v>
      </c>
      <c r="M26" s="30">
        <f>HLOOKUP($K26,SAM!$B$7:$DB$10,3,0)</f>
        <v>0.18801515254595727</v>
      </c>
      <c r="N26" s="30">
        <f>HLOOKUP($K26,SAM!$B$7:$DB$10,4,0)</f>
        <v>0.13294077074810848</v>
      </c>
      <c r="O26" s="98">
        <f t="shared" si="5"/>
        <v>1</v>
      </c>
      <c r="P26" s="3"/>
      <c r="Q26" s="3"/>
      <c r="R26" s="3" t="s">
        <v>504</v>
      </c>
      <c r="S26" s="3" t="s">
        <v>505</v>
      </c>
      <c r="T26" s="3" t="str">
        <f>VLOOKUP(S26,Notes!$B$7:$F$111,5,0)</f>
        <v>Coffee, not roasted, not decaffeinated (A210)</v>
      </c>
      <c r="U26" s="3" t="str">
        <f>VLOOKUP(S26,Notes!$B$7:$F$111,3,0)</f>
        <v>acoff</v>
      </c>
      <c r="V26" s="30">
        <f t="shared" si="6"/>
        <v>0.91848864245174111</v>
      </c>
      <c r="W26" s="96">
        <f t="shared" si="7"/>
        <v>0.91848864245174111</v>
      </c>
      <c r="X26" s="97">
        <f>SUT!T27</f>
        <v>77.156236248975617</v>
      </c>
      <c r="Y26" s="97">
        <f t="shared" si="8"/>
        <v>77.156236248975617</v>
      </c>
      <c r="Z26" s="97">
        <f t="shared" si="9"/>
        <v>6.2891095599681819</v>
      </c>
      <c r="AA26" s="97">
        <f t="shared" si="10"/>
        <v>70.867126689007435</v>
      </c>
      <c r="AB26" s="97">
        <f t="shared" si="11"/>
        <v>48.121902611339522</v>
      </c>
      <c r="AC26" s="97">
        <f t="shared" si="3"/>
        <v>13.324093634927413</v>
      </c>
      <c r="AD26" s="97">
        <f t="shared" si="4"/>
        <v>9.4211304427404965</v>
      </c>
      <c r="AE26" s="3"/>
    </row>
    <row r="27" spans="1:31" x14ac:dyDescent="0.35">
      <c r="A27" s="3"/>
      <c r="B27" s="3" t="s">
        <v>557</v>
      </c>
      <c r="C27" s="3" t="s">
        <v>558</v>
      </c>
      <c r="D27" s="36">
        <f>SUMIF(SUT!$B$8:$B$124,$B27,SUT!$D$8:$D$124)</f>
        <v>369.54144669775684</v>
      </c>
      <c r="E27" s="36">
        <f>IF(ISNA(VLOOKUP(B27,SUP!$C$8:$D$86,2,0)),0,VLOOKUP(B27,SUP!$C$8:$D$86,2,0))</f>
        <v>379.28545888622239</v>
      </c>
      <c r="F27" s="36">
        <f>IF(ISNA(HLOOKUP(B27,USE!$E$6:$CE$7,2,0)),0,HLOOKUP(B27,USE!$E$6:$CE$7,2,0))</f>
        <v>274.29260397313448</v>
      </c>
      <c r="G27" s="36">
        <f t="shared" si="1"/>
        <v>104.99285491308791</v>
      </c>
      <c r="H27" s="95">
        <f t="shared" si="2"/>
        <v>0.27681750632202207</v>
      </c>
      <c r="I27" s="3"/>
      <c r="J27" s="3"/>
      <c r="K27" s="3" t="s">
        <v>508</v>
      </c>
      <c r="L27" s="30">
        <f>HLOOKUP($K27,SAM!$B$7:$DB$10,2,0)</f>
        <v>0.66358065648609488</v>
      </c>
      <c r="M27" s="30">
        <f>HLOOKUP($K27,SAM!$B$7:$DB$10,3,0)</f>
        <v>0.21246482446091147</v>
      </c>
      <c r="N27" s="30">
        <f>HLOOKUP($K27,SAM!$B$7:$DB$10,4,0)</f>
        <v>0.12395451905299371</v>
      </c>
      <c r="O27" s="98">
        <f t="shared" si="5"/>
        <v>1</v>
      </c>
      <c r="P27" s="3"/>
      <c r="Q27" s="3"/>
      <c r="R27" s="3" t="s">
        <v>507</v>
      </c>
      <c r="S27" s="3" t="s">
        <v>508</v>
      </c>
      <c r="T27" s="3" t="str">
        <f>VLOOKUP(S27,Notes!$B$7:$F$111,5,0)</f>
        <v>Tea (unprocessed green leaf) (A220)</v>
      </c>
      <c r="U27" s="3" t="str">
        <f>VLOOKUP(S27,Notes!$B$7:$F$111,3,0)</f>
        <v>ateal</v>
      </c>
      <c r="V27" s="30">
        <f t="shared" si="6"/>
        <v>0.91391358512784515</v>
      </c>
      <c r="W27" s="96">
        <f t="shared" si="7"/>
        <v>0.91391358512784515</v>
      </c>
      <c r="X27" s="97">
        <f>SUT!T28</f>
        <v>24.490147219463203</v>
      </c>
      <c r="Y27" s="97">
        <f t="shared" si="8"/>
        <v>24.490147219463203</v>
      </c>
      <c r="Z27" s="97">
        <f t="shared" si="9"/>
        <v>2.1082689738148588</v>
      </c>
      <c r="AA27" s="97">
        <f t="shared" si="10"/>
        <v>22.381878245648345</v>
      </c>
      <c r="AB27" s="97">
        <f t="shared" si="11"/>
        <v>14.852181459639175</v>
      </c>
      <c r="AC27" s="97">
        <f t="shared" si="3"/>
        <v>4.7553618325671687</v>
      </c>
      <c r="AD27" s="97">
        <f t="shared" si="4"/>
        <v>2.7743349534420032</v>
      </c>
      <c r="AE27" s="3"/>
    </row>
    <row r="28" spans="1:31" x14ac:dyDescent="0.35">
      <c r="A28" s="3"/>
      <c r="B28" s="3" t="s">
        <v>559</v>
      </c>
      <c r="C28" s="3" t="s">
        <v>405</v>
      </c>
      <c r="D28" s="36">
        <f>SUMIF(SUT!$B$8:$B$124,$B28,SUT!$D$8:$D$124)</f>
        <v>67.521617887048791</v>
      </c>
      <c r="E28" s="36">
        <f>IF(ISNA(VLOOKUP(B28,SUP!$C$8:$D$86,2,0)),0,VLOOKUP(B28,SUP!$C$8:$D$86,2,0))</f>
        <v>68.279874638594791</v>
      </c>
      <c r="F28" s="36">
        <f>IF(ISNA(HLOOKUP(B28,USE!$E$6:$CE$7,2,0)),0,HLOOKUP(B28,USE!$E$6:$CE$7,2,0))</f>
        <v>51.827857484712162</v>
      </c>
      <c r="G28" s="36">
        <f t="shared" si="1"/>
        <v>16.452017153882629</v>
      </c>
      <c r="H28" s="95">
        <f t="shared" si="2"/>
        <v>0.24094972700174269</v>
      </c>
      <c r="I28" s="3"/>
      <c r="J28" s="3"/>
      <c r="K28" s="3" t="s">
        <v>511</v>
      </c>
      <c r="L28" s="30">
        <f>HLOOKUP($K28,SAM!$B$7:$DB$10,2,0)</f>
        <v>0.53722610496976042</v>
      </c>
      <c r="M28" s="30">
        <f>HLOOKUP($K28,SAM!$B$7:$DB$10,3,0)</f>
        <v>0.34917301312310756</v>
      </c>
      <c r="N28" s="30">
        <f>HLOOKUP($K28,SAM!$B$7:$DB$10,4,0)</f>
        <v>0.11360088190713198</v>
      </c>
      <c r="O28" s="98">
        <f t="shared" si="5"/>
        <v>1</v>
      </c>
      <c r="P28" s="3"/>
      <c r="Q28" s="3"/>
      <c r="R28" s="3" t="s">
        <v>509</v>
      </c>
      <c r="S28" s="3" t="s">
        <v>511</v>
      </c>
      <c r="T28" s="3" t="str">
        <f>VLOOKUP(S28,Notes!$B$7:$F$111,5,0)</f>
        <v>Tobacco, raw (A291)</v>
      </c>
      <c r="U28" s="3" t="str">
        <f>VLOOKUP(S28,Notes!$B$7:$F$111,3,0)</f>
        <v>atoba</v>
      </c>
      <c r="V28" s="30">
        <f t="shared" si="6"/>
        <v>0.92568266732386406</v>
      </c>
      <c r="W28" s="96">
        <f t="shared" si="7"/>
        <v>0.92568266732386406</v>
      </c>
      <c r="X28" s="97">
        <f>SUT!T29</f>
        <v>4.1913524662636545</v>
      </c>
      <c r="Y28" s="97">
        <f t="shared" si="8"/>
        <v>4.1913524662636545</v>
      </c>
      <c r="Z28" s="97">
        <f t="shared" si="9"/>
        <v>0.31149013559825889</v>
      </c>
      <c r="AA28" s="97">
        <f t="shared" si="10"/>
        <v>3.8798623306653957</v>
      </c>
      <c r="AB28" s="97">
        <f t="shared" si="11"/>
        <v>2.0843633277222673</v>
      </c>
      <c r="AC28" s="97">
        <f t="shared" si="3"/>
        <v>1.3547432205012788</v>
      </c>
      <c r="AD28" s="97">
        <f t="shared" si="4"/>
        <v>0.44075578244184949</v>
      </c>
      <c r="AE28" s="3"/>
    </row>
    <row r="29" spans="1:31" x14ac:dyDescent="0.35">
      <c r="A29" s="3"/>
      <c r="B29" s="3" t="s">
        <v>560</v>
      </c>
      <c r="C29" s="3" t="s">
        <v>406</v>
      </c>
      <c r="D29" s="36">
        <f>SUMIF(SUT!$B$8:$B$124,$B29,SUT!$D$8:$D$124)</f>
        <v>8.5304007430982196</v>
      </c>
      <c r="E29" s="36">
        <f>IF(ISNA(VLOOKUP(B29,SUP!$C$8:$D$86,2,0)),0,VLOOKUP(B29,SUP!$C$8:$D$86,2,0))</f>
        <v>4.1641953106899052</v>
      </c>
      <c r="F29" s="36">
        <f>IF(ISNA(HLOOKUP(B29,USE!$E$6:$CE$7,2,0)),0,HLOOKUP(B29,USE!$E$6:$CE$7,2,0))</f>
        <v>0.22896095239392833</v>
      </c>
      <c r="G29" s="36">
        <f t="shared" si="1"/>
        <v>3.9352343582959768</v>
      </c>
      <c r="H29" s="95">
        <f t="shared" si="2"/>
        <v>0.94501675946703012</v>
      </c>
      <c r="I29" s="3"/>
      <c r="J29" s="3"/>
      <c r="K29" s="3" t="s">
        <v>513</v>
      </c>
      <c r="L29" s="30">
        <f>HLOOKUP($K29,SAM!$B$7:$DB$10,2,0)</f>
        <v>0.53722610496976042</v>
      </c>
      <c r="M29" s="30">
        <f>HLOOKUP($K29,SAM!$B$7:$DB$10,3,0)</f>
        <v>0.34917301312310756</v>
      </c>
      <c r="N29" s="30">
        <f>HLOOKUP($K29,SAM!$B$7:$DB$10,4,0)</f>
        <v>0.11360088190713198</v>
      </c>
      <c r="O29" s="98">
        <f t="shared" si="5"/>
        <v>1</v>
      </c>
      <c r="P29" s="3"/>
      <c r="Q29" s="3"/>
      <c r="R29" s="3" t="s">
        <v>509</v>
      </c>
      <c r="S29" s="3" t="s">
        <v>513</v>
      </c>
      <c r="T29" s="3" t="str">
        <f>VLOOKUP(S29,Notes!$B$7:$F$111,5,0)</f>
        <v>Sugar cane (A292)</v>
      </c>
      <c r="U29" s="3" t="str">
        <f>VLOOKUP(S29,Notes!$B$7:$F$111,3,0)</f>
        <v>asugr</v>
      </c>
      <c r="V29" s="30">
        <f t="shared" si="6"/>
        <v>0.92568266732386406</v>
      </c>
      <c r="W29" s="96">
        <f t="shared" si="7"/>
        <v>0.92568266732386406</v>
      </c>
      <c r="X29" s="97">
        <f>SUT!T30</f>
        <v>9.5983389228101359</v>
      </c>
      <c r="Y29" s="97">
        <f t="shared" si="8"/>
        <v>9.5983389228101359</v>
      </c>
      <c r="Z29" s="97">
        <f t="shared" si="9"/>
        <v>0.71332294686478548</v>
      </c>
      <c r="AA29" s="97">
        <f t="shared" si="10"/>
        <v>8.8850159759453504</v>
      </c>
      <c r="AB29" s="97">
        <f t="shared" si="11"/>
        <v>4.7732625253512149</v>
      </c>
      <c r="AC29" s="97">
        <f t="shared" si="3"/>
        <v>3.1024077999677862</v>
      </c>
      <c r="AD29" s="97">
        <f t="shared" si="4"/>
        <v>1.0093456506263487</v>
      </c>
      <c r="AE29" s="3"/>
    </row>
    <row r="30" spans="1:31" x14ac:dyDescent="0.35">
      <c r="A30" s="3"/>
      <c r="B30" s="3" t="s">
        <v>561</v>
      </c>
      <c r="C30" s="3" t="s">
        <v>562</v>
      </c>
      <c r="D30" s="36">
        <f>SUMIF(SUT!$B$8:$B$124,$B30,SUT!$D$8:$D$124)</f>
        <v>101.95144879513303</v>
      </c>
      <c r="E30" s="36">
        <f>IF(ISNA(VLOOKUP(B30,SUP!$C$8:$D$86,2,0)),0,VLOOKUP(B30,SUP!$C$8:$D$86,2,0))</f>
        <v>109.03151834237467</v>
      </c>
      <c r="F30" s="36">
        <f>IF(ISNA(HLOOKUP(B30,USE!$E$6:$CE$7,2,0)),0,HLOOKUP(B30,USE!$E$6:$CE$7,2,0))</f>
        <v>64.756417168000027</v>
      </c>
      <c r="G30" s="36">
        <f t="shared" si="1"/>
        <v>44.27510117437464</v>
      </c>
      <c r="H30" s="95">
        <f t="shared" si="2"/>
        <v>0.40607616813465303</v>
      </c>
      <c r="I30" s="3"/>
      <c r="J30" s="3"/>
      <c r="K30" s="3" t="s">
        <v>515</v>
      </c>
      <c r="L30" s="30">
        <f>HLOOKUP($K30,SAM!$B$7:$DB$10,2,0)</f>
        <v>0.52436020168849917</v>
      </c>
      <c r="M30" s="30">
        <f>HLOOKUP($K30,SAM!$B$7:$DB$10,3,0)</f>
        <v>0.32156415149346068</v>
      </c>
      <c r="N30" s="30">
        <f>HLOOKUP($K30,SAM!$B$7:$DB$10,4,0)</f>
        <v>0.15407564681804001</v>
      </c>
      <c r="O30" s="98">
        <f t="shared" si="5"/>
        <v>0.99999999999999978</v>
      </c>
      <c r="P30" s="3"/>
      <c r="Q30" s="3"/>
      <c r="R30" s="3" t="s">
        <v>509</v>
      </c>
      <c r="S30" s="3" t="s">
        <v>515</v>
      </c>
      <c r="T30" s="3" t="str">
        <f>VLOOKUP(S30,Notes!$B$7:$F$111,5,0)</f>
        <v>Pyrethrum (A293)</v>
      </c>
      <c r="U30" s="3" t="str">
        <f>VLOOKUP(S30,Notes!$B$7:$F$111,3,0)</f>
        <v>apyre</v>
      </c>
      <c r="V30" s="30">
        <f t="shared" si="6"/>
        <v>0.92568266732386406</v>
      </c>
      <c r="W30" s="96">
        <f t="shared" si="7"/>
        <v>0.92568266732386406</v>
      </c>
      <c r="X30" s="97">
        <f>SUT!T31</f>
        <v>5.5822256874268801</v>
      </c>
      <c r="Y30" s="97">
        <f t="shared" si="8"/>
        <v>5.5822256874268801</v>
      </c>
      <c r="Z30" s="97">
        <f t="shared" si="9"/>
        <v>0.41485612348577483</v>
      </c>
      <c r="AA30" s="97">
        <f t="shared" si="10"/>
        <v>5.1673695639411052</v>
      </c>
      <c r="AB30" s="97">
        <f t="shared" si="11"/>
        <v>2.70956294674717</v>
      </c>
      <c r="AC30" s="97">
        <f t="shared" si="3"/>
        <v>1.6616408092818555</v>
      </c>
      <c r="AD30" s="97">
        <f t="shared" si="4"/>
        <v>0.79616580791207914</v>
      </c>
      <c r="AE30" s="3"/>
    </row>
    <row r="31" spans="1:31" x14ac:dyDescent="0.35">
      <c r="A31" s="3"/>
      <c r="B31" s="3" t="s">
        <v>563</v>
      </c>
      <c r="C31" s="3" t="s">
        <v>407</v>
      </c>
      <c r="D31" s="36">
        <f>SUMIF(SUT!$B$8:$B$124,$B31,SUT!$D$8:$D$124)</f>
        <v>229.99839203403403</v>
      </c>
      <c r="E31" s="36">
        <f>IF(ISNA(VLOOKUP(B31,SUP!$C$8:$D$86,2,0)),0,VLOOKUP(B31,SUP!$C$8:$D$86,2,0))</f>
        <v>262.50333496857377</v>
      </c>
      <c r="F31" s="36">
        <f>IF(ISNA(HLOOKUP(B31,USE!$E$6:$CE$7,2,0)),0,HLOOKUP(B31,USE!$E$6:$CE$7,2,0))</f>
        <v>134.30836116180313</v>
      </c>
      <c r="G31" s="36">
        <f t="shared" si="1"/>
        <v>128.19497380677063</v>
      </c>
      <c r="H31" s="95">
        <f t="shared" si="2"/>
        <v>0.48835560059500888</v>
      </c>
      <c r="I31" s="3"/>
      <c r="J31" s="3"/>
      <c r="K31" s="3" t="s">
        <v>517</v>
      </c>
      <c r="L31" s="30">
        <f>HLOOKUP($K31,SAM!$B$7:$DB$10,2,0)</f>
        <v>0.53722610496976042</v>
      </c>
      <c r="M31" s="30">
        <f>HLOOKUP($K31,SAM!$B$7:$DB$10,3,0)</f>
        <v>0.34917301312310756</v>
      </c>
      <c r="N31" s="30">
        <f>HLOOKUP($K31,SAM!$B$7:$DB$10,4,0)</f>
        <v>0.11360088190713198</v>
      </c>
      <c r="O31" s="98">
        <f t="shared" si="5"/>
        <v>1</v>
      </c>
      <c r="P31" s="3"/>
      <c r="Q31" s="3"/>
      <c r="R31" s="3" t="s">
        <v>509</v>
      </c>
      <c r="S31" s="3" t="s">
        <v>517</v>
      </c>
      <c r="T31" s="3" t="str">
        <f>VLOOKUP(S31,Notes!$B$7:$F$111,5,0)</f>
        <v>Agricultural products n.e.c. (A299)</v>
      </c>
      <c r="U31" s="3" t="str">
        <f>VLOOKUP(S31,Notes!$B$7:$F$111,3,0)</f>
        <v>aocrp</v>
      </c>
      <c r="V31" s="30">
        <f t="shared" si="6"/>
        <v>0.92568266732386406</v>
      </c>
      <c r="W31" s="96">
        <f t="shared" si="7"/>
        <v>0.92568266732386406</v>
      </c>
      <c r="X31" s="97">
        <f>SUT!T32</f>
        <v>28.811518350422702</v>
      </c>
      <c r="Y31" s="97">
        <f t="shared" si="8"/>
        <v>28.811518350422702</v>
      </c>
      <c r="Z31" s="97">
        <f t="shared" si="9"/>
        <v>2.1411951941529601</v>
      </c>
      <c r="AA31" s="97">
        <f t="shared" si="10"/>
        <v>26.670323156269742</v>
      </c>
      <c r="AB31" s="97">
        <f t="shared" si="11"/>
        <v>14.3279938275276</v>
      </c>
      <c r="AC31" s="97">
        <f t="shared" si="3"/>
        <v>9.3125570974416938</v>
      </c>
      <c r="AD31" s="97">
        <f t="shared" si="4"/>
        <v>3.0297722313004463</v>
      </c>
      <c r="AE31" s="3"/>
    </row>
    <row r="32" spans="1:31" x14ac:dyDescent="0.35">
      <c r="A32" s="3"/>
      <c r="B32" s="3" t="s">
        <v>564</v>
      </c>
      <c r="C32" s="3" t="s">
        <v>408</v>
      </c>
      <c r="D32" s="36">
        <f>SUMIF(SUT!$B$8:$B$124,$B32,SUT!$D$8:$D$124)</f>
        <v>67.765457936576468</v>
      </c>
      <c r="E32" s="36">
        <f>IF(ISNA(VLOOKUP(B32,SUP!$C$8:$D$86,2,0)),0,VLOOKUP(B32,SUP!$C$8:$D$86,2,0))</f>
        <v>43.671841693345947</v>
      </c>
      <c r="F32" s="36">
        <f>IF(ISNA(HLOOKUP(B32,USE!$E$6:$CE$7,2,0)),0,HLOOKUP(B32,USE!$E$6:$CE$7,2,0))</f>
        <v>18.562987942775926</v>
      </c>
      <c r="G32" s="36">
        <f t="shared" si="1"/>
        <v>25.10885375057002</v>
      </c>
      <c r="H32" s="95">
        <f t="shared" si="2"/>
        <v>0.57494378017943137</v>
      </c>
      <c r="I32" s="3"/>
      <c r="J32" s="3"/>
      <c r="K32" s="3" t="s">
        <v>521</v>
      </c>
      <c r="L32" s="30">
        <f>HLOOKUP($K32,SAM!$B$7:$DB$10,2,0)</f>
        <v>0.45338998067122765</v>
      </c>
      <c r="M32" s="30">
        <f>HLOOKUP($K32,SAM!$B$7:$DB$10,3,0)</f>
        <v>0</v>
      </c>
      <c r="N32" s="30">
        <f>HLOOKUP($K32,SAM!$B$7:$DB$10,4,0)</f>
        <v>0.54661001932877229</v>
      </c>
      <c r="O32" s="98">
        <f t="shared" si="5"/>
        <v>1</v>
      </c>
      <c r="P32" s="3"/>
      <c r="Q32" s="3"/>
      <c r="R32" s="3" t="s">
        <v>519</v>
      </c>
      <c r="S32" s="3" t="s">
        <v>521</v>
      </c>
      <c r="T32" s="3" t="str">
        <f>VLOOKUP(S32,Notes!$B$7:$F$111,5,0)</f>
        <v>Bovine cattle, live (A311)</v>
      </c>
      <c r="U32" s="3" t="str">
        <f>VLOOKUP(S32,Notes!$B$7:$F$111,3,0)</f>
        <v>acatt</v>
      </c>
      <c r="V32" s="30">
        <f t="shared" si="6"/>
        <v>0.91678309466429431</v>
      </c>
      <c r="W32" s="96">
        <f t="shared" si="7"/>
        <v>0.91678309466429431</v>
      </c>
      <c r="X32" s="97">
        <f>SUT!T33</f>
        <v>91.199625114591939</v>
      </c>
      <c r="Y32" s="97">
        <f t="shared" si="8"/>
        <v>91.199625114591939</v>
      </c>
      <c r="Z32" s="97">
        <f t="shared" si="9"/>
        <v>7.5893505698128507</v>
      </c>
      <c r="AA32" s="97">
        <f t="shared" si="10"/>
        <v>83.610274544779088</v>
      </c>
      <c r="AB32" s="97">
        <f t="shared" si="11"/>
        <v>37.908060759773427</v>
      </c>
      <c r="AC32" s="97">
        <f t="shared" si="3"/>
        <v>0</v>
      </c>
      <c r="AD32" s="97">
        <f t="shared" si="4"/>
        <v>45.702213785005654</v>
      </c>
      <c r="AE32" s="3"/>
    </row>
    <row r="33" spans="1:31" x14ac:dyDescent="0.35">
      <c r="A33" s="3"/>
      <c r="B33" s="3" t="s">
        <v>565</v>
      </c>
      <c r="C33" s="3" t="s">
        <v>409</v>
      </c>
      <c r="D33" s="36">
        <f>SUMIF(SUT!$B$8:$B$124,$B33,SUT!$D$8:$D$124)</f>
        <v>7.843038336729907</v>
      </c>
      <c r="E33" s="36">
        <f>IF(ISNA(VLOOKUP(B33,SUP!$C$8:$D$86,2,0)),0,VLOOKUP(B33,SUP!$C$8:$D$86,2,0))</f>
        <v>7.8430383367298155</v>
      </c>
      <c r="F33" s="36">
        <f>IF(ISNA(HLOOKUP(B33,USE!$E$6:$CE$7,2,0)),0,HLOOKUP(B33,USE!$E$6:$CE$7,2,0))</f>
        <v>1.8081149367151161</v>
      </c>
      <c r="G33" s="36">
        <f t="shared" si="1"/>
        <v>6.0349234000146996</v>
      </c>
      <c r="H33" s="95">
        <f t="shared" si="2"/>
        <v>0.76946243801365677</v>
      </c>
      <c r="I33" s="3"/>
      <c r="J33" s="3"/>
      <c r="K33" s="3" t="s">
        <v>523</v>
      </c>
      <c r="L33" s="30">
        <f>HLOOKUP($K33,SAM!$B$7:$DB$10,2,0)</f>
        <v>0.45408331496214194</v>
      </c>
      <c r="M33" s="30">
        <f>HLOOKUP($K33,SAM!$B$7:$DB$10,3,0)</f>
        <v>0</v>
      </c>
      <c r="N33" s="30">
        <f>HLOOKUP($K33,SAM!$B$7:$DB$10,4,0)</f>
        <v>0.54591668503785806</v>
      </c>
      <c r="O33" s="98">
        <f t="shared" si="5"/>
        <v>1</v>
      </c>
      <c r="P33" s="3"/>
      <c r="Q33" s="3"/>
      <c r="R33" s="3" t="s">
        <v>519</v>
      </c>
      <c r="S33" s="3" t="s">
        <v>523</v>
      </c>
      <c r="T33" s="3" t="str">
        <f>VLOOKUP(S33,Notes!$B$7:$F$111,5,0)</f>
        <v>Sheep, goats, pigs,live (A312)</v>
      </c>
      <c r="U33" s="3" t="str">
        <f>VLOOKUP(S33,Notes!$B$7:$F$111,3,0)</f>
        <v>asmlr</v>
      </c>
      <c r="V33" s="30">
        <f t="shared" si="6"/>
        <v>0.91678309466429431</v>
      </c>
      <c r="W33" s="96">
        <f t="shared" si="7"/>
        <v>0.91678309466429431</v>
      </c>
      <c r="X33" s="97">
        <f>SUT!T34</f>
        <v>33.231296762465085</v>
      </c>
      <c r="Y33" s="97">
        <f t="shared" si="8"/>
        <v>33.231296762465085</v>
      </c>
      <c r="Z33" s="97">
        <f t="shared" si="9"/>
        <v>2.7654056768647983</v>
      </c>
      <c r="AA33" s="97">
        <f t="shared" si="10"/>
        <v>30.465891085600287</v>
      </c>
      <c r="AB33" s="97">
        <f t="shared" si="11"/>
        <v>13.834052817424947</v>
      </c>
      <c r="AC33" s="97">
        <f t="shared" si="3"/>
        <v>0</v>
      </c>
      <c r="AD33" s="97">
        <f t="shared" si="4"/>
        <v>16.63183826817534</v>
      </c>
      <c r="AE33" s="3"/>
    </row>
    <row r="34" spans="1:31" x14ac:dyDescent="0.35">
      <c r="A34" s="3"/>
      <c r="B34" s="3" t="s">
        <v>566</v>
      </c>
      <c r="C34" s="3" t="s">
        <v>567</v>
      </c>
      <c r="D34" s="36">
        <f>SUMIF(SUT!$B$8:$B$124,$B34,SUT!$D$8:$D$124)</f>
        <v>59.780589960444246</v>
      </c>
      <c r="E34" s="36">
        <f>IF(ISNA(VLOOKUP(B34,SUP!$C$8:$D$86,2,0)),0,VLOOKUP(B34,SUP!$C$8:$D$86,2,0))</f>
        <v>69.155826658589348</v>
      </c>
      <c r="F34" s="36">
        <f>IF(ISNA(HLOOKUP(B34,USE!$E$6:$CE$7,2,0)),0,HLOOKUP(B34,USE!$E$6:$CE$7,2,0))</f>
        <v>35.414135874638184</v>
      </c>
      <c r="G34" s="36">
        <f t="shared" si="1"/>
        <v>33.741690783951164</v>
      </c>
      <c r="H34" s="95">
        <f t="shared" si="2"/>
        <v>0.48790814041639902</v>
      </c>
      <c r="I34" s="3"/>
      <c r="J34" s="3"/>
      <c r="K34" s="3" t="s">
        <v>525</v>
      </c>
      <c r="L34" s="30">
        <f>HLOOKUP($K34,SAM!$B$7:$DB$10,2,0)</f>
        <v>0.45077430735174928</v>
      </c>
      <c r="M34" s="30">
        <f>HLOOKUP($K34,SAM!$B$7:$DB$10,3,0)</f>
        <v>0</v>
      </c>
      <c r="N34" s="30">
        <f>HLOOKUP($K34,SAM!$B$7:$DB$10,4,0)</f>
        <v>0.54922569264825072</v>
      </c>
      <c r="O34" s="98">
        <f t="shared" si="5"/>
        <v>1</v>
      </c>
      <c r="P34" s="3"/>
      <c r="Q34" s="3"/>
      <c r="R34" s="3" t="s">
        <v>519</v>
      </c>
      <c r="S34" s="3" t="s">
        <v>525</v>
      </c>
      <c r="T34" s="3" t="str">
        <f>VLOOKUP(S34,Notes!$B$7:$F$111,5,0)</f>
        <v>Poultry, live (A313)</v>
      </c>
      <c r="U34" s="3" t="str">
        <f>VLOOKUP(S34,Notes!$B$7:$F$111,3,0)</f>
        <v>apoul</v>
      </c>
      <c r="V34" s="30">
        <f t="shared" si="6"/>
        <v>0.91678309466429431</v>
      </c>
      <c r="W34" s="96">
        <f t="shared" si="7"/>
        <v>0.91678309466429431</v>
      </c>
      <c r="X34" s="97">
        <f>SUT!T35</f>
        <v>14.456564591147195</v>
      </c>
      <c r="Y34" s="97">
        <f t="shared" si="8"/>
        <v>14.456564591147195</v>
      </c>
      <c r="Z34" s="97">
        <f t="shared" si="9"/>
        <v>1.2030305670610115</v>
      </c>
      <c r="AA34" s="97">
        <f t="shared" si="10"/>
        <v>13.253534024086184</v>
      </c>
      <c r="AB34" s="97">
        <f t="shared" si="11"/>
        <v>5.9743526196702916</v>
      </c>
      <c r="AC34" s="97">
        <f t="shared" si="3"/>
        <v>0</v>
      </c>
      <c r="AD34" s="97">
        <f t="shared" si="4"/>
        <v>7.2791814044158922</v>
      </c>
      <c r="AE34" s="3"/>
    </row>
    <row r="35" spans="1:31" x14ac:dyDescent="0.35">
      <c r="A35" s="3"/>
      <c r="B35" s="3" t="s">
        <v>568</v>
      </c>
      <c r="C35" s="3" t="s">
        <v>569</v>
      </c>
      <c r="D35" s="36">
        <f>SUMIF(SUT!$B$8:$B$124,$B35,SUT!$D$8:$D$124)</f>
        <v>40.542142998338392</v>
      </c>
      <c r="E35" s="36">
        <f>IF(ISNA(VLOOKUP(B35,SUP!$C$8:$D$86,2,0)),0,VLOOKUP(B35,SUP!$C$8:$D$86,2,0))</f>
        <v>31.358361628546241</v>
      </c>
      <c r="F35" s="36">
        <f>IF(ISNA(HLOOKUP(B35,USE!$E$6:$CE$7,2,0)),0,HLOOKUP(B35,USE!$E$6:$CE$7,2,0))</f>
        <v>16.031634054755244</v>
      </c>
      <c r="G35" s="36">
        <f t="shared" si="1"/>
        <v>15.326727573790997</v>
      </c>
      <c r="H35" s="95">
        <f t="shared" si="2"/>
        <v>0.48876047018472812</v>
      </c>
      <c r="I35" s="3"/>
      <c r="J35" s="3"/>
      <c r="K35" s="3" t="s">
        <v>527</v>
      </c>
      <c r="L35" s="30">
        <f>HLOOKUP($K35,SAM!$B$7:$DB$10,2,0)</f>
        <v>0.45548987673990765</v>
      </c>
      <c r="M35" s="30">
        <f>HLOOKUP($K35,SAM!$B$7:$DB$10,3,0)</f>
        <v>0</v>
      </c>
      <c r="N35" s="30">
        <f>HLOOKUP($K35,SAM!$B$7:$DB$10,4,0)</f>
        <v>0.5445101232600924</v>
      </c>
      <c r="O35" s="98">
        <f t="shared" si="5"/>
        <v>1</v>
      </c>
      <c r="P35" s="3"/>
      <c r="Q35" s="3"/>
      <c r="R35" s="3" t="s">
        <v>519</v>
      </c>
      <c r="S35" s="3" t="s">
        <v>527</v>
      </c>
      <c r="T35" s="3" t="str">
        <f>VLOOKUP(S35,Notes!$B$7:$F$111,5,0)</f>
        <v>Other live animals (A319)</v>
      </c>
      <c r="U35" s="3" t="str">
        <f>VLOOKUP(S35,Notes!$B$7:$F$111,3,0)</f>
        <v>aoliv</v>
      </c>
      <c r="V35" s="30">
        <f t="shared" si="6"/>
        <v>0.91678309466429431</v>
      </c>
      <c r="W35" s="96">
        <f t="shared" si="7"/>
        <v>0.91678309466429431</v>
      </c>
      <c r="X35" s="97">
        <f>SUT!T36</f>
        <v>2.5785767329556926</v>
      </c>
      <c r="Y35" s="97">
        <f t="shared" si="8"/>
        <v>2.5785767329556926</v>
      </c>
      <c r="Z35" s="97">
        <f t="shared" si="9"/>
        <v>0.21458117588722692</v>
      </c>
      <c r="AA35" s="97">
        <f t="shared" si="10"/>
        <v>2.3639955570684656</v>
      </c>
      <c r="AB35" s="97">
        <f t="shared" si="11"/>
        <v>1.0767760449028048</v>
      </c>
      <c r="AC35" s="97">
        <f t="shared" si="3"/>
        <v>0</v>
      </c>
      <c r="AD35" s="97">
        <f t="shared" si="4"/>
        <v>1.2872195121656611</v>
      </c>
      <c r="AE35" s="3"/>
    </row>
    <row r="36" spans="1:31" x14ac:dyDescent="0.35">
      <c r="A36" s="3"/>
      <c r="B36" s="3" t="s">
        <v>570</v>
      </c>
      <c r="C36" s="3" t="s">
        <v>410</v>
      </c>
      <c r="D36" s="36">
        <f>SUMIF(SUT!$B$8:$B$124,$B36,SUT!$D$8:$D$124)</f>
        <v>26.268770706253449</v>
      </c>
      <c r="E36" s="36">
        <f>IF(ISNA(VLOOKUP(B36,SUP!$C$8:$D$86,2,0)),0,VLOOKUP(B36,SUP!$C$8:$D$86,2,0))</f>
        <v>25.755965552344669</v>
      </c>
      <c r="F36" s="36">
        <f>IF(ISNA(HLOOKUP(B36,USE!$E$6:$CE$7,2,0)),0,HLOOKUP(B36,USE!$E$6:$CE$7,2,0))</f>
        <v>15.078051983989466</v>
      </c>
      <c r="G36" s="36">
        <f t="shared" si="1"/>
        <v>10.677913568355203</v>
      </c>
      <c r="H36" s="95">
        <f t="shared" si="2"/>
        <v>0.41458020848234711</v>
      </c>
      <c r="I36" s="3"/>
      <c r="J36" s="3"/>
      <c r="K36" s="3" t="s">
        <v>531</v>
      </c>
      <c r="L36" s="30">
        <f>HLOOKUP($K36,SAM!$B$7:$DB$10,2,0)</f>
        <v>0.4559356074773197</v>
      </c>
      <c r="M36" s="30">
        <f>HLOOKUP($K36,SAM!$B$7:$DB$10,3,0)</f>
        <v>0</v>
      </c>
      <c r="N36" s="30">
        <f>HLOOKUP($K36,SAM!$B$7:$DB$10,4,0)</f>
        <v>0.54406439252268035</v>
      </c>
      <c r="O36" s="98">
        <f t="shared" si="5"/>
        <v>1</v>
      </c>
      <c r="P36" s="3"/>
      <c r="Q36" s="3"/>
      <c r="R36" s="3" t="s">
        <v>529</v>
      </c>
      <c r="S36" s="3" t="s">
        <v>531</v>
      </c>
      <c r="T36" s="3" t="str">
        <f>VLOOKUP(S36,Notes!$B$7:$F$111,5,0)</f>
        <v>Raw milk (A321)</v>
      </c>
      <c r="U36" s="3" t="str">
        <f>VLOOKUP(S36,Notes!$B$7:$F$111,3,0)</f>
        <v>amilk</v>
      </c>
      <c r="V36" s="30">
        <f t="shared" si="6"/>
        <v>0.97371874834385441</v>
      </c>
      <c r="W36" s="96">
        <f t="shared" si="7"/>
        <v>0.97371874834385441</v>
      </c>
      <c r="X36" s="97">
        <f>SUT!T37</f>
        <v>36.998643168007376</v>
      </c>
      <c r="Y36" s="97">
        <f t="shared" si="8"/>
        <v>36.998643168007376</v>
      </c>
      <c r="Z36" s="97">
        <f t="shared" si="9"/>
        <v>0.97237065203433559</v>
      </c>
      <c r="AA36" s="97">
        <f t="shared" si="10"/>
        <v>36.026272515973041</v>
      </c>
      <c r="AB36" s="97">
        <f t="shared" si="11"/>
        <v>16.425660444713635</v>
      </c>
      <c r="AC36" s="97">
        <f t="shared" si="3"/>
        <v>0</v>
      </c>
      <c r="AD36" s="97">
        <f t="shared" si="4"/>
        <v>19.600612071259409</v>
      </c>
      <c r="AE36" s="3"/>
    </row>
    <row r="37" spans="1:31" x14ac:dyDescent="0.35">
      <c r="A37" s="3"/>
      <c r="B37" s="3" t="s">
        <v>571</v>
      </c>
      <c r="C37" s="3" t="s">
        <v>411</v>
      </c>
      <c r="D37" s="36">
        <f>SUMIF(SUT!$B$8:$B$124,$B37,SUT!$D$8:$D$124)</f>
        <v>0.25334384638175667</v>
      </c>
      <c r="E37" s="36">
        <f>IF(ISNA(VLOOKUP(B37,SUP!$C$8:$D$86,2,0)),0,VLOOKUP(B37,SUP!$C$8:$D$86,2,0))</f>
        <v>0.25334384638164348</v>
      </c>
      <c r="F37" s="36">
        <f>IF(ISNA(HLOOKUP(B37,USE!$E$6:$CE$7,2,0)),0,HLOOKUP(B37,USE!$E$6:$CE$7,2,0))</f>
        <v>3.5350809745972343E-2</v>
      </c>
      <c r="G37" s="36">
        <f t="shared" si="1"/>
        <v>0.21799303663567113</v>
      </c>
      <c r="H37" s="95">
        <f t="shared" si="2"/>
        <v>0.86046312057361363</v>
      </c>
      <c r="I37" s="3"/>
      <c r="J37" s="3"/>
      <c r="K37" s="3" t="s">
        <v>532</v>
      </c>
      <c r="L37" s="30">
        <f>HLOOKUP($K37,SAM!$B$7:$DB$10,2,0)</f>
        <v>0.45558062162994717</v>
      </c>
      <c r="M37" s="30">
        <f>HLOOKUP($K37,SAM!$B$7:$DB$10,3,0)</f>
        <v>0</v>
      </c>
      <c r="N37" s="30">
        <f>HLOOKUP($K37,SAM!$B$7:$DB$10,4,0)</f>
        <v>0.54441937837005283</v>
      </c>
      <c r="O37" s="98">
        <f t="shared" si="5"/>
        <v>1</v>
      </c>
      <c r="P37" s="3"/>
      <c r="Q37" s="3"/>
      <c r="R37" s="3" t="s">
        <v>529</v>
      </c>
      <c r="S37" s="3" t="s">
        <v>532</v>
      </c>
      <c r="T37" s="3" t="str">
        <f>VLOOKUP(S37,Notes!$B$7:$F$111,5,0)</f>
        <v>Eggs (A322)</v>
      </c>
      <c r="U37" s="3" t="str">
        <f>VLOOKUP(S37,Notes!$B$7:$F$111,3,0)</f>
        <v>aeggs</v>
      </c>
      <c r="V37" s="30">
        <f t="shared" si="6"/>
        <v>0.97371874834385441</v>
      </c>
      <c r="W37" s="96">
        <f t="shared" si="7"/>
        <v>0.97371874834385441</v>
      </c>
      <c r="X37" s="97">
        <f>SUT!T38</f>
        <v>16.019889140270962</v>
      </c>
      <c r="Y37" s="97">
        <f t="shared" si="8"/>
        <v>16.019889140270962</v>
      </c>
      <c r="Z37" s="97">
        <f t="shared" si="9"/>
        <v>0.42102273799901546</v>
      </c>
      <c r="AA37" s="97">
        <f t="shared" si="10"/>
        <v>15.598866402271947</v>
      </c>
      <c r="AB37" s="97">
        <f t="shared" si="11"/>
        <v>7.106541252269551</v>
      </c>
      <c r="AC37" s="97">
        <f t="shared" si="3"/>
        <v>0</v>
      </c>
      <c r="AD37" s="97">
        <f t="shared" si="4"/>
        <v>8.4923251500023955</v>
      </c>
      <c r="AE37" s="3"/>
    </row>
    <row r="38" spans="1:31" x14ac:dyDescent="0.35">
      <c r="A38" s="3"/>
      <c r="B38" s="3" t="s">
        <v>572</v>
      </c>
      <c r="C38" s="3" t="s">
        <v>573</v>
      </c>
      <c r="D38" s="36">
        <f>SUMIF(SUT!$B$8:$B$124,$B38,SUT!$D$8:$D$124)</f>
        <v>62.167070429910524</v>
      </c>
      <c r="E38" s="36">
        <f>IF(ISNA(VLOOKUP(B38,SUP!$C$8:$D$86,2,0)),0,VLOOKUP(B38,SUP!$C$8:$D$86,2,0))</f>
        <v>67.824792864983991</v>
      </c>
      <c r="F38" s="36">
        <f>IF(ISNA(HLOOKUP(B38,USE!$E$6:$CE$7,2,0)),0,HLOOKUP(B38,USE!$E$6:$CE$7,2,0))</f>
        <v>43.213293661302352</v>
      </c>
      <c r="G38" s="36">
        <f t="shared" si="1"/>
        <v>24.611499203681639</v>
      </c>
      <c r="H38" s="95">
        <f t="shared" si="2"/>
        <v>0.36286877060833395</v>
      </c>
      <c r="I38" s="3"/>
      <c r="J38" s="3"/>
      <c r="K38" s="3" t="s">
        <v>533</v>
      </c>
      <c r="L38" s="30">
        <f>HLOOKUP($K38,SAM!$B$7:$DB$10,2,0)</f>
        <v>0.47396550057034942</v>
      </c>
      <c r="M38" s="30">
        <f>HLOOKUP($K38,SAM!$B$7:$DB$10,3,0)</f>
        <v>0</v>
      </c>
      <c r="N38" s="30">
        <f>HLOOKUP($K38,SAM!$B$7:$DB$10,4,0)</f>
        <v>0.52603449942965064</v>
      </c>
      <c r="O38" s="98">
        <f t="shared" si="5"/>
        <v>1</v>
      </c>
      <c r="P38" s="3"/>
      <c r="Q38" s="3"/>
      <c r="R38" s="3" t="s">
        <v>529</v>
      </c>
      <c r="S38" s="3" t="s">
        <v>533</v>
      </c>
      <c r="T38" s="3" t="str">
        <f>VLOOKUP(S38,Notes!$B$7:$F$111,5,0)</f>
        <v>Natural honey (A323)</v>
      </c>
      <c r="U38" s="3" t="str">
        <f>VLOOKUP(S38,Notes!$B$7:$F$111,3,0)</f>
        <v>ahony</v>
      </c>
      <c r="V38" s="30">
        <f t="shared" si="6"/>
        <v>0.97371874834385441</v>
      </c>
      <c r="W38" s="96">
        <f t="shared" si="7"/>
        <v>0.97371874834385441</v>
      </c>
      <c r="X38" s="97">
        <f>SUT!T39</f>
        <v>0.57735567535475041</v>
      </c>
      <c r="Y38" s="97">
        <f t="shared" si="8"/>
        <v>0.57735567535475041</v>
      </c>
      <c r="Z38" s="97">
        <f t="shared" si="9"/>
        <v>1.5173629799102084E-2</v>
      </c>
      <c r="AA38" s="97">
        <f t="shared" si="10"/>
        <v>0.56218204555564832</v>
      </c>
      <c r="AB38" s="97">
        <f t="shared" si="11"/>
        <v>0.26645489463344585</v>
      </c>
      <c r="AC38" s="97">
        <f t="shared" si="3"/>
        <v>0</v>
      </c>
      <c r="AD38" s="97">
        <f t="shared" si="4"/>
        <v>0.29572715092220253</v>
      </c>
      <c r="AE38" s="3"/>
    </row>
    <row r="39" spans="1:31" x14ac:dyDescent="0.35">
      <c r="A39" s="3"/>
      <c r="B39" s="3" t="s">
        <v>574</v>
      </c>
      <c r="C39" s="3" t="s">
        <v>412</v>
      </c>
      <c r="D39" s="36">
        <f>SUMIF(SUT!$B$8:$B$124,$B39,SUT!$D$8:$D$124)</f>
        <v>4.8273897535792045</v>
      </c>
      <c r="E39" s="36">
        <f>IF(ISNA(VLOOKUP(B39,SUP!$C$8:$D$86,2,0)),0,VLOOKUP(B39,SUP!$C$8:$D$86,2,0))</f>
        <v>7.0087627126416994</v>
      </c>
      <c r="F39" s="36">
        <f>IF(ISNA(HLOOKUP(B39,USE!$E$6:$CE$7,2,0)),0,HLOOKUP(B39,USE!$E$6:$CE$7,2,0))</f>
        <v>1.4871787210351419</v>
      </c>
      <c r="G39" s="36">
        <f t="shared" si="1"/>
        <v>5.5215839916065574</v>
      </c>
      <c r="H39" s="95">
        <f t="shared" si="2"/>
        <v>0.78781151795127569</v>
      </c>
      <c r="I39" s="3"/>
      <c r="J39" s="3"/>
      <c r="K39" s="3" t="s">
        <v>535</v>
      </c>
      <c r="L39" s="30">
        <f>HLOOKUP($K39,SAM!$B$7:$DB$10,2,0)</f>
        <v>0.47396550057034942</v>
      </c>
      <c r="M39" s="30">
        <f>HLOOKUP($K39,SAM!$B$7:$DB$10,3,0)</f>
        <v>0</v>
      </c>
      <c r="N39" s="30">
        <f>HLOOKUP($K39,SAM!$B$7:$DB$10,4,0)</f>
        <v>0.52603449942965064</v>
      </c>
      <c r="O39" s="98">
        <f t="shared" si="5"/>
        <v>1</v>
      </c>
      <c r="P39" s="3"/>
      <c r="Q39" s="3"/>
      <c r="R39" s="3" t="s">
        <v>529</v>
      </c>
      <c r="S39" s="3" t="s">
        <v>535</v>
      </c>
      <c r="T39" s="3" t="str">
        <f>VLOOKUP(S39,Notes!$B$7:$F$111,5,0)</f>
        <v>Other livestock &amp; hunting products (A329)</v>
      </c>
      <c r="U39" s="3" t="str">
        <f>VLOOKUP(S39,Notes!$B$7:$F$111,3,0)</f>
        <v>ahunt</v>
      </c>
      <c r="V39" s="30">
        <f t="shared" si="6"/>
        <v>0.97371874834385441</v>
      </c>
      <c r="W39" s="96">
        <f t="shared" si="7"/>
        <v>0.97371874834385441</v>
      </c>
      <c r="X39" s="97">
        <f>SUT!T40</f>
        <v>3.9103188252488379</v>
      </c>
      <c r="Y39" s="97">
        <f t="shared" si="8"/>
        <v>3.9103188252488379</v>
      </c>
      <c r="Z39" s="97">
        <f t="shared" si="9"/>
        <v>0.1027680731021281</v>
      </c>
      <c r="AA39" s="97">
        <f t="shared" si="10"/>
        <v>3.8075507521467098</v>
      </c>
      <c r="AB39" s="97">
        <f t="shared" si="11"/>
        <v>1.8046476981882258</v>
      </c>
      <c r="AC39" s="97">
        <f t="shared" si="3"/>
        <v>0</v>
      </c>
      <c r="AD39" s="97">
        <f t="shared" si="4"/>
        <v>2.0029030539584842</v>
      </c>
      <c r="AE39" s="3"/>
    </row>
    <row r="40" spans="1:31" x14ac:dyDescent="0.35">
      <c r="A40" s="3"/>
      <c r="B40" s="3" t="s">
        <v>575</v>
      </c>
      <c r="C40" s="3" t="s">
        <v>413</v>
      </c>
      <c r="D40" s="36">
        <f>SUMIF(SUT!$B$8:$B$124,$B40,SUT!$D$8:$D$124)</f>
        <v>30.963808079208079</v>
      </c>
      <c r="E40" s="36">
        <f>IF(ISNA(VLOOKUP(B40,SUP!$C$8:$D$86,2,0)),0,VLOOKUP(B40,SUP!$C$8:$D$86,2,0))</f>
        <v>13.779041019172123</v>
      </c>
      <c r="F40" s="36">
        <f>IF(ISNA(HLOOKUP(B40,USE!$E$6:$CE$7,2,0)),0,HLOOKUP(B40,USE!$E$6:$CE$7,2,0))</f>
        <v>10.193855438631187</v>
      </c>
      <c r="G40" s="36">
        <f t="shared" si="1"/>
        <v>3.5851855805409354</v>
      </c>
      <c r="H40" s="95">
        <f t="shared" si="2"/>
        <v>0.2601912263380679</v>
      </c>
      <c r="I40" s="3"/>
      <c r="J40" s="3"/>
      <c r="K40" s="3" t="s">
        <v>539</v>
      </c>
      <c r="L40" s="30">
        <f>HLOOKUP($K40,SAM!$B$7:$DB$10,2,0)</f>
        <v>0.59955646743083113</v>
      </c>
      <c r="M40" s="30">
        <f>HLOOKUP($K40,SAM!$B$7:$DB$10,3,0)</f>
        <v>0</v>
      </c>
      <c r="N40" s="30">
        <f>HLOOKUP($K40,SAM!$B$7:$DB$10,4,0)</f>
        <v>0.40044353256916893</v>
      </c>
      <c r="O40" s="98">
        <f t="shared" si="5"/>
        <v>1</v>
      </c>
      <c r="P40" s="3"/>
      <c r="Q40" s="3"/>
      <c r="R40" s="3" t="s">
        <v>537</v>
      </c>
      <c r="S40" s="3" t="s">
        <v>539</v>
      </c>
      <c r="T40" s="3" t="str">
        <f>VLOOKUP(S40,Notes!$B$7:$F$111,5,0)</f>
        <v>Fuel wood (A401)</v>
      </c>
      <c r="U40" s="3" t="str">
        <f>VLOOKUP(S40,Notes!$B$7:$F$111,3,0)</f>
        <v>afuel</v>
      </c>
      <c r="V40" s="30">
        <f t="shared" si="6"/>
        <v>0.99816601910110325</v>
      </c>
      <c r="W40" s="96">
        <f t="shared" si="7"/>
        <v>0.99816601910110325</v>
      </c>
      <c r="X40" s="97">
        <f>SUT!T41</f>
        <v>301.43661599597584</v>
      </c>
      <c r="Y40" s="97">
        <f t="shared" si="8"/>
        <v>301.43661599597584</v>
      </c>
      <c r="Z40" s="97">
        <f t="shared" si="9"/>
        <v>0.5528289959647168</v>
      </c>
      <c r="AA40" s="97">
        <f t="shared" si="10"/>
        <v>300.88378700001113</v>
      </c>
      <c r="AB40" s="97">
        <f t="shared" si="11"/>
        <v>180.39682044093729</v>
      </c>
      <c r="AC40" s="97">
        <f t="shared" si="3"/>
        <v>0</v>
      </c>
      <c r="AD40" s="97">
        <f t="shared" si="4"/>
        <v>120.48696655907384</v>
      </c>
      <c r="AE40" s="3"/>
    </row>
    <row r="41" spans="1:31" x14ac:dyDescent="0.35">
      <c r="A41" s="3"/>
      <c r="B41" s="3" t="s">
        <v>576</v>
      </c>
      <c r="C41" s="3" t="s">
        <v>414</v>
      </c>
      <c r="D41" s="36">
        <f>SUMIF(SUT!$B$8:$B$124,$B41,SUT!$D$8:$D$124)</f>
        <v>6.7716982068243121</v>
      </c>
      <c r="E41" s="36">
        <f>IF(ISNA(VLOOKUP(B41,SUP!$C$8:$D$86,2,0)),0,VLOOKUP(B41,SUP!$C$8:$D$86,2,0))</f>
        <v>7.9252918028375916</v>
      </c>
      <c r="F41" s="36">
        <f>IF(ISNA(HLOOKUP(B41,USE!$E$6:$CE$7,2,0)),0,HLOOKUP(B41,USE!$E$6:$CE$7,2,0))</f>
        <v>5.6949686830675637</v>
      </c>
      <c r="G41" s="36">
        <f t="shared" si="1"/>
        <v>2.230323119770028</v>
      </c>
      <c r="H41" s="95">
        <f t="shared" si="2"/>
        <v>0.28141842284866753</v>
      </c>
      <c r="I41" s="3"/>
      <c r="J41" s="3"/>
      <c r="K41" s="3" t="s">
        <v>541</v>
      </c>
      <c r="L41" s="30">
        <f>HLOOKUP($K41,SAM!$B$7:$DB$10,2,0)</f>
        <v>0.59955646743083113</v>
      </c>
      <c r="M41" s="30">
        <f>HLOOKUP($K41,SAM!$B$7:$DB$10,3,0)</f>
        <v>0</v>
      </c>
      <c r="N41" s="30">
        <f>HLOOKUP($K41,SAM!$B$7:$DB$10,4,0)</f>
        <v>0.40044353256916893</v>
      </c>
      <c r="O41" s="98">
        <f t="shared" si="5"/>
        <v>1</v>
      </c>
      <c r="P41" s="3"/>
      <c r="Q41" s="3"/>
      <c r="R41" s="3" t="s">
        <v>537</v>
      </c>
      <c r="S41" s="3" t="s">
        <v>541</v>
      </c>
      <c r="T41" s="3" t="str">
        <f>VLOOKUP(S41,Notes!$B$7:$F$111,5,0)</f>
        <v>Charcoal (A402)</v>
      </c>
      <c r="U41" s="3" t="str">
        <f>VLOOKUP(S41,Notes!$B$7:$F$111,3,0)</f>
        <v>achar</v>
      </c>
      <c r="V41" s="30">
        <f t="shared" si="6"/>
        <v>0.99816601910110325</v>
      </c>
      <c r="W41" s="96">
        <f t="shared" si="7"/>
        <v>0.99816601910110325</v>
      </c>
      <c r="X41" s="97">
        <f>SUT!T42</f>
        <v>58.105861916946935</v>
      </c>
      <c r="Y41" s="97">
        <f t="shared" si="8"/>
        <v>58.105861916946935</v>
      </c>
      <c r="Z41" s="97">
        <f t="shared" si="9"/>
        <v>0.10656504086961149</v>
      </c>
      <c r="AA41" s="97">
        <f t="shared" si="10"/>
        <v>57.999296876077324</v>
      </c>
      <c r="AB41" s="97">
        <f t="shared" si="11"/>
        <v>34.773853548492959</v>
      </c>
      <c r="AC41" s="97">
        <f t="shared" si="3"/>
        <v>0</v>
      </c>
      <c r="AD41" s="97">
        <f t="shared" si="4"/>
        <v>23.225443327584369</v>
      </c>
      <c r="AE41" s="3"/>
    </row>
    <row r="42" spans="1:31" x14ac:dyDescent="0.35">
      <c r="A42" s="3"/>
      <c r="B42" s="3" t="s">
        <v>577</v>
      </c>
      <c r="C42" s="3" t="s">
        <v>324</v>
      </c>
      <c r="D42" s="36">
        <f>SUMIF(SUT!$B$8:$B$124,$B42,SUT!$D$8:$D$124)</f>
        <v>58.697107338355529</v>
      </c>
      <c r="E42" s="36">
        <f>IF(ISNA(VLOOKUP(B42,SUP!$C$8:$D$86,2,0)),0,VLOOKUP(B42,SUP!$C$8:$D$86,2,0))</f>
        <v>53.763578452943165</v>
      </c>
      <c r="F42" s="36">
        <f>IF(ISNA(HLOOKUP(B42,USE!$E$6:$CE$7,2,0)),0,HLOOKUP(B42,USE!$E$6:$CE$7,2,0))</f>
        <v>33.254314035181991</v>
      </c>
      <c r="G42" s="36">
        <f t="shared" si="1"/>
        <v>20.509264417761173</v>
      </c>
      <c r="H42" s="95">
        <f t="shared" si="2"/>
        <v>0.38147134189946091</v>
      </c>
      <c r="I42" s="3"/>
      <c r="J42" s="3"/>
      <c r="K42" s="3" t="s">
        <v>543</v>
      </c>
      <c r="L42" s="30">
        <f>HLOOKUP($K42,SAM!$B$7:$DB$10,2,0)</f>
        <v>0.59955646743083113</v>
      </c>
      <c r="M42" s="30">
        <f>HLOOKUP($K42,SAM!$B$7:$DB$10,3,0)</f>
        <v>0</v>
      </c>
      <c r="N42" s="30">
        <f>HLOOKUP($K42,SAM!$B$7:$DB$10,4,0)</f>
        <v>0.40044353256916893</v>
      </c>
      <c r="O42" s="98">
        <f t="shared" si="5"/>
        <v>1</v>
      </c>
      <c r="P42" s="3"/>
      <c r="Q42" s="3"/>
      <c r="R42" s="3" t="s">
        <v>537</v>
      </c>
      <c r="S42" s="3" t="s">
        <v>543</v>
      </c>
      <c r="T42" s="3" t="str">
        <f>VLOOKUP(S42,Notes!$B$7:$F$111,5,0)</f>
        <v>Other forestry products (A409)</v>
      </c>
      <c r="U42" s="3" t="str">
        <f>VLOOKUP(S42,Notes!$B$7:$F$111,3,0)</f>
        <v>afore</v>
      </c>
      <c r="V42" s="30">
        <f t="shared" si="6"/>
        <v>0.99816601910110325</v>
      </c>
      <c r="W42" s="96">
        <f t="shared" si="7"/>
        <v>0.99816601910110325</v>
      </c>
      <c r="X42" s="97">
        <f>SUT!T43</f>
        <v>19.58980692111728</v>
      </c>
      <c r="Y42" s="97">
        <f t="shared" si="8"/>
        <v>19.58980692111728</v>
      </c>
      <c r="Z42" s="97">
        <f t="shared" si="9"/>
        <v>3.592733170640372E-2</v>
      </c>
      <c r="AA42" s="97">
        <f t="shared" si="10"/>
        <v>19.553879589410876</v>
      </c>
      <c r="AB42" s="97">
        <f t="shared" si="11"/>
        <v>11.723654971195016</v>
      </c>
      <c r="AC42" s="97">
        <f t="shared" si="3"/>
        <v>0</v>
      </c>
      <c r="AD42" s="97">
        <f t="shared" si="4"/>
        <v>7.8302246182158619</v>
      </c>
      <c r="AE42" s="3"/>
    </row>
    <row r="43" spans="1:31" x14ac:dyDescent="0.35">
      <c r="A43" s="3"/>
      <c r="B43" s="3" t="s">
        <v>578</v>
      </c>
      <c r="C43" s="3" t="s">
        <v>323</v>
      </c>
      <c r="D43" s="36">
        <f>SUMIF(SUT!$B$8:$B$124,$B43,SUT!$D$8:$D$124)</f>
        <v>21.1527098345382</v>
      </c>
      <c r="E43" s="36">
        <f>IF(ISNA(VLOOKUP(B43,SUP!$C$8:$D$86,2,0)),0,VLOOKUP(B43,SUP!$C$8:$D$86,2,0))</f>
        <v>20.256687707697438</v>
      </c>
      <c r="F43" s="36">
        <f>IF(ISNA(HLOOKUP(B43,USE!$E$6:$CE$7,2,0)),0,HLOOKUP(B43,USE!$E$6:$CE$7,2,0))</f>
        <v>8.9920057996178659</v>
      </c>
      <c r="G43" s="36">
        <f t="shared" si="1"/>
        <v>11.264681908079572</v>
      </c>
      <c r="H43" s="95">
        <f t="shared" si="2"/>
        <v>0.55609693305382057</v>
      </c>
      <c r="I43" s="3"/>
      <c r="J43" s="3"/>
      <c r="K43" s="3" t="s">
        <v>547</v>
      </c>
      <c r="L43" s="30">
        <f>HLOOKUP($K43,SAM!$B$7:$DB$10,2,0)</f>
        <v>0.64999756156726496</v>
      </c>
      <c r="M43" s="30">
        <f>HLOOKUP($K43,SAM!$B$7:$DB$10,3,0)</f>
        <v>0</v>
      </c>
      <c r="N43" s="30">
        <f>HLOOKUP($K43,SAM!$B$7:$DB$10,4,0)</f>
        <v>0.35000243843273515</v>
      </c>
      <c r="O43" s="98">
        <f t="shared" si="5"/>
        <v>1</v>
      </c>
      <c r="P43" s="3"/>
      <c r="Q43" s="3"/>
      <c r="R43" s="3" t="s">
        <v>545</v>
      </c>
      <c r="S43" s="3" t="s">
        <v>547</v>
      </c>
      <c r="T43" s="3" t="str">
        <f>VLOOKUP(S43,Notes!$B$7:$F$111,5,0)</f>
        <v>Fishery products (A500)</v>
      </c>
      <c r="U43" s="3" t="str">
        <f>VLOOKUP(S43,Notes!$B$7:$F$111,3,0)</f>
        <v>afish</v>
      </c>
      <c r="V43" s="30">
        <f t="shared" si="6"/>
        <v>0.9585538354784221</v>
      </c>
      <c r="W43" s="96">
        <f t="shared" si="7"/>
        <v>0.9585538354784221</v>
      </c>
      <c r="X43" s="97">
        <f>SUT!T44</f>
        <v>29.763622742682937</v>
      </c>
      <c r="Y43" s="97">
        <f t="shared" si="8"/>
        <v>29.763622742682937</v>
      </c>
      <c r="Z43" s="97">
        <f t="shared" si="9"/>
        <v>1.2335880049514145</v>
      </c>
      <c r="AA43" s="97">
        <f t="shared" si="10"/>
        <v>28.530034737731523</v>
      </c>
      <c r="AB43" s="97">
        <f t="shared" si="11"/>
        <v>18.544453010954854</v>
      </c>
      <c r="AC43" s="97">
        <f t="shared" si="3"/>
        <v>0</v>
      </c>
      <c r="AD43" s="97">
        <f t="shared" si="4"/>
        <v>9.9855817267766724</v>
      </c>
      <c r="AE43" s="3"/>
    </row>
    <row r="44" spans="1:31" x14ac:dyDescent="0.35">
      <c r="A44" s="3"/>
      <c r="B44" s="3" t="s">
        <v>579</v>
      </c>
      <c r="C44" s="3" t="s">
        <v>415</v>
      </c>
      <c r="D44" s="36">
        <f>SUMIF(SUT!$B$8:$B$124,$B44,SUT!$D$8:$D$124)</f>
        <v>117.16854288107029</v>
      </c>
      <c r="E44" s="36">
        <f>IF(ISNA(VLOOKUP(B44,SUP!$C$8:$D$86,2,0)),0,VLOOKUP(B44,SUP!$C$8:$D$86,2,0))</f>
        <v>123.85248424579999</v>
      </c>
      <c r="F44" s="36">
        <f>IF(ISNA(HLOOKUP(B44,USE!$E$6:$CE$7,2,0)),0,HLOOKUP(B44,USE!$E$6:$CE$7,2,0))</f>
        <v>104.5424447574478</v>
      </c>
      <c r="G44" s="36">
        <f t="shared" si="1"/>
        <v>19.310039488352189</v>
      </c>
      <c r="H44" s="95">
        <f t="shared" si="2"/>
        <v>0.15591160408239466</v>
      </c>
      <c r="I44" s="3"/>
      <c r="J44" s="3"/>
      <c r="K44" s="3" t="s">
        <v>548</v>
      </c>
      <c r="L44" s="30">
        <f>HLOOKUP($K44,SAM!$B$7:$DB$10,2,0)</f>
        <v>0.48154358632101474</v>
      </c>
      <c r="M44" s="30">
        <f>HLOOKUP($K44,SAM!$B$7:$DB$10,3,0)</f>
        <v>0</v>
      </c>
      <c r="N44" s="30">
        <f>HLOOKUP($K44,SAM!$B$7:$DB$10,4,0)</f>
        <v>0.51845641367898521</v>
      </c>
      <c r="O44" s="98">
        <f t="shared" si="5"/>
        <v>1</v>
      </c>
      <c r="P44" s="3"/>
      <c r="Q44" s="3"/>
      <c r="R44" s="3" t="s">
        <v>548</v>
      </c>
      <c r="S44" s="3" t="s">
        <v>548</v>
      </c>
      <c r="T44" s="3" t="str">
        <f>VLOOKUP(S44,Notes!$B$7:$F$111,5,0)</f>
        <v>Natural gas (B01)</v>
      </c>
      <c r="U44" s="3" t="str">
        <f>VLOOKUP(S44,Notes!$B$7:$F$111,3,0)</f>
        <v>angas</v>
      </c>
      <c r="V44" s="30">
        <f t="shared" si="6"/>
        <v>1</v>
      </c>
      <c r="W44" s="96">
        <f t="shared" si="7"/>
        <v>1</v>
      </c>
      <c r="X44" s="97">
        <f>SUT!T45</f>
        <v>6.9273646999999994E-2</v>
      </c>
      <c r="Y44" s="36">
        <f>E19</f>
        <v>6.9273647000220137E-2</v>
      </c>
      <c r="Z44" s="97">
        <f t="shared" si="9"/>
        <v>0</v>
      </c>
      <c r="AA44" s="97">
        <f t="shared" si="10"/>
        <v>6.9273647000220137E-2</v>
      </c>
      <c r="AB44" s="97">
        <f t="shared" si="11"/>
        <v>3.3358280414022008E-2</v>
      </c>
      <c r="AC44" s="97">
        <f t="shared" si="3"/>
        <v>0</v>
      </c>
      <c r="AD44" s="97">
        <f t="shared" si="4"/>
        <v>3.5915366586198122E-2</v>
      </c>
      <c r="AE44" s="3"/>
    </row>
    <row r="45" spans="1:31" x14ac:dyDescent="0.35">
      <c r="A45" s="3"/>
      <c r="B45" s="3" t="s">
        <v>580</v>
      </c>
      <c r="C45" s="3" t="s">
        <v>581</v>
      </c>
      <c r="D45" s="36">
        <f>SUMIF(SUT!$B$8:$B$124,$B45,SUT!$D$8:$D$124)</f>
        <v>12.122323494112258</v>
      </c>
      <c r="E45" s="36">
        <f>IF(ISNA(VLOOKUP(B45,SUP!$C$8:$D$86,2,0)),0,VLOOKUP(B45,SUP!$C$8:$D$86,2,0))</f>
        <v>13.181656485858781</v>
      </c>
      <c r="F45" s="36">
        <f>IF(ISNA(HLOOKUP(B45,USE!$E$6:$CE$7,2,0)),0,HLOOKUP(B45,USE!$E$6:$CE$7,2,0))</f>
        <v>4.7185335548138809</v>
      </c>
      <c r="G45" s="36">
        <f t="shared" si="1"/>
        <v>8.4631229310449001</v>
      </c>
      <c r="H45" s="95">
        <f t="shared" si="2"/>
        <v>0.64203789107416798</v>
      </c>
      <c r="I45" s="3"/>
      <c r="J45" s="3"/>
      <c r="K45" s="3" t="s">
        <v>549</v>
      </c>
      <c r="L45" s="30">
        <f>HLOOKUP($K45,SAM!$B$7:$DB$10,2,0)</f>
        <v>0.48154358632101474</v>
      </c>
      <c r="M45" s="30">
        <f>HLOOKUP($K45,SAM!$B$7:$DB$10,3,0)</f>
        <v>0</v>
      </c>
      <c r="N45" s="30">
        <f>HLOOKUP($K45,SAM!$B$7:$DB$10,4,0)</f>
        <v>0.51845641367898521</v>
      </c>
      <c r="O45" s="98">
        <f t="shared" si="5"/>
        <v>1</v>
      </c>
      <c r="P45" s="3"/>
      <c r="Q45" s="3"/>
      <c r="R45" s="3" t="s">
        <v>549</v>
      </c>
      <c r="S45" s="3" t="s">
        <v>549</v>
      </c>
      <c r="T45" s="3" t="str">
        <f>VLOOKUP(S45,Notes!$B$7:$F$111,5,0)</f>
        <v>Metal ores (B03)</v>
      </c>
      <c r="U45" s="3" t="str">
        <f>VLOOKUP(S45,Notes!$B$7:$F$111,3,0)</f>
        <v>amore</v>
      </c>
      <c r="V45" s="30">
        <f t="shared" si="6"/>
        <v>0.64168920329684886</v>
      </c>
      <c r="W45" s="96">
        <f t="shared" si="7"/>
        <v>0.64168920329684886</v>
      </c>
      <c r="X45" s="97">
        <f>SUT!T46</f>
        <v>90.760661025831553</v>
      </c>
      <c r="Y45" s="36">
        <f t="shared" ref="Y45" si="12">E20</f>
        <v>106.7930231436407</v>
      </c>
      <c r="Z45" s="97">
        <f t="shared" si="9"/>
        <v>38.265093204935951</v>
      </c>
      <c r="AA45" s="97">
        <f t="shared" si="10"/>
        <v>68.527929938704744</v>
      </c>
      <c r="AB45" s="97">
        <f t="shared" si="11"/>
        <v>32.999185145839121</v>
      </c>
      <c r="AC45" s="97">
        <f t="shared" si="3"/>
        <v>0</v>
      </c>
      <c r="AD45" s="97">
        <f t="shared" si="4"/>
        <v>35.528744792865623</v>
      </c>
      <c r="AE45" s="3"/>
    </row>
    <row r="46" spans="1:31" x14ac:dyDescent="0.35">
      <c r="A46" s="3"/>
      <c r="B46" s="3" t="s">
        <v>582</v>
      </c>
      <c r="C46" s="3" t="s">
        <v>583</v>
      </c>
      <c r="D46" s="36">
        <f>SUMIF(SUT!$B$8:$B$124,$B46,SUT!$D$8:$D$124)</f>
        <v>8.8180832353152212</v>
      </c>
      <c r="E46" s="36">
        <f>IF(ISNA(VLOOKUP(B46,SUP!$C$8:$D$86,2,0)),0,VLOOKUP(B46,SUP!$C$8:$D$86,2,0))</f>
        <v>8.8180832353152798</v>
      </c>
      <c r="F46" s="36">
        <f>IF(ISNA(HLOOKUP(B46,USE!$E$6:$CE$7,2,0)),0,HLOOKUP(B46,USE!$E$6:$CE$7,2,0))</f>
        <v>4.380727460176276</v>
      </c>
      <c r="G46" s="36">
        <f t="shared" si="1"/>
        <v>4.4373557751390038</v>
      </c>
      <c r="H46" s="95">
        <f t="shared" si="2"/>
        <v>0.50321091973457099</v>
      </c>
      <c r="I46" s="3"/>
      <c r="J46" s="3"/>
      <c r="K46" s="3" t="s">
        <v>550</v>
      </c>
      <c r="L46" s="30">
        <f>HLOOKUP($K46,SAM!$B$7:$DB$10,2,0)</f>
        <v>0.48154358632101474</v>
      </c>
      <c r="M46" s="30">
        <f>HLOOKUP($K46,SAM!$B$7:$DB$10,3,0)</f>
        <v>0</v>
      </c>
      <c r="N46" s="30">
        <f>HLOOKUP($K46,SAM!$B$7:$DB$10,4,0)</f>
        <v>0.51845641367898521</v>
      </c>
      <c r="O46" s="98">
        <f t="shared" si="5"/>
        <v>1</v>
      </c>
      <c r="P46" s="3"/>
      <c r="Q46" s="3"/>
      <c r="R46" s="3" t="s">
        <v>550</v>
      </c>
      <c r="S46" s="3" t="s">
        <v>550</v>
      </c>
      <c r="T46" s="3" t="str">
        <f>VLOOKUP(S46,Notes!$B$7:$F$111,5,0)</f>
        <v>Quarry &amp; other mining products (B09)</v>
      </c>
      <c r="U46" s="3" t="str">
        <f>VLOOKUP(S46,Notes!$B$7:$F$111,3,0)</f>
        <v>aomin</v>
      </c>
      <c r="V46" s="30">
        <f t="shared" si="6"/>
        <v>0.73141369996872008</v>
      </c>
      <c r="W46" s="96">
        <f t="shared" si="7"/>
        <v>0.73141369996872008</v>
      </c>
      <c r="X46" s="97">
        <f>SUT!T47</f>
        <v>152.29613238341116</v>
      </c>
      <c r="Y46" s="36">
        <f t="shared" ref="Y46" si="13">E21</f>
        <v>131.8409374677409</v>
      </c>
      <c r="Z46" s="97">
        <f t="shared" si="9"/>
        <v>35.410669587115876</v>
      </c>
      <c r="AA46" s="97">
        <f t="shared" si="10"/>
        <v>96.430267880625024</v>
      </c>
      <c r="AB46" s="97">
        <f t="shared" si="11"/>
        <v>46.435377025132333</v>
      </c>
      <c r="AC46" s="97">
        <f t="shared" si="3"/>
        <v>0</v>
      </c>
      <c r="AD46" s="97">
        <f t="shared" si="4"/>
        <v>49.994890855492685</v>
      </c>
      <c r="AE46" s="3"/>
    </row>
    <row r="47" spans="1:31" x14ac:dyDescent="0.35">
      <c r="A47" s="3"/>
      <c r="B47" s="3" t="s">
        <v>584</v>
      </c>
      <c r="C47" s="3" t="s">
        <v>416</v>
      </c>
      <c r="D47" s="36">
        <f>SUMIF(SUT!$B$8:$B$124,$B47,SUT!$D$8:$D$124)</f>
        <v>27.590309892170318</v>
      </c>
      <c r="E47" s="36">
        <f>IF(ISNA(VLOOKUP(B47,SUP!$C$8:$D$86,2,0)),0,VLOOKUP(B47,SUP!$C$8:$D$86,2,0))</f>
        <v>38.490719614199634</v>
      </c>
      <c r="F47" s="36">
        <f>IF(ISNA(HLOOKUP(B47,USE!$E$6:$CE$7,2,0)),0,HLOOKUP(B47,USE!$E$6:$CE$7,2,0))</f>
        <v>14.634522481311599</v>
      </c>
      <c r="G47" s="36">
        <f t="shared" si="1"/>
        <v>23.856197132888035</v>
      </c>
      <c r="H47" s="95">
        <f t="shared" si="2"/>
        <v>0.61979088393263582</v>
      </c>
      <c r="I47" s="3"/>
      <c r="J47" s="3"/>
      <c r="K47" s="3" t="s">
        <v>552</v>
      </c>
      <c r="L47" s="30">
        <f>HLOOKUP($K47,SAM!$B$7:$DB$10,2,0)</f>
        <v>0.47345893555823548</v>
      </c>
      <c r="M47" s="30">
        <f>HLOOKUP($K47,SAM!$B$7:$DB$10,3,0)</f>
        <v>0</v>
      </c>
      <c r="N47" s="30">
        <f>HLOOKUP($K47,SAM!$B$7:$DB$10,4,0)</f>
        <v>0.52654106444176452</v>
      </c>
      <c r="O47" s="98">
        <f t="shared" si="5"/>
        <v>1</v>
      </c>
      <c r="P47" s="3"/>
      <c r="Q47" s="3"/>
      <c r="R47" s="3" t="s">
        <v>552</v>
      </c>
      <c r="S47" s="3" t="s">
        <v>552</v>
      </c>
      <c r="T47" s="3" t="str">
        <f>VLOOKUP(S47,Notes!$B$7:$F$111,5,0)</f>
        <v>Meat and meat products (C11)</v>
      </c>
      <c r="U47" s="3" t="str">
        <f>VLOOKUP(S47,Notes!$B$7:$F$111,3,0)</f>
        <v>ameat</v>
      </c>
      <c r="V47" s="30">
        <f t="shared" si="6"/>
        <v>0.22665429743918167</v>
      </c>
      <c r="W47" s="96">
        <f t="shared" si="7"/>
        <v>0.22665429743918167</v>
      </c>
      <c r="X47" s="97">
        <f>SUT!T48</f>
        <v>93.719543155453167</v>
      </c>
      <c r="Y47" s="36">
        <f t="shared" ref="Y47" si="14">E22</f>
        <v>96.892672332145295</v>
      </c>
      <c r="Z47" s="97">
        <f t="shared" si="9"/>
        <v>74.931531757698068</v>
      </c>
      <c r="AA47" s="97">
        <f t="shared" si="10"/>
        <v>21.961140574447228</v>
      </c>
      <c r="AB47" s="97">
        <f t="shared" si="11"/>
        <v>10.39769824002256</v>
      </c>
      <c r="AC47" s="97">
        <f t="shared" si="3"/>
        <v>0</v>
      </c>
      <c r="AD47" s="97">
        <f t="shared" si="4"/>
        <v>11.563442334424668</v>
      </c>
      <c r="AE47" s="3"/>
    </row>
    <row r="48" spans="1:31" x14ac:dyDescent="0.35">
      <c r="A48" s="3"/>
      <c r="B48" s="3" t="s">
        <v>585</v>
      </c>
      <c r="C48" s="3" t="s">
        <v>190</v>
      </c>
      <c r="D48" s="36">
        <f>SUMIF(SUT!$B$8:$B$124,$B48,SUT!$D$8:$D$124)</f>
        <v>45.091142916319157</v>
      </c>
      <c r="E48" s="36">
        <f>IF(ISNA(VLOOKUP(B48,SUP!$C$8:$D$86,2,0)),0,VLOOKUP(B48,SUP!$C$8:$D$86,2,0))</f>
        <v>46.472325030316334</v>
      </c>
      <c r="F48" s="36">
        <f>IF(ISNA(HLOOKUP(B48,USE!$E$6:$CE$7,2,0)),0,HLOOKUP(B48,USE!$E$6:$CE$7,2,0))</f>
        <v>9.3357587883936777</v>
      </c>
      <c r="G48" s="36">
        <f t="shared" si="1"/>
        <v>37.136566241922658</v>
      </c>
      <c r="H48" s="95">
        <f t="shared" si="2"/>
        <v>0.79911143283010977</v>
      </c>
      <c r="I48" s="3"/>
      <c r="J48" s="3"/>
      <c r="K48" s="3" t="s">
        <v>553</v>
      </c>
      <c r="L48" s="30">
        <f>HLOOKUP($K48,SAM!$B$7:$DB$10,2,0)</f>
        <v>0.47345893555823548</v>
      </c>
      <c r="M48" s="30">
        <f>HLOOKUP($K48,SAM!$B$7:$DB$10,3,0)</f>
        <v>0</v>
      </c>
      <c r="N48" s="30">
        <f>HLOOKUP($K48,SAM!$B$7:$DB$10,4,0)</f>
        <v>0.52654106444176452</v>
      </c>
      <c r="O48" s="98">
        <f t="shared" si="5"/>
        <v>1</v>
      </c>
      <c r="P48" s="3"/>
      <c r="Q48" s="3"/>
      <c r="R48" s="3" t="s">
        <v>553</v>
      </c>
      <c r="S48" s="3" t="s">
        <v>553</v>
      </c>
      <c r="T48" s="3" t="str">
        <f>VLOOKUP(S48,Notes!$B$7:$F$111,5,0)</f>
        <v>Prepared and preserved fish (C12)</v>
      </c>
      <c r="U48" s="3" t="str">
        <f>VLOOKUP(S48,Notes!$B$7:$F$111,3,0)</f>
        <v>afsea</v>
      </c>
      <c r="V48" s="30">
        <f t="shared" si="6"/>
        <v>0</v>
      </c>
      <c r="W48" s="103">
        <f>W47</f>
        <v>0.22665429743918167</v>
      </c>
      <c r="X48" s="97">
        <f>SUT!T49</f>
        <v>0.70970426989418034</v>
      </c>
      <c r="Y48" s="36">
        <f t="shared" ref="Y48" si="15">E23</f>
        <v>0</v>
      </c>
      <c r="Z48" s="97">
        <f t="shared" si="9"/>
        <v>0</v>
      </c>
      <c r="AA48" s="97">
        <f t="shared" si="10"/>
        <v>0</v>
      </c>
      <c r="AB48" s="97">
        <f t="shared" si="11"/>
        <v>0</v>
      </c>
      <c r="AC48" s="97">
        <f t="shared" si="3"/>
        <v>0</v>
      </c>
      <c r="AD48" s="97">
        <f t="shared" si="4"/>
        <v>0</v>
      </c>
      <c r="AE48" s="3"/>
    </row>
    <row r="49" spans="1:31" x14ac:dyDescent="0.35">
      <c r="A49" s="3"/>
      <c r="B49" s="3" t="s">
        <v>586</v>
      </c>
      <c r="C49" s="3" t="s">
        <v>417</v>
      </c>
      <c r="D49" s="36">
        <f>SUMIF(SUT!$B$8:$B$124,$B49,SUT!$D$8:$D$124)</f>
        <v>0.26006752118571447</v>
      </c>
      <c r="E49" s="36">
        <f>IF(ISNA(VLOOKUP(B49,SUP!$C$8:$D$86,2,0)),0,VLOOKUP(B49,SUP!$C$8:$D$86,2,0))</f>
        <v>0.78312071127905725</v>
      </c>
      <c r="F49" s="36">
        <f>IF(ISNA(HLOOKUP(B49,USE!$E$6:$CE$7,2,0)),0,HLOOKUP(B49,USE!$E$6:$CE$7,2,0))</f>
        <v>0.58637760144231965</v>
      </c>
      <c r="G49" s="36">
        <f t="shared" si="1"/>
        <v>0.1967431098367376</v>
      </c>
      <c r="H49" s="95">
        <f t="shared" si="2"/>
        <v>0.25122960867092958</v>
      </c>
      <c r="I49" s="3"/>
      <c r="J49" s="3"/>
      <c r="K49" s="3" t="s">
        <v>554</v>
      </c>
      <c r="L49" s="30">
        <f>HLOOKUP($K49,SAM!$B$7:$DB$10,2,0)</f>
        <v>0.47345893555823548</v>
      </c>
      <c r="M49" s="30">
        <f>HLOOKUP($K49,SAM!$B$7:$DB$10,3,0)</f>
        <v>0</v>
      </c>
      <c r="N49" s="30">
        <f>HLOOKUP($K49,SAM!$B$7:$DB$10,4,0)</f>
        <v>0.52654106444176452</v>
      </c>
      <c r="O49" s="98">
        <f t="shared" si="5"/>
        <v>1</v>
      </c>
      <c r="P49" s="3"/>
      <c r="Q49" s="3"/>
      <c r="R49" s="3" t="s">
        <v>554</v>
      </c>
      <c r="S49" s="3" t="s">
        <v>554</v>
      </c>
      <c r="T49" s="3" t="str">
        <f>VLOOKUP(S49,Notes!$B$7:$F$111,5,0)</f>
        <v>Prepared and preserved vegetables (C13)</v>
      </c>
      <c r="U49" s="3" t="str">
        <f>VLOOKUP(S49,Notes!$B$7:$F$111,3,0)</f>
        <v>afveg</v>
      </c>
      <c r="V49" s="30">
        <f t="shared" si="6"/>
        <v>0.32565388552749597</v>
      </c>
      <c r="W49" s="96">
        <f t="shared" si="7"/>
        <v>0.32565388552749597</v>
      </c>
      <c r="X49" s="97">
        <f>SUT!T50</f>
        <v>20.906499882259588</v>
      </c>
      <c r="Y49" s="36">
        <f t="shared" ref="Y49" si="16">E24</f>
        <v>18.739135583466059</v>
      </c>
      <c r="Z49" s="97">
        <f t="shared" si="9"/>
        <v>12.636663269283776</v>
      </c>
      <c r="AA49" s="97">
        <f t="shared" si="10"/>
        <v>6.1024723141822825</v>
      </c>
      <c r="AB49" s="97">
        <f t="shared" si="11"/>
        <v>2.8892700461463456</v>
      </c>
      <c r="AC49" s="97">
        <f t="shared" si="3"/>
        <v>0</v>
      </c>
      <c r="AD49" s="97">
        <f t="shared" si="4"/>
        <v>3.2132022680359369</v>
      </c>
      <c r="AE49" s="3"/>
    </row>
    <row r="50" spans="1:31" x14ac:dyDescent="0.35">
      <c r="A50" s="3"/>
      <c r="B50" s="3" t="s">
        <v>587</v>
      </c>
      <c r="C50" s="3" t="s">
        <v>418</v>
      </c>
      <c r="D50" s="36">
        <f>SUMIF(SUT!$B$8:$B$124,$B50,SUT!$D$8:$D$124)</f>
        <v>163.60557375479334</v>
      </c>
      <c r="E50" s="36">
        <f>IF(ISNA(VLOOKUP(B50,SUP!$C$8:$D$86,2,0)),0,VLOOKUP(B50,SUP!$C$8:$D$86,2,0))</f>
        <v>162.1164060529108</v>
      </c>
      <c r="F50" s="36">
        <f>IF(ISNA(HLOOKUP(B50,USE!$E$6:$CE$7,2,0)),0,HLOOKUP(B50,USE!$E$6:$CE$7,2,0))</f>
        <v>78.540129359851065</v>
      </c>
      <c r="G50" s="36">
        <f t="shared" si="1"/>
        <v>83.576276693059739</v>
      </c>
      <c r="H50" s="95">
        <f t="shared" si="2"/>
        <v>0.5155325036368158</v>
      </c>
      <c r="I50" s="3"/>
      <c r="J50" s="3"/>
      <c r="K50" s="3" t="s">
        <v>555</v>
      </c>
      <c r="L50" s="30">
        <f>HLOOKUP($K50,SAM!$B$7:$DB$10,2,0)</f>
        <v>0.49822560155264983</v>
      </c>
      <c r="M50" s="30">
        <f>HLOOKUP($K50,SAM!$B$7:$DB$10,3,0)</f>
        <v>0</v>
      </c>
      <c r="N50" s="30">
        <f>HLOOKUP($K50,SAM!$B$7:$DB$10,4,0)</f>
        <v>0.50177439844735017</v>
      </c>
      <c r="O50" s="98">
        <f t="shared" si="5"/>
        <v>1</v>
      </c>
      <c r="P50" s="3"/>
      <c r="Q50" s="3"/>
      <c r="R50" s="3" t="s">
        <v>555</v>
      </c>
      <c r="S50" s="3" t="s">
        <v>555</v>
      </c>
      <c r="T50" s="3" t="str">
        <f>VLOOKUP(S50,Notes!$B$7:$F$111,5,0)</f>
        <v>Animal and vegetable oils and fats (C14)</v>
      </c>
      <c r="U50" s="3" t="str">
        <f>VLOOKUP(S50,Notes!$B$7:$F$111,3,0)</f>
        <v>afoil</v>
      </c>
      <c r="V50" s="30">
        <f t="shared" si="6"/>
        <v>0.49112068685510513</v>
      </c>
      <c r="W50" s="96">
        <f t="shared" si="7"/>
        <v>0.49112068685510513</v>
      </c>
      <c r="X50" s="97">
        <f>SUT!T51</f>
        <v>14.876357415448728</v>
      </c>
      <c r="Y50" s="36">
        <f t="shared" ref="Y50" si="17">E25</f>
        <v>16.476481475020151</v>
      </c>
      <c r="Z50" s="97">
        <f t="shared" si="9"/>
        <v>8.3845405760528386</v>
      </c>
      <c r="AA50" s="97">
        <f t="shared" si="10"/>
        <v>8.0919408989673123</v>
      </c>
      <c r="AB50" s="97">
        <f t="shared" si="11"/>
        <v>4.0316121221164796</v>
      </c>
      <c r="AC50" s="97">
        <f t="shared" si="3"/>
        <v>0</v>
      </c>
      <c r="AD50" s="97">
        <f t="shared" si="4"/>
        <v>4.0603287768508327</v>
      </c>
      <c r="AE50" s="3"/>
    </row>
    <row r="51" spans="1:31" x14ac:dyDescent="0.35">
      <c r="A51" s="3"/>
      <c r="B51" s="3" t="s">
        <v>588</v>
      </c>
      <c r="C51" s="3" t="s">
        <v>419</v>
      </c>
      <c r="D51" s="36">
        <f>SUMIF(SUT!$B$8:$B$124,$B51,SUT!$D$8:$D$124)</f>
        <v>48.901117981071067</v>
      </c>
      <c r="E51" s="36">
        <f>IF(ISNA(VLOOKUP(B51,SUP!$C$8:$D$86,2,0)),0,VLOOKUP(B51,SUP!$C$8:$D$86,2,0))</f>
        <v>44.182947054088658</v>
      </c>
      <c r="F51" s="36">
        <f>IF(ISNA(HLOOKUP(B51,USE!$E$6:$CE$7,2,0)),0,HLOOKUP(B51,USE!$E$6:$CE$7,2,0))</f>
        <v>16.043306779921014</v>
      </c>
      <c r="G51" s="36">
        <f t="shared" si="1"/>
        <v>28.139640274167643</v>
      </c>
      <c r="H51" s="95">
        <f t="shared" si="2"/>
        <v>0.63688916539947327</v>
      </c>
      <c r="I51" s="3"/>
      <c r="J51" s="3"/>
      <c r="K51" s="3" t="s">
        <v>556</v>
      </c>
      <c r="L51" s="30">
        <f>HLOOKUP($K51,SAM!$B$7:$DB$10,2,0)</f>
        <v>0.47345893555823548</v>
      </c>
      <c r="M51" s="30">
        <f>HLOOKUP($K51,SAM!$B$7:$DB$10,3,0)</f>
        <v>0</v>
      </c>
      <c r="N51" s="30">
        <f>HLOOKUP($K51,SAM!$B$7:$DB$10,4,0)</f>
        <v>0.52654106444176452</v>
      </c>
      <c r="O51" s="98">
        <f t="shared" si="5"/>
        <v>1</v>
      </c>
      <c r="P51" s="3"/>
      <c r="Q51" s="3"/>
      <c r="R51" s="3" t="s">
        <v>556</v>
      </c>
      <c r="S51" s="3" t="s">
        <v>556</v>
      </c>
      <c r="T51" s="3" t="str">
        <f>VLOOKUP(S51,Notes!$B$7:$F$111,5,0)</f>
        <v>Dairy products (C15)</v>
      </c>
      <c r="U51" s="3" t="str">
        <f>VLOOKUP(S51,Notes!$B$7:$F$111,3,0)</f>
        <v>adair</v>
      </c>
      <c r="V51" s="30">
        <f t="shared" si="6"/>
        <v>0.5700969778721704</v>
      </c>
      <c r="W51" s="96">
        <f t="shared" si="7"/>
        <v>0.5700969778721704</v>
      </c>
      <c r="X51" s="97">
        <f>SUT!T52</f>
        <v>12.578487529616673</v>
      </c>
      <c r="Y51" s="36">
        <f t="shared" ref="Y51" si="18">E26</f>
        <v>7.9231538367409797</v>
      </c>
      <c r="Z51" s="97">
        <f t="shared" si="9"/>
        <v>3.406187779198655</v>
      </c>
      <c r="AA51" s="97">
        <f t="shared" si="10"/>
        <v>4.5169660575423247</v>
      </c>
      <c r="AB51" s="97">
        <f t="shared" si="11"/>
        <v>2.1385979415566685</v>
      </c>
      <c r="AC51" s="97">
        <f t="shared" si="3"/>
        <v>0</v>
      </c>
      <c r="AD51" s="97">
        <f t="shared" si="4"/>
        <v>2.3783681159856562</v>
      </c>
      <c r="AE51" s="3"/>
    </row>
    <row r="52" spans="1:31" x14ac:dyDescent="0.35">
      <c r="A52" s="3"/>
      <c r="B52" s="3" t="s">
        <v>589</v>
      </c>
      <c r="C52" s="3" t="s">
        <v>420</v>
      </c>
      <c r="D52" s="36">
        <f>SUMIF(SUT!$B$8:$B$124,$B52,SUT!$D$8:$D$124)</f>
        <v>8.6291667936945124</v>
      </c>
      <c r="E52" s="36">
        <f>IF(ISNA(VLOOKUP(B52,SUP!$C$8:$D$86,2,0)),0,VLOOKUP(B52,SUP!$C$8:$D$86,2,0))</f>
        <v>9.153179196934369</v>
      </c>
      <c r="F52" s="36">
        <f>IF(ISNA(HLOOKUP(B52,USE!$E$6:$CE$7,2,0)),0,HLOOKUP(B52,USE!$E$6:$CE$7,2,0))</f>
        <v>5.2308440754184637</v>
      </c>
      <c r="G52" s="36">
        <f t="shared" si="1"/>
        <v>3.9223351215159052</v>
      </c>
      <c r="H52" s="95">
        <f t="shared" si="2"/>
        <v>0.4285216138704675</v>
      </c>
      <c r="I52" s="3"/>
      <c r="J52" s="3"/>
      <c r="K52" s="3" t="s">
        <v>557</v>
      </c>
      <c r="L52" s="30">
        <f>HLOOKUP($K52,SAM!$B$7:$DB$10,2,0)</f>
        <v>0.53745676729751191</v>
      </c>
      <c r="M52" s="30">
        <f>HLOOKUP($K52,SAM!$B$7:$DB$10,3,0)</f>
        <v>0</v>
      </c>
      <c r="N52" s="30">
        <f>HLOOKUP($K52,SAM!$B$7:$DB$10,4,0)</f>
        <v>0.46254323270248804</v>
      </c>
      <c r="O52" s="98">
        <f t="shared" si="5"/>
        <v>1</v>
      </c>
      <c r="P52" s="3"/>
      <c r="Q52" s="3"/>
      <c r="R52" s="3" t="s">
        <v>557</v>
      </c>
      <c r="S52" s="3" t="s">
        <v>557</v>
      </c>
      <c r="T52" s="3" t="str">
        <f>VLOOKUP(S52,Notes!$B$7:$F$111,5,0)</f>
        <v>Grain mill products (C16)</v>
      </c>
      <c r="U52" s="3" t="str">
        <f>VLOOKUP(S52,Notes!$B$7:$F$111,3,0)</f>
        <v>agmll</v>
      </c>
      <c r="V52" s="30">
        <f t="shared" si="6"/>
        <v>0.27681750632202207</v>
      </c>
      <c r="W52" s="96">
        <f t="shared" si="7"/>
        <v>0.27681750632202207</v>
      </c>
      <c r="X52" s="97">
        <f>SUT!T53</f>
        <v>369.54144669775684</v>
      </c>
      <c r="Y52" s="36">
        <f t="shared" ref="Y52" si="19">E27</f>
        <v>379.28545888622239</v>
      </c>
      <c r="Z52" s="97">
        <f t="shared" si="9"/>
        <v>274.29260397313448</v>
      </c>
      <c r="AA52" s="97">
        <f t="shared" si="10"/>
        <v>104.99285491308791</v>
      </c>
      <c r="AB52" s="97">
        <f t="shared" si="11"/>
        <v>56.429120390924922</v>
      </c>
      <c r="AC52" s="97">
        <f t="shared" si="3"/>
        <v>0</v>
      </c>
      <c r="AD52" s="97">
        <f t="shared" si="4"/>
        <v>48.563734522162989</v>
      </c>
      <c r="AE52" s="3"/>
    </row>
    <row r="53" spans="1:31" x14ac:dyDescent="0.35">
      <c r="A53" s="3"/>
      <c r="B53" s="3" t="s">
        <v>590</v>
      </c>
      <c r="C53" s="3" t="s">
        <v>421</v>
      </c>
      <c r="D53" s="36">
        <f>SUMIF(SUT!$B$8:$B$124,$B53,SUT!$D$8:$D$124)</f>
        <v>1288.1823156986086</v>
      </c>
      <c r="E53" s="36">
        <f>IF(ISNA(VLOOKUP(B53,SUP!$C$8:$D$86,2,0)),0,VLOOKUP(B53,SUP!$C$8:$D$86,2,0))</f>
        <v>1301.5981047316182</v>
      </c>
      <c r="F53" s="36">
        <f>IF(ISNA(HLOOKUP(B53,USE!$E$6:$CE$7,2,0)),0,HLOOKUP(B53,USE!$E$6:$CE$7,2,0))</f>
        <v>843.12858165947955</v>
      </c>
      <c r="G53" s="36">
        <f t="shared" si="1"/>
        <v>458.4695230721386</v>
      </c>
      <c r="H53" s="95">
        <f t="shared" si="2"/>
        <v>0.3522358563718655</v>
      </c>
      <c r="I53" s="3"/>
      <c r="J53" s="3"/>
      <c r="K53" s="3" t="s">
        <v>559</v>
      </c>
      <c r="L53" s="30">
        <f>HLOOKUP($K53,SAM!$B$7:$DB$10,2,0)</f>
        <v>0.49822560155264983</v>
      </c>
      <c r="M53" s="30">
        <f>HLOOKUP($K53,SAM!$B$7:$DB$10,3,0)</f>
        <v>0</v>
      </c>
      <c r="N53" s="30">
        <f>HLOOKUP($K53,SAM!$B$7:$DB$10,4,0)</f>
        <v>0.50177439844735017</v>
      </c>
      <c r="O53" s="98">
        <f t="shared" si="5"/>
        <v>1</v>
      </c>
      <c r="P53" s="3"/>
      <c r="Q53" s="3"/>
      <c r="R53" s="3" t="s">
        <v>559</v>
      </c>
      <c r="S53" s="3" t="s">
        <v>559</v>
      </c>
      <c r="T53" s="3" t="str">
        <f>VLOOKUP(S53,Notes!$B$7:$F$111,5,0)</f>
        <v>Bakery products (C17)</v>
      </c>
      <c r="U53" s="3" t="str">
        <f>VLOOKUP(S53,Notes!$B$7:$F$111,3,0)</f>
        <v>abake</v>
      </c>
      <c r="V53" s="30">
        <f t="shared" si="6"/>
        <v>0.24094972700174269</v>
      </c>
      <c r="W53" s="96">
        <f t="shared" si="7"/>
        <v>0.24094972700174269</v>
      </c>
      <c r="X53" s="97">
        <f>SUT!T54</f>
        <v>67.521617887048791</v>
      </c>
      <c r="Y53" s="36">
        <f t="shared" ref="Y53" si="20">E28</f>
        <v>68.279874638594791</v>
      </c>
      <c r="Z53" s="97">
        <f t="shared" si="9"/>
        <v>51.827857484712162</v>
      </c>
      <c r="AA53" s="97">
        <f t="shared" si="10"/>
        <v>16.452017153882629</v>
      </c>
      <c r="AB53" s="97">
        <f t="shared" si="11"/>
        <v>8.1968161432476876</v>
      </c>
      <c r="AC53" s="97">
        <f t="shared" si="3"/>
        <v>0</v>
      </c>
      <c r="AD53" s="97">
        <f t="shared" si="4"/>
        <v>8.2552010106349414</v>
      </c>
      <c r="AE53" s="3"/>
    </row>
    <row r="54" spans="1:31" x14ac:dyDescent="0.35">
      <c r="A54" s="3"/>
      <c r="B54" s="3" t="s">
        <v>591</v>
      </c>
      <c r="C54" s="3" t="s">
        <v>422</v>
      </c>
      <c r="D54" s="36">
        <f>SUMIF(SUT!$B$8:$B$124,$B54,SUT!$D$8:$D$124)</f>
        <v>0</v>
      </c>
      <c r="E54" s="36">
        <f>IF(ISNA(VLOOKUP(B54,SUP!$C$8:$D$86,2,0)),0,VLOOKUP(B54,SUP!$C$8:$D$86,2,0))</f>
        <v>0</v>
      </c>
      <c r="F54" s="36">
        <f>IF(ISNA(HLOOKUP(B54,USE!$E$6:$CE$7,2,0)),0,HLOOKUP(B54,USE!$E$6:$CE$7,2,0))</f>
        <v>0</v>
      </c>
      <c r="G54" s="36">
        <f t="shared" si="1"/>
        <v>0</v>
      </c>
      <c r="H54" s="95">
        <f t="shared" si="2"/>
        <v>0</v>
      </c>
      <c r="I54" s="3"/>
      <c r="J54" s="3"/>
      <c r="K54" s="3" t="s">
        <v>560</v>
      </c>
      <c r="L54" s="30">
        <f>HLOOKUP($K54,SAM!$B$7:$DB$10,2,0)</f>
        <v>0.49822560155264983</v>
      </c>
      <c r="M54" s="30">
        <f>HLOOKUP($K54,SAM!$B$7:$DB$10,3,0)</f>
        <v>0</v>
      </c>
      <c r="N54" s="30">
        <f>HLOOKUP($K54,SAM!$B$7:$DB$10,4,0)</f>
        <v>0.50177439844735017</v>
      </c>
      <c r="O54" s="98">
        <f t="shared" si="5"/>
        <v>1</v>
      </c>
      <c r="P54" s="3"/>
      <c r="Q54" s="3"/>
      <c r="R54" s="3" t="s">
        <v>560</v>
      </c>
      <c r="S54" s="3" t="s">
        <v>560</v>
      </c>
      <c r="T54" s="3" t="str">
        <f>VLOOKUP(S54,Notes!$B$7:$F$111,5,0)</f>
        <v>Animal feed &amp; other by-products (C18)</v>
      </c>
      <c r="U54" s="3" t="str">
        <f>VLOOKUP(S54,Notes!$B$7:$F$111,3,0)</f>
        <v>afeed</v>
      </c>
      <c r="V54" s="30">
        <f t="shared" si="6"/>
        <v>0.94501675946703012</v>
      </c>
      <c r="W54" s="96">
        <f t="shared" si="7"/>
        <v>0.94501675946703012</v>
      </c>
      <c r="X54" s="97">
        <f>SUT!T55</f>
        <v>8.5304007430982196</v>
      </c>
      <c r="Y54" s="36">
        <f t="shared" ref="Y54" si="21">E29</f>
        <v>4.1641953106899052</v>
      </c>
      <c r="Z54" s="97">
        <f t="shared" si="9"/>
        <v>0.22896095239392844</v>
      </c>
      <c r="AA54" s="97">
        <f t="shared" si="10"/>
        <v>3.9352343582959768</v>
      </c>
      <c r="AB54" s="97">
        <f t="shared" si="11"/>
        <v>1.960634505412669</v>
      </c>
      <c r="AC54" s="97">
        <f t="shared" si="3"/>
        <v>0</v>
      </c>
      <c r="AD54" s="97">
        <f t="shared" si="4"/>
        <v>1.9745998528833077</v>
      </c>
      <c r="AE54" s="3"/>
    </row>
    <row r="55" spans="1:31" x14ac:dyDescent="0.35">
      <c r="A55" s="3"/>
      <c r="B55" s="3" t="s">
        <v>592</v>
      </c>
      <c r="C55" s="3" t="s">
        <v>329</v>
      </c>
      <c r="D55" s="36">
        <f>SUMIF(SUT!$B$8:$B$124,$B55,SUT!$D$8:$D$124)</f>
        <v>50.837891100189935</v>
      </c>
      <c r="E55" s="36">
        <f>IF(ISNA(VLOOKUP(B55,SUP!$C$8:$D$86,2,0)),0,VLOOKUP(B55,SUP!$C$8:$D$86,2,0))</f>
        <v>56.123167835562171</v>
      </c>
      <c r="F55" s="36">
        <f>IF(ISNA(HLOOKUP(B55,USE!$E$6:$CE$7,2,0)),0,HLOOKUP(B55,USE!$E$6:$CE$7,2,0))</f>
        <v>15.813318397634808</v>
      </c>
      <c r="G55" s="36">
        <f t="shared" si="1"/>
        <v>40.309849437927362</v>
      </c>
      <c r="H55" s="95">
        <f t="shared" si="2"/>
        <v>0.7182390266357207</v>
      </c>
      <c r="I55" s="3"/>
      <c r="J55" s="3"/>
      <c r="K55" s="3" t="s">
        <v>561</v>
      </c>
      <c r="L55" s="30">
        <f>HLOOKUP($K55,SAM!$B$7:$DB$10,2,0)</f>
        <v>0.49822560155264983</v>
      </c>
      <c r="M55" s="30">
        <f>HLOOKUP($K55,SAM!$B$7:$DB$10,3,0)</f>
        <v>0</v>
      </c>
      <c r="N55" s="30">
        <f>HLOOKUP($K55,SAM!$B$7:$DB$10,4,0)</f>
        <v>0.50177439844735017</v>
      </c>
      <c r="O55" s="98">
        <f t="shared" si="5"/>
        <v>1</v>
      </c>
      <c r="P55" s="3"/>
      <c r="Q55" s="3"/>
      <c r="R55" s="3" t="s">
        <v>561</v>
      </c>
      <c r="S55" s="3" t="s">
        <v>561</v>
      </c>
      <c r="T55" s="3" t="str">
        <f>VLOOKUP(S55,Notes!$B$7:$F$111,5,0)</f>
        <v>Other manufactured food products (C19)</v>
      </c>
      <c r="U55" s="3" t="str">
        <f>VLOOKUP(S55,Notes!$B$7:$F$111,3,0)</f>
        <v>afood</v>
      </c>
      <c r="V55" s="30">
        <f t="shared" si="6"/>
        <v>0.40607616813465303</v>
      </c>
      <c r="W55" s="96">
        <f t="shared" si="7"/>
        <v>0.40607616813465303</v>
      </c>
      <c r="X55" s="97">
        <f>SUT!T56</f>
        <v>101.95144879513303</v>
      </c>
      <c r="Y55" s="36">
        <f t="shared" ref="Y55" si="22">E30</f>
        <v>109.03151834237467</v>
      </c>
      <c r="Z55" s="97">
        <f t="shared" si="9"/>
        <v>64.756417168000027</v>
      </c>
      <c r="AA55" s="97">
        <f t="shared" si="10"/>
        <v>44.27510117437464</v>
      </c>
      <c r="AB55" s="97">
        <f t="shared" si="11"/>
        <v>22.058988916407237</v>
      </c>
      <c r="AC55" s="97">
        <f t="shared" si="3"/>
        <v>0</v>
      </c>
      <c r="AD55" s="97">
        <f t="shared" si="4"/>
        <v>22.216112257967403</v>
      </c>
      <c r="AE55" s="3"/>
    </row>
    <row r="56" spans="1:31" x14ac:dyDescent="0.35">
      <c r="A56" s="3"/>
      <c r="B56" s="3" t="s">
        <v>593</v>
      </c>
      <c r="C56" s="3" t="s">
        <v>423</v>
      </c>
      <c r="D56" s="36">
        <f>SUMIF(SUT!$B$8:$B$124,$B56,SUT!$D$8:$D$124)</f>
        <v>9.4425562663453544</v>
      </c>
      <c r="E56" s="36">
        <f>IF(ISNA(VLOOKUP(B56,SUP!$C$8:$D$86,2,0)),0,VLOOKUP(B56,SUP!$C$8:$D$86,2,0))</f>
        <v>11.781521443080107</v>
      </c>
      <c r="F56" s="36">
        <f>IF(ISNA(HLOOKUP(B56,USE!$E$6:$CE$7,2,0)),0,HLOOKUP(B56,USE!$E$6:$CE$7,2,0))</f>
        <v>6.9258819202212756</v>
      </c>
      <c r="G56" s="36">
        <f t="shared" si="1"/>
        <v>4.8556395228588318</v>
      </c>
      <c r="H56" s="95">
        <f t="shared" si="2"/>
        <v>0.41214027800380554</v>
      </c>
      <c r="I56" s="3"/>
      <c r="J56" s="3"/>
      <c r="K56" s="3" t="s">
        <v>563</v>
      </c>
      <c r="L56" s="30">
        <f>HLOOKUP($K56,SAM!$B$7:$DB$10,2,0)</f>
        <v>0.3828264385992633</v>
      </c>
      <c r="M56" s="30">
        <f>HLOOKUP($K56,SAM!$B$7:$DB$10,3,0)</f>
        <v>0</v>
      </c>
      <c r="N56" s="30">
        <f>HLOOKUP($K56,SAM!$B$7:$DB$10,4,0)</f>
        <v>0.61717356140073687</v>
      </c>
      <c r="O56" s="98">
        <f t="shared" si="5"/>
        <v>1.0000000000000002</v>
      </c>
      <c r="P56" s="3"/>
      <c r="Q56" s="3"/>
      <c r="R56" s="3" t="s">
        <v>563</v>
      </c>
      <c r="S56" s="3" t="s">
        <v>563</v>
      </c>
      <c r="T56" s="3" t="str">
        <f>VLOOKUP(S56,Notes!$B$7:$F$111,5,0)</f>
        <v>Alcoholic drinks (C21)</v>
      </c>
      <c r="U56" s="3" t="str">
        <f>VLOOKUP(S56,Notes!$B$7:$F$111,3,0)</f>
        <v>aalco</v>
      </c>
      <c r="V56" s="30">
        <f t="shared" si="6"/>
        <v>0.48835560059500888</v>
      </c>
      <c r="W56" s="96">
        <f t="shared" si="7"/>
        <v>0.48835560059500888</v>
      </c>
      <c r="X56" s="97">
        <f>SUT!T57</f>
        <v>229.99839203403403</v>
      </c>
      <c r="Y56" s="36">
        <f t="shared" ref="Y56" si="23">E31</f>
        <v>262.50333496857377</v>
      </c>
      <c r="Z56" s="97">
        <f t="shared" si="9"/>
        <v>134.30836116180313</v>
      </c>
      <c r="AA56" s="97">
        <f t="shared" si="10"/>
        <v>128.19497380677063</v>
      </c>
      <c r="AB56" s="97">
        <f t="shared" si="11"/>
        <v>49.076425268771843</v>
      </c>
      <c r="AC56" s="97">
        <f t="shared" si="3"/>
        <v>0</v>
      </c>
      <c r="AD56" s="97">
        <f t="shared" si="4"/>
        <v>79.118548537998805</v>
      </c>
      <c r="AE56" s="3"/>
    </row>
    <row r="57" spans="1:31" x14ac:dyDescent="0.35">
      <c r="A57" s="3"/>
      <c r="B57" s="3" t="s">
        <v>594</v>
      </c>
      <c r="C57" s="3" t="s">
        <v>424</v>
      </c>
      <c r="D57" s="36">
        <f>SUMIF(SUT!$B$8:$B$124,$B57,SUT!$D$8:$D$124)</f>
        <v>367.27360786784817</v>
      </c>
      <c r="E57" s="36">
        <f>IF(ISNA(VLOOKUP(B57,SUP!$C$8:$D$86,2,0)),0,VLOOKUP(B57,SUP!$C$8:$D$86,2,0))</f>
        <v>356.57040331288994</v>
      </c>
      <c r="F57" s="36">
        <f>IF(ISNA(HLOOKUP(B57,USE!$E$6:$CE$7,2,0)),0,HLOOKUP(B57,USE!$E$6:$CE$7,2,0))</f>
        <v>177.7026347201855</v>
      </c>
      <c r="G57" s="36">
        <f t="shared" si="1"/>
        <v>178.86776859270444</v>
      </c>
      <c r="H57" s="95">
        <f t="shared" si="2"/>
        <v>0.50163380620165565</v>
      </c>
      <c r="I57" s="3"/>
      <c r="J57" s="3"/>
      <c r="K57" s="3" t="s">
        <v>564</v>
      </c>
      <c r="L57" s="30">
        <f>HLOOKUP($K57,SAM!$B$7:$DB$10,2,0)</f>
        <v>0.3828264385992633</v>
      </c>
      <c r="M57" s="30">
        <f>HLOOKUP($K57,SAM!$B$7:$DB$10,3,0)</f>
        <v>0</v>
      </c>
      <c r="N57" s="30">
        <f>HLOOKUP($K57,SAM!$B$7:$DB$10,4,0)</f>
        <v>0.61717356140073687</v>
      </c>
      <c r="O57" s="98">
        <f t="shared" si="5"/>
        <v>1.0000000000000002</v>
      </c>
      <c r="P57" s="3"/>
      <c r="Q57" s="3"/>
      <c r="R57" s="3" t="s">
        <v>564</v>
      </c>
      <c r="S57" s="3" t="s">
        <v>564</v>
      </c>
      <c r="T57" s="3" t="str">
        <f>VLOOKUP(S57,Notes!$B$7:$F$111,5,0)</f>
        <v>Soft drinks (C22)</v>
      </c>
      <c r="U57" s="3" t="str">
        <f>VLOOKUP(S57,Notes!$B$7:$F$111,3,0)</f>
        <v>abeve</v>
      </c>
      <c r="V57" s="30">
        <f t="shared" si="6"/>
        <v>0.57494378017943137</v>
      </c>
      <c r="W57" s="96">
        <f t="shared" si="7"/>
        <v>0.57494378017943137</v>
      </c>
      <c r="X57" s="97">
        <f>SUT!T58</f>
        <v>67.765457936576468</v>
      </c>
      <c r="Y57" s="36">
        <f t="shared" ref="Y57" si="24">E32</f>
        <v>43.671841693345947</v>
      </c>
      <c r="Z57" s="97">
        <f t="shared" si="9"/>
        <v>18.56298794277593</v>
      </c>
      <c r="AA57" s="97">
        <f t="shared" si="10"/>
        <v>25.108853750570017</v>
      </c>
      <c r="AB57" s="97">
        <f t="shared" si="11"/>
        <v>9.6123330586404752</v>
      </c>
      <c r="AC57" s="97">
        <f t="shared" si="3"/>
        <v>0</v>
      </c>
      <c r="AD57" s="97">
        <f t="shared" si="4"/>
        <v>15.496520691929547</v>
      </c>
      <c r="AE57" s="3"/>
    </row>
    <row r="58" spans="1:31" x14ac:dyDescent="0.35">
      <c r="A58" s="3"/>
      <c r="B58" s="3" t="s">
        <v>595</v>
      </c>
      <c r="C58" s="3" t="s">
        <v>425</v>
      </c>
      <c r="D58" s="36">
        <f>SUMIF(SUT!$B$8:$B$124,$B58,SUT!$D$8:$D$124)</f>
        <v>678.08134147863507</v>
      </c>
      <c r="E58" s="36">
        <f>IF(ISNA(VLOOKUP(B58,SUP!$C$8:$D$86,2,0)),0,VLOOKUP(B58,SUP!$C$8:$D$86,2,0))</f>
        <v>673.16454037565404</v>
      </c>
      <c r="F58" s="36">
        <f>IF(ISNA(HLOOKUP(B58,USE!$E$6:$CE$7,2,0)),0,HLOOKUP(B58,USE!$E$6:$CE$7,2,0))</f>
        <v>260.23652600728371</v>
      </c>
      <c r="G58" s="36">
        <f t="shared" si="1"/>
        <v>412.92801436837033</v>
      </c>
      <c r="H58" s="95">
        <f t="shared" si="2"/>
        <v>0.61341319930182181</v>
      </c>
      <c r="I58" s="3"/>
      <c r="J58" s="3"/>
      <c r="K58" s="3" t="s">
        <v>565</v>
      </c>
      <c r="L58" s="30">
        <f>HLOOKUP($K58,SAM!$B$7:$DB$10,2,0)</f>
        <v>0.27416795791385912</v>
      </c>
      <c r="M58" s="30">
        <f>HLOOKUP($K58,SAM!$B$7:$DB$10,3,0)</f>
        <v>0</v>
      </c>
      <c r="N58" s="30">
        <f>HLOOKUP($K58,SAM!$B$7:$DB$10,4,0)</f>
        <v>0.72583204208614072</v>
      </c>
      <c r="O58" s="98">
        <f t="shared" si="5"/>
        <v>0.99999999999999978</v>
      </c>
      <c r="P58" s="3"/>
      <c r="Q58" s="3"/>
      <c r="R58" s="3" t="s">
        <v>565</v>
      </c>
      <c r="S58" s="3" t="s">
        <v>565</v>
      </c>
      <c r="T58" s="3" t="str">
        <f>VLOOKUP(S58,Notes!$B$7:$F$111,5,0)</f>
        <v>Tobacco products (C23)</v>
      </c>
      <c r="U58" s="3" t="str">
        <f>VLOOKUP(S58,Notes!$B$7:$F$111,3,0)</f>
        <v>aptob</v>
      </c>
      <c r="V58" s="30">
        <f t="shared" si="6"/>
        <v>0.76946243801365677</v>
      </c>
      <c r="W58" s="96">
        <f t="shared" si="7"/>
        <v>0.76946243801365677</v>
      </c>
      <c r="X58" s="97">
        <f>SUT!T59</f>
        <v>7.843038336729907</v>
      </c>
      <c r="Y58" s="36">
        <f t="shared" ref="Y58" si="25">E33</f>
        <v>7.8430383367298155</v>
      </c>
      <c r="Z58" s="97">
        <f t="shared" si="9"/>
        <v>1.8081149367151159</v>
      </c>
      <c r="AA58" s="97">
        <f t="shared" si="10"/>
        <v>6.0349234000146996</v>
      </c>
      <c r="AB58" s="97">
        <f t="shared" si="11"/>
        <v>1.6545826247485937</v>
      </c>
      <c r="AC58" s="97">
        <f t="shared" si="3"/>
        <v>0</v>
      </c>
      <c r="AD58" s="97">
        <f t="shared" si="4"/>
        <v>4.380340775266105</v>
      </c>
      <c r="AE58" s="3"/>
    </row>
    <row r="59" spans="1:31" x14ac:dyDescent="0.35">
      <c r="A59" s="3"/>
      <c r="B59" s="3" t="s">
        <v>596</v>
      </c>
      <c r="C59" s="3" t="s">
        <v>426</v>
      </c>
      <c r="D59" s="36">
        <f>SUMIF(SUT!$B$8:$B$124,$B59,SUT!$D$8:$D$124)</f>
        <v>442.63901846297745</v>
      </c>
      <c r="E59" s="36">
        <f>IF(ISNA(VLOOKUP(B59,SUP!$C$8:$D$86,2,0)),0,VLOOKUP(B59,SUP!$C$8:$D$86,2,0))</f>
        <v>409.8804056236421</v>
      </c>
      <c r="F59" s="36">
        <f>IF(ISNA(HLOOKUP(B59,USE!$E$6:$CE$7,2,0)),0,HLOOKUP(B59,USE!$E$6:$CE$7,2,0))</f>
        <v>204.92213559480078</v>
      </c>
      <c r="G59" s="36">
        <f t="shared" si="1"/>
        <v>204.95827002884133</v>
      </c>
      <c r="H59" s="95">
        <f t="shared" si="2"/>
        <v>0.50004407924060867</v>
      </c>
      <c r="I59" s="3"/>
      <c r="J59" s="3"/>
      <c r="K59" s="3" t="s">
        <v>566</v>
      </c>
      <c r="L59" s="30">
        <f>HLOOKUP($K59,SAM!$B$7:$DB$10,2,0)</f>
        <v>0.62064856054486539</v>
      </c>
      <c r="M59" s="30">
        <f>HLOOKUP($K59,SAM!$B$7:$DB$10,3,0)</f>
        <v>0</v>
      </c>
      <c r="N59" s="30">
        <f>HLOOKUP($K59,SAM!$B$7:$DB$10,4,0)</f>
        <v>0.37935143945513455</v>
      </c>
      <c r="O59" s="98">
        <f t="shared" si="5"/>
        <v>1</v>
      </c>
      <c r="P59" s="3"/>
      <c r="Q59" s="3"/>
      <c r="R59" s="3" t="s">
        <v>566</v>
      </c>
      <c r="S59" s="3" t="s">
        <v>566</v>
      </c>
      <c r="T59" s="3" t="str">
        <f>VLOOKUP(S59,Notes!$B$7:$F$111,5,0)</f>
        <v>Textiles, clothing &amp; leather products (C30)</v>
      </c>
      <c r="U59" s="3" t="str">
        <f>VLOOKUP(S59,Notes!$B$7:$F$111,3,0)</f>
        <v>atext</v>
      </c>
      <c r="V59" s="30">
        <f t="shared" si="6"/>
        <v>0.48790814041639902</v>
      </c>
      <c r="W59" s="96">
        <f t="shared" si="7"/>
        <v>0.48790814041639902</v>
      </c>
      <c r="X59" s="97">
        <f>SUT!T60</f>
        <v>59.780589960444246</v>
      </c>
      <c r="Y59" s="36">
        <f t="shared" ref="Y59" si="26">E34</f>
        <v>69.155826658589348</v>
      </c>
      <c r="Z59" s="97">
        <f t="shared" si="9"/>
        <v>35.414135874638184</v>
      </c>
      <c r="AA59" s="97">
        <f t="shared" si="10"/>
        <v>33.741690783951164</v>
      </c>
      <c r="AB59" s="97">
        <f t="shared" si="11"/>
        <v>20.941731815409241</v>
      </c>
      <c r="AC59" s="97">
        <f t="shared" si="3"/>
        <v>0</v>
      </c>
      <c r="AD59" s="97">
        <f t="shared" si="4"/>
        <v>12.799958968541921</v>
      </c>
      <c r="AE59" s="3"/>
    </row>
    <row r="60" spans="1:31" x14ac:dyDescent="0.35">
      <c r="A60" s="3"/>
      <c r="B60" s="3" t="s">
        <v>597</v>
      </c>
      <c r="C60" s="3" t="s">
        <v>427</v>
      </c>
      <c r="D60" s="36">
        <f>SUMIF(SUT!$B$8:$B$124,$B60,SUT!$D$8:$D$124)</f>
        <v>180.34401446036321</v>
      </c>
      <c r="E60" s="36">
        <f>IF(ISNA(VLOOKUP(B60,SUP!$C$8:$D$86,2,0)),0,VLOOKUP(B60,SUP!$C$8:$D$86,2,0))</f>
        <v>179.48187543513239</v>
      </c>
      <c r="F60" s="36">
        <f>IF(ISNA(HLOOKUP(B60,USE!$E$6:$CE$7,2,0)),0,HLOOKUP(B60,USE!$E$6:$CE$7,2,0))</f>
        <v>83.759945960224627</v>
      </c>
      <c r="G60" s="36">
        <f t="shared" si="1"/>
        <v>95.721929474907768</v>
      </c>
      <c r="H60" s="95">
        <f t="shared" si="2"/>
        <v>0.53332365311450736</v>
      </c>
      <c r="I60" s="3"/>
      <c r="J60" s="3"/>
      <c r="K60" s="3" t="s">
        <v>568</v>
      </c>
      <c r="L60" s="30">
        <f>HLOOKUP($K60,SAM!$B$7:$DB$10,2,0)</f>
        <v>0.37779779161849047</v>
      </c>
      <c r="M60" s="30">
        <f>HLOOKUP($K60,SAM!$B$7:$DB$10,3,0)</f>
        <v>0</v>
      </c>
      <c r="N60" s="30">
        <f>HLOOKUP($K60,SAM!$B$7:$DB$10,4,0)</f>
        <v>0.62220220838150953</v>
      </c>
      <c r="O60" s="98">
        <f t="shared" si="5"/>
        <v>1</v>
      </c>
      <c r="P60" s="3"/>
      <c r="Q60" s="3"/>
      <c r="R60" s="3" t="s">
        <v>568</v>
      </c>
      <c r="S60" s="3" t="s">
        <v>568</v>
      </c>
      <c r="T60" s="3" t="str">
        <f>VLOOKUP(S60,Notes!$B$7:$F$111,5,0)</f>
        <v>Wood, paper and related products (C41)</v>
      </c>
      <c r="U60" s="3" t="str">
        <f>VLOOKUP(S60,Notes!$B$7:$F$111,3,0)</f>
        <v>awood</v>
      </c>
      <c r="V60" s="30">
        <f t="shared" si="6"/>
        <v>0.48876047018472812</v>
      </c>
      <c r="W60" s="96">
        <f t="shared" si="7"/>
        <v>0.48876047018472812</v>
      </c>
      <c r="X60" s="97">
        <f>SUT!T61</f>
        <v>40.542142998338392</v>
      </c>
      <c r="Y60" s="36">
        <f t="shared" ref="Y60" si="27">E35</f>
        <v>31.358361628546241</v>
      </c>
      <c r="Z60" s="97">
        <f t="shared" si="9"/>
        <v>16.031634054755244</v>
      </c>
      <c r="AA60" s="97">
        <f t="shared" si="10"/>
        <v>15.326727573790997</v>
      </c>
      <c r="AB60" s="97">
        <f t="shared" si="11"/>
        <v>5.7904038301164631</v>
      </c>
      <c r="AC60" s="97">
        <f t="shared" si="3"/>
        <v>0</v>
      </c>
      <c r="AD60" s="97">
        <f t="shared" si="4"/>
        <v>9.5363237436745329</v>
      </c>
      <c r="AE60" s="3"/>
    </row>
    <row r="61" spans="1:31" x14ac:dyDescent="0.35">
      <c r="A61" s="3"/>
      <c r="B61" s="3" t="s">
        <v>598</v>
      </c>
      <c r="C61" s="3" t="s">
        <v>428</v>
      </c>
      <c r="D61" s="36">
        <f>SUMIF(SUT!$B$8:$B$124,$B61,SUT!$D$8:$D$124)</f>
        <v>32.801446026036501</v>
      </c>
      <c r="E61" s="36">
        <f>IF(ISNA(VLOOKUP(B61,SUP!$C$8:$D$86,2,0)),0,VLOOKUP(B61,SUP!$C$8:$D$86,2,0))</f>
        <v>68.866662002748569</v>
      </c>
      <c r="F61" s="36">
        <f>IF(ISNA(HLOOKUP(B61,USE!$E$6:$CE$7,2,0)),0,HLOOKUP(B61,USE!$E$6:$CE$7,2,0))</f>
        <v>24.883719643006287</v>
      </c>
      <c r="G61" s="36">
        <f t="shared" si="1"/>
        <v>43.982942359742282</v>
      </c>
      <c r="H61" s="95">
        <f t="shared" si="2"/>
        <v>0.63866813172949866</v>
      </c>
      <c r="I61" s="3"/>
      <c r="J61" s="3"/>
      <c r="K61" s="3" t="s">
        <v>570</v>
      </c>
      <c r="L61" s="30">
        <f>HLOOKUP($K61,SAM!$B$7:$DB$10,2,0)</f>
        <v>0.37779779161849047</v>
      </c>
      <c r="M61" s="30">
        <f>HLOOKUP($K61,SAM!$B$7:$DB$10,3,0)</f>
        <v>0</v>
      </c>
      <c r="N61" s="30">
        <f>HLOOKUP($K61,SAM!$B$7:$DB$10,4,0)</f>
        <v>0.62220220838150953</v>
      </c>
      <c r="O61" s="98">
        <f t="shared" si="5"/>
        <v>1</v>
      </c>
      <c r="P61" s="3"/>
      <c r="Q61" s="3"/>
      <c r="R61" s="3" t="s">
        <v>570</v>
      </c>
      <c r="S61" s="3" t="s">
        <v>570</v>
      </c>
      <c r="T61" s="3" t="str">
        <f>VLOOKUP(S61,Notes!$B$7:$F$111,5,0)</f>
        <v>Printing and reproduction of recorded media (C42)</v>
      </c>
      <c r="U61" s="3" t="str">
        <f>VLOOKUP(S61,Notes!$B$7:$F$111,3,0)</f>
        <v>aprnt</v>
      </c>
      <c r="V61" s="30">
        <f t="shared" si="6"/>
        <v>0.41458020848234711</v>
      </c>
      <c r="W61" s="96">
        <f t="shared" si="7"/>
        <v>0.41458020848234711</v>
      </c>
      <c r="X61" s="97">
        <f>SUT!T62</f>
        <v>26.268770706253449</v>
      </c>
      <c r="Y61" s="36">
        <f t="shared" ref="Y61" si="28">E36</f>
        <v>25.755965552344669</v>
      </c>
      <c r="Z61" s="97">
        <f t="shared" si="9"/>
        <v>15.078051983989466</v>
      </c>
      <c r="AA61" s="97">
        <f t="shared" si="10"/>
        <v>10.677913568355203</v>
      </c>
      <c r="AB61" s="97">
        <f t="shared" si="11"/>
        <v>4.0340921652177109</v>
      </c>
      <c r="AC61" s="97">
        <f t="shared" si="3"/>
        <v>0</v>
      </c>
      <c r="AD61" s="97">
        <f t="shared" si="4"/>
        <v>6.6438214031374923</v>
      </c>
      <c r="AE61" s="3"/>
    </row>
    <row r="62" spans="1:31" x14ac:dyDescent="0.35">
      <c r="A62" s="3"/>
      <c r="B62" s="3" t="s">
        <v>599</v>
      </c>
      <c r="C62" s="3" t="s">
        <v>429</v>
      </c>
      <c r="D62" s="36">
        <f>SUMIF(SUT!$B$8:$B$124,$B62,SUT!$D$8:$D$124)</f>
        <v>10.230316543438413</v>
      </c>
      <c r="E62" s="36">
        <f>IF(ISNA(VLOOKUP(B62,SUP!$C$8:$D$86,2,0)),0,VLOOKUP(B62,SUP!$C$8:$D$86,2,0))</f>
        <v>15.95301114017826</v>
      </c>
      <c r="F62" s="36">
        <f>IF(ISNA(HLOOKUP(B62,USE!$E$6:$CE$7,2,0)),0,HLOOKUP(B62,USE!$E$6:$CE$7,2,0))</f>
        <v>5.9606480994983624</v>
      </c>
      <c r="G62" s="36">
        <f t="shared" si="1"/>
        <v>9.9923630406798978</v>
      </c>
      <c r="H62" s="95">
        <f t="shared" si="2"/>
        <v>0.62636219287240102</v>
      </c>
      <c r="I62" s="3"/>
      <c r="J62" s="3"/>
      <c r="K62" s="3" t="s">
        <v>571</v>
      </c>
      <c r="L62" s="30">
        <f>HLOOKUP($K62,SAM!$B$7:$DB$10,2,0)</f>
        <v>0.19346371812214677</v>
      </c>
      <c r="M62" s="30">
        <f>HLOOKUP($K62,SAM!$B$7:$DB$10,3,0)</f>
        <v>0</v>
      </c>
      <c r="N62" s="30">
        <f>HLOOKUP($K62,SAM!$B$7:$DB$10,4,0)</f>
        <v>0.8065362818778532</v>
      </c>
      <c r="O62" s="98">
        <f t="shared" si="5"/>
        <v>1</v>
      </c>
      <c r="P62" s="3"/>
      <c r="Q62" s="3"/>
      <c r="R62" s="3" t="s">
        <v>571</v>
      </c>
      <c r="S62" s="3" t="s">
        <v>571</v>
      </c>
      <c r="T62" s="3" t="str">
        <f>VLOOKUP(S62,Notes!$B$7:$F$111,5,0)</f>
        <v>Coke and refined petroleum products (C51)</v>
      </c>
      <c r="U62" s="3" t="str">
        <f>VLOOKUP(S62,Notes!$B$7:$F$111,3,0)</f>
        <v>apetr</v>
      </c>
      <c r="V62" s="30">
        <f t="shared" si="6"/>
        <v>0.86046312057361363</v>
      </c>
      <c r="W62" s="96">
        <f t="shared" si="7"/>
        <v>0.86046312057361363</v>
      </c>
      <c r="X62" s="97">
        <f>SUT!T63</f>
        <v>0.25334384638175667</v>
      </c>
      <c r="Y62" s="36">
        <f t="shared" ref="Y62" si="29">E37</f>
        <v>0.25334384638164348</v>
      </c>
      <c r="Z62" s="97">
        <f t="shared" si="9"/>
        <v>3.535080974597235E-2</v>
      </c>
      <c r="AA62" s="97">
        <f t="shared" si="10"/>
        <v>0.21799303663567113</v>
      </c>
      <c r="AB62" s="97">
        <f t="shared" si="11"/>
        <v>4.2173743392274296E-2</v>
      </c>
      <c r="AC62" s="97">
        <f t="shared" si="3"/>
        <v>0</v>
      </c>
      <c r="AD62" s="97">
        <f t="shared" si="4"/>
        <v>0.17581929324339682</v>
      </c>
      <c r="AE62" s="3"/>
    </row>
    <row r="63" spans="1:31" x14ac:dyDescent="0.35">
      <c r="A63" s="3"/>
      <c r="B63" s="3" t="s">
        <v>600</v>
      </c>
      <c r="C63" s="3" t="s">
        <v>601</v>
      </c>
      <c r="D63" s="36">
        <f>SUMIF(SUT!$B$8:$B$124,$B63,SUT!$D$8:$D$124)</f>
        <v>516.57322113692339</v>
      </c>
      <c r="E63" s="36">
        <f>IF(ISNA(VLOOKUP(B63,SUP!$C$8:$D$86,2,0)),0,VLOOKUP(B63,SUP!$C$8:$D$86,2,0))</f>
        <v>512.41573547802329</v>
      </c>
      <c r="F63" s="36">
        <f>IF(ISNA(HLOOKUP(B63,USE!$E$6:$CE$7,2,0)),0,HLOOKUP(B63,USE!$E$6:$CE$7,2,0))</f>
        <v>372.64710112034868</v>
      </c>
      <c r="G63" s="36">
        <f t="shared" si="1"/>
        <v>139.76863435767461</v>
      </c>
      <c r="H63" s="95">
        <f t="shared" si="2"/>
        <v>0.27276413404300903</v>
      </c>
      <c r="I63" s="3"/>
      <c r="J63" s="3"/>
      <c r="K63" s="3" t="s">
        <v>572</v>
      </c>
      <c r="L63" s="30">
        <f>HLOOKUP($K63,SAM!$B$7:$DB$10,2,0)</f>
        <v>0.19346371812214677</v>
      </c>
      <c r="M63" s="30">
        <f>HLOOKUP($K63,SAM!$B$7:$DB$10,3,0)</f>
        <v>0</v>
      </c>
      <c r="N63" s="30">
        <f>HLOOKUP($K63,SAM!$B$7:$DB$10,4,0)</f>
        <v>0.8065362818778532</v>
      </c>
      <c r="O63" s="98">
        <f t="shared" si="5"/>
        <v>1</v>
      </c>
      <c r="P63" s="3"/>
      <c r="Q63" s="3"/>
      <c r="R63" s="3" t="s">
        <v>572</v>
      </c>
      <c r="S63" s="3" t="s">
        <v>572</v>
      </c>
      <c r="T63" s="3" t="str">
        <f>VLOOKUP(S63,Notes!$B$7:$F$111,5,0)</f>
        <v>Chemicals and chemical products (C52)</v>
      </c>
      <c r="U63" s="3" t="str">
        <f>VLOOKUP(S63,Notes!$B$7:$F$111,3,0)</f>
        <v>achem</v>
      </c>
      <c r="V63" s="30">
        <f t="shared" si="6"/>
        <v>0.36286877060833395</v>
      </c>
      <c r="W63" s="96">
        <f t="shared" si="7"/>
        <v>0.36286877060833395</v>
      </c>
      <c r="X63" s="97">
        <f>SUT!T64</f>
        <v>62.167070429910524</v>
      </c>
      <c r="Y63" s="36">
        <f t="shared" ref="Y63" si="30">E38</f>
        <v>67.824792864983991</v>
      </c>
      <c r="Z63" s="97">
        <f t="shared" si="9"/>
        <v>43.213293661302352</v>
      </c>
      <c r="AA63" s="97">
        <f t="shared" si="10"/>
        <v>24.611499203681639</v>
      </c>
      <c r="AB63" s="97">
        <f t="shared" si="11"/>
        <v>4.7614321445045045</v>
      </c>
      <c r="AC63" s="97">
        <f t="shared" si="3"/>
        <v>0</v>
      </c>
      <c r="AD63" s="97">
        <f t="shared" si="4"/>
        <v>19.850067059177135</v>
      </c>
      <c r="AE63" s="3"/>
    </row>
    <row r="64" spans="1:31" x14ac:dyDescent="0.35">
      <c r="A64" s="3"/>
      <c r="B64" s="3" t="s">
        <v>602</v>
      </c>
      <c r="C64" s="3" t="s">
        <v>430</v>
      </c>
      <c r="D64" s="36">
        <f>SUMIF(SUT!$B$8:$B$124,$B64,SUT!$D$8:$D$124)</f>
        <v>29.464900830779087</v>
      </c>
      <c r="E64" s="36">
        <f>IF(ISNA(VLOOKUP(B64,SUP!$C$8:$D$86,2,0)),0,VLOOKUP(B64,SUP!$C$8:$D$86,2,0))</f>
        <v>31.662677596676112</v>
      </c>
      <c r="F64" s="36">
        <f>IF(ISNA(HLOOKUP(B64,USE!$E$6:$CE$7,2,0)),0,HLOOKUP(B64,USE!$E$6:$CE$7,2,0))</f>
        <v>8.9659725218773332</v>
      </c>
      <c r="G64" s="36">
        <f t="shared" si="1"/>
        <v>22.696705074798778</v>
      </c>
      <c r="H64" s="95">
        <f t="shared" si="2"/>
        <v>0.71682835431395842</v>
      </c>
      <c r="I64" s="3"/>
      <c r="J64" s="3"/>
      <c r="K64" s="3" t="s">
        <v>574</v>
      </c>
      <c r="L64" s="30">
        <f>HLOOKUP($K64,SAM!$B$7:$DB$10,2,0)</f>
        <v>0.19346371812214677</v>
      </c>
      <c r="M64" s="30">
        <f>HLOOKUP($K64,SAM!$B$7:$DB$10,3,0)</f>
        <v>0</v>
      </c>
      <c r="N64" s="30">
        <f>HLOOKUP($K64,SAM!$B$7:$DB$10,4,0)</f>
        <v>0.8065362818778532</v>
      </c>
      <c r="O64" s="98">
        <f t="shared" si="5"/>
        <v>1</v>
      </c>
      <c r="P64" s="3"/>
      <c r="Q64" s="3"/>
      <c r="R64" s="3" t="s">
        <v>574</v>
      </c>
      <c r="S64" s="3" t="s">
        <v>574</v>
      </c>
      <c r="T64" s="3" t="str">
        <f>VLOOKUP(S64,Notes!$B$7:$F$111,5,0)</f>
        <v>Pharmaceutical products (C53)</v>
      </c>
      <c r="U64" s="3" t="str">
        <f>VLOOKUP(S64,Notes!$B$7:$F$111,3,0)</f>
        <v>aphar</v>
      </c>
      <c r="V64" s="30">
        <f t="shared" si="6"/>
        <v>0.78781151795127569</v>
      </c>
      <c r="W64" s="96">
        <f t="shared" si="7"/>
        <v>0.78781151795127569</v>
      </c>
      <c r="X64" s="97">
        <f>SUT!T65</f>
        <v>4.8273897535792045</v>
      </c>
      <c r="Y64" s="36">
        <f t="shared" ref="Y64" si="31">E39</f>
        <v>7.0087627126416994</v>
      </c>
      <c r="Z64" s="97">
        <f t="shared" si="9"/>
        <v>1.4871787210351419</v>
      </c>
      <c r="AA64" s="97">
        <f t="shared" si="10"/>
        <v>5.5215839916065574</v>
      </c>
      <c r="AB64" s="97">
        <f t="shared" si="11"/>
        <v>1.0682261689399291</v>
      </c>
      <c r="AC64" s="97">
        <f t="shared" si="3"/>
        <v>0</v>
      </c>
      <c r="AD64" s="97">
        <f t="shared" si="4"/>
        <v>4.4533578226666286</v>
      </c>
      <c r="AE64" s="3"/>
    </row>
    <row r="65" spans="1:31" x14ac:dyDescent="0.35">
      <c r="A65" s="3"/>
      <c r="B65" s="3" t="s">
        <v>603</v>
      </c>
      <c r="C65" s="3" t="s">
        <v>431</v>
      </c>
      <c r="D65" s="36">
        <f>SUMIF(SUT!$B$8:$B$124,$B65,SUT!$D$8:$D$124)</f>
        <v>128.09289037361077</v>
      </c>
      <c r="E65" s="36">
        <f>IF(ISNA(VLOOKUP(B65,SUP!$C$8:$D$86,2,0)),0,VLOOKUP(B65,SUP!$C$8:$D$86,2,0))</f>
        <v>189.91353056253837</v>
      </c>
      <c r="F65" s="36">
        <f>IF(ISNA(HLOOKUP(B65,USE!$E$6:$CE$7,2,0)),0,HLOOKUP(B65,USE!$E$6:$CE$7,2,0))</f>
        <v>100.62440530105981</v>
      </c>
      <c r="G65" s="36">
        <f t="shared" si="1"/>
        <v>89.28912526147856</v>
      </c>
      <c r="H65" s="95">
        <f t="shared" si="2"/>
        <v>0.47015673394621943</v>
      </c>
      <c r="I65" s="3"/>
      <c r="J65" s="3"/>
      <c r="K65" s="3" t="s">
        <v>575</v>
      </c>
      <c r="L65" s="30">
        <f>HLOOKUP($K65,SAM!$B$7:$DB$10,2,0)</f>
        <v>0.19346371812214677</v>
      </c>
      <c r="M65" s="30">
        <f>HLOOKUP($K65,SAM!$B$7:$DB$10,3,0)</f>
        <v>0</v>
      </c>
      <c r="N65" s="30">
        <f>HLOOKUP($K65,SAM!$B$7:$DB$10,4,0)</f>
        <v>0.8065362818778532</v>
      </c>
      <c r="O65" s="98">
        <f t="shared" si="5"/>
        <v>1</v>
      </c>
      <c r="P65" s="3"/>
      <c r="Q65" s="3"/>
      <c r="R65" s="3" t="s">
        <v>575</v>
      </c>
      <c r="S65" s="3" t="s">
        <v>575</v>
      </c>
      <c r="T65" s="3" t="str">
        <f>VLOOKUP(S65,Notes!$B$7:$F$111,5,0)</f>
        <v>Rubber and plastics products (C54)</v>
      </c>
      <c r="U65" s="3" t="str">
        <f>VLOOKUP(S65,Notes!$B$7:$F$111,3,0)</f>
        <v>aprub</v>
      </c>
      <c r="V65" s="30">
        <f t="shared" si="6"/>
        <v>0.2601912263380679</v>
      </c>
      <c r="W65" s="96">
        <f t="shared" si="7"/>
        <v>0.2601912263380679</v>
      </c>
      <c r="X65" s="97">
        <f>SUT!T66</f>
        <v>30.963808079208079</v>
      </c>
      <c r="Y65" s="36">
        <f t="shared" ref="Y65" si="32">E40</f>
        <v>13.779041019172123</v>
      </c>
      <c r="Z65" s="97">
        <f t="shared" si="9"/>
        <v>10.193855438631187</v>
      </c>
      <c r="AA65" s="97">
        <f t="shared" si="10"/>
        <v>3.5851855805409358</v>
      </c>
      <c r="AB65" s="97">
        <f t="shared" si="11"/>
        <v>0.69360333256935669</v>
      </c>
      <c r="AC65" s="97">
        <f t="shared" si="3"/>
        <v>0</v>
      </c>
      <c r="AD65" s="97">
        <f t="shared" si="4"/>
        <v>2.8915822479715789</v>
      </c>
      <c r="AE65" s="3"/>
    </row>
    <row r="66" spans="1:31" x14ac:dyDescent="0.35">
      <c r="A66" s="3"/>
      <c r="B66" s="3" t="s">
        <v>604</v>
      </c>
      <c r="C66" s="3" t="s">
        <v>432</v>
      </c>
      <c r="D66" s="36">
        <f>SUMIF(SUT!$B$8:$B$124,$B66,SUT!$D$8:$D$124)</f>
        <v>44.222811719960958</v>
      </c>
      <c r="E66" s="36">
        <f>IF(ISNA(VLOOKUP(B66,SUP!$C$8:$D$86,2,0)),0,VLOOKUP(B66,SUP!$C$8:$D$86,2,0))</f>
        <v>37.325803742323629</v>
      </c>
      <c r="F66" s="36">
        <f>IF(ISNA(HLOOKUP(B66,USE!$E$6:$CE$7,2,0)),0,HLOOKUP(B66,USE!$E$6:$CE$7,2,0))</f>
        <v>15.222643526459454</v>
      </c>
      <c r="G66" s="36">
        <f t="shared" si="1"/>
        <v>22.103160215864175</v>
      </c>
      <c r="H66" s="95">
        <f t="shared" si="2"/>
        <v>0.59216836611080026</v>
      </c>
      <c r="I66" s="3"/>
      <c r="J66" s="3"/>
      <c r="K66" s="3" t="s">
        <v>576</v>
      </c>
      <c r="L66" s="30">
        <f>HLOOKUP($K66,SAM!$B$7:$DB$10,2,0)</f>
        <v>0.19928649000568571</v>
      </c>
      <c r="M66" s="30">
        <f>HLOOKUP($K66,SAM!$B$7:$DB$10,3,0)</f>
        <v>0</v>
      </c>
      <c r="N66" s="30">
        <f>HLOOKUP($K66,SAM!$B$7:$DB$10,4,0)</f>
        <v>0.80071350999431434</v>
      </c>
      <c r="O66" s="98">
        <f t="shared" si="5"/>
        <v>1</v>
      </c>
      <c r="P66" s="3"/>
      <c r="Q66" s="3"/>
      <c r="R66" s="3" t="s">
        <v>576</v>
      </c>
      <c r="S66" s="3" t="s">
        <v>576</v>
      </c>
      <c r="T66" s="3" t="str">
        <f>VLOOKUP(S66,Notes!$B$7:$F$111,5,0)</f>
        <v>Non-metallic mineral products n.e.c. (C61)</v>
      </c>
      <c r="U66" s="3" t="str">
        <f>VLOOKUP(S66,Notes!$B$7:$F$111,3,0)</f>
        <v>anmet</v>
      </c>
      <c r="V66" s="30">
        <f t="shared" si="6"/>
        <v>0.28141842284866753</v>
      </c>
      <c r="W66" s="96">
        <f t="shared" si="7"/>
        <v>0.28141842284866753</v>
      </c>
      <c r="X66" s="97">
        <f>SUT!T67</f>
        <v>6.7716982068243121</v>
      </c>
      <c r="Y66" s="36">
        <f t="shared" ref="Y66" si="33">E41</f>
        <v>7.9252918028375916</v>
      </c>
      <c r="Z66" s="97">
        <f t="shared" si="9"/>
        <v>5.6949686830675637</v>
      </c>
      <c r="AA66" s="97">
        <f t="shared" si="10"/>
        <v>2.230323119770028</v>
      </c>
      <c r="AB66" s="97">
        <f t="shared" si="11"/>
        <v>0.44447326611749943</v>
      </c>
      <c r="AC66" s="97">
        <f t="shared" si="3"/>
        <v>0</v>
      </c>
      <c r="AD66" s="97">
        <f t="shared" si="4"/>
        <v>1.7858498536525287</v>
      </c>
      <c r="AE66" s="3"/>
    </row>
    <row r="67" spans="1:31" x14ac:dyDescent="0.35">
      <c r="A67" s="3"/>
      <c r="B67" s="3" t="s">
        <v>605</v>
      </c>
      <c r="C67" s="3" t="s">
        <v>433</v>
      </c>
      <c r="D67" s="36">
        <f>SUMIF(SUT!$B$8:$B$124,$B67,SUT!$D$8:$D$124)</f>
        <v>115.73190441197772</v>
      </c>
      <c r="E67" s="36">
        <f>IF(ISNA(VLOOKUP(B67,SUP!$C$8:$D$86,2,0)),0,VLOOKUP(B67,SUP!$C$8:$D$86,2,0))</f>
        <v>115.73190441197856</v>
      </c>
      <c r="F67" s="36">
        <f>IF(ISNA(HLOOKUP(B67,USE!$E$6:$CE$7,2,0)),0,HLOOKUP(B67,USE!$E$6:$CE$7,2,0))</f>
        <v>61.798633177089471</v>
      </c>
      <c r="G67" s="36">
        <f t="shared" si="1"/>
        <v>53.933271234889091</v>
      </c>
      <c r="H67" s="95">
        <f t="shared" si="2"/>
        <v>0.46601904210354334</v>
      </c>
      <c r="I67" s="3"/>
      <c r="J67" s="3"/>
      <c r="K67" s="3" t="s">
        <v>577</v>
      </c>
      <c r="L67" s="30">
        <f>HLOOKUP($K67,SAM!$B$7:$DB$10,2,0)</f>
        <v>0.19928649000568571</v>
      </c>
      <c r="M67" s="30">
        <f>HLOOKUP($K67,SAM!$B$7:$DB$10,3,0)</f>
        <v>0</v>
      </c>
      <c r="N67" s="30">
        <f>HLOOKUP($K67,SAM!$B$7:$DB$10,4,0)</f>
        <v>0.80071350999431434</v>
      </c>
      <c r="O67" s="98">
        <f t="shared" si="5"/>
        <v>1</v>
      </c>
      <c r="P67" s="3"/>
      <c r="Q67" s="3"/>
      <c r="R67" s="3" t="s">
        <v>577</v>
      </c>
      <c r="S67" s="3" t="s">
        <v>577</v>
      </c>
      <c r="T67" s="3" t="str">
        <f>VLOOKUP(S67,Notes!$B$7:$F$111,5,0)</f>
        <v>Manufacture of cement, lime and plaster (C62)</v>
      </c>
      <c r="U67" s="3" t="str">
        <f>VLOOKUP(S67,Notes!$B$7:$F$111,3,0)</f>
        <v>aceme</v>
      </c>
      <c r="V67" s="30">
        <f t="shared" si="6"/>
        <v>0.38147134189946091</v>
      </c>
      <c r="W67" s="96">
        <f t="shared" si="7"/>
        <v>0.38147134189946091</v>
      </c>
      <c r="X67" s="97">
        <f>SUT!T68</f>
        <v>58.697107338355529</v>
      </c>
      <c r="Y67" s="36">
        <f t="shared" ref="Y67" si="34">E42</f>
        <v>53.763578452943165</v>
      </c>
      <c r="Z67" s="97">
        <f t="shared" si="9"/>
        <v>33.254314035181991</v>
      </c>
      <c r="AA67" s="97">
        <f t="shared" si="10"/>
        <v>20.509264417761173</v>
      </c>
      <c r="AB67" s="97">
        <f t="shared" si="11"/>
        <v>4.0872193184141272</v>
      </c>
      <c r="AC67" s="97">
        <f t="shared" si="3"/>
        <v>0</v>
      </c>
      <c r="AD67" s="97">
        <f t="shared" si="4"/>
        <v>16.422045099347045</v>
      </c>
      <c r="AE67" s="3"/>
    </row>
    <row r="68" spans="1:31" x14ac:dyDescent="0.35">
      <c r="A68" s="3"/>
      <c r="B68" s="3" t="s">
        <v>606</v>
      </c>
      <c r="C68" s="3" t="s">
        <v>434</v>
      </c>
      <c r="D68" s="36">
        <f>SUMIF(SUT!$B$8:$B$124,$B68,SUT!$D$8:$D$124)</f>
        <v>48.79762324488668</v>
      </c>
      <c r="E68" s="36">
        <f>IF(ISNA(VLOOKUP(B68,SUP!$C$8:$D$86,2,0)),0,VLOOKUP(B68,SUP!$C$8:$D$86,2,0))</f>
        <v>48.797623244886886</v>
      </c>
      <c r="F68" s="36">
        <f>IF(ISNA(HLOOKUP(B68,USE!$E$6:$CE$7,2,0)),0,HLOOKUP(B68,USE!$E$6:$CE$7,2,0))</f>
        <v>8.9024495627465203</v>
      </c>
      <c r="G68" s="36">
        <f t="shared" si="1"/>
        <v>39.895173682140367</v>
      </c>
      <c r="H68" s="95">
        <f t="shared" si="2"/>
        <v>0.81756386949277626</v>
      </c>
      <c r="I68" s="3"/>
      <c r="J68" s="3"/>
      <c r="K68" s="3" t="s">
        <v>578</v>
      </c>
      <c r="L68" s="30">
        <f>HLOOKUP($K68,SAM!$B$7:$DB$10,2,0)</f>
        <v>0.19928649000568571</v>
      </c>
      <c r="M68" s="30">
        <f>HLOOKUP($K68,SAM!$B$7:$DB$10,3,0)</f>
        <v>0</v>
      </c>
      <c r="N68" s="30">
        <f>HLOOKUP($K68,SAM!$B$7:$DB$10,4,0)</f>
        <v>0.80071350999431434</v>
      </c>
      <c r="O68" s="98">
        <f t="shared" si="5"/>
        <v>1</v>
      </c>
      <c r="P68" s="3"/>
      <c r="Q68" s="3"/>
      <c r="R68" s="3" t="s">
        <v>578</v>
      </c>
      <c r="S68" s="3" t="s">
        <v>578</v>
      </c>
      <c r="T68" s="3" t="str">
        <f>VLOOKUP(S68,Notes!$B$7:$F$111,5,0)</f>
        <v>Manufacture of clay building materials (C63)</v>
      </c>
      <c r="U68" s="3" t="str">
        <f>VLOOKUP(S68,Notes!$B$7:$F$111,3,0)</f>
        <v>aclay</v>
      </c>
      <c r="V68" s="30">
        <f t="shared" si="6"/>
        <v>0.55609693305382057</v>
      </c>
      <c r="W68" s="96">
        <f t="shared" si="7"/>
        <v>0.55609693305382057</v>
      </c>
      <c r="X68" s="97">
        <f>SUT!T69</f>
        <v>21.1527098345382</v>
      </c>
      <c r="Y68" s="36">
        <f t="shared" ref="Y68" si="35">E43</f>
        <v>20.256687707697438</v>
      </c>
      <c r="Z68" s="97">
        <f t="shared" si="9"/>
        <v>8.9920057996178659</v>
      </c>
      <c r="AA68" s="97">
        <f t="shared" si="10"/>
        <v>11.264681908079572</v>
      </c>
      <c r="AB68" s="97">
        <f t="shared" si="11"/>
        <v>2.2448989184917281</v>
      </c>
      <c r="AC68" s="97">
        <f t="shared" si="3"/>
        <v>0</v>
      </c>
      <c r="AD68" s="97">
        <f t="shared" si="4"/>
        <v>9.0197829895878439</v>
      </c>
      <c r="AE68" s="3"/>
    </row>
    <row r="69" spans="1:31" x14ac:dyDescent="0.35">
      <c r="A69" s="3"/>
      <c r="B69" s="3" t="s">
        <v>607</v>
      </c>
      <c r="C69" s="3" t="s">
        <v>435</v>
      </c>
      <c r="D69" s="36">
        <f>SUMIF(SUT!$B$8:$B$124,$B69,SUT!$D$8:$D$124)</f>
        <v>155.51154737347102</v>
      </c>
      <c r="E69" s="36">
        <f>IF(ISNA(VLOOKUP(B69,SUP!$C$8:$D$86,2,0)),0,VLOOKUP(B69,SUP!$C$8:$D$86,2,0))</f>
        <v>142.34074204308925</v>
      </c>
      <c r="F69" s="36">
        <f>IF(ISNA(HLOOKUP(B69,USE!$E$6:$CE$7,2,0)),0,HLOOKUP(B69,USE!$E$6:$CE$7,2,0))</f>
        <v>45.305778595326224</v>
      </c>
      <c r="G69" s="36">
        <f t="shared" si="1"/>
        <v>97.034963447763033</v>
      </c>
      <c r="H69" s="95">
        <f t="shared" si="2"/>
        <v>0.6817089896748515</v>
      </c>
      <c r="I69" s="3"/>
      <c r="J69" s="3"/>
      <c r="K69" s="3" t="s">
        <v>579</v>
      </c>
      <c r="L69" s="30">
        <f>HLOOKUP($K69,SAM!$B$7:$DB$10,2,0)</f>
        <v>0.29785743263450754</v>
      </c>
      <c r="M69" s="30">
        <f>HLOOKUP($K69,SAM!$B$7:$DB$10,3,0)</f>
        <v>0</v>
      </c>
      <c r="N69" s="30">
        <f>HLOOKUP($K69,SAM!$B$7:$DB$10,4,0)</f>
        <v>0.70214256736549241</v>
      </c>
      <c r="O69" s="98">
        <f t="shared" si="5"/>
        <v>1</v>
      </c>
      <c r="P69" s="3"/>
      <c r="Q69" s="3"/>
      <c r="R69" s="3" t="s">
        <v>579</v>
      </c>
      <c r="S69" s="3" t="s">
        <v>579</v>
      </c>
      <c r="T69" s="3" t="str">
        <f>VLOOKUP(S69,Notes!$B$7:$F$111,5,0)</f>
        <v>Metals &amp; metal products, except machinery and equipment (C72)</v>
      </c>
      <c r="U69" s="3" t="str">
        <f>VLOOKUP(S69,Notes!$B$7:$F$111,3,0)</f>
        <v>ametl</v>
      </c>
      <c r="V69" s="30">
        <f t="shared" si="6"/>
        <v>0.15591160408239466</v>
      </c>
      <c r="W69" s="96">
        <f t="shared" si="7"/>
        <v>0.15591160408239466</v>
      </c>
      <c r="X69" s="97">
        <f>SUT!T70</f>
        <v>117.16854288107029</v>
      </c>
      <c r="Y69" s="36">
        <f t="shared" ref="Y69" si="36">E44</f>
        <v>123.85248424579999</v>
      </c>
      <c r="Z69" s="97">
        <f t="shared" si="9"/>
        <v>104.5424447574478</v>
      </c>
      <c r="AA69" s="97">
        <f t="shared" si="10"/>
        <v>19.310039488352189</v>
      </c>
      <c r="AB69" s="97">
        <f t="shared" si="11"/>
        <v>5.7516387860715428</v>
      </c>
      <c r="AC69" s="97">
        <f t="shared" si="3"/>
        <v>0</v>
      </c>
      <c r="AD69" s="97">
        <f t="shared" si="4"/>
        <v>13.558400702280645</v>
      </c>
      <c r="AE69" s="3"/>
    </row>
    <row r="70" spans="1:31" x14ac:dyDescent="0.35">
      <c r="A70" s="3"/>
      <c r="B70" s="3" t="s">
        <v>608</v>
      </c>
      <c r="C70" s="3" t="s">
        <v>436</v>
      </c>
      <c r="D70" s="36">
        <f>SUMIF(SUT!$B$8:$B$124,$B70,SUT!$D$8:$D$124)</f>
        <v>414.34401969893241</v>
      </c>
      <c r="E70" s="36">
        <f>IF(ISNA(VLOOKUP(B70,SUP!$C$8:$D$86,2,0)),0,VLOOKUP(B70,SUP!$C$8:$D$86,2,0))</f>
        <v>414.04968899806249</v>
      </c>
      <c r="F70" s="36">
        <f>IF(ISNA(HLOOKUP(B70,USE!$E$6:$CE$7,2,0)),0,HLOOKUP(B70,USE!$E$6:$CE$7,2,0))</f>
        <v>0</v>
      </c>
      <c r="G70" s="36">
        <f t="shared" si="1"/>
        <v>414.04968899806249</v>
      </c>
      <c r="H70" s="95">
        <f t="shared" si="2"/>
        <v>1</v>
      </c>
      <c r="I70" s="3"/>
      <c r="J70" s="3"/>
      <c r="K70" s="3" t="s">
        <v>580</v>
      </c>
      <c r="L70" s="30">
        <f>HLOOKUP($K70,SAM!$B$7:$DB$10,2,0)</f>
        <v>0.29785743263450754</v>
      </c>
      <c r="M70" s="30">
        <f>HLOOKUP($K70,SAM!$B$7:$DB$10,3,0)</f>
        <v>0</v>
      </c>
      <c r="N70" s="30">
        <f>HLOOKUP($K70,SAM!$B$7:$DB$10,4,0)</f>
        <v>0.70214256736549241</v>
      </c>
      <c r="O70" s="98">
        <f t="shared" si="5"/>
        <v>1</v>
      </c>
      <c r="P70" s="3"/>
      <c r="Q70" s="3"/>
      <c r="R70" s="3" t="s">
        <v>580</v>
      </c>
      <c r="S70" s="3" t="s">
        <v>580</v>
      </c>
      <c r="T70" s="3" t="str">
        <f>VLOOKUP(S70,Notes!$B$7:$F$111,5,0)</f>
        <v>Machinery and equipment (except transport) (C74)</v>
      </c>
      <c r="U70" s="3" t="str">
        <f>VLOOKUP(S70,Notes!$B$7:$F$111,3,0)</f>
        <v>amach</v>
      </c>
      <c r="V70" s="30">
        <f t="shared" si="6"/>
        <v>0.64203789107416798</v>
      </c>
      <c r="W70" s="96">
        <f t="shared" si="7"/>
        <v>0.64203789107416798</v>
      </c>
      <c r="X70" s="97">
        <f>SUT!T71</f>
        <v>12.122323494112258</v>
      </c>
      <c r="Y70" s="36">
        <f t="shared" ref="Y70" si="37">E45</f>
        <v>13.181656485858781</v>
      </c>
      <c r="Z70" s="97">
        <f t="shared" si="9"/>
        <v>4.7185335548138809</v>
      </c>
      <c r="AA70" s="97">
        <f t="shared" si="10"/>
        <v>8.4631229310449001</v>
      </c>
      <c r="AB70" s="97">
        <f t="shared" si="11"/>
        <v>2.5208040683112625</v>
      </c>
      <c r="AC70" s="97">
        <f t="shared" si="3"/>
        <v>0</v>
      </c>
      <c r="AD70" s="97">
        <f t="shared" si="4"/>
        <v>5.9423188627336376</v>
      </c>
      <c r="AE70" s="3"/>
    </row>
    <row r="71" spans="1:31" x14ac:dyDescent="0.35">
      <c r="A71" s="3"/>
      <c r="B71" s="3" t="s">
        <v>609</v>
      </c>
      <c r="C71" s="3" t="s">
        <v>437</v>
      </c>
      <c r="D71" s="36">
        <f>SUMIF(SUT!$B$8:$B$124,$B71,SUT!$D$8:$D$124)</f>
        <v>188.02977571233589</v>
      </c>
      <c r="E71" s="36">
        <f>IF(ISNA(VLOOKUP(B71,SUP!$C$8:$D$86,2,0)),0,VLOOKUP(B71,SUP!$C$8:$D$86,2,0))</f>
        <v>163.89396695361663</v>
      </c>
      <c r="F71" s="36">
        <f>IF(ISNA(HLOOKUP(B71,USE!$E$6:$CE$7,2,0)),0,HLOOKUP(B71,USE!$E$6:$CE$7,2,0))</f>
        <v>18.424270131454239</v>
      </c>
      <c r="G71" s="36">
        <f t="shared" ref="G71:G84" si="38">E71-F71</f>
        <v>145.46969682216238</v>
      </c>
      <c r="H71" s="95">
        <f t="shared" ref="H71:H84" si="39">IF(E71,G71/E71,0)</f>
        <v>0.88758420780266745</v>
      </c>
      <c r="I71" s="3"/>
      <c r="J71" s="3"/>
      <c r="K71" s="3" t="s">
        <v>582</v>
      </c>
      <c r="L71" s="30">
        <f>HLOOKUP($K71,SAM!$B$7:$DB$10,2,0)</f>
        <v>0.29785743263450754</v>
      </c>
      <c r="M71" s="30">
        <f>HLOOKUP($K71,SAM!$B$7:$DB$10,3,0)</f>
        <v>0</v>
      </c>
      <c r="N71" s="30">
        <f>HLOOKUP($K71,SAM!$B$7:$DB$10,4,0)</f>
        <v>0.70214256736549241</v>
      </c>
      <c r="O71" s="98">
        <f t="shared" si="5"/>
        <v>1</v>
      </c>
      <c r="P71" s="3"/>
      <c r="Q71" s="3"/>
      <c r="R71" s="3" t="s">
        <v>582</v>
      </c>
      <c r="S71" s="3" t="s">
        <v>582</v>
      </c>
      <c r="T71" s="3" t="str">
        <f>VLOOKUP(S71,Notes!$B$7:$F$111,5,0)</f>
        <v>Transport equipment (C76)</v>
      </c>
      <c r="U71" s="3" t="str">
        <f>VLOOKUP(S71,Notes!$B$7:$F$111,3,0)</f>
        <v>avehi</v>
      </c>
      <c r="V71" s="30">
        <f t="shared" si="6"/>
        <v>0.50321091973457099</v>
      </c>
      <c r="W71" s="96">
        <f t="shared" si="7"/>
        <v>0.50321091973457099</v>
      </c>
      <c r="X71" s="97">
        <f>SUT!T72</f>
        <v>8.8180832353152212</v>
      </c>
      <c r="Y71" s="36">
        <f t="shared" ref="Y71" si="40">E46</f>
        <v>8.8180832353152798</v>
      </c>
      <c r="Z71" s="97">
        <f t="shared" si="9"/>
        <v>4.380727460176276</v>
      </c>
      <c r="AA71" s="97">
        <f t="shared" si="10"/>
        <v>4.4373557751390038</v>
      </c>
      <c r="AB71" s="97">
        <f t="shared" si="11"/>
        <v>1.3216993988688088</v>
      </c>
      <c r="AC71" s="97">
        <f t="shared" ref="AC71:AC111" si="41">$AA71*M71</f>
        <v>0</v>
      </c>
      <c r="AD71" s="97">
        <f t="shared" ref="AD71:AD111" si="42">$AA71*N71</f>
        <v>3.115656376270195</v>
      </c>
      <c r="AE71" s="3"/>
    </row>
    <row r="72" spans="1:31" x14ac:dyDescent="0.35">
      <c r="A72" s="3"/>
      <c r="B72" s="3" t="s">
        <v>610</v>
      </c>
      <c r="C72" s="3" t="s">
        <v>438</v>
      </c>
      <c r="D72" s="36">
        <f>SUMIF(SUT!$B$8:$B$124,$B72,SUT!$D$8:$D$124)</f>
        <v>60.681637614375482</v>
      </c>
      <c r="E72" s="36">
        <f>IF(ISNA(VLOOKUP(B72,SUP!$C$8:$D$86,2,0)),0,VLOOKUP(B72,SUP!$C$8:$D$86,2,0))</f>
        <v>55.581231363320491</v>
      </c>
      <c r="F72" s="36">
        <f>IF(ISNA(HLOOKUP(B72,USE!$E$6:$CE$7,2,0)),0,HLOOKUP(B72,USE!$E$6:$CE$7,2,0))</f>
        <v>8.5502122064656234</v>
      </c>
      <c r="G72" s="36">
        <f t="shared" si="38"/>
        <v>47.031019156854867</v>
      </c>
      <c r="H72" s="95">
        <f t="shared" si="39"/>
        <v>0.8461672763135627</v>
      </c>
      <c r="I72" s="3"/>
      <c r="J72" s="3"/>
      <c r="K72" s="3" t="s">
        <v>584</v>
      </c>
      <c r="L72" s="30">
        <f>HLOOKUP($K72,SAM!$B$7:$DB$10,2,0)</f>
        <v>0.29785743263450754</v>
      </c>
      <c r="M72" s="30">
        <f>HLOOKUP($K72,SAM!$B$7:$DB$10,3,0)</f>
        <v>0</v>
      </c>
      <c r="N72" s="30">
        <f>HLOOKUP($K72,SAM!$B$7:$DB$10,4,0)</f>
        <v>0.70214256736549241</v>
      </c>
      <c r="O72" s="98">
        <f t="shared" ref="O72:O111" si="43">SUM(L72:N72)</f>
        <v>1</v>
      </c>
      <c r="P72" s="3"/>
      <c r="Q72" s="3"/>
      <c r="R72" s="3" t="s">
        <v>584</v>
      </c>
      <c r="S72" s="3" t="s">
        <v>584</v>
      </c>
      <c r="T72" s="3" t="str">
        <f>VLOOKUP(S72,Notes!$B$7:$F$111,5,0)</f>
        <v>Furniture (C81)</v>
      </c>
      <c r="U72" s="3" t="str">
        <f>VLOOKUP(S72,Notes!$B$7:$F$111,3,0)</f>
        <v>afurn</v>
      </c>
      <c r="V72" s="30">
        <f t="shared" ref="V72:V111" si="44">IF(ISNA(VLOOKUP(R72,$B$7:$H$84,7,0)),0,VLOOKUP(R72,$B$7:$H$84,7,0))</f>
        <v>0.61979088393263582</v>
      </c>
      <c r="W72" s="96">
        <f t="shared" ref="W72:W111" si="45">V72</f>
        <v>0.61979088393263582</v>
      </c>
      <c r="X72" s="97">
        <f>SUT!T73</f>
        <v>27.590309892170318</v>
      </c>
      <c r="Y72" s="36">
        <f t="shared" ref="Y72" si="46">E47</f>
        <v>38.490719614199634</v>
      </c>
      <c r="Z72" s="97">
        <f t="shared" ref="Z72:Z111" si="47">Y72-AA72</f>
        <v>14.634522481311599</v>
      </c>
      <c r="AA72" s="97">
        <f t="shared" ref="AA72:AA111" si="48">W72*Y72</f>
        <v>23.856197132888035</v>
      </c>
      <c r="AB72" s="97">
        <f t="shared" ref="AB72:AB111" si="49">$AA72*L72</f>
        <v>7.10574563042473</v>
      </c>
      <c r="AC72" s="97">
        <f t="shared" si="41"/>
        <v>0</v>
      </c>
      <c r="AD72" s="97">
        <f t="shared" si="42"/>
        <v>16.750451502463303</v>
      </c>
      <c r="AE72" s="3"/>
    </row>
    <row r="73" spans="1:31" x14ac:dyDescent="0.35">
      <c r="A73" s="3"/>
      <c r="B73" s="3" t="s">
        <v>611</v>
      </c>
      <c r="C73" s="3" t="s">
        <v>439</v>
      </c>
      <c r="D73" s="36">
        <f>SUMIF(SUT!$B$8:$B$124,$B73,SUT!$D$8:$D$124)</f>
        <v>19.735374009707044</v>
      </c>
      <c r="E73" s="36">
        <f>IF(ISNA(VLOOKUP(B73,SUP!$C$8:$D$86,2,0)),0,VLOOKUP(B73,SUP!$C$8:$D$86,2,0))</f>
        <v>18.773074932558409</v>
      </c>
      <c r="F73" s="36">
        <f>IF(ISNA(HLOOKUP(B73,USE!$E$6:$CE$7,2,0)),0,HLOOKUP(B73,USE!$E$6:$CE$7,2,0))</f>
        <v>4.2379892340589373</v>
      </c>
      <c r="G73" s="36">
        <f t="shared" si="38"/>
        <v>14.535085698499472</v>
      </c>
      <c r="H73" s="95">
        <f t="shared" si="39"/>
        <v>0.77425172757879257</v>
      </c>
      <c r="I73" s="3"/>
      <c r="J73" s="3"/>
      <c r="K73" s="3" t="s">
        <v>585</v>
      </c>
      <c r="L73" s="30">
        <f>HLOOKUP($K73,SAM!$B$7:$DB$10,2,0)</f>
        <v>0.29785743263450754</v>
      </c>
      <c r="M73" s="30">
        <f>HLOOKUP($K73,SAM!$B$7:$DB$10,3,0)</f>
        <v>0</v>
      </c>
      <c r="N73" s="30">
        <f>HLOOKUP($K73,SAM!$B$7:$DB$10,4,0)</f>
        <v>0.70214256736549241</v>
      </c>
      <c r="O73" s="98">
        <f t="shared" si="43"/>
        <v>1</v>
      </c>
      <c r="P73" s="3"/>
      <c r="Q73" s="3"/>
      <c r="R73" s="3" t="s">
        <v>585</v>
      </c>
      <c r="S73" s="3" t="s">
        <v>585</v>
      </c>
      <c r="T73" s="3" t="str">
        <f>VLOOKUP(S73,Notes!$B$7:$F$111,5,0)</f>
        <v>Other manufacturing (C82)</v>
      </c>
      <c r="U73" s="3" t="str">
        <f>VLOOKUP(S73,Notes!$B$7:$F$111,3,0)</f>
        <v>aoman</v>
      </c>
      <c r="V73" s="30">
        <f t="shared" si="44"/>
        <v>0.79911143283010977</v>
      </c>
      <c r="W73" s="96">
        <f t="shared" si="45"/>
        <v>0.79911143283010977</v>
      </c>
      <c r="X73" s="97">
        <f>SUT!T74</f>
        <v>45.091142916319157</v>
      </c>
      <c r="Y73" s="36">
        <f t="shared" ref="Y73" si="50">E48</f>
        <v>46.472325030316334</v>
      </c>
      <c r="Z73" s="97">
        <f t="shared" si="47"/>
        <v>9.3357587883936759</v>
      </c>
      <c r="AA73" s="97">
        <f t="shared" si="48"/>
        <v>37.136566241922658</v>
      </c>
      <c r="AB73" s="97">
        <f t="shared" si="49"/>
        <v>11.061402277680404</v>
      </c>
      <c r="AC73" s="97">
        <f t="shared" si="41"/>
        <v>0</v>
      </c>
      <c r="AD73" s="97">
        <f t="shared" si="42"/>
        <v>26.07516396424225</v>
      </c>
      <c r="AE73" s="3"/>
    </row>
    <row r="74" spans="1:31" x14ac:dyDescent="0.35">
      <c r="A74" s="3"/>
      <c r="B74" s="3" t="s">
        <v>612</v>
      </c>
      <c r="C74" s="3" t="s">
        <v>440</v>
      </c>
      <c r="D74" s="36">
        <f>SUMIF(SUT!$B$8:$B$124,$B74,SUT!$D$8:$D$124)</f>
        <v>114.37986023336808</v>
      </c>
      <c r="E74" s="36">
        <f>IF(ISNA(VLOOKUP(B74,SUP!$C$8:$D$86,2,0)),0,VLOOKUP(B74,SUP!$C$8:$D$86,2,0))</f>
        <v>112.789415092179</v>
      </c>
      <c r="F74" s="36">
        <f>IF(ISNA(HLOOKUP(B74,USE!$E$6:$CE$7,2,0)),0,HLOOKUP(B74,USE!$E$6:$CE$7,2,0))</f>
        <v>10.955703177095995</v>
      </c>
      <c r="G74" s="36">
        <f t="shared" si="38"/>
        <v>101.833711915083</v>
      </c>
      <c r="H74" s="95">
        <f t="shared" si="39"/>
        <v>0.90286585697654098</v>
      </c>
      <c r="I74" s="3"/>
      <c r="J74" s="3"/>
      <c r="K74" s="3" t="s">
        <v>586</v>
      </c>
      <c r="L74" s="30">
        <f>HLOOKUP($K74,SAM!$B$7:$DB$10,2,0)</f>
        <v>0.38173185588028002</v>
      </c>
      <c r="M74" s="30">
        <f>HLOOKUP($K74,SAM!$B$7:$DB$10,3,0)</f>
        <v>0</v>
      </c>
      <c r="N74" s="30">
        <f>HLOOKUP($K74,SAM!$B$7:$DB$10,4,0)</f>
        <v>0.61826814411971986</v>
      </c>
      <c r="O74" s="98">
        <f t="shared" si="43"/>
        <v>0.99999999999999989</v>
      </c>
      <c r="P74" s="3"/>
      <c r="Q74" s="3"/>
      <c r="R74" s="3" t="s">
        <v>586</v>
      </c>
      <c r="S74" s="3" t="s">
        <v>586</v>
      </c>
      <c r="T74" s="3" t="str">
        <f>VLOOKUP(S74,Notes!$B$7:$F$111,5,0)</f>
        <v>Repair and installation of machinery and equipment (C83)</v>
      </c>
      <c r="U74" s="3" t="str">
        <f>VLOOKUP(S74,Notes!$B$7:$F$111,3,0)</f>
        <v>arepr</v>
      </c>
      <c r="V74" s="30">
        <f>IF(ISNA(VLOOKUP(R74,$B$7:$H$84,7,0)),0,VLOOKUP(R74,$B$7:$H$84,7,0))</f>
        <v>0.25122960867092958</v>
      </c>
      <c r="W74" s="96">
        <f t="shared" si="45"/>
        <v>0.25122960867092958</v>
      </c>
      <c r="X74" s="97">
        <f>SUT!T75</f>
        <v>0.26006752118571447</v>
      </c>
      <c r="Y74" s="36">
        <f t="shared" ref="Y74" si="51">E49</f>
        <v>0.78312071127905725</v>
      </c>
      <c r="Z74" s="97">
        <f t="shared" si="47"/>
        <v>0.58637760144231965</v>
      </c>
      <c r="AA74" s="97">
        <f t="shared" si="48"/>
        <v>0.1967431098367376</v>
      </c>
      <c r="AB74" s="97">
        <f t="shared" si="49"/>
        <v>7.510311244963562E-2</v>
      </c>
      <c r="AC74" s="97">
        <f t="shared" si="41"/>
        <v>0</v>
      </c>
      <c r="AD74" s="97">
        <f t="shared" si="42"/>
        <v>0.12163999738710196</v>
      </c>
      <c r="AE74" s="3"/>
    </row>
    <row r="75" spans="1:31" x14ac:dyDescent="0.35">
      <c r="A75" s="3"/>
      <c r="B75" s="3" t="s">
        <v>613</v>
      </c>
      <c r="C75" s="3" t="s">
        <v>441</v>
      </c>
      <c r="D75" s="36">
        <f>SUMIF(SUT!$B$8:$B$124,$B75,SUT!$D$8:$D$124)</f>
        <v>33.921278040036725</v>
      </c>
      <c r="E75" s="36">
        <f>IF(ISNA(VLOOKUP(B75,SUP!$C$8:$D$86,2,0)),0,VLOOKUP(B75,SUP!$C$8:$D$86,2,0))</f>
        <v>36.917166406528537</v>
      </c>
      <c r="F75" s="36">
        <f>IF(ISNA(HLOOKUP(B75,USE!$E$6:$CE$7,2,0)),0,HLOOKUP(B75,USE!$E$6:$CE$7,2,0))</f>
        <v>16.412928190640621</v>
      </c>
      <c r="G75" s="36">
        <f t="shared" si="38"/>
        <v>20.504238215887916</v>
      </c>
      <c r="H75" s="95">
        <f t="shared" si="39"/>
        <v>0.55541202675462897</v>
      </c>
      <c r="I75" s="3"/>
      <c r="J75" s="3"/>
      <c r="K75" s="3" t="s">
        <v>587</v>
      </c>
      <c r="L75" s="30">
        <f>HLOOKUP($K75,SAM!$B$7:$DB$10,2,0)</f>
        <v>0.5638309037063659</v>
      </c>
      <c r="M75" s="30">
        <f>HLOOKUP($K75,SAM!$B$7:$DB$10,3,0)</f>
        <v>0</v>
      </c>
      <c r="N75" s="30">
        <f>HLOOKUP($K75,SAM!$B$7:$DB$10,4,0)</f>
        <v>0.43616909629363398</v>
      </c>
      <c r="O75" s="98">
        <f t="shared" si="43"/>
        <v>0.99999999999999989</v>
      </c>
      <c r="P75" s="3"/>
      <c r="Q75" s="3"/>
      <c r="R75" s="3" t="s">
        <v>587</v>
      </c>
      <c r="S75" s="3" t="s">
        <v>587</v>
      </c>
      <c r="T75" s="3" t="str">
        <f>VLOOKUP(S75,Notes!$B$7:$F$111,5,0)</f>
        <v>Electricity, gas, steam and air conditioning supply (D00)</v>
      </c>
      <c r="U75" s="3" t="str">
        <f>VLOOKUP(S75,Notes!$B$7:$F$111,3,0)</f>
        <v>aelec</v>
      </c>
      <c r="V75" s="30">
        <f t="shared" si="44"/>
        <v>0.5155325036368158</v>
      </c>
      <c r="W75" s="96">
        <f t="shared" si="45"/>
        <v>0.5155325036368158</v>
      </c>
      <c r="X75" s="97">
        <f>SUT!T76</f>
        <v>163.60557375479334</v>
      </c>
      <c r="Y75" s="36">
        <f t="shared" ref="Y75" si="52">E50</f>
        <v>162.1164060529108</v>
      </c>
      <c r="Z75" s="97">
        <f t="shared" si="47"/>
        <v>78.540129359851065</v>
      </c>
      <c r="AA75" s="97">
        <f t="shared" si="48"/>
        <v>83.576276693059739</v>
      </c>
      <c r="AB75" s="97">
        <f t="shared" si="49"/>
        <v>47.12288761626116</v>
      </c>
      <c r="AC75" s="97">
        <f t="shared" si="41"/>
        <v>0</v>
      </c>
      <c r="AD75" s="97">
        <f t="shared" si="42"/>
        <v>36.453389076798572</v>
      </c>
      <c r="AE75" s="3"/>
    </row>
    <row r="76" spans="1:31" x14ac:dyDescent="0.35">
      <c r="A76" s="3"/>
      <c r="B76" s="3" t="s">
        <v>614</v>
      </c>
      <c r="C76" s="3" t="s">
        <v>442</v>
      </c>
      <c r="D76" s="36">
        <f>SUMIF(SUT!$B$8:$B$124,$B76,SUT!$D$8:$D$124)</f>
        <v>314.90971418416376</v>
      </c>
      <c r="E76" s="36">
        <f>IF(ISNA(VLOOKUP(B76,SUP!$C$8:$D$86,2,0)),0,VLOOKUP(B76,SUP!$C$8:$D$86,2,0))</f>
        <v>275.67873666566106</v>
      </c>
      <c r="F76" s="36">
        <f>IF(ISNA(HLOOKUP(B76,USE!$E$6:$CE$7,2,0)),0,HLOOKUP(B76,USE!$E$6:$CE$7,2,0))</f>
        <v>19.487806234843909</v>
      </c>
      <c r="G76" s="36">
        <f t="shared" si="38"/>
        <v>256.19093043081716</v>
      </c>
      <c r="H76" s="95">
        <f t="shared" si="39"/>
        <v>0.92930972308365434</v>
      </c>
      <c r="I76" s="3"/>
      <c r="J76" s="3"/>
      <c r="K76" s="3" t="s">
        <v>588</v>
      </c>
      <c r="L76" s="30">
        <f>HLOOKUP($K76,SAM!$B$7:$DB$10,2,0)</f>
        <v>0.5638309037063659</v>
      </c>
      <c r="M76" s="30">
        <f>HLOOKUP($K76,SAM!$B$7:$DB$10,3,0)</f>
        <v>0</v>
      </c>
      <c r="N76" s="30">
        <f>HLOOKUP($K76,SAM!$B$7:$DB$10,4,0)</f>
        <v>0.43616909629363398</v>
      </c>
      <c r="O76" s="98">
        <f t="shared" si="43"/>
        <v>0.99999999999999989</v>
      </c>
      <c r="P76" s="3"/>
      <c r="Q76" s="3"/>
      <c r="R76" s="3" t="s">
        <v>588</v>
      </c>
      <c r="S76" s="3" t="s">
        <v>588</v>
      </c>
      <c r="T76" s="3" t="str">
        <f>VLOOKUP(S76,Notes!$B$7:$F$111,5,0)</f>
        <v>Water collection, treatment and supply: sewrage (E01)</v>
      </c>
      <c r="U76" s="3" t="str">
        <f>VLOOKUP(S76,Notes!$B$7:$F$111,3,0)</f>
        <v>awatr</v>
      </c>
      <c r="V76" s="30">
        <f t="shared" si="44"/>
        <v>0.63688916539947327</v>
      </c>
      <c r="W76" s="96">
        <f t="shared" si="45"/>
        <v>0.63688916539947327</v>
      </c>
      <c r="X76" s="97">
        <f>SUT!T77</f>
        <v>48.901117981071067</v>
      </c>
      <c r="Y76" s="36">
        <f t="shared" ref="Y76" si="53">E51</f>
        <v>44.182947054088658</v>
      </c>
      <c r="Z76" s="97">
        <f t="shared" si="47"/>
        <v>16.043306779921018</v>
      </c>
      <c r="AA76" s="97">
        <f t="shared" si="48"/>
        <v>28.13964027416764</v>
      </c>
      <c r="AB76" s="97">
        <f t="shared" si="49"/>
        <v>15.865998805755991</v>
      </c>
      <c r="AC76" s="97">
        <f t="shared" si="41"/>
        <v>0</v>
      </c>
      <c r="AD76" s="97">
        <f t="shared" si="42"/>
        <v>12.273641468411647</v>
      </c>
      <c r="AE76" s="3"/>
    </row>
    <row r="77" spans="1:31" x14ac:dyDescent="0.35">
      <c r="A77" s="3"/>
      <c r="B77" s="3" t="s">
        <v>615</v>
      </c>
      <c r="C77" s="3" t="s">
        <v>443</v>
      </c>
      <c r="D77" s="36">
        <f>SUMIF(SUT!$B$8:$B$124,$B77,SUT!$D$8:$D$124)</f>
        <v>1110.1505030974483</v>
      </c>
      <c r="E77" s="36">
        <f>IF(ISNA(VLOOKUP(B77,SUP!$C$8:$D$86,2,0)),0,VLOOKUP(B77,SUP!$C$8:$D$86,2,0))</f>
        <v>1110.150503097444</v>
      </c>
      <c r="F77" s="36">
        <f>IF(ISNA(HLOOKUP(B77,USE!$E$6:$CE$7,2,0)),0,HLOOKUP(B77,USE!$E$6:$CE$7,2,0))</f>
        <v>664.12012693536974</v>
      </c>
      <c r="G77" s="36">
        <f t="shared" si="38"/>
        <v>446.03037616207428</v>
      </c>
      <c r="H77" s="95">
        <f t="shared" si="39"/>
        <v>0.40177469173557967</v>
      </c>
      <c r="I77" s="3"/>
      <c r="J77" s="3"/>
      <c r="K77" s="3" t="s">
        <v>589</v>
      </c>
      <c r="L77" s="30">
        <f>HLOOKUP($K77,SAM!$B$7:$DB$10,2,0)</f>
        <v>0.5638309037063659</v>
      </c>
      <c r="M77" s="30">
        <f>HLOOKUP($K77,SAM!$B$7:$DB$10,3,0)</f>
        <v>0</v>
      </c>
      <c r="N77" s="30">
        <f>HLOOKUP($K77,SAM!$B$7:$DB$10,4,0)</f>
        <v>0.43616909629363398</v>
      </c>
      <c r="O77" s="98">
        <f t="shared" si="43"/>
        <v>0.99999999999999989</v>
      </c>
      <c r="P77" s="3"/>
      <c r="Q77" s="3"/>
      <c r="R77" s="3" t="s">
        <v>589</v>
      </c>
      <c r="S77" s="3" t="s">
        <v>589</v>
      </c>
      <c r="T77" s="3" t="str">
        <f>VLOOKUP(S77,Notes!$B$7:$F$111,5,0)</f>
        <v>Waste collection and management (E02)</v>
      </c>
      <c r="U77" s="3" t="str">
        <f>VLOOKUP(S77,Notes!$B$7:$F$111,3,0)</f>
        <v>awast</v>
      </c>
      <c r="V77" s="30">
        <f t="shared" si="44"/>
        <v>0.4285216138704675</v>
      </c>
      <c r="W77" s="96">
        <f t="shared" si="45"/>
        <v>0.4285216138704675</v>
      </c>
      <c r="X77" s="97">
        <f>SUT!T78</f>
        <v>8.6291667936945124</v>
      </c>
      <c r="Y77" s="36">
        <f t="shared" ref="Y77" si="54">E52</f>
        <v>9.153179196934369</v>
      </c>
      <c r="Z77" s="97">
        <f t="shared" si="47"/>
        <v>5.2308440754184637</v>
      </c>
      <c r="AA77" s="97">
        <f t="shared" si="48"/>
        <v>3.9223351215159052</v>
      </c>
      <c r="AB77" s="97">
        <f t="shared" si="49"/>
        <v>2.2115337562035315</v>
      </c>
      <c r="AC77" s="97">
        <f t="shared" si="41"/>
        <v>0</v>
      </c>
      <c r="AD77" s="97">
        <f t="shared" si="42"/>
        <v>1.7108013653123735</v>
      </c>
      <c r="AE77" s="3"/>
    </row>
    <row r="78" spans="1:31" x14ac:dyDescent="0.35">
      <c r="A78" s="3"/>
      <c r="B78" s="3" t="s">
        <v>616</v>
      </c>
      <c r="C78" s="3" t="s">
        <v>191</v>
      </c>
      <c r="D78" s="36">
        <f>SUMIF(SUT!$B$8:$B$124,$B78,SUT!$D$8:$D$124)</f>
        <v>360.18246376548552</v>
      </c>
      <c r="E78" s="36">
        <f>IF(ISNA(VLOOKUP(B78,SUP!$C$8:$D$86,2,0)),0,VLOOKUP(B78,SUP!$C$8:$D$86,2,0))</f>
        <v>367.45636438270361</v>
      </c>
      <c r="F78" s="36">
        <f>IF(ISNA(HLOOKUP(B78,USE!$E$6:$CE$7,2,0)),0,HLOOKUP(B78,USE!$E$6:$CE$7,2,0))</f>
        <v>136.48109757640663</v>
      </c>
      <c r="G78" s="36">
        <f t="shared" si="38"/>
        <v>230.97526680629699</v>
      </c>
      <c r="H78" s="95">
        <f t="shared" si="39"/>
        <v>0.62857876252685507</v>
      </c>
      <c r="I78" s="3"/>
      <c r="J78" s="3"/>
      <c r="K78" s="3" t="s">
        <v>590</v>
      </c>
      <c r="L78" s="30">
        <f>HLOOKUP($K78,SAM!$B$7:$DB$10,2,0)</f>
        <v>0.5638309037063659</v>
      </c>
      <c r="M78" s="30">
        <f>HLOOKUP($K78,SAM!$B$7:$DB$10,3,0)</f>
        <v>0</v>
      </c>
      <c r="N78" s="30">
        <f>HLOOKUP($K78,SAM!$B$7:$DB$10,4,0)</f>
        <v>0.43616909629363398</v>
      </c>
      <c r="O78" s="98">
        <f t="shared" si="43"/>
        <v>0.99999999999999989</v>
      </c>
      <c r="P78" s="3"/>
      <c r="Q78" s="3"/>
      <c r="R78" s="3" t="s">
        <v>590</v>
      </c>
      <c r="S78" s="3" t="s">
        <v>590</v>
      </c>
      <c r="T78" s="3" t="str">
        <f>VLOOKUP(S78,Notes!$B$7:$F$111,5,0)</f>
        <v>Construction (modern) (F01)</v>
      </c>
      <c r="U78" s="3" t="str">
        <f>VLOOKUP(S78,Notes!$B$7:$F$111,3,0)</f>
        <v>acons</v>
      </c>
      <c r="V78" s="30">
        <f t="shared" si="44"/>
        <v>0.3522358563718655</v>
      </c>
      <c r="W78" s="96">
        <f t="shared" si="45"/>
        <v>0.3522358563718655</v>
      </c>
      <c r="X78" s="97">
        <f>SUT!T79</f>
        <v>1288.1823156986086</v>
      </c>
      <c r="Y78" s="36">
        <f t="shared" ref="Y78" si="55">E53</f>
        <v>1301.5981047316182</v>
      </c>
      <c r="Z78" s="97">
        <f t="shared" si="47"/>
        <v>843.12858165947955</v>
      </c>
      <c r="AA78" s="97">
        <f t="shared" si="48"/>
        <v>458.4695230721386</v>
      </c>
      <c r="AB78" s="97">
        <f t="shared" si="49"/>
        <v>258.49928551559049</v>
      </c>
      <c r="AC78" s="97">
        <f t="shared" si="41"/>
        <v>0</v>
      </c>
      <c r="AD78" s="97">
        <f t="shared" si="42"/>
        <v>199.97023755654806</v>
      </c>
      <c r="AE78" s="3"/>
    </row>
    <row r="79" spans="1:31" x14ac:dyDescent="0.35">
      <c r="A79" s="3"/>
      <c r="B79" s="3" t="s">
        <v>617</v>
      </c>
      <c r="C79" s="3" t="s">
        <v>444</v>
      </c>
      <c r="D79" s="36">
        <f>SUMIF(SUT!$B$8:$B$124,$B79,SUT!$D$8:$D$124)</f>
        <v>212.79472889611861</v>
      </c>
      <c r="E79" s="36">
        <f>IF(ISNA(VLOOKUP(B79,SUP!$C$8:$D$86,2,0)),0,VLOOKUP(B79,SUP!$C$8:$D$86,2,0))</f>
        <v>210.85838497485298</v>
      </c>
      <c r="F79" s="36">
        <f>IF(ISNA(HLOOKUP(B79,USE!$E$6:$CE$7,2,0)),0,HLOOKUP(B79,USE!$E$6:$CE$7,2,0))</f>
        <v>109.35478287453731</v>
      </c>
      <c r="G79" s="36">
        <f t="shared" si="38"/>
        <v>101.50360210031567</v>
      </c>
      <c r="H79" s="95">
        <f t="shared" si="39"/>
        <v>0.48138281108631759</v>
      </c>
      <c r="I79" s="3"/>
      <c r="J79" s="3"/>
      <c r="K79" s="3" t="s">
        <v>591</v>
      </c>
      <c r="L79" s="30">
        <f>HLOOKUP($K79,SAM!$B$7:$DB$10,2,0)</f>
        <v>0.5638309037063659</v>
      </c>
      <c r="M79" s="30">
        <f>HLOOKUP($K79,SAM!$B$7:$DB$10,3,0)</f>
        <v>0</v>
      </c>
      <c r="N79" s="30">
        <f>HLOOKUP($K79,SAM!$B$7:$DB$10,4,0)</f>
        <v>0.43616909629363398</v>
      </c>
      <c r="O79" s="98">
        <f t="shared" si="43"/>
        <v>0.99999999999999989</v>
      </c>
      <c r="P79" s="3"/>
      <c r="Q79" s="3"/>
      <c r="R79" s="3" t="s">
        <v>591</v>
      </c>
      <c r="S79" s="3" t="s">
        <v>591</v>
      </c>
      <c r="T79" s="3" t="str">
        <f>VLOOKUP(S79,Notes!$B$7:$F$111,5,0)</f>
        <v>Construction (traditional) (F02)</v>
      </c>
      <c r="U79" s="3" t="str">
        <f>VLOOKUP(S79,Notes!$B$7:$F$111,3,0)</f>
        <v>acont</v>
      </c>
      <c r="V79" s="30">
        <f t="shared" si="44"/>
        <v>0</v>
      </c>
      <c r="W79" s="103">
        <f>W78</f>
        <v>0.3522358563718655</v>
      </c>
      <c r="X79" s="97">
        <f>SUT!T80</f>
        <v>0</v>
      </c>
      <c r="Y79" s="36">
        <f t="shared" ref="Y79" si="56">E54</f>
        <v>0</v>
      </c>
      <c r="Z79" s="97">
        <f t="shared" si="47"/>
        <v>0</v>
      </c>
      <c r="AA79" s="97">
        <f t="shared" si="48"/>
        <v>0</v>
      </c>
      <c r="AB79" s="97">
        <f t="shared" si="49"/>
        <v>0</v>
      </c>
      <c r="AC79" s="97">
        <f t="shared" si="41"/>
        <v>0</v>
      </c>
      <c r="AD79" s="97">
        <f t="shared" si="42"/>
        <v>0</v>
      </c>
      <c r="AE79" s="3"/>
    </row>
    <row r="80" spans="1:31" x14ac:dyDescent="0.35">
      <c r="A80" s="3"/>
      <c r="B80" s="3" t="s">
        <v>618</v>
      </c>
      <c r="C80" s="3" t="s">
        <v>445</v>
      </c>
      <c r="D80" s="36">
        <f>SUMIF(SUT!$B$8:$B$124,$B80,SUT!$D$8:$D$124)</f>
        <v>97.651637514150664</v>
      </c>
      <c r="E80" s="36">
        <f>IF(ISNA(VLOOKUP(B80,SUP!$C$8:$D$86,2,0)),0,VLOOKUP(B80,SUP!$C$8:$D$86,2,0))</f>
        <v>99.490586080899064</v>
      </c>
      <c r="F80" s="36">
        <f>IF(ISNA(HLOOKUP(B80,USE!$E$6:$CE$7,2,0)),0,HLOOKUP(B80,USE!$E$6:$CE$7,2,0))</f>
        <v>40.751552141629553</v>
      </c>
      <c r="G80" s="36">
        <f t="shared" si="38"/>
        <v>58.739033939269511</v>
      </c>
      <c r="H80" s="95">
        <f t="shared" si="39"/>
        <v>0.59039790851676033</v>
      </c>
      <c r="I80" s="3"/>
      <c r="J80" s="3"/>
      <c r="K80" s="3" t="s">
        <v>592</v>
      </c>
      <c r="L80" s="30">
        <f>HLOOKUP($K80,SAM!$B$7:$DB$10,2,0)</f>
        <v>0.51658773213572506</v>
      </c>
      <c r="M80" s="30">
        <f>HLOOKUP($K80,SAM!$B$7:$DB$10,3,0)</f>
        <v>0</v>
      </c>
      <c r="N80" s="30">
        <f>HLOOKUP($K80,SAM!$B$7:$DB$10,4,0)</f>
        <v>0.48341226786427488</v>
      </c>
      <c r="O80" s="98">
        <f t="shared" si="43"/>
        <v>1</v>
      </c>
      <c r="P80" s="3"/>
      <c r="Q80" s="3"/>
      <c r="R80" s="3" t="s">
        <v>592</v>
      </c>
      <c r="S80" s="3" t="s">
        <v>592</v>
      </c>
      <c r="T80" s="3" t="str">
        <f>VLOOKUP(S80,Notes!$B$7:$F$111,5,0)</f>
        <v>Maintenance and repair of motor vehicles (G10)</v>
      </c>
      <c r="U80" s="3" t="str">
        <f>VLOOKUP(S80,Notes!$B$7:$F$111,3,0)</f>
        <v>avehr</v>
      </c>
      <c r="V80" s="30">
        <f t="shared" si="44"/>
        <v>0.7182390266357207</v>
      </c>
      <c r="W80" s="96">
        <f t="shared" si="45"/>
        <v>0.7182390266357207</v>
      </c>
      <c r="X80" s="97">
        <f>SUT!T81</f>
        <v>50.837891100189935</v>
      </c>
      <c r="Y80" s="36">
        <f t="shared" ref="Y80" si="57">E55</f>
        <v>56.123167835562171</v>
      </c>
      <c r="Z80" s="97">
        <f t="shared" si="47"/>
        <v>15.813318397634809</v>
      </c>
      <c r="AA80" s="97">
        <f t="shared" si="48"/>
        <v>40.309849437927362</v>
      </c>
      <c r="AB80" s="97">
        <f t="shared" si="49"/>
        <v>20.823573703871428</v>
      </c>
      <c r="AC80" s="97">
        <f t="shared" si="41"/>
        <v>0</v>
      </c>
      <c r="AD80" s="97">
        <f t="shared" si="42"/>
        <v>19.486275734055933</v>
      </c>
      <c r="AE80" s="3"/>
    </row>
    <row r="81" spans="1:31" x14ac:dyDescent="0.35">
      <c r="A81" s="3"/>
      <c r="B81" s="3" t="s">
        <v>619</v>
      </c>
      <c r="C81" s="3" t="s">
        <v>446</v>
      </c>
      <c r="D81" s="36">
        <f>SUMIF(SUT!$B$8:$B$124,$B81,SUT!$D$8:$D$124)</f>
        <v>15.058192853262826</v>
      </c>
      <c r="E81" s="36">
        <f>IF(ISNA(VLOOKUP(B81,SUP!$C$8:$D$86,2,0)),0,VLOOKUP(B81,SUP!$C$8:$D$86,2,0))</f>
        <v>15.06681762863546</v>
      </c>
      <c r="F81" s="36">
        <f>IF(ISNA(HLOOKUP(B81,USE!$E$6:$CE$7,2,0)),0,HLOOKUP(B81,USE!$E$6:$CE$7,2,0))</f>
        <v>2.7889477559734663</v>
      </c>
      <c r="G81" s="36">
        <f t="shared" si="38"/>
        <v>12.277869872661995</v>
      </c>
      <c r="H81" s="95">
        <f t="shared" si="39"/>
        <v>0.81489470273583919</v>
      </c>
      <c r="I81" s="3"/>
      <c r="J81" s="3"/>
      <c r="K81" s="3" t="s">
        <v>593</v>
      </c>
      <c r="L81" s="30">
        <f>HLOOKUP($K81,SAM!$B$7:$DB$10,2,0)</f>
        <v>0.51658773213572506</v>
      </c>
      <c r="M81" s="30">
        <f>HLOOKUP($K81,SAM!$B$7:$DB$10,3,0)</f>
        <v>0</v>
      </c>
      <c r="N81" s="30">
        <f>HLOOKUP($K81,SAM!$B$7:$DB$10,4,0)</f>
        <v>0.48341226786427488</v>
      </c>
      <c r="O81" s="98">
        <f t="shared" si="43"/>
        <v>1</v>
      </c>
      <c r="P81" s="3"/>
      <c r="Q81" s="3"/>
      <c r="R81" s="3" t="s">
        <v>593</v>
      </c>
      <c r="S81" s="3" t="s">
        <v>593</v>
      </c>
      <c r="T81" s="3" t="str">
        <f>VLOOKUP(S81,Notes!$B$7:$F$111,5,0)</f>
        <v>Wholesale and retail trade of motor vehicles and motorcycles (G21)</v>
      </c>
      <c r="U81" s="3" t="str">
        <f>VLOOKUP(S81,Notes!$B$7:$F$111,3,0)</f>
        <v>aveht</v>
      </c>
      <c r="V81" s="30">
        <f t="shared" si="44"/>
        <v>0.41214027800380554</v>
      </c>
      <c r="W81" s="96">
        <f t="shared" si="45"/>
        <v>0.41214027800380554</v>
      </c>
      <c r="X81" s="97">
        <f>SUT!T82</f>
        <v>9.4425562663453544</v>
      </c>
      <c r="Y81" s="36">
        <f t="shared" ref="Y81" si="58">E56</f>
        <v>11.781521443080107</v>
      </c>
      <c r="Z81" s="97">
        <f t="shared" si="47"/>
        <v>6.9258819202212756</v>
      </c>
      <c r="AA81" s="97">
        <f t="shared" si="48"/>
        <v>4.8556395228588318</v>
      </c>
      <c r="AB81" s="97">
        <f t="shared" si="49"/>
        <v>2.5083638091822382</v>
      </c>
      <c r="AC81" s="97">
        <f t="shared" si="41"/>
        <v>0</v>
      </c>
      <c r="AD81" s="97">
        <f t="shared" si="42"/>
        <v>2.3472757136765936</v>
      </c>
      <c r="AE81" s="3"/>
    </row>
    <row r="82" spans="1:31" x14ac:dyDescent="0.35">
      <c r="A82" s="3"/>
      <c r="B82" s="3" t="s">
        <v>620</v>
      </c>
      <c r="C82" s="3" t="s">
        <v>447</v>
      </c>
      <c r="D82" s="36">
        <f>SUMIF(SUT!$B$8:$B$124,$B82,SUT!$D$8:$D$124)</f>
        <v>63.374692877109737</v>
      </c>
      <c r="E82" s="36">
        <f>IF(ISNA(VLOOKUP(B82,SUP!$C$8:$D$86,2,0)),0,VLOOKUP(B82,SUP!$C$8:$D$86,2,0))</f>
        <v>54.933424566222577</v>
      </c>
      <c r="F82" s="36">
        <f>IF(ISNA(HLOOKUP(B82,USE!$E$6:$CE$7,2,0)),0,HLOOKUP(B82,USE!$E$6:$CE$7,2,0))</f>
        <v>2.6396367180629547</v>
      </c>
      <c r="G82" s="36">
        <f t="shared" si="38"/>
        <v>52.293787848159624</v>
      </c>
      <c r="H82" s="95">
        <f t="shared" si="39"/>
        <v>0.95194844051856164</v>
      </c>
      <c r="I82" s="3"/>
      <c r="J82" s="3"/>
      <c r="K82" s="3" t="s">
        <v>594</v>
      </c>
      <c r="L82" s="30">
        <f>HLOOKUP($K82,SAM!$B$7:$DB$10,2,0)</f>
        <v>0.51658773213572506</v>
      </c>
      <c r="M82" s="30">
        <f>HLOOKUP($K82,SAM!$B$7:$DB$10,3,0)</f>
        <v>0</v>
      </c>
      <c r="N82" s="30">
        <f>HLOOKUP($K82,SAM!$B$7:$DB$10,4,0)</f>
        <v>0.48341226786427488</v>
      </c>
      <c r="O82" s="98">
        <f t="shared" si="43"/>
        <v>1</v>
      </c>
      <c r="P82" s="3"/>
      <c r="Q82" s="3"/>
      <c r="R82" s="3" t="s">
        <v>594</v>
      </c>
      <c r="S82" s="3" t="s">
        <v>594</v>
      </c>
      <c r="T82" s="3" t="str">
        <f>VLOOKUP(S82,Notes!$B$7:$F$111,5,0)</f>
        <v>Wholesale trade, except of motor vehicles and motorcycles (G22)</v>
      </c>
      <c r="U82" s="3" t="str">
        <f>VLOOKUP(S82,Notes!$B$7:$F$111,3,0)</f>
        <v>atrdw</v>
      </c>
      <c r="V82" s="30">
        <f t="shared" si="44"/>
        <v>0.50163380620165565</v>
      </c>
      <c r="W82" s="96">
        <f t="shared" si="45"/>
        <v>0.50163380620165565</v>
      </c>
      <c r="X82" s="97">
        <f>SUT!T83</f>
        <v>367.27360786784817</v>
      </c>
      <c r="Y82" s="36">
        <f t="shared" ref="Y82" si="59">E57</f>
        <v>356.57040331288994</v>
      </c>
      <c r="Z82" s="97">
        <f t="shared" si="47"/>
        <v>177.7026347201855</v>
      </c>
      <c r="AA82" s="97">
        <f t="shared" si="48"/>
        <v>178.86776859270444</v>
      </c>
      <c r="AB82" s="97">
        <f t="shared" si="49"/>
        <v>92.40089492948286</v>
      </c>
      <c r="AC82" s="97">
        <f t="shared" si="41"/>
        <v>0</v>
      </c>
      <c r="AD82" s="97">
        <f t="shared" si="42"/>
        <v>86.466873663221577</v>
      </c>
      <c r="AE82" s="3"/>
    </row>
    <row r="83" spans="1:31" x14ac:dyDescent="0.35">
      <c r="A83" s="3"/>
      <c r="B83" s="3" t="s">
        <v>621</v>
      </c>
      <c r="C83" s="3" t="s">
        <v>449</v>
      </c>
      <c r="D83" s="36">
        <f>SUMIF(SUT!$B$8:$B$124,$B83,SUT!$D$8:$D$124)</f>
        <v>407.53024956335776</v>
      </c>
      <c r="E83" s="36">
        <f>IF(ISNA(VLOOKUP(B83,SUP!$C$8:$D$86,2,0)),0,VLOOKUP(B83,SUP!$C$8:$D$86,2,0))</f>
        <v>408.75737276092963</v>
      </c>
      <c r="F83" s="36">
        <f>IF(ISNA(HLOOKUP(B83,USE!$E$6:$CE$7,2,0)),0,HLOOKUP(B83,USE!$E$6:$CE$7,2,0))</f>
        <v>107.6432543467611</v>
      </c>
      <c r="G83" s="36">
        <f t="shared" si="38"/>
        <v>301.1141184141685</v>
      </c>
      <c r="H83" s="95">
        <f t="shared" si="39"/>
        <v>0.73665733875406192</v>
      </c>
      <c r="I83" s="3"/>
      <c r="J83" s="3"/>
      <c r="K83" s="3" t="s">
        <v>595</v>
      </c>
      <c r="L83" s="30">
        <f>HLOOKUP($K83,SAM!$B$7:$DB$10,2,0)</f>
        <v>0.51658773213572506</v>
      </c>
      <c r="M83" s="30">
        <f>HLOOKUP($K83,SAM!$B$7:$DB$10,3,0)</f>
        <v>0</v>
      </c>
      <c r="N83" s="30">
        <f>HLOOKUP($K83,SAM!$B$7:$DB$10,4,0)</f>
        <v>0.48341226786427488</v>
      </c>
      <c r="O83" s="98">
        <f t="shared" si="43"/>
        <v>1</v>
      </c>
      <c r="P83" s="3"/>
      <c r="Q83" s="3"/>
      <c r="R83" s="3" t="s">
        <v>595</v>
      </c>
      <c r="S83" s="3" t="s">
        <v>595</v>
      </c>
      <c r="T83" s="3" t="str">
        <f>VLOOKUP(S83,Notes!$B$7:$F$111,5,0)</f>
        <v>Retail trade, except of motor vehicles and motorcycles (G23)</v>
      </c>
      <c r="U83" s="3" t="str">
        <f>VLOOKUP(S83,Notes!$B$7:$F$111,3,0)</f>
        <v>atrdr</v>
      </c>
      <c r="V83" s="30">
        <f t="shared" si="44"/>
        <v>0.61341319930182181</v>
      </c>
      <c r="W83" s="96">
        <f t="shared" si="45"/>
        <v>0.61341319930182181</v>
      </c>
      <c r="X83" s="97">
        <f>SUT!T84</f>
        <v>678.08134147863507</v>
      </c>
      <c r="Y83" s="36">
        <f t="shared" ref="Y83" si="60">E58</f>
        <v>673.16454037565404</v>
      </c>
      <c r="Z83" s="97">
        <f t="shared" si="47"/>
        <v>260.23652600728371</v>
      </c>
      <c r="AA83" s="97">
        <f t="shared" si="48"/>
        <v>412.92801436837033</v>
      </c>
      <c r="AB83" s="97">
        <f t="shared" si="49"/>
        <v>213.31354647786452</v>
      </c>
      <c r="AC83" s="97">
        <f t="shared" si="41"/>
        <v>0</v>
      </c>
      <c r="AD83" s="97">
        <f t="shared" si="42"/>
        <v>199.61446789050578</v>
      </c>
      <c r="AE83" s="3"/>
    </row>
    <row r="84" spans="1:31" x14ac:dyDescent="0.35">
      <c r="A84" s="3"/>
      <c r="B84" s="3" t="s">
        <v>622</v>
      </c>
      <c r="C84" s="3" t="s">
        <v>448</v>
      </c>
      <c r="D84" s="36">
        <f>SUMIF(SUT!$B$8:$B$124,$B84,SUT!$D$8:$D$124)</f>
        <v>25.436762017492331</v>
      </c>
      <c r="E84" s="36">
        <f>IF(ISNA(VLOOKUP(B84,SUP!$C$8:$D$86,2,0)),0,VLOOKUP(B84,SUP!$C$8:$D$86,2,0))</f>
        <v>25.436762017494566</v>
      </c>
      <c r="F84" s="36">
        <f>IF(ISNA(HLOOKUP(B84,USE!$E$6:$CE$7,2,0)),0,HLOOKUP(B84,USE!$E$6:$CE$7,2,0))</f>
        <v>0.59442349093418345</v>
      </c>
      <c r="G84" s="36">
        <f t="shared" si="38"/>
        <v>24.842338526560383</v>
      </c>
      <c r="H84" s="95">
        <f t="shared" si="39"/>
        <v>0.9766313223937324</v>
      </c>
      <c r="I84" s="3"/>
      <c r="J84" s="3"/>
      <c r="K84" s="3" t="s">
        <v>596</v>
      </c>
      <c r="L84" s="30">
        <f>HLOOKUP($K84,SAM!$B$7:$DB$10,2,0)</f>
        <v>0.59792234872435757</v>
      </c>
      <c r="M84" s="30">
        <f>HLOOKUP($K84,SAM!$B$7:$DB$10,3,0)</f>
        <v>0</v>
      </c>
      <c r="N84" s="30">
        <f>HLOOKUP($K84,SAM!$B$7:$DB$10,4,0)</f>
        <v>0.40207765127564243</v>
      </c>
      <c r="O84" s="98">
        <f t="shared" si="43"/>
        <v>1</v>
      </c>
      <c r="P84" s="3"/>
      <c r="Q84" s="3"/>
      <c r="R84" s="3" t="s">
        <v>596</v>
      </c>
      <c r="S84" s="3" t="s">
        <v>596</v>
      </c>
      <c r="T84" s="3" t="str">
        <f>VLOOKUP(S84,Notes!$B$7:$F$111,5,0)</f>
        <v>Land transport (H10)</v>
      </c>
      <c r="U84" s="3" t="str">
        <f>VLOOKUP(S84,Notes!$B$7:$F$111,3,0)</f>
        <v>atrnl</v>
      </c>
      <c r="V84" s="30">
        <f t="shared" si="44"/>
        <v>0.50004407924060867</v>
      </c>
      <c r="W84" s="96">
        <f t="shared" si="45"/>
        <v>0.50004407924060867</v>
      </c>
      <c r="X84" s="97">
        <f>SUT!T85</f>
        <v>442.63901846297745</v>
      </c>
      <c r="Y84" s="36">
        <f t="shared" ref="Y84" si="61">E59</f>
        <v>409.8804056236421</v>
      </c>
      <c r="Z84" s="97">
        <f t="shared" si="47"/>
        <v>204.92213559480078</v>
      </c>
      <c r="AA84" s="97">
        <f t="shared" si="48"/>
        <v>204.95827002884133</v>
      </c>
      <c r="AB84" s="97">
        <f t="shared" si="49"/>
        <v>122.54913020612591</v>
      </c>
      <c r="AC84" s="97">
        <f t="shared" si="41"/>
        <v>0</v>
      </c>
      <c r="AD84" s="97">
        <f t="shared" si="42"/>
        <v>82.409139822715417</v>
      </c>
      <c r="AE84" s="3"/>
    </row>
    <row r="85" spans="1:31" x14ac:dyDescent="0.35">
      <c r="A85" s="3"/>
      <c r="B85" s="3" t="s">
        <v>623</v>
      </c>
      <c r="C85" s="3" t="str">
        <f>VLOOKUP(B85,Notes!$B$7:$F$111,5,0)</f>
        <v>Travel debits &amp; credits (V00)</v>
      </c>
      <c r="D85" s="36">
        <f>SUMIF(SUT!$B$8:$B$124,$B85,SUT!$D$8:$D$124)</f>
        <v>0</v>
      </c>
      <c r="E85" s="36">
        <f>IF(ISNA(VLOOKUP(B85,SUP!$C$8:$D$86,2,0)),0,VLOOKUP(B85,SUP!$C$8:$D$86,2,0))</f>
        <v>0</v>
      </c>
      <c r="F85" s="36">
        <f>IF(ISNA(HLOOKUP(B85,USE!$E$6:$CE$7,2,0)),0,HLOOKUP(B85,USE!$E$6:$CE$7,2,0))</f>
        <v>0</v>
      </c>
      <c r="G85" s="36">
        <f t="shared" ref="G85:G86" si="62">E85-F85</f>
        <v>0</v>
      </c>
      <c r="H85" s="95">
        <f t="shared" ref="H85:H86" si="63">IF(E85,G85/E85,0)</f>
        <v>0</v>
      </c>
      <c r="I85" s="3"/>
      <c r="J85" s="3"/>
      <c r="K85" s="3" t="s">
        <v>597</v>
      </c>
      <c r="L85" s="30">
        <f>HLOOKUP($K85,SAM!$B$7:$DB$10,2,0)</f>
        <v>0.59792234872435757</v>
      </c>
      <c r="M85" s="30">
        <f>HLOOKUP($K85,SAM!$B$7:$DB$10,3,0)</f>
        <v>0</v>
      </c>
      <c r="N85" s="30">
        <f>HLOOKUP($K85,SAM!$B$7:$DB$10,4,0)</f>
        <v>0.40207765127564243</v>
      </c>
      <c r="O85" s="98">
        <f t="shared" si="43"/>
        <v>1</v>
      </c>
      <c r="P85" s="3"/>
      <c r="Q85" s="3"/>
      <c r="R85" s="3" t="s">
        <v>597</v>
      </c>
      <c r="S85" s="3" t="s">
        <v>597</v>
      </c>
      <c r="T85" s="3" t="str">
        <f>VLOOKUP(S85,Notes!$B$7:$F$111,5,0)</f>
        <v>Air transport (H20)</v>
      </c>
      <c r="U85" s="3" t="str">
        <f>VLOOKUP(S85,Notes!$B$7:$F$111,3,0)</f>
        <v>atrna</v>
      </c>
      <c r="V85" s="30">
        <f t="shared" si="44"/>
        <v>0.53332365311450736</v>
      </c>
      <c r="W85" s="96">
        <f t="shared" si="45"/>
        <v>0.53332365311450736</v>
      </c>
      <c r="X85" s="97">
        <f>SUT!T86</f>
        <v>180.34401446036321</v>
      </c>
      <c r="Y85" s="36">
        <f t="shared" ref="Y85" si="64">E60</f>
        <v>179.48187543513239</v>
      </c>
      <c r="Z85" s="97">
        <f t="shared" si="47"/>
        <v>83.759945960224627</v>
      </c>
      <c r="AA85" s="97">
        <f t="shared" si="48"/>
        <v>95.721929474907768</v>
      </c>
      <c r="AB85" s="97">
        <f t="shared" si="49"/>
        <v>57.234280896064163</v>
      </c>
      <c r="AC85" s="97">
        <f t="shared" si="41"/>
        <v>0</v>
      </c>
      <c r="AD85" s="97">
        <f t="shared" si="42"/>
        <v>38.487648578843604</v>
      </c>
      <c r="AE85" s="3"/>
    </row>
    <row r="86" spans="1:31" x14ac:dyDescent="0.35">
      <c r="A86" s="3"/>
      <c r="B86" s="3" t="s">
        <v>625</v>
      </c>
      <c r="C86" s="3" t="str">
        <f>VLOOKUP(B86,Notes!$B$7:$F$111,5,0)</f>
        <v>Unallocated products (X00)</v>
      </c>
      <c r="D86" s="36">
        <f>SUMIF(SUT!$B$8:$B$124,$B86,SUT!$D$8:$D$124)</f>
        <v>0</v>
      </c>
      <c r="E86" s="36">
        <f>IF(ISNA(VLOOKUP(B86,SUP!$C$8:$D$86,2,0)),0,VLOOKUP(B86,SUP!$C$8:$D$86,2,0))</f>
        <v>0</v>
      </c>
      <c r="F86" s="36">
        <f>IF(ISNA(HLOOKUP(B86,USE!$E$6:$CE$7,2,0)),0,HLOOKUP(B86,USE!$E$6:$CE$7,2,0))</f>
        <v>0</v>
      </c>
      <c r="G86" s="36">
        <f t="shared" si="62"/>
        <v>0</v>
      </c>
      <c r="H86" s="95">
        <f t="shared" si="63"/>
        <v>0</v>
      </c>
      <c r="I86" s="3"/>
      <c r="J86" s="3"/>
      <c r="K86" s="3" t="s">
        <v>598</v>
      </c>
      <c r="L86" s="30">
        <f>HLOOKUP($K86,SAM!$B$7:$DB$10,2,0)</f>
        <v>0.59792234872435757</v>
      </c>
      <c r="M86" s="30">
        <f>HLOOKUP($K86,SAM!$B$7:$DB$10,3,0)</f>
        <v>0</v>
      </c>
      <c r="N86" s="30">
        <f>HLOOKUP($K86,SAM!$B$7:$DB$10,4,0)</f>
        <v>0.40207765127564243</v>
      </c>
      <c r="O86" s="98">
        <f t="shared" si="43"/>
        <v>1</v>
      </c>
      <c r="P86" s="3"/>
      <c r="Q86" s="3"/>
      <c r="R86" s="3" t="s">
        <v>598</v>
      </c>
      <c r="S86" s="3" t="s">
        <v>598</v>
      </c>
      <c r="T86" s="3" t="str">
        <f>VLOOKUP(S86,Notes!$B$7:$F$111,5,0)</f>
        <v>Services related to transport (H31)</v>
      </c>
      <c r="U86" s="3" t="str">
        <f>VLOOKUP(S86,Notes!$B$7:$F$111,3,0)</f>
        <v>atrns</v>
      </c>
      <c r="V86" s="30">
        <f t="shared" si="44"/>
        <v>0.63866813172949866</v>
      </c>
      <c r="W86" s="96">
        <f t="shared" si="45"/>
        <v>0.63866813172949866</v>
      </c>
      <c r="X86" s="97">
        <f>SUT!T87</f>
        <v>32.801446026036501</v>
      </c>
      <c r="Y86" s="36">
        <f t="shared" ref="Y86" si="65">E61</f>
        <v>68.866662002748569</v>
      </c>
      <c r="Z86" s="97">
        <f t="shared" si="47"/>
        <v>24.883719643006287</v>
      </c>
      <c r="AA86" s="97">
        <f t="shared" si="48"/>
        <v>43.982942359742282</v>
      </c>
      <c r="AB86" s="97">
        <f t="shared" si="49"/>
        <v>26.298384199545144</v>
      </c>
      <c r="AC86" s="97">
        <f t="shared" si="41"/>
        <v>0</v>
      </c>
      <c r="AD86" s="97">
        <f t="shared" si="42"/>
        <v>17.684558160197138</v>
      </c>
      <c r="AE86" s="3"/>
    </row>
    <row r="87" spans="1:3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 t="s">
        <v>599</v>
      </c>
      <c r="L87" s="30">
        <f>HLOOKUP($K87,SAM!$B$7:$DB$10,2,0)</f>
        <v>0.59792234872435757</v>
      </c>
      <c r="M87" s="30">
        <f>HLOOKUP($K87,SAM!$B$7:$DB$10,3,0)</f>
        <v>0</v>
      </c>
      <c r="N87" s="30">
        <f>HLOOKUP($K87,SAM!$B$7:$DB$10,4,0)</f>
        <v>0.40207765127564243</v>
      </c>
      <c r="O87" s="98">
        <f t="shared" si="43"/>
        <v>1</v>
      </c>
      <c r="P87" s="3"/>
      <c r="Q87" s="3"/>
      <c r="R87" s="3" t="s">
        <v>599</v>
      </c>
      <c r="S87" s="3" t="s">
        <v>599</v>
      </c>
      <c r="T87" s="3" t="str">
        <f>VLOOKUP(S87,Notes!$B$7:$F$111,5,0)</f>
        <v>Postal and courier activities (H32)</v>
      </c>
      <c r="U87" s="3" t="str">
        <f>VLOOKUP(S87,Notes!$B$7:$F$111,3,0)</f>
        <v>apost</v>
      </c>
      <c r="V87" s="30">
        <f t="shared" si="44"/>
        <v>0.62636219287240102</v>
      </c>
      <c r="W87" s="96">
        <f t="shared" si="45"/>
        <v>0.62636219287240102</v>
      </c>
      <c r="X87" s="97">
        <f>SUT!T88</f>
        <v>10.230316543438413</v>
      </c>
      <c r="Y87" s="36">
        <f t="shared" ref="Y87" si="66">E62</f>
        <v>15.95301114017826</v>
      </c>
      <c r="Z87" s="97">
        <f t="shared" si="47"/>
        <v>5.9606480994983624</v>
      </c>
      <c r="AA87" s="97">
        <f t="shared" si="48"/>
        <v>9.9923630406798978</v>
      </c>
      <c r="AB87" s="97">
        <f t="shared" si="49"/>
        <v>5.974657178589788</v>
      </c>
      <c r="AC87" s="97">
        <f t="shared" si="41"/>
        <v>0</v>
      </c>
      <c r="AD87" s="97">
        <f t="shared" si="42"/>
        <v>4.0177058620901098</v>
      </c>
      <c r="AE87" s="3"/>
    </row>
    <row r="88" spans="1:3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 t="s">
        <v>600</v>
      </c>
      <c r="L88" s="30">
        <f>HLOOKUP($K88,SAM!$B$7:$DB$10,2,0)</f>
        <v>0.50245284876002339</v>
      </c>
      <c r="M88" s="30">
        <f>HLOOKUP($K88,SAM!$B$7:$DB$10,3,0)</f>
        <v>0</v>
      </c>
      <c r="N88" s="30">
        <f>HLOOKUP($K88,SAM!$B$7:$DB$10,4,0)</f>
        <v>0.49754715123997656</v>
      </c>
      <c r="O88" s="98">
        <f t="shared" si="43"/>
        <v>1</v>
      </c>
      <c r="P88" s="3"/>
      <c r="Q88" s="3"/>
      <c r="R88" s="3" t="s">
        <v>600</v>
      </c>
      <c r="S88" s="3" t="s">
        <v>600</v>
      </c>
      <c r="T88" s="3" t="str">
        <f>VLOOKUP(S88,Notes!$B$7:$F$111,5,0)</f>
        <v>Hotels &amp; restaurants (I00)</v>
      </c>
      <c r="U88" s="3" t="str">
        <f>VLOOKUP(S88,Notes!$B$7:$F$111,3,0)</f>
        <v>ahotl</v>
      </c>
      <c r="V88" s="30">
        <f t="shared" si="44"/>
        <v>0.27276413404300903</v>
      </c>
      <c r="W88" s="96">
        <f t="shared" si="45"/>
        <v>0.27276413404300903</v>
      </c>
      <c r="X88" s="97">
        <f>SUT!T89</f>
        <v>516.57322113692339</v>
      </c>
      <c r="Y88" s="36">
        <f t="shared" ref="Y88" si="67">E63</f>
        <v>512.41573547802329</v>
      </c>
      <c r="Z88" s="97">
        <f t="shared" si="47"/>
        <v>372.64710112034868</v>
      </c>
      <c r="AA88" s="97">
        <f t="shared" si="48"/>
        <v>139.76863435767461</v>
      </c>
      <c r="AB88" s="97">
        <f t="shared" si="49"/>
        <v>70.227148500311685</v>
      </c>
      <c r="AC88" s="97">
        <f t="shared" si="41"/>
        <v>0</v>
      </c>
      <c r="AD88" s="97">
        <f t="shared" si="42"/>
        <v>69.541485857362915</v>
      </c>
      <c r="AE88" s="3"/>
    </row>
    <row r="89" spans="1:3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 t="s">
        <v>602</v>
      </c>
      <c r="L89" s="30">
        <f>HLOOKUP($K89,SAM!$B$7:$DB$10,2,0)</f>
        <v>0.41040469561371329</v>
      </c>
      <c r="M89" s="30">
        <f>HLOOKUP($K89,SAM!$B$7:$DB$10,3,0)</f>
        <v>0</v>
      </c>
      <c r="N89" s="30">
        <f>HLOOKUP($K89,SAM!$B$7:$DB$10,4,0)</f>
        <v>0.58959530438628682</v>
      </c>
      <c r="O89" s="98">
        <f t="shared" si="43"/>
        <v>1</v>
      </c>
      <c r="P89" s="3"/>
      <c r="Q89" s="3"/>
      <c r="R89" s="3" t="s">
        <v>602</v>
      </c>
      <c r="S89" s="3" t="s">
        <v>602</v>
      </c>
      <c r="T89" s="3" t="str">
        <f>VLOOKUP(S89,Notes!$B$7:$F$111,5,0)</f>
        <v>Publishing, video making, programming &amp; broadcasting activities (J10)</v>
      </c>
      <c r="U89" s="3" t="str">
        <f>VLOOKUP(S89,Notes!$B$7:$F$111,3,0)</f>
        <v>apubl</v>
      </c>
      <c r="V89" s="30">
        <f t="shared" si="44"/>
        <v>0.71682835431395842</v>
      </c>
      <c r="W89" s="96">
        <f t="shared" si="45"/>
        <v>0.71682835431395842</v>
      </c>
      <c r="X89" s="97">
        <f>SUT!T90</f>
        <v>29.464900830779087</v>
      </c>
      <c r="Y89" s="36">
        <f t="shared" ref="Y89" si="68">E64</f>
        <v>31.662677596676112</v>
      </c>
      <c r="Z89" s="97">
        <f t="shared" si="47"/>
        <v>8.9659725218773332</v>
      </c>
      <c r="AA89" s="97">
        <f t="shared" si="48"/>
        <v>22.696705074798778</v>
      </c>
      <c r="AB89" s="97">
        <f t="shared" si="49"/>
        <v>9.3148343376570146</v>
      </c>
      <c r="AC89" s="97">
        <f t="shared" si="41"/>
        <v>0</v>
      </c>
      <c r="AD89" s="97">
        <f t="shared" si="42"/>
        <v>13.381870737141767</v>
      </c>
      <c r="AE89" s="3"/>
    </row>
    <row r="90" spans="1:3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 t="s">
        <v>603</v>
      </c>
      <c r="L90" s="30">
        <f>HLOOKUP($K90,SAM!$B$7:$DB$10,2,0)</f>
        <v>0.41040469561371329</v>
      </c>
      <c r="M90" s="30">
        <f>HLOOKUP($K90,SAM!$B$7:$DB$10,3,0)</f>
        <v>0</v>
      </c>
      <c r="N90" s="30">
        <f>HLOOKUP($K90,SAM!$B$7:$DB$10,4,0)</f>
        <v>0.58959530438628682</v>
      </c>
      <c r="O90" s="98">
        <f t="shared" si="43"/>
        <v>1</v>
      </c>
      <c r="P90" s="3"/>
      <c r="Q90" s="3"/>
      <c r="R90" s="3" t="s">
        <v>603</v>
      </c>
      <c r="S90" s="3" t="s">
        <v>603</v>
      </c>
      <c r="T90" s="3" t="str">
        <f>VLOOKUP(S90,Notes!$B$7:$F$111,5,0)</f>
        <v>Telecommunication (J20)</v>
      </c>
      <c r="U90" s="3" t="str">
        <f>VLOOKUP(S90,Notes!$B$7:$F$111,3,0)</f>
        <v>acomm</v>
      </c>
      <c r="V90" s="30">
        <f t="shared" si="44"/>
        <v>0.47015673394621943</v>
      </c>
      <c r="W90" s="96">
        <f t="shared" si="45"/>
        <v>0.47015673394621943</v>
      </c>
      <c r="X90" s="97">
        <f>SUT!T91</f>
        <v>128.09289037361077</v>
      </c>
      <c r="Y90" s="36">
        <f t="shared" ref="Y90" si="69">E65</f>
        <v>189.91353056253837</v>
      </c>
      <c r="Z90" s="97">
        <f t="shared" si="47"/>
        <v>100.62440530105981</v>
      </c>
      <c r="AA90" s="97">
        <f t="shared" si="48"/>
        <v>89.28912526147856</v>
      </c>
      <c r="AB90" s="97">
        <f t="shared" si="49"/>
        <v>36.644676274551827</v>
      </c>
      <c r="AC90" s="97">
        <f t="shared" si="41"/>
        <v>0</v>
      </c>
      <c r="AD90" s="97">
        <f t="shared" si="42"/>
        <v>52.64444898692674</v>
      </c>
      <c r="AE90" s="3"/>
    </row>
    <row r="91" spans="1:3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 t="s">
        <v>604</v>
      </c>
      <c r="L91" s="30">
        <f>HLOOKUP($K91,SAM!$B$7:$DB$10,2,0)</f>
        <v>0.41040469561371329</v>
      </c>
      <c r="M91" s="30">
        <f>HLOOKUP($K91,SAM!$B$7:$DB$10,3,0)</f>
        <v>0</v>
      </c>
      <c r="N91" s="30">
        <f>HLOOKUP($K91,SAM!$B$7:$DB$10,4,0)</f>
        <v>0.58959530438628682</v>
      </c>
      <c r="O91" s="98">
        <f t="shared" si="43"/>
        <v>1</v>
      </c>
      <c r="P91" s="3"/>
      <c r="Q91" s="3"/>
      <c r="R91" s="3" t="s">
        <v>604</v>
      </c>
      <c r="S91" s="3" t="s">
        <v>604</v>
      </c>
      <c r="T91" s="3" t="str">
        <f>VLOOKUP(S91,Notes!$B$7:$F$111,5,0)</f>
        <v>Information technology services (J30)</v>
      </c>
      <c r="U91" s="3" t="str">
        <f>VLOOKUP(S91,Notes!$B$7:$F$111,3,0)</f>
        <v>ainfo</v>
      </c>
      <c r="V91" s="30">
        <f t="shared" si="44"/>
        <v>0.59216836611080026</v>
      </c>
      <c r="W91" s="96">
        <f t="shared" si="45"/>
        <v>0.59216836611080026</v>
      </c>
      <c r="X91" s="97">
        <f>SUT!T92</f>
        <v>44.222811719960958</v>
      </c>
      <c r="Y91" s="36">
        <f t="shared" ref="Y91" si="70">E66</f>
        <v>37.325803742323629</v>
      </c>
      <c r="Z91" s="97">
        <f t="shared" si="47"/>
        <v>15.222643526459454</v>
      </c>
      <c r="AA91" s="97">
        <f t="shared" si="48"/>
        <v>22.103160215864175</v>
      </c>
      <c r="AB91" s="97">
        <f t="shared" si="49"/>
        <v>9.0712407404928737</v>
      </c>
      <c r="AC91" s="97">
        <f t="shared" si="41"/>
        <v>0</v>
      </c>
      <c r="AD91" s="97">
        <f t="shared" si="42"/>
        <v>13.031919475371303</v>
      </c>
      <c r="AE91" s="3"/>
    </row>
    <row r="92" spans="1:3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 t="s">
        <v>605</v>
      </c>
      <c r="L92" s="30">
        <f>HLOOKUP($K92,SAM!$B$7:$DB$10,2,0)</f>
        <v>0.60717415103379291</v>
      </c>
      <c r="M92" s="30">
        <f>HLOOKUP($K92,SAM!$B$7:$DB$10,3,0)</f>
        <v>0</v>
      </c>
      <c r="N92" s="30">
        <f>HLOOKUP($K92,SAM!$B$7:$DB$10,4,0)</f>
        <v>0.39282584896620715</v>
      </c>
      <c r="O92" s="98">
        <f t="shared" si="43"/>
        <v>1</v>
      </c>
      <c r="P92" s="3"/>
      <c r="Q92" s="3"/>
      <c r="R92" s="3" t="s">
        <v>605</v>
      </c>
      <c r="S92" s="3" t="s">
        <v>605</v>
      </c>
      <c r="T92" s="3" t="str">
        <f>VLOOKUP(S92,Notes!$B$7:$F$111,5,0)</f>
        <v>Monetary institutions (K01)</v>
      </c>
      <c r="U92" s="3" t="str">
        <f>VLOOKUP(S92,Notes!$B$7:$F$111,3,0)</f>
        <v>abank</v>
      </c>
      <c r="V92" s="30">
        <f t="shared" si="44"/>
        <v>0.46601904210354334</v>
      </c>
      <c r="W92" s="96">
        <f t="shared" si="45"/>
        <v>0.46601904210354334</v>
      </c>
      <c r="X92" s="97">
        <f>SUT!T93</f>
        <v>115.73190441197772</v>
      </c>
      <c r="Y92" s="36">
        <f t="shared" ref="Y92" si="71">E67</f>
        <v>115.73190441197856</v>
      </c>
      <c r="Z92" s="97">
        <f t="shared" si="47"/>
        <v>61.798633177089471</v>
      </c>
      <c r="AA92" s="97">
        <f t="shared" si="48"/>
        <v>53.933271234889091</v>
      </c>
      <c r="AB92" s="97">
        <f t="shared" si="49"/>
        <v>32.746888174519064</v>
      </c>
      <c r="AC92" s="97">
        <f t="shared" si="41"/>
        <v>0</v>
      </c>
      <c r="AD92" s="97">
        <f t="shared" si="42"/>
        <v>21.186383060370026</v>
      </c>
      <c r="AE92" s="3"/>
    </row>
    <row r="93" spans="1:3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 t="s">
        <v>606</v>
      </c>
      <c r="L93" s="30">
        <f>HLOOKUP($K93,SAM!$B$7:$DB$10,2,0)</f>
        <v>0.60717415103379291</v>
      </c>
      <c r="M93" s="30">
        <f>HLOOKUP($K93,SAM!$B$7:$DB$10,3,0)</f>
        <v>0</v>
      </c>
      <c r="N93" s="30">
        <f>HLOOKUP($K93,SAM!$B$7:$DB$10,4,0)</f>
        <v>0.39282584896620715</v>
      </c>
      <c r="O93" s="98">
        <f t="shared" si="43"/>
        <v>1</v>
      </c>
      <c r="P93" s="3"/>
      <c r="Q93" s="3"/>
      <c r="R93" s="3" t="s">
        <v>606</v>
      </c>
      <c r="S93" s="3" t="s">
        <v>606</v>
      </c>
      <c r="T93" s="3" t="str">
        <f>VLOOKUP(S93,Notes!$B$7:$F$111,5,0)</f>
        <v>Insurance, reinsurance and pension funding, except compulsory social security (K02)</v>
      </c>
      <c r="U93" s="3" t="str">
        <f>VLOOKUP(S93,Notes!$B$7:$F$111,3,0)</f>
        <v>ainsu</v>
      </c>
      <c r="V93" s="30">
        <f t="shared" si="44"/>
        <v>0.81756386949277626</v>
      </c>
      <c r="W93" s="96">
        <f t="shared" si="45"/>
        <v>0.81756386949277626</v>
      </c>
      <c r="X93" s="97">
        <f>SUT!T94</f>
        <v>48.79762324488668</v>
      </c>
      <c r="Y93" s="36">
        <f t="shared" ref="Y93" si="72">E68</f>
        <v>48.797623244886886</v>
      </c>
      <c r="Z93" s="97">
        <f t="shared" si="47"/>
        <v>8.9024495627465186</v>
      </c>
      <c r="AA93" s="97">
        <f t="shared" si="48"/>
        <v>39.895173682140367</v>
      </c>
      <c r="AB93" s="97">
        <f t="shared" si="49"/>
        <v>24.223318210799295</v>
      </c>
      <c r="AC93" s="97">
        <f t="shared" si="41"/>
        <v>0</v>
      </c>
      <c r="AD93" s="97">
        <f t="shared" si="42"/>
        <v>15.671855471341074</v>
      </c>
      <c r="AE93" s="3"/>
    </row>
    <row r="94" spans="1:3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 t="s">
        <v>607</v>
      </c>
      <c r="L94" s="30">
        <f>HLOOKUP($K94,SAM!$B$7:$DB$10,2,0)</f>
        <v>0.60717415103379291</v>
      </c>
      <c r="M94" s="30">
        <f>HLOOKUP($K94,SAM!$B$7:$DB$10,3,0)</f>
        <v>0</v>
      </c>
      <c r="N94" s="30">
        <f>HLOOKUP($K94,SAM!$B$7:$DB$10,4,0)</f>
        <v>0.39282584896620715</v>
      </c>
      <c r="O94" s="98">
        <f t="shared" si="43"/>
        <v>1</v>
      </c>
      <c r="P94" s="3"/>
      <c r="Q94" s="3"/>
      <c r="R94" s="3" t="s">
        <v>607</v>
      </c>
      <c r="S94" s="3" t="s">
        <v>607</v>
      </c>
      <c r="T94" s="3" t="str">
        <f>VLOOKUP(S94,Notes!$B$7:$F$111,5,0)</f>
        <v>Other financial services (K03)</v>
      </c>
      <c r="U94" s="3" t="str">
        <f>VLOOKUP(S94,Notes!$B$7:$F$111,3,0)</f>
        <v>aofsv</v>
      </c>
      <c r="V94" s="30">
        <f t="shared" si="44"/>
        <v>0.6817089896748515</v>
      </c>
      <c r="W94" s="96">
        <f t="shared" si="45"/>
        <v>0.6817089896748515</v>
      </c>
      <c r="X94" s="97">
        <f>SUT!T95</f>
        <v>155.51154737347102</v>
      </c>
      <c r="Y94" s="36">
        <f t="shared" ref="Y94" si="73">E69</f>
        <v>142.34074204308925</v>
      </c>
      <c r="Z94" s="97">
        <f t="shared" si="47"/>
        <v>45.305778595326217</v>
      </c>
      <c r="AA94" s="97">
        <f t="shared" si="48"/>
        <v>97.034963447763033</v>
      </c>
      <c r="AB94" s="97">
        <f t="shared" si="49"/>
        <v>58.917121551990647</v>
      </c>
      <c r="AC94" s="97">
        <f t="shared" si="41"/>
        <v>0</v>
      </c>
      <c r="AD94" s="97">
        <f t="shared" si="42"/>
        <v>38.117841895772393</v>
      </c>
      <c r="AE94" s="3"/>
    </row>
    <row r="95" spans="1:3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 t="s">
        <v>608</v>
      </c>
      <c r="L95" s="30">
        <f>HLOOKUP($K95,SAM!$B$7:$DB$10,2,0)</f>
        <v>0.18842179487496419</v>
      </c>
      <c r="M95" s="30">
        <f>HLOOKUP($K95,SAM!$B$7:$DB$10,3,0)</f>
        <v>0</v>
      </c>
      <c r="N95" s="30">
        <f>HLOOKUP($K95,SAM!$B$7:$DB$10,4,0)</f>
        <v>0.81157820512503587</v>
      </c>
      <c r="O95" s="98">
        <f t="shared" si="43"/>
        <v>1</v>
      </c>
      <c r="P95" s="3"/>
      <c r="Q95" s="3"/>
      <c r="R95" s="3" t="s">
        <v>608</v>
      </c>
      <c r="S95" s="3" t="s">
        <v>608</v>
      </c>
      <c r="T95" s="3" t="str">
        <f>VLOOKUP(S95,Notes!$B$7:$F$111,5,0)</f>
        <v>Rental value of dwellings (L01)</v>
      </c>
      <c r="U95" s="3" t="str">
        <f>VLOOKUP(S95,Notes!$B$7:$F$111,3,0)</f>
        <v>arent</v>
      </c>
      <c r="V95" s="30">
        <f t="shared" si="44"/>
        <v>1</v>
      </c>
      <c r="W95" s="96">
        <f t="shared" si="45"/>
        <v>1</v>
      </c>
      <c r="X95" s="97">
        <f>SUT!T96</f>
        <v>414.34401969893241</v>
      </c>
      <c r="Y95" s="36">
        <f t="shared" ref="Y95" si="74">E70</f>
        <v>414.04968899806249</v>
      </c>
      <c r="Z95" s="97">
        <f t="shared" si="47"/>
        <v>0</v>
      </c>
      <c r="AA95" s="97">
        <f t="shared" si="48"/>
        <v>414.04968899806249</v>
      </c>
      <c r="AB95" s="97">
        <f t="shared" si="49"/>
        <v>78.015985568435653</v>
      </c>
      <c r="AC95" s="97">
        <f t="shared" si="41"/>
        <v>0</v>
      </c>
      <c r="AD95" s="97">
        <f t="shared" si="42"/>
        <v>336.03370342962688</v>
      </c>
      <c r="AE95" s="3"/>
    </row>
    <row r="96" spans="1:3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 t="s">
        <v>609</v>
      </c>
      <c r="L96" s="30">
        <f>HLOOKUP($K96,SAM!$B$7:$DB$10,2,0)</f>
        <v>0.18842179487496419</v>
      </c>
      <c r="M96" s="30">
        <f>HLOOKUP($K96,SAM!$B$7:$DB$10,3,0)</f>
        <v>0</v>
      </c>
      <c r="N96" s="30">
        <f>HLOOKUP($K96,SAM!$B$7:$DB$10,4,0)</f>
        <v>0.81157820512503587</v>
      </c>
      <c r="O96" s="98">
        <f t="shared" si="43"/>
        <v>1</v>
      </c>
      <c r="P96" s="3"/>
      <c r="Q96" s="3"/>
      <c r="R96" s="3" t="s">
        <v>609</v>
      </c>
      <c r="S96" s="3" t="s">
        <v>609</v>
      </c>
      <c r="T96" s="3" t="str">
        <f>VLOOKUP(S96,Notes!$B$7:$F$111,5,0)</f>
        <v>Other real estate activities (L09)</v>
      </c>
      <c r="U96" s="3" t="str">
        <f>VLOOKUP(S96,Notes!$B$7:$F$111,3,0)</f>
        <v>areal</v>
      </c>
      <c r="V96" s="30">
        <f t="shared" si="44"/>
        <v>0.88758420780266745</v>
      </c>
      <c r="W96" s="96">
        <f t="shared" si="45"/>
        <v>0.88758420780266745</v>
      </c>
      <c r="X96" s="97">
        <f>SUT!T97</f>
        <v>188.02977571233589</v>
      </c>
      <c r="Y96" s="36">
        <f t="shared" ref="Y96" si="75">E71</f>
        <v>163.89396695361663</v>
      </c>
      <c r="Z96" s="97">
        <f t="shared" si="47"/>
        <v>18.42427013145425</v>
      </c>
      <c r="AA96" s="97">
        <f t="shared" si="48"/>
        <v>145.46969682216238</v>
      </c>
      <c r="AB96" s="97">
        <f t="shared" si="49"/>
        <v>27.409661375148708</v>
      </c>
      <c r="AC96" s="97">
        <f t="shared" si="41"/>
        <v>0</v>
      </c>
      <c r="AD96" s="97">
        <f t="shared" si="42"/>
        <v>118.06003544701368</v>
      </c>
      <c r="AE96" s="3"/>
    </row>
    <row r="97" spans="1:3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 t="s">
        <v>610</v>
      </c>
      <c r="L97" s="30">
        <f>HLOOKUP($K97,SAM!$B$7:$DB$10,2,0)</f>
        <v>0.5490623612076696</v>
      </c>
      <c r="M97" s="30">
        <f>HLOOKUP($K97,SAM!$B$7:$DB$10,3,0)</f>
        <v>0</v>
      </c>
      <c r="N97" s="30">
        <f>HLOOKUP($K97,SAM!$B$7:$DB$10,4,0)</f>
        <v>0.45093763879233034</v>
      </c>
      <c r="O97" s="98">
        <f t="shared" si="43"/>
        <v>1</v>
      </c>
      <c r="P97" s="3"/>
      <c r="Q97" s="3"/>
      <c r="R97" s="3" t="s">
        <v>610</v>
      </c>
      <c r="S97" s="3" t="s">
        <v>610</v>
      </c>
      <c r="T97" s="3" t="str">
        <f>VLOOKUP(S97,Notes!$B$7:$F$111,5,0)</f>
        <v>Legal, accounting management &amp; head office activities (M01)</v>
      </c>
      <c r="U97" s="3" t="str">
        <f>VLOOKUP(S97,Notes!$B$7:$F$111,3,0)</f>
        <v>alegl</v>
      </c>
      <c r="V97" s="30">
        <f t="shared" si="44"/>
        <v>0.8461672763135627</v>
      </c>
      <c r="W97" s="96">
        <f t="shared" si="45"/>
        <v>0.8461672763135627</v>
      </c>
      <c r="X97" s="97">
        <f>SUT!T98</f>
        <v>60.681637614375482</v>
      </c>
      <c r="Y97" s="36">
        <f t="shared" ref="Y97" si="76">E72</f>
        <v>55.581231363320491</v>
      </c>
      <c r="Z97" s="97">
        <f t="shared" si="47"/>
        <v>8.5502122064656234</v>
      </c>
      <c r="AA97" s="97">
        <f t="shared" si="48"/>
        <v>47.031019156854867</v>
      </c>
      <c r="AB97" s="97">
        <f t="shared" si="49"/>
        <v>25.822962428265875</v>
      </c>
      <c r="AC97" s="97">
        <f t="shared" si="41"/>
        <v>0</v>
      </c>
      <c r="AD97" s="97">
        <f t="shared" si="42"/>
        <v>21.208056728588989</v>
      </c>
      <c r="AE97" s="3"/>
    </row>
    <row r="98" spans="1:3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 t="s">
        <v>611</v>
      </c>
      <c r="L98" s="30">
        <f>HLOOKUP($K98,SAM!$B$7:$DB$10,2,0)</f>
        <v>0.5490623612076696</v>
      </c>
      <c r="M98" s="30">
        <f>HLOOKUP($K98,SAM!$B$7:$DB$10,3,0)</f>
        <v>0</v>
      </c>
      <c r="N98" s="30">
        <f>HLOOKUP($K98,SAM!$B$7:$DB$10,4,0)</f>
        <v>0.45093763879233034</v>
      </c>
      <c r="O98" s="98">
        <f t="shared" si="43"/>
        <v>1</v>
      </c>
      <c r="P98" s="3"/>
      <c r="Q98" s="3"/>
      <c r="R98" s="3" t="s">
        <v>611</v>
      </c>
      <c r="S98" s="3" t="s">
        <v>611</v>
      </c>
      <c r="T98" s="3" t="str">
        <f>VLOOKUP(S98,Notes!$B$7:$F$111,5,0)</f>
        <v>Architectural and engineering activities (M02)</v>
      </c>
      <c r="U98" s="3" t="str">
        <f>VLOOKUP(S98,Notes!$B$7:$F$111,3,0)</f>
        <v>aenga</v>
      </c>
      <c r="V98" s="30">
        <f t="shared" si="44"/>
        <v>0.77425172757879257</v>
      </c>
      <c r="W98" s="96">
        <f t="shared" si="45"/>
        <v>0.77425172757879257</v>
      </c>
      <c r="X98" s="97">
        <f>SUT!T99</f>
        <v>19.735374009707044</v>
      </c>
      <c r="Y98" s="36">
        <f t="shared" ref="Y98" si="77">E73</f>
        <v>18.773074932558409</v>
      </c>
      <c r="Z98" s="97">
        <f t="shared" si="47"/>
        <v>4.2379892340589365</v>
      </c>
      <c r="AA98" s="97">
        <f t="shared" si="48"/>
        <v>14.535085698499472</v>
      </c>
      <c r="AB98" s="97">
        <f t="shared" si="49"/>
        <v>7.9806684739739495</v>
      </c>
      <c r="AC98" s="97">
        <f t="shared" si="41"/>
        <v>0</v>
      </c>
      <c r="AD98" s="97">
        <f t="shared" si="42"/>
        <v>6.5544172245255217</v>
      </c>
      <c r="AE98" s="3"/>
    </row>
    <row r="99" spans="1:3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 t="s">
        <v>612</v>
      </c>
      <c r="L99" s="30">
        <f>HLOOKUP($K99,SAM!$B$7:$DB$10,2,0)</f>
        <v>0.5490623612076696</v>
      </c>
      <c r="M99" s="30">
        <f>HLOOKUP($K99,SAM!$B$7:$DB$10,3,0)</f>
        <v>0</v>
      </c>
      <c r="N99" s="30">
        <f>HLOOKUP($K99,SAM!$B$7:$DB$10,4,0)</f>
        <v>0.45093763879233034</v>
      </c>
      <c r="O99" s="98">
        <f t="shared" si="43"/>
        <v>1</v>
      </c>
      <c r="P99" s="3"/>
      <c r="Q99" s="3"/>
      <c r="R99" s="3" t="s">
        <v>612</v>
      </c>
      <c r="S99" s="3" t="s">
        <v>612</v>
      </c>
      <c r="T99" s="3" t="str">
        <f>VLOOKUP(S99,Notes!$B$7:$F$111,5,0)</f>
        <v>Other professional, scientific and technical activities (M03)</v>
      </c>
      <c r="U99" s="3" t="str">
        <f>VLOOKUP(S99,Notes!$B$7:$F$111,3,0)</f>
        <v>aprod</v>
      </c>
      <c r="V99" s="30">
        <f t="shared" si="44"/>
        <v>0.90286585697654098</v>
      </c>
      <c r="W99" s="96">
        <f t="shared" si="45"/>
        <v>0.90286585697654098</v>
      </c>
      <c r="X99" s="97">
        <f>SUT!T100</f>
        <v>114.37986023336808</v>
      </c>
      <c r="Y99" s="36">
        <f t="shared" ref="Y99" si="78">E74</f>
        <v>112.789415092179</v>
      </c>
      <c r="Z99" s="97">
        <f t="shared" si="47"/>
        <v>10.955703177095998</v>
      </c>
      <c r="AA99" s="97">
        <f t="shared" si="48"/>
        <v>101.833711915083</v>
      </c>
      <c r="AB99" s="97">
        <f t="shared" si="49"/>
        <v>55.91305831463707</v>
      </c>
      <c r="AC99" s="97">
        <f t="shared" si="41"/>
        <v>0</v>
      </c>
      <c r="AD99" s="97">
        <f t="shared" si="42"/>
        <v>45.920653600445924</v>
      </c>
      <c r="AE99" s="3"/>
    </row>
    <row r="100" spans="1:3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 t="s">
        <v>613</v>
      </c>
      <c r="L100" s="30">
        <f>HLOOKUP($K100,SAM!$B$7:$DB$10,2,0)</f>
        <v>0.5490623612076696</v>
      </c>
      <c r="M100" s="30">
        <f>HLOOKUP($K100,SAM!$B$7:$DB$10,3,0)</f>
        <v>0</v>
      </c>
      <c r="N100" s="30">
        <f>HLOOKUP($K100,SAM!$B$7:$DB$10,4,0)</f>
        <v>0.45093763879233034</v>
      </c>
      <c r="O100" s="98">
        <f t="shared" si="43"/>
        <v>1</v>
      </c>
      <c r="P100" s="3"/>
      <c r="Q100" s="3"/>
      <c r="R100" s="3" t="s">
        <v>613</v>
      </c>
      <c r="S100" s="3" t="s">
        <v>613</v>
      </c>
      <c r="T100" s="3" t="str">
        <f>VLOOKUP(S100,Notes!$B$7:$F$111,5,0)</f>
        <v>Travel agents and tour operators (N01)</v>
      </c>
      <c r="U100" s="3" t="str">
        <f>VLOOKUP(S100,Notes!$B$7:$F$111,3,0)</f>
        <v>atrvl</v>
      </c>
      <c r="V100" s="30">
        <f t="shared" si="44"/>
        <v>0.55541202675462897</v>
      </c>
      <c r="W100" s="96">
        <f t="shared" si="45"/>
        <v>0.55541202675462897</v>
      </c>
      <c r="X100" s="97">
        <f>SUT!T101</f>
        <v>33.921278040036725</v>
      </c>
      <c r="Y100" s="36">
        <f t="shared" ref="Y100" si="79">E75</f>
        <v>36.917166406528537</v>
      </c>
      <c r="Z100" s="97">
        <f t="shared" si="47"/>
        <v>16.412928190640621</v>
      </c>
      <c r="AA100" s="97">
        <f t="shared" si="48"/>
        <v>20.504238215887916</v>
      </c>
      <c r="AB100" s="97">
        <f t="shared" si="49"/>
        <v>11.258105449579954</v>
      </c>
      <c r="AC100" s="97">
        <f t="shared" si="41"/>
        <v>0</v>
      </c>
      <c r="AD100" s="97">
        <f t="shared" si="42"/>
        <v>9.2461327663079604</v>
      </c>
      <c r="AE100" s="3"/>
    </row>
    <row r="101" spans="1:3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 t="s">
        <v>614</v>
      </c>
      <c r="L101" s="30">
        <f>HLOOKUP($K101,SAM!$B$7:$DB$10,2,0)</f>
        <v>0.5490623612076696</v>
      </c>
      <c r="M101" s="30">
        <f>HLOOKUP($K101,SAM!$B$7:$DB$10,3,0)</f>
        <v>0</v>
      </c>
      <c r="N101" s="30">
        <f>HLOOKUP($K101,SAM!$B$7:$DB$10,4,0)</f>
        <v>0.45093763879233034</v>
      </c>
      <c r="O101" s="98">
        <f t="shared" si="43"/>
        <v>1</v>
      </c>
      <c r="P101" s="3"/>
      <c r="Q101" s="3"/>
      <c r="R101" s="3" t="s">
        <v>614</v>
      </c>
      <c r="S101" s="3" t="s">
        <v>614</v>
      </c>
      <c r="T101" s="3" t="str">
        <f>VLOOKUP(S101,Notes!$B$7:$F$111,5,0)</f>
        <v>Other administrative and support service activities (N09)</v>
      </c>
      <c r="U101" s="3" t="str">
        <f>VLOOKUP(S101,Notes!$B$7:$F$111,3,0)</f>
        <v>aobsv</v>
      </c>
      <c r="V101" s="30">
        <f t="shared" si="44"/>
        <v>0.92930972308365434</v>
      </c>
      <c r="W101" s="96">
        <f t="shared" si="45"/>
        <v>0.92930972308365434</v>
      </c>
      <c r="X101" s="97">
        <f>SUT!T102</f>
        <v>314.90971418416376</v>
      </c>
      <c r="Y101" s="36">
        <f t="shared" ref="Y101" si="80">E76</f>
        <v>275.67873666566106</v>
      </c>
      <c r="Z101" s="97">
        <f t="shared" si="47"/>
        <v>19.487806234843902</v>
      </c>
      <c r="AA101" s="97">
        <f t="shared" si="48"/>
        <v>256.19093043081716</v>
      </c>
      <c r="AB101" s="97">
        <f t="shared" si="49"/>
        <v>140.6647971823343</v>
      </c>
      <c r="AC101" s="97">
        <f t="shared" si="41"/>
        <v>0</v>
      </c>
      <c r="AD101" s="97">
        <f t="shared" si="42"/>
        <v>115.52613324848286</v>
      </c>
      <c r="AE101" s="3"/>
    </row>
    <row r="102" spans="1:3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 t="s">
        <v>615</v>
      </c>
      <c r="L102" s="30">
        <f>HLOOKUP($K102,SAM!$B$7:$DB$10,2,0)</f>
        <v>1</v>
      </c>
      <c r="M102" s="30">
        <f>HLOOKUP($K102,SAM!$B$7:$DB$10,3,0)</f>
        <v>0</v>
      </c>
      <c r="N102" s="30">
        <f>HLOOKUP($K102,SAM!$B$7:$DB$10,4,0)</f>
        <v>0</v>
      </c>
      <c r="O102" s="98">
        <f t="shared" si="43"/>
        <v>1</v>
      </c>
      <c r="P102" s="3"/>
      <c r="Q102" s="3"/>
      <c r="R102" s="3" t="s">
        <v>615</v>
      </c>
      <c r="S102" s="3" t="s">
        <v>615</v>
      </c>
      <c r="T102" s="3" t="str">
        <f>VLOOKUP(S102,Notes!$B$7:$F$111,5,0)</f>
        <v>Public administration and defence; compulsory social security (O00)</v>
      </c>
      <c r="U102" s="3" t="str">
        <f>VLOOKUP(S102,Notes!$B$7:$F$111,3,0)</f>
        <v>apadm</v>
      </c>
      <c r="V102" s="30">
        <f t="shared" si="44"/>
        <v>0.40177469173557967</v>
      </c>
      <c r="W102" s="96">
        <f t="shared" si="45"/>
        <v>0.40177469173557967</v>
      </c>
      <c r="X102" s="97">
        <f>SUT!T103</f>
        <v>1110.1505030974483</v>
      </c>
      <c r="Y102" s="36">
        <f t="shared" ref="Y102" si="81">E77</f>
        <v>1110.150503097444</v>
      </c>
      <c r="Z102" s="97">
        <f t="shared" si="47"/>
        <v>664.12012693536974</v>
      </c>
      <c r="AA102" s="97">
        <f t="shared" si="48"/>
        <v>446.03037616207428</v>
      </c>
      <c r="AB102" s="97">
        <f t="shared" si="49"/>
        <v>446.03037616207428</v>
      </c>
      <c r="AC102" s="97">
        <f t="shared" si="41"/>
        <v>0</v>
      </c>
      <c r="AD102" s="97">
        <f t="shared" si="42"/>
        <v>0</v>
      </c>
      <c r="AE102" s="3"/>
    </row>
    <row r="103" spans="1:3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 t="s">
        <v>616</v>
      </c>
      <c r="L103" s="30">
        <f>HLOOKUP($K103,SAM!$B$7:$DB$10,2,0)</f>
        <v>0.77181106071364058</v>
      </c>
      <c r="M103" s="30">
        <f>HLOOKUP($K103,SAM!$B$7:$DB$10,3,0)</f>
        <v>0</v>
      </c>
      <c r="N103" s="30">
        <f>HLOOKUP($K103,SAM!$B$7:$DB$10,4,0)</f>
        <v>0.22818893928635939</v>
      </c>
      <c r="O103" s="98">
        <f t="shared" si="43"/>
        <v>1</v>
      </c>
      <c r="P103" s="3"/>
      <c r="Q103" s="3"/>
      <c r="R103" s="3" t="s">
        <v>616</v>
      </c>
      <c r="S103" s="3" t="s">
        <v>616</v>
      </c>
      <c r="T103" s="3" t="str">
        <f>VLOOKUP(S103,Notes!$B$7:$F$111,5,0)</f>
        <v>Education (P00)</v>
      </c>
      <c r="U103" s="3" t="str">
        <f>VLOOKUP(S103,Notes!$B$7:$F$111,3,0)</f>
        <v>aeduc</v>
      </c>
      <c r="V103" s="30">
        <f t="shared" si="44"/>
        <v>0.62857876252685507</v>
      </c>
      <c r="W103" s="96">
        <f t="shared" si="45"/>
        <v>0.62857876252685507</v>
      </c>
      <c r="X103" s="97">
        <f>SUT!T104</f>
        <v>360.18246376548552</v>
      </c>
      <c r="Y103" s="36">
        <f t="shared" ref="Y103" si="82">E78</f>
        <v>367.45636438270361</v>
      </c>
      <c r="Z103" s="97">
        <f t="shared" si="47"/>
        <v>136.48109757640663</v>
      </c>
      <c r="AA103" s="97">
        <f t="shared" si="48"/>
        <v>230.97526680629699</v>
      </c>
      <c r="AB103" s="97">
        <f t="shared" si="49"/>
        <v>178.26926567238422</v>
      </c>
      <c r="AC103" s="97">
        <f t="shared" si="41"/>
        <v>0</v>
      </c>
      <c r="AD103" s="97">
        <f t="shared" si="42"/>
        <v>52.706001133912764</v>
      </c>
      <c r="AE103" s="3"/>
    </row>
    <row r="104" spans="1:3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 t="s">
        <v>617</v>
      </c>
      <c r="L104" s="30">
        <f>HLOOKUP($K104,SAM!$B$7:$DB$10,2,0)</f>
        <v>0.71198925555584691</v>
      </c>
      <c r="M104" s="30">
        <f>HLOOKUP($K104,SAM!$B$7:$DB$10,3,0)</f>
        <v>0</v>
      </c>
      <c r="N104" s="30">
        <f>HLOOKUP($K104,SAM!$B$7:$DB$10,4,0)</f>
        <v>0.28801074444415309</v>
      </c>
      <c r="O104" s="98">
        <f t="shared" si="43"/>
        <v>1</v>
      </c>
      <c r="P104" s="3"/>
      <c r="Q104" s="3"/>
      <c r="R104" s="3" t="s">
        <v>617</v>
      </c>
      <c r="S104" s="3" t="s">
        <v>617</v>
      </c>
      <c r="T104" s="3" t="str">
        <f>VLOOKUP(S104,Notes!$B$7:$F$111,5,0)</f>
        <v>Human health activities (Q01)</v>
      </c>
      <c r="U104" s="3" t="str">
        <f>VLOOKUP(S104,Notes!$B$7:$F$111,3,0)</f>
        <v>aheal</v>
      </c>
      <c r="V104" s="30">
        <f t="shared" si="44"/>
        <v>0.48138281108631759</v>
      </c>
      <c r="W104" s="96">
        <f t="shared" si="45"/>
        <v>0.48138281108631759</v>
      </c>
      <c r="X104" s="97">
        <f>SUT!T105</f>
        <v>212.79472889611861</v>
      </c>
      <c r="Y104" s="36">
        <f t="shared" ref="Y104" si="83">E79</f>
        <v>210.85838497485298</v>
      </c>
      <c r="Z104" s="97">
        <f t="shared" si="47"/>
        <v>109.35478287453731</v>
      </c>
      <c r="AA104" s="97">
        <f t="shared" si="48"/>
        <v>101.50360210031567</v>
      </c>
      <c r="AB104" s="97">
        <f t="shared" si="49"/>
        <v>72.26947409564066</v>
      </c>
      <c r="AC104" s="97">
        <f t="shared" si="41"/>
        <v>0</v>
      </c>
      <c r="AD104" s="97">
        <f t="shared" si="42"/>
        <v>29.234128004675018</v>
      </c>
      <c r="AE104" s="3"/>
    </row>
    <row r="105" spans="1:3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 t="s">
        <v>618</v>
      </c>
      <c r="L105" s="30">
        <f>HLOOKUP($K105,SAM!$B$7:$DB$10,2,0)</f>
        <v>0.71198925555584691</v>
      </c>
      <c r="M105" s="30">
        <f>HLOOKUP($K105,SAM!$B$7:$DB$10,3,0)</f>
        <v>0</v>
      </c>
      <c r="N105" s="30">
        <f>HLOOKUP($K105,SAM!$B$7:$DB$10,4,0)</f>
        <v>0.28801074444415309</v>
      </c>
      <c r="O105" s="98">
        <f t="shared" si="43"/>
        <v>1</v>
      </c>
      <c r="P105" s="3"/>
      <c r="Q105" s="3"/>
      <c r="R105" s="3" t="s">
        <v>618</v>
      </c>
      <c r="S105" s="3" t="s">
        <v>618</v>
      </c>
      <c r="T105" s="3" t="str">
        <f>VLOOKUP(S105,Notes!$B$7:$F$111,5,0)</f>
        <v>Social work activities (Q02)</v>
      </c>
      <c r="U105" s="3" t="str">
        <f>VLOOKUP(S105,Notes!$B$7:$F$111,3,0)</f>
        <v>asocw</v>
      </c>
      <c r="V105" s="30">
        <f t="shared" si="44"/>
        <v>0.59039790851676033</v>
      </c>
      <c r="W105" s="96">
        <f t="shared" si="45"/>
        <v>0.59039790851676033</v>
      </c>
      <c r="X105" s="97">
        <f>SUT!T106</f>
        <v>97.651637514150664</v>
      </c>
      <c r="Y105" s="36">
        <f t="shared" ref="Y105" si="84">E80</f>
        <v>99.490586080899064</v>
      </c>
      <c r="Z105" s="97">
        <f t="shared" si="47"/>
        <v>40.751552141629553</v>
      </c>
      <c r="AA105" s="97">
        <f t="shared" si="48"/>
        <v>58.739033939269511</v>
      </c>
      <c r="AB105" s="97">
        <f t="shared" si="49"/>
        <v>41.821561046490125</v>
      </c>
      <c r="AC105" s="97">
        <f t="shared" si="41"/>
        <v>0</v>
      </c>
      <c r="AD105" s="97">
        <f t="shared" si="42"/>
        <v>16.917472892779386</v>
      </c>
      <c r="AE105" s="3"/>
    </row>
    <row r="106" spans="1:3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 t="s">
        <v>619</v>
      </c>
      <c r="L106" s="30">
        <f>HLOOKUP($K106,SAM!$B$7:$DB$10,2,0)</f>
        <v>0.87667500784532615</v>
      </c>
      <c r="M106" s="30">
        <f>HLOOKUP($K106,SAM!$B$7:$DB$10,3,0)</f>
        <v>0</v>
      </c>
      <c r="N106" s="30">
        <f>HLOOKUP($K106,SAM!$B$7:$DB$10,4,0)</f>
        <v>0.12332499215467382</v>
      </c>
      <c r="O106" s="98">
        <f t="shared" si="43"/>
        <v>1</v>
      </c>
      <c r="P106" s="3"/>
      <c r="Q106" s="3"/>
      <c r="R106" s="3" t="s">
        <v>619</v>
      </c>
      <c r="S106" s="3" t="s">
        <v>619</v>
      </c>
      <c r="T106" s="3" t="str">
        <f>VLOOKUP(S106,Notes!$B$7:$F$111,5,0)</f>
        <v>Libraries, archives, museums and other cultural activities (R01)</v>
      </c>
      <c r="U106" s="3" t="str">
        <f>VLOOKUP(S106,Notes!$B$7:$F$111,3,0)</f>
        <v>acult</v>
      </c>
      <c r="V106" s="30">
        <f t="shared" si="44"/>
        <v>0.81489470273583919</v>
      </c>
      <c r="W106" s="96">
        <f t="shared" si="45"/>
        <v>0.81489470273583919</v>
      </c>
      <c r="X106" s="97">
        <f>SUT!T107</f>
        <v>15.058192853262826</v>
      </c>
      <c r="Y106" s="36">
        <f t="shared" ref="Y106" si="85">E81</f>
        <v>15.06681762863546</v>
      </c>
      <c r="Z106" s="97">
        <f t="shared" si="47"/>
        <v>2.7889477559734654</v>
      </c>
      <c r="AA106" s="97">
        <f t="shared" si="48"/>
        <v>12.277869872661995</v>
      </c>
      <c r="AB106" s="97">
        <f t="shared" si="49"/>
        <v>10.763701666939848</v>
      </c>
      <c r="AC106" s="97">
        <f t="shared" si="41"/>
        <v>0</v>
      </c>
      <c r="AD106" s="97">
        <f t="shared" si="42"/>
        <v>1.5141682057221466</v>
      </c>
      <c r="AE106" s="3"/>
    </row>
    <row r="107" spans="1:3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 t="s">
        <v>620</v>
      </c>
      <c r="L107" s="30">
        <f>HLOOKUP($K107,SAM!$B$7:$DB$10,2,0)</f>
        <v>0.87667500784532615</v>
      </c>
      <c r="M107" s="30">
        <f>HLOOKUP($K107,SAM!$B$7:$DB$10,3,0)</f>
        <v>0</v>
      </c>
      <c r="N107" s="30">
        <f>HLOOKUP($K107,SAM!$B$7:$DB$10,4,0)</f>
        <v>0.12332499215467382</v>
      </c>
      <c r="O107" s="98">
        <f t="shared" si="43"/>
        <v>1</v>
      </c>
      <c r="P107" s="3"/>
      <c r="Q107" s="3"/>
      <c r="R107" s="3" t="s">
        <v>620</v>
      </c>
      <c r="S107" s="3" t="s">
        <v>620</v>
      </c>
      <c r="T107" s="3" t="str">
        <f>VLOOKUP(S107,Notes!$B$7:$F$111,5,0)</f>
        <v>Other arts, entertainment and recreation (R09)</v>
      </c>
      <c r="U107" s="3" t="str">
        <f>VLOOKUP(S107,Notes!$B$7:$F$111,3,0)</f>
        <v>aarts</v>
      </c>
      <c r="V107" s="30">
        <f t="shared" si="44"/>
        <v>0.95194844051856164</v>
      </c>
      <c r="W107" s="96">
        <f t="shared" si="45"/>
        <v>0.95194844051856164</v>
      </c>
      <c r="X107" s="97">
        <f>SUT!T108</f>
        <v>63.374692877109737</v>
      </c>
      <c r="Y107" s="36">
        <f t="shared" ref="Y107" si="86">E82</f>
        <v>54.933424566222577</v>
      </c>
      <c r="Z107" s="97">
        <f t="shared" si="47"/>
        <v>2.6396367180629525</v>
      </c>
      <c r="AA107" s="97">
        <f t="shared" si="48"/>
        <v>52.293787848159624</v>
      </c>
      <c r="AB107" s="97">
        <f t="shared" si="49"/>
        <v>45.84465687204716</v>
      </c>
      <c r="AC107" s="97">
        <f t="shared" si="41"/>
        <v>0</v>
      </c>
      <c r="AD107" s="97">
        <f t="shared" si="42"/>
        <v>6.4491309761124631</v>
      </c>
      <c r="AE107" s="3"/>
    </row>
    <row r="108" spans="1:3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 t="s">
        <v>621</v>
      </c>
      <c r="L108" s="30">
        <f>HLOOKUP($K108,SAM!$B$7:$DB$10,2,0)</f>
        <v>0.87667500784532615</v>
      </c>
      <c r="M108" s="30">
        <f>HLOOKUP($K108,SAM!$B$7:$DB$10,3,0)</f>
        <v>0</v>
      </c>
      <c r="N108" s="30">
        <f>HLOOKUP($K108,SAM!$B$7:$DB$10,4,0)</f>
        <v>0.12332499215467382</v>
      </c>
      <c r="O108" s="98">
        <f t="shared" si="43"/>
        <v>1</v>
      </c>
      <c r="P108" s="3"/>
      <c r="Q108" s="3"/>
      <c r="R108" s="3" t="s">
        <v>621</v>
      </c>
      <c r="S108" s="3" t="s">
        <v>621</v>
      </c>
      <c r="T108" s="3" t="str">
        <f>VLOOKUP(S108,Notes!$B$7:$F$111,5,0)</f>
        <v>Other service activities (S00)</v>
      </c>
      <c r="U108" s="3" t="str">
        <f>VLOOKUP(S108,Notes!$B$7:$F$111,3,0)</f>
        <v>aosrv</v>
      </c>
      <c r="V108" s="30">
        <f t="shared" si="44"/>
        <v>0.73665733875406192</v>
      </c>
      <c r="W108" s="96">
        <f t="shared" si="45"/>
        <v>0.73665733875406192</v>
      </c>
      <c r="X108" s="97">
        <f>SUT!T109</f>
        <v>407.53024956335776</v>
      </c>
      <c r="Y108" s="36">
        <f t="shared" ref="Y108" si="87">E83</f>
        <v>408.75737276092963</v>
      </c>
      <c r="Z108" s="97">
        <f t="shared" si="47"/>
        <v>107.64325434676113</v>
      </c>
      <c r="AA108" s="97">
        <f t="shared" si="48"/>
        <v>301.1141184141685</v>
      </c>
      <c r="AB108" s="97">
        <f t="shared" si="49"/>
        <v>263.97922212307964</v>
      </c>
      <c r="AC108" s="97">
        <f t="shared" si="41"/>
        <v>0</v>
      </c>
      <c r="AD108" s="97">
        <f t="shared" si="42"/>
        <v>37.134896291088857</v>
      </c>
      <c r="AE108" s="3"/>
    </row>
    <row r="109" spans="1:3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 t="s">
        <v>622</v>
      </c>
      <c r="L109" s="30">
        <f>HLOOKUP($K109,SAM!$B$7:$DB$10,2,0)</f>
        <v>0.87667500784532615</v>
      </c>
      <c r="M109" s="30">
        <f>HLOOKUP($K109,SAM!$B$7:$DB$10,3,0)</f>
        <v>0</v>
      </c>
      <c r="N109" s="30">
        <f>HLOOKUP($K109,SAM!$B$7:$DB$10,4,0)</f>
        <v>0.12332499215467382</v>
      </c>
      <c r="O109" s="98">
        <f t="shared" si="43"/>
        <v>1</v>
      </c>
      <c r="P109" s="3"/>
      <c r="Q109" s="3"/>
      <c r="R109" s="3" t="s">
        <v>622</v>
      </c>
      <c r="S109" s="3" t="s">
        <v>622</v>
      </c>
      <c r="T109" s="3" t="str">
        <f>VLOOKUP(S109,Notes!$B$7:$F$111,5,0)</f>
        <v>Domestic services (T00)</v>
      </c>
      <c r="U109" s="3" t="str">
        <f>VLOOKUP(S109,Notes!$B$7:$F$111,3,0)</f>
        <v>adsrv</v>
      </c>
      <c r="V109" s="30">
        <f t="shared" si="44"/>
        <v>0.9766313223937324</v>
      </c>
      <c r="W109" s="96">
        <f t="shared" si="45"/>
        <v>0.9766313223937324</v>
      </c>
      <c r="X109" s="97">
        <f>SUT!T110</f>
        <v>25.436762017492331</v>
      </c>
      <c r="Y109" s="36">
        <f t="shared" ref="Y109" si="88">E84</f>
        <v>25.436762017494566</v>
      </c>
      <c r="Z109" s="97">
        <f t="shared" si="47"/>
        <v>0.59442349093418301</v>
      </c>
      <c r="AA109" s="97">
        <f t="shared" si="48"/>
        <v>24.842338526560383</v>
      </c>
      <c r="AB109" s="97">
        <f t="shared" si="49"/>
        <v>21.778657322668572</v>
      </c>
      <c r="AC109" s="97">
        <f t="shared" si="41"/>
        <v>0</v>
      </c>
      <c r="AD109" s="97">
        <f t="shared" si="42"/>
        <v>3.0636812038918104</v>
      </c>
      <c r="AE109" s="3"/>
    </row>
    <row r="110" spans="1:3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 t="s">
        <v>623</v>
      </c>
      <c r="L110" s="30">
        <f>HLOOKUP($K110,SAM!$B$7:$DB$10,2,0)</f>
        <v>0.87667500784532615</v>
      </c>
      <c r="M110" s="30">
        <f>HLOOKUP($K110,SAM!$B$7:$DB$10,3,0)</f>
        <v>0</v>
      </c>
      <c r="N110" s="30">
        <f>HLOOKUP($K110,SAM!$B$7:$DB$10,4,0)</f>
        <v>0.12332499215467382</v>
      </c>
      <c r="O110" s="98">
        <f t="shared" si="43"/>
        <v>1</v>
      </c>
      <c r="P110" s="3"/>
      <c r="Q110" s="3"/>
      <c r="R110" s="3" t="s">
        <v>623</v>
      </c>
      <c r="S110" s="3" t="s">
        <v>623</v>
      </c>
      <c r="T110" s="3" t="str">
        <f>VLOOKUP(S110,Notes!$B$7:$F$111,5,0)</f>
        <v>Travel debits &amp; credits (V00)</v>
      </c>
      <c r="U110" s="3" t="str">
        <f>VLOOKUP(S110,Notes!$B$7:$F$111,3,0)</f>
        <v>atrdc</v>
      </c>
      <c r="V110" s="30">
        <f t="shared" si="44"/>
        <v>0</v>
      </c>
      <c r="W110" s="103">
        <v>1</v>
      </c>
      <c r="X110" s="97">
        <f>SUT!T111</f>
        <v>0</v>
      </c>
      <c r="Y110" s="36">
        <f t="shared" ref="Y110" si="89">E85</f>
        <v>0</v>
      </c>
      <c r="Z110" s="97">
        <f t="shared" si="47"/>
        <v>0</v>
      </c>
      <c r="AA110" s="97">
        <f t="shared" si="48"/>
        <v>0</v>
      </c>
      <c r="AB110" s="97">
        <f t="shared" si="49"/>
        <v>0</v>
      </c>
      <c r="AC110" s="97">
        <f t="shared" si="41"/>
        <v>0</v>
      </c>
      <c r="AD110" s="97">
        <f t="shared" si="42"/>
        <v>0</v>
      </c>
      <c r="AE110" s="3"/>
    </row>
    <row r="111" spans="1:3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 t="s">
        <v>625</v>
      </c>
      <c r="L111" s="30">
        <f>HLOOKUP($K111,SAM!$B$7:$DB$10,2,0)</f>
        <v>0.87667500784532615</v>
      </c>
      <c r="M111" s="30">
        <f>HLOOKUP($K111,SAM!$B$7:$DB$10,3,0)</f>
        <v>0</v>
      </c>
      <c r="N111" s="30">
        <f>HLOOKUP($K111,SAM!$B$7:$DB$10,4,0)</f>
        <v>0.12332499215467382</v>
      </c>
      <c r="O111" s="98">
        <f t="shared" si="43"/>
        <v>1</v>
      </c>
      <c r="P111" s="3"/>
      <c r="Q111" s="3"/>
      <c r="R111" s="3" t="s">
        <v>625</v>
      </c>
      <c r="S111" s="3" t="s">
        <v>625</v>
      </c>
      <c r="T111" s="3" t="str">
        <f>VLOOKUP(S111,Notes!$B$7:$F$111,5,0)</f>
        <v>Unallocated products (X00)</v>
      </c>
      <c r="U111" s="3">
        <f>VLOOKUP(S111,Notes!$B$7:$F$111,3,0)</f>
        <v>0</v>
      </c>
      <c r="V111" s="30">
        <f t="shared" si="44"/>
        <v>0</v>
      </c>
      <c r="W111" s="96">
        <f t="shared" si="45"/>
        <v>0</v>
      </c>
      <c r="X111" s="97">
        <f>SUT!T112</f>
        <v>0</v>
      </c>
      <c r="Y111" s="36">
        <f t="shared" ref="Y111" si="90">E86</f>
        <v>0</v>
      </c>
      <c r="Z111" s="97">
        <f t="shared" si="47"/>
        <v>0</v>
      </c>
      <c r="AA111" s="97">
        <f t="shared" si="48"/>
        <v>0</v>
      </c>
      <c r="AB111" s="97">
        <f t="shared" si="49"/>
        <v>0</v>
      </c>
      <c r="AC111" s="97">
        <f t="shared" si="41"/>
        <v>0</v>
      </c>
      <c r="AD111" s="97">
        <f t="shared" si="42"/>
        <v>0</v>
      </c>
      <c r="AE111" s="3"/>
    </row>
    <row r="112" spans="1:3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A8AA-AB5C-4596-B92E-547BF2534DEF}">
  <sheetPr>
    <tabColor theme="9" tint="-0.499984740745262"/>
  </sheetPr>
  <dimension ref="A1:AV126"/>
  <sheetViews>
    <sheetView showZeros="0" tabSelected="1" topLeftCell="X1" zoomScale="115" zoomScaleNormal="115" workbookViewId="0">
      <pane ySplit="7" topLeftCell="A8" activePane="bottomLeft" state="frozen"/>
      <selection activeCell="T6" sqref="T6"/>
      <selection pane="bottomLeft" activeCell="AR8" sqref="AR8"/>
    </sheetView>
  </sheetViews>
  <sheetFormatPr defaultColWidth="0" defaultRowHeight="14.5" zeroHeight="1" x14ac:dyDescent="0.35"/>
  <cols>
    <col min="1" max="2" width="8.7265625" customWidth="1"/>
    <col min="3" max="3" width="28.26953125" customWidth="1"/>
    <col min="4" max="17" width="8.7265625" customWidth="1"/>
    <col min="18" max="18" width="28.26953125" customWidth="1"/>
    <col min="19" max="48" width="8.7265625" customWidth="1"/>
    <col min="49" max="16384" width="8.7265625" hidden="1"/>
  </cols>
  <sheetData>
    <row r="1" spans="1:48" ht="18.5" x14ac:dyDescent="0.45">
      <c r="A1" s="11" t="s">
        <v>450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x14ac:dyDescent="0.35">
      <c r="A2" s="3" t="s">
        <v>627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6"/>
      <c r="AJ2" s="36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107"/>
      <c r="AK3" s="108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spans="1:48" x14ac:dyDescent="0.35">
      <c r="A4" s="3"/>
      <c r="B4" s="3"/>
      <c r="C4" s="3"/>
      <c r="D4" s="3"/>
      <c r="E4" s="36"/>
      <c r="F4" s="3"/>
      <c r="G4" s="3"/>
      <c r="H4" s="3"/>
      <c r="I4" s="3"/>
      <c r="J4" s="3"/>
      <c r="K4" s="3"/>
      <c r="L4" s="3"/>
      <c r="M4" s="3"/>
      <c r="N4" s="36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spans="1:48" x14ac:dyDescent="0.35">
      <c r="A5" s="3"/>
      <c r="B5" s="4" t="s">
        <v>4018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4" t="s">
        <v>4019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4" t="s">
        <v>4081</v>
      </c>
      <c r="AI5" s="36"/>
      <c r="AJ5" s="36"/>
      <c r="AK5" s="36"/>
      <c r="AL5" s="36"/>
      <c r="AM5" s="3"/>
      <c r="AN5" s="3"/>
      <c r="AO5" s="3"/>
      <c r="AP5" s="4" t="s">
        <v>453</v>
      </c>
      <c r="AQ5" s="3"/>
      <c r="AR5" s="3"/>
      <c r="AS5" s="3"/>
      <c r="AT5" s="3"/>
      <c r="AU5" s="3"/>
      <c r="AV5" s="3"/>
    </row>
    <row r="6" spans="1:48" x14ac:dyDescent="0.35">
      <c r="A6" s="3"/>
      <c r="B6" s="3"/>
      <c r="C6" s="3"/>
      <c r="D6" s="3" t="s">
        <v>451</v>
      </c>
      <c r="E6" s="3" t="s">
        <v>452</v>
      </c>
      <c r="F6" s="3" t="s">
        <v>453</v>
      </c>
      <c r="G6" s="3" t="s">
        <v>454</v>
      </c>
      <c r="H6" s="109" t="s">
        <v>455</v>
      </c>
      <c r="I6" s="110" t="s">
        <v>461</v>
      </c>
      <c r="J6" s="3" t="s">
        <v>456</v>
      </c>
      <c r="K6" s="3" t="s">
        <v>457</v>
      </c>
      <c r="L6" s="3" t="s">
        <v>458</v>
      </c>
      <c r="M6" s="3" t="s">
        <v>459</v>
      </c>
      <c r="N6" s="3" t="s">
        <v>460</v>
      </c>
      <c r="O6" s="3" t="s">
        <v>192</v>
      </c>
      <c r="P6" s="3"/>
      <c r="Q6" s="3"/>
      <c r="R6" s="3"/>
      <c r="S6" s="3"/>
      <c r="T6" s="3" t="s">
        <v>451</v>
      </c>
      <c r="U6" s="3" t="s">
        <v>452</v>
      </c>
      <c r="V6" s="3" t="s">
        <v>453</v>
      </c>
      <c r="W6" s="3" t="s">
        <v>454</v>
      </c>
      <c r="X6" s="109" t="s">
        <v>455</v>
      </c>
      <c r="Y6" s="110" t="s">
        <v>461</v>
      </c>
      <c r="Z6" s="3" t="s">
        <v>456</v>
      </c>
      <c r="AA6" s="3" t="s">
        <v>457</v>
      </c>
      <c r="AB6" s="3" t="s">
        <v>458</v>
      </c>
      <c r="AC6" s="3" t="s">
        <v>459</v>
      </c>
      <c r="AD6" s="3" t="s">
        <v>460</v>
      </c>
      <c r="AE6" s="39" t="s">
        <v>4017</v>
      </c>
      <c r="AF6" s="3"/>
      <c r="AG6" s="3"/>
      <c r="AH6" s="3" t="s">
        <v>633</v>
      </c>
      <c r="AI6" s="36">
        <f>SUM(AI8:AI112)</f>
        <v>5438.545454551765</v>
      </c>
      <c r="AJ6" s="36">
        <f t="shared" ref="AJ6:AK6" si="0">SUM(AJ8:AJ112)</f>
        <v>1429.323791574094</v>
      </c>
      <c r="AK6" s="36">
        <f t="shared" si="0"/>
        <v>1797.2623092776585</v>
      </c>
      <c r="AL6" s="36"/>
      <c r="AM6" s="3"/>
      <c r="AN6" s="3"/>
      <c r="AO6" s="3"/>
      <c r="AP6" s="3"/>
      <c r="AQ6" s="123" t="s">
        <v>4087</v>
      </c>
      <c r="AR6" s="4"/>
      <c r="AS6" s="4"/>
      <c r="AT6" s="123" t="s">
        <v>4088</v>
      </c>
      <c r="AU6" s="3"/>
      <c r="AV6" s="3"/>
    </row>
    <row r="7" spans="1:48" x14ac:dyDescent="0.35">
      <c r="A7" s="3"/>
      <c r="B7" s="3"/>
      <c r="C7" s="3"/>
      <c r="D7" s="36">
        <v>11646.995898880588</v>
      </c>
      <c r="E7" s="36">
        <v>2550.3990737478885</v>
      </c>
      <c r="F7" s="36">
        <v>5.7065463465733046E-14</v>
      </c>
      <c r="G7" s="36">
        <v>653.53732225989881</v>
      </c>
      <c r="H7" s="41">
        <v>14850.932294888375</v>
      </c>
      <c r="I7" s="43">
        <v>14850.932294888384</v>
      </c>
      <c r="J7" s="36">
        <v>4606.2990414477154</v>
      </c>
      <c r="K7" s="36">
        <v>5438.5454545517659</v>
      </c>
      <c r="L7" s="36">
        <v>1429.3237915740938</v>
      </c>
      <c r="M7" s="36">
        <v>1797.2623092776585</v>
      </c>
      <c r="N7" s="36">
        <v>1579.5016980371561</v>
      </c>
      <c r="O7" s="3"/>
      <c r="P7" s="3"/>
      <c r="Q7" s="3"/>
      <c r="R7" s="3"/>
      <c r="S7" s="3"/>
      <c r="T7" s="36">
        <f>SUM(T8:T112)</f>
        <v>11646.995898880592</v>
      </c>
      <c r="U7" s="36">
        <f t="shared" ref="U7:AE7" si="1">SUM(U8:U112)</f>
        <v>2550.399073747888</v>
      </c>
      <c r="V7" s="36">
        <f t="shared" si="1"/>
        <v>3.9812597663058114E-13</v>
      </c>
      <c r="W7" s="36">
        <f t="shared" si="1"/>
        <v>653.53732225989893</v>
      </c>
      <c r="X7" s="41">
        <f t="shared" si="1"/>
        <v>14850.932294888373</v>
      </c>
      <c r="Y7" s="43">
        <f t="shared" si="1"/>
        <v>14850.932294888384</v>
      </c>
      <c r="Z7" s="36">
        <f t="shared" si="1"/>
        <v>4606.2990414477144</v>
      </c>
      <c r="AA7" s="36">
        <f t="shared" si="1"/>
        <v>5438.545454551765</v>
      </c>
      <c r="AB7" s="36">
        <f t="shared" si="1"/>
        <v>1429.323791574094</v>
      </c>
      <c r="AC7" s="36">
        <f t="shared" si="1"/>
        <v>1797.2623092776585</v>
      </c>
      <c r="AD7" s="36">
        <f t="shared" si="1"/>
        <v>1579.5016980371556</v>
      </c>
      <c r="AE7" s="111">
        <f t="shared" si="1"/>
        <v>-9.8178105645274622E-12</v>
      </c>
      <c r="AF7" s="3"/>
      <c r="AG7" s="3"/>
      <c r="AH7" s="3"/>
      <c r="AI7" s="3" t="s">
        <v>639</v>
      </c>
      <c r="AJ7" s="3" t="s">
        <v>640</v>
      </c>
      <c r="AK7" s="3" t="s">
        <v>641</v>
      </c>
      <c r="AL7" s="3" t="s">
        <v>643</v>
      </c>
      <c r="AM7" s="3" t="s">
        <v>642</v>
      </c>
      <c r="AN7" s="3"/>
      <c r="AO7" s="3"/>
      <c r="AP7" s="36"/>
      <c r="AQ7" s="124" t="s">
        <v>986</v>
      </c>
      <c r="AR7" s="3" t="s">
        <v>4089</v>
      </c>
      <c r="AS7" s="3" t="s">
        <v>4090</v>
      </c>
      <c r="AT7" s="124" t="s">
        <v>986</v>
      </c>
      <c r="AU7" s="3" t="s">
        <v>4091</v>
      </c>
      <c r="AV7" s="3"/>
    </row>
    <row r="8" spans="1:48" x14ac:dyDescent="0.35">
      <c r="A8" s="3"/>
      <c r="B8" s="3" t="s">
        <v>462</v>
      </c>
      <c r="C8" s="3" t="s">
        <v>463</v>
      </c>
      <c r="D8" s="36">
        <v>206.67601125012868</v>
      </c>
      <c r="E8" s="36">
        <v>103.6584746390794</v>
      </c>
      <c r="F8" s="36">
        <v>3.2250672335270836</v>
      </c>
      <c r="G8" s="36">
        <v>11.379996711516883</v>
      </c>
      <c r="H8" s="41">
        <v>324.93954983425198</v>
      </c>
      <c r="I8" s="43">
        <v>324.93954983425203</v>
      </c>
      <c r="J8" s="36">
        <v>180.68808098349325</v>
      </c>
      <c r="K8" s="36">
        <v>122.41144957467222</v>
      </c>
      <c r="L8" s="36">
        <v>0</v>
      </c>
      <c r="M8" s="36">
        <v>5.5896384824187608</v>
      </c>
      <c r="N8" s="36">
        <v>16.250380793667794</v>
      </c>
      <c r="O8" s="3"/>
      <c r="P8" s="3"/>
      <c r="Q8" s="3" t="s">
        <v>464</v>
      </c>
      <c r="R8" s="3" t="str">
        <f>VLOOKUP(Q8,Notes!$B$7:$F$111,5,0)</f>
        <v>Sorghum (A111)</v>
      </c>
      <c r="S8" s="19" t="str">
        <f>VLOOKUP(Q8,Notes!$B$7:$F$111,4,0)</f>
        <v>csorg</v>
      </c>
      <c r="T8" s="36">
        <f t="shared" ref="T8:T39" si="2">SUMIF($B$8:$B$124,$Q8,D$8:D$124)</f>
        <v>45.171234874479275</v>
      </c>
      <c r="U8" s="36">
        <f t="shared" ref="U8:U39" si="3">SUMIF($B$8:$B$124,$Q8,E$8:E$124)</f>
        <v>1.0534167821760141</v>
      </c>
      <c r="V8" s="36">
        <f t="shared" ref="V8:V39" si="4">SUMIF($B$8:$B$124,$Q8,F$8:F$124)</f>
        <v>0.53481018955886483</v>
      </c>
      <c r="W8" s="36">
        <f t="shared" ref="W8:W39" si="5">SUMIF($B$8:$B$124,$Q8,G$8:G$124)</f>
        <v>1.5335133032183224E-2</v>
      </c>
      <c r="X8" s="41">
        <f t="shared" ref="X8:X71" si="6">SUM(T8:W8)</f>
        <v>46.774796979246332</v>
      </c>
      <c r="Y8" s="43">
        <f t="shared" ref="Y8:Y71" si="7">SUM(Z8:AD8)</f>
        <v>47.859766453222669</v>
      </c>
      <c r="Z8" s="36">
        <f t="shared" ref="Z8:Z39" si="8">SUMIF($B$8:$B$124,$Q8,J$8:J$124)</f>
        <v>40.486463596747093</v>
      </c>
      <c r="AA8" s="36">
        <f t="shared" ref="AA8:AA39" si="9">SUMIF($B$8:$B$124,$Q8,K$8:K$124)</f>
        <v>5.6315802121460514</v>
      </c>
      <c r="AB8" s="36">
        <f t="shared" ref="AB8:AB39" si="10">SUMIF($B$8:$B$124,$Q8,L$8:L$124)</f>
        <v>0</v>
      </c>
      <c r="AC8" s="36">
        <f t="shared" ref="AC8:AC39" si="11">SUMIF($B$8:$B$124,$Q8,M$8:M$124)</f>
        <v>0.16557444963071902</v>
      </c>
      <c r="AD8" s="36">
        <f t="shared" ref="AD8:AD39" si="12">SUMIF($B$8:$B$124,$Q8,N$8:N$124)</f>
        <v>1.5761481946987996</v>
      </c>
      <c r="AE8" s="111">
        <f t="shared" ref="AE8:AE71" si="13">X8-Y8</f>
        <v>-1.0849694739763365</v>
      </c>
      <c r="AF8" s="3"/>
      <c r="AG8" s="3"/>
      <c r="AH8" s="3" t="str">
        <f>S8</f>
        <v>csorg</v>
      </c>
      <c r="AI8" s="142">
        <f>AA8</f>
        <v>5.6315802121460514</v>
      </c>
      <c r="AJ8" s="142">
        <f>AB8</f>
        <v>0</v>
      </c>
      <c r="AK8" s="142">
        <f>AC8</f>
        <v>0.16557444963071902</v>
      </c>
      <c r="AL8" s="36">
        <f>AD8</f>
        <v>1.5761481946987996</v>
      </c>
      <c r="AM8" s="36">
        <f t="shared" ref="AM8:AM39" si="14">U8</f>
        <v>1.0534167821760141</v>
      </c>
      <c r="AN8" s="3"/>
      <c r="AO8" s="3"/>
      <c r="AP8" s="36" t="s">
        <v>92</v>
      </c>
      <c r="AQ8" s="36">
        <f>IF(V8&gt;=0,V8,0)</f>
        <v>0.53481018955886483</v>
      </c>
      <c r="AR8" s="36">
        <f>Z8+AA8+AB8+AC8+AD8</f>
        <v>47.859766453222669</v>
      </c>
      <c r="AS8" s="143">
        <f t="shared" ref="AS8:AS39" si="15">IF(AR8,AQ8/AR8,0)</f>
        <v>1.1174525686028563E-2</v>
      </c>
      <c r="AT8" s="36">
        <f t="shared" ref="AT8:AT39" si="16">IF(V8&lt;0,-V8,0)</f>
        <v>0</v>
      </c>
      <c r="AU8" s="143">
        <f>AT8/SUM($AT$8:$AT$112)</f>
        <v>0</v>
      </c>
      <c r="AV8" s="3"/>
    </row>
    <row r="9" spans="1:48" x14ac:dyDescent="0.35">
      <c r="A9" s="3"/>
      <c r="B9" s="112" t="s">
        <v>464</v>
      </c>
      <c r="C9" s="112" t="s">
        <v>465</v>
      </c>
      <c r="D9" s="113">
        <v>45.171234874479275</v>
      </c>
      <c r="E9" s="113">
        <v>1.0534167821760141</v>
      </c>
      <c r="F9" s="113">
        <v>0.53481018955886483</v>
      </c>
      <c r="G9" s="113">
        <v>1.5335133032183224E-2</v>
      </c>
      <c r="H9" s="114">
        <v>49.271475838100187</v>
      </c>
      <c r="I9" s="115">
        <v>49.271475838100201</v>
      </c>
      <c r="J9" s="113">
        <v>40.486463596747093</v>
      </c>
      <c r="K9" s="113">
        <v>5.6315802121460514</v>
      </c>
      <c r="L9" s="113">
        <v>0</v>
      </c>
      <c r="M9" s="113">
        <v>0.16557444963071902</v>
      </c>
      <c r="N9" s="113">
        <v>1.5761481946987996</v>
      </c>
      <c r="O9" s="3"/>
      <c r="P9" s="3"/>
      <c r="Q9" s="3" t="s">
        <v>466</v>
      </c>
      <c r="R9" s="3" t="str">
        <f>VLOOKUP(Q9,Notes!$B$7:$F$111,5,0)</f>
        <v>Maize (A112)</v>
      </c>
      <c r="S9" s="19" t="str">
        <f>VLOOKUP(Q9,Notes!$B$7:$F$111,4,0)</f>
        <v>cmaiz</v>
      </c>
      <c r="T9" s="36">
        <f t="shared" si="2"/>
        <v>98.080338204100826</v>
      </c>
      <c r="U9" s="36">
        <f t="shared" si="3"/>
        <v>25.349827980696865</v>
      </c>
      <c r="V9" s="36">
        <f t="shared" si="4"/>
        <v>1.16390475200037</v>
      </c>
      <c r="W9" s="36">
        <f t="shared" si="5"/>
        <v>0.96642457692183603</v>
      </c>
      <c r="X9" s="41">
        <f t="shared" si="6"/>
        <v>125.5604955137199</v>
      </c>
      <c r="Y9" s="43">
        <f t="shared" si="7"/>
        <v>130.73946509209512</v>
      </c>
      <c r="Z9" s="36">
        <f t="shared" si="8"/>
        <v>75.765191648667653</v>
      </c>
      <c r="AA9" s="36">
        <f t="shared" si="9"/>
        <v>42.008099688398431</v>
      </c>
      <c r="AB9" s="36">
        <f t="shared" si="10"/>
        <v>0</v>
      </c>
      <c r="AC9" s="36">
        <f t="shared" si="11"/>
        <v>3.523799086802089</v>
      </c>
      <c r="AD9" s="36">
        <f t="shared" si="12"/>
        <v>9.4423746682269432</v>
      </c>
      <c r="AE9" s="111">
        <f t="shared" si="13"/>
        <v>-5.1789695783752165</v>
      </c>
      <c r="AF9" s="3"/>
      <c r="AG9" s="3"/>
      <c r="AH9" s="3" t="str">
        <f t="shared" ref="AH9:AH72" si="17">S9</f>
        <v>cmaiz</v>
      </c>
      <c r="AI9" s="142">
        <f t="shared" ref="AI9:AI72" si="18">AA9</f>
        <v>42.008099688398431</v>
      </c>
      <c r="AJ9" s="142">
        <f t="shared" ref="AJ9:AJ72" si="19">AB9</f>
        <v>0</v>
      </c>
      <c r="AK9" s="142">
        <f t="shared" ref="AK9:AK72" si="20">AC9</f>
        <v>3.523799086802089</v>
      </c>
      <c r="AL9" s="36">
        <f t="shared" ref="AL9:AL72" si="21">AD9</f>
        <v>9.4423746682269432</v>
      </c>
      <c r="AM9" s="36">
        <f t="shared" si="14"/>
        <v>25.349827980696865</v>
      </c>
      <c r="AN9" s="3"/>
      <c r="AO9" s="3"/>
      <c r="AP9" s="36" t="s">
        <v>91</v>
      </c>
      <c r="AQ9" s="36">
        <f t="shared" ref="AQ9:AQ72" si="22">IF(V9&gt;=0,V9,0)</f>
        <v>1.16390475200037</v>
      </c>
      <c r="AR9" s="36">
        <f t="shared" ref="AR9:AR72" si="23">Z9+AA9+AB9+AC9+AD9</f>
        <v>130.73946509209512</v>
      </c>
      <c r="AS9" s="143">
        <f t="shared" si="15"/>
        <v>8.902474483741353E-3</v>
      </c>
      <c r="AT9" s="36">
        <f t="shared" si="16"/>
        <v>0</v>
      </c>
      <c r="AU9" s="143">
        <f t="shared" ref="AU9:AU72" si="24">AT9/SUM($AT$8:$AT$112)</f>
        <v>0</v>
      </c>
      <c r="AV9" s="3"/>
    </row>
    <row r="10" spans="1:48" x14ac:dyDescent="0.35">
      <c r="A10" s="3"/>
      <c r="B10" s="112" t="s">
        <v>466</v>
      </c>
      <c r="C10" s="112" t="s">
        <v>174</v>
      </c>
      <c r="D10" s="113">
        <v>98.080338204100826</v>
      </c>
      <c r="E10" s="113">
        <v>25.349827980696865</v>
      </c>
      <c r="F10" s="113">
        <v>1.16390475200037</v>
      </c>
      <c r="G10" s="113">
        <v>0.96642457692183603</v>
      </c>
      <c r="H10" s="114">
        <v>128.32740915431364</v>
      </c>
      <c r="I10" s="115">
        <v>128.32740915431367</v>
      </c>
      <c r="J10" s="113">
        <v>75.765191648667653</v>
      </c>
      <c r="K10" s="113">
        <v>42.008099688398431</v>
      </c>
      <c r="L10" s="113">
        <v>0</v>
      </c>
      <c r="M10" s="113">
        <v>3.523799086802089</v>
      </c>
      <c r="N10" s="113">
        <v>9.4423746682269432</v>
      </c>
      <c r="O10" s="3"/>
      <c r="P10" s="3"/>
      <c r="Q10" s="3" t="s">
        <v>467</v>
      </c>
      <c r="R10" s="3" t="str">
        <f>VLOOKUP(Q10,Notes!$B$7:$F$111,5,0)</f>
        <v>Wheat (A113)</v>
      </c>
      <c r="S10" s="19" t="str">
        <f>VLOOKUP(Q10,Notes!$B$7:$F$111,4,0)</f>
        <v>cwhea</v>
      </c>
      <c r="T10" s="36">
        <f t="shared" si="2"/>
        <v>3.252960853531528</v>
      </c>
      <c r="U10" s="36">
        <f t="shared" si="3"/>
        <v>54.390816266129896</v>
      </c>
      <c r="V10" s="36">
        <f t="shared" si="4"/>
        <v>0.57478968407045583</v>
      </c>
      <c r="W10" s="36">
        <f t="shared" si="5"/>
        <v>0.78274880876118458</v>
      </c>
      <c r="X10" s="41">
        <f t="shared" si="6"/>
        <v>59.001315612493059</v>
      </c>
      <c r="Y10" s="43">
        <f t="shared" si="7"/>
        <v>50.096186249057169</v>
      </c>
      <c r="Z10" s="36">
        <f t="shared" si="8"/>
        <v>45.929382296983185</v>
      </c>
      <c r="AA10" s="36">
        <f t="shared" si="9"/>
        <v>0.73246533388309765</v>
      </c>
      <c r="AB10" s="36">
        <f t="shared" si="10"/>
        <v>0</v>
      </c>
      <c r="AC10" s="36">
        <f t="shared" si="11"/>
        <v>3.1547410879728077</v>
      </c>
      <c r="AD10" s="36">
        <f t="shared" si="12"/>
        <v>0.27959753021807787</v>
      </c>
      <c r="AE10" s="111">
        <f t="shared" si="13"/>
        <v>8.9051293634358899</v>
      </c>
      <c r="AF10" s="3"/>
      <c r="AG10" s="3"/>
      <c r="AH10" s="3" t="str">
        <f t="shared" si="17"/>
        <v>cwhea</v>
      </c>
      <c r="AI10" s="142">
        <f t="shared" si="18"/>
        <v>0.73246533388309765</v>
      </c>
      <c r="AJ10" s="142">
        <f t="shared" si="19"/>
        <v>0</v>
      </c>
      <c r="AK10" s="142">
        <f t="shared" si="20"/>
        <v>3.1547410879728077</v>
      </c>
      <c r="AL10" s="36">
        <f t="shared" si="21"/>
        <v>0.27959753021807787</v>
      </c>
      <c r="AM10" s="36">
        <f t="shared" si="14"/>
        <v>54.390816266129896</v>
      </c>
      <c r="AN10" s="3"/>
      <c r="AO10" s="3"/>
      <c r="AP10" s="36" t="s">
        <v>94</v>
      </c>
      <c r="AQ10" s="36">
        <f t="shared" si="22"/>
        <v>0.57478968407045583</v>
      </c>
      <c r="AR10" s="36">
        <f t="shared" si="23"/>
        <v>50.096186249057169</v>
      </c>
      <c r="AS10" s="143">
        <f t="shared" si="15"/>
        <v>1.1473721396931161E-2</v>
      </c>
      <c r="AT10" s="36">
        <f t="shared" si="16"/>
        <v>0</v>
      </c>
      <c r="AU10" s="143">
        <f t="shared" si="24"/>
        <v>0</v>
      </c>
      <c r="AV10" s="3"/>
    </row>
    <row r="11" spans="1:48" x14ac:dyDescent="0.35">
      <c r="A11" s="3"/>
      <c r="B11" s="112" t="s">
        <v>467</v>
      </c>
      <c r="C11" s="112" t="s">
        <v>468</v>
      </c>
      <c r="D11" s="113">
        <v>3.252960853531528</v>
      </c>
      <c r="E11" s="113">
        <v>54.390816266129896</v>
      </c>
      <c r="F11" s="113">
        <v>0.57478968407045583</v>
      </c>
      <c r="G11" s="113">
        <v>0.78274880876118458</v>
      </c>
      <c r="H11" s="114">
        <v>52.899516239274647</v>
      </c>
      <c r="I11" s="115">
        <v>52.899516239274647</v>
      </c>
      <c r="J11" s="113">
        <v>45.929382296983185</v>
      </c>
      <c r="K11" s="113">
        <v>0.73246533388309765</v>
      </c>
      <c r="L11" s="113">
        <v>0</v>
      </c>
      <c r="M11" s="113">
        <v>3.1547410879728077</v>
      </c>
      <c r="N11" s="113">
        <v>0.27959753021807787</v>
      </c>
      <c r="O11" s="3"/>
      <c r="P11" s="3"/>
      <c r="Q11" s="3" t="s">
        <v>469</v>
      </c>
      <c r="R11" s="3" t="str">
        <f>VLOOKUP(Q11,Notes!$B$7:$F$111,5,0)</f>
        <v>Paddy &amp; husked rice (A116)</v>
      </c>
      <c r="S11" s="19" t="str">
        <f>VLOOKUP(Q11,Notes!$B$7:$F$111,4,0)</f>
        <v>crice</v>
      </c>
      <c r="T11" s="36">
        <f t="shared" si="2"/>
        <v>59.880656942829766</v>
      </c>
      <c r="U11" s="36">
        <f t="shared" si="3"/>
        <v>17.627699703848801</v>
      </c>
      <c r="V11" s="36">
        <f t="shared" si="4"/>
        <v>0.89623158026637018</v>
      </c>
      <c r="W11" s="36">
        <f t="shared" si="5"/>
        <v>9.5094852185471535</v>
      </c>
      <c r="X11" s="41">
        <f t="shared" si="6"/>
        <v>87.914073445492093</v>
      </c>
      <c r="Y11" s="43">
        <f t="shared" si="7"/>
        <v>91.268950058888194</v>
      </c>
      <c r="Z11" s="36">
        <f t="shared" si="8"/>
        <v>13.860455839026333</v>
      </c>
      <c r="AA11" s="36">
        <f t="shared" si="9"/>
        <v>73.930778544739596</v>
      </c>
      <c r="AB11" s="36">
        <f t="shared" si="10"/>
        <v>0</v>
      </c>
      <c r="AC11" s="36">
        <f t="shared" si="11"/>
        <v>-1.260808611402771</v>
      </c>
      <c r="AD11" s="36">
        <f t="shared" si="12"/>
        <v>4.7385242865250321</v>
      </c>
      <c r="AE11" s="111">
        <f t="shared" si="13"/>
        <v>-3.354876613396101</v>
      </c>
      <c r="AF11" s="3"/>
      <c r="AG11" s="3"/>
      <c r="AH11" s="3" t="str">
        <f t="shared" si="17"/>
        <v>crice</v>
      </c>
      <c r="AI11" s="142">
        <f t="shared" si="18"/>
        <v>73.930778544739596</v>
      </c>
      <c r="AJ11" s="142">
        <f t="shared" si="19"/>
        <v>0</v>
      </c>
      <c r="AK11" s="142">
        <f t="shared" si="20"/>
        <v>-1.260808611402771</v>
      </c>
      <c r="AL11" s="36">
        <f t="shared" si="21"/>
        <v>4.7385242865250321</v>
      </c>
      <c r="AM11" s="36">
        <f t="shared" si="14"/>
        <v>17.627699703848801</v>
      </c>
      <c r="AN11" s="3"/>
      <c r="AO11" s="3"/>
      <c r="AP11" s="36" t="s">
        <v>93</v>
      </c>
      <c r="AQ11" s="36">
        <f t="shared" si="22"/>
        <v>0.89623158026637018</v>
      </c>
      <c r="AR11" s="36">
        <f t="shared" si="23"/>
        <v>91.268950058888194</v>
      </c>
      <c r="AS11" s="143">
        <f t="shared" si="15"/>
        <v>9.8196766774254242E-3</v>
      </c>
      <c r="AT11" s="36">
        <f t="shared" si="16"/>
        <v>0</v>
      </c>
      <c r="AU11" s="143">
        <f t="shared" si="24"/>
        <v>0</v>
      </c>
      <c r="AV11" s="3"/>
    </row>
    <row r="12" spans="1:48" x14ac:dyDescent="0.35">
      <c r="A12" s="3"/>
      <c r="B12" s="112" t="s">
        <v>469</v>
      </c>
      <c r="C12" s="112" t="s">
        <v>470</v>
      </c>
      <c r="D12" s="113">
        <v>59.880656942829766</v>
      </c>
      <c r="E12" s="113">
        <v>17.627699703848801</v>
      </c>
      <c r="F12" s="113">
        <v>0.89623158026637018</v>
      </c>
      <c r="G12" s="113">
        <v>9.5094852185471535</v>
      </c>
      <c r="H12" s="114">
        <v>89.341082471226727</v>
      </c>
      <c r="I12" s="115">
        <v>89.341082471226741</v>
      </c>
      <c r="J12" s="113">
        <v>13.860455839026333</v>
      </c>
      <c r="K12" s="113">
        <v>73.930778544739596</v>
      </c>
      <c r="L12" s="113">
        <v>0</v>
      </c>
      <c r="M12" s="113">
        <v>-1.260808611402771</v>
      </c>
      <c r="N12" s="113">
        <v>4.7385242865250321</v>
      </c>
      <c r="O12" s="3"/>
      <c r="P12" s="3"/>
      <c r="Q12" s="3" t="s">
        <v>471</v>
      </c>
      <c r="R12" s="3" t="str">
        <f>VLOOKUP(Q12,Notes!$B$7:$F$111,5,0)</f>
        <v>Other cereals (A119)</v>
      </c>
      <c r="S12" s="19" t="str">
        <f>VLOOKUP(Q12,Notes!$B$7:$F$111,4,0)</f>
        <v>cocer</v>
      </c>
      <c r="T12" s="36">
        <f t="shared" si="2"/>
        <v>0.29082037518728898</v>
      </c>
      <c r="U12" s="36">
        <f t="shared" si="3"/>
        <v>5.2367139062278367</v>
      </c>
      <c r="V12" s="36">
        <f t="shared" si="4"/>
        <v>5.5331027631022427E-2</v>
      </c>
      <c r="W12" s="36">
        <f t="shared" si="5"/>
        <v>0.10600297425452634</v>
      </c>
      <c r="X12" s="41">
        <f t="shared" si="6"/>
        <v>5.6888682833006747</v>
      </c>
      <c r="Y12" s="43">
        <f t="shared" si="7"/>
        <v>4.9751819809889284</v>
      </c>
      <c r="Z12" s="36">
        <f t="shared" si="8"/>
        <v>4.64658760206901</v>
      </c>
      <c r="AA12" s="36">
        <f t="shared" si="9"/>
        <v>0.10852579550506036</v>
      </c>
      <c r="AB12" s="36">
        <f t="shared" si="10"/>
        <v>0</v>
      </c>
      <c r="AC12" s="36">
        <f t="shared" si="11"/>
        <v>6.3324694159173711E-3</v>
      </c>
      <c r="AD12" s="36">
        <f t="shared" si="12"/>
        <v>0.21373611399894085</v>
      </c>
      <c r="AE12" s="111">
        <f t="shared" si="13"/>
        <v>0.71368630231174635</v>
      </c>
      <c r="AF12" s="3"/>
      <c r="AG12" s="3"/>
      <c r="AH12" s="3" t="str">
        <f t="shared" si="17"/>
        <v>cocer</v>
      </c>
      <c r="AI12" s="142">
        <f t="shared" si="18"/>
        <v>0.10852579550506036</v>
      </c>
      <c r="AJ12" s="142">
        <f t="shared" si="19"/>
        <v>0</v>
      </c>
      <c r="AK12" s="142">
        <f t="shared" si="20"/>
        <v>6.3324694159173711E-3</v>
      </c>
      <c r="AL12" s="36">
        <f t="shared" si="21"/>
        <v>0.21373611399894085</v>
      </c>
      <c r="AM12" s="36">
        <f t="shared" si="14"/>
        <v>5.2367139062278367</v>
      </c>
      <c r="AN12" s="3"/>
      <c r="AO12" s="3"/>
      <c r="AP12" s="36" t="s">
        <v>95</v>
      </c>
      <c r="AQ12" s="36">
        <f t="shared" si="22"/>
        <v>5.5331027631022427E-2</v>
      </c>
      <c r="AR12" s="36">
        <f t="shared" si="23"/>
        <v>4.9751819809889284</v>
      </c>
      <c r="AS12" s="143">
        <f t="shared" si="15"/>
        <v>1.1121407788187911E-2</v>
      </c>
      <c r="AT12" s="36">
        <f t="shared" si="16"/>
        <v>0</v>
      </c>
      <c r="AU12" s="143">
        <f t="shared" si="24"/>
        <v>0</v>
      </c>
      <c r="AV12" s="3"/>
    </row>
    <row r="13" spans="1:48" x14ac:dyDescent="0.35">
      <c r="A13" s="3"/>
      <c r="B13" s="112" t="s">
        <v>471</v>
      </c>
      <c r="C13" s="112" t="s">
        <v>175</v>
      </c>
      <c r="D13" s="113">
        <v>0.29082037518728898</v>
      </c>
      <c r="E13" s="113">
        <v>5.2367139062278367</v>
      </c>
      <c r="F13" s="113">
        <v>5.5331027631022427E-2</v>
      </c>
      <c r="G13" s="113">
        <v>0.10600297425452634</v>
      </c>
      <c r="H13" s="114">
        <v>5.100066131336769</v>
      </c>
      <c r="I13" s="115">
        <v>5.1000661313367717</v>
      </c>
      <c r="J13" s="113">
        <v>4.64658760206901</v>
      </c>
      <c r="K13" s="113">
        <v>0.10852579550506036</v>
      </c>
      <c r="L13" s="113">
        <v>0</v>
      </c>
      <c r="M13" s="113">
        <v>6.3324694159173711E-3</v>
      </c>
      <c r="N13" s="113">
        <v>0.21373611399894085</v>
      </c>
      <c r="O13" s="3"/>
      <c r="P13" s="3"/>
      <c r="Q13" s="3" t="s">
        <v>474</v>
      </c>
      <c r="R13" s="3" t="str">
        <f>VLOOKUP(Q13,Notes!$B$7:$F$111,5,0)</f>
        <v>Irish potatoes (A121)</v>
      </c>
      <c r="S13" s="19" t="str">
        <f>VLOOKUP(Q13,Notes!$B$7:$F$111,4,0)</f>
        <v>cipot</v>
      </c>
      <c r="T13" s="36">
        <f t="shared" si="2"/>
        <v>170.04725485832458</v>
      </c>
      <c r="U13" s="36">
        <f t="shared" si="3"/>
        <v>4.7535362383399988</v>
      </c>
      <c r="V13" s="36">
        <f t="shared" si="4"/>
        <v>9.7338638121872574</v>
      </c>
      <c r="W13" s="36">
        <f t="shared" si="5"/>
        <v>0.33687036742122284</v>
      </c>
      <c r="X13" s="41">
        <f t="shared" si="6"/>
        <v>184.87152527627305</v>
      </c>
      <c r="Y13" s="43">
        <f t="shared" si="7"/>
        <v>189.46179287789064</v>
      </c>
      <c r="Z13" s="36">
        <f t="shared" si="8"/>
        <v>5.4757387625856726</v>
      </c>
      <c r="AA13" s="36">
        <f t="shared" si="9"/>
        <v>178.83363630516826</v>
      </c>
      <c r="AB13" s="36">
        <f t="shared" si="10"/>
        <v>0</v>
      </c>
      <c r="AC13" s="36">
        <f t="shared" si="11"/>
        <v>-3.6884979141829054E-2</v>
      </c>
      <c r="AD13" s="36">
        <f t="shared" si="12"/>
        <v>5.189302789278555</v>
      </c>
      <c r="AE13" s="111">
        <f t="shared" si="13"/>
        <v>-4.5902676016175974</v>
      </c>
      <c r="AF13" s="3"/>
      <c r="AG13" s="3"/>
      <c r="AH13" s="3" t="str">
        <f t="shared" si="17"/>
        <v>cipot</v>
      </c>
      <c r="AI13" s="142">
        <f t="shared" si="18"/>
        <v>178.83363630516826</v>
      </c>
      <c r="AJ13" s="142">
        <f t="shared" si="19"/>
        <v>0</v>
      </c>
      <c r="AK13" s="142">
        <f t="shared" si="20"/>
        <v>-3.6884979141829054E-2</v>
      </c>
      <c r="AL13" s="36">
        <f t="shared" si="21"/>
        <v>5.189302789278555</v>
      </c>
      <c r="AM13" s="36">
        <f t="shared" si="14"/>
        <v>4.7535362383399988</v>
      </c>
      <c r="AN13" s="3"/>
      <c r="AO13" s="3"/>
      <c r="AP13" s="36" t="s">
        <v>100</v>
      </c>
      <c r="AQ13" s="36">
        <f t="shared" si="22"/>
        <v>9.7338638121872574</v>
      </c>
      <c r="AR13" s="36">
        <f t="shared" si="23"/>
        <v>189.46179287789064</v>
      </c>
      <c r="AS13" s="143">
        <f t="shared" si="15"/>
        <v>5.1376394492692233E-2</v>
      </c>
      <c r="AT13" s="36">
        <f t="shared" si="16"/>
        <v>0</v>
      </c>
      <c r="AU13" s="143">
        <f t="shared" si="24"/>
        <v>0</v>
      </c>
      <c r="AV13" s="3"/>
    </row>
    <row r="14" spans="1:48" x14ac:dyDescent="0.35">
      <c r="A14" s="3"/>
      <c r="B14" s="3" t="s">
        <v>472</v>
      </c>
      <c r="C14" s="3" t="s">
        <v>473</v>
      </c>
      <c r="D14" s="36">
        <v>468.1463366089805</v>
      </c>
      <c r="E14" s="36">
        <v>15.850959059529995</v>
      </c>
      <c r="F14" s="36">
        <v>23.540986797942445</v>
      </c>
      <c r="G14" s="36">
        <v>0.65257766901057834</v>
      </c>
      <c r="H14" s="41">
        <v>508.19086013546348</v>
      </c>
      <c r="I14" s="43">
        <v>508.19086013546348</v>
      </c>
      <c r="J14" s="36">
        <v>82.163087134664394</v>
      </c>
      <c r="K14" s="36">
        <v>420.64779930003169</v>
      </c>
      <c r="L14" s="36">
        <v>0</v>
      </c>
      <c r="M14" s="36">
        <v>-2.6104416232624564E-2</v>
      </c>
      <c r="N14" s="36">
        <v>5.4060781169999998</v>
      </c>
      <c r="O14" s="3"/>
      <c r="P14" s="3"/>
      <c r="Q14" s="3" t="s">
        <v>475</v>
      </c>
      <c r="R14" s="3" t="str">
        <f>VLOOKUP(Q14,Notes!$B$7:$F$111,5,0)</f>
        <v>Sweet potatoes (A122)</v>
      </c>
      <c r="S14" s="19" t="str">
        <f>VLOOKUP(Q14,Notes!$B$7:$F$111,4,0)</f>
        <v>cspot</v>
      </c>
      <c r="T14" s="36">
        <f t="shared" si="2"/>
        <v>151.37844768686864</v>
      </c>
      <c r="U14" s="36">
        <f t="shared" si="3"/>
        <v>0.52079595639999998</v>
      </c>
      <c r="V14" s="36">
        <f t="shared" si="4"/>
        <v>4.7710434505263066</v>
      </c>
      <c r="W14" s="36">
        <f t="shared" si="5"/>
        <v>0.13561895582280961</v>
      </c>
      <c r="X14" s="41">
        <f t="shared" si="6"/>
        <v>156.80590604961779</v>
      </c>
      <c r="Y14" s="43">
        <f t="shared" si="7"/>
        <v>160.91738243086644</v>
      </c>
      <c r="Z14" s="36">
        <f t="shared" si="8"/>
        <v>5.1854497428876236</v>
      </c>
      <c r="AA14" s="36">
        <f t="shared" si="9"/>
        <v>155.63862363582047</v>
      </c>
      <c r="AB14" s="36">
        <f t="shared" si="10"/>
        <v>0</v>
      </c>
      <c r="AC14" s="36">
        <f t="shared" si="11"/>
        <v>1.2416058348525718E-2</v>
      </c>
      <c r="AD14" s="36">
        <f t="shared" si="12"/>
        <v>8.0892993809840538E-2</v>
      </c>
      <c r="AE14" s="111">
        <f t="shared" si="13"/>
        <v>-4.1114763812486501</v>
      </c>
      <c r="AF14" s="3"/>
      <c r="AG14" s="3"/>
      <c r="AH14" s="3" t="str">
        <f t="shared" si="17"/>
        <v>cspot</v>
      </c>
      <c r="AI14" s="142">
        <f t="shared" si="18"/>
        <v>155.63862363582047</v>
      </c>
      <c r="AJ14" s="142">
        <f t="shared" si="19"/>
        <v>0</v>
      </c>
      <c r="AK14" s="142">
        <f t="shared" si="20"/>
        <v>1.2416058348525718E-2</v>
      </c>
      <c r="AL14" s="36">
        <f t="shared" si="21"/>
        <v>8.0892993809840538E-2</v>
      </c>
      <c r="AM14" s="36">
        <f t="shared" si="14"/>
        <v>0.52079595639999998</v>
      </c>
      <c r="AN14" s="3"/>
      <c r="AO14" s="3"/>
      <c r="AP14" s="36" t="s">
        <v>101</v>
      </c>
      <c r="AQ14" s="36">
        <f t="shared" si="22"/>
        <v>4.7710434505263066</v>
      </c>
      <c r="AR14" s="36">
        <f t="shared" si="23"/>
        <v>160.91738243086644</v>
      </c>
      <c r="AS14" s="143">
        <f t="shared" si="15"/>
        <v>2.964902472594003E-2</v>
      </c>
      <c r="AT14" s="36">
        <f t="shared" si="16"/>
        <v>0</v>
      </c>
      <c r="AU14" s="143">
        <f t="shared" si="24"/>
        <v>0</v>
      </c>
      <c r="AV14" s="3"/>
    </row>
    <row r="15" spans="1:48" x14ac:dyDescent="0.35">
      <c r="A15" s="3"/>
      <c r="B15" s="112" t="s">
        <v>474</v>
      </c>
      <c r="C15" s="112" t="s">
        <v>178</v>
      </c>
      <c r="D15" s="113">
        <v>170.04725485832458</v>
      </c>
      <c r="E15" s="113">
        <v>4.7535362383399988</v>
      </c>
      <c r="F15" s="113">
        <v>9.7338638121872574</v>
      </c>
      <c r="G15" s="113">
        <v>0.33687036742122284</v>
      </c>
      <c r="H15" s="114">
        <v>184.77344595131254</v>
      </c>
      <c r="I15" s="115">
        <v>184.77344595131254</v>
      </c>
      <c r="J15" s="113">
        <v>5.4757387625856726</v>
      </c>
      <c r="K15" s="113">
        <v>178.83363630516826</v>
      </c>
      <c r="L15" s="113">
        <v>0</v>
      </c>
      <c r="M15" s="113">
        <v>-3.6884979141829054E-2</v>
      </c>
      <c r="N15" s="113">
        <v>5.189302789278555</v>
      </c>
      <c r="O15" s="3"/>
      <c r="P15" s="3"/>
      <c r="Q15" s="3" t="s">
        <v>476</v>
      </c>
      <c r="R15" s="3" t="str">
        <f>VLOOKUP(Q15,Notes!$B$7:$F$111,5,0)</f>
        <v>Cassava (A123)</v>
      </c>
      <c r="S15" s="19" t="str">
        <f>VLOOKUP(Q15,Notes!$B$7:$F$111,4,0)</f>
        <v>ccass</v>
      </c>
      <c r="T15" s="36">
        <f t="shared" si="2"/>
        <v>125.40483686147626</v>
      </c>
      <c r="U15" s="36">
        <f t="shared" si="3"/>
        <v>10.525036699839996</v>
      </c>
      <c r="V15" s="36">
        <f t="shared" si="4"/>
        <v>8.4637204939367745</v>
      </c>
      <c r="W15" s="36">
        <f t="shared" si="5"/>
        <v>0.16366773633785983</v>
      </c>
      <c r="X15" s="41">
        <f t="shared" si="6"/>
        <v>144.55726179159086</v>
      </c>
      <c r="Y15" s="43">
        <f t="shared" si="7"/>
        <v>135.2349708086893</v>
      </c>
      <c r="Z15" s="36">
        <f t="shared" si="8"/>
        <v>70.945509554126104</v>
      </c>
      <c r="AA15" s="36">
        <f t="shared" si="9"/>
        <v>64.196250366684083</v>
      </c>
      <c r="AB15" s="36">
        <f t="shared" si="10"/>
        <v>0</v>
      </c>
      <c r="AC15" s="36">
        <f t="shared" si="11"/>
        <v>-1.6354954393212253E-3</v>
      </c>
      <c r="AD15" s="36">
        <f t="shared" si="12"/>
        <v>9.4846383318442695E-2</v>
      </c>
      <c r="AE15" s="111">
        <f t="shared" si="13"/>
        <v>9.3222909829015634</v>
      </c>
      <c r="AF15" s="3"/>
      <c r="AG15" s="3"/>
      <c r="AH15" s="3" t="str">
        <f t="shared" si="17"/>
        <v>ccass</v>
      </c>
      <c r="AI15" s="142">
        <f t="shared" si="18"/>
        <v>64.196250366684083</v>
      </c>
      <c r="AJ15" s="142">
        <f t="shared" si="19"/>
        <v>0</v>
      </c>
      <c r="AK15" s="142">
        <f t="shared" si="20"/>
        <v>-1.6354954393212253E-3</v>
      </c>
      <c r="AL15" s="36">
        <f t="shared" si="21"/>
        <v>9.4846383318442695E-2</v>
      </c>
      <c r="AM15" s="36">
        <f t="shared" si="14"/>
        <v>10.525036699839996</v>
      </c>
      <c r="AN15" s="3"/>
      <c r="AO15" s="3"/>
      <c r="AP15" s="36" t="s">
        <v>99</v>
      </c>
      <c r="AQ15" s="36">
        <f t="shared" si="22"/>
        <v>8.4637204939367745</v>
      </c>
      <c r="AR15" s="36">
        <f t="shared" si="23"/>
        <v>135.2349708086893</v>
      </c>
      <c r="AS15" s="143">
        <f t="shared" si="15"/>
        <v>6.2585294641798031E-2</v>
      </c>
      <c r="AT15" s="36">
        <f t="shared" si="16"/>
        <v>0</v>
      </c>
      <c r="AU15" s="143">
        <f t="shared" si="24"/>
        <v>0</v>
      </c>
      <c r="AV15" s="3"/>
    </row>
    <row r="16" spans="1:48" x14ac:dyDescent="0.35">
      <c r="A16" s="3"/>
      <c r="B16" s="112" t="s">
        <v>475</v>
      </c>
      <c r="C16" s="112" t="s">
        <v>179</v>
      </c>
      <c r="D16" s="113">
        <v>151.37844768686864</v>
      </c>
      <c r="E16" s="113">
        <v>0.52079595639999998</v>
      </c>
      <c r="F16" s="113">
        <v>4.7710434505263066</v>
      </c>
      <c r="G16" s="113">
        <v>0.13561895582280961</v>
      </c>
      <c r="H16" s="114">
        <v>157.24224376056742</v>
      </c>
      <c r="I16" s="115">
        <v>157.24224376056742</v>
      </c>
      <c r="J16" s="113">
        <v>5.1854497428876236</v>
      </c>
      <c r="K16" s="113">
        <v>155.63862363582047</v>
      </c>
      <c r="L16" s="113">
        <v>0</v>
      </c>
      <c r="M16" s="113">
        <v>1.2416058348525718E-2</v>
      </c>
      <c r="N16" s="113">
        <v>8.0892993809840538E-2</v>
      </c>
      <c r="O16" s="3"/>
      <c r="P16" s="3"/>
      <c r="Q16" s="3" t="s">
        <v>477</v>
      </c>
      <c r="R16" s="3" t="str">
        <f>VLOOKUP(Q16,Notes!$B$7:$F$111,5,0)</f>
        <v>Other roots &amp; tubers (A129)</v>
      </c>
      <c r="S16" s="19" t="str">
        <f>VLOOKUP(Q16,Notes!$B$7:$F$111,4,0)</f>
        <v>croot</v>
      </c>
      <c r="T16" s="36">
        <f t="shared" si="2"/>
        <v>21.31579720231101</v>
      </c>
      <c r="U16" s="36">
        <f t="shared" si="3"/>
        <v>5.1590164949999996E-2</v>
      </c>
      <c r="V16" s="36">
        <f t="shared" si="4"/>
        <v>0.57235904129210657</v>
      </c>
      <c r="W16" s="36">
        <f t="shared" si="5"/>
        <v>1.6420609428686086E-2</v>
      </c>
      <c r="X16" s="41">
        <f t="shared" si="6"/>
        <v>21.956167017981802</v>
      </c>
      <c r="Y16" s="43">
        <f t="shared" si="7"/>
        <v>22.576714018017068</v>
      </c>
      <c r="Z16" s="36">
        <f t="shared" si="8"/>
        <v>0.55638907506499302</v>
      </c>
      <c r="AA16" s="36">
        <f t="shared" si="9"/>
        <v>21.979288992358914</v>
      </c>
      <c r="AB16" s="36">
        <f t="shared" si="10"/>
        <v>0</v>
      </c>
      <c r="AC16" s="36">
        <f t="shared" si="11"/>
        <v>0</v>
      </c>
      <c r="AD16" s="36">
        <f t="shared" si="12"/>
        <v>4.1035950593161549E-2</v>
      </c>
      <c r="AE16" s="111">
        <f t="shared" si="13"/>
        <v>-0.62054700003526619</v>
      </c>
      <c r="AF16" s="3"/>
      <c r="AG16" s="3"/>
      <c r="AH16" s="3" t="str">
        <f t="shared" si="17"/>
        <v>croot</v>
      </c>
      <c r="AI16" s="142">
        <f t="shared" si="18"/>
        <v>21.979288992358914</v>
      </c>
      <c r="AJ16" s="142">
        <f t="shared" si="19"/>
        <v>0</v>
      </c>
      <c r="AK16" s="142">
        <f t="shared" si="20"/>
        <v>0</v>
      </c>
      <c r="AL16" s="36">
        <f t="shared" si="21"/>
        <v>4.1035950593161549E-2</v>
      </c>
      <c r="AM16" s="36">
        <f t="shared" si="14"/>
        <v>5.1590164949999996E-2</v>
      </c>
      <c r="AN16" s="3"/>
      <c r="AO16" s="3"/>
      <c r="AP16" s="36" t="s">
        <v>102</v>
      </c>
      <c r="AQ16" s="36">
        <f t="shared" si="22"/>
        <v>0.57235904129210657</v>
      </c>
      <c r="AR16" s="36">
        <f t="shared" si="23"/>
        <v>22.576714018017068</v>
      </c>
      <c r="AS16" s="143">
        <f t="shared" si="15"/>
        <v>2.5351742544789401E-2</v>
      </c>
      <c r="AT16" s="36">
        <f t="shared" si="16"/>
        <v>0</v>
      </c>
      <c r="AU16" s="143">
        <f t="shared" si="24"/>
        <v>0</v>
      </c>
      <c r="AV16" s="3"/>
    </row>
    <row r="17" spans="1:48" x14ac:dyDescent="0.35">
      <c r="A17" s="3"/>
      <c r="B17" s="112" t="s">
        <v>476</v>
      </c>
      <c r="C17" s="112" t="s">
        <v>177</v>
      </c>
      <c r="D17" s="113">
        <v>125.40483686147626</v>
      </c>
      <c r="E17" s="113">
        <v>10.525036699839996</v>
      </c>
      <c r="F17" s="113">
        <v>8.4637204939367745</v>
      </c>
      <c r="G17" s="113">
        <v>0.16366773633785983</v>
      </c>
      <c r="H17" s="114">
        <v>144.14636503813784</v>
      </c>
      <c r="I17" s="115">
        <v>144.14636503813784</v>
      </c>
      <c r="J17" s="113">
        <v>70.945509554126104</v>
      </c>
      <c r="K17" s="113">
        <v>64.196250366684083</v>
      </c>
      <c r="L17" s="113">
        <v>0</v>
      </c>
      <c r="M17" s="113">
        <v>-1.6354954393212253E-3</v>
      </c>
      <c r="N17" s="113">
        <v>9.4846383318442695E-2</v>
      </c>
      <c r="O17" s="3"/>
      <c r="P17" s="3"/>
      <c r="Q17" s="3" t="s">
        <v>481</v>
      </c>
      <c r="R17" s="3" t="str">
        <f>VLOOKUP(Q17,Notes!$B$7:$F$111,5,0)</f>
        <v>Dried beans (A131)</v>
      </c>
      <c r="S17" s="19" t="str">
        <f>VLOOKUP(Q17,Notes!$B$7:$F$111,4,0)</f>
        <v>cbean</v>
      </c>
      <c r="T17" s="36">
        <f t="shared" si="2"/>
        <v>225.63872925446117</v>
      </c>
      <c r="U17" s="36">
        <f t="shared" si="3"/>
        <v>1.6038527906426143</v>
      </c>
      <c r="V17" s="36">
        <f t="shared" si="4"/>
        <v>9.6342064023802205</v>
      </c>
      <c r="W17" s="36">
        <f t="shared" si="5"/>
        <v>0.28498487433297764</v>
      </c>
      <c r="X17" s="41">
        <f t="shared" si="6"/>
        <v>237.16177332181698</v>
      </c>
      <c r="Y17" s="43">
        <f t="shared" si="7"/>
        <v>238.03223937969054</v>
      </c>
      <c r="Z17" s="36">
        <f t="shared" si="8"/>
        <v>5.2374845075135505</v>
      </c>
      <c r="AA17" s="36">
        <f t="shared" si="9"/>
        <v>220.82577533637124</v>
      </c>
      <c r="AB17" s="36">
        <f t="shared" si="10"/>
        <v>0</v>
      </c>
      <c r="AC17" s="36">
        <f t="shared" si="11"/>
        <v>-0.58992580601288158</v>
      </c>
      <c r="AD17" s="36">
        <f t="shared" si="12"/>
        <v>12.558905341818628</v>
      </c>
      <c r="AE17" s="111">
        <f t="shared" si="13"/>
        <v>-0.87046605787355702</v>
      </c>
      <c r="AF17" s="3"/>
      <c r="AG17" s="3"/>
      <c r="AH17" s="3" t="str">
        <f t="shared" si="17"/>
        <v>cbean</v>
      </c>
      <c r="AI17" s="142">
        <f t="shared" si="18"/>
        <v>220.82577533637124</v>
      </c>
      <c r="AJ17" s="142">
        <f t="shared" si="19"/>
        <v>0</v>
      </c>
      <c r="AK17" s="142">
        <f t="shared" si="20"/>
        <v>-0.58992580601288158</v>
      </c>
      <c r="AL17" s="36">
        <f t="shared" si="21"/>
        <v>12.558905341818628</v>
      </c>
      <c r="AM17" s="36">
        <f t="shared" si="14"/>
        <v>1.6038527906426143</v>
      </c>
      <c r="AN17" s="3"/>
      <c r="AO17" s="3"/>
      <c r="AP17" s="36" t="s">
        <v>3965</v>
      </c>
      <c r="AQ17" s="36">
        <f t="shared" si="22"/>
        <v>9.6342064023802205</v>
      </c>
      <c r="AR17" s="36">
        <f t="shared" si="23"/>
        <v>238.03223937969054</v>
      </c>
      <c r="AS17" s="143">
        <f t="shared" si="15"/>
        <v>4.047437619159009E-2</v>
      </c>
      <c r="AT17" s="36">
        <f t="shared" si="16"/>
        <v>0</v>
      </c>
      <c r="AU17" s="143">
        <f t="shared" si="24"/>
        <v>0</v>
      </c>
      <c r="AV17" s="3"/>
    </row>
    <row r="18" spans="1:48" x14ac:dyDescent="0.35">
      <c r="A18" s="3"/>
      <c r="B18" s="112" t="s">
        <v>477</v>
      </c>
      <c r="C18" s="112" t="s">
        <v>478</v>
      </c>
      <c r="D18" s="113">
        <v>21.31579720231101</v>
      </c>
      <c r="E18" s="113">
        <v>5.1590164949999996E-2</v>
      </c>
      <c r="F18" s="113">
        <v>0.57235904129210657</v>
      </c>
      <c r="G18" s="113">
        <v>1.6420609428686086E-2</v>
      </c>
      <c r="H18" s="114">
        <v>22.028805385445693</v>
      </c>
      <c r="I18" s="115">
        <v>22.028805385445697</v>
      </c>
      <c r="J18" s="113">
        <v>0.55638907506499302</v>
      </c>
      <c r="K18" s="113">
        <v>21.979288992358914</v>
      </c>
      <c r="L18" s="113">
        <v>0</v>
      </c>
      <c r="M18" s="113">
        <v>0</v>
      </c>
      <c r="N18" s="113">
        <v>4.1035950593161549E-2</v>
      </c>
      <c r="O18" s="3"/>
      <c r="P18" s="3"/>
      <c r="Q18" s="3" t="s">
        <v>483</v>
      </c>
      <c r="R18" s="3" t="str">
        <f>VLOOKUP(Q18,Notes!$B$7:$F$111,5,0)</f>
        <v>Peas &amp; other legumes (A132)</v>
      </c>
      <c r="S18" s="19" t="str">
        <f>VLOOKUP(Q18,Notes!$B$7:$F$111,4,0)</f>
        <v>cpeas</v>
      </c>
      <c r="T18" s="36">
        <f t="shared" si="2"/>
        <v>22.063138485090295</v>
      </c>
      <c r="U18" s="36">
        <f t="shared" si="3"/>
        <v>6.7616628872741197E-2</v>
      </c>
      <c r="V18" s="36">
        <f t="shared" si="4"/>
        <v>1.2847744021395915</v>
      </c>
      <c r="W18" s="36">
        <f t="shared" si="5"/>
        <v>4.2245513236787843E-3</v>
      </c>
      <c r="X18" s="41">
        <f t="shared" si="6"/>
        <v>23.419754067426307</v>
      </c>
      <c r="Y18" s="43">
        <f t="shared" si="7"/>
        <v>22.599404711032481</v>
      </c>
      <c r="Z18" s="36">
        <f t="shared" si="8"/>
        <v>4.2075145898613027</v>
      </c>
      <c r="AA18" s="36">
        <f t="shared" si="9"/>
        <v>18.015888493982494</v>
      </c>
      <c r="AB18" s="36">
        <f t="shared" si="10"/>
        <v>0</v>
      </c>
      <c r="AC18" s="36">
        <f t="shared" si="11"/>
        <v>-9.5660524940074086E-4</v>
      </c>
      <c r="AD18" s="36">
        <f t="shared" si="12"/>
        <v>0.37695823243808257</v>
      </c>
      <c r="AE18" s="111">
        <f t="shared" si="13"/>
        <v>0.82034935639382667</v>
      </c>
      <c r="AF18" s="3"/>
      <c r="AG18" s="3"/>
      <c r="AH18" s="3" t="str">
        <f t="shared" si="17"/>
        <v>cpeas</v>
      </c>
      <c r="AI18" s="142">
        <f t="shared" si="18"/>
        <v>18.015888493982494</v>
      </c>
      <c r="AJ18" s="142">
        <f t="shared" si="19"/>
        <v>0</v>
      </c>
      <c r="AK18" s="142">
        <f t="shared" si="20"/>
        <v>-9.5660524940074086E-4</v>
      </c>
      <c r="AL18" s="36">
        <f t="shared" si="21"/>
        <v>0.37695823243808257</v>
      </c>
      <c r="AM18" s="36">
        <f t="shared" si="14"/>
        <v>6.7616628872741197E-2</v>
      </c>
      <c r="AN18" s="3"/>
      <c r="AO18" s="3"/>
      <c r="AP18" s="36" t="s">
        <v>3968</v>
      </c>
      <c r="AQ18" s="36">
        <f t="shared" si="22"/>
        <v>1.2847744021395915</v>
      </c>
      <c r="AR18" s="36">
        <f t="shared" si="23"/>
        <v>22.599404711032481</v>
      </c>
      <c r="AS18" s="143">
        <f t="shared" si="15"/>
        <v>5.6849922312882682E-2</v>
      </c>
      <c r="AT18" s="36">
        <f t="shared" si="16"/>
        <v>0</v>
      </c>
      <c r="AU18" s="143">
        <f t="shared" si="24"/>
        <v>0</v>
      </c>
      <c r="AV18" s="3"/>
    </row>
    <row r="19" spans="1:48" x14ac:dyDescent="0.35">
      <c r="A19" s="3"/>
      <c r="B19" s="3" t="s">
        <v>479</v>
      </c>
      <c r="C19" s="3" t="s">
        <v>480</v>
      </c>
      <c r="D19" s="36">
        <v>396.78987649026936</v>
      </c>
      <c r="E19" s="36">
        <v>3.7465436636259599</v>
      </c>
      <c r="F19" s="36">
        <v>19.70751237950131</v>
      </c>
      <c r="G19" s="36">
        <v>0.55965766603243794</v>
      </c>
      <c r="H19" s="41">
        <v>420.8035901994291</v>
      </c>
      <c r="I19" s="43">
        <v>420.80359019942904</v>
      </c>
      <c r="J19" s="36">
        <v>13.580765708560932</v>
      </c>
      <c r="K19" s="36">
        <v>391.80943676656034</v>
      </c>
      <c r="L19" s="36">
        <v>0</v>
      </c>
      <c r="M19" s="36">
        <v>-0.64635066241173633</v>
      </c>
      <c r="N19" s="36">
        <v>16.059738386719506</v>
      </c>
      <c r="O19" s="3"/>
      <c r="P19" s="3"/>
      <c r="Q19" s="3" t="s">
        <v>485</v>
      </c>
      <c r="R19" s="3" t="str">
        <f>VLOOKUP(Q19,Notes!$B$7:$F$111,5,0)</f>
        <v>Other vegetables (A139)</v>
      </c>
      <c r="S19" s="19" t="str">
        <f>VLOOKUP(Q19,Notes!$B$7:$F$111,4,0)</f>
        <v>cvege</v>
      </c>
      <c r="T19" s="36">
        <f t="shared" si="2"/>
        <v>149.0880087507179</v>
      </c>
      <c r="U19" s="36">
        <f t="shared" si="3"/>
        <v>2.075074244110604</v>
      </c>
      <c r="V19" s="36">
        <f t="shared" si="4"/>
        <v>8.7885315749814978</v>
      </c>
      <c r="W19" s="36">
        <f t="shared" si="5"/>
        <v>0.27044824037578147</v>
      </c>
      <c r="X19" s="41">
        <f t="shared" si="6"/>
        <v>160.22206281018578</v>
      </c>
      <c r="Y19" s="43">
        <f t="shared" si="7"/>
        <v>160.17194610870604</v>
      </c>
      <c r="Z19" s="36">
        <f t="shared" si="8"/>
        <v>4.1357666111860807</v>
      </c>
      <c r="AA19" s="36">
        <f t="shared" si="9"/>
        <v>152.96777293620661</v>
      </c>
      <c r="AB19" s="36">
        <f t="shared" si="10"/>
        <v>0</v>
      </c>
      <c r="AC19" s="36">
        <f t="shared" si="11"/>
        <v>-5.5468251149453932E-2</v>
      </c>
      <c r="AD19" s="36">
        <f t="shared" si="12"/>
        <v>3.1238748124627946</v>
      </c>
      <c r="AE19" s="111">
        <f t="shared" si="13"/>
        <v>5.0116701479737458E-2</v>
      </c>
      <c r="AF19" s="3"/>
      <c r="AG19" s="3"/>
      <c r="AH19" s="3" t="str">
        <f t="shared" si="17"/>
        <v>cvege</v>
      </c>
      <c r="AI19" s="142">
        <f t="shared" si="18"/>
        <v>152.96777293620661</v>
      </c>
      <c r="AJ19" s="142">
        <f t="shared" si="19"/>
        <v>0</v>
      </c>
      <c r="AK19" s="142">
        <f t="shared" si="20"/>
        <v>-5.5468251149453932E-2</v>
      </c>
      <c r="AL19" s="36">
        <f t="shared" si="21"/>
        <v>3.1238748124627946</v>
      </c>
      <c r="AM19" s="36">
        <f t="shared" si="14"/>
        <v>2.075074244110604</v>
      </c>
      <c r="AN19" s="3"/>
      <c r="AO19" s="3"/>
      <c r="AP19" s="36" t="s">
        <v>104</v>
      </c>
      <c r="AQ19" s="36">
        <f t="shared" si="22"/>
        <v>8.7885315749814978</v>
      </c>
      <c r="AR19" s="36">
        <f t="shared" si="23"/>
        <v>160.17194610870604</v>
      </c>
      <c r="AS19" s="143">
        <f t="shared" si="15"/>
        <v>5.486935626677638E-2</v>
      </c>
      <c r="AT19" s="36">
        <f t="shared" si="16"/>
        <v>0</v>
      </c>
      <c r="AU19" s="143">
        <f t="shared" si="24"/>
        <v>0</v>
      </c>
      <c r="AV19" s="3"/>
    </row>
    <row r="20" spans="1:48" x14ac:dyDescent="0.35">
      <c r="A20" s="3"/>
      <c r="B20" s="112" t="s">
        <v>481</v>
      </c>
      <c r="C20" s="112" t="s">
        <v>482</v>
      </c>
      <c r="D20" s="113">
        <v>225.63872925446117</v>
      </c>
      <c r="E20" s="113">
        <v>1.6038527906426143</v>
      </c>
      <c r="F20" s="113">
        <v>9.6342064023802205</v>
      </c>
      <c r="G20" s="113">
        <v>0.28498487433297764</v>
      </c>
      <c r="H20" s="114">
        <v>237.33127230050053</v>
      </c>
      <c r="I20" s="115">
        <v>237.29421085993351</v>
      </c>
      <c r="J20" s="113">
        <v>5.2374845075135505</v>
      </c>
      <c r="K20" s="113">
        <v>220.82577533637124</v>
      </c>
      <c r="L20" s="113">
        <v>0</v>
      </c>
      <c r="M20" s="113">
        <v>-0.58992580601288158</v>
      </c>
      <c r="N20" s="113">
        <v>12.558905341818628</v>
      </c>
      <c r="O20" s="3"/>
      <c r="P20" s="3"/>
      <c r="Q20" s="3" t="s">
        <v>488</v>
      </c>
      <c r="R20" s="3" t="str">
        <f>VLOOKUP(Q20,Notes!$B$7:$F$111,5,0)</f>
        <v>Bananas for beer (A141)</v>
      </c>
      <c r="S20" s="19" t="str">
        <f>VLOOKUP(Q20,Notes!$B$7:$F$111,4,0)</f>
        <v>cbanb</v>
      </c>
      <c r="T20" s="36">
        <f t="shared" si="2"/>
        <v>81.969600310129522</v>
      </c>
      <c r="U20" s="36">
        <f t="shared" si="3"/>
        <v>0</v>
      </c>
      <c r="V20" s="36">
        <f t="shared" si="4"/>
        <v>0.91118801106828284</v>
      </c>
      <c r="W20" s="36">
        <f t="shared" si="5"/>
        <v>2.7429696972049111E-2</v>
      </c>
      <c r="X20" s="41">
        <f t="shared" si="6"/>
        <v>82.908218018169848</v>
      </c>
      <c r="Y20" s="43">
        <f t="shared" si="7"/>
        <v>66.412431432188711</v>
      </c>
      <c r="Z20" s="36">
        <f t="shared" si="8"/>
        <v>54.887453229097645</v>
      </c>
      <c r="AA20" s="36">
        <f t="shared" si="9"/>
        <v>6.3275053618774653</v>
      </c>
      <c r="AB20" s="36">
        <f t="shared" si="10"/>
        <v>0</v>
      </c>
      <c r="AC20" s="36">
        <f t="shared" si="11"/>
        <v>5.1974728412135969</v>
      </c>
      <c r="AD20" s="36">
        <f t="shared" si="12"/>
        <v>0</v>
      </c>
      <c r="AE20" s="111">
        <f t="shared" si="13"/>
        <v>16.495786585981136</v>
      </c>
      <c r="AF20" s="3"/>
      <c r="AG20" s="3"/>
      <c r="AH20" s="3" t="str">
        <f t="shared" si="17"/>
        <v>cbanb</v>
      </c>
      <c r="AI20" s="142">
        <f t="shared" si="18"/>
        <v>6.3275053618774653</v>
      </c>
      <c r="AJ20" s="142">
        <f t="shared" si="19"/>
        <v>0</v>
      </c>
      <c r="AK20" s="142">
        <f t="shared" si="20"/>
        <v>5.1974728412135969</v>
      </c>
      <c r="AL20" s="36">
        <f t="shared" si="21"/>
        <v>0</v>
      </c>
      <c r="AM20" s="36">
        <f t="shared" si="14"/>
        <v>0</v>
      </c>
      <c r="AN20" s="3"/>
      <c r="AO20" s="3"/>
      <c r="AP20" s="36" t="s">
        <v>3972</v>
      </c>
      <c r="AQ20" s="36">
        <f t="shared" si="22"/>
        <v>0.91118801106828284</v>
      </c>
      <c r="AR20" s="36">
        <f t="shared" si="23"/>
        <v>66.412431432188711</v>
      </c>
      <c r="AS20" s="143">
        <f t="shared" si="15"/>
        <v>1.3720142320021266E-2</v>
      </c>
      <c r="AT20" s="36">
        <f t="shared" si="16"/>
        <v>0</v>
      </c>
      <c r="AU20" s="143">
        <f t="shared" si="24"/>
        <v>0</v>
      </c>
      <c r="AV20" s="3"/>
    </row>
    <row r="21" spans="1:48" x14ac:dyDescent="0.35">
      <c r="A21" s="3"/>
      <c r="B21" s="112" t="s">
        <v>483</v>
      </c>
      <c r="C21" s="112" t="s">
        <v>484</v>
      </c>
      <c r="D21" s="113">
        <v>22.063138485090295</v>
      </c>
      <c r="E21" s="113">
        <v>6.7616628872741197E-2</v>
      </c>
      <c r="F21" s="113">
        <v>1.2847744021395915</v>
      </c>
      <c r="G21" s="113">
        <v>4.2245513236787843E-3</v>
      </c>
      <c r="H21" s="114">
        <v>23.401374622953078</v>
      </c>
      <c r="I21" s="115">
        <v>23.463432599767621</v>
      </c>
      <c r="J21" s="113">
        <v>4.2075145898613027</v>
      </c>
      <c r="K21" s="113">
        <v>18.015888493982494</v>
      </c>
      <c r="L21" s="113">
        <v>0</v>
      </c>
      <c r="M21" s="113">
        <v>-9.5660524940074086E-4</v>
      </c>
      <c r="N21" s="113">
        <v>0.37695823243808257</v>
      </c>
      <c r="O21" s="3"/>
      <c r="P21" s="3"/>
      <c r="Q21" s="3" t="s">
        <v>490</v>
      </c>
      <c r="R21" s="3" t="str">
        <f>VLOOKUP(Q21,Notes!$B$7:$F$111,5,0)</f>
        <v>Bananas for cooking (A142)</v>
      </c>
      <c r="S21" s="19" t="str">
        <f>VLOOKUP(Q21,Notes!$B$7:$F$111,4,0)</f>
        <v>cbanc</v>
      </c>
      <c r="T21" s="36">
        <f t="shared" si="2"/>
        <v>149.24991111869045</v>
      </c>
      <c r="U21" s="36">
        <f t="shared" si="3"/>
        <v>0</v>
      </c>
      <c r="V21" s="36">
        <f t="shared" si="4"/>
        <v>8.3772621484112051</v>
      </c>
      <c r="W21" s="36">
        <f t="shared" si="5"/>
        <v>0</v>
      </c>
      <c r="X21" s="41">
        <f t="shared" si="6"/>
        <v>157.62717326710165</v>
      </c>
      <c r="Y21" s="43">
        <f t="shared" si="7"/>
        <v>168.55870950581135</v>
      </c>
      <c r="Z21" s="36">
        <f t="shared" si="8"/>
        <v>14.330123148532465</v>
      </c>
      <c r="AA21" s="36">
        <f t="shared" si="9"/>
        <v>154.22858635727889</v>
      </c>
      <c r="AB21" s="36">
        <f t="shared" si="10"/>
        <v>0</v>
      </c>
      <c r="AC21" s="36">
        <f t="shared" si="11"/>
        <v>0</v>
      </c>
      <c r="AD21" s="36">
        <f t="shared" si="12"/>
        <v>0</v>
      </c>
      <c r="AE21" s="111">
        <f t="shared" si="13"/>
        <v>-10.931536238709697</v>
      </c>
      <c r="AF21" s="3"/>
      <c r="AG21" s="3"/>
      <c r="AH21" s="3" t="str">
        <f t="shared" si="17"/>
        <v>cbanc</v>
      </c>
      <c r="AI21" s="142">
        <f t="shared" si="18"/>
        <v>154.22858635727889</v>
      </c>
      <c r="AJ21" s="142">
        <f t="shared" si="19"/>
        <v>0</v>
      </c>
      <c r="AK21" s="142">
        <f t="shared" si="20"/>
        <v>0</v>
      </c>
      <c r="AL21" s="36">
        <f t="shared" si="21"/>
        <v>0</v>
      </c>
      <c r="AM21" s="36">
        <f t="shared" si="14"/>
        <v>0</v>
      </c>
      <c r="AN21" s="3"/>
      <c r="AO21" s="3"/>
      <c r="AP21" s="36" t="s">
        <v>3975</v>
      </c>
      <c r="AQ21" s="36">
        <f t="shared" si="22"/>
        <v>8.3772621484112051</v>
      </c>
      <c r="AR21" s="36">
        <f t="shared" si="23"/>
        <v>168.55870950581135</v>
      </c>
      <c r="AS21" s="143">
        <f t="shared" si="15"/>
        <v>4.9699372835566143E-2</v>
      </c>
      <c r="AT21" s="36">
        <f t="shared" si="16"/>
        <v>0</v>
      </c>
      <c r="AU21" s="143">
        <f t="shared" si="24"/>
        <v>0</v>
      </c>
      <c r="AV21" s="3"/>
    </row>
    <row r="22" spans="1:48" x14ac:dyDescent="0.35">
      <c r="A22" s="3"/>
      <c r="B22" s="112" t="s">
        <v>485</v>
      </c>
      <c r="C22" s="112" t="s">
        <v>181</v>
      </c>
      <c r="D22" s="113">
        <v>149.0880087507179</v>
      </c>
      <c r="E22" s="113">
        <v>2.075074244110604</v>
      </c>
      <c r="F22" s="113">
        <v>8.7885315749814978</v>
      </c>
      <c r="G22" s="113">
        <v>0.27044824037578147</v>
      </c>
      <c r="H22" s="114">
        <v>160.07094327597548</v>
      </c>
      <c r="I22" s="115">
        <v>160.04594673972798</v>
      </c>
      <c r="J22" s="113">
        <v>4.1357666111860807</v>
      </c>
      <c r="K22" s="113">
        <v>152.96777293620661</v>
      </c>
      <c r="L22" s="113">
        <v>0</v>
      </c>
      <c r="M22" s="113">
        <v>-5.5468251149453932E-2</v>
      </c>
      <c r="N22" s="113">
        <v>3.1238748124627946</v>
      </c>
      <c r="O22" s="3"/>
      <c r="P22" s="3"/>
      <c r="Q22" s="3" t="s">
        <v>492</v>
      </c>
      <c r="R22" s="3" t="str">
        <f>VLOOKUP(Q22,Notes!$B$7:$F$111,5,0)</f>
        <v>Bananas (sweet) (A143)</v>
      </c>
      <c r="S22" s="19" t="str">
        <f>VLOOKUP(Q22,Notes!$B$7:$F$111,4,0)</f>
        <v>cbans</v>
      </c>
      <c r="T22" s="36">
        <f t="shared" si="2"/>
        <v>27.066598451244488</v>
      </c>
      <c r="U22" s="36">
        <f t="shared" si="3"/>
        <v>0.41475798699999994</v>
      </c>
      <c r="V22" s="36">
        <f t="shared" si="4"/>
        <v>1.8383893962306415</v>
      </c>
      <c r="W22" s="36">
        <f t="shared" si="5"/>
        <v>5.5341448134413558E-2</v>
      </c>
      <c r="X22" s="41">
        <f t="shared" si="6"/>
        <v>29.375087282609545</v>
      </c>
      <c r="Y22" s="43">
        <f t="shared" si="7"/>
        <v>32.197176434640653</v>
      </c>
      <c r="Z22" s="36">
        <f t="shared" si="8"/>
        <v>0.924039108689651</v>
      </c>
      <c r="AA22" s="36">
        <f t="shared" si="9"/>
        <v>30.64672383338284</v>
      </c>
      <c r="AB22" s="36">
        <f t="shared" si="10"/>
        <v>0</v>
      </c>
      <c r="AC22" s="36">
        <f t="shared" si="11"/>
        <v>-2.4644970905140636E-3</v>
      </c>
      <c r="AD22" s="36">
        <f t="shared" si="12"/>
        <v>0.62887798965867536</v>
      </c>
      <c r="AE22" s="111">
        <f t="shared" si="13"/>
        <v>-2.8220891520311078</v>
      </c>
      <c r="AF22" s="3"/>
      <c r="AG22" s="3"/>
      <c r="AH22" s="3" t="str">
        <f t="shared" si="17"/>
        <v>cbans</v>
      </c>
      <c r="AI22" s="142">
        <f t="shared" si="18"/>
        <v>30.64672383338284</v>
      </c>
      <c r="AJ22" s="142">
        <f t="shared" si="19"/>
        <v>0</v>
      </c>
      <c r="AK22" s="142">
        <f t="shared" si="20"/>
        <v>-2.4644970905140636E-3</v>
      </c>
      <c r="AL22" s="36">
        <f t="shared" si="21"/>
        <v>0.62887798965867536</v>
      </c>
      <c r="AM22" s="36">
        <f t="shared" si="14"/>
        <v>0.41475798699999994</v>
      </c>
      <c r="AN22" s="3"/>
      <c r="AO22" s="3"/>
      <c r="AP22" s="36" t="s">
        <v>3978</v>
      </c>
      <c r="AQ22" s="36">
        <f t="shared" si="22"/>
        <v>1.8383893962306415</v>
      </c>
      <c r="AR22" s="36">
        <f t="shared" si="23"/>
        <v>32.197176434640653</v>
      </c>
      <c r="AS22" s="143">
        <f t="shared" si="15"/>
        <v>5.7097845208958595E-2</v>
      </c>
      <c r="AT22" s="36">
        <f t="shared" si="16"/>
        <v>0</v>
      </c>
      <c r="AU22" s="143">
        <f t="shared" si="24"/>
        <v>0</v>
      </c>
      <c r="AV22" s="3"/>
    </row>
    <row r="23" spans="1:48" x14ac:dyDescent="0.35">
      <c r="A23" s="3"/>
      <c r="B23" s="3" t="s">
        <v>486</v>
      </c>
      <c r="C23" s="3" t="s">
        <v>487</v>
      </c>
      <c r="D23" s="36">
        <v>283.59607534106385</v>
      </c>
      <c r="E23" s="36">
        <v>6.338997470459999</v>
      </c>
      <c r="F23" s="36">
        <v>12.88010135142002</v>
      </c>
      <c r="G23" s="36">
        <v>0.54548645419745256</v>
      </c>
      <c r="H23" s="41">
        <v>303.36066061714132</v>
      </c>
      <c r="I23" s="43">
        <v>303.36066061714132</v>
      </c>
      <c r="J23" s="36">
        <v>70.890969773991486</v>
      </c>
      <c r="K23" s="36">
        <v>225.23321413899455</v>
      </c>
      <c r="L23" s="36">
        <v>0</v>
      </c>
      <c r="M23" s="36">
        <v>5.2150300551553013</v>
      </c>
      <c r="N23" s="36">
        <v>2.021446649</v>
      </c>
      <c r="O23" s="3"/>
      <c r="P23" s="3"/>
      <c r="Q23" s="3" t="s">
        <v>494</v>
      </c>
      <c r="R23" s="3" t="str">
        <f>VLOOKUP(Q23,Notes!$B$7:$F$111,5,0)</f>
        <v>Other fruit &amp; nuts (A149)</v>
      </c>
      <c r="S23" s="19" t="str">
        <f>VLOOKUP(Q23,Notes!$B$7:$F$111,4,0)</f>
        <v>cfrui</v>
      </c>
      <c r="T23" s="36">
        <f t="shared" si="2"/>
        <v>25.309965460999418</v>
      </c>
      <c r="U23" s="36">
        <f t="shared" si="3"/>
        <v>5.9242394834599992</v>
      </c>
      <c r="V23" s="36">
        <f t="shared" si="4"/>
        <v>1.7532617957098902</v>
      </c>
      <c r="W23" s="36">
        <f t="shared" si="5"/>
        <v>0.46271530909098985</v>
      </c>
      <c r="X23" s="41">
        <f t="shared" si="6"/>
        <v>33.450182049260299</v>
      </c>
      <c r="Y23" s="43">
        <f t="shared" si="7"/>
        <v>36.192343244500606</v>
      </c>
      <c r="Z23" s="36">
        <f t="shared" si="8"/>
        <v>0.74935428767172463</v>
      </c>
      <c r="AA23" s="36">
        <f t="shared" si="9"/>
        <v>34.030398586455341</v>
      </c>
      <c r="AB23" s="36">
        <f t="shared" si="10"/>
        <v>0</v>
      </c>
      <c r="AC23" s="36">
        <f t="shared" si="11"/>
        <v>2.00217110322185E-2</v>
      </c>
      <c r="AD23" s="36">
        <f t="shared" si="12"/>
        <v>1.3925686593413247</v>
      </c>
      <c r="AE23" s="111">
        <f t="shared" si="13"/>
        <v>-2.7421611952403069</v>
      </c>
      <c r="AF23" s="3"/>
      <c r="AG23" s="3"/>
      <c r="AH23" s="3" t="str">
        <f t="shared" si="17"/>
        <v>cfrui</v>
      </c>
      <c r="AI23" s="142">
        <f t="shared" si="18"/>
        <v>34.030398586455341</v>
      </c>
      <c r="AJ23" s="142">
        <f t="shared" si="19"/>
        <v>0</v>
      </c>
      <c r="AK23" s="142">
        <f t="shared" si="20"/>
        <v>2.00217110322185E-2</v>
      </c>
      <c r="AL23" s="36">
        <f t="shared" si="21"/>
        <v>1.3925686593413247</v>
      </c>
      <c r="AM23" s="36">
        <f t="shared" si="14"/>
        <v>5.9242394834599992</v>
      </c>
      <c r="AN23" s="3"/>
      <c r="AO23" s="3"/>
      <c r="AP23" s="36" t="s">
        <v>110</v>
      </c>
      <c r="AQ23" s="36">
        <f t="shared" si="22"/>
        <v>1.7532617957098902</v>
      </c>
      <c r="AR23" s="36">
        <f t="shared" si="23"/>
        <v>36.192343244500606</v>
      </c>
      <c r="AS23" s="143">
        <f t="shared" si="15"/>
        <v>4.8442892571657313E-2</v>
      </c>
      <c r="AT23" s="36">
        <f t="shared" si="16"/>
        <v>0</v>
      </c>
      <c r="AU23" s="143">
        <f t="shared" si="24"/>
        <v>0</v>
      </c>
      <c r="AV23" s="3"/>
    </row>
    <row r="24" spans="1:48" x14ac:dyDescent="0.35">
      <c r="A24" s="3"/>
      <c r="B24" s="112" t="s">
        <v>488</v>
      </c>
      <c r="C24" s="112" t="s">
        <v>489</v>
      </c>
      <c r="D24" s="113">
        <v>81.969600310129522</v>
      </c>
      <c r="E24" s="113">
        <v>0</v>
      </c>
      <c r="F24" s="113">
        <v>0.91118801106828284</v>
      </c>
      <c r="G24" s="113">
        <v>2.7429696972049111E-2</v>
      </c>
      <c r="H24" s="114">
        <v>83.416254252023506</v>
      </c>
      <c r="I24" s="115">
        <v>83.416254252023521</v>
      </c>
      <c r="J24" s="113">
        <v>54.887453229097645</v>
      </c>
      <c r="K24" s="113">
        <v>6.3275053618774653</v>
      </c>
      <c r="L24" s="113">
        <v>0</v>
      </c>
      <c r="M24" s="113">
        <v>5.1974728412135969</v>
      </c>
      <c r="N24" s="113">
        <v>0</v>
      </c>
      <c r="O24" s="3"/>
      <c r="P24" s="3"/>
      <c r="Q24" s="3" t="s">
        <v>498</v>
      </c>
      <c r="R24" s="3" t="str">
        <f>VLOOKUP(Q24,Notes!$B$7:$F$111,5,0)</f>
        <v>Ground nuts (A151)</v>
      </c>
      <c r="S24" s="19" t="str">
        <f>VLOOKUP(Q24,Notes!$B$7:$F$111,4,0)</f>
        <v>cgnut</v>
      </c>
      <c r="T24" s="36">
        <f t="shared" si="2"/>
        <v>11.294056214159879</v>
      </c>
      <c r="U24" s="36">
        <f t="shared" si="3"/>
        <v>2.6663743246600005</v>
      </c>
      <c r="V24" s="36">
        <f t="shared" si="4"/>
        <v>1.0060948347502021</v>
      </c>
      <c r="W24" s="36">
        <f t="shared" si="5"/>
        <v>9.5917322240250805E-2</v>
      </c>
      <c r="X24" s="41">
        <f t="shared" si="6"/>
        <v>15.062442695810331</v>
      </c>
      <c r="Y24" s="43">
        <f t="shared" si="7"/>
        <v>15.23450136974307</v>
      </c>
      <c r="Z24" s="36">
        <f t="shared" si="8"/>
        <v>13.769493006524671</v>
      </c>
      <c r="AA24" s="36">
        <f t="shared" si="9"/>
        <v>1.3874773849671449</v>
      </c>
      <c r="AB24" s="36">
        <f t="shared" si="10"/>
        <v>0</v>
      </c>
      <c r="AC24" s="36">
        <f t="shared" si="11"/>
        <v>-0.40260462589535795</v>
      </c>
      <c r="AD24" s="36">
        <f t="shared" si="12"/>
        <v>0.48013560414661233</v>
      </c>
      <c r="AE24" s="111">
        <f t="shared" si="13"/>
        <v>-0.17205867393273877</v>
      </c>
      <c r="AF24" s="3"/>
      <c r="AG24" s="3"/>
      <c r="AH24" s="3" t="str">
        <f t="shared" si="17"/>
        <v>cgnut</v>
      </c>
      <c r="AI24" s="142">
        <f t="shared" si="18"/>
        <v>1.3874773849671449</v>
      </c>
      <c r="AJ24" s="142">
        <f t="shared" si="19"/>
        <v>0</v>
      </c>
      <c r="AK24" s="142">
        <f t="shared" si="20"/>
        <v>-0.40260462589535795</v>
      </c>
      <c r="AL24" s="36">
        <f t="shared" si="21"/>
        <v>0.48013560414661233</v>
      </c>
      <c r="AM24" s="36">
        <f t="shared" si="14"/>
        <v>2.6663743246600005</v>
      </c>
      <c r="AN24" s="3"/>
      <c r="AO24" s="3"/>
      <c r="AP24" s="36" t="s">
        <v>97</v>
      </c>
      <c r="AQ24" s="36">
        <f t="shared" si="22"/>
        <v>1.0060948347502021</v>
      </c>
      <c r="AR24" s="36">
        <f t="shared" si="23"/>
        <v>15.23450136974307</v>
      </c>
      <c r="AS24" s="143">
        <f t="shared" si="15"/>
        <v>6.6040549036175636E-2</v>
      </c>
      <c r="AT24" s="36">
        <f t="shared" si="16"/>
        <v>0</v>
      </c>
      <c r="AU24" s="143">
        <f t="shared" si="24"/>
        <v>0</v>
      </c>
      <c r="AV24" s="3"/>
    </row>
    <row r="25" spans="1:48" x14ac:dyDescent="0.35">
      <c r="A25" s="3"/>
      <c r="B25" s="112" t="s">
        <v>490</v>
      </c>
      <c r="C25" s="112" t="s">
        <v>491</v>
      </c>
      <c r="D25" s="113">
        <v>149.24991111869045</v>
      </c>
      <c r="E25" s="113">
        <v>0</v>
      </c>
      <c r="F25" s="113">
        <v>8.3772621484112051</v>
      </c>
      <c r="G25" s="113">
        <v>0</v>
      </c>
      <c r="H25" s="114">
        <v>157.81623942133066</v>
      </c>
      <c r="I25" s="115">
        <v>157.81623942133066</v>
      </c>
      <c r="J25" s="113">
        <v>14.330123148532465</v>
      </c>
      <c r="K25" s="113">
        <v>154.22858635727889</v>
      </c>
      <c r="L25" s="113">
        <v>0</v>
      </c>
      <c r="M25" s="113">
        <v>0</v>
      </c>
      <c r="N25" s="113">
        <v>0</v>
      </c>
      <c r="O25" s="3"/>
      <c r="P25" s="3"/>
      <c r="Q25" s="3" t="s">
        <v>500</v>
      </c>
      <c r="R25" s="3" t="str">
        <f>VLOOKUP(Q25,Notes!$B$7:$F$111,5,0)</f>
        <v>Soya (A152)</v>
      </c>
      <c r="S25" s="19" t="str">
        <f>VLOOKUP(Q25,Notes!$B$7:$F$111,4,0)</f>
        <v>csoya</v>
      </c>
      <c r="T25" s="36">
        <f t="shared" si="2"/>
        <v>3.7078280576055049</v>
      </c>
      <c r="U25" s="36">
        <f t="shared" si="3"/>
        <v>2.9413529999999993E-2</v>
      </c>
      <c r="V25" s="36">
        <f t="shared" si="4"/>
        <v>0.27688147806817676</v>
      </c>
      <c r="W25" s="36">
        <f t="shared" si="5"/>
        <v>0</v>
      </c>
      <c r="X25" s="41">
        <f t="shared" si="6"/>
        <v>4.0141230656736813</v>
      </c>
      <c r="Y25" s="43">
        <f t="shared" si="7"/>
        <v>4.1376005858081122</v>
      </c>
      <c r="Z25" s="36">
        <f t="shared" si="8"/>
        <v>3.0105505836257871</v>
      </c>
      <c r="AA25" s="36">
        <f t="shared" si="9"/>
        <v>0.92301132294211385</v>
      </c>
      <c r="AB25" s="36">
        <f t="shared" si="10"/>
        <v>0</v>
      </c>
      <c r="AC25" s="36">
        <f t="shared" si="11"/>
        <v>0.11518640175001695</v>
      </c>
      <c r="AD25" s="36">
        <f t="shared" si="12"/>
        <v>8.8852277490194434E-2</v>
      </c>
      <c r="AE25" s="111">
        <f t="shared" si="13"/>
        <v>-0.12347752013443092</v>
      </c>
      <c r="AF25" s="3"/>
      <c r="AG25" s="3"/>
      <c r="AH25" s="3" t="str">
        <f t="shared" si="17"/>
        <v>csoya</v>
      </c>
      <c r="AI25" s="142">
        <f t="shared" si="18"/>
        <v>0.92301132294211385</v>
      </c>
      <c r="AJ25" s="142">
        <f t="shared" si="19"/>
        <v>0</v>
      </c>
      <c r="AK25" s="142">
        <f t="shared" si="20"/>
        <v>0.11518640175001695</v>
      </c>
      <c r="AL25" s="36">
        <f t="shared" si="21"/>
        <v>8.8852277490194434E-2</v>
      </c>
      <c r="AM25" s="36">
        <f t="shared" si="14"/>
        <v>2.9413529999999993E-2</v>
      </c>
      <c r="AN25" s="3"/>
      <c r="AO25" s="3"/>
      <c r="AP25" s="36" t="s">
        <v>3983</v>
      </c>
      <c r="AQ25" s="36">
        <f t="shared" si="22"/>
        <v>0.27688147806817676</v>
      </c>
      <c r="AR25" s="36">
        <f t="shared" si="23"/>
        <v>4.1376005858081122</v>
      </c>
      <c r="AS25" s="143">
        <f t="shared" si="15"/>
        <v>6.6918367862252026E-2</v>
      </c>
      <c r="AT25" s="36">
        <f t="shared" si="16"/>
        <v>0</v>
      </c>
      <c r="AU25" s="143">
        <f t="shared" si="24"/>
        <v>0</v>
      </c>
      <c r="AV25" s="3"/>
    </row>
    <row r="26" spans="1:48" x14ac:dyDescent="0.35">
      <c r="A26" s="3"/>
      <c r="B26" s="112" t="s">
        <v>492</v>
      </c>
      <c r="C26" s="112" t="s">
        <v>493</v>
      </c>
      <c r="D26" s="113">
        <v>27.066598451244488</v>
      </c>
      <c r="E26" s="113">
        <v>0.41475798699999994</v>
      </c>
      <c r="F26" s="113">
        <v>1.8383893962306415</v>
      </c>
      <c r="G26" s="113">
        <v>5.5341448134413558E-2</v>
      </c>
      <c r="H26" s="114">
        <v>29.326791633945184</v>
      </c>
      <c r="I26" s="115">
        <v>29.326791633945184</v>
      </c>
      <c r="J26" s="113">
        <v>0.924039108689651</v>
      </c>
      <c r="K26" s="113">
        <v>30.64672383338284</v>
      </c>
      <c r="L26" s="113">
        <v>0</v>
      </c>
      <c r="M26" s="113">
        <v>-2.4644970905140636E-3</v>
      </c>
      <c r="N26" s="113">
        <v>0.62887798965867536</v>
      </c>
      <c r="O26" s="3"/>
      <c r="P26" s="3"/>
      <c r="Q26" s="3" t="s">
        <v>502</v>
      </c>
      <c r="R26" s="3" t="str">
        <f>VLOOKUP(Q26,Notes!$B$7:$F$111,5,0)</f>
        <v>Other oil seeds (A159)</v>
      </c>
      <c r="S26" s="125" t="str">
        <f>VLOOKUP(Q26,Notes!$B$7:$F$111,4,0)</f>
        <v>coils</v>
      </c>
      <c r="T26" s="45">
        <f t="shared" si="2"/>
        <v>0</v>
      </c>
      <c r="U26" s="45">
        <f t="shared" si="3"/>
        <v>5.9846523252599981</v>
      </c>
      <c r="V26" s="45">
        <f t="shared" si="4"/>
        <v>6.3705156824782394E-2</v>
      </c>
      <c r="W26" s="45">
        <f t="shared" si="5"/>
        <v>0.12637916881387978</v>
      </c>
      <c r="X26" s="44">
        <f t="shared" si="6"/>
        <v>6.1747366508986605</v>
      </c>
      <c r="Y26" s="46">
        <f t="shared" si="7"/>
        <v>5.8792004568314944</v>
      </c>
      <c r="Z26" s="45">
        <f t="shared" si="8"/>
        <v>5.7492807858651496</v>
      </c>
      <c r="AA26" s="45">
        <f t="shared" si="9"/>
        <v>0</v>
      </c>
      <c r="AB26" s="45">
        <f t="shared" si="10"/>
        <v>0</v>
      </c>
      <c r="AC26" s="45">
        <f t="shared" si="11"/>
        <v>3.1601273603151375E-2</v>
      </c>
      <c r="AD26" s="45">
        <f t="shared" si="12"/>
        <v>9.831839736319338E-2</v>
      </c>
      <c r="AE26" s="111">
        <f t="shared" si="13"/>
        <v>0.29553619406716614</v>
      </c>
      <c r="AF26" s="3"/>
      <c r="AG26" s="3"/>
      <c r="AH26" s="3" t="str">
        <f t="shared" si="17"/>
        <v>coils</v>
      </c>
      <c r="AI26" s="142">
        <f t="shared" si="18"/>
        <v>0</v>
      </c>
      <c r="AJ26" s="142">
        <f t="shared" si="19"/>
        <v>0</v>
      </c>
      <c r="AK26" s="142">
        <f t="shared" si="20"/>
        <v>3.1601273603151375E-2</v>
      </c>
      <c r="AL26" s="36">
        <f t="shared" si="21"/>
        <v>9.831839736319338E-2</v>
      </c>
      <c r="AM26" s="36">
        <f t="shared" si="14"/>
        <v>5.9846523252599981</v>
      </c>
      <c r="AN26" s="3"/>
      <c r="AO26" s="3"/>
      <c r="AP26" s="36" t="s">
        <v>98</v>
      </c>
      <c r="AQ26" s="36">
        <f t="shared" si="22"/>
        <v>6.3705156824782394E-2</v>
      </c>
      <c r="AR26" s="36">
        <f t="shared" si="23"/>
        <v>5.8792004568314944</v>
      </c>
      <c r="AS26" s="143">
        <f t="shared" si="15"/>
        <v>1.0835683745186555E-2</v>
      </c>
      <c r="AT26" s="36">
        <f t="shared" si="16"/>
        <v>0</v>
      </c>
      <c r="AU26" s="143">
        <f t="shared" si="24"/>
        <v>0</v>
      </c>
      <c r="AV26" s="3"/>
    </row>
    <row r="27" spans="1:48" x14ac:dyDescent="0.35">
      <c r="A27" s="3"/>
      <c r="B27" s="112" t="s">
        <v>494</v>
      </c>
      <c r="C27" s="112" t="s">
        <v>495</v>
      </c>
      <c r="D27" s="113">
        <v>25.309965460999418</v>
      </c>
      <c r="E27" s="113">
        <v>5.9242394834599992</v>
      </c>
      <c r="F27" s="113">
        <v>1.7532617957098902</v>
      </c>
      <c r="G27" s="113">
        <v>0.46271530909098985</v>
      </c>
      <c r="H27" s="114">
        <v>32.801375309842008</v>
      </c>
      <c r="I27" s="115">
        <v>32.801375309842008</v>
      </c>
      <c r="J27" s="113">
        <v>0.74935428767172463</v>
      </c>
      <c r="K27" s="113">
        <v>34.030398586455341</v>
      </c>
      <c r="L27" s="113">
        <v>0</v>
      </c>
      <c r="M27" s="113">
        <v>2.00217110322185E-2</v>
      </c>
      <c r="N27" s="113">
        <v>1.3925686593413247</v>
      </c>
      <c r="O27" s="3"/>
      <c r="P27" s="3"/>
      <c r="Q27" s="3" t="s">
        <v>505</v>
      </c>
      <c r="R27" s="3" t="str">
        <f>VLOOKUP(Q27,Notes!$B$7:$F$111,5,0)</f>
        <v>Coffee, not roasted, not decaffeinated (A210)</v>
      </c>
      <c r="S27" s="19" t="str">
        <f>VLOOKUP(Q27,Notes!$B$7:$F$111,4,0)</f>
        <v>ccoff</v>
      </c>
      <c r="T27" s="36">
        <f t="shared" si="2"/>
        <v>77.156236248975617</v>
      </c>
      <c r="U27" s="36">
        <f t="shared" si="3"/>
        <v>1.4228210455699997</v>
      </c>
      <c r="V27" s="36">
        <f t="shared" si="4"/>
        <v>0.13404240571520959</v>
      </c>
      <c r="W27" s="36">
        <f t="shared" si="5"/>
        <v>5.1793189976444172E-3</v>
      </c>
      <c r="X27" s="41">
        <f t="shared" si="6"/>
        <v>78.718279019258475</v>
      </c>
      <c r="Y27" s="43">
        <f t="shared" si="7"/>
        <v>78.718279019258489</v>
      </c>
      <c r="Z27" s="36">
        <f t="shared" si="8"/>
        <v>7.4532551883600862</v>
      </c>
      <c r="AA27" s="36">
        <f t="shared" si="9"/>
        <v>0</v>
      </c>
      <c r="AB27" s="36">
        <f t="shared" si="10"/>
        <v>0</v>
      </c>
      <c r="AC27" s="36">
        <f t="shared" si="11"/>
        <v>17.755354684798412</v>
      </c>
      <c r="AD27" s="36">
        <f t="shared" si="12"/>
        <v>53.509669146099995</v>
      </c>
      <c r="AE27" s="111">
        <f t="shared" si="13"/>
        <v>0</v>
      </c>
      <c r="AF27" s="3"/>
      <c r="AG27" s="3"/>
      <c r="AH27" s="3" t="str">
        <f t="shared" si="17"/>
        <v>ccoff</v>
      </c>
      <c r="AI27" s="142">
        <f t="shared" si="18"/>
        <v>0</v>
      </c>
      <c r="AJ27" s="142">
        <f t="shared" si="19"/>
        <v>0</v>
      </c>
      <c r="AK27" s="142">
        <f t="shared" si="20"/>
        <v>17.755354684798412</v>
      </c>
      <c r="AL27" s="36">
        <f t="shared" si="21"/>
        <v>53.509669146099995</v>
      </c>
      <c r="AM27" s="36">
        <f t="shared" si="14"/>
        <v>1.4228210455699997</v>
      </c>
      <c r="AN27" s="3"/>
      <c r="AO27" s="3"/>
      <c r="AP27" s="36" t="s">
        <v>112</v>
      </c>
      <c r="AQ27" s="36">
        <f t="shared" si="22"/>
        <v>0.13404240571520959</v>
      </c>
      <c r="AR27" s="36">
        <f t="shared" si="23"/>
        <v>78.718279019258489</v>
      </c>
      <c r="AS27" s="143">
        <f t="shared" si="15"/>
        <v>1.7028116898035336E-3</v>
      </c>
      <c r="AT27" s="36">
        <f t="shared" si="16"/>
        <v>0</v>
      </c>
      <c r="AU27" s="143">
        <f t="shared" si="24"/>
        <v>0</v>
      </c>
      <c r="AV27" s="3"/>
    </row>
    <row r="28" spans="1:48" x14ac:dyDescent="0.35">
      <c r="A28" s="3"/>
      <c r="B28" s="3" t="s">
        <v>496</v>
      </c>
      <c r="C28" s="3" t="s">
        <v>497</v>
      </c>
      <c r="D28" s="36">
        <v>15.001884271765384</v>
      </c>
      <c r="E28" s="36">
        <v>8.6804401799199979</v>
      </c>
      <c r="F28" s="36">
        <v>1.3466814696431613</v>
      </c>
      <c r="G28" s="36">
        <v>0.2222964910541306</v>
      </c>
      <c r="H28" s="41">
        <v>25.251302412382675</v>
      </c>
      <c r="I28" s="43">
        <v>25.251302412382678</v>
      </c>
      <c r="J28" s="36">
        <v>22.529324376015609</v>
      </c>
      <c r="K28" s="36">
        <v>2.3104887079092586</v>
      </c>
      <c r="L28" s="36">
        <v>0</v>
      </c>
      <c r="M28" s="36">
        <v>-0.25581695054218967</v>
      </c>
      <c r="N28" s="36">
        <v>0.66730627900000006</v>
      </c>
      <c r="O28" s="3"/>
      <c r="P28" s="3"/>
      <c r="Q28" s="3" t="s">
        <v>508</v>
      </c>
      <c r="R28" s="3" t="str">
        <f>VLOOKUP(Q28,Notes!$B$7:$F$111,5,0)</f>
        <v>Tea (unprocessed green leaf) (A220)</v>
      </c>
      <c r="S28" s="19" t="str">
        <f>VLOOKUP(Q28,Notes!$B$7:$F$111,4,0)</f>
        <v>cteal</v>
      </c>
      <c r="T28" s="36">
        <f t="shared" si="2"/>
        <v>24.490147219463203</v>
      </c>
      <c r="U28" s="36">
        <f t="shared" si="3"/>
        <v>0.20298914343000005</v>
      </c>
      <c r="V28" s="36">
        <f t="shared" si="4"/>
        <v>0.28762482985641591</v>
      </c>
      <c r="W28" s="36">
        <f t="shared" si="5"/>
        <v>4.099801405528461E-2</v>
      </c>
      <c r="X28" s="41">
        <f t="shared" si="6"/>
        <v>25.021759206804902</v>
      </c>
      <c r="Y28" s="43">
        <f t="shared" si="7"/>
        <v>25.021759206804905</v>
      </c>
      <c r="Z28" s="36">
        <f t="shared" si="8"/>
        <v>23.435896006353921</v>
      </c>
      <c r="AA28" s="36">
        <f t="shared" si="9"/>
        <v>4.001776687800884E-14</v>
      </c>
      <c r="AB28" s="36">
        <f t="shared" si="10"/>
        <v>0</v>
      </c>
      <c r="AC28" s="36">
        <f t="shared" si="11"/>
        <v>1.5858632004509445</v>
      </c>
      <c r="AD28" s="36">
        <f t="shared" si="12"/>
        <v>0</v>
      </c>
      <c r="AE28" s="111">
        <f t="shared" si="13"/>
        <v>0</v>
      </c>
      <c r="AF28" s="3"/>
      <c r="AG28" s="3"/>
      <c r="AH28" s="3" t="str">
        <f t="shared" si="17"/>
        <v>cteal</v>
      </c>
      <c r="AI28" s="142">
        <f t="shared" si="18"/>
        <v>4.001776687800884E-14</v>
      </c>
      <c r="AJ28" s="142">
        <f t="shared" si="19"/>
        <v>0</v>
      </c>
      <c r="AK28" s="142">
        <f t="shared" si="20"/>
        <v>1.5858632004509445</v>
      </c>
      <c r="AL28" s="36">
        <f t="shared" si="21"/>
        <v>0</v>
      </c>
      <c r="AM28" s="36">
        <f t="shared" si="14"/>
        <v>0.20298914343000005</v>
      </c>
      <c r="AN28" s="3"/>
      <c r="AO28" s="3"/>
      <c r="AP28" s="36" t="s">
        <v>111</v>
      </c>
      <c r="AQ28" s="36">
        <f t="shared" si="22"/>
        <v>0.28762482985641591</v>
      </c>
      <c r="AR28" s="36">
        <f t="shared" si="23"/>
        <v>25.021759206804905</v>
      </c>
      <c r="AS28" s="143">
        <f t="shared" si="15"/>
        <v>1.1494988321132656E-2</v>
      </c>
      <c r="AT28" s="36">
        <f t="shared" si="16"/>
        <v>0</v>
      </c>
      <c r="AU28" s="143">
        <f t="shared" si="24"/>
        <v>0</v>
      </c>
      <c r="AV28" s="3"/>
    </row>
    <row r="29" spans="1:48" x14ac:dyDescent="0.35">
      <c r="A29" s="3"/>
      <c r="B29" s="112" t="s">
        <v>498</v>
      </c>
      <c r="C29" s="112" t="s">
        <v>499</v>
      </c>
      <c r="D29" s="113">
        <v>11.294056214159879</v>
      </c>
      <c r="E29" s="113">
        <v>2.6663743246600005</v>
      </c>
      <c r="F29" s="113">
        <v>1.0060948347502021</v>
      </c>
      <c r="G29" s="113">
        <v>9.5917322240250805E-2</v>
      </c>
      <c r="H29" s="114">
        <v>15.238645248689034</v>
      </c>
      <c r="I29" s="115">
        <v>15.238645248689037</v>
      </c>
      <c r="J29" s="113">
        <v>13.769493006524671</v>
      </c>
      <c r="K29" s="113">
        <v>1.3874773849671449</v>
      </c>
      <c r="L29" s="113">
        <v>0</v>
      </c>
      <c r="M29" s="113">
        <v>-0.40260462589535795</v>
      </c>
      <c r="N29" s="113">
        <v>0.48013560414661233</v>
      </c>
      <c r="O29" s="3"/>
      <c r="P29" s="3"/>
      <c r="Q29" s="3" t="s">
        <v>511</v>
      </c>
      <c r="R29" s="3" t="str">
        <f>VLOOKUP(Q29,Notes!$B$7:$F$111,5,0)</f>
        <v>Tobacco, raw (A291)</v>
      </c>
      <c r="S29" s="19" t="str">
        <f>VLOOKUP(Q29,Notes!$B$7:$F$111,4,0)</f>
        <v>ctoba</v>
      </c>
      <c r="T29" s="36">
        <f t="shared" si="2"/>
        <v>4.1913524662636545</v>
      </c>
      <c r="U29" s="36">
        <f t="shared" si="3"/>
        <v>0.41730792418107487</v>
      </c>
      <c r="V29" s="36">
        <f t="shared" si="4"/>
        <v>5.1224988103168154E-2</v>
      </c>
      <c r="W29" s="36">
        <f t="shared" si="5"/>
        <v>4.8531626435183292E-3</v>
      </c>
      <c r="X29" s="41">
        <f t="shared" si="6"/>
        <v>4.664738541191416</v>
      </c>
      <c r="Y29" s="43">
        <f t="shared" si="7"/>
        <v>4.751220036577565</v>
      </c>
      <c r="Z29" s="36">
        <f t="shared" si="8"/>
        <v>0.14321702815998985</v>
      </c>
      <c r="AA29" s="36">
        <f t="shared" si="9"/>
        <v>4.6382724661393606</v>
      </c>
      <c r="AB29" s="36">
        <f t="shared" si="10"/>
        <v>0</v>
      </c>
      <c r="AC29" s="36">
        <f t="shared" si="11"/>
        <v>-3.2371679924008565E-2</v>
      </c>
      <c r="AD29" s="36">
        <f t="shared" si="12"/>
        <v>2.1022222022225134E-3</v>
      </c>
      <c r="AE29" s="111">
        <f t="shared" si="13"/>
        <v>-8.6481495386149021E-2</v>
      </c>
      <c r="AF29" s="3"/>
      <c r="AG29" s="3"/>
      <c r="AH29" s="3" t="str">
        <f t="shared" si="17"/>
        <v>ctoba</v>
      </c>
      <c r="AI29" s="142">
        <f t="shared" si="18"/>
        <v>4.6382724661393606</v>
      </c>
      <c r="AJ29" s="142">
        <f t="shared" si="19"/>
        <v>0</v>
      </c>
      <c r="AK29" s="142">
        <f t="shared" si="20"/>
        <v>-3.2371679924008565E-2</v>
      </c>
      <c r="AL29" s="36">
        <f t="shared" si="21"/>
        <v>2.1022222022225134E-3</v>
      </c>
      <c r="AM29" s="36">
        <f t="shared" si="14"/>
        <v>0.41730792418107487</v>
      </c>
      <c r="AN29" s="3"/>
      <c r="AO29" s="3"/>
      <c r="AP29" s="36" t="s">
        <v>106</v>
      </c>
      <c r="AQ29" s="36">
        <f t="shared" si="22"/>
        <v>5.1224988103168154E-2</v>
      </c>
      <c r="AR29" s="36">
        <f t="shared" si="23"/>
        <v>4.751220036577565</v>
      </c>
      <c r="AS29" s="143">
        <f t="shared" si="15"/>
        <v>1.0781438811254661E-2</v>
      </c>
      <c r="AT29" s="36">
        <f t="shared" si="16"/>
        <v>0</v>
      </c>
      <c r="AU29" s="143">
        <f t="shared" si="24"/>
        <v>0</v>
      </c>
      <c r="AV29" s="3"/>
    </row>
    <row r="30" spans="1:48" x14ac:dyDescent="0.35">
      <c r="A30" s="3"/>
      <c r="B30" s="112" t="s">
        <v>500</v>
      </c>
      <c r="C30" s="112" t="s">
        <v>501</v>
      </c>
      <c r="D30" s="113">
        <v>3.7078280576055049</v>
      </c>
      <c r="E30" s="113">
        <v>2.9413529999999993E-2</v>
      </c>
      <c r="F30" s="113">
        <v>0.27688147806817676</v>
      </c>
      <c r="G30" s="113">
        <v>0</v>
      </c>
      <c r="H30" s="114">
        <v>4.1140994637939343</v>
      </c>
      <c r="I30" s="115">
        <v>4.1140994637939352</v>
      </c>
      <c r="J30" s="113">
        <v>3.0105505836257871</v>
      </c>
      <c r="K30" s="113">
        <v>0.92301132294211385</v>
      </c>
      <c r="L30" s="113">
        <v>0</v>
      </c>
      <c r="M30" s="113">
        <v>0.11518640175001695</v>
      </c>
      <c r="N30" s="113">
        <v>8.8852277490194434E-2</v>
      </c>
      <c r="O30" s="3"/>
      <c r="P30" s="3"/>
      <c r="Q30" s="3" t="s">
        <v>513</v>
      </c>
      <c r="R30" s="3" t="str">
        <f>VLOOKUP(Q30,Notes!$B$7:$F$111,5,0)</f>
        <v>Sugar cane (A292)</v>
      </c>
      <c r="S30" s="19" t="str">
        <f>VLOOKUP(Q30,Notes!$B$7:$F$111,4,0)</f>
        <v>csugr</v>
      </c>
      <c r="T30" s="36">
        <f t="shared" si="2"/>
        <v>9.5983389228101359</v>
      </c>
      <c r="U30" s="36">
        <f t="shared" si="3"/>
        <v>8.2659146041585405E-2</v>
      </c>
      <c r="V30" s="36">
        <f t="shared" si="4"/>
        <v>9.7574561656566888E-2</v>
      </c>
      <c r="W30" s="36">
        <f t="shared" si="5"/>
        <v>2.6693831676808805E-3</v>
      </c>
      <c r="X30" s="41">
        <f t="shared" si="6"/>
        <v>9.7812420136759695</v>
      </c>
      <c r="Y30" s="43">
        <f t="shared" si="7"/>
        <v>9.4957145696433702</v>
      </c>
      <c r="Z30" s="36">
        <f t="shared" si="8"/>
        <v>3.5470745500956125</v>
      </c>
      <c r="AA30" s="36">
        <f t="shared" si="9"/>
        <v>4.801554811289094</v>
      </c>
      <c r="AB30" s="36">
        <f t="shared" si="10"/>
        <v>0</v>
      </c>
      <c r="AC30" s="36">
        <f t="shared" si="11"/>
        <v>0</v>
      </c>
      <c r="AD30" s="36">
        <f t="shared" si="12"/>
        <v>1.1470852082586647</v>
      </c>
      <c r="AE30" s="111">
        <f t="shared" si="13"/>
        <v>0.28552744403259922</v>
      </c>
      <c r="AF30" s="3"/>
      <c r="AG30" s="3"/>
      <c r="AH30" s="3" t="str">
        <f t="shared" si="17"/>
        <v>csugr</v>
      </c>
      <c r="AI30" s="142">
        <f t="shared" si="18"/>
        <v>4.801554811289094</v>
      </c>
      <c r="AJ30" s="142">
        <f t="shared" si="19"/>
        <v>0</v>
      </c>
      <c r="AK30" s="142">
        <f t="shared" si="20"/>
        <v>0</v>
      </c>
      <c r="AL30" s="36">
        <f t="shared" si="21"/>
        <v>1.1470852082586647</v>
      </c>
      <c r="AM30" s="36">
        <f t="shared" si="14"/>
        <v>8.2659146041585405E-2</v>
      </c>
      <c r="AN30" s="3"/>
      <c r="AO30" s="3"/>
      <c r="AP30" s="36" t="s">
        <v>105</v>
      </c>
      <c r="AQ30" s="36">
        <f t="shared" si="22"/>
        <v>9.7574561656566888E-2</v>
      </c>
      <c r="AR30" s="36">
        <f t="shared" si="23"/>
        <v>9.4957145696433702</v>
      </c>
      <c r="AS30" s="143">
        <f t="shared" si="15"/>
        <v>1.0275641810938667E-2</v>
      </c>
      <c r="AT30" s="36">
        <f t="shared" si="16"/>
        <v>0</v>
      </c>
      <c r="AU30" s="143">
        <f t="shared" si="24"/>
        <v>0</v>
      </c>
      <c r="AV30" s="3"/>
    </row>
    <row r="31" spans="1:48" x14ac:dyDescent="0.35">
      <c r="A31" s="3"/>
      <c r="B31" s="112" t="s">
        <v>502</v>
      </c>
      <c r="C31" s="112" t="s">
        <v>503</v>
      </c>
      <c r="D31" s="113">
        <v>0</v>
      </c>
      <c r="E31" s="113">
        <v>5.9846523252599981</v>
      </c>
      <c r="F31" s="113">
        <v>6.3705156824782394E-2</v>
      </c>
      <c r="G31" s="113">
        <v>0.12637916881387978</v>
      </c>
      <c r="H31" s="114">
        <v>5.8985576998997065</v>
      </c>
      <c r="I31" s="115">
        <v>5.8985576998997065</v>
      </c>
      <c r="J31" s="113">
        <v>5.7492807858651496</v>
      </c>
      <c r="K31" s="113">
        <v>0</v>
      </c>
      <c r="L31" s="113">
        <v>0</v>
      </c>
      <c r="M31" s="113">
        <v>3.1601273603151375E-2</v>
      </c>
      <c r="N31" s="113">
        <v>9.831839736319338E-2</v>
      </c>
      <c r="O31" s="3"/>
      <c r="P31" s="3"/>
      <c r="Q31" s="3" t="s">
        <v>515</v>
      </c>
      <c r="R31" s="3" t="str">
        <f>VLOOKUP(Q31,Notes!$B$7:$F$111,5,0)</f>
        <v>Pyrethrum (A293)</v>
      </c>
      <c r="S31" s="19" t="str">
        <f>VLOOKUP(Q31,Notes!$B$7:$F$111,4,0)</f>
        <v>cpyre</v>
      </c>
      <c r="T31" s="36">
        <f t="shared" si="2"/>
        <v>5.5822256874268801</v>
      </c>
      <c r="U31" s="36">
        <f t="shared" si="3"/>
        <v>0</v>
      </c>
      <c r="V31" s="36">
        <f t="shared" si="4"/>
        <v>6.4882618873978504E-2</v>
      </c>
      <c r="W31" s="36">
        <f t="shared" si="5"/>
        <v>1.7647129904879225E-3</v>
      </c>
      <c r="X31" s="41">
        <f t="shared" si="6"/>
        <v>5.6488730192913463</v>
      </c>
      <c r="Y31" s="43">
        <f t="shared" si="7"/>
        <v>5.6480514003567333</v>
      </c>
      <c r="Z31" s="36">
        <f t="shared" si="8"/>
        <v>5.6480514003567333</v>
      </c>
      <c r="AA31" s="36">
        <f t="shared" si="9"/>
        <v>0</v>
      </c>
      <c r="AB31" s="36">
        <f t="shared" si="10"/>
        <v>0</v>
      </c>
      <c r="AC31" s="36">
        <f t="shared" si="11"/>
        <v>0</v>
      </c>
      <c r="AD31" s="36">
        <f t="shared" si="12"/>
        <v>0</v>
      </c>
      <c r="AE31" s="111">
        <f t="shared" si="13"/>
        <v>8.2161893461307756E-4</v>
      </c>
      <c r="AF31" s="3"/>
      <c r="AG31" s="3"/>
      <c r="AH31" s="3" t="str">
        <f t="shared" si="17"/>
        <v>cpyre</v>
      </c>
      <c r="AI31" s="142">
        <f t="shared" si="18"/>
        <v>0</v>
      </c>
      <c r="AJ31" s="142">
        <f t="shared" si="19"/>
        <v>0</v>
      </c>
      <c r="AK31" s="142">
        <f t="shared" si="20"/>
        <v>0</v>
      </c>
      <c r="AL31" s="36">
        <f t="shared" si="21"/>
        <v>0</v>
      </c>
      <c r="AM31" s="36">
        <f t="shared" si="14"/>
        <v>0</v>
      </c>
      <c r="AN31" s="3"/>
      <c r="AO31" s="3"/>
      <c r="AP31" s="36" t="s">
        <v>199</v>
      </c>
      <c r="AQ31" s="36">
        <f t="shared" si="22"/>
        <v>6.4882618873978504E-2</v>
      </c>
      <c r="AR31" s="36">
        <f t="shared" si="23"/>
        <v>5.6480514003567333</v>
      </c>
      <c r="AS31" s="143">
        <f t="shared" si="15"/>
        <v>1.1487611261802698E-2</v>
      </c>
      <c r="AT31" s="36">
        <f t="shared" si="16"/>
        <v>0</v>
      </c>
      <c r="AU31" s="143">
        <f t="shared" si="24"/>
        <v>0</v>
      </c>
      <c r="AV31" s="3"/>
    </row>
    <row r="32" spans="1:48" x14ac:dyDescent="0.35">
      <c r="A32" s="3"/>
      <c r="B32" s="3" t="s">
        <v>504</v>
      </c>
      <c r="C32" s="3" t="s">
        <v>185</v>
      </c>
      <c r="D32" s="36">
        <v>77.156236248975617</v>
      </c>
      <c r="E32" s="36">
        <v>1.4228210455699997</v>
      </c>
      <c r="F32" s="36">
        <v>0.13404240571520959</v>
      </c>
      <c r="G32" s="36">
        <v>5.1793189976444172E-3</v>
      </c>
      <c r="H32" s="41">
        <v>78.718279019258475</v>
      </c>
      <c r="I32" s="43">
        <v>78.718279019258489</v>
      </c>
      <c r="J32" s="36">
        <v>7.4532551883600862</v>
      </c>
      <c r="K32" s="36">
        <v>0</v>
      </c>
      <c r="L32" s="36">
        <v>0</v>
      </c>
      <c r="M32" s="36">
        <v>17.755354684798412</v>
      </c>
      <c r="N32" s="36">
        <v>53.509669146099995</v>
      </c>
      <c r="O32" s="3"/>
      <c r="P32" s="3"/>
      <c r="Q32" s="3" t="s">
        <v>517</v>
      </c>
      <c r="R32" s="3" t="str">
        <f>VLOOKUP(Q32,Notes!$B$7:$F$111,5,0)</f>
        <v>Agricultural products n.e.c. (A299)</v>
      </c>
      <c r="S32" s="125" t="str">
        <f>VLOOKUP(Q32,Notes!$B$7:$F$111,4,0)</f>
        <v>cocrp</v>
      </c>
      <c r="T32" s="45">
        <f t="shared" si="2"/>
        <v>28.811518350422702</v>
      </c>
      <c r="U32" s="45">
        <f t="shared" si="3"/>
        <v>1.830555403305191</v>
      </c>
      <c r="V32" s="45">
        <f t="shared" si="4"/>
        <v>0.35625666545400714</v>
      </c>
      <c r="W32" s="45">
        <f t="shared" si="5"/>
        <v>3.4565138755840927E-2</v>
      </c>
      <c r="X32" s="44">
        <f t="shared" si="6"/>
        <v>31.032895557937742</v>
      </c>
      <c r="Y32" s="46">
        <f t="shared" si="7"/>
        <v>31.232763125518797</v>
      </c>
      <c r="Z32" s="45">
        <f t="shared" si="8"/>
        <v>17.919201340796086</v>
      </c>
      <c r="AA32" s="45">
        <f t="shared" si="9"/>
        <v>1.9545963422609209</v>
      </c>
      <c r="AB32" s="45">
        <f t="shared" si="10"/>
        <v>0</v>
      </c>
      <c r="AC32" s="45">
        <f t="shared" si="11"/>
        <v>3.7597216999991652</v>
      </c>
      <c r="AD32" s="45">
        <f t="shared" si="12"/>
        <v>7.5992437424626269</v>
      </c>
      <c r="AE32" s="111">
        <f t="shared" si="13"/>
        <v>-0.19986756758105528</v>
      </c>
      <c r="AF32" s="3"/>
      <c r="AG32" s="3"/>
      <c r="AH32" s="3" t="str">
        <f t="shared" si="17"/>
        <v>cocrp</v>
      </c>
      <c r="AI32" s="142">
        <f t="shared" si="18"/>
        <v>1.9545963422609209</v>
      </c>
      <c r="AJ32" s="142">
        <f t="shared" si="19"/>
        <v>0</v>
      </c>
      <c r="AK32" s="142">
        <f t="shared" si="20"/>
        <v>3.7597216999991652</v>
      </c>
      <c r="AL32" s="36">
        <f t="shared" si="21"/>
        <v>7.5992437424626269</v>
      </c>
      <c r="AM32" s="36">
        <f t="shared" si="14"/>
        <v>1.830555403305191</v>
      </c>
      <c r="AN32" s="3"/>
      <c r="AO32" s="3"/>
      <c r="AP32" s="36" t="s">
        <v>116</v>
      </c>
      <c r="AQ32" s="36">
        <f t="shared" si="22"/>
        <v>0.35625666545400714</v>
      </c>
      <c r="AR32" s="36">
        <f t="shared" si="23"/>
        <v>31.232763125518797</v>
      </c>
      <c r="AS32" s="143">
        <f t="shared" si="15"/>
        <v>1.1406504894308465E-2</v>
      </c>
      <c r="AT32" s="36">
        <f t="shared" si="16"/>
        <v>0</v>
      </c>
      <c r="AU32" s="143">
        <f t="shared" si="24"/>
        <v>0</v>
      </c>
      <c r="AV32" s="3"/>
    </row>
    <row r="33" spans="1:48" x14ac:dyDescent="0.35">
      <c r="A33" s="3"/>
      <c r="B33" s="112" t="s">
        <v>505</v>
      </c>
      <c r="C33" s="112" t="s">
        <v>506</v>
      </c>
      <c r="D33" s="113">
        <v>77.156236248975617</v>
      </c>
      <c r="E33" s="113">
        <v>1.4228210455699997</v>
      </c>
      <c r="F33" s="113">
        <v>0.13404240571520959</v>
      </c>
      <c r="G33" s="113">
        <v>5.1793189976444172E-3</v>
      </c>
      <c r="H33" s="114">
        <v>78.718279019258475</v>
      </c>
      <c r="I33" s="115">
        <v>78.718279019258489</v>
      </c>
      <c r="J33" s="113">
        <v>7.4532551883600862</v>
      </c>
      <c r="K33" s="113">
        <v>0</v>
      </c>
      <c r="L33" s="113">
        <v>0</v>
      </c>
      <c r="M33" s="113">
        <v>17.755354684798412</v>
      </c>
      <c r="N33" s="113">
        <v>53.509669146099995</v>
      </c>
      <c r="O33" s="3"/>
      <c r="P33" s="3"/>
      <c r="Q33" s="3" t="s">
        <v>521</v>
      </c>
      <c r="R33" s="3" t="str">
        <f>VLOOKUP(Q33,Notes!$B$7:$F$111,5,0)</f>
        <v>Bovine cattle, live (A311)</v>
      </c>
      <c r="S33" s="19" t="str">
        <f>VLOOKUP(Q33,Notes!$B$7:$F$111,4,0)</f>
        <v>ccatt</v>
      </c>
      <c r="T33" s="36">
        <f t="shared" si="2"/>
        <v>91.199625114591939</v>
      </c>
      <c r="U33" s="36">
        <f t="shared" si="3"/>
        <v>0.36659775574999998</v>
      </c>
      <c r="V33" s="36">
        <f t="shared" si="4"/>
        <v>1.0567926740934848</v>
      </c>
      <c r="W33" s="36">
        <f t="shared" si="5"/>
        <v>3.4110952722182036E-2</v>
      </c>
      <c r="X33" s="41">
        <f t="shared" si="6"/>
        <v>92.657126497157606</v>
      </c>
      <c r="Y33" s="43">
        <f t="shared" si="7"/>
        <v>93.226525178135375</v>
      </c>
      <c r="Z33" s="36">
        <f t="shared" si="8"/>
        <v>53.199901811219483</v>
      </c>
      <c r="AA33" s="36">
        <f t="shared" si="9"/>
        <v>0</v>
      </c>
      <c r="AB33" s="36">
        <f t="shared" si="10"/>
        <v>0</v>
      </c>
      <c r="AC33" s="36">
        <f t="shared" si="11"/>
        <v>27.118700489964862</v>
      </c>
      <c r="AD33" s="36">
        <f t="shared" si="12"/>
        <v>12.907922876951027</v>
      </c>
      <c r="AE33" s="111">
        <f t="shared" si="13"/>
        <v>-0.5693986809777698</v>
      </c>
      <c r="AF33" s="3"/>
      <c r="AG33" s="3"/>
      <c r="AH33" s="3" t="str">
        <f t="shared" si="17"/>
        <v>ccatt</v>
      </c>
      <c r="AI33" s="142">
        <f t="shared" si="18"/>
        <v>0</v>
      </c>
      <c r="AJ33" s="142">
        <f t="shared" si="19"/>
        <v>0</v>
      </c>
      <c r="AK33" s="142">
        <f t="shared" si="20"/>
        <v>27.118700489964862</v>
      </c>
      <c r="AL33" s="36">
        <f t="shared" si="21"/>
        <v>12.907922876951027</v>
      </c>
      <c r="AM33" s="36">
        <f t="shared" si="14"/>
        <v>0.36659775574999998</v>
      </c>
      <c r="AN33" s="3"/>
      <c r="AO33" s="3"/>
      <c r="AP33" s="36" t="s">
        <v>117</v>
      </c>
      <c r="AQ33" s="36">
        <f t="shared" si="22"/>
        <v>1.0567926740934848</v>
      </c>
      <c r="AR33" s="36">
        <f t="shared" si="23"/>
        <v>93.226525178135375</v>
      </c>
      <c r="AS33" s="143">
        <f t="shared" si="15"/>
        <v>1.1335750979393327E-2</v>
      </c>
      <c r="AT33" s="36">
        <f t="shared" si="16"/>
        <v>0</v>
      </c>
      <c r="AU33" s="143">
        <f t="shared" si="24"/>
        <v>0</v>
      </c>
      <c r="AV33" s="3"/>
    </row>
    <row r="34" spans="1:48" x14ac:dyDescent="0.35">
      <c r="A34" s="3"/>
      <c r="B34" s="3" t="s">
        <v>507</v>
      </c>
      <c r="C34" s="3" t="s">
        <v>399</v>
      </c>
      <c r="D34" s="36">
        <v>24.490147219463203</v>
      </c>
      <c r="E34" s="36">
        <v>0.20298914343000005</v>
      </c>
      <c r="F34" s="36">
        <v>0.28762482985641591</v>
      </c>
      <c r="G34" s="36">
        <v>4.099801405528461E-2</v>
      </c>
      <c r="H34" s="41">
        <v>25.021759206804902</v>
      </c>
      <c r="I34" s="43">
        <v>25.021759206804905</v>
      </c>
      <c r="J34" s="36">
        <v>23.435896006353921</v>
      </c>
      <c r="K34" s="36">
        <v>4.001776687800884E-14</v>
      </c>
      <c r="L34" s="36">
        <v>0</v>
      </c>
      <c r="M34" s="36">
        <v>1.5858632004509445</v>
      </c>
      <c r="N34" s="36">
        <v>0</v>
      </c>
      <c r="O34" s="3"/>
      <c r="P34" s="3"/>
      <c r="Q34" s="3" t="s">
        <v>523</v>
      </c>
      <c r="R34" s="3" t="str">
        <f>VLOOKUP(Q34,Notes!$B$7:$F$111,5,0)</f>
        <v>Sheep, goats, pigs,live (A312)</v>
      </c>
      <c r="S34" s="19" t="str">
        <f>VLOOKUP(Q34,Notes!$B$7:$F$111,4,0)</f>
        <v>csmlr</v>
      </c>
      <c r="T34" s="36">
        <f t="shared" si="2"/>
        <v>33.231296762465085</v>
      </c>
      <c r="U34" s="36">
        <f t="shared" si="3"/>
        <v>0.18727154499999998</v>
      </c>
      <c r="V34" s="36">
        <f t="shared" si="4"/>
        <v>0.3856531254410559</v>
      </c>
      <c r="W34" s="36">
        <f t="shared" si="5"/>
        <v>1.0993925405556269E-2</v>
      </c>
      <c r="X34" s="41">
        <f t="shared" si="6"/>
        <v>33.815215358311697</v>
      </c>
      <c r="Y34" s="43">
        <f t="shared" si="7"/>
        <v>34.651760355559261</v>
      </c>
      <c r="Z34" s="36">
        <f t="shared" si="8"/>
        <v>6.4286670652017408</v>
      </c>
      <c r="AA34" s="36">
        <f t="shared" si="9"/>
        <v>0.10471320394792534</v>
      </c>
      <c r="AB34" s="36">
        <f t="shared" si="10"/>
        <v>0</v>
      </c>
      <c r="AC34" s="36">
        <f t="shared" si="11"/>
        <v>21.088646344376961</v>
      </c>
      <c r="AD34" s="36">
        <f t="shared" si="12"/>
        <v>7.0297337420326302</v>
      </c>
      <c r="AE34" s="111">
        <f t="shared" si="13"/>
        <v>-0.83654499724756448</v>
      </c>
      <c r="AF34" s="3"/>
      <c r="AG34" s="3"/>
      <c r="AH34" s="3" t="str">
        <f t="shared" si="17"/>
        <v>csmlr</v>
      </c>
      <c r="AI34" s="142">
        <f t="shared" si="18"/>
        <v>0.10471320394792534</v>
      </c>
      <c r="AJ34" s="142">
        <f t="shared" si="19"/>
        <v>0</v>
      </c>
      <c r="AK34" s="142">
        <f t="shared" si="20"/>
        <v>21.088646344376961</v>
      </c>
      <c r="AL34" s="36">
        <f t="shared" si="21"/>
        <v>7.0297337420326302</v>
      </c>
      <c r="AM34" s="36">
        <f t="shared" si="14"/>
        <v>0.18727154499999998</v>
      </c>
      <c r="AN34" s="3"/>
      <c r="AO34" s="3"/>
      <c r="AP34" s="36" t="s">
        <v>121</v>
      </c>
      <c r="AQ34" s="36">
        <f t="shared" si="22"/>
        <v>0.3856531254410559</v>
      </c>
      <c r="AR34" s="36">
        <f t="shared" si="23"/>
        <v>34.651760355559261</v>
      </c>
      <c r="AS34" s="143">
        <f t="shared" si="15"/>
        <v>1.1129394913386693E-2</v>
      </c>
      <c r="AT34" s="36">
        <f t="shared" si="16"/>
        <v>0</v>
      </c>
      <c r="AU34" s="143">
        <f t="shared" si="24"/>
        <v>0</v>
      </c>
      <c r="AV34" s="3"/>
    </row>
    <row r="35" spans="1:48" x14ac:dyDescent="0.35">
      <c r="A35" s="3"/>
      <c r="B35" s="112" t="s">
        <v>508</v>
      </c>
      <c r="C35" s="112" t="s">
        <v>399</v>
      </c>
      <c r="D35" s="113">
        <v>24.490147219463203</v>
      </c>
      <c r="E35" s="113">
        <v>0.20298914343000005</v>
      </c>
      <c r="F35" s="113">
        <v>0.28762482985641591</v>
      </c>
      <c r="G35" s="113">
        <v>4.099801405528461E-2</v>
      </c>
      <c r="H35" s="114">
        <v>25.021759206804902</v>
      </c>
      <c r="I35" s="115">
        <v>25.021759206804905</v>
      </c>
      <c r="J35" s="113">
        <v>23.435896006353921</v>
      </c>
      <c r="K35" s="113">
        <v>4.001776687800884E-14</v>
      </c>
      <c r="L35" s="113">
        <v>0</v>
      </c>
      <c r="M35" s="113">
        <v>1.5858632004509445</v>
      </c>
      <c r="N35" s="113">
        <v>0</v>
      </c>
      <c r="O35" s="3"/>
      <c r="P35" s="3"/>
      <c r="Q35" s="3" t="s">
        <v>525</v>
      </c>
      <c r="R35" s="3" t="str">
        <f>VLOOKUP(Q35,Notes!$B$7:$F$111,5,0)</f>
        <v>Poultry, live (A313)</v>
      </c>
      <c r="S35" s="19" t="str">
        <f>VLOOKUP(Q35,Notes!$B$7:$F$111,4,0)</f>
        <v>cpoul</v>
      </c>
      <c r="T35" s="36">
        <f t="shared" si="2"/>
        <v>14.456564591147195</v>
      </c>
      <c r="U35" s="36">
        <f t="shared" si="3"/>
        <v>0.85531855868000006</v>
      </c>
      <c r="V35" s="36">
        <f t="shared" si="4"/>
        <v>0.17646250237862113</v>
      </c>
      <c r="W35" s="36">
        <f t="shared" si="5"/>
        <v>1.4947224989822892E-2</v>
      </c>
      <c r="X35" s="41">
        <f t="shared" si="6"/>
        <v>15.503292877195641</v>
      </c>
      <c r="Y35" s="43">
        <f t="shared" si="7"/>
        <v>14.540058296927478</v>
      </c>
      <c r="Z35" s="36">
        <f t="shared" si="8"/>
        <v>12.48246664848789</v>
      </c>
      <c r="AA35" s="36">
        <f t="shared" si="9"/>
        <v>0.14318711497603448</v>
      </c>
      <c r="AB35" s="36">
        <f t="shared" si="10"/>
        <v>0</v>
      </c>
      <c r="AC35" s="36">
        <f t="shared" si="11"/>
        <v>-3.0795683896443739E-2</v>
      </c>
      <c r="AD35" s="36">
        <f t="shared" si="12"/>
        <v>1.945200217359996</v>
      </c>
      <c r="AE35" s="111">
        <f t="shared" si="13"/>
        <v>0.96323458026816233</v>
      </c>
      <c r="AF35" s="3"/>
      <c r="AG35" s="3"/>
      <c r="AH35" s="3" t="str">
        <f t="shared" si="17"/>
        <v>cpoul</v>
      </c>
      <c r="AI35" s="142">
        <f t="shared" si="18"/>
        <v>0.14318711497603448</v>
      </c>
      <c r="AJ35" s="142">
        <f t="shared" si="19"/>
        <v>0</v>
      </c>
      <c r="AK35" s="142">
        <f t="shared" si="20"/>
        <v>-3.0795683896443739E-2</v>
      </c>
      <c r="AL35" s="36">
        <f t="shared" si="21"/>
        <v>1.945200217359996</v>
      </c>
      <c r="AM35" s="36">
        <f t="shared" si="14"/>
        <v>0.85531855868000006</v>
      </c>
      <c r="AN35" s="3"/>
      <c r="AO35" s="3"/>
      <c r="AP35" s="36" t="s">
        <v>119</v>
      </c>
      <c r="AQ35" s="36">
        <f t="shared" si="22"/>
        <v>0.17646250237862113</v>
      </c>
      <c r="AR35" s="36">
        <f t="shared" si="23"/>
        <v>14.540058296927478</v>
      </c>
      <c r="AS35" s="143">
        <f t="shared" si="15"/>
        <v>1.2136299509604454E-2</v>
      </c>
      <c r="AT35" s="36">
        <f t="shared" si="16"/>
        <v>0</v>
      </c>
      <c r="AU35" s="143">
        <f t="shared" si="24"/>
        <v>0</v>
      </c>
      <c r="AV35" s="3"/>
    </row>
    <row r="36" spans="1:48" x14ac:dyDescent="0.35">
      <c r="A36" s="3"/>
      <c r="B36" s="3" t="s">
        <v>509</v>
      </c>
      <c r="C36" s="3" t="s">
        <v>510</v>
      </c>
      <c r="D36" s="36">
        <v>48.183435426923374</v>
      </c>
      <c r="E36" s="36">
        <v>2.3305224735278514</v>
      </c>
      <c r="F36" s="36">
        <v>0.56993883408772061</v>
      </c>
      <c r="G36" s="36">
        <v>4.385239755752806E-2</v>
      </c>
      <c r="H36" s="41">
        <v>51.127749132096476</v>
      </c>
      <c r="I36" s="43">
        <v>51.127749132096469</v>
      </c>
      <c r="J36" s="36">
        <v>27.257544319408421</v>
      </c>
      <c r="K36" s="36">
        <v>11.394423619689375</v>
      </c>
      <c r="L36" s="36">
        <v>0</v>
      </c>
      <c r="M36" s="36">
        <v>3.7273500200751566</v>
      </c>
      <c r="N36" s="36">
        <v>8.7484311729235138</v>
      </c>
      <c r="O36" s="3"/>
      <c r="P36" s="3"/>
      <c r="Q36" s="3" t="s">
        <v>527</v>
      </c>
      <c r="R36" s="3" t="str">
        <f>VLOOKUP(Q36,Notes!$B$7:$F$111,5,0)</f>
        <v>Other live animals (A319)</v>
      </c>
      <c r="S36" s="19" t="str">
        <f>VLOOKUP(Q36,Notes!$B$7:$F$111,4,0)</f>
        <v>coliv</v>
      </c>
      <c r="T36" s="36">
        <f t="shared" si="2"/>
        <v>2.5785767329556926</v>
      </c>
      <c r="U36" s="36">
        <f t="shared" si="3"/>
        <v>5.3074449999999983E-3</v>
      </c>
      <c r="V36" s="36">
        <f t="shared" si="4"/>
        <v>2.9822645547148526E-2</v>
      </c>
      <c r="W36" s="36">
        <f t="shared" si="5"/>
        <v>2.8149970571380238E-5</v>
      </c>
      <c r="X36" s="41">
        <f t="shared" si="6"/>
        <v>2.6137349734734125</v>
      </c>
      <c r="Y36" s="43">
        <f t="shared" si="7"/>
        <v>2.1710258755162219</v>
      </c>
      <c r="Z36" s="36">
        <f t="shared" si="8"/>
        <v>1.9995530547839315</v>
      </c>
      <c r="AA36" s="36">
        <f t="shared" si="9"/>
        <v>7.7893372075945391E-2</v>
      </c>
      <c r="AB36" s="36">
        <f t="shared" si="10"/>
        <v>0</v>
      </c>
      <c r="AC36" s="36">
        <f t="shared" si="11"/>
        <v>0</v>
      </c>
      <c r="AD36" s="36">
        <f t="shared" si="12"/>
        <v>9.3579448656345016E-2</v>
      </c>
      <c r="AE36" s="111">
        <f t="shared" si="13"/>
        <v>0.4427090979571906</v>
      </c>
      <c r="AF36" s="3"/>
      <c r="AG36" s="3"/>
      <c r="AH36" s="3" t="str">
        <f t="shared" si="17"/>
        <v>coliv</v>
      </c>
      <c r="AI36" s="142">
        <f t="shared" si="18"/>
        <v>7.7893372075945391E-2</v>
      </c>
      <c r="AJ36" s="142">
        <f t="shared" si="19"/>
        <v>0</v>
      </c>
      <c r="AK36" s="142">
        <f t="shared" si="20"/>
        <v>0</v>
      </c>
      <c r="AL36" s="36">
        <f t="shared" si="21"/>
        <v>9.3579448656345016E-2</v>
      </c>
      <c r="AM36" s="36">
        <f t="shared" si="14"/>
        <v>5.3074449999999983E-3</v>
      </c>
      <c r="AN36" s="3"/>
      <c r="AO36" s="3"/>
      <c r="AP36" s="36" t="s">
        <v>122</v>
      </c>
      <c r="AQ36" s="36">
        <f t="shared" si="22"/>
        <v>2.9822645547148526E-2</v>
      </c>
      <c r="AR36" s="36">
        <f t="shared" si="23"/>
        <v>2.1710258755162219</v>
      </c>
      <c r="AS36" s="143">
        <f t="shared" si="15"/>
        <v>1.3736660572991725E-2</v>
      </c>
      <c r="AT36" s="36">
        <f t="shared" si="16"/>
        <v>0</v>
      </c>
      <c r="AU36" s="143">
        <f t="shared" si="24"/>
        <v>0</v>
      </c>
      <c r="AV36" s="3"/>
    </row>
    <row r="37" spans="1:48" x14ac:dyDescent="0.35">
      <c r="A37" s="3"/>
      <c r="B37" s="112" t="s">
        <v>511</v>
      </c>
      <c r="C37" s="112" t="s">
        <v>512</v>
      </c>
      <c r="D37" s="113">
        <v>4.1913524662636545</v>
      </c>
      <c r="E37" s="113">
        <v>0.41730792418107487</v>
      </c>
      <c r="F37" s="113">
        <v>5.1224988103168154E-2</v>
      </c>
      <c r="G37" s="113">
        <v>4.8531626435183292E-3</v>
      </c>
      <c r="H37" s="114">
        <v>4.6641683292658103</v>
      </c>
      <c r="I37" s="115">
        <v>4.8541669119272051</v>
      </c>
      <c r="J37" s="113">
        <v>0.14321702815998985</v>
      </c>
      <c r="K37" s="113">
        <v>4.6382724661393606</v>
      </c>
      <c r="L37" s="113">
        <v>0</v>
      </c>
      <c r="M37" s="113">
        <v>-3.2371679924008565E-2</v>
      </c>
      <c r="N37" s="113">
        <v>2.1022222022225134E-3</v>
      </c>
      <c r="O37" s="3"/>
      <c r="P37" s="3"/>
      <c r="Q37" s="3" t="s">
        <v>531</v>
      </c>
      <c r="R37" s="3" t="str">
        <f>VLOOKUP(Q37,Notes!$B$7:$F$111,5,0)</f>
        <v>Raw milk (A321)</v>
      </c>
      <c r="S37" s="19" t="str">
        <f>VLOOKUP(Q37,Notes!$B$7:$F$111,4,0)</f>
        <v>cmilk</v>
      </c>
      <c r="T37" s="36">
        <f t="shared" si="2"/>
        <v>36.998643168007376</v>
      </c>
      <c r="U37" s="36">
        <f t="shared" si="3"/>
        <v>0</v>
      </c>
      <c r="V37" s="36">
        <f t="shared" si="4"/>
        <v>0.32044686972593978</v>
      </c>
      <c r="W37" s="36">
        <f t="shared" si="5"/>
        <v>0</v>
      </c>
      <c r="X37" s="41">
        <f t="shared" si="6"/>
        <v>37.319090037733318</v>
      </c>
      <c r="Y37" s="43">
        <f t="shared" si="7"/>
        <v>39.083366670041002</v>
      </c>
      <c r="Z37" s="36">
        <f t="shared" si="8"/>
        <v>4.7864386626991093</v>
      </c>
      <c r="AA37" s="36">
        <f t="shared" si="9"/>
        <v>34.29692800734189</v>
      </c>
      <c r="AB37" s="36">
        <f t="shared" si="10"/>
        <v>0</v>
      </c>
      <c r="AC37" s="36">
        <f t="shared" si="11"/>
        <v>0</v>
      </c>
      <c r="AD37" s="36">
        <f t="shared" si="12"/>
        <v>0</v>
      </c>
      <c r="AE37" s="111">
        <f t="shared" si="13"/>
        <v>-1.7642766323076842</v>
      </c>
      <c r="AF37" s="3"/>
      <c r="AG37" s="3"/>
      <c r="AH37" s="3" t="str">
        <f t="shared" si="17"/>
        <v>cmilk</v>
      </c>
      <c r="AI37" s="142">
        <f t="shared" si="18"/>
        <v>34.29692800734189</v>
      </c>
      <c r="AJ37" s="142">
        <f t="shared" si="19"/>
        <v>0</v>
      </c>
      <c r="AK37" s="142">
        <f t="shared" si="20"/>
        <v>0</v>
      </c>
      <c r="AL37" s="36">
        <f t="shared" si="21"/>
        <v>0</v>
      </c>
      <c r="AM37" s="36">
        <f t="shared" si="14"/>
        <v>0</v>
      </c>
      <c r="AN37" s="3"/>
      <c r="AO37" s="3"/>
      <c r="AP37" s="36" t="s">
        <v>118</v>
      </c>
      <c r="AQ37" s="36">
        <f t="shared" si="22"/>
        <v>0.32044686972593978</v>
      </c>
      <c r="AR37" s="36">
        <f t="shared" si="23"/>
        <v>39.083366670041002</v>
      </c>
      <c r="AS37" s="143">
        <f t="shared" si="15"/>
        <v>8.1990600357255156E-3</v>
      </c>
      <c r="AT37" s="36">
        <f t="shared" si="16"/>
        <v>0</v>
      </c>
      <c r="AU37" s="143">
        <f t="shared" si="24"/>
        <v>0</v>
      </c>
      <c r="AV37" s="3"/>
    </row>
    <row r="38" spans="1:48" x14ac:dyDescent="0.35">
      <c r="A38" s="3"/>
      <c r="B38" s="112" t="s">
        <v>513</v>
      </c>
      <c r="C38" s="112" t="s">
        <v>514</v>
      </c>
      <c r="D38" s="113">
        <v>9.5983389228101359</v>
      </c>
      <c r="E38" s="113">
        <v>8.2659146041585405E-2</v>
      </c>
      <c r="F38" s="113">
        <v>9.7574561656566888E-2</v>
      </c>
      <c r="G38" s="113">
        <v>2.6693831676808805E-3</v>
      </c>
      <c r="H38" s="114">
        <v>9.7836822510266384</v>
      </c>
      <c r="I38" s="115">
        <v>9.5695347273303639</v>
      </c>
      <c r="J38" s="113">
        <v>3.5470745500956125</v>
      </c>
      <c r="K38" s="113">
        <v>4.801554811289094</v>
      </c>
      <c r="L38" s="113">
        <v>0</v>
      </c>
      <c r="M38" s="113">
        <v>0</v>
      </c>
      <c r="N38" s="113">
        <v>1.1470852082586647</v>
      </c>
      <c r="O38" s="3"/>
      <c r="P38" s="3"/>
      <c r="Q38" s="3" t="s">
        <v>532</v>
      </c>
      <c r="R38" s="3" t="str">
        <f>VLOOKUP(Q38,Notes!$B$7:$F$111,5,0)</f>
        <v>Eggs (A322)</v>
      </c>
      <c r="S38" s="19" t="str">
        <f>VLOOKUP(Q38,Notes!$B$7:$F$111,4,0)</f>
        <v>ceggs</v>
      </c>
      <c r="T38" s="36">
        <f t="shared" si="2"/>
        <v>16.019889140270962</v>
      </c>
      <c r="U38" s="36">
        <f t="shared" si="3"/>
        <v>0.46898165185323759</v>
      </c>
      <c r="V38" s="36">
        <f t="shared" si="4"/>
        <v>1.2051907151077097</v>
      </c>
      <c r="W38" s="36">
        <f t="shared" si="5"/>
        <v>6.3180940648210462E-2</v>
      </c>
      <c r="X38" s="41">
        <f t="shared" si="6"/>
        <v>17.757242447880117</v>
      </c>
      <c r="Y38" s="43">
        <f t="shared" si="7"/>
        <v>15.348927006663935</v>
      </c>
      <c r="Z38" s="36">
        <f t="shared" si="8"/>
        <v>10.481403450462393</v>
      </c>
      <c r="AA38" s="36">
        <f t="shared" si="9"/>
        <v>4.048346886267594</v>
      </c>
      <c r="AB38" s="36">
        <f t="shared" si="10"/>
        <v>0</v>
      </c>
      <c r="AC38" s="36">
        <f t="shared" si="11"/>
        <v>7.778071779993804E-3</v>
      </c>
      <c r="AD38" s="36">
        <f t="shared" si="12"/>
        <v>0.81139859815395565</v>
      </c>
      <c r="AE38" s="111">
        <f t="shared" si="13"/>
        <v>2.4083154412161818</v>
      </c>
      <c r="AF38" s="3"/>
      <c r="AG38" s="3"/>
      <c r="AH38" s="3" t="str">
        <f t="shared" si="17"/>
        <v>ceggs</v>
      </c>
      <c r="AI38" s="142">
        <f t="shared" si="18"/>
        <v>4.048346886267594</v>
      </c>
      <c r="AJ38" s="142">
        <f t="shared" si="19"/>
        <v>0</v>
      </c>
      <c r="AK38" s="142">
        <f t="shared" si="20"/>
        <v>7.778071779993804E-3</v>
      </c>
      <c r="AL38" s="36">
        <f t="shared" si="21"/>
        <v>0.81139859815395565</v>
      </c>
      <c r="AM38" s="36">
        <f t="shared" si="14"/>
        <v>0.46898165185323759</v>
      </c>
      <c r="AN38" s="3"/>
      <c r="AO38" s="3"/>
      <c r="AP38" s="36" t="s">
        <v>120</v>
      </c>
      <c r="AQ38" s="36">
        <f t="shared" si="22"/>
        <v>1.2051907151077097</v>
      </c>
      <c r="AR38" s="36">
        <f t="shared" si="23"/>
        <v>15.348927006663935</v>
      </c>
      <c r="AS38" s="143">
        <f t="shared" si="15"/>
        <v>7.8519541762395548E-2</v>
      </c>
      <c r="AT38" s="36">
        <f t="shared" si="16"/>
        <v>0</v>
      </c>
      <c r="AU38" s="143">
        <f t="shared" si="24"/>
        <v>0</v>
      </c>
      <c r="AV38" s="3"/>
    </row>
    <row r="39" spans="1:48" x14ac:dyDescent="0.35">
      <c r="A39" s="3"/>
      <c r="B39" s="112" t="s">
        <v>515</v>
      </c>
      <c r="C39" s="112" t="s">
        <v>516</v>
      </c>
      <c r="D39" s="113">
        <v>5.5822256874268801</v>
      </c>
      <c r="E39" s="113">
        <v>0</v>
      </c>
      <c r="F39" s="113">
        <v>6.4882618873978504E-2</v>
      </c>
      <c r="G39" s="113">
        <v>1.7647129904879225E-3</v>
      </c>
      <c r="H39" s="114">
        <v>5.6494932060177643</v>
      </c>
      <c r="I39" s="115">
        <v>5.6532126622784258</v>
      </c>
      <c r="J39" s="113">
        <v>5.6480514003567333</v>
      </c>
      <c r="K39" s="113">
        <v>0</v>
      </c>
      <c r="L39" s="113">
        <v>0</v>
      </c>
      <c r="M39" s="113">
        <v>0</v>
      </c>
      <c r="N39" s="113">
        <v>0</v>
      </c>
      <c r="O39" s="3"/>
      <c r="P39" s="3"/>
      <c r="Q39" s="3" t="s">
        <v>533</v>
      </c>
      <c r="R39" s="3" t="str">
        <f>VLOOKUP(Q39,Notes!$B$7:$F$111,5,0)</f>
        <v>Natural honey (A323)</v>
      </c>
      <c r="S39" s="19" t="str">
        <f>VLOOKUP(Q39,Notes!$B$7:$F$111,4,0)</f>
        <v>chony</v>
      </c>
      <c r="T39" s="36">
        <f t="shared" si="2"/>
        <v>0.57735567535475041</v>
      </c>
      <c r="U39" s="36">
        <f t="shared" si="3"/>
        <v>0.9855774434732516</v>
      </c>
      <c r="V39" s="36">
        <f t="shared" si="4"/>
        <v>0.10505206506704218</v>
      </c>
      <c r="W39" s="36">
        <f t="shared" si="5"/>
        <v>1.9194822312644577E-2</v>
      </c>
      <c r="X39" s="41">
        <f t="shared" si="6"/>
        <v>1.6871800062076887</v>
      </c>
      <c r="Y39" s="43">
        <f t="shared" si="7"/>
        <v>1.6501319168174911</v>
      </c>
      <c r="Z39" s="36">
        <f t="shared" si="8"/>
        <v>0.21285648598399778</v>
      </c>
      <c r="AA39" s="36">
        <f t="shared" si="9"/>
        <v>1.3373136177610985</v>
      </c>
      <c r="AB39" s="36">
        <f t="shared" si="10"/>
        <v>0</v>
      </c>
      <c r="AC39" s="36">
        <f t="shared" si="11"/>
        <v>4.7505721495177483E-2</v>
      </c>
      <c r="AD39" s="36">
        <f t="shared" si="12"/>
        <v>5.2456091577217111E-2</v>
      </c>
      <c r="AE39" s="111">
        <f t="shared" si="13"/>
        <v>3.7048089390197658E-2</v>
      </c>
      <c r="AF39" s="3"/>
      <c r="AG39" s="3"/>
      <c r="AH39" s="3" t="str">
        <f t="shared" si="17"/>
        <v>chony</v>
      </c>
      <c r="AI39" s="142">
        <f t="shared" si="18"/>
        <v>1.3373136177610985</v>
      </c>
      <c r="AJ39" s="142">
        <f t="shared" si="19"/>
        <v>0</v>
      </c>
      <c r="AK39" s="142">
        <f t="shared" si="20"/>
        <v>4.7505721495177483E-2</v>
      </c>
      <c r="AL39" s="36">
        <f t="shared" si="21"/>
        <v>5.2456091577217111E-2</v>
      </c>
      <c r="AM39" s="36">
        <f t="shared" si="14"/>
        <v>0.9855774434732516</v>
      </c>
      <c r="AN39" s="3"/>
      <c r="AO39" s="3"/>
      <c r="AP39" s="36" t="s">
        <v>3999</v>
      </c>
      <c r="AQ39" s="36">
        <f t="shared" si="22"/>
        <v>0.10505206506704218</v>
      </c>
      <c r="AR39" s="36">
        <f t="shared" si="23"/>
        <v>1.6501319168174911</v>
      </c>
      <c r="AS39" s="143">
        <f t="shared" si="15"/>
        <v>6.3662828405652377E-2</v>
      </c>
      <c r="AT39" s="36">
        <f t="shared" si="16"/>
        <v>0</v>
      </c>
      <c r="AU39" s="143">
        <f t="shared" si="24"/>
        <v>0</v>
      </c>
      <c r="AV39" s="3"/>
    </row>
    <row r="40" spans="1:48" x14ac:dyDescent="0.35">
      <c r="A40" s="3"/>
      <c r="B40" s="112" t="s">
        <v>517</v>
      </c>
      <c r="C40" s="112" t="s">
        <v>518</v>
      </c>
      <c r="D40" s="113">
        <v>28.811518350422702</v>
      </c>
      <c r="E40" s="113">
        <v>1.830555403305191</v>
      </c>
      <c r="F40" s="113">
        <v>0.35625666545400714</v>
      </c>
      <c r="G40" s="113">
        <v>3.4565138755840927E-2</v>
      </c>
      <c r="H40" s="114">
        <v>31.030405345786267</v>
      </c>
      <c r="I40" s="115">
        <v>31.050834830560465</v>
      </c>
      <c r="J40" s="113">
        <v>17.919201340796086</v>
      </c>
      <c r="K40" s="113">
        <v>1.9545963422609209</v>
      </c>
      <c r="L40" s="113">
        <v>0</v>
      </c>
      <c r="M40" s="113">
        <v>3.7597216999991652</v>
      </c>
      <c r="N40" s="113">
        <v>7.5992437424626269</v>
      </c>
      <c r="O40" s="3"/>
      <c r="P40" s="3"/>
      <c r="Q40" s="3" t="s">
        <v>535</v>
      </c>
      <c r="R40" s="3" t="str">
        <f>VLOOKUP(Q40,Notes!$B$7:$F$111,5,0)</f>
        <v>Other livestock &amp; hunting products (A329)</v>
      </c>
      <c r="S40" s="125" t="str">
        <f>VLOOKUP(Q40,Notes!$B$7:$F$111,4,0)</f>
        <v>chunt</v>
      </c>
      <c r="T40" s="45">
        <f t="shared" ref="T40:T71" si="25">SUMIF($B$8:$B$124,$Q40,D$8:D$124)</f>
        <v>3.9103188252488379</v>
      </c>
      <c r="U40" s="45">
        <f t="shared" ref="U40:U71" si="26">SUMIF($B$8:$B$124,$Q40,E$8:E$124)</f>
        <v>0.36648713596673888</v>
      </c>
      <c r="V40" s="45">
        <f t="shared" ref="V40:V71" si="27">SUMIF($B$8:$B$124,$Q40,F$8:F$124)</f>
        <v>4.950934477016275E-2</v>
      </c>
      <c r="W40" s="45">
        <f t="shared" ref="W40:W71" si="28">SUMIF($B$8:$B$124,$Q40,G$8:G$124)</f>
        <v>1.8970411829931425E-2</v>
      </c>
      <c r="X40" s="44">
        <f t="shared" si="6"/>
        <v>4.3452857178156714</v>
      </c>
      <c r="Y40" s="46">
        <f t="shared" si="7"/>
        <v>5.0263726161143669</v>
      </c>
      <c r="Z40" s="45">
        <f t="shared" ref="Z40:Z71" si="29">SUMIF($B$8:$B$124,$Q40,J$8:J$124)</f>
        <v>0</v>
      </c>
      <c r="AA40" s="45">
        <f t="shared" ref="AA40:AA71" si="30">SUMIF($B$8:$B$124,$Q40,K$8:K$124)</f>
        <v>0</v>
      </c>
      <c r="AB40" s="45">
        <f t="shared" ref="AB40:AB71" si="31">SUMIF($B$8:$B$124,$Q40,L$8:L$124)</f>
        <v>0</v>
      </c>
      <c r="AC40" s="45">
        <f t="shared" ref="AC40:AC71" si="32">SUMIF($B$8:$B$124,$Q40,M$8:M$124)</f>
        <v>0</v>
      </c>
      <c r="AD40" s="45">
        <f t="shared" ref="AD40:AD71" si="33">SUMIF($B$8:$B$124,$Q40,N$8:N$124)</f>
        <v>5.0263726161143669</v>
      </c>
      <c r="AE40" s="111">
        <f t="shared" si="13"/>
        <v>-0.68108689829869551</v>
      </c>
      <c r="AF40" s="3"/>
      <c r="AG40" s="3"/>
      <c r="AH40" s="3" t="str">
        <f t="shared" si="17"/>
        <v>chunt</v>
      </c>
      <c r="AI40" s="142">
        <f t="shared" si="18"/>
        <v>0</v>
      </c>
      <c r="AJ40" s="142">
        <f t="shared" si="19"/>
        <v>0</v>
      </c>
      <c r="AK40" s="142">
        <f t="shared" si="20"/>
        <v>0</v>
      </c>
      <c r="AL40" s="36">
        <f t="shared" si="21"/>
        <v>5.0263726161143669</v>
      </c>
      <c r="AM40" s="36">
        <f t="shared" ref="AM40:AM71" si="34">U40</f>
        <v>0.36648713596673888</v>
      </c>
      <c r="AN40" s="3"/>
      <c r="AO40" s="3"/>
      <c r="AP40" s="36" t="s">
        <v>4002</v>
      </c>
      <c r="AQ40" s="36">
        <f t="shared" si="22"/>
        <v>4.950934477016275E-2</v>
      </c>
      <c r="AR40" s="36">
        <f t="shared" si="23"/>
        <v>5.0263726161143669</v>
      </c>
      <c r="AS40" s="143">
        <f t="shared" ref="AS40:AS71" si="35">IF(AR40,AQ40/AR40,0)</f>
        <v>9.8499153467925555E-3</v>
      </c>
      <c r="AT40" s="36">
        <f t="shared" ref="AT40:AT71" si="36">IF(V40&lt;0,-V40,0)</f>
        <v>0</v>
      </c>
      <c r="AU40" s="143">
        <f t="shared" si="24"/>
        <v>0</v>
      </c>
      <c r="AV40" s="3"/>
    </row>
    <row r="41" spans="1:48" x14ac:dyDescent="0.35">
      <c r="A41" s="3"/>
      <c r="B41" s="3" t="s">
        <v>519</v>
      </c>
      <c r="C41" s="3" t="s">
        <v>520</v>
      </c>
      <c r="D41" s="36">
        <v>141.4660632011599</v>
      </c>
      <c r="E41" s="36">
        <v>1.4144953044299999</v>
      </c>
      <c r="F41" s="36">
        <v>1.6487309474603102</v>
      </c>
      <c r="G41" s="36">
        <v>6.0080253088132578E-2</v>
      </c>
      <c r="H41" s="41">
        <v>144.58936970613834</v>
      </c>
      <c r="I41" s="43">
        <v>144.58936970613834</v>
      </c>
      <c r="J41" s="36">
        <v>74.110588579693058</v>
      </c>
      <c r="K41" s="36">
        <v>0.32579369099990524</v>
      </c>
      <c r="L41" s="36">
        <v>0</v>
      </c>
      <c r="M41" s="36">
        <v>48.176551150445384</v>
      </c>
      <c r="N41" s="36">
        <v>21.976436284999998</v>
      </c>
      <c r="O41" s="3"/>
      <c r="P41" s="3"/>
      <c r="Q41" s="3" t="s">
        <v>539</v>
      </c>
      <c r="R41" s="3" t="str">
        <f>VLOOKUP(Q41,Notes!$B$7:$F$111,5,0)</f>
        <v>Fuel wood (A401)</v>
      </c>
      <c r="S41" s="19" t="str">
        <f>VLOOKUP(Q41,Notes!$B$7:$F$111,4,0)</f>
        <v>cfuel</v>
      </c>
      <c r="T41" s="36">
        <f t="shared" si="25"/>
        <v>301.43661599597584</v>
      </c>
      <c r="U41" s="36">
        <f t="shared" si="26"/>
        <v>6.4021191949523194E-3</v>
      </c>
      <c r="V41" s="36">
        <f t="shared" si="27"/>
        <v>3.2320024191675381</v>
      </c>
      <c r="W41" s="36">
        <f t="shared" si="28"/>
        <v>4.3064031541568994E-2</v>
      </c>
      <c r="X41" s="41">
        <f t="shared" si="6"/>
        <v>304.71808456587991</v>
      </c>
      <c r="Y41" s="43">
        <f t="shared" si="7"/>
        <v>314.98663445480696</v>
      </c>
      <c r="Z41" s="36">
        <f t="shared" si="29"/>
        <v>9.8842159354561954</v>
      </c>
      <c r="AA41" s="36">
        <f t="shared" si="30"/>
        <v>305.10010751850064</v>
      </c>
      <c r="AB41" s="36">
        <f t="shared" si="31"/>
        <v>0</v>
      </c>
      <c r="AC41" s="36">
        <f t="shared" si="32"/>
        <v>-2.1453255745404299E-4</v>
      </c>
      <c r="AD41" s="36">
        <f t="shared" si="33"/>
        <v>2.5255334075509326E-3</v>
      </c>
      <c r="AE41" s="111">
        <f t="shared" si="13"/>
        <v>-10.268549888927055</v>
      </c>
      <c r="AF41" s="3"/>
      <c r="AG41" s="3"/>
      <c r="AH41" s="3" t="str">
        <f t="shared" si="17"/>
        <v>cfuel</v>
      </c>
      <c r="AI41" s="142">
        <f t="shared" si="18"/>
        <v>305.10010751850064</v>
      </c>
      <c r="AJ41" s="142">
        <f t="shared" si="19"/>
        <v>0</v>
      </c>
      <c r="AK41" s="142">
        <f t="shared" si="20"/>
        <v>-2.1453255745404299E-4</v>
      </c>
      <c r="AL41" s="36">
        <f t="shared" si="21"/>
        <v>2.5255334075509326E-3</v>
      </c>
      <c r="AM41" s="36">
        <f t="shared" si="34"/>
        <v>6.4021191949523194E-3</v>
      </c>
      <c r="AN41" s="3"/>
      <c r="AO41" s="3"/>
      <c r="AP41" s="36" t="s">
        <v>4005</v>
      </c>
      <c r="AQ41" s="36">
        <f t="shared" si="22"/>
        <v>3.2320024191675381</v>
      </c>
      <c r="AR41" s="36">
        <f t="shared" si="23"/>
        <v>314.98663445480696</v>
      </c>
      <c r="AS41" s="143">
        <f t="shared" si="35"/>
        <v>1.0260760507383539E-2</v>
      </c>
      <c r="AT41" s="36">
        <f t="shared" si="36"/>
        <v>0</v>
      </c>
      <c r="AU41" s="143">
        <f t="shared" si="24"/>
        <v>0</v>
      </c>
      <c r="AV41" s="3"/>
    </row>
    <row r="42" spans="1:48" x14ac:dyDescent="0.35">
      <c r="A42" s="3"/>
      <c r="B42" s="112" t="s">
        <v>521</v>
      </c>
      <c r="C42" s="112" t="s">
        <v>522</v>
      </c>
      <c r="D42" s="113">
        <v>91.199625114591939</v>
      </c>
      <c r="E42" s="113">
        <v>0.36659775574999998</v>
      </c>
      <c r="F42" s="113">
        <v>1.0567926740934848</v>
      </c>
      <c r="G42" s="113">
        <v>3.4110952722182036E-2</v>
      </c>
      <c r="H42" s="114">
        <v>92.6784620144917</v>
      </c>
      <c r="I42" s="115">
        <v>92.6784620144917</v>
      </c>
      <c r="J42" s="113">
        <v>53.199901811219483</v>
      </c>
      <c r="K42" s="113">
        <v>0</v>
      </c>
      <c r="L42" s="113">
        <v>0</v>
      </c>
      <c r="M42" s="113">
        <v>27.118700489964862</v>
      </c>
      <c r="N42" s="113">
        <v>12.907922876951027</v>
      </c>
      <c r="O42" s="3"/>
      <c r="P42" s="3"/>
      <c r="Q42" s="3" t="s">
        <v>541</v>
      </c>
      <c r="R42" s="3" t="str">
        <f>VLOOKUP(Q42,Notes!$B$7:$F$111,5,0)</f>
        <v>Charcoal (A402)</v>
      </c>
      <c r="S42" s="19" t="str">
        <f>VLOOKUP(Q42,Notes!$B$7:$F$111,4,0)</f>
        <v>cchar</v>
      </c>
      <c r="T42" s="36">
        <f t="shared" si="25"/>
        <v>58.105861916946935</v>
      </c>
      <c r="U42" s="36">
        <f t="shared" si="26"/>
        <v>0.29478782341999998</v>
      </c>
      <c r="V42" s="36">
        <f t="shared" si="27"/>
        <v>14.107593121538896</v>
      </c>
      <c r="W42" s="36">
        <f t="shared" si="28"/>
        <v>0.39701630983218683</v>
      </c>
      <c r="X42" s="41">
        <f t="shared" si="6"/>
        <v>72.90525917173801</v>
      </c>
      <c r="Y42" s="43">
        <f t="shared" si="7"/>
        <v>68.705140874620668</v>
      </c>
      <c r="Z42" s="36">
        <f t="shared" si="29"/>
        <v>15.145070750908461</v>
      </c>
      <c r="AA42" s="36">
        <f t="shared" si="30"/>
        <v>53.544667041193719</v>
      </c>
      <c r="AB42" s="36">
        <f t="shared" si="31"/>
        <v>0</v>
      </c>
      <c r="AC42" s="36">
        <f t="shared" si="32"/>
        <v>-6.0105328315910084E-5</v>
      </c>
      <c r="AD42" s="36">
        <f t="shared" si="33"/>
        <v>1.5463187846798366E-2</v>
      </c>
      <c r="AE42" s="111">
        <f t="shared" si="13"/>
        <v>4.2001182971173421</v>
      </c>
      <c r="AF42" s="3"/>
      <c r="AG42" s="3"/>
      <c r="AH42" s="3" t="str">
        <f t="shared" si="17"/>
        <v>cchar</v>
      </c>
      <c r="AI42" s="142">
        <f t="shared" si="18"/>
        <v>53.544667041193719</v>
      </c>
      <c r="AJ42" s="142">
        <f t="shared" si="19"/>
        <v>0</v>
      </c>
      <c r="AK42" s="142">
        <f t="shared" si="20"/>
        <v>-6.0105328315910084E-5</v>
      </c>
      <c r="AL42" s="36">
        <f t="shared" si="21"/>
        <v>1.5463187846798366E-2</v>
      </c>
      <c r="AM42" s="36">
        <f t="shared" si="34"/>
        <v>0.29478782341999998</v>
      </c>
      <c r="AN42" s="3"/>
      <c r="AO42" s="3"/>
      <c r="AP42" s="36" t="s">
        <v>4008</v>
      </c>
      <c r="AQ42" s="36">
        <f t="shared" si="22"/>
        <v>14.107593121538896</v>
      </c>
      <c r="AR42" s="36">
        <f t="shared" si="23"/>
        <v>68.705140874620668</v>
      </c>
      <c r="AS42" s="143">
        <f t="shared" si="35"/>
        <v>0.20533533505569407</v>
      </c>
      <c r="AT42" s="36">
        <f t="shared" si="36"/>
        <v>0</v>
      </c>
      <c r="AU42" s="143">
        <f t="shared" si="24"/>
        <v>0</v>
      </c>
      <c r="AV42" s="3"/>
    </row>
    <row r="43" spans="1:48" x14ac:dyDescent="0.35">
      <c r="A43" s="3"/>
      <c r="B43" s="112" t="s">
        <v>523</v>
      </c>
      <c r="C43" s="112" t="s">
        <v>524</v>
      </c>
      <c r="D43" s="113">
        <v>33.231296762465085</v>
      </c>
      <c r="E43" s="113">
        <v>0.18727154499999998</v>
      </c>
      <c r="F43" s="113">
        <v>0.3856531254410559</v>
      </c>
      <c r="G43" s="113">
        <v>1.0993925405556269E-2</v>
      </c>
      <c r="H43" s="114">
        <v>33.820956005034866</v>
      </c>
      <c r="I43" s="115">
        <v>33.820956005034866</v>
      </c>
      <c r="J43" s="113">
        <v>6.4286670652017408</v>
      </c>
      <c r="K43" s="113">
        <v>0.10471320394792534</v>
      </c>
      <c r="L43" s="113">
        <v>0</v>
      </c>
      <c r="M43" s="113">
        <v>21.088646344376961</v>
      </c>
      <c r="N43" s="113">
        <v>7.0297337420326302</v>
      </c>
      <c r="O43" s="3"/>
      <c r="P43" s="3"/>
      <c r="Q43" s="3" t="s">
        <v>543</v>
      </c>
      <c r="R43" s="3" t="str">
        <f>VLOOKUP(Q43,Notes!$B$7:$F$111,5,0)</f>
        <v>Other forestry products (A409)</v>
      </c>
      <c r="S43" s="125" t="str">
        <f>VLOOKUP(Q43,Notes!$B$7:$F$111,4,0)</f>
        <v>cfore</v>
      </c>
      <c r="T43" s="45">
        <f t="shared" si="25"/>
        <v>19.58980692111728</v>
      </c>
      <c r="U43" s="45">
        <f t="shared" si="26"/>
        <v>1.0531401305800001</v>
      </c>
      <c r="V43" s="45">
        <f t="shared" si="27"/>
        <v>5.0344468424546038</v>
      </c>
      <c r="W43" s="45">
        <f t="shared" si="28"/>
        <v>0.16452126751004811</v>
      </c>
      <c r="X43" s="44">
        <f t="shared" si="6"/>
        <v>25.84191516166193</v>
      </c>
      <c r="Y43" s="46">
        <f t="shared" si="7"/>
        <v>19.773483569852232</v>
      </c>
      <c r="Z43" s="45">
        <f t="shared" si="29"/>
        <v>16.961545971699024</v>
      </c>
      <c r="AA43" s="45">
        <f t="shared" si="30"/>
        <v>0</v>
      </c>
      <c r="AB43" s="45">
        <f t="shared" si="31"/>
        <v>0</v>
      </c>
      <c r="AC43" s="45">
        <f t="shared" si="32"/>
        <v>2.7329998822622628</v>
      </c>
      <c r="AD43" s="45">
        <f t="shared" si="33"/>
        <v>7.8937715890943533E-2</v>
      </c>
      <c r="AE43" s="111">
        <f t="shared" si="13"/>
        <v>6.0684315918096985</v>
      </c>
      <c r="AF43" s="3"/>
      <c r="AG43" s="3"/>
      <c r="AH43" s="3" t="str">
        <f t="shared" si="17"/>
        <v>cfore</v>
      </c>
      <c r="AI43" s="142">
        <f t="shared" si="18"/>
        <v>0</v>
      </c>
      <c r="AJ43" s="142">
        <f t="shared" si="19"/>
        <v>0</v>
      </c>
      <c r="AK43" s="142">
        <f t="shared" si="20"/>
        <v>2.7329998822622628</v>
      </c>
      <c r="AL43" s="36">
        <f t="shared" si="21"/>
        <v>7.8937715890943533E-2</v>
      </c>
      <c r="AM43" s="36">
        <f t="shared" si="34"/>
        <v>1.0531401305800001</v>
      </c>
      <c r="AN43" s="3"/>
      <c r="AO43" s="3"/>
      <c r="AP43" s="36" t="s">
        <v>123</v>
      </c>
      <c r="AQ43" s="36">
        <f t="shared" si="22"/>
        <v>5.0344468424546038</v>
      </c>
      <c r="AR43" s="36">
        <f t="shared" si="23"/>
        <v>19.773483569852232</v>
      </c>
      <c r="AS43" s="143">
        <f t="shared" si="35"/>
        <v>0.25460596382371414</v>
      </c>
      <c r="AT43" s="36">
        <f t="shared" si="36"/>
        <v>0</v>
      </c>
      <c r="AU43" s="143">
        <f t="shared" si="24"/>
        <v>0</v>
      </c>
      <c r="AV43" s="3"/>
    </row>
    <row r="44" spans="1:48" x14ac:dyDescent="0.35">
      <c r="A44" s="3"/>
      <c r="B44" s="112" t="s">
        <v>525</v>
      </c>
      <c r="C44" s="112" t="s">
        <v>526</v>
      </c>
      <c r="D44" s="113">
        <v>14.456564591147195</v>
      </c>
      <c r="E44" s="113">
        <v>0.85531855868000006</v>
      </c>
      <c r="F44" s="113">
        <v>0.17646250237862113</v>
      </c>
      <c r="G44" s="113">
        <v>1.4947224989822892E-2</v>
      </c>
      <c r="H44" s="114">
        <v>15.475384836205325</v>
      </c>
      <c r="I44" s="115">
        <v>15.475384836205325</v>
      </c>
      <c r="J44" s="113">
        <v>12.48246664848789</v>
      </c>
      <c r="K44" s="113">
        <v>0.14318711497603448</v>
      </c>
      <c r="L44" s="113">
        <v>0</v>
      </c>
      <c r="M44" s="113">
        <v>-3.0795683896443739E-2</v>
      </c>
      <c r="N44" s="113">
        <v>1.945200217359996</v>
      </c>
      <c r="O44" s="3"/>
      <c r="P44" s="3"/>
      <c r="Q44" s="3" t="s">
        <v>547</v>
      </c>
      <c r="R44" s="3" t="str">
        <f>VLOOKUP(Q44,Notes!$B$7:$F$111,5,0)</f>
        <v>Fishery products (A500)</v>
      </c>
      <c r="S44" s="125" t="str">
        <f>VLOOKUP(Q44,Notes!$B$7:$F$111,4,0)</f>
        <v>cfish</v>
      </c>
      <c r="T44" s="45">
        <f t="shared" si="25"/>
        <v>29.763622742682937</v>
      </c>
      <c r="U44" s="45">
        <f t="shared" si="26"/>
        <v>0.14720908569999999</v>
      </c>
      <c r="V44" s="45">
        <f t="shared" si="27"/>
        <v>2.2160081325643652</v>
      </c>
      <c r="W44" s="45">
        <f t="shared" si="28"/>
        <v>6.4211369645844188E-2</v>
      </c>
      <c r="X44" s="44">
        <f t="shared" si="6"/>
        <v>32.191051330593147</v>
      </c>
      <c r="Y44" s="46">
        <f t="shared" si="7"/>
        <v>32.19105133059314</v>
      </c>
      <c r="Z44" s="45">
        <f t="shared" si="29"/>
        <v>0.87082182334291336</v>
      </c>
      <c r="AA44" s="45">
        <f t="shared" si="30"/>
        <v>31.352082624891448</v>
      </c>
      <c r="AB44" s="45">
        <f t="shared" si="31"/>
        <v>0</v>
      </c>
      <c r="AC44" s="45">
        <f t="shared" si="32"/>
        <v>-3.1853117641217066E-2</v>
      </c>
      <c r="AD44" s="45">
        <f t="shared" si="33"/>
        <v>0</v>
      </c>
      <c r="AE44" s="111">
        <f t="shared" si="13"/>
        <v>0</v>
      </c>
      <c r="AF44" s="3"/>
      <c r="AG44" s="3"/>
      <c r="AH44" s="3" t="str">
        <f t="shared" si="17"/>
        <v>cfish</v>
      </c>
      <c r="AI44" s="142">
        <f t="shared" si="18"/>
        <v>31.352082624891448</v>
      </c>
      <c r="AJ44" s="142">
        <f t="shared" si="19"/>
        <v>0</v>
      </c>
      <c r="AK44" s="142">
        <f t="shared" si="20"/>
        <v>-3.1853117641217066E-2</v>
      </c>
      <c r="AL44" s="36">
        <f t="shared" si="21"/>
        <v>0</v>
      </c>
      <c r="AM44" s="36">
        <f t="shared" si="34"/>
        <v>0.14720908569999999</v>
      </c>
      <c r="AN44" s="3"/>
      <c r="AO44" s="3"/>
      <c r="AP44" s="36" t="s">
        <v>125</v>
      </c>
      <c r="AQ44" s="36">
        <f t="shared" si="22"/>
        <v>2.2160081325643652</v>
      </c>
      <c r="AR44" s="36">
        <f t="shared" si="23"/>
        <v>32.19105133059314</v>
      </c>
      <c r="AS44" s="143">
        <f t="shared" si="35"/>
        <v>6.8839259389405411E-2</v>
      </c>
      <c r="AT44" s="36">
        <f t="shared" si="36"/>
        <v>0</v>
      </c>
      <c r="AU44" s="143">
        <f t="shared" si="24"/>
        <v>0</v>
      </c>
      <c r="AV44" s="3"/>
    </row>
    <row r="45" spans="1:48" x14ac:dyDescent="0.35">
      <c r="A45" s="3"/>
      <c r="B45" s="112" t="s">
        <v>527</v>
      </c>
      <c r="C45" s="112" t="s">
        <v>528</v>
      </c>
      <c r="D45" s="113">
        <v>2.5785767329556926</v>
      </c>
      <c r="E45" s="113">
        <v>5.3074449999999983E-3</v>
      </c>
      <c r="F45" s="113">
        <v>2.9822645547148526E-2</v>
      </c>
      <c r="G45" s="113">
        <v>2.8149970571380238E-5</v>
      </c>
      <c r="H45" s="114">
        <v>2.6145668504064301</v>
      </c>
      <c r="I45" s="115">
        <v>2.6145668504064301</v>
      </c>
      <c r="J45" s="113">
        <v>1.9995530547839315</v>
      </c>
      <c r="K45" s="113">
        <v>7.7893372075945391E-2</v>
      </c>
      <c r="L45" s="113">
        <v>0</v>
      </c>
      <c r="M45" s="113">
        <v>0</v>
      </c>
      <c r="N45" s="113">
        <v>9.3579448656345016E-2</v>
      </c>
      <c r="O45" s="3"/>
      <c r="P45" s="3"/>
      <c r="Q45" s="3" t="s">
        <v>548</v>
      </c>
      <c r="R45" s="3" t="str">
        <f>VLOOKUP(Q45,Notes!$B$7:$F$111,5,0)</f>
        <v>Natural gas (B01)</v>
      </c>
      <c r="S45" s="19" t="str">
        <f>VLOOKUP(Q45,Notes!$B$7:$F$111,4,0)</f>
        <v>cngas</v>
      </c>
      <c r="T45" s="36">
        <f t="shared" si="25"/>
        <v>6.9273646999999994E-2</v>
      </c>
      <c r="U45" s="36">
        <f t="shared" si="26"/>
        <v>2.9259151760099993</v>
      </c>
      <c r="V45" s="36">
        <f t="shared" si="27"/>
        <v>6.4914788301869336E-2</v>
      </c>
      <c r="W45" s="36">
        <f t="shared" si="28"/>
        <v>4.6579825200921923E-2</v>
      </c>
      <c r="X45" s="41">
        <f t="shared" si="6"/>
        <v>3.1066834365127907</v>
      </c>
      <c r="Y45" s="43">
        <f t="shared" si="7"/>
        <v>3.1066834365127907</v>
      </c>
      <c r="Z45" s="36">
        <f t="shared" si="29"/>
        <v>2.9130107353094714</v>
      </c>
      <c r="AA45" s="36">
        <f t="shared" si="30"/>
        <v>0</v>
      </c>
      <c r="AB45" s="36">
        <f t="shared" si="31"/>
        <v>0</v>
      </c>
      <c r="AC45" s="36">
        <f t="shared" si="32"/>
        <v>0.19006580120331951</v>
      </c>
      <c r="AD45" s="36">
        <f t="shared" si="33"/>
        <v>3.6069000000000001E-3</v>
      </c>
      <c r="AE45" s="111">
        <f t="shared" si="13"/>
        <v>0</v>
      </c>
      <c r="AF45" s="3"/>
      <c r="AG45" s="3"/>
      <c r="AH45" s="3" t="str">
        <f t="shared" si="17"/>
        <v>cngas</v>
      </c>
      <c r="AI45" s="142">
        <f t="shared" si="18"/>
        <v>0</v>
      </c>
      <c r="AJ45" s="142">
        <f t="shared" si="19"/>
        <v>0</v>
      </c>
      <c r="AK45" s="142">
        <f t="shared" si="20"/>
        <v>0.19006580120331951</v>
      </c>
      <c r="AL45" s="36">
        <f t="shared" si="21"/>
        <v>3.6069000000000001E-3</v>
      </c>
      <c r="AM45" s="36">
        <f t="shared" si="34"/>
        <v>2.9259151760099993</v>
      </c>
      <c r="AN45" s="3"/>
      <c r="AO45" s="3"/>
      <c r="AP45" s="36" t="s">
        <v>128</v>
      </c>
      <c r="AQ45" s="36">
        <f t="shared" si="22"/>
        <v>6.4914788301869336E-2</v>
      </c>
      <c r="AR45" s="36">
        <f t="shared" si="23"/>
        <v>3.1066834365127907</v>
      </c>
      <c r="AS45" s="143">
        <f t="shared" si="35"/>
        <v>2.0895205330201037E-2</v>
      </c>
      <c r="AT45" s="36">
        <f t="shared" si="36"/>
        <v>0</v>
      </c>
      <c r="AU45" s="143">
        <f t="shared" si="24"/>
        <v>0</v>
      </c>
      <c r="AV45" s="3"/>
    </row>
    <row r="46" spans="1:48" x14ac:dyDescent="0.35">
      <c r="A46" s="3"/>
      <c r="B46" s="3" t="s">
        <v>529</v>
      </c>
      <c r="C46" s="3" t="s">
        <v>530</v>
      </c>
      <c r="D46" s="36">
        <v>57.50620680888192</v>
      </c>
      <c r="E46" s="36">
        <v>1.8210462312932281</v>
      </c>
      <c r="F46" s="36">
        <v>1.6801989946708544</v>
      </c>
      <c r="G46" s="36">
        <v>0.10134617479078648</v>
      </c>
      <c r="H46" s="41">
        <v>61.108798209636788</v>
      </c>
      <c r="I46" s="43">
        <v>61.108798209636795</v>
      </c>
      <c r="J46" s="36">
        <v>15.4806985991455</v>
      </c>
      <c r="K46" s="36">
        <v>39.682588511370582</v>
      </c>
      <c r="L46" s="36">
        <v>0</v>
      </c>
      <c r="M46" s="36">
        <v>5.5283793275171286E-2</v>
      </c>
      <c r="N46" s="36">
        <v>5.8902273058455394</v>
      </c>
      <c r="O46" s="3"/>
      <c r="P46" s="3"/>
      <c r="Q46" s="3" t="s">
        <v>549</v>
      </c>
      <c r="R46" s="3" t="str">
        <f>VLOOKUP(Q46,Notes!$B$7:$F$111,5,0)</f>
        <v>Metal ores (B03)</v>
      </c>
      <c r="S46" s="19" t="str">
        <f>VLOOKUP(Q46,Notes!$B$7:$F$111,4,0)</f>
        <v>cmore</v>
      </c>
      <c r="T46" s="36">
        <f t="shared" si="25"/>
        <v>90.760661025831553</v>
      </c>
      <c r="U46" s="36">
        <f t="shared" si="26"/>
        <v>8.0361799999999998E-4</v>
      </c>
      <c r="V46" s="36">
        <f t="shared" si="27"/>
        <v>10.81595133787695</v>
      </c>
      <c r="W46" s="36">
        <f t="shared" si="28"/>
        <v>1.4739559812916314</v>
      </c>
      <c r="X46" s="41">
        <f t="shared" si="6"/>
        <v>103.05137196300015</v>
      </c>
      <c r="Y46" s="43">
        <f t="shared" si="7"/>
        <v>103.05137196300014</v>
      </c>
      <c r="Z46" s="36">
        <f t="shared" si="29"/>
        <v>0</v>
      </c>
      <c r="AA46" s="36">
        <f t="shared" si="30"/>
        <v>1.3096723705530166E-13</v>
      </c>
      <c r="AB46" s="36">
        <f t="shared" si="31"/>
        <v>0</v>
      </c>
      <c r="AC46" s="36">
        <f t="shared" si="32"/>
        <v>0</v>
      </c>
      <c r="AD46" s="36">
        <f t="shared" si="33"/>
        <v>103.05137196300001</v>
      </c>
      <c r="AE46" s="111">
        <f t="shared" si="13"/>
        <v>0</v>
      </c>
      <c r="AF46" s="3"/>
      <c r="AG46" s="3"/>
      <c r="AH46" s="3" t="str">
        <f t="shared" si="17"/>
        <v>cmore</v>
      </c>
      <c r="AI46" s="142">
        <f t="shared" si="18"/>
        <v>1.3096723705530166E-13</v>
      </c>
      <c r="AJ46" s="142">
        <f t="shared" si="19"/>
        <v>0</v>
      </c>
      <c r="AK46" s="142">
        <f t="shared" si="20"/>
        <v>0</v>
      </c>
      <c r="AL46" s="36">
        <f t="shared" si="21"/>
        <v>103.05137196300001</v>
      </c>
      <c r="AM46" s="36">
        <f t="shared" si="34"/>
        <v>8.0361799999999998E-4</v>
      </c>
      <c r="AN46" s="3"/>
      <c r="AO46" s="3"/>
      <c r="AP46" s="36" t="s">
        <v>364</v>
      </c>
      <c r="AQ46" s="36">
        <f t="shared" si="22"/>
        <v>10.81595133787695</v>
      </c>
      <c r="AR46" s="36">
        <f t="shared" si="23"/>
        <v>103.05137196300014</v>
      </c>
      <c r="AS46" s="143">
        <f t="shared" si="35"/>
        <v>0.10495688831547377</v>
      </c>
      <c r="AT46" s="36">
        <f t="shared" si="36"/>
        <v>0</v>
      </c>
      <c r="AU46" s="143">
        <f t="shared" si="24"/>
        <v>0</v>
      </c>
      <c r="AV46" s="3"/>
    </row>
    <row r="47" spans="1:48" x14ac:dyDescent="0.35">
      <c r="A47" s="3"/>
      <c r="B47" s="112" t="s">
        <v>531</v>
      </c>
      <c r="C47" s="112" t="s">
        <v>186</v>
      </c>
      <c r="D47" s="113">
        <v>36.998643168007376</v>
      </c>
      <c r="E47" s="113">
        <v>0</v>
      </c>
      <c r="F47" s="113">
        <v>0.32044686972593978</v>
      </c>
      <c r="G47" s="113">
        <v>0</v>
      </c>
      <c r="H47" s="114">
        <v>37.514827530529551</v>
      </c>
      <c r="I47" s="115">
        <v>37.41123111846094</v>
      </c>
      <c r="J47" s="113">
        <v>4.7864386626991093</v>
      </c>
      <c r="K47" s="113">
        <v>34.29692800734189</v>
      </c>
      <c r="L47" s="113">
        <v>0</v>
      </c>
      <c r="M47" s="113">
        <v>0</v>
      </c>
      <c r="N47" s="113">
        <v>0</v>
      </c>
      <c r="O47" s="3"/>
      <c r="P47" s="3"/>
      <c r="Q47" s="3" t="s">
        <v>550</v>
      </c>
      <c r="R47" s="3" t="str">
        <f>VLOOKUP(Q47,Notes!$B$7:$F$111,5,0)</f>
        <v>Quarry &amp; other mining products (B09)</v>
      </c>
      <c r="S47" s="125" t="str">
        <f>VLOOKUP(Q47,Notes!$B$7:$F$111,4,0)</f>
        <v>comin</v>
      </c>
      <c r="T47" s="45">
        <f t="shared" si="25"/>
        <v>152.29613238341116</v>
      </c>
      <c r="U47" s="45">
        <f t="shared" si="26"/>
        <v>9.0461353444308497</v>
      </c>
      <c r="V47" s="45">
        <f t="shared" si="27"/>
        <v>115.21634576857407</v>
      </c>
      <c r="W47" s="45">
        <f t="shared" si="28"/>
        <v>4.2430678668388566</v>
      </c>
      <c r="X47" s="44">
        <f t="shared" si="6"/>
        <v>280.80168136325494</v>
      </c>
      <c r="Y47" s="46">
        <f t="shared" si="7"/>
        <v>280.80168136325506</v>
      </c>
      <c r="Z47" s="45">
        <f t="shared" si="29"/>
        <v>148.1659606308915</v>
      </c>
      <c r="AA47" s="45">
        <f t="shared" si="30"/>
        <v>0</v>
      </c>
      <c r="AB47" s="45">
        <f t="shared" si="31"/>
        <v>0</v>
      </c>
      <c r="AC47" s="45">
        <f t="shared" si="32"/>
        <v>-0.36837575283287471</v>
      </c>
      <c r="AD47" s="45">
        <f t="shared" si="33"/>
        <v>133.00409648519641</v>
      </c>
      <c r="AE47" s="111">
        <f t="shared" si="13"/>
        <v>0</v>
      </c>
      <c r="AF47" s="3"/>
      <c r="AG47" s="3"/>
      <c r="AH47" s="3" t="str">
        <f t="shared" si="17"/>
        <v>comin</v>
      </c>
      <c r="AI47" s="142">
        <f t="shared" si="18"/>
        <v>0</v>
      </c>
      <c r="AJ47" s="142">
        <f t="shared" si="19"/>
        <v>0</v>
      </c>
      <c r="AK47" s="142">
        <f t="shared" si="20"/>
        <v>-0.36837575283287471</v>
      </c>
      <c r="AL47" s="36">
        <f t="shared" si="21"/>
        <v>133.00409648519641</v>
      </c>
      <c r="AM47" s="36">
        <f t="shared" si="34"/>
        <v>9.0461353444308497</v>
      </c>
      <c r="AN47" s="3"/>
      <c r="AO47" s="3"/>
      <c r="AP47" s="36" t="s">
        <v>129</v>
      </c>
      <c r="AQ47" s="36">
        <f t="shared" si="22"/>
        <v>115.21634576857407</v>
      </c>
      <c r="AR47" s="36">
        <f t="shared" si="23"/>
        <v>280.80168136325506</v>
      </c>
      <c r="AS47" s="143">
        <f t="shared" si="35"/>
        <v>0.41031216483182698</v>
      </c>
      <c r="AT47" s="36">
        <f t="shared" si="36"/>
        <v>0</v>
      </c>
      <c r="AU47" s="143">
        <f t="shared" si="24"/>
        <v>0</v>
      </c>
      <c r="AV47" s="3"/>
    </row>
    <row r="48" spans="1:48" x14ac:dyDescent="0.35">
      <c r="A48" s="3"/>
      <c r="B48" s="112" t="s">
        <v>532</v>
      </c>
      <c r="C48" s="112" t="s">
        <v>187</v>
      </c>
      <c r="D48" s="113">
        <v>16.019889140270962</v>
      </c>
      <c r="E48" s="113">
        <v>0.46898165185323759</v>
      </c>
      <c r="F48" s="113">
        <v>1.2051907151077097</v>
      </c>
      <c r="G48" s="113">
        <v>6.3180940648210462E-2</v>
      </c>
      <c r="H48" s="114">
        <v>17.679022420889208</v>
      </c>
      <c r="I48" s="115">
        <v>17.63020217001122</v>
      </c>
      <c r="J48" s="113">
        <v>10.481403450462393</v>
      </c>
      <c r="K48" s="113">
        <v>4.048346886267594</v>
      </c>
      <c r="L48" s="113">
        <v>0</v>
      </c>
      <c r="M48" s="113">
        <v>7.778071779993804E-3</v>
      </c>
      <c r="N48" s="113">
        <v>0.81139859815395565</v>
      </c>
      <c r="O48" s="3"/>
      <c r="P48" s="3"/>
      <c r="Q48" s="3" t="s">
        <v>552</v>
      </c>
      <c r="R48" s="3" t="str">
        <f>VLOOKUP(Q48,Notes!$B$7:$F$111,5,0)</f>
        <v>Meat and meat products (C11)</v>
      </c>
      <c r="S48" s="19" t="str">
        <f>VLOOKUP(Q48,Notes!$B$7:$F$111,4,0)</f>
        <v>cmeat</v>
      </c>
      <c r="T48" s="36">
        <f t="shared" si="25"/>
        <v>93.719543155453167</v>
      </c>
      <c r="U48" s="36">
        <f t="shared" si="26"/>
        <v>0.57470968971158742</v>
      </c>
      <c r="V48" s="36">
        <f t="shared" si="27"/>
        <v>6.4618535211989707</v>
      </c>
      <c r="W48" s="36">
        <f t="shared" si="28"/>
        <v>0.35264009504943195</v>
      </c>
      <c r="X48" s="41">
        <f t="shared" si="6"/>
        <v>101.10874646141316</v>
      </c>
      <c r="Y48" s="43">
        <f t="shared" si="7"/>
        <v>101.10874646141316</v>
      </c>
      <c r="Z48" s="36">
        <f t="shared" si="29"/>
        <v>10.063906176882847</v>
      </c>
      <c r="AA48" s="36">
        <f t="shared" si="30"/>
        <v>80.248726388330311</v>
      </c>
      <c r="AB48" s="36">
        <f t="shared" si="31"/>
        <v>0</v>
      </c>
      <c r="AC48" s="36">
        <f t="shared" si="32"/>
        <v>1.305702310160777E-2</v>
      </c>
      <c r="AD48" s="36">
        <f t="shared" si="33"/>
        <v>10.78305687309839</v>
      </c>
      <c r="AE48" s="111">
        <f t="shared" si="13"/>
        <v>0</v>
      </c>
      <c r="AF48" s="3"/>
      <c r="AG48" s="3"/>
      <c r="AH48" s="3" t="str">
        <f t="shared" si="17"/>
        <v>cmeat</v>
      </c>
      <c r="AI48" s="142">
        <f t="shared" si="18"/>
        <v>80.248726388330311</v>
      </c>
      <c r="AJ48" s="142">
        <f t="shared" si="19"/>
        <v>0</v>
      </c>
      <c r="AK48" s="142">
        <f t="shared" si="20"/>
        <v>1.305702310160777E-2</v>
      </c>
      <c r="AL48" s="36">
        <f t="shared" si="21"/>
        <v>10.78305687309839</v>
      </c>
      <c r="AM48" s="36">
        <f t="shared" si="34"/>
        <v>0.57470968971158742</v>
      </c>
      <c r="AN48" s="3"/>
      <c r="AO48" s="3"/>
      <c r="AP48" s="36" t="s">
        <v>130</v>
      </c>
      <c r="AQ48" s="36">
        <f t="shared" si="22"/>
        <v>6.4618535211989707</v>
      </c>
      <c r="AR48" s="36">
        <f t="shared" si="23"/>
        <v>101.10874646141316</v>
      </c>
      <c r="AS48" s="143">
        <f t="shared" si="35"/>
        <v>6.3909936057461189E-2</v>
      </c>
      <c r="AT48" s="36">
        <f t="shared" si="36"/>
        <v>0</v>
      </c>
      <c r="AU48" s="143">
        <f t="shared" si="24"/>
        <v>0</v>
      </c>
      <c r="AV48" s="3"/>
    </row>
    <row r="49" spans="1:48" x14ac:dyDescent="0.35">
      <c r="A49" s="3"/>
      <c r="B49" s="112" t="s">
        <v>533</v>
      </c>
      <c r="C49" s="112" t="s">
        <v>534</v>
      </c>
      <c r="D49" s="113">
        <v>0.57735567535475041</v>
      </c>
      <c r="E49" s="113">
        <v>0.9855774434732516</v>
      </c>
      <c r="F49" s="113">
        <v>0.10505206506704218</v>
      </c>
      <c r="G49" s="113">
        <v>1.9194822312644577E-2</v>
      </c>
      <c r="H49" s="114">
        <v>1.5862975368339232</v>
      </c>
      <c r="I49" s="115">
        <v>1.5819170093436783</v>
      </c>
      <c r="J49" s="113">
        <v>0.21285648598399778</v>
      </c>
      <c r="K49" s="113">
        <v>1.3373136177610985</v>
      </c>
      <c r="L49" s="113">
        <v>0</v>
      </c>
      <c r="M49" s="113">
        <v>4.7505721495177483E-2</v>
      </c>
      <c r="N49" s="113">
        <v>5.2456091577217111E-2</v>
      </c>
      <c r="O49" s="3"/>
      <c r="P49" s="3"/>
      <c r="Q49" s="3" t="s">
        <v>553</v>
      </c>
      <c r="R49" s="3" t="str">
        <f>VLOOKUP(Q49,Notes!$B$7:$F$111,5,0)</f>
        <v>Prepared and preserved fish (C12)</v>
      </c>
      <c r="S49" s="19" t="str">
        <f>VLOOKUP(Q49,Notes!$B$7:$F$111,4,0)</f>
        <v>cfsea</v>
      </c>
      <c r="T49" s="36">
        <f t="shared" si="25"/>
        <v>0.70970426989418034</v>
      </c>
      <c r="U49" s="36">
        <f t="shared" si="26"/>
        <v>23.180580800684311</v>
      </c>
      <c r="V49" s="36">
        <f t="shared" si="27"/>
        <v>1.7054120804325514</v>
      </c>
      <c r="W49" s="36">
        <f t="shared" si="28"/>
        <v>2.0911482196827391</v>
      </c>
      <c r="X49" s="41">
        <f t="shared" si="6"/>
        <v>27.686845370693785</v>
      </c>
      <c r="Y49" s="43">
        <f t="shared" si="7"/>
        <v>27.686845370693785</v>
      </c>
      <c r="Z49" s="36">
        <f t="shared" si="29"/>
        <v>0</v>
      </c>
      <c r="AA49" s="36">
        <f t="shared" si="30"/>
        <v>10.544720747336886</v>
      </c>
      <c r="AB49" s="36">
        <f t="shared" si="31"/>
        <v>0</v>
      </c>
      <c r="AC49" s="36">
        <f t="shared" si="32"/>
        <v>-0.18039827977668951</v>
      </c>
      <c r="AD49" s="36">
        <f t="shared" si="33"/>
        <v>17.322522903133589</v>
      </c>
      <c r="AE49" s="111">
        <f t="shared" si="13"/>
        <v>0</v>
      </c>
      <c r="AF49" s="3"/>
      <c r="AG49" s="3"/>
      <c r="AH49" s="3" t="str">
        <f t="shared" si="17"/>
        <v>cfsea</v>
      </c>
      <c r="AI49" s="142">
        <f t="shared" si="18"/>
        <v>10.544720747336886</v>
      </c>
      <c r="AJ49" s="142">
        <f t="shared" si="19"/>
        <v>0</v>
      </c>
      <c r="AK49" s="142">
        <f t="shared" si="20"/>
        <v>-0.18039827977668951</v>
      </c>
      <c r="AL49" s="36">
        <f t="shared" si="21"/>
        <v>17.322522903133589</v>
      </c>
      <c r="AM49" s="36">
        <f t="shared" si="34"/>
        <v>23.180580800684311</v>
      </c>
      <c r="AN49" s="3"/>
      <c r="AO49" s="3"/>
      <c r="AP49" s="36" t="s">
        <v>131</v>
      </c>
      <c r="AQ49" s="36">
        <f t="shared" si="22"/>
        <v>1.7054120804325514</v>
      </c>
      <c r="AR49" s="36">
        <f t="shared" si="23"/>
        <v>27.686845370693785</v>
      </c>
      <c r="AS49" s="143">
        <f t="shared" si="35"/>
        <v>6.1596475062403136E-2</v>
      </c>
      <c r="AT49" s="36">
        <f t="shared" si="36"/>
        <v>0</v>
      </c>
      <c r="AU49" s="143">
        <f t="shared" si="24"/>
        <v>0</v>
      </c>
      <c r="AV49" s="3"/>
    </row>
    <row r="50" spans="1:48" x14ac:dyDescent="0.35">
      <c r="A50" s="3"/>
      <c r="B50" s="112" t="s">
        <v>535</v>
      </c>
      <c r="C50" s="112" t="s">
        <v>536</v>
      </c>
      <c r="D50" s="113">
        <v>3.9103188252488379</v>
      </c>
      <c r="E50" s="113">
        <v>0.36648713596673888</v>
      </c>
      <c r="F50" s="113">
        <v>4.950934477016275E-2</v>
      </c>
      <c r="G50" s="113">
        <v>1.8970411829931425E-2</v>
      </c>
      <c r="H50" s="114">
        <v>4.328650721384105</v>
      </c>
      <c r="I50" s="115">
        <v>4.4854479118209509</v>
      </c>
      <c r="J50" s="113">
        <v>0</v>
      </c>
      <c r="K50" s="113">
        <v>0</v>
      </c>
      <c r="L50" s="113">
        <v>0</v>
      </c>
      <c r="M50" s="113">
        <v>0</v>
      </c>
      <c r="N50" s="113">
        <v>5.0263726161143669</v>
      </c>
      <c r="O50" s="3"/>
      <c r="P50" s="3"/>
      <c r="Q50" s="3" t="s">
        <v>554</v>
      </c>
      <c r="R50" s="3" t="str">
        <f>VLOOKUP(Q50,Notes!$B$7:$F$111,5,0)</f>
        <v>Prepared and preserved vegetables (C13)</v>
      </c>
      <c r="S50" s="19" t="str">
        <f>VLOOKUP(Q50,Notes!$B$7:$F$111,4,0)</f>
        <v>cfveg</v>
      </c>
      <c r="T50" s="36">
        <f t="shared" si="25"/>
        <v>20.906499882259588</v>
      </c>
      <c r="U50" s="36">
        <f t="shared" si="26"/>
        <v>3.0295773625404752</v>
      </c>
      <c r="V50" s="36">
        <f t="shared" si="27"/>
        <v>1.6458255393850596</v>
      </c>
      <c r="W50" s="36">
        <f t="shared" si="28"/>
        <v>0.67806189285277718</v>
      </c>
      <c r="X50" s="41">
        <f t="shared" si="6"/>
        <v>26.259964677037903</v>
      </c>
      <c r="Y50" s="43">
        <f t="shared" si="7"/>
        <v>26.2599646770379</v>
      </c>
      <c r="Z50" s="36">
        <f t="shared" si="29"/>
        <v>0.11728266412139118</v>
      </c>
      <c r="AA50" s="36">
        <f t="shared" si="30"/>
        <v>23.770782858114167</v>
      </c>
      <c r="AB50" s="36">
        <f t="shared" si="31"/>
        <v>0</v>
      </c>
      <c r="AC50" s="36">
        <f t="shared" si="32"/>
        <v>0.12565310875259561</v>
      </c>
      <c r="AD50" s="36">
        <f t="shared" si="33"/>
        <v>2.2462460460497482</v>
      </c>
      <c r="AE50" s="111">
        <f t="shared" si="13"/>
        <v>0</v>
      </c>
      <c r="AF50" s="3"/>
      <c r="AG50" s="3"/>
      <c r="AH50" s="3" t="str">
        <f t="shared" si="17"/>
        <v>cfveg</v>
      </c>
      <c r="AI50" s="142">
        <f t="shared" si="18"/>
        <v>23.770782858114167</v>
      </c>
      <c r="AJ50" s="142">
        <f t="shared" si="19"/>
        <v>0</v>
      </c>
      <c r="AK50" s="142">
        <f t="shared" si="20"/>
        <v>0.12565310875259561</v>
      </c>
      <c r="AL50" s="36">
        <f t="shared" si="21"/>
        <v>2.2462460460497482</v>
      </c>
      <c r="AM50" s="36">
        <f t="shared" si="34"/>
        <v>3.0295773625404752</v>
      </c>
      <c r="AN50" s="3"/>
      <c r="AO50" s="3"/>
      <c r="AP50" s="36" t="s">
        <v>133</v>
      </c>
      <c r="AQ50" s="36">
        <f t="shared" si="22"/>
        <v>1.6458255393850596</v>
      </c>
      <c r="AR50" s="36">
        <f t="shared" si="23"/>
        <v>26.2599646770379</v>
      </c>
      <c r="AS50" s="143">
        <f t="shared" si="35"/>
        <v>6.2674324189940497E-2</v>
      </c>
      <c r="AT50" s="36">
        <f t="shared" si="36"/>
        <v>0</v>
      </c>
      <c r="AU50" s="143">
        <f t="shared" si="24"/>
        <v>0</v>
      </c>
      <c r="AV50" s="3"/>
    </row>
    <row r="51" spans="1:48" x14ac:dyDescent="0.35">
      <c r="A51" s="3"/>
      <c r="B51" s="3" t="s">
        <v>537</v>
      </c>
      <c r="C51" s="3" t="s">
        <v>538</v>
      </c>
      <c r="D51" s="36">
        <v>379.13228483404009</v>
      </c>
      <c r="E51" s="36">
        <v>1.3543300731949524</v>
      </c>
      <c r="F51" s="36">
        <v>22.374042383161036</v>
      </c>
      <c r="G51" s="36">
        <v>0.60460160888380388</v>
      </c>
      <c r="H51" s="41">
        <v>403.46525889927989</v>
      </c>
      <c r="I51" s="43">
        <v>403.46525889927972</v>
      </c>
      <c r="J51" s="36">
        <v>41.990832658063681</v>
      </c>
      <c r="K51" s="36">
        <v>358.64477455969433</v>
      </c>
      <c r="L51" s="36">
        <v>0</v>
      </c>
      <c r="M51" s="36">
        <v>2.7327252443764927</v>
      </c>
      <c r="N51" s="36">
        <v>9.6926437145292837E-2</v>
      </c>
      <c r="O51" s="3"/>
      <c r="P51" s="3"/>
      <c r="Q51" s="3" t="s">
        <v>555</v>
      </c>
      <c r="R51" s="3" t="str">
        <f>VLOOKUP(Q51,Notes!$B$7:$F$111,5,0)</f>
        <v>Animal and vegetable oils and fats (C14)</v>
      </c>
      <c r="S51" s="19" t="str">
        <f>VLOOKUP(Q51,Notes!$B$7:$F$111,4,0)</f>
        <v>cfoil</v>
      </c>
      <c r="T51" s="36">
        <f t="shared" si="25"/>
        <v>14.876357415448728</v>
      </c>
      <c r="U51" s="36">
        <f t="shared" si="26"/>
        <v>80.396835410416458</v>
      </c>
      <c r="V51" s="36">
        <f t="shared" si="27"/>
        <v>4.748691136006193</v>
      </c>
      <c r="W51" s="36">
        <f t="shared" si="28"/>
        <v>17.178016178311861</v>
      </c>
      <c r="X51" s="41">
        <f t="shared" si="6"/>
        <v>117.19990014018323</v>
      </c>
      <c r="Y51" s="43">
        <f t="shared" si="7"/>
        <v>117.19990014018325</v>
      </c>
      <c r="Z51" s="36">
        <f t="shared" si="29"/>
        <v>15.25717571755788</v>
      </c>
      <c r="AA51" s="36">
        <f t="shared" si="30"/>
        <v>78.378673957803969</v>
      </c>
      <c r="AB51" s="36">
        <f t="shared" si="31"/>
        <v>0</v>
      </c>
      <c r="AC51" s="36">
        <f t="shared" si="32"/>
        <v>-0.97568282879036539</v>
      </c>
      <c r="AD51" s="36">
        <f t="shared" si="33"/>
        <v>24.539733293611754</v>
      </c>
      <c r="AE51" s="111">
        <f t="shared" si="13"/>
        <v>0</v>
      </c>
      <c r="AF51" s="3"/>
      <c r="AG51" s="3"/>
      <c r="AH51" s="3" t="str">
        <f t="shared" si="17"/>
        <v>cfoil</v>
      </c>
      <c r="AI51" s="142">
        <f t="shared" si="18"/>
        <v>78.378673957803969</v>
      </c>
      <c r="AJ51" s="142">
        <f t="shared" si="19"/>
        <v>0</v>
      </c>
      <c r="AK51" s="142">
        <f t="shared" si="20"/>
        <v>-0.97568282879036539</v>
      </c>
      <c r="AL51" s="36">
        <f t="shared" si="21"/>
        <v>24.539733293611754</v>
      </c>
      <c r="AM51" s="36">
        <f t="shared" si="34"/>
        <v>80.396835410416458</v>
      </c>
      <c r="AN51" s="3"/>
      <c r="AO51" s="3"/>
      <c r="AP51" s="36" t="s">
        <v>134</v>
      </c>
      <c r="AQ51" s="36">
        <f t="shared" si="22"/>
        <v>4.748691136006193</v>
      </c>
      <c r="AR51" s="36">
        <f t="shared" si="23"/>
        <v>117.19990014018325</v>
      </c>
      <c r="AS51" s="143">
        <f t="shared" si="35"/>
        <v>4.0517876980494569E-2</v>
      </c>
      <c r="AT51" s="36">
        <f t="shared" si="36"/>
        <v>0</v>
      </c>
      <c r="AU51" s="143">
        <f t="shared" si="24"/>
        <v>0</v>
      </c>
      <c r="AV51" s="3"/>
    </row>
    <row r="52" spans="1:48" x14ac:dyDescent="0.35">
      <c r="A52" s="3"/>
      <c r="B52" s="112" t="s">
        <v>539</v>
      </c>
      <c r="C52" s="112" t="s">
        <v>540</v>
      </c>
      <c r="D52" s="113">
        <v>301.43661599597584</v>
      </c>
      <c r="E52" s="113">
        <v>6.4021191949523194E-3</v>
      </c>
      <c r="F52" s="113">
        <v>3.2320024191675381</v>
      </c>
      <c r="G52" s="113">
        <v>4.3064031541568994E-2</v>
      </c>
      <c r="H52" s="114">
        <v>306.38903318433654</v>
      </c>
      <c r="I52" s="115">
        <v>306.38903318433643</v>
      </c>
      <c r="J52" s="113">
        <v>9.8842159354561954</v>
      </c>
      <c r="K52" s="113">
        <v>305.10010751850064</v>
      </c>
      <c r="L52" s="113">
        <v>0</v>
      </c>
      <c r="M52" s="113">
        <v>-2.1453255745404299E-4</v>
      </c>
      <c r="N52" s="113">
        <v>2.5255334075509326E-3</v>
      </c>
      <c r="O52" s="3"/>
      <c r="P52" s="3"/>
      <c r="Q52" s="3" t="s">
        <v>556</v>
      </c>
      <c r="R52" s="3" t="str">
        <f>VLOOKUP(Q52,Notes!$B$7:$F$111,5,0)</f>
        <v>Dairy products (C15)</v>
      </c>
      <c r="S52" s="19" t="str">
        <f>VLOOKUP(Q52,Notes!$B$7:$F$111,4,0)</f>
        <v>cdair</v>
      </c>
      <c r="T52" s="36">
        <f t="shared" si="25"/>
        <v>12.578487529616673</v>
      </c>
      <c r="U52" s="36">
        <f t="shared" si="26"/>
        <v>6.8222837870450057</v>
      </c>
      <c r="V52" s="36">
        <f t="shared" si="27"/>
        <v>0.81760346649957361</v>
      </c>
      <c r="W52" s="36">
        <f t="shared" si="28"/>
        <v>1.3427556930631395</v>
      </c>
      <c r="X52" s="41">
        <f t="shared" si="6"/>
        <v>21.561130476224392</v>
      </c>
      <c r="Y52" s="43">
        <f t="shared" si="7"/>
        <v>21.561130476224399</v>
      </c>
      <c r="Z52" s="36">
        <f t="shared" si="29"/>
        <v>2.1117581062582702</v>
      </c>
      <c r="AA52" s="36">
        <f t="shared" si="30"/>
        <v>13.995770914562518</v>
      </c>
      <c r="AB52" s="36">
        <f t="shared" si="31"/>
        <v>0</v>
      </c>
      <c r="AC52" s="36">
        <f t="shared" si="32"/>
        <v>-0.23061128765270891</v>
      </c>
      <c r="AD52" s="36">
        <f t="shared" si="33"/>
        <v>5.6842127430563183</v>
      </c>
      <c r="AE52" s="111">
        <f t="shared" si="13"/>
        <v>0</v>
      </c>
      <c r="AF52" s="3"/>
      <c r="AG52" s="3"/>
      <c r="AH52" s="3" t="str">
        <f t="shared" si="17"/>
        <v>cdair</v>
      </c>
      <c r="AI52" s="142">
        <f t="shared" si="18"/>
        <v>13.995770914562518</v>
      </c>
      <c r="AJ52" s="142">
        <f t="shared" si="19"/>
        <v>0</v>
      </c>
      <c r="AK52" s="142">
        <f t="shared" si="20"/>
        <v>-0.23061128765270891</v>
      </c>
      <c r="AL52" s="36">
        <f t="shared" si="21"/>
        <v>5.6842127430563183</v>
      </c>
      <c r="AM52" s="36">
        <f t="shared" si="34"/>
        <v>6.8222837870450057</v>
      </c>
      <c r="AN52" s="3"/>
      <c r="AO52" s="3"/>
      <c r="AP52" s="36" t="s">
        <v>132</v>
      </c>
      <c r="AQ52" s="36">
        <f t="shared" si="22"/>
        <v>0.81760346649957361</v>
      </c>
      <c r="AR52" s="36">
        <f t="shared" si="23"/>
        <v>21.561130476224399</v>
      </c>
      <c r="AS52" s="143">
        <f t="shared" si="35"/>
        <v>3.7920250396942329E-2</v>
      </c>
      <c r="AT52" s="36">
        <f t="shared" si="36"/>
        <v>0</v>
      </c>
      <c r="AU52" s="143">
        <f t="shared" si="24"/>
        <v>0</v>
      </c>
      <c r="AV52" s="3"/>
    </row>
    <row r="53" spans="1:48" x14ac:dyDescent="0.35">
      <c r="A53" s="3"/>
      <c r="B53" s="112" t="s">
        <v>541</v>
      </c>
      <c r="C53" s="112" t="s">
        <v>542</v>
      </c>
      <c r="D53" s="113">
        <v>58.105861916946935</v>
      </c>
      <c r="E53" s="113">
        <v>0.29478782341999998</v>
      </c>
      <c r="F53" s="113">
        <v>14.107593121538896</v>
      </c>
      <c r="G53" s="113">
        <v>0.39701630983218683</v>
      </c>
      <c r="H53" s="114">
        <v>71.707473054313525</v>
      </c>
      <c r="I53" s="115">
        <v>71.707473054313482</v>
      </c>
      <c r="J53" s="113">
        <v>15.145070750908461</v>
      </c>
      <c r="K53" s="113">
        <v>53.544667041193719</v>
      </c>
      <c r="L53" s="113">
        <v>0</v>
      </c>
      <c r="M53" s="113">
        <v>-6.0105328315910084E-5</v>
      </c>
      <c r="N53" s="113">
        <v>1.5463187846798366E-2</v>
      </c>
      <c r="O53" s="3"/>
      <c r="P53" s="3"/>
      <c r="Q53" s="3" t="s">
        <v>557</v>
      </c>
      <c r="R53" s="3" t="str">
        <f>VLOOKUP(Q53,Notes!$B$7:$F$111,5,0)</f>
        <v>Grain mill products (C16)</v>
      </c>
      <c r="S53" s="19" t="str">
        <f>VLOOKUP(Q53,Notes!$B$7:$F$111,4,0)</f>
        <v>cgmll</v>
      </c>
      <c r="T53" s="36">
        <f t="shared" si="25"/>
        <v>369.54144669775684</v>
      </c>
      <c r="U53" s="36">
        <f t="shared" si="26"/>
        <v>45.615046989309256</v>
      </c>
      <c r="V53" s="36">
        <f t="shared" si="27"/>
        <v>26.566588821101167</v>
      </c>
      <c r="W53" s="36">
        <f t="shared" si="28"/>
        <v>20.594246333073169</v>
      </c>
      <c r="X53" s="41">
        <f t="shared" si="6"/>
        <v>462.3173288412404</v>
      </c>
      <c r="Y53" s="43">
        <f t="shared" si="7"/>
        <v>462.31732884124045</v>
      </c>
      <c r="Z53" s="36">
        <f t="shared" si="29"/>
        <v>58.724007206974306</v>
      </c>
      <c r="AA53" s="36">
        <f t="shared" si="30"/>
        <v>357.13796308992494</v>
      </c>
      <c r="AB53" s="36">
        <f t="shared" si="31"/>
        <v>0</v>
      </c>
      <c r="AC53" s="36">
        <f t="shared" si="32"/>
        <v>3.9840999094646898</v>
      </c>
      <c r="AD53" s="36">
        <f t="shared" si="33"/>
        <v>42.471258634876513</v>
      </c>
      <c r="AE53" s="111">
        <f t="shared" si="13"/>
        <v>0</v>
      </c>
      <c r="AF53" s="3"/>
      <c r="AG53" s="3"/>
      <c r="AH53" s="3" t="str">
        <f t="shared" si="17"/>
        <v>cgmll</v>
      </c>
      <c r="AI53" s="142">
        <f t="shared" si="18"/>
        <v>357.13796308992494</v>
      </c>
      <c r="AJ53" s="142">
        <f t="shared" si="19"/>
        <v>0</v>
      </c>
      <c r="AK53" s="142">
        <f t="shared" si="20"/>
        <v>3.9840999094646898</v>
      </c>
      <c r="AL53" s="36">
        <f t="shared" si="21"/>
        <v>42.471258634876513</v>
      </c>
      <c r="AM53" s="36">
        <f t="shared" si="34"/>
        <v>45.615046989309256</v>
      </c>
      <c r="AN53" s="3"/>
      <c r="AO53" s="3"/>
      <c r="AP53" s="36" t="s">
        <v>138</v>
      </c>
      <c r="AQ53" s="36">
        <f t="shared" si="22"/>
        <v>26.566588821101167</v>
      </c>
      <c r="AR53" s="36">
        <f t="shared" si="23"/>
        <v>462.31732884124045</v>
      </c>
      <c r="AS53" s="143">
        <f t="shared" si="35"/>
        <v>5.7463969364263484E-2</v>
      </c>
      <c r="AT53" s="36">
        <f t="shared" si="36"/>
        <v>0</v>
      </c>
      <c r="AU53" s="143">
        <f t="shared" si="24"/>
        <v>0</v>
      </c>
      <c r="AV53" s="3"/>
    </row>
    <row r="54" spans="1:48" x14ac:dyDescent="0.35">
      <c r="A54" s="3"/>
      <c r="B54" s="112" t="s">
        <v>543</v>
      </c>
      <c r="C54" s="112" t="s">
        <v>544</v>
      </c>
      <c r="D54" s="113">
        <v>19.58980692111728</v>
      </c>
      <c r="E54" s="113">
        <v>1.0531401305800001</v>
      </c>
      <c r="F54" s="113">
        <v>5.0344468424546038</v>
      </c>
      <c r="G54" s="113">
        <v>0.16452126751004811</v>
      </c>
      <c r="H54" s="114">
        <v>25.36875266062982</v>
      </c>
      <c r="I54" s="115">
        <v>25.368752660629809</v>
      </c>
      <c r="J54" s="113">
        <v>16.961545971699024</v>
      </c>
      <c r="K54" s="113">
        <v>0</v>
      </c>
      <c r="L54" s="113">
        <v>0</v>
      </c>
      <c r="M54" s="113">
        <v>2.7329998822622628</v>
      </c>
      <c r="N54" s="113">
        <v>7.8937715890943533E-2</v>
      </c>
      <c r="O54" s="3"/>
      <c r="P54" s="3"/>
      <c r="Q54" s="3" t="s">
        <v>559</v>
      </c>
      <c r="R54" s="3" t="str">
        <f>VLOOKUP(Q54,Notes!$B$7:$F$111,5,0)</f>
        <v>Bakery products (C17)</v>
      </c>
      <c r="S54" s="19" t="str">
        <f>VLOOKUP(Q54,Notes!$B$7:$F$111,4,0)</f>
        <v>cbake</v>
      </c>
      <c r="T54" s="36">
        <f t="shared" si="25"/>
        <v>67.521617887048791</v>
      </c>
      <c r="U54" s="36">
        <f t="shared" si="26"/>
        <v>5.7454081794858647</v>
      </c>
      <c r="V54" s="36">
        <f t="shared" si="27"/>
        <v>4.5938426570194073</v>
      </c>
      <c r="W54" s="36">
        <f t="shared" si="28"/>
        <v>2.7064041433804307</v>
      </c>
      <c r="X54" s="41">
        <f t="shared" si="6"/>
        <v>80.567272866934488</v>
      </c>
      <c r="Y54" s="43">
        <f t="shared" si="7"/>
        <v>80.567272866934502</v>
      </c>
      <c r="Z54" s="36">
        <f t="shared" si="29"/>
        <v>6.9699079437811049</v>
      </c>
      <c r="AA54" s="36">
        <f t="shared" si="30"/>
        <v>70.193538407861922</v>
      </c>
      <c r="AB54" s="36">
        <f t="shared" si="31"/>
        <v>0</v>
      </c>
      <c r="AC54" s="36">
        <f t="shared" si="32"/>
        <v>5.3671153771452422E-2</v>
      </c>
      <c r="AD54" s="36">
        <f t="shared" si="33"/>
        <v>3.3501553615200219</v>
      </c>
      <c r="AE54" s="111">
        <f t="shared" si="13"/>
        <v>0</v>
      </c>
      <c r="AF54" s="3"/>
      <c r="AG54" s="3"/>
      <c r="AH54" s="3" t="str">
        <f t="shared" si="17"/>
        <v>cbake</v>
      </c>
      <c r="AI54" s="142">
        <f t="shared" si="18"/>
        <v>70.193538407861922</v>
      </c>
      <c r="AJ54" s="142">
        <f t="shared" si="19"/>
        <v>0</v>
      </c>
      <c r="AK54" s="142">
        <f t="shared" si="20"/>
        <v>5.3671153771452422E-2</v>
      </c>
      <c r="AL54" s="36">
        <f t="shared" si="21"/>
        <v>3.3501553615200219</v>
      </c>
      <c r="AM54" s="36">
        <f t="shared" si="34"/>
        <v>5.7454081794858647</v>
      </c>
      <c r="AN54" s="3"/>
      <c r="AO54" s="3"/>
      <c r="AP54" s="36" t="s">
        <v>240</v>
      </c>
      <c r="AQ54" s="36">
        <f t="shared" si="22"/>
        <v>4.5938426570194073</v>
      </c>
      <c r="AR54" s="36">
        <f t="shared" si="23"/>
        <v>80.567272866934502</v>
      </c>
      <c r="AS54" s="143">
        <f t="shared" si="35"/>
        <v>5.7018718563387784E-2</v>
      </c>
      <c r="AT54" s="36">
        <f t="shared" si="36"/>
        <v>0</v>
      </c>
      <c r="AU54" s="143">
        <f t="shared" si="24"/>
        <v>0</v>
      </c>
      <c r="AV54" s="3"/>
    </row>
    <row r="55" spans="1:48" x14ac:dyDescent="0.35">
      <c r="A55" s="3"/>
      <c r="B55" s="3" t="s">
        <v>545</v>
      </c>
      <c r="C55" s="3" t="s">
        <v>546</v>
      </c>
      <c r="D55" s="36">
        <v>29.763622742682937</v>
      </c>
      <c r="E55" s="36">
        <v>0.14720908569999999</v>
      </c>
      <c r="F55" s="36">
        <v>2.2160081325643652</v>
      </c>
      <c r="G55" s="36">
        <v>6.4211369645844188E-2</v>
      </c>
      <c r="H55" s="41">
        <v>32.191051330593147</v>
      </c>
      <c r="I55" s="43">
        <v>32.19105133059314</v>
      </c>
      <c r="J55" s="36">
        <v>0.87082182334291336</v>
      </c>
      <c r="K55" s="36">
        <v>31.352082624891448</v>
      </c>
      <c r="L55" s="36">
        <v>0</v>
      </c>
      <c r="M55" s="36">
        <v>-3.1853117641217066E-2</v>
      </c>
      <c r="N55" s="36">
        <v>0</v>
      </c>
      <c r="O55" s="3"/>
      <c r="P55" s="3"/>
      <c r="Q55" s="3" t="s">
        <v>560</v>
      </c>
      <c r="R55" s="3" t="str">
        <f>VLOOKUP(Q55,Notes!$B$7:$F$111,5,0)</f>
        <v>Animal feed &amp; other by-products (C18)</v>
      </c>
      <c r="S55" s="19" t="str">
        <f>VLOOKUP(Q55,Notes!$B$7:$F$111,4,0)</f>
        <v>cfeed</v>
      </c>
      <c r="T55" s="36">
        <f t="shared" si="25"/>
        <v>8.5304007430982196</v>
      </c>
      <c r="U55" s="36">
        <f t="shared" si="26"/>
        <v>0</v>
      </c>
      <c r="V55" s="36">
        <f t="shared" si="27"/>
        <v>0.62164433586463552</v>
      </c>
      <c r="W55" s="36">
        <f t="shared" si="28"/>
        <v>0.41009120424185774</v>
      </c>
      <c r="X55" s="41">
        <f t="shared" si="6"/>
        <v>9.5621362832047136</v>
      </c>
      <c r="Y55" s="43">
        <f t="shared" si="7"/>
        <v>9.5621362832047136</v>
      </c>
      <c r="Z55" s="36">
        <f t="shared" si="29"/>
        <v>9.5621362832049144</v>
      </c>
      <c r="AA55" s="36">
        <f t="shared" si="30"/>
        <v>0</v>
      </c>
      <c r="AB55" s="36">
        <f t="shared" si="31"/>
        <v>0</v>
      </c>
      <c r="AC55" s="36">
        <f t="shared" si="32"/>
        <v>-2.0008883439004421E-13</v>
      </c>
      <c r="AD55" s="36">
        <f t="shared" si="33"/>
        <v>0</v>
      </c>
      <c r="AE55" s="111">
        <f t="shared" si="13"/>
        <v>0</v>
      </c>
      <c r="AF55" s="3"/>
      <c r="AG55" s="3"/>
      <c r="AH55" s="3" t="str">
        <f t="shared" si="17"/>
        <v>cfeed</v>
      </c>
      <c r="AI55" s="142">
        <f t="shared" si="18"/>
        <v>0</v>
      </c>
      <c r="AJ55" s="142">
        <f t="shared" si="19"/>
        <v>0</v>
      </c>
      <c r="AK55" s="142">
        <f t="shared" si="20"/>
        <v>-2.0008883439004421E-13</v>
      </c>
      <c r="AL55" s="36">
        <f t="shared" si="21"/>
        <v>0</v>
      </c>
      <c r="AM55" s="36">
        <f t="shared" si="34"/>
        <v>0</v>
      </c>
      <c r="AN55" s="3"/>
      <c r="AO55" s="3"/>
      <c r="AP55" s="36" t="s">
        <v>143</v>
      </c>
      <c r="AQ55" s="36">
        <f t="shared" si="22"/>
        <v>0.62164433586463552</v>
      </c>
      <c r="AR55" s="36">
        <f t="shared" si="23"/>
        <v>9.5621362832047136</v>
      </c>
      <c r="AS55" s="143">
        <f t="shared" si="35"/>
        <v>6.5011030741792958E-2</v>
      </c>
      <c r="AT55" s="36">
        <f t="shared" si="36"/>
        <v>0</v>
      </c>
      <c r="AU55" s="143">
        <f t="shared" si="24"/>
        <v>0</v>
      </c>
      <c r="AV55" s="3"/>
    </row>
    <row r="56" spans="1:48" x14ac:dyDescent="0.35">
      <c r="A56" s="3"/>
      <c r="B56" s="112" t="s">
        <v>547</v>
      </c>
      <c r="C56" s="112" t="s">
        <v>546</v>
      </c>
      <c r="D56" s="113">
        <v>29.763622742682937</v>
      </c>
      <c r="E56" s="113">
        <v>0.14720908569999999</v>
      </c>
      <c r="F56" s="113">
        <v>2.2160081325643652</v>
      </c>
      <c r="G56" s="113">
        <v>6.4211369645844188E-2</v>
      </c>
      <c r="H56" s="114">
        <v>32.191051330593147</v>
      </c>
      <c r="I56" s="115">
        <v>32.19105133059314</v>
      </c>
      <c r="J56" s="113">
        <v>0.87082182334291336</v>
      </c>
      <c r="K56" s="113">
        <v>31.352082624891448</v>
      </c>
      <c r="L56" s="113">
        <v>0</v>
      </c>
      <c r="M56" s="113">
        <v>-3.1853117641217066E-2</v>
      </c>
      <c r="N56" s="113">
        <v>0</v>
      </c>
      <c r="O56" s="3"/>
      <c r="P56" s="3"/>
      <c r="Q56" s="3" t="s">
        <v>561</v>
      </c>
      <c r="R56" s="3" t="str">
        <f>VLOOKUP(Q56,Notes!$B$7:$F$111,5,0)</f>
        <v>Other manufactured food products (C19)</v>
      </c>
      <c r="S56" s="125" t="str">
        <f>VLOOKUP(Q56,Notes!$B$7:$F$111,4,0)</f>
        <v>cfood</v>
      </c>
      <c r="T56" s="45">
        <f t="shared" si="25"/>
        <v>101.95144879513303</v>
      </c>
      <c r="U56" s="45">
        <f t="shared" si="26"/>
        <v>118.77621570259601</v>
      </c>
      <c r="V56" s="45">
        <f t="shared" si="27"/>
        <v>17.581750432078543</v>
      </c>
      <c r="W56" s="45">
        <f t="shared" si="28"/>
        <v>29.864328950956505</v>
      </c>
      <c r="X56" s="44">
        <f t="shared" si="6"/>
        <v>268.17374388076411</v>
      </c>
      <c r="Y56" s="46">
        <f t="shared" si="7"/>
        <v>268.17374388076411</v>
      </c>
      <c r="Z56" s="45">
        <f t="shared" si="29"/>
        <v>42.957892914692643</v>
      </c>
      <c r="AA56" s="45">
        <f t="shared" si="30"/>
        <v>124.20120738175655</v>
      </c>
      <c r="AB56" s="45">
        <f t="shared" si="31"/>
        <v>0</v>
      </c>
      <c r="AC56" s="45">
        <f t="shared" si="32"/>
        <v>7.280347707538974</v>
      </c>
      <c r="AD56" s="45">
        <f t="shared" si="33"/>
        <v>93.73429587677596</v>
      </c>
      <c r="AE56" s="111">
        <f t="shared" si="13"/>
        <v>0</v>
      </c>
      <c r="AF56" s="3"/>
      <c r="AG56" s="3"/>
      <c r="AH56" s="3" t="str">
        <f t="shared" si="17"/>
        <v>cfood</v>
      </c>
      <c r="AI56" s="142">
        <f t="shared" si="18"/>
        <v>124.20120738175655</v>
      </c>
      <c r="AJ56" s="142">
        <f t="shared" si="19"/>
        <v>0</v>
      </c>
      <c r="AK56" s="142">
        <f t="shared" si="20"/>
        <v>7.280347707538974</v>
      </c>
      <c r="AL56" s="36">
        <f t="shared" si="21"/>
        <v>93.73429587677596</v>
      </c>
      <c r="AM56" s="36">
        <f t="shared" si="34"/>
        <v>118.77621570259601</v>
      </c>
      <c r="AN56" s="3"/>
      <c r="AO56" s="3"/>
      <c r="AP56" s="36" t="s">
        <v>142</v>
      </c>
      <c r="AQ56" s="36">
        <f t="shared" si="22"/>
        <v>17.581750432078543</v>
      </c>
      <c r="AR56" s="36">
        <f t="shared" si="23"/>
        <v>268.17374388076411</v>
      </c>
      <c r="AS56" s="143">
        <f t="shared" si="35"/>
        <v>6.5561043291008286E-2</v>
      </c>
      <c r="AT56" s="36">
        <f t="shared" si="36"/>
        <v>0</v>
      </c>
      <c r="AU56" s="143">
        <f t="shared" si="24"/>
        <v>0</v>
      </c>
      <c r="AV56" s="3"/>
    </row>
    <row r="57" spans="1:48" x14ac:dyDescent="0.35">
      <c r="A57" s="3"/>
      <c r="B57" s="3" t="s">
        <v>548</v>
      </c>
      <c r="C57" s="3" t="s">
        <v>189</v>
      </c>
      <c r="D57" s="36">
        <v>6.9273646999999994E-2</v>
      </c>
      <c r="E57" s="36">
        <v>2.9259151760099993</v>
      </c>
      <c r="F57" s="36">
        <v>6.4914788301869336E-2</v>
      </c>
      <c r="G57" s="36">
        <v>4.6579825200921923E-2</v>
      </c>
      <c r="H57" s="41">
        <v>3.1066834365127907</v>
      </c>
      <c r="I57" s="43">
        <v>3.1066834365127907</v>
      </c>
      <c r="J57" s="36">
        <v>2.9130107353094714</v>
      </c>
      <c r="K57" s="36">
        <v>0</v>
      </c>
      <c r="L57" s="36">
        <v>0</v>
      </c>
      <c r="M57" s="36">
        <v>0.19006580120331951</v>
      </c>
      <c r="N57" s="36">
        <v>3.6069000000000001E-3</v>
      </c>
      <c r="O57" s="3"/>
      <c r="P57" s="3"/>
      <c r="Q57" s="3" t="s">
        <v>563</v>
      </c>
      <c r="R57" s="3" t="str">
        <f>VLOOKUP(Q57,Notes!$B$7:$F$111,5,0)</f>
        <v>Alcoholic drinks (C21)</v>
      </c>
      <c r="S57" s="19" t="str">
        <f>VLOOKUP(Q57,Notes!$B$7:$F$111,4,0)</f>
        <v>calco</v>
      </c>
      <c r="T57" s="36">
        <f t="shared" si="25"/>
        <v>229.99839203403403</v>
      </c>
      <c r="U57" s="36">
        <f t="shared" si="26"/>
        <v>25.739559720072066</v>
      </c>
      <c r="V57" s="36">
        <f t="shared" si="27"/>
        <v>38.709606924487431</v>
      </c>
      <c r="W57" s="36">
        <f t="shared" si="28"/>
        <v>83.887274090961</v>
      </c>
      <c r="X57" s="41">
        <f t="shared" si="6"/>
        <v>378.33483276955451</v>
      </c>
      <c r="Y57" s="43">
        <f t="shared" si="7"/>
        <v>378.33483276955451</v>
      </c>
      <c r="Z57" s="36">
        <f t="shared" si="29"/>
        <v>99.499627624390641</v>
      </c>
      <c r="AA57" s="36">
        <f t="shared" si="30"/>
        <v>277.27478528525995</v>
      </c>
      <c r="AB57" s="36">
        <f t="shared" si="31"/>
        <v>0</v>
      </c>
      <c r="AC57" s="36">
        <f t="shared" si="32"/>
        <v>8.475149443355702E-2</v>
      </c>
      <c r="AD57" s="36">
        <f t="shared" si="33"/>
        <v>1.4756683654703862</v>
      </c>
      <c r="AE57" s="111">
        <f t="shared" si="13"/>
        <v>0</v>
      </c>
      <c r="AF57" s="3"/>
      <c r="AG57" s="3"/>
      <c r="AH57" s="3" t="str">
        <f t="shared" si="17"/>
        <v>calco</v>
      </c>
      <c r="AI57" s="142">
        <f t="shared" si="18"/>
        <v>277.27478528525995</v>
      </c>
      <c r="AJ57" s="142">
        <f t="shared" si="19"/>
        <v>0</v>
      </c>
      <c r="AK57" s="142">
        <f t="shared" si="20"/>
        <v>8.475149443355702E-2</v>
      </c>
      <c r="AL57" s="36">
        <f t="shared" si="21"/>
        <v>1.4756683654703862</v>
      </c>
      <c r="AM57" s="36">
        <f t="shared" si="34"/>
        <v>25.739559720072066</v>
      </c>
      <c r="AN57" s="3"/>
      <c r="AO57" s="3"/>
      <c r="AP57" s="36" t="s">
        <v>366</v>
      </c>
      <c r="AQ57" s="36">
        <f t="shared" si="22"/>
        <v>38.709606924487431</v>
      </c>
      <c r="AR57" s="36">
        <f t="shared" si="23"/>
        <v>378.33483276955451</v>
      </c>
      <c r="AS57" s="143">
        <f t="shared" si="35"/>
        <v>0.10231573614599117</v>
      </c>
      <c r="AT57" s="36">
        <f t="shared" si="36"/>
        <v>0</v>
      </c>
      <c r="AU57" s="143">
        <f t="shared" si="24"/>
        <v>0</v>
      </c>
      <c r="AV57" s="3"/>
    </row>
    <row r="58" spans="1:48" x14ac:dyDescent="0.35">
      <c r="A58" s="3"/>
      <c r="B58" s="3" t="s">
        <v>549</v>
      </c>
      <c r="C58" s="3" t="s">
        <v>400</v>
      </c>
      <c r="D58" s="36">
        <v>90.760661025831553</v>
      </c>
      <c r="E58" s="36">
        <v>8.0361799999999998E-4</v>
      </c>
      <c r="F58" s="36">
        <v>10.81595133787695</v>
      </c>
      <c r="G58" s="36">
        <v>1.4739559812916314</v>
      </c>
      <c r="H58" s="41">
        <v>103.05137196300015</v>
      </c>
      <c r="I58" s="43">
        <v>103.05137196300014</v>
      </c>
      <c r="J58" s="36">
        <v>0</v>
      </c>
      <c r="K58" s="36">
        <v>1.3096723705530166E-13</v>
      </c>
      <c r="L58" s="36">
        <v>0</v>
      </c>
      <c r="M58" s="36">
        <v>0</v>
      </c>
      <c r="N58" s="36">
        <v>103.05137196300001</v>
      </c>
      <c r="O58" s="3"/>
      <c r="P58" s="3"/>
      <c r="Q58" s="3" t="s">
        <v>564</v>
      </c>
      <c r="R58" s="3" t="str">
        <f>VLOOKUP(Q58,Notes!$B$7:$F$111,5,0)</f>
        <v>Soft drinks (C22)</v>
      </c>
      <c r="S58" s="19" t="str">
        <f>VLOOKUP(Q58,Notes!$B$7:$F$111,4,0)</f>
        <v>cbeve</v>
      </c>
      <c r="T58" s="36">
        <f t="shared" si="25"/>
        <v>67.765457936576468</v>
      </c>
      <c r="U58" s="36">
        <f t="shared" si="26"/>
        <v>7.3654000710489331</v>
      </c>
      <c r="V58" s="36">
        <f t="shared" si="27"/>
        <v>10.685718160637608</v>
      </c>
      <c r="W58" s="36">
        <f t="shared" si="28"/>
        <v>20.444583928086054</v>
      </c>
      <c r="X58" s="41">
        <f t="shared" si="6"/>
        <v>106.26116009634907</v>
      </c>
      <c r="Y58" s="43">
        <f t="shared" si="7"/>
        <v>106.26116009634907</v>
      </c>
      <c r="Z58" s="36">
        <f t="shared" si="29"/>
        <v>57.806163294458983</v>
      </c>
      <c r="AA58" s="36">
        <f t="shared" si="30"/>
        <v>44.572921158267803</v>
      </c>
      <c r="AB58" s="36">
        <f t="shared" si="31"/>
        <v>0</v>
      </c>
      <c r="AC58" s="36">
        <f t="shared" si="32"/>
        <v>0.19620840619004887</v>
      </c>
      <c r="AD58" s="36">
        <f t="shared" si="33"/>
        <v>3.6858672374322277</v>
      </c>
      <c r="AE58" s="111">
        <f t="shared" si="13"/>
        <v>0</v>
      </c>
      <c r="AF58" s="3"/>
      <c r="AG58" s="3"/>
      <c r="AH58" s="3" t="str">
        <f t="shared" si="17"/>
        <v>cbeve</v>
      </c>
      <c r="AI58" s="142">
        <f t="shared" si="18"/>
        <v>44.572921158267803</v>
      </c>
      <c r="AJ58" s="142">
        <f t="shared" si="19"/>
        <v>0</v>
      </c>
      <c r="AK58" s="142">
        <f t="shared" si="20"/>
        <v>0.19620840619004887</v>
      </c>
      <c r="AL58" s="36">
        <f t="shared" si="21"/>
        <v>3.6858672374322277</v>
      </c>
      <c r="AM58" s="36">
        <f t="shared" si="34"/>
        <v>7.3654000710489331</v>
      </c>
      <c r="AN58" s="3"/>
      <c r="AO58" s="3"/>
      <c r="AP58" s="36" t="s">
        <v>144</v>
      </c>
      <c r="AQ58" s="36">
        <f t="shared" si="22"/>
        <v>10.685718160637608</v>
      </c>
      <c r="AR58" s="36">
        <f t="shared" si="23"/>
        <v>106.26116009634907</v>
      </c>
      <c r="AS58" s="143">
        <f t="shared" si="35"/>
        <v>0.10056090250613355</v>
      </c>
      <c r="AT58" s="36">
        <f t="shared" si="36"/>
        <v>0</v>
      </c>
      <c r="AU58" s="143">
        <f t="shared" si="24"/>
        <v>0</v>
      </c>
      <c r="AV58" s="3"/>
    </row>
    <row r="59" spans="1:48" x14ac:dyDescent="0.35">
      <c r="A59" s="3"/>
      <c r="B59" s="3" t="s">
        <v>550</v>
      </c>
      <c r="C59" s="3" t="s">
        <v>551</v>
      </c>
      <c r="D59" s="36">
        <v>152.29613238341116</v>
      </c>
      <c r="E59" s="36">
        <v>9.0461353444308497</v>
      </c>
      <c r="F59" s="36">
        <v>115.21634576857407</v>
      </c>
      <c r="G59" s="36">
        <v>4.2430678668388566</v>
      </c>
      <c r="H59" s="41">
        <v>280.80168136325494</v>
      </c>
      <c r="I59" s="43">
        <v>280.80168136325506</v>
      </c>
      <c r="J59" s="36">
        <v>148.1659606308915</v>
      </c>
      <c r="K59" s="36">
        <v>0</v>
      </c>
      <c r="L59" s="36">
        <v>0</v>
      </c>
      <c r="M59" s="36">
        <v>-0.36837575283287471</v>
      </c>
      <c r="N59" s="36">
        <v>133.00409648519641</v>
      </c>
      <c r="O59" s="3"/>
      <c r="P59" s="3"/>
      <c r="Q59" s="3" t="s">
        <v>565</v>
      </c>
      <c r="R59" s="3" t="str">
        <f>VLOOKUP(Q59,Notes!$B$7:$F$111,5,0)</f>
        <v>Tobacco products (C23)</v>
      </c>
      <c r="S59" s="19" t="str">
        <f>VLOOKUP(Q59,Notes!$B$7:$F$111,4,0)</f>
        <v>cptob</v>
      </c>
      <c r="T59" s="36">
        <f t="shared" si="25"/>
        <v>7.843038336729907</v>
      </c>
      <c r="U59" s="36">
        <f t="shared" si="26"/>
        <v>2.8128336535830574</v>
      </c>
      <c r="V59" s="36">
        <f t="shared" si="27"/>
        <v>1.7612777861607294</v>
      </c>
      <c r="W59" s="36">
        <f t="shared" si="28"/>
        <v>10.673521114479465</v>
      </c>
      <c r="X59" s="41">
        <f t="shared" si="6"/>
        <v>23.090670890953156</v>
      </c>
      <c r="Y59" s="43">
        <f t="shared" si="7"/>
        <v>23.090670890953156</v>
      </c>
      <c r="Z59" s="36">
        <f t="shared" si="29"/>
        <v>1.8118602121257308</v>
      </c>
      <c r="AA59" s="36">
        <f t="shared" si="30"/>
        <v>20.7862461995933</v>
      </c>
      <c r="AB59" s="36">
        <f t="shared" si="31"/>
        <v>0</v>
      </c>
      <c r="AC59" s="36">
        <f t="shared" si="32"/>
        <v>0.44694106535222372</v>
      </c>
      <c r="AD59" s="36">
        <f t="shared" si="33"/>
        <v>4.5623413881901338E-2</v>
      </c>
      <c r="AE59" s="111">
        <f t="shared" si="13"/>
        <v>0</v>
      </c>
      <c r="AF59" s="3"/>
      <c r="AG59" s="3"/>
      <c r="AH59" s="3" t="str">
        <f t="shared" si="17"/>
        <v>cptob</v>
      </c>
      <c r="AI59" s="142">
        <f t="shared" si="18"/>
        <v>20.7862461995933</v>
      </c>
      <c r="AJ59" s="142">
        <f t="shared" si="19"/>
        <v>0</v>
      </c>
      <c r="AK59" s="142">
        <f t="shared" si="20"/>
        <v>0.44694106535222372</v>
      </c>
      <c r="AL59" s="36">
        <f t="shared" si="21"/>
        <v>4.5623413881901338E-2</v>
      </c>
      <c r="AM59" s="36">
        <f t="shared" si="34"/>
        <v>2.8128336535830574</v>
      </c>
      <c r="AN59" s="3"/>
      <c r="AO59" s="3"/>
      <c r="AP59" s="36" t="s">
        <v>145</v>
      </c>
      <c r="AQ59" s="36">
        <f t="shared" si="22"/>
        <v>1.7612777861607294</v>
      </c>
      <c r="AR59" s="36">
        <f t="shared" si="23"/>
        <v>23.090670890953156</v>
      </c>
      <c r="AS59" s="143">
        <f t="shared" si="35"/>
        <v>7.6276596486886478E-2</v>
      </c>
      <c r="AT59" s="36">
        <f t="shared" si="36"/>
        <v>0</v>
      </c>
      <c r="AU59" s="143">
        <f t="shared" si="24"/>
        <v>0</v>
      </c>
      <c r="AV59" s="3"/>
    </row>
    <row r="60" spans="1:48" x14ac:dyDescent="0.35">
      <c r="A60" s="3"/>
      <c r="B60" s="3" t="s">
        <v>552</v>
      </c>
      <c r="C60" s="3" t="s">
        <v>401</v>
      </c>
      <c r="D60" s="36">
        <v>93.719543155453167</v>
      </c>
      <c r="E60" s="36">
        <v>0.57470968971158742</v>
      </c>
      <c r="F60" s="36">
        <v>6.4618535211989707</v>
      </c>
      <c r="G60" s="36">
        <v>0.35264009504943195</v>
      </c>
      <c r="H60" s="41">
        <v>101.10874646141316</v>
      </c>
      <c r="I60" s="43">
        <v>101.10874646141316</v>
      </c>
      <c r="J60" s="36">
        <v>10.063906176882847</v>
      </c>
      <c r="K60" s="36">
        <v>80.248726388330311</v>
      </c>
      <c r="L60" s="36">
        <v>0</v>
      </c>
      <c r="M60" s="36">
        <v>1.305702310160777E-2</v>
      </c>
      <c r="N60" s="36">
        <v>10.78305687309839</v>
      </c>
      <c r="O60" s="3"/>
      <c r="P60" s="3"/>
      <c r="Q60" s="3" t="s">
        <v>566</v>
      </c>
      <c r="R60" s="3" t="str">
        <f>VLOOKUP(Q60,Notes!$B$7:$F$111,5,0)</f>
        <v>Textiles, clothing &amp; leather products (C30)</v>
      </c>
      <c r="S60" s="19" t="str">
        <f>VLOOKUP(Q60,Notes!$B$7:$F$111,4,0)</f>
        <v>ctext</v>
      </c>
      <c r="T60" s="36">
        <f t="shared" si="25"/>
        <v>59.780589960444246</v>
      </c>
      <c r="U60" s="36">
        <f t="shared" si="26"/>
        <v>72.966508948669272</v>
      </c>
      <c r="V60" s="36">
        <f t="shared" si="27"/>
        <v>211.12067395318618</v>
      </c>
      <c r="W60" s="36">
        <f t="shared" si="28"/>
        <v>28.253541212205274</v>
      </c>
      <c r="X60" s="41">
        <f t="shared" si="6"/>
        <v>372.12131407450499</v>
      </c>
      <c r="Y60" s="43">
        <f t="shared" si="7"/>
        <v>372.12131407450494</v>
      </c>
      <c r="Z60" s="36">
        <f t="shared" si="29"/>
        <v>72.081468331937501</v>
      </c>
      <c r="AA60" s="36">
        <f t="shared" si="30"/>
        <v>276.59105550070899</v>
      </c>
      <c r="AB60" s="36">
        <f t="shared" si="31"/>
        <v>0</v>
      </c>
      <c r="AC60" s="36">
        <f t="shared" si="32"/>
        <v>-1.2069991958018516</v>
      </c>
      <c r="AD60" s="36">
        <f t="shared" si="33"/>
        <v>24.655789437660292</v>
      </c>
      <c r="AE60" s="111">
        <f t="shared" si="13"/>
        <v>0</v>
      </c>
      <c r="AF60" s="3"/>
      <c r="AG60" s="3"/>
      <c r="AH60" s="3" t="str">
        <f t="shared" si="17"/>
        <v>ctext</v>
      </c>
      <c r="AI60" s="142">
        <f t="shared" si="18"/>
        <v>276.59105550070899</v>
      </c>
      <c r="AJ60" s="142">
        <f t="shared" si="19"/>
        <v>0</v>
      </c>
      <c r="AK60" s="142">
        <f t="shared" si="20"/>
        <v>-1.2069991958018516</v>
      </c>
      <c r="AL60" s="36">
        <f t="shared" si="21"/>
        <v>24.655789437660292</v>
      </c>
      <c r="AM60" s="36">
        <f t="shared" si="34"/>
        <v>72.966508948669272</v>
      </c>
      <c r="AN60" s="3"/>
      <c r="AO60" s="3"/>
      <c r="AP60" s="36" t="s">
        <v>147</v>
      </c>
      <c r="AQ60" s="36">
        <f t="shared" si="22"/>
        <v>211.12067395318618</v>
      </c>
      <c r="AR60" s="36">
        <f t="shared" si="23"/>
        <v>372.12131407450494</v>
      </c>
      <c r="AS60" s="143">
        <f t="shared" si="35"/>
        <v>0.56734367521586326</v>
      </c>
      <c r="AT60" s="36">
        <f t="shared" si="36"/>
        <v>0</v>
      </c>
      <c r="AU60" s="143">
        <f t="shared" si="24"/>
        <v>0</v>
      </c>
      <c r="AV60" s="3"/>
    </row>
    <row r="61" spans="1:48" x14ac:dyDescent="0.35">
      <c r="A61" s="3"/>
      <c r="B61" s="3" t="s">
        <v>553</v>
      </c>
      <c r="C61" s="3" t="s">
        <v>402</v>
      </c>
      <c r="D61" s="36">
        <v>0.70970426989418034</v>
      </c>
      <c r="E61" s="36">
        <v>23.180580800684311</v>
      </c>
      <c r="F61" s="36">
        <v>1.7054120804325514</v>
      </c>
      <c r="G61" s="36">
        <v>2.0911482196827391</v>
      </c>
      <c r="H61" s="41">
        <v>27.686845370693785</v>
      </c>
      <c r="I61" s="43">
        <v>27.686845370693785</v>
      </c>
      <c r="J61" s="36">
        <v>0</v>
      </c>
      <c r="K61" s="36">
        <v>10.544720747336886</v>
      </c>
      <c r="L61" s="36">
        <v>0</v>
      </c>
      <c r="M61" s="36">
        <v>-0.18039827977668951</v>
      </c>
      <c r="N61" s="36">
        <v>17.322522903133589</v>
      </c>
      <c r="O61" s="3"/>
      <c r="P61" s="3"/>
      <c r="Q61" s="3" t="s">
        <v>568</v>
      </c>
      <c r="R61" s="3" t="str">
        <f>VLOOKUP(Q61,Notes!$B$7:$F$111,5,0)</f>
        <v>Wood, paper and related products (C41)</v>
      </c>
      <c r="S61" s="19" t="str">
        <f>VLOOKUP(Q61,Notes!$B$7:$F$111,4,0)</f>
        <v>cwood</v>
      </c>
      <c r="T61" s="36">
        <f t="shared" si="25"/>
        <v>40.542142998338392</v>
      </c>
      <c r="U61" s="36">
        <f t="shared" si="26"/>
        <v>38.627054554262514</v>
      </c>
      <c r="V61" s="36">
        <f t="shared" si="27"/>
        <v>6.8503735042134091</v>
      </c>
      <c r="W61" s="36">
        <f t="shared" si="28"/>
        <v>7.3409857493674187</v>
      </c>
      <c r="X61" s="41">
        <f t="shared" si="6"/>
        <v>93.360556806181734</v>
      </c>
      <c r="Y61" s="43">
        <f t="shared" si="7"/>
        <v>93.360556806181719</v>
      </c>
      <c r="Z61" s="36">
        <f t="shared" si="29"/>
        <v>68.275742925866922</v>
      </c>
      <c r="AA61" s="36">
        <f t="shared" si="30"/>
        <v>22.650407189196404</v>
      </c>
      <c r="AB61" s="36">
        <f t="shared" si="31"/>
        <v>0</v>
      </c>
      <c r="AC61" s="36">
        <f t="shared" si="32"/>
        <v>0.19918543846509046</v>
      </c>
      <c r="AD61" s="36">
        <f t="shared" si="33"/>
        <v>2.2352212526533086</v>
      </c>
      <c r="AE61" s="111">
        <f t="shared" si="13"/>
        <v>0</v>
      </c>
      <c r="AF61" s="3"/>
      <c r="AG61" s="3"/>
      <c r="AH61" s="3" t="str">
        <f t="shared" si="17"/>
        <v>cwood</v>
      </c>
      <c r="AI61" s="142">
        <f t="shared" si="18"/>
        <v>22.650407189196404</v>
      </c>
      <c r="AJ61" s="142">
        <f t="shared" si="19"/>
        <v>0</v>
      </c>
      <c r="AK61" s="142">
        <f t="shared" si="20"/>
        <v>0.19918543846509046</v>
      </c>
      <c r="AL61" s="36">
        <f t="shared" si="21"/>
        <v>2.2352212526533086</v>
      </c>
      <c r="AM61" s="36">
        <f t="shared" si="34"/>
        <v>38.627054554262514</v>
      </c>
      <c r="AN61" s="3"/>
      <c r="AO61" s="3"/>
      <c r="AP61" s="36" t="s">
        <v>150</v>
      </c>
      <c r="AQ61" s="36">
        <f t="shared" si="22"/>
        <v>6.8503735042134091</v>
      </c>
      <c r="AR61" s="36">
        <f t="shared" si="23"/>
        <v>93.360556806181719</v>
      </c>
      <c r="AS61" s="143">
        <f t="shared" si="35"/>
        <v>7.3375456815611265E-2</v>
      </c>
      <c r="AT61" s="36">
        <f t="shared" si="36"/>
        <v>0</v>
      </c>
      <c r="AU61" s="143">
        <f t="shared" si="24"/>
        <v>0</v>
      </c>
      <c r="AV61" s="3"/>
    </row>
    <row r="62" spans="1:48" x14ac:dyDescent="0.35">
      <c r="A62" s="3"/>
      <c r="B62" s="3" t="s">
        <v>554</v>
      </c>
      <c r="C62" s="3" t="s">
        <v>404</v>
      </c>
      <c r="D62" s="36">
        <v>20.906499882259588</v>
      </c>
      <c r="E62" s="36">
        <v>3.0295773625404752</v>
      </c>
      <c r="F62" s="36">
        <v>1.6458255393850596</v>
      </c>
      <c r="G62" s="36">
        <v>0.67806189285277718</v>
      </c>
      <c r="H62" s="41">
        <v>26.259964677037903</v>
      </c>
      <c r="I62" s="43">
        <v>26.2599646770379</v>
      </c>
      <c r="J62" s="36">
        <v>0.11728266412139118</v>
      </c>
      <c r="K62" s="36">
        <v>23.770782858114167</v>
      </c>
      <c r="L62" s="36">
        <v>0</v>
      </c>
      <c r="M62" s="36">
        <v>0.12565310875259561</v>
      </c>
      <c r="N62" s="36">
        <v>2.2462460460497482</v>
      </c>
      <c r="O62" s="3"/>
      <c r="P62" s="3"/>
      <c r="Q62" s="3" t="s">
        <v>570</v>
      </c>
      <c r="R62" s="3" t="str">
        <f>VLOOKUP(Q62,Notes!$B$7:$F$111,5,0)</f>
        <v>Printing and reproduction of recorded media (C42)</v>
      </c>
      <c r="S62" s="19" t="str">
        <f>VLOOKUP(Q62,Notes!$B$7:$F$111,4,0)</f>
        <v>cprnt</v>
      </c>
      <c r="T62" s="36">
        <f t="shared" si="25"/>
        <v>26.268770706253449</v>
      </c>
      <c r="U62" s="36">
        <f t="shared" si="26"/>
        <v>7.2274988293379119</v>
      </c>
      <c r="V62" s="36">
        <f t="shared" si="27"/>
        <v>3.5542837556153946</v>
      </c>
      <c r="W62" s="36">
        <f t="shared" si="28"/>
        <v>1.2639623741391621</v>
      </c>
      <c r="X62" s="41">
        <f t="shared" si="6"/>
        <v>38.314515665345915</v>
      </c>
      <c r="Y62" s="43">
        <f t="shared" si="7"/>
        <v>38.314515665345922</v>
      </c>
      <c r="Z62" s="36">
        <f t="shared" si="29"/>
        <v>31.648694425735858</v>
      </c>
      <c r="AA62" s="36">
        <f t="shared" si="30"/>
        <v>3.7195351811176587</v>
      </c>
      <c r="AB62" s="36">
        <f t="shared" si="31"/>
        <v>0</v>
      </c>
      <c r="AC62" s="36">
        <f t="shared" si="32"/>
        <v>0.21511004087880897</v>
      </c>
      <c r="AD62" s="36">
        <f t="shared" si="33"/>
        <v>2.7311760176135924</v>
      </c>
      <c r="AE62" s="111">
        <f t="shared" si="13"/>
        <v>0</v>
      </c>
      <c r="AF62" s="3"/>
      <c r="AG62" s="3"/>
      <c r="AH62" s="3" t="str">
        <f t="shared" si="17"/>
        <v>cprnt</v>
      </c>
      <c r="AI62" s="142">
        <f t="shared" si="18"/>
        <v>3.7195351811176587</v>
      </c>
      <c r="AJ62" s="142">
        <f t="shared" si="19"/>
        <v>0</v>
      </c>
      <c r="AK62" s="142">
        <f t="shared" si="20"/>
        <v>0.21511004087880897</v>
      </c>
      <c r="AL62" s="36">
        <f t="shared" si="21"/>
        <v>2.7311760176135924</v>
      </c>
      <c r="AM62" s="36">
        <f t="shared" si="34"/>
        <v>7.2274988293379119</v>
      </c>
      <c r="AN62" s="3"/>
      <c r="AO62" s="3"/>
      <c r="AP62" s="36" t="s">
        <v>367</v>
      </c>
      <c r="AQ62" s="36">
        <f t="shared" si="22"/>
        <v>3.5542837556153946</v>
      </c>
      <c r="AR62" s="36">
        <f t="shared" si="23"/>
        <v>38.314515665345922</v>
      </c>
      <c r="AS62" s="143">
        <f t="shared" si="35"/>
        <v>9.2765984220181966E-2</v>
      </c>
      <c r="AT62" s="36">
        <f t="shared" si="36"/>
        <v>0</v>
      </c>
      <c r="AU62" s="143">
        <f t="shared" si="24"/>
        <v>0</v>
      </c>
      <c r="AV62" s="3"/>
    </row>
    <row r="63" spans="1:48" x14ac:dyDescent="0.35">
      <c r="A63" s="3"/>
      <c r="B63" s="3" t="s">
        <v>555</v>
      </c>
      <c r="C63" s="3" t="s">
        <v>194</v>
      </c>
      <c r="D63" s="36">
        <v>14.876357415448728</v>
      </c>
      <c r="E63" s="36">
        <v>80.396835410416458</v>
      </c>
      <c r="F63" s="36">
        <v>4.748691136006193</v>
      </c>
      <c r="G63" s="36">
        <v>17.178016178311861</v>
      </c>
      <c r="H63" s="41">
        <v>117.19990014018323</v>
      </c>
      <c r="I63" s="43">
        <v>117.19990014018325</v>
      </c>
      <c r="J63" s="36">
        <v>15.25717571755788</v>
      </c>
      <c r="K63" s="36">
        <v>78.378673957803969</v>
      </c>
      <c r="L63" s="36">
        <v>0</v>
      </c>
      <c r="M63" s="36">
        <v>-0.97568282879036539</v>
      </c>
      <c r="N63" s="36">
        <v>24.539733293611754</v>
      </c>
      <c r="O63" s="3"/>
      <c r="P63" s="3"/>
      <c r="Q63" s="3" t="s">
        <v>571</v>
      </c>
      <c r="R63" s="3" t="str">
        <f>VLOOKUP(Q63,Notes!$B$7:$F$111,5,0)</f>
        <v>Coke and refined petroleum products (C51)</v>
      </c>
      <c r="S63" s="19" t="str">
        <f>VLOOKUP(Q63,Notes!$B$7:$F$111,4,0)</f>
        <v>cpetr</v>
      </c>
      <c r="T63" s="36">
        <f t="shared" si="25"/>
        <v>0.25334384638175667</v>
      </c>
      <c r="U63" s="36">
        <f t="shared" si="26"/>
        <v>399.88439955204393</v>
      </c>
      <c r="V63" s="36">
        <f t="shared" si="27"/>
        <v>79.991927152021248</v>
      </c>
      <c r="W63" s="36">
        <f t="shared" si="28"/>
        <v>55.640100762240586</v>
      </c>
      <c r="X63" s="41">
        <f t="shared" si="6"/>
        <v>535.76977131268745</v>
      </c>
      <c r="Y63" s="43">
        <f t="shared" si="7"/>
        <v>535.76977131268745</v>
      </c>
      <c r="Z63" s="36">
        <f t="shared" si="29"/>
        <v>338.11955006799076</v>
      </c>
      <c r="AA63" s="36">
        <f t="shared" si="30"/>
        <v>70.647755744079575</v>
      </c>
      <c r="AB63" s="36">
        <f t="shared" si="31"/>
        <v>0</v>
      </c>
      <c r="AC63" s="36">
        <f t="shared" si="32"/>
        <v>10.40233195769788</v>
      </c>
      <c r="AD63" s="36">
        <f t="shared" si="33"/>
        <v>116.60013354291924</v>
      </c>
      <c r="AE63" s="111">
        <f t="shared" si="13"/>
        <v>0</v>
      </c>
      <c r="AF63" s="3"/>
      <c r="AG63" s="3"/>
      <c r="AH63" s="3" t="str">
        <f t="shared" si="17"/>
        <v>cpetr</v>
      </c>
      <c r="AI63" s="142">
        <f t="shared" si="18"/>
        <v>70.647755744079575</v>
      </c>
      <c r="AJ63" s="142">
        <f t="shared" si="19"/>
        <v>0</v>
      </c>
      <c r="AK63" s="142">
        <f t="shared" si="20"/>
        <v>10.40233195769788</v>
      </c>
      <c r="AL63" s="36">
        <f t="shared" si="21"/>
        <v>116.60013354291924</v>
      </c>
      <c r="AM63" s="36">
        <f t="shared" si="34"/>
        <v>399.88439955204393</v>
      </c>
      <c r="AN63" s="3"/>
      <c r="AO63" s="3"/>
      <c r="AP63" s="36" t="s">
        <v>152</v>
      </c>
      <c r="AQ63" s="36">
        <f t="shared" si="22"/>
        <v>79.991927152021248</v>
      </c>
      <c r="AR63" s="36">
        <f t="shared" si="23"/>
        <v>535.76977131268745</v>
      </c>
      <c r="AS63" s="143">
        <f t="shared" si="35"/>
        <v>0.14930280026070403</v>
      </c>
      <c r="AT63" s="36">
        <f t="shared" si="36"/>
        <v>0</v>
      </c>
      <c r="AU63" s="143">
        <f t="shared" si="24"/>
        <v>0</v>
      </c>
      <c r="AV63" s="3"/>
    </row>
    <row r="64" spans="1:48" x14ac:dyDescent="0.35">
      <c r="A64" s="3"/>
      <c r="B64" s="3" t="s">
        <v>556</v>
      </c>
      <c r="C64" s="3" t="s">
        <v>403</v>
      </c>
      <c r="D64" s="36">
        <v>12.578487529616673</v>
      </c>
      <c r="E64" s="36">
        <v>6.8222837870450057</v>
      </c>
      <c r="F64" s="36">
        <v>0.81760346649957361</v>
      </c>
      <c r="G64" s="36">
        <v>1.3427556930631395</v>
      </c>
      <c r="H64" s="41">
        <v>21.561130476224392</v>
      </c>
      <c r="I64" s="43">
        <v>21.561130476224399</v>
      </c>
      <c r="J64" s="36">
        <v>2.1117581062582702</v>
      </c>
      <c r="K64" s="36">
        <v>13.995770914562518</v>
      </c>
      <c r="L64" s="36">
        <v>0</v>
      </c>
      <c r="M64" s="36">
        <v>-0.23061128765270891</v>
      </c>
      <c r="N64" s="36">
        <v>5.6842127430563183</v>
      </c>
      <c r="O64" s="3"/>
      <c r="P64" s="3"/>
      <c r="Q64" s="3" t="s">
        <v>572</v>
      </c>
      <c r="R64" s="3" t="str">
        <f>VLOOKUP(Q64,Notes!$B$7:$F$111,5,0)</f>
        <v>Chemicals and chemical products (C52)</v>
      </c>
      <c r="S64" s="19" t="str">
        <f>VLOOKUP(Q64,Notes!$B$7:$F$111,4,0)</f>
        <v>cchem</v>
      </c>
      <c r="T64" s="36">
        <f t="shared" si="25"/>
        <v>62.167070429910524</v>
      </c>
      <c r="U64" s="36">
        <f t="shared" si="26"/>
        <v>140.41205449239507</v>
      </c>
      <c r="V64" s="36">
        <f t="shared" si="27"/>
        <v>56.494268859987841</v>
      </c>
      <c r="W64" s="36">
        <f t="shared" si="28"/>
        <v>16.575455169166297</v>
      </c>
      <c r="X64" s="41">
        <f t="shared" si="6"/>
        <v>275.64884895145974</v>
      </c>
      <c r="Y64" s="43">
        <f t="shared" si="7"/>
        <v>275.64884895145974</v>
      </c>
      <c r="Z64" s="36">
        <f t="shared" si="29"/>
        <v>127.74955303234239</v>
      </c>
      <c r="AA64" s="36">
        <f t="shared" si="30"/>
        <v>131.58165794087918</v>
      </c>
      <c r="AB64" s="36">
        <f t="shared" si="31"/>
        <v>0</v>
      </c>
      <c r="AC64" s="36">
        <f t="shared" si="32"/>
        <v>6.1768111203253593</v>
      </c>
      <c r="AD64" s="36">
        <f t="shared" si="33"/>
        <v>10.14082685791281</v>
      </c>
      <c r="AE64" s="111">
        <f t="shared" si="13"/>
        <v>0</v>
      </c>
      <c r="AF64" s="3"/>
      <c r="AG64" s="3"/>
      <c r="AH64" s="3" t="str">
        <f t="shared" si="17"/>
        <v>cchem</v>
      </c>
      <c r="AI64" s="142">
        <f t="shared" si="18"/>
        <v>131.58165794087918</v>
      </c>
      <c r="AJ64" s="142">
        <f t="shared" si="19"/>
        <v>0</v>
      </c>
      <c r="AK64" s="142">
        <f t="shared" si="20"/>
        <v>6.1768111203253593</v>
      </c>
      <c r="AL64" s="36">
        <f t="shared" si="21"/>
        <v>10.14082685791281</v>
      </c>
      <c r="AM64" s="36">
        <f t="shared" si="34"/>
        <v>140.41205449239507</v>
      </c>
      <c r="AN64" s="3"/>
      <c r="AO64" s="3"/>
      <c r="AP64" s="36" t="s">
        <v>154</v>
      </c>
      <c r="AQ64" s="36">
        <f t="shared" si="22"/>
        <v>56.494268859987841</v>
      </c>
      <c r="AR64" s="36">
        <f t="shared" si="23"/>
        <v>275.64884895145974</v>
      </c>
      <c r="AS64" s="143">
        <f t="shared" si="35"/>
        <v>0.20495013519877303</v>
      </c>
      <c r="AT64" s="36">
        <f t="shared" si="36"/>
        <v>0</v>
      </c>
      <c r="AU64" s="143">
        <f t="shared" si="24"/>
        <v>0</v>
      </c>
      <c r="AV64" s="3"/>
    </row>
    <row r="65" spans="1:48" x14ac:dyDescent="0.35">
      <c r="A65" s="3"/>
      <c r="B65" s="3" t="s">
        <v>557</v>
      </c>
      <c r="C65" s="3" t="s">
        <v>558</v>
      </c>
      <c r="D65" s="36">
        <v>369.54144669775684</v>
      </c>
      <c r="E65" s="36">
        <v>45.615046989309256</v>
      </c>
      <c r="F65" s="36">
        <v>26.566588821101167</v>
      </c>
      <c r="G65" s="36">
        <v>20.594246333073169</v>
      </c>
      <c r="H65" s="41">
        <v>462.3173288412404</v>
      </c>
      <c r="I65" s="43">
        <v>462.31732884124045</v>
      </c>
      <c r="J65" s="36">
        <v>58.724007206974306</v>
      </c>
      <c r="K65" s="36">
        <v>357.13796308992494</v>
      </c>
      <c r="L65" s="36">
        <v>0</v>
      </c>
      <c r="M65" s="36">
        <v>3.9840999094646898</v>
      </c>
      <c r="N65" s="36">
        <v>42.471258634876513</v>
      </c>
      <c r="O65" s="3"/>
      <c r="P65" s="3"/>
      <c r="Q65" s="3" t="s">
        <v>574</v>
      </c>
      <c r="R65" s="3" t="str">
        <f>VLOOKUP(Q65,Notes!$B$7:$F$111,5,0)</f>
        <v>Pharmaceutical products (C53)</v>
      </c>
      <c r="S65" s="19" t="str">
        <f>VLOOKUP(Q65,Notes!$B$7:$F$111,4,0)</f>
        <v>cphar</v>
      </c>
      <c r="T65" s="36">
        <f t="shared" si="25"/>
        <v>4.8273897535792045</v>
      </c>
      <c r="U65" s="36">
        <f t="shared" si="26"/>
        <v>75.213189888445342</v>
      </c>
      <c r="V65" s="36">
        <f t="shared" si="27"/>
        <v>29.455777979895725</v>
      </c>
      <c r="W65" s="36">
        <f t="shared" si="28"/>
        <v>2.6284104786309554</v>
      </c>
      <c r="X65" s="41">
        <f t="shared" si="6"/>
        <v>112.12476810055122</v>
      </c>
      <c r="Y65" s="43">
        <f t="shared" si="7"/>
        <v>112.12476810055122</v>
      </c>
      <c r="Z65" s="36">
        <f t="shared" si="29"/>
        <v>52.375187334222261</v>
      </c>
      <c r="AA65" s="36">
        <f t="shared" si="30"/>
        <v>56.957083306329132</v>
      </c>
      <c r="AB65" s="36">
        <f t="shared" si="31"/>
        <v>0</v>
      </c>
      <c r="AC65" s="36">
        <f t="shared" si="32"/>
        <v>2.2114650250668837</v>
      </c>
      <c r="AD65" s="36">
        <f t="shared" si="33"/>
        <v>0.58103243493294232</v>
      </c>
      <c r="AE65" s="111">
        <f t="shared" si="13"/>
        <v>0</v>
      </c>
      <c r="AF65" s="3"/>
      <c r="AG65" s="3"/>
      <c r="AH65" s="3" t="str">
        <f t="shared" si="17"/>
        <v>cphar</v>
      </c>
      <c r="AI65" s="142">
        <f t="shared" si="18"/>
        <v>56.957083306329132</v>
      </c>
      <c r="AJ65" s="142">
        <f t="shared" si="19"/>
        <v>0</v>
      </c>
      <c r="AK65" s="142">
        <f t="shared" si="20"/>
        <v>2.2114650250668837</v>
      </c>
      <c r="AL65" s="36">
        <f t="shared" si="21"/>
        <v>0.58103243493294232</v>
      </c>
      <c r="AM65" s="36">
        <f t="shared" si="34"/>
        <v>75.213189888445342</v>
      </c>
      <c r="AN65" s="3"/>
      <c r="AO65" s="3"/>
      <c r="AP65" s="36" t="s">
        <v>368</v>
      </c>
      <c r="AQ65" s="36">
        <f t="shared" si="22"/>
        <v>29.455777979895725</v>
      </c>
      <c r="AR65" s="36">
        <f t="shared" si="23"/>
        <v>112.12476810055122</v>
      </c>
      <c r="AS65" s="143">
        <f t="shared" si="35"/>
        <v>0.26270536366666442</v>
      </c>
      <c r="AT65" s="36">
        <f t="shared" si="36"/>
        <v>0</v>
      </c>
      <c r="AU65" s="143">
        <f t="shared" si="24"/>
        <v>0</v>
      </c>
      <c r="AV65" s="3"/>
    </row>
    <row r="66" spans="1:48" x14ac:dyDescent="0.35">
      <c r="A66" s="3"/>
      <c r="B66" s="3" t="s">
        <v>559</v>
      </c>
      <c r="C66" s="3" t="s">
        <v>405</v>
      </c>
      <c r="D66" s="36">
        <v>67.521617887048791</v>
      </c>
      <c r="E66" s="36">
        <v>5.7454081794858647</v>
      </c>
      <c r="F66" s="36">
        <v>4.5938426570194073</v>
      </c>
      <c r="G66" s="36">
        <v>2.7064041433804307</v>
      </c>
      <c r="H66" s="41">
        <v>80.567272866934488</v>
      </c>
      <c r="I66" s="43">
        <v>80.567272866934502</v>
      </c>
      <c r="J66" s="36">
        <v>6.9699079437811049</v>
      </c>
      <c r="K66" s="36">
        <v>70.193538407861922</v>
      </c>
      <c r="L66" s="36">
        <v>0</v>
      </c>
      <c r="M66" s="36">
        <v>5.3671153771452422E-2</v>
      </c>
      <c r="N66" s="36">
        <v>3.3501553615200219</v>
      </c>
      <c r="O66" s="3"/>
      <c r="P66" s="3"/>
      <c r="Q66" s="3" t="s">
        <v>575</v>
      </c>
      <c r="R66" s="3" t="str">
        <f>VLOOKUP(Q66,Notes!$B$7:$F$111,5,0)</f>
        <v>Rubber and plastics products (C54)</v>
      </c>
      <c r="S66" s="19" t="str">
        <f>VLOOKUP(Q66,Notes!$B$7:$F$111,4,0)</f>
        <v>cprub</v>
      </c>
      <c r="T66" s="36">
        <f t="shared" si="25"/>
        <v>30.963808079208079</v>
      </c>
      <c r="U66" s="36">
        <f t="shared" si="26"/>
        <v>43.472499237541534</v>
      </c>
      <c r="V66" s="36">
        <f t="shared" si="27"/>
        <v>23.622884161595785</v>
      </c>
      <c r="W66" s="36">
        <f t="shared" si="28"/>
        <v>12.739293067289669</v>
      </c>
      <c r="X66" s="41">
        <f t="shared" si="6"/>
        <v>110.79848454563505</v>
      </c>
      <c r="Y66" s="43">
        <f t="shared" si="7"/>
        <v>110.79848454563508</v>
      </c>
      <c r="Z66" s="36">
        <f t="shared" si="29"/>
        <v>107.62458760080153</v>
      </c>
      <c r="AA66" s="36">
        <f t="shared" si="30"/>
        <v>0</v>
      </c>
      <c r="AB66" s="36">
        <f t="shared" si="31"/>
        <v>0</v>
      </c>
      <c r="AC66" s="36">
        <f t="shared" si="32"/>
        <v>-1.4107809942789244</v>
      </c>
      <c r="AD66" s="36">
        <f t="shared" si="33"/>
        <v>4.5846779391124644</v>
      </c>
      <c r="AE66" s="111">
        <f t="shared" si="13"/>
        <v>0</v>
      </c>
      <c r="AF66" s="3"/>
      <c r="AG66" s="3"/>
      <c r="AH66" s="3" t="str">
        <f t="shared" si="17"/>
        <v>cprub</v>
      </c>
      <c r="AI66" s="142">
        <f t="shared" si="18"/>
        <v>0</v>
      </c>
      <c r="AJ66" s="142">
        <f t="shared" si="19"/>
        <v>0</v>
      </c>
      <c r="AK66" s="142">
        <f t="shared" si="20"/>
        <v>-1.4107809942789244</v>
      </c>
      <c r="AL66" s="36">
        <f t="shared" si="21"/>
        <v>4.5846779391124644</v>
      </c>
      <c r="AM66" s="36">
        <f t="shared" si="34"/>
        <v>43.472499237541534</v>
      </c>
      <c r="AN66" s="3"/>
      <c r="AO66" s="3"/>
      <c r="AP66" s="36" t="s">
        <v>369</v>
      </c>
      <c r="AQ66" s="36">
        <f t="shared" si="22"/>
        <v>23.622884161595785</v>
      </c>
      <c r="AR66" s="36">
        <f t="shared" si="23"/>
        <v>110.79848454563508</v>
      </c>
      <c r="AS66" s="143">
        <f t="shared" si="35"/>
        <v>0.21320584174475887</v>
      </c>
      <c r="AT66" s="36">
        <f t="shared" si="36"/>
        <v>0</v>
      </c>
      <c r="AU66" s="143">
        <f t="shared" si="24"/>
        <v>0</v>
      </c>
      <c r="AV66" s="3"/>
    </row>
    <row r="67" spans="1:48" x14ac:dyDescent="0.35">
      <c r="A67" s="3"/>
      <c r="B67" s="3" t="s">
        <v>560</v>
      </c>
      <c r="C67" s="3" t="s">
        <v>406</v>
      </c>
      <c r="D67" s="36">
        <v>8.5304007430982196</v>
      </c>
      <c r="E67" s="36">
        <v>0</v>
      </c>
      <c r="F67" s="36">
        <v>0.62164433586463552</v>
      </c>
      <c r="G67" s="36">
        <v>0.41009120424185774</v>
      </c>
      <c r="H67" s="41">
        <v>9.5621362832047136</v>
      </c>
      <c r="I67" s="43">
        <v>9.5621362832047136</v>
      </c>
      <c r="J67" s="36">
        <v>9.5621362832049144</v>
      </c>
      <c r="K67" s="36">
        <v>0</v>
      </c>
      <c r="L67" s="36">
        <v>0</v>
      </c>
      <c r="M67" s="36">
        <v>-2.0008883439004421E-13</v>
      </c>
      <c r="N67" s="36">
        <v>0</v>
      </c>
      <c r="O67" s="3"/>
      <c r="P67" s="3"/>
      <c r="Q67" s="3" t="s">
        <v>576</v>
      </c>
      <c r="R67" s="3" t="str">
        <f>VLOOKUP(Q67,Notes!$B$7:$F$111,5,0)</f>
        <v>Non-metallic mineral products n.e.c. (C61)</v>
      </c>
      <c r="S67" s="19" t="str">
        <f>VLOOKUP(Q67,Notes!$B$7:$F$111,4,0)</f>
        <v>cnmet</v>
      </c>
      <c r="T67" s="36">
        <f t="shared" si="25"/>
        <v>6.7716982068243121</v>
      </c>
      <c r="U67" s="36">
        <f t="shared" si="26"/>
        <v>20.375430703350062</v>
      </c>
      <c r="V67" s="36">
        <f t="shared" si="27"/>
        <v>6.4978806795939894</v>
      </c>
      <c r="W67" s="36">
        <f t="shared" si="28"/>
        <v>4.2612959694393284</v>
      </c>
      <c r="X67" s="41">
        <f t="shared" si="6"/>
        <v>37.906305559207695</v>
      </c>
      <c r="Y67" s="43">
        <f t="shared" si="7"/>
        <v>37.906305559207695</v>
      </c>
      <c r="Z67" s="36">
        <f t="shared" si="29"/>
        <v>29.17153211759442</v>
      </c>
      <c r="AA67" s="36">
        <f t="shared" si="30"/>
        <v>3.2315260119708631</v>
      </c>
      <c r="AB67" s="36">
        <f t="shared" si="31"/>
        <v>0</v>
      </c>
      <c r="AC67" s="36">
        <f t="shared" si="32"/>
        <v>4.4956220989610873</v>
      </c>
      <c r="AD67" s="36">
        <f t="shared" si="33"/>
        <v>1.0076253306813254</v>
      </c>
      <c r="AE67" s="111">
        <f t="shared" si="13"/>
        <v>0</v>
      </c>
      <c r="AF67" s="3"/>
      <c r="AG67" s="3"/>
      <c r="AH67" s="3" t="str">
        <f t="shared" si="17"/>
        <v>cnmet</v>
      </c>
      <c r="AI67" s="142">
        <f t="shared" si="18"/>
        <v>3.2315260119708631</v>
      </c>
      <c r="AJ67" s="142">
        <f t="shared" si="19"/>
        <v>0</v>
      </c>
      <c r="AK67" s="142">
        <f t="shared" si="20"/>
        <v>4.4956220989610873</v>
      </c>
      <c r="AL67" s="36">
        <f t="shared" si="21"/>
        <v>1.0076253306813254</v>
      </c>
      <c r="AM67" s="36">
        <f t="shared" si="34"/>
        <v>20.375430703350062</v>
      </c>
      <c r="AN67" s="3"/>
      <c r="AO67" s="3"/>
      <c r="AP67" s="36" t="s">
        <v>155</v>
      </c>
      <c r="AQ67" s="36">
        <f t="shared" si="22"/>
        <v>6.4978806795939894</v>
      </c>
      <c r="AR67" s="36">
        <f t="shared" si="23"/>
        <v>37.906305559207695</v>
      </c>
      <c r="AS67" s="143">
        <f t="shared" si="35"/>
        <v>0.1714195193579241</v>
      </c>
      <c r="AT67" s="36">
        <f t="shared" si="36"/>
        <v>0</v>
      </c>
      <c r="AU67" s="143">
        <f t="shared" si="24"/>
        <v>0</v>
      </c>
      <c r="AV67" s="3"/>
    </row>
    <row r="68" spans="1:48" x14ac:dyDescent="0.35">
      <c r="A68" s="3"/>
      <c r="B68" s="3" t="s">
        <v>561</v>
      </c>
      <c r="C68" s="3" t="s">
        <v>562</v>
      </c>
      <c r="D68" s="36">
        <v>101.95144879513303</v>
      </c>
      <c r="E68" s="36">
        <v>118.77621570259601</v>
      </c>
      <c r="F68" s="36">
        <v>17.581750432078543</v>
      </c>
      <c r="G68" s="36">
        <v>29.864328950956505</v>
      </c>
      <c r="H68" s="41">
        <v>268.17374388076411</v>
      </c>
      <c r="I68" s="43">
        <v>268.17374388076411</v>
      </c>
      <c r="J68" s="36">
        <v>42.957892914692643</v>
      </c>
      <c r="K68" s="36">
        <v>124.20120738175655</v>
      </c>
      <c r="L68" s="36">
        <v>0</v>
      </c>
      <c r="M68" s="36">
        <v>7.280347707538974</v>
      </c>
      <c r="N68" s="36">
        <v>93.73429587677596</v>
      </c>
      <c r="O68" s="3"/>
      <c r="P68" s="3"/>
      <c r="Q68" s="3" t="s">
        <v>577</v>
      </c>
      <c r="R68" s="3" t="str">
        <f>VLOOKUP(Q68,Notes!$B$7:$F$111,5,0)</f>
        <v>Manufacture of cement, lime and plaster (C62)</v>
      </c>
      <c r="S68" s="19" t="str">
        <f>VLOOKUP(Q68,Notes!$B$7:$F$111,4,0)</f>
        <v>cceme</v>
      </c>
      <c r="T68" s="36">
        <f t="shared" si="25"/>
        <v>58.697107338355529</v>
      </c>
      <c r="U68" s="36">
        <f t="shared" si="26"/>
        <v>37.136855362220238</v>
      </c>
      <c r="V68" s="36">
        <f t="shared" si="27"/>
        <v>25.596556259372868</v>
      </c>
      <c r="W68" s="36">
        <f t="shared" si="28"/>
        <v>11.889674455066253</v>
      </c>
      <c r="X68" s="41">
        <f t="shared" si="6"/>
        <v>133.3201934150149</v>
      </c>
      <c r="Y68" s="43">
        <f t="shared" si="7"/>
        <v>133.32019341501487</v>
      </c>
      <c r="Z68" s="36">
        <f t="shared" si="29"/>
        <v>126.50302766508908</v>
      </c>
      <c r="AA68" s="36">
        <f t="shared" si="30"/>
        <v>0</v>
      </c>
      <c r="AB68" s="36">
        <f t="shared" si="31"/>
        <v>0</v>
      </c>
      <c r="AC68" s="36">
        <f t="shared" si="32"/>
        <v>-4.3562136948944037</v>
      </c>
      <c r="AD68" s="36">
        <f t="shared" si="33"/>
        <v>11.173379444820204</v>
      </c>
      <c r="AE68" s="111">
        <f t="shared" si="13"/>
        <v>0</v>
      </c>
      <c r="AF68" s="3"/>
      <c r="AG68" s="3"/>
      <c r="AH68" s="3" t="str">
        <f t="shared" si="17"/>
        <v>cceme</v>
      </c>
      <c r="AI68" s="142">
        <f t="shared" si="18"/>
        <v>0</v>
      </c>
      <c r="AJ68" s="142">
        <f t="shared" si="19"/>
        <v>0</v>
      </c>
      <c r="AK68" s="142">
        <f t="shared" si="20"/>
        <v>-4.3562136948944037</v>
      </c>
      <c r="AL68" s="36">
        <f t="shared" si="21"/>
        <v>11.173379444820204</v>
      </c>
      <c r="AM68" s="36">
        <f t="shared" si="34"/>
        <v>37.136855362220238</v>
      </c>
      <c r="AN68" s="3"/>
      <c r="AO68" s="3"/>
      <c r="AP68" s="36" t="s">
        <v>370</v>
      </c>
      <c r="AQ68" s="36">
        <f t="shared" si="22"/>
        <v>25.596556259372868</v>
      </c>
      <c r="AR68" s="36">
        <f t="shared" si="23"/>
        <v>133.32019341501487</v>
      </c>
      <c r="AS68" s="143">
        <f t="shared" si="35"/>
        <v>0.19199309274696955</v>
      </c>
      <c r="AT68" s="36">
        <f t="shared" si="36"/>
        <v>0</v>
      </c>
      <c r="AU68" s="143">
        <f t="shared" si="24"/>
        <v>0</v>
      </c>
      <c r="AV68" s="3"/>
    </row>
    <row r="69" spans="1:48" x14ac:dyDescent="0.35">
      <c r="A69" s="3"/>
      <c r="B69" s="3" t="s">
        <v>563</v>
      </c>
      <c r="C69" s="3" t="s">
        <v>407</v>
      </c>
      <c r="D69" s="36">
        <v>229.99839203403403</v>
      </c>
      <c r="E69" s="36">
        <v>25.739559720072066</v>
      </c>
      <c r="F69" s="36">
        <v>38.709606924487431</v>
      </c>
      <c r="G69" s="36">
        <v>83.887274090961</v>
      </c>
      <c r="H69" s="41">
        <v>378.33483276955451</v>
      </c>
      <c r="I69" s="43">
        <v>378.33483276955451</v>
      </c>
      <c r="J69" s="36">
        <v>99.499627624390641</v>
      </c>
      <c r="K69" s="36">
        <v>277.27478528525995</v>
      </c>
      <c r="L69" s="36">
        <v>0</v>
      </c>
      <c r="M69" s="36">
        <v>8.475149443355702E-2</v>
      </c>
      <c r="N69" s="36">
        <v>1.4756683654703862</v>
      </c>
      <c r="O69" s="3"/>
      <c r="P69" s="3"/>
      <c r="Q69" s="3" t="s">
        <v>578</v>
      </c>
      <c r="R69" s="3" t="str">
        <f>VLOOKUP(Q69,Notes!$B$7:$F$111,5,0)</f>
        <v>Manufacture of clay building materials (C63)</v>
      </c>
      <c r="S69" s="19" t="str">
        <f>VLOOKUP(Q69,Notes!$B$7:$F$111,4,0)</f>
        <v>cclay</v>
      </c>
      <c r="T69" s="36">
        <f t="shared" si="25"/>
        <v>21.1527098345382</v>
      </c>
      <c r="U69" s="36">
        <f t="shared" si="26"/>
        <v>11.206126140465038</v>
      </c>
      <c r="V69" s="36">
        <f t="shared" si="27"/>
        <v>8.2868471796275216</v>
      </c>
      <c r="W69" s="36">
        <f t="shared" si="28"/>
        <v>3.5403077766482931</v>
      </c>
      <c r="X69" s="41">
        <f t="shared" si="6"/>
        <v>44.185990931279051</v>
      </c>
      <c r="Y69" s="43">
        <f t="shared" si="7"/>
        <v>44.185990931279044</v>
      </c>
      <c r="Z69" s="36">
        <f t="shared" si="29"/>
        <v>46.576146731108608</v>
      </c>
      <c r="AA69" s="36">
        <f t="shared" si="30"/>
        <v>0</v>
      </c>
      <c r="AB69" s="36">
        <f t="shared" si="31"/>
        <v>0</v>
      </c>
      <c r="AC69" s="36">
        <f t="shared" si="32"/>
        <v>-2.5578337615692668</v>
      </c>
      <c r="AD69" s="36">
        <f t="shared" si="33"/>
        <v>0.16767796173970786</v>
      </c>
      <c r="AE69" s="111">
        <f t="shared" si="13"/>
        <v>0</v>
      </c>
      <c r="AF69" s="3"/>
      <c r="AG69" s="3"/>
      <c r="AH69" s="3" t="str">
        <f t="shared" si="17"/>
        <v>cclay</v>
      </c>
      <c r="AI69" s="142">
        <f t="shared" si="18"/>
        <v>0</v>
      </c>
      <c r="AJ69" s="142">
        <f t="shared" si="19"/>
        <v>0</v>
      </c>
      <c r="AK69" s="142">
        <f t="shared" si="20"/>
        <v>-2.5578337615692668</v>
      </c>
      <c r="AL69" s="36">
        <f t="shared" si="21"/>
        <v>0.16767796173970786</v>
      </c>
      <c r="AM69" s="36">
        <f t="shared" si="34"/>
        <v>11.206126140465038</v>
      </c>
      <c r="AN69" s="3"/>
      <c r="AO69" s="3"/>
      <c r="AP69" s="36" t="s">
        <v>371</v>
      </c>
      <c r="AQ69" s="36">
        <f t="shared" si="22"/>
        <v>8.2868471796275216</v>
      </c>
      <c r="AR69" s="36">
        <f t="shared" si="23"/>
        <v>44.185990931279044</v>
      </c>
      <c r="AS69" s="143">
        <f t="shared" si="35"/>
        <v>0.18754467207753178</v>
      </c>
      <c r="AT69" s="36">
        <f t="shared" si="36"/>
        <v>0</v>
      </c>
      <c r="AU69" s="143">
        <f t="shared" si="24"/>
        <v>0</v>
      </c>
      <c r="AV69" s="3"/>
    </row>
    <row r="70" spans="1:48" x14ac:dyDescent="0.35">
      <c r="A70" s="3"/>
      <c r="B70" s="3" t="s">
        <v>564</v>
      </c>
      <c r="C70" s="3" t="s">
        <v>408</v>
      </c>
      <c r="D70" s="36">
        <v>67.765457936576468</v>
      </c>
      <c r="E70" s="36">
        <v>7.3654000710489331</v>
      </c>
      <c r="F70" s="36">
        <v>10.685718160637608</v>
      </c>
      <c r="G70" s="36">
        <v>20.444583928086054</v>
      </c>
      <c r="H70" s="41">
        <v>106.26116009634907</v>
      </c>
      <c r="I70" s="43">
        <v>106.26116009634907</v>
      </c>
      <c r="J70" s="36">
        <v>57.806163294458983</v>
      </c>
      <c r="K70" s="36">
        <v>44.572921158267803</v>
      </c>
      <c r="L70" s="36">
        <v>0</v>
      </c>
      <c r="M70" s="36">
        <v>0.19620840619004887</v>
      </c>
      <c r="N70" s="36">
        <v>3.6858672374322277</v>
      </c>
      <c r="O70" s="3"/>
      <c r="P70" s="3"/>
      <c r="Q70" s="3" t="s">
        <v>579</v>
      </c>
      <c r="R70" s="3" t="str">
        <f>VLOOKUP(Q70,Notes!$B$7:$F$111,5,0)</f>
        <v>Metals &amp; metal products, except machinery and equipment (C72)</v>
      </c>
      <c r="S70" s="19" t="str">
        <f>VLOOKUP(Q70,Notes!$B$7:$F$111,4,0)</f>
        <v>cmetl</v>
      </c>
      <c r="T70" s="36">
        <f t="shared" si="25"/>
        <v>117.16854288107029</v>
      </c>
      <c r="U70" s="36">
        <f t="shared" si="26"/>
        <v>138.67645737964611</v>
      </c>
      <c r="V70" s="36">
        <f t="shared" si="27"/>
        <v>49.406636744923453</v>
      </c>
      <c r="W70" s="36">
        <f t="shared" si="28"/>
        <v>27.926374449617782</v>
      </c>
      <c r="X70" s="41">
        <f t="shared" si="6"/>
        <v>333.17801145525766</v>
      </c>
      <c r="Y70" s="43">
        <f t="shared" si="7"/>
        <v>333.17801145525766</v>
      </c>
      <c r="Z70" s="36">
        <f t="shared" si="29"/>
        <v>244.48390022376344</v>
      </c>
      <c r="AA70" s="36">
        <f t="shared" si="30"/>
        <v>4.3543788744067164</v>
      </c>
      <c r="AB70" s="36">
        <f t="shared" si="31"/>
        <v>0</v>
      </c>
      <c r="AC70" s="36">
        <f t="shared" si="32"/>
        <v>-1.0452620916281279</v>
      </c>
      <c r="AD70" s="36">
        <f t="shared" si="33"/>
        <v>85.384994448715616</v>
      </c>
      <c r="AE70" s="111">
        <f t="shared" si="13"/>
        <v>0</v>
      </c>
      <c r="AF70" s="3"/>
      <c r="AG70" s="3"/>
      <c r="AH70" s="3" t="str">
        <f t="shared" si="17"/>
        <v>cmetl</v>
      </c>
      <c r="AI70" s="142">
        <f t="shared" si="18"/>
        <v>4.3543788744067164</v>
      </c>
      <c r="AJ70" s="142">
        <f t="shared" si="19"/>
        <v>0</v>
      </c>
      <c r="AK70" s="142">
        <f t="shared" si="20"/>
        <v>-1.0452620916281279</v>
      </c>
      <c r="AL70" s="36">
        <f t="shared" si="21"/>
        <v>85.384994448715616</v>
      </c>
      <c r="AM70" s="36">
        <f t="shared" si="34"/>
        <v>138.67645737964611</v>
      </c>
      <c r="AN70" s="3"/>
      <c r="AO70" s="3"/>
      <c r="AP70" s="36" t="s">
        <v>156</v>
      </c>
      <c r="AQ70" s="36">
        <f t="shared" si="22"/>
        <v>49.406636744923453</v>
      </c>
      <c r="AR70" s="36">
        <f t="shared" si="23"/>
        <v>333.17801145525766</v>
      </c>
      <c r="AS70" s="143">
        <f t="shared" si="35"/>
        <v>0.14828900781634641</v>
      </c>
      <c r="AT70" s="36">
        <f t="shared" si="36"/>
        <v>0</v>
      </c>
      <c r="AU70" s="143">
        <f t="shared" si="24"/>
        <v>0</v>
      </c>
      <c r="AV70" s="3"/>
    </row>
    <row r="71" spans="1:48" x14ac:dyDescent="0.35">
      <c r="A71" s="3"/>
      <c r="B71" s="3" t="s">
        <v>565</v>
      </c>
      <c r="C71" s="3" t="s">
        <v>409</v>
      </c>
      <c r="D71" s="36">
        <v>7.843038336729907</v>
      </c>
      <c r="E71" s="36">
        <v>2.8128336535830574</v>
      </c>
      <c r="F71" s="36">
        <v>1.7612777861607294</v>
      </c>
      <c r="G71" s="36">
        <v>10.673521114479465</v>
      </c>
      <c r="H71" s="41">
        <v>23.090670890953156</v>
      </c>
      <c r="I71" s="43">
        <v>23.090670890953156</v>
      </c>
      <c r="J71" s="36">
        <v>1.8118602121257308</v>
      </c>
      <c r="K71" s="36">
        <v>20.7862461995933</v>
      </c>
      <c r="L71" s="36">
        <v>0</v>
      </c>
      <c r="M71" s="36">
        <v>0.44694106535222372</v>
      </c>
      <c r="N71" s="36">
        <v>4.5623413881901338E-2</v>
      </c>
      <c r="O71" s="3"/>
      <c r="P71" s="3"/>
      <c r="Q71" s="3" t="s">
        <v>580</v>
      </c>
      <c r="R71" s="3" t="str">
        <f>VLOOKUP(Q71,Notes!$B$7:$F$111,5,0)</f>
        <v>Machinery and equipment (except transport) (C74)</v>
      </c>
      <c r="S71" s="19" t="str">
        <f>VLOOKUP(Q71,Notes!$B$7:$F$111,4,0)</f>
        <v>cmach</v>
      </c>
      <c r="T71" s="36">
        <f t="shared" si="25"/>
        <v>12.122323494112258</v>
      </c>
      <c r="U71" s="36">
        <f t="shared" si="26"/>
        <v>311.83334056956096</v>
      </c>
      <c r="V71" s="36">
        <f t="shared" si="27"/>
        <v>127.30739276809699</v>
      </c>
      <c r="W71" s="36">
        <f t="shared" si="28"/>
        <v>42.470893653604435</v>
      </c>
      <c r="X71" s="41">
        <f t="shared" si="6"/>
        <v>493.73395048537463</v>
      </c>
      <c r="Y71" s="43">
        <f t="shared" si="7"/>
        <v>493.73395048537458</v>
      </c>
      <c r="Z71" s="36">
        <f t="shared" si="29"/>
        <v>36.079736215307278</v>
      </c>
      <c r="AA71" s="36">
        <f t="shared" si="30"/>
        <v>57.045934365483539</v>
      </c>
      <c r="AB71" s="36">
        <f t="shared" si="31"/>
        <v>0</v>
      </c>
      <c r="AC71" s="36">
        <f t="shared" si="32"/>
        <v>390.10761904175496</v>
      </c>
      <c r="AD71" s="36">
        <f t="shared" si="33"/>
        <v>10.500660862828813</v>
      </c>
      <c r="AE71" s="111">
        <f t="shared" si="13"/>
        <v>0</v>
      </c>
      <c r="AF71" s="3"/>
      <c r="AG71" s="3"/>
      <c r="AH71" s="3" t="str">
        <f t="shared" si="17"/>
        <v>cmach</v>
      </c>
      <c r="AI71" s="142">
        <f t="shared" si="18"/>
        <v>57.045934365483539</v>
      </c>
      <c r="AJ71" s="142">
        <f t="shared" si="19"/>
        <v>0</v>
      </c>
      <c r="AK71" s="142">
        <f t="shared" si="20"/>
        <v>390.10761904175496</v>
      </c>
      <c r="AL71" s="36">
        <f t="shared" si="21"/>
        <v>10.500660862828813</v>
      </c>
      <c r="AM71" s="36">
        <f t="shared" si="34"/>
        <v>311.83334056956096</v>
      </c>
      <c r="AN71" s="3"/>
      <c r="AO71" s="3"/>
      <c r="AP71" s="36" t="s">
        <v>157</v>
      </c>
      <c r="AQ71" s="36">
        <f t="shared" si="22"/>
        <v>127.30739276809699</v>
      </c>
      <c r="AR71" s="36">
        <f t="shared" si="23"/>
        <v>493.73395048537458</v>
      </c>
      <c r="AS71" s="143">
        <f t="shared" si="35"/>
        <v>0.25784613888298552</v>
      </c>
      <c r="AT71" s="36">
        <f t="shared" si="36"/>
        <v>0</v>
      </c>
      <c r="AU71" s="143">
        <f t="shared" si="24"/>
        <v>0</v>
      </c>
      <c r="AV71" s="3"/>
    </row>
    <row r="72" spans="1:48" x14ac:dyDescent="0.35">
      <c r="A72" s="3"/>
      <c r="B72" s="3" t="s">
        <v>566</v>
      </c>
      <c r="C72" s="3" t="s">
        <v>567</v>
      </c>
      <c r="D72" s="36">
        <v>59.780589960444246</v>
      </c>
      <c r="E72" s="36">
        <v>72.966508948669272</v>
      </c>
      <c r="F72" s="36">
        <v>211.12067395318618</v>
      </c>
      <c r="G72" s="36">
        <v>28.253541212205274</v>
      </c>
      <c r="H72" s="41">
        <v>372.12131407450499</v>
      </c>
      <c r="I72" s="43">
        <v>372.12131407450494</v>
      </c>
      <c r="J72" s="36">
        <v>72.081468331937501</v>
      </c>
      <c r="K72" s="36">
        <v>276.59105550070899</v>
      </c>
      <c r="L72" s="36">
        <v>0</v>
      </c>
      <c r="M72" s="36">
        <v>-1.2069991958018516</v>
      </c>
      <c r="N72" s="36">
        <v>24.655789437660292</v>
      </c>
      <c r="O72" s="3"/>
      <c r="P72" s="3"/>
      <c r="Q72" s="3" t="s">
        <v>582</v>
      </c>
      <c r="R72" s="3" t="str">
        <f>VLOOKUP(Q72,Notes!$B$7:$F$111,5,0)</f>
        <v>Transport equipment (C76)</v>
      </c>
      <c r="S72" s="19" t="str">
        <f>VLOOKUP(Q72,Notes!$B$7:$F$111,4,0)</f>
        <v>cvehi</v>
      </c>
      <c r="T72" s="36">
        <f t="shared" ref="T72:T103" si="37">SUMIF($B$8:$B$124,$Q72,D$8:D$124)</f>
        <v>8.8180832353152212</v>
      </c>
      <c r="U72" s="36">
        <f t="shared" ref="U72:U103" si="38">SUMIF($B$8:$B$124,$Q72,E$8:E$124)</f>
        <v>109.95766802839559</v>
      </c>
      <c r="V72" s="36">
        <f t="shared" ref="V72:V103" si="39">SUMIF($B$8:$B$124,$Q72,F$8:F$124)</f>
        <v>71.691210881362935</v>
      </c>
      <c r="W72" s="36">
        <f t="shared" ref="W72:W103" si="40">SUMIF($B$8:$B$124,$Q72,G$8:G$124)</f>
        <v>36.729638266574476</v>
      </c>
      <c r="X72" s="41">
        <f t="shared" ref="X72:X110" si="41">SUM(T72:W72)</f>
        <v>227.19660041164823</v>
      </c>
      <c r="Y72" s="43">
        <f t="shared" ref="Y72:Y110" si="42">SUM(Z72:AD72)</f>
        <v>227.19660041164821</v>
      </c>
      <c r="Z72" s="36">
        <f t="shared" ref="Z72:Z103" si="43">SUMIF($B$8:$B$124,$Q72,J$8:J$124)</f>
        <v>16.448467167976144</v>
      </c>
      <c r="AA72" s="36">
        <f t="shared" ref="AA72:AA103" si="44">SUMIF($B$8:$B$124,$Q72,K$8:K$124)</f>
        <v>107.89675084931518</v>
      </c>
      <c r="AB72" s="36">
        <f t="shared" ref="AB72:AB103" si="45">SUMIF($B$8:$B$124,$Q72,L$8:L$124)</f>
        <v>0</v>
      </c>
      <c r="AC72" s="36">
        <f t="shared" ref="AC72:AC103" si="46">SUMIF($B$8:$B$124,$Q72,M$8:M$124)</f>
        <v>88.215031274002456</v>
      </c>
      <c r="AD72" s="36">
        <f t="shared" ref="AD72:AD103" si="47">SUMIF($B$8:$B$124,$Q72,N$8:N$124)</f>
        <v>14.636351120354432</v>
      </c>
      <c r="AE72" s="111">
        <f t="shared" ref="AE72:AE112" si="48">X72-Y72</f>
        <v>0</v>
      </c>
      <c r="AF72" s="3"/>
      <c r="AG72" s="3"/>
      <c r="AH72" s="3" t="str">
        <f t="shared" si="17"/>
        <v>cvehi</v>
      </c>
      <c r="AI72" s="142">
        <f t="shared" si="18"/>
        <v>107.89675084931518</v>
      </c>
      <c r="AJ72" s="142">
        <f t="shared" si="19"/>
        <v>0</v>
      </c>
      <c r="AK72" s="142">
        <f t="shared" si="20"/>
        <v>88.215031274002456</v>
      </c>
      <c r="AL72" s="36">
        <f t="shared" si="21"/>
        <v>14.636351120354432</v>
      </c>
      <c r="AM72" s="36">
        <f t="shared" ref="AM72:AM103" si="49">U72</f>
        <v>109.95766802839559</v>
      </c>
      <c r="AN72" s="3"/>
      <c r="AO72" s="3"/>
      <c r="AP72" s="36" t="s">
        <v>159</v>
      </c>
      <c r="AQ72" s="36">
        <f t="shared" si="22"/>
        <v>71.691210881362935</v>
      </c>
      <c r="AR72" s="36">
        <f t="shared" si="23"/>
        <v>227.19660041164821</v>
      </c>
      <c r="AS72" s="143">
        <f t="shared" ref="AS72:AS74" si="50">IF(AR72,AQ72/AR72,0)</f>
        <v>0.31554702293726478</v>
      </c>
      <c r="AT72" s="36">
        <f t="shared" ref="AT72:AT103" si="51">IF(V72&lt;0,-V72,0)</f>
        <v>0</v>
      </c>
      <c r="AU72" s="143">
        <f t="shared" si="24"/>
        <v>0</v>
      </c>
      <c r="AV72" s="3"/>
    </row>
    <row r="73" spans="1:48" x14ac:dyDescent="0.35">
      <c r="A73" s="3"/>
      <c r="B73" s="3" t="s">
        <v>568</v>
      </c>
      <c r="C73" s="3" t="s">
        <v>569</v>
      </c>
      <c r="D73" s="36">
        <v>40.542142998338392</v>
      </c>
      <c r="E73" s="36">
        <v>38.627054554262514</v>
      </c>
      <c r="F73" s="36">
        <v>6.8503735042134091</v>
      </c>
      <c r="G73" s="36">
        <v>7.3409857493674187</v>
      </c>
      <c r="H73" s="41">
        <v>93.360556806181734</v>
      </c>
      <c r="I73" s="43">
        <v>93.360556806181719</v>
      </c>
      <c r="J73" s="36">
        <v>68.275742925866922</v>
      </c>
      <c r="K73" s="36">
        <v>22.650407189196404</v>
      </c>
      <c r="L73" s="36">
        <v>0</v>
      </c>
      <c r="M73" s="36">
        <v>0.19918543846509046</v>
      </c>
      <c r="N73" s="36">
        <v>2.2352212526533086</v>
      </c>
      <c r="O73" s="3"/>
      <c r="P73" s="3"/>
      <c r="Q73" s="3" t="s">
        <v>584</v>
      </c>
      <c r="R73" s="3" t="str">
        <f>VLOOKUP(Q73,Notes!$B$7:$F$111,5,0)</f>
        <v>Furniture (C81)</v>
      </c>
      <c r="S73" s="19" t="str">
        <f>VLOOKUP(Q73,Notes!$B$7:$F$111,4,0)</f>
        <v>cfurn</v>
      </c>
      <c r="T73" s="36">
        <f t="shared" si="37"/>
        <v>27.590309892170318</v>
      </c>
      <c r="U73" s="36">
        <f t="shared" si="38"/>
        <v>10.087123380230958</v>
      </c>
      <c r="V73" s="36">
        <f t="shared" si="39"/>
        <v>5.801588086876956</v>
      </c>
      <c r="W73" s="36">
        <f t="shared" si="40"/>
        <v>4.1905167942369195</v>
      </c>
      <c r="X73" s="41">
        <f t="shared" si="41"/>
        <v>47.669538153515148</v>
      </c>
      <c r="Y73" s="43">
        <f t="shared" si="42"/>
        <v>47.669538153515134</v>
      </c>
      <c r="Z73" s="36">
        <f t="shared" si="43"/>
        <v>0</v>
      </c>
      <c r="AA73" s="36">
        <f t="shared" si="44"/>
        <v>17.897979820757435</v>
      </c>
      <c r="AB73" s="36">
        <f t="shared" si="45"/>
        <v>0</v>
      </c>
      <c r="AC73" s="36">
        <f t="shared" si="46"/>
        <v>26.883874625744284</v>
      </c>
      <c r="AD73" s="36">
        <f t="shared" si="47"/>
        <v>2.887683707013418</v>
      </c>
      <c r="AE73" s="111">
        <f t="shared" si="48"/>
        <v>0</v>
      </c>
      <c r="AF73" s="3"/>
      <c r="AG73" s="3"/>
      <c r="AH73" s="3" t="str">
        <f t="shared" ref="AH73:AH112" si="52">S73</f>
        <v>cfurn</v>
      </c>
      <c r="AI73" s="142">
        <f t="shared" ref="AI73:AI112" si="53">AA73</f>
        <v>17.897979820757435</v>
      </c>
      <c r="AJ73" s="142">
        <f t="shared" ref="AJ73:AJ112" si="54">AB73</f>
        <v>0</v>
      </c>
      <c r="AK73" s="142">
        <f t="shared" ref="AK73:AK112" si="55">AC73</f>
        <v>26.883874625744284</v>
      </c>
      <c r="AL73" s="36">
        <f t="shared" ref="AL73:AL112" si="56">AD73</f>
        <v>2.887683707013418</v>
      </c>
      <c r="AM73" s="36">
        <f t="shared" si="49"/>
        <v>10.087123380230958</v>
      </c>
      <c r="AN73" s="3"/>
      <c r="AO73" s="3"/>
      <c r="AP73" s="36" t="s">
        <v>244</v>
      </c>
      <c r="AQ73" s="36">
        <f t="shared" ref="AQ73:AQ112" si="57">IF(V73&gt;=0,V73,0)</f>
        <v>5.801588086876956</v>
      </c>
      <c r="AR73" s="36">
        <f t="shared" ref="AR73:AR74" si="58">Z73+AA73+AB73+AC73+AD73</f>
        <v>47.669538153515134</v>
      </c>
      <c r="AS73" s="143">
        <f t="shared" si="50"/>
        <v>0.12170430659918506</v>
      </c>
      <c r="AT73" s="36">
        <f t="shared" si="51"/>
        <v>0</v>
      </c>
      <c r="AU73" s="143">
        <f t="shared" ref="AU73:AU112" si="59">AT73/SUM($AT$8:$AT$112)</f>
        <v>0</v>
      </c>
      <c r="AV73" s="3"/>
    </row>
    <row r="74" spans="1:48" x14ac:dyDescent="0.35">
      <c r="A74" s="3"/>
      <c r="B74" s="3" t="s">
        <v>570</v>
      </c>
      <c r="C74" s="3" t="s">
        <v>410</v>
      </c>
      <c r="D74" s="36">
        <v>26.268770706253449</v>
      </c>
      <c r="E74" s="36">
        <v>7.2274988293379119</v>
      </c>
      <c r="F74" s="36">
        <v>3.5542837556153946</v>
      </c>
      <c r="G74" s="36">
        <v>1.2639623741391621</v>
      </c>
      <c r="H74" s="41">
        <v>38.314515665345915</v>
      </c>
      <c r="I74" s="43">
        <v>38.314515665345922</v>
      </c>
      <c r="J74" s="36">
        <v>31.648694425735858</v>
      </c>
      <c r="K74" s="36">
        <v>3.7195351811176587</v>
      </c>
      <c r="L74" s="36">
        <v>0</v>
      </c>
      <c r="M74" s="36">
        <v>0.21511004087880897</v>
      </c>
      <c r="N74" s="36">
        <v>2.7311760176135924</v>
      </c>
      <c r="O74" s="3"/>
      <c r="P74" s="3"/>
      <c r="Q74" s="3" t="s">
        <v>585</v>
      </c>
      <c r="R74" s="3" t="str">
        <f>VLOOKUP(Q74,Notes!$B$7:$F$111,5,0)</f>
        <v>Other manufacturing (C82)</v>
      </c>
      <c r="S74" s="19" t="str">
        <f>VLOOKUP(Q74,Notes!$B$7:$F$111,4,0)</f>
        <v>coman</v>
      </c>
      <c r="T74" s="36">
        <f t="shared" si="37"/>
        <v>45.091142916319157</v>
      </c>
      <c r="U74" s="36">
        <f t="shared" si="38"/>
        <v>50.977157939788498</v>
      </c>
      <c r="V74" s="36">
        <f t="shared" si="39"/>
        <v>16.399928509758642</v>
      </c>
      <c r="W74" s="36">
        <f t="shared" si="40"/>
        <v>5.7700857907312439</v>
      </c>
      <c r="X74" s="41">
        <f t="shared" si="41"/>
        <v>118.23831515659754</v>
      </c>
      <c r="Y74" s="43">
        <f t="shared" si="42"/>
        <v>118.23831515659754</v>
      </c>
      <c r="Z74" s="36">
        <f t="shared" si="43"/>
        <v>16.931339059996446</v>
      </c>
      <c r="AA74" s="36">
        <f t="shared" si="44"/>
        <v>47.927441404370093</v>
      </c>
      <c r="AB74" s="36">
        <f t="shared" si="45"/>
        <v>0</v>
      </c>
      <c r="AC74" s="36">
        <f t="shared" si="46"/>
        <v>31.562144443082524</v>
      </c>
      <c r="AD74" s="36">
        <f t="shared" si="47"/>
        <v>21.817390249148467</v>
      </c>
      <c r="AE74" s="111">
        <f t="shared" si="48"/>
        <v>0</v>
      </c>
      <c r="AF74" s="3"/>
      <c r="AG74" s="3"/>
      <c r="AH74" s="3" t="str">
        <f t="shared" si="52"/>
        <v>coman</v>
      </c>
      <c r="AI74" s="142">
        <f t="shared" si="53"/>
        <v>47.927441404370093</v>
      </c>
      <c r="AJ74" s="142">
        <f t="shared" si="54"/>
        <v>0</v>
      </c>
      <c r="AK74" s="142">
        <f t="shared" si="55"/>
        <v>31.562144443082524</v>
      </c>
      <c r="AL74" s="36">
        <f t="shared" si="56"/>
        <v>21.817390249148467</v>
      </c>
      <c r="AM74" s="36">
        <f t="shared" si="49"/>
        <v>50.977157939788498</v>
      </c>
      <c r="AN74" s="3"/>
      <c r="AO74" s="3"/>
      <c r="AP74" s="36" t="s">
        <v>160</v>
      </c>
      <c r="AQ74" s="36">
        <f t="shared" si="57"/>
        <v>16.399928509758642</v>
      </c>
      <c r="AR74" s="36">
        <f t="shared" si="58"/>
        <v>118.23831515659754</v>
      </c>
      <c r="AS74" s="143">
        <f t="shared" si="50"/>
        <v>0.13870231902440591</v>
      </c>
      <c r="AT74" s="36">
        <f t="shared" si="51"/>
        <v>0</v>
      </c>
      <c r="AU74" s="143">
        <f t="shared" si="59"/>
        <v>0</v>
      </c>
      <c r="AV74" s="3"/>
    </row>
    <row r="75" spans="1:48" x14ac:dyDescent="0.35">
      <c r="A75" s="3"/>
      <c r="B75" s="3" t="s">
        <v>571</v>
      </c>
      <c r="C75" s="3" t="s">
        <v>411</v>
      </c>
      <c r="D75" s="36">
        <v>0.25334384638175667</v>
      </c>
      <c r="E75" s="36">
        <v>399.88439955204393</v>
      </c>
      <c r="F75" s="36">
        <v>79.991927152021248</v>
      </c>
      <c r="G75" s="36">
        <v>55.640100762240586</v>
      </c>
      <c r="H75" s="41">
        <v>535.76977131268745</v>
      </c>
      <c r="I75" s="43">
        <v>535.76977131268745</v>
      </c>
      <c r="J75" s="36">
        <v>338.11955006799076</v>
      </c>
      <c r="K75" s="36">
        <v>70.647755744079575</v>
      </c>
      <c r="L75" s="36">
        <v>0</v>
      </c>
      <c r="M75" s="36">
        <v>10.40233195769788</v>
      </c>
      <c r="N75" s="36">
        <v>116.60013354291924</v>
      </c>
      <c r="O75" s="3"/>
      <c r="P75" s="3"/>
      <c r="Q75" s="3" t="s">
        <v>586</v>
      </c>
      <c r="R75" s="3" t="str">
        <f>VLOOKUP(Q75,Notes!$B$7:$F$111,5,0)</f>
        <v>Repair and installation of machinery and equipment (C83)</v>
      </c>
      <c r="S75" s="125" t="str">
        <f>VLOOKUP(Q75,Notes!$B$7:$F$111,4,0)</f>
        <v>crepr</v>
      </c>
      <c r="T75" s="45">
        <f t="shared" si="37"/>
        <v>0.26006752118571447</v>
      </c>
      <c r="U75" s="45">
        <f t="shared" si="38"/>
        <v>30.876564851030132</v>
      </c>
      <c r="V75" s="45">
        <f t="shared" si="39"/>
        <v>0</v>
      </c>
      <c r="W75" s="45">
        <f t="shared" si="40"/>
        <v>0</v>
      </c>
      <c r="X75" s="44">
        <f t="shared" si="41"/>
        <v>31.136632372215846</v>
      </c>
      <c r="Y75" s="46">
        <f t="shared" si="42"/>
        <v>31.136632372216642</v>
      </c>
      <c r="Z75" s="45">
        <f t="shared" si="43"/>
        <v>20.138001122642201</v>
      </c>
      <c r="AA75" s="45">
        <f t="shared" si="44"/>
        <v>0</v>
      </c>
      <c r="AB75" s="45">
        <f t="shared" si="45"/>
        <v>0</v>
      </c>
      <c r="AC75" s="45">
        <f t="shared" si="46"/>
        <v>10.236678118509499</v>
      </c>
      <c r="AD75" s="45">
        <f t="shared" si="47"/>
        <v>0.76195313106494267</v>
      </c>
      <c r="AE75" s="111">
        <f t="shared" si="48"/>
        <v>-7.9580786405131221E-13</v>
      </c>
      <c r="AF75" s="3"/>
      <c r="AG75" s="3"/>
      <c r="AH75" s="3" t="str">
        <f t="shared" si="52"/>
        <v>crepr</v>
      </c>
      <c r="AI75" s="142">
        <f t="shared" si="53"/>
        <v>0</v>
      </c>
      <c r="AJ75" s="142">
        <f t="shared" si="54"/>
        <v>0</v>
      </c>
      <c r="AK75" s="142">
        <f t="shared" si="55"/>
        <v>10.236678118509499</v>
      </c>
      <c r="AL75" s="36">
        <f t="shared" si="56"/>
        <v>0.76195313106494267</v>
      </c>
      <c r="AM75" s="36">
        <f t="shared" si="49"/>
        <v>30.876564851030132</v>
      </c>
      <c r="AN75" s="3"/>
      <c r="AO75" s="3"/>
      <c r="AP75" s="36" t="s">
        <v>372</v>
      </c>
      <c r="AQ75" s="36">
        <f t="shared" si="57"/>
        <v>0</v>
      </c>
      <c r="AR75" s="3"/>
      <c r="AS75" s="144"/>
      <c r="AT75" s="36">
        <f t="shared" si="51"/>
        <v>0</v>
      </c>
      <c r="AU75" s="143">
        <f t="shared" si="59"/>
        <v>0</v>
      </c>
      <c r="AV75" s="3"/>
    </row>
    <row r="76" spans="1:48" x14ac:dyDescent="0.35">
      <c r="A76" s="3"/>
      <c r="B76" s="3" t="s">
        <v>572</v>
      </c>
      <c r="C76" s="3" t="s">
        <v>573</v>
      </c>
      <c r="D76" s="36">
        <v>62.167070429910524</v>
      </c>
      <c r="E76" s="36">
        <v>140.41205449239507</v>
      </c>
      <c r="F76" s="36">
        <v>56.494268859987841</v>
      </c>
      <c r="G76" s="36">
        <v>16.575455169166297</v>
      </c>
      <c r="H76" s="41">
        <v>275.64884895145974</v>
      </c>
      <c r="I76" s="43">
        <v>275.64884895145974</v>
      </c>
      <c r="J76" s="36">
        <v>127.74955303234239</v>
      </c>
      <c r="K76" s="36">
        <v>131.58165794087918</v>
      </c>
      <c r="L76" s="36">
        <v>0</v>
      </c>
      <c r="M76" s="36">
        <v>6.1768111203253593</v>
      </c>
      <c r="N76" s="36">
        <v>10.14082685791281</v>
      </c>
      <c r="O76" s="3"/>
      <c r="P76" s="3"/>
      <c r="Q76" s="3" t="s">
        <v>587</v>
      </c>
      <c r="R76" s="3" t="str">
        <f>VLOOKUP(Q76,Notes!$B$7:$F$111,5,0)</f>
        <v>Electricity, gas, steam and air conditioning supply (D00)</v>
      </c>
      <c r="S76" s="19" t="str">
        <f>VLOOKUP(Q76,Notes!$B$7:$F$111,4,0)</f>
        <v>celec</v>
      </c>
      <c r="T76" s="36">
        <f t="shared" si="37"/>
        <v>163.60557375479334</v>
      </c>
      <c r="U76" s="36">
        <f t="shared" si="38"/>
        <v>3.2941673651603067</v>
      </c>
      <c r="V76" s="36">
        <f t="shared" si="39"/>
        <v>0</v>
      </c>
      <c r="W76" s="36">
        <f t="shared" si="40"/>
        <v>-4.5045575128251656</v>
      </c>
      <c r="X76" s="41">
        <f t="shared" si="41"/>
        <v>162.3951836071285</v>
      </c>
      <c r="Y76" s="43">
        <f t="shared" si="42"/>
        <v>162.39518360712847</v>
      </c>
      <c r="Z76" s="36">
        <f t="shared" si="43"/>
        <v>138.89964809216048</v>
      </c>
      <c r="AA76" s="36">
        <f t="shared" si="44"/>
        <v>22.169753301253365</v>
      </c>
      <c r="AB76" s="36">
        <f t="shared" si="45"/>
        <v>0</v>
      </c>
      <c r="AC76" s="36">
        <f t="shared" si="46"/>
        <v>0</v>
      </c>
      <c r="AD76" s="36">
        <f t="shared" si="47"/>
        <v>1.3257822137146427</v>
      </c>
      <c r="AE76" s="111">
        <f t="shared" si="48"/>
        <v>0</v>
      </c>
      <c r="AF76" s="3"/>
      <c r="AG76" s="3"/>
      <c r="AH76" s="3" t="str">
        <f t="shared" si="52"/>
        <v>celec</v>
      </c>
      <c r="AI76" s="142">
        <f t="shared" si="53"/>
        <v>22.169753301253365</v>
      </c>
      <c r="AJ76" s="142">
        <f t="shared" si="54"/>
        <v>0</v>
      </c>
      <c r="AK76" s="142">
        <f t="shared" si="55"/>
        <v>0</v>
      </c>
      <c r="AL76" s="36">
        <f t="shared" si="56"/>
        <v>1.3257822137146427</v>
      </c>
      <c r="AM76" s="36">
        <f t="shared" si="49"/>
        <v>3.2941673651603067</v>
      </c>
      <c r="AN76" s="3"/>
      <c r="AO76" s="3"/>
      <c r="AP76" s="36" t="s">
        <v>161</v>
      </c>
      <c r="AQ76" s="36">
        <f t="shared" si="57"/>
        <v>0</v>
      </c>
      <c r="AR76" s="3"/>
      <c r="AS76" s="144"/>
      <c r="AT76" s="36">
        <f t="shared" si="51"/>
        <v>0</v>
      </c>
      <c r="AU76" s="143">
        <f t="shared" si="59"/>
        <v>0</v>
      </c>
      <c r="AV76" s="3"/>
    </row>
    <row r="77" spans="1:48" x14ac:dyDescent="0.35">
      <c r="A77" s="3"/>
      <c r="B77" s="3" t="s">
        <v>574</v>
      </c>
      <c r="C77" s="3" t="s">
        <v>412</v>
      </c>
      <c r="D77" s="36">
        <v>4.8273897535792045</v>
      </c>
      <c r="E77" s="36">
        <v>75.213189888445342</v>
      </c>
      <c r="F77" s="36">
        <v>29.455777979895725</v>
      </c>
      <c r="G77" s="36">
        <v>2.6284104786309554</v>
      </c>
      <c r="H77" s="41">
        <v>112.12476810055122</v>
      </c>
      <c r="I77" s="43">
        <v>112.12476810055122</v>
      </c>
      <c r="J77" s="36">
        <v>52.375187334222261</v>
      </c>
      <c r="K77" s="36">
        <v>56.957083306329132</v>
      </c>
      <c r="L77" s="36">
        <v>0</v>
      </c>
      <c r="M77" s="36">
        <v>2.2114650250668837</v>
      </c>
      <c r="N77" s="36">
        <v>0.58103243493294232</v>
      </c>
      <c r="O77" s="3"/>
      <c r="P77" s="3"/>
      <c r="Q77" s="3" t="s">
        <v>588</v>
      </c>
      <c r="R77" s="3" t="str">
        <f>VLOOKUP(Q77,Notes!$B$7:$F$111,5,0)</f>
        <v>Water collection, treatment and supply: sewrage (E01)</v>
      </c>
      <c r="S77" s="19" t="str">
        <f>VLOOKUP(Q77,Notes!$B$7:$F$111,4,0)</f>
        <v>cwatr</v>
      </c>
      <c r="T77" s="36">
        <f t="shared" si="37"/>
        <v>48.901117981071067</v>
      </c>
      <c r="U77" s="36">
        <f t="shared" si="38"/>
        <v>0</v>
      </c>
      <c r="V77" s="36">
        <f t="shared" si="39"/>
        <v>0</v>
      </c>
      <c r="W77" s="36">
        <f t="shared" si="40"/>
        <v>-2.1626607238254398</v>
      </c>
      <c r="X77" s="41">
        <f t="shared" si="41"/>
        <v>46.738457257245628</v>
      </c>
      <c r="Y77" s="43">
        <f t="shared" si="42"/>
        <v>46.738457257245628</v>
      </c>
      <c r="Z77" s="36">
        <f t="shared" si="43"/>
        <v>25.606295222078472</v>
      </c>
      <c r="AA77" s="36">
        <f t="shared" si="44"/>
        <v>21.132162035167159</v>
      </c>
      <c r="AB77" s="36">
        <f t="shared" si="45"/>
        <v>0</v>
      </c>
      <c r="AC77" s="36">
        <f t="shared" si="46"/>
        <v>0</v>
      </c>
      <c r="AD77" s="36">
        <f t="shared" si="47"/>
        <v>0</v>
      </c>
      <c r="AE77" s="111">
        <f t="shared" si="48"/>
        <v>0</v>
      </c>
      <c r="AF77" s="3"/>
      <c r="AG77" s="3"/>
      <c r="AH77" s="3" t="str">
        <f t="shared" si="52"/>
        <v>cwatr</v>
      </c>
      <c r="AI77" s="142">
        <f t="shared" si="53"/>
        <v>21.132162035167159</v>
      </c>
      <c r="AJ77" s="142">
        <f t="shared" si="54"/>
        <v>0</v>
      </c>
      <c r="AK77" s="142">
        <f t="shared" si="55"/>
        <v>0</v>
      </c>
      <c r="AL77" s="36">
        <f t="shared" si="56"/>
        <v>0</v>
      </c>
      <c r="AM77" s="36">
        <f t="shared" si="49"/>
        <v>0</v>
      </c>
      <c r="AN77" s="3"/>
      <c r="AO77" s="3"/>
      <c r="AP77" s="36" t="s">
        <v>162</v>
      </c>
      <c r="AQ77" s="36">
        <f t="shared" si="57"/>
        <v>0</v>
      </c>
      <c r="AR77" s="3"/>
      <c r="AS77" s="144"/>
      <c r="AT77" s="36">
        <f t="shared" si="51"/>
        <v>0</v>
      </c>
      <c r="AU77" s="143">
        <f t="shared" si="59"/>
        <v>0</v>
      </c>
      <c r="AV77" s="3"/>
    </row>
    <row r="78" spans="1:48" x14ac:dyDescent="0.35">
      <c r="A78" s="3"/>
      <c r="B78" s="3" t="s">
        <v>575</v>
      </c>
      <c r="C78" s="3" t="s">
        <v>413</v>
      </c>
      <c r="D78" s="36">
        <v>30.963808079208079</v>
      </c>
      <c r="E78" s="36">
        <v>43.472499237541534</v>
      </c>
      <c r="F78" s="36">
        <v>23.622884161595785</v>
      </c>
      <c r="G78" s="36">
        <v>12.739293067289669</v>
      </c>
      <c r="H78" s="41">
        <v>110.79848454563505</v>
      </c>
      <c r="I78" s="43">
        <v>110.79848454563508</v>
      </c>
      <c r="J78" s="36">
        <v>107.62458760080153</v>
      </c>
      <c r="K78" s="36">
        <v>0</v>
      </c>
      <c r="L78" s="36">
        <v>0</v>
      </c>
      <c r="M78" s="36">
        <v>-1.4107809942789244</v>
      </c>
      <c r="N78" s="36">
        <v>4.5846779391124644</v>
      </c>
      <c r="O78" s="3"/>
      <c r="P78" s="3"/>
      <c r="Q78" s="3" t="s">
        <v>589</v>
      </c>
      <c r="R78" s="3" t="str">
        <f>VLOOKUP(Q78,Notes!$B$7:$F$111,5,0)</f>
        <v>Waste collection and management (E02)</v>
      </c>
      <c r="S78" s="19" t="str">
        <f>VLOOKUP(Q78,Notes!$B$7:$F$111,4,0)</f>
        <v>cwast</v>
      </c>
      <c r="T78" s="36">
        <f t="shared" si="37"/>
        <v>8.6291667936945124</v>
      </c>
      <c r="U78" s="36">
        <f t="shared" si="38"/>
        <v>0</v>
      </c>
      <c r="V78" s="36">
        <f t="shared" si="39"/>
        <v>0</v>
      </c>
      <c r="W78" s="36">
        <f t="shared" si="40"/>
        <v>0</v>
      </c>
      <c r="X78" s="41">
        <f t="shared" si="41"/>
        <v>8.6291667936945124</v>
      </c>
      <c r="Y78" s="43">
        <f t="shared" si="42"/>
        <v>8.6291667936945107</v>
      </c>
      <c r="Z78" s="36">
        <f t="shared" si="43"/>
        <v>4.862852146142405</v>
      </c>
      <c r="AA78" s="36">
        <f t="shared" si="44"/>
        <v>3.7663146475521061</v>
      </c>
      <c r="AB78" s="36">
        <f t="shared" si="45"/>
        <v>0</v>
      </c>
      <c r="AC78" s="36">
        <f t="shared" si="46"/>
        <v>0</v>
      </c>
      <c r="AD78" s="36">
        <f t="shared" si="47"/>
        <v>0</v>
      </c>
      <c r="AE78" s="111">
        <f t="shared" si="48"/>
        <v>0</v>
      </c>
      <c r="AF78" s="3"/>
      <c r="AG78" s="3"/>
      <c r="AH78" s="3" t="str">
        <f t="shared" si="52"/>
        <v>cwast</v>
      </c>
      <c r="AI78" s="142">
        <f t="shared" si="53"/>
        <v>3.7663146475521061</v>
      </c>
      <c r="AJ78" s="142">
        <f t="shared" si="54"/>
        <v>0</v>
      </c>
      <c r="AK78" s="142">
        <f t="shared" si="55"/>
        <v>0</v>
      </c>
      <c r="AL78" s="36">
        <f t="shared" si="56"/>
        <v>0</v>
      </c>
      <c r="AM78" s="36">
        <f t="shared" si="49"/>
        <v>0</v>
      </c>
      <c r="AN78" s="3"/>
      <c r="AO78" s="3"/>
      <c r="AP78" s="36" t="s">
        <v>373</v>
      </c>
      <c r="AQ78" s="36">
        <f t="shared" si="57"/>
        <v>0</v>
      </c>
      <c r="AR78" s="3"/>
      <c r="AS78" s="144"/>
      <c r="AT78" s="36">
        <f t="shared" si="51"/>
        <v>0</v>
      </c>
      <c r="AU78" s="143">
        <f t="shared" si="59"/>
        <v>0</v>
      </c>
      <c r="AV78" s="3"/>
    </row>
    <row r="79" spans="1:48" x14ac:dyDescent="0.35">
      <c r="A79" s="3"/>
      <c r="B79" s="3" t="s">
        <v>576</v>
      </c>
      <c r="C79" s="3" t="s">
        <v>414</v>
      </c>
      <c r="D79" s="36">
        <v>6.7716982068243121</v>
      </c>
      <c r="E79" s="36">
        <v>20.375430703350062</v>
      </c>
      <c r="F79" s="36">
        <v>6.4978806795939894</v>
      </c>
      <c r="G79" s="36">
        <v>4.2612959694393284</v>
      </c>
      <c r="H79" s="41">
        <v>37.906305559207695</v>
      </c>
      <c r="I79" s="43">
        <v>37.906305559207695</v>
      </c>
      <c r="J79" s="36">
        <v>29.17153211759442</v>
      </c>
      <c r="K79" s="36">
        <v>3.2315260119708631</v>
      </c>
      <c r="L79" s="36">
        <v>0</v>
      </c>
      <c r="M79" s="36">
        <v>4.4956220989610873</v>
      </c>
      <c r="N79" s="36">
        <v>1.0076253306813254</v>
      </c>
      <c r="O79" s="3"/>
      <c r="P79" s="3"/>
      <c r="Q79" s="3" t="s">
        <v>590</v>
      </c>
      <c r="R79" s="3" t="str">
        <f>VLOOKUP(Q79,Notes!$B$7:$F$111,5,0)</f>
        <v>Construction (modern) (F01)</v>
      </c>
      <c r="S79" s="19" t="str">
        <f>VLOOKUP(Q79,Notes!$B$7:$F$111,4,0)</f>
        <v>ccons</v>
      </c>
      <c r="T79" s="36">
        <f t="shared" si="37"/>
        <v>1288.1823156986086</v>
      </c>
      <c r="U79" s="36">
        <f t="shared" si="38"/>
        <v>16.625815247276886</v>
      </c>
      <c r="V79" s="36">
        <f t="shared" si="39"/>
        <v>0</v>
      </c>
      <c r="W79" s="36">
        <f t="shared" si="40"/>
        <v>67.176326143699612</v>
      </c>
      <c r="X79" s="41">
        <f t="shared" si="41"/>
        <v>1371.9844570895852</v>
      </c>
      <c r="Y79" s="43">
        <f t="shared" si="42"/>
        <v>1371.9844570895852</v>
      </c>
      <c r="Z79" s="36">
        <f t="shared" si="43"/>
        <v>130.40044216383774</v>
      </c>
      <c r="AA79" s="36">
        <f t="shared" si="44"/>
        <v>63.314177041335228</v>
      </c>
      <c r="AB79" s="36">
        <f t="shared" si="45"/>
        <v>0</v>
      </c>
      <c r="AC79" s="36">
        <f t="shared" si="46"/>
        <v>1142.5116675814218</v>
      </c>
      <c r="AD79" s="36">
        <f t="shared" si="47"/>
        <v>35.758170302990457</v>
      </c>
      <c r="AE79" s="111">
        <f t="shared" si="48"/>
        <v>0</v>
      </c>
      <c r="AF79" s="3"/>
      <c r="AG79" s="3"/>
      <c r="AH79" s="3" t="str">
        <f t="shared" si="52"/>
        <v>ccons</v>
      </c>
      <c r="AI79" s="142">
        <f t="shared" si="53"/>
        <v>63.314177041335228</v>
      </c>
      <c r="AJ79" s="142">
        <f t="shared" si="54"/>
        <v>0</v>
      </c>
      <c r="AK79" s="142">
        <f t="shared" si="55"/>
        <v>1142.5116675814218</v>
      </c>
      <c r="AL79" s="36">
        <f t="shared" si="56"/>
        <v>35.758170302990457</v>
      </c>
      <c r="AM79" s="36">
        <f t="shared" si="49"/>
        <v>16.625815247276886</v>
      </c>
      <c r="AN79" s="3"/>
      <c r="AO79" s="3"/>
      <c r="AP79" s="36" t="s">
        <v>163</v>
      </c>
      <c r="AQ79" s="36">
        <f t="shared" si="57"/>
        <v>0</v>
      </c>
      <c r="AR79" s="3"/>
      <c r="AS79" s="144"/>
      <c r="AT79" s="36">
        <f t="shared" si="51"/>
        <v>0</v>
      </c>
      <c r="AU79" s="143">
        <f t="shared" si="59"/>
        <v>0</v>
      </c>
      <c r="AV79" s="3"/>
    </row>
    <row r="80" spans="1:48" x14ac:dyDescent="0.35">
      <c r="A80" s="3"/>
      <c r="B80" s="3" t="s">
        <v>577</v>
      </c>
      <c r="C80" s="3" t="s">
        <v>324</v>
      </c>
      <c r="D80" s="36">
        <v>58.697107338355529</v>
      </c>
      <c r="E80" s="36">
        <v>37.136855362220238</v>
      </c>
      <c r="F80" s="36">
        <v>25.596556259372868</v>
      </c>
      <c r="G80" s="36">
        <v>11.889674455066253</v>
      </c>
      <c r="H80" s="41">
        <v>133.3201934150149</v>
      </c>
      <c r="I80" s="43">
        <v>133.32019341501487</v>
      </c>
      <c r="J80" s="36">
        <v>126.50302766508908</v>
      </c>
      <c r="K80" s="36">
        <v>0</v>
      </c>
      <c r="L80" s="36">
        <v>0</v>
      </c>
      <c r="M80" s="36">
        <v>-4.3562136948944037</v>
      </c>
      <c r="N80" s="36">
        <v>11.173379444820204</v>
      </c>
      <c r="O80" s="3"/>
      <c r="P80" s="3"/>
      <c r="Q80" s="3" t="s">
        <v>591</v>
      </c>
      <c r="R80" s="3" t="str">
        <f>VLOOKUP(Q80,Notes!$B$7:$F$111,5,0)</f>
        <v>Construction (traditional) (F02)</v>
      </c>
      <c r="S80" s="125" t="str">
        <f>VLOOKUP(Q80,Notes!$B$7:$F$111,4,0)</f>
        <v>ccont</v>
      </c>
      <c r="T80" s="45">
        <f t="shared" si="37"/>
        <v>0</v>
      </c>
      <c r="U80" s="45">
        <f t="shared" si="38"/>
        <v>0</v>
      </c>
      <c r="V80" s="45">
        <f t="shared" si="39"/>
        <v>0</v>
      </c>
      <c r="W80" s="45">
        <f t="shared" si="40"/>
        <v>0</v>
      </c>
      <c r="X80" s="44">
        <f t="shared" si="41"/>
        <v>0</v>
      </c>
      <c r="Y80" s="46">
        <f t="shared" si="42"/>
        <v>0</v>
      </c>
      <c r="Z80" s="45">
        <f t="shared" si="43"/>
        <v>0</v>
      </c>
      <c r="AA80" s="45">
        <f t="shared" si="44"/>
        <v>0</v>
      </c>
      <c r="AB80" s="45">
        <f t="shared" si="45"/>
        <v>0</v>
      </c>
      <c r="AC80" s="45">
        <f t="shared" si="46"/>
        <v>0</v>
      </c>
      <c r="AD80" s="45">
        <f t="shared" si="47"/>
        <v>0</v>
      </c>
      <c r="AE80" s="111">
        <f t="shared" si="48"/>
        <v>0</v>
      </c>
      <c r="AF80" s="3"/>
      <c r="AG80" s="3"/>
      <c r="AH80" s="3" t="str">
        <f t="shared" si="52"/>
        <v>ccont</v>
      </c>
      <c r="AI80" s="142">
        <f t="shared" si="53"/>
        <v>0</v>
      </c>
      <c r="AJ80" s="142">
        <f t="shared" si="54"/>
        <v>0</v>
      </c>
      <c r="AK80" s="142">
        <f t="shared" si="55"/>
        <v>0</v>
      </c>
      <c r="AL80" s="36">
        <f t="shared" si="56"/>
        <v>0</v>
      </c>
      <c r="AM80" s="36">
        <f t="shared" si="49"/>
        <v>0</v>
      </c>
      <c r="AN80" s="3"/>
      <c r="AO80" s="3"/>
      <c r="AP80" s="36" t="s">
        <v>374</v>
      </c>
      <c r="AQ80" s="36">
        <f t="shared" si="57"/>
        <v>0</v>
      </c>
      <c r="AR80" s="3"/>
      <c r="AS80" s="144"/>
      <c r="AT80" s="36">
        <f t="shared" si="51"/>
        <v>0</v>
      </c>
      <c r="AU80" s="143">
        <f t="shared" si="59"/>
        <v>0</v>
      </c>
      <c r="AV80" s="3"/>
    </row>
    <row r="81" spans="1:48" x14ac:dyDescent="0.35">
      <c r="A81" s="3"/>
      <c r="B81" s="3" t="s">
        <v>578</v>
      </c>
      <c r="C81" s="3" t="s">
        <v>323</v>
      </c>
      <c r="D81" s="36">
        <v>21.1527098345382</v>
      </c>
      <c r="E81" s="36">
        <v>11.206126140465038</v>
      </c>
      <c r="F81" s="36">
        <v>8.2868471796275216</v>
      </c>
      <c r="G81" s="36">
        <v>3.5403077766482931</v>
      </c>
      <c r="H81" s="41">
        <v>44.185990931279051</v>
      </c>
      <c r="I81" s="43">
        <v>44.185990931279044</v>
      </c>
      <c r="J81" s="36">
        <v>46.576146731108608</v>
      </c>
      <c r="K81" s="36">
        <v>0</v>
      </c>
      <c r="L81" s="36">
        <v>0</v>
      </c>
      <c r="M81" s="36">
        <v>-2.5578337615692668</v>
      </c>
      <c r="N81" s="36">
        <v>0.16767796173970786</v>
      </c>
      <c r="O81" s="3"/>
      <c r="P81" s="3"/>
      <c r="Q81" s="3" t="s">
        <v>592</v>
      </c>
      <c r="R81" s="3" t="str">
        <f>VLOOKUP(Q81,Notes!$B$7:$F$111,5,0)</f>
        <v>Maintenance and repair of motor vehicles (G10)</v>
      </c>
      <c r="S81" s="19" t="str">
        <f>VLOOKUP(Q81,Notes!$B$7:$F$111,4,0)</f>
        <v>cvehr</v>
      </c>
      <c r="T81" s="36">
        <f t="shared" si="37"/>
        <v>50.837891100189935</v>
      </c>
      <c r="U81" s="36">
        <f t="shared" si="38"/>
        <v>6.6082116803227189E-2</v>
      </c>
      <c r="V81" s="36">
        <f t="shared" si="39"/>
        <v>0</v>
      </c>
      <c r="W81" s="36">
        <f t="shared" si="40"/>
        <v>0.32896804370076932</v>
      </c>
      <c r="X81" s="41">
        <f t="shared" si="41"/>
        <v>51.232941260693934</v>
      </c>
      <c r="Y81" s="43">
        <f t="shared" si="42"/>
        <v>51.232941260693927</v>
      </c>
      <c r="Z81" s="36">
        <f t="shared" si="43"/>
        <v>42.889228744206122</v>
      </c>
      <c r="AA81" s="36">
        <f t="shared" si="44"/>
        <v>8.1779176685049251</v>
      </c>
      <c r="AB81" s="36">
        <f t="shared" si="45"/>
        <v>0</v>
      </c>
      <c r="AC81" s="36">
        <f t="shared" si="46"/>
        <v>0</v>
      </c>
      <c r="AD81" s="36">
        <f t="shared" si="47"/>
        <v>0.16579484798288205</v>
      </c>
      <c r="AE81" s="111">
        <f t="shared" si="48"/>
        <v>0</v>
      </c>
      <c r="AF81" s="3"/>
      <c r="AG81" s="3"/>
      <c r="AH81" s="3" t="str">
        <f t="shared" si="52"/>
        <v>cvehr</v>
      </c>
      <c r="AI81" s="142">
        <f t="shared" si="53"/>
        <v>8.1779176685049251</v>
      </c>
      <c r="AJ81" s="142">
        <f t="shared" si="54"/>
        <v>0</v>
      </c>
      <c r="AK81" s="142">
        <f t="shared" si="55"/>
        <v>0</v>
      </c>
      <c r="AL81" s="36">
        <f t="shared" si="56"/>
        <v>0.16579484798288205</v>
      </c>
      <c r="AM81" s="36">
        <f t="shared" si="49"/>
        <v>6.6082116803227189E-2</v>
      </c>
      <c r="AN81" s="3"/>
      <c r="AO81" s="3"/>
      <c r="AP81" s="36" t="s">
        <v>375</v>
      </c>
      <c r="AQ81" s="36">
        <f t="shared" si="57"/>
        <v>0</v>
      </c>
      <c r="AR81" s="3"/>
      <c r="AS81" s="144"/>
      <c r="AT81" s="36">
        <f t="shared" si="51"/>
        <v>0</v>
      </c>
      <c r="AU81" s="143">
        <f t="shared" si="59"/>
        <v>0</v>
      </c>
      <c r="AV81" s="3"/>
    </row>
    <row r="82" spans="1:48" x14ac:dyDescent="0.35">
      <c r="A82" s="3"/>
      <c r="B82" s="3" t="s">
        <v>579</v>
      </c>
      <c r="C82" s="3" t="s">
        <v>415</v>
      </c>
      <c r="D82" s="36">
        <v>117.16854288107029</v>
      </c>
      <c r="E82" s="36">
        <v>138.67645737964611</v>
      </c>
      <c r="F82" s="36">
        <v>49.406636744923453</v>
      </c>
      <c r="G82" s="36">
        <v>27.926374449617782</v>
      </c>
      <c r="H82" s="41">
        <v>333.17801145525766</v>
      </c>
      <c r="I82" s="43">
        <v>333.17801145525766</v>
      </c>
      <c r="J82" s="36">
        <v>244.48390022376344</v>
      </c>
      <c r="K82" s="36">
        <v>4.3543788744067164</v>
      </c>
      <c r="L82" s="36">
        <v>0</v>
      </c>
      <c r="M82" s="36">
        <v>-1.0452620916281279</v>
      </c>
      <c r="N82" s="36">
        <v>85.384994448715616</v>
      </c>
      <c r="O82" s="3"/>
      <c r="P82" s="3"/>
      <c r="Q82" s="3" t="s">
        <v>593</v>
      </c>
      <c r="R82" s="3" t="str">
        <f>VLOOKUP(Q82,Notes!$B$7:$F$111,5,0)</f>
        <v>Wholesale and retail trade of motor vehicles and motorcycles (G21)</v>
      </c>
      <c r="S82" s="19" t="str">
        <f>VLOOKUP(Q82,Notes!$B$7:$F$111,4,0)</f>
        <v>cveht</v>
      </c>
      <c r="T82" s="36">
        <f t="shared" si="37"/>
        <v>9.4425562663453544</v>
      </c>
      <c r="U82" s="36">
        <f t="shared" si="38"/>
        <v>0</v>
      </c>
      <c r="V82" s="36">
        <f t="shared" si="39"/>
        <v>-9.4425562663448286</v>
      </c>
      <c r="W82" s="36">
        <f t="shared" si="40"/>
        <v>0</v>
      </c>
      <c r="X82" s="41">
        <f t="shared" si="41"/>
        <v>5.2580162446247414E-13</v>
      </c>
      <c r="Y82" s="43">
        <f t="shared" si="42"/>
        <v>5.2568793762475248E-13</v>
      </c>
      <c r="Z82" s="36">
        <f t="shared" si="43"/>
        <v>0</v>
      </c>
      <c r="AA82" s="36">
        <f t="shared" si="44"/>
        <v>5.2568793762475248E-13</v>
      </c>
      <c r="AB82" s="36">
        <f t="shared" si="45"/>
        <v>0</v>
      </c>
      <c r="AC82" s="36">
        <f t="shared" si="46"/>
        <v>0</v>
      </c>
      <c r="AD82" s="36">
        <f t="shared" si="47"/>
        <v>0</v>
      </c>
      <c r="AE82" s="111">
        <f t="shared" si="48"/>
        <v>1.13686837721654E-16</v>
      </c>
      <c r="AF82" s="3"/>
      <c r="AG82" s="3"/>
      <c r="AH82" s="3" t="str">
        <f t="shared" si="52"/>
        <v>cveht</v>
      </c>
      <c r="AI82" s="142">
        <f t="shared" si="53"/>
        <v>5.2568793762475248E-13</v>
      </c>
      <c r="AJ82" s="142">
        <f t="shared" si="54"/>
        <v>0</v>
      </c>
      <c r="AK82" s="142">
        <f t="shared" si="55"/>
        <v>0</v>
      </c>
      <c r="AL82" s="36">
        <f t="shared" si="56"/>
        <v>0</v>
      </c>
      <c r="AM82" s="36">
        <f t="shared" si="49"/>
        <v>0</v>
      </c>
      <c r="AN82" s="3"/>
      <c r="AO82" s="3"/>
      <c r="AP82" s="36" t="s">
        <v>376</v>
      </c>
      <c r="AQ82" s="36">
        <f t="shared" si="57"/>
        <v>0</v>
      </c>
      <c r="AR82" s="3"/>
      <c r="AS82" s="144"/>
      <c r="AT82" s="36">
        <f t="shared" si="51"/>
        <v>9.4425562663448286</v>
      </c>
      <c r="AU82" s="143">
        <f t="shared" si="59"/>
        <v>8.9520085287447867E-3</v>
      </c>
      <c r="AV82" s="3"/>
    </row>
    <row r="83" spans="1:48" x14ac:dyDescent="0.35">
      <c r="A83" s="3"/>
      <c r="B83" s="3" t="s">
        <v>580</v>
      </c>
      <c r="C83" s="3" t="s">
        <v>581</v>
      </c>
      <c r="D83" s="36">
        <v>12.122323494112258</v>
      </c>
      <c r="E83" s="36">
        <v>311.83334056956096</v>
      </c>
      <c r="F83" s="36">
        <v>127.30739276809699</v>
      </c>
      <c r="G83" s="36">
        <v>42.470893653604435</v>
      </c>
      <c r="H83" s="41">
        <v>493.73395048537463</v>
      </c>
      <c r="I83" s="43">
        <v>493.73395048537458</v>
      </c>
      <c r="J83" s="36">
        <v>36.079736215307278</v>
      </c>
      <c r="K83" s="36">
        <v>57.045934365483539</v>
      </c>
      <c r="L83" s="36">
        <v>0</v>
      </c>
      <c r="M83" s="36">
        <v>390.10761904175496</v>
      </c>
      <c r="N83" s="36">
        <v>10.500660862828813</v>
      </c>
      <c r="O83" s="3"/>
      <c r="P83" s="3"/>
      <c r="Q83" s="3" t="s">
        <v>594</v>
      </c>
      <c r="R83" s="3" t="str">
        <f>VLOOKUP(Q83,Notes!$B$7:$F$111,5,0)</f>
        <v>Wholesale trade, except of motor vehicles and motorcycles (G22)</v>
      </c>
      <c r="S83" s="19" t="str">
        <f>VLOOKUP(Q83,Notes!$B$7:$F$111,4,0)</f>
        <v>ctrdw</v>
      </c>
      <c r="T83" s="36">
        <f t="shared" si="37"/>
        <v>367.27360786784817</v>
      </c>
      <c r="U83" s="36">
        <f t="shared" si="38"/>
        <v>0</v>
      </c>
      <c r="V83" s="36">
        <f t="shared" si="39"/>
        <v>-367.27360786785118</v>
      </c>
      <c r="W83" s="36">
        <f t="shared" si="40"/>
        <v>0</v>
      </c>
      <c r="X83" s="41">
        <f t="shared" si="41"/>
        <v>-3.0127011996228248E-12</v>
      </c>
      <c r="Y83" s="43">
        <f t="shared" si="42"/>
        <v>0</v>
      </c>
      <c r="Z83" s="36">
        <f t="shared" si="43"/>
        <v>0</v>
      </c>
      <c r="AA83" s="36">
        <f t="shared" si="44"/>
        <v>0</v>
      </c>
      <c r="AB83" s="36">
        <f t="shared" si="45"/>
        <v>0</v>
      </c>
      <c r="AC83" s="36">
        <f t="shared" si="46"/>
        <v>0</v>
      </c>
      <c r="AD83" s="36">
        <f t="shared" si="47"/>
        <v>0</v>
      </c>
      <c r="AE83" s="111">
        <f t="shared" si="48"/>
        <v>-3.0127011996228248E-12</v>
      </c>
      <c r="AF83" s="3"/>
      <c r="AG83" s="3"/>
      <c r="AH83" s="3" t="str">
        <f t="shared" si="52"/>
        <v>ctrdw</v>
      </c>
      <c r="AI83" s="142">
        <f t="shared" si="53"/>
        <v>0</v>
      </c>
      <c r="AJ83" s="142">
        <f t="shared" si="54"/>
        <v>0</v>
      </c>
      <c r="AK83" s="142">
        <f t="shared" si="55"/>
        <v>0</v>
      </c>
      <c r="AL83" s="36">
        <f t="shared" si="56"/>
        <v>0</v>
      </c>
      <c r="AM83" s="36">
        <f t="shared" si="49"/>
        <v>0</v>
      </c>
      <c r="AN83" s="3"/>
      <c r="AO83" s="3"/>
      <c r="AP83" s="36" t="s">
        <v>377</v>
      </c>
      <c r="AQ83" s="36">
        <f t="shared" si="57"/>
        <v>0</v>
      </c>
      <c r="AR83" s="3"/>
      <c r="AS83" s="144"/>
      <c r="AT83" s="36">
        <f t="shared" si="51"/>
        <v>367.27360786785118</v>
      </c>
      <c r="AU83" s="143">
        <f t="shared" si="59"/>
        <v>0.3481934740208415</v>
      </c>
      <c r="AV83" s="3"/>
    </row>
    <row r="84" spans="1:48" x14ac:dyDescent="0.35">
      <c r="A84" s="3"/>
      <c r="B84" s="3" t="s">
        <v>582</v>
      </c>
      <c r="C84" s="3" t="s">
        <v>583</v>
      </c>
      <c r="D84" s="36">
        <v>8.8180832353152212</v>
      </c>
      <c r="E84" s="36">
        <v>109.95766802839559</v>
      </c>
      <c r="F84" s="36">
        <v>71.691210881362935</v>
      </c>
      <c r="G84" s="36">
        <v>36.729638266574476</v>
      </c>
      <c r="H84" s="41">
        <v>227.19660041164823</v>
      </c>
      <c r="I84" s="43">
        <v>227.19660041164821</v>
      </c>
      <c r="J84" s="36">
        <v>16.448467167976144</v>
      </c>
      <c r="K84" s="36">
        <v>107.89675084931518</v>
      </c>
      <c r="L84" s="36">
        <v>0</v>
      </c>
      <c r="M84" s="36">
        <v>88.215031274002456</v>
      </c>
      <c r="N84" s="36">
        <v>14.636351120354432</v>
      </c>
      <c r="O84" s="3"/>
      <c r="P84" s="3"/>
      <c r="Q84" s="3" t="s">
        <v>595</v>
      </c>
      <c r="R84" s="3" t="str">
        <f>VLOOKUP(Q84,Notes!$B$7:$F$111,5,0)</f>
        <v>Retail trade, except of motor vehicles and motorcycles (G23)</v>
      </c>
      <c r="S84" s="19" t="str">
        <f>VLOOKUP(Q84,Notes!$B$7:$F$111,4,0)</f>
        <v>ctrdr</v>
      </c>
      <c r="T84" s="36">
        <f t="shared" si="37"/>
        <v>678.08134147863507</v>
      </c>
      <c r="U84" s="36">
        <f t="shared" si="38"/>
        <v>0</v>
      </c>
      <c r="V84" s="36">
        <f t="shared" si="39"/>
        <v>-678.08134147863916</v>
      </c>
      <c r="W84" s="36">
        <f t="shared" si="40"/>
        <v>0</v>
      </c>
      <c r="X84" s="41">
        <f t="shared" si="41"/>
        <v>-4.0927261579781771E-12</v>
      </c>
      <c r="Y84" s="43">
        <f t="shared" si="42"/>
        <v>0</v>
      </c>
      <c r="Z84" s="36">
        <f t="shared" si="43"/>
        <v>0</v>
      </c>
      <c r="AA84" s="36">
        <f t="shared" si="44"/>
        <v>0</v>
      </c>
      <c r="AB84" s="36">
        <f t="shared" si="45"/>
        <v>0</v>
      </c>
      <c r="AC84" s="36">
        <f t="shared" si="46"/>
        <v>0</v>
      </c>
      <c r="AD84" s="36">
        <f t="shared" si="47"/>
        <v>0</v>
      </c>
      <c r="AE84" s="111">
        <f t="shared" si="48"/>
        <v>-4.0927261579781771E-12</v>
      </c>
      <c r="AF84" s="3"/>
      <c r="AG84" s="3"/>
      <c r="AH84" s="3" t="str">
        <f t="shared" si="52"/>
        <v>ctrdr</v>
      </c>
      <c r="AI84" s="142">
        <f t="shared" si="53"/>
        <v>0</v>
      </c>
      <c r="AJ84" s="142">
        <f t="shared" si="54"/>
        <v>0</v>
      </c>
      <c r="AK84" s="142">
        <f t="shared" si="55"/>
        <v>0</v>
      </c>
      <c r="AL84" s="36">
        <f t="shared" si="56"/>
        <v>0</v>
      </c>
      <c r="AM84" s="36">
        <f t="shared" si="49"/>
        <v>0</v>
      </c>
      <c r="AN84" s="3"/>
      <c r="AO84" s="3"/>
      <c r="AP84" s="36" t="s">
        <v>378</v>
      </c>
      <c r="AQ84" s="36">
        <f t="shared" si="57"/>
        <v>0</v>
      </c>
      <c r="AR84" s="3"/>
      <c r="AS84" s="144"/>
      <c r="AT84" s="36">
        <f t="shared" si="51"/>
        <v>678.08134147863916</v>
      </c>
      <c r="AU84" s="143">
        <f t="shared" si="59"/>
        <v>0.64285451745041367</v>
      </c>
      <c r="AV84" s="3"/>
    </row>
    <row r="85" spans="1:48" x14ac:dyDescent="0.35">
      <c r="A85" s="3"/>
      <c r="B85" s="3" t="s">
        <v>584</v>
      </c>
      <c r="C85" s="3" t="s">
        <v>416</v>
      </c>
      <c r="D85" s="36">
        <v>27.590309892170318</v>
      </c>
      <c r="E85" s="36">
        <v>10.087123380230958</v>
      </c>
      <c r="F85" s="36">
        <v>5.801588086876956</v>
      </c>
      <c r="G85" s="36">
        <v>4.1905167942369195</v>
      </c>
      <c r="H85" s="41">
        <v>47.669538153515148</v>
      </c>
      <c r="I85" s="43">
        <v>47.669538153515134</v>
      </c>
      <c r="J85" s="36">
        <v>0</v>
      </c>
      <c r="K85" s="36">
        <v>17.897979820757435</v>
      </c>
      <c r="L85" s="36">
        <v>0</v>
      </c>
      <c r="M85" s="36">
        <v>26.883874625744284</v>
      </c>
      <c r="N85" s="36">
        <v>2.887683707013418</v>
      </c>
      <c r="O85" s="3"/>
      <c r="P85" s="3"/>
      <c r="Q85" s="3" t="s">
        <v>596</v>
      </c>
      <c r="R85" s="3" t="str">
        <f>VLOOKUP(Q85,Notes!$B$7:$F$111,5,0)</f>
        <v>Land transport (H10)</v>
      </c>
      <c r="S85" s="19" t="str">
        <f>VLOOKUP(Q85,Notes!$B$7:$F$111,4,0)</f>
        <v>ctrnl</v>
      </c>
      <c r="T85" s="36">
        <f t="shared" si="37"/>
        <v>442.63901846297745</v>
      </c>
      <c r="U85" s="36">
        <f t="shared" si="38"/>
        <v>-12.147619636717419</v>
      </c>
      <c r="V85" s="36">
        <f t="shared" si="39"/>
        <v>0</v>
      </c>
      <c r="W85" s="36">
        <f t="shared" si="40"/>
        <v>37.29114258732892</v>
      </c>
      <c r="X85" s="41">
        <f t="shared" si="41"/>
        <v>467.78254141358894</v>
      </c>
      <c r="Y85" s="43">
        <f t="shared" si="42"/>
        <v>467.78254141358894</v>
      </c>
      <c r="Z85" s="36">
        <f t="shared" si="43"/>
        <v>193.53098275575147</v>
      </c>
      <c r="AA85" s="36">
        <f t="shared" si="44"/>
        <v>267.16062988794408</v>
      </c>
      <c r="AB85" s="36">
        <f t="shared" si="45"/>
        <v>0</v>
      </c>
      <c r="AC85" s="36">
        <f t="shared" si="46"/>
        <v>0</v>
      </c>
      <c r="AD85" s="36">
        <f t="shared" si="47"/>
        <v>7.0909287698933987</v>
      </c>
      <c r="AE85" s="111">
        <f t="shared" si="48"/>
        <v>0</v>
      </c>
      <c r="AF85" s="3"/>
      <c r="AG85" s="3"/>
      <c r="AH85" s="3" t="str">
        <f t="shared" si="52"/>
        <v>ctrnl</v>
      </c>
      <c r="AI85" s="142">
        <f t="shared" si="53"/>
        <v>267.16062988794408</v>
      </c>
      <c r="AJ85" s="142">
        <f t="shared" si="54"/>
        <v>0</v>
      </c>
      <c r="AK85" s="142">
        <f t="shared" si="55"/>
        <v>0</v>
      </c>
      <c r="AL85" s="36">
        <f t="shared" si="56"/>
        <v>7.0909287698933987</v>
      </c>
      <c r="AM85" s="36">
        <f t="shared" si="49"/>
        <v>-12.147619636717419</v>
      </c>
      <c r="AN85" s="3"/>
      <c r="AO85" s="3"/>
      <c r="AP85" s="36" t="s">
        <v>379</v>
      </c>
      <c r="AQ85" s="36">
        <f t="shared" si="57"/>
        <v>0</v>
      </c>
      <c r="AR85" s="3"/>
      <c r="AS85" s="144"/>
      <c r="AT85" s="36">
        <f t="shared" si="51"/>
        <v>0</v>
      </c>
      <c r="AU85" s="143">
        <f t="shared" si="59"/>
        <v>0</v>
      </c>
      <c r="AV85" s="3"/>
    </row>
    <row r="86" spans="1:48" x14ac:dyDescent="0.35">
      <c r="A86" s="3"/>
      <c r="B86" s="3" t="s">
        <v>585</v>
      </c>
      <c r="C86" s="3" t="s">
        <v>190</v>
      </c>
      <c r="D86" s="36">
        <v>45.091142916319157</v>
      </c>
      <c r="E86" s="36">
        <v>50.977157939788498</v>
      </c>
      <c r="F86" s="36">
        <v>16.399928509758642</v>
      </c>
      <c r="G86" s="36">
        <v>5.7700857907312439</v>
      </c>
      <c r="H86" s="41">
        <v>118.23831515659754</v>
      </c>
      <c r="I86" s="43">
        <v>118.23831515659754</v>
      </c>
      <c r="J86" s="36">
        <v>16.931339059996446</v>
      </c>
      <c r="K86" s="36">
        <v>47.927441404370093</v>
      </c>
      <c r="L86" s="36">
        <v>0</v>
      </c>
      <c r="M86" s="36">
        <v>31.562144443082524</v>
      </c>
      <c r="N86" s="36">
        <v>21.817390249148467</v>
      </c>
      <c r="O86" s="3"/>
      <c r="P86" s="3"/>
      <c r="Q86" s="3" t="s">
        <v>597</v>
      </c>
      <c r="R86" s="3" t="str">
        <f>VLOOKUP(Q86,Notes!$B$7:$F$111,5,0)</f>
        <v>Air transport (H20)</v>
      </c>
      <c r="S86" s="19" t="str">
        <f>VLOOKUP(Q86,Notes!$B$7:$F$111,4,0)</f>
        <v>ctrna</v>
      </c>
      <c r="T86" s="36">
        <f t="shared" si="37"/>
        <v>180.34401446036321</v>
      </c>
      <c r="U86" s="36">
        <f t="shared" si="38"/>
        <v>63.779915814637896</v>
      </c>
      <c r="V86" s="36">
        <f t="shared" si="39"/>
        <v>0</v>
      </c>
      <c r="W86" s="36">
        <f t="shared" si="40"/>
        <v>-81.690678324970449</v>
      </c>
      <c r="X86" s="41">
        <f t="shared" si="41"/>
        <v>162.43325195003064</v>
      </c>
      <c r="Y86" s="43">
        <f t="shared" si="42"/>
        <v>162.43325195003069</v>
      </c>
      <c r="Z86" s="36">
        <f t="shared" si="43"/>
        <v>60.055102894032927</v>
      </c>
      <c r="AA86" s="36">
        <f t="shared" si="44"/>
        <v>11.910008956670969</v>
      </c>
      <c r="AB86" s="36">
        <f t="shared" si="45"/>
        <v>0</v>
      </c>
      <c r="AC86" s="36">
        <f t="shared" si="46"/>
        <v>0</v>
      </c>
      <c r="AD86" s="36">
        <f t="shared" si="47"/>
        <v>90.468140099326789</v>
      </c>
      <c r="AE86" s="111">
        <f t="shared" si="48"/>
        <v>0</v>
      </c>
      <c r="AF86" s="3"/>
      <c r="AG86" s="3"/>
      <c r="AH86" s="3" t="str">
        <f t="shared" si="52"/>
        <v>ctrna</v>
      </c>
      <c r="AI86" s="142">
        <f t="shared" si="53"/>
        <v>11.910008956670969</v>
      </c>
      <c r="AJ86" s="142">
        <f t="shared" si="54"/>
        <v>0</v>
      </c>
      <c r="AK86" s="142">
        <f t="shared" si="55"/>
        <v>0</v>
      </c>
      <c r="AL86" s="36">
        <f t="shared" si="56"/>
        <v>90.468140099326789</v>
      </c>
      <c r="AM86" s="36">
        <f t="shared" si="49"/>
        <v>63.779915814637896</v>
      </c>
      <c r="AN86" s="3"/>
      <c r="AO86" s="3"/>
      <c r="AP86" s="36" t="s">
        <v>380</v>
      </c>
      <c r="AQ86" s="36">
        <f t="shared" si="57"/>
        <v>0</v>
      </c>
      <c r="AR86" s="3"/>
      <c r="AS86" s="144"/>
      <c r="AT86" s="36">
        <f t="shared" si="51"/>
        <v>0</v>
      </c>
      <c r="AU86" s="143">
        <f t="shared" si="59"/>
        <v>0</v>
      </c>
      <c r="AV86" s="3"/>
    </row>
    <row r="87" spans="1:48" x14ac:dyDescent="0.35">
      <c r="A87" s="3"/>
      <c r="B87" s="116" t="s">
        <v>586</v>
      </c>
      <c r="C87" s="116" t="s">
        <v>417</v>
      </c>
      <c r="D87" s="45">
        <v>0.26006752118571447</v>
      </c>
      <c r="E87" s="45">
        <v>30.876564851030132</v>
      </c>
      <c r="F87" s="45">
        <v>0</v>
      </c>
      <c r="G87" s="45">
        <v>0</v>
      </c>
      <c r="H87" s="44">
        <v>31.136632372215846</v>
      </c>
      <c r="I87" s="46">
        <v>31.136632372216642</v>
      </c>
      <c r="J87" s="45">
        <v>20.138001122642201</v>
      </c>
      <c r="K87" s="45">
        <v>0</v>
      </c>
      <c r="L87" s="45">
        <v>0</v>
      </c>
      <c r="M87" s="45">
        <v>10.236678118509499</v>
      </c>
      <c r="N87" s="45">
        <v>0.76195313106494267</v>
      </c>
      <c r="O87" s="3"/>
      <c r="P87" s="3"/>
      <c r="Q87" s="3" t="s">
        <v>598</v>
      </c>
      <c r="R87" s="3" t="str">
        <f>VLOOKUP(Q87,Notes!$B$7:$F$111,5,0)</f>
        <v>Services related to transport (H31)</v>
      </c>
      <c r="S87" s="19" t="str">
        <f>VLOOKUP(Q87,Notes!$B$7:$F$111,4,0)</f>
        <v>ctrns</v>
      </c>
      <c r="T87" s="36">
        <f t="shared" si="37"/>
        <v>32.801446026036501</v>
      </c>
      <c r="U87" s="36">
        <f t="shared" si="38"/>
        <v>0.85896520664066867</v>
      </c>
      <c r="V87" s="36">
        <f t="shared" si="39"/>
        <v>0</v>
      </c>
      <c r="W87" s="36">
        <f t="shared" si="40"/>
        <v>0.51050480585550773</v>
      </c>
      <c r="X87" s="41">
        <f t="shared" si="41"/>
        <v>34.170916038532681</v>
      </c>
      <c r="Y87" s="43">
        <f t="shared" si="42"/>
        <v>34.170916038532688</v>
      </c>
      <c r="Z87" s="36">
        <f t="shared" si="43"/>
        <v>31.180895877042328</v>
      </c>
      <c r="AA87" s="36">
        <f t="shared" si="44"/>
        <v>2.6155556098899955</v>
      </c>
      <c r="AB87" s="36">
        <f t="shared" si="45"/>
        <v>0</v>
      </c>
      <c r="AC87" s="36">
        <f t="shared" si="46"/>
        <v>0</v>
      </c>
      <c r="AD87" s="36">
        <f t="shared" si="47"/>
        <v>0.37446455160036246</v>
      </c>
      <c r="AE87" s="111">
        <f t="shared" si="48"/>
        <v>0</v>
      </c>
      <c r="AF87" s="3"/>
      <c r="AG87" s="3"/>
      <c r="AH87" s="3" t="str">
        <f t="shared" si="52"/>
        <v>ctrns</v>
      </c>
      <c r="AI87" s="142">
        <f t="shared" si="53"/>
        <v>2.6155556098899955</v>
      </c>
      <c r="AJ87" s="142">
        <f t="shared" si="54"/>
        <v>0</v>
      </c>
      <c r="AK87" s="142">
        <f t="shared" si="55"/>
        <v>0</v>
      </c>
      <c r="AL87" s="36">
        <f t="shared" si="56"/>
        <v>0.37446455160036246</v>
      </c>
      <c r="AM87" s="36">
        <f t="shared" si="49"/>
        <v>0.85896520664066867</v>
      </c>
      <c r="AN87" s="3"/>
      <c r="AO87" s="3"/>
      <c r="AP87" s="36" t="s">
        <v>381</v>
      </c>
      <c r="AQ87" s="36">
        <f t="shared" si="57"/>
        <v>0</v>
      </c>
      <c r="AR87" s="3"/>
      <c r="AS87" s="144"/>
      <c r="AT87" s="36">
        <f t="shared" si="51"/>
        <v>0</v>
      </c>
      <c r="AU87" s="143">
        <f t="shared" si="59"/>
        <v>0</v>
      </c>
      <c r="AV87" s="3"/>
    </row>
    <row r="88" spans="1:48" x14ac:dyDescent="0.35">
      <c r="A88" s="3"/>
      <c r="B88" s="3" t="s">
        <v>587</v>
      </c>
      <c r="C88" s="3" t="s">
        <v>418</v>
      </c>
      <c r="D88" s="36">
        <v>163.60557375479334</v>
      </c>
      <c r="E88" s="36">
        <v>3.2941673651603067</v>
      </c>
      <c r="F88" s="36">
        <v>0</v>
      </c>
      <c r="G88" s="36">
        <v>-4.5045575128251656</v>
      </c>
      <c r="H88" s="41">
        <v>162.3951836071285</v>
      </c>
      <c r="I88" s="43">
        <v>162.39518360712847</v>
      </c>
      <c r="J88" s="36">
        <v>138.89964809216048</v>
      </c>
      <c r="K88" s="36">
        <v>22.169753301253365</v>
      </c>
      <c r="L88" s="36">
        <v>0</v>
      </c>
      <c r="M88" s="36">
        <v>0</v>
      </c>
      <c r="N88" s="36">
        <v>1.3257822137146427</v>
      </c>
      <c r="O88" s="3"/>
      <c r="P88" s="3"/>
      <c r="Q88" s="3" t="s">
        <v>599</v>
      </c>
      <c r="R88" s="3" t="str">
        <f>VLOOKUP(Q88,Notes!$B$7:$F$111,5,0)</f>
        <v>Postal and courier activities (H32)</v>
      </c>
      <c r="S88" s="19" t="str">
        <f>VLOOKUP(Q88,Notes!$B$7:$F$111,4,0)</f>
        <v>cpost</v>
      </c>
      <c r="T88" s="36">
        <f t="shared" si="37"/>
        <v>10.230316543438413</v>
      </c>
      <c r="U88" s="36">
        <f t="shared" si="38"/>
        <v>1.0777032765676482</v>
      </c>
      <c r="V88" s="36">
        <f t="shared" si="39"/>
        <v>0</v>
      </c>
      <c r="W88" s="36">
        <f t="shared" si="40"/>
        <v>0</v>
      </c>
      <c r="X88" s="41">
        <f t="shared" si="41"/>
        <v>11.308019820006061</v>
      </c>
      <c r="Y88" s="43">
        <f t="shared" si="42"/>
        <v>11.308019820006063</v>
      </c>
      <c r="Z88" s="36">
        <f t="shared" si="43"/>
        <v>5.9339877898229014</v>
      </c>
      <c r="AA88" s="36">
        <f t="shared" si="44"/>
        <v>1.0905311733510921</v>
      </c>
      <c r="AB88" s="36">
        <f t="shared" si="45"/>
        <v>0</v>
      </c>
      <c r="AC88" s="36">
        <f t="shared" si="46"/>
        <v>0</v>
      </c>
      <c r="AD88" s="36">
        <f t="shared" si="47"/>
        <v>4.2835008568320685</v>
      </c>
      <c r="AE88" s="111">
        <f t="shared" si="48"/>
        <v>0</v>
      </c>
      <c r="AF88" s="3"/>
      <c r="AG88" s="3"/>
      <c r="AH88" s="3" t="str">
        <f t="shared" si="52"/>
        <v>cpost</v>
      </c>
      <c r="AI88" s="142">
        <f t="shared" si="53"/>
        <v>1.0905311733510921</v>
      </c>
      <c r="AJ88" s="142">
        <f t="shared" si="54"/>
        <v>0</v>
      </c>
      <c r="AK88" s="142">
        <f t="shared" si="55"/>
        <v>0</v>
      </c>
      <c r="AL88" s="36">
        <f t="shared" si="56"/>
        <v>4.2835008568320685</v>
      </c>
      <c r="AM88" s="36">
        <f t="shared" si="49"/>
        <v>1.0777032765676482</v>
      </c>
      <c r="AN88" s="3"/>
      <c r="AO88" s="3"/>
      <c r="AP88" s="36" t="s">
        <v>382</v>
      </c>
      <c r="AQ88" s="36">
        <f t="shared" si="57"/>
        <v>0</v>
      </c>
      <c r="AR88" s="3"/>
      <c r="AS88" s="144"/>
      <c r="AT88" s="36">
        <f t="shared" si="51"/>
        <v>0</v>
      </c>
      <c r="AU88" s="143">
        <f t="shared" si="59"/>
        <v>0</v>
      </c>
      <c r="AV88" s="3"/>
    </row>
    <row r="89" spans="1:48" x14ac:dyDescent="0.35">
      <c r="A89" s="3"/>
      <c r="B89" s="3" t="s">
        <v>588</v>
      </c>
      <c r="C89" s="3" t="s">
        <v>419</v>
      </c>
      <c r="D89" s="36">
        <v>48.901117981071067</v>
      </c>
      <c r="E89" s="36">
        <v>0</v>
      </c>
      <c r="F89" s="36">
        <v>0</v>
      </c>
      <c r="G89" s="36">
        <v>-2.1626607238254398</v>
      </c>
      <c r="H89" s="41">
        <v>46.738457257245628</v>
      </c>
      <c r="I89" s="43">
        <v>46.738457257245628</v>
      </c>
      <c r="J89" s="36">
        <v>25.606295222078472</v>
      </c>
      <c r="K89" s="36">
        <v>21.132162035167159</v>
      </c>
      <c r="L89" s="36">
        <v>0</v>
      </c>
      <c r="M89" s="36">
        <v>0</v>
      </c>
      <c r="N89" s="36">
        <v>0</v>
      </c>
      <c r="O89" s="3"/>
      <c r="P89" s="3"/>
      <c r="Q89" s="3" t="s">
        <v>600</v>
      </c>
      <c r="R89" s="3" t="str">
        <f>VLOOKUP(Q89,Notes!$B$7:$F$111,5,0)</f>
        <v>Hotels &amp; restaurants (I00)</v>
      </c>
      <c r="S89" s="19" t="str">
        <f>VLOOKUP(Q89,Notes!$B$7:$F$111,4,0)</f>
        <v>chotl</v>
      </c>
      <c r="T89" s="36">
        <f t="shared" si="37"/>
        <v>516.57322113692339</v>
      </c>
      <c r="U89" s="36">
        <f t="shared" si="38"/>
        <v>3.5171905044054244</v>
      </c>
      <c r="V89" s="36">
        <f t="shared" si="39"/>
        <v>0</v>
      </c>
      <c r="W89" s="36">
        <f t="shared" si="40"/>
        <v>3.9292487917035976</v>
      </c>
      <c r="X89" s="41">
        <f t="shared" si="41"/>
        <v>524.01966043303241</v>
      </c>
      <c r="Y89" s="43">
        <f t="shared" si="42"/>
        <v>524.01966043303241</v>
      </c>
      <c r="Z89" s="36">
        <f t="shared" si="43"/>
        <v>160.05901463528477</v>
      </c>
      <c r="AA89" s="36">
        <f t="shared" si="44"/>
        <v>355.1362906890709</v>
      </c>
      <c r="AB89" s="36">
        <f t="shared" si="45"/>
        <v>0</v>
      </c>
      <c r="AC89" s="36">
        <f t="shared" si="46"/>
        <v>0</v>
      </c>
      <c r="AD89" s="36">
        <f t="shared" si="47"/>
        <v>8.824355108676782</v>
      </c>
      <c r="AE89" s="111">
        <f t="shared" si="48"/>
        <v>0</v>
      </c>
      <c r="AF89" s="3"/>
      <c r="AG89" s="3"/>
      <c r="AH89" s="3" t="str">
        <f t="shared" si="52"/>
        <v>chotl</v>
      </c>
      <c r="AI89" s="142">
        <f t="shared" si="53"/>
        <v>355.1362906890709</v>
      </c>
      <c r="AJ89" s="142">
        <f t="shared" si="54"/>
        <v>0</v>
      </c>
      <c r="AK89" s="142">
        <f t="shared" si="55"/>
        <v>0</v>
      </c>
      <c r="AL89" s="36">
        <f t="shared" si="56"/>
        <v>8.824355108676782</v>
      </c>
      <c r="AM89" s="36">
        <f t="shared" si="49"/>
        <v>3.5171905044054244</v>
      </c>
      <c r="AN89" s="3"/>
      <c r="AO89" s="3"/>
      <c r="AP89" s="36" t="s">
        <v>165</v>
      </c>
      <c r="AQ89" s="36">
        <f t="shared" si="57"/>
        <v>0</v>
      </c>
      <c r="AR89" s="3"/>
      <c r="AS89" s="144"/>
      <c r="AT89" s="36">
        <f t="shared" si="51"/>
        <v>0</v>
      </c>
      <c r="AU89" s="143">
        <f t="shared" si="59"/>
        <v>0</v>
      </c>
      <c r="AV89" s="3"/>
    </row>
    <row r="90" spans="1:48" x14ac:dyDescent="0.35">
      <c r="A90" s="3"/>
      <c r="B90" s="3" t="s">
        <v>589</v>
      </c>
      <c r="C90" s="3" t="s">
        <v>420</v>
      </c>
      <c r="D90" s="36">
        <v>8.6291667936945124</v>
      </c>
      <c r="E90" s="36">
        <v>0</v>
      </c>
      <c r="F90" s="36">
        <v>0</v>
      </c>
      <c r="G90" s="36">
        <v>0</v>
      </c>
      <c r="H90" s="41">
        <v>8.6291667936945124</v>
      </c>
      <c r="I90" s="43">
        <v>8.6291667936945107</v>
      </c>
      <c r="J90" s="36">
        <v>4.862852146142405</v>
      </c>
      <c r="K90" s="36">
        <v>3.7663146475521061</v>
      </c>
      <c r="L90" s="36">
        <v>0</v>
      </c>
      <c r="M90" s="36">
        <v>0</v>
      </c>
      <c r="N90" s="36">
        <v>0</v>
      </c>
      <c r="O90" s="3"/>
      <c r="P90" s="3"/>
      <c r="Q90" s="3" t="s">
        <v>602</v>
      </c>
      <c r="R90" s="3" t="str">
        <f>VLOOKUP(Q90,Notes!$B$7:$F$111,5,0)</f>
        <v>Publishing, video making, programming &amp; broadcasting activities (J10)</v>
      </c>
      <c r="S90" s="19" t="str">
        <f>VLOOKUP(Q90,Notes!$B$7:$F$111,4,0)</f>
        <v>cpubl</v>
      </c>
      <c r="T90" s="36">
        <f t="shared" si="37"/>
        <v>29.464900830779087</v>
      </c>
      <c r="U90" s="36">
        <f t="shared" si="38"/>
        <v>7.9451517479848253</v>
      </c>
      <c r="V90" s="36">
        <f t="shared" si="39"/>
        <v>1.1113126215316813</v>
      </c>
      <c r="W90" s="36">
        <f t="shared" si="40"/>
        <v>2.7650410849207443</v>
      </c>
      <c r="X90" s="41">
        <f t="shared" si="41"/>
        <v>41.286406285216337</v>
      </c>
      <c r="Y90" s="43">
        <f t="shared" si="42"/>
        <v>41.286406285216344</v>
      </c>
      <c r="Z90" s="36">
        <f t="shared" si="43"/>
        <v>24.117341302765166</v>
      </c>
      <c r="AA90" s="36">
        <f t="shared" si="44"/>
        <v>16.08914269432983</v>
      </c>
      <c r="AB90" s="36">
        <f t="shared" si="45"/>
        <v>0</v>
      </c>
      <c r="AC90" s="36">
        <f t="shared" si="46"/>
        <v>0</v>
      </c>
      <c r="AD90" s="36">
        <f t="shared" si="47"/>
        <v>1.0799222881213493</v>
      </c>
      <c r="AE90" s="111">
        <f t="shared" si="48"/>
        <v>0</v>
      </c>
      <c r="AF90" s="3"/>
      <c r="AG90" s="3"/>
      <c r="AH90" s="3" t="str">
        <f t="shared" si="52"/>
        <v>cpubl</v>
      </c>
      <c r="AI90" s="142">
        <f t="shared" si="53"/>
        <v>16.08914269432983</v>
      </c>
      <c r="AJ90" s="142">
        <f t="shared" si="54"/>
        <v>0</v>
      </c>
      <c r="AK90" s="142">
        <f t="shared" si="55"/>
        <v>0</v>
      </c>
      <c r="AL90" s="36">
        <f t="shared" si="56"/>
        <v>1.0799222881213493</v>
      </c>
      <c r="AM90" s="36">
        <f t="shared" si="49"/>
        <v>7.9451517479848253</v>
      </c>
      <c r="AN90" s="3"/>
      <c r="AO90" s="3"/>
      <c r="AP90" s="36" t="s">
        <v>383</v>
      </c>
      <c r="AQ90" s="36">
        <f t="shared" si="57"/>
        <v>1.1113126215316813</v>
      </c>
      <c r="AR90" s="3"/>
      <c r="AS90" s="144"/>
      <c r="AT90" s="36">
        <f t="shared" si="51"/>
        <v>0</v>
      </c>
      <c r="AU90" s="143">
        <f t="shared" si="59"/>
        <v>0</v>
      </c>
      <c r="AV90" s="3"/>
    </row>
    <row r="91" spans="1:48" x14ac:dyDescent="0.35">
      <c r="A91" s="3"/>
      <c r="B91" s="3" t="s">
        <v>590</v>
      </c>
      <c r="C91" s="3" t="s">
        <v>421</v>
      </c>
      <c r="D91" s="36">
        <v>1288.1823156986086</v>
      </c>
      <c r="E91" s="36">
        <v>16.625815247276886</v>
      </c>
      <c r="F91" s="36">
        <v>0</v>
      </c>
      <c r="G91" s="36">
        <v>67.176326143699612</v>
      </c>
      <c r="H91" s="41">
        <v>1371.9844570895852</v>
      </c>
      <c r="I91" s="43">
        <v>1371.9844570895852</v>
      </c>
      <c r="J91" s="36">
        <v>130.40044216383774</v>
      </c>
      <c r="K91" s="36">
        <v>63.314177041335228</v>
      </c>
      <c r="L91" s="36">
        <v>0</v>
      </c>
      <c r="M91" s="36">
        <v>1142.5116675814218</v>
      </c>
      <c r="N91" s="36">
        <v>35.758170302990457</v>
      </c>
      <c r="O91" s="3"/>
      <c r="P91" s="3"/>
      <c r="Q91" s="3" t="s">
        <v>603</v>
      </c>
      <c r="R91" s="3" t="str">
        <f>VLOOKUP(Q91,Notes!$B$7:$F$111,5,0)</f>
        <v>Telecommunication (J20)</v>
      </c>
      <c r="S91" s="19" t="str">
        <f>VLOOKUP(Q91,Notes!$B$7:$F$111,4,0)</f>
        <v>ccomm</v>
      </c>
      <c r="T91" s="36">
        <f t="shared" si="37"/>
        <v>128.09289037361077</v>
      </c>
      <c r="U91" s="36">
        <f t="shared" si="38"/>
        <v>11.754701446445351</v>
      </c>
      <c r="V91" s="36">
        <f t="shared" si="39"/>
        <v>0</v>
      </c>
      <c r="W91" s="36">
        <f t="shared" si="40"/>
        <v>32.863521613058154</v>
      </c>
      <c r="X91" s="41">
        <f t="shared" si="41"/>
        <v>172.71111343311429</v>
      </c>
      <c r="Y91" s="43">
        <f t="shared" si="42"/>
        <v>172.71111343311426</v>
      </c>
      <c r="Z91" s="36">
        <f t="shared" si="43"/>
        <v>51.013256271623078</v>
      </c>
      <c r="AA91" s="36">
        <f t="shared" si="44"/>
        <v>105.9884929716121</v>
      </c>
      <c r="AB91" s="36">
        <f t="shared" si="45"/>
        <v>0</v>
      </c>
      <c r="AC91" s="36">
        <f t="shared" si="46"/>
        <v>0</v>
      </c>
      <c r="AD91" s="36">
        <f t="shared" si="47"/>
        <v>15.709364189879109</v>
      </c>
      <c r="AE91" s="111">
        <f t="shared" si="48"/>
        <v>0</v>
      </c>
      <c r="AF91" s="3"/>
      <c r="AG91" s="3"/>
      <c r="AH91" s="3" t="str">
        <f t="shared" si="52"/>
        <v>ccomm</v>
      </c>
      <c r="AI91" s="142">
        <f t="shared" si="53"/>
        <v>105.9884929716121</v>
      </c>
      <c r="AJ91" s="142">
        <f t="shared" si="54"/>
        <v>0</v>
      </c>
      <c r="AK91" s="142">
        <f t="shared" si="55"/>
        <v>0</v>
      </c>
      <c r="AL91" s="36">
        <f t="shared" si="56"/>
        <v>15.709364189879109</v>
      </c>
      <c r="AM91" s="36">
        <f t="shared" si="49"/>
        <v>11.754701446445351</v>
      </c>
      <c r="AN91" s="3"/>
      <c r="AO91" s="3"/>
      <c r="AP91" s="36" t="s">
        <v>167</v>
      </c>
      <c r="AQ91" s="36">
        <f t="shared" si="57"/>
        <v>0</v>
      </c>
      <c r="AR91" s="3"/>
      <c r="AS91" s="144"/>
      <c r="AT91" s="36">
        <f t="shared" si="51"/>
        <v>0</v>
      </c>
      <c r="AU91" s="143">
        <f t="shared" si="59"/>
        <v>0</v>
      </c>
      <c r="AV91" s="3"/>
    </row>
    <row r="92" spans="1:48" x14ac:dyDescent="0.35">
      <c r="A92" s="3"/>
      <c r="B92" s="116" t="s">
        <v>591</v>
      </c>
      <c r="C92" s="116" t="s">
        <v>422</v>
      </c>
      <c r="D92" s="45">
        <v>0</v>
      </c>
      <c r="E92" s="45">
        <v>0</v>
      </c>
      <c r="F92" s="45">
        <v>0</v>
      </c>
      <c r="G92" s="45">
        <v>0</v>
      </c>
      <c r="H92" s="44">
        <v>0</v>
      </c>
      <c r="I92" s="46">
        <v>0</v>
      </c>
      <c r="J92" s="45">
        <v>0</v>
      </c>
      <c r="K92" s="45">
        <v>0</v>
      </c>
      <c r="L92" s="45">
        <v>0</v>
      </c>
      <c r="M92" s="45">
        <v>0</v>
      </c>
      <c r="N92" s="45">
        <v>0</v>
      </c>
      <c r="O92" s="3"/>
      <c r="P92" s="3"/>
      <c r="Q92" s="3" t="s">
        <v>604</v>
      </c>
      <c r="R92" s="3" t="str">
        <f>VLOOKUP(Q92,Notes!$B$7:$F$111,5,0)</f>
        <v>Information technology services (J30)</v>
      </c>
      <c r="S92" s="125" t="str">
        <f>VLOOKUP(Q92,Notes!$B$7:$F$111,4,0)</f>
        <v>cinfo</v>
      </c>
      <c r="T92" s="45">
        <f t="shared" si="37"/>
        <v>44.222811719960958</v>
      </c>
      <c r="U92" s="45">
        <f t="shared" si="38"/>
        <v>0.73562066168416851</v>
      </c>
      <c r="V92" s="45">
        <f t="shared" si="39"/>
        <v>0</v>
      </c>
      <c r="W92" s="45">
        <f t="shared" si="40"/>
        <v>3.5615590163639026</v>
      </c>
      <c r="X92" s="44">
        <f t="shared" si="41"/>
        <v>48.519991398009026</v>
      </c>
      <c r="Y92" s="46">
        <f t="shared" si="42"/>
        <v>48.519991398009367</v>
      </c>
      <c r="Z92" s="45">
        <f t="shared" si="43"/>
        <v>47.369678861076871</v>
      </c>
      <c r="AA92" s="45">
        <f t="shared" si="44"/>
        <v>0</v>
      </c>
      <c r="AB92" s="45">
        <f t="shared" si="45"/>
        <v>0</v>
      </c>
      <c r="AC92" s="45">
        <f t="shared" si="46"/>
        <v>0.12445924499703037</v>
      </c>
      <c r="AD92" s="45">
        <f t="shared" si="47"/>
        <v>1.0258532919354704</v>
      </c>
      <c r="AE92" s="111">
        <f t="shared" si="48"/>
        <v>-3.4106051316484809E-13</v>
      </c>
      <c r="AF92" s="3"/>
      <c r="AG92" s="3"/>
      <c r="AH92" s="3" t="str">
        <f t="shared" si="52"/>
        <v>cinfo</v>
      </c>
      <c r="AI92" s="142">
        <f t="shared" si="53"/>
        <v>0</v>
      </c>
      <c r="AJ92" s="142">
        <f t="shared" si="54"/>
        <v>0</v>
      </c>
      <c r="AK92" s="142">
        <f t="shared" si="55"/>
        <v>0.12445924499703037</v>
      </c>
      <c r="AL92" s="36">
        <f t="shared" si="56"/>
        <v>1.0258532919354704</v>
      </c>
      <c r="AM92" s="36">
        <f t="shared" si="49"/>
        <v>0.73562066168416851</v>
      </c>
      <c r="AN92" s="3"/>
      <c r="AO92" s="3"/>
      <c r="AP92" s="36" t="s">
        <v>384</v>
      </c>
      <c r="AQ92" s="36">
        <f t="shared" si="57"/>
        <v>0</v>
      </c>
      <c r="AR92" s="3"/>
      <c r="AS92" s="144"/>
      <c r="AT92" s="36">
        <f t="shared" si="51"/>
        <v>0</v>
      </c>
      <c r="AU92" s="143">
        <f t="shared" si="59"/>
        <v>0</v>
      </c>
      <c r="AV92" s="3"/>
    </row>
    <row r="93" spans="1:48" x14ac:dyDescent="0.35">
      <c r="A93" s="3"/>
      <c r="B93" s="3" t="s">
        <v>592</v>
      </c>
      <c r="C93" s="3" t="s">
        <v>329</v>
      </c>
      <c r="D93" s="36">
        <v>50.837891100189935</v>
      </c>
      <c r="E93" s="36">
        <v>6.6082116803227189E-2</v>
      </c>
      <c r="F93" s="36">
        <v>0</v>
      </c>
      <c r="G93" s="36">
        <v>0.32896804370076932</v>
      </c>
      <c r="H93" s="41">
        <v>51.232941260693934</v>
      </c>
      <c r="I93" s="43">
        <v>51.232941260693927</v>
      </c>
      <c r="J93" s="36">
        <v>42.889228744206122</v>
      </c>
      <c r="K93" s="36">
        <v>8.1779176685049251</v>
      </c>
      <c r="L93" s="36">
        <v>0</v>
      </c>
      <c r="M93" s="36">
        <v>0</v>
      </c>
      <c r="N93" s="36">
        <v>0.16579484798288205</v>
      </c>
      <c r="O93" s="3"/>
      <c r="P93" s="3"/>
      <c r="Q93" s="3" t="s">
        <v>605</v>
      </c>
      <c r="R93" s="3" t="str">
        <f>VLOOKUP(Q93,Notes!$B$7:$F$111,5,0)</f>
        <v>Monetary institutions (K01)</v>
      </c>
      <c r="S93" s="19" t="str">
        <f>VLOOKUP(Q93,Notes!$B$7:$F$111,4,0)</f>
        <v>cbank</v>
      </c>
      <c r="T93" s="36">
        <f t="shared" si="37"/>
        <v>115.73190441197772</v>
      </c>
      <c r="U93" s="36">
        <f t="shared" si="38"/>
        <v>16.055530388836178</v>
      </c>
      <c r="V93" s="36">
        <f t="shared" si="39"/>
        <v>0</v>
      </c>
      <c r="W93" s="36">
        <f t="shared" si="40"/>
        <v>0</v>
      </c>
      <c r="X93" s="41">
        <f t="shared" si="41"/>
        <v>131.78743480081391</v>
      </c>
      <c r="Y93" s="43">
        <f t="shared" si="42"/>
        <v>131.78743480081391</v>
      </c>
      <c r="Z93" s="36">
        <f t="shared" si="43"/>
        <v>36.894846207278746</v>
      </c>
      <c r="AA93" s="36">
        <f t="shared" si="44"/>
        <v>48.74312704616041</v>
      </c>
      <c r="AB93" s="36">
        <f t="shared" si="45"/>
        <v>23.086295491788295</v>
      </c>
      <c r="AC93" s="36">
        <f t="shared" si="46"/>
        <v>0</v>
      </c>
      <c r="AD93" s="36">
        <f t="shared" si="47"/>
        <v>23.06316605558645</v>
      </c>
      <c r="AE93" s="111">
        <f t="shared" si="48"/>
        <v>0</v>
      </c>
      <c r="AF93" s="3"/>
      <c r="AG93" s="3"/>
      <c r="AH93" s="3" t="str">
        <f t="shared" si="52"/>
        <v>cbank</v>
      </c>
      <c r="AI93" s="142">
        <f t="shared" si="53"/>
        <v>48.74312704616041</v>
      </c>
      <c r="AJ93" s="142">
        <f t="shared" si="54"/>
        <v>23.086295491788295</v>
      </c>
      <c r="AK93" s="142">
        <f t="shared" si="55"/>
        <v>0</v>
      </c>
      <c r="AL93" s="36">
        <f t="shared" si="56"/>
        <v>23.06316605558645</v>
      </c>
      <c r="AM93" s="36">
        <f t="shared" si="49"/>
        <v>16.055530388836178</v>
      </c>
      <c r="AN93" s="3"/>
      <c r="AO93" s="3"/>
      <c r="AP93" s="36" t="s">
        <v>385</v>
      </c>
      <c r="AQ93" s="36">
        <f t="shared" si="57"/>
        <v>0</v>
      </c>
      <c r="AR93" s="3"/>
      <c r="AS93" s="144"/>
      <c r="AT93" s="36">
        <f t="shared" si="51"/>
        <v>0</v>
      </c>
      <c r="AU93" s="143">
        <f t="shared" si="59"/>
        <v>0</v>
      </c>
      <c r="AV93" s="3"/>
    </row>
    <row r="94" spans="1:48" x14ac:dyDescent="0.35">
      <c r="A94" s="3"/>
      <c r="B94" s="3" t="s">
        <v>593</v>
      </c>
      <c r="C94" s="3" t="s">
        <v>423</v>
      </c>
      <c r="D94" s="36">
        <v>9.4425562663453544</v>
      </c>
      <c r="E94" s="36">
        <v>0</v>
      </c>
      <c r="F94" s="36">
        <v>-9.4425562663448286</v>
      </c>
      <c r="G94" s="36">
        <v>0</v>
      </c>
      <c r="H94" s="41">
        <v>5.2580162446247414E-13</v>
      </c>
      <c r="I94" s="43">
        <v>5.2568793762475248E-13</v>
      </c>
      <c r="J94" s="36">
        <v>0</v>
      </c>
      <c r="K94" s="36">
        <v>5.2568793762475248E-13</v>
      </c>
      <c r="L94" s="36">
        <v>0</v>
      </c>
      <c r="M94" s="36">
        <v>0</v>
      </c>
      <c r="N94" s="36">
        <v>0</v>
      </c>
      <c r="O94" s="3"/>
      <c r="P94" s="3"/>
      <c r="Q94" s="3" t="s">
        <v>606</v>
      </c>
      <c r="R94" s="3" t="str">
        <f>VLOOKUP(Q94,Notes!$B$7:$F$111,5,0)</f>
        <v>Insurance, reinsurance and pension funding, except compulsory social security (K02)</v>
      </c>
      <c r="S94" s="19" t="str">
        <f>VLOOKUP(Q94,Notes!$B$7:$F$111,4,0)</f>
        <v>cinsu</v>
      </c>
      <c r="T94" s="36">
        <f t="shared" si="37"/>
        <v>48.79762324488668</v>
      </c>
      <c r="U94" s="36">
        <f t="shared" si="38"/>
        <v>4.3693666483263263</v>
      </c>
      <c r="V94" s="36">
        <f t="shared" si="39"/>
        <v>0</v>
      </c>
      <c r="W94" s="36">
        <f t="shared" si="40"/>
        <v>6.0029814903200291</v>
      </c>
      <c r="X94" s="41">
        <f t="shared" si="41"/>
        <v>59.169971383533039</v>
      </c>
      <c r="Y94" s="43">
        <f t="shared" si="42"/>
        <v>59.169971383533031</v>
      </c>
      <c r="Z94" s="36">
        <f t="shared" si="43"/>
        <v>33.598017153839677</v>
      </c>
      <c r="AA94" s="36">
        <f t="shared" si="44"/>
        <v>24.599369148899022</v>
      </c>
      <c r="AB94" s="36">
        <f t="shared" si="45"/>
        <v>0</v>
      </c>
      <c r="AC94" s="36">
        <f t="shared" si="46"/>
        <v>0</v>
      </c>
      <c r="AD94" s="36">
        <f t="shared" si="47"/>
        <v>0.97258508079433492</v>
      </c>
      <c r="AE94" s="111">
        <f t="shared" si="48"/>
        <v>0</v>
      </c>
      <c r="AF94" s="3"/>
      <c r="AG94" s="3"/>
      <c r="AH94" s="3" t="str">
        <f t="shared" si="52"/>
        <v>cinsu</v>
      </c>
      <c r="AI94" s="142">
        <f t="shared" si="53"/>
        <v>24.599369148899022</v>
      </c>
      <c r="AJ94" s="142">
        <f t="shared" si="54"/>
        <v>0</v>
      </c>
      <c r="AK94" s="142">
        <f t="shared" si="55"/>
        <v>0</v>
      </c>
      <c r="AL94" s="36">
        <f t="shared" si="56"/>
        <v>0.97258508079433492</v>
      </c>
      <c r="AM94" s="36">
        <f t="shared" si="49"/>
        <v>4.3693666483263263</v>
      </c>
      <c r="AN94" s="3"/>
      <c r="AO94" s="3"/>
      <c r="AP94" s="36" t="s">
        <v>386</v>
      </c>
      <c r="AQ94" s="36">
        <f t="shared" si="57"/>
        <v>0</v>
      </c>
      <c r="AR94" s="3"/>
      <c r="AS94" s="144"/>
      <c r="AT94" s="36">
        <f t="shared" si="51"/>
        <v>0</v>
      </c>
      <c r="AU94" s="143">
        <f t="shared" si="59"/>
        <v>0</v>
      </c>
      <c r="AV94" s="3"/>
    </row>
    <row r="95" spans="1:48" x14ac:dyDescent="0.35">
      <c r="A95" s="3"/>
      <c r="B95" s="3" t="s">
        <v>594</v>
      </c>
      <c r="C95" s="3" t="s">
        <v>424</v>
      </c>
      <c r="D95" s="36">
        <v>367.27360786784817</v>
      </c>
      <c r="E95" s="36">
        <v>0</v>
      </c>
      <c r="F95" s="36">
        <v>-367.27360786785118</v>
      </c>
      <c r="G95" s="36">
        <v>0</v>
      </c>
      <c r="H95" s="41">
        <v>-3.0127011996228248E-12</v>
      </c>
      <c r="I95" s="43">
        <v>0</v>
      </c>
      <c r="J95" s="36">
        <v>0</v>
      </c>
      <c r="K95" s="36">
        <v>0</v>
      </c>
      <c r="L95" s="36">
        <v>0</v>
      </c>
      <c r="M95" s="36">
        <v>0</v>
      </c>
      <c r="N95" s="36">
        <v>0</v>
      </c>
      <c r="O95" s="3"/>
      <c r="P95" s="3"/>
      <c r="Q95" s="3" t="s">
        <v>607</v>
      </c>
      <c r="R95" s="3" t="str">
        <f>VLOOKUP(Q95,Notes!$B$7:$F$111,5,0)</f>
        <v>Other financial services (K03)</v>
      </c>
      <c r="S95" s="19" t="str">
        <f>VLOOKUP(Q95,Notes!$B$7:$F$111,4,0)</f>
        <v>cofsv</v>
      </c>
      <c r="T95" s="36">
        <f t="shared" si="37"/>
        <v>155.51154737347102</v>
      </c>
      <c r="U95" s="36">
        <f t="shared" si="38"/>
        <v>3.6903977263750571E-5</v>
      </c>
      <c r="V95" s="36">
        <f t="shared" si="39"/>
        <v>0</v>
      </c>
      <c r="W95" s="36">
        <f t="shared" si="40"/>
        <v>5.1997696852907787</v>
      </c>
      <c r="X95" s="41">
        <f t="shared" si="41"/>
        <v>160.71135396273908</v>
      </c>
      <c r="Y95" s="43">
        <f t="shared" si="42"/>
        <v>160.71135396273905</v>
      </c>
      <c r="Z95" s="36">
        <f t="shared" si="43"/>
        <v>89.871663768404403</v>
      </c>
      <c r="AA95" s="36">
        <f t="shared" si="44"/>
        <v>70.839597605150232</v>
      </c>
      <c r="AB95" s="36">
        <f t="shared" si="45"/>
        <v>0</v>
      </c>
      <c r="AC95" s="36">
        <f t="shared" si="46"/>
        <v>0</v>
      </c>
      <c r="AD95" s="36">
        <f t="shared" si="47"/>
        <v>9.2589184432851875E-5</v>
      </c>
      <c r="AE95" s="111">
        <f t="shared" si="48"/>
        <v>0</v>
      </c>
      <c r="AF95" s="3"/>
      <c r="AG95" s="3"/>
      <c r="AH95" s="3" t="str">
        <f t="shared" si="52"/>
        <v>cofsv</v>
      </c>
      <c r="AI95" s="142">
        <f t="shared" si="53"/>
        <v>70.839597605150232</v>
      </c>
      <c r="AJ95" s="142">
        <f t="shared" si="54"/>
        <v>0</v>
      </c>
      <c r="AK95" s="142">
        <f t="shared" si="55"/>
        <v>0</v>
      </c>
      <c r="AL95" s="36">
        <f t="shared" si="56"/>
        <v>9.2589184432851875E-5</v>
      </c>
      <c r="AM95" s="36">
        <f t="shared" si="49"/>
        <v>3.6903977263750571E-5</v>
      </c>
      <c r="AN95" s="3"/>
      <c r="AO95" s="3"/>
      <c r="AP95" s="36" t="s">
        <v>387</v>
      </c>
      <c r="AQ95" s="36">
        <f t="shared" si="57"/>
        <v>0</v>
      </c>
      <c r="AR95" s="3"/>
      <c r="AS95" s="144"/>
      <c r="AT95" s="36">
        <f t="shared" si="51"/>
        <v>0</v>
      </c>
      <c r="AU95" s="143">
        <f t="shared" si="59"/>
        <v>0</v>
      </c>
      <c r="AV95" s="3"/>
    </row>
    <row r="96" spans="1:48" x14ac:dyDescent="0.35">
      <c r="A96" s="3"/>
      <c r="B96" s="116" t="s">
        <v>595</v>
      </c>
      <c r="C96" s="116" t="s">
        <v>425</v>
      </c>
      <c r="D96" s="45">
        <v>678.08134147863507</v>
      </c>
      <c r="E96" s="45">
        <v>0</v>
      </c>
      <c r="F96" s="45">
        <v>-678.08134147863916</v>
      </c>
      <c r="G96" s="45">
        <v>0</v>
      </c>
      <c r="H96" s="44">
        <v>-4.0927261579781771E-12</v>
      </c>
      <c r="I96" s="46">
        <v>0</v>
      </c>
      <c r="J96" s="45">
        <v>0</v>
      </c>
      <c r="K96" s="45">
        <v>0</v>
      </c>
      <c r="L96" s="45">
        <v>0</v>
      </c>
      <c r="M96" s="45">
        <v>0</v>
      </c>
      <c r="N96" s="45">
        <v>0</v>
      </c>
      <c r="O96" s="3"/>
      <c r="P96" s="3"/>
      <c r="Q96" s="3" t="s">
        <v>608</v>
      </c>
      <c r="R96" s="3" t="str">
        <f>VLOOKUP(Q96,Notes!$B$7:$F$111,5,0)</f>
        <v>Rental value of dwellings (L01)</v>
      </c>
      <c r="S96" s="19" t="str">
        <f>VLOOKUP(Q96,Notes!$B$7:$F$111,4,0)</f>
        <v>crent</v>
      </c>
      <c r="T96" s="36">
        <f t="shared" si="37"/>
        <v>414.34401969893241</v>
      </c>
      <c r="U96" s="36">
        <f t="shared" si="38"/>
        <v>0.14429110323241878</v>
      </c>
      <c r="V96" s="36">
        <f t="shared" si="39"/>
        <v>0</v>
      </c>
      <c r="W96" s="36">
        <f t="shared" si="40"/>
        <v>0</v>
      </c>
      <c r="X96" s="41">
        <f t="shared" si="41"/>
        <v>414.48831080216485</v>
      </c>
      <c r="Y96" s="43">
        <f t="shared" si="42"/>
        <v>414.48831080216485</v>
      </c>
      <c r="Z96" s="36">
        <f t="shared" si="43"/>
        <v>3.8595747050033764</v>
      </c>
      <c r="AA96" s="36">
        <f t="shared" si="44"/>
        <v>410.26672103646155</v>
      </c>
      <c r="AB96" s="36">
        <f t="shared" si="45"/>
        <v>0</v>
      </c>
      <c r="AC96" s="36">
        <f t="shared" si="46"/>
        <v>0</v>
      </c>
      <c r="AD96" s="36">
        <f t="shared" si="47"/>
        <v>0.36201506069994599</v>
      </c>
      <c r="AE96" s="111">
        <f t="shared" si="48"/>
        <v>0</v>
      </c>
      <c r="AF96" s="3"/>
      <c r="AG96" s="3"/>
      <c r="AH96" s="3" t="str">
        <f t="shared" si="52"/>
        <v>crent</v>
      </c>
      <c r="AI96" s="142">
        <f t="shared" si="53"/>
        <v>410.26672103646155</v>
      </c>
      <c r="AJ96" s="142">
        <f t="shared" si="54"/>
        <v>0</v>
      </c>
      <c r="AK96" s="142">
        <f t="shared" si="55"/>
        <v>0</v>
      </c>
      <c r="AL96" s="36">
        <f t="shared" si="56"/>
        <v>0.36201506069994599</v>
      </c>
      <c r="AM96" s="36">
        <f t="shared" si="49"/>
        <v>0.14429110323241878</v>
      </c>
      <c r="AN96" s="3"/>
      <c r="AO96" s="3"/>
      <c r="AP96" s="36" t="s">
        <v>388</v>
      </c>
      <c r="AQ96" s="36">
        <f t="shared" si="57"/>
        <v>0</v>
      </c>
      <c r="AR96" s="3"/>
      <c r="AS96" s="144"/>
      <c r="AT96" s="36">
        <f t="shared" si="51"/>
        <v>0</v>
      </c>
      <c r="AU96" s="143">
        <f t="shared" si="59"/>
        <v>0</v>
      </c>
      <c r="AV96" s="3"/>
    </row>
    <row r="97" spans="1:48" x14ac:dyDescent="0.35">
      <c r="A97" s="3"/>
      <c r="B97" s="3" t="s">
        <v>596</v>
      </c>
      <c r="C97" s="3" t="s">
        <v>426</v>
      </c>
      <c r="D97" s="36">
        <v>442.63901846297745</v>
      </c>
      <c r="E97" s="36">
        <v>-12.147619636717419</v>
      </c>
      <c r="F97" s="36">
        <v>0</v>
      </c>
      <c r="G97" s="36">
        <v>37.29114258732892</v>
      </c>
      <c r="H97" s="41">
        <v>467.78254141358894</v>
      </c>
      <c r="I97" s="43">
        <v>467.78254141358894</v>
      </c>
      <c r="J97" s="36">
        <v>193.53098275575147</v>
      </c>
      <c r="K97" s="36">
        <v>267.16062988794408</v>
      </c>
      <c r="L97" s="36">
        <v>0</v>
      </c>
      <c r="M97" s="36">
        <v>0</v>
      </c>
      <c r="N97" s="36">
        <v>7.0909287698933987</v>
      </c>
      <c r="O97" s="3"/>
      <c r="P97" s="3"/>
      <c r="Q97" s="3" t="s">
        <v>609</v>
      </c>
      <c r="R97" s="3" t="str">
        <f>VLOOKUP(Q97,Notes!$B$7:$F$111,5,0)</f>
        <v>Other real estate activities (L09)</v>
      </c>
      <c r="S97" s="19" t="str">
        <f>VLOOKUP(Q97,Notes!$B$7:$F$111,4,0)</f>
        <v>creal</v>
      </c>
      <c r="T97" s="36">
        <f t="shared" si="37"/>
        <v>188.02977571233589</v>
      </c>
      <c r="U97" s="36">
        <f t="shared" si="38"/>
        <v>0.57335971493440918</v>
      </c>
      <c r="V97" s="36">
        <f t="shared" si="39"/>
        <v>0</v>
      </c>
      <c r="W97" s="36">
        <f t="shared" si="40"/>
        <v>3.4508226801473492</v>
      </c>
      <c r="X97" s="41">
        <f t="shared" si="41"/>
        <v>192.05395810741766</v>
      </c>
      <c r="Y97" s="43">
        <f t="shared" si="42"/>
        <v>192.0539581074176</v>
      </c>
      <c r="Z97" s="36">
        <f t="shared" si="43"/>
        <v>190.61544355346439</v>
      </c>
      <c r="AA97" s="36">
        <f t="shared" si="44"/>
        <v>6.3446350395679474E-12</v>
      </c>
      <c r="AB97" s="36">
        <f t="shared" si="45"/>
        <v>0</v>
      </c>
      <c r="AC97" s="36">
        <f t="shared" si="46"/>
        <v>0</v>
      </c>
      <c r="AD97" s="36">
        <f t="shared" si="47"/>
        <v>1.4385145539468647</v>
      </c>
      <c r="AE97" s="111">
        <f t="shared" si="48"/>
        <v>0</v>
      </c>
      <c r="AF97" s="3"/>
      <c r="AG97" s="3"/>
      <c r="AH97" s="3" t="str">
        <f t="shared" si="52"/>
        <v>creal</v>
      </c>
      <c r="AI97" s="142">
        <f t="shared" si="53"/>
        <v>6.3446350395679474E-12</v>
      </c>
      <c r="AJ97" s="142">
        <f t="shared" si="54"/>
        <v>0</v>
      </c>
      <c r="AK97" s="142">
        <f t="shared" si="55"/>
        <v>0</v>
      </c>
      <c r="AL97" s="36">
        <f t="shared" si="56"/>
        <v>1.4385145539468647</v>
      </c>
      <c r="AM97" s="36">
        <f t="shared" si="49"/>
        <v>0.57335971493440918</v>
      </c>
      <c r="AN97" s="3"/>
      <c r="AO97" s="3"/>
      <c r="AP97" s="36" t="s">
        <v>168</v>
      </c>
      <c r="AQ97" s="36">
        <f t="shared" si="57"/>
        <v>0</v>
      </c>
      <c r="AR97" s="3"/>
      <c r="AS97" s="144"/>
      <c r="AT97" s="36">
        <f t="shared" si="51"/>
        <v>0</v>
      </c>
      <c r="AU97" s="143">
        <f t="shared" si="59"/>
        <v>0</v>
      </c>
      <c r="AV97" s="3"/>
    </row>
    <row r="98" spans="1:48" x14ac:dyDescent="0.35">
      <c r="A98" s="3"/>
      <c r="B98" s="3" t="s">
        <v>597</v>
      </c>
      <c r="C98" s="3" t="s">
        <v>427</v>
      </c>
      <c r="D98" s="36">
        <v>180.34401446036321</v>
      </c>
      <c r="E98" s="36">
        <v>63.779915814637896</v>
      </c>
      <c r="F98" s="36">
        <v>0</v>
      </c>
      <c r="G98" s="36">
        <v>-81.690678324970449</v>
      </c>
      <c r="H98" s="41">
        <v>162.43325195003064</v>
      </c>
      <c r="I98" s="43">
        <v>162.43325195003069</v>
      </c>
      <c r="J98" s="36">
        <v>60.055102894032927</v>
      </c>
      <c r="K98" s="36">
        <v>11.910008956670969</v>
      </c>
      <c r="L98" s="36">
        <v>0</v>
      </c>
      <c r="M98" s="36">
        <v>0</v>
      </c>
      <c r="N98" s="36">
        <v>90.468140099326789</v>
      </c>
      <c r="O98" s="3"/>
      <c r="P98" s="3"/>
      <c r="Q98" s="3" t="s">
        <v>610</v>
      </c>
      <c r="R98" s="3" t="str">
        <f>VLOOKUP(Q98,Notes!$B$7:$F$111,5,0)</f>
        <v>Legal, accounting management &amp; head office activities (M01)</v>
      </c>
      <c r="S98" s="19" t="str">
        <f>VLOOKUP(Q98,Notes!$B$7:$F$111,4,0)</f>
        <v>clegl</v>
      </c>
      <c r="T98" s="36">
        <f t="shared" si="37"/>
        <v>60.681637614375482</v>
      </c>
      <c r="U98" s="36">
        <f t="shared" si="38"/>
        <v>30.1440024750584</v>
      </c>
      <c r="V98" s="36">
        <f t="shared" si="39"/>
        <v>0</v>
      </c>
      <c r="W98" s="36">
        <f t="shared" si="40"/>
        <v>2.6892648364703335</v>
      </c>
      <c r="X98" s="41">
        <f t="shared" si="41"/>
        <v>93.514904925904204</v>
      </c>
      <c r="Y98" s="43">
        <f t="shared" si="42"/>
        <v>93.514904925905853</v>
      </c>
      <c r="Z98" s="36">
        <f t="shared" si="43"/>
        <v>93.153614010656298</v>
      </c>
      <c r="AA98" s="36">
        <f t="shared" si="44"/>
        <v>0</v>
      </c>
      <c r="AB98" s="36">
        <f t="shared" si="45"/>
        <v>0</v>
      </c>
      <c r="AC98" s="36">
        <f t="shared" si="46"/>
        <v>0</v>
      </c>
      <c r="AD98" s="36">
        <f t="shared" si="47"/>
        <v>0.36129091524956014</v>
      </c>
      <c r="AE98" s="111">
        <f t="shared" si="48"/>
        <v>-1.6484591469634324E-12</v>
      </c>
      <c r="AF98" s="3"/>
      <c r="AG98" s="3"/>
      <c r="AH98" s="3" t="str">
        <f t="shared" si="52"/>
        <v>clegl</v>
      </c>
      <c r="AI98" s="142">
        <f t="shared" si="53"/>
        <v>0</v>
      </c>
      <c r="AJ98" s="142">
        <f t="shared" si="54"/>
        <v>0</v>
      </c>
      <c r="AK98" s="142">
        <f t="shared" si="55"/>
        <v>0</v>
      </c>
      <c r="AL98" s="36">
        <f t="shared" si="56"/>
        <v>0.36129091524956014</v>
      </c>
      <c r="AM98" s="36">
        <f t="shared" si="49"/>
        <v>30.1440024750584</v>
      </c>
      <c r="AN98" s="3"/>
      <c r="AO98" s="3"/>
      <c r="AP98" s="36" t="s">
        <v>389</v>
      </c>
      <c r="AQ98" s="36">
        <f t="shared" si="57"/>
        <v>0</v>
      </c>
      <c r="AR98" s="3"/>
      <c r="AS98" s="144"/>
      <c r="AT98" s="36">
        <f t="shared" si="51"/>
        <v>0</v>
      </c>
      <c r="AU98" s="143">
        <f t="shared" si="59"/>
        <v>0</v>
      </c>
      <c r="AV98" s="3"/>
    </row>
    <row r="99" spans="1:48" x14ac:dyDescent="0.35">
      <c r="A99" s="3"/>
      <c r="B99" s="3" t="s">
        <v>598</v>
      </c>
      <c r="C99" s="3" t="s">
        <v>428</v>
      </c>
      <c r="D99" s="36">
        <v>32.801446026036501</v>
      </c>
      <c r="E99" s="36">
        <v>0.85896520664066867</v>
      </c>
      <c r="F99" s="36">
        <v>0</v>
      </c>
      <c r="G99" s="36">
        <v>0.51050480585550773</v>
      </c>
      <c r="H99" s="41">
        <v>34.170916038532681</v>
      </c>
      <c r="I99" s="43">
        <v>34.170916038532688</v>
      </c>
      <c r="J99" s="36">
        <v>31.180895877042328</v>
      </c>
      <c r="K99" s="36">
        <v>2.6155556098899955</v>
      </c>
      <c r="L99" s="36">
        <v>0</v>
      </c>
      <c r="M99" s="36">
        <v>0</v>
      </c>
      <c r="N99" s="36">
        <v>0.37446455160036246</v>
      </c>
      <c r="O99" s="3"/>
      <c r="P99" s="3"/>
      <c r="Q99" s="3" t="s">
        <v>611</v>
      </c>
      <c r="R99" s="3" t="str">
        <f>VLOOKUP(Q99,Notes!$B$7:$F$111,5,0)</f>
        <v>Architectural and engineering activities (M02)</v>
      </c>
      <c r="S99" s="19" t="str">
        <f>VLOOKUP(Q99,Notes!$B$7:$F$111,4,0)</f>
        <v>cenga</v>
      </c>
      <c r="T99" s="36">
        <f t="shared" si="37"/>
        <v>19.735374009707044</v>
      </c>
      <c r="U99" s="36">
        <f t="shared" si="38"/>
        <v>40.000134337000006</v>
      </c>
      <c r="V99" s="36">
        <f t="shared" si="39"/>
        <v>0</v>
      </c>
      <c r="W99" s="36">
        <f t="shared" si="40"/>
        <v>3.9948517128380985</v>
      </c>
      <c r="X99" s="41">
        <f t="shared" si="41"/>
        <v>63.730360059545148</v>
      </c>
      <c r="Y99" s="43">
        <f t="shared" si="42"/>
        <v>63.730360059545141</v>
      </c>
      <c r="Z99" s="36">
        <f t="shared" si="43"/>
        <v>63.730360059542029</v>
      </c>
      <c r="AA99" s="36">
        <f t="shared" si="44"/>
        <v>3.1141098588705062E-12</v>
      </c>
      <c r="AB99" s="36">
        <f t="shared" si="45"/>
        <v>0</v>
      </c>
      <c r="AC99" s="36">
        <f t="shared" si="46"/>
        <v>0</v>
      </c>
      <c r="AD99" s="36">
        <f t="shared" si="47"/>
        <v>0</v>
      </c>
      <c r="AE99" s="111">
        <f t="shared" si="48"/>
        <v>0</v>
      </c>
      <c r="AF99" s="3"/>
      <c r="AG99" s="3"/>
      <c r="AH99" s="3" t="str">
        <f t="shared" si="52"/>
        <v>cenga</v>
      </c>
      <c r="AI99" s="142">
        <f t="shared" si="53"/>
        <v>3.1141098588705062E-12</v>
      </c>
      <c r="AJ99" s="142">
        <f t="shared" si="54"/>
        <v>0</v>
      </c>
      <c r="AK99" s="142">
        <f t="shared" si="55"/>
        <v>0</v>
      </c>
      <c r="AL99" s="36">
        <f t="shared" si="56"/>
        <v>0</v>
      </c>
      <c r="AM99" s="36">
        <f t="shared" si="49"/>
        <v>40.000134337000006</v>
      </c>
      <c r="AN99" s="3"/>
      <c r="AO99" s="3"/>
      <c r="AP99" s="36" t="s">
        <v>390</v>
      </c>
      <c r="AQ99" s="36">
        <f t="shared" si="57"/>
        <v>0</v>
      </c>
      <c r="AR99" s="3"/>
      <c r="AS99" s="144"/>
      <c r="AT99" s="36">
        <f t="shared" si="51"/>
        <v>0</v>
      </c>
      <c r="AU99" s="143">
        <f t="shared" si="59"/>
        <v>0</v>
      </c>
      <c r="AV99" s="3"/>
    </row>
    <row r="100" spans="1:48" x14ac:dyDescent="0.35">
      <c r="A100" s="3"/>
      <c r="B100" s="116" t="s">
        <v>599</v>
      </c>
      <c r="C100" s="116" t="s">
        <v>429</v>
      </c>
      <c r="D100" s="45">
        <v>10.230316543438413</v>
      </c>
      <c r="E100" s="45">
        <v>1.0777032765676482</v>
      </c>
      <c r="F100" s="45">
        <v>0</v>
      </c>
      <c r="G100" s="45">
        <v>0</v>
      </c>
      <c r="H100" s="44">
        <v>11.308019820006061</v>
      </c>
      <c r="I100" s="46">
        <v>11.308019820006063</v>
      </c>
      <c r="J100" s="45">
        <v>5.9339877898229014</v>
      </c>
      <c r="K100" s="45">
        <v>1.0905311733510921</v>
      </c>
      <c r="L100" s="45">
        <v>0</v>
      </c>
      <c r="M100" s="45">
        <v>0</v>
      </c>
      <c r="N100" s="45">
        <v>4.2835008568320685</v>
      </c>
      <c r="O100" s="3"/>
      <c r="P100" s="3"/>
      <c r="Q100" s="3" t="s">
        <v>612</v>
      </c>
      <c r="R100" s="3" t="str">
        <f>VLOOKUP(Q100,Notes!$B$7:$F$111,5,0)</f>
        <v>Other professional, scientific and technical activities (M03)</v>
      </c>
      <c r="S100" s="19" t="str">
        <f>VLOOKUP(Q100,Notes!$B$7:$F$111,4,0)</f>
        <v>cprod</v>
      </c>
      <c r="T100" s="36">
        <f t="shared" si="37"/>
        <v>114.37986023336808</v>
      </c>
      <c r="U100" s="36">
        <f t="shared" si="38"/>
        <v>64.40176725374441</v>
      </c>
      <c r="V100" s="36">
        <f t="shared" si="39"/>
        <v>0</v>
      </c>
      <c r="W100" s="36">
        <f t="shared" si="40"/>
        <v>73.481590291112624</v>
      </c>
      <c r="X100" s="41">
        <f t="shared" si="41"/>
        <v>252.26321777822511</v>
      </c>
      <c r="Y100" s="43">
        <f t="shared" si="42"/>
        <v>252.26321777822511</v>
      </c>
      <c r="Z100" s="36">
        <f t="shared" si="43"/>
        <v>235.23665227091271</v>
      </c>
      <c r="AA100" s="36">
        <f t="shared" si="44"/>
        <v>1.7108914610181469</v>
      </c>
      <c r="AB100" s="36">
        <f t="shared" si="45"/>
        <v>0</v>
      </c>
      <c r="AC100" s="36">
        <f t="shared" si="46"/>
        <v>0</v>
      </c>
      <c r="AD100" s="36">
        <f t="shared" si="47"/>
        <v>15.315674046294236</v>
      </c>
      <c r="AE100" s="111">
        <f t="shared" si="48"/>
        <v>0</v>
      </c>
      <c r="AF100" s="3"/>
      <c r="AG100" s="3"/>
      <c r="AH100" s="3" t="str">
        <f t="shared" si="52"/>
        <v>cprod</v>
      </c>
      <c r="AI100" s="142">
        <f t="shared" si="53"/>
        <v>1.7108914610181469</v>
      </c>
      <c r="AJ100" s="142">
        <f t="shared" si="54"/>
        <v>0</v>
      </c>
      <c r="AK100" s="142">
        <f t="shared" si="55"/>
        <v>0</v>
      </c>
      <c r="AL100" s="36">
        <f t="shared" si="56"/>
        <v>15.315674046294236</v>
      </c>
      <c r="AM100" s="36">
        <f t="shared" si="49"/>
        <v>64.40176725374441</v>
      </c>
      <c r="AN100" s="3"/>
      <c r="AO100" s="3"/>
      <c r="AP100" s="36" t="s">
        <v>391</v>
      </c>
      <c r="AQ100" s="36">
        <f t="shared" si="57"/>
        <v>0</v>
      </c>
      <c r="AR100" s="3"/>
      <c r="AS100" s="144"/>
      <c r="AT100" s="36">
        <f t="shared" si="51"/>
        <v>0</v>
      </c>
      <c r="AU100" s="143">
        <f t="shared" si="59"/>
        <v>0</v>
      </c>
      <c r="AV100" s="3"/>
    </row>
    <row r="101" spans="1:48" x14ac:dyDescent="0.35">
      <c r="A101" s="3"/>
      <c r="B101" s="117" t="s">
        <v>600</v>
      </c>
      <c r="C101" s="117" t="s">
        <v>601</v>
      </c>
      <c r="D101" s="118">
        <v>516.57322113692339</v>
      </c>
      <c r="E101" s="118">
        <v>3.5171905044054244</v>
      </c>
      <c r="F101" s="118">
        <v>0</v>
      </c>
      <c r="G101" s="118">
        <v>3.9292487917035976</v>
      </c>
      <c r="H101" s="119">
        <v>524.01966043303241</v>
      </c>
      <c r="I101" s="120">
        <v>524.01966043303241</v>
      </c>
      <c r="J101" s="118">
        <v>160.05901463528477</v>
      </c>
      <c r="K101" s="118">
        <v>355.1362906890709</v>
      </c>
      <c r="L101" s="118">
        <v>0</v>
      </c>
      <c r="M101" s="118">
        <v>0</v>
      </c>
      <c r="N101" s="118">
        <v>8.824355108676782</v>
      </c>
      <c r="O101" s="3"/>
      <c r="P101" s="3"/>
      <c r="Q101" s="3" t="s">
        <v>613</v>
      </c>
      <c r="R101" s="3" t="str">
        <f>VLOOKUP(Q101,Notes!$B$7:$F$111,5,0)</f>
        <v>Travel agents and tour operators (N01)</v>
      </c>
      <c r="S101" s="19" t="str">
        <f>VLOOKUP(Q101,Notes!$B$7:$F$111,4,0)</f>
        <v>ctrvl</v>
      </c>
      <c r="T101" s="36">
        <f t="shared" si="37"/>
        <v>33.921278040036725</v>
      </c>
      <c r="U101" s="36">
        <f t="shared" si="38"/>
        <v>0</v>
      </c>
      <c r="V101" s="36">
        <f t="shared" si="39"/>
        <v>0</v>
      </c>
      <c r="W101" s="36">
        <f t="shared" si="40"/>
        <v>0.72826534068180682</v>
      </c>
      <c r="X101" s="41">
        <f t="shared" si="41"/>
        <v>34.649543380718534</v>
      </c>
      <c r="Y101" s="43">
        <f t="shared" si="42"/>
        <v>34.649543380718526</v>
      </c>
      <c r="Z101" s="36">
        <f t="shared" si="43"/>
        <v>3.1972182362021728</v>
      </c>
      <c r="AA101" s="36">
        <f t="shared" si="44"/>
        <v>31.452325144516351</v>
      </c>
      <c r="AB101" s="36">
        <f t="shared" si="45"/>
        <v>0</v>
      </c>
      <c r="AC101" s="36">
        <f t="shared" si="46"/>
        <v>0</v>
      </c>
      <c r="AD101" s="36">
        <f t="shared" si="47"/>
        <v>0</v>
      </c>
      <c r="AE101" s="111">
        <f t="shared" si="48"/>
        <v>0</v>
      </c>
      <c r="AF101" s="3"/>
      <c r="AG101" s="3"/>
      <c r="AH101" s="3" t="str">
        <f t="shared" si="52"/>
        <v>ctrvl</v>
      </c>
      <c r="AI101" s="142">
        <f t="shared" si="53"/>
        <v>31.452325144516351</v>
      </c>
      <c r="AJ101" s="142">
        <f t="shared" si="54"/>
        <v>0</v>
      </c>
      <c r="AK101" s="142">
        <f t="shared" si="55"/>
        <v>0</v>
      </c>
      <c r="AL101" s="36">
        <f t="shared" si="56"/>
        <v>0</v>
      </c>
      <c r="AM101" s="36">
        <f t="shared" si="49"/>
        <v>0</v>
      </c>
      <c r="AN101" s="3"/>
      <c r="AO101" s="3"/>
      <c r="AP101" s="36" t="s">
        <v>392</v>
      </c>
      <c r="AQ101" s="36">
        <f t="shared" si="57"/>
        <v>0</v>
      </c>
      <c r="AR101" s="3"/>
      <c r="AS101" s="144"/>
      <c r="AT101" s="36">
        <f t="shared" si="51"/>
        <v>0</v>
      </c>
      <c r="AU101" s="143">
        <f t="shared" si="59"/>
        <v>0</v>
      </c>
      <c r="AV101" s="3"/>
    </row>
    <row r="102" spans="1:48" x14ac:dyDescent="0.35">
      <c r="A102" s="3"/>
      <c r="B102" s="3" t="s">
        <v>602</v>
      </c>
      <c r="C102" s="3" t="s">
        <v>430</v>
      </c>
      <c r="D102" s="36">
        <v>29.464900830779087</v>
      </c>
      <c r="E102" s="36">
        <v>7.9451517479848253</v>
      </c>
      <c r="F102" s="36">
        <v>1.1113126215316813</v>
      </c>
      <c r="G102" s="36">
        <v>2.7650410849207443</v>
      </c>
      <c r="H102" s="41">
        <v>41.286406285216337</v>
      </c>
      <c r="I102" s="43">
        <v>41.286406285216344</v>
      </c>
      <c r="J102" s="36">
        <v>24.117341302765166</v>
      </c>
      <c r="K102" s="36">
        <v>16.08914269432983</v>
      </c>
      <c r="L102" s="36">
        <v>0</v>
      </c>
      <c r="M102" s="36">
        <v>0</v>
      </c>
      <c r="N102" s="36">
        <v>1.0799222881213493</v>
      </c>
      <c r="O102" s="3"/>
      <c r="P102" s="3"/>
      <c r="Q102" s="3" t="s">
        <v>614</v>
      </c>
      <c r="R102" s="3" t="str">
        <f>VLOOKUP(Q102,Notes!$B$7:$F$111,5,0)</f>
        <v>Other administrative and support service activities (N09)</v>
      </c>
      <c r="S102" s="125" t="str">
        <f>VLOOKUP(Q102,Notes!$B$7:$F$111,4,0)</f>
        <v>cobsv</v>
      </c>
      <c r="T102" s="45">
        <f t="shared" si="37"/>
        <v>314.90971418416376</v>
      </c>
      <c r="U102" s="45">
        <f t="shared" si="38"/>
        <v>10.487201002864426</v>
      </c>
      <c r="V102" s="45">
        <f t="shared" si="39"/>
        <v>0</v>
      </c>
      <c r="W102" s="45">
        <f t="shared" si="40"/>
        <v>7.4008287099086392</v>
      </c>
      <c r="X102" s="44">
        <f t="shared" si="41"/>
        <v>332.79774389693682</v>
      </c>
      <c r="Y102" s="46">
        <f t="shared" si="42"/>
        <v>332.79774389693682</v>
      </c>
      <c r="Z102" s="45">
        <f t="shared" si="43"/>
        <v>300.12067129336373</v>
      </c>
      <c r="AA102" s="45">
        <f t="shared" si="44"/>
        <v>6.3655078391870221</v>
      </c>
      <c r="AB102" s="45">
        <f t="shared" si="45"/>
        <v>0</v>
      </c>
      <c r="AC102" s="45">
        <f t="shared" si="46"/>
        <v>0</v>
      </c>
      <c r="AD102" s="45">
        <f t="shared" si="47"/>
        <v>26.311564764386052</v>
      </c>
      <c r="AE102" s="111">
        <f t="shared" si="48"/>
        <v>0</v>
      </c>
      <c r="AF102" s="3"/>
      <c r="AG102" s="3"/>
      <c r="AH102" s="3" t="str">
        <f t="shared" si="52"/>
        <v>cobsv</v>
      </c>
      <c r="AI102" s="142">
        <f t="shared" si="53"/>
        <v>6.3655078391870221</v>
      </c>
      <c r="AJ102" s="142">
        <f t="shared" si="54"/>
        <v>0</v>
      </c>
      <c r="AK102" s="142">
        <f t="shared" si="55"/>
        <v>0</v>
      </c>
      <c r="AL102" s="36">
        <f t="shared" si="56"/>
        <v>26.311564764386052</v>
      </c>
      <c r="AM102" s="36">
        <f t="shared" si="49"/>
        <v>10.487201002864426</v>
      </c>
      <c r="AN102" s="3"/>
      <c r="AO102" s="3"/>
      <c r="AP102" s="36" t="s">
        <v>393</v>
      </c>
      <c r="AQ102" s="36">
        <f t="shared" si="57"/>
        <v>0</v>
      </c>
      <c r="AR102" s="3"/>
      <c r="AS102" s="144"/>
      <c r="AT102" s="36">
        <f t="shared" si="51"/>
        <v>0</v>
      </c>
      <c r="AU102" s="143">
        <f t="shared" si="59"/>
        <v>0</v>
      </c>
      <c r="AV102" s="3"/>
    </row>
    <row r="103" spans="1:48" x14ac:dyDescent="0.35">
      <c r="A103" s="3"/>
      <c r="B103" s="3" t="s">
        <v>603</v>
      </c>
      <c r="C103" s="3" t="s">
        <v>431</v>
      </c>
      <c r="D103" s="36">
        <v>128.09289037361077</v>
      </c>
      <c r="E103" s="36">
        <v>11.754701446445351</v>
      </c>
      <c r="F103" s="36">
        <v>0</v>
      </c>
      <c r="G103" s="36">
        <v>32.863521613058154</v>
      </c>
      <c r="H103" s="41">
        <v>172.71111343311429</v>
      </c>
      <c r="I103" s="43">
        <v>172.71111343311426</v>
      </c>
      <c r="J103" s="36">
        <v>51.013256271623078</v>
      </c>
      <c r="K103" s="36">
        <v>105.9884929716121</v>
      </c>
      <c r="L103" s="36">
        <v>0</v>
      </c>
      <c r="M103" s="36">
        <v>0</v>
      </c>
      <c r="N103" s="36">
        <v>15.709364189879109</v>
      </c>
      <c r="O103" s="3"/>
      <c r="P103" s="3"/>
      <c r="Q103" s="3" t="s">
        <v>615</v>
      </c>
      <c r="R103" s="3" t="str">
        <f>VLOOKUP(Q103,Notes!$B$7:$F$111,5,0)</f>
        <v>Public administration and defence; compulsory social security (O00)</v>
      </c>
      <c r="S103" s="19" t="str">
        <f>VLOOKUP(Q103,Notes!$B$7:$F$111,4,0)</f>
        <v>cpadm</v>
      </c>
      <c r="T103" s="36">
        <f t="shared" si="37"/>
        <v>1110.1505030974483</v>
      </c>
      <c r="U103" s="36">
        <f t="shared" si="38"/>
        <v>0</v>
      </c>
      <c r="V103" s="36">
        <f t="shared" si="39"/>
        <v>0</v>
      </c>
      <c r="W103" s="36">
        <f t="shared" si="40"/>
        <v>0</v>
      </c>
      <c r="X103" s="41">
        <f t="shared" si="41"/>
        <v>1110.1505030974483</v>
      </c>
      <c r="Y103" s="43">
        <f t="shared" si="42"/>
        <v>1110.1505030974486</v>
      </c>
      <c r="Z103" s="36">
        <f t="shared" si="43"/>
        <v>33.714261494643843</v>
      </c>
      <c r="AA103" s="36">
        <f t="shared" si="44"/>
        <v>42.964869509743686</v>
      </c>
      <c r="AB103" s="36">
        <f t="shared" si="45"/>
        <v>887.87190784480492</v>
      </c>
      <c r="AC103" s="36">
        <f t="shared" si="46"/>
        <v>0</v>
      </c>
      <c r="AD103" s="36">
        <f t="shared" si="47"/>
        <v>145.59946424825603</v>
      </c>
      <c r="AE103" s="111">
        <f t="shared" si="48"/>
        <v>0</v>
      </c>
      <c r="AF103" s="3"/>
      <c r="AG103" s="3"/>
      <c r="AH103" s="3" t="str">
        <f t="shared" si="52"/>
        <v>cpadm</v>
      </c>
      <c r="AI103" s="142">
        <f t="shared" si="53"/>
        <v>42.964869509743686</v>
      </c>
      <c r="AJ103" s="142">
        <f t="shared" si="54"/>
        <v>887.87190784480492</v>
      </c>
      <c r="AK103" s="142">
        <f t="shared" si="55"/>
        <v>0</v>
      </c>
      <c r="AL103" s="36">
        <f t="shared" si="56"/>
        <v>145.59946424825603</v>
      </c>
      <c r="AM103" s="36">
        <f t="shared" si="49"/>
        <v>0</v>
      </c>
      <c r="AN103" s="3"/>
      <c r="AO103" s="3"/>
      <c r="AP103" s="36" t="s">
        <v>169</v>
      </c>
      <c r="AQ103" s="36">
        <f t="shared" si="57"/>
        <v>0</v>
      </c>
      <c r="AR103" s="3"/>
      <c r="AS103" s="144"/>
      <c r="AT103" s="36">
        <f t="shared" si="51"/>
        <v>0</v>
      </c>
      <c r="AU103" s="143">
        <f t="shared" si="59"/>
        <v>0</v>
      </c>
      <c r="AV103" s="3"/>
    </row>
    <row r="104" spans="1:48" x14ac:dyDescent="0.35">
      <c r="A104" s="3"/>
      <c r="B104" s="116" t="s">
        <v>604</v>
      </c>
      <c r="C104" s="116" t="s">
        <v>432</v>
      </c>
      <c r="D104" s="45">
        <v>44.222811719960958</v>
      </c>
      <c r="E104" s="45">
        <v>0.73562066168416851</v>
      </c>
      <c r="F104" s="45">
        <v>0</v>
      </c>
      <c r="G104" s="45">
        <v>3.5615590163639026</v>
      </c>
      <c r="H104" s="44">
        <v>48.519991398009026</v>
      </c>
      <c r="I104" s="46">
        <v>48.519991398009367</v>
      </c>
      <c r="J104" s="45">
        <v>47.369678861076871</v>
      </c>
      <c r="K104" s="45">
        <v>0</v>
      </c>
      <c r="L104" s="45">
        <v>0</v>
      </c>
      <c r="M104" s="45">
        <v>0.12445924499703037</v>
      </c>
      <c r="N104" s="45">
        <v>1.0258532919354704</v>
      </c>
      <c r="O104" s="3"/>
      <c r="P104" s="3"/>
      <c r="Q104" s="3" t="s">
        <v>616</v>
      </c>
      <c r="R104" s="3" t="str">
        <f>VLOOKUP(Q104,Notes!$B$7:$F$111,5,0)</f>
        <v>Education (P00)</v>
      </c>
      <c r="S104" s="19" t="str">
        <f>VLOOKUP(Q104,Notes!$B$7:$F$111,4,0)</f>
        <v>ceduc</v>
      </c>
      <c r="T104" s="36">
        <f t="shared" ref="T104:T112" si="60">SUMIF($B$8:$B$124,$Q104,D$8:D$124)</f>
        <v>360.18246376548552</v>
      </c>
      <c r="U104" s="36">
        <f t="shared" ref="U104:U112" si="61">SUMIF($B$8:$B$124,$Q104,E$8:E$124)</f>
        <v>0</v>
      </c>
      <c r="V104" s="36">
        <f t="shared" ref="V104:V112" si="62">SUMIF($B$8:$B$124,$Q104,F$8:F$124)</f>
        <v>0</v>
      </c>
      <c r="W104" s="36">
        <f t="shared" ref="W104:W112" si="63">SUMIF($B$8:$B$124,$Q104,G$8:G$124)</f>
        <v>0.32402669852816124</v>
      </c>
      <c r="X104" s="41">
        <f t="shared" si="41"/>
        <v>360.50649046401367</v>
      </c>
      <c r="Y104" s="43">
        <f t="shared" si="42"/>
        <v>360.50649046401372</v>
      </c>
      <c r="Z104" s="36">
        <f t="shared" ref="Z104:Z112" si="64">SUMIF($B$8:$B$124,$Q104,J$8:J$124)</f>
        <v>17.692777774786197</v>
      </c>
      <c r="AA104" s="36">
        <f t="shared" ref="AA104:AA112" si="65">SUMIF($B$8:$B$124,$Q104,K$8:K$124)</f>
        <v>141.68043637765473</v>
      </c>
      <c r="AB104" s="36">
        <f t="shared" ref="AB104:AB112" si="66">SUMIF($B$8:$B$124,$Q104,L$8:L$124)</f>
        <v>201.13327631157279</v>
      </c>
      <c r="AC104" s="36">
        <f t="shared" ref="AC104:AC112" si="67">SUMIF($B$8:$B$124,$Q104,M$8:M$124)</f>
        <v>0</v>
      </c>
      <c r="AD104" s="36">
        <f t="shared" ref="AD104:AD112" si="68">SUMIF($B$8:$B$124,$Q104,N$8:N$124)</f>
        <v>0</v>
      </c>
      <c r="AE104" s="111">
        <f t="shared" si="48"/>
        <v>0</v>
      </c>
      <c r="AF104" s="3"/>
      <c r="AG104" s="3"/>
      <c r="AH104" s="3" t="str">
        <f t="shared" si="52"/>
        <v>ceduc</v>
      </c>
      <c r="AI104" s="142">
        <f t="shared" si="53"/>
        <v>141.68043637765473</v>
      </c>
      <c r="AJ104" s="142">
        <f t="shared" si="54"/>
        <v>201.13327631157279</v>
      </c>
      <c r="AK104" s="142">
        <f t="shared" si="55"/>
        <v>0</v>
      </c>
      <c r="AL104" s="36">
        <f t="shared" si="56"/>
        <v>0</v>
      </c>
      <c r="AM104" s="36">
        <f t="shared" ref="AM104:AM112" si="69">U104</f>
        <v>0</v>
      </c>
      <c r="AN104" s="3"/>
      <c r="AO104" s="3"/>
      <c r="AP104" s="36" t="s">
        <v>170</v>
      </c>
      <c r="AQ104" s="36">
        <f t="shared" si="57"/>
        <v>0</v>
      </c>
      <c r="AR104" s="3"/>
      <c r="AS104" s="144"/>
      <c r="AT104" s="36">
        <f t="shared" ref="AT104:AT112" si="70">IF(V104&lt;0,-V104,0)</f>
        <v>0</v>
      </c>
      <c r="AU104" s="143">
        <f t="shared" si="59"/>
        <v>0</v>
      </c>
      <c r="AV104" s="3"/>
    </row>
    <row r="105" spans="1:48" x14ac:dyDescent="0.35">
      <c r="A105" s="3"/>
      <c r="B105" s="3" t="s">
        <v>605</v>
      </c>
      <c r="C105" s="3" t="s">
        <v>433</v>
      </c>
      <c r="D105" s="36">
        <v>115.73190441197772</v>
      </c>
      <c r="E105" s="36">
        <v>16.055530388836178</v>
      </c>
      <c r="F105" s="36">
        <v>0</v>
      </c>
      <c r="G105" s="36">
        <v>0</v>
      </c>
      <c r="H105" s="41">
        <v>131.78743480081391</v>
      </c>
      <c r="I105" s="43">
        <v>131.78743480081391</v>
      </c>
      <c r="J105" s="36">
        <v>36.894846207278746</v>
      </c>
      <c r="K105" s="36">
        <v>48.74312704616041</v>
      </c>
      <c r="L105" s="36">
        <v>23.086295491788295</v>
      </c>
      <c r="M105" s="36">
        <v>0</v>
      </c>
      <c r="N105" s="36">
        <v>23.06316605558645</v>
      </c>
      <c r="O105" s="3"/>
      <c r="P105" s="3"/>
      <c r="Q105" s="3" t="s">
        <v>617</v>
      </c>
      <c r="R105" s="3" t="str">
        <f>VLOOKUP(Q105,Notes!$B$7:$F$111,5,0)</f>
        <v>Human health activities (Q01)</v>
      </c>
      <c r="S105" s="19" t="str">
        <f>VLOOKUP(Q105,Notes!$B$7:$F$111,4,0)</f>
        <v>cheal</v>
      </c>
      <c r="T105" s="36">
        <f t="shared" si="60"/>
        <v>212.79472889611861</v>
      </c>
      <c r="U105" s="36">
        <f t="shared" si="61"/>
        <v>8.442466198211861E-3</v>
      </c>
      <c r="V105" s="36">
        <f t="shared" si="62"/>
        <v>0</v>
      </c>
      <c r="W105" s="36">
        <f t="shared" si="63"/>
        <v>0.51942828181776435</v>
      </c>
      <c r="X105" s="41">
        <f t="shared" si="41"/>
        <v>213.32259964413458</v>
      </c>
      <c r="Y105" s="43">
        <f t="shared" si="42"/>
        <v>213.32259964413458</v>
      </c>
      <c r="Z105" s="36">
        <f t="shared" si="64"/>
        <v>0.18602226480589035</v>
      </c>
      <c r="AA105" s="36">
        <f t="shared" si="65"/>
        <v>72.666104443877245</v>
      </c>
      <c r="AB105" s="36">
        <f t="shared" si="66"/>
        <v>140.44929144993546</v>
      </c>
      <c r="AC105" s="36">
        <f t="shared" si="67"/>
        <v>0</v>
      </c>
      <c r="AD105" s="36">
        <f t="shared" si="68"/>
        <v>2.1181485515984543E-2</v>
      </c>
      <c r="AE105" s="111">
        <f t="shared" si="48"/>
        <v>0</v>
      </c>
      <c r="AF105" s="3"/>
      <c r="AG105" s="3"/>
      <c r="AH105" s="3" t="str">
        <f t="shared" si="52"/>
        <v>cheal</v>
      </c>
      <c r="AI105" s="142">
        <f t="shared" si="53"/>
        <v>72.666104443877245</v>
      </c>
      <c r="AJ105" s="142">
        <f t="shared" si="54"/>
        <v>140.44929144993546</v>
      </c>
      <c r="AK105" s="142">
        <f t="shared" si="55"/>
        <v>0</v>
      </c>
      <c r="AL105" s="36">
        <f t="shared" si="56"/>
        <v>2.1181485515984543E-2</v>
      </c>
      <c r="AM105" s="36">
        <f t="shared" si="69"/>
        <v>8.442466198211861E-3</v>
      </c>
      <c r="AN105" s="3"/>
      <c r="AO105" s="3"/>
      <c r="AP105" s="36" t="s">
        <v>171</v>
      </c>
      <c r="AQ105" s="36">
        <f t="shared" si="57"/>
        <v>0</v>
      </c>
      <c r="AR105" s="3"/>
      <c r="AS105" s="144"/>
      <c r="AT105" s="36">
        <f t="shared" si="70"/>
        <v>0</v>
      </c>
      <c r="AU105" s="143">
        <f t="shared" si="59"/>
        <v>0</v>
      </c>
      <c r="AV105" s="3"/>
    </row>
    <row r="106" spans="1:48" x14ac:dyDescent="0.35">
      <c r="A106" s="3"/>
      <c r="B106" s="3" t="s">
        <v>606</v>
      </c>
      <c r="C106" s="3" t="s">
        <v>434</v>
      </c>
      <c r="D106" s="36">
        <v>48.79762324488668</v>
      </c>
      <c r="E106" s="36">
        <v>4.3693666483263263</v>
      </c>
      <c r="F106" s="36">
        <v>0</v>
      </c>
      <c r="G106" s="36">
        <v>6.0029814903200291</v>
      </c>
      <c r="H106" s="41">
        <v>59.169971383533039</v>
      </c>
      <c r="I106" s="43">
        <v>59.169971383533031</v>
      </c>
      <c r="J106" s="36">
        <v>33.598017153839677</v>
      </c>
      <c r="K106" s="36">
        <v>24.599369148899022</v>
      </c>
      <c r="L106" s="36">
        <v>0</v>
      </c>
      <c r="M106" s="36">
        <v>0</v>
      </c>
      <c r="N106" s="36">
        <v>0.97258508079433492</v>
      </c>
      <c r="O106" s="3"/>
      <c r="P106" s="3"/>
      <c r="Q106" s="3" t="s">
        <v>618</v>
      </c>
      <c r="R106" s="3" t="str">
        <f>VLOOKUP(Q106,Notes!$B$7:$F$111,5,0)</f>
        <v>Social work activities (Q02)</v>
      </c>
      <c r="S106" s="19" t="str">
        <f>VLOOKUP(Q106,Notes!$B$7:$F$111,4,0)</f>
        <v>csocw</v>
      </c>
      <c r="T106" s="36">
        <f t="shared" si="60"/>
        <v>97.651637514150664</v>
      </c>
      <c r="U106" s="36">
        <f t="shared" si="61"/>
        <v>0</v>
      </c>
      <c r="V106" s="36">
        <f t="shared" si="62"/>
        <v>0</v>
      </c>
      <c r="W106" s="36">
        <f t="shared" si="63"/>
        <v>0.2675531638597845</v>
      </c>
      <c r="X106" s="41">
        <f t="shared" si="41"/>
        <v>97.919190678010452</v>
      </c>
      <c r="Y106" s="43">
        <f t="shared" si="42"/>
        <v>97.919190678010438</v>
      </c>
      <c r="Z106" s="36">
        <f t="shared" si="64"/>
        <v>0</v>
      </c>
      <c r="AA106" s="36">
        <f t="shared" si="65"/>
        <v>7.1361702020182092</v>
      </c>
      <c r="AB106" s="36">
        <f t="shared" si="66"/>
        <v>90.783020475992231</v>
      </c>
      <c r="AC106" s="36">
        <f t="shared" si="67"/>
        <v>0</v>
      </c>
      <c r="AD106" s="36">
        <f t="shared" si="68"/>
        <v>0</v>
      </c>
      <c r="AE106" s="111">
        <f t="shared" si="48"/>
        <v>0</v>
      </c>
      <c r="AF106" s="3"/>
      <c r="AG106" s="3"/>
      <c r="AH106" s="3" t="str">
        <f t="shared" si="52"/>
        <v>csocw</v>
      </c>
      <c r="AI106" s="142">
        <f t="shared" si="53"/>
        <v>7.1361702020182092</v>
      </c>
      <c r="AJ106" s="142">
        <f t="shared" si="54"/>
        <v>90.783020475992231</v>
      </c>
      <c r="AK106" s="142">
        <f t="shared" si="55"/>
        <v>0</v>
      </c>
      <c r="AL106" s="36">
        <f t="shared" si="56"/>
        <v>0</v>
      </c>
      <c r="AM106" s="36">
        <f t="shared" si="69"/>
        <v>0</v>
      </c>
      <c r="AN106" s="3"/>
      <c r="AO106" s="3"/>
      <c r="AP106" s="36" t="s">
        <v>394</v>
      </c>
      <c r="AQ106" s="36">
        <f t="shared" si="57"/>
        <v>0</v>
      </c>
      <c r="AR106" s="3"/>
      <c r="AS106" s="144"/>
      <c r="AT106" s="36">
        <f t="shared" si="70"/>
        <v>0</v>
      </c>
      <c r="AU106" s="143">
        <f t="shared" si="59"/>
        <v>0</v>
      </c>
      <c r="AV106" s="3"/>
    </row>
    <row r="107" spans="1:48" x14ac:dyDescent="0.35">
      <c r="A107" s="3"/>
      <c r="B107" s="116" t="s">
        <v>607</v>
      </c>
      <c r="C107" s="116" t="s">
        <v>435</v>
      </c>
      <c r="D107" s="45">
        <v>155.51154737347102</v>
      </c>
      <c r="E107" s="45">
        <v>3.6903977263750571E-5</v>
      </c>
      <c r="F107" s="45">
        <v>0</v>
      </c>
      <c r="G107" s="45">
        <v>5.1997696852907787</v>
      </c>
      <c r="H107" s="44">
        <v>160.71135396273908</v>
      </c>
      <c r="I107" s="46">
        <v>160.71135396273905</v>
      </c>
      <c r="J107" s="45">
        <v>89.871663768404403</v>
      </c>
      <c r="K107" s="45">
        <v>70.839597605150232</v>
      </c>
      <c r="L107" s="45">
        <v>0</v>
      </c>
      <c r="M107" s="45">
        <v>0</v>
      </c>
      <c r="N107" s="45">
        <v>9.2589184432851875E-5</v>
      </c>
      <c r="O107" s="3"/>
      <c r="P107" s="3"/>
      <c r="Q107" s="3" t="s">
        <v>619</v>
      </c>
      <c r="R107" s="3" t="str">
        <f>VLOOKUP(Q107,Notes!$B$7:$F$111,5,0)</f>
        <v>Libraries, archives, museums and other cultural activities (R01)</v>
      </c>
      <c r="S107" s="19" t="str">
        <f>VLOOKUP(Q107,Notes!$B$7:$F$111,4,0)</f>
        <v>ccult</v>
      </c>
      <c r="T107" s="36">
        <f t="shared" si="60"/>
        <v>15.058192853262826</v>
      </c>
      <c r="U107" s="36">
        <f t="shared" si="61"/>
        <v>2.9214774687768956E-5</v>
      </c>
      <c r="V107" s="36">
        <f t="shared" si="62"/>
        <v>0</v>
      </c>
      <c r="W107" s="36">
        <f t="shared" si="63"/>
        <v>0.1911424656204887</v>
      </c>
      <c r="X107" s="41">
        <f t="shared" si="41"/>
        <v>15.249364533658003</v>
      </c>
      <c r="Y107" s="43">
        <f t="shared" si="42"/>
        <v>15.249364533658003</v>
      </c>
      <c r="Z107" s="36">
        <f t="shared" si="64"/>
        <v>6.4372168340616433E-4</v>
      </c>
      <c r="AA107" s="36">
        <f t="shared" si="65"/>
        <v>15.248647514396334</v>
      </c>
      <c r="AB107" s="36">
        <f t="shared" si="66"/>
        <v>0</v>
      </c>
      <c r="AC107" s="36">
        <f t="shared" si="67"/>
        <v>0</v>
      </c>
      <c r="AD107" s="36">
        <f t="shared" si="68"/>
        <v>7.3297578263659057E-5</v>
      </c>
      <c r="AE107" s="111">
        <f t="shared" si="48"/>
        <v>0</v>
      </c>
      <c r="AF107" s="3"/>
      <c r="AG107" s="3"/>
      <c r="AH107" s="3" t="str">
        <f t="shared" si="52"/>
        <v>ccult</v>
      </c>
      <c r="AI107" s="142">
        <f t="shared" si="53"/>
        <v>15.248647514396334</v>
      </c>
      <c r="AJ107" s="142">
        <f t="shared" si="54"/>
        <v>0</v>
      </c>
      <c r="AK107" s="142">
        <f t="shared" si="55"/>
        <v>0</v>
      </c>
      <c r="AL107" s="36">
        <f t="shared" si="56"/>
        <v>7.3297578263659057E-5</v>
      </c>
      <c r="AM107" s="36">
        <f t="shared" si="69"/>
        <v>2.9214774687768956E-5</v>
      </c>
      <c r="AN107" s="3"/>
      <c r="AO107" s="3"/>
      <c r="AP107" s="36" t="s">
        <v>395</v>
      </c>
      <c r="AQ107" s="36">
        <f t="shared" si="57"/>
        <v>0</v>
      </c>
      <c r="AR107" s="3"/>
      <c r="AS107" s="144"/>
      <c r="AT107" s="36">
        <f t="shared" si="70"/>
        <v>0</v>
      </c>
      <c r="AU107" s="143">
        <f t="shared" si="59"/>
        <v>0</v>
      </c>
      <c r="AV107" s="3"/>
    </row>
    <row r="108" spans="1:48" x14ac:dyDescent="0.35">
      <c r="A108" s="3"/>
      <c r="B108" s="3" t="s">
        <v>608</v>
      </c>
      <c r="C108" s="3" t="s">
        <v>436</v>
      </c>
      <c r="D108" s="36">
        <v>414.34401969893241</v>
      </c>
      <c r="E108" s="36">
        <v>0.14429110323241878</v>
      </c>
      <c r="F108" s="36">
        <v>0</v>
      </c>
      <c r="G108" s="36">
        <v>0</v>
      </c>
      <c r="H108" s="41">
        <v>414.48831080216485</v>
      </c>
      <c r="I108" s="43">
        <v>414.48831080216485</v>
      </c>
      <c r="J108" s="36">
        <v>3.8595747050033764</v>
      </c>
      <c r="K108" s="36">
        <v>410.26672103646155</v>
      </c>
      <c r="L108" s="36">
        <v>0</v>
      </c>
      <c r="M108" s="36">
        <v>0</v>
      </c>
      <c r="N108" s="36">
        <v>0.36201506069994599</v>
      </c>
      <c r="O108" s="3"/>
      <c r="P108" s="3"/>
      <c r="Q108" s="3" t="s">
        <v>620</v>
      </c>
      <c r="R108" s="3" t="str">
        <f>VLOOKUP(Q108,Notes!$B$7:$F$111,5,0)</f>
        <v>Other arts, entertainment and recreation (R09)</v>
      </c>
      <c r="S108" s="19" t="str">
        <f>VLOOKUP(Q108,Notes!$B$7:$F$111,4,0)</f>
        <v>carts</v>
      </c>
      <c r="T108" s="36">
        <f t="shared" si="60"/>
        <v>63.374692877109737</v>
      </c>
      <c r="U108" s="36">
        <f t="shared" si="61"/>
        <v>0.16300897499632369</v>
      </c>
      <c r="V108" s="36">
        <f t="shared" si="62"/>
        <v>0</v>
      </c>
      <c r="W108" s="36">
        <f t="shared" si="63"/>
        <v>3.9816928652736401</v>
      </c>
      <c r="X108" s="41">
        <f t="shared" si="41"/>
        <v>67.519394717379697</v>
      </c>
      <c r="Y108" s="43">
        <f t="shared" si="42"/>
        <v>67.519394717379697</v>
      </c>
      <c r="Z108" s="36">
        <f t="shared" si="64"/>
        <v>13.904982007908028</v>
      </c>
      <c r="AA108" s="36">
        <f t="shared" si="65"/>
        <v>53.17923156108629</v>
      </c>
      <c r="AB108" s="36">
        <f t="shared" si="66"/>
        <v>0</v>
      </c>
      <c r="AC108" s="36">
        <f t="shared" si="67"/>
        <v>0</v>
      </c>
      <c r="AD108" s="36">
        <f t="shared" si="68"/>
        <v>0.43518114838537747</v>
      </c>
      <c r="AE108" s="111">
        <f t="shared" si="48"/>
        <v>0</v>
      </c>
      <c r="AF108" s="3"/>
      <c r="AG108" s="3"/>
      <c r="AH108" s="3" t="str">
        <f t="shared" si="52"/>
        <v>carts</v>
      </c>
      <c r="AI108" s="142">
        <f t="shared" si="53"/>
        <v>53.17923156108629</v>
      </c>
      <c r="AJ108" s="142">
        <f t="shared" si="54"/>
        <v>0</v>
      </c>
      <c r="AK108" s="142">
        <f t="shared" si="55"/>
        <v>0</v>
      </c>
      <c r="AL108" s="36">
        <f t="shared" si="56"/>
        <v>0.43518114838537747</v>
      </c>
      <c r="AM108" s="36">
        <f t="shared" si="69"/>
        <v>0.16300897499632369</v>
      </c>
      <c r="AN108" s="3"/>
      <c r="AO108" s="3"/>
      <c r="AP108" s="36" t="s">
        <v>396</v>
      </c>
      <c r="AQ108" s="36">
        <f t="shared" si="57"/>
        <v>0</v>
      </c>
      <c r="AR108" s="3"/>
      <c r="AS108" s="144"/>
      <c r="AT108" s="36">
        <f t="shared" si="70"/>
        <v>0</v>
      </c>
      <c r="AU108" s="143">
        <f t="shared" si="59"/>
        <v>0</v>
      </c>
      <c r="AV108" s="3"/>
    </row>
    <row r="109" spans="1:48" x14ac:dyDescent="0.35">
      <c r="A109" s="3"/>
      <c r="B109" s="116" t="s">
        <v>609</v>
      </c>
      <c r="C109" s="116" t="s">
        <v>437</v>
      </c>
      <c r="D109" s="45">
        <v>188.02977571233589</v>
      </c>
      <c r="E109" s="45">
        <v>0.57335971493440918</v>
      </c>
      <c r="F109" s="45">
        <v>0</v>
      </c>
      <c r="G109" s="45">
        <v>3.4508226801473492</v>
      </c>
      <c r="H109" s="44">
        <v>192.05395810741766</v>
      </c>
      <c r="I109" s="46">
        <v>192.0539581074176</v>
      </c>
      <c r="J109" s="45">
        <v>190.61544355346439</v>
      </c>
      <c r="K109" s="45">
        <v>6.3446350395679474E-12</v>
      </c>
      <c r="L109" s="45">
        <v>0</v>
      </c>
      <c r="M109" s="45">
        <v>0</v>
      </c>
      <c r="N109" s="45">
        <v>1.4385145539468647</v>
      </c>
      <c r="O109" s="3"/>
      <c r="P109" s="3"/>
      <c r="Q109" s="3" t="s">
        <v>621</v>
      </c>
      <c r="R109" s="3" t="str">
        <f>VLOOKUP(Q109,Notes!$B$7:$F$111,5,0)</f>
        <v>Other service activities (S00)</v>
      </c>
      <c r="S109" s="19" t="str">
        <f>VLOOKUP(Q109,Notes!$B$7:$F$111,4,0)</f>
        <v>cosrv</v>
      </c>
      <c r="T109" s="36">
        <f t="shared" si="60"/>
        <v>407.53024956335776</v>
      </c>
      <c r="U109" s="36">
        <f t="shared" si="61"/>
        <v>0.30154208699265977</v>
      </c>
      <c r="V109" s="36">
        <f t="shared" si="62"/>
        <v>0</v>
      </c>
      <c r="W109" s="36">
        <f t="shared" si="63"/>
        <v>13.749192897760587</v>
      </c>
      <c r="X109" s="41">
        <f t="shared" si="41"/>
        <v>421.58098454811096</v>
      </c>
      <c r="Y109" s="43">
        <f t="shared" si="42"/>
        <v>421.58098454811091</v>
      </c>
      <c r="Z109" s="36">
        <f t="shared" si="64"/>
        <v>8.1652548994915737</v>
      </c>
      <c r="AA109" s="36">
        <f t="shared" si="65"/>
        <v>326.66323528380377</v>
      </c>
      <c r="AB109" s="36">
        <f t="shared" si="66"/>
        <v>86.000000000000028</v>
      </c>
      <c r="AC109" s="36">
        <f t="shared" si="67"/>
        <v>0</v>
      </c>
      <c r="AD109" s="36">
        <f t="shared" si="68"/>
        <v>0.75249436481556486</v>
      </c>
      <c r="AE109" s="111">
        <f t="shared" si="48"/>
        <v>0</v>
      </c>
      <c r="AF109" s="3"/>
      <c r="AG109" s="3"/>
      <c r="AH109" s="3" t="str">
        <f t="shared" si="52"/>
        <v>cosrv</v>
      </c>
      <c r="AI109" s="142">
        <f t="shared" si="53"/>
        <v>326.66323528380377</v>
      </c>
      <c r="AJ109" s="142">
        <f t="shared" si="54"/>
        <v>86.000000000000028</v>
      </c>
      <c r="AK109" s="142">
        <f t="shared" si="55"/>
        <v>0</v>
      </c>
      <c r="AL109" s="36">
        <f t="shared" si="56"/>
        <v>0.75249436481556486</v>
      </c>
      <c r="AM109" s="36">
        <f t="shared" si="69"/>
        <v>0.30154208699265977</v>
      </c>
      <c r="AN109" s="3"/>
      <c r="AO109" s="3"/>
      <c r="AP109" s="36" t="s">
        <v>172</v>
      </c>
      <c r="AQ109" s="36">
        <f t="shared" si="57"/>
        <v>0</v>
      </c>
      <c r="AR109" s="3"/>
      <c r="AS109" s="144"/>
      <c r="AT109" s="36">
        <f t="shared" si="70"/>
        <v>0</v>
      </c>
      <c r="AU109" s="143">
        <f t="shared" si="59"/>
        <v>0</v>
      </c>
      <c r="AV109" s="3"/>
    </row>
    <row r="110" spans="1:48" x14ac:dyDescent="0.35">
      <c r="A110" s="3"/>
      <c r="B110" s="3" t="s">
        <v>610</v>
      </c>
      <c r="C110" s="3" t="s">
        <v>438</v>
      </c>
      <c r="D110" s="36">
        <v>60.681637614375482</v>
      </c>
      <c r="E110" s="36">
        <v>30.1440024750584</v>
      </c>
      <c r="F110" s="36">
        <v>0</v>
      </c>
      <c r="G110" s="36">
        <v>2.6892648364703335</v>
      </c>
      <c r="H110" s="41">
        <v>93.514904925904204</v>
      </c>
      <c r="I110" s="43">
        <v>93.514904925905853</v>
      </c>
      <c r="J110" s="36">
        <v>93.153614010656298</v>
      </c>
      <c r="K110" s="36">
        <v>0</v>
      </c>
      <c r="L110" s="36">
        <v>0</v>
      </c>
      <c r="M110" s="36">
        <v>0</v>
      </c>
      <c r="N110" s="36">
        <v>0.36129091524956014</v>
      </c>
      <c r="O110" s="3"/>
      <c r="P110" s="3"/>
      <c r="Q110" s="3" t="s">
        <v>622</v>
      </c>
      <c r="R110" s="3" t="str">
        <f>VLOOKUP(Q110,Notes!$B$7:$F$111,5,0)</f>
        <v>Domestic services (T00)</v>
      </c>
      <c r="S110" s="19" t="str">
        <f>VLOOKUP(Q110,Notes!$B$7:$F$111,4,0)</f>
        <v>cdsrv</v>
      </c>
      <c r="T110" s="36">
        <f t="shared" si="60"/>
        <v>25.436762017492331</v>
      </c>
      <c r="U110" s="36">
        <f t="shared" si="61"/>
        <v>0</v>
      </c>
      <c r="V110" s="36">
        <f t="shared" si="62"/>
        <v>0</v>
      </c>
      <c r="W110" s="36">
        <f t="shared" si="63"/>
        <v>0</v>
      </c>
      <c r="X110" s="41">
        <f t="shared" si="41"/>
        <v>25.436762017492331</v>
      </c>
      <c r="Y110" s="43">
        <f t="shared" si="42"/>
        <v>25.436762017492331</v>
      </c>
      <c r="Z110" s="36">
        <f t="shared" si="64"/>
        <v>0</v>
      </c>
      <c r="AA110" s="36">
        <f t="shared" si="65"/>
        <v>25.436762017492331</v>
      </c>
      <c r="AB110" s="36">
        <f t="shared" si="66"/>
        <v>0</v>
      </c>
      <c r="AC110" s="36">
        <f t="shared" si="67"/>
        <v>0</v>
      </c>
      <c r="AD110" s="36">
        <f t="shared" si="68"/>
        <v>0</v>
      </c>
      <c r="AE110" s="111">
        <f t="shared" si="48"/>
        <v>0</v>
      </c>
      <c r="AF110" s="3"/>
      <c r="AG110" s="3"/>
      <c r="AH110" s="3" t="str">
        <f t="shared" si="52"/>
        <v>cdsrv</v>
      </c>
      <c r="AI110" s="142">
        <f t="shared" si="53"/>
        <v>25.436762017492331</v>
      </c>
      <c r="AJ110" s="142">
        <f t="shared" si="54"/>
        <v>0</v>
      </c>
      <c r="AK110" s="142">
        <f t="shared" si="55"/>
        <v>0</v>
      </c>
      <c r="AL110" s="36">
        <f t="shared" si="56"/>
        <v>0</v>
      </c>
      <c r="AM110" s="36">
        <f t="shared" si="69"/>
        <v>0</v>
      </c>
      <c r="AN110" s="3"/>
      <c r="AO110" s="3"/>
      <c r="AP110" s="36" t="s">
        <v>397</v>
      </c>
      <c r="AQ110" s="36">
        <f t="shared" si="57"/>
        <v>0</v>
      </c>
      <c r="AR110" s="3"/>
      <c r="AS110" s="144"/>
      <c r="AT110" s="36">
        <f t="shared" si="70"/>
        <v>0</v>
      </c>
      <c r="AU110" s="143">
        <f t="shared" si="59"/>
        <v>0</v>
      </c>
      <c r="AV110" s="3"/>
    </row>
    <row r="111" spans="1:48" x14ac:dyDescent="0.35">
      <c r="A111" s="3"/>
      <c r="B111" s="3" t="s">
        <v>611</v>
      </c>
      <c r="C111" s="3" t="s">
        <v>439</v>
      </c>
      <c r="D111" s="36">
        <v>19.735374009707044</v>
      </c>
      <c r="E111" s="36">
        <v>40.000134337000006</v>
      </c>
      <c r="F111" s="36">
        <v>0</v>
      </c>
      <c r="G111" s="36">
        <v>3.9948517128380985</v>
      </c>
      <c r="H111" s="41">
        <v>63.730360059545148</v>
      </c>
      <c r="I111" s="43">
        <v>63.730360059545141</v>
      </c>
      <c r="J111" s="36">
        <v>63.730360059542029</v>
      </c>
      <c r="K111" s="36">
        <v>3.1141098588705062E-12</v>
      </c>
      <c r="L111" s="36">
        <v>0</v>
      </c>
      <c r="M111" s="36">
        <v>0</v>
      </c>
      <c r="N111" s="36">
        <v>0</v>
      </c>
      <c r="O111" s="3"/>
      <c r="P111" s="3"/>
      <c r="Q111" s="3" t="s">
        <v>623</v>
      </c>
      <c r="R111" s="3" t="str">
        <f>VLOOKUP(Q111,Notes!$B$7:$F$111,5,0)</f>
        <v>Travel debits &amp; credits (V00)</v>
      </c>
      <c r="S111" s="19" t="str">
        <f>VLOOKUP(Q111,Notes!$B$7:$F$111,4,0)</f>
        <v>ctrdc</v>
      </c>
      <c r="T111" s="36">
        <f t="shared" si="60"/>
        <v>0</v>
      </c>
      <c r="U111" s="36">
        <f t="shared" si="61"/>
        <v>308.31260369398461</v>
      </c>
      <c r="V111" s="36">
        <f t="shared" si="62"/>
        <v>0</v>
      </c>
      <c r="W111" s="36">
        <f t="shared" si="63"/>
        <v>0</v>
      </c>
      <c r="X111" s="41">
        <f t="shared" ref="X111:X112" si="71">SUM(T111:W111)</f>
        <v>308.31260369398461</v>
      </c>
      <c r="Y111" s="43">
        <f t="shared" ref="Y111:Y112" si="72">SUM(Z111:AD111)</f>
        <v>308.31260369398461</v>
      </c>
      <c r="Z111" s="36">
        <f t="shared" si="64"/>
        <v>215.81882258578545</v>
      </c>
      <c r="AA111" s="36">
        <f t="shared" si="65"/>
        <v>-224.37741238863359</v>
      </c>
      <c r="AB111" s="36">
        <f t="shared" si="66"/>
        <v>0</v>
      </c>
      <c r="AC111" s="36">
        <f t="shared" si="67"/>
        <v>0</v>
      </c>
      <c r="AD111" s="36">
        <f t="shared" si="68"/>
        <v>316.87119349683275</v>
      </c>
      <c r="AE111" s="111">
        <f t="shared" si="48"/>
        <v>0</v>
      </c>
      <c r="AF111" s="3"/>
      <c r="AG111" s="3"/>
      <c r="AH111" s="3" t="str">
        <f t="shared" si="52"/>
        <v>ctrdc</v>
      </c>
      <c r="AI111" s="142">
        <f t="shared" si="53"/>
        <v>-224.37741238863359</v>
      </c>
      <c r="AJ111" s="142">
        <f t="shared" si="54"/>
        <v>0</v>
      </c>
      <c r="AK111" s="142">
        <f t="shared" si="55"/>
        <v>0</v>
      </c>
      <c r="AL111" s="36">
        <f t="shared" si="56"/>
        <v>316.87119349683275</v>
      </c>
      <c r="AM111" s="36">
        <f t="shared" si="69"/>
        <v>308.31260369398461</v>
      </c>
      <c r="AN111" s="3"/>
      <c r="AO111" s="3"/>
      <c r="AP111" s="36" t="s">
        <v>4080</v>
      </c>
      <c r="AQ111" s="36">
        <f t="shared" si="57"/>
        <v>0</v>
      </c>
      <c r="AR111" s="3"/>
      <c r="AS111" s="144"/>
      <c r="AT111" s="36">
        <f t="shared" si="70"/>
        <v>0</v>
      </c>
      <c r="AU111" s="143">
        <f t="shared" si="59"/>
        <v>0</v>
      </c>
      <c r="AV111" s="3"/>
    </row>
    <row r="112" spans="1:48" x14ac:dyDescent="0.35">
      <c r="A112" s="3"/>
      <c r="B112" s="3" t="s">
        <v>612</v>
      </c>
      <c r="C112" s="3" t="s">
        <v>440</v>
      </c>
      <c r="D112" s="36">
        <v>114.37986023336808</v>
      </c>
      <c r="E112" s="36">
        <v>64.40176725374441</v>
      </c>
      <c r="F112" s="36">
        <v>0</v>
      </c>
      <c r="G112" s="36">
        <v>73.481590291112624</v>
      </c>
      <c r="H112" s="41">
        <v>252.26321777822511</v>
      </c>
      <c r="I112" s="43">
        <v>252.26321777822511</v>
      </c>
      <c r="J112" s="36">
        <v>235.23665227091271</v>
      </c>
      <c r="K112" s="36">
        <v>1.7108914610181469</v>
      </c>
      <c r="L112" s="36">
        <v>0</v>
      </c>
      <c r="M112" s="36">
        <v>0</v>
      </c>
      <c r="N112" s="36">
        <v>15.315674046294236</v>
      </c>
      <c r="O112" s="3"/>
      <c r="P112" s="3"/>
      <c r="Q112" s="3" t="s">
        <v>625</v>
      </c>
      <c r="R112" s="3" t="str">
        <f>VLOOKUP(Q112,Notes!$B$7:$F$111,5,0)</f>
        <v>Unallocated products (X00)</v>
      </c>
      <c r="S112" s="3">
        <f>VLOOKUP(Q112,Notes!$B$7:$F$111,4,0)</f>
        <v>0</v>
      </c>
      <c r="T112" s="3">
        <f t="shared" si="60"/>
        <v>0</v>
      </c>
      <c r="U112" s="3">
        <f t="shared" si="61"/>
        <v>0</v>
      </c>
      <c r="V112" s="3">
        <f t="shared" si="62"/>
        <v>0</v>
      </c>
      <c r="W112" s="3">
        <f t="shared" si="63"/>
        <v>0</v>
      </c>
      <c r="X112" s="109">
        <f t="shared" si="71"/>
        <v>0</v>
      </c>
      <c r="Y112" s="110">
        <f t="shared" si="72"/>
        <v>0</v>
      </c>
      <c r="Z112" s="3">
        <f t="shared" si="64"/>
        <v>0</v>
      </c>
      <c r="AA112" s="3">
        <f t="shared" si="65"/>
        <v>0</v>
      </c>
      <c r="AB112" s="3">
        <f t="shared" si="66"/>
        <v>0</v>
      </c>
      <c r="AC112" s="3">
        <f t="shared" si="67"/>
        <v>0</v>
      </c>
      <c r="AD112" s="3">
        <f t="shared" si="68"/>
        <v>0</v>
      </c>
      <c r="AE112" s="111">
        <f t="shared" si="48"/>
        <v>0</v>
      </c>
      <c r="AF112" s="3"/>
      <c r="AG112" s="3"/>
      <c r="AH112" s="3">
        <f t="shared" si="52"/>
        <v>0</v>
      </c>
      <c r="AI112" s="142">
        <f t="shared" si="53"/>
        <v>0</v>
      </c>
      <c r="AJ112" s="142">
        <f t="shared" si="54"/>
        <v>0</v>
      </c>
      <c r="AK112" s="142">
        <f t="shared" si="55"/>
        <v>0</v>
      </c>
      <c r="AL112" s="36">
        <f t="shared" si="56"/>
        <v>0</v>
      </c>
      <c r="AM112" s="36">
        <f t="shared" si="69"/>
        <v>0</v>
      </c>
      <c r="AN112" s="3"/>
      <c r="AO112" s="3"/>
      <c r="AP112" s="36">
        <v>0</v>
      </c>
      <c r="AQ112" s="36">
        <f t="shared" si="57"/>
        <v>0</v>
      </c>
      <c r="AR112" s="3"/>
      <c r="AS112" s="3"/>
      <c r="AT112" s="36">
        <f t="shared" si="70"/>
        <v>0</v>
      </c>
      <c r="AU112" s="30">
        <f t="shared" si="59"/>
        <v>0</v>
      </c>
      <c r="AV112" s="3"/>
    </row>
    <row r="113" spans="1:48" x14ac:dyDescent="0.35">
      <c r="A113" s="3"/>
      <c r="B113" s="3" t="s">
        <v>613</v>
      </c>
      <c r="C113" s="3" t="s">
        <v>441</v>
      </c>
      <c r="D113" s="36">
        <v>33.921278040036725</v>
      </c>
      <c r="E113" s="36">
        <v>0</v>
      </c>
      <c r="F113" s="36">
        <v>0</v>
      </c>
      <c r="G113" s="36">
        <v>0.72826534068180682</v>
      </c>
      <c r="H113" s="41">
        <v>34.649543380718534</v>
      </c>
      <c r="I113" s="43">
        <v>34.649543380718526</v>
      </c>
      <c r="J113" s="36">
        <v>3.1972182362021728</v>
      </c>
      <c r="K113" s="36">
        <v>31.452325144516351</v>
      </c>
      <c r="L113" s="36">
        <v>0</v>
      </c>
      <c r="M113" s="36">
        <v>0</v>
      </c>
      <c r="N113" s="36">
        <v>0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</row>
    <row r="114" spans="1:48" x14ac:dyDescent="0.35">
      <c r="A114" s="3"/>
      <c r="B114" s="116" t="s">
        <v>614</v>
      </c>
      <c r="C114" s="116" t="s">
        <v>442</v>
      </c>
      <c r="D114" s="45">
        <v>314.90971418416376</v>
      </c>
      <c r="E114" s="45">
        <v>10.487201002864426</v>
      </c>
      <c r="F114" s="45">
        <v>0</v>
      </c>
      <c r="G114" s="45">
        <v>7.4008287099086392</v>
      </c>
      <c r="H114" s="44">
        <v>332.79774389693682</v>
      </c>
      <c r="I114" s="46">
        <v>332.79774389693682</v>
      </c>
      <c r="J114" s="45">
        <v>300.12067129336373</v>
      </c>
      <c r="K114" s="45">
        <v>6.3655078391870221</v>
      </c>
      <c r="L114" s="45">
        <v>0</v>
      </c>
      <c r="M114" s="45">
        <v>0</v>
      </c>
      <c r="N114" s="45">
        <v>26.311564764386052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</row>
    <row r="115" spans="1:48" x14ac:dyDescent="0.35">
      <c r="A115" s="3"/>
      <c r="B115" s="3" t="s">
        <v>615</v>
      </c>
      <c r="C115" s="3" t="s">
        <v>443</v>
      </c>
      <c r="D115" s="36">
        <v>1110.1505030974483</v>
      </c>
      <c r="E115" s="36">
        <v>0</v>
      </c>
      <c r="F115" s="36">
        <v>0</v>
      </c>
      <c r="G115" s="36">
        <v>0</v>
      </c>
      <c r="H115" s="41">
        <v>1110.1505030974483</v>
      </c>
      <c r="I115" s="43">
        <v>1110.1505030974486</v>
      </c>
      <c r="J115" s="36">
        <v>33.714261494643843</v>
      </c>
      <c r="K115" s="36">
        <v>42.964869509743686</v>
      </c>
      <c r="L115" s="36">
        <v>887.87190784480492</v>
      </c>
      <c r="M115" s="36">
        <v>0</v>
      </c>
      <c r="N115" s="36">
        <v>145.59946424825603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</row>
    <row r="116" spans="1:48" x14ac:dyDescent="0.35">
      <c r="A116" s="3"/>
      <c r="B116" s="3" t="s">
        <v>616</v>
      </c>
      <c r="C116" s="3" t="s">
        <v>191</v>
      </c>
      <c r="D116" s="36">
        <v>360.18246376548552</v>
      </c>
      <c r="E116" s="36">
        <v>0</v>
      </c>
      <c r="F116" s="36">
        <v>0</v>
      </c>
      <c r="G116" s="36">
        <v>0.32402669852816124</v>
      </c>
      <c r="H116" s="41">
        <v>360.50649046401367</v>
      </c>
      <c r="I116" s="43">
        <v>360.50649046401372</v>
      </c>
      <c r="J116" s="36">
        <v>17.692777774786197</v>
      </c>
      <c r="K116" s="36">
        <v>141.68043637765473</v>
      </c>
      <c r="L116" s="36">
        <v>201.13327631157279</v>
      </c>
      <c r="M116" s="36">
        <v>0</v>
      </c>
      <c r="N116" s="36">
        <v>0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</row>
    <row r="117" spans="1:48" x14ac:dyDescent="0.35">
      <c r="A117" s="3"/>
      <c r="B117" s="3" t="s">
        <v>617</v>
      </c>
      <c r="C117" s="3" t="s">
        <v>444</v>
      </c>
      <c r="D117" s="36">
        <v>212.79472889611861</v>
      </c>
      <c r="E117" s="36">
        <v>8.442466198211861E-3</v>
      </c>
      <c r="F117" s="36">
        <v>0</v>
      </c>
      <c r="G117" s="36">
        <v>0.51942828181776435</v>
      </c>
      <c r="H117" s="41">
        <v>213.32259964413458</v>
      </c>
      <c r="I117" s="43">
        <v>213.32259964413458</v>
      </c>
      <c r="J117" s="36">
        <v>0.18602226480589035</v>
      </c>
      <c r="K117" s="36">
        <v>72.666104443877245</v>
      </c>
      <c r="L117" s="36">
        <v>140.44929144993546</v>
      </c>
      <c r="M117" s="36">
        <v>0</v>
      </c>
      <c r="N117" s="36">
        <v>2.1181485515984543E-2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</row>
    <row r="118" spans="1:48" x14ac:dyDescent="0.35">
      <c r="A118" s="3"/>
      <c r="B118" s="116" t="s">
        <v>618</v>
      </c>
      <c r="C118" s="116" t="s">
        <v>445</v>
      </c>
      <c r="D118" s="45">
        <v>97.651637514150664</v>
      </c>
      <c r="E118" s="45">
        <v>0</v>
      </c>
      <c r="F118" s="45">
        <v>0</v>
      </c>
      <c r="G118" s="45">
        <v>0.2675531638597845</v>
      </c>
      <c r="H118" s="44">
        <v>97.919190678010452</v>
      </c>
      <c r="I118" s="46">
        <v>97.919190678010438</v>
      </c>
      <c r="J118" s="45">
        <v>0</v>
      </c>
      <c r="K118" s="45">
        <v>7.1361702020182092</v>
      </c>
      <c r="L118" s="45">
        <v>90.783020475992231</v>
      </c>
      <c r="M118" s="45">
        <v>0</v>
      </c>
      <c r="N118" s="45">
        <v>0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</row>
    <row r="119" spans="1:48" x14ac:dyDescent="0.35">
      <c r="A119" s="3"/>
      <c r="B119" s="3" t="s">
        <v>619</v>
      </c>
      <c r="C119" s="3" t="s">
        <v>446</v>
      </c>
      <c r="D119" s="36">
        <v>15.058192853262826</v>
      </c>
      <c r="E119" s="36">
        <v>2.9214774687768956E-5</v>
      </c>
      <c r="F119" s="36">
        <v>0</v>
      </c>
      <c r="G119" s="36">
        <v>0.1911424656204887</v>
      </c>
      <c r="H119" s="41">
        <v>15.249364533658003</v>
      </c>
      <c r="I119" s="43">
        <v>15.249364533658003</v>
      </c>
      <c r="J119" s="36">
        <v>6.4372168340616433E-4</v>
      </c>
      <c r="K119" s="36">
        <v>15.248647514396334</v>
      </c>
      <c r="L119" s="36">
        <v>0</v>
      </c>
      <c r="M119" s="36">
        <v>0</v>
      </c>
      <c r="N119" s="36">
        <v>7.3297578263659057E-5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</row>
    <row r="120" spans="1:48" x14ac:dyDescent="0.35">
      <c r="A120" s="3"/>
      <c r="B120" s="3" t="s">
        <v>620</v>
      </c>
      <c r="C120" s="3" t="s">
        <v>447</v>
      </c>
      <c r="D120" s="36">
        <v>63.374692877109737</v>
      </c>
      <c r="E120" s="36">
        <v>0.16300897499632369</v>
      </c>
      <c r="F120" s="36">
        <v>0</v>
      </c>
      <c r="G120" s="36">
        <v>3.9816928652736401</v>
      </c>
      <c r="H120" s="41">
        <v>67.519394717379697</v>
      </c>
      <c r="I120" s="43">
        <v>67.519394717379697</v>
      </c>
      <c r="J120" s="36">
        <v>13.904982007908028</v>
      </c>
      <c r="K120" s="36">
        <v>53.17923156108629</v>
      </c>
      <c r="L120" s="36">
        <v>0</v>
      </c>
      <c r="M120" s="36">
        <v>0</v>
      </c>
      <c r="N120" s="36">
        <v>0.43518114838537747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</row>
    <row r="121" spans="1:48" x14ac:dyDescent="0.35">
      <c r="A121" s="3"/>
      <c r="B121" s="3" t="s">
        <v>621</v>
      </c>
      <c r="C121" s="3" t="s">
        <v>449</v>
      </c>
      <c r="D121" s="36">
        <v>407.53024956335776</v>
      </c>
      <c r="E121" s="36">
        <v>0.30154208699265977</v>
      </c>
      <c r="F121" s="36">
        <v>0</v>
      </c>
      <c r="G121" s="36">
        <v>13.749192897760587</v>
      </c>
      <c r="H121" s="41">
        <v>421.58098454811096</v>
      </c>
      <c r="I121" s="43">
        <v>421.58098454811091</v>
      </c>
      <c r="J121" s="36">
        <v>8.1652548994915737</v>
      </c>
      <c r="K121" s="36">
        <v>326.66323528380377</v>
      </c>
      <c r="L121" s="36">
        <v>86.000000000000028</v>
      </c>
      <c r="M121" s="36">
        <v>0</v>
      </c>
      <c r="N121" s="36">
        <v>0.75249436481556486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</row>
    <row r="122" spans="1:48" x14ac:dyDescent="0.35">
      <c r="A122" s="3"/>
      <c r="B122" s="3" t="s">
        <v>622</v>
      </c>
      <c r="C122" s="3" t="s">
        <v>448</v>
      </c>
      <c r="D122" s="36">
        <v>25.436762017492331</v>
      </c>
      <c r="E122" s="36">
        <v>0</v>
      </c>
      <c r="F122" s="36">
        <v>0</v>
      </c>
      <c r="G122" s="36">
        <v>0</v>
      </c>
      <c r="H122" s="41">
        <v>25.436762017492331</v>
      </c>
      <c r="I122" s="43">
        <v>25.436762017492331</v>
      </c>
      <c r="J122" s="36">
        <v>0</v>
      </c>
      <c r="K122" s="36">
        <v>25.436762017492331</v>
      </c>
      <c r="L122" s="36">
        <v>0</v>
      </c>
      <c r="M122" s="36">
        <v>0</v>
      </c>
      <c r="N122" s="36">
        <v>0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</row>
    <row r="123" spans="1:48" x14ac:dyDescent="0.35">
      <c r="A123" s="3"/>
      <c r="B123" s="3" t="s">
        <v>623</v>
      </c>
      <c r="C123" s="3" t="s">
        <v>624</v>
      </c>
      <c r="D123" s="36">
        <v>0</v>
      </c>
      <c r="E123" s="36">
        <v>308.31260369398461</v>
      </c>
      <c r="F123" s="36">
        <v>0</v>
      </c>
      <c r="G123" s="36">
        <v>0</v>
      </c>
      <c r="H123" s="41">
        <v>308.31260369398461</v>
      </c>
      <c r="I123" s="43">
        <v>308.31260369398461</v>
      </c>
      <c r="J123" s="36">
        <v>215.81882258578545</v>
      </c>
      <c r="K123" s="36">
        <v>-224.37741238863359</v>
      </c>
      <c r="L123" s="36">
        <v>0</v>
      </c>
      <c r="M123" s="36">
        <v>0</v>
      </c>
      <c r="N123" s="36">
        <v>316.87119349683275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</row>
    <row r="124" spans="1:48" x14ac:dyDescent="0.35">
      <c r="A124" s="3"/>
      <c r="B124" s="3" t="s">
        <v>625</v>
      </c>
      <c r="C124" s="3" t="s">
        <v>626</v>
      </c>
      <c r="D124" s="25">
        <v>0</v>
      </c>
      <c r="E124" s="25">
        <v>0</v>
      </c>
      <c r="F124" s="25">
        <v>0</v>
      </c>
      <c r="G124" s="25">
        <v>0</v>
      </c>
      <c r="H124" s="121">
        <v>0</v>
      </c>
      <c r="I124" s="122">
        <v>0</v>
      </c>
      <c r="J124" s="25">
        <v>0</v>
      </c>
      <c r="K124" s="25">
        <v>0</v>
      </c>
      <c r="L124" s="25">
        <v>0</v>
      </c>
      <c r="M124" s="25">
        <v>0</v>
      </c>
      <c r="N124" s="25">
        <v>0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</row>
    <row r="125" spans="1:48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</row>
    <row r="126" spans="1:48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</row>
  </sheetData>
  <conditionalFormatting sqref="T86:AD86">
    <cfRule type="cellIs" dxfId="12" priority="13" operator="lessThan">
      <formula>0</formula>
    </cfRule>
  </conditionalFormatting>
  <conditionalFormatting sqref="S8:S31 S33:S39 S41:S42 S45:S46 S48:S55 S57:S74 S76:S79 S81:S91 S103:S111 S93:S101">
    <cfRule type="cellIs" dxfId="11" priority="12" operator="lessThan">
      <formula>0</formula>
    </cfRule>
  </conditionalFormatting>
  <conditionalFormatting sqref="S32">
    <cfRule type="cellIs" dxfId="10" priority="11" operator="lessThan">
      <formula>0</formula>
    </cfRule>
  </conditionalFormatting>
  <conditionalFormatting sqref="S40">
    <cfRule type="cellIs" dxfId="9" priority="10" operator="lessThan">
      <formula>0</formula>
    </cfRule>
  </conditionalFormatting>
  <conditionalFormatting sqref="S43">
    <cfRule type="cellIs" dxfId="8" priority="9" operator="lessThan">
      <formula>0</formula>
    </cfRule>
  </conditionalFormatting>
  <conditionalFormatting sqref="S44">
    <cfRule type="cellIs" dxfId="7" priority="8" operator="lessThan">
      <formula>0</formula>
    </cfRule>
  </conditionalFormatting>
  <conditionalFormatting sqref="S47">
    <cfRule type="cellIs" dxfId="6" priority="7" operator="lessThan">
      <formula>0</formula>
    </cfRule>
  </conditionalFormatting>
  <conditionalFormatting sqref="S56">
    <cfRule type="cellIs" dxfId="5" priority="6" operator="lessThan">
      <formula>0</formula>
    </cfRule>
  </conditionalFormatting>
  <conditionalFormatting sqref="S75">
    <cfRule type="cellIs" dxfId="4" priority="5" operator="lessThan">
      <formula>0</formula>
    </cfRule>
  </conditionalFormatting>
  <conditionalFormatting sqref="S80">
    <cfRule type="cellIs" dxfId="3" priority="4" operator="lessThan">
      <formula>0</formula>
    </cfRule>
  </conditionalFormatting>
  <conditionalFormatting sqref="S102">
    <cfRule type="cellIs" dxfId="2" priority="3" operator="lessThan">
      <formula>0</formula>
    </cfRule>
  </conditionalFormatting>
  <conditionalFormatting sqref="S92">
    <cfRule type="cellIs" dxfId="1" priority="2" operator="lessThan">
      <formula>0</formula>
    </cfRule>
  </conditionalFormatting>
  <conditionalFormatting sqref="U85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20D5B-88AF-4B00-9B2E-2EE1CB912514}">
  <sheetPr>
    <tabColor theme="9" tint="-0.499984740745262"/>
  </sheetPr>
  <dimension ref="A1:DE647"/>
  <sheetViews>
    <sheetView showZeros="0" topLeftCell="A313" zoomScale="70" zoomScaleNormal="70" workbookViewId="0">
      <pane xSplit="4" ySplit="5" topLeftCell="E318" activePane="bottomRight" state="frozen"/>
      <selection activeCell="A313" sqref="A313"/>
      <selection pane="topRight" activeCell="E313" sqref="E313"/>
      <selection pane="bottomLeft" activeCell="A318" sqref="A318"/>
      <selection pane="bottomRight" activeCell="E341" sqref="E341"/>
    </sheetView>
  </sheetViews>
  <sheetFormatPr defaultColWidth="0" defaultRowHeight="14.5" zeroHeight="1" x14ac:dyDescent="0.35"/>
  <cols>
    <col min="1" max="1" width="8.7265625" customWidth="1"/>
    <col min="2" max="2" width="28.26953125" customWidth="1"/>
    <col min="3" max="109" width="8.7265625" customWidth="1"/>
    <col min="110" max="16384" width="8.7265625" hidden="1"/>
  </cols>
  <sheetData>
    <row r="1" spans="1:109" ht="18.5" x14ac:dyDescent="0.45">
      <c r="A1" s="11" t="s">
        <v>628</v>
      </c>
      <c r="B1" s="3"/>
      <c r="C1" s="3"/>
      <c r="D1" s="3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spans="1:109" x14ac:dyDescent="0.35">
      <c r="A2" s="3" t="s">
        <v>627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</row>
    <row r="3" spans="1:109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</row>
    <row r="4" spans="1:109" x14ac:dyDescent="0.35">
      <c r="A4" s="3"/>
      <c r="B4" s="3"/>
      <c r="C4" s="3"/>
      <c r="D4" s="3"/>
      <c r="E4" s="4" t="s">
        <v>632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</row>
    <row r="5" spans="1:109" x14ac:dyDescent="0.35">
      <c r="A5" s="4" t="s">
        <v>4026</v>
      </c>
      <c r="B5" s="3"/>
      <c r="C5" s="3"/>
      <c r="D5" s="3"/>
      <c r="E5" s="3" t="s">
        <v>463</v>
      </c>
      <c r="F5" s="3" t="s">
        <v>473</v>
      </c>
      <c r="G5" s="3" t="s">
        <v>480</v>
      </c>
      <c r="H5" s="3" t="s">
        <v>487</v>
      </c>
      <c r="I5" s="3" t="s">
        <v>497</v>
      </c>
      <c r="J5" s="3" t="s">
        <v>185</v>
      </c>
      <c r="K5" s="3" t="s">
        <v>399</v>
      </c>
      <c r="L5" s="3" t="s">
        <v>510</v>
      </c>
      <c r="M5" s="3" t="s">
        <v>520</v>
      </c>
      <c r="N5" s="3" t="s">
        <v>530</v>
      </c>
      <c r="O5" s="3" t="s">
        <v>538</v>
      </c>
      <c r="P5" s="3" t="s">
        <v>546</v>
      </c>
      <c r="Q5" s="3" t="s">
        <v>189</v>
      </c>
      <c r="R5" s="3" t="s">
        <v>400</v>
      </c>
      <c r="S5" s="3" t="s">
        <v>551</v>
      </c>
      <c r="T5" s="3" t="s">
        <v>401</v>
      </c>
      <c r="U5" s="3" t="s">
        <v>402</v>
      </c>
      <c r="V5" s="3" t="s">
        <v>404</v>
      </c>
      <c r="W5" s="3" t="s">
        <v>194</v>
      </c>
      <c r="X5" s="3" t="s">
        <v>403</v>
      </c>
      <c r="Y5" s="3" t="s">
        <v>558</v>
      </c>
      <c r="Z5" s="3" t="s">
        <v>405</v>
      </c>
      <c r="AA5" s="3" t="s">
        <v>406</v>
      </c>
      <c r="AB5" s="3" t="s">
        <v>562</v>
      </c>
      <c r="AC5" s="3" t="s">
        <v>407</v>
      </c>
      <c r="AD5" s="3" t="s">
        <v>408</v>
      </c>
      <c r="AE5" s="3" t="s">
        <v>409</v>
      </c>
      <c r="AF5" s="3" t="s">
        <v>567</v>
      </c>
      <c r="AG5" s="3" t="s">
        <v>569</v>
      </c>
      <c r="AH5" s="3" t="s">
        <v>410</v>
      </c>
      <c r="AI5" s="3" t="s">
        <v>411</v>
      </c>
      <c r="AJ5" s="3" t="s">
        <v>573</v>
      </c>
      <c r="AK5" s="3" t="s">
        <v>412</v>
      </c>
      <c r="AL5" s="3" t="s">
        <v>413</v>
      </c>
      <c r="AM5" s="3" t="s">
        <v>414</v>
      </c>
      <c r="AN5" s="3" t="s">
        <v>324</v>
      </c>
      <c r="AO5" s="3" t="s">
        <v>323</v>
      </c>
      <c r="AP5" s="3" t="s">
        <v>415</v>
      </c>
      <c r="AQ5" s="3" t="s">
        <v>581</v>
      </c>
      <c r="AR5" s="3" t="s">
        <v>583</v>
      </c>
      <c r="AS5" s="3" t="s">
        <v>416</v>
      </c>
      <c r="AT5" s="3" t="s">
        <v>190</v>
      </c>
      <c r="AU5" s="3" t="s">
        <v>417</v>
      </c>
      <c r="AV5" s="3" t="s">
        <v>418</v>
      </c>
      <c r="AW5" s="3" t="s">
        <v>419</v>
      </c>
      <c r="AX5" s="3" t="s">
        <v>420</v>
      </c>
      <c r="AY5" s="3" t="s">
        <v>421</v>
      </c>
      <c r="AZ5" s="3" t="s">
        <v>422</v>
      </c>
      <c r="BA5" s="3" t="s">
        <v>329</v>
      </c>
      <c r="BB5" s="3" t="s">
        <v>423</v>
      </c>
      <c r="BC5" s="3" t="s">
        <v>424</v>
      </c>
      <c r="BD5" s="3" t="s">
        <v>425</v>
      </c>
      <c r="BE5" s="3" t="s">
        <v>426</v>
      </c>
      <c r="BF5" s="3" t="s">
        <v>427</v>
      </c>
      <c r="BG5" s="3" t="s">
        <v>428</v>
      </c>
      <c r="BH5" s="3" t="s">
        <v>429</v>
      </c>
      <c r="BI5" s="3" t="s">
        <v>601</v>
      </c>
      <c r="BJ5" s="3" t="s">
        <v>430</v>
      </c>
      <c r="BK5" s="3" t="s">
        <v>431</v>
      </c>
      <c r="BL5" s="3" t="s">
        <v>432</v>
      </c>
      <c r="BM5" s="3" t="s">
        <v>433</v>
      </c>
      <c r="BN5" s="3" t="s">
        <v>434</v>
      </c>
      <c r="BO5" s="3" t="s">
        <v>435</v>
      </c>
      <c r="BP5" s="3" t="s">
        <v>436</v>
      </c>
      <c r="BQ5" s="3" t="s">
        <v>437</v>
      </c>
      <c r="BR5" s="3" t="s">
        <v>438</v>
      </c>
      <c r="BS5" s="3" t="s">
        <v>439</v>
      </c>
      <c r="BT5" s="3" t="s">
        <v>440</v>
      </c>
      <c r="BU5" s="3" t="s">
        <v>441</v>
      </c>
      <c r="BV5" s="3" t="s">
        <v>442</v>
      </c>
      <c r="BW5" s="3" t="s">
        <v>443</v>
      </c>
      <c r="BX5" s="3" t="s">
        <v>191</v>
      </c>
      <c r="BY5" s="3" t="s">
        <v>444</v>
      </c>
      <c r="BZ5" s="3" t="s">
        <v>445</v>
      </c>
      <c r="CA5" s="3" t="s">
        <v>446</v>
      </c>
      <c r="CB5" s="3" t="s">
        <v>447</v>
      </c>
      <c r="CC5" s="3" t="s">
        <v>449</v>
      </c>
      <c r="CD5" s="3" t="s">
        <v>448</v>
      </c>
      <c r="CE5" s="3" t="s">
        <v>624</v>
      </c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</row>
    <row r="6" spans="1:109" x14ac:dyDescent="0.35">
      <c r="A6" s="3"/>
      <c r="B6" s="3"/>
      <c r="C6" s="3"/>
      <c r="D6" s="3"/>
      <c r="E6" s="3" t="s">
        <v>462</v>
      </c>
      <c r="F6" s="3" t="s">
        <v>472</v>
      </c>
      <c r="G6" s="3" t="s">
        <v>479</v>
      </c>
      <c r="H6" s="3" t="s">
        <v>486</v>
      </c>
      <c r="I6" s="3" t="s">
        <v>496</v>
      </c>
      <c r="J6" s="3" t="s">
        <v>504</v>
      </c>
      <c r="K6" s="3" t="s">
        <v>507</v>
      </c>
      <c r="L6" s="3" t="s">
        <v>509</v>
      </c>
      <c r="M6" s="3" t="s">
        <v>519</v>
      </c>
      <c r="N6" s="3" t="s">
        <v>529</v>
      </c>
      <c r="O6" s="3" t="s">
        <v>537</v>
      </c>
      <c r="P6" s="3" t="s">
        <v>545</v>
      </c>
      <c r="Q6" s="3" t="s">
        <v>548</v>
      </c>
      <c r="R6" s="3" t="s">
        <v>549</v>
      </c>
      <c r="S6" s="3" t="s">
        <v>550</v>
      </c>
      <c r="T6" s="3" t="s">
        <v>552</v>
      </c>
      <c r="U6" s="3" t="s">
        <v>553</v>
      </c>
      <c r="V6" s="3" t="s">
        <v>554</v>
      </c>
      <c r="W6" s="3" t="s">
        <v>555</v>
      </c>
      <c r="X6" s="3" t="s">
        <v>556</v>
      </c>
      <c r="Y6" s="3" t="s">
        <v>557</v>
      </c>
      <c r="Z6" s="3" t="s">
        <v>559</v>
      </c>
      <c r="AA6" s="3" t="s">
        <v>560</v>
      </c>
      <c r="AB6" s="3" t="s">
        <v>561</v>
      </c>
      <c r="AC6" s="3" t="s">
        <v>563</v>
      </c>
      <c r="AD6" s="3" t="s">
        <v>564</v>
      </c>
      <c r="AE6" s="3" t="s">
        <v>565</v>
      </c>
      <c r="AF6" s="3" t="s">
        <v>566</v>
      </c>
      <c r="AG6" s="3" t="s">
        <v>568</v>
      </c>
      <c r="AH6" s="3" t="s">
        <v>570</v>
      </c>
      <c r="AI6" s="3" t="s">
        <v>571</v>
      </c>
      <c r="AJ6" s="3" t="s">
        <v>572</v>
      </c>
      <c r="AK6" s="3" t="s">
        <v>574</v>
      </c>
      <c r="AL6" s="3" t="s">
        <v>575</v>
      </c>
      <c r="AM6" s="3" t="s">
        <v>576</v>
      </c>
      <c r="AN6" s="3" t="s">
        <v>577</v>
      </c>
      <c r="AO6" s="3" t="s">
        <v>578</v>
      </c>
      <c r="AP6" s="3" t="s">
        <v>579</v>
      </c>
      <c r="AQ6" s="3" t="s">
        <v>580</v>
      </c>
      <c r="AR6" s="3" t="s">
        <v>582</v>
      </c>
      <c r="AS6" s="3" t="s">
        <v>584</v>
      </c>
      <c r="AT6" s="3" t="s">
        <v>585</v>
      </c>
      <c r="AU6" s="3" t="s">
        <v>586</v>
      </c>
      <c r="AV6" s="3" t="s">
        <v>587</v>
      </c>
      <c r="AW6" s="3" t="s">
        <v>588</v>
      </c>
      <c r="AX6" s="3" t="s">
        <v>589</v>
      </c>
      <c r="AY6" s="3" t="s">
        <v>590</v>
      </c>
      <c r="AZ6" s="3" t="s">
        <v>591</v>
      </c>
      <c r="BA6" s="3" t="s">
        <v>592</v>
      </c>
      <c r="BB6" s="3" t="s">
        <v>593</v>
      </c>
      <c r="BC6" s="3" t="s">
        <v>594</v>
      </c>
      <c r="BD6" s="3" t="s">
        <v>595</v>
      </c>
      <c r="BE6" s="3" t="s">
        <v>596</v>
      </c>
      <c r="BF6" s="3" t="s">
        <v>597</v>
      </c>
      <c r="BG6" s="3" t="s">
        <v>598</v>
      </c>
      <c r="BH6" s="3" t="s">
        <v>599</v>
      </c>
      <c r="BI6" s="3" t="s">
        <v>600</v>
      </c>
      <c r="BJ6" s="3" t="s">
        <v>602</v>
      </c>
      <c r="BK6" s="3" t="s">
        <v>603</v>
      </c>
      <c r="BL6" s="3" t="s">
        <v>604</v>
      </c>
      <c r="BM6" s="3" t="s">
        <v>605</v>
      </c>
      <c r="BN6" s="3" t="s">
        <v>606</v>
      </c>
      <c r="BO6" s="3" t="s">
        <v>607</v>
      </c>
      <c r="BP6" s="3" t="s">
        <v>608</v>
      </c>
      <c r="BQ6" s="3" t="s">
        <v>609</v>
      </c>
      <c r="BR6" s="3" t="s">
        <v>610</v>
      </c>
      <c r="BS6" s="3" t="s">
        <v>611</v>
      </c>
      <c r="BT6" s="3" t="s">
        <v>612</v>
      </c>
      <c r="BU6" s="3" t="s">
        <v>613</v>
      </c>
      <c r="BV6" s="3" t="s">
        <v>614</v>
      </c>
      <c r="BW6" s="3" t="s">
        <v>615</v>
      </c>
      <c r="BX6" s="3" t="s">
        <v>616</v>
      </c>
      <c r="BY6" s="3" t="s">
        <v>617</v>
      </c>
      <c r="BZ6" s="3" t="s">
        <v>618</v>
      </c>
      <c r="CA6" s="3" t="s">
        <v>619</v>
      </c>
      <c r="CB6" s="3" t="s">
        <v>620</v>
      </c>
      <c r="CC6" s="3" t="s">
        <v>621</v>
      </c>
      <c r="CD6" s="3" t="s">
        <v>622</v>
      </c>
      <c r="CE6" s="3" t="s">
        <v>623</v>
      </c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</row>
    <row r="7" spans="1:109" x14ac:dyDescent="0.35">
      <c r="A7" s="3"/>
      <c r="B7" s="4" t="s">
        <v>4093</v>
      </c>
      <c r="C7" s="3"/>
      <c r="D7" s="38">
        <f>SUM(E8:CE86)</f>
        <v>4606.2990414477099</v>
      </c>
      <c r="E7" s="36">
        <v>13.82693345493124</v>
      </c>
      <c r="F7" s="36">
        <v>30.293796188321387</v>
      </c>
      <c r="G7" s="36">
        <v>19.56045670207665</v>
      </c>
      <c r="H7" s="36">
        <v>6.2671199938130346</v>
      </c>
      <c r="I7" s="36">
        <v>3.6893491825964695</v>
      </c>
      <c r="J7" s="36">
        <v>6.2891095599681881</v>
      </c>
      <c r="K7" s="36">
        <v>2.108268973814865</v>
      </c>
      <c r="L7" s="36">
        <v>3.5808644001017846</v>
      </c>
      <c r="M7" s="36">
        <v>11.772367989625883</v>
      </c>
      <c r="N7" s="36">
        <v>1.5113350929345812</v>
      </c>
      <c r="O7" s="36">
        <v>0.6953213685406866</v>
      </c>
      <c r="P7" s="36">
        <v>1.2335880049514074</v>
      </c>
      <c r="Q7" s="36">
        <v>0</v>
      </c>
      <c r="R7" s="36">
        <v>38.265093204935958</v>
      </c>
      <c r="S7" s="36">
        <v>35.410669587115883</v>
      </c>
      <c r="T7" s="36">
        <v>74.931531757698068</v>
      </c>
      <c r="U7" s="36">
        <v>0</v>
      </c>
      <c r="V7" s="36">
        <v>12.636663269283776</v>
      </c>
      <c r="W7" s="36">
        <v>8.3845405760528386</v>
      </c>
      <c r="X7" s="36">
        <v>3.406187779198655</v>
      </c>
      <c r="Y7" s="36">
        <v>274.29260397313448</v>
      </c>
      <c r="Z7" s="36">
        <v>51.827857484712162</v>
      </c>
      <c r="AA7" s="36">
        <v>0.22896095239392833</v>
      </c>
      <c r="AB7" s="36">
        <v>64.756417168000027</v>
      </c>
      <c r="AC7" s="36">
        <v>134.30836116180313</v>
      </c>
      <c r="AD7" s="36">
        <v>18.562987942775926</v>
      </c>
      <c r="AE7" s="36">
        <v>1.8081149367151161</v>
      </c>
      <c r="AF7" s="36">
        <v>35.414135874638184</v>
      </c>
      <c r="AG7" s="36">
        <v>16.031634054755244</v>
      </c>
      <c r="AH7" s="36">
        <v>15.078051983989466</v>
      </c>
      <c r="AI7" s="36">
        <v>3.5350809745972343E-2</v>
      </c>
      <c r="AJ7" s="36">
        <v>43.213293661302352</v>
      </c>
      <c r="AK7" s="36">
        <v>1.4871787210351419</v>
      </c>
      <c r="AL7" s="36">
        <v>10.193855438631187</v>
      </c>
      <c r="AM7" s="36">
        <v>5.6949686830675637</v>
      </c>
      <c r="AN7" s="36">
        <v>33.254314035181991</v>
      </c>
      <c r="AO7" s="36">
        <v>8.9920057996178659</v>
      </c>
      <c r="AP7" s="36">
        <v>104.5424447574478</v>
      </c>
      <c r="AQ7" s="36">
        <v>4.7185335548138809</v>
      </c>
      <c r="AR7" s="36">
        <v>4.380727460176276</v>
      </c>
      <c r="AS7" s="36">
        <v>14.634522481311599</v>
      </c>
      <c r="AT7" s="36">
        <v>9.3357587883936777</v>
      </c>
      <c r="AU7" s="36">
        <v>0.58637760144231965</v>
      </c>
      <c r="AV7" s="36">
        <v>78.540129359851065</v>
      </c>
      <c r="AW7" s="36">
        <v>16.043306779921014</v>
      </c>
      <c r="AX7" s="36">
        <v>5.2308440754184637</v>
      </c>
      <c r="AY7" s="36">
        <v>843.12858165947955</v>
      </c>
      <c r="AZ7" s="36">
        <v>0</v>
      </c>
      <c r="BA7" s="36">
        <v>15.813318397634808</v>
      </c>
      <c r="BB7" s="36">
        <v>6.9258819202212756</v>
      </c>
      <c r="BC7" s="36">
        <v>177.7026347201855</v>
      </c>
      <c r="BD7" s="36">
        <v>260.23652600728371</v>
      </c>
      <c r="BE7" s="36">
        <v>204.92213559480078</v>
      </c>
      <c r="BF7" s="36">
        <v>83.759945960224627</v>
      </c>
      <c r="BG7" s="36">
        <v>24.883719643006287</v>
      </c>
      <c r="BH7" s="36">
        <v>5.9606480994983624</v>
      </c>
      <c r="BI7" s="36">
        <v>372.64710112034868</v>
      </c>
      <c r="BJ7" s="36">
        <v>8.9659725218773332</v>
      </c>
      <c r="BK7" s="36">
        <v>100.62440530105981</v>
      </c>
      <c r="BL7" s="36">
        <v>15.222643526459454</v>
      </c>
      <c r="BM7" s="36">
        <v>61.798633177089471</v>
      </c>
      <c r="BN7" s="36">
        <v>8.9024495627465203</v>
      </c>
      <c r="BO7" s="36">
        <v>45.305778595326224</v>
      </c>
      <c r="BP7" s="36">
        <v>0</v>
      </c>
      <c r="BQ7" s="36">
        <v>18.424270131454239</v>
      </c>
      <c r="BR7" s="36">
        <v>8.5502122064656234</v>
      </c>
      <c r="BS7" s="36">
        <v>4.2379892340589373</v>
      </c>
      <c r="BT7" s="36">
        <v>10.955703177095995</v>
      </c>
      <c r="BU7" s="36">
        <v>16.412928190640621</v>
      </c>
      <c r="BV7" s="36">
        <v>19.487806234843909</v>
      </c>
      <c r="BW7" s="36">
        <v>664.12012693536974</v>
      </c>
      <c r="BX7" s="36">
        <v>136.48109757640663</v>
      </c>
      <c r="BY7" s="36">
        <v>109.35478287453731</v>
      </c>
      <c r="BZ7" s="36">
        <v>40.751552141629553</v>
      </c>
      <c r="CA7" s="36">
        <v>2.7889477559734663</v>
      </c>
      <c r="CB7" s="36">
        <v>2.6396367180629547</v>
      </c>
      <c r="CC7" s="36">
        <v>107.6432543467611</v>
      </c>
      <c r="CD7" s="36">
        <v>0.59442349093418345</v>
      </c>
      <c r="CE7" s="36">
        <v>0</v>
      </c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</row>
    <row r="8" spans="1:109" x14ac:dyDescent="0.35">
      <c r="A8" s="4"/>
      <c r="B8" s="3" t="s">
        <v>463</v>
      </c>
      <c r="C8" s="3" t="s">
        <v>462</v>
      </c>
      <c r="D8" s="36">
        <f t="shared" ref="D8:D71" si="0">SUM(E8:CE8)</f>
        <v>180.68808098349325</v>
      </c>
      <c r="E8" s="87">
        <v>1.5554547957591542</v>
      </c>
      <c r="F8" s="92">
        <v>0</v>
      </c>
      <c r="G8" s="88">
        <v>0</v>
      </c>
      <c r="H8" s="92">
        <v>0</v>
      </c>
      <c r="I8" s="88">
        <v>0</v>
      </c>
      <c r="J8" s="92">
        <v>0</v>
      </c>
      <c r="K8" s="88">
        <v>0</v>
      </c>
      <c r="L8" s="92">
        <v>0</v>
      </c>
      <c r="M8" s="88">
        <v>2.9406326062233146</v>
      </c>
      <c r="N8" s="92">
        <v>0</v>
      </c>
      <c r="O8" s="88">
        <v>0</v>
      </c>
      <c r="P8" s="92">
        <v>0</v>
      </c>
      <c r="Q8" s="88">
        <v>0</v>
      </c>
      <c r="R8" s="92">
        <v>0</v>
      </c>
      <c r="S8" s="88">
        <v>0</v>
      </c>
      <c r="T8" s="92">
        <v>0</v>
      </c>
      <c r="U8" s="88">
        <v>0</v>
      </c>
      <c r="V8" s="92">
        <v>4.8908252254479548E-2</v>
      </c>
      <c r="W8" s="88">
        <v>0.82647492375987908</v>
      </c>
      <c r="X8" s="92">
        <v>0</v>
      </c>
      <c r="Y8" s="88">
        <v>142.50053195000496</v>
      </c>
      <c r="Z8" s="92">
        <v>1.5643533000859819</v>
      </c>
      <c r="AA8" s="88">
        <v>0</v>
      </c>
      <c r="AB8" s="92">
        <v>3.2775828955643274</v>
      </c>
      <c r="AC8" s="88">
        <v>27.408279995715986</v>
      </c>
      <c r="AD8" s="92">
        <v>0</v>
      </c>
      <c r="AE8" s="88">
        <v>0</v>
      </c>
      <c r="AF8" s="92">
        <v>0</v>
      </c>
      <c r="AG8" s="88">
        <v>0</v>
      </c>
      <c r="AH8" s="92">
        <v>0</v>
      </c>
      <c r="AI8" s="88">
        <v>0</v>
      </c>
      <c r="AJ8" s="92">
        <v>0</v>
      </c>
      <c r="AK8" s="88">
        <v>0</v>
      </c>
      <c r="AL8" s="92">
        <v>0</v>
      </c>
      <c r="AM8" s="88">
        <v>0</v>
      </c>
      <c r="AN8" s="92">
        <v>0</v>
      </c>
      <c r="AO8" s="88">
        <v>0</v>
      </c>
      <c r="AP8" s="92">
        <v>0</v>
      </c>
      <c r="AQ8" s="88">
        <v>0</v>
      </c>
      <c r="AR8" s="92">
        <v>0</v>
      </c>
      <c r="AS8" s="88">
        <v>0</v>
      </c>
      <c r="AT8" s="92">
        <v>0</v>
      </c>
      <c r="AU8" s="88">
        <v>0</v>
      </c>
      <c r="AV8" s="92">
        <v>0</v>
      </c>
      <c r="AW8" s="88">
        <v>0</v>
      </c>
      <c r="AX8" s="92">
        <v>0</v>
      </c>
      <c r="AY8" s="88">
        <v>0</v>
      </c>
      <c r="AZ8" s="92">
        <v>0</v>
      </c>
      <c r="BA8" s="88">
        <v>0</v>
      </c>
      <c r="BB8" s="92">
        <v>0</v>
      </c>
      <c r="BC8" s="88">
        <v>0</v>
      </c>
      <c r="BD8" s="92">
        <v>0</v>
      </c>
      <c r="BE8" s="88">
        <v>0</v>
      </c>
      <c r="BF8" s="92">
        <v>0</v>
      </c>
      <c r="BG8" s="88">
        <v>0</v>
      </c>
      <c r="BH8" s="92">
        <v>0</v>
      </c>
      <c r="BI8" s="88">
        <v>0.5658622641251736</v>
      </c>
      <c r="BJ8" s="92">
        <v>0</v>
      </c>
      <c r="BK8" s="88">
        <v>0</v>
      </c>
      <c r="BL8" s="92">
        <v>0</v>
      </c>
      <c r="BM8" s="88">
        <v>0</v>
      </c>
      <c r="BN8" s="92">
        <v>0</v>
      </c>
      <c r="BO8" s="88">
        <v>0</v>
      </c>
      <c r="BP8" s="92">
        <v>0</v>
      </c>
      <c r="BQ8" s="88">
        <v>0</v>
      </c>
      <c r="BR8" s="92">
        <v>0</v>
      </c>
      <c r="BS8" s="88">
        <v>0</v>
      </c>
      <c r="BT8" s="92">
        <v>0</v>
      </c>
      <c r="BU8" s="88">
        <v>0</v>
      </c>
      <c r="BV8" s="92">
        <v>0</v>
      </c>
      <c r="BW8" s="88">
        <v>0</v>
      </c>
      <c r="BX8" s="92">
        <v>0</v>
      </c>
      <c r="BY8" s="88">
        <v>0</v>
      </c>
      <c r="BZ8" s="92">
        <v>0</v>
      </c>
      <c r="CA8" s="88">
        <v>0</v>
      </c>
      <c r="CB8" s="92">
        <v>0</v>
      </c>
      <c r="CC8" s="88">
        <v>0</v>
      </c>
      <c r="CD8" s="92">
        <v>0</v>
      </c>
      <c r="CE8" s="89">
        <v>0</v>
      </c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</row>
    <row r="9" spans="1:109" x14ac:dyDescent="0.35">
      <c r="A9" s="3"/>
      <c r="B9" s="3" t="s">
        <v>473</v>
      </c>
      <c r="C9" s="3" t="s">
        <v>472</v>
      </c>
      <c r="D9" s="36">
        <f t="shared" si="0"/>
        <v>82.163087134664394</v>
      </c>
      <c r="E9" s="93">
        <v>0</v>
      </c>
      <c r="F9" s="42">
        <v>5.3546376926203818</v>
      </c>
      <c r="G9" s="58">
        <v>0</v>
      </c>
      <c r="H9" s="42">
        <v>0</v>
      </c>
      <c r="I9" s="58">
        <v>0</v>
      </c>
      <c r="J9" s="42">
        <v>0</v>
      </c>
      <c r="K9" s="58">
        <v>0</v>
      </c>
      <c r="L9" s="42">
        <v>0</v>
      </c>
      <c r="M9" s="58">
        <v>0</v>
      </c>
      <c r="N9" s="42">
        <v>0</v>
      </c>
      <c r="O9" s="58">
        <v>0</v>
      </c>
      <c r="P9" s="42">
        <v>0</v>
      </c>
      <c r="Q9" s="58">
        <v>0</v>
      </c>
      <c r="R9" s="42">
        <v>0</v>
      </c>
      <c r="S9" s="58">
        <v>0</v>
      </c>
      <c r="T9" s="42">
        <v>0</v>
      </c>
      <c r="U9" s="58">
        <v>0</v>
      </c>
      <c r="V9" s="42">
        <v>0</v>
      </c>
      <c r="W9" s="58">
        <v>0</v>
      </c>
      <c r="X9" s="42">
        <v>0</v>
      </c>
      <c r="Y9" s="58">
        <v>55.181233750565468</v>
      </c>
      <c r="Z9" s="42">
        <v>0</v>
      </c>
      <c r="AA9" s="58">
        <v>0</v>
      </c>
      <c r="AB9" s="42">
        <v>1.4619618885531345</v>
      </c>
      <c r="AC9" s="58">
        <v>0</v>
      </c>
      <c r="AD9" s="42">
        <v>0</v>
      </c>
      <c r="AE9" s="58">
        <v>0</v>
      </c>
      <c r="AF9" s="42">
        <v>0</v>
      </c>
      <c r="AG9" s="58">
        <v>3.2479534341520691E-2</v>
      </c>
      <c r="AH9" s="42">
        <v>0</v>
      </c>
      <c r="AI9" s="58">
        <v>0</v>
      </c>
      <c r="AJ9" s="42">
        <v>0</v>
      </c>
      <c r="AK9" s="58">
        <v>0</v>
      </c>
      <c r="AL9" s="42">
        <v>0</v>
      </c>
      <c r="AM9" s="58">
        <v>5.9485861024890029E-2</v>
      </c>
      <c r="AN9" s="42">
        <v>0</v>
      </c>
      <c r="AO9" s="58">
        <v>0</v>
      </c>
      <c r="AP9" s="42">
        <v>0</v>
      </c>
      <c r="AQ9" s="58">
        <v>0</v>
      </c>
      <c r="AR9" s="42">
        <v>0</v>
      </c>
      <c r="AS9" s="58">
        <v>0</v>
      </c>
      <c r="AT9" s="42">
        <v>0</v>
      </c>
      <c r="AU9" s="58">
        <v>0</v>
      </c>
      <c r="AV9" s="42">
        <v>0</v>
      </c>
      <c r="AW9" s="58">
        <v>0</v>
      </c>
      <c r="AX9" s="42">
        <v>0</v>
      </c>
      <c r="AY9" s="58">
        <v>0</v>
      </c>
      <c r="AZ9" s="42">
        <v>0</v>
      </c>
      <c r="BA9" s="58">
        <v>0</v>
      </c>
      <c r="BB9" s="42">
        <v>0</v>
      </c>
      <c r="BC9" s="58">
        <v>0</v>
      </c>
      <c r="BD9" s="42">
        <v>4.1910951917526056</v>
      </c>
      <c r="BE9" s="58">
        <v>0</v>
      </c>
      <c r="BF9" s="42">
        <v>0</v>
      </c>
      <c r="BG9" s="58">
        <v>0</v>
      </c>
      <c r="BH9" s="42">
        <v>0</v>
      </c>
      <c r="BI9" s="58">
        <v>15.882193215806401</v>
      </c>
      <c r="BJ9" s="42">
        <v>0</v>
      </c>
      <c r="BK9" s="58">
        <v>0</v>
      </c>
      <c r="BL9" s="42">
        <v>0</v>
      </c>
      <c r="BM9" s="58">
        <v>0</v>
      </c>
      <c r="BN9" s="42">
        <v>0</v>
      </c>
      <c r="BO9" s="58">
        <v>0</v>
      </c>
      <c r="BP9" s="42">
        <v>0</v>
      </c>
      <c r="BQ9" s="58">
        <v>0</v>
      </c>
      <c r="BR9" s="42">
        <v>0</v>
      </c>
      <c r="BS9" s="58">
        <v>0</v>
      </c>
      <c r="BT9" s="42">
        <v>0</v>
      </c>
      <c r="BU9" s="58">
        <v>0</v>
      </c>
      <c r="BV9" s="42">
        <v>0</v>
      </c>
      <c r="BW9" s="58">
        <v>0</v>
      </c>
      <c r="BX9" s="42">
        <v>0</v>
      </c>
      <c r="BY9" s="58">
        <v>0</v>
      </c>
      <c r="BZ9" s="42">
        <v>0</v>
      </c>
      <c r="CA9" s="58">
        <v>0</v>
      </c>
      <c r="CB9" s="42">
        <v>0</v>
      </c>
      <c r="CC9" s="58">
        <v>0</v>
      </c>
      <c r="CD9" s="42">
        <v>0</v>
      </c>
      <c r="CE9" s="59">
        <v>0</v>
      </c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</row>
    <row r="10" spans="1:109" x14ac:dyDescent="0.35">
      <c r="A10" s="3"/>
      <c r="B10" s="3" t="s">
        <v>480</v>
      </c>
      <c r="C10" s="3" t="s">
        <v>479</v>
      </c>
      <c r="D10" s="36">
        <f t="shared" si="0"/>
        <v>13.580765708560932</v>
      </c>
      <c r="E10" s="90">
        <v>0</v>
      </c>
      <c r="F10" s="58">
        <v>0</v>
      </c>
      <c r="G10" s="42">
        <v>2.7596474832845805</v>
      </c>
      <c r="H10" s="58">
        <v>0</v>
      </c>
      <c r="I10" s="42">
        <v>0</v>
      </c>
      <c r="J10" s="58">
        <v>0</v>
      </c>
      <c r="K10" s="42">
        <v>0</v>
      </c>
      <c r="L10" s="58">
        <v>0</v>
      </c>
      <c r="M10" s="42">
        <v>0</v>
      </c>
      <c r="N10" s="58">
        <v>0</v>
      </c>
      <c r="O10" s="42">
        <v>0</v>
      </c>
      <c r="P10" s="58">
        <v>0</v>
      </c>
      <c r="Q10" s="42">
        <v>0</v>
      </c>
      <c r="R10" s="58">
        <v>0</v>
      </c>
      <c r="S10" s="42">
        <v>0</v>
      </c>
      <c r="T10" s="58">
        <v>0</v>
      </c>
      <c r="U10" s="42">
        <v>0</v>
      </c>
      <c r="V10" s="58">
        <v>1.0970896359630129</v>
      </c>
      <c r="W10" s="42">
        <v>0</v>
      </c>
      <c r="X10" s="58">
        <v>0</v>
      </c>
      <c r="Y10" s="42">
        <v>0</v>
      </c>
      <c r="Z10" s="58">
        <v>0</v>
      </c>
      <c r="AA10" s="42">
        <v>0</v>
      </c>
      <c r="AB10" s="58">
        <v>1.3160123875511645</v>
      </c>
      <c r="AC10" s="42">
        <v>0</v>
      </c>
      <c r="AD10" s="58">
        <v>0</v>
      </c>
      <c r="AE10" s="42">
        <v>0</v>
      </c>
      <c r="AF10" s="58">
        <v>0</v>
      </c>
      <c r="AG10" s="42">
        <v>3.1251132012169024E-2</v>
      </c>
      <c r="AH10" s="58">
        <v>0</v>
      </c>
      <c r="AI10" s="42">
        <v>0</v>
      </c>
      <c r="AJ10" s="58">
        <v>0</v>
      </c>
      <c r="AK10" s="42">
        <v>0</v>
      </c>
      <c r="AL10" s="58">
        <v>0</v>
      </c>
      <c r="AM10" s="42">
        <v>5.5987013638865733E-2</v>
      </c>
      <c r="AN10" s="58">
        <v>0</v>
      </c>
      <c r="AO10" s="42">
        <v>0</v>
      </c>
      <c r="AP10" s="58">
        <v>0</v>
      </c>
      <c r="AQ10" s="42">
        <v>0</v>
      </c>
      <c r="AR10" s="58">
        <v>0</v>
      </c>
      <c r="AS10" s="42">
        <v>0</v>
      </c>
      <c r="AT10" s="58">
        <v>0</v>
      </c>
      <c r="AU10" s="42">
        <v>0</v>
      </c>
      <c r="AV10" s="58">
        <v>0</v>
      </c>
      <c r="AW10" s="42">
        <v>0</v>
      </c>
      <c r="AX10" s="58">
        <v>0</v>
      </c>
      <c r="AY10" s="42">
        <v>0</v>
      </c>
      <c r="AZ10" s="58">
        <v>0</v>
      </c>
      <c r="BA10" s="42">
        <v>0</v>
      </c>
      <c r="BB10" s="58">
        <v>0</v>
      </c>
      <c r="BC10" s="42">
        <v>0</v>
      </c>
      <c r="BD10" s="58">
        <v>1.3051835866733568</v>
      </c>
      <c r="BE10" s="42">
        <v>0</v>
      </c>
      <c r="BF10" s="58">
        <v>0</v>
      </c>
      <c r="BG10" s="42">
        <v>0</v>
      </c>
      <c r="BH10" s="58">
        <v>0</v>
      </c>
      <c r="BI10" s="42">
        <v>7.015594469437783</v>
      </c>
      <c r="BJ10" s="58">
        <v>0</v>
      </c>
      <c r="BK10" s="42">
        <v>0</v>
      </c>
      <c r="BL10" s="58">
        <v>0</v>
      </c>
      <c r="BM10" s="42">
        <v>0</v>
      </c>
      <c r="BN10" s="58">
        <v>0</v>
      </c>
      <c r="BO10" s="42">
        <v>0</v>
      </c>
      <c r="BP10" s="58">
        <v>0</v>
      </c>
      <c r="BQ10" s="42">
        <v>0</v>
      </c>
      <c r="BR10" s="58">
        <v>0</v>
      </c>
      <c r="BS10" s="42">
        <v>0</v>
      </c>
      <c r="BT10" s="58">
        <v>0</v>
      </c>
      <c r="BU10" s="42">
        <v>0</v>
      </c>
      <c r="BV10" s="58">
        <v>0</v>
      </c>
      <c r="BW10" s="42">
        <v>0</v>
      </c>
      <c r="BX10" s="58">
        <v>0</v>
      </c>
      <c r="BY10" s="42">
        <v>0</v>
      </c>
      <c r="BZ10" s="58">
        <v>0</v>
      </c>
      <c r="CA10" s="42">
        <v>0</v>
      </c>
      <c r="CB10" s="58">
        <v>0</v>
      </c>
      <c r="CC10" s="42">
        <v>0</v>
      </c>
      <c r="CD10" s="58">
        <v>0</v>
      </c>
      <c r="CE10" s="60">
        <v>0</v>
      </c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</row>
    <row r="11" spans="1:109" x14ac:dyDescent="0.35">
      <c r="A11" s="3"/>
      <c r="B11" s="3" t="s">
        <v>487</v>
      </c>
      <c r="C11" s="3" t="s">
        <v>486</v>
      </c>
      <c r="D11" s="36">
        <f t="shared" si="0"/>
        <v>70.890969773991486</v>
      </c>
      <c r="E11" s="93">
        <v>0</v>
      </c>
      <c r="F11" s="42">
        <v>0</v>
      </c>
      <c r="G11" s="58">
        <v>0</v>
      </c>
      <c r="H11" s="42">
        <v>0.76781478546335735</v>
      </c>
      <c r="I11" s="58">
        <v>0</v>
      </c>
      <c r="J11" s="42">
        <v>0</v>
      </c>
      <c r="K11" s="58">
        <v>0</v>
      </c>
      <c r="L11" s="42">
        <v>0</v>
      </c>
      <c r="M11" s="58">
        <v>0</v>
      </c>
      <c r="N11" s="42">
        <v>0</v>
      </c>
      <c r="O11" s="58">
        <v>0</v>
      </c>
      <c r="P11" s="42">
        <v>0</v>
      </c>
      <c r="Q11" s="58">
        <v>0</v>
      </c>
      <c r="R11" s="42">
        <v>0</v>
      </c>
      <c r="S11" s="58">
        <v>0</v>
      </c>
      <c r="T11" s="42">
        <v>0</v>
      </c>
      <c r="U11" s="58">
        <v>0</v>
      </c>
      <c r="V11" s="42">
        <v>6.7288011565412811</v>
      </c>
      <c r="W11" s="58">
        <v>0</v>
      </c>
      <c r="X11" s="42">
        <v>0</v>
      </c>
      <c r="Y11" s="58">
        <v>0</v>
      </c>
      <c r="Z11" s="42">
        <v>0</v>
      </c>
      <c r="AA11" s="58">
        <v>0</v>
      </c>
      <c r="AB11" s="42">
        <v>0</v>
      </c>
      <c r="AC11" s="58">
        <v>47.790972101993773</v>
      </c>
      <c r="AD11" s="42">
        <v>5.9330962868499366</v>
      </c>
      <c r="AE11" s="58">
        <v>0</v>
      </c>
      <c r="AF11" s="42">
        <v>0</v>
      </c>
      <c r="AG11" s="58">
        <v>3.6452769805623106E-2</v>
      </c>
      <c r="AH11" s="42">
        <v>0</v>
      </c>
      <c r="AI11" s="58">
        <v>0</v>
      </c>
      <c r="AJ11" s="42">
        <v>0</v>
      </c>
      <c r="AK11" s="58">
        <v>0</v>
      </c>
      <c r="AL11" s="42">
        <v>0</v>
      </c>
      <c r="AM11" s="58">
        <v>7.0802792119420671E-2</v>
      </c>
      <c r="AN11" s="42">
        <v>0</v>
      </c>
      <c r="AO11" s="58">
        <v>0</v>
      </c>
      <c r="AP11" s="42">
        <v>0</v>
      </c>
      <c r="AQ11" s="58">
        <v>0</v>
      </c>
      <c r="AR11" s="42">
        <v>0</v>
      </c>
      <c r="AS11" s="58">
        <v>0</v>
      </c>
      <c r="AT11" s="42">
        <v>0</v>
      </c>
      <c r="AU11" s="58">
        <v>0</v>
      </c>
      <c r="AV11" s="42">
        <v>0</v>
      </c>
      <c r="AW11" s="58">
        <v>0</v>
      </c>
      <c r="AX11" s="42">
        <v>0</v>
      </c>
      <c r="AY11" s="58">
        <v>0</v>
      </c>
      <c r="AZ11" s="42">
        <v>0</v>
      </c>
      <c r="BA11" s="58">
        <v>0</v>
      </c>
      <c r="BB11" s="42">
        <v>0</v>
      </c>
      <c r="BC11" s="58">
        <v>0</v>
      </c>
      <c r="BD11" s="42">
        <v>0</v>
      </c>
      <c r="BE11" s="58">
        <v>0</v>
      </c>
      <c r="BF11" s="42">
        <v>0</v>
      </c>
      <c r="BG11" s="58">
        <v>0</v>
      </c>
      <c r="BH11" s="42">
        <v>0</v>
      </c>
      <c r="BI11" s="58">
        <v>9.5630298812180925</v>
      </c>
      <c r="BJ11" s="42">
        <v>0</v>
      </c>
      <c r="BK11" s="58">
        <v>0</v>
      </c>
      <c r="BL11" s="42">
        <v>0</v>
      </c>
      <c r="BM11" s="58">
        <v>0</v>
      </c>
      <c r="BN11" s="42">
        <v>0</v>
      </c>
      <c r="BO11" s="58">
        <v>0</v>
      </c>
      <c r="BP11" s="42">
        <v>0</v>
      </c>
      <c r="BQ11" s="58">
        <v>0</v>
      </c>
      <c r="BR11" s="42">
        <v>0</v>
      </c>
      <c r="BS11" s="58">
        <v>0</v>
      </c>
      <c r="BT11" s="42">
        <v>0</v>
      </c>
      <c r="BU11" s="58">
        <v>0</v>
      </c>
      <c r="BV11" s="42">
        <v>0</v>
      </c>
      <c r="BW11" s="58">
        <v>0</v>
      </c>
      <c r="BX11" s="42">
        <v>0</v>
      </c>
      <c r="BY11" s="58">
        <v>0</v>
      </c>
      <c r="BZ11" s="42">
        <v>0</v>
      </c>
      <c r="CA11" s="58">
        <v>0</v>
      </c>
      <c r="CB11" s="42">
        <v>0</v>
      </c>
      <c r="CC11" s="58">
        <v>0</v>
      </c>
      <c r="CD11" s="42">
        <v>0</v>
      </c>
      <c r="CE11" s="59">
        <v>0</v>
      </c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</row>
    <row r="12" spans="1:109" x14ac:dyDescent="0.35">
      <c r="A12" s="3"/>
      <c r="B12" s="3" t="s">
        <v>497</v>
      </c>
      <c r="C12" s="3" t="s">
        <v>496</v>
      </c>
      <c r="D12" s="36">
        <f t="shared" si="0"/>
        <v>22.529324376015605</v>
      </c>
      <c r="E12" s="90">
        <v>0</v>
      </c>
      <c r="F12" s="58">
        <v>0</v>
      </c>
      <c r="G12" s="42">
        <v>0</v>
      </c>
      <c r="H12" s="58">
        <v>0</v>
      </c>
      <c r="I12" s="42">
        <v>1.6895388012753334</v>
      </c>
      <c r="J12" s="58">
        <v>0</v>
      </c>
      <c r="K12" s="42">
        <v>0</v>
      </c>
      <c r="L12" s="58">
        <v>0</v>
      </c>
      <c r="M12" s="42">
        <v>0</v>
      </c>
      <c r="N12" s="58">
        <v>0</v>
      </c>
      <c r="O12" s="42">
        <v>0</v>
      </c>
      <c r="P12" s="58">
        <v>0</v>
      </c>
      <c r="Q12" s="42">
        <v>0</v>
      </c>
      <c r="R12" s="58">
        <v>0</v>
      </c>
      <c r="S12" s="42">
        <v>0</v>
      </c>
      <c r="T12" s="58">
        <v>0</v>
      </c>
      <c r="U12" s="42">
        <v>0</v>
      </c>
      <c r="V12" s="58">
        <v>1.2182857613967062</v>
      </c>
      <c r="W12" s="42">
        <v>6.2595637689248074</v>
      </c>
      <c r="X12" s="58">
        <v>0</v>
      </c>
      <c r="Y12" s="42">
        <v>11.781048195525317</v>
      </c>
      <c r="Z12" s="58">
        <v>0</v>
      </c>
      <c r="AA12" s="42">
        <v>0</v>
      </c>
      <c r="AB12" s="58">
        <v>1.4627107580801142</v>
      </c>
      <c r="AC12" s="42">
        <v>0</v>
      </c>
      <c r="AD12" s="58">
        <v>0</v>
      </c>
      <c r="AE12" s="42">
        <v>0</v>
      </c>
      <c r="AF12" s="58">
        <v>0</v>
      </c>
      <c r="AG12" s="42">
        <v>3.6361298488635951E-2</v>
      </c>
      <c r="AH12" s="58">
        <v>0</v>
      </c>
      <c r="AI12" s="42">
        <v>0</v>
      </c>
      <c r="AJ12" s="58">
        <v>0</v>
      </c>
      <c r="AK12" s="42">
        <v>0</v>
      </c>
      <c r="AL12" s="58">
        <v>0</v>
      </c>
      <c r="AM12" s="42">
        <v>7.0542255184013192E-2</v>
      </c>
      <c r="AN12" s="58">
        <v>0</v>
      </c>
      <c r="AO12" s="42">
        <v>0</v>
      </c>
      <c r="AP12" s="58">
        <v>0</v>
      </c>
      <c r="AQ12" s="42">
        <v>0</v>
      </c>
      <c r="AR12" s="58">
        <v>0</v>
      </c>
      <c r="AS12" s="42">
        <v>0</v>
      </c>
      <c r="AT12" s="58">
        <v>0</v>
      </c>
      <c r="AU12" s="42">
        <v>0</v>
      </c>
      <c r="AV12" s="58">
        <v>0</v>
      </c>
      <c r="AW12" s="42">
        <v>0</v>
      </c>
      <c r="AX12" s="58">
        <v>0</v>
      </c>
      <c r="AY12" s="42">
        <v>0</v>
      </c>
      <c r="AZ12" s="58">
        <v>0</v>
      </c>
      <c r="BA12" s="42">
        <v>0</v>
      </c>
      <c r="BB12" s="58">
        <v>0</v>
      </c>
      <c r="BC12" s="42">
        <v>0</v>
      </c>
      <c r="BD12" s="58">
        <v>0</v>
      </c>
      <c r="BE12" s="42">
        <v>0</v>
      </c>
      <c r="BF12" s="58">
        <v>0</v>
      </c>
      <c r="BG12" s="42">
        <v>0</v>
      </c>
      <c r="BH12" s="58">
        <v>0</v>
      </c>
      <c r="BI12" s="42">
        <v>1.1273537140681175E-2</v>
      </c>
      <c r="BJ12" s="58">
        <v>0</v>
      </c>
      <c r="BK12" s="42">
        <v>0</v>
      </c>
      <c r="BL12" s="58">
        <v>0</v>
      </c>
      <c r="BM12" s="42">
        <v>0</v>
      </c>
      <c r="BN12" s="58">
        <v>0</v>
      </c>
      <c r="BO12" s="42">
        <v>0</v>
      </c>
      <c r="BP12" s="58">
        <v>0</v>
      </c>
      <c r="BQ12" s="42">
        <v>0</v>
      </c>
      <c r="BR12" s="58">
        <v>0</v>
      </c>
      <c r="BS12" s="42">
        <v>0</v>
      </c>
      <c r="BT12" s="58">
        <v>0</v>
      </c>
      <c r="BU12" s="42">
        <v>0</v>
      </c>
      <c r="BV12" s="58">
        <v>0</v>
      </c>
      <c r="BW12" s="42">
        <v>0</v>
      </c>
      <c r="BX12" s="58">
        <v>0</v>
      </c>
      <c r="BY12" s="42">
        <v>0</v>
      </c>
      <c r="BZ12" s="58">
        <v>0</v>
      </c>
      <c r="CA12" s="42">
        <v>0</v>
      </c>
      <c r="CB12" s="58">
        <v>0</v>
      </c>
      <c r="CC12" s="42">
        <v>0</v>
      </c>
      <c r="CD12" s="58">
        <v>0</v>
      </c>
      <c r="CE12" s="60">
        <v>0</v>
      </c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</row>
    <row r="13" spans="1:109" x14ac:dyDescent="0.35">
      <c r="A13" s="3"/>
      <c r="B13" s="3" t="s">
        <v>185</v>
      </c>
      <c r="C13" s="3" t="s">
        <v>504</v>
      </c>
      <c r="D13" s="36">
        <f t="shared" si="0"/>
        <v>7.4532551883600862</v>
      </c>
      <c r="E13" s="93">
        <v>0</v>
      </c>
      <c r="F13" s="42">
        <v>0</v>
      </c>
      <c r="G13" s="58">
        <v>0</v>
      </c>
      <c r="H13" s="42">
        <v>0</v>
      </c>
      <c r="I13" s="58">
        <v>0</v>
      </c>
      <c r="J13" s="42">
        <v>0</v>
      </c>
      <c r="K13" s="58">
        <v>0</v>
      </c>
      <c r="L13" s="42">
        <v>0</v>
      </c>
      <c r="M13" s="58">
        <v>0</v>
      </c>
      <c r="N13" s="42">
        <v>0</v>
      </c>
      <c r="O13" s="58">
        <v>0</v>
      </c>
      <c r="P13" s="42">
        <v>0</v>
      </c>
      <c r="Q13" s="58">
        <v>0</v>
      </c>
      <c r="R13" s="42">
        <v>0</v>
      </c>
      <c r="S13" s="58">
        <v>0</v>
      </c>
      <c r="T13" s="42">
        <v>0</v>
      </c>
      <c r="U13" s="58">
        <v>0</v>
      </c>
      <c r="V13" s="42">
        <v>0</v>
      </c>
      <c r="W13" s="58">
        <v>0</v>
      </c>
      <c r="X13" s="42">
        <v>0</v>
      </c>
      <c r="Y13" s="58">
        <v>0</v>
      </c>
      <c r="Z13" s="42">
        <v>0</v>
      </c>
      <c r="AA13" s="58">
        <v>0</v>
      </c>
      <c r="AB13" s="42">
        <v>7.4532551883600862</v>
      </c>
      <c r="AC13" s="58">
        <v>0</v>
      </c>
      <c r="AD13" s="42">
        <v>0</v>
      </c>
      <c r="AE13" s="58">
        <v>0</v>
      </c>
      <c r="AF13" s="42">
        <v>0</v>
      </c>
      <c r="AG13" s="58">
        <v>0</v>
      </c>
      <c r="AH13" s="42">
        <v>0</v>
      </c>
      <c r="AI13" s="58">
        <v>0</v>
      </c>
      <c r="AJ13" s="42">
        <v>0</v>
      </c>
      <c r="AK13" s="58">
        <v>0</v>
      </c>
      <c r="AL13" s="42">
        <v>0</v>
      </c>
      <c r="AM13" s="58">
        <v>0</v>
      </c>
      <c r="AN13" s="42">
        <v>0</v>
      </c>
      <c r="AO13" s="58">
        <v>0</v>
      </c>
      <c r="AP13" s="42">
        <v>0</v>
      </c>
      <c r="AQ13" s="58">
        <v>0</v>
      </c>
      <c r="AR13" s="42">
        <v>0</v>
      </c>
      <c r="AS13" s="58">
        <v>0</v>
      </c>
      <c r="AT13" s="42">
        <v>0</v>
      </c>
      <c r="AU13" s="58">
        <v>0</v>
      </c>
      <c r="AV13" s="42">
        <v>0</v>
      </c>
      <c r="AW13" s="58">
        <v>0</v>
      </c>
      <c r="AX13" s="42">
        <v>0</v>
      </c>
      <c r="AY13" s="58">
        <v>0</v>
      </c>
      <c r="AZ13" s="42">
        <v>0</v>
      </c>
      <c r="BA13" s="58">
        <v>0</v>
      </c>
      <c r="BB13" s="42">
        <v>0</v>
      </c>
      <c r="BC13" s="58">
        <v>0</v>
      </c>
      <c r="BD13" s="42">
        <v>0</v>
      </c>
      <c r="BE13" s="58">
        <v>0</v>
      </c>
      <c r="BF13" s="42">
        <v>0</v>
      </c>
      <c r="BG13" s="58">
        <v>0</v>
      </c>
      <c r="BH13" s="42">
        <v>0</v>
      </c>
      <c r="BI13" s="58">
        <v>0</v>
      </c>
      <c r="BJ13" s="42">
        <v>0</v>
      </c>
      <c r="BK13" s="58">
        <v>0</v>
      </c>
      <c r="BL13" s="42">
        <v>0</v>
      </c>
      <c r="BM13" s="58">
        <v>0</v>
      </c>
      <c r="BN13" s="42">
        <v>0</v>
      </c>
      <c r="BO13" s="58">
        <v>0</v>
      </c>
      <c r="BP13" s="42">
        <v>0</v>
      </c>
      <c r="BQ13" s="58">
        <v>0</v>
      </c>
      <c r="BR13" s="42">
        <v>0</v>
      </c>
      <c r="BS13" s="58">
        <v>0</v>
      </c>
      <c r="BT13" s="42">
        <v>0</v>
      </c>
      <c r="BU13" s="58">
        <v>0</v>
      </c>
      <c r="BV13" s="42">
        <v>0</v>
      </c>
      <c r="BW13" s="58">
        <v>0</v>
      </c>
      <c r="BX13" s="42">
        <v>0</v>
      </c>
      <c r="BY13" s="58">
        <v>0</v>
      </c>
      <c r="BZ13" s="42">
        <v>0</v>
      </c>
      <c r="CA13" s="58">
        <v>0</v>
      </c>
      <c r="CB13" s="42">
        <v>0</v>
      </c>
      <c r="CC13" s="58">
        <v>0</v>
      </c>
      <c r="CD13" s="42">
        <v>0</v>
      </c>
      <c r="CE13" s="59">
        <v>0</v>
      </c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</row>
    <row r="14" spans="1:109" x14ac:dyDescent="0.35">
      <c r="A14" s="3"/>
      <c r="B14" s="3" t="s">
        <v>399</v>
      </c>
      <c r="C14" s="3" t="s">
        <v>507</v>
      </c>
      <c r="D14" s="36">
        <f t="shared" si="0"/>
        <v>23.435896006353921</v>
      </c>
      <c r="E14" s="90">
        <v>0</v>
      </c>
      <c r="F14" s="58">
        <v>0</v>
      </c>
      <c r="G14" s="42">
        <v>0</v>
      </c>
      <c r="H14" s="58">
        <v>0</v>
      </c>
      <c r="I14" s="42">
        <v>0</v>
      </c>
      <c r="J14" s="58">
        <v>0</v>
      </c>
      <c r="K14" s="42">
        <v>0</v>
      </c>
      <c r="L14" s="58">
        <v>0</v>
      </c>
      <c r="M14" s="42">
        <v>0</v>
      </c>
      <c r="N14" s="58">
        <v>0</v>
      </c>
      <c r="O14" s="42">
        <v>0</v>
      </c>
      <c r="P14" s="58">
        <v>0</v>
      </c>
      <c r="Q14" s="42">
        <v>0</v>
      </c>
      <c r="R14" s="58">
        <v>0</v>
      </c>
      <c r="S14" s="42">
        <v>0</v>
      </c>
      <c r="T14" s="58">
        <v>0</v>
      </c>
      <c r="U14" s="42">
        <v>0</v>
      </c>
      <c r="V14" s="58">
        <v>0</v>
      </c>
      <c r="W14" s="42">
        <v>0</v>
      </c>
      <c r="X14" s="58">
        <v>0</v>
      </c>
      <c r="Y14" s="42">
        <v>0</v>
      </c>
      <c r="Z14" s="58">
        <v>0</v>
      </c>
      <c r="AA14" s="42">
        <v>0</v>
      </c>
      <c r="AB14" s="58">
        <v>23.435896006353921</v>
      </c>
      <c r="AC14" s="42">
        <v>0</v>
      </c>
      <c r="AD14" s="58">
        <v>0</v>
      </c>
      <c r="AE14" s="42">
        <v>0</v>
      </c>
      <c r="AF14" s="58">
        <v>0</v>
      </c>
      <c r="AG14" s="42">
        <v>0</v>
      </c>
      <c r="AH14" s="58">
        <v>0</v>
      </c>
      <c r="AI14" s="42">
        <v>0</v>
      </c>
      <c r="AJ14" s="58">
        <v>0</v>
      </c>
      <c r="AK14" s="42">
        <v>0</v>
      </c>
      <c r="AL14" s="58">
        <v>0</v>
      </c>
      <c r="AM14" s="42">
        <v>0</v>
      </c>
      <c r="AN14" s="58">
        <v>0</v>
      </c>
      <c r="AO14" s="42">
        <v>0</v>
      </c>
      <c r="AP14" s="58">
        <v>0</v>
      </c>
      <c r="AQ14" s="42">
        <v>0</v>
      </c>
      <c r="AR14" s="58">
        <v>0</v>
      </c>
      <c r="AS14" s="42">
        <v>0</v>
      </c>
      <c r="AT14" s="58">
        <v>0</v>
      </c>
      <c r="AU14" s="42">
        <v>0</v>
      </c>
      <c r="AV14" s="58">
        <v>0</v>
      </c>
      <c r="AW14" s="42">
        <v>0</v>
      </c>
      <c r="AX14" s="58">
        <v>0</v>
      </c>
      <c r="AY14" s="42">
        <v>0</v>
      </c>
      <c r="AZ14" s="58">
        <v>0</v>
      </c>
      <c r="BA14" s="42">
        <v>0</v>
      </c>
      <c r="BB14" s="58">
        <v>0</v>
      </c>
      <c r="BC14" s="42">
        <v>0</v>
      </c>
      <c r="BD14" s="58">
        <v>0</v>
      </c>
      <c r="BE14" s="42">
        <v>0</v>
      </c>
      <c r="BF14" s="58">
        <v>0</v>
      </c>
      <c r="BG14" s="42">
        <v>0</v>
      </c>
      <c r="BH14" s="58">
        <v>0</v>
      </c>
      <c r="BI14" s="42">
        <v>0</v>
      </c>
      <c r="BJ14" s="58">
        <v>0</v>
      </c>
      <c r="BK14" s="42">
        <v>0</v>
      </c>
      <c r="BL14" s="58">
        <v>0</v>
      </c>
      <c r="BM14" s="42">
        <v>0</v>
      </c>
      <c r="BN14" s="58">
        <v>0</v>
      </c>
      <c r="BO14" s="42">
        <v>0</v>
      </c>
      <c r="BP14" s="58">
        <v>0</v>
      </c>
      <c r="BQ14" s="42">
        <v>0</v>
      </c>
      <c r="BR14" s="58">
        <v>0</v>
      </c>
      <c r="BS14" s="42">
        <v>0</v>
      </c>
      <c r="BT14" s="58">
        <v>0</v>
      </c>
      <c r="BU14" s="42">
        <v>0</v>
      </c>
      <c r="BV14" s="58">
        <v>0</v>
      </c>
      <c r="BW14" s="42">
        <v>0</v>
      </c>
      <c r="BX14" s="58">
        <v>0</v>
      </c>
      <c r="BY14" s="42">
        <v>0</v>
      </c>
      <c r="BZ14" s="58">
        <v>0</v>
      </c>
      <c r="CA14" s="42">
        <v>0</v>
      </c>
      <c r="CB14" s="58">
        <v>0</v>
      </c>
      <c r="CC14" s="42">
        <v>0</v>
      </c>
      <c r="CD14" s="58">
        <v>0</v>
      </c>
      <c r="CE14" s="60">
        <v>0</v>
      </c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</row>
    <row r="15" spans="1:109" x14ac:dyDescent="0.35">
      <c r="A15" s="3"/>
      <c r="B15" s="3" t="s">
        <v>510</v>
      </c>
      <c r="C15" s="3" t="s">
        <v>509</v>
      </c>
      <c r="D15" s="36">
        <f t="shared" si="0"/>
        <v>27.257544319408424</v>
      </c>
      <c r="E15" s="93">
        <v>0</v>
      </c>
      <c r="F15" s="42">
        <v>0</v>
      </c>
      <c r="G15" s="58">
        <v>0</v>
      </c>
      <c r="H15" s="42">
        <v>0</v>
      </c>
      <c r="I15" s="58">
        <v>0</v>
      </c>
      <c r="J15" s="42">
        <v>1.7223674071846671</v>
      </c>
      <c r="K15" s="58">
        <v>0.78895952319685536</v>
      </c>
      <c r="L15" s="42">
        <v>0.45670123364072618</v>
      </c>
      <c r="M15" s="58">
        <v>0.847449273923085</v>
      </c>
      <c r="N15" s="42">
        <v>0</v>
      </c>
      <c r="O15" s="58">
        <v>0</v>
      </c>
      <c r="P15" s="42">
        <v>0</v>
      </c>
      <c r="Q15" s="58">
        <v>0</v>
      </c>
      <c r="R15" s="42">
        <v>0</v>
      </c>
      <c r="S15" s="58">
        <v>0</v>
      </c>
      <c r="T15" s="42">
        <v>0</v>
      </c>
      <c r="U15" s="58">
        <v>0</v>
      </c>
      <c r="V15" s="42">
        <v>0</v>
      </c>
      <c r="W15" s="58">
        <v>0</v>
      </c>
      <c r="X15" s="42">
        <v>0</v>
      </c>
      <c r="Y15" s="58">
        <v>0</v>
      </c>
      <c r="Z15" s="42">
        <v>0</v>
      </c>
      <c r="AA15" s="58">
        <v>0</v>
      </c>
      <c r="AB15" s="42">
        <v>0</v>
      </c>
      <c r="AC15" s="58">
        <v>0</v>
      </c>
      <c r="AD15" s="42">
        <v>0</v>
      </c>
      <c r="AE15" s="58">
        <v>0</v>
      </c>
      <c r="AF15" s="42">
        <v>0</v>
      </c>
      <c r="AG15" s="58">
        <v>0</v>
      </c>
      <c r="AH15" s="42">
        <v>0</v>
      </c>
      <c r="AI15" s="58">
        <v>0</v>
      </c>
      <c r="AJ15" s="42">
        <v>0</v>
      </c>
      <c r="AK15" s="58">
        <v>0</v>
      </c>
      <c r="AL15" s="42">
        <v>0</v>
      </c>
      <c r="AM15" s="58">
        <v>0</v>
      </c>
      <c r="AN15" s="42">
        <v>0</v>
      </c>
      <c r="AO15" s="58">
        <v>0</v>
      </c>
      <c r="AP15" s="42">
        <v>0</v>
      </c>
      <c r="AQ15" s="58">
        <v>0</v>
      </c>
      <c r="AR15" s="42">
        <v>0</v>
      </c>
      <c r="AS15" s="58">
        <v>0</v>
      </c>
      <c r="AT15" s="42">
        <v>0</v>
      </c>
      <c r="AU15" s="58">
        <v>0</v>
      </c>
      <c r="AV15" s="42">
        <v>0</v>
      </c>
      <c r="AW15" s="58">
        <v>0</v>
      </c>
      <c r="AX15" s="42">
        <v>0</v>
      </c>
      <c r="AY15" s="58">
        <v>0</v>
      </c>
      <c r="AZ15" s="42">
        <v>0</v>
      </c>
      <c r="BA15" s="58">
        <v>0</v>
      </c>
      <c r="BB15" s="42">
        <v>0</v>
      </c>
      <c r="BC15" s="58">
        <v>0</v>
      </c>
      <c r="BD15" s="42">
        <v>0</v>
      </c>
      <c r="BE15" s="58">
        <v>0</v>
      </c>
      <c r="BF15" s="42">
        <v>0</v>
      </c>
      <c r="BG15" s="58">
        <v>0</v>
      </c>
      <c r="BH15" s="42">
        <v>0</v>
      </c>
      <c r="BI15" s="58">
        <v>4.9821137926655205E-2</v>
      </c>
      <c r="BJ15" s="42">
        <v>0</v>
      </c>
      <c r="BK15" s="58">
        <v>0</v>
      </c>
      <c r="BL15" s="42">
        <v>0</v>
      </c>
      <c r="BM15" s="58">
        <v>0</v>
      </c>
      <c r="BN15" s="42">
        <v>0</v>
      </c>
      <c r="BO15" s="58">
        <v>0</v>
      </c>
      <c r="BP15" s="42">
        <v>0</v>
      </c>
      <c r="BQ15" s="58">
        <v>0</v>
      </c>
      <c r="BR15" s="42">
        <v>0</v>
      </c>
      <c r="BS15" s="58">
        <v>0</v>
      </c>
      <c r="BT15" s="42">
        <v>0</v>
      </c>
      <c r="BU15" s="58">
        <v>0</v>
      </c>
      <c r="BV15" s="42">
        <v>0</v>
      </c>
      <c r="BW15" s="58">
        <v>23.38665764920577</v>
      </c>
      <c r="BX15" s="42">
        <v>0</v>
      </c>
      <c r="BY15" s="58">
        <v>5.5880943306650032E-3</v>
      </c>
      <c r="BZ15" s="42">
        <v>0</v>
      </c>
      <c r="CA15" s="58">
        <v>0</v>
      </c>
      <c r="CB15" s="42">
        <v>0</v>
      </c>
      <c r="CC15" s="58">
        <v>0</v>
      </c>
      <c r="CD15" s="42">
        <v>0</v>
      </c>
      <c r="CE15" s="59">
        <v>0</v>
      </c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</row>
    <row r="16" spans="1:109" x14ac:dyDescent="0.35">
      <c r="A16" s="3"/>
      <c r="B16" s="3" t="s">
        <v>520</v>
      </c>
      <c r="C16" s="3" t="s">
        <v>519</v>
      </c>
      <c r="D16" s="36">
        <f t="shared" si="0"/>
        <v>74.110588579693044</v>
      </c>
      <c r="E16" s="90">
        <v>0</v>
      </c>
      <c r="F16" s="58">
        <v>0</v>
      </c>
      <c r="G16" s="42">
        <v>0</v>
      </c>
      <c r="H16" s="58">
        <v>0</v>
      </c>
      <c r="I16" s="42">
        <v>0</v>
      </c>
      <c r="J16" s="58">
        <v>0</v>
      </c>
      <c r="K16" s="42">
        <v>0</v>
      </c>
      <c r="L16" s="58">
        <v>0</v>
      </c>
      <c r="M16" s="42">
        <v>0</v>
      </c>
      <c r="N16" s="58">
        <v>0</v>
      </c>
      <c r="O16" s="42">
        <v>0</v>
      </c>
      <c r="P16" s="58">
        <v>0</v>
      </c>
      <c r="Q16" s="42">
        <v>0</v>
      </c>
      <c r="R16" s="58">
        <v>0</v>
      </c>
      <c r="S16" s="42">
        <v>0</v>
      </c>
      <c r="T16" s="58">
        <v>62.914631382196063</v>
      </c>
      <c r="U16" s="42">
        <v>0</v>
      </c>
      <c r="V16" s="58">
        <v>0</v>
      </c>
      <c r="W16" s="42">
        <v>0</v>
      </c>
      <c r="X16" s="58">
        <v>0</v>
      </c>
      <c r="Y16" s="42">
        <v>0</v>
      </c>
      <c r="Z16" s="58">
        <v>0</v>
      </c>
      <c r="AA16" s="42">
        <v>0</v>
      </c>
      <c r="AB16" s="58">
        <v>0.29884435195490194</v>
      </c>
      <c r="AC16" s="42">
        <v>0</v>
      </c>
      <c r="AD16" s="58">
        <v>0</v>
      </c>
      <c r="AE16" s="42">
        <v>0</v>
      </c>
      <c r="AF16" s="58">
        <v>0</v>
      </c>
      <c r="AG16" s="42">
        <v>0</v>
      </c>
      <c r="AH16" s="58">
        <v>0</v>
      </c>
      <c r="AI16" s="42">
        <v>0</v>
      </c>
      <c r="AJ16" s="58">
        <v>0</v>
      </c>
      <c r="AK16" s="42">
        <v>0</v>
      </c>
      <c r="AL16" s="58">
        <v>0</v>
      </c>
      <c r="AM16" s="42">
        <v>0</v>
      </c>
      <c r="AN16" s="58">
        <v>0</v>
      </c>
      <c r="AO16" s="42">
        <v>0</v>
      </c>
      <c r="AP16" s="58">
        <v>0</v>
      </c>
      <c r="AQ16" s="42">
        <v>0</v>
      </c>
      <c r="AR16" s="58">
        <v>0</v>
      </c>
      <c r="AS16" s="42">
        <v>0</v>
      </c>
      <c r="AT16" s="58">
        <v>0</v>
      </c>
      <c r="AU16" s="42">
        <v>0</v>
      </c>
      <c r="AV16" s="58">
        <v>0</v>
      </c>
      <c r="AW16" s="42">
        <v>0</v>
      </c>
      <c r="AX16" s="58">
        <v>0</v>
      </c>
      <c r="AY16" s="42">
        <v>0</v>
      </c>
      <c r="AZ16" s="58">
        <v>0</v>
      </c>
      <c r="BA16" s="42">
        <v>0</v>
      </c>
      <c r="BB16" s="58">
        <v>0</v>
      </c>
      <c r="BC16" s="42">
        <v>0</v>
      </c>
      <c r="BD16" s="58">
        <v>0</v>
      </c>
      <c r="BE16" s="42">
        <v>0</v>
      </c>
      <c r="BF16" s="58">
        <v>0</v>
      </c>
      <c r="BG16" s="42">
        <v>0</v>
      </c>
      <c r="BH16" s="58">
        <v>0</v>
      </c>
      <c r="BI16" s="42">
        <v>10.89711284554207</v>
      </c>
      <c r="BJ16" s="58">
        <v>0</v>
      </c>
      <c r="BK16" s="42">
        <v>0</v>
      </c>
      <c r="BL16" s="58">
        <v>0</v>
      </c>
      <c r="BM16" s="42">
        <v>0</v>
      </c>
      <c r="BN16" s="58">
        <v>0</v>
      </c>
      <c r="BO16" s="42">
        <v>0</v>
      </c>
      <c r="BP16" s="58">
        <v>0</v>
      </c>
      <c r="BQ16" s="42">
        <v>0</v>
      </c>
      <c r="BR16" s="58">
        <v>0</v>
      </c>
      <c r="BS16" s="42">
        <v>0</v>
      </c>
      <c r="BT16" s="58">
        <v>0</v>
      </c>
      <c r="BU16" s="42">
        <v>0</v>
      </c>
      <c r="BV16" s="58">
        <v>0</v>
      </c>
      <c r="BW16" s="42">
        <v>0</v>
      </c>
      <c r="BX16" s="58">
        <v>0</v>
      </c>
      <c r="BY16" s="42">
        <v>0</v>
      </c>
      <c r="BZ16" s="58">
        <v>0</v>
      </c>
      <c r="CA16" s="42">
        <v>0</v>
      </c>
      <c r="CB16" s="58">
        <v>0</v>
      </c>
      <c r="CC16" s="42">
        <v>0</v>
      </c>
      <c r="CD16" s="58">
        <v>0</v>
      </c>
      <c r="CE16" s="60">
        <v>0</v>
      </c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</row>
    <row r="17" spans="1:109" x14ac:dyDescent="0.35">
      <c r="A17" s="3"/>
      <c r="B17" s="3" t="s">
        <v>530</v>
      </c>
      <c r="C17" s="3" t="s">
        <v>529</v>
      </c>
      <c r="D17" s="36">
        <f t="shared" si="0"/>
        <v>15.480698599145505</v>
      </c>
      <c r="E17" s="93">
        <v>1.8038625495291423</v>
      </c>
      <c r="F17" s="42">
        <v>2.2061683345353842</v>
      </c>
      <c r="G17" s="58">
        <v>2.037329733147057</v>
      </c>
      <c r="H17" s="42">
        <v>0.89485862040952868</v>
      </c>
      <c r="I17" s="58">
        <v>1.3157772176364182</v>
      </c>
      <c r="J17" s="42">
        <v>0</v>
      </c>
      <c r="K17" s="58">
        <v>0</v>
      </c>
      <c r="L17" s="42">
        <v>0</v>
      </c>
      <c r="M17" s="58">
        <v>0</v>
      </c>
      <c r="N17" s="42">
        <v>0</v>
      </c>
      <c r="O17" s="58">
        <v>0</v>
      </c>
      <c r="P17" s="42">
        <v>0</v>
      </c>
      <c r="Q17" s="58">
        <v>0</v>
      </c>
      <c r="R17" s="42">
        <v>0</v>
      </c>
      <c r="S17" s="58">
        <v>0</v>
      </c>
      <c r="T17" s="42">
        <v>0</v>
      </c>
      <c r="U17" s="58">
        <v>0</v>
      </c>
      <c r="V17" s="42">
        <v>0.26824038440025705</v>
      </c>
      <c r="W17" s="58">
        <v>0</v>
      </c>
      <c r="X17" s="42">
        <v>1.9186794569764531</v>
      </c>
      <c r="Y17" s="58">
        <v>0</v>
      </c>
      <c r="Z17" s="42">
        <v>4.8474251004273627</v>
      </c>
      <c r="AA17" s="58">
        <v>0</v>
      </c>
      <c r="AB17" s="42">
        <v>0</v>
      </c>
      <c r="AC17" s="58">
        <v>0</v>
      </c>
      <c r="AD17" s="42">
        <v>0</v>
      </c>
      <c r="AE17" s="58">
        <v>0</v>
      </c>
      <c r="AF17" s="42">
        <v>0</v>
      </c>
      <c r="AG17" s="58">
        <v>0</v>
      </c>
      <c r="AH17" s="42">
        <v>0</v>
      </c>
      <c r="AI17" s="58">
        <v>0</v>
      </c>
      <c r="AJ17" s="42">
        <v>0</v>
      </c>
      <c r="AK17" s="58">
        <v>0</v>
      </c>
      <c r="AL17" s="42">
        <v>0</v>
      </c>
      <c r="AM17" s="58">
        <v>0</v>
      </c>
      <c r="AN17" s="42">
        <v>0</v>
      </c>
      <c r="AO17" s="58">
        <v>0</v>
      </c>
      <c r="AP17" s="42">
        <v>0</v>
      </c>
      <c r="AQ17" s="58">
        <v>0</v>
      </c>
      <c r="AR17" s="42">
        <v>0</v>
      </c>
      <c r="AS17" s="58">
        <v>0</v>
      </c>
      <c r="AT17" s="42">
        <v>0</v>
      </c>
      <c r="AU17" s="58">
        <v>0</v>
      </c>
      <c r="AV17" s="42">
        <v>0</v>
      </c>
      <c r="AW17" s="58">
        <v>0</v>
      </c>
      <c r="AX17" s="42">
        <v>0</v>
      </c>
      <c r="AY17" s="58">
        <v>0</v>
      </c>
      <c r="AZ17" s="42">
        <v>0</v>
      </c>
      <c r="BA17" s="58">
        <v>0</v>
      </c>
      <c r="BB17" s="42">
        <v>0</v>
      </c>
      <c r="BC17" s="58">
        <v>0</v>
      </c>
      <c r="BD17" s="42">
        <v>0</v>
      </c>
      <c r="BE17" s="58">
        <v>0</v>
      </c>
      <c r="BF17" s="42">
        <v>0</v>
      </c>
      <c r="BG17" s="58">
        <v>0</v>
      </c>
      <c r="BH17" s="42">
        <v>0</v>
      </c>
      <c r="BI17" s="58">
        <v>0.18835720208389942</v>
      </c>
      <c r="BJ17" s="42">
        <v>0</v>
      </c>
      <c r="BK17" s="58">
        <v>0</v>
      </c>
      <c r="BL17" s="42">
        <v>0</v>
      </c>
      <c r="BM17" s="58">
        <v>0</v>
      </c>
      <c r="BN17" s="42">
        <v>0</v>
      </c>
      <c r="BO17" s="58">
        <v>0</v>
      </c>
      <c r="BP17" s="42">
        <v>0</v>
      </c>
      <c r="BQ17" s="58">
        <v>0</v>
      </c>
      <c r="BR17" s="42">
        <v>0</v>
      </c>
      <c r="BS17" s="58">
        <v>0</v>
      </c>
      <c r="BT17" s="42">
        <v>0</v>
      </c>
      <c r="BU17" s="58">
        <v>0</v>
      </c>
      <c r="BV17" s="42">
        <v>0</v>
      </c>
      <c r="BW17" s="58">
        <v>0</v>
      </c>
      <c r="BX17" s="42">
        <v>0</v>
      </c>
      <c r="BY17" s="58">
        <v>0</v>
      </c>
      <c r="BZ17" s="42">
        <v>0</v>
      </c>
      <c r="CA17" s="58">
        <v>0</v>
      </c>
      <c r="CB17" s="42">
        <v>0</v>
      </c>
      <c r="CC17" s="58">
        <v>0</v>
      </c>
      <c r="CD17" s="42">
        <v>0</v>
      </c>
      <c r="CE17" s="59">
        <v>0</v>
      </c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</row>
    <row r="18" spans="1:109" x14ac:dyDescent="0.35">
      <c r="A18" s="3"/>
      <c r="B18" s="3" t="s">
        <v>538</v>
      </c>
      <c r="C18" s="3" t="s">
        <v>537</v>
      </c>
      <c r="D18" s="36">
        <f t="shared" si="0"/>
        <v>41.990832658063674</v>
      </c>
      <c r="E18" s="90">
        <v>0</v>
      </c>
      <c r="F18" s="58">
        <v>0</v>
      </c>
      <c r="G18" s="42">
        <v>0</v>
      </c>
      <c r="H18" s="58">
        <v>0</v>
      </c>
      <c r="I18" s="42">
        <v>0</v>
      </c>
      <c r="J18" s="58">
        <v>0</v>
      </c>
      <c r="K18" s="42">
        <v>0</v>
      </c>
      <c r="L18" s="58">
        <v>0</v>
      </c>
      <c r="M18" s="42">
        <v>0</v>
      </c>
      <c r="N18" s="58">
        <v>0</v>
      </c>
      <c r="O18" s="42">
        <v>0</v>
      </c>
      <c r="P18" s="58">
        <v>0</v>
      </c>
      <c r="Q18" s="42">
        <v>0</v>
      </c>
      <c r="R18" s="58">
        <v>0.50226816433085419</v>
      </c>
      <c r="S18" s="42">
        <v>0</v>
      </c>
      <c r="T18" s="58">
        <v>0</v>
      </c>
      <c r="U18" s="42">
        <v>0</v>
      </c>
      <c r="V18" s="58">
        <v>5.3812849744177445E-2</v>
      </c>
      <c r="W18" s="42">
        <v>0</v>
      </c>
      <c r="X18" s="58">
        <v>0</v>
      </c>
      <c r="Y18" s="42">
        <v>0</v>
      </c>
      <c r="Z18" s="58">
        <v>0.47406369187950936</v>
      </c>
      <c r="AA18" s="42">
        <v>0</v>
      </c>
      <c r="AB18" s="58">
        <v>0.31611954842973627</v>
      </c>
      <c r="AC18" s="42">
        <v>0.11706378626082824</v>
      </c>
      <c r="AD18" s="58">
        <v>0</v>
      </c>
      <c r="AE18" s="42">
        <v>0</v>
      </c>
      <c r="AF18" s="58">
        <v>0</v>
      </c>
      <c r="AG18" s="42">
        <v>7.5525128575595604</v>
      </c>
      <c r="AH18" s="58">
        <v>0</v>
      </c>
      <c r="AI18" s="42">
        <v>0</v>
      </c>
      <c r="AJ18" s="58">
        <v>0</v>
      </c>
      <c r="AK18" s="42">
        <v>0</v>
      </c>
      <c r="AL18" s="58">
        <v>0</v>
      </c>
      <c r="AM18" s="42">
        <v>3.0461097422771726E-5</v>
      </c>
      <c r="AN18" s="58">
        <v>1.1429147959913059E-2</v>
      </c>
      <c r="AO18" s="42">
        <v>1.6515925722056244</v>
      </c>
      <c r="AP18" s="58">
        <v>0</v>
      </c>
      <c r="AQ18" s="42">
        <v>0</v>
      </c>
      <c r="AR18" s="58">
        <v>0</v>
      </c>
      <c r="AS18" s="42">
        <v>0</v>
      </c>
      <c r="AT18" s="58">
        <v>0</v>
      </c>
      <c r="AU18" s="42">
        <v>0</v>
      </c>
      <c r="AV18" s="58">
        <v>0.88784910818939167</v>
      </c>
      <c r="AW18" s="42">
        <v>0</v>
      </c>
      <c r="AX18" s="58">
        <v>0</v>
      </c>
      <c r="AY18" s="42">
        <v>17.452246406447259</v>
      </c>
      <c r="AZ18" s="58">
        <v>0</v>
      </c>
      <c r="BA18" s="42">
        <v>0</v>
      </c>
      <c r="BB18" s="58">
        <v>0</v>
      </c>
      <c r="BC18" s="42">
        <v>0</v>
      </c>
      <c r="BD18" s="58">
        <v>0</v>
      </c>
      <c r="BE18" s="42">
        <v>0</v>
      </c>
      <c r="BF18" s="58">
        <v>0</v>
      </c>
      <c r="BG18" s="42">
        <v>0</v>
      </c>
      <c r="BH18" s="58">
        <v>0</v>
      </c>
      <c r="BI18" s="42">
        <v>12.971844063959404</v>
      </c>
      <c r="BJ18" s="58">
        <v>0</v>
      </c>
      <c r="BK18" s="42">
        <v>0</v>
      </c>
      <c r="BL18" s="58">
        <v>0</v>
      </c>
      <c r="BM18" s="42">
        <v>0</v>
      </c>
      <c r="BN18" s="58">
        <v>0</v>
      </c>
      <c r="BO18" s="42">
        <v>0</v>
      </c>
      <c r="BP18" s="58">
        <v>0</v>
      </c>
      <c r="BQ18" s="42">
        <v>0</v>
      </c>
      <c r="BR18" s="58">
        <v>0</v>
      </c>
      <c r="BS18" s="42">
        <v>0</v>
      </c>
      <c r="BT18" s="58">
        <v>0</v>
      </c>
      <c r="BU18" s="42">
        <v>0</v>
      </c>
      <c r="BV18" s="58">
        <v>0</v>
      </c>
      <c r="BW18" s="42">
        <v>0</v>
      </c>
      <c r="BX18" s="58">
        <v>0</v>
      </c>
      <c r="BY18" s="42">
        <v>0</v>
      </c>
      <c r="BZ18" s="58">
        <v>0</v>
      </c>
      <c r="CA18" s="42">
        <v>0</v>
      </c>
      <c r="CB18" s="58">
        <v>0</v>
      </c>
      <c r="CC18" s="42">
        <v>0</v>
      </c>
      <c r="CD18" s="58">
        <v>0</v>
      </c>
      <c r="CE18" s="60">
        <v>0</v>
      </c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</row>
    <row r="19" spans="1:109" x14ac:dyDescent="0.35">
      <c r="A19" s="3"/>
      <c r="B19" s="3" t="s">
        <v>546</v>
      </c>
      <c r="C19" s="3" t="s">
        <v>545</v>
      </c>
      <c r="D19" s="36">
        <f t="shared" si="0"/>
        <v>0.87082182334291336</v>
      </c>
      <c r="E19" s="93">
        <v>0</v>
      </c>
      <c r="F19" s="42">
        <v>0</v>
      </c>
      <c r="G19" s="58">
        <v>0</v>
      </c>
      <c r="H19" s="42">
        <v>0</v>
      </c>
      <c r="I19" s="58">
        <v>0</v>
      </c>
      <c r="J19" s="42">
        <v>0</v>
      </c>
      <c r="K19" s="58">
        <v>0</v>
      </c>
      <c r="L19" s="42">
        <v>0</v>
      </c>
      <c r="M19" s="58">
        <v>0</v>
      </c>
      <c r="N19" s="42">
        <v>0</v>
      </c>
      <c r="O19" s="58">
        <v>0</v>
      </c>
      <c r="P19" s="42">
        <v>0</v>
      </c>
      <c r="Q19" s="58">
        <v>0</v>
      </c>
      <c r="R19" s="42">
        <v>0</v>
      </c>
      <c r="S19" s="58">
        <v>0</v>
      </c>
      <c r="T19" s="42">
        <v>0</v>
      </c>
      <c r="U19" s="58">
        <v>0</v>
      </c>
      <c r="V19" s="42">
        <v>0</v>
      </c>
      <c r="W19" s="58">
        <v>0</v>
      </c>
      <c r="X19" s="42">
        <v>0</v>
      </c>
      <c r="Y19" s="58">
        <v>0</v>
      </c>
      <c r="Z19" s="42">
        <v>0</v>
      </c>
      <c r="AA19" s="58">
        <v>0</v>
      </c>
      <c r="AB19" s="42">
        <v>0</v>
      </c>
      <c r="AC19" s="58">
        <v>0</v>
      </c>
      <c r="AD19" s="42">
        <v>0</v>
      </c>
      <c r="AE19" s="58">
        <v>0</v>
      </c>
      <c r="AF19" s="42">
        <v>0</v>
      </c>
      <c r="AG19" s="58">
        <v>0</v>
      </c>
      <c r="AH19" s="42">
        <v>0</v>
      </c>
      <c r="AI19" s="58">
        <v>0</v>
      </c>
      <c r="AJ19" s="42">
        <v>0</v>
      </c>
      <c r="AK19" s="58">
        <v>0</v>
      </c>
      <c r="AL19" s="42">
        <v>0</v>
      </c>
      <c r="AM19" s="58">
        <v>0</v>
      </c>
      <c r="AN19" s="42">
        <v>0</v>
      </c>
      <c r="AO19" s="58">
        <v>0</v>
      </c>
      <c r="AP19" s="42">
        <v>0</v>
      </c>
      <c r="AQ19" s="58">
        <v>0</v>
      </c>
      <c r="AR19" s="42">
        <v>0</v>
      </c>
      <c r="AS19" s="58">
        <v>0</v>
      </c>
      <c r="AT19" s="42">
        <v>0</v>
      </c>
      <c r="AU19" s="58">
        <v>0</v>
      </c>
      <c r="AV19" s="42">
        <v>0</v>
      </c>
      <c r="AW19" s="58">
        <v>0</v>
      </c>
      <c r="AX19" s="42">
        <v>0</v>
      </c>
      <c r="AY19" s="58">
        <v>0</v>
      </c>
      <c r="AZ19" s="42">
        <v>0</v>
      </c>
      <c r="BA19" s="58">
        <v>0</v>
      </c>
      <c r="BB19" s="42">
        <v>0</v>
      </c>
      <c r="BC19" s="58">
        <v>0</v>
      </c>
      <c r="BD19" s="42">
        <v>0</v>
      </c>
      <c r="BE19" s="58">
        <v>0</v>
      </c>
      <c r="BF19" s="42">
        <v>0</v>
      </c>
      <c r="BG19" s="58">
        <v>0</v>
      </c>
      <c r="BH19" s="42">
        <v>0</v>
      </c>
      <c r="BI19" s="58">
        <v>0.87082182334291336</v>
      </c>
      <c r="BJ19" s="42">
        <v>0</v>
      </c>
      <c r="BK19" s="58">
        <v>0</v>
      </c>
      <c r="BL19" s="42">
        <v>0</v>
      </c>
      <c r="BM19" s="58">
        <v>0</v>
      </c>
      <c r="BN19" s="42">
        <v>0</v>
      </c>
      <c r="BO19" s="58">
        <v>0</v>
      </c>
      <c r="BP19" s="42">
        <v>0</v>
      </c>
      <c r="BQ19" s="58">
        <v>0</v>
      </c>
      <c r="BR19" s="42">
        <v>0</v>
      </c>
      <c r="BS19" s="58">
        <v>0</v>
      </c>
      <c r="BT19" s="42">
        <v>0</v>
      </c>
      <c r="BU19" s="58">
        <v>0</v>
      </c>
      <c r="BV19" s="42">
        <v>0</v>
      </c>
      <c r="BW19" s="58">
        <v>0</v>
      </c>
      <c r="BX19" s="42">
        <v>0</v>
      </c>
      <c r="BY19" s="58">
        <v>0</v>
      </c>
      <c r="BZ19" s="42">
        <v>0</v>
      </c>
      <c r="CA19" s="58">
        <v>0</v>
      </c>
      <c r="CB19" s="42">
        <v>0</v>
      </c>
      <c r="CC19" s="58">
        <v>0</v>
      </c>
      <c r="CD19" s="42">
        <v>0</v>
      </c>
      <c r="CE19" s="59">
        <v>0</v>
      </c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</row>
    <row r="20" spans="1:109" x14ac:dyDescent="0.35">
      <c r="A20" s="3"/>
      <c r="B20" s="3" t="s">
        <v>189</v>
      </c>
      <c r="C20" s="3" t="s">
        <v>548</v>
      </c>
      <c r="D20" s="36">
        <f t="shared" si="0"/>
        <v>2.913010735309471</v>
      </c>
      <c r="E20" s="90">
        <v>0</v>
      </c>
      <c r="F20" s="58">
        <v>0</v>
      </c>
      <c r="G20" s="42">
        <v>0</v>
      </c>
      <c r="H20" s="58">
        <v>0</v>
      </c>
      <c r="I20" s="42">
        <v>0</v>
      </c>
      <c r="J20" s="58">
        <v>0</v>
      </c>
      <c r="K20" s="42">
        <v>0</v>
      </c>
      <c r="L20" s="58">
        <v>0</v>
      </c>
      <c r="M20" s="42">
        <v>0</v>
      </c>
      <c r="N20" s="58">
        <v>0</v>
      </c>
      <c r="O20" s="42">
        <v>0</v>
      </c>
      <c r="P20" s="58">
        <v>0</v>
      </c>
      <c r="Q20" s="42">
        <v>0</v>
      </c>
      <c r="R20" s="58">
        <v>0.17370029227811989</v>
      </c>
      <c r="S20" s="42">
        <v>0</v>
      </c>
      <c r="T20" s="58">
        <v>0</v>
      </c>
      <c r="U20" s="42">
        <v>0</v>
      </c>
      <c r="V20" s="58">
        <v>0</v>
      </c>
      <c r="W20" s="42">
        <v>0</v>
      </c>
      <c r="X20" s="58">
        <v>0</v>
      </c>
      <c r="Y20" s="42">
        <v>0</v>
      </c>
      <c r="Z20" s="58">
        <v>0.19282457516481885</v>
      </c>
      <c r="AA20" s="42">
        <v>0</v>
      </c>
      <c r="AB20" s="58">
        <v>0</v>
      </c>
      <c r="AC20" s="42">
        <v>0</v>
      </c>
      <c r="AD20" s="58">
        <v>0</v>
      </c>
      <c r="AE20" s="42">
        <v>0</v>
      </c>
      <c r="AF20" s="58">
        <v>0</v>
      </c>
      <c r="AG20" s="42">
        <v>0</v>
      </c>
      <c r="AH20" s="58">
        <v>0</v>
      </c>
      <c r="AI20" s="42">
        <v>0</v>
      </c>
      <c r="AJ20" s="58">
        <v>0</v>
      </c>
      <c r="AK20" s="42">
        <v>0</v>
      </c>
      <c r="AL20" s="58">
        <v>0</v>
      </c>
      <c r="AM20" s="42">
        <v>0</v>
      </c>
      <c r="AN20" s="58">
        <v>0</v>
      </c>
      <c r="AO20" s="42">
        <v>0</v>
      </c>
      <c r="AP20" s="58">
        <v>0.11307964371749116</v>
      </c>
      <c r="AQ20" s="42">
        <v>0</v>
      </c>
      <c r="AR20" s="58">
        <v>0</v>
      </c>
      <c r="AS20" s="42">
        <v>0</v>
      </c>
      <c r="AT20" s="58">
        <v>0</v>
      </c>
      <c r="AU20" s="42">
        <v>0</v>
      </c>
      <c r="AV20" s="58">
        <v>0</v>
      </c>
      <c r="AW20" s="42">
        <v>0</v>
      </c>
      <c r="AX20" s="58">
        <v>0</v>
      </c>
      <c r="AY20" s="42">
        <v>0</v>
      </c>
      <c r="AZ20" s="58">
        <v>0</v>
      </c>
      <c r="BA20" s="42">
        <v>0</v>
      </c>
      <c r="BB20" s="58">
        <v>0</v>
      </c>
      <c r="BC20" s="42">
        <v>0</v>
      </c>
      <c r="BD20" s="58">
        <v>0</v>
      </c>
      <c r="BE20" s="42">
        <v>0</v>
      </c>
      <c r="BF20" s="58">
        <v>0</v>
      </c>
      <c r="BG20" s="42">
        <v>0</v>
      </c>
      <c r="BH20" s="58">
        <v>0</v>
      </c>
      <c r="BI20" s="42">
        <v>2.4334062241490413</v>
      </c>
      <c r="BJ20" s="58">
        <v>0</v>
      </c>
      <c r="BK20" s="42">
        <v>0</v>
      </c>
      <c r="BL20" s="58">
        <v>0</v>
      </c>
      <c r="BM20" s="42">
        <v>0</v>
      </c>
      <c r="BN20" s="58">
        <v>0</v>
      </c>
      <c r="BO20" s="42">
        <v>0</v>
      </c>
      <c r="BP20" s="58">
        <v>0</v>
      </c>
      <c r="BQ20" s="42">
        <v>0</v>
      </c>
      <c r="BR20" s="58">
        <v>0</v>
      </c>
      <c r="BS20" s="42">
        <v>0</v>
      </c>
      <c r="BT20" s="58">
        <v>0</v>
      </c>
      <c r="BU20" s="42">
        <v>0</v>
      </c>
      <c r="BV20" s="58">
        <v>0</v>
      </c>
      <c r="BW20" s="42">
        <v>0</v>
      </c>
      <c r="BX20" s="58">
        <v>0</v>
      </c>
      <c r="BY20" s="42">
        <v>0</v>
      </c>
      <c r="BZ20" s="58">
        <v>0</v>
      </c>
      <c r="CA20" s="42">
        <v>0</v>
      </c>
      <c r="CB20" s="58">
        <v>0</v>
      </c>
      <c r="CC20" s="42">
        <v>0</v>
      </c>
      <c r="CD20" s="58">
        <v>0</v>
      </c>
      <c r="CE20" s="60">
        <v>0</v>
      </c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</row>
    <row r="21" spans="1:109" x14ac:dyDescent="0.35">
      <c r="A21" s="3"/>
      <c r="B21" s="3" t="s">
        <v>400</v>
      </c>
      <c r="C21" s="3" t="s">
        <v>549</v>
      </c>
      <c r="D21" s="36">
        <f t="shared" si="0"/>
        <v>0</v>
      </c>
      <c r="E21" s="93">
        <v>0</v>
      </c>
      <c r="F21" s="42">
        <v>0</v>
      </c>
      <c r="G21" s="58">
        <v>0</v>
      </c>
      <c r="H21" s="42">
        <v>0</v>
      </c>
      <c r="I21" s="58">
        <v>0</v>
      </c>
      <c r="J21" s="42">
        <v>0</v>
      </c>
      <c r="K21" s="58">
        <v>0</v>
      </c>
      <c r="L21" s="42">
        <v>0</v>
      </c>
      <c r="M21" s="58">
        <v>0</v>
      </c>
      <c r="N21" s="42">
        <v>0</v>
      </c>
      <c r="O21" s="58">
        <v>0</v>
      </c>
      <c r="P21" s="42">
        <v>0</v>
      </c>
      <c r="Q21" s="58">
        <v>0</v>
      </c>
      <c r="R21" s="42">
        <v>0</v>
      </c>
      <c r="S21" s="58">
        <v>0</v>
      </c>
      <c r="T21" s="42">
        <v>0</v>
      </c>
      <c r="U21" s="58">
        <v>0</v>
      </c>
      <c r="V21" s="42">
        <v>0</v>
      </c>
      <c r="W21" s="58">
        <v>0</v>
      </c>
      <c r="X21" s="42">
        <v>0</v>
      </c>
      <c r="Y21" s="58">
        <v>0</v>
      </c>
      <c r="Z21" s="42">
        <v>0</v>
      </c>
      <c r="AA21" s="58">
        <v>0</v>
      </c>
      <c r="AB21" s="42">
        <v>0</v>
      </c>
      <c r="AC21" s="58">
        <v>0</v>
      </c>
      <c r="AD21" s="42">
        <v>0</v>
      </c>
      <c r="AE21" s="58">
        <v>0</v>
      </c>
      <c r="AF21" s="42">
        <v>0</v>
      </c>
      <c r="AG21" s="58">
        <v>0</v>
      </c>
      <c r="AH21" s="42">
        <v>0</v>
      </c>
      <c r="AI21" s="58">
        <v>0</v>
      </c>
      <c r="AJ21" s="42">
        <v>0</v>
      </c>
      <c r="AK21" s="58">
        <v>0</v>
      </c>
      <c r="AL21" s="42">
        <v>0</v>
      </c>
      <c r="AM21" s="58">
        <v>0</v>
      </c>
      <c r="AN21" s="42">
        <v>0</v>
      </c>
      <c r="AO21" s="58">
        <v>0</v>
      </c>
      <c r="AP21" s="42">
        <v>0</v>
      </c>
      <c r="AQ21" s="58">
        <v>0</v>
      </c>
      <c r="AR21" s="42">
        <v>0</v>
      </c>
      <c r="AS21" s="58">
        <v>0</v>
      </c>
      <c r="AT21" s="42">
        <v>0</v>
      </c>
      <c r="AU21" s="58">
        <v>0</v>
      </c>
      <c r="AV21" s="42">
        <v>0</v>
      </c>
      <c r="AW21" s="58">
        <v>0</v>
      </c>
      <c r="AX21" s="42">
        <v>0</v>
      </c>
      <c r="AY21" s="58">
        <v>0</v>
      </c>
      <c r="AZ21" s="42">
        <v>0</v>
      </c>
      <c r="BA21" s="58">
        <v>0</v>
      </c>
      <c r="BB21" s="42">
        <v>0</v>
      </c>
      <c r="BC21" s="58">
        <v>0</v>
      </c>
      <c r="BD21" s="42">
        <v>0</v>
      </c>
      <c r="BE21" s="58">
        <v>0</v>
      </c>
      <c r="BF21" s="42">
        <v>0</v>
      </c>
      <c r="BG21" s="58">
        <v>0</v>
      </c>
      <c r="BH21" s="42">
        <v>0</v>
      </c>
      <c r="BI21" s="58">
        <v>0</v>
      </c>
      <c r="BJ21" s="42">
        <v>0</v>
      </c>
      <c r="BK21" s="58">
        <v>0</v>
      </c>
      <c r="BL21" s="42">
        <v>0</v>
      </c>
      <c r="BM21" s="58">
        <v>0</v>
      </c>
      <c r="BN21" s="42">
        <v>0</v>
      </c>
      <c r="BO21" s="58">
        <v>0</v>
      </c>
      <c r="BP21" s="42">
        <v>0</v>
      </c>
      <c r="BQ21" s="58">
        <v>0</v>
      </c>
      <c r="BR21" s="42">
        <v>0</v>
      </c>
      <c r="BS21" s="58">
        <v>0</v>
      </c>
      <c r="BT21" s="42">
        <v>0</v>
      </c>
      <c r="BU21" s="58">
        <v>0</v>
      </c>
      <c r="BV21" s="42">
        <v>0</v>
      </c>
      <c r="BW21" s="58">
        <v>0</v>
      </c>
      <c r="BX21" s="42">
        <v>0</v>
      </c>
      <c r="BY21" s="58">
        <v>0</v>
      </c>
      <c r="BZ21" s="42">
        <v>0</v>
      </c>
      <c r="CA21" s="58">
        <v>0</v>
      </c>
      <c r="CB21" s="42">
        <v>0</v>
      </c>
      <c r="CC21" s="58">
        <v>0</v>
      </c>
      <c r="CD21" s="42">
        <v>0</v>
      </c>
      <c r="CE21" s="59">
        <v>0</v>
      </c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</row>
    <row r="22" spans="1:109" x14ac:dyDescent="0.35">
      <c r="A22" s="3"/>
      <c r="B22" s="3" t="s">
        <v>551</v>
      </c>
      <c r="C22" s="3" t="s">
        <v>550</v>
      </c>
      <c r="D22" s="36">
        <f t="shared" si="0"/>
        <v>148.16596063089153</v>
      </c>
      <c r="E22" s="90">
        <v>0</v>
      </c>
      <c r="F22" s="58">
        <v>0</v>
      </c>
      <c r="G22" s="42">
        <v>0</v>
      </c>
      <c r="H22" s="58">
        <v>0</v>
      </c>
      <c r="I22" s="42">
        <v>0</v>
      </c>
      <c r="J22" s="58">
        <v>0</v>
      </c>
      <c r="K22" s="42">
        <v>0</v>
      </c>
      <c r="L22" s="58">
        <v>0</v>
      </c>
      <c r="M22" s="42">
        <v>0</v>
      </c>
      <c r="N22" s="58">
        <v>0</v>
      </c>
      <c r="O22" s="42">
        <v>0</v>
      </c>
      <c r="P22" s="58">
        <v>0</v>
      </c>
      <c r="Q22" s="42">
        <v>0</v>
      </c>
      <c r="R22" s="58">
        <v>1.3946064522591437</v>
      </c>
      <c r="S22" s="42">
        <v>0</v>
      </c>
      <c r="T22" s="58">
        <v>0</v>
      </c>
      <c r="U22" s="42">
        <v>0</v>
      </c>
      <c r="V22" s="58">
        <v>0.22273175289150676</v>
      </c>
      <c r="W22" s="42">
        <v>0</v>
      </c>
      <c r="X22" s="58">
        <v>0</v>
      </c>
      <c r="Y22" s="42">
        <v>0</v>
      </c>
      <c r="Z22" s="58">
        <v>0</v>
      </c>
      <c r="AA22" s="42">
        <v>0</v>
      </c>
      <c r="AB22" s="58">
        <v>0.6034234531400382</v>
      </c>
      <c r="AC22" s="42">
        <v>0</v>
      </c>
      <c r="AD22" s="58">
        <v>0</v>
      </c>
      <c r="AE22" s="42">
        <v>0</v>
      </c>
      <c r="AF22" s="58">
        <v>0</v>
      </c>
      <c r="AG22" s="42">
        <v>0</v>
      </c>
      <c r="AH22" s="58">
        <v>0</v>
      </c>
      <c r="AI22" s="42">
        <v>0</v>
      </c>
      <c r="AJ22" s="58">
        <v>0</v>
      </c>
      <c r="AK22" s="42">
        <v>0</v>
      </c>
      <c r="AL22" s="58">
        <v>0</v>
      </c>
      <c r="AM22" s="42">
        <v>3.7420277727553239</v>
      </c>
      <c r="AN22" s="58">
        <v>6.2512133291742726</v>
      </c>
      <c r="AO22" s="42">
        <v>1.2573683266943032</v>
      </c>
      <c r="AP22" s="58">
        <v>46.036368628223279</v>
      </c>
      <c r="AQ22" s="42">
        <v>0</v>
      </c>
      <c r="AR22" s="58">
        <v>0</v>
      </c>
      <c r="AS22" s="42">
        <v>2.927366888251479E-2</v>
      </c>
      <c r="AT22" s="58">
        <v>0</v>
      </c>
      <c r="AU22" s="42">
        <v>0</v>
      </c>
      <c r="AV22" s="58">
        <v>0</v>
      </c>
      <c r="AW22" s="42">
        <v>0</v>
      </c>
      <c r="AX22" s="58">
        <v>0</v>
      </c>
      <c r="AY22" s="42">
        <v>83.843962240059597</v>
      </c>
      <c r="AZ22" s="58">
        <v>0</v>
      </c>
      <c r="BA22" s="42">
        <v>0</v>
      </c>
      <c r="BB22" s="58">
        <v>0</v>
      </c>
      <c r="BC22" s="42">
        <v>0.33131059861272605</v>
      </c>
      <c r="BD22" s="58">
        <v>3.7935918302606124</v>
      </c>
      <c r="BE22" s="42">
        <v>8.5958399247519079E-2</v>
      </c>
      <c r="BF22" s="58">
        <v>0</v>
      </c>
      <c r="BG22" s="42">
        <v>0</v>
      </c>
      <c r="BH22" s="58">
        <v>0</v>
      </c>
      <c r="BI22" s="42">
        <v>0.41855569988545516</v>
      </c>
      <c r="BJ22" s="58">
        <v>0</v>
      </c>
      <c r="BK22" s="42">
        <v>0</v>
      </c>
      <c r="BL22" s="58">
        <v>0</v>
      </c>
      <c r="BM22" s="42">
        <v>0</v>
      </c>
      <c r="BN22" s="58">
        <v>0</v>
      </c>
      <c r="BO22" s="42">
        <v>0</v>
      </c>
      <c r="BP22" s="58">
        <v>0</v>
      </c>
      <c r="BQ22" s="42">
        <v>0</v>
      </c>
      <c r="BR22" s="58">
        <v>0</v>
      </c>
      <c r="BS22" s="42">
        <v>5.7073931428961881E-2</v>
      </c>
      <c r="BT22" s="58">
        <v>9.8494547376263647E-2</v>
      </c>
      <c r="BU22" s="42">
        <v>0</v>
      </c>
      <c r="BV22" s="58">
        <v>0</v>
      </c>
      <c r="BW22" s="42">
        <v>0</v>
      </c>
      <c r="BX22" s="58">
        <v>0</v>
      </c>
      <c r="BY22" s="42">
        <v>0</v>
      </c>
      <c r="BZ22" s="58">
        <v>0</v>
      </c>
      <c r="CA22" s="42">
        <v>0</v>
      </c>
      <c r="CB22" s="58">
        <v>0</v>
      </c>
      <c r="CC22" s="42">
        <v>0</v>
      </c>
      <c r="CD22" s="58">
        <v>0</v>
      </c>
      <c r="CE22" s="60">
        <v>0</v>
      </c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</row>
    <row r="23" spans="1:109" x14ac:dyDescent="0.35">
      <c r="A23" s="3"/>
      <c r="B23" s="3" t="s">
        <v>401</v>
      </c>
      <c r="C23" s="3" t="s">
        <v>552</v>
      </c>
      <c r="D23" s="36">
        <f t="shared" si="0"/>
        <v>10.063906176882847</v>
      </c>
      <c r="E23" s="93">
        <v>0</v>
      </c>
      <c r="F23" s="42">
        <v>0</v>
      </c>
      <c r="G23" s="58">
        <v>0</v>
      </c>
      <c r="H23" s="42">
        <v>0</v>
      </c>
      <c r="I23" s="58">
        <v>0</v>
      </c>
      <c r="J23" s="42">
        <v>0</v>
      </c>
      <c r="K23" s="58">
        <v>0</v>
      </c>
      <c r="L23" s="42">
        <v>0</v>
      </c>
      <c r="M23" s="58">
        <v>0</v>
      </c>
      <c r="N23" s="42">
        <v>0</v>
      </c>
      <c r="O23" s="58">
        <v>0</v>
      </c>
      <c r="P23" s="42">
        <v>0</v>
      </c>
      <c r="Q23" s="58">
        <v>0</v>
      </c>
      <c r="R23" s="42">
        <v>0</v>
      </c>
      <c r="S23" s="58">
        <v>0</v>
      </c>
      <c r="T23" s="42">
        <v>0</v>
      </c>
      <c r="U23" s="58">
        <v>0</v>
      </c>
      <c r="V23" s="42">
        <v>0</v>
      </c>
      <c r="W23" s="58">
        <v>0</v>
      </c>
      <c r="X23" s="42">
        <v>0</v>
      </c>
      <c r="Y23" s="58">
        <v>0</v>
      </c>
      <c r="Z23" s="42">
        <v>0</v>
      </c>
      <c r="AA23" s="58">
        <v>0</v>
      </c>
      <c r="AB23" s="42">
        <v>0</v>
      </c>
      <c r="AC23" s="58">
        <v>0</v>
      </c>
      <c r="AD23" s="42">
        <v>0</v>
      </c>
      <c r="AE23" s="58">
        <v>0</v>
      </c>
      <c r="AF23" s="42">
        <v>0</v>
      </c>
      <c r="AG23" s="58">
        <v>0</v>
      </c>
      <c r="AH23" s="42">
        <v>0</v>
      </c>
      <c r="AI23" s="58">
        <v>0</v>
      </c>
      <c r="AJ23" s="42">
        <v>0</v>
      </c>
      <c r="AK23" s="58">
        <v>0</v>
      </c>
      <c r="AL23" s="42">
        <v>0</v>
      </c>
      <c r="AM23" s="58">
        <v>0</v>
      </c>
      <c r="AN23" s="42">
        <v>0</v>
      </c>
      <c r="AO23" s="58">
        <v>0</v>
      </c>
      <c r="AP23" s="42">
        <v>0</v>
      </c>
      <c r="AQ23" s="58">
        <v>0</v>
      </c>
      <c r="AR23" s="42">
        <v>0</v>
      </c>
      <c r="AS23" s="58">
        <v>0</v>
      </c>
      <c r="AT23" s="42">
        <v>0</v>
      </c>
      <c r="AU23" s="58">
        <v>0</v>
      </c>
      <c r="AV23" s="42">
        <v>0</v>
      </c>
      <c r="AW23" s="58">
        <v>0</v>
      </c>
      <c r="AX23" s="42">
        <v>0</v>
      </c>
      <c r="AY23" s="58">
        <v>0</v>
      </c>
      <c r="AZ23" s="42">
        <v>0</v>
      </c>
      <c r="BA23" s="58">
        <v>0</v>
      </c>
      <c r="BB23" s="42">
        <v>0</v>
      </c>
      <c r="BC23" s="58">
        <v>0</v>
      </c>
      <c r="BD23" s="42">
        <v>0</v>
      </c>
      <c r="BE23" s="58">
        <v>0</v>
      </c>
      <c r="BF23" s="42">
        <v>0</v>
      </c>
      <c r="BG23" s="58">
        <v>0</v>
      </c>
      <c r="BH23" s="42">
        <v>0</v>
      </c>
      <c r="BI23" s="58">
        <v>10.063906176882847</v>
      </c>
      <c r="BJ23" s="42">
        <v>0</v>
      </c>
      <c r="BK23" s="58">
        <v>0</v>
      </c>
      <c r="BL23" s="42">
        <v>0</v>
      </c>
      <c r="BM23" s="58">
        <v>0</v>
      </c>
      <c r="BN23" s="42">
        <v>0</v>
      </c>
      <c r="BO23" s="58">
        <v>0</v>
      </c>
      <c r="BP23" s="42">
        <v>0</v>
      </c>
      <c r="BQ23" s="58">
        <v>0</v>
      </c>
      <c r="BR23" s="42">
        <v>0</v>
      </c>
      <c r="BS23" s="58">
        <v>0</v>
      </c>
      <c r="BT23" s="42">
        <v>0</v>
      </c>
      <c r="BU23" s="58">
        <v>0</v>
      </c>
      <c r="BV23" s="42">
        <v>0</v>
      </c>
      <c r="BW23" s="58">
        <v>0</v>
      </c>
      <c r="BX23" s="42">
        <v>0</v>
      </c>
      <c r="BY23" s="58">
        <v>0</v>
      </c>
      <c r="BZ23" s="42">
        <v>0</v>
      </c>
      <c r="CA23" s="58">
        <v>0</v>
      </c>
      <c r="CB23" s="42">
        <v>0</v>
      </c>
      <c r="CC23" s="58">
        <v>0</v>
      </c>
      <c r="CD23" s="42">
        <v>0</v>
      </c>
      <c r="CE23" s="59">
        <v>0</v>
      </c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</row>
    <row r="24" spans="1:109" x14ac:dyDescent="0.35">
      <c r="A24" s="3"/>
      <c r="B24" s="3" t="s">
        <v>402</v>
      </c>
      <c r="C24" s="3" t="s">
        <v>553</v>
      </c>
      <c r="D24" s="36">
        <f t="shared" si="0"/>
        <v>0</v>
      </c>
      <c r="E24" s="90">
        <v>0</v>
      </c>
      <c r="F24" s="58">
        <v>0</v>
      </c>
      <c r="G24" s="42">
        <v>0</v>
      </c>
      <c r="H24" s="58">
        <v>0</v>
      </c>
      <c r="I24" s="42">
        <v>0</v>
      </c>
      <c r="J24" s="58">
        <v>0</v>
      </c>
      <c r="K24" s="42">
        <v>0</v>
      </c>
      <c r="L24" s="58">
        <v>0</v>
      </c>
      <c r="M24" s="42">
        <v>0</v>
      </c>
      <c r="N24" s="58">
        <v>0</v>
      </c>
      <c r="O24" s="42">
        <v>0</v>
      </c>
      <c r="P24" s="58">
        <v>0</v>
      </c>
      <c r="Q24" s="42">
        <v>0</v>
      </c>
      <c r="R24" s="58">
        <v>0</v>
      </c>
      <c r="S24" s="42">
        <v>0</v>
      </c>
      <c r="T24" s="58">
        <v>0</v>
      </c>
      <c r="U24" s="42">
        <v>0</v>
      </c>
      <c r="V24" s="58">
        <v>0</v>
      </c>
      <c r="W24" s="42">
        <v>0</v>
      </c>
      <c r="X24" s="58">
        <v>0</v>
      </c>
      <c r="Y24" s="42">
        <v>0</v>
      </c>
      <c r="Z24" s="58">
        <v>0</v>
      </c>
      <c r="AA24" s="42">
        <v>0</v>
      </c>
      <c r="AB24" s="58">
        <v>0</v>
      </c>
      <c r="AC24" s="42">
        <v>0</v>
      </c>
      <c r="AD24" s="58">
        <v>0</v>
      </c>
      <c r="AE24" s="42">
        <v>0</v>
      </c>
      <c r="AF24" s="58">
        <v>0</v>
      </c>
      <c r="AG24" s="42">
        <v>0</v>
      </c>
      <c r="AH24" s="58">
        <v>0</v>
      </c>
      <c r="AI24" s="42">
        <v>0</v>
      </c>
      <c r="AJ24" s="58">
        <v>0</v>
      </c>
      <c r="AK24" s="42">
        <v>0</v>
      </c>
      <c r="AL24" s="58">
        <v>0</v>
      </c>
      <c r="AM24" s="42">
        <v>0</v>
      </c>
      <c r="AN24" s="58">
        <v>0</v>
      </c>
      <c r="AO24" s="42">
        <v>0</v>
      </c>
      <c r="AP24" s="58">
        <v>0</v>
      </c>
      <c r="AQ24" s="42">
        <v>0</v>
      </c>
      <c r="AR24" s="58">
        <v>0</v>
      </c>
      <c r="AS24" s="42">
        <v>0</v>
      </c>
      <c r="AT24" s="58">
        <v>0</v>
      </c>
      <c r="AU24" s="42">
        <v>0</v>
      </c>
      <c r="AV24" s="58">
        <v>0</v>
      </c>
      <c r="AW24" s="42">
        <v>0</v>
      </c>
      <c r="AX24" s="58">
        <v>0</v>
      </c>
      <c r="AY24" s="42">
        <v>0</v>
      </c>
      <c r="AZ24" s="58">
        <v>0</v>
      </c>
      <c r="BA24" s="42">
        <v>0</v>
      </c>
      <c r="BB24" s="58">
        <v>0</v>
      </c>
      <c r="BC24" s="42">
        <v>0</v>
      </c>
      <c r="BD24" s="58">
        <v>0</v>
      </c>
      <c r="BE24" s="42">
        <v>0</v>
      </c>
      <c r="BF24" s="58">
        <v>0</v>
      </c>
      <c r="BG24" s="42">
        <v>0</v>
      </c>
      <c r="BH24" s="58">
        <v>0</v>
      </c>
      <c r="BI24" s="42">
        <v>0</v>
      </c>
      <c r="BJ24" s="58">
        <v>0</v>
      </c>
      <c r="BK24" s="42">
        <v>0</v>
      </c>
      <c r="BL24" s="58">
        <v>0</v>
      </c>
      <c r="BM24" s="42">
        <v>0</v>
      </c>
      <c r="BN24" s="58">
        <v>0</v>
      </c>
      <c r="BO24" s="42">
        <v>0</v>
      </c>
      <c r="BP24" s="58">
        <v>0</v>
      </c>
      <c r="BQ24" s="42">
        <v>0</v>
      </c>
      <c r="BR24" s="58">
        <v>0</v>
      </c>
      <c r="BS24" s="42">
        <v>0</v>
      </c>
      <c r="BT24" s="58">
        <v>0</v>
      </c>
      <c r="BU24" s="42">
        <v>0</v>
      </c>
      <c r="BV24" s="58">
        <v>0</v>
      </c>
      <c r="BW24" s="42">
        <v>0</v>
      </c>
      <c r="BX24" s="58">
        <v>0</v>
      </c>
      <c r="BY24" s="42">
        <v>0</v>
      </c>
      <c r="BZ24" s="58">
        <v>0</v>
      </c>
      <c r="CA24" s="42">
        <v>0</v>
      </c>
      <c r="CB24" s="58">
        <v>0</v>
      </c>
      <c r="CC24" s="42">
        <v>0</v>
      </c>
      <c r="CD24" s="58">
        <v>0</v>
      </c>
      <c r="CE24" s="60">
        <v>0</v>
      </c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</row>
    <row r="25" spans="1:109" x14ac:dyDescent="0.35">
      <c r="A25" s="3"/>
      <c r="B25" s="3" t="s">
        <v>404</v>
      </c>
      <c r="C25" s="3" t="s">
        <v>554</v>
      </c>
      <c r="D25" s="36">
        <f t="shared" si="0"/>
        <v>0.11728266412139118</v>
      </c>
      <c r="E25" s="93">
        <v>0</v>
      </c>
      <c r="F25" s="42">
        <v>0</v>
      </c>
      <c r="G25" s="58">
        <v>0</v>
      </c>
      <c r="H25" s="42">
        <v>0</v>
      </c>
      <c r="I25" s="58">
        <v>0</v>
      </c>
      <c r="J25" s="42">
        <v>0</v>
      </c>
      <c r="K25" s="58">
        <v>0</v>
      </c>
      <c r="L25" s="42">
        <v>0</v>
      </c>
      <c r="M25" s="58">
        <v>0</v>
      </c>
      <c r="N25" s="42">
        <v>0</v>
      </c>
      <c r="O25" s="58">
        <v>0</v>
      </c>
      <c r="P25" s="42">
        <v>0</v>
      </c>
      <c r="Q25" s="58">
        <v>0</v>
      </c>
      <c r="R25" s="42">
        <v>0</v>
      </c>
      <c r="S25" s="58">
        <v>0</v>
      </c>
      <c r="T25" s="42">
        <v>0</v>
      </c>
      <c r="U25" s="58">
        <v>0</v>
      </c>
      <c r="V25" s="42">
        <v>0</v>
      </c>
      <c r="W25" s="58">
        <v>0</v>
      </c>
      <c r="X25" s="42">
        <v>0</v>
      </c>
      <c r="Y25" s="58">
        <v>0</v>
      </c>
      <c r="Z25" s="42">
        <v>0</v>
      </c>
      <c r="AA25" s="58">
        <v>0</v>
      </c>
      <c r="AB25" s="42">
        <v>0</v>
      </c>
      <c r="AC25" s="58">
        <v>0</v>
      </c>
      <c r="AD25" s="42">
        <v>0</v>
      </c>
      <c r="AE25" s="58">
        <v>0</v>
      </c>
      <c r="AF25" s="42">
        <v>0</v>
      </c>
      <c r="AG25" s="58">
        <v>0</v>
      </c>
      <c r="AH25" s="42">
        <v>0</v>
      </c>
      <c r="AI25" s="58">
        <v>0</v>
      </c>
      <c r="AJ25" s="42">
        <v>0</v>
      </c>
      <c r="AK25" s="58">
        <v>0</v>
      </c>
      <c r="AL25" s="42">
        <v>0</v>
      </c>
      <c r="AM25" s="58">
        <v>0</v>
      </c>
      <c r="AN25" s="42">
        <v>0</v>
      </c>
      <c r="AO25" s="58">
        <v>0</v>
      </c>
      <c r="AP25" s="42">
        <v>0</v>
      </c>
      <c r="AQ25" s="58">
        <v>0</v>
      </c>
      <c r="AR25" s="42">
        <v>0</v>
      </c>
      <c r="AS25" s="58">
        <v>0</v>
      </c>
      <c r="AT25" s="42">
        <v>0</v>
      </c>
      <c r="AU25" s="58">
        <v>0</v>
      </c>
      <c r="AV25" s="42">
        <v>0</v>
      </c>
      <c r="AW25" s="58">
        <v>0</v>
      </c>
      <c r="AX25" s="42">
        <v>0</v>
      </c>
      <c r="AY25" s="58">
        <v>0</v>
      </c>
      <c r="AZ25" s="42">
        <v>0</v>
      </c>
      <c r="BA25" s="58">
        <v>0</v>
      </c>
      <c r="BB25" s="42">
        <v>0</v>
      </c>
      <c r="BC25" s="58">
        <v>0</v>
      </c>
      <c r="BD25" s="42">
        <v>0</v>
      </c>
      <c r="BE25" s="58">
        <v>0</v>
      </c>
      <c r="BF25" s="42">
        <v>0</v>
      </c>
      <c r="BG25" s="58">
        <v>0</v>
      </c>
      <c r="BH25" s="42">
        <v>0</v>
      </c>
      <c r="BI25" s="58">
        <v>0.11728266412139118</v>
      </c>
      <c r="BJ25" s="42">
        <v>0</v>
      </c>
      <c r="BK25" s="58">
        <v>0</v>
      </c>
      <c r="BL25" s="42">
        <v>0</v>
      </c>
      <c r="BM25" s="58">
        <v>0</v>
      </c>
      <c r="BN25" s="42">
        <v>0</v>
      </c>
      <c r="BO25" s="58">
        <v>0</v>
      </c>
      <c r="BP25" s="42">
        <v>0</v>
      </c>
      <c r="BQ25" s="58">
        <v>0</v>
      </c>
      <c r="BR25" s="42">
        <v>0</v>
      </c>
      <c r="BS25" s="58">
        <v>0</v>
      </c>
      <c r="BT25" s="42">
        <v>0</v>
      </c>
      <c r="BU25" s="58">
        <v>0</v>
      </c>
      <c r="BV25" s="42">
        <v>0</v>
      </c>
      <c r="BW25" s="58">
        <v>0</v>
      </c>
      <c r="BX25" s="42">
        <v>0</v>
      </c>
      <c r="BY25" s="58">
        <v>0</v>
      </c>
      <c r="BZ25" s="42">
        <v>0</v>
      </c>
      <c r="CA25" s="58">
        <v>0</v>
      </c>
      <c r="CB25" s="42">
        <v>0</v>
      </c>
      <c r="CC25" s="58">
        <v>0</v>
      </c>
      <c r="CD25" s="42">
        <v>0</v>
      </c>
      <c r="CE25" s="59">
        <v>0</v>
      </c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</row>
    <row r="26" spans="1:109" x14ac:dyDescent="0.35">
      <c r="A26" s="3"/>
      <c r="B26" s="3" t="s">
        <v>194</v>
      </c>
      <c r="C26" s="3" t="s">
        <v>555</v>
      </c>
      <c r="D26" s="36">
        <f t="shared" si="0"/>
        <v>15.257175717557882</v>
      </c>
      <c r="E26" s="90">
        <v>0</v>
      </c>
      <c r="F26" s="58">
        <v>0</v>
      </c>
      <c r="G26" s="42">
        <v>0</v>
      </c>
      <c r="H26" s="58">
        <v>0</v>
      </c>
      <c r="I26" s="42">
        <v>0</v>
      </c>
      <c r="J26" s="58">
        <v>0</v>
      </c>
      <c r="K26" s="42">
        <v>0</v>
      </c>
      <c r="L26" s="58">
        <v>0</v>
      </c>
      <c r="M26" s="42">
        <v>0</v>
      </c>
      <c r="N26" s="58">
        <v>0</v>
      </c>
      <c r="O26" s="42">
        <v>0</v>
      </c>
      <c r="P26" s="58">
        <v>0</v>
      </c>
      <c r="Q26" s="42">
        <v>0</v>
      </c>
      <c r="R26" s="58">
        <v>0</v>
      </c>
      <c r="S26" s="42">
        <v>0</v>
      </c>
      <c r="T26" s="58">
        <v>0</v>
      </c>
      <c r="U26" s="42">
        <v>0</v>
      </c>
      <c r="V26" s="58">
        <v>0</v>
      </c>
      <c r="W26" s="42">
        <v>0</v>
      </c>
      <c r="X26" s="58">
        <v>0</v>
      </c>
      <c r="Y26" s="42">
        <v>0</v>
      </c>
      <c r="Z26" s="58">
        <v>1.2847854825700036</v>
      </c>
      <c r="AA26" s="42">
        <v>0</v>
      </c>
      <c r="AB26" s="58">
        <v>7.7454984418606498</v>
      </c>
      <c r="AC26" s="42">
        <v>0</v>
      </c>
      <c r="AD26" s="58">
        <v>0</v>
      </c>
      <c r="AE26" s="42">
        <v>0</v>
      </c>
      <c r="AF26" s="58">
        <v>0</v>
      </c>
      <c r="AG26" s="42">
        <v>0</v>
      </c>
      <c r="AH26" s="58">
        <v>0</v>
      </c>
      <c r="AI26" s="42">
        <v>0</v>
      </c>
      <c r="AJ26" s="58">
        <v>0</v>
      </c>
      <c r="AK26" s="42">
        <v>0</v>
      </c>
      <c r="AL26" s="58">
        <v>0</v>
      </c>
      <c r="AM26" s="42">
        <v>0</v>
      </c>
      <c r="AN26" s="58">
        <v>0</v>
      </c>
      <c r="AO26" s="42">
        <v>0</v>
      </c>
      <c r="AP26" s="58">
        <v>0</v>
      </c>
      <c r="AQ26" s="42">
        <v>0</v>
      </c>
      <c r="AR26" s="58">
        <v>0</v>
      </c>
      <c r="AS26" s="42">
        <v>0</v>
      </c>
      <c r="AT26" s="58">
        <v>0</v>
      </c>
      <c r="AU26" s="42">
        <v>0</v>
      </c>
      <c r="AV26" s="58">
        <v>0</v>
      </c>
      <c r="AW26" s="42">
        <v>0</v>
      </c>
      <c r="AX26" s="58">
        <v>0</v>
      </c>
      <c r="AY26" s="42">
        <v>0</v>
      </c>
      <c r="AZ26" s="58">
        <v>0</v>
      </c>
      <c r="BA26" s="42">
        <v>0</v>
      </c>
      <c r="BB26" s="58">
        <v>0</v>
      </c>
      <c r="BC26" s="42">
        <v>0</v>
      </c>
      <c r="BD26" s="58">
        <v>0</v>
      </c>
      <c r="BE26" s="42">
        <v>0</v>
      </c>
      <c r="BF26" s="58">
        <v>0</v>
      </c>
      <c r="BG26" s="42">
        <v>0</v>
      </c>
      <c r="BH26" s="58">
        <v>0</v>
      </c>
      <c r="BI26" s="42">
        <v>6.2268917931272281</v>
      </c>
      <c r="BJ26" s="58">
        <v>0</v>
      </c>
      <c r="BK26" s="42">
        <v>0</v>
      </c>
      <c r="BL26" s="58">
        <v>0</v>
      </c>
      <c r="BM26" s="42">
        <v>0</v>
      </c>
      <c r="BN26" s="58">
        <v>0</v>
      </c>
      <c r="BO26" s="42">
        <v>0</v>
      </c>
      <c r="BP26" s="58">
        <v>0</v>
      </c>
      <c r="BQ26" s="42">
        <v>0</v>
      </c>
      <c r="BR26" s="58">
        <v>0</v>
      </c>
      <c r="BS26" s="42">
        <v>0</v>
      </c>
      <c r="BT26" s="58">
        <v>0</v>
      </c>
      <c r="BU26" s="42">
        <v>0</v>
      </c>
      <c r="BV26" s="58">
        <v>0</v>
      </c>
      <c r="BW26" s="42">
        <v>0</v>
      </c>
      <c r="BX26" s="58">
        <v>0</v>
      </c>
      <c r="BY26" s="42">
        <v>0</v>
      </c>
      <c r="BZ26" s="58">
        <v>0</v>
      </c>
      <c r="CA26" s="42">
        <v>0</v>
      </c>
      <c r="CB26" s="58">
        <v>0</v>
      </c>
      <c r="CC26" s="42">
        <v>0</v>
      </c>
      <c r="CD26" s="58">
        <v>0</v>
      </c>
      <c r="CE26" s="60">
        <v>0</v>
      </c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</row>
    <row r="27" spans="1:109" x14ac:dyDescent="0.35">
      <c r="A27" s="3"/>
      <c r="B27" s="3" t="s">
        <v>403</v>
      </c>
      <c r="C27" s="3" t="s">
        <v>556</v>
      </c>
      <c r="D27" s="36">
        <f t="shared" si="0"/>
        <v>2.1117581062582702</v>
      </c>
      <c r="E27" s="93">
        <v>0</v>
      </c>
      <c r="F27" s="42">
        <v>0</v>
      </c>
      <c r="G27" s="58">
        <v>0</v>
      </c>
      <c r="H27" s="42">
        <v>0</v>
      </c>
      <c r="I27" s="58">
        <v>0</v>
      </c>
      <c r="J27" s="42">
        <v>0</v>
      </c>
      <c r="K27" s="58">
        <v>0</v>
      </c>
      <c r="L27" s="42">
        <v>0</v>
      </c>
      <c r="M27" s="58">
        <v>0</v>
      </c>
      <c r="N27" s="42">
        <v>0</v>
      </c>
      <c r="O27" s="58">
        <v>0</v>
      </c>
      <c r="P27" s="42">
        <v>0</v>
      </c>
      <c r="Q27" s="58">
        <v>0</v>
      </c>
      <c r="R27" s="42">
        <v>0</v>
      </c>
      <c r="S27" s="58">
        <v>0</v>
      </c>
      <c r="T27" s="42">
        <v>0</v>
      </c>
      <c r="U27" s="58">
        <v>0</v>
      </c>
      <c r="V27" s="42">
        <v>0</v>
      </c>
      <c r="W27" s="58">
        <v>0</v>
      </c>
      <c r="X27" s="42">
        <v>0</v>
      </c>
      <c r="Y27" s="58">
        <v>0</v>
      </c>
      <c r="Z27" s="42">
        <v>0</v>
      </c>
      <c r="AA27" s="58">
        <v>0</v>
      </c>
      <c r="AB27" s="42">
        <v>0</v>
      </c>
      <c r="AC27" s="58">
        <v>0</v>
      </c>
      <c r="AD27" s="42">
        <v>0</v>
      </c>
      <c r="AE27" s="58">
        <v>0</v>
      </c>
      <c r="AF27" s="42">
        <v>0</v>
      </c>
      <c r="AG27" s="58">
        <v>0</v>
      </c>
      <c r="AH27" s="42">
        <v>0</v>
      </c>
      <c r="AI27" s="58">
        <v>0</v>
      </c>
      <c r="AJ27" s="42">
        <v>0</v>
      </c>
      <c r="AK27" s="58">
        <v>0</v>
      </c>
      <c r="AL27" s="42">
        <v>0</v>
      </c>
      <c r="AM27" s="58">
        <v>0</v>
      </c>
      <c r="AN27" s="42">
        <v>0</v>
      </c>
      <c r="AO27" s="58">
        <v>0</v>
      </c>
      <c r="AP27" s="42">
        <v>0</v>
      </c>
      <c r="AQ27" s="58">
        <v>0</v>
      </c>
      <c r="AR27" s="42">
        <v>0</v>
      </c>
      <c r="AS27" s="58">
        <v>0</v>
      </c>
      <c r="AT27" s="42">
        <v>0</v>
      </c>
      <c r="AU27" s="58">
        <v>0</v>
      </c>
      <c r="AV27" s="42">
        <v>0</v>
      </c>
      <c r="AW27" s="58">
        <v>0</v>
      </c>
      <c r="AX27" s="42">
        <v>0</v>
      </c>
      <c r="AY27" s="58">
        <v>0</v>
      </c>
      <c r="AZ27" s="42">
        <v>0</v>
      </c>
      <c r="BA27" s="58">
        <v>0</v>
      </c>
      <c r="BB27" s="42">
        <v>0</v>
      </c>
      <c r="BC27" s="58">
        <v>0</v>
      </c>
      <c r="BD27" s="42">
        <v>0</v>
      </c>
      <c r="BE27" s="58">
        <v>0</v>
      </c>
      <c r="BF27" s="42">
        <v>0</v>
      </c>
      <c r="BG27" s="58">
        <v>0</v>
      </c>
      <c r="BH27" s="42">
        <v>0</v>
      </c>
      <c r="BI27" s="58">
        <v>2.1117581062582702</v>
      </c>
      <c r="BJ27" s="42">
        <v>0</v>
      </c>
      <c r="BK27" s="58">
        <v>0</v>
      </c>
      <c r="BL27" s="42">
        <v>0</v>
      </c>
      <c r="BM27" s="58">
        <v>0</v>
      </c>
      <c r="BN27" s="42">
        <v>0</v>
      </c>
      <c r="BO27" s="58">
        <v>0</v>
      </c>
      <c r="BP27" s="42">
        <v>0</v>
      </c>
      <c r="BQ27" s="58">
        <v>0</v>
      </c>
      <c r="BR27" s="42">
        <v>0</v>
      </c>
      <c r="BS27" s="58">
        <v>0</v>
      </c>
      <c r="BT27" s="42">
        <v>0</v>
      </c>
      <c r="BU27" s="58">
        <v>0</v>
      </c>
      <c r="BV27" s="42">
        <v>0</v>
      </c>
      <c r="BW27" s="58">
        <v>0</v>
      </c>
      <c r="BX27" s="42">
        <v>0</v>
      </c>
      <c r="BY27" s="58">
        <v>0</v>
      </c>
      <c r="BZ27" s="42">
        <v>0</v>
      </c>
      <c r="CA27" s="58">
        <v>0</v>
      </c>
      <c r="CB27" s="42">
        <v>0</v>
      </c>
      <c r="CC27" s="58">
        <v>0</v>
      </c>
      <c r="CD27" s="42">
        <v>0</v>
      </c>
      <c r="CE27" s="59">
        <v>0</v>
      </c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</row>
    <row r="28" spans="1:109" x14ac:dyDescent="0.35">
      <c r="A28" s="3"/>
      <c r="B28" s="3" t="s">
        <v>558</v>
      </c>
      <c r="C28" s="3" t="s">
        <v>557</v>
      </c>
      <c r="D28" s="36">
        <f t="shared" si="0"/>
        <v>58.724007206974306</v>
      </c>
      <c r="E28" s="90">
        <v>0</v>
      </c>
      <c r="F28" s="58">
        <v>0</v>
      </c>
      <c r="G28" s="42">
        <v>0</v>
      </c>
      <c r="H28" s="58">
        <v>0</v>
      </c>
      <c r="I28" s="42">
        <v>0</v>
      </c>
      <c r="J28" s="58">
        <v>0</v>
      </c>
      <c r="K28" s="42">
        <v>0</v>
      </c>
      <c r="L28" s="58">
        <v>0</v>
      </c>
      <c r="M28" s="42">
        <v>0</v>
      </c>
      <c r="N28" s="58">
        <v>0</v>
      </c>
      <c r="O28" s="42">
        <v>0</v>
      </c>
      <c r="P28" s="58">
        <v>0</v>
      </c>
      <c r="Q28" s="42">
        <v>0</v>
      </c>
      <c r="R28" s="58">
        <v>0</v>
      </c>
      <c r="S28" s="42">
        <v>0</v>
      </c>
      <c r="T28" s="58">
        <v>0</v>
      </c>
      <c r="U28" s="42">
        <v>0</v>
      </c>
      <c r="V28" s="58">
        <v>0</v>
      </c>
      <c r="W28" s="42">
        <v>0</v>
      </c>
      <c r="X28" s="58">
        <v>0</v>
      </c>
      <c r="Y28" s="42">
        <v>23.924335797960456</v>
      </c>
      <c r="Z28" s="58">
        <v>26.399815817594064</v>
      </c>
      <c r="AA28" s="42">
        <v>0</v>
      </c>
      <c r="AB28" s="58">
        <v>0</v>
      </c>
      <c r="AC28" s="42">
        <v>0.60126100845516961</v>
      </c>
      <c r="AD28" s="58">
        <v>0</v>
      </c>
      <c r="AE28" s="42">
        <v>0</v>
      </c>
      <c r="AF28" s="58">
        <v>0</v>
      </c>
      <c r="AG28" s="42">
        <v>0</v>
      </c>
      <c r="AH28" s="58">
        <v>0</v>
      </c>
      <c r="AI28" s="42">
        <v>0</v>
      </c>
      <c r="AJ28" s="58">
        <v>0</v>
      </c>
      <c r="AK28" s="42">
        <v>0</v>
      </c>
      <c r="AL28" s="58">
        <v>0</v>
      </c>
      <c r="AM28" s="42">
        <v>0</v>
      </c>
      <c r="AN28" s="58">
        <v>0</v>
      </c>
      <c r="AO28" s="42">
        <v>0</v>
      </c>
      <c r="AP28" s="58">
        <v>0</v>
      </c>
      <c r="AQ28" s="42">
        <v>0</v>
      </c>
      <c r="AR28" s="58">
        <v>0</v>
      </c>
      <c r="AS28" s="42">
        <v>0</v>
      </c>
      <c r="AT28" s="58">
        <v>0</v>
      </c>
      <c r="AU28" s="42">
        <v>0</v>
      </c>
      <c r="AV28" s="58">
        <v>0</v>
      </c>
      <c r="AW28" s="42">
        <v>0</v>
      </c>
      <c r="AX28" s="58">
        <v>0</v>
      </c>
      <c r="AY28" s="42">
        <v>0</v>
      </c>
      <c r="AZ28" s="58">
        <v>0</v>
      </c>
      <c r="BA28" s="42">
        <v>0</v>
      </c>
      <c r="BB28" s="58">
        <v>0</v>
      </c>
      <c r="BC28" s="42">
        <v>0.44744590832610204</v>
      </c>
      <c r="BD28" s="58">
        <v>0</v>
      </c>
      <c r="BE28" s="42">
        <v>0</v>
      </c>
      <c r="BF28" s="58">
        <v>0</v>
      </c>
      <c r="BG28" s="42">
        <v>0</v>
      </c>
      <c r="BH28" s="58">
        <v>0</v>
      </c>
      <c r="BI28" s="42">
        <v>7.3511486746385151</v>
      </c>
      <c r="BJ28" s="58">
        <v>0</v>
      </c>
      <c r="BK28" s="42">
        <v>0</v>
      </c>
      <c r="BL28" s="58">
        <v>0</v>
      </c>
      <c r="BM28" s="42">
        <v>0</v>
      </c>
      <c r="BN28" s="58">
        <v>0</v>
      </c>
      <c r="BO28" s="42">
        <v>0</v>
      </c>
      <c r="BP28" s="58">
        <v>0</v>
      </c>
      <c r="BQ28" s="42">
        <v>0</v>
      </c>
      <c r="BR28" s="58">
        <v>0</v>
      </c>
      <c r="BS28" s="42">
        <v>0</v>
      </c>
      <c r="BT28" s="58">
        <v>0</v>
      </c>
      <c r="BU28" s="42">
        <v>0</v>
      </c>
      <c r="BV28" s="58">
        <v>0</v>
      </c>
      <c r="BW28" s="42">
        <v>0</v>
      </c>
      <c r="BX28" s="58">
        <v>0</v>
      </c>
      <c r="BY28" s="42">
        <v>0</v>
      </c>
      <c r="BZ28" s="58">
        <v>0</v>
      </c>
      <c r="CA28" s="42">
        <v>0</v>
      </c>
      <c r="CB28" s="58">
        <v>0</v>
      </c>
      <c r="CC28" s="42">
        <v>0</v>
      </c>
      <c r="CD28" s="58">
        <v>0</v>
      </c>
      <c r="CE28" s="60">
        <v>0</v>
      </c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</row>
    <row r="29" spans="1:109" x14ac:dyDescent="0.35">
      <c r="A29" s="3"/>
      <c r="B29" s="3" t="s">
        <v>405</v>
      </c>
      <c r="C29" s="3" t="s">
        <v>559</v>
      </c>
      <c r="D29" s="36">
        <f t="shared" si="0"/>
        <v>6.9699079437811049</v>
      </c>
      <c r="E29" s="93">
        <v>0</v>
      </c>
      <c r="F29" s="42">
        <v>0</v>
      </c>
      <c r="G29" s="58">
        <v>0</v>
      </c>
      <c r="H29" s="42">
        <v>0</v>
      </c>
      <c r="I29" s="58">
        <v>0</v>
      </c>
      <c r="J29" s="42">
        <v>0</v>
      </c>
      <c r="K29" s="58">
        <v>0</v>
      </c>
      <c r="L29" s="42">
        <v>0</v>
      </c>
      <c r="M29" s="58">
        <v>0</v>
      </c>
      <c r="N29" s="42">
        <v>0</v>
      </c>
      <c r="O29" s="58">
        <v>0</v>
      </c>
      <c r="P29" s="42">
        <v>0</v>
      </c>
      <c r="Q29" s="58">
        <v>0</v>
      </c>
      <c r="R29" s="42">
        <v>0</v>
      </c>
      <c r="S29" s="58">
        <v>0</v>
      </c>
      <c r="T29" s="42">
        <v>0</v>
      </c>
      <c r="U29" s="58">
        <v>0</v>
      </c>
      <c r="V29" s="42">
        <v>0</v>
      </c>
      <c r="W29" s="58">
        <v>0</v>
      </c>
      <c r="X29" s="42">
        <v>0</v>
      </c>
      <c r="Y29" s="58">
        <v>0</v>
      </c>
      <c r="Z29" s="42">
        <v>0</v>
      </c>
      <c r="AA29" s="58">
        <v>0</v>
      </c>
      <c r="AB29" s="42">
        <v>0</v>
      </c>
      <c r="AC29" s="58">
        <v>0</v>
      </c>
      <c r="AD29" s="42">
        <v>0</v>
      </c>
      <c r="AE29" s="58">
        <v>0</v>
      </c>
      <c r="AF29" s="42">
        <v>0</v>
      </c>
      <c r="AG29" s="58">
        <v>0</v>
      </c>
      <c r="AH29" s="42">
        <v>0</v>
      </c>
      <c r="AI29" s="58">
        <v>0</v>
      </c>
      <c r="AJ29" s="42">
        <v>0</v>
      </c>
      <c r="AK29" s="58">
        <v>0</v>
      </c>
      <c r="AL29" s="42">
        <v>0</v>
      </c>
      <c r="AM29" s="58">
        <v>0</v>
      </c>
      <c r="AN29" s="42">
        <v>0</v>
      </c>
      <c r="AO29" s="58">
        <v>0</v>
      </c>
      <c r="AP29" s="42">
        <v>0</v>
      </c>
      <c r="AQ29" s="58">
        <v>0</v>
      </c>
      <c r="AR29" s="42">
        <v>0</v>
      </c>
      <c r="AS29" s="58">
        <v>0</v>
      </c>
      <c r="AT29" s="42">
        <v>0</v>
      </c>
      <c r="AU29" s="58">
        <v>0</v>
      </c>
      <c r="AV29" s="42">
        <v>0</v>
      </c>
      <c r="AW29" s="58">
        <v>0</v>
      </c>
      <c r="AX29" s="42">
        <v>0</v>
      </c>
      <c r="AY29" s="58">
        <v>0</v>
      </c>
      <c r="AZ29" s="42">
        <v>0</v>
      </c>
      <c r="BA29" s="58">
        <v>0</v>
      </c>
      <c r="BB29" s="42">
        <v>0</v>
      </c>
      <c r="BC29" s="58">
        <v>0</v>
      </c>
      <c r="BD29" s="42">
        <v>0</v>
      </c>
      <c r="BE29" s="58">
        <v>0</v>
      </c>
      <c r="BF29" s="42">
        <v>0</v>
      </c>
      <c r="BG29" s="58">
        <v>0</v>
      </c>
      <c r="BH29" s="42">
        <v>0</v>
      </c>
      <c r="BI29" s="58">
        <v>6.9699079437811049</v>
      </c>
      <c r="BJ29" s="42">
        <v>0</v>
      </c>
      <c r="BK29" s="58">
        <v>0</v>
      </c>
      <c r="BL29" s="42">
        <v>0</v>
      </c>
      <c r="BM29" s="58">
        <v>0</v>
      </c>
      <c r="BN29" s="42">
        <v>0</v>
      </c>
      <c r="BO29" s="58">
        <v>0</v>
      </c>
      <c r="BP29" s="42">
        <v>0</v>
      </c>
      <c r="BQ29" s="58">
        <v>0</v>
      </c>
      <c r="BR29" s="42">
        <v>0</v>
      </c>
      <c r="BS29" s="58">
        <v>0</v>
      </c>
      <c r="BT29" s="42">
        <v>0</v>
      </c>
      <c r="BU29" s="58">
        <v>0</v>
      </c>
      <c r="BV29" s="42">
        <v>0</v>
      </c>
      <c r="BW29" s="58">
        <v>0</v>
      </c>
      <c r="BX29" s="42">
        <v>0</v>
      </c>
      <c r="BY29" s="58">
        <v>0</v>
      </c>
      <c r="BZ29" s="42">
        <v>0</v>
      </c>
      <c r="CA29" s="58">
        <v>0</v>
      </c>
      <c r="CB29" s="42">
        <v>0</v>
      </c>
      <c r="CC29" s="58">
        <v>0</v>
      </c>
      <c r="CD29" s="42">
        <v>0</v>
      </c>
      <c r="CE29" s="59">
        <v>0</v>
      </c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</row>
    <row r="30" spans="1:109" x14ac:dyDescent="0.35">
      <c r="A30" s="3"/>
      <c r="B30" s="3" t="s">
        <v>406</v>
      </c>
      <c r="C30" s="3" t="s">
        <v>560</v>
      </c>
      <c r="D30" s="36">
        <f t="shared" si="0"/>
        <v>9.5621362832049126</v>
      </c>
      <c r="E30" s="90">
        <v>0</v>
      </c>
      <c r="F30" s="58">
        <v>0</v>
      </c>
      <c r="G30" s="42">
        <v>0</v>
      </c>
      <c r="H30" s="58">
        <v>0</v>
      </c>
      <c r="I30" s="42">
        <v>0</v>
      </c>
      <c r="J30" s="58">
        <v>0</v>
      </c>
      <c r="K30" s="42">
        <v>0</v>
      </c>
      <c r="L30" s="58">
        <v>0</v>
      </c>
      <c r="M30" s="42">
        <v>7.6926905972632724</v>
      </c>
      <c r="N30" s="58">
        <v>0.9049542788238315</v>
      </c>
      <c r="O30" s="42">
        <v>0</v>
      </c>
      <c r="P30" s="58">
        <v>0.96449140711780923</v>
      </c>
      <c r="Q30" s="42">
        <v>0</v>
      </c>
      <c r="R30" s="58">
        <v>0</v>
      </c>
      <c r="S30" s="42">
        <v>0</v>
      </c>
      <c r="T30" s="58">
        <v>0</v>
      </c>
      <c r="U30" s="42">
        <v>0</v>
      </c>
      <c r="V30" s="58">
        <v>0</v>
      </c>
      <c r="W30" s="42">
        <v>0</v>
      </c>
      <c r="X30" s="58">
        <v>0</v>
      </c>
      <c r="Y30" s="42">
        <v>0</v>
      </c>
      <c r="Z30" s="58">
        <v>0</v>
      </c>
      <c r="AA30" s="42">
        <v>0</v>
      </c>
      <c r="AB30" s="58">
        <v>0</v>
      </c>
      <c r="AC30" s="42">
        <v>0</v>
      </c>
      <c r="AD30" s="58">
        <v>0</v>
      </c>
      <c r="AE30" s="42">
        <v>0</v>
      </c>
      <c r="AF30" s="58">
        <v>0</v>
      </c>
      <c r="AG30" s="42">
        <v>0</v>
      </c>
      <c r="AH30" s="58">
        <v>0</v>
      </c>
      <c r="AI30" s="42">
        <v>0</v>
      </c>
      <c r="AJ30" s="58">
        <v>0</v>
      </c>
      <c r="AK30" s="42">
        <v>0</v>
      </c>
      <c r="AL30" s="58">
        <v>0</v>
      </c>
      <c r="AM30" s="42">
        <v>0</v>
      </c>
      <c r="AN30" s="58">
        <v>0</v>
      </c>
      <c r="AO30" s="42">
        <v>0</v>
      </c>
      <c r="AP30" s="58">
        <v>0</v>
      </c>
      <c r="AQ30" s="42">
        <v>0</v>
      </c>
      <c r="AR30" s="58">
        <v>0</v>
      </c>
      <c r="AS30" s="42">
        <v>0</v>
      </c>
      <c r="AT30" s="58">
        <v>0</v>
      </c>
      <c r="AU30" s="42">
        <v>0</v>
      </c>
      <c r="AV30" s="58">
        <v>0</v>
      </c>
      <c r="AW30" s="42">
        <v>0</v>
      </c>
      <c r="AX30" s="58">
        <v>0</v>
      </c>
      <c r="AY30" s="42">
        <v>0</v>
      </c>
      <c r="AZ30" s="58">
        <v>0</v>
      </c>
      <c r="BA30" s="42">
        <v>0</v>
      </c>
      <c r="BB30" s="58">
        <v>0</v>
      </c>
      <c r="BC30" s="42">
        <v>0</v>
      </c>
      <c r="BD30" s="58">
        <v>0</v>
      </c>
      <c r="BE30" s="42">
        <v>0</v>
      </c>
      <c r="BF30" s="58">
        <v>0</v>
      </c>
      <c r="BG30" s="42">
        <v>0</v>
      </c>
      <c r="BH30" s="58">
        <v>0</v>
      </c>
      <c r="BI30" s="42">
        <v>0</v>
      </c>
      <c r="BJ30" s="58">
        <v>0</v>
      </c>
      <c r="BK30" s="42">
        <v>0</v>
      </c>
      <c r="BL30" s="58">
        <v>0</v>
      </c>
      <c r="BM30" s="42">
        <v>0</v>
      </c>
      <c r="BN30" s="58">
        <v>0</v>
      </c>
      <c r="BO30" s="42">
        <v>0</v>
      </c>
      <c r="BP30" s="58">
        <v>0</v>
      </c>
      <c r="BQ30" s="42">
        <v>0</v>
      </c>
      <c r="BR30" s="58">
        <v>0</v>
      </c>
      <c r="BS30" s="42">
        <v>0</v>
      </c>
      <c r="BT30" s="58">
        <v>0</v>
      </c>
      <c r="BU30" s="42">
        <v>0</v>
      </c>
      <c r="BV30" s="58">
        <v>0</v>
      </c>
      <c r="BW30" s="42">
        <v>0</v>
      </c>
      <c r="BX30" s="58">
        <v>0</v>
      </c>
      <c r="BY30" s="42">
        <v>0</v>
      </c>
      <c r="BZ30" s="58">
        <v>0</v>
      </c>
      <c r="CA30" s="42">
        <v>0</v>
      </c>
      <c r="CB30" s="58">
        <v>0</v>
      </c>
      <c r="CC30" s="42">
        <v>0</v>
      </c>
      <c r="CD30" s="58">
        <v>0</v>
      </c>
      <c r="CE30" s="60">
        <v>0</v>
      </c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</row>
    <row r="31" spans="1:109" x14ac:dyDescent="0.35">
      <c r="A31" s="3"/>
      <c r="B31" s="3" t="s">
        <v>562</v>
      </c>
      <c r="C31" s="3" t="s">
        <v>561</v>
      </c>
      <c r="D31" s="36">
        <f t="shared" si="0"/>
        <v>42.957892914692643</v>
      </c>
      <c r="E31" s="93">
        <v>0</v>
      </c>
      <c r="F31" s="42">
        <v>0</v>
      </c>
      <c r="G31" s="58">
        <v>0</v>
      </c>
      <c r="H31" s="42">
        <v>0</v>
      </c>
      <c r="I31" s="58">
        <v>0</v>
      </c>
      <c r="J31" s="42">
        <v>0</v>
      </c>
      <c r="K31" s="58">
        <v>0</v>
      </c>
      <c r="L31" s="42">
        <v>0</v>
      </c>
      <c r="M31" s="58">
        <v>0</v>
      </c>
      <c r="N31" s="42">
        <v>0</v>
      </c>
      <c r="O31" s="58">
        <v>0</v>
      </c>
      <c r="P31" s="42">
        <v>0</v>
      </c>
      <c r="Q31" s="58">
        <v>0</v>
      </c>
      <c r="R31" s="42">
        <v>0</v>
      </c>
      <c r="S31" s="58">
        <v>0</v>
      </c>
      <c r="T31" s="42">
        <v>0</v>
      </c>
      <c r="U31" s="58">
        <v>0</v>
      </c>
      <c r="V31" s="42">
        <v>0.12513036071963415</v>
      </c>
      <c r="W31" s="58">
        <v>0</v>
      </c>
      <c r="X31" s="42">
        <v>5.5206393169620539E-2</v>
      </c>
      <c r="Y31" s="58">
        <v>0</v>
      </c>
      <c r="Z31" s="42">
        <v>4.0268584976223405</v>
      </c>
      <c r="AA31" s="58">
        <v>0</v>
      </c>
      <c r="AB31" s="42">
        <v>1.3495222406979392</v>
      </c>
      <c r="AC31" s="58">
        <v>11.950248444009285</v>
      </c>
      <c r="AD31" s="42">
        <v>3.9959142966317645</v>
      </c>
      <c r="AE31" s="58">
        <v>0</v>
      </c>
      <c r="AF31" s="42">
        <v>0</v>
      </c>
      <c r="AG31" s="58">
        <v>0</v>
      </c>
      <c r="AH31" s="42">
        <v>0</v>
      </c>
      <c r="AI31" s="58">
        <v>0</v>
      </c>
      <c r="AJ31" s="42">
        <v>0</v>
      </c>
      <c r="AK31" s="58">
        <v>0</v>
      </c>
      <c r="AL31" s="42">
        <v>0</v>
      </c>
      <c r="AM31" s="58">
        <v>0</v>
      </c>
      <c r="AN31" s="42">
        <v>0</v>
      </c>
      <c r="AO31" s="58">
        <v>0</v>
      </c>
      <c r="AP31" s="42">
        <v>0</v>
      </c>
      <c r="AQ31" s="58">
        <v>0</v>
      </c>
      <c r="AR31" s="42">
        <v>0</v>
      </c>
      <c r="AS31" s="58">
        <v>0</v>
      </c>
      <c r="AT31" s="42">
        <v>7.0626717442280164E-3</v>
      </c>
      <c r="AU31" s="58">
        <v>0</v>
      </c>
      <c r="AV31" s="42">
        <v>0</v>
      </c>
      <c r="AW31" s="58">
        <v>0</v>
      </c>
      <c r="AX31" s="42">
        <v>0</v>
      </c>
      <c r="AY31" s="58">
        <v>9.9393390636869708E-2</v>
      </c>
      <c r="AZ31" s="42">
        <v>0</v>
      </c>
      <c r="BA31" s="58">
        <v>0</v>
      </c>
      <c r="BB31" s="42">
        <v>0</v>
      </c>
      <c r="BC31" s="58">
        <v>0.30557290273120324</v>
      </c>
      <c r="BD31" s="42">
        <v>8.4397964222234959E-2</v>
      </c>
      <c r="BE31" s="58">
        <v>0</v>
      </c>
      <c r="BF31" s="42">
        <v>0</v>
      </c>
      <c r="BG31" s="58">
        <v>0</v>
      </c>
      <c r="BH31" s="42">
        <v>0</v>
      </c>
      <c r="BI31" s="58">
        <v>20.715923702711244</v>
      </c>
      <c r="BJ31" s="42">
        <v>0</v>
      </c>
      <c r="BK31" s="58">
        <v>0</v>
      </c>
      <c r="BL31" s="42">
        <v>0</v>
      </c>
      <c r="BM31" s="58">
        <v>0</v>
      </c>
      <c r="BN31" s="42">
        <v>0</v>
      </c>
      <c r="BO31" s="58">
        <v>0</v>
      </c>
      <c r="BP31" s="42">
        <v>0</v>
      </c>
      <c r="BQ31" s="58">
        <v>0</v>
      </c>
      <c r="BR31" s="42">
        <v>0</v>
      </c>
      <c r="BS31" s="58">
        <v>0</v>
      </c>
      <c r="BT31" s="42">
        <v>0</v>
      </c>
      <c r="BU31" s="58">
        <v>0</v>
      </c>
      <c r="BV31" s="42">
        <v>0</v>
      </c>
      <c r="BW31" s="58">
        <v>0</v>
      </c>
      <c r="BX31" s="42">
        <v>0</v>
      </c>
      <c r="BY31" s="58">
        <v>0</v>
      </c>
      <c r="BZ31" s="42">
        <v>0</v>
      </c>
      <c r="CA31" s="58">
        <v>0</v>
      </c>
      <c r="CB31" s="42">
        <v>0</v>
      </c>
      <c r="CC31" s="58">
        <v>0.24266204979628173</v>
      </c>
      <c r="CD31" s="42">
        <v>0</v>
      </c>
      <c r="CE31" s="59">
        <v>0</v>
      </c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</row>
    <row r="32" spans="1:109" x14ac:dyDescent="0.35">
      <c r="A32" s="3"/>
      <c r="B32" s="3" t="s">
        <v>407</v>
      </c>
      <c r="C32" s="3" t="s">
        <v>563</v>
      </c>
      <c r="D32" s="36">
        <f t="shared" si="0"/>
        <v>99.499627624390641</v>
      </c>
      <c r="E32" s="90">
        <v>0</v>
      </c>
      <c r="F32" s="58">
        <v>0</v>
      </c>
      <c r="G32" s="42">
        <v>0</v>
      </c>
      <c r="H32" s="58">
        <v>0</v>
      </c>
      <c r="I32" s="42">
        <v>0</v>
      </c>
      <c r="J32" s="58">
        <v>0</v>
      </c>
      <c r="K32" s="42">
        <v>0</v>
      </c>
      <c r="L32" s="58">
        <v>0</v>
      </c>
      <c r="M32" s="42">
        <v>0</v>
      </c>
      <c r="N32" s="58">
        <v>0</v>
      </c>
      <c r="O32" s="42">
        <v>0</v>
      </c>
      <c r="P32" s="58">
        <v>0</v>
      </c>
      <c r="Q32" s="42">
        <v>0</v>
      </c>
      <c r="R32" s="58">
        <v>0</v>
      </c>
      <c r="S32" s="42">
        <v>0</v>
      </c>
      <c r="T32" s="58">
        <v>0</v>
      </c>
      <c r="U32" s="42">
        <v>0</v>
      </c>
      <c r="V32" s="58">
        <v>0</v>
      </c>
      <c r="W32" s="42">
        <v>0</v>
      </c>
      <c r="X32" s="58">
        <v>0</v>
      </c>
      <c r="Y32" s="42">
        <v>0</v>
      </c>
      <c r="Z32" s="58">
        <v>0</v>
      </c>
      <c r="AA32" s="42">
        <v>0</v>
      </c>
      <c r="AB32" s="58">
        <v>0</v>
      </c>
      <c r="AC32" s="42">
        <v>0</v>
      </c>
      <c r="AD32" s="58">
        <v>0</v>
      </c>
      <c r="AE32" s="42">
        <v>0</v>
      </c>
      <c r="AF32" s="58">
        <v>0</v>
      </c>
      <c r="AG32" s="42">
        <v>0</v>
      </c>
      <c r="AH32" s="58">
        <v>0</v>
      </c>
      <c r="AI32" s="42">
        <v>0</v>
      </c>
      <c r="AJ32" s="58">
        <v>0</v>
      </c>
      <c r="AK32" s="42">
        <v>0</v>
      </c>
      <c r="AL32" s="58">
        <v>0</v>
      </c>
      <c r="AM32" s="42">
        <v>0</v>
      </c>
      <c r="AN32" s="58">
        <v>0</v>
      </c>
      <c r="AO32" s="42">
        <v>0</v>
      </c>
      <c r="AP32" s="58">
        <v>0</v>
      </c>
      <c r="AQ32" s="42">
        <v>0</v>
      </c>
      <c r="AR32" s="58">
        <v>0</v>
      </c>
      <c r="AS32" s="42">
        <v>0</v>
      </c>
      <c r="AT32" s="58">
        <v>0</v>
      </c>
      <c r="AU32" s="42">
        <v>0</v>
      </c>
      <c r="AV32" s="58">
        <v>0</v>
      </c>
      <c r="AW32" s="42">
        <v>0</v>
      </c>
      <c r="AX32" s="58">
        <v>0</v>
      </c>
      <c r="AY32" s="42">
        <v>0</v>
      </c>
      <c r="AZ32" s="58">
        <v>0</v>
      </c>
      <c r="BA32" s="42">
        <v>0</v>
      </c>
      <c r="BB32" s="58">
        <v>0</v>
      </c>
      <c r="BC32" s="42">
        <v>0</v>
      </c>
      <c r="BD32" s="58">
        <v>0</v>
      </c>
      <c r="BE32" s="42">
        <v>0</v>
      </c>
      <c r="BF32" s="58">
        <v>0</v>
      </c>
      <c r="BG32" s="42">
        <v>0</v>
      </c>
      <c r="BH32" s="58">
        <v>0</v>
      </c>
      <c r="BI32" s="42">
        <v>99.499627624390641</v>
      </c>
      <c r="BJ32" s="58">
        <v>0</v>
      </c>
      <c r="BK32" s="42">
        <v>0</v>
      </c>
      <c r="BL32" s="58">
        <v>0</v>
      </c>
      <c r="BM32" s="42">
        <v>0</v>
      </c>
      <c r="BN32" s="58">
        <v>0</v>
      </c>
      <c r="BO32" s="42">
        <v>0</v>
      </c>
      <c r="BP32" s="58">
        <v>0</v>
      </c>
      <c r="BQ32" s="42">
        <v>0</v>
      </c>
      <c r="BR32" s="58">
        <v>0</v>
      </c>
      <c r="BS32" s="42">
        <v>0</v>
      </c>
      <c r="BT32" s="58">
        <v>0</v>
      </c>
      <c r="BU32" s="42">
        <v>0</v>
      </c>
      <c r="BV32" s="58">
        <v>0</v>
      </c>
      <c r="BW32" s="42">
        <v>0</v>
      </c>
      <c r="BX32" s="58">
        <v>0</v>
      </c>
      <c r="BY32" s="42">
        <v>0</v>
      </c>
      <c r="BZ32" s="58">
        <v>0</v>
      </c>
      <c r="CA32" s="42">
        <v>0</v>
      </c>
      <c r="CB32" s="58">
        <v>0</v>
      </c>
      <c r="CC32" s="42">
        <v>0</v>
      </c>
      <c r="CD32" s="58">
        <v>0</v>
      </c>
      <c r="CE32" s="60">
        <v>0</v>
      </c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</row>
    <row r="33" spans="1:109" x14ac:dyDescent="0.35">
      <c r="A33" s="3"/>
      <c r="B33" s="3" t="s">
        <v>408</v>
      </c>
      <c r="C33" s="3" t="s">
        <v>564</v>
      </c>
      <c r="D33" s="36">
        <f t="shared" si="0"/>
        <v>57.806163294458983</v>
      </c>
      <c r="E33" s="93">
        <v>0</v>
      </c>
      <c r="F33" s="42">
        <v>0</v>
      </c>
      <c r="G33" s="58">
        <v>0</v>
      </c>
      <c r="H33" s="42">
        <v>0</v>
      </c>
      <c r="I33" s="58">
        <v>0</v>
      </c>
      <c r="J33" s="42">
        <v>0</v>
      </c>
      <c r="K33" s="58">
        <v>0</v>
      </c>
      <c r="L33" s="42">
        <v>0</v>
      </c>
      <c r="M33" s="58">
        <v>0</v>
      </c>
      <c r="N33" s="42">
        <v>0</v>
      </c>
      <c r="O33" s="58">
        <v>0</v>
      </c>
      <c r="P33" s="42">
        <v>0</v>
      </c>
      <c r="Q33" s="58">
        <v>0</v>
      </c>
      <c r="R33" s="42">
        <v>0</v>
      </c>
      <c r="S33" s="58">
        <v>0</v>
      </c>
      <c r="T33" s="42">
        <v>0</v>
      </c>
      <c r="U33" s="58">
        <v>0</v>
      </c>
      <c r="V33" s="42">
        <v>0</v>
      </c>
      <c r="W33" s="58">
        <v>0</v>
      </c>
      <c r="X33" s="42">
        <v>0</v>
      </c>
      <c r="Y33" s="58">
        <v>0</v>
      </c>
      <c r="Z33" s="42">
        <v>0</v>
      </c>
      <c r="AA33" s="58">
        <v>0</v>
      </c>
      <c r="AB33" s="42">
        <v>0</v>
      </c>
      <c r="AC33" s="58">
        <v>0</v>
      </c>
      <c r="AD33" s="42">
        <v>0</v>
      </c>
      <c r="AE33" s="58">
        <v>0</v>
      </c>
      <c r="AF33" s="42">
        <v>0</v>
      </c>
      <c r="AG33" s="58">
        <v>0</v>
      </c>
      <c r="AH33" s="42">
        <v>0</v>
      </c>
      <c r="AI33" s="58">
        <v>0</v>
      </c>
      <c r="AJ33" s="42">
        <v>0</v>
      </c>
      <c r="AK33" s="58">
        <v>0</v>
      </c>
      <c r="AL33" s="42">
        <v>0</v>
      </c>
      <c r="AM33" s="58">
        <v>0</v>
      </c>
      <c r="AN33" s="42">
        <v>0</v>
      </c>
      <c r="AO33" s="58">
        <v>0</v>
      </c>
      <c r="AP33" s="42">
        <v>0</v>
      </c>
      <c r="AQ33" s="58">
        <v>0</v>
      </c>
      <c r="AR33" s="42">
        <v>0</v>
      </c>
      <c r="AS33" s="58">
        <v>0</v>
      </c>
      <c r="AT33" s="42">
        <v>0</v>
      </c>
      <c r="AU33" s="58">
        <v>0</v>
      </c>
      <c r="AV33" s="42">
        <v>0</v>
      </c>
      <c r="AW33" s="58">
        <v>0</v>
      </c>
      <c r="AX33" s="42">
        <v>0</v>
      </c>
      <c r="AY33" s="58">
        <v>0</v>
      </c>
      <c r="AZ33" s="42">
        <v>0</v>
      </c>
      <c r="BA33" s="58">
        <v>0</v>
      </c>
      <c r="BB33" s="42">
        <v>0</v>
      </c>
      <c r="BC33" s="58">
        <v>0</v>
      </c>
      <c r="BD33" s="42">
        <v>0</v>
      </c>
      <c r="BE33" s="58">
        <v>0</v>
      </c>
      <c r="BF33" s="42">
        <v>0</v>
      </c>
      <c r="BG33" s="58">
        <v>0</v>
      </c>
      <c r="BH33" s="42">
        <v>0</v>
      </c>
      <c r="BI33" s="58">
        <v>57.806163294458983</v>
      </c>
      <c r="BJ33" s="42">
        <v>0</v>
      </c>
      <c r="BK33" s="58">
        <v>0</v>
      </c>
      <c r="BL33" s="42">
        <v>0</v>
      </c>
      <c r="BM33" s="58">
        <v>0</v>
      </c>
      <c r="BN33" s="42">
        <v>0</v>
      </c>
      <c r="BO33" s="58">
        <v>0</v>
      </c>
      <c r="BP33" s="42">
        <v>0</v>
      </c>
      <c r="BQ33" s="58">
        <v>0</v>
      </c>
      <c r="BR33" s="42">
        <v>0</v>
      </c>
      <c r="BS33" s="58">
        <v>0</v>
      </c>
      <c r="BT33" s="42">
        <v>0</v>
      </c>
      <c r="BU33" s="58">
        <v>0</v>
      </c>
      <c r="BV33" s="42">
        <v>0</v>
      </c>
      <c r="BW33" s="58">
        <v>0</v>
      </c>
      <c r="BX33" s="42">
        <v>0</v>
      </c>
      <c r="BY33" s="58">
        <v>0</v>
      </c>
      <c r="BZ33" s="42">
        <v>0</v>
      </c>
      <c r="CA33" s="58">
        <v>0</v>
      </c>
      <c r="CB33" s="42">
        <v>0</v>
      </c>
      <c r="CC33" s="58">
        <v>0</v>
      </c>
      <c r="CD33" s="42">
        <v>0</v>
      </c>
      <c r="CE33" s="59">
        <v>0</v>
      </c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</row>
    <row r="34" spans="1:109" x14ac:dyDescent="0.35">
      <c r="A34" s="3"/>
      <c r="B34" s="3" t="s">
        <v>409</v>
      </c>
      <c r="C34" s="3" t="s">
        <v>565</v>
      </c>
      <c r="D34" s="36">
        <f t="shared" si="0"/>
        <v>1.8118602121257308</v>
      </c>
      <c r="E34" s="90">
        <v>0</v>
      </c>
      <c r="F34" s="58">
        <v>0</v>
      </c>
      <c r="G34" s="42">
        <v>0</v>
      </c>
      <c r="H34" s="58">
        <v>0</v>
      </c>
      <c r="I34" s="42">
        <v>0</v>
      </c>
      <c r="J34" s="58">
        <v>0</v>
      </c>
      <c r="K34" s="42">
        <v>0</v>
      </c>
      <c r="L34" s="58">
        <v>0</v>
      </c>
      <c r="M34" s="42">
        <v>0</v>
      </c>
      <c r="N34" s="58">
        <v>0</v>
      </c>
      <c r="O34" s="42">
        <v>0</v>
      </c>
      <c r="P34" s="58">
        <v>0</v>
      </c>
      <c r="Q34" s="42">
        <v>0</v>
      </c>
      <c r="R34" s="58">
        <v>0</v>
      </c>
      <c r="S34" s="42">
        <v>0</v>
      </c>
      <c r="T34" s="58">
        <v>0</v>
      </c>
      <c r="U34" s="42">
        <v>0</v>
      </c>
      <c r="V34" s="58">
        <v>0</v>
      </c>
      <c r="W34" s="42">
        <v>0</v>
      </c>
      <c r="X34" s="58">
        <v>0</v>
      </c>
      <c r="Y34" s="42">
        <v>0</v>
      </c>
      <c r="Z34" s="58">
        <v>0</v>
      </c>
      <c r="AA34" s="42">
        <v>0</v>
      </c>
      <c r="AB34" s="58">
        <v>0</v>
      </c>
      <c r="AC34" s="42">
        <v>0</v>
      </c>
      <c r="AD34" s="58">
        <v>0</v>
      </c>
      <c r="AE34" s="42">
        <v>0</v>
      </c>
      <c r="AF34" s="58">
        <v>0</v>
      </c>
      <c r="AG34" s="42">
        <v>0</v>
      </c>
      <c r="AH34" s="58">
        <v>0</v>
      </c>
      <c r="AI34" s="42">
        <v>0</v>
      </c>
      <c r="AJ34" s="58">
        <v>0</v>
      </c>
      <c r="AK34" s="42">
        <v>0</v>
      </c>
      <c r="AL34" s="58">
        <v>0</v>
      </c>
      <c r="AM34" s="42">
        <v>0</v>
      </c>
      <c r="AN34" s="58">
        <v>0</v>
      </c>
      <c r="AO34" s="42">
        <v>0</v>
      </c>
      <c r="AP34" s="58">
        <v>0</v>
      </c>
      <c r="AQ34" s="42">
        <v>0</v>
      </c>
      <c r="AR34" s="58">
        <v>0</v>
      </c>
      <c r="AS34" s="42">
        <v>0</v>
      </c>
      <c r="AT34" s="58">
        <v>0</v>
      </c>
      <c r="AU34" s="42">
        <v>0</v>
      </c>
      <c r="AV34" s="58">
        <v>0</v>
      </c>
      <c r="AW34" s="42">
        <v>0</v>
      </c>
      <c r="AX34" s="58">
        <v>0</v>
      </c>
      <c r="AY34" s="42">
        <v>0</v>
      </c>
      <c r="AZ34" s="58">
        <v>0</v>
      </c>
      <c r="BA34" s="42">
        <v>0</v>
      </c>
      <c r="BB34" s="58">
        <v>0</v>
      </c>
      <c r="BC34" s="42">
        <v>0</v>
      </c>
      <c r="BD34" s="58">
        <v>0</v>
      </c>
      <c r="BE34" s="42">
        <v>0</v>
      </c>
      <c r="BF34" s="58">
        <v>0</v>
      </c>
      <c r="BG34" s="42">
        <v>0</v>
      </c>
      <c r="BH34" s="58">
        <v>0</v>
      </c>
      <c r="BI34" s="42">
        <v>1.8118602121257308</v>
      </c>
      <c r="BJ34" s="58">
        <v>0</v>
      </c>
      <c r="BK34" s="42">
        <v>0</v>
      </c>
      <c r="BL34" s="58">
        <v>0</v>
      </c>
      <c r="BM34" s="42">
        <v>0</v>
      </c>
      <c r="BN34" s="58">
        <v>0</v>
      </c>
      <c r="BO34" s="42">
        <v>0</v>
      </c>
      <c r="BP34" s="58">
        <v>0</v>
      </c>
      <c r="BQ34" s="42">
        <v>0</v>
      </c>
      <c r="BR34" s="58">
        <v>0</v>
      </c>
      <c r="BS34" s="42">
        <v>0</v>
      </c>
      <c r="BT34" s="58">
        <v>0</v>
      </c>
      <c r="BU34" s="42">
        <v>0</v>
      </c>
      <c r="BV34" s="58">
        <v>0</v>
      </c>
      <c r="BW34" s="42">
        <v>0</v>
      </c>
      <c r="BX34" s="58">
        <v>0</v>
      </c>
      <c r="BY34" s="42">
        <v>0</v>
      </c>
      <c r="BZ34" s="58">
        <v>0</v>
      </c>
      <c r="CA34" s="42">
        <v>0</v>
      </c>
      <c r="CB34" s="58">
        <v>0</v>
      </c>
      <c r="CC34" s="42">
        <v>0</v>
      </c>
      <c r="CD34" s="58">
        <v>0</v>
      </c>
      <c r="CE34" s="60">
        <v>0</v>
      </c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</row>
    <row r="35" spans="1:109" x14ac:dyDescent="0.35">
      <c r="A35" s="3"/>
      <c r="B35" s="3" t="s">
        <v>567</v>
      </c>
      <c r="C35" s="3" t="s">
        <v>566</v>
      </c>
      <c r="D35" s="36">
        <f t="shared" si="0"/>
        <v>72.081468331937501</v>
      </c>
      <c r="E35" s="93">
        <v>0</v>
      </c>
      <c r="F35" s="42">
        <v>0</v>
      </c>
      <c r="G35" s="58">
        <v>0</v>
      </c>
      <c r="H35" s="42">
        <v>0</v>
      </c>
      <c r="I35" s="58">
        <v>0</v>
      </c>
      <c r="J35" s="42">
        <v>0</v>
      </c>
      <c r="K35" s="58">
        <v>0</v>
      </c>
      <c r="L35" s="42">
        <v>0</v>
      </c>
      <c r="M35" s="58">
        <v>0</v>
      </c>
      <c r="N35" s="42">
        <v>0</v>
      </c>
      <c r="O35" s="58">
        <v>0</v>
      </c>
      <c r="P35" s="42">
        <v>0</v>
      </c>
      <c r="Q35" s="58">
        <v>0</v>
      </c>
      <c r="R35" s="42">
        <v>0.11263231147384721</v>
      </c>
      <c r="S35" s="58">
        <v>0.10619737026306715</v>
      </c>
      <c r="T35" s="42">
        <v>0</v>
      </c>
      <c r="U35" s="58">
        <v>0</v>
      </c>
      <c r="V35" s="42">
        <v>0</v>
      </c>
      <c r="W35" s="58">
        <v>0</v>
      </c>
      <c r="X35" s="42">
        <v>0</v>
      </c>
      <c r="Y35" s="58">
        <v>0</v>
      </c>
      <c r="Z35" s="42">
        <v>0</v>
      </c>
      <c r="AA35" s="58">
        <v>0</v>
      </c>
      <c r="AB35" s="42">
        <v>0</v>
      </c>
      <c r="AC35" s="58">
        <v>0</v>
      </c>
      <c r="AD35" s="42">
        <v>0</v>
      </c>
      <c r="AE35" s="58">
        <v>0</v>
      </c>
      <c r="AF35" s="42">
        <v>23.698167261907376</v>
      </c>
      <c r="AG35" s="58">
        <v>0</v>
      </c>
      <c r="AH35" s="42">
        <v>0</v>
      </c>
      <c r="AI35" s="58">
        <v>0</v>
      </c>
      <c r="AJ35" s="42">
        <v>0</v>
      </c>
      <c r="AK35" s="58">
        <v>0</v>
      </c>
      <c r="AL35" s="42">
        <v>0</v>
      </c>
      <c r="AM35" s="58">
        <v>0</v>
      </c>
      <c r="AN35" s="42">
        <v>0</v>
      </c>
      <c r="AO35" s="58">
        <v>0</v>
      </c>
      <c r="AP35" s="42">
        <v>0</v>
      </c>
      <c r="AQ35" s="58">
        <v>0</v>
      </c>
      <c r="AR35" s="42">
        <v>0</v>
      </c>
      <c r="AS35" s="58">
        <v>4.957438086351722</v>
      </c>
      <c r="AT35" s="42">
        <v>0</v>
      </c>
      <c r="AU35" s="58">
        <v>0</v>
      </c>
      <c r="AV35" s="42">
        <v>7.572269206996167E-2</v>
      </c>
      <c r="AW35" s="58">
        <v>0</v>
      </c>
      <c r="AX35" s="42">
        <v>0</v>
      </c>
      <c r="AY35" s="58">
        <v>14.330952601880243</v>
      </c>
      <c r="AZ35" s="42">
        <v>0</v>
      </c>
      <c r="BA35" s="58">
        <v>0</v>
      </c>
      <c r="BB35" s="42">
        <v>0</v>
      </c>
      <c r="BC35" s="58">
        <v>0</v>
      </c>
      <c r="BD35" s="42">
        <v>7.5481262777149674</v>
      </c>
      <c r="BE35" s="58">
        <v>0.92339291656022038</v>
      </c>
      <c r="BF35" s="42">
        <v>0.30153577764876033</v>
      </c>
      <c r="BG35" s="58">
        <v>0</v>
      </c>
      <c r="BH35" s="42">
        <v>0</v>
      </c>
      <c r="BI35" s="58">
        <v>7.145293327227253</v>
      </c>
      <c r="BJ35" s="42">
        <v>0</v>
      </c>
      <c r="BK35" s="58">
        <v>1.4786956469863919</v>
      </c>
      <c r="BL35" s="42">
        <v>0</v>
      </c>
      <c r="BM35" s="58">
        <v>0</v>
      </c>
      <c r="BN35" s="42">
        <v>0</v>
      </c>
      <c r="BO35" s="58">
        <v>2.2702210969006482</v>
      </c>
      <c r="BP35" s="42">
        <v>0</v>
      </c>
      <c r="BQ35" s="58">
        <v>0</v>
      </c>
      <c r="BR35" s="42">
        <v>0</v>
      </c>
      <c r="BS35" s="58">
        <v>0</v>
      </c>
      <c r="BT35" s="42">
        <v>0</v>
      </c>
      <c r="BU35" s="58">
        <v>0</v>
      </c>
      <c r="BV35" s="42">
        <v>1.6351948106316441</v>
      </c>
      <c r="BW35" s="58">
        <v>5.9414598183790623</v>
      </c>
      <c r="BX35" s="42">
        <v>1.5432096275050731</v>
      </c>
      <c r="BY35" s="58">
        <v>1.3228708437262067E-2</v>
      </c>
      <c r="BZ35" s="42">
        <v>0</v>
      </c>
      <c r="CA35" s="58">
        <v>0</v>
      </c>
      <c r="CB35" s="42">
        <v>0</v>
      </c>
      <c r="CC35" s="58">
        <v>0</v>
      </c>
      <c r="CD35" s="42">
        <v>0</v>
      </c>
      <c r="CE35" s="59">
        <v>0</v>
      </c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</row>
    <row r="36" spans="1:109" x14ac:dyDescent="0.35">
      <c r="A36" s="3"/>
      <c r="B36" s="3" t="s">
        <v>569</v>
      </c>
      <c r="C36" s="3" t="s">
        <v>568</v>
      </c>
      <c r="D36" s="36">
        <f t="shared" si="0"/>
        <v>68.275742925866922</v>
      </c>
      <c r="E36" s="90">
        <v>0</v>
      </c>
      <c r="F36" s="58">
        <v>0</v>
      </c>
      <c r="G36" s="42">
        <v>0</v>
      </c>
      <c r="H36" s="58">
        <v>0</v>
      </c>
      <c r="I36" s="42">
        <v>0</v>
      </c>
      <c r="J36" s="58">
        <v>0</v>
      </c>
      <c r="K36" s="42">
        <v>0</v>
      </c>
      <c r="L36" s="58">
        <v>0</v>
      </c>
      <c r="M36" s="42">
        <v>0</v>
      </c>
      <c r="N36" s="58">
        <v>0</v>
      </c>
      <c r="O36" s="42">
        <v>0</v>
      </c>
      <c r="P36" s="58">
        <v>0</v>
      </c>
      <c r="Q36" s="42">
        <v>0</v>
      </c>
      <c r="R36" s="58">
        <v>0.39264465193188586</v>
      </c>
      <c r="S36" s="42">
        <v>0</v>
      </c>
      <c r="T36" s="58">
        <v>0.49749052323933801</v>
      </c>
      <c r="U36" s="42">
        <v>0</v>
      </c>
      <c r="V36" s="58">
        <v>0.6812951194895962</v>
      </c>
      <c r="W36" s="42">
        <v>0</v>
      </c>
      <c r="X36" s="58">
        <v>0.3145071378172411</v>
      </c>
      <c r="Y36" s="42">
        <v>1.8780472149244152</v>
      </c>
      <c r="Z36" s="58">
        <v>2.9197551486537678</v>
      </c>
      <c r="AA36" s="42">
        <v>0</v>
      </c>
      <c r="AB36" s="58">
        <v>0.37748840116132876</v>
      </c>
      <c r="AC36" s="42">
        <v>2.6523235839955932</v>
      </c>
      <c r="AD36" s="58">
        <v>0.73267562063315927</v>
      </c>
      <c r="AE36" s="42">
        <v>0</v>
      </c>
      <c r="AF36" s="58">
        <v>8.9213527828807912E-2</v>
      </c>
      <c r="AG36" s="42">
        <v>2.8540940274711111</v>
      </c>
      <c r="AH36" s="58">
        <v>10.47786480696867</v>
      </c>
      <c r="AI36" s="42">
        <v>0</v>
      </c>
      <c r="AJ36" s="58">
        <v>3.1458953379719397</v>
      </c>
      <c r="AK36" s="42">
        <v>3.4726114559370511E-2</v>
      </c>
      <c r="AL36" s="58">
        <v>0</v>
      </c>
      <c r="AM36" s="42">
        <v>1.223405870086946E-3</v>
      </c>
      <c r="AN36" s="58">
        <v>0.11512165873740418</v>
      </c>
      <c r="AO36" s="42">
        <v>0</v>
      </c>
      <c r="AP36" s="58">
        <v>5.7102469254811675E-2</v>
      </c>
      <c r="AQ36" s="42">
        <v>9.1539784505106053E-2</v>
      </c>
      <c r="AR36" s="58">
        <v>0.10981122740061565</v>
      </c>
      <c r="AS36" s="42">
        <v>6.2324852192873834</v>
      </c>
      <c r="AT36" s="58">
        <v>0</v>
      </c>
      <c r="AU36" s="42">
        <v>0</v>
      </c>
      <c r="AV36" s="58">
        <v>0</v>
      </c>
      <c r="AW36" s="42">
        <v>0</v>
      </c>
      <c r="AX36" s="58">
        <v>0.42631397946610894</v>
      </c>
      <c r="AY36" s="42">
        <v>22.446165992456358</v>
      </c>
      <c r="AZ36" s="58">
        <v>0</v>
      </c>
      <c r="BA36" s="42">
        <v>0</v>
      </c>
      <c r="BB36" s="58">
        <v>2.0011901597456245E-4</v>
      </c>
      <c r="BC36" s="42">
        <v>2.3867996696287395</v>
      </c>
      <c r="BD36" s="58">
        <v>6.4019906386548673</v>
      </c>
      <c r="BE36" s="42">
        <v>0.40040035173551913</v>
      </c>
      <c r="BF36" s="58">
        <v>0.12000917375312578</v>
      </c>
      <c r="BG36" s="42">
        <v>0</v>
      </c>
      <c r="BH36" s="58">
        <v>2.5857209445898335E-2</v>
      </c>
      <c r="BI36" s="42">
        <v>0.47976072774348938</v>
      </c>
      <c r="BJ36" s="58">
        <v>0.21086395372544922</v>
      </c>
      <c r="BK36" s="42">
        <v>0</v>
      </c>
      <c r="BL36" s="58">
        <v>1.3016958486269869E-3</v>
      </c>
      <c r="BM36" s="42">
        <v>0</v>
      </c>
      <c r="BN36" s="58">
        <v>0</v>
      </c>
      <c r="BO36" s="42">
        <v>5.9586043535113647E-4</v>
      </c>
      <c r="BP36" s="58">
        <v>0</v>
      </c>
      <c r="BQ36" s="42">
        <v>0</v>
      </c>
      <c r="BR36" s="58">
        <v>0</v>
      </c>
      <c r="BS36" s="42">
        <v>3.5722734507659969E-2</v>
      </c>
      <c r="BT36" s="58">
        <v>0.31413646400959222</v>
      </c>
      <c r="BU36" s="42">
        <v>0</v>
      </c>
      <c r="BV36" s="58">
        <v>3.9003576520206348E-2</v>
      </c>
      <c r="BW36" s="42">
        <v>1.1078093140062936E-2</v>
      </c>
      <c r="BX36" s="58">
        <v>1.6020005023944704E-2</v>
      </c>
      <c r="BY36" s="42">
        <v>2.9968904436708153E-2</v>
      </c>
      <c r="BZ36" s="58">
        <v>3.4079514569376322E-2</v>
      </c>
      <c r="CA36" s="42">
        <v>4.4968521883987367E-2</v>
      </c>
      <c r="CB36" s="58">
        <v>0</v>
      </c>
      <c r="CC36" s="42">
        <v>1.1952007581642443</v>
      </c>
      <c r="CD36" s="58">
        <v>0</v>
      </c>
      <c r="CE36" s="60">
        <v>0</v>
      </c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</row>
    <row r="37" spans="1:109" x14ac:dyDescent="0.35">
      <c r="A37" s="3"/>
      <c r="B37" s="3" t="s">
        <v>410</v>
      </c>
      <c r="C37" s="3" t="s">
        <v>570</v>
      </c>
      <c r="D37" s="36">
        <f t="shared" si="0"/>
        <v>31.648694425735854</v>
      </c>
      <c r="E37" s="93">
        <v>0</v>
      </c>
      <c r="F37" s="42">
        <v>0</v>
      </c>
      <c r="G37" s="58">
        <v>0</v>
      </c>
      <c r="H37" s="42">
        <v>0</v>
      </c>
      <c r="I37" s="58">
        <v>0</v>
      </c>
      <c r="J37" s="42">
        <v>0</v>
      </c>
      <c r="K37" s="58">
        <v>0</v>
      </c>
      <c r="L37" s="42">
        <v>0</v>
      </c>
      <c r="M37" s="58">
        <v>0</v>
      </c>
      <c r="N37" s="42">
        <v>0</v>
      </c>
      <c r="O37" s="58">
        <v>0</v>
      </c>
      <c r="P37" s="42">
        <v>0</v>
      </c>
      <c r="Q37" s="58">
        <v>0</v>
      </c>
      <c r="R37" s="42">
        <v>6.2075352229651638E-2</v>
      </c>
      <c r="S37" s="58">
        <v>8.9847460985889485E-2</v>
      </c>
      <c r="T37" s="42">
        <v>5.0155018083463357E-2</v>
      </c>
      <c r="U37" s="58">
        <v>0</v>
      </c>
      <c r="V37" s="42">
        <v>3.5933905147889585E-3</v>
      </c>
      <c r="W37" s="58">
        <v>1.1418453321030582E-3</v>
      </c>
      <c r="X37" s="42">
        <v>1.4157344313183607E-3</v>
      </c>
      <c r="Y37" s="58">
        <v>3.373912545601785E-2</v>
      </c>
      <c r="Z37" s="42">
        <v>4.7887428382242386E-3</v>
      </c>
      <c r="AA37" s="58">
        <v>0</v>
      </c>
      <c r="AB37" s="42">
        <v>4.6747441000255852E-2</v>
      </c>
      <c r="AC37" s="58">
        <v>0.10117256216791512</v>
      </c>
      <c r="AD37" s="42">
        <v>1.5694915480865504E-2</v>
      </c>
      <c r="AE37" s="58">
        <v>0</v>
      </c>
      <c r="AF37" s="42">
        <v>1.7201448166674099E-2</v>
      </c>
      <c r="AG37" s="58">
        <v>1.5319210938132211E-2</v>
      </c>
      <c r="AH37" s="42">
        <v>7.7949153297416751E-2</v>
      </c>
      <c r="AI37" s="58">
        <v>2.8502812252420448E-4</v>
      </c>
      <c r="AJ37" s="42">
        <v>5.6945115513565042E-2</v>
      </c>
      <c r="AK37" s="58">
        <v>2.505967183194218E-3</v>
      </c>
      <c r="AL37" s="42">
        <v>1.3874889209483994E-2</v>
      </c>
      <c r="AM37" s="58">
        <v>7.9602686276588931E-3</v>
      </c>
      <c r="AN37" s="42">
        <v>6.4280531005595229E-3</v>
      </c>
      <c r="AO37" s="58">
        <v>9.0171170572585432E-3</v>
      </c>
      <c r="AP37" s="42">
        <v>7.6320106632096651E-2</v>
      </c>
      <c r="AQ37" s="58">
        <v>3.699868642724765E-2</v>
      </c>
      <c r="AR37" s="42">
        <v>6.277196322709494E-2</v>
      </c>
      <c r="AS37" s="58">
        <v>6.4635722430777032E-2</v>
      </c>
      <c r="AT37" s="42">
        <v>3.3462485626583993E-2</v>
      </c>
      <c r="AU37" s="58">
        <v>9.9699516085679423E-5</v>
      </c>
      <c r="AV37" s="42">
        <v>0.1655534419295327</v>
      </c>
      <c r="AW37" s="58">
        <v>4.3844239920297956E-2</v>
      </c>
      <c r="AX37" s="42">
        <v>1.3408424669700278E-2</v>
      </c>
      <c r="AY37" s="58">
        <v>0.40517989362243201</v>
      </c>
      <c r="AZ37" s="42">
        <v>0</v>
      </c>
      <c r="BA37" s="58">
        <v>2.7842053889497721E-2</v>
      </c>
      <c r="BB37" s="42">
        <v>1.6833377180335257E-2</v>
      </c>
      <c r="BC37" s="58">
        <v>0.61127390734729059</v>
      </c>
      <c r="BD37" s="42">
        <v>1.0220972817663996</v>
      </c>
      <c r="BE37" s="58">
        <v>0.94567694101479949</v>
      </c>
      <c r="BF37" s="42">
        <v>0.1914672046426984</v>
      </c>
      <c r="BG37" s="58">
        <v>3.6771944120070323E-2</v>
      </c>
      <c r="BH37" s="42">
        <v>6.7330777718110218E-2</v>
      </c>
      <c r="BI37" s="58">
        <v>0.69709963884760351</v>
      </c>
      <c r="BJ37" s="42">
        <v>0.11550843298114045</v>
      </c>
      <c r="BK37" s="58">
        <v>2.0683916436004379E-2</v>
      </c>
      <c r="BL37" s="42">
        <v>5.1055209306149721E-2</v>
      </c>
      <c r="BM37" s="58">
        <v>1.4613988689999999</v>
      </c>
      <c r="BN37" s="42">
        <v>0</v>
      </c>
      <c r="BO37" s="58">
        <v>5.3386903027207278E-5</v>
      </c>
      <c r="BP37" s="42">
        <v>0</v>
      </c>
      <c r="BQ37" s="58">
        <v>0.15132854624786149</v>
      </c>
      <c r="BR37" s="42">
        <v>9.9780901287985349E-2</v>
      </c>
      <c r="BS37" s="58">
        <v>6.6823341240745751E-2</v>
      </c>
      <c r="BT37" s="42">
        <v>0.59372495944081005</v>
      </c>
      <c r="BU37" s="58">
        <v>7.2759082582796508E-2</v>
      </c>
      <c r="BV37" s="42">
        <v>0.27072998258832703</v>
      </c>
      <c r="BW37" s="58">
        <v>9.5478881686638921</v>
      </c>
      <c r="BX37" s="42">
        <v>6.6885281181671292</v>
      </c>
      <c r="BY37" s="58">
        <v>1.8829812465386668</v>
      </c>
      <c r="BZ37" s="42">
        <v>2.784699300147885</v>
      </c>
      <c r="CA37" s="58">
        <v>1.6991088118033782E-2</v>
      </c>
      <c r="CB37" s="42">
        <v>3.1341972073630459E-2</v>
      </c>
      <c r="CC37" s="58">
        <v>2.6558922737461548</v>
      </c>
      <c r="CD37" s="42">
        <v>0</v>
      </c>
      <c r="CE37" s="59">
        <v>0</v>
      </c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</row>
    <row r="38" spans="1:109" x14ac:dyDescent="0.35">
      <c r="A38" s="3"/>
      <c r="B38" s="3" t="s">
        <v>411</v>
      </c>
      <c r="C38" s="3" t="s">
        <v>571</v>
      </c>
      <c r="D38" s="36">
        <f t="shared" si="0"/>
        <v>338.11955006799076</v>
      </c>
      <c r="E38" s="90">
        <v>0.31105431881684753</v>
      </c>
      <c r="F38" s="58">
        <v>8.0209428983770384E-2</v>
      </c>
      <c r="G38" s="42">
        <v>2.1656066310682145E-2</v>
      </c>
      <c r="H38" s="58">
        <v>6.6084991395723117E-2</v>
      </c>
      <c r="I38" s="42">
        <v>4.6869243447027628E-2</v>
      </c>
      <c r="J38" s="58">
        <v>0.4482549127082357</v>
      </c>
      <c r="K38" s="42">
        <v>4.6541366536425023E-2</v>
      </c>
      <c r="L38" s="58">
        <v>0.10643207704714029</v>
      </c>
      <c r="M38" s="42">
        <v>7.1385846044152157E-2</v>
      </c>
      <c r="N38" s="58">
        <v>0.1367185451366805</v>
      </c>
      <c r="O38" s="42">
        <v>0.53029411576692154</v>
      </c>
      <c r="P38" s="58">
        <v>0.17963503113071078</v>
      </c>
      <c r="Q38" s="42">
        <v>0</v>
      </c>
      <c r="R38" s="58">
        <v>8.2368363358483325</v>
      </c>
      <c r="S38" s="42">
        <v>4.3551202190017682</v>
      </c>
      <c r="T38" s="58">
        <v>1.3100769584553122</v>
      </c>
      <c r="U38" s="42">
        <v>0</v>
      </c>
      <c r="V38" s="58">
        <v>0.14830078310369682</v>
      </c>
      <c r="W38" s="42">
        <v>0.35968567190652428</v>
      </c>
      <c r="X38" s="58">
        <v>0.28360853004041586</v>
      </c>
      <c r="Y38" s="42">
        <v>1.4047811880727765</v>
      </c>
      <c r="Z38" s="58">
        <v>0.77586607350498271</v>
      </c>
      <c r="AA38" s="42">
        <v>0</v>
      </c>
      <c r="AB38" s="58">
        <v>0.82070810643836001</v>
      </c>
      <c r="AC38" s="42">
        <v>5.4472039601495164</v>
      </c>
      <c r="AD38" s="58">
        <v>0.39286977073417167</v>
      </c>
      <c r="AE38" s="42">
        <v>0</v>
      </c>
      <c r="AF38" s="58">
        <v>0.17529743336832951</v>
      </c>
      <c r="AG38" s="42">
        <v>0.10344484840925353</v>
      </c>
      <c r="AH38" s="58">
        <v>0.19607203811185239</v>
      </c>
      <c r="AI38" s="42">
        <v>2.350510565288782E-3</v>
      </c>
      <c r="AJ38" s="58">
        <v>2.0053401045125496</v>
      </c>
      <c r="AK38" s="42">
        <v>3.6320356948704835E-2</v>
      </c>
      <c r="AL38" s="58">
        <v>0.16922595279607341</v>
      </c>
      <c r="AM38" s="42">
        <v>1.9351072902483685E-2</v>
      </c>
      <c r="AN38" s="58">
        <v>6.8536127651812295</v>
      </c>
      <c r="AO38" s="42">
        <v>0.4809042943423269</v>
      </c>
      <c r="AP38" s="58">
        <v>1.9272211743721079</v>
      </c>
      <c r="AQ38" s="42">
        <v>0.21809407429529504</v>
      </c>
      <c r="AR38" s="58">
        <v>0.79481293422663046</v>
      </c>
      <c r="AS38" s="42">
        <v>0.43426226250810196</v>
      </c>
      <c r="AT38" s="58">
        <v>0</v>
      </c>
      <c r="AU38" s="42">
        <v>0.37090900198577009</v>
      </c>
      <c r="AV38" s="58">
        <v>39.447908566690188</v>
      </c>
      <c r="AW38" s="42">
        <v>1.3644610700827366</v>
      </c>
      <c r="AX38" s="58">
        <v>2.3284485725637727</v>
      </c>
      <c r="AY38" s="42">
        <v>21.261009335475691</v>
      </c>
      <c r="AZ38" s="58">
        <v>0</v>
      </c>
      <c r="BA38" s="42">
        <v>0.2112099624332926</v>
      </c>
      <c r="BB38" s="58">
        <v>0.32057681532718085</v>
      </c>
      <c r="BC38" s="42">
        <v>13.361813089374234</v>
      </c>
      <c r="BD38" s="58">
        <v>16.124113767211735</v>
      </c>
      <c r="BE38" s="42">
        <v>82.830501534537902</v>
      </c>
      <c r="BF38" s="58">
        <v>39.236389219574448</v>
      </c>
      <c r="BG38" s="42">
        <v>0.78563755993884543</v>
      </c>
      <c r="BH38" s="58">
        <v>0.79457354278632364</v>
      </c>
      <c r="BI38" s="42">
        <v>4.1153093269242591</v>
      </c>
      <c r="BJ38" s="58">
        <v>0.31599787322711725</v>
      </c>
      <c r="BK38" s="42">
        <v>3.1773176323996966</v>
      </c>
      <c r="BL38" s="58">
        <v>0.80007498721720105</v>
      </c>
      <c r="BM38" s="42">
        <v>0.88121544128997153</v>
      </c>
      <c r="BN38" s="58">
        <v>0.22546314442955445</v>
      </c>
      <c r="BO38" s="42">
        <v>0.3381931432562868</v>
      </c>
      <c r="BP38" s="58">
        <v>0</v>
      </c>
      <c r="BQ38" s="42">
        <v>0.32655665212323559</v>
      </c>
      <c r="BR38" s="58">
        <v>0.4658792374784817</v>
      </c>
      <c r="BS38" s="42">
        <v>0.31201713607660825</v>
      </c>
      <c r="BT38" s="58">
        <v>0.67815512234789777</v>
      </c>
      <c r="BU38" s="42">
        <v>1.1695262032157261</v>
      </c>
      <c r="BV38" s="58">
        <v>0.64213021181113872</v>
      </c>
      <c r="BW38" s="42">
        <v>52.411913348214092</v>
      </c>
      <c r="BX38" s="58">
        <v>3.8438313653994749</v>
      </c>
      <c r="BY38" s="42">
        <v>2.2341638274273996</v>
      </c>
      <c r="BZ38" s="58">
        <v>2.6562299374823914</v>
      </c>
      <c r="CA38" s="42">
        <v>3.6412203673849515E-2</v>
      </c>
      <c r="CB38" s="58">
        <v>3.7326589627665115E-2</v>
      </c>
      <c r="CC38" s="42">
        <v>6.017781283266129</v>
      </c>
      <c r="CD38" s="58">
        <v>0</v>
      </c>
      <c r="CE38" s="60">
        <v>0</v>
      </c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</row>
    <row r="39" spans="1:109" x14ac:dyDescent="0.35">
      <c r="A39" s="3"/>
      <c r="B39" s="3" t="s">
        <v>573</v>
      </c>
      <c r="C39" s="3" t="s">
        <v>572</v>
      </c>
      <c r="D39" s="36">
        <f t="shared" si="0"/>
        <v>127.74955303234238</v>
      </c>
      <c r="E39" s="93">
        <v>10.1565617908261</v>
      </c>
      <c r="F39" s="42">
        <v>22.652780732181849</v>
      </c>
      <c r="G39" s="58">
        <v>14.741823419334331</v>
      </c>
      <c r="H39" s="42">
        <v>4.5383615965444255</v>
      </c>
      <c r="I39" s="58">
        <v>0.63716392023769031</v>
      </c>
      <c r="J39" s="42">
        <v>3.6538615370396146</v>
      </c>
      <c r="K39" s="58">
        <v>1.2487159049754786</v>
      </c>
      <c r="L39" s="42">
        <v>2.916953085503287</v>
      </c>
      <c r="M39" s="58">
        <v>9.9182977011789148E-3</v>
      </c>
      <c r="N39" s="42">
        <v>1.8620114462338223E-2</v>
      </c>
      <c r="O39" s="58">
        <v>0</v>
      </c>
      <c r="P39" s="42">
        <v>1.6683585942315705E-2</v>
      </c>
      <c r="Q39" s="58">
        <v>0</v>
      </c>
      <c r="R39" s="42">
        <v>13.430572967136948</v>
      </c>
      <c r="S39" s="58">
        <v>0</v>
      </c>
      <c r="T39" s="42">
        <v>0.10676616771678951</v>
      </c>
      <c r="U39" s="58">
        <v>0</v>
      </c>
      <c r="V39" s="42">
        <v>0.15964424913713773</v>
      </c>
      <c r="W39" s="58">
        <v>0.12703269821251462</v>
      </c>
      <c r="X39" s="42">
        <v>6.6565753754159143E-2</v>
      </c>
      <c r="Y39" s="58">
        <v>0.16262103250487081</v>
      </c>
      <c r="Z39" s="42">
        <v>6.0487408848946815E-2</v>
      </c>
      <c r="AA39" s="58">
        <v>0.18281054734747548</v>
      </c>
      <c r="AB39" s="42">
        <v>0.15297513965484921</v>
      </c>
      <c r="AC39" s="58">
        <v>7.7906353410166291</v>
      </c>
      <c r="AD39" s="42">
        <v>0.78590695439418323</v>
      </c>
      <c r="AE39" s="58">
        <v>0.4183262819553944</v>
      </c>
      <c r="AF39" s="42">
        <v>2.1703590875448122</v>
      </c>
      <c r="AG39" s="58">
        <v>0.30812535503116556</v>
      </c>
      <c r="AH39" s="42">
        <v>0.11153342692535712</v>
      </c>
      <c r="AI39" s="58">
        <v>0</v>
      </c>
      <c r="AJ39" s="42">
        <v>3.1595895450766549</v>
      </c>
      <c r="AK39" s="58">
        <v>0</v>
      </c>
      <c r="AL39" s="42">
        <v>0</v>
      </c>
      <c r="AM39" s="58">
        <v>0</v>
      </c>
      <c r="AN39" s="42">
        <v>2.7483990219139196</v>
      </c>
      <c r="AO39" s="58">
        <v>0</v>
      </c>
      <c r="AP39" s="42">
        <v>0</v>
      </c>
      <c r="AQ39" s="58">
        <v>0</v>
      </c>
      <c r="AR39" s="42">
        <v>0</v>
      </c>
      <c r="AS39" s="58">
        <v>0.21142165395019735</v>
      </c>
      <c r="AT39" s="42">
        <v>0</v>
      </c>
      <c r="AU39" s="58">
        <v>0</v>
      </c>
      <c r="AV39" s="42">
        <v>0</v>
      </c>
      <c r="AW39" s="58">
        <v>0.25073367052113277</v>
      </c>
      <c r="AX39" s="42">
        <v>0</v>
      </c>
      <c r="AY39" s="58">
        <v>29.86342459858653</v>
      </c>
      <c r="AZ39" s="42">
        <v>0</v>
      </c>
      <c r="BA39" s="58">
        <v>0</v>
      </c>
      <c r="BB39" s="42">
        <v>0</v>
      </c>
      <c r="BC39" s="58">
        <v>3.6059162750684021E-2</v>
      </c>
      <c r="BD39" s="42">
        <v>0</v>
      </c>
      <c r="BE39" s="58">
        <v>0</v>
      </c>
      <c r="BF39" s="42">
        <v>0</v>
      </c>
      <c r="BG39" s="58">
        <v>0</v>
      </c>
      <c r="BH39" s="42">
        <v>0</v>
      </c>
      <c r="BI39" s="58">
        <v>1.2105579720148663</v>
      </c>
      <c r="BJ39" s="42">
        <v>0</v>
      </c>
      <c r="BK39" s="58">
        <v>0</v>
      </c>
      <c r="BL39" s="42">
        <v>0</v>
      </c>
      <c r="BM39" s="58">
        <v>0</v>
      </c>
      <c r="BN39" s="42">
        <v>0</v>
      </c>
      <c r="BO39" s="58">
        <v>0</v>
      </c>
      <c r="BP39" s="42">
        <v>0</v>
      </c>
      <c r="BQ39" s="58">
        <v>0</v>
      </c>
      <c r="BR39" s="42">
        <v>0</v>
      </c>
      <c r="BS39" s="58">
        <v>2.4163577263445091E-2</v>
      </c>
      <c r="BT39" s="42">
        <v>0</v>
      </c>
      <c r="BU39" s="58">
        <v>0</v>
      </c>
      <c r="BV39" s="42">
        <v>0</v>
      </c>
      <c r="BW39" s="58">
        <v>2.086863288028332</v>
      </c>
      <c r="BX39" s="42">
        <v>0</v>
      </c>
      <c r="BY39" s="58">
        <v>1.532534146306765</v>
      </c>
      <c r="BZ39" s="42">
        <v>0</v>
      </c>
      <c r="CA39" s="58">
        <v>0</v>
      </c>
      <c r="CB39" s="42">
        <v>0</v>
      </c>
      <c r="CC39" s="58">
        <v>0</v>
      </c>
      <c r="CD39" s="42">
        <v>0</v>
      </c>
      <c r="CE39" s="59">
        <v>0</v>
      </c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</row>
    <row r="40" spans="1:109" x14ac:dyDescent="0.35">
      <c r="A40" s="3"/>
      <c r="B40" s="3" t="s">
        <v>412</v>
      </c>
      <c r="C40" s="3" t="s">
        <v>574</v>
      </c>
      <c r="D40" s="36">
        <f t="shared" si="0"/>
        <v>52.375187334222261</v>
      </c>
      <c r="E40" s="90">
        <v>0</v>
      </c>
      <c r="F40" s="58">
        <v>0</v>
      </c>
      <c r="G40" s="42">
        <v>0</v>
      </c>
      <c r="H40" s="58">
        <v>0</v>
      </c>
      <c r="I40" s="42">
        <v>0</v>
      </c>
      <c r="J40" s="58">
        <v>0</v>
      </c>
      <c r="K40" s="42">
        <v>0</v>
      </c>
      <c r="L40" s="58">
        <v>0</v>
      </c>
      <c r="M40" s="42">
        <v>0</v>
      </c>
      <c r="N40" s="58">
        <v>0</v>
      </c>
      <c r="O40" s="42">
        <v>0</v>
      </c>
      <c r="P40" s="58">
        <v>0</v>
      </c>
      <c r="Q40" s="42">
        <v>0</v>
      </c>
      <c r="R40" s="58">
        <v>0</v>
      </c>
      <c r="S40" s="42">
        <v>0</v>
      </c>
      <c r="T40" s="58">
        <v>0</v>
      </c>
      <c r="U40" s="42">
        <v>0</v>
      </c>
      <c r="V40" s="58">
        <v>0</v>
      </c>
      <c r="W40" s="42">
        <v>0</v>
      </c>
      <c r="X40" s="58">
        <v>0</v>
      </c>
      <c r="Y40" s="42">
        <v>0</v>
      </c>
      <c r="Z40" s="58">
        <v>0</v>
      </c>
      <c r="AA40" s="42">
        <v>0</v>
      </c>
      <c r="AB40" s="58">
        <v>0</v>
      </c>
      <c r="AC40" s="42">
        <v>0</v>
      </c>
      <c r="AD40" s="58">
        <v>0</v>
      </c>
      <c r="AE40" s="42">
        <v>0</v>
      </c>
      <c r="AF40" s="58">
        <v>0</v>
      </c>
      <c r="AG40" s="42">
        <v>0</v>
      </c>
      <c r="AH40" s="58">
        <v>0</v>
      </c>
      <c r="AI40" s="42">
        <v>0</v>
      </c>
      <c r="AJ40" s="58">
        <v>0</v>
      </c>
      <c r="AK40" s="42">
        <v>0</v>
      </c>
      <c r="AL40" s="58">
        <v>0</v>
      </c>
      <c r="AM40" s="42">
        <v>0</v>
      </c>
      <c r="AN40" s="58">
        <v>0</v>
      </c>
      <c r="AO40" s="42">
        <v>0</v>
      </c>
      <c r="AP40" s="58">
        <v>0</v>
      </c>
      <c r="AQ40" s="42">
        <v>0</v>
      </c>
      <c r="AR40" s="58">
        <v>0</v>
      </c>
      <c r="AS40" s="42">
        <v>0</v>
      </c>
      <c r="AT40" s="58">
        <v>0</v>
      </c>
      <c r="AU40" s="42">
        <v>0</v>
      </c>
      <c r="AV40" s="58">
        <v>0</v>
      </c>
      <c r="AW40" s="42">
        <v>0</v>
      </c>
      <c r="AX40" s="58">
        <v>0</v>
      </c>
      <c r="AY40" s="42">
        <v>0</v>
      </c>
      <c r="AZ40" s="58">
        <v>0</v>
      </c>
      <c r="BA40" s="42">
        <v>0</v>
      </c>
      <c r="BB40" s="58">
        <v>0</v>
      </c>
      <c r="BC40" s="42">
        <v>0</v>
      </c>
      <c r="BD40" s="58">
        <v>0</v>
      </c>
      <c r="BE40" s="42">
        <v>0</v>
      </c>
      <c r="BF40" s="58">
        <v>0</v>
      </c>
      <c r="BG40" s="42">
        <v>0</v>
      </c>
      <c r="BH40" s="58">
        <v>0</v>
      </c>
      <c r="BI40" s="42">
        <v>0</v>
      </c>
      <c r="BJ40" s="58">
        <v>0</v>
      </c>
      <c r="BK40" s="42">
        <v>0</v>
      </c>
      <c r="BL40" s="58">
        <v>0</v>
      </c>
      <c r="BM40" s="42">
        <v>0</v>
      </c>
      <c r="BN40" s="58">
        <v>0</v>
      </c>
      <c r="BO40" s="42">
        <v>0</v>
      </c>
      <c r="BP40" s="58">
        <v>0</v>
      </c>
      <c r="BQ40" s="42">
        <v>0</v>
      </c>
      <c r="BR40" s="58">
        <v>0</v>
      </c>
      <c r="BS40" s="42">
        <v>0</v>
      </c>
      <c r="BT40" s="58">
        <v>0</v>
      </c>
      <c r="BU40" s="42">
        <v>0</v>
      </c>
      <c r="BV40" s="58">
        <v>0</v>
      </c>
      <c r="BW40" s="42">
        <v>1.7395975790792946E-3</v>
      </c>
      <c r="BX40" s="58">
        <v>0</v>
      </c>
      <c r="BY40" s="42">
        <v>52.373271939483587</v>
      </c>
      <c r="BZ40" s="58">
        <v>0</v>
      </c>
      <c r="CA40" s="42">
        <v>0</v>
      </c>
      <c r="CB40" s="58">
        <v>0</v>
      </c>
      <c r="CC40" s="42">
        <v>1.7579715959084157E-4</v>
      </c>
      <c r="CD40" s="58">
        <v>0</v>
      </c>
      <c r="CE40" s="60">
        <v>0</v>
      </c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</row>
    <row r="41" spans="1:109" x14ac:dyDescent="0.35">
      <c r="A41" s="3"/>
      <c r="B41" s="3" t="s">
        <v>413</v>
      </c>
      <c r="C41" s="3" t="s">
        <v>575</v>
      </c>
      <c r="D41" s="36">
        <f t="shared" si="0"/>
        <v>107.62458760080155</v>
      </c>
      <c r="E41" s="93">
        <v>0</v>
      </c>
      <c r="F41" s="42">
        <v>0</v>
      </c>
      <c r="G41" s="58">
        <v>0</v>
      </c>
      <c r="H41" s="42">
        <v>0</v>
      </c>
      <c r="I41" s="58">
        <v>0</v>
      </c>
      <c r="J41" s="42">
        <v>0</v>
      </c>
      <c r="K41" s="58">
        <v>0</v>
      </c>
      <c r="L41" s="42">
        <v>0</v>
      </c>
      <c r="M41" s="58">
        <v>0</v>
      </c>
      <c r="N41" s="42">
        <v>0</v>
      </c>
      <c r="O41" s="58">
        <v>0</v>
      </c>
      <c r="P41" s="42">
        <v>0</v>
      </c>
      <c r="Q41" s="58">
        <v>0</v>
      </c>
      <c r="R41" s="42">
        <v>0</v>
      </c>
      <c r="S41" s="58">
        <v>0</v>
      </c>
      <c r="T41" s="42">
        <v>0</v>
      </c>
      <c r="U41" s="58">
        <v>0</v>
      </c>
      <c r="V41" s="42">
        <v>2.4014996045250654E-2</v>
      </c>
      <c r="W41" s="58">
        <v>0</v>
      </c>
      <c r="X41" s="42">
        <v>8.1037124489802922E-2</v>
      </c>
      <c r="Y41" s="58">
        <v>0</v>
      </c>
      <c r="Z41" s="42">
        <v>0</v>
      </c>
      <c r="AA41" s="58">
        <v>0</v>
      </c>
      <c r="AB41" s="42">
        <v>0.30876377517550141</v>
      </c>
      <c r="AC41" s="58">
        <v>4.3465448109212756</v>
      </c>
      <c r="AD41" s="42">
        <v>1.7715101205698942</v>
      </c>
      <c r="AE41" s="58">
        <v>0</v>
      </c>
      <c r="AF41" s="42">
        <v>0.16465961401440368</v>
      </c>
      <c r="AG41" s="58">
        <v>2.0749132389380156</v>
      </c>
      <c r="AH41" s="42">
        <v>0.35687104551218524</v>
      </c>
      <c r="AI41" s="58">
        <v>0</v>
      </c>
      <c r="AJ41" s="42">
        <v>18.669537008491545</v>
      </c>
      <c r="AK41" s="58">
        <v>2.9316671011564606E-2</v>
      </c>
      <c r="AL41" s="42">
        <v>7.0249662165994105</v>
      </c>
      <c r="AM41" s="58">
        <v>0</v>
      </c>
      <c r="AN41" s="42">
        <v>1.9123013313860371</v>
      </c>
      <c r="AO41" s="58">
        <v>0</v>
      </c>
      <c r="AP41" s="42">
        <v>7.0509836624107038E-3</v>
      </c>
      <c r="AQ41" s="58">
        <v>1.7527021218982579</v>
      </c>
      <c r="AR41" s="42">
        <v>0</v>
      </c>
      <c r="AS41" s="58">
        <v>0.47468271323535938</v>
      </c>
      <c r="AT41" s="42">
        <v>2.89669604283681</v>
      </c>
      <c r="AU41" s="58">
        <v>0</v>
      </c>
      <c r="AV41" s="42">
        <v>0</v>
      </c>
      <c r="AW41" s="58">
        <v>0.5709204863104419</v>
      </c>
      <c r="AX41" s="42">
        <v>0</v>
      </c>
      <c r="AY41" s="58">
        <v>29.674200201346707</v>
      </c>
      <c r="AZ41" s="42">
        <v>0</v>
      </c>
      <c r="BA41" s="58">
        <v>3.9742885779292312</v>
      </c>
      <c r="BB41" s="42">
        <v>2.0764757466155057</v>
      </c>
      <c r="BC41" s="58">
        <v>1.8193595011621286</v>
      </c>
      <c r="BD41" s="42">
        <v>2.7326480445298778</v>
      </c>
      <c r="BE41" s="58">
        <v>24.467573671397105</v>
      </c>
      <c r="BF41" s="42">
        <v>0</v>
      </c>
      <c r="BG41" s="58">
        <v>0</v>
      </c>
      <c r="BH41" s="42">
        <v>0</v>
      </c>
      <c r="BI41" s="58">
        <v>0</v>
      </c>
      <c r="BJ41" s="42">
        <v>0</v>
      </c>
      <c r="BK41" s="58">
        <v>0</v>
      </c>
      <c r="BL41" s="42">
        <v>0</v>
      </c>
      <c r="BM41" s="58">
        <v>0</v>
      </c>
      <c r="BN41" s="42">
        <v>0</v>
      </c>
      <c r="BO41" s="58">
        <v>0</v>
      </c>
      <c r="BP41" s="42">
        <v>0</v>
      </c>
      <c r="BQ41" s="58">
        <v>0</v>
      </c>
      <c r="BR41" s="42">
        <v>0</v>
      </c>
      <c r="BS41" s="58">
        <v>1.2267424599031244E-2</v>
      </c>
      <c r="BT41" s="42">
        <v>0.27891574488528359</v>
      </c>
      <c r="BU41" s="58">
        <v>0</v>
      </c>
      <c r="BV41" s="42">
        <v>0</v>
      </c>
      <c r="BW41" s="58">
        <v>0.11092101500376234</v>
      </c>
      <c r="BX41" s="42">
        <v>1.1449372234749009E-2</v>
      </c>
      <c r="BY41" s="58">
        <v>0</v>
      </c>
      <c r="BZ41" s="42">
        <v>0</v>
      </c>
      <c r="CA41" s="58">
        <v>0</v>
      </c>
      <c r="CB41" s="42">
        <v>0</v>
      </c>
      <c r="CC41" s="58">
        <v>0</v>
      </c>
      <c r="CD41" s="42">
        <v>0</v>
      </c>
      <c r="CE41" s="59">
        <v>0</v>
      </c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</row>
    <row r="42" spans="1:109" x14ac:dyDescent="0.35">
      <c r="A42" s="3"/>
      <c r="B42" s="3" t="s">
        <v>414</v>
      </c>
      <c r="C42" s="3" t="s">
        <v>576</v>
      </c>
      <c r="D42" s="36">
        <f t="shared" si="0"/>
        <v>29.17153211759442</v>
      </c>
      <c r="E42" s="90">
        <v>0</v>
      </c>
      <c r="F42" s="58">
        <v>0</v>
      </c>
      <c r="G42" s="42">
        <v>0</v>
      </c>
      <c r="H42" s="58">
        <v>0</v>
      </c>
      <c r="I42" s="42">
        <v>0</v>
      </c>
      <c r="J42" s="58">
        <v>0</v>
      </c>
      <c r="K42" s="42">
        <v>0</v>
      </c>
      <c r="L42" s="58">
        <v>0</v>
      </c>
      <c r="M42" s="42">
        <v>0</v>
      </c>
      <c r="N42" s="58">
        <v>0</v>
      </c>
      <c r="O42" s="42">
        <v>0</v>
      </c>
      <c r="P42" s="58">
        <v>0</v>
      </c>
      <c r="Q42" s="42">
        <v>0</v>
      </c>
      <c r="R42" s="58">
        <v>0</v>
      </c>
      <c r="S42" s="42">
        <v>0</v>
      </c>
      <c r="T42" s="58">
        <v>0</v>
      </c>
      <c r="U42" s="42">
        <v>0</v>
      </c>
      <c r="V42" s="58">
        <v>0</v>
      </c>
      <c r="W42" s="42">
        <v>0</v>
      </c>
      <c r="X42" s="58">
        <v>0</v>
      </c>
      <c r="Y42" s="42">
        <v>0</v>
      </c>
      <c r="Z42" s="58">
        <v>0</v>
      </c>
      <c r="AA42" s="42">
        <v>0</v>
      </c>
      <c r="AB42" s="58">
        <v>0</v>
      </c>
      <c r="AC42" s="42">
        <v>0</v>
      </c>
      <c r="AD42" s="58">
        <v>0</v>
      </c>
      <c r="AE42" s="42">
        <v>0</v>
      </c>
      <c r="AF42" s="58">
        <v>0</v>
      </c>
      <c r="AG42" s="42">
        <v>0</v>
      </c>
      <c r="AH42" s="58">
        <v>0</v>
      </c>
      <c r="AI42" s="42">
        <v>0</v>
      </c>
      <c r="AJ42" s="58">
        <v>0</v>
      </c>
      <c r="AK42" s="42">
        <v>0</v>
      </c>
      <c r="AL42" s="58">
        <v>0</v>
      </c>
      <c r="AM42" s="42">
        <v>0</v>
      </c>
      <c r="AN42" s="58">
        <v>0</v>
      </c>
      <c r="AO42" s="42">
        <v>0</v>
      </c>
      <c r="AP42" s="58">
        <v>0</v>
      </c>
      <c r="AQ42" s="42">
        <v>0</v>
      </c>
      <c r="AR42" s="58">
        <v>0</v>
      </c>
      <c r="AS42" s="42">
        <v>0</v>
      </c>
      <c r="AT42" s="58">
        <v>0</v>
      </c>
      <c r="AU42" s="42">
        <v>0</v>
      </c>
      <c r="AV42" s="58">
        <v>0</v>
      </c>
      <c r="AW42" s="42">
        <v>0</v>
      </c>
      <c r="AX42" s="58">
        <v>0</v>
      </c>
      <c r="AY42" s="42">
        <v>29.17153211759442</v>
      </c>
      <c r="AZ42" s="58">
        <v>0</v>
      </c>
      <c r="BA42" s="42">
        <v>0</v>
      </c>
      <c r="BB42" s="58">
        <v>0</v>
      </c>
      <c r="BC42" s="42">
        <v>0</v>
      </c>
      <c r="BD42" s="58">
        <v>0</v>
      </c>
      <c r="BE42" s="42">
        <v>0</v>
      </c>
      <c r="BF42" s="58">
        <v>0</v>
      </c>
      <c r="BG42" s="42">
        <v>0</v>
      </c>
      <c r="BH42" s="58">
        <v>0</v>
      </c>
      <c r="BI42" s="42">
        <v>0</v>
      </c>
      <c r="BJ42" s="58">
        <v>0</v>
      </c>
      <c r="BK42" s="42">
        <v>0</v>
      </c>
      <c r="BL42" s="58">
        <v>0</v>
      </c>
      <c r="BM42" s="42">
        <v>0</v>
      </c>
      <c r="BN42" s="58">
        <v>0</v>
      </c>
      <c r="BO42" s="42">
        <v>0</v>
      </c>
      <c r="BP42" s="58">
        <v>0</v>
      </c>
      <c r="BQ42" s="42">
        <v>0</v>
      </c>
      <c r="BR42" s="58">
        <v>0</v>
      </c>
      <c r="BS42" s="42">
        <v>0</v>
      </c>
      <c r="BT42" s="58">
        <v>0</v>
      </c>
      <c r="BU42" s="42">
        <v>0</v>
      </c>
      <c r="BV42" s="58">
        <v>0</v>
      </c>
      <c r="BW42" s="42">
        <v>0</v>
      </c>
      <c r="BX42" s="58">
        <v>0</v>
      </c>
      <c r="BY42" s="42">
        <v>0</v>
      </c>
      <c r="BZ42" s="58">
        <v>0</v>
      </c>
      <c r="CA42" s="42">
        <v>0</v>
      </c>
      <c r="CB42" s="58">
        <v>0</v>
      </c>
      <c r="CC42" s="42">
        <v>0</v>
      </c>
      <c r="CD42" s="58">
        <v>0</v>
      </c>
      <c r="CE42" s="60">
        <v>0</v>
      </c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</row>
    <row r="43" spans="1:109" x14ac:dyDescent="0.35">
      <c r="A43" s="3"/>
      <c r="B43" s="3" t="s">
        <v>324</v>
      </c>
      <c r="C43" s="3" t="s">
        <v>577</v>
      </c>
      <c r="D43" s="36">
        <f t="shared" si="0"/>
        <v>126.50302766508908</v>
      </c>
      <c r="E43" s="93">
        <v>0</v>
      </c>
      <c r="F43" s="42">
        <v>0</v>
      </c>
      <c r="G43" s="58">
        <v>0</v>
      </c>
      <c r="H43" s="42">
        <v>0</v>
      </c>
      <c r="I43" s="58">
        <v>0</v>
      </c>
      <c r="J43" s="42">
        <v>0</v>
      </c>
      <c r="K43" s="58">
        <v>0</v>
      </c>
      <c r="L43" s="42">
        <v>0</v>
      </c>
      <c r="M43" s="58">
        <v>0</v>
      </c>
      <c r="N43" s="42">
        <v>0</v>
      </c>
      <c r="O43" s="58">
        <v>0</v>
      </c>
      <c r="P43" s="42">
        <v>0</v>
      </c>
      <c r="Q43" s="58">
        <v>0</v>
      </c>
      <c r="R43" s="42">
        <v>0</v>
      </c>
      <c r="S43" s="58">
        <v>0</v>
      </c>
      <c r="T43" s="42">
        <v>0</v>
      </c>
      <c r="U43" s="58">
        <v>0</v>
      </c>
      <c r="V43" s="42">
        <v>0.32805347416076208</v>
      </c>
      <c r="W43" s="58">
        <v>0</v>
      </c>
      <c r="X43" s="42">
        <v>0</v>
      </c>
      <c r="Y43" s="58">
        <v>0</v>
      </c>
      <c r="Z43" s="42">
        <v>0</v>
      </c>
      <c r="AA43" s="58">
        <v>0</v>
      </c>
      <c r="AB43" s="42">
        <v>0</v>
      </c>
      <c r="AC43" s="58">
        <v>0</v>
      </c>
      <c r="AD43" s="42">
        <v>0</v>
      </c>
      <c r="AE43" s="58">
        <v>0</v>
      </c>
      <c r="AF43" s="42">
        <v>0</v>
      </c>
      <c r="AG43" s="58">
        <v>0</v>
      </c>
      <c r="AH43" s="42">
        <v>0</v>
      </c>
      <c r="AI43" s="58">
        <v>0</v>
      </c>
      <c r="AJ43" s="42">
        <v>0</v>
      </c>
      <c r="AK43" s="58">
        <v>0</v>
      </c>
      <c r="AL43" s="42">
        <v>0</v>
      </c>
      <c r="AM43" s="58">
        <v>0</v>
      </c>
      <c r="AN43" s="42">
        <v>0</v>
      </c>
      <c r="AO43" s="58">
        <v>0</v>
      </c>
      <c r="AP43" s="42">
        <v>0</v>
      </c>
      <c r="AQ43" s="58">
        <v>0</v>
      </c>
      <c r="AR43" s="42">
        <v>0</v>
      </c>
      <c r="AS43" s="58">
        <v>0</v>
      </c>
      <c r="AT43" s="42">
        <v>0</v>
      </c>
      <c r="AU43" s="58">
        <v>0</v>
      </c>
      <c r="AV43" s="42">
        <v>5.1897293125231903</v>
      </c>
      <c r="AW43" s="58">
        <v>0</v>
      </c>
      <c r="AX43" s="42">
        <v>0</v>
      </c>
      <c r="AY43" s="58">
        <v>115.996661027177</v>
      </c>
      <c r="AZ43" s="42">
        <v>0</v>
      </c>
      <c r="BA43" s="58">
        <v>0</v>
      </c>
      <c r="BB43" s="42">
        <v>0</v>
      </c>
      <c r="BC43" s="58">
        <v>3.8305493715473336E-2</v>
      </c>
      <c r="BD43" s="42">
        <v>4.9142290295770241</v>
      </c>
      <c r="BE43" s="58">
        <v>0</v>
      </c>
      <c r="BF43" s="42">
        <v>0</v>
      </c>
      <c r="BG43" s="58">
        <v>0</v>
      </c>
      <c r="BH43" s="42">
        <v>0</v>
      </c>
      <c r="BI43" s="58">
        <v>0</v>
      </c>
      <c r="BJ43" s="42">
        <v>0</v>
      </c>
      <c r="BK43" s="58">
        <v>0</v>
      </c>
      <c r="BL43" s="42">
        <v>0</v>
      </c>
      <c r="BM43" s="58">
        <v>0</v>
      </c>
      <c r="BN43" s="42">
        <v>0</v>
      </c>
      <c r="BO43" s="58">
        <v>0</v>
      </c>
      <c r="BP43" s="42">
        <v>0</v>
      </c>
      <c r="BQ43" s="58">
        <v>0</v>
      </c>
      <c r="BR43" s="42">
        <v>0</v>
      </c>
      <c r="BS43" s="58">
        <v>3.6049327935622037E-2</v>
      </c>
      <c r="BT43" s="42">
        <v>0</v>
      </c>
      <c r="BU43" s="58">
        <v>0</v>
      </c>
      <c r="BV43" s="42">
        <v>0</v>
      </c>
      <c r="BW43" s="58">
        <v>0</v>
      </c>
      <c r="BX43" s="42">
        <v>0</v>
      </c>
      <c r="BY43" s="58">
        <v>0</v>
      </c>
      <c r="BZ43" s="42">
        <v>0</v>
      </c>
      <c r="CA43" s="58">
        <v>0</v>
      </c>
      <c r="CB43" s="42">
        <v>0</v>
      </c>
      <c r="CC43" s="58">
        <v>0</v>
      </c>
      <c r="CD43" s="42">
        <v>0</v>
      </c>
      <c r="CE43" s="59">
        <v>0</v>
      </c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</row>
    <row r="44" spans="1:109" x14ac:dyDescent="0.35">
      <c r="A44" s="3"/>
      <c r="B44" s="3" t="s">
        <v>323</v>
      </c>
      <c r="C44" s="3" t="s">
        <v>578</v>
      </c>
      <c r="D44" s="36">
        <f t="shared" si="0"/>
        <v>46.576146731108601</v>
      </c>
      <c r="E44" s="90">
        <v>0</v>
      </c>
      <c r="F44" s="58">
        <v>0</v>
      </c>
      <c r="G44" s="42">
        <v>0</v>
      </c>
      <c r="H44" s="58">
        <v>0</v>
      </c>
      <c r="I44" s="42">
        <v>0</v>
      </c>
      <c r="J44" s="58">
        <v>0</v>
      </c>
      <c r="K44" s="42">
        <v>0</v>
      </c>
      <c r="L44" s="58">
        <v>0</v>
      </c>
      <c r="M44" s="42">
        <v>0</v>
      </c>
      <c r="N44" s="58">
        <v>0</v>
      </c>
      <c r="O44" s="42">
        <v>0</v>
      </c>
      <c r="P44" s="58">
        <v>0</v>
      </c>
      <c r="Q44" s="42">
        <v>0</v>
      </c>
      <c r="R44" s="58">
        <v>0</v>
      </c>
      <c r="S44" s="42">
        <v>0</v>
      </c>
      <c r="T44" s="58">
        <v>0</v>
      </c>
      <c r="U44" s="42">
        <v>0</v>
      </c>
      <c r="V44" s="58">
        <v>0</v>
      </c>
      <c r="W44" s="42">
        <v>0</v>
      </c>
      <c r="X44" s="58">
        <v>0</v>
      </c>
      <c r="Y44" s="42">
        <v>0</v>
      </c>
      <c r="Z44" s="58">
        <v>0</v>
      </c>
      <c r="AA44" s="42">
        <v>0</v>
      </c>
      <c r="AB44" s="58">
        <v>0</v>
      </c>
      <c r="AC44" s="42">
        <v>0</v>
      </c>
      <c r="AD44" s="58">
        <v>0</v>
      </c>
      <c r="AE44" s="42">
        <v>0</v>
      </c>
      <c r="AF44" s="58">
        <v>0</v>
      </c>
      <c r="AG44" s="42">
        <v>0</v>
      </c>
      <c r="AH44" s="58">
        <v>0</v>
      </c>
      <c r="AI44" s="42">
        <v>0</v>
      </c>
      <c r="AJ44" s="58">
        <v>0</v>
      </c>
      <c r="AK44" s="42">
        <v>0</v>
      </c>
      <c r="AL44" s="58">
        <v>0</v>
      </c>
      <c r="AM44" s="42">
        <v>0</v>
      </c>
      <c r="AN44" s="58">
        <v>0</v>
      </c>
      <c r="AO44" s="42">
        <v>0</v>
      </c>
      <c r="AP44" s="58">
        <v>0</v>
      </c>
      <c r="AQ44" s="42">
        <v>0</v>
      </c>
      <c r="AR44" s="58">
        <v>0</v>
      </c>
      <c r="AS44" s="42">
        <v>0</v>
      </c>
      <c r="AT44" s="58">
        <v>0</v>
      </c>
      <c r="AU44" s="42">
        <v>0</v>
      </c>
      <c r="AV44" s="58">
        <v>0</v>
      </c>
      <c r="AW44" s="42">
        <v>0</v>
      </c>
      <c r="AX44" s="58">
        <v>0</v>
      </c>
      <c r="AY44" s="42">
        <v>45.595832023180989</v>
      </c>
      <c r="AZ44" s="58">
        <v>0</v>
      </c>
      <c r="BA44" s="42">
        <v>0</v>
      </c>
      <c r="BB44" s="58">
        <v>0</v>
      </c>
      <c r="BC44" s="42">
        <v>0.21893900992353277</v>
      </c>
      <c r="BD44" s="58">
        <v>0</v>
      </c>
      <c r="BE44" s="42">
        <v>0</v>
      </c>
      <c r="BF44" s="58">
        <v>0</v>
      </c>
      <c r="BG44" s="42">
        <v>0</v>
      </c>
      <c r="BH44" s="58">
        <v>0</v>
      </c>
      <c r="BI44" s="42">
        <v>0.72990094275921613</v>
      </c>
      <c r="BJ44" s="58">
        <v>0</v>
      </c>
      <c r="BK44" s="42">
        <v>0</v>
      </c>
      <c r="BL44" s="58">
        <v>0</v>
      </c>
      <c r="BM44" s="42">
        <v>0</v>
      </c>
      <c r="BN44" s="58">
        <v>0</v>
      </c>
      <c r="BO44" s="42">
        <v>0</v>
      </c>
      <c r="BP44" s="58">
        <v>0</v>
      </c>
      <c r="BQ44" s="42">
        <v>0</v>
      </c>
      <c r="BR44" s="58">
        <v>0</v>
      </c>
      <c r="BS44" s="42">
        <v>3.1474755244866905E-2</v>
      </c>
      <c r="BT44" s="58">
        <v>0</v>
      </c>
      <c r="BU44" s="42">
        <v>0</v>
      </c>
      <c r="BV44" s="58">
        <v>0</v>
      </c>
      <c r="BW44" s="42">
        <v>0</v>
      </c>
      <c r="BX44" s="58">
        <v>0</v>
      </c>
      <c r="BY44" s="42">
        <v>0</v>
      </c>
      <c r="BZ44" s="58">
        <v>0</v>
      </c>
      <c r="CA44" s="42">
        <v>0</v>
      </c>
      <c r="CB44" s="58">
        <v>0</v>
      </c>
      <c r="CC44" s="42">
        <v>0</v>
      </c>
      <c r="CD44" s="58">
        <v>0</v>
      </c>
      <c r="CE44" s="60">
        <v>0</v>
      </c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</row>
    <row r="45" spans="1:109" x14ac:dyDescent="0.35">
      <c r="A45" s="3"/>
      <c r="B45" s="3" t="s">
        <v>415</v>
      </c>
      <c r="C45" s="3" t="s">
        <v>579</v>
      </c>
      <c r="D45" s="36">
        <f t="shared" si="0"/>
        <v>244.48390022376344</v>
      </c>
      <c r="E45" s="93">
        <v>0</v>
      </c>
      <c r="F45" s="42">
        <v>0</v>
      </c>
      <c r="G45" s="58">
        <v>0</v>
      </c>
      <c r="H45" s="42">
        <v>0</v>
      </c>
      <c r="I45" s="58">
        <v>0</v>
      </c>
      <c r="J45" s="42">
        <v>0</v>
      </c>
      <c r="K45" s="58">
        <v>0</v>
      </c>
      <c r="L45" s="42">
        <v>0</v>
      </c>
      <c r="M45" s="58">
        <v>0</v>
      </c>
      <c r="N45" s="42">
        <v>0</v>
      </c>
      <c r="O45" s="58">
        <v>0</v>
      </c>
      <c r="P45" s="42">
        <v>0</v>
      </c>
      <c r="Q45" s="58">
        <v>0</v>
      </c>
      <c r="R45" s="42">
        <v>0.20389148458022538</v>
      </c>
      <c r="S45" s="58">
        <v>0</v>
      </c>
      <c r="T45" s="42">
        <v>0</v>
      </c>
      <c r="U45" s="58">
        <v>0</v>
      </c>
      <c r="V45" s="42">
        <v>0</v>
      </c>
      <c r="W45" s="58">
        <v>0</v>
      </c>
      <c r="X45" s="42">
        <v>0</v>
      </c>
      <c r="Y45" s="58">
        <v>0</v>
      </c>
      <c r="Z45" s="42">
        <v>0</v>
      </c>
      <c r="AA45" s="58">
        <v>0</v>
      </c>
      <c r="AB45" s="42">
        <v>0</v>
      </c>
      <c r="AC45" s="58">
        <v>0</v>
      </c>
      <c r="AD45" s="42">
        <v>0</v>
      </c>
      <c r="AE45" s="58">
        <v>0</v>
      </c>
      <c r="AF45" s="42">
        <v>0</v>
      </c>
      <c r="AG45" s="58">
        <v>0</v>
      </c>
      <c r="AH45" s="42">
        <v>0</v>
      </c>
      <c r="AI45" s="58">
        <v>0</v>
      </c>
      <c r="AJ45" s="42">
        <v>0</v>
      </c>
      <c r="AK45" s="58">
        <v>0</v>
      </c>
      <c r="AL45" s="42">
        <v>0</v>
      </c>
      <c r="AM45" s="58">
        <v>0</v>
      </c>
      <c r="AN45" s="42">
        <v>6.0676628470178731</v>
      </c>
      <c r="AO45" s="58">
        <v>0</v>
      </c>
      <c r="AP45" s="42">
        <v>40.487632586813852</v>
      </c>
      <c r="AQ45" s="58">
        <v>0</v>
      </c>
      <c r="AR45" s="42">
        <v>0.63942575294075932</v>
      </c>
      <c r="AS45" s="58">
        <v>3.532830662488054E-2</v>
      </c>
      <c r="AT45" s="42">
        <v>0.32575389950330541</v>
      </c>
      <c r="AU45" s="58">
        <v>0</v>
      </c>
      <c r="AV45" s="42">
        <v>5.3698937187190658</v>
      </c>
      <c r="AW45" s="58">
        <v>0</v>
      </c>
      <c r="AX45" s="42">
        <v>0</v>
      </c>
      <c r="AY45" s="58">
        <v>191.19917936456258</v>
      </c>
      <c r="AZ45" s="42">
        <v>0</v>
      </c>
      <c r="BA45" s="58">
        <v>0</v>
      </c>
      <c r="BB45" s="42">
        <v>0</v>
      </c>
      <c r="BC45" s="58">
        <v>7.2220654978179644E-2</v>
      </c>
      <c r="BD45" s="42">
        <v>0</v>
      </c>
      <c r="BE45" s="58">
        <v>0</v>
      </c>
      <c r="BF45" s="42">
        <v>0</v>
      </c>
      <c r="BG45" s="58">
        <v>0</v>
      </c>
      <c r="BH45" s="42">
        <v>0</v>
      </c>
      <c r="BI45" s="58">
        <v>0</v>
      </c>
      <c r="BJ45" s="42">
        <v>0</v>
      </c>
      <c r="BK45" s="58">
        <v>0</v>
      </c>
      <c r="BL45" s="42">
        <v>0</v>
      </c>
      <c r="BM45" s="58">
        <v>0</v>
      </c>
      <c r="BN45" s="42">
        <v>0</v>
      </c>
      <c r="BO45" s="58">
        <v>0</v>
      </c>
      <c r="BP45" s="42">
        <v>0</v>
      </c>
      <c r="BQ45" s="58">
        <v>0</v>
      </c>
      <c r="BR45" s="42">
        <v>0</v>
      </c>
      <c r="BS45" s="58">
        <v>8.2911608022715397E-2</v>
      </c>
      <c r="BT45" s="42">
        <v>0</v>
      </c>
      <c r="BU45" s="58">
        <v>0</v>
      </c>
      <c r="BV45" s="42">
        <v>0</v>
      </c>
      <c r="BW45" s="58">
        <v>0</v>
      </c>
      <c r="BX45" s="42">
        <v>0</v>
      </c>
      <c r="BY45" s="58">
        <v>0</v>
      </c>
      <c r="BZ45" s="42">
        <v>0</v>
      </c>
      <c r="CA45" s="58">
        <v>0</v>
      </c>
      <c r="CB45" s="42">
        <v>0</v>
      </c>
      <c r="CC45" s="58">
        <v>0</v>
      </c>
      <c r="CD45" s="42">
        <v>0</v>
      </c>
      <c r="CE45" s="59">
        <v>0</v>
      </c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</row>
    <row r="46" spans="1:109" x14ac:dyDescent="0.35">
      <c r="A46" s="3"/>
      <c r="B46" s="3" t="s">
        <v>581</v>
      </c>
      <c r="C46" s="3" t="s">
        <v>580</v>
      </c>
      <c r="D46" s="36">
        <f t="shared" si="0"/>
        <v>36.079736215307278</v>
      </c>
      <c r="E46" s="90">
        <v>0</v>
      </c>
      <c r="F46" s="58">
        <v>0</v>
      </c>
      <c r="G46" s="42">
        <v>0</v>
      </c>
      <c r="H46" s="58">
        <v>0</v>
      </c>
      <c r="I46" s="42">
        <v>0</v>
      </c>
      <c r="J46" s="58">
        <v>0</v>
      </c>
      <c r="K46" s="42">
        <v>0</v>
      </c>
      <c r="L46" s="58">
        <v>0</v>
      </c>
      <c r="M46" s="42">
        <v>0</v>
      </c>
      <c r="N46" s="58">
        <v>0</v>
      </c>
      <c r="O46" s="42">
        <v>0</v>
      </c>
      <c r="P46" s="58">
        <v>0</v>
      </c>
      <c r="Q46" s="42">
        <v>0</v>
      </c>
      <c r="R46" s="58">
        <v>0.11800920941565257</v>
      </c>
      <c r="S46" s="42">
        <v>2.8357965107782362E-2</v>
      </c>
      <c r="T46" s="58">
        <v>0.1565661490281445</v>
      </c>
      <c r="U46" s="42">
        <v>0</v>
      </c>
      <c r="V46" s="58">
        <v>3.4854624907321906E-2</v>
      </c>
      <c r="W46" s="42">
        <v>0</v>
      </c>
      <c r="X46" s="58">
        <v>0</v>
      </c>
      <c r="Y46" s="42">
        <v>0.31545703654451557</v>
      </c>
      <c r="Z46" s="58">
        <v>3.0698294255067076E-3</v>
      </c>
      <c r="AA46" s="42">
        <v>0</v>
      </c>
      <c r="AB46" s="58">
        <v>0.37223779976406574</v>
      </c>
      <c r="AC46" s="42">
        <v>1.7924269629759542</v>
      </c>
      <c r="AD46" s="58">
        <v>6.1640708215550798E-3</v>
      </c>
      <c r="AE46" s="42">
        <v>0.47376195597894838</v>
      </c>
      <c r="AF46" s="58">
        <v>0.12351473672100871</v>
      </c>
      <c r="AG46" s="42">
        <v>7.7169071161060782E-2</v>
      </c>
      <c r="AH46" s="58">
        <v>6.4335460142966358E-2</v>
      </c>
      <c r="AI46" s="42">
        <v>1.6742997427934224E-3</v>
      </c>
      <c r="AJ46" s="58">
        <v>0.48430109266728105</v>
      </c>
      <c r="AK46" s="42">
        <v>5.1967450296679107E-4</v>
      </c>
      <c r="AL46" s="58">
        <v>1.0781423853316015E-2</v>
      </c>
      <c r="AM46" s="42">
        <v>6.5970713698240623E-5</v>
      </c>
      <c r="AN46" s="58">
        <v>3.3647311112420135E-2</v>
      </c>
      <c r="AO46" s="42">
        <v>9.0504833278399505E-2</v>
      </c>
      <c r="AP46" s="58">
        <v>0.36658090212123917</v>
      </c>
      <c r="AQ46" s="42">
        <v>0</v>
      </c>
      <c r="AR46" s="58">
        <v>0</v>
      </c>
      <c r="AS46" s="42">
        <v>4.6060325140767105E-2</v>
      </c>
      <c r="AT46" s="58">
        <v>0</v>
      </c>
      <c r="AU46" s="42">
        <v>4.1794986289361818E-2</v>
      </c>
      <c r="AV46" s="58">
        <v>0.42181346660877994</v>
      </c>
      <c r="AW46" s="42">
        <v>1.4399396827504711</v>
      </c>
      <c r="AX46" s="58">
        <v>3.5067711401832497E-3</v>
      </c>
      <c r="AY46" s="42">
        <v>10.961678036208832</v>
      </c>
      <c r="AZ46" s="58">
        <v>0</v>
      </c>
      <c r="BA46" s="42">
        <v>2.5965886776895823</v>
      </c>
      <c r="BB46" s="58">
        <v>1.2705119671813365E-3</v>
      </c>
      <c r="BC46" s="42">
        <v>3.2485068212263726</v>
      </c>
      <c r="BD46" s="58">
        <v>1.0075856526263089</v>
      </c>
      <c r="BE46" s="42">
        <v>0.19989608412528206</v>
      </c>
      <c r="BF46" s="58">
        <v>1.1114189072706842E-2</v>
      </c>
      <c r="BG46" s="42">
        <v>1.363842385491614E-2</v>
      </c>
      <c r="BH46" s="58">
        <v>2.0262893851421746E-2</v>
      </c>
      <c r="BI46" s="42">
        <v>1.3235821964073107</v>
      </c>
      <c r="BJ46" s="58">
        <v>6.7999810726588492E-2</v>
      </c>
      <c r="BK46" s="42">
        <v>0</v>
      </c>
      <c r="BL46" s="58">
        <v>1.6117668537438592E-2</v>
      </c>
      <c r="BM46" s="42">
        <v>0</v>
      </c>
      <c r="BN46" s="58">
        <v>0</v>
      </c>
      <c r="BO46" s="42">
        <v>0</v>
      </c>
      <c r="BP46" s="58">
        <v>0</v>
      </c>
      <c r="BQ46" s="42">
        <v>2.5237390605530211E-2</v>
      </c>
      <c r="BR46" s="58">
        <v>8.9773179734631323E-2</v>
      </c>
      <c r="BS46" s="42">
        <v>6.8357219508822883E-2</v>
      </c>
      <c r="BT46" s="58">
        <v>1.6423762685632566E-2</v>
      </c>
      <c r="BU46" s="42">
        <v>0.10931693178438982</v>
      </c>
      <c r="BV46" s="58">
        <v>0.36431349080026004</v>
      </c>
      <c r="BW46" s="42">
        <v>5.6860493400885552</v>
      </c>
      <c r="BX46" s="58">
        <v>0.76098639249394018</v>
      </c>
      <c r="BY46" s="42">
        <v>0.4822472439052381</v>
      </c>
      <c r="BZ46" s="58">
        <v>0.22437077418280024</v>
      </c>
      <c r="CA46" s="42">
        <v>0.15905937234611206</v>
      </c>
      <c r="CB46" s="58">
        <v>3.7547152808684953E-2</v>
      </c>
      <c r="CC46" s="42">
        <v>2.0806973861525813</v>
      </c>
      <c r="CD46" s="58">
        <v>0</v>
      </c>
      <c r="CE46" s="60">
        <v>0</v>
      </c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</row>
    <row r="47" spans="1:109" x14ac:dyDescent="0.35">
      <c r="A47" s="3"/>
      <c r="B47" s="3" t="s">
        <v>583</v>
      </c>
      <c r="C47" s="3" t="s">
        <v>582</v>
      </c>
      <c r="D47" s="36">
        <f t="shared" si="0"/>
        <v>16.448467167976141</v>
      </c>
      <c r="E47" s="93">
        <v>0</v>
      </c>
      <c r="F47" s="42">
        <v>0</v>
      </c>
      <c r="G47" s="58">
        <v>0</v>
      </c>
      <c r="H47" s="42">
        <v>0</v>
      </c>
      <c r="I47" s="58">
        <v>0</v>
      </c>
      <c r="J47" s="42">
        <v>0</v>
      </c>
      <c r="K47" s="58">
        <v>0</v>
      </c>
      <c r="L47" s="42">
        <v>0</v>
      </c>
      <c r="M47" s="58">
        <v>0</v>
      </c>
      <c r="N47" s="42">
        <v>0</v>
      </c>
      <c r="O47" s="58">
        <v>0</v>
      </c>
      <c r="P47" s="42">
        <v>0</v>
      </c>
      <c r="Q47" s="58">
        <v>0</v>
      </c>
      <c r="R47" s="42">
        <v>3.10386721067125E-2</v>
      </c>
      <c r="S47" s="58">
        <v>0</v>
      </c>
      <c r="T47" s="42">
        <v>0</v>
      </c>
      <c r="U47" s="58">
        <v>0</v>
      </c>
      <c r="V47" s="42">
        <v>7.3197335794999707E-2</v>
      </c>
      <c r="W47" s="58">
        <v>0</v>
      </c>
      <c r="X47" s="42">
        <v>0</v>
      </c>
      <c r="Y47" s="58">
        <v>7.3128083438618319E-2</v>
      </c>
      <c r="Z47" s="42">
        <v>0</v>
      </c>
      <c r="AA47" s="58">
        <v>0</v>
      </c>
      <c r="AB47" s="42">
        <v>6.2823966830901495E-2</v>
      </c>
      <c r="AC47" s="58">
        <v>2.6371159491248332E-2</v>
      </c>
      <c r="AD47" s="42">
        <v>6.9913189656190481E-3</v>
      </c>
      <c r="AE47" s="58">
        <v>0</v>
      </c>
      <c r="AF47" s="42">
        <v>0.19706484520781084</v>
      </c>
      <c r="AG47" s="58">
        <v>9.0110074014364445E-4</v>
      </c>
      <c r="AH47" s="42">
        <v>4.3237256955903497E-3</v>
      </c>
      <c r="AI47" s="58">
        <v>0</v>
      </c>
      <c r="AJ47" s="42">
        <v>0.53144628052843457</v>
      </c>
      <c r="AK47" s="58">
        <v>1.607144737188429E-2</v>
      </c>
      <c r="AL47" s="42">
        <v>4.0229502414626148E-4</v>
      </c>
      <c r="AM47" s="58">
        <v>0</v>
      </c>
      <c r="AN47" s="42">
        <v>5.4505663220609816E-3</v>
      </c>
      <c r="AO47" s="58">
        <v>0</v>
      </c>
      <c r="AP47" s="42">
        <v>0.2670993893519501</v>
      </c>
      <c r="AQ47" s="58">
        <v>4.2240185823062285E-2</v>
      </c>
      <c r="AR47" s="42">
        <v>0.19007513610618515</v>
      </c>
      <c r="AS47" s="58">
        <v>3.0952868830102023E-3</v>
      </c>
      <c r="AT47" s="42">
        <v>0</v>
      </c>
      <c r="AU47" s="58">
        <v>0</v>
      </c>
      <c r="AV47" s="42">
        <v>4.9753612252889982E-2</v>
      </c>
      <c r="AW47" s="58">
        <v>0.93091420419618709</v>
      </c>
      <c r="AX47" s="42">
        <v>0.3120923193568354</v>
      </c>
      <c r="AY47" s="58">
        <v>2.2484979701163987</v>
      </c>
      <c r="AZ47" s="42">
        <v>0</v>
      </c>
      <c r="BA47" s="58">
        <v>2.5119013086020696</v>
      </c>
      <c r="BB47" s="42">
        <v>9.9489372779463306E-3</v>
      </c>
      <c r="BC47" s="58">
        <v>0.87079702956417182</v>
      </c>
      <c r="BD47" s="42">
        <v>2.0595609689281429</v>
      </c>
      <c r="BE47" s="58">
        <v>1.0633612781684774</v>
      </c>
      <c r="BF47" s="42">
        <v>5.1555869240216837E-2</v>
      </c>
      <c r="BG47" s="58">
        <v>0.3817921764132961</v>
      </c>
      <c r="BH47" s="42">
        <v>0</v>
      </c>
      <c r="BI47" s="58">
        <v>0.39360374940645199</v>
      </c>
      <c r="BJ47" s="42">
        <v>7.8640706889784948E-3</v>
      </c>
      <c r="BK47" s="58">
        <v>4.3001059782275163E-2</v>
      </c>
      <c r="BL47" s="42">
        <v>1.4885245780924126E-2</v>
      </c>
      <c r="BM47" s="58">
        <v>0</v>
      </c>
      <c r="BN47" s="42">
        <v>0</v>
      </c>
      <c r="BO47" s="58">
        <v>0</v>
      </c>
      <c r="BP47" s="42">
        <v>0</v>
      </c>
      <c r="BQ47" s="58">
        <v>0.15582545837882286</v>
      </c>
      <c r="BR47" s="42">
        <v>1.7918319113534226E-2</v>
      </c>
      <c r="BS47" s="58">
        <v>5.3170641711768789E-3</v>
      </c>
      <c r="BT47" s="42">
        <v>0.83398773737507259</v>
      </c>
      <c r="BU47" s="58">
        <v>4.8157048206678111E-3</v>
      </c>
      <c r="BV47" s="42">
        <v>0.6356633197980015</v>
      </c>
      <c r="BW47" s="58">
        <v>1.4862558439106623</v>
      </c>
      <c r="BX47" s="42">
        <v>0.29551768676968415</v>
      </c>
      <c r="BY47" s="58">
        <v>0.23798647822676416</v>
      </c>
      <c r="BZ47" s="42">
        <v>0.14569571193358138</v>
      </c>
      <c r="CA47" s="58">
        <v>0</v>
      </c>
      <c r="CB47" s="42">
        <v>0</v>
      </c>
      <c r="CC47" s="58">
        <v>0.14823324802053528</v>
      </c>
      <c r="CD47" s="42">
        <v>0</v>
      </c>
      <c r="CE47" s="59">
        <v>0</v>
      </c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</row>
    <row r="48" spans="1:109" x14ac:dyDescent="0.35">
      <c r="A48" s="3"/>
      <c r="B48" s="3" t="s">
        <v>416</v>
      </c>
      <c r="C48" s="3" t="s">
        <v>584</v>
      </c>
      <c r="D48" s="36">
        <f t="shared" si="0"/>
        <v>0</v>
      </c>
      <c r="E48" s="90">
        <v>0</v>
      </c>
      <c r="F48" s="58">
        <v>0</v>
      </c>
      <c r="G48" s="42">
        <v>0</v>
      </c>
      <c r="H48" s="58">
        <v>0</v>
      </c>
      <c r="I48" s="42">
        <v>0</v>
      </c>
      <c r="J48" s="58">
        <v>0</v>
      </c>
      <c r="K48" s="42">
        <v>0</v>
      </c>
      <c r="L48" s="58">
        <v>0</v>
      </c>
      <c r="M48" s="42">
        <v>0</v>
      </c>
      <c r="N48" s="58">
        <v>0</v>
      </c>
      <c r="O48" s="42">
        <v>0</v>
      </c>
      <c r="P48" s="58">
        <v>0</v>
      </c>
      <c r="Q48" s="42">
        <v>0</v>
      </c>
      <c r="R48" s="58">
        <v>0</v>
      </c>
      <c r="S48" s="42">
        <v>0</v>
      </c>
      <c r="T48" s="58">
        <v>0</v>
      </c>
      <c r="U48" s="42">
        <v>0</v>
      </c>
      <c r="V48" s="58">
        <v>0</v>
      </c>
      <c r="W48" s="42">
        <v>0</v>
      </c>
      <c r="X48" s="58">
        <v>0</v>
      </c>
      <c r="Y48" s="42">
        <v>0</v>
      </c>
      <c r="Z48" s="58">
        <v>0</v>
      </c>
      <c r="AA48" s="42">
        <v>0</v>
      </c>
      <c r="AB48" s="58">
        <v>0</v>
      </c>
      <c r="AC48" s="42">
        <v>0</v>
      </c>
      <c r="AD48" s="58">
        <v>0</v>
      </c>
      <c r="AE48" s="42">
        <v>0</v>
      </c>
      <c r="AF48" s="58">
        <v>0</v>
      </c>
      <c r="AG48" s="42">
        <v>0</v>
      </c>
      <c r="AH48" s="58">
        <v>0</v>
      </c>
      <c r="AI48" s="42">
        <v>0</v>
      </c>
      <c r="AJ48" s="58">
        <v>0</v>
      </c>
      <c r="AK48" s="42">
        <v>0</v>
      </c>
      <c r="AL48" s="58">
        <v>0</v>
      </c>
      <c r="AM48" s="42">
        <v>0</v>
      </c>
      <c r="AN48" s="58">
        <v>0</v>
      </c>
      <c r="AO48" s="42">
        <v>0</v>
      </c>
      <c r="AP48" s="58">
        <v>0</v>
      </c>
      <c r="AQ48" s="42">
        <v>0</v>
      </c>
      <c r="AR48" s="58">
        <v>0</v>
      </c>
      <c r="AS48" s="42">
        <v>0</v>
      </c>
      <c r="AT48" s="58">
        <v>0</v>
      </c>
      <c r="AU48" s="42">
        <v>0</v>
      </c>
      <c r="AV48" s="58">
        <v>0</v>
      </c>
      <c r="AW48" s="42">
        <v>0</v>
      </c>
      <c r="AX48" s="58">
        <v>0</v>
      </c>
      <c r="AY48" s="42">
        <v>0</v>
      </c>
      <c r="AZ48" s="58">
        <v>0</v>
      </c>
      <c r="BA48" s="42">
        <v>0</v>
      </c>
      <c r="BB48" s="58">
        <v>0</v>
      </c>
      <c r="BC48" s="42">
        <v>0</v>
      </c>
      <c r="BD48" s="58">
        <v>0</v>
      </c>
      <c r="BE48" s="42">
        <v>0</v>
      </c>
      <c r="BF48" s="58">
        <v>0</v>
      </c>
      <c r="BG48" s="42">
        <v>0</v>
      </c>
      <c r="BH48" s="58">
        <v>0</v>
      </c>
      <c r="BI48" s="42">
        <v>0</v>
      </c>
      <c r="BJ48" s="58">
        <v>0</v>
      </c>
      <c r="BK48" s="42">
        <v>0</v>
      </c>
      <c r="BL48" s="58">
        <v>0</v>
      </c>
      <c r="BM48" s="42">
        <v>0</v>
      </c>
      <c r="BN48" s="58">
        <v>0</v>
      </c>
      <c r="BO48" s="42">
        <v>0</v>
      </c>
      <c r="BP48" s="58">
        <v>0</v>
      </c>
      <c r="BQ48" s="42">
        <v>0</v>
      </c>
      <c r="BR48" s="58">
        <v>0</v>
      </c>
      <c r="BS48" s="42">
        <v>0</v>
      </c>
      <c r="BT48" s="58">
        <v>0</v>
      </c>
      <c r="BU48" s="42">
        <v>0</v>
      </c>
      <c r="BV48" s="58">
        <v>0</v>
      </c>
      <c r="BW48" s="42">
        <v>0</v>
      </c>
      <c r="BX48" s="58">
        <v>0</v>
      </c>
      <c r="BY48" s="42">
        <v>0</v>
      </c>
      <c r="BZ48" s="58">
        <v>0</v>
      </c>
      <c r="CA48" s="42">
        <v>0</v>
      </c>
      <c r="CB48" s="58">
        <v>0</v>
      </c>
      <c r="CC48" s="42">
        <v>0</v>
      </c>
      <c r="CD48" s="58">
        <v>0</v>
      </c>
      <c r="CE48" s="60">
        <v>0</v>
      </c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</row>
    <row r="49" spans="1:109" x14ac:dyDescent="0.35">
      <c r="A49" s="3"/>
      <c r="B49" s="3" t="s">
        <v>190</v>
      </c>
      <c r="C49" s="3" t="s">
        <v>585</v>
      </c>
      <c r="D49" s="36">
        <f t="shared" si="0"/>
        <v>16.931339059996446</v>
      </c>
      <c r="E49" s="93">
        <v>0</v>
      </c>
      <c r="F49" s="42">
        <v>0</v>
      </c>
      <c r="G49" s="58">
        <v>0</v>
      </c>
      <c r="H49" s="42">
        <v>0</v>
      </c>
      <c r="I49" s="58">
        <v>0</v>
      </c>
      <c r="J49" s="42">
        <v>0</v>
      </c>
      <c r="K49" s="58">
        <v>0</v>
      </c>
      <c r="L49" s="42">
        <v>0</v>
      </c>
      <c r="M49" s="58">
        <v>0</v>
      </c>
      <c r="N49" s="42">
        <v>0</v>
      </c>
      <c r="O49" s="58">
        <v>0</v>
      </c>
      <c r="P49" s="42">
        <v>0</v>
      </c>
      <c r="Q49" s="58">
        <v>0</v>
      </c>
      <c r="R49" s="42">
        <v>0</v>
      </c>
      <c r="S49" s="58">
        <v>0</v>
      </c>
      <c r="T49" s="42">
        <v>0</v>
      </c>
      <c r="U49" s="58">
        <v>0</v>
      </c>
      <c r="V49" s="42">
        <v>0</v>
      </c>
      <c r="W49" s="58">
        <v>0</v>
      </c>
      <c r="X49" s="42">
        <v>0</v>
      </c>
      <c r="Y49" s="58">
        <v>0</v>
      </c>
      <c r="Z49" s="42">
        <v>0</v>
      </c>
      <c r="AA49" s="58">
        <v>0</v>
      </c>
      <c r="AB49" s="42">
        <v>0</v>
      </c>
      <c r="AC49" s="58">
        <v>0</v>
      </c>
      <c r="AD49" s="42">
        <v>0</v>
      </c>
      <c r="AE49" s="58">
        <v>0</v>
      </c>
      <c r="AF49" s="42">
        <v>0</v>
      </c>
      <c r="AG49" s="58">
        <v>0</v>
      </c>
      <c r="AH49" s="42">
        <v>0</v>
      </c>
      <c r="AI49" s="58">
        <v>0</v>
      </c>
      <c r="AJ49" s="42">
        <v>0</v>
      </c>
      <c r="AK49" s="58">
        <v>0</v>
      </c>
      <c r="AL49" s="42">
        <v>0</v>
      </c>
      <c r="AM49" s="58">
        <v>0</v>
      </c>
      <c r="AN49" s="42">
        <v>0</v>
      </c>
      <c r="AO49" s="58">
        <v>0</v>
      </c>
      <c r="AP49" s="42">
        <v>0</v>
      </c>
      <c r="AQ49" s="58">
        <v>0</v>
      </c>
      <c r="AR49" s="42">
        <v>0</v>
      </c>
      <c r="AS49" s="58">
        <v>0</v>
      </c>
      <c r="AT49" s="42">
        <v>0</v>
      </c>
      <c r="AU49" s="58">
        <v>0</v>
      </c>
      <c r="AV49" s="42">
        <v>0</v>
      </c>
      <c r="AW49" s="58">
        <v>0</v>
      </c>
      <c r="AX49" s="42">
        <v>0</v>
      </c>
      <c r="AY49" s="58">
        <v>0</v>
      </c>
      <c r="AZ49" s="42">
        <v>0</v>
      </c>
      <c r="BA49" s="58">
        <v>0</v>
      </c>
      <c r="BB49" s="42">
        <v>0</v>
      </c>
      <c r="BC49" s="58">
        <v>0</v>
      </c>
      <c r="BD49" s="42">
        <v>0</v>
      </c>
      <c r="BE49" s="58">
        <v>0</v>
      </c>
      <c r="BF49" s="42">
        <v>0</v>
      </c>
      <c r="BG49" s="58">
        <v>0</v>
      </c>
      <c r="BH49" s="42">
        <v>0</v>
      </c>
      <c r="BI49" s="58">
        <v>0</v>
      </c>
      <c r="BJ49" s="42">
        <v>0</v>
      </c>
      <c r="BK49" s="58">
        <v>0</v>
      </c>
      <c r="BL49" s="42">
        <v>0</v>
      </c>
      <c r="BM49" s="58">
        <v>0</v>
      </c>
      <c r="BN49" s="42">
        <v>0</v>
      </c>
      <c r="BO49" s="58">
        <v>0</v>
      </c>
      <c r="BP49" s="42">
        <v>0</v>
      </c>
      <c r="BQ49" s="58">
        <v>0</v>
      </c>
      <c r="BR49" s="42">
        <v>0</v>
      </c>
      <c r="BS49" s="58">
        <v>0</v>
      </c>
      <c r="BT49" s="42">
        <v>0</v>
      </c>
      <c r="BU49" s="58">
        <v>0</v>
      </c>
      <c r="BV49" s="42">
        <v>0</v>
      </c>
      <c r="BW49" s="58">
        <v>7.8971348720193806</v>
      </c>
      <c r="BX49" s="42">
        <v>1.1975384341928725</v>
      </c>
      <c r="BY49" s="58">
        <v>7.8364922846405332</v>
      </c>
      <c r="BZ49" s="42">
        <v>0</v>
      </c>
      <c r="CA49" s="58">
        <v>0</v>
      </c>
      <c r="CB49" s="42">
        <v>0</v>
      </c>
      <c r="CC49" s="58">
        <v>1.7346914366086222E-4</v>
      </c>
      <c r="CD49" s="42">
        <v>0</v>
      </c>
      <c r="CE49" s="59">
        <v>0</v>
      </c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</row>
    <row r="50" spans="1:109" x14ac:dyDescent="0.35">
      <c r="A50" s="3"/>
      <c r="B50" s="3" t="s">
        <v>417</v>
      </c>
      <c r="C50" s="3" t="s">
        <v>586</v>
      </c>
      <c r="D50" s="36">
        <f t="shared" si="0"/>
        <v>20.138001122642205</v>
      </c>
      <c r="E50" s="90">
        <v>0</v>
      </c>
      <c r="F50" s="58">
        <v>0</v>
      </c>
      <c r="G50" s="42">
        <v>0</v>
      </c>
      <c r="H50" s="58">
        <v>0</v>
      </c>
      <c r="I50" s="42">
        <v>0</v>
      </c>
      <c r="J50" s="58">
        <v>0</v>
      </c>
      <c r="K50" s="42">
        <v>0</v>
      </c>
      <c r="L50" s="58">
        <v>0</v>
      </c>
      <c r="M50" s="42">
        <v>0</v>
      </c>
      <c r="N50" s="58">
        <v>0</v>
      </c>
      <c r="O50" s="42">
        <v>0</v>
      </c>
      <c r="P50" s="58">
        <v>0</v>
      </c>
      <c r="Q50" s="42">
        <v>0</v>
      </c>
      <c r="R50" s="58">
        <v>0.10445260713643968</v>
      </c>
      <c r="S50" s="42">
        <v>8.3996900732677085E-2</v>
      </c>
      <c r="T50" s="58">
        <v>5.4311708066861969E-3</v>
      </c>
      <c r="U50" s="42">
        <v>0</v>
      </c>
      <c r="V50" s="58">
        <v>2.1690791326653856E-3</v>
      </c>
      <c r="W50" s="42">
        <v>0</v>
      </c>
      <c r="X50" s="58">
        <v>1.2930572930914203E-2</v>
      </c>
      <c r="Y50" s="42">
        <v>4.8530113465519172E-2</v>
      </c>
      <c r="Z50" s="58">
        <v>5.7094549603940266E-3</v>
      </c>
      <c r="AA50" s="42">
        <v>0</v>
      </c>
      <c r="AB50" s="58">
        <v>0.10140280343134472</v>
      </c>
      <c r="AC50" s="42">
        <v>0.19590858398840899</v>
      </c>
      <c r="AD50" s="58">
        <v>5.4551243959013479E-2</v>
      </c>
      <c r="AE50" s="42">
        <v>1.3270187426060492E-2</v>
      </c>
      <c r="AF50" s="58">
        <v>0.56481769225806422</v>
      </c>
      <c r="AG50" s="42">
        <v>8.6358409382891136E-3</v>
      </c>
      <c r="AH50" s="58">
        <v>1.7225591321876937E-2</v>
      </c>
      <c r="AI50" s="42">
        <v>2.1396792032863086E-3</v>
      </c>
      <c r="AJ50" s="58">
        <v>6.5972348811702414E-2</v>
      </c>
      <c r="AK50" s="42">
        <v>3.1472209415615418E-2</v>
      </c>
      <c r="AL50" s="58">
        <v>5.6308857797779726E-3</v>
      </c>
      <c r="AM50" s="42">
        <v>1.5307513386297309E-3</v>
      </c>
      <c r="AN50" s="58">
        <v>1.7214179782205196E-2</v>
      </c>
      <c r="AO50" s="42">
        <v>9.9870846565276675E-6</v>
      </c>
      <c r="AP50" s="58">
        <v>9.6593538375006116E-2</v>
      </c>
      <c r="AQ50" s="42">
        <v>4.1375275194267133E-2</v>
      </c>
      <c r="AR50" s="58">
        <v>0</v>
      </c>
      <c r="AS50" s="42">
        <v>8.5982567987925255E-4</v>
      </c>
      <c r="AT50" s="58">
        <v>0</v>
      </c>
      <c r="AU50" s="42">
        <v>1.3022226353554111E-3</v>
      </c>
      <c r="AV50" s="58">
        <v>6.4765191686150292</v>
      </c>
      <c r="AW50" s="42">
        <v>1.3159882982152872E-3</v>
      </c>
      <c r="AX50" s="58">
        <v>1.3188473821244148E-2</v>
      </c>
      <c r="AY50" s="42">
        <v>0.30581892474572347</v>
      </c>
      <c r="AZ50" s="58">
        <v>0</v>
      </c>
      <c r="BA50" s="42">
        <v>1.4001448657415934E-2</v>
      </c>
      <c r="BB50" s="58">
        <v>1.5194679650516558E-2</v>
      </c>
      <c r="BC50" s="42">
        <v>0.28493182186568528</v>
      </c>
      <c r="BD50" s="58">
        <v>0.39921512297020034</v>
      </c>
      <c r="BE50" s="42">
        <v>7.9998372175758177E-3</v>
      </c>
      <c r="BF50" s="58">
        <v>0.11551974488954302</v>
      </c>
      <c r="BG50" s="42">
        <v>1.4579802181600303</v>
      </c>
      <c r="BH50" s="58">
        <v>6.3781127461986489E-3</v>
      </c>
      <c r="BI50" s="42">
        <v>0.59351483750370049</v>
      </c>
      <c r="BJ50" s="58">
        <v>5.2880826932753554E-2</v>
      </c>
      <c r="BK50" s="42">
        <v>3.3729778762277256</v>
      </c>
      <c r="BL50" s="58">
        <v>1.2848954143648967E-2</v>
      </c>
      <c r="BM50" s="42">
        <v>0</v>
      </c>
      <c r="BN50" s="58">
        <v>0</v>
      </c>
      <c r="BO50" s="42">
        <v>1.4334990357612123E-4</v>
      </c>
      <c r="BP50" s="58">
        <v>0</v>
      </c>
      <c r="BQ50" s="42">
        <v>0.26001347806817227</v>
      </c>
      <c r="BR50" s="58">
        <v>3.919528988510379E-2</v>
      </c>
      <c r="BS50" s="42">
        <v>1.1407013993358891E-2</v>
      </c>
      <c r="BT50" s="58">
        <v>0.10226143141001981</v>
      </c>
      <c r="BU50" s="42">
        <v>2.3740603791051775E-2</v>
      </c>
      <c r="BV50" s="58">
        <v>0.19130872576531205</v>
      </c>
      <c r="BW50" s="42">
        <v>2.4294565509043253</v>
      </c>
      <c r="BX50" s="58">
        <v>0.67728175726074269</v>
      </c>
      <c r="BY50" s="42">
        <v>0.56060174043355193</v>
      </c>
      <c r="BZ50" s="58">
        <v>0.95108414021337262</v>
      </c>
      <c r="CA50" s="42">
        <v>0</v>
      </c>
      <c r="CB50" s="58">
        <v>1.696085577471948E-2</v>
      </c>
      <c r="CC50" s="42">
        <v>0.26112740300495901</v>
      </c>
      <c r="CD50" s="58">
        <v>0</v>
      </c>
      <c r="CE50" s="60">
        <v>0</v>
      </c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</row>
    <row r="51" spans="1:109" x14ac:dyDescent="0.35">
      <c r="A51" s="3"/>
      <c r="B51" s="3" t="s">
        <v>418</v>
      </c>
      <c r="C51" s="3" t="s">
        <v>587</v>
      </c>
      <c r="D51" s="36">
        <f t="shared" si="0"/>
        <v>138.89964809216039</v>
      </c>
      <c r="E51" s="93">
        <v>0</v>
      </c>
      <c r="F51" s="42">
        <v>0</v>
      </c>
      <c r="G51" s="58">
        <v>0</v>
      </c>
      <c r="H51" s="42">
        <v>0</v>
      </c>
      <c r="I51" s="58">
        <v>0</v>
      </c>
      <c r="J51" s="42">
        <v>0</v>
      </c>
      <c r="K51" s="58">
        <v>0</v>
      </c>
      <c r="L51" s="42">
        <v>0</v>
      </c>
      <c r="M51" s="58">
        <v>0</v>
      </c>
      <c r="N51" s="42">
        <v>0</v>
      </c>
      <c r="O51" s="58">
        <v>0</v>
      </c>
      <c r="P51" s="42">
        <v>0</v>
      </c>
      <c r="Q51" s="58">
        <v>0</v>
      </c>
      <c r="R51" s="42">
        <v>2.0217792843228581</v>
      </c>
      <c r="S51" s="58">
        <v>0.64106474011451453</v>
      </c>
      <c r="T51" s="42">
        <v>0.54423723068662522</v>
      </c>
      <c r="U51" s="58">
        <v>0</v>
      </c>
      <c r="V51" s="42">
        <v>0.30764487661662032</v>
      </c>
      <c r="W51" s="58">
        <v>3.6822864223076315E-3</v>
      </c>
      <c r="X51" s="42">
        <v>0.14457818051950921</v>
      </c>
      <c r="Y51" s="58">
        <v>10.828907525354552</v>
      </c>
      <c r="Z51" s="42">
        <v>2.0600062444057494</v>
      </c>
      <c r="AA51" s="58">
        <v>0</v>
      </c>
      <c r="AB51" s="42">
        <v>2.4789488236332837</v>
      </c>
      <c r="AC51" s="58">
        <v>2.5644815890746706</v>
      </c>
      <c r="AD51" s="42">
        <v>0.82819331165392851</v>
      </c>
      <c r="AE51" s="58">
        <v>0.16549070792002357</v>
      </c>
      <c r="AF51" s="42">
        <v>0.70187334066726981</v>
      </c>
      <c r="AG51" s="58">
        <v>0.24757884029722613</v>
      </c>
      <c r="AH51" s="42">
        <v>0.36308096912729992</v>
      </c>
      <c r="AI51" s="58">
        <v>2.8819753502503757E-3</v>
      </c>
      <c r="AJ51" s="42">
        <v>3.1834868478022185</v>
      </c>
      <c r="AK51" s="58">
        <v>0.35496855727819904</v>
      </c>
      <c r="AL51" s="42">
        <v>0.90716153406139355</v>
      </c>
      <c r="AM51" s="58">
        <v>2.6900830867372508E-2</v>
      </c>
      <c r="AN51" s="42">
        <v>5.4044618203644124</v>
      </c>
      <c r="AO51" s="58">
        <v>3.351307067552586</v>
      </c>
      <c r="AP51" s="42">
        <v>2.865173038675509</v>
      </c>
      <c r="AQ51" s="58">
        <v>0.41085858709681738</v>
      </c>
      <c r="AR51" s="42">
        <v>0.64234987474640992</v>
      </c>
      <c r="AS51" s="58">
        <v>3.1977371336507132E-2</v>
      </c>
      <c r="AT51" s="42">
        <v>2.1420475950642093</v>
      </c>
      <c r="AU51" s="58">
        <v>1.6393650865852076E-3</v>
      </c>
      <c r="AV51" s="42">
        <v>6.1936917890883558</v>
      </c>
      <c r="AW51" s="58">
        <v>7.4307864603985223</v>
      </c>
      <c r="AX51" s="42">
        <v>2.4345871641456001E-2</v>
      </c>
      <c r="AY51" s="58">
        <v>15.358646337015577</v>
      </c>
      <c r="AZ51" s="42">
        <v>0</v>
      </c>
      <c r="BA51" s="58">
        <v>0.21973370421104144</v>
      </c>
      <c r="BB51" s="42">
        <v>0.1196283813180888</v>
      </c>
      <c r="BC51" s="58">
        <v>3.8923892106105393</v>
      </c>
      <c r="BD51" s="42">
        <v>11.543258123013562</v>
      </c>
      <c r="BE51" s="58">
        <v>0.36491838018936712</v>
      </c>
      <c r="BF51" s="42">
        <v>0.26980605034538396</v>
      </c>
      <c r="BG51" s="58">
        <v>0.27861045299080323</v>
      </c>
      <c r="BH51" s="42">
        <v>0.21120259676559164</v>
      </c>
      <c r="BI51" s="58">
        <v>13.010942114430311</v>
      </c>
      <c r="BJ51" s="42">
        <v>0.32883411160525794</v>
      </c>
      <c r="BK51" s="58">
        <v>2.5691818067308159</v>
      </c>
      <c r="BL51" s="42">
        <v>4.7719027644976333E-2</v>
      </c>
      <c r="BM51" s="58">
        <v>2.6178729922942052</v>
      </c>
      <c r="BN51" s="42">
        <v>0.53647280872649505</v>
      </c>
      <c r="BO51" s="58">
        <v>0.53755783950753566</v>
      </c>
      <c r="BP51" s="42">
        <v>0</v>
      </c>
      <c r="BQ51" s="58">
        <v>2.8880415635769356</v>
      </c>
      <c r="BR51" s="42">
        <v>0.10962572743731562</v>
      </c>
      <c r="BS51" s="58">
        <v>9.3482916865147675E-2</v>
      </c>
      <c r="BT51" s="42">
        <v>0.32372265987399845</v>
      </c>
      <c r="BU51" s="58">
        <v>6.7719325467017796E-2</v>
      </c>
      <c r="BV51" s="42">
        <v>0.69967976473570714</v>
      </c>
      <c r="BW51" s="58">
        <v>9.1954422647392473</v>
      </c>
      <c r="BX51" s="42">
        <v>8.2637322455889581</v>
      </c>
      <c r="BY51" s="58">
        <v>2.6025786368394477</v>
      </c>
      <c r="BZ51" s="42">
        <v>0.90898422941771539</v>
      </c>
      <c r="CA51" s="58">
        <v>3.1265901351485888E-3</v>
      </c>
      <c r="CB51" s="42">
        <v>0.20104907800811583</v>
      </c>
      <c r="CC51" s="58">
        <v>4.2251511236679766</v>
      </c>
      <c r="CD51" s="42">
        <v>0.53495149118088436</v>
      </c>
      <c r="CE51" s="59">
        <v>0</v>
      </c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</row>
    <row r="52" spans="1:109" x14ac:dyDescent="0.35">
      <c r="A52" s="3"/>
      <c r="B52" s="3" t="s">
        <v>419</v>
      </c>
      <c r="C52" s="3" t="s">
        <v>588</v>
      </c>
      <c r="D52" s="36">
        <f t="shared" si="0"/>
        <v>25.606295222078469</v>
      </c>
      <c r="E52" s="90">
        <v>0</v>
      </c>
      <c r="F52" s="58">
        <v>0</v>
      </c>
      <c r="G52" s="42">
        <v>0</v>
      </c>
      <c r="H52" s="58">
        <v>0</v>
      </c>
      <c r="I52" s="42">
        <v>0</v>
      </c>
      <c r="J52" s="58">
        <v>0</v>
      </c>
      <c r="K52" s="42">
        <v>0</v>
      </c>
      <c r="L52" s="58">
        <v>0</v>
      </c>
      <c r="M52" s="42">
        <v>0</v>
      </c>
      <c r="N52" s="58">
        <v>0</v>
      </c>
      <c r="O52" s="42">
        <v>0</v>
      </c>
      <c r="P52" s="58">
        <v>0</v>
      </c>
      <c r="Q52" s="42">
        <v>0</v>
      </c>
      <c r="R52" s="58">
        <v>4.7768112293527044E-2</v>
      </c>
      <c r="S52" s="42">
        <v>6.9743934032532956E-2</v>
      </c>
      <c r="T52" s="58">
        <v>0.8040885573501525</v>
      </c>
      <c r="U52" s="42">
        <v>0</v>
      </c>
      <c r="V52" s="58">
        <v>0</v>
      </c>
      <c r="W52" s="42">
        <v>1.1671779642431256E-5</v>
      </c>
      <c r="X52" s="58">
        <v>3.5053815226174539E-2</v>
      </c>
      <c r="Y52" s="42">
        <v>0.36845841416601349</v>
      </c>
      <c r="Z52" s="58">
        <v>0.37794160171743341</v>
      </c>
      <c r="AA52" s="42">
        <v>0</v>
      </c>
      <c r="AB52" s="58">
        <v>0.10302741956603188</v>
      </c>
      <c r="AC52" s="42">
        <v>1.3398827437114174</v>
      </c>
      <c r="AD52" s="58">
        <v>0.36854642477230692</v>
      </c>
      <c r="AE52" s="42">
        <v>4.7624589348593729E-3</v>
      </c>
      <c r="AF52" s="58">
        <v>8.4524176135383836E-2</v>
      </c>
      <c r="AG52" s="42">
        <v>2.5460375610028528E-2</v>
      </c>
      <c r="AH52" s="58">
        <v>4.591259859418368E-2</v>
      </c>
      <c r="AI52" s="42">
        <v>6.8727501265704132E-4</v>
      </c>
      <c r="AJ52" s="58">
        <v>0.46603169145384182</v>
      </c>
      <c r="AK52" s="42">
        <v>1.3687713282242199E-2</v>
      </c>
      <c r="AL52" s="58">
        <v>0.10482743725228431</v>
      </c>
      <c r="AM52" s="42">
        <v>1.3556121471540136E-2</v>
      </c>
      <c r="AN52" s="58">
        <v>2.2362732782418137E-3</v>
      </c>
      <c r="AO52" s="42">
        <v>3.018971523090423E-3</v>
      </c>
      <c r="AP52" s="58">
        <v>8.402615584004218E-2</v>
      </c>
      <c r="AQ52" s="42">
        <v>8.35591971237791E-2</v>
      </c>
      <c r="AR52" s="58">
        <v>1.200115824446946E-2</v>
      </c>
      <c r="AS52" s="42">
        <v>0.10786595545196719</v>
      </c>
      <c r="AT52" s="58">
        <v>0</v>
      </c>
      <c r="AU52" s="42">
        <v>1.71046947159507E-4</v>
      </c>
      <c r="AV52" s="58">
        <v>0</v>
      </c>
      <c r="AW52" s="42">
        <v>0.316813537379453</v>
      </c>
      <c r="AX52" s="58">
        <v>1.3389516117103808E-2</v>
      </c>
      <c r="AY52" s="42">
        <v>1.1949574905626876</v>
      </c>
      <c r="AZ52" s="58">
        <v>0</v>
      </c>
      <c r="BA52" s="42">
        <v>3.7317486618440844E-2</v>
      </c>
      <c r="BB52" s="58">
        <v>3.4131572946115948E-2</v>
      </c>
      <c r="BC52" s="42">
        <v>0.32383868895036105</v>
      </c>
      <c r="BD52" s="58">
        <v>1.0966482011049852</v>
      </c>
      <c r="BE52" s="42">
        <v>0.21664648402878531</v>
      </c>
      <c r="BF52" s="58">
        <v>6.9550631952428315E-3</v>
      </c>
      <c r="BG52" s="42">
        <v>2.2455327492682336E-3</v>
      </c>
      <c r="BH52" s="58">
        <v>0.18152240410875242</v>
      </c>
      <c r="BI52" s="42">
        <v>6.5110668424762954</v>
      </c>
      <c r="BJ52" s="58">
        <v>5.5536412305199324E-2</v>
      </c>
      <c r="BK52" s="42">
        <v>0.15389611311716392</v>
      </c>
      <c r="BL52" s="58">
        <v>3.6686251191158214E-3</v>
      </c>
      <c r="BM52" s="42">
        <v>0</v>
      </c>
      <c r="BN52" s="58">
        <v>0</v>
      </c>
      <c r="BO52" s="42">
        <v>4.4391076316988232E-6</v>
      </c>
      <c r="BP52" s="58">
        <v>0</v>
      </c>
      <c r="BQ52" s="42">
        <v>1.683613352003009</v>
      </c>
      <c r="BR52" s="58">
        <v>1.5723310811281553E-2</v>
      </c>
      <c r="BS52" s="42">
        <v>1.666927786129441E-2</v>
      </c>
      <c r="BT52" s="58">
        <v>7.1942600776781232E-2</v>
      </c>
      <c r="BU52" s="42">
        <v>2.5249227218844761E-2</v>
      </c>
      <c r="BV52" s="58">
        <v>0.18520990440316232</v>
      </c>
      <c r="BW52" s="42">
        <v>0</v>
      </c>
      <c r="BX52" s="58">
        <v>6.7593974745128813</v>
      </c>
      <c r="BY52" s="42">
        <v>0.65632852273776265</v>
      </c>
      <c r="BZ52" s="58">
        <v>0.15433241258673591</v>
      </c>
      <c r="CA52" s="42">
        <v>0</v>
      </c>
      <c r="CB52" s="58">
        <v>1.2072307837486166E-2</v>
      </c>
      <c r="CC52" s="42">
        <v>1.310267120671629</v>
      </c>
      <c r="CD52" s="58">
        <v>0</v>
      </c>
      <c r="CE52" s="60">
        <v>0</v>
      </c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</row>
    <row r="53" spans="1:109" x14ac:dyDescent="0.35">
      <c r="A53" s="3"/>
      <c r="B53" s="3" t="s">
        <v>420</v>
      </c>
      <c r="C53" s="3" t="s">
        <v>589</v>
      </c>
      <c r="D53" s="36">
        <f t="shared" si="0"/>
        <v>4.8628521461424059</v>
      </c>
      <c r="E53" s="93">
        <v>0</v>
      </c>
      <c r="F53" s="42">
        <v>0</v>
      </c>
      <c r="G53" s="58">
        <v>0</v>
      </c>
      <c r="H53" s="42">
        <v>0</v>
      </c>
      <c r="I53" s="58">
        <v>0</v>
      </c>
      <c r="J53" s="42">
        <v>0</v>
      </c>
      <c r="K53" s="58">
        <v>0</v>
      </c>
      <c r="L53" s="42">
        <v>0</v>
      </c>
      <c r="M53" s="58">
        <v>0</v>
      </c>
      <c r="N53" s="42">
        <v>0</v>
      </c>
      <c r="O53" s="58">
        <v>0</v>
      </c>
      <c r="P53" s="42">
        <v>0</v>
      </c>
      <c r="Q53" s="58">
        <v>0</v>
      </c>
      <c r="R53" s="42">
        <v>1.1734513082911398E-2</v>
      </c>
      <c r="S53" s="58">
        <v>1.0694572619090466E-2</v>
      </c>
      <c r="T53" s="42">
        <v>0.17539643224584792</v>
      </c>
      <c r="U53" s="58">
        <v>0</v>
      </c>
      <c r="V53" s="42">
        <v>0</v>
      </c>
      <c r="W53" s="58">
        <v>2.5785378869206701E-6</v>
      </c>
      <c r="X53" s="42">
        <v>8.5070137359568292E-3</v>
      </c>
      <c r="Y53" s="58">
        <v>8.1746414873467371E-2</v>
      </c>
      <c r="Z53" s="42">
        <v>8.3228412979977823E-2</v>
      </c>
      <c r="AA53" s="58">
        <v>0</v>
      </c>
      <c r="AB53" s="42">
        <v>2.9925469462676452E-2</v>
      </c>
      <c r="AC53" s="58">
        <v>0.30469346530377173</v>
      </c>
      <c r="AD53" s="42">
        <v>8.0259948715115048E-2</v>
      </c>
      <c r="AE53" s="58">
        <v>0</v>
      </c>
      <c r="AF53" s="42">
        <v>1.861124043632096E-2</v>
      </c>
      <c r="AG53" s="58">
        <v>5.7486045307802375E-3</v>
      </c>
      <c r="AH53" s="42">
        <v>1.0099317640791559E-2</v>
      </c>
      <c r="AI53" s="58">
        <v>1.5040589302591157E-4</v>
      </c>
      <c r="AJ53" s="42">
        <v>9.1230682135838098E-2</v>
      </c>
      <c r="AK53" s="58">
        <v>2.977842330242726E-3</v>
      </c>
      <c r="AL53" s="42">
        <v>2.2913664565970871E-2</v>
      </c>
      <c r="AM53" s="58">
        <v>3.0119549105202276E-3</v>
      </c>
      <c r="AN53" s="42">
        <v>4.911269719067037E-4</v>
      </c>
      <c r="AO53" s="58">
        <v>6.6439198361952054E-4</v>
      </c>
      <c r="AP53" s="42">
        <v>1.3499382863047542E-2</v>
      </c>
      <c r="AQ53" s="58">
        <v>1.8274796954226749E-2</v>
      </c>
      <c r="AR53" s="42">
        <v>0</v>
      </c>
      <c r="AS53" s="58">
        <v>2.4757979839704264E-2</v>
      </c>
      <c r="AT53" s="42">
        <v>0</v>
      </c>
      <c r="AU53" s="58">
        <v>3.6988074223875471E-5</v>
      </c>
      <c r="AV53" s="42">
        <v>0</v>
      </c>
      <c r="AW53" s="58">
        <v>6.858194918659434E-2</v>
      </c>
      <c r="AX53" s="42">
        <v>2.9206991184034001E-3</v>
      </c>
      <c r="AY53" s="58">
        <v>0.20564368778780454</v>
      </c>
      <c r="AZ53" s="42">
        <v>0</v>
      </c>
      <c r="BA53" s="58">
        <v>4.2941737231112984E-3</v>
      </c>
      <c r="BB53" s="42">
        <v>7.4228506139984024E-3</v>
      </c>
      <c r="BC53" s="58">
        <v>5.2675227695961127E-2</v>
      </c>
      <c r="BD53" s="42">
        <v>0.23876931235937068</v>
      </c>
      <c r="BE53" s="58">
        <v>4.7225727328435524E-2</v>
      </c>
      <c r="BF53" s="42">
        <v>1.5185887943688309E-3</v>
      </c>
      <c r="BG53" s="58">
        <v>4.8762860280626138E-4</v>
      </c>
      <c r="BH53" s="42">
        <v>3.9415212053609719E-2</v>
      </c>
      <c r="BI53" s="58">
        <v>1.4311924860164436</v>
      </c>
      <c r="BJ53" s="42">
        <v>1.2033952050352965E-2</v>
      </c>
      <c r="BK53" s="58">
        <v>3.1086357198478826E-2</v>
      </c>
      <c r="BL53" s="42">
        <v>1.0274088053575481E-3</v>
      </c>
      <c r="BM53" s="58">
        <v>0</v>
      </c>
      <c r="BN53" s="42">
        <v>0</v>
      </c>
      <c r="BO53" s="58">
        <v>1.1038101658084562E-6</v>
      </c>
      <c r="BP53" s="42">
        <v>0</v>
      </c>
      <c r="BQ53" s="58">
        <v>0.3066553212971605</v>
      </c>
      <c r="BR53" s="42">
        <v>3.4136088003081325E-3</v>
      </c>
      <c r="BS53" s="58">
        <v>3.6594558794942216E-3</v>
      </c>
      <c r="BT53" s="42">
        <v>9.4491703189982998E-3</v>
      </c>
      <c r="BU53" s="58">
        <v>5.7456173063925942E-3</v>
      </c>
      <c r="BV53" s="42">
        <v>4.1098020651346018E-2</v>
      </c>
      <c r="BW53" s="58">
        <v>0</v>
      </c>
      <c r="BX53" s="42">
        <v>0.91198567067801606</v>
      </c>
      <c r="BY53" s="58">
        <v>0.13761058667098494</v>
      </c>
      <c r="BZ53" s="42">
        <v>2.9554264656874458E-2</v>
      </c>
      <c r="CA53" s="58">
        <v>0</v>
      </c>
      <c r="CB53" s="42">
        <v>2.6159279800102978E-3</v>
      </c>
      <c r="CC53" s="58">
        <v>0.26811093607063641</v>
      </c>
      <c r="CD53" s="42">
        <v>0</v>
      </c>
      <c r="CE53" s="59">
        <v>0</v>
      </c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</row>
    <row r="54" spans="1:109" x14ac:dyDescent="0.35">
      <c r="A54" s="3"/>
      <c r="B54" s="3" t="s">
        <v>421</v>
      </c>
      <c r="C54" s="3" t="s">
        <v>590</v>
      </c>
      <c r="D54" s="36">
        <f t="shared" si="0"/>
        <v>130.40044216383774</v>
      </c>
      <c r="E54" s="90">
        <v>0</v>
      </c>
      <c r="F54" s="58">
        <v>0</v>
      </c>
      <c r="G54" s="42">
        <v>0</v>
      </c>
      <c r="H54" s="58">
        <v>0</v>
      </c>
      <c r="I54" s="42">
        <v>0</v>
      </c>
      <c r="J54" s="58">
        <v>0</v>
      </c>
      <c r="K54" s="42">
        <v>0</v>
      </c>
      <c r="L54" s="58">
        <v>0</v>
      </c>
      <c r="M54" s="42">
        <v>0</v>
      </c>
      <c r="N54" s="58">
        <v>0</v>
      </c>
      <c r="O54" s="42">
        <v>0</v>
      </c>
      <c r="P54" s="58">
        <v>0</v>
      </c>
      <c r="Q54" s="42">
        <v>0</v>
      </c>
      <c r="R54" s="58">
        <v>0.77555040931686803</v>
      </c>
      <c r="S54" s="42">
        <v>23.862566779082719</v>
      </c>
      <c r="T54" s="58">
        <v>0</v>
      </c>
      <c r="U54" s="42">
        <v>0</v>
      </c>
      <c r="V54" s="58">
        <v>6.1652456094418856E-2</v>
      </c>
      <c r="W54" s="42">
        <v>0</v>
      </c>
      <c r="X54" s="58">
        <v>5.3768703542665691E-2</v>
      </c>
      <c r="Y54" s="42">
        <v>0.47740257871609992</v>
      </c>
      <c r="Z54" s="58">
        <v>0.57708664232471918</v>
      </c>
      <c r="AA54" s="42">
        <v>0</v>
      </c>
      <c r="AB54" s="58">
        <v>0.22719760745478748</v>
      </c>
      <c r="AC54" s="42">
        <v>0.49026778220980627</v>
      </c>
      <c r="AD54" s="58">
        <v>0.37898040114887671</v>
      </c>
      <c r="AE54" s="42">
        <v>0</v>
      </c>
      <c r="AF54" s="58">
        <v>5.1359241355739514E-4</v>
      </c>
      <c r="AG54" s="42">
        <v>0.16019927342802531</v>
      </c>
      <c r="AH54" s="58">
        <v>8.4579261977079934E-2</v>
      </c>
      <c r="AI54" s="42">
        <v>0</v>
      </c>
      <c r="AJ54" s="58">
        <v>0.67405582959143628</v>
      </c>
      <c r="AK54" s="42">
        <v>5.8873742839092018E-2</v>
      </c>
      <c r="AL54" s="58">
        <v>2.737444274412186E-2</v>
      </c>
      <c r="AM54" s="42">
        <v>2.5114664358948872E-4</v>
      </c>
      <c r="AN54" s="58">
        <v>0</v>
      </c>
      <c r="AO54" s="42">
        <v>0.52286131027929572</v>
      </c>
      <c r="AP54" s="58">
        <v>0.25200530358046014</v>
      </c>
      <c r="AQ54" s="42">
        <v>1.3259567093893429E-2</v>
      </c>
      <c r="AR54" s="58">
        <v>1.3686648269291422E-2</v>
      </c>
      <c r="AS54" s="42">
        <v>2.6583851586705586E-2</v>
      </c>
      <c r="AT54" s="58">
        <v>0.8518876625791415</v>
      </c>
      <c r="AU54" s="42">
        <v>0</v>
      </c>
      <c r="AV54" s="58">
        <v>0.3118159180029122</v>
      </c>
      <c r="AW54" s="42">
        <v>2.617017155034243E-2</v>
      </c>
      <c r="AX54" s="58">
        <v>0.10846235043999863</v>
      </c>
      <c r="AY54" s="42">
        <v>10.987600874120398</v>
      </c>
      <c r="AZ54" s="58">
        <v>0</v>
      </c>
      <c r="BA54" s="42">
        <v>7.6314432212035169E-2</v>
      </c>
      <c r="BB54" s="58">
        <v>4.3670685798926419E-2</v>
      </c>
      <c r="BC54" s="42">
        <v>1.4502747980372945</v>
      </c>
      <c r="BD54" s="58">
        <v>2.9280319449623002</v>
      </c>
      <c r="BE54" s="42">
        <v>1.0269038312069396</v>
      </c>
      <c r="BF54" s="58">
        <v>0</v>
      </c>
      <c r="BG54" s="42">
        <v>4.3638737412688824E-2</v>
      </c>
      <c r="BH54" s="58">
        <v>7.8169253715814763E-2</v>
      </c>
      <c r="BI54" s="42">
        <v>3.5111869995629408</v>
      </c>
      <c r="BJ54" s="58">
        <v>0.18907105959784437</v>
      </c>
      <c r="BK54" s="42">
        <v>0</v>
      </c>
      <c r="BL54" s="58">
        <v>0</v>
      </c>
      <c r="BM54" s="42">
        <v>0</v>
      </c>
      <c r="BN54" s="58">
        <v>0</v>
      </c>
      <c r="BO54" s="42">
        <v>0</v>
      </c>
      <c r="BP54" s="58">
        <v>0</v>
      </c>
      <c r="BQ54" s="42">
        <v>3.6228186166978387</v>
      </c>
      <c r="BR54" s="58">
        <v>2.3681579579088782E-3</v>
      </c>
      <c r="BS54" s="42">
        <v>5.0299891700305542E-2</v>
      </c>
      <c r="BT54" s="58">
        <v>3.4108151920219792E-3</v>
      </c>
      <c r="BU54" s="42">
        <v>1.3002057136443125E-2</v>
      </c>
      <c r="BV54" s="58">
        <v>0.2084605168991977</v>
      </c>
      <c r="BW54" s="42">
        <v>63.719755499427336</v>
      </c>
      <c r="BX54" s="58">
        <v>5.4785526263240856</v>
      </c>
      <c r="BY54" s="42">
        <v>1.3028534655199679</v>
      </c>
      <c r="BZ54" s="58">
        <v>0.84865864424621229</v>
      </c>
      <c r="CA54" s="42">
        <v>0.11112912458494974</v>
      </c>
      <c r="CB54" s="58">
        <v>0</v>
      </c>
      <c r="CC54" s="42">
        <v>4.667216698614375</v>
      </c>
      <c r="CD54" s="58">
        <v>0</v>
      </c>
      <c r="CE54" s="60">
        <v>0</v>
      </c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</row>
    <row r="55" spans="1:109" x14ac:dyDescent="0.35">
      <c r="A55" s="3"/>
      <c r="B55" s="3" t="s">
        <v>422</v>
      </c>
      <c r="C55" s="3" t="s">
        <v>591</v>
      </c>
      <c r="D55" s="36">
        <f t="shared" si="0"/>
        <v>0</v>
      </c>
      <c r="E55" s="93">
        <v>0</v>
      </c>
      <c r="F55" s="42">
        <v>0</v>
      </c>
      <c r="G55" s="58">
        <v>0</v>
      </c>
      <c r="H55" s="42">
        <v>0</v>
      </c>
      <c r="I55" s="58">
        <v>0</v>
      </c>
      <c r="J55" s="42">
        <v>0</v>
      </c>
      <c r="K55" s="58">
        <v>0</v>
      </c>
      <c r="L55" s="42">
        <v>0</v>
      </c>
      <c r="M55" s="58">
        <v>0</v>
      </c>
      <c r="N55" s="42">
        <v>0</v>
      </c>
      <c r="O55" s="58">
        <v>0</v>
      </c>
      <c r="P55" s="42">
        <v>0</v>
      </c>
      <c r="Q55" s="58">
        <v>0</v>
      </c>
      <c r="R55" s="42">
        <v>0</v>
      </c>
      <c r="S55" s="58">
        <v>0</v>
      </c>
      <c r="T55" s="42">
        <v>0</v>
      </c>
      <c r="U55" s="58">
        <v>0</v>
      </c>
      <c r="V55" s="42">
        <v>0</v>
      </c>
      <c r="W55" s="58">
        <v>0</v>
      </c>
      <c r="X55" s="42">
        <v>0</v>
      </c>
      <c r="Y55" s="58">
        <v>0</v>
      </c>
      <c r="Z55" s="42">
        <v>0</v>
      </c>
      <c r="AA55" s="58">
        <v>0</v>
      </c>
      <c r="AB55" s="42">
        <v>0</v>
      </c>
      <c r="AC55" s="58">
        <v>0</v>
      </c>
      <c r="AD55" s="42">
        <v>0</v>
      </c>
      <c r="AE55" s="58">
        <v>0</v>
      </c>
      <c r="AF55" s="42">
        <v>0</v>
      </c>
      <c r="AG55" s="58">
        <v>0</v>
      </c>
      <c r="AH55" s="42">
        <v>0</v>
      </c>
      <c r="AI55" s="58">
        <v>0</v>
      </c>
      <c r="AJ55" s="42">
        <v>0</v>
      </c>
      <c r="AK55" s="58">
        <v>0</v>
      </c>
      <c r="AL55" s="42">
        <v>0</v>
      </c>
      <c r="AM55" s="58">
        <v>0</v>
      </c>
      <c r="AN55" s="42">
        <v>0</v>
      </c>
      <c r="AO55" s="58">
        <v>0</v>
      </c>
      <c r="AP55" s="42">
        <v>0</v>
      </c>
      <c r="AQ55" s="58">
        <v>0</v>
      </c>
      <c r="AR55" s="42">
        <v>0</v>
      </c>
      <c r="AS55" s="58">
        <v>0</v>
      </c>
      <c r="AT55" s="42">
        <v>0</v>
      </c>
      <c r="AU55" s="58">
        <v>0</v>
      </c>
      <c r="AV55" s="42">
        <v>0</v>
      </c>
      <c r="AW55" s="58">
        <v>0</v>
      </c>
      <c r="AX55" s="42">
        <v>0</v>
      </c>
      <c r="AY55" s="58">
        <v>0</v>
      </c>
      <c r="AZ55" s="42">
        <v>0</v>
      </c>
      <c r="BA55" s="58">
        <v>0</v>
      </c>
      <c r="BB55" s="42">
        <v>0</v>
      </c>
      <c r="BC55" s="58">
        <v>0</v>
      </c>
      <c r="BD55" s="42">
        <v>0</v>
      </c>
      <c r="BE55" s="58">
        <v>0</v>
      </c>
      <c r="BF55" s="42">
        <v>0</v>
      </c>
      <c r="BG55" s="58">
        <v>0</v>
      </c>
      <c r="BH55" s="42">
        <v>0</v>
      </c>
      <c r="BI55" s="58">
        <v>0</v>
      </c>
      <c r="BJ55" s="42">
        <v>0</v>
      </c>
      <c r="BK55" s="58">
        <v>0</v>
      </c>
      <c r="BL55" s="42">
        <v>0</v>
      </c>
      <c r="BM55" s="58">
        <v>0</v>
      </c>
      <c r="BN55" s="42">
        <v>0</v>
      </c>
      <c r="BO55" s="58">
        <v>0</v>
      </c>
      <c r="BP55" s="42">
        <v>0</v>
      </c>
      <c r="BQ55" s="58">
        <v>0</v>
      </c>
      <c r="BR55" s="42">
        <v>0</v>
      </c>
      <c r="BS55" s="58">
        <v>0</v>
      </c>
      <c r="BT55" s="42">
        <v>0</v>
      </c>
      <c r="BU55" s="58">
        <v>0</v>
      </c>
      <c r="BV55" s="42">
        <v>0</v>
      </c>
      <c r="BW55" s="58">
        <v>0</v>
      </c>
      <c r="BX55" s="42">
        <v>0</v>
      </c>
      <c r="BY55" s="58">
        <v>0</v>
      </c>
      <c r="BZ55" s="42">
        <v>0</v>
      </c>
      <c r="CA55" s="58">
        <v>0</v>
      </c>
      <c r="CB55" s="42">
        <v>0</v>
      </c>
      <c r="CC55" s="58">
        <v>0</v>
      </c>
      <c r="CD55" s="42">
        <v>0</v>
      </c>
      <c r="CE55" s="59">
        <v>0</v>
      </c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</row>
    <row r="56" spans="1:109" x14ac:dyDescent="0.35">
      <c r="A56" s="3"/>
      <c r="B56" s="3" t="s">
        <v>329</v>
      </c>
      <c r="C56" s="3" t="s">
        <v>592</v>
      </c>
      <c r="D56" s="36">
        <f t="shared" si="0"/>
        <v>42.889228744206129</v>
      </c>
      <c r="E56" s="90">
        <v>0</v>
      </c>
      <c r="F56" s="58">
        <v>0</v>
      </c>
      <c r="G56" s="42">
        <v>0</v>
      </c>
      <c r="H56" s="58">
        <v>0</v>
      </c>
      <c r="I56" s="42">
        <v>0</v>
      </c>
      <c r="J56" s="58">
        <v>0</v>
      </c>
      <c r="K56" s="42">
        <v>0</v>
      </c>
      <c r="L56" s="58">
        <v>0</v>
      </c>
      <c r="M56" s="42">
        <v>0</v>
      </c>
      <c r="N56" s="58">
        <v>0</v>
      </c>
      <c r="O56" s="42">
        <v>4.2454677850613548E-2</v>
      </c>
      <c r="P56" s="58">
        <v>2.7918558656123072E-2</v>
      </c>
      <c r="Q56" s="42">
        <v>0</v>
      </c>
      <c r="R56" s="58">
        <v>8.742105765859394E-2</v>
      </c>
      <c r="S56" s="42">
        <v>2.0439716294523911</v>
      </c>
      <c r="T56" s="58">
        <v>1.8789164433012994E-2</v>
      </c>
      <c r="U56" s="42">
        <v>0</v>
      </c>
      <c r="V56" s="58">
        <v>2.6040761586398238E-2</v>
      </c>
      <c r="W56" s="42">
        <v>0</v>
      </c>
      <c r="X56" s="58">
        <v>4.8671993522399946E-2</v>
      </c>
      <c r="Y56" s="42">
        <v>0.66015600533564733</v>
      </c>
      <c r="Z56" s="58">
        <v>1.1729177794456645E-2</v>
      </c>
      <c r="AA56" s="42">
        <v>0</v>
      </c>
      <c r="AB56" s="58">
        <v>0.27873555284916546</v>
      </c>
      <c r="AC56" s="42">
        <v>0.64826199323769529</v>
      </c>
      <c r="AD56" s="58">
        <v>0.22049173271464201</v>
      </c>
      <c r="AE56" s="42">
        <v>0.11840215821673057</v>
      </c>
      <c r="AF56" s="58">
        <v>5.4472333919849285E-2</v>
      </c>
      <c r="AG56" s="42">
        <v>1.5239968618190013E-2</v>
      </c>
      <c r="AH56" s="58">
        <v>7.9185286963696089E-2</v>
      </c>
      <c r="AI56" s="42">
        <v>0</v>
      </c>
      <c r="AJ56" s="58">
        <v>0.94877710787759906</v>
      </c>
      <c r="AK56" s="42">
        <v>1.9271745567089035E-2</v>
      </c>
      <c r="AL56" s="58">
        <v>6.4864141112738014E-2</v>
      </c>
      <c r="AM56" s="42">
        <v>5.4236554168295002E-2</v>
      </c>
      <c r="AN56" s="58">
        <v>3.2502068160670233E-3</v>
      </c>
      <c r="AO56" s="42">
        <v>8.7611284481412185E-3</v>
      </c>
      <c r="AP56" s="58">
        <v>0.38542212196235043</v>
      </c>
      <c r="AQ56" s="42">
        <v>6.0007351016465059E-2</v>
      </c>
      <c r="AR56" s="58">
        <v>6.5406022566526389E-2</v>
      </c>
      <c r="AS56" s="42">
        <v>0.36742407252344506</v>
      </c>
      <c r="AT56" s="58">
        <v>0</v>
      </c>
      <c r="AU56" s="42">
        <v>1.6762465137739446E-3</v>
      </c>
      <c r="AV56" s="58">
        <v>0.84087528874347039</v>
      </c>
      <c r="AW56" s="42">
        <v>2.355826052712047E-2</v>
      </c>
      <c r="AX56" s="58">
        <v>0.51262802554401232</v>
      </c>
      <c r="AY56" s="42">
        <v>1.208713381466511</v>
      </c>
      <c r="AZ56" s="58">
        <v>0</v>
      </c>
      <c r="BA56" s="42">
        <v>0.64482276175858522</v>
      </c>
      <c r="BB56" s="58">
        <v>9.9569162358726496E-2</v>
      </c>
      <c r="BC56" s="42">
        <v>3.4577720462965131</v>
      </c>
      <c r="BD56" s="58">
        <v>3.9762533634891777</v>
      </c>
      <c r="BE56" s="42">
        <v>13.594413889010777</v>
      </c>
      <c r="BF56" s="58">
        <v>8.1161643728923968E-2</v>
      </c>
      <c r="BG56" s="42">
        <v>5.6151608737982396E-2</v>
      </c>
      <c r="BH56" s="58">
        <v>0.15865511476924496</v>
      </c>
      <c r="BI56" s="42">
        <v>1.3649557222461397</v>
      </c>
      <c r="BJ56" s="58">
        <v>6.0524492576169243E-2</v>
      </c>
      <c r="BK56" s="42">
        <v>0.64284637510782949</v>
      </c>
      <c r="BL56" s="58">
        <v>8.0798356539059799E-2</v>
      </c>
      <c r="BM56" s="42">
        <v>0</v>
      </c>
      <c r="BN56" s="58">
        <v>0</v>
      </c>
      <c r="BO56" s="42">
        <v>0</v>
      </c>
      <c r="BP56" s="58">
        <v>0</v>
      </c>
      <c r="BQ56" s="42">
        <v>4.0917984141521743E-2</v>
      </c>
      <c r="BR56" s="58">
        <v>9.3272132233847171E-2</v>
      </c>
      <c r="BS56" s="42">
        <v>7.1064941945466462E-2</v>
      </c>
      <c r="BT56" s="58">
        <v>0.30225526295661403</v>
      </c>
      <c r="BU56" s="42">
        <v>0.27565845108012171</v>
      </c>
      <c r="BV56" s="58">
        <v>0.54764317166163101</v>
      </c>
      <c r="BW56" s="42">
        <v>1.4560609118585923</v>
      </c>
      <c r="BX56" s="58">
        <v>0.86620490555637819</v>
      </c>
      <c r="BY56" s="42">
        <v>0.92871054142973586</v>
      </c>
      <c r="BZ56" s="58">
        <v>1.0328190346642339</v>
      </c>
      <c r="CA56" s="42">
        <v>6.4868626128629066E-3</v>
      </c>
      <c r="CB56" s="58">
        <v>2.5451204775914272E-2</v>
      </c>
      <c r="CC56" s="42">
        <v>4.0779450950068652</v>
      </c>
      <c r="CD56" s="58">
        <v>0</v>
      </c>
      <c r="CE56" s="60">
        <v>0</v>
      </c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</row>
    <row r="57" spans="1:109" x14ac:dyDescent="0.35">
      <c r="A57" s="3"/>
      <c r="B57" s="3" t="s">
        <v>423</v>
      </c>
      <c r="C57" s="3" t="s">
        <v>593</v>
      </c>
      <c r="D57" s="36">
        <f t="shared" si="0"/>
        <v>0</v>
      </c>
      <c r="E57" s="93">
        <v>0</v>
      </c>
      <c r="F57" s="42">
        <v>0</v>
      </c>
      <c r="G57" s="58">
        <v>0</v>
      </c>
      <c r="H57" s="42">
        <v>0</v>
      </c>
      <c r="I57" s="58">
        <v>0</v>
      </c>
      <c r="J57" s="42">
        <v>0</v>
      </c>
      <c r="K57" s="58">
        <v>0</v>
      </c>
      <c r="L57" s="42">
        <v>0</v>
      </c>
      <c r="M57" s="58">
        <v>0</v>
      </c>
      <c r="N57" s="42">
        <v>0</v>
      </c>
      <c r="O57" s="58">
        <v>0</v>
      </c>
      <c r="P57" s="42">
        <v>0</v>
      </c>
      <c r="Q57" s="58">
        <v>0</v>
      </c>
      <c r="R57" s="42">
        <v>0</v>
      </c>
      <c r="S57" s="58">
        <v>0</v>
      </c>
      <c r="T57" s="42">
        <v>0</v>
      </c>
      <c r="U57" s="58">
        <v>0</v>
      </c>
      <c r="V57" s="42">
        <v>0</v>
      </c>
      <c r="W57" s="58">
        <v>0</v>
      </c>
      <c r="X57" s="42">
        <v>0</v>
      </c>
      <c r="Y57" s="58">
        <v>0</v>
      </c>
      <c r="Z57" s="42">
        <v>0</v>
      </c>
      <c r="AA57" s="58">
        <v>0</v>
      </c>
      <c r="AB57" s="42">
        <v>0</v>
      </c>
      <c r="AC57" s="58">
        <v>0</v>
      </c>
      <c r="AD57" s="42">
        <v>0</v>
      </c>
      <c r="AE57" s="58">
        <v>0</v>
      </c>
      <c r="AF57" s="42">
        <v>0</v>
      </c>
      <c r="AG57" s="58">
        <v>0</v>
      </c>
      <c r="AH57" s="42">
        <v>0</v>
      </c>
      <c r="AI57" s="58">
        <v>0</v>
      </c>
      <c r="AJ57" s="42">
        <v>0</v>
      </c>
      <c r="AK57" s="58">
        <v>0</v>
      </c>
      <c r="AL57" s="42">
        <v>0</v>
      </c>
      <c r="AM57" s="58">
        <v>0</v>
      </c>
      <c r="AN57" s="42">
        <v>0</v>
      </c>
      <c r="AO57" s="58">
        <v>0</v>
      </c>
      <c r="AP57" s="42">
        <v>0</v>
      </c>
      <c r="AQ57" s="58">
        <v>0</v>
      </c>
      <c r="AR57" s="42">
        <v>0</v>
      </c>
      <c r="AS57" s="58">
        <v>0</v>
      </c>
      <c r="AT57" s="42">
        <v>0</v>
      </c>
      <c r="AU57" s="58">
        <v>0</v>
      </c>
      <c r="AV57" s="42">
        <v>0</v>
      </c>
      <c r="AW57" s="58">
        <v>0</v>
      </c>
      <c r="AX57" s="42">
        <v>0</v>
      </c>
      <c r="AY57" s="58">
        <v>0</v>
      </c>
      <c r="AZ57" s="42">
        <v>0</v>
      </c>
      <c r="BA57" s="58">
        <v>0</v>
      </c>
      <c r="BB57" s="42">
        <v>0</v>
      </c>
      <c r="BC57" s="58">
        <v>0</v>
      </c>
      <c r="BD57" s="42">
        <v>0</v>
      </c>
      <c r="BE57" s="58">
        <v>0</v>
      </c>
      <c r="BF57" s="42">
        <v>0</v>
      </c>
      <c r="BG57" s="58">
        <v>0</v>
      </c>
      <c r="BH57" s="42">
        <v>0</v>
      </c>
      <c r="BI57" s="58">
        <v>0</v>
      </c>
      <c r="BJ57" s="42">
        <v>0</v>
      </c>
      <c r="BK57" s="58">
        <v>0</v>
      </c>
      <c r="BL57" s="42">
        <v>0</v>
      </c>
      <c r="BM57" s="58">
        <v>0</v>
      </c>
      <c r="BN57" s="42">
        <v>0</v>
      </c>
      <c r="BO57" s="58">
        <v>0</v>
      </c>
      <c r="BP57" s="42">
        <v>0</v>
      </c>
      <c r="BQ57" s="58">
        <v>0</v>
      </c>
      <c r="BR57" s="42">
        <v>0</v>
      </c>
      <c r="BS57" s="58">
        <v>0</v>
      </c>
      <c r="BT57" s="42">
        <v>0</v>
      </c>
      <c r="BU57" s="58">
        <v>0</v>
      </c>
      <c r="BV57" s="42">
        <v>0</v>
      </c>
      <c r="BW57" s="58">
        <v>0</v>
      </c>
      <c r="BX57" s="42">
        <v>0</v>
      </c>
      <c r="BY57" s="58">
        <v>0</v>
      </c>
      <c r="BZ57" s="42">
        <v>0</v>
      </c>
      <c r="CA57" s="58">
        <v>0</v>
      </c>
      <c r="CB57" s="42">
        <v>0</v>
      </c>
      <c r="CC57" s="58">
        <v>0</v>
      </c>
      <c r="CD57" s="42">
        <v>0</v>
      </c>
      <c r="CE57" s="59">
        <v>0</v>
      </c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</row>
    <row r="58" spans="1:109" x14ac:dyDescent="0.35">
      <c r="A58" s="3"/>
      <c r="B58" s="3" t="s">
        <v>424</v>
      </c>
      <c r="C58" s="3" t="s">
        <v>594</v>
      </c>
      <c r="D58" s="36">
        <f t="shared" si="0"/>
        <v>0</v>
      </c>
      <c r="E58" s="90">
        <v>0</v>
      </c>
      <c r="F58" s="58">
        <v>0</v>
      </c>
      <c r="G58" s="42">
        <v>0</v>
      </c>
      <c r="H58" s="58">
        <v>0</v>
      </c>
      <c r="I58" s="42">
        <v>0</v>
      </c>
      <c r="J58" s="58">
        <v>0</v>
      </c>
      <c r="K58" s="42">
        <v>0</v>
      </c>
      <c r="L58" s="58">
        <v>0</v>
      </c>
      <c r="M58" s="42">
        <v>0</v>
      </c>
      <c r="N58" s="58">
        <v>0</v>
      </c>
      <c r="O58" s="42">
        <v>0</v>
      </c>
      <c r="P58" s="58">
        <v>0</v>
      </c>
      <c r="Q58" s="42">
        <v>0</v>
      </c>
      <c r="R58" s="58">
        <v>0</v>
      </c>
      <c r="S58" s="42">
        <v>0</v>
      </c>
      <c r="T58" s="58">
        <v>0</v>
      </c>
      <c r="U58" s="42">
        <v>0</v>
      </c>
      <c r="V58" s="58">
        <v>0</v>
      </c>
      <c r="W58" s="42">
        <v>0</v>
      </c>
      <c r="X58" s="58">
        <v>0</v>
      </c>
      <c r="Y58" s="42">
        <v>0</v>
      </c>
      <c r="Z58" s="58">
        <v>0</v>
      </c>
      <c r="AA58" s="42">
        <v>0</v>
      </c>
      <c r="AB58" s="58">
        <v>0</v>
      </c>
      <c r="AC58" s="42">
        <v>0</v>
      </c>
      <c r="AD58" s="58">
        <v>0</v>
      </c>
      <c r="AE58" s="42">
        <v>0</v>
      </c>
      <c r="AF58" s="58">
        <v>0</v>
      </c>
      <c r="AG58" s="42">
        <v>0</v>
      </c>
      <c r="AH58" s="58">
        <v>0</v>
      </c>
      <c r="AI58" s="42">
        <v>0</v>
      </c>
      <c r="AJ58" s="58">
        <v>0</v>
      </c>
      <c r="AK58" s="42">
        <v>0</v>
      </c>
      <c r="AL58" s="58">
        <v>0</v>
      </c>
      <c r="AM58" s="42">
        <v>0</v>
      </c>
      <c r="AN58" s="58">
        <v>0</v>
      </c>
      <c r="AO58" s="42">
        <v>0</v>
      </c>
      <c r="AP58" s="58">
        <v>0</v>
      </c>
      <c r="AQ58" s="42">
        <v>0</v>
      </c>
      <c r="AR58" s="58">
        <v>0</v>
      </c>
      <c r="AS58" s="42">
        <v>0</v>
      </c>
      <c r="AT58" s="58">
        <v>0</v>
      </c>
      <c r="AU58" s="42">
        <v>0</v>
      </c>
      <c r="AV58" s="58">
        <v>0</v>
      </c>
      <c r="AW58" s="42">
        <v>0</v>
      </c>
      <c r="AX58" s="58">
        <v>0</v>
      </c>
      <c r="AY58" s="42">
        <v>0</v>
      </c>
      <c r="AZ58" s="58">
        <v>0</v>
      </c>
      <c r="BA58" s="42">
        <v>0</v>
      </c>
      <c r="BB58" s="58">
        <v>0</v>
      </c>
      <c r="BC58" s="42">
        <v>0</v>
      </c>
      <c r="BD58" s="58">
        <v>0</v>
      </c>
      <c r="BE58" s="42">
        <v>0</v>
      </c>
      <c r="BF58" s="58">
        <v>0</v>
      </c>
      <c r="BG58" s="42">
        <v>0</v>
      </c>
      <c r="BH58" s="58">
        <v>0</v>
      </c>
      <c r="BI58" s="42">
        <v>0</v>
      </c>
      <c r="BJ58" s="58">
        <v>0</v>
      </c>
      <c r="BK58" s="42">
        <v>0</v>
      </c>
      <c r="BL58" s="58">
        <v>0</v>
      </c>
      <c r="BM58" s="42">
        <v>0</v>
      </c>
      <c r="BN58" s="58">
        <v>0</v>
      </c>
      <c r="BO58" s="42">
        <v>0</v>
      </c>
      <c r="BP58" s="58">
        <v>0</v>
      </c>
      <c r="BQ58" s="42">
        <v>0</v>
      </c>
      <c r="BR58" s="58">
        <v>0</v>
      </c>
      <c r="BS58" s="42">
        <v>0</v>
      </c>
      <c r="BT58" s="58">
        <v>0</v>
      </c>
      <c r="BU58" s="42">
        <v>0</v>
      </c>
      <c r="BV58" s="58">
        <v>0</v>
      </c>
      <c r="BW58" s="42">
        <v>0</v>
      </c>
      <c r="BX58" s="58">
        <v>0</v>
      </c>
      <c r="BY58" s="42">
        <v>0</v>
      </c>
      <c r="BZ58" s="58">
        <v>0</v>
      </c>
      <c r="CA58" s="42">
        <v>0</v>
      </c>
      <c r="CB58" s="58">
        <v>0</v>
      </c>
      <c r="CC58" s="42">
        <v>0</v>
      </c>
      <c r="CD58" s="58">
        <v>0</v>
      </c>
      <c r="CE58" s="60">
        <v>0</v>
      </c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</row>
    <row r="59" spans="1:109" x14ac:dyDescent="0.35">
      <c r="A59" s="3"/>
      <c r="B59" s="3" t="s">
        <v>425</v>
      </c>
      <c r="C59" s="3" t="s">
        <v>595</v>
      </c>
      <c r="D59" s="36">
        <f t="shared" si="0"/>
        <v>0</v>
      </c>
      <c r="E59" s="93">
        <v>0</v>
      </c>
      <c r="F59" s="42">
        <v>0</v>
      </c>
      <c r="G59" s="58">
        <v>0</v>
      </c>
      <c r="H59" s="42">
        <v>0</v>
      </c>
      <c r="I59" s="58">
        <v>0</v>
      </c>
      <c r="J59" s="42">
        <v>0</v>
      </c>
      <c r="K59" s="58">
        <v>0</v>
      </c>
      <c r="L59" s="42">
        <v>0</v>
      </c>
      <c r="M59" s="58">
        <v>0</v>
      </c>
      <c r="N59" s="42">
        <v>0</v>
      </c>
      <c r="O59" s="58">
        <v>0</v>
      </c>
      <c r="P59" s="42">
        <v>0</v>
      </c>
      <c r="Q59" s="58">
        <v>0</v>
      </c>
      <c r="R59" s="42">
        <v>0</v>
      </c>
      <c r="S59" s="58">
        <v>0</v>
      </c>
      <c r="T59" s="42">
        <v>0</v>
      </c>
      <c r="U59" s="58">
        <v>0</v>
      </c>
      <c r="V59" s="42">
        <v>0</v>
      </c>
      <c r="W59" s="58">
        <v>0</v>
      </c>
      <c r="X59" s="42">
        <v>0</v>
      </c>
      <c r="Y59" s="58">
        <v>0</v>
      </c>
      <c r="Z59" s="42">
        <v>0</v>
      </c>
      <c r="AA59" s="58">
        <v>0</v>
      </c>
      <c r="AB59" s="42">
        <v>0</v>
      </c>
      <c r="AC59" s="58">
        <v>0</v>
      </c>
      <c r="AD59" s="42">
        <v>0</v>
      </c>
      <c r="AE59" s="58">
        <v>0</v>
      </c>
      <c r="AF59" s="42">
        <v>0</v>
      </c>
      <c r="AG59" s="58">
        <v>0</v>
      </c>
      <c r="AH59" s="42">
        <v>0</v>
      </c>
      <c r="AI59" s="58">
        <v>0</v>
      </c>
      <c r="AJ59" s="42">
        <v>0</v>
      </c>
      <c r="AK59" s="58">
        <v>0</v>
      </c>
      <c r="AL59" s="42">
        <v>0</v>
      </c>
      <c r="AM59" s="58">
        <v>0</v>
      </c>
      <c r="AN59" s="42">
        <v>0</v>
      </c>
      <c r="AO59" s="58">
        <v>0</v>
      </c>
      <c r="AP59" s="42">
        <v>0</v>
      </c>
      <c r="AQ59" s="58">
        <v>0</v>
      </c>
      <c r="AR59" s="42">
        <v>0</v>
      </c>
      <c r="AS59" s="58">
        <v>0</v>
      </c>
      <c r="AT59" s="42">
        <v>0</v>
      </c>
      <c r="AU59" s="58">
        <v>0</v>
      </c>
      <c r="AV59" s="42">
        <v>0</v>
      </c>
      <c r="AW59" s="58">
        <v>0</v>
      </c>
      <c r="AX59" s="42">
        <v>0</v>
      </c>
      <c r="AY59" s="58">
        <v>0</v>
      </c>
      <c r="AZ59" s="42">
        <v>0</v>
      </c>
      <c r="BA59" s="58">
        <v>0</v>
      </c>
      <c r="BB59" s="42">
        <v>0</v>
      </c>
      <c r="BC59" s="58">
        <v>0</v>
      </c>
      <c r="BD59" s="42">
        <v>0</v>
      </c>
      <c r="BE59" s="58">
        <v>0</v>
      </c>
      <c r="BF59" s="42">
        <v>0</v>
      </c>
      <c r="BG59" s="58">
        <v>0</v>
      </c>
      <c r="BH59" s="42">
        <v>0</v>
      </c>
      <c r="BI59" s="58">
        <v>0</v>
      </c>
      <c r="BJ59" s="42">
        <v>0</v>
      </c>
      <c r="BK59" s="58">
        <v>0</v>
      </c>
      <c r="BL59" s="42">
        <v>0</v>
      </c>
      <c r="BM59" s="58">
        <v>0</v>
      </c>
      <c r="BN59" s="42">
        <v>0</v>
      </c>
      <c r="BO59" s="58">
        <v>0</v>
      </c>
      <c r="BP59" s="42">
        <v>0</v>
      </c>
      <c r="BQ59" s="58">
        <v>0</v>
      </c>
      <c r="BR59" s="42">
        <v>0</v>
      </c>
      <c r="BS59" s="58">
        <v>0</v>
      </c>
      <c r="BT59" s="42">
        <v>0</v>
      </c>
      <c r="BU59" s="58">
        <v>0</v>
      </c>
      <c r="BV59" s="42">
        <v>0</v>
      </c>
      <c r="BW59" s="58">
        <v>0</v>
      </c>
      <c r="BX59" s="42">
        <v>0</v>
      </c>
      <c r="BY59" s="58">
        <v>0</v>
      </c>
      <c r="BZ59" s="42">
        <v>0</v>
      </c>
      <c r="CA59" s="58">
        <v>0</v>
      </c>
      <c r="CB59" s="42">
        <v>0</v>
      </c>
      <c r="CC59" s="58">
        <v>0</v>
      </c>
      <c r="CD59" s="42">
        <v>0</v>
      </c>
      <c r="CE59" s="59">
        <v>0</v>
      </c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</row>
    <row r="60" spans="1:109" x14ac:dyDescent="0.35">
      <c r="A60" s="3"/>
      <c r="B60" s="3" t="s">
        <v>426</v>
      </c>
      <c r="C60" s="3" t="s">
        <v>596</v>
      </c>
      <c r="D60" s="36">
        <f t="shared" si="0"/>
        <v>193.53098275575147</v>
      </c>
      <c r="E60" s="90">
        <v>0</v>
      </c>
      <c r="F60" s="58">
        <v>0</v>
      </c>
      <c r="G60" s="42">
        <v>0</v>
      </c>
      <c r="H60" s="58">
        <v>0</v>
      </c>
      <c r="I60" s="42">
        <v>0</v>
      </c>
      <c r="J60" s="58">
        <v>0</v>
      </c>
      <c r="K60" s="42">
        <v>0</v>
      </c>
      <c r="L60" s="58">
        <v>0</v>
      </c>
      <c r="M60" s="42">
        <v>0</v>
      </c>
      <c r="N60" s="58">
        <v>0</v>
      </c>
      <c r="O60" s="42">
        <v>0</v>
      </c>
      <c r="P60" s="58">
        <v>0</v>
      </c>
      <c r="Q60" s="42">
        <v>0</v>
      </c>
      <c r="R60" s="58">
        <v>0.47557225227965899</v>
      </c>
      <c r="S60" s="42">
        <v>0.21077944786599517</v>
      </c>
      <c r="T60" s="58">
        <v>0.93385683273581355</v>
      </c>
      <c r="U60" s="42">
        <v>0</v>
      </c>
      <c r="V60" s="58">
        <v>5.9675526497942701E-2</v>
      </c>
      <c r="W60" s="42">
        <v>0</v>
      </c>
      <c r="X60" s="58">
        <v>3.2537446307273669E-2</v>
      </c>
      <c r="Y60" s="42">
        <v>2.708892038612015</v>
      </c>
      <c r="Z60" s="58">
        <v>0.23097976133601314</v>
      </c>
      <c r="AA60" s="42">
        <v>0</v>
      </c>
      <c r="AB60" s="58">
        <v>0.70264302521604827</v>
      </c>
      <c r="AC60" s="42">
        <v>0.66437489856859056</v>
      </c>
      <c r="AD60" s="58">
        <v>0.30379566187115337</v>
      </c>
      <c r="AE60" s="42">
        <v>1.0017822046981194E-2</v>
      </c>
      <c r="AF60" s="58">
        <v>0.67676048421019164</v>
      </c>
      <c r="AG60" s="42">
        <v>0.30620289000617512</v>
      </c>
      <c r="AH60" s="58">
        <v>0.41079567416842433</v>
      </c>
      <c r="AI60" s="42">
        <v>2.7975308524966201E-3</v>
      </c>
      <c r="AJ60" s="58">
        <v>0.89628330990067773</v>
      </c>
      <c r="AK60" s="42">
        <v>3.121556698363492E-2</v>
      </c>
      <c r="AL60" s="58">
        <v>8.1139766397548524E-2</v>
      </c>
      <c r="AM60" s="42">
        <v>5.5888267742239497E-2</v>
      </c>
      <c r="AN60" s="58">
        <v>7.6097341273482456E-3</v>
      </c>
      <c r="AO60" s="42">
        <v>0.17398956956559494</v>
      </c>
      <c r="AP60" s="58">
        <v>0.9096813504262834</v>
      </c>
      <c r="AQ60" s="42">
        <v>0.31422794492419065</v>
      </c>
      <c r="AR60" s="58">
        <v>1.3598257648639953E-2</v>
      </c>
      <c r="AS60" s="42">
        <v>0.12138382099322288</v>
      </c>
      <c r="AT60" s="58">
        <v>0</v>
      </c>
      <c r="AU60" s="42">
        <v>2.822993112782236E-3</v>
      </c>
      <c r="AV60" s="58">
        <v>0.43452052335425184</v>
      </c>
      <c r="AW60" s="42">
        <v>0.19318520924465241</v>
      </c>
      <c r="AX60" s="58">
        <v>0.16190397021906269</v>
      </c>
      <c r="AY60" s="42">
        <v>9.435554017970631</v>
      </c>
      <c r="AZ60" s="58">
        <v>0</v>
      </c>
      <c r="BA60" s="42">
        <v>1.0593548858592554</v>
      </c>
      <c r="BB60" s="58">
        <v>0.63106558683572422</v>
      </c>
      <c r="BC60" s="42">
        <v>48.266989863117779</v>
      </c>
      <c r="BD60" s="58">
        <v>47.972379775504479</v>
      </c>
      <c r="BE60" s="42">
        <v>23.790518571143888</v>
      </c>
      <c r="BF60" s="58">
        <v>3.1498497543148911</v>
      </c>
      <c r="BG60" s="42">
        <v>8.4853778126942974</v>
      </c>
      <c r="BH60" s="58">
        <v>9.5570484105144932E-2</v>
      </c>
      <c r="BI60" s="42">
        <v>2.5656632862456408</v>
      </c>
      <c r="BJ60" s="58">
        <v>0.33034954379600401</v>
      </c>
      <c r="BK60" s="42">
        <v>0.99468707974748072</v>
      </c>
      <c r="BL60" s="58">
        <v>0.18293632828563353</v>
      </c>
      <c r="BM60" s="42">
        <v>0</v>
      </c>
      <c r="BN60" s="58">
        <v>8.6798772173907746E-3</v>
      </c>
      <c r="BO60" s="42">
        <v>1.4003180835908308E-4</v>
      </c>
      <c r="BP60" s="58">
        <v>0</v>
      </c>
      <c r="BQ60" s="42">
        <v>0.55425620041137047</v>
      </c>
      <c r="BR60" s="58">
        <v>0.45502870607322071</v>
      </c>
      <c r="BS60" s="42">
        <v>0.39957618392031263</v>
      </c>
      <c r="BT60" s="58">
        <v>0.81661340264810789</v>
      </c>
      <c r="BU60" s="42">
        <v>0.85918928643110859</v>
      </c>
      <c r="BV60" s="58">
        <v>0.90721995811417822</v>
      </c>
      <c r="BW60" s="42">
        <v>14.302193866379577</v>
      </c>
      <c r="BX60" s="58">
        <v>5.4341244226139001</v>
      </c>
      <c r="BY60" s="42">
        <v>2.4787612794021805</v>
      </c>
      <c r="BZ60" s="58">
        <v>4.950988782915589</v>
      </c>
      <c r="CA60" s="42">
        <v>0.14498308255231049</v>
      </c>
      <c r="CB60" s="58">
        <v>7.3356279653131296E-2</v>
      </c>
      <c r="CC60" s="42">
        <v>4.0584428287749548</v>
      </c>
      <c r="CD60" s="58">
        <v>0</v>
      </c>
      <c r="CE60" s="60">
        <v>0</v>
      </c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</row>
    <row r="61" spans="1:109" x14ac:dyDescent="0.35">
      <c r="A61" s="3"/>
      <c r="B61" s="3" t="s">
        <v>427</v>
      </c>
      <c r="C61" s="3" t="s">
        <v>597</v>
      </c>
      <c r="D61" s="36">
        <f t="shared" si="0"/>
        <v>60.055102894032927</v>
      </c>
      <c r="E61" s="93">
        <v>0</v>
      </c>
      <c r="F61" s="42">
        <v>0</v>
      </c>
      <c r="G61" s="58">
        <v>0</v>
      </c>
      <c r="H61" s="42">
        <v>0</v>
      </c>
      <c r="I61" s="58">
        <v>0</v>
      </c>
      <c r="J61" s="42">
        <v>0</v>
      </c>
      <c r="K61" s="58">
        <v>0</v>
      </c>
      <c r="L61" s="42">
        <v>0</v>
      </c>
      <c r="M61" s="58">
        <v>0</v>
      </c>
      <c r="N61" s="42">
        <v>0</v>
      </c>
      <c r="O61" s="58">
        <v>0</v>
      </c>
      <c r="P61" s="42">
        <v>0</v>
      </c>
      <c r="Q61" s="58">
        <v>0</v>
      </c>
      <c r="R61" s="42">
        <v>0.25422602987619941</v>
      </c>
      <c r="S61" s="58">
        <v>0</v>
      </c>
      <c r="T61" s="42">
        <v>0.35606718637556806</v>
      </c>
      <c r="U61" s="58">
        <v>0</v>
      </c>
      <c r="V61" s="42">
        <v>0</v>
      </c>
      <c r="W61" s="58">
        <v>0</v>
      </c>
      <c r="X61" s="42">
        <v>0</v>
      </c>
      <c r="Y61" s="58">
        <v>0.4069249702290671</v>
      </c>
      <c r="Z61" s="42">
        <v>0</v>
      </c>
      <c r="AA61" s="58">
        <v>0</v>
      </c>
      <c r="AB61" s="42">
        <v>0.10564269599545691</v>
      </c>
      <c r="AC61" s="58">
        <v>0.99381656971184218</v>
      </c>
      <c r="AD61" s="42">
        <v>0.13408019601500515</v>
      </c>
      <c r="AE61" s="58">
        <v>0</v>
      </c>
      <c r="AF61" s="42">
        <v>0.69122148085575996</v>
      </c>
      <c r="AG61" s="58">
        <v>0</v>
      </c>
      <c r="AH61" s="42">
        <v>0</v>
      </c>
      <c r="AI61" s="58">
        <v>0</v>
      </c>
      <c r="AJ61" s="42">
        <v>0</v>
      </c>
      <c r="AK61" s="58">
        <v>3.9901714708942056E-2</v>
      </c>
      <c r="AL61" s="42">
        <v>0.31529854115533146</v>
      </c>
      <c r="AM61" s="58">
        <v>0.17223687124082804</v>
      </c>
      <c r="AN61" s="42">
        <v>0</v>
      </c>
      <c r="AO61" s="58">
        <v>0</v>
      </c>
      <c r="AP61" s="42">
        <v>2.129914492471165E-2</v>
      </c>
      <c r="AQ61" s="58">
        <v>0.26841404783757472</v>
      </c>
      <c r="AR61" s="42">
        <v>0.7681087717373164</v>
      </c>
      <c r="AS61" s="58">
        <v>1.4225396486790151E-2</v>
      </c>
      <c r="AT61" s="42">
        <v>0</v>
      </c>
      <c r="AU61" s="58">
        <v>1.8482183770997139E-3</v>
      </c>
      <c r="AV61" s="42">
        <v>0.19970077182746176</v>
      </c>
      <c r="AW61" s="58">
        <v>6.3983627017287015E-3</v>
      </c>
      <c r="AX61" s="42">
        <v>0</v>
      </c>
      <c r="AY61" s="58">
        <v>2.1562060079961363</v>
      </c>
      <c r="AZ61" s="42">
        <v>0</v>
      </c>
      <c r="BA61" s="58">
        <v>5.6306406322883674E-2</v>
      </c>
      <c r="BB61" s="42">
        <v>2.6561763690630381E-2</v>
      </c>
      <c r="BC61" s="58">
        <v>4.9214155299273656</v>
      </c>
      <c r="BD61" s="42">
        <v>3.132072104413143</v>
      </c>
      <c r="BE61" s="58">
        <v>2.0645026283588153</v>
      </c>
      <c r="BF61" s="42">
        <v>1.9324181989784743</v>
      </c>
      <c r="BG61" s="58">
        <v>0.20042810387931415</v>
      </c>
      <c r="BH61" s="42">
        <v>4.8846982988608248E-2</v>
      </c>
      <c r="BI61" s="58">
        <v>0.85445975662191109</v>
      </c>
      <c r="BJ61" s="42">
        <v>8.2188000386890767E-2</v>
      </c>
      <c r="BK61" s="58">
        <v>13.890823800447832</v>
      </c>
      <c r="BL61" s="42">
        <v>0</v>
      </c>
      <c r="BM61" s="58">
        <v>0.85289894764918461</v>
      </c>
      <c r="BN61" s="42">
        <v>0</v>
      </c>
      <c r="BO61" s="58">
        <v>0</v>
      </c>
      <c r="BP61" s="42">
        <v>0</v>
      </c>
      <c r="BQ61" s="58">
        <v>0</v>
      </c>
      <c r="BR61" s="42">
        <v>0.61803757788856595</v>
      </c>
      <c r="BS61" s="58">
        <v>0.34609572066619926</v>
      </c>
      <c r="BT61" s="42">
        <v>5.50987819161535E-2</v>
      </c>
      <c r="BU61" s="58">
        <v>5.1104205673081262</v>
      </c>
      <c r="BV61" s="42">
        <v>1.1699257719553415</v>
      </c>
      <c r="BW61" s="58">
        <v>6.9795566872498558</v>
      </c>
      <c r="BX61" s="42">
        <v>2.1451004655545209</v>
      </c>
      <c r="BY61" s="58">
        <v>0.36686467120296534</v>
      </c>
      <c r="BZ61" s="42">
        <v>0.36589552355240013</v>
      </c>
      <c r="CA61" s="58">
        <v>0</v>
      </c>
      <c r="CB61" s="42">
        <v>0</v>
      </c>
      <c r="CC61" s="58">
        <v>7.9295679250209243</v>
      </c>
      <c r="CD61" s="42">
        <v>0</v>
      </c>
      <c r="CE61" s="59">
        <v>0</v>
      </c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</row>
    <row r="62" spans="1:109" x14ac:dyDescent="0.35">
      <c r="A62" s="3"/>
      <c r="B62" s="3" t="s">
        <v>428</v>
      </c>
      <c r="C62" s="3" t="s">
        <v>598</v>
      </c>
      <c r="D62" s="36">
        <f t="shared" si="0"/>
        <v>31.180895877042332</v>
      </c>
      <c r="E62" s="90">
        <v>0</v>
      </c>
      <c r="F62" s="58">
        <v>0</v>
      </c>
      <c r="G62" s="42">
        <v>0</v>
      </c>
      <c r="H62" s="58">
        <v>0</v>
      </c>
      <c r="I62" s="42">
        <v>0</v>
      </c>
      <c r="J62" s="58">
        <v>0</v>
      </c>
      <c r="K62" s="42">
        <v>0</v>
      </c>
      <c r="L62" s="58">
        <v>0</v>
      </c>
      <c r="M62" s="42">
        <v>0</v>
      </c>
      <c r="N62" s="58">
        <v>0</v>
      </c>
      <c r="O62" s="42">
        <v>0</v>
      </c>
      <c r="P62" s="58">
        <v>0</v>
      </c>
      <c r="Q62" s="42">
        <v>0</v>
      </c>
      <c r="R62" s="58">
        <v>0.14395549150031289</v>
      </c>
      <c r="S62" s="42">
        <v>0</v>
      </c>
      <c r="T62" s="58">
        <v>1.6953172383318529E-2</v>
      </c>
      <c r="U62" s="42">
        <v>0</v>
      </c>
      <c r="V62" s="58">
        <v>0</v>
      </c>
      <c r="W62" s="42">
        <v>0</v>
      </c>
      <c r="X62" s="58">
        <v>0</v>
      </c>
      <c r="Y62" s="42">
        <v>0.12173161103047937</v>
      </c>
      <c r="Z62" s="58">
        <v>0</v>
      </c>
      <c r="AA62" s="42">
        <v>0</v>
      </c>
      <c r="AB62" s="58">
        <v>6.2766132895550275E-2</v>
      </c>
      <c r="AC62" s="42">
        <v>0.48010297597555185</v>
      </c>
      <c r="AD62" s="58">
        <v>4.4504013218178401E-2</v>
      </c>
      <c r="AE62" s="42">
        <v>1.0049517122152105E-2</v>
      </c>
      <c r="AF62" s="58">
        <v>0.35834688490854</v>
      </c>
      <c r="AG62" s="42">
        <v>0</v>
      </c>
      <c r="AH62" s="58">
        <v>0</v>
      </c>
      <c r="AI62" s="42">
        <v>0</v>
      </c>
      <c r="AJ62" s="58">
        <v>0</v>
      </c>
      <c r="AK62" s="42">
        <v>2.3792106955806337E-2</v>
      </c>
      <c r="AL62" s="58">
        <v>0.18745741919140052</v>
      </c>
      <c r="AM62" s="42">
        <v>1.7589980870204032E-2</v>
      </c>
      <c r="AN62" s="58">
        <v>0</v>
      </c>
      <c r="AO62" s="42">
        <v>0</v>
      </c>
      <c r="AP62" s="58">
        <v>1.2441426499811123E-2</v>
      </c>
      <c r="AQ62" s="42">
        <v>0.15844479462613384</v>
      </c>
      <c r="AR62" s="58">
        <v>0.11098611280196535</v>
      </c>
      <c r="AS62" s="42">
        <v>7.8481923509441213E-3</v>
      </c>
      <c r="AT62" s="58">
        <v>0</v>
      </c>
      <c r="AU62" s="42">
        <v>1.0266261069898364E-3</v>
      </c>
      <c r="AV62" s="58">
        <v>0.11883779312180497</v>
      </c>
      <c r="AW62" s="42">
        <v>2.5049619509717939E-3</v>
      </c>
      <c r="AX62" s="58">
        <v>0</v>
      </c>
      <c r="AY62" s="42">
        <v>1.1001581196970995</v>
      </c>
      <c r="AZ62" s="58">
        <v>0</v>
      </c>
      <c r="BA62" s="42">
        <v>3.1897956910256785E-2</v>
      </c>
      <c r="BB62" s="58">
        <v>1.4768825680374154E-2</v>
      </c>
      <c r="BC62" s="42">
        <v>2.7650242721593976</v>
      </c>
      <c r="BD62" s="58">
        <v>0.85025463680089197</v>
      </c>
      <c r="BE62" s="42">
        <v>0.5427359188738563</v>
      </c>
      <c r="BF62" s="58">
        <v>11.655860906375237</v>
      </c>
      <c r="BG62" s="42">
        <v>0.11530712558979599</v>
      </c>
      <c r="BH62" s="58">
        <v>1.7914652692947518E-2</v>
      </c>
      <c r="BI62" s="42">
        <v>0.34588129602624207</v>
      </c>
      <c r="BJ62" s="58">
        <v>4.0814781656138298E-2</v>
      </c>
      <c r="BK62" s="42">
        <v>0.56954770641586405</v>
      </c>
      <c r="BL62" s="58">
        <v>0</v>
      </c>
      <c r="BM62" s="42">
        <v>0.49601236068711579</v>
      </c>
      <c r="BN62" s="58">
        <v>0</v>
      </c>
      <c r="BO62" s="42">
        <v>0</v>
      </c>
      <c r="BP62" s="58">
        <v>0</v>
      </c>
      <c r="BQ62" s="42">
        <v>0</v>
      </c>
      <c r="BR62" s="58">
        <v>0.26298216950284353</v>
      </c>
      <c r="BS62" s="42">
        <v>0.19783404965998586</v>
      </c>
      <c r="BT62" s="58">
        <v>1.0349960769585886E-2</v>
      </c>
      <c r="BU62" s="42">
        <v>2.1155439525132822</v>
      </c>
      <c r="BV62" s="58">
        <v>0.30217979415154245</v>
      </c>
      <c r="BW62" s="42">
        <v>2.0099670575530331</v>
      </c>
      <c r="BX62" s="58">
        <v>1.230150625448621</v>
      </c>
      <c r="BY62" s="42">
        <v>0.17743421599471071</v>
      </c>
      <c r="BZ62" s="58">
        <v>1.1339875478697997E-2</v>
      </c>
      <c r="CA62" s="42">
        <v>0</v>
      </c>
      <c r="CB62" s="58">
        <v>0</v>
      </c>
      <c r="CC62" s="42">
        <v>4.4375964028946955</v>
      </c>
      <c r="CD62" s="58">
        <v>0</v>
      </c>
      <c r="CE62" s="60">
        <v>0</v>
      </c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</row>
    <row r="63" spans="1:109" x14ac:dyDescent="0.35">
      <c r="A63" s="3"/>
      <c r="B63" s="3" t="s">
        <v>429</v>
      </c>
      <c r="C63" s="3" t="s">
        <v>599</v>
      </c>
      <c r="D63" s="36">
        <f t="shared" si="0"/>
        <v>5.9339877898229041</v>
      </c>
      <c r="E63" s="93">
        <v>0</v>
      </c>
      <c r="F63" s="42">
        <v>0</v>
      </c>
      <c r="G63" s="58">
        <v>0</v>
      </c>
      <c r="H63" s="42">
        <v>0</v>
      </c>
      <c r="I63" s="58">
        <v>0</v>
      </c>
      <c r="J63" s="42">
        <v>0</v>
      </c>
      <c r="K63" s="58">
        <v>0</v>
      </c>
      <c r="L63" s="42">
        <v>0</v>
      </c>
      <c r="M63" s="58">
        <v>0</v>
      </c>
      <c r="N63" s="42">
        <v>0</v>
      </c>
      <c r="O63" s="58">
        <v>0</v>
      </c>
      <c r="P63" s="42">
        <v>0</v>
      </c>
      <c r="Q63" s="58">
        <v>0</v>
      </c>
      <c r="R63" s="42">
        <v>5.7308367968038499E-3</v>
      </c>
      <c r="S63" s="58">
        <v>1.9029711614725088E-2</v>
      </c>
      <c r="T63" s="42">
        <v>0</v>
      </c>
      <c r="U63" s="58">
        <v>0</v>
      </c>
      <c r="V63" s="42">
        <v>7.562684925506922E-3</v>
      </c>
      <c r="W63" s="58">
        <v>4.4555919494240103E-4</v>
      </c>
      <c r="X63" s="42">
        <v>1.5890653947014033E-4</v>
      </c>
      <c r="Y63" s="58">
        <v>9.0099548555504574E-3</v>
      </c>
      <c r="Z63" s="42">
        <v>2.6516953794750112E-3</v>
      </c>
      <c r="AA63" s="58">
        <v>0</v>
      </c>
      <c r="AB63" s="42">
        <v>3.5599230665549146E-2</v>
      </c>
      <c r="AC63" s="58">
        <v>3.1444838080177964E-2</v>
      </c>
      <c r="AD63" s="42">
        <v>1.5745081745893916E-3</v>
      </c>
      <c r="AE63" s="58">
        <v>4.8973969145011346E-3</v>
      </c>
      <c r="AF63" s="42">
        <v>2.1363876616857652E-2</v>
      </c>
      <c r="AG63" s="58">
        <v>9.3886692018745124E-2</v>
      </c>
      <c r="AH63" s="42">
        <v>1.7741264711494105E-3</v>
      </c>
      <c r="AI63" s="58">
        <v>0</v>
      </c>
      <c r="AJ63" s="42">
        <v>9.0633397383485165E-2</v>
      </c>
      <c r="AK63" s="58">
        <v>1.2388832054051043E-3</v>
      </c>
      <c r="AL63" s="42">
        <v>2.7579147872684325E-3</v>
      </c>
      <c r="AM63" s="58">
        <v>3.7274722948297838E-3</v>
      </c>
      <c r="AN63" s="42">
        <v>9.1962742068728566E-5</v>
      </c>
      <c r="AO63" s="58">
        <v>0</v>
      </c>
      <c r="AP63" s="42">
        <v>1.6931493425349785E-2</v>
      </c>
      <c r="AQ63" s="58">
        <v>8.1675696138470647E-3</v>
      </c>
      <c r="AR63" s="42">
        <v>0</v>
      </c>
      <c r="AS63" s="58">
        <v>6.6599267167204443E-3</v>
      </c>
      <c r="AT63" s="42">
        <v>5.0495898824230809E-3</v>
      </c>
      <c r="AU63" s="58">
        <v>1.4380706979791027E-3</v>
      </c>
      <c r="AV63" s="42">
        <v>1.0252550516077366E-2</v>
      </c>
      <c r="AW63" s="58">
        <v>3.8502572309264305E-4</v>
      </c>
      <c r="AX63" s="42">
        <v>0</v>
      </c>
      <c r="AY63" s="58">
        <v>0.22378165546458154</v>
      </c>
      <c r="AZ63" s="42">
        <v>0</v>
      </c>
      <c r="BA63" s="58">
        <v>3.7813890753828718E-2</v>
      </c>
      <c r="BB63" s="42">
        <v>5.8393429183648319E-4</v>
      </c>
      <c r="BC63" s="58">
        <v>0.18167194935147285</v>
      </c>
      <c r="BD63" s="42">
        <v>0.47344760741059849</v>
      </c>
      <c r="BE63" s="58">
        <v>5.8481362029432937E-2</v>
      </c>
      <c r="BF63" s="42">
        <v>0.21868703475615714</v>
      </c>
      <c r="BG63" s="58">
        <v>3.971150637738368E-2</v>
      </c>
      <c r="BH63" s="42">
        <v>1.3806374166350891E-2</v>
      </c>
      <c r="BI63" s="58">
        <v>0.33134276603016566</v>
      </c>
      <c r="BJ63" s="42">
        <v>6.3909896732135985E-2</v>
      </c>
      <c r="BK63" s="58">
        <v>0.29223447855256812</v>
      </c>
      <c r="BL63" s="42">
        <v>2.2568003629279298E-2</v>
      </c>
      <c r="BM63" s="58">
        <v>0.17835245134119487</v>
      </c>
      <c r="BN63" s="42">
        <v>1.0782390712169236E-2</v>
      </c>
      <c r="BO63" s="58">
        <v>2.9183395822677578E-4</v>
      </c>
      <c r="BP63" s="42">
        <v>0</v>
      </c>
      <c r="BQ63" s="58">
        <v>1.1956597925100754E-2</v>
      </c>
      <c r="BR63" s="42">
        <v>2.5600844038950146E-2</v>
      </c>
      <c r="BS63" s="58">
        <v>1.6510448415122628E-2</v>
      </c>
      <c r="BT63" s="42">
        <v>0.79425913021646</v>
      </c>
      <c r="BU63" s="58">
        <v>3.6258111458915464E-2</v>
      </c>
      <c r="BV63" s="42">
        <v>0.74408008924206104</v>
      </c>
      <c r="BW63" s="58">
        <v>1.3845794198479522</v>
      </c>
      <c r="BX63" s="42">
        <v>0.17069255436063543</v>
      </c>
      <c r="BY63" s="58">
        <v>1.7677833096294639E-2</v>
      </c>
      <c r="BZ63" s="42">
        <v>9.7303805125672771E-2</v>
      </c>
      <c r="CA63" s="58">
        <v>0</v>
      </c>
      <c r="CB63" s="42">
        <v>0</v>
      </c>
      <c r="CC63" s="58">
        <v>0.10513794530176575</v>
      </c>
      <c r="CD63" s="42">
        <v>0</v>
      </c>
      <c r="CE63" s="59">
        <v>0</v>
      </c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</row>
    <row r="64" spans="1:109" x14ac:dyDescent="0.35">
      <c r="A64" s="3"/>
      <c r="B64" s="3" t="s">
        <v>601</v>
      </c>
      <c r="C64" s="3" t="s">
        <v>600</v>
      </c>
      <c r="D64" s="36">
        <f t="shared" si="0"/>
        <v>160.05901463528483</v>
      </c>
      <c r="E64" s="90">
        <v>0</v>
      </c>
      <c r="F64" s="58">
        <v>0</v>
      </c>
      <c r="G64" s="42">
        <v>0</v>
      </c>
      <c r="H64" s="58">
        <v>0</v>
      </c>
      <c r="I64" s="42">
        <v>0</v>
      </c>
      <c r="J64" s="58">
        <v>0</v>
      </c>
      <c r="K64" s="42">
        <v>0</v>
      </c>
      <c r="L64" s="58">
        <v>0</v>
      </c>
      <c r="M64" s="42">
        <v>0</v>
      </c>
      <c r="N64" s="58">
        <v>0</v>
      </c>
      <c r="O64" s="42">
        <v>0</v>
      </c>
      <c r="P64" s="58">
        <v>0</v>
      </c>
      <c r="Q64" s="42">
        <v>0</v>
      </c>
      <c r="R64" s="58">
        <v>0.37555331266152275</v>
      </c>
      <c r="S64" s="42">
        <v>0.38361826493873946</v>
      </c>
      <c r="T64" s="58">
        <v>0.17381842817054333</v>
      </c>
      <c r="U64" s="42">
        <v>0</v>
      </c>
      <c r="V64" s="58">
        <v>7.4049774122821857E-4</v>
      </c>
      <c r="W64" s="42">
        <v>2.1182766246720872E-2</v>
      </c>
      <c r="X64" s="58">
        <v>0</v>
      </c>
      <c r="Y64" s="42">
        <v>0.47189738247046192</v>
      </c>
      <c r="Z64" s="58">
        <v>2.6797054640498825E-2</v>
      </c>
      <c r="AA64" s="42">
        <v>0</v>
      </c>
      <c r="AB64" s="58">
        <v>0.78936498097945962</v>
      </c>
      <c r="AC64" s="42">
        <v>0.2887681312726626</v>
      </c>
      <c r="AD64" s="58">
        <v>1.2100802917913657E-2</v>
      </c>
      <c r="AE64" s="42">
        <v>0</v>
      </c>
      <c r="AF64" s="58">
        <v>0.31275557626593109</v>
      </c>
      <c r="AG64" s="42">
        <v>5.8710882123528076E-2</v>
      </c>
      <c r="AH64" s="58">
        <v>6.9169995346328575E-2</v>
      </c>
      <c r="AI64" s="42">
        <v>4.2412439937996715E-4</v>
      </c>
      <c r="AJ64" s="58">
        <v>1.1118175554079395</v>
      </c>
      <c r="AK64" s="42">
        <v>3.5719199910940913E-2</v>
      </c>
      <c r="AL64" s="58">
        <v>3.7758588029959156E-2</v>
      </c>
      <c r="AM64" s="42">
        <v>2.7469205003408669E-2</v>
      </c>
      <c r="AN64" s="58">
        <v>6.626913196184625E-2</v>
      </c>
      <c r="AO64" s="42">
        <v>9.8352772720686682E-2</v>
      </c>
      <c r="AP64" s="58">
        <v>0.88899424387258907</v>
      </c>
      <c r="AQ64" s="42">
        <v>0.18401640575092801</v>
      </c>
      <c r="AR64" s="58">
        <v>4.4972504364777698E-2</v>
      </c>
      <c r="AS64" s="42">
        <v>2.6843973095991877E-3</v>
      </c>
      <c r="AT64" s="58">
        <v>1.357690983137358</v>
      </c>
      <c r="AU64" s="42">
        <v>5.6719521031796264E-4</v>
      </c>
      <c r="AV64" s="58">
        <v>1.1500557026940266</v>
      </c>
      <c r="AW64" s="42">
        <v>0.14366858658057677</v>
      </c>
      <c r="AX64" s="58">
        <v>5.4908580427342042E-2</v>
      </c>
      <c r="AY64" s="42">
        <v>7.6140850003218832</v>
      </c>
      <c r="AZ64" s="58">
        <v>0</v>
      </c>
      <c r="BA64" s="42">
        <v>8.1130660815635289E-2</v>
      </c>
      <c r="BB64" s="58">
        <v>0.14341664217492733</v>
      </c>
      <c r="BC64" s="42">
        <v>7.2111780932795897</v>
      </c>
      <c r="BD64" s="58">
        <v>4.3004076135434044</v>
      </c>
      <c r="BE64" s="42">
        <v>3.5079976519516256</v>
      </c>
      <c r="BF64" s="58">
        <v>6.7464669756614875</v>
      </c>
      <c r="BG64" s="42">
        <v>2.7080418996858771</v>
      </c>
      <c r="BH64" s="58">
        <v>2.4837470279502898</v>
      </c>
      <c r="BI64" s="42">
        <v>2.2918495363622871</v>
      </c>
      <c r="BJ64" s="58">
        <v>1.416421453603407</v>
      </c>
      <c r="BK64" s="42">
        <v>0.43086544823172035</v>
      </c>
      <c r="BL64" s="58">
        <v>0.47627972144759018</v>
      </c>
      <c r="BM64" s="42">
        <v>1.3836879722705808</v>
      </c>
      <c r="BN64" s="58">
        <v>0.30961947397777501</v>
      </c>
      <c r="BO64" s="42">
        <v>1.4349706486986582E-2</v>
      </c>
      <c r="BP64" s="58">
        <v>0</v>
      </c>
      <c r="BQ64" s="42">
        <v>0.76613339618171061</v>
      </c>
      <c r="BR64" s="58">
        <v>0.47787795512415643</v>
      </c>
      <c r="BS64" s="42">
        <v>0.36024184397853304</v>
      </c>
      <c r="BT64" s="58">
        <v>0.40551837394371487</v>
      </c>
      <c r="BU64" s="42">
        <v>0.87691318747256197</v>
      </c>
      <c r="BV64" s="58">
        <v>1.016178088075425</v>
      </c>
      <c r="BW64" s="42">
        <v>77.498177430884652</v>
      </c>
      <c r="BX64" s="58">
        <v>15.895618612931161</v>
      </c>
      <c r="BY64" s="42">
        <v>6.1567000074114073</v>
      </c>
      <c r="BZ64" s="58">
        <v>2.5888740462228741</v>
      </c>
      <c r="CA64" s="42">
        <v>0.16464359092735231</v>
      </c>
      <c r="CB64" s="58">
        <v>1.4162205530623218E-2</v>
      </c>
      <c r="CC64" s="42">
        <v>4.4691117665250584</v>
      </c>
      <c r="CD64" s="58">
        <v>5.9471999753299101E-2</v>
      </c>
      <c r="CE64" s="60">
        <v>0</v>
      </c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</row>
    <row r="65" spans="1:109" x14ac:dyDescent="0.35">
      <c r="A65" s="3"/>
      <c r="B65" s="3" t="s">
        <v>430</v>
      </c>
      <c r="C65" s="3" t="s">
        <v>602</v>
      </c>
      <c r="D65" s="36">
        <f t="shared" si="0"/>
        <v>24.117341302765166</v>
      </c>
      <c r="E65" s="93">
        <v>0</v>
      </c>
      <c r="F65" s="42">
        <v>0</v>
      </c>
      <c r="G65" s="58">
        <v>0</v>
      </c>
      <c r="H65" s="42">
        <v>0</v>
      </c>
      <c r="I65" s="58">
        <v>0</v>
      </c>
      <c r="J65" s="42">
        <v>0</v>
      </c>
      <c r="K65" s="58">
        <v>0</v>
      </c>
      <c r="L65" s="42">
        <v>0</v>
      </c>
      <c r="M65" s="58">
        <v>0</v>
      </c>
      <c r="N65" s="42">
        <v>0</v>
      </c>
      <c r="O65" s="58">
        <v>0</v>
      </c>
      <c r="P65" s="42">
        <v>0</v>
      </c>
      <c r="Q65" s="58">
        <v>0</v>
      </c>
      <c r="R65" s="42">
        <v>0</v>
      </c>
      <c r="S65" s="58">
        <v>0</v>
      </c>
      <c r="T65" s="42">
        <v>0</v>
      </c>
      <c r="U65" s="58">
        <v>0</v>
      </c>
      <c r="V65" s="42">
        <v>0</v>
      </c>
      <c r="W65" s="58">
        <v>0</v>
      </c>
      <c r="X65" s="42">
        <v>0</v>
      </c>
      <c r="Y65" s="58">
        <v>0</v>
      </c>
      <c r="Z65" s="42">
        <v>0</v>
      </c>
      <c r="AA65" s="58">
        <v>0</v>
      </c>
      <c r="AB65" s="42">
        <v>0</v>
      </c>
      <c r="AC65" s="58">
        <v>0</v>
      </c>
      <c r="AD65" s="42">
        <v>0</v>
      </c>
      <c r="AE65" s="58">
        <v>0</v>
      </c>
      <c r="AF65" s="42">
        <v>0</v>
      </c>
      <c r="AG65" s="58">
        <v>0</v>
      </c>
      <c r="AH65" s="42">
        <v>0</v>
      </c>
      <c r="AI65" s="58">
        <v>0</v>
      </c>
      <c r="AJ65" s="42">
        <v>0</v>
      </c>
      <c r="AK65" s="58">
        <v>0</v>
      </c>
      <c r="AL65" s="42">
        <v>0</v>
      </c>
      <c r="AM65" s="58">
        <v>0</v>
      </c>
      <c r="AN65" s="42">
        <v>0</v>
      </c>
      <c r="AO65" s="58">
        <v>0</v>
      </c>
      <c r="AP65" s="42">
        <v>0</v>
      </c>
      <c r="AQ65" s="58">
        <v>0</v>
      </c>
      <c r="AR65" s="42">
        <v>0</v>
      </c>
      <c r="AS65" s="58">
        <v>0</v>
      </c>
      <c r="AT65" s="42">
        <v>0</v>
      </c>
      <c r="AU65" s="58">
        <v>0</v>
      </c>
      <c r="AV65" s="42">
        <v>0</v>
      </c>
      <c r="AW65" s="58">
        <v>0</v>
      </c>
      <c r="AX65" s="42">
        <v>0</v>
      </c>
      <c r="AY65" s="58">
        <v>0</v>
      </c>
      <c r="AZ65" s="42">
        <v>0</v>
      </c>
      <c r="BA65" s="58">
        <v>0</v>
      </c>
      <c r="BB65" s="42">
        <v>0</v>
      </c>
      <c r="BC65" s="58">
        <v>0</v>
      </c>
      <c r="BD65" s="42">
        <v>0</v>
      </c>
      <c r="BE65" s="58">
        <v>0</v>
      </c>
      <c r="BF65" s="42">
        <v>0</v>
      </c>
      <c r="BG65" s="58">
        <v>0</v>
      </c>
      <c r="BH65" s="42">
        <v>0</v>
      </c>
      <c r="BI65" s="58">
        <v>0</v>
      </c>
      <c r="BJ65" s="42">
        <v>0</v>
      </c>
      <c r="BK65" s="58">
        <v>0</v>
      </c>
      <c r="BL65" s="42">
        <v>0</v>
      </c>
      <c r="BM65" s="58">
        <v>0</v>
      </c>
      <c r="BN65" s="42">
        <v>0</v>
      </c>
      <c r="BO65" s="58">
        <v>0</v>
      </c>
      <c r="BP65" s="42">
        <v>0</v>
      </c>
      <c r="BQ65" s="58">
        <v>0</v>
      </c>
      <c r="BR65" s="42">
        <v>0</v>
      </c>
      <c r="BS65" s="58">
        <v>0</v>
      </c>
      <c r="BT65" s="42">
        <v>0</v>
      </c>
      <c r="BU65" s="58">
        <v>0</v>
      </c>
      <c r="BV65" s="42">
        <v>0</v>
      </c>
      <c r="BW65" s="58">
        <v>5.6522218055887095</v>
      </c>
      <c r="BX65" s="42">
        <v>18.181512484413453</v>
      </c>
      <c r="BY65" s="58">
        <v>0.2836070127630041</v>
      </c>
      <c r="BZ65" s="42">
        <v>0</v>
      </c>
      <c r="CA65" s="58">
        <v>0</v>
      </c>
      <c r="CB65" s="42">
        <v>0</v>
      </c>
      <c r="CC65" s="58">
        <v>0</v>
      </c>
      <c r="CD65" s="42">
        <v>0</v>
      </c>
      <c r="CE65" s="59">
        <v>0</v>
      </c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</row>
    <row r="66" spans="1:109" x14ac:dyDescent="0.35">
      <c r="A66" s="3"/>
      <c r="B66" s="3" t="s">
        <v>431</v>
      </c>
      <c r="C66" s="3" t="s">
        <v>603</v>
      </c>
      <c r="D66" s="36">
        <f t="shared" si="0"/>
        <v>51.013256271623071</v>
      </c>
      <c r="E66" s="90">
        <v>0</v>
      </c>
      <c r="F66" s="58">
        <v>0</v>
      </c>
      <c r="G66" s="42">
        <v>0</v>
      </c>
      <c r="H66" s="58">
        <v>0</v>
      </c>
      <c r="I66" s="42">
        <v>0</v>
      </c>
      <c r="J66" s="58">
        <v>0.41980261156617338</v>
      </c>
      <c r="K66" s="42">
        <v>2.2510694793095743E-2</v>
      </c>
      <c r="L66" s="58">
        <v>9.7214938851415286E-2</v>
      </c>
      <c r="M66" s="42">
        <v>4.3821029482728968E-5</v>
      </c>
      <c r="N66" s="58">
        <v>5.0859180258014204E-2</v>
      </c>
      <c r="O66" s="42">
        <v>0.12257257492315154</v>
      </c>
      <c r="P66" s="58">
        <v>4.4859422104448599E-2</v>
      </c>
      <c r="Q66" s="42">
        <v>0</v>
      </c>
      <c r="R66" s="58">
        <v>3.5089980012054892E-2</v>
      </c>
      <c r="S66" s="42">
        <v>7.5139800182307648E-2</v>
      </c>
      <c r="T66" s="58">
        <v>0.1118796558809657</v>
      </c>
      <c r="U66" s="42">
        <v>0</v>
      </c>
      <c r="V66" s="58">
        <v>1.3770904192546656E-2</v>
      </c>
      <c r="W66" s="42">
        <v>1.0795117293677106E-3</v>
      </c>
      <c r="X66" s="58">
        <v>8.0184752988901717E-4</v>
      </c>
      <c r="Y66" s="42">
        <v>5.7672849534224767E-2</v>
      </c>
      <c r="Z66" s="58">
        <v>0.18696582576747228</v>
      </c>
      <c r="AA66" s="42">
        <v>0</v>
      </c>
      <c r="AB66" s="58">
        <v>8.1593635881278229E-2</v>
      </c>
      <c r="AC66" s="42">
        <v>0.24098374165579453</v>
      </c>
      <c r="AD66" s="58">
        <v>3.3381710243581011E-2</v>
      </c>
      <c r="AE66" s="42">
        <v>4.9798518427254541E-3</v>
      </c>
      <c r="AF66" s="58">
        <v>8.0688287063897149E-2</v>
      </c>
      <c r="AG66" s="42">
        <v>1.959645563106548E-2</v>
      </c>
      <c r="AH66" s="58">
        <v>4.8492563867500206E-2</v>
      </c>
      <c r="AI66" s="42">
        <v>4.632195787267189E-4</v>
      </c>
      <c r="AJ66" s="58">
        <v>8.1413042725808793E-2</v>
      </c>
      <c r="AK66" s="42">
        <v>1.0153712826593841E-2</v>
      </c>
      <c r="AL66" s="58">
        <v>3.9658756132667436E-3</v>
      </c>
      <c r="AM66" s="42">
        <v>9.1247349022342897E-3</v>
      </c>
      <c r="AN66" s="58">
        <v>1.7440242099951909E-2</v>
      </c>
      <c r="AO66" s="42">
        <v>3.3976769967675326E-2</v>
      </c>
      <c r="AP66" s="58">
        <v>3.7695242964637374E-2</v>
      </c>
      <c r="AQ66" s="42">
        <v>2.2060560744127197E-2</v>
      </c>
      <c r="AR66" s="58">
        <v>7.6562441465034561E-2</v>
      </c>
      <c r="AS66" s="42">
        <v>3.9427655097695668E-3</v>
      </c>
      <c r="AT66" s="58">
        <v>8.8505606145521054E-2</v>
      </c>
      <c r="AU66" s="42">
        <v>3.0624116962745464E-3</v>
      </c>
      <c r="AV66" s="58">
        <v>1.7992236817228564E-2</v>
      </c>
      <c r="AW66" s="42">
        <v>0.19208698168613383</v>
      </c>
      <c r="AX66" s="58">
        <v>0.1176341704593237</v>
      </c>
      <c r="AY66" s="42">
        <v>0.53102875623330759</v>
      </c>
      <c r="AZ66" s="58">
        <v>0</v>
      </c>
      <c r="BA66" s="42">
        <v>6.8490587852101714E-2</v>
      </c>
      <c r="BB66" s="58">
        <v>3.6513104155233213E-2</v>
      </c>
      <c r="BC66" s="42">
        <v>0.78405630315929531</v>
      </c>
      <c r="BD66" s="58">
        <v>2.7369578661474567</v>
      </c>
      <c r="BE66" s="42">
        <v>0.20628473200667116</v>
      </c>
      <c r="BF66" s="58">
        <v>0.18514705991574262</v>
      </c>
      <c r="BG66" s="42">
        <v>0.11723828223130581</v>
      </c>
      <c r="BH66" s="58">
        <v>0.78408665748784734</v>
      </c>
      <c r="BI66" s="42">
        <v>1.1714258907266568</v>
      </c>
      <c r="BJ66" s="58">
        <v>0.22486171953960302</v>
      </c>
      <c r="BK66" s="42">
        <v>11.369010653029367</v>
      </c>
      <c r="BL66" s="58">
        <v>5.9866191427299924E-2</v>
      </c>
      <c r="BM66" s="42">
        <v>8.349906777780836</v>
      </c>
      <c r="BN66" s="58">
        <v>2.5860596266814626E-2</v>
      </c>
      <c r="BO66" s="42">
        <v>0.17773289412523771</v>
      </c>
      <c r="BP66" s="58">
        <v>0</v>
      </c>
      <c r="BQ66" s="42">
        <v>0.14852526980618208</v>
      </c>
      <c r="BR66" s="58">
        <v>0.16086210135228754</v>
      </c>
      <c r="BS66" s="42">
        <v>4.0216032090468916E-2</v>
      </c>
      <c r="BT66" s="58">
        <v>0.18801368531529505</v>
      </c>
      <c r="BU66" s="42">
        <v>4.0681145278815486E-2</v>
      </c>
      <c r="BV66" s="58">
        <v>0.44070774303264604</v>
      </c>
      <c r="BW66" s="42">
        <v>12.323318938341902</v>
      </c>
      <c r="BX66" s="58">
        <v>4.0859126564732637</v>
      </c>
      <c r="BY66" s="42">
        <v>1.3915924355143587</v>
      </c>
      <c r="BZ66" s="58">
        <v>1.7839998500078846</v>
      </c>
      <c r="CA66" s="42">
        <v>2.574037676899301E-2</v>
      </c>
      <c r="CB66" s="58">
        <v>7.0740974140477142E-2</v>
      </c>
      <c r="CC66" s="42">
        <v>1.0184171116729517</v>
      </c>
      <c r="CD66" s="58">
        <v>0</v>
      </c>
      <c r="CE66" s="60">
        <v>0</v>
      </c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</row>
    <row r="67" spans="1:109" x14ac:dyDescent="0.35">
      <c r="A67" s="3"/>
      <c r="B67" s="3" t="s">
        <v>432</v>
      </c>
      <c r="C67" s="3" t="s">
        <v>604</v>
      </c>
      <c r="D67" s="36">
        <f t="shared" si="0"/>
        <v>47.369678861076864</v>
      </c>
      <c r="E67" s="93">
        <v>0</v>
      </c>
      <c r="F67" s="42">
        <v>0</v>
      </c>
      <c r="G67" s="58">
        <v>0</v>
      </c>
      <c r="H67" s="42">
        <v>0</v>
      </c>
      <c r="I67" s="58">
        <v>0</v>
      </c>
      <c r="J67" s="42">
        <v>4.4823091469497409E-2</v>
      </c>
      <c r="K67" s="58">
        <v>1.5414843130104514E-3</v>
      </c>
      <c r="L67" s="42">
        <v>3.563065059215611E-3</v>
      </c>
      <c r="M67" s="58">
        <v>0</v>
      </c>
      <c r="N67" s="42">
        <v>0</v>
      </c>
      <c r="O67" s="58">
        <v>0</v>
      </c>
      <c r="P67" s="42">
        <v>0</v>
      </c>
      <c r="Q67" s="58">
        <v>0</v>
      </c>
      <c r="R67" s="42">
        <v>5.9763039269037747E-2</v>
      </c>
      <c r="S67" s="58">
        <v>0</v>
      </c>
      <c r="T67" s="42">
        <v>0</v>
      </c>
      <c r="U67" s="58">
        <v>0</v>
      </c>
      <c r="V67" s="42">
        <v>0</v>
      </c>
      <c r="W67" s="58">
        <v>4.2678936762454312E-3</v>
      </c>
      <c r="X67" s="42">
        <v>0</v>
      </c>
      <c r="Y67" s="58">
        <v>1.0407806001569157E-2</v>
      </c>
      <c r="Z67" s="42">
        <v>4.5718358001871671E-4</v>
      </c>
      <c r="AA67" s="58">
        <v>0</v>
      </c>
      <c r="AB67" s="42">
        <v>2.4205253425869995E-2</v>
      </c>
      <c r="AC67" s="58">
        <v>0.18036830132526513</v>
      </c>
      <c r="AD67" s="42">
        <v>0</v>
      </c>
      <c r="AE67" s="58">
        <v>0</v>
      </c>
      <c r="AF67" s="42">
        <v>2.3346682914071179E-3</v>
      </c>
      <c r="AG67" s="58">
        <v>4.6965789845303052E-3</v>
      </c>
      <c r="AH67" s="42">
        <v>1.7626360291384029E-2</v>
      </c>
      <c r="AI67" s="58">
        <v>0</v>
      </c>
      <c r="AJ67" s="42">
        <v>2.9382319735069928E-4</v>
      </c>
      <c r="AK67" s="58">
        <v>1.4827138379896144E-3</v>
      </c>
      <c r="AL67" s="42">
        <v>1.888296009113883E-2</v>
      </c>
      <c r="AM67" s="58">
        <v>0</v>
      </c>
      <c r="AN67" s="42">
        <v>3.6921244192475597E-2</v>
      </c>
      <c r="AO67" s="58">
        <v>0</v>
      </c>
      <c r="AP67" s="42">
        <v>2.3943138213359578E-4</v>
      </c>
      <c r="AQ67" s="58">
        <v>0</v>
      </c>
      <c r="AR67" s="42">
        <v>8.5138941757050522E-3</v>
      </c>
      <c r="AS67" s="58">
        <v>0</v>
      </c>
      <c r="AT67" s="42">
        <v>0</v>
      </c>
      <c r="AU67" s="58">
        <v>0</v>
      </c>
      <c r="AV67" s="42">
        <v>0</v>
      </c>
      <c r="AW67" s="58">
        <v>6.2141038833363645E-2</v>
      </c>
      <c r="AX67" s="42">
        <v>0</v>
      </c>
      <c r="AY67" s="58">
        <v>6.3899582990937523E-2</v>
      </c>
      <c r="AZ67" s="42">
        <v>0</v>
      </c>
      <c r="BA67" s="58">
        <v>1.7678051792434916E-2</v>
      </c>
      <c r="BB67" s="42">
        <v>0</v>
      </c>
      <c r="BC67" s="58">
        <v>4.9371361415964872</v>
      </c>
      <c r="BD67" s="42">
        <v>0.12785332818687012</v>
      </c>
      <c r="BE67" s="58">
        <v>0.22195238311498158</v>
      </c>
      <c r="BF67" s="42">
        <v>1.6029317913974004</v>
      </c>
      <c r="BG67" s="58">
        <v>3.2786521018033324E-2</v>
      </c>
      <c r="BH67" s="42">
        <v>0</v>
      </c>
      <c r="BI67" s="58">
        <v>0.36820066496953513</v>
      </c>
      <c r="BJ67" s="42">
        <v>0.99210168268026477</v>
      </c>
      <c r="BK67" s="58">
        <v>16.510014665354927</v>
      </c>
      <c r="BL67" s="42">
        <v>8.2102014401820362</v>
      </c>
      <c r="BM67" s="58">
        <v>8.6472704951373434</v>
      </c>
      <c r="BN67" s="42">
        <v>1.4193777057841021E-2</v>
      </c>
      <c r="BO67" s="58">
        <v>2.4766614212483455</v>
      </c>
      <c r="BP67" s="42">
        <v>0</v>
      </c>
      <c r="BQ67" s="58">
        <v>0</v>
      </c>
      <c r="BR67" s="42">
        <v>0.80045316884566564</v>
      </c>
      <c r="BS67" s="58">
        <v>0.25635427107406111</v>
      </c>
      <c r="BT67" s="42">
        <v>5.5437457585212927E-3</v>
      </c>
      <c r="BU67" s="58">
        <v>1.598683365422856E-4</v>
      </c>
      <c r="BV67" s="42">
        <v>1.4109803124200057E-2</v>
      </c>
      <c r="BW67" s="58">
        <v>1.1442145427249562</v>
      </c>
      <c r="BX67" s="42">
        <v>9.0242956473447572E-2</v>
      </c>
      <c r="BY67" s="58">
        <v>0.13432866772146845</v>
      </c>
      <c r="BZ67" s="42">
        <v>0.11857057604019589</v>
      </c>
      <c r="CA67" s="58">
        <v>7.0909794242621123E-3</v>
      </c>
      <c r="CB67" s="42">
        <v>8.0991299408048334E-3</v>
      </c>
      <c r="CC67" s="58">
        <v>8.5099373488096916E-2</v>
      </c>
      <c r="CD67" s="42">
        <v>0</v>
      </c>
      <c r="CE67" s="59">
        <v>0</v>
      </c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</row>
    <row r="68" spans="1:109" x14ac:dyDescent="0.35">
      <c r="A68" s="3"/>
      <c r="B68" s="3" t="s">
        <v>433</v>
      </c>
      <c r="C68" s="3" t="s">
        <v>605</v>
      </c>
      <c r="D68" s="36">
        <f t="shared" si="0"/>
        <v>36.894846207278746</v>
      </c>
      <c r="E68" s="90">
        <v>0</v>
      </c>
      <c r="F68" s="58">
        <v>0</v>
      </c>
      <c r="G68" s="42">
        <v>0</v>
      </c>
      <c r="H68" s="58">
        <v>0</v>
      </c>
      <c r="I68" s="42">
        <v>0</v>
      </c>
      <c r="J68" s="58">
        <v>0</v>
      </c>
      <c r="K68" s="42">
        <v>0</v>
      </c>
      <c r="L68" s="58">
        <v>0</v>
      </c>
      <c r="M68" s="42">
        <v>0</v>
      </c>
      <c r="N68" s="58">
        <v>0</v>
      </c>
      <c r="O68" s="42">
        <v>0</v>
      </c>
      <c r="P68" s="58">
        <v>0</v>
      </c>
      <c r="Q68" s="42">
        <v>0</v>
      </c>
      <c r="R68" s="58">
        <v>0.77335859900004522</v>
      </c>
      <c r="S68" s="42">
        <v>0.43467133724348711</v>
      </c>
      <c r="T68" s="58">
        <v>2.0277062741587991E-2</v>
      </c>
      <c r="U68" s="42">
        <v>0</v>
      </c>
      <c r="V68" s="58">
        <v>3.1924695320944545E-2</v>
      </c>
      <c r="W68" s="42">
        <v>0.10174494658074139</v>
      </c>
      <c r="X68" s="58">
        <v>1.6923691063795626E-2</v>
      </c>
      <c r="Y68" s="42">
        <v>0.79537216230749141</v>
      </c>
      <c r="Z68" s="58">
        <v>3.2128492039351322E-2</v>
      </c>
      <c r="AA68" s="42">
        <v>3.002580003429442E-2</v>
      </c>
      <c r="AB68" s="58">
        <v>1.0551743500428221</v>
      </c>
      <c r="AC68" s="42">
        <v>1.0539362420144689</v>
      </c>
      <c r="AD68" s="58">
        <v>0.14947475471832505</v>
      </c>
      <c r="AE68" s="42">
        <v>0.26580981152731076</v>
      </c>
      <c r="AF68" s="58">
        <v>0.27601857342577341</v>
      </c>
      <c r="AG68" s="42">
        <v>8.8505465188023005E-2</v>
      </c>
      <c r="AH68" s="58">
        <v>4.9963469899751867E-2</v>
      </c>
      <c r="AI68" s="42">
        <v>1.6560323430088409E-3</v>
      </c>
      <c r="AJ68" s="58">
        <v>0.2280272585434206</v>
      </c>
      <c r="AK68" s="42">
        <v>4.4312984740826407E-2</v>
      </c>
      <c r="AL68" s="58">
        <v>8.165146094747415E-2</v>
      </c>
      <c r="AM68" s="42">
        <v>2.9571012578565228E-3</v>
      </c>
      <c r="AN68" s="58">
        <v>0.31130252535289299</v>
      </c>
      <c r="AO68" s="42">
        <v>1.2872138994854707E-2</v>
      </c>
      <c r="AP68" s="58">
        <v>0.39767398984121788</v>
      </c>
      <c r="AQ68" s="42">
        <v>0.15730026047908946</v>
      </c>
      <c r="AR68" s="58">
        <v>0.10247881684711611</v>
      </c>
      <c r="AS68" s="42">
        <v>8.8009976760163769E-2</v>
      </c>
      <c r="AT68" s="58">
        <v>5.1241762046122935E-3</v>
      </c>
      <c r="AU68" s="42">
        <v>7.6587702084134372E-3</v>
      </c>
      <c r="AV68" s="58">
        <v>0.85929890348046523</v>
      </c>
      <c r="AW68" s="42">
        <v>9.7670891590230083E-2</v>
      </c>
      <c r="AX68" s="58">
        <v>6.7893431741396547E-3</v>
      </c>
      <c r="AY68" s="42">
        <v>2.7993635173809497</v>
      </c>
      <c r="AZ68" s="58">
        <v>0</v>
      </c>
      <c r="BA68" s="42">
        <v>0.30627975406161284</v>
      </c>
      <c r="BB68" s="58">
        <v>0.47098700815941924</v>
      </c>
      <c r="BC68" s="42">
        <v>9.59645706253783</v>
      </c>
      <c r="BD68" s="58">
        <v>6.1922215150080975</v>
      </c>
      <c r="BE68" s="42">
        <v>0.58153694411695656</v>
      </c>
      <c r="BF68" s="58">
        <v>0.5896802599386527</v>
      </c>
      <c r="BG68" s="42">
        <v>0.41622551390280516</v>
      </c>
      <c r="BH68" s="58">
        <v>4.0954079089994787E-2</v>
      </c>
      <c r="BI68" s="42">
        <v>0.87152174887107359</v>
      </c>
      <c r="BJ68" s="58">
        <v>0.13287879855513909</v>
      </c>
      <c r="BK68" s="42">
        <v>1.1113704085934151</v>
      </c>
      <c r="BL68" s="58">
        <v>0.32883919139162998</v>
      </c>
      <c r="BM68" s="42">
        <v>0.52719392200000004</v>
      </c>
      <c r="BN68" s="58">
        <v>0</v>
      </c>
      <c r="BO68" s="42">
        <v>1.0339066518405848</v>
      </c>
      <c r="BP68" s="58">
        <v>0</v>
      </c>
      <c r="BQ68" s="42">
        <v>0.34746204736261721</v>
      </c>
      <c r="BR68" s="58">
        <v>0.3000403075477987</v>
      </c>
      <c r="BS68" s="42">
        <v>0.10843961388128547</v>
      </c>
      <c r="BT68" s="58">
        <v>0.10794590788067539</v>
      </c>
      <c r="BU68" s="42">
        <v>0.20787153637672248</v>
      </c>
      <c r="BV68" s="58">
        <v>0.40345999852659886</v>
      </c>
      <c r="BW68" s="42">
        <v>0.93574298619008933</v>
      </c>
      <c r="BX68" s="58">
        <v>0.32269350770321842</v>
      </c>
      <c r="BY68" s="42">
        <v>0.2496425127031649</v>
      </c>
      <c r="BZ68" s="58">
        <v>5.0960088125654203E-2</v>
      </c>
      <c r="CA68" s="42">
        <v>6.9766130912225057E-3</v>
      </c>
      <c r="CB68" s="58">
        <v>0.20869406546522618</v>
      </c>
      <c r="CC68" s="42">
        <v>1.0654065630623135</v>
      </c>
      <c r="CD68" s="58">
        <v>0</v>
      </c>
      <c r="CE68" s="60">
        <v>0</v>
      </c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</row>
    <row r="69" spans="1:109" x14ac:dyDescent="0.35">
      <c r="A69" s="3"/>
      <c r="B69" s="3" t="s">
        <v>434</v>
      </c>
      <c r="C69" s="3" t="s">
        <v>606</v>
      </c>
      <c r="D69" s="36">
        <f t="shared" si="0"/>
        <v>33.59801715383967</v>
      </c>
      <c r="E69" s="93">
        <v>0</v>
      </c>
      <c r="F69" s="42">
        <v>0</v>
      </c>
      <c r="G69" s="58">
        <v>0</v>
      </c>
      <c r="H69" s="42">
        <v>0</v>
      </c>
      <c r="I69" s="58">
        <v>0</v>
      </c>
      <c r="J69" s="42">
        <v>0</v>
      </c>
      <c r="K69" s="58">
        <v>0</v>
      </c>
      <c r="L69" s="42">
        <v>0</v>
      </c>
      <c r="M69" s="58">
        <v>0</v>
      </c>
      <c r="N69" s="42">
        <v>0</v>
      </c>
      <c r="O69" s="58">
        <v>0</v>
      </c>
      <c r="P69" s="42">
        <v>0</v>
      </c>
      <c r="Q69" s="58">
        <v>0</v>
      </c>
      <c r="R69" s="42">
        <v>0.11717804120345324</v>
      </c>
      <c r="S69" s="58">
        <v>0.22964684350021372</v>
      </c>
      <c r="T69" s="42">
        <v>2.3451887849082025E-2</v>
      </c>
      <c r="U69" s="58">
        <v>0</v>
      </c>
      <c r="V69" s="42">
        <v>2.1664037913830536E-2</v>
      </c>
      <c r="W69" s="58">
        <v>4.2184514652634283E-3</v>
      </c>
      <c r="X69" s="42">
        <v>1.6747409089784775E-2</v>
      </c>
      <c r="Y69" s="58">
        <v>0.25073482672902492</v>
      </c>
      <c r="Z69" s="42">
        <v>0.10179483924037931</v>
      </c>
      <c r="AA69" s="58">
        <v>0</v>
      </c>
      <c r="AB69" s="42">
        <v>0.47548298756202345</v>
      </c>
      <c r="AC69" s="58">
        <v>0.58301491519707349</v>
      </c>
      <c r="AD69" s="42">
        <v>8.4911081518835738E-2</v>
      </c>
      <c r="AE69" s="58">
        <v>0</v>
      </c>
      <c r="AF69" s="42">
        <v>2.6328224473475926E-2</v>
      </c>
      <c r="AG69" s="58">
        <v>0.12235753016926165</v>
      </c>
      <c r="AH69" s="42">
        <v>2.4299416978016786E-2</v>
      </c>
      <c r="AI69" s="58">
        <v>0</v>
      </c>
      <c r="AJ69" s="42">
        <v>0.20614106456978101</v>
      </c>
      <c r="AK69" s="58">
        <v>1.2073660861092251E-2</v>
      </c>
      <c r="AL69" s="42">
        <v>1.2068033677420551E-2</v>
      </c>
      <c r="AM69" s="58">
        <v>1.1174469425542869E-2</v>
      </c>
      <c r="AN69" s="42">
        <v>0.14495548537545286</v>
      </c>
      <c r="AO69" s="58">
        <v>6.6494551416909214E-2</v>
      </c>
      <c r="AP69" s="42">
        <v>1.0353018067101598</v>
      </c>
      <c r="AQ69" s="58">
        <v>7.8024048875591778E-2</v>
      </c>
      <c r="AR69" s="42">
        <v>7.4291676533982887E-2</v>
      </c>
      <c r="AS69" s="58">
        <v>6.7765243186768978E-2</v>
      </c>
      <c r="AT69" s="42">
        <v>0</v>
      </c>
      <c r="AU69" s="58">
        <v>0</v>
      </c>
      <c r="AV69" s="42">
        <v>1.2489764556014002</v>
      </c>
      <c r="AW69" s="58">
        <v>5.152785788915077E-2</v>
      </c>
      <c r="AX69" s="42">
        <v>0.18435459333696247</v>
      </c>
      <c r="AY69" s="58">
        <v>4.0275937512910884</v>
      </c>
      <c r="AZ69" s="42">
        <v>0</v>
      </c>
      <c r="BA69" s="58">
        <v>0.18975375702204211</v>
      </c>
      <c r="BB69" s="42">
        <v>4.5806288365274561E-2</v>
      </c>
      <c r="BC69" s="58">
        <v>1.9245629983092709</v>
      </c>
      <c r="BD69" s="42">
        <v>2.6492280829642794</v>
      </c>
      <c r="BE69" s="58">
        <v>8.468902031332421</v>
      </c>
      <c r="BF69" s="42">
        <v>4.8058951441637555E-2</v>
      </c>
      <c r="BG69" s="58">
        <v>7.0441996047319669E-2</v>
      </c>
      <c r="BH69" s="42">
        <v>4.3213541257239987E-2</v>
      </c>
      <c r="BI69" s="58">
        <v>1.4101860003439919</v>
      </c>
      <c r="BJ69" s="42">
        <v>3.5743052103047311E-2</v>
      </c>
      <c r="BK69" s="58">
        <v>8.8720155338685866E-2</v>
      </c>
      <c r="BL69" s="42">
        <v>5.9034056298660632E-2</v>
      </c>
      <c r="BM69" s="58">
        <v>0.17807356467629107</v>
      </c>
      <c r="BN69" s="42">
        <v>3.800686649862025E-2</v>
      </c>
      <c r="BO69" s="58">
        <v>4.4638071513082437E-4</v>
      </c>
      <c r="BP69" s="42">
        <v>0</v>
      </c>
      <c r="BQ69" s="58">
        <v>0.13135860669347688</v>
      </c>
      <c r="BR69" s="42">
        <v>6.9774938321611121E-2</v>
      </c>
      <c r="BS69" s="58">
        <v>5.8247986593346027E-2</v>
      </c>
      <c r="BT69" s="42">
        <v>0.64087801681955481</v>
      </c>
      <c r="BU69" s="58">
        <v>0.32547390518545721</v>
      </c>
      <c r="BV69" s="42">
        <v>0.73518767885036296</v>
      </c>
      <c r="BW69" s="58">
        <v>4.2727489110854648</v>
      </c>
      <c r="BX69" s="42">
        <v>0.54881673446552603</v>
      </c>
      <c r="BY69" s="58">
        <v>0.44396715753640914</v>
      </c>
      <c r="BZ69" s="42">
        <v>0.97351040473112904</v>
      </c>
      <c r="CA69" s="58">
        <v>0.14662062292121372</v>
      </c>
      <c r="CB69" s="42">
        <v>2.0999413449566681E-2</v>
      </c>
      <c r="CC69" s="58">
        <v>0.67768186283160992</v>
      </c>
      <c r="CD69" s="42">
        <v>0</v>
      </c>
      <c r="CE69" s="59">
        <v>0</v>
      </c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</row>
    <row r="70" spans="1:109" x14ac:dyDescent="0.35">
      <c r="A70" s="3"/>
      <c r="B70" s="3" t="s">
        <v>435</v>
      </c>
      <c r="C70" s="3" t="s">
        <v>607</v>
      </c>
      <c r="D70" s="36">
        <f t="shared" si="0"/>
        <v>89.871663768404332</v>
      </c>
      <c r="E70" s="90">
        <v>0</v>
      </c>
      <c r="F70" s="58">
        <v>0</v>
      </c>
      <c r="G70" s="42">
        <v>0</v>
      </c>
      <c r="H70" s="58">
        <v>0</v>
      </c>
      <c r="I70" s="42">
        <v>0</v>
      </c>
      <c r="J70" s="58">
        <v>0</v>
      </c>
      <c r="K70" s="42">
        <v>0</v>
      </c>
      <c r="L70" s="58">
        <v>0</v>
      </c>
      <c r="M70" s="42">
        <v>0</v>
      </c>
      <c r="N70" s="58">
        <v>0</v>
      </c>
      <c r="O70" s="42">
        <v>0</v>
      </c>
      <c r="P70" s="58">
        <v>0</v>
      </c>
      <c r="Q70" s="42">
        <v>0</v>
      </c>
      <c r="R70" s="58">
        <v>0.65202286026658429</v>
      </c>
      <c r="S70" s="42">
        <v>2.1595952273434763E-2</v>
      </c>
      <c r="T70" s="58">
        <v>0.38926652082770841</v>
      </c>
      <c r="U70" s="42">
        <v>0</v>
      </c>
      <c r="V70" s="58">
        <v>1.1634686907573081E-2</v>
      </c>
      <c r="W70" s="42">
        <v>5.2166951083155777E-2</v>
      </c>
      <c r="X70" s="58">
        <v>9.2621499437239036E-3</v>
      </c>
      <c r="Y70" s="42">
        <v>0.87078284497609981</v>
      </c>
      <c r="Z70" s="58">
        <v>0.12560607044794339</v>
      </c>
      <c r="AA70" s="42">
        <v>0</v>
      </c>
      <c r="AB70" s="58">
        <v>0.44558238813259848</v>
      </c>
      <c r="AC70" s="42">
        <v>0.34661675749685572</v>
      </c>
      <c r="AD70" s="58">
        <v>1.218752076745719E-2</v>
      </c>
      <c r="AE70" s="42">
        <v>0.18796977941993223</v>
      </c>
      <c r="AF70" s="58">
        <v>1.1241719479000876</v>
      </c>
      <c r="AG70" s="42">
        <v>0.13796614359412301</v>
      </c>
      <c r="AH70" s="58">
        <v>0.10416847861633788</v>
      </c>
      <c r="AI70" s="42">
        <v>9.4224158165459697E-3</v>
      </c>
      <c r="AJ70" s="58">
        <v>1.668651546792483</v>
      </c>
      <c r="AK70" s="42">
        <v>7.5009877632276845E-2</v>
      </c>
      <c r="AL70" s="58">
        <v>5.2846193567814025E-2</v>
      </c>
      <c r="AM70" s="42">
        <v>0.12963299975286516</v>
      </c>
      <c r="AN70" s="58">
        <v>5.7335747193009837E-2</v>
      </c>
      <c r="AO70" s="42">
        <v>1.9708627169523599E-2</v>
      </c>
      <c r="AP70" s="58">
        <v>1.3079217852255225</v>
      </c>
      <c r="AQ70" s="42">
        <v>8.6060726660365669E-2</v>
      </c>
      <c r="AR70" s="58">
        <v>0.10134886187946636</v>
      </c>
      <c r="AS70" s="42">
        <v>1.9542485383342297E-2</v>
      </c>
      <c r="AT70" s="58">
        <v>0.12479379267174959</v>
      </c>
      <c r="AU70" s="42">
        <v>2.9411042496641318E-4</v>
      </c>
      <c r="AV70" s="58">
        <v>0.67991479090886664</v>
      </c>
      <c r="AW70" s="42">
        <v>0.19237837710400077</v>
      </c>
      <c r="AX70" s="58">
        <v>6.5181794944791441E-3</v>
      </c>
      <c r="AY70" s="42">
        <v>4.3959020754057327</v>
      </c>
      <c r="AZ70" s="58">
        <v>0</v>
      </c>
      <c r="BA70" s="42">
        <v>0.4691203716378548</v>
      </c>
      <c r="BB70" s="58">
        <v>0.11751377512313264</v>
      </c>
      <c r="BC70" s="42">
        <v>7.7289563526028413</v>
      </c>
      <c r="BD70" s="58">
        <v>4.3116364118638781</v>
      </c>
      <c r="BE70" s="42">
        <v>2.1780387218564017</v>
      </c>
      <c r="BF70" s="58">
        <v>3.7862187991752054</v>
      </c>
      <c r="BG70" s="42">
        <v>0.63619325073290445</v>
      </c>
      <c r="BH70" s="58">
        <v>0.13771361513433436</v>
      </c>
      <c r="BI70" s="42">
        <v>2.2108534525156784</v>
      </c>
      <c r="BJ70" s="58">
        <v>0.57177449379792888</v>
      </c>
      <c r="BK70" s="42">
        <v>0.83312426586439658</v>
      </c>
      <c r="BL70" s="58">
        <v>1.4986839185712328</v>
      </c>
      <c r="BM70" s="42">
        <v>5.5910073776840008</v>
      </c>
      <c r="BN70" s="58">
        <v>0.24252753366281046</v>
      </c>
      <c r="BO70" s="42">
        <v>35.431313144535658</v>
      </c>
      <c r="BP70" s="58">
        <v>0</v>
      </c>
      <c r="BQ70" s="42">
        <v>1.1099310787887759</v>
      </c>
      <c r="BR70" s="58">
        <v>0.27131063349259632</v>
      </c>
      <c r="BS70" s="42">
        <v>0.21910325059208882</v>
      </c>
      <c r="BT70" s="58">
        <v>0.82352381223098847</v>
      </c>
      <c r="BU70" s="42">
        <v>0.54385034290534506</v>
      </c>
      <c r="BV70" s="58">
        <v>0.86134914904390847</v>
      </c>
      <c r="BW70" s="42">
        <v>8.1314645149565255E-4</v>
      </c>
      <c r="BX70" s="58">
        <v>2.9099464004470201</v>
      </c>
      <c r="BY70" s="42">
        <v>0.26936206696267329</v>
      </c>
      <c r="BZ70" s="58">
        <v>1.3401910858367385</v>
      </c>
      <c r="CA70" s="42">
        <v>9.3732191657285885E-2</v>
      </c>
      <c r="CB70" s="58">
        <v>4.7339616010925525E-2</v>
      </c>
      <c r="CC70" s="42">
        <v>2.2182518634896167</v>
      </c>
      <c r="CD70" s="58">
        <v>0</v>
      </c>
      <c r="CE70" s="60">
        <v>0</v>
      </c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</row>
    <row r="71" spans="1:109" x14ac:dyDescent="0.35">
      <c r="A71" s="3"/>
      <c r="B71" s="3" t="s">
        <v>436</v>
      </c>
      <c r="C71" s="3" t="s">
        <v>608</v>
      </c>
      <c r="D71" s="36">
        <f t="shared" si="0"/>
        <v>3.8595747050033768</v>
      </c>
      <c r="E71" s="93">
        <v>0</v>
      </c>
      <c r="F71" s="42">
        <v>0</v>
      </c>
      <c r="G71" s="58">
        <v>0</v>
      </c>
      <c r="H71" s="42">
        <v>0</v>
      </c>
      <c r="I71" s="58">
        <v>0</v>
      </c>
      <c r="J71" s="42">
        <v>0</v>
      </c>
      <c r="K71" s="58">
        <v>0</v>
      </c>
      <c r="L71" s="42">
        <v>0</v>
      </c>
      <c r="M71" s="58">
        <v>0</v>
      </c>
      <c r="N71" s="42">
        <v>0</v>
      </c>
      <c r="O71" s="58">
        <v>0</v>
      </c>
      <c r="P71" s="42">
        <v>0</v>
      </c>
      <c r="Q71" s="58">
        <v>0</v>
      </c>
      <c r="R71" s="42">
        <v>0</v>
      </c>
      <c r="S71" s="58">
        <v>0</v>
      </c>
      <c r="T71" s="42">
        <v>0</v>
      </c>
      <c r="U71" s="58">
        <v>0</v>
      </c>
      <c r="V71" s="42">
        <v>0</v>
      </c>
      <c r="W71" s="58">
        <v>0</v>
      </c>
      <c r="X71" s="42">
        <v>0</v>
      </c>
      <c r="Y71" s="58">
        <v>0</v>
      </c>
      <c r="Z71" s="42">
        <v>0</v>
      </c>
      <c r="AA71" s="58">
        <v>0</v>
      </c>
      <c r="AB71" s="42">
        <v>0</v>
      </c>
      <c r="AC71" s="58">
        <v>0</v>
      </c>
      <c r="AD71" s="42">
        <v>0</v>
      </c>
      <c r="AE71" s="58">
        <v>0</v>
      </c>
      <c r="AF71" s="42">
        <v>0</v>
      </c>
      <c r="AG71" s="58">
        <v>0</v>
      </c>
      <c r="AH71" s="42">
        <v>0</v>
      </c>
      <c r="AI71" s="58">
        <v>0</v>
      </c>
      <c r="AJ71" s="42">
        <v>0</v>
      </c>
      <c r="AK71" s="58">
        <v>0</v>
      </c>
      <c r="AL71" s="42">
        <v>0</v>
      </c>
      <c r="AM71" s="58">
        <v>0</v>
      </c>
      <c r="AN71" s="42">
        <v>0</v>
      </c>
      <c r="AO71" s="58">
        <v>0</v>
      </c>
      <c r="AP71" s="42">
        <v>0</v>
      </c>
      <c r="AQ71" s="58">
        <v>0</v>
      </c>
      <c r="AR71" s="42">
        <v>0</v>
      </c>
      <c r="AS71" s="58">
        <v>0</v>
      </c>
      <c r="AT71" s="42">
        <v>0</v>
      </c>
      <c r="AU71" s="58">
        <v>0</v>
      </c>
      <c r="AV71" s="42">
        <v>0</v>
      </c>
      <c r="AW71" s="58">
        <v>0</v>
      </c>
      <c r="AX71" s="42">
        <v>0</v>
      </c>
      <c r="AY71" s="58">
        <v>0</v>
      </c>
      <c r="AZ71" s="42">
        <v>0</v>
      </c>
      <c r="BA71" s="58">
        <v>0</v>
      </c>
      <c r="BB71" s="42">
        <v>0</v>
      </c>
      <c r="BC71" s="58">
        <v>0</v>
      </c>
      <c r="BD71" s="42">
        <v>0</v>
      </c>
      <c r="BE71" s="58">
        <v>0</v>
      </c>
      <c r="BF71" s="42">
        <v>0</v>
      </c>
      <c r="BG71" s="58">
        <v>0</v>
      </c>
      <c r="BH71" s="42">
        <v>0</v>
      </c>
      <c r="BI71" s="58">
        <v>0</v>
      </c>
      <c r="BJ71" s="42">
        <v>0</v>
      </c>
      <c r="BK71" s="58">
        <v>0</v>
      </c>
      <c r="BL71" s="42">
        <v>0</v>
      </c>
      <c r="BM71" s="58">
        <v>0</v>
      </c>
      <c r="BN71" s="42">
        <v>0</v>
      </c>
      <c r="BO71" s="58">
        <v>0</v>
      </c>
      <c r="BP71" s="42">
        <v>0</v>
      </c>
      <c r="BQ71" s="58">
        <v>0</v>
      </c>
      <c r="BR71" s="42">
        <v>0</v>
      </c>
      <c r="BS71" s="58">
        <v>0</v>
      </c>
      <c r="BT71" s="42">
        <v>0</v>
      </c>
      <c r="BU71" s="58">
        <v>0</v>
      </c>
      <c r="BV71" s="42">
        <v>0</v>
      </c>
      <c r="BW71" s="58">
        <v>3.1793266546119132</v>
      </c>
      <c r="BX71" s="42">
        <v>0.6674834979978832</v>
      </c>
      <c r="BY71" s="58">
        <v>0</v>
      </c>
      <c r="BZ71" s="42">
        <v>0</v>
      </c>
      <c r="CA71" s="58">
        <v>0</v>
      </c>
      <c r="CB71" s="42">
        <v>0</v>
      </c>
      <c r="CC71" s="58">
        <v>1.2764552393580333E-2</v>
      </c>
      <c r="CD71" s="42">
        <v>0</v>
      </c>
      <c r="CE71" s="59">
        <v>0</v>
      </c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</row>
    <row r="72" spans="1:109" x14ac:dyDescent="0.35">
      <c r="A72" s="3"/>
      <c r="B72" s="3" t="s">
        <v>437</v>
      </c>
      <c r="C72" s="3" t="s">
        <v>609</v>
      </c>
      <c r="D72" s="36">
        <f t="shared" ref="D72:D86" si="1">SUM(E72:CE72)</f>
        <v>190.61544355346444</v>
      </c>
      <c r="E72" s="90">
        <v>0</v>
      </c>
      <c r="F72" s="58">
        <v>0</v>
      </c>
      <c r="G72" s="42">
        <v>0</v>
      </c>
      <c r="H72" s="58">
        <v>0</v>
      </c>
      <c r="I72" s="42">
        <v>0</v>
      </c>
      <c r="J72" s="58">
        <v>0</v>
      </c>
      <c r="K72" s="42">
        <v>0</v>
      </c>
      <c r="L72" s="58">
        <v>0</v>
      </c>
      <c r="M72" s="42">
        <v>0</v>
      </c>
      <c r="N72" s="58">
        <v>0</v>
      </c>
      <c r="O72" s="42">
        <v>0</v>
      </c>
      <c r="P72" s="58">
        <v>0</v>
      </c>
      <c r="Q72" s="42">
        <v>0</v>
      </c>
      <c r="R72" s="58">
        <v>0.68360328860277852</v>
      </c>
      <c r="S72" s="42">
        <v>0.62657953661295374</v>
      </c>
      <c r="T72" s="58">
        <v>1.4575708875203799</v>
      </c>
      <c r="U72" s="42">
        <v>0</v>
      </c>
      <c r="V72" s="58">
        <v>0</v>
      </c>
      <c r="W72" s="42">
        <v>3.8356086919931316E-2</v>
      </c>
      <c r="X72" s="58">
        <v>4.8322810898072336E-3</v>
      </c>
      <c r="Y72" s="42">
        <v>0.12504606280018724</v>
      </c>
      <c r="Z72" s="58">
        <v>1.1439900850230318</v>
      </c>
      <c r="AA72" s="42">
        <v>0</v>
      </c>
      <c r="AB72" s="58">
        <v>0.86250036702253419</v>
      </c>
      <c r="AC72" s="42">
        <v>8.7243323855818428E-2</v>
      </c>
      <c r="AD72" s="58">
        <v>0.24373467401078033</v>
      </c>
      <c r="AE72" s="42">
        <v>0</v>
      </c>
      <c r="AF72" s="58">
        <v>1.0946749992188993</v>
      </c>
      <c r="AG72" s="42">
        <v>0.224148121878045</v>
      </c>
      <c r="AH72" s="58">
        <v>0.88052554700795282</v>
      </c>
      <c r="AI72" s="42">
        <v>0</v>
      </c>
      <c r="AJ72" s="58">
        <v>0.6802636510436344</v>
      </c>
      <c r="AK72" s="42">
        <v>0</v>
      </c>
      <c r="AL72" s="58">
        <v>4.8677794301738193E-2</v>
      </c>
      <c r="AM72" s="42">
        <v>7.5056071367433072E-2</v>
      </c>
      <c r="AN72" s="58">
        <v>3.9704652347300029E-2</v>
      </c>
      <c r="AO72" s="42">
        <v>0</v>
      </c>
      <c r="AP72" s="58">
        <v>0.435296025682814</v>
      </c>
      <c r="AQ72" s="42">
        <v>1.0172615342051989E-2</v>
      </c>
      <c r="AR72" s="58">
        <v>4.4642518697803044E-2</v>
      </c>
      <c r="AS72" s="42">
        <v>0.15543382125245658</v>
      </c>
      <c r="AT72" s="58">
        <v>9.1054589006326084E-2</v>
      </c>
      <c r="AU72" s="42">
        <v>2.1812112884749189E-2</v>
      </c>
      <c r="AV72" s="58">
        <v>0.72000862890120809</v>
      </c>
      <c r="AW72" s="42">
        <v>0.54792982758687869</v>
      </c>
      <c r="AX72" s="58">
        <v>0.18944551008471966</v>
      </c>
      <c r="AY72" s="42">
        <v>4.2808557472910787</v>
      </c>
      <c r="AZ72" s="58">
        <v>0</v>
      </c>
      <c r="BA72" s="42">
        <v>0.95929045885849284</v>
      </c>
      <c r="BB72" s="58">
        <v>1.1068468696844878</v>
      </c>
      <c r="BC72" s="42">
        <v>28.094090190999804</v>
      </c>
      <c r="BD72" s="58">
        <v>72.175051294145163</v>
      </c>
      <c r="BE72" s="42">
        <v>3.5901503403219301</v>
      </c>
      <c r="BF72" s="58">
        <v>4.9257777177568608E-2</v>
      </c>
      <c r="BG72" s="42">
        <v>0.57893003724949055</v>
      </c>
      <c r="BH72" s="58">
        <v>0</v>
      </c>
      <c r="BI72" s="42">
        <v>11.833649005810047</v>
      </c>
      <c r="BJ72" s="58">
        <v>0.23332385018277449</v>
      </c>
      <c r="BK72" s="42">
        <v>6.3017373032338559</v>
      </c>
      <c r="BL72" s="58">
        <v>1.1225197760512811</v>
      </c>
      <c r="BM72" s="42">
        <v>15.130216508034151</v>
      </c>
      <c r="BN72" s="58">
        <v>0</v>
      </c>
      <c r="BO72" s="42">
        <v>2.362796891159999E-3</v>
      </c>
      <c r="BP72" s="58">
        <v>0</v>
      </c>
      <c r="BQ72" s="42">
        <v>1.4819498782151046</v>
      </c>
      <c r="BR72" s="58">
        <v>1.1223281823617877</v>
      </c>
      <c r="BS72" s="42">
        <v>0.17458446997985361</v>
      </c>
      <c r="BT72" s="58">
        <v>0.38692701839074228</v>
      </c>
      <c r="BU72" s="42">
        <v>0.64691704954416329</v>
      </c>
      <c r="BV72" s="58">
        <v>1.1914425365628436</v>
      </c>
      <c r="BW72" s="42">
        <v>12.633473468113962</v>
      </c>
      <c r="BX72" s="58">
        <v>0.13999468306074328</v>
      </c>
      <c r="BY72" s="42">
        <v>0.69993905144768176</v>
      </c>
      <c r="BZ72" s="58">
        <v>3.6791265799714541</v>
      </c>
      <c r="CA72" s="42">
        <v>1.3426409778770161</v>
      </c>
      <c r="CB72" s="58">
        <v>1.0068435120645749</v>
      </c>
      <c r="CC72" s="42">
        <v>10.118691109880963</v>
      </c>
      <c r="CD72" s="58">
        <v>0</v>
      </c>
      <c r="CE72" s="60">
        <v>0</v>
      </c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</row>
    <row r="73" spans="1:109" x14ac:dyDescent="0.35">
      <c r="A73" s="3"/>
      <c r="B73" s="3" t="s">
        <v>438</v>
      </c>
      <c r="C73" s="3" t="s">
        <v>610</v>
      </c>
      <c r="D73" s="36">
        <f t="shared" si="1"/>
        <v>93.153614010656327</v>
      </c>
      <c r="E73" s="93">
        <v>0</v>
      </c>
      <c r="F73" s="42">
        <v>0</v>
      </c>
      <c r="G73" s="58">
        <v>0</v>
      </c>
      <c r="H73" s="42">
        <v>0</v>
      </c>
      <c r="I73" s="58">
        <v>0</v>
      </c>
      <c r="J73" s="42">
        <v>0</v>
      </c>
      <c r="K73" s="58">
        <v>0</v>
      </c>
      <c r="L73" s="42">
        <v>0</v>
      </c>
      <c r="M73" s="58">
        <v>0</v>
      </c>
      <c r="N73" s="42">
        <v>0</v>
      </c>
      <c r="O73" s="58">
        <v>0</v>
      </c>
      <c r="P73" s="42">
        <v>0</v>
      </c>
      <c r="Q73" s="58">
        <v>0</v>
      </c>
      <c r="R73" s="42">
        <v>3.4259809694142165</v>
      </c>
      <c r="S73" s="58">
        <v>1.6279641834089531E-2</v>
      </c>
      <c r="T73" s="42">
        <v>7.7269211907063387E-2</v>
      </c>
      <c r="U73" s="58">
        <v>0</v>
      </c>
      <c r="V73" s="42">
        <v>5.3222412235079515E-2</v>
      </c>
      <c r="W73" s="58">
        <v>5.1076551431664188E-2</v>
      </c>
      <c r="X73" s="42">
        <v>5.2844344776945593E-2</v>
      </c>
      <c r="Y73" s="58">
        <v>0.58727042381239769</v>
      </c>
      <c r="Z73" s="42">
        <v>0.9063984174201305</v>
      </c>
      <c r="AA73" s="58">
        <v>0</v>
      </c>
      <c r="AB73" s="42">
        <v>0.91724912013216775</v>
      </c>
      <c r="AC73" s="58">
        <v>1.2581462790089222</v>
      </c>
      <c r="AD73" s="42">
        <v>0.8060415537411777</v>
      </c>
      <c r="AE73" s="58">
        <v>1.4619785710642253E-2</v>
      </c>
      <c r="AF73" s="42">
        <v>0.20298461977110899</v>
      </c>
      <c r="AG73" s="58">
        <v>0.10695125512936494</v>
      </c>
      <c r="AH73" s="42">
        <v>0.32016443423779573</v>
      </c>
      <c r="AI73" s="58">
        <v>4.408847956205126E-3</v>
      </c>
      <c r="AJ73" s="42">
        <v>0.99744245832384537</v>
      </c>
      <c r="AK73" s="58">
        <v>0.39393976121899071</v>
      </c>
      <c r="AL73" s="42">
        <v>0.23235155433187582</v>
      </c>
      <c r="AM73" s="58">
        <v>0.4327059692430491</v>
      </c>
      <c r="AN73" s="42">
        <v>0.40715314823019205</v>
      </c>
      <c r="AO73" s="58">
        <v>0.47681287903936326</v>
      </c>
      <c r="AP73" s="42">
        <v>0.39286465256061637</v>
      </c>
      <c r="AQ73" s="58">
        <v>5.4813147209704212E-2</v>
      </c>
      <c r="AR73" s="42">
        <v>0.17588033900878045</v>
      </c>
      <c r="AS73" s="58">
        <v>3.6493713337256629E-2</v>
      </c>
      <c r="AT73" s="42">
        <v>0</v>
      </c>
      <c r="AU73" s="58">
        <v>2.0508498910829245E-2</v>
      </c>
      <c r="AV73" s="42">
        <v>1.1737901693146808</v>
      </c>
      <c r="AW73" s="58">
        <v>0.64240712016051471</v>
      </c>
      <c r="AX73" s="42">
        <v>6.740351313242457E-2</v>
      </c>
      <c r="AY73" s="58">
        <v>10.500896318182509</v>
      </c>
      <c r="AZ73" s="42">
        <v>0</v>
      </c>
      <c r="BA73" s="58">
        <v>0.98761176589471311</v>
      </c>
      <c r="BB73" s="42">
        <v>0.68283895455425525</v>
      </c>
      <c r="BC73" s="58">
        <v>8.5819630922518275</v>
      </c>
      <c r="BD73" s="42">
        <v>6.6902457408583196</v>
      </c>
      <c r="BE73" s="58">
        <v>1.4198245768074629</v>
      </c>
      <c r="BF73" s="42">
        <v>1.0387395793908309</v>
      </c>
      <c r="BG73" s="58">
        <v>2.1549916308804158</v>
      </c>
      <c r="BH73" s="42">
        <v>0.19610665156748772</v>
      </c>
      <c r="BI73" s="58">
        <v>2.4494685578085891</v>
      </c>
      <c r="BJ73" s="42">
        <v>2.3798046110152771</v>
      </c>
      <c r="BK73" s="58">
        <v>12.284430576463118</v>
      </c>
      <c r="BL73" s="42">
        <v>0.45731255750601518</v>
      </c>
      <c r="BM73" s="58">
        <v>4.782228884274379</v>
      </c>
      <c r="BN73" s="42">
        <v>0.76715417004028985</v>
      </c>
      <c r="BO73" s="58">
        <v>1.2703720835009636E-2</v>
      </c>
      <c r="BP73" s="42">
        <v>0</v>
      </c>
      <c r="BQ73" s="58">
        <v>1.5439138006522188</v>
      </c>
      <c r="BR73" s="42">
        <v>0.56072600955352914</v>
      </c>
      <c r="BS73" s="58">
        <v>0.21588156110869522</v>
      </c>
      <c r="BT73" s="42">
        <v>1.3344449542024068</v>
      </c>
      <c r="BU73" s="58">
        <v>0.28167757209648686</v>
      </c>
      <c r="BV73" s="42">
        <v>2.2076928509277041</v>
      </c>
      <c r="BW73" s="58">
        <v>3.1729669884483664</v>
      </c>
      <c r="BX73" s="42">
        <v>0.98541603810134371</v>
      </c>
      <c r="BY73" s="58">
        <v>1.0726638807177027</v>
      </c>
      <c r="BZ73" s="42">
        <v>5.2508334637990259</v>
      </c>
      <c r="CA73" s="58">
        <v>0.26400360179527826</v>
      </c>
      <c r="CB73" s="42">
        <v>0.45727154019049443</v>
      </c>
      <c r="CC73" s="58">
        <v>6.1143255681914752</v>
      </c>
      <c r="CD73" s="42">
        <v>0</v>
      </c>
      <c r="CE73" s="59">
        <v>0</v>
      </c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</row>
    <row r="74" spans="1:109" x14ac:dyDescent="0.35">
      <c r="A74" s="3"/>
      <c r="B74" s="3" t="s">
        <v>439</v>
      </c>
      <c r="C74" s="3" t="s">
        <v>611</v>
      </c>
      <c r="D74" s="36">
        <f t="shared" si="1"/>
        <v>63.730360059542029</v>
      </c>
      <c r="E74" s="90">
        <v>0</v>
      </c>
      <c r="F74" s="58">
        <v>0</v>
      </c>
      <c r="G74" s="42">
        <v>0</v>
      </c>
      <c r="H74" s="58">
        <v>0</v>
      </c>
      <c r="I74" s="42">
        <v>0</v>
      </c>
      <c r="J74" s="58">
        <v>0</v>
      </c>
      <c r="K74" s="42">
        <v>0</v>
      </c>
      <c r="L74" s="58">
        <v>0</v>
      </c>
      <c r="M74" s="42">
        <v>0</v>
      </c>
      <c r="N74" s="58">
        <v>0</v>
      </c>
      <c r="O74" s="42">
        <v>0</v>
      </c>
      <c r="P74" s="58">
        <v>0</v>
      </c>
      <c r="Q74" s="42">
        <v>0</v>
      </c>
      <c r="R74" s="58">
        <v>0</v>
      </c>
      <c r="S74" s="42">
        <v>0</v>
      </c>
      <c r="T74" s="58">
        <v>0</v>
      </c>
      <c r="U74" s="42">
        <v>0</v>
      </c>
      <c r="V74" s="58">
        <v>0</v>
      </c>
      <c r="W74" s="42">
        <v>0</v>
      </c>
      <c r="X74" s="58">
        <v>0</v>
      </c>
      <c r="Y74" s="42">
        <v>0</v>
      </c>
      <c r="Z74" s="58">
        <v>0</v>
      </c>
      <c r="AA74" s="42">
        <v>0</v>
      </c>
      <c r="AB74" s="58">
        <v>0</v>
      </c>
      <c r="AC74" s="42">
        <v>0</v>
      </c>
      <c r="AD74" s="58">
        <v>0</v>
      </c>
      <c r="AE74" s="42">
        <v>0</v>
      </c>
      <c r="AF74" s="58">
        <v>0</v>
      </c>
      <c r="AG74" s="42">
        <v>0</v>
      </c>
      <c r="AH74" s="58">
        <v>0</v>
      </c>
      <c r="AI74" s="42">
        <v>0</v>
      </c>
      <c r="AJ74" s="58">
        <v>0</v>
      </c>
      <c r="AK74" s="42">
        <v>0</v>
      </c>
      <c r="AL74" s="58">
        <v>0</v>
      </c>
      <c r="AM74" s="42">
        <v>0</v>
      </c>
      <c r="AN74" s="58">
        <v>0</v>
      </c>
      <c r="AO74" s="42">
        <v>0</v>
      </c>
      <c r="AP74" s="58">
        <v>0</v>
      </c>
      <c r="AQ74" s="42">
        <v>0</v>
      </c>
      <c r="AR74" s="58">
        <v>0</v>
      </c>
      <c r="AS74" s="42">
        <v>0</v>
      </c>
      <c r="AT74" s="58">
        <v>0</v>
      </c>
      <c r="AU74" s="42">
        <v>0</v>
      </c>
      <c r="AV74" s="58">
        <v>0</v>
      </c>
      <c r="AW74" s="42">
        <v>0</v>
      </c>
      <c r="AX74" s="58">
        <v>0</v>
      </c>
      <c r="AY74" s="42">
        <v>63.730360059542029</v>
      </c>
      <c r="AZ74" s="58">
        <v>0</v>
      </c>
      <c r="BA74" s="42">
        <v>0</v>
      </c>
      <c r="BB74" s="58">
        <v>0</v>
      </c>
      <c r="BC74" s="42">
        <v>0</v>
      </c>
      <c r="BD74" s="58">
        <v>0</v>
      </c>
      <c r="BE74" s="42">
        <v>0</v>
      </c>
      <c r="BF74" s="58">
        <v>0</v>
      </c>
      <c r="BG74" s="42">
        <v>0</v>
      </c>
      <c r="BH74" s="58">
        <v>0</v>
      </c>
      <c r="BI74" s="42">
        <v>0</v>
      </c>
      <c r="BJ74" s="58">
        <v>0</v>
      </c>
      <c r="BK74" s="42">
        <v>0</v>
      </c>
      <c r="BL74" s="58">
        <v>0</v>
      </c>
      <c r="BM74" s="42">
        <v>0</v>
      </c>
      <c r="BN74" s="58">
        <v>0</v>
      </c>
      <c r="BO74" s="42">
        <v>0</v>
      </c>
      <c r="BP74" s="58">
        <v>0</v>
      </c>
      <c r="BQ74" s="42">
        <v>0</v>
      </c>
      <c r="BR74" s="58">
        <v>0</v>
      </c>
      <c r="BS74" s="42">
        <v>0</v>
      </c>
      <c r="BT74" s="58">
        <v>0</v>
      </c>
      <c r="BU74" s="42">
        <v>0</v>
      </c>
      <c r="BV74" s="58">
        <v>0</v>
      </c>
      <c r="BW74" s="42">
        <v>0</v>
      </c>
      <c r="BX74" s="58">
        <v>0</v>
      </c>
      <c r="BY74" s="42">
        <v>0</v>
      </c>
      <c r="BZ74" s="58">
        <v>0</v>
      </c>
      <c r="CA74" s="42">
        <v>0</v>
      </c>
      <c r="CB74" s="58">
        <v>0</v>
      </c>
      <c r="CC74" s="42">
        <v>0</v>
      </c>
      <c r="CD74" s="58">
        <v>0</v>
      </c>
      <c r="CE74" s="60">
        <v>0</v>
      </c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</row>
    <row r="75" spans="1:109" x14ac:dyDescent="0.35">
      <c r="A75" s="3"/>
      <c r="B75" s="3" t="s">
        <v>440</v>
      </c>
      <c r="C75" s="3" t="s">
        <v>612</v>
      </c>
      <c r="D75" s="36">
        <f t="shared" si="1"/>
        <v>235.23665227091271</v>
      </c>
      <c r="E75" s="93">
        <v>0</v>
      </c>
      <c r="F75" s="42">
        <v>0</v>
      </c>
      <c r="G75" s="58">
        <v>0</v>
      </c>
      <c r="H75" s="42">
        <v>0</v>
      </c>
      <c r="I75" s="58">
        <v>0</v>
      </c>
      <c r="J75" s="42">
        <v>0</v>
      </c>
      <c r="K75" s="58">
        <v>0</v>
      </c>
      <c r="L75" s="42">
        <v>0</v>
      </c>
      <c r="M75" s="58">
        <v>0.2102475474413984</v>
      </c>
      <c r="N75" s="42">
        <v>0.40018297425371691</v>
      </c>
      <c r="O75" s="58">
        <v>0</v>
      </c>
      <c r="P75" s="42">
        <v>0</v>
      </c>
      <c r="Q75" s="58">
        <v>0</v>
      </c>
      <c r="R75" s="42">
        <v>0.15486805246828492</v>
      </c>
      <c r="S75" s="58">
        <v>0</v>
      </c>
      <c r="T75" s="42">
        <v>0</v>
      </c>
      <c r="U75" s="58">
        <v>0</v>
      </c>
      <c r="V75" s="42">
        <v>5.1492464158079926E-2</v>
      </c>
      <c r="W75" s="58">
        <v>5.5233745594274689E-3</v>
      </c>
      <c r="X75" s="42">
        <v>2.1042687206589638E-3</v>
      </c>
      <c r="Y75" s="58">
        <v>0.51372756867689739</v>
      </c>
      <c r="Z75" s="42">
        <v>0.18284937816721725</v>
      </c>
      <c r="AA75" s="58">
        <v>0</v>
      </c>
      <c r="AB75" s="42">
        <v>0.72755213773107619</v>
      </c>
      <c r="AC75" s="58">
        <v>3.1123045233836462</v>
      </c>
      <c r="AD75" s="42">
        <v>1.9543684854079458E-3</v>
      </c>
      <c r="AE75" s="58">
        <v>0</v>
      </c>
      <c r="AF75" s="42">
        <v>8.8606119961622903E-2</v>
      </c>
      <c r="AG75" s="58">
        <v>0.17439448462338714</v>
      </c>
      <c r="AH75" s="42">
        <v>0.3479450166771253</v>
      </c>
      <c r="AI75" s="58">
        <v>0</v>
      </c>
      <c r="AJ75" s="42">
        <v>1.1753094421425325</v>
      </c>
      <c r="AK75" s="58">
        <v>9.1947127922092156E-3</v>
      </c>
      <c r="AL75" s="42">
        <v>4.745045639537615E-2</v>
      </c>
      <c r="AM75" s="58">
        <v>0.29030692749406822</v>
      </c>
      <c r="AN75" s="42">
        <v>0.55641453961935039</v>
      </c>
      <c r="AO75" s="58">
        <v>7.4679601079870067E-2</v>
      </c>
      <c r="AP75" s="42">
        <v>0.48639564876254915</v>
      </c>
      <c r="AQ75" s="58">
        <v>0.23467882175149324</v>
      </c>
      <c r="AR75" s="42">
        <v>3.5985070483184028E-2</v>
      </c>
      <c r="AS75" s="58">
        <v>8.7856581272357029E-2</v>
      </c>
      <c r="AT75" s="42">
        <v>0</v>
      </c>
      <c r="AU75" s="58">
        <v>1.583850033201358E-3</v>
      </c>
      <c r="AV75" s="42">
        <v>0.45982913626996841</v>
      </c>
      <c r="AW75" s="58">
        <v>0.21309603227909596</v>
      </c>
      <c r="AX75" s="42">
        <v>0.28448535743989406</v>
      </c>
      <c r="AY75" s="58">
        <v>21.881357832336228</v>
      </c>
      <c r="AZ75" s="42">
        <v>0</v>
      </c>
      <c r="BA75" s="58">
        <v>0.14978549378897879</v>
      </c>
      <c r="BB75" s="42">
        <v>0.13814709925155749</v>
      </c>
      <c r="BC75" s="58">
        <v>2.7433895256125567</v>
      </c>
      <c r="BD75" s="42">
        <v>11.810393218933811</v>
      </c>
      <c r="BE75" s="58">
        <v>5.0458183558139824</v>
      </c>
      <c r="BF75" s="42">
        <v>3.8471044998319299</v>
      </c>
      <c r="BG75" s="58">
        <v>0.50622829628140043</v>
      </c>
      <c r="BH75" s="42">
        <v>0</v>
      </c>
      <c r="BI75" s="58">
        <v>3.2216387041149606</v>
      </c>
      <c r="BJ75" s="42">
        <v>7.188004291473768E-2</v>
      </c>
      <c r="BK75" s="58">
        <v>5.047012197966068</v>
      </c>
      <c r="BL75" s="42">
        <v>0.55215477920731815</v>
      </c>
      <c r="BM75" s="58">
        <v>2.1341354702488449</v>
      </c>
      <c r="BN75" s="42">
        <v>0.28742058144763211</v>
      </c>
      <c r="BO75" s="58">
        <v>3.0546078395696091E-2</v>
      </c>
      <c r="BP75" s="42">
        <v>0</v>
      </c>
      <c r="BQ75" s="58">
        <v>0.19291583442386545</v>
      </c>
      <c r="BR75" s="42">
        <v>0.49435401096501314</v>
      </c>
      <c r="BS75" s="58">
        <v>6.6835697269465699E-2</v>
      </c>
      <c r="BT75" s="42">
        <v>0.78074583986623736</v>
      </c>
      <c r="BU75" s="58">
        <v>0.23237272827283478</v>
      </c>
      <c r="BV75" s="42">
        <v>1.0145161368377662</v>
      </c>
      <c r="BW75" s="58">
        <v>94.025914230824966</v>
      </c>
      <c r="BX75" s="42">
        <v>28.533920362415142</v>
      </c>
      <c r="BY75" s="58">
        <v>17.175558874560732</v>
      </c>
      <c r="BZ75" s="42">
        <v>1.4346427191026456</v>
      </c>
      <c r="CA75" s="58">
        <v>0</v>
      </c>
      <c r="CB75" s="42">
        <v>4.1083663804790838E-2</v>
      </c>
      <c r="CC75" s="58">
        <v>23.845761539300465</v>
      </c>
      <c r="CD75" s="42">
        <v>0</v>
      </c>
      <c r="CE75" s="59">
        <v>0</v>
      </c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</row>
    <row r="76" spans="1:109" x14ac:dyDescent="0.35">
      <c r="A76" s="3"/>
      <c r="B76" s="3" t="s">
        <v>441</v>
      </c>
      <c r="C76" s="3" t="s">
        <v>613</v>
      </c>
      <c r="D76" s="36">
        <f t="shared" si="1"/>
        <v>3.1972182362021724</v>
      </c>
      <c r="E76" s="90">
        <v>0</v>
      </c>
      <c r="F76" s="58">
        <v>0</v>
      </c>
      <c r="G76" s="42">
        <v>0</v>
      </c>
      <c r="H76" s="58">
        <v>0</v>
      </c>
      <c r="I76" s="42">
        <v>0</v>
      </c>
      <c r="J76" s="58">
        <v>0</v>
      </c>
      <c r="K76" s="42">
        <v>0</v>
      </c>
      <c r="L76" s="58">
        <v>0</v>
      </c>
      <c r="M76" s="42">
        <v>0</v>
      </c>
      <c r="N76" s="58">
        <v>0</v>
      </c>
      <c r="O76" s="42">
        <v>0</v>
      </c>
      <c r="P76" s="58">
        <v>0</v>
      </c>
      <c r="Q76" s="42">
        <v>0</v>
      </c>
      <c r="R76" s="58">
        <v>0</v>
      </c>
      <c r="S76" s="42">
        <v>0</v>
      </c>
      <c r="T76" s="58">
        <v>0</v>
      </c>
      <c r="U76" s="42">
        <v>0</v>
      </c>
      <c r="V76" s="58">
        <v>0</v>
      </c>
      <c r="W76" s="42">
        <v>0</v>
      </c>
      <c r="X76" s="58">
        <v>0</v>
      </c>
      <c r="Y76" s="42">
        <v>0</v>
      </c>
      <c r="Z76" s="58">
        <v>0</v>
      </c>
      <c r="AA76" s="42">
        <v>0</v>
      </c>
      <c r="AB76" s="58">
        <v>0</v>
      </c>
      <c r="AC76" s="42">
        <v>0</v>
      </c>
      <c r="AD76" s="58">
        <v>0</v>
      </c>
      <c r="AE76" s="42">
        <v>0</v>
      </c>
      <c r="AF76" s="58">
        <v>0</v>
      </c>
      <c r="AG76" s="42">
        <v>0</v>
      </c>
      <c r="AH76" s="58">
        <v>0</v>
      </c>
      <c r="AI76" s="42">
        <v>0</v>
      </c>
      <c r="AJ76" s="58">
        <v>0</v>
      </c>
      <c r="AK76" s="42">
        <v>0</v>
      </c>
      <c r="AL76" s="58">
        <v>0</v>
      </c>
      <c r="AM76" s="42">
        <v>0</v>
      </c>
      <c r="AN76" s="58">
        <v>0</v>
      </c>
      <c r="AO76" s="42">
        <v>0</v>
      </c>
      <c r="AP76" s="58">
        <v>0</v>
      </c>
      <c r="AQ76" s="42">
        <v>0</v>
      </c>
      <c r="AR76" s="58">
        <v>0</v>
      </c>
      <c r="AS76" s="42">
        <v>0</v>
      </c>
      <c r="AT76" s="58">
        <v>0</v>
      </c>
      <c r="AU76" s="42">
        <v>0</v>
      </c>
      <c r="AV76" s="58">
        <v>0</v>
      </c>
      <c r="AW76" s="42">
        <v>0</v>
      </c>
      <c r="AX76" s="58">
        <v>0</v>
      </c>
      <c r="AY76" s="42">
        <v>0</v>
      </c>
      <c r="AZ76" s="58">
        <v>0</v>
      </c>
      <c r="BA76" s="42">
        <v>0</v>
      </c>
      <c r="BB76" s="58">
        <v>0</v>
      </c>
      <c r="BC76" s="42">
        <v>0</v>
      </c>
      <c r="BD76" s="58">
        <v>2.2897878000112053</v>
      </c>
      <c r="BE76" s="42">
        <v>0</v>
      </c>
      <c r="BF76" s="58">
        <v>0</v>
      </c>
      <c r="BG76" s="42">
        <v>0</v>
      </c>
      <c r="BH76" s="58">
        <v>0</v>
      </c>
      <c r="BI76" s="42">
        <v>0</v>
      </c>
      <c r="BJ76" s="58">
        <v>0</v>
      </c>
      <c r="BK76" s="42">
        <v>0</v>
      </c>
      <c r="BL76" s="58">
        <v>0</v>
      </c>
      <c r="BM76" s="42">
        <v>0</v>
      </c>
      <c r="BN76" s="58">
        <v>0</v>
      </c>
      <c r="BO76" s="42">
        <v>0</v>
      </c>
      <c r="BP76" s="58">
        <v>0</v>
      </c>
      <c r="BQ76" s="42">
        <v>0</v>
      </c>
      <c r="BR76" s="58">
        <v>0</v>
      </c>
      <c r="BS76" s="42">
        <v>0</v>
      </c>
      <c r="BT76" s="58">
        <v>0</v>
      </c>
      <c r="BU76" s="42">
        <v>0.90743043619096708</v>
      </c>
      <c r="BV76" s="58">
        <v>0</v>
      </c>
      <c r="BW76" s="42">
        <v>0</v>
      </c>
      <c r="BX76" s="58">
        <v>0</v>
      </c>
      <c r="BY76" s="42">
        <v>0</v>
      </c>
      <c r="BZ76" s="58">
        <v>0</v>
      </c>
      <c r="CA76" s="42">
        <v>0</v>
      </c>
      <c r="CB76" s="58">
        <v>0</v>
      </c>
      <c r="CC76" s="42">
        <v>0</v>
      </c>
      <c r="CD76" s="58">
        <v>0</v>
      </c>
      <c r="CE76" s="60">
        <v>0</v>
      </c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</row>
    <row r="77" spans="1:109" x14ac:dyDescent="0.35">
      <c r="A77" s="3"/>
      <c r="B77" s="3" t="s">
        <v>442</v>
      </c>
      <c r="C77" s="3" t="s">
        <v>614</v>
      </c>
      <c r="D77" s="36">
        <f t="shared" si="1"/>
        <v>300.12067129336373</v>
      </c>
      <c r="E77" s="93">
        <v>0</v>
      </c>
      <c r="F77" s="42">
        <v>0</v>
      </c>
      <c r="G77" s="58">
        <v>0</v>
      </c>
      <c r="H77" s="42">
        <v>0</v>
      </c>
      <c r="I77" s="58">
        <v>0</v>
      </c>
      <c r="J77" s="42">
        <v>0</v>
      </c>
      <c r="K77" s="58">
        <v>0</v>
      </c>
      <c r="L77" s="42">
        <v>0</v>
      </c>
      <c r="M77" s="58">
        <v>0</v>
      </c>
      <c r="N77" s="42">
        <v>0</v>
      </c>
      <c r="O77" s="58">
        <v>0</v>
      </c>
      <c r="P77" s="42">
        <v>0</v>
      </c>
      <c r="Q77" s="58">
        <v>0</v>
      </c>
      <c r="R77" s="42">
        <v>0.83164257045091772</v>
      </c>
      <c r="S77" s="58">
        <v>2.0242268197725562E-2</v>
      </c>
      <c r="T77" s="42">
        <v>1.1095736517403214E-2</v>
      </c>
      <c r="U77" s="58">
        <v>0</v>
      </c>
      <c r="V77" s="42">
        <v>0</v>
      </c>
      <c r="W77" s="58">
        <v>9.218419244483118E-3</v>
      </c>
      <c r="X77" s="42">
        <v>1.9347736649925677E-2</v>
      </c>
      <c r="Y77" s="58">
        <v>0.34713637410413428</v>
      </c>
      <c r="Z77" s="42">
        <v>3.6252089408903655E-2</v>
      </c>
      <c r="AA77" s="58">
        <v>0</v>
      </c>
      <c r="AB77" s="42">
        <v>0.25809731248815293</v>
      </c>
      <c r="AC77" s="58">
        <v>0.54910031014571681</v>
      </c>
      <c r="AD77" s="42">
        <v>3.2221618142924048E-2</v>
      </c>
      <c r="AE77" s="58">
        <v>0</v>
      </c>
      <c r="AF77" s="42">
        <v>0.15375069875480429</v>
      </c>
      <c r="AG77" s="58">
        <v>6.0005038634334533E-2</v>
      </c>
      <c r="AH77" s="42">
        <v>6.0005763158837641E-3</v>
      </c>
      <c r="AI77" s="58">
        <v>3.1215624020107797E-3</v>
      </c>
      <c r="AJ77" s="42">
        <v>3.358759806057967E-2</v>
      </c>
      <c r="AK77" s="58">
        <v>6.4562052567134556E-2</v>
      </c>
      <c r="AL77" s="42">
        <v>9.8412266914274182E-2</v>
      </c>
      <c r="AM77" s="58">
        <v>5.3014002929428266E-3</v>
      </c>
      <c r="AN77" s="42">
        <v>0.2462853880966818</v>
      </c>
      <c r="AO77" s="58">
        <v>9.9504347499178845E-4</v>
      </c>
      <c r="AP77" s="42">
        <v>0.15469952066274811</v>
      </c>
      <c r="AQ77" s="58">
        <v>7.5441921124551004E-2</v>
      </c>
      <c r="AR77" s="42">
        <v>3.3548295363659983E-2</v>
      </c>
      <c r="AS77" s="58">
        <v>0.16242664523457928</v>
      </c>
      <c r="AT77" s="42">
        <v>1.8708808061873413E-2</v>
      </c>
      <c r="AU77" s="58">
        <v>7.0558013400594477E-2</v>
      </c>
      <c r="AV77" s="42">
        <v>0.71859358000536377</v>
      </c>
      <c r="AW77" s="58">
        <v>0.17282698710219935</v>
      </c>
      <c r="AX77" s="42">
        <v>8.6395273548175153E-2</v>
      </c>
      <c r="AY77" s="58">
        <v>7.6408587721330061</v>
      </c>
      <c r="AZ77" s="42">
        <v>0</v>
      </c>
      <c r="BA77" s="58">
        <v>9.3395598771052774E-2</v>
      </c>
      <c r="BB77" s="42">
        <v>0.32998153171955924</v>
      </c>
      <c r="BC77" s="58">
        <v>4.7682526193255166</v>
      </c>
      <c r="BD77" s="42">
        <v>6.7269841373941492</v>
      </c>
      <c r="BE77" s="58">
        <v>3.6218096392415999</v>
      </c>
      <c r="BF77" s="42">
        <v>0.29459589840014333</v>
      </c>
      <c r="BG77" s="58">
        <v>4.1554046228619281</v>
      </c>
      <c r="BH77" s="42">
        <v>5.0620677478131607E-2</v>
      </c>
      <c r="BI77" s="58">
        <v>2.4638859076078679</v>
      </c>
      <c r="BJ77" s="42">
        <v>0.20540628099908337</v>
      </c>
      <c r="BK77" s="58">
        <v>1.5580499352633437</v>
      </c>
      <c r="BL77" s="42">
        <v>0.11695287222188352</v>
      </c>
      <c r="BM77" s="58">
        <v>4.6370559492624315</v>
      </c>
      <c r="BN77" s="42">
        <v>5.8399079794210129</v>
      </c>
      <c r="BO77" s="58">
        <v>2.3484923333244187E-2</v>
      </c>
      <c r="BP77" s="42">
        <v>0</v>
      </c>
      <c r="BQ77" s="58">
        <v>1.3359922270029647</v>
      </c>
      <c r="BR77" s="42">
        <v>0.72207341299375449</v>
      </c>
      <c r="BS77" s="58">
        <v>0.30288286476306792</v>
      </c>
      <c r="BT77" s="42">
        <v>0.12210756165646805</v>
      </c>
      <c r="BU77" s="58">
        <v>1.4259625372376703</v>
      </c>
      <c r="BV77" s="42">
        <v>1.393784638224788</v>
      </c>
      <c r="BW77" s="58">
        <v>231.07618511290477</v>
      </c>
      <c r="BX77" s="42">
        <v>5.9855059024837081</v>
      </c>
      <c r="BY77" s="58">
        <v>2.5730629419745488</v>
      </c>
      <c r="BZ77" s="42">
        <v>2.220984741101844</v>
      </c>
      <c r="CA77" s="58">
        <v>4.1652417175992197E-3</v>
      </c>
      <c r="CB77" s="42">
        <v>0.15187968603997898</v>
      </c>
      <c r="CC77" s="58">
        <v>5.9998619744609565</v>
      </c>
      <c r="CD77" s="42">
        <v>0</v>
      </c>
      <c r="CE77" s="59">
        <v>0</v>
      </c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</row>
    <row r="78" spans="1:109" x14ac:dyDescent="0.35">
      <c r="A78" s="3"/>
      <c r="B78" s="3" t="s">
        <v>443</v>
      </c>
      <c r="C78" s="3" t="s">
        <v>615</v>
      </c>
      <c r="D78" s="36">
        <f t="shared" si="1"/>
        <v>33.714261494643836</v>
      </c>
      <c r="E78" s="90">
        <v>0</v>
      </c>
      <c r="F78" s="58">
        <v>0</v>
      </c>
      <c r="G78" s="42">
        <v>0</v>
      </c>
      <c r="H78" s="58">
        <v>0</v>
      </c>
      <c r="I78" s="42">
        <v>0</v>
      </c>
      <c r="J78" s="58">
        <v>0</v>
      </c>
      <c r="K78" s="42">
        <v>0</v>
      </c>
      <c r="L78" s="58">
        <v>0</v>
      </c>
      <c r="M78" s="42">
        <v>0</v>
      </c>
      <c r="N78" s="58">
        <v>0</v>
      </c>
      <c r="O78" s="42">
        <v>0</v>
      </c>
      <c r="P78" s="58">
        <v>0</v>
      </c>
      <c r="Q78" s="42">
        <v>0</v>
      </c>
      <c r="R78" s="58">
        <v>0</v>
      </c>
      <c r="S78" s="42">
        <v>0</v>
      </c>
      <c r="T78" s="58">
        <v>0</v>
      </c>
      <c r="U78" s="42">
        <v>0</v>
      </c>
      <c r="V78" s="58">
        <v>0</v>
      </c>
      <c r="W78" s="42">
        <v>0</v>
      </c>
      <c r="X78" s="58">
        <v>0</v>
      </c>
      <c r="Y78" s="42">
        <v>0</v>
      </c>
      <c r="Z78" s="58">
        <v>0</v>
      </c>
      <c r="AA78" s="42">
        <v>0</v>
      </c>
      <c r="AB78" s="58">
        <v>0</v>
      </c>
      <c r="AC78" s="42">
        <v>0</v>
      </c>
      <c r="AD78" s="58">
        <v>0</v>
      </c>
      <c r="AE78" s="42">
        <v>0</v>
      </c>
      <c r="AF78" s="58">
        <v>0</v>
      </c>
      <c r="AG78" s="42">
        <v>0</v>
      </c>
      <c r="AH78" s="58">
        <v>0</v>
      </c>
      <c r="AI78" s="42">
        <v>0</v>
      </c>
      <c r="AJ78" s="58">
        <v>0</v>
      </c>
      <c r="AK78" s="42">
        <v>0</v>
      </c>
      <c r="AL78" s="58">
        <v>0</v>
      </c>
      <c r="AM78" s="42">
        <v>0</v>
      </c>
      <c r="AN78" s="58">
        <v>0</v>
      </c>
      <c r="AO78" s="42">
        <v>0</v>
      </c>
      <c r="AP78" s="58">
        <v>0</v>
      </c>
      <c r="AQ78" s="42">
        <v>0</v>
      </c>
      <c r="AR78" s="58">
        <v>0</v>
      </c>
      <c r="AS78" s="42">
        <v>0</v>
      </c>
      <c r="AT78" s="58">
        <v>0</v>
      </c>
      <c r="AU78" s="42">
        <v>0</v>
      </c>
      <c r="AV78" s="58">
        <v>0</v>
      </c>
      <c r="AW78" s="42">
        <v>0</v>
      </c>
      <c r="AX78" s="58">
        <v>0</v>
      </c>
      <c r="AY78" s="42">
        <v>10.759335203091194</v>
      </c>
      <c r="AZ78" s="58">
        <v>0</v>
      </c>
      <c r="BA78" s="42">
        <v>0</v>
      </c>
      <c r="BB78" s="58">
        <v>0</v>
      </c>
      <c r="BC78" s="42">
        <v>0</v>
      </c>
      <c r="BD78" s="58">
        <v>0</v>
      </c>
      <c r="BE78" s="42">
        <v>11.406627001609193</v>
      </c>
      <c r="BF78" s="58">
        <v>0</v>
      </c>
      <c r="BG78" s="42">
        <v>0</v>
      </c>
      <c r="BH78" s="58">
        <v>0</v>
      </c>
      <c r="BI78" s="42">
        <v>0</v>
      </c>
      <c r="BJ78" s="58">
        <v>0</v>
      </c>
      <c r="BK78" s="42">
        <v>11.548299289943451</v>
      </c>
      <c r="BL78" s="58">
        <v>0</v>
      </c>
      <c r="BM78" s="42">
        <v>0</v>
      </c>
      <c r="BN78" s="58">
        <v>0</v>
      </c>
      <c r="BO78" s="42">
        <v>0</v>
      </c>
      <c r="BP78" s="58">
        <v>0</v>
      </c>
      <c r="BQ78" s="42">
        <v>0</v>
      </c>
      <c r="BR78" s="58">
        <v>0</v>
      </c>
      <c r="BS78" s="42">
        <v>0</v>
      </c>
      <c r="BT78" s="58">
        <v>0</v>
      </c>
      <c r="BU78" s="42">
        <v>0</v>
      </c>
      <c r="BV78" s="58">
        <v>0</v>
      </c>
      <c r="BW78" s="42">
        <v>0</v>
      </c>
      <c r="BX78" s="58">
        <v>0</v>
      </c>
      <c r="BY78" s="42">
        <v>0</v>
      </c>
      <c r="BZ78" s="58">
        <v>0</v>
      </c>
      <c r="CA78" s="42">
        <v>0</v>
      </c>
      <c r="CB78" s="58">
        <v>0</v>
      </c>
      <c r="CC78" s="42">
        <v>0</v>
      </c>
      <c r="CD78" s="58">
        <v>0</v>
      </c>
      <c r="CE78" s="60">
        <v>0</v>
      </c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</row>
    <row r="79" spans="1:109" x14ac:dyDescent="0.35">
      <c r="A79" s="3"/>
      <c r="B79" s="3" t="s">
        <v>191</v>
      </c>
      <c r="C79" s="3" t="s">
        <v>616</v>
      </c>
      <c r="D79" s="36">
        <f t="shared" si="1"/>
        <v>17.692777774786197</v>
      </c>
      <c r="E79" s="93">
        <v>0</v>
      </c>
      <c r="F79" s="42">
        <v>0</v>
      </c>
      <c r="G79" s="58">
        <v>0</v>
      </c>
      <c r="H79" s="42">
        <v>0</v>
      </c>
      <c r="I79" s="58">
        <v>0</v>
      </c>
      <c r="J79" s="42">
        <v>0</v>
      </c>
      <c r="K79" s="58">
        <v>0</v>
      </c>
      <c r="L79" s="42">
        <v>0</v>
      </c>
      <c r="M79" s="58">
        <v>0</v>
      </c>
      <c r="N79" s="42">
        <v>0</v>
      </c>
      <c r="O79" s="58">
        <v>0</v>
      </c>
      <c r="P79" s="42">
        <v>0</v>
      </c>
      <c r="Q79" s="58">
        <v>0</v>
      </c>
      <c r="R79" s="42">
        <v>2.1081318197682407E-2</v>
      </c>
      <c r="S79" s="58">
        <v>0</v>
      </c>
      <c r="T79" s="42">
        <v>0</v>
      </c>
      <c r="U79" s="58">
        <v>0</v>
      </c>
      <c r="V79" s="42">
        <v>8.371573808167521E-3</v>
      </c>
      <c r="W79" s="58">
        <v>0</v>
      </c>
      <c r="X79" s="42">
        <v>1.8297856733150871E-3</v>
      </c>
      <c r="Y79" s="58">
        <v>1.9592463837639506E-4</v>
      </c>
      <c r="Z79" s="42">
        <v>4.3036055173050636E-3</v>
      </c>
      <c r="AA79" s="58">
        <v>0</v>
      </c>
      <c r="AB79" s="42">
        <v>4.8532196968359517E-2</v>
      </c>
      <c r="AC79" s="58">
        <v>7.4389612401468239E-4</v>
      </c>
      <c r="AD79" s="42">
        <v>6.4826739143900511E-3</v>
      </c>
      <c r="AE79" s="58">
        <v>0</v>
      </c>
      <c r="AF79" s="42">
        <v>8.7383039412053262E-2</v>
      </c>
      <c r="AG79" s="58">
        <v>4.7561792831981383E-4</v>
      </c>
      <c r="AH79" s="42">
        <v>7.2201357915149603E-2</v>
      </c>
      <c r="AI79" s="58">
        <v>1.1253713333060502E-4</v>
      </c>
      <c r="AJ79" s="42">
        <v>7.3646139152134735E-4</v>
      </c>
      <c r="AK79" s="58">
        <v>3.5137270722213051E-2</v>
      </c>
      <c r="AL79" s="42">
        <v>1.9106782529540119E-2</v>
      </c>
      <c r="AM79" s="58">
        <v>1.0108160736414429E-4</v>
      </c>
      <c r="AN79" s="42">
        <v>1.2627652949510624E-2</v>
      </c>
      <c r="AO79" s="58">
        <v>2.7168238744400023E-3</v>
      </c>
      <c r="AP79" s="42">
        <v>4.1675086564298119E-3</v>
      </c>
      <c r="AQ79" s="58">
        <v>0</v>
      </c>
      <c r="AR79" s="42">
        <v>8.5893136953308019E-4</v>
      </c>
      <c r="AS79" s="58">
        <v>3.6496986860963206E-3</v>
      </c>
      <c r="AT79" s="42">
        <v>3.1840863780072906E-2</v>
      </c>
      <c r="AU79" s="58">
        <v>0</v>
      </c>
      <c r="AV79" s="42">
        <v>0.13239264040215484</v>
      </c>
      <c r="AW79" s="58">
        <v>5.1815683194640444E-2</v>
      </c>
      <c r="AX79" s="42">
        <v>9.1349278144482648E-5</v>
      </c>
      <c r="AY79" s="58">
        <v>0.16520655978596513</v>
      </c>
      <c r="AZ79" s="42">
        <v>0</v>
      </c>
      <c r="BA79" s="58">
        <v>1.5221971762272898E-3</v>
      </c>
      <c r="BB79" s="42">
        <v>4.1242720102911048E-3</v>
      </c>
      <c r="BC79" s="58">
        <v>0.18396169625752096</v>
      </c>
      <c r="BD79" s="42">
        <v>8.6013012066972233E-2</v>
      </c>
      <c r="BE79" s="58">
        <v>1.6390408806981761E-2</v>
      </c>
      <c r="BF79" s="42">
        <v>2.8285028859381338</v>
      </c>
      <c r="BG79" s="58">
        <v>2.711590902429915E-2</v>
      </c>
      <c r="BH79" s="42">
        <v>6.6440321342550713E-4</v>
      </c>
      <c r="BI79" s="58">
        <v>0.16241188794134184</v>
      </c>
      <c r="BJ79" s="42">
        <v>0.16898116616761402</v>
      </c>
      <c r="BK79" s="58">
        <v>0</v>
      </c>
      <c r="BL79" s="42">
        <v>6.8976322413960678E-2</v>
      </c>
      <c r="BM79" s="58">
        <v>0.33466357215872039</v>
      </c>
      <c r="BN79" s="42">
        <v>1.1369918153188614E-2</v>
      </c>
      <c r="BO79" s="58">
        <v>2.2942385038255578E-2</v>
      </c>
      <c r="BP79" s="42">
        <v>0</v>
      </c>
      <c r="BQ79" s="58">
        <v>3.7536557883490233E-4</v>
      </c>
      <c r="BR79" s="42">
        <v>0.68612096299415859</v>
      </c>
      <c r="BS79" s="58">
        <v>8.936113539223807E-2</v>
      </c>
      <c r="BT79" s="42">
        <v>2.0840734722533404E-2</v>
      </c>
      <c r="BU79" s="58">
        <v>0</v>
      </c>
      <c r="BV79" s="42">
        <v>8.3504954008819257E-2</v>
      </c>
      <c r="BW79" s="58">
        <v>0</v>
      </c>
      <c r="BX79" s="42">
        <v>4.1302632978278186</v>
      </c>
      <c r="BY79" s="58">
        <v>1.3447381394985218</v>
      </c>
      <c r="BZ79" s="42">
        <v>5.6545359127153718</v>
      </c>
      <c r="CA79" s="58">
        <v>2.0135236537655271E-4</v>
      </c>
      <c r="CB79" s="42">
        <v>0</v>
      </c>
      <c r="CC79" s="58">
        <v>1.0530330478575018</v>
      </c>
      <c r="CD79" s="42">
        <v>0</v>
      </c>
      <c r="CE79" s="59">
        <v>0</v>
      </c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</row>
    <row r="80" spans="1:109" x14ac:dyDescent="0.35">
      <c r="A80" s="3"/>
      <c r="B80" s="3" t="s">
        <v>444</v>
      </c>
      <c r="C80" s="3" t="s">
        <v>617</v>
      </c>
      <c r="D80" s="36">
        <f t="shared" si="1"/>
        <v>0.18602226480589035</v>
      </c>
      <c r="E80" s="90">
        <v>0</v>
      </c>
      <c r="F80" s="58">
        <v>0</v>
      </c>
      <c r="G80" s="42">
        <v>0</v>
      </c>
      <c r="H80" s="58">
        <v>0</v>
      </c>
      <c r="I80" s="42">
        <v>0</v>
      </c>
      <c r="J80" s="58">
        <v>0</v>
      </c>
      <c r="K80" s="42">
        <v>0</v>
      </c>
      <c r="L80" s="58">
        <v>0</v>
      </c>
      <c r="M80" s="42">
        <v>0</v>
      </c>
      <c r="N80" s="58">
        <v>0</v>
      </c>
      <c r="O80" s="42">
        <v>0</v>
      </c>
      <c r="P80" s="58">
        <v>0</v>
      </c>
      <c r="Q80" s="42">
        <v>0</v>
      </c>
      <c r="R80" s="58">
        <v>0</v>
      </c>
      <c r="S80" s="42">
        <v>0</v>
      </c>
      <c r="T80" s="58">
        <v>0</v>
      </c>
      <c r="U80" s="42">
        <v>0</v>
      </c>
      <c r="V80" s="58">
        <v>0</v>
      </c>
      <c r="W80" s="42">
        <v>0</v>
      </c>
      <c r="X80" s="58">
        <v>0</v>
      </c>
      <c r="Y80" s="42">
        <v>0</v>
      </c>
      <c r="Z80" s="58">
        <v>0</v>
      </c>
      <c r="AA80" s="42">
        <v>0</v>
      </c>
      <c r="AB80" s="58">
        <v>0</v>
      </c>
      <c r="AC80" s="42">
        <v>0</v>
      </c>
      <c r="AD80" s="58">
        <v>0</v>
      </c>
      <c r="AE80" s="42">
        <v>0</v>
      </c>
      <c r="AF80" s="58">
        <v>0</v>
      </c>
      <c r="AG80" s="42">
        <v>0</v>
      </c>
      <c r="AH80" s="58">
        <v>0</v>
      </c>
      <c r="AI80" s="42">
        <v>0</v>
      </c>
      <c r="AJ80" s="58">
        <v>0</v>
      </c>
      <c r="AK80" s="42">
        <v>0</v>
      </c>
      <c r="AL80" s="58">
        <v>0</v>
      </c>
      <c r="AM80" s="42">
        <v>0</v>
      </c>
      <c r="AN80" s="58">
        <v>0</v>
      </c>
      <c r="AO80" s="42">
        <v>0</v>
      </c>
      <c r="AP80" s="58">
        <v>0</v>
      </c>
      <c r="AQ80" s="42">
        <v>0</v>
      </c>
      <c r="AR80" s="58">
        <v>0</v>
      </c>
      <c r="AS80" s="42">
        <v>0</v>
      </c>
      <c r="AT80" s="58">
        <v>0</v>
      </c>
      <c r="AU80" s="42">
        <v>0</v>
      </c>
      <c r="AV80" s="58">
        <v>0</v>
      </c>
      <c r="AW80" s="42">
        <v>0</v>
      </c>
      <c r="AX80" s="58">
        <v>0</v>
      </c>
      <c r="AY80" s="42">
        <v>0</v>
      </c>
      <c r="AZ80" s="58">
        <v>0</v>
      </c>
      <c r="BA80" s="42">
        <v>0</v>
      </c>
      <c r="BB80" s="58">
        <v>0</v>
      </c>
      <c r="BC80" s="42">
        <v>0</v>
      </c>
      <c r="BD80" s="58">
        <v>0</v>
      </c>
      <c r="BE80" s="42">
        <v>0</v>
      </c>
      <c r="BF80" s="58">
        <v>0</v>
      </c>
      <c r="BG80" s="42">
        <v>0</v>
      </c>
      <c r="BH80" s="58">
        <v>0</v>
      </c>
      <c r="BI80" s="42">
        <v>0</v>
      </c>
      <c r="BJ80" s="58">
        <v>0</v>
      </c>
      <c r="BK80" s="42">
        <v>0</v>
      </c>
      <c r="BL80" s="58">
        <v>0</v>
      </c>
      <c r="BM80" s="42">
        <v>0</v>
      </c>
      <c r="BN80" s="58">
        <v>0</v>
      </c>
      <c r="BO80" s="42">
        <v>0</v>
      </c>
      <c r="BP80" s="58">
        <v>0</v>
      </c>
      <c r="BQ80" s="42">
        <v>0</v>
      </c>
      <c r="BR80" s="58">
        <v>0</v>
      </c>
      <c r="BS80" s="42">
        <v>0</v>
      </c>
      <c r="BT80" s="58">
        <v>0</v>
      </c>
      <c r="BU80" s="42">
        <v>0</v>
      </c>
      <c r="BV80" s="58">
        <v>0</v>
      </c>
      <c r="BW80" s="42">
        <v>0.18602226480589035</v>
      </c>
      <c r="BX80" s="58">
        <v>0</v>
      </c>
      <c r="BY80" s="42">
        <v>0</v>
      </c>
      <c r="BZ80" s="58">
        <v>0</v>
      </c>
      <c r="CA80" s="42">
        <v>0</v>
      </c>
      <c r="CB80" s="58">
        <v>0</v>
      </c>
      <c r="CC80" s="42">
        <v>0</v>
      </c>
      <c r="CD80" s="58">
        <v>0</v>
      </c>
      <c r="CE80" s="60">
        <v>0</v>
      </c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</row>
    <row r="81" spans="1:109" x14ac:dyDescent="0.35">
      <c r="A81" s="3"/>
      <c r="B81" s="3" t="s">
        <v>445</v>
      </c>
      <c r="C81" s="3" t="s">
        <v>618</v>
      </c>
      <c r="D81" s="36">
        <f t="shared" si="1"/>
        <v>0</v>
      </c>
      <c r="E81" s="93">
        <v>0</v>
      </c>
      <c r="F81" s="42">
        <v>0</v>
      </c>
      <c r="G81" s="58">
        <v>0</v>
      </c>
      <c r="H81" s="42">
        <v>0</v>
      </c>
      <c r="I81" s="58">
        <v>0</v>
      </c>
      <c r="J81" s="42">
        <v>0</v>
      </c>
      <c r="K81" s="58">
        <v>0</v>
      </c>
      <c r="L81" s="42">
        <v>0</v>
      </c>
      <c r="M81" s="58">
        <v>0</v>
      </c>
      <c r="N81" s="42">
        <v>0</v>
      </c>
      <c r="O81" s="58">
        <v>0</v>
      </c>
      <c r="P81" s="42">
        <v>0</v>
      </c>
      <c r="Q81" s="58">
        <v>0</v>
      </c>
      <c r="R81" s="42">
        <v>0</v>
      </c>
      <c r="S81" s="58">
        <v>0</v>
      </c>
      <c r="T81" s="42">
        <v>0</v>
      </c>
      <c r="U81" s="58">
        <v>0</v>
      </c>
      <c r="V81" s="42">
        <v>0</v>
      </c>
      <c r="W81" s="58">
        <v>0</v>
      </c>
      <c r="X81" s="42">
        <v>0</v>
      </c>
      <c r="Y81" s="58">
        <v>0</v>
      </c>
      <c r="Z81" s="42">
        <v>0</v>
      </c>
      <c r="AA81" s="58">
        <v>0</v>
      </c>
      <c r="AB81" s="42">
        <v>0</v>
      </c>
      <c r="AC81" s="58">
        <v>0</v>
      </c>
      <c r="AD81" s="42">
        <v>0</v>
      </c>
      <c r="AE81" s="58">
        <v>0</v>
      </c>
      <c r="AF81" s="42">
        <v>0</v>
      </c>
      <c r="AG81" s="58">
        <v>0</v>
      </c>
      <c r="AH81" s="42">
        <v>0</v>
      </c>
      <c r="AI81" s="58">
        <v>0</v>
      </c>
      <c r="AJ81" s="42">
        <v>0</v>
      </c>
      <c r="AK81" s="58">
        <v>0</v>
      </c>
      <c r="AL81" s="42">
        <v>0</v>
      </c>
      <c r="AM81" s="58">
        <v>0</v>
      </c>
      <c r="AN81" s="42">
        <v>0</v>
      </c>
      <c r="AO81" s="58">
        <v>0</v>
      </c>
      <c r="AP81" s="42">
        <v>0</v>
      </c>
      <c r="AQ81" s="58">
        <v>0</v>
      </c>
      <c r="AR81" s="42">
        <v>0</v>
      </c>
      <c r="AS81" s="58">
        <v>0</v>
      </c>
      <c r="AT81" s="42">
        <v>0</v>
      </c>
      <c r="AU81" s="58">
        <v>0</v>
      </c>
      <c r="AV81" s="42">
        <v>0</v>
      </c>
      <c r="AW81" s="58">
        <v>0</v>
      </c>
      <c r="AX81" s="42">
        <v>0</v>
      </c>
      <c r="AY81" s="58">
        <v>0</v>
      </c>
      <c r="AZ81" s="42">
        <v>0</v>
      </c>
      <c r="BA81" s="58">
        <v>0</v>
      </c>
      <c r="BB81" s="42">
        <v>0</v>
      </c>
      <c r="BC81" s="58">
        <v>0</v>
      </c>
      <c r="BD81" s="42">
        <v>0</v>
      </c>
      <c r="BE81" s="58">
        <v>0</v>
      </c>
      <c r="BF81" s="42">
        <v>0</v>
      </c>
      <c r="BG81" s="58">
        <v>0</v>
      </c>
      <c r="BH81" s="42">
        <v>0</v>
      </c>
      <c r="BI81" s="58">
        <v>0</v>
      </c>
      <c r="BJ81" s="42">
        <v>0</v>
      </c>
      <c r="BK81" s="58">
        <v>0</v>
      </c>
      <c r="BL81" s="42">
        <v>0</v>
      </c>
      <c r="BM81" s="58">
        <v>0</v>
      </c>
      <c r="BN81" s="42">
        <v>0</v>
      </c>
      <c r="BO81" s="58">
        <v>0</v>
      </c>
      <c r="BP81" s="42">
        <v>0</v>
      </c>
      <c r="BQ81" s="58">
        <v>0</v>
      </c>
      <c r="BR81" s="42">
        <v>0</v>
      </c>
      <c r="BS81" s="58">
        <v>0</v>
      </c>
      <c r="BT81" s="42">
        <v>0</v>
      </c>
      <c r="BU81" s="58">
        <v>0</v>
      </c>
      <c r="BV81" s="42">
        <v>0</v>
      </c>
      <c r="BW81" s="58">
        <v>0</v>
      </c>
      <c r="BX81" s="42">
        <v>0</v>
      </c>
      <c r="BY81" s="58">
        <v>0</v>
      </c>
      <c r="BZ81" s="42">
        <v>0</v>
      </c>
      <c r="CA81" s="58">
        <v>0</v>
      </c>
      <c r="CB81" s="42">
        <v>0</v>
      </c>
      <c r="CC81" s="58">
        <v>0</v>
      </c>
      <c r="CD81" s="42">
        <v>0</v>
      </c>
      <c r="CE81" s="59">
        <v>0</v>
      </c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</row>
    <row r="82" spans="1:109" x14ac:dyDescent="0.35">
      <c r="A82" s="3"/>
      <c r="B82" s="3" t="s">
        <v>446</v>
      </c>
      <c r="C82" s="3" t="s">
        <v>619</v>
      </c>
      <c r="D82" s="36">
        <f t="shared" si="1"/>
        <v>6.4372168340616433E-4</v>
      </c>
      <c r="E82" s="90">
        <v>0</v>
      </c>
      <c r="F82" s="58">
        <v>0</v>
      </c>
      <c r="G82" s="42">
        <v>0</v>
      </c>
      <c r="H82" s="58">
        <v>0</v>
      </c>
      <c r="I82" s="42">
        <v>0</v>
      </c>
      <c r="J82" s="58">
        <v>0</v>
      </c>
      <c r="K82" s="42">
        <v>0</v>
      </c>
      <c r="L82" s="58">
        <v>0</v>
      </c>
      <c r="M82" s="42">
        <v>0</v>
      </c>
      <c r="N82" s="58">
        <v>0</v>
      </c>
      <c r="O82" s="42">
        <v>0</v>
      </c>
      <c r="P82" s="58">
        <v>0</v>
      </c>
      <c r="Q82" s="42">
        <v>0</v>
      </c>
      <c r="R82" s="58">
        <v>0</v>
      </c>
      <c r="S82" s="42">
        <v>0</v>
      </c>
      <c r="T82" s="58">
        <v>0</v>
      </c>
      <c r="U82" s="42">
        <v>0</v>
      </c>
      <c r="V82" s="58">
        <v>0</v>
      </c>
      <c r="W82" s="42">
        <v>0</v>
      </c>
      <c r="X82" s="58">
        <v>0</v>
      </c>
      <c r="Y82" s="42">
        <v>0</v>
      </c>
      <c r="Z82" s="58">
        <v>0</v>
      </c>
      <c r="AA82" s="42">
        <v>0</v>
      </c>
      <c r="AB82" s="58">
        <v>0</v>
      </c>
      <c r="AC82" s="42">
        <v>0</v>
      </c>
      <c r="AD82" s="58">
        <v>0</v>
      </c>
      <c r="AE82" s="42">
        <v>0</v>
      </c>
      <c r="AF82" s="58">
        <v>0</v>
      </c>
      <c r="AG82" s="42">
        <v>0</v>
      </c>
      <c r="AH82" s="58">
        <v>0</v>
      </c>
      <c r="AI82" s="42">
        <v>0</v>
      </c>
      <c r="AJ82" s="58">
        <v>0</v>
      </c>
      <c r="AK82" s="42">
        <v>0</v>
      </c>
      <c r="AL82" s="58">
        <v>0</v>
      </c>
      <c r="AM82" s="42">
        <v>0</v>
      </c>
      <c r="AN82" s="58">
        <v>0</v>
      </c>
      <c r="AO82" s="42">
        <v>0</v>
      </c>
      <c r="AP82" s="58">
        <v>0</v>
      </c>
      <c r="AQ82" s="42">
        <v>0</v>
      </c>
      <c r="AR82" s="58">
        <v>0</v>
      </c>
      <c r="AS82" s="42">
        <v>0</v>
      </c>
      <c r="AT82" s="58">
        <v>0</v>
      </c>
      <c r="AU82" s="42">
        <v>0</v>
      </c>
      <c r="AV82" s="58">
        <v>0</v>
      </c>
      <c r="AW82" s="42">
        <v>0</v>
      </c>
      <c r="AX82" s="58">
        <v>0</v>
      </c>
      <c r="AY82" s="42">
        <v>0</v>
      </c>
      <c r="AZ82" s="58">
        <v>0</v>
      </c>
      <c r="BA82" s="42">
        <v>0</v>
      </c>
      <c r="BB82" s="58">
        <v>0</v>
      </c>
      <c r="BC82" s="42">
        <v>0</v>
      </c>
      <c r="BD82" s="58">
        <v>0</v>
      </c>
      <c r="BE82" s="42">
        <v>0</v>
      </c>
      <c r="BF82" s="58">
        <v>0</v>
      </c>
      <c r="BG82" s="42">
        <v>0</v>
      </c>
      <c r="BH82" s="58">
        <v>0</v>
      </c>
      <c r="BI82" s="42">
        <v>0</v>
      </c>
      <c r="BJ82" s="58">
        <v>0</v>
      </c>
      <c r="BK82" s="42">
        <v>0</v>
      </c>
      <c r="BL82" s="58">
        <v>0</v>
      </c>
      <c r="BM82" s="42">
        <v>0</v>
      </c>
      <c r="BN82" s="58">
        <v>0</v>
      </c>
      <c r="BO82" s="42">
        <v>0</v>
      </c>
      <c r="BP82" s="58">
        <v>0</v>
      </c>
      <c r="BQ82" s="42">
        <v>0</v>
      </c>
      <c r="BR82" s="58">
        <v>0</v>
      </c>
      <c r="BS82" s="42">
        <v>0</v>
      </c>
      <c r="BT82" s="58">
        <v>0</v>
      </c>
      <c r="BU82" s="42">
        <v>0</v>
      </c>
      <c r="BV82" s="58">
        <v>0</v>
      </c>
      <c r="BW82" s="42">
        <v>6.4372168340616433E-4</v>
      </c>
      <c r="BX82" s="58">
        <v>0</v>
      </c>
      <c r="BY82" s="42">
        <v>0</v>
      </c>
      <c r="BZ82" s="58">
        <v>0</v>
      </c>
      <c r="CA82" s="42">
        <v>0</v>
      </c>
      <c r="CB82" s="58">
        <v>0</v>
      </c>
      <c r="CC82" s="42">
        <v>0</v>
      </c>
      <c r="CD82" s="58">
        <v>0</v>
      </c>
      <c r="CE82" s="60">
        <v>0</v>
      </c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</row>
    <row r="83" spans="1:109" x14ac:dyDescent="0.35">
      <c r="A83" s="3"/>
      <c r="B83" s="3" t="s">
        <v>447</v>
      </c>
      <c r="C83" s="3" t="s">
        <v>620</v>
      </c>
      <c r="D83" s="36">
        <f t="shared" si="1"/>
        <v>13.904982007908025</v>
      </c>
      <c r="E83" s="93">
        <v>0</v>
      </c>
      <c r="F83" s="42">
        <v>0</v>
      </c>
      <c r="G83" s="58">
        <v>0</v>
      </c>
      <c r="H83" s="42">
        <v>0</v>
      </c>
      <c r="I83" s="58">
        <v>0</v>
      </c>
      <c r="J83" s="42">
        <v>0</v>
      </c>
      <c r="K83" s="58">
        <v>0</v>
      </c>
      <c r="L83" s="42">
        <v>0</v>
      </c>
      <c r="M83" s="58">
        <v>0</v>
      </c>
      <c r="N83" s="42">
        <v>0</v>
      </c>
      <c r="O83" s="58">
        <v>0</v>
      </c>
      <c r="P83" s="42">
        <v>0</v>
      </c>
      <c r="Q83" s="58">
        <v>0</v>
      </c>
      <c r="R83" s="42">
        <v>7.8307170816840771E-2</v>
      </c>
      <c r="S83" s="58">
        <v>2.3615071077272404E-3</v>
      </c>
      <c r="T83" s="42">
        <v>0</v>
      </c>
      <c r="U83" s="58">
        <v>0</v>
      </c>
      <c r="V83" s="42">
        <v>1.0454398358056565E-3</v>
      </c>
      <c r="W83" s="58">
        <v>0</v>
      </c>
      <c r="X83" s="42">
        <v>0</v>
      </c>
      <c r="Y83" s="58">
        <v>2.4271315379874352E-2</v>
      </c>
      <c r="Z83" s="42">
        <v>5.4640772707642091E-3</v>
      </c>
      <c r="AA83" s="58">
        <v>0</v>
      </c>
      <c r="AB83" s="42">
        <v>5.3159611684437343E-2</v>
      </c>
      <c r="AC83" s="58">
        <v>0.34494420504618656</v>
      </c>
      <c r="AD83" s="42">
        <v>2.2728554243827653E-3</v>
      </c>
      <c r="AE83" s="58">
        <v>0</v>
      </c>
      <c r="AF83" s="42">
        <v>3.1579649763341856E-2</v>
      </c>
      <c r="AG83" s="58">
        <v>1.378620293989649E-2</v>
      </c>
      <c r="AH83" s="42">
        <v>6.9184982883675238E-3</v>
      </c>
      <c r="AI83" s="58">
        <v>4.8598735983984819E-4</v>
      </c>
      <c r="AJ83" s="42">
        <v>1.5015584566283768E-2</v>
      </c>
      <c r="AK83" s="58">
        <v>1.6075949145729008E-2</v>
      </c>
      <c r="AL83" s="42">
        <v>1.5634686913738433E-3</v>
      </c>
      <c r="AM83" s="58">
        <v>3.3916275717121483E-2</v>
      </c>
      <c r="AN83" s="42">
        <v>3.4787402242892752E-3</v>
      </c>
      <c r="AO83" s="58">
        <v>0.11727000265280098</v>
      </c>
      <c r="AP83" s="42">
        <v>2.4402033257726647E-3</v>
      </c>
      <c r="AQ83" s="58">
        <v>1.4737929299815551E-2</v>
      </c>
      <c r="AR83" s="42">
        <v>0</v>
      </c>
      <c r="AS83" s="58">
        <v>2.5433796031640778E-3</v>
      </c>
      <c r="AT83" s="42">
        <v>0.78551628188457634</v>
      </c>
      <c r="AU83" s="58">
        <v>8.0516645386347595E-4</v>
      </c>
      <c r="AV83" s="42">
        <v>0.52322070972268775</v>
      </c>
      <c r="AW83" s="58">
        <v>3.1365698916585971E-2</v>
      </c>
      <c r="AX83" s="42">
        <v>4.1649216386898617E-3</v>
      </c>
      <c r="AY83" s="58">
        <v>0.50810635306690921</v>
      </c>
      <c r="AZ83" s="42">
        <v>0</v>
      </c>
      <c r="BA83" s="58">
        <v>3.218023889478263E-2</v>
      </c>
      <c r="BB83" s="42">
        <v>9.0069218274519761E-3</v>
      </c>
      <c r="BC83" s="58">
        <v>0.78012913879793833</v>
      </c>
      <c r="BD83" s="42">
        <v>0.2808633443496672</v>
      </c>
      <c r="BE83" s="58">
        <v>5.090213900085621E-2</v>
      </c>
      <c r="BF83" s="42">
        <v>0.33815805357928402</v>
      </c>
      <c r="BG83" s="58">
        <v>0</v>
      </c>
      <c r="BH83" s="42">
        <v>9.4864347516151123E-2</v>
      </c>
      <c r="BI83" s="58">
        <v>1.4608420332269278</v>
      </c>
      <c r="BJ83" s="42">
        <v>3.3995302062240183E-2</v>
      </c>
      <c r="BK83" s="58">
        <v>0.18614780939897504</v>
      </c>
      <c r="BL83" s="42">
        <v>5.9761000020108188E-2</v>
      </c>
      <c r="BM83" s="58">
        <v>0.10138730437950164</v>
      </c>
      <c r="BN83" s="42">
        <v>8.4019901375825233E-3</v>
      </c>
      <c r="BO83" s="58">
        <v>1.283426407143547E-3</v>
      </c>
      <c r="BP83" s="42">
        <v>0</v>
      </c>
      <c r="BQ83" s="58">
        <v>0.18787925228630714</v>
      </c>
      <c r="BR83" s="42">
        <v>4.5046645301355881E-2</v>
      </c>
      <c r="BS83" s="58">
        <v>0.14005181175881215</v>
      </c>
      <c r="BT83" s="42">
        <v>0.15474431840380912</v>
      </c>
      <c r="BU83" s="58">
        <v>3.9274607160928711E-2</v>
      </c>
      <c r="BV83" s="42">
        <v>0.33241093390786297</v>
      </c>
      <c r="BW83" s="58">
        <v>1.3647484658343483</v>
      </c>
      <c r="BX83" s="42">
        <v>2.770054220750787</v>
      </c>
      <c r="BY83" s="58">
        <v>0.43784776941301873</v>
      </c>
      <c r="BZ83" s="42">
        <v>0.4096630309542259</v>
      </c>
      <c r="CA83" s="58">
        <v>3.1645455351656214E-2</v>
      </c>
      <c r="CB83" s="42">
        <v>8.9791949418156162E-3</v>
      </c>
      <c r="CC83" s="58">
        <v>1.9198960664173601</v>
      </c>
      <c r="CD83" s="42">
        <v>0</v>
      </c>
      <c r="CE83" s="59">
        <v>0</v>
      </c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</row>
    <row r="84" spans="1:109" x14ac:dyDescent="0.35">
      <c r="A84" s="3"/>
      <c r="B84" s="3" t="s">
        <v>449</v>
      </c>
      <c r="C84" s="3" t="s">
        <v>621</v>
      </c>
      <c r="D84" s="36">
        <f t="shared" si="1"/>
        <v>8.1652548994915737</v>
      </c>
      <c r="E84" s="90">
        <v>0</v>
      </c>
      <c r="F84" s="58">
        <v>0</v>
      </c>
      <c r="G84" s="42">
        <v>0</v>
      </c>
      <c r="H84" s="58">
        <v>0</v>
      </c>
      <c r="I84" s="42">
        <v>0</v>
      </c>
      <c r="J84" s="58">
        <v>0</v>
      </c>
      <c r="K84" s="42">
        <v>0</v>
      </c>
      <c r="L84" s="58">
        <v>0</v>
      </c>
      <c r="M84" s="42">
        <v>0</v>
      </c>
      <c r="N84" s="58">
        <v>0</v>
      </c>
      <c r="O84" s="42">
        <v>0</v>
      </c>
      <c r="P84" s="58">
        <v>0</v>
      </c>
      <c r="Q84" s="42">
        <v>0</v>
      </c>
      <c r="R84" s="58">
        <v>0</v>
      </c>
      <c r="S84" s="42">
        <v>0</v>
      </c>
      <c r="T84" s="58">
        <v>0</v>
      </c>
      <c r="U84" s="42">
        <v>0</v>
      </c>
      <c r="V84" s="58">
        <v>0</v>
      </c>
      <c r="W84" s="42">
        <v>0</v>
      </c>
      <c r="X84" s="58">
        <v>0</v>
      </c>
      <c r="Y84" s="42">
        <v>0</v>
      </c>
      <c r="Z84" s="58">
        <v>0</v>
      </c>
      <c r="AA84" s="42">
        <v>0</v>
      </c>
      <c r="AB84" s="58">
        <v>0</v>
      </c>
      <c r="AC84" s="42">
        <v>0</v>
      </c>
      <c r="AD84" s="58">
        <v>0</v>
      </c>
      <c r="AE84" s="42">
        <v>0</v>
      </c>
      <c r="AF84" s="58">
        <v>0</v>
      </c>
      <c r="AG84" s="42">
        <v>0</v>
      </c>
      <c r="AH84" s="58">
        <v>0</v>
      </c>
      <c r="AI84" s="42">
        <v>0</v>
      </c>
      <c r="AJ84" s="58">
        <v>0</v>
      </c>
      <c r="AK84" s="42">
        <v>0</v>
      </c>
      <c r="AL84" s="58">
        <v>0</v>
      </c>
      <c r="AM84" s="42">
        <v>0</v>
      </c>
      <c r="AN84" s="58">
        <v>0</v>
      </c>
      <c r="AO84" s="42">
        <v>0</v>
      </c>
      <c r="AP84" s="58">
        <v>0</v>
      </c>
      <c r="AQ84" s="42">
        <v>0</v>
      </c>
      <c r="AR84" s="58">
        <v>0</v>
      </c>
      <c r="AS84" s="42">
        <v>0</v>
      </c>
      <c r="AT84" s="58">
        <v>0</v>
      </c>
      <c r="AU84" s="42">
        <v>0</v>
      </c>
      <c r="AV84" s="58">
        <v>0</v>
      </c>
      <c r="AW84" s="42">
        <v>0</v>
      </c>
      <c r="AX84" s="58">
        <v>0</v>
      </c>
      <c r="AY84" s="42">
        <v>0</v>
      </c>
      <c r="AZ84" s="58">
        <v>0</v>
      </c>
      <c r="BA84" s="42">
        <v>0</v>
      </c>
      <c r="BB84" s="58">
        <v>0</v>
      </c>
      <c r="BC84" s="42">
        <v>0</v>
      </c>
      <c r="BD84" s="58">
        <v>0</v>
      </c>
      <c r="BE84" s="42">
        <v>0</v>
      </c>
      <c r="BF84" s="58">
        <v>0</v>
      </c>
      <c r="BG84" s="42">
        <v>0</v>
      </c>
      <c r="BH84" s="58">
        <v>0</v>
      </c>
      <c r="BI84" s="42">
        <v>0</v>
      </c>
      <c r="BJ84" s="58">
        <v>0</v>
      </c>
      <c r="BK84" s="42">
        <v>0</v>
      </c>
      <c r="BL84" s="58">
        <v>0</v>
      </c>
      <c r="BM84" s="42">
        <v>0</v>
      </c>
      <c r="BN84" s="58">
        <v>0</v>
      </c>
      <c r="BO84" s="42">
        <v>0</v>
      </c>
      <c r="BP84" s="58">
        <v>0</v>
      </c>
      <c r="BQ84" s="42">
        <v>0</v>
      </c>
      <c r="BR84" s="58">
        <v>0</v>
      </c>
      <c r="BS84" s="42">
        <v>0</v>
      </c>
      <c r="BT84" s="58">
        <v>0</v>
      </c>
      <c r="BU84" s="42">
        <v>0</v>
      </c>
      <c r="BV84" s="58">
        <v>0</v>
      </c>
      <c r="BW84" s="42">
        <v>6.6086349746822632</v>
      </c>
      <c r="BX84" s="58">
        <v>1.4911327208642695</v>
      </c>
      <c r="BY84" s="42">
        <v>6.5487203945040526E-2</v>
      </c>
      <c r="BZ84" s="58">
        <v>0</v>
      </c>
      <c r="CA84" s="42">
        <v>0</v>
      </c>
      <c r="CB84" s="58">
        <v>0</v>
      </c>
      <c r="CC84" s="42">
        <v>0</v>
      </c>
      <c r="CD84" s="58">
        <v>0</v>
      </c>
      <c r="CE84" s="60">
        <v>0</v>
      </c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</row>
    <row r="85" spans="1:109" x14ac:dyDescent="0.35">
      <c r="A85" s="3"/>
      <c r="B85" s="3" t="s">
        <v>448</v>
      </c>
      <c r="C85" s="3" t="s">
        <v>622</v>
      </c>
      <c r="D85" s="36">
        <f t="shared" si="1"/>
        <v>0</v>
      </c>
      <c r="E85" s="93">
        <v>0</v>
      </c>
      <c r="F85" s="42">
        <v>0</v>
      </c>
      <c r="G85" s="58">
        <v>0</v>
      </c>
      <c r="H85" s="42">
        <v>0</v>
      </c>
      <c r="I85" s="58">
        <v>0</v>
      </c>
      <c r="J85" s="42">
        <v>0</v>
      </c>
      <c r="K85" s="58">
        <v>0</v>
      </c>
      <c r="L85" s="42">
        <v>0</v>
      </c>
      <c r="M85" s="58">
        <v>0</v>
      </c>
      <c r="N85" s="42">
        <v>0</v>
      </c>
      <c r="O85" s="58">
        <v>0</v>
      </c>
      <c r="P85" s="42">
        <v>0</v>
      </c>
      <c r="Q85" s="58">
        <v>0</v>
      </c>
      <c r="R85" s="42">
        <v>0</v>
      </c>
      <c r="S85" s="58">
        <v>0</v>
      </c>
      <c r="T85" s="42">
        <v>0</v>
      </c>
      <c r="U85" s="58">
        <v>0</v>
      </c>
      <c r="V85" s="42">
        <v>0</v>
      </c>
      <c r="W85" s="58">
        <v>0</v>
      </c>
      <c r="X85" s="42">
        <v>0</v>
      </c>
      <c r="Y85" s="58">
        <v>0</v>
      </c>
      <c r="Z85" s="42">
        <v>0</v>
      </c>
      <c r="AA85" s="58">
        <v>0</v>
      </c>
      <c r="AB85" s="42">
        <v>0</v>
      </c>
      <c r="AC85" s="58">
        <v>0</v>
      </c>
      <c r="AD85" s="42">
        <v>0</v>
      </c>
      <c r="AE85" s="58">
        <v>0</v>
      </c>
      <c r="AF85" s="42">
        <v>0</v>
      </c>
      <c r="AG85" s="58">
        <v>0</v>
      </c>
      <c r="AH85" s="42">
        <v>0</v>
      </c>
      <c r="AI85" s="58">
        <v>0</v>
      </c>
      <c r="AJ85" s="42">
        <v>0</v>
      </c>
      <c r="AK85" s="58">
        <v>0</v>
      </c>
      <c r="AL85" s="42">
        <v>0</v>
      </c>
      <c r="AM85" s="58">
        <v>0</v>
      </c>
      <c r="AN85" s="42">
        <v>0</v>
      </c>
      <c r="AO85" s="58">
        <v>0</v>
      </c>
      <c r="AP85" s="42">
        <v>0</v>
      </c>
      <c r="AQ85" s="58">
        <v>0</v>
      </c>
      <c r="AR85" s="42">
        <v>0</v>
      </c>
      <c r="AS85" s="58">
        <v>0</v>
      </c>
      <c r="AT85" s="42">
        <v>0</v>
      </c>
      <c r="AU85" s="58">
        <v>0</v>
      </c>
      <c r="AV85" s="42">
        <v>0</v>
      </c>
      <c r="AW85" s="58">
        <v>0</v>
      </c>
      <c r="AX85" s="42">
        <v>0</v>
      </c>
      <c r="AY85" s="58">
        <v>0</v>
      </c>
      <c r="AZ85" s="42">
        <v>0</v>
      </c>
      <c r="BA85" s="58">
        <v>0</v>
      </c>
      <c r="BB85" s="42">
        <v>0</v>
      </c>
      <c r="BC85" s="58">
        <v>0</v>
      </c>
      <c r="BD85" s="42">
        <v>0</v>
      </c>
      <c r="BE85" s="58">
        <v>0</v>
      </c>
      <c r="BF85" s="42">
        <v>0</v>
      </c>
      <c r="BG85" s="58">
        <v>0</v>
      </c>
      <c r="BH85" s="42">
        <v>0</v>
      </c>
      <c r="BI85" s="58">
        <v>0</v>
      </c>
      <c r="BJ85" s="42">
        <v>0</v>
      </c>
      <c r="BK85" s="58">
        <v>0</v>
      </c>
      <c r="BL85" s="42">
        <v>0</v>
      </c>
      <c r="BM85" s="58">
        <v>0</v>
      </c>
      <c r="BN85" s="42">
        <v>0</v>
      </c>
      <c r="BO85" s="58">
        <v>0</v>
      </c>
      <c r="BP85" s="42">
        <v>0</v>
      </c>
      <c r="BQ85" s="58">
        <v>0</v>
      </c>
      <c r="BR85" s="42">
        <v>0</v>
      </c>
      <c r="BS85" s="58">
        <v>0</v>
      </c>
      <c r="BT85" s="42">
        <v>0</v>
      </c>
      <c r="BU85" s="58">
        <v>0</v>
      </c>
      <c r="BV85" s="42">
        <v>0</v>
      </c>
      <c r="BW85" s="58">
        <v>0</v>
      </c>
      <c r="BX85" s="42">
        <v>0</v>
      </c>
      <c r="BY85" s="58">
        <v>0</v>
      </c>
      <c r="BZ85" s="42">
        <v>0</v>
      </c>
      <c r="CA85" s="58">
        <v>0</v>
      </c>
      <c r="CB85" s="42">
        <v>0</v>
      </c>
      <c r="CC85" s="58">
        <v>0</v>
      </c>
      <c r="CD85" s="42">
        <v>0</v>
      </c>
      <c r="CE85" s="59">
        <v>0</v>
      </c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</row>
    <row r="86" spans="1:109" x14ac:dyDescent="0.35">
      <c r="A86" s="3"/>
      <c r="B86" s="3" t="s">
        <v>624</v>
      </c>
      <c r="C86" s="3" t="s">
        <v>623</v>
      </c>
      <c r="D86" s="36">
        <f t="shared" si="1"/>
        <v>215.81882258578511</v>
      </c>
      <c r="E86" s="91">
        <v>0</v>
      </c>
      <c r="F86" s="64">
        <v>0</v>
      </c>
      <c r="G86" s="65">
        <v>0</v>
      </c>
      <c r="H86" s="64">
        <v>0</v>
      </c>
      <c r="I86" s="65">
        <v>0</v>
      </c>
      <c r="J86" s="64">
        <v>0</v>
      </c>
      <c r="K86" s="65">
        <v>0</v>
      </c>
      <c r="L86" s="64">
        <v>0</v>
      </c>
      <c r="M86" s="65">
        <v>0</v>
      </c>
      <c r="N86" s="64">
        <v>0</v>
      </c>
      <c r="O86" s="65">
        <v>0</v>
      </c>
      <c r="P86" s="64">
        <v>0</v>
      </c>
      <c r="Q86" s="65">
        <v>0</v>
      </c>
      <c r="R86" s="64">
        <v>2.4701775147169887</v>
      </c>
      <c r="S86" s="65">
        <v>2.0791637043520557</v>
      </c>
      <c r="T86" s="64">
        <v>4.77639642054719</v>
      </c>
      <c r="U86" s="65">
        <v>0</v>
      </c>
      <c r="V86" s="64">
        <v>0.76209704525235866</v>
      </c>
      <c r="W86" s="65">
        <v>0.51766461904522931</v>
      </c>
      <c r="X86" s="64">
        <v>0.22426750165743339</v>
      </c>
      <c r="Y86" s="65">
        <v>17.271405430067933</v>
      </c>
      <c r="Z86" s="64">
        <v>3.1714237066754021</v>
      </c>
      <c r="AA86" s="65">
        <v>1.6124605012158441E-2</v>
      </c>
      <c r="AB86" s="64">
        <v>4.0294622742080968</v>
      </c>
      <c r="AC86" s="65">
        <v>8.5244513782615741</v>
      </c>
      <c r="AD86" s="64">
        <v>1.1224235315667934</v>
      </c>
      <c r="AE86" s="65">
        <v>0.11575722169885412</v>
      </c>
      <c r="AF86" s="64">
        <v>2.1248764131547491</v>
      </c>
      <c r="AG86" s="65">
        <v>1.0340633475875125</v>
      </c>
      <c r="AH86" s="64">
        <v>0.82897378562933277</v>
      </c>
      <c r="AI86" s="65">
        <v>2.2893780146018283E-3</v>
      </c>
      <c r="AJ86" s="64">
        <v>2.5450684748184149</v>
      </c>
      <c r="AK86" s="65">
        <v>9.2656510635191328E-2</v>
      </c>
      <c r="AL86" s="64">
        <v>0.6004434790096701</v>
      </c>
      <c r="AM86" s="65">
        <v>0.30081562152176777</v>
      </c>
      <c r="AN86" s="64">
        <v>1.9138042015511048</v>
      </c>
      <c r="AO86" s="65">
        <v>0.53812701921185391</v>
      </c>
      <c r="AP86" s="64">
        <v>5.4032258570788043</v>
      </c>
      <c r="AQ86" s="65">
        <v>0.28306313314599685</v>
      </c>
      <c r="AR86" s="64">
        <v>0.25861025007132848</v>
      </c>
      <c r="AS86" s="65">
        <v>0.80590413551545204</v>
      </c>
      <c r="AT86" s="64">
        <v>0.5705637402648851</v>
      </c>
      <c r="AU86" s="65">
        <v>3.4762006875943163E-2</v>
      </c>
      <c r="AV86" s="64">
        <v>4.6616186834806213</v>
      </c>
      <c r="AW86" s="65">
        <v>0.97387841625568594</v>
      </c>
      <c r="AX86" s="64">
        <v>0.3080443093062889</v>
      </c>
      <c r="AY86" s="65">
        <v>47.502736434247879</v>
      </c>
      <c r="AZ86" s="64">
        <v>0</v>
      </c>
      <c r="BA86" s="65">
        <v>0.95339173349834805</v>
      </c>
      <c r="BB86" s="64">
        <v>0.42279650262662499</v>
      </c>
      <c r="BC86" s="65">
        <v>11.023114348101798</v>
      </c>
      <c r="BD86" s="64">
        <v>16.063932215863673</v>
      </c>
      <c r="BE86" s="65">
        <v>11.974792862644966</v>
      </c>
      <c r="BF86" s="64">
        <v>5.0612350090664249</v>
      </c>
      <c r="BG86" s="65">
        <v>1.5823428515690061</v>
      </c>
      <c r="BH86" s="64">
        <v>0.36917148688944224</v>
      </c>
      <c r="BI86" s="65">
        <v>22.573511184446019</v>
      </c>
      <c r="BJ86" s="64">
        <v>0.56442284926819619</v>
      </c>
      <c r="BK86" s="65">
        <v>6.118642743228345</v>
      </c>
      <c r="BL86" s="64">
        <v>0.9770601888630237</v>
      </c>
      <c r="BM86" s="65">
        <v>3.5140543169207219</v>
      </c>
      <c r="BN86" s="64">
        <v>0.57658845499734313</v>
      </c>
      <c r="BO86" s="65">
        <v>2.9308429798829589</v>
      </c>
      <c r="BP86" s="64">
        <v>0</v>
      </c>
      <c r="BQ86" s="65">
        <v>1.15061221298562</v>
      </c>
      <c r="BR86" s="64">
        <v>0.54064471536792835</v>
      </c>
      <c r="BS86" s="65">
        <v>0.26701067467067796</v>
      </c>
      <c r="BT86" s="64">
        <v>0.68126765370575404</v>
      </c>
      <c r="BU86" s="65">
        <v>0.99539815246723906</v>
      </c>
      <c r="BV86" s="64">
        <v>1.2096206139919286</v>
      </c>
      <c r="BW86" s="65">
        <v>0</v>
      </c>
      <c r="BX86" s="64">
        <v>3.4482797503121971</v>
      </c>
      <c r="BY86" s="65">
        <v>1.1984007853063889</v>
      </c>
      <c r="BZ86" s="64">
        <v>4.9623691846965252E-2</v>
      </c>
      <c r="CA86" s="65">
        <v>0.17832990616895633</v>
      </c>
      <c r="CB86" s="64">
        <v>0.16582234794431877</v>
      </c>
      <c r="CC86" s="65">
        <v>5.3635722027111754</v>
      </c>
      <c r="CD86" s="64">
        <v>0</v>
      </c>
      <c r="CE86" s="66">
        <v>0</v>
      </c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</row>
    <row r="87" spans="1:109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</row>
    <row r="88" spans="1:109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</row>
    <row r="89" spans="1:109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</row>
    <row r="90" spans="1:109" x14ac:dyDescent="0.35">
      <c r="A90" s="4" t="s">
        <v>4028</v>
      </c>
      <c r="B90" s="3"/>
      <c r="C90" s="3"/>
      <c r="D90" s="3"/>
      <c r="E90" s="36">
        <f>SUM(E94:E198)</f>
        <v>13.826933454931243</v>
      </c>
      <c r="F90" s="36">
        <f t="shared" ref="F90:BQ90" si="2">SUM(F94:F198)</f>
        <v>0</v>
      </c>
      <c r="G90" s="36">
        <f t="shared" si="2"/>
        <v>0</v>
      </c>
      <c r="H90" s="36">
        <f t="shared" si="2"/>
        <v>0</v>
      </c>
      <c r="I90" s="36">
        <f t="shared" si="2"/>
        <v>0</v>
      </c>
      <c r="J90" s="36">
        <f t="shared" si="2"/>
        <v>30.293796188321387</v>
      </c>
      <c r="K90" s="36">
        <f t="shared" si="2"/>
        <v>0</v>
      </c>
      <c r="L90" s="36">
        <f t="shared" si="2"/>
        <v>0</v>
      </c>
      <c r="M90" s="36">
        <f t="shared" si="2"/>
        <v>0</v>
      </c>
      <c r="N90" s="36">
        <f t="shared" si="2"/>
        <v>19.56045670207665</v>
      </c>
      <c r="O90" s="36">
        <f t="shared" si="2"/>
        <v>0</v>
      </c>
      <c r="P90" s="36">
        <f t="shared" si="2"/>
        <v>0</v>
      </c>
      <c r="Q90" s="36">
        <f t="shared" si="2"/>
        <v>6.2671199938130346</v>
      </c>
      <c r="R90" s="36">
        <f t="shared" si="2"/>
        <v>0</v>
      </c>
      <c r="S90" s="36">
        <f t="shared" si="2"/>
        <v>0</v>
      </c>
      <c r="T90" s="36">
        <f t="shared" si="2"/>
        <v>0</v>
      </c>
      <c r="U90" s="36">
        <f t="shared" si="2"/>
        <v>3.6893491825964695</v>
      </c>
      <c r="V90" s="36">
        <f t="shared" si="2"/>
        <v>0</v>
      </c>
      <c r="W90" s="36">
        <f t="shared" si="2"/>
        <v>0</v>
      </c>
      <c r="X90" s="36">
        <f t="shared" si="2"/>
        <v>6.2891095599681881</v>
      </c>
      <c r="Y90" s="36">
        <f t="shared" si="2"/>
        <v>2.108268973814865</v>
      </c>
      <c r="Z90" s="36">
        <f t="shared" si="2"/>
        <v>3.5808644001017846</v>
      </c>
      <c r="AA90" s="36">
        <f t="shared" si="2"/>
        <v>0</v>
      </c>
      <c r="AB90" s="36">
        <f t="shared" si="2"/>
        <v>0</v>
      </c>
      <c r="AC90" s="36">
        <f t="shared" si="2"/>
        <v>0</v>
      </c>
      <c r="AD90" s="36">
        <f t="shared" si="2"/>
        <v>11.772367989625883</v>
      </c>
      <c r="AE90" s="36">
        <f t="shared" si="2"/>
        <v>0</v>
      </c>
      <c r="AF90" s="36">
        <f t="shared" si="2"/>
        <v>0</v>
      </c>
      <c r="AG90" s="36">
        <f t="shared" si="2"/>
        <v>0</v>
      </c>
      <c r="AH90" s="36">
        <f t="shared" si="2"/>
        <v>1.5113350929345812</v>
      </c>
      <c r="AI90" s="36">
        <f t="shared" si="2"/>
        <v>0</v>
      </c>
      <c r="AJ90" s="36">
        <f t="shared" si="2"/>
        <v>0</v>
      </c>
      <c r="AK90" s="36">
        <f t="shared" si="2"/>
        <v>0</v>
      </c>
      <c r="AL90" s="36">
        <f t="shared" si="2"/>
        <v>0.6953213685406866</v>
      </c>
      <c r="AM90" s="36">
        <f t="shared" si="2"/>
        <v>0</v>
      </c>
      <c r="AN90" s="36">
        <f t="shared" si="2"/>
        <v>0</v>
      </c>
      <c r="AO90" s="36">
        <f t="shared" si="2"/>
        <v>1.2335880049514074</v>
      </c>
      <c r="AP90" s="36">
        <f t="shared" si="2"/>
        <v>0</v>
      </c>
      <c r="AQ90" s="36">
        <f t="shared" si="2"/>
        <v>38.265093204935958</v>
      </c>
      <c r="AR90" s="36">
        <f t="shared" si="2"/>
        <v>35.410669587115883</v>
      </c>
      <c r="AS90" s="36">
        <f t="shared" si="2"/>
        <v>74.931531757698068</v>
      </c>
      <c r="AT90" s="36">
        <f t="shared" si="2"/>
        <v>0</v>
      </c>
      <c r="AU90" s="36">
        <f t="shared" si="2"/>
        <v>12.636663269283776</v>
      </c>
      <c r="AV90" s="36">
        <f t="shared" si="2"/>
        <v>8.3845405760528386</v>
      </c>
      <c r="AW90" s="36">
        <f t="shared" si="2"/>
        <v>3.406187779198655</v>
      </c>
      <c r="AX90" s="36">
        <f t="shared" si="2"/>
        <v>274.29260397313448</v>
      </c>
      <c r="AY90" s="36">
        <f t="shared" si="2"/>
        <v>51.827857484712162</v>
      </c>
      <c r="AZ90" s="36">
        <f t="shared" si="2"/>
        <v>0.22896095239392833</v>
      </c>
      <c r="BA90" s="36">
        <f t="shared" si="2"/>
        <v>64.756417168000027</v>
      </c>
      <c r="BB90" s="36">
        <f t="shared" si="2"/>
        <v>134.30836116180313</v>
      </c>
      <c r="BC90" s="36">
        <f t="shared" si="2"/>
        <v>18.562987942775926</v>
      </c>
      <c r="BD90" s="36">
        <f t="shared" si="2"/>
        <v>1.8081149367151161</v>
      </c>
      <c r="BE90" s="36">
        <f t="shared" si="2"/>
        <v>35.414135874638184</v>
      </c>
      <c r="BF90" s="36">
        <f t="shared" si="2"/>
        <v>16.031634054755244</v>
      </c>
      <c r="BG90" s="36">
        <f t="shared" si="2"/>
        <v>15.078051983989466</v>
      </c>
      <c r="BH90" s="36">
        <f t="shared" si="2"/>
        <v>3.5350809745972343E-2</v>
      </c>
      <c r="BI90" s="36">
        <f t="shared" si="2"/>
        <v>43.213293661302352</v>
      </c>
      <c r="BJ90" s="36">
        <f t="shared" si="2"/>
        <v>1.4871787210351419</v>
      </c>
      <c r="BK90" s="36">
        <f t="shared" si="2"/>
        <v>10.193855438631187</v>
      </c>
      <c r="BL90" s="36">
        <f t="shared" si="2"/>
        <v>5.6949686830675637</v>
      </c>
      <c r="BM90" s="36">
        <f t="shared" si="2"/>
        <v>33.254314035181991</v>
      </c>
      <c r="BN90" s="36">
        <f t="shared" si="2"/>
        <v>8.9920057996178659</v>
      </c>
      <c r="BO90" s="36">
        <f t="shared" si="2"/>
        <v>104.5424447574478</v>
      </c>
      <c r="BP90" s="36">
        <f t="shared" si="2"/>
        <v>4.7185335548138809</v>
      </c>
      <c r="BQ90" s="36">
        <f t="shared" si="2"/>
        <v>4.380727460176276</v>
      </c>
      <c r="BR90" s="36">
        <f t="shared" ref="BR90:DD90" si="3">SUM(BR94:BR198)</f>
        <v>14.634522481311599</v>
      </c>
      <c r="BS90" s="36">
        <f t="shared" si="3"/>
        <v>9.3357587883936777</v>
      </c>
      <c r="BT90" s="36">
        <f t="shared" si="3"/>
        <v>0.58637760144231965</v>
      </c>
      <c r="BU90" s="36">
        <f t="shared" si="3"/>
        <v>78.540129359851065</v>
      </c>
      <c r="BV90" s="36">
        <f t="shared" si="3"/>
        <v>16.043306779921014</v>
      </c>
      <c r="BW90" s="36">
        <f t="shared" si="3"/>
        <v>5.2308440754184637</v>
      </c>
      <c r="BX90" s="36">
        <f t="shared" si="3"/>
        <v>843.12858165947955</v>
      </c>
      <c r="BY90" s="36">
        <f t="shared" si="3"/>
        <v>0</v>
      </c>
      <c r="BZ90" s="36">
        <f t="shared" si="3"/>
        <v>15.813318397634808</v>
      </c>
      <c r="CA90" s="36">
        <f t="shared" si="3"/>
        <v>6.9258819202212756</v>
      </c>
      <c r="CB90" s="36">
        <f t="shared" si="3"/>
        <v>177.7026347201855</v>
      </c>
      <c r="CC90" s="36">
        <f t="shared" si="3"/>
        <v>260.23652600728371</v>
      </c>
      <c r="CD90" s="36">
        <f t="shared" si="3"/>
        <v>204.92213559480078</v>
      </c>
      <c r="CE90" s="36">
        <f t="shared" si="3"/>
        <v>83.759945960224627</v>
      </c>
      <c r="CF90" s="36">
        <f t="shared" si="3"/>
        <v>24.883719643006287</v>
      </c>
      <c r="CG90" s="36">
        <f t="shared" si="3"/>
        <v>5.9606480994983624</v>
      </c>
      <c r="CH90" s="36">
        <f t="shared" si="3"/>
        <v>372.64710112034868</v>
      </c>
      <c r="CI90" s="36">
        <f t="shared" si="3"/>
        <v>8.9659725218773332</v>
      </c>
      <c r="CJ90" s="36">
        <f t="shared" si="3"/>
        <v>100.62440530105981</v>
      </c>
      <c r="CK90" s="36">
        <f t="shared" si="3"/>
        <v>15.222643526459454</v>
      </c>
      <c r="CL90" s="36">
        <f t="shared" si="3"/>
        <v>61.798633177089471</v>
      </c>
      <c r="CM90" s="36">
        <f t="shared" si="3"/>
        <v>8.9024495627465203</v>
      </c>
      <c r="CN90" s="36">
        <f t="shared" si="3"/>
        <v>45.305778595326224</v>
      </c>
      <c r="CO90" s="36">
        <f t="shared" si="3"/>
        <v>0</v>
      </c>
      <c r="CP90" s="36">
        <f t="shared" si="3"/>
        <v>18.424270131454239</v>
      </c>
      <c r="CQ90" s="36">
        <f t="shared" si="3"/>
        <v>8.5502122064656234</v>
      </c>
      <c r="CR90" s="36">
        <f t="shared" si="3"/>
        <v>4.2379892340589373</v>
      </c>
      <c r="CS90" s="36">
        <f t="shared" si="3"/>
        <v>10.955703177095995</v>
      </c>
      <c r="CT90" s="36">
        <f t="shared" si="3"/>
        <v>16.412928190640621</v>
      </c>
      <c r="CU90" s="36">
        <f t="shared" si="3"/>
        <v>19.487806234843909</v>
      </c>
      <c r="CV90" s="36">
        <f t="shared" si="3"/>
        <v>664.12012693536974</v>
      </c>
      <c r="CW90" s="36">
        <f t="shared" si="3"/>
        <v>136.48109757640663</v>
      </c>
      <c r="CX90" s="36">
        <f t="shared" si="3"/>
        <v>109.35478287453731</v>
      </c>
      <c r="CY90" s="36">
        <f t="shared" si="3"/>
        <v>40.751552141629553</v>
      </c>
      <c r="CZ90" s="36">
        <f t="shared" si="3"/>
        <v>2.7889477559734663</v>
      </c>
      <c r="DA90" s="36">
        <f t="shared" si="3"/>
        <v>2.6396367180629547</v>
      </c>
      <c r="DB90" s="36">
        <f t="shared" si="3"/>
        <v>107.6432543467611</v>
      </c>
      <c r="DC90" s="36">
        <f t="shared" si="3"/>
        <v>0.59442349093418345</v>
      </c>
      <c r="DD90" s="36">
        <f t="shared" si="3"/>
        <v>0</v>
      </c>
      <c r="DE90" s="3"/>
    </row>
    <row r="91" spans="1:109" x14ac:dyDescent="0.35">
      <c r="A91" s="3"/>
      <c r="B91" s="3"/>
      <c r="C91" s="3"/>
      <c r="D91" s="3"/>
      <c r="E91" s="3" t="s">
        <v>3955</v>
      </c>
      <c r="F91" s="3" t="s">
        <v>3956</v>
      </c>
      <c r="G91" s="3" t="s">
        <v>3957</v>
      </c>
      <c r="H91" s="3" t="s">
        <v>3958</v>
      </c>
      <c r="I91" s="3" t="s">
        <v>3959</v>
      </c>
      <c r="J91" s="3" t="s">
        <v>3960</v>
      </c>
      <c r="K91" s="3" t="s">
        <v>3961</v>
      </c>
      <c r="L91" s="3" t="s">
        <v>3962</v>
      </c>
      <c r="M91" s="3" t="s">
        <v>3963</v>
      </c>
      <c r="N91" s="3" t="s">
        <v>3966</v>
      </c>
      <c r="O91" s="3" t="s">
        <v>3969</v>
      </c>
      <c r="P91" s="3" t="s">
        <v>3970</v>
      </c>
      <c r="Q91" s="3" t="s">
        <v>3973</v>
      </c>
      <c r="R91" s="3" t="s">
        <v>3976</v>
      </c>
      <c r="S91" s="3" t="s">
        <v>3979</v>
      </c>
      <c r="T91" s="3" t="s">
        <v>3980</v>
      </c>
      <c r="U91" s="3" t="s">
        <v>3981</v>
      </c>
      <c r="V91" s="3" t="s">
        <v>3984</v>
      </c>
      <c r="W91" s="3" t="s">
        <v>3985</v>
      </c>
      <c r="X91" s="3" t="s">
        <v>3986</v>
      </c>
      <c r="Y91" s="3" t="s">
        <v>3987</v>
      </c>
      <c r="Z91" s="3" t="s">
        <v>3988</v>
      </c>
      <c r="AA91" s="3" t="s">
        <v>3989</v>
      </c>
      <c r="AB91" s="3" t="s">
        <v>3990</v>
      </c>
      <c r="AC91" s="3" t="s">
        <v>3991</v>
      </c>
      <c r="AD91" s="3" t="s">
        <v>3992</v>
      </c>
      <c r="AE91" s="3" t="s">
        <v>3993</v>
      </c>
      <c r="AF91" s="3" t="s">
        <v>3994</v>
      </c>
      <c r="AG91" s="3" t="s">
        <v>3995</v>
      </c>
      <c r="AH91" s="3" t="s">
        <v>3996</v>
      </c>
      <c r="AI91" s="3" t="s">
        <v>3997</v>
      </c>
      <c r="AJ91" s="3" t="s">
        <v>4000</v>
      </c>
      <c r="AK91" s="3" t="s">
        <v>4003</v>
      </c>
      <c r="AL91" s="3" t="s">
        <v>4006</v>
      </c>
      <c r="AM91" s="3" t="s">
        <v>4009</v>
      </c>
      <c r="AN91" s="3" t="s">
        <v>4010</v>
      </c>
      <c r="AO91" s="3" t="s">
        <v>4011</v>
      </c>
      <c r="AP91" s="3" t="s">
        <v>3876</v>
      </c>
      <c r="AQ91" s="3" t="s">
        <v>3877</v>
      </c>
      <c r="AR91" s="3" t="s">
        <v>3878</v>
      </c>
      <c r="AS91" s="3" t="s">
        <v>3879</v>
      </c>
      <c r="AT91" s="3" t="s">
        <v>3880</v>
      </c>
      <c r="AU91" s="3" t="s">
        <v>3881</v>
      </c>
      <c r="AV91" s="3" t="s">
        <v>3882</v>
      </c>
      <c r="AW91" s="3" t="s">
        <v>3883</v>
      </c>
      <c r="AX91" s="3" t="s">
        <v>3884</v>
      </c>
      <c r="AY91" s="3" t="s">
        <v>3885</v>
      </c>
      <c r="AZ91" s="3" t="s">
        <v>3886</v>
      </c>
      <c r="BA91" s="3" t="s">
        <v>3887</v>
      </c>
      <c r="BB91" s="3" t="s">
        <v>3888</v>
      </c>
      <c r="BC91" s="3" t="s">
        <v>3889</v>
      </c>
      <c r="BD91" s="3" t="s">
        <v>3890</v>
      </c>
      <c r="BE91" s="3" t="s">
        <v>3891</v>
      </c>
      <c r="BF91" s="3" t="s">
        <v>3892</v>
      </c>
      <c r="BG91" s="3" t="s">
        <v>3893</v>
      </c>
      <c r="BH91" s="3" t="s">
        <v>3894</v>
      </c>
      <c r="BI91" s="3" t="s">
        <v>3895</v>
      </c>
      <c r="BJ91" s="3" t="s">
        <v>3896</v>
      </c>
      <c r="BK91" s="3" t="s">
        <v>3897</v>
      </c>
      <c r="BL91" s="3" t="s">
        <v>3898</v>
      </c>
      <c r="BM91" s="3" t="s">
        <v>3899</v>
      </c>
      <c r="BN91" s="3" t="s">
        <v>3900</v>
      </c>
      <c r="BO91" s="3" t="s">
        <v>3901</v>
      </c>
      <c r="BP91" s="3" t="s">
        <v>3902</v>
      </c>
      <c r="BQ91" s="3" t="s">
        <v>3903</v>
      </c>
      <c r="BR91" s="3" t="s">
        <v>3904</v>
      </c>
      <c r="BS91" s="3" t="s">
        <v>3905</v>
      </c>
      <c r="BT91" s="3" t="s">
        <v>3906</v>
      </c>
      <c r="BU91" s="3" t="s">
        <v>3907</v>
      </c>
      <c r="BV91" s="3" t="s">
        <v>3908</v>
      </c>
      <c r="BW91" s="3" t="s">
        <v>3909</v>
      </c>
      <c r="BX91" s="3" t="s">
        <v>3910</v>
      </c>
      <c r="BY91" s="3" t="s">
        <v>3911</v>
      </c>
      <c r="BZ91" s="3" t="s">
        <v>3912</v>
      </c>
      <c r="CA91" s="3" t="s">
        <v>3913</v>
      </c>
      <c r="CB91" s="3" t="s">
        <v>3914</v>
      </c>
      <c r="CC91" s="3" t="s">
        <v>3915</v>
      </c>
      <c r="CD91" s="3" t="s">
        <v>3916</v>
      </c>
      <c r="CE91" s="3" t="s">
        <v>3917</v>
      </c>
      <c r="CF91" s="3" t="s">
        <v>3918</v>
      </c>
      <c r="CG91" s="3" t="s">
        <v>3919</v>
      </c>
      <c r="CH91" s="3" t="s">
        <v>3920</v>
      </c>
      <c r="CI91" s="3" t="s">
        <v>3921</v>
      </c>
      <c r="CJ91" s="3" t="s">
        <v>3922</v>
      </c>
      <c r="CK91" s="3" t="s">
        <v>3923</v>
      </c>
      <c r="CL91" s="3" t="s">
        <v>3924</v>
      </c>
      <c r="CM91" s="3" t="s">
        <v>3925</v>
      </c>
      <c r="CN91" s="3" t="s">
        <v>3926</v>
      </c>
      <c r="CO91" s="3" t="s">
        <v>3927</v>
      </c>
      <c r="CP91" s="3" t="s">
        <v>3928</v>
      </c>
      <c r="CQ91" s="3" t="s">
        <v>3929</v>
      </c>
      <c r="CR91" s="3" t="s">
        <v>3930</v>
      </c>
      <c r="CS91" s="3" t="s">
        <v>3931</v>
      </c>
      <c r="CT91" s="3" t="s">
        <v>3932</v>
      </c>
      <c r="CU91" s="3" t="s">
        <v>3933</v>
      </c>
      <c r="CV91" s="3" t="s">
        <v>3934</v>
      </c>
      <c r="CW91" s="3" t="s">
        <v>3935</v>
      </c>
      <c r="CX91" s="3" t="s">
        <v>3936</v>
      </c>
      <c r="CY91" s="3" t="s">
        <v>3937</v>
      </c>
      <c r="CZ91" s="3" t="s">
        <v>3938</v>
      </c>
      <c r="DA91" s="3" t="s">
        <v>3939</v>
      </c>
      <c r="DB91" s="3" t="s">
        <v>3940</v>
      </c>
      <c r="DC91" s="3" t="s">
        <v>3941</v>
      </c>
      <c r="DD91" s="3" t="s">
        <v>624</v>
      </c>
      <c r="DE91" s="3"/>
    </row>
    <row r="92" spans="1:109" x14ac:dyDescent="0.35">
      <c r="A92" s="3"/>
      <c r="B92" s="3"/>
      <c r="C92" s="3"/>
      <c r="D92" s="3"/>
      <c r="E92" s="39" t="s">
        <v>462</v>
      </c>
      <c r="F92" s="39"/>
      <c r="G92" s="39"/>
      <c r="H92" s="39"/>
      <c r="I92" s="39"/>
      <c r="J92" s="39" t="s">
        <v>472</v>
      </c>
      <c r="K92" s="39"/>
      <c r="L92" s="39"/>
      <c r="M92" s="39"/>
      <c r="N92" s="39" t="s">
        <v>479</v>
      </c>
      <c r="O92" s="39"/>
      <c r="P92" s="39"/>
      <c r="Q92" s="39" t="s">
        <v>486</v>
      </c>
      <c r="R92" s="39"/>
      <c r="S92" s="39"/>
      <c r="T92" s="39"/>
      <c r="U92" s="39" t="s">
        <v>496</v>
      </c>
      <c r="V92" s="39"/>
      <c r="W92" s="39"/>
      <c r="X92" s="39" t="s">
        <v>504</v>
      </c>
      <c r="Y92" s="39" t="s">
        <v>507</v>
      </c>
      <c r="Z92" s="39" t="s">
        <v>509</v>
      </c>
      <c r="AA92" s="39"/>
      <c r="AB92" s="39"/>
      <c r="AC92" s="39"/>
      <c r="AD92" s="39" t="s">
        <v>519</v>
      </c>
      <c r="AE92" s="39"/>
      <c r="AF92" s="39"/>
      <c r="AG92" s="39"/>
      <c r="AH92" s="39" t="s">
        <v>529</v>
      </c>
      <c r="AI92" s="39"/>
      <c r="AJ92" s="39"/>
      <c r="AK92" s="39"/>
      <c r="AL92" s="39" t="s">
        <v>537</v>
      </c>
      <c r="AM92" s="39"/>
      <c r="AN92" s="39"/>
      <c r="AO92" s="39" t="s">
        <v>545</v>
      </c>
      <c r="AP92" s="39" t="s">
        <v>548</v>
      </c>
      <c r="AQ92" s="39" t="s">
        <v>549</v>
      </c>
      <c r="AR92" s="39" t="s">
        <v>550</v>
      </c>
      <c r="AS92" s="39" t="s">
        <v>552</v>
      </c>
      <c r="AT92" s="39" t="s">
        <v>553</v>
      </c>
      <c r="AU92" s="39" t="s">
        <v>554</v>
      </c>
      <c r="AV92" s="39" t="s">
        <v>555</v>
      </c>
      <c r="AW92" s="39" t="s">
        <v>556</v>
      </c>
      <c r="AX92" s="39" t="s">
        <v>557</v>
      </c>
      <c r="AY92" s="39" t="s">
        <v>559</v>
      </c>
      <c r="AZ92" s="39" t="s">
        <v>560</v>
      </c>
      <c r="BA92" s="39" t="s">
        <v>561</v>
      </c>
      <c r="BB92" s="39" t="s">
        <v>563</v>
      </c>
      <c r="BC92" s="39" t="s">
        <v>564</v>
      </c>
      <c r="BD92" s="39" t="s">
        <v>565</v>
      </c>
      <c r="BE92" s="39" t="s">
        <v>566</v>
      </c>
      <c r="BF92" s="39" t="s">
        <v>568</v>
      </c>
      <c r="BG92" s="39" t="s">
        <v>570</v>
      </c>
      <c r="BH92" s="39" t="s">
        <v>571</v>
      </c>
      <c r="BI92" s="39" t="s">
        <v>572</v>
      </c>
      <c r="BJ92" s="39" t="s">
        <v>574</v>
      </c>
      <c r="BK92" s="39" t="s">
        <v>575</v>
      </c>
      <c r="BL92" s="39" t="s">
        <v>576</v>
      </c>
      <c r="BM92" s="39" t="s">
        <v>577</v>
      </c>
      <c r="BN92" s="39" t="s">
        <v>578</v>
      </c>
      <c r="BO92" s="39" t="s">
        <v>579</v>
      </c>
      <c r="BP92" s="39" t="s">
        <v>580</v>
      </c>
      <c r="BQ92" s="39" t="s">
        <v>582</v>
      </c>
      <c r="BR92" s="39" t="s">
        <v>584</v>
      </c>
      <c r="BS92" s="39" t="s">
        <v>585</v>
      </c>
      <c r="BT92" s="39" t="s">
        <v>586</v>
      </c>
      <c r="BU92" s="39" t="s">
        <v>587</v>
      </c>
      <c r="BV92" s="39" t="s">
        <v>588</v>
      </c>
      <c r="BW92" s="39" t="s">
        <v>589</v>
      </c>
      <c r="BX92" s="39" t="s">
        <v>590</v>
      </c>
      <c r="BY92" s="24" t="s">
        <v>591</v>
      </c>
      <c r="BZ92" s="39" t="s">
        <v>592</v>
      </c>
      <c r="CA92" s="39" t="s">
        <v>593</v>
      </c>
      <c r="CB92" s="39" t="s">
        <v>594</v>
      </c>
      <c r="CC92" s="39" t="s">
        <v>595</v>
      </c>
      <c r="CD92" s="39" t="s">
        <v>596</v>
      </c>
      <c r="CE92" s="39" t="s">
        <v>597</v>
      </c>
      <c r="CF92" s="39" t="s">
        <v>598</v>
      </c>
      <c r="CG92" s="39" t="s">
        <v>599</v>
      </c>
      <c r="CH92" s="39" t="s">
        <v>600</v>
      </c>
      <c r="CI92" s="39" t="s">
        <v>602</v>
      </c>
      <c r="CJ92" s="39" t="s">
        <v>603</v>
      </c>
      <c r="CK92" s="39" t="s">
        <v>604</v>
      </c>
      <c r="CL92" s="39" t="s">
        <v>605</v>
      </c>
      <c r="CM92" s="39" t="s">
        <v>606</v>
      </c>
      <c r="CN92" s="39" t="s">
        <v>607</v>
      </c>
      <c r="CO92" s="39" t="s">
        <v>608</v>
      </c>
      <c r="CP92" s="39" t="s">
        <v>609</v>
      </c>
      <c r="CQ92" s="39" t="s">
        <v>610</v>
      </c>
      <c r="CR92" s="39" t="s">
        <v>611</v>
      </c>
      <c r="CS92" s="39" t="s">
        <v>612</v>
      </c>
      <c r="CT92" s="39" t="s">
        <v>613</v>
      </c>
      <c r="CU92" s="39" t="s">
        <v>614</v>
      </c>
      <c r="CV92" s="39" t="s">
        <v>615</v>
      </c>
      <c r="CW92" s="39" t="s">
        <v>616</v>
      </c>
      <c r="CX92" s="39" t="s">
        <v>617</v>
      </c>
      <c r="CY92" s="39" t="s">
        <v>618</v>
      </c>
      <c r="CZ92" s="39" t="s">
        <v>619</v>
      </c>
      <c r="DA92" s="39" t="s">
        <v>620</v>
      </c>
      <c r="DB92" s="39" t="s">
        <v>621</v>
      </c>
      <c r="DC92" s="39" t="s">
        <v>622</v>
      </c>
      <c r="DD92" s="39" t="s">
        <v>623</v>
      </c>
      <c r="DE92" s="3"/>
    </row>
    <row r="93" spans="1:109" x14ac:dyDescent="0.35">
      <c r="A93" s="3"/>
      <c r="B93" s="3"/>
      <c r="C93" s="3"/>
      <c r="D93" s="40">
        <f>SUM(E94:DD198)</f>
        <v>4606.2990414477099</v>
      </c>
      <c r="E93" s="3" t="s">
        <v>464</v>
      </c>
      <c r="F93" s="3" t="s">
        <v>466</v>
      </c>
      <c r="G93" s="3" t="s">
        <v>467</v>
      </c>
      <c r="H93" s="3" t="s">
        <v>469</v>
      </c>
      <c r="I93" s="3" t="s">
        <v>471</v>
      </c>
      <c r="J93" s="3" t="s">
        <v>474</v>
      </c>
      <c r="K93" s="3" t="s">
        <v>475</v>
      </c>
      <c r="L93" s="3" t="s">
        <v>476</v>
      </c>
      <c r="M93" s="3" t="s">
        <v>477</v>
      </c>
      <c r="N93" s="3" t="s">
        <v>481</v>
      </c>
      <c r="O93" s="3" t="s">
        <v>483</v>
      </c>
      <c r="P93" s="3" t="s">
        <v>485</v>
      </c>
      <c r="Q93" s="3" t="s">
        <v>488</v>
      </c>
      <c r="R93" s="3" t="s">
        <v>490</v>
      </c>
      <c r="S93" s="3" t="s">
        <v>492</v>
      </c>
      <c r="T93" s="3" t="s">
        <v>494</v>
      </c>
      <c r="U93" s="3" t="s">
        <v>498</v>
      </c>
      <c r="V93" s="3" t="s">
        <v>500</v>
      </c>
      <c r="W93" s="3" t="s">
        <v>502</v>
      </c>
      <c r="X93" s="3" t="s">
        <v>505</v>
      </c>
      <c r="Y93" s="3" t="s">
        <v>508</v>
      </c>
      <c r="Z93" s="3" t="s">
        <v>511</v>
      </c>
      <c r="AA93" s="3" t="s">
        <v>513</v>
      </c>
      <c r="AB93" s="3" t="s">
        <v>515</v>
      </c>
      <c r="AC93" s="3" t="s">
        <v>517</v>
      </c>
      <c r="AD93" s="3" t="s">
        <v>521</v>
      </c>
      <c r="AE93" s="3" t="s">
        <v>523</v>
      </c>
      <c r="AF93" s="3" t="s">
        <v>525</v>
      </c>
      <c r="AG93" s="3" t="s">
        <v>527</v>
      </c>
      <c r="AH93" s="3" t="s">
        <v>531</v>
      </c>
      <c r="AI93" s="3" t="s">
        <v>532</v>
      </c>
      <c r="AJ93" s="3" t="s">
        <v>533</v>
      </c>
      <c r="AK93" s="3" t="s">
        <v>535</v>
      </c>
      <c r="AL93" s="3" t="s">
        <v>539</v>
      </c>
      <c r="AM93" s="3" t="s">
        <v>541</v>
      </c>
      <c r="AN93" s="3" t="s">
        <v>543</v>
      </c>
      <c r="AO93" s="3" t="s">
        <v>547</v>
      </c>
      <c r="AP93" s="3" t="s">
        <v>548</v>
      </c>
      <c r="AQ93" s="3" t="s">
        <v>549</v>
      </c>
      <c r="AR93" s="3" t="s">
        <v>550</v>
      </c>
      <c r="AS93" s="3" t="s">
        <v>552</v>
      </c>
      <c r="AT93" s="3" t="s">
        <v>553</v>
      </c>
      <c r="AU93" s="3" t="s">
        <v>554</v>
      </c>
      <c r="AV93" s="3" t="s">
        <v>555</v>
      </c>
      <c r="AW93" s="3" t="s">
        <v>556</v>
      </c>
      <c r="AX93" s="3" t="s">
        <v>557</v>
      </c>
      <c r="AY93" s="3" t="s">
        <v>559</v>
      </c>
      <c r="AZ93" s="3" t="s">
        <v>560</v>
      </c>
      <c r="BA93" s="3" t="s">
        <v>561</v>
      </c>
      <c r="BB93" s="3" t="s">
        <v>563</v>
      </c>
      <c r="BC93" s="3" t="s">
        <v>564</v>
      </c>
      <c r="BD93" s="3" t="s">
        <v>565</v>
      </c>
      <c r="BE93" s="3" t="s">
        <v>566</v>
      </c>
      <c r="BF93" s="3" t="s">
        <v>568</v>
      </c>
      <c r="BG93" s="3" t="s">
        <v>570</v>
      </c>
      <c r="BH93" s="3" t="s">
        <v>571</v>
      </c>
      <c r="BI93" s="3" t="s">
        <v>572</v>
      </c>
      <c r="BJ93" s="3" t="s">
        <v>574</v>
      </c>
      <c r="BK93" s="3" t="s">
        <v>575</v>
      </c>
      <c r="BL93" s="3" t="s">
        <v>576</v>
      </c>
      <c r="BM93" s="3" t="s">
        <v>577</v>
      </c>
      <c r="BN93" s="3" t="s">
        <v>578</v>
      </c>
      <c r="BO93" s="3" t="s">
        <v>579</v>
      </c>
      <c r="BP93" s="3" t="s">
        <v>580</v>
      </c>
      <c r="BQ93" s="3" t="s">
        <v>582</v>
      </c>
      <c r="BR93" s="3" t="s">
        <v>584</v>
      </c>
      <c r="BS93" s="3" t="s">
        <v>585</v>
      </c>
      <c r="BT93" s="3" t="s">
        <v>586</v>
      </c>
      <c r="BU93" s="3" t="s">
        <v>587</v>
      </c>
      <c r="BV93" s="3" t="s">
        <v>588</v>
      </c>
      <c r="BW93" s="3" t="s">
        <v>589</v>
      </c>
      <c r="BX93" s="3" t="s">
        <v>590</v>
      </c>
      <c r="BY93" s="3" t="s">
        <v>591</v>
      </c>
      <c r="BZ93" s="3" t="s">
        <v>592</v>
      </c>
      <c r="CA93" s="3" t="s">
        <v>593</v>
      </c>
      <c r="CB93" s="3" t="s">
        <v>594</v>
      </c>
      <c r="CC93" s="3" t="s">
        <v>595</v>
      </c>
      <c r="CD93" s="3" t="s">
        <v>596</v>
      </c>
      <c r="CE93" s="3" t="s">
        <v>597</v>
      </c>
      <c r="CF93" s="3" t="s">
        <v>598</v>
      </c>
      <c r="CG93" s="3" t="s">
        <v>599</v>
      </c>
      <c r="CH93" s="3" t="s">
        <v>600</v>
      </c>
      <c r="CI93" s="3" t="s">
        <v>602</v>
      </c>
      <c r="CJ93" s="3" t="s">
        <v>603</v>
      </c>
      <c r="CK93" s="3" t="s">
        <v>604</v>
      </c>
      <c r="CL93" s="3" t="s">
        <v>605</v>
      </c>
      <c r="CM93" s="3" t="s">
        <v>606</v>
      </c>
      <c r="CN93" s="3" t="s">
        <v>607</v>
      </c>
      <c r="CO93" s="3" t="s">
        <v>608</v>
      </c>
      <c r="CP93" s="3" t="s">
        <v>609</v>
      </c>
      <c r="CQ93" s="3" t="s">
        <v>610</v>
      </c>
      <c r="CR93" s="3" t="s">
        <v>611</v>
      </c>
      <c r="CS93" s="3" t="s">
        <v>612</v>
      </c>
      <c r="CT93" s="3" t="s">
        <v>613</v>
      </c>
      <c r="CU93" s="3" t="s">
        <v>614</v>
      </c>
      <c r="CV93" s="3" t="s">
        <v>615</v>
      </c>
      <c r="CW93" s="3" t="s">
        <v>616</v>
      </c>
      <c r="CX93" s="3" t="s">
        <v>617</v>
      </c>
      <c r="CY93" s="3" t="s">
        <v>618</v>
      </c>
      <c r="CZ93" s="3" t="s">
        <v>619</v>
      </c>
      <c r="DA93" s="3" t="s">
        <v>620</v>
      </c>
      <c r="DB93" s="3" t="s">
        <v>621</v>
      </c>
      <c r="DC93" s="3" t="s">
        <v>622</v>
      </c>
      <c r="DD93" s="3" t="s">
        <v>623</v>
      </c>
      <c r="DE93" s="3"/>
    </row>
    <row r="94" spans="1:109" x14ac:dyDescent="0.35">
      <c r="A94" s="3"/>
      <c r="B94" s="3" t="s">
        <v>3955</v>
      </c>
      <c r="C94" s="39" t="s">
        <v>462</v>
      </c>
      <c r="D94" s="3" t="s">
        <v>464</v>
      </c>
      <c r="E94" s="48">
        <f>IF(ISNA(INDEX($E$8:$CE$86,MATCH($C94,$C$8:$C$86,0),MATCH(E$92,$E$6:$CE$6,0))),0,INDEX($E$8:$CE$86,MATCH($C94,$C$8:$C$86,0),MATCH(E$92,$E$6:$CE$6,0)))</f>
        <v>1.5554547957591542</v>
      </c>
      <c r="F94" s="49">
        <f t="shared" ref="F94:U109" si="4">IF(ISNA(INDEX($E$8:$CE$86,MATCH($C94,$C$8:$C$86,0),MATCH(F$92,$E$6:$CE$6,0))),0,INDEX($E$8:$CE$86,MATCH($C94,$C$8:$C$86,0),MATCH(F$92,$E$6:$CE$6,0)))</f>
        <v>0</v>
      </c>
      <c r="G94" s="49">
        <f t="shared" si="4"/>
        <v>0</v>
      </c>
      <c r="H94" s="49">
        <f t="shared" si="4"/>
        <v>0</v>
      </c>
      <c r="I94" s="49">
        <f t="shared" si="4"/>
        <v>0</v>
      </c>
      <c r="J94" s="50">
        <f t="shared" si="4"/>
        <v>0</v>
      </c>
      <c r="K94" s="50">
        <f t="shared" si="4"/>
        <v>0</v>
      </c>
      <c r="L94" s="50">
        <f t="shared" si="4"/>
        <v>0</v>
      </c>
      <c r="M94" s="50">
        <f t="shared" si="4"/>
        <v>0</v>
      </c>
      <c r="N94" s="49">
        <f t="shared" si="4"/>
        <v>0</v>
      </c>
      <c r="O94" s="49">
        <f t="shared" si="4"/>
        <v>0</v>
      </c>
      <c r="P94" s="49">
        <f t="shared" si="4"/>
        <v>0</v>
      </c>
      <c r="Q94" s="50">
        <f t="shared" si="4"/>
        <v>0</v>
      </c>
      <c r="R94" s="50">
        <f t="shared" si="4"/>
        <v>0</v>
      </c>
      <c r="S94" s="50">
        <f t="shared" si="4"/>
        <v>0</v>
      </c>
      <c r="T94" s="50">
        <f t="shared" si="4"/>
        <v>0</v>
      </c>
      <c r="U94" s="49">
        <f t="shared" si="4"/>
        <v>0</v>
      </c>
      <c r="V94" s="49">
        <f t="shared" ref="V94:AK109" si="5">IF(ISNA(INDEX($E$8:$CE$86,MATCH($C94,$C$8:$C$86,0),MATCH(V$92,$E$6:$CE$6,0))),0,INDEX($E$8:$CE$86,MATCH($C94,$C$8:$C$86,0),MATCH(V$92,$E$6:$CE$6,0)))</f>
        <v>0</v>
      </c>
      <c r="W94" s="49">
        <f t="shared" si="5"/>
        <v>0</v>
      </c>
      <c r="X94" s="50">
        <f t="shared" si="5"/>
        <v>0</v>
      </c>
      <c r="Y94" s="49">
        <f t="shared" si="5"/>
        <v>0</v>
      </c>
      <c r="Z94" s="50">
        <f t="shared" si="5"/>
        <v>0</v>
      </c>
      <c r="AA94" s="50">
        <f t="shared" si="5"/>
        <v>0</v>
      </c>
      <c r="AB94" s="50">
        <f t="shared" si="5"/>
        <v>0</v>
      </c>
      <c r="AC94" s="50">
        <f t="shared" si="5"/>
        <v>0</v>
      </c>
      <c r="AD94" s="49">
        <f t="shared" si="5"/>
        <v>2.9406326062233146</v>
      </c>
      <c r="AE94" s="49">
        <f t="shared" si="5"/>
        <v>0</v>
      </c>
      <c r="AF94" s="49">
        <f t="shared" si="5"/>
        <v>0</v>
      </c>
      <c r="AG94" s="49">
        <f t="shared" si="5"/>
        <v>0</v>
      </c>
      <c r="AH94" s="50">
        <f t="shared" si="5"/>
        <v>0</v>
      </c>
      <c r="AI94" s="50">
        <f t="shared" si="5"/>
        <v>0</v>
      </c>
      <c r="AJ94" s="50">
        <f t="shared" si="5"/>
        <v>0</v>
      </c>
      <c r="AK94" s="50">
        <f t="shared" si="5"/>
        <v>0</v>
      </c>
      <c r="AL94" s="49">
        <f t="shared" ref="AL94:BA109" si="6">IF(ISNA(INDEX($E$8:$CE$86,MATCH($C94,$C$8:$C$86,0),MATCH(AL$92,$E$6:$CE$6,0))),0,INDEX($E$8:$CE$86,MATCH($C94,$C$8:$C$86,0),MATCH(AL$92,$E$6:$CE$6,0)))</f>
        <v>0</v>
      </c>
      <c r="AM94" s="49">
        <f t="shared" si="6"/>
        <v>0</v>
      </c>
      <c r="AN94" s="49">
        <f t="shared" si="6"/>
        <v>0</v>
      </c>
      <c r="AO94" s="50">
        <f t="shared" si="6"/>
        <v>0</v>
      </c>
      <c r="AP94" s="49">
        <f t="shared" si="6"/>
        <v>0</v>
      </c>
      <c r="AQ94" s="50">
        <f t="shared" si="6"/>
        <v>0</v>
      </c>
      <c r="AR94" s="49">
        <f t="shared" si="6"/>
        <v>0</v>
      </c>
      <c r="AS94" s="50">
        <f t="shared" si="6"/>
        <v>0</v>
      </c>
      <c r="AT94" s="49">
        <f t="shared" si="6"/>
        <v>0</v>
      </c>
      <c r="AU94" s="50">
        <f t="shared" si="6"/>
        <v>4.8908252254479548E-2</v>
      </c>
      <c r="AV94" s="49">
        <f t="shared" si="6"/>
        <v>0.82647492375987908</v>
      </c>
      <c r="AW94" s="50">
        <f t="shared" si="6"/>
        <v>0</v>
      </c>
      <c r="AX94" s="49">
        <f t="shared" si="6"/>
        <v>142.50053195000496</v>
      </c>
      <c r="AY94" s="50">
        <f t="shared" si="6"/>
        <v>1.5643533000859819</v>
      </c>
      <c r="AZ94" s="49">
        <f t="shared" si="6"/>
        <v>0</v>
      </c>
      <c r="BA94" s="50">
        <f t="shared" si="6"/>
        <v>3.2775828955643274</v>
      </c>
      <c r="BB94" s="49">
        <f t="shared" ref="BB94:BQ109" si="7">IF(ISNA(INDEX($E$8:$CE$86,MATCH($C94,$C$8:$C$86,0),MATCH(BB$92,$E$6:$CE$6,0))),0,INDEX($E$8:$CE$86,MATCH($C94,$C$8:$C$86,0),MATCH(BB$92,$E$6:$CE$6,0)))</f>
        <v>27.408279995715986</v>
      </c>
      <c r="BC94" s="50">
        <f t="shared" si="7"/>
        <v>0</v>
      </c>
      <c r="BD94" s="49">
        <f t="shared" si="7"/>
        <v>0</v>
      </c>
      <c r="BE94" s="50">
        <f t="shared" si="7"/>
        <v>0</v>
      </c>
      <c r="BF94" s="49">
        <f t="shared" si="7"/>
        <v>0</v>
      </c>
      <c r="BG94" s="50">
        <f t="shared" si="7"/>
        <v>0</v>
      </c>
      <c r="BH94" s="49">
        <f t="shared" si="7"/>
        <v>0</v>
      </c>
      <c r="BI94" s="50">
        <f t="shared" si="7"/>
        <v>0</v>
      </c>
      <c r="BJ94" s="49">
        <f t="shared" si="7"/>
        <v>0</v>
      </c>
      <c r="BK94" s="50">
        <f t="shared" si="7"/>
        <v>0</v>
      </c>
      <c r="BL94" s="49">
        <f t="shared" si="7"/>
        <v>0</v>
      </c>
      <c r="BM94" s="50">
        <f t="shared" si="7"/>
        <v>0</v>
      </c>
      <c r="BN94" s="49">
        <f t="shared" si="7"/>
        <v>0</v>
      </c>
      <c r="BO94" s="50">
        <f t="shared" si="7"/>
        <v>0</v>
      </c>
      <c r="BP94" s="49">
        <f t="shared" si="7"/>
        <v>0</v>
      </c>
      <c r="BQ94" s="50">
        <f t="shared" si="7"/>
        <v>0</v>
      </c>
      <c r="BR94" s="49">
        <f t="shared" ref="BR94:CG109" si="8">IF(ISNA(INDEX($E$8:$CE$86,MATCH($C94,$C$8:$C$86,0),MATCH(BR$92,$E$6:$CE$6,0))),0,INDEX($E$8:$CE$86,MATCH($C94,$C$8:$C$86,0),MATCH(BR$92,$E$6:$CE$6,0)))</f>
        <v>0</v>
      </c>
      <c r="BS94" s="50">
        <f t="shared" si="8"/>
        <v>0</v>
      </c>
      <c r="BT94" s="49">
        <f t="shared" si="8"/>
        <v>0</v>
      </c>
      <c r="BU94" s="50">
        <f t="shared" si="8"/>
        <v>0</v>
      </c>
      <c r="BV94" s="49">
        <f t="shared" si="8"/>
        <v>0</v>
      </c>
      <c r="BW94" s="50">
        <f t="shared" si="8"/>
        <v>0</v>
      </c>
      <c r="BX94" s="49">
        <f t="shared" si="8"/>
        <v>0</v>
      </c>
      <c r="BY94" s="50">
        <f t="shared" si="8"/>
        <v>0</v>
      </c>
      <c r="BZ94" s="49">
        <f t="shared" si="8"/>
        <v>0</v>
      </c>
      <c r="CA94" s="50">
        <f t="shared" si="8"/>
        <v>0</v>
      </c>
      <c r="CB94" s="49">
        <f t="shared" si="8"/>
        <v>0</v>
      </c>
      <c r="CC94" s="50">
        <f t="shared" si="8"/>
        <v>0</v>
      </c>
      <c r="CD94" s="49">
        <f t="shared" si="8"/>
        <v>0</v>
      </c>
      <c r="CE94" s="50">
        <f t="shared" si="8"/>
        <v>0</v>
      </c>
      <c r="CF94" s="49">
        <f t="shared" si="8"/>
        <v>0</v>
      </c>
      <c r="CG94" s="50">
        <f t="shared" si="8"/>
        <v>0</v>
      </c>
      <c r="CH94" s="49">
        <f t="shared" ref="CH94:CW109" si="9">IF(ISNA(INDEX($E$8:$CE$86,MATCH($C94,$C$8:$C$86,0),MATCH(CH$92,$E$6:$CE$6,0))),0,INDEX($E$8:$CE$86,MATCH($C94,$C$8:$C$86,0),MATCH(CH$92,$E$6:$CE$6,0)))</f>
        <v>0.5658622641251736</v>
      </c>
      <c r="CI94" s="50">
        <f t="shared" si="9"/>
        <v>0</v>
      </c>
      <c r="CJ94" s="49">
        <f t="shared" si="9"/>
        <v>0</v>
      </c>
      <c r="CK94" s="50">
        <f t="shared" si="9"/>
        <v>0</v>
      </c>
      <c r="CL94" s="49">
        <f t="shared" si="9"/>
        <v>0</v>
      </c>
      <c r="CM94" s="50">
        <f t="shared" si="9"/>
        <v>0</v>
      </c>
      <c r="CN94" s="49">
        <f t="shared" si="9"/>
        <v>0</v>
      </c>
      <c r="CO94" s="50">
        <f t="shared" si="9"/>
        <v>0</v>
      </c>
      <c r="CP94" s="49">
        <f t="shared" si="9"/>
        <v>0</v>
      </c>
      <c r="CQ94" s="50">
        <f t="shared" si="9"/>
        <v>0</v>
      </c>
      <c r="CR94" s="49">
        <f t="shared" si="9"/>
        <v>0</v>
      </c>
      <c r="CS94" s="50">
        <f t="shared" si="9"/>
        <v>0</v>
      </c>
      <c r="CT94" s="49">
        <f t="shared" si="9"/>
        <v>0</v>
      </c>
      <c r="CU94" s="50">
        <f t="shared" si="9"/>
        <v>0</v>
      </c>
      <c r="CV94" s="49">
        <f t="shared" si="9"/>
        <v>0</v>
      </c>
      <c r="CW94" s="50">
        <f t="shared" si="9"/>
        <v>0</v>
      </c>
      <c r="CX94" s="49">
        <f t="shared" ref="CX94:DD109" si="10">IF(ISNA(INDEX($E$8:$CE$86,MATCH($C94,$C$8:$C$86,0),MATCH(CX$92,$E$6:$CE$6,0))),0,INDEX($E$8:$CE$86,MATCH($C94,$C$8:$C$86,0),MATCH(CX$92,$E$6:$CE$6,0)))</f>
        <v>0</v>
      </c>
      <c r="CY94" s="50">
        <f t="shared" si="10"/>
        <v>0</v>
      </c>
      <c r="CZ94" s="49">
        <f t="shared" si="10"/>
        <v>0</v>
      </c>
      <c r="DA94" s="50">
        <f t="shared" si="10"/>
        <v>0</v>
      </c>
      <c r="DB94" s="49">
        <f t="shared" si="10"/>
        <v>0</v>
      </c>
      <c r="DC94" s="50">
        <f t="shared" si="10"/>
        <v>0</v>
      </c>
      <c r="DD94" s="51">
        <f t="shared" si="10"/>
        <v>0</v>
      </c>
      <c r="DE94" s="3"/>
    </row>
    <row r="95" spans="1:109" x14ac:dyDescent="0.35">
      <c r="A95" s="3"/>
      <c r="B95" s="3" t="s">
        <v>3956</v>
      </c>
      <c r="C95" s="39"/>
      <c r="D95" s="3" t="s">
        <v>466</v>
      </c>
      <c r="E95" s="52">
        <f t="shared" ref="E95:T110" si="11">IF(ISNA(INDEX($E$8:$CE$86,MATCH($C95,$C$8:$C$86,0),MATCH(E$92,$E$6:$CE$6,0))),0,INDEX($E$8:$CE$86,MATCH($C95,$C$8:$C$86,0),MATCH(E$92,$E$6:$CE$6,0)))</f>
        <v>0</v>
      </c>
      <c r="F95" s="53">
        <f t="shared" si="4"/>
        <v>0</v>
      </c>
      <c r="G95" s="53">
        <f t="shared" si="4"/>
        <v>0</v>
      </c>
      <c r="H95" s="53">
        <f t="shared" si="4"/>
        <v>0</v>
      </c>
      <c r="I95" s="53">
        <f t="shared" si="4"/>
        <v>0</v>
      </c>
      <c r="J95" s="54">
        <f t="shared" si="4"/>
        <v>0</v>
      </c>
      <c r="K95" s="54">
        <f t="shared" si="4"/>
        <v>0</v>
      </c>
      <c r="L95" s="54">
        <f t="shared" si="4"/>
        <v>0</v>
      </c>
      <c r="M95" s="54">
        <f t="shared" si="4"/>
        <v>0</v>
      </c>
      <c r="N95" s="53">
        <f t="shared" si="4"/>
        <v>0</v>
      </c>
      <c r="O95" s="53">
        <f t="shared" si="4"/>
        <v>0</v>
      </c>
      <c r="P95" s="53">
        <f t="shared" si="4"/>
        <v>0</v>
      </c>
      <c r="Q95" s="54">
        <f t="shared" si="4"/>
        <v>0</v>
      </c>
      <c r="R95" s="54">
        <f t="shared" si="4"/>
        <v>0</v>
      </c>
      <c r="S95" s="54">
        <f t="shared" si="4"/>
        <v>0</v>
      </c>
      <c r="T95" s="54">
        <f t="shared" si="4"/>
        <v>0</v>
      </c>
      <c r="U95" s="53">
        <f t="shared" si="4"/>
        <v>0</v>
      </c>
      <c r="V95" s="53">
        <f t="shared" si="5"/>
        <v>0</v>
      </c>
      <c r="W95" s="53">
        <f t="shared" si="5"/>
        <v>0</v>
      </c>
      <c r="X95" s="54">
        <f t="shared" si="5"/>
        <v>0</v>
      </c>
      <c r="Y95" s="53">
        <f t="shared" si="5"/>
        <v>0</v>
      </c>
      <c r="Z95" s="54">
        <f t="shared" si="5"/>
        <v>0</v>
      </c>
      <c r="AA95" s="54">
        <f t="shared" si="5"/>
        <v>0</v>
      </c>
      <c r="AB95" s="54">
        <f t="shared" si="5"/>
        <v>0</v>
      </c>
      <c r="AC95" s="54">
        <f t="shared" si="5"/>
        <v>0</v>
      </c>
      <c r="AD95" s="53">
        <f t="shared" si="5"/>
        <v>0</v>
      </c>
      <c r="AE95" s="53">
        <f t="shared" si="5"/>
        <v>0</v>
      </c>
      <c r="AF95" s="53">
        <f t="shared" si="5"/>
        <v>0</v>
      </c>
      <c r="AG95" s="53">
        <f t="shared" si="5"/>
        <v>0</v>
      </c>
      <c r="AH95" s="54">
        <f t="shared" si="5"/>
        <v>0</v>
      </c>
      <c r="AI95" s="54">
        <f t="shared" si="5"/>
        <v>0</v>
      </c>
      <c r="AJ95" s="54">
        <f t="shared" si="5"/>
        <v>0</v>
      </c>
      <c r="AK95" s="54">
        <f t="shared" si="5"/>
        <v>0</v>
      </c>
      <c r="AL95" s="53">
        <f t="shared" si="6"/>
        <v>0</v>
      </c>
      <c r="AM95" s="53">
        <f t="shared" si="6"/>
        <v>0</v>
      </c>
      <c r="AN95" s="53">
        <f t="shared" si="6"/>
        <v>0</v>
      </c>
      <c r="AO95" s="54">
        <f t="shared" si="6"/>
        <v>0</v>
      </c>
      <c r="AP95" s="53">
        <f t="shared" si="6"/>
        <v>0</v>
      </c>
      <c r="AQ95" s="54">
        <f t="shared" si="6"/>
        <v>0</v>
      </c>
      <c r="AR95" s="53">
        <f t="shared" si="6"/>
        <v>0</v>
      </c>
      <c r="AS95" s="54">
        <f t="shared" si="6"/>
        <v>0</v>
      </c>
      <c r="AT95" s="53">
        <f t="shared" si="6"/>
        <v>0</v>
      </c>
      <c r="AU95" s="54">
        <f t="shared" si="6"/>
        <v>0</v>
      </c>
      <c r="AV95" s="53">
        <f t="shared" si="6"/>
        <v>0</v>
      </c>
      <c r="AW95" s="54">
        <f t="shared" si="6"/>
        <v>0</v>
      </c>
      <c r="AX95" s="53">
        <f t="shared" si="6"/>
        <v>0</v>
      </c>
      <c r="AY95" s="54">
        <f t="shared" si="6"/>
        <v>0</v>
      </c>
      <c r="AZ95" s="53">
        <f t="shared" si="6"/>
        <v>0</v>
      </c>
      <c r="BA95" s="54">
        <f t="shared" si="6"/>
        <v>0</v>
      </c>
      <c r="BB95" s="53">
        <f t="shared" si="7"/>
        <v>0</v>
      </c>
      <c r="BC95" s="54">
        <f t="shared" si="7"/>
        <v>0</v>
      </c>
      <c r="BD95" s="53">
        <f t="shared" si="7"/>
        <v>0</v>
      </c>
      <c r="BE95" s="54">
        <f t="shared" si="7"/>
        <v>0</v>
      </c>
      <c r="BF95" s="53">
        <f t="shared" si="7"/>
        <v>0</v>
      </c>
      <c r="BG95" s="54">
        <f t="shared" si="7"/>
        <v>0</v>
      </c>
      <c r="BH95" s="53">
        <f t="shared" si="7"/>
        <v>0</v>
      </c>
      <c r="BI95" s="54">
        <f t="shared" si="7"/>
        <v>0</v>
      </c>
      <c r="BJ95" s="53">
        <f t="shared" si="7"/>
        <v>0</v>
      </c>
      <c r="BK95" s="54">
        <f t="shared" si="7"/>
        <v>0</v>
      </c>
      <c r="BL95" s="53">
        <f t="shared" si="7"/>
        <v>0</v>
      </c>
      <c r="BM95" s="54">
        <f t="shared" si="7"/>
        <v>0</v>
      </c>
      <c r="BN95" s="53">
        <f t="shared" si="7"/>
        <v>0</v>
      </c>
      <c r="BO95" s="54">
        <f t="shared" si="7"/>
        <v>0</v>
      </c>
      <c r="BP95" s="53">
        <f t="shared" si="7"/>
        <v>0</v>
      </c>
      <c r="BQ95" s="54">
        <f t="shared" si="7"/>
        <v>0</v>
      </c>
      <c r="BR95" s="53">
        <f t="shared" si="8"/>
        <v>0</v>
      </c>
      <c r="BS95" s="54">
        <f t="shared" si="8"/>
        <v>0</v>
      </c>
      <c r="BT95" s="53">
        <f t="shared" si="8"/>
        <v>0</v>
      </c>
      <c r="BU95" s="54">
        <f t="shared" si="8"/>
        <v>0</v>
      </c>
      <c r="BV95" s="53">
        <f t="shared" si="8"/>
        <v>0</v>
      </c>
      <c r="BW95" s="54">
        <f t="shared" si="8"/>
        <v>0</v>
      </c>
      <c r="BX95" s="53">
        <f t="shared" si="8"/>
        <v>0</v>
      </c>
      <c r="BY95" s="54">
        <f t="shared" si="8"/>
        <v>0</v>
      </c>
      <c r="BZ95" s="53">
        <f t="shared" si="8"/>
        <v>0</v>
      </c>
      <c r="CA95" s="54">
        <f t="shared" si="8"/>
        <v>0</v>
      </c>
      <c r="CB95" s="53">
        <f t="shared" si="8"/>
        <v>0</v>
      </c>
      <c r="CC95" s="54">
        <f t="shared" si="8"/>
        <v>0</v>
      </c>
      <c r="CD95" s="53">
        <f t="shared" si="8"/>
        <v>0</v>
      </c>
      <c r="CE95" s="54">
        <f t="shared" si="8"/>
        <v>0</v>
      </c>
      <c r="CF95" s="53">
        <f t="shared" si="8"/>
        <v>0</v>
      </c>
      <c r="CG95" s="54">
        <f t="shared" si="8"/>
        <v>0</v>
      </c>
      <c r="CH95" s="53">
        <f t="shared" si="9"/>
        <v>0</v>
      </c>
      <c r="CI95" s="54">
        <f t="shared" si="9"/>
        <v>0</v>
      </c>
      <c r="CJ95" s="53">
        <f t="shared" si="9"/>
        <v>0</v>
      </c>
      <c r="CK95" s="54">
        <f t="shared" si="9"/>
        <v>0</v>
      </c>
      <c r="CL95" s="53">
        <f t="shared" si="9"/>
        <v>0</v>
      </c>
      <c r="CM95" s="54">
        <f t="shared" si="9"/>
        <v>0</v>
      </c>
      <c r="CN95" s="53">
        <f t="shared" si="9"/>
        <v>0</v>
      </c>
      <c r="CO95" s="54">
        <f t="shared" si="9"/>
        <v>0</v>
      </c>
      <c r="CP95" s="53">
        <f t="shared" si="9"/>
        <v>0</v>
      </c>
      <c r="CQ95" s="54">
        <f t="shared" si="9"/>
        <v>0</v>
      </c>
      <c r="CR95" s="53">
        <f t="shared" si="9"/>
        <v>0</v>
      </c>
      <c r="CS95" s="54">
        <f t="shared" si="9"/>
        <v>0</v>
      </c>
      <c r="CT95" s="53">
        <f t="shared" si="9"/>
        <v>0</v>
      </c>
      <c r="CU95" s="54">
        <f t="shared" si="9"/>
        <v>0</v>
      </c>
      <c r="CV95" s="53">
        <f t="shared" si="9"/>
        <v>0</v>
      </c>
      <c r="CW95" s="54">
        <f t="shared" si="9"/>
        <v>0</v>
      </c>
      <c r="CX95" s="53">
        <f t="shared" si="10"/>
        <v>0</v>
      </c>
      <c r="CY95" s="54">
        <f t="shared" si="10"/>
        <v>0</v>
      </c>
      <c r="CZ95" s="53">
        <f t="shared" si="10"/>
        <v>0</v>
      </c>
      <c r="DA95" s="54">
        <f t="shared" si="10"/>
        <v>0</v>
      </c>
      <c r="DB95" s="53">
        <f t="shared" si="10"/>
        <v>0</v>
      </c>
      <c r="DC95" s="54">
        <f t="shared" si="10"/>
        <v>0</v>
      </c>
      <c r="DD95" s="55">
        <f t="shared" si="10"/>
        <v>0</v>
      </c>
      <c r="DE95" s="3"/>
    </row>
    <row r="96" spans="1:109" x14ac:dyDescent="0.35">
      <c r="A96" s="3"/>
      <c r="B96" s="3" t="s">
        <v>3957</v>
      </c>
      <c r="C96" s="39"/>
      <c r="D96" s="3" t="s">
        <v>467</v>
      </c>
      <c r="E96" s="52">
        <f t="shared" si="11"/>
        <v>0</v>
      </c>
      <c r="F96" s="53">
        <f t="shared" si="4"/>
        <v>0</v>
      </c>
      <c r="G96" s="53">
        <f t="shared" si="4"/>
        <v>0</v>
      </c>
      <c r="H96" s="53">
        <f t="shared" si="4"/>
        <v>0</v>
      </c>
      <c r="I96" s="53">
        <f t="shared" si="4"/>
        <v>0</v>
      </c>
      <c r="J96" s="54">
        <f t="shared" si="4"/>
        <v>0</v>
      </c>
      <c r="K96" s="54">
        <f t="shared" si="4"/>
        <v>0</v>
      </c>
      <c r="L96" s="54">
        <f t="shared" si="4"/>
        <v>0</v>
      </c>
      <c r="M96" s="54">
        <f t="shared" si="4"/>
        <v>0</v>
      </c>
      <c r="N96" s="53">
        <f t="shared" si="4"/>
        <v>0</v>
      </c>
      <c r="O96" s="53">
        <f t="shared" si="4"/>
        <v>0</v>
      </c>
      <c r="P96" s="53">
        <f t="shared" si="4"/>
        <v>0</v>
      </c>
      <c r="Q96" s="54">
        <f t="shared" si="4"/>
        <v>0</v>
      </c>
      <c r="R96" s="54">
        <f t="shared" si="4"/>
        <v>0</v>
      </c>
      <c r="S96" s="54">
        <f t="shared" si="4"/>
        <v>0</v>
      </c>
      <c r="T96" s="54">
        <f t="shared" si="4"/>
        <v>0</v>
      </c>
      <c r="U96" s="53">
        <f t="shared" si="4"/>
        <v>0</v>
      </c>
      <c r="V96" s="53">
        <f t="shared" si="5"/>
        <v>0</v>
      </c>
      <c r="W96" s="53">
        <f t="shared" si="5"/>
        <v>0</v>
      </c>
      <c r="X96" s="54">
        <f t="shared" si="5"/>
        <v>0</v>
      </c>
      <c r="Y96" s="53">
        <f t="shared" si="5"/>
        <v>0</v>
      </c>
      <c r="Z96" s="54">
        <f t="shared" si="5"/>
        <v>0</v>
      </c>
      <c r="AA96" s="54">
        <f t="shared" si="5"/>
        <v>0</v>
      </c>
      <c r="AB96" s="54">
        <f t="shared" si="5"/>
        <v>0</v>
      </c>
      <c r="AC96" s="54">
        <f t="shared" si="5"/>
        <v>0</v>
      </c>
      <c r="AD96" s="53">
        <f t="shared" si="5"/>
        <v>0</v>
      </c>
      <c r="AE96" s="53">
        <f t="shared" si="5"/>
        <v>0</v>
      </c>
      <c r="AF96" s="53">
        <f t="shared" si="5"/>
        <v>0</v>
      </c>
      <c r="AG96" s="53">
        <f t="shared" si="5"/>
        <v>0</v>
      </c>
      <c r="AH96" s="54">
        <f t="shared" si="5"/>
        <v>0</v>
      </c>
      <c r="AI96" s="54">
        <f t="shared" si="5"/>
        <v>0</v>
      </c>
      <c r="AJ96" s="54">
        <f t="shared" si="5"/>
        <v>0</v>
      </c>
      <c r="AK96" s="54">
        <f t="shared" si="5"/>
        <v>0</v>
      </c>
      <c r="AL96" s="53">
        <f t="shared" si="6"/>
        <v>0</v>
      </c>
      <c r="AM96" s="53">
        <f t="shared" si="6"/>
        <v>0</v>
      </c>
      <c r="AN96" s="53">
        <f t="shared" si="6"/>
        <v>0</v>
      </c>
      <c r="AO96" s="54">
        <f t="shared" si="6"/>
        <v>0</v>
      </c>
      <c r="AP96" s="53">
        <f t="shared" si="6"/>
        <v>0</v>
      </c>
      <c r="AQ96" s="54">
        <f t="shared" si="6"/>
        <v>0</v>
      </c>
      <c r="AR96" s="53">
        <f t="shared" si="6"/>
        <v>0</v>
      </c>
      <c r="AS96" s="54">
        <f t="shared" si="6"/>
        <v>0</v>
      </c>
      <c r="AT96" s="53">
        <f t="shared" si="6"/>
        <v>0</v>
      </c>
      <c r="AU96" s="54">
        <f t="shared" si="6"/>
        <v>0</v>
      </c>
      <c r="AV96" s="53">
        <f t="shared" si="6"/>
        <v>0</v>
      </c>
      <c r="AW96" s="54">
        <f t="shared" si="6"/>
        <v>0</v>
      </c>
      <c r="AX96" s="53">
        <f t="shared" si="6"/>
        <v>0</v>
      </c>
      <c r="AY96" s="54">
        <f t="shared" si="6"/>
        <v>0</v>
      </c>
      <c r="AZ96" s="53">
        <f t="shared" si="6"/>
        <v>0</v>
      </c>
      <c r="BA96" s="54">
        <f t="shared" si="6"/>
        <v>0</v>
      </c>
      <c r="BB96" s="53">
        <f t="shared" si="7"/>
        <v>0</v>
      </c>
      <c r="BC96" s="54">
        <f t="shared" si="7"/>
        <v>0</v>
      </c>
      <c r="BD96" s="53">
        <f t="shared" si="7"/>
        <v>0</v>
      </c>
      <c r="BE96" s="54">
        <f t="shared" si="7"/>
        <v>0</v>
      </c>
      <c r="BF96" s="53">
        <f t="shared" si="7"/>
        <v>0</v>
      </c>
      <c r="BG96" s="54">
        <f t="shared" si="7"/>
        <v>0</v>
      </c>
      <c r="BH96" s="53">
        <f t="shared" si="7"/>
        <v>0</v>
      </c>
      <c r="BI96" s="54">
        <f t="shared" si="7"/>
        <v>0</v>
      </c>
      <c r="BJ96" s="53">
        <f t="shared" si="7"/>
        <v>0</v>
      </c>
      <c r="BK96" s="54">
        <f t="shared" si="7"/>
        <v>0</v>
      </c>
      <c r="BL96" s="53">
        <f t="shared" si="7"/>
        <v>0</v>
      </c>
      <c r="BM96" s="54">
        <f t="shared" si="7"/>
        <v>0</v>
      </c>
      <c r="BN96" s="53">
        <f t="shared" si="7"/>
        <v>0</v>
      </c>
      <c r="BO96" s="54">
        <f t="shared" si="7"/>
        <v>0</v>
      </c>
      <c r="BP96" s="53">
        <f t="shared" si="7"/>
        <v>0</v>
      </c>
      <c r="BQ96" s="54">
        <f t="shared" si="7"/>
        <v>0</v>
      </c>
      <c r="BR96" s="53">
        <f t="shared" si="8"/>
        <v>0</v>
      </c>
      <c r="BS96" s="54">
        <f t="shared" si="8"/>
        <v>0</v>
      </c>
      <c r="BT96" s="53">
        <f t="shared" si="8"/>
        <v>0</v>
      </c>
      <c r="BU96" s="54">
        <f t="shared" si="8"/>
        <v>0</v>
      </c>
      <c r="BV96" s="53">
        <f t="shared" si="8"/>
        <v>0</v>
      </c>
      <c r="BW96" s="54">
        <f t="shared" si="8"/>
        <v>0</v>
      </c>
      <c r="BX96" s="53">
        <f t="shared" si="8"/>
        <v>0</v>
      </c>
      <c r="BY96" s="54">
        <f t="shared" si="8"/>
        <v>0</v>
      </c>
      <c r="BZ96" s="53">
        <f t="shared" si="8"/>
        <v>0</v>
      </c>
      <c r="CA96" s="54">
        <f t="shared" si="8"/>
        <v>0</v>
      </c>
      <c r="CB96" s="53">
        <f t="shared" si="8"/>
        <v>0</v>
      </c>
      <c r="CC96" s="54">
        <f t="shared" si="8"/>
        <v>0</v>
      </c>
      <c r="CD96" s="53">
        <f t="shared" si="8"/>
        <v>0</v>
      </c>
      <c r="CE96" s="54">
        <f t="shared" si="8"/>
        <v>0</v>
      </c>
      <c r="CF96" s="53">
        <f t="shared" si="8"/>
        <v>0</v>
      </c>
      <c r="CG96" s="54">
        <f t="shared" si="8"/>
        <v>0</v>
      </c>
      <c r="CH96" s="53">
        <f t="shared" si="9"/>
        <v>0</v>
      </c>
      <c r="CI96" s="54">
        <f t="shared" si="9"/>
        <v>0</v>
      </c>
      <c r="CJ96" s="53">
        <f t="shared" si="9"/>
        <v>0</v>
      </c>
      <c r="CK96" s="54">
        <f t="shared" si="9"/>
        <v>0</v>
      </c>
      <c r="CL96" s="53">
        <f t="shared" si="9"/>
        <v>0</v>
      </c>
      <c r="CM96" s="54">
        <f t="shared" si="9"/>
        <v>0</v>
      </c>
      <c r="CN96" s="53">
        <f t="shared" si="9"/>
        <v>0</v>
      </c>
      <c r="CO96" s="54">
        <f t="shared" si="9"/>
        <v>0</v>
      </c>
      <c r="CP96" s="53">
        <f t="shared" si="9"/>
        <v>0</v>
      </c>
      <c r="CQ96" s="54">
        <f t="shared" si="9"/>
        <v>0</v>
      </c>
      <c r="CR96" s="53">
        <f t="shared" si="9"/>
        <v>0</v>
      </c>
      <c r="CS96" s="54">
        <f t="shared" si="9"/>
        <v>0</v>
      </c>
      <c r="CT96" s="53">
        <f t="shared" si="9"/>
        <v>0</v>
      </c>
      <c r="CU96" s="54">
        <f t="shared" si="9"/>
        <v>0</v>
      </c>
      <c r="CV96" s="53">
        <f t="shared" si="9"/>
        <v>0</v>
      </c>
      <c r="CW96" s="54">
        <f t="shared" si="9"/>
        <v>0</v>
      </c>
      <c r="CX96" s="53">
        <f t="shared" si="10"/>
        <v>0</v>
      </c>
      <c r="CY96" s="54">
        <f t="shared" si="10"/>
        <v>0</v>
      </c>
      <c r="CZ96" s="53">
        <f t="shared" si="10"/>
        <v>0</v>
      </c>
      <c r="DA96" s="54">
        <f t="shared" si="10"/>
        <v>0</v>
      </c>
      <c r="DB96" s="53">
        <f t="shared" si="10"/>
        <v>0</v>
      </c>
      <c r="DC96" s="54">
        <f t="shared" si="10"/>
        <v>0</v>
      </c>
      <c r="DD96" s="55">
        <f t="shared" si="10"/>
        <v>0</v>
      </c>
      <c r="DE96" s="3"/>
    </row>
    <row r="97" spans="1:109" x14ac:dyDescent="0.35">
      <c r="A97" s="3"/>
      <c r="B97" s="3" t="s">
        <v>3958</v>
      </c>
      <c r="C97" s="39"/>
      <c r="D97" s="3" t="s">
        <v>469</v>
      </c>
      <c r="E97" s="52">
        <f t="shared" si="11"/>
        <v>0</v>
      </c>
      <c r="F97" s="53">
        <f t="shared" si="4"/>
        <v>0</v>
      </c>
      <c r="G97" s="53">
        <f t="shared" si="4"/>
        <v>0</v>
      </c>
      <c r="H97" s="53">
        <f t="shared" si="4"/>
        <v>0</v>
      </c>
      <c r="I97" s="53">
        <f t="shared" si="4"/>
        <v>0</v>
      </c>
      <c r="J97" s="54">
        <f t="shared" si="4"/>
        <v>0</v>
      </c>
      <c r="K97" s="54">
        <f t="shared" si="4"/>
        <v>0</v>
      </c>
      <c r="L97" s="54">
        <f t="shared" si="4"/>
        <v>0</v>
      </c>
      <c r="M97" s="54">
        <f t="shared" si="4"/>
        <v>0</v>
      </c>
      <c r="N97" s="53">
        <f t="shared" si="4"/>
        <v>0</v>
      </c>
      <c r="O97" s="53">
        <f t="shared" si="4"/>
        <v>0</v>
      </c>
      <c r="P97" s="53">
        <f t="shared" si="4"/>
        <v>0</v>
      </c>
      <c r="Q97" s="54">
        <f t="shared" si="4"/>
        <v>0</v>
      </c>
      <c r="R97" s="54">
        <f t="shared" si="4"/>
        <v>0</v>
      </c>
      <c r="S97" s="54">
        <f t="shared" si="4"/>
        <v>0</v>
      </c>
      <c r="T97" s="54">
        <f t="shared" si="4"/>
        <v>0</v>
      </c>
      <c r="U97" s="53">
        <f t="shared" si="4"/>
        <v>0</v>
      </c>
      <c r="V97" s="53">
        <f t="shared" si="5"/>
        <v>0</v>
      </c>
      <c r="W97" s="53">
        <f t="shared" si="5"/>
        <v>0</v>
      </c>
      <c r="X97" s="54">
        <f t="shared" si="5"/>
        <v>0</v>
      </c>
      <c r="Y97" s="53">
        <f t="shared" si="5"/>
        <v>0</v>
      </c>
      <c r="Z97" s="54">
        <f t="shared" si="5"/>
        <v>0</v>
      </c>
      <c r="AA97" s="54">
        <f t="shared" si="5"/>
        <v>0</v>
      </c>
      <c r="AB97" s="54">
        <f t="shared" si="5"/>
        <v>0</v>
      </c>
      <c r="AC97" s="54">
        <f t="shared" si="5"/>
        <v>0</v>
      </c>
      <c r="AD97" s="53">
        <f t="shared" si="5"/>
        <v>0</v>
      </c>
      <c r="AE97" s="53">
        <f t="shared" si="5"/>
        <v>0</v>
      </c>
      <c r="AF97" s="53">
        <f t="shared" si="5"/>
        <v>0</v>
      </c>
      <c r="AG97" s="53">
        <f t="shared" si="5"/>
        <v>0</v>
      </c>
      <c r="AH97" s="54">
        <f t="shared" si="5"/>
        <v>0</v>
      </c>
      <c r="AI97" s="54">
        <f t="shared" si="5"/>
        <v>0</v>
      </c>
      <c r="AJ97" s="54">
        <f t="shared" si="5"/>
        <v>0</v>
      </c>
      <c r="AK97" s="54">
        <f t="shared" si="5"/>
        <v>0</v>
      </c>
      <c r="AL97" s="53">
        <f t="shared" si="6"/>
        <v>0</v>
      </c>
      <c r="AM97" s="53">
        <f t="shared" si="6"/>
        <v>0</v>
      </c>
      <c r="AN97" s="53">
        <f t="shared" si="6"/>
        <v>0</v>
      </c>
      <c r="AO97" s="54">
        <f t="shared" si="6"/>
        <v>0</v>
      </c>
      <c r="AP97" s="53">
        <f t="shared" si="6"/>
        <v>0</v>
      </c>
      <c r="AQ97" s="54">
        <f t="shared" si="6"/>
        <v>0</v>
      </c>
      <c r="AR97" s="53">
        <f t="shared" si="6"/>
        <v>0</v>
      </c>
      <c r="AS97" s="54">
        <f t="shared" si="6"/>
        <v>0</v>
      </c>
      <c r="AT97" s="53">
        <f t="shared" si="6"/>
        <v>0</v>
      </c>
      <c r="AU97" s="54">
        <f t="shared" si="6"/>
        <v>0</v>
      </c>
      <c r="AV97" s="53">
        <f t="shared" si="6"/>
        <v>0</v>
      </c>
      <c r="AW97" s="54">
        <f t="shared" si="6"/>
        <v>0</v>
      </c>
      <c r="AX97" s="53">
        <f t="shared" si="6"/>
        <v>0</v>
      </c>
      <c r="AY97" s="54">
        <f t="shared" si="6"/>
        <v>0</v>
      </c>
      <c r="AZ97" s="53">
        <f t="shared" si="6"/>
        <v>0</v>
      </c>
      <c r="BA97" s="54">
        <f t="shared" si="6"/>
        <v>0</v>
      </c>
      <c r="BB97" s="53">
        <f t="shared" si="7"/>
        <v>0</v>
      </c>
      <c r="BC97" s="54">
        <f t="shared" si="7"/>
        <v>0</v>
      </c>
      <c r="BD97" s="53">
        <f t="shared" si="7"/>
        <v>0</v>
      </c>
      <c r="BE97" s="54">
        <f t="shared" si="7"/>
        <v>0</v>
      </c>
      <c r="BF97" s="53">
        <f t="shared" si="7"/>
        <v>0</v>
      </c>
      <c r="BG97" s="54">
        <f t="shared" si="7"/>
        <v>0</v>
      </c>
      <c r="BH97" s="53">
        <f t="shared" si="7"/>
        <v>0</v>
      </c>
      <c r="BI97" s="54">
        <f t="shared" si="7"/>
        <v>0</v>
      </c>
      <c r="BJ97" s="53">
        <f t="shared" si="7"/>
        <v>0</v>
      </c>
      <c r="BK97" s="54">
        <f t="shared" si="7"/>
        <v>0</v>
      </c>
      <c r="BL97" s="53">
        <f t="shared" si="7"/>
        <v>0</v>
      </c>
      <c r="BM97" s="54">
        <f t="shared" si="7"/>
        <v>0</v>
      </c>
      <c r="BN97" s="53">
        <f t="shared" si="7"/>
        <v>0</v>
      </c>
      <c r="BO97" s="54">
        <f t="shared" si="7"/>
        <v>0</v>
      </c>
      <c r="BP97" s="53">
        <f t="shared" si="7"/>
        <v>0</v>
      </c>
      <c r="BQ97" s="54">
        <f t="shared" si="7"/>
        <v>0</v>
      </c>
      <c r="BR97" s="53">
        <f t="shared" si="8"/>
        <v>0</v>
      </c>
      <c r="BS97" s="54">
        <f t="shared" si="8"/>
        <v>0</v>
      </c>
      <c r="BT97" s="53">
        <f t="shared" si="8"/>
        <v>0</v>
      </c>
      <c r="BU97" s="54">
        <f t="shared" si="8"/>
        <v>0</v>
      </c>
      <c r="BV97" s="53">
        <f t="shared" si="8"/>
        <v>0</v>
      </c>
      <c r="BW97" s="54">
        <f t="shared" si="8"/>
        <v>0</v>
      </c>
      <c r="BX97" s="53">
        <f t="shared" si="8"/>
        <v>0</v>
      </c>
      <c r="BY97" s="54">
        <f t="shared" si="8"/>
        <v>0</v>
      </c>
      <c r="BZ97" s="53">
        <f t="shared" si="8"/>
        <v>0</v>
      </c>
      <c r="CA97" s="54">
        <f t="shared" si="8"/>
        <v>0</v>
      </c>
      <c r="CB97" s="53">
        <f t="shared" si="8"/>
        <v>0</v>
      </c>
      <c r="CC97" s="54">
        <f t="shared" si="8"/>
        <v>0</v>
      </c>
      <c r="CD97" s="53">
        <f t="shared" si="8"/>
        <v>0</v>
      </c>
      <c r="CE97" s="54">
        <f t="shared" si="8"/>
        <v>0</v>
      </c>
      <c r="CF97" s="53">
        <f t="shared" si="8"/>
        <v>0</v>
      </c>
      <c r="CG97" s="54">
        <f t="shared" si="8"/>
        <v>0</v>
      </c>
      <c r="CH97" s="53">
        <f t="shared" si="9"/>
        <v>0</v>
      </c>
      <c r="CI97" s="54">
        <f t="shared" si="9"/>
        <v>0</v>
      </c>
      <c r="CJ97" s="53">
        <f t="shared" si="9"/>
        <v>0</v>
      </c>
      <c r="CK97" s="54">
        <f t="shared" si="9"/>
        <v>0</v>
      </c>
      <c r="CL97" s="53">
        <f t="shared" si="9"/>
        <v>0</v>
      </c>
      <c r="CM97" s="54">
        <f t="shared" si="9"/>
        <v>0</v>
      </c>
      <c r="CN97" s="53">
        <f t="shared" si="9"/>
        <v>0</v>
      </c>
      <c r="CO97" s="54">
        <f t="shared" si="9"/>
        <v>0</v>
      </c>
      <c r="CP97" s="53">
        <f t="shared" si="9"/>
        <v>0</v>
      </c>
      <c r="CQ97" s="54">
        <f t="shared" si="9"/>
        <v>0</v>
      </c>
      <c r="CR97" s="53">
        <f t="shared" si="9"/>
        <v>0</v>
      </c>
      <c r="CS97" s="54">
        <f t="shared" si="9"/>
        <v>0</v>
      </c>
      <c r="CT97" s="53">
        <f t="shared" si="9"/>
        <v>0</v>
      </c>
      <c r="CU97" s="54">
        <f t="shared" si="9"/>
        <v>0</v>
      </c>
      <c r="CV97" s="53">
        <f t="shared" si="9"/>
        <v>0</v>
      </c>
      <c r="CW97" s="54">
        <f t="shared" si="9"/>
        <v>0</v>
      </c>
      <c r="CX97" s="53">
        <f t="shared" si="10"/>
        <v>0</v>
      </c>
      <c r="CY97" s="54">
        <f t="shared" si="10"/>
        <v>0</v>
      </c>
      <c r="CZ97" s="53">
        <f t="shared" si="10"/>
        <v>0</v>
      </c>
      <c r="DA97" s="54">
        <f t="shared" si="10"/>
        <v>0</v>
      </c>
      <c r="DB97" s="53">
        <f t="shared" si="10"/>
        <v>0</v>
      </c>
      <c r="DC97" s="54">
        <f t="shared" si="10"/>
        <v>0</v>
      </c>
      <c r="DD97" s="55">
        <f t="shared" si="10"/>
        <v>0</v>
      </c>
      <c r="DE97" s="3"/>
    </row>
    <row r="98" spans="1:109" x14ac:dyDescent="0.35">
      <c r="A98" s="3"/>
      <c r="B98" s="3" t="s">
        <v>3959</v>
      </c>
      <c r="C98" s="39"/>
      <c r="D98" s="3" t="s">
        <v>471</v>
      </c>
      <c r="E98" s="52">
        <f t="shared" si="11"/>
        <v>0</v>
      </c>
      <c r="F98" s="53">
        <f t="shared" si="4"/>
        <v>0</v>
      </c>
      <c r="G98" s="53">
        <f t="shared" si="4"/>
        <v>0</v>
      </c>
      <c r="H98" s="53">
        <f t="shared" si="4"/>
        <v>0</v>
      </c>
      <c r="I98" s="53">
        <f t="shared" si="4"/>
        <v>0</v>
      </c>
      <c r="J98" s="54">
        <f t="shared" si="4"/>
        <v>0</v>
      </c>
      <c r="K98" s="54">
        <f t="shared" si="4"/>
        <v>0</v>
      </c>
      <c r="L98" s="54">
        <f t="shared" si="4"/>
        <v>0</v>
      </c>
      <c r="M98" s="54">
        <f t="shared" si="4"/>
        <v>0</v>
      </c>
      <c r="N98" s="53">
        <f t="shared" si="4"/>
        <v>0</v>
      </c>
      <c r="O98" s="53">
        <f t="shared" si="4"/>
        <v>0</v>
      </c>
      <c r="P98" s="53">
        <f t="shared" si="4"/>
        <v>0</v>
      </c>
      <c r="Q98" s="54">
        <f t="shared" si="4"/>
        <v>0</v>
      </c>
      <c r="R98" s="54">
        <f t="shared" si="4"/>
        <v>0</v>
      </c>
      <c r="S98" s="54">
        <f t="shared" si="4"/>
        <v>0</v>
      </c>
      <c r="T98" s="54">
        <f t="shared" si="4"/>
        <v>0</v>
      </c>
      <c r="U98" s="53">
        <f t="shared" si="4"/>
        <v>0</v>
      </c>
      <c r="V98" s="53">
        <f t="shared" si="5"/>
        <v>0</v>
      </c>
      <c r="W98" s="53">
        <f t="shared" si="5"/>
        <v>0</v>
      </c>
      <c r="X98" s="54">
        <f t="shared" si="5"/>
        <v>0</v>
      </c>
      <c r="Y98" s="53">
        <f t="shared" si="5"/>
        <v>0</v>
      </c>
      <c r="Z98" s="54">
        <f t="shared" si="5"/>
        <v>0</v>
      </c>
      <c r="AA98" s="54">
        <f t="shared" si="5"/>
        <v>0</v>
      </c>
      <c r="AB98" s="54">
        <f t="shared" si="5"/>
        <v>0</v>
      </c>
      <c r="AC98" s="54">
        <f t="shared" si="5"/>
        <v>0</v>
      </c>
      <c r="AD98" s="53">
        <f t="shared" si="5"/>
        <v>0</v>
      </c>
      <c r="AE98" s="53">
        <f t="shared" si="5"/>
        <v>0</v>
      </c>
      <c r="AF98" s="53">
        <f t="shared" si="5"/>
        <v>0</v>
      </c>
      <c r="AG98" s="53">
        <f t="shared" si="5"/>
        <v>0</v>
      </c>
      <c r="AH98" s="54">
        <f t="shared" si="5"/>
        <v>0</v>
      </c>
      <c r="AI98" s="54">
        <f t="shared" si="5"/>
        <v>0</v>
      </c>
      <c r="AJ98" s="54">
        <f t="shared" si="5"/>
        <v>0</v>
      </c>
      <c r="AK98" s="54">
        <f t="shared" si="5"/>
        <v>0</v>
      </c>
      <c r="AL98" s="53">
        <f t="shared" si="6"/>
        <v>0</v>
      </c>
      <c r="AM98" s="53">
        <f t="shared" si="6"/>
        <v>0</v>
      </c>
      <c r="AN98" s="53">
        <f t="shared" si="6"/>
        <v>0</v>
      </c>
      <c r="AO98" s="54">
        <f t="shared" si="6"/>
        <v>0</v>
      </c>
      <c r="AP98" s="53">
        <f t="shared" si="6"/>
        <v>0</v>
      </c>
      <c r="AQ98" s="54">
        <f t="shared" si="6"/>
        <v>0</v>
      </c>
      <c r="AR98" s="53">
        <f t="shared" si="6"/>
        <v>0</v>
      </c>
      <c r="AS98" s="54">
        <f t="shared" si="6"/>
        <v>0</v>
      </c>
      <c r="AT98" s="53">
        <f t="shared" si="6"/>
        <v>0</v>
      </c>
      <c r="AU98" s="54">
        <f t="shared" si="6"/>
        <v>0</v>
      </c>
      <c r="AV98" s="53">
        <f t="shared" si="6"/>
        <v>0</v>
      </c>
      <c r="AW98" s="54">
        <f t="shared" si="6"/>
        <v>0</v>
      </c>
      <c r="AX98" s="53">
        <f t="shared" si="6"/>
        <v>0</v>
      </c>
      <c r="AY98" s="54">
        <f t="shared" si="6"/>
        <v>0</v>
      </c>
      <c r="AZ98" s="53">
        <f t="shared" si="6"/>
        <v>0</v>
      </c>
      <c r="BA98" s="54">
        <f t="shared" si="6"/>
        <v>0</v>
      </c>
      <c r="BB98" s="53">
        <f t="shared" si="7"/>
        <v>0</v>
      </c>
      <c r="BC98" s="54">
        <f t="shared" si="7"/>
        <v>0</v>
      </c>
      <c r="BD98" s="53">
        <f t="shared" si="7"/>
        <v>0</v>
      </c>
      <c r="BE98" s="54">
        <f t="shared" si="7"/>
        <v>0</v>
      </c>
      <c r="BF98" s="53">
        <f t="shared" si="7"/>
        <v>0</v>
      </c>
      <c r="BG98" s="54">
        <f t="shared" si="7"/>
        <v>0</v>
      </c>
      <c r="BH98" s="53">
        <f t="shared" si="7"/>
        <v>0</v>
      </c>
      <c r="BI98" s="54">
        <f t="shared" si="7"/>
        <v>0</v>
      </c>
      <c r="BJ98" s="53">
        <f t="shared" si="7"/>
        <v>0</v>
      </c>
      <c r="BK98" s="54">
        <f t="shared" si="7"/>
        <v>0</v>
      </c>
      <c r="BL98" s="53">
        <f t="shared" si="7"/>
        <v>0</v>
      </c>
      <c r="BM98" s="54">
        <f t="shared" si="7"/>
        <v>0</v>
      </c>
      <c r="BN98" s="53">
        <f t="shared" si="7"/>
        <v>0</v>
      </c>
      <c r="BO98" s="54">
        <f t="shared" si="7"/>
        <v>0</v>
      </c>
      <c r="BP98" s="53">
        <f t="shared" si="7"/>
        <v>0</v>
      </c>
      <c r="BQ98" s="54">
        <f t="shared" si="7"/>
        <v>0</v>
      </c>
      <c r="BR98" s="53">
        <f t="shared" si="8"/>
        <v>0</v>
      </c>
      <c r="BS98" s="54">
        <f t="shared" si="8"/>
        <v>0</v>
      </c>
      <c r="BT98" s="53">
        <f t="shared" si="8"/>
        <v>0</v>
      </c>
      <c r="BU98" s="54">
        <f t="shared" si="8"/>
        <v>0</v>
      </c>
      <c r="BV98" s="53">
        <f t="shared" si="8"/>
        <v>0</v>
      </c>
      <c r="BW98" s="54">
        <f t="shared" si="8"/>
        <v>0</v>
      </c>
      <c r="BX98" s="53">
        <f t="shared" si="8"/>
        <v>0</v>
      </c>
      <c r="BY98" s="54">
        <f t="shared" si="8"/>
        <v>0</v>
      </c>
      <c r="BZ98" s="53">
        <f t="shared" si="8"/>
        <v>0</v>
      </c>
      <c r="CA98" s="54">
        <f t="shared" si="8"/>
        <v>0</v>
      </c>
      <c r="CB98" s="53">
        <f t="shared" si="8"/>
        <v>0</v>
      </c>
      <c r="CC98" s="54">
        <f t="shared" si="8"/>
        <v>0</v>
      </c>
      <c r="CD98" s="53">
        <f t="shared" si="8"/>
        <v>0</v>
      </c>
      <c r="CE98" s="54">
        <f t="shared" si="8"/>
        <v>0</v>
      </c>
      <c r="CF98" s="53">
        <f t="shared" si="8"/>
        <v>0</v>
      </c>
      <c r="CG98" s="54">
        <f t="shared" si="8"/>
        <v>0</v>
      </c>
      <c r="CH98" s="53">
        <f t="shared" si="9"/>
        <v>0</v>
      </c>
      <c r="CI98" s="54">
        <f t="shared" si="9"/>
        <v>0</v>
      </c>
      <c r="CJ98" s="53">
        <f t="shared" si="9"/>
        <v>0</v>
      </c>
      <c r="CK98" s="54">
        <f t="shared" si="9"/>
        <v>0</v>
      </c>
      <c r="CL98" s="53">
        <f t="shared" si="9"/>
        <v>0</v>
      </c>
      <c r="CM98" s="54">
        <f t="shared" si="9"/>
        <v>0</v>
      </c>
      <c r="CN98" s="53">
        <f t="shared" si="9"/>
        <v>0</v>
      </c>
      <c r="CO98" s="54">
        <f t="shared" si="9"/>
        <v>0</v>
      </c>
      <c r="CP98" s="53">
        <f t="shared" si="9"/>
        <v>0</v>
      </c>
      <c r="CQ98" s="54">
        <f t="shared" si="9"/>
        <v>0</v>
      </c>
      <c r="CR98" s="53">
        <f t="shared" si="9"/>
        <v>0</v>
      </c>
      <c r="CS98" s="54">
        <f t="shared" si="9"/>
        <v>0</v>
      </c>
      <c r="CT98" s="53">
        <f t="shared" si="9"/>
        <v>0</v>
      </c>
      <c r="CU98" s="54">
        <f t="shared" si="9"/>
        <v>0</v>
      </c>
      <c r="CV98" s="53">
        <f t="shared" si="9"/>
        <v>0</v>
      </c>
      <c r="CW98" s="54">
        <f t="shared" si="9"/>
        <v>0</v>
      </c>
      <c r="CX98" s="53">
        <f t="shared" si="10"/>
        <v>0</v>
      </c>
      <c r="CY98" s="54">
        <f t="shared" si="10"/>
        <v>0</v>
      </c>
      <c r="CZ98" s="53">
        <f t="shared" si="10"/>
        <v>0</v>
      </c>
      <c r="DA98" s="54">
        <f t="shared" si="10"/>
        <v>0</v>
      </c>
      <c r="DB98" s="53">
        <f t="shared" si="10"/>
        <v>0</v>
      </c>
      <c r="DC98" s="54">
        <f t="shared" si="10"/>
        <v>0</v>
      </c>
      <c r="DD98" s="55">
        <f t="shared" si="10"/>
        <v>0</v>
      </c>
      <c r="DE98" s="3"/>
    </row>
    <row r="99" spans="1:109" x14ac:dyDescent="0.35">
      <c r="A99" s="3"/>
      <c r="B99" s="3" t="s">
        <v>3960</v>
      </c>
      <c r="C99" s="39" t="s">
        <v>472</v>
      </c>
      <c r="D99" s="3" t="s">
        <v>474</v>
      </c>
      <c r="E99" s="56">
        <f t="shared" si="11"/>
        <v>0</v>
      </c>
      <c r="F99" s="54">
        <f t="shared" si="4"/>
        <v>0</v>
      </c>
      <c r="G99" s="54">
        <f t="shared" si="4"/>
        <v>0</v>
      </c>
      <c r="H99" s="54">
        <f t="shared" si="4"/>
        <v>0</v>
      </c>
      <c r="I99" s="54">
        <f t="shared" si="4"/>
        <v>0</v>
      </c>
      <c r="J99" s="53">
        <f t="shared" si="4"/>
        <v>5.3546376926203818</v>
      </c>
      <c r="K99" s="53">
        <f t="shared" si="4"/>
        <v>0</v>
      </c>
      <c r="L99" s="53">
        <f t="shared" si="4"/>
        <v>0</v>
      </c>
      <c r="M99" s="53">
        <f t="shared" si="4"/>
        <v>0</v>
      </c>
      <c r="N99" s="54">
        <f t="shared" si="4"/>
        <v>0</v>
      </c>
      <c r="O99" s="54">
        <f t="shared" si="4"/>
        <v>0</v>
      </c>
      <c r="P99" s="54">
        <f t="shared" si="4"/>
        <v>0</v>
      </c>
      <c r="Q99" s="53">
        <f t="shared" si="4"/>
        <v>0</v>
      </c>
      <c r="R99" s="53">
        <f t="shared" si="4"/>
        <v>0</v>
      </c>
      <c r="S99" s="53">
        <f t="shared" si="4"/>
        <v>0</v>
      </c>
      <c r="T99" s="53">
        <f t="shared" si="4"/>
        <v>0</v>
      </c>
      <c r="U99" s="54">
        <f t="shared" si="4"/>
        <v>0</v>
      </c>
      <c r="V99" s="54">
        <f t="shared" si="5"/>
        <v>0</v>
      </c>
      <c r="W99" s="54">
        <f t="shared" si="5"/>
        <v>0</v>
      </c>
      <c r="X99" s="53">
        <f t="shared" si="5"/>
        <v>0</v>
      </c>
      <c r="Y99" s="54">
        <f t="shared" si="5"/>
        <v>0</v>
      </c>
      <c r="Z99" s="53">
        <f t="shared" si="5"/>
        <v>0</v>
      </c>
      <c r="AA99" s="53">
        <f t="shared" si="5"/>
        <v>0</v>
      </c>
      <c r="AB99" s="53">
        <f t="shared" si="5"/>
        <v>0</v>
      </c>
      <c r="AC99" s="53">
        <f t="shared" si="5"/>
        <v>0</v>
      </c>
      <c r="AD99" s="54">
        <f t="shared" si="5"/>
        <v>0</v>
      </c>
      <c r="AE99" s="54">
        <f t="shared" si="5"/>
        <v>0</v>
      </c>
      <c r="AF99" s="54">
        <f t="shared" si="5"/>
        <v>0</v>
      </c>
      <c r="AG99" s="54">
        <f t="shared" si="5"/>
        <v>0</v>
      </c>
      <c r="AH99" s="53">
        <f t="shared" si="5"/>
        <v>0</v>
      </c>
      <c r="AI99" s="53">
        <f t="shared" si="5"/>
        <v>0</v>
      </c>
      <c r="AJ99" s="53">
        <f t="shared" si="5"/>
        <v>0</v>
      </c>
      <c r="AK99" s="53">
        <f t="shared" si="5"/>
        <v>0</v>
      </c>
      <c r="AL99" s="54">
        <f t="shared" si="6"/>
        <v>0</v>
      </c>
      <c r="AM99" s="54">
        <f t="shared" si="6"/>
        <v>0</v>
      </c>
      <c r="AN99" s="54">
        <f t="shared" si="6"/>
        <v>0</v>
      </c>
      <c r="AO99" s="53">
        <f t="shared" si="6"/>
        <v>0</v>
      </c>
      <c r="AP99" s="54">
        <f t="shared" si="6"/>
        <v>0</v>
      </c>
      <c r="AQ99" s="53">
        <f t="shared" si="6"/>
        <v>0</v>
      </c>
      <c r="AR99" s="54">
        <f t="shared" si="6"/>
        <v>0</v>
      </c>
      <c r="AS99" s="53">
        <f t="shared" si="6"/>
        <v>0</v>
      </c>
      <c r="AT99" s="54">
        <f t="shared" si="6"/>
        <v>0</v>
      </c>
      <c r="AU99" s="53">
        <f t="shared" si="6"/>
        <v>0</v>
      </c>
      <c r="AV99" s="54">
        <f t="shared" si="6"/>
        <v>0</v>
      </c>
      <c r="AW99" s="53">
        <f t="shared" si="6"/>
        <v>0</v>
      </c>
      <c r="AX99" s="54">
        <f t="shared" si="6"/>
        <v>55.181233750565468</v>
      </c>
      <c r="AY99" s="53">
        <f t="shared" si="6"/>
        <v>0</v>
      </c>
      <c r="AZ99" s="54">
        <f t="shared" si="6"/>
        <v>0</v>
      </c>
      <c r="BA99" s="53">
        <f t="shared" si="6"/>
        <v>1.4619618885531345</v>
      </c>
      <c r="BB99" s="54">
        <f t="shared" si="7"/>
        <v>0</v>
      </c>
      <c r="BC99" s="53">
        <f t="shared" si="7"/>
        <v>0</v>
      </c>
      <c r="BD99" s="54">
        <f t="shared" si="7"/>
        <v>0</v>
      </c>
      <c r="BE99" s="53">
        <f t="shared" si="7"/>
        <v>0</v>
      </c>
      <c r="BF99" s="54">
        <f t="shared" si="7"/>
        <v>3.2479534341520691E-2</v>
      </c>
      <c r="BG99" s="53">
        <f t="shared" si="7"/>
        <v>0</v>
      </c>
      <c r="BH99" s="54">
        <f t="shared" si="7"/>
        <v>0</v>
      </c>
      <c r="BI99" s="53">
        <f t="shared" si="7"/>
        <v>0</v>
      </c>
      <c r="BJ99" s="54">
        <f t="shared" si="7"/>
        <v>0</v>
      </c>
      <c r="BK99" s="53">
        <f t="shared" si="7"/>
        <v>0</v>
      </c>
      <c r="BL99" s="54">
        <f t="shared" si="7"/>
        <v>5.9485861024890029E-2</v>
      </c>
      <c r="BM99" s="53">
        <f t="shared" si="7"/>
        <v>0</v>
      </c>
      <c r="BN99" s="54">
        <f t="shared" si="7"/>
        <v>0</v>
      </c>
      <c r="BO99" s="53">
        <f t="shared" si="7"/>
        <v>0</v>
      </c>
      <c r="BP99" s="54">
        <f t="shared" si="7"/>
        <v>0</v>
      </c>
      <c r="BQ99" s="53">
        <f t="shared" si="7"/>
        <v>0</v>
      </c>
      <c r="BR99" s="54">
        <f t="shared" si="8"/>
        <v>0</v>
      </c>
      <c r="BS99" s="53">
        <f t="shared" si="8"/>
        <v>0</v>
      </c>
      <c r="BT99" s="54">
        <f t="shared" si="8"/>
        <v>0</v>
      </c>
      <c r="BU99" s="53">
        <f t="shared" si="8"/>
        <v>0</v>
      </c>
      <c r="BV99" s="54">
        <f t="shared" si="8"/>
        <v>0</v>
      </c>
      <c r="BW99" s="53">
        <f t="shared" si="8"/>
        <v>0</v>
      </c>
      <c r="BX99" s="54">
        <f t="shared" si="8"/>
        <v>0</v>
      </c>
      <c r="BY99" s="53">
        <f t="shared" si="8"/>
        <v>0</v>
      </c>
      <c r="BZ99" s="54">
        <f t="shared" si="8"/>
        <v>0</v>
      </c>
      <c r="CA99" s="53">
        <f t="shared" si="8"/>
        <v>0</v>
      </c>
      <c r="CB99" s="54">
        <f t="shared" si="8"/>
        <v>0</v>
      </c>
      <c r="CC99" s="53">
        <f t="shared" si="8"/>
        <v>4.1910951917526056</v>
      </c>
      <c r="CD99" s="54">
        <f t="shared" si="8"/>
        <v>0</v>
      </c>
      <c r="CE99" s="53">
        <f t="shared" si="8"/>
        <v>0</v>
      </c>
      <c r="CF99" s="54">
        <f t="shared" si="8"/>
        <v>0</v>
      </c>
      <c r="CG99" s="53">
        <f t="shared" si="8"/>
        <v>0</v>
      </c>
      <c r="CH99" s="54">
        <f t="shared" si="9"/>
        <v>15.882193215806401</v>
      </c>
      <c r="CI99" s="53">
        <f t="shared" si="9"/>
        <v>0</v>
      </c>
      <c r="CJ99" s="54">
        <f t="shared" si="9"/>
        <v>0</v>
      </c>
      <c r="CK99" s="53">
        <f t="shared" si="9"/>
        <v>0</v>
      </c>
      <c r="CL99" s="54">
        <f t="shared" si="9"/>
        <v>0</v>
      </c>
      <c r="CM99" s="53">
        <f t="shared" si="9"/>
        <v>0</v>
      </c>
      <c r="CN99" s="54">
        <f t="shared" si="9"/>
        <v>0</v>
      </c>
      <c r="CO99" s="53">
        <f t="shared" si="9"/>
        <v>0</v>
      </c>
      <c r="CP99" s="54">
        <f t="shared" si="9"/>
        <v>0</v>
      </c>
      <c r="CQ99" s="53">
        <f t="shared" si="9"/>
        <v>0</v>
      </c>
      <c r="CR99" s="54">
        <f t="shared" si="9"/>
        <v>0</v>
      </c>
      <c r="CS99" s="53">
        <f t="shared" si="9"/>
        <v>0</v>
      </c>
      <c r="CT99" s="54">
        <f t="shared" si="9"/>
        <v>0</v>
      </c>
      <c r="CU99" s="53">
        <f t="shared" si="9"/>
        <v>0</v>
      </c>
      <c r="CV99" s="54">
        <f t="shared" si="9"/>
        <v>0</v>
      </c>
      <c r="CW99" s="53">
        <f t="shared" si="9"/>
        <v>0</v>
      </c>
      <c r="CX99" s="54">
        <f t="shared" si="10"/>
        <v>0</v>
      </c>
      <c r="CY99" s="53">
        <f t="shared" si="10"/>
        <v>0</v>
      </c>
      <c r="CZ99" s="54">
        <f t="shared" si="10"/>
        <v>0</v>
      </c>
      <c r="DA99" s="53">
        <f t="shared" si="10"/>
        <v>0</v>
      </c>
      <c r="DB99" s="54">
        <f t="shared" si="10"/>
        <v>0</v>
      </c>
      <c r="DC99" s="53">
        <f t="shared" si="10"/>
        <v>0</v>
      </c>
      <c r="DD99" s="57">
        <f t="shared" si="10"/>
        <v>0</v>
      </c>
      <c r="DE99" s="3"/>
    </row>
    <row r="100" spans="1:109" x14ac:dyDescent="0.35">
      <c r="A100" s="3"/>
      <c r="B100" s="3" t="s">
        <v>3961</v>
      </c>
      <c r="C100" s="39"/>
      <c r="D100" s="3" t="s">
        <v>475</v>
      </c>
      <c r="E100" s="56">
        <f t="shared" si="11"/>
        <v>0</v>
      </c>
      <c r="F100" s="54">
        <f t="shared" si="4"/>
        <v>0</v>
      </c>
      <c r="G100" s="54">
        <f t="shared" si="4"/>
        <v>0</v>
      </c>
      <c r="H100" s="54">
        <f t="shared" si="4"/>
        <v>0</v>
      </c>
      <c r="I100" s="54">
        <f t="shared" si="4"/>
        <v>0</v>
      </c>
      <c r="J100" s="53">
        <f t="shared" si="4"/>
        <v>0</v>
      </c>
      <c r="K100" s="53">
        <f t="shared" si="4"/>
        <v>0</v>
      </c>
      <c r="L100" s="53">
        <f t="shared" si="4"/>
        <v>0</v>
      </c>
      <c r="M100" s="53">
        <f t="shared" si="4"/>
        <v>0</v>
      </c>
      <c r="N100" s="54">
        <f t="shared" si="4"/>
        <v>0</v>
      </c>
      <c r="O100" s="54">
        <f t="shared" si="4"/>
        <v>0</v>
      </c>
      <c r="P100" s="54">
        <f t="shared" si="4"/>
        <v>0</v>
      </c>
      <c r="Q100" s="53">
        <f t="shared" si="4"/>
        <v>0</v>
      </c>
      <c r="R100" s="53">
        <f t="shared" si="4"/>
        <v>0</v>
      </c>
      <c r="S100" s="53">
        <f t="shared" si="4"/>
        <v>0</v>
      </c>
      <c r="T100" s="53">
        <f t="shared" si="4"/>
        <v>0</v>
      </c>
      <c r="U100" s="54">
        <f t="shared" si="4"/>
        <v>0</v>
      </c>
      <c r="V100" s="54">
        <f t="shared" si="5"/>
        <v>0</v>
      </c>
      <c r="W100" s="54">
        <f t="shared" si="5"/>
        <v>0</v>
      </c>
      <c r="X100" s="53">
        <f t="shared" si="5"/>
        <v>0</v>
      </c>
      <c r="Y100" s="54">
        <f t="shared" si="5"/>
        <v>0</v>
      </c>
      <c r="Z100" s="53">
        <f t="shared" si="5"/>
        <v>0</v>
      </c>
      <c r="AA100" s="53">
        <f t="shared" si="5"/>
        <v>0</v>
      </c>
      <c r="AB100" s="53">
        <f t="shared" si="5"/>
        <v>0</v>
      </c>
      <c r="AC100" s="53">
        <f t="shared" si="5"/>
        <v>0</v>
      </c>
      <c r="AD100" s="54">
        <f t="shared" si="5"/>
        <v>0</v>
      </c>
      <c r="AE100" s="54">
        <f t="shared" si="5"/>
        <v>0</v>
      </c>
      <c r="AF100" s="54">
        <f t="shared" si="5"/>
        <v>0</v>
      </c>
      <c r="AG100" s="54">
        <f t="shared" si="5"/>
        <v>0</v>
      </c>
      <c r="AH100" s="53">
        <f t="shared" si="5"/>
        <v>0</v>
      </c>
      <c r="AI100" s="53">
        <f t="shared" si="5"/>
        <v>0</v>
      </c>
      <c r="AJ100" s="53">
        <f t="shared" si="5"/>
        <v>0</v>
      </c>
      <c r="AK100" s="53">
        <f t="shared" si="5"/>
        <v>0</v>
      </c>
      <c r="AL100" s="54">
        <f t="shared" si="6"/>
        <v>0</v>
      </c>
      <c r="AM100" s="54">
        <f t="shared" si="6"/>
        <v>0</v>
      </c>
      <c r="AN100" s="54">
        <f t="shared" si="6"/>
        <v>0</v>
      </c>
      <c r="AO100" s="53">
        <f t="shared" si="6"/>
        <v>0</v>
      </c>
      <c r="AP100" s="54">
        <f t="shared" si="6"/>
        <v>0</v>
      </c>
      <c r="AQ100" s="53">
        <f t="shared" si="6"/>
        <v>0</v>
      </c>
      <c r="AR100" s="54">
        <f t="shared" si="6"/>
        <v>0</v>
      </c>
      <c r="AS100" s="53">
        <f t="shared" si="6"/>
        <v>0</v>
      </c>
      <c r="AT100" s="54">
        <f t="shared" si="6"/>
        <v>0</v>
      </c>
      <c r="AU100" s="53">
        <f t="shared" si="6"/>
        <v>0</v>
      </c>
      <c r="AV100" s="54">
        <f t="shared" si="6"/>
        <v>0</v>
      </c>
      <c r="AW100" s="53">
        <f t="shared" si="6"/>
        <v>0</v>
      </c>
      <c r="AX100" s="54">
        <f t="shared" si="6"/>
        <v>0</v>
      </c>
      <c r="AY100" s="53">
        <f t="shared" si="6"/>
        <v>0</v>
      </c>
      <c r="AZ100" s="54">
        <f t="shared" si="6"/>
        <v>0</v>
      </c>
      <c r="BA100" s="53">
        <f t="shared" si="6"/>
        <v>0</v>
      </c>
      <c r="BB100" s="54">
        <f t="shared" si="7"/>
        <v>0</v>
      </c>
      <c r="BC100" s="53">
        <f t="shared" si="7"/>
        <v>0</v>
      </c>
      <c r="BD100" s="54">
        <f t="shared" si="7"/>
        <v>0</v>
      </c>
      <c r="BE100" s="53">
        <f t="shared" si="7"/>
        <v>0</v>
      </c>
      <c r="BF100" s="54">
        <f t="shared" si="7"/>
        <v>0</v>
      </c>
      <c r="BG100" s="53">
        <f t="shared" si="7"/>
        <v>0</v>
      </c>
      <c r="BH100" s="54">
        <f t="shared" si="7"/>
        <v>0</v>
      </c>
      <c r="BI100" s="53">
        <f t="shared" si="7"/>
        <v>0</v>
      </c>
      <c r="BJ100" s="54">
        <f t="shared" si="7"/>
        <v>0</v>
      </c>
      <c r="BK100" s="53">
        <f t="shared" si="7"/>
        <v>0</v>
      </c>
      <c r="BL100" s="54">
        <f t="shared" si="7"/>
        <v>0</v>
      </c>
      <c r="BM100" s="53">
        <f t="shared" si="7"/>
        <v>0</v>
      </c>
      <c r="BN100" s="54">
        <f t="shared" si="7"/>
        <v>0</v>
      </c>
      <c r="BO100" s="53">
        <f t="shared" si="7"/>
        <v>0</v>
      </c>
      <c r="BP100" s="54">
        <f t="shared" si="7"/>
        <v>0</v>
      </c>
      <c r="BQ100" s="53">
        <f t="shared" si="7"/>
        <v>0</v>
      </c>
      <c r="BR100" s="54">
        <f t="shared" si="8"/>
        <v>0</v>
      </c>
      <c r="BS100" s="53">
        <f t="shared" si="8"/>
        <v>0</v>
      </c>
      <c r="BT100" s="54">
        <f t="shared" si="8"/>
        <v>0</v>
      </c>
      <c r="BU100" s="53">
        <f t="shared" si="8"/>
        <v>0</v>
      </c>
      <c r="BV100" s="54">
        <f t="shared" si="8"/>
        <v>0</v>
      </c>
      <c r="BW100" s="53">
        <f t="shared" si="8"/>
        <v>0</v>
      </c>
      <c r="BX100" s="54">
        <f t="shared" si="8"/>
        <v>0</v>
      </c>
      <c r="BY100" s="53">
        <f t="shared" si="8"/>
        <v>0</v>
      </c>
      <c r="BZ100" s="54">
        <f t="shared" si="8"/>
        <v>0</v>
      </c>
      <c r="CA100" s="53">
        <f t="shared" si="8"/>
        <v>0</v>
      </c>
      <c r="CB100" s="54">
        <f t="shared" si="8"/>
        <v>0</v>
      </c>
      <c r="CC100" s="53">
        <f t="shared" si="8"/>
        <v>0</v>
      </c>
      <c r="CD100" s="54">
        <f t="shared" si="8"/>
        <v>0</v>
      </c>
      <c r="CE100" s="53">
        <f t="shared" si="8"/>
        <v>0</v>
      </c>
      <c r="CF100" s="54">
        <f t="shared" si="8"/>
        <v>0</v>
      </c>
      <c r="CG100" s="53">
        <f t="shared" si="8"/>
        <v>0</v>
      </c>
      <c r="CH100" s="54">
        <f t="shared" si="9"/>
        <v>0</v>
      </c>
      <c r="CI100" s="53">
        <f t="shared" si="9"/>
        <v>0</v>
      </c>
      <c r="CJ100" s="54">
        <f t="shared" si="9"/>
        <v>0</v>
      </c>
      <c r="CK100" s="53">
        <f t="shared" si="9"/>
        <v>0</v>
      </c>
      <c r="CL100" s="54">
        <f t="shared" si="9"/>
        <v>0</v>
      </c>
      <c r="CM100" s="53">
        <f t="shared" si="9"/>
        <v>0</v>
      </c>
      <c r="CN100" s="54">
        <f t="shared" si="9"/>
        <v>0</v>
      </c>
      <c r="CO100" s="53">
        <f t="shared" si="9"/>
        <v>0</v>
      </c>
      <c r="CP100" s="54">
        <f t="shared" si="9"/>
        <v>0</v>
      </c>
      <c r="CQ100" s="53">
        <f t="shared" si="9"/>
        <v>0</v>
      </c>
      <c r="CR100" s="54">
        <f t="shared" si="9"/>
        <v>0</v>
      </c>
      <c r="CS100" s="53">
        <f t="shared" si="9"/>
        <v>0</v>
      </c>
      <c r="CT100" s="54">
        <f t="shared" si="9"/>
        <v>0</v>
      </c>
      <c r="CU100" s="53">
        <f t="shared" si="9"/>
        <v>0</v>
      </c>
      <c r="CV100" s="54">
        <f t="shared" si="9"/>
        <v>0</v>
      </c>
      <c r="CW100" s="53">
        <f t="shared" si="9"/>
        <v>0</v>
      </c>
      <c r="CX100" s="54">
        <f t="shared" si="10"/>
        <v>0</v>
      </c>
      <c r="CY100" s="53">
        <f t="shared" si="10"/>
        <v>0</v>
      </c>
      <c r="CZ100" s="54">
        <f t="shared" si="10"/>
        <v>0</v>
      </c>
      <c r="DA100" s="53">
        <f t="shared" si="10"/>
        <v>0</v>
      </c>
      <c r="DB100" s="54">
        <f t="shared" si="10"/>
        <v>0</v>
      </c>
      <c r="DC100" s="53">
        <f t="shared" si="10"/>
        <v>0</v>
      </c>
      <c r="DD100" s="57">
        <f t="shared" si="10"/>
        <v>0</v>
      </c>
      <c r="DE100" s="3"/>
    </row>
    <row r="101" spans="1:109" x14ac:dyDescent="0.35">
      <c r="A101" s="3"/>
      <c r="B101" s="3" t="s">
        <v>3962</v>
      </c>
      <c r="C101" s="39"/>
      <c r="D101" s="3" t="s">
        <v>476</v>
      </c>
      <c r="E101" s="56">
        <f t="shared" si="11"/>
        <v>0</v>
      </c>
      <c r="F101" s="54">
        <f t="shared" si="4"/>
        <v>0</v>
      </c>
      <c r="G101" s="54">
        <f t="shared" si="4"/>
        <v>0</v>
      </c>
      <c r="H101" s="54">
        <f t="shared" si="4"/>
        <v>0</v>
      </c>
      <c r="I101" s="54">
        <f t="shared" si="4"/>
        <v>0</v>
      </c>
      <c r="J101" s="53">
        <f t="shared" si="4"/>
        <v>0</v>
      </c>
      <c r="K101" s="53">
        <f t="shared" si="4"/>
        <v>0</v>
      </c>
      <c r="L101" s="53">
        <f t="shared" si="4"/>
        <v>0</v>
      </c>
      <c r="M101" s="53">
        <f t="shared" si="4"/>
        <v>0</v>
      </c>
      <c r="N101" s="54">
        <f t="shared" si="4"/>
        <v>0</v>
      </c>
      <c r="O101" s="54">
        <f t="shared" si="4"/>
        <v>0</v>
      </c>
      <c r="P101" s="54">
        <f t="shared" si="4"/>
        <v>0</v>
      </c>
      <c r="Q101" s="53">
        <f t="shared" si="4"/>
        <v>0</v>
      </c>
      <c r="R101" s="53">
        <f t="shared" si="4"/>
        <v>0</v>
      </c>
      <c r="S101" s="53">
        <f t="shared" si="4"/>
        <v>0</v>
      </c>
      <c r="T101" s="53">
        <f t="shared" si="4"/>
        <v>0</v>
      </c>
      <c r="U101" s="54">
        <f t="shared" si="4"/>
        <v>0</v>
      </c>
      <c r="V101" s="54">
        <f t="shared" si="5"/>
        <v>0</v>
      </c>
      <c r="W101" s="54">
        <f t="shared" si="5"/>
        <v>0</v>
      </c>
      <c r="X101" s="53">
        <f t="shared" si="5"/>
        <v>0</v>
      </c>
      <c r="Y101" s="54">
        <f t="shared" si="5"/>
        <v>0</v>
      </c>
      <c r="Z101" s="53">
        <f t="shared" si="5"/>
        <v>0</v>
      </c>
      <c r="AA101" s="53">
        <f t="shared" si="5"/>
        <v>0</v>
      </c>
      <c r="AB101" s="53">
        <f t="shared" si="5"/>
        <v>0</v>
      </c>
      <c r="AC101" s="53">
        <f t="shared" si="5"/>
        <v>0</v>
      </c>
      <c r="AD101" s="54">
        <f t="shared" si="5"/>
        <v>0</v>
      </c>
      <c r="AE101" s="54">
        <f t="shared" si="5"/>
        <v>0</v>
      </c>
      <c r="AF101" s="54">
        <f t="shared" si="5"/>
        <v>0</v>
      </c>
      <c r="AG101" s="54">
        <f t="shared" si="5"/>
        <v>0</v>
      </c>
      <c r="AH101" s="53">
        <f t="shared" si="5"/>
        <v>0</v>
      </c>
      <c r="AI101" s="53">
        <f t="shared" si="5"/>
        <v>0</v>
      </c>
      <c r="AJ101" s="53">
        <f t="shared" si="5"/>
        <v>0</v>
      </c>
      <c r="AK101" s="53">
        <f t="shared" si="5"/>
        <v>0</v>
      </c>
      <c r="AL101" s="54">
        <f t="shared" si="6"/>
        <v>0</v>
      </c>
      <c r="AM101" s="54">
        <f t="shared" si="6"/>
        <v>0</v>
      </c>
      <c r="AN101" s="54">
        <f t="shared" si="6"/>
        <v>0</v>
      </c>
      <c r="AO101" s="53">
        <f t="shared" si="6"/>
        <v>0</v>
      </c>
      <c r="AP101" s="54">
        <f t="shared" si="6"/>
        <v>0</v>
      </c>
      <c r="AQ101" s="53">
        <f t="shared" si="6"/>
        <v>0</v>
      </c>
      <c r="AR101" s="54">
        <f t="shared" si="6"/>
        <v>0</v>
      </c>
      <c r="AS101" s="53">
        <f t="shared" si="6"/>
        <v>0</v>
      </c>
      <c r="AT101" s="54">
        <f t="shared" si="6"/>
        <v>0</v>
      </c>
      <c r="AU101" s="53">
        <f t="shared" si="6"/>
        <v>0</v>
      </c>
      <c r="AV101" s="54">
        <f t="shared" si="6"/>
        <v>0</v>
      </c>
      <c r="AW101" s="53">
        <f t="shared" si="6"/>
        <v>0</v>
      </c>
      <c r="AX101" s="54">
        <f t="shared" si="6"/>
        <v>0</v>
      </c>
      <c r="AY101" s="53">
        <f t="shared" si="6"/>
        <v>0</v>
      </c>
      <c r="AZ101" s="54">
        <f t="shared" si="6"/>
        <v>0</v>
      </c>
      <c r="BA101" s="53">
        <f t="shared" si="6"/>
        <v>0</v>
      </c>
      <c r="BB101" s="54">
        <f t="shared" si="7"/>
        <v>0</v>
      </c>
      <c r="BC101" s="53">
        <f t="shared" si="7"/>
        <v>0</v>
      </c>
      <c r="BD101" s="54">
        <f t="shared" si="7"/>
        <v>0</v>
      </c>
      <c r="BE101" s="53">
        <f t="shared" si="7"/>
        <v>0</v>
      </c>
      <c r="BF101" s="54">
        <f t="shared" si="7"/>
        <v>0</v>
      </c>
      <c r="BG101" s="53">
        <f t="shared" si="7"/>
        <v>0</v>
      </c>
      <c r="BH101" s="54">
        <f t="shared" si="7"/>
        <v>0</v>
      </c>
      <c r="BI101" s="53">
        <f t="shared" si="7"/>
        <v>0</v>
      </c>
      <c r="BJ101" s="54">
        <f t="shared" si="7"/>
        <v>0</v>
      </c>
      <c r="BK101" s="53">
        <f t="shared" si="7"/>
        <v>0</v>
      </c>
      <c r="BL101" s="54">
        <f t="shared" si="7"/>
        <v>0</v>
      </c>
      <c r="BM101" s="53">
        <f t="shared" si="7"/>
        <v>0</v>
      </c>
      <c r="BN101" s="54">
        <f t="shared" si="7"/>
        <v>0</v>
      </c>
      <c r="BO101" s="53">
        <f t="shared" si="7"/>
        <v>0</v>
      </c>
      <c r="BP101" s="54">
        <f t="shared" si="7"/>
        <v>0</v>
      </c>
      <c r="BQ101" s="53">
        <f t="shared" si="7"/>
        <v>0</v>
      </c>
      <c r="BR101" s="54">
        <f t="shared" si="8"/>
        <v>0</v>
      </c>
      <c r="BS101" s="53">
        <f t="shared" si="8"/>
        <v>0</v>
      </c>
      <c r="BT101" s="54">
        <f t="shared" si="8"/>
        <v>0</v>
      </c>
      <c r="BU101" s="53">
        <f t="shared" si="8"/>
        <v>0</v>
      </c>
      <c r="BV101" s="54">
        <f t="shared" si="8"/>
        <v>0</v>
      </c>
      <c r="BW101" s="53">
        <f t="shared" si="8"/>
        <v>0</v>
      </c>
      <c r="BX101" s="54">
        <f t="shared" si="8"/>
        <v>0</v>
      </c>
      <c r="BY101" s="53">
        <f t="shared" si="8"/>
        <v>0</v>
      </c>
      <c r="BZ101" s="54">
        <f t="shared" si="8"/>
        <v>0</v>
      </c>
      <c r="CA101" s="53">
        <f t="shared" si="8"/>
        <v>0</v>
      </c>
      <c r="CB101" s="54">
        <f t="shared" si="8"/>
        <v>0</v>
      </c>
      <c r="CC101" s="53">
        <f t="shared" si="8"/>
        <v>0</v>
      </c>
      <c r="CD101" s="54">
        <f t="shared" si="8"/>
        <v>0</v>
      </c>
      <c r="CE101" s="53">
        <f t="shared" si="8"/>
        <v>0</v>
      </c>
      <c r="CF101" s="54">
        <f t="shared" si="8"/>
        <v>0</v>
      </c>
      <c r="CG101" s="53">
        <f t="shared" si="8"/>
        <v>0</v>
      </c>
      <c r="CH101" s="54">
        <f t="shared" si="9"/>
        <v>0</v>
      </c>
      <c r="CI101" s="53">
        <f t="shared" si="9"/>
        <v>0</v>
      </c>
      <c r="CJ101" s="54">
        <f t="shared" si="9"/>
        <v>0</v>
      </c>
      <c r="CK101" s="53">
        <f t="shared" si="9"/>
        <v>0</v>
      </c>
      <c r="CL101" s="54">
        <f t="shared" si="9"/>
        <v>0</v>
      </c>
      <c r="CM101" s="53">
        <f t="shared" si="9"/>
        <v>0</v>
      </c>
      <c r="CN101" s="54">
        <f t="shared" si="9"/>
        <v>0</v>
      </c>
      <c r="CO101" s="53">
        <f t="shared" si="9"/>
        <v>0</v>
      </c>
      <c r="CP101" s="54">
        <f t="shared" si="9"/>
        <v>0</v>
      </c>
      <c r="CQ101" s="53">
        <f t="shared" si="9"/>
        <v>0</v>
      </c>
      <c r="CR101" s="54">
        <f t="shared" si="9"/>
        <v>0</v>
      </c>
      <c r="CS101" s="53">
        <f t="shared" si="9"/>
        <v>0</v>
      </c>
      <c r="CT101" s="54">
        <f t="shared" si="9"/>
        <v>0</v>
      </c>
      <c r="CU101" s="53">
        <f t="shared" si="9"/>
        <v>0</v>
      </c>
      <c r="CV101" s="54">
        <f t="shared" si="9"/>
        <v>0</v>
      </c>
      <c r="CW101" s="53">
        <f t="shared" si="9"/>
        <v>0</v>
      </c>
      <c r="CX101" s="54">
        <f t="shared" si="10"/>
        <v>0</v>
      </c>
      <c r="CY101" s="53">
        <f t="shared" si="10"/>
        <v>0</v>
      </c>
      <c r="CZ101" s="54">
        <f t="shared" si="10"/>
        <v>0</v>
      </c>
      <c r="DA101" s="53">
        <f t="shared" si="10"/>
        <v>0</v>
      </c>
      <c r="DB101" s="54">
        <f t="shared" si="10"/>
        <v>0</v>
      </c>
      <c r="DC101" s="53">
        <f t="shared" si="10"/>
        <v>0</v>
      </c>
      <c r="DD101" s="57">
        <f t="shared" si="10"/>
        <v>0</v>
      </c>
      <c r="DE101" s="3"/>
    </row>
    <row r="102" spans="1:109" x14ac:dyDescent="0.35">
      <c r="A102" s="3"/>
      <c r="B102" s="3" t="s">
        <v>3963</v>
      </c>
      <c r="C102" s="39"/>
      <c r="D102" s="3" t="s">
        <v>477</v>
      </c>
      <c r="E102" s="56">
        <f t="shared" si="11"/>
        <v>0</v>
      </c>
      <c r="F102" s="54">
        <f t="shared" si="4"/>
        <v>0</v>
      </c>
      <c r="G102" s="54">
        <f t="shared" si="4"/>
        <v>0</v>
      </c>
      <c r="H102" s="54">
        <f t="shared" si="4"/>
        <v>0</v>
      </c>
      <c r="I102" s="54">
        <f t="shared" si="4"/>
        <v>0</v>
      </c>
      <c r="J102" s="53">
        <f t="shared" si="4"/>
        <v>0</v>
      </c>
      <c r="K102" s="53">
        <f t="shared" si="4"/>
        <v>0</v>
      </c>
      <c r="L102" s="53">
        <f t="shared" si="4"/>
        <v>0</v>
      </c>
      <c r="M102" s="53">
        <f t="shared" si="4"/>
        <v>0</v>
      </c>
      <c r="N102" s="54">
        <f t="shared" si="4"/>
        <v>0</v>
      </c>
      <c r="O102" s="54">
        <f t="shared" si="4"/>
        <v>0</v>
      </c>
      <c r="P102" s="54">
        <f t="shared" si="4"/>
        <v>0</v>
      </c>
      <c r="Q102" s="53">
        <f t="shared" si="4"/>
        <v>0</v>
      </c>
      <c r="R102" s="53">
        <f t="shared" si="4"/>
        <v>0</v>
      </c>
      <c r="S102" s="53">
        <f t="shared" si="4"/>
        <v>0</v>
      </c>
      <c r="T102" s="53">
        <f t="shared" si="4"/>
        <v>0</v>
      </c>
      <c r="U102" s="54">
        <f t="shared" si="4"/>
        <v>0</v>
      </c>
      <c r="V102" s="54">
        <f t="shared" si="5"/>
        <v>0</v>
      </c>
      <c r="W102" s="54">
        <f t="shared" si="5"/>
        <v>0</v>
      </c>
      <c r="X102" s="53">
        <f t="shared" si="5"/>
        <v>0</v>
      </c>
      <c r="Y102" s="54">
        <f t="shared" si="5"/>
        <v>0</v>
      </c>
      <c r="Z102" s="53">
        <f t="shared" si="5"/>
        <v>0</v>
      </c>
      <c r="AA102" s="53">
        <f t="shared" si="5"/>
        <v>0</v>
      </c>
      <c r="AB102" s="53">
        <f t="shared" si="5"/>
        <v>0</v>
      </c>
      <c r="AC102" s="53">
        <f t="shared" si="5"/>
        <v>0</v>
      </c>
      <c r="AD102" s="54">
        <f t="shared" si="5"/>
        <v>0</v>
      </c>
      <c r="AE102" s="54">
        <f t="shared" si="5"/>
        <v>0</v>
      </c>
      <c r="AF102" s="54">
        <f t="shared" si="5"/>
        <v>0</v>
      </c>
      <c r="AG102" s="54">
        <f t="shared" si="5"/>
        <v>0</v>
      </c>
      <c r="AH102" s="53">
        <f t="shared" si="5"/>
        <v>0</v>
      </c>
      <c r="AI102" s="53">
        <f t="shared" si="5"/>
        <v>0</v>
      </c>
      <c r="AJ102" s="53">
        <f t="shared" si="5"/>
        <v>0</v>
      </c>
      <c r="AK102" s="53">
        <f t="shared" si="5"/>
        <v>0</v>
      </c>
      <c r="AL102" s="54">
        <f t="shared" si="6"/>
        <v>0</v>
      </c>
      <c r="AM102" s="54">
        <f t="shared" si="6"/>
        <v>0</v>
      </c>
      <c r="AN102" s="54">
        <f t="shared" si="6"/>
        <v>0</v>
      </c>
      <c r="AO102" s="53">
        <f t="shared" si="6"/>
        <v>0</v>
      </c>
      <c r="AP102" s="54">
        <f t="shared" si="6"/>
        <v>0</v>
      </c>
      <c r="AQ102" s="53">
        <f t="shared" si="6"/>
        <v>0</v>
      </c>
      <c r="AR102" s="54">
        <f t="shared" si="6"/>
        <v>0</v>
      </c>
      <c r="AS102" s="53">
        <f t="shared" si="6"/>
        <v>0</v>
      </c>
      <c r="AT102" s="54">
        <f t="shared" si="6"/>
        <v>0</v>
      </c>
      <c r="AU102" s="53">
        <f t="shared" si="6"/>
        <v>0</v>
      </c>
      <c r="AV102" s="54">
        <f t="shared" si="6"/>
        <v>0</v>
      </c>
      <c r="AW102" s="53">
        <f t="shared" si="6"/>
        <v>0</v>
      </c>
      <c r="AX102" s="54">
        <f t="shared" si="6"/>
        <v>0</v>
      </c>
      <c r="AY102" s="53">
        <f t="shared" si="6"/>
        <v>0</v>
      </c>
      <c r="AZ102" s="54">
        <f t="shared" si="6"/>
        <v>0</v>
      </c>
      <c r="BA102" s="53">
        <f t="shared" si="6"/>
        <v>0</v>
      </c>
      <c r="BB102" s="54">
        <f t="shared" si="7"/>
        <v>0</v>
      </c>
      <c r="BC102" s="53">
        <f t="shared" si="7"/>
        <v>0</v>
      </c>
      <c r="BD102" s="54">
        <f t="shared" si="7"/>
        <v>0</v>
      </c>
      <c r="BE102" s="53">
        <f t="shared" si="7"/>
        <v>0</v>
      </c>
      <c r="BF102" s="54">
        <f t="shared" si="7"/>
        <v>0</v>
      </c>
      <c r="BG102" s="53">
        <f t="shared" si="7"/>
        <v>0</v>
      </c>
      <c r="BH102" s="54">
        <f t="shared" si="7"/>
        <v>0</v>
      </c>
      <c r="BI102" s="53">
        <f t="shared" si="7"/>
        <v>0</v>
      </c>
      <c r="BJ102" s="54">
        <f t="shared" si="7"/>
        <v>0</v>
      </c>
      <c r="BK102" s="53">
        <f t="shared" si="7"/>
        <v>0</v>
      </c>
      <c r="BL102" s="54">
        <f t="shared" si="7"/>
        <v>0</v>
      </c>
      <c r="BM102" s="53">
        <f t="shared" si="7"/>
        <v>0</v>
      </c>
      <c r="BN102" s="54">
        <f t="shared" si="7"/>
        <v>0</v>
      </c>
      <c r="BO102" s="53">
        <f t="shared" si="7"/>
        <v>0</v>
      </c>
      <c r="BP102" s="54">
        <f t="shared" si="7"/>
        <v>0</v>
      </c>
      <c r="BQ102" s="53">
        <f t="shared" si="7"/>
        <v>0</v>
      </c>
      <c r="BR102" s="54">
        <f t="shared" si="8"/>
        <v>0</v>
      </c>
      <c r="BS102" s="53">
        <f t="shared" si="8"/>
        <v>0</v>
      </c>
      <c r="BT102" s="54">
        <f t="shared" si="8"/>
        <v>0</v>
      </c>
      <c r="BU102" s="53">
        <f t="shared" si="8"/>
        <v>0</v>
      </c>
      <c r="BV102" s="54">
        <f t="shared" si="8"/>
        <v>0</v>
      </c>
      <c r="BW102" s="53">
        <f t="shared" si="8"/>
        <v>0</v>
      </c>
      <c r="BX102" s="54">
        <f t="shared" si="8"/>
        <v>0</v>
      </c>
      <c r="BY102" s="53">
        <f t="shared" si="8"/>
        <v>0</v>
      </c>
      <c r="BZ102" s="54">
        <f t="shared" si="8"/>
        <v>0</v>
      </c>
      <c r="CA102" s="53">
        <f t="shared" si="8"/>
        <v>0</v>
      </c>
      <c r="CB102" s="54">
        <f t="shared" si="8"/>
        <v>0</v>
      </c>
      <c r="CC102" s="53">
        <f t="shared" si="8"/>
        <v>0</v>
      </c>
      <c r="CD102" s="54">
        <f t="shared" si="8"/>
        <v>0</v>
      </c>
      <c r="CE102" s="53">
        <f t="shared" si="8"/>
        <v>0</v>
      </c>
      <c r="CF102" s="54">
        <f t="shared" si="8"/>
        <v>0</v>
      </c>
      <c r="CG102" s="53">
        <f t="shared" si="8"/>
        <v>0</v>
      </c>
      <c r="CH102" s="54">
        <f t="shared" si="9"/>
        <v>0</v>
      </c>
      <c r="CI102" s="53">
        <f t="shared" si="9"/>
        <v>0</v>
      </c>
      <c r="CJ102" s="54">
        <f t="shared" si="9"/>
        <v>0</v>
      </c>
      <c r="CK102" s="53">
        <f t="shared" si="9"/>
        <v>0</v>
      </c>
      <c r="CL102" s="54">
        <f t="shared" si="9"/>
        <v>0</v>
      </c>
      <c r="CM102" s="53">
        <f t="shared" si="9"/>
        <v>0</v>
      </c>
      <c r="CN102" s="54">
        <f t="shared" si="9"/>
        <v>0</v>
      </c>
      <c r="CO102" s="53">
        <f t="shared" si="9"/>
        <v>0</v>
      </c>
      <c r="CP102" s="54">
        <f t="shared" si="9"/>
        <v>0</v>
      </c>
      <c r="CQ102" s="53">
        <f t="shared" si="9"/>
        <v>0</v>
      </c>
      <c r="CR102" s="54">
        <f t="shared" si="9"/>
        <v>0</v>
      </c>
      <c r="CS102" s="53">
        <f t="shared" si="9"/>
        <v>0</v>
      </c>
      <c r="CT102" s="54">
        <f t="shared" si="9"/>
        <v>0</v>
      </c>
      <c r="CU102" s="53">
        <f t="shared" si="9"/>
        <v>0</v>
      </c>
      <c r="CV102" s="54">
        <f t="shared" si="9"/>
        <v>0</v>
      </c>
      <c r="CW102" s="53">
        <f t="shared" si="9"/>
        <v>0</v>
      </c>
      <c r="CX102" s="54">
        <f t="shared" si="10"/>
        <v>0</v>
      </c>
      <c r="CY102" s="53">
        <f t="shared" si="10"/>
        <v>0</v>
      </c>
      <c r="CZ102" s="54">
        <f t="shared" si="10"/>
        <v>0</v>
      </c>
      <c r="DA102" s="53">
        <f t="shared" si="10"/>
        <v>0</v>
      </c>
      <c r="DB102" s="54">
        <f t="shared" si="10"/>
        <v>0</v>
      </c>
      <c r="DC102" s="53">
        <f t="shared" si="10"/>
        <v>0</v>
      </c>
      <c r="DD102" s="57">
        <f t="shared" si="10"/>
        <v>0</v>
      </c>
      <c r="DE102" s="3"/>
    </row>
    <row r="103" spans="1:109" x14ac:dyDescent="0.35">
      <c r="A103" s="3"/>
      <c r="B103" s="3" t="s">
        <v>3966</v>
      </c>
      <c r="C103" s="39" t="s">
        <v>479</v>
      </c>
      <c r="D103" s="3" t="s">
        <v>481</v>
      </c>
      <c r="E103" s="52">
        <f t="shared" si="11"/>
        <v>0</v>
      </c>
      <c r="F103" s="53">
        <f t="shared" si="4"/>
        <v>0</v>
      </c>
      <c r="G103" s="53">
        <f t="shared" si="4"/>
        <v>0</v>
      </c>
      <c r="H103" s="53">
        <f t="shared" si="4"/>
        <v>0</v>
      </c>
      <c r="I103" s="53">
        <f t="shared" si="4"/>
        <v>0</v>
      </c>
      <c r="J103" s="54">
        <f t="shared" si="4"/>
        <v>0</v>
      </c>
      <c r="K103" s="54">
        <f t="shared" si="4"/>
        <v>0</v>
      </c>
      <c r="L103" s="54">
        <f t="shared" si="4"/>
        <v>0</v>
      </c>
      <c r="M103" s="54">
        <f t="shared" si="4"/>
        <v>0</v>
      </c>
      <c r="N103" s="53">
        <f t="shared" si="4"/>
        <v>2.7596474832845805</v>
      </c>
      <c r="O103" s="53">
        <f t="shared" si="4"/>
        <v>0</v>
      </c>
      <c r="P103" s="53">
        <f t="shared" si="4"/>
        <v>0</v>
      </c>
      <c r="Q103" s="54">
        <f t="shared" si="4"/>
        <v>0</v>
      </c>
      <c r="R103" s="54">
        <f t="shared" si="4"/>
        <v>0</v>
      </c>
      <c r="S103" s="54">
        <f t="shared" si="4"/>
        <v>0</v>
      </c>
      <c r="T103" s="54">
        <f t="shared" si="4"/>
        <v>0</v>
      </c>
      <c r="U103" s="53">
        <f t="shared" si="4"/>
        <v>0</v>
      </c>
      <c r="V103" s="53">
        <f t="shared" si="5"/>
        <v>0</v>
      </c>
      <c r="W103" s="53">
        <f t="shared" si="5"/>
        <v>0</v>
      </c>
      <c r="X103" s="54">
        <f t="shared" si="5"/>
        <v>0</v>
      </c>
      <c r="Y103" s="53">
        <f t="shared" si="5"/>
        <v>0</v>
      </c>
      <c r="Z103" s="54">
        <f t="shared" si="5"/>
        <v>0</v>
      </c>
      <c r="AA103" s="54">
        <f t="shared" si="5"/>
        <v>0</v>
      </c>
      <c r="AB103" s="54">
        <f t="shared" si="5"/>
        <v>0</v>
      </c>
      <c r="AC103" s="54">
        <f t="shared" si="5"/>
        <v>0</v>
      </c>
      <c r="AD103" s="53">
        <f t="shared" si="5"/>
        <v>0</v>
      </c>
      <c r="AE103" s="53">
        <f t="shared" si="5"/>
        <v>0</v>
      </c>
      <c r="AF103" s="53">
        <f t="shared" si="5"/>
        <v>0</v>
      </c>
      <c r="AG103" s="53">
        <f t="shared" si="5"/>
        <v>0</v>
      </c>
      <c r="AH103" s="54">
        <f t="shared" si="5"/>
        <v>0</v>
      </c>
      <c r="AI103" s="54">
        <f t="shared" si="5"/>
        <v>0</v>
      </c>
      <c r="AJ103" s="54">
        <f t="shared" si="5"/>
        <v>0</v>
      </c>
      <c r="AK103" s="54">
        <f t="shared" si="5"/>
        <v>0</v>
      </c>
      <c r="AL103" s="53">
        <f t="shared" si="6"/>
        <v>0</v>
      </c>
      <c r="AM103" s="53">
        <f t="shared" si="6"/>
        <v>0</v>
      </c>
      <c r="AN103" s="53">
        <f t="shared" si="6"/>
        <v>0</v>
      </c>
      <c r="AO103" s="54">
        <f t="shared" si="6"/>
        <v>0</v>
      </c>
      <c r="AP103" s="53">
        <f t="shared" si="6"/>
        <v>0</v>
      </c>
      <c r="AQ103" s="54">
        <f t="shared" si="6"/>
        <v>0</v>
      </c>
      <c r="AR103" s="53">
        <f t="shared" si="6"/>
        <v>0</v>
      </c>
      <c r="AS103" s="54">
        <f t="shared" si="6"/>
        <v>0</v>
      </c>
      <c r="AT103" s="53">
        <f t="shared" si="6"/>
        <v>0</v>
      </c>
      <c r="AU103" s="54">
        <f t="shared" si="6"/>
        <v>1.0970896359630129</v>
      </c>
      <c r="AV103" s="53">
        <f t="shared" si="6"/>
        <v>0</v>
      </c>
      <c r="AW103" s="54">
        <f t="shared" si="6"/>
        <v>0</v>
      </c>
      <c r="AX103" s="53">
        <f t="shared" si="6"/>
        <v>0</v>
      </c>
      <c r="AY103" s="54">
        <f t="shared" si="6"/>
        <v>0</v>
      </c>
      <c r="AZ103" s="53">
        <f t="shared" si="6"/>
        <v>0</v>
      </c>
      <c r="BA103" s="54">
        <f t="shared" si="6"/>
        <v>1.3160123875511645</v>
      </c>
      <c r="BB103" s="53">
        <f t="shared" si="7"/>
        <v>0</v>
      </c>
      <c r="BC103" s="54">
        <f t="shared" si="7"/>
        <v>0</v>
      </c>
      <c r="BD103" s="53">
        <f t="shared" si="7"/>
        <v>0</v>
      </c>
      <c r="BE103" s="54">
        <f t="shared" si="7"/>
        <v>0</v>
      </c>
      <c r="BF103" s="53">
        <f t="shared" si="7"/>
        <v>3.1251132012169024E-2</v>
      </c>
      <c r="BG103" s="54">
        <f t="shared" si="7"/>
        <v>0</v>
      </c>
      <c r="BH103" s="53">
        <f t="shared" si="7"/>
        <v>0</v>
      </c>
      <c r="BI103" s="54">
        <f t="shared" si="7"/>
        <v>0</v>
      </c>
      <c r="BJ103" s="53">
        <f t="shared" si="7"/>
        <v>0</v>
      </c>
      <c r="BK103" s="54">
        <f t="shared" si="7"/>
        <v>0</v>
      </c>
      <c r="BL103" s="53">
        <f t="shared" si="7"/>
        <v>5.5987013638865733E-2</v>
      </c>
      <c r="BM103" s="54">
        <f t="shared" si="7"/>
        <v>0</v>
      </c>
      <c r="BN103" s="53">
        <f t="shared" si="7"/>
        <v>0</v>
      </c>
      <c r="BO103" s="54">
        <f t="shared" si="7"/>
        <v>0</v>
      </c>
      <c r="BP103" s="53">
        <f t="shared" si="7"/>
        <v>0</v>
      </c>
      <c r="BQ103" s="54">
        <f t="shared" si="7"/>
        <v>0</v>
      </c>
      <c r="BR103" s="53">
        <f t="shared" si="8"/>
        <v>0</v>
      </c>
      <c r="BS103" s="54">
        <f t="shared" si="8"/>
        <v>0</v>
      </c>
      <c r="BT103" s="53">
        <f t="shared" si="8"/>
        <v>0</v>
      </c>
      <c r="BU103" s="54">
        <f t="shared" si="8"/>
        <v>0</v>
      </c>
      <c r="BV103" s="53">
        <f t="shared" si="8"/>
        <v>0</v>
      </c>
      <c r="BW103" s="54">
        <f t="shared" si="8"/>
        <v>0</v>
      </c>
      <c r="BX103" s="53">
        <f t="shared" si="8"/>
        <v>0</v>
      </c>
      <c r="BY103" s="54">
        <f t="shared" si="8"/>
        <v>0</v>
      </c>
      <c r="BZ103" s="53">
        <f t="shared" si="8"/>
        <v>0</v>
      </c>
      <c r="CA103" s="54">
        <f t="shared" si="8"/>
        <v>0</v>
      </c>
      <c r="CB103" s="53">
        <f t="shared" si="8"/>
        <v>0</v>
      </c>
      <c r="CC103" s="54">
        <f t="shared" si="8"/>
        <v>1.3051835866733568</v>
      </c>
      <c r="CD103" s="53">
        <f t="shared" si="8"/>
        <v>0</v>
      </c>
      <c r="CE103" s="54">
        <f t="shared" si="8"/>
        <v>0</v>
      </c>
      <c r="CF103" s="53">
        <f t="shared" si="8"/>
        <v>0</v>
      </c>
      <c r="CG103" s="54">
        <f t="shared" si="8"/>
        <v>0</v>
      </c>
      <c r="CH103" s="53">
        <f t="shared" si="9"/>
        <v>7.015594469437783</v>
      </c>
      <c r="CI103" s="54">
        <f t="shared" si="9"/>
        <v>0</v>
      </c>
      <c r="CJ103" s="53">
        <f t="shared" si="9"/>
        <v>0</v>
      </c>
      <c r="CK103" s="54">
        <f t="shared" si="9"/>
        <v>0</v>
      </c>
      <c r="CL103" s="53">
        <f t="shared" si="9"/>
        <v>0</v>
      </c>
      <c r="CM103" s="54">
        <f t="shared" si="9"/>
        <v>0</v>
      </c>
      <c r="CN103" s="53">
        <f t="shared" si="9"/>
        <v>0</v>
      </c>
      <c r="CO103" s="54">
        <f t="shared" si="9"/>
        <v>0</v>
      </c>
      <c r="CP103" s="53">
        <f t="shared" si="9"/>
        <v>0</v>
      </c>
      <c r="CQ103" s="54">
        <f t="shared" si="9"/>
        <v>0</v>
      </c>
      <c r="CR103" s="53">
        <f t="shared" si="9"/>
        <v>0</v>
      </c>
      <c r="CS103" s="54">
        <f t="shared" si="9"/>
        <v>0</v>
      </c>
      <c r="CT103" s="53">
        <f t="shared" si="9"/>
        <v>0</v>
      </c>
      <c r="CU103" s="54">
        <f t="shared" si="9"/>
        <v>0</v>
      </c>
      <c r="CV103" s="53">
        <f t="shared" si="9"/>
        <v>0</v>
      </c>
      <c r="CW103" s="54">
        <f t="shared" si="9"/>
        <v>0</v>
      </c>
      <c r="CX103" s="53">
        <f t="shared" si="10"/>
        <v>0</v>
      </c>
      <c r="CY103" s="54">
        <f t="shared" si="10"/>
        <v>0</v>
      </c>
      <c r="CZ103" s="53">
        <f t="shared" si="10"/>
        <v>0</v>
      </c>
      <c r="DA103" s="54">
        <f t="shared" si="10"/>
        <v>0</v>
      </c>
      <c r="DB103" s="53">
        <f t="shared" si="10"/>
        <v>0</v>
      </c>
      <c r="DC103" s="54">
        <f t="shared" si="10"/>
        <v>0</v>
      </c>
      <c r="DD103" s="55">
        <f t="shared" si="10"/>
        <v>0</v>
      </c>
      <c r="DE103" s="3"/>
    </row>
    <row r="104" spans="1:109" x14ac:dyDescent="0.35">
      <c r="A104" s="3"/>
      <c r="B104" s="3" t="s">
        <v>3969</v>
      </c>
      <c r="C104" s="39"/>
      <c r="D104" s="3" t="s">
        <v>483</v>
      </c>
      <c r="E104" s="52">
        <f t="shared" si="11"/>
        <v>0</v>
      </c>
      <c r="F104" s="53">
        <f t="shared" si="4"/>
        <v>0</v>
      </c>
      <c r="G104" s="53">
        <f t="shared" si="4"/>
        <v>0</v>
      </c>
      <c r="H104" s="53">
        <f t="shared" si="4"/>
        <v>0</v>
      </c>
      <c r="I104" s="53">
        <f t="shared" si="4"/>
        <v>0</v>
      </c>
      <c r="J104" s="54">
        <f t="shared" si="4"/>
        <v>0</v>
      </c>
      <c r="K104" s="54">
        <f t="shared" si="4"/>
        <v>0</v>
      </c>
      <c r="L104" s="54">
        <f t="shared" si="4"/>
        <v>0</v>
      </c>
      <c r="M104" s="54">
        <f t="shared" si="4"/>
        <v>0</v>
      </c>
      <c r="N104" s="53">
        <f t="shared" si="4"/>
        <v>0</v>
      </c>
      <c r="O104" s="53">
        <f t="shared" si="4"/>
        <v>0</v>
      </c>
      <c r="P104" s="53">
        <f t="shared" si="4"/>
        <v>0</v>
      </c>
      <c r="Q104" s="54">
        <f t="shared" si="4"/>
        <v>0</v>
      </c>
      <c r="R104" s="54">
        <f t="shared" si="4"/>
        <v>0</v>
      </c>
      <c r="S104" s="54">
        <f t="shared" si="4"/>
        <v>0</v>
      </c>
      <c r="T104" s="54">
        <f t="shared" si="4"/>
        <v>0</v>
      </c>
      <c r="U104" s="53">
        <f t="shared" si="4"/>
        <v>0</v>
      </c>
      <c r="V104" s="53">
        <f t="shared" si="5"/>
        <v>0</v>
      </c>
      <c r="W104" s="53">
        <f t="shared" si="5"/>
        <v>0</v>
      </c>
      <c r="X104" s="54">
        <f t="shared" si="5"/>
        <v>0</v>
      </c>
      <c r="Y104" s="53">
        <f t="shared" si="5"/>
        <v>0</v>
      </c>
      <c r="Z104" s="54">
        <f t="shared" si="5"/>
        <v>0</v>
      </c>
      <c r="AA104" s="54">
        <f t="shared" si="5"/>
        <v>0</v>
      </c>
      <c r="AB104" s="54">
        <f t="shared" si="5"/>
        <v>0</v>
      </c>
      <c r="AC104" s="54">
        <f t="shared" si="5"/>
        <v>0</v>
      </c>
      <c r="AD104" s="53">
        <f t="shared" si="5"/>
        <v>0</v>
      </c>
      <c r="AE104" s="53">
        <f t="shared" si="5"/>
        <v>0</v>
      </c>
      <c r="AF104" s="53">
        <f t="shared" si="5"/>
        <v>0</v>
      </c>
      <c r="AG104" s="53">
        <f t="shared" si="5"/>
        <v>0</v>
      </c>
      <c r="AH104" s="54">
        <f t="shared" si="5"/>
        <v>0</v>
      </c>
      <c r="AI104" s="54">
        <f t="shared" si="5"/>
        <v>0</v>
      </c>
      <c r="AJ104" s="54">
        <f t="shared" si="5"/>
        <v>0</v>
      </c>
      <c r="AK104" s="54">
        <f t="shared" si="5"/>
        <v>0</v>
      </c>
      <c r="AL104" s="53">
        <f t="shared" si="6"/>
        <v>0</v>
      </c>
      <c r="AM104" s="53">
        <f t="shared" si="6"/>
        <v>0</v>
      </c>
      <c r="AN104" s="53">
        <f t="shared" si="6"/>
        <v>0</v>
      </c>
      <c r="AO104" s="54">
        <f t="shared" si="6"/>
        <v>0</v>
      </c>
      <c r="AP104" s="53">
        <f t="shared" si="6"/>
        <v>0</v>
      </c>
      <c r="AQ104" s="54">
        <f t="shared" si="6"/>
        <v>0</v>
      </c>
      <c r="AR104" s="53">
        <f t="shared" si="6"/>
        <v>0</v>
      </c>
      <c r="AS104" s="54">
        <f t="shared" si="6"/>
        <v>0</v>
      </c>
      <c r="AT104" s="53">
        <f t="shared" si="6"/>
        <v>0</v>
      </c>
      <c r="AU104" s="54">
        <f t="shared" si="6"/>
        <v>0</v>
      </c>
      <c r="AV104" s="53">
        <f t="shared" si="6"/>
        <v>0</v>
      </c>
      <c r="AW104" s="54">
        <f t="shared" si="6"/>
        <v>0</v>
      </c>
      <c r="AX104" s="53">
        <f t="shared" si="6"/>
        <v>0</v>
      </c>
      <c r="AY104" s="54">
        <f t="shared" si="6"/>
        <v>0</v>
      </c>
      <c r="AZ104" s="53">
        <f t="shared" si="6"/>
        <v>0</v>
      </c>
      <c r="BA104" s="54">
        <f t="shared" si="6"/>
        <v>0</v>
      </c>
      <c r="BB104" s="53">
        <f t="shared" si="7"/>
        <v>0</v>
      </c>
      <c r="BC104" s="54">
        <f t="shared" si="7"/>
        <v>0</v>
      </c>
      <c r="BD104" s="53">
        <f t="shared" si="7"/>
        <v>0</v>
      </c>
      <c r="BE104" s="54">
        <f t="shared" si="7"/>
        <v>0</v>
      </c>
      <c r="BF104" s="53">
        <f t="shared" si="7"/>
        <v>0</v>
      </c>
      <c r="BG104" s="54">
        <f t="shared" si="7"/>
        <v>0</v>
      </c>
      <c r="BH104" s="53">
        <f t="shared" si="7"/>
        <v>0</v>
      </c>
      <c r="BI104" s="54">
        <f t="shared" si="7"/>
        <v>0</v>
      </c>
      <c r="BJ104" s="53">
        <f t="shared" si="7"/>
        <v>0</v>
      </c>
      <c r="BK104" s="54">
        <f t="shared" si="7"/>
        <v>0</v>
      </c>
      <c r="BL104" s="53">
        <f t="shared" si="7"/>
        <v>0</v>
      </c>
      <c r="BM104" s="54">
        <f t="shared" si="7"/>
        <v>0</v>
      </c>
      <c r="BN104" s="53">
        <f t="shared" si="7"/>
        <v>0</v>
      </c>
      <c r="BO104" s="54">
        <f t="shared" si="7"/>
        <v>0</v>
      </c>
      <c r="BP104" s="53">
        <f t="shared" si="7"/>
        <v>0</v>
      </c>
      <c r="BQ104" s="54">
        <f t="shared" si="7"/>
        <v>0</v>
      </c>
      <c r="BR104" s="53">
        <f t="shared" si="8"/>
        <v>0</v>
      </c>
      <c r="BS104" s="54">
        <f t="shared" si="8"/>
        <v>0</v>
      </c>
      <c r="BT104" s="53">
        <f t="shared" si="8"/>
        <v>0</v>
      </c>
      <c r="BU104" s="54">
        <f t="shared" si="8"/>
        <v>0</v>
      </c>
      <c r="BV104" s="53">
        <f t="shared" si="8"/>
        <v>0</v>
      </c>
      <c r="BW104" s="54">
        <f t="shared" si="8"/>
        <v>0</v>
      </c>
      <c r="BX104" s="53">
        <f t="shared" si="8"/>
        <v>0</v>
      </c>
      <c r="BY104" s="54">
        <f t="shared" si="8"/>
        <v>0</v>
      </c>
      <c r="BZ104" s="53">
        <f t="shared" si="8"/>
        <v>0</v>
      </c>
      <c r="CA104" s="54">
        <f t="shared" si="8"/>
        <v>0</v>
      </c>
      <c r="CB104" s="53">
        <f t="shared" si="8"/>
        <v>0</v>
      </c>
      <c r="CC104" s="54">
        <f t="shared" si="8"/>
        <v>0</v>
      </c>
      <c r="CD104" s="53">
        <f t="shared" si="8"/>
        <v>0</v>
      </c>
      <c r="CE104" s="54">
        <f t="shared" si="8"/>
        <v>0</v>
      </c>
      <c r="CF104" s="53">
        <f t="shared" si="8"/>
        <v>0</v>
      </c>
      <c r="CG104" s="54">
        <f t="shared" si="8"/>
        <v>0</v>
      </c>
      <c r="CH104" s="53">
        <f t="shared" si="9"/>
        <v>0</v>
      </c>
      <c r="CI104" s="54">
        <f t="shared" si="9"/>
        <v>0</v>
      </c>
      <c r="CJ104" s="53">
        <f t="shared" si="9"/>
        <v>0</v>
      </c>
      <c r="CK104" s="54">
        <f t="shared" si="9"/>
        <v>0</v>
      </c>
      <c r="CL104" s="53">
        <f t="shared" si="9"/>
        <v>0</v>
      </c>
      <c r="CM104" s="54">
        <f t="shared" si="9"/>
        <v>0</v>
      </c>
      <c r="CN104" s="53">
        <f t="shared" si="9"/>
        <v>0</v>
      </c>
      <c r="CO104" s="54">
        <f t="shared" si="9"/>
        <v>0</v>
      </c>
      <c r="CP104" s="53">
        <f t="shared" si="9"/>
        <v>0</v>
      </c>
      <c r="CQ104" s="54">
        <f t="shared" si="9"/>
        <v>0</v>
      </c>
      <c r="CR104" s="53">
        <f t="shared" si="9"/>
        <v>0</v>
      </c>
      <c r="CS104" s="54">
        <f t="shared" si="9"/>
        <v>0</v>
      </c>
      <c r="CT104" s="53">
        <f t="shared" si="9"/>
        <v>0</v>
      </c>
      <c r="CU104" s="54">
        <f t="shared" si="9"/>
        <v>0</v>
      </c>
      <c r="CV104" s="53">
        <f t="shared" si="9"/>
        <v>0</v>
      </c>
      <c r="CW104" s="54">
        <f t="shared" si="9"/>
        <v>0</v>
      </c>
      <c r="CX104" s="53">
        <f t="shared" si="10"/>
        <v>0</v>
      </c>
      <c r="CY104" s="54">
        <f t="shared" si="10"/>
        <v>0</v>
      </c>
      <c r="CZ104" s="53">
        <f t="shared" si="10"/>
        <v>0</v>
      </c>
      <c r="DA104" s="54">
        <f t="shared" si="10"/>
        <v>0</v>
      </c>
      <c r="DB104" s="53">
        <f t="shared" si="10"/>
        <v>0</v>
      </c>
      <c r="DC104" s="54">
        <f t="shared" si="10"/>
        <v>0</v>
      </c>
      <c r="DD104" s="55">
        <f t="shared" si="10"/>
        <v>0</v>
      </c>
      <c r="DE104" s="3"/>
    </row>
    <row r="105" spans="1:109" x14ac:dyDescent="0.35">
      <c r="A105" s="3"/>
      <c r="B105" s="3" t="s">
        <v>3970</v>
      </c>
      <c r="C105" s="39"/>
      <c r="D105" s="3" t="s">
        <v>485</v>
      </c>
      <c r="E105" s="52">
        <f t="shared" si="11"/>
        <v>0</v>
      </c>
      <c r="F105" s="53">
        <f t="shared" si="4"/>
        <v>0</v>
      </c>
      <c r="G105" s="53">
        <f t="shared" si="4"/>
        <v>0</v>
      </c>
      <c r="H105" s="53">
        <f t="shared" si="4"/>
        <v>0</v>
      </c>
      <c r="I105" s="53">
        <f t="shared" si="4"/>
        <v>0</v>
      </c>
      <c r="J105" s="54">
        <f t="shared" si="4"/>
        <v>0</v>
      </c>
      <c r="K105" s="54">
        <f t="shared" si="4"/>
        <v>0</v>
      </c>
      <c r="L105" s="54">
        <f t="shared" si="4"/>
        <v>0</v>
      </c>
      <c r="M105" s="54">
        <f t="shared" si="4"/>
        <v>0</v>
      </c>
      <c r="N105" s="53">
        <f t="shared" si="4"/>
        <v>0</v>
      </c>
      <c r="O105" s="53">
        <f t="shared" si="4"/>
        <v>0</v>
      </c>
      <c r="P105" s="53">
        <f t="shared" si="4"/>
        <v>0</v>
      </c>
      <c r="Q105" s="54">
        <f t="shared" si="4"/>
        <v>0</v>
      </c>
      <c r="R105" s="54">
        <f t="shared" si="4"/>
        <v>0</v>
      </c>
      <c r="S105" s="54">
        <f t="shared" si="4"/>
        <v>0</v>
      </c>
      <c r="T105" s="54">
        <f t="shared" si="4"/>
        <v>0</v>
      </c>
      <c r="U105" s="53">
        <f t="shared" si="4"/>
        <v>0</v>
      </c>
      <c r="V105" s="53">
        <f t="shared" si="5"/>
        <v>0</v>
      </c>
      <c r="W105" s="53">
        <f t="shared" si="5"/>
        <v>0</v>
      </c>
      <c r="X105" s="54">
        <f t="shared" si="5"/>
        <v>0</v>
      </c>
      <c r="Y105" s="53">
        <f t="shared" si="5"/>
        <v>0</v>
      </c>
      <c r="Z105" s="54">
        <f t="shared" si="5"/>
        <v>0</v>
      </c>
      <c r="AA105" s="54">
        <f t="shared" si="5"/>
        <v>0</v>
      </c>
      <c r="AB105" s="54">
        <f t="shared" si="5"/>
        <v>0</v>
      </c>
      <c r="AC105" s="54">
        <f t="shared" si="5"/>
        <v>0</v>
      </c>
      <c r="AD105" s="53">
        <f t="shared" si="5"/>
        <v>0</v>
      </c>
      <c r="AE105" s="53">
        <f t="shared" si="5"/>
        <v>0</v>
      </c>
      <c r="AF105" s="53">
        <f t="shared" si="5"/>
        <v>0</v>
      </c>
      <c r="AG105" s="53">
        <f t="shared" si="5"/>
        <v>0</v>
      </c>
      <c r="AH105" s="54">
        <f t="shared" si="5"/>
        <v>0</v>
      </c>
      <c r="AI105" s="54">
        <f t="shared" si="5"/>
        <v>0</v>
      </c>
      <c r="AJ105" s="54">
        <f t="shared" si="5"/>
        <v>0</v>
      </c>
      <c r="AK105" s="54">
        <f t="shared" si="5"/>
        <v>0</v>
      </c>
      <c r="AL105" s="53">
        <f t="shared" si="6"/>
        <v>0</v>
      </c>
      <c r="AM105" s="53">
        <f t="shared" si="6"/>
        <v>0</v>
      </c>
      <c r="AN105" s="53">
        <f t="shared" si="6"/>
        <v>0</v>
      </c>
      <c r="AO105" s="54">
        <f t="shared" si="6"/>
        <v>0</v>
      </c>
      <c r="AP105" s="53">
        <f t="shared" si="6"/>
        <v>0</v>
      </c>
      <c r="AQ105" s="54">
        <f t="shared" si="6"/>
        <v>0</v>
      </c>
      <c r="AR105" s="53">
        <f t="shared" si="6"/>
        <v>0</v>
      </c>
      <c r="AS105" s="54">
        <f t="shared" si="6"/>
        <v>0</v>
      </c>
      <c r="AT105" s="53">
        <f t="shared" si="6"/>
        <v>0</v>
      </c>
      <c r="AU105" s="54">
        <f t="shared" si="6"/>
        <v>0</v>
      </c>
      <c r="AV105" s="53">
        <f t="shared" si="6"/>
        <v>0</v>
      </c>
      <c r="AW105" s="54">
        <f t="shared" si="6"/>
        <v>0</v>
      </c>
      <c r="AX105" s="53">
        <f t="shared" si="6"/>
        <v>0</v>
      </c>
      <c r="AY105" s="54">
        <f t="shared" si="6"/>
        <v>0</v>
      </c>
      <c r="AZ105" s="53">
        <f t="shared" si="6"/>
        <v>0</v>
      </c>
      <c r="BA105" s="54">
        <f t="shared" si="6"/>
        <v>0</v>
      </c>
      <c r="BB105" s="53">
        <f t="shared" si="7"/>
        <v>0</v>
      </c>
      <c r="BC105" s="54">
        <f t="shared" si="7"/>
        <v>0</v>
      </c>
      <c r="BD105" s="53">
        <f t="shared" si="7"/>
        <v>0</v>
      </c>
      <c r="BE105" s="54">
        <f t="shared" si="7"/>
        <v>0</v>
      </c>
      <c r="BF105" s="53">
        <f t="shared" si="7"/>
        <v>0</v>
      </c>
      <c r="BG105" s="54">
        <f t="shared" si="7"/>
        <v>0</v>
      </c>
      <c r="BH105" s="53">
        <f t="shared" si="7"/>
        <v>0</v>
      </c>
      <c r="BI105" s="54">
        <f t="shared" si="7"/>
        <v>0</v>
      </c>
      <c r="BJ105" s="53">
        <f t="shared" si="7"/>
        <v>0</v>
      </c>
      <c r="BK105" s="54">
        <f t="shared" si="7"/>
        <v>0</v>
      </c>
      <c r="BL105" s="53">
        <f t="shared" si="7"/>
        <v>0</v>
      </c>
      <c r="BM105" s="54">
        <f t="shared" si="7"/>
        <v>0</v>
      </c>
      <c r="BN105" s="53">
        <f t="shared" si="7"/>
        <v>0</v>
      </c>
      <c r="BO105" s="54">
        <f t="shared" si="7"/>
        <v>0</v>
      </c>
      <c r="BP105" s="53">
        <f t="shared" si="7"/>
        <v>0</v>
      </c>
      <c r="BQ105" s="54">
        <f t="shared" si="7"/>
        <v>0</v>
      </c>
      <c r="BR105" s="53">
        <f t="shared" si="8"/>
        <v>0</v>
      </c>
      <c r="BS105" s="54">
        <f t="shared" si="8"/>
        <v>0</v>
      </c>
      <c r="BT105" s="53">
        <f t="shared" si="8"/>
        <v>0</v>
      </c>
      <c r="BU105" s="54">
        <f t="shared" si="8"/>
        <v>0</v>
      </c>
      <c r="BV105" s="53">
        <f t="shared" si="8"/>
        <v>0</v>
      </c>
      <c r="BW105" s="54">
        <f t="shared" si="8"/>
        <v>0</v>
      </c>
      <c r="BX105" s="53">
        <f t="shared" si="8"/>
        <v>0</v>
      </c>
      <c r="BY105" s="54">
        <f t="shared" si="8"/>
        <v>0</v>
      </c>
      <c r="BZ105" s="53">
        <f t="shared" si="8"/>
        <v>0</v>
      </c>
      <c r="CA105" s="54">
        <f t="shared" si="8"/>
        <v>0</v>
      </c>
      <c r="CB105" s="53">
        <f t="shared" si="8"/>
        <v>0</v>
      </c>
      <c r="CC105" s="54">
        <f t="shared" si="8"/>
        <v>0</v>
      </c>
      <c r="CD105" s="53">
        <f t="shared" si="8"/>
        <v>0</v>
      </c>
      <c r="CE105" s="54">
        <f t="shared" si="8"/>
        <v>0</v>
      </c>
      <c r="CF105" s="53">
        <f t="shared" si="8"/>
        <v>0</v>
      </c>
      <c r="CG105" s="54">
        <f t="shared" si="8"/>
        <v>0</v>
      </c>
      <c r="CH105" s="53">
        <f t="shared" si="9"/>
        <v>0</v>
      </c>
      <c r="CI105" s="54">
        <f t="shared" si="9"/>
        <v>0</v>
      </c>
      <c r="CJ105" s="53">
        <f t="shared" si="9"/>
        <v>0</v>
      </c>
      <c r="CK105" s="54">
        <f t="shared" si="9"/>
        <v>0</v>
      </c>
      <c r="CL105" s="53">
        <f t="shared" si="9"/>
        <v>0</v>
      </c>
      <c r="CM105" s="54">
        <f t="shared" si="9"/>
        <v>0</v>
      </c>
      <c r="CN105" s="53">
        <f t="shared" si="9"/>
        <v>0</v>
      </c>
      <c r="CO105" s="54">
        <f t="shared" si="9"/>
        <v>0</v>
      </c>
      <c r="CP105" s="53">
        <f t="shared" si="9"/>
        <v>0</v>
      </c>
      <c r="CQ105" s="54">
        <f t="shared" si="9"/>
        <v>0</v>
      </c>
      <c r="CR105" s="53">
        <f t="shared" si="9"/>
        <v>0</v>
      </c>
      <c r="CS105" s="54">
        <f t="shared" si="9"/>
        <v>0</v>
      </c>
      <c r="CT105" s="53">
        <f t="shared" si="9"/>
        <v>0</v>
      </c>
      <c r="CU105" s="54">
        <f t="shared" si="9"/>
        <v>0</v>
      </c>
      <c r="CV105" s="53">
        <f t="shared" si="9"/>
        <v>0</v>
      </c>
      <c r="CW105" s="54">
        <f t="shared" si="9"/>
        <v>0</v>
      </c>
      <c r="CX105" s="53">
        <f t="shared" si="10"/>
        <v>0</v>
      </c>
      <c r="CY105" s="54">
        <f t="shared" si="10"/>
        <v>0</v>
      </c>
      <c r="CZ105" s="53">
        <f t="shared" si="10"/>
        <v>0</v>
      </c>
      <c r="DA105" s="54">
        <f t="shared" si="10"/>
        <v>0</v>
      </c>
      <c r="DB105" s="53">
        <f t="shared" si="10"/>
        <v>0</v>
      </c>
      <c r="DC105" s="54">
        <f t="shared" si="10"/>
        <v>0</v>
      </c>
      <c r="DD105" s="55">
        <f t="shared" si="10"/>
        <v>0</v>
      </c>
      <c r="DE105" s="3"/>
    </row>
    <row r="106" spans="1:109" x14ac:dyDescent="0.35">
      <c r="A106" s="3"/>
      <c r="B106" s="3" t="s">
        <v>3973</v>
      </c>
      <c r="C106" s="39" t="s">
        <v>486</v>
      </c>
      <c r="D106" s="3" t="s">
        <v>488</v>
      </c>
      <c r="E106" s="56">
        <f t="shared" si="11"/>
        <v>0</v>
      </c>
      <c r="F106" s="54">
        <f t="shared" si="4"/>
        <v>0</v>
      </c>
      <c r="G106" s="54">
        <f t="shared" si="4"/>
        <v>0</v>
      </c>
      <c r="H106" s="54">
        <f t="shared" si="4"/>
        <v>0</v>
      </c>
      <c r="I106" s="54">
        <f t="shared" si="4"/>
        <v>0</v>
      </c>
      <c r="J106" s="53">
        <f t="shared" si="4"/>
        <v>0</v>
      </c>
      <c r="K106" s="53">
        <f t="shared" si="4"/>
        <v>0</v>
      </c>
      <c r="L106" s="53">
        <f t="shared" si="4"/>
        <v>0</v>
      </c>
      <c r="M106" s="53">
        <f t="shared" si="4"/>
        <v>0</v>
      </c>
      <c r="N106" s="54">
        <f t="shared" si="4"/>
        <v>0</v>
      </c>
      <c r="O106" s="54">
        <f t="shared" si="4"/>
        <v>0</v>
      </c>
      <c r="P106" s="54">
        <f t="shared" si="4"/>
        <v>0</v>
      </c>
      <c r="Q106" s="53">
        <f t="shared" si="4"/>
        <v>0.76781478546335735</v>
      </c>
      <c r="R106" s="53">
        <f t="shared" si="4"/>
        <v>0</v>
      </c>
      <c r="S106" s="53">
        <f t="shared" si="4"/>
        <v>0</v>
      </c>
      <c r="T106" s="53">
        <f t="shared" si="4"/>
        <v>0</v>
      </c>
      <c r="U106" s="54">
        <f t="shared" si="4"/>
        <v>0</v>
      </c>
      <c r="V106" s="54">
        <f t="shared" si="5"/>
        <v>0</v>
      </c>
      <c r="W106" s="54">
        <f t="shared" si="5"/>
        <v>0</v>
      </c>
      <c r="X106" s="53">
        <f t="shared" si="5"/>
        <v>0</v>
      </c>
      <c r="Y106" s="54">
        <f t="shared" si="5"/>
        <v>0</v>
      </c>
      <c r="Z106" s="53">
        <f t="shared" si="5"/>
        <v>0</v>
      </c>
      <c r="AA106" s="53">
        <f t="shared" si="5"/>
        <v>0</v>
      </c>
      <c r="AB106" s="53">
        <f t="shared" si="5"/>
        <v>0</v>
      </c>
      <c r="AC106" s="53">
        <f t="shared" si="5"/>
        <v>0</v>
      </c>
      <c r="AD106" s="54">
        <f t="shared" si="5"/>
        <v>0</v>
      </c>
      <c r="AE106" s="54">
        <f t="shared" si="5"/>
        <v>0</v>
      </c>
      <c r="AF106" s="54">
        <f t="shared" si="5"/>
        <v>0</v>
      </c>
      <c r="AG106" s="54">
        <f t="shared" si="5"/>
        <v>0</v>
      </c>
      <c r="AH106" s="53">
        <f t="shared" si="5"/>
        <v>0</v>
      </c>
      <c r="AI106" s="53">
        <f t="shared" si="5"/>
        <v>0</v>
      </c>
      <c r="AJ106" s="53">
        <f t="shared" si="5"/>
        <v>0</v>
      </c>
      <c r="AK106" s="53">
        <f t="shared" si="5"/>
        <v>0</v>
      </c>
      <c r="AL106" s="54">
        <f t="shared" si="6"/>
        <v>0</v>
      </c>
      <c r="AM106" s="54">
        <f t="shared" si="6"/>
        <v>0</v>
      </c>
      <c r="AN106" s="54">
        <f t="shared" si="6"/>
        <v>0</v>
      </c>
      <c r="AO106" s="53">
        <f t="shared" si="6"/>
        <v>0</v>
      </c>
      <c r="AP106" s="54">
        <f t="shared" si="6"/>
        <v>0</v>
      </c>
      <c r="AQ106" s="53">
        <f t="shared" si="6"/>
        <v>0</v>
      </c>
      <c r="AR106" s="54">
        <f t="shared" si="6"/>
        <v>0</v>
      </c>
      <c r="AS106" s="53">
        <f t="shared" si="6"/>
        <v>0</v>
      </c>
      <c r="AT106" s="54">
        <f t="shared" si="6"/>
        <v>0</v>
      </c>
      <c r="AU106" s="53">
        <f t="shared" si="6"/>
        <v>6.7288011565412811</v>
      </c>
      <c r="AV106" s="54">
        <f t="shared" si="6"/>
        <v>0</v>
      </c>
      <c r="AW106" s="53">
        <f t="shared" si="6"/>
        <v>0</v>
      </c>
      <c r="AX106" s="54">
        <f t="shared" si="6"/>
        <v>0</v>
      </c>
      <c r="AY106" s="53">
        <f t="shared" si="6"/>
        <v>0</v>
      </c>
      <c r="AZ106" s="54">
        <f t="shared" si="6"/>
        <v>0</v>
      </c>
      <c r="BA106" s="53">
        <f t="shared" si="6"/>
        <v>0</v>
      </c>
      <c r="BB106" s="54">
        <f t="shared" si="7"/>
        <v>47.790972101993773</v>
      </c>
      <c r="BC106" s="53">
        <f t="shared" si="7"/>
        <v>5.9330962868499366</v>
      </c>
      <c r="BD106" s="54">
        <f t="shared" si="7"/>
        <v>0</v>
      </c>
      <c r="BE106" s="53">
        <f t="shared" si="7"/>
        <v>0</v>
      </c>
      <c r="BF106" s="54">
        <f t="shared" si="7"/>
        <v>3.6452769805623106E-2</v>
      </c>
      <c r="BG106" s="53">
        <f t="shared" si="7"/>
        <v>0</v>
      </c>
      <c r="BH106" s="54">
        <f t="shared" si="7"/>
        <v>0</v>
      </c>
      <c r="BI106" s="53">
        <f t="shared" si="7"/>
        <v>0</v>
      </c>
      <c r="BJ106" s="54">
        <f t="shared" si="7"/>
        <v>0</v>
      </c>
      <c r="BK106" s="53">
        <f t="shared" si="7"/>
        <v>0</v>
      </c>
      <c r="BL106" s="54">
        <f t="shared" si="7"/>
        <v>7.0802792119420671E-2</v>
      </c>
      <c r="BM106" s="53">
        <f t="shared" si="7"/>
        <v>0</v>
      </c>
      <c r="BN106" s="54">
        <f t="shared" si="7"/>
        <v>0</v>
      </c>
      <c r="BO106" s="53">
        <f t="shared" si="7"/>
        <v>0</v>
      </c>
      <c r="BP106" s="54">
        <f t="shared" si="7"/>
        <v>0</v>
      </c>
      <c r="BQ106" s="53">
        <f t="shared" si="7"/>
        <v>0</v>
      </c>
      <c r="BR106" s="54">
        <f t="shared" si="8"/>
        <v>0</v>
      </c>
      <c r="BS106" s="53">
        <f t="shared" si="8"/>
        <v>0</v>
      </c>
      <c r="BT106" s="54">
        <f t="shared" si="8"/>
        <v>0</v>
      </c>
      <c r="BU106" s="53">
        <f t="shared" si="8"/>
        <v>0</v>
      </c>
      <c r="BV106" s="54">
        <f t="shared" si="8"/>
        <v>0</v>
      </c>
      <c r="BW106" s="53">
        <f t="shared" si="8"/>
        <v>0</v>
      </c>
      <c r="BX106" s="54">
        <f t="shared" si="8"/>
        <v>0</v>
      </c>
      <c r="BY106" s="53">
        <f t="shared" si="8"/>
        <v>0</v>
      </c>
      <c r="BZ106" s="54">
        <f t="shared" si="8"/>
        <v>0</v>
      </c>
      <c r="CA106" s="53">
        <f t="shared" si="8"/>
        <v>0</v>
      </c>
      <c r="CB106" s="54">
        <f t="shared" si="8"/>
        <v>0</v>
      </c>
      <c r="CC106" s="53">
        <f t="shared" si="8"/>
        <v>0</v>
      </c>
      <c r="CD106" s="54">
        <f t="shared" si="8"/>
        <v>0</v>
      </c>
      <c r="CE106" s="53">
        <f t="shared" si="8"/>
        <v>0</v>
      </c>
      <c r="CF106" s="54">
        <f t="shared" si="8"/>
        <v>0</v>
      </c>
      <c r="CG106" s="53">
        <f t="shared" si="8"/>
        <v>0</v>
      </c>
      <c r="CH106" s="54">
        <f t="shared" si="9"/>
        <v>9.5630298812180925</v>
      </c>
      <c r="CI106" s="53">
        <f t="shared" si="9"/>
        <v>0</v>
      </c>
      <c r="CJ106" s="54">
        <f t="shared" si="9"/>
        <v>0</v>
      </c>
      <c r="CK106" s="53">
        <f t="shared" si="9"/>
        <v>0</v>
      </c>
      <c r="CL106" s="54">
        <f t="shared" si="9"/>
        <v>0</v>
      </c>
      <c r="CM106" s="53">
        <f t="shared" si="9"/>
        <v>0</v>
      </c>
      <c r="CN106" s="54">
        <f t="shared" si="9"/>
        <v>0</v>
      </c>
      <c r="CO106" s="53">
        <f t="shared" si="9"/>
        <v>0</v>
      </c>
      <c r="CP106" s="54">
        <f t="shared" si="9"/>
        <v>0</v>
      </c>
      <c r="CQ106" s="53">
        <f t="shared" si="9"/>
        <v>0</v>
      </c>
      <c r="CR106" s="54">
        <f t="shared" si="9"/>
        <v>0</v>
      </c>
      <c r="CS106" s="53">
        <f t="shared" si="9"/>
        <v>0</v>
      </c>
      <c r="CT106" s="54">
        <f t="shared" si="9"/>
        <v>0</v>
      </c>
      <c r="CU106" s="53">
        <f t="shared" si="9"/>
        <v>0</v>
      </c>
      <c r="CV106" s="54">
        <f t="shared" si="9"/>
        <v>0</v>
      </c>
      <c r="CW106" s="53">
        <f t="shared" si="9"/>
        <v>0</v>
      </c>
      <c r="CX106" s="54">
        <f t="shared" si="10"/>
        <v>0</v>
      </c>
      <c r="CY106" s="53">
        <f t="shared" si="10"/>
        <v>0</v>
      </c>
      <c r="CZ106" s="54">
        <f t="shared" si="10"/>
        <v>0</v>
      </c>
      <c r="DA106" s="53">
        <f t="shared" si="10"/>
        <v>0</v>
      </c>
      <c r="DB106" s="54">
        <f t="shared" si="10"/>
        <v>0</v>
      </c>
      <c r="DC106" s="53">
        <f t="shared" si="10"/>
        <v>0</v>
      </c>
      <c r="DD106" s="57">
        <f t="shared" si="10"/>
        <v>0</v>
      </c>
      <c r="DE106" s="3"/>
    </row>
    <row r="107" spans="1:109" x14ac:dyDescent="0.35">
      <c r="A107" s="3"/>
      <c r="B107" s="3" t="s">
        <v>3976</v>
      </c>
      <c r="C107" s="39"/>
      <c r="D107" s="3" t="s">
        <v>490</v>
      </c>
      <c r="E107" s="56">
        <f t="shared" si="11"/>
        <v>0</v>
      </c>
      <c r="F107" s="54">
        <f t="shared" si="4"/>
        <v>0</v>
      </c>
      <c r="G107" s="54">
        <f t="shared" si="4"/>
        <v>0</v>
      </c>
      <c r="H107" s="54">
        <f t="shared" si="4"/>
        <v>0</v>
      </c>
      <c r="I107" s="54">
        <f t="shared" si="4"/>
        <v>0</v>
      </c>
      <c r="J107" s="53">
        <f t="shared" si="4"/>
        <v>0</v>
      </c>
      <c r="K107" s="53">
        <f t="shared" si="4"/>
        <v>0</v>
      </c>
      <c r="L107" s="53">
        <f t="shared" si="4"/>
        <v>0</v>
      </c>
      <c r="M107" s="53">
        <f t="shared" si="4"/>
        <v>0</v>
      </c>
      <c r="N107" s="54">
        <f t="shared" si="4"/>
        <v>0</v>
      </c>
      <c r="O107" s="54">
        <f t="shared" si="4"/>
        <v>0</v>
      </c>
      <c r="P107" s="54">
        <f t="shared" si="4"/>
        <v>0</v>
      </c>
      <c r="Q107" s="53">
        <f t="shared" si="4"/>
        <v>0</v>
      </c>
      <c r="R107" s="53">
        <f t="shared" si="4"/>
        <v>0</v>
      </c>
      <c r="S107" s="53">
        <f t="shared" si="4"/>
        <v>0</v>
      </c>
      <c r="T107" s="53">
        <f t="shared" si="4"/>
        <v>0</v>
      </c>
      <c r="U107" s="54">
        <f t="shared" si="4"/>
        <v>0</v>
      </c>
      <c r="V107" s="54">
        <f t="shared" si="5"/>
        <v>0</v>
      </c>
      <c r="W107" s="54">
        <f t="shared" si="5"/>
        <v>0</v>
      </c>
      <c r="X107" s="53">
        <f t="shared" si="5"/>
        <v>0</v>
      </c>
      <c r="Y107" s="54">
        <f t="shared" si="5"/>
        <v>0</v>
      </c>
      <c r="Z107" s="53">
        <f t="shared" si="5"/>
        <v>0</v>
      </c>
      <c r="AA107" s="53">
        <f t="shared" si="5"/>
        <v>0</v>
      </c>
      <c r="AB107" s="53">
        <f t="shared" si="5"/>
        <v>0</v>
      </c>
      <c r="AC107" s="53">
        <f t="shared" si="5"/>
        <v>0</v>
      </c>
      <c r="AD107" s="54">
        <f t="shared" si="5"/>
        <v>0</v>
      </c>
      <c r="AE107" s="54">
        <f t="shared" si="5"/>
        <v>0</v>
      </c>
      <c r="AF107" s="54">
        <f t="shared" si="5"/>
        <v>0</v>
      </c>
      <c r="AG107" s="54">
        <f t="shared" si="5"/>
        <v>0</v>
      </c>
      <c r="AH107" s="53">
        <f t="shared" si="5"/>
        <v>0</v>
      </c>
      <c r="AI107" s="53">
        <f t="shared" si="5"/>
        <v>0</v>
      </c>
      <c r="AJ107" s="53">
        <f t="shared" si="5"/>
        <v>0</v>
      </c>
      <c r="AK107" s="53">
        <f t="shared" si="5"/>
        <v>0</v>
      </c>
      <c r="AL107" s="54">
        <f t="shared" si="6"/>
        <v>0</v>
      </c>
      <c r="AM107" s="54">
        <f t="shared" si="6"/>
        <v>0</v>
      </c>
      <c r="AN107" s="54">
        <f t="shared" si="6"/>
        <v>0</v>
      </c>
      <c r="AO107" s="53">
        <f t="shared" si="6"/>
        <v>0</v>
      </c>
      <c r="AP107" s="54">
        <f t="shared" si="6"/>
        <v>0</v>
      </c>
      <c r="AQ107" s="53">
        <f t="shared" si="6"/>
        <v>0</v>
      </c>
      <c r="AR107" s="54">
        <f t="shared" si="6"/>
        <v>0</v>
      </c>
      <c r="AS107" s="53">
        <f t="shared" si="6"/>
        <v>0</v>
      </c>
      <c r="AT107" s="54">
        <f t="shared" si="6"/>
        <v>0</v>
      </c>
      <c r="AU107" s="53">
        <f t="shared" si="6"/>
        <v>0</v>
      </c>
      <c r="AV107" s="54">
        <f t="shared" si="6"/>
        <v>0</v>
      </c>
      <c r="AW107" s="53">
        <f t="shared" si="6"/>
        <v>0</v>
      </c>
      <c r="AX107" s="54">
        <f t="shared" si="6"/>
        <v>0</v>
      </c>
      <c r="AY107" s="53">
        <f t="shared" si="6"/>
        <v>0</v>
      </c>
      <c r="AZ107" s="54">
        <f t="shared" si="6"/>
        <v>0</v>
      </c>
      <c r="BA107" s="53">
        <f t="shared" si="6"/>
        <v>0</v>
      </c>
      <c r="BB107" s="54">
        <f t="shared" si="7"/>
        <v>0</v>
      </c>
      <c r="BC107" s="53">
        <f t="shared" si="7"/>
        <v>0</v>
      </c>
      <c r="BD107" s="54">
        <f t="shared" si="7"/>
        <v>0</v>
      </c>
      <c r="BE107" s="53">
        <f t="shared" si="7"/>
        <v>0</v>
      </c>
      <c r="BF107" s="54">
        <f t="shared" si="7"/>
        <v>0</v>
      </c>
      <c r="BG107" s="53">
        <f t="shared" si="7"/>
        <v>0</v>
      </c>
      <c r="BH107" s="54">
        <f t="shared" si="7"/>
        <v>0</v>
      </c>
      <c r="BI107" s="53">
        <f t="shared" si="7"/>
        <v>0</v>
      </c>
      <c r="BJ107" s="54">
        <f t="shared" si="7"/>
        <v>0</v>
      </c>
      <c r="BK107" s="53">
        <f t="shared" si="7"/>
        <v>0</v>
      </c>
      <c r="BL107" s="54">
        <f t="shared" si="7"/>
        <v>0</v>
      </c>
      <c r="BM107" s="53">
        <f t="shared" si="7"/>
        <v>0</v>
      </c>
      <c r="BN107" s="54">
        <f t="shared" si="7"/>
        <v>0</v>
      </c>
      <c r="BO107" s="53">
        <f t="shared" si="7"/>
        <v>0</v>
      </c>
      <c r="BP107" s="54">
        <f t="shared" si="7"/>
        <v>0</v>
      </c>
      <c r="BQ107" s="53">
        <f t="shared" si="7"/>
        <v>0</v>
      </c>
      <c r="BR107" s="54">
        <f t="shared" si="8"/>
        <v>0</v>
      </c>
      <c r="BS107" s="53">
        <f t="shared" si="8"/>
        <v>0</v>
      </c>
      <c r="BT107" s="54">
        <f t="shared" si="8"/>
        <v>0</v>
      </c>
      <c r="BU107" s="53">
        <f t="shared" si="8"/>
        <v>0</v>
      </c>
      <c r="BV107" s="54">
        <f t="shared" si="8"/>
        <v>0</v>
      </c>
      <c r="BW107" s="53">
        <f t="shared" si="8"/>
        <v>0</v>
      </c>
      <c r="BX107" s="54">
        <f t="shared" si="8"/>
        <v>0</v>
      </c>
      <c r="BY107" s="53">
        <f t="shared" si="8"/>
        <v>0</v>
      </c>
      <c r="BZ107" s="54">
        <f t="shared" si="8"/>
        <v>0</v>
      </c>
      <c r="CA107" s="53">
        <f t="shared" si="8"/>
        <v>0</v>
      </c>
      <c r="CB107" s="54">
        <f t="shared" si="8"/>
        <v>0</v>
      </c>
      <c r="CC107" s="53">
        <f t="shared" si="8"/>
        <v>0</v>
      </c>
      <c r="CD107" s="54">
        <f t="shared" si="8"/>
        <v>0</v>
      </c>
      <c r="CE107" s="53">
        <f t="shared" si="8"/>
        <v>0</v>
      </c>
      <c r="CF107" s="54">
        <f t="shared" si="8"/>
        <v>0</v>
      </c>
      <c r="CG107" s="53">
        <f t="shared" si="8"/>
        <v>0</v>
      </c>
      <c r="CH107" s="54">
        <f t="shared" si="9"/>
        <v>0</v>
      </c>
      <c r="CI107" s="53">
        <f t="shared" si="9"/>
        <v>0</v>
      </c>
      <c r="CJ107" s="54">
        <f t="shared" si="9"/>
        <v>0</v>
      </c>
      <c r="CK107" s="53">
        <f t="shared" si="9"/>
        <v>0</v>
      </c>
      <c r="CL107" s="54">
        <f t="shared" si="9"/>
        <v>0</v>
      </c>
      <c r="CM107" s="53">
        <f t="shared" si="9"/>
        <v>0</v>
      </c>
      <c r="CN107" s="54">
        <f t="shared" si="9"/>
        <v>0</v>
      </c>
      <c r="CO107" s="53">
        <f t="shared" si="9"/>
        <v>0</v>
      </c>
      <c r="CP107" s="54">
        <f t="shared" si="9"/>
        <v>0</v>
      </c>
      <c r="CQ107" s="53">
        <f t="shared" si="9"/>
        <v>0</v>
      </c>
      <c r="CR107" s="54">
        <f t="shared" si="9"/>
        <v>0</v>
      </c>
      <c r="CS107" s="53">
        <f t="shared" si="9"/>
        <v>0</v>
      </c>
      <c r="CT107" s="54">
        <f t="shared" si="9"/>
        <v>0</v>
      </c>
      <c r="CU107" s="53">
        <f t="shared" si="9"/>
        <v>0</v>
      </c>
      <c r="CV107" s="54">
        <f t="shared" si="9"/>
        <v>0</v>
      </c>
      <c r="CW107" s="53">
        <f t="shared" si="9"/>
        <v>0</v>
      </c>
      <c r="CX107" s="54">
        <f t="shared" si="10"/>
        <v>0</v>
      </c>
      <c r="CY107" s="53">
        <f t="shared" si="10"/>
        <v>0</v>
      </c>
      <c r="CZ107" s="54">
        <f t="shared" si="10"/>
        <v>0</v>
      </c>
      <c r="DA107" s="53">
        <f t="shared" si="10"/>
        <v>0</v>
      </c>
      <c r="DB107" s="54">
        <f t="shared" si="10"/>
        <v>0</v>
      </c>
      <c r="DC107" s="53">
        <f t="shared" si="10"/>
        <v>0</v>
      </c>
      <c r="DD107" s="57">
        <f t="shared" si="10"/>
        <v>0</v>
      </c>
      <c r="DE107" s="3"/>
    </row>
    <row r="108" spans="1:109" x14ac:dyDescent="0.35">
      <c r="A108" s="3"/>
      <c r="B108" s="3" t="s">
        <v>3979</v>
      </c>
      <c r="C108" s="39"/>
      <c r="D108" s="3" t="s">
        <v>492</v>
      </c>
      <c r="E108" s="56">
        <f t="shared" si="11"/>
        <v>0</v>
      </c>
      <c r="F108" s="54">
        <f t="shared" si="4"/>
        <v>0</v>
      </c>
      <c r="G108" s="54">
        <f t="shared" si="4"/>
        <v>0</v>
      </c>
      <c r="H108" s="54">
        <f t="shared" si="4"/>
        <v>0</v>
      </c>
      <c r="I108" s="54">
        <f t="shared" si="4"/>
        <v>0</v>
      </c>
      <c r="J108" s="53">
        <f t="shared" si="4"/>
        <v>0</v>
      </c>
      <c r="K108" s="53">
        <f t="shared" si="4"/>
        <v>0</v>
      </c>
      <c r="L108" s="53">
        <f t="shared" si="4"/>
        <v>0</v>
      </c>
      <c r="M108" s="53">
        <f t="shared" si="4"/>
        <v>0</v>
      </c>
      <c r="N108" s="54">
        <f t="shared" si="4"/>
        <v>0</v>
      </c>
      <c r="O108" s="54">
        <f t="shared" si="4"/>
        <v>0</v>
      </c>
      <c r="P108" s="54">
        <f t="shared" si="4"/>
        <v>0</v>
      </c>
      <c r="Q108" s="53">
        <f t="shared" si="4"/>
        <v>0</v>
      </c>
      <c r="R108" s="53">
        <f t="shared" si="4"/>
        <v>0</v>
      </c>
      <c r="S108" s="53">
        <f t="shared" si="4"/>
        <v>0</v>
      </c>
      <c r="T108" s="53">
        <f t="shared" si="4"/>
        <v>0</v>
      </c>
      <c r="U108" s="54">
        <f t="shared" si="4"/>
        <v>0</v>
      </c>
      <c r="V108" s="54">
        <f t="shared" si="5"/>
        <v>0</v>
      </c>
      <c r="W108" s="54">
        <f t="shared" si="5"/>
        <v>0</v>
      </c>
      <c r="X108" s="53">
        <f t="shared" si="5"/>
        <v>0</v>
      </c>
      <c r="Y108" s="54">
        <f t="shared" si="5"/>
        <v>0</v>
      </c>
      <c r="Z108" s="53">
        <f t="shared" si="5"/>
        <v>0</v>
      </c>
      <c r="AA108" s="53">
        <f t="shared" si="5"/>
        <v>0</v>
      </c>
      <c r="AB108" s="53">
        <f t="shared" si="5"/>
        <v>0</v>
      </c>
      <c r="AC108" s="53">
        <f t="shared" si="5"/>
        <v>0</v>
      </c>
      <c r="AD108" s="54">
        <f t="shared" si="5"/>
        <v>0</v>
      </c>
      <c r="AE108" s="54">
        <f t="shared" si="5"/>
        <v>0</v>
      </c>
      <c r="AF108" s="54">
        <f t="shared" si="5"/>
        <v>0</v>
      </c>
      <c r="AG108" s="54">
        <f t="shared" si="5"/>
        <v>0</v>
      </c>
      <c r="AH108" s="53">
        <f t="shared" si="5"/>
        <v>0</v>
      </c>
      <c r="AI108" s="53">
        <f t="shared" si="5"/>
        <v>0</v>
      </c>
      <c r="AJ108" s="53">
        <f t="shared" si="5"/>
        <v>0</v>
      </c>
      <c r="AK108" s="53">
        <f t="shared" si="5"/>
        <v>0</v>
      </c>
      <c r="AL108" s="54">
        <f t="shared" si="6"/>
        <v>0</v>
      </c>
      <c r="AM108" s="54">
        <f t="shared" si="6"/>
        <v>0</v>
      </c>
      <c r="AN108" s="54">
        <f t="shared" si="6"/>
        <v>0</v>
      </c>
      <c r="AO108" s="53">
        <f t="shared" si="6"/>
        <v>0</v>
      </c>
      <c r="AP108" s="54">
        <f t="shared" si="6"/>
        <v>0</v>
      </c>
      <c r="AQ108" s="53">
        <f t="shared" si="6"/>
        <v>0</v>
      </c>
      <c r="AR108" s="54">
        <f t="shared" si="6"/>
        <v>0</v>
      </c>
      <c r="AS108" s="53">
        <f t="shared" si="6"/>
        <v>0</v>
      </c>
      <c r="AT108" s="54">
        <f t="shared" si="6"/>
        <v>0</v>
      </c>
      <c r="AU108" s="53">
        <f t="shared" si="6"/>
        <v>0</v>
      </c>
      <c r="AV108" s="54">
        <f t="shared" si="6"/>
        <v>0</v>
      </c>
      <c r="AW108" s="53">
        <f t="shared" si="6"/>
        <v>0</v>
      </c>
      <c r="AX108" s="54">
        <f t="shared" si="6"/>
        <v>0</v>
      </c>
      <c r="AY108" s="53">
        <f t="shared" si="6"/>
        <v>0</v>
      </c>
      <c r="AZ108" s="54">
        <f t="shared" si="6"/>
        <v>0</v>
      </c>
      <c r="BA108" s="53">
        <f t="shared" si="6"/>
        <v>0</v>
      </c>
      <c r="BB108" s="54">
        <f t="shared" si="7"/>
        <v>0</v>
      </c>
      <c r="BC108" s="53">
        <f t="shared" si="7"/>
        <v>0</v>
      </c>
      <c r="BD108" s="54">
        <f t="shared" si="7"/>
        <v>0</v>
      </c>
      <c r="BE108" s="53">
        <f t="shared" si="7"/>
        <v>0</v>
      </c>
      <c r="BF108" s="54">
        <f t="shared" si="7"/>
        <v>0</v>
      </c>
      <c r="BG108" s="53">
        <f t="shared" si="7"/>
        <v>0</v>
      </c>
      <c r="BH108" s="54">
        <f t="shared" si="7"/>
        <v>0</v>
      </c>
      <c r="BI108" s="53">
        <f t="shared" si="7"/>
        <v>0</v>
      </c>
      <c r="BJ108" s="54">
        <f t="shared" si="7"/>
        <v>0</v>
      </c>
      <c r="BK108" s="53">
        <f t="shared" si="7"/>
        <v>0</v>
      </c>
      <c r="BL108" s="54">
        <f t="shared" si="7"/>
        <v>0</v>
      </c>
      <c r="BM108" s="53">
        <f t="shared" si="7"/>
        <v>0</v>
      </c>
      <c r="BN108" s="54">
        <f t="shared" si="7"/>
        <v>0</v>
      </c>
      <c r="BO108" s="53">
        <f t="shared" si="7"/>
        <v>0</v>
      </c>
      <c r="BP108" s="54">
        <f t="shared" si="7"/>
        <v>0</v>
      </c>
      <c r="BQ108" s="53">
        <f t="shared" si="7"/>
        <v>0</v>
      </c>
      <c r="BR108" s="54">
        <f t="shared" si="8"/>
        <v>0</v>
      </c>
      <c r="BS108" s="53">
        <f t="shared" si="8"/>
        <v>0</v>
      </c>
      <c r="BT108" s="54">
        <f t="shared" si="8"/>
        <v>0</v>
      </c>
      <c r="BU108" s="53">
        <f t="shared" si="8"/>
        <v>0</v>
      </c>
      <c r="BV108" s="54">
        <f t="shared" si="8"/>
        <v>0</v>
      </c>
      <c r="BW108" s="53">
        <f t="shared" si="8"/>
        <v>0</v>
      </c>
      <c r="BX108" s="54">
        <f t="shared" si="8"/>
        <v>0</v>
      </c>
      <c r="BY108" s="53">
        <f t="shared" si="8"/>
        <v>0</v>
      </c>
      <c r="BZ108" s="54">
        <f t="shared" si="8"/>
        <v>0</v>
      </c>
      <c r="CA108" s="53">
        <f t="shared" si="8"/>
        <v>0</v>
      </c>
      <c r="CB108" s="54">
        <f t="shared" si="8"/>
        <v>0</v>
      </c>
      <c r="CC108" s="53">
        <f t="shared" si="8"/>
        <v>0</v>
      </c>
      <c r="CD108" s="54">
        <f t="shared" si="8"/>
        <v>0</v>
      </c>
      <c r="CE108" s="53">
        <f t="shared" si="8"/>
        <v>0</v>
      </c>
      <c r="CF108" s="54">
        <f t="shared" si="8"/>
        <v>0</v>
      </c>
      <c r="CG108" s="53">
        <f t="shared" si="8"/>
        <v>0</v>
      </c>
      <c r="CH108" s="54">
        <f t="shared" si="9"/>
        <v>0</v>
      </c>
      <c r="CI108" s="53">
        <f t="shared" si="9"/>
        <v>0</v>
      </c>
      <c r="CJ108" s="54">
        <f t="shared" si="9"/>
        <v>0</v>
      </c>
      <c r="CK108" s="53">
        <f t="shared" si="9"/>
        <v>0</v>
      </c>
      <c r="CL108" s="54">
        <f t="shared" si="9"/>
        <v>0</v>
      </c>
      <c r="CM108" s="53">
        <f t="shared" si="9"/>
        <v>0</v>
      </c>
      <c r="CN108" s="54">
        <f t="shared" si="9"/>
        <v>0</v>
      </c>
      <c r="CO108" s="53">
        <f t="shared" si="9"/>
        <v>0</v>
      </c>
      <c r="CP108" s="54">
        <f t="shared" si="9"/>
        <v>0</v>
      </c>
      <c r="CQ108" s="53">
        <f t="shared" si="9"/>
        <v>0</v>
      </c>
      <c r="CR108" s="54">
        <f t="shared" si="9"/>
        <v>0</v>
      </c>
      <c r="CS108" s="53">
        <f t="shared" si="9"/>
        <v>0</v>
      </c>
      <c r="CT108" s="54">
        <f t="shared" si="9"/>
        <v>0</v>
      </c>
      <c r="CU108" s="53">
        <f t="shared" si="9"/>
        <v>0</v>
      </c>
      <c r="CV108" s="54">
        <f t="shared" si="9"/>
        <v>0</v>
      </c>
      <c r="CW108" s="53">
        <f t="shared" si="9"/>
        <v>0</v>
      </c>
      <c r="CX108" s="54">
        <f t="shared" si="10"/>
        <v>0</v>
      </c>
      <c r="CY108" s="53">
        <f t="shared" si="10"/>
        <v>0</v>
      </c>
      <c r="CZ108" s="54">
        <f t="shared" si="10"/>
        <v>0</v>
      </c>
      <c r="DA108" s="53">
        <f t="shared" si="10"/>
        <v>0</v>
      </c>
      <c r="DB108" s="54">
        <f t="shared" si="10"/>
        <v>0</v>
      </c>
      <c r="DC108" s="53">
        <f t="shared" si="10"/>
        <v>0</v>
      </c>
      <c r="DD108" s="57">
        <f t="shared" si="10"/>
        <v>0</v>
      </c>
      <c r="DE108" s="3"/>
    </row>
    <row r="109" spans="1:109" x14ac:dyDescent="0.35">
      <c r="A109" s="3"/>
      <c r="B109" s="3" t="s">
        <v>3980</v>
      </c>
      <c r="C109" s="39"/>
      <c r="D109" s="3" t="s">
        <v>494</v>
      </c>
      <c r="E109" s="56">
        <f t="shared" si="11"/>
        <v>0</v>
      </c>
      <c r="F109" s="54">
        <f t="shared" si="4"/>
        <v>0</v>
      </c>
      <c r="G109" s="54">
        <f t="shared" si="4"/>
        <v>0</v>
      </c>
      <c r="H109" s="54">
        <f t="shared" si="4"/>
        <v>0</v>
      </c>
      <c r="I109" s="54">
        <f t="shared" si="4"/>
        <v>0</v>
      </c>
      <c r="J109" s="53">
        <f t="shared" si="4"/>
        <v>0</v>
      </c>
      <c r="K109" s="53">
        <f t="shared" si="4"/>
        <v>0</v>
      </c>
      <c r="L109" s="53">
        <f t="shared" si="4"/>
        <v>0</v>
      </c>
      <c r="M109" s="53">
        <f t="shared" si="4"/>
        <v>0</v>
      </c>
      <c r="N109" s="54">
        <f t="shared" si="4"/>
        <v>0</v>
      </c>
      <c r="O109" s="54">
        <f t="shared" si="4"/>
        <v>0</v>
      </c>
      <c r="P109" s="54">
        <f t="shared" si="4"/>
        <v>0</v>
      </c>
      <c r="Q109" s="53">
        <f t="shared" si="4"/>
        <v>0</v>
      </c>
      <c r="R109" s="53">
        <f t="shared" si="4"/>
        <v>0</v>
      </c>
      <c r="S109" s="53">
        <f t="shared" si="4"/>
        <v>0</v>
      </c>
      <c r="T109" s="53">
        <f t="shared" si="4"/>
        <v>0</v>
      </c>
      <c r="U109" s="54">
        <f t="shared" ref="U109:AJ124" si="12">IF(ISNA(INDEX($E$8:$CE$86,MATCH($C109,$C$8:$C$86,0),MATCH(U$92,$E$6:$CE$6,0))),0,INDEX($E$8:$CE$86,MATCH($C109,$C$8:$C$86,0),MATCH(U$92,$E$6:$CE$6,0)))</f>
        <v>0</v>
      </c>
      <c r="V109" s="54">
        <f t="shared" si="5"/>
        <v>0</v>
      </c>
      <c r="W109" s="54">
        <f t="shared" si="5"/>
        <v>0</v>
      </c>
      <c r="X109" s="53">
        <f t="shared" si="5"/>
        <v>0</v>
      </c>
      <c r="Y109" s="54">
        <f t="shared" si="5"/>
        <v>0</v>
      </c>
      <c r="Z109" s="53">
        <f t="shared" si="5"/>
        <v>0</v>
      </c>
      <c r="AA109" s="53">
        <f t="shared" si="5"/>
        <v>0</v>
      </c>
      <c r="AB109" s="53">
        <f t="shared" si="5"/>
        <v>0</v>
      </c>
      <c r="AC109" s="53">
        <f t="shared" si="5"/>
        <v>0</v>
      </c>
      <c r="AD109" s="54">
        <f t="shared" si="5"/>
        <v>0</v>
      </c>
      <c r="AE109" s="54">
        <f t="shared" si="5"/>
        <v>0</v>
      </c>
      <c r="AF109" s="54">
        <f t="shared" si="5"/>
        <v>0</v>
      </c>
      <c r="AG109" s="54">
        <f t="shared" si="5"/>
        <v>0</v>
      </c>
      <c r="AH109" s="53">
        <f t="shared" si="5"/>
        <v>0</v>
      </c>
      <c r="AI109" s="53">
        <f t="shared" si="5"/>
        <v>0</v>
      </c>
      <c r="AJ109" s="53">
        <f t="shared" si="5"/>
        <v>0</v>
      </c>
      <c r="AK109" s="53">
        <f t="shared" ref="AK109:AZ124" si="13">IF(ISNA(INDEX($E$8:$CE$86,MATCH($C109,$C$8:$C$86,0),MATCH(AK$92,$E$6:$CE$6,0))),0,INDEX($E$8:$CE$86,MATCH($C109,$C$8:$C$86,0),MATCH(AK$92,$E$6:$CE$6,0)))</f>
        <v>0</v>
      </c>
      <c r="AL109" s="54">
        <f t="shared" si="6"/>
        <v>0</v>
      </c>
      <c r="AM109" s="54">
        <f t="shared" si="6"/>
        <v>0</v>
      </c>
      <c r="AN109" s="54">
        <f t="shared" si="6"/>
        <v>0</v>
      </c>
      <c r="AO109" s="53">
        <f t="shared" si="6"/>
        <v>0</v>
      </c>
      <c r="AP109" s="54">
        <f t="shared" si="6"/>
        <v>0</v>
      </c>
      <c r="AQ109" s="53">
        <f t="shared" si="6"/>
        <v>0</v>
      </c>
      <c r="AR109" s="54">
        <f t="shared" si="6"/>
        <v>0</v>
      </c>
      <c r="AS109" s="53">
        <f t="shared" si="6"/>
        <v>0</v>
      </c>
      <c r="AT109" s="54">
        <f t="shared" si="6"/>
        <v>0</v>
      </c>
      <c r="AU109" s="53">
        <f t="shared" si="6"/>
        <v>0</v>
      </c>
      <c r="AV109" s="54">
        <f t="shared" si="6"/>
        <v>0</v>
      </c>
      <c r="AW109" s="53">
        <f t="shared" si="6"/>
        <v>0</v>
      </c>
      <c r="AX109" s="54">
        <f t="shared" si="6"/>
        <v>0</v>
      </c>
      <c r="AY109" s="53">
        <f t="shared" si="6"/>
        <v>0</v>
      </c>
      <c r="AZ109" s="54">
        <f t="shared" si="6"/>
        <v>0</v>
      </c>
      <c r="BA109" s="53">
        <f t="shared" ref="BA109:BP124" si="14">IF(ISNA(INDEX($E$8:$CE$86,MATCH($C109,$C$8:$C$86,0),MATCH(BA$92,$E$6:$CE$6,0))),0,INDEX($E$8:$CE$86,MATCH($C109,$C$8:$C$86,0),MATCH(BA$92,$E$6:$CE$6,0)))</f>
        <v>0</v>
      </c>
      <c r="BB109" s="54">
        <f t="shared" si="7"/>
        <v>0</v>
      </c>
      <c r="BC109" s="53">
        <f t="shared" si="7"/>
        <v>0</v>
      </c>
      <c r="BD109" s="54">
        <f t="shared" si="7"/>
        <v>0</v>
      </c>
      <c r="BE109" s="53">
        <f t="shared" si="7"/>
        <v>0</v>
      </c>
      <c r="BF109" s="54">
        <f t="shared" si="7"/>
        <v>0</v>
      </c>
      <c r="BG109" s="53">
        <f t="shared" si="7"/>
        <v>0</v>
      </c>
      <c r="BH109" s="54">
        <f t="shared" si="7"/>
        <v>0</v>
      </c>
      <c r="BI109" s="53">
        <f t="shared" si="7"/>
        <v>0</v>
      </c>
      <c r="BJ109" s="54">
        <f t="shared" si="7"/>
        <v>0</v>
      </c>
      <c r="BK109" s="53">
        <f t="shared" si="7"/>
        <v>0</v>
      </c>
      <c r="BL109" s="54">
        <f t="shared" si="7"/>
        <v>0</v>
      </c>
      <c r="BM109" s="53">
        <f t="shared" si="7"/>
        <v>0</v>
      </c>
      <c r="BN109" s="54">
        <f t="shared" si="7"/>
        <v>0</v>
      </c>
      <c r="BO109" s="53">
        <f t="shared" si="7"/>
        <v>0</v>
      </c>
      <c r="BP109" s="54">
        <f t="shared" si="7"/>
        <v>0</v>
      </c>
      <c r="BQ109" s="53">
        <f t="shared" ref="BQ109:CF124" si="15">IF(ISNA(INDEX($E$8:$CE$86,MATCH($C109,$C$8:$C$86,0),MATCH(BQ$92,$E$6:$CE$6,0))),0,INDEX($E$8:$CE$86,MATCH($C109,$C$8:$C$86,0),MATCH(BQ$92,$E$6:$CE$6,0)))</f>
        <v>0</v>
      </c>
      <c r="BR109" s="54">
        <f t="shared" si="8"/>
        <v>0</v>
      </c>
      <c r="BS109" s="53">
        <f t="shared" si="8"/>
        <v>0</v>
      </c>
      <c r="BT109" s="54">
        <f t="shared" si="8"/>
        <v>0</v>
      </c>
      <c r="BU109" s="53">
        <f t="shared" si="8"/>
        <v>0</v>
      </c>
      <c r="BV109" s="54">
        <f t="shared" si="8"/>
        <v>0</v>
      </c>
      <c r="BW109" s="53">
        <f t="shared" si="8"/>
        <v>0</v>
      </c>
      <c r="BX109" s="54">
        <f t="shared" si="8"/>
        <v>0</v>
      </c>
      <c r="BY109" s="53">
        <f t="shared" si="8"/>
        <v>0</v>
      </c>
      <c r="BZ109" s="54">
        <f t="shared" si="8"/>
        <v>0</v>
      </c>
      <c r="CA109" s="53">
        <f t="shared" si="8"/>
        <v>0</v>
      </c>
      <c r="CB109" s="54">
        <f t="shared" si="8"/>
        <v>0</v>
      </c>
      <c r="CC109" s="53">
        <f t="shared" si="8"/>
        <v>0</v>
      </c>
      <c r="CD109" s="54">
        <f t="shared" si="8"/>
        <v>0</v>
      </c>
      <c r="CE109" s="53">
        <f t="shared" si="8"/>
        <v>0</v>
      </c>
      <c r="CF109" s="54">
        <f t="shared" si="8"/>
        <v>0</v>
      </c>
      <c r="CG109" s="53">
        <f t="shared" ref="CG109:CV124" si="16">IF(ISNA(INDEX($E$8:$CE$86,MATCH($C109,$C$8:$C$86,0),MATCH(CG$92,$E$6:$CE$6,0))),0,INDEX($E$8:$CE$86,MATCH($C109,$C$8:$C$86,0),MATCH(CG$92,$E$6:$CE$6,0)))</f>
        <v>0</v>
      </c>
      <c r="CH109" s="54">
        <f t="shared" si="9"/>
        <v>0</v>
      </c>
      <c r="CI109" s="53">
        <f t="shared" si="9"/>
        <v>0</v>
      </c>
      <c r="CJ109" s="54">
        <f t="shared" si="9"/>
        <v>0</v>
      </c>
      <c r="CK109" s="53">
        <f t="shared" si="9"/>
        <v>0</v>
      </c>
      <c r="CL109" s="54">
        <f t="shared" si="9"/>
        <v>0</v>
      </c>
      <c r="CM109" s="53">
        <f t="shared" si="9"/>
        <v>0</v>
      </c>
      <c r="CN109" s="54">
        <f t="shared" si="9"/>
        <v>0</v>
      </c>
      <c r="CO109" s="53">
        <f t="shared" si="9"/>
        <v>0</v>
      </c>
      <c r="CP109" s="54">
        <f t="shared" si="9"/>
        <v>0</v>
      </c>
      <c r="CQ109" s="53">
        <f t="shared" si="9"/>
        <v>0</v>
      </c>
      <c r="CR109" s="54">
        <f t="shared" si="9"/>
        <v>0</v>
      </c>
      <c r="CS109" s="53">
        <f t="shared" si="9"/>
        <v>0</v>
      </c>
      <c r="CT109" s="54">
        <f t="shared" si="9"/>
        <v>0</v>
      </c>
      <c r="CU109" s="53">
        <f t="shared" si="9"/>
        <v>0</v>
      </c>
      <c r="CV109" s="54">
        <f t="shared" si="9"/>
        <v>0</v>
      </c>
      <c r="CW109" s="53">
        <f t="shared" ref="CW109:DD124" si="17">IF(ISNA(INDEX($E$8:$CE$86,MATCH($C109,$C$8:$C$86,0),MATCH(CW$92,$E$6:$CE$6,0))),0,INDEX($E$8:$CE$86,MATCH($C109,$C$8:$C$86,0),MATCH(CW$92,$E$6:$CE$6,0)))</f>
        <v>0</v>
      </c>
      <c r="CX109" s="54">
        <f t="shared" si="10"/>
        <v>0</v>
      </c>
      <c r="CY109" s="53">
        <f t="shared" si="10"/>
        <v>0</v>
      </c>
      <c r="CZ109" s="54">
        <f t="shared" si="10"/>
        <v>0</v>
      </c>
      <c r="DA109" s="53">
        <f t="shared" si="10"/>
        <v>0</v>
      </c>
      <c r="DB109" s="54">
        <f t="shared" si="10"/>
        <v>0</v>
      </c>
      <c r="DC109" s="53">
        <f t="shared" si="10"/>
        <v>0</v>
      </c>
      <c r="DD109" s="57">
        <f t="shared" si="10"/>
        <v>0</v>
      </c>
      <c r="DE109" s="3"/>
    </row>
    <row r="110" spans="1:109" x14ac:dyDescent="0.35">
      <c r="A110" s="3"/>
      <c r="B110" s="3" t="s">
        <v>3981</v>
      </c>
      <c r="C110" s="39" t="s">
        <v>496</v>
      </c>
      <c r="D110" s="3" t="s">
        <v>498</v>
      </c>
      <c r="E110" s="52">
        <f t="shared" si="11"/>
        <v>0</v>
      </c>
      <c r="F110" s="53">
        <f t="shared" si="11"/>
        <v>0</v>
      </c>
      <c r="G110" s="53">
        <f t="shared" si="11"/>
        <v>0</v>
      </c>
      <c r="H110" s="53">
        <f t="shared" si="11"/>
        <v>0</v>
      </c>
      <c r="I110" s="53">
        <f t="shared" si="11"/>
        <v>0</v>
      </c>
      <c r="J110" s="54">
        <f t="shared" si="11"/>
        <v>0</v>
      </c>
      <c r="K110" s="54">
        <f t="shared" si="11"/>
        <v>0</v>
      </c>
      <c r="L110" s="54">
        <f t="shared" si="11"/>
        <v>0</v>
      </c>
      <c r="M110" s="54">
        <f t="shared" si="11"/>
        <v>0</v>
      </c>
      <c r="N110" s="53">
        <f t="shared" si="11"/>
        <v>0</v>
      </c>
      <c r="O110" s="53">
        <f t="shared" si="11"/>
        <v>0</v>
      </c>
      <c r="P110" s="53">
        <f t="shared" si="11"/>
        <v>0</v>
      </c>
      <c r="Q110" s="54">
        <f t="shared" si="11"/>
        <v>0</v>
      </c>
      <c r="R110" s="54">
        <f t="shared" si="11"/>
        <v>0</v>
      </c>
      <c r="S110" s="54">
        <f t="shared" si="11"/>
        <v>0</v>
      </c>
      <c r="T110" s="54">
        <f t="shared" si="11"/>
        <v>0</v>
      </c>
      <c r="U110" s="53">
        <f t="shared" si="12"/>
        <v>1.6895388012753334</v>
      </c>
      <c r="V110" s="53">
        <f t="shared" si="12"/>
        <v>0</v>
      </c>
      <c r="W110" s="53">
        <f t="shared" si="12"/>
        <v>0</v>
      </c>
      <c r="X110" s="54">
        <f t="shared" si="12"/>
        <v>0</v>
      </c>
      <c r="Y110" s="53">
        <f t="shared" si="12"/>
        <v>0</v>
      </c>
      <c r="Z110" s="54">
        <f t="shared" si="12"/>
        <v>0</v>
      </c>
      <c r="AA110" s="54">
        <f t="shared" si="12"/>
        <v>0</v>
      </c>
      <c r="AB110" s="54">
        <f t="shared" si="12"/>
        <v>0</v>
      </c>
      <c r="AC110" s="54">
        <f t="shared" si="12"/>
        <v>0</v>
      </c>
      <c r="AD110" s="53">
        <f t="shared" si="12"/>
        <v>0</v>
      </c>
      <c r="AE110" s="53">
        <f t="shared" si="12"/>
        <v>0</v>
      </c>
      <c r="AF110" s="53">
        <f t="shared" si="12"/>
        <v>0</v>
      </c>
      <c r="AG110" s="53">
        <f t="shared" si="12"/>
        <v>0</v>
      </c>
      <c r="AH110" s="54">
        <f t="shared" si="12"/>
        <v>0</v>
      </c>
      <c r="AI110" s="54">
        <f t="shared" si="12"/>
        <v>0</v>
      </c>
      <c r="AJ110" s="54">
        <f t="shared" si="12"/>
        <v>0</v>
      </c>
      <c r="AK110" s="54">
        <f t="shared" si="13"/>
        <v>0</v>
      </c>
      <c r="AL110" s="53">
        <f t="shared" si="13"/>
        <v>0</v>
      </c>
      <c r="AM110" s="53">
        <f t="shared" si="13"/>
        <v>0</v>
      </c>
      <c r="AN110" s="53">
        <f t="shared" si="13"/>
        <v>0</v>
      </c>
      <c r="AO110" s="54">
        <f t="shared" si="13"/>
        <v>0</v>
      </c>
      <c r="AP110" s="53">
        <f t="shared" si="13"/>
        <v>0</v>
      </c>
      <c r="AQ110" s="54">
        <f t="shared" si="13"/>
        <v>0</v>
      </c>
      <c r="AR110" s="53">
        <f t="shared" si="13"/>
        <v>0</v>
      </c>
      <c r="AS110" s="54">
        <f t="shared" si="13"/>
        <v>0</v>
      </c>
      <c r="AT110" s="53">
        <f t="shared" si="13"/>
        <v>0</v>
      </c>
      <c r="AU110" s="54">
        <f t="shared" si="13"/>
        <v>1.2182857613967062</v>
      </c>
      <c r="AV110" s="53">
        <f t="shared" si="13"/>
        <v>6.2595637689248074</v>
      </c>
      <c r="AW110" s="54">
        <f t="shared" si="13"/>
        <v>0</v>
      </c>
      <c r="AX110" s="53">
        <f t="shared" si="13"/>
        <v>11.781048195525317</v>
      </c>
      <c r="AY110" s="54">
        <f t="shared" si="13"/>
        <v>0</v>
      </c>
      <c r="AZ110" s="53">
        <f t="shared" si="13"/>
        <v>0</v>
      </c>
      <c r="BA110" s="54">
        <f t="shared" si="14"/>
        <v>1.4627107580801142</v>
      </c>
      <c r="BB110" s="53">
        <f t="shared" si="14"/>
        <v>0</v>
      </c>
      <c r="BC110" s="54">
        <f t="shared" si="14"/>
        <v>0</v>
      </c>
      <c r="BD110" s="53">
        <f t="shared" si="14"/>
        <v>0</v>
      </c>
      <c r="BE110" s="54">
        <f t="shared" si="14"/>
        <v>0</v>
      </c>
      <c r="BF110" s="53">
        <f t="shared" si="14"/>
        <v>3.6361298488635951E-2</v>
      </c>
      <c r="BG110" s="54">
        <f t="shared" si="14"/>
        <v>0</v>
      </c>
      <c r="BH110" s="53">
        <f t="shared" si="14"/>
        <v>0</v>
      </c>
      <c r="BI110" s="54">
        <f t="shared" si="14"/>
        <v>0</v>
      </c>
      <c r="BJ110" s="53">
        <f t="shared" si="14"/>
        <v>0</v>
      </c>
      <c r="BK110" s="54">
        <f t="shared" si="14"/>
        <v>0</v>
      </c>
      <c r="BL110" s="53">
        <f t="shared" si="14"/>
        <v>7.0542255184013192E-2</v>
      </c>
      <c r="BM110" s="54">
        <f t="shared" si="14"/>
        <v>0</v>
      </c>
      <c r="BN110" s="53">
        <f t="shared" si="14"/>
        <v>0</v>
      </c>
      <c r="BO110" s="54">
        <f t="shared" si="14"/>
        <v>0</v>
      </c>
      <c r="BP110" s="53">
        <f t="shared" si="14"/>
        <v>0</v>
      </c>
      <c r="BQ110" s="54">
        <f t="shared" si="15"/>
        <v>0</v>
      </c>
      <c r="BR110" s="53">
        <f t="shared" si="15"/>
        <v>0</v>
      </c>
      <c r="BS110" s="54">
        <f t="shared" si="15"/>
        <v>0</v>
      </c>
      <c r="BT110" s="53">
        <f t="shared" si="15"/>
        <v>0</v>
      </c>
      <c r="BU110" s="54">
        <f t="shared" si="15"/>
        <v>0</v>
      </c>
      <c r="BV110" s="53">
        <f t="shared" si="15"/>
        <v>0</v>
      </c>
      <c r="BW110" s="54">
        <f t="shared" si="15"/>
        <v>0</v>
      </c>
      <c r="BX110" s="53">
        <f t="shared" si="15"/>
        <v>0</v>
      </c>
      <c r="BY110" s="54">
        <f t="shared" si="15"/>
        <v>0</v>
      </c>
      <c r="BZ110" s="53">
        <f t="shared" si="15"/>
        <v>0</v>
      </c>
      <c r="CA110" s="54">
        <f t="shared" si="15"/>
        <v>0</v>
      </c>
      <c r="CB110" s="53">
        <f t="shared" si="15"/>
        <v>0</v>
      </c>
      <c r="CC110" s="54">
        <f t="shared" si="15"/>
        <v>0</v>
      </c>
      <c r="CD110" s="53">
        <f t="shared" si="15"/>
        <v>0</v>
      </c>
      <c r="CE110" s="54">
        <f t="shared" si="15"/>
        <v>0</v>
      </c>
      <c r="CF110" s="53">
        <f t="shared" si="15"/>
        <v>0</v>
      </c>
      <c r="CG110" s="54">
        <f t="shared" si="16"/>
        <v>0</v>
      </c>
      <c r="CH110" s="53">
        <f t="shared" si="16"/>
        <v>1.1273537140681175E-2</v>
      </c>
      <c r="CI110" s="54">
        <f t="shared" si="16"/>
        <v>0</v>
      </c>
      <c r="CJ110" s="53">
        <f t="shared" si="16"/>
        <v>0</v>
      </c>
      <c r="CK110" s="54">
        <f t="shared" si="16"/>
        <v>0</v>
      </c>
      <c r="CL110" s="53">
        <f t="shared" si="16"/>
        <v>0</v>
      </c>
      <c r="CM110" s="54">
        <f t="shared" si="16"/>
        <v>0</v>
      </c>
      <c r="CN110" s="53">
        <f t="shared" si="16"/>
        <v>0</v>
      </c>
      <c r="CO110" s="54">
        <f t="shared" si="16"/>
        <v>0</v>
      </c>
      <c r="CP110" s="53">
        <f t="shared" si="16"/>
        <v>0</v>
      </c>
      <c r="CQ110" s="54">
        <f t="shared" si="16"/>
        <v>0</v>
      </c>
      <c r="CR110" s="53">
        <f t="shared" si="16"/>
        <v>0</v>
      </c>
      <c r="CS110" s="54">
        <f t="shared" si="16"/>
        <v>0</v>
      </c>
      <c r="CT110" s="53">
        <f t="shared" si="16"/>
        <v>0</v>
      </c>
      <c r="CU110" s="54">
        <f t="shared" si="16"/>
        <v>0</v>
      </c>
      <c r="CV110" s="53">
        <f t="shared" si="16"/>
        <v>0</v>
      </c>
      <c r="CW110" s="54">
        <f t="shared" si="17"/>
        <v>0</v>
      </c>
      <c r="CX110" s="53">
        <f t="shared" si="17"/>
        <v>0</v>
      </c>
      <c r="CY110" s="54">
        <f t="shared" si="17"/>
        <v>0</v>
      </c>
      <c r="CZ110" s="53">
        <f t="shared" si="17"/>
        <v>0</v>
      </c>
      <c r="DA110" s="54">
        <f t="shared" si="17"/>
        <v>0</v>
      </c>
      <c r="DB110" s="53">
        <f t="shared" si="17"/>
        <v>0</v>
      </c>
      <c r="DC110" s="54">
        <f t="shared" si="17"/>
        <v>0</v>
      </c>
      <c r="DD110" s="55">
        <f t="shared" si="17"/>
        <v>0</v>
      </c>
      <c r="DE110" s="3"/>
    </row>
    <row r="111" spans="1:109" x14ac:dyDescent="0.35">
      <c r="A111" s="3"/>
      <c r="B111" s="3" t="s">
        <v>3984</v>
      </c>
      <c r="C111" s="39"/>
      <c r="D111" s="3" t="s">
        <v>500</v>
      </c>
      <c r="E111" s="52">
        <f t="shared" ref="E111:T126" si="18">IF(ISNA(INDEX($E$8:$CE$86,MATCH($C111,$C$8:$C$86,0),MATCH(E$92,$E$6:$CE$6,0))),0,INDEX($E$8:$CE$86,MATCH($C111,$C$8:$C$86,0),MATCH(E$92,$E$6:$CE$6,0)))</f>
        <v>0</v>
      </c>
      <c r="F111" s="53">
        <f t="shared" si="18"/>
        <v>0</v>
      </c>
      <c r="G111" s="53">
        <f t="shared" si="18"/>
        <v>0</v>
      </c>
      <c r="H111" s="53">
        <f t="shared" si="18"/>
        <v>0</v>
      </c>
      <c r="I111" s="53">
        <f t="shared" si="18"/>
        <v>0</v>
      </c>
      <c r="J111" s="54">
        <f t="shared" si="18"/>
        <v>0</v>
      </c>
      <c r="K111" s="54">
        <f t="shared" si="18"/>
        <v>0</v>
      </c>
      <c r="L111" s="54">
        <f t="shared" si="18"/>
        <v>0</v>
      </c>
      <c r="M111" s="54">
        <f t="shared" si="18"/>
        <v>0</v>
      </c>
      <c r="N111" s="53">
        <f t="shared" si="18"/>
        <v>0</v>
      </c>
      <c r="O111" s="53">
        <f t="shared" si="18"/>
        <v>0</v>
      </c>
      <c r="P111" s="53">
        <f t="shared" si="18"/>
        <v>0</v>
      </c>
      <c r="Q111" s="54">
        <f t="shared" si="18"/>
        <v>0</v>
      </c>
      <c r="R111" s="54">
        <f t="shared" si="18"/>
        <v>0</v>
      </c>
      <c r="S111" s="54">
        <f t="shared" si="18"/>
        <v>0</v>
      </c>
      <c r="T111" s="54">
        <f t="shared" si="18"/>
        <v>0</v>
      </c>
      <c r="U111" s="53">
        <f t="shared" si="12"/>
        <v>0</v>
      </c>
      <c r="V111" s="53">
        <f t="shared" si="12"/>
        <v>0</v>
      </c>
      <c r="W111" s="53">
        <f t="shared" si="12"/>
        <v>0</v>
      </c>
      <c r="X111" s="54">
        <f t="shared" si="12"/>
        <v>0</v>
      </c>
      <c r="Y111" s="53">
        <f t="shared" si="12"/>
        <v>0</v>
      </c>
      <c r="Z111" s="54">
        <f t="shared" si="12"/>
        <v>0</v>
      </c>
      <c r="AA111" s="54">
        <f t="shared" si="12"/>
        <v>0</v>
      </c>
      <c r="AB111" s="54">
        <f t="shared" si="12"/>
        <v>0</v>
      </c>
      <c r="AC111" s="54">
        <f t="shared" si="12"/>
        <v>0</v>
      </c>
      <c r="AD111" s="53">
        <f t="shared" si="12"/>
        <v>0</v>
      </c>
      <c r="AE111" s="53">
        <f t="shared" si="12"/>
        <v>0</v>
      </c>
      <c r="AF111" s="53">
        <f t="shared" si="12"/>
        <v>0</v>
      </c>
      <c r="AG111" s="53">
        <f t="shared" si="12"/>
        <v>0</v>
      </c>
      <c r="AH111" s="54">
        <f t="shared" si="12"/>
        <v>0</v>
      </c>
      <c r="AI111" s="54">
        <f t="shared" si="12"/>
        <v>0</v>
      </c>
      <c r="AJ111" s="54">
        <f t="shared" si="12"/>
        <v>0</v>
      </c>
      <c r="AK111" s="54">
        <f t="shared" si="13"/>
        <v>0</v>
      </c>
      <c r="AL111" s="53">
        <f t="shared" si="13"/>
        <v>0</v>
      </c>
      <c r="AM111" s="53">
        <f t="shared" si="13"/>
        <v>0</v>
      </c>
      <c r="AN111" s="53">
        <f t="shared" si="13"/>
        <v>0</v>
      </c>
      <c r="AO111" s="54">
        <f t="shared" si="13"/>
        <v>0</v>
      </c>
      <c r="AP111" s="53">
        <f t="shared" si="13"/>
        <v>0</v>
      </c>
      <c r="AQ111" s="54">
        <f t="shared" si="13"/>
        <v>0</v>
      </c>
      <c r="AR111" s="53">
        <f t="shared" si="13"/>
        <v>0</v>
      </c>
      <c r="AS111" s="54">
        <f t="shared" si="13"/>
        <v>0</v>
      </c>
      <c r="AT111" s="53">
        <f t="shared" si="13"/>
        <v>0</v>
      </c>
      <c r="AU111" s="54">
        <f t="shared" si="13"/>
        <v>0</v>
      </c>
      <c r="AV111" s="53">
        <f t="shared" si="13"/>
        <v>0</v>
      </c>
      <c r="AW111" s="54">
        <f t="shared" si="13"/>
        <v>0</v>
      </c>
      <c r="AX111" s="53">
        <f t="shared" si="13"/>
        <v>0</v>
      </c>
      <c r="AY111" s="54">
        <f t="shared" si="13"/>
        <v>0</v>
      </c>
      <c r="AZ111" s="53">
        <f t="shared" si="13"/>
        <v>0</v>
      </c>
      <c r="BA111" s="54">
        <f t="shared" si="14"/>
        <v>0</v>
      </c>
      <c r="BB111" s="53">
        <f t="shared" si="14"/>
        <v>0</v>
      </c>
      <c r="BC111" s="54">
        <f t="shared" si="14"/>
        <v>0</v>
      </c>
      <c r="BD111" s="53">
        <f t="shared" si="14"/>
        <v>0</v>
      </c>
      <c r="BE111" s="54">
        <f t="shared" si="14"/>
        <v>0</v>
      </c>
      <c r="BF111" s="53">
        <f t="shared" si="14"/>
        <v>0</v>
      </c>
      <c r="BG111" s="54">
        <f t="shared" si="14"/>
        <v>0</v>
      </c>
      <c r="BH111" s="53">
        <f t="shared" si="14"/>
        <v>0</v>
      </c>
      <c r="BI111" s="54">
        <f t="shared" si="14"/>
        <v>0</v>
      </c>
      <c r="BJ111" s="53">
        <f t="shared" si="14"/>
        <v>0</v>
      </c>
      <c r="BK111" s="54">
        <f t="shared" si="14"/>
        <v>0</v>
      </c>
      <c r="BL111" s="53">
        <f t="shared" si="14"/>
        <v>0</v>
      </c>
      <c r="BM111" s="54">
        <f t="shared" si="14"/>
        <v>0</v>
      </c>
      <c r="BN111" s="53">
        <f t="shared" si="14"/>
        <v>0</v>
      </c>
      <c r="BO111" s="54">
        <f t="shared" si="14"/>
        <v>0</v>
      </c>
      <c r="BP111" s="53">
        <f t="shared" si="14"/>
        <v>0</v>
      </c>
      <c r="BQ111" s="54">
        <f t="shared" si="15"/>
        <v>0</v>
      </c>
      <c r="BR111" s="53">
        <f t="shared" si="15"/>
        <v>0</v>
      </c>
      <c r="BS111" s="54">
        <f t="shared" si="15"/>
        <v>0</v>
      </c>
      <c r="BT111" s="53">
        <f t="shared" si="15"/>
        <v>0</v>
      </c>
      <c r="BU111" s="54">
        <f t="shared" si="15"/>
        <v>0</v>
      </c>
      <c r="BV111" s="53">
        <f t="shared" si="15"/>
        <v>0</v>
      </c>
      <c r="BW111" s="54">
        <f t="shared" si="15"/>
        <v>0</v>
      </c>
      <c r="BX111" s="53">
        <f t="shared" si="15"/>
        <v>0</v>
      </c>
      <c r="BY111" s="54">
        <f t="shared" si="15"/>
        <v>0</v>
      </c>
      <c r="BZ111" s="53">
        <f t="shared" si="15"/>
        <v>0</v>
      </c>
      <c r="CA111" s="54">
        <f t="shared" si="15"/>
        <v>0</v>
      </c>
      <c r="CB111" s="53">
        <f t="shared" si="15"/>
        <v>0</v>
      </c>
      <c r="CC111" s="54">
        <f t="shared" si="15"/>
        <v>0</v>
      </c>
      <c r="CD111" s="53">
        <f t="shared" si="15"/>
        <v>0</v>
      </c>
      <c r="CE111" s="54">
        <f t="shared" si="15"/>
        <v>0</v>
      </c>
      <c r="CF111" s="53">
        <f t="shared" si="15"/>
        <v>0</v>
      </c>
      <c r="CG111" s="54">
        <f t="shared" si="16"/>
        <v>0</v>
      </c>
      <c r="CH111" s="53">
        <f t="shared" si="16"/>
        <v>0</v>
      </c>
      <c r="CI111" s="54">
        <f t="shared" si="16"/>
        <v>0</v>
      </c>
      <c r="CJ111" s="53">
        <f t="shared" si="16"/>
        <v>0</v>
      </c>
      <c r="CK111" s="54">
        <f t="shared" si="16"/>
        <v>0</v>
      </c>
      <c r="CL111" s="53">
        <f t="shared" si="16"/>
        <v>0</v>
      </c>
      <c r="CM111" s="54">
        <f t="shared" si="16"/>
        <v>0</v>
      </c>
      <c r="CN111" s="53">
        <f t="shared" si="16"/>
        <v>0</v>
      </c>
      <c r="CO111" s="54">
        <f t="shared" si="16"/>
        <v>0</v>
      </c>
      <c r="CP111" s="53">
        <f t="shared" si="16"/>
        <v>0</v>
      </c>
      <c r="CQ111" s="54">
        <f t="shared" si="16"/>
        <v>0</v>
      </c>
      <c r="CR111" s="53">
        <f t="shared" si="16"/>
        <v>0</v>
      </c>
      <c r="CS111" s="54">
        <f t="shared" si="16"/>
        <v>0</v>
      </c>
      <c r="CT111" s="53">
        <f t="shared" si="16"/>
        <v>0</v>
      </c>
      <c r="CU111" s="54">
        <f t="shared" si="16"/>
        <v>0</v>
      </c>
      <c r="CV111" s="53">
        <f t="shared" si="16"/>
        <v>0</v>
      </c>
      <c r="CW111" s="54">
        <f t="shared" si="17"/>
        <v>0</v>
      </c>
      <c r="CX111" s="53">
        <f t="shared" si="17"/>
        <v>0</v>
      </c>
      <c r="CY111" s="54">
        <f t="shared" si="17"/>
        <v>0</v>
      </c>
      <c r="CZ111" s="53">
        <f t="shared" si="17"/>
        <v>0</v>
      </c>
      <c r="DA111" s="54">
        <f t="shared" si="17"/>
        <v>0</v>
      </c>
      <c r="DB111" s="53">
        <f t="shared" si="17"/>
        <v>0</v>
      </c>
      <c r="DC111" s="54">
        <f t="shared" si="17"/>
        <v>0</v>
      </c>
      <c r="DD111" s="55">
        <f t="shared" si="17"/>
        <v>0</v>
      </c>
      <c r="DE111" s="3"/>
    </row>
    <row r="112" spans="1:109" x14ac:dyDescent="0.35">
      <c r="A112" s="3"/>
      <c r="B112" s="3" t="s">
        <v>3985</v>
      </c>
      <c r="C112" s="39"/>
      <c r="D112" s="3" t="s">
        <v>502</v>
      </c>
      <c r="E112" s="52">
        <f t="shared" si="18"/>
        <v>0</v>
      </c>
      <c r="F112" s="53">
        <f t="shared" si="18"/>
        <v>0</v>
      </c>
      <c r="G112" s="53">
        <f t="shared" si="18"/>
        <v>0</v>
      </c>
      <c r="H112" s="53">
        <f t="shared" si="18"/>
        <v>0</v>
      </c>
      <c r="I112" s="53">
        <f t="shared" si="18"/>
        <v>0</v>
      </c>
      <c r="J112" s="54">
        <f t="shared" si="18"/>
        <v>0</v>
      </c>
      <c r="K112" s="54">
        <f t="shared" si="18"/>
        <v>0</v>
      </c>
      <c r="L112" s="54">
        <f t="shared" si="18"/>
        <v>0</v>
      </c>
      <c r="M112" s="54">
        <f t="shared" si="18"/>
        <v>0</v>
      </c>
      <c r="N112" s="53">
        <f t="shared" si="18"/>
        <v>0</v>
      </c>
      <c r="O112" s="53">
        <f t="shared" si="18"/>
        <v>0</v>
      </c>
      <c r="P112" s="53">
        <f t="shared" si="18"/>
        <v>0</v>
      </c>
      <c r="Q112" s="54">
        <f t="shared" si="18"/>
        <v>0</v>
      </c>
      <c r="R112" s="54">
        <f t="shared" si="18"/>
        <v>0</v>
      </c>
      <c r="S112" s="54">
        <f t="shared" si="18"/>
        <v>0</v>
      </c>
      <c r="T112" s="54">
        <f t="shared" si="18"/>
        <v>0</v>
      </c>
      <c r="U112" s="53">
        <f t="shared" si="12"/>
        <v>0</v>
      </c>
      <c r="V112" s="53">
        <f t="shared" si="12"/>
        <v>0</v>
      </c>
      <c r="W112" s="53">
        <f t="shared" si="12"/>
        <v>0</v>
      </c>
      <c r="X112" s="54">
        <f t="shared" si="12"/>
        <v>0</v>
      </c>
      <c r="Y112" s="53">
        <f t="shared" si="12"/>
        <v>0</v>
      </c>
      <c r="Z112" s="54">
        <f t="shared" si="12"/>
        <v>0</v>
      </c>
      <c r="AA112" s="54">
        <f t="shared" si="12"/>
        <v>0</v>
      </c>
      <c r="AB112" s="54">
        <f t="shared" si="12"/>
        <v>0</v>
      </c>
      <c r="AC112" s="54">
        <f t="shared" si="12"/>
        <v>0</v>
      </c>
      <c r="AD112" s="53">
        <f t="shared" si="12"/>
        <v>0</v>
      </c>
      <c r="AE112" s="53">
        <f t="shared" si="12"/>
        <v>0</v>
      </c>
      <c r="AF112" s="53">
        <f t="shared" si="12"/>
        <v>0</v>
      </c>
      <c r="AG112" s="53">
        <f t="shared" si="12"/>
        <v>0</v>
      </c>
      <c r="AH112" s="54">
        <f t="shared" si="12"/>
        <v>0</v>
      </c>
      <c r="AI112" s="54">
        <f t="shared" si="12"/>
        <v>0</v>
      </c>
      <c r="AJ112" s="54">
        <f t="shared" si="12"/>
        <v>0</v>
      </c>
      <c r="AK112" s="54">
        <f t="shared" si="13"/>
        <v>0</v>
      </c>
      <c r="AL112" s="53">
        <f t="shared" si="13"/>
        <v>0</v>
      </c>
      <c r="AM112" s="53">
        <f t="shared" si="13"/>
        <v>0</v>
      </c>
      <c r="AN112" s="53">
        <f t="shared" si="13"/>
        <v>0</v>
      </c>
      <c r="AO112" s="54">
        <f t="shared" si="13"/>
        <v>0</v>
      </c>
      <c r="AP112" s="53">
        <f t="shared" si="13"/>
        <v>0</v>
      </c>
      <c r="AQ112" s="54">
        <f t="shared" si="13"/>
        <v>0</v>
      </c>
      <c r="AR112" s="53">
        <f t="shared" si="13"/>
        <v>0</v>
      </c>
      <c r="AS112" s="54">
        <f t="shared" si="13"/>
        <v>0</v>
      </c>
      <c r="AT112" s="53">
        <f t="shared" si="13"/>
        <v>0</v>
      </c>
      <c r="AU112" s="54">
        <f t="shared" si="13"/>
        <v>0</v>
      </c>
      <c r="AV112" s="53">
        <f t="shared" si="13"/>
        <v>0</v>
      </c>
      <c r="AW112" s="54">
        <f t="shared" si="13"/>
        <v>0</v>
      </c>
      <c r="AX112" s="53">
        <f t="shared" si="13"/>
        <v>0</v>
      </c>
      <c r="AY112" s="54">
        <f t="shared" si="13"/>
        <v>0</v>
      </c>
      <c r="AZ112" s="53">
        <f t="shared" si="13"/>
        <v>0</v>
      </c>
      <c r="BA112" s="54">
        <f t="shared" si="14"/>
        <v>0</v>
      </c>
      <c r="BB112" s="53">
        <f t="shared" si="14"/>
        <v>0</v>
      </c>
      <c r="BC112" s="54">
        <f t="shared" si="14"/>
        <v>0</v>
      </c>
      <c r="BD112" s="53">
        <f t="shared" si="14"/>
        <v>0</v>
      </c>
      <c r="BE112" s="54">
        <f t="shared" si="14"/>
        <v>0</v>
      </c>
      <c r="BF112" s="53">
        <f t="shared" si="14"/>
        <v>0</v>
      </c>
      <c r="BG112" s="54">
        <f t="shared" si="14"/>
        <v>0</v>
      </c>
      <c r="BH112" s="53">
        <f t="shared" si="14"/>
        <v>0</v>
      </c>
      <c r="BI112" s="54">
        <f t="shared" si="14"/>
        <v>0</v>
      </c>
      <c r="BJ112" s="53">
        <f t="shared" si="14"/>
        <v>0</v>
      </c>
      <c r="BK112" s="54">
        <f t="shared" si="14"/>
        <v>0</v>
      </c>
      <c r="BL112" s="53">
        <f t="shared" si="14"/>
        <v>0</v>
      </c>
      <c r="BM112" s="54">
        <f t="shared" si="14"/>
        <v>0</v>
      </c>
      <c r="BN112" s="53">
        <f t="shared" si="14"/>
        <v>0</v>
      </c>
      <c r="BO112" s="54">
        <f t="shared" si="14"/>
        <v>0</v>
      </c>
      <c r="BP112" s="53">
        <f t="shared" si="14"/>
        <v>0</v>
      </c>
      <c r="BQ112" s="54">
        <f t="shared" si="15"/>
        <v>0</v>
      </c>
      <c r="BR112" s="53">
        <f t="shared" si="15"/>
        <v>0</v>
      </c>
      <c r="BS112" s="54">
        <f t="shared" si="15"/>
        <v>0</v>
      </c>
      <c r="BT112" s="53">
        <f t="shared" si="15"/>
        <v>0</v>
      </c>
      <c r="BU112" s="54">
        <f t="shared" si="15"/>
        <v>0</v>
      </c>
      <c r="BV112" s="53">
        <f t="shared" si="15"/>
        <v>0</v>
      </c>
      <c r="BW112" s="54">
        <f t="shared" si="15"/>
        <v>0</v>
      </c>
      <c r="BX112" s="53">
        <f t="shared" si="15"/>
        <v>0</v>
      </c>
      <c r="BY112" s="54">
        <f t="shared" si="15"/>
        <v>0</v>
      </c>
      <c r="BZ112" s="53">
        <f t="shared" si="15"/>
        <v>0</v>
      </c>
      <c r="CA112" s="54">
        <f t="shared" si="15"/>
        <v>0</v>
      </c>
      <c r="CB112" s="53">
        <f t="shared" si="15"/>
        <v>0</v>
      </c>
      <c r="CC112" s="54">
        <f t="shared" si="15"/>
        <v>0</v>
      </c>
      <c r="CD112" s="53">
        <f t="shared" si="15"/>
        <v>0</v>
      </c>
      <c r="CE112" s="54">
        <f t="shared" si="15"/>
        <v>0</v>
      </c>
      <c r="CF112" s="53">
        <f t="shared" si="15"/>
        <v>0</v>
      </c>
      <c r="CG112" s="54">
        <f t="shared" si="16"/>
        <v>0</v>
      </c>
      <c r="CH112" s="53">
        <f t="shared" si="16"/>
        <v>0</v>
      </c>
      <c r="CI112" s="54">
        <f t="shared" si="16"/>
        <v>0</v>
      </c>
      <c r="CJ112" s="53">
        <f t="shared" si="16"/>
        <v>0</v>
      </c>
      <c r="CK112" s="54">
        <f t="shared" si="16"/>
        <v>0</v>
      </c>
      <c r="CL112" s="53">
        <f t="shared" si="16"/>
        <v>0</v>
      </c>
      <c r="CM112" s="54">
        <f t="shared" si="16"/>
        <v>0</v>
      </c>
      <c r="CN112" s="53">
        <f t="shared" si="16"/>
        <v>0</v>
      </c>
      <c r="CO112" s="54">
        <f t="shared" si="16"/>
        <v>0</v>
      </c>
      <c r="CP112" s="53">
        <f t="shared" si="16"/>
        <v>0</v>
      </c>
      <c r="CQ112" s="54">
        <f t="shared" si="16"/>
        <v>0</v>
      </c>
      <c r="CR112" s="53">
        <f t="shared" si="16"/>
        <v>0</v>
      </c>
      <c r="CS112" s="54">
        <f t="shared" si="16"/>
        <v>0</v>
      </c>
      <c r="CT112" s="53">
        <f t="shared" si="16"/>
        <v>0</v>
      </c>
      <c r="CU112" s="54">
        <f t="shared" si="16"/>
        <v>0</v>
      </c>
      <c r="CV112" s="53">
        <f t="shared" si="16"/>
        <v>0</v>
      </c>
      <c r="CW112" s="54">
        <f t="shared" si="17"/>
        <v>0</v>
      </c>
      <c r="CX112" s="53">
        <f t="shared" si="17"/>
        <v>0</v>
      </c>
      <c r="CY112" s="54">
        <f t="shared" si="17"/>
        <v>0</v>
      </c>
      <c r="CZ112" s="53">
        <f t="shared" si="17"/>
        <v>0</v>
      </c>
      <c r="DA112" s="54">
        <f t="shared" si="17"/>
        <v>0</v>
      </c>
      <c r="DB112" s="53">
        <f t="shared" si="17"/>
        <v>0</v>
      </c>
      <c r="DC112" s="54">
        <f t="shared" si="17"/>
        <v>0</v>
      </c>
      <c r="DD112" s="55">
        <f t="shared" si="17"/>
        <v>0</v>
      </c>
      <c r="DE112" s="3"/>
    </row>
    <row r="113" spans="1:109" x14ac:dyDescent="0.35">
      <c r="A113" s="3"/>
      <c r="B113" s="3" t="s">
        <v>3986</v>
      </c>
      <c r="C113" s="39" t="s">
        <v>504</v>
      </c>
      <c r="D113" s="3" t="s">
        <v>505</v>
      </c>
      <c r="E113" s="56">
        <f t="shared" si="18"/>
        <v>0</v>
      </c>
      <c r="F113" s="54">
        <f t="shared" si="18"/>
        <v>0</v>
      </c>
      <c r="G113" s="54">
        <f t="shared" si="18"/>
        <v>0</v>
      </c>
      <c r="H113" s="54">
        <f t="shared" si="18"/>
        <v>0</v>
      </c>
      <c r="I113" s="54">
        <f t="shared" si="18"/>
        <v>0</v>
      </c>
      <c r="J113" s="53">
        <f t="shared" si="18"/>
        <v>0</v>
      </c>
      <c r="K113" s="53">
        <f t="shared" si="18"/>
        <v>0</v>
      </c>
      <c r="L113" s="53">
        <f t="shared" si="18"/>
        <v>0</v>
      </c>
      <c r="M113" s="53">
        <f t="shared" si="18"/>
        <v>0</v>
      </c>
      <c r="N113" s="54">
        <f t="shared" si="18"/>
        <v>0</v>
      </c>
      <c r="O113" s="54">
        <f t="shared" si="18"/>
        <v>0</v>
      </c>
      <c r="P113" s="54">
        <f t="shared" si="18"/>
        <v>0</v>
      </c>
      <c r="Q113" s="53">
        <f t="shared" si="18"/>
        <v>0</v>
      </c>
      <c r="R113" s="53">
        <f t="shared" si="18"/>
        <v>0</v>
      </c>
      <c r="S113" s="53">
        <f t="shared" si="18"/>
        <v>0</v>
      </c>
      <c r="T113" s="53">
        <f t="shared" si="18"/>
        <v>0</v>
      </c>
      <c r="U113" s="54">
        <f t="shared" si="12"/>
        <v>0</v>
      </c>
      <c r="V113" s="54">
        <f t="shared" si="12"/>
        <v>0</v>
      </c>
      <c r="W113" s="54">
        <f t="shared" si="12"/>
        <v>0</v>
      </c>
      <c r="X113" s="42">
        <f t="shared" si="12"/>
        <v>0</v>
      </c>
      <c r="Y113" s="58">
        <f t="shared" si="12"/>
        <v>0</v>
      </c>
      <c r="Z113" s="53">
        <f t="shared" si="12"/>
        <v>0</v>
      </c>
      <c r="AA113" s="53">
        <f t="shared" si="12"/>
        <v>0</v>
      </c>
      <c r="AB113" s="53">
        <f t="shared" si="12"/>
        <v>0</v>
      </c>
      <c r="AC113" s="53">
        <f t="shared" si="12"/>
        <v>0</v>
      </c>
      <c r="AD113" s="54">
        <f t="shared" si="12"/>
        <v>0</v>
      </c>
      <c r="AE113" s="54">
        <f t="shared" si="12"/>
        <v>0</v>
      </c>
      <c r="AF113" s="54">
        <f t="shared" si="12"/>
        <v>0</v>
      </c>
      <c r="AG113" s="54">
        <f t="shared" si="12"/>
        <v>0</v>
      </c>
      <c r="AH113" s="53">
        <f t="shared" si="12"/>
        <v>0</v>
      </c>
      <c r="AI113" s="53">
        <f t="shared" si="12"/>
        <v>0</v>
      </c>
      <c r="AJ113" s="53">
        <f t="shared" si="12"/>
        <v>0</v>
      </c>
      <c r="AK113" s="53">
        <f t="shared" si="13"/>
        <v>0</v>
      </c>
      <c r="AL113" s="54">
        <f t="shared" si="13"/>
        <v>0</v>
      </c>
      <c r="AM113" s="54">
        <f t="shared" si="13"/>
        <v>0</v>
      </c>
      <c r="AN113" s="54">
        <f t="shared" si="13"/>
        <v>0</v>
      </c>
      <c r="AO113" s="42">
        <f t="shared" si="13"/>
        <v>0</v>
      </c>
      <c r="AP113" s="58">
        <f t="shared" si="13"/>
        <v>0</v>
      </c>
      <c r="AQ113" s="42">
        <f t="shared" si="13"/>
        <v>0</v>
      </c>
      <c r="AR113" s="58">
        <f t="shared" si="13"/>
        <v>0</v>
      </c>
      <c r="AS113" s="42">
        <f t="shared" si="13"/>
        <v>0</v>
      </c>
      <c r="AT113" s="58">
        <f t="shared" si="13"/>
        <v>0</v>
      </c>
      <c r="AU113" s="42">
        <f t="shared" si="13"/>
        <v>0</v>
      </c>
      <c r="AV113" s="58">
        <f t="shared" si="13"/>
        <v>0</v>
      </c>
      <c r="AW113" s="42">
        <f t="shared" si="13"/>
        <v>0</v>
      </c>
      <c r="AX113" s="58">
        <f t="shared" si="13"/>
        <v>0</v>
      </c>
      <c r="AY113" s="42">
        <f t="shared" si="13"/>
        <v>0</v>
      </c>
      <c r="AZ113" s="58">
        <f t="shared" si="13"/>
        <v>0</v>
      </c>
      <c r="BA113" s="42">
        <f t="shared" si="14"/>
        <v>7.4532551883600862</v>
      </c>
      <c r="BB113" s="58">
        <f t="shared" si="14"/>
        <v>0</v>
      </c>
      <c r="BC113" s="42">
        <f t="shared" si="14"/>
        <v>0</v>
      </c>
      <c r="BD113" s="58">
        <f t="shared" si="14"/>
        <v>0</v>
      </c>
      <c r="BE113" s="42">
        <f t="shared" si="14"/>
        <v>0</v>
      </c>
      <c r="BF113" s="58">
        <f t="shared" si="14"/>
        <v>0</v>
      </c>
      <c r="BG113" s="42">
        <f t="shared" si="14"/>
        <v>0</v>
      </c>
      <c r="BH113" s="58">
        <f t="shared" si="14"/>
        <v>0</v>
      </c>
      <c r="BI113" s="42">
        <f t="shared" si="14"/>
        <v>0</v>
      </c>
      <c r="BJ113" s="58">
        <f t="shared" si="14"/>
        <v>0</v>
      </c>
      <c r="BK113" s="42">
        <f t="shared" si="14"/>
        <v>0</v>
      </c>
      <c r="BL113" s="58">
        <f t="shared" si="14"/>
        <v>0</v>
      </c>
      <c r="BM113" s="42">
        <f t="shared" si="14"/>
        <v>0</v>
      </c>
      <c r="BN113" s="58">
        <f t="shared" si="14"/>
        <v>0</v>
      </c>
      <c r="BO113" s="42">
        <f t="shared" si="14"/>
        <v>0</v>
      </c>
      <c r="BP113" s="58">
        <f t="shared" si="14"/>
        <v>0</v>
      </c>
      <c r="BQ113" s="42">
        <f t="shared" si="15"/>
        <v>0</v>
      </c>
      <c r="BR113" s="58">
        <f t="shared" si="15"/>
        <v>0</v>
      </c>
      <c r="BS113" s="42">
        <f t="shared" si="15"/>
        <v>0</v>
      </c>
      <c r="BT113" s="58">
        <f t="shared" si="15"/>
        <v>0</v>
      </c>
      <c r="BU113" s="42">
        <f t="shared" si="15"/>
        <v>0</v>
      </c>
      <c r="BV113" s="58">
        <f t="shared" si="15"/>
        <v>0</v>
      </c>
      <c r="BW113" s="42">
        <f t="shared" si="15"/>
        <v>0</v>
      </c>
      <c r="BX113" s="58">
        <f t="shared" si="15"/>
        <v>0</v>
      </c>
      <c r="BY113" s="42">
        <f t="shared" si="15"/>
        <v>0</v>
      </c>
      <c r="BZ113" s="58">
        <f t="shared" si="15"/>
        <v>0</v>
      </c>
      <c r="CA113" s="42">
        <f t="shared" si="15"/>
        <v>0</v>
      </c>
      <c r="CB113" s="58">
        <f t="shared" si="15"/>
        <v>0</v>
      </c>
      <c r="CC113" s="42">
        <f t="shared" si="15"/>
        <v>0</v>
      </c>
      <c r="CD113" s="58">
        <f t="shared" si="15"/>
        <v>0</v>
      </c>
      <c r="CE113" s="42">
        <f t="shared" si="15"/>
        <v>0</v>
      </c>
      <c r="CF113" s="58">
        <f t="shared" si="15"/>
        <v>0</v>
      </c>
      <c r="CG113" s="42">
        <f t="shared" si="16"/>
        <v>0</v>
      </c>
      <c r="CH113" s="58">
        <f t="shared" si="16"/>
        <v>0</v>
      </c>
      <c r="CI113" s="42">
        <f t="shared" si="16"/>
        <v>0</v>
      </c>
      <c r="CJ113" s="58">
        <f t="shared" si="16"/>
        <v>0</v>
      </c>
      <c r="CK113" s="42">
        <f t="shared" si="16"/>
        <v>0</v>
      </c>
      <c r="CL113" s="58">
        <f t="shared" si="16"/>
        <v>0</v>
      </c>
      <c r="CM113" s="42">
        <f t="shared" si="16"/>
        <v>0</v>
      </c>
      <c r="CN113" s="58">
        <f t="shared" si="16"/>
        <v>0</v>
      </c>
      <c r="CO113" s="42">
        <f t="shared" si="16"/>
        <v>0</v>
      </c>
      <c r="CP113" s="58">
        <f t="shared" si="16"/>
        <v>0</v>
      </c>
      <c r="CQ113" s="42">
        <f t="shared" si="16"/>
        <v>0</v>
      </c>
      <c r="CR113" s="58">
        <f t="shared" si="16"/>
        <v>0</v>
      </c>
      <c r="CS113" s="42">
        <f t="shared" si="16"/>
        <v>0</v>
      </c>
      <c r="CT113" s="58">
        <f t="shared" si="16"/>
        <v>0</v>
      </c>
      <c r="CU113" s="42">
        <f t="shared" si="16"/>
        <v>0</v>
      </c>
      <c r="CV113" s="58">
        <f t="shared" si="16"/>
        <v>0</v>
      </c>
      <c r="CW113" s="42">
        <f t="shared" si="17"/>
        <v>0</v>
      </c>
      <c r="CX113" s="58">
        <f t="shared" si="17"/>
        <v>0</v>
      </c>
      <c r="CY113" s="42">
        <f t="shared" si="17"/>
        <v>0</v>
      </c>
      <c r="CZ113" s="58">
        <f t="shared" si="17"/>
        <v>0</v>
      </c>
      <c r="DA113" s="42">
        <f t="shared" si="17"/>
        <v>0</v>
      </c>
      <c r="DB113" s="58">
        <f t="shared" si="17"/>
        <v>0</v>
      </c>
      <c r="DC113" s="42">
        <f t="shared" si="17"/>
        <v>0</v>
      </c>
      <c r="DD113" s="59">
        <f t="shared" si="17"/>
        <v>0</v>
      </c>
      <c r="DE113" s="3"/>
    </row>
    <row r="114" spans="1:109" x14ac:dyDescent="0.35">
      <c r="A114" s="3"/>
      <c r="B114" s="3" t="s">
        <v>3987</v>
      </c>
      <c r="C114" s="39" t="s">
        <v>507</v>
      </c>
      <c r="D114" s="3" t="s">
        <v>508</v>
      </c>
      <c r="E114" s="52">
        <f t="shared" si="18"/>
        <v>0</v>
      </c>
      <c r="F114" s="53">
        <f t="shared" si="18"/>
        <v>0</v>
      </c>
      <c r="G114" s="53">
        <f t="shared" si="18"/>
        <v>0</v>
      </c>
      <c r="H114" s="53">
        <f t="shared" si="18"/>
        <v>0</v>
      </c>
      <c r="I114" s="53">
        <f t="shared" si="18"/>
        <v>0</v>
      </c>
      <c r="J114" s="54">
        <f t="shared" si="18"/>
        <v>0</v>
      </c>
      <c r="K114" s="54">
        <f t="shared" si="18"/>
        <v>0</v>
      </c>
      <c r="L114" s="54">
        <f t="shared" si="18"/>
        <v>0</v>
      </c>
      <c r="M114" s="54">
        <f t="shared" si="18"/>
        <v>0</v>
      </c>
      <c r="N114" s="53">
        <f t="shared" si="18"/>
        <v>0</v>
      </c>
      <c r="O114" s="53">
        <f t="shared" si="18"/>
        <v>0</v>
      </c>
      <c r="P114" s="53">
        <f t="shared" si="18"/>
        <v>0</v>
      </c>
      <c r="Q114" s="54">
        <f t="shared" si="18"/>
        <v>0</v>
      </c>
      <c r="R114" s="54">
        <f t="shared" si="18"/>
        <v>0</v>
      </c>
      <c r="S114" s="54">
        <f t="shared" si="18"/>
        <v>0</v>
      </c>
      <c r="T114" s="54">
        <f t="shared" si="18"/>
        <v>0</v>
      </c>
      <c r="U114" s="53">
        <f t="shared" si="12"/>
        <v>0</v>
      </c>
      <c r="V114" s="53">
        <f t="shared" si="12"/>
        <v>0</v>
      </c>
      <c r="W114" s="53">
        <f t="shared" si="12"/>
        <v>0</v>
      </c>
      <c r="X114" s="58">
        <f t="shared" si="12"/>
        <v>0</v>
      </c>
      <c r="Y114" s="42">
        <f t="shared" si="12"/>
        <v>0</v>
      </c>
      <c r="Z114" s="54">
        <f t="shared" si="12"/>
        <v>0</v>
      </c>
      <c r="AA114" s="54">
        <f t="shared" si="12"/>
        <v>0</v>
      </c>
      <c r="AB114" s="54">
        <f t="shared" si="12"/>
        <v>0</v>
      </c>
      <c r="AC114" s="54">
        <f t="shared" si="12"/>
        <v>0</v>
      </c>
      <c r="AD114" s="53">
        <f t="shared" si="12"/>
        <v>0</v>
      </c>
      <c r="AE114" s="53">
        <f t="shared" si="12"/>
        <v>0</v>
      </c>
      <c r="AF114" s="53">
        <f t="shared" si="12"/>
        <v>0</v>
      </c>
      <c r="AG114" s="53">
        <f t="shared" si="12"/>
        <v>0</v>
      </c>
      <c r="AH114" s="54">
        <f t="shared" si="12"/>
        <v>0</v>
      </c>
      <c r="AI114" s="54">
        <f t="shared" si="12"/>
        <v>0</v>
      </c>
      <c r="AJ114" s="54">
        <f t="shared" si="12"/>
        <v>0</v>
      </c>
      <c r="AK114" s="54">
        <f t="shared" si="13"/>
        <v>0</v>
      </c>
      <c r="AL114" s="53">
        <f t="shared" si="13"/>
        <v>0</v>
      </c>
      <c r="AM114" s="53">
        <f t="shared" si="13"/>
        <v>0</v>
      </c>
      <c r="AN114" s="53">
        <f t="shared" si="13"/>
        <v>0</v>
      </c>
      <c r="AO114" s="58">
        <f t="shared" si="13"/>
        <v>0</v>
      </c>
      <c r="AP114" s="42">
        <f t="shared" si="13"/>
        <v>0</v>
      </c>
      <c r="AQ114" s="58">
        <f t="shared" si="13"/>
        <v>0</v>
      </c>
      <c r="AR114" s="42">
        <f t="shared" si="13"/>
        <v>0</v>
      </c>
      <c r="AS114" s="58">
        <f t="shared" si="13"/>
        <v>0</v>
      </c>
      <c r="AT114" s="42">
        <f t="shared" si="13"/>
        <v>0</v>
      </c>
      <c r="AU114" s="58">
        <f t="shared" si="13"/>
        <v>0</v>
      </c>
      <c r="AV114" s="42">
        <f t="shared" si="13"/>
        <v>0</v>
      </c>
      <c r="AW114" s="58">
        <f t="shared" si="13"/>
        <v>0</v>
      </c>
      <c r="AX114" s="42">
        <f t="shared" si="13"/>
        <v>0</v>
      </c>
      <c r="AY114" s="58">
        <f t="shared" si="13"/>
        <v>0</v>
      </c>
      <c r="AZ114" s="42">
        <f t="shared" si="13"/>
        <v>0</v>
      </c>
      <c r="BA114" s="58">
        <f t="shared" si="14"/>
        <v>23.435896006353921</v>
      </c>
      <c r="BB114" s="42">
        <f t="shared" si="14"/>
        <v>0</v>
      </c>
      <c r="BC114" s="58">
        <f t="shared" si="14"/>
        <v>0</v>
      </c>
      <c r="BD114" s="42">
        <f t="shared" si="14"/>
        <v>0</v>
      </c>
      <c r="BE114" s="58">
        <f t="shared" si="14"/>
        <v>0</v>
      </c>
      <c r="BF114" s="42">
        <f t="shared" si="14"/>
        <v>0</v>
      </c>
      <c r="BG114" s="58">
        <f t="shared" si="14"/>
        <v>0</v>
      </c>
      <c r="BH114" s="42">
        <f t="shared" si="14"/>
        <v>0</v>
      </c>
      <c r="BI114" s="58">
        <f t="shared" si="14"/>
        <v>0</v>
      </c>
      <c r="BJ114" s="42">
        <f t="shared" si="14"/>
        <v>0</v>
      </c>
      <c r="BK114" s="58">
        <f t="shared" si="14"/>
        <v>0</v>
      </c>
      <c r="BL114" s="42">
        <f t="shared" si="14"/>
        <v>0</v>
      </c>
      <c r="BM114" s="58">
        <f t="shared" si="14"/>
        <v>0</v>
      </c>
      <c r="BN114" s="42">
        <f t="shared" si="14"/>
        <v>0</v>
      </c>
      <c r="BO114" s="58">
        <f t="shared" si="14"/>
        <v>0</v>
      </c>
      <c r="BP114" s="42">
        <f t="shared" si="14"/>
        <v>0</v>
      </c>
      <c r="BQ114" s="58">
        <f t="shared" si="15"/>
        <v>0</v>
      </c>
      <c r="BR114" s="42">
        <f t="shared" si="15"/>
        <v>0</v>
      </c>
      <c r="BS114" s="58">
        <f t="shared" si="15"/>
        <v>0</v>
      </c>
      <c r="BT114" s="42">
        <f t="shared" si="15"/>
        <v>0</v>
      </c>
      <c r="BU114" s="58">
        <f t="shared" si="15"/>
        <v>0</v>
      </c>
      <c r="BV114" s="42">
        <f t="shared" si="15"/>
        <v>0</v>
      </c>
      <c r="BW114" s="58">
        <f t="shared" si="15"/>
        <v>0</v>
      </c>
      <c r="BX114" s="42">
        <f t="shared" si="15"/>
        <v>0</v>
      </c>
      <c r="BY114" s="58">
        <f t="shared" si="15"/>
        <v>0</v>
      </c>
      <c r="BZ114" s="42">
        <f t="shared" si="15"/>
        <v>0</v>
      </c>
      <c r="CA114" s="58">
        <f t="shared" si="15"/>
        <v>0</v>
      </c>
      <c r="CB114" s="42">
        <f t="shared" si="15"/>
        <v>0</v>
      </c>
      <c r="CC114" s="58">
        <f t="shared" si="15"/>
        <v>0</v>
      </c>
      <c r="CD114" s="42">
        <f t="shared" si="15"/>
        <v>0</v>
      </c>
      <c r="CE114" s="58">
        <f t="shared" si="15"/>
        <v>0</v>
      </c>
      <c r="CF114" s="42">
        <f t="shared" si="15"/>
        <v>0</v>
      </c>
      <c r="CG114" s="58">
        <f t="shared" si="16"/>
        <v>0</v>
      </c>
      <c r="CH114" s="42">
        <f t="shared" si="16"/>
        <v>0</v>
      </c>
      <c r="CI114" s="58">
        <f t="shared" si="16"/>
        <v>0</v>
      </c>
      <c r="CJ114" s="42">
        <f t="shared" si="16"/>
        <v>0</v>
      </c>
      <c r="CK114" s="58">
        <f t="shared" si="16"/>
        <v>0</v>
      </c>
      <c r="CL114" s="42">
        <f t="shared" si="16"/>
        <v>0</v>
      </c>
      <c r="CM114" s="58">
        <f t="shared" si="16"/>
        <v>0</v>
      </c>
      <c r="CN114" s="42">
        <f t="shared" si="16"/>
        <v>0</v>
      </c>
      <c r="CO114" s="58">
        <f t="shared" si="16"/>
        <v>0</v>
      </c>
      <c r="CP114" s="42">
        <f t="shared" si="16"/>
        <v>0</v>
      </c>
      <c r="CQ114" s="58">
        <f t="shared" si="16"/>
        <v>0</v>
      </c>
      <c r="CR114" s="42">
        <f t="shared" si="16"/>
        <v>0</v>
      </c>
      <c r="CS114" s="58">
        <f t="shared" si="16"/>
        <v>0</v>
      </c>
      <c r="CT114" s="42">
        <f t="shared" si="16"/>
        <v>0</v>
      </c>
      <c r="CU114" s="58">
        <f t="shared" si="16"/>
        <v>0</v>
      </c>
      <c r="CV114" s="42">
        <f t="shared" si="16"/>
        <v>0</v>
      </c>
      <c r="CW114" s="58">
        <f t="shared" si="17"/>
        <v>0</v>
      </c>
      <c r="CX114" s="42">
        <f t="shared" si="17"/>
        <v>0</v>
      </c>
      <c r="CY114" s="58">
        <f t="shared" si="17"/>
        <v>0</v>
      </c>
      <c r="CZ114" s="42">
        <f t="shared" si="17"/>
        <v>0</v>
      </c>
      <c r="DA114" s="58">
        <f t="shared" si="17"/>
        <v>0</v>
      </c>
      <c r="DB114" s="42">
        <f t="shared" si="17"/>
        <v>0</v>
      </c>
      <c r="DC114" s="58">
        <f t="shared" si="17"/>
        <v>0</v>
      </c>
      <c r="DD114" s="60">
        <f t="shared" si="17"/>
        <v>0</v>
      </c>
      <c r="DE114" s="3"/>
    </row>
    <row r="115" spans="1:109" x14ac:dyDescent="0.35">
      <c r="A115" s="3"/>
      <c r="B115" s="3" t="s">
        <v>3988</v>
      </c>
      <c r="C115" s="39" t="s">
        <v>509</v>
      </c>
      <c r="D115" s="3" t="s">
        <v>511</v>
      </c>
      <c r="E115" s="56">
        <f t="shared" si="18"/>
        <v>0</v>
      </c>
      <c r="F115" s="54">
        <f t="shared" si="18"/>
        <v>0</v>
      </c>
      <c r="G115" s="54">
        <f t="shared" si="18"/>
        <v>0</v>
      </c>
      <c r="H115" s="54">
        <f t="shared" si="18"/>
        <v>0</v>
      </c>
      <c r="I115" s="54">
        <f t="shared" si="18"/>
        <v>0</v>
      </c>
      <c r="J115" s="53">
        <f t="shared" si="18"/>
        <v>0</v>
      </c>
      <c r="K115" s="53">
        <f t="shared" si="18"/>
        <v>0</v>
      </c>
      <c r="L115" s="53">
        <f t="shared" si="18"/>
        <v>0</v>
      </c>
      <c r="M115" s="53">
        <f t="shared" si="18"/>
        <v>0</v>
      </c>
      <c r="N115" s="54">
        <f t="shared" si="18"/>
        <v>0</v>
      </c>
      <c r="O115" s="54">
        <f t="shared" si="18"/>
        <v>0</v>
      </c>
      <c r="P115" s="54">
        <f t="shared" si="18"/>
        <v>0</v>
      </c>
      <c r="Q115" s="53">
        <f t="shared" si="18"/>
        <v>0</v>
      </c>
      <c r="R115" s="53">
        <f t="shared" si="18"/>
        <v>0</v>
      </c>
      <c r="S115" s="53">
        <f t="shared" si="18"/>
        <v>0</v>
      </c>
      <c r="T115" s="53">
        <f t="shared" si="18"/>
        <v>0</v>
      </c>
      <c r="U115" s="54">
        <f t="shared" si="12"/>
        <v>0</v>
      </c>
      <c r="V115" s="54">
        <f t="shared" si="12"/>
        <v>0</v>
      </c>
      <c r="W115" s="54">
        <f t="shared" si="12"/>
        <v>0</v>
      </c>
      <c r="X115" s="53">
        <f t="shared" si="12"/>
        <v>1.7223674071846671</v>
      </c>
      <c r="Y115" s="54">
        <f t="shared" si="12"/>
        <v>0.78895952319685536</v>
      </c>
      <c r="Z115" s="53">
        <f t="shared" si="12"/>
        <v>0.45670123364072618</v>
      </c>
      <c r="AA115" s="53">
        <f t="shared" si="12"/>
        <v>0</v>
      </c>
      <c r="AB115" s="53">
        <f t="shared" si="12"/>
        <v>0</v>
      </c>
      <c r="AC115" s="53">
        <f t="shared" si="12"/>
        <v>0</v>
      </c>
      <c r="AD115" s="54">
        <f t="shared" si="12"/>
        <v>0.847449273923085</v>
      </c>
      <c r="AE115" s="54">
        <f t="shared" si="12"/>
        <v>0</v>
      </c>
      <c r="AF115" s="54">
        <f t="shared" si="12"/>
        <v>0</v>
      </c>
      <c r="AG115" s="54">
        <f t="shared" si="12"/>
        <v>0</v>
      </c>
      <c r="AH115" s="53">
        <f t="shared" si="12"/>
        <v>0</v>
      </c>
      <c r="AI115" s="53">
        <f t="shared" si="12"/>
        <v>0</v>
      </c>
      <c r="AJ115" s="53">
        <f t="shared" si="12"/>
        <v>0</v>
      </c>
      <c r="AK115" s="53">
        <f t="shared" si="13"/>
        <v>0</v>
      </c>
      <c r="AL115" s="54">
        <f t="shared" si="13"/>
        <v>0</v>
      </c>
      <c r="AM115" s="54">
        <f t="shared" si="13"/>
        <v>0</v>
      </c>
      <c r="AN115" s="54">
        <f t="shared" si="13"/>
        <v>0</v>
      </c>
      <c r="AO115" s="53">
        <f t="shared" si="13"/>
        <v>0</v>
      </c>
      <c r="AP115" s="54">
        <f t="shared" si="13"/>
        <v>0</v>
      </c>
      <c r="AQ115" s="53">
        <f t="shared" si="13"/>
        <v>0</v>
      </c>
      <c r="AR115" s="54">
        <f t="shared" si="13"/>
        <v>0</v>
      </c>
      <c r="AS115" s="53">
        <f t="shared" si="13"/>
        <v>0</v>
      </c>
      <c r="AT115" s="54">
        <f t="shared" si="13"/>
        <v>0</v>
      </c>
      <c r="AU115" s="53">
        <f t="shared" si="13"/>
        <v>0</v>
      </c>
      <c r="AV115" s="54">
        <f t="shared" si="13"/>
        <v>0</v>
      </c>
      <c r="AW115" s="53">
        <f t="shared" si="13"/>
        <v>0</v>
      </c>
      <c r="AX115" s="54">
        <f t="shared" si="13"/>
        <v>0</v>
      </c>
      <c r="AY115" s="53">
        <f t="shared" si="13"/>
        <v>0</v>
      </c>
      <c r="AZ115" s="54">
        <f t="shared" si="13"/>
        <v>0</v>
      </c>
      <c r="BA115" s="53">
        <f t="shared" si="14"/>
        <v>0</v>
      </c>
      <c r="BB115" s="54">
        <f t="shared" si="14"/>
        <v>0</v>
      </c>
      <c r="BC115" s="53">
        <f t="shared" si="14"/>
        <v>0</v>
      </c>
      <c r="BD115" s="54">
        <f t="shared" si="14"/>
        <v>0</v>
      </c>
      <c r="BE115" s="53">
        <f t="shared" si="14"/>
        <v>0</v>
      </c>
      <c r="BF115" s="54">
        <f t="shared" si="14"/>
        <v>0</v>
      </c>
      <c r="BG115" s="53">
        <f t="shared" si="14"/>
        <v>0</v>
      </c>
      <c r="BH115" s="54">
        <f t="shared" si="14"/>
        <v>0</v>
      </c>
      <c r="BI115" s="53">
        <f t="shared" si="14"/>
        <v>0</v>
      </c>
      <c r="BJ115" s="54">
        <f t="shared" si="14"/>
        <v>0</v>
      </c>
      <c r="BK115" s="53">
        <f t="shared" si="14"/>
        <v>0</v>
      </c>
      <c r="BL115" s="54">
        <f t="shared" si="14"/>
        <v>0</v>
      </c>
      <c r="BM115" s="53">
        <f t="shared" si="14"/>
        <v>0</v>
      </c>
      <c r="BN115" s="54">
        <f t="shared" si="14"/>
        <v>0</v>
      </c>
      <c r="BO115" s="53">
        <f t="shared" si="14"/>
        <v>0</v>
      </c>
      <c r="BP115" s="54">
        <f t="shared" si="14"/>
        <v>0</v>
      </c>
      <c r="BQ115" s="53">
        <f t="shared" si="15"/>
        <v>0</v>
      </c>
      <c r="BR115" s="54">
        <f t="shared" si="15"/>
        <v>0</v>
      </c>
      <c r="BS115" s="53">
        <f t="shared" si="15"/>
        <v>0</v>
      </c>
      <c r="BT115" s="54">
        <f t="shared" si="15"/>
        <v>0</v>
      </c>
      <c r="BU115" s="53">
        <f t="shared" si="15"/>
        <v>0</v>
      </c>
      <c r="BV115" s="54">
        <f t="shared" si="15"/>
        <v>0</v>
      </c>
      <c r="BW115" s="53">
        <f t="shared" si="15"/>
        <v>0</v>
      </c>
      <c r="BX115" s="54">
        <f t="shared" si="15"/>
        <v>0</v>
      </c>
      <c r="BY115" s="53">
        <f t="shared" si="15"/>
        <v>0</v>
      </c>
      <c r="BZ115" s="54">
        <f t="shared" si="15"/>
        <v>0</v>
      </c>
      <c r="CA115" s="53">
        <f t="shared" si="15"/>
        <v>0</v>
      </c>
      <c r="CB115" s="54">
        <f t="shared" si="15"/>
        <v>0</v>
      </c>
      <c r="CC115" s="53">
        <f t="shared" si="15"/>
        <v>0</v>
      </c>
      <c r="CD115" s="54">
        <f t="shared" si="15"/>
        <v>0</v>
      </c>
      <c r="CE115" s="53">
        <f t="shared" si="15"/>
        <v>0</v>
      </c>
      <c r="CF115" s="54">
        <f t="shared" si="15"/>
        <v>0</v>
      </c>
      <c r="CG115" s="53">
        <f t="shared" si="16"/>
        <v>0</v>
      </c>
      <c r="CH115" s="54">
        <f t="shared" si="16"/>
        <v>4.9821137926655205E-2</v>
      </c>
      <c r="CI115" s="53">
        <f t="shared" si="16"/>
        <v>0</v>
      </c>
      <c r="CJ115" s="54">
        <f t="shared" si="16"/>
        <v>0</v>
      </c>
      <c r="CK115" s="53">
        <f t="shared" si="16"/>
        <v>0</v>
      </c>
      <c r="CL115" s="54">
        <f t="shared" si="16"/>
        <v>0</v>
      </c>
      <c r="CM115" s="53">
        <f t="shared" si="16"/>
        <v>0</v>
      </c>
      <c r="CN115" s="54">
        <f t="shared" si="16"/>
        <v>0</v>
      </c>
      <c r="CO115" s="53">
        <f t="shared" si="16"/>
        <v>0</v>
      </c>
      <c r="CP115" s="54">
        <f t="shared" si="16"/>
        <v>0</v>
      </c>
      <c r="CQ115" s="53">
        <f t="shared" si="16"/>
        <v>0</v>
      </c>
      <c r="CR115" s="54">
        <f t="shared" si="16"/>
        <v>0</v>
      </c>
      <c r="CS115" s="53">
        <f t="shared" si="16"/>
        <v>0</v>
      </c>
      <c r="CT115" s="54">
        <f t="shared" si="16"/>
        <v>0</v>
      </c>
      <c r="CU115" s="53">
        <f t="shared" si="16"/>
        <v>0</v>
      </c>
      <c r="CV115" s="54">
        <f t="shared" si="16"/>
        <v>23.38665764920577</v>
      </c>
      <c r="CW115" s="53">
        <f t="shared" si="17"/>
        <v>0</v>
      </c>
      <c r="CX115" s="54">
        <f t="shared" si="17"/>
        <v>5.5880943306650032E-3</v>
      </c>
      <c r="CY115" s="53">
        <f t="shared" si="17"/>
        <v>0</v>
      </c>
      <c r="CZ115" s="54">
        <f t="shared" si="17"/>
        <v>0</v>
      </c>
      <c r="DA115" s="53">
        <f t="shared" si="17"/>
        <v>0</v>
      </c>
      <c r="DB115" s="54">
        <f t="shared" si="17"/>
        <v>0</v>
      </c>
      <c r="DC115" s="53">
        <f t="shared" si="17"/>
        <v>0</v>
      </c>
      <c r="DD115" s="57">
        <f t="shared" si="17"/>
        <v>0</v>
      </c>
      <c r="DE115" s="3"/>
    </row>
    <row r="116" spans="1:109" x14ac:dyDescent="0.35">
      <c r="A116" s="3"/>
      <c r="B116" s="3" t="s">
        <v>3989</v>
      </c>
      <c r="C116" s="39"/>
      <c r="D116" s="3" t="s">
        <v>513</v>
      </c>
      <c r="E116" s="56">
        <f t="shared" si="18"/>
        <v>0</v>
      </c>
      <c r="F116" s="54">
        <f t="shared" si="18"/>
        <v>0</v>
      </c>
      <c r="G116" s="54">
        <f t="shared" si="18"/>
        <v>0</v>
      </c>
      <c r="H116" s="54">
        <f t="shared" si="18"/>
        <v>0</v>
      </c>
      <c r="I116" s="54">
        <f t="shared" si="18"/>
        <v>0</v>
      </c>
      <c r="J116" s="53">
        <f t="shared" si="18"/>
        <v>0</v>
      </c>
      <c r="K116" s="53">
        <f t="shared" si="18"/>
        <v>0</v>
      </c>
      <c r="L116" s="53">
        <f t="shared" si="18"/>
        <v>0</v>
      </c>
      <c r="M116" s="53">
        <f t="shared" si="18"/>
        <v>0</v>
      </c>
      <c r="N116" s="54">
        <f t="shared" si="18"/>
        <v>0</v>
      </c>
      <c r="O116" s="54">
        <f t="shared" si="18"/>
        <v>0</v>
      </c>
      <c r="P116" s="54">
        <f t="shared" si="18"/>
        <v>0</v>
      </c>
      <c r="Q116" s="53">
        <f t="shared" si="18"/>
        <v>0</v>
      </c>
      <c r="R116" s="53">
        <f t="shared" si="18"/>
        <v>0</v>
      </c>
      <c r="S116" s="53">
        <f t="shared" si="18"/>
        <v>0</v>
      </c>
      <c r="T116" s="53">
        <f t="shared" si="18"/>
        <v>0</v>
      </c>
      <c r="U116" s="54">
        <f t="shared" si="12"/>
        <v>0</v>
      </c>
      <c r="V116" s="54">
        <f t="shared" si="12"/>
        <v>0</v>
      </c>
      <c r="W116" s="54">
        <f t="shared" si="12"/>
        <v>0</v>
      </c>
      <c r="X116" s="53">
        <f t="shared" si="12"/>
        <v>0</v>
      </c>
      <c r="Y116" s="54">
        <f t="shared" si="12"/>
        <v>0</v>
      </c>
      <c r="Z116" s="53">
        <f t="shared" si="12"/>
        <v>0</v>
      </c>
      <c r="AA116" s="53">
        <f t="shared" si="12"/>
        <v>0</v>
      </c>
      <c r="AB116" s="53">
        <f t="shared" si="12"/>
        <v>0</v>
      </c>
      <c r="AC116" s="53">
        <f t="shared" si="12"/>
        <v>0</v>
      </c>
      <c r="AD116" s="54">
        <f t="shared" si="12"/>
        <v>0</v>
      </c>
      <c r="AE116" s="54">
        <f t="shared" si="12"/>
        <v>0</v>
      </c>
      <c r="AF116" s="54">
        <f t="shared" si="12"/>
        <v>0</v>
      </c>
      <c r="AG116" s="54">
        <f t="shared" si="12"/>
        <v>0</v>
      </c>
      <c r="AH116" s="53">
        <f t="shared" si="12"/>
        <v>0</v>
      </c>
      <c r="AI116" s="53">
        <f t="shared" si="12"/>
        <v>0</v>
      </c>
      <c r="AJ116" s="53">
        <f t="shared" si="12"/>
        <v>0</v>
      </c>
      <c r="AK116" s="53">
        <f t="shared" si="13"/>
        <v>0</v>
      </c>
      <c r="AL116" s="54">
        <f t="shared" si="13"/>
        <v>0</v>
      </c>
      <c r="AM116" s="54">
        <f t="shared" si="13"/>
        <v>0</v>
      </c>
      <c r="AN116" s="54">
        <f t="shared" si="13"/>
        <v>0</v>
      </c>
      <c r="AO116" s="53">
        <f t="shared" si="13"/>
        <v>0</v>
      </c>
      <c r="AP116" s="54">
        <f t="shared" si="13"/>
        <v>0</v>
      </c>
      <c r="AQ116" s="53">
        <f t="shared" si="13"/>
        <v>0</v>
      </c>
      <c r="AR116" s="54">
        <f t="shared" si="13"/>
        <v>0</v>
      </c>
      <c r="AS116" s="53">
        <f t="shared" si="13"/>
        <v>0</v>
      </c>
      <c r="AT116" s="54">
        <f t="shared" si="13"/>
        <v>0</v>
      </c>
      <c r="AU116" s="53">
        <f t="shared" si="13"/>
        <v>0</v>
      </c>
      <c r="AV116" s="54">
        <f t="shared" si="13"/>
        <v>0</v>
      </c>
      <c r="AW116" s="53">
        <f t="shared" si="13"/>
        <v>0</v>
      </c>
      <c r="AX116" s="54">
        <f t="shared" si="13"/>
        <v>0</v>
      </c>
      <c r="AY116" s="53">
        <f t="shared" si="13"/>
        <v>0</v>
      </c>
      <c r="AZ116" s="54">
        <f t="shared" si="13"/>
        <v>0</v>
      </c>
      <c r="BA116" s="53">
        <f t="shared" si="14"/>
        <v>0</v>
      </c>
      <c r="BB116" s="54">
        <f t="shared" si="14"/>
        <v>0</v>
      </c>
      <c r="BC116" s="53">
        <f t="shared" si="14"/>
        <v>0</v>
      </c>
      <c r="BD116" s="54">
        <f t="shared" si="14"/>
        <v>0</v>
      </c>
      <c r="BE116" s="53">
        <f t="shared" si="14"/>
        <v>0</v>
      </c>
      <c r="BF116" s="54">
        <f t="shared" si="14"/>
        <v>0</v>
      </c>
      <c r="BG116" s="53">
        <f t="shared" si="14"/>
        <v>0</v>
      </c>
      <c r="BH116" s="54">
        <f t="shared" si="14"/>
        <v>0</v>
      </c>
      <c r="BI116" s="53">
        <f t="shared" si="14"/>
        <v>0</v>
      </c>
      <c r="BJ116" s="54">
        <f t="shared" si="14"/>
        <v>0</v>
      </c>
      <c r="BK116" s="53">
        <f t="shared" si="14"/>
        <v>0</v>
      </c>
      <c r="BL116" s="54">
        <f t="shared" si="14"/>
        <v>0</v>
      </c>
      <c r="BM116" s="53">
        <f t="shared" si="14"/>
        <v>0</v>
      </c>
      <c r="BN116" s="54">
        <f t="shared" si="14"/>
        <v>0</v>
      </c>
      <c r="BO116" s="53">
        <f t="shared" si="14"/>
        <v>0</v>
      </c>
      <c r="BP116" s="54">
        <f t="shared" si="14"/>
        <v>0</v>
      </c>
      <c r="BQ116" s="53">
        <f t="shared" si="15"/>
        <v>0</v>
      </c>
      <c r="BR116" s="54">
        <f t="shared" si="15"/>
        <v>0</v>
      </c>
      <c r="BS116" s="53">
        <f t="shared" si="15"/>
        <v>0</v>
      </c>
      <c r="BT116" s="54">
        <f t="shared" si="15"/>
        <v>0</v>
      </c>
      <c r="BU116" s="53">
        <f t="shared" si="15"/>
        <v>0</v>
      </c>
      <c r="BV116" s="54">
        <f t="shared" si="15"/>
        <v>0</v>
      </c>
      <c r="BW116" s="53">
        <f t="shared" si="15"/>
        <v>0</v>
      </c>
      <c r="BX116" s="54">
        <f t="shared" si="15"/>
        <v>0</v>
      </c>
      <c r="BY116" s="53">
        <f t="shared" si="15"/>
        <v>0</v>
      </c>
      <c r="BZ116" s="54">
        <f t="shared" si="15"/>
        <v>0</v>
      </c>
      <c r="CA116" s="53">
        <f t="shared" si="15"/>
        <v>0</v>
      </c>
      <c r="CB116" s="54">
        <f t="shared" si="15"/>
        <v>0</v>
      </c>
      <c r="CC116" s="53">
        <f t="shared" si="15"/>
        <v>0</v>
      </c>
      <c r="CD116" s="54">
        <f t="shared" si="15"/>
        <v>0</v>
      </c>
      <c r="CE116" s="53">
        <f t="shared" si="15"/>
        <v>0</v>
      </c>
      <c r="CF116" s="54">
        <f t="shared" si="15"/>
        <v>0</v>
      </c>
      <c r="CG116" s="53">
        <f t="shared" si="16"/>
        <v>0</v>
      </c>
      <c r="CH116" s="54">
        <f t="shared" si="16"/>
        <v>0</v>
      </c>
      <c r="CI116" s="53">
        <f t="shared" si="16"/>
        <v>0</v>
      </c>
      <c r="CJ116" s="54">
        <f t="shared" si="16"/>
        <v>0</v>
      </c>
      <c r="CK116" s="53">
        <f t="shared" si="16"/>
        <v>0</v>
      </c>
      <c r="CL116" s="54">
        <f t="shared" si="16"/>
        <v>0</v>
      </c>
      <c r="CM116" s="53">
        <f t="shared" si="16"/>
        <v>0</v>
      </c>
      <c r="CN116" s="54">
        <f t="shared" si="16"/>
        <v>0</v>
      </c>
      <c r="CO116" s="53">
        <f t="shared" si="16"/>
        <v>0</v>
      </c>
      <c r="CP116" s="54">
        <f t="shared" si="16"/>
        <v>0</v>
      </c>
      <c r="CQ116" s="53">
        <f t="shared" si="16"/>
        <v>0</v>
      </c>
      <c r="CR116" s="54">
        <f t="shared" si="16"/>
        <v>0</v>
      </c>
      <c r="CS116" s="53">
        <f t="shared" si="16"/>
        <v>0</v>
      </c>
      <c r="CT116" s="54">
        <f t="shared" si="16"/>
        <v>0</v>
      </c>
      <c r="CU116" s="53">
        <f t="shared" si="16"/>
        <v>0</v>
      </c>
      <c r="CV116" s="54">
        <f t="shared" si="16"/>
        <v>0</v>
      </c>
      <c r="CW116" s="53">
        <f t="shared" si="17"/>
        <v>0</v>
      </c>
      <c r="CX116" s="54">
        <f t="shared" si="17"/>
        <v>0</v>
      </c>
      <c r="CY116" s="53">
        <f t="shared" si="17"/>
        <v>0</v>
      </c>
      <c r="CZ116" s="54">
        <f t="shared" si="17"/>
        <v>0</v>
      </c>
      <c r="DA116" s="53">
        <f t="shared" si="17"/>
        <v>0</v>
      </c>
      <c r="DB116" s="54">
        <f t="shared" si="17"/>
        <v>0</v>
      </c>
      <c r="DC116" s="53">
        <f t="shared" si="17"/>
        <v>0</v>
      </c>
      <c r="DD116" s="57">
        <f t="shared" si="17"/>
        <v>0</v>
      </c>
      <c r="DE116" s="3"/>
    </row>
    <row r="117" spans="1:109" x14ac:dyDescent="0.35">
      <c r="A117" s="3"/>
      <c r="B117" s="3" t="s">
        <v>3990</v>
      </c>
      <c r="C117" s="39"/>
      <c r="D117" s="3" t="s">
        <v>515</v>
      </c>
      <c r="E117" s="56">
        <f t="shared" si="18"/>
        <v>0</v>
      </c>
      <c r="F117" s="54">
        <f t="shared" si="18"/>
        <v>0</v>
      </c>
      <c r="G117" s="54">
        <f t="shared" si="18"/>
        <v>0</v>
      </c>
      <c r="H117" s="54">
        <f t="shared" si="18"/>
        <v>0</v>
      </c>
      <c r="I117" s="54">
        <f t="shared" si="18"/>
        <v>0</v>
      </c>
      <c r="J117" s="53">
        <f t="shared" si="18"/>
        <v>0</v>
      </c>
      <c r="K117" s="53">
        <f t="shared" si="18"/>
        <v>0</v>
      </c>
      <c r="L117" s="53">
        <f t="shared" si="18"/>
        <v>0</v>
      </c>
      <c r="M117" s="53">
        <f t="shared" si="18"/>
        <v>0</v>
      </c>
      <c r="N117" s="54">
        <f t="shared" si="18"/>
        <v>0</v>
      </c>
      <c r="O117" s="54">
        <f t="shared" si="18"/>
        <v>0</v>
      </c>
      <c r="P117" s="54">
        <f t="shared" si="18"/>
        <v>0</v>
      </c>
      <c r="Q117" s="53">
        <f t="shared" si="18"/>
        <v>0</v>
      </c>
      <c r="R117" s="53">
        <f t="shared" si="18"/>
        <v>0</v>
      </c>
      <c r="S117" s="53">
        <f t="shared" si="18"/>
        <v>0</v>
      </c>
      <c r="T117" s="53">
        <f t="shared" si="18"/>
        <v>0</v>
      </c>
      <c r="U117" s="54">
        <f t="shared" si="12"/>
        <v>0</v>
      </c>
      <c r="V117" s="54">
        <f t="shared" si="12"/>
        <v>0</v>
      </c>
      <c r="W117" s="54">
        <f t="shared" si="12"/>
        <v>0</v>
      </c>
      <c r="X117" s="53">
        <f t="shared" si="12"/>
        <v>0</v>
      </c>
      <c r="Y117" s="54">
        <f t="shared" si="12"/>
        <v>0</v>
      </c>
      <c r="Z117" s="53">
        <f t="shared" si="12"/>
        <v>0</v>
      </c>
      <c r="AA117" s="53">
        <f t="shared" si="12"/>
        <v>0</v>
      </c>
      <c r="AB117" s="53">
        <f t="shared" si="12"/>
        <v>0</v>
      </c>
      <c r="AC117" s="53">
        <f t="shared" si="12"/>
        <v>0</v>
      </c>
      <c r="AD117" s="54">
        <f t="shared" si="12"/>
        <v>0</v>
      </c>
      <c r="AE117" s="54">
        <f t="shared" si="12"/>
        <v>0</v>
      </c>
      <c r="AF117" s="54">
        <f t="shared" si="12"/>
        <v>0</v>
      </c>
      <c r="AG117" s="54">
        <f t="shared" si="12"/>
        <v>0</v>
      </c>
      <c r="AH117" s="53">
        <f t="shared" si="12"/>
        <v>0</v>
      </c>
      <c r="AI117" s="53">
        <f t="shared" si="12"/>
        <v>0</v>
      </c>
      <c r="AJ117" s="53">
        <f t="shared" si="12"/>
        <v>0</v>
      </c>
      <c r="AK117" s="53">
        <f t="shared" si="13"/>
        <v>0</v>
      </c>
      <c r="AL117" s="54">
        <f t="shared" si="13"/>
        <v>0</v>
      </c>
      <c r="AM117" s="54">
        <f t="shared" si="13"/>
        <v>0</v>
      </c>
      <c r="AN117" s="54">
        <f t="shared" si="13"/>
        <v>0</v>
      </c>
      <c r="AO117" s="53">
        <f t="shared" si="13"/>
        <v>0</v>
      </c>
      <c r="AP117" s="54">
        <f t="shared" si="13"/>
        <v>0</v>
      </c>
      <c r="AQ117" s="53">
        <f t="shared" si="13"/>
        <v>0</v>
      </c>
      <c r="AR117" s="54">
        <f t="shared" si="13"/>
        <v>0</v>
      </c>
      <c r="AS117" s="53">
        <f t="shared" si="13"/>
        <v>0</v>
      </c>
      <c r="AT117" s="54">
        <f t="shared" si="13"/>
        <v>0</v>
      </c>
      <c r="AU117" s="53">
        <f t="shared" si="13"/>
        <v>0</v>
      </c>
      <c r="AV117" s="54">
        <f t="shared" si="13"/>
        <v>0</v>
      </c>
      <c r="AW117" s="53">
        <f t="shared" si="13"/>
        <v>0</v>
      </c>
      <c r="AX117" s="54">
        <f t="shared" si="13"/>
        <v>0</v>
      </c>
      <c r="AY117" s="53">
        <f t="shared" si="13"/>
        <v>0</v>
      </c>
      <c r="AZ117" s="54">
        <f t="shared" si="13"/>
        <v>0</v>
      </c>
      <c r="BA117" s="53">
        <f t="shared" si="14"/>
        <v>0</v>
      </c>
      <c r="BB117" s="54">
        <f t="shared" si="14"/>
        <v>0</v>
      </c>
      <c r="BC117" s="53">
        <f t="shared" si="14"/>
        <v>0</v>
      </c>
      <c r="BD117" s="54">
        <f t="shared" si="14"/>
        <v>0</v>
      </c>
      <c r="BE117" s="53">
        <f t="shared" si="14"/>
        <v>0</v>
      </c>
      <c r="BF117" s="54">
        <f t="shared" si="14"/>
        <v>0</v>
      </c>
      <c r="BG117" s="53">
        <f t="shared" si="14"/>
        <v>0</v>
      </c>
      <c r="BH117" s="54">
        <f t="shared" si="14"/>
        <v>0</v>
      </c>
      <c r="BI117" s="53">
        <f t="shared" si="14"/>
        <v>0</v>
      </c>
      <c r="BJ117" s="54">
        <f t="shared" si="14"/>
        <v>0</v>
      </c>
      <c r="BK117" s="53">
        <f t="shared" si="14"/>
        <v>0</v>
      </c>
      <c r="BL117" s="54">
        <f t="shared" si="14"/>
        <v>0</v>
      </c>
      <c r="BM117" s="53">
        <f t="shared" si="14"/>
        <v>0</v>
      </c>
      <c r="BN117" s="54">
        <f t="shared" si="14"/>
        <v>0</v>
      </c>
      <c r="BO117" s="53">
        <f t="shared" si="14"/>
        <v>0</v>
      </c>
      <c r="BP117" s="54">
        <f t="shared" si="14"/>
        <v>0</v>
      </c>
      <c r="BQ117" s="53">
        <f t="shared" si="15"/>
        <v>0</v>
      </c>
      <c r="BR117" s="54">
        <f t="shared" si="15"/>
        <v>0</v>
      </c>
      <c r="BS117" s="53">
        <f t="shared" si="15"/>
        <v>0</v>
      </c>
      <c r="BT117" s="54">
        <f t="shared" si="15"/>
        <v>0</v>
      </c>
      <c r="BU117" s="53">
        <f t="shared" si="15"/>
        <v>0</v>
      </c>
      <c r="BV117" s="54">
        <f t="shared" si="15"/>
        <v>0</v>
      </c>
      <c r="BW117" s="53">
        <f t="shared" si="15"/>
        <v>0</v>
      </c>
      <c r="BX117" s="54">
        <f t="shared" si="15"/>
        <v>0</v>
      </c>
      <c r="BY117" s="53">
        <f t="shared" si="15"/>
        <v>0</v>
      </c>
      <c r="BZ117" s="54">
        <f t="shared" si="15"/>
        <v>0</v>
      </c>
      <c r="CA117" s="53">
        <f t="shared" si="15"/>
        <v>0</v>
      </c>
      <c r="CB117" s="54">
        <f t="shared" si="15"/>
        <v>0</v>
      </c>
      <c r="CC117" s="53">
        <f t="shared" si="15"/>
        <v>0</v>
      </c>
      <c r="CD117" s="54">
        <f t="shared" si="15"/>
        <v>0</v>
      </c>
      <c r="CE117" s="53">
        <f t="shared" si="15"/>
        <v>0</v>
      </c>
      <c r="CF117" s="54">
        <f t="shared" si="15"/>
        <v>0</v>
      </c>
      <c r="CG117" s="53">
        <f t="shared" si="16"/>
        <v>0</v>
      </c>
      <c r="CH117" s="54">
        <f t="shared" si="16"/>
        <v>0</v>
      </c>
      <c r="CI117" s="53">
        <f t="shared" si="16"/>
        <v>0</v>
      </c>
      <c r="CJ117" s="54">
        <f t="shared" si="16"/>
        <v>0</v>
      </c>
      <c r="CK117" s="53">
        <f t="shared" si="16"/>
        <v>0</v>
      </c>
      <c r="CL117" s="54">
        <f t="shared" si="16"/>
        <v>0</v>
      </c>
      <c r="CM117" s="53">
        <f t="shared" si="16"/>
        <v>0</v>
      </c>
      <c r="CN117" s="54">
        <f t="shared" si="16"/>
        <v>0</v>
      </c>
      <c r="CO117" s="53">
        <f t="shared" si="16"/>
        <v>0</v>
      </c>
      <c r="CP117" s="54">
        <f t="shared" si="16"/>
        <v>0</v>
      </c>
      <c r="CQ117" s="53">
        <f t="shared" si="16"/>
        <v>0</v>
      </c>
      <c r="CR117" s="54">
        <f t="shared" si="16"/>
        <v>0</v>
      </c>
      <c r="CS117" s="53">
        <f t="shared" si="16"/>
        <v>0</v>
      </c>
      <c r="CT117" s="54">
        <f t="shared" si="16"/>
        <v>0</v>
      </c>
      <c r="CU117" s="53">
        <f t="shared" si="16"/>
        <v>0</v>
      </c>
      <c r="CV117" s="54">
        <f t="shared" si="16"/>
        <v>0</v>
      </c>
      <c r="CW117" s="53">
        <f t="shared" si="17"/>
        <v>0</v>
      </c>
      <c r="CX117" s="54">
        <f t="shared" si="17"/>
        <v>0</v>
      </c>
      <c r="CY117" s="53">
        <f t="shared" si="17"/>
        <v>0</v>
      </c>
      <c r="CZ117" s="54">
        <f t="shared" si="17"/>
        <v>0</v>
      </c>
      <c r="DA117" s="53">
        <f t="shared" si="17"/>
        <v>0</v>
      </c>
      <c r="DB117" s="54">
        <f t="shared" si="17"/>
        <v>0</v>
      </c>
      <c r="DC117" s="53">
        <f t="shared" si="17"/>
        <v>0</v>
      </c>
      <c r="DD117" s="57">
        <f t="shared" si="17"/>
        <v>0</v>
      </c>
      <c r="DE117" s="3"/>
    </row>
    <row r="118" spans="1:109" x14ac:dyDescent="0.35">
      <c r="A118" s="3"/>
      <c r="B118" s="3" t="s">
        <v>3991</v>
      </c>
      <c r="C118" s="39"/>
      <c r="D118" s="3" t="s">
        <v>517</v>
      </c>
      <c r="E118" s="56">
        <f t="shared" si="18"/>
        <v>0</v>
      </c>
      <c r="F118" s="54">
        <f t="shared" si="18"/>
        <v>0</v>
      </c>
      <c r="G118" s="54">
        <f t="shared" si="18"/>
        <v>0</v>
      </c>
      <c r="H118" s="54">
        <f t="shared" si="18"/>
        <v>0</v>
      </c>
      <c r="I118" s="54">
        <f t="shared" si="18"/>
        <v>0</v>
      </c>
      <c r="J118" s="53">
        <f t="shared" si="18"/>
        <v>0</v>
      </c>
      <c r="K118" s="53">
        <f t="shared" si="18"/>
        <v>0</v>
      </c>
      <c r="L118" s="53">
        <f t="shared" si="18"/>
        <v>0</v>
      </c>
      <c r="M118" s="53">
        <f t="shared" si="18"/>
        <v>0</v>
      </c>
      <c r="N118" s="54">
        <f t="shared" si="18"/>
        <v>0</v>
      </c>
      <c r="O118" s="54">
        <f t="shared" si="18"/>
        <v>0</v>
      </c>
      <c r="P118" s="54">
        <f t="shared" si="18"/>
        <v>0</v>
      </c>
      <c r="Q118" s="53">
        <f t="shared" si="18"/>
        <v>0</v>
      </c>
      <c r="R118" s="53">
        <f t="shared" si="18"/>
        <v>0</v>
      </c>
      <c r="S118" s="53">
        <f t="shared" si="18"/>
        <v>0</v>
      </c>
      <c r="T118" s="53">
        <f t="shared" si="18"/>
        <v>0</v>
      </c>
      <c r="U118" s="54">
        <f t="shared" si="12"/>
        <v>0</v>
      </c>
      <c r="V118" s="54">
        <f t="shared" si="12"/>
        <v>0</v>
      </c>
      <c r="W118" s="54">
        <f t="shared" si="12"/>
        <v>0</v>
      </c>
      <c r="X118" s="53">
        <f t="shared" si="12"/>
        <v>0</v>
      </c>
      <c r="Y118" s="54">
        <f t="shared" si="12"/>
        <v>0</v>
      </c>
      <c r="Z118" s="53">
        <f t="shared" si="12"/>
        <v>0</v>
      </c>
      <c r="AA118" s="53">
        <f t="shared" si="12"/>
        <v>0</v>
      </c>
      <c r="AB118" s="53">
        <f t="shared" si="12"/>
        <v>0</v>
      </c>
      <c r="AC118" s="53">
        <f t="shared" si="12"/>
        <v>0</v>
      </c>
      <c r="AD118" s="54">
        <f t="shared" si="12"/>
        <v>0</v>
      </c>
      <c r="AE118" s="54">
        <f t="shared" si="12"/>
        <v>0</v>
      </c>
      <c r="AF118" s="54">
        <f t="shared" si="12"/>
        <v>0</v>
      </c>
      <c r="AG118" s="54">
        <f t="shared" si="12"/>
        <v>0</v>
      </c>
      <c r="AH118" s="53">
        <f t="shared" si="12"/>
        <v>0</v>
      </c>
      <c r="AI118" s="53">
        <f t="shared" si="12"/>
        <v>0</v>
      </c>
      <c r="AJ118" s="53">
        <f t="shared" si="12"/>
        <v>0</v>
      </c>
      <c r="AK118" s="53">
        <f t="shared" si="13"/>
        <v>0</v>
      </c>
      <c r="AL118" s="54">
        <f t="shared" si="13"/>
        <v>0</v>
      </c>
      <c r="AM118" s="54">
        <f t="shared" si="13"/>
        <v>0</v>
      </c>
      <c r="AN118" s="54">
        <f t="shared" si="13"/>
        <v>0</v>
      </c>
      <c r="AO118" s="53">
        <f t="shared" si="13"/>
        <v>0</v>
      </c>
      <c r="AP118" s="54">
        <f t="shared" si="13"/>
        <v>0</v>
      </c>
      <c r="AQ118" s="53">
        <f t="shared" si="13"/>
        <v>0</v>
      </c>
      <c r="AR118" s="54">
        <f t="shared" si="13"/>
        <v>0</v>
      </c>
      <c r="AS118" s="53">
        <f t="shared" si="13"/>
        <v>0</v>
      </c>
      <c r="AT118" s="54">
        <f t="shared" si="13"/>
        <v>0</v>
      </c>
      <c r="AU118" s="53">
        <f t="shared" si="13"/>
        <v>0</v>
      </c>
      <c r="AV118" s="54">
        <f t="shared" si="13"/>
        <v>0</v>
      </c>
      <c r="AW118" s="53">
        <f t="shared" si="13"/>
        <v>0</v>
      </c>
      <c r="AX118" s="54">
        <f t="shared" si="13"/>
        <v>0</v>
      </c>
      <c r="AY118" s="53">
        <f t="shared" si="13"/>
        <v>0</v>
      </c>
      <c r="AZ118" s="54">
        <f t="shared" si="13"/>
        <v>0</v>
      </c>
      <c r="BA118" s="53">
        <f t="shared" si="14"/>
        <v>0</v>
      </c>
      <c r="BB118" s="54">
        <f t="shared" si="14"/>
        <v>0</v>
      </c>
      <c r="BC118" s="53">
        <f t="shared" si="14"/>
        <v>0</v>
      </c>
      <c r="BD118" s="54">
        <f t="shared" si="14"/>
        <v>0</v>
      </c>
      <c r="BE118" s="53">
        <f t="shared" si="14"/>
        <v>0</v>
      </c>
      <c r="BF118" s="54">
        <f t="shared" si="14"/>
        <v>0</v>
      </c>
      <c r="BG118" s="53">
        <f t="shared" si="14"/>
        <v>0</v>
      </c>
      <c r="BH118" s="54">
        <f t="shared" si="14"/>
        <v>0</v>
      </c>
      <c r="BI118" s="53">
        <f t="shared" si="14"/>
        <v>0</v>
      </c>
      <c r="BJ118" s="54">
        <f t="shared" si="14"/>
        <v>0</v>
      </c>
      <c r="BK118" s="53">
        <f t="shared" si="14"/>
        <v>0</v>
      </c>
      <c r="BL118" s="54">
        <f t="shared" si="14"/>
        <v>0</v>
      </c>
      <c r="BM118" s="53">
        <f t="shared" si="14"/>
        <v>0</v>
      </c>
      <c r="BN118" s="54">
        <f t="shared" si="14"/>
        <v>0</v>
      </c>
      <c r="BO118" s="53">
        <f t="shared" si="14"/>
        <v>0</v>
      </c>
      <c r="BP118" s="54">
        <f t="shared" si="14"/>
        <v>0</v>
      </c>
      <c r="BQ118" s="53">
        <f t="shared" si="15"/>
        <v>0</v>
      </c>
      <c r="BR118" s="54">
        <f t="shared" si="15"/>
        <v>0</v>
      </c>
      <c r="BS118" s="53">
        <f t="shared" si="15"/>
        <v>0</v>
      </c>
      <c r="BT118" s="54">
        <f t="shared" si="15"/>
        <v>0</v>
      </c>
      <c r="BU118" s="53">
        <f t="shared" si="15"/>
        <v>0</v>
      </c>
      <c r="BV118" s="54">
        <f t="shared" si="15"/>
        <v>0</v>
      </c>
      <c r="BW118" s="53">
        <f t="shared" si="15"/>
        <v>0</v>
      </c>
      <c r="BX118" s="54">
        <f t="shared" si="15"/>
        <v>0</v>
      </c>
      <c r="BY118" s="53">
        <f t="shared" si="15"/>
        <v>0</v>
      </c>
      <c r="BZ118" s="54">
        <f t="shared" si="15"/>
        <v>0</v>
      </c>
      <c r="CA118" s="53">
        <f t="shared" si="15"/>
        <v>0</v>
      </c>
      <c r="CB118" s="54">
        <f t="shared" si="15"/>
        <v>0</v>
      </c>
      <c r="CC118" s="53">
        <f t="shared" si="15"/>
        <v>0</v>
      </c>
      <c r="CD118" s="54">
        <f t="shared" si="15"/>
        <v>0</v>
      </c>
      <c r="CE118" s="53">
        <f t="shared" si="15"/>
        <v>0</v>
      </c>
      <c r="CF118" s="54">
        <f t="shared" si="15"/>
        <v>0</v>
      </c>
      <c r="CG118" s="53">
        <f t="shared" si="16"/>
        <v>0</v>
      </c>
      <c r="CH118" s="54">
        <f t="shared" si="16"/>
        <v>0</v>
      </c>
      <c r="CI118" s="53">
        <f t="shared" si="16"/>
        <v>0</v>
      </c>
      <c r="CJ118" s="54">
        <f t="shared" si="16"/>
        <v>0</v>
      </c>
      <c r="CK118" s="53">
        <f t="shared" si="16"/>
        <v>0</v>
      </c>
      <c r="CL118" s="54">
        <f t="shared" si="16"/>
        <v>0</v>
      </c>
      <c r="CM118" s="53">
        <f t="shared" si="16"/>
        <v>0</v>
      </c>
      <c r="CN118" s="54">
        <f t="shared" si="16"/>
        <v>0</v>
      </c>
      <c r="CO118" s="53">
        <f t="shared" si="16"/>
        <v>0</v>
      </c>
      <c r="CP118" s="54">
        <f t="shared" si="16"/>
        <v>0</v>
      </c>
      <c r="CQ118" s="53">
        <f t="shared" si="16"/>
        <v>0</v>
      </c>
      <c r="CR118" s="54">
        <f t="shared" si="16"/>
        <v>0</v>
      </c>
      <c r="CS118" s="53">
        <f t="shared" si="16"/>
        <v>0</v>
      </c>
      <c r="CT118" s="54">
        <f t="shared" si="16"/>
        <v>0</v>
      </c>
      <c r="CU118" s="53">
        <f t="shared" si="16"/>
        <v>0</v>
      </c>
      <c r="CV118" s="54">
        <f t="shared" si="16"/>
        <v>0</v>
      </c>
      <c r="CW118" s="53">
        <f t="shared" si="17"/>
        <v>0</v>
      </c>
      <c r="CX118" s="54">
        <f t="shared" si="17"/>
        <v>0</v>
      </c>
      <c r="CY118" s="53">
        <f t="shared" si="17"/>
        <v>0</v>
      </c>
      <c r="CZ118" s="54">
        <f t="shared" si="17"/>
        <v>0</v>
      </c>
      <c r="DA118" s="53">
        <f t="shared" si="17"/>
        <v>0</v>
      </c>
      <c r="DB118" s="54">
        <f t="shared" si="17"/>
        <v>0</v>
      </c>
      <c r="DC118" s="53">
        <f t="shared" si="17"/>
        <v>0</v>
      </c>
      <c r="DD118" s="57">
        <f t="shared" si="17"/>
        <v>0</v>
      </c>
      <c r="DE118" s="3"/>
    </row>
    <row r="119" spans="1:109" x14ac:dyDescent="0.35">
      <c r="A119" s="3"/>
      <c r="B119" s="3" t="s">
        <v>3992</v>
      </c>
      <c r="C119" s="39" t="s">
        <v>519</v>
      </c>
      <c r="D119" s="3" t="s">
        <v>521</v>
      </c>
      <c r="E119" s="52">
        <f t="shared" si="18"/>
        <v>0</v>
      </c>
      <c r="F119" s="53">
        <f t="shared" si="18"/>
        <v>0</v>
      </c>
      <c r="G119" s="53">
        <f t="shared" si="18"/>
        <v>0</v>
      </c>
      <c r="H119" s="53">
        <f t="shared" si="18"/>
        <v>0</v>
      </c>
      <c r="I119" s="53">
        <f t="shared" si="18"/>
        <v>0</v>
      </c>
      <c r="J119" s="54">
        <f t="shared" si="18"/>
        <v>0</v>
      </c>
      <c r="K119" s="54">
        <f t="shared" si="18"/>
        <v>0</v>
      </c>
      <c r="L119" s="54">
        <f t="shared" si="18"/>
        <v>0</v>
      </c>
      <c r="M119" s="54">
        <f t="shared" si="18"/>
        <v>0</v>
      </c>
      <c r="N119" s="53">
        <f t="shared" si="18"/>
        <v>0</v>
      </c>
      <c r="O119" s="53">
        <f t="shared" si="18"/>
        <v>0</v>
      </c>
      <c r="P119" s="53">
        <f t="shared" si="18"/>
        <v>0</v>
      </c>
      <c r="Q119" s="54">
        <f t="shared" si="18"/>
        <v>0</v>
      </c>
      <c r="R119" s="54">
        <f t="shared" si="18"/>
        <v>0</v>
      </c>
      <c r="S119" s="54">
        <f t="shared" si="18"/>
        <v>0</v>
      </c>
      <c r="T119" s="54">
        <f t="shared" si="18"/>
        <v>0</v>
      </c>
      <c r="U119" s="53">
        <f t="shared" si="12"/>
        <v>0</v>
      </c>
      <c r="V119" s="53">
        <f t="shared" si="12"/>
        <v>0</v>
      </c>
      <c r="W119" s="53">
        <f t="shared" si="12"/>
        <v>0</v>
      </c>
      <c r="X119" s="54">
        <f t="shared" si="12"/>
        <v>0</v>
      </c>
      <c r="Y119" s="53">
        <f t="shared" si="12"/>
        <v>0</v>
      </c>
      <c r="Z119" s="54">
        <f t="shared" si="12"/>
        <v>0</v>
      </c>
      <c r="AA119" s="54">
        <f t="shared" si="12"/>
        <v>0</v>
      </c>
      <c r="AB119" s="54">
        <f t="shared" si="12"/>
        <v>0</v>
      </c>
      <c r="AC119" s="54">
        <f t="shared" si="12"/>
        <v>0</v>
      </c>
      <c r="AD119" s="53">
        <f t="shared" si="12"/>
        <v>0</v>
      </c>
      <c r="AE119" s="53">
        <f t="shared" si="12"/>
        <v>0</v>
      </c>
      <c r="AF119" s="53">
        <f t="shared" si="12"/>
        <v>0</v>
      </c>
      <c r="AG119" s="53">
        <f t="shared" si="12"/>
        <v>0</v>
      </c>
      <c r="AH119" s="54">
        <f t="shared" si="12"/>
        <v>0</v>
      </c>
      <c r="AI119" s="54">
        <f t="shared" si="12"/>
        <v>0</v>
      </c>
      <c r="AJ119" s="54">
        <f t="shared" si="12"/>
        <v>0</v>
      </c>
      <c r="AK119" s="54">
        <f t="shared" si="13"/>
        <v>0</v>
      </c>
      <c r="AL119" s="53">
        <f t="shared" si="13"/>
        <v>0</v>
      </c>
      <c r="AM119" s="53">
        <f t="shared" si="13"/>
        <v>0</v>
      </c>
      <c r="AN119" s="53">
        <f t="shared" si="13"/>
        <v>0</v>
      </c>
      <c r="AO119" s="54">
        <f t="shared" si="13"/>
        <v>0</v>
      </c>
      <c r="AP119" s="53">
        <f t="shared" si="13"/>
        <v>0</v>
      </c>
      <c r="AQ119" s="54">
        <f t="shared" si="13"/>
        <v>0</v>
      </c>
      <c r="AR119" s="53">
        <f t="shared" si="13"/>
        <v>0</v>
      </c>
      <c r="AS119" s="54">
        <f t="shared" si="13"/>
        <v>62.914631382196063</v>
      </c>
      <c r="AT119" s="53">
        <f t="shared" si="13"/>
        <v>0</v>
      </c>
      <c r="AU119" s="54">
        <f t="shared" si="13"/>
        <v>0</v>
      </c>
      <c r="AV119" s="53">
        <f t="shared" si="13"/>
        <v>0</v>
      </c>
      <c r="AW119" s="54">
        <f t="shared" si="13"/>
        <v>0</v>
      </c>
      <c r="AX119" s="53">
        <f t="shared" si="13"/>
        <v>0</v>
      </c>
      <c r="AY119" s="54">
        <f t="shared" si="13"/>
        <v>0</v>
      </c>
      <c r="AZ119" s="53">
        <f t="shared" si="13"/>
        <v>0</v>
      </c>
      <c r="BA119" s="54">
        <f t="shared" si="14"/>
        <v>0.29884435195490194</v>
      </c>
      <c r="BB119" s="53">
        <f t="shared" si="14"/>
        <v>0</v>
      </c>
      <c r="BC119" s="54">
        <f t="shared" si="14"/>
        <v>0</v>
      </c>
      <c r="BD119" s="53">
        <f t="shared" si="14"/>
        <v>0</v>
      </c>
      <c r="BE119" s="54">
        <f t="shared" si="14"/>
        <v>0</v>
      </c>
      <c r="BF119" s="53">
        <f t="shared" si="14"/>
        <v>0</v>
      </c>
      <c r="BG119" s="54">
        <f t="shared" si="14"/>
        <v>0</v>
      </c>
      <c r="BH119" s="53">
        <f t="shared" si="14"/>
        <v>0</v>
      </c>
      <c r="BI119" s="54">
        <f t="shared" si="14"/>
        <v>0</v>
      </c>
      <c r="BJ119" s="53">
        <f t="shared" si="14"/>
        <v>0</v>
      </c>
      <c r="BK119" s="54">
        <f t="shared" si="14"/>
        <v>0</v>
      </c>
      <c r="BL119" s="53">
        <f t="shared" si="14"/>
        <v>0</v>
      </c>
      <c r="BM119" s="54">
        <f t="shared" si="14"/>
        <v>0</v>
      </c>
      <c r="BN119" s="53">
        <f t="shared" si="14"/>
        <v>0</v>
      </c>
      <c r="BO119" s="54">
        <f t="shared" si="14"/>
        <v>0</v>
      </c>
      <c r="BP119" s="53">
        <f t="shared" si="14"/>
        <v>0</v>
      </c>
      <c r="BQ119" s="54">
        <f t="shared" si="15"/>
        <v>0</v>
      </c>
      <c r="BR119" s="53">
        <f t="shared" si="15"/>
        <v>0</v>
      </c>
      <c r="BS119" s="54">
        <f t="shared" si="15"/>
        <v>0</v>
      </c>
      <c r="BT119" s="53">
        <f t="shared" si="15"/>
        <v>0</v>
      </c>
      <c r="BU119" s="54">
        <f t="shared" si="15"/>
        <v>0</v>
      </c>
      <c r="BV119" s="53">
        <f t="shared" si="15"/>
        <v>0</v>
      </c>
      <c r="BW119" s="54">
        <f t="shared" si="15"/>
        <v>0</v>
      </c>
      <c r="BX119" s="53">
        <f t="shared" si="15"/>
        <v>0</v>
      </c>
      <c r="BY119" s="54">
        <f t="shared" si="15"/>
        <v>0</v>
      </c>
      <c r="BZ119" s="53">
        <f t="shared" si="15"/>
        <v>0</v>
      </c>
      <c r="CA119" s="54">
        <f t="shared" si="15"/>
        <v>0</v>
      </c>
      <c r="CB119" s="53">
        <f t="shared" si="15"/>
        <v>0</v>
      </c>
      <c r="CC119" s="54">
        <f t="shared" si="15"/>
        <v>0</v>
      </c>
      <c r="CD119" s="53">
        <f t="shared" si="15"/>
        <v>0</v>
      </c>
      <c r="CE119" s="54">
        <f t="shared" si="15"/>
        <v>0</v>
      </c>
      <c r="CF119" s="53">
        <f t="shared" si="15"/>
        <v>0</v>
      </c>
      <c r="CG119" s="54">
        <f t="shared" si="16"/>
        <v>0</v>
      </c>
      <c r="CH119" s="53">
        <f t="shared" si="16"/>
        <v>10.89711284554207</v>
      </c>
      <c r="CI119" s="54">
        <f t="shared" si="16"/>
        <v>0</v>
      </c>
      <c r="CJ119" s="53">
        <f t="shared" si="16"/>
        <v>0</v>
      </c>
      <c r="CK119" s="54">
        <f t="shared" si="16"/>
        <v>0</v>
      </c>
      <c r="CL119" s="53">
        <f t="shared" si="16"/>
        <v>0</v>
      </c>
      <c r="CM119" s="54">
        <f t="shared" si="16"/>
        <v>0</v>
      </c>
      <c r="CN119" s="53">
        <f t="shared" si="16"/>
        <v>0</v>
      </c>
      <c r="CO119" s="54">
        <f t="shared" si="16"/>
        <v>0</v>
      </c>
      <c r="CP119" s="53">
        <f t="shared" si="16"/>
        <v>0</v>
      </c>
      <c r="CQ119" s="54">
        <f t="shared" si="16"/>
        <v>0</v>
      </c>
      <c r="CR119" s="53">
        <f t="shared" si="16"/>
        <v>0</v>
      </c>
      <c r="CS119" s="54">
        <f t="shared" si="16"/>
        <v>0</v>
      </c>
      <c r="CT119" s="53">
        <f t="shared" si="16"/>
        <v>0</v>
      </c>
      <c r="CU119" s="54">
        <f t="shared" si="16"/>
        <v>0</v>
      </c>
      <c r="CV119" s="53">
        <f t="shared" si="16"/>
        <v>0</v>
      </c>
      <c r="CW119" s="54">
        <f t="shared" si="17"/>
        <v>0</v>
      </c>
      <c r="CX119" s="53">
        <f t="shared" si="17"/>
        <v>0</v>
      </c>
      <c r="CY119" s="54">
        <f t="shared" si="17"/>
        <v>0</v>
      </c>
      <c r="CZ119" s="53">
        <f t="shared" si="17"/>
        <v>0</v>
      </c>
      <c r="DA119" s="54">
        <f t="shared" si="17"/>
        <v>0</v>
      </c>
      <c r="DB119" s="53">
        <f t="shared" si="17"/>
        <v>0</v>
      </c>
      <c r="DC119" s="54">
        <f t="shared" si="17"/>
        <v>0</v>
      </c>
      <c r="DD119" s="55">
        <f t="shared" si="17"/>
        <v>0</v>
      </c>
      <c r="DE119" s="3"/>
    </row>
    <row r="120" spans="1:109" x14ac:dyDescent="0.35">
      <c r="A120" s="3"/>
      <c r="B120" s="3" t="s">
        <v>3993</v>
      </c>
      <c r="C120" s="39"/>
      <c r="D120" s="3" t="s">
        <v>523</v>
      </c>
      <c r="E120" s="52">
        <f t="shared" si="18"/>
        <v>0</v>
      </c>
      <c r="F120" s="53">
        <f t="shared" si="18"/>
        <v>0</v>
      </c>
      <c r="G120" s="53">
        <f t="shared" si="18"/>
        <v>0</v>
      </c>
      <c r="H120" s="53">
        <f t="shared" si="18"/>
        <v>0</v>
      </c>
      <c r="I120" s="53">
        <f t="shared" si="18"/>
        <v>0</v>
      </c>
      <c r="J120" s="54">
        <f t="shared" si="18"/>
        <v>0</v>
      </c>
      <c r="K120" s="54">
        <f t="shared" si="18"/>
        <v>0</v>
      </c>
      <c r="L120" s="54">
        <f t="shared" si="18"/>
        <v>0</v>
      </c>
      <c r="M120" s="54">
        <f t="shared" si="18"/>
        <v>0</v>
      </c>
      <c r="N120" s="53">
        <f t="shared" si="18"/>
        <v>0</v>
      </c>
      <c r="O120" s="53">
        <f t="shared" si="18"/>
        <v>0</v>
      </c>
      <c r="P120" s="53">
        <f t="shared" si="18"/>
        <v>0</v>
      </c>
      <c r="Q120" s="54">
        <f t="shared" si="18"/>
        <v>0</v>
      </c>
      <c r="R120" s="54">
        <f t="shared" si="18"/>
        <v>0</v>
      </c>
      <c r="S120" s="54">
        <f t="shared" si="18"/>
        <v>0</v>
      </c>
      <c r="T120" s="54">
        <f t="shared" si="18"/>
        <v>0</v>
      </c>
      <c r="U120" s="53">
        <f t="shared" si="12"/>
        <v>0</v>
      </c>
      <c r="V120" s="53">
        <f t="shared" si="12"/>
        <v>0</v>
      </c>
      <c r="W120" s="53">
        <f t="shared" si="12"/>
        <v>0</v>
      </c>
      <c r="X120" s="54">
        <f t="shared" si="12"/>
        <v>0</v>
      </c>
      <c r="Y120" s="53">
        <f t="shared" si="12"/>
        <v>0</v>
      </c>
      <c r="Z120" s="54">
        <f t="shared" si="12"/>
        <v>0</v>
      </c>
      <c r="AA120" s="54">
        <f t="shared" si="12"/>
        <v>0</v>
      </c>
      <c r="AB120" s="54">
        <f t="shared" si="12"/>
        <v>0</v>
      </c>
      <c r="AC120" s="54">
        <f t="shared" si="12"/>
        <v>0</v>
      </c>
      <c r="AD120" s="53">
        <f t="shared" si="12"/>
        <v>0</v>
      </c>
      <c r="AE120" s="53">
        <f t="shared" si="12"/>
        <v>0</v>
      </c>
      <c r="AF120" s="53">
        <f t="shared" si="12"/>
        <v>0</v>
      </c>
      <c r="AG120" s="53">
        <f t="shared" si="12"/>
        <v>0</v>
      </c>
      <c r="AH120" s="54">
        <f t="shared" si="12"/>
        <v>0</v>
      </c>
      <c r="AI120" s="54">
        <f t="shared" si="12"/>
        <v>0</v>
      </c>
      <c r="AJ120" s="54">
        <f t="shared" si="12"/>
        <v>0</v>
      </c>
      <c r="AK120" s="54">
        <f t="shared" si="13"/>
        <v>0</v>
      </c>
      <c r="AL120" s="53">
        <f t="shared" si="13"/>
        <v>0</v>
      </c>
      <c r="AM120" s="53">
        <f t="shared" si="13"/>
        <v>0</v>
      </c>
      <c r="AN120" s="53">
        <f t="shared" si="13"/>
        <v>0</v>
      </c>
      <c r="AO120" s="54">
        <f t="shared" si="13"/>
        <v>0</v>
      </c>
      <c r="AP120" s="53">
        <f t="shared" si="13"/>
        <v>0</v>
      </c>
      <c r="AQ120" s="54">
        <f t="shared" si="13"/>
        <v>0</v>
      </c>
      <c r="AR120" s="53">
        <f t="shared" si="13"/>
        <v>0</v>
      </c>
      <c r="AS120" s="54">
        <f t="shared" si="13"/>
        <v>0</v>
      </c>
      <c r="AT120" s="53">
        <f t="shared" si="13"/>
        <v>0</v>
      </c>
      <c r="AU120" s="54">
        <f t="shared" si="13"/>
        <v>0</v>
      </c>
      <c r="AV120" s="53">
        <f t="shared" si="13"/>
        <v>0</v>
      </c>
      <c r="AW120" s="54">
        <f t="shared" si="13"/>
        <v>0</v>
      </c>
      <c r="AX120" s="53">
        <f t="shared" si="13"/>
        <v>0</v>
      </c>
      <c r="AY120" s="54">
        <f t="shared" si="13"/>
        <v>0</v>
      </c>
      <c r="AZ120" s="53">
        <f t="shared" si="13"/>
        <v>0</v>
      </c>
      <c r="BA120" s="54">
        <f t="shared" si="14"/>
        <v>0</v>
      </c>
      <c r="BB120" s="53">
        <f t="shared" si="14"/>
        <v>0</v>
      </c>
      <c r="BC120" s="54">
        <f t="shared" si="14"/>
        <v>0</v>
      </c>
      <c r="BD120" s="53">
        <f t="shared" si="14"/>
        <v>0</v>
      </c>
      <c r="BE120" s="54">
        <f t="shared" si="14"/>
        <v>0</v>
      </c>
      <c r="BF120" s="53">
        <f t="shared" si="14"/>
        <v>0</v>
      </c>
      <c r="BG120" s="54">
        <f t="shared" si="14"/>
        <v>0</v>
      </c>
      <c r="BH120" s="53">
        <f t="shared" si="14"/>
        <v>0</v>
      </c>
      <c r="BI120" s="54">
        <f t="shared" si="14"/>
        <v>0</v>
      </c>
      <c r="BJ120" s="53">
        <f t="shared" si="14"/>
        <v>0</v>
      </c>
      <c r="BK120" s="54">
        <f t="shared" si="14"/>
        <v>0</v>
      </c>
      <c r="BL120" s="53">
        <f t="shared" si="14"/>
        <v>0</v>
      </c>
      <c r="BM120" s="54">
        <f t="shared" si="14"/>
        <v>0</v>
      </c>
      <c r="BN120" s="53">
        <f t="shared" si="14"/>
        <v>0</v>
      </c>
      <c r="BO120" s="54">
        <f t="shared" si="14"/>
        <v>0</v>
      </c>
      <c r="BP120" s="53">
        <f t="shared" si="14"/>
        <v>0</v>
      </c>
      <c r="BQ120" s="54">
        <f t="shared" si="15"/>
        <v>0</v>
      </c>
      <c r="BR120" s="53">
        <f t="shared" si="15"/>
        <v>0</v>
      </c>
      <c r="BS120" s="54">
        <f t="shared" si="15"/>
        <v>0</v>
      </c>
      <c r="BT120" s="53">
        <f t="shared" si="15"/>
        <v>0</v>
      </c>
      <c r="BU120" s="54">
        <f t="shared" si="15"/>
        <v>0</v>
      </c>
      <c r="BV120" s="53">
        <f t="shared" si="15"/>
        <v>0</v>
      </c>
      <c r="BW120" s="54">
        <f t="shared" si="15"/>
        <v>0</v>
      </c>
      <c r="BX120" s="53">
        <f t="shared" si="15"/>
        <v>0</v>
      </c>
      <c r="BY120" s="54">
        <f t="shared" si="15"/>
        <v>0</v>
      </c>
      <c r="BZ120" s="53">
        <f t="shared" si="15"/>
        <v>0</v>
      </c>
      <c r="CA120" s="54">
        <f t="shared" si="15"/>
        <v>0</v>
      </c>
      <c r="CB120" s="53">
        <f t="shared" si="15"/>
        <v>0</v>
      </c>
      <c r="CC120" s="54">
        <f t="shared" si="15"/>
        <v>0</v>
      </c>
      <c r="CD120" s="53">
        <f t="shared" si="15"/>
        <v>0</v>
      </c>
      <c r="CE120" s="54">
        <f t="shared" si="15"/>
        <v>0</v>
      </c>
      <c r="CF120" s="53">
        <f t="shared" si="15"/>
        <v>0</v>
      </c>
      <c r="CG120" s="54">
        <f t="shared" si="16"/>
        <v>0</v>
      </c>
      <c r="CH120" s="53">
        <f t="shared" si="16"/>
        <v>0</v>
      </c>
      <c r="CI120" s="54">
        <f t="shared" si="16"/>
        <v>0</v>
      </c>
      <c r="CJ120" s="53">
        <f t="shared" si="16"/>
        <v>0</v>
      </c>
      <c r="CK120" s="54">
        <f t="shared" si="16"/>
        <v>0</v>
      </c>
      <c r="CL120" s="53">
        <f t="shared" si="16"/>
        <v>0</v>
      </c>
      <c r="CM120" s="54">
        <f t="shared" si="16"/>
        <v>0</v>
      </c>
      <c r="CN120" s="53">
        <f t="shared" si="16"/>
        <v>0</v>
      </c>
      <c r="CO120" s="54">
        <f t="shared" si="16"/>
        <v>0</v>
      </c>
      <c r="CP120" s="53">
        <f t="shared" si="16"/>
        <v>0</v>
      </c>
      <c r="CQ120" s="54">
        <f t="shared" si="16"/>
        <v>0</v>
      </c>
      <c r="CR120" s="53">
        <f t="shared" si="16"/>
        <v>0</v>
      </c>
      <c r="CS120" s="54">
        <f t="shared" si="16"/>
        <v>0</v>
      </c>
      <c r="CT120" s="53">
        <f t="shared" si="16"/>
        <v>0</v>
      </c>
      <c r="CU120" s="54">
        <f t="shared" si="16"/>
        <v>0</v>
      </c>
      <c r="CV120" s="53">
        <f t="shared" si="16"/>
        <v>0</v>
      </c>
      <c r="CW120" s="54">
        <f t="shared" si="17"/>
        <v>0</v>
      </c>
      <c r="CX120" s="53">
        <f t="shared" si="17"/>
        <v>0</v>
      </c>
      <c r="CY120" s="54">
        <f t="shared" si="17"/>
        <v>0</v>
      </c>
      <c r="CZ120" s="53">
        <f t="shared" si="17"/>
        <v>0</v>
      </c>
      <c r="DA120" s="54">
        <f t="shared" si="17"/>
        <v>0</v>
      </c>
      <c r="DB120" s="53">
        <f t="shared" si="17"/>
        <v>0</v>
      </c>
      <c r="DC120" s="54">
        <f t="shared" si="17"/>
        <v>0</v>
      </c>
      <c r="DD120" s="55">
        <f t="shared" si="17"/>
        <v>0</v>
      </c>
      <c r="DE120" s="3"/>
    </row>
    <row r="121" spans="1:109" x14ac:dyDescent="0.35">
      <c r="A121" s="3"/>
      <c r="B121" s="3" t="s">
        <v>3994</v>
      </c>
      <c r="C121" s="39"/>
      <c r="D121" s="3" t="s">
        <v>525</v>
      </c>
      <c r="E121" s="52">
        <f t="shared" si="18"/>
        <v>0</v>
      </c>
      <c r="F121" s="53">
        <f t="shared" si="18"/>
        <v>0</v>
      </c>
      <c r="G121" s="53">
        <f t="shared" si="18"/>
        <v>0</v>
      </c>
      <c r="H121" s="53">
        <f t="shared" si="18"/>
        <v>0</v>
      </c>
      <c r="I121" s="53">
        <f t="shared" si="18"/>
        <v>0</v>
      </c>
      <c r="J121" s="54">
        <f t="shared" si="18"/>
        <v>0</v>
      </c>
      <c r="K121" s="54">
        <f t="shared" si="18"/>
        <v>0</v>
      </c>
      <c r="L121" s="54">
        <f t="shared" si="18"/>
        <v>0</v>
      </c>
      <c r="M121" s="54">
        <f t="shared" si="18"/>
        <v>0</v>
      </c>
      <c r="N121" s="53">
        <f t="shared" si="18"/>
        <v>0</v>
      </c>
      <c r="O121" s="53">
        <f t="shared" si="18"/>
        <v>0</v>
      </c>
      <c r="P121" s="53">
        <f t="shared" si="18"/>
        <v>0</v>
      </c>
      <c r="Q121" s="54">
        <f t="shared" si="18"/>
        <v>0</v>
      </c>
      <c r="R121" s="54">
        <f t="shared" si="18"/>
        <v>0</v>
      </c>
      <c r="S121" s="54">
        <f t="shared" si="18"/>
        <v>0</v>
      </c>
      <c r="T121" s="54">
        <f t="shared" si="18"/>
        <v>0</v>
      </c>
      <c r="U121" s="53">
        <f t="shared" si="12"/>
        <v>0</v>
      </c>
      <c r="V121" s="53">
        <f t="shared" si="12"/>
        <v>0</v>
      </c>
      <c r="W121" s="53">
        <f t="shared" si="12"/>
        <v>0</v>
      </c>
      <c r="X121" s="54">
        <f t="shared" si="12"/>
        <v>0</v>
      </c>
      <c r="Y121" s="53">
        <f t="shared" si="12"/>
        <v>0</v>
      </c>
      <c r="Z121" s="54">
        <f t="shared" si="12"/>
        <v>0</v>
      </c>
      <c r="AA121" s="54">
        <f t="shared" si="12"/>
        <v>0</v>
      </c>
      <c r="AB121" s="54">
        <f t="shared" si="12"/>
        <v>0</v>
      </c>
      <c r="AC121" s="54">
        <f t="shared" si="12"/>
        <v>0</v>
      </c>
      <c r="AD121" s="53">
        <f t="shared" si="12"/>
        <v>0</v>
      </c>
      <c r="AE121" s="53">
        <f t="shared" si="12"/>
        <v>0</v>
      </c>
      <c r="AF121" s="53">
        <f t="shared" si="12"/>
        <v>0</v>
      </c>
      <c r="AG121" s="53">
        <f t="shared" si="12"/>
        <v>0</v>
      </c>
      <c r="AH121" s="54">
        <f t="shared" si="12"/>
        <v>0</v>
      </c>
      <c r="AI121" s="54">
        <f t="shared" si="12"/>
        <v>0</v>
      </c>
      <c r="AJ121" s="54">
        <f t="shared" si="12"/>
        <v>0</v>
      </c>
      <c r="AK121" s="54">
        <f t="shared" si="13"/>
        <v>0</v>
      </c>
      <c r="AL121" s="53">
        <f t="shared" si="13"/>
        <v>0</v>
      </c>
      <c r="AM121" s="53">
        <f t="shared" si="13"/>
        <v>0</v>
      </c>
      <c r="AN121" s="53">
        <f t="shared" si="13"/>
        <v>0</v>
      </c>
      <c r="AO121" s="54">
        <f t="shared" si="13"/>
        <v>0</v>
      </c>
      <c r="AP121" s="53">
        <f t="shared" si="13"/>
        <v>0</v>
      </c>
      <c r="AQ121" s="54">
        <f t="shared" si="13"/>
        <v>0</v>
      </c>
      <c r="AR121" s="53">
        <f t="shared" si="13"/>
        <v>0</v>
      </c>
      <c r="AS121" s="54">
        <f t="shared" si="13"/>
        <v>0</v>
      </c>
      <c r="AT121" s="53">
        <f t="shared" si="13"/>
        <v>0</v>
      </c>
      <c r="AU121" s="54">
        <f t="shared" si="13"/>
        <v>0</v>
      </c>
      <c r="AV121" s="53">
        <f t="shared" si="13"/>
        <v>0</v>
      </c>
      <c r="AW121" s="54">
        <f t="shared" si="13"/>
        <v>0</v>
      </c>
      <c r="AX121" s="53">
        <f t="shared" si="13"/>
        <v>0</v>
      </c>
      <c r="AY121" s="54">
        <f t="shared" si="13"/>
        <v>0</v>
      </c>
      <c r="AZ121" s="53">
        <f t="shared" si="13"/>
        <v>0</v>
      </c>
      <c r="BA121" s="54">
        <f t="shared" si="14"/>
        <v>0</v>
      </c>
      <c r="BB121" s="53">
        <f t="shared" si="14"/>
        <v>0</v>
      </c>
      <c r="BC121" s="54">
        <f t="shared" si="14"/>
        <v>0</v>
      </c>
      <c r="BD121" s="53">
        <f t="shared" si="14"/>
        <v>0</v>
      </c>
      <c r="BE121" s="54">
        <f t="shared" si="14"/>
        <v>0</v>
      </c>
      <c r="BF121" s="53">
        <f t="shared" si="14"/>
        <v>0</v>
      </c>
      <c r="BG121" s="54">
        <f t="shared" si="14"/>
        <v>0</v>
      </c>
      <c r="BH121" s="53">
        <f t="shared" si="14"/>
        <v>0</v>
      </c>
      <c r="BI121" s="54">
        <f t="shared" si="14"/>
        <v>0</v>
      </c>
      <c r="BJ121" s="53">
        <f t="shared" si="14"/>
        <v>0</v>
      </c>
      <c r="BK121" s="54">
        <f t="shared" si="14"/>
        <v>0</v>
      </c>
      <c r="BL121" s="53">
        <f t="shared" si="14"/>
        <v>0</v>
      </c>
      <c r="BM121" s="54">
        <f t="shared" si="14"/>
        <v>0</v>
      </c>
      <c r="BN121" s="53">
        <f t="shared" si="14"/>
        <v>0</v>
      </c>
      <c r="BO121" s="54">
        <f t="shared" si="14"/>
        <v>0</v>
      </c>
      <c r="BP121" s="53">
        <f t="shared" si="14"/>
        <v>0</v>
      </c>
      <c r="BQ121" s="54">
        <f t="shared" si="15"/>
        <v>0</v>
      </c>
      <c r="BR121" s="53">
        <f t="shared" si="15"/>
        <v>0</v>
      </c>
      <c r="BS121" s="54">
        <f t="shared" si="15"/>
        <v>0</v>
      </c>
      <c r="BT121" s="53">
        <f t="shared" si="15"/>
        <v>0</v>
      </c>
      <c r="BU121" s="54">
        <f t="shared" si="15"/>
        <v>0</v>
      </c>
      <c r="BV121" s="53">
        <f t="shared" si="15"/>
        <v>0</v>
      </c>
      <c r="BW121" s="54">
        <f t="shared" si="15"/>
        <v>0</v>
      </c>
      <c r="BX121" s="53">
        <f t="shared" si="15"/>
        <v>0</v>
      </c>
      <c r="BY121" s="54">
        <f t="shared" si="15"/>
        <v>0</v>
      </c>
      <c r="BZ121" s="53">
        <f t="shared" si="15"/>
        <v>0</v>
      </c>
      <c r="CA121" s="54">
        <f t="shared" si="15"/>
        <v>0</v>
      </c>
      <c r="CB121" s="53">
        <f t="shared" si="15"/>
        <v>0</v>
      </c>
      <c r="CC121" s="54">
        <f t="shared" si="15"/>
        <v>0</v>
      </c>
      <c r="CD121" s="53">
        <f t="shared" si="15"/>
        <v>0</v>
      </c>
      <c r="CE121" s="54">
        <f t="shared" si="15"/>
        <v>0</v>
      </c>
      <c r="CF121" s="53">
        <f t="shared" si="15"/>
        <v>0</v>
      </c>
      <c r="CG121" s="54">
        <f t="shared" si="16"/>
        <v>0</v>
      </c>
      <c r="CH121" s="53">
        <f t="shared" si="16"/>
        <v>0</v>
      </c>
      <c r="CI121" s="54">
        <f t="shared" si="16"/>
        <v>0</v>
      </c>
      <c r="CJ121" s="53">
        <f t="shared" si="16"/>
        <v>0</v>
      </c>
      <c r="CK121" s="54">
        <f t="shared" si="16"/>
        <v>0</v>
      </c>
      <c r="CL121" s="53">
        <f t="shared" si="16"/>
        <v>0</v>
      </c>
      <c r="CM121" s="54">
        <f t="shared" si="16"/>
        <v>0</v>
      </c>
      <c r="CN121" s="53">
        <f t="shared" si="16"/>
        <v>0</v>
      </c>
      <c r="CO121" s="54">
        <f t="shared" si="16"/>
        <v>0</v>
      </c>
      <c r="CP121" s="53">
        <f t="shared" si="16"/>
        <v>0</v>
      </c>
      <c r="CQ121" s="54">
        <f t="shared" si="16"/>
        <v>0</v>
      </c>
      <c r="CR121" s="53">
        <f t="shared" si="16"/>
        <v>0</v>
      </c>
      <c r="CS121" s="54">
        <f t="shared" si="16"/>
        <v>0</v>
      </c>
      <c r="CT121" s="53">
        <f t="shared" si="16"/>
        <v>0</v>
      </c>
      <c r="CU121" s="54">
        <f t="shared" si="16"/>
        <v>0</v>
      </c>
      <c r="CV121" s="53">
        <f t="shared" si="16"/>
        <v>0</v>
      </c>
      <c r="CW121" s="54">
        <f t="shared" si="17"/>
        <v>0</v>
      </c>
      <c r="CX121" s="53">
        <f t="shared" si="17"/>
        <v>0</v>
      </c>
      <c r="CY121" s="54">
        <f t="shared" si="17"/>
        <v>0</v>
      </c>
      <c r="CZ121" s="53">
        <f t="shared" si="17"/>
        <v>0</v>
      </c>
      <c r="DA121" s="54">
        <f t="shared" si="17"/>
        <v>0</v>
      </c>
      <c r="DB121" s="53">
        <f t="shared" si="17"/>
        <v>0</v>
      </c>
      <c r="DC121" s="54">
        <f t="shared" si="17"/>
        <v>0</v>
      </c>
      <c r="DD121" s="55">
        <f t="shared" si="17"/>
        <v>0</v>
      </c>
      <c r="DE121" s="3"/>
    </row>
    <row r="122" spans="1:109" x14ac:dyDescent="0.35">
      <c r="A122" s="3"/>
      <c r="B122" s="3" t="s">
        <v>3995</v>
      </c>
      <c r="C122" s="39"/>
      <c r="D122" s="3" t="s">
        <v>527</v>
      </c>
      <c r="E122" s="52">
        <f t="shared" si="18"/>
        <v>0</v>
      </c>
      <c r="F122" s="53">
        <f t="shared" si="18"/>
        <v>0</v>
      </c>
      <c r="G122" s="53">
        <f t="shared" si="18"/>
        <v>0</v>
      </c>
      <c r="H122" s="53">
        <f t="shared" si="18"/>
        <v>0</v>
      </c>
      <c r="I122" s="53">
        <f t="shared" si="18"/>
        <v>0</v>
      </c>
      <c r="J122" s="54">
        <f t="shared" si="18"/>
        <v>0</v>
      </c>
      <c r="K122" s="54">
        <f t="shared" si="18"/>
        <v>0</v>
      </c>
      <c r="L122" s="54">
        <f t="shared" si="18"/>
        <v>0</v>
      </c>
      <c r="M122" s="54">
        <f t="shared" si="18"/>
        <v>0</v>
      </c>
      <c r="N122" s="53">
        <f t="shared" si="18"/>
        <v>0</v>
      </c>
      <c r="O122" s="53">
        <f t="shared" si="18"/>
        <v>0</v>
      </c>
      <c r="P122" s="53">
        <f t="shared" si="18"/>
        <v>0</v>
      </c>
      <c r="Q122" s="54">
        <f t="shared" si="18"/>
        <v>0</v>
      </c>
      <c r="R122" s="54">
        <f t="shared" si="18"/>
        <v>0</v>
      </c>
      <c r="S122" s="54">
        <f t="shared" si="18"/>
        <v>0</v>
      </c>
      <c r="T122" s="54">
        <f t="shared" si="18"/>
        <v>0</v>
      </c>
      <c r="U122" s="53">
        <f t="shared" si="12"/>
        <v>0</v>
      </c>
      <c r="V122" s="53">
        <f t="shared" si="12"/>
        <v>0</v>
      </c>
      <c r="W122" s="53">
        <f t="shared" si="12"/>
        <v>0</v>
      </c>
      <c r="X122" s="54">
        <f t="shared" si="12"/>
        <v>0</v>
      </c>
      <c r="Y122" s="53">
        <f t="shared" si="12"/>
        <v>0</v>
      </c>
      <c r="Z122" s="54">
        <f t="shared" si="12"/>
        <v>0</v>
      </c>
      <c r="AA122" s="54">
        <f t="shared" si="12"/>
        <v>0</v>
      </c>
      <c r="AB122" s="54">
        <f t="shared" si="12"/>
        <v>0</v>
      </c>
      <c r="AC122" s="54">
        <f t="shared" si="12"/>
        <v>0</v>
      </c>
      <c r="AD122" s="53">
        <f t="shared" si="12"/>
        <v>0</v>
      </c>
      <c r="AE122" s="53">
        <f t="shared" si="12"/>
        <v>0</v>
      </c>
      <c r="AF122" s="53">
        <f t="shared" si="12"/>
        <v>0</v>
      </c>
      <c r="AG122" s="53">
        <f t="shared" si="12"/>
        <v>0</v>
      </c>
      <c r="AH122" s="54">
        <f t="shared" si="12"/>
        <v>0</v>
      </c>
      <c r="AI122" s="54">
        <f t="shared" si="12"/>
        <v>0</v>
      </c>
      <c r="AJ122" s="54">
        <f t="shared" si="12"/>
        <v>0</v>
      </c>
      <c r="AK122" s="54">
        <f t="shared" si="13"/>
        <v>0</v>
      </c>
      <c r="AL122" s="53">
        <f t="shared" si="13"/>
        <v>0</v>
      </c>
      <c r="AM122" s="53">
        <f t="shared" si="13"/>
        <v>0</v>
      </c>
      <c r="AN122" s="53">
        <f t="shared" si="13"/>
        <v>0</v>
      </c>
      <c r="AO122" s="54">
        <f t="shared" si="13"/>
        <v>0</v>
      </c>
      <c r="AP122" s="53">
        <f t="shared" si="13"/>
        <v>0</v>
      </c>
      <c r="AQ122" s="54">
        <f t="shared" si="13"/>
        <v>0</v>
      </c>
      <c r="AR122" s="53">
        <f t="shared" si="13"/>
        <v>0</v>
      </c>
      <c r="AS122" s="54">
        <f t="shared" si="13"/>
        <v>0</v>
      </c>
      <c r="AT122" s="53">
        <f t="shared" si="13"/>
        <v>0</v>
      </c>
      <c r="AU122" s="54">
        <f t="shared" si="13"/>
        <v>0</v>
      </c>
      <c r="AV122" s="53">
        <f t="shared" si="13"/>
        <v>0</v>
      </c>
      <c r="AW122" s="54">
        <f t="shared" si="13"/>
        <v>0</v>
      </c>
      <c r="AX122" s="53">
        <f t="shared" si="13"/>
        <v>0</v>
      </c>
      <c r="AY122" s="54">
        <f t="shared" si="13"/>
        <v>0</v>
      </c>
      <c r="AZ122" s="53">
        <f t="shared" si="13"/>
        <v>0</v>
      </c>
      <c r="BA122" s="54">
        <f t="shared" si="14"/>
        <v>0</v>
      </c>
      <c r="BB122" s="53">
        <f t="shared" si="14"/>
        <v>0</v>
      </c>
      <c r="BC122" s="54">
        <f t="shared" si="14"/>
        <v>0</v>
      </c>
      <c r="BD122" s="53">
        <f t="shared" si="14"/>
        <v>0</v>
      </c>
      <c r="BE122" s="54">
        <f t="shared" si="14"/>
        <v>0</v>
      </c>
      <c r="BF122" s="53">
        <f t="shared" si="14"/>
        <v>0</v>
      </c>
      <c r="BG122" s="54">
        <f t="shared" si="14"/>
        <v>0</v>
      </c>
      <c r="BH122" s="53">
        <f t="shared" si="14"/>
        <v>0</v>
      </c>
      <c r="BI122" s="54">
        <f t="shared" si="14"/>
        <v>0</v>
      </c>
      <c r="BJ122" s="53">
        <f t="shared" si="14"/>
        <v>0</v>
      </c>
      <c r="BK122" s="54">
        <f t="shared" si="14"/>
        <v>0</v>
      </c>
      <c r="BL122" s="53">
        <f t="shared" si="14"/>
        <v>0</v>
      </c>
      <c r="BM122" s="54">
        <f t="shared" si="14"/>
        <v>0</v>
      </c>
      <c r="BN122" s="53">
        <f t="shared" si="14"/>
        <v>0</v>
      </c>
      <c r="BO122" s="54">
        <f t="shared" si="14"/>
        <v>0</v>
      </c>
      <c r="BP122" s="53">
        <f t="shared" si="14"/>
        <v>0</v>
      </c>
      <c r="BQ122" s="54">
        <f t="shared" si="15"/>
        <v>0</v>
      </c>
      <c r="BR122" s="53">
        <f t="shared" si="15"/>
        <v>0</v>
      </c>
      <c r="BS122" s="54">
        <f t="shared" si="15"/>
        <v>0</v>
      </c>
      <c r="BT122" s="53">
        <f t="shared" si="15"/>
        <v>0</v>
      </c>
      <c r="BU122" s="54">
        <f t="shared" si="15"/>
        <v>0</v>
      </c>
      <c r="BV122" s="53">
        <f t="shared" si="15"/>
        <v>0</v>
      </c>
      <c r="BW122" s="54">
        <f t="shared" si="15"/>
        <v>0</v>
      </c>
      <c r="BX122" s="53">
        <f t="shared" si="15"/>
        <v>0</v>
      </c>
      <c r="BY122" s="54">
        <f t="shared" si="15"/>
        <v>0</v>
      </c>
      <c r="BZ122" s="53">
        <f t="shared" si="15"/>
        <v>0</v>
      </c>
      <c r="CA122" s="54">
        <f t="shared" si="15"/>
        <v>0</v>
      </c>
      <c r="CB122" s="53">
        <f t="shared" si="15"/>
        <v>0</v>
      </c>
      <c r="CC122" s="54">
        <f t="shared" si="15"/>
        <v>0</v>
      </c>
      <c r="CD122" s="53">
        <f t="shared" si="15"/>
        <v>0</v>
      </c>
      <c r="CE122" s="54">
        <f t="shared" si="15"/>
        <v>0</v>
      </c>
      <c r="CF122" s="53">
        <f t="shared" si="15"/>
        <v>0</v>
      </c>
      <c r="CG122" s="54">
        <f t="shared" si="16"/>
        <v>0</v>
      </c>
      <c r="CH122" s="53">
        <f t="shared" si="16"/>
        <v>0</v>
      </c>
      <c r="CI122" s="54">
        <f t="shared" si="16"/>
        <v>0</v>
      </c>
      <c r="CJ122" s="53">
        <f t="shared" si="16"/>
        <v>0</v>
      </c>
      <c r="CK122" s="54">
        <f t="shared" si="16"/>
        <v>0</v>
      </c>
      <c r="CL122" s="53">
        <f t="shared" si="16"/>
        <v>0</v>
      </c>
      <c r="CM122" s="54">
        <f t="shared" si="16"/>
        <v>0</v>
      </c>
      <c r="CN122" s="53">
        <f t="shared" si="16"/>
        <v>0</v>
      </c>
      <c r="CO122" s="54">
        <f t="shared" si="16"/>
        <v>0</v>
      </c>
      <c r="CP122" s="53">
        <f t="shared" si="16"/>
        <v>0</v>
      </c>
      <c r="CQ122" s="54">
        <f t="shared" si="16"/>
        <v>0</v>
      </c>
      <c r="CR122" s="53">
        <f t="shared" si="16"/>
        <v>0</v>
      </c>
      <c r="CS122" s="54">
        <f t="shared" si="16"/>
        <v>0</v>
      </c>
      <c r="CT122" s="53">
        <f t="shared" si="16"/>
        <v>0</v>
      </c>
      <c r="CU122" s="54">
        <f t="shared" si="16"/>
        <v>0</v>
      </c>
      <c r="CV122" s="53">
        <f t="shared" si="16"/>
        <v>0</v>
      </c>
      <c r="CW122" s="54">
        <f t="shared" si="17"/>
        <v>0</v>
      </c>
      <c r="CX122" s="53">
        <f t="shared" si="17"/>
        <v>0</v>
      </c>
      <c r="CY122" s="54">
        <f t="shared" si="17"/>
        <v>0</v>
      </c>
      <c r="CZ122" s="53">
        <f t="shared" si="17"/>
        <v>0</v>
      </c>
      <c r="DA122" s="54">
        <f t="shared" si="17"/>
        <v>0</v>
      </c>
      <c r="DB122" s="53">
        <f t="shared" si="17"/>
        <v>0</v>
      </c>
      <c r="DC122" s="54">
        <f t="shared" si="17"/>
        <v>0</v>
      </c>
      <c r="DD122" s="55">
        <f t="shared" si="17"/>
        <v>0</v>
      </c>
      <c r="DE122" s="3"/>
    </row>
    <row r="123" spans="1:109" x14ac:dyDescent="0.35">
      <c r="A123" s="3"/>
      <c r="B123" s="3" t="s">
        <v>3996</v>
      </c>
      <c r="C123" s="39" t="s">
        <v>529</v>
      </c>
      <c r="D123" s="3" t="s">
        <v>531</v>
      </c>
      <c r="E123" s="56">
        <f t="shared" si="18"/>
        <v>1.8038625495291423</v>
      </c>
      <c r="F123" s="54">
        <f t="shared" si="18"/>
        <v>0</v>
      </c>
      <c r="G123" s="54">
        <f t="shared" si="18"/>
        <v>0</v>
      </c>
      <c r="H123" s="54">
        <f t="shared" si="18"/>
        <v>0</v>
      </c>
      <c r="I123" s="54">
        <f t="shared" si="18"/>
        <v>0</v>
      </c>
      <c r="J123" s="53">
        <f t="shared" si="18"/>
        <v>2.2061683345353842</v>
      </c>
      <c r="K123" s="53">
        <f t="shared" si="18"/>
        <v>0</v>
      </c>
      <c r="L123" s="53">
        <f t="shared" si="18"/>
        <v>0</v>
      </c>
      <c r="M123" s="53">
        <f t="shared" si="18"/>
        <v>0</v>
      </c>
      <c r="N123" s="54">
        <f t="shared" si="18"/>
        <v>2.037329733147057</v>
      </c>
      <c r="O123" s="54">
        <f t="shared" si="18"/>
        <v>0</v>
      </c>
      <c r="P123" s="54">
        <f t="shared" si="18"/>
        <v>0</v>
      </c>
      <c r="Q123" s="53">
        <f t="shared" si="18"/>
        <v>0.89485862040952868</v>
      </c>
      <c r="R123" s="53">
        <f t="shared" si="18"/>
        <v>0</v>
      </c>
      <c r="S123" s="53">
        <f t="shared" si="18"/>
        <v>0</v>
      </c>
      <c r="T123" s="53">
        <f t="shared" si="18"/>
        <v>0</v>
      </c>
      <c r="U123" s="54">
        <f t="shared" si="12"/>
        <v>1.3157772176364182</v>
      </c>
      <c r="V123" s="54">
        <f t="shared" si="12"/>
        <v>0</v>
      </c>
      <c r="W123" s="54">
        <f t="shared" si="12"/>
        <v>0</v>
      </c>
      <c r="X123" s="53">
        <f t="shared" si="12"/>
        <v>0</v>
      </c>
      <c r="Y123" s="54">
        <f t="shared" si="12"/>
        <v>0</v>
      </c>
      <c r="Z123" s="53">
        <f t="shared" si="12"/>
        <v>0</v>
      </c>
      <c r="AA123" s="53">
        <f t="shared" si="12"/>
        <v>0</v>
      </c>
      <c r="AB123" s="53">
        <f t="shared" si="12"/>
        <v>0</v>
      </c>
      <c r="AC123" s="53">
        <f t="shared" si="12"/>
        <v>0</v>
      </c>
      <c r="AD123" s="54">
        <f t="shared" si="12"/>
        <v>0</v>
      </c>
      <c r="AE123" s="54">
        <f t="shared" si="12"/>
        <v>0</v>
      </c>
      <c r="AF123" s="54">
        <f t="shared" si="12"/>
        <v>0</v>
      </c>
      <c r="AG123" s="54">
        <f t="shared" si="12"/>
        <v>0</v>
      </c>
      <c r="AH123" s="53">
        <f t="shared" si="12"/>
        <v>0</v>
      </c>
      <c r="AI123" s="53">
        <f t="shared" si="12"/>
        <v>0</v>
      </c>
      <c r="AJ123" s="53">
        <f t="shared" si="12"/>
        <v>0</v>
      </c>
      <c r="AK123" s="53">
        <f t="shared" si="13"/>
        <v>0</v>
      </c>
      <c r="AL123" s="54">
        <f t="shared" si="13"/>
        <v>0</v>
      </c>
      <c r="AM123" s="54">
        <f t="shared" si="13"/>
        <v>0</v>
      </c>
      <c r="AN123" s="54">
        <f t="shared" si="13"/>
        <v>0</v>
      </c>
      <c r="AO123" s="53">
        <f t="shared" si="13"/>
        <v>0</v>
      </c>
      <c r="AP123" s="54">
        <f t="shared" si="13"/>
        <v>0</v>
      </c>
      <c r="AQ123" s="53">
        <f t="shared" si="13"/>
        <v>0</v>
      </c>
      <c r="AR123" s="54">
        <f t="shared" si="13"/>
        <v>0</v>
      </c>
      <c r="AS123" s="53">
        <f t="shared" si="13"/>
        <v>0</v>
      </c>
      <c r="AT123" s="54">
        <f t="shared" si="13"/>
        <v>0</v>
      </c>
      <c r="AU123" s="53">
        <f t="shared" si="13"/>
        <v>0.26824038440025705</v>
      </c>
      <c r="AV123" s="54">
        <f t="shared" si="13"/>
        <v>0</v>
      </c>
      <c r="AW123" s="53">
        <f t="shared" si="13"/>
        <v>1.9186794569764531</v>
      </c>
      <c r="AX123" s="54">
        <f t="shared" si="13"/>
        <v>0</v>
      </c>
      <c r="AY123" s="53">
        <f t="shared" si="13"/>
        <v>4.8474251004273627</v>
      </c>
      <c r="AZ123" s="54">
        <f t="shared" si="13"/>
        <v>0</v>
      </c>
      <c r="BA123" s="53">
        <f t="shared" si="14"/>
        <v>0</v>
      </c>
      <c r="BB123" s="54">
        <f t="shared" si="14"/>
        <v>0</v>
      </c>
      <c r="BC123" s="53">
        <f t="shared" si="14"/>
        <v>0</v>
      </c>
      <c r="BD123" s="54">
        <f t="shared" si="14"/>
        <v>0</v>
      </c>
      <c r="BE123" s="53">
        <f t="shared" si="14"/>
        <v>0</v>
      </c>
      <c r="BF123" s="54">
        <f t="shared" si="14"/>
        <v>0</v>
      </c>
      <c r="BG123" s="53">
        <f t="shared" si="14"/>
        <v>0</v>
      </c>
      <c r="BH123" s="54">
        <f t="shared" si="14"/>
        <v>0</v>
      </c>
      <c r="BI123" s="53">
        <f t="shared" si="14"/>
        <v>0</v>
      </c>
      <c r="BJ123" s="54">
        <f t="shared" si="14"/>
        <v>0</v>
      </c>
      <c r="BK123" s="53">
        <f t="shared" si="14"/>
        <v>0</v>
      </c>
      <c r="BL123" s="54">
        <f t="shared" si="14"/>
        <v>0</v>
      </c>
      <c r="BM123" s="53">
        <f t="shared" si="14"/>
        <v>0</v>
      </c>
      <c r="BN123" s="54">
        <f t="shared" si="14"/>
        <v>0</v>
      </c>
      <c r="BO123" s="53">
        <f t="shared" si="14"/>
        <v>0</v>
      </c>
      <c r="BP123" s="54">
        <f t="shared" si="14"/>
        <v>0</v>
      </c>
      <c r="BQ123" s="53">
        <f t="shared" si="15"/>
        <v>0</v>
      </c>
      <c r="BR123" s="54">
        <f t="shared" si="15"/>
        <v>0</v>
      </c>
      <c r="BS123" s="53">
        <f t="shared" si="15"/>
        <v>0</v>
      </c>
      <c r="BT123" s="54">
        <f t="shared" si="15"/>
        <v>0</v>
      </c>
      <c r="BU123" s="53">
        <f t="shared" si="15"/>
        <v>0</v>
      </c>
      <c r="BV123" s="54">
        <f t="shared" si="15"/>
        <v>0</v>
      </c>
      <c r="BW123" s="53">
        <f t="shared" si="15"/>
        <v>0</v>
      </c>
      <c r="BX123" s="54">
        <f t="shared" si="15"/>
        <v>0</v>
      </c>
      <c r="BY123" s="53">
        <f t="shared" si="15"/>
        <v>0</v>
      </c>
      <c r="BZ123" s="54">
        <f t="shared" si="15"/>
        <v>0</v>
      </c>
      <c r="CA123" s="53">
        <f t="shared" si="15"/>
        <v>0</v>
      </c>
      <c r="CB123" s="54">
        <f t="shared" si="15"/>
        <v>0</v>
      </c>
      <c r="CC123" s="53">
        <f t="shared" si="15"/>
        <v>0</v>
      </c>
      <c r="CD123" s="54">
        <f t="shared" si="15"/>
        <v>0</v>
      </c>
      <c r="CE123" s="53">
        <f t="shared" si="15"/>
        <v>0</v>
      </c>
      <c r="CF123" s="54">
        <f t="shared" si="15"/>
        <v>0</v>
      </c>
      <c r="CG123" s="53">
        <f t="shared" si="16"/>
        <v>0</v>
      </c>
      <c r="CH123" s="54">
        <f t="shared" si="16"/>
        <v>0.18835720208389942</v>
      </c>
      <c r="CI123" s="53">
        <f t="shared" si="16"/>
        <v>0</v>
      </c>
      <c r="CJ123" s="54">
        <f t="shared" si="16"/>
        <v>0</v>
      </c>
      <c r="CK123" s="53">
        <f t="shared" si="16"/>
        <v>0</v>
      </c>
      <c r="CL123" s="54">
        <f t="shared" si="16"/>
        <v>0</v>
      </c>
      <c r="CM123" s="53">
        <f t="shared" si="16"/>
        <v>0</v>
      </c>
      <c r="CN123" s="54">
        <f t="shared" si="16"/>
        <v>0</v>
      </c>
      <c r="CO123" s="53">
        <f t="shared" si="16"/>
        <v>0</v>
      </c>
      <c r="CP123" s="54">
        <f t="shared" si="16"/>
        <v>0</v>
      </c>
      <c r="CQ123" s="53">
        <f t="shared" si="16"/>
        <v>0</v>
      </c>
      <c r="CR123" s="54">
        <f t="shared" si="16"/>
        <v>0</v>
      </c>
      <c r="CS123" s="53">
        <f t="shared" si="16"/>
        <v>0</v>
      </c>
      <c r="CT123" s="54">
        <f t="shared" si="16"/>
        <v>0</v>
      </c>
      <c r="CU123" s="53">
        <f t="shared" si="16"/>
        <v>0</v>
      </c>
      <c r="CV123" s="54">
        <f t="shared" si="16"/>
        <v>0</v>
      </c>
      <c r="CW123" s="53">
        <f t="shared" si="17"/>
        <v>0</v>
      </c>
      <c r="CX123" s="54">
        <f t="shared" si="17"/>
        <v>0</v>
      </c>
      <c r="CY123" s="53">
        <f t="shared" si="17"/>
        <v>0</v>
      </c>
      <c r="CZ123" s="54">
        <f t="shared" si="17"/>
        <v>0</v>
      </c>
      <c r="DA123" s="53">
        <f t="shared" si="17"/>
        <v>0</v>
      </c>
      <c r="DB123" s="54">
        <f t="shared" si="17"/>
        <v>0</v>
      </c>
      <c r="DC123" s="53">
        <f t="shared" si="17"/>
        <v>0</v>
      </c>
      <c r="DD123" s="57">
        <f t="shared" si="17"/>
        <v>0</v>
      </c>
      <c r="DE123" s="3"/>
    </row>
    <row r="124" spans="1:109" x14ac:dyDescent="0.35">
      <c r="A124" s="3"/>
      <c r="B124" s="3" t="s">
        <v>3997</v>
      </c>
      <c r="C124" s="39"/>
      <c r="D124" s="3" t="s">
        <v>532</v>
      </c>
      <c r="E124" s="56">
        <f t="shared" si="18"/>
        <v>0</v>
      </c>
      <c r="F124" s="54">
        <f t="shared" si="18"/>
        <v>0</v>
      </c>
      <c r="G124" s="54">
        <f t="shared" si="18"/>
        <v>0</v>
      </c>
      <c r="H124" s="54">
        <f t="shared" si="18"/>
        <v>0</v>
      </c>
      <c r="I124" s="54">
        <f t="shared" si="18"/>
        <v>0</v>
      </c>
      <c r="J124" s="53">
        <f t="shared" si="18"/>
        <v>0</v>
      </c>
      <c r="K124" s="53">
        <f t="shared" si="18"/>
        <v>0</v>
      </c>
      <c r="L124" s="53">
        <f t="shared" si="18"/>
        <v>0</v>
      </c>
      <c r="M124" s="53">
        <f t="shared" si="18"/>
        <v>0</v>
      </c>
      <c r="N124" s="54">
        <f t="shared" si="18"/>
        <v>0</v>
      </c>
      <c r="O124" s="54">
        <f t="shared" si="18"/>
        <v>0</v>
      </c>
      <c r="P124" s="54">
        <f t="shared" si="18"/>
        <v>0</v>
      </c>
      <c r="Q124" s="53">
        <f t="shared" si="18"/>
        <v>0</v>
      </c>
      <c r="R124" s="53">
        <f t="shared" si="18"/>
        <v>0</v>
      </c>
      <c r="S124" s="53">
        <f t="shared" si="18"/>
        <v>0</v>
      </c>
      <c r="T124" s="53">
        <f t="shared" si="18"/>
        <v>0</v>
      </c>
      <c r="U124" s="54">
        <f t="shared" si="12"/>
        <v>0</v>
      </c>
      <c r="V124" s="54">
        <f t="shared" si="12"/>
        <v>0</v>
      </c>
      <c r="W124" s="54">
        <f t="shared" si="12"/>
        <v>0</v>
      </c>
      <c r="X124" s="53">
        <f t="shared" si="12"/>
        <v>0</v>
      </c>
      <c r="Y124" s="54">
        <f t="shared" si="12"/>
        <v>0</v>
      </c>
      <c r="Z124" s="53">
        <f t="shared" si="12"/>
        <v>0</v>
      </c>
      <c r="AA124" s="53">
        <f t="shared" si="12"/>
        <v>0</v>
      </c>
      <c r="AB124" s="53">
        <f t="shared" si="12"/>
        <v>0</v>
      </c>
      <c r="AC124" s="53">
        <f t="shared" si="12"/>
        <v>0</v>
      </c>
      <c r="AD124" s="54">
        <f t="shared" si="12"/>
        <v>0</v>
      </c>
      <c r="AE124" s="54">
        <f t="shared" si="12"/>
        <v>0</v>
      </c>
      <c r="AF124" s="54">
        <f t="shared" si="12"/>
        <v>0</v>
      </c>
      <c r="AG124" s="54">
        <f t="shared" si="12"/>
        <v>0</v>
      </c>
      <c r="AH124" s="53">
        <f t="shared" si="12"/>
        <v>0</v>
      </c>
      <c r="AI124" s="53">
        <f t="shared" si="12"/>
        <v>0</v>
      </c>
      <c r="AJ124" s="53">
        <f t="shared" si="12"/>
        <v>0</v>
      </c>
      <c r="AK124" s="53">
        <f t="shared" si="13"/>
        <v>0</v>
      </c>
      <c r="AL124" s="54">
        <f t="shared" si="13"/>
        <v>0</v>
      </c>
      <c r="AM124" s="54">
        <f t="shared" si="13"/>
        <v>0</v>
      </c>
      <c r="AN124" s="54">
        <f t="shared" si="13"/>
        <v>0</v>
      </c>
      <c r="AO124" s="53">
        <f t="shared" si="13"/>
        <v>0</v>
      </c>
      <c r="AP124" s="54">
        <f t="shared" si="13"/>
        <v>0</v>
      </c>
      <c r="AQ124" s="53">
        <f t="shared" si="13"/>
        <v>0</v>
      </c>
      <c r="AR124" s="54">
        <f t="shared" si="13"/>
        <v>0</v>
      </c>
      <c r="AS124" s="53">
        <f t="shared" si="13"/>
        <v>0</v>
      </c>
      <c r="AT124" s="54">
        <f t="shared" si="13"/>
        <v>0</v>
      </c>
      <c r="AU124" s="53">
        <f t="shared" si="13"/>
        <v>0</v>
      </c>
      <c r="AV124" s="54">
        <f t="shared" si="13"/>
        <v>0</v>
      </c>
      <c r="AW124" s="53">
        <f t="shared" si="13"/>
        <v>0</v>
      </c>
      <c r="AX124" s="54">
        <f t="shared" si="13"/>
        <v>0</v>
      </c>
      <c r="AY124" s="53">
        <f t="shared" si="13"/>
        <v>0</v>
      </c>
      <c r="AZ124" s="54">
        <f t="shared" si="13"/>
        <v>0</v>
      </c>
      <c r="BA124" s="53">
        <f t="shared" si="14"/>
        <v>0</v>
      </c>
      <c r="BB124" s="54">
        <f t="shared" si="14"/>
        <v>0</v>
      </c>
      <c r="BC124" s="53">
        <f t="shared" si="14"/>
        <v>0</v>
      </c>
      <c r="BD124" s="54">
        <f t="shared" si="14"/>
        <v>0</v>
      </c>
      <c r="BE124" s="53">
        <f t="shared" si="14"/>
        <v>0</v>
      </c>
      <c r="BF124" s="54">
        <f t="shared" si="14"/>
        <v>0</v>
      </c>
      <c r="BG124" s="53">
        <f t="shared" si="14"/>
        <v>0</v>
      </c>
      <c r="BH124" s="54">
        <f t="shared" si="14"/>
        <v>0</v>
      </c>
      <c r="BI124" s="53">
        <f t="shared" si="14"/>
        <v>0</v>
      </c>
      <c r="BJ124" s="54">
        <f t="shared" si="14"/>
        <v>0</v>
      </c>
      <c r="BK124" s="53">
        <f t="shared" si="14"/>
        <v>0</v>
      </c>
      <c r="BL124" s="54">
        <f t="shared" si="14"/>
        <v>0</v>
      </c>
      <c r="BM124" s="53">
        <f t="shared" si="14"/>
        <v>0</v>
      </c>
      <c r="BN124" s="54">
        <f t="shared" si="14"/>
        <v>0</v>
      </c>
      <c r="BO124" s="53">
        <f t="shared" si="14"/>
        <v>0</v>
      </c>
      <c r="BP124" s="54">
        <f t="shared" si="14"/>
        <v>0</v>
      </c>
      <c r="BQ124" s="53">
        <f t="shared" si="15"/>
        <v>0</v>
      </c>
      <c r="BR124" s="54">
        <f t="shared" si="15"/>
        <v>0</v>
      </c>
      <c r="BS124" s="53">
        <f t="shared" si="15"/>
        <v>0</v>
      </c>
      <c r="BT124" s="54">
        <f t="shared" si="15"/>
        <v>0</v>
      </c>
      <c r="BU124" s="53">
        <f t="shared" si="15"/>
        <v>0</v>
      </c>
      <c r="BV124" s="54">
        <f t="shared" si="15"/>
        <v>0</v>
      </c>
      <c r="BW124" s="53">
        <f t="shared" si="15"/>
        <v>0</v>
      </c>
      <c r="BX124" s="54">
        <f t="shared" si="15"/>
        <v>0</v>
      </c>
      <c r="BY124" s="53">
        <f t="shared" si="15"/>
        <v>0</v>
      </c>
      <c r="BZ124" s="54">
        <f t="shared" si="15"/>
        <v>0</v>
      </c>
      <c r="CA124" s="53">
        <f t="shared" si="15"/>
        <v>0</v>
      </c>
      <c r="CB124" s="54">
        <f t="shared" si="15"/>
        <v>0</v>
      </c>
      <c r="CC124" s="53">
        <f t="shared" si="15"/>
        <v>0</v>
      </c>
      <c r="CD124" s="54">
        <f t="shared" si="15"/>
        <v>0</v>
      </c>
      <c r="CE124" s="53">
        <f t="shared" si="15"/>
        <v>0</v>
      </c>
      <c r="CF124" s="54">
        <f t="shared" si="15"/>
        <v>0</v>
      </c>
      <c r="CG124" s="53">
        <f t="shared" si="16"/>
        <v>0</v>
      </c>
      <c r="CH124" s="54">
        <f t="shared" si="16"/>
        <v>0</v>
      </c>
      <c r="CI124" s="53">
        <f t="shared" si="16"/>
        <v>0</v>
      </c>
      <c r="CJ124" s="54">
        <f t="shared" si="16"/>
        <v>0</v>
      </c>
      <c r="CK124" s="53">
        <f t="shared" si="16"/>
        <v>0</v>
      </c>
      <c r="CL124" s="54">
        <f t="shared" si="16"/>
        <v>0</v>
      </c>
      <c r="CM124" s="53">
        <f t="shared" si="16"/>
        <v>0</v>
      </c>
      <c r="CN124" s="54">
        <f t="shared" si="16"/>
        <v>0</v>
      </c>
      <c r="CO124" s="53">
        <f t="shared" si="16"/>
        <v>0</v>
      </c>
      <c r="CP124" s="54">
        <f t="shared" si="16"/>
        <v>0</v>
      </c>
      <c r="CQ124" s="53">
        <f t="shared" si="16"/>
        <v>0</v>
      </c>
      <c r="CR124" s="54">
        <f t="shared" si="16"/>
        <v>0</v>
      </c>
      <c r="CS124" s="53">
        <f t="shared" si="16"/>
        <v>0</v>
      </c>
      <c r="CT124" s="54">
        <f t="shared" si="16"/>
        <v>0</v>
      </c>
      <c r="CU124" s="53">
        <f t="shared" si="16"/>
        <v>0</v>
      </c>
      <c r="CV124" s="54">
        <f t="shared" si="16"/>
        <v>0</v>
      </c>
      <c r="CW124" s="53">
        <f t="shared" si="17"/>
        <v>0</v>
      </c>
      <c r="CX124" s="54">
        <f t="shared" si="17"/>
        <v>0</v>
      </c>
      <c r="CY124" s="53">
        <f t="shared" si="17"/>
        <v>0</v>
      </c>
      <c r="CZ124" s="54">
        <f t="shared" si="17"/>
        <v>0</v>
      </c>
      <c r="DA124" s="53">
        <f t="shared" si="17"/>
        <v>0</v>
      </c>
      <c r="DB124" s="54">
        <f t="shared" si="17"/>
        <v>0</v>
      </c>
      <c r="DC124" s="53">
        <f t="shared" si="17"/>
        <v>0</v>
      </c>
      <c r="DD124" s="57">
        <f t="shared" si="17"/>
        <v>0</v>
      </c>
      <c r="DE124" s="3"/>
    </row>
    <row r="125" spans="1:109" x14ac:dyDescent="0.35">
      <c r="A125" s="3"/>
      <c r="B125" s="3" t="s">
        <v>4000</v>
      </c>
      <c r="C125" s="39"/>
      <c r="D125" s="3" t="s">
        <v>533</v>
      </c>
      <c r="E125" s="56">
        <f t="shared" si="18"/>
        <v>0</v>
      </c>
      <c r="F125" s="54">
        <f t="shared" si="18"/>
        <v>0</v>
      </c>
      <c r="G125" s="54">
        <f t="shared" si="18"/>
        <v>0</v>
      </c>
      <c r="H125" s="54">
        <f t="shared" si="18"/>
        <v>0</v>
      </c>
      <c r="I125" s="54">
        <f t="shared" si="18"/>
        <v>0</v>
      </c>
      <c r="J125" s="53">
        <f t="shared" si="18"/>
        <v>0</v>
      </c>
      <c r="K125" s="53">
        <f t="shared" si="18"/>
        <v>0</v>
      </c>
      <c r="L125" s="53">
        <f t="shared" si="18"/>
        <v>0</v>
      </c>
      <c r="M125" s="53">
        <f t="shared" si="18"/>
        <v>0</v>
      </c>
      <c r="N125" s="54">
        <f t="shared" si="18"/>
        <v>0</v>
      </c>
      <c r="O125" s="54">
        <f t="shared" si="18"/>
        <v>0</v>
      </c>
      <c r="P125" s="54">
        <f t="shared" si="18"/>
        <v>0</v>
      </c>
      <c r="Q125" s="53">
        <f t="shared" si="18"/>
        <v>0</v>
      </c>
      <c r="R125" s="53">
        <f t="shared" si="18"/>
        <v>0</v>
      </c>
      <c r="S125" s="53">
        <f t="shared" si="18"/>
        <v>0</v>
      </c>
      <c r="T125" s="53">
        <f t="shared" si="18"/>
        <v>0</v>
      </c>
      <c r="U125" s="54">
        <f t="shared" ref="U125:AJ140" si="19">IF(ISNA(INDEX($E$8:$CE$86,MATCH($C125,$C$8:$C$86,0),MATCH(U$92,$E$6:$CE$6,0))),0,INDEX($E$8:$CE$86,MATCH($C125,$C$8:$C$86,0),MATCH(U$92,$E$6:$CE$6,0)))</f>
        <v>0</v>
      </c>
      <c r="V125" s="54">
        <f t="shared" si="19"/>
        <v>0</v>
      </c>
      <c r="W125" s="54">
        <f t="shared" si="19"/>
        <v>0</v>
      </c>
      <c r="X125" s="53">
        <f t="shared" si="19"/>
        <v>0</v>
      </c>
      <c r="Y125" s="54">
        <f t="shared" si="19"/>
        <v>0</v>
      </c>
      <c r="Z125" s="53">
        <f t="shared" si="19"/>
        <v>0</v>
      </c>
      <c r="AA125" s="53">
        <f t="shared" si="19"/>
        <v>0</v>
      </c>
      <c r="AB125" s="53">
        <f t="shared" si="19"/>
        <v>0</v>
      </c>
      <c r="AC125" s="53">
        <f t="shared" si="19"/>
        <v>0</v>
      </c>
      <c r="AD125" s="54">
        <f t="shared" si="19"/>
        <v>0</v>
      </c>
      <c r="AE125" s="54">
        <f t="shared" si="19"/>
        <v>0</v>
      </c>
      <c r="AF125" s="54">
        <f t="shared" si="19"/>
        <v>0</v>
      </c>
      <c r="AG125" s="54">
        <f t="shared" si="19"/>
        <v>0</v>
      </c>
      <c r="AH125" s="53">
        <f t="shared" si="19"/>
        <v>0</v>
      </c>
      <c r="AI125" s="53">
        <f t="shared" si="19"/>
        <v>0</v>
      </c>
      <c r="AJ125" s="53">
        <f t="shared" si="19"/>
        <v>0</v>
      </c>
      <c r="AK125" s="53">
        <f t="shared" ref="AK125:AZ140" si="20">IF(ISNA(INDEX($E$8:$CE$86,MATCH($C125,$C$8:$C$86,0),MATCH(AK$92,$E$6:$CE$6,0))),0,INDEX($E$8:$CE$86,MATCH($C125,$C$8:$C$86,0),MATCH(AK$92,$E$6:$CE$6,0)))</f>
        <v>0</v>
      </c>
      <c r="AL125" s="54">
        <f t="shared" si="20"/>
        <v>0</v>
      </c>
      <c r="AM125" s="54">
        <f t="shared" si="20"/>
        <v>0</v>
      </c>
      <c r="AN125" s="54">
        <f t="shared" si="20"/>
        <v>0</v>
      </c>
      <c r="AO125" s="53">
        <f t="shared" si="20"/>
        <v>0</v>
      </c>
      <c r="AP125" s="54">
        <f t="shared" si="20"/>
        <v>0</v>
      </c>
      <c r="AQ125" s="53">
        <f t="shared" si="20"/>
        <v>0</v>
      </c>
      <c r="AR125" s="54">
        <f t="shared" si="20"/>
        <v>0</v>
      </c>
      <c r="AS125" s="53">
        <f t="shared" si="20"/>
        <v>0</v>
      </c>
      <c r="AT125" s="54">
        <f t="shared" si="20"/>
        <v>0</v>
      </c>
      <c r="AU125" s="53">
        <f t="shared" si="20"/>
        <v>0</v>
      </c>
      <c r="AV125" s="54">
        <f t="shared" si="20"/>
        <v>0</v>
      </c>
      <c r="AW125" s="53">
        <f t="shared" si="20"/>
        <v>0</v>
      </c>
      <c r="AX125" s="54">
        <f t="shared" si="20"/>
        <v>0</v>
      </c>
      <c r="AY125" s="53">
        <f t="shared" si="20"/>
        <v>0</v>
      </c>
      <c r="AZ125" s="54">
        <f t="shared" si="20"/>
        <v>0</v>
      </c>
      <c r="BA125" s="53">
        <f t="shared" ref="BA125:BP140" si="21">IF(ISNA(INDEX($E$8:$CE$86,MATCH($C125,$C$8:$C$86,0),MATCH(BA$92,$E$6:$CE$6,0))),0,INDEX($E$8:$CE$86,MATCH($C125,$C$8:$C$86,0),MATCH(BA$92,$E$6:$CE$6,0)))</f>
        <v>0</v>
      </c>
      <c r="BB125" s="54">
        <f t="shared" si="21"/>
        <v>0</v>
      </c>
      <c r="BC125" s="53">
        <f t="shared" si="21"/>
        <v>0</v>
      </c>
      <c r="BD125" s="54">
        <f t="shared" si="21"/>
        <v>0</v>
      </c>
      <c r="BE125" s="53">
        <f t="shared" si="21"/>
        <v>0</v>
      </c>
      <c r="BF125" s="54">
        <f t="shared" si="21"/>
        <v>0</v>
      </c>
      <c r="BG125" s="53">
        <f t="shared" si="21"/>
        <v>0</v>
      </c>
      <c r="BH125" s="54">
        <f t="shared" si="21"/>
        <v>0</v>
      </c>
      <c r="BI125" s="53">
        <f t="shared" si="21"/>
        <v>0</v>
      </c>
      <c r="BJ125" s="54">
        <f t="shared" si="21"/>
        <v>0</v>
      </c>
      <c r="BK125" s="53">
        <f t="shared" si="21"/>
        <v>0</v>
      </c>
      <c r="BL125" s="54">
        <f t="shared" si="21"/>
        <v>0</v>
      </c>
      <c r="BM125" s="53">
        <f t="shared" si="21"/>
        <v>0</v>
      </c>
      <c r="BN125" s="54">
        <f t="shared" si="21"/>
        <v>0</v>
      </c>
      <c r="BO125" s="53">
        <f t="shared" si="21"/>
        <v>0</v>
      </c>
      <c r="BP125" s="54">
        <f t="shared" si="21"/>
        <v>0</v>
      </c>
      <c r="BQ125" s="53">
        <f t="shared" ref="BQ125:CF140" si="22">IF(ISNA(INDEX($E$8:$CE$86,MATCH($C125,$C$8:$C$86,0),MATCH(BQ$92,$E$6:$CE$6,0))),0,INDEX($E$8:$CE$86,MATCH($C125,$C$8:$C$86,0),MATCH(BQ$92,$E$6:$CE$6,0)))</f>
        <v>0</v>
      </c>
      <c r="BR125" s="54">
        <f t="shared" si="22"/>
        <v>0</v>
      </c>
      <c r="BS125" s="53">
        <f t="shared" si="22"/>
        <v>0</v>
      </c>
      <c r="BT125" s="54">
        <f t="shared" si="22"/>
        <v>0</v>
      </c>
      <c r="BU125" s="53">
        <f t="shared" si="22"/>
        <v>0</v>
      </c>
      <c r="BV125" s="54">
        <f t="shared" si="22"/>
        <v>0</v>
      </c>
      <c r="BW125" s="53">
        <f t="shared" si="22"/>
        <v>0</v>
      </c>
      <c r="BX125" s="54">
        <f t="shared" si="22"/>
        <v>0</v>
      </c>
      <c r="BY125" s="53">
        <f t="shared" si="22"/>
        <v>0</v>
      </c>
      <c r="BZ125" s="54">
        <f t="shared" si="22"/>
        <v>0</v>
      </c>
      <c r="CA125" s="53">
        <f t="shared" si="22"/>
        <v>0</v>
      </c>
      <c r="CB125" s="54">
        <f t="shared" si="22"/>
        <v>0</v>
      </c>
      <c r="CC125" s="53">
        <f t="shared" si="22"/>
        <v>0</v>
      </c>
      <c r="CD125" s="54">
        <f t="shared" si="22"/>
        <v>0</v>
      </c>
      <c r="CE125" s="53">
        <f t="shared" si="22"/>
        <v>0</v>
      </c>
      <c r="CF125" s="54">
        <f t="shared" si="22"/>
        <v>0</v>
      </c>
      <c r="CG125" s="53">
        <f t="shared" ref="CG125:CV140" si="23">IF(ISNA(INDEX($E$8:$CE$86,MATCH($C125,$C$8:$C$86,0),MATCH(CG$92,$E$6:$CE$6,0))),0,INDEX($E$8:$CE$86,MATCH($C125,$C$8:$C$86,0),MATCH(CG$92,$E$6:$CE$6,0)))</f>
        <v>0</v>
      </c>
      <c r="CH125" s="54">
        <f t="shared" si="23"/>
        <v>0</v>
      </c>
      <c r="CI125" s="53">
        <f t="shared" si="23"/>
        <v>0</v>
      </c>
      <c r="CJ125" s="54">
        <f t="shared" si="23"/>
        <v>0</v>
      </c>
      <c r="CK125" s="53">
        <f t="shared" si="23"/>
        <v>0</v>
      </c>
      <c r="CL125" s="54">
        <f t="shared" si="23"/>
        <v>0</v>
      </c>
      <c r="CM125" s="53">
        <f t="shared" si="23"/>
        <v>0</v>
      </c>
      <c r="CN125" s="54">
        <f t="shared" si="23"/>
        <v>0</v>
      </c>
      <c r="CO125" s="53">
        <f t="shared" si="23"/>
        <v>0</v>
      </c>
      <c r="CP125" s="54">
        <f t="shared" si="23"/>
        <v>0</v>
      </c>
      <c r="CQ125" s="53">
        <f t="shared" si="23"/>
        <v>0</v>
      </c>
      <c r="CR125" s="54">
        <f t="shared" si="23"/>
        <v>0</v>
      </c>
      <c r="CS125" s="53">
        <f t="shared" si="23"/>
        <v>0</v>
      </c>
      <c r="CT125" s="54">
        <f t="shared" si="23"/>
        <v>0</v>
      </c>
      <c r="CU125" s="53">
        <f t="shared" si="23"/>
        <v>0</v>
      </c>
      <c r="CV125" s="54">
        <f t="shared" si="23"/>
        <v>0</v>
      </c>
      <c r="CW125" s="53">
        <f t="shared" ref="CW125:DD140" si="24">IF(ISNA(INDEX($E$8:$CE$86,MATCH($C125,$C$8:$C$86,0),MATCH(CW$92,$E$6:$CE$6,0))),0,INDEX($E$8:$CE$86,MATCH($C125,$C$8:$C$86,0),MATCH(CW$92,$E$6:$CE$6,0)))</f>
        <v>0</v>
      </c>
      <c r="CX125" s="54">
        <f t="shared" si="24"/>
        <v>0</v>
      </c>
      <c r="CY125" s="53">
        <f t="shared" si="24"/>
        <v>0</v>
      </c>
      <c r="CZ125" s="54">
        <f t="shared" si="24"/>
        <v>0</v>
      </c>
      <c r="DA125" s="53">
        <f t="shared" si="24"/>
        <v>0</v>
      </c>
      <c r="DB125" s="54">
        <f t="shared" si="24"/>
        <v>0</v>
      </c>
      <c r="DC125" s="53">
        <f t="shared" si="24"/>
        <v>0</v>
      </c>
      <c r="DD125" s="57">
        <f t="shared" si="24"/>
        <v>0</v>
      </c>
      <c r="DE125" s="3"/>
    </row>
    <row r="126" spans="1:109" x14ac:dyDescent="0.35">
      <c r="A126" s="3"/>
      <c r="B126" s="3" t="s">
        <v>4003</v>
      </c>
      <c r="C126" s="39"/>
      <c r="D126" s="3" t="s">
        <v>535</v>
      </c>
      <c r="E126" s="56">
        <f t="shared" si="18"/>
        <v>0</v>
      </c>
      <c r="F126" s="54">
        <f t="shared" si="18"/>
        <v>0</v>
      </c>
      <c r="G126" s="54">
        <f t="shared" si="18"/>
        <v>0</v>
      </c>
      <c r="H126" s="54">
        <f t="shared" si="18"/>
        <v>0</v>
      </c>
      <c r="I126" s="54">
        <f t="shared" si="18"/>
        <v>0</v>
      </c>
      <c r="J126" s="53">
        <f t="shared" si="18"/>
        <v>0</v>
      </c>
      <c r="K126" s="53">
        <f t="shared" si="18"/>
        <v>0</v>
      </c>
      <c r="L126" s="53">
        <f t="shared" si="18"/>
        <v>0</v>
      </c>
      <c r="M126" s="53">
        <f t="shared" si="18"/>
        <v>0</v>
      </c>
      <c r="N126" s="54">
        <f t="shared" si="18"/>
        <v>0</v>
      </c>
      <c r="O126" s="54">
        <f t="shared" si="18"/>
        <v>0</v>
      </c>
      <c r="P126" s="54">
        <f t="shared" si="18"/>
        <v>0</v>
      </c>
      <c r="Q126" s="53">
        <f t="shared" si="18"/>
        <v>0</v>
      </c>
      <c r="R126" s="53">
        <f t="shared" si="18"/>
        <v>0</v>
      </c>
      <c r="S126" s="53">
        <f t="shared" si="18"/>
        <v>0</v>
      </c>
      <c r="T126" s="53">
        <f t="shared" ref="T126:AI141" si="25">IF(ISNA(INDEX($E$8:$CE$86,MATCH($C126,$C$8:$C$86,0),MATCH(T$92,$E$6:$CE$6,0))),0,INDEX($E$8:$CE$86,MATCH($C126,$C$8:$C$86,0),MATCH(T$92,$E$6:$CE$6,0)))</f>
        <v>0</v>
      </c>
      <c r="U126" s="54">
        <f t="shared" si="19"/>
        <v>0</v>
      </c>
      <c r="V126" s="54">
        <f t="shared" si="19"/>
        <v>0</v>
      </c>
      <c r="W126" s="54">
        <f t="shared" si="19"/>
        <v>0</v>
      </c>
      <c r="X126" s="53">
        <f t="shared" si="19"/>
        <v>0</v>
      </c>
      <c r="Y126" s="54">
        <f t="shared" si="19"/>
        <v>0</v>
      </c>
      <c r="Z126" s="53">
        <f t="shared" si="19"/>
        <v>0</v>
      </c>
      <c r="AA126" s="53">
        <f t="shared" si="19"/>
        <v>0</v>
      </c>
      <c r="AB126" s="53">
        <f t="shared" si="19"/>
        <v>0</v>
      </c>
      <c r="AC126" s="53">
        <f t="shared" si="19"/>
        <v>0</v>
      </c>
      <c r="AD126" s="54">
        <f t="shared" si="19"/>
        <v>0</v>
      </c>
      <c r="AE126" s="54">
        <f t="shared" si="19"/>
        <v>0</v>
      </c>
      <c r="AF126" s="54">
        <f t="shared" si="19"/>
        <v>0</v>
      </c>
      <c r="AG126" s="54">
        <f t="shared" si="19"/>
        <v>0</v>
      </c>
      <c r="AH126" s="53">
        <f t="shared" si="19"/>
        <v>0</v>
      </c>
      <c r="AI126" s="53">
        <f t="shared" si="19"/>
        <v>0</v>
      </c>
      <c r="AJ126" s="53">
        <f t="shared" si="19"/>
        <v>0</v>
      </c>
      <c r="AK126" s="53">
        <f t="shared" si="20"/>
        <v>0</v>
      </c>
      <c r="AL126" s="54">
        <f t="shared" si="20"/>
        <v>0</v>
      </c>
      <c r="AM126" s="54">
        <f t="shared" si="20"/>
        <v>0</v>
      </c>
      <c r="AN126" s="54">
        <f t="shared" si="20"/>
        <v>0</v>
      </c>
      <c r="AO126" s="53">
        <f t="shared" si="20"/>
        <v>0</v>
      </c>
      <c r="AP126" s="54">
        <f t="shared" si="20"/>
        <v>0</v>
      </c>
      <c r="AQ126" s="53">
        <f t="shared" si="20"/>
        <v>0</v>
      </c>
      <c r="AR126" s="54">
        <f t="shared" si="20"/>
        <v>0</v>
      </c>
      <c r="AS126" s="53">
        <f t="shared" si="20"/>
        <v>0</v>
      </c>
      <c r="AT126" s="54">
        <f t="shared" si="20"/>
        <v>0</v>
      </c>
      <c r="AU126" s="53">
        <f t="shared" si="20"/>
        <v>0</v>
      </c>
      <c r="AV126" s="54">
        <f t="shared" si="20"/>
        <v>0</v>
      </c>
      <c r="AW126" s="53">
        <f t="shared" si="20"/>
        <v>0</v>
      </c>
      <c r="AX126" s="54">
        <f t="shared" si="20"/>
        <v>0</v>
      </c>
      <c r="AY126" s="53">
        <f t="shared" si="20"/>
        <v>0</v>
      </c>
      <c r="AZ126" s="54">
        <f t="shared" si="20"/>
        <v>0</v>
      </c>
      <c r="BA126" s="53">
        <f t="shared" si="21"/>
        <v>0</v>
      </c>
      <c r="BB126" s="54">
        <f t="shared" si="21"/>
        <v>0</v>
      </c>
      <c r="BC126" s="53">
        <f t="shared" si="21"/>
        <v>0</v>
      </c>
      <c r="BD126" s="54">
        <f t="shared" si="21"/>
        <v>0</v>
      </c>
      <c r="BE126" s="53">
        <f t="shared" si="21"/>
        <v>0</v>
      </c>
      <c r="BF126" s="54">
        <f t="shared" si="21"/>
        <v>0</v>
      </c>
      <c r="BG126" s="53">
        <f t="shared" si="21"/>
        <v>0</v>
      </c>
      <c r="BH126" s="54">
        <f t="shared" si="21"/>
        <v>0</v>
      </c>
      <c r="BI126" s="53">
        <f t="shared" si="21"/>
        <v>0</v>
      </c>
      <c r="BJ126" s="54">
        <f t="shared" si="21"/>
        <v>0</v>
      </c>
      <c r="BK126" s="53">
        <f t="shared" si="21"/>
        <v>0</v>
      </c>
      <c r="BL126" s="54">
        <f t="shared" si="21"/>
        <v>0</v>
      </c>
      <c r="BM126" s="53">
        <f t="shared" si="21"/>
        <v>0</v>
      </c>
      <c r="BN126" s="54">
        <f t="shared" si="21"/>
        <v>0</v>
      </c>
      <c r="BO126" s="53">
        <f t="shared" si="21"/>
        <v>0</v>
      </c>
      <c r="BP126" s="54">
        <f t="shared" si="21"/>
        <v>0</v>
      </c>
      <c r="BQ126" s="53">
        <f t="shared" si="22"/>
        <v>0</v>
      </c>
      <c r="BR126" s="54">
        <f t="shared" si="22"/>
        <v>0</v>
      </c>
      <c r="BS126" s="53">
        <f t="shared" si="22"/>
        <v>0</v>
      </c>
      <c r="BT126" s="54">
        <f t="shared" si="22"/>
        <v>0</v>
      </c>
      <c r="BU126" s="53">
        <f t="shared" si="22"/>
        <v>0</v>
      </c>
      <c r="BV126" s="54">
        <f t="shared" si="22"/>
        <v>0</v>
      </c>
      <c r="BW126" s="53">
        <f t="shared" si="22"/>
        <v>0</v>
      </c>
      <c r="BX126" s="54">
        <f t="shared" si="22"/>
        <v>0</v>
      </c>
      <c r="BY126" s="53">
        <f t="shared" si="22"/>
        <v>0</v>
      </c>
      <c r="BZ126" s="54">
        <f t="shared" si="22"/>
        <v>0</v>
      </c>
      <c r="CA126" s="53">
        <f t="shared" si="22"/>
        <v>0</v>
      </c>
      <c r="CB126" s="54">
        <f t="shared" si="22"/>
        <v>0</v>
      </c>
      <c r="CC126" s="53">
        <f t="shared" si="22"/>
        <v>0</v>
      </c>
      <c r="CD126" s="54">
        <f t="shared" si="22"/>
        <v>0</v>
      </c>
      <c r="CE126" s="53">
        <f t="shared" si="22"/>
        <v>0</v>
      </c>
      <c r="CF126" s="54">
        <f t="shared" si="22"/>
        <v>0</v>
      </c>
      <c r="CG126" s="53">
        <f t="shared" si="23"/>
        <v>0</v>
      </c>
      <c r="CH126" s="54">
        <f t="shared" si="23"/>
        <v>0</v>
      </c>
      <c r="CI126" s="53">
        <f t="shared" si="23"/>
        <v>0</v>
      </c>
      <c r="CJ126" s="54">
        <f t="shared" si="23"/>
        <v>0</v>
      </c>
      <c r="CK126" s="53">
        <f t="shared" si="23"/>
        <v>0</v>
      </c>
      <c r="CL126" s="54">
        <f t="shared" si="23"/>
        <v>0</v>
      </c>
      <c r="CM126" s="53">
        <f t="shared" si="23"/>
        <v>0</v>
      </c>
      <c r="CN126" s="54">
        <f t="shared" si="23"/>
        <v>0</v>
      </c>
      <c r="CO126" s="53">
        <f t="shared" si="23"/>
        <v>0</v>
      </c>
      <c r="CP126" s="54">
        <f t="shared" si="23"/>
        <v>0</v>
      </c>
      <c r="CQ126" s="53">
        <f t="shared" si="23"/>
        <v>0</v>
      </c>
      <c r="CR126" s="54">
        <f t="shared" si="23"/>
        <v>0</v>
      </c>
      <c r="CS126" s="53">
        <f t="shared" si="23"/>
        <v>0</v>
      </c>
      <c r="CT126" s="54">
        <f t="shared" si="23"/>
        <v>0</v>
      </c>
      <c r="CU126" s="53">
        <f t="shared" si="23"/>
        <v>0</v>
      </c>
      <c r="CV126" s="54">
        <f t="shared" si="23"/>
        <v>0</v>
      </c>
      <c r="CW126" s="53">
        <f t="shared" si="24"/>
        <v>0</v>
      </c>
      <c r="CX126" s="54">
        <f t="shared" si="24"/>
        <v>0</v>
      </c>
      <c r="CY126" s="53">
        <f t="shared" si="24"/>
        <v>0</v>
      </c>
      <c r="CZ126" s="54">
        <f t="shared" si="24"/>
        <v>0</v>
      </c>
      <c r="DA126" s="53">
        <f t="shared" si="24"/>
        <v>0</v>
      </c>
      <c r="DB126" s="54">
        <f t="shared" si="24"/>
        <v>0</v>
      </c>
      <c r="DC126" s="53">
        <f t="shared" si="24"/>
        <v>0</v>
      </c>
      <c r="DD126" s="57">
        <f t="shared" si="24"/>
        <v>0</v>
      </c>
      <c r="DE126" s="3"/>
    </row>
    <row r="127" spans="1:109" x14ac:dyDescent="0.35">
      <c r="A127" s="3"/>
      <c r="B127" s="3" t="s">
        <v>4006</v>
      </c>
      <c r="C127" s="39" t="s">
        <v>537</v>
      </c>
      <c r="D127" s="3" t="s">
        <v>539</v>
      </c>
      <c r="E127" s="52">
        <f t="shared" ref="E127:T142" si="26">IF(ISNA(INDEX($E$8:$CE$86,MATCH($C127,$C$8:$C$86,0),MATCH(E$92,$E$6:$CE$6,0))),0,INDEX($E$8:$CE$86,MATCH($C127,$C$8:$C$86,0),MATCH(E$92,$E$6:$CE$6,0)))</f>
        <v>0</v>
      </c>
      <c r="F127" s="53">
        <f t="shared" si="26"/>
        <v>0</v>
      </c>
      <c r="G127" s="53">
        <f t="shared" si="26"/>
        <v>0</v>
      </c>
      <c r="H127" s="53">
        <f t="shared" si="26"/>
        <v>0</v>
      </c>
      <c r="I127" s="53">
        <f t="shared" si="26"/>
        <v>0</v>
      </c>
      <c r="J127" s="54">
        <f t="shared" si="26"/>
        <v>0</v>
      </c>
      <c r="K127" s="54">
        <f t="shared" si="26"/>
        <v>0</v>
      </c>
      <c r="L127" s="54">
        <f t="shared" si="26"/>
        <v>0</v>
      </c>
      <c r="M127" s="54">
        <f t="shared" si="26"/>
        <v>0</v>
      </c>
      <c r="N127" s="53">
        <f t="shared" si="26"/>
        <v>0</v>
      </c>
      <c r="O127" s="53">
        <f t="shared" si="26"/>
        <v>0</v>
      </c>
      <c r="P127" s="53">
        <f t="shared" si="26"/>
        <v>0</v>
      </c>
      <c r="Q127" s="54">
        <f t="shared" si="26"/>
        <v>0</v>
      </c>
      <c r="R127" s="54">
        <f t="shared" si="26"/>
        <v>0</v>
      </c>
      <c r="S127" s="54">
        <f t="shared" si="26"/>
        <v>0</v>
      </c>
      <c r="T127" s="54">
        <f t="shared" si="25"/>
        <v>0</v>
      </c>
      <c r="U127" s="53">
        <f t="shared" si="19"/>
        <v>0</v>
      </c>
      <c r="V127" s="53">
        <f t="shared" si="19"/>
        <v>0</v>
      </c>
      <c r="W127" s="53">
        <f t="shared" si="19"/>
        <v>0</v>
      </c>
      <c r="X127" s="54">
        <f t="shared" si="19"/>
        <v>0</v>
      </c>
      <c r="Y127" s="53">
        <f t="shared" si="19"/>
        <v>0</v>
      </c>
      <c r="Z127" s="54">
        <f t="shared" si="19"/>
        <v>0</v>
      </c>
      <c r="AA127" s="54">
        <f t="shared" si="19"/>
        <v>0</v>
      </c>
      <c r="AB127" s="54">
        <f t="shared" si="19"/>
        <v>0</v>
      </c>
      <c r="AC127" s="54">
        <f t="shared" si="19"/>
        <v>0</v>
      </c>
      <c r="AD127" s="53">
        <f t="shared" si="19"/>
        <v>0</v>
      </c>
      <c r="AE127" s="53">
        <f t="shared" si="19"/>
        <v>0</v>
      </c>
      <c r="AF127" s="53">
        <f t="shared" si="19"/>
        <v>0</v>
      </c>
      <c r="AG127" s="53">
        <f t="shared" si="19"/>
        <v>0</v>
      </c>
      <c r="AH127" s="54">
        <f t="shared" si="19"/>
        <v>0</v>
      </c>
      <c r="AI127" s="54">
        <f t="shared" si="19"/>
        <v>0</v>
      </c>
      <c r="AJ127" s="54">
        <f t="shared" si="19"/>
        <v>0</v>
      </c>
      <c r="AK127" s="54">
        <f t="shared" si="20"/>
        <v>0</v>
      </c>
      <c r="AL127" s="53">
        <f t="shared" si="20"/>
        <v>0</v>
      </c>
      <c r="AM127" s="53">
        <f t="shared" si="20"/>
        <v>0</v>
      </c>
      <c r="AN127" s="53">
        <f t="shared" si="20"/>
        <v>0</v>
      </c>
      <c r="AO127" s="54">
        <f t="shared" si="20"/>
        <v>0</v>
      </c>
      <c r="AP127" s="53">
        <f t="shared" si="20"/>
        <v>0</v>
      </c>
      <c r="AQ127" s="54">
        <f t="shared" si="20"/>
        <v>0.50226816433085419</v>
      </c>
      <c r="AR127" s="53">
        <f t="shared" si="20"/>
        <v>0</v>
      </c>
      <c r="AS127" s="54">
        <f t="shared" si="20"/>
        <v>0</v>
      </c>
      <c r="AT127" s="53">
        <f t="shared" si="20"/>
        <v>0</v>
      </c>
      <c r="AU127" s="54">
        <f t="shared" si="20"/>
        <v>5.3812849744177445E-2</v>
      </c>
      <c r="AV127" s="53">
        <f t="shared" si="20"/>
        <v>0</v>
      </c>
      <c r="AW127" s="54">
        <f t="shared" si="20"/>
        <v>0</v>
      </c>
      <c r="AX127" s="53">
        <f t="shared" si="20"/>
        <v>0</v>
      </c>
      <c r="AY127" s="54">
        <f t="shared" si="20"/>
        <v>0.47406369187950936</v>
      </c>
      <c r="AZ127" s="53">
        <f t="shared" si="20"/>
        <v>0</v>
      </c>
      <c r="BA127" s="54">
        <f t="shared" si="21"/>
        <v>0.31611954842973627</v>
      </c>
      <c r="BB127" s="53">
        <f t="shared" si="21"/>
        <v>0.11706378626082824</v>
      </c>
      <c r="BC127" s="54">
        <f t="shared" si="21"/>
        <v>0</v>
      </c>
      <c r="BD127" s="53">
        <f t="shared" si="21"/>
        <v>0</v>
      </c>
      <c r="BE127" s="54">
        <f t="shared" si="21"/>
        <v>0</v>
      </c>
      <c r="BF127" s="53">
        <f t="shared" si="21"/>
        <v>7.5525128575595604</v>
      </c>
      <c r="BG127" s="54">
        <f t="shared" si="21"/>
        <v>0</v>
      </c>
      <c r="BH127" s="53">
        <f t="shared" si="21"/>
        <v>0</v>
      </c>
      <c r="BI127" s="54">
        <f t="shared" si="21"/>
        <v>0</v>
      </c>
      <c r="BJ127" s="53">
        <f t="shared" si="21"/>
        <v>0</v>
      </c>
      <c r="BK127" s="54">
        <f t="shared" si="21"/>
        <v>0</v>
      </c>
      <c r="BL127" s="53">
        <f t="shared" si="21"/>
        <v>3.0461097422771726E-5</v>
      </c>
      <c r="BM127" s="54">
        <f t="shared" si="21"/>
        <v>1.1429147959913059E-2</v>
      </c>
      <c r="BN127" s="53">
        <f t="shared" si="21"/>
        <v>1.6515925722056244</v>
      </c>
      <c r="BO127" s="54">
        <f t="shared" si="21"/>
        <v>0</v>
      </c>
      <c r="BP127" s="53">
        <f t="shared" si="21"/>
        <v>0</v>
      </c>
      <c r="BQ127" s="54">
        <f t="shared" si="22"/>
        <v>0</v>
      </c>
      <c r="BR127" s="53">
        <f t="shared" si="22"/>
        <v>0</v>
      </c>
      <c r="BS127" s="54">
        <f t="shared" si="22"/>
        <v>0</v>
      </c>
      <c r="BT127" s="53">
        <f t="shared" si="22"/>
        <v>0</v>
      </c>
      <c r="BU127" s="54">
        <f t="shared" si="22"/>
        <v>0.88784910818939167</v>
      </c>
      <c r="BV127" s="53">
        <f t="shared" si="22"/>
        <v>0</v>
      </c>
      <c r="BW127" s="54">
        <f t="shared" si="22"/>
        <v>0</v>
      </c>
      <c r="BX127" s="53">
        <f t="shared" si="22"/>
        <v>17.452246406447259</v>
      </c>
      <c r="BY127" s="54">
        <f t="shared" si="22"/>
        <v>0</v>
      </c>
      <c r="BZ127" s="53">
        <f t="shared" si="22"/>
        <v>0</v>
      </c>
      <c r="CA127" s="54">
        <f t="shared" si="22"/>
        <v>0</v>
      </c>
      <c r="CB127" s="53">
        <f t="shared" si="22"/>
        <v>0</v>
      </c>
      <c r="CC127" s="54">
        <f t="shared" si="22"/>
        <v>0</v>
      </c>
      <c r="CD127" s="53">
        <f t="shared" si="22"/>
        <v>0</v>
      </c>
      <c r="CE127" s="54">
        <f t="shared" si="22"/>
        <v>0</v>
      </c>
      <c r="CF127" s="53">
        <f t="shared" si="22"/>
        <v>0</v>
      </c>
      <c r="CG127" s="54">
        <f t="shared" si="23"/>
        <v>0</v>
      </c>
      <c r="CH127" s="53">
        <f t="shared" si="23"/>
        <v>12.971844063959404</v>
      </c>
      <c r="CI127" s="54">
        <f t="shared" si="23"/>
        <v>0</v>
      </c>
      <c r="CJ127" s="53">
        <f t="shared" si="23"/>
        <v>0</v>
      </c>
      <c r="CK127" s="54">
        <f t="shared" si="23"/>
        <v>0</v>
      </c>
      <c r="CL127" s="53">
        <f t="shared" si="23"/>
        <v>0</v>
      </c>
      <c r="CM127" s="54">
        <f t="shared" si="23"/>
        <v>0</v>
      </c>
      <c r="CN127" s="53">
        <f t="shared" si="23"/>
        <v>0</v>
      </c>
      <c r="CO127" s="54">
        <f t="shared" si="23"/>
        <v>0</v>
      </c>
      <c r="CP127" s="53">
        <f t="shared" si="23"/>
        <v>0</v>
      </c>
      <c r="CQ127" s="54">
        <f t="shared" si="23"/>
        <v>0</v>
      </c>
      <c r="CR127" s="53">
        <f t="shared" si="23"/>
        <v>0</v>
      </c>
      <c r="CS127" s="54">
        <f t="shared" si="23"/>
        <v>0</v>
      </c>
      <c r="CT127" s="53">
        <f t="shared" si="23"/>
        <v>0</v>
      </c>
      <c r="CU127" s="54">
        <f t="shared" si="23"/>
        <v>0</v>
      </c>
      <c r="CV127" s="53">
        <f t="shared" si="23"/>
        <v>0</v>
      </c>
      <c r="CW127" s="54">
        <f t="shared" si="24"/>
        <v>0</v>
      </c>
      <c r="CX127" s="53">
        <f t="shared" si="24"/>
        <v>0</v>
      </c>
      <c r="CY127" s="54">
        <f t="shared" si="24"/>
        <v>0</v>
      </c>
      <c r="CZ127" s="53">
        <f t="shared" si="24"/>
        <v>0</v>
      </c>
      <c r="DA127" s="54">
        <f t="shared" si="24"/>
        <v>0</v>
      </c>
      <c r="DB127" s="53">
        <f t="shared" si="24"/>
        <v>0</v>
      </c>
      <c r="DC127" s="54">
        <f t="shared" si="24"/>
        <v>0</v>
      </c>
      <c r="DD127" s="55">
        <f t="shared" si="24"/>
        <v>0</v>
      </c>
      <c r="DE127" s="3"/>
    </row>
    <row r="128" spans="1:109" x14ac:dyDescent="0.35">
      <c r="A128" s="3"/>
      <c r="B128" s="3" t="s">
        <v>4009</v>
      </c>
      <c r="C128" s="39"/>
      <c r="D128" s="3" t="s">
        <v>541</v>
      </c>
      <c r="E128" s="52">
        <f t="shared" si="26"/>
        <v>0</v>
      </c>
      <c r="F128" s="53">
        <f t="shared" si="26"/>
        <v>0</v>
      </c>
      <c r="G128" s="53">
        <f t="shared" si="26"/>
        <v>0</v>
      </c>
      <c r="H128" s="53">
        <f t="shared" si="26"/>
        <v>0</v>
      </c>
      <c r="I128" s="53">
        <f t="shared" si="26"/>
        <v>0</v>
      </c>
      <c r="J128" s="54">
        <f t="shared" si="26"/>
        <v>0</v>
      </c>
      <c r="K128" s="54">
        <f t="shared" si="26"/>
        <v>0</v>
      </c>
      <c r="L128" s="54">
        <f t="shared" si="26"/>
        <v>0</v>
      </c>
      <c r="M128" s="54">
        <f t="shared" si="26"/>
        <v>0</v>
      </c>
      <c r="N128" s="53">
        <f t="shared" si="26"/>
        <v>0</v>
      </c>
      <c r="O128" s="53">
        <f t="shared" si="26"/>
        <v>0</v>
      </c>
      <c r="P128" s="53">
        <f t="shared" si="26"/>
        <v>0</v>
      </c>
      <c r="Q128" s="54">
        <f t="shared" si="26"/>
        <v>0</v>
      </c>
      <c r="R128" s="54">
        <f t="shared" si="26"/>
        <v>0</v>
      </c>
      <c r="S128" s="54">
        <f t="shared" si="26"/>
        <v>0</v>
      </c>
      <c r="T128" s="54">
        <f t="shared" si="25"/>
        <v>0</v>
      </c>
      <c r="U128" s="53">
        <f t="shared" si="19"/>
        <v>0</v>
      </c>
      <c r="V128" s="53">
        <f t="shared" si="19"/>
        <v>0</v>
      </c>
      <c r="W128" s="53">
        <f t="shared" si="19"/>
        <v>0</v>
      </c>
      <c r="X128" s="54">
        <f t="shared" si="19"/>
        <v>0</v>
      </c>
      <c r="Y128" s="53">
        <f t="shared" si="19"/>
        <v>0</v>
      </c>
      <c r="Z128" s="54">
        <f t="shared" si="19"/>
        <v>0</v>
      </c>
      <c r="AA128" s="54">
        <f t="shared" si="19"/>
        <v>0</v>
      </c>
      <c r="AB128" s="54">
        <f t="shared" si="19"/>
        <v>0</v>
      </c>
      <c r="AC128" s="54">
        <f t="shared" si="19"/>
        <v>0</v>
      </c>
      <c r="AD128" s="53">
        <f t="shared" si="19"/>
        <v>0</v>
      </c>
      <c r="AE128" s="53">
        <f t="shared" si="19"/>
        <v>0</v>
      </c>
      <c r="AF128" s="53">
        <f t="shared" si="19"/>
        <v>0</v>
      </c>
      <c r="AG128" s="53">
        <f t="shared" si="19"/>
        <v>0</v>
      </c>
      <c r="AH128" s="54">
        <f t="shared" si="19"/>
        <v>0</v>
      </c>
      <c r="AI128" s="54">
        <f t="shared" si="19"/>
        <v>0</v>
      </c>
      <c r="AJ128" s="54">
        <f t="shared" si="19"/>
        <v>0</v>
      </c>
      <c r="AK128" s="54">
        <f t="shared" si="20"/>
        <v>0</v>
      </c>
      <c r="AL128" s="53">
        <f t="shared" si="20"/>
        <v>0</v>
      </c>
      <c r="AM128" s="53">
        <f t="shared" si="20"/>
        <v>0</v>
      </c>
      <c r="AN128" s="53">
        <f t="shared" si="20"/>
        <v>0</v>
      </c>
      <c r="AO128" s="54">
        <f t="shared" si="20"/>
        <v>0</v>
      </c>
      <c r="AP128" s="53">
        <f t="shared" si="20"/>
        <v>0</v>
      </c>
      <c r="AQ128" s="54">
        <f t="shared" si="20"/>
        <v>0</v>
      </c>
      <c r="AR128" s="53">
        <f t="shared" si="20"/>
        <v>0</v>
      </c>
      <c r="AS128" s="54">
        <f t="shared" si="20"/>
        <v>0</v>
      </c>
      <c r="AT128" s="53">
        <f t="shared" si="20"/>
        <v>0</v>
      </c>
      <c r="AU128" s="54">
        <f t="shared" si="20"/>
        <v>0</v>
      </c>
      <c r="AV128" s="53">
        <f t="shared" si="20"/>
        <v>0</v>
      </c>
      <c r="AW128" s="54">
        <f t="shared" si="20"/>
        <v>0</v>
      </c>
      <c r="AX128" s="53">
        <f t="shared" si="20"/>
        <v>0</v>
      </c>
      <c r="AY128" s="54">
        <f t="shared" si="20"/>
        <v>0</v>
      </c>
      <c r="AZ128" s="53">
        <f t="shared" si="20"/>
        <v>0</v>
      </c>
      <c r="BA128" s="54">
        <f t="shared" si="21"/>
        <v>0</v>
      </c>
      <c r="BB128" s="53">
        <f t="shared" si="21"/>
        <v>0</v>
      </c>
      <c r="BC128" s="54">
        <f t="shared" si="21"/>
        <v>0</v>
      </c>
      <c r="BD128" s="53">
        <f t="shared" si="21"/>
        <v>0</v>
      </c>
      <c r="BE128" s="54">
        <f t="shared" si="21"/>
        <v>0</v>
      </c>
      <c r="BF128" s="53">
        <f t="shared" si="21"/>
        <v>0</v>
      </c>
      <c r="BG128" s="54">
        <f t="shared" si="21"/>
        <v>0</v>
      </c>
      <c r="BH128" s="53">
        <f t="shared" si="21"/>
        <v>0</v>
      </c>
      <c r="BI128" s="54">
        <f t="shared" si="21"/>
        <v>0</v>
      </c>
      <c r="BJ128" s="53">
        <f t="shared" si="21"/>
        <v>0</v>
      </c>
      <c r="BK128" s="54">
        <f t="shared" si="21"/>
        <v>0</v>
      </c>
      <c r="BL128" s="53">
        <f t="shared" si="21"/>
        <v>0</v>
      </c>
      <c r="BM128" s="54">
        <f t="shared" si="21"/>
        <v>0</v>
      </c>
      <c r="BN128" s="53">
        <f t="shared" si="21"/>
        <v>0</v>
      </c>
      <c r="BO128" s="54">
        <f t="shared" si="21"/>
        <v>0</v>
      </c>
      <c r="BP128" s="53">
        <f t="shared" si="21"/>
        <v>0</v>
      </c>
      <c r="BQ128" s="54">
        <f t="shared" si="22"/>
        <v>0</v>
      </c>
      <c r="BR128" s="53">
        <f t="shared" si="22"/>
        <v>0</v>
      </c>
      <c r="BS128" s="54">
        <f t="shared" si="22"/>
        <v>0</v>
      </c>
      <c r="BT128" s="53">
        <f t="shared" si="22"/>
        <v>0</v>
      </c>
      <c r="BU128" s="54">
        <f t="shared" si="22"/>
        <v>0</v>
      </c>
      <c r="BV128" s="53">
        <f t="shared" si="22"/>
        <v>0</v>
      </c>
      <c r="BW128" s="54">
        <f t="shared" si="22"/>
        <v>0</v>
      </c>
      <c r="BX128" s="53">
        <f t="shared" si="22"/>
        <v>0</v>
      </c>
      <c r="BY128" s="54">
        <f t="shared" si="22"/>
        <v>0</v>
      </c>
      <c r="BZ128" s="53">
        <f t="shared" si="22"/>
        <v>0</v>
      </c>
      <c r="CA128" s="54">
        <f t="shared" si="22"/>
        <v>0</v>
      </c>
      <c r="CB128" s="53">
        <f t="shared" si="22"/>
        <v>0</v>
      </c>
      <c r="CC128" s="54">
        <f t="shared" si="22"/>
        <v>0</v>
      </c>
      <c r="CD128" s="53">
        <f t="shared" si="22"/>
        <v>0</v>
      </c>
      <c r="CE128" s="54">
        <f t="shared" si="22"/>
        <v>0</v>
      </c>
      <c r="CF128" s="53">
        <f t="shared" si="22"/>
        <v>0</v>
      </c>
      <c r="CG128" s="54">
        <f t="shared" si="23"/>
        <v>0</v>
      </c>
      <c r="CH128" s="53">
        <f t="shared" si="23"/>
        <v>0</v>
      </c>
      <c r="CI128" s="54">
        <f t="shared" si="23"/>
        <v>0</v>
      </c>
      <c r="CJ128" s="53">
        <f t="shared" si="23"/>
        <v>0</v>
      </c>
      <c r="CK128" s="54">
        <f t="shared" si="23"/>
        <v>0</v>
      </c>
      <c r="CL128" s="53">
        <f t="shared" si="23"/>
        <v>0</v>
      </c>
      <c r="CM128" s="54">
        <f t="shared" si="23"/>
        <v>0</v>
      </c>
      <c r="CN128" s="53">
        <f t="shared" si="23"/>
        <v>0</v>
      </c>
      <c r="CO128" s="54">
        <f t="shared" si="23"/>
        <v>0</v>
      </c>
      <c r="CP128" s="53">
        <f t="shared" si="23"/>
        <v>0</v>
      </c>
      <c r="CQ128" s="54">
        <f t="shared" si="23"/>
        <v>0</v>
      </c>
      <c r="CR128" s="53">
        <f t="shared" si="23"/>
        <v>0</v>
      </c>
      <c r="CS128" s="54">
        <f t="shared" si="23"/>
        <v>0</v>
      </c>
      <c r="CT128" s="53">
        <f t="shared" si="23"/>
        <v>0</v>
      </c>
      <c r="CU128" s="54">
        <f t="shared" si="23"/>
        <v>0</v>
      </c>
      <c r="CV128" s="53">
        <f t="shared" si="23"/>
        <v>0</v>
      </c>
      <c r="CW128" s="54">
        <f t="shared" si="24"/>
        <v>0</v>
      </c>
      <c r="CX128" s="53">
        <f t="shared" si="24"/>
        <v>0</v>
      </c>
      <c r="CY128" s="54">
        <f t="shared" si="24"/>
        <v>0</v>
      </c>
      <c r="CZ128" s="53">
        <f t="shared" si="24"/>
        <v>0</v>
      </c>
      <c r="DA128" s="54">
        <f t="shared" si="24"/>
        <v>0</v>
      </c>
      <c r="DB128" s="53">
        <f t="shared" si="24"/>
        <v>0</v>
      </c>
      <c r="DC128" s="54">
        <f t="shared" si="24"/>
        <v>0</v>
      </c>
      <c r="DD128" s="55">
        <f t="shared" si="24"/>
        <v>0</v>
      </c>
      <c r="DE128" s="3"/>
    </row>
    <row r="129" spans="1:109" x14ac:dyDescent="0.35">
      <c r="A129" s="3"/>
      <c r="B129" s="3" t="s">
        <v>4010</v>
      </c>
      <c r="C129" s="39"/>
      <c r="D129" s="3" t="s">
        <v>543</v>
      </c>
      <c r="E129" s="52">
        <f t="shared" si="26"/>
        <v>0</v>
      </c>
      <c r="F129" s="53">
        <f t="shared" si="26"/>
        <v>0</v>
      </c>
      <c r="G129" s="53">
        <f t="shared" si="26"/>
        <v>0</v>
      </c>
      <c r="H129" s="53">
        <f t="shared" si="26"/>
        <v>0</v>
      </c>
      <c r="I129" s="53">
        <f t="shared" si="26"/>
        <v>0</v>
      </c>
      <c r="J129" s="54">
        <f t="shared" si="26"/>
        <v>0</v>
      </c>
      <c r="K129" s="54">
        <f t="shared" si="26"/>
        <v>0</v>
      </c>
      <c r="L129" s="54">
        <f t="shared" si="26"/>
        <v>0</v>
      </c>
      <c r="M129" s="54">
        <f t="shared" si="26"/>
        <v>0</v>
      </c>
      <c r="N129" s="53">
        <f t="shared" si="26"/>
        <v>0</v>
      </c>
      <c r="O129" s="53">
        <f t="shared" si="26"/>
        <v>0</v>
      </c>
      <c r="P129" s="53">
        <f t="shared" si="26"/>
        <v>0</v>
      </c>
      <c r="Q129" s="54">
        <f t="shared" si="26"/>
        <v>0</v>
      </c>
      <c r="R129" s="54">
        <f t="shared" si="26"/>
        <v>0</v>
      </c>
      <c r="S129" s="54">
        <f t="shared" si="26"/>
        <v>0</v>
      </c>
      <c r="T129" s="54">
        <f t="shared" si="25"/>
        <v>0</v>
      </c>
      <c r="U129" s="53">
        <f t="shared" si="19"/>
        <v>0</v>
      </c>
      <c r="V129" s="53">
        <f t="shared" si="19"/>
        <v>0</v>
      </c>
      <c r="W129" s="53">
        <f t="shared" si="19"/>
        <v>0</v>
      </c>
      <c r="X129" s="54">
        <f t="shared" si="19"/>
        <v>0</v>
      </c>
      <c r="Y129" s="53">
        <f t="shared" si="19"/>
        <v>0</v>
      </c>
      <c r="Z129" s="54">
        <f t="shared" si="19"/>
        <v>0</v>
      </c>
      <c r="AA129" s="54">
        <f t="shared" si="19"/>
        <v>0</v>
      </c>
      <c r="AB129" s="54">
        <f t="shared" si="19"/>
        <v>0</v>
      </c>
      <c r="AC129" s="54">
        <f t="shared" si="19"/>
        <v>0</v>
      </c>
      <c r="AD129" s="53">
        <f t="shared" si="19"/>
        <v>0</v>
      </c>
      <c r="AE129" s="53">
        <f t="shared" si="19"/>
        <v>0</v>
      </c>
      <c r="AF129" s="53">
        <f t="shared" si="19"/>
        <v>0</v>
      </c>
      <c r="AG129" s="53">
        <f t="shared" si="19"/>
        <v>0</v>
      </c>
      <c r="AH129" s="54">
        <f t="shared" si="19"/>
        <v>0</v>
      </c>
      <c r="AI129" s="54">
        <f t="shared" si="19"/>
        <v>0</v>
      </c>
      <c r="AJ129" s="54">
        <f t="shared" si="19"/>
        <v>0</v>
      </c>
      <c r="AK129" s="54">
        <f t="shared" si="20"/>
        <v>0</v>
      </c>
      <c r="AL129" s="53">
        <f t="shared" si="20"/>
        <v>0</v>
      </c>
      <c r="AM129" s="53">
        <f t="shared" si="20"/>
        <v>0</v>
      </c>
      <c r="AN129" s="53">
        <f t="shared" si="20"/>
        <v>0</v>
      </c>
      <c r="AO129" s="54">
        <f t="shared" si="20"/>
        <v>0</v>
      </c>
      <c r="AP129" s="53">
        <f t="shared" si="20"/>
        <v>0</v>
      </c>
      <c r="AQ129" s="54">
        <f t="shared" si="20"/>
        <v>0</v>
      </c>
      <c r="AR129" s="53">
        <f t="shared" si="20"/>
        <v>0</v>
      </c>
      <c r="AS129" s="54">
        <f t="shared" si="20"/>
        <v>0</v>
      </c>
      <c r="AT129" s="53">
        <f t="shared" si="20"/>
        <v>0</v>
      </c>
      <c r="AU129" s="54">
        <f t="shared" si="20"/>
        <v>0</v>
      </c>
      <c r="AV129" s="53">
        <f t="shared" si="20"/>
        <v>0</v>
      </c>
      <c r="AW129" s="54">
        <f t="shared" si="20"/>
        <v>0</v>
      </c>
      <c r="AX129" s="53">
        <f t="shared" si="20"/>
        <v>0</v>
      </c>
      <c r="AY129" s="54">
        <f t="shared" si="20"/>
        <v>0</v>
      </c>
      <c r="AZ129" s="53">
        <f t="shared" si="20"/>
        <v>0</v>
      </c>
      <c r="BA129" s="54">
        <f t="shared" si="21"/>
        <v>0</v>
      </c>
      <c r="BB129" s="53">
        <f t="shared" si="21"/>
        <v>0</v>
      </c>
      <c r="BC129" s="54">
        <f t="shared" si="21"/>
        <v>0</v>
      </c>
      <c r="BD129" s="53">
        <f t="shared" si="21"/>
        <v>0</v>
      </c>
      <c r="BE129" s="54">
        <f t="shared" si="21"/>
        <v>0</v>
      </c>
      <c r="BF129" s="53">
        <f t="shared" si="21"/>
        <v>0</v>
      </c>
      <c r="BG129" s="54">
        <f t="shared" si="21"/>
        <v>0</v>
      </c>
      <c r="BH129" s="53">
        <f t="shared" si="21"/>
        <v>0</v>
      </c>
      <c r="BI129" s="54">
        <f t="shared" si="21"/>
        <v>0</v>
      </c>
      <c r="BJ129" s="53">
        <f t="shared" si="21"/>
        <v>0</v>
      </c>
      <c r="BK129" s="54">
        <f t="shared" si="21"/>
        <v>0</v>
      </c>
      <c r="BL129" s="53">
        <f t="shared" si="21"/>
        <v>0</v>
      </c>
      <c r="BM129" s="54">
        <f t="shared" si="21"/>
        <v>0</v>
      </c>
      <c r="BN129" s="53">
        <f t="shared" si="21"/>
        <v>0</v>
      </c>
      <c r="BO129" s="54">
        <f t="shared" si="21"/>
        <v>0</v>
      </c>
      <c r="BP129" s="53">
        <f t="shared" si="21"/>
        <v>0</v>
      </c>
      <c r="BQ129" s="54">
        <f t="shared" si="22"/>
        <v>0</v>
      </c>
      <c r="BR129" s="53">
        <f t="shared" si="22"/>
        <v>0</v>
      </c>
      <c r="BS129" s="54">
        <f t="shared" si="22"/>
        <v>0</v>
      </c>
      <c r="BT129" s="53">
        <f t="shared" si="22"/>
        <v>0</v>
      </c>
      <c r="BU129" s="54">
        <f t="shared" si="22"/>
        <v>0</v>
      </c>
      <c r="BV129" s="53">
        <f t="shared" si="22"/>
        <v>0</v>
      </c>
      <c r="BW129" s="54">
        <f t="shared" si="22"/>
        <v>0</v>
      </c>
      <c r="BX129" s="53">
        <f t="shared" si="22"/>
        <v>0</v>
      </c>
      <c r="BY129" s="54">
        <f t="shared" si="22"/>
        <v>0</v>
      </c>
      <c r="BZ129" s="53">
        <f t="shared" si="22"/>
        <v>0</v>
      </c>
      <c r="CA129" s="54">
        <f t="shared" si="22"/>
        <v>0</v>
      </c>
      <c r="CB129" s="53">
        <f t="shared" si="22"/>
        <v>0</v>
      </c>
      <c r="CC129" s="54">
        <f t="shared" si="22"/>
        <v>0</v>
      </c>
      <c r="CD129" s="53">
        <f t="shared" si="22"/>
        <v>0</v>
      </c>
      <c r="CE129" s="54">
        <f t="shared" si="22"/>
        <v>0</v>
      </c>
      <c r="CF129" s="53">
        <f t="shared" si="22"/>
        <v>0</v>
      </c>
      <c r="CG129" s="54">
        <f t="shared" si="23"/>
        <v>0</v>
      </c>
      <c r="CH129" s="53">
        <f t="shared" si="23"/>
        <v>0</v>
      </c>
      <c r="CI129" s="54">
        <f t="shared" si="23"/>
        <v>0</v>
      </c>
      <c r="CJ129" s="53">
        <f t="shared" si="23"/>
        <v>0</v>
      </c>
      <c r="CK129" s="54">
        <f t="shared" si="23"/>
        <v>0</v>
      </c>
      <c r="CL129" s="53">
        <f t="shared" si="23"/>
        <v>0</v>
      </c>
      <c r="CM129" s="54">
        <f t="shared" si="23"/>
        <v>0</v>
      </c>
      <c r="CN129" s="53">
        <f t="shared" si="23"/>
        <v>0</v>
      </c>
      <c r="CO129" s="54">
        <f t="shared" si="23"/>
        <v>0</v>
      </c>
      <c r="CP129" s="53">
        <f t="shared" si="23"/>
        <v>0</v>
      </c>
      <c r="CQ129" s="54">
        <f t="shared" si="23"/>
        <v>0</v>
      </c>
      <c r="CR129" s="53">
        <f t="shared" si="23"/>
        <v>0</v>
      </c>
      <c r="CS129" s="54">
        <f t="shared" si="23"/>
        <v>0</v>
      </c>
      <c r="CT129" s="53">
        <f t="shared" si="23"/>
        <v>0</v>
      </c>
      <c r="CU129" s="54">
        <f t="shared" si="23"/>
        <v>0</v>
      </c>
      <c r="CV129" s="53">
        <f t="shared" si="23"/>
        <v>0</v>
      </c>
      <c r="CW129" s="54">
        <f t="shared" si="24"/>
        <v>0</v>
      </c>
      <c r="CX129" s="53">
        <f t="shared" si="24"/>
        <v>0</v>
      </c>
      <c r="CY129" s="54">
        <f t="shared" si="24"/>
        <v>0</v>
      </c>
      <c r="CZ129" s="53">
        <f t="shared" si="24"/>
        <v>0</v>
      </c>
      <c r="DA129" s="54">
        <f t="shared" si="24"/>
        <v>0</v>
      </c>
      <c r="DB129" s="53">
        <f t="shared" si="24"/>
        <v>0</v>
      </c>
      <c r="DC129" s="54">
        <f t="shared" si="24"/>
        <v>0</v>
      </c>
      <c r="DD129" s="55">
        <f t="shared" si="24"/>
        <v>0</v>
      </c>
      <c r="DE129" s="3"/>
    </row>
    <row r="130" spans="1:109" x14ac:dyDescent="0.35">
      <c r="A130" s="3"/>
      <c r="B130" s="3" t="s">
        <v>4011</v>
      </c>
      <c r="C130" s="39" t="s">
        <v>545</v>
      </c>
      <c r="D130" s="3" t="s">
        <v>547</v>
      </c>
      <c r="E130" s="56">
        <f t="shared" si="26"/>
        <v>0</v>
      </c>
      <c r="F130" s="54">
        <f t="shared" si="26"/>
        <v>0</v>
      </c>
      <c r="G130" s="54">
        <f t="shared" si="26"/>
        <v>0</v>
      </c>
      <c r="H130" s="54">
        <f t="shared" si="26"/>
        <v>0</v>
      </c>
      <c r="I130" s="54">
        <f t="shared" si="26"/>
        <v>0</v>
      </c>
      <c r="J130" s="53">
        <f t="shared" si="26"/>
        <v>0</v>
      </c>
      <c r="K130" s="53">
        <f t="shared" si="26"/>
        <v>0</v>
      </c>
      <c r="L130" s="53">
        <f t="shared" si="26"/>
        <v>0</v>
      </c>
      <c r="M130" s="53">
        <f t="shared" si="26"/>
        <v>0</v>
      </c>
      <c r="N130" s="54">
        <f t="shared" si="26"/>
        <v>0</v>
      </c>
      <c r="O130" s="54">
        <f t="shared" si="26"/>
        <v>0</v>
      </c>
      <c r="P130" s="54">
        <f t="shared" si="26"/>
        <v>0</v>
      </c>
      <c r="Q130" s="53">
        <f t="shared" si="26"/>
        <v>0</v>
      </c>
      <c r="R130" s="53">
        <f t="shared" si="26"/>
        <v>0</v>
      </c>
      <c r="S130" s="53">
        <f t="shared" si="26"/>
        <v>0</v>
      </c>
      <c r="T130" s="53">
        <f t="shared" si="25"/>
        <v>0</v>
      </c>
      <c r="U130" s="54">
        <f t="shared" si="19"/>
        <v>0</v>
      </c>
      <c r="V130" s="54">
        <f t="shared" si="19"/>
        <v>0</v>
      </c>
      <c r="W130" s="54">
        <f t="shared" si="19"/>
        <v>0</v>
      </c>
      <c r="X130" s="42">
        <f t="shared" si="19"/>
        <v>0</v>
      </c>
      <c r="Y130" s="58">
        <f t="shared" si="19"/>
        <v>0</v>
      </c>
      <c r="Z130" s="53">
        <f t="shared" si="19"/>
        <v>0</v>
      </c>
      <c r="AA130" s="53">
        <f t="shared" si="19"/>
        <v>0</v>
      </c>
      <c r="AB130" s="53">
        <f t="shared" si="19"/>
        <v>0</v>
      </c>
      <c r="AC130" s="53">
        <f t="shared" si="19"/>
        <v>0</v>
      </c>
      <c r="AD130" s="54">
        <f t="shared" si="19"/>
        <v>0</v>
      </c>
      <c r="AE130" s="54">
        <f t="shared" si="19"/>
        <v>0</v>
      </c>
      <c r="AF130" s="54">
        <f t="shared" si="19"/>
        <v>0</v>
      </c>
      <c r="AG130" s="54">
        <f t="shared" si="19"/>
        <v>0</v>
      </c>
      <c r="AH130" s="53">
        <f t="shared" si="19"/>
        <v>0</v>
      </c>
      <c r="AI130" s="53">
        <f t="shared" si="19"/>
        <v>0</v>
      </c>
      <c r="AJ130" s="53">
        <f t="shared" si="19"/>
        <v>0</v>
      </c>
      <c r="AK130" s="53">
        <f t="shared" si="20"/>
        <v>0</v>
      </c>
      <c r="AL130" s="54">
        <f t="shared" si="20"/>
        <v>0</v>
      </c>
      <c r="AM130" s="54">
        <f t="shared" si="20"/>
        <v>0</v>
      </c>
      <c r="AN130" s="54">
        <f t="shared" si="20"/>
        <v>0</v>
      </c>
      <c r="AO130" s="42">
        <f t="shared" si="20"/>
        <v>0</v>
      </c>
      <c r="AP130" s="58">
        <f t="shared" si="20"/>
        <v>0</v>
      </c>
      <c r="AQ130" s="42">
        <f t="shared" si="20"/>
        <v>0</v>
      </c>
      <c r="AR130" s="58">
        <f t="shared" si="20"/>
        <v>0</v>
      </c>
      <c r="AS130" s="42">
        <f t="shared" si="20"/>
        <v>0</v>
      </c>
      <c r="AT130" s="58">
        <f t="shared" si="20"/>
        <v>0</v>
      </c>
      <c r="AU130" s="42">
        <f t="shared" si="20"/>
        <v>0</v>
      </c>
      <c r="AV130" s="58">
        <f t="shared" si="20"/>
        <v>0</v>
      </c>
      <c r="AW130" s="42">
        <f t="shared" si="20"/>
        <v>0</v>
      </c>
      <c r="AX130" s="58">
        <f t="shared" si="20"/>
        <v>0</v>
      </c>
      <c r="AY130" s="42">
        <f t="shared" si="20"/>
        <v>0</v>
      </c>
      <c r="AZ130" s="58">
        <f t="shared" si="20"/>
        <v>0</v>
      </c>
      <c r="BA130" s="42">
        <f t="shared" si="21"/>
        <v>0</v>
      </c>
      <c r="BB130" s="58">
        <f t="shared" si="21"/>
        <v>0</v>
      </c>
      <c r="BC130" s="42">
        <f t="shared" si="21"/>
        <v>0</v>
      </c>
      <c r="BD130" s="58">
        <f t="shared" si="21"/>
        <v>0</v>
      </c>
      <c r="BE130" s="42">
        <f t="shared" si="21"/>
        <v>0</v>
      </c>
      <c r="BF130" s="58">
        <f t="shared" si="21"/>
        <v>0</v>
      </c>
      <c r="BG130" s="42">
        <f t="shared" si="21"/>
        <v>0</v>
      </c>
      <c r="BH130" s="58">
        <f t="shared" si="21"/>
        <v>0</v>
      </c>
      <c r="BI130" s="42">
        <f t="shared" si="21"/>
        <v>0</v>
      </c>
      <c r="BJ130" s="58">
        <f t="shared" si="21"/>
        <v>0</v>
      </c>
      <c r="BK130" s="42">
        <f t="shared" si="21"/>
        <v>0</v>
      </c>
      <c r="BL130" s="58">
        <f t="shared" si="21"/>
        <v>0</v>
      </c>
      <c r="BM130" s="42">
        <f t="shared" si="21"/>
        <v>0</v>
      </c>
      <c r="BN130" s="58">
        <f t="shared" si="21"/>
        <v>0</v>
      </c>
      <c r="BO130" s="42">
        <f t="shared" si="21"/>
        <v>0</v>
      </c>
      <c r="BP130" s="58">
        <f t="shared" si="21"/>
        <v>0</v>
      </c>
      <c r="BQ130" s="42">
        <f t="shared" si="22"/>
        <v>0</v>
      </c>
      <c r="BR130" s="58">
        <f t="shared" si="22"/>
        <v>0</v>
      </c>
      <c r="BS130" s="42">
        <f t="shared" si="22"/>
        <v>0</v>
      </c>
      <c r="BT130" s="58">
        <f t="shared" si="22"/>
        <v>0</v>
      </c>
      <c r="BU130" s="42">
        <f t="shared" si="22"/>
        <v>0</v>
      </c>
      <c r="BV130" s="58">
        <f t="shared" si="22"/>
        <v>0</v>
      </c>
      <c r="BW130" s="42">
        <f t="shared" si="22"/>
        <v>0</v>
      </c>
      <c r="BX130" s="58">
        <f t="shared" si="22"/>
        <v>0</v>
      </c>
      <c r="BY130" s="42">
        <f t="shared" si="22"/>
        <v>0</v>
      </c>
      <c r="BZ130" s="58">
        <f t="shared" si="22"/>
        <v>0</v>
      </c>
      <c r="CA130" s="42">
        <f t="shared" si="22"/>
        <v>0</v>
      </c>
      <c r="CB130" s="58">
        <f t="shared" si="22"/>
        <v>0</v>
      </c>
      <c r="CC130" s="42">
        <f t="shared" si="22"/>
        <v>0</v>
      </c>
      <c r="CD130" s="58">
        <f t="shared" si="22"/>
        <v>0</v>
      </c>
      <c r="CE130" s="42">
        <f t="shared" si="22"/>
        <v>0</v>
      </c>
      <c r="CF130" s="58">
        <f t="shared" si="22"/>
        <v>0</v>
      </c>
      <c r="CG130" s="42">
        <f t="shared" si="23"/>
        <v>0</v>
      </c>
      <c r="CH130" s="58">
        <f t="shared" si="23"/>
        <v>0.87082182334291336</v>
      </c>
      <c r="CI130" s="42">
        <f t="shared" si="23"/>
        <v>0</v>
      </c>
      <c r="CJ130" s="58">
        <f t="shared" si="23"/>
        <v>0</v>
      </c>
      <c r="CK130" s="42">
        <f t="shared" si="23"/>
        <v>0</v>
      </c>
      <c r="CL130" s="58">
        <f t="shared" si="23"/>
        <v>0</v>
      </c>
      <c r="CM130" s="42">
        <f t="shared" si="23"/>
        <v>0</v>
      </c>
      <c r="CN130" s="58">
        <f t="shared" si="23"/>
        <v>0</v>
      </c>
      <c r="CO130" s="42">
        <f t="shared" si="23"/>
        <v>0</v>
      </c>
      <c r="CP130" s="58">
        <f t="shared" si="23"/>
        <v>0</v>
      </c>
      <c r="CQ130" s="42">
        <f t="shared" si="23"/>
        <v>0</v>
      </c>
      <c r="CR130" s="58">
        <f t="shared" si="23"/>
        <v>0</v>
      </c>
      <c r="CS130" s="42">
        <f t="shared" si="23"/>
        <v>0</v>
      </c>
      <c r="CT130" s="58">
        <f t="shared" si="23"/>
        <v>0</v>
      </c>
      <c r="CU130" s="42">
        <f t="shared" si="23"/>
        <v>0</v>
      </c>
      <c r="CV130" s="58">
        <f t="shared" si="23"/>
        <v>0</v>
      </c>
      <c r="CW130" s="42">
        <f t="shared" si="24"/>
        <v>0</v>
      </c>
      <c r="CX130" s="58">
        <f t="shared" si="24"/>
        <v>0</v>
      </c>
      <c r="CY130" s="42">
        <f t="shared" si="24"/>
        <v>0</v>
      </c>
      <c r="CZ130" s="58">
        <f t="shared" si="24"/>
        <v>0</v>
      </c>
      <c r="DA130" s="42">
        <f t="shared" si="24"/>
        <v>0</v>
      </c>
      <c r="DB130" s="58">
        <f t="shared" si="24"/>
        <v>0</v>
      </c>
      <c r="DC130" s="42">
        <f t="shared" si="24"/>
        <v>0</v>
      </c>
      <c r="DD130" s="59">
        <f t="shared" si="24"/>
        <v>0</v>
      </c>
      <c r="DE130" s="3"/>
    </row>
    <row r="131" spans="1:109" x14ac:dyDescent="0.35">
      <c r="A131" s="3"/>
      <c r="B131" s="3" t="s">
        <v>3876</v>
      </c>
      <c r="C131" s="39" t="s">
        <v>548</v>
      </c>
      <c r="D131" s="3" t="s">
        <v>548</v>
      </c>
      <c r="E131" s="52">
        <f t="shared" si="26"/>
        <v>0</v>
      </c>
      <c r="F131" s="53">
        <f t="shared" si="26"/>
        <v>0</v>
      </c>
      <c r="G131" s="53">
        <f t="shared" si="26"/>
        <v>0</v>
      </c>
      <c r="H131" s="53">
        <f t="shared" si="26"/>
        <v>0</v>
      </c>
      <c r="I131" s="53">
        <f t="shared" si="26"/>
        <v>0</v>
      </c>
      <c r="J131" s="54">
        <f t="shared" si="26"/>
        <v>0</v>
      </c>
      <c r="K131" s="54">
        <f t="shared" si="26"/>
        <v>0</v>
      </c>
      <c r="L131" s="54">
        <f t="shared" si="26"/>
        <v>0</v>
      </c>
      <c r="M131" s="54">
        <f t="shared" si="26"/>
        <v>0</v>
      </c>
      <c r="N131" s="53">
        <f t="shared" si="26"/>
        <v>0</v>
      </c>
      <c r="O131" s="53">
        <f t="shared" si="26"/>
        <v>0</v>
      </c>
      <c r="P131" s="53">
        <f t="shared" si="26"/>
        <v>0</v>
      </c>
      <c r="Q131" s="54">
        <f t="shared" si="26"/>
        <v>0</v>
      </c>
      <c r="R131" s="54">
        <f t="shared" si="26"/>
        <v>0</v>
      </c>
      <c r="S131" s="54">
        <f t="shared" si="26"/>
        <v>0</v>
      </c>
      <c r="T131" s="54">
        <f t="shared" si="25"/>
        <v>0</v>
      </c>
      <c r="U131" s="53">
        <f t="shared" si="19"/>
        <v>0</v>
      </c>
      <c r="V131" s="53">
        <f t="shared" si="19"/>
        <v>0</v>
      </c>
      <c r="W131" s="53">
        <f t="shared" si="19"/>
        <v>0</v>
      </c>
      <c r="X131" s="58">
        <f t="shared" si="19"/>
        <v>0</v>
      </c>
      <c r="Y131" s="42">
        <f t="shared" si="19"/>
        <v>0</v>
      </c>
      <c r="Z131" s="54">
        <f t="shared" si="19"/>
        <v>0</v>
      </c>
      <c r="AA131" s="54">
        <f t="shared" si="19"/>
        <v>0</v>
      </c>
      <c r="AB131" s="54">
        <f t="shared" si="19"/>
        <v>0</v>
      </c>
      <c r="AC131" s="54">
        <f t="shared" si="19"/>
        <v>0</v>
      </c>
      <c r="AD131" s="53">
        <f t="shared" si="19"/>
        <v>0</v>
      </c>
      <c r="AE131" s="53">
        <f t="shared" si="19"/>
        <v>0</v>
      </c>
      <c r="AF131" s="53">
        <f t="shared" si="19"/>
        <v>0</v>
      </c>
      <c r="AG131" s="53">
        <f t="shared" si="19"/>
        <v>0</v>
      </c>
      <c r="AH131" s="54">
        <f t="shared" si="19"/>
        <v>0</v>
      </c>
      <c r="AI131" s="54">
        <f t="shared" si="19"/>
        <v>0</v>
      </c>
      <c r="AJ131" s="54">
        <f t="shared" si="19"/>
        <v>0</v>
      </c>
      <c r="AK131" s="54">
        <f t="shared" si="20"/>
        <v>0</v>
      </c>
      <c r="AL131" s="53">
        <f t="shared" si="20"/>
        <v>0</v>
      </c>
      <c r="AM131" s="53">
        <f t="shared" si="20"/>
        <v>0</v>
      </c>
      <c r="AN131" s="53">
        <f t="shared" si="20"/>
        <v>0</v>
      </c>
      <c r="AO131" s="58">
        <f t="shared" si="20"/>
        <v>0</v>
      </c>
      <c r="AP131" s="42">
        <f t="shared" si="20"/>
        <v>0</v>
      </c>
      <c r="AQ131" s="58">
        <f t="shared" si="20"/>
        <v>0.17370029227811989</v>
      </c>
      <c r="AR131" s="42">
        <f t="shared" si="20"/>
        <v>0</v>
      </c>
      <c r="AS131" s="58">
        <f t="shared" si="20"/>
        <v>0</v>
      </c>
      <c r="AT131" s="42">
        <f t="shared" si="20"/>
        <v>0</v>
      </c>
      <c r="AU131" s="58">
        <f t="shared" si="20"/>
        <v>0</v>
      </c>
      <c r="AV131" s="42">
        <f t="shared" si="20"/>
        <v>0</v>
      </c>
      <c r="AW131" s="58">
        <f t="shared" si="20"/>
        <v>0</v>
      </c>
      <c r="AX131" s="42">
        <f t="shared" si="20"/>
        <v>0</v>
      </c>
      <c r="AY131" s="58">
        <f t="shared" si="20"/>
        <v>0.19282457516481885</v>
      </c>
      <c r="AZ131" s="42">
        <f t="shared" si="20"/>
        <v>0</v>
      </c>
      <c r="BA131" s="58">
        <f t="shared" si="21"/>
        <v>0</v>
      </c>
      <c r="BB131" s="42">
        <f t="shared" si="21"/>
        <v>0</v>
      </c>
      <c r="BC131" s="58">
        <f t="shared" si="21"/>
        <v>0</v>
      </c>
      <c r="BD131" s="42">
        <f t="shared" si="21"/>
        <v>0</v>
      </c>
      <c r="BE131" s="58">
        <f t="shared" si="21"/>
        <v>0</v>
      </c>
      <c r="BF131" s="42">
        <f t="shared" si="21"/>
        <v>0</v>
      </c>
      <c r="BG131" s="58">
        <f t="shared" si="21"/>
        <v>0</v>
      </c>
      <c r="BH131" s="42">
        <f t="shared" si="21"/>
        <v>0</v>
      </c>
      <c r="BI131" s="58">
        <f t="shared" si="21"/>
        <v>0</v>
      </c>
      <c r="BJ131" s="42">
        <f t="shared" si="21"/>
        <v>0</v>
      </c>
      <c r="BK131" s="58">
        <f t="shared" si="21"/>
        <v>0</v>
      </c>
      <c r="BL131" s="42">
        <f t="shared" si="21"/>
        <v>0</v>
      </c>
      <c r="BM131" s="58">
        <f t="shared" si="21"/>
        <v>0</v>
      </c>
      <c r="BN131" s="42">
        <f t="shared" si="21"/>
        <v>0</v>
      </c>
      <c r="BO131" s="58">
        <f t="shared" si="21"/>
        <v>0.11307964371749116</v>
      </c>
      <c r="BP131" s="42">
        <f t="shared" si="21"/>
        <v>0</v>
      </c>
      <c r="BQ131" s="58">
        <f t="shared" si="22"/>
        <v>0</v>
      </c>
      <c r="BR131" s="42">
        <f t="shared" si="22"/>
        <v>0</v>
      </c>
      <c r="BS131" s="58">
        <f t="shared" si="22"/>
        <v>0</v>
      </c>
      <c r="BT131" s="42">
        <f t="shared" si="22"/>
        <v>0</v>
      </c>
      <c r="BU131" s="58">
        <f t="shared" si="22"/>
        <v>0</v>
      </c>
      <c r="BV131" s="42">
        <f t="shared" si="22"/>
        <v>0</v>
      </c>
      <c r="BW131" s="58">
        <f t="shared" si="22"/>
        <v>0</v>
      </c>
      <c r="BX131" s="42">
        <f t="shared" si="22"/>
        <v>0</v>
      </c>
      <c r="BY131" s="58">
        <f t="shared" si="22"/>
        <v>0</v>
      </c>
      <c r="BZ131" s="42">
        <f t="shared" si="22"/>
        <v>0</v>
      </c>
      <c r="CA131" s="58">
        <f t="shared" si="22"/>
        <v>0</v>
      </c>
      <c r="CB131" s="42">
        <f t="shared" si="22"/>
        <v>0</v>
      </c>
      <c r="CC131" s="58">
        <f t="shared" si="22"/>
        <v>0</v>
      </c>
      <c r="CD131" s="42">
        <f t="shared" si="22"/>
        <v>0</v>
      </c>
      <c r="CE131" s="58">
        <f t="shared" si="22"/>
        <v>0</v>
      </c>
      <c r="CF131" s="42">
        <f t="shared" si="22"/>
        <v>0</v>
      </c>
      <c r="CG131" s="58">
        <f t="shared" si="23"/>
        <v>0</v>
      </c>
      <c r="CH131" s="42">
        <f t="shared" si="23"/>
        <v>2.4334062241490413</v>
      </c>
      <c r="CI131" s="58">
        <f t="shared" si="23"/>
        <v>0</v>
      </c>
      <c r="CJ131" s="42">
        <f t="shared" si="23"/>
        <v>0</v>
      </c>
      <c r="CK131" s="58">
        <f t="shared" si="23"/>
        <v>0</v>
      </c>
      <c r="CL131" s="42">
        <f t="shared" si="23"/>
        <v>0</v>
      </c>
      <c r="CM131" s="58">
        <f t="shared" si="23"/>
        <v>0</v>
      </c>
      <c r="CN131" s="42">
        <f t="shared" si="23"/>
        <v>0</v>
      </c>
      <c r="CO131" s="58">
        <f t="shared" si="23"/>
        <v>0</v>
      </c>
      <c r="CP131" s="42">
        <f t="shared" si="23"/>
        <v>0</v>
      </c>
      <c r="CQ131" s="58">
        <f t="shared" si="23"/>
        <v>0</v>
      </c>
      <c r="CR131" s="42">
        <f t="shared" si="23"/>
        <v>0</v>
      </c>
      <c r="CS131" s="58">
        <f t="shared" si="23"/>
        <v>0</v>
      </c>
      <c r="CT131" s="42">
        <f t="shared" si="23"/>
        <v>0</v>
      </c>
      <c r="CU131" s="58">
        <f t="shared" si="23"/>
        <v>0</v>
      </c>
      <c r="CV131" s="42">
        <f t="shared" si="23"/>
        <v>0</v>
      </c>
      <c r="CW131" s="58">
        <f t="shared" si="24"/>
        <v>0</v>
      </c>
      <c r="CX131" s="42">
        <f t="shared" si="24"/>
        <v>0</v>
      </c>
      <c r="CY131" s="58">
        <f t="shared" si="24"/>
        <v>0</v>
      </c>
      <c r="CZ131" s="42">
        <f t="shared" si="24"/>
        <v>0</v>
      </c>
      <c r="DA131" s="58">
        <f t="shared" si="24"/>
        <v>0</v>
      </c>
      <c r="DB131" s="42">
        <f t="shared" si="24"/>
        <v>0</v>
      </c>
      <c r="DC131" s="58">
        <f t="shared" si="24"/>
        <v>0</v>
      </c>
      <c r="DD131" s="60">
        <f t="shared" si="24"/>
        <v>0</v>
      </c>
      <c r="DE131" s="3"/>
    </row>
    <row r="132" spans="1:109" x14ac:dyDescent="0.35">
      <c r="A132" s="3"/>
      <c r="B132" s="3" t="s">
        <v>3877</v>
      </c>
      <c r="C132" s="39" t="s">
        <v>549</v>
      </c>
      <c r="D132" s="3" t="s">
        <v>549</v>
      </c>
      <c r="E132" s="56">
        <f t="shared" si="26"/>
        <v>0</v>
      </c>
      <c r="F132" s="54">
        <f t="shared" si="26"/>
        <v>0</v>
      </c>
      <c r="G132" s="54">
        <f t="shared" si="26"/>
        <v>0</v>
      </c>
      <c r="H132" s="54">
        <f t="shared" si="26"/>
        <v>0</v>
      </c>
      <c r="I132" s="54">
        <f t="shared" si="26"/>
        <v>0</v>
      </c>
      <c r="J132" s="53">
        <f t="shared" si="26"/>
        <v>0</v>
      </c>
      <c r="K132" s="53">
        <f t="shared" si="26"/>
        <v>0</v>
      </c>
      <c r="L132" s="53">
        <f t="shared" si="26"/>
        <v>0</v>
      </c>
      <c r="M132" s="53">
        <f t="shared" si="26"/>
        <v>0</v>
      </c>
      <c r="N132" s="54">
        <f t="shared" si="26"/>
        <v>0</v>
      </c>
      <c r="O132" s="54">
        <f t="shared" si="26"/>
        <v>0</v>
      </c>
      <c r="P132" s="54">
        <f t="shared" si="26"/>
        <v>0</v>
      </c>
      <c r="Q132" s="53">
        <f t="shared" si="26"/>
        <v>0</v>
      </c>
      <c r="R132" s="53">
        <f t="shared" si="26"/>
        <v>0</v>
      </c>
      <c r="S132" s="53">
        <f t="shared" si="26"/>
        <v>0</v>
      </c>
      <c r="T132" s="53">
        <f t="shared" si="25"/>
        <v>0</v>
      </c>
      <c r="U132" s="54">
        <f t="shared" si="19"/>
        <v>0</v>
      </c>
      <c r="V132" s="54">
        <f t="shared" si="19"/>
        <v>0</v>
      </c>
      <c r="W132" s="54">
        <f t="shared" si="19"/>
        <v>0</v>
      </c>
      <c r="X132" s="42">
        <f t="shared" si="19"/>
        <v>0</v>
      </c>
      <c r="Y132" s="58">
        <f t="shared" si="19"/>
        <v>0</v>
      </c>
      <c r="Z132" s="53">
        <f t="shared" si="19"/>
        <v>0</v>
      </c>
      <c r="AA132" s="53">
        <f t="shared" si="19"/>
        <v>0</v>
      </c>
      <c r="AB132" s="53">
        <f t="shared" si="19"/>
        <v>0</v>
      </c>
      <c r="AC132" s="53">
        <f t="shared" si="19"/>
        <v>0</v>
      </c>
      <c r="AD132" s="54">
        <f t="shared" si="19"/>
        <v>0</v>
      </c>
      <c r="AE132" s="54">
        <f t="shared" si="19"/>
        <v>0</v>
      </c>
      <c r="AF132" s="54">
        <f t="shared" si="19"/>
        <v>0</v>
      </c>
      <c r="AG132" s="54">
        <f t="shared" si="19"/>
        <v>0</v>
      </c>
      <c r="AH132" s="53">
        <f t="shared" si="19"/>
        <v>0</v>
      </c>
      <c r="AI132" s="53">
        <f t="shared" si="19"/>
        <v>0</v>
      </c>
      <c r="AJ132" s="53">
        <f t="shared" si="19"/>
        <v>0</v>
      </c>
      <c r="AK132" s="53">
        <f t="shared" si="20"/>
        <v>0</v>
      </c>
      <c r="AL132" s="54">
        <f t="shared" si="20"/>
        <v>0</v>
      </c>
      <c r="AM132" s="54">
        <f t="shared" si="20"/>
        <v>0</v>
      </c>
      <c r="AN132" s="54">
        <f t="shared" si="20"/>
        <v>0</v>
      </c>
      <c r="AO132" s="42">
        <f t="shared" si="20"/>
        <v>0</v>
      </c>
      <c r="AP132" s="58">
        <f t="shared" si="20"/>
        <v>0</v>
      </c>
      <c r="AQ132" s="42">
        <f t="shared" si="20"/>
        <v>0</v>
      </c>
      <c r="AR132" s="58">
        <f t="shared" si="20"/>
        <v>0</v>
      </c>
      <c r="AS132" s="42">
        <f t="shared" si="20"/>
        <v>0</v>
      </c>
      <c r="AT132" s="58">
        <f t="shared" si="20"/>
        <v>0</v>
      </c>
      <c r="AU132" s="42">
        <f t="shared" si="20"/>
        <v>0</v>
      </c>
      <c r="AV132" s="58">
        <f t="shared" si="20"/>
        <v>0</v>
      </c>
      <c r="AW132" s="42">
        <f t="shared" si="20"/>
        <v>0</v>
      </c>
      <c r="AX132" s="58">
        <f t="shared" si="20"/>
        <v>0</v>
      </c>
      <c r="AY132" s="42">
        <f t="shared" si="20"/>
        <v>0</v>
      </c>
      <c r="AZ132" s="58">
        <f t="shared" si="20"/>
        <v>0</v>
      </c>
      <c r="BA132" s="42">
        <f t="shared" si="21"/>
        <v>0</v>
      </c>
      <c r="BB132" s="58">
        <f t="shared" si="21"/>
        <v>0</v>
      </c>
      <c r="BC132" s="42">
        <f t="shared" si="21"/>
        <v>0</v>
      </c>
      <c r="BD132" s="58">
        <f t="shared" si="21"/>
        <v>0</v>
      </c>
      <c r="BE132" s="42">
        <f t="shared" si="21"/>
        <v>0</v>
      </c>
      <c r="BF132" s="58">
        <f t="shared" si="21"/>
        <v>0</v>
      </c>
      <c r="BG132" s="42">
        <f t="shared" si="21"/>
        <v>0</v>
      </c>
      <c r="BH132" s="58">
        <f t="shared" si="21"/>
        <v>0</v>
      </c>
      <c r="BI132" s="42">
        <f t="shared" si="21"/>
        <v>0</v>
      </c>
      <c r="BJ132" s="58">
        <f t="shared" si="21"/>
        <v>0</v>
      </c>
      <c r="BK132" s="42">
        <f t="shared" si="21"/>
        <v>0</v>
      </c>
      <c r="BL132" s="58">
        <f t="shared" si="21"/>
        <v>0</v>
      </c>
      <c r="BM132" s="42">
        <f t="shared" si="21"/>
        <v>0</v>
      </c>
      <c r="BN132" s="58">
        <f t="shared" si="21"/>
        <v>0</v>
      </c>
      <c r="BO132" s="42">
        <f t="shared" si="21"/>
        <v>0</v>
      </c>
      <c r="BP132" s="58">
        <f t="shared" si="21"/>
        <v>0</v>
      </c>
      <c r="BQ132" s="42">
        <f t="shared" si="22"/>
        <v>0</v>
      </c>
      <c r="BR132" s="58">
        <f t="shared" si="22"/>
        <v>0</v>
      </c>
      <c r="BS132" s="42">
        <f t="shared" si="22"/>
        <v>0</v>
      </c>
      <c r="BT132" s="58">
        <f t="shared" si="22"/>
        <v>0</v>
      </c>
      <c r="BU132" s="42">
        <f t="shared" si="22"/>
        <v>0</v>
      </c>
      <c r="BV132" s="58">
        <f t="shared" si="22"/>
        <v>0</v>
      </c>
      <c r="BW132" s="42">
        <f t="shared" si="22"/>
        <v>0</v>
      </c>
      <c r="BX132" s="58">
        <f t="shared" si="22"/>
        <v>0</v>
      </c>
      <c r="BY132" s="42">
        <f t="shared" si="22"/>
        <v>0</v>
      </c>
      <c r="BZ132" s="58">
        <f t="shared" si="22"/>
        <v>0</v>
      </c>
      <c r="CA132" s="42">
        <f t="shared" si="22"/>
        <v>0</v>
      </c>
      <c r="CB132" s="58">
        <f t="shared" si="22"/>
        <v>0</v>
      </c>
      <c r="CC132" s="42">
        <f t="shared" si="22"/>
        <v>0</v>
      </c>
      <c r="CD132" s="58">
        <f t="shared" si="22"/>
        <v>0</v>
      </c>
      <c r="CE132" s="42">
        <f t="shared" si="22"/>
        <v>0</v>
      </c>
      <c r="CF132" s="58">
        <f t="shared" si="22"/>
        <v>0</v>
      </c>
      <c r="CG132" s="42">
        <f t="shared" si="23"/>
        <v>0</v>
      </c>
      <c r="CH132" s="58">
        <f t="shared" si="23"/>
        <v>0</v>
      </c>
      <c r="CI132" s="42">
        <f t="shared" si="23"/>
        <v>0</v>
      </c>
      <c r="CJ132" s="58">
        <f t="shared" si="23"/>
        <v>0</v>
      </c>
      <c r="CK132" s="42">
        <f t="shared" si="23"/>
        <v>0</v>
      </c>
      <c r="CL132" s="58">
        <f t="shared" si="23"/>
        <v>0</v>
      </c>
      <c r="CM132" s="42">
        <f t="shared" si="23"/>
        <v>0</v>
      </c>
      <c r="CN132" s="58">
        <f t="shared" si="23"/>
        <v>0</v>
      </c>
      <c r="CO132" s="42">
        <f t="shared" si="23"/>
        <v>0</v>
      </c>
      <c r="CP132" s="58">
        <f t="shared" si="23"/>
        <v>0</v>
      </c>
      <c r="CQ132" s="42">
        <f t="shared" si="23"/>
        <v>0</v>
      </c>
      <c r="CR132" s="58">
        <f t="shared" si="23"/>
        <v>0</v>
      </c>
      <c r="CS132" s="42">
        <f t="shared" si="23"/>
        <v>0</v>
      </c>
      <c r="CT132" s="58">
        <f t="shared" si="23"/>
        <v>0</v>
      </c>
      <c r="CU132" s="42">
        <f t="shared" si="23"/>
        <v>0</v>
      </c>
      <c r="CV132" s="58">
        <f t="shared" si="23"/>
        <v>0</v>
      </c>
      <c r="CW132" s="42">
        <f t="shared" si="24"/>
        <v>0</v>
      </c>
      <c r="CX132" s="58">
        <f t="shared" si="24"/>
        <v>0</v>
      </c>
      <c r="CY132" s="42">
        <f t="shared" si="24"/>
        <v>0</v>
      </c>
      <c r="CZ132" s="58">
        <f t="shared" si="24"/>
        <v>0</v>
      </c>
      <c r="DA132" s="42">
        <f t="shared" si="24"/>
        <v>0</v>
      </c>
      <c r="DB132" s="58">
        <f t="shared" si="24"/>
        <v>0</v>
      </c>
      <c r="DC132" s="42">
        <f t="shared" si="24"/>
        <v>0</v>
      </c>
      <c r="DD132" s="59">
        <f t="shared" si="24"/>
        <v>0</v>
      </c>
      <c r="DE132" s="3"/>
    </row>
    <row r="133" spans="1:109" x14ac:dyDescent="0.35">
      <c r="A133" s="3"/>
      <c r="B133" s="3" t="s">
        <v>3878</v>
      </c>
      <c r="C133" s="39" t="s">
        <v>550</v>
      </c>
      <c r="D133" s="3" t="s">
        <v>550</v>
      </c>
      <c r="E133" s="52">
        <f t="shared" si="26"/>
        <v>0</v>
      </c>
      <c r="F133" s="53">
        <f t="shared" si="26"/>
        <v>0</v>
      </c>
      <c r="G133" s="53">
        <f t="shared" si="26"/>
        <v>0</v>
      </c>
      <c r="H133" s="53">
        <f t="shared" si="26"/>
        <v>0</v>
      </c>
      <c r="I133" s="53">
        <f t="shared" si="26"/>
        <v>0</v>
      </c>
      <c r="J133" s="54">
        <f t="shared" si="26"/>
        <v>0</v>
      </c>
      <c r="K133" s="54">
        <f t="shared" si="26"/>
        <v>0</v>
      </c>
      <c r="L133" s="54">
        <f t="shared" si="26"/>
        <v>0</v>
      </c>
      <c r="M133" s="54">
        <f t="shared" si="26"/>
        <v>0</v>
      </c>
      <c r="N133" s="53">
        <f t="shared" si="26"/>
        <v>0</v>
      </c>
      <c r="O133" s="53">
        <f t="shared" si="26"/>
        <v>0</v>
      </c>
      <c r="P133" s="53">
        <f t="shared" si="26"/>
        <v>0</v>
      </c>
      <c r="Q133" s="54">
        <f t="shared" si="26"/>
        <v>0</v>
      </c>
      <c r="R133" s="54">
        <f t="shared" si="26"/>
        <v>0</v>
      </c>
      <c r="S133" s="54">
        <f t="shared" si="26"/>
        <v>0</v>
      </c>
      <c r="T133" s="54">
        <f t="shared" si="25"/>
        <v>0</v>
      </c>
      <c r="U133" s="53">
        <f t="shared" si="19"/>
        <v>0</v>
      </c>
      <c r="V133" s="53">
        <f t="shared" si="19"/>
        <v>0</v>
      </c>
      <c r="W133" s="53">
        <f t="shared" si="19"/>
        <v>0</v>
      </c>
      <c r="X133" s="58">
        <f t="shared" si="19"/>
        <v>0</v>
      </c>
      <c r="Y133" s="42">
        <f t="shared" si="19"/>
        <v>0</v>
      </c>
      <c r="Z133" s="54">
        <f t="shared" si="19"/>
        <v>0</v>
      </c>
      <c r="AA133" s="54">
        <f t="shared" si="19"/>
        <v>0</v>
      </c>
      <c r="AB133" s="54">
        <f t="shared" si="19"/>
        <v>0</v>
      </c>
      <c r="AC133" s="54">
        <f t="shared" si="19"/>
        <v>0</v>
      </c>
      <c r="AD133" s="53">
        <f t="shared" si="19"/>
        <v>0</v>
      </c>
      <c r="AE133" s="53">
        <f t="shared" si="19"/>
        <v>0</v>
      </c>
      <c r="AF133" s="53">
        <f t="shared" si="19"/>
        <v>0</v>
      </c>
      <c r="AG133" s="53">
        <f t="shared" si="19"/>
        <v>0</v>
      </c>
      <c r="AH133" s="54">
        <f t="shared" si="19"/>
        <v>0</v>
      </c>
      <c r="AI133" s="54">
        <f t="shared" si="19"/>
        <v>0</v>
      </c>
      <c r="AJ133" s="54">
        <f t="shared" si="19"/>
        <v>0</v>
      </c>
      <c r="AK133" s="54">
        <f t="shared" si="20"/>
        <v>0</v>
      </c>
      <c r="AL133" s="53">
        <f t="shared" si="20"/>
        <v>0</v>
      </c>
      <c r="AM133" s="53">
        <f t="shared" si="20"/>
        <v>0</v>
      </c>
      <c r="AN133" s="53">
        <f t="shared" si="20"/>
        <v>0</v>
      </c>
      <c r="AO133" s="58">
        <f t="shared" si="20"/>
        <v>0</v>
      </c>
      <c r="AP133" s="42">
        <f t="shared" si="20"/>
        <v>0</v>
      </c>
      <c r="AQ133" s="58">
        <f t="shared" si="20"/>
        <v>1.3946064522591437</v>
      </c>
      <c r="AR133" s="42">
        <f t="shared" si="20"/>
        <v>0</v>
      </c>
      <c r="AS133" s="58">
        <f t="shared" si="20"/>
        <v>0</v>
      </c>
      <c r="AT133" s="42">
        <f t="shared" si="20"/>
        <v>0</v>
      </c>
      <c r="AU133" s="58">
        <f t="shared" si="20"/>
        <v>0.22273175289150676</v>
      </c>
      <c r="AV133" s="42">
        <f t="shared" si="20"/>
        <v>0</v>
      </c>
      <c r="AW133" s="58">
        <f t="shared" si="20"/>
        <v>0</v>
      </c>
      <c r="AX133" s="42">
        <f t="shared" si="20"/>
        <v>0</v>
      </c>
      <c r="AY133" s="58">
        <f t="shared" si="20"/>
        <v>0</v>
      </c>
      <c r="AZ133" s="42">
        <f t="shared" si="20"/>
        <v>0</v>
      </c>
      <c r="BA133" s="58">
        <f t="shared" si="21"/>
        <v>0.6034234531400382</v>
      </c>
      <c r="BB133" s="42">
        <f t="shared" si="21"/>
        <v>0</v>
      </c>
      <c r="BC133" s="58">
        <f t="shared" si="21"/>
        <v>0</v>
      </c>
      <c r="BD133" s="42">
        <f t="shared" si="21"/>
        <v>0</v>
      </c>
      <c r="BE133" s="58">
        <f t="shared" si="21"/>
        <v>0</v>
      </c>
      <c r="BF133" s="42">
        <f t="shared" si="21"/>
        <v>0</v>
      </c>
      <c r="BG133" s="58">
        <f t="shared" si="21"/>
        <v>0</v>
      </c>
      <c r="BH133" s="42">
        <f t="shared" si="21"/>
        <v>0</v>
      </c>
      <c r="BI133" s="58">
        <f t="shared" si="21"/>
        <v>0</v>
      </c>
      <c r="BJ133" s="42">
        <f t="shared" si="21"/>
        <v>0</v>
      </c>
      <c r="BK133" s="58">
        <f t="shared" si="21"/>
        <v>0</v>
      </c>
      <c r="BL133" s="42">
        <f t="shared" si="21"/>
        <v>3.7420277727553239</v>
      </c>
      <c r="BM133" s="58">
        <f t="shared" si="21"/>
        <v>6.2512133291742726</v>
      </c>
      <c r="BN133" s="42">
        <f t="shared" si="21"/>
        <v>1.2573683266943032</v>
      </c>
      <c r="BO133" s="58">
        <f t="shared" si="21"/>
        <v>46.036368628223279</v>
      </c>
      <c r="BP133" s="42">
        <f t="shared" si="21"/>
        <v>0</v>
      </c>
      <c r="BQ133" s="58">
        <f t="shared" si="22"/>
        <v>0</v>
      </c>
      <c r="BR133" s="42">
        <f t="shared" si="22"/>
        <v>2.927366888251479E-2</v>
      </c>
      <c r="BS133" s="58">
        <f t="shared" si="22"/>
        <v>0</v>
      </c>
      <c r="BT133" s="42">
        <f t="shared" si="22"/>
        <v>0</v>
      </c>
      <c r="BU133" s="58">
        <f t="shared" si="22"/>
        <v>0</v>
      </c>
      <c r="BV133" s="42">
        <f t="shared" si="22"/>
        <v>0</v>
      </c>
      <c r="BW133" s="58">
        <f t="shared" si="22"/>
        <v>0</v>
      </c>
      <c r="BX133" s="42">
        <f t="shared" si="22"/>
        <v>83.843962240059597</v>
      </c>
      <c r="BY133" s="58">
        <f t="shared" si="22"/>
        <v>0</v>
      </c>
      <c r="BZ133" s="42">
        <f t="shared" si="22"/>
        <v>0</v>
      </c>
      <c r="CA133" s="58">
        <f t="shared" si="22"/>
        <v>0</v>
      </c>
      <c r="CB133" s="42">
        <f t="shared" si="22"/>
        <v>0.33131059861272605</v>
      </c>
      <c r="CC133" s="58">
        <f t="shared" si="22"/>
        <v>3.7935918302606124</v>
      </c>
      <c r="CD133" s="42">
        <f t="shared" si="22"/>
        <v>8.5958399247519079E-2</v>
      </c>
      <c r="CE133" s="58">
        <f t="shared" si="22"/>
        <v>0</v>
      </c>
      <c r="CF133" s="42">
        <f t="shared" si="22"/>
        <v>0</v>
      </c>
      <c r="CG133" s="58">
        <f t="shared" si="23"/>
        <v>0</v>
      </c>
      <c r="CH133" s="42">
        <f t="shared" si="23"/>
        <v>0.41855569988545516</v>
      </c>
      <c r="CI133" s="58">
        <f t="shared" si="23"/>
        <v>0</v>
      </c>
      <c r="CJ133" s="42">
        <f t="shared" si="23"/>
        <v>0</v>
      </c>
      <c r="CK133" s="58">
        <f t="shared" si="23"/>
        <v>0</v>
      </c>
      <c r="CL133" s="42">
        <f t="shared" si="23"/>
        <v>0</v>
      </c>
      <c r="CM133" s="58">
        <f t="shared" si="23"/>
        <v>0</v>
      </c>
      <c r="CN133" s="42">
        <f t="shared" si="23"/>
        <v>0</v>
      </c>
      <c r="CO133" s="58">
        <f t="shared" si="23"/>
        <v>0</v>
      </c>
      <c r="CP133" s="42">
        <f t="shared" si="23"/>
        <v>0</v>
      </c>
      <c r="CQ133" s="58">
        <f t="shared" si="23"/>
        <v>0</v>
      </c>
      <c r="CR133" s="42">
        <f t="shared" si="23"/>
        <v>5.7073931428961881E-2</v>
      </c>
      <c r="CS133" s="58">
        <f t="shared" si="23"/>
        <v>9.8494547376263647E-2</v>
      </c>
      <c r="CT133" s="42">
        <f t="shared" si="23"/>
        <v>0</v>
      </c>
      <c r="CU133" s="58">
        <f t="shared" si="23"/>
        <v>0</v>
      </c>
      <c r="CV133" s="42">
        <f t="shared" si="23"/>
        <v>0</v>
      </c>
      <c r="CW133" s="58">
        <f t="shared" si="24"/>
        <v>0</v>
      </c>
      <c r="CX133" s="42">
        <f t="shared" si="24"/>
        <v>0</v>
      </c>
      <c r="CY133" s="58">
        <f t="shared" si="24"/>
        <v>0</v>
      </c>
      <c r="CZ133" s="42">
        <f t="shared" si="24"/>
        <v>0</v>
      </c>
      <c r="DA133" s="58">
        <f t="shared" si="24"/>
        <v>0</v>
      </c>
      <c r="DB133" s="42">
        <f t="shared" si="24"/>
        <v>0</v>
      </c>
      <c r="DC133" s="58">
        <f t="shared" si="24"/>
        <v>0</v>
      </c>
      <c r="DD133" s="60">
        <f t="shared" si="24"/>
        <v>0</v>
      </c>
      <c r="DE133" s="3"/>
    </row>
    <row r="134" spans="1:109" x14ac:dyDescent="0.35">
      <c r="A134" s="3"/>
      <c r="B134" s="3" t="s">
        <v>3879</v>
      </c>
      <c r="C134" s="39" t="s">
        <v>552</v>
      </c>
      <c r="D134" s="3" t="s">
        <v>552</v>
      </c>
      <c r="E134" s="56">
        <f t="shared" si="26"/>
        <v>0</v>
      </c>
      <c r="F134" s="54">
        <f t="shared" si="26"/>
        <v>0</v>
      </c>
      <c r="G134" s="54">
        <f t="shared" si="26"/>
        <v>0</v>
      </c>
      <c r="H134" s="54">
        <f t="shared" si="26"/>
        <v>0</v>
      </c>
      <c r="I134" s="54">
        <f t="shared" si="26"/>
        <v>0</v>
      </c>
      <c r="J134" s="53">
        <f t="shared" si="26"/>
        <v>0</v>
      </c>
      <c r="K134" s="53">
        <f t="shared" si="26"/>
        <v>0</v>
      </c>
      <c r="L134" s="53">
        <f t="shared" si="26"/>
        <v>0</v>
      </c>
      <c r="M134" s="53">
        <f t="shared" si="26"/>
        <v>0</v>
      </c>
      <c r="N134" s="54">
        <f t="shared" si="26"/>
        <v>0</v>
      </c>
      <c r="O134" s="54">
        <f t="shared" si="26"/>
        <v>0</v>
      </c>
      <c r="P134" s="54">
        <f t="shared" si="26"/>
        <v>0</v>
      </c>
      <c r="Q134" s="53">
        <f t="shared" si="26"/>
        <v>0</v>
      </c>
      <c r="R134" s="53">
        <f t="shared" si="26"/>
        <v>0</v>
      </c>
      <c r="S134" s="53">
        <f t="shared" si="26"/>
        <v>0</v>
      </c>
      <c r="T134" s="53">
        <f t="shared" si="25"/>
        <v>0</v>
      </c>
      <c r="U134" s="54">
        <f t="shared" si="19"/>
        <v>0</v>
      </c>
      <c r="V134" s="54">
        <f t="shared" si="19"/>
        <v>0</v>
      </c>
      <c r="W134" s="54">
        <f t="shared" si="19"/>
        <v>0</v>
      </c>
      <c r="X134" s="42">
        <f t="shared" si="19"/>
        <v>0</v>
      </c>
      <c r="Y134" s="58">
        <f t="shared" si="19"/>
        <v>0</v>
      </c>
      <c r="Z134" s="53">
        <f t="shared" si="19"/>
        <v>0</v>
      </c>
      <c r="AA134" s="53">
        <f t="shared" si="19"/>
        <v>0</v>
      </c>
      <c r="AB134" s="53">
        <f t="shared" si="19"/>
        <v>0</v>
      </c>
      <c r="AC134" s="53">
        <f t="shared" si="19"/>
        <v>0</v>
      </c>
      <c r="AD134" s="54">
        <f t="shared" si="19"/>
        <v>0</v>
      </c>
      <c r="AE134" s="54">
        <f t="shared" si="19"/>
        <v>0</v>
      </c>
      <c r="AF134" s="54">
        <f t="shared" si="19"/>
        <v>0</v>
      </c>
      <c r="AG134" s="54">
        <f t="shared" si="19"/>
        <v>0</v>
      </c>
      <c r="AH134" s="53">
        <f t="shared" si="19"/>
        <v>0</v>
      </c>
      <c r="AI134" s="53">
        <f t="shared" si="19"/>
        <v>0</v>
      </c>
      <c r="AJ134" s="53">
        <f t="shared" si="19"/>
        <v>0</v>
      </c>
      <c r="AK134" s="53">
        <f t="shared" si="20"/>
        <v>0</v>
      </c>
      <c r="AL134" s="54">
        <f t="shared" si="20"/>
        <v>0</v>
      </c>
      <c r="AM134" s="54">
        <f t="shared" si="20"/>
        <v>0</v>
      </c>
      <c r="AN134" s="54">
        <f t="shared" si="20"/>
        <v>0</v>
      </c>
      <c r="AO134" s="42">
        <f t="shared" si="20"/>
        <v>0</v>
      </c>
      <c r="AP134" s="58">
        <f t="shared" si="20"/>
        <v>0</v>
      </c>
      <c r="AQ134" s="42">
        <f t="shared" si="20"/>
        <v>0</v>
      </c>
      <c r="AR134" s="58">
        <f t="shared" si="20"/>
        <v>0</v>
      </c>
      <c r="AS134" s="42">
        <f t="shared" si="20"/>
        <v>0</v>
      </c>
      <c r="AT134" s="58">
        <f t="shared" si="20"/>
        <v>0</v>
      </c>
      <c r="AU134" s="42">
        <f t="shared" si="20"/>
        <v>0</v>
      </c>
      <c r="AV134" s="58">
        <f t="shared" si="20"/>
        <v>0</v>
      </c>
      <c r="AW134" s="42">
        <f t="shared" si="20"/>
        <v>0</v>
      </c>
      <c r="AX134" s="58">
        <f t="shared" si="20"/>
        <v>0</v>
      </c>
      <c r="AY134" s="42">
        <f t="shared" si="20"/>
        <v>0</v>
      </c>
      <c r="AZ134" s="58">
        <f t="shared" si="20"/>
        <v>0</v>
      </c>
      <c r="BA134" s="42">
        <f t="shared" si="21"/>
        <v>0</v>
      </c>
      <c r="BB134" s="58">
        <f t="shared" si="21"/>
        <v>0</v>
      </c>
      <c r="BC134" s="42">
        <f t="shared" si="21"/>
        <v>0</v>
      </c>
      <c r="BD134" s="58">
        <f t="shared" si="21"/>
        <v>0</v>
      </c>
      <c r="BE134" s="42">
        <f t="shared" si="21"/>
        <v>0</v>
      </c>
      <c r="BF134" s="58">
        <f t="shared" si="21"/>
        <v>0</v>
      </c>
      <c r="BG134" s="42">
        <f t="shared" si="21"/>
        <v>0</v>
      </c>
      <c r="BH134" s="58">
        <f t="shared" si="21"/>
        <v>0</v>
      </c>
      <c r="BI134" s="42">
        <f t="shared" si="21"/>
        <v>0</v>
      </c>
      <c r="BJ134" s="58">
        <f t="shared" si="21"/>
        <v>0</v>
      </c>
      <c r="BK134" s="42">
        <f t="shared" si="21"/>
        <v>0</v>
      </c>
      <c r="BL134" s="58">
        <f t="shared" si="21"/>
        <v>0</v>
      </c>
      <c r="BM134" s="42">
        <f t="shared" si="21"/>
        <v>0</v>
      </c>
      <c r="BN134" s="58">
        <f t="shared" si="21"/>
        <v>0</v>
      </c>
      <c r="BO134" s="42">
        <f t="shared" si="21"/>
        <v>0</v>
      </c>
      <c r="BP134" s="58">
        <f t="shared" si="21"/>
        <v>0</v>
      </c>
      <c r="BQ134" s="42">
        <f t="shared" si="22"/>
        <v>0</v>
      </c>
      <c r="BR134" s="58">
        <f t="shared" si="22"/>
        <v>0</v>
      </c>
      <c r="BS134" s="42">
        <f t="shared" si="22"/>
        <v>0</v>
      </c>
      <c r="BT134" s="58">
        <f t="shared" si="22"/>
        <v>0</v>
      </c>
      <c r="BU134" s="42">
        <f t="shared" si="22"/>
        <v>0</v>
      </c>
      <c r="BV134" s="58">
        <f t="shared" si="22"/>
        <v>0</v>
      </c>
      <c r="BW134" s="42">
        <f t="shared" si="22"/>
        <v>0</v>
      </c>
      <c r="BX134" s="58">
        <f t="shared" si="22"/>
        <v>0</v>
      </c>
      <c r="BY134" s="42">
        <f t="shared" si="22"/>
        <v>0</v>
      </c>
      <c r="BZ134" s="58">
        <f t="shared" si="22"/>
        <v>0</v>
      </c>
      <c r="CA134" s="42">
        <f t="shared" si="22"/>
        <v>0</v>
      </c>
      <c r="CB134" s="58">
        <f t="shared" si="22"/>
        <v>0</v>
      </c>
      <c r="CC134" s="42">
        <f t="shared" si="22"/>
        <v>0</v>
      </c>
      <c r="CD134" s="58">
        <f t="shared" si="22"/>
        <v>0</v>
      </c>
      <c r="CE134" s="42">
        <f t="shared" si="22"/>
        <v>0</v>
      </c>
      <c r="CF134" s="58">
        <f t="shared" si="22"/>
        <v>0</v>
      </c>
      <c r="CG134" s="42">
        <f t="shared" si="23"/>
        <v>0</v>
      </c>
      <c r="CH134" s="58">
        <f t="shared" si="23"/>
        <v>10.063906176882847</v>
      </c>
      <c r="CI134" s="42">
        <f t="shared" si="23"/>
        <v>0</v>
      </c>
      <c r="CJ134" s="58">
        <f t="shared" si="23"/>
        <v>0</v>
      </c>
      <c r="CK134" s="42">
        <f t="shared" si="23"/>
        <v>0</v>
      </c>
      <c r="CL134" s="58">
        <f t="shared" si="23"/>
        <v>0</v>
      </c>
      <c r="CM134" s="42">
        <f t="shared" si="23"/>
        <v>0</v>
      </c>
      <c r="CN134" s="58">
        <f t="shared" si="23"/>
        <v>0</v>
      </c>
      <c r="CO134" s="42">
        <f t="shared" si="23"/>
        <v>0</v>
      </c>
      <c r="CP134" s="58">
        <f t="shared" si="23"/>
        <v>0</v>
      </c>
      <c r="CQ134" s="42">
        <f t="shared" si="23"/>
        <v>0</v>
      </c>
      <c r="CR134" s="58">
        <f t="shared" si="23"/>
        <v>0</v>
      </c>
      <c r="CS134" s="42">
        <f t="shared" si="23"/>
        <v>0</v>
      </c>
      <c r="CT134" s="58">
        <f t="shared" si="23"/>
        <v>0</v>
      </c>
      <c r="CU134" s="42">
        <f t="shared" si="23"/>
        <v>0</v>
      </c>
      <c r="CV134" s="58">
        <f t="shared" si="23"/>
        <v>0</v>
      </c>
      <c r="CW134" s="42">
        <f t="shared" si="24"/>
        <v>0</v>
      </c>
      <c r="CX134" s="58">
        <f t="shared" si="24"/>
        <v>0</v>
      </c>
      <c r="CY134" s="42">
        <f t="shared" si="24"/>
        <v>0</v>
      </c>
      <c r="CZ134" s="58">
        <f t="shared" si="24"/>
        <v>0</v>
      </c>
      <c r="DA134" s="42">
        <f t="shared" si="24"/>
        <v>0</v>
      </c>
      <c r="DB134" s="58">
        <f t="shared" si="24"/>
        <v>0</v>
      </c>
      <c r="DC134" s="42">
        <f t="shared" si="24"/>
        <v>0</v>
      </c>
      <c r="DD134" s="59">
        <f t="shared" si="24"/>
        <v>0</v>
      </c>
      <c r="DE134" s="3"/>
    </row>
    <row r="135" spans="1:109" x14ac:dyDescent="0.35">
      <c r="A135" s="3"/>
      <c r="B135" s="3" t="s">
        <v>3880</v>
      </c>
      <c r="C135" s="39" t="s">
        <v>553</v>
      </c>
      <c r="D135" s="3" t="s">
        <v>553</v>
      </c>
      <c r="E135" s="52">
        <f t="shared" si="26"/>
        <v>0</v>
      </c>
      <c r="F135" s="53">
        <f t="shared" si="26"/>
        <v>0</v>
      </c>
      <c r="G135" s="53">
        <f t="shared" si="26"/>
        <v>0</v>
      </c>
      <c r="H135" s="53">
        <f t="shared" si="26"/>
        <v>0</v>
      </c>
      <c r="I135" s="53">
        <f t="shared" si="26"/>
        <v>0</v>
      </c>
      <c r="J135" s="54">
        <f t="shared" si="26"/>
        <v>0</v>
      </c>
      <c r="K135" s="54">
        <f t="shared" si="26"/>
        <v>0</v>
      </c>
      <c r="L135" s="54">
        <f t="shared" si="26"/>
        <v>0</v>
      </c>
      <c r="M135" s="54">
        <f t="shared" si="26"/>
        <v>0</v>
      </c>
      <c r="N135" s="53">
        <f t="shared" si="26"/>
        <v>0</v>
      </c>
      <c r="O135" s="53">
        <f t="shared" si="26"/>
        <v>0</v>
      </c>
      <c r="P135" s="53">
        <f t="shared" si="26"/>
        <v>0</v>
      </c>
      <c r="Q135" s="54">
        <f t="shared" si="26"/>
        <v>0</v>
      </c>
      <c r="R135" s="54">
        <f t="shared" si="26"/>
        <v>0</v>
      </c>
      <c r="S135" s="54">
        <f t="shared" si="26"/>
        <v>0</v>
      </c>
      <c r="T135" s="54">
        <f t="shared" si="25"/>
        <v>0</v>
      </c>
      <c r="U135" s="53">
        <f t="shared" si="19"/>
        <v>0</v>
      </c>
      <c r="V135" s="53">
        <f t="shared" si="19"/>
        <v>0</v>
      </c>
      <c r="W135" s="53">
        <f t="shared" si="19"/>
        <v>0</v>
      </c>
      <c r="X135" s="58">
        <f t="shared" si="19"/>
        <v>0</v>
      </c>
      <c r="Y135" s="42">
        <f t="shared" si="19"/>
        <v>0</v>
      </c>
      <c r="Z135" s="54">
        <f t="shared" si="19"/>
        <v>0</v>
      </c>
      <c r="AA135" s="54">
        <f t="shared" si="19"/>
        <v>0</v>
      </c>
      <c r="AB135" s="54">
        <f t="shared" si="19"/>
        <v>0</v>
      </c>
      <c r="AC135" s="54">
        <f t="shared" si="19"/>
        <v>0</v>
      </c>
      <c r="AD135" s="53">
        <f t="shared" si="19"/>
        <v>0</v>
      </c>
      <c r="AE135" s="53">
        <f t="shared" si="19"/>
        <v>0</v>
      </c>
      <c r="AF135" s="53">
        <f t="shared" si="19"/>
        <v>0</v>
      </c>
      <c r="AG135" s="53">
        <f t="shared" si="19"/>
        <v>0</v>
      </c>
      <c r="AH135" s="54">
        <f t="shared" si="19"/>
        <v>0</v>
      </c>
      <c r="AI135" s="54">
        <f t="shared" si="19"/>
        <v>0</v>
      </c>
      <c r="AJ135" s="54">
        <f t="shared" si="19"/>
        <v>0</v>
      </c>
      <c r="AK135" s="54">
        <f t="shared" si="20"/>
        <v>0</v>
      </c>
      <c r="AL135" s="53">
        <f t="shared" si="20"/>
        <v>0</v>
      </c>
      <c r="AM135" s="53">
        <f t="shared" si="20"/>
        <v>0</v>
      </c>
      <c r="AN135" s="53">
        <f t="shared" si="20"/>
        <v>0</v>
      </c>
      <c r="AO135" s="58">
        <f t="shared" si="20"/>
        <v>0</v>
      </c>
      <c r="AP135" s="42">
        <f t="shared" si="20"/>
        <v>0</v>
      </c>
      <c r="AQ135" s="58">
        <f t="shared" si="20"/>
        <v>0</v>
      </c>
      <c r="AR135" s="42">
        <f t="shared" si="20"/>
        <v>0</v>
      </c>
      <c r="AS135" s="58">
        <f t="shared" si="20"/>
        <v>0</v>
      </c>
      <c r="AT135" s="42">
        <f t="shared" si="20"/>
        <v>0</v>
      </c>
      <c r="AU135" s="58">
        <f t="shared" si="20"/>
        <v>0</v>
      </c>
      <c r="AV135" s="42">
        <f t="shared" si="20"/>
        <v>0</v>
      </c>
      <c r="AW135" s="58">
        <f t="shared" si="20"/>
        <v>0</v>
      </c>
      <c r="AX135" s="42">
        <f t="shared" si="20"/>
        <v>0</v>
      </c>
      <c r="AY135" s="58">
        <f t="shared" si="20"/>
        <v>0</v>
      </c>
      <c r="AZ135" s="42">
        <f t="shared" si="20"/>
        <v>0</v>
      </c>
      <c r="BA135" s="58">
        <f t="shared" si="21"/>
        <v>0</v>
      </c>
      <c r="BB135" s="42">
        <f t="shared" si="21"/>
        <v>0</v>
      </c>
      <c r="BC135" s="58">
        <f t="shared" si="21"/>
        <v>0</v>
      </c>
      <c r="BD135" s="42">
        <f t="shared" si="21"/>
        <v>0</v>
      </c>
      <c r="BE135" s="58">
        <f t="shared" si="21"/>
        <v>0</v>
      </c>
      <c r="BF135" s="42">
        <f t="shared" si="21"/>
        <v>0</v>
      </c>
      <c r="BG135" s="58">
        <f t="shared" si="21"/>
        <v>0</v>
      </c>
      <c r="BH135" s="42">
        <f t="shared" si="21"/>
        <v>0</v>
      </c>
      <c r="BI135" s="58">
        <f t="shared" si="21"/>
        <v>0</v>
      </c>
      <c r="BJ135" s="42">
        <f t="shared" si="21"/>
        <v>0</v>
      </c>
      <c r="BK135" s="58">
        <f t="shared" si="21"/>
        <v>0</v>
      </c>
      <c r="BL135" s="42">
        <f t="shared" si="21"/>
        <v>0</v>
      </c>
      <c r="BM135" s="58">
        <f t="shared" si="21"/>
        <v>0</v>
      </c>
      <c r="BN135" s="42">
        <f t="shared" si="21"/>
        <v>0</v>
      </c>
      <c r="BO135" s="58">
        <f t="shared" si="21"/>
        <v>0</v>
      </c>
      <c r="BP135" s="42">
        <f t="shared" si="21"/>
        <v>0</v>
      </c>
      <c r="BQ135" s="58">
        <f t="shared" si="22"/>
        <v>0</v>
      </c>
      <c r="BR135" s="42">
        <f t="shared" si="22"/>
        <v>0</v>
      </c>
      <c r="BS135" s="58">
        <f t="shared" si="22"/>
        <v>0</v>
      </c>
      <c r="BT135" s="42">
        <f t="shared" si="22"/>
        <v>0</v>
      </c>
      <c r="BU135" s="58">
        <f t="shared" si="22"/>
        <v>0</v>
      </c>
      <c r="BV135" s="42">
        <f t="shared" si="22"/>
        <v>0</v>
      </c>
      <c r="BW135" s="58">
        <f t="shared" si="22"/>
        <v>0</v>
      </c>
      <c r="BX135" s="42">
        <f t="shared" si="22"/>
        <v>0</v>
      </c>
      <c r="BY135" s="58">
        <f t="shared" si="22"/>
        <v>0</v>
      </c>
      <c r="BZ135" s="42">
        <f t="shared" si="22"/>
        <v>0</v>
      </c>
      <c r="CA135" s="58">
        <f t="shared" si="22"/>
        <v>0</v>
      </c>
      <c r="CB135" s="42">
        <f t="shared" si="22"/>
        <v>0</v>
      </c>
      <c r="CC135" s="58">
        <f t="shared" si="22"/>
        <v>0</v>
      </c>
      <c r="CD135" s="42">
        <f t="shared" si="22"/>
        <v>0</v>
      </c>
      <c r="CE135" s="58">
        <f t="shared" si="22"/>
        <v>0</v>
      </c>
      <c r="CF135" s="42">
        <f t="shared" si="22"/>
        <v>0</v>
      </c>
      <c r="CG135" s="58">
        <f t="shared" si="23"/>
        <v>0</v>
      </c>
      <c r="CH135" s="42">
        <f t="shared" si="23"/>
        <v>0</v>
      </c>
      <c r="CI135" s="58">
        <f t="shared" si="23"/>
        <v>0</v>
      </c>
      <c r="CJ135" s="42">
        <f t="shared" si="23"/>
        <v>0</v>
      </c>
      <c r="CK135" s="58">
        <f t="shared" si="23"/>
        <v>0</v>
      </c>
      <c r="CL135" s="42">
        <f t="shared" si="23"/>
        <v>0</v>
      </c>
      <c r="CM135" s="58">
        <f t="shared" si="23"/>
        <v>0</v>
      </c>
      <c r="CN135" s="42">
        <f t="shared" si="23"/>
        <v>0</v>
      </c>
      <c r="CO135" s="58">
        <f t="shared" si="23"/>
        <v>0</v>
      </c>
      <c r="CP135" s="42">
        <f t="shared" si="23"/>
        <v>0</v>
      </c>
      <c r="CQ135" s="58">
        <f t="shared" si="23"/>
        <v>0</v>
      </c>
      <c r="CR135" s="42">
        <f t="shared" si="23"/>
        <v>0</v>
      </c>
      <c r="CS135" s="58">
        <f t="shared" si="23"/>
        <v>0</v>
      </c>
      <c r="CT135" s="42">
        <f t="shared" si="23"/>
        <v>0</v>
      </c>
      <c r="CU135" s="58">
        <f t="shared" si="23"/>
        <v>0</v>
      </c>
      <c r="CV135" s="42">
        <f t="shared" si="23"/>
        <v>0</v>
      </c>
      <c r="CW135" s="58">
        <f t="shared" si="24"/>
        <v>0</v>
      </c>
      <c r="CX135" s="42">
        <f t="shared" si="24"/>
        <v>0</v>
      </c>
      <c r="CY135" s="58">
        <f t="shared" si="24"/>
        <v>0</v>
      </c>
      <c r="CZ135" s="42">
        <f t="shared" si="24"/>
        <v>0</v>
      </c>
      <c r="DA135" s="58">
        <f t="shared" si="24"/>
        <v>0</v>
      </c>
      <c r="DB135" s="42">
        <f t="shared" si="24"/>
        <v>0</v>
      </c>
      <c r="DC135" s="58">
        <f t="shared" si="24"/>
        <v>0</v>
      </c>
      <c r="DD135" s="60">
        <f t="shared" si="24"/>
        <v>0</v>
      </c>
      <c r="DE135" s="3"/>
    </row>
    <row r="136" spans="1:109" x14ac:dyDescent="0.35">
      <c r="A136" s="3"/>
      <c r="B136" s="3" t="s">
        <v>3881</v>
      </c>
      <c r="C136" s="39" t="s">
        <v>554</v>
      </c>
      <c r="D136" s="3" t="s">
        <v>554</v>
      </c>
      <c r="E136" s="56">
        <f t="shared" si="26"/>
        <v>0</v>
      </c>
      <c r="F136" s="54">
        <f t="shared" si="26"/>
        <v>0</v>
      </c>
      <c r="G136" s="54">
        <f t="shared" si="26"/>
        <v>0</v>
      </c>
      <c r="H136" s="54">
        <f t="shared" si="26"/>
        <v>0</v>
      </c>
      <c r="I136" s="54">
        <f t="shared" si="26"/>
        <v>0</v>
      </c>
      <c r="J136" s="53">
        <f t="shared" si="26"/>
        <v>0</v>
      </c>
      <c r="K136" s="53">
        <f t="shared" si="26"/>
        <v>0</v>
      </c>
      <c r="L136" s="53">
        <f t="shared" si="26"/>
        <v>0</v>
      </c>
      <c r="M136" s="53">
        <f t="shared" si="26"/>
        <v>0</v>
      </c>
      <c r="N136" s="54">
        <f t="shared" si="26"/>
        <v>0</v>
      </c>
      <c r="O136" s="54">
        <f t="shared" si="26"/>
        <v>0</v>
      </c>
      <c r="P136" s="54">
        <f t="shared" si="26"/>
        <v>0</v>
      </c>
      <c r="Q136" s="53">
        <f t="shared" si="26"/>
        <v>0</v>
      </c>
      <c r="R136" s="53">
        <f t="shared" si="26"/>
        <v>0</v>
      </c>
      <c r="S136" s="53">
        <f t="shared" si="26"/>
        <v>0</v>
      </c>
      <c r="T136" s="53">
        <f t="shared" si="25"/>
        <v>0</v>
      </c>
      <c r="U136" s="54">
        <f t="shared" si="19"/>
        <v>0</v>
      </c>
      <c r="V136" s="54">
        <f t="shared" si="19"/>
        <v>0</v>
      </c>
      <c r="W136" s="54">
        <f t="shared" si="19"/>
        <v>0</v>
      </c>
      <c r="X136" s="42">
        <f t="shared" si="19"/>
        <v>0</v>
      </c>
      <c r="Y136" s="58">
        <f t="shared" si="19"/>
        <v>0</v>
      </c>
      <c r="Z136" s="53">
        <f t="shared" si="19"/>
        <v>0</v>
      </c>
      <c r="AA136" s="53">
        <f t="shared" si="19"/>
        <v>0</v>
      </c>
      <c r="AB136" s="53">
        <f t="shared" si="19"/>
        <v>0</v>
      </c>
      <c r="AC136" s="53">
        <f t="shared" si="19"/>
        <v>0</v>
      </c>
      <c r="AD136" s="54">
        <f t="shared" si="19"/>
        <v>0</v>
      </c>
      <c r="AE136" s="54">
        <f t="shared" si="19"/>
        <v>0</v>
      </c>
      <c r="AF136" s="54">
        <f t="shared" si="19"/>
        <v>0</v>
      </c>
      <c r="AG136" s="54">
        <f t="shared" si="19"/>
        <v>0</v>
      </c>
      <c r="AH136" s="53">
        <f t="shared" si="19"/>
        <v>0</v>
      </c>
      <c r="AI136" s="53">
        <f t="shared" si="19"/>
        <v>0</v>
      </c>
      <c r="AJ136" s="53">
        <f t="shared" si="19"/>
        <v>0</v>
      </c>
      <c r="AK136" s="53">
        <f t="shared" si="20"/>
        <v>0</v>
      </c>
      <c r="AL136" s="54">
        <f t="shared" si="20"/>
        <v>0</v>
      </c>
      <c r="AM136" s="54">
        <f t="shared" si="20"/>
        <v>0</v>
      </c>
      <c r="AN136" s="54">
        <f t="shared" si="20"/>
        <v>0</v>
      </c>
      <c r="AO136" s="42">
        <f t="shared" si="20"/>
        <v>0</v>
      </c>
      <c r="AP136" s="58">
        <f t="shared" si="20"/>
        <v>0</v>
      </c>
      <c r="AQ136" s="42">
        <f t="shared" si="20"/>
        <v>0</v>
      </c>
      <c r="AR136" s="58">
        <f t="shared" si="20"/>
        <v>0</v>
      </c>
      <c r="AS136" s="42">
        <f t="shared" si="20"/>
        <v>0</v>
      </c>
      <c r="AT136" s="58">
        <f t="shared" si="20"/>
        <v>0</v>
      </c>
      <c r="AU136" s="42">
        <f t="shared" si="20"/>
        <v>0</v>
      </c>
      <c r="AV136" s="58">
        <f t="shared" si="20"/>
        <v>0</v>
      </c>
      <c r="AW136" s="42">
        <f t="shared" si="20"/>
        <v>0</v>
      </c>
      <c r="AX136" s="58">
        <f t="shared" si="20"/>
        <v>0</v>
      </c>
      <c r="AY136" s="42">
        <f t="shared" si="20"/>
        <v>0</v>
      </c>
      <c r="AZ136" s="58">
        <f t="shared" si="20"/>
        <v>0</v>
      </c>
      <c r="BA136" s="42">
        <f t="shared" si="21"/>
        <v>0</v>
      </c>
      <c r="BB136" s="58">
        <f t="shared" si="21"/>
        <v>0</v>
      </c>
      <c r="BC136" s="42">
        <f t="shared" si="21"/>
        <v>0</v>
      </c>
      <c r="BD136" s="58">
        <f t="shared" si="21"/>
        <v>0</v>
      </c>
      <c r="BE136" s="42">
        <f t="shared" si="21"/>
        <v>0</v>
      </c>
      <c r="BF136" s="58">
        <f t="shared" si="21"/>
        <v>0</v>
      </c>
      <c r="BG136" s="42">
        <f t="shared" si="21"/>
        <v>0</v>
      </c>
      <c r="BH136" s="58">
        <f t="shared" si="21"/>
        <v>0</v>
      </c>
      <c r="BI136" s="42">
        <f t="shared" si="21"/>
        <v>0</v>
      </c>
      <c r="BJ136" s="58">
        <f t="shared" si="21"/>
        <v>0</v>
      </c>
      <c r="BK136" s="42">
        <f t="shared" si="21"/>
        <v>0</v>
      </c>
      <c r="BL136" s="58">
        <f t="shared" si="21"/>
        <v>0</v>
      </c>
      <c r="BM136" s="42">
        <f t="shared" si="21"/>
        <v>0</v>
      </c>
      <c r="BN136" s="58">
        <f t="shared" si="21"/>
        <v>0</v>
      </c>
      <c r="BO136" s="42">
        <f t="shared" si="21"/>
        <v>0</v>
      </c>
      <c r="BP136" s="58">
        <f t="shared" si="21"/>
        <v>0</v>
      </c>
      <c r="BQ136" s="42">
        <f t="shared" si="22"/>
        <v>0</v>
      </c>
      <c r="BR136" s="58">
        <f t="shared" si="22"/>
        <v>0</v>
      </c>
      <c r="BS136" s="42">
        <f t="shared" si="22"/>
        <v>0</v>
      </c>
      <c r="BT136" s="58">
        <f t="shared" si="22"/>
        <v>0</v>
      </c>
      <c r="BU136" s="42">
        <f t="shared" si="22"/>
        <v>0</v>
      </c>
      <c r="BV136" s="58">
        <f t="shared" si="22"/>
        <v>0</v>
      </c>
      <c r="BW136" s="42">
        <f t="shared" si="22"/>
        <v>0</v>
      </c>
      <c r="BX136" s="58">
        <f t="shared" si="22"/>
        <v>0</v>
      </c>
      <c r="BY136" s="42">
        <f t="shared" si="22"/>
        <v>0</v>
      </c>
      <c r="BZ136" s="58">
        <f t="shared" si="22"/>
        <v>0</v>
      </c>
      <c r="CA136" s="42">
        <f t="shared" si="22"/>
        <v>0</v>
      </c>
      <c r="CB136" s="58">
        <f t="shared" si="22"/>
        <v>0</v>
      </c>
      <c r="CC136" s="42">
        <f t="shared" si="22"/>
        <v>0</v>
      </c>
      <c r="CD136" s="58">
        <f t="shared" si="22"/>
        <v>0</v>
      </c>
      <c r="CE136" s="42">
        <f t="shared" si="22"/>
        <v>0</v>
      </c>
      <c r="CF136" s="58">
        <f t="shared" si="22"/>
        <v>0</v>
      </c>
      <c r="CG136" s="42">
        <f t="shared" si="23"/>
        <v>0</v>
      </c>
      <c r="CH136" s="58">
        <f t="shared" si="23"/>
        <v>0.11728266412139118</v>
      </c>
      <c r="CI136" s="42">
        <f t="shared" si="23"/>
        <v>0</v>
      </c>
      <c r="CJ136" s="58">
        <f t="shared" si="23"/>
        <v>0</v>
      </c>
      <c r="CK136" s="42">
        <f t="shared" si="23"/>
        <v>0</v>
      </c>
      <c r="CL136" s="58">
        <f t="shared" si="23"/>
        <v>0</v>
      </c>
      <c r="CM136" s="42">
        <f t="shared" si="23"/>
        <v>0</v>
      </c>
      <c r="CN136" s="58">
        <f t="shared" si="23"/>
        <v>0</v>
      </c>
      <c r="CO136" s="42">
        <f t="shared" si="23"/>
        <v>0</v>
      </c>
      <c r="CP136" s="58">
        <f t="shared" si="23"/>
        <v>0</v>
      </c>
      <c r="CQ136" s="42">
        <f t="shared" si="23"/>
        <v>0</v>
      </c>
      <c r="CR136" s="58">
        <f t="shared" si="23"/>
        <v>0</v>
      </c>
      <c r="CS136" s="42">
        <f t="shared" si="23"/>
        <v>0</v>
      </c>
      <c r="CT136" s="58">
        <f t="shared" si="23"/>
        <v>0</v>
      </c>
      <c r="CU136" s="42">
        <f t="shared" si="23"/>
        <v>0</v>
      </c>
      <c r="CV136" s="58">
        <f t="shared" si="23"/>
        <v>0</v>
      </c>
      <c r="CW136" s="42">
        <f t="shared" si="24"/>
        <v>0</v>
      </c>
      <c r="CX136" s="58">
        <f t="shared" si="24"/>
        <v>0</v>
      </c>
      <c r="CY136" s="42">
        <f t="shared" si="24"/>
        <v>0</v>
      </c>
      <c r="CZ136" s="58">
        <f t="shared" si="24"/>
        <v>0</v>
      </c>
      <c r="DA136" s="42">
        <f t="shared" si="24"/>
        <v>0</v>
      </c>
      <c r="DB136" s="58">
        <f t="shared" si="24"/>
        <v>0</v>
      </c>
      <c r="DC136" s="42">
        <f t="shared" si="24"/>
        <v>0</v>
      </c>
      <c r="DD136" s="59">
        <f t="shared" si="24"/>
        <v>0</v>
      </c>
      <c r="DE136" s="3"/>
    </row>
    <row r="137" spans="1:109" x14ac:dyDescent="0.35">
      <c r="A137" s="3"/>
      <c r="B137" s="3" t="s">
        <v>3882</v>
      </c>
      <c r="C137" s="39" t="s">
        <v>555</v>
      </c>
      <c r="D137" s="3" t="s">
        <v>555</v>
      </c>
      <c r="E137" s="52">
        <f t="shared" si="26"/>
        <v>0</v>
      </c>
      <c r="F137" s="53">
        <f t="shared" si="26"/>
        <v>0</v>
      </c>
      <c r="G137" s="53">
        <f t="shared" si="26"/>
        <v>0</v>
      </c>
      <c r="H137" s="53">
        <f t="shared" si="26"/>
        <v>0</v>
      </c>
      <c r="I137" s="53">
        <f t="shared" si="26"/>
        <v>0</v>
      </c>
      <c r="J137" s="54">
        <f t="shared" si="26"/>
        <v>0</v>
      </c>
      <c r="K137" s="54">
        <f t="shared" si="26"/>
        <v>0</v>
      </c>
      <c r="L137" s="54">
        <f t="shared" si="26"/>
        <v>0</v>
      </c>
      <c r="M137" s="54">
        <f t="shared" si="26"/>
        <v>0</v>
      </c>
      <c r="N137" s="53">
        <f t="shared" si="26"/>
        <v>0</v>
      </c>
      <c r="O137" s="53">
        <f t="shared" si="26"/>
        <v>0</v>
      </c>
      <c r="P137" s="53">
        <f t="shared" si="26"/>
        <v>0</v>
      </c>
      <c r="Q137" s="54">
        <f t="shared" si="26"/>
        <v>0</v>
      </c>
      <c r="R137" s="54">
        <f t="shared" si="26"/>
        <v>0</v>
      </c>
      <c r="S137" s="54">
        <f t="shared" si="26"/>
        <v>0</v>
      </c>
      <c r="T137" s="54">
        <f t="shared" si="25"/>
        <v>0</v>
      </c>
      <c r="U137" s="53">
        <f t="shared" si="19"/>
        <v>0</v>
      </c>
      <c r="V137" s="53">
        <f t="shared" si="19"/>
        <v>0</v>
      </c>
      <c r="W137" s="53">
        <f t="shared" si="19"/>
        <v>0</v>
      </c>
      <c r="X137" s="58">
        <f t="shared" si="19"/>
        <v>0</v>
      </c>
      <c r="Y137" s="42">
        <f t="shared" si="19"/>
        <v>0</v>
      </c>
      <c r="Z137" s="54">
        <f t="shared" si="19"/>
        <v>0</v>
      </c>
      <c r="AA137" s="54">
        <f t="shared" si="19"/>
        <v>0</v>
      </c>
      <c r="AB137" s="54">
        <f t="shared" si="19"/>
        <v>0</v>
      </c>
      <c r="AC137" s="54">
        <f t="shared" si="19"/>
        <v>0</v>
      </c>
      <c r="AD137" s="53">
        <f t="shared" si="19"/>
        <v>0</v>
      </c>
      <c r="AE137" s="53">
        <f t="shared" si="19"/>
        <v>0</v>
      </c>
      <c r="AF137" s="53">
        <f t="shared" si="19"/>
        <v>0</v>
      </c>
      <c r="AG137" s="53">
        <f t="shared" si="19"/>
        <v>0</v>
      </c>
      <c r="AH137" s="54">
        <f t="shared" si="19"/>
        <v>0</v>
      </c>
      <c r="AI137" s="54">
        <f t="shared" si="19"/>
        <v>0</v>
      </c>
      <c r="AJ137" s="54">
        <f t="shared" si="19"/>
        <v>0</v>
      </c>
      <c r="AK137" s="54">
        <f t="shared" si="20"/>
        <v>0</v>
      </c>
      <c r="AL137" s="53">
        <f t="shared" si="20"/>
        <v>0</v>
      </c>
      <c r="AM137" s="53">
        <f t="shared" si="20"/>
        <v>0</v>
      </c>
      <c r="AN137" s="53">
        <f t="shared" si="20"/>
        <v>0</v>
      </c>
      <c r="AO137" s="58">
        <f t="shared" si="20"/>
        <v>0</v>
      </c>
      <c r="AP137" s="42">
        <f t="shared" si="20"/>
        <v>0</v>
      </c>
      <c r="AQ137" s="58">
        <f t="shared" si="20"/>
        <v>0</v>
      </c>
      <c r="AR137" s="42">
        <f t="shared" si="20"/>
        <v>0</v>
      </c>
      <c r="AS137" s="58">
        <f t="shared" si="20"/>
        <v>0</v>
      </c>
      <c r="AT137" s="42">
        <f t="shared" si="20"/>
        <v>0</v>
      </c>
      <c r="AU137" s="58">
        <f t="shared" si="20"/>
        <v>0</v>
      </c>
      <c r="AV137" s="42">
        <f t="shared" si="20"/>
        <v>0</v>
      </c>
      <c r="AW137" s="58">
        <f t="shared" si="20"/>
        <v>0</v>
      </c>
      <c r="AX137" s="42">
        <f t="shared" si="20"/>
        <v>0</v>
      </c>
      <c r="AY137" s="58">
        <f t="shared" si="20"/>
        <v>1.2847854825700036</v>
      </c>
      <c r="AZ137" s="42">
        <f t="shared" si="20"/>
        <v>0</v>
      </c>
      <c r="BA137" s="58">
        <f t="shared" si="21"/>
        <v>7.7454984418606498</v>
      </c>
      <c r="BB137" s="42">
        <f t="shared" si="21"/>
        <v>0</v>
      </c>
      <c r="BC137" s="58">
        <f t="shared" si="21"/>
        <v>0</v>
      </c>
      <c r="BD137" s="42">
        <f t="shared" si="21"/>
        <v>0</v>
      </c>
      <c r="BE137" s="58">
        <f t="shared" si="21"/>
        <v>0</v>
      </c>
      <c r="BF137" s="42">
        <f t="shared" si="21"/>
        <v>0</v>
      </c>
      <c r="BG137" s="58">
        <f t="shared" si="21"/>
        <v>0</v>
      </c>
      <c r="BH137" s="42">
        <f t="shared" si="21"/>
        <v>0</v>
      </c>
      <c r="BI137" s="58">
        <f t="shared" si="21"/>
        <v>0</v>
      </c>
      <c r="BJ137" s="42">
        <f t="shared" si="21"/>
        <v>0</v>
      </c>
      <c r="BK137" s="58">
        <f t="shared" si="21"/>
        <v>0</v>
      </c>
      <c r="BL137" s="42">
        <f t="shared" si="21"/>
        <v>0</v>
      </c>
      <c r="BM137" s="58">
        <f t="shared" si="21"/>
        <v>0</v>
      </c>
      <c r="BN137" s="42">
        <f t="shared" si="21"/>
        <v>0</v>
      </c>
      <c r="BO137" s="58">
        <f t="shared" si="21"/>
        <v>0</v>
      </c>
      <c r="BP137" s="42">
        <f t="shared" si="21"/>
        <v>0</v>
      </c>
      <c r="BQ137" s="58">
        <f t="shared" si="22"/>
        <v>0</v>
      </c>
      <c r="BR137" s="42">
        <f t="shared" si="22"/>
        <v>0</v>
      </c>
      <c r="BS137" s="58">
        <f t="shared" si="22"/>
        <v>0</v>
      </c>
      <c r="BT137" s="42">
        <f t="shared" si="22"/>
        <v>0</v>
      </c>
      <c r="BU137" s="58">
        <f t="shared" si="22"/>
        <v>0</v>
      </c>
      <c r="BV137" s="42">
        <f t="shared" si="22"/>
        <v>0</v>
      </c>
      <c r="BW137" s="58">
        <f t="shared" si="22"/>
        <v>0</v>
      </c>
      <c r="BX137" s="42">
        <f t="shared" si="22"/>
        <v>0</v>
      </c>
      <c r="BY137" s="58">
        <f t="shared" si="22"/>
        <v>0</v>
      </c>
      <c r="BZ137" s="42">
        <f t="shared" si="22"/>
        <v>0</v>
      </c>
      <c r="CA137" s="58">
        <f t="shared" si="22"/>
        <v>0</v>
      </c>
      <c r="CB137" s="42">
        <f t="shared" si="22"/>
        <v>0</v>
      </c>
      <c r="CC137" s="58">
        <f t="shared" si="22"/>
        <v>0</v>
      </c>
      <c r="CD137" s="42">
        <f t="shared" si="22"/>
        <v>0</v>
      </c>
      <c r="CE137" s="58">
        <f t="shared" si="22"/>
        <v>0</v>
      </c>
      <c r="CF137" s="42">
        <f t="shared" si="22"/>
        <v>0</v>
      </c>
      <c r="CG137" s="58">
        <f t="shared" si="23"/>
        <v>0</v>
      </c>
      <c r="CH137" s="42">
        <f t="shared" si="23"/>
        <v>6.2268917931272281</v>
      </c>
      <c r="CI137" s="58">
        <f t="shared" si="23"/>
        <v>0</v>
      </c>
      <c r="CJ137" s="42">
        <f t="shared" si="23"/>
        <v>0</v>
      </c>
      <c r="CK137" s="58">
        <f t="shared" si="23"/>
        <v>0</v>
      </c>
      <c r="CL137" s="42">
        <f t="shared" si="23"/>
        <v>0</v>
      </c>
      <c r="CM137" s="58">
        <f t="shared" si="23"/>
        <v>0</v>
      </c>
      <c r="CN137" s="42">
        <f t="shared" si="23"/>
        <v>0</v>
      </c>
      <c r="CO137" s="58">
        <f t="shared" si="23"/>
        <v>0</v>
      </c>
      <c r="CP137" s="42">
        <f t="shared" si="23"/>
        <v>0</v>
      </c>
      <c r="CQ137" s="58">
        <f t="shared" si="23"/>
        <v>0</v>
      </c>
      <c r="CR137" s="42">
        <f t="shared" si="23"/>
        <v>0</v>
      </c>
      <c r="CS137" s="58">
        <f t="shared" si="23"/>
        <v>0</v>
      </c>
      <c r="CT137" s="42">
        <f t="shared" si="23"/>
        <v>0</v>
      </c>
      <c r="CU137" s="58">
        <f t="shared" si="23"/>
        <v>0</v>
      </c>
      <c r="CV137" s="42">
        <f t="shared" si="23"/>
        <v>0</v>
      </c>
      <c r="CW137" s="58">
        <f t="shared" si="24"/>
        <v>0</v>
      </c>
      <c r="CX137" s="42">
        <f t="shared" si="24"/>
        <v>0</v>
      </c>
      <c r="CY137" s="58">
        <f t="shared" si="24"/>
        <v>0</v>
      </c>
      <c r="CZ137" s="42">
        <f t="shared" si="24"/>
        <v>0</v>
      </c>
      <c r="DA137" s="58">
        <f t="shared" si="24"/>
        <v>0</v>
      </c>
      <c r="DB137" s="42">
        <f t="shared" si="24"/>
        <v>0</v>
      </c>
      <c r="DC137" s="58">
        <f t="shared" si="24"/>
        <v>0</v>
      </c>
      <c r="DD137" s="60">
        <f t="shared" si="24"/>
        <v>0</v>
      </c>
      <c r="DE137" s="3"/>
    </row>
    <row r="138" spans="1:109" x14ac:dyDescent="0.35">
      <c r="A138" s="3"/>
      <c r="B138" s="3" t="s">
        <v>3883</v>
      </c>
      <c r="C138" s="39" t="s">
        <v>556</v>
      </c>
      <c r="D138" s="3" t="s">
        <v>556</v>
      </c>
      <c r="E138" s="56">
        <f t="shared" si="26"/>
        <v>0</v>
      </c>
      <c r="F138" s="54">
        <f t="shared" si="26"/>
        <v>0</v>
      </c>
      <c r="G138" s="54">
        <f t="shared" si="26"/>
        <v>0</v>
      </c>
      <c r="H138" s="54">
        <f t="shared" si="26"/>
        <v>0</v>
      </c>
      <c r="I138" s="54">
        <f t="shared" si="26"/>
        <v>0</v>
      </c>
      <c r="J138" s="53">
        <f t="shared" si="26"/>
        <v>0</v>
      </c>
      <c r="K138" s="53">
        <f t="shared" si="26"/>
        <v>0</v>
      </c>
      <c r="L138" s="53">
        <f t="shared" si="26"/>
        <v>0</v>
      </c>
      <c r="M138" s="53">
        <f t="shared" si="26"/>
        <v>0</v>
      </c>
      <c r="N138" s="54">
        <f t="shared" si="26"/>
        <v>0</v>
      </c>
      <c r="O138" s="54">
        <f t="shared" si="26"/>
        <v>0</v>
      </c>
      <c r="P138" s="54">
        <f t="shared" si="26"/>
        <v>0</v>
      </c>
      <c r="Q138" s="53">
        <f t="shared" si="26"/>
        <v>0</v>
      </c>
      <c r="R138" s="53">
        <f t="shared" si="26"/>
        <v>0</v>
      </c>
      <c r="S138" s="53">
        <f t="shared" si="26"/>
        <v>0</v>
      </c>
      <c r="T138" s="53">
        <f t="shared" si="25"/>
        <v>0</v>
      </c>
      <c r="U138" s="54">
        <f t="shared" si="19"/>
        <v>0</v>
      </c>
      <c r="V138" s="54">
        <f t="shared" si="19"/>
        <v>0</v>
      </c>
      <c r="W138" s="54">
        <f t="shared" si="19"/>
        <v>0</v>
      </c>
      <c r="X138" s="42">
        <f t="shared" si="19"/>
        <v>0</v>
      </c>
      <c r="Y138" s="58">
        <f t="shared" si="19"/>
        <v>0</v>
      </c>
      <c r="Z138" s="53">
        <f t="shared" si="19"/>
        <v>0</v>
      </c>
      <c r="AA138" s="53">
        <f t="shared" si="19"/>
        <v>0</v>
      </c>
      <c r="AB138" s="53">
        <f t="shared" si="19"/>
        <v>0</v>
      </c>
      <c r="AC138" s="53">
        <f t="shared" si="19"/>
        <v>0</v>
      </c>
      <c r="AD138" s="54">
        <f t="shared" si="19"/>
        <v>0</v>
      </c>
      <c r="AE138" s="54">
        <f t="shared" si="19"/>
        <v>0</v>
      </c>
      <c r="AF138" s="54">
        <f t="shared" si="19"/>
        <v>0</v>
      </c>
      <c r="AG138" s="54">
        <f t="shared" si="19"/>
        <v>0</v>
      </c>
      <c r="AH138" s="53">
        <f t="shared" si="19"/>
        <v>0</v>
      </c>
      <c r="AI138" s="53">
        <f t="shared" si="19"/>
        <v>0</v>
      </c>
      <c r="AJ138" s="53">
        <f t="shared" si="19"/>
        <v>0</v>
      </c>
      <c r="AK138" s="53">
        <f t="shared" si="20"/>
        <v>0</v>
      </c>
      <c r="AL138" s="54">
        <f t="shared" si="20"/>
        <v>0</v>
      </c>
      <c r="AM138" s="54">
        <f t="shared" si="20"/>
        <v>0</v>
      </c>
      <c r="AN138" s="54">
        <f t="shared" si="20"/>
        <v>0</v>
      </c>
      <c r="AO138" s="42">
        <f t="shared" si="20"/>
        <v>0</v>
      </c>
      <c r="AP138" s="58">
        <f t="shared" si="20"/>
        <v>0</v>
      </c>
      <c r="AQ138" s="42">
        <f t="shared" si="20"/>
        <v>0</v>
      </c>
      <c r="AR138" s="58">
        <f t="shared" si="20"/>
        <v>0</v>
      </c>
      <c r="AS138" s="42">
        <f t="shared" si="20"/>
        <v>0</v>
      </c>
      <c r="AT138" s="58">
        <f t="shared" si="20"/>
        <v>0</v>
      </c>
      <c r="AU138" s="42">
        <f t="shared" si="20"/>
        <v>0</v>
      </c>
      <c r="AV138" s="58">
        <f t="shared" si="20"/>
        <v>0</v>
      </c>
      <c r="AW138" s="42">
        <f t="shared" si="20"/>
        <v>0</v>
      </c>
      <c r="AX138" s="58">
        <f t="shared" si="20"/>
        <v>0</v>
      </c>
      <c r="AY138" s="42">
        <f t="shared" si="20"/>
        <v>0</v>
      </c>
      <c r="AZ138" s="58">
        <f t="shared" si="20"/>
        <v>0</v>
      </c>
      <c r="BA138" s="42">
        <f t="shared" si="21"/>
        <v>0</v>
      </c>
      <c r="BB138" s="58">
        <f t="shared" si="21"/>
        <v>0</v>
      </c>
      <c r="BC138" s="42">
        <f t="shared" si="21"/>
        <v>0</v>
      </c>
      <c r="BD138" s="58">
        <f t="shared" si="21"/>
        <v>0</v>
      </c>
      <c r="BE138" s="42">
        <f t="shared" si="21"/>
        <v>0</v>
      </c>
      <c r="BF138" s="58">
        <f t="shared" si="21"/>
        <v>0</v>
      </c>
      <c r="BG138" s="42">
        <f t="shared" si="21"/>
        <v>0</v>
      </c>
      <c r="BH138" s="58">
        <f t="shared" si="21"/>
        <v>0</v>
      </c>
      <c r="BI138" s="42">
        <f t="shared" si="21"/>
        <v>0</v>
      </c>
      <c r="BJ138" s="58">
        <f t="shared" si="21"/>
        <v>0</v>
      </c>
      <c r="BK138" s="42">
        <f t="shared" si="21"/>
        <v>0</v>
      </c>
      <c r="BL138" s="58">
        <f t="shared" si="21"/>
        <v>0</v>
      </c>
      <c r="BM138" s="42">
        <f t="shared" si="21"/>
        <v>0</v>
      </c>
      <c r="BN138" s="58">
        <f t="shared" si="21"/>
        <v>0</v>
      </c>
      <c r="BO138" s="42">
        <f t="shared" si="21"/>
        <v>0</v>
      </c>
      <c r="BP138" s="58">
        <f t="shared" si="21"/>
        <v>0</v>
      </c>
      <c r="BQ138" s="42">
        <f t="shared" si="22"/>
        <v>0</v>
      </c>
      <c r="BR138" s="58">
        <f t="shared" si="22"/>
        <v>0</v>
      </c>
      <c r="BS138" s="42">
        <f t="shared" si="22"/>
        <v>0</v>
      </c>
      <c r="BT138" s="58">
        <f t="shared" si="22"/>
        <v>0</v>
      </c>
      <c r="BU138" s="42">
        <f t="shared" si="22"/>
        <v>0</v>
      </c>
      <c r="BV138" s="58">
        <f t="shared" si="22"/>
        <v>0</v>
      </c>
      <c r="BW138" s="42">
        <f t="shared" si="22"/>
        <v>0</v>
      </c>
      <c r="BX138" s="58">
        <f t="shared" si="22"/>
        <v>0</v>
      </c>
      <c r="BY138" s="42">
        <f t="shared" si="22"/>
        <v>0</v>
      </c>
      <c r="BZ138" s="58">
        <f t="shared" si="22"/>
        <v>0</v>
      </c>
      <c r="CA138" s="42">
        <f t="shared" si="22"/>
        <v>0</v>
      </c>
      <c r="CB138" s="58">
        <f t="shared" si="22"/>
        <v>0</v>
      </c>
      <c r="CC138" s="42">
        <f t="shared" si="22"/>
        <v>0</v>
      </c>
      <c r="CD138" s="58">
        <f t="shared" si="22"/>
        <v>0</v>
      </c>
      <c r="CE138" s="42">
        <f t="shared" si="22"/>
        <v>0</v>
      </c>
      <c r="CF138" s="58">
        <f t="shared" si="22"/>
        <v>0</v>
      </c>
      <c r="CG138" s="42">
        <f t="shared" si="23"/>
        <v>0</v>
      </c>
      <c r="CH138" s="58">
        <f t="shared" si="23"/>
        <v>2.1117581062582702</v>
      </c>
      <c r="CI138" s="42">
        <f t="shared" si="23"/>
        <v>0</v>
      </c>
      <c r="CJ138" s="58">
        <f t="shared" si="23"/>
        <v>0</v>
      </c>
      <c r="CK138" s="42">
        <f t="shared" si="23"/>
        <v>0</v>
      </c>
      <c r="CL138" s="58">
        <f t="shared" si="23"/>
        <v>0</v>
      </c>
      <c r="CM138" s="42">
        <f t="shared" si="23"/>
        <v>0</v>
      </c>
      <c r="CN138" s="58">
        <f t="shared" si="23"/>
        <v>0</v>
      </c>
      <c r="CO138" s="42">
        <f t="shared" si="23"/>
        <v>0</v>
      </c>
      <c r="CP138" s="58">
        <f t="shared" si="23"/>
        <v>0</v>
      </c>
      <c r="CQ138" s="42">
        <f t="shared" si="23"/>
        <v>0</v>
      </c>
      <c r="CR138" s="58">
        <f t="shared" si="23"/>
        <v>0</v>
      </c>
      <c r="CS138" s="42">
        <f t="shared" si="23"/>
        <v>0</v>
      </c>
      <c r="CT138" s="58">
        <f t="shared" si="23"/>
        <v>0</v>
      </c>
      <c r="CU138" s="42">
        <f t="shared" si="23"/>
        <v>0</v>
      </c>
      <c r="CV138" s="58">
        <f t="shared" si="23"/>
        <v>0</v>
      </c>
      <c r="CW138" s="42">
        <f t="shared" si="24"/>
        <v>0</v>
      </c>
      <c r="CX138" s="58">
        <f t="shared" si="24"/>
        <v>0</v>
      </c>
      <c r="CY138" s="42">
        <f t="shared" si="24"/>
        <v>0</v>
      </c>
      <c r="CZ138" s="58">
        <f t="shared" si="24"/>
        <v>0</v>
      </c>
      <c r="DA138" s="42">
        <f t="shared" si="24"/>
        <v>0</v>
      </c>
      <c r="DB138" s="58">
        <f t="shared" si="24"/>
        <v>0</v>
      </c>
      <c r="DC138" s="42">
        <f t="shared" si="24"/>
        <v>0</v>
      </c>
      <c r="DD138" s="59">
        <f t="shared" si="24"/>
        <v>0</v>
      </c>
      <c r="DE138" s="3"/>
    </row>
    <row r="139" spans="1:109" x14ac:dyDescent="0.35">
      <c r="A139" s="3"/>
      <c r="B139" s="3" t="s">
        <v>3884</v>
      </c>
      <c r="C139" s="39" t="s">
        <v>557</v>
      </c>
      <c r="D139" s="3" t="s">
        <v>557</v>
      </c>
      <c r="E139" s="52">
        <f t="shared" si="26"/>
        <v>0</v>
      </c>
      <c r="F139" s="53">
        <f t="shared" si="26"/>
        <v>0</v>
      </c>
      <c r="G139" s="53">
        <f t="shared" si="26"/>
        <v>0</v>
      </c>
      <c r="H139" s="53">
        <f t="shared" si="26"/>
        <v>0</v>
      </c>
      <c r="I139" s="53">
        <f t="shared" si="26"/>
        <v>0</v>
      </c>
      <c r="J139" s="54">
        <f t="shared" si="26"/>
        <v>0</v>
      </c>
      <c r="K139" s="54">
        <f t="shared" si="26"/>
        <v>0</v>
      </c>
      <c r="L139" s="54">
        <f t="shared" si="26"/>
        <v>0</v>
      </c>
      <c r="M139" s="54">
        <f t="shared" si="26"/>
        <v>0</v>
      </c>
      <c r="N139" s="53">
        <f t="shared" si="26"/>
        <v>0</v>
      </c>
      <c r="O139" s="53">
        <f t="shared" si="26"/>
        <v>0</v>
      </c>
      <c r="P139" s="53">
        <f t="shared" si="26"/>
        <v>0</v>
      </c>
      <c r="Q139" s="54">
        <f t="shared" si="26"/>
        <v>0</v>
      </c>
      <c r="R139" s="54">
        <f t="shared" si="26"/>
        <v>0</v>
      </c>
      <c r="S139" s="54">
        <f t="shared" si="26"/>
        <v>0</v>
      </c>
      <c r="T139" s="54">
        <f t="shared" si="25"/>
        <v>0</v>
      </c>
      <c r="U139" s="53">
        <f t="shared" si="19"/>
        <v>0</v>
      </c>
      <c r="V139" s="53">
        <f t="shared" si="19"/>
        <v>0</v>
      </c>
      <c r="W139" s="53">
        <f t="shared" si="19"/>
        <v>0</v>
      </c>
      <c r="X139" s="58">
        <f t="shared" si="19"/>
        <v>0</v>
      </c>
      <c r="Y139" s="42">
        <f t="shared" si="19"/>
        <v>0</v>
      </c>
      <c r="Z139" s="54">
        <f t="shared" si="19"/>
        <v>0</v>
      </c>
      <c r="AA139" s="54">
        <f t="shared" si="19"/>
        <v>0</v>
      </c>
      <c r="AB139" s="54">
        <f t="shared" si="19"/>
        <v>0</v>
      </c>
      <c r="AC139" s="54">
        <f t="shared" si="19"/>
        <v>0</v>
      </c>
      <c r="AD139" s="53">
        <f t="shared" si="19"/>
        <v>0</v>
      </c>
      <c r="AE139" s="53">
        <f t="shared" si="19"/>
        <v>0</v>
      </c>
      <c r="AF139" s="53">
        <f t="shared" si="19"/>
        <v>0</v>
      </c>
      <c r="AG139" s="53">
        <f t="shared" si="19"/>
        <v>0</v>
      </c>
      <c r="AH139" s="54">
        <f t="shared" si="19"/>
        <v>0</v>
      </c>
      <c r="AI139" s="54">
        <f t="shared" si="19"/>
        <v>0</v>
      </c>
      <c r="AJ139" s="54">
        <f t="shared" si="19"/>
        <v>0</v>
      </c>
      <c r="AK139" s="54">
        <f t="shared" si="20"/>
        <v>0</v>
      </c>
      <c r="AL139" s="53">
        <f t="shared" si="20"/>
        <v>0</v>
      </c>
      <c r="AM139" s="53">
        <f t="shared" si="20"/>
        <v>0</v>
      </c>
      <c r="AN139" s="53">
        <f t="shared" si="20"/>
        <v>0</v>
      </c>
      <c r="AO139" s="58">
        <f t="shared" si="20"/>
        <v>0</v>
      </c>
      <c r="AP139" s="42">
        <f t="shared" si="20"/>
        <v>0</v>
      </c>
      <c r="AQ139" s="58">
        <f t="shared" si="20"/>
        <v>0</v>
      </c>
      <c r="AR139" s="42">
        <f t="shared" si="20"/>
        <v>0</v>
      </c>
      <c r="AS139" s="58">
        <f t="shared" si="20"/>
        <v>0</v>
      </c>
      <c r="AT139" s="42">
        <f t="shared" si="20"/>
        <v>0</v>
      </c>
      <c r="AU139" s="58">
        <f t="shared" si="20"/>
        <v>0</v>
      </c>
      <c r="AV139" s="42">
        <f t="shared" si="20"/>
        <v>0</v>
      </c>
      <c r="AW139" s="58">
        <f t="shared" si="20"/>
        <v>0</v>
      </c>
      <c r="AX139" s="42">
        <f t="shared" si="20"/>
        <v>23.924335797960456</v>
      </c>
      <c r="AY139" s="58">
        <f t="shared" si="20"/>
        <v>26.399815817594064</v>
      </c>
      <c r="AZ139" s="42">
        <f t="shared" si="20"/>
        <v>0</v>
      </c>
      <c r="BA139" s="58">
        <f t="shared" si="21"/>
        <v>0</v>
      </c>
      <c r="BB139" s="42">
        <f t="shared" si="21"/>
        <v>0.60126100845516961</v>
      </c>
      <c r="BC139" s="58">
        <f t="shared" si="21"/>
        <v>0</v>
      </c>
      <c r="BD139" s="42">
        <f t="shared" si="21"/>
        <v>0</v>
      </c>
      <c r="BE139" s="58">
        <f t="shared" si="21"/>
        <v>0</v>
      </c>
      <c r="BF139" s="42">
        <f t="shared" si="21"/>
        <v>0</v>
      </c>
      <c r="BG139" s="58">
        <f t="shared" si="21"/>
        <v>0</v>
      </c>
      <c r="BH139" s="42">
        <f t="shared" si="21"/>
        <v>0</v>
      </c>
      <c r="BI139" s="58">
        <f t="shared" si="21"/>
        <v>0</v>
      </c>
      <c r="BJ139" s="42">
        <f t="shared" si="21"/>
        <v>0</v>
      </c>
      <c r="BK139" s="58">
        <f t="shared" si="21"/>
        <v>0</v>
      </c>
      <c r="BL139" s="42">
        <f t="shared" si="21"/>
        <v>0</v>
      </c>
      <c r="BM139" s="58">
        <f t="shared" si="21"/>
        <v>0</v>
      </c>
      <c r="BN139" s="42">
        <f t="shared" si="21"/>
        <v>0</v>
      </c>
      <c r="BO139" s="58">
        <f t="shared" si="21"/>
        <v>0</v>
      </c>
      <c r="BP139" s="42">
        <f t="shared" si="21"/>
        <v>0</v>
      </c>
      <c r="BQ139" s="58">
        <f t="shared" si="22"/>
        <v>0</v>
      </c>
      <c r="BR139" s="42">
        <f t="shared" si="22"/>
        <v>0</v>
      </c>
      <c r="BS139" s="58">
        <f t="shared" si="22"/>
        <v>0</v>
      </c>
      <c r="BT139" s="42">
        <f t="shared" si="22"/>
        <v>0</v>
      </c>
      <c r="BU139" s="58">
        <f t="shared" si="22"/>
        <v>0</v>
      </c>
      <c r="BV139" s="42">
        <f t="shared" si="22"/>
        <v>0</v>
      </c>
      <c r="BW139" s="58">
        <f t="shared" si="22"/>
        <v>0</v>
      </c>
      <c r="BX139" s="42">
        <f t="shared" si="22"/>
        <v>0</v>
      </c>
      <c r="BY139" s="58">
        <f t="shared" si="22"/>
        <v>0</v>
      </c>
      <c r="BZ139" s="42">
        <f t="shared" si="22"/>
        <v>0</v>
      </c>
      <c r="CA139" s="58">
        <f t="shared" si="22"/>
        <v>0</v>
      </c>
      <c r="CB139" s="42">
        <f t="shared" si="22"/>
        <v>0.44744590832610204</v>
      </c>
      <c r="CC139" s="58">
        <f t="shared" si="22"/>
        <v>0</v>
      </c>
      <c r="CD139" s="42">
        <f t="shared" si="22"/>
        <v>0</v>
      </c>
      <c r="CE139" s="58">
        <f t="shared" si="22"/>
        <v>0</v>
      </c>
      <c r="CF139" s="42">
        <f t="shared" si="22"/>
        <v>0</v>
      </c>
      <c r="CG139" s="58">
        <f t="shared" si="23"/>
        <v>0</v>
      </c>
      <c r="CH139" s="42">
        <f t="shared" si="23"/>
        <v>7.3511486746385151</v>
      </c>
      <c r="CI139" s="58">
        <f t="shared" si="23"/>
        <v>0</v>
      </c>
      <c r="CJ139" s="42">
        <f t="shared" si="23"/>
        <v>0</v>
      </c>
      <c r="CK139" s="58">
        <f t="shared" si="23"/>
        <v>0</v>
      </c>
      <c r="CL139" s="42">
        <f t="shared" si="23"/>
        <v>0</v>
      </c>
      <c r="CM139" s="58">
        <f t="shared" si="23"/>
        <v>0</v>
      </c>
      <c r="CN139" s="42">
        <f t="shared" si="23"/>
        <v>0</v>
      </c>
      <c r="CO139" s="58">
        <f t="shared" si="23"/>
        <v>0</v>
      </c>
      <c r="CP139" s="42">
        <f t="shared" si="23"/>
        <v>0</v>
      </c>
      <c r="CQ139" s="58">
        <f t="shared" si="23"/>
        <v>0</v>
      </c>
      <c r="CR139" s="42">
        <f t="shared" si="23"/>
        <v>0</v>
      </c>
      <c r="CS139" s="58">
        <f t="shared" si="23"/>
        <v>0</v>
      </c>
      <c r="CT139" s="42">
        <f t="shared" si="23"/>
        <v>0</v>
      </c>
      <c r="CU139" s="58">
        <f t="shared" si="23"/>
        <v>0</v>
      </c>
      <c r="CV139" s="42">
        <f t="shared" si="23"/>
        <v>0</v>
      </c>
      <c r="CW139" s="58">
        <f t="shared" si="24"/>
        <v>0</v>
      </c>
      <c r="CX139" s="42">
        <f t="shared" si="24"/>
        <v>0</v>
      </c>
      <c r="CY139" s="58">
        <f t="shared" si="24"/>
        <v>0</v>
      </c>
      <c r="CZ139" s="42">
        <f t="shared" si="24"/>
        <v>0</v>
      </c>
      <c r="DA139" s="58">
        <f t="shared" si="24"/>
        <v>0</v>
      </c>
      <c r="DB139" s="42">
        <f t="shared" si="24"/>
        <v>0</v>
      </c>
      <c r="DC139" s="58">
        <f t="shared" si="24"/>
        <v>0</v>
      </c>
      <c r="DD139" s="60">
        <f t="shared" si="24"/>
        <v>0</v>
      </c>
      <c r="DE139" s="3"/>
    </row>
    <row r="140" spans="1:109" x14ac:dyDescent="0.35">
      <c r="A140" s="3"/>
      <c r="B140" s="3" t="s">
        <v>3885</v>
      </c>
      <c r="C140" s="39" t="s">
        <v>559</v>
      </c>
      <c r="D140" s="3" t="s">
        <v>559</v>
      </c>
      <c r="E140" s="56">
        <f t="shared" si="26"/>
        <v>0</v>
      </c>
      <c r="F140" s="54">
        <f t="shared" si="26"/>
        <v>0</v>
      </c>
      <c r="G140" s="54">
        <f t="shared" si="26"/>
        <v>0</v>
      </c>
      <c r="H140" s="54">
        <f t="shared" si="26"/>
        <v>0</v>
      </c>
      <c r="I140" s="54">
        <f t="shared" si="26"/>
        <v>0</v>
      </c>
      <c r="J140" s="53">
        <f t="shared" si="26"/>
        <v>0</v>
      </c>
      <c r="K140" s="53">
        <f t="shared" si="26"/>
        <v>0</v>
      </c>
      <c r="L140" s="53">
        <f t="shared" si="26"/>
        <v>0</v>
      </c>
      <c r="M140" s="53">
        <f t="shared" si="26"/>
        <v>0</v>
      </c>
      <c r="N140" s="54">
        <f t="shared" si="26"/>
        <v>0</v>
      </c>
      <c r="O140" s="54">
        <f t="shared" si="26"/>
        <v>0</v>
      </c>
      <c r="P140" s="54">
        <f t="shared" si="26"/>
        <v>0</v>
      </c>
      <c r="Q140" s="53">
        <f t="shared" si="26"/>
        <v>0</v>
      </c>
      <c r="R140" s="53">
        <f t="shared" si="26"/>
        <v>0</v>
      </c>
      <c r="S140" s="53">
        <f t="shared" si="26"/>
        <v>0</v>
      </c>
      <c r="T140" s="53">
        <f t="shared" si="25"/>
        <v>0</v>
      </c>
      <c r="U140" s="54">
        <f t="shared" si="19"/>
        <v>0</v>
      </c>
      <c r="V140" s="54">
        <f t="shared" si="19"/>
        <v>0</v>
      </c>
      <c r="W140" s="54">
        <f t="shared" si="19"/>
        <v>0</v>
      </c>
      <c r="X140" s="42">
        <f t="shared" si="19"/>
        <v>0</v>
      </c>
      <c r="Y140" s="58">
        <f t="shared" si="19"/>
        <v>0</v>
      </c>
      <c r="Z140" s="53">
        <f t="shared" si="19"/>
        <v>0</v>
      </c>
      <c r="AA140" s="53">
        <f t="shared" si="19"/>
        <v>0</v>
      </c>
      <c r="AB140" s="53">
        <f t="shared" si="19"/>
        <v>0</v>
      </c>
      <c r="AC140" s="53">
        <f t="shared" si="19"/>
        <v>0</v>
      </c>
      <c r="AD140" s="54">
        <f t="shared" si="19"/>
        <v>0</v>
      </c>
      <c r="AE140" s="54">
        <f t="shared" si="19"/>
        <v>0</v>
      </c>
      <c r="AF140" s="54">
        <f t="shared" si="19"/>
        <v>0</v>
      </c>
      <c r="AG140" s="54">
        <f t="shared" si="19"/>
        <v>0</v>
      </c>
      <c r="AH140" s="53">
        <f t="shared" si="19"/>
        <v>0</v>
      </c>
      <c r="AI140" s="53">
        <f t="shared" si="19"/>
        <v>0</v>
      </c>
      <c r="AJ140" s="53">
        <f t="shared" ref="AJ140:AY155" si="27">IF(ISNA(INDEX($E$8:$CE$86,MATCH($C140,$C$8:$C$86,0),MATCH(AJ$92,$E$6:$CE$6,0))),0,INDEX($E$8:$CE$86,MATCH($C140,$C$8:$C$86,0),MATCH(AJ$92,$E$6:$CE$6,0)))</f>
        <v>0</v>
      </c>
      <c r="AK140" s="53">
        <f t="shared" si="20"/>
        <v>0</v>
      </c>
      <c r="AL140" s="54">
        <f t="shared" si="20"/>
        <v>0</v>
      </c>
      <c r="AM140" s="54">
        <f t="shared" si="20"/>
        <v>0</v>
      </c>
      <c r="AN140" s="54">
        <f t="shared" si="20"/>
        <v>0</v>
      </c>
      <c r="AO140" s="42">
        <f t="shared" si="20"/>
        <v>0</v>
      </c>
      <c r="AP140" s="58">
        <f t="shared" si="20"/>
        <v>0</v>
      </c>
      <c r="AQ140" s="42">
        <f t="shared" si="20"/>
        <v>0</v>
      </c>
      <c r="AR140" s="58">
        <f t="shared" si="20"/>
        <v>0</v>
      </c>
      <c r="AS140" s="42">
        <f t="shared" si="20"/>
        <v>0</v>
      </c>
      <c r="AT140" s="58">
        <f t="shared" si="20"/>
        <v>0</v>
      </c>
      <c r="AU140" s="42">
        <f t="shared" si="20"/>
        <v>0</v>
      </c>
      <c r="AV140" s="58">
        <f t="shared" si="20"/>
        <v>0</v>
      </c>
      <c r="AW140" s="42">
        <f t="shared" si="20"/>
        <v>0</v>
      </c>
      <c r="AX140" s="58">
        <f t="shared" si="20"/>
        <v>0</v>
      </c>
      <c r="AY140" s="42">
        <f t="shared" si="20"/>
        <v>0</v>
      </c>
      <c r="AZ140" s="58">
        <f t="shared" ref="AZ140:BO155" si="28">IF(ISNA(INDEX($E$8:$CE$86,MATCH($C140,$C$8:$C$86,0),MATCH(AZ$92,$E$6:$CE$6,0))),0,INDEX($E$8:$CE$86,MATCH($C140,$C$8:$C$86,0),MATCH(AZ$92,$E$6:$CE$6,0)))</f>
        <v>0</v>
      </c>
      <c r="BA140" s="42">
        <f t="shared" si="21"/>
        <v>0</v>
      </c>
      <c r="BB140" s="58">
        <f t="shared" si="21"/>
        <v>0</v>
      </c>
      <c r="BC140" s="42">
        <f t="shared" si="21"/>
        <v>0</v>
      </c>
      <c r="BD140" s="58">
        <f t="shared" si="21"/>
        <v>0</v>
      </c>
      <c r="BE140" s="42">
        <f t="shared" si="21"/>
        <v>0</v>
      </c>
      <c r="BF140" s="58">
        <f t="shared" si="21"/>
        <v>0</v>
      </c>
      <c r="BG140" s="42">
        <f t="shared" si="21"/>
        <v>0</v>
      </c>
      <c r="BH140" s="58">
        <f t="shared" si="21"/>
        <v>0</v>
      </c>
      <c r="BI140" s="42">
        <f t="shared" si="21"/>
        <v>0</v>
      </c>
      <c r="BJ140" s="58">
        <f t="shared" si="21"/>
        <v>0</v>
      </c>
      <c r="BK140" s="42">
        <f t="shared" si="21"/>
        <v>0</v>
      </c>
      <c r="BL140" s="58">
        <f t="shared" si="21"/>
        <v>0</v>
      </c>
      <c r="BM140" s="42">
        <f t="shared" si="21"/>
        <v>0</v>
      </c>
      <c r="BN140" s="58">
        <f t="shared" si="21"/>
        <v>0</v>
      </c>
      <c r="BO140" s="42">
        <f t="shared" si="21"/>
        <v>0</v>
      </c>
      <c r="BP140" s="58">
        <f t="shared" ref="BP140:CE155" si="29">IF(ISNA(INDEX($E$8:$CE$86,MATCH($C140,$C$8:$C$86,0),MATCH(BP$92,$E$6:$CE$6,0))),0,INDEX($E$8:$CE$86,MATCH($C140,$C$8:$C$86,0),MATCH(BP$92,$E$6:$CE$6,0)))</f>
        <v>0</v>
      </c>
      <c r="BQ140" s="42">
        <f t="shared" si="22"/>
        <v>0</v>
      </c>
      <c r="BR140" s="58">
        <f t="shared" si="22"/>
        <v>0</v>
      </c>
      <c r="BS140" s="42">
        <f t="shared" si="22"/>
        <v>0</v>
      </c>
      <c r="BT140" s="58">
        <f t="shared" si="22"/>
        <v>0</v>
      </c>
      <c r="BU140" s="42">
        <f t="shared" si="22"/>
        <v>0</v>
      </c>
      <c r="BV140" s="58">
        <f t="shared" si="22"/>
        <v>0</v>
      </c>
      <c r="BW140" s="42">
        <f t="shared" si="22"/>
        <v>0</v>
      </c>
      <c r="BX140" s="58">
        <f t="shared" si="22"/>
        <v>0</v>
      </c>
      <c r="BY140" s="42">
        <f t="shared" si="22"/>
        <v>0</v>
      </c>
      <c r="BZ140" s="58">
        <f t="shared" si="22"/>
        <v>0</v>
      </c>
      <c r="CA140" s="42">
        <f t="shared" si="22"/>
        <v>0</v>
      </c>
      <c r="CB140" s="58">
        <f t="shared" si="22"/>
        <v>0</v>
      </c>
      <c r="CC140" s="42">
        <f t="shared" si="22"/>
        <v>0</v>
      </c>
      <c r="CD140" s="58">
        <f t="shared" si="22"/>
        <v>0</v>
      </c>
      <c r="CE140" s="42">
        <f t="shared" si="22"/>
        <v>0</v>
      </c>
      <c r="CF140" s="58">
        <f t="shared" ref="CF140:CU155" si="30">IF(ISNA(INDEX($E$8:$CE$86,MATCH($C140,$C$8:$C$86,0),MATCH(CF$92,$E$6:$CE$6,0))),0,INDEX($E$8:$CE$86,MATCH($C140,$C$8:$C$86,0),MATCH(CF$92,$E$6:$CE$6,0)))</f>
        <v>0</v>
      </c>
      <c r="CG140" s="42">
        <f t="shared" si="23"/>
        <v>0</v>
      </c>
      <c r="CH140" s="58">
        <f t="shared" si="23"/>
        <v>6.9699079437811049</v>
      </c>
      <c r="CI140" s="42">
        <f t="shared" si="23"/>
        <v>0</v>
      </c>
      <c r="CJ140" s="58">
        <f t="shared" si="23"/>
        <v>0</v>
      </c>
      <c r="CK140" s="42">
        <f t="shared" si="23"/>
        <v>0</v>
      </c>
      <c r="CL140" s="58">
        <f t="shared" si="23"/>
        <v>0</v>
      </c>
      <c r="CM140" s="42">
        <f t="shared" si="23"/>
        <v>0</v>
      </c>
      <c r="CN140" s="58">
        <f t="shared" si="23"/>
        <v>0</v>
      </c>
      <c r="CO140" s="42">
        <f t="shared" si="23"/>
        <v>0</v>
      </c>
      <c r="CP140" s="58">
        <f t="shared" si="23"/>
        <v>0</v>
      </c>
      <c r="CQ140" s="42">
        <f t="shared" si="23"/>
        <v>0</v>
      </c>
      <c r="CR140" s="58">
        <f t="shared" si="23"/>
        <v>0</v>
      </c>
      <c r="CS140" s="42">
        <f t="shared" si="23"/>
        <v>0</v>
      </c>
      <c r="CT140" s="58">
        <f t="shared" si="23"/>
        <v>0</v>
      </c>
      <c r="CU140" s="42">
        <f t="shared" si="23"/>
        <v>0</v>
      </c>
      <c r="CV140" s="58">
        <f t="shared" ref="CV140:DD155" si="31">IF(ISNA(INDEX($E$8:$CE$86,MATCH($C140,$C$8:$C$86,0),MATCH(CV$92,$E$6:$CE$6,0))),0,INDEX($E$8:$CE$86,MATCH($C140,$C$8:$C$86,0),MATCH(CV$92,$E$6:$CE$6,0)))</f>
        <v>0</v>
      </c>
      <c r="CW140" s="42">
        <f t="shared" si="24"/>
        <v>0</v>
      </c>
      <c r="CX140" s="58">
        <f t="shared" si="24"/>
        <v>0</v>
      </c>
      <c r="CY140" s="42">
        <f t="shared" si="24"/>
        <v>0</v>
      </c>
      <c r="CZ140" s="58">
        <f t="shared" si="24"/>
        <v>0</v>
      </c>
      <c r="DA140" s="42">
        <f t="shared" si="24"/>
        <v>0</v>
      </c>
      <c r="DB140" s="58">
        <f t="shared" si="24"/>
        <v>0</v>
      </c>
      <c r="DC140" s="42">
        <f t="shared" si="24"/>
        <v>0</v>
      </c>
      <c r="DD140" s="59">
        <f t="shared" si="24"/>
        <v>0</v>
      </c>
      <c r="DE140" s="3"/>
    </row>
    <row r="141" spans="1:109" x14ac:dyDescent="0.35">
      <c r="A141" s="3"/>
      <c r="B141" s="3" t="s">
        <v>3886</v>
      </c>
      <c r="C141" s="39" t="s">
        <v>560</v>
      </c>
      <c r="D141" s="3" t="s">
        <v>560</v>
      </c>
      <c r="E141" s="52">
        <f t="shared" si="26"/>
        <v>0</v>
      </c>
      <c r="F141" s="53">
        <f t="shared" si="26"/>
        <v>0</v>
      </c>
      <c r="G141" s="53">
        <f t="shared" si="26"/>
        <v>0</v>
      </c>
      <c r="H141" s="53">
        <f t="shared" si="26"/>
        <v>0</v>
      </c>
      <c r="I141" s="53">
        <f t="shared" si="26"/>
        <v>0</v>
      </c>
      <c r="J141" s="54">
        <f t="shared" si="26"/>
        <v>0</v>
      </c>
      <c r="K141" s="54">
        <f t="shared" si="26"/>
        <v>0</v>
      </c>
      <c r="L141" s="54">
        <f t="shared" si="26"/>
        <v>0</v>
      </c>
      <c r="M141" s="54">
        <f t="shared" si="26"/>
        <v>0</v>
      </c>
      <c r="N141" s="53">
        <f t="shared" si="26"/>
        <v>0</v>
      </c>
      <c r="O141" s="53">
        <f t="shared" si="26"/>
        <v>0</v>
      </c>
      <c r="P141" s="53">
        <f t="shared" si="26"/>
        <v>0</v>
      </c>
      <c r="Q141" s="54">
        <f t="shared" si="26"/>
        <v>0</v>
      </c>
      <c r="R141" s="54">
        <f t="shared" si="26"/>
        <v>0</v>
      </c>
      <c r="S141" s="54">
        <f t="shared" si="26"/>
        <v>0</v>
      </c>
      <c r="T141" s="54">
        <f t="shared" si="25"/>
        <v>0</v>
      </c>
      <c r="U141" s="53">
        <f t="shared" si="25"/>
        <v>0</v>
      </c>
      <c r="V141" s="53">
        <f t="shared" si="25"/>
        <v>0</v>
      </c>
      <c r="W141" s="53">
        <f t="shared" si="25"/>
        <v>0</v>
      </c>
      <c r="X141" s="58">
        <f t="shared" si="25"/>
        <v>0</v>
      </c>
      <c r="Y141" s="42">
        <f t="shared" si="25"/>
        <v>0</v>
      </c>
      <c r="Z141" s="54">
        <f t="shared" si="25"/>
        <v>0</v>
      </c>
      <c r="AA141" s="54">
        <f t="shared" si="25"/>
        <v>0</v>
      </c>
      <c r="AB141" s="54">
        <f t="shared" si="25"/>
        <v>0</v>
      </c>
      <c r="AC141" s="54">
        <f t="shared" si="25"/>
        <v>0</v>
      </c>
      <c r="AD141" s="53">
        <f t="shared" si="25"/>
        <v>7.6926905972632724</v>
      </c>
      <c r="AE141" s="53">
        <f t="shared" si="25"/>
        <v>0</v>
      </c>
      <c r="AF141" s="53">
        <f t="shared" si="25"/>
        <v>0</v>
      </c>
      <c r="AG141" s="53">
        <f t="shared" si="25"/>
        <v>0</v>
      </c>
      <c r="AH141" s="54">
        <f t="shared" si="25"/>
        <v>0.9049542788238315</v>
      </c>
      <c r="AI141" s="54">
        <f t="shared" si="25"/>
        <v>0</v>
      </c>
      <c r="AJ141" s="54">
        <f t="shared" si="27"/>
        <v>0</v>
      </c>
      <c r="AK141" s="54">
        <f t="shared" si="27"/>
        <v>0</v>
      </c>
      <c r="AL141" s="53">
        <f t="shared" si="27"/>
        <v>0</v>
      </c>
      <c r="AM141" s="53">
        <f t="shared" si="27"/>
        <v>0</v>
      </c>
      <c r="AN141" s="53">
        <f t="shared" si="27"/>
        <v>0</v>
      </c>
      <c r="AO141" s="58">
        <f t="shared" si="27"/>
        <v>0.96449140711780923</v>
      </c>
      <c r="AP141" s="42">
        <f t="shared" si="27"/>
        <v>0</v>
      </c>
      <c r="AQ141" s="58">
        <f t="shared" si="27"/>
        <v>0</v>
      </c>
      <c r="AR141" s="42">
        <f t="shared" si="27"/>
        <v>0</v>
      </c>
      <c r="AS141" s="58">
        <f t="shared" si="27"/>
        <v>0</v>
      </c>
      <c r="AT141" s="42">
        <f t="shared" si="27"/>
        <v>0</v>
      </c>
      <c r="AU141" s="58">
        <f t="shared" si="27"/>
        <v>0</v>
      </c>
      <c r="AV141" s="42">
        <f t="shared" si="27"/>
        <v>0</v>
      </c>
      <c r="AW141" s="58">
        <f t="shared" si="27"/>
        <v>0</v>
      </c>
      <c r="AX141" s="42">
        <f t="shared" si="27"/>
        <v>0</v>
      </c>
      <c r="AY141" s="58">
        <f t="shared" si="27"/>
        <v>0</v>
      </c>
      <c r="AZ141" s="42">
        <f t="shared" si="28"/>
        <v>0</v>
      </c>
      <c r="BA141" s="58">
        <f t="shared" si="28"/>
        <v>0</v>
      </c>
      <c r="BB141" s="42">
        <f t="shared" si="28"/>
        <v>0</v>
      </c>
      <c r="BC141" s="58">
        <f t="shared" si="28"/>
        <v>0</v>
      </c>
      <c r="BD141" s="42">
        <f t="shared" si="28"/>
        <v>0</v>
      </c>
      <c r="BE141" s="58">
        <f t="shared" si="28"/>
        <v>0</v>
      </c>
      <c r="BF141" s="42">
        <f t="shared" si="28"/>
        <v>0</v>
      </c>
      <c r="BG141" s="58">
        <f t="shared" si="28"/>
        <v>0</v>
      </c>
      <c r="BH141" s="42">
        <f t="shared" si="28"/>
        <v>0</v>
      </c>
      <c r="BI141" s="58">
        <f t="shared" si="28"/>
        <v>0</v>
      </c>
      <c r="BJ141" s="42">
        <f t="shared" si="28"/>
        <v>0</v>
      </c>
      <c r="BK141" s="58">
        <f t="shared" si="28"/>
        <v>0</v>
      </c>
      <c r="BL141" s="42">
        <f t="shared" si="28"/>
        <v>0</v>
      </c>
      <c r="BM141" s="58">
        <f t="shared" si="28"/>
        <v>0</v>
      </c>
      <c r="BN141" s="42">
        <f t="shared" si="28"/>
        <v>0</v>
      </c>
      <c r="BO141" s="58">
        <f t="shared" si="28"/>
        <v>0</v>
      </c>
      <c r="BP141" s="42">
        <f t="shared" si="29"/>
        <v>0</v>
      </c>
      <c r="BQ141" s="58">
        <f t="shared" si="29"/>
        <v>0</v>
      </c>
      <c r="BR141" s="42">
        <f t="shared" si="29"/>
        <v>0</v>
      </c>
      <c r="BS141" s="58">
        <f t="shared" si="29"/>
        <v>0</v>
      </c>
      <c r="BT141" s="42">
        <f t="shared" si="29"/>
        <v>0</v>
      </c>
      <c r="BU141" s="58">
        <f t="shared" si="29"/>
        <v>0</v>
      </c>
      <c r="BV141" s="42">
        <f t="shared" si="29"/>
        <v>0</v>
      </c>
      <c r="BW141" s="58">
        <f t="shared" si="29"/>
        <v>0</v>
      </c>
      <c r="BX141" s="42">
        <f t="shared" si="29"/>
        <v>0</v>
      </c>
      <c r="BY141" s="58">
        <f t="shared" si="29"/>
        <v>0</v>
      </c>
      <c r="BZ141" s="42">
        <f t="shared" si="29"/>
        <v>0</v>
      </c>
      <c r="CA141" s="58">
        <f t="shared" si="29"/>
        <v>0</v>
      </c>
      <c r="CB141" s="42">
        <f t="shared" si="29"/>
        <v>0</v>
      </c>
      <c r="CC141" s="58">
        <f t="shared" si="29"/>
        <v>0</v>
      </c>
      <c r="CD141" s="42">
        <f t="shared" si="29"/>
        <v>0</v>
      </c>
      <c r="CE141" s="58">
        <f t="shared" si="29"/>
        <v>0</v>
      </c>
      <c r="CF141" s="42">
        <f t="shared" si="30"/>
        <v>0</v>
      </c>
      <c r="CG141" s="58">
        <f t="shared" si="30"/>
        <v>0</v>
      </c>
      <c r="CH141" s="42">
        <f t="shared" si="30"/>
        <v>0</v>
      </c>
      <c r="CI141" s="58">
        <f t="shared" si="30"/>
        <v>0</v>
      </c>
      <c r="CJ141" s="42">
        <f t="shared" si="30"/>
        <v>0</v>
      </c>
      <c r="CK141" s="58">
        <f t="shared" si="30"/>
        <v>0</v>
      </c>
      <c r="CL141" s="42">
        <f t="shared" si="30"/>
        <v>0</v>
      </c>
      <c r="CM141" s="58">
        <f t="shared" si="30"/>
        <v>0</v>
      </c>
      <c r="CN141" s="42">
        <f t="shared" si="30"/>
        <v>0</v>
      </c>
      <c r="CO141" s="58">
        <f t="shared" si="30"/>
        <v>0</v>
      </c>
      <c r="CP141" s="42">
        <f t="shared" si="30"/>
        <v>0</v>
      </c>
      <c r="CQ141" s="58">
        <f t="shared" si="30"/>
        <v>0</v>
      </c>
      <c r="CR141" s="42">
        <f t="shared" si="30"/>
        <v>0</v>
      </c>
      <c r="CS141" s="58">
        <f t="shared" si="30"/>
        <v>0</v>
      </c>
      <c r="CT141" s="42">
        <f t="shared" si="30"/>
        <v>0</v>
      </c>
      <c r="CU141" s="58">
        <f t="shared" si="30"/>
        <v>0</v>
      </c>
      <c r="CV141" s="42">
        <f t="shared" si="31"/>
        <v>0</v>
      </c>
      <c r="CW141" s="58">
        <f t="shared" si="31"/>
        <v>0</v>
      </c>
      <c r="CX141" s="42">
        <f t="shared" si="31"/>
        <v>0</v>
      </c>
      <c r="CY141" s="58">
        <f t="shared" si="31"/>
        <v>0</v>
      </c>
      <c r="CZ141" s="42">
        <f t="shared" si="31"/>
        <v>0</v>
      </c>
      <c r="DA141" s="58">
        <f t="shared" si="31"/>
        <v>0</v>
      </c>
      <c r="DB141" s="42">
        <f t="shared" si="31"/>
        <v>0</v>
      </c>
      <c r="DC141" s="58">
        <f t="shared" si="31"/>
        <v>0</v>
      </c>
      <c r="DD141" s="60">
        <f t="shared" si="31"/>
        <v>0</v>
      </c>
      <c r="DE141" s="3"/>
    </row>
    <row r="142" spans="1:109" x14ac:dyDescent="0.35">
      <c r="A142" s="3"/>
      <c r="B142" s="3" t="s">
        <v>3887</v>
      </c>
      <c r="C142" s="39" t="s">
        <v>561</v>
      </c>
      <c r="D142" s="3" t="s">
        <v>561</v>
      </c>
      <c r="E142" s="56">
        <f t="shared" si="26"/>
        <v>0</v>
      </c>
      <c r="F142" s="54">
        <f t="shared" si="26"/>
        <v>0</v>
      </c>
      <c r="G142" s="54">
        <f t="shared" si="26"/>
        <v>0</v>
      </c>
      <c r="H142" s="54">
        <f t="shared" si="26"/>
        <v>0</v>
      </c>
      <c r="I142" s="54">
        <f t="shared" si="26"/>
        <v>0</v>
      </c>
      <c r="J142" s="53">
        <f t="shared" si="26"/>
        <v>0</v>
      </c>
      <c r="K142" s="53">
        <f t="shared" si="26"/>
        <v>0</v>
      </c>
      <c r="L142" s="53">
        <f t="shared" si="26"/>
        <v>0</v>
      </c>
      <c r="M142" s="53">
        <f t="shared" si="26"/>
        <v>0</v>
      </c>
      <c r="N142" s="54">
        <f t="shared" si="26"/>
        <v>0</v>
      </c>
      <c r="O142" s="54">
        <f t="shared" si="26"/>
        <v>0</v>
      </c>
      <c r="P142" s="54">
        <f t="shared" si="26"/>
        <v>0</v>
      </c>
      <c r="Q142" s="53">
        <f t="shared" si="26"/>
        <v>0</v>
      </c>
      <c r="R142" s="53">
        <f t="shared" si="26"/>
        <v>0</v>
      </c>
      <c r="S142" s="53">
        <f t="shared" si="26"/>
        <v>0</v>
      </c>
      <c r="T142" s="53">
        <f t="shared" si="26"/>
        <v>0</v>
      </c>
      <c r="U142" s="54">
        <f t="shared" ref="U142:AJ157" si="32">IF(ISNA(INDEX($E$8:$CE$86,MATCH($C142,$C$8:$C$86,0),MATCH(U$92,$E$6:$CE$6,0))),0,INDEX($E$8:$CE$86,MATCH($C142,$C$8:$C$86,0),MATCH(U$92,$E$6:$CE$6,0)))</f>
        <v>0</v>
      </c>
      <c r="V142" s="54">
        <f t="shared" si="32"/>
        <v>0</v>
      </c>
      <c r="W142" s="54">
        <f t="shared" si="32"/>
        <v>0</v>
      </c>
      <c r="X142" s="42">
        <f t="shared" si="32"/>
        <v>0</v>
      </c>
      <c r="Y142" s="58">
        <f t="shared" si="32"/>
        <v>0</v>
      </c>
      <c r="Z142" s="53">
        <f t="shared" si="32"/>
        <v>0</v>
      </c>
      <c r="AA142" s="53">
        <f t="shared" si="32"/>
        <v>0</v>
      </c>
      <c r="AB142" s="53">
        <f t="shared" si="32"/>
        <v>0</v>
      </c>
      <c r="AC142" s="53">
        <f t="shared" si="32"/>
        <v>0</v>
      </c>
      <c r="AD142" s="54">
        <f t="shared" si="32"/>
        <v>0</v>
      </c>
      <c r="AE142" s="54">
        <f t="shared" si="32"/>
        <v>0</v>
      </c>
      <c r="AF142" s="54">
        <f t="shared" si="32"/>
        <v>0</v>
      </c>
      <c r="AG142" s="54">
        <f t="shared" si="32"/>
        <v>0</v>
      </c>
      <c r="AH142" s="53">
        <f t="shared" si="32"/>
        <v>0</v>
      </c>
      <c r="AI142" s="53">
        <f t="shared" si="32"/>
        <v>0</v>
      </c>
      <c r="AJ142" s="53">
        <f t="shared" si="27"/>
        <v>0</v>
      </c>
      <c r="AK142" s="53">
        <f t="shared" si="27"/>
        <v>0</v>
      </c>
      <c r="AL142" s="54">
        <f t="shared" si="27"/>
        <v>0</v>
      </c>
      <c r="AM142" s="54">
        <f t="shared" si="27"/>
        <v>0</v>
      </c>
      <c r="AN142" s="54">
        <f t="shared" si="27"/>
        <v>0</v>
      </c>
      <c r="AO142" s="42">
        <f t="shared" si="27"/>
        <v>0</v>
      </c>
      <c r="AP142" s="58">
        <f t="shared" si="27"/>
        <v>0</v>
      </c>
      <c r="AQ142" s="42">
        <f t="shared" si="27"/>
        <v>0</v>
      </c>
      <c r="AR142" s="58">
        <f t="shared" si="27"/>
        <v>0</v>
      </c>
      <c r="AS142" s="42">
        <f t="shared" si="27"/>
        <v>0</v>
      </c>
      <c r="AT142" s="58">
        <f t="shared" si="27"/>
        <v>0</v>
      </c>
      <c r="AU142" s="42">
        <f t="shared" si="27"/>
        <v>0.12513036071963415</v>
      </c>
      <c r="AV142" s="58">
        <f t="shared" si="27"/>
        <v>0</v>
      </c>
      <c r="AW142" s="42">
        <f t="shared" si="27"/>
        <v>5.5206393169620539E-2</v>
      </c>
      <c r="AX142" s="58">
        <f t="shared" si="27"/>
        <v>0</v>
      </c>
      <c r="AY142" s="42">
        <f t="shared" si="27"/>
        <v>4.0268584976223405</v>
      </c>
      <c r="AZ142" s="58">
        <f t="shared" si="28"/>
        <v>0</v>
      </c>
      <c r="BA142" s="42">
        <f t="shared" si="28"/>
        <v>1.3495222406979392</v>
      </c>
      <c r="BB142" s="58">
        <f t="shared" si="28"/>
        <v>11.950248444009285</v>
      </c>
      <c r="BC142" s="42">
        <f t="shared" si="28"/>
        <v>3.9959142966317645</v>
      </c>
      <c r="BD142" s="58">
        <f t="shared" si="28"/>
        <v>0</v>
      </c>
      <c r="BE142" s="42">
        <f t="shared" si="28"/>
        <v>0</v>
      </c>
      <c r="BF142" s="58">
        <f t="shared" si="28"/>
        <v>0</v>
      </c>
      <c r="BG142" s="42">
        <f t="shared" si="28"/>
        <v>0</v>
      </c>
      <c r="BH142" s="58">
        <f t="shared" si="28"/>
        <v>0</v>
      </c>
      <c r="BI142" s="42">
        <f t="shared" si="28"/>
        <v>0</v>
      </c>
      <c r="BJ142" s="58">
        <f t="shared" si="28"/>
        <v>0</v>
      </c>
      <c r="BK142" s="42">
        <f t="shared" si="28"/>
        <v>0</v>
      </c>
      <c r="BL142" s="58">
        <f t="shared" si="28"/>
        <v>0</v>
      </c>
      <c r="BM142" s="42">
        <f t="shared" si="28"/>
        <v>0</v>
      </c>
      <c r="BN142" s="58">
        <f t="shared" si="28"/>
        <v>0</v>
      </c>
      <c r="BO142" s="42">
        <f t="shared" si="28"/>
        <v>0</v>
      </c>
      <c r="BP142" s="58">
        <f t="shared" si="29"/>
        <v>0</v>
      </c>
      <c r="BQ142" s="42">
        <f t="shared" si="29"/>
        <v>0</v>
      </c>
      <c r="BR142" s="58">
        <f t="shared" si="29"/>
        <v>0</v>
      </c>
      <c r="BS142" s="42">
        <f t="shared" si="29"/>
        <v>7.0626717442280164E-3</v>
      </c>
      <c r="BT142" s="58">
        <f t="shared" si="29"/>
        <v>0</v>
      </c>
      <c r="BU142" s="42">
        <f t="shared" si="29"/>
        <v>0</v>
      </c>
      <c r="BV142" s="58">
        <f t="shared" si="29"/>
        <v>0</v>
      </c>
      <c r="BW142" s="42">
        <f t="shared" si="29"/>
        <v>0</v>
      </c>
      <c r="BX142" s="58">
        <f t="shared" si="29"/>
        <v>9.9393390636869708E-2</v>
      </c>
      <c r="BY142" s="42">
        <f t="shared" si="29"/>
        <v>0</v>
      </c>
      <c r="BZ142" s="58">
        <f t="shared" si="29"/>
        <v>0</v>
      </c>
      <c r="CA142" s="42">
        <f t="shared" si="29"/>
        <v>0</v>
      </c>
      <c r="CB142" s="58">
        <f t="shared" si="29"/>
        <v>0.30557290273120324</v>
      </c>
      <c r="CC142" s="42">
        <f t="shared" si="29"/>
        <v>8.4397964222234959E-2</v>
      </c>
      <c r="CD142" s="58">
        <f t="shared" si="29"/>
        <v>0</v>
      </c>
      <c r="CE142" s="42">
        <f t="shared" si="29"/>
        <v>0</v>
      </c>
      <c r="CF142" s="58">
        <f t="shared" si="30"/>
        <v>0</v>
      </c>
      <c r="CG142" s="42">
        <f t="shared" si="30"/>
        <v>0</v>
      </c>
      <c r="CH142" s="58">
        <f t="shared" si="30"/>
        <v>20.715923702711244</v>
      </c>
      <c r="CI142" s="42">
        <f t="shared" si="30"/>
        <v>0</v>
      </c>
      <c r="CJ142" s="58">
        <f t="shared" si="30"/>
        <v>0</v>
      </c>
      <c r="CK142" s="42">
        <f t="shared" si="30"/>
        <v>0</v>
      </c>
      <c r="CL142" s="58">
        <f t="shared" si="30"/>
        <v>0</v>
      </c>
      <c r="CM142" s="42">
        <f t="shared" si="30"/>
        <v>0</v>
      </c>
      <c r="CN142" s="58">
        <f t="shared" si="30"/>
        <v>0</v>
      </c>
      <c r="CO142" s="42">
        <f t="shared" si="30"/>
        <v>0</v>
      </c>
      <c r="CP142" s="58">
        <f t="shared" si="30"/>
        <v>0</v>
      </c>
      <c r="CQ142" s="42">
        <f t="shared" si="30"/>
        <v>0</v>
      </c>
      <c r="CR142" s="58">
        <f t="shared" si="30"/>
        <v>0</v>
      </c>
      <c r="CS142" s="42">
        <f t="shared" si="30"/>
        <v>0</v>
      </c>
      <c r="CT142" s="58">
        <f t="shared" si="30"/>
        <v>0</v>
      </c>
      <c r="CU142" s="42">
        <f t="shared" si="30"/>
        <v>0</v>
      </c>
      <c r="CV142" s="58">
        <f t="shared" si="31"/>
        <v>0</v>
      </c>
      <c r="CW142" s="42">
        <f t="shared" si="31"/>
        <v>0</v>
      </c>
      <c r="CX142" s="58">
        <f t="shared" si="31"/>
        <v>0</v>
      </c>
      <c r="CY142" s="42">
        <f t="shared" si="31"/>
        <v>0</v>
      </c>
      <c r="CZ142" s="58">
        <f t="shared" si="31"/>
        <v>0</v>
      </c>
      <c r="DA142" s="42">
        <f t="shared" si="31"/>
        <v>0</v>
      </c>
      <c r="DB142" s="58">
        <f t="shared" si="31"/>
        <v>0.24266204979628173</v>
      </c>
      <c r="DC142" s="42">
        <f t="shared" si="31"/>
        <v>0</v>
      </c>
      <c r="DD142" s="59">
        <f t="shared" si="31"/>
        <v>0</v>
      </c>
      <c r="DE142" s="3"/>
    </row>
    <row r="143" spans="1:109" x14ac:dyDescent="0.35">
      <c r="A143" s="3"/>
      <c r="B143" s="3" t="s">
        <v>3888</v>
      </c>
      <c r="C143" s="39" t="s">
        <v>563</v>
      </c>
      <c r="D143" s="3" t="s">
        <v>563</v>
      </c>
      <c r="E143" s="52">
        <f t="shared" ref="E143:T158" si="33">IF(ISNA(INDEX($E$8:$CE$86,MATCH($C143,$C$8:$C$86,0),MATCH(E$92,$E$6:$CE$6,0))),0,INDEX($E$8:$CE$86,MATCH($C143,$C$8:$C$86,0),MATCH(E$92,$E$6:$CE$6,0)))</f>
        <v>0</v>
      </c>
      <c r="F143" s="53">
        <f t="shared" si="33"/>
        <v>0</v>
      </c>
      <c r="G143" s="53">
        <f t="shared" si="33"/>
        <v>0</v>
      </c>
      <c r="H143" s="53">
        <f t="shared" si="33"/>
        <v>0</v>
      </c>
      <c r="I143" s="53">
        <f t="shared" si="33"/>
        <v>0</v>
      </c>
      <c r="J143" s="54">
        <f t="shared" si="33"/>
        <v>0</v>
      </c>
      <c r="K143" s="54">
        <f t="shared" si="33"/>
        <v>0</v>
      </c>
      <c r="L143" s="54">
        <f t="shared" si="33"/>
        <v>0</v>
      </c>
      <c r="M143" s="54">
        <f t="shared" si="33"/>
        <v>0</v>
      </c>
      <c r="N143" s="53">
        <f t="shared" si="33"/>
        <v>0</v>
      </c>
      <c r="O143" s="53">
        <f t="shared" si="33"/>
        <v>0</v>
      </c>
      <c r="P143" s="53">
        <f t="shared" si="33"/>
        <v>0</v>
      </c>
      <c r="Q143" s="54">
        <f t="shared" si="33"/>
        <v>0</v>
      </c>
      <c r="R143" s="54">
        <f t="shared" si="33"/>
        <v>0</v>
      </c>
      <c r="S143" s="54">
        <f t="shared" si="33"/>
        <v>0</v>
      </c>
      <c r="T143" s="54">
        <f t="shared" si="33"/>
        <v>0</v>
      </c>
      <c r="U143" s="53">
        <f t="shared" si="32"/>
        <v>0</v>
      </c>
      <c r="V143" s="53">
        <f t="shared" si="32"/>
        <v>0</v>
      </c>
      <c r="W143" s="53">
        <f t="shared" si="32"/>
        <v>0</v>
      </c>
      <c r="X143" s="58">
        <f t="shared" si="32"/>
        <v>0</v>
      </c>
      <c r="Y143" s="42">
        <f t="shared" si="32"/>
        <v>0</v>
      </c>
      <c r="Z143" s="54">
        <f t="shared" si="32"/>
        <v>0</v>
      </c>
      <c r="AA143" s="54">
        <f t="shared" si="32"/>
        <v>0</v>
      </c>
      <c r="AB143" s="54">
        <f t="shared" si="32"/>
        <v>0</v>
      </c>
      <c r="AC143" s="54">
        <f t="shared" si="32"/>
        <v>0</v>
      </c>
      <c r="AD143" s="53">
        <f t="shared" si="32"/>
        <v>0</v>
      </c>
      <c r="AE143" s="53">
        <f t="shared" si="32"/>
        <v>0</v>
      </c>
      <c r="AF143" s="53">
        <f t="shared" si="32"/>
        <v>0</v>
      </c>
      <c r="AG143" s="53">
        <f t="shared" si="32"/>
        <v>0</v>
      </c>
      <c r="AH143" s="54">
        <f t="shared" si="32"/>
        <v>0</v>
      </c>
      <c r="AI143" s="54">
        <f t="shared" si="32"/>
        <v>0</v>
      </c>
      <c r="AJ143" s="54">
        <f t="shared" si="27"/>
        <v>0</v>
      </c>
      <c r="AK143" s="54">
        <f t="shared" si="27"/>
        <v>0</v>
      </c>
      <c r="AL143" s="53">
        <f t="shared" si="27"/>
        <v>0</v>
      </c>
      <c r="AM143" s="53">
        <f t="shared" si="27"/>
        <v>0</v>
      </c>
      <c r="AN143" s="53">
        <f t="shared" si="27"/>
        <v>0</v>
      </c>
      <c r="AO143" s="58">
        <f t="shared" si="27"/>
        <v>0</v>
      </c>
      <c r="AP143" s="42">
        <f t="shared" si="27"/>
        <v>0</v>
      </c>
      <c r="AQ143" s="58">
        <f t="shared" si="27"/>
        <v>0</v>
      </c>
      <c r="AR143" s="42">
        <f t="shared" si="27"/>
        <v>0</v>
      </c>
      <c r="AS143" s="58">
        <f t="shared" si="27"/>
        <v>0</v>
      </c>
      <c r="AT143" s="42">
        <f t="shared" si="27"/>
        <v>0</v>
      </c>
      <c r="AU143" s="58">
        <f t="shared" si="27"/>
        <v>0</v>
      </c>
      <c r="AV143" s="42">
        <f t="shared" si="27"/>
        <v>0</v>
      </c>
      <c r="AW143" s="58">
        <f t="shared" si="27"/>
        <v>0</v>
      </c>
      <c r="AX143" s="42">
        <f t="shared" si="27"/>
        <v>0</v>
      </c>
      <c r="AY143" s="58">
        <f t="shared" si="27"/>
        <v>0</v>
      </c>
      <c r="AZ143" s="42">
        <f t="shared" si="28"/>
        <v>0</v>
      </c>
      <c r="BA143" s="58">
        <f t="shared" si="28"/>
        <v>0</v>
      </c>
      <c r="BB143" s="42">
        <f t="shared" si="28"/>
        <v>0</v>
      </c>
      <c r="BC143" s="58">
        <f t="shared" si="28"/>
        <v>0</v>
      </c>
      <c r="BD143" s="42">
        <f t="shared" si="28"/>
        <v>0</v>
      </c>
      <c r="BE143" s="58">
        <f t="shared" si="28"/>
        <v>0</v>
      </c>
      <c r="BF143" s="42">
        <f t="shared" si="28"/>
        <v>0</v>
      </c>
      <c r="BG143" s="58">
        <f t="shared" si="28"/>
        <v>0</v>
      </c>
      <c r="BH143" s="42">
        <f t="shared" si="28"/>
        <v>0</v>
      </c>
      <c r="BI143" s="58">
        <f t="shared" si="28"/>
        <v>0</v>
      </c>
      <c r="BJ143" s="42">
        <f t="shared" si="28"/>
        <v>0</v>
      </c>
      <c r="BK143" s="58">
        <f t="shared" si="28"/>
        <v>0</v>
      </c>
      <c r="BL143" s="42">
        <f t="shared" si="28"/>
        <v>0</v>
      </c>
      <c r="BM143" s="58">
        <f t="shared" si="28"/>
        <v>0</v>
      </c>
      <c r="BN143" s="42">
        <f t="shared" si="28"/>
        <v>0</v>
      </c>
      <c r="BO143" s="58">
        <f t="shared" si="28"/>
        <v>0</v>
      </c>
      <c r="BP143" s="42">
        <f t="shared" si="29"/>
        <v>0</v>
      </c>
      <c r="BQ143" s="58">
        <f t="shared" si="29"/>
        <v>0</v>
      </c>
      <c r="BR143" s="42">
        <f t="shared" si="29"/>
        <v>0</v>
      </c>
      <c r="BS143" s="58">
        <f t="shared" si="29"/>
        <v>0</v>
      </c>
      <c r="BT143" s="42">
        <f t="shared" si="29"/>
        <v>0</v>
      </c>
      <c r="BU143" s="58">
        <f t="shared" si="29"/>
        <v>0</v>
      </c>
      <c r="BV143" s="42">
        <f t="shared" si="29"/>
        <v>0</v>
      </c>
      <c r="BW143" s="58">
        <f t="shared" si="29"/>
        <v>0</v>
      </c>
      <c r="BX143" s="42">
        <f t="shared" si="29"/>
        <v>0</v>
      </c>
      <c r="BY143" s="58">
        <f t="shared" si="29"/>
        <v>0</v>
      </c>
      <c r="BZ143" s="42">
        <f t="shared" si="29"/>
        <v>0</v>
      </c>
      <c r="CA143" s="58">
        <f t="shared" si="29"/>
        <v>0</v>
      </c>
      <c r="CB143" s="42">
        <f t="shared" si="29"/>
        <v>0</v>
      </c>
      <c r="CC143" s="58">
        <f t="shared" si="29"/>
        <v>0</v>
      </c>
      <c r="CD143" s="42">
        <f t="shared" si="29"/>
        <v>0</v>
      </c>
      <c r="CE143" s="58">
        <f t="shared" si="29"/>
        <v>0</v>
      </c>
      <c r="CF143" s="42">
        <f t="shared" si="30"/>
        <v>0</v>
      </c>
      <c r="CG143" s="58">
        <f t="shared" si="30"/>
        <v>0</v>
      </c>
      <c r="CH143" s="42">
        <f t="shared" si="30"/>
        <v>99.499627624390641</v>
      </c>
      <c r="CI143" s="58">
        <f t="shared" si="30"/>
        <v>0</v>
      </c>
      <c r="CJ143" s="42">
        <f t="shared" si="30"/>
        <v>0</v>
      </c>
      <c r="CK143" s="58">
        <f t="shared" si="30"/>
        <v>0</v>
      </c>
      <c r="CL143" s="42">
        <f t="shared" si="30"/>
        <v>0</v>
      </c>
      <c r="CM143" s="58">
        <f t="shared" si="30"/>
        <v>0</v>
      </c>
      <c r="CN143" s="42">
        <f t="shared" si="30"/>
        <v>0</v>
      </c>
      <c r="CO143" s="58">
        <f t="shared" si="30"/>
        <v>0</v>
      </c>
      <c r="CP143" s="42">
        <f t="shared" si="30"/>
        <v>0</v>
      </c>
      <c r="CQ143" s="58">
        <f t="shared" si="30"/>
        <v>0</v>
      </c>
      <c r="CR143" s="42">
        <f t="shared" si="30"/>
        <v>0</v>
      </c>
      <c r="CS143" s="58">
        <f t="shared" si="30"/>
        <v>0</v>
      </c>
      <c r="CT143" s="42">
        <f t="shared" si="30"/>
        <v>0</v>
      </c>
      <c r="CU143" s="58">
        <f t="shared" si="30"/>
        <v>0</v>
      </c>
      <c r="CV143" s="42">
        <f t="shared" si="31"/>
        <v>0</v>
      </c>
      <c r="CW143" s="58">
        <f t="shared" si="31"/>
        <v>0</v>
      </c>
      <c r="CX143" s="42">
        <f t="shared" si="31"/>
        <v>0</v>
      </c>
      <c r="CY143" s="58">
        <f t="shared" si="31"/>
        <v>0</v>
      </c>
      <c r="CZ143" s="42">
        <f t="shared" si="31"/>
        <v>0</v>
      </c>
      <c r="DA143" s="58">
        <f t="shared" si="31"/>
        <v>0</v>
      </c>
      <c r="DB143" s="42">
        <f t="shared" si="31"/>
        <v>0</v>
      </c>
      <c r="DC143" s="58">
        <f t="shared" si="31"/>
        <v>0</v>
      </c>
      <c r="DD143" s="60">
        <f t="shared" si="31"/>
        <v>0</v>
      </c>
      <c r="DE143" s="3"/>
    </row>
    <row r="144" spans="1:109" x14ac:dyDescent="0.35">
      <c r="A144" s="3"/>
      <c r="B144" s="3" t="s">
        <v>3889</v>
      </c>
      <c r="C144" s="39" t="s">
        <v>564</v>
      </c>
      <c r="D144" s="3" t="s">
        <v>564</v>
      </c>
      <c r="E144" s="56">
        <f t="shared" si="33"/>
        <v>0</v>
      </c>
      <c r="F144" s="54">
        <f t="shared" si="33"/>
        <v>0</v>
      </c>
      <c r="G144" s="54">
        <f t="shared" si="33"/>
        <v>0</v>
      </c>
      <c r="H144" s="54">
        <f t="shared" si="33"/>
        <v>0</v>
      </c>
      <c r="I144" s="54">
        <f t="shared" si="33"/>
        <v>0</v>
      </c>
      <c r="J144" s="53">
        <f t="shared" si="33"/>
        <v>0</v>
      </c>
      <c r="K144" s="53">
        <f t="shared" si="33"/>
        <v>0</v>
      </c>
      <c r="L144" s="53">
        <f t="shared" si="33"/>
        <v>0</v>
      </c>
      <c r="M144" s="53">
        <f t="shared" si="33"/>
        <v>0</v>
      </c>
      <c r="N144" s="54">
        <f t="shared" si="33"/>
        <v>0</v>
      </c>
      <c r="O144" s="54">
        <f t="shared" si="33"/>
        <v>0</v>
      </c>
      <c r="P144" s="54">
        <f t="shared" si="33"/>
        <v>0</v>
      </c>
      <c r="Q144" s="53">
        <f t="shared" si="33"/>
        <v>0</v>
      </c>
      <c r="R144" s="53">
        <f t="shared" si="33"/>
        <v>0</v>
      </c>
      <c r="S144" s="53">
        <f t="shared" si="33"/>
        <v>0</v>
      </c>
      <c r="T144" s="53">
        <f t="shared" si="33"/>
        <v>0</v>
      </c>
      <c r="U144" s="54">
        <f t="shared" si="32"/>
        <v>0</v>
      </c>
      <c r="V144" s="54">
        <f t="shared" si="32"/>
        <v>0</v>
      </c>
      <c r="W144" s="54">
        <f t="shared" si="32"/>
        <v>0</v>
      </c>
      <c r="X144" s="42">
        <f t="shared" si="32"/>
        <v>0</v>
      </c>
      <c r="Y144" s="58">
        <f t="shared" si="32"/>
        <v>0</v>
      </c>
      <c r="Z144" s="53">
        <f t="shared" si="32"/>
        <v>0</v>
      </c>
      <c r="AA144" s="53">
        <f t="shared" si="32"/>
        <v>0</v>
      </c>
      <c r="AB144" s="53">
        <f t="shared" si="32"/>
        <v>0</v>
      </c>
      <c r="AC144" s="53">
        <f t="shared" si="32"/>
        <v>0</v>
      </c>
      <c r="AD144" s="54">
        <f t="shared" si="32"/>
        <v>0</v>
      </c>
      <c r="AE144" s="54">
        <f t="shared" si="32"/>
        <v>0</v>
      </c>
      <c r="AF144" s="54">
        <f t="shared" si="32"/>
        <v>0</v>
      </c>
      <c r="AG144" s="54">
        <f t="shared" si="32"/>
        <v>0</v>
      </c>
      <c r="AH144" s="53">
        <f t="shared" si="32"/>
        <v>0</v>
      </c>
      <c r="AI144" s="53">
        <f t="shared" si="32"/>
        <v>0</v>
      </c>
      <c r="AJ144" s="53">
        <f t="shared" si="27"/>
        <v>0</v>
      </c>
      <c r="AK144" s="53">
        <f t="shared" si="27"/>
        <v>0</v>
      </c>
      <c r="AL144" s="54">
        <f t="shared" si="27"/>
        <v>0</v>
      </c>
      <c r="AM144" s="54">
        <f t="shared" si="27"/>
        <v>0</v>
      </c>
      <c r="AN144" s="54">
        <f t="shared" si="27"/>
        <v>0</v>
      </c>
      <c r="AO144" s="42">
        <f t="shared" si="27"/>
        <v>0</v>
      </c>
      <c r="AP144" s="58">
        <f t="shared" si="27"/>
        <v>0</v>
      </c>
      <c r="AQ144" s="42">
        <f t="shared" si="27"/>
        <v>0</v>
      </c>
      <c r="AR144" s="58">
        <f t="shared" si="27"/>
        <v>0</v>
      </c>
      <c r="AS144" s="42">
        <f t="shared" si="27"/>
        <v>0</v>
      </c>
      <c r="AT144" s="58">
        <f t="shared" si="27"/>
        <v>0</v>
      </c>
      <c r="AU144" s="42">
        <f t="shared" si="27"/>
        <v>0</v>
      </c>
      <c r="AV144" s="58">
        <f t="shared" si="27"/>
        <v>0</v>
      </c>
      <c r="AW144" s="42">
        <f t="shared" si="27"/>
        <v>0</v>
      </c>
      <c r="AX144" s="58">
        <f t="shared" si="27"/>
        <v>0</v>
      </c>
      <c r="AY144" s="42">
        <f t="shared" si="27"/>
        <v>0</v>
      </c>
      <c r="AZ144" s="58">
        <f t="shared" si="28"/>
        <v>0</v>
      </c>
      <c r="BA144" s="42">
        <f t="shared" si="28"/>
        <v>0</v>
      </c>
      <c r="BB144" s="58">
        <f t="shared" si="28"/>
        <v>0</v>
      </c>
      <c r="BC144" s="42">
        <f t="shared" si="28"/>
        <v>0</v>
      </c>
      <c r="BD144" s="58">
        <f t="shared" si="28"/>
        <v>0</v>
      </c>
      <c r="BE144" s="42">
        <f t="shared" si="28"/>
        <v>0</v>
      </c>
      <c r="BF144" s="58">
        <f t="shared" si="28"/>
        <v>0</v>
      </c>
      <c r="BG144" s="42">
        <f t="shared" si="28"/>
        <v>0</v>
      </c>
      <c r="BH144" s="58">
        <f t="shared" si="28"/>
        <v>0</v>
      </c>
      <c r="BI144" s="42">
        <f t="shared" si="28"/>
        <v>0</v>
      </c>
      <c r="BJ144" s="58">
        <f t="shared" si="28"/>
        <v>0</v>
      </c>
      <c r="BK144" s="42">
        <f t="shared" si="28"/>
        <v>0</v>
      </c>
      <c r="BL144" s="58">
        <f t="shared" si="28"/>
        <v>0</v>
      </c>
      <c r="BM144" s="42">
        <f t="shared" si="28"/>
        <v>0</v>
      </c>
      <c r="BN144" s="58">
        <f t="shared" si="28"/>
        <v>0</v>
      </c>
      <c r="BO144" s="42">
        <f t="shared" si="28"/>
        <v>0</v>
      </c>
      <c r="BP144" s="58">
        <f t="shared" si="29"/>
        <v>0</v>
      </c>
      <c r="BQ144" s="42">
        <f t="shared" si="29"/>
        <v>0</v>
      </c>
      <c r="BR144" s="58">
        <f t="shared" si="29"/>
        <v>0</v>
      </c>
      <c r="BS144" s="42">
        <f t="shared" si="29"/>
        <v>0</v>
      </c>
      <c r="BT144" s="58">
        <f t="shared" si="29"/>
        <v>0</v>
      </c>
      <c r="BU144" s="42">
        <f t="shared" si="29"/>
        <v>0</v>
      </c>
      <c r="BV144" s="58">
        <f t="shared" si="29"/>
        <v>0</v>
      </c>
      <c r="BW144" s="42">
        <f t="shared" si="29"/>
        <v>0</v>
      </c>
      <c r="BX144" s="58">
        <f t="shared" si="29"/>
        <v>0</v>
      </c>
      <c r="BY144" s="42">
        <f t="shared" si="29"/>
        <v>0</v>
      </c>
      <c r="BZ144" s="58">
        <f t="shared" si="29"/>
        <v>0</v>
      </c>
      <c r="CA144" s="42">
        <f t="shared" si="29"/>
        <v>0</v>
      </c>
      <c r="CB144" s="58">
        <f t="shared" si="29"/>
        <v>0</v>
      </c>
      <c r="CC144" s="42">
        <f t="shared" si="29"/>
        <v>0</v>
      </c>
      <c r="CD144" s="58">
        <f t="shared" si="29"/>
        <v>0</v>
      </c>
      <c r="CE144" s="42">
        <f t="shared" si="29"/>
        <v>0</v>
      </c>
      <c r="CF144" s="58">
        <f t="shared" si="30"/>
        <v>0</v>
      </c>
      <c r="CG144" s="42">
        <f t="shared" si="30"/>
        <v>0</v>
      </c>
      <c r="CH144" s="58">
        <f t="shared" si="30"/>
        <v>57.806163294458983</v>
      </c>
      <c r="CI144" s="42">
        <f t="shared" si="30"/>
        <v>0</v>
      </c>
      <c r="CJ144" s="58">
        <f t="shared" si="30"/>
        <v>0</v>
      </c>
      <c r="CK144" s="42">
        <f t="shared" si="30"/>
        <v>0</v>
      </c>
      <c r="CL144" s="58">
        <f t="shared" si="30"/>
        <v>0</v>
      </c>
      <c r="CM144" s="42">
        <f t="shared" si="30"/>
        <v>0</v>
      </c>
      <c r="CN144" s="58">
        <f t="shared" si="30"/>
        <v>0</v>
      </c>
      <c r="CO144" s="42">
        <f t="shared" si="30"/>
        <v>0</v>
      </c>
      <c r="CP144" s="58">
        <f t="shared" si="30"/>
        <v>0</v>
      </c>
      <c r="CQ144" s="42">
        <f t="shared" si="30"/>
        <v>0</v>
      </c>
      <c r="CR144" s="58">
        <f t="shared" si="30"/>
        <v>0</v>
      </c>
      <c r="CS144" s="42">
        <f t="shared" si="30"/>
        <v>0</v>
      </c>
      <c r="CT144" s="58">
        <f t="shared" si="30"/>
        <v>0</v>
      </c>
      <c r="CU144" s="42">
        <f t="shared" si="30"/>
        <v>0</v>
      </c>
      <c r="CV144" s="58">
        <f t="shared" si="31"/>
        <v>0</v>
      </c>
      <c r="CW144" s="42">
        <f t="shared" si="31"/>
        <v>0</v>
      </c>
      <c r="CX144" s="58">
        <f t="shared" si="31"/>
        <v>0</v>
      </c>
      <c r="CY144" s="42">
        <f t="shared" si="31"/>
        <v>0</v>
      </c>
      <c r="CZ144" s="58">
        <f t="shared" si="31"/>
        <v>0</v>
      </c>
      <c r="DA144" s="42">
        <f t="shared" si="31"/>
        <v>0</v>
      </c>
      <c r="DB144" s="58">
        <f t="shared" si="31"/>
        <v>0</v>
      </c>
      <c r="DC144" s="42">
        <f t="shared" si="31"/>
        <v>0</v>
      </c>
      <c r="DD144" s="59">
        <f t="shared" si="31"/>
        <v>0</v>
      </c>
      <c r="DE144" s="3"/>
    </row>
    <row r="145" spans="1:109" x14ac:dyDescent="0.35">
      <c r="A145" s="3"/>
      <c r="B145" s="3" t="s">
        <v>3890</v>
      </c>
      <c r="C145" s="39" t="s">
        <v>565</v>
      </c>
      <c r="D145" s="3" t="s">
        <v>565</v>
      </c>
      <c r="E145" s="52">
        <f t="shared" si="33"/>
        <v>0</v>
      </c>
      <c r="F145" s="53">
        <f t="shared" si="33"/>
        <v>0</v>
      </c>
      <c r="G145" s="53">
        <f t="shared" si="33"/>
        <v>0</v>
      </c>
      <c r="H145" s="53">
        <f t="shared" si="33"/>
        <v>0</v>
      </c>
      <c r="I145" s="53">
        <f t="shared" si="33"/>
        <v>0</v>
      </c>
      <c r="J145" s="54">
        <f t="shared" si="33"/>
        <v>0</v>
      </c>
      <c r="K145" s="54">
        <f t="shared" si="33"/>
        <v>0</v>
      </c>
      <c r="L145" s="54">
        <f t="shared" si="33"/>
        <v>0</v>
      </c>
      <c r="M145" s="54">
        <f t="shared" si="33"/>
        <v>0</v>
      </c>
      <c r="N145" s="53">
        <f t="shared" si="33"/>
        <v>0</v>
      </c>
      <c r="O145" s="53">
        <f t="shared" si="33"/>
        <v>0</v>
      </c>
      <c r="P145" s="53">
        <f t="shared" si="33"/>
        <v>0</v>
      </c>
      <c r="Q145" s="54">
        <f t="shared" si="33"/>
        <v>0</v>
      </c>
      <c r="R145" s="54">
        <f t="shared" si="33"/>
        <v>0</v>
      </c>
      <c r="S145" s="54">
        <f t="shared" si="33"/>
        <v>0</v>
      </c>
      <c r="T145" s="54">
        <f t="shared" si="33"/>
        <v>0</v>
      </c>
      <c r="U145" s="53">
        <f t="shared" si="32"/>
        <v>0</v>
      </c>
      <c r="V145" s="53">
        <f t="shared" si="32"/>
        <v>0</v>
      </c>
      <c r="W145" s="53">
        <f t="shared" si="32"/>
        <v>0</v>
      </c>
      <c r="X145" s="58">
        <f t="shared" si="32"/>
        <v>0</v>
      </c>
      <c r="Y145" s="42">
        <f t="shared" si="32"/>
        <v>0</v>
      </c>
      <c r="Z145" s="54">
        <f t="shared" si="32"/>
        <v>0</v>
      </c>
      <c r="AA145" s="54">
        <f t="shared" si="32"/>
        <v>0</v>
      </c>
      <c r="AB145" s="54">
        <f t="shared" si="32"/>
        <v>0</v>
      </c>
      <c r="AC145" s="54">
        <f t="shared" si="32"/>
        <v>0</v>
      </c>
      <c r="AD145" s="53">
        <f t="shared" si="32"/>
        <v>0</v>
      </c>
      <c r="AE145" s="53">
        <f t="shared" si="32"/>
        <v>0</v>
      </c>
      <c r="AF145" s="53">
        <f t="shared" si="32"/>
        <v>0</v>
      </c>
      <c r="AG145" s="53">
        <f t="shared" si="32"/>
        <v>0</v>
      </c>
      <c r="AH145" s="54">
        <f t="shared" si="32"/>
        <v>0</v>
      </c>
      <c r="AI145" s="54">
        <f t="shared" si="32"/>
        <v>0</v>
      </c>
      <c r="AJ145" s="54">
        <f t="shared" si="27"/>
        <v>0</v>
      </c>
      <c r="AK145" s="54">
        <f t="shared" si="27"/>
        <v>0</v>
      </c>
      <c r="AL145" s="53">
        <f t="shared" si="27"/>
        <v>0</v>
      </c>
      <c r="AM145" s="53">
        <f t="shared" si="27"/>
        <v>0</v>
      </c>
      <c r="AN145" s="53">
        <f t="shared" si="27"/>
        <v>0</v>
      </c>
      <c r="AO145" s="58">
        <f t="shared" si="27"/>
        <v>0</v>
      </c>
      <c r="AP145" s="42">
        <f t="shared" si="27"/>
        <v>0</v>
      </c>
      <c r="AQ145" s="58">
        <f t="shared" si="27"/>
        <v>0</v>
      </c>
      <c r="AR145" s="42">
        <f t="shared" si="27"/>
        <v>0</v>
      </c>
      <c r="AS145" s="58">
        <f t="shared" si="27"/>
        <v>0</v>
      </c>
      <c r="AT145" s="42">
        <f t="shared" si="27"/>
        <v>0</v>
      </c>
      <c r="AU145" s="58">
        <f t="shared" si="27"/>
        <v>0</v>
      </c>
      <c r="AV145" s="42">
        <f t="shared" si="27"/>
        <v>0</v>
      </c>
      <c r="AW145" s="58">
        <f t="shared" si="27"/>
        <v>0</v>
      </c>
      <c r="AX145" s="42">
        <f t="shared" si="27"/>
        <v>0</v>
      </c>
      <c r="AY145" s="58">
        <f t="shared" si="27"/>
        <v>0</v>
      </c>
      <c r="AZ145" s="42">
        <f t="shared" si="28"/>
        <v>0</v>
      </c>
      <c r="BA145" s="58">
        <f t="shared" si="28"/>
        <v>0</v>
      </c>
      <c r="BB145" s="42">
        <f t="shared" si="28"/>
        <v>0</v>
      </c>
      <c r="BC145" s="58">
        <f t="shared" si="28"/>
        <v>0</v>
      </c>
      <c r="BD145" s="42">
        <f t="shared" si="28"/>
        <v>0</v>
      </c>
      <c r="BE145" s="58">
        <f t="shared" si="28"/>
        <v>0</v>
      </c>
      <c r="BF145" s="42">
        <f t="shared" si="28"/>
        <v>0</v>
      </c>
      <c r="BG145" s="58">
        <f t="shared" si="28"/>
        <v>0</v>
      </c>
      <c r="BH145" s="42">
        <f t="shared" si="28"/>
        <v>0</v>
      </c>
      <c r="BI145" s="58">
        <f t="shared" si="28"/>
        <v>0</v>
      </c>
      <c r="BJ145" s="42">
        <f t="shared" si="28"/>
        <v>0</v>
      </c>
      <c r="BK145" s="58">
        <f t="shared" si="28"/>
        <v>0</v>
      </c>
      <c r="BL145" s="42">
        <f t="shared" si="28"/>
        <v>0</v>
      </c>
      <c r="BM145" s="58">
        <f t="shared" si="28"/>
        <v>0</v>
      </c>
      <c r="BN145" s="42">
        <f t="shared" si="28"/>
        <v>0</v>
      </c>
      <c r="BO145" s="58">
        <f t="shared" si="28"/>
        <v>0</v>
      </c>
      <c r="BP145" s="42">
        <f t="shared" si="29"/>
        <v>0</v>
      </c>
      <c r="BQ145" s="58">
        <f t="shared" si="29"/>
        <v>0</v>
      </c>
      <c r="BR145" s="42">
        <f t="shared" si="29"/>
        <v>0</v>
      </c>
      <c r="BS145" s="58">
        <f t="shared" si="29"/>
        <v>0</v>
      </c>
      <c r="BT145" s="42">
        <f t="shared" si="29"/>
        <v>0</v>
      </c>
      <c r="BU145" s="58">
        <f t="shared" si="29"/>
        <v>0</v>
      </c>
      <c r="BV145" s="42">
        <f t="shared" si="29"/>
        <v>0</v>
      </c>
      <c r="BW145" s="58">
        <f t="shared" si="29"/>
        <v>0</v>
      </c>
      <c r="BX145" s="42">
        <f t="shared" si="29"/>
        <v>0</v>
      </c>
      <c r="BY145" s="58">
        <f t="shared" si="29"/>
        <v>0</v>
      </c>
      <c r="BZ145" s="42">
        <f t="shared" si="29"/>
        <v>0</v>
      </c>
      <c r="CA145" s="58">
        <f t="shared" si="29"/>
        <v>0</v>
      </c>
      <c r="CB145" s="42">
        <f t="shared" si="29"/>
        <v>0</v>
      </c>
      <c r="CC145" s="58">
        <f t="shared" si="29"/>
        <v>0</v>
      </c>
      <c r="CD145" s="42">
        <f t="shared" si="29"/>
        <v>0</v>
      </c>
      <c r="CE145" s="58">
        <f t="shared" si="29"/>
        <v>0</v>
      </c>
      <c r="CF145" s="42">
        <f t="shared" si="30"/>
        <v>0</v>
      </c>
      <c r="CG145" s="58">
        <f t="shared" si="30"/>
        <v>0</v>
      </c>
      <c r="CH145" s="42">
        <f t="shared" si="30"/>
        <v>1.8118602121257308</v>
      </c>
      <c r="CI145" s="58">
        <f t="shared" si="30"/>
        <v>0</v>
      </c>
      <c r="CJ145" s="42">
        <f t="shared" si="30"/>
        <v>0</v>
      </c>
      <c r="CK145" s="58">
        <f t="shared" si="30"/>
        <v>0</v>
      </c>
      <c r="CL145" s="42">
        <f t="shared" si="30"/>
        <v>0</v>
      </c>
      <c r="CM145" s="58">
        <f t="shared" si="30"/>
        <v>0</v>
      </c>
      <c r="CN145" s="42">
        <f t="shared" si="30"/>
        <v>0</v>
      </c>
      <c r="CO145" s="58">
        <f t="shared" si="30"/>
        <v>0</v>
      </c>
      <c r="CP145" s="42">
        <f t="shared" si="30"/>
        <v>0</v>
      </c>
      <c r="CQ145" s="58">
        <f t="shared" si="30"/>
        <v>0</v>
      </c>
      <c r="CR145" s="42">
        <f t="shared" si="30"/>
        <v>0</v>
      </c>
      <c r="CS145" s="58">
        <f t="shared" si="30"/>
        <v>0</v>
      </c>
      <c r="CT145" s="42">
        <f t="shared" si="30"/>
        <v>0</v>
      </c>
      <c r="CU145" s="58">
        <f t="shared" si="30"/>
        <v>0</v>
      </c>
      <c r="CV145" s="42">
        <f t="shared" si="31"/>
        <v>0</v>
      </c>
      <c r="CW145" s="58">
        <f t="shared" si="31"/>
        <v>0</v>
      </c>
      <c r="CX145" s="42">
        <f t="shared" si="31"/>
        <v>0</v>
      </c>
      <c r="CY145" s="58">
        <f t="shared" si="31"/>
        <v>0</v>
      </c>
      <c r="CZ145" s="42">
        <f t="shared" si="31"/>
        <v>0</v>
      </c>
      <c r="DA145" s="58">
        <f t="shared" si="31"/>
        <v>0</v>
      </c>
      <c r="DB145" s="42">
        <f t="shared" si="31"/>
        <v>0</v>
      </c>
      <c r="DC145" s="58">
        <f t="shared" si="31"/>
        <v>0</v>
      </c>
      <c r="DD145" s="60">
        <f t="shared" si="31"/>
        <v>0</v>
      </c>
      <c r="DE145" s="3"/>
    </row>
    <row r="146" spans="1:109" x14ac:dyDescent="0.35">
      <c r="A146" s="3"/>
      <c r="B146" s="3" t="s">
        <v>3891</v>
      </c>
      <c r="C146" s="39" t="s">
        <v>566</v>
      </c>
      <c r="D146" s="3" t="s">
        <v>566</v>
      </c>
      <c r="E146" s="56">
        <f t="shared" si="33"/>
        <v>0</v>
      </c>
      <c r="F146" s="54">
        <f t="shared" si="33"/>
        <v>0</v>
      </c>
      <c r="G146" s="54">
        <f t="shared" si="33"/>
        <v>0</v>
      </c>
      <c r="H146" s="54">
        <f t="shared" si="33"/>
        <v>0</v>
      </c>
      <c r="I146" s="54">
        <f t="shared" si="33"/>
        <v>0</v>
      </c>
      <c r="J146" s="53">
        <f t="shared" si="33"/>
        <v>0</v>
      </c>
      <c r="K146" s="53">
        <f t="shared" si="33"/>
        <v>0</v>
      </c>
      <c r="L146" s="53">
        <f t="shared" si="33"/>
        <v>0</v>
      </c>
      <c r="M146" s="53">
        <f t="shared" si="33"/>
        <v>0</v>
      </c>
      <c r="N146" s="54">
        <f t="shared" si="33"/>
        <v>0</v>
      </c>
      <c r="O146" s="54">
        <f t="shared" si="33"/>
        <v>0</v>
      </c>
      <c r="P146" s="54">
        <f t="shared" si="33"/>
        <v>0</v>
      </c>
      <c r="Q146" s="53">
        <f t="shared" si="33"/>
        <v>0</v>
      </c>
      <c r="R146" s="53">
        <f t="shared" si="33"/>
        <v>0</v>
      </c>
      <c r="S146" s="53">
        <f t="shared" si="33"/>
        <v>0</v>
      </c>
      <c r="T146" s="53">
        <f t="shared" si="33"/>
        <v>0</v>
      </c>
      <c r="U146" s="54">
        <f t="shared" si="32"/>
        <v>0</v>
      </c>
      <c r="V146" s="54">
        <f t="shared" si="32"/>
        <v>0</v>
      </c>
      <c r="W146" s="54">
        <f t="shared" si="32"/>
        <v>0</v>
      </c>
      <c r="X146" s="42">
        <f t="shared" si="32"/>
        <v>0</v>
      </c>
      <c r="Y146" s="58">
        <f t="shared" si="32"/>
        <v>0</v>
      </c>
      <c r="Z146" s="53">
        <f t="shared" si="32"/>
        <v>0</v>
      </c>
      <c r="AA146" s="53">
        <f t="shared" si="32"/>
        <v>0</v>
      </c>
      <c r="AB146" s="53">
        <f t="shared" si="32"/>
        <v>0</v>
      </c>
      <c r="AC146" s="53">
        <f t="shared" si="32"/>
        <v>0</v>
      </c>
      <c r="AD146" s="54">
        <f t="shared" si="32"/>
        <v>0</v>
      </c>
      <c r="AE146" s="54">
        <f t="shared" si="32"/>
        <v>0</v>
      </c>
      <c r="AF146" s="54">
        <f t="shared" si="32"/>
        <v>0</v>
      </c>
      <c r="AG146" s="54">
        <f t="shared" si="32"/>
        <v>0</v>
      </c>
      <c r="AH146" s="53">
        <f t="shared" si="32"/>
        <v>0</v>
      </c>
      <c r="AI146" s="53">
        <f t="shared" si="32"/>
        <v>0</v>
      </c>
      <c r="AJ146" s="53">
        <f t="shared" si="27"/>
        <v>0</v>
      </c>
      <c r="AK146" s="53">
        <f t="shared" si="27"/>
        <v>0</v>
      </c>
      <c r="AL146" s="54">
        <f t="shared" si="27"/>
        <v>0</v>
      </c>
      <c r="AM146" s="54">
        <f t="shared" si="27"/>
        <v>0</v>
      </c>
      <c r="AN146" s="54">
        <f t="shared" si="27"/>
        <v>0</v>
      </c>
      <c r="AO146" s="42">
        <f t="shared" si="27"/>
        <v>0</v>
      </c>
      <c r="AP146" s="58">
        <f t="shared" si="27"/>
        <v>0</v>
      </c>
      <c r="AQ146" s="42">
        <f t="shared" si="27"/>
        <v>0.11263231147384721</v>
      </c>
      <c r="AR146" s="58">
        <f t="shared" si="27"/>
        <v>0.10619737026306715</v>
      </c>
      <c r="AS146" s="42">
        <f t="shared" si="27"/>
        <v>0</v>
      </c>
      <c r="AT146" s="58">
        <f t="shared" si="27"/>
        <v>0</v>
      </c>
      <c r="AU146" s="42">
        <f t="shared" si="27"/>
        <v>0</v>
      </c>
      <c r="AV146" s="58">
        <f t="shared" si="27"/>
        <v>0</v>
      </c>
      <c r="AW146" s="42">
        <f t="shared" si="27"/>
        <v>0</v>
      </c>
      <c r="AX146" s="58">
        <f t="shared" si="27"/>
        <v>0</v>
      </c>
      <c r="AY146" s="42">
        <f t="shared" si="27"/>
        <v>0</v>
      </c>
      <c r="AZ146" s="58">
        <f t="shared" si="28"/>
        <v>0</v>
      </c>
      <c r="BA146" s="42">
        <f t="shared" si="28"/>
        <v>0</v>
      </c>
      <c r="BB146" s="58">
        <f t="shared" si="28"/>
        <v>0</v>
      </c>
      <c r="BC146" s="42">
        <f t="shared" si="28"/>
        <v>0</v>
      </c>
      <c r="BD146" s="58">
        <f t="shared" si="28"/>
        <v>0</v>
      </c>
      <c r="BE146" s="42">
        <f t="shared" si="28"/>
        <v>23.698167261907376</v>
      </c>
      <c r="BF146" s="58">
        <f t="shared" si="28"/>
        <v>0</v>
      </c>
      <c r="BG146" s="42">
        <f t="shared" si="28"/>
        <v>0</v>
      </c>
      <c r="BH146" s="58">
        <f t="shared" si="28"/>
        <v>0</v>
      </c>
      <c r="BI146" s="42">
        <f t="shared" si="28"/>
        <v>0</v>
      </c>
      <c r="BJ146" s="58">
        <f t="shared" si="28"/>
        <v>0</v>
      </c>
      <c r="BK146" s="42">
        <f t="shared" si="28"/>
        <v>0</v>
      </c>
      <c r="BL146" s="58">
        <f t="shared" si="28"/>
        <v>0</v>
      </c>
      <c r="BM146" s="42">
        <f t="shared" si="28"/>
        <v>0</v>
      </c>
      <c r="BN146" s="58">
        <f t="shared" si="28"/>
        <v>0</v>
      </c>
      <c r="BO146" s="42">
        <f t="shared" si="28"/>
        <v>0</v>
      </c>
      <c r="BP146" s="58">
        <f t="shared" si="29"/>
        <v>0</v>
      </c>
      <c r="BQ146" s="42">
        <f t="shared" si="29"/>
        <v>0</v>
      </c>
      <c r="BR146" s="58">
        <f t="shared" si="29"/>
        <v>4.957438086351722</v>
      </c>
      <c r="BS146" s="42">
        <f t="shared" si="29"/>
        <v>0</v>
      </c>
      <c r="BT146" s="58">
        <f t="shared" si="29"/>
        <v>0</v>
      </c>
      <c r="BU146" s="42">
        <f t="shared" si="29"/>
        <v>7.572269206996167E-2</v>
      </c>
      <c r="BV146" s="58">
        <f t="shared" si="29"/>
        <v>0</v>
      </c>
      <c r="BW146" s="42">
        <f t="shared" si="29"/>
        <v>0</v>
      </c>
      <c r="BX146" s="58">
        <f t="shared" si="29"/>
        <v>14.330952601880243</v>
      </c>
      <c r="BY146" s="42">
        <f t="shared" si="29"/>
        <v>0</v>
      </c>
      <c r="BZ146" s="58">
        <f t="shared" si="29"/>
        <v>0</v>
      </c>
      <c r="CA146" s="42">
        <f t="shared" si="29"/>
        <v>0</v>
      </c>
      <c r="CB146" s="58">
        <f t="shared" si="29"/>
        <v>0</v>
      </c>
      <c r="CC146" s="42">
        <f t="shared" si="29"/>
        <v>7.5481262777149674</v>
      </c>
      <c r="CD146" s="58">
        <f t="shared" si="29"/>
        <v>0.92339291656022038</v>
      </c>
      <c r="CE146" s="42">
        <f t="shared" si="29"/>
        <v>0.30153577764876033</v>
      </c>
      <c r="CF146" s="58">
        <f t="shared" si="30"/>
        <v>0</v>
      </c>
      <c r="CG146" s="42">
        <f t="shared" si="30"/>
        <v>0</v>
      </c>
      <c r="CH146" s="58">
        <f t="shared" si="30"/>
        <v>7.145293327227253</v>
      </c>
      <c r="CI146" s="42">
        <f t="shared" si="30"/>
        <v>0</v>
      </c>
      <c r="CJ146" s="58">
        <f t="shared" si="30"/>
        <v>1.4786956469863919</v>
      </c>
      <c r="CK146" s="42">
        <f t="shared" si="30"/>
        <v>0</v>
      </c>
      <c r="CL146" s="58">
        <f t="shared" si="30"/>
        <v>0</v>
      </c>
      <c r="CM146" s="42">
        <f t="shared" si="30"/>
        <v>0</v>
      </c>
      <c r="CN146" s="58">
        <f t="shared" si="30"/>
        <v>2.2702210969006482</v>
      </c>
      <c r="CO146" s="42">
        <f t="shared" si="30"/>
        <v>0</v>
      </c>
      <c r="CP146" s="58">
        <f t="shared" si="30"/>
        <v>0</v>
      </c>
      <c r="CQ146" s="42">
        <f t="shared" si="30"/>
        <v>0</v>
      </c>
      <c r="CR146" s="58">
        <f t="shared" si="30"/>
        <v>0</v>
      </c>
      <c r="CS146" s="42">
        <f t="shared" si="30"/>
        <v>0</v>
      </c>
      <c r="CT146" s="58">
        <f t="shared" si="30"/>
        <v>0</v>
      </c>
      <c r="CU146" s="42">
        <f t="shared" si="30"/>
        <v>1.6351948106316441</v>
      </c>
      <c r="CV146" s="58">
        <f t="shared" si="31"/>
        <v>5.9414598183790623</v>
      </c>
      <c r="CW146" s="42">
        <f t="shared" si="31"/>
        <v>1.5432096275050731</v>
      </c>
      <c r="CX146" s="58">
        <f t="shared" si="31"/>
        <v>1.3228708437262067E-2</v>
      </c>
      <c r="CY146" s="42">
        <f t="shared" si="31"/>
        <v>0</v>
      </c>
      <c r="CZ146" s="58">
        <f t="shared" si="31"/>
        <v>0</v>
      </c>
      <c r="DA146" s="42">
        <f t="shared" si="31"/>
        <v>0</v>
      </c>
      <c r="DB146" s="58">
        <f t="shared" si="31"/>
        <v>0</v>
      </c>
      <c r="DC146" s="42">
        <f t="shared" si="31"/>
        <v>0</v>
      </c>
      <c r="DD146" s="59">
        <f t="shared" si="31"/>
        <v>0</v>
      </c>
      <c r="DE146" s="3"/>
    </row>
    <row r="147" spans="1:109" x14ac:dyDescent="0.35">
      <c r="A147" s="3"/>
      <c r="B147" s="3" t="s">
        <v>3892</v>
      </c>
      <c r="C147" s="39" t="s">
        <v>568</v>
      </c>
      <c r="D147" s="3" t="s">
        <v>568</v>
      </c>
      <c r="E147" s="52">
        <f t="shared" si="33"/>
        <v>0</v>
      </c>
      <c r="F147" s="53">
        <f t="shared" si="33"/>
        <v>0</v>
      </c>
      <c r="G147" s="53">
        <f t="shared" si="33"/>
        <v>0</v>
      </c>
      <c r="H147" s="53">
        <f t="shared" si="33"/>
        <v>0</v>
      </c>
      <c r="I147" s="53">
        <f t="shared" si="33"/>
        <v>0</v>
      </c>
      <c r="J147" s="54">
        <f t="shared" si="33"/>
        <v>0</v>
      </c>
      <c r="K147" s="54">
        <f t="shared" si="33"/>
        <v>0</v>
      </c>
      <c r="L147" s="54">
        <f t="shared" si="33"/>
        <v>0</v>
      </c>
      <c r="M147" s="54">
        <f t="shared" si="33"/>
        <v>0</v>
      </c>
      <c r="N147" s="53">
        <f t="shared" si="33"/>
        <v>0</v>
      </c>
      <c r="O147" s="53">
        <f t="shared" si="33"/>
        <v>0</v>
      </c>
      <c r="P147" s="53">
        <f t="shared" si="33"/>
        <v>0</v>
      </c>
      <c r="Q147" s="54">
        <f t="shared" si="33"/>
        <v>0</v>
      </c>
      <c r="R147" s="54">
        <f t="shared" si="33"/>
        <v>0</v>
      </c>
      <c r="S147" s="54">
        <f t="shared" si="33"/>
        <v>0</v>
      </c>
      <c r="T147" s="54">
        <f t="shared" si="33"/>
        <v>0</v>
      </c>
      <c r="U147" s="53">
        <f t="shared" si="32"/>
        <v>0</v>
      </c>
      <c r="V147" s="53">
        <f t="shared" si="32"/>
        <v>0</v>
      </c>
      <c r="W147" s="53">
        <f t="shared" si="32"/>
        <v>0</v>
      </c>
      <c r="X147" s="58">
        <f t="shared" si="32"/>
        <v>0</v>
      </c>
      <c r="Y147" s="42">
        <f t="shared" si="32"/>
        <v>0</v>
      </c>
      <c r="Z147" s="54">
        <f t="shared" si="32"/>
        <v>0</v>
      </c>
      <c r="AA147" s="54">
        <f t="shared" si="32"/>
        <v>0</v>
      </c>
      <c r="AB147" s="54">
        <f t="shared" si="32"/>
        <v>0</v>
      </c>
      <c r="AC147" s="54">
        <f t="shared" si="32"/>
        <v>0</v>
      </c>
      <c r="AD147" s="53">
        <f t="shared" si="32"/>
        <v>0</v>
      </c>
      <c r="AE147" s="53">
        <f t="shared" si="32"/>
        <v>0</v>
      </c>
      <c r="AF147" s="53">
        <f t="shared" si="32"/>
        <v>0</v>
      </c>
      <c r="AG147" s="53">
        <f t="shared" si="32"/>
        <v>0</v>
      </c>
      <c r="AH147" s="54">
        <f t="shared" si="32"/>
        <v>0</v>
      </c>
      <c r="AI147" s="54">
        <f t="shared" si="32"/>
        <v>0</v>
      </c>
      <c r="AJ147" s="54">
        <f t="shared" si="27"/>
        <v>0</v>
      </c>
      <c r="AK147" s="54">
        <f t="shared" si="27"/>
        <v>0</v>
      </c>
      <c r="AL147" s="53">
        <f t="shared" si="27"/>
        <v>0</v>
      </c>
      <c r="AM147" s="53">
        <f t="shared" si="27"/>
        <v>0</v>
      </c>
      <c r="AN147" s="53">
        <f t="shared" si="27"/>
        <v>0</v>
      </c>
      <c r="AO147" s="58">
        <f t="shared" si="27"/>
        <v>0</v>
      </c>
      <c r="AP147" s="42">
        <f t="shared" si="27"/>
        <v>0</v>
      </c>
      <c r="AQ147" s="58">
        <f t="shared" si="27"/>
        <v>0.39264465193188586</v>
      </c>
      <c r="AR147" s="42">
        <f t="shared" si="27"/>
        <v>0</v>
      </c>
      <c r="AS147" s="58">
        <f t="shared" si="27"/>
        <v>0.49749052323933801</v>
      </c>
      <c r="AT147" s="42">
        <f t="shared" si="27"/>
        <v>0</v>
      </c>
      <c r="AU147" s="58">
        <f t="shared" si="27"/>
        <v>0.6812951194895962</v>
      </c>
      <c r="AV147" s="42">
        <f t="shared" si="27"/>
        <v>0</v>
      </c>
      <c r="AW147" s="58">
        <f t="shared" si="27"/>
        <v>0.3145071378172411</v>
      </c>
      <c r="AX147" s="42">
        <f t="shared" si="27"/>
        <v>1.8780472149244152</v>
      </c>
      <c r="AY147" s="58">
        <f t="shared" si="27"/>
        <v>2.9197551486537678</v>
      </c>
      <c r="AZ147" s="42">
        <f t="shared" si="28"/>
        <v>0</v>
      </c>
      <c r="BA147" s="58">
        <f t="shared" si="28"/>
        <v>0.37748840116132876</v>
      </c>
      <c r="BB147" s="42">
        <f t="shared" si="28"/>
        <v>2.6523235839955932</v>
      </c>
      <c r="BC147" s="58">
        <f t="shared" si="28"/>
        <v>0.73267562063315927</v>
      </c>
      <c r="BD147" s="42">
        <f t="shared" si="28"/>
        <v>0</v>
      </c>
      <c r="BE147" s="58">
        <f t="shared" si="28"/>
        <v>8.9213527828807912E-2</v>
      </c>
      <c r="BF147" s="42">
        <f t="shared" si="28"/>
        <v>2.8540940274711111</v>
      </c>
      <c r="BG147" s="58">
        <f t="shared" si="28"/>
        <v>10.47786480696867</v>
      </c>
      <c r="BH147" s="42">
        <f t="shared" si="28"/>
        <v>0</v>
      </c>
      <c r="BI147" s="58">
        <f t="shared" si="28"/>
        <v>3.1458953379719397</v>
      </c>
      <c r="BJ147" s="42">
        <f t="shared" si="28"/>
        <v>3.4726114559370511E-2</v>
      </c>
      <c r="BK147" s="58">
        <f t="shared" si="28"/>
        <v>0</v>
      </c>
      <c r="BL147" s="42">
        <f t="shared" si="28"/>
        <v>1.223405870086946E-3</v>
      </c>
      <c r="BM147" s="58">
        <f t="shared" si="28"/>
        <v>0.11512165873740418</v>
      </c>
      <c r="BN147" s="42">
        <f t="shared" si="28"/>
        <v>0</v>
      </c>
      <c r="BO147" s="58">
        <f t="shared" si="28"/>
        <v>5.7102469254811675E-2</v>
      </c>
      <c r="BP147" s="42">
        <f t="shared" si="29"/>
        <v>9.1539784505106053E-2</v>
      </c>
      <c r="BQ147" s="58">
        <f t="shared" si="29"/>
        <v>0.10981122740061565</v>
      </c>
      <c r="BR147" s="42">
        <f t="shared" si="29"/>
        <v>6.2324852192873834</v>
      </c>
      <c r="BS147" s="58">
        <f t="shared" si="29"/>
        <v>0</v>
      </c>
      <c r="BT147" s="42">
        <f t="shared" si="29"/>
        <v>0</v>
      </c>
      <c r="BU147" s="58">
        <f t="shared" si="29"/>
        <v>0</v>
      </c>
      <c r="BV147" s="42">
        <f t="shared" si="29"/>
        <v>0</v>
      </c>
      <c r="BW147" s="58">
        <f t="shared" si="29"/>
        <v>0.42631397946610894</v>
      </c>
      <c r="BX147" s="42">
        <f t="shared" si="29"/>
        <v>22.446165992456358</v>
      </c>
      <c r="BY147" s="58">
        <f t="shared" si="29"/>
        <v>0</v>
      </c>
      <c r="BZ147" s="42">
        <f t="shared" si="29"/>
        <v>0</v>
      </c>
      <c r="CA147" s="58">
        <f t="shared" si="29"/>
        <v>2.0011901597456245E-4</v>
      </c>
      <c r="CB147" s="42">
        <f t="shared" si="29"/>
        <v>2.3867996696287395</v>
      </c>
      <c r="CC147" s="58">
        <f t="shared" si="29"/>
        <v>6.4019906386548673</v>
      </c>
      <c r="CD147" s="42">
        <f t="shared" si="29"/>
        <v>0.40040035173551913</v>
      </c>
      <c r="CE147" s="58">
        <f t="shared" si="29"/>
        <v>0.12000917375312578</v>
      </c>
      <c r="CF147" s="42">
        <f t="shared" si="30"/>
        <v>0</v>
      </c>
      <c r="CG147" s="58">
        <f t="shared" si="30"/>
        <v>2.5857209445898335E-2</v>
      </c>
      <c r="CH147" s="42">
        <f t="shared" si="30"/>
        <v>0.47976072774348938</v>
      </c>
      <c r="CI147" s="58">
        <f t="shared" si="30"/>
        <v>0.21086395372544922</v>
      </c>
      <c r="CJ147" s="42">
        <f t="shared" si="30"/>
        <v>0</v>
      </c>
      <c r="CK147" s="58">
        <f t="shared" si="30"/>
        <v>1.3016958486269869E-3</v>
      </c>
      <c r="CL147" s="42">
        <f t="shared" si="30"/>
        <v>0</v>
      </c>
      <c r="CM147" s="58">
        <f t="shared" si="30"/>
        <v>0</v>
      </c>
      <c r="CN147" s="42">
        <f t="shared" si="30"/>
        <v>5.9586043535113647E-4</v>
      </c>
      <c r="CO147" s="58">
        <f t="shared" si="30"/>
        <v>0</v>
      </c>
      <c r="CP147" s="42">
        <f t="shared" si="30"/>
        <v>0</v>
      </c>
      <c r="CQ147" s="58">
        <f t="shared" si="30"/>
        <v>0</v>
      </c>
      <c r="CR147" s="42">
        <f t="shared" si="30"/>
        <v>3.5722734507659969E-2</v>
      </c>
      <c r="CS147" s="58">
        <f t="shared" si="30"/>
        <v>0.31413646400959222</v>
      </c>
      <c r="CT147" s="42">
        <f t="shared" si="30"/>
        <v>0</v>
      </c>
      <c r="CU147" s="58">
        <f t="shared" si="30"/>
        <v>3.9003576520206348E-2</v>
      </c>
      <c r="CV147" s="42">
        <f t="shared" si="31"/>
        <v>1.1078093140062936E-2</v>
      </c>
      <c r="CW147" s="58">
        <f t="shared" si="31"/>
        <v>1.6020005023944704E-2</v>
      </c>
      <c r="CX147" s="42">
        <f t="shared" si="31"/>
        <v>2.9968904436708153E-2</v>
      </c>
      <c r="CY147" s="58">
        <f t="shared" si="31"/>
        <v>3.4079514569376322E-2</v>
      </c>
      <c r="CZ147" s="42">
        <f t="shared" si="31"/>
        <v>4.4968521883987367E-2</v>
      </c>
      <c r="DA147" s="58">
        <f t="shared" si="31"/>
        <v>0</v>
      </c>
      <c r="DB147" s="42">
        <f t="shared" si="31"/>
        <v>1.1952007581642443</v>
      </c>
      <c r="DC147" s="58">
        <f t="shared" si="31"/>
        <v>0</v>
      </c>
      <c r="DD147" s="60">
        <f t="shared" si="31"/>
        <v>0</v>
      </c>
      <c r="DE147" s="3"/>
    </row>
    <row r="148" spans="1:109" x14ac:dyDescent="0.35">
      <c r="A148" s="3"/>
      <c r="B148" s="3" t="s">
        <v>3893</v>
      </c>
      <c r="C148" s="39" t="s">
        <v>570</v>
      </c>
      <c r="D148" s="3" t="s">
        <v>570</v>
      </c>
      <c r="E148" s="56">
        <f t="shared" si="33"/>
        <v>0</v>
      </c>
      <c r="F148" s="54">
        <f t="shared" si="33"/>
        <v>0</v>
      </c>
      <c r="G148" s="54">
        <f t="shared" si="33"/>
        <v>0</v>
      </c>
      <c r="H148" s="54">
        <f t="shared" si="33"/>
        <v>0</v>
      </c>
      <c r="I148" s="54">
        <f t="shared" si="33"/>
        <v>0</v>
      </c>
      <c r="J148" s="53">
        <f t="shared" si="33"/>
        <v>0</v>
      </c>
      <c r="K148" s="53">
        <f t="shared" si="33"/>
        <v>0</v>
      </c>
      <c r="L148" s="53">
        <f t="shared" si="33"/>
        <v>0</v>
      </c>
      <c r="M148" s="53">
        <f t="shared" si="33"/>
        <v>0</v>
      </c>
      <c r="N148" s="54">
        <f t="shared" si="33"/>
        <v>0</v>
      </c>
      <c r="O148" s="54">
        <f t="shared" si="33"/>
        <v>0</v>
      </c>
      <c r="P148" s="54">
        <f t="shared" si="33"/>
        <v>0</v>
      </c>
      <c r="Q148" s="53">
        <f t="shared" si="33"/>
        <v>0</v>
      </c>
      <c r="R148" s="53">
        <f t="shared" si="33"/>
        <v>0</v>
      </c>
      <c r="S148" s="53">
        <f t="shared" si="33"/>
        <v>0</v>
      </c>
      <c r="T148" s="53">
        <f t="shared" si="33"/>
        <v>0</v>
      </c>
      <c r="U148" s="54">
        <f t="shared" si="32"/>
        <v>0</v>
      </c>
      <c r="V148" s="54">
        <f t="shared" si="32"/>
        <v>0</v>
      </c>
      <c r="W148" s="54">
        <f t="shared" si="32"/>
        <v>0</v>
      </c>
      <c r="X148" s="42">
        <f t="shared" si="32"/>
        <v>0</v>
      </c>
      <c r="Y148" s="58">
        <f t="shared" si="32"/>
        <v>0</v>
      </c>
      <c r="Z148" s="53">
        <f t="shared" si="32"/>
        <v>0</v>
      </c>
      <c r="AA148" s="53">
        <f t="shared" si="32"/>
        <v>0</v>
      </c>
      <c r="AB148" s="53">
        <f t="shared" si="32"/>
        <v>0</v>
      </c>
      <c r="AC148" s="53">
        <f t="shared" si="32"/>
        <v>0</v>
      </c>
      <c r="AD148" s="54">
        <f t="shared" si="32"/>
        <v>0</v>
      </c>
      <c r="AE148" s="54">
        <f t="shared" si="32"/>
        <v>0</v>
      </c>
      <c r="AF148" s="54">
        <f t="shared" si="32"/>
        <v>0</v>
      </c>
      <c r="AG148" s="54">
        <f t="shared" si="32"/>
        <v>0</v>
      </c>
      <c r="AH148" s="53">
        <f t="shared" si="32"/>
        <v>0</v>
      </c>
      <c r="AI148" s="53">
        <f t="shared" si="32"/>
        <v>0</v>
      </c>
      <c r="AJ148" s="53">
        <f t="shared" si="27"/>
        <v>0</v>
      </c>
      <c r="AK148" s="53">
        <f t="shared" si="27"/>
        <v>0</v>
      </c>
      <c r="AL148" s="54">
        <f t="shared" si="27"/>
        <v>0</v>
      </c>
      <c r="AM148" s="54">
        <f t="shared" si="27"/>
        <v>0</v>
      </c>
      <c r="AN148" s="54">
        <f t="shared" si="27"/>
        <v>0</v>
      </c>
      <c r="AO148" s="42">
        <f t="shared" si="27"/>
        <v>0</v>
      </c>
      <c r="AP148" s="58">
        <f t="shared" si="27"/>
        <v>0</v>
      </c>
      <c r="AQ148" s="42">
        <f t="shared" si="27"/>
        <v>6.2075352229651638E-2</v>
      </c>
      <c r="AR148" s="58">
        <f t="shared" si="27"/>
        <v>8.9847460985889485E-2</v>
      </c>
      <c r="AS148" s="42">
        <f t="shared" si="27"/>
        <v>5.0155018083463357E-2</v>
      </c>
      <c r="AT148" s="58">
        <f t="shared" si="27"/>
        <v>0</v>
      </c>
      <c r="AU148" s="42">
        <f t="shared" si="27"/>
        <v>3.5933905147889585E-3</v>
      </c>
      <c r="AV148" s="58">
        <f t="shared" si="27"/>
        <v>1.1418453321030582E-3</v>
      </c>
      <c r="AW148" s="42">
        <f t="shared" si="27"/>
        <v>1.4157344313183607E-3</v>
      </c>
      <c r="AX148" s="58">
        <f t="shared" si="27"/>
        <v>3.373912545601785E-2</v>
      </c>
      <c r="AY148" s="42">
        <f t="shared" si="27"/>
        <v>4.7887428382242386E-3</v>
      </c>
      <c r="AZ148" s="58">
        <f t="shared" si="28"/>
        <v>0</v>
      </c>
      <c r="BA148" s="42">
        <f t="shared" si="28"/>
        <v>4.6747441000255852E-2</v>
      </c>
      <c r="BB148" s="58">
        <f t="shared" si="28"/>
        <v>0.10117256216791512</v>
      </c>
      <c r="BC148" s="42">
        <f t="shared" si="28"/>
        <v>1.5694915480865504E-2</v>
      </c>
      <c r="BD148" s="58">
        <f t="shared" si="28"/>
        <v>0</v>
      </c>
      <c r="BE148" s="42">
        <f t="shared" si="28"/>
        <v>1.7201448166674099E-2</v>
      </c>
      <c r="BF148" s="58">
        <f t="shared" si="28"/>
        <v>1.5319210938132211E-2</v>
      </c>
      <c r="BG148" s="42">
        <f t="shared" si="28"/>
        <v>7.7949153297416751E-2</v>
      </c>
      <c r="BH148" s="58">
        <f t="shared" si="28"/>
        <v>2.8502812252420448E-4</v>
      </c>
      <c r="BI148" s="42">
        <f t="shared" si="28"/>
        <v>5.6945115513565042E-2</v>
      </c>
      <c r="BJ148" s="58">
        <f t="shared" si="28"/>
        <v>2.505967183194218E-3</v>
      </c>
      <c r="BK148" s="42">
        <f t="shared" si="28"/>
        <v>1.3874889209483994E-2</v>
      </c>
      <c r="BL148" s="58">
        <f t="shared" si="28"/>
        <v>7.9602686276588931E-3</v>
      </c>
      <c r="BM148" s="42">
        <f t="shared" si="28"/>
        <v>6.4280531005595229E-3</v>
      </c>
      <c r="BN148" s="58">
        <f t="shared" si="28"/>
        <v>9.0171170572585432E-3</v>
      </c>
      <c r="BO148" s="42">
        <f t="shared" si="28"/>
        <v>7.6320106632096651E-2</v>
      </c>
      <c r="BP148" s="58">
        <f t="shared" si="29"/>
        <v>3.699868642724765E-2</v>
      </c>
      <c r="BQ148" s="42">
        <f t="shared" si="29"/>
        <v>6.277196322709494E-2</v>
      </c>
      <c r="BR148" s="58">
        <f t="shared" si="29"/>
        <v>6.4635722430777032E-2</v>
      </c>
      <c r="BS148" s="42">
        <f t="shared" si="29"/>
        <v>3.3462485626583993E-2</v>
      </c>
      <c r="BT148" s="58">
        <f t="shared" si="29"/>
        <v>9.9699516085679423E-5</v>
      </c>
      <c r="BU148" s="42">
        <f t="shared" si="29"/>
        <v>0.1655534419295327</v>
      </c>
      <c r="BV148" s="58">
        <f t="shared" si="29"/>
        <v>4.3844239920297956E-2</v>
      </c>
      <c r="BW148" s="42">
        <f t="shared" si="29"/>
        <v>1.3408424669700278E-2</v>
      </c>
      <c r="BX148" s="58">
        <f t="shared" si="29"/>
        <v>0.40517989362243201</v>
      </c>
      <c r="BY148" s="42">
        <f t="shared" si="29"/>
        <v>0</v>
      </c>
      <c r="BZ148" s="58">
        <f t="shared" si="29"/>
        <v>2.7842053889497721E-2</v>
      </c>
      <c r="CA148" s="42">
        <f t="shared" si="29"/>
        <v>1.6833377180335257E-2</v>
      </c>
      <c r="CB148" s="58">
        <f t="shared" si="29"/>
        <v>0.61127390734729059</v>
      </c>
      <c r="CC148" s="42">
        <f t="shared" si="29"/>
        <v>1.0220972817663996</v>
      </c>
      <c r="CD148" s="58">
        <f t="shared" si="29"/>
        <v>0.94567694101479949</v>
      </c>
      <c r="CE148" s="42">
        <f t="shared" si="29"/>
        <v>0.1914672046426984</v>
      </c>
      <c r="CF148" s="58">
        <f t="shared" si="30"/>
        <v>3.6771944120070323E-2</v>
      </c>
      <c r="CG148" s="42">
        <f t="shared" si="30"/>
        <v>6.7330777718110218E-2</v>
      </c>
      <c r="CH148" s="58">
        <f t="shared" si="30"/>
        <v>0.69709963884760351</v>
      </c>
      <c r="CI148" s="42">
        <f t="shared" si="30"/>
        <v>0.11550843298114045</v>
      </c>
      <c r="CJ148" s="58">
        <f t="shared" si="30"/>
        <v>2.0683916436004379E-2</v>
      </c>
      <c r="CK148" s="42">
        <f t="shared" si="30"/>
        <v>5.1055209306149721E-2</v>
      </c>
      <c r="CL148" s="58">
        <f t="shared" si="30"/>
        <v>1.4613988689999999</v>
      </c>
      <c r="CM148" s="42">
        <f t="shared" si="30"/>
        <v>0</v>
      </c>
      <c r="CN148" s="58">
        <f t="shared" si="30"/>
        <v>5.3386903027207278E-5</v>
      </c>
      <c r="CO148" s="42">
        <f t="shared" si="30"/>
        <v>0</v>
      </c>
      <c r="CP148" s="58">
        <f t="shared" si="30"/>
        <v>0.15132854624786149</v>
      </c>
      <c r="CQ148" s="42">
        <f t="shared" si="30"/>
        <v>9.9780901287985349E-2</v>
      </c>
      <c r="CR148" s="58">
        <f t="shared" si="30"/>
        <v>6.6823341240745751E-2</v>
      </c>
      <c r="CS148" s="42">
        <f t="shared" si="30"/>
        <v>0.59372495944081005</v>
      </c>
      <c r="CT148" s="58">
        <f t="shared" si="30"/>
        <v>7.2759082582796508E-2</v>
      </c>
      <c r="CU148" s="42">
        <f t="shared" si="30"/>
        <v>0.27072998258832703</v>
      </c>
      <c r="CV148" s="58">
        <f t="shared" si="31"/>
        <v>9.5478881686638921</v>
      </c>
      <c r="CW148" s="42">
        <f t="shared" si="31"/>
        <v>6.6885281181671292</v>
      </c>
      <c r="CX148" s="58">
        <f t="shared" si="31"/>
        <v>1.8829812465386668</v>
      </c>
      <c r="CY148" s="42">
        <f t="shared" si="31"/>
        <v>2.784699300147885</v>
      </c>
      <c r="CZ148" s="58">
        <f t="shared" si="31"/>
        <v>1.6991088118033782E-2</v>
      </c>
      <c r="DA148" s="42">
        <f t="shared" si="31"/>
        <v>3.1341972073630459E-2</v>
      </c>
      <c r="DB148" s="58">
        <f t="shared" si="31"/>
        <v>2.6558922737461548</v>
      </c>
      <c r="DC148" s="42">
        <f t="shared" si="31"/>
        <v>0</v>
      </c>
      <c r="DD148" s="59">
        <f t="shared" si="31"/>
        <v>0</v>
      </c>
      <c r="DE148" s="3"/>
    </row>
    <row r="149" spans="1:109" x14ac:dyDescent="0.35">
      <c r="A149" s="3"/>
      <c r="B149" s="3" t="s">
        <v>3894</v>
      </c>
      <c r="C149" s="39" t="s">
        <v>571</v>
      </c>
      <c r="D149" s="3" t="s">
        <v>571</v>
      </c>
      <c r="E149" s="52">
        <f t="shared" si="33"/>
        <v>0.31105431881684753</v>
      </c>
      <c r="F149" s="53">
        <f t="shared" si="33"/>
        <v>0</v>
      </c>
      <c r="G149" s="53">
        <f t="shared" si="33"/>
        <v>0</v>
      </c>
      <c r="H149" s="53">
        <f t="shared" si="33"/>
        <v>0</v>
      </c>
      <c r="I149" s="53">
        <f t="shared" si="33"/>
        <v>0</v>
      </c>
      <c r="J149" s="54">
        <f t="shared" si="33"/>
        <v>8.0209428983770384E-2</v>
      </c>
      <c r="K149" s="54">
        <f t="shared" si="33"/>
        <v>0</v>
      </c>
      <c r="L149" s="54">
        <f t="shared" si="33"/>
        <v>0</v>
      </c>
      <c r="M149" s="54">
        <f t="shared" si="33"/>
        <v>0</v>
      </c>
      <c r="N149" s="53">
        <f t="shared" si="33"/>
        <v>2.1656066310682145E-2</v>
      </c>
      <c r="O149" s="53">
        <f t="shared" si="33"/>
        <v>0</v>
      </c>
      <c r="P149" s="53">
        <f t="shared" si="33"/>
        <v>0</v>
      </c>
      <c r="Q149" s="54">
        <f t="shared" si="33"/>
        <v>6.6084991395723117E-2</v>
      </c>
      <c r="R149" s="54">
        <f t="shared" si="33"/>
        <v>0</v>
      </c>
      <c r="S149" s="54">
        <f t="shared" si="33"/>
        <v>0</v>
      </c>
      <c r="T149" s="54">
        <f t="shared" si="33"/>
        <v>0</v>
      </c>
      <c r="U149" s="53">
        <f t="shared" si="32"/>
        <v>4.6869243447027628E-2</v>
      </c>
      <c r="V149" s="53">
        <f t="shared" si="32"/>
        <v>0</v>
      </c>
      <c r="W149" s="53">
        <f t="shared" si="32"/>
        <v>0</v>
      </c>
      <c r="X149" s="58">
        <f t="shared" si="32"/>
        <v>0.4482549127082357</v>
      </c>
      <c r="Y149" s="42">
        <f t="shared" si="32"/>
        <v>4.6541366536425023E-2</v>
      </c>
      <c r="Z149" s="54">
        <f t="shared" si="32"/>
        <v>0.10643207704714029</v>
      </c>
      <c r="AA149" s="54">
        <f t="shared" si="32"/>
        <v>0</v>
      </c>
      <c r="AB149" s="54">
        <f t="shared" si="32"/>
        <v>0</v>
      </c>
      <c r="AC149" s="54">
        <f t="shared" si="32"/>
        <v>0</v>
      </c>
      <c r="AD149" s="53">
        <f t="shared" si="32"/>
        <v>7.1385846044152157E-2</v>
      </c>
      <c r="AE149" s="53">
        <f t="shared" si="32"/>
        <v>0</v>
      </c>
      <c r="AF149" s="53">
        <f t="shared" si="32"/>
        <v>0</v>
      </c>
      <c r="AG149" s="53">
        <f t="shared" si="32"/>
        <v>0</v>
      </c>
      <c r="AH149" s="54">
        <f t="shared" si="32"/>
        <v>0.1367185451366805</v>
      </c>
      <c r="AI149" s="54">
        <f t="shared" si="32"/>
        <v>0</v>
      </c>
      <c r="AJ149" s="54">
        <f t="shared" si="27"/>
        <v>0</v>
      </c>
      <c r="AK149" s="54">
        <f t="shared" si="27"/>
        <v>0</v>
      </c>
      <c r="AL149" s="53">
        <f t="shared" si="27"/>
        <v>0.53029411576692154</v>
      </c>
      <c r="AM149" s="53">
        <f t="shared" si="27"/>
        <v>0</v>
      </c>
      <c r="AN149" s="53">
        <f t="shared" si="27"/>
        <v>0</v>
      </c>
      <c r="AO149" s="58">
        <f t="shared" si="27"/>
        <v>0.17963503113071078</v>
      </c>
      <c r="AP149" s="42">
        <f t="shared" si="27"/>
        <v>0</v>
      </c>
      <c r="AQ149" s="58">
        <f t="shared" si="27"/>
        <v>8.2368363358483325</v>
      </c>
      <c r="AR149" s="42">
        <f t="shared" si="27"/>
        <v>4.3551202190017682</v>
      </c>
      <c r="AS149" s="58">
        <f t="shared" si="27"/>
        <v>1.3100769584553122</v>
      </c>
      <c r="AT149" s="42">
        <f t="shared" si="27"/>
        <v>0</v>
      </c>
      <c r="AU149" s="58">
        <f t="shared" si="27"/>
        <v>0.14830078310369682</v>
      </c>
      <c r="AV149" s="42">
        <f t="shared" si="27"/>
        <v>0.35968567190652428</v>
      </c>
      <c r="AW149" s="58">
        <f t="shared" si="27"/>
        <v>0.28360853004041586</v>
      </c>
      <c r="AX149" s="42">
        <f t="shared" si="27"/>
        <v>1.4047811880727765</v>
      </c>
      <c r="AY149" s="58">
        <f t="shared" si="27"/>
        <v>0.77586607350498271</v>
      </c>
      <c r="AZ149" s="42">
        <f t="shared" si="28"/>
        <v>0</v>
      </c>
      <c r="BA149" s="58">
        <f t="shared" si="28"/>
        <v>0.82070810643836001</v>
      </c>
      <c r="BB149" s="42">
        <f t="shared" si="28"/>
        <v>5.4472039601495164</v>
      </c>
      <c r="BC149" s="58">
        <f t="shared" si="28"/>
        <v>0.39286977073417167</v>
      </c>
      <c r="BD149" s="42">
        <f t="shared" si="28"/>
        <v>0</v>
      </c>
      <c r="BE149" s="58">
        <f t="shared" si="28"/>
        <v>0.17529743336832951</v>
      </c>
      <c r="BF149" s="42">
        <f t="shared" si="28"/>
        <v>0.10344484840925353</v>
      </c>
      <c r="BG149" s="58">
        <f t="shared" si="28"/>
        <v>0.19607203811185239</v>
      </c>
      <c r="BH149" s="42">
        <f t="shared" si="28"/>
        <v>2.350510565288782E-3</v>
      </c>
      <c r="BI149" s="58">
        <f t="shared" si="28"/>
        <v>2.0053401045125496</v>
      </c>
      <c r="BJ149" s="42">
        <f t="shared" si="28"/>
        <v>3.6320356948704835E-2</v>
      </c>
      <c r="BK149" s="58">
        <f t="shared" si="28"/>
        <v>0.16922595279607341</v>
      </c>
      <c r="BL149" s="42">
        <f t="shared" si="28"/>
        <v>1.9351072902483685E-2</v>
      </c>
      <c r="BM149" s="58">
        <f t="shared" si="28"/>
        <v>6.8536127651812295</v>
      </c>
      <c r="BN149" s="42">
        <f t="shared" si="28"/>
        <v>0.4809042943423269</v>
      </c>
      <c r="BO149" s="58">
        <f t="shared" si="28"/>
        <v>1.9272211743721079</v>
      </c>
      <c r="BP149" s="42">
        <f t="shared" si="29"/>
        <v>0.21809407429529504</v>
      </c>
      <c r="BQ149" s="58">
        <f t="shared" si="29"/>
        <v>0.79481293422663046</v>
      </c>
      <c r="BR149" s="42">
        <f t="shared" si="29"/>
        <v>0.43426226250810196</v>
      </c>
      <c r="BS149" s="58">
        <f t="shared" si="29"/>
        <v>0</v>
      </c>
      <c r="BT149" s="42">
        <f t="shared" si="29"/>
        <v>0.37090900198577009</v>
      </c>
      <c r="BU149" s="58">
        <f t="shared" si="29"/>
        <v>39.447908566690188</v>
      </c>
      <c r="BV149" s="42">
        <f t="shared" si="29"/>
        <v>1.3644610700827366</v>
      </c>
      <c r="BW149" s="58">
        <f t="shared" si="29"/>
        <v>2.3284485725637727</v>
      </c>
      <c r="BX149" s="42">
        <f t="shared" si="29"/>
        <v>21.261009335475691</v>
      </c>
      <c r="BY149" s="58">
        <f t="shared" si="29"/>
        <v>0</v>
      </c>
      <c r="BZ149" s="42">
        <f t="shared" si="29"/>
        <v>0.2112099624332926</v>
      </c>
      <c r="CA149" s="58">
        <f t="shared" si="29"/>
        <v>0.32057681532718085</v>
      </c>
      <c r="CB149" s="42">
        <f t="shared" si="29"/>
        <v>13.361813089374234</v>
      </c>
      <c r="CC149" s="58">
        <f t="shared" si="29"/>
        <v>16.124113767211735</v>
      </c>
      <c r="CD149" s="42">
        <f t="shared" si="29"/>
        <v>82.830501534537902</v>
      </c>
      <c r="CE149" s="58">
        <f t="shared" si="29"/>
        <v>39.236389219574448</v>
      </c>
      <c r="CF149" s="42">
        <f t="shared" si="30"/>
        <v>0.78563755993884543</v>
      </c>
      <c r="CG149" s="58">
        <f t="shared" si="30"/>
        <v>0.79457354278632364</v>
      </c>
      <c r="CH149" s="42">
        <f t="shared" si="30"/>
        <v>4.1153093269242591</v>
      </c>
      <c r="CI149" s="58">
        <f t="shared" si="30"/>
        <v>0.31599787322711725</v>
      </c>
      <c r="CJ149" s="42">
        <f t="shared" si="30"/>
        <v>3.1773176323996966</v>
      </c>
      <c r="CK149" s="58">
        <f t="shared" si="30"/>
        <v>0.80007498721720105</v>
      </c>
      <c r="CL149" s="42">
        <f t="shared" si="30"/>
        <v>0.88121544128997153</v>
      </c>
      <c r="CM149" s="58">
        <f t="shared" si="30"/>
        <v>0.22546314442955445</v>
      </c>
      <c r="CN149" s="42">
        <f t="shared" si="30"/>
        <v>0.3381931432562868</v>
      </c>
      <c r="CO149" s="58">
        <f t="shared" si="30"/>
        <v>0</v>
      </c>
      <c r="CP149" s="42">
        <f t="shared" si="30"/>
        <v>0.32655665212323559</v>
      </c>
      <c r="CQ149" s="58">
        <f t="shared" si="30"/>
        <v>0.4658792374784817</v>
      </c>
      <c r="CR149" s="42">
        <f t="shared" si="30"/>
        <v>0.31201713607660825</v>
      </c>
      <c r="CS149" s="58">
        <f t="shared" si="30"/>
        <v>0.67815512234789777</v>
      </c>
      <c r="CT149" s="42">
        <f t="shared" si="30"/>
        <v>1.1695262032157261</v>
      </c>
      <c r="CU149" s="58">
        <f t="shared" si="30"/>
        <v>0.64213021181113872</v>
      </c>
      <c r="CV149" s="42">
        <f t="shared" si="31"/>
        <v>52.411913348214092</v>
      </c>
      <c r="CW149" s="58">
        <f t="shared" si="31"/>
        <v>3.8438313653994749</v>
      </c>
      <c r="CX149" s="42">
        <f t="shared" si="31"/>
        <v>2.2341638274273996</v>
      </c>
      <c r="CY149" s="58">
        <f t="shared" si="31"/>
        <v>2.6562299374823914</v>
      </c>
      <c r="CZ149" s="42">
        <f t="shared" si="31"/>
        <v>3.6412203673849515E-2</v>
      </c>
      <c r="DA149" s="58">
        <f t="shared" si="31"/>
        <v>3.7326589627665115E-2</v>
      </c>
      <c r="DB149" s="42">
        <f t="shared" si="31"/>
        <v>6.017781283266129</v>
      </c>
      <c r="DC149" s="58">
        <f t="shared" si="31"/>
        <v>0</v>
      </c>
      <c r="DD149" s="60">
        <f t="shared" si="31"/>
        <v>0</v>
      </c>
      <c r="DE149" s="3"/>
    </row>
    <row r="150" spans="1:109" x14ac:dyDescent="0.35">
      <c r="A150" s="3"/>
      <c r="B150" s="3" t="s">
        <v>3895</v>
      </c>
      <c r="C150" s="39" t="s">
        <v>572</v>
      </c>
      <c r="D150" s="3" t="s">
        <v>572</v>
      </c>
      <c r="E150" s="56">
        <f t="shared" si="33"/>
        <v>10.1565617908261</v>
      </c>
      <c r="F150" s="54">
        <f t="shared" si="33"/>
        <v>0</v>
      </c>
      <c r="G150" s="54">
        <f t="shared" si="33"/>
        <v>0</v>
      </c>
      <c r="H150" s="54">
        <f t="shared" si="33"/>
        <v>0</v>
      </c>
      <c r="I150" s="54">
        <f t="shared" si="33"/>
        <v>0</v>
      </c>
      <c r="J150" s="53">
        <f t="shared" si="33"/>
        <v>22.652780732181849</v>
      </c>
      <c r="K150" s="53">
        <f t="shared" si="33"/>
        <v>0</v>
      </c>
      <c r="L150" s="53">
        <f t="shared" si="33"/>
        <v>0</v>
      </c>
      <c r="M150" s="53">
        <f t="shared" si="33"/>
        <v>0</v>
      </c>
      <c r="N150" s="54">
        <f t="shared" si="33"/>
        <v>14.741823419334331</v>
      </c>
      <c r="O150" s="54">
        <f t="shared" si="33"/>
        <v>0</v>
      </c>
      <c r="P150" s="54">
        <f t="shared" si="33"/>
        <v>0</v>
      </c>
      <c r="Q150" s="53">
        <f t="shared" si="33"/>
        <v>4.5383615965444255</v>
      </c>
      <c r="R150" s="53">
        <f t="shared" si="33"/>
        <v>0</v>
      </c>
      <c r="S150" s="53">
        <f t="shared" si="33"/>
        <v>0</v>
      </c>
      <c r="T150" s="53">
        <f t="shared" si="33"/>
        <v>0</v>
      </c>
      <c r="U150" s="54">
        <f t="shared" si="32"/>
        <v>0.63716392023769031</v>
      </c>
      <c r="V150" s="54">
        <f t="shared" si="32"/>
        <v>0</v>
      </c>
      <c r="W150" s="54">
        <f t="shared" si="32"/>
        <v>0</v>
      </c>
      <c r="X150" s="42">
        <f t="shared" si="32"/>
        <v>3.6538615370396146</v>
      </c>
      <c r="Y150" s="58">
        <f t="shared" si="32"/>
        <v>1.2487159049754786</v>
      </c>
      <c r="Z150" s="53">
        <f t="shared" si="32"/>
        <v>2.916953085503287</v>
      </c>
      <c r="AA150" s="53">
        <f t="shared" si="32"/>
        <v>0</v>
      </c>
      <c r="AB150" s="53">
        <f t="shared" si="32"/>
        <v>0</v>
      </c>
      <c r="AC150" s="53">
        <f t="shared" si="32"/>
        <v>0</v>
      </c>
      <c r="AD150" s="54">
        <f t="shared" si="32"/>
        <v>9.9182977011789148E-3</v>
      </c>
      <c r="AE150" s="54">
        <f t="shared" si="32"/>
        <v>0</v>
      </c>
      <c r="AF150" s="54">
        <f t="shared" si="32"/>
        <v>0</v>
      </c>
      <c r="AG150" s="54">
        <f t="shared" si="32"/>
        <v>0</v>
      </c>
      <c r="AH150" s="53">
        <f t="shared" si="32"/>
        <v>1.8620114462338223E-2</v>
      </c>
      <c r="AI150" s="53">
        <f t="shared" si="32"/>
        <v>0</v>
      </c>
      <c r="AJ150" s="53">
        <f t="shared" si="27"/>
        <v>0</v>
      </c>
      <c r="AK150" s="53">
        <f t="shared" si="27"/>
        <v>0</v>
      </c>
      <c r="AL150" s="54">
        <f t="shared" si="27"/>
        <v>0</v>
      </c>
      <c r="AM150" s="54">
        <f t="shared" si="27"/>
        <v>0</v>
      </c>
      <c r="AN150" s="54">
        <f t="shared" si="27"/>
        <v>0</v>
      </c>
      <c r="AO150" s="42">
        <f t="shared" si="27"/>
        <v>1.6683585942315705E-2</v>
      </c>
      <c r="AP150" s="58">
        <f t="shared" si="27"/>
        <v>0</v>
      </c>
      <c r="AQ150" s="42">
        <f t="shared" si="27"/>
        <v>13.430572967136948</v>
      </c>
      <c r="AR150" s="58">
        <f t="shared" si="27"/>
        <v>0</v>
      </c>
      <c r="AS150" s="42">
        <f t="shared" si="27"/>
        <v>0.10676616771678951</v>
      </c>
      <c r="AT150" s="58">
        <f t="shared" si="27"/>
        <v>0</v>
      </c>
      <c r="AU150" s="42">
        <f t="shared" si="27"/>
        <v>0.15964424913713773</v>
      </c>
      <c r="AV150" s="58">
        <f t="shared" si="27"/>
        <v>0.12703269821251462</v>
      </c>
      <c r="AW150" s="42">
        <f t="shared" si="27"/>
        <v>6.6565753754159143E-2</v>
      </c>
      <c r="AX150" s="58">
        <f t="shared" si="27"/>
        <v>0.16262103250487081</v>
      </c>
      <c r="AY150" s="42">
        <f t="shared" si="27"/>
        <v>6.0487408848946815E-2</v>
      </c>
      <c r="AZ150" s="58">
        <f t="shared" si="28"/>
        <v>0.18281054734747548</v>
      </c>
      <c r="BA150" s="42">
        <f t="shared" si="28"/>
        <v>0.15297513965484921</v>
      </c>
      <c r="BB150" s="58">
        <f t="shared" si="28"/>
        <v>7.7906353410166291</v>
      </c>
      <c r="BC150" s="42">
        <f t="shared" si="28"/>
        <v>0.78590695439418323</v>
      </c>
      <c r="BD150" s="58">
        <f t="shared" si="28"/>
        <v>0.4183262819553944</v>
      </c>
      <c r="BE150" s="42">
        <f t="shared" si="28"/>
        <v>2.1703590875448122</v>
      </c>
      <c r="BF150" s="58">
        <f t="shared" si="28"/>
        <v>0.30812535503116556</v>
      </c>
      <c r="BG150" s="42">
        <f t="shared" si="28"/>
        <v>0.11153342692535712</v>
      </c>
      <c r="BH150" s="58">
        <f t="shared" si="28"/>
        <v>0</v>
      </c>
      <c r="BI150" s="42">
        <f t="shared" si="28"/>
        <v>3.1595895450766549</v>
      </c>
      <c r="BJ150" s="58">
        <f t="shared" si="28"/>
        <v>0</v>
      </c>
      <c r="BK150" s="42">
        <f t="shared" si="28"/>
        <v>0</v>
      </c>
      <c r="BL150" s="58">
        <f t="shared" si="28"/>
        <v>0</v>
      </c>
      <c r="BM150" s="42">
        <f t="shared" si="28"/>
        <v>2.7483990219139196</v>
      </c>
      <c r="BN150" s="58">
        <f t="shared" si="28"/>
        <v>0</v>
      </c>
      <c r="BO150" s="42">
        <f t="shared" si="28"/>
        <v>0</v>
      </c>
      <c r="BP150" s="58">
        <f t="shared" si="29"/>
        <v>0</v>
      </c>
      <c r="BQ150" s="42">
        <f t="shared" si="29"/>
        <v>0</v>
      </c>
      <c r="BR150" s="58">
        <f t="shared" si="29"/>
        <v>0.21142165395019735</v>
      </c>
      <c r="BS150" s="42">
        <f t="shared" si="29"/>
        <v>0</v>
      </c>
      <c r="BT150" s="58">
        <f t="shared" si="29"/>
        <v>0</v>
      </c>
      <c r="BU150" s="42">
        <f t="shared" si="29"/>
        <v>0</v>
      </c>
      <c r="BV150" s="58">
        <f t="shared" si="29"/>
        <v>0.25073367052113277</v>
      </c>
      <c r="BW150" s="42">
        <f t="shared" si="29"/>
        <v>0</v>
      </c>
      <c r="BX150" s="58">
        <f t="shared" si="29"/>
        <v>29.86342459858653</v>
      </c>
      <c r="BY150" s="42">
        <f t="shared" si="29"/>
        <v>0</v>
      </c>
      <c r="BZ150" s="58">
        <f t="shared" si="29"/>
        <v>0</v>
      </c>
      <c r="CA150" s="42">
        <f t="shared" si="29"/>
        <v>0</v>
      </c>
      <c r="CB150" s="58">
        <f t="shared" si="29"/>
        <v>3.6059162750684021E-2</v>
      </c>
      <c r="CC150" s="42">
        <f t="shared" si="29"/>
        <v>0</v>
      </c>
      <c r="CD150" s="58">
        <f t="shared" si="29"/>
        <v>0</v>
      </c>
      <c r="CE150" s="42">
        <f t="shared" si="29"/>
        <v>0</v>
      </c>
      <c r="CF150" s="58">
        <f t="shared" si="30"/>
        <v>0</v>
      </c>
      <c r="CG150" s="42">
        <f t="shared" si="30"/>
        <v>0</v>
      </c>
      <c r="CH150" s="58">
        <f t="shared" si="30"/>
        <v>1.2105579720148663</v>
      </c>
      <c r="CI150" s="42">
        <f t="shared" si="30"/>
        <v>0</v>
      </c>
      <c r="CJ150" s="58">
        <f t="shared" si="30"/>
        <v>0</v>
      </c>
      <c r="CK150" s="42">
        <f t="shared" si="30"/>
        <v>0</v>
      </c>
      <c r="CL150" s="58">
        <f t="shared" si="30"/>
        <v>0</v>
      </c>
      <c r="CM150" s="42">
        <f t="shared" si="30"/>
        <v>0</v>
      </c>
      <c r="CN150" s="58">
        <f t="shared" si="30"/>
        <v>0</v>
      </c>
      <c r="CO150" s="42">
        <f t="shared" si="30"/>
        <v>0</v>
      </c>
      <c r="CP150" s="58">
        <f t="shared" si="30"/>
        <v>0</v>
      </c>
      <c r="CQ150" s="42">
        <f t="shared" si="30"/>
        <v>0</v>
      </c>
      <c r="CR150" s="58">
        <f t="shared" si="30"/>
        <v>2.4163577263445091E-2</v>
      </c>
      <c r="CS150" s="42">
        <f t="shared" si="30"/>
        <v>0</v>
      </c>
      <c r="CT150" s="58">
        <f t="shared" si="30"/>
        <v>0</v>
      </c>
      <c r="CU150" s="42">
        <f t="shared" si="30"/>
        <v>0</v>
      </c>
      <c r="CV150" s="58">
        <f t="shared" si="31"/>
        <v>2.086863288028332</v>
      </c>
      <c r="CW150" s="42">
        <f t="shared" si="31"/>
        <v>0</v>
      </c>
      <c r="CX150" s="58">
        <f t="shared" si="31"/>
        <v>1.532534146306765</v>
      </c>
      <c r="CY150" s="42">
        <f t="shared" si="31"/>
        <v>0</v>
      </c>
      <c r="CZ150" s="58">
        <f t="shared" si="31"/>
        <v>0</v>
      </c>
      <c r="DA150" s="42">
        <f t="shared" si="31"/>
        <v>0</v>
      </c>
      <c r="DB150" s="58">
        <f t="shared" si="31"/>
        <v>0</v>
      </c>
      <c r="DC150" s="42">
        <f t="shared" si="31"/>
        <v>0</v>
      </c>
      <c r="DD150" s="59">
        <f t="shared" si="31"/>
        <v>0</v>
      </c>
      <c r="DE150" s="3"/>
    </row>
    <row r="151" spans="1:109" x14ac:dyDescent="0.35">
      <c r="A151" s="3"/>
      <c r="B151" s="3" t="s">
        <v>3896</v>
      </c>
      <c r="C151" s="39" t="s">
        <v>574</v>
      </c>
      <c r="D151" s="3" t="s">
        <v>574</v>
      </c>
      <c r="E151" s="52">
        <f t="shared" si="33"/>
        <v>0</v>
      </c>
      <c r="F151" s="53">
        <f t="shared" si="33"/>
        <v>0</v>
      </c>
      <c r="G151" s="53">
        <f t="shared" si="33"/>
        <v>0</v>
      </c>
      <c r="H151" s="53">
        <f t="shared" si="33"/>
        <v>0</v>
      </c>
      <c r="I151" s="53">
        <f t="shared" si="33"/>
        <v>0</v>
      </c>
      <c r="J151" s="54">
        <f t="shared" si="33"/>
        <v>0</v>
      </c>
      <c r="K151" s="54">
        <f t="shared" si="33"/>
        <v>0</v>
      </c>
      <c r="L151" s="54">
        <f t="shared" si="33"/>
        <v>0</v>
      </c>
      <c r="M151" s="54">
        <f t="shared" si="33"/>
        <v>0</v>
      </c>
      <c r="N151" s="53">
        <f t="shared" si="33"/>
        <v>0</v>
      </c>
      <c r="O151" s="53">
        <f t="shared" si="33"/>
        <v>0</v>
      </c>
      <c r="P151" s="53">
        <f t="shared" si="33"/>
        <v>0</v>
      </c>
      <c r="Q151" s="54">
        <f t="shared" si="33"/>
        <v>0</v>
      </c>
      <c r="R151" s="54">
        <f t="shared" si="33"/>
        <v>0</v>
      </c>
      <c r="S151" s="54">
        <f t="shared" si="33"/>
        <v>0</v>
      </c>
      <c r="T151" s="54">
        <f t="shared" si="33"/>
        <v>0</v>
      </c>
      <c r="U151" s="53">
        <f t="shared" si="32"/>
        <v>0</v>
      </c>
      <c r="V151" s="53">
        <f t="shared" si="32"/>
        <v>0</v>
      </c>
      <c r="W151" s="53">
        <f t="shared" si="32"/>
        <v>0</v>
      </c>
      <c r="X151" s="58">
        <f t="shared" si="32"/>
        <v>0</v>
      </c>
      <c r="Y151" s="42">
        <f t="shared" si="32"/>
        <v>0</v>
      </c>
      <c r="Z151" s="54">
        <f t="shared" si="32"/>
        <v>0</v>
      </c>
      <c r="AA151" s="54">
        <f t="shared" si="32"/>
        <v>0</v>
      </c>
      <c r="AB151" s="54">
        <f t="shared" si="32"/>
        <v>0</v>
      </c>
      <c r="AC151" s="54">
        <f t="shared" si="32"/>
        <v>0</v>
      </c>
      <c r="AD151" s="53">
        <f t="shared" si="32"/>
        <v>0</v>
      </c>
      <c r="AE151" s="53">
        <f t="shared" si="32"/>
        <v>0</v>
      </c>
      <c r="AF151" s="53">
        <f t="shared" si="32"/>
        <v>0</v>
      </c>
      <c r="AG151" s="53">
        <f t="shared" si="32"/>
        <v>0</v>
      </c>
      <c r="AH151" s="54">
        <f t="shared" si="32"/>
        <v>0</v>
      </c>
      <c r="AI151" s="54">
        <f t="shared" si="32"/>
        <v>0</v>
      </c>
      <c r="AJ151" s="54">
        <f t="shared" si="27"/>
        <v>0</v>
      </c>
      <c r="AK151" s="54">
        <f t="shared" si="27"/>
        <v>0</v>
      </c>
      <c r="AL151" s="53">
        <f t="shared" si="27"/>
        <v>0</v>
      </c>
      <c r="AM151" s="53">
        <f t="shared" si="27"/>
        <v>0</v>
      </c>
      <c r="AN151" s="53">
        <f t="shared" si="27"/>
        <v>0</v>
      </c>
      <c r="AO151" s="58">
        <f t="shared" si="27"/>
        <v>0</v>
      </c>
      <c r="AP151" s="42">
        <f t="shared" si="27"/>
        <v>0</v>
      </c>
      <c r="AQ151" s="58">
        <f t="shared" si="27"/>
        <v>0</v>
      </c>
      <c r="AR151" s="42">
        <f t="shared" si="27"/>
        <v>0</v>
      </c>
      <c r="AS151" s="58">
        <f t="shared" si="27"/>
        <v>0</v>
      </c>
      <c r="AT151" s="42">
        <f t="shared" si="27"/>
        <v>0</v>
      </c>
      <c r="AU151" s="58">
        <f t="shared" si="27"/>
        <v>0</v>
      </c>
      <c r="AV151" s="42">
        <f t="shared" si="27"/>
        <v>0</v>
      </c>
      <c r="AW151" s="58">
        <f t="shared" si="27"/>
        <v>0</v>
      </c>
      <c r="AX151" s="42">
        <f t="shared" si="27"/>
        <v>0</v>
      </c>
      <c r="AY151" s="58">
        <f t="shared" si="27"/>
        <v>0</v>
      </c>
      <c r="AZ151" s="42">
        <f t="shared" si="28"/>
        <v>0</v>
      </c>
      <c r="BA151" s="58">
        <f t="shared" si="28"/>
        <v>0</v>
      </c>
      <c r="BB151" s="42">
        <f t="shared" si="28"/>
        <v>0</v>
      </c>
      <c r="BC151" s="58">
        <f t="shared" si="28"/>
        <v>0</v>
      </c>
      <c r="BD151" s="42">
        <f t="shared" si="28"/>
        <v>0</v>
      </c>
      <c r="BE151" s="58">
        <f t="shared" si="28"/>
        <v>0</v>
      </c>
      <c r="BF151" s="42">
        <f t="shared" si="28"/>
        <v>0</v>
      </c>
      <c r="BG151" s="58">
        <f t="shared" si="28"/>
        <v>0</v>
      </c>
      <c r="BH151" s="42">
        <f t="shared" si="28"/>
        <v>0</v>
      </c>
      <c r="BI151" s="58">
        <f t="shared" si="28"/>
        <v>0</v>
      </c>
      <c r="BJ151" s="42">
        <f t="shared" si="28"/>
        <v>0</v>
      </c>
      <c r="BK151" s="58">
        <f t="shared" si="28"/>
        <v>0</v>
      </c>
      <c r="BL151" s="42">
        <f t="shared" si="28"/>
        <v>0</v>
      </c>
      <c r="BM151" s="58">
        <f t="shared" si="28"/>
        <v>0</v>
      </c>
      <c r="BN151" s="42">
        <f t="shared" si="28"/>
        <v>0</v>
      </c>
      <c r="BO151" s="58">
        <f t="shared" si="28"/>
        <v>0</v>
      </c>
      <c r="BP151" s="42">
        <f t="shared" si="29"/>
        <v>0</v>
      </c>
      <c r="BQ151" s="58">
        <f t="shared" si="29"/>
        <v>0</v>
      </c>
      <c r="BR151" s="42">
        <f t="shared" si="29"/>
        <v>0</v>
      </c>
      <c r="BS151" s="58">
        <f t="shared" si="29"/>
        <v>0</v>
      </c>
      <c r="BT151" s="42">
        <f t="shared" si="29"/>
        <v>0</v>
      </c>
      <c r="BU151" s="58">
        <f t="shared" si="29"/>
        <v>0</v>
      </c>
      <c r="BV151" s="42">
        <f t="shared" si="29"/>
        <v>0</v>
      </c>
      <c r="BW151" s="58">
        <f t="shared" si="29"/>
        <v>0</v>
      </c>
      <c r="BX151" s="42">
        <f t="shared" si="29"/>
        <v>0</v>
      </c>
      <c r="BY151" s="58">
        <f t="shared" si="29"/>
        <v>0</v>
      </c>
      <c r="BZ151" s="42">
        <f t="shared" si="29"/>
        <v>0</v>
      </c>
      <c r="CA151" s="58">
        <f t="shared" si="29"/>
        <v>0</v>
      </c>
      <c r="CB151" s="42">
        <f t="shared" si="29"/>
        <v>0</v>
      </c>
      <c r="CC151" s="58">
        <f t="shared" si="29"/>
        <v>0</v>
      </c>
      <c r="CD151" s="42">
        <f t="shared" si="29"/>
        <v>0</v>
      </c>
      <c r="CE151" s="58">
        <f t="shared" si="29"/>
        <v>0</v>
      </c>
      <c r="CF151" s="42">
        <f t="shared" si="30"/>
        <v>0</v>
      </c>
      <c r="CG151" s="58">
        <f t="shared" si="30"/>
        <v>0</v>
      </c>
      <c r="CH151" s="42">
        <f t="shared" si="30"/>
        <v>0</v>
      </c>
      <c r="CI151" s="58">
        <f t="shared" si="30"/>
        <v>0</v>
      </c>
      <c r="CJ151" s="42">
        <f t="shared" si="30"/>
        <v>0</v>
      </c>
      <c r="CK151" s="58">
        <f t="shared" si="30"/>
        <v>0</v>
      </c>
      <c r="CL151" s="42">
        <f t="shared" si="30"/>
        <v>0</v>
      </c>
      <c r="CM151" s="58">
        <f t="shared" si="30"/>
        <v>0</v>
      </c>
      <c r="CN151" s="42">
        <f t="shared" si="30"/>
        <v>0</v>
      </c>
      <c r="CO151" s="58">
        <f t="shared" si="30"/>
        <v>0</v>
      </c>
      <c r="CP151" s="42">
        <f t="shared" si="30"/>
        <v>0</v>
      </c>
      <c r="CQ151" s="58">
        <f t="shared" si="30"/>
        <v>0</v>
      </c>
      <c r="CR151" s="42">
        <f t="shared" si="30"/>
        <v>0</v>
      </c>
      <c r="CS151" s="58">
        <f t="shared" si="30"/>
        <v>0</v>
      </c>
      <c r="CT151" s="42">
        <f t="shared" si="30"/>
        <v>0</v>
      </c>
      <c r="CU151" s="58">
        <f t="shared" si="30"/>
        <v>0</v>
      </c>
      <c r="CV151" s="42">
        <f t="shared" si="31"/>
        <v>1.7395975790792946E-3</v>
      </c>
      <c r="CW151" s="58">
        <f t="shared" si="31"/>
        <v>0</v>
      </c>
      <c r="CX151" s="42">
        <f t="shared" si="31"/>
        <v>52.373271939483587</v>
      </c>
      <c r="CY151" s="58">
        <f t="shared" si="31"/>
        <v>0</v>
      </c>
      <c r="CZ151" s="42">
        <f t="shared" si="31"/>
        <v>0</v>
      </c>
      <c r="DA151" s="58">
        <f t="shared" si="31"/>
        <v>0</v>
      </c>
      <c r="DB151" s="42">
        <f t="shared" si="31"/>
        <v>1.7579715959084157E-4</v>
      </c>
      <c r="DC151" s="58">
        <f t="shared" si="31"/>
        <v>0</v>
      </c>
      <c r="DD151" s="60">
        <f t="shared" si="31"/>
        <v>0</v>
      </c>
      <c r="DE151" s="3"/>
    </row>
    <row r="152" spans="1:109" x14ac:dyDescent="0.35">
      <c r="A152" s="3"/>
      <c r="B152" s="3" t="s">
        <v>3897</v>
      </c>
      <c r="C152" s="39" t="s">
        <v>575</v>
      </c>
      <c r="D152" s="3" t="s">
        <v>575</v>
      </c>
      <c r="E152" s="56">
        <f t="shared" si="33"/>
        <v>0</v>
      </c>
      <c r="F152" s="54">
        <f t="shared" si="33"/>
        <v>0</v>
      </c>
      <c r="G152" s="54">
        <f t="shared" si="33"/>
        <v>0</v>
      </c>
      <c r="H152" s="54">
        <f t="shared" si="33"/>
        <v>0</v>
      </c>
      <c r="I152" s="54">
        <f t="shared" si="33"/>
        <v>0</v>
      </c>
      <c r="J152" s="53">
        <f t="shared" si="33"/>
        <v>0</v>
      </c>
      <c r="K152" s="53">
        <f t="shared" si="33"/>
        <v>0</v>
      </c>
      <c r="L152" s="53">
        <f t="shared" si="33"/>
        <v>0</v>
      </c>
      <c r="M152" s="53">
        <f t="shared" si="33"/>
        <v>0</v>
      </c>
      <c r="N152" s="54">
        <f t="shared" si="33"/>
        <v>0</v>
      </c>
      <c r="O152" s="54">
        <f t="shared" si="33"/>
        <v>0</v>
      </c>
      <c r="P152" s="54">
        <f t="shared" si="33"/>
        <v>0</v>
      </c>
      <c r="Q152" s="53">
        <f t="shared" si="33"/>
        <v>0</v>
      </c>
      <c r="R152" s="53">
        <f t="shared" si="33"/>
        <v>0</v>
      </c>
      <c r="S152" s="53">
        <f t="shared" si="33"/>
        <v>0</v>
      </c>
      <c r="T152" s="53">
        <f t="shared" si="33"/>
        <v>0</v>
      </c>
      <c r="U152" s="54">
        <f t="shared" si="32"/>
        <v>0</v>
      </c>
      <c r="V152" s="54">
        <f t="shared" si="32"/>
        <v>0</v>
      </c>
      <c r="W152" s="54">
        <f t="shared" si="32"/>
        <v>0</v>
      </c>
      <c r="X152" s="42">
        <f t="shared" si="32"/>
        <v>0</v>
      </c>
      <c r="Y152" s="58">
        <f t="shared" si="32"/>
        <v>0</v>
      </c>
      <c r="Z152" s="53">
        <f t="shared" si="32"/>
        <v>0</v>
      </c>
      <c r="AA152" s="53">
        <f t="shared" si="32"/>
        <v>0</v>
      </c>
      <c r="AB152" s="53">
        <f t="shared" si="32"/>
        <v>0</v>
      </c>
      <c r="AC152" s="53">
        <f t="shared" si="32"/>
        <v>0</v>
      </c>
      <c r="AD152" s="54">
        <f t="shared" si="32"/>
        <v>0</v>
      </c>
      <c r="AE152" s="54">
        <f t="shared" si="32"/>
        <v>0</v>
      </c>
      <c r="AF152" s="54">
        <f t="shared" si="32"/>
        <v>0</v>
      </c>
      <c r="AG152" s="54">
        <f t="shared" si="32"/>
        <v>0</v>
      </c>
      <c r="AH152" s="53">
        <f t="shared" si="32"/>
        <v>0</v>
      </c>
      <c r="AI152" s="53">
        <f t="shared" si="32"/>
        <v>0</v>
      </c>
      <c r="AJ152" s="53">
        <f t="shared" si="27"/>
        <v>0</v>
      </c>
      <c r="AK152" s="53">
        <f t="shared" si="27"/>
        <v>0</v>
      </c>
      <c r="AL152" s="54">
        <f t="shared" si="27"/>
        <v>0</v>
      </c>
      <c r="AM152" s="54">
        <f t="shared" si="27"/>
        <v>0</v>
      </c>
      <c r="AN152" s="54">
        <f t="shared" si="27"/>
        <v>0</v>
      </c>
      <c r="AO152" s="42">
        <f t="shared" si="27"/>
        <v>0</v>
      </c>
      <c r="AP152" s="58">
        <f t="shared" si="27"/>
        <v>0</v>
      </c>
      <c r="AQ152" s="42">
        <f t="shared" si="27"/>
        <v>0</v>
      </c>
      <c r="AR152" s="58">
        <f t="shared" si="27"/>
        <v>0</v>
      </c>
      <c r="AS152" s="42">
        <f t="shared" si="27"/>
        <v>0</v>
      </c>
      <c r="AT152" s="58">
        <f t="shared" si="27"/>
        <v>0</v>
      </c>
      <c r="AU152" s="42">
        <f t="shared" si="27"/>
        <v>2.4014996045250654E-2</v>
      </c>
      <c r="AV152" s="58">
        <f t="shared" si="27"/>
        <v>0</v>
      </c>
      <c r="AW152" s="42">
        <f t="shared" si="27"/>
        <v>8.1037124489802922E-2</v>
      </c>
      <c r="AX152" s="58">
        <f t="shared" si="27"/>
        <v>0</v>
      </c>
      <c r="AY152" s="42">
        <f t="shared" si="27"/>
        <v>0</v>
      </c>
      <c r="AZ152" s="58">
        <f t="shared" si="28"/>
        <v>0</v>
      </c>
      <c r="BA152" s="42">
        <f t="shared" si="28"/>
        <v>0.30876377517550141</v>
      </c>
      <c r="BB152" s="58">
        <f t="shared" si="28"/>
        <v>4.3465448109212756</v>
      </c>
      <c r="BC152" s="42">
        <f t="shared" si="28"/>
        <v>1.7715101205698942</v>
      </c>
      <c r="BD152" s="58">
        <f t="shared" si="28"/>
        <v>0</v>
      </c>
      <c r="BE152" s="42">
        <f t="shared" si="28"/>
        <v>0.16465961401440368</v>
      </c>
      <c r="BF152" s="58">
        <f t="shared" si="28"/>
        <v>2.0749132389380156</v>
      </c>
      <c r="BG152" s="42">
        <f t="shared" si="28"/>
        <v>0.35687104551218524</v>
      </c>
      <c r="BH152" s="58">
        <f t="shared" si="28"/>
        <v>0</v>
      </c>
      <c r="BI152" s="42">
        <f t="shared" si="28"/>
        <v>18.669537008491545</v>
      </c>
      <c r="BJ152" s="58">
        <f t="shared" si="28"/>
        <v>2.9316671011564606E-2</v>
      </c>
      <c r="BK152" s="42">
        <f t="shared" si="28"/>
        <v>7.0249662165994105</v>
      </c>
      <c r="BL152" s="58">
        <f t="shared" si="28"/>
        <v>0</v>
      </c>
      <c r="BM152" s="42">
        <f t="shared" si="28"/>
        <v>1.9123013313860371</v>
      </c>
      <c r="BN152" s="58">
        <f t="shared" si="28"/>
        <v>0</v>
      </c>
      <c r="BO152" s="42">
        <f t="shared" si="28"/>
        <v>7.0509836624107038E-3</v>
      </c>
      <c r="BP152" s="58">
        <f t="shared" si="29"/>
        <v>1.7527021218982579</v>
      </c>
      <c r="BQ152" s="42">
        <f t="shared" si="29"/>
        <v>0</v>
      </c>
      <c r="BR152" s="58">
        <f t="shared" si="29"/>
        <v>0.47468271323535938</v>
      </c>
      <c r="BS152" s="42">
        <f t="shared" si="29"/>
        <v>2.89669604283681</v>
      </c>
      <c r="BT152" s="58">
        <f t="shared" si="29"/>
        <v>0</v>
      </c>
      <c r="BU152" s="42">
        <f t="shared" si="29"/>
        <v>0</v>
      </c>
      <c r="BV152" s="58">
        <f t="shared" si="29"/>
        <v>0.5709204863104419</v>
      </c>
      <c r="BW152" s="42">
        <f t="shared" si="29"/>
        <v>0</v>
      </c>
      <c r="BX152" s="58">
        <f t="shared" si="29"/>
        <v>29.674200201346707</v>
      </c>
      <c r="BY152" s="42">
        <f t="shared" si="29"/>
        <v>0</v>
      </c>
      <c r="BZ152" s="58">
        <f t="shared" si="29"/>
        <v>3.9742885779292312</v>
      </c>
      <c r="CA152" s="42">
        <f t="shared" si="29"/>
        <v>2.0764757466155057</v>
      </c>
      <c r="CB152" s="58">
        <f t="shared" si="29"/>
        <v>1.8193595011621286</v>
      </c>
      <c r="CC152" s="42">
        <f t="shared" si="29"/>
        <v>2.7326480445298778</v>
      </c>
      <c r="CD152" s="58">
        <f t="shared" si="29"/>
        <v>24.467573671397105</v>
      </c>
      <c r="CE152" s="42">
        <f t="shared" si="29"/>
        <v>0</v>
      </c>
      <c r="CF152" s="58">
        <f t="shared" si="30"/>
        <v>0</v>
      </c>
      <c r="CG152" s="42">
        <f t="shared" si="30"/>
        <v>0</v>
      </c>
      <c r="CH152" s="58">
        <f t="shared" si="30"/>
        <v>0</v>
      </c>
      <c r="CI152" s="42">
        <f t="shared" si="30"/>
        <v>0</v>
      </c>
      <c r="CJ152" s="58">
        <f t="shared" si="30"/>
        <v>0</v>
      </c>
      <c r="CK152" s="42">
        <f t="shared" si="30"/>
        <v>0</v>
      </c>
      <c r="CL152" s="58">
        <f t="shared" si="30"/>
        <v>0</v>
      </c>
      <c r="CM152" s="42">
        <f t="shared" si="30"/>
        <v>0</v>
      </c>
      <c r="CN152" s="58">
        <f t="shared" si="30"/>
        <v>0</v>
      </c>
      <c r="CO152" s="42">
        <f t="shared" si="30"/>
        <v>0</v>
      </c>
      <c r="CP152" s="58">
        <f t="shared" si="30"/>
        <v>0</v>
      </c>
      <c r="CQ152" s="42">
        <f t="shared" si="30"/>
        <v>0</v>
      </c>
      <c r="CR152" s="58">
        <f t="shared" si="30"/>
        <v>1.2267424599031244E-2</v>
      </c>
      <c r="CS152" s="42">
        <f t="shared" si="30"/>
        <v>0.27891574488528359</v>
      </c>
      <c r="CT152" s="58">
        <f t="shared" si="30"/>
        <v>0</v>
      </c>
      <c r="CU152" s="42">
        <f t="shared" si="30"/>
        <v>0</v>
      </c>
      <c r="CV152" s="58">
        <f t="shared" si="31"/>
        <v>0.11092101500376234</v>
      </c>
      <c r="CW152" s="42">
        <f t="shared" si="31"/>
        <v>1.1449372234749009E-2</v>
      </c>
      <c r="CX152" s="58">
        <f t="shared" si="31"/>
        <v>0</v>
      </c>
      <c r="CY152" s="42">
        <f t="shared" si="31"/>
        <v>0</v>
      </c>
      <c r="CZ152" s="58">
        <f t="shared" si="31"/>
        <v>0</v>
      </c>
      <c r="DA152" s="42">
        <f t="shared" si="31"/>
        <v>0</v>
      </c>
      <c r="DB152" s="58">
        <f t="shared" si="31"/>
        <v>0</v>
      </c>
      <c r="DC152" s="42">
        <f t="shared" si="31"/>
        <v>0</v>
      </c>
      <c r="DD152" s="59">
        <f t="shared" si="31"/>
        <v>0</v>
      </c>
      <c r="DE152" s="3"/>
    </row>
    <row r="153" spans="1:109" x14ac:dyDescent="0.35">
      <c r="A153" s="3"/>
      <c r="B153" s="3" t="s">
        <v>3898</v>
      </c>
      <c r="C153" s="39" t="s">
        <v>576</v>
      </c>
      <c r="D153" s="3" t="s">
        <v>576</v>
      </c>
      <c r="E153" s="52">
        <f t="shared" si="33"/>
        <v>0</v>
      </c>
      <c r="F153" s="53">
        <f t="shared" si="33"/>
        <v>0</v>
      </c>
      <c r="G153" s="53">
        <f t="shared" si="33"/>
        <v>0</v>
      </c>
      <c r="H153" s="53">
        <f t="shared" si="33"/>
        <v>0</v>
      </c>
      <c r="I153" s="53">
        <f t="shared" si="33"/>
        <v>0</v>
      </c>
      <c r="J153" s="54">
        <f t="shared" si="33"/>
        <v>0</v>
      </c>
      <c r="K153" s="54">
        <f t="shared" si="33"/>
        <v>0</v>
      </c>
      <c r="L153" s="54">
        <f t="shared" si="33"/>
        <v>0</v>
      </c>
      <c r="M153" s="54">
        <f t="shared" si="33"/>
        <v>0</v>
      </c>
      <c r="N153" s="53">
        <f t="shared" si="33"/>
        <v>0</v>
      </c>
      <c r="O153" s="53">
        <f t="shared" si="33"/>
        <v>0</v>
      </c>
      <c r="P153" s="53">
        <f t="shared" si="33"/>
        <v>0</v>
      </c>
      <c r="Q153" s="54">
        <f t="shared" si="33"/>
        <v>0</v>
      </c>
      <c r="R153" s="54">
        <f t="shared" si="33"/>
        <v>0</v>
      </c>
      <c r="S153" s="54">
        <f t="shared" si="33"/>
        <v>0</v>
      </c>
      <c r="T153" s="54">
        <f t="shared" si="33"/>
        <v>0</v>
      </c>
      <c r="U153" s="53">
        <f t="shared" si="32"/>
        <v>0</v>
      </c>
      <c r="V153" s="53">
        <f t="shared" si="32"/>
        <v>0</v>
      </c>
      <c r="W153" s="53">
        <f t="shared" si="32"/>
        <v>0</v>
      </c>
      <c r="X153" s="58">
        <f t="shared" si="32"/>
        <v>0</v>
      </c>
      <c r="Y153" s="42">
        <f t="shared" si="32"/>
        <v>0</v>
      </c>
      <c r="Z153" s="54">
        <f t="shared" si="32"/>
        <v>0</v>
      </c>
      <c r="AA153" s="54">
        <f t="shared" si="32"/>
        <v>0</v>
      </c>
      <c r="AB153" s="54">
        <f t="shared" si="32"/>
        <v>0</v>
      </c>
      <c r="AC153" s="54">
        <f t="shared" si="32"/>
        <v>0</v>
      </c>
      <c r="AD153" s="53">
        <f t="shared" si="32"/>
        <v>0</v>
      </c>
      <c r="AE153" s="53">
        <f t="shared" si="32"/>
        <v>0</v>
      </c>
      <c r="AF153" s="53">
        <f t="shared" si="32"/>
        <v>0</v>
      </c>
      <c r="AG153" s="53">
        <f t="shared" si="32"/>
        <v>0</v>
      </c>
      <c r="AH153" s="54">
        <f t="shared" si="32"/>
        <v>0</v>
      </c>
      <c r="AI153" s="54">
        <f t="shared" si="32"/>
        <v>0</v>
      </c>
      <c r="AJ153" s="54">
        <f t="shared" si="27"/>
        <v>0</v>
      </c>
      <c r="AK153" s="54">
        <f t="shared" si="27"/>
        <v>0</v>
      </c>
      <c r="AL153" s="53">
        <f t="shared" si="27"/>
        <v>0</v>
      </c>
      <c r="AM153" s="53">
        <f t="shared" si="27"/>
        <v>0</v>
      </c>
      <c r="AN153" s="53">
        <f t="shared" si="27"/>
        <v>0</v>
      </c>
      <c r="AO153" s="58">
        <f t="shared" si="27"/>
        <v>0</v>
      </c>
      <c r="AP153" s="42">
        <f t="shared" si="27"/>
        <v>0</v>
      </c>
      <c r="AQ153" s="58">
        <f t="shared" si="27"/>
        <v>0</v>
      </c>
      <c r="AR153" s="42">
        <f t="shared" si="27"/>
        <v>0</v>
      </c>
      <c r="AS153" s="58">
        <f t="shared" si="27"/>
        <v>0</v>
      </c>
      <c r="AT153" s="42">
        <f t="shared" si="27"/>
        <v>0</v>
      </c>
      <c r="AU153" s="58">
        <f t="shared" si="27"/>
        <v>0</v>
      </c>
      <c r="AV153" s="42">
        <f t="shared" si="27"/>
        <v>0</v>
      </c>
      <c r="AW153" s="58">
        <f t="shared" si="27"/>
        <v>0</v>
      </c>
      <c r="AX153" s="42">
        <f t="shared" si="27"/>
        <v>0</v>
      </c>
      <c r="AY153" s="58">
        <f t="shared" si="27"/>
        <v>0</v>
      </c>
      <c r="AZ153" s="42">
        <f t="shared" si="28"/>
        <v>0</v>
      </c>
      <c r="BA153" s="58">
        <f t="shared" si="28"/>
        <v>0</v>
      </c>
      <c r="BB153" s="42">
        <f t="shared" si="28"/>
        <v>0</v>
      </c>
      <c r="BC153" s="58">
        <f t="shared" si="28"/>
        <v>0</v>
      </c>
      <c r="BD153" s="42">
        <f t="shared" si="28"/>
        <v>0</v>
      </c>
      <c r="BE153" s="58">
        <f t="shared" si="28"/>
        <v>0</v>
      </c>
      <c r="BF153" s="42">
        <f t="shared" si="28"/>
        <v>0</v>
      </c>
      <c r="BG153" s="58">
        <f t="shared" si="28"/>
        <v>0</v>
      </c>
      <c r="BH153" s="42">
        <f t="shared" si="28"/>
        <v>0</v>
      </c>
      <c r="BI153" s="58">
        <f t="shared" si="28"/>
        <v>0</v>
      </c>
      <c r="BJ153" s="42">
        <f t="shared" si="28"/>
        <v>0</v>
      </c>
      <c r="BK153" s="58">
        <f t="shared" si="28"/>
        <v>0</v>
      </c>
      <c r="BL153" s="42">
        <f t="shared" si="28"/>
        <v>0</v>
      </c>
      <c r="BM153" s="58">
        <f t="shared" si="28"/>
        <v>0</v>
      </c>
      <c r="BN153" s="42">
        <f t="shared" si="28"/>
        <v>0</v>
      </c>
      <c r="BO153" s="58">
        <f t="shared" si="28"/>
        <v>0</v>
      </c>
      <c r="BP153" s="42">
        <f t="shared" si="29"/>
        <v>0</v>
      </c>
      <c r="BQ153" s="58">
        <f t="shared" si="29"/>
        <v>0</v>
      </c>
      <c r="BR153" s="42">
        <f t="shared" si="29"/>
        <v>0</v>
      </c>
      <c r="BS153" s="58">
        <f t="shared" si="29"/>
        <v>0</v>
      </c>
      <c r="BT153" s="42">
        <f t="shared" si="29"/>
        <v>0</v>
      </c>
      <c r="BU153" s="58">
        <f t="shared" si="29"/>
        <v>0</v>
      </c>
      <c r="BV153" s="42">
        <f t="shared" si="29"/>
        <v>0</v>
      </c>
      <c r="BW153" s="58">
        <f t="shared" si="29"/>
        <v>0</v>
      </c>
      <c r="BX153" s="42">
        <f t="shared" si="29"/>
        <v>29.17153211759442</v>
      </c>
      <c r="BY153" s="58">
        <f t="shared" si="29"/>
        <v>0</v>
      </c>
      <c r="BZ153" s="42">
        <f t="shared" si="29"/>
        <v>0</v>
      </c>
      <c r="CA153" s="58">
        <f t="shared" si="29"/>
        <v>0</v>
      </c>
      <c r="CB153" s="42">
        <f t="shared" si="29"/>
        <v>0</v>
      </c>
      <c r="CC153" s="58">
        <f t="shared" si="29"/>
        <v>0</v>
      </c>
      <c r="CD153" s="42">
        <f t="shared" si="29"/>
        <v>0</v>
      </c>
      <c r="CE153" s="58">
        <f t="shared" si="29"/>
        <v>0</v>
      </c>
      <c r="CF153" s="42">
        <f t="shared" si="30"/>
        <v>0</v>
      </c>
      <c r="CG153" s="58">
        <f t="shared" si="30"/>
        <v>0</v>
      </c>
      <c r="CH153" s="42">
        <f t="shared" si="30"/>
        <v>0</v>
      </c>
      <c r="CI153" s="58">
        <f t="shared" si="30"/>
        <v>0</v>
      </c>
      <c r="CJ153" s="42">
        <f t="shared" si="30"/>
        <v>0</v>
      </c>
      <c r="CK153" s="58">
        <f t="shared" si="30"/>
        <v>0</v>
      </c>
      <c r="CL153" s="42">
        <f t="shared" si="30"/>
        <v>0</v>
      </c>
      <c r="CM153" s="58">
        <f t="shared" si="30"/>
        <v>0</v>
      </c>
      <c r="CN153" s="42">
        <f t="shared" si="30"/>
        <v>0</v>
      </c>
      <c r="CO153" s="58">
        <f t="shared" si="30"/>
        <v>0</v>
      </c>
      <c r="CP153" s="42">
        <f t="shared" si="30"/>
        <v>0</v>
      </c>
      <c r="CQ153" s="58">
        <f t="shared" si="30"/>
        <v>0</v>
      </c>
      <c r="CR153" s="42">
        <f t="shared" si="30"/>
        <v>0</v>
      </c>
      <c r="CS153" s="58">
        <f t="shared" si="30"/>
        <v>0</v>
      </c>
      <c r="CT153" s="42">
        <f t="shared" si="30"/>
        <v>0</v>
      </c>
      <c r="CU153" s="58">
        <f t="shared" si="30"/>
        <v>0</v>
      </c>
      <c r="CV153" s="42">
        <f t="shared" si="31"/>
        <v>0</v>
      </c>
      <c r="CW153" s="58">
        <f t="shared" si="31"/>
        <v>0</v>
      </c>
      <c r="CX153" s="42">
        <f t="shared" si="31"/>
        <v>0</v>
      </c>
      <c r="CY153" s="58">
        <f t="shared" si="31"/>
        <v>0</v>
      </c>
      <c r="CZ153" s="42">
        <f t="shared" si="31"/>
        <v>0</v>
      </c>
      <c r="DA153" s="58">
        <f t="shared" si="31"/>
        <v>0</v>
      </c>
      <c r="DB153" s="42">
        <f t="shared" si="31"/>
        <v>0</v>
      </c>
      <c r="DC153" s="58">
        <f t="shared" si="31"/>
        <v>0</v>
      </c>
      <c r="DD153" s="60">
        <f t="shared" si="31"/>
        <v>0</v>
      </c>
      <c r="DE153" s="3"/>
    </row>
    <row r="154" spans="1:109" x14ac:dyDescent="0.35">
      <c r="A154" s="3"/>
      <c r="B154" s="3" t="s">
        <v>3899</v>
      </c>
      <c r="C154" s="39" t="s">
        <v>577</v>
      </c>
      <c r="D154" s="3" t="s">
        <v>577</v>
      </c>
      <c r="E154" s="56">
        <f t="shared" si="33"/>
        <v>0</v>
      </c>
      <c r="F154" s="54">
        <f t="shared" si="33"/>
        <v>0</v>
      </c>
      <c r="G154" s="54">
        <f t="shared" si="33"/>
        <v>0</v>
      </c>
      <c r="H154" s="54">
        <f t="shared" si="33"/>
        <v>0</v>
      </c>
      <c r="I154" s="54">
        <f t="shared" si="33"/>
        <v>0</v>
      </c>
      <c r="J154" s="53">
        <f t="shared" si="33"/>
        <v>0</v>
      </c>
      <c r="K154" s="53">
        <f t="shared" si="33"/>
        <v>0</v>
      </c>
      <c r="L154" s="53">
        <f t="shared" si="33"/>
        <v>0</v>
      </c>
      <c r="M154" s="53">
        <f t="shared" si="33"/>
        <v>0</v>
      </c>
      <c r="N154" s="54">
        <f t="shared" si="33"/>
        <v>0</v>
      </c>
      <c r="O154" s="54">
        <f t="shared" si="33"/>
        <v>0</v>
      </c>
      <c r="P154" s="54">
        <f t="shared" si="33"/>
        <v>0</v>
      </c>
      <c r="Q154" s="53">
        <f t="shared" si="33"/>
        <v>0</v>
      </c>
      <c r="R154" s="53">
        <f t="shared" si="33"/>
        <v>0</v>
      </c>
      <c r="S154" s="53">
        <f t="shared" si="33"/>
        <v>0</v>
      </c>
      <c r="T154" s="53">
        <f t="shared" si="33"/>
        <v>0</v>
      </c>
      <c r="U154" s="54">
        <f t="shared" si="32"/>
        <v>0</v>
      </c>
      <c r="V154" s="54">
        <f t="shared" si="32"/>
        <v>0</v>
      </c>
      <c r="W154" s="54">
        <f t="shared" si="32"/>
        <v>0</v>
      </c>
      <c r="X154" s="42">
        <f t="shared" si="32"/>
        <v>0</v>
      </c>
      <c r="Y154" s="58">
        <f t="shared" si="32"/>
        <v>0</v>
      </c>
      <c r="Z154" s="53">
        <f t="shared" si="32"/>
        <v>0</v>
      </c>
      <c r="AA154" s="53">
        <f t="shared" si="32"/>
        <v>0</v>
      </c>
      <c r="AB154" s="53">
        <f t="shared" si="32"/>
        <v>0</v>
      </c>
      <c r="AC154" s="53">
        <f t="shared" si="32"/>
        <v>0</v>
      </c>
      <c r="AD154" s="54">
        <f t="shared" si="32"/>
        <v>0</v>
      </c>
      <c r="AE154" s="54">
        <f t="shared" si="32"/>
        <v>0</v>
      </c>
      <c r="AF154" s="54">
        <f t="shared" si="32"/>
        <v>0</v>
      </c>
      <c r="AG154" s="54">
        <f t="shared" si="32"/>
        <v>0</v>
      </c>
      <c r="AH154" s="53">
        <f t="shared" si="32"/>
        <v>0</v>
      </c>
      <c r="AI154" s="53">
        <f t="shared" si="32"/>
        <v>0</v>
      </c>
      <c r="AJ154" s="53">
        <f t="shared" si="27"/>
        <v>0</v>
      </c>
      <c r="AK154" s="53">
        <f t="shared" si="27"/>
        <v>0</v>
      </c>
      <c r="AL154" s="54">
        <f t="shared" si="27"/>
        <v>0</v>
      </c>
      <c r="AM154" s="54">
        <f t="shared" si="27"/>
        <v>0</v>
      </c>
      <c r="AN154" s="54">
        <f t="shared" si="27"/>
        <v>0</v>
      </c>
      <c r="AO154" s="42">
        <f t="shared" si="27"/>
        <v>0</v>
      </c>
      <c r="AP154" s="58">
        <f t="shared" si="27"/>
        <v>0</v>
      </c>
      <c r="AQ154" s="42">
        <f t="shared" si="27"/>
        <v>0</v>
      </c>
      <c r="AR154" s="58">
        <f t="shared" si="27"/>
        <v>0</v>
      </c>
      <c r="AS154" s="42">
        <f t="shared" si="27"/>
        <v>0</v>
      </c>
      <c r="AT154" s="58">
        <f t="shared" si="27"/>
        <v>0</v>
      </c>
      <c r="AU154" s="42">
        <f t="shared" si="27"/>
        <v>0.32805347416076208</v>
      </c>
      <c r="AV154" s="58">
        <f t="shared" si="27"/>
        <v>0</v>
      </c>
      <c r="AW154" s="42">
        <f t="shared" si="27"/>
        <v>0</v>
      </c>
      <c r="AX154" s="58">
        <f t="shared" si="27"/>
        <v>0</v>
      </c>
      <c r="AY154" s="42">
        <f t="shared" si="27"/>
        <v>0</v>
      </c>
      <c r="AZ154" s="58">
        <f t="shared" si="28"/>
        <v>0</v>
      </c>
      <c r="BA154" s="42">
        <f t="shared" si="28"/>
        <v>0</v>
      </c>
      <c r="BB154" s="58">
        <f t="shared" si="28"/>
        <v>0</v>
      </c>
      <c r="BC154" s="42">
        <f t="shared" si="28"/>
        <v>0</v>
      </c>
      <c r="BD154" s="58">
        <f t="shared" si="28"/>
        <v>0</v>
      </c>
      <c r="BE154" s="42">
        <f t="shared" si="28"/>
        <v>0</v>
      </c>
      <c r="BF154" s="58">
        <f t="shared" si="28"/>
        <v>0</v>
      </c>
      <c r="BG154" s="42">
        <f t="shared" si="28"/>
        <v>0</v>
      </c>
      <c r="BH154" s="58">
        <f t="shared" si="28"/>
        <v>0</v>
      </c>
      <c r="BI154" s="42">
        <f t="shared" si="28"/>
        <v>0</v>
      </c>
      <c r="BJ154" s="58">
        <f t="shared" si="28"/>
        <v>0</v>
      </c>
      <c r="BK154" s="42">
        <f t="shared" si="28"/>
        <v>0</v>
      </c>
      <c r="BL154" s="58">
        <f t="shared" si="28"/>
        <v>0</v>
      </c>
      <c r="BM154" s="42">
        <f t="shared" si="28"/>
        <v>0</v>
      </c>
      <c r="BN154" s="58">
        <f t="shared" si="28"/>
        <v>0</v>
      </c>
      <c r="BO154" s="42">
        <f t="shared" si="28"/>
        <v>0</v>
      </c>
      <c r="BP154" s="58">
        <f t="shared" si="29"/>
        <v>0</v>
      </c>
      <c r="BQ154" s="42">
        <f t="shared" si="29"/>
        <v>0</v>
      </c>
      <c r="BR154" s="58">
        <f t="shared" si="29"/>
        <v>0</v>
      </c>
      <c r="BS154" s="42">
        <f t="shared" si="29"/>
        <v>0</v>
      </c>
      <c r="BT154" s="58">
        <f t="shared" si="29"/>
        <v>0</v>
      </c>
      <c r="BU154" s="42">
        <f t="shared" si="29"/>
        <v>5.1897293125231903</v>
      </c>
      <c r="BV154" s="58">
        <f t="shared" si="29"/>
        <v>0</v>
      </c>
      <c r="BW154" s="42">
        <f t="shared" si="29"/>
        <v>0</v>
      </c>
      <c r="BX154" s="58">
        <f t="shared" si="29"/>
        <v>115.996661027177</v>
      </c>
      <c r="BY154" s="42">
        <f t="shared" si="29"/>
        <v>0</v>
      </c>
      <c r="BZ154" s="58">
        <f t="shared" si="29"/>
        <v>0</v>
      </c>
      <c r="CA154" s="42">
        <f t="shared" si="29"/>
        <v>0</v>
      </c>
      <c r="CB154" s="58">
        <f t="shared" si="29"/>
        <v>3.8305493715473336E-2</v>
      </c>
      <c r="CC154" s="42">
        <f t="shared" si="29"/>
        <v>4.9142290295770241</v>
      </c>
      <c r="CD154" s="58">
        <f t="shared" si="29"/>
        <v>0</v>
      </c>
      <c r="CE154" s="42">
        <f t="shared" si="29"/>
        <v>0</v>
      </c>
      <c r="CF154" s="58">
        <f t="shared" si="30"/>
        <v>0</v>
      </c>
      <c r="CG154" s="42">
        <f t="shared" si="30"/>
        <v>0</v>
      </c>
      <c r="CH154" s="58">
        <f t="shared" si="30"/>
        <v>0</v>
      </c>
      <c r="CI154" s="42">
        <f t="shared" si="30"/>
        <v>0</v>
      </c>
      <c r="CJ154" s="58">
        <f t="shared" si="30"/>
        <v>0</v>
      </c>
      <c r="CK154" s="42">
        <f t="shared" si="30"/>
        <v>0</v>
      </c>
      <c r="CL154" s="58">
        <f t="shared" si="30"/>
        <v>0</v>
      </c>
      <c r="CM154" s="42">
        <f t="shared" si="30"/>
        <v>0</v>
      </c>
      <c r="CN154" s="58">
        <f t="shared" si="30"/>
        <v>0</v>
      </c>
      <c r="CO154" s="42">
        <f t="shared" si="30"/>
        <v>0</v>
      </c>
      <c r="CP154" s="58">
        <f t="shared" si="30"/>
        <v>0</v>
      </c>
      <c r="CQ154" s="42">
        <f t="shared" si="30"/>
        <v>0</v>
      </c>
      <c r="CR154" s="58">
        <f t="shared" si="30"/>
        <v>3.6049327935622037E-2</v>
      </c>
      <c r="CS154" s="42">
        <f t="shared" si="30"/>
        <v>0</v>
      </c>
      <c r="CT154" s="58">
        <f t="shared" si="30"/>
        <v>0</v>
      </c>
      <c r="CU154" s="42">
        <f t="shared" si="30"/>
        <v>0</v>
      </c>
      <c r="CV154" s="58">
        <f t="shared" si="31"/>
        <v>0</v>
      </c>
      <c r="CW154" s="42">
        <f t="shared" si="31"/>
        <v>0</v>
      </c>
      <c r="CX154" s="58">
        <f t="shared" si="31"/>
        <v>0</v>
      </c>
      <c r="CY154" s="42">
        <f t="shared" si="31"/>
        <v>0</v>
      </c>
      <c r="CZ154" s="58">
        <f t="shared" si="31"/>
        <v>0</v>
      </c>
      <c r="DA154" s="42">
        <f t="shared" si="31"/>
        <v>0</v>
      </c>
      <c r="DB154" s="58">
        <f t="shared" si="31"/>
        <v>0</v>
      </c>
      <c r="DC154" s="42">
        <f t="shared" si="31"/>
        <v>0</v>
      </c>
      <c r="DD154" s="59">
        <f t="shared" si="31"/>
        <v>0</v>
      </c>
      <c r="DE154" s="3"/>
    </row>
    <row r="155" spans="1:109" x14ac:dyDescent="0.35">
      <c r="A155" s="3"/>
      <c r="B155" s="3" t="s">
        <v>3900</v>
      </c>
      <c r="C155" s="39" t="s">
        <v>578</v>
      </c>
      <c r="D155" s="3" t="s">
        <v>578</v>
      </c>
      <c r="E155" s="52">
        <f t="shared" si="33"/>
        <v>0</v>
      </c>
      <c r="F155" s="53">
        <f t="shared" si="33"/>
        <v>0</v>
      </c>
      <c r="G155" s="53">
        <f t="shared" si="33"/>
        <v>0</v>
      </c>
      <c r="H155" s="53">
        <f t="shared" si="33"/>
        <v>0</v>
      </c>
      <c r="I155" s="53">
        <f t="shared" si="33"/>
        <v>0</v>
      </c>
      <c r="J155" s="54">
        <f t="shared" si="33"/>
        <v>0</v>
      </c>
      <c r="K155" s="54">
        <f t="shared" si="33"/>
        <v>0</v>
      </c>
      <c r="L155" s="54">
        <f t="shared" si="33"/>
        <v>0</v>
      </c>
      <c r="M155" s="54">
        <f t="shared" si="33"/>
        <v>0</v>
      </c>
      <c r="N155" s="53">
        <f t="shared" si="33"/>
        <v>0</v>
      </c>
      <c r="O155" s="53">
        <f t="shared" si="33"/>
        <v>0</v>
      </c>
      <c r="P155" s="53">
        <f t="shared" si="33"/>
        <v>0</v>
      </c>
      <c r="Q155" s="54">
        <f t="shared" si="33"/>
        <v>0</v>
      </c>
      <c r="R155" s="54">
        <f t="shared" si="33"/>
        <v>0</v>
      </c>
      <c r="S155" s="54">
        <f t="shared" si="33"/>
        <v>0</v>
      </c>
      <c r="T155" s="54">
        <f t="shared" si="33"/>
        <v>0</v>
      </c>
      <c r="U155" s="53">
        <f t="shared" si="32"/>
        <v>0</v>
      </c>
      <c r="V155" s="53">
        <f t="shared" si="32"/>
        <v>0</v>
      </c>
      <c r="W155" s="53">
        <f t="shared" si="32"/>
        <v>0</v>
      </c>
      <c r="X155" s="58">
        <f t="shared" si="32"/>
        <v>0</v>
      </c>
      <c r="Y155" s="42">
        <f t="shared" si="32"/>
        <v>0</v>
      </c>
      <c r="Z155" s="54">
        <f t="shared" si="32"/>
        <v>0</v>
      </c>
      <c r="AA155" s="54">
        <f t="shared" si="32"/>
        <v>0</v>
      </c>
      <c r="AB155" s="54">
        <f t="shared" si="32"/>
        <v>0</v>
      </c>
      <c r="AC155" s="54">
        <f t="shared" si="32"/>
        <v>0</v>
      </c>
      <c r="AD155" s="53">
        <f t="shared" si="32"/>
        <v>0</v>
      </c>
      <c r="AE155" s="53">
        <f t="shared" si="32"/>
        <v>0</v>
      </c>
      <c r="AF155" s="53">
        <f t="shared" si="32"/>
        <v>0</v>
      </c>
      <c r="AG155" s="53">
        <f t="shared" si="32"/>
        <v>0</v>
      </c>
      <c r="AH155" s="54">
        <f t="shared" si="32"/>
        <v>0</v>
      </c>
      <c r="AI155" s="54">
        <f t="shared" si="32"/>
        <v>0</v>
      </c>
      <c r="AJ155" s="54">
        <f t="shared" si="27"/>
        <v>0</v>
      </c>
      <c r="AK155" s="54">
        <f t="shared" si="27"/>
        <v>0</v>
      </c>
      <c r="AL155" s="53">
        <f t="shared" si="27"/>
        <v>0</v>
      </c>
      <c r="AM155" s="53">
        <f t="shared" si="27"/>
        <v>0</v>
      </c>
      <c r="AN155" s="53">
        <f t="shared" si="27"/>
        <v>0</v>
      </c>
      <c r="AO155" s="58">
        <f t="shared" si="27"/>
        <v>0</v>
      </c>
      <c r="AP155" s="42">
        <f t="shared" si="27"/>
        <v>0</v>
      </c>
      <c r="AQ155" s="58">
        <f t="shared" si="27"/>
        <v>0</v>
      </c>
      <c r="AR155" s="42">
        <f t="shared" si="27"/>
        <v>0</v>
      </c>
      <c r="AS155" s="58">
        <f t="shared" si="27"/>
        <v>0</v>
      </c>
      <c r="AT155" s="42">
        <f t="shared" si="27"/>
        <v>0</v>
      </c>
      <c r="AU155" s="58">
        <f t="shared" si="27"/>
        <v>0</v>
      </c>
      <c r="AV155" s="42">
        <f t="shared" si="27"/>
        <v>0</v>
      </c>
      <c r="AW155" s="58">
        <f t="shared" si="27"/>
        <v>0</v>
      </c>
      <c r="AX155" s="42">
        <f t="shared" si="27"/>
        <v>0</v>
      </c>
      <c r="AY155" s="58">
        <f t="shared" si="27"/>
        <v>0</v>
      </c>
      <c r="AZ155" s="42">
        <f t="shared" si="28"/>
        <v>0</v>
      </c>
      <c r="BA155" s="58">
        <f t="shared" si="28"/>
        <v>0</v>
      </c>
      <c r="BB155" s="42">
        <f t="shared" si="28"/>
        <v>0</v>
      </c>
      <c r="BC155" s="58">
        <f t="shared" si="28"/>
        <v>0</v>
      </c>
      <c r="BD155" s="42">
        <f t="shared" si="28"/>
        <v>0</v>
      </c>
      <c r="BE155" s="58">
        <f t="shared" si="28"/>
        <v>0</v>
      </c>
      <c r="BF155" s="42">
        <f t="shared" si="28"/>
        <v>0</v>
      </c>
      <c r="BG155" s="58">
        <f t="shared" si="28"/>
        <v>0</v>
      </c>
      <c r="BH155" s="42">
        <f t="shared" si="28"/>
        <v>0</v>
      </c>
      <c r="BI155" s="58">
        <f t="shared" si="28"/>
        <v>0</v>
      </c>
      <c r="BJ155" s="42">
        <f t="shared" si="28"/>
        <v>0</v>
      </c>
      <c r="BK155" s="58">
        <f t="shared" si="28"/>
        <v>0</v>
      </c>
      <c r="BL155" s="42">
        <f t="shared" si="28"/>
        <v>0</v>
      </c>
      <c r="BM155" s="58">
        <f t="shared" si="28"/>
        <v>0</v>
      </c>
      <c r="BN155" s="42">
        <f t="shared" si="28"/>
        <v>0</v>
      </c>
      <c r="BO155" s="58">
        <f t="shared" si="28"/>
        <v>0</v>
      </c>
      <c r="BP155" s="42">
        <f t="shared" si="29"/>
        <v>0</v>
      </c>
      <c r="BQ155" s="58">
        <f t="shared" si="29"/>
        <v>0</v>
      </c>
      <c r="BR155" s="42">
        <f t="shared" si="29"/>
        <v>0</v>
      </c>
      <c r="BS155" s="58">
        <f t="shared" si="29"/>
        <v>0</v>
      </c>
      <c r="BT155" s="42">
        <f t="shared" si="29"/>
        <v>0</v>
      </c>
      <c r="BU155" s="58">
        <f t="shared" si="29"/>
        <v>0</v>
      </c>
      <c r="BV155" s="42">
        <f t="shared" si="29"/>
        <v>0</v>
      </c>
      <c r="BW155" s="58">
        <f t="shared" si="29"/>
        <v>0</v>
      </c>
      <c r="BX155" s="42">
        <f t="shared" si="29"/>
        <v>45.595832023180989</v>
      </c>
      <c r="BY155" s="58">
        <f t="shared" si="29"/>
        <v>0</v>
      </c>
      <c r="BZ155" s="42">
        <f t="shared" si="29"/>
        <v>0</v>
      </c>
      <c r="CA155" s="58">
        <f t="shared" si="29"/>
        <v>0</v>
      </c>
      <c r="CB155" s="42">
        <f t="shared" si="29"/>
        <v>0.21893900992353277</v>
      </c>
      <c r="CC155" s="58">
        <f t="shared" si="29"/>
        <v>0</v>
      </c>
      <c r="CD155" s="42">
        <f t="shared" si="29"/>
        <v>0</v>
      </c>
      <c r="CE155" s="58">
        <f t="shared" si="29"/>
        <v>0</v>
      </c>
      <c r="CF155" s="42">
        <f t="shared" si="30"/>
        <v>0</v>
      </c>
      <c r="CG155" s="58">
        <f t="shared" si="30"/>
        <v>0</v>
      </c>
      <c r="CH155" s="42">
        <f t="shared" si="30"/>
        <v>0.72990094275921613</v>
      </c>
      <c r="CI155" s="58">
        <f t="shared" si="30"/>
        <v>0</v>
      </c>
      <c r="CJ155" s="42">
        <f t="shared" si="30"/>
        <v>0</v>
      </c>
      <c r="CK155" s="58">
        <f t="shared" si="30"/>
        <v>0</v>
      </c>
      <c r="CL155" s="42">
        <f t="shared" si="30"/>
        <v>0</v>
      </c>
      <c r="CM155" s="58">
        <f t="shared" si="30"/>
        <v>0</v>
      </c>
      <c r="CN155" s="42">
        <f t="shared" si="30"/>
        <v>0</v>
      </c>
      <c r="CO155" s="58">
        <f t="shared" si="30"/>
        <v>0</v>
      </c>
      <c r="CP155" s="42">
        <f t="shared" si="30"/>
        <v>0</v>
      </c>
      <c r="CQ155" s="58">
        <f t="shared" si="30"/>
        <v>0</v>
      </c>
      <c r="CR155" s="42">
        <f t="shared" si="30"/>
        <v>3.1474755244866905E-2</v>
      </c>
      <c r="CS155" s="58">
        <f t="shared" si="30"/>
        <v>0</v>
      </c>
      <c r="CT155" s="42">
        <f t="shared" si="30"/>
        <v>0</v>
      </c>
      <c r="CU155" s="58">
        <f t="shared" si="30"/>
        <v>0</v>
      </c>
      <c r="CV155" s="42">
        <f t="shared" si="31"/>
        <v>0</v>
      </c>
      <c r="CW155" s="58">
        <f t="shared" si="31"/>
        <v>0</v>
      </c>
      <c r="CX155" s="42">
        <f t="shared" si="31"/>
        <v>0</v>
      </c>
      <c r="CY155" s="58">
        <f t="shared" si="31"/>
        <v>0</v>
      </c>
      <c r="CZ155" s="42">
        <f t="shared" si="31"/>
        <v>0</v>
      </c>
      <c r="DA155" s="58">
        <f t="shared" si="31"/>
        <v>0</v>
      </c>
      <c r="DB155" s="42">
        <f t="shared" si="31"/>
        <v>0</v>
      </c>
      <c r="DC155" s="58">
        <f t="shared" si="31"/>
        <v>0</v>
      </c>
      <c r="DD155" s="60">
        <f t="shared" si="31"/>
        <v>0</v>
      </c>
      <c r="DE155" s="3"/>
    </row>
    <row r="156" spans="1:109" x14ac:dyDescent="0.35">
      <c r="A156" s="3"/>
      <c r="B156" s="3" t="s">
        <v>3901</v>
      </c>
      <c r="C156" s="39" t="s">
        <v>579</v>
      </c>
      <c r="D156" s="3" t="s">
        <v>579</v>
      </c>
      <c r="E156" s="56">
        <f t="shared" si="33"/>
        <v>0</v>
      </c>
      <c r="F156" s="54">
        <f t="shared" si="33"/>
        <v>0</v>
      </c>
      <c r="G156" s="54">
        <f t="shared" si="33"/>
        <v>0</v>
      </c>
      <c r="H156" s="54">
        <f t="shared" si="33"/>
        <v>0</v>
      </c>
      <c r="I156" s="54">
        <f t="shared" si="33"/>
        <v>0</v>
      </c>
      <c r="J156" s="53">
        <f t="shared" si="33"/>
        <v>0</v>
      </c>
      <c r="K156" s="53">
        <f t="shared" si="33"/>
        <v>0</v>
      </c>
      <c r="L156" s="53">
        <f t="shared" si="33"/>
        <v>0</v>
      </c>
      <c r="M156" s="53">
        <f t="shared" si="33"/>
        <v>0</v>
      </c>
      <c r="N156" s="54">
        <f t="shared" si="33"/>
        <v>0</v>
      </c>
      <c r="O156" s="54">
        <f t="shared" si="33"/>
        <v>0</v>
      </c>
      <c r="P156" s="54">
        <f t="shared" si="33"/>
        <v>0</v>
      </c>
      <c r="Q156" s="53">
        <f t="shared" si="33"/>
        <v>0</v>
      </c>
      <c r="R156" s="53">
        <f t="shared" si="33"/>
        <v>0</v>
      </c>
      <c r="S156" s="53">
        <f t="shared" si="33"/>
        <v>0</v>
      </c>
      <c r="T156" s="53">
        <f t="shared" si="33"/>
        <v>0</v>
      </c>
      <c r="U156" s="54">
        <f t="shared" si="32"/>
        <v>0</v>
      </c>
      <c r="V156" s="54">
        <f t="shared" si="32"/>
        <v>0</v>
      </c>
      <c r="W156" s="54">
        <f t="shared" si="32"/>
        <v>0</v>
      </c>
      <c r="X156" s="42">
        <f t="shared" si="32"/>
        <v>0</v>
      </c>
      <c r="Y156" s="58">
        <f t="shared" si="32"/>
        <v>0</v>
      </c>
      <c r="Z156" s="53">
        <f t="shared" si="32"/>
        <v>0</v>
      </c>
      <c r="AA156" s="53">
        <f t="shared" si="32"/>
        <v>0</v>
      </c>
      <c r="AB156" s="53">
        <f t="shared" si="32"/>
        <v>0</v>
      </c>
      <c r="AC156" s="53">
        <f t="shared" si="32"/>
        <v>0</v>
      </c>
      <c r="AD156" s="54">
        <f t="shared" si="32"/>
        <v>0</v>
      </c>
      <c r="AE156" s="54">
        <f t="shared" si="32"/>
        <v>0</v>
      </c>
      <c r="AF156" s="54">
        <f t="shared" si="32"/>
        <v>0</v>
      </c>
      <c r="AG156" s="54">
        <f t="shared" si="32"/>
        <v>0</v>
      </c>
      <c r="AH156" s="53">
        <f t="shared" si="32"/>
        <v>0</v>
      </c>
      <c r="AI156" s="53">
        <f t="shared" si="32"/>
        <v>0</v>
      </c>
      <c r="AJ156" s="53">
        <f t="shared" si="32"/>
        <v>0</v>
      </c>
      <c r="AK156" s="53">
        <f t="shared" ref="AK156:AZ171" si="34">IF(ISNA(INDEX($E$8:$CE$86,MATCH($C156,$C$8:$C$86,0),MATCH(AK$92,$E$6:$CE$6,0))),0,INDEX($E$8:$CE$86,MATCH($C156,$C$8:$C$86,0),MATCH(AK$92,$E$6:$CE$6,0)))</f>
        <v>0</v>
      </c>
      <c r="AL156" s="54">
        <f t="shared" si="34"/>
        <v>0</v>
      </c>
      <c r="AM156" s="54">
        <f t="shared" si="34"/>
        <v>0</v>
      </c>
      <c r="AN156" s="54">
        <f t="shared" si="34"/>
        <v>0</v>
      </c>
      <c r="AO156" s="42">
        <f t="shared" si="34"/>
        <v>0</v>
      </c>
      <c r="AP156" s="58">
        <f t="shared" si="34"/>
        <v>0</v>
      </c>
      <c r="AQ156" s="42">
        <f t="shared" si="34"/>
        <v>0.20389148458022538</v>
      </c>
      <c r="AR156" s="58">
        <f t="shared" si="34"/>
        <v>0</v>
      </c>
      <c r="AS156" s="42">
        <f t="shared" si="34"/>
        <v>0</v>
      </c>
      <c r="AT156" s="58">
        <f t="shared" si="34"/>
        <v>0</v>
      </c>
      <c r="AU156" s="42">
        <f t="shared" si="34"/>
        <v>0</v>
      </c>
      <c r="AV156" s="58">
        <f t="shared" si="34"/>
        <v>0</v>
      </c>
      <c r="AW156" s="42">
        <f t="shared" si="34"/>
        <v>0</v>
      </c>
      <c r="AX156" s="58">
        <f t="shared" si="34"/>
        <v>0</v>
      </c>
      <c r="AY156" s="42">
        <f t="shared" si="34"/>
        <v>0</v>
      </c>
      <c r="AZ156" s="58">
        <f t="shared" si="34"/>
        <v>0</v>
      </c>
      <c r="BA156" s="42">
        <f t="shared" ref="BA156:BP171" si="35">IF(ISNA(INDEX($E$8:$CE$86,MATCH($C156,$C$8:$C$86,0),MATCH(BA$92,$E$6:$CE$6,0))),0,INDEX($E$8:$CE$86,MATCH($C156,$C$8:$C$86,0),MATCH(BA$92,$E$6:$CE$6,0)))</f>
        <v>0</v>
      </c>
      <c r="BB156" s="58">
        <f t="shared" si="35"/>
        <v>0</v>
      </c>
      <c r="BC156" s="42">
        <f t="shared" si="35"/>
        <v>0</v>
      </c>
      <c r="BD156" s="58">
        <f t="shared" si="35"/>
        <v>0</v>
      </c>
      <c r="BE156" s="42">
        <f t="shared" si="35"/>
        <v>0</v>
      </c>
      <c r="BF156" s="58">
        <f t="shared" si="35"/>
        <v>0</v>
      </c>
      <c r="BG156" s="42">
        <f t="shared" si="35"/>
        <v>0</v>
      </c>
      <c r="BH156" s="58">
        <f t="shared" si="35"/>
        <v>0</v>
      </c>
      <c r="BI156" s="42">
        <f t="shared" si="35"/>
        <v>0</v>
      </c>
      <c r="BJ156" s="58">
        <f t="shared" si="35"/>
        <v>0</v>
      </c>
      <c r="BK156" s="42">
        <f t="shared" si="35"/>
        <v>0</v>
      </c>
      <c r="BL156" s="58">
        <f t="shared" si="35"/>
        <v>0</v>
      </c>
      <c r="BM156" s="42">
        <f t="shared" si="35"/>
        <v>6.0676628470178731</v>
      </c>
      <c r="BN156" s="58">
        <f t="shared" si="35"/>
        <v>0</v>
      </c>
      <c r="BO156" s="42">
        <f t="shared" si="35"/>
        <v>40.487632586813852</v>
      </c>
      <c r="BP156" s="58">
        <f t="shared" si="35"/>
        <v>0</v>
      </c>
      <c r="BQ156" s="42">
        <f t="shared" ref="BQ156:CF171" si="36">IF(ISNA(INDEX($E$8:$CE$86,MATCH($C156,$C$8:$C$86,0),MATCH(BQ$92,$E$6:$CE$6,0))),0,INDEX($E$8:$CE$86,MATCH($C156,$C$8:$C$86,0),MATCH(BQ$92,$E$6:$CE$6,0)))</f>
        <v>0.63942575294075932</v>
      </c>
      <c r="BR156" s="58">
        <f t="shared" si="36"/>
        <v>3.532830662488054E-2</v>
      </c>
      <c r="BS156" s="42">
        <f t="shared" si="36"/>
        <v>0.32575389950330541</v>
      </c>
      <c r="BT156" s="58">
        <f t="shared" si="36"/>
        <v>0</v>
      </c>
      <c r="BU156" s="42">
        <f t="shared" si="36"/>
        <v>5.3698937187190658</v>
      </c>
      <c r="BV156" s="58">
        <f t="shared" si="36"/>
        <v>0</v>
      </c>
      <c r="BW156" s="42">
        <f t="shared" si="36"/>
        <v>0</v>
      </c>
      <c r="BX156" s="58">
        <f t="shared" si="36"/>
        <v>191.19917936456258</v>
      </c>
      <c r="BY156" s="42">
        <f t="shared" si="36"/>
        <v>0</v>
      </c>
      <c r="BZ156" s="58">
        <f t="shared" si="36"/>
        <v>0</v>
      </c>
      <c r="CA156" s="42">
        <f t="shared" si="36"/>
        <v>0</v>
      </c>
      <c r="CB156" s="58">
        <f t="shared" si="36"/>
        <v>7.2220654978179644E-2</v>
      </c>
      <c r="CC156" s="42">
        <f t="shared" si="36"/>
        <v>0</v>
      </c>
      <c r="CD156" s="58">
        <f t="shared" si="36"/>
        <v>0</v>
      </c>
      <c r="CE156" s="42">
        <f t="shared" si="36"/>
        <v>0</v>
      </c>
      <c r="CF156" s="58">
        <f t="shared" si="36"/>
        <v>0</v>
      </c>
      <c r="CG156" s="42">
        <f t="shared" ref="CG156:CV171" si="37">IF(ISNA(INDEX($E$8:$CE$86,MATCH($C156,$C$8:$C$86,0),MATCH(CG$92,$E$6:$CE$6,0))),0,INDEX($E$8:$CE$86,MATCH($C156,$C$8:$C$86,0),MATCH(CG$92,$E$6:$CE$6,0)))</f>
        <v>0</v>
      </c>
      <c r="CH156" s="58">
        <f t="shared" si="37"/>
        <v>0</v>
      </c>
      <c r="CI156" s="42">
        <f t="shared" si="37"/>
        <v>0</v>
      </c>
      <c r="CJ156" s="58">
        <f t="shared" si="37"/>
        <v>0</v>
      </c>
      <c r="CK156" s="42">
        <f t="shared" si="37"/>
        <v>0</v>
      </c>
      <c r="CL156" s="58">
        <f t="shared" si="37"/>
        <v>0</v>
      </c>
      <c r="CM156" s="42">
        <f t="shared" si="37"/>
        <v>0</v>
      </c>
      <c r="CN156" s="58">
        <f t="shared" si="37"/>
        <v>0</v>
      </c>
      <c r="CO156" s="42">
        <f t="shared" si="37"/>
        <v>0</v>
      </c>
      <c r="CP156" s="58">
        <f t="shared" si="37"/>
        <v>0</v>
      </c>
      <c r="CQ156" s="42">
        <f t="shared" si="37"/>
        <v>0</v>
      </c>
      <c r="CR156" s="58">
        <f t="shared" si="37"/>
        <v>8.2911608022715397E-2</v>
      </c>
      <c r="CS156" s="42">
        <f t="shared" si="37"/>
        <v>0</v>
      </c>
      <c r="CT156" s="58">
        <f t="shared" si="37"/>
        <v>0</v>
      </c>
      <c r="CU156" s="42">
        <f t="shared" si="37"/>
        <v>0</v>
      </c>
      <c r="CV156" s="58">
        <f t="shared" si="37"/>
        <v>0</v>
      </c>
      <c r="CW156" s="42">
        <f t="shared" ref="CW156:DD171" si="38">IF(ISNA(INDEX($E$8:$CE$86,MATCH($C156,$C$8:$C$86,0),MATCH(CW$92,$E$6:$CE$6,0))),0,INDEX($E$8:$CE$86,MATCH($C156,$C$8:$C$86,0),MATCH(CW$92,$E$6:$CE$6,0)))</f>
        <v>0</v>
      </c>
      <c r="CX156" s="58">
        <f t="shared" si="38"/>
        <v>0</v>
      </c>
      <c r="CY156" s="42">
        <f t="shared" si="38"/>
        <v>0</v>
      </c>
      <c r="CZ156" s="58">
        <f t="shared" si="38"/>
        <v>0</v>
      </c>
      <c r="DA156" s="42">
        <f t="shared" si="38"/>
        <v>0</v>
      </c>
      <c r="DB156" s="58">
        <f t="shared" si="38"/>
        <v>0</v>
      </c>
      <c r="DC156" s="42">
        <f t="shared" si="38"/>
        <v>0</v>
      </c>
      <c r="DD156" s="59">
        <f t="shared" si="38"/>
        <v>0</v>
      </c>
      <c r="DE156" s="3"/>
    </row>
    <row r="157" spans="1:109" x14ac:dyDescent="0.35">
      <c r="A157" s="3"/>
      <c r="B157" s="3" t="s">
        <v>3902</v>
      </c>
      <c r="C157" s="39" t="s">
        <v>580</v>
      </c>
      <c r="D157" s="3" t="s">
        <v>580</v>
      </c>
      <c r="E157" s="52">
        <f t="shared" si="33"/>
        <v>0</v>
      </c>
      <c r="F157" s="53">
        <f t="shared" si="33"/>
        <v>0</v>
      </c>
      <c r="G157" s="53">
        <f t="shared" si="33"/>
        <v>0</v>
      </c>
      <c r="H157" s="53">
        <f t="shared" si="33"/>
        <v>0</v>
      </c>
      <c r="I157" s="53">
        <f t="shared" si="33"/>
        <v>0</v>
      </c>
      <c r="J157" s="54">
        <f t="shared" si="33"/>
        <v>0</v>
      </c>
      <c r="K157" s="54">
        <f t="shared" si="33"/>
        <v>0</v>
      </c>
      <c r="L157" s="54">
        <f t="shared" si="33"/>
        <v>0</v>
      </c>
      <c r="M157" s="54">
        <f t="shared" si="33"/>
        <v>0</v>
      </c>
      <c r="N157" s="53">
        <f t="shared" si="33"/>
        <v>0</v>
      </c>
      <c r="O157" s="53">
        <f t="shared" si="33"/>
        <v>0</v>
      </c>
      <c r="P157" s="53">
        <f t="shared" si="33"/>
        <v>0</v>
      </c>
      <c r="Q157" s="54">
        <f t="shared" si="33"/>
        <v>0</v>
      </c>
      <c r="R157" s="54">
        <f t="shared" si="33"/>
        <v>0</v>
      </c>
      <c r="S157" s="54">
        <f t="shared" si="33"/>
        <v>0</v>
      </c>
      <c r="T157" s="54">
        <f t="shared" si="33"/>
        <v>0</v>
      </c>
      <c r="U157" s="53">
        <f t="shared" si="32"/>
        <v>0</v>
      </c>
      <c r="V157" s="53">
        <f t="shared" si="32"/>
        <v>0</v>
      </c>
      <c r="W157" s="53">
        <f t="shared" si="32"/>
        <v>0</v>
      </c>
      <c r="X157" s="58">
        <f t="shared" si="32"/>
        <v>0</v>
      </c>
      <c r="Y157" s="42">
        <f t="shared" si="32"/>
        <v>0</v>
      </c>
      <c r="Z157" s="54">
        <f t="shared" si="32"/>
        <v>0</v>
      </c>
      <c r="AA157" s="54">
        <f t="shared" si="32"/>
        <v>0</v>
      </c>
      <c r="AB157" s="54">
        <f t="shared" si="32"/>
        <v>0</v>
      </c>
      <c r="AC157" s="54">
        <f t="shared" si="32"/>
        <v>0</v>
      </c>
      <c r="AD157" s="53">
        <f t="shared" si="32"/>
        <v>0</v>
      </c>
      <c r="AE157" s="53">
        <f t="shared" si="32"/>
        <v>0</v>
      </c>
      <c r="AF157" s="53">
        <f t="shared" si="32"/>
        <v>0</v>
      </c>
      <c r="AG157" s="53">
        <f t="shared" si="32"/>
        <v>0</v>
      </c>
      <c r="AH157" s="54">
        <f t="shared" si="32"/>
        <v>0</v>
      </c>
      <c r="AI157" s="54">
        <f t="shared" si="32"/>
        <v>0</v>
      </c>
      <c r="AJ157" s="54">
        <f t="shared" si="32"/>
        <v>0</v>
      </c>
      <c r="AK157" s="54">
        <f t="shared" si="34"/>
        <v>0</v>
      </c>
      <c r="AL157" s="53">
        <f t="shared" si="34"/>
        <v>0</v>
      </c>
      <c r="AM157" s="53">
        <f t="shared" si="34"/>
        <v>0</v>
      </c>
      <c r="AN157" s="53">
        <f t="shared" si="34"/>
        <v>0</v>
      </c>
      <c r="AO157" s="58">
        <f t="shared" si="34"/>
        <v>0</v>
      </c>
      <c r="AP157" s="42">
        <f t="shared" si="34"/>
        <v>0</v>
      </c>
      <c r="AQ157" s="58">
        <f t="shared" si="34"/>
        <v>0.11800920941565257</v>
      </c>
      <c r="AR157" s="42">
        <f t="shared" si="34"/>
        <v>2.8357965107782362E-2</v>
      </c>
      <c r="AS157" s="58">
        <f t="shared" si="34"/>
        <v>0.1565661490281445</v>
      </c>
      <c r="AT157" s="42">
        <f t="shared" si="34"/>
        <v>0</v>
      </c>
      <c r="AU157" s="58">
        <f t="shared" si="34"/>
        <v>3.4854624907321906E-2</v>
      </c>
      <c r="AV157" s="42">
        <f t="shared" si="34"/>
        <v>0</v>
      </c>
      <c r="AW157" s="58">
        <f t="shared" si="34"/>
        <v>0</v>
      </c>
      <c r="AX157" s="42">
        <f t="shared" si="34"/>
        <v>0.31545703654451557</v>
      </c>
      <c r="AY157" s="58">
        <f t="shared" si="34"/>
        <v>3.0698294255067076E-3</v>
      </c>
      <c r="AZ157" s="42">
        <f t="shared" si="34"/>
        <v>0</v>
      </c>
      <c r="BA157" s="58">
        <f t="shared" si="35"/>
        <v>0.37223779976406574</v>
      </c>
      <c r="BB157" s="42">
        <f t="shared" si="35"/>
        <v>1.7924269629759542</v>
      </c>
      <c r="BC157" s="58">
        <f t="shared" si="35"/>
        <v>6.1640708215550798E-3</v>
      </c>
      <c r="BD157" s="42">
        <f t="shared" si="35"/>
        <v>0.47376195597894838</v>
      </c>
      <c r="BE157" s="58">
        <f t="shared" si="35"/>
        <v>0.12351473672100871</v>
      </c>
      <c r="BF157" s="42">
        <f t="shared" si="35"/>
        <v>7.7169071161060782E-2</v>
      </c>
      <c r="BG157" s="58">
        <f t="shared" si="35"/>
        <v>6.4335460142966358E-2</v>
      </c>
      <c r="BH157" s="42">
        <f t="shared" si="35"/>
        <v>1.6742997427934224E-3</v>
      </c>
      <c r="BI157" s="58">
        <f t="shared" si="35"/>
        <v>0.48430109266728105</v>
      </c>
      <c r="BJ157" s="42">
        <f t="shared" si="35"/>
        <v>5.1967450296679107E-4</v>
      </c>
      <c r="BK157" s="58">
        <f t="shared" si="35"/>
        <v>1.0781423853316015E-2</v>
      </c>
      <c r="BL157" s="42">
        <f t="shared" si="35"/>
        <v>6.5970713698240623E-5</v>
      </c>
      <c r="BM157" s="58">
        <f t="shared" si="35"/>
        <v>3.3647311112420135E-2</v>
      </c>
      <c r="BN157" s="42">
        <f t="shared" si="35"/>
        <v>9.0504833278399505E-2</v>
      </c>
      <c r="BO157" s="58">
        <f t="shared" si="35"/>
        <v>0.36658090212123917</v>
      </c>
      <c r="BP157" s="42">
        <f t="shared" si="35"/>
        <v>0</v>
      </c>
      <c r="BQ157" s="58">
        <f t="shared" si="36"/>
        <v>0</v>
      </c>
      <c r="BR157" s="42">
        <f t="shared" si="36"/>
        <v>4.6060325140767105E-2</v>
      </c>
      <c r="BS157" s="58">
        <f t="shared" si="36"/>
        <v>0</v>
      </c>
      <c r="BT157" s="42">
        <f t="shared" si="36"/>
        <v>4.1794986289361818E-2</v>
      </c>
      <c r="BU157" s="58">
        <f t="shared" si="36"/>
        <v>0.42181346660877994</v>
      </c>
      <c r="BV157" s="42">
        <f t="shared" si="36"/>
        <v>1.4399396827504711</v>
      </c>
      <c r="BW157" s="58">
        <f t="shared" si="36"/>
        <v>3.5067711401832497E-3</v>
      </c>
      <c r="BX157" s="42">
        <f t="shared" si="36"/>
        <v>10.961678036208832</v>
      </c>
      <c r="BY157" s="58">
        <f t="shared" si="36"/>
        <v>0</v>
      </c>
      <c r="BZ157" s="42">
        <f t="shared" si="36"/>
        <v>2.5965886776895823</v>
      </c>
      <c r="CA157" s="58">
        <f t="shared" si="36"/>
        <v>1.2705119671813365E-3</v>
      </c>
      <c r="CB157" s="42">
        <f t="shared" si="36"/>
        <v>3.2485068212263726</v>
      </c>
      <c r="CC157" s="58">
        <f t="shared" si="36"/>
        <v>1.0075856526263089</v>
      </c>
      <c r="CD157" s="42">
        <f t="shared" si="36"/>
        <v>0.19989608412528206</v>
      </c>
      <c r="CE157" s="58">
        <f t="shared" si="36"/>
        <v>1.1114189072706842E-2</v>
      </c>
      <c r="CF157" s="42">
        <f t="shared" si="36"/>
        <v>1.363842385491614E-2</v>
      </c>
      <c r="CG157" s="58">
        <f t="shared" si="37"/>
        <v>2.0262893851421746E-2</v>
      </c>
      <c r="CH157" s="42">
        <f t="shared" si="37"/>
        <v>1.3235821964073107</v>
      </c>
      <c r="CI157" s="58">
        <f t="shared" si="37"/>
        <v>6.7999810726588492E-2</v>
      </c>
      <c r="CJ157" s="42">
        <f t="shared" si="37"/>
        <v>0</v>
      </c>
      <c r="CK157" s="58">
        <f t="shared" si="37"/>
        <v>1.6117668537438592E-2</v>
      </c>
      <c r="CL157" s="42">
        <f t="shared" si="37"/>
        <v>0</v>
      </c>
      <c r="CM157" s="58">
        <f t="shared" si="37"/>
        <v>0</v>
      </c>
      <c r="CN157" s="42">
        <f t="shared" si="37"/>
        <v>0</v>
      </c>
      <c r="CO157" s="58">
        <f t="shared" si="37"/>
        <v>0</v>
      </c>
      <c r="CP157" s="42">
        <f t="shared" si="37"/>
        <v>2.5237390605530211E-2</v>
      </c>
      <c r="CQ157" s="58">
        <f t="shared" si="37"/>
        <v>8.9773179734631323E-2</v>
      </c>
      <c r="CR157" s="42">
        <f t="shared" si="37"/>
        <v>6.8357219508822883E-2</v>
      </c>
      <c r="CS157" s="58">
        <f t="shared" si="37"/>
        <v>1.6423762685632566E-2</v>
      </c>
      <c r="CT157" s="42">
        <f t="shared" si="37"/>
        <v>0.10931693178438982</v>
      </c>
      <c r="CU157" s="58">
        <f t="shared" si="37"/>
        <v>0.36431349080026004</v>
      </c>
      <c r="CV157" s="42">
        <f t="shared" si="37"/>
        <v>5.6860493400885552</v>
      </c>
      <c r="CW157" s="58">
        <f t="shared" si="38"/>
        <v>0.76098639249394018</v>
      </c>
      <c r="CX157" s="42">
        <f t="shared" si="38"/>
        <v>0.4822472439052381</v>
      </c>
      <c r="CY157" s="58">
        <f t="shared" si="38"/>
        <v>0.22437077418280024</v>
      </c>
      <c r="CZ157" s="42">
        <f t="shared" si="38"/>
        <v>0.15905937234611206</v>
      </c>
      <c r="DA157" s="58">
        <f t="shared" si="38"/>
        <v>3.7547152808684953E-2</v>
      </c>
      <c r="DB157" s="42">
        <f t="shared" si="38"/>
        <v>2.0806973861525813</v>
      </c>
      <c r="DC157" s="58">
        <f t="shared" si="38"/>
        <v>0</v>
      </c>
      <c r="DD157" s="60">
        <f t="shared" si="38"/>
        <v>0</v>
      </c>
      <c r="DE157" s="3"/>
    </row>
    <row r="158" spans="1:109" x14ac:dyDescent="0.35">
      <c r="A158" s="3"/>
      <c r="B158" s="3" t="s">
        <v>3903</v>
      </c>
      <c r="C158" s="39" t="s">
        <v>582</v>
      </c>
      <c r="D158" s="3" t="s">
        <v>582</v>
      </c>
      <c r="E158" s="56">
        <f t="shared" si="33"/>
        <v>0</v>
      </c>
      <c r="F158" s="54">
        <f t="shared" si="33"/>
        <v>0</v>
      </c>
      <c r="G158" s="54">
        <f t="shared" si="33"/>
        <v>0</v>
      </c>
      <c r="H158" s="54">
        <f t="shared" si="33"/>
        <v>0</v>
      </c>
      <c r="I158" s="54">
        <f t="shared" si="33"/>
        <v>0</v>
      </c>
      <c r="J158" s="53">
        <f t="shared" si="33"/>
        <v>0</v>
      </c>
      <c r="K158" s="53">
        <f t="shared" si="33"/>
        <v>0</v>
      </c>
      <c r="L158" s="53">
        <f t="shared" si="33"/>
        <v>0</v>
      </c>
      <c r="M158" s="53">
        <f t="shared" si="33"/>
        <v>0</v>
      </c>
      <c r="N158" s="54">
        <f t="shared" si="33"/>
        <v>0</v>
      </c>
      <c r="O158" s="54">
        <f t="shared" si="33"/>
        <v>0</v>
      </c>
      <c r="P158" s="54">
        <f t="shared" si="33"/>
        <v>0</v>
      </c>
      <c r="Q158" s="53">
        <f t="shared" si="33"/>
        <v>0</v>
      </c>
      <c r="R158" s="53">
        <f t="shared" si="33"/>
        <v>0</v>
      </c>
      <c r="S158" s="53">
        <f t="shared" si="33"/>
        <v>0</v>
      </c>
      <c r="T158" s="53">
        <f t="shared" ref="T158:AI173" si="39">IF(ISNA(INDEX($E$8:$CE$86,MATCH($C158,$C$8:$C$86,0),MATCH(T$92,$E$6:$CE$6,0))),0,INDEX($E$8:$CE$86,MATCH($C158,$C$8:$C$86,0),MATCH(T$92,$E$6:$CE$6,0)))</f>
        <v>0</v>
      </c>
      <c r="U158" s="54">
        <f t="shared" si="39"/>
        <v>0</v>
      </c>
      <c r="V158" s="54">
        <f t="shared" si="39"/>
        <v>0</v>
      </c>
      <c r="W158" s="54">
        <f t="shared" si="39"/>
        <v>0</v>
      </c>
      <c r="X158" s="42">
        <f t="shared" si="39"/>
        <v>0</v>
      </c>
      <c r="Y158" s="58">
        <f t="shared" si="39"/>
        <v>0</v>
      </c>
      <c r="Z158" s="53">
        <f t="shared" si="39"/>
        <v>0</v>
      </c>
      <c r="AA158" s="53">
        <f t="shared" si="39"/>
        <v>0</v>
      </c>
      <c r="AB158" s="53">
        <f t="shared" si="39"/>
        <v>0</v>
      </c>
      <c r="AC158" s="53">
        <f t="shared" si="39"/>
        <v>0</v>
      </c>
      <c r="AD158" s="54">
        <f t="shared" si="39"/>
        <v>0</v>
      </c>
      <c r="AE158" s="54">
        <f t="shared" si="39"/>
        <v>0</v>
      </c>
      <c r="AF158" s="54">
        <f t="shared" si="39"/>
        <v>0</v>
      </c>
      <c r="AG158" s="54">
        <f t="shared" si="39"/>
        <v>0</v>
      </c>
      <c r="AH158" s="53">
        <f t="shared" si="39"/>
        <v>0</v>
      </c>
      <c r="AI158" s="53">
        <f t="shared" si="39"/>
        <v>0</v>
      </c>
      <c r="AJ158" s="53">
        <f t="shared" ref="AJ158:AY173" si="40">IF(ISNA(INDEX($E$8:$CE$86,MATCH($C158,$C$8:$C$86,0),MATCH(AJ$92,$E$6:$CE$6,0))),0,INDEX($E$8:$CE$86,MATCH($C158,$C$8:$C$86,0),MATCH(AJ$92,$E$6:$CE$6,0)))</f>
        <v>0</v>
      </c>
      <c r="AK158" s="53">
        <f t="shared" si="34"/>
        <v>0</v>
      </c>
      <c r="AL158" s="54">
        <f t="shared" si="34"/>
        <v>0</v>
      </c>
      <c r="AM158" s="54">
        <f t="shared" si="34"/>
        <v>0</v>
      </c>
      <c r="AN158" s="54">
        <f t="shared" si="34"/>
        <v>0</v>
      </c>
      <c r="AO158" s="42">
        <f t="shared" si="34"/>
        <v>0</v>
      </c>
      <c r="AP158" s="58">
        <f t="shared" si="34"/>
        <v>0</v>
      </c>
      <c r="AQ158" s="42">
        <f t="shared" si="34"/>
        <v>3.10386721067125E-2</v>
      </c>
      <c r="AR158" s="58">
        <f t="shared" si="34"/>
        <v>0</v>
      </c>
      <c r="AS158" s="42">
        <f t="shared" si="34"/>
        <v>0</v>
      </c>
      <c r="AT158" s="58">
        <f t="shared" si="34"/>
        <v>0</v>
      </c>
      <c r="AU158" s="42">
        <f t="shared" si="34"/>
        <v>7.3197335794999707E-2</v>
      </c>
      <c r="AV158" s="58">
        <f t="shared" si="34"/>
        <v>0</v>
      </c>
      <c r="AW158" s="42">
        <f t="shared" si="34"/>
        <v>0</v>
      </c>
      <c r="AX158" s="58">
        <f t="shared" si="34"/>
        <v>7.3128083438618319E-2</v>
      </c>
      <c r="AY158" s="42">
        <f t="shared" si="34"/>
        <v>0</v>
      </c>
      <c r="AZ158" s="58">
        <f t="shared" si="34"/>
        <v>0</v>
      </c>
      <c r="BA158" s="42">
        <f t="shared" si="35"/>
        <v>6.2823966830901495E-2</v>
      </c>
      <c r="BB158" s="58">
        <f t="shared" si="35"/>
        <v>2.6371159491248332E-2</v>
      </c>
      <c r="BC158" s="42">
        <f t="shared" si="35"/>
        <v>6.9913189656190481E-3</v>
      </c>
      <c r="BD158" s="58">
        <f t="shared" si="35"/>
        <v>0</v>
      </c>
      <c r="BE158" s="42">
        <f t="shared" si="35"/>
        <v>0.19706484520781084</v>
      </c>
      <c r="BF158" s="58">
        <f t="shared" si="35"/>
        <v>9.0110074014364445E-4</v>
      </c>
      <c r="BG158" s="42">
        <f t="shared" si="35"/>
        <v>4.3237256955903497E-3</v>
      </c>
      <c r="BH158" s="58">
        <f t="shared" si="35"/>
        <v>0</v>
      </c>
      <c r="BI158" s="42">
        <f t="shared" si="35"/>
        <v>0.53144628052843457</v>
      </c>
      <c r="BJ158" s="58">
        <f t="shared" si="35"/>
        <v>1.607144737188429E-2</v>
      </c>
      <c r="BK158" s="42">
        <f t="shared" si="35"/>
        <v>4.0229502414626148E-4</v>
      </c>
      <c r="BL158" s="58">
        <f t="shared" si="35"/>
        <v>0</v>
      </c>
      <c r="BM158" s="42">
        <f t="shared" si="35"/>
        <v>5.4505663220609816E-3</v>
      </c>
      <c r="BN158" s="58">
        <f t="shared" si="35"/>
        <v>0</v>
      </c>
      <c r="BO158" s="42">
        <f t="shared" si="35"/>
        <v>0.2670993893519501</v>
      </c>
      <c r="BP158" s="58">
        <f t="shared" si="35"/>
        <v>4.2240185823062285E-2</v>
      </c>
      <c r="BQ158" s="42">
        <f t="shared" si="36"/>
        <v>0.19007513610618515</v>
      </c>
      <c r="BR158" s="58">
        <f t="shared" si="36"/>
        <v>3.0952868830102023E-3</v>
      </c>
      <c r="BS158" s="42">
        <f t="shared" si="36"/>
        <v>0</v>
      </c>
      <c r="BT158" s="58">
        <f t="shared" si="36"/>
        <v>0</v>
      </c>
      <c r="BU158" s="42">
        <f t="shared" si="36"/>
        <v>4.9753612252889982E-2</v>
      </c>
      <c r="BV158" s="58">
        <f t="shared" si="36"/>
        <v>0.93091420419618709</v>
      </c>
      <c r="BW158" s="42">
        <f t="shared" si="36"/>
        <v>0.3120923193568354</v>
      </c>
      <c r="BX158" s="58">
        <f t="shared" si="36"/>
        <v>2.2484979701163987</v>
      </c>
      <c r="BY158" s="42">
        <f t="shared" si="36"/>
        <v>0</v>
      </c>
      <c r="BZ158" s="58">
        <f t="shared" si="36"/>
        <v>2.5119013086020696</v>
      </c>
      <c r="CA158" s="42">
        <f t="shared" si="36"/>
        <v>9.9489372779463306E-3</v>
      </c>
      <c r="CB158" s="58">
        <f t="shared" si="36"/>
        <v>0.87079702956417182</v>
      </c>
      <c r="CC158" s="42">
        <f t="shared" si="36"/>
        <v>2.0595609689281429</v>
      </c>
      <c r="CD158" s="58">
        <f t="shared" si="36"/>
        <v>1.0633612781684774</v>
      </c>
      <c r="CE158" s="42">
        <f t="shared" si="36"/>
        <v>5.1555869240216837E-2</v>
      </c>
      <c r="CF158" s="58">
        <f t="shared" si="36"/>
        <v>0.3817921764132961</v>
      </c>
      <c r="CG158" s="42">
        <f t="shared" si="37"/>
        <v>0</v>
      </c>
      <c r="CH158" s="58">
        <f t="shared" si="37"/>
        <v>0.39360374940645199</v>
      </c>
      <c r="CI158" s="42">
        <f t="shared" si="37"/>
        <v>7.8640706889784948E-3</v>
      </c>
      <c r="CJ158" s="58">
        <f t="shared" si="37"/>
        <v>4.3001059782275163E-2</v>
      </c>
      <c r="CK158" s="42">
        <f t="shared" si="37"/>
        <v>1.4885245780924126E-2</v>
      </c>
      <c r="CL158" s="58">
        <f t="shared" si="37"/>
        <v>0</v>
      </c>
      <c r="CM158" s="42">
        <f t="shared" si="37"/>
        <v>0</v>
      </c>
      <c r="CN158" s="58">
        <f t="shared" si="37"/>
        <v>0</v>
      </c>
      <c r="CO158" s="42">
        <f t="shared" si="37"/>
        <v>0</v>
      </c>
      <c r="CP158" s="58">
        <f t="shared" si="37"/>
        <v>0.15582545837882286</v>
      </c>
      <c r="CQ158" s="42">
        <f t="shared" si="37"/>
        <v>1.7918319113534226E-2</v>
      </c>
      <c r="CR158" s="58">
        <f t="shared" si="37"/>
        <v>5.3170641711768789E-3</v>
      </c>
      <c r="CS158" s="42">
        <f t="shared" si="37"/>
        <v>0.83398773737507259</v>
      </c>
      <c r="CT158" s="58">
        <f t="shared" si="37"/>
        <v>4.8157048206678111E-3</v>
      </c>
      <c r="CU158" s="42">
        <f t="shared" si="37"/>
        <v>0.6356633197980015</v>
      </c>
      <c r="CV158" s="58">
        <f t="shared" si="37"/>
        <v>1.4862558439106623</v>
      </c>
      <c r="CW158" s="42">
        <f t="shared" si="38"/>
        <v>0.29551768676968415</v>
      </c>
      <c r="CX158" s="58">
        <f t="shared" si="38"/>
        <v>0.23798647822676416</v>
      </c>
      <c r="CY158" s="42">
        <f t="shared" si="38"/>
        <v>0.14569571193358138</v>
      </c>
      <c r="CZ158" s="58">
        <f t="shared" si="38"/>
        <v>0</v>
      </c>
      <c r="DA158" s="42">
        <f t="shared" si="38"/>
        <v>0</v>
      </c>
      <c r="DB158" s="58">
        <f t="shared" si="38"/>
        <v>0.14823324802053528</v>
      </c>
      <c r="DC158" s="42">
        <f t="shared" si="38"/>
        <v>0</v>
      </c>
      <c r="DD158" s="59">
        <f t="shared" si="38"/>
        <v>0</v>
      </c>
      <c r="DE158" s="3"/>
    </row>
    <row r="159" spans="1:109" x14ac:dyDescent="0.35">
      <c r="A159" s="3"/>
      <c r="B159" s="3" t="s">
        <v>3904</v>
      </c>
      <c r="C159" s="39" t="s">
        <v>584</v>
      </c>
      <c r="D159" s="3" t="s">
        <v>584</v>
      </c>
      <c r="E159" s="52">
        <f t="shared" ref="E159:T174" si="41">IF(ISNA(INDEX($E$8:$CE$86,MATCH($C159,$C$8:$C$86,0),MATCH(E$92,$E$6:$CE$6,0))),0,INDEX($E$8:$CE$86,MATCH($C159,$C$8:$C$86,0),MATCH(E$92,$E$6:$CE$6,0)))</f>
        <v>0</v>
      </c>
      <c r="F159" s="53">
        <f t="shared" si="41"/>
        <v>0</v>
      </c>
      <c r="G159" s="53">
        <f t="shared" si="41"/>
        <v>0</v>
      </c>
      <c r="H159" s="53">
        <f t="shared" si="41"/>
        <v>0</v>
      </c>
      <c r="I159" s="53">
        <f t="shared" si="41"/>
        <v>0</v>
      </c>
      <c r="J159" s="54">
        <f t="shared" si="41"/>
        <v>0</v>
      </c>
      <c r="K159" s="54">
        <f t="shared" si="41"/>
        <v>0</v>
      </c>
      <c r="L159" s="54">
        <f t="shared" si="41"/>
        <v>0</v>
      </c>
      <c r="M159" s="54">
        <f t="shared" si="41"/>
        <v>0</v>
      </c>
      <c r="N159" s="53">
        <f t="shared" si="41"/>
        <v>0</v>
      </c>
      <c r="O159" s="53">
        <f t="shared" si="41"/>
        <v>0</v>
      </c>
      <c r="P159" s="53">
        <f t="shared" si="41"/>
        <v>0</v>
      </c>
      <c r="Q159" s="54">
        <f t="shared" si="41"/>
        <v>0</v>
      </c>
      <c r="R159" s="54">
        <f t="shared" si="41"/>
        <v>0</v>
      </c>
      <c r="S159" s="54">
        <f t="shared" si="41"/>
        <v>0</v>
      </c>
      <c r="T159" s="54">
        <f t="shared" si="39"/>
        <v>0</v>
      </c>
      <c r="U159" s="53">
        <f t="shared" si="39"/>
        <v>0</v>
      </c>
      <c r="V159" s="53">
        <f t="shared" si="39"/>
        <v>0</v>
      </c>
      <c r="W159" s="53">
        <f t="shared" si="39"/>
        <v>0</v>
      </c>
      <c r="X159" s="58">
        <f t="shared" si="39"/>
        <v>0</v>
      </c>
      <c r="Y159" s="42">
        <f t="shared" si="39"/>
        <v>0</v>
      </c>
      <c r="Z159" s="54">
        <f t="shared" si="39"/>
        <v>0</v>
      </c>
      <c r="AA159" s="54">
        <f t="shared" si="39"/>
        <v>0</v>
      </c>
      <c r="AB159" s="54">
        <f t="shared" si="39"/>
        <v>0</v>
      </c>
      <c r="AC159" s="54">
        <f t="shared" si="39"/>
        <v>0</v>
      </c>
      <c r="AD159" s="53">
        <f t="shared" si="39"/>
        <v>0</v>
      </c>
      <c r="AE159" s="53">
        <f t="shared" si="39"/>
        <v>0</v>
      </c>
      <c r="AF159" s="53">
        <f t="shared" si="39"/>
        <v>0</v>
      </c>
      <c r="AG159" s="53">
        <f t="shared" si="39"/>
        <v>0</v>
      </c>
      <c r="AH159" s="54">
        <f t="shared" si="39"/>
        <v>0</v>
      </c>
      <c r="AI159" s="54">
        <f t="shared" si="39"/>
        <v>0</v>
      </c>
      <c r="AJ159" s="54">
        <f t="shared" si="40"/>
        <v>0</v>
      </c>
      <c r="AK159" s="54">
        <f t="shared" si="34"/>
        <v>0</v>
      </c>
      <c r="AL159" s="53">
        <f t="shared" si="34"/>
        <v>0</v>
      </c>
      <c r="AM159" s="53">
        <f t="shared" si="34"/>
        <v>0</v>
      </c>
      <c r="AN159" s="53">
        <f t="shared" si="34"/>
        <v>0</v>
      </c>
      <c r="AO159" s="58">
        <f t="shared" si="34"/>
        <v>0</v>
      </c>
      <c r="AP159" s="42">
        <f t="shared" si="34"/>
        <v>0</v>
      </c>
      <c r="AQ159" s="58">
        <f t="shared" si="34"/>
        <v>0</v>
      </c>
      <c r="AR159" s="42">
        <f t="shared" si="34"/>
        <v>0</v>
      </c>
      <c r="AS159" s="58">
        <f t="shared" si="34"/>
        <v>0</v>
      </c>
      <c r="AT159" s="42">
        <f t="shared" si="34"/>
        <v>0</v>
      </c>
      <c r="AU159" s="58">
        <f t="shared" si="34"/>
        <v>0</v>
      </c>
      <c r="AV159" s="42">
        <f t="shared" si="34"/>
        <v>0</v>
      </c>
      <c r="AW159" s="58">
        <f t="shared" si="34"/>
        <v>0</v>
      </c>
      <c r="AX159" s="42">
        <f t="shared" si="34"/>
        <v>0</v>
      </c>
      <c r="AY159" s="58">
        <f t="shared" si="34"/>
        <v>0</v>
      </c>
      <c r="AZ159" s="42">
        <f t="shared" si="34"/>
        <v>0</v>
      </c>
      <c r="BA159" s="58">
        <f t="shared" si="35"/>
        <v>0</v>
      </c>
      <c r="BB159" s="42">
        <f t="shared" si="35"/>
        <v>0</v>
      </c>
      <c r="BC159" s="58">
        <f t="shared" si="35"/>
        <v>0</v>
      </c>
      <c r="BD159" s="42">
        <f t="shared" si="35"/>
        <v>0</v>
      </c>
      <c r="BE159" s="58">
        <f t="shared" si="35"/>
        <v>0</v>
      </c>
      <c r="BF159" s="42">
        <f t="shared" si="35"/>
        <v>0</v>
      </c>
      <c r="BG159" s="58">
        <f t="shared" si="35"/>
        <v>0</v>
      </c>
      <c r="BH159" s="42">
        <f t="shared" si="35"/>
        <v>0</v>
      </c>
      <c r="BI159" s="58">
        <f t="shared" si="35"/>
        <v>0</v>
      </c>
      <c r="BJ159" s="42">
        <f t="shared" si="35"/>
        <v>0</v>
      </c>
      <c r="BK159" s="58">
        <f t="shared" si="35"/>
        <v>0</v>
      </c>
      <c r="BL159" s="42">
        <f t="shared" si="35"/>
        <v>0</v>
      </c>
      <c r="BM159" s="58">
        <f t="shared" si="35"/>
        <v>0</v>
      </c>
      <c r="BN159" s="42">
        <f t="shared" si="35"/>
        <v>0</v>
      </c>
      <c r="BO159" s="58">
        <f t="shared" si="35"/>
        <v>0</v>
      </c>
      <c r="BP159" s="42">
        <f t="shared" si="35"/>
        <v>0</v>
      </c>
      <c r="BQ159" s="58">
        <f t="shared" si="36"/>
        <v>0</v>
      </c>
      <c r="BR159" s="42">
        <f t="shared" si="36"/>
        <v>0</v>
      </c>
      <c r="BS159" s="58">
        <f t="shared" si="36"/>
        <v>0</v>
      </c>
      <c r="BT159" s="42">
        <f t="shared" si="36"/>
        <v>0</v>
      </c>
      <c r="BU159" s="58">
        <f t="shared" si="36"/>
        <v>0</v>
      </c>
      <c r="BV159" s="42">
        <f t="shared" si="36"/>
        <v>0</v>
      </c>
      <c r="BW159" s="58">
        <f t="shared" si="36"/>
        <v>0</v>
      </c>
      <c r="BX159" s="42">
        <f t="shared" si="36"/>
        <v>0</v>
      </c>
      <c r="BY159" s="58">
        <f t="shared" si="36"/>
        <v>0</v>
      </c>
      <c r="BZ159" s="42">
        <f t="shared" si="36"/>
        <v>0</v>
      </c>
      <c r="CA159" s="58">
        <f t="shared" si="36"/>
        <v>0</v>
      </c>
      <c r="CB159" s="42">
        <f t="shared" si="36"/>
        <v>0</v>
      </c>
      <c r="CC159" s="58">
        <f t="shared" si="36"/>
        <v>0</v>
      </c>
      <c r="CD159" s="42">
        <f t="shared" si="36"/>
        <v>0</v>
      </c>
      <c r="CE159" s="58">
        <f t="shared" si="36"/>
        <v>0</v>
      </c>
      <c r="CF159" s="42">
        <f t="shared" si="36"/>
        <v>0</v>
      </c>
      <c r="CG159" s="58">
        <f t="shared" si="37"/>
        <v>0</v>
      </c>
      <c r="CH159" s="42">
        <f t="shared" si="37"/>
        <v>0</v>
      </c>
      <c r="CI159" s="58">
        <f t="shared" si="37"/>
        <v>0</v>
      </c>
      <c r="CJ159" s="42">
        <f t="shared" si="37"/>
        <v>0</v>
      </c>
      <c r="CK159" s="58">
        <f t="shared" si="37"/>
        <v>0</v>
      </c>
      <c r="CL159" s="42">
        <f t="shared" si="37"/>
        <v>0</v>
      </c>
      <c r="CM159" s="58">
        <f t="shared" si="37"/>
        <v>0</v>
      </c>
      <c r="CN159" s="42">
        <f t="shared" si="37"/>
        <v>0</v>
      </c>
      <c r="CO159" s="58">
        <f t="shared" si="37"/>
        <v>0</v>
      </c>
      <c r="CP159" s="42">
        <f t="shared" si="37"/>
        <v>0</v>
      </c>
      <c r="CQ159" s="58">
        <f t="shared" si="37"/>
        <v>0</v>
      </c>
      <c r="CR159" s="42">
        <f t="shared" si="37"/>
        <v>0</v>
      </c>
      <c r="CS159" s="58">
        <f t="shared" si="37"/>
        <v>0</v>
      </c>
      <c r="CT159" s="42">
        <f t="shared" si="37"/>
        <v>0</v>
      </c>
      <c r="CU159" s="58">
        <f t="shared" si="37"/>
        <v>0</v>
      </c>
      <c r="CV159" s="42">
        <f t="shared" si="37"/>
        <v>0</v>
      </c>
      <c r="CW159" s="58">
        <f t="shared" si="38"/>
        <v>0</v>
      </c>
      <c r="CX159" s="42">
        <f t="shared" si="38"/>
        <v>0</v>
      </c>
      <c r="CY159" s="58">
        <f t="shared" si="38"/>
        <v>0</v>
      </c>
      <c r="CZ159" s="42">
        <f t="shared" si="38"/>
        <v>0</v>
      </c>
      <c r="DA159" s="58">
        <f t="shared" si="38"/>
        <v>0</v>
      </c>
      <c r="DB159" s="42">
        <f t="shared" si="38"/>
        <v>0</v>
      </c>
      <c r="DC159" s="58">
        <f t="shared" si="38"/>
        <v>0</v>
      </c>
      <c r="DD159" s="60">
        <f t="shared" si="38"/>
        <v>0</v>
      </c>
      <c r="DE159" s="3"/>
    </row>
    <row r="160" spans="1:109" x14ac:dyDescent="0.35">
      <c r="A160" s="3"/>
      <c r="B160" s="3" t="s">
        <v>3905</v>
      </c>
      <c r="C160" s="39" t="s">
        <v>585</v>
      </c>
      <c r="D160" s="3" t="s">
        <v>585</v>
      </c>
      <c r="E160" s="56">
        <f t="shared" si="41"/>
        <v>0</v>
      </c>
      <c r="F160" s="54">
        <f t="shared" si="41"/>
        <v>0</v>
      </c>
      <c r="G160" s="54">
        <f t="shared" si="41"/>
        <v>0</v>
      </c>
      <c r="H160" s="54">
        <f t="shared" si="41"/>
        <v>0</v>
      </c>
      <c r="I160" s="54">
        <f t="shared" si="41"/>
        <v>0</v>
      </c>
      <c r="J160" s="53">
        <f t="shared" si="41"/>
        <v>0</v>
      </c>
      <c r="K160" s="53">
        <f t="shared" si="41"/>
        <v>0</v>
      </c>
      <c r="L160" s="53">
        <f t="shared" si="41"/>
        <v>0</v>
      </c>
      <c r="M160" s="53">
        <f t="shared" si="41"/>
        <v>0</v>
      </c>
      <c r="N160" s="54">
        <f t="shared" si="41"/>
        <v>0</v>
      </c>
      <c r="O160" s="54">
        <f t="shared" si="41"/>
        <v>0</v>
      </c>
      <c r="P160" s="54">
        <f t="shared" si="41"/>
        <v>0</v>
      </c>
      <c r="Q160" s="53">
        <f t="shared" si="41"/>
        <v>0</v>
      </c>
      <c r="R160" s="53">
        <f t="shared" si="41"/>
        <v>0</v>
      </c>
      <c r="S160" s="53">
        <f t="shared" si="41"/>
        <v>0</v>
      </c>
      <c r="T160" s="53">
        <f t="shared" si="39"/>
        <v>0</v>
      </c>
      <c r="U160" s="54">
        <f t="shared" si="39"/>
        <v>0</v>
      </c>
      <c r="V160" s="54">
        <f t="shared" si="39"/>
        <v>0</v>
      </c>
      <c r="W160" s="54">
        <f t="shared" si="39"/>
        <v>0</v>
      </c>
      <c r="X160" s="42">
        <f t="shared" si="39"/>
        <v>0</v>
      </c>
      <c r="Y160" s="58">
        <f t="shared" si="39"/>
        <v>0</v>
      </c>
      <c r="Z160" s="53">
        <f t="shared" si="39"/>
        <v>0</v>
      </c>
      <c r="AA160" s="53">
        <f t="shared" si="39"/>
        <v>0</v>
      </c>
      <c r="AB160" s="53">
        <f t="shared" si="39"/>
        <v>0</v>
      </c>
      <c r="AC160" s="53">
        <f t="shared" si="39"/>
        <v>0</v>
      </c>
      <c r="AD160" s="54">
        <f t="shared" si="39"/>
        <v>0</v>
      </c>
      <c r="AE160" s="54">
        <f t="shared" si="39"/>
        <v>0</v>
      </c>
      <c r="AF160" s="54">
        <f t="shared" si="39"/>
        <v>0</v>
      </c>
      <c r="AG160" s="54">
        <f t="shared" si="39"/>
        <v>0</v>
      </c>
      <c r="AH160" s="53">
        <f t="shared" si="39"/>
        <v>0</v>
      </c>
      <c r="AI160" s="53">
        <f t="shared" si="39"/>
        <v>0</v>
      </c>
      <c r="AJ160" s="53">
        <f t="shared" si="40"/>
        <v>0</v>
      </c>
      <c r="AK160" s="53">
        <f t="shared" si="34"/>
        <v>0</v>
      </c>
      <c r="AL160" s="54">
        <f t="shared" si="34"/>
        <v>0</v>
      </c>
      <c r="AM160" s="54">
        <f t="shared" si="34"/>
        <v>0</v>
      </c>
      <c r="AN160" s="54">
        <f t="shared" si="34"/>
        <v>0</v>
      </c>
      <c r="AO160" s="42">
        <f t="shared" si="34"/>
        <v>0</v>
      </c>
      <c r="AP160" s="58">
        <f t="shared" si="34"/>
        <v>0</v>
      </c>
      <c r="AQ160" s="42">
        <f t="shared" si="34"/>
        <v>0</v>
      </c>
      <c r="AR160" s="58">
        <f t="shared" si="34"/>
        <v>0</v>
      </c>
      <c r="AS160" s="42">
        <f t="shared" si="34"/>
        <v>0</v>
      </c>
      <c r="AT160" s="58">
        <f t="shared" si="34"/>
        <v>0</v>
      </c>
      <c r="AU160" s="42">
        <f t="shared" si="34"/>
        <v>0</v>
      </c>
      <c r="AV160" s="58">
        <f t="shared" si="34"/>
        <v>0</v>
      </c>
      <c r="AW160" s="42">
        <f t="shared" si="34"/>
        <v>0</v>
      </c>
      <c r="AX160" s="58">
        <f t="shared" si="34"/>
        <v>0</v>
      </c>
      <c r="AY160" s="42">
        <f t="shared" si="34"/>
        <v>0</v>
      </c>
      <c r="AZ160" s="58">
        <f t="shared" si="34"/>
        <v>0</v>
      </c>
      <c r="BA160" s="42">
        <f t="shared" si="35"/>
        <v>0</v>
      </c>
      <c r="BB160" s="58">
        <f t="shared" si="35"/>
        <v>0</v>
      </c>
      <c r="BC160" s="42">
        <f t="shared" si="35"/>
        <v>0</v>
      </c>
      <c r="BD160" s="58">
        <f t="shared" si="35"/>
        <v>0</v>
      </c>
      <c r="BE160" s="42">
        <f t="shared" si="35"/>
        <v>0</v>
      </c>
      <c r="BF160" s="58">
        <f t="shared" si="35"/>
        <v>0</v>
      </c>
      <c r="BG160" s="42">
        <f t="shared" si="35"/>
        <v>0</v>
      </c>
      <c r="BH160" s="58">
        <f t="shared" si="35"/>
        <v>0</v>
      </c>
      <c r="BI160" s="42">
        <f t="shared" si="35"/>
        <v>0</v>
      </c>
      <c r="BJ160" s="58">
        <f t="shared" si="35"/>
        <v>0</v>
      </c>
      <c r="BK160" s="42">
        <f t="shared" si="35"/>
        <v>0</v>
      </c>
      <c r="BL160" s="58">
        <f t="shared" si="35"/>
        <v>0</v>
      </c>
      <c r="BM160" s="42">
        <f t="shared" si="35"/>
        <v>0</v>
      </c>
      <c r="BN160" s="58">
        <f t="shared" si="35"/>
        <v>0</v>
      </c>
      <c r="BO160" s="42">
        <f t="shared" si="35"/>
        <v>0</v>
      </c>
      <c r="BP160" s="58">
        <f t="shared" si="35"/>
        <v>0</v>
      </c>
      <c r="BQ160" s="42">
        <f t="shared" si="36"/>
        <v>0</v>
      </c>
      <c r="BR160" s="58">
        <f t="shared" si="36"/>
        <v>0</v>
      </c>
      <c r="BS160" s="42">
        <f t="shared" si="36"/>
        <v>0</v>
      </c>
      <c r="BT160" s="58">
        <f t="shared" si="36"/>
        <v>0</v>
      </c>
      <c r="BU160" s="42">
        <f t="shared" si="36"/>
        <v>0</v>
      </c>
      <c r="BV160" s="58">
        <f t="shared" si="36"/>
        <v>0</v>
      </c>
      <c r="BW160" s="42">
        <f t="shared" si="36"/>
        <v>0</v>
      </c>
      <c r="BX160" s="58">
        <f t="shared" si="36"/>
        <v>0</v>
      </c>
      <c r="BY160" s="42">
        <f t="shared" si="36"/>
        <v>0</v>
      </c>
      <c r="BZ160" s="58">
        <f t="shared" si="36"/>
        <v>0</v>
      </c>
      <c r="CA160" s="42">
        <f t="shared" si="36"/>
        <v>0</v>
      </c>
      <c r="CB160" s="58">
        <f t="shared" si="36"/>
        <v>0</v>
      </c>
      <c r="CC160" s="42">
        <f t="shared" si="36"/>
        <v>0</v>
      </c>
      <c r="CD160" s="58">
        <f t="shared" si="36"/>
        <v>0</v>
      </c>
      <c r="CE160" s="42">
        <f t="shared" si="36"/>
        <v>0</v>
      </c>
      <c r="CF160" s="58">
        <f t="shared" si="36"/>
        <v>0</v>
      </c>
      <c r="CG160" s="42">
        <f t="shared" si="37"/>
        <v>0</v>
      </c>
      <c r="CH160" s="58">
        <f t="shared" si="37"/>
        <v>0</v>
      </c>
      <c r="CI160" s="42">
        <f t="shared" si="37"/>
        <v>0</v>
      </c>
      <c r="CJ160" s="58">
        <f t="shared" si="37"/>
        <v>0</v>
      </c>
      <c r="CK160" s="42">
        <f t="shared" si="37"/>
        <v>0</v>
      </c>
      <c r="CL160" s="58">
        <f t="shared" si="37"/>
        <v>0</v>
      </c>
      <c r="CM160" s="42">
        <f t="shared" si="37"/>
        <v>0</v>
      </c>
      <c r="CN160" s="58">
        <f t="shared" si="37"/>
        <v>0</v>
      </c>
      <c r="CO160" s="42">
        <f t="shared" si="37"/>
        <v>0</v>
      </c>
      <c r="CP160" s="58">
        <f t="shared" si="37"/>
        <v>0</v>
      </c>
      <c r="CQ160" s="42">
        <f t="shared" si="37"/>
        <v>0</v>
      </c>
      <c r="CR160" s="58">
        <f t="shared" si="37"/>
        <v>0</v>
      </c>
      <c r="CS160" s="42">
        <f t="shared" si="37"/>
        <v>0</v>
      </c>
      <c r="CT160" s="58">
        <f t="shared" si="37"/>
        <v>0</v>
      </c>
      <c r="CU160" s="42">
        <f t="shared" si="37"/>
        <v>0</v>
      </c>
      <c r="CV160" s="58">
        <f t="shared" si="37"/>
        <v>7.8971348720193806</v>
      </c>
      <c r="CW160" s="42">
        <f t="shared" si="38"/>
        <v>1.1975384341928725</v>
      </c>
      <c r="CX160" s="58">
        <f t="shared" si="38"/>
        <v>7.8364922846405332</v>
      </c>
      <c r="CY160" s="42">
        <f t="shared" si="38"/>
        <v>0</v>
      </c>
      <c r="CZ160" s="58">
        <f t="shared" si="38"/>
        <v>0</v>
      </c>
      <c r="DA160" s="42">
        <f t="shared" si="38"/>
        <v>0</v>
      </c>
      <c r="DB160" s="58">
        <f t="shared" si="38"/>
        <v>1.7346914366086222E-4</v>
      </c>
      <c r="DC160" s="42">
        <f t="shared" si="38"/>
        <v>0</v>
      </c>
      <c r="DD160" s="59">
        <f t="shared" si="38"/>
        <v>0</v>
      </c>
      <c r="DE160" s="3"/>
    </row>
    <row r="161" spans="1:109" x14ac:dyDescent="0.35">
      <c r="A161" s="3"/>
      <c r="B161" s="3" t="s">
        <v>3906</v>
      </c>
      <c r="C161" s="39" t="s">
        <v>586</v>
      </c>
      <c r="D161" s="3" t="s">
        <v>586</v>
      </c>
      <c r="E161" s="52">
        <f t="shared" si="41"/>
        <v>0</v>
      </c>
      <c r="F161" s="53">
        <f t="shared" si="41"/>
        <v>0</v>
      </c>
      <c r="G161" s="53">
        <f t="shared" si="41"/>
        <v>0</v>
      </c>
      <c r="H161" s="53">
        <f t="shared" si="41"/>
        <v>0</v>
      </c>
      <c r="I161" s="53">
        <f t="shared" si="41"/>
        <v>0</v>
      </c>
      <c r="J161" s="54">
        <f t="shared" si="41"/>
        <v>0</v>
      </c>
      <c r="K161" s="54">
        <f t="shared" si="41"/>
        <v>0</v>
      </c>
      <c r="L161" s="54">
        <f t="shared" si="41"/>
        <v>0</v>
      </c>
      <c r="M161" s="54">
        <f t="shared" si="41"/>
        <v>0</v>
      </c>
      <c r="N161" s="53">
        <f t="shared" si="41"/>
        <v>0</v>
      </c>
      <c r="O161" s="53">
        <f t="shared" si="41"/>
        <v>0</v>
      </c>
      <c r="P161" s="53">
        <f t="shared" si="41"/>
        <v>0</v>
      </c>
      <c r="Q161" s="54">
        <f t="shared" si="41"/>
        <v>0</v>
      </c>
      <c r="R161" s="54">
        <f t="shared" si="41"/>
        <v>0</v>
      </c>
      <c r="S161" s="54">
        <f t="shared" si="41"/>
        <v>0</v>
      </c>
      <c r="T161" s="54">
        <f t="shared" si="39"/>
        <v>0</v>
      </c>
      <c r="U161" s="53">
        <f t="shared" si="39"/>
        <v>0</v>
      </c>
      <c r="V161" s="53">
        <f t="shared" si="39"/>
        <v>0</v>
      </c>
      <c r="W161" s="53">
        <f t="shared" si="39"/>
        <v>0</v>
      </c>
      <c r="X161" s="58">
        <f t="shared" si="39"/>
        <v>0</v>
      </c>
      <c r="Y161" s="42">
        <f t="shared" si="39"/>
        <v>0</v>
      </c>
      <c r="Z161" s="54">
        <f t="shared" si="39"/>
        <v>0</v>
      </c>
      <c r="AA161" s="54">
        <f t="shared" si="39"/>
        <v>0</v>
      </c>
      <c r="AB161" s="54">
        <f t="shared" si="39"/>
        <v>0</v>
      </c>
      <c r="AC161" s="54">
        <f t="shared" si="39"/>
        <v>0</v>
      </c>
      <c r="AD161" s="53">
        <f t="shared" si="39"/>
        <v>0</v>
      </c>
      <c r="AE161" s="53">
        <f t="shared" si="39"/>
        <v>0</v>
      </c>
      <c r="AF161" s="53">
        <f t="shared" si="39"/>
        <v>0</v>
      </c>
      <c r="AG161" s="53">
        <f t="shared" si="39"/>
        <v>0</v>
      </c>
      <c r="AH161" s="54">
        <f t="shared" si="39"/>
        <v>0</v>
      </c>
      <c r="AI161" s="54">
        <f t="shared" si="39"/>
        <v>0</v>
      </c>
      <c r="AJ161" s="54">
        <f t="shared" si="40"/>
        <v>0</v>
      </c>
      <c r="AK161" s="54">
        <f t="shared" si="34"/>
        <v>0</v>
      </c>
      <c r="AL161" s="53">
        <f t="shared" si="34"/>
        <v>0</v>
      </c>
      <c r="AM161" s="53">
        <f t="shared" si="34"/>
        <v>0</v>
      </c>
      <c r="AN161" s="53">
        <f t="shared" si="34"/>
        <v>0</v>
      </c>
      <c r="AO161" s="58">
        <f t="shared" si="34"/>
        <v>0</v>
      </c>
      <c r="AP161" s="42">
        <f t="shared" si="34"/>
        <v>0</v>
      </c>
      <c r="AQ161" s="58">
        <f t="shared" si="34"/>
        <v>0.10445260713643968</v>
      </c>
      <c r="AR161" s="42">
        <f t="shared" si="34"/>
        <v>8.3996900732677085E-2</v>
      </c>
      <c r="AS161" s="58">
        <f t="shared" si="34"/>
        <v>5.4311708066861969E-3</v>
      </c>
      <c r="AT161" s="42">
        <f t="shared" si="34"/>
        <v>0</v>
      </c>
      <c r="AU161" s="58">
        <f t="shared" si="34"/>
        <v>2.1690791326653856E-3</v>
      </c>
      <c r="AV161" s="42">
        <f t="shared" si="34"/>
        <v>0</v>
      </c>
      <c r="AW161" s="58">
        <f t="shared" si="34"/>
        <v>1.2930572930914203E-2</v>
      </c>
      <c r="AX161" s="42">
        <f t="shared" si="34"/>
        <v>4.8530113465519172E-2</v>
      </c>
      <c r="AY161" s="58">
        <f t="shared" si="34"/>
        <v>5.7094549603940266E-3</v>
      </c>
      <c r="AZ161" s="42">
        <f t="shared" si="34"/>
        <v>0</v>
      </c>
      <c r="BA161" s="58">
        <f t="shared" si="35"/>
        <v>0.10140280343134472</v>
      </c>
      <c r="BB161" s="42">
        <f t="shared" si="35"/>
        <v>0.19590858398840899</v>
      </c>
      <c r="BC161" s="58">
        <f t="shared" si="35"/>
        <v>5.4551243959013479E-2</v>
      </c>
      <c r="BD161" s="42">
        <f t="shared" si="35"/>
        <v>1.3270187426060492E-2</v>
      </c>
      <c r="BE161" s="58">
        <f t="shared" si="35"/>
        <v>0.56481769225806422</v>
      </c>
      <c r="BF161" s="42">
        <f t="shared" si="35"/>
        <v>8.6358409382891136E-3</v>
      </c>
      <c r="BG161" s="58">
        <f t="shared" si="35"/>
        <v>1.7225591321876937E-2</v>
      </c>
      <c r="BH161" s="42">
        <f t="shared" si="35"/>
        <v>2.1396792032863086E-3</v>
      </c>
      <c r="BI161" s="58">
        <f t="shared" si="35"/>
        <v>6.5972348811702414E-2</v>
      </c>
      <c r="BJ161" s="42">
        <f t="shared" si="35"/>
        <v>3.1472209415615418E-2</v>
      </c>
      <c r="BK161" s="58">
        <f t="shared" si="35"/>
        <v>5.6308857797779726E-3</v>
      </c>
      <c r="BL161" s="42">
        <f t="shared" si="35"/>
        <v>1.5307513386297309E-3</v>
      </c>
      <c r="BM161" s="58">
        <f t="shared" si="35"/>
        <v>1.7214179782205196E-2</v>
      </c>
      <c r="BN161" s="42">
        <f t="shared" si="35"/>
        <v>9.9870846565276675E-6</v>
      </c>
      <c r="BO161" s="58">
        <f t="shared" si="35"/>
        <v>9.6593538375006116E-2</v>
      </c>
      <c r="BP161" s="42">
        <f t="shared" si="35"/>
        <v>4.1375275194267133E-2</v>
      </c>
      <c r="BQ161" s="58">
        <f t="shared" si="36"/>
        <v>0</v>
      </c>
      <c r="BR161" s="42">
        <f t="shared" si="36"/>
        <v>8.5982567987925255E-4</v>
      </c>
      <c r="BS161" s="58">
        <f t="shared" si="36"/>
        <v>0</v>
      </c>
      <c r="BT161" s="42">
        <f t="shared" si="36"/>
        <v>1.3022226353554111E-3</v>
      </c>
      <c r="BU161" s="58">
        <f t="shared" si="36"/>
        <v>6.4765191686150292</v>
      </c>
      <c r="BV161" s="42">
        <f t="shared" si="36"/>
        <v>1.3159882982152872E-3</v>
      </c>
      <c r="BW161" s="58">
        <f t="shared" si="36"/>
        <v>1.3188473821244148E-2</v>
      </c>
      <c r="BX161" s="42">
        <f t="shared" si="36"/>
        <v>0.30581892474572347</v>
      </c>
      <c r="BY161" s="58">
        <f t="shared" si="36"/>
        <v>0</v>
      </c>
      <c r="BZ161" s="42">
        <f t="shared" si="36"/>
        <v>1.4001448657415934E-2</v>
      </c>
      <c r="CA161" s="58">
        <f t="shared" si="36"/>
        <v>1.5194679650516558E-2</v>
      </c>
      <c r="CB161" s="42">
        <f t="shared" si="36"/>
        <v>0.28493182186568528</v>
      </c>
      <c r="CC161" s="58">
        <f t="shared" si="36"/>
        <v>0.39921512297020034</v>
      </c>
      <c r="CD161" s="42">
        <f t="shared" si="36"/>
        <v>7.9998372175758177E-3</v>
      </c>
      <c r="CE161" s="58">
        <f t="shared" si="36"/>
        <v>0.11551974488954302</v>
      </c>
      <c r="CF161" s="42">
        <f t="shared" si="36"/>
        <v>1.4579802181600303</v>
      </c>
      <c r="CG161" s="58">
        <f t="shared" si="37"/>
        <v>6.3781127461986489E-3</v>
      </c>
      <c r="CH161" s="42">
        <f t="shared" si="37"/>
        <v>0.59351483750370049</v>
      </c>
      <c r="CI161" s="58">
        <f t="shared" si="37"/>
        <v>5.2880826932753554E-2</v>
      </c>
      <c r="CJ161" s="42">
        <f t="shared" si="37"/>
        <v>3.3729778762277256</v>
      </c>
      <c r="CK161" s="58">
        <f t="shared" si="37"/>
        <v>1.2848954143648967E-2</v>
      </c>
      <c r="CL161" s="42">
        <f t="shared" si="37"/>
        <v>0</v>
      </c>
      <c r="CM161" s="58">
        <f t="shared" si="37"/>
        <v>0</v>
      </c>
      <c r="CN161" s="42">
        <f t="shared" si="37"/>
        <v>1.4334990357612123E-4</v>
      </c>
      <c r="CO161" s="58">
        <f t="shared" si="37"/>
        <v>0</v>
      </c>
      <c r="CP161" s="42">
        <f t="shared" si="37"/>
        <v>0.26001347806817227</v>
      </c>
      <c r="CQ161" s="58">
        <f t="shared" si="37"/>
        <v>3.919528988510379E-2</v>
      </c>
      <c r="CR161" s="42">
        <f t="shared" si="37"/>
        <v>1.1407013993358891E-2</v>
      </c>
      <c r="CS161" s="58">
        <f t="shared" si="37"/>
        <v>0.10226143141001981</v>
      </c>
      <c r="CT161" s="42">
        <f t="shared" si="37"/>
        <v>2.3740603791051775E-2</v>
      </c>
      <c r="CU161" s="58">
        <f t="shared" si="37"/>
        <v>0.19130872576531205</v>
      </c>
      <c r="CV161" s="42">
        <f t="shared" si="37"/>
        <v>2.4294565509043253</v>
      </c>
      <c r="CW161" s="58">
        <f t="shared" si="38"/>
        <v>0.67728175726074269</v>
      </c>
      <c r="CX161" s="42">
        <f t="shared" si="38"/>
        <v>0.56060174043355193</v>
      </c>
      <c r="CY161" s="58">
        <f t="shared" si="38"/>
        <v>0.95108414021337262</v>
      </c>
      <c r="CZ161" s="42">
        <f t="shared" si="38"/>
        <v>0</v>
      </c>
      <c r="DA161" s="58">
        <f t="shared" si="38"/>
        <v>1.696085577471948E-2</v>
      </c>
      <c r="DB161" s="42">
        <f t="shared" si="38"/>
        <v>0.26112740300495901</v>
      </c>
      <c r="DC161" s="58">
        <f t="shared" si="38"/>
        <v>0</v>
      </c>
      <c r="DD161" s="60">
        <f t="shared" si="38"/>
        <v>0</v>
      </c>
      <c r="DE161" s="3"/>
    </row>
    <row r="162" spans="1:109" x14ac:dyDescent="0.35">
      <c r="A162" s="3"/>
      <c r="B162" s="3" t="s">
        <v>3907</v>
      </c>
      <c r="C162" s="39" t="s">
        <v>587</v>
      </c>
      <c r="D162" s="3" t="s">
        <v>587</v>
      </c>
      <c r="E162" s="56">
        <f t="shared" si="41"/>
        <v>0</v>
      </c>
      <c r="F162" s="54">
        <f t="shared" si="41"/>
        <v>0</v>
      </c>
      <c r="G162" s="54">
        <f t="shared" si="41"/>
        <v>0</v>
      </c>
      <c r="H162" s="54">
        <f t="shared" si="41"/>
        <v>0</v>
      </c>
      <c r="I162" s="54">
        <f t="shared" si="41"/>
        <v>0</v>
      </c>
      <c r="J162" s="53">
        <f t="shared" si="41"/>
        <v>0</v>
      </c>
      <c r="K162" s="53">
        <f t="shared" si="41"/>
        <v>0</v>
      </c>
      <c r="L162" s="53">
        <f t="shared" si="41"/>
        <v>0</v>
      </c>
      <c r="M162" s="53">
        <f t="shared" si="41"/>
        <v>0</v>
      </c>
      <c r="N162" s="54">
        <f t="shared" si="41"/>
        <v>0</v>
      </c>
      <c r="O162" s="54">
        <f t="shared" si="41"/>
        <v>0</v>
      </c>
      <c r="P162" s="54">
        <f t="shared" si="41"/>
        <v>0</v>
      </c>
      <c r="Q162" s="53">
        <f t="shared" si="41"/>
        <v>0</v>
      </c>
      <c r="R162" s="53">
        <f t="shared" si="41"/>
        <v>0</v>
      </c>
      <c r="S162" s="53">
        <f t="shared" si="41"/>
        <v>0</v>
      </c>
      <c r="T162" s="53">
        <f t="shared" si="39"/>
        <v>0</v>
      </c>
      <c r="U162" s="54">
        <f t="shared" si="39"/>
        <v>0</v>
      </c>
      <c r="V162" s="54">
        <f t="shared" si="39"/>
        <v>0</v>
      </c>
      <c r="W162" s="54">
        <f t="shared" si="39"/>
        <v>0</v>
      </c>
      <c r="X162" s="42">
        <f t="shared" si="39"/>
        <v>0</v>
      </c>
      <c r="Y162" s="58">
        <f t="shared" si="39"/>
        <v>0</v>
      </c>
      <c r="Z162" s="53">
        <f t="shared" si="39"/>
        <v>0</v>
      </c>
      <c r="AA162" s="53">
        <f t="shared" si="39"/>
        <v>0</v>
      </c>
      <c r="AB162" s="53">
        <f t="shared" si="39"/>
        <v>0</v>
      </c>
      <c r="AC162" s="53">
        <f t="shared" si="39"/>
        <v>0</v>
      </c>
      <c r="AD162" s="54">
        <f t="shared" si="39"/>
        <v>0</v>
      </c>
      <c r="AE162" s="54">
        <f t="shared" si="39"/>
        <v>0</v>
      </c>
      <c r="AF162" s="54">
        <f t="shared" si="39"/>
        <v>0</v>
      </c>
      <c r="AG162" s="54">
        <f t="shared" si="39"/>
        <v>0</v>
      </c>
      <c r="AH162" s="53">
        <f t="shared" si="39"/>
        <v>0</v>
      </c>
      <c r="AI162" s="53">
        <f t="shared" si="39"/>
        <v>0</v>
      </c>
      <c r="AJ162" s="53">
        <f t="shared" si="40"/>
        <v>0</v>
      </c>
      <c r="AK162" s="53">
        <f t="shared" si="34"/>
        <v>0</v>
      </c>
      <c r="AL162" s="54">
        <f t="shared" si="34"/>
        <v>0</v>
      </c>
      <c r="AM162" s="54">
        <f t="shared" si="34"/>
        <v>0</v>
      </c>
      <c r="AN162" s="54">
        <f t="shared" si="34"/>
        <v>0</v>
      </c>
      <c r="AO162" s="42">
        <f t="shared" si="34"/>
        <v>0</v>
      </c>
      <c r="AP162" s="58">
        <f t="shared" si="34"/>
        <v>0</v>
      </c>
      <c r="AQ162" s="42">
        <f t="shared" si="34"/>
        <v>2.0217792843228581</v>
      </c>
      <c r="AR162" s="58">
        <f t="shared" si="34"/>
        <v>0.64106474011451453</v>
      </c>
      <c r="AS162" s="42">
        <f t="shared" si="34"/>
        <v>0.54423723068662522</v>
      </c>
      <c r="AT162" s="58">
        <f t="shared" si="34"/>
        <v>0</v>
      </c>
      <c r="AU162" s="42">
        <f t="shared" si="34"/>
        <v>0.30764487661662032</v>
      </c>
      <c r="AV162" s="58">
        <f t="shared" si="34"/>
        <v>3.6822864223076315E-3</v>
      </c>
      <c r="AW162" s="42">
        <f t="shared" si="34"/>
        <v>0.14457818051950921</v>
      </c>
      <c r="AX162" s="58">
        <f t="shared" si="34"/>
        <v>10.828907525354552</v>
      </c>
      <c r="AY162" s="42">
        <f t="shared" si="34"/>
        <v>2.0600062444057494</v>
      </c>
      <c r="AZ162" s="58">
        <f t="shared" si="34"/>
        <v>0</v>
      </c>
      <c r="BA162" s="42">
        <f t="shared" si="35"/>
        <v>2.4789488236332837</v>
      </c>
      <c r="BB162" s="58">
        <f t="shared" si="35"/>
        <v>2.5644815890746706</v>
      </c>
      <c r="BC162" s="42">
        <f t="shared" si="35"/>
        <v>0.82819331165392851</v>
      </c>
      <c r="BD162" s="58">
        <f t="shared" si="35"/>
        <v>0.16549070792002357</v>
      </c>
      <c r="BE162" s="42">
        <f t="shared" si="35"/>
        <v>0.70187334066726981</v>
      </c>
      <c r="BF162" s="58">
        <f t="shared" si="35"/>
        <v>0.24757884029722613</v>
      </c>
      <c r="BG162" s="42">
        <f t="shared" si="35"/>
        <v>0.36308096912729992</v>
      </c>
      <c r="BH162" s="58">
        <f t="shared" si="35"/>
        <v>2.8819753502503757E-3</v>
      </c>
      <c r="BI162" s="42">
        <f t="shared" si="35"/>
        <v>3.1834868478022185</v>
      </c>
      <c r="BJ162" s="58">
        <f t="shared" si="35"/>
        <v>0.35496855727819904</v>
      </c>
      <c r="BK162" s="42">
        <f t="shared" si="35"/>
        <v>0.90716153406139355</v>
      </c>
      <c r="BL162" s="58">
        <f t="shared" si="35"/>
        <v>2.6900830867372508E-2</v>
      </c>
      <c r="BM162" s="42">
        <f t="shared" si="35"/>
        <v>5.4044618203644124</v>
      </c>
      <c r="BN162" s="58">
        <f t="shared" si="35"/>
        <v>3.351307067552586</v>
      </c>
      <c r="BO162" s="42">
        <f t="shared" si="35"/>
        <v>2.865173038675509</v>
      </c>
      <c r="BP162" s="58">
        <f t="shared" si="35"/>
        <v>0.41085858709681738</v>
      </c>
      <c r="BQ162" s="42">
        <f t="shared" si="36"/>
        <v>0.64234987474640992</v>
      </c>
      <c r="BR162" s="58">
        <f t="shared" si="36"/>
        <v>3.1977371336507132E-2</v>
      </c>
      <c r="BS162" s="42">
        <f t="shared" si="36"/>
        <v>2.1420475950642093</v>
      </c>
      <c r="BT162" s="58">
        <f t="shared" si="36"/>
        <v>1.6393650865852076E-3</v>
      </c>
      <c r="BU162" s="42">
        <f t="shared" si="36"/>
        <v>6.1936917890883558</v>
      </c>
      <c r="BV162" s="58">
        <f t="shared" si="36"/>
        <v>7.4307864603985223</v>
      </c>
      <c r="BW162" s="42">
        <f t="shared" si="36"/>
        <v>2.4345871641456001E-2</v>
      </c>
      <c r="BX162" s="58">
        <f t="shared" si="36"/>
        <v>15.358646337015577</v>
      </c>
      <c r="BY162" s="42">
        <f t="shared" si="36"/>
        <v>0</v>
      </c>
      <c r="BZ162" s="58">
        <f t="shared" si="36"/>
        <v>0.21973370421104144</v>
      </c>
      <c r="CA162" s="42">
        <f t="shared" si="36"/>
        <v>0.1196283813180888</v>
      </c>
      <c r="CB162" s="58">
        <f t="shared" si="36"/>
        <v>3.8923892106105393</v>
      </c>
      <c r="CC162" s="42">
        <f t="shared" si="36"/>
        <v>11.543258123013562</v>
      </c>
      <c r="CD162" s="58">
        <f t="shared" si="36"/>
        <v>0.36491838018936712</v>
      </c>
      <c r="CE162" s="42">
        <f t="shared" si="36"/>
        <v>0.26980605034538396</v>
      </c>
      <c r="CF162" s="58">
        <f t="shared" si="36"/>
        <v>0.27861045299080323</v>
      </c>
      <c r="CG162" s="42">
        <f t="shared" si="37"/>
        <v>0.21120259676559164</v>
      </c>
      <c r="CH162" s="58">
        <f t="shared" si="37"/>
        <v>13.010942114430311</v>
      </c>
      <c r="CI162" s="42">
        <f t="shared" si="37"/>
        <v>0.32883411160525794</v>
      </c>
      <c r="CJ162" s="58">
        <f t="shared" si="37"/>
        <v>2.5691818067308159</v>
      </c>
      <c r="CK162" s="42">
        <f t="shared" si="37"/>
        <v>4.7719027644976333E-2</v>
      </c>
      <c r="CL162" s="58">
        <f t="shared" si="37"/>
        <v>2.6178729922942052</v>
      </c>
      <c r="CM162" s="42">
        <f t="shared" si="37"/>
        <v>0.53647280872649505</v>
      </c>
      <c r="CN162" s="58">
        <f t="shared" si="37"/>
        <v>0.53755783950753566</v>
      </c>
      <c r="CO162" s="42">
        <f t="shared" si="37"/>
        <v>0</v>
      </c>
      <c r="CP162" s="58">
        <f t="shared" si="37"/>
        <v>2.8880415635769356</v>
      </c>
      <c r="CQ162" s="42">
        <f t="shared" si="37"/>
        <v>0.10962572743731562</v>
      </c>
      <c r="CR162" s="58">
        <f t="shared" si="37"/>
        <v>9.3482916865147675E-2</v>
      </c>
      <c r="CS162" s="42">
        <f t="shared" si="37"/>
        <v>0.32372265987399845</v>
      </c>
      <c r="CT162" s="58">
        <f t="shared" si="37"/>
        <v>6.7719325467017796E-2</v>
      </c>
      <c r="CU162" s="42">
        <f t="shared" si="37"/>
        <v>0.69967976473570714</v>
      </c>
      <c r="CV162" s="58">
        <f t="shared" si="37"/>
        <v>9.1954422647392473</v>
      </c>
      <c r="CW162" s="42">
        <f t="shared" si="38"/>
        <v>8.2637322455889581</v>
      </c>
      <c r="CX162" s="58">
        <f t="shared" si="38"/>
        <v>2.6025786368394477</v>
      </c>
      <c r="CY162" s="42">
        <f t="shared" si="38"/>
        <v>0.90898422941771539</v>
      </c>
      <c r="CZ162" s="58">
        <f t="shared" si="38"/>
        <v>3.1265901351485888E-3</v>
      </c>
      <c r="DA162" s="42">
        <f t="shared" si="38"/>
        <v>0.20104907800811583</v>
      </c>
      <c r="DB162" s="58">
        <f t="shared" si="38"/>
        <v>4.2251511236679766</v>
      </c>
      <c r="DC162" s="42">
        <f t="shared" si="38"/>
        <v>0.53495149118088436</v>
      </c>
      <c r="DD162" s="59">
        <f t="shared" si="38"/>
        <v>0</v>
      </c>
      <c r="DE162" s="3"/>
    </row>
    <row r="163" spans="1:109" x14ac:dyDescent="0.35">
      <c r="A163" s="3"/>
      <c r="B163" s="3" t="s">
        <v>3908</v>
      </c>
      <c r="C163" s="39" t="s">
        <v>588</v>
      </c>
      <c r="D163" s="3" t="s">
        <v>588</v>
      </c>
      <c r="E163" s="52">
        <f t="shared" si="41"/>
        <v>0</v>
      </c>
      <c r="F163" s="53">
        <f t="shared" si="41"/>
        <v>0</v>
      </c>
      <c r="G163" s="53">
        <f t="shared" si="41"/>
        <v>0</v>
      </c>
      <c r="H163" s="53">
        <f t="shared" si="41"/>
        <v>0</v>
      </c>
      <c r="I163" s="53">
        <f t="shared" si="41"/>
        <v>0</v>
      </c>
      <c r="J163" s="54">
        <f t="shared" si="41"/>
        <v>0</v>
      </c>
      <c r="K163" s="54">
        <f t="shared" si="41"/>
        <v>0</v>
      </c>
      <c r="L163" s="54">
        <f t="shared" si="41"/>
        <v>0</v>
      </c>
      <c r="M163" s="54">
        <f t="shared" si="41"/>
        <v>0</v>
      </c>
      <c r="N163" s="53">
        <f t="shared" si="41"/>
        <v>0</v>
      </c>
      <c r="O163" s="53">
        <f t="shared" si="41"/>
        <v>0</v>
      </c>
      <c r="P163" s="53">
        <f t="shared" si="41"/>
        <v>0</v>
      </c>
      <c r="Q163" s="54">
        <f t="shared" si="41"/>
        <v>0</v>
      </c>
      <c r="R163" s="54">
        <f t="shared" si="41"/>
        <v>0</v>
      </c>
      <c r="S163" s="54">
        <f t="shared" si="41"/>
        <v>0</v>
      </c>
      <c r="T163" s="54">
        <f t="shared" si="39"/>
        <v>0</v>
      </c>
      <c r="U163" s="53">
        <f t="shared" si="39"/>
        <v>0</v>
      </c>
      <c r="V163" s="53">
        <f t="shared" si="39"/>
        <v>0</v>
      </c>
      <c r="W163" s="53">
        <f t="shared" si="39"/>
        <v>0</v>
      </c>
      <c r="X163" s="58">
        <f t="shared" si="39"/>
        <v>0</v>
      </c>
      <c r="Y163" s="42">
        <f t="shared" si="39"/>
        <v>0</v>
      </c>
      <c r="Z163" s="54">
        <f t="shared" si="39"/>
        <v>0</v>
      </c>
      <c r="AA163" s="54">
        <f t="shared" si="39"/>
        <v>0</v>
      </c>
      <c r="AB163" s="54">
        <f t="shared" si="39"/>
        <v>0</v>
      </c>
      <c r="AC163" s="54">
        <f t="shared" si="39"/>
        <v>0</v>
      </c>
      <c r="AD163" s="53">
        <f t="shared" si="39"/>
        <v>0</v>
      </c>
      <c r="AE163" s="53">
        <f t="shared" si="39"/>
        <v>0</v>
      </c>
      <c r="AF163" s="53">
        <f t="shared" si="39"/>
        <v>0</v>
      </c>
      <c r="AG163" s="53">
        <f t="shared" si="39"/>
        <v>0</v>
      </c>
      <c r="AH163" s="54">
        <f t="shared" si="39"/>
        <v>0</v>
      </c>
      <c r="AI163" s="54">
        <f t="shared" si="39"/>
        <v>0</v>
      </c>
      <c r="AJ163" s="54">
        <f t="shared" si="40"/>
        <v>0</v>
      </c>
      <c r="AK163" s="54">
        <f t="shared" si="34"/>
        <v>0</v>
      </c>
      <c r="AL163" s="53">
        <f t="shared" si="34"/>
        <v>0</v>
      </c>
      <c r="AM163" s="53">
        <f t="shared" si="34"/>
        <v>0</v>
      </c>
      <c r="AN163" s="53">
        <f t="shared" si="34"/>
        <v>0</v>
      </c>
      <c r="AO163" s="58">
        <f t="shared" si="34"/>
        <v>0</v>
      </c>
      <c r="AP163" s="42">
        <f t="shared" si="34"/>
        <v>0</v>
      </c>
      <c r="AQ163" s="58">
        <f t="shared" si="34"/>
        <v>4.7768112293527044E-2</v>
      </c>
      <c r="AR163" s="42">
        <f t="shared" si="34"/>
        <v>6.9743934032532956E-2</v>
      </c>
      <c r="AS163" s="58">
        <f t="shared" si="34"/>
        <v>0.8040885573501525</v>
      </c>
      <c r="AT163" s="42">
        <f t="shared" si="34"/>
        <v>0</v>
      </c>
      <c r="AU163" s="58">
        <f t="shared" si="34"/>
        <v>0</v>
      </c>
      <c r="AV163" s="42">
        <f t="shared" si="34"/>
        <v>1.1671779642431256E-5</v>
      </c>
      <c r="AW163" s="58">
        <f t="shared" si="34"/>
        <v>3.5053815226174539E-2</v>
      </c>
      <c r="AX163" s="42">
        <f t="shared" si="34"/>
        <v>0.36845841416601349</v>
      </c>
      <c r="AY163" s="58">
        <f t="shared" si="34"/>
        <v>0.37794160171743341</v>
      </c>
      <c r="AZ163" s="42">
        <f t="shared" si="34"/>
        <v>0</v>
      </c>
      <c r="BA163" s="58">
        <f t="shared" si="35"/>
        <v>0.10302741956603188</v>
      </c>
      <c r="BB163" s="42">
        <f t="shared" si="35"/>
        <v>1.3398827437114174</v>
      </c>
      <c r="BC163" s="58">
        <f t="shared" si="35"/>
        <v>0.36854642477230692</v>
      </c>
      <c r="BD163" s="42">
        <f t="shared" si="35"/>
        <v>4.7624589348593729E-3</v>
      </c>
      <c r="BE163" s="58">
        <f t="shared" si="35"/>
        <v>8.4524176135383836E-2</v>
      </c>
      <c r="BF163" s="42">
        <f t="shared" si="35"/>
        <v>2.5460375610028528E-2</v>
      </c>
      <c r="BG163" s="58">
        <f t="shared" si="35"/>
        <v>4.591259859418368E-2</v>
      </c>
      <c r="BH163" s="42">
        <f t="shared" si="35"/>
        <v>6.8727501265704132E-4</v>
      </c>
      <c r="BI163" s="58">
        <f t="shared" si="35"/>
        <v>0.46603169145384182</v>
      </c>
      <c r="BJ163" s="42">
        <f t="shared" si="35"/>
        <v>1.3687713282242199E-2</v>
      </c>
      <c r="BK163" s="58">
        <f t="shared" si="35"/>
        <v>0.10482743725228431</v>
      </c>
      <c r="BL163" s="42">
        <f t="shared" si="35"/>
        <v>1.3556121471540136E-2</v>
      </c>
      <c r="BM163" s="58">
        <f t="shared" si="35"/>
        <v>2.2362732782418137E-3</v>
      </c>
      <c r="BN163" s="42">
        <f t="shared" si="35"/>
        <v>3.018971523090423E-3</v>
      </c>
      <c r="BO163" s="58">
        <f t="shared" si="35"/>
        <v>8.402615584004218E-2</v>
      </c>
      <c r="BP163" s="42">
        <f t="shared" si="35"/>
        <v>8.35591971237791E-2</v>
      </c>
      <c r="BQ163" s="58">
        <f t="shared" si="36"/>
        <v>1.200115824446946E-2</v>
      </c>
      <c r="BR163" s="42">
        <f t="shared" si="36"/>
        <v>0.10786595545196719</v>
      </c>
      <c r="BS163" s="58">
        <f t="shared" si="36"/>
        <v>0</v>
      </c>
      <c r="BT163" s="42">
        <f t="shared" si="36"/>
        <v>1.71046947159507E-4</v>
      </c>
      <c r="BU163" s="58">
        <f t="shared" si="36"/>
        <v>0</v>
      </c>
      <c r="BV163" s="42">
        <f t="shared" si="36"/>
        <v>0.316813537379453</v>
      </c>
      <c r="BW163" s="58">
        <f t="shared" si="36"/>
        <v>1.3389516117103808E-2</v>
      </c>
      <c r="BX163" s="42">
        <f t="shared" si="36"/>
        <v>1.1949574905626876</v>
      </c>
      <c r="BY163" s="58">
        <f t="shared" si="36"/>
        <v>0</v>
      </c>
      <c r="BZ163" s="42">
        <f t="shared" si="36"/>
        <v>3.7317486618440844E-2</v>
      </c>
      <c r="CA163" s="58">
        <f t="shared" si="36"/>
        <v>3.4131572946115948E-2</v>
      </c>
      <c r="CB163" s="42">
        <f t="shared" si="36"/>
        <v>0.32383868895036105</v>
      </c>
      <c r="CC163" s="58">
        <f t="shared" si="36"/>
        <v>1.0966482011049852</v>
      </c>
      <c r="CD163" s="42">
        <f t="shared" si="36"/>
        <v>0.21664648402878531</v>
      </c>
      <c r="CE163" s="58">
        <f t="shared" si="36"/>
        <v>6.9550631952428315E-3</v>
      </c>
      <c r="CF163" s="42">
        <f t="shared" si="36"/>
        <v>2.2455327492682336E-3</v>
      </c>
      <c r="CG163" s="58">
        <f t="shared" si="37"/>
        <v>0.18152240410875242</v>
      </c>
      <c r="CH163" s="42">
        <f t="shared" si="37"/>
        <v>6.5110668424762954</v>
      </c>
      <c r="CI163" s="58">
        <f t="shared" si="37"/>
        <v>5.5536412305199324E-2</v>
      </c>
      <c r="CJ163" s="42">
        <f t="shared" si="37"/>
        <v>0.15389611311716392</v>
      </c>
      <c r="CK163" s="58">
        <f t="shared" si="37"/>
        <v>3.6686251191158214E-3</v>
      </c>
      <c r="CL163" s="42">
        <f t="shared" si="37"/>
        <v>0</v>
      </c>
      <c r="CM163" s="58">
        <f t="shared" si="37"/>
        <v>0</v>
      </c>
      <c r="CN163" s="42">
        <f t="shared" si="37"/>
        <v>4.4391076316988232E-6</v>
      </c>
      <c r="CO163" s="58">
        <f t="shared" si="37"/>
        <v>0</v>
      </c>
      <c r="CP163" s="42">
        <f t="shared" si="37"/>
        <v>1.683613352003009</v>
      </c>
      <c r="CQ163" s="58">
        <f t="shared" si="37"/>
        <v>1.5723310811281553E-2</v>
      </c>
      <c r="CR163" s="42">
        <f t="shared" si="37"/>
        <v>1.666927786129441E-2</v>
      </c>
      <c r="CS163" s="58">
        <f t="shared" si="37"/>
        <v>7.1942600776781232E-2</v>
      </c>
      <c r="CT163" s="42">
        <f t="shared" si="37"/>
        <v>2.5249227218844761E-2</v>
      </c>
      <c r="CU163" s="58">
        <f t="shared" si="37"/>
        <v>0.18520990440316232</v>
      </c>
      <c r="CV163" s="42">
        <f t="shared" si="37"/>
        <v>0</v>
      </c>
      <c r="CW163" s="58">
        <f t="shared" si="38"/>
        <v>6.7593974745128813</v>
      </c>
      <c r="CX163" s="42">
        <f t="shared" si="38"/>
        <v>0.65632852273776265</v>
      </c>
      <c r="CY163" s="58">
        <f t="shared" si="38"/>
        <v>0.15433241258673591</v>
      </c>
      <c r="CZ163" s="42">
        <f t="shared" si="38"/>
        <v>0</v>
      </c>
      <c r="DA163" s="58">
        <f t="shared" si="38"/>
        <v>1.2072307837486166E-2</v>
      </c>
      <c r="DB163" s="42">
        <f t="shared" si="38"/>
        <v>1.310267120671629</v>
      </c>
      <c r="DC163" s="58">
        <f t="shared" si="38"/>
        <v>0</v>
      </c>
      <c r="DD163" s="60">
        <f t="shared" si="38"/>
        <v>0</v>
      </c>
      <c r="DE163" s="3"/>
    </row>
    <row r="164" spans="1:109" x14ac:dyDescent="0.35">
      <c r="A164" s="3"/>
      <c r="B164" s="3" t="s">
        <v>3909</v>
      </c>
      <c r="C164" s="39" t="s">
        <v>589</v>
      </c>
      <c r="D164" s="3" t="s">
        <v>589</v>
      </c>
      <c r="E164" s="56">
        <f t="shared" si="41"/>
        <v>0</v>
      </c>
      <c r="F164" s="54">
        <f t="shared" si="41"/>
        <v>0</v>
      </c>
      <c r="G164" s="54">
        <f t="shared" si="41"/>
        <v>0</v>
      </c>
      <c r="H164" s="54">
        <f t="shared" si="41"/>
        <v>0</v>
      </c>
      <c r="I164" s="54">
        <f t="shared" si="41"/>
        <v>0</v>
      </c>
      <c r="J164" s="53">
        <f t="shared" si="41"/>
        <v>0</v>
      </c>
      <c r="K164" s="53">
        <f t="shared" si="41"/>
        <v>0</v>
      </c>
      <c r="L164" s="53">
        <f t="shared" si="41"/>
        <v>0</v>
      </c>
      <c r="M164" s="53">
        <f t="shared" si="41"/>
        <v>0</v>
      </c>
      <c r="N164" s="54">
        <f t="shared" si="41"/>
        <v>0</v>
      </c>
      <c r="O164" s="54">
        <f t="shared" si="41"/>
        <v>0</v>
      </c>
      <c r="P164" s="54">
        <f t="shared" si="41"/>
        <v>0</v>
      </c>
      <c r="Q164" s="53">
        <f t="shared" si="41"/>
        <v>0</v>
      </c>
      <c r="R164" s="53">
        <f t="shared" si="41"/>
        <v>0</v>
      </c>
      <c r="S164" s="53">
        <f t="shared" si="41"/>
        <v>0</v>
      </c>
      <c r="T164" s="53">
        <f t="shared" si="39"/>
        <v>0</v>
      </c>
      <c r="U164" s="54">
        <f t="shared" si="39"/>
        <v>0</v>
      </c>
      <c r="V164" s="54">
        <f t="shared" si="39"/>
        <v>0</v>
      </c>
      <c r="W164" s="54">
        <f t="shared" si="39"/>
        <v>0</v>
      </c>
      <c r="X164" s="42">
        <f t="shared" si="39"/>
        <v>0</v>
      </c>
      <c r="Y164" s="58">
        <f t="shared" si="39"/>
        <v>0</v>
      </c>
      <c r="Z164" s="53">
        <f t="shared" si="39"/>
        <v>0</v>
      </c>
      <c r="AA164" s="53">
        <f t="shared" si="39"/>
        <v>0</v>
      </c>
      <c r="AB164" s="53">
        <f t="shared" si="39"/>
        <v>0</v>
      </c>
      <c r="AC164" s="53">
        <f t="shared" si="39"/>
        <v>0</v>
      </c>
      <c r="AD164" s="54">
        <f t="shared" si="39"/>
        <v>0</v>
      </c>
      <c r="AE164" s="54">
        <f t="shared" si="39"/>
        <v>0</v>
      </c>
      <c r="AF164" s="54">
        <f t="shared" si="39"/>
        <v>0</v>
      </c>
      <c r="AG164" s="54">
        <f t="shared" si="39"/>
        <v>0</v>
      </c>
      <c r="AH164" s="53">
        <f t="shared" si="39"/>
        <v>0</v>
      </c>
      <c r="AI164" s="53">
        <f t="shared" si="39"/>
        <v>0</v>
      </c>
      <c r="AJ164" s="53">
        <f t="shared" si="40"/>
        <v>0</v>
      </c>
      <c r="AK164" s="53">
        <f t="shared" si="34"/>
        <v>0</v>
      </c>
      <c r="AL164" s="54">
        <f t="shared" si="34"/>
        <v>0</v>
      </c>
      <c r="AM164" s="54">
        <f t="shared" si="34"/>
        <v>0</v>
      </c>
      <c r="AN164" s="54">
        <f t="shared" si="34"/>
        <v>0</v>
      </c>
      <c r="AO164" s="42">
        <f t="shared" si="34"/>
        <v>0</v>
      </c>
      <c r="AP164" s="58">
        <f t="shared" si="34"/>
        <v>0</v>
      </c>
      <c r="AQ164" s="42">
        <f t="shared" si="34"/>
        <v>1.1734513082911398E-2</v>
      </c>
      <c r="AR164" s="58">
        <f t="shared" si="34"/>
        <v>1.0694572619090466E-2</v>
      </c>
      <c r="AS164" s="42">
        <f t="shared" si="34"/>
        <v>0.17539643224584792</v>
      </c>
      <c r="AT164" s="58">
        <f t="shared" si="34"/>
        <v>0</v>
      </c>
      <c r="AU164" s="42">
        <f t="shared" si="34"/>
        <v>0</v>
      </c>
      <c r="AV164" s="58">
        <f t="shared" si="34"/>
        <v>2.5785378869206701E-6</v>
      </c>
      <c r="AW164" s="42">
        <f t="shared" si="34"/>
        <v>8.5070137359568292E-3</v>
      </c>
      <c r="AX164" s="58">
        <f t="shared" si="34"/>
        <v>8.1746414873467371E-2</v>
      </c>
      <c r="AY164" s="42">
        <f t="shared" si="34"/>
        <v>8.3228412979977823E-2</v>
      </c>
      <c r="AZ164" s="58">
        <f t="shared" si="34"/>
        <v>0</v>
      </c>
      <c r="BA164" s="42">
        <f t="shared" si="35"/>
        <v>2.9925469462676452E-2</v>
      </c>
      <c r="BB164" s="58">
        <f t="shared" si="35"/>
        <v>0.30469346530377173</v>
      </c>
      <c r="BC164" s="42">
        <f t="shared" si="35"/>
        <v>8.0259948715115048E-2</v>
      </c>
      <c r="BD164" s="58">
        <f t="shared" si="35"/>
        <v>0</v>
      </c>
      <c r="BE164" s="42">
        <f t="shared" si="35"/>
        <v>1.861124043632096E-2</v>
      </c>
      <c r="BF164" s="58">
        <f t="shared" si="35"/>
        <v>5.7486045307802375E-3</v>
      </c>
      <c r="BG164" s="42">
        <f t="shared" si="35"/>
        <v>1.0099317640791559E-2</v>
      </c>
      <c r="BH164" s="58">
        <f t="shared" si="35"/>
        <v>1.5040589302591157E-4</v>
      </c>
      <c r="BI164" s="42">
        <f t="shared" si="35"/>
        <v>9.1230682135838098E-2</v>
      </c>
      <c r="BJ164" s="58">
        <f t="shared" si="35"/>
        <v>2.977842330242726E-3</v>
      </c>
      <c r="BK164" s="42">
        <f t="shared" si="35"/>
        <v>2.2913664565970871E-2</v>
      </c>
      <c r="BL164" s="58">
        <f t="shared" si="35"/>
        <v>3.0119549105202276E-3</v>
      </c>
      <c r="BM164" s="42">
        <f t="shared" si="35"/>
        <v>4.911269719067037E-4</v>
      </c>
      <c r="BN164" s="58">
        <f t="shared" si="35"/>
        <v>6.6439198361952054E-4</v>
      </c>
      <c r="BO164" s="42">
        <f t="shared" si="35"/>
        <v>1.3499382863047542E-2</v>
      </c>
      <c r="BP164" s="58">
        <f t="shared" si="35"/>
        <v>1.8274796954226749E-2</v>
      </c>
      <c r="BQ164" s="42">
        <f t="shared" si="36"/>
        <v>0</v>
      </c>
      <c r="BR164" s="58">
        <f t="shared" si="36"/>
        <v>2.4757979839704264E-2</v>
      </c>
      <c r="BS164" s="42">
        <f t="shared" si="36"/>
        <v>0</v>
      </c>
      <c r="BT164" s="58">
        <f t="shared" si="36"/>
        <v>3.6988074223875471E-5</v>
      </c>
      <c r="BU164" s="42">
        <f t="shared" si="36"/>
        <v>0</v>
      </c>
      <c r="BV164" s="58">
        <f t="shared" si="36"/>
        <v>6.858194918659434E-2</v>
      </c>
      <c r="BW164" s="42">
        <f t="shared" si="36"/>
        <v>2.9206991184034001E-3</v>
      </c>
      <c r="BX164" s="58">
        <f t="shared" si="36"/>
        <v>0.20564368778780454</v>
      </c>
      <c r="BY164" s="42">
        <f t="shared" si="36"/>
        <v>0</v>
      </c>
      <c r="BZ164" s="58">
        <f t="shared" si="36"/>
        <v>4.2941737231112984E-3</v>
      </c>
      <c r="CA164" s="42">
        <f t="shared" si="36"/>
        <v>7.4228506139984024E-3</v>
      </c>
      <c r="CB164" s="58">
        <f t="shared" si="36"/>
        <v>5.2675227695961127E-2</v>
      </c>
      <c r="CC164" s="42">
        <f t="shared" si="36"/>
        <v>0.23876931235937068</v>
      </c>
      <c r="CD164" s="58">
        <f t="shared" si="36"/>
        <v>4.7225727328435524E-2</v>
      </c>
      <c r="CE164" s="42">
        <f t="shared" si="36"/>
        <v>1.5185887943688309E-3</v>
      </c>
      <c r="CF164" s="58">
        <f t="shared" si="36"/>
        <v>4.8762860280626138E-4</v>
      </c>
      <c r="CG164" s="42">
        <f t="shared" si="37"/>
        <v>3.9415212053609719E-2</v>
      </c>
      <c r="CH164" s="58">
        <f t="shared" si="37"/>
        <v>1.4311924860164436</v>
      </c>
      <c r="CI164" s="42">
        <f t="shared" si="37"/>
        <v>1.2033952050352965E-2</v>
      </c>
      <c r="CJ164" s="58">
        <f t="shared" si="37"/>
        <v>3.1086357198478826E-2</v>
      </c>
      <c r="CK164" s="42">
        <f t="shared" si="37"/>
        <v>1.0274088053575481E-3</v>
      </c>
      <c r="CL164" s="58">
        <f t="shared" si="37"/>
        <v>0</v>
      </c>
      <c r="CM164" s="42">
        <f t="shared" si="37"/>
        <v>0</v>
      </c>
      <c r="CN164" s="58">
        <f t="shared" si="37"/>
        <v>1.1038101658084562E-6</v>
      </c>
      <c r="CO164" s="42">
        <f t="shared" si="37"/>
        <v>0</v>
      </c>
      <c r="CP164" s="58">
        <f t="shared" si="37"/>
        <v>0.3066553212971605</v>
      </c>
      <c r="CQ164" s="42">
        <f t="shared" si="37"/>
        <v>3.4136088003081325E-3</v>
      </c>
      <c r="CR164" s="58">
        <f t="shared" si="37"/>
        <v>3.6594558794942216E-3</v>
      </c>
      <c r="CS164" s="42">
        <f t="shared" si="37"/>
        <v>9.4491703189982998E-3</v>
      </c>
      <c r="CT164" s="58">
        <f t="shared" si="37"/>
        <v>5.7456173063925942E-3</v>
      </c>
      <c r="CU164" s="42">
        <f t="shared" si="37"/>
        <v>4.1098020651346018E-2</v>
      </c>
      <c r="CV164" s="58">
        <f t="shared" si="37"/>
        <v>0</v>
      </c>
      <c r="CW164" s="42">
        <f t="shared" si="38"/>
        <v>0.91198567067801606</v>
      </c>
      <c r="CX164" s="58">
        <f t="shared" si="38"/>
        <v>0.13761058667098494</v>
      </c>
      <c r="CY164" s="42">
        <f t="shared" si="38"/>
        <v>2.9554264656874458E-2</v>
      </c>
      <c r="CZ164" s="58">
        <f t="shared" si="38"/>
        <v>0</v>
      </c>
      <c r="DA164" s="42">
        <f t="shared" si="38"/>
        <v>2.6159279800102978E-3</v>
      </c>
      <c r="DB164" s="58">
        <f t="shared" si="38"/>
        <v>0.26811093607063641</v>
      </c>
      <c r="DC164" s="42">
        <f t="shared" si="38"/>
        <v>0</v>
      </c>
      <c r="DD164" s="59">
        <f t="shared" si="38"/>
        <v>0</v>
      </c>
      <c r="DE164" s="3"/>
    </row>
    <row r="165" spans="1:109" x14ac:dyDescent="0.35">
      <c r="A165" s="3"/>
      <c r="B165" s="3" t="s">
        <v>3910</v>
      </c>
      <c r="C165" s="39" t="s">
        <v>590</v>
      </c>
      <c r="D165" s="3" t="s">
        <v>590</v>
      </c>
      <c r="E165" s="52">
        <f t="shared" si="41"/>
        <v>0</v>
      </c>
      <c r="F165" s="53">
        <f t="shared" si="41"/>
        <v>0</v>
      </c>
      <c r="G165" s="53">
        <f t="shared" si="41"/>
        <v>0</v>
      </c>
      <c r="H165" s="53">
        <f t="shared" si="41"/>
        <v>0</v>
      </c>
      <c r="I165" s="53">
        <f t="shared" si="41"/>
        <v>0</v>
      </c>
      <c r="J165" s="54">
        <f t="shared" si="41"/>
        <v>0</v>
      </c>
      <c r="K165" s="54">
        <f t="shared" si="41"/>
        <v>0</v>
      </c>
      <c r="L165" s="54">
        <f t="shared" si="41"/>
        <v>0</v>
      </c>
      <c r="M165" s="54">
        <f t="shared" si="41"/>
        <v>0</v>
      </c>
      <c r="N165" s="53">
        <f t="shared" si="41"/>
        <v>0</v>
      </c>
      <c r="O165" s="53">
        <f t="shared" si="41"/>
        <v>0</v>
      </c>
      <c r="P165" s="53">
        <f t="shared" si="41"/>
        <v>0</v>
      </c>
      <c r="Q165" s="54">
        <f t="shared" si="41"/>
        <v>0</v>
      </c>
      <c r="R165" s="54">
        <f t="shared" si="41"/>
        <v>0</v>
      </c>
      <c r="S165" s="54">
        <f t="shared" si="41"/>
        <v>0</v>
      </c>
      <c r="T165" s="54">
        <f t="shared" si="39"/>
        <v>0</v>
      </c>
      <c r="U165" s="53">
        <f t="shared" si="39"/>
        <v>0</v>
      </c>
      <c r="V165" s="53">
        <f t="shared" si="39"/>
        <v>0</v>
      </c>
      <c r="W165" s="53">
        <f t="shared" si="39"/>
        <v>0</v>
      </c>
      <c r="X165" s="58">
        <f t="shared" si="39"/>
        <v>0</v>
      </c>
      <c r="Y165" s="42">
        <f t="shared" si="39"/>
        <v>0</v>
      </c>
      <c r="Z165" s="54">
        <f t="shared" si="39"/>
        <v>0</v>
      </c>
      <c r="AA165" s="54">
        <f t="shared" si="39"/>
        <v>0</v>
      </c>
      <c r="AB165" s="54">
        <f t="shared" si="39"/>
        <v>0</v>
      </c>
      <c r="AC165" s="54">
        <f t="shared" si="39"/>
        <v>0</v>
      </c>
      <c r="AD165" s="53">
        <f t="shared" si="39"/>
        <v>0</v>
      </c>
      <c r="AE165" s="53">
        <f t="shared" si="39"/>
        <v>0</v>
      </c>
      <c r="AF165" s="53">
        <f t="shared" si="39"/>
        <v>0</v>
      </c>
      <c r="AG165" s="53">
        <f t="shared" si="39"/>
        <v>0</v>
      </c>
      <c r="AH165" s="54">
        <f t="shared" si="39"/>
        <v>0</v>
      </c>
      <c r="AI165" s="54">
        <f t="shared" si="39"/>
        <v>0</v>
      </c>
      <c r="AJ165" s="54">
        <f t="shared" si="40"/>
        <v>0</v>
      </c>
      <c r="AK165" s="54">
        <f t="shared" si="34"/>
        <v>0</v>
      </c>
      <c r="AL165" s="53">
        <f t="shared" si="34"/>
        <v>0</v>
      </c>
      <c r="AM165" s="53">
        <f t="shared" si="34"/>
        <v>0</v>
      </c>
      <c r="AN165" s="53">
        <f t="shared" si="34"/>
        <v>0</v>
      </c>
      <c r="AO165" s="58">
        <f t="shared" si="34"/>
        <v>0</v>
      </c>
      <c r="AP165" s="42">
        <f t="shared" si="34"/>
        <v>0</v>
      </c>
      <c r="AQ165" s="58">
        <f t="shared" si="34"/>
        <v>0.77555040931686803</v>
      </c>
      <c r="AR165" s="42">
        <f t="shared" si="34"/>
        <v>23.862566779082719</v>
      </c>
      <c r="AS165" s="58">
        <f t="shared" si="34"/>
        <v>0</v>
      </c>
      <c r="AT165" s="42">
        <f t="shared" si="34"/>
        <v>0</v>
      </c>
      <c r="AU165" s="58">
        <f t="shared" si="34"/>
        <v>6.1652456094418856E-2</v>
      </c>
      <c r="AV165" s="42">
        <f t="shared" si="34"/>
        <v>0</v>
      </c>
      <c r="AW165" s="58">
        <f t="shared" si="34"/>
        <v>5.3768703542665691E-2</v>
      </c>
      <c r="AX165" s="42">
        <f t="shared" si="34"/>
        <v>0.47740257871609992</v>
      </c>
      <c r="AY165" s="58">
        <f t="shared" si="34"/>
        <v>0.57708664232471918</v>
      </c>
      <c r="AZ165" s="42">
        <f t="shared" si="34"/>
        <v>0</v>
      </c>
      <c r="BA165" s="58">
        <f t="shared" si="35"/>
        <v>0.22719760745478748</v>
      </c>
      <c r="BB165" s="42">
        <f t="shared" si="35"/>
        <v>0.49026778220980627</v>
      </c>
      <c r="BC165" s="58">
        <f t="shared" si="35"/>
        <v>0.37898040114887671</v>
      </c>
      <c r="BD165" s="42">
        <f t="shared" si="35"/>
        <v>0</v>
      </c>
      <c r="BE165" s="58">
        <f t="shared" si="35"/>
        <v>5.1359241355739514E-4</v>
      </c>
      <c r="BF165" s="42">
        <f t="shared" si="35"/>
        <v>0.16019927342802531</v>
      </c>
      <c r="BG165" s="58">
        <f t="shared" si="35"/>
        <v>8.4579261977079934E-2</v>
      </c>
      <c r="BH165" s="42">
        <f t="shared" si="35"/>
        <v>0</v>
      </c>
      <c r="BI165" s="58">
        <f t="shared" si="35"/>
        <v>0.67405582959143628</v>
      </c>
      <c r="BJ165" s="42">
        <f t="shared" si="35"/>
        <v>5.8873742839092018E-2</v>
      </c>
      <c r="BK165" s="58">
        <f t="shared" si="35"/>
        <v>2.737444274412186E-2</v>
      </c>
      <c r="BL165" s="42">
        <f t="shared" si="35"/>
        <v>2.5114664358948872E-4</v>
      </c>
      <c r="BM165" s="58">
        <f t="shared" si="35"/>
        <v>0</v>
      </c>
      <c r="BN165" s="42">
        <f t="shared" si="35"/>
        <v>0.52286131027929572</v>
      </c>
      <c r="BO165" s="58">
        <f t="shared" si="35"/>
        <v>0.25200530358046014</v>
      </c>
      <c r="BP165" s="42">
        <f t="shared" si="35"/>
        <v>1.3259567093893429E-2</v>
      </c>
      <c r="BQ165" s="58">
        <f t="shared" si="36"/>
        <v>1.3686648269291422E-2</v>
      </c>
      <c r="BR165" s="42">
        <f t="shared" si="36"/>
        <v>2.6583851586705586E-2</v>
      </c>
      <c r="BS165" s="58">
        <f t="shared" si="36"/>
        <v>0.8518876625791415</v>
      </c>
      <c r="BT165" s="42">
        <f t="shared" si="36"/>
        <v>0</v>
      </c>
      <c r="BU165" s="58">
        <f t="shared" si="36"/>
        <v>0.3118159180029122</v>
      </c>
      <c r="BV165" s="42">
        <f t="shared" si="36"/>
        <v>2.617017155034243E-2</v>
      </c>
      <c r="BW165" s="58">
        <f t="shared" si="36"/>
        <v>0.10846235043999863</v>
      </c>
      <c r="BX165" s="42">
        <f t="shared" si="36"/>
        <v>10.987600874120398</v>
      </c>
      <c r="BY165" s="58">
        <f t="shared" si="36"/>
        <v>0</v>
      </c>
      <c r="BZ165" s="42">
        <f t="shared" si="36"/>
        <v>7.6314432212035169E-2</v>
      </c>
      <c r="CA165" s="58">
        <f t="shared" si="36"/>
        <v>4.3670685798926419E-2</v>
      </c>
      <c r="CB165" s="42">
        <f t="shared" si="36"/>
        <v>1.4502747980372945</v>
      </c>
      <c r="CC165" s="58">
        <f t="shared" si="36"/>
        <v>2.9280319449623002</v>
      </c>
      <c r="CD165" s="42">
        <f t="shared" si="36"/>
        <v>1.0269038312069396</v>
      </c>
      <c r="CE165" s="58">
        <f t="shared" si="36"/>
        <v>0</v>
      </c>
      <c r="CF165" s="42">
        <f t="shared" si="36"/>
        <v>4.3638737412688824E-2</v>
      </c>
      <c r="CG165" s="58">
        <f t="shared" si="37"/>
        <v>7.8169253715814763E-2</v>
      </c>
      <c r="CH165" s="42">
        <f t="shared" si="37"/>
        <v>3.5111869995629408</v>
      </c>
      <c r="CI165" s="58">
        <f t="shared" si="37"/>
        <v>0.18907105959784437</v>
      </c>
      <c r="CJ165" s="42">
        <f t="shared" si="37"/>
        <v>0</v>
      </c>
      <c r="CK165" s="58">
        <f t="shared" si="37"/>
        <v>0</v>
      </c>
      <c r="CL165" s="42">
        <f t="shared" si="37"/>
        <v>0</v>
      </c>
      <c r="CM165" s="58">
        <f t="shared" si="37"/>
        <v>0</v>
      </c>
      <c r="CN165" s="42">
        <f t="shared" si="37"/>
        <v>0</v>
      </c>
      <c r="CO165" s="58">
        <f t="shared" si="37"/>
        <v>0</v>
      </c>
      <c r="CP165" s="42">
        <f t="shared" si="37"/>
        <v>3.6228186166978387</v>
      </c>
      <c r="CQ165" s="58">
        <f t="shared" si="37"/>
        <v>2.3681579579088782E-3</v>
      </c>
      <c r="CR165" s="42">
        <f t="shared" si="37"/>
        <v>5.0299891700305542E-2</v>
      </c>
      <c r="CS165" s="58">
        <f t="shared" si="37"/>
        <v>3.4108151920219792E-3</v>
      </c>
      <c r="CT165" s="42">
        <f t="shared" si="37"/>
        <v>1.3002057136443125E-2</v>
      </c>
      <c r="CU165" s="58">
        <f t="shared" si="37"/>
        <v>0.2084605168991977</v>
      </c>
      <c r="CV165" s="42">
        <f t="shared" si="37"/>
        <v>63.719755499427336</v>
      </c>
      <c r="CW165" s="58">
        <f t="shared" si="38"/>
        <v>5.4785526263240856</v>
      </c>
      <c r="CX165" s="42">
        <f t="shared" si="38"/>
        <v>1.3028534655199679</v>
      </c>
      <c r="CY165" s="58">
        <f t="shared" si="38"/>
        <v>0.84865864424621229</v>
      </c>
      <c r="CZ165" s="42">
        <f t="shared" si="38"/>
        <v>0.11112912458494974</v>
      </c>
      <c r="DA165" s="58">
        <f t="shared" si="38"/>
        <v>0</v>
      </c>
      <c r="DB165" s="42">
        <f t="shared" si="38"/>
        <v>4.667216698614375</v>
      </c>
      <c r="DC165" s="58">
        <f t="shared" si="38"/>
        <v>0</v>
      </c>
      <c r="DD165" s="60">
        <f t="shared" si="38"/>
        <v>0</v>
      </c>
      <c r="DE165" s="3"/>
    </row>
    <row r="166" spans="1:109" x14ac:dyDescent="0.35">
      <c r="A166" s="3"/>
      <c r="B166" s="3" t="s">
        <v>3911</v>
      </c>
      <c r="C166" s="39" t="s">
        <v>591</v>
      </c>
      <c r="D166" s="3" t="s">
        <v>591</v>
      </c>
      <c r="E166" s="56">
        <f t="shared" si="41"/>
        <v>0</v>
      </c>
      <c r="F166" s="54">
        <f t="shared" si="41"/>
        <v>0</v>
      </c>
      <c r="G166" s="54">
        <f t="shared" si="41"/>
        <v>0</v>
      </c>
      <c r="H166" s="54">
        <f t="shared" si="41"/>
        <v>0</v>
      </c>
      <c r="I166" s="54">
        <f t="shared" si="41"/>
        <v>0</v>
      </c>
      <c r="J166" s="53">
        <f t="shared" si="41"/>
        <v>0</v>
      </c>
      <c r="K166" s="53">
        <f t="shared" si="41"/>
        <v>0</v>
      </c>
      <c r="L166" s="53">
        <f t="shared" si="41"/>
        <v>0</v>
      </c>
      <c r="M166" s="53">
        <f t="shared" si="41"/>
        <v>0</v>
      </c>
      <c r="N166" s="54">
        <f t="shared" si="41"/>
        <v>0</v>
      </c>
      <c r="O166" s="54">
        <f t="shared" si="41"/>
        <v>0</v>
      </c>
      <c r="P166" s="54">
        <f t="shared" si="41"/>
        <v>0</v>
      </c>
      <c r="Q166" s="53">
        <f t="shared" si="41"/>
        <v>0</v>
      </c>
      <c r="R166" s="53">
        <f t="shared" si="41"/>
        <v>0</v>
      </c>
      <c r="S166" s="53">
        <f t="shared" si="41"/>
        <v>0</v>
      </c>
      <c r="T166" s="53">
        <f t="shared" si="39"/>
        <v>0</v>
      </c>
      <c r="U166" s="54">
        <f t="shared" si="39"/>
        <v>0</v>
      </c>
      <c r="V166" s="54">
        <f t="shared" si="39"/>
        <v>0</v>
      </c>
      <c r="W166" s="54">
        <f t="shared" si="39"/>
        <v>0</v>
      </c>
      <c r="X166" s="42">
        <f t="shared" si="39"/>
        <v>0</v>
      </c>
      <c r="Y166" s="58">
        <f t="shared" si="39"/>
        <v>0</v>
      </c>
      <c r="Z166" s="53">
        <f t="shared" si="39"/>
        <v>0</v>
      </c>
      <c r="AA166" s="53">
        <f t="shared" si="39"/>
        <v>0</v>
      </c>
      <c r="AB166" s="53">
        <f t="shared" si="39"/>
        <v>0</v>
      </c>
      <c r="AC166" s="53">
        <f t="shared" si="39"/>
        <v>0</v>
      </c>
      <c r="AD166" s="54">
        <f t="shared" si="39"/>
        <v>0</v>
      </c>
      <c r="AE166" s="54">
        <f t="shared" si="39"/>
        <v>0</v>
      </c>
      <c r="AF166" s="54">
        <f t="shared" si="39"/>
        <v>0</v>
      </c>
      <c r="AG166" s="54">
        <f t="shared" si="39"/>
        <v>0</v>
      </c>
      <c r="AH166" s="53">
        <f t="shared" si="39"/>
        <v>0</v>
      </c>
      <c r="AI166" s="53">
        <f t="shared" si="39"/>
        <v>0</v>
      </c>
      <c r="AJ166" s="53">
        <f t="shared" si="40"/>
        <v>0</v>
      </c>
      <c r="AK166" s="53">
        <f t="shared" si="34"/>
        <v>0</v>
      </c>
      <c r="AL166" s="54">
        <f t="shared" si="34"/>
        <v>0</v>
      </c>
      <c r="AM166" s="54">
        <f t="shared" si="34"/>
        <v>0</v>
      </c>
      <c r="AN166" s="54">
        <f t="shared" si="34"/>
        <v>0</v>
      </c>
      <c r="AO166" s="42">
        <f t="shared" si="34"/>
        <v>0</v>
      </c>
      <c r="AP166" s="58">
        <f t="shared" si="34"/>
        <v>0</v>
      </c>
      <c r="AQ166" s="42">
        <f t="shared" si="34"/>
        <v>0</v>
      </c>
      <c r="AR166" s="58">
        <f t="shared" si="34"/>
        <v>0</v>
      </c>
      <c r="AS166" s="42">
        <f t="shared" si="34"/>
        <v>0</v>
      </c>
      <c r="AT166" s="58">
        <f t="shared" si="34"/>
        <v>0</v>
      </c>
      <c r="AU166" s="42">
        <f t="shared" si="34"/>
        <v>0</v>
      </c>
      <c r="AV166" s="58">
        <f t="shared" si="34"/>
        <v>0</v>
      </c>
      <c r="AW166" s="42">
        <f t="shared" si="34"/>
        <v>0</v>
      </c>
      <c r="AX166" s="58">
        <f t="shared" si="34"/>
        <v>0</v>
      </c>
      <c r="AY166" s="42">
        <f t="shared" si="34"/>
        <v>0</v>
      </c>
      <c r="AZ166" s="58">
        <f t="shared" si="34"/>
        <v>0</v>
      </c>
      <c r="BA166" s="42">
        <f t="shared" si="35"/>
        <v>0</v>
      </c>
      <c r="BB166" s="58">
        <f t="shared" si="35"/>
        <v>0</v>
      </c>
      <c r="BC166" s="42">
        <f t="shared" si="35"/>
        <v>0</v>
      </c>
      <c r="BD166" s="58">
        <f t="shared" si="35"/>
        <v>0</v>
      </c>
      <c r="BE166" s="42">
        <f t="shared" si="35"/>
        <v>0</v>
      </c>
      <c r="BF166" s="58">
        <f t="shared" si="35"/>
        <v>0</v>
      </c>
      <c r="BG166" s="42">
        <f t="shared" si="35"/>
        <v>0</v>
      </c>
      <c r="BH166" s="58">
        <f t="shared" si="35"/>
        <v>0</v>
      </c>
      <c r="BI166" s="42">
        <f t="shared" si="35"/>
        <v>0</v>
      </c>
      <c r="BJ166" s="58">
        <f t="shared" si="35"/>
        <v>0</v>
      </c>
      <c r="BK166" s="42">
        <f t="shared" si="35"/>
        <v>0</v>
      </c>
      <c r="BL166" s="58">
        <f t="shared" si="35"/>
        <v>0</v>
      </c>
      <c r="BM166" s="42">
        <f t="shared" si="35"/>
        <v>0</v>
      </c>
      <c r="BN166" s="58">
        <f t="shared" si="35"/>
        <v>0</v>
      </c>
      <c r="BO166" s="42">
        <f t="shared" si="35"/>
        <v>0</v>
      </c>
      <c r="BP166" s="58">
        <f t="shared" si="35"/>
        <v>0</v>
      </c>
      <c r="BQ166" s="42">
        <f t="shared" si="36"/>
        <v>0</v>
      </c>
      <c r="BR166" s="58">
        <f t="shared" si="36"/>
        <v>0</v>
      </c>
      <c r="BS166" s="42">
        <f t="shared" si="36"/>
        <v>0</v>
      </c>
      <c r="BT166" s="58">
        <f t="shared" si="36"/>
        <v>0</v>
      </c>
      <c r="BU166" s="42">
        <f t="shared" si="36"/>
        <v>0</v>
      </c>
      <c r="BV166" s="58">
        <f t="shared" si="36"/>
        <v>0</v>
      </c>
      <c r="BW166" s="42">
        <f t="shared" si="36"/>
        <v>0</v>
      </c>
      <c r="BX166" s="58">
        <f t="shared" si="36"/>
        <v>0</v>
      </c>
      <c r="BY166" s="42">
        <f t="shared" si="36"/>
        <v>0</v>
      </c>
      <c r="BZ166" s="58">
        <f t="shared" si="36"/>
        <v>0</v>
      </c>
      <c r="CA166" s="42">
        <f t="shared" si="36"/>
        <v>0</v>
      </c>
      <c r="CB166" s="58">
        <f t="shared" si="36"/>
        <v>0</v>
      </c>
      <c r="CC166" s="42">
        <f t="shared" si="36"/>
        <v>0</v>
      </c>
      <c r="CD166" s="58">
        <f t="shared" si="36"/>
        <v>0</v>
      </c>
      <c r="CE166" s="42">
        <f t="shared" si="36"/>
        <v>0</v>
      </c>
      <c r="CF166" s="58">
        <f t="shared" si="36"/>
        <v>0</v>
      </c>
      <c r="CG166" s="42">
        <f t="shared" si="37"/>
        <v>0</v>
      </c>
      <c r="CH166" s="58">
        <f t="shared" si="37"/>
        <v>0</v>
      </c>
      <c r="CI166" s="42">
        <f t="shared" si="37"/>
        <v>0</v>
      </c>
      <c r="CJ166" s="58">
        <f t="shared" si="37"/>
        <v>0</v>
      </c>
      <c r="CK166" s="42">
        <f t="shared" si="37"/>
        <v>0</v>
      </c>
      <c r="CL166" s="58">
        <f t="shared" si="37"/>
        <v>0</v>
      </c>
      <c r="CM166" s="42">
        <f t="shared" si="37"/>
        <v>0</v>
      </c>
      <c r="CN166" s="58">
        <f t="shared" si="37"/>
        <v>0</v>
      </c>
      <c r="CO166" s="42">
        <f t="shared" si="37"/>
        <v>0</v>
      </c>
      <c r="CP166" s="58">
        <f t="shared" si="37"/>
        <v>0</v>
      </c>
      <c r="CQ166" s="42">
        <f t="shared" si="37"/>
        <v>0</v>
      </c>
      <c r="CR166" s="58">
        <f t="shared" si="37"/>
        <v>0</v>
      </c>
      <c r="CS166" s="42">
        <f t="shared" si="37"/>
        <v>0</v>
      </c>
      <c r="CT166" s="58">
        <f t="shared" si="37"/>
        <v>0</v>
      </c>
      <c r="CU166" s="42">
        <f t="shared" si="37"/>
        <v>0</v>
      </c>
      <c r="CV166" s="58">
        <f t="shared" si="37"/>
        <v>0</v>
      </c>
      <c r="CW166" s="42">
        <f t="shared" si="38"/>
        <v>0</v>
      </c>
      <c r="CX166" s="58">
        <f t="shared" si="38"/>
        <v>0</v>
      </c>
      <c r="CY166" s="42">
        <f t="shared" si="38"/>
        <v>0</v>
      </c>
      <c r="CZ166" s="58">
        <f t="shared" si="38"/>
        <v>0</v>
      </c>
      <c r="DA166" s="42">
        <f t="shared" si="38"/>
        <v>0</v>
      </c>
      <c r="DB166" s="58">
        <f t="shared" si="38"/>
        <v>0</v>
      </c>
      <c r="DC166" s="42">
        <f t="shared" si="38"/>
        <v>0</v>
      </c>
      <c r="DD166" s="59">
        <f t="shared" si="38"/>
        <v>0</v>
      </c>
      <c r="DE166" s="3"/>
    </row>
    <row r="167" spans="1:109" x14ac:dyDescent="0.35">
      <c r="A167" s="3"/>
      <c r="B167" s="3" t="s">
        <v>3912</v>
      </c>
      <c r="C167" s="39" t="s">
        <v>592</v>
      </c>
      <c r="D167" s="3" t="s">
        <v>592</v>
      </c>
      <c r="E167" s="52">
        <f t="shared" si="41"/>
        <v>0</v>
      </c>
      <c r="F167" s="53">
        <f t="shared" si="41"/>
        <v>0</v>
      </c>
      <c r="G167" s="53">
        <f t="shared" si="41"/>
        <v>0</v>
      </c>
      <c r="H167" s="53">
        <f t="shared" si="41"/>
        <v>0</v>
      </c>
      <c r="I167" s="53">
        <f t="shared" si="41"/>
        <v>0</v>
      </c>
      <c r="J167" s="54">
        <f t="shared" si="41"/>
        <v>0</v>
      </c>
      <c r="K167" s="54">
        <f t="shared" si="41"/>
        <v>0</v>
      </c>
      <c r="L167" s="54">
        <f t="shared" si="41"/>
        <v>0</v>
      </c>
      <c r="M167" s="54">
        <f t="shared" si="41"/>
        <v>0</v>
      </c>
      <c r="N167" s="53">
        <f t="shared" si="41"/>
        <v>0</v>
      </c>
      <c r="O167" s="53">
        <f t="shared" si="41"/>
        <v>0</v>
      </c>
      <c r="P167" s="53">
        <f t="shared" si="41"/>
        <v>0</v>
      </c>
      <c r="Q167" s="54">
        <f t="shared" si="41"/>
        <v>0</v>
      </c>
      <c r="R167" s="54">
        <f t="shared" si="41"/>
        <v>0</v>
      </c>
      <c r="S167" s="54">
        <f t="shared" si="41"/>
        <v>0</v>
      </c>
      <c r="T167" s="54">
        <f t="shared" si="39"/>
        <v>0</v>
      </c>
      <c r="U167" s="53">
        <f t="shared" si="39"/>
        <v>0</v>
      </c>
      <c r="V167" s="53">
        <f t="shared" si="39"/>
        <v>0</v>
      </c>
      <c r="W167" s="53">
        <f t="shared" si="39"/>
        <v>0</v>
      </c>
      <c r="X167" s="58">
        <f t="shared" si="39"/>
        <v>0</v>
      </c>
      <c r="Y167" s="42">
        <f t="shared" si="39"/>
        <v>0</v>
      </c>
      <c r="Z167" s="54">
        <f t="shared" si="39"/>
        <v>0</v>
      </c>
      <c r="AA167" s="54">
        <f t="shared" si="39"/>
        <v>0</v>
      </c>
      <c r="AB167" s="54">
        <f t="shared" si="39"/>
        <v>0</v>
      </c>
      <c r="AC167" s="54">
        <f t="shared" si="39"/>
        <v>0</v>
      </c>
      <c r="AD167" s="53">
        <f t="shared" si="39"/>
        <v>0</v>
      </c>
      <c r="AE167" s="53">
        <f t="shared" si="39"/>
        <v>0</v>
      </c>
      <c r="AF167" s="53">
        <f t="shared" si="39"/>
        <v>0</v>
      </c>
      <c r="AG167" s="53">
        <f t="shared" si="39"/>
        <v>0</v>
      </c>
      <c r="AH167" s="54">
        <f t="shared" si="39"/>
        <v>0</v>
      </c>
      <c r="AI167" s="54">
        <f t="shared" si="39"/>
        <v>0</v>
      </c>
      <c r="AJ167" s="54">
        <f t="shared" si="40"/>
        <v>0</v>
      </c>
      <c r="AK167" s="54">
        <f t="shared" si="34"/>
        <v>0</v>
      </c>
      <c r="AL167" s="53">
        <f t="shared" si="34"/>
        <v>4.2454677850613548E-2</v>
      </c>
      <c r="AM167" s="53">
        <f t="shared" si="34"/>
        <v>0</v>
      </c>
      <c r="AN167" s="53">
        <f t="shared" si="34"/>
        <v>0</v>
      </c>
      <c r="AO167" s="58">
        <f t="shared" si="34"/>
        <v>2.7918558656123072E-2</v>
      </c>
      <c r="AP167" s="42">
        <f t="shared" si="34"/>
        <v>0</v>
      </c>
      <c r="AQ167" s="58">
        <f t="shared" si="34"/>
        <v>8.742105765859394E-2</v>
      </c>
      <c r="AR167" s="42">
        <f t="shared" si="34"/>
        <v>2.0439716294523911</v>
      </c>
      <c r="AS167" s="58">
        <f t="shared" si="34"/>
        <v>1.8789164433012994E-2</v>
      </c>
      <c r="AT167" s="42">
        <f t="shared" si="34"/>
        <v>0</v>
      </c>
      <c r="AU167" s="58">
        <f t="shared" si="34"/>
        <v>2.6040761586398238E-2</v>
      </c>
      <c r="AV167" s="42">
        <f t="shared" si="34"/>
        <v>0</v>
      </c>
      <c r="AW167" s="58">
        <f t="shared" si="34"/>
        <v>4.8671993522399946E-2</v>
      </c>
      <c r="AX167" s="42">
        <f t="shared" si="34"/>
        <v>0.66015600533564733</v>
      </c>
      <c r="AY167" s="58">
        <f t="shared" si="34"/>
        <v>1.1729177794456645E-2</v>
      </c>
      <c r="AZ167" s="42">
        <f t="shared" si="34"/>
        <v>0</v>
      </c>
      <c r="BA167" s="58">
        <f t="shared" si="35"/>
        <v>0.27873555284916546</v>
      </c>
      <c r="BB167" s="42">
        <f t="shared" si="35"/>
        <v>0.64826199323769529</v>
      </c>
      <c r="BC167" s="58">
        <f t="shared" si="35"/>
        <v>0.22049173271464201</v>
      </c>
      <c r="BD167" s="42">
        <f t="shared" si="35"/>
        <v>0.11840215821673057</v>
      </c>
      <c r="BE167" s="58">
        <f t="shared" si="35"/>
        <v>5.4472333919849285E-2</v>
      </c>
      <c r="BF167" s="42">
        <f t="shared" si="35"/>
        <v>1.5239968618190013E-2</v>
      </c>
      <c r="BG167" s="58">
        <f t="shared" si="35"/>
        <v>7.9185286963696089E-2</v>
      </c>
      <c r="BH167" s="42">
        <f t="shared" si="35"/>
        <v>0</v>
      </c>
      <c r="BI167" s="58">
        <f t="shared" si="35"/>
        <v>0.94877710787759906</v>
      </c>
      <c r="BJ167" s="42">
        <f t="shared" si="35"/>
        <v>1.9271745567089035E-2</v>
      </c>
      <c r="BK167" s="58">
        <f t="shared" si="35"/>
        <v>6.4864141112738014E-2</v>
      </c>
      <c r="BL167" s="42">
        <f t="shared" si="35"/>
        <v>5.4236554168295002E-2</v>
      </c>
      <c r="BM167" s="58">
        <f t="shared" si="35"/>
        <v>3.2502068160670233E-3</v>
      </c>
      <c r="BN167" s="42">
        <f t="shared" si="35"/>
        <v>8.7611284481412185E-3</v>
      </c>
      <c r="BO167" s="58">
        <f t="shared" si="35"/>
        <v>0.38542212196235043</v>
      </c>
      <c r="BP167" s="42">
        <f t="shared" si="35"/>
        <v>6.0007351016465059E-2</v>
      </c>
      <c r="BQ167" s="58">
        <f t="shared" si="36"/>
        <v>6.5406022566526389E-2</v>
      </c>
      <c r="BR167" s="42">
        <f t="shared" si="36"/>
        <v>0.36742407252344506</v>
      </c>
      <c r="BS167" s="58">
        <f t="shared" si="36"/>
        <v>0</v>
      </c>
      <c r="BT167" s="42">
        <f t="shared" si="36"/>
        <v>1.6762465137739446E-3</v>
      </c>
      <c r="BU167" s="58">
        <f t="shared" si="36"/>
        <v>0.84087528874347039</v>
      </c>
      <c r="BV167" s="42">
        <f t="shared" si="36"/>
        <v>2.355826052712047E-2</v>
      </c>
      <c r="BW167" s="58">
        <f t="shared" si="36"/>
        <v>0.51262802554401232</v>
      </c>
      <c r="BX167" s="42">
        <f t="shared" si="36"/>
        <v>1.208713381466511</v>
      </c>
      <c r="BY167" s="58">
        <f t="shared" si="36"/>
        <v>0</v>
      </c>
      <c r="BZ167" s="42">
        <f t="shared" si="36"/>
        <v>0.64482276175858522</v>
      </c>
      <c r="CA167" s="58">
        <f t="shared" si="36"/>
        <v>9.9569162358726496E-2</v>
      </c>
      <c r="CB167" s="42">
        <f t="shared" si="36"/>
        <v>3.4577720462965131</v>
      </c>
      <c r="CC167" s="58">
        <f t="shared" si="36"/>
        <v>3.9762533634891777</v>
      </c>
      <c r="CD167" s="42">
        <f t="shared" si="36"/>
        <v>13.594413889010777</v>
      </c>
      <c r="CE167" s="58">
        <f t="shared" si="36"/>
        <v>8.1161643728923968E-2</v>
      </c>
      <c r="CF167" s="42">
        <f t="shared" si="36"/>
        <v>5.6151608737982396E-2</v>
      </c>
      <c r="CG167" s="58">
        <f t="shared" si="37"/>
        <v>0.15865511476924496</v>
      </c>
      <c r="CH167" s="42">
        <f t="shared" si="37"/>
        <v>1.3649557222461397</v>
      </c>
      <c r="CI167" s="58">
        <f t="shared" si="37"/>
        <v>6.0524492576169243E-2</v>
      </c>
      <c r="CJ167" s="42">
        <f t="shared" si="37"/>
        <v>0.64284637510782949</v>
      </c>
      <c r="CK167" s="58">
        <f t="shared" si="37"/>
        <v>8.0798356539059799E-2</v>
      </c>
      <c r="CL167" s="42">
        <f t="shared" si="37"/>
        <v>0</v>
      </c>
      <c r="CM167" s="58">
        <f t="shared" si="37"/>
        <v>0</v>
      </c>
      <c r="CN167" s="42">
        <f t="shared" si="37"/>
        <v>0</v>
      </c>
      <c r="CO167" s="58">
        <f t="shared" si="37"/>
        <v>0</v>
      </c>
      <c r="CP167" s="42">
        <f t="shared" si="37"/>
        <v>4.0917984141521743E-2</v>
      </c>
      <c r="CQ167" s="58">
        <f t="shared" si="37"/>
        <v>9.3272132233847171E-2</v>
      </c>
      <c r="CR167" s="42">
        <f t="shared" si="37"/>
        <v>7.1064941945466462E-2</v>
      </c>
      <c r="CS167" s="58">
        <f t="shared" si="37"/>
        <v>0.30225526295661403</v>
      </c>
      <c r="CT167" s="42">
        <f t="shared" si="37"/>
        <v>0.27565845108012171</v>
      </c>
      <c r="CU167" s="58">
        <f t="shared" si="37"/>
        <v>0.54764317166163101</v>
      </c>
      <c r="CV167" s="42">
        <f t="shared" si="37"/>
        <v>1.4560609118585923</v>
      </c>
      <c r="CW167" s="58">
        <f t="shared" si="38"/>
        <v>0.86620490555637819</v>
      </c>
      <c r="CX167" s="42">
        <f t="shared" si="38"/>
        <v>0.92871054142973586</v>
      </c>
      <c r="CY167" s="58">
        <f t="shared" si="38"/>
        <v>1.0328190346642339</v>
      </c>
      <c r="CZ167" s="42">
        <f t="shared" si="38"/>
        <v>6.4868626128629066E-3</v>
      </c>
      <c r="DA167" s="58">
        <f t="shared" si="38"/>
        <v>2.5451204775914272E-2</v>
      </c>
      <c r="DB167" s="42">
        <f t="shared" si="38"/>
        <v>4.0779450950068652</v>
      </c>
      <c r="DC167" s="58">
        <f t="shared" si="38"/>
        <v>0</v>
      </c>
      <c r="DD167" s="60">
        <f t="shared" si="38"/>
        <v>0</v>
      </c>
      <c r="DE167" s="3"/>
    </row>
    <row r="168" spans="1:109" x14ac:dyDescent="0.35">
      <c r="A168" s="3"/>
      <c r="B168" s="3" t="s">
        <v>3913</v>
      </c>
      <c r="C168" s="39" t="s">
        <v>593</v>
      </c>
      <c r="D168" s="3" t="s">
        <v>593</v>
      </c>
      <c r="E168" s="56">
        <f t="shared" si="41"/>
        <v>0</v>
      </c>
      <c r="F168" s="54">
        <f t="shared" si="41"/>
        <v>0</v>
      </c>
      <c r="G168" s="54">
        <f t="shared" si="41"/>
        <v>0</v>
      </c>
      <c r="H168" s="54">
        <f t="shared" si="41"/>
        <v>0</v>
      </c>
      <c r="I168" s="54">
        <f t="shared" si="41"/>
        <v>0</v>
      </c>
      <c r="J168" s="53">
        <f t="shared" si="41"/>
        <v>0</v>
      </c>
      <c r="K168" s="53">
        <f t="shared" si="41"/>
        <v>0</v>
      </c>
      <c r="L168" s="53">
        <f t="shared" si="41"/>
        <v>0</v>
      </c>
      <c r="M168" s="53">
        <f t="shared" si="41"/>
        <v>0</v>
      </c>
      <c r="N168" s="54">
        <f t="shared" si="41"/>
        <v>0</v>
      </c>
      <c r="O168" s="54">
        <f t="shared" si="41"/>
        <v>0</v>
      </c>
      <c r="P168" s="54">
        <f t="shared" si="41"/>
        <v>0</v>
      </c>
      <c r="Q168" s="53">
        <f t="shared" si="41"/>
        <v>0</v>
      </c>
      <c r="R168" s="53">
        <f t="shared" si="41"/>
        <v>0</v>
      </c>
      <c r="S168" s="53">
        <f t="shared" si="41"/>
        <v>0</v>
      </c>
      <c r="T168" s="53">
        <f t="shared" si="39"/>
        <v>0</v>
      </c>
      <c r="U168" s="54">
        <f t="shared" si="39"/>
        <v>0</v>
      </c>
      <c r="V168" s="54">
        <f t="shared" si="39"/>
        <v>0</v>
      </c>
      <c r="W168" s="54">
        <f t="shared" si="39"/>
        <v>0</v>
      </c>
      <c r="X168" s="42">
        <f t="shared" si="39"/>
        <v>0</v>
      </c>
      <c r="Y168" s="58">
        <f t="shared" si="39"/>
        <v>0</v>
      </c>
      <c r="Z168" s="53">
        <f t="shared" si="39"/>
        <v>0</v>
      </c>
      <c r="AA168" s="53">
        <f t="shared" si="39"/>
        <v>0</v>
      </c>
      <c r="AB168" s="53">
        <f t="shared" si="39"/>
        <v>0</v>
      </c>
      <c r="AC168" s="53">
        <f t="shared" si="39"/>
        <v>0</v>
      </c>
      <c r="AD168" s="54">
        <f t="shared" si="39"/>
        <v>0</v>
      </c>
      <c r="AE168" s="54">
        <f t="shared" si="39"/>
        <v>0</v>
      </c>
      <c r="AF168" s="54">
        <f t="shared" si="39"/>
        <v>0</v>
      </c>
      <c r="AG168" s="54">
        <f t="shared" si="39"/>
        <v>0</v>
      </c>
      <c r="AH168" s="53">
        <f t="shared" si="39"/>
        <v>0</v>
      </c>
      <c r="AI168" s="53">
        <f t="shared" si="39"/>
        <v>0</v>
      </c>
      <c r="AJ168" s="53">
        <f t="shared" si="40"/>
        <v>0</v>
      </c>
      <c r="AK168" s="53">
        <f t="shared" si="34"/>
        <v>0</v>
      </c>
      <c r="AL168" s="54">
        <f t="shared" si="34"/>
        <v>0</v>
      </c>
      <c r="AM168" s="54">
        <f t="shared" si="34"/>
        <v>0</v>
      </c>
      <c r="AN168" s="54">
        <f t="shared" si="34"/>
        <v>0</v>
      </c>
      <c r="AO168" s="42">
        <f t="shared" si="34"/>
        <v>0</v>
      </c>
      <c r="AP168" s="58">
        <f t="shared" si="34"/>
        <v>0</v>
      </c>
      <c r="AQ168" s="42">
        <f t="shared" si="34"/>
        <v>0</v>
      </c>
      <c r="AR168" s="58">
        <f t="shared" si="34"/>
        <v>0</v>
      </c>
      <c r="AS168" s="42">
        <f t="shared" si="34"/>
        <v>0</v>
      </c>
      <c r="AT168" s="58">
        <f t="shared" si="34"/>
        <v>0</v>
      </c>
      <c r="AU168" s="42">
        <f t="shared" si="34"/>
        <v>0</v>
      </c>
      <c r="AV168" s="58">
        <f t="shared" si="34"/>
        <v>0</v>
      </c>
      <c r="AW168" s="42">
        <f t="shared" si="34"/>
        <v>0</v>
      </c>
      <c r="AX168" s="58">
        <f t="shared" si="34"/>
        <v>0</v>
      </c>
      <c r="AY168" s="42">
        <f t="shared" si="34"/>
        <v>0</v>
      </c>
      <c r="AZ168" s="58">
        <f t="shared" si="34"/>
        <v>0</v>
      </c>
      <c r="BA168" s="42">
        <f t="shared" si="35"/>
        <v>0</v>
      </c>
      <c r="BB168" s="58">
        <f t="shared" si="35"/>
        <v>0</v>
      </c>
      <c r="BC168" s="42">
        <f t="shared" si="35"/>
        <v>0</v>
      </c>
      <c r="BD168" s="58">
        <f t="shared" si="35"/>
        <v>0</v>
      </c>
      <c r="BE168" s="42">
        <f t="shared" si="35"/>
        <v>0</v>
      </c>
      <c r="BF168" s="58">
        <f t="shared" si="35"/>
        <v>0</v>
      </c>
      <c r="BG168" s="42">
        <f t="shared" si="35"/>
        <v>0</v>
      </c>
      <c r="BH168" s="58">
        <f t="shared" si="35"/>
        <v>0</v>
      </c>
      <c r="BI168" s="42">
        <f t="shared" si="35"/>
        <v>0</v>
      </c>
      <c r="BJ168" s="58">
        <f t="shared" si="35"/>
        <v>0</v>
      </c>
      <c r="BK168" s="42">
        <f t="shared" si="35"/>
        <v>0</v>
      </c>
      <c r="BL168" s="58">
        <f t="shared" si="35"/>
        <v>0</v>
      </c>
      <c r="BM168" s="42">
        <f t="shared" si="35"/>
        <v>0</v>
      </c>
      <c r="BN168" s="58">
        <f t="shared" si="35"/>
        <v>0</v>
      </c>
      <c r="BO168" s="42">
        <f t="shared" si="35"/>
        <v>0</v>
      </c>
      <c r="BP168" s="58">
        <f t="shared" si="35"/>
        <v>0</v>
      </c>
      <c r="BQ168" s="42">
        <f t="shared" si="36"/>
        <v>0</v>
      </c>
      <c r="BR168" s="58">
        <f t="shared" si="36"/>
        <v>0</v>
      </c>
      <c r="BS168" s="42">
        <f t="shared" si="36"/>
        <v>0</v>
      </c>
      <c r="BT168" s="58">
        <f t="shared" si="36"/>
        <v>0</v>
      </c>
      <c r="BU168" s="42">
        <f t="shared" si="36"/>
        <v>0</v>
      </c>
      <c r="BV168" s="58">
        <f t="shared" si="36"/>
        <v>0</v>
      </c>
      <c r="BW168" s="42">
        <f t="shared" si="36"/>
        <v>0</v>
      </c>
      <c r="BX168" s="58">
        <f t="shared" si="36"/>
        <v>0</v>
      </c>
      <c r="BY168" s="42">
        <f t="shared" si="36"/>
        <v>0</v>
      </c>
      <c r="BZ168" s="58">
        <f t="shared" si="36"/>
        <v>0</v>
      </c>
      <c r="CA168" s="42">
        <f t="shared" si="36"/>
        <v>0</v>
      </c>
      <c r="CB168" s="58">
        <f t="shared" si="36"/>
        <v>0</v>
      </c>
      <c r="CC168" s="42">
        <f t="shared" si="36"/>
        <v>0</v>
      </c>
      <c r="CD168" s="58">
        <f t="shared" si="36"/>
        <v>0</v>
      </c>
      <c r="CE168" s="42">
        <f t="shared" si="36"/>
        <v>0</v>
      </c>
      <c r="CF168" s="58">
        <f t="shared" si="36"/>
        <v>0</v>
      </c>
      <c r="CG168" s="42">
        <f t="shared" si="37"/>
        <v>0</v>
      </c>
      <c r="CH168" s="58">
        <f t="shared" si="37"/>
        <v>0</v>
      </c>
      <c r="CI168" s="42">
        <f t="shared" si="37"/>
        <v>0</v>
      </c>
      <c r="CJ168" s="58">
        <f t="shared" si="37"/>
        <v>0</v>
      </c>
      <c r="CK168" s="42">
        <f t="shared" si="37"/>
        <v>0</v>
      </c>
      <c r="CL168" s="58">
        <f t="shared" si="37"/>
        <v>0</v>
      </c>
      <c r="CM168" s="42">
        <f t="shared" si="37"/>
        <v>0</v>
      </c>
      <c r="CN168" s="58">
        <f t="shared" si="37"/>
        <v>0</v>
      </c>
      <c r="CO168" s="42">
        <f t="shared" si="37"/>
        <v>0</v>
      </c>
      <c r="CP168" s="58">
        <f t="shared" si="37"/>
        <v>0</v>
      </c>
      <c r="CQ168" s="42">
        <f t="shared" si="37"/>
        <v>0</v>
      </c>
      <c r="CR168" s="58">
        <f t="shared" si="37"/>
        <v>0</v>
      </c>
      <c r="CS168" s="42">
        <f t="shared" si="37"/>
        <v>0</v>
      </c>
      <c r="CT168" s="58">
        <f t="shared" si="37"/>
        <v>0</v>
      </c>
      <c r="CU168" s="42">
        <f t="shared" si="37"/>
        <v>0</v>
      </c>
      <c r="CV168" s="58">
        <f t="shared" si="37"/>
        <v>0</v>
      </c>
      <c r="CW168" s="42">
        <f t="shared" si="38"/>
        <v>0</v>
      </c>
      <c r="CX168" s="58">
        <f t="shared" si="38"/>
        <v>0</v>
      </c>
      <c r="CY168" s="42">
        <f t="shared" si="38"/>
        <v>0</v>
      </c>
      <c r="CZ168" s="58">
        <f t="shared" si="38"/>
        <v>0</v>
      </c>
      <c r="DA168" s="42">
        <f t="shared" si="38"/>
        <v>0</v>
      </c>
      <c r="DB168" s="58">
        <f t="shared" si="38"/>
        <v>0</v>
      </c>
      <c r="DC168" s="42">
        <f t="shared" si="38"/>
        <v>0</v>
      </c>
      <c r="DD168" s="59">
        <f t="shared" si="38"/>
        <v>0</v>
      </c>
      <c r="DE168" s="3"/>
    </row>
    <row r="169" spans="1:109" x14ac:dyDescent="0.35">
      <c r="A169" s="3"/>
      <c r="B169" s="3" t="s">
        <v>3914</v>
      </c>
      <c r="C169" s="39" t="s">
        <v>594</v>
      </c>
      <c r="D169" s="3" t="s">
        <v>594</v>
      </c>
      <c r="E169" s="52">
        <f t="shared" si="41"/>
        <v>0</v>
      </c>
      <c r="F169" s="53">
        <f t="shared" si="41"/>
        <v>0</v>
      </c>
      <c r="G169" s="53">
        <f t="shared" si="41"/>
        <v>0</v>
      </c>
      <c r="H169" s="53">
        <f t="shared" si="41"/>
        <v>0</v>
      </c>
      <c r="I169" s="53">
        <f t="shared" si="41"/>
        <v>0</v>
      </c>
      <c r="J169" s="54">
        <f t="shared" si="41"/>
        <v>0</v>
      </c>
      <c r="K169" s="54">
        <f t="shared" si="41"/>
        <v>0</v>
      </c>
      <c r="L169" s="54">
        <f t="shared" si="41"/>
        <v>0</v>
      </c>
      <c r="M169" s="54">
        <f t="shared" si="41"/>
        <v>0</v>
      </c>
      <c r="N169" s="53">
        <f t="shared" si="41"/>
        <v>0</v>
      </c>
      <c r="O169" s="53">
        <f t="shared" si="41"/>
        <v>0</v>
      </c>
      <c r="P169" s="53">
        <f t="shared" si="41"/>
        <v>0</v>
      </c>
      <c r="Q169" s="54">
        <f t="shared" si="41"/>
        <v>0</v>
      </c>
      <c r="R169" s="54">
        <f t="shared" si="41"/>
        <v>0</v>
      </c>
      <c r="S169" s="54">
        <f t="shared" si="41"/>
        <v>0</v>
      </c>
      <c r="T169" s="54">
        <f t="shared" si="39"/>
        <v>0</v>
      </c>
      <c r="U169" s="53">
        <f t="shared" si="39"/>
        <v>0</v>
      </c>
      <c r="V169" s="53">
        <f t="shared" si="39"/>
        <v>0</v>
      </c>
      <c r="W169" s="53">
        <f t="shared" si="39"/>
        <v>0</v>
      </c>
      <c r="X169" s="58">
        <f t="shared" si="39"/>
        <v>0</v>
      </c>
      <c r="Y169" s="42">
        <f t="shared" si="39"/>
        <v>0</v>
      </c>
      <c r="Z169" s="54">
        <f t="shared" si="39"/>
        <v>0</v>
      </c>
      <c r="AA169" s="54">
        <f t="shared" si="39"/>
        <v>0</v>
      </c>
      <c r="AB169" s="54">
        <f t="shared" si="39"/>
        <v>0</v>
      </c>
      <c r="AC169" s="54">
        <f t="shared" si="39"/>
        <v>0</v>
      </c>
      <c r="AD169" s="53">
        <f t="shared" si="39"/>
        <v>0</v>
      </c>
      <c r="AE169" s="53">
        <f t="shared" si="39"/>
        <v>0</v>
      </c>
      <c r="AF169" s="53">
        <f t="shared" si="39"/>
        <v>0</v>
      </c>
      <c r="AG169" s="53">
        <f t="shared" si="39"/>
        <v>0</v>
      </c>
      <c r="AH169" s="54">
        <f t="shared" si="39"/>
        <v>0</v>
      </c>
      <c r="AI169" s="54">
        <f t="shared" si="39"/>
        <v>0</v>
      </c>
      <c r="AJ169" s="54">
        <f t="shared" si="40"/>
        <v>0</v>
      </c>
      <c r="AK169" s="54">
        <f t="shared" si="34"/>
        <v>0</v>
      </c>
      <c r="AL169" s="53">
        <f t="shared" si="34"/>
        <v>0</v>
      </c>
      <c r="AM169" s="53">
        <f t="shared" si="34"/>
        <v>0</v>
      </c>
      <c r="AN169" s="53">
        <f t="shared" si="34"/>
        <v>0</v>
      </c>
      <c r="AO169" s="58">
        <f t="shared" si="34"/>
        <v>0</v>
      </c>
      <c r="AP169" s="42">
        <f t="shared" si="34"/>
        <v>0</v>
      </c>
      <c r="AQ169" s="58">
        <f t="shared" si="34"/>
        <v>0</v>
      </c>
      <c r="AR169" s="42">
        <f t="shared" si="34"/>
        <v>0</v>
      </c>
      <c r="AS169" s="58">
        <f t="shared" si="34"/>
        <v>0</v>
      </c>
      <c r="AT169" s="42">
        <f t="shared" si="34"/>
        <v>0</v>
      </c>
      <c r="AU169" s="58">
        <f t="shared" si="34"/>
        <v>0</v>
      </c>
      <c r="AV169" s="42">
        <f t="shared" si="34"/>
        <v>0</v>
      </c>
      <c r="AW169" s="58">
        <f t="shared" si="34"/>
        <v>0</v>
      </c>
      <c r="AX169" s="42">
        <f t="shared" si="34"/>
        <v>0</v>
      </c>
      <c r="AY169" s="58">
        <f t="shared" si="34"/>
        <v>0</v>
      </c>
      <c r="AZ169" s="42">
        <f t="shared" si="34"/>
        <v>0</v>
      </c>
      <c r="BA169" s="58">
        <f t="shared" si="35"/>
        <v>0</v>
      </c>
      <c r="BB169" s="42">
        <f t="shared" si="35"/>
        <v>0</v>
      </c>
      <c r="BC169" s="58">
        <f t="shared" si="35"/>
        <v>0</v>
      </c>
      <c r="BD169" s="42">
        <f t="shared" si="35"/>
        <v>0</v>
      </c>
      <c r="BE169" s="58">
        <f t="shared" si="35"/>
        <v>0</v>
      </c>
      <c r="BF169" s="42">
        <f t="shared" si="35"/>
        <v>0</v>
      </c>
      <c r="BG169" s="58">
        <f t="shared" si="35"/>
        <v>0</v>
      </c>
      <c r="BH169" s="42">
        <f t="shared" si="35"/>
        <v>0</v>
      </c>
      <c r="BI169" s="58">
        <f t="shared" si="35"/>
        <v>0</v>
      </c>
      <c r="BJ169" s="42">
        <f t="shared" si="35"/>
        <v>0</v>
      </c>
      <c r="BK169" s="58">
        <f t="shared" si="35"/>
        <v>0</v>
      </c>
      <c r="BL169" s="42">
        <f t="shared" si="35"/>
        <v>0</v>
      </c>
      <c r="BM169" s="58">
        <f t="shared" si="35"/>
        <v>0</v>
      </c>
      <c r="BN169" s="42">
        <f t="shared" si="35"/>
        <v>0</v>
      </c>
      <c r="BO169" s="58">
        <f t="shared" si="35"/>
        <v>0</v>
      </c>
      <c r="BP169" s="42">
        <f t="shared" si="35"/>
        <v>0</v>
      </c>
      <c r="BQ169" s="58">
        <f t="shared" si="36"/>
        <v>0</v>
      </c>
      <c r="BR169" s="42">
        <f t="shared" si="36"/>
        <v>0</v>
      </c>
      <c r="BS169" s="58">
        <f t="shared" si="36"/>
        <v>0</v>
      </c>
      <c r="BT169" s="42">
        <f t="shared" si="36"/>
        <v>0</v>
      </c>
      <c r="BU169" s="58">
        <f t="shared" si="36"/>
        <v>0</v>
      </c>
      <c r="BV169" s="42">
        <f t="shared" si="36"/>
        <v>0</v>
      </c>
      <c r="BW169" s="58">
        <f t="shared" si="36"/>
        <v>0</v>
      </c>
      <c r="BX169" s="42">
        <f t="shared" si="36"/>
        <v>0</v>
      </c>
      <c r="BY169" s="58">
        <f t="shared" si="36"/>
        <v>0</v>
      </c>
      <c r="BZ169" s="42">
        <f t="shared" si="36"/>
        <v>0</v>
      </c>
      <c r="CA169" s="58">
        <f t="shared" si="36"/>
        <v>0</v>
      </c>
      <c r="CB169" s="42">
        <f t="shared" si="36"/>
        <v>0</v>
      </c>
      <c r="CC169" s="58">
        <f t="shared" si="36"/>
        <v>0</v>
      </c>
      <c r="CD169" s="42">
        <f t="shared" si="36"/>
        <v>0</v>
      </c>
      <c r="CE169" s="58">
        <f t="shared" si="36"/>
        <v>0</v>
      </c>
      <c r="CF169" s="42">
        <f t="shared" si="36"/>
        <v>0</v>
      </c>
      <c r="CG169" s="58">
        <f t="shared" si="37"/>
        <v>0</v>
      </c>
      <c r="CH169" s="42">
        <f t="shared" si="37"/>
        <v>0</v>
      </c>
      <c r="CI169" s="58">
        <f t="shared" si="37"/>
        <v>0</v>
      </c>
      <c r="CJ169" s="42">
        <f t="shared" si="37"/>
        <v>0</v>
      </c>
      <c r="CK169" s="58">
        <f t="shared" si="37"/>
        <v>0</v>
      </c>
      <c r="CL169" s="42">
        <f t="shared" si="37"/>
        <v>0</v>
      </c>
      <c r="CM169" s="58">
        <f t="shared" si="37"/>
        <v>0</v>
      </c>
      <c r="CN169" s="42">
        <f t="shared" si="37"/>
        <v>0</v>
      </c>
      <c r="CO169" s="58">
        <f t="shared" si="37"/>
        <v>0</v>
      </c>
      <c r="CP169" s="42">
        <f t="shared" si="37"/>
        <v>0</v>
      </c>
      <c r="CQ169" s="58">
        <f t="shared" si="37"/>
        <v>0</v>
      </c>
      <c r="CR169" s="42">
        <f t="shared" si="37"/>
        <v>0</v>
      </c>
      <c r="CS169" s="58">
        <f t="shared" si="37"/>
        <v>0</v>
      </c>
      <c r="CT169" s="42">
        <f t="shared" si="37"/>
        <v>0</v>
      </c>
      <c r="CU169" s="58">
        <f t="shared" si="37"/>
        <v>0</v>
      </c>
      <c r="CV169" s="42">
        <f t="shared" si="37"/>
        <v>0</v>
      </c>
      <c r="CW169" s="58">
        <f t="shared" si="38"/>
        <v>0</v>
      </c>
      <c r="CX169" s="42">
        <f t="shared" si="38"/>
        <v>0</v>
      </c>
      <c r="CY169" s="58">
        <f t="shared" si="38"/>
        <v>0</v>
      </c>
      <c r="CZ169" s="42">
        <f t="shared" si="38"/>
        <v>0</v>
      </c>
      <c r="DA169" s="58">
        <f t="shared" si="38"/>
        <v>0</v>
      </c>
      <c r="DB169" s="42">
        <f t="shared" si="38"/>
        <v>0</v>
      </c>
      <c r="DC169" s="58">
        <f t="shared" si="38"/>
        <v>0</v>
      </c>
      <c r="DD169" s="60">
        <f t="shared" si="38"/>
        <v>0</v>
      </c>
      <c r="DE169" s="3"/>
    </row>
    <row r="170" spans="1:109" x14ac:dyDescent="0.35">
      <c r="A170" s="3"/>
      <c r="B170" s="3" t="s">
        <v>3915</v>
      </c>
      <c r="C170" s="39" t="s">
        <v>595</v>
      </c>
      <c r="D170" s="3" t="s">
        <v>595</v>
      </c>
      <c r="E170" s="56">
        <f t="shared" si="41"/>
        <v>0</v>
      </c>
      <c r="F170" s="54">
        <f t="shared" si="41"/>
        <v>0</v>
      </c>
      <c r="G170" s="54">
        <f t="shared" si="41"/>
        <v>0</v>
      </c>
      <c r="H170" s="54">
        <f t="shared" si="41"/>
        <v>0</v>
      </c>
      <c r="I170" s="54">
        <f t="shared" si="41"/>
        <v>0</v>
      </c>
      <c r="J170" s="53">
        <f t="shared" si="41"/>
        <v>0</v>
      </c>
      <c r="K170" s="53">
        <f t="shared" si="41"/>
        <v>0</v>
      </c>
      <c r="L170" s="53">
        <f t="shared" si="41"/>
        <v>0</v>
      </c>
      <c r="M170" s="53">
        <f t="shared" si="41"/>
        <v>0</v>
      </c>
      <c r="N170" s="54">
        <f t="shared" si="41"/>
        <v>0</v>
      </c>
      <c r="O170" s="54">
        <f t="shared" si="41"/>
        <v>0</v>
      </c>
      <c r="P170" s="54">
        <f t="shared" si="41"/>
        <v>0</v>
      </c>
      <c r="Q170" s="53">
        <f t="shared" si="41"/>
        <v>0</v>
      </c>
      <c r="R170" s="53">
        <f t="shared" si="41"/>
        <v>0</v>
      </c>
      <c r="S170" s="53">
        <f t="shared" si="41"/>
        <v>0</v>
      </c>
      <c r="T170" s="53">
        <f t="shared" si="39"/>
        <v>0</v>
      </c>
      <c r="U170" s="54">
        <f t="shared" si="39"/>
        <v>0</v>
      </c>
      <c r="V170" s="54">
        <f t="shared" si="39"/>
        <v>0</v>
      </c>
      <c r="W170" s="54">
        <f t="shared" si="39"/>
        <v>0</v>
      </c>
      <c r="X170" s="42">
        <f t="shared" si="39"/>
        <v>0</v>
      </c>
      <c r="Y170" s="58">
        <f t="shared" si="39"/>
        <v>0</v>
      </c>
      <c r="Z170" s="53">
        <f t="shared" si="39"/>
        <v>0</v>
      </c>
      <c r="AA170" s="53">
        <f t="shared" si="39"/>
        <v>0</v>
      </c>
      <c r="AB170" s="53">
        <f t="shared" si="39"/>
        <v>0</v>
      </c>
      <c r="AC170" s="53">
        <f t="shared" si="39"/>
        <v>0</v>
      </c>
      <c r="AD170" s="54">
        <f t="shared" si="39"/>
        <v>0</v>
      </c>
      <c r="AE170" s="54">
        <f t="shared" si="39"/>
        <v>0</v>
      </c>
      <c r="AF170" s="54">
        <f t="shared" si="39"/>
        <v>0</v>
      </c>
      <c r="AG170" s="54">
        <f t="shared" si="39"/>
        <v>0</v>
      </c>
      <c r="AH170" s="53">
        <f t="shared" si="39"/>
        <v>0</v>
      </c>
      <c r="AI170" s="53">
        <f t="shared" si="39"/>
        <v>0</v>
      </c>
      <c r="AJ170" s="53">
        <f t="shared" si="40"/>
        <v>0</v>
      </c>
      <c r="AK170" s="53">
        <f t="shared" si="34"/>
        <v>0</v>
      </c>
      <c r="AL170" s="54">
        <f t="shared" si="34"/>
        <v>0</v>
      </c>
      <c r="AM170" s="54">
        <f t="shared" si="34"/>
        <v>0</v>
      </c>
      <c r="AN170" s="54">
        <f t="shared" si="34"/>
        <v>0</v>
      </c>
      <c r="AO170" s="42">
        <f t="shared" si="34"/>
        <v>0</v>
      </c>
      <c r="AP170" s="58">
        <f t="shared" si="34"/>
        <v>0</v>
      </c>
      <c r="AQ170" s="42">
        <f t="shared" si="34"/>
        <v>0</v>
      </c>
      <c r="AR170" s="58">
        <f t="shared" si="34"/>
        <v>0</v>
      </c>
      <c r="AS170" s="42">
        <f t="shared" si="34"/>
        <v>0</v>
      </c>
      <c r="AT170" s="58">
        <f t="shared" si="34"/>
        <v>0</v>
      </c>
      <c r="AU170" s="42">
        <f t="shared" si="34"/>
        <v>0</v>
      </c>
      <c r="AV170" s="58">
        <f t="shared" si="34"/>
        <v>0</v>
      </c>
      <c r="AW170" s="42">
        <f t="shared" si="34"/>
        <v>0</v>
      </c>
      <c r="AX170" s="58">
        <f t="shared" si="34"/>
        <v>0</v>
      </c>
      <c r="AY170" s="42">
        <f t="shared" si="34"/>
        <v>0</v>
      </c>
      <c r="AZ170" s="58">
        <f t="shared" si="34"/>
        <v>0</v>
      </c>
      <c r="BA170" s="42">
        <f t="shared" si="35"/>
        <v>0</v>
      </c>
      <c r="BB170" s="58">
        <f t="shared" si="35"/>
        <v>0</v>
      </c>
      <c r="BC170" s="42">
        <f t="shared" si="35"/>
        <v>0</v>
      </c>
      <c r="BD170" s="58">
        <f t="shared" si="35"/>
        <v>0</v>
      </c>
      <c r="BE170" s="42">
        <f t="shared" si="35"/>
        <v>0</v>
      </c>
      <c r="BF170" s="58">
        <f t="shared" si="35"/>
        <v>0</v>
      </c>
      <c r="BG170" s="42">
        <f t="shared" si="35"/>
        <v>0</v>
      </c>
      <c r="BH170" s="58">
        <f t="shared" si="35"/>
        <v>0</v>
      </c>
      <c r="BI170" s="42">
        <f t="shared" si="35"/>
        <v>0</v>
      </c>
      <c r="BJ170" s="58">
        <f t="shared" si="35"/>
        <v>0</v>
      </c>
      <c r="BK170" s="42">
        <f t="shared" si="35"/>
        <v>0</v>
      </c>
      <c r="BL170" s="58">
        <f t="shared" si="35"/>
        <v>0</v>
      </c>
      <c r="BM170" s="42">
        <f t="shared" si="35"/>
        <v>0</v>
      </c>
      <c r="BN170" s="58">
        <f t="shared" si="35"/>
        <v>0</v>
      </c>
      <c r="BO170" s="42">
        <f t="shared" si="35"/>
        <v>0</v>
      </c>
      <c r="BP170" s="58">
        <f t="shared" si="35"/>
        <v>0</v>
      </c>
      <c r="BQ170" s="42">
        <f t="shared" si="36"/>
        <v>0</v>
      </c>
      <c r="BR170" s="58">
        <f t="shared" si="36"/>
        <v>0</v>
      </c>
      <c r="BS170" s="42">
        <f t="shared" si="36"/>
        <v>0</v>
      </c>
      <c r="BT170" s="58">
        <f t="shared" si="36"/>
        <v>0</v>
      </c>
      <c r="BU170" s="42">
        <f t="shared" si="36"/>
        <v>0</v>
      </c>
      <c r="BV170" s="58">
        <f t="shared" si="36"/>
        <v>0</v>
      </c>
      <c r="BW170" s="42">
        <f t="shared" si="36"/>
        <v>0</v>
      </c>
      <c r="BX170" s="58">
        <f t="shared" si="36"/>
        <v>0</v>
      </c>
      <c r="BY170" s="42">
        <f t="shared" si="36"/>
        <v>0</v>
      </c>
      <c r="BZ170" s="58">
        <f t="shared" si="36"/>
        <v>0</v>
      </c>
      <c r="CA170" s="42">
        <f t="shared" si="36"/>
        <v>0</v>
      </c>
      <c r="CB170" s="58">
        <f t="shared" si="36"/>
        <v>0</v>
      </c>
      <c r="CC170" s="42">
        <f t="shared" si="36"/>
        <v>0</v>
      </c>
      <c r="CD170" s="58">
        <f t="shared" si="36"/>
        <v>0</v>
      </c>
      <c r="CE170" s="42">
        <f t="shared" si="36"/>
        <v>0</v>
      </c>
      <c r="CF170" s="58">
        <f t="shared" si="36"/>
        <v>0</v>
      </c>
      <c r="CG170" s="42">
        <f t="shared" si="37"/>
        <v>0</v>
      </c>
      <c r="CH170" s="58">
        <f t="shared" si="37"/>
        <v>0</v>
      </c>
      <c r="CI170" s="42">
        <f t="shared" si="37"/>
        <v>0</v>
      </c>
      <c r="CJ170" s="58">
        <f t="shared" si="37"/>
        <v>0</v>
      </c>
      <c r="CK170" s="42">
        <f t="shared" si="37"/>
        <v>0</v>
      </c>
      <c r="CL170" s="58">
        <f t="shared" si="37"/>
        <v>0</v>
      </c>
      <c r="CM170" s="42">
        <f t="shared" si="37"/>
        <v>0</v>
      </c>
      <c r="CN170" s="58">
        <f t="shared" si="37"/>
        <v>0</v>
      </c>
      <c r="CO170" s="42">
        <f t="shared" si="37"/>
        <v>0</v>
      </c>
      <c r="CP170" s="58">
        <f t="shared" si="37"/>
        <v>0</v>
      </c>
      <c r="CQ170" s="42">
        <f t="shared" si="37"/>
        <v>0</v>
      </c>
      <c r="CR170" s="58">
        <f t="shared" si="37"/>
        <v>0</v>
      </c>
      <c r="CS170" s="42">
        <f t="shared" si="37"/>
        <v>0</v>
      </c>
      <c r="CT170" s="58">
        <f t="shared" si="37"/>
        <v>0</v>
      </c>
      <c r="CU170" s="42">
        <f t="shared" si="37"/>
        <v>0</v>
      </c>
      <c r="CV170" s="58">
        <f t="shared" si="37"/>
        <v>0</v>
      </c>
      <c r="CW170" s="42">
        <f t="shared" si="38"/>
        <v>0</v>
      </c>
      <c r="CX170" s="58">
        <f t="shared" si="38"/>
        <v>0</v>
      </c>
      <c r="CY170" s="42">
        <f t="shared" si="38"/>
        <v>0</v>
      </c>
      <c r="CZ170" s="58">
        <f t="shared" si="38"/>
        <v>0</v>
      </c>
      <c r="DA170" s="42">
        <f t="shared" si="38"/>
        <v>0</v>
      </c>
      <c r="DB170" s="58">
        <f t="shared" si="38"/>
        <v>0</v>
      </c>
      <c r="DC170" s="42">
        <f t="shared" si="38"/>
        <v>0</v>
      </c>
      <c r="DD170" s="59">
        <f t="shared" si="38"/>
        <v>0</v>
      </c>
      <c r="DE170" s="3"/>
    </row>
    <row r="171" spans="1:109" x14ac:dyDescent="0.35">
      <c r="A171" s="3"/>
      <c r="B171" s="3" t="s">
        <v>3916</v>
      </c>
      <c r="C171" s="39" t="s">
        <v>596</v>
      </c>
      <c r="D171" s="3" t="s">
        <v>596</v>
      </c>
      <c r="E171" s="52">
        <f t="shared" si="41"/>
        <v>0</v>
      </c>
      <c r="F171" s="53">
        <f t="shared" si="41"/>
        <v>0</v>
      </c>
      <c r="G171" s="53">
        <f t="shared" si="41"/>
        <v>0</v>
      </c>
      <c r="H171" s="53">
        <f t="shared" si="41"/>
        <v>0</v>
      </c>
      <c r="I171" s="53">
        <f t="shared" si="41"/>
        <v>0</v>
      </c>
      <c r="J171" s="54">
        <f t="shared" si="41"/>
        <v>0</v>
      </c>
      <c r="K171" s="54">
        <f t="shared" si="41"/>
        <v>0</v>
      </c>
      <c r="L171" s="54">
        <f t="shared" si="41"/>
        <v>0</v>
      </c>
      <c r="M171" s="54">
        <f t="shared" si="41"/>
        <v>0</v>
      </c>
      <c r="N171" s="53">
        <f t="shared" si="41"/>
        <v>0</v>
      </c>
      <c r="O171" s="53">
        <f t="shared" si="41"/>
        <v>0</v>
      </c>
      <c r="P171" s="53">
        <f t="shared" si="41"/>
        <v>0</v>
      </c>
      <c r="Q171" s="54">
        <f t="shared" si="41"/>
        <v>0</v>
      </c>
      <c r="R171" s="54">
        <f t="shared" si="41"/>
        <v>0</v>
      </c>
      <c r="S171" s="54">
        <f t="shared" si="41"/>
        <v>0</v>
      </c>
      <c r="T171" s="54">
        <f t="shared" si="39"/>
        <v>0</v>
      </c>
      <c r="U171" s="53">
        <f t="shared" si="39"/>
        <v>0</v>
      </c>
      <c r="V171" s="53">
        <f t="shared" si="39"/>
        <v>0</v>
      </c>
      <c r="W171" s="53">
        <f t="shared" si="39"/>
        <v>0</v>
      </c>
      <c r="X171" s="58">
        <f t="shared" si="39"/>
        <v>0</v>
      </c>
      <c r="Y171" s="42">
        <f t="shared" si="39"/>
        <v>0</v>
      </c>
      <c r="Z171" s="54">
        <f t="shared" si="39"/>
        <v>0</v>
      </c>
      <c r="AA171" s="54">
        <f t="shared" si="39"/>
        <v>0</v>
      </c>
      <c r="AB171" s="54">
        <f t="shared" si="39"/>
        <v>0</v>
      </c>
      <c r="AC171" s="54">
        <f t="shared" si="39"/>
        <v>0</v>
      </c>
      <c r="AD171" s="53">
        <f t="shared" si="39"/>
        <v>0</v>
      </c>
      <c r="AE171" s="53">
        <f t="shared" si="39"/>
        <v>0</v>
      </c>
      <c r="AF171" s="53">
        <f t="shared" si="39"/>
        <v>0</v>
      </c>
      <c r="AG171" s="53">
        <f t="shared" si="39"/>
        <v>0</v>
      </c>
      <c r="AH171" s="54">
        <f t="shared" si="39"/>
        <v>0</v>
      </c>
      <c r="AI171" s="54">
        <f t="shared" si="39"/>
        <v>0</v>
      </c>
      <c r="AJ171" s="54">
        <f t="shared" si="40"/>
        <v>0</v>
      </c>
      <c r="AK171" s="54">
        <f t="shared" si="34"/>
        <v>0</v>
      </c>
      <c r="AL171" s="53">
        <f t="shared" si="34"/>
        <v>0</v>
      </c>
      <c r="AM171" s="53">
        <f t="shared" si="34"/>
        <v>0</v>
      </c>
      <c r="AN171" s="53">
        <f t="shared" si="34"/>
        <v>0</v>
      </c>
      <c r="AO171" s="58">
        <f t="shared" si="34"/>
        <v>0</v>
      </c>
      <c r="AP171" s="42">
        <f t="shared" si="34"/>
        <v>0</v>
      </c>
      <c r="AQ171" s="58">
        <f t="shared" si="34"/>
        <v>0.47557225227965899</v>
      </c>
      <c r="AR171" s="42">
        <f t="shared" si="34"/>
        <v>0.21077944786599517</v>
      </c>
      <c r="AS171" s="58">
        <f t="shared" si="34"/>
        <v>0.93385683273581355</v>
      </c>
      <c r="AT171" s="42">
        <f t="shared" si="34"/>
        <v>0</v>
      </c>
      <c r="AU171" s="58">
        <f t="shared" si="34"/>
        <v>5.9675526497942701E-2</v>
      </c>
      <c r="AV171" s="42">
        <f t="shared" si="34"/>
        <v>0</v>
      </c>
      <c r="AW171" s="58">
        <f t="shared" si="34"/>
        <v>3.2537446307273669E-2</v>
      </c>
      <c r="AX171" s="42">
        <f t="shared" si="34"/>
        <v>2.708892038612015</v>
      </c>
      <c r="AY171" s="58">
        <f t="shared" si="34"/>
        <v>0.23097976133601314</v>
      </c>
      <c r="AZ171" s="42">
        <f t="shared" ref="AZ171:BO186" si="42">IF(ISNA(INDEX($E$8:$CE$86,MATCH($C171,$C$8:$C$86,0),MATCH(AZ$92,$E$6:$CE$6,0))),0,INDEX($E$8:$CE$86,MATCH($C171,$C$8:$C$86,0),MATCH(AZ$92,$E$6:$CE$6,0)))</f>
        <v>0</v>
      </c>
      <c r="BA171" s="58">
        <f t="shared" si="35"/>
        <v>0.70264302521604827</v>
      </c>
      <c r="BB171" s="42">
        <f t="shared" si="35"/>
        <v>0.66437489856859056</v>
      </c>
      <c r="BC171" s="58">
        <f t="shared" si="35"/>
        <v>0.30379566187115337</v>
      </c>
      <c r="BD171" s="42">
        <f t="shared" si="35"/>
        <v>1.0017822046981194E-2</v>
      </c>
      <c r="BE171" s="58">
        <f t="shared" si="35"/>
        <v>0.67676048421019164</v>
      </c>
      <c r="BF171" s="42">
        <f t="shared" si="35"/>
        <v>0.30620289000617512</v>
      </c>
      <c r="BG171" s="58">
        <f t="shared" si="35"/>
        <v>0.41079567416842433</v>
      </c>
      <c r="BH171" s="42">
        <f t="shared" si="35"/>
        <v>2.7975308524966201E-3</v>
      </c>
      <c r="BI171" s="58">
        <f t="shared" si="35"/>
        <v>0.89628330990067773</v>
      </c>
      <c r="BJ171" s="42">
        <f t="shared" si="35"/>
        <v>3.121556698363492E-2</v>
      </c>
      <c r="BK171" s="58">
        <f t="shared" si="35"/>
        <v>8.1139766397548524E-2</v>
      </c>
      <c r="BL171" s="42">
        <f t="shared" si="35"/>
        <v>5.5888267742239497E-2</v>
      </c>
      <c r="BM171" s="58">
        <f t="shared" si="35"/>
        <v>7.6097341273482456E-3</v>
      </c>
      <c r="BN171" s="42">
        <f t="shared" si="35"/>
        <v>0.17398956956559494</v>
      </c>
      <c r="BO171" s="58">
        <f t="shared" si="35"/>
        <v>0.9096813504262834</v>
      </c>
      <c r="BP171" s="42">
        <f t="shared" ref="BP171:CE186" si="43">IF(ISNA(INDEX($E$8:$CE$86,MATCH($C171,$C$8:$C$86,0),MATCH(BP$92,$E$6:$CE$6,0))),0,INDEX($E$8:$CE$86,MATCH($C171,$C$8:$C$86,0),MATCH(BP$92,$E$6:$CE$6,0)))</f>
        <v>0.31422794492419065</v>
      </c>
      <c r="BQ171" s="58">
        <f t="shared" si="36"/>
        <v>1.3598257648639953E-2</v>
      </c>
      <c r="BR171" s="42">
        <f t="shared" si="36"/>
        <v>0.12138382099322288</v>
      </c>
      <c r="BS171" s="58">
        <f t="shared" si="36"/>
        <v>0</v>
      </c>
      <c r="BT171" s="42">
        <f t="shared" si="36"/>
        <v>2.822993112782236E-3</v>
      </c>
      <c r="BU171" s="58">
        <f t="shared" si="36"/>
        <v>0.43452052335425184</v>
      </c>
      <c r="BV171" s="42">
        <f t="shared" si="36"/>
        <v>0.19318520924465241</v>
      </c>
      <c r="BW171" s="58">
        <f t="shared" si="36"/>
        <v>0.16190397021906269</v>
      </c>
      <c r="BX171" s="42">
        <f t="shared" si="36"/>
        <v>9.435554017970631</v>
      </c>
      <c r="BY171" s="58">
        <f t="shared" si="36"/>
        <v>0</v>
      </c>
      <c r="BZ171" s="42">
        <f t="shared" si="36"/>
        <v>1.0593548858592554</v>
      </c>
      <c r="CA171" s="58">
        <f t="shared" si="36"/>
        <v>0.63106558683572422</v>
      </c>
      <c r="CB171" s="42">
        <f t="shared" si="36"/>
        <v>48.266989863117779</v>
      </c>
      <c r="CC171" s="58">
        <f t="shared" si="36"/>
        <v>47.972379775504479</v>
      </c>
      <c r="CD171" s="42">
        <f t="shared" si="36"/>
        <v>23.790518571143888</v>
      </c>
      <c r="CE171" s="58">
        <f t="shared" si="36"/>
        <v>3.1498497543148911</v>
      </c>
      <c r="CF171" s="42">
        <f t="shared" ref="CF171:CU186" si="44">IF(ISNA(INDEX($E$8:$CE$86,MATCH($C171,$C$8:$C$86,0),MATCH(CF$92,$E$6:$CE$6,0))),0,INDEX($E$8:$CE$86,MATCH($C171,$C$8:$C$86,0),MATCH(CF$92,$E$6:$CE$6,0)))</f>
        <v>8.4853778126942974</v>
      </c>
      <c r="CG171" s="58">
        <f t="shared" si="37"/>
        <v>9.5570484105144932E-2</v>
      </c>
      <c r="CH171" s="42">
        <f t="shared" si="37"/>
        <v>2.5656632862456408</v>
      </c>
      <c r="CI171" s="58">
        <f t="shared" si="37"/>
        <v>0.33034954379600401</v>
      </c>
      <c r="CJ171" s="42">
        <f t="shared" si="37"/>
        <v>0.99468707974748072</v>
      </c>
      <c r="CK171" s="58">
        <f t="shared" si="37"/>
        <v>0.18293632828563353</v>
      </c>
      <c r="CL171" s="42">
        <f t="shared" si="37"/>
        <v>0</v>
      </c>
      <c r="CM171" s="58">
        <f t="shared" si="37"/>
        <v>8.6798772173907746E-3</v>
      </c>
      <c r="CN171" s="42">
        <f t="shared" si="37"/>
        <v>1.4003180835908308E-4</v>
      </c>
      <c r="CO171" s="58">
        <f t="shared" si="37"/>
        <v>0</v>
      </c>
      <c r="CP171" s="42">
        <f t="shared" si="37"/>
        <v>0.55425620041137047</v>
      </c>
      <c r="CQ171" s="58">
        <f t="shared" si="37"/>
        <v>0.45502870607322071</v>
      </c>
      <c r="CR171" s="42">
        <f t="shared" si="37"/>
        <v>0.39957618392031263</v>
      </c>
      <c r="CS171" s="58">
        <f t="shared" si="37"/>
        <v>0.81661340264810789</v>
      </c>
      <c r="CT171" s="42">
        <f t="shared" si="37"/>
        <v>0.85918928643110859</v>
      </c>
      <c r="CU171" s="58">
        <f t="shared" si="37"/>
        <v>0.90721995811417822</v>
      </c>
      <c r="CV171" s="42">
        <f t="shared" ref="CV171:DD186" si="45">IF(ISNA(INDEX($E$8:$CE$86,MATCH($C171,$C$8:$C$86,0),MATCH(CV$92,$E$6:$CE$6,0))),0,INDEX($E$8:$CE$86,MATCH($C171,$C$8:$C$86,0),MATCH(CV$92,$E$6:$CE$6,0)))</f>
        <v>14.302193866379577</v>
      </c>
      <c r="CW171" s="58">
        <f t="shared" si="38"/>
        <v>5.4341244226139001</v>
      </c>
      <c r="CX171" s="42">
        <f t="shared" si="38"/>
        <v>2.4787612794021805</v>
      </c>
      <c r="CY171" s="58">
        <f t="shared" si="38"/>
        <v>4.950988782915589</v>
      </c>
      <c r="CZ171" s="42">
        <f t="shared" si="38"/>
        <v>0.14498308255231049</v>
      </c>
      <c r="DA171" s="58">
        <f t="shared" si="38"/>
        <v>7.3356279653131296E-2</v>
      </c>
      <c r="DB171" s="42">
        <f t="shared" si="38"/>
        <v>4.0584428287749548</v>
      </c>
      <c r="DC171" s="58">
        <f t="shared" si="38"/>
        <v>0</v>
      </c>
      <c r="DD171" s="60">
        <f t="shared" si="38"/>
        <v>0</v>
      </c>
      <c r="DE171" s="3"/>
    </row>
    <row r="172" spans="1:109" x14ac:dyDescent="0.35">
      <c r="A172" s="3"/>
      <c r="B172" s="3" t="s">
        <v>3917</v>
      </c>
      <c r="C172" s="39" t="s">
        <v>597</v>
      </c>
      <c r="D172" s="3" t="s">
        <v>597</v>
      </c>
      <c r="E172" s="56">
        <f t="shared" si="41"/>
        <v>0</v>
      </c>
      <c r="F172" s="54">
        <f t="shared" si="41"/>
        <v>0</v>
      </c>
      <c r="G172" s="54">
        <f t="shared" si="41"/>
        <v>0</v>
      </c>
      <c r="H172" s="54">
        <f t="shared" si="41"/>
        <v>0</v>
      </c>
      <c r="I172" s="54">
        <f t="shared" si="41"/>
        <v>0</v>
      </c>
      <c r="J172" s="53">
        <f t="shared" si="41"/>
        <v>0</v>
      </c>
      <c r="K172" s="53">
        <f t="shared" si="41"/>
        <v>0</v>
      </c>
      <c r="L172" s="53">
        <f t="shared" si="41"/>
        <v>0</v>
      </c>
      <c r="M172" s="53">
        <f t="shared" si="41"/>
        <v>0</v>
      </c>
      <c r="N172" s="54">
        <f t="shared" si="41"/>
        <v>0</v>
      </c>
      <c r="O172" s="54">
        <f t="shared" si="41"/>
        <v>0</v>
      </c>
      <c r="P172" s="54">
        <f t="shared" si="41"/>
        <v>0</v>
      </c>
      <c r="Q172" s="53">
        <f t="shared" si="41"/>
        <v>0</v>
      </c>
      <c r="R172" s="53">
        <f t="shared" si="41"/>
        <v>0</v>
      </c>
      <c r="S172" s="53">
        <f t="shared" si="41"/>
        <v>0</v>
      </c>
      <c r="T172" s="53">
        <f t="shared" si="39"/>
        <v>0</v>
      </c>
      <c r="U172" s="54">
        <f t="shared" si="39"/>
        <v>0</v>
      </c>
      <c r="V172" s="54">
        <f t="shared" si="39"/>
        <v>0</v>
      </c>
      <c r="W172" s="54">
        <f t="shared" si="39"/>
        <v>0</v>
      </c>
      <c r="X172" s="42">
        <f t="shared" si="39"/>
        <v>0</v>
      </c>
      <c r="Y172" s="58">
        <f t="shared" si="39"/>
        <v>0</v>
      </c>
      <c r="Z172" s="53">
        <f t="shared" si="39"/>
        <v>0</v>
      </c>
      <c r="AA172" s="53">
        <f t="shared" si="39"/>
        <v>0</v>
      </c>
      <c r="AB172" s="53">
        <f t="shared" si="39"/>
        <v>0</v>
      </c>
      <c r="AC172" s="53">
        <f t="shared" si="39"/>
        <v>0</v>
      </c>
      <c r="AD172" s="54">
        <f t="shared" si="39"/>
        <v>0</v>
      </c>
      <c r="AE172" s="54">
        <f t="shared" si="39"/>
        <v>0</v>
      </c>
      <c r="AF172" s="54">
        <f t="shared" si="39"/>
        <v>0</v>
      </c>
      <c r="AG172" s="54">
        <f t="shared" si="39"/>
        <v>0</v>
      </c>
      <c r="AH172" s="53">
        <f t="shared" si="39"/>
        <v>0</v>
      </c>
      <c r="AI172" s="53">
        <f t="shared" si="39"/>
        <v>0</v>
      </c>
      <c r="AJ172" s="53">
        <f t="shared" si="40"/>
        <v>0</v>
      </c>
      <c r="AK172" s="53">
        <f t="shared" si="40"/>
        <v>0</v>
      </c>
      <c r="AL172" s="54">
        <f t="shared" si="40"/>
        <v>0</v>
      </c>
      <c r="AM172" s="54">
        <f t="shared" si="40"/>
        <v>0</v>
      </c>
      <c r="AN172" s="54">
        <f t="shared" si="40"/>
        <v>0</v>
      </c>
      <c r="AO172" s="42">
        <f t="shared" si="40"/>
        <v>0</v>
      </c>
      <c r="AP172" s="58">
        <f t="shared" si="40"/>
        <v>0</v>
      </c>
      <c r="AQ172" s="42">
        <f t="shared" si="40"/>
        <v>0.25422602987619941</v>
      </c>
      <c r="AR172" s="58">
        <f t="shared" si="40"/>
        <v>0</v>
      </c>
      <c r="AS172" s="42">
        <f t="shared" si="40"/>
        <v>0.35606718637556806</v>
      </c>
      <c r="AT172" s="58">
        <f t="shared" si="40"/>
        <v>0</v>
      </c>
      <c r="AU172" s="42">
        <f t="shared" si="40"/>
        <v>0</v>
      </c>
      <c r="AV172" s="58">
        <f t="shared" si="40"/>
        <v>0</v>
      </c>
      <c r="AW172" s="42">
        <f t="shared" si="40"/>
        <v>0</v>
      </c>
      <c r="AX172" s="58">
        <f t="shared" si="40"/>
        <v>0.4069249702290671</v>
      </c>
      <c r="AY172" s="42">
        <f t="shared" si="40"/>
        <v>0</v>
      </c>
      <c r="AZ172" s="58">
        <f t="shared" si="42"/>
        <v>0</v>
      </c>
      <c r="BA172" s="42">
        <f t="shared" si="42"/>
        <v>0.10564269599545691</v>
      </c>
      <c r="BB172" s="58">
        <f t="shared" si="42"/>
        <v>0.99381656971184218</v>
      </c>
      <c r="BC172" s="42">
        <f t="shared" si="42"/>
        <v>0.13408019601500515</v>
      </c>
      <c r="BD172" s="58">
        <f t="shared" si="42"/>
        <v>0</v>
      </c>
      <c r="BE172" s="42">
        <f t="shared" si="42"/>
        <v>0.69122148085575996</v>
      </c>
      <c r="BF172" s="58">
        <f t="shared" si="42"/>
        <v>0</v>
      </c>
      <c r="BG172" s="42">
        <f t="shared" si="42"/>
        <v>0</v>
      </c>
      <c r="BH172" s="58">
        <f t="shared" si="42"/>
        <v>0</v>
      </c>
      <c r="BI172" s="42">
        <f t="shared" si="42"/>
        <v>0</v>
      </c>
      <c r="BJ172" s="58">
        <f t="shared" si="42"/>
        <v>3.9901714708942056E-2</v>
      </c>
      <c r="BK172" s="42">
        <f t="shared" si="42"/>
        <v>0.31529854115533146</v>
      </c>
      <c r="BL172" s="58">
        <f t="shared" si="42"/>
        <v>0.17223687124082804</v>
      </c>
      <c r="BM172" s="42">
        <f t="shared" si="42"/>
        <v>0</v>
      </c>
      <c r="BN172" s="58">
        <f t="shared" si="42"/>
        <v>0</v>
      </c>
      <c r="BO172" s="42">
        <f t="shared" si="42"/>
        <v>2.129914492471165E-2</v>
      </c>
      <c r="BP172" s="58">
        <f t="shared" si="43"/>
        <v>0.26841404783757472</v>
      </c>
      <c r="BQ172" s="42">
        <f t="shared" si="43"/>
        <v>0.7681087717373164</v>
      </c>
      <c r="BR172" s="58">
        <f t="shared" si="43"/>
        <v>1.4225396486790151E-2</v>
      </c>
      <c r="BS172" s="42">
        <f t="shared" si="43"/>
        <v>0</v>
      </c>
      <c r="BT172" s="58">
        <f t="shared" si="43"/>
        <v>1.8482183770997139E-3</v>
      </c>
      <c r="BU172" s="42">
        <f t="shared" si="43"/>
        <v>0.19970077182746176</v>
      </c>
      <c r="BV172" s="58">
        <f t="shared" si="43"/>
        <v>6.3983627017287015E-3</v>
      </c>
      <c r="BW172" s="42">
        <f t="shared" si="43"/>
        <v>0</v>
      </c>
      <c r="BX172" s="58">
        <f t="shared" si="43"/>
        <v>2.1562060079961363</v>
      </c>
      <c r="BY172" s="42">
        <f t="shared" si="43"/>
        <v>0</v>
      </c>
      <c r="BZ172" s="58">
        <f t="shared" si="43"/>
        <v>5.6306406322883674E-2</v>
      </c>
      <c r="CA172" s="42">
        <f t="shared" si="43"/>
        <v>2.6561763690630381E-2</v>
      </c>
      <c r="CB172" s="58">
        <f t="shared" si="43"/>
        <v>4.9214155299273656</v>
      </c>
      <c r="CC172" s="42">
        <f t="shared" si="43"/>
        <v>3.132072104413143</v>
      </c>
      <c r="CD172" s="58">
        <f t="shared" si="43"/>
        <v>2.0645026283588153</v>
      </c>
      <c r="CE172" s="42">
        <f t="shared" si="43"/>
        <v>1.9324181989784743</v>
      </c>
      <c r="CF172" s="58">
        <f t="shared" si="44"/>
        <v>0.20042810387931415</v>
      </c>
      <c r="CG172" s="42">
        <f t="shared" si="44"/>
        <v>4.8846982988608248E-2</v>
      </c>
      <c r="CH172" s="58">
        <f t="shared" si="44"/>
        <v>0.85445975662191109</v>
      </c>
      <c r="CI172" s="42">
        <f t="shared" si="44"/>
        <v>8.2188000386890767E-2</v>
      </c>
      <c r="CJ172" s="58">
        <f t="shared" si="44"/>
        <v>13.890823800447832</v>
      </c>
      <c r="CK172" s="42">
        <f t="shared" si="44"/>
        <v>0</v>
      </c>
      <c r="CL172" s="58">
        <f t="shared" si="44"/>
        <v>0.85289894764918461</v>
      </c>
      <c r="CM172" s="42">
        <f t="shared" si="44"/>
        <v>0</v>
      </c>
      <c r="CN172" s="58">
        <f t="shared" si="44"/>
        <v>0</v>
      </c>
      <c r="CO172" s="42">
        <f t="shared" si="44"/>
        <v>0</v>
      </c>
      <c r="CP172" s="58">
        <f t="shared" si="44"/>
        <v>0</v>
      </c>
      <c r="CQ172" s="42">
        <f t="shared" si="44"/>
        <v>0.61803757788856595</v>
      </c>
      <c r="CR172" s="58">
        <f t="shared" si="44"/>
        <v>0.34609572066619926</v>
      </c>
      <c r="CS172" s="42">
        <f t="shared" si="44"/>
        <v>5.50987819161535E-2</v>
      </c>
      <c r="CT172" s="58">
        <f t="shared" si="44"/>
        <v>5.1104205673081262</v>
      </c>
      <c r="CU172" s="42">
        <f t="shared" si="44"/>
        <v>1.1699257719553415</v>
      </c>
      <c r="CV172" s="58">
        <f t="shared" si="45"/>
        <v>6.9795566872498558</v>
      </c>
      <c r="CW172" s="42">
        <f t="shared" si="45"/>
        <v>2.1451004655545209</v>
      </c>
      <c r="CX172" s="58">
        <f t="shared" si="45"/>
        <v>0.36686467120296534</v>
      </c>
      <c r="CY172" s="42">
        <f t="shared" si="45"/>
        <v>0.36589552355240013</v>
      </c>
      <c r="CZ172" s="58">
        <f t="shared" si="45"/>
        <v>0</v>
      </c>
      <c r="DA172" s="42">
        <f t="shared" si="45"/>
        <v>0</v>
      </c>
      <c r="DB172" s="58">
        <f t="shared" si="45"/>
        <v>7.9295679250209243</v>
      </c>
      <c r="DC172" s="42">
        <f t="shared" si="45"/>
        <v>0</v>
      </c>
      <c r="DD172" s="59">
        <f t="shared" si="45"/>
        <v>0</v>
      </c>
      <c r="DE172" s="3"/>
    </row>
    <row r="173" spans="1:109" x14ac:dyDescent="0.35">
      <c r="A173" s="3"/>
      <c r="B173" s="3" t="s">
        <v>3918</v>
      </c>
      <c r="C173" s="39" t="s">
        <v>598</v>
      </c>
      <c r="D173" s="3" t="s">
        <v>598</v>
      </c>
      <c r="E173" s="52">
        <f t="shared" si="41"/>
        <v>0</v>
      </c>
      <c r="F173" s="53">
        <f t="shared" si="41"/>
        <v>0</v>
      </c>
      <c r="G173" s="53">
        <f t="shared" si="41"/>
        <v>0</v>
      </c>
      <c r="H173" s="53">
        <f t="shared" si="41"/>
        <v>0</v>
      </c>
      <c r="I173" s="53">
        <f t="shared" si="41"/>
        <v>0</v>
      </c>
      <c r="J173" s="54">
        <f t="shared" si="41"/>
        <v>0</v>
      </c>
      <c r="K173" s="54">
        <f t="shared" si="41"/>
        <v>0</v>
      </c>
      <c r="L173" s="54">
        <f t="shared" si="41"/>
        <v>0</v>
      </c>
      <c r="M173" s="54">
        <f t="shared" si="41"/>
        <v>0</v>
      </c>
      <c r="N173" s="53">
        <f t="shared" si="41"/>
        <v>0</v>
      </c>
      <c r="O173" s="53">
        <f t="shared" si="41"/>
        <v>0</v>
      </c>
      <c r="P173" s="53">
        <f t="shared" si="41"/>
        <v>0</v>
      </c>
      <c r="Q173" s="54">
        <f t="shared" si="41"/>
        <v>0</v>
      </c>
      <c r="R173" s="54">
        <f t="shared" si="41"/>
        <v>0</v>
      </c>
      <c r="S173" s="54">
        <f t="shared" si="41"/>
        <v>0</v>
      </c>
      <c r="T173" s="54">
        <f t="shared" si="39"/>
        <v>0</v>
      </c>
      <c r="U173" s="53">
        <f t="shared" si="39"/>
        <v>0</v>
      </c>
      <c r="V173" s="53">
        <f t="shared" si="39"/>
        <v>0</v>
      </c>
      <c r="W173" s="53">
        <f t="shared" si="39"/>
        <v>0</v>
      </c>
      <c r="X173" s="58">
        <f t="shared" si="39"/>
        <v>0</v>
      </c>
      <c r="Y173" s="42">
        <f t="shared" si="39"/>
        <v>0</v>
      </c>
      <c r="Z173" s="54">
        <f t="shared" si="39"/>
        <v>0</v>
      </c>
      <c r="AA173" s="54">
        <f t="shared" si="39"/>
        <v>0</v>
      </c>
      <c r="AB173" s="54">
        <f t="shared" si="39"/>
        <v>0</v>
      </c>
      <c r="AC173" s="54">
        <f t="shared" si="39"/>
        <v>0</v>
      </c>
      <c r="AD173" s="53">
        <f t="shared" si="39"/>
        <v>0</v>
      </c>
      <c r="AE173" s="53">
        <f t="shared" si="39"/>
        <v>0</v>
      </c>
      <c r="AF173" s="53">
        <f t="shared" si="39"/>
        <v>0</v>
      </c>
      <c r="AG173" s="53">
        <f t="shared" si="39"/>
        <v>0</v>
      </c>
      <c r="AH173" s="54">
        <f t="shared" si="39"/>
        <v>0</v>
      </c>
      <c r="AI173" s="54">
        <f t="shared" ref="AI173:AX188" si="46">IF(ISNA(INDEX($E$8:$CE$86,MATCH($C173,$C$8:$C$86,0),MATCH(AI$92,$E$6:$CE$6,0))),0,INDEX($E$8:$CE$86,MATCH($C173,$C$8:$C$86,0),MATCH(AI$92,$E$6:$CE$6,0)))</f>
        <v>0</v>
      </c>
      <c r="AJ173" s="54">
        <f t="shared" si="40"/>
        <v>0</v>
      </c>
      <c r="AK173" s="54">
        <f t="shared" si="40"/>
        <v>0</v>
      </c>
      <c r="AL173" s="53">
        <f t="shared" si="40"/>
        <v>0</v>
      </c>
      <c r="AM173" s="53">
        <f t="shared" si="40"/>
        <v>0</v>
      </c>
      <c r="AN173" s="53">
        <f t="shared" si="40"/>
        <v>0</v>
      </c>
      <c r="AO173" s="58">
        <f t="shared" si="40"/>
        <v>0</v>
      </c>
      <c r="AP173" s="42">
        <f t="shared" si="40"/>
        <v>0</v>
      </c>
      <c r="AQ173" s="58">
        <f t="shared" si="40"/>
        <v>0.14395549150031289</v>
      </c>
      <c r="AR173" s="42">
        <f t="shared" si="40"/>
        <v>0</v>
      </c>
      <c r="AS173" s="58">
        <f t="shared" si="40"/>
        <v>1.6953172383318529E-2</v>
      </c>
      <c r="AT173" s="42">
        <f t="shared" si="40"/>
        <v>0</v>
      </c>
      <c r="AU173" s="58">
        <f t="shared" si="40"/>
        <v>0</v>
      </c>
      <c r="AV173" s="42">
        <f t="shared" si="40"/>
        <v>0</v>
      </c>
      <c r="AW173" s="58">
        <f t="shared" si="40"/>
        <v>0</v>
      </c>
      <c r="AX173" s="42">
        <f t="shared" si="40"/>
        <v>0.12173161103047937</v>
      </c>
      <c r="AY173" s="58">
        <f t="shared" si="40"/>
        <v>0</v>
      </c>
      <c r="AZ173" s="42">
        <f t="shared" si="42"/>
        <v>0</v>
      </c>
      <c r="BA173" s="58">
        <f t="shared" si="42"/>
        <v>6.2766132895550275E-2</v>
      </c>
      <c r="BB173" s="42">
        <f t="shared" si="42"/>
        <v>0.48010297597555185</v>
      </c>
      <c r="BC173" s="58">
        <f t="shared" si="42"/>
        <v>4.4504013218178401E-2</v>
      </c>
      <c r="BD173" s="42">
        <f t="shared" si="42"/>
        <v>1.0049517122152105E-2</v>
      </c>
      <c r="BE173" s="58">
        <f t="shared" si="42"/>
        <v>0.35834688490854</v>
      </c>
      <c r="BF173" s="42">
        <f t="shared" si="42"/>
        <v>0</v>
      </c>
      <c r="BG173" s="58">
        <f t="shared" si="42"/>
        <v>0</v>
      </c>
      <c r="BH173" s="42">
        <f t="shared" si="42"/>
        <v>0</v>
      </c>
      <c r="BI173" s="58">
        <f t="shared" si="42"/>
        <v>0</v>
      </c>
      <c r="BJ173" s="42">
        <f t="shared" si="42"/>
        <v>2.3792106955806337E-2</v>
      </c>
      <c r="BK173" s="58">
        <f t="shared" si="42"/>
        <v>0.18745741919140052</v>
      </c>
      <c r="BL173" s="42">
        <f t="shared" si="42"/>
        <v>1.7589980870204032E-2</v>
      </c>
      <c r="BM173" s="58">
        <f t="shared" si="42"/>
        <v>0</v>
      </c>
      <c r="BN173" s="42">
        <f t="shared" si="42"/>
        <v>0</v>
      </c>
      <c r="BO173" s="58">
        <f t="shared" si="42"/>
        <v>1.2441426499811123E-2</v>
      </c>
      <c r="BP173" s="42">
        <f t="shared" si="43"/>
        <v>0.15844479462613384</v>
      </c>
      <c r="BQ173" s="58">
        <f t="shared" si="43"/>
        <v>0.11098611280196535</v>
      </c>
      <c r="BR173" s="42">
        <f t="shared" si="43"/>
        <v>7.8481923509441213E-3</v>
      </c>
      <c r="BS173" s="58">
        <f t="shared" si="43"/>
        <v>0</v>
      </c>
      <c r="BT173" s="42">
        <f t="shared" si="43"/>
        <v>1.0266261069898364E-3</v>
      </c>
      <c r="BU173" s="58">
        <f t="shared" si="43"/>
        <v>0.11883779312180497</v>
      </c>
      <c r="BV173" s="42">
        <f t="shared" si="43"/>
        <v>2.5049619509717939E-3</v>
      </c>
      <c r="BW173" s="58">
        <f t="shared" si="43"/>
        <v>0</v>
      </c>
      <c r="BX173" s="42">
        <f t="shared" si="43"/>
        <v>1.1001581196970995</v>
      </c>
      <c r="BY173" s="58">
        <f t="shared" si="43"/>
        <v>0</v>
      </c>
      <c r="BZ173" s="42">
        <f t="shared" si="43"/>
        <v>3.1897956910256785E-2</v>
      </c>
      <c r="CA173" s="58">
        <f t="shared" si="43"/>
        <v>1.4768825680374154E-2</v>
      </c>
      <c r="CB173" s="42">
        <f t="shared" si="43"/>
        <v>2.7650242721593976</v>
      </c>
      <c r="CC173" s="58">
        <f t="shared" si="43"/>
        <v>0.85025463680089197</v>
      </c>
      <c r="CD173" s="42">
        <f t="shared" si="43"/>
        <v>0.5427359188738563</v>
      </c>
      <c r="CE173" s="58">
        <f t="shared" si="43"/>
        <v>11.655860906375237</v>
      </c>
      <c r="CF173" s="42">
        <f t="shared" si="44"/>
        <v>0.11530712558979599</v>
      </c>
      <c r="CG173" s="58">
        <f t="shared" si="44"/>
        <v>1.7914652692947518E-2</v>
      </c>
      <c r="CH173" s="42">
        <f t="shared" si="44"/>
        <v>0.34588129602624207</v>
      </c>
      <c r="CI173" s="58">
        <f t="shared" si="44"/>
        <v>4.0814781656138298E-2</v>
      </c>
      <c r="CJ173" s="42">
        <f t="shared" si="44"/>
        <v>0.56954770641586405</v>
      </c>
      <c r="CK173" s="58">
        <f t="shared" si="44"/>
        <v>0</v>
      </c>
      <c r="CL173" s="42">
        <f t="shared" si="44"/>
        <v>0.49601236068711579</v>
      </c>
      <c r="CM173" s="58">
        <f t="shared" si="44"/>
        <v>0</v>
      </c>
      <c r="CN173" s="42">
        <f t="shared" si="44"/>
        <v>0</v>
      </c>
      <c r="CO173" s="58">
        <f t="shared" si="44"/>
        <v>0</v>
      </c>
      <c r="CP173" s="42">
        <f t="shared" si="44"/>
        <v>0</v>
      </c>
      <c r="CQ173" s="58">
        <f t="shared" si="44"/>
        <v>0.26298216950284353</v>
      </c>
      <c r="CR173" s="42">
        <f t="shared" si="44"/>
        <v>0.19783404965998586</v>
      </c>
      <c r="CS173" s="58">
        <f t="shared" si="44"/>
        <v>1.0349960769585886E-2</v>
      </c>
      <c r="CT173" s="42">
        <f t="shared" si="44"/>
        <v>2.1155439525132822</v>
      </c>
      <c r="CU173" s="58">
        <f t="shared" si="44"/>
        <v>0.30217979415154245</v>
      </c>
      <c r="CV173" s="42">
        <f t="shared" si="45"/>
        <v>2.0099670575530331</v>
      </c>
      <c r="CW173" s="58">
        <f t="shared" si="45"/>
        <v>1.230150625448621</v>
      </c>
      <c r="CX173" s="42">
        <f t="shared" si="45"/>
        <v>0.17743421599471071</v>
      </c>
      <c r="CY173" s="58">
        <f t="shared" si="45"/>
        <v>1.1339875478697997E-2</v>
      </c>
      <c r="CZ173" s="42">
        <f t="shared" si="45"/>
        <v>0</v>
      </c>
      <c r="DA173" s="58">
        <f t="shared" si="45"/>
        <v>0</v>
      </c>
      <c r="DB173" s="42">
        <f t="shared" si="45"/>
        <v>4.4375964028946955</v>
      </c>
      <c r="DC173" s="58">
        <f t="shared" si="45"/>
        <v>0</v>
      </c>
      <c r="DD173" s="60">
        <f t="shared" si="45"/>
        <v>0</v>
      </c>
      <c r="DE173" s="3"/>
    </row>
    <row r="174" spans="1:109" x14ac:dyDescent="0.35">
      <c r="A174" s="3"/>
      <c r="B174" s="3" t="s">
        <v>3919</v>
      </c>
      <c r="C174" s="39" t="s">
        <v>599</v>
      </c>
      <c r="D174" s="3" t="s">
        <v>599</v>
      </c>
      <c r="E174" s="56">
        <f t="shared" si="41"/>
        <v>0</v>
      </c>
      <c r="F174" s="54">
        <f t="shared" si="41"/>
        <v>0</v>
      </c>
      <c r="G174" s="54">
        <f t="shared" si="41"/>
        <v>0</v>
      </c>
      <c r="H174" s="54">
        <f t="shared" si="41"/>
        <v>0</v>
      </c>
      <c r="I174" s="54">
        <f t="shared" si="41"/>
        <v>0</v>
      </c>
      <c r="J174" s="53">
        <f t="shared" si="41"/>
        <v>0</v>
      </c>
      <c r="K174" s="53">
        <f t="shared" si="41"/>
        <v>0</v>
      </c>
      <c r="L174" s="53">
        <f t="shared" si="41"/>
        <v>0</v>
      </c>
      <c r="M174" s="53">
        <f t="shared" si="41"/>
        <v>0</v>
      </c>
      <c r="N174" s="54">
        <f t="shared" si="41"/>
        <v>0</v>
      </c>
      <c r="O174" s="54">
        <f t="shared" si="41"/>
        <v>0</v>
      </c>
      <c r="P174" s="54">
        <f t="shared" si="41"/>
        <v>0</v>
      </c>
      <c r="Q174" s="53">
        <f t="shared" si="41"/>
        <v>0</v>
      </c>
      <c r="R174" s="53">
        <f t="shared" si="41"/>
        <v>0</v>
      </c>
      <c r="S174" s="53">
        <f t="shared" si="41"/>
        <v>0</v>
      </c>
      <c r="T174" s="53">
        <f t="shared" si="41"/>
        <v>0</v>
      </c>
      <c r="U174" s="54">
        <f t="shared" ref="U174:AJ189" si="47">IF(ISNA(INDEX($E$8:$CE$86,MATCH($C174,$C$8:$C$86,0),MATCH(U$92,$E$6:$CE$6,0))),0,INDEX($E$8:$CE$86,MATCH($C174,$C$8:$C$86,0),MATCH(U$92,$E$6:$CE$6,0)))</f>
        <v>0</v>
      </c>
      <c r="V174" s="54">
        <f t="shared" si="47"/>
        <v>0</v>
      </c>
      <c r="W174" s="54">
        <f t="shared" si="47"/>
        <v>0</v>
      </c>
      <c r="X174" s="42">
        <f t="shared" si="47"/>
        <v>0</v>
      </c>
      <c r="Y174" s="58">
        <f t="shared" si="47"/>
        <v>0</v>
      </c>
      <c r="Z174" s="53">
        <f t="shared" si="47"/>
        <v>0</v>
      </c>
      <c r="AA174" s="53">
        <f t="shared" si="47"/>
        <v>0</v>
      </c>
      <c r="AB174" s="53">
        <f t="shared" si="47"/>
        <v>0</v>
      </c>
      <c r="AC174" s="53">
        <f t="shared" si="47"/>
        <v>0</v>
      </c>
      <c r="AD174" s="54">
        <f t="shared" si="47"/>
        <v>0</v>
      </c>
      <c r="AE174" s="54">
        <f t="shared" si="47"/>
        <v>0</v>
      </c>
      <c r="AF174" s="54">
        <f t="shared" si="47"/>
        <v>0</v>
      </c>
      <c r="AG174" s="54">
        <f t="shared" si="47"/>
        <v>0</v>
      </c>
      <c r="AH174" s="53">
        <f t="shared" si="47"/>
        <v>0</v>
      </c>
      <c r="AI174" s="53">
        <f t="shared" si="46"/>
        <v>0</v>
      </c>
      <c r="AJ174" s="53">
        <f t="shared" si="46"/>
        <v>0</v>
      </c>
      <c r="AK174" s="53">
        <f t="shared" si="46"/>
        <v>0</v>
      </c>
      <c r="AL174" s="54">
        <f t="shared" si="46"/>
        <v>0</v>
      </c>
      <c r="AM174" s="54">
        <f t="shared" si="46"/>
        <v>0</v>
      </c>
      <c r="AN174" s="54">
        <f t="shared" si="46"/>
        <v>0</v>
      </c>
      <c r="AO174" s="42">
        <f t="shared" si="46"/>
        <v>0</v>
      </c>
      <c r="AP174" s="58">
        <f t="shared" si="46"/>
        <v>0</v>
      </c>
      <c r="AQ174" s="42">
        <f t="shared" si="46"/>
        <v>5.7308367968038499E-3</v>
      </c>
      <c r="AR174" s="58">
        <f t="shared" si="46"/>
        <v>1.9029711614725088E-2</v>
      </c>
      <c r="AS174" s="42">
        <f t="shared" si="46"/>
        <v>0</v>
      </c>
      <c r="AT174" s="58">
        <f t="shared" si="46"/>
        <v>0</v>
      </c>
      <c r="AU174" s="42">
        <f t="shared" si="46"/>
        <v>7.562684925506922E-3</v>
      </c>
      <c r="AV174" s="58">
        <f t="shared" si="46"/>
        <v>4.4555919494240103E-4</v>
      </c>
      <c r="AW174" s="42">
        <f t="shared" si="46"/>
        <v>1.5890653947014033E-4</v>
      </c>
      <c r="AX174" s="58">
        <f t="shared" si="46"/>
        <v>9.0099548555504574E-3</v>
      </c>
      <c r="AY174" s="42">
        <f t="shared" ref="AY174:BN189" si="48">IF(ISNA(INDEX($E$8:$CE$86,MATCH($C174,$C$8:$C$86,0),MATCH(AY$92,$E$6:$CE$6,0))),0,INDEX($E$8:$CE$86,MATCH($C174,$C$8:$C$86,0),MATCH(AY$92,$E$6:$CE$6,0)))</f>
        <v>2.6516953794750112E-3</v>
      </c>
      <c r="AZ174" s="58">
        <f t="shared" si="42"/>
        <v>0</v>
      </c>
      <c r="BA174" s="42">
        <f t="shared" si="42"/>
        <v>3.5599230665549146E-2</v>
      </c>
      <c r="BB174" s="58">
        <f t="shared" si="42"/>
        <v>3.1444838080177964E-2</v>
      </c>
      <c r="BC174" s="42">
        <f t="shared" si="42"/>
        <v>1.5745081745893916E-3</v>
      </c>
      <c r="BD174" s="58">
        <f t="shared" si="42"/>
        <v>4.8973969145011346E-3</v>
      </c>
      <c r="BE174" s="42">
        <f t="shared" si="42"/>
        <v>2.1363876616857652E-2</v>
      </c>
      <c r="BF174" s="58">
        <f t="shared" si="42"/>
        <v>9.3886692018745124E-2</v>
      </c>
      <c r="BG174" s="42">
        <f t="shared" si="42"/>
        <v>1.7741264711494105E-3</v>
      </c>
      <c r="BH174" s="58">
        <f t="shared" si="42"/>
        <v>0</v>
      </c>
      <c r="BI174" s="42">
        <f t="shared" si="42"/>
        <v>9.0633397383485165E-2</v>
      </c>
      <c r="BJ174" s="58">
        <f t="shared" si="42"/>
        <v>1.2388832054051043E-3</v>
      </c>
      <c r="BK174" s="42">
        <f t="shared" si="42"/>
        <v>2.7579147872684325E-3</v>
      </c>
      <c r="BL174" s="58">
        <f t="shared" si="42"/>
        <v>3.7274722948297838E-3</v>
      </c>
      <c r="BM174" s="42">
        <f t="shared" si="42"/>
        <v>9.1962742068728566E-5</v>
      </c>
      <c r="BN174" s="58">
        <f t="shared" si="42"/>
        <v>0</v>
      </c>
      <c r="BO174" s="42">
        <f t="shared" si="42"/>
        <v>1.6931493425349785E-2</v>
      </c>
      <c r="BP174" s="58">
        <f t="shared" si="43"/>
        <v>8.1675696138470647E-3</v>
      </c>
      <c r="BQ174" s="42">
        <f t="shared" si="43"/>
        <v>0</v>
      </c>
      <c r="BR174" s="58">
        <f t="shared" si="43"/>
        <v>6.6599267167204443E-3</v>
      </c>
      <c r="BS174" s="42">
        <f t="shared" si="43"/>
        <v>5.0495898824230809E-3</v>
      </c>
      <c r="BT174" s="58">
        <f t="shared" si="43"/>
        <v>1.4380706979791027E-3</v>
      </c>
      <c r="BU174" s="42">
        <f t="shared" si="43"/>
        <v>1.0252550516077366E-2</v>
      </c>
      <c r="BV174" s="58">
        <f t="shared" si="43"/>
        <v>3.8502572309264305E-4</v>
      </c>
      <c r="BW174" s="42">
        <f t="shared" si="43"/>
        <v>0</v>
      </c>
      <c r="BX174" s="58">
        <f t="shared" si="43"/>
        <v>0.22378165546458154</v>
      </c>
      <c r="BY174" s="42">
        <f t="shared" si="43"/>
        <v>0</v>
      </c>
      <c r="BZ174" s="58">
        <f t="shared" si="43"/>
        <v>3.7813890753828718E-2</v>
      </c>
      <c r="CA174" s="42">
        <f t="shared" si="43"/>
        <v>5.8393429183648319E-4</v>
      </c>
      <c r="CB174" s="58">
        <f t="shared" si="43"/>
        <v>0.18167194935147285</v>
      </c>
      <c r="CC174" s="42">
        <f t="shared" si="43"/>
        <v>0.47344760741059849</v>
      </c>
      <c r="CD174" s="58">
        <f t="shared" si="43"/>
        <v>5.8481362029432937E-2</v>
      </c>
      <c r="CE174" s="42">
        <f t="shared" si="43"/>
        <v>0.21868703475615714</v>
      </c>
      <c r="CF174" s="58">
        <f t="shared" si="44"/>
        <v>3.971150637738368E-2</v>
      </c>
      <c r="CG174" s="42">
        <f t="shared" si="44"/>
        <v>1.3806374166350891E-2</v>
      </c>
      <c r="CH174" s="58">
        <f t="shared" si="44"/>
        <v>0.33134276603016566</v>
      </c>
      <c r="CI174" s="42">
        <f t="shared" si="44"/>
        <v>6.3909896732135985E-2</v>
      </c>
      <c r="CJ174" s="58">
        <f t="shared" si="44"/>
        <v>0.29223447855256812</v>
      </c>
      <c r="CK174" s="42">
        <f t="shared" si="44"/>
        <v>2.2568003629279298E-2</v>
      </c>
      <c r="CL174" s="58">
        <f t="shared" si="44"/>
        <v>0.17835245134119487</v>
      </c>
      <c r="CM174" s="42">
        <f t="shared" si="44"/>
        <v>1.0782390712169236E-2</v>
      </c>
      <c r="CN174" s="58">
        <f t="shared" si="44"/>
        <v>2.9183395822677578E-4</v>
      </c>
      <c r="CO174" s="42">
        <f t="shared" si="44"/>
        <v>0</v>
      </c>
      <c r="CP174" s="58">
        <f t="shared" si="44"/>
        <v>1.1956597925100754E-2</v>
      </c>
      <c r="CQ174" s="42">
        <f t="shared" si="44"/>
        <v>2.5600844038950146E-2</v>
      </c>
      <c r="CR174" s="58">
        <f t="shared" si="44"/>
        <v>1.6510448415122628E-2</v>
      </c>
      <c r="CS174" s="42">
        <f t="shared" si="44"/>
        <v>0.79425913021646</v>
      </c>
      <c r="CT174" s="58">
        <f t="shared" si="44"/>
        <v>3.6258111458915464E-2</v>
      </c>
      <c r="CU174" s="42">
        <f t="shared" si="44"/>
        <v>0.74408008924206104</v>
      </c>
      <c r="CV174" s="58">
        <f t="shared" si="45"/>
        <v>1.3845794198479522</v>
      </c>
      <c r="CW174" s="42">
        <f t="shared" si="45"/>
        <v>0.17069255436063543</v>
      </c>
      <c r="CX174" s="58">
        <f t="shared" si="45"/>
        <v>1.7677833096294639E-2</v>
      </c>
      <c r="CY174" s="42">
        <f t="shared" si="45"/>
        <v>9.7303805125672771E-2</v>
      </c>
      <c r="CZ174" s="58">
        <f t="shared" si="45"/>
        <v>0</v>
      </c>
      <c r="DA174" s="42">
        <f t="shared" si="45"/>
        <v>0</v>
      </c>
      <c r="DB174" s="58">
        <f t="shared" si="45"/>
        <v>0.10513794530176575</v>
      </c>
      <c r="DC174" s="42">
        <f t="shared" si="45"/>
        <v>0</v>
      </c>
      <c r="DD174" s="59">
        <f t="shared" si="45"/>
        <v>0</v>
      </c>
      <c r="DE174" s="3"/>
    </row>
    <row r="175" spans="1:109" x14ac:dyDescent="0.35">
      <c r="A175" s="3"/>
      <c r="B175" s="3" t="s">
        <v>3920</v>
      </c>
      <c r="C175" s="39" t="s">
        <v>600</v>
      </c>
      <c r="D175" s="3" t="s">
        <v>600</v>
      </c>
      <c r="E175" s="52">
        <f t="shared" ref="E175:T190" si="49">IF(ISNA(INDEX($E$8:$CE$86,MATCH($C175,$C$8:$C$86,0),MATCH(E$92,$E$6:$CE$6,0))),0,INDEX($E$8:$CE$86,MATCH($C175,$C$8:$C$86,0),MATCH(E$92,$E$6:$CE$6,0)))</f>
        <v>0</v>
      </c>
      <c r="F175" s="53">
        <f t="shared" si="49"/>
        <v>0</v>
      </c>
      <c r="G175" s="53">
        <f t="shared" si="49"/>
        <v>0</v>
      </c>
      <c r="H175" s="53">
        <f t="shared" si="49"/>
        <v>0</v>
      </c>
      <c r="I175" s="53">
        <f t="shared" si="49"/>
        <v>0</v>
      </c>
      <c r="J175" s="54">
        <f t="shared" si="49"/>
        <v>0</v>
      </c>
      <c r="K175" s="54">
        <f t="shared" si="49"/>
        <v>0</v>
      </c>
      <c r="L175" s="54">
        <f t="shared" si="49"/>
        <v>0</v>
      </c>
      <c r="M175" s="54">
        <f t="shared" si="49"/>
        <v>0</v>
      </c>
      <c r="N175" s="53">
        <f t="shared" si="49"/>
        <v>0</v>
      </c>
      <c r="O175" s="53">
        <f t="shared" si="49"/>
        <v>0</v>
      </c>
      <c r="P175" s="53">
        <f t="shared" si="49"/>
        <v>0</v>
      </c>
      <c r="Q175" s="54">
        <f t="shared" si="49"/>
        <v>0</v>
      </c>
      <c r="R175" s="54">
        <f t="shared" si="49"/>
        <v>0</v>
      </c>
      <c r="S175" s="54">
        <f t="shared" si="49"/>
        <v>0</v>
      </c>
      <c r="T175" s="54">
        <f t="shared" si="49"/>
        <v>0</v>
      </c>
      <c r="U175" s="53">
        <f t="shared" si="47"/>
        <v>0</v>
      </c>
      <c r="V175" s="53">
        <f t="shared" si="47"/>
        <v>0</v>
      </c>
      <c r="W175" s="53">
        <f t="shared" si="47"/>
        <v>0</v>
      </c>
      <c r="X175" s="58">
        <f t="shared" si="47"/>
        <v>0</v>
      </c>
      <c r="Y175" s="42">
        <f t="shared" si="47"/>
        <v>0</v>
      </c>
      <c r="Z175" s="54">
        <f t="shared" si="47"/>
        <v>0</v>
      </c>
      <c r="AA175" s="54">
        <f t="shared" si="47"/>
        <v>0</v>
      </c>
      <c r="AB175" s="54">
        <f t="shared" si="47"/>
        <v>0</v>
      </c>
      <c r="AC175" s="54">
        <f t="shared" si="47"/>
        <v>0</v>
      </c>
      <c r="AD175" s="53">
        <f t="shared" si="47"/>
        <v>0</v>
      </c>
      <c r="AE175" s="53">
        <f t="shared" si="47"/>
        <v>0</v>
      </c>
      <c r="AF175" s="53">
        <f t="shared" si="47"/>
        <v>0</v>
      </c>
      <c r="AG175" s="53">
        <f t="shared" si="47"/>
        <v>0</v>
      </c>
      <c r="AH175" s="54">
        <f t="shared" si="47"/>
        <v>0</v>
      </c>
      <c r="AI175" s="54">
        <f t="shared" si="46"/>
        <v>0</v>
      </c>
      <c r="AJ175" s="54">
        <f t="shared" si="46"/>
        <v>0</v>
      </c>
      <c r="AK175" s="54">
        <f t="shared" si="46"/>
        <v>0</v>
      </c>
      <c r="AL175" s="53">
        <f t="shared" si="46"/>
        <v>0</v>
      </c>
      <c r="AM175" s="53">
        <f t="shared" si="46"/>
        <v>0</v>
      </c>
      <c r="AN175" s="53">
        <f t="shared" si="46"/>
        <v>0</v>
      </c>
      <c r="AO175" s="58">
        <f t="shared" si="46"/>
        <v>0</v>
      </c>
      <c r="AP175" s="42">
        <f t="shared" si="46"/>
        <v>0</v>
      </c>
      <c r="AQ175" s="58">
        <f t="shared" si="46"/>
        <v>0.37555331266152275</v>
      </c>
      <c r="AR175" s="42">
        <f t="shared" si="46"/>
        <v>0.38361826493873946</v>
      </c>
      <c r="AS175" s="58">
        <f t="shared" si="46"/>
        <v>0.17381842817054333</v>
      </c>
      <c r="AT175" s="42">
        <f t="shared" si="46"/>
        <v>0</v>
      </c>
      <c r="AU175" s="58">
        <f t="shared" si="46"/>
        <v>7.4049774122821857E-4</v>
      </c>
      <c r="AV175" s="42">
        <f t="shared" si="46"/>
        <v>2.1182766246720872E-2</v>
      </c>
      <c r="AW175" s="58">
        <f t="shared" si="46"/>
        <v>0</v>
      </c>
      <c r="AX175" s="42">
        <f t="shared" si="46"/>
        <v>0.47189738247046192</v>
      </c>
      <c r="AY175" s="58">
        <f t="shared" si="48"/>
        <v>2.6797054640498825E-2</v>
      </c>
      <c r="AZ175" s="42">
        <f t="shared" si="42"/>
        <v>0</v>
      </c>
      <c r="BA175" s="58">
        <f t="shared" si="42"/>
        <v>0.78936498097945962</v>
      </c>
      <c r="BB175" s="42">
        <f t="shared" si="42"/>
        <v>0.2887681312726626</v>
      </c>
      <c r="BC175" s="58">
        <f t="shared" si="42"/>
        <v>1.2100802917913657E-2</v>
      </c>
      <c r="BD175" s="42">
        <f t="shared" si="42"/>
        <v>0</v>
      </c>
      <c r="BE175" s="58">
        <f t="shared" si="42"/>
        <v>0.31275557626593109</v>
      </c>
      <c r="BF175" s="42">
        <f t="shared" si="42"/>
        <v>5.8710882123528076E-2</v>
      </c>
      <c r="BG175" s="58">
        <f t="shared" si="42"/>
        <v>6.9169995346328575E-2</v>
      </c>
      <c r="BH175" s="42">
        <f t="shared" si="42"/>
        <v>4.2412439937996715E-4</v>
      </c>
      <c r="BI175" s="58">
        <f t="shared" si="42"/>
        <v>1.1118175554079395</v>
      </c>
      <c r="BJ175" s="42">
        <f t="shared" si="42"/>
        <v>3.5719199910940913E-2</v>
      </c>
      <c r="BK175" s="58">
        <f t="shared" si="42"/>
        <v>3.7758588029959156E-2</v>
      </c>
      <c r="BL175" s="42">
        <f t="shared" si="42"/>
        <v>2.7469205003408669E-2</v>
      </c>
      <c r="BM175" s="58">
        <f t="shared" si="42"/>
        <v>6.626913196184625E-2</v>
      </c>
      <c r="BN175" s="42">
        <f t="shared" si="42"/>
        <v>9.8352772720686682E-2</v>
      </c>
      <c r="BO175" s="58">
        <f t="shared" si="42"/>
        <v>0.88899424387258907</v>
      </c>
      <c r="BP175" s="42">
        <f t="shared" si="43"/>
        <v>0.18401640575092801</v>
      </c>
      <c r="BQ175" s="58">
        <f t="shared" si="43"/>
        <v>4.4972504364777698E-2</v>
      </c>
      <c r="BR175" s="42">
        <f t="shared" si="43"/>
        <v>2.6843973095991877E-3</v>
      </c>
      <c r="BS175" s="58">
        <f t="shared" si="43"/>
        <v>1.357690983137358</v>
      </c>
      <c r="BT175" s="42">
        <f t="shared" si="43"/>
        <v>5.6719521031796264E-4</v>
      </c>
      <c r="BU175" s="58">
        <f t="shared" si="43"/>
        <v>1.1500557026940266</v>
      </c>
      <c r="BV175" s="42">
        <f t="shared" si="43"/>
        <v>0.14366858658057677</v>
      </c>
      <c r="BW175" s="58">
        <f t="shared" si="43"/>
        <v>5.4908580427342042E-2</v>
      </c>
      <c r="BX175" s="42">
        <f t="shared" si="43"/>
        <v>7.6140850003218832</v>
      </c>
      <c r="BY175" s="58">
        <f t="shared" si="43"/>
        <v>0</v>
      </c>
      <c r="BZ175" s="42">
        <f t="shared" si="43"/>
        <v>8.1130660815635289E-2</v>
      </c>
      <c r="CA175" s="58">
        <f t="shared" si="43"/>
        <v>0.14341664217492733</v>
      </c>
      <c r="CB175" s="42">
        <f t="shared" si="43"/>
        <v>7.2111780932795897</v>
      </c>
      <c r="CC175" s="58">
        <f t="shared" si="43"/>
        <v>4.3004076135434044</v>
      </c>
      <c r="CD175" s="42">
        <f t="shared" si="43"/>
        <v>3.5079976519516256</v>
      </c>
      <c r="CE175" s="58">
        <f t="shared" si="43"/>
        <v>6.7464669756614875</v>
      </c>
      <c r="CF175" s="42">
        <f t="shared" si="44"/>
        <v>2.7080418996858771</v>
      </c>
      <c r="CG175" s="58">
        <f t="shared" si="44"/>
        <v>2.4837470279502898</v>
      </c>
      <c r="CH175" s="42">
        <f t="shared" si="44"/>
        <v>2.2918495363622871</v>
      </c>
      <c r="CI175" s="58">
        <f t="shared" si="44"/>
        <v>1.416421453603407</v>
      </c>
      <c r="CJ175" s="42">
        <f t="shared" si="44"/>
        <v>0.43086544823172035</v>
      </c>
      <c r="CK175" s="58">
        <f t="shared" si="44"/>
        <v>0.47627972144759018</v>
      </c>
      <c r="CL175" s="42">
        <f t="shared" si="44"/>
        <v>1.3836879722705808</v>
      </c>
      <c r="CM175" s="58">
        <f t="shared" si="44"/>
        <v>0.30961947397777501</v>
      </c>
      <c r="CN175" s="42">
        <f t="shared" si="44"/>
        <v>1.4349706486986582E-2</v>
      </c>
      <c r="CO175" s="58">
        <f t="shared" si="44"/>
        <v>0</v>
      </c>
      <c r="CP175" s="42">
        <f t="shared" si="44"/>
        <v>0.76613339618171061</v>
      </c>
      <c r="CQ175" s="58">
        <f t="shared" si="44"/>
        <v>0.47787795512415643</v>
      </c>
      <c r="CR175" s="42">
        <f t="shared" si="44"/>
        <v>0.36024184397853304</v>
      </c>
      <c r="CS175" s="58">
        <f t="shared" si="44"/>
        <v>0.40551837394371487</v>
      </c>
      <c r="CT175" s="42">
        <f t="shared" si="44"/>
        <v>0.87691318747256197</v>
      </c>
      <c r="CU175" s="58">
        <f t="shared" si="44"/>
        <v>1.016178088075425</v>
      </c>
      <c r="CV175" s="42">
        <f t="shared" si="45"/>
        <v>77.498177430884652</v>
      </c>
      <c r="CW175" s="58">
        <f t="shared" si="45"/>
        <v>15.895618612931161</v>
      </c>
      <c r="CX175" s="42">
        <f t="shared" si="45"/>
        <v>6.1567000074114073</v>
      </c>
      <c r="CY175" s="58">
        <f t="shared" si="45"/>
        <v>2.5888740462228741</v>
      </c>
      <c r="CZ175" s="42">
        <f t="shared" si="45"/>
        <v>0.16464359092735231</v>
      </c>
      <c r="DA175" s="58">
        <f t="shared" si="45"/>
        <v>1.4162205530623218E-2</v>
      </c>
      <c r="DB175" s="42">
        <f t="shared" si="45"/>
        <v>4.4691117665250584</v>
      </c>
      <c r="DC175" s="58">
        <f t="shared" si="45"/>
        <v>5.9471999753299101E-2</v>
      </c>
      <c r="DD175" s="60">
        <f t="shared" si="45"/>
        <v>0</v>
      </c>
      <c r="DE175" s="3"/>
    </row>
    <row r="176" spans="1:109" x14ac:dyDescent="0.35">
      <c r="A176" s="3"/>
      <c r="B176" s="3" t="s">
        <v>3921</v>
      </c>
      <c r="C176" s="39" t="s">
        <v>602</v>
      </c>
      <c r="D176" s="3" t="s">
        <v>602</v>
      </c>
      <c r="E176" s="56">
        <f t="shared" si="49"/>
        <v>0</v>
      </c>
      <c r="F176" s="54">
        <f t="shared" si="49"/>
        <v>0</v>
      </c>
      <c r="G176" s="54">
        <f t="shared" si="49"/>
        <v>0</v>
      </c>
      <c r="H176" s="54">
        <f t="shared" si="49"/>
        <v>0</v>
      </c>
      <c r="I176" s="54">
        <f t="shared" si="49"/>
        <v>0</v>
      </c>
      <c r="J176" s="53">
        <f t="shared" si="49"/>
        <v>0</v>
      </c>
      <c r="K176" s="53">
        <f t="shared" si="49"/>
        <v>0</v>
      </c>
      <c r="L176" s="53">
        <f t="shared" si="49"/>
        <v>0</v>
      </c>
      <c r="M176" s="53">
        <f t="shared" si="49"/>
        <v>0</v>
      </c>
      <c r="N176" s="54">
        <f t="shared" si="49"/>
        <v>0</v>
      </c>
      <c r="O176" s="54">
        <f t="shared" si="49"/>
        <v>0</v>
      </c>
      <c r="P176" s="54">
        <f t="shared" si="49"/>
        <v>0</v>
      </c>
      <c r="Q176" s="53">
        <f t="shared" si="49"/>
        <v>0</v>
      </c>
      <c r="R176" s="53">
        <f t="shared" si="49"/>
        <v>0</v>
      </c>
      <c r="S176" s="53">
        <f t="shared" si="49"/>
        <v>0</v>
      </c>
      <c r="T176" s="53">
        <f t="shared" si="49"/>
        <v>0</v>
      </c>
      <c r="U176" s="54">
        <f t="shared" si="47"/>
        <v>0</v>
      </c>
      <c r="V176" s="54">
        <f t="shared" si="47"/>
        <v>0</v>
      </c>
      <c r="W176" s="54">
        <f t="shared" si="47"/>
        <v>0</v>
      </c>
      <c r="X176" s="42">
        <f t="shared" si="47"/>
        <v>0</v>
      </c>
      <c r="Y176" s="58">
        <f t="shared" si="47"/>
        <v>0</v>
      </c>
      <c r="Z176" s="53">
        <f t="shared" si="47"/>
        <v>0</v>
      </c>
      <c r="AA176" s="53">
        <f t="shared" si="47"/>
        <v>0</v>
      </c>
      <c r="AB176" s="53">
        <f t="shared" si="47"/>
        <v>0</v>
      </c>
      <c r="AC176" s="53">
        <f t="shared" si="47"/>
        <v>0</v>
      </c>
      <c r="AD176" s="54">
        <f t="shared" si="47"/>
        <v>0</v>
      </c>
      <c r="AE176" s="54">
        <f t="shared" si="47"/>
        <v>0</v>
      </c>
      <c r="AF176" s="54">
        <f t="shared" si="47"/>
        <v>0</v>
      </c>
      <c r="AG176" s="54">
        <f t="shared" si="47"/>
        <v>0</v>
      </c>
      <c r="AH176" s="53">
        <f t="shared" si="47"/>
        <v>0</v>
      </c>
      <c r="AI176" s="53">
        <f t="shared" si="46"/>
        <v>0</v>
      </c>
      <c r="AJ176" s="53">
        <f t="shared" si="46"/>
        <v>0</v>
      </c>
      <c r="AK176" s="53">
        <f t="shared" si="46"/>
        <v>0</v>
      </c>
      <c r="AL176" s="54">
        <f t="shared" si="46"/>
        <v>0</v>
      </c>
      <c r="AM176" s="54">
        <f t="shared" si="46"/>
        <v>0</v>
      </c>
      <c r="AN176" s="54">
        <f t="shared" si="46"/>
        <v>0</v>
      </c>
      <c r="AO176" s="42">
        <f t="shared" si="46"/>
        <v>0</v>
      </c>
      <c r="AP176" s="58">
        <f t="shared" si="46"/>
        <v>0</v>
      </c>
      <c r="AQ176" s="42">
        <f t="shared" si="46"/>
        <v>0</v>
      </c>
      <c r="AR176" s="58">
        <f t="shared" si="46"/>
        <v>0</v>
      </c>
      <c r="AS176" s="42">
        <f t="shared" si="46"/>
        <v>0</v>
      </c>
      <c r="AT176" s="58">
        <f t="shared" si="46"/>
        <v>0</v>
      </c>
      <c r="AU176" s="42">
        <f t="shared" si="46"/>
        <v>0</v>
      </c>
      <c r="AV176" s="58">
        <f t="shared" si="46"/>
        <v>0</v>
      </c>
      <c r="AW176" s="42">
        <f t="shared" si="46"/>
        <v>0</v>
      </c>
      <c r="AX176" s="58">
        <f t="shared" si="46"/>
        <v>0</v>
      </c>
      <c r="AY176" s="42">
        <f t="shared" si="48"/>
        <v>0</v>
      </c>
      <c r="AZ176" s="58">
        <f t="shared" si="42"/>
        <v>0</v>
      </c>
      <c r="BA176" s="42">
        <f t="shared" si="42"/>
        <v>0</v>
      </c>
      <c r="BB176" s="58">
        <f t="shared" si="42"/>
        <v>0</v>
      </c>
      <c r="BC176" s="42">
        <f t="shared" si="42"/>
        <v>0</v>
      </c>
      <c r="BD176" s="58">
        <f t="shared" si="42"/>
        <v>0</v>
      </c>
      <c r="BE176" s="42">
        <f t="shared" si="42"/>
        <v>0</v>
      </c>
      <c r="BF176" s="58">
        <f t="shared" si="42"/>
        <v>0</v>
      </c>
      <c r="BG176" s="42">
        <f t="shared" si="42"/>
        <v>0</v>
      </c>
      <c r="BH176" s="58">
        <f t="shared" si="42"/>
        <v>0</v>
      </c>
      <c r="BI176" s="42">
        <f t="shared" si="42"/>
        <v>0</v>
      </c>
      <c r="BJ176" s="58">
        <f t="shared" si="42"/>
        <v>0</v>
      </c>
      <c r="BK176" s="42">
        <f t="shared" si="42"/>
        <v>0</v>
      </c>
      <c r="BL176" s="58">
        <f t="shared" si="42"/>
        <v>0</v>
      </c>
      <c r="BM176" s="42">
        <f t="shared" si="42"/>
        <v>0</v>
      </c>
      <c r="BN176" s="58">
        <f t="shared" si="42"/>
        <v>0</v>
      </c>
      <c r="BO176" s="42">
        <f t="shared" si="42"/>
        <v>0</v>
      </c>
      <c r="BP176" s="58">
        <f t="shared" si="43"/>
        <v>0</v>
      </c>
      <c r="BQ176" s="42">
        <f t="shared" si="43"/>
        <v>0</v>
      </c>
      <c r="BR176" s="58">
        <f t="shared" si="43"/>
        <v>0</v>
      </c>
      <c r="BS176" s="42">
        <f t="shared" si="43"/>
        <v>0</v>
      </c>
      <c r="BT176" s="58">
        <f t="shared" si="43"/>
        <v>0</v>
      </c>
      <c r="BU176" s="42">
        <f t="shared" si="43"/>
        <v>0</v>
      </c>
      <c r="BV176" s="58">
        <f t="shared" si="43"/>
        <v>0</v>
      </c>
      <c r="BW176" s="42">
        <f t="shared" si="43"/>
        <v>0</v>
      </c>
      <c r="BX176" s="58">
        <f t="shared" si="43"/>
        <v>0</v>
      </c>
      <c r="BY176" s="42">
        <f t="shared" si="43"/>
        <v>0</v>
      </c>
      <c r="BZ176" s="58">
        <f t="shared" si="43"/>
        <v>0</v>
      </c>
      <c r="CA176" s="42">
        <f t="shared" si="43"/>
        <v>0</v>
      </c>
      <c r="CB176" s="58">
        <f t="shared" si="43"/>
        <v>0</v>
      </c>
      <c r="CC176" s="42">
        <f t="shared" si="43"/>
        <v>0</v>
      </c>
      <c r="CD176" s="58">
        <f t="shared" si="43"/>
        <v>0</v>
      </c>
      <c r="CE176" s="42">
        <f t="shared" si="43"/>
        <v>0</v>
      </c>
      <c r="CF176" s="58">
        <f t="shared" si="44"/>
        <v>0</v>
      </c>
      <c r="CG176" s="42">
        <f t="shared" si="44"/>
        <v>0</v>
      </c>
      <c r="CH176" s="58">
        <f t="shared" si="44"/>
        <v>0</v>
      </c>
      <c r="CI176" s="42">
        <f t="shared" si="44"/>
        <v>0</v>
      </c>
      <c r="CJ176" s="58">
        <f t="shared" si="44"/>
        <v>0</v>
      </c>
      <c r="CK176" s="42">
        <f t="shared" si="44"/>
        <v>0</v>
      </c>
      <c r="CL176" s="58">
        <f t="shared" si="44"/>
        <v>0</v>
      </c>
      <c r="CM176" s="42">
        <f t="shared" si="44"/>
        <v>0</v>
      </c>
      <c r="CN176" s="58">
        <f t="shared" si="44"/>
        <v>0</v>
      </c>
      <c r="CO176" s="42">
        <f t="shared" si="44"/>
        <v>0</v>
      </c>
      <c r="CP176" s="58">
        <f t="shared" si="44"/>
        <v>0</v>
      </c>
      <c r="CQ176" s="42">
        <f t="shared" si="44"/>
        <v>0</v>
      </c>
      <c r="CR176" s="58">
        <f t="shared" si="44"/>
        <v>0</v>
      </c>
      <c r="CS176" s="42">
        <f t="shared" si="44"/>
        <v>0</v>
      </c>
      <c r="CT176" s="58">
        <f t="shared" si="44"/>
        <v>0</v>
      </c>
      <c r="CU176" s="42">
        <f t="shared" si="44"/>
        <v>0</v>
      </c>
      <c r="CV176" s="58">
        <f t="shared" si="45"/>
        <v>5.6522218055887095</v>
      </c>
      <c r="CW176" s="42">
        <f t="shared" si="45"/>
        <v>18.181512484413453</v>
      </c>
      <c r="CX176" s="58">
        <f t="shared" si="45"/>
        <v>0.2836070127630041</v>
      </c>
      <c r="CY176" s="42">
        <f t="shared" si="45"/>
        <v>0</v>
      </c>
      <c r="CZ176" s="58">
        <f t="shared" si="45"/>
        <v>0</v>
      </c>
      <c r="DA176" s="42">
        <f t="shared" si="45"/>
        <v>0</v>
      </c>
      <c r="DB176" s="58">
        <f t="shared" si="45"/>
        <v>0</v>
      </c>
      <c r="DC176" s="42">
        <f t="shared" si="45"/>
        <v>0</v>
      </c>
      <c r="DD176" s="59">
        <f t="shared" si="45"/>
        <v>0</v>
      </c>
      <c r="DE176" s="3"/>
    </row>
    <row r="177" spans="1:109" x14ac:dyDescent="0.35">
      <c r="A177" s="3"/>
      <c r="B177" s="3" t="s">
        <v>3922</v>
      </c>
      <c r="C177" s="39" t="s">
        <v>603</v>
      </c>
      <c r="D177" s="3" t="s">
        <v>603</v>
      </c>
      <c r="E177" s="52">
        <f t="shared" si="49"/>
        <v>0</v>
      </c>
      <c r="F177" s="53">
        <f t="shared" si="49"/>
        <v>0</v>
      </c>
      <c r="G177" s="53">
        <f t="shared" si="49"/>
        <v>0</v>
      </c>
      <c r="H177" s="53">
        <f t="shared" si="49"/>
        <v>0</v>
      </c>
      <c r="I177" s="53">
        <f t="shared" si="49"/>
        <v>0</v>
      </c>
      <c r="J177" s="54">
        <f t="shared" si="49"/>
        <v>0</v>
      </c>
      <c r="K177" s="54">
        <f t="shared" si="49"/>
        <v>0</v>
      </c>
      <c r="L177" s="54">
        <f t="shared" si="49"/>
        <v>0</v>
      </c>
      <c r="M177" s="54">
        <f t="shared" si="49"/>
        <v>0</v>
      </c>
      <c r="N177" s="53">
        <f t="shared" si="49"/>
        <v>0</v>
      </c>
      <c r="O177" s="53">
        <f t="shared" si="49"/>
        <v>0</v>
      </c>
      <c r="P177" s="53">
        <f t="shared" si="49"/>
        <v>0</v>
      </c>
      <c r="Q177" s="54">
        <f t="shared" si="49"/>
        <v>0</v>
      </c>
      <c r="R177" s="54">
        <f t="shared" si="49"/>
        <v>0</v>
      </c>
      <c r="S177" s="54">
        <f t="shared" si="49"/>
        <v>0</v>
      </c>
      <c r="T177" s="54">
        <f t="shared" si="49"/>
        <v>0</v>
      </c>
      <c r="U177" s="53">
        <f t="shared" si="47"/>
        <v>0</v>
      </c>
      <c r="V177" s="53">
        <f t="shared" si="47"/>
        <v>0</v>
      </c>
      <c r="W177" s="53">
        <f t="shared" si="47"/>
        <v>0</v>
      </c>
      <c r="X177" s="58">
        <f t="shared" si="47"/>
        <v>0.41980261156617338</v>
      </c>
      <c r="Y177" s="42">
        <f t="shared" si="47"/>
        <v>2.2510694793095743E-2</v>
      </c>
      <c r="Z177" s="54">
        <f t="shared" si="47"/>
        <v>9.7214938851415286E-2</v>
      </c>
      <c r="AA177" s="54">
        <f t="shared" si="47"/>
        <v>0</v>
      </c>
      <c r="AB177" s="54">
        <f t="shared" si="47"/>
        <v>0</v>
      </c>
      <c r="AC177" s="54">
        <f t="shared" si="47"/>
        <v>0</v>
      </c>
      <c r="AD177" s="53">
        <f t="shared" si="47"/>
        <v>4.3821029482728968E-5</v>
      </c>
      <c r="AE177" s="53">
        <f t="shared" si="47"/>
        <v>0</v>
      </c>
      <c r="AF177" s="53">
        <f t="shared" si="47"/>
        <v>0</v>
      </c>
      <c r="AG177" s="53">
        <f t="shared" si="47"/>
        <v>0</v>
      </c>
      <c r="AH177" s="54">
        <f t="shared" si="47"/>
        <v>5.0859180258014204E-2</v>
      </c>
      <c r="AI177" s="54">
        <f t="shared" si="46"/>
        <v>0</v>
      </c>
      <c r="AJ177" s="54">
        <f t="shared" si="46"/>
        <v>0</v>
      </c>
      <c r="AK177" s="54">
        <f t="shared" si="46"/>
        <v>0</v>
      </c>
      <c r="AL177" s="53">
        <f t="shared" si="46"/>
        <v>0.12257257492315154</v>
      </c>
      <c r="AM177" s="53">
        <f t="shared" si="46"/>
        <v>0</v>
      </c>
      <c r="AN177" s="53">
        <f t="shared" si="46"/>
        <v>0</v>
      </c>
      <c r="AO177" s="58">
        <f t="shared" si="46"/>
        <v>4.4859422104448599E-2</v>
      </c>
      <c r="AP177" s="42">
        <f t="shared" si="46"/>
        <v>0</v>
      </c>
      <c r="AQ177" s="58">
        <f t="shared" si="46"/>
        <v>3.5089980012054892E-2</v>
      </c>
      <c r="AR177" s="42">
        <f t="shared" si="46"/>
        <v>7.5139800182307648E-2</v>
      </c>
      <c r="AS177" s="58">
        <f t="shared" si="46"/>
        <v>0.1118796558809657</v>
      </c>
      <c r="AT177" s="42">
        <f t="shared" si="46"/>
        <v>0</v>
      </c>
      <c r="AU177" s="58">
        <f t="shared" si="46"/>
        <v>1.3770904192546656E-2</v>
      </c>
      <c r="AV177" s="42">
        <f t="shared" si="46"/>
        <v>1.0795117293677106E-3</v>
      </c>
      <c r="AW177" s="58">
        <f t="shared" si="46"/>
        <v>8.0184752988901717E-4</v>
      </c>
      <c r="AX177" s="42">
        <f t="shared" si="46"/>
        <v>5.7672849534224767E-2</v>
      </c>
      <c r="AY177" s="58">
        <f t="shared" si="48"/>
        <v>0.18696582576747228</v>
      </c>
      <c r="AZ177" s="42">
        <f t="shared" si="42"/>
        <v>0</v>
      </c>
      <c r="BA177" s="58">
        <f t="shared" si="42"/>
        <v>8.1593635881278229E-2</v>
      </c>
      <c r="BB177" s="42">
        <f t="shared" si="42"/>
        <v>0.24098374165579453</v>
      </c>
      <c r="BC177" s="58">
        <f t="shared" si="42"/>
        <v>3.3381710243581011E-2</v>
      </c>
      <c r="BD177" s="42">
        <f t="shared" si="42"/>
        <v>4.9798518427254541E-3</v>
      </c>
      <c r="BE177" s="58">
        <f t="shared" si="42"/>
        <v>8.0688287063897149E-2</v>
      </c>
      <c r="BF177" s="42">
        <f t="shared" si="42"/>
        <v>1.959645563106548E-2</v>
      </c>
      <c r="BG177" s="58">
        <f t="shared" si="42"/>
        <v>4.8492563867500206E-2</v>
      </c>
      <c r="BH177" s="42">
        <f t="shared" si="42"/>
        <v>4.632195787267189E-4</v>
      </c>
      <c r="BI177" s="58">
        <f t="shared" si="42"/>
        <v>8.1413042725808793E-2</v>
      </c>
      <c r="BJ177" s="42">
        <f t="shared" si="42"/>
        <v>1.0153712826593841E-2</v>
      </c>
      <c r="BK177" s="58">
        <f t="shared" si="42"/>
        <v>3.9658756132667436E-3</v>
      </c>
      <c r="BL177" s="42">
        <f t="shared" si="42"/>
        <v>9.1247349022342897E-3</v>
      </c>
      <c r="BM177" s="58">
        <f t="shared" si="42"/>
        <v>1.7440242099951909E-2</v>
      </c>
      <c r="BN177" s="42">
        <f t="shared" si="42"/>
        <v>3.3976769967675326E-2</v>
      </c>
      <c r="BO177" s="58">
        <f t="shared" si="42"/>
        <v>3.7695242964637374E-2</v>
      </c>
      <c r="BP177" s="42">
        <f t="shared" si="43"/>
        <v>2.2060560744127197E-2</v>
      </c>
      <c r="BQ177" s="58">
        <f t="shared" si="43"/>
        <v>7.6562441465034561E-2</v>
      </c>
      <c r="BR177" s="42">
        <f t="shared" si="43"/>
        <v>3.9427655097695668E-3</v>
      </c>
      <c r="BS177" s="58">
        <f t="shared" si="43"/>
        <v>8.8505606145521054E-2</v>
      </c>
      <c r="BT177" s="42">
        <f t="shared" si="43"/>
        <v>3.0624116962745464E-3</v>
      </c>
      <c r="BU177" s="58">
        <f t="shared" si="43"/>
        <v>1.7992236817228564E-2</v>
      </c>
      <c r="BV177" s="42">
        <f t="shared" si="43"/>
        <v>0.19208698168613383</v>
      </c>
      <c r="BW177" s="58">
        <f t="shared" si="43"/>
        <v>0.1176341704593237</v>
      </c>
      <c r="BX177" s="42">
        <f t="shared" si="43"/>
        <v>0.53102875623330759</v>
      </c>
      <c r="BY177" s="58">
        <f t="shared" si="43"/>
        <v>0</v>
      </c>
      <c r="BZ177" s="42">
        <f t="shared" si="43"/>
        <v>6.8490587852101714E-2</v>
      </c>
      <c r="CA177" s="58">
        <f t="shared" si="43"/>
        <v>3.6513104155233213E-2</v>
      </c>
      <c r="CB177" s="42">
        <f t="shared" si="43"/>
        <v>0.78405630315929531</v>
      </c>
      <c r="CC177" s="58">
        <f t="shared" si="43"/>
        <v>2.7369578661474567</v>
      </c>
      <c r="CD177" s="42">
        <f t="shared" si="43"/>
        <v>0.20628473200667116</v>
      </c>
      <c r="CE177" s="58">
        <f t="shared" si="43"/>
        <v>0.18514705991574262</v>
      </c>
      <c r="CF177" s="42">
        <f t="shared" si="44"/>
        <v>0.11723828223130581</v>
      </c>
      <c r="CG177" s="58">
        <f t="shared" si="44"/>
        <v>0.78408665748784734</v>
      </c>
      <c r="CH177" s="42">
        <f t="shared" si="44"/>
        <v>1.1714258907266568</v>
      </c>
      <c r="CI177" s="58">
        <f t="shared" si="44"/>
        <v>0.22486171953960302</v>
      </c>
      <c r="CJ177" s="42">
        <f t="shared" si="44"/>
        <v>11.369010653029367</v>
      </c>
      <c r="CK177" s="58">
        <f t="shared" si="44"/>
        <v>5.9866191427299924E-2</v>
      </c>
      <c r="CL177" s="42">
        <f t="shared" si="44"/>
        <v>8.349906777780836</v>
      </c>
      <c r="CM177" s="58">
        <f t="shared" si="44"/>
        <v>2.5860596266814626E-2</v>
      </c>
      <c r="CN177" s="42">
        <f t="shared" si="44"/>
        <v>0.17773289412523771</v>
      </c>
      <c r="CO177" s="58">
        <f t="shared" si="44"/>
        <v>0</v>
      </c>
      <c r="CP177" s="42">
        <f t="shared" si="44"/>
        <v>0.14852526980618208</v>
      </c>
      <c r="CQ177" s="58">
        <f t="shared" si="44"/>
        <v>0.16086210135228754</v>
      </c>
      <c r="CR177" s="42">
        <f t="shared" si="44"/>
        <v>4.0216032090468916E-2</v>
      </c>
      <c r="CS177" s="58">
        <f t="shared" si="44"/>
        <v>0.18801368531529505</v>
      </c>
      <c r="CT177" s="42">
        <f t="shared" si="44"/>
        <v>4.0681145278815486E-2</v>
      </c>
      <c r="CU177" s="58">
        <f t="shared" si="44"/>
        <v>0.44070774303264604</v>
      </c>
      <c r="CV177" s="42">
        <f t="shared" si="45"/>
        <v>12.323318938341902</v>
      </c>
      <c r="CW177" s="58">
        <f t="shared" si="45"/>
        <v>4.0859126564732637</v>
      </c>
      <c r="CX177" s="42">
        <f t="shared" si="45"/>
        <v>1.3915924355143587</v>
      </c>
      <c r="CY177" s="58">
        <f t="shared" si="45"/>
        <v>1.7839998500078846</v>
      </c>
      <c r="CZ177" s="42">
        <f t="shared" si="45"/>
        <v>2.574037676899301E-2</v>
      </c>
      <c r="DA177" s="58">
        <f t="shared" si="45"/>
        <v>7.0740974140477142E-2</v>
      </c>
      <c r="DB177" s="42">
        <f t="shared" si="45"/>
        <v>1.0184171116729517</v>
      </c>
      <c r="DC177" s="58">
        <f t="shared" si="45"/>
        <v>0</v>
      </c>
      <c r="DD177" s="60">
        <f t="shared" si="45"/>
        <v>0</v>
      </c>
      <c r="DE177" s="3"/>
    </row>
    <row r="178" spans="1:109" x14ac:dyDescent="0.35">
      <c r="A178" s="3"/>
      <c r="B178" s="3" t="s">
        <v>3923</v>
      </c>
      <c r="C178" s="39" t="s">
        <v>604</v>
      </c>
      <c r="D178" s="3" t="s">
        <v>604</v>
      </c>
      <c r="E178" s="56">
        <f t="shared" si="49"/>
        <v>0</v>
      </c>
      <c r="F178" s="54">
        <f t="shared" si="49"/>
        <v>0</v>
      </c>
      <c r="G178" s="54">
        <f t="shared" si="49"/>
        <v>0</v>
      </c>
      <c r="H178" s="54">
        <f t="shared" si="49"/>
        <v>0</v>
      </c>
      <c r="I178" s="54">
        <f t="shared" si="49"/>
        <v>0</v>
      </c>
      <c r="J178" s="53">
        <f t="shared" si="49"/>
        <v>0</v>
      </c>
      <c r="K178" s="53">
        <f t="shared" si="49"/>
        <v>0</v>
      </c>
      <c r="L178" s="53">
        <f t="shared" si="49"/>
        <v>0</v>
      </c>
      <c r="M178" s="53">
        <f t="shared" si="49"/>
        <v>0</v>
      </c>
      <c r="N178" s="54">
        <f t="shared" si="49"/>
        <v>0</v>
      </c>
      <c r="O178" s="54">
        <f t="shared" si="49"/>
        <v>0</v>
      </c>
      <c r="P178" s="54">
        <f t="shared" si="49"/>
        <v>0</v>
      </c>
      <c r="Q178" s="53">
        <f t="shared" si="49"/>
        <v>0</v>
      </c>
      <c r="R178" s="53">
        <f t="shared" si="49"/>
        <v>0</v>
      </c>
      <c r="S178" s="53">
        <f t="shared" si="49"/>
        <v>0</v>
      </c>
      <c r="T178" s="53">
        <f t="shared" si="49"/>
        <v>0</v>
      </c>
      <c r="U178" s="54">
        <f t="shared" si="47"/>
        <v>0</v>
      </c>
      <c r="V178" s="54">
        <f t="shared" si="47"/>
        <v>0</v>
      </c>
      <c r="W178" s="54">
        <f t="shared" si="47"/>
        <v>0</v>
      </c>
      <c r="X178" s="42">
        <f t="shared" si="47"/>
        <v>4.4823091469497409E-2</v>
      </c>
      <c r="Y178" s="58">
        <f t="shared" si="47"/>
        <v>1.5414843130104514E-3</v>
      </c>
      <c r="Z178" s="53">
        <f t="shared" si="47"/>
        <v>3.563065059215611E-3</v>
      </c>
      <c r="AA178" s="53">
        <f t="shared" si="47"/>
        <v>0</v>
      </c>
      <c r="AB178" s="53">
        <f t="shared" si="47"/>
        <v>0</v>
      </c>
      <c r="AC178" s="53">
        <f t="shared" si="47"/>
        <v>0</v>
      </c>
      <c r="AD178" s="54">
        <f t="shared" si="47"/>
        <v>0</v>
      </c>
      <c r="AE178" s="54">
        <f t="shared" si="47"/>
        <v>0</v>
      </c>
      <c r="AF178" s="54">
        <f t="shared" si="47"/>
        <v>0</v>
      </c>
      <c r="AG178" s="54">
        <f t="shared" si="47"/>
        <v>0</v>
      </c>
      <c r="AH178" s="53">
        <f t="shared" si="47"/>
        <v>0</v>
      </c>
      <c r="AI178" s="53">
        <f t="shared" si="46"/>
        <v>0</v>
      </c>
      <c r="AJ178" s="53">
        <f t="shared" si="46"/>
        <v>0</v>
      </c>
      <c r="AK178" s="53">
        <f t="shared" si="46"/>
        <v>0</v>
      </c>
      <c r="AL178" s="54">
        <f t="shared" si="46"/>
        <v>0</v>
      </c>
      <c r="AM178" s="54">
        <f t="shared" si="46"/>
        <v>0</v>
      </c>
      <c r="AN178" s="54">
        <f t="shared" si="46"/>
        <v>0</v>
      </c>
      <c r="AO178" s="42">
        <f t="shared" si="46"/>
        <v>0</v>
      </c>
      <c r="AP178" s="58">
        <f t="shared" si="46"/>
        <v>0</v>
      </c>
      <c r="AQ178" s="42">
        <f t="shared" si="46"/>
        <v>5.9763039269037747E-2</v>
      </c>
      <c r="AR178" s="58">
        <f t="shared" si="46"/>
        <v>0</v>
      </c>
      <c r="AS178" s="42">
        <f t="shared" si="46"/>
        <v>0</v>
      </c>
      <c r="AT178" s="58">
        <f t="shared" si="46"/>
        <v>0</v>
      </c>
      <c r="AU178" s="42">
        <f t="shared" si="46"/>
        <v>0</v>
      </c>
      <c r="AV178" s="58">
        <f t="shared" si="46"/>
        <v>4.2678936762454312E-3</v>
      </c>
      <c r="AW178" s="42">
        <f t="shared" si="46"/>
        <v>0</v>
      </c>
      <c r="AX178" s="58">
        <f t="shared" si="46"/>
        <v>1.0407806001569157E-2</v>
      </c>
      <c r="AY178" s="42">
        <f t="shared" si="48"/>
        <v>4.5718358001871671E-4</v>
      </c>
      <c r="AZ178" s="58">
        <f t="shared" si="42"/>
        <v>0</v>
      </c>
      <c r="BA178" s="42">
        <f t="shared" si="42"/>
        <v>2.4205253425869995E-2</v>
      </c>
      <c r="BB178" s="58">
        <f t="shared" si="42"/>
        <v>0.18036830132526513</v>
      </c>
      <c r="BC178" s="42">
        <f t="shared" si="42"/>
        <v>0</v>
      </c>
      <c r="BD178" s="58">
        <f t="shared" si="42"/>
        <v>0</v>
      </c>
      <c r="BE178" s="42">
        <f t="shared" si="42"/>
        <v>2.3346682914071179E-3</v>
      </c>
      <c r="BF178" s="58">
        <f t="shared" si="42"/>
        <v>4.6965789845303052E-3</v>
      </c>
      <c r="BG178" s="42">
        <f t="shared" si="42"/>
        <v>1.7626360291384029E-2</v>
      </c>
      <c r="BH178" s="58">
        <f t="shared" si="42"/>
        <v>0</v>
      </c>
      <c r="BI178" s="42">
        <f t="shared" si="42"/>
        <v>2.9382319735069928E-4</v>
      </c>
      <c r="BJ178" s="58">
        <f t="shared" si="42"/>
        <v>1.4827138379896144E-3</v>
      </c>
      <c r="BK178" s="42">
        <f t="shared" si="42"/>
        <v>1.888296009113883E-2</v>
      </c>
      <c r="BL178" s="58">
        <f t="shared" si="42"/>
        <v>0</v>
      </c>
      <c r="BM178" s="42">
        <f t="shared" si="42"/>
        <v>3.6921244192475597E-2</v>
      </c>
      <c r="BN178" s="58">
        <f t="shared" si="42"/>
        <v>0</v>
      </c>
      <c r="BO178" s="42">
        <f t="shared" si="42"/>
        <v>2.3943138213359578E-4</v>
      </c>
      <c r="BP178" s="58">
        <f t="shared" si="43"/>
        <v>0</v>
      </c>
      <c r="BQ178" s="42">
        <f t="shared" si="43"/>
        <v>8.5138941757050522E-3</v>
      </c>
      <c r="BR178" s="58">
        <f t="shared" si="43"/>
        <v>0</v>
      </c>
      <c r="BS178" s="42">
        <f t="shared" si="43"/>
        <v>0</v>
      </c>
      <c r="BT178" s="58">
        <f t="shared" si="43"/>
        <v>0</v>
      </c>
      <c r="BU178" s="42">
        <f t="shared" si="43"/>
        <v>0</v>
      </c>
      <c r="BV178" s="58">
        <f t="shared" si="43"/>
        <v>6.2141038833363645E-2</v>
      </c>
      <c r="BW178" s="42">
        <f t="shared" si="43"/>
        <v>0</v>
      </c>
      <c r="BX178" s="58">
        <f t="shared" si="43"/>
        <v>6.3899582990937523E-2</v>
      </c>
      <c r="BY178" s="42">
        <f t="shared" si="43"/>
        <v>0</v>
      </c>
      <c r="BZ178" s="58">
        <f t="shared" si="43"/>
        <v>1.7678051792434916E-2</v>
      </c>
      <c r="CA178" s="42">
        <f t="shared" si="43"/>
        <v>0</v>
      </c>
      <c r="CB178" s="58">
        <f t="shared" si="43"/>
        <v>4.9371361415964872</v>
      </c>
      <c r="CC178" s="42">
        <f t="shared" si="43"/>
        <v>0.12785332818687012</v>
      </c>
      <c r="CD178" s="58">
        <f t="shared" si="43"/>
        <v>0.22195238311498158</v>
      </c>
      <c r="CE178" s="42">
        <f t="shared" si="43"/>
        <v>1.6029317913974004</v>
      </c>
      <c r="CF178" s="58">
        <f t="shared" si="44"/>
        <v>3.2786521018033324E-2</v>
      </c>
      <c r="CG178" s="42">
        <f t="shared" si="44"/>
        <v>0</v>
      </c>
      <c r="CH178" s="58">
        <f t="shared" si="44"/>
        <v>0.36820066496953513</v>
      </c>
      <c r="CI178" s="42">
        <f t="shared" si="44"/>
        <v>0.99210168268026477</v>
      </c>
      <c r="CJ178" s="58">
        <f t="shared" si="44"/>
        <v>16.510014665354927</v>
      </c>
      <c r="CK178" s="42">
        <f t="shared" si="44"/>
        <v>8.2102014401820362</v>
      </c>
      <c r="CL178" s="58">
        <f t="shared" si="44"/>
        <v>8.6472704951373434</v>
      </c>
      <c r="CM178" s="42">
        <f t="shared" si="44"/>
        <v>1.4193777057841021E-2</v>
      </c>
      <c r="CN178" s="58">
        <f t="shared" si="44"/>
        <v>2.4766614212483455</v>
      </c>
      <c r="CO178" s="42">
        <f t="shared" si="44"/>
        <v>0</v>
      </c>
      <c r="CP178" s="58">
        <f t="shared" si="44"/>
        <v>0</v>
      </c>
      <c r="CQ178" s="42">
        <f t="shared" si="44"/>
        <v>0.80045316884566564</v>
      </c>
      <c r="CR178" s="58">
        <f t="shared" si="44"/>
        <v>0.25635427107406111</v>
      </c>
      <c r="CS178" s="42">
        <f t="shared" si="44"/>
        <v>5.5437457585212927E-3</v>
      </c>
      <c r="CT178" s="58">
        <f t="shared" si="44"/>
        <v>1.598683365422856E-4</v>
      </c>
      <c r="CU178" s="42">
        <f t="shared" si="44"/>
        <v>1.4109803124200057E-2</v>
      </c>
      <c r="CV178" s="58">
        <f t="shared" si="45"/>
        <v>1.1442145427249562</v>
      </c>
      <c r="CW178" s="42">
        <f t="shared" si="45"/>
        <v>9.0242956473447572E-2</v>
      </c>
      <c r="CX178" s="58">
        <f t="shared" si="45"/>
        <v>0.13432866772146845</v>
      </c>
      <c r="CY178" s="42">
        <f t="shared" si="45"/>
        <v>0.11857057604019589</v>
      </c>
      <c r="CZ178" s="58">
        <f t="shared" si="45"/>
        <v>7.0909794242621123E-3</v>
      </c>
      <c r="DA178" s="42">
        <f t="shared" si="45"/>
        <v>8.0991299408048334E-3</v>
      </c>
      <c r="DB178" s="58">
        <f t="shared" si="45"/>
        <v>8.5099373488096916E-2</v>
      </c>
      <c r="DC178" s="42">
        <f t="shared" si="45"/>
        <v>0</v>
      </c>
      <c r="DD178" s="59">
        <f t="shared" si="45"/>
        <v>0</v>
      </c>
      <c r="DE178" s="3"/>
    </row>
    <row r="179" spans="1:109" x14ac:dyDescent="0.35">
      <c r="A179" s="3"/>
      <c r="B179" s="3" t="s">
        <v>3924</v>
      </c>
      <c r="C179" s="39" t="s">
        <v>605</v>
      </c>
      <c r="D179" s="3" t="s">
        <v>605</v>
      </c>
      <c r="E179" s="52">
        <f t="shared" si="49"/>
        <v>0</v>
      </c>
      <c r="F179" s="53">
        <f t="shared" si="49"/>
        <v>0</v>
      </c>
      <c r="G179" s="53">
        <f t="shared" si="49"/>
        <v>0</v>
      </c>
      <c r="H179" s="53">
        <f t="shared" si="49"/>
        <v>0</v>
      </c>
      <c r="I179" s="53">
        <f t="shared" si="49"/>
        <v>0</v>
      </c>
      <c r="J179" s="54">
        <f t="shared" si="49"/>
        <v>0</v>
      </c>
      <c r="K179" s="54">
        <f t="shared" si="49"/>
        <v>0</v>
      </c>
      <c r="L179" s="54">
        <f t="shared" si="49"/>
        <v>0</v>
      </c>
      <c r="M179" s="54">
        <f t="shared" si="49"/>
        <v>0</v>
      </c>
      <c r="N179" s="53">
        <f t="shared" si="49"/>
        <v>0</v>
      </c>
      <c r="O179" s="53">
        <f t="shared" si="49"/>
        <v>0</v>
      </c>
      <c r="P179" s="53">
        <f t="shared" si="49"/>
        <v>0</v>
      </c>
      <c r="Q179" s="54">
        <f t="shared" si="49"/>
        <v>0</v>
      </c>
      <c r="R179" s="54">
        <f t="shared" si="49"/>
        <v>0</v>
      </c>
      <c r="S179" s="54">
        <f t="shared" si="49"/>
        <v>0</v>
      </c>
      <c r="T179" s="54">
        <f t="shared" si="49"/>
        <v>0</v>
      </c>
      <c r="U179" s="53">
        <f t="shared" si="47"/>
        <v>0</v>
      </c>
      <c r="V179" s="53">
        <f t="shared" si="47"/>
        <v>0</v>
      </c>
      <c r="W179" s="53">
        <f t="shared" si="47"/>
        <v>0</v>
      </c>
      <c r="X179" s="58">
        <f t="shared" si="47"/>
        <v>0</v>
      </c>
      <c r="Y179" s="42">
        <f t="shared" si="47"/>
        <v>0</v>
      </c>
      <c r="Z179" s="54">
        <f t="shared" si="47"/>
        <v>0</v>
      </c>
      <c r="AA179" s="54">
        <f t="shared" si="47"/>
        <v>0</v>
      </c>
      <c r="AB179" s="54">
        <f t="shared" si="47"/>
        <v>0</v>
      </c>
      <c r="AC179" s="54">
        <f t="shared" si="47"/>
        <v>0</v>
      </c>
      <c r="AD179" s="53">
        <f t="shared" si="47"/>
        <v>0</v>
      </c>
      <c r="AE179" s="53">
        <f t="shared" si="47"/>
        <v>0</v>
      </c>
      <c r="AF179" s="53">
        <f t="shared" si="47"/>
        <v>0</v>
      </c>
      <c r="AG179" s="53">
        <f t="shared" si="47"/>
        <v>0</v>
      </c>
      <c r="AH179" s="54">
        <f t="shared" si="47"/>
        <v>0</v>
      </c>
      <c r="AI179" s="54">
        <f t="shared" si="46"/>
        <v>0</v>
      </c>
      <c r="AJ179" s="54">
        <f t="shared" si="46"/>
        <v>0</v>
      </c>
      <c r="AK179" s="54">
        <f t="shared" si="46"/>
        <v>0</v>
      </c>
      <c r="AL179" s="53">
        <f t="shared" si="46"/>
        <v>0</v>
      </c>
      <c r="AM179" s="53">
        <f t="shared" si="46"/>
        <v>0</v>
      </c>
      <c r="AN179" s="53">
        <f t="shared" si="46"/>
        <v>0</v>
      </c>
      <c r="AO179" s="58">
        <f t="shared" si="46"/>
        <v>0</v>
      </c>
      <c r="AP179" s="42">
        <f t="shared" si="46"/>
        <v>0</v>
      </c>
      <c r="AQ179" s="58">
        <f t="shared" si="46"/>
        <v>0.77335859900004522</v>
      </c>
      <c r="AR179" s="42">
        <f t="shared" si="46"/>
        <v>0.43467133724348711</v>
      </c>
      <c r="AS179" s="58">
        <f t="shared" si="46"/>
        <v>2.0277062741587991E-2</v>
      </c>
      <c r="AT179" s="42">
        <f t="shared" si="46"/>
        <v>0</v>
      </c>
      <c r="AU179" s="58">
        <f t="shared" si="46"/>
        <v>3.1924695320944545E-2</v>
      </c>
      <c r="AV179" s="42">
        <f t="shared" si="46"/>
        <v>0.10174494658074139</v>
      </c>
      <c r="AW179" s="58">
        <f t="shared" si="46"/>
        <v>1.6923691063795626E-2</v>
      </c>
      <c r="AX179" s="42">
        <f t="shared" si="46"/>
        <v>0.79537216230749141</v>
      </c>
      <c r="AY179" s="58">
        <f t="shared" si="48"/>
        <v>3.2128492039351322E-2</v>
      </c>
      <c r="AZ179" s="42">
        <f t="shared" si="42"/>
        <v>3.002580003429442E-2</v>
      </c>
      <c r="BA179" s="58">
        <f t="shared" si="42"/>
        <v>1.0551743500428221</v>
      </c>
      <c r="BB179" s="42">
        <f t="shared" si="42"/>
        <v>1.0539362420144689</v>
      </c>
      <c r="BC179" s="58">
        <f t="shared" si="42"/>
        <v>0.14947475471832505</v>
      </c>
      <c r="BD179" s="42">
        <f t="shared" si="42"/>
        <v>0.26580981152731076</v>
      </c>
      <c r="BE179" s="58">
        <f t="shared" si="42"/>
        <v>0.27601857342577341</v>
      </c>
      <c r="BF179" s="42">
        <f t="shared" si="42"/>
        <v>8.8505465188023005E-2</v>
      </c>
      <c r="BG179" s="58">
        <f t="shared" si="42"/>
        <v>4.9963469899751867E-2</v>
      </c>
      <c r="BH179" s="42">
        <f t="shared" si="42"/>
        <v>1.6560323430088409E-3</v>
      </c>
      <c r="BI179" s="58">
        <f t="shared" si="42"/>
        <v>0.2280272585434206</v>
      </c>
      <c r="BJ179" s="42">
        <f t="shared" si="42"/>
        <v>4.4312984740826407E-2</v>
      </c>
      <c r="BK179" s="58">
        <f t="shared" si="42"/>
        <v>8.165146094747415E-2</v>
      </c>
      <c r="BL179" s="42">
        <f t="shared" si="42"/>
        <v>2.9571012578565228E-3</v>
      </c>
      <c r="BM179" s="58">
        <f t="shared" si="42"/>
        <v>0.31130252535289299</v>
      </c>
      <c r="BN179" s="42">
        <f t="shared" si="42"/>
        <v>1.2872138994854707E-2</v>
      </c>
      <c r="BO179" s="58">
        <f t="shared" si="42"/>
        <v>0.39767398984121788</v>
      </c>
      <c r="BP179" s="42">
        <f t="shared" si="43"/>
        <v>0.15730026047908946</v>
      </c>
      <c r="BQ179" s="58">
        <f t="shared" si="43"/>
        <v>0.10247881684711611</v>
      </c>
      <c r="BR179" s="42">
        <f t="shared" si="43"/>
        <v>8.8009976760163769E-2</v>
      </c>
      <c r="BS179" s="58">
        <f t="shared" si="43"/>
        <v>5.1241762046122935E-3</v>
      </c>
      <c r="BT179" s="42">
        <f t="shared" si="43"/>
        <v>7.6587702084134372E-3</v>
      </c>
      <c r="BU179" s="58">
        <f t="shared" si="43"/>
        <v>0.85929890348046523</v>
      </c>
      <c r="BV179" s="42">
        <f t="shared" si="43"/>
        <v>9.7670891590230083E-2</v>
      </c>
      <c r="BW179" s="58">
        <f t="shared" si="43"/>
        <v>6.7893431741396547E-3</v>
      </c>
      <c r="BX179" s="42">
        <f t="shared" si="43"/>
        <v>2.7993635173809497</v>
      </c>
      <c r="BY179" s="58">
        <f t="shared" si="43"/>
        <v>0</v>
      </c>
      <c r="BZ179" s="42">
        <f t="shared" si="43"/>
        <v>0.30627975406161284</v>
      </c>
      <c r="CA179" s="58">
        <f t="shared" si="43"/>
        <v>0.47098700815941924</v>
      </c>
      <c r="CB179" s="42">
        <f t="shared" si="43"/>
        <v>9.59645706253783</v>
      </c>
      <c r="CC179" s="58">
        <f t="shared" si="43"/>
        <v>6.1922215150080975</v>
      </c>
      <c r="CD179" s="42">
        <f t="shared" si="43"/>
        <v>0.58153694411695656</v>
      </c>
      <c r="CE179" s="58">
        <f t="shared" si="43"/>
        <v>0.5896802599386527</v>
      </c>
      <c r="CF179" s="42">
        <f t="shared" si="44"/>
        <v>0.41622551390280516</v>
      </c>
      <c r="CG179" s="58">
        <f t="shared" si="44"/>
        <v>4.0954079089994787E-2</v>
      </c>
      <c r="CH179" s="42">
        <f t="shared" si="44"/>
        <v>0.87152174887107359</v>
      </c>
      <c r="CI179" s="58">
        <f t="shared" si="44"/>
        <v>0.13287879855513909</v>
      </c>
      <c r="CJ179" s="42">
        <f t="shared" si="44"/>
        <v>1.1113704085934151</v>
      </c>
      <c r="CK179" s="58">
        <f t="shared" si="44"/>
        <v>0.32883919139162998</v>
      </c>
      <c r="CL179" s="42">
        <f t="shared" si="44"/>
        <v>0.52719392200000004</v>
      </c>
      <c r="CM179" s="58">
        <f t="shared" si="44"/>
        <v>0</v>
      </c>
      <c r="CN179" s="42">
        <f t="shared" si="44"/>
        <v>1.0339066518405848</v>
      </c>
      <c r="CO179" s="58">
        <f t="shared" si="44"/>
        <v>0</v>
      </c>
      <c r="CP179" s="42">
        <f t="shared" si="44"/>
        <v>0.34746204736261721</v>
      </c>
      <c r="CQ179" s="58">
        <f t="shared" si="44"/>
        <v>0.3000403075477987</v>
      </c>
      <c r="CR179" s="42">
        <f t="shared" si="44"/>
        <v>0.10843961388128547</v>
      </c>
      <c r="CS179" s="58">
        <f t="shared" si="44"/>
        <v>0.10794590788067539</v>
      </c>
      <c r="CT179" s="42">
        <f t="shared" si="44"/>
        <v>0.20787153637672248</v>
      </c>
      <c r="CU179" s="58">
        <f t="shared" si="44"/>
        <v>0.40345999852659886</v>
      </c>
      <c r="CV179" s="42">
        <f t="shared" si="45"/>
        <v>0.93574298619008933</v>
      </c>
      <c r="CW179" s="58">
        <f t="shared" si="45"/>
        <v>0.32269350770321842</v>
      </c>
      <c r="CX179" s="42">
        <f t="shared" si="45"/>
        <v>0.2496425127031649</v>
      </c>
      <c r="CY179" s="58">
        <f t="shared" si="45"/>
        <v>5.0960088125654203E-2</v>
      </c>
      <c r="CZ179" s="42">
        <f t="shared" si="45"/>
        <v>6.9766130912225057E-3</v>
      </c>
      <c r="DA179" s="58">
        <f t="shared" si="45"/>
        <v>0.20869406546522618</v>
      </c>
      <c r="DB179" s="42">
        <f t="shared" si="45"/>
        <v>1.0654065630623135</v>
      </c>
      <c r="DC179" s="58">
        <f t="shared" si="45"/>
        <v>0</v>
      </c>
      <c r="DD179" s="60">
        <f t="shared" si="45"/>
        <v>0</v>
      </c>
      <c r="DE179" s="3"/>
    </row>
    <row r="180" spans="1:109" x14ac:dyDescent="0.35">
      <c r="A180" s="3"/>
      <c r="B180" s="3" t="s">
        <v>3925</v>
      </c>
      <c r="C180" s="39" t="s">
        <v>606</v>
      </c>
      <c r="D180" s="3" t="s">
        <v>606</v>
      </c>
      <c r="E180" s="56">
        <f t="shared" si="49"/>
        <v>0</v>
      </c>
      <c r="F180" s="54">
        <f t="shared" si="49"/>
        <v>0</v>
      </c>
      <c r="G180" s="54">
        <f t="shared" si="49"/>
        <v>0</v>
      </c>
      <c r="H180" s="54">
        <f t="shared" si="49"/>
        <v>0</v>
      </c>
      <c r="I180" s="54">
        <f t="shared" si="49"/>
        <v>0</v>
      </c>
      <c r="J180" s="53">
        <f t="shared" si="49"/>
        <v>0</v>
      </c>
      <c r="K180" s="53">
        <f t="shared" si="49"/>
        <v>0</v>
      </c>
      <c r="L180" s="53">
        <f t="shared" si="49"/>
        <v>0</v>
      </c>
      <c r="M180" s="53">
        <f t="shared" si="49"/>
        <v>0</v>
      </c>
      <c r="N180" s="54">
        <f t="shared" si="49"/>
        <v>0</v>
      </c>
      <c r="O180" s="54">
        <f t="shared" si="49"/>
        <v>0</v>
      </c>
      <c r="P180" s="54">
        <f t="shared" si="49"/>
        <v>0</v>
      </c>
      <c r="Q180" s="53">
        <f t="shared" si="49"/>
        <v>0</v>
      </c>
      <c r="R180" s="53">
        <f t="shared" si="49"/>
        <v>0</v>
      </c>
      <c r="S180" s="53">
        <f t="shared" si="49"/>
        <v>0</v>
      </c>
      <c r="T180" s="53">
        <f t="shared" si="49"/>
        <v>0</v>
      </c>
      <c r="U180" s="54">
        <f t="shared" si="47"/>
        <v>0</v>
      </c>
      <c r="V180" s="54">
        <f t="shared" si="47"/>
        <v>0</v>
      </c>
      <c r="W180" s="54">
        <f t="shared" si="47"/>
        <v>0</v>
      </c>
      <c r="X180" s="42">
        <f t="shared" si="47"/>
        <v>0</v>
      </c>
      <c r="Y180" s="58">
        <f t="shared" si="47"/>
        <v>0</v>
      </c>
      <c r="Z180" s="53">
        <f t="shared" si="47"/>
        <v>0</v>
      </c>
      <c r="AA180" s="53">
        <f t="shared" si="47"/>
        <v>0</v>
      </c>
      <c r="AB180" s="53">
        <f t="shared" si="47"/>
        <v>0</v>
      </c>
      <c r="AC180" s="53">
        <f t="shared" si="47"/>
        <v>0</v>
      </c>
      <c r="AD180" s="54">
        <f t="shared" si="47"/>
        <v>0</v>
      </c>
      <c r="AE180" s="54">
        <f t="shared" si="47"/>
        <v>0</v>
      </c>
      <c r="AF180" s="54">
        <f t="shared" si="47"/>
        <v>0</v>
      </c>
      <c r="AG180" s="54">
        <f t="shared" si="47"/>
        <v>0</v>
      </c>
      <c r="AH180" s="53">
        <f t="shared" si="47"/>
        <v>0</v>
      </c>
      <c r="AI180" s="53">
        <f t="shared" si="46"/>
        <v>0</v>
      </c>
      <c r="AJ180" s="53">
        <f t="shared" si="46"/>
        <v>0</v>
      </c>
      <c r="AK180" s="53">
        <f t="shared" si="46"/>
        <v>0</v>
      </c>
      <c r="AL180" s="54">
        <f t="shared" si="46"/>
        <v>0</v>
      </c>
      <c r="AM180" s="54">
        <f t="shared" si="46"/>
        <v>0</v>
      </c>
      <c r="AN180" s="54">
        <f t="shared" si="46"/>
        <v>0</v>
      </c>
      <c r="AO180" s="42">
        <f t="shared" si="46"/>
        <v>0</v>
      </c>
      <c r="AP180" s="58">
        <f t="shared" si="46"/>
        <v>0</v>
      </c>
      <c r="AQ180" s="42">
        <f t="shared" si="46"/>
        <v>0.11717804120345324</v>
      </c>
      <c r="AR180" s="58">
        <f t="shared" si="46"/>
        <v>0.22964684350021372</v>
      </c>
      <c r="AS180" s="42">
        <f t="shared" si="46"/>
        <v>2.3451887849082025E-2</v>
      </c>
      <c r="AT180" s="58">
        <f t="shared" si="46"/>
        <v>0</v>
      </c>
      <c r="AU180" s="42">
        <f t="shared" si="46"/>
        <v>2.1664037913830536E-2</v>
      </c>
      <c r="AV180" s="58">
        <f t="shared" si="46"/>
        <v>4.2184514652634283E-3</v>
      </c>
      <c r="AW180" s="42">
        <f t="shared" si="46"/>
        <v>1.6747409089784775E-2</v>
      </c>
      <c r="AX180" s="58">
        <f t="shared" si="46"/>
        <v>0.25073482672902492</v>
      </c>
      <c r="AY180" s="42">
        <f t="shared" si="48"/>
        <v>0.10179483924037931</v>
      </c>
      <c r="AZ180" s="58">
        <f t="shared" si="42"/>
        <v>0</v>
      </c>
      <c r="BA180" s="42">
        <f t="shared" si="42"/>
        <v>0.47548298756202345</v>
      </c>
      <c r="BB180" s="58">
        <f t="shared" si="42"/>
        <v>0.58301491519707349</v>
      </c>
      <c r="BC180" s="42">
        <f t="shared" si="42"/>
        <v>8.4911081518835738E-2</v>
      </c>
      <c r="BD180" s="58">
        <f t="shared" si="42"/>
        <v>0</v>
      </c>
      <c r="BE180" s="42">
        <f t="shared" si="42"/>
        <v>2.6328224473475926E-2</v>
      </c>
      <c r="BF180" s="58">
        <f t="shared" si="42"/>
        <v>0.12235753016926165</v>
      </c>
      <c r="BG180" s="42">
        <f t="shared" si="42"/>
        <v>2.4299416978016786E-2</v>
      </c>
      <c r="BH180" s="58">
        <f t="shared" si="42"/>
        <v>0</v>
      </c>
      <c r="BI180" s="42">
        <f t="shared" si="42"/>
        <v>0.20614106456978101</v>
      </c>
      <c r="BJ180" s="58">
        <f t="shared" si="42"/>
        <v>1.2073660861092251E-2</v>
      </c>
      <c r="BK180" s="42">
        <f t="shared" si="42"/>
        <v>1.2068033677420551E-2</v>
      </c>
      <c r="BL180" s="58">
        <f t="shared" si="42"/>
        <v>1.1174469425542869E-2</v>
      </c>
      <c r="BM180" s="42">
        <f t="shared" si="42"/>
        <v>0.14495548537545286</v>
      </c>
      <c r="BN180" s="58">
        <f t="shared" si="42"/>
        <v>6.6494551416909214E-2</v>
      </c>
      <c r="BO180" s="42">
        <f t="shared" si="42"/>
        <v>1.0353018067101598</v>
      </c>
      <c r="BP180" s="58">
        <f t="shared" si="43"/>
        <v>7.8024048875591778E-2</v>
      </c>
      <c r="BQ180" s="42">
        <f t="shared" si="43"/>
        <v>7.4291676533982887E-2</v>
      </c>
      <c r="BR180" s="58">
        <f t="shared" si="43"/>
        <v>6.7765243186768978E-2</v>
      </c>
      <c r="BS180" s="42">
        <f t="shared" si="43"/>
        <v>0</v>
      </c>
      <c r="BT180" s="58">
        <f t="shared" si="43"/>
        <v>0</v>
      </c>
      <c r="BU180" s="42">
        <f t="shared" si="43"/>
        <v>1.2489764556014002</v>
      </c>
      <c r="BV180" s="58">
        <f t="shared" si="43"/>
        <v>5.152785788915077E-2</v>
      </c>
      <c r="BW180" s="42">
        <f t="shared" si="43"/>
        <v>0.18435459333696247</v>
      </c>
      <c r="BX180" s="58">
        <f t="shared" si="43"/>
        <v>4.0275937512910884</v>
      </c>
      <c r="BY180" s="42">
        <f t="shared" si="43"/>
        <v>0</v>
      </c>
      <c r="BZ180" s="58">
        <f t="shared" si="43"/>
        <v>0.18975375702204211</v>
      </c>
      <c r="CA180" s="42">
        <f t="shared" si="43"/>
        <v>4.5806288365274561E-2</v>
      </c>
      <c r="CB180" s="58">
        <f t="shared" si="43"/>
        <v>1.9245629983092709</v>
      </c>
      <c r="CC180" s="42">
        <f t="shared" si="43"/>
        <v>2.6492280829642794</v>
      </c>
      <c r="CD180" s="58">
        <f t="shared" si="43"/>
        <v>8.468902031332421</v>
      </c>
      <c r="CE180" s="42">
        <f t="shared" si="43"/>
        <v>4.8058951441637555E-2</v>
      </c>
      <c r="CF180" s="58">
        <f t="shared" si="44"/>
        <v>7.0441996047319669E-2</v>
      </c>
      <c r="CG180" s="42">
        <f t="shared" si="44"/>
        <v>4.3213541257239987E-2</v>
      </c>
      <c r="CH180" s="58">
        <f t="shared" si="44"/>
        <v>1.4101860003439919</v>
      </c>
      <c r="CI180" s="42">
        <f t="shared" si="44"/>
        <v>3.5743052103047311E-2</v>
      </c>
      <c r="CJ180" s="58">
        <f t="shared" si="44"/>
        <v>8.8720155338685866E-2</v>
      </c>
      <c r="CK180" s="42">
        <f t="shared" si="44"/>
        <v>5.9034056298660632E-2</v>
      </c>
      <c r="CL180" s="58">
        <f t="shared" si="44"/>
        <v>0.17807356467629107</v>
      </c>
      <c r="CM180" s="42">
        <f t="shared" si="44"/>
        <v>3.800686649862025E-2</v>
      </c>
      <c r="CN180" s="58">
        <f t="shared" si="44"/>
        <v>4.4638071513082437E-4</v>
      </c>
      <c r="CO180" s="42">
        <f t="shared" si="44"/>
        <v>0</v>
      </c>
      <c r="CP180" s="58">
        <f t="shared" si="44"/>
        <v>0.13135860669347688</v>
      </c>
      <c r="CQ180" s="42">
        <f t="shared" si="44"/>
        <v>6.9774938321611121E-2</v>
      </c>
      <c r="CR180" s="58">
        <f t="shared" si="44"/>
        <v>5.8247986593346027E-2</v>
      </c>
      <c r="CS180" s="42">
        <f t="shared" si="44"/>
        <v>0.64087801681955481</v>
      </c>
      <c r="CT180" s="58">
        <f t="shared" si="44"/>
        <v>0.32547390518545721</v>
      </c>
      <c r="CU180" s="42">
        <f t="shared" si="44"/>
        <v>0.73518767885036296</v>
      </c>
      <c r="CV180" s="58">
        <f t="shared" si="45"/>
        <v>4.2727489110854648</v>
      </c>
      <c r="CW180" s="42">
        <f t="shared" si="45"/>
        <v>0.54881673446552603</v>
      </c>
      <c r="CX180" s="58">
        <f t="shared" si="45"/>
        <v>0.44396715753640914</v>
      </c>
      <c r="CY180" s="42">
        <f t="shared" si="45"/>
        <v>0.97351040473112904</v>
      </c>
      <c r="CZ180" s="58">
        <f t="shared" si="45"/>
        <v>0.14662062292121372</v>
      </c>
      <c r="DA180" s="42">
        <f t="shared" si="45"/>
        <v>2.0999413449566681E-2</v>
      </c>
      <c r="DB180" s="58">
        <f t="shared" si="45"/>
        <v>0.67768186283160992</v>
      </c>
      <c r="DC180" s="42">
        <f t="shared" si="45"/>
        <v>0</v>
      </c>
      <c r="DD180" s="59">
        <f t="shared" si="45"/>
        <v>0</v>
      </c>
      <c r="DE180" s="3"/>
    </row>
    <row r="181" spans="1:109" x14ac:dyDescent="0.35">
      <c r="A181" s="3"/>
      <c r="B181" s="3" t="s">
        <v>3926</v>
      </c>
      <c r="C181" s="39" t="s">
        <v>607</v>
      </c>
      <c r="D181" s="3" t="s">
        <v>607</v>
      </c>
      <c r="E181" s="52">
        <f t="shared" si="49"/>
        <v>0</v>
      </c>
      <c r="F181" s="53">
        <f t="shared" si="49"/>
        <v>0</v>
      </c>
      <c r="G181" s="53">
        <f t="shared" si="49"/>
        <v>0</v>
      </c>
      <c r="H181" s="53">
        <f t="shared" si="49"/>
        <v>0</v>
      </c>
      <c r="I181" s="53">
        <f t="shared" si="49"/>
        <v>0</v>
      </c>
      <c r="J181" s="54">
        <f t="shared" si="49"/>
        <v>0</v>
      </c>
      <c r="K181" s="54">
        <f t="shared" si="49"/>
        <v>0</v>
      </c>
      <c r="L181" s="54">
        <f t="shared" si="49"/>
        <v>0</v>
      </c>
      <c r="M181" s="54">
        <f t="shared" si="49"/>
        <v>0</v>
      </c>
      <c r="N181" s="53">
        <f t="shared" si="49"/>
        <v>0</v>
      </c>
      <c r="O181" s="53">
        <f t="shared" si="49"/>
        <v>0</v>
      </c>
      <c r="P181" s="53">
        <f t="shared" si="49"/>
        <v>0</v>
      </c>
      <c r="Q181" s="54">
        <f t="shared" si="49"/>
        <v>0</v>
      </c>
      <c r="R181" s="54">
        <f t="shared" si="49"/>
        <v>0</v>
      </c>
      <c r="S181" s="54">
        <f t="shared" si="49"/>
        <v>0</v>
      </c>
      <c r="T181" s="54">
        <f t="shared" si="49"/>
        <v>0</v>
      </c>
      <c r="U181" s="53">
        <f t="shared" si="47"/>
        <v>0</v>
      </c>
      <c r="V181" s="53">
        <f t="shared" si="47"/>
        <v>0</v>
      </c>
      <c r="W181" s="53">
        <f t="shared" si="47"/>
        <v>0</v>
      </c>
      <c r="X181" s="58">
        <f t="shared" si="47"/>
        <v>0</v>
      </c>
      <c r="Y181" s="42">
        <f t="shared" si="47"/>
        <v>0</v>
      </c>
      <c r="Z181" s="54">
        <f t="shared" si="47"/>
        <v>0</v>
      </c>
      <c r="AA181" s="54">
        <f t="shared" si="47"/>
        <v>0</v>
      </c>
      <c r="AB181" s="54">
        <f t="shared" si="47"/>
        <v>0</v>
      </c>
      <c r="AC181" s="54">
        <f t="shared" si="47"/>
        <v>0</v>
      </c>
      <c r="AD181" s="53">
        <f t="shared" si="47"/>
        <v>0</v>
      </c>
      <c r="AE181" s="53">
        <f t="shared" si="47"/>
        <v>0</v>
      </c>
      <c r="AF181" s="53">
        <f t="shared" si="47"/>
        <v>0</v>
      </c>
      <c r="AG181" s="53">
        <f t="shared" si="47"/>
        <v>0</v>
      </c>
      <c r="AH181" s="54">
        <f t="shared" si="47"/>
        <v>0</v>
      </c>
      <c r="AI181" s="54">
        <f t="shared" si="46"/>
        <v>0</v>
      </c>
      <c r="AJ181" s="54">
        <f t="shared" si="46"/>
        <v>0</v>
      </c>
      <c r="AK181" s="54">
        <f t="shared" si="46"/>
        <v>0</v>
      </c>
      <c r="AL181" s="53">
        <f t="shared" si="46"/>
        <v>0</v>
      </c>
      <c r="AM181" s="53">
        <f t="shared" si="46"/>
        <v>0</v>
      </c>
      <c r="AN181" s="53">
        <f t="shared" si="46"/>
        <v>0</v>
      </c>
      <c r="AO181" s="58">
        <f t="shared" si="46"/>
        <v>0</v>
      </c>
      <c r="AP181" s="42">
        <f t="shared" si="46"/>
        <v>0</v>
      </c>
      <c r="AQ181" s="58">
        <f t="shared" si="46"/>
        <v>0.65202286026658429</v>
      </c>
      <c r="AR181" s="42">
        <f t="shared" si="46"/>
        <v>2.1595952273434763E-2</v>
      </c>
      <c r="AS181" s="58">
        <f t="shared" si="46"/>
        <v>0.38926652082770841</v>
      </c>
      <c r="AT181" s="42">
        <f t="shared" si="46"/>
        <v>0</v>
      </c>
      <c r="AU181" s="58">
        <f t="shared" si="46"/>
        <v>1.1634686907573081E-2</v>
      </c>
      <c r="AV181" s="42">
        <f t="shared" si="46"/>
        <v>5.2166951083155777E-2</v>
      </c>
      <c r="AW181" s="58">
        <f t="shared" si="46"/>
        <v>9.2621499437239036E-3</v>
      </c>
      <c r="AX181" s="42">
        <f t="shared" si="46"/>
        <v>0.87078284497609981</v>
      </c>
      <c r="AY181" s="58">
        <f t="shared" si="48"/>
        <v>0.12560607044794339</v>
      </c>
      <c r="AZ181" s="42">
        <f t="shared" si="42"/>
        <v>0</v>
      </c>
      <c r="BA181" s="58">
        <f t="shared" si="42"/>
        <v>0.44558238813259848</v>
      </c>
      <c r="BB181" s="42">
        <f t="shared" si="42"/>
        <v>0.34661675749685572</v>
      </c>
      <c r="BC181" s="58">
        <f t="shared" si="42"/>
        <v>1.218752076745719E-2</v>
      </c>
      <c r="BD181" s="42">
        <f t="shared" si="42"/>
        <v>0.18796977941993223</v>
      </c>
      <c r="BE181" s="58">
        <f t="shared" si="42"/>
        <v>1.1241719479000876</v>
      </c>
      <c r="BF181" s="42">
        <f t="shared" si="42"/>
        <v>0.13796614359412301</v>
      </c>
      <c r="BG181" s="58">
        <f t="shared" si="42"/>
        <v>0.10416847861633788</v>
      </c>
      <c r="BH181" s="42">
        <f t="shared" si="42"/>
        <v>9.4224158165459697E-3</v>
      </c>
      <c r="BI181" s="58">
        <f t="shared" si="42"/>
        <v>1.668651546792483</v>
      </c>
      <c r="BJ181" s="42">
        <f t="shared" si="42"/>
        <v>7.5009877632276845E-2</v>
      </c>
      <c r="BK181" s="58">
        <f t="shared" si="42"/>
        <v>5.2846193567814025E-2</v>
      </c>
      <c r="BL181" s="42">
        <f t="shared" si="42"/>
        <v>0.12963299975286516</v>
      </c>
      <c r="BM181" s="58">
        <f t="shared" si="42"/>
        <v>5.7335747193009837E-2</v>
      </c>
      <c r="BN181" s="42">
        <f t="shared" si="42"/>
        <v>1.9708627169523599E-2</v>
      </c>
      <c r="BO181" s="58">
        <f t="shared" si="42"/>
        <v>1.3079217852255225</v>
      </c>
      <c r="BP181" s="42">
        <f t="shared" si="43"/>
        <v>8.6060726660365669E-2</v>
      </c>
      <c r="BQ181" s="58">
        <f t="shared" si="43"/>
        <v>0.10134886187946636</v>
      </c>
      <c r="BR181" s="42">
        <f t="shared" si="43"/>
        <v>1.9542485383342297E-2</v>
      </c>
      <c r="BS181" s="58">
        <f t="shared" si="43"/>
        <v>0.12479379267174959</v>
      </c>
      <c r="BT181" s="42">
        <f t="shared" si="43"/>
        <v>2.9411042496641318E-4</v>
      </c>
      <c r="BU181" s="58">
        <f t="shared" si="43"/>
        <v>0.67991479090886664</v>
      </c>
      <c r="BV181" s="42">
        <f t="shared" si="43"/>
        <v>0.19237837710400077</v>
      </c>
      <c r="BW181" s="58">
        <f t="shared" si="43"/>
        <v>6.5181794944791441E-3</v>
      </c>
      <c r="BX181" s="42">
        <f t="shared" si="43"/>
        <v>4.3959020754057327</v>
      </c>
      <c r="BY181" s="58">
        <f t="shared" si="43"/>
        <v>0</v>
      </c>
      <c r="BZ181" s="42">
        <f t="shared" si="43"/>
        <v>0.4691203716378548</v>
      </c>
      <c r="CA181" s="58">
        <f t="shared" si="43"/>
        <v>0.11751377512313264</v>
      </c>
      <c r="CB181" s="42">
        <f t="shared" si="43"/>
        <v>7.7289563526028413</v>
      </c>
      <c r="CC181" s="58">
        <f t="shared" si="43"/>
        <v>4.3116364118638781</v>
      </c>
      <c r="CD181" s="42">
        <f t="shared" si="43"/>
        <v>2.1780387218564017</v>
      </c>
      <c r="CE181" s="58">
        <f t="shared" si="43"/>
        <v>3.7862187991752054</v>
      </c>
      <c r="CF181" s="42">
        <f t="shared" si="44"/>
        <v>0.63619325073290445</v>
      </c>
      <c r="CG181" s="58">
        <f t="shared" si="44"/>
        <v>0.13771361513433436</v>
      </c>
      <c r="CH181" s="42">
        <f t="shared" si="44"/>
        <v>2.2108534525156784</v>
      </c>
      <c r="CI181" s="58">
        <f t="shared" si="44"/>
        <v>0.57177449379792888</v>
      </c>
      <c r="CJ181" s="42">
        <f t="shared" si="44"/>
        <v>0.83312426586439658</v>
      </c>
      <c r="CK181" s="58">
        <f t="shared" si="44"/>
        <v>1.4986839185712328</v>
      </c>
      <c r="CL181" s="42">
        <f t="shared" si="44"/>
        <v>5.5910073776840008</v>
      </c>
      <c r="CM181" s="58">
        <f t="shared" si="44"/>
        <v>0.24252753366281046</v>
      </c>
      <c r="CN181" s="42">
        <f t="shared" si="44"/>
        <v>35.431313144535658</v>
      </c>
      <c r="CO181" s="58">
        <f t="shared" si="44"/>
        <v>0</v>
      </c>
      <c r="CP181" s="42">
        <f t="shared" si="44"/>
        <v>1.1099310787887759</v>
      </c>
      <c r="CQ181" s="58">
        <f t="shared" si="44"/>
        <v>0.27131063349259632</v>
      </c>
      <c r="CR181" s="42">
        <f t="shared" si="44"/>
        <v>0.21910325059208882</v>
      </c>
      <c r="CS181" s="58">
        <f t="shared" si="44"/>
        <v>0.82352381223098847</v>
      </c>
      <c r="CT181" s="42">
        <f t="shared" si="44"/>
        <v>0.54385034290534506</v>
      </c>
      <c r="CU181" s="58">
        <f t="shared" si="44"/>
        <v>0.86134914904390847</v>
      </c>
      <c r="CV181" s="42">
        <f t="shared" si="45"/>
        <v>8.1314645149565255E-4</v>
      </c>
      <c r="CW181" s="58">
        <f t="shared" si="45"/>
        <v>2.9099464004470201</v>
      </c>
      <c r="CX181" s="42">
        <f t="shared" si="45"/>
        <v>0.26936206696267329</v>
      </c>
      <c r="CY181" s="58">
        <f t="shared" si="45"/>
        <v>1.3401910858367385</v>
      </c>
      <c r="CZ181" s="42">
        <f t="shared" si="45"/>
        <v>9.3732191657285885E-2</v>
      </c>
      <c r="DA181" s="58">
        <f t="shared" si="45"/>
        <v>4.7339616010925525E-2</v>
      </c>
      <c r="DB181" s="42">
        <f t="shared" si="45"/>
        <v>2.2182518634896167</v>
      </c>
      <c r="DC181" s="58">
        <f t="shared" si="45"/>
        <v>0</v>
      </c>
      <c r="DD181" s="60">
        <f t="shared" si="45"/>
        <v>0</v>
      </c>
      <c r="DE181" s="3"/>
    </row>
    <row r="182" spans="1:109" x14ac:dyDescent="0.35">
      <c r="A182" s="3"/>
      <c r="B182" s="3" t="s">
        <v>3927</v>
      </c>
      <c r="C182" s="39" t="s">
        <v>608</v>
      </c>
      <c r="D182" s="3" t="s">
        <v>608</v>
      </c>
      <c r="E182" s="56">
        <f t="shared" si="49"/>
        <v>0</v>
      </c>
      <c r="F182" s="54">
        <f t="shared" si="49"/>
        <v>0</v>
      </c>
      <c r="G182" s="54">
        <f t="shared" si="49"/>
        <v>0</v>
      </c>
      <c r="H182" s="54">
        <f t="shared" si="49"/>
        <v>0</v>
      </c>
      <c r="I182" s="54">
        <f t="shared" si="49"/>
        <v>0</v>
      </c>
      <c r="J182" s="53">
        <f t="shared" si="49"/>
        <v>0</v>
      </c>
      <c r="K182" s="53">
        <f t="shared" si="49"/>
        <v>0</v>
      </c>
      <c r="L182" s="53">
        <f t="shared" si="49"/>
        <v>0</v>
      </c>
      <c r="M182" s="53">
        <f t="shared" si="49"/>
        <v>0</v>
      </c>
      <c r="N182" s="54">
        <f t="shared" si="49"/>
        <v>0</v>
      </c>
      <c r="O182" s="54">
        <f t="shared" si="49"/>
        <v>0</v>
      </c>
      <c r="P182" s="54">
        <f t="shared" si="49"/>
        <v>0</v>
      </c>
      <c r="Q182" s="53">
        <f t="shared" si="49"/>
        <v>0</v>
      </c>
      <c r="R182" s="53">
        <f t="shared" si="49"/>
        <v>0</v>
      </c>
      <c r="S182" s="53">
        <f t="shared" si="49"/>
        <v>0</v>
      </c>
      <c r="T182" s="53">
        <f t="shared" si="49"/>
        <v>0</v>
      </c>
      <c r="U182" s="54">
        <f t="shared" si="47"/>
        <v>0</v>
      </c>
      <c r="V182" s="54">
        <f t="shared" si="47"/>
        <v>0</v>
      </c>
      <c r="W182" s="54">
        <f t="shared" si="47"/>
        <v>0</v>
      </c>
      <c r="X182" s="42">
        <f t="shared" si="47"/>
        <v>0</v>
      </c>
      <c r="Y182" s="58">
        <f t="shared" si="47"/>
        <v>0</v>
      </c>
      <c r="Z182" s="53">
        <f t="shared" si="47"/>
        <v>0</v>
      </c>
      <c r="AA182" s="53">
        <f t="shared" si="47"/>
        <v>0</v>
      </c>
      <c r="AB182" s="53">
        <f t="shared" si="47"/>
        <v>0</v>
      </c>
      <c r="AC182" s="53">
        <f t="shared" si="47"/>
        <v>0</v>
      </c>
      <c r="AD182" s="54">
        <f t="shared" si="47"/>
        <v>0</v>
      </c>
      <c r="AE182" s="54">
        <f t="shared" si="47"/>
        <v>0</v>
      </c>
      <c r="AF182" s="54">
        <f t="shared" si="47"/>
        <v>0</v>
      </c>
      <c r="AG182" s="54">
        <f t="shared" si="47"/>
        <v>0</v>
      </c>
      <c r="AH182" s="53">
        <f t="shared" si="47"/>
        <v>0</v>
      </c>
      <c r="AI182" s="53">
        <f t="shared" si="46"/>
        <v>0</v>
      </c>
      <c r="AJ182" s="53">
        <f t="shared" si="46"/>
        <v>0</v>
      </c>
      <c r="AK182" s="53">
        <f t="shared" si="46"/>
        <v>0</v>
      </c>
      <c r="AL182" s="54">
        <f t="shared" si="46"/>
        <v>0</v>
      </c>
      <c r="AM182" s="54">
        <f t="shared" si="46"/>
        <v>0</v>
      </c>
      <c r="AN182" s="54">
        <f t="shared" si="46"/>
        <v>0</v>
      </c>
      <c r="AO182" s="42">
        <f t="shared" si="46"/>
        <v>0</v>
      </c>
      <c r="AP182" s="58">
        <f t="shared" si="46"/>
        <v>0</v>
      </c>
      <c r="AQ182" s="42">
        <f t="shared" si="46"/>
        <v>0</v>
      </c>
      <c r="AR182" s="58">
        <f t="shared" si="46"/>
        <v>0</v>
      </c>
      <c r="AS182" s="42">
        <f t="shared" si="46"/>
        <v>0</v>
      </c>
      <c r="AT182" s="58">
        <f t="shared" si="46"/>
        <v>0</v>
      </c>
      <c r="AU182" s="42">
        <f t="shared" si="46"/>
        <v>0</v>
      </c>
      <c r="AV182" s="58">
        <f t="shared" si="46"/>
        <v>0</v>
      </c>
      <c r="AW182" s="42">
        <f t="shared" si="46"/>
        <v>0</v>
      </c>
      <c r="AX182" s="58">
        <f t="shared" si="46"/>
        <v>0</v>
      </c>
      <c r="AY182" s="42">
        <f t="shared" si="48"/>
        <v>0</v>
      </c>
      <c r="AZ182" s="58">
        <f t="shared" si="42"/>
        <v>0</v>
      </c>
      <c r="BA182" s="42">
        <f t="shared" si="42"/>
        <v>0</v>
      </c>
      <c r="BB182" s="58">
        <f t="shared" si="42"/>
        <v>0</v>
      </c>
      <c r="BC182" s="42">
        <f t="shared" si="42"/>
        <v>0</v>
      </c>
      <c r="BD182" s="58">
        <f t="shared" si="42"/>
        <v>0</v>
      </c>
      <c r="BE182" s="42">
        <f t="shared" si="42"/>
        <v>0</v>
      </c>
      <c r="BF182" s="58">
        <f t="shared" si="42"/>
        <v>0</v>
      </c>
      <c r="BG182" s="42">
        <f t="shared" si="42"/>
        <v>0</v>
      </c>
      <c r="BH182" s="58">
        <f t="shared" si="42"/>
        <v>0</v>
      </c>
      <c r="BI182" s="42">
        <f t="shared" si="42"/>
        <v>0</v>
      </c>
      <c r="BJ182" s="58">
        <f t="shared" si="42"/>
        <v>0</v>
      </c>
      <c r="BK182" s="42">
        <f t="shared" si="42"/>
        <v>0</v>
      </c>
      <c r="BL182" s="58">
        <f t="shared" si="42"/>
        <v>0</v>
      </c>
      <c r="BM182" s="42">
        <f t="shared" si="42"/>
        <v>0</v>
      </c>
      <c r="BN182" s="58">
        <f t="shared" si="42"/>
        <v>0</v>
      </c>
      <c r="BO182" s="42">
        <f t="shared" si="42"/>
        <v>0</v>
      </c>
      <c r="BP182" s="58">
        <f t="shared" si="43"/>
        <v>0</v>
      </c>
      <c r="BQ182" s="42">
        <f t="shared" si="43"/>
        <v>0</v>
      </c>
      <c r="BR182" s="58">
        <f t="shared" si="43"/>
        <v>0</v>
      </c>
      <c r="BS182" s="42">
        <f t="shared" si="43"/>
        <v>0</v>
      </c>
      <c r="BT182" s="58">
        <f t="shared" si="43"/>
        <v>0</v>
      </c>
      <c r="BU182" s="42">
        <f t="shared" si="43"/>
        <v>0</v>
      </c>
      <c r="BV182" s="58">
        <f t="shared" si="43"/>
        <v>0</v>
      </c>
      <c r="BW182" s="42">
        <f t="shared" si="43"/>
        <v>0</v>
      </c>
      <c r="BX182" s="58">
        <f t="shared" si="43"/>
        <v>0</v>
      </c>
      <c r="BY182" s="42">
        <f t="shared" si="43"/>
        <v>0</v>
      </c>
      <c r="BZ182" s="58">
        <f t="shared" si="43"/>
        <v>0</v>
      </c>
      <c r="CA182" s="42">
        <f t="shared" si="43"/>
        <v>0</v>
      </c>
      <c r="CB182" s="58">
        <f t="shared" si="43"/>
        <v>0</v>
      </c>
      <c r="CC182" s="42">
        <f t="shared" si="43"/>
        <v>0</v>
      </c>
      <c r="CD182" s="58">
        <f t="shared" si="43"/>
        <v>0</v>
      </c>
      <c r="CE182" s="42">
        <f t="shared" si="43"/>
        <v>0</v>
      </c>
      <c r="CF182" s="58">
        <f t="shared" si="44"/>
        <v>0</v>
      </c>
      <c r="CG182" s="42">
        <f t="shared" si="44"/>
        <v>0</v>
      </c>
      <c r="CH182" s="58">
        <f t="shared" si="44"/>
        <v>0</v>
      </c>
      <c r="CI182" s="42">
        <f t="shared" si="44"/>
        <v>0</v>
      </c>
      <c r="CJ182" s="58">
        <f t="shared" si="44"/>
        <v>0</v>
      </c>
      <c r="CK182" s="42">
        <f t="shared" si="44"/>
        <v>0</v>
      </c>
      <c r="CL182" s="58">
        <f t="shared" si="44"/>
        <v>0</v>
      </c>
      <c r="CM182" s="42">
        <f t="shared" si="44"/>
        <v>0</v>
      </c>
      <c r="CN182" s="58">
        <f t="shared" si="44"/>
        <v>0</v>
      </c>
      <c r="CO182" s="42">
        <f t="shared" si="44"/>
        <v>0</v>
      </c>
      <c r="CP182" s="58">
        <f t="shared" si="44"/>
        <v>0</v>
      </c>
      <c r="CQ182" s="42">
        <f t="shared" si="44"/>
        <v>0</v>
      </c>
      <c r="CR182" s="58">
        <f t="shared" si="44"/>
        <v>0</v>
      </c>
      <c r="CS182" s="42">
        <f t="shared" si="44"/>
        <v>0</v>
      </c>
      <c r="CT182" s="58">
        <f t="shared" si="44"/>
        <v>0</v>
      </c>
      <c r="CU182" s="42">
        <f t="shared" si="44"/>
        <v>0</v>
      </c>
      <c r="CV182" s="58">
        <f t="shared" si="45"/>
        <v>3.1793266546119132</v>
      </c>
      <c r="CW182" s="42">
        <f t="shared" si="45"/>
        <v>0.6674834979978832</v>
      </c>
      <c r="CX182" s="58">
        <f t="shared" si="45"/>
        <v>0</v>
      </c>
      <c r="CY182" s="42">
        <f t="shared" si="45"/>
        <v>0</v>
      </c>
      <c r="CZ182" s="58">
        <f t="shared" si="45"/>
        <v>0</v>
      </c>
      <c r="DA182" s="42">
        <f t="shared" si="45"/>
        <v>0</v>
      </c>
      <c r="DB182" s="58">
        <f t="shared" si="45"/>
        <v>1.2764552393580333E-2</v>
      </c>
      <c r="DC182" s="42">
        <f t="shared" si="45"/>
        <v>0</v>
      </c>
      <c r="DD182" s="59">
        <f t="shared" si="45"/>
        <v>0</v>
      </c>
      <c r="DE182" s="3"/>
    </row>
    <row r="183" spans="1:109" x14ac:dyDescent="0.35">
      <c r="A183" s="3"/>
      <c r="B183" s="3" t="s">
        <v>3928</v>
      </c>
      <c r="C183" s="39" t="s">
        <v>609</v>
      </c>
      <c r="D183" s="3" t="s">
        <v>609</v>
      </c>
      <c r="E183" s="52">
        <f t="shared" si="49"/>
        <v>0</v>
      </c>
      <c r="F183" s="53">
        <f t="shared" si="49"/>
        <v>0</v>
      </c>
      <c r="G183" s="53">
        <f t="shared" si="49"/>
        <v>0</v>
      </c>
      <c r="H183" s="53">
        <f t="shared" si="49"/>
        <v>0</v>
      </c>
      <c r="I183" s="53">
        <f t="shared" si="49"/>
        <v>0</v>
      </c>
      <c r="J183" s="54">
        <f t="shared" si="49"/>
        <v>0</v>
      </c>
      <c r="K183" s="54">
        <f t="shared" si="49"/>
        <v>0</v>
      </c>
      <c r="L183" s="54">
        <f t="shared" si="49"/>
        <v>0</v>
      </c>
      <c r="M183" s="54">
        <f t="shared" si="49"/>
        <v>0</v>
      </c>
      <c r="N183" s="53">
        <f t="shared" si="49"/>
        <v>0</v>
      </c>
      <c r="O183" s="53">
        <f t="shared" si="49"/>
        <v>0</v>
      </c>
      <c r="P183" s="53">
        <f t="shared" si="49"/>
        <v>0</v>
      </c>
      <c r="Q183" s="54">
        <f t="shared" si="49"/>
        <v>0</v>
      </c>
      <c r="R183" s="54">
        <f t="shared" si="49"/>
        <v>0</v>
      </c>
      <c r="S183" s="54">
        <f t="shared" si="49"/>
        <v>0</v>
      </c>
      <c r="T183" s="54">
        <f t="shared" si="49"/>
        <v>0</v>
      </c>
      <c r="U183" s="53">
        <f t="shared" si="47"/>
        <v>0</v>
      </c>
      <c r="V183" s="53">
        <f t="shared" si="47"/>
        <v>0</v>
      </c>
      <c r="W183" s="53">
        <f t="shared" si="47"/>
        <v>0</v>
      </c>
      <c r="X183" s="58">
        <f t="shared" si="47"/>
        <v>0</v>
      </c>
      <c r="Y183" s="42">
        <f t="shared" si="47"/>
        <v>0</v>
      </c>
      <c r="Z183" s="54">
        <f t="shared" si="47"/>
        <v>0</v>
      </c>
      <c r="AA183" s="54">
        <f t="shared" si="47"/>
        <v>0</v>
      </c>
      <c r="AB183" s="54">
        <f t="shared" si="47"/>
        <v>0</v>
      </c>
      <c r="AC183" s="54">
        <f t="shared" si="47"/>
        <v>0</v>
      </c>
      <c r="AD183" s="53">
        <f t="shared" si="47"/>
        <v>0</v>
      </c>
      <c r="AE183" s="53">
        <f t="shared" si="47"/>
        <v>0</v>
      </c>
      <c r="AF183" s="53">
        <f t="shared" si="47"/>
        <v>0</v>
      </c>
      <c r="AG183" s="53">
        <f t="shared" si="47"/>
        <v>0</v>
      </c>
      <c r="AH183" s="54">
        <f t="shared" si="47"/>
        <v>0</v>
      </c>
      <c r="AI183" s="54">
        <f t="shared" si="46"/>
        <v>0</v>
      </c>
      <c r="AJ183" s="54">
        <f t="shared" si="46"/>
        <v>0</v>
      </c>
      <c r="AK183" s="54">
        <f t="shared" si="46"/>
        <v>0</v>
      </c>
      <c r="AL183" s="53">
        <f t="shared" si="46"/>
        <v>0</v>
      </c>
      <c r="AM183" s="53">
        <f t="shared" si="46"/>
        <v>0</v>
      </c>
      <c r="AN183" s="53">
        <f t="shared" si="46"/>
        <v>0</v>
      </c>
      <c r="AO183" s="58">
        <f t="shared" si="46"/>
        <v>0</v>
      </c>
      <c r="AP183" s="42">
        <f t="shared" si="46"/>
        <v>0</v>
      </c>
      <c r="AQ183" s="58">
        <f t="shared" si="46"/>
        <v>0.68360328860277852</v>
      </c>
      <c r="AR183" s="42">
        <f t="shared" si="46"/>
        <v>0.62657953661295374</v>
      </c>
      <c r="AS183" s="58">
        <f t="shared" si="46"/>
        <v>1.4575708875203799</v>
      </c>
      <c r="AT183" s="42">
        <f t="shared" si="46"/>
        <v>0</v>
      </c>
      <c r="AU183" s="58">
        <f t="shared" si="46"/>
        <v>0</v>
      </c>
      <c r="AV183" s="42">
        <f t="shared" si="46"/>
        <v>3.8356086919931316E-2</v>
      </c>
      <c r="AW183" s="58">
        <f t="shared" si="46"/>
        <v>4.8322810898072336E-3</v>
      </c>
      <c r="AX183" s="42">
        <f t="shared" si="46"/>
        <v>0.12504606280018724</v>
      </c>
      <c r="AY183" s="58">
        <f t="shared" si="48"/>
        <v>1.1439900850230318</v>
      </c>
      <c r="AZ183" s="42">
        <f t="shared" si="42"/>
        <v>0</v>
      </c>
      <c r="BA183" s="58">
        <f t="shared" si="42"/>
        <v>0.86250036702253419</v>
      </c>
      <c r="BB183" s="42">
        <f t="shared" si="42"/>
        <v>8.7243323855818428E-2</v>
      </c>
      <c r="BC183" s="58">
        <f t="shared" si="42"/>
        <v>0.24373467401078033</v>
      </c>
      <c r="BD183" s="42">
        <f t="shared" si="42"/>
        <v>0</v>
      </c>
      <c r="BE183" s="58">
        <f t="shared" si="42"/>
        <v>1.0946749992188993</v>
      </c>
      <c r="BF183" s="42">
        <f t="shared" si="42"/>
        <v>0.224148121878045</v>
      </c>
      <c r="BG183" s="58">
        <f t="shared" si="42"/>
        <v>0.88052554700795282</v>
      </c>
      <c r="BH183" s="42">
        <f t="shared" si="42"/>
        <v>0</v>
      </c>
      <c r="BI183" s="58">
        <f t="shared" si="42"/>
        <v>0.6802636510436344</v>
      </c>
      <c r="BJ183" s="42">
        <f t="shared" si="42"/>
        <v>0</v>
      </c>
      <c r="BK183" s="58">
        <f t="shared" si="42"/>
        <v>4.8677794301738193E-2</v>
      </c>
      <c r="BL183" s="42">
        <f t="shared" si="42"/>
        <v>7.5056071367433072E-2</v>
      </c>
      <c r="BM183" s="58">
        <f t="shared" si="42"/>
        <v>3.9704652347300029E-2</v>
      </c>
      <c r="BN183" s="42">
        <f t="shared" si="42"/>
        <v>0</v>
      </c>
      <c r="BO183" s="58">
        <f t="shared" si="42"/>
        <v>0.435296025682814</v>
      </c>
      <c r="BP183" s="42">
        <f t="shared" si="43"/>
        <v>1.0172615342051989E-2</v>
      </c>
      <c r="BQ183" s="58">
        <f t="shared" si="43"/>
        <v>4.4642518697803044E-2</v>
      </c>
      <c r="BR183" s="42">
        <f t="shared" si="43"/>
        <v>0.15543382125245658</v>
      </c>
      <c r="BS183" s="58">
        <f t="shared" si="43"/>
        <v>9.1054589006326084E-2</v>
      </c>
      <c r="BT183" s="42">
        <f t="shared" si="43"/>
        <v>2.1812112884749189E-2</v>
      </c>
      <c r="BU183" s="58">
        <f t="shared" si="43"/>
        <v>0.72000862890120809</v>
      </c>
      <c r="BV183" s="42">
        <f t="shared" si="43"/>
        <v>0.54792982758687869</v>
      </c>
      <c r="BW183" s="58">
        <f t="shared" si="43"/>
        <v>0.18944551008471966</v>
      </c>
      <c r="BX183" s="42">
        <f t="shared" si="43"/>
        <v>4.2808557472910787</v>
      </c>
      <c r="BY183" s="58">
        <f t="shared" si="43"/>
        <v>0</v>
      </c>
      <c r="BZ183" s="42">
        <f t="shared" si="43"/>
        <v>0.95929045885849284</v>
      </c>
      <c r="CA183" s="58">
        <f t="shared" si="43"/>
        <v>1.1068468696844878</v>
      </c>
      <c r="CB183" s="42">
        <f t="shared" si="43"/>
        <v>28.094090190999804</v>
      </c>
      <c r="CC183" s="58">
        <f t="shared" si="43"/>
        <v>72.175051294145163</v>
      </c>
      <c r="CD183" s="42">
        <f t="shared" si="43"/>
        <v>3.5901503403219301</v>
      </c>
      <c r="CE183" s="58">
        <f t="shared" si="43"/>
        <v>4.9257777177568608E-2</v>
      </c>
      <c r="CF183" s="42">
        <f t="shared" si="44"/>
        <v>0.57893003724949055</v>
      </c>
      <c r="CG183" s="58">
        <f t="shared" si="44"/>
        <v>0</v>
      </c>
      <c r="CH183" s="42">
        <f t="shared" si="44"/>
        <v>11.833649005810047</v>
      </c>
      <c r="CI183" s="58">
        <f t="shared" si="44"/>
        <v>0.23332385018277449</v>
      </c>
      <c r="CJ183" s="42">
        <f t="shared" si="44"/>
        <v>6.3017373032338559</v>
      </c>
      <c r="CK183" s="58">
        <f t="shared" si="44"/>
        <v>1.1225197760512811</v>
      </c>
      <c r="CL183" s="42">
        <f t="shared" si="44"/>
        <v>15.130216508034151</v>
      </c>
      <c r="CM183" s="58">
        <f t="shared" si="44"/>
        <v>0</v>
      </c>
      <c r="CN183" s="42">
        <f t="shared" si="44"/>
        <v>2.362796891159999E-3</v>
      </c>
      <c r="CO183" s="58">
        <f t="shared" si="44"/>
        <v>0</v>
      </c>
      <c r="CP183" s="42">
        <f t="shared" si="44"/>
        <v>1.4819498782151046</v>
      </c>
      <c r="CQ183" s="58">
        <f t="shared" si="44"/>
        <v>1.1223281823617877</v>
      </c>
      <c r="CR183" s="42">
        <f t="shared" si="44"/>
        <v>0.17458446997985361</v>
      </c>
      <c r="CS183" s="58">
        <f t="shared" si="44"/>
        <v>0.38692701839074228</v>
      </c>
      <c r="CT183" s="42">
        <f t="shared" si="44"/>
        <v>0.64691704954416329</v>
      </c>
      <c r="CU183" s="58">
        <f t="shared" si="44"/>
        <v>1.1914425365628436</v>
      </c>
      <c r="CV183" s="42">
        <f t="shared" si="45"/>
        <v>12.633473468113962</v>
      </c>
      <c r="CW183" s="58">
        <f t="shared" si="45"/>
        <v>0.13999468306074328</v>
      </c>
      <c r="CX183" s="42">
        <f t="shared" si="45"/>
        <v>0.69993905144768176</v>
      </c>
      <c r="CY183" s="58">
        <f t="shared" si="45"/>
        <v>3.6791265799714541</v>
      </c>
      <c r="CZ183" s="42">
        <f t="shared" si="45"/>
        <v>1.3426409778770161</v>
      </c>
      <c r="DA183" s="58">
        <f t="shared" si="45"/>
        <v>1.0068435120645749</v>
      </c>
      <c r="DB183" s="42">
        <f t="shared" si="45"/>
        <v>10.118691109880963</v>
      </c>
      <c r="DC183" s="58">
        <f t="shared" si="45"/>
        <v>0</v>
      </c>
      <c r="DD183" s="60">
        <f t="shared" si="45"/>
        <v>0</v>
      </c>
      <c r="DE183" s="3"/>
    </row>
    <row r="184" spans="1:109" x14ac:dyDescent="0.35">
      <c r="A184" s="3"/>
      <c r="B184" s="3" t="s">
        <v>3929</v>
      </c>
      <c r="C184" s="39" t="s">
        <v>610</v>
      </c>
      <c r="D184" s="3" t="s">
        <v>610</v>
      </c>
      <c r="E184" s="56">
        <f t="shared" si="49"/>
        <v>0</v>
      </c>
      <c r="F184" s="54">
        <f t="shared" si="49"/>
        <v>0</v>
      </c>
      <c r="G184" s="54">
        <f t="shared" si="49"/>
        <v>0</v>
      </c>
      <c r="H184" s="54">
        <f t="shared" si="49"/>
        <v>0</v>
      </c>
      <c r="I184" s="54">
        <f t="shared" si="49"/>
        <v>0</v>
      </c>
      <c r="J184" s="53">
        <f t="shared" si="49"/>
        <v>0</v>
      </c>
      <c r="K184" s="53">
        <f t="shared" si="49"/>
        <v>0</v>
      </c>
      <c r="L184" s="53">
        <f t="shared" si="49"/>
        <v>0</v>
      </c>
      <c r="M184" s="53">
        <f t="shared" si="49"/>
        <v>0</v>
      </c>
      <c r="N184" s="54">
        <f t="shared" si="49"/>
        <v>0</v>
      </c>
      <c r="O184" s="54">
        <f t="shared" si="49"/>
        <v>0</v>
      </c>
      <c r="P184" s="54">
        <f t="shared" si="49"/>
        <v>0</v>
      </c>
      <c r="Q184" s="53">
        <f t="shared" si="49"/>
        <v>0</v>
      </c>
      <c r="R184" s="53">
        <f t="shared" si="49"/>
        <v>0</v>
      </c>
      <c r="S184" s="53">
        <f t="shared" si="49"/>
        <v>0</v>
      </c>
      <c r="T184" s="53">
        <f t="shared" si="49"/>
        <v>0</v>
      </c>
      <c r="U184" s="54">
        <f t="shared" si="47"/>
        <v>0</v>
      </c>
      <c r="V184" s="54">
        <f t="shared" si="47"/>
        <v>0</v>
      </c>
      <c r="W184" s="54">
        <f t="shared" si="47"/>
        <v>0</v>
      </c>
      <c r="X184" s="42">
        <f t="shared" si="47"/>
        <v>0</v>
      </c>
      <c r="Y184" s="58">
        <f t="shared" si="47"/>
        <v>0</v>
      </c>
      <c r="Z184" s="53">
        <f t="shared" si="47"/>
        <v>0</v>
      </c>
      <c r="AA184" s="53">
        <f t="shared" si="47"/>
        <v>0</v>
      </c>
      <c r="AB184" s="53">
        <f t="shared" si="47"/>
        <v>0</v>
      </c>
      <c r="AC184" s="53">
        <f t="shared" si="47"/>
        <v>0</v>
      </c>
      <c r="AD184" s="54">
        <f t="shared" si="47"/>
        <v>0</v>
      </c>
      <c r="AE184" s="54">
        <f t="shared" si="47"/>
        <v>0</v>
      </c>
      <c r="AF184" s="54">
        <f t="shared" si="47"/>
        <v>0</v>
      </c>
      <c r="AG184" s="54">
        <f t="shared" si="47"/>
        <v>0</v>
      </c>
      <c r="AH184" s="53">
        <f t="shared" si="47"/>
        <v>0</v>
      </c>
      <c r="AI184" s="53">
        <f t="shared" si="46"/>
        <v>0</v>
      </c>
      <c r="AJ184" s="53">
        <f t="shared" si="46"/>
        <v>0</v>
      </c>
      <c r="AK184" s="53">
        <f t="shared" si="46"/>
        <v>0</v>
      </c>
      <c r="AL184" s="54">
        <f t="shared" si="46"/>
        <v>0</v>
      </c>
      <c r="AM184" s="54">
        <f t="shared" si="46"/>
        <v>0</v>
      </c>
      <c r="AN184" s="54">
        <f t="shared" si="46"/>
        <v>0</v>
      </c>
      <c r="AO184" s="42">
        <f t="shared" si="46"/>
        <v>0</v>
      </c>
      <c r="AP184" s="58">
        <f t="shared" si="46"/>
        <v>0</v>
      </c>
      <c r="AQ184" s="42">
        <f t="shared" si="46"/>
        <v>3.4259809694142165</v>
      </c>
      <c r="AR184" s="58">
        <f t="shared" si="46"/>
        <v>1.6279641834089531E-2</v>
      </c>
      <c r="AS184" s="42">
        <f t="shared" si="46"/>
        <v>7.7269211907063387E-2</v>
      </c>
      <c r="AT184" s="58">
        <f t="shared" si="46"/>
        <v>0</v>
      </c>
      <c r="AU184" s="42">
        <f t="shared" si="46"/>
        <v>5.3222412235079515E-2</v>
      </c>
      <c r="AV184" s="58">
        <f t="shared" si="46"/>
        <v>5.1076551431664188E-2</v>
      </c>
      <c r="AW184" s="42">
        <f t="shared" si="46"/>
        <v>5.2844344776945593E-2</v>
      </c>
      <c r="AX184" s="58">
        <f t="shared" si="46"/>
        <v>0.58727042381239769</v>
      </c>
      <c r="AY184" s="42">
        <f t="shared" si="48"/>
        <v>0.9063984174201305</v>
      </c>
      <c r="AZ184" s="58">
        <f t="shared" si="42"/>
        <v>0</v>
      </c>
      <c r="BA184" s="42">
        <f t="shared" si="42"/>
        <v>0.91724912013216775</v>
      </c>
      <c r="BB184" s="58">
        <f t="shared" si="42"/>
        <v>1.2581462790089222</v>
      </c>
      <c r="BC184" s="42">
        <f t="shared" si="42"/>
        <v>0.8060415537411777</v>
      </c>
      <c r="BD184" s="58">
        <f t="shared" si="42"/>
        <v>1.4619785710642253E-2</v>
      </c>
      <c r="BE184" s="42">
        <f t="shared" si="42"/>
        <v>0.20298461977110899</v>
      </c>
      <c r="BF184" s="58">
        <f t="shared" si="42"/>
        <v>0.10695125512936494</v>
      </c>
      <c r="BG184" s="42">
        <f t="shared" si="42"/>
        <v>0.32016443423779573</v>
      </c>
      <c r="BH184" s="58">
        <f t="shared" si="42"/>
        <v>4.408847956205126E-3</v>
      </c>
      <c r="BI184" s="42">
        <f t="shared" si="42"/>
        <v>0.99744245832384537</v>
      </c>
      <c r="BJ184" s="58">
        <f t="shared" si="42"/>
        <v>0.39393976121899071</v>
      </c>
      <c r="BK184" s="42">
        <f t="shared" si="42"/>
        <v>0.23235155433187582</v>
      </c>
      <c r="BL184" s="58">
        <f t="shared" si="42"/>
        <v>0.4327059692430491</v>
      </c>
      <c r="BM184" s="42">
        <f t="shared" si="42"/>
        <v>0.40715314823019205</v>
      </c>
      <c r="BN184" s="58">
        <f t="shared" si="42"/>
        <v>0.47681287903936326</v>
      </c>
      <c r="BO184" s="42">
        <f t="shared" si="42"/>
        <v>0.39286465256061637</v>
      </c>
      <c r="BP184" s="58">
        <f t="shared" si="43"/>
        <v>5.4813147209704212E-2</v>
      </c>
      <c r="BQ184" s="42">
        <f t="shared" si="43"/>
        <v>0.17588033900878045</v>
      </c>
      <c r="BR184" s="58">
        <f t="shared" si="43"/>
        <v>3.6493713337256629E-2</v>
      </c>
      <c r="BS184" s="42">
        <f t="shared" si="43"/>
        <v>0</v>
      </c>
      <c r="BT184" s="58">
        <f t="shared" si="43"/>
        <v>2.0508498910829245E-2</v>
      </c>
      <c r="BU184" s="42">
        <f t="shared" si="43"/>
        <v>1.1737901693146808</v>
      </c>
      <c r="BV184" s="58">
        <f t="shared" si="43"/>
        <v>0.64240712016051471</v>
      </c>
      <c r="BW184" s="42">
        <f t="shared" si="43"/>
        <v>6.740351313242457E-2</v>
      </c>
      <c r="BX184" s="58">
        <f t="shared" si="43"/>
        <v>10.500896318182509</v>
      </c>
      <c r="BY184" s="42">
        <f t="shared" si="43"/>
        <v>0</v>
      </c>
      <c r="BZ184" s="58">
        <f t="shared" si="43"/>
        <v>0.98761176589471311</v>
      </c>
      <c r="CA184" s="42">
        <f t="shared" si="43"/>
        <v>0.68283895455425525</v>
      </c>
      <c r="CB184" s="58">
        <f t="shared" si="43"/>
        <v>8.5819630922518275</v>
      </c>
      <c r="CC184" s="42">
        <f t="shared" si="43"/>
        <v>6.6902457408583196</v>
      </c>
      <c r="CD184" s="58">
        <f t="shared" si="43"/>
        <v>1.4198245768074629</v>
      </c>
      <c r="CE184" s="42">
        <f t="shared" si="43"/>
        <v>1.0387395793908309</v>
      </c>
      <c r="CF184" s="58">
        <f t="shared" si="44"/>
        <v>2.1549916308804158</v>
      </c>
      <c r="CG184" s="42">
        <f t="shared" si="44"/>
        <v>0.19610665156748772</v>
      </c>
      <c r="CH184" s="58">
        <f t="shared" si="44"/>
        <v>2.4494685578085891</v>
      </c>
      <c r="CI184" s="42">
        <f t="shared" si="44"/>
        <v>2.3798046110152771</v>
      </c>
      <c r="CJ184" s="58">
        <f t="shared" si="44"/>
        <v>12.284430576463118</v>
      </c>
      <c r="CK184" s="42">
        <f t="shared" si="44"/>
        <v>0.45731255750601518</v>
      </c>
      <c r="CL184" s="58">
        <f t="shared" si="44"/>
        <v>4.782228884274379</v>
      </c>
      <c r="CM184" s="42">
        <f t="shared" si="44"/>
        <v>0.76715417004028985</v>
      </c>
      <c r="CN184" s="58">
        <f t="shared" si="44"/>
        <v>1.2703720835009636E-2</v>
      </c>
      <c r="CO184" s="42">
        <f t="shared" si="44"/>
        <v>0</v>
      </c>
      <c r="CP184" s="58">
        <f t="shared" si="44"/>
        <v>1.5439138006522188</v>
      </c>
      <c r="CQ184" s="42">
        <f t="shared" si="44"/>
        <v>0.56072600955352914</v>
      </c>
      <c r="CR184" s="58">
        <f t="shared" si="44"/>
        <v>0.21588156110869522</v>
      </c>
      <c r="CS184" s="42">
        <f t="shared" si="44"/>
        <v>1.3344449542024068</v>
      </c>
      <c r="CT184" s="58">
        <f t="shared" si="44"/>
        <v>0.28167757209648686</v>
      </c>
      <c r="CU184" s="42">
        <f t="shared" si="44"/>
        <v>2.2076928509277041</v>
      </c>
      <c r="CV184" s="58">
        <f t="shared" si="45"/>
        <v>3.1729669884483664</v>
      </c>
      <c r="CW184" s="42">
        <f t="shared" si="45"/>
        <v>0.98541603810134371</v>
      </c>
      <c r="CX184" s="58">
        <f t="shared" si="45"/>
        <v>1.0726638807177027</v>
      </c>
      <c r="CY184" s="42">
        <f t="shared" si="45"/>
        <v>5.2508334637990259</v>
      </c>
      <c r="CZ184" s="58">
        <f t="shared" si="45"/>
        <v>0.26400360179527826</v>
      </c>
      <c r="DA184" s="42">
        <f t="shared" si="45"/>
        <v>0.45727154019049443</v>
      </c>
      <c r="DB184" s="58">
        <f t="shared" si="45"/>
        <v>6.1143255681914752</v>
      </c>
      <c r="DC184" s="42">
        <f t="shared" si="45"/>
        <v>0</v>
      </c>
      <c r="DD184" s="59">
        <f t="shared" si="45"/>
        <v>0</v>
      </c>
      <c r="DE184" s="3"/>
    </row>
    <row r="185" spans="1:109" x14ac:dyDescent="0.35">
      <c r="A185" s="3"/>
      <c r="B185" s="3" t="s">
        <v>3930</v>
      </c>
      <c r="C185" s="39" t="s">
        <v>611</v>
      </c>
      <c r="D185" s="3" t="s">
        <v>611</v>
      </c>
      <c r="E185" s="52">
        <f t="shared" si="49"/>
        <v>0</v>
      </c>
      <c r="F185" s="53">
        <f t="shared" si="49"/>
        <v>0</v>
      </c>
      <c r="G185" s="53">
        <f t="shared" si="49"/>
        <v>0</v>
      </c>
      <c r="H185" s="53">
        <f t="shared" si="49"/>
        <v>0</v>
      </c>
      <c r="I185" s="53">
        <f t="shared" si="49"/>
        <v>0</v>
      </c>
      <c r="J185" s="54">
        <f t="shared" si="49"/>
        <v>0</v>
      </c>
      <c r="K185" s="54">
        <f t="shared" si="49"/>
        <v>0</v>
      </c>
      <c r="L185" s="54">
        <f t="shared" si="49"/>
        <v>0</v>
      </c>
      <c r="M185" s="54">
        <f t="shared" si="49"/>
        <v>0</v>
      </c>
      <c r="N185" s="53">
        <f t="shared" si="49"/>
        <v>0</v>
      </c>
      <c r="O185" s="53">
        <f t="shared" si="49"/>
        <v>0</v>
      </c>
      <c r="P185" s="53">
        <f t="shared" si="49"/>
        <v>0</v>
      </c>
      <c r="Q185" s="54">
        <f t="shared" si="49"/>
        <v>0</v>
      </c>
      <c r="R185" s="54">
        <f t="shared" si="49"/>
        <v>0</v>
      </c>
      <c r="S185" s="54">
        <f t="shared" si="49"/>
        <v>0</v>
      </c>
      <c r="T185" s="54">
        <f t="shared" si="49"/>
        <v>0</v>
      </c>
      <c r="U185" s="53">
        <f t="shared" si="47"/>
        <v>0</v>
      </c>
      <c r="V185" s="53">
        <f t="shared" si="47"/>
        <v>0</v>
      </c>
      <c r="W185" s="53">
        <f t="shared" si="47"/>
        <v>0</v>
      </c>
      <c r="X185" s="58">
        <f t="shared" si="47"/>
        <v>0</v>
      </c>
      <c r="Y185" s="42">
        <f t="shared" si="47"/>
        <v>0</v>
      </c>
      <c r="Z185" s="54">
        <f t="shared" si="47"/>
        <v>0</v>
      </c>
      <c r="AA185" s="54">
        <f t="shared" si="47"/>
        <v>0</v>
      </c>
      <c r="AB185" s="54">
        <f t="shared" si="47"/>
        <v>0</v>
      </c>
      <c r="AC185" s="54">
        <f t="shared" si="47"/>
        <v>0</v>
      </c>
      <c r="AD185" s="53">
        <f t="shared" si="47"/>
        <v>0</v>
      </c>
      <c r="AE185" s="53">
        <f t="shared" si="47"/>
        <v>0</v>
      </c>
      <c r="AF185" s="53">
        <f t="shared" si="47"/>
        <v>0</v>
      </c>
      <c r="AG185" s="53">
        <f t="shared" si="47"/>
        <v>0</v>
      </c>
      <c r="AH185" s="54">
        <f t="shared" si="47"/>
        <v>0</v>
      </c>
      <c r="AI185" s="54">
        <f t="shared" si="46"/>
        <v>0</v>
      </c>
      <c r="AJ185" s="54">
        <f t="shared" si="46"/>
        <v>0</v>
      </c>
      <c r="AK185" s="54">
        <f t="shared" si="46"/>
        <v>0</v>
      </c>
      <c r="AL185" s="53">
        <f t="shared" si="46"/>
        <v>0</v>
      </c>
      <c r="AM185" s="53">
        <f t="shared" si="46"/>
        <v>0</v>
      </c>
      <c r="AN185" s="53">
        <f t="shared" si="46"/>
        <v>0</v>
      </c>
      <c r="AO185" s="58">
        <f t="shared" si="46"/>
        <v>0</v>
      </c>
      <c r="AP185" s="42">
        <f t="shared" si="46"/>
        <v>0</v>
      </c>
      <c r="AQ185" s="58">
        <f t="shared" si="46"/>
        <v>0</v>
      </c>
      <c r="AR185" s="42">
        <f t="shared" si="46"/>
        <v>0</v>
      </c>
      <c r="AS185" s="58">
        <f t="shared" si="46"/>
        <v>0</v>
      </c>
      <c r="AT185" s="42">
        <f t="shared" si="46"/>
        <v>0</v>
      </c>
      <c r="AU185" s="58">
        <f t="shared" si="46"/>
        <v>0</v>
      </c>
      <c r="AV185" s="42">
        <f t="shared" si="46"/>
        <v>0</v>
      </c>
      <c r="AW185" s="58">
        <f t="shared" si="46"/>
        <v>0</v>
      </c>
      <c r="AX185" s="42">
        <f t="shared" si="46"/>
        <v>0</v>
      </c>
      <c r="AY185" s="58">
        <f t="shared" si="48"/>
        <v>0</v>
      </c>
      <c r="AZ185" s="42">
        <f t="shared" si="42"/>
        <v>0</v>
      </c>
      <c r="BA185" s="58">
        <f t="shared" si="42"/>
        <v>0</v>
      </c>
      <c r="BB185" s="42">
        <f t="shared" si="42"/>
        <v>0</v>
      </c>
      <c r="BC185" s="58">
        <f t="shared" si="42"/>
        <v>0</v>
      </c>
      <c r="BD185" s="42">
        <f t="shared" si="42"/>
        <v>0</v>
      </c>
      <c r="BE185" s="58">
        <f t="shared" si="42"/>
        <v>0</v>
      </c>
      <c r="BF185" s="42">
        <f t="shared" si="42"/>
        <v>0</v>
      </c>
      <c r="BG185" s="58">
        <f t="shared" si="42"/>
        <v>0</v>
      </c>
      <c r="BH185" s="42">
        <f t="shared" si="42"/>
        <v>0</v>
      </c>
      <c r="BI185" s="58">
        <f t="shared" si="42"/>
        <v>0</v>
      </c>
      <c r="BJ185" s="42">
        <f t="shared" si="42"/>
        <v>0</v>
      </c>
      <c r="BK185" s="58">
        <f t="shared" si="42"/>
        <v>0</v>
      </c>
      <c r="BL185" s="42">
        <f t="shared" si="42"/>
        <v>0</v>
      </c>
      <c r="BM185" s="58">
        <f t="shared" si="42"/>
        <v>0</v>
      </c>
      <c r="BN185" s="42">
        <f t="shared" si="42"/>
        <v>0</v>
      </c>
      <c r="BO185" s="58">
        <f t="shared" si="42"/>
        <v>0</v>
      </c>
      <c r="BP185" s="42">
        <f t="shared" si="43"/>
        <v>0</v>
      </c>
      <c r="BQ185" s="58">
        <f t="shared" si="43"/>
        <v>0</v>
      </c>
      <c r="BR185" s="42">
        <f t="shared" si="43"/>
        <v>0</v>
      </c>
      <c r="BS185" s="58">
        <f t="shared" si="43"/>
        <v>0</v>
      </c>
      <c r="BT185" s="42">
        <f t="shared" si="43"/>
        <v>0</v>
      </c>
      <c r="BU185" s="58">
        <f t="shared" si="43"/>
        <v>0</v>
      </c>
      <c r="BV185" s="42">
        <f t="shared" si="43"/>
        <v>0</v>
      </c>
      <c r="BW185" s="58">
        <f t="shared" si="43"/>
        <v>0</v>
      </c>
      <c r="BX185" s="42">
        <f t="shared" si="43"/>
        <v>63.730360059542029</v>
      </c>
      <c r="BY185" s="58">
        <f t="shared" si="43"/>
        <v>0</v>
      </c>
      <c r="BZ185" s="42">
        <f t="shared" si="43"/>
        <v>0</v>
      </c>
      <c r="CA185" s="58">
        <f t="shared" si="43"/>
        <v>0</v>
      </c>
      <c r="CB185" s="42">
        <f t="shared" si="43"/>
        <v>0</v>
      </c>
      <c r="CC185" s="58">
        <f t="shared" si="43"/>
        <v>0</v>
      </c>
      <c r="CD185" s="42">
        <f t="shared" si="43"/>
        <v>0</v>
      </c>
      <c r="CE185" s="58">
        <f t="shared" si="43"/>
        <v>0</v>
      </c>
      <c r="CF185" s="42">
        <f t="shared" si="44"/>
        <v>0</v>
      </c>
      <c r="CG185" s="58">
        <f t="shared" si="44"/>
        <v>0</v>
      </c>
      <c r="CH185" s="42">
        <f t="shared" si="44"/>
        <v>0</v>
      </c>
      <c r="CI185" s="58">
        <f t="shared" si="44"/>
        <v>0</v>
      </c>
      <c r="CJ185" s="42">
        <f t="shared" si="44"/>
        <v>0</v>
      </c>
      <c r="CK185" s="58">
        <f t="shared" si="44"/>
        <v>0</v>
      </c>
      <c r="CL185" s="42">
        <f t="shared" si="44"/>
        <v>0</v>
      </c>
      <c r="CM185" s="58">
        <f t="shared" si="44"/>
        <v>0</v>
      </c>
      <c r="CN185" s="42">
        <f t="shared" si="44"/>
        <v>0</v>
      </c>
      <c r="CO185" s="58">
        <f t="shared" si="44"/>
        <v>0</v>
      </c>
      <c r="CP185" s="42">
        <f t="shared" si="44"/>
        <v>0</v>
      </c>
      <c r="CQ185" s="58">
        <f t="shared" si="44"/>
        <v>0</v>
      </c>
      <c r="CR185" s="42">
        <f t="shared" si="44"/>
        <v>0</v>
      </c>
      <c r="CS185" s="58">
        <f t="shared" si="44"/>
        <v>0</v>
      </c>
      <c r="CT185" s="42">
        <f t="shared" si="44"/>
        <v>0</v>
      </c>
      <c r="CU185" s="58">
        <f t="shared" si="44"/>
        <v>0</v>
      </c>
      <c r="CV185" s="42">
        <f t="shared" si="45"/>
        <v>0</v>
      </c>
      <c r="CW185" s="58">
        <f t="shared" si="45"/>
        <v>0</v>
      </c>
      <c r="CX185" s="42">
        <f t="shared" si="45"/>
        <v>0</v>
      </c>
      <c r="CY185" s="58">
        <f t="shared" si="45"/>
        <v>0</v>
      </c>
      <c r="CZ185" s="42">
        <f t="shared" si="45"/>
        <v>0</v>
      </c>
      <c r="DA185" s="58">
        <f t="shared" si="45"/>
        <v>0</v>
      </c>
      <c r="DB185" s="42">
        <f t="shared" si="45"/>
        <v>0</v>
      </c>
      <c r="DC185" s="58">
        <f t="shared" si="45"/>
        <v>0</v>
      </c>
      <c r="DD185" s="60">
        <f t="shared" si="45"/>
        <v>0</v>
      </c>
      <c r="DE185" s="3"/>
    </row>
    <row r="186" spans="1:109" x14ac:dyDescent="0.35">
      <c r="A186" s="3"/>
      <c r="B186" s="3" t="s">
        <v>3931</v>
      </c>
      <c r="C186" s="39" t="s">
        <v>612</v>
      </c>
      <c r="D186" s="3" t="s">
        <v>612</v>
      </c>
      <c r="E186" s="56">
        <f t="shared" si="49"/>
        <v>0</v>
      </c>
      <c r="F186" s="54">
        <f t="shared" si="49"/>
        <v>0</v>
      </c>
      <c r="G186" s="54">
        <f t="shared" si="49"/>
        <v>0</v>
      </c>
      <c r="H186" s="54">
        <f t="shared" si="49"/>
        <v>0</v>
      </c>
      <c r="I186" s="54">
        <f t="shared" si="49"/>
        <v>0</v>
      </c>
      <c r="J186" s="53">
        <f t="shared" si="49"/>
        <v>0</v>
      </c>
      <c r="K186" s="53">
        <f t="shared" si="49"/>
        <v>0</v>
      </c>
      <c r="L186" s="53">
        <f t="shared" si="49"/>
        <v>0</v>
      </c>
      <c r="M186" s="53">
        <f t="shared" si="49"/>
        <v>0</v>
      </c>
      <c r="N186" s="54">
        <f t="shared" si="49"/>
        <v>0</v>
      </c>
      <c r="O186" s="54">
        <f t="shared" si="49"/>
        <v>0</v>
      </c>
      <c r="P186" s="54">
        <f t="shared" si="49"/>
        <v>0</v>
      </c>
      <c r="Q186" s="53">
        <f t="shared" si="49"/>
        <v>0</v>
      </c>
      <c r="R186" s="53">
        <f t="shared" si="49"/>
        <v>0</v>
      </c>
      <c r="S186" s="53">
        <f t="shared" si="49"/>
        <v>0</v>
      </c>
      <c r="T186" s="53">
        <f t="shared" si="49"/>
        <v>0</v>
      </c>
      <c r="U186" s="54">
        <f t="shared" si="47"/>
        <v>0</v>
      </c>
      <c r="V186" s="54">
        <f t="shared" si="47"/>
        <v>0</v>
      </c>
      <c r="W186" s="54">
        <f t="shared" si="47"/>
        <v>0</v>
      </c>
      <c r="X186" s="42">
        <f t="shared" si="47"/>
        <v>0</v>
      </c>
      <c r="Y186" s="58">
        <f t="shared" si="47"/>
        <v>0</v>
      </c>
      <c r="Z186" s="53">
        <f t="shared" si="47"/>
        <v>0</v>
      </c>
      <c r="AA186" s="53">
        <f t="shared" si="47"/>
        <v>0</v>
      </c>
      <c r="AB186" s="53">
        <f t="shared" si="47"/>
        <v>0</v>
      </c>
      <c r="AC186" s="53">
        <f t="shared" si="47"/>
        <v>0</v>
      </c>
      <c r="AD186" s="54">
        <f t="shared" si="47"/>
        <v>0.2102475474413984</v>
      </c>
      <c r="AE186" s="54">
        <f t="shared" si="47"/>
        <v>0</v>
      </c>
      <c r="AF186" s="54">
        <f t="shared" si="47"/>
        <v>0</v>
      </c>
      <c r="AG186" s="54">
        <f t="shared" si="47"/>
        <v>0</v>
      </c>
      <c r="AH186" s="53">
        <f t="shared" si="47"/>
        <v>0.40018297425371691</v>
      </c>
      <c r="AI186" s="53">
        <f t="shared" si="46"/>
        <v>0</v>
      </c>
      <c r="AJ186" s="53">
        <f t="shared" si="46"/>
        <v>0</v>
      </c>
      <c r="AK186" s="53">
        <f t="shared" si="46"/>
        <v>0</v>
      </c>
      <c r="AL186" s="54">
        <f t="shared" si="46"/>
        <v>0</v>
      </c>
      <c r="AM186" s="54">
        <f t="shared" si="46"/>
        <v>0</v>
      </c>
      <c r="AN186" s="54">
        <f t="shared" si="46"/>
        <v>0</v>
      </c>
      <c r="AO186" s="42">
        <f t="shared" si="46"/>
        <v>0</v>
      </c>
      <c r="AP186" s="58">
        <f t="shared" si="46"/>
        <v>0</v>
      </c>
      <c r="AQ186" s="42">
        <f t="shared" si="46"/>
        <v>0.15486805246828492</v>
      </c>
      <c r="AR186" s="58">
        <f t="shared" si="46"/>
        <v>0</v>
      </c>
      <c r="AS186" s="42">
        <f t="shared" si="46"/>
        <v>0</v>
      </c>
      <c r="AT186" s="58">
        <f t="shared" si="46"/>
        <v>0</v>
      </c>
      <c r="AU186" s="42">
        <f t="shared" si="46"/>
        <v>5.1492464158079926E-2</v>
      </c>
      <c r="AV186" s="58">
        <f t="shared" si="46"/>
        <v>5.5233745594274689E-3</v>
      </c>
      <c r="AW186" s="42">
        <f t="shared" si="46"/>
        <v>2.1042687206589638E-3</v>
      </c>
      <c r="AX186" s="58">
        <f t="shared" si="46"/>
        <v>0.51372756867689739</v>
      </c>
      <c r="AY186" s="42">
        <f t="shared" si="48"/>
        <v>0.18284937816721725</v>
      </c>
      <c r="AZ186" s="58">
        <f t="shared" si="42"/>
        <v>0</v>
      </c>
      <c r="BA186" s="42">
        <f t="shared" si="42"/>
        <v>0.72755213773107619</v>
      </c>
      <c r="BB186" s="58">
        <f t="shared" si="42"/>
        <v>3.1123045233836462</v>
      </c>
      <c r="BC186" s="42">
        <f t="shared" si="42"/>
        <v>1.9543684854079458E-3</v>
      </c>
      <c r="BD186" s="58">
        <f t="shared" si="42"/>
        <v>0</v>
      </c>
      <c r="BE186" s="42">
        <f t="shared" si="42"/>
        <v>8.8606119961622903E-2</v>
      </c>
      <c r="BF186" s="58">
        <f t="shared" si="42"/>
        <v>0.17439448462338714</v>
      </c>
      <c r="BG186" s="42">
        <f t="shared" si="42"/>
        <v>0.3479450166771253</v>
      </c>
      <c r="BH186" s="58">
        <f t="shared" si="42"/>
        <v>0</v>
      </c>
      <c r="BI186" s="42">
        <f t="shared" si="42"/>
        <v>1.1753094421425325</v>
      </c>
      <c r="BJ186" s="58">
        <f t="shared" si="42"/>
        <v>9.1947127922092156E-3</v>
      </c>
      <c r="BK186" s="42">
        <f t="shared" si="42"/>
        <v>4.745045639537615E-2</v>
      </c>
      <c r="BL186" s="58">
        <f t="shared" si="42"/>
        <v>0.29030692749406822</v>
      </c>
      <c r="BM186" s="42">
        <f t="shared" si="42"/>
        <v>0.55641453961935039</v>
      </c>
      <c r="BN186" s="58">
        <f t="shared" si="42"/>
        <v>7.4679601079870067E-2</v>
      </c>
      <c r="BO186" s="42">
        <f t="shared" si="42"/>
        <v>0.48639564876254915</v>
      </c>
      <c r="BP186" s="58">
        <f t="shared" si="43"/>
        <v>0.23467882175149324</v>
      </c>
      <c r="BQ186" s="42">
        <f t="shared" si="43"/>
        <v>3.5985070483184028E-2</v>
      </c>
      <c r="BR186" s="58">
        <f t="shared" si="43"/>
        <v>8.7856581272357029E-2</v>
      </c>
      <c r="BS186" s="42">
        <f t="shared" si="43"/>
        <v>0</v>
      </c>
      <c r="BT186" s="58">
        <f t="shared" si="43"/>
        <v>1.583850033201358E-3</v>
      </c>
      <c r="BU186" s="42">
        <f t="shared" si="43"/>
        <v>0.45982913626996841</v>
      </c>
      <c r="BV186" s="58">
        <f t="shared" si="43"/>
        <v>0.21309603227909596</v>
      </c>
      <c r="BW186" s="42">
        <f t="shared" si="43"/>
        <v>0.28448535743989406</v>
      </c>
      <c r="BX186" s="58">
        <f t="shared" si="43"/>
        <v>21.881357832336228</v>
      </c>
      <c r="BY186" s="42">
        <f t="shared" si="43"/>
        <v>0</v>
      </c>
      <c r="BZ186" s="58">
        <f t="shared" si="43"/>
        <v>0.14978549378897879</v>
      </c>
      <c r="CA186" s="42">
        <f t="shared" si="43"/>
        <v>0.13814709925155749</v>
      </c>
      <c r="CB186" s="58">
        <f t="shared" si="43"/>
        <v>2.7433895256125567</v>
      </c>
      <c r="CC186" s="42">
        <f t="shared" si="43"/>
        <v>11.810393218933811</v>
      </c>
      <c r="CD186" s="58">
        <f t="shared" si="43"/>
        <v>5.0458183558139824</v>
      </c>
      <c r="CE186" s="42">
        <f t="shared" si="43"/>
        <v>3.8471044998319299</v>
      </c>
      <c r="CF186" s="58">
        <f t="shared" si="44"/>
        <v>0.50622829628140043</v>
      </c>
      <c r="CG186" s="42">
        <f t="shared" si="44"/>
        <v>0</v>
      </c>
      <c r="CH186" s="58">
        <f t="shared" si="44"/>
        <v>3.2216387041149606</v>
      </c>
      <c r="CI186" s="42">
        <f t="shared" si="44"/>
        <v>7.188004291473768E-2</v>
      </c>
      <c r="CJ186" s="58">
        <f t="shared" si="44"/>
        <v>5.047012197966068</v>
      </c>
      <c r="CK186" s="42">
        <f t="shared" si="44"/>
        <v>0.55215477920731815</v>
      </c>
      <c r="CL186" s="58">
        <f t="shared" si="44"/>
        <v>2.1341354702488449</v>
      </c>
      <c r="CM186" s="42">
        <f t="shared" si="44"/>
        <v>0.28742058144763211</v>
      </c>
      <c r="CN186" s="58">
        <f t="shared" si="44"/>
        <v>3.0546078395696091E-2</v>
      </c>
      <c r="CO186" s="42">
        <f t="shared" si="44"/>
        <v>0</v>
      </c>
      <c r="CP186" s="58">
        <f t="shared" si="44"/>
        <v>0.19291583442386545</v>
      </c>
      <c r="CQ186" s="42">
        <f t="shared" si="44"/>
        <v>0.49435401096501314</v>
      </c>
      <c r="CR186" s="58">
        <f t="shared" si="44"/>
        <v>6.6835697269465699E-2</v>
      </c>
      <c r="CS186" s="42">
        <f t="shared" si="44"/>
        <v>0.78074583986623736</v>
      </c>
      <c r="CT186" s="58">
        <f t="shared" si="44"/>
        <v>0.23237272827283478</v>
      </c>
      <c r="CU186" s="42">
        <f t="shared" si="44"/>
        <v>1.0145161368377662</v>
      </c>
      <c r="CV186" s="58">
        <f t="shared" si="45"/>
        <v>94.025914230824966</v>
      </c>
      <c r="CW186" s="42">
        <f t="shared" si="45"/>
        <v>28.533920362415142</v>
      </c>
      <c r="CX186" s="58">
        <f t="shared" si="45"/>
        <v>17.175558874560732</v>
      </c>
      <c r="CY186" s="42">
        <f t="shared" si="45"/>
        <v>1.4346427191026456</v>
      </c>
      <c r="CZ186" s="58">
        <f t="shared" si="45"/>
        <v>0</v>
      </c>
      <c r="DA186" s="42">
        <f t="shared" si="45"/>
        <v>4.1083663804790838E-2</v>
      </c>
      <c r="DB186" s="58">
        <f t="shared" si="45"/>
        <v>23.845761539300465</v>
      </c>
      <c r="DC186" s="42">
        <f t="shared" si="45"/>
        <v>0</v>
      </c>
      <c r="DD186" s="59">
        <f t="shared" si="45"/>
        <v>0</v>
      </c>
      <c r="DE186" s="3"/>
    </row>
    <row r="187" spans="1:109" x14ac:dyDescent="0.35">
      <c r="A187" s="3"/>
      <c r="B187" s="3" t="s">
        <v>3932</v>
      </c>
      <c r="C187" s="39" t="s">
        <v>613</v>
      </c>
      <c r="D187" s="3" t="s">
        <v>613</v>
      </c>
      <c r="E187" s="52">
        <f t="shared" si="49"/>
        <v>0</v>
      </c>
      <c r="F187" s="53">
        <f t="shared" si="49"/>
        <v>0</v>
      </c>
      <c r="G187" s="53">
        <f t="shared" si="49"/>
        <v>0</v>
      </c>
      <c r="H187" s="53">
        <f t="shared" si="49"/>
        <v>0</v>
      </c>
      <c r="I187" s="53">
        <f t="shared" si="49"/>
        <v>0</v>
      </c>
      <c r="J187" s="54">
        <f t="shared" si="49"/>
        <v>0</v>
      </c>
      <c r="K187" s="54">
        <f t="shared" si="49"/>
        <v>0</v>
      </c>
      <c r="L187" s="54">
        <f t="shared" si="49"/>
        <v>0</v>
      </c>
      <c r="M187" s="54">
        <f t="shared" si="49"/>
        <v>0</v>
      </c>
      <c r="N187" s="53">
        <f t="shared" si="49"/>
        <v>0</v>
      </c>
      <c r="O187" s="53">
        <f t="shared" si="49"/>
        <v>0</v>
      </c>
      <c r="P187" s="53">
        <f t="shared" si="49"/>
        <v>0</v>
      </c>
      <c r="Q187" s="54">
        <f t="shared" si="49"/>
        <v>0</v>
      </c>
      <c r="R187" s="54">
        <f t="shared" si="49"/>
        <v>0</v>
      </c>
      <c r="S187" s="54">
        <f t="shared" si="49"/>
        <v>0</v>
      </c>
      <c r="T187" s="54">
        <f t="shared" si="49"/>
        <v>0</v>
      </c>
      <c r="U187" s="53">
        <f t="shared" si="47"/>
        <v>0</v>
      </c>
      <c r="V187" s="53">
        <f t="shared" si="47"/>
        <v>0</v>
      </c>
      <c r="W187" s="53">
        <f t="shared" si="47"/>
        <v>0</v>
      </c>
      <c r="X187" s="58">
        <f t="shared" si="47"/>
        <v>0</v>
      </c>
      <c r="Y187" s="42">
        <f t="shared" si="47"/>
        <v>0</v>
      </c>
      <c r="Z187" s="54">
        <f t="shared" si="47"/>
        <v>0</v>
      </c>
      <c r="AA187" s="54">
        <f t="shared" si="47"/>
        <v>0</v>
      </c>
      <c r="AB187" s="54">
        <f t="shared" si="47"/>
        <v>0</v>
      </c>
      <c r="AC187" s="54">
        <f t="shared" si="47"/>
        <v>0</v>
      </c>
      <c r="AD187" s="53">
        <f t="shared" si="47"/>
        <v>0</v>
      </c>
      <c r="AE187" s="53">
        <f t="shared" si="47"/>
        <v>0</v>
      </c>
      <c r="AF187" s="53">
        <f t="shared" si="47"/>
        <v>0</v>
      </c>
      <c r="AG187" s="53">
        <f t="shared" si="47"/>
        <v>0</v>
      </c>
      <c r="AH187" s="54">
        <f t="shared" si="47"/>
        <v>0</v>
      </c>
      <c r="AI187" s="54">
        <f t="shared" si="46"/>
        <v>0</v>
      </c>
      <c r="AJ187" s="54">
        <f t="shared" si="46"/>
        <v>0</v>
      </c>
      <c r="AK187" s="54">
        <f t="shared" si="46"/>
        <v>0</v>
      </c>
      <c r="AL187" s="53">
        <f t="shared" si="46"/>
        <v>0</v>
      </c>
      <c r="AM187" s="53">
        <f t="shared" si="46"/>
        <v>0</v>
      </c>
      <c r="AN187" s="53">
        <f t="shared" si="46"/>
        <v>0</v>
      </c>
      <c r="AO187" s="58">
        <f t="shared" si="46"/>
        <v>0</v>
      </c>
      <c r="AP187" s="42">
        <f t="shared" si="46"/>
        <v>0</v>
      </c>
      <c r="AQ187" s="58">
        <f t="shared" si="46"/>
        <v>0</v>
      </c>
      <c r="AR187" s="42">
        <f t="shared" si="46"/>
        <v>0</v>
      </c>
      <c r="AS187" s="58">
        <f t="shared" si="46"/>
        <v>0</v>
      </c>
      <c r="AT187" s="42">
        <f t="shared" si="46"/>
        <v>0</v>
      </c>
      <c r="AU187" s="58">
        <f t="shared" si="46"/>
        <v>0</v>
      </c>
      <c r="AV187" s="42">
        <f t="shared" si="46"/>
        <v>0</v>
      </c>
      <c r="AW187" s="58">
        <f t="shared" si="46"/>
        <v>0</v>
      </c>
      <c r="AX187" s="42">
        <f t="shared" si="46"/>
        <v>0</v>
      </c>
      <c r="AY187" s="58">
        <f t="shared" si="48"/>
        <v>0</v>
      </c>
      <c r="AZ187" s="42">
        <f t="shared" si="48"/>
        <v>0</v>
      </c>
      <c r="BA187" s="58">
        <f t="shared" si="48"/>
        <v>0</v>
      </c>
      <c r="BB187" s="42">
        <f t="shared" si="48"/>
        <v>0</v>
      </c>
      <c r="BC187" s="58">
        <f t="shared" si="48"/>
        <v>0</v>
      </c>
      <c r="BD187" s="42">
        <f t="shared" si="48"/>
        <v>0</v>
      </c>
      <c r="BE187" s="58">
        <f t="shared" si="48"/>
        <v>0</v>
      </c>
      <c r="BF187" s="42">
        <f t="shared" si="48"/>
        <v>0</v>
      </c>
      <c r="BG187" s="58">
        <f t="shared" si="48"/>
        <v>0</v>
      </c>
      <c r="BH187" s="42">
        <f t="shared" si="48"/>
        <v>0</v>
      </c>
      <c r="BI187" s="58">
        <f t="shared" si="48"/>
        <v>0</v>
      </c>
      <c r="BJ187" s="42">
        <f t="shared" si="48"/>
        <v>0</v>
      </c>
      <c r="BK187" s="58">
        <f t="shared" si="48"/>
        <v>0</v>
      </c>
      <c r="BL187" s="42">
        <f t="shared" si="48"/>
        <v>0</v>
      </c>
      <c r="BM187" s="58">
        <f t="shared" si="48"/>
        <v>0</v>
      </c>
      <c r="BN187" s="42">
        <f t="shared" si="48"/>
        <v>0</v>
      </c>
      <c r="BO187" s="58">
        <f t="shared" ref="BO187:CD198" si="50">IF(ISNA(INDEX($E$8:$CE$86,MATCH($C187,$C$8:$C$86,0),MATCH(BO$92,$E$6:$CE$6,0))),0,INDEX($E$8:$CE$86,MATCH($C187,$C$8:$C$86,0),MATCH(BO$92,$E$6:$CE$6,0)))</f>
        <v>0</v>
      </c>
      <c r="BP187" s="42">
        <f t="shared" si="50"/>
        <v>0</v>
      </c>
      <c r="BQ187" s="58">
        <f t="shared" si="50"/>
        <v>0</v>
      </c>
      <c r="BR187" s="42">
        <f t="shared" si="50"/>
        <v>0</v>
      </c>
      <c r="BS187" s="58">
        <f t="shared" si="50"/>
        <v>0</v>
      </c>
      <c r="BT187" s="42">
        <f t="shared" si="50"/>
        <v>0</v>
      </c>
      <c r="BU187" s="58">
        <f t="shared" si="50"/>
        <v>0</v>
      </c>
      <c r="BV187" s="42">
        <f t="shared" si="50"/>
        <v>0</v>
      </c>
      <c r="BW187" s="58">
        <f t="shared" si="50"/>
        <v>0</v>
      </c>
      <c r="BX187" s="42">
        <f t="shared" si="50"/>
        <v>0</v>
      </c>
      <c r="BY187" s="58">
        <f t="shared" si="50"/>
        <v>0</v>
      </c>
      <c r="BZ187" s="42">
        <f t="shared" si="50"/>
        <v>0</v>
      </c>
      <c r="CA187" s="58">
        <f t="shared" si="50"/>
        <v>0</v>
      </c>
      <c r="CB187" s="42">
        <f t="shared" si="50"/>
        <v>0</v>
      </c>
      <c r="CC187" s="58">
        <f t="shared" si="50"/>
        <v>2.2897878000112053</v>
      </c>
      <c r="CD187" s="42">
        <f t="shared" si="50"/>
        <v>0</v>
      </c>
      <c r="CE187" s="58">
        <f t="shared" ref="CE187:CT198" si="51">IF(ISNA(INDEX($E$8:$CE$86,MATCH($C187,$C$8:$C$86,0),MATCH(CE$92,$E$6:$CE$6,0))),0,INDEX($E$8:$CE$86,MATCH($C187,$C$8:$C$86,0),MATCH(CE$92,$E$6:$CE$6,0)))</f>
        <v>0</v>
      </c>
      <c r="CF187" s="42">
        <f t="shared" si="51"/>
        <v>0</v>
      </c>
      <c r="CG187" s="58">
        <f t="shared" si="51"/>
        <v>0</v>
      </c>
      <c r="CH187" s="42">
        <f t="shared" si="51"/>
        <v>0</v>
      </c>
      <c r="CI187" s="58">
        <f t="shared" si="51"/>
        <v>0</v>
      </c>
      <c r="CJ187" s="42">
        <f t="shared" si="51"/>
        <v>0</v>
      </c>
      <c r="CK187" s="58">
        <f t="shared" si="51"/>
        <v>0</v>
      </c>
      <c r="CL187" s="42">
        <f t="shared" si="51"/>
        <v>0</v>
      </c>
      <c r="CM187" s="58">
        <f t="shared" si="51"/>
        <v>0</v>
      </c>
      <c r="CN187" s="42">
        <f t="shared" si="51"/>
        <v>0</v>
      </c>
      <c r="CO187" s="58">
        <f t="shared" si="51"/>
        <v>0</v>
      </c>
      <c r="CP187" s="42">
        <f t="shared" si="51"/>
        <v>0</v>
      </c>
      <c r="CQ187" s="58">
        <f t="shared" si="51"/>
        <v>0</v>
      </c>
      <c r="CR187" s="42">
        <f t="shared" si="51"/>
        <v>0</v>
      </c>
      <c r="CS187" s="58">
        <f t="shared" si="51"/>
        <v>0</v>
      </c>
      <c r="CT187" s="42">
        <f t="shared" si="51"/>
        <v>0.90743043619096708</v>
      </c>
      <c r="CU187" s="58">
        <f t="shared" ref="CU187:DD198" si="52">IF(ISNA(INDEX($E$8:$CE$86,MATCH($C187,$C$8:$C$86,0),MATCH(CU$92,$E$6:$CE$6,0))),0,INDEX($E$8:$CE$86,MATCH($C187,$C$8:$C$86,0),MATCH(CU$92,$E$6:$CE$6,0)))</f>
        <v>0</v>
      </c>
      <c r="CV187" s="42">
        <f t="shared" si="52"/>
        <v>0</v>
      </c>
      <c r="CW187" s="58">
        <f t="shared" si="52"/>
        <v>0</v>
      </c>
      <c r="CX187" s="42">
        <f t="shared" si="52"/>
        <v>0</v>
      </c>
      <c r="CY187" s="58">
        <f t="shared" si="52"/>
        <v>0</v>
      </c>
      <c r="CZ187" s="42">
        <f t="shared" si="52"/>
        <v>0</v>
      </c>
      <c r="DA187" s="58">
        <f t="shared" si="52"/>
        <v>0</v>
      </c>
      <c r="DB187" s="42">
        <f t="shared" si="52"/>
        <v>0</v>
      </c>
      <c r="DC187" s="58">
        <f t="shared" si="52"/>
        <v>0</v>
      </c>
      <c r="DD187" s="60">
        <f t="shared" si="52"/>
        <v>0</v>
      </c>
      <c r="DE187" s="3"/>
    </row>
    <row r="188" spans="1:109" x14ac:dyDescent="0.35">
      <c r="A188" s="3"/>
      <c r="B188" s="3" t="s">
        <v>3933</v>
      </c>
      <c r="C188" s="39" t="s">
        <v>614</v>
      </c>
      <c r="D188" s="3" t="s">
        <v>614</v>
      </c>
      <c r="E188" s="56">
        <f t="shared" si="49"/>
        <v>0</v>
      </c>
      <c r="F188" s="54">
        <f t="shared" si="49"/>
        <v>0</v>
      </c>
      <c r="G188" s="54">
        <f t="shared" si="49"/>
        <v>0</v>
      </c>
      <c r="H188" s="54">
        <f t="shared" si="49"/>
        <v>0</v>
      </c>
      <c r="I188" s="54">
        <f t="shared" si="49"/>
        <v>0</v>
      </c>
      <c r="J188" s="53">
        <f t="shared" si="49"/>
        <v>0</v>
      </c>
      <c r="K188" s="53">
        <f t="shared" si="49"/>
        <v>0</v>
      </c>
      <c r="L188" s="53">
        <f t="shared" si="49"/>
        <v>0</v>
      </c>
      <c r="M188" s="53">
        <f t="shared" si="49"/>
        <v>0</v>
      </c>
      <c r="N188" s="54">
        <f t="shared" si="49"/>
        <v>0</v>
      </c>
      <c r="O188" s="54">
        <f t="shared" si="49"/>
        <v>0</v>
      </c>
      <c r="P188" s="54">
        <f t="shared" si="49"/>
        <v>0</v>
      </c>
      <c r="Q188" s="53">
        <f t="shared" si="49"/>
        <v>0</v>
      </c>
      <c r="R188" s="53">
        <f t="shared" si="49"/>
        <v>0</v>
      </c>
      <c r="S188" s="53">
        <f t="shared" si="49"/>
        <v>0</v>
      </c>
      <c r="T188" s="53">
        <f t="shared" si="49"/>
        <v>0</v>
      </c>
      <c r="U188" s="54">
        <f t="shared" si="47"/>
        <v>0</v>
      </c>
      <c r="V188" s="54">
        <f t="shared" si="47"/>
        <v>0</v>
      </c>
      <c r="W188" s="54">
        <f t="shared" si="47"/>
        <v>0</v>
      </c>
      <c r="X188" s="42">
        <f t="shared" si="47"/>
        <v>0</v>
      </c>
      <c r="Y188" s="58">
        <f t="shared" si="47"/>
        <v>0</v>
      </c>
      <c r="Z188" s="53">
        <f t="shared" si="47"/>
        <v>0</v>
      </c>
      <c r="AA188" s="53">
        <f t="shared" si="47"/>
        <v>0</v>
      </c>
      <c r="AB188" s="53">
        <f t="shared" si="47"/>
        <v>0</v>
      </c>
      <c r="AC188" s="53">
        <f t="shared" si="47"/>
        <v>0</v>
      </c>
      <c r="AD188" s="54">
        <f t="shared" si="47"/>
        <v>0</v>
      </c>
      <c r="AE188" s="54">
        <f t="shared" si="47"/>
        <v>0</v>
      </c>
      <c r="AF188" s="54">
        <f t="shared" si="47"/>
        <v>0</v>
      </c>
      <c r="AG188" s="54">
        <f t="shared" si="47"/>
        <v>0</v>
      </c>
      <c r="AH188" s="53">
        <f t="shared" si="47"/>
        <v>0</v>
      </c>
      <c r="AI188" s="53">
        <f t="shared" si="46"/>
        <v>0</v>
      </c>
      <c r="AJ188" s="53">
        <f t="shared" si="46"/>
        <v>0</v>
      </c>
      <c r="AK188" s="53">
        <f t="shared" si="46"/>
        <v>0</v>
      </c>
      <c r="AL188" s="54">
        <f t="shared" si="46"/>
        <v>0</v>
      </c>
      <c r="AM188" s="54">
        <f t="shared" si="46"/>
        <v>0</v>
      </c>
      <c r="AN188" s="54">
        <f t="shared" si="46"/>
        <v>0</v>
      </c>
      <c r="AO188" s="42">
        <f t="shared" si="46"/>
        <v>0</v>
      </c>
      <c r="AP188" s="58">
        <f t="shared" si="46"/>
        <v>0</v>
      </c>
      <c r="AQ188" s="42">
        <f t="shared" si="46"/>
        <v>0.83164257045091772</v>
      </c>
      <c r="AR188" s="58">
        <f t="shared" si="46"/>
        <v>2.0242268197725562E-2</v>
      </c>
      <c r="AS188" s="42">
        <f t="shared" si="46"/>
        <v>1.1095736517403214E-2</v>
      </c>
      <c r="AT188" s="58">
        <f t="shared" si="46"/>
        <v>0</v>
      </c>
      <c r="AU188" s="42">
        <f t="shared" si="46"/>
        <v>0</v>
      </c>
      <c r="AV188" s="58">
        <f t="shared" si="46"/>
        <v>9.218419244483118E-3</v>
      </c>
      <c r="AW188" s="42">
        <f t="shared" si="46"/>
        <v>1.9347736649925677E-2</v>
      </c>
      <c r="AX188" s="58">
        <f t="shared" si="46"/>
        <v>0.34713637410413428</v>
      </c>
      <c r="AY188" s="42">
        <f t="shared" si="48"/>
        <v>3.6252089408903655E-2</v>
      </c>
      <c r="AZ188" s="58">
        <f t="shared" si="48"/>
        <v>0</v>
      </c>
      <c r="BA188" s="42">
        <f t="shared" si="48"/>
        <v>0.25809731248815293</v>
      </c>
      <c r="BB188" s="58">
        <f t="shared" si="48"/>
        <v>0.54910031014571681</v>
      </c>
      <c r="BC188" s="42">
        <f t="shared" si="48"/>
        <v>3.2221618142924048E-2</v>
      </c>
      <c r="BD188" s="58">
        <f t="shared" si="48"/>
        <v>0</v>
      </c>
      <c r="BE188" s="42">
        <f t="shared" si="48"/>
        <v>0.15375069875480429</v>
      </c>
      <c r="BF188" s="58">
        <f t="shared" si="48"/>
        <v>6.0005038634334533E-2</v>
      </c>
      <c r="BG188" s="42">
        <f t="shared" si="48"/>
        <v>6.0005763158837641E-3</v>
      </c>
      <c r="BH188" s="58">
        <f t="shared" si="48"/>
        <v>3.1215624020107797E-3</v>
      </c>
      <c r="BI188" s="42">
        <f t="shared" si="48"/>
        <v>3.358759806057967E-2</v>
      </c>
      <c r="BJ188" s="58">
        <f t="shared" si="48"/>
        <v>6.4562052567134556E-2</v>
      </c>
      <c r="BK188" s="42">
        <f t="shared" si="48"/>
        <v>9.8412266914274182E-2</v>
      </c>
      <c r="BL188" s="58">
        <f t="shared" si="48"/>
        <v>5.3014002929428266E-3</v>
      </c>
      <c r="BM188" s="42">
        <f t="shared" si="48"/>
        <v>0.2462853880966818</v>
      </c>
      <c r="BN188" s="58">
        <f t="shared" si="48"/>
        <v>9.9504347499178845E-4</v>
      </c>
      <c r="BO188" s="42">
        <f t="shared" si="50"/>
        <v>0.15469952066274811</v>
      </c>
      <c r="BP188" s="58">
        <f t="shared" si="50"/>
        <v>7.5441921124551004E-2</v>
      </c>
      <c r="BQ188" s="42">
        <f t="shared" si="50"/>
        <v>3.3548295363659983E-2</v>
      </c>
      <c r="BR188" s="58">
        <f t="shared" si="50"/>
        <v>0.16242664523457928</v>
      </c>
      <c r="BS188" s="42">
        <f t="shared" si="50"/>
        <v>1.8708808061873413E-2</v>
      </c>
      <c r="BT188" s="58">
        <f t="shared" si="50"/>
        <v>7.0558013400594477E-2</v>
      </c>
      <c r="BU188" s="42">
        <f t="shared" si="50"/>
        <v>0.71859358000536377</v>
      </c>
      <c r="BV188" s="58">
        <f t="shared" si="50"/>
        <v>0.17282698710219935</v>
      </c>
      <c r="BW188" s="42">
        <f t="shared" si="50"/>
        <v>8.6395273548175153E-2</v>
      </c>
      <c r="BX188" s="58">
        <f t="shared" si="50"/>
        <v>7.6408587721330061</v>
      </c>
      <c r="BY188" s="42">
        <f t="shared" si="50"/>
        <v>0</v>
      </c>
      <c r="BZ188" s="58">
        <f t="shared" si="50"/>
        <v>9.3395598771052774E-2</v>
      </c>
      <c r="CA188" s="42">
        <f t="shared" si="50"/>
        <v>0.32998153171955924</v>
      </c>
      <c r="CB188" s="58">
        <f t="shared" si="50"/>
        <v>4.7682526193255166</v>
      </c>
      <c r="CC188" s="42">
        <f t="shared" si="50"/>
        <v>6.7269841373941492</v>
      </c>
      <c r="CD188" s="58">
        <f t="shared" si="50"/>
        <v>3.6218096392415999</v>
      </c>
      <c r="CE188" s="42">
        <f t="shared" si="51"/>
        <v>0.29459589840014333</v>
      </c>
      <c r="CF188" s="58">
        <f t="shared" si="51"/>
        <v>4.1554046228619281</v>
      </c>
      <c r="CG188" s="42">
        <f t="shared" si="51"/>
        <v>5.0620677478131607E-2</v>
      </c>
      <c r="CH188" s="58">
        <f t="shared" si="51"/>
        <v>2.4638859076078679</v>
      </c>
      <c r="CI188" s="42">
        <f t="shared" si="51"/>
        <v>0.20540628099908337</v>
      </c>
      <c r="CJ188" s="58">
        <f t="shared" si="51"/>
        <v>1.5580499352633437</v>
      </c>
      <c r="CK188" s="42">
        <f t="shared" si="51"/>
        <v>0.11695287222188352</v>
      </c>
      <c r="CL188" s="58">
        <f t="shared" si="51"/>
        <v>4.6370559492624315</v>
      </c>
      <c r="CM188" s="42">
        <f t="shared" si="51"/>
        <v>5.8399079794210129</v>
      </c>
      <c r="CN188" s="58">
        <f t="shared" si="51"/>
        <v>2.3484923333244187E-2</v>
      </c>
      <c r="CO188" s="42">
        <f t="shared" si="51"/>
        <v>0</v>
      </c>
      <c r="CP188" s="58">
        <f t="shared" si="51"/>
        <v>1.3359922270029647</v>
      </c>
      <c r="CQ188" s="42">
        <f t="shared" si="51"/>
        <v>0.72207341299375449</v>
      </c>
      <c r="CR188" s="58">
        <f t="shared" si="51"/>
        <v>0.30288286476306792</v>
      </c>
      <c r="CS188" s="42">
        <f t="shared" si="51"/>
        <v>0.12210756165646805</v>
      </c>
      <c r="CT188" s="58">
        <f t="shared" si="51"/>
        <v>1.4259625372376703</v>
      </c>
      <c r="CU188" s="42">
        <f t="shared" si="52"/>
        <v>1.393784638224788</v>
      </c>
      <c r="CV188" s="58">
        <f t="shared" si="52"/>
        <v>231.07618511290477</v>
      </c>
      <c r="CW188" s="42">
        <f t="shared" si="52"/>
        <v>5.9855059024837081</v>
      </c>
      <c r="CX188" s="58">
        <f t="shared" si="52"/>
        <v>2.5730629419745488</v>
      </c>
      <c r="CY188" s="42">
        <f t="shared" si="52"/>
        <v>2.220984741101844</v>
      </c>
      <c r="CZ188" s="58">
        <f t="shared" si="52"/>
        <v>4.1652417175992197E-3</v>
      </c>
      <c r="DA188" s="42">
        <f t="shared" si="52"/>
        <v>0.15187968603997898</v>
      </c>
      <c r="DB188" s="58">
        <f t="shared" si="52"/>
        <v>5.9998619744609565</v>
      </c>
      <c r="DC188" s="42">
        <f t="shared" si="52"/>
        <v>0</v>
      </c>
      <c r="DD188" s="59">
        <f t="shared" si="52"/>
        <v>0</v>
      </c>
      <c r="DE188" s="3"/>
    </row>
    <row r="189" spans="1:109" x14ac:dyDescent="0.35">
      <c r="A189" s="3"/>
      <c r="B189" s="3" t="s">
        <v>3934</v>
      </c>
      <c r="C189" s="39" t="s">
        <v>615</v>
      </c>
      <c r="D189" s="3" t="s">
        <v>615</v>
      </c>
      <c r="E189" s="52">
        <f t="shared" si="49"/>
        <v>0</v>
      </c>
      <c r="F189" s="53">
        <f t="shared" si="49"/>
        <v>0</v>
      </c>
      <c r="G189" s="53">
        <f t="shared" si="49"/>
        <v>0</v>
      </c>
      <c r="H189" s="53">
        <f t="shared" si="49"/>
        <v>0</v>
      </c>
      <c r="I189" s="53">
        <f t="shared" si="49"/>
        <v>0</v>
      </c>
      <c r="J189" s="54">
        <f t="shared" si="49"/>
        <v>0</v>
      </c>
      <c r="K189" s="54">
        <f t="shared" si="49"/>
        <v>0</v>
      </c>
      <c r="L189" s="54">
        <f t="shared" si="49"/>
        <v>0</v>
      </c>
      <c r="M189" s="54">
        <f t="shared" si="49"/>
        <v>0</v>
      </c>
      <c r="N189" s="53">
        <f t="shared" si="49"/>
        <v>0</v>
      </c>
      <c r="O189" s="53">
        <f t="shared" si="49"/>
        <v>0</v>
      </c>
      <c r="P189" s="53">
        <f t="shared" si="49"/>
        <v>0</v>
      </c>
      <c r="Q189" s="54">
        <f t="shared" si="49"/>
        <v>0</v>
      </c>
      <c r="R189" s="54">
        <f t="shared" si="49"/>
        <v>0</v>
      </c>
      <c r="S189" s="54">
        <f t="shared" si="49"/>
        <v>0</v>
      </c>
      <c r="T189" s="54">
        <f t="shared" si="49"/>
        <v>0</v>
      </c>
      <c r="U189" s="53">
        <f t="shared" si="47"/>
        <v>0</v>
      </c>
      <c r="V189" s="53">
        <f t="shared" si="47"/>
        <v>0</v>
      </c>
      <c r="W189" s="53">
        <f t="shared" si="47"/>
        <v>0</v>
      </c>
      <c r="X189" s="58">
        <f t="shared" si="47"/>
        <v>0</v>
      </c>
      <c r="Y189" s="42">
        <f t="shared" si="47"/>
        <v>0</v>
      </c>
      <c r="Z189" s="54">
        <f t="shared" si="47"/>
        <v>0</v>
      </c>
      <c r="AA189" s="54">
        <f t="shared" si="47"/>
        <v>0</v>
      </c>
      <c r="AB189" s="54">
        <f t="shared" si="47"/>
        <v>0</v>
      </c>
      <c r="AC189" s="54">
        <f t="shared" si="47"/>
        <v>0</v>
      </c>
      <c r="AD189" s="53">
        <f t="shared" si="47"/>
        <v>0</v>
      </c>
      <c r="AE189" s="53">
        <f t="shared" si="47"/>
        <v>0</v>
      </c>
      <c r="AF189" s="53">
        <f t="shared" si="47"/>
        <v>0</v>
      </c>
      <c r="AG189" s="53">
        <f t="shared" si="47"/>
        <v>0</v>
      </c>
      <c r="AH189" s="54">
        <f t="shared" si="47"/>
        <v>0</v>
      </c>
      <c r="AI189" s="54">
        <f t="shared" si="47"/>
        <v>0</v>
      </c>
      <c r="AJ189" s="54">
        <f t="shared" si="47"/>
        <v>0</v>
      </c>
      <c r="AK189" s="54">
        <f t="shared" ref="AK189:AZ198" si="53">IF(ISNA(INDEX($E$8:$CE$86,MATCH($C189,$C$8:$C$86,0),MATCH(AK$92,$E$6:$CE$6,0))),0,INDEX($E$8:$CE$86,MATCH($C189,$C$8:$C$86,0),MATCH(AK$92,$E$6:$CE$6,0)))</f>
        <v>0</v>
      </c>
      <c r="AL189" s="53">
        <f t="shared" si="53"/>
        <v>0</v>
      </c>
      <c r="AM189" s="53">
        <f t="shared" si="53"/>
        <v>0</v>
      </c>
      <c r="AN189" s="53">
        <f t="shared" si="53"/>
        <v>0</v>
      </c>
      <c r="AO189" s="58">
        <f t="shared" si="53"/>
        <v>0</v>
      </c>
      <c r="AP189" s="42">
        <f t="shared" si="53"/>
        <v>0</v>
      </c>
      <c r="AQ189" s="58">
        <f t="shared" si="53"/>
        <v>0</v>
      </c>
      <c r="AR189" s="42">
        <f t="shared" si="53"/>
        <v>0</v>
      </c>
      <c r="AS189" s="58">
        <f t="shared" si="53"/>
        <v>0</v>
      </c>
      <c r="AT189" s="42">
        <f t="shared" si="53"/>
        <v>0</v>
      </c>
      <c r="AU189" s="58">
        <f t="shared" si="53"/>
        <v>0</v>
      </c>
      <c r="AV189" s="42">
        <f t="shared" si="53"/>
        <v>0</v>
      </c>
      <c r="AW189" s="58">
        <f t="shared" si="53"/>
        <v>0</v>
      </c>
      <c r="AX189" s="42">
        <f t="shared" si="53"/>
        <v>0</v>
      </c>
      <c r="AY189" s="58">
        <f t="shared" si="48"/>
        <v>0</v>
      </c>
      <c r="AZ189" s="42">
        <f t="shared" si="48"/>
        <v>0</v>
      </c>
      <c r="BA189" s="58">
        <f t="shared" si="48"/>
        <v>0</v>
      </c>
      <c r="BB189" s="42">
        <f t="shared" si="48"/>
        <v>0</v>
      </c>
      <c r="BC189" s="58">
        <f t="shared" si="48"/>
        <v>0</v>
      </c>
      <c r="BD189" s="42">
        <f t="shared" si="48"/>
        <v>0</v>
      </c>
      <c r="BE189" s="58">
        <f t="shared" si="48"/>
        <v>0</v>
      </c>
      <c r="BF189" s="42">
        <f t="shared" si="48"/>
        <v>0</v>
      </c>
      <c r="BG189" s="58">
        <f t="shared" si="48"/>
        <v>0</v>
      </c>
      <c r="BH189" s="42">
        <f t="shared" si="48"/>
        <v>0</v>
      </c>
      <c r="BI189" s="58">
        <f t="shared" si="48"/>
        <v>0</v>
      </c>
      <c r="BJ189" s="42">
        <f t="shared" si="48"/>
        <v>0</v>
      </c>
      <c r="BK189" s="58">
        <f t="shared" si="48"/>
        <v>0</v>
      </c>
      <c r="BL189" s="42">
        <f t="shared" si="48"/>
        <v>0</v>
      </c>
      <c r="BM189" s="58">
        <f t="shared" si="48"/>
        <v>0</v>
      </c>
      <c r="BN189" s="42">
        <f t="shared" si="48"/>
        <v>0</v>
      </c>
      <c r="BO189" s="58">
        <f t="shared" si="50"/>
        <v>0</v>
      </c>
      <c r="BP189" s="42">
        <f t="shared" si="50"/>
        <v>0</v>
      </c>
      <c r="BQ189" s="58">
        <f t="shared" si="50"/>
        <v>0</v>
      </c>
      <c r="BR189" s="42">
        <f t="shared" si="50"/>
        <v>0</v>
      </c>
      <c r="BS189" s="58">
        <f t="shared" si="50"/>
        <v>0</v>
      </c>
      <c r="BT189" s="42">
        <f t="shared" si="50"/>
        <v>0</v>
      </c>
      <c r="BU189" s="58">
        <f t="shared" si="50"/>
        <v>0</v>
      </c>
      <c r="BV189" s="42">
        <f t="shared" si="50"/>
        <v>0</v>
      </c>
      <c r="BW189" s="58">
        <f t="shared" si="50"/>
        <v>0</v>
      </c>
      <c r="BX189" s="42">
        <f t="shared" si="50"/>
        <v>10.759335203091194</v>
      </c>
      <c r="BY189" s="58">
        <f t="shared" si="50"/>
        <v>0</v>
      </c>
      <c r="BZ189" s="42">
        <f t="shared" si="50"/>
        <v>0</v>
      </c>
      <c r="CA189" s="58">
        <f t="shared" si="50"/>
        <v>0</v>
      </c>
      <c r="CB189" s="42">
        <f t="shared" si="50"/>
        <v>0</v>
      </c>
      <c r="CC189" s="58">
        <f t="shared" si="50"/>
        <v>0</v>
      </c>
      <c r="CD189" s="42">
        <f t="shared" si="50"/>
        <v>11.406627001609193</v>
      </c>
      <c r="CE189" s="58">
        <f t="shared" si="51"/>
        <v>0</v>
      </c>
      <c r="CF189" s="42">
        <f t="shared" si="51"/>
        <v>0</v>
      </c>
      <c r="CG189" s="58">
        <f t="shared" si="51"/>
        <v>0</v>
      </c>
      <c r="CH189" s="42">
        <f t="shared" si="51"/>
        <v>0</v>
      </c>
      <c r="CI189" s="58">
        <f t="shared" si="51"/>
        <v>0</v>
      </c>
      <c r="CJ189" s="42">
        <f t="shared" si="51"/>
        <v>11.548299289943451</v>
      </c>
      <c r="CK189" s="58">
        <f t="shared" si="51"/>
        <v>0</v>
      </c>
      <c r="CL189" s="42">
        <f t="shared" si="51"/>
        <v>0</v>
      </c>
      <c r="CM189" s="58">
        <f t="shared" si="51"/>
        <v>0</v>
      </c>
      <c r="CN189" s="42">
        <f t="shared" si="51"/>
        <v>0</v>
      </c>
      <c r="CO189" s="58">
        <f t="shared" si="51"/>
        <v>0</v>
      </c>
      <c r="CP189" s="42">
        <f t="shared" si="51"/>
        <v>0</v>
      </c>
      <c r="CQ189" s="58">
        <f t="shared" si="51"/>
        <v>0</v>
      </c>
      <c r="CR189" s="42">
        <f t="shared" si="51"/>
        <v>0</v>
      </c>
      <c r="CS189" s="58">
        <f t="shared" si="51"/>
        <v>0</v>
      </c>
      <c r="CT189" s="42">
        <f t="shared" si="51"/>
        <v>0</v>
      </c>
      <c r="CU189" s="58">
        <f t="shared" si="52"/>
        <v>0</v>
      </c>
      <c r="CV189" s="42">
        <f t="shared" si="52"/>
        <v>0</v>
      </c>
      <c r="CW189" s="58">
        <f t="shared" si="52"/>
        <v>0</v>
      </c>
      <c r="CX189" s="42">
        <f t="shared" si="52"/>
        <v>0</v>
      </c>
      <c r="CY189" s="58">
        <f t="shared" si="52"/>
        <v>0</v>
      </c>
      <c r="CZ189" s="42">
        <f t="shared" si="52"/>
        <v>0</v>
      </c>
      <c r="DA189" s="58">
        <f t="shared" si="52"/>
        <v>0</v>
      </c>
      <c r="DB189" s="42">
        <f t="shared" si="52"/>
        <v>0</v>
      </c>
      <c r="DC189" s="58">
        <f t="shared" si="52"/>
        <v>0</v>
      </c>
      <c r="DD189" s="60">
        <f t="shared" si="52"/>
        <v>0</v>
      </c>
      <c r="DE189" s="3"/>
    </row>
    <row r="190" spans="1:109" x14ac:dyDescent="0.35">
      <c r="A190" s="3"/>
      <c r="B190" s="3" t="s">
        <v>3935</v>
      </c>
      <c r="C190" s="39" t="s">
        <v>616</v>
      </c>
      <c r="D190" s="3" t="s">
        <v>616</v>
      </c>
      <c r="E190" s="56">
        <f t="shared" si="49"/>
        <v>0</v>
      </c>
      <c r="F190" s="54">
        <f t="shared" si="49"/>
        <v>0</v>
      </c>
      <c r="G190" s="54">
        <f t="shared" si="49"/>
        <v>0</v>
      </c>
      <c r="H190" s="54">
        <f t="shared" si="49"/>
        <v>0</v>
      </c>
      <c r="I190" s="54">
        <f t="shared" si="49"/>
        <v>0</v>
      </c>
      <c r="J190" s="53">
        <f t="shared" si="49"/>
        <v>0</v>
      </c>
      <c r="K190" s="53">
        <f t="shared" si="49"/>
        <v>0</v>
      </c>
      <c r="L190" s="53">
        <f t="shared" si="49"/>
        <v>0</v>
      </c>
      <c r="M190" s="53">
        <f t="shared" si="49"/>
        <v>0</v>
      </c>
      <c r="N190" s="54">
        <f t="shared" si="49"/>
        <v>0</v>
      </c>
      <c r="O190" s="54">
        <f t="shared" si="49"/>
        <v>0</v>
      </c>
      <c r="P190" s="54">
        <f t="shared" si="49"/>
        <v>0</v>
      </c>
      <c r="Q190" s="53">
        <f t="shared" si="49"/>
        <v>0</v>
      </c>
      <c r="R190" s="53">
        <f t="shared" si="49"/>
        <v>0</v>
      </c>
      <c r="S190" s="53">
        <f t="shared" si="49"/>
        <v>0</v>
      </c>
      <c r="T190" s="53">
        <f t="shared" ref="T190:AI198" si="54">IF(ISNA(INDEX($E$8:$CE$86,MATCH($C190,$C$8:$C$86,0),MATCH(T$92,$E$6:$CE$6,0))),0,INDEX($E$8:$CE$86,MATCH($C190,$C$8:$C$86,0),MATCH(T$92,$E$6:$CE$6,0)))</f>
        <v>0</v>
      </c>
      <c r="U190" s="54">
        <f t="shared" si="54"/>
        <v>0</v>
      </c>
      <c r="V190" s="54">
        <f t="shared" si="54"/>
        <v>0</v>
      </c>
      <c r="W190" s="54">
        <f t="shared" si="54"/>
        <v>0</v>
      </c>
      <c r="X190" s="42">
        <f t="shared" si="54"/>
        <v>0</v>
      </c>
      <c r="Y190" s="58">
        <f t="shared" si="54"/>
        <v>0</v>
      </c>
      <c r="Z190" s="53">
        <f t="shared" si="54"/>
        <v>0</v>
      </c>
      <c r="AA190" s="53">
        <f t="shared" si="54"/>
        <v>0</v>
      </c>
      <c r="AB190" s="53">
        <f t="shared" si="54"/>
        <v>0</v>
      </c>
      <c r="AC190" s="53">
        <f t="shared" si="54"/>
        <v>0</v>
      </c>
      <c r="AD190" s="54">
        <f t="shared" si="54"/>
        <v>0</v>
      </c>
      <c r="AE190" s="54">
        <f t="shared" si="54"/>
        <v>0</v>
      </c>
      <c r="AF190" s="54">
        <f t="shared" si="54"/>
        <v>0</v>
      </c>
      <c r="AG190" s="54">
        <f t="shared" si="54"/>
        <v>0</v>
      </c>
      <c r="AH190" s="53">
        <f t="shared" si="54"/>
        <v>0</v>
      </c>
      <c r="AI190" s="53">
        <f t="shared" si="54"/>
        <v>0</v>
      </c>
      <c r="AJ190" s="53">
        <f t="shared" ref="AJ190:AJ198" si="55">IF(ISNA(INDEX($E$8:$CE$86,MATCH($C190,$C$8:$C$86,0),MATCH(AJ$92,$E$6:$CE$6,0))),0,INDEX($E$8:$CE$86,MATCH($C190,$C$8:$C$86,0),MATCH(AJ$92,$E$6:$CE$6,0)))</f>
        <v>0</v>
      </c>
      <c r="AK190" s="53">
        <f t="shared" si="53"/>
        <v>0</v>
      </c>
      <c r="AL190" s="54">
        <f t="shared" si="53"/>
        <v>0</v>
      </c>
      <c r="AM190" s="54">
        <f t="shared" si="53"/>
        <v>0</v>
      </c>
      <c r="AN190" s="54">
        <f t="shared" si="53"/>
        <v>0</v>
      </c>
      <c r="AO190" s="42">
        <f t="shared" si="53"/>
        <v>0</v>
      </c>
      <c r="AP190" s="58">
        <f t="shared" si="53"/>
        <v>0</v>
      </c>
      <c r="AQ190" s="42">
        <f t="shared" si="53"/>
        <v>2.1081318197682407E-2</v>
      </c>
      <c r="AR190" s="58">
        <f t="shared" si="53"/>
        <v>0</v>
      </c>
      <c r="AS190" s="42">
        <f t="shared" si="53"/>
        <v>0</v>
      </c>
      <c r="AT190" s="58">
        <f t="shared" si="53"/>
        <v>0</v>
      </c>
      <c r="AU190" s="42">
        <f t="shared" si="53"/>
        <v>8.371573808167521E-3</v>
      </c>
      <c r="AV190" s="58">
        <f t="shared" si="53"/>
        <v>0</v>
      </c>
      <c r="AW190" s="42">
        <f t="shared" si="53"/>
        <v>1.8297856733150871E-3</v>
      </c>
      <c r="AX190" s="58">
        <f t="shared" si="53"/>
        <v>1.9592463837639506E-4</v>
      </c>
      <c r="AY190" s="42">
        <f t="shared" si="53"/>
        <v>4.3036055173050636E-3</v>
      </c>
      <c r="AZ190" s="58">
        <f t="shared" si="53"/>
        <v>0</v>
      </c>
      <c r="BA190" s="42">
        <f t="shared" ref="BA190:BN198" si="56">IF(ISNA(INDEX($E$8:$CE$86,MATCH($C190,$C$8:$C$86,0),MATCH(BA$92,$E$6:$CE$6,0))),0,INDEX($E$8:$CE$86,MATCH($C190,$C$8:$C$86,0),MATCH(BA$92,$E$6:$CE$6,0)))</f>
        <v>4.8532196968359517E-2</v>
      </c>
      <c r="BB190" s="58">
        <f t="shared" si="56"/>
        <v>7.4389612401468239E-4</v>
      </c>
      <c r="BC190" s="42">
        <f t="shared" si="56"/>
        <v>6.4826739143900511E-3</v>
      </c>
      <c r="BD190" s="58">
        <f t="shared" si="56"/>
        <v>0</v>
      </c>
      <c r="BE190" s="42">
        <f t="shared" si="56"/>
        <v>8.7383039412053262E-2</v>
      </c>
      <c r="BF190" s="58">
        <f t="shared" si="56"/>
        <v>4.7561792831981383E-4</v>
      </c>
      <c r="BG190" s="42">
        <f t="shared" si="56"/>
        <v>7.2201357915149603E-2</v>
      </c>
      <c r="BH190" s="58">
        <f t="shared" si="56"/>
        <v>1.1253713333060502E-4</v>
      </c>
      <c r="BI190" s="42">
        <f t="shared" si="56"/>
        <v>7.3646139152134735E-4</v>
      </c>
      <c r="BJ190" s="58">
        <f t="shared" si="56"/>
        <v>3.5137270722213051E-2</v>
      </c>
      <c r="BK190" s="42">
        <f t="shared" si="56"/>
        <v>1.9106782529540119E-2</v>
      </c>
      <c r="BL190" s="58">
        <f t="shared" si="56"/>
        <v>1.0108160736414429E-4</v>
      </c>
      <c r="BM190" s="42">
        <f t="shared" si="56"/>
        <v>1.2627652949510624E-2</v>
      </c>
      <c r="BN190" s="58">
        <f t="shared" si="56"/>
        <v>2.7168238744400023E-3</v>
      </c>
      <c r="BO190" s="42">
        <f t="shared" si="50"/>
        <v>4.1675086564298119E-3</v>
      </c>
      <c r="BP190" s="58">
        <f t="shared" si="50"/>
        <v>0</v>
      </c>
      <c r="BQ190" s="42">
        <f t="shared" si="50"/>
        <v>8.5893136953308019E-4</v>
      </c>
      <c r="BR190" s="58">
        <f t="shared" si="50"/>
        <v>3.6496986860963206E-3</v>
      </c>
      <c r="BS190" s="42">
        <f t="shared" si="50"/>
        <v>3.1840863780072906E-2</v>
      </c>
      <c r="BT190" s="58">
        <f t="shared" si="50"/>
        <v>0</v>
      </c>
      <c r="BU190" s="42">
        <f t="shared" si="50"/>
        <v>0.13239264040215484</v>
      </c>
      <c r="BV190" s="58">
        <f t="shared" si="50"/>
        <v>5.1815683194640444E-2</v>
      </c>
      <c r="BW190" s="42">
        <f t="shared" si="50"/>
        <v>9.1349278144482648E-5</v>
      </c>
      <c r="BX190" s="58">
        <f t="shared" si="50"/>
        <v>0.16520655978596513</v>
      </c>
      <c r="BY190" s="42">
        <f t="shared" si="50"/>
        <v>0</v>
      </c>
      <c r="BZ190" s="58">
        <f t="shared" si="50"/>
        <v>1.5221971762272898E-3</v>
      </c>
      <c r="CA190" s="42">
        <f t="shared" si="50"/>
        <v>4.1242720102911048E-3</v>
      </c>
      <c r="CB190" s="58">
        <f t="shared" si="50"/>
        <v>0.18396169625752096</v>
      </c>
      <c r="CC190" s="42">
        <f t="shared" si="50"/>
        <v>8.6013012066972233E-2</v>
      </c>
      <c r="CD190" s="58">
        <f t="shared" si="50"/>
        <v>1.6390408806981761E-2</v>
      </c>
      <c r="CE190" s="42">
        <f t="shared" si="51"/>
        <v>2.8285028859381338</v>
      </c>
      <c r="CF190" s="58">
        <f t="shared" si="51"/>
        <v>2.711590902429915E-2</v>
      </c>
      <c r="CG190" s="42">
        <f t="shared" si="51"/>
        <v>6.6440321342550713E-4</v>
      </c>
      <c r="CH190" s="58">
        <f t="shared" si="51"/>
        <v>0.16241188794134184</v>
      </c>
      <c r="CI190" s="42">
        <f t="shared" si="51"/>
        <v>0.16898116616761402</v>
      </c>
      <c r="CJ190" s="58">
        <f t="shared" si="51"/>
        <v>0</v>
      </c>
      <c r="CK190" s="42">
        <f t="shared" si="51"/>
        <v>6.8976322413960678E-2</v>
      </c>
      <c r="CL190" s="58">
        <f t="shared" si="51"/>
        <v>0.33466357215872039</v>
      </c>
      <c r="CM190" s="42">
        <f t="shared" si="51"/>
        <v>1.1369918153188614E-2</v>
      </c>
      <c r="CN190" s="58">
        <f t="shared" si="51"/>
        <v>2.2942385038255578E-2</v>
      </c>
      <c r="CO190" s="42">
        <f t="shared" si="51"/>
        <v>0</v>
      </c>
      <c r="CP190" s="58">
        <f t="shared" si="51"/>
        <v>3.7536557883490233E-4</v>
      </c>
      <c r="CQ190" s="42">
        <f t="shared" si="51"/>
        <v>0.68612096299415859</v>
      </c>
      <c r="CR190" s="58">
        <f t="shared" si="51"/>
        <v>8.936113539223807E-2</v>
      </c>
      <c r="CS190" s="42">
        <f t="shared" si="51"/>
        <v>2.0840734722533404E-2</v>
      </c>
      <c r="CT190" s="58">
        <f t="shared" si="51"/>
        <v>0</v>
      </c>
      <c r="CU190" s="42">
        <f t="shared" si="52"/>
        <v>8.3504954008819257E-2</v>
      </c>
      <c r="CV190" s="58">
        <f t="shared" si="52"/>
        <v>0</v>
      </c>
      <c r="CW190" s="42">
        <f t="shared" si="52"/>
        <v>4.1302632978278186</v>
      </c>
      <c r="CX190" s="58">
        <f t="shared" si="52"/>
        <v>1.3447381394985218</v>
      </c>
      <c r="CY190" s="42">
        <f t="shared" si="52"/>
        <v>5.6545359127153718</v>
      </c>
      <c r="CZ190" s="58">
        <f t="shared" si="52"/>
        <v>2.0135236537655271E-4</v>
      </c>
      <c r="DA190" s="42">
        <f t="shared" si="52"/>
        <v>0</v>
      </c>
      <c r="DB190" s="58">
        <f t="shared" si="52"/>
        <v>1.0530330478575018</v>
      </c>
      <c r="DC190" s="42">
        <f t="shared" si="52"/>
        <v>0</v>
      </c>
      <c r="DD190" s="59">
        <f t="shared" si="52"/>
        <v>0</v>
      </c>
      <c r="DE190" s="3"/>
    </row>
    <row r="191" spans="1:109" x14ac:dyDescent="0.35">
      <c r="A191" s="3"/>
      <c r="B191" s="3" t="s">
        <v>3936</v>
      </c>
      <c r="C191" s="39" t="s">
        <v>617</v>
      </c>
      <c r="D191" s="3" t="s">
        <v>617</v>
      </c>
      <c r="E191" s="52">
        <f t="shared" ref="E191:S198" si="57">IF(ISNA(INDEX($E$8:$CE$86,MATCH($C191,$C$8:$C$86,0),MATCH(E$92,$E$6:$CE$6,0))),0,INDEX($E$8:$CE$86,MATCH($C191,$C$8:$C$86,0),MATCH(E$92,$E$6:$CE$6,0)))</f>
        <v>0</v>
      </c>
      <c r="F191" s="53">
        <f t="shared" si="57"/>
        <v>0</v>
      </c>
      <c r="G191" s="53">
        <f t="shared" si="57"/>
        <v>0</v>
      </c>
      <c r="H191" s="53">
        <f t="shared" si="57"/>
        <v>0</v>
      </c>
      <c r="I191" s="53">
        <f t="shared" si="57"/>
        <v>0</v>
      </c>
      <c r="J191" s="54">
        <f t="shared" si="57"/>
        <v>0</v>
      </c>
      <c r="K191" s="54">
        <f t="shared" si="57"/>
        <v>0</v>
      </c>
      <c r="L191" s="54">
        <f t="shared" si="57"/>
        <v>0</v>
      </c>
      <c r="M191" s="54">
        <f t="shared" si="57"/>
        <v>0</v>
      </c>
      <c r="N191" s="53">
        <f t="shared" si="57"/>
        <v>0</v>
      </c>
      <c r="O191" s="53">
        <f t="shared" si="57"/>
        <v>0</v>
      </c>
      <c r="P191" s="53">
        <f t="shared" si="57"/>
        <v>0</v>
      </c>
      <c r="Q191" s="54">
        <f t="shared" si="57"/>
        <v>0</v>
      </c>
      <c r="R191" s="54">
        <f t="shared" si="57"/>
        <v>0</v>
      </c>
      <c r="S191" s="54">
        <f t="shared" si="57"/>
        <v>0</v>
      </c>
      <c r="T191" s="54">
        <f t="shared" si="54"/>
        <v>0</v>
      </c>
      <c r="U191" s="53">
        <f t="shared" si="54"/>
        <v>0</v>
      </c>
      <c r="V191" s="53">
        <f t="shared" si="54"/>
        <v>0</v>
      </c>
      <c r="W191" s="53">
        <f t="shared" si="54"/>
        <v>0</v>
      </c>
      <c r="X191" s="58">
        <f t="shared" si="54"/>
        <v>0</v>
      </c>
      <c r="Y191" s="42">
        <f t="shared" si="54"/>
        <v>0</v>
      </c>
      <c r="Z191" s="54">
        <f t="shared" si="54"/>
        <v>0</v>
      </c>
      <c r="AA191" s="54">
        <f t="shared" si="54"/>
        <v>0</v>
      </c>
      <c r="AB191" s="54">
        <f t="shared" si="54"/>
        <v>0</v>
      </c>
      <c r="AC191" s="54">
        <f t="shared" si="54"/>
        <v>0</v>
      </c>
      <c r="AD191" s="53">
        <f t="shared" si="54"/>
        <v>0</v>
      </c>
      <c r="AE191" s="53">
        <f t="shared" si="54"/>
        <v>0</v>
      </c>
      <c r="AF191" s="53">
        <f t="shared" si="54"/>
        <v>0</v>
      </c>
      <c r="AG191" s="53">
        <f t="shared" si="54"/>
        <v>0</v>
      </c>
      <c r="AH191" s="54">
        <f t="shared" si="54"/>
        <v>0</v>
      </c>
      <c r="AI191" s="54">
        <f t="shared" si="54"/>
        <v>0</v>
      </c>
      <c r="AJ191" s="54">
        <f t="shared" si="55"/>
        <v>0</v>
      </c>
      <c r="AK191" s="54">
        <f t="shared" si="53"/>
        <v>0</v>
      </c>
      <c r="AL191" s="53">
        <f t="shared" si="53"/>
        <v>0</v>
      </c>
      <c r="AM191" s="53">
        <f t="shared" si="53"/>
        <v>0</v>
      </c>
      <c r="AN191" s="53">
        <f t="shared" si="53"/>
        <v>0</v>
      </c>
      <c r="AO191" s="58">
        <f t="shared" si="53"/>
        <v>0</v>
      </c>
      <c r="AP191" s="42">
        <f t="shared" si="53"/>
        <v>0</v>
      </c>
      <c r="AQ191" s="58">
        <f t="shared" si="53"/>
        <v>0</v>
      </c>
      <c r="AR191" s="42">
        <f t="shared" si="53"/>
        <v>0</v>
      </c>
      <c r="AS191" s="58">
        <f t="shared" si="53"/>
        <v>0</v>
      </c>
      <c r="AT191" s="42">
        <f t="shared" si="53"/>
        <v>0</v>
      </c>
      <c r="AU191" s="58">
        <f t="shared" si="53"/>
        <v>0</v>
      </c>
      <c r="AV191" s="42">
        <f t="shared" si="53"/>
        <v>0</v>
      </c>
      <c r="AW191" s="58">
        <f t="shared" si="53"/>
        <v>0</v>
      </c>
      <c r="AX191" s="42">
        <f t="shared" si="53"/>
        <v>0</v>
      </c>
      <c r="AY191" s="58">
        <f t="shared" si="53"/>
        <v>0</v>
      </c>
      <c r="AZ191" s="42">
        <f t="shared" si="53"/>
        <v>0</v>
      </c>
      <c r="BA191" s="58">
        <f t="shared" si="56"/>
        <v>0</v>
      </c>
      <c r="BB191" s="42">
        <f t="shared" si="56"/>
        <v>0</v>
      </c>
      <c r="BC191" s="58">
        <f t="shared" si="56"/>
        <v>0</v>
      </c>
      <c r="BD191" s="42">
        <f t="shared" si="56"/>
        <v>0</v>
      </c>
      <c r="BE191" s="58">
        <f t="shared" si="56"/>
        <v>0</v>
      </c>
      <c r="BF191" s="42">
        <f t="shared" si="56"/>
        <v>0</v>
      </c>
      <c r="BG191" s="58">
        <f t="shared" si="56"/>
        <v>0</v>
      </c>
      <c r="BH191" s="42">
        <f t="shared" si="56"/>
        <v>0</v>
      </c>
      <c r="BI191" s="58">
        <f t="shared" si="56"/>
        <v>0</v>
      </c>
      <c r="BJ191" s="42">
        <f t="shared" si="56"/>
        <v>0</v>
      </c>
      <c r="BK191" s="58">
        <f t="shared" si="56"/>
        <v>0</v>
      </c>
      <c r="BL191" s="42">
        <f t="shared" si="56"/>
        <v>0</v>
      </c>
      <c r="BM191" s="58">
        <f t="shared" si="56"/>
        <v>0</v>
      </c>
      <c r="BN191" s="42">
        <f t="shared" si="56"/>
        <v>0</v>
      </c>
      <c r="BO191" s="58">
        <f t="shared" si="50"/>
        <v>0</v>
      </c>
      <c r="BP191" s="42">
        <f t="shared" si="50"/>
        <v>0</v>
      </c>
      <c r="BQ191" s="58">
        <f t="shared" si="50"/>
        <v>0</v>
      </c>
      <c r="BR191" s="42">
        <f t="shared" si="50"/>
        <v>0</v>
      </c>
      <c r="BS191" s="58">
        <f t="shared" si="50"/>
        <v>0</v>
      </c>
      <c r="BT191" s="42">
        <f t="shared" si="50"/>
        <v>0</v>
      </c>
      <c r="BU191" s="58">
        <f t="shared" si="50"/>
        <v>0</v>
      </c>
      <c r="BV191" s="42">
        <f t="shared" si="50"/>
        <v>0</v>
      </c>
      <c r="BW191" s="58">
        <f t="shared" si="50"/>
        <v>0</v>
      </c>
      <c r="BX191" s="42">
        <f t="shared" si="50"/>
        <v>0</v>
      </c>
      <c r="BY191" s="58">
        <f t="shared" si="50"/>
        <v>0</v>
      </c>
      <c r="BZ191" s="42">
        <f t="shared" si="50"/>
        <v>0</v>
      </c>
      <c r="CA191" s="58">
        <f t="shared" si="50"/>
        <v>0</v>
      </c>
      <c r="CB191" s="42">
        <f t="shared" si="50"/>
        <v>0</v>
      </c>
      <c r="CC191" s="58">
        <f t="shared" si="50"/>
        <v>0</v>
      </c>
      <c r="CD191" s="42">
        <f t="shared" si="50"/>
        <v>0</v>
      </c>
      <c r="CE191" s="58">
        <f t="shared" si="51"/>
        <v>0</v>
      </c>
      <c r="CF191" s="42">
        <f t="shared" si="51"/>
        <v>0</v>
      </c>
      <c r="CG191" s="58">
        <f t="shared" si="51"/>
        <v>0</v>
      </c>
      <c r="CH191" s="42">
        <f t="shared" si="51"/>
        <v>0</v>
      </c>
      <c r="CI191" s="58">
        <f t="shared" si="51"/>
        <v>0</v>
      </c>
      <c r="CJ191" s="42">
        <f t="shared" si="51"/>
        <v>0</v>
      </c>
      <c r="CK191" s="58">
        <f t="shared" si="51"/>
        <v>0</v>
      </c>
      <c r="CL191" s="42">
        <f t="shared" si="51"/>
        <v>0</v>
      </c>
      <c r="CM191" s="58">
        <f t="shared" si="51"/>
        <v>0</v>
      </c>
      <c r="CN191" s="42">
        <f t="shared" si="51"/>
        <v>0</v>
      </c>
      <c r="CO191" s="58">
        <f t="shared" si="51"/>
        <v>0</v>
      </c>
      <c r="CP191" s="42">
        <f t="shared" si="51"/>
        <v>0</v>
      </c>
      <c r="CQ191" s="58">
        <f t="shared" si="51"/>
        <v>0</v>
      </c>
      <c r="CR191" s="42">
        <f t="shared" si="51"/>
        <v>0</v>
      </c>
      <c r="CS191" s="58">
        <f t="shared" si="51"/>
        <v>0</v>
      </c>
      <c r="CT191" s="42">
        <f t="shared" si="51"/>
        <v>0</v>
      </c>
      <c r="CU191" s="58">
        <f t="shared" si="52"/>
        <v>0</v>
      </c>
      <c r="CV191" s="42">
        <f t="shared" si="52"/>
        <v>0.18602226480589035</v>
      </c>
      <c r="CW191" s="58">
        <f t="shared" si="52"/>
        <v>0</v>
      </c>
      <c r="CX191" s="42">
        <f t="shared" si="52"/>
        <v>0</v>
      </c>
      <c r="CY191" s="58">
        <f t="shared" si="52"/>
        <v>0</v>
      </c>
      <c r="CZ191" s="42">
        <f t="shared" si="52"/>
        <v>0</v>
      </c>
      <c r="DA191" s="58">
        <f t="shared" si="52"/>
        <v>0</v>
      </c>
      <c r="DB191" s="42">
        <f t="shared" si="52"/>
        <v>0</v>
      </c>
      <c r="DC191" s="58">
        <f t="shared" si="52"/>
        <v>0</v>
      </c>
      <c r="DD191" s="60">
        <f t="shared" si="52"/>
        <v>0</v>
      </c>
      <c r="DE191" s="3"/>
    </row>
    <row r="192" spans="1:109" x14ac:dyDescent="0.35">
      <c r="A192" s="3"/>
      <c r="B192" s="3" t="s">
        <v>3937</v>
      </c>
      <c r="C192" s="39" t="s">
        <v>618</v>
      </c>
      <c r="D192" s="3" t="s">
        <v>618</v>
      </c>
      <c r="E192" s="56">
        <f t="shared" si="57"/>
        <v>0</v>
      </c>
      <c r="F192" s="54">
        <f t="shared" si="57"/>
        <v>0</v>
      </c>
      <c r="G192" s="54">
        <f t="shared" si="57"/>
        <v>0</v>
      </c>
      <c r="H192" s="54">
        <f t="shared" si="57"/>
        <v>0</v>
      </c>
      <c r="I192" s="54">
        <f t="shared" si="57"/>
        <v>0</v>
      </c>
      <c r="J192" s="53">
        <f t="shared" si="57"/>
        <v>0</v>
      </c>
      <c r="K192" s="53">
        <f t="shared" si="57"/>
        <v>0</v>
      </c>
      <c r="L192" s="53">
        <f t="shared" si="57"/>
        <v>0</v>
      </c>
      <c r="M192" s="53">
        <f t="shared" si="57"/>
        <v>0</v>
      </c>
      <c r="N192" s="54">
        <f t="shared" si="57"/>
        <v>0</v>
      </c>
      <c r="O192" s="54">
        <f t="shared" si="57"/>
        <v>0</v>
      </c>
      <c r="P192" s="54">
        <f t="shared" si="57"/>
        <v>0</v>
      </c>
      <c r="Q192" s="53">
        <f t="shared" si="57"/>
        <v>0</v>
      </c>
      <c r="R192" s="53">
        <f t="shared" si="57"/>
        <v>0</v>
      </c>
      <c r="S192" s="53">
        <f t="shared" si="57"/>
        <v>0</v>
      </c>
      <c r="T192" s="53">
        <f t="shared" si="54"/>
        <v>0</v>
      </c>
      <c r="U192" s="54">
        <f t="shared" si="54"/>
        <v>0</v>
      </c>
      <c r="V192" s="54">
        <f t="shared" si="54"/>
        <v>0</v>
      </c>
      <c r="W192" s="54">
        <f t="shared" si="54"/>
        <v>0</v>
      </c>
      <c r="X192" s="42">
        <f t="shared" si="54"/>
        <v>0</v>
      </c>
      <c r="Y192" s="58">
        <f t="shared" si="54"/>
        <v>0</v>
      </c>
      <c r="Z192" s="53">
        <f t="shared" si="54"/>
        <v>0</v>
      </c>
      <c r="AA192" s="53">
        <f t="shared" si="54"/>
        <v>0</v>
      </c>
      <c r="AB192" s="53">
        <f t="shared" si="54"/>
        <v>0</v>
      </c>
      <c r="AC192" s="53">
        <f t="shared" si="54"/>
        <v>0</v>
      </c>
      <c r="AD192" s="54">
        <f t="shared" si="54"/>
        <v>0</v>
      </c>
      <c r="AE192" s="54">
        <f t="shared" si="54"/>
        <v>0</v>
      </c>
      <c r="AF192" s="54">
        <f t="shared" si="54"/>
        <v>0</v>
      </c>
      <c r="AG192" s="54">
        <f t="shared" si="54"/>
        <v>0</v>
      </c>
      <c r="AH192" s="53">
        <f t="shared" si="54"/>
        <v>0</v>
      </c>
      <c r="AI192" s="53">
        <f t="shared" si="54"/>
        <v>0</v>
      </c>
      <c r="AJ192" s="53">
        <f t="shared" si="55"/>
        <v>0</v>
      </c>
      <c r="AK192" s="53">
        <f t="shared" si="53"/>
        <v>0</v>
      </c>
      <c r="AL192" s="54">
        <f t="shared" si="53"/>
        <v>0</v>
      </c>
      <c r="AM192" s="54">
        <f t="shared" si="53"/>
        <v>0</v>
      </c>
      <c r="AN192" s="54">
        <f t="shared" si="53"/>
        <v>0</v>
      </c>
      <c r="AO192" s="42">
        <f t="shared" si="53"/>
        <v>0</v>
      </c>
      <c r="AP192" s="58">
        <f t="shared" si="53"/>
        <v>0</v>
      </c>
      <c r="AQ192" s="42">
        <f t="shared" si="53"/>
        <v>0</v>
      </c>
      <c r="AR192" s="58">
        <f t="shared" si="53"/>
        <v>0</v>
      </c>
      <c r="AS192" s="42">
        <f t="shared" si="53"/>
        <v>0</v>
      </c>
      <c r="AT192" s="58">
        <f t="shared" si="53"/>
        <v>0</v>
      </c>
      <c r="AU192" s="42">
        <f t="shared" si="53"/>
        <v>0</v>
      </c>
      <c r="AV192" s="58">
        <f t="shared" si="53"/>
        <v>0</v>
      </c>
      <c r="AW192" s="42">
        <f t="shared" si="53"/>
        <v>0</v>
      </c>
      <c r="AX192" s="58">
        <f t="shared" si="53"/>
        <v>0</v>
      </c>
      <c r="AY192" s="42">
        <f t="shared" si="53"/>
        <v>0</v>
      </c>
      <c r="AZ192" s="58">
        <f t="shared" si="53"/>
        <v>0</v>
      </c>
      <c r="BA192" s="42">
        <f t="shared" si="56"/>
        <v>0</v>
      </c>
      <c r="BB192" s="58">
        <f t="shared" si="56"/>
        <v>0</v>
      </c>
      <c r="BC192" s="42">
        <f t="shared" si="56"/>
        <v>0</v>
      </c>
      <c r="BD192" s="58">
        <f t="shared" si="56"/>
        <v>0</v>
      </c>
      <c r="BE192" s="42">
        <f t="shared" si="56"/>
        <v>0</v>
      </c>
      <c r="BF192" s="58">
        <f t="shared" si="56"/>
        <v>0</v>
      </c>
      <c r="BG192" s="42">
        <f t="shared" si="56"/>
        <v>0</v>
      </c>
      <c r="BH192" s="58">
        <f t="shared" si="56"/>
        <v>0</v>
      </c>
      <c r="BI192" s="42">
        <f t="shared" si="56"/>
        <v>0</v>
      </c>
      <c r="BJ192" s="58">
        <f t="shared" si="56"/>
        <v>0</v>
      </c>
      <c r="BK192" s="42">
        <f t="shared" si="56"/>
        <v>0</v>
      </c>
      <c r="BL192" s="58">
        <f t="shared" si="56"/>
        <v>0</v>
      </c>
      <c r="BM192" s="42">
        <f t="shared" si="56"/>
        <v>0</v>
      </c>
      <c r="BN192" s="58">
        <f t="shared" si="56"/>
        <v>0</v>
      </c>
      <c r="BO192" s="42">
        <f t="shared" si="50"/>
        <v>0</v>
      </c>
      <c r="BP192" s="58">
        <f t="shared" si="50"/>
        <v>0</v>
      </c>
      <c r="BQ192" s="42">
        <f t="shared" si="50"/>
        <v>0</v>
      </c>
      <c r="BR192" s="58">
        <f t="shared" si="50"/>
        <v>0</v>
      </c>
      <c r="BS192" s="42">
        <f t="shared" si="50"/>
        <v>0</v>
      </c>
      <c r="BT192" s="58">
        <f t="shared" si="50"/>
        <v>0</v>
      </c>
      <c r="BU192" s="42">
        <f t="shared" si="50"/>
        <v>0</v>
      </c>
      <c r="BV192" s="58">
        <f t="shared" si="50"/>
        <v>0</v>
      </c>
      <c r="BW192" s="42">
        <f t="shared" si="50"/>
        <v>0</v>
      </c>
      <c r="BX192" s="58">
        <f t="shared" si="50"/>
        <v>0</v>
      </c>
      <c r="BY192" s="42">
        <f t="shared" si="50"/>
        <v>0</v>
      </c>
      <c r="BZ192" s="58">
        <f t="shared" si="50"/>
        <v>0</v>
      </c>
      <c r="CA192" s="42">
        <f t="shared" si="50"/>
        <v>0</v>
      </c>
      <c r="CB192" s="58">
        <f t="shared" si="50"/>
        <v>0</v>
      </c>
      <c r="CC192" s="42">
        <f t="shared" si="50"/>
        <v>0</v>
      </c>
      <c r="CD192" s="58">
        <f t="shared" si="50"/>
        <v>0</v>
      </c>
      <c r="CE192" s="42">
        <f t="shared" si="51"/>
        <v>0</v>
      </c>
      <c r="CF192" s="58">
        <f t="shared" si="51"/>
        <v>0</v>
      </c>
      <c r="CG192" s="42">
        <f t="shared" si="51"/>
        <v>0</v>
      </c>
      <c r="CH192" s="58">
        <f t="shared" si="51"/>
        <v>0</v>
      </c>
      <c r="CI192" s="42">
        <f t="shared" si="51"/>
        <v>0</v>
      </c>
      <c r="CJ192" s="58">
        <f t="shared" si="51"/>
        <v>0</v>
      </c>
      <c r="CK192" s="42">
        <f t="shared" si="51"/>
        <v>0</v>
      </c>
      <c r="CL192" s="58">
        <f t="shared" si="51"/>
        <v>0</v>
      </c>
      <c r="CM192" s="42">
        <f t="shared" si="51"/>
        <v>0</v>
      </c>
      <c r="CN192" s="58">
        <f t="shared" si="51"/>
        <v>0</v>
      </c>
      <c r="CO192" s="42">
        <f t="shared" si="51"/>
        <v>0</v>
      </c>
      <c r="CP192" s="58">
        <f t="shared" si="51"/>
        <v>0</v>
      </c>
      <c r="CQ192" s="42">
        <f t="shared" si="51"/>
        <v>0</v>
      </c>
      <c r="CR192" s="58">
        <f t="shared" si="51"/>
        <v>0</v>
      </c>
      <c r="CS192" s="42">
        <f t="shared" si="51"/>
        <v>0</v>
      </c>
      <c r="CT192" s="58">
        <f t="shared" si="51"/>
        <v>0</v>
      </c>
      <c r="CU192" s="42">
        <f t="shared" si="52"/>
        <v>0</v>
      </c>
      <c r="CV192" s="58">
        <f t="shared" si="52"/>
        <v>0</v>
      </c>
      <c r="CW192" s="42">
        <f t="shared" si="52"/>
        <v>0</v>
      </c>
      <c r="CX192" s="58">
        <f t="shared" si="52"/>
        <v>0</v>
      </c>
      <c r="CY192" s="42">
        <f t="shared" si="52"/>
        <v>0</v>
      </c>
      <c r="CZ192" s="58">
        <f t="shared" si="52"/>
        <v>0</v>
      </c>
      <c r="DA192" s="42">
        <f t="shared" si="52"/>
        <v>0</v>
      </c>
      <c r="DB192" s="58">
        <f t="shared" si="52"/>
        <v>0</v>
      </c>
      <c r="DC192" s="42">
        <f t="shared" si="52"/>
        <v>0</v>
      </c>
      <c r="DD192" s="59">
        <f t="shared" si="52"/>
        <v>0</v>
      </c>
      <c r="DE192" s="3"/>
    </row>
    <row r="193" spans="1:109" x14ac:dyDescent="0.35">
      <c r="A193" s="3"/>
      <c r="B193" s="3" t="s">
        <v>3938</v>
      </c>
      <c r="C193" s="39" t="s">
        <v>619</v>
      </c>
      <c r="D193" s="3" t="s">
        <v>619</v>
      </c>
      <c r="E193" s="52">
        <f t="shared" si="57"/>
        <v>0</v>
      </c>
      <c r="F193" s="53">
        <f t="shared" si="57"/>
        <v>0</v>
      </c>
      <c r="G193" s="53">
        <f t="shared" si="57"/>
        <v>0</v>
      </c>
      <c r="H193" s="53">
        <f t="shared" si="57"/>
        <v>0</v>
      </c>
      <c r="I193" s="53">
        <f t="shared" si="57"/>
        <v>0</v>
      </c>
      <c r="J193" s="54">
        <f t="shared" si="57"/>
        <v>0</v>
      </c>
      <c r="K193" s="54">
        <f t="shared" si="57"/>
        <v>0</v>
      </c>
      <c r="L193" s="54">
        <f t="shared" si="57"/>
        <v>0</v>
      </c>
      <c r="M193" s="54">
        <f t="shared" si="57"/>
        <v>0</v>
      </c>
      <c r="N193" s="53">
        <f t="shared" si="57"/>
        <v>0</v>
      </c>
      <c r="O193" s="53">
        <f t="shared" si="57"/>
        <v>0</v>
      </c>
      <c r="P193" s="53">
        <f t="shared" si="57"/>
        <v>0</v>
      </c>
      <c r="Q193" s="54">
        <f t="shared" si="57"/>
        <v>0</v>
      </c>
      <c r="R193" s="54">
        <f t="shared" si="57"/>
        <v>0</v>
      </c>
      <c r="S193" s="54">
        <f t="shared" si="57"/>
        <v>0</v>
      </c>
      <c r="T193" s="54">
        <f t="shared" si="54"/>
        <v>0</v>
      </c>
      <c r="U193" s="53">
        <f t="shared" si="54"/>
        <v>0</v>
      </c>
      <c r="V193" s="53">
        <f t="shared" si="54"/>
        <v>0</v>
      </c>
      <c r="W193" s="53">
        <f t="shared" si="54"/>
        <v>0</v>
      </c>
      <c r="X193" s="58">
        <f t="shared" si="54"/>
        <v>0</v>
      </c>
      <c r="Y193" s="58">
        <f t="shared" si="54"/>
        <v>0</v>
      </c>
      <c r="Z193" s="54">
        <f t="shared" si="54"/>
        <v>0</v>
      </c>
      <c r="AA193" s="54">
        <f t="shared" si="54"/>
        <v>0</v>
      </c>
      <c r="AB193" s="54">
        <f t="shared" si="54"/>
        <v>0</v>
      </c>
      <c r="AC193" s="54">
        <f t="shared" si="54"/>
        <v>0</v>
      </c>
      <c r="AD193" s="53">
        <f t="shared" si="54"/>
        <v>0</v>
      </c>
      <c r="AE193" s="53">
        <f t="shared" si="54"/>
        <v>0</v>
      </c>
      <c r="AF193" s="53">
        <f t="shared" si="54"/>
        <v>0</v>
      </c>
      <c r="AG193" s="53">
        <f t="shared" si="54"/>
        <v>0</v>
      </c>
      <c r="AH193" s="54">
        <f t="shared" si="54"/>
        <v>0</v>
      </c>
      <c r="AI193" s="54">
        <f t="shared" si="54"/>
        <v>0</v>
      </c>
      <c r="AJ193" s="54">
        <f t="shared" si="55"/>
        <v>0</v>
      </c>
      <c r="AK193" s="54">
        <f t="shared" si="53"/>
        <v>0</v>
      </c>
      <c r="AL193" s="53">
        <f t="shared" si="53"/>
        <v>0</v>
      </c>
      <c r="AM193" s="53">
        <f t="shared" si="53"/>
        <v>0</v>
      </c>
      <c r="AN193" s="53">
        <f t="shared" si="53"/>
        <v>0</v>
      </c>
      <c r="AO193" s="58">
        <f t="shared" si="53"/>
        <v>0</v>
      </c>
      <c r="AP193" s="58">
        <f t="shared" si="53"/>
        <v>0</v>
      </c>
      <c r="AQ193" s="58">
        <f t="shared" si="53"/>
        <v>0</v>
      </c>
      <c r="AR193" s="58">
        <f t="shared" si="53"/>
        <v>0</v>
      </c>
      <c r="AS193" s="58">
        <f t="shared" si="53"/>
        <v>0</v>
      </c>
      <c r="AT193" s="58">
        <f t="shared" si="53"/>
        <v>0</v>
      </c>
      <c r="AU193" s="58">
        <f t="shared" si="53"/>
        <v>0</v>
      </c>
      <c r="AV193" s="58">
        <f t="shared" si="53"/>
        <v>0</v>
      </c>
      <c r="AW193" s="58">
        <f t="shared" si="53"/>
        <v>0</v>
      </c>
      <c r="AX193" s="58">
        <f t="shared" si="53"/>
        <v>0</v>
      </c>
      <c r="AY193" s="58">
        <f t="shared" si="53"/>
        <v>0</v>
      </c>
      <c r="AZ193" s="58">
        <f t="shared" si="53"/>
        <v>0</v>
      </c>
      <c r="BA193" s="58">
        <f t="shared" si="56"/>
        <v>0</v>
      </c>
      <c r="BB193" s="58">
        <f t="shared" si="56"/>
        <v>0</v>
      </c>
      <c r="BC193" s="58">
        <f t="shared" si="56"/>
        <v>0</v>
      </c>
      <c r="BD193" s="58">
        <f t="shared" si="56"/>
        <v>0</v>
      </c>
      <c r="BE193" s="58">
        <f t="shared" si="56"/>
        <v>0</v>
      </c>
      <c r="BF193" s="58">
        <f t="shared" si="56"/>
        <v>0</v>
      </c>
      <c r="BG193" s="58">
        <f t="shared" si="56"/>
        <v>0</v>
      </c>
      <c r="BH193" s="58">
        <f t="shared" si="56"/>
        <v>0</v>
      </c>
      <c r="BI193" s="58">
        <f t="shared" si="56"/>
        <v>0</v>
      </c>
      <c r="BJ193" s="58">
        <f t="shared" si="56"/>
        <v>0</v>
      </c>
      <c r="BK193" s="58">
        <f t="shared" si="56"/>
        <v>0</v>
      </c>
      <c r="BL193" s="58">
        <f t="shared" si="56"/>
        <v>0</v>
      </c>
      <c r="BM193" s="58">
        <f t="shared" si="56"/>
        <v>0</v>
      </c>
      <c r="BN193" s="58">
        <f t="shared" si="56"/>
        <v>0</v>
      </c>
      <c r="BO193" s="58">
        <f t="shared" si="50"/>
        <v>0</v>
      </c>
      <c r="BP193" s="58">
        <f t="shared" si="50"/>
        <v>0</v>
      </c>
      <c r="BQ193" s="58">
        <f t="shared" si="50"/>
        <v>0</v>
      </c>
      <c r="BR193" s="58">
        <f t="shared" si="50"/>
        <v>0</v>
      </c>
      <c r="BS193" s="58">
        <f t="shared" si="50"/>
        <v>0</v>
      </c>
      <c r="BT193" s="58">
        <f t="shared" si="50"/>
        <v>0</v>
      </c>
      <c r="BU193" s="58">
        <f t="shared" si="50"/>
        <v>0</v>
      </c>
      <c r="BV193" s="58">
        <f t="shared" si="50"/>
        <v>0</v>
      </c>
      <c r="BW193" s="58">
        <f t="shared" si="50"/>
        <v>0</v>
      </c>
      <c r="BX193" s="58">
        <f t="shared" si="50"/>
        <v>0</v>
      </c>
      <c r="BY193" s="58">
        <f t="shared" si="50"/>
        <v>0</v>
      </c>
      <c r="BZ193" s="58">
        <f t="shared" si="50"/>
        <v>0</v>
      </c>
      <c r="CA193" s="58">
        <f t="shared" si="50"/>
        <v>0</v>
      </c>
      <c r="CB193" s="58">
        <f t="shared" si="50"/>
        <v>0</v>
      </c>
      <c r="CC193" s="58">
        <f t="shared" si="50"/>
        <v>0</v>
      </c>
      <c r="CD193" s="58">
        <f t="shared" si="50"/>
        <v>0</v>
      </c>
      <c r="CE193" s="58">
        <f t="shared" si="51"/>
        <v>0</v>
      </c>
      <c r="CF193" s="58">
        <f t="shared" si="51"/>
        <v>0</v>
      </c>
      <c r="CG193" s="58">
        <f t="shared" si="51"/>
        <v>0</v>
      </c>
      <c r="CH193" s="58">
        <f t="shared" si="51"/>
        <v>0</v>
      </c>
      <c r="CI193" s="58">
        <f t="shared" si="51"/>
        <v>0</v>
      </c>
      <c r="CJ193" s="58">
        <f t="shared" si="51"/>
        <v>0</v>
      </c>
      <c r="CK193" s="58">
        <f t="shared" si="51"/>
        <v>0</v>
      </c>
      <c r="CL193" s="58">
        <f t="shared" si="51"/>
        <v>0</v>
      </c>
      <c r="CM193" s="58">
        <f t="shared" si="51"/>
        <v>0</v>
      </c>
      <c r="CN193" s="58">
        <f t="shared" si="51"/>
        <v>0</v>
      </c>
      <c r="CO193" s="58">
        <f t="shared" si="51"/>
        <v>0</v>
      </c>
      <c r="CP193" s="58">
        <f t="shared" si="51"/>
        <v>0</v>
      </c>
      <c r="CQ193" s="58">
        <f t="shared" si="51"/>
        <v>0</v>
      </c>
      <c r="CR193" s="58">
        <f t="shared" si="51"/>
        <v>0</v>
      </c>
      <c r="CS193" s="58">
        <f t="shared" si="51"/>
        <v>0</v>
      </c>
      <c r="CT193" s="58">
        <f t="shared" si="51"/>
        <v>0</v>
      </c>
      <c r="CU193" s="58">
        <f t="shared" si="52"/>
        <v>0</v>
      </c>
      <c r="CV193" s="58">
        <f t="shared" si="52"/>
        <v>6.4372168340616433E-4</v>
      </c>
      <c r="CW193" s="58">
        <f t="shared" si="52"/>
        <v>0</v>
      </c>
      <c r="CX193" s="58">
        <f t="shared" si="52"/>
        <v>0</v>
      </c>
      <c r="CY193" s="58">
        <f t="shared" si="52"/>
        <v>0</v>
      </c>
      <c r="CZ193" s="58">
        <f t="shared" si="52"/>
        <v>0</v>
      </c>
      <c r="DA193" s="58">
        <f t="shared" si="52"/>
        <v>0</v>
      </c>
      <c r="DB193" s="58">
        <f t="shared" si="52"/>
        <v>0</v>
      </c>
      <c r="DC193" s="58">
        <f t="shared" si="52"/>
        <v>0</v>
      </c>
      <c r="DD193" s="59">
        <f t="shared" si="52"/>
        <v>0</v>
      </c>
      <c r="DE193" s="3"/>
    </row>
    <row r="194" spans="1:109" x14ac:dyDescent="0.35">
      <c r="A194" s="3"/>
      <c r="B194" s="3" t="s">
        <v>3939</v>
      </c>
      <c r="C194" s="39" t="s">
        <v>620</v>
      </c>
      <c r="D194" s="3" t="s">
        <v>620</v>
      </c>
      <c r="E194" s="56">
        <f t="shared" si="57"/>
        <v>0</v>
      </c>
      <c r="F194" s="54">
        <f t="shared" si="57"/>
        <v>0</v>
      </c>
      <c r="G194" s="54">
        <f t="shared" si="57"/>
        <v>0</v>
      </c>
      <c r="H194" s="54">
        <f t="shared" si="57"/>
        <v>0</v>
      </c>
      <c r="I194" s="54">
        <f t="shared" si="57"/>
        <v>0</v>
      </c>
      <c r="J194" s="53">
        <f t="shared" si="57"/>
        <v>0</v>
      </c>
      <c r="K194" s="53">
        <f t="shared" si="57"/>
        <v>0</v>
      </c>
      <c r="L194" s="53">
        <f t="shared" si="57"/>
        <v>0</v>
      </c>
      <c r="M194" s="53">
        <f t="shared" si="57"/>
        <v>0</v>
      </c>
      <c r="N194" s="54">
        <f t="shared" si="57"/>
        <v>0</v>
      </c>
      <c r="O194" s="54">
        <f t="shared" si="57"/>
        <v>0</v>
      </c>
      <c r="P194" s="54">
        <f t="shared" si="57"/>
        <v>0</v>
      </c>
      <c r="Q194" s="53">
        <f t="shared" si="57"/>
        <v>0</v>
      </c>
      <c r="R194" s="53">
        <f t="shared" si="57"/>
        <v>0</v>
      </c>
      <c r="S194" s="53">
        <f t="shared" si="57"/>
        <v>0</v>
      </c>
      <c r="T194" s="53">
        <f t="shared" si="54"/>
        <v>0</v>
      </c>
      <c r="U194" s="54">
        <f t="shared" si="54"/>
        <v>0</v>
      </c>
      <c r="V194" s="54">
        <f t="shared" si="54"/>
        <v>0</v>
      </c>
      <c r="W194" s="54">
        <f t="shared" si="54"/>
        <v>0</v>
      </c>
      <c r="X194" s="58">
        <f t="shared" si="54"/>
        <v>0</v>
      </c>
      <c r="Y194" s="42">
        <f t="shared" si="54"/>
        <v>0</v>
      </c>
      <c r="Z194" s="53">
        <f t="shared" si="54"/>
        <v>0</v>
      </c>
      <c r="AA194" s="53">
        <f t="shared" si="54"/>
        <v>0</v>
      </c>
      <c r="AB194" s="53">
        <f t="shared" si="54"/>
        <v>0</v>
      </c>
      <c r="AC194" s="53">
        <f t="shared" si="54"/>
        <v>0</v>
      </c>
      <c r="AD194" s="54">
        <f t="shared" si="54"/>
        <v>0</v>
      </c>
      <c r="AE194" s="54">
        <f t="shared" si="54"/>
        <v>0</v>
      </c>
      <c r="AF194" s="54">
        <f t="shared" si="54"/>
        <v>0</v>
      </c>
      <c r="AG194" s="54">
        <f t="shared" si="54"/>
        <v>0</v>
      </c>
      <c r="AH194" s="53">
        <f t="shared" si="54"/>
        <v>0</v>
      </c>
      <c r="AI194" s="53">
        <f t="shared" si="54"/>
        <v>0</v>
      </c>
      <c r="AJ194" s="53">
        <f t="shared" si="55"/>
        <v>0</v>
      </c>
      <c r="AK194" s="53">
        <f t="shared" si="53"/>
        <v>0</v>
      </c>
      <c r="AL194" s="54">
        <f t="shared" si="53"/>
        <v>0</v>
      </c>
      <c r="AM194" s="54">
        <f t="shared" si="53"/>
        <v>0</v>
      </c>
      <c r="AN194" s="54">
        <f t="shared" si="53"/>
        <v>0</v>
      </c>
      <c r="AO194" s="58">
        <f t="shared" si="53"/>
        <v>0</v>
      </c>
      <c r="AP194" s="42">
        <f t="shared" si="53"/>
        <v>0</v>
      </c>
      <c r="AQ194" s="58">
        <f t="shared" si="53"/>
        <v>7.8307170816840771E-2</v>
      </c>
      <c r="AR194" s="42">
        <f t="shared" si="53"/>
        <v>2.3615071077272404E-3</v>
      </c>
      <c r="AS194" s="58">
        <f t="shared" si="53"/>
        <v>0</v>
      </c>
      <c r="AT194" s="42">
        <f t="shared" si="53"/>
        <v>0</v>
      </c>
      <c r="AU194" s="58">
        <f t="shared" si="53"/>
        <v>1.0454398358056565E-3</v>
      </c>
      <c r="AV194" s="42">
        <f t="shared" si="53"/>
        <v>0</v>
      </c>
      <c r="AW194" s="58">
        <f t="shared" si="53"/>
        <v>0</v>
      </c>
      <c r="AX194" s="42">
        <f t="shared" si="53"/>
        <v>2.4271315379874352E-2</v>
      </c>
      <c r="AY194" s="58">
        <f t="shared" si="53"/>
        <v>5.4640772707642091E-3</v>
      </c>
      <c r="AZ194" s="42">
        <f t="shared" si="53"/>
        <v>0</v>
      </c>
      <c r="BA194" s="58">
        <f t="shared" si="56"/>
        <v>5.3159611684437343E-2</v>
      </c>
      <c r="BB194" s="42">
        <f t="shared" si="56"/>
        <v>0.34494420504618656</v>
      </c>
      <c r="BC194" s="58">
        <f t="shared" si="56"/>
        <v>2.2728554243827653E-3</v>
      </c>
      <c r="BD194" s="42">
        <f t="shared" si="56"/>
        <v>0</v>
      </c>
      <c r="BE194" s="58">
        <f t="shared" si="56"/>
        <v>3.1579649763341856E-2</v>
      </c>
      <c r="BF194" s="42">
        <f t="shared" si="56"/>
        <v>1.378620293989649E-2</v>
      </c>
      <c r="BG194" s="58">
        <f t="shared" si="56"/>
        <v>6.9184982883675238E-3</v>
      </c>
      <c r="BH194" s="42">
        <f t="shared" si="56"/>
        <v>4.8598735983984819E-4</v>
      </c>
      <c r="BI194" s="58">
        <f t="shared" si="56"/>
        <v>1.5015584566283768E-2</v>
      </c>
      <c r="BJ194" s="42">
        <f t="shared" si="56"/>
        <v>1.6075949145729008E-2</v>
      </c>
      <c r="BK194" s="58">
        <f t="shared" si="56"/>
        <v>1.5634686913738433E-3</v>
      </c>
      <c r="BL194" s="42">
        <f t="shared" si="56"/>
        <v>3.3916275717121483E-2</v>
      </c>
      <c r="BM194" s="58">
        <f t="shared" si="56"/>
        <v>3.4787402242892752E-3</v>
      </c>
      <c r="BN194" s="42">
        <f t="shared" si="56"/>
        <v>0.11727000265280098</v>
      </c>
      <c r="BO194" s="58">
        <f t="shared" si="50"/>
        <v>2.4402033257726647E-3</v>
      </c>
      <c r="BP194" s="42">
        <f t="shared" si="50"/>
        <v>1.4737929299815551E-2</v>
      </c>
      <c r="BQ194" s="58">
        <f t="shared" si="50"/>
        <v>0</v>
      </c>
      <c r="BR194" s="42">
        <f t="shared" si="50"/>
        <v>2.5433796031640778E-3</v>
      </c>
      <c r="BS194" s="58">
        <f t="shared" si="50"/>
        <v>0.78551628188457634</v>
      </c>
      <c r="BT194" s="42">
        <f t="shared" si="50"/>
        <v>8.0516645386347595E-4</v>
      </c>
      <c r="BU194" s="58">
        <f t="shared" si="50"/>
        <v>0.52322070972268775</v>
      </c>
      <c r="BV194" s="42">
        <f t="shared" si="50"/>
        <v>3.1365698916585971E-2</v>
      </c>
      <c r="BW194" s="58">
        <f t="shared" si="50"/>
        <v>4.1649216386898617E-3</v>
      </c>
      <c r="BX194" s="42">
        <f t="shared" si="50"/>
        <v>0.50810635306690921</v>
      </c>
      <c r="BY194" s="58">
        <f t="shared" si="50"/>
        <v>0</v>
      </c>
      <c r="BZ194" s="42">
        <f t="shared" si="50"/>
        <v>3.218023889478263E-2</v>
      </c>
      <c r="CA194" s="58">
        <f t="shared" si="50"/>
        <v>9.0069218274519761E-3</v>
      </c>
      <c r="CB194" s="42">
        <f t="shared" si="50"/>
        <v>0.78012913879793833</v>
      </c>
      <c r="CC194" s="58">
        <f t="shared" si="50"/>
        <v>0.2808633443496672</v>
      </c>
      <c r="CD194" s="42">
        <f t="shared" si="50"/>
        <v>5.090213900085621E-2</v>
      </c>
      <c r="CE194" s="58">
        <f t="shared" si="51"/>
        <v>0.33815805357928402</v>
      </c>
      <c r="CF194" s="42">
        <f t="shared" si="51"/>
        <v>0</v>
      </c>
      <c r="CG194" s="58">
        <f t="shared" si="51"/>
        <v>9.4864347516151123E-2</v>
      </c>
      <c r="CH194" s="42">
        <f t="shared" si="51"/>
        <v>1.4608420332269278</v>
      </c>
      <c r="CI194" s="58">
        <f t="shared" si="51"/>
        <v>3.3995302062240183E-2</v>
      </c>
      <c r="CJ194" s="42">
        <f t="shared" si="51"/>
        <v>0.18614780939897504</v>
      </c>
      <c r="CK194" s="58">
        <f t="shared" si="51"/>
        <v>5.9761000020108188E-2</v>
      </c>
      <c r="CL194" s="42">
        <f t="shared" si="51"/>
        <v>0.10138730437950164</v>
      </c>
      <c r="CM194" s="58">
        <f t="shared" si="51"/>
        <v>8.4019901375825233E-3</v>
      </c>
      <c r="CN194" s="42">
        <f t="shared" si="51"/>
        <v>1.283426407143547E-3</v>
      </c>
      <c r="CO194" s="58">
        <f t="shared" si="51"/>
        <v>0</v>
      </c>
      <c r="CP194" s="42">
        <f t="shared" si="51"/>
        <v>0.18787925228630714</v>
      </c>
      <c r="CQ194" s="58">
        <f t="shared" si="51"/>
        <v>4.5046645301355881E-2</v>
      </c>
      <c r="CR194" s="42">
        <f t="shared" si="51"/>
        <v>0.14005181175881215</v>
      </c>
      <c r="CS194" s="58">
        <f t="shared" si="51"/>
        <v>0.15474431840380912</v>
      </c>
      <c r="CT194" s="42">
        <f t="shared" si="51"/>
        <v>3.9274607160928711E-2</v>
      </c>
      <c r="CU194" s="58">
        <f t="shared" si="52"/>
        <v>0.33241093390786297</v>
      </c>
      <c r="CV194" s="42">
        <f t="shared" si="52"/>
        <v>1.3647484658343483</v>
      </c>
      <c r="CW194" s="58">
        <f t="shared" si="52"/>
        <v>2.770054220750787</v>
      </c>
      <c r="CX194" s="42">
        <f t="shared" si="52"/>
        <v>0.43784776941301873</v>
      </c>
      <c r="CY194" s="58">
        <f t="shared" si="52"/>
        <v>0.4096630309542259</v>
      </c>
      <c r="CZ194" s="42">
        <f t="shared" si="52"/>
        <v>3.1645455351656214E-2</v>
      </c>
      <c r="DA194" s="58">
        <f t="shared" si="52"/>
        <v>8.9791949418156162E-3</v>
      </c>
      <c r="DB194" s="42">
        <f t="shared" si="52"/>
        <v>1.9198960664173601</v>
      </c>
      <c r="DC194" s="58">
        <f t="shared" si="52"/>
        <v>0</v>
      </c>
      <c r="DD194" s="60">
        <f t="shared" si="52"/>
        <v>0</v>
      </c>
      <c r="DE194" s="3"/>
    </row>
    <row r="195" spans="1:109" x14ac:dyDescent="0.35">
      <c r="A195" s="3"/>
      <c r="B195" s="3" t="s">
        <v>3940</v>
      </c>
      <c r="C195" s="39" t="s">
        <v>621</v>
      </c>
      <c r="D195" s="3" t="s">
        <v>621</v>
      </c>
      <c r="E195" s="52">
        <f t="shared" si="57"/>
        <v>0</v>
      </c>
      <c r="F195" s="53">
        <f t="shared" si="57"/>
        <v>0</v>
      </c>
      <c r="G195" s="53">
        <f t="shared" si="57"/>
        <v>0</v>
      </c>
      <c r="H195" s="53">
        <f t="shared" si="57"/>
        <v>0</v>
      </c>
      <c r="I195" s="53">
        <f t="shared" si="57"/>
        <v>0</v>
      </c>
      <c r="J195" s="54">
        <f t="shared" si="57"/>
        <v>0</v>
      </c>
      <c r="K195" s="54">
        <f t="shared" si="57"/>
        <v>0</v>
      </c>
      <c r="L195" s="54">
        <f t="shared" si="57"/>
        <v>0</v>
      </c>
      <c r="M195" s="54">
        <f t="shared" si="57"/>
        <v>0</v>
      </c>
      <c r="N195" s="53">
        <f t="shared" si="57"/>
        <v>0</v>
      </c>
      <c r="O195" s="53">
        <f t="shared" si="57"/>
        <v>0</v>
      </c>
      <c r="P195" s="53">
        <f t="shared" si="57"/>
        <v>0</v>
      </c>
      <c r="Q195" s="54">
        <f t="shared" si="57"/>
        <v>0</v>
      </c>
      <c r="R195" s="54">
        <f t="shared" si="57"/>
        <v>0</v>
      </c>
      <c r="S195" s="54">
        <f t="shared" si="57"/>
        <v>0</v>
      </c>
      <c r="T195" s="54">
        <f t="shared" si="54"/>
        <v>0</v>
      </c>
      <c r="U195" s="53">
        <f t="shared" si="54"/>
        <v>0</v>
      </c>
      <c r="V195" s="53">
        <f t="shared" si="54"/>
        <v>0</v>
      </c>
      <c r="W195" s="53">
        <f t="shared" si="54"/>
        <v>0</v>
      </c>
      <c r="X195" s="42">
        <f t="shared" si="54"/>
        <v>0</v>
      </c>
      <c r="Y195" s="58">
        <f t="shared" si="54"/>
        <v>0</v>
      </c>
      <c r="Z195" s="54">
        <f t="shared" si="54"/>
        <v>0</v>
      </c>
      <c r="AA195" s="54">
        <f t="shared" si="54"/>
        <v>0</v>
      </c>
      <c r="AB195" s="54">
        <f t="shared" si="54"/>
        <v>0</v>
      </c>
      <c r="AC195" s="54">
        <f t="shared" si="54"/>
        <v>0</v>
      </c>
      <c r="AD195" s="53">
        <f t="shared" si="54"/>
        <v>0</v>
      </c>
      <c r="AE195" s="53">
        <f t="shared" si="54"/>
        <v>0</v>
      </c>
      <c r="AF195" s="53">
        <f t="shared" si="54"/>
        <v>0</v>
      </c>
      <c r="AG195" s="53">
        <f t="shared" si="54"/>
        <v>0</v>
      </c>
      <c r="AH195" s="54">
        <f t="shared" si="54"/>
        <v>0</v>
      </c>
      <c r="AI195" s="54">
        <f t="shared" si="54"/>
        <v>0</v>
      </c>
      <c r="AJ195" s="54">
        <f t="shared" si="55"/>
        <v>0</v>
      </c>
      <c r="AK195" s="54">
        <f t="shared" si="53"/>
        <v>0</v>
      </c>
      <c r="AL195" s="53">
        <f t="shared" si="53"/>
        <v>0</v>
      </c>
      <c r="AM195" s="53">
        <f t="shared" si="53"/>
        <v>0</v>
      </c>
      <c r="AN195" s="53">
        <f t="shared" si="53"/>
        <v>0</v>
      </c>
      <c r="AO195" s="42">
        <f t="shared" si="53"/>
        <v>0</v>
      </c>
      <c r="AP195" s="58">
        <f t="shared" si="53"/>
        <v>0</v>
      </c>
      <c r="AQ195" s="42">
        <f t="shared" si="53"/>
        <v>0</v>
      </c>
      <c r="AR195" s="58">
        <f t="shared" si="53"/>
        <v>0</v>
      </c>
      <c r="AS195" s="42">
        <f t="shared" si="53"/>
        <v>0</v>
      </c>
      <c r="AT195" s="58">
        <f t="shared" si="53"/>
        <v>0</v>
      </c>
      <c r="AU195" s="42">
        <f t="shared" si="53"/>
        <v>0</v>
      </c>
      <c r="AV195" s="58">
        <f t="shared" si="53"/>
        <v>0</v>
      </c>
      <c r="AW195" s="42">
        <f t="shared" si="53"/>
        <v>0</v>
      </c>
      <c r="AX195" s="58">
        <f t="shared" si="53"/>
        <v>0</v>
      </c>
      <c r="AY195" s="42">
        <f t="shared" si="53"/>
        <v>0</v>
      </c>
      <c r="AZ195" s="58">
        <f t="shared" si="53"/>
        <v>0</v>
      </c>
      <c r="BA195" s="42">
        <f t="shared" si="56"/>
        <v>0</v>
      </c>
      <c r="BB195" s="58">
        <f t="shared" si="56"/>
        <v>0</v>
      </c>
      <c r="BC195" s="42">
        <f t="shared" si="56"/>
        <v>0</v>
      </c>
      <c r="BD195" s="58">
        <f t="shared" si="56"/>
        <v>0</v>
      </c>
      <c r="BE195" s="42">
        <f t="shared" si="56"/>
        <v>0</v>
      </c>
      <c r="BF195" s="58">
        <f t="shared" si="56"/>
        <v>0</v>
      </c>
      <c r="BG195" s="42">
        <f t="shared" si="56"/>
        <v>0</v>
      </c>
      <c r="BH195" s="58">
        <f t="shared" si="56"/>
        <v>0</v>
      </c>
      <c r="BI195" s="42">
        <f t="shared" si="56"/>
        <v>0</v>
      </c>
      <c r="BJ195" s="58">
        <f t="shared" si="56"/>
        <v>0</v>
      </c>
      <c r="BK195" s="42">
        <f t="shared" si="56"/>
        <v>0</v>
      </c>
      <c r="BL195" s="58">
        <f t="shared" si="56"/>
        <v>0</v>
      </c>
      <c r="BM195" s="42">
        <f t="shared" si="56"/>
        <v>0</v>
      </c>
      <c r="BN195" s="58">
        <f t="shared" si="56"/>
        <v>0</v>
      </c>
      <c r="BO195" s="42">
        <f t="shared" si="50"/>
        <v>0</v>
      </c>
      <c r="BP195" s="58">
        <f t="shared" si="50"/>
        <v>0</v>
      </c>
      <c r="BQ195" s="42">
        <f t="shared" si="50"/>
        <v>0</v>
      </c>
      <c r="BR195" s="58">
        <f t="shared" si="50"/>
        <v>0</v>
      </c>
      <c r="BS195" s="42">
        <f t="shared" si="50"/>
        <v>0</v>
      </c>
      <c r="BT195" s="58">
        <f t="shared" si="50"/>
        <v>0</v>
      </c>
      <c r="BU195" s="42">
        <f t="shared" si="50"/>
        <v>0</v>
      </c>
      <c r="BV195" s="58">
        <f t="shared" si="50"/>
        <v>0</v>
      </c>
      <c r="BW195" s="42">
        <f t="shared" si="50"/>
        <v>0</v>
      </c>
      <c r="BX195" s="58">
        <f t="shared" si="50"/>
        <v>0</v>
      </c>
      <c r="BY195" s="42">
        <f t="shared" si="50"/>
        <v>0</v>
      </c>
      <c r="BZ195" s="58">
        <f t="shared" si="50"/>
        <v>0</v>
      </c>
      <c r="CA195" s="42">
        <f t="shared" si="50"/>
        <v>0</v>
      </c>
      <c r="CB195" s="58">
        <f t="shared" si="50"/>
        <v>0</v>
      </c>
      <c r="CC195" s="42">
        <f t="shared" si="50"/>
        <v>0</v>
      </c>
      <c r="CD195" s="58">
        <f t="shared" si="50"/>
        <v>0</v>
      </c>
      <c r="CE195" s="42">
        <f t="shared" si="51"/>
        <v>0</v>
      </c>
      <c r="CF195" s="58">
        <f t="shared" si="51"/>
        <v>0</v>
      </c>
      <c r="CG195" s="42">
        <f t="shared" si="51"/>
        <v>0</v>
      </c>
      <c r="CH195" s="58">
        <f t="shared" si="51"/>
        <v>0</v>
      </c>
      <c r="CI195" s="42">
        <f t="shared" si="51"/>
        <v>0</v>
      </c>
      <c r="CJ195" s="58">
        <f t="shared" si="51"/>
        <v>0</v>
      </c>
      <c r="CK195" s="42">
        <f t="shared" si="51"/>
        <v>0</v>
      </c>
      <c r="CL195" s="58">
        <f t="shared" si="51"/>
        <v>0</v>
      </c>
      <c r="CM195" s="42">
        <f t="shared" si="51"/>
        <v>0</v>
      </c>
      <c r="CN195" s="58">
        <f t="shared" si="51"/>
        <v>0</v>
      </c>
      <c r="CO195" s="42">
        <f t="shared" si="51"/>
        <v>0</v>
      </c>
      <c r="CP195" s="58">
        <f t="shared" si="51"/>
        <v>0</v>
      </c>
      <c r="CQ195" s="42">
        <f t="shared" si="51"/>
        <v>0</v>
      </c>
      <c r="CR195" s="58">
        <f t="shared" si="51"/>
        <v>0</v>
      </c>
      <c r="CS195" s="42">
        <f t="shared" si="51"/>
        <v>0</v>
      </c>
      <c r="CT195" s="58">
        <f t="shared" si="51"/>
        <v>0</v>
      </c>
      <c r="CU195" s="42">
        <f t="shared" si="52"/>
        <v>0</v>
      </c>
      <c r="CV195" s="58">
        <f t="shared" si="52"/>
        <v>6.6086349746822632</v>
      </c>
      <c r="CW195" s="42">
        <f t="shared" si="52"/>
        <v>1.4911327208642695</v>
      </c>
      <c r="CX195" s="58">
        <f t="shared" si="52"/>
        <v>6.5487203945040526E-2</v>
      </c>
      <c r="CY195" s="42">
        <f t="shared" si="52"/>
        <v>0</v>
      </c>
      <c r="CZ195" s="58">
        <f t="shared" si="52"/>
        <v>0</v>
      </c>
      <c r="DA195" s="42">
        <f t="shared" si="52"/>
        <v>0</v>
      </c>
      <c r="DB195" s="58">
        <f t="shared" si="52"/>
        <v>0</v>
      </c>
      <c r="DC195" s="42">
        <f t="shared" si="52"/>
        <v>0</v>
      </c>
      <c r="DD195" s="59">
        <f t="shared" si="52"/>
        <v>0</v>
      </c>
      <c r="DE195" s="3"/>
    </row>
    <row r="196" spans="1:109" x14ac:dyDescent="0.35">
      <c r="A196" s="3"/>
      <c r="B196" s="3" t="s">
        <v>3941</v>
      </c>
      <c r="C196" s="39" t="s">
        <v>622</v>
      </c>
      <c r="D196" s="3" t="s">
        <v>622</v>
      </c>
      <c r="E196" s="56">
        <f t="shared" si="57"/>
        <v>0</v>
      </c>
      <c r="F196" s="54">
        <f t="shared" si="57"/>
        <v>0</v>
      </c>
      <c r="G196" s="54">
        <f t="shared" si="57"/>
        <v>0</v>
      </c>
      <c r="H196" s="54">
        <f t="shared" si="57"/>
        <v>0</v>
      </c>
      <c r="I196" s="54">
        <f t="shared" si="57"/>
        <v>0</v>
      </c>
      <c r="J196" s="53">
        <f t="shared" si="57"/>
        <v>0</v>
      </c>
      <c r="K196" s="53">
        <f t="shared" si="57"/>
        <v>0</v>
      </c>
      <c r="L196" s="53">
        <f t="shared" si="57"/>
        <v>0</v>
      </c>
      <c r="M196" s="53">
        <f t="shared" si="57"/>
        <v>0</v>
      </c>
      <c r="N196" s="54">
        <f t="shared" si="57"/>
        <v>0</v>
      </c>
      <c r="O196" s="54">
        <f t="shared" si="57"/>
        <v>0</v>
      </c>
      <c r="P196" s="54">
        <f t="shared" si="57"/>
        <v>0</v>
      </c>
      <c r="Q196" s="53">
        <f t="shared" si="57"/>
        <v>0</v>
      </c>
      <c r="R196" s="53">
        <f t="shared" si="57"/>
        <v>0</v>
      </c>
      <c r="S196" s="53">
        <f t="shared" si="57"/>
        <v>0</v>
      </c>
      <c r="T196" s="53">
        <f t="shared" si="54"/>
        <v>0</v>
      </c>
      <c r="U196" s="54">
        <f t="shared" si="54"/>
        <v>0</v>
      </c>
      <c r="V196" s="54">
        <f t="shared" si="54"/>
        <v>0</v>
      </c>
      <c r="W196" s="54">
        <f t="shared" si="54"/>
        <v>0</v>
      </c>
      <c r="X196" s="58">
        <f t="shared" si="54"/>
        <v>0</v>
      </c>
      <c r="Y196" s="42">
        <f t="shared" si="54"/>
        <v>0</v>
      </c>
      <c r="Z196" s="53">
        <f t="shared" si="54"/>
        <v>0</v>
      </c>
      <c r="AA196" s="53">
        <f t="shared" si="54"/>
        <v>0</v>
      </c>
      <c r="AB196" s="53">
        <f t="shared" si="54"/>
        <v>0</v>
      </c>
      <c r="AC196" s="53">
        <f t="shared" si="54"/>
        <v>0</v>
      </c>
      <c r="AD196" s="54">
        <f t="shared" si="54"/>
        <v>0</v>
      </c>
      <c r="AE196" s="54">
        <f t="shared" si="54"/>
        <v>0</v>
      </c>
      <c r="AF196" s="54">
        <f t="shared" si="54"/>
        <v>0</v>
      </c>
      <c r="AG196" s="54">
        <f t="shared" si="54"/>
        <v>0</v>
      </c>
      <c r="AH196" s="53">
        <f t="shared" si="54"/>
        <v>0</v>
      </c>
      <c r="AI196" s="53">
        <f t="shared" si="54"/>
        <v>0</v>
      </c>
      <c r="AJ196" s="53">
        <f t="shared" si="55"/>
        <v>0</v>
      </c>
      <c r="AK196" s="53">
        <f t="shared" si="53"/>
        <v>0</v>
      </c>
      <c r="AL196" s="54">
        <f t="shared" si="53"/>
        <v>0</v>
      </c>
      <c r="AM196" s="54">
        <f t="shared" si="53"/>
        <v>0</v>
      </c>
      <c r="AN196" s="54">
        <f t="shared" si="53"/>
        <v>0</v>
      </c>
      <c r="AO196" s="58">
        <f t="shared" si="53"/>
        <v>0</v>
      </c>
      <c r="AP196" s="42">
        <f t="shared" si="53"/>
        <v>0</v>
      </c>
      <c r="AQ196" s="58">
        <f t="shared" si="53"/>
        <v>0</v>
      </c>
      <c r="AR196" s="42">
        <f t="shared" si="53"/>
        <v>0</v>
      </c>
      <c r="AS196" s="58">
        <f t="shared" si="53"/>
        <v>0</v>
      </c>
      <c r="AT196" s="42">
        <f t="shared" si="53"/>
        <v>0</v>
      </c>
      <c r="AU196" s="58">
        <f t="shared" si="53"/>
        <v>0</v>
      </c>
      <c r="AV196" s="42">
        <f t="shared" si="53"/>
        <v>0</v>
      </c>
      <c r="AW196" s="58">
        <f t="shared" si="53"/>
        <v>0</v>
      </c>
      <c r="AX196" s="42">
        <f t="shared" si="53"/>
        <v>0</v>
      </c>
      <c r="AY196" s="58">
        <f t="shared" si="53"/>
        <v>0</v>
      </c>
      <c r="AZ196" s="42">
        <f t="shared" si="53"/>
        <v>0</v>
      </c>
      <c r="BA196" s="58">
        <f t="shared" si="56"/>
        <v>0</v>
      </c>
      <c r="BB196" s="42">
        <f t="shared" si="56"/>
        <v>0</v>
      </c>
      <c r="BC196" s="58">
        <f t="shared" si="56"/>
        <v>0</v>
      </c>
      <c r="BD196" s="42">
        <f t="shared" si="56"/>
        <v>0</v>
      </c>
      <c r="BE196" s="58">
        <f t="shared" si="56"/>
        <v>0</v>
      </c>
      <c r="BF196" s="42">
        <f t="shared" si="56"/>
        <v>0</v>
      </c>
      <c r="BG196" s="58">
        <f t="shared" si="56"/>
        <v>0</v>
      </c>
      <c r="BH196" s="42">
        <f t="shared" si="56"/>
        <v>0</v>
      </c>
      <c r="BI196" s="58">
        <f t="shared" si="56"/>
        <v>0</v>
      </c>
      <c r="BJ196" s="42">
        <f t="shared" si="56"/>
        <v>0</v>
      </c>
      <c r="BK196" s="58">
        <f t="shared" si="56"/>
        <v>0</v>
      </c>
      <c r="BL196" s="42">
        <f t="shared" si="56"/>
        <v>0</v>
      </c>
      <c r="BM196" s="58">
        <f t="shared" si="56"/>
        <v>0</v>
      </c>
      <c r="BN196" s="42">
        <f t="shared" si="56"/>
        <v>0</v>
      </c>
      <c r="BO196" s="58">
        <f t="shared" si="50"/>
        <v>0</v>
      </c>
      <c r="BP196" s="42">
        <f t="shared" si="50"/>
        <v>0</v>
      </c>
      <c r="BQ196" s="58">
        <f t="shared" si="50"/>
        <v>0</v>
      </c>
      <c r="BR196" s="42">
        <f t="shared" si="50"/>
        <v>0</v>
      </c>
      <c r="BS196" s="58">
        <f t="shared" si="50"/>
        <v>0</v>
      </c>
      <c r="BT196" s="42">
        <f t="shared" si="50"/>
        <v>0</v>
      </c>
      <c r="BU196" s="58">
        <f t="shared" si="50"/>
        <v>0</v>
      </c>
      <c r="BV196" s="42">
        <f t="shared" si="50"/>
        <v>0</v>
      </c>
      <c r="BW196" s="58">
        <f t="shared" si="50"/>
        <v>0</v>
      </c>
      <c r="BX196" s="42">
        <f t="shared" si="50"/>
        <v>0</v>
      </c>
      <c r="BY196" s="58">
        <f t="shared" si="50"/>
        <v>0</v>
      </c>
      <c r="BZ196" s="42">
        <f t="shared" si="50"/>
        <v>0</v>
      </c>
      <c r="CA196" s="58">
        <f t="shared" si="50"/>
        <v>0</v>
      </c>
      <c r="CB196" s="42">
        <f t="shared" si="50"/>
        <v>0</v>
      </c>
      <c r="CC196" s="58">
        <f t="shared" si="50"/>
        <v>0</v>
      </c>
      <c r="CD196" s="42">
        <f t="shared" si="50"/>
        <v>0</v>
      </c>
      <c r="CE196" s="58">
        <f t="shared" si="51"/>
        <v>0</v>
      </c>
      <c r="CF196" s="42">
        <f t="shared" si="51"/>
        <v>0</v>
      </c>
      <c r="CG196" s="58">
        <f t="shared" si="51"/>
        <v>0</v>
      </c>
      <c r="CH196" s="42">
        <f t="shared" si="51"/>
        <v>0</v>
      </c>
      <c r="CI196" s="58">
        <f t="shared" si="51"/>
        <v>0</v>
      </c>
      <c r="CJ196" s="42">
        <f t="shared" si="51"/>
        <v>0</v>
      </c>
      <c r="CK196" s="58">
        <f t="shared" si="51"/>
        <v>0</v>
      </c>
      <c r="CL196" s="42">
        <f t="shared" si="51"/>
        <v>0</v>
      </c>
      <c r="CM196" s="58">
        <f t="shared" si="51"/>
        <v>0</v>
      </c>
      <c r="CN196" s="42">
        <f t="shared" si="51"/>
        <v>0</v>
      </c>
      <c r="CO196" s="58">
        <f t="shared" si="51"/>
        <v>0</v>
      </c>
      <c r="CP196" s="42">
        <f t="shared" si="51"/>
        <v>0</v>
      </c>
      <c r="CQ196" s="58">
        <f t="shared" si="51"/>
        <v>0</v>
      </c>
      <c r="CR196" s="42">
        <f t="shared" si="51"/>
        <v>0</v>
      </c>
      <c r="CS196" s="58">
        <f t="shared" si="51"/>
        <v>0</v>
      </c>
      <c r="CT196" s="42">
        <f t="shared" si="51"/>
        <v>0</v>
      </c>
      <c r="CU196" s="58">
        <f t="shared" si="52"/>
        <v>0</v>
      </c>
      <c r="CV196" s="42">
        <f t="shared" si="52"/>
        <v>0</v>
      </c>
      <c r="CW196" s="58">
        <f t="shared" si="52"/>
        <v>0</v>
      </c>
      <c r="CX196" s="42">
        <f t="shared" si="52"/>
        <v>0</v>
      </c>
      <c r="CY196" s="58">
        <f t="shared" si="52"/>
        <v>0</v>
      </c>
      <c r="CZ196" s="42">
        <f t="shared" si="52"/>
        <v>0</v>
      </c>
      <c r="DA196" s="58">
        <f t="shared" si="52"/>
        <v>0</v>
      </c>
      <c r="DB196" s="42">
        <f t="shared" si="52"/>
        <v>0</v>
      </c>
      <c r="DC196" s="58">
        <f t="shared" si="52"/>
        <v>0</v>
      </c>
      <c r="DD196" s="60">
        <f t="shared" si="52"/>
        <v>0</v>
      </c>
      <c r="DE196" s="3"/>
    </row>
    <row r="197" spans="1:109" x14ac:dyDescent="0.35">
      <c r="A197" s="3"/>
      <c r="B197" s="3" t="s">
        <v>3942</v>
      </c>
      <c r="C197" s="39" t="s">
        <v>623</v>
      </c>
      <c r="D197" s="3" t="s">
        <v>623</v>
      </c>
      <c r="E197" s="52">
        <f t="shared" si="57"/>
        <v>0</v>
      </c>
      <c r="F197" s="53">
        <f t="shared" si="57"/>
        <v>0</v>
      </c>
      <c r="G197" s="53">
        <f t="shared" si="57"/>
        <v>0</v>
      </c>
      <c r="H197" s="53">
        <f t="shared" si="57"/>
        <v>0</v>
      </c>
      <c r="I197" s="53">
        <f t="shared" si="57"/>
        <v>0</v>
      </c>
      <c r="J197" s="54">
        <f t="shared" si="57"/>
        <v>0</v>
      </c>
      <c r="K197" s="54">
        <f t="shared" si="57"/>
        <v>0</v>
      </c>
      <c r="L197" s="54">
        <f t="shared" si="57"/>
        <v>0</v>
      </c>
      <c r="M197" s="54">
        <f t="shared" si="57"/>
        <v>0</v>
      </c>
      <c r="N197" s="53">
        <f t="shared" si="57"/>
        <v>0</v>
      </c>
      <c r="O197" s="53">
        <f t="shared" si="57"/>
        <v>0</v>
      </c>
      <c r="P197" s="53">
        <f t="shared" si="57"/>
        <v>0</v>
      </c>
      <c r="Q197" s="54">
        <f t="shared" si="57"/>
        <v>0</v>
      </c>
      <c r="R197" s="54">
        <f t="shared" si="57"/>
        <v>0</v>
      </c>
      <c r="S197" s="54">
        <f t="shared" si="57"/>
        <v>0</v>
      </c>
      <c r="T197" s="54">
        <f t="shared" si="54"/>
        <v>0</v>
      </c>
      <c r="U197" s="53">
        <f t="shared" si="54"/>
        <v>0</v>
      </c>
      <c r="V197" s="53">
        <f t="shared" si="54"/>
        <v>0</v>
      </c>
      <c r="W197" s="53">
        <f t="shared" si="54"/>
        <v>0</v>
      </c>
      <c r="X197" s="42">
        <f t="shared" si="54"/>
        <v>0</v>
      </c>
      <c r="Y197" s="58">
        <f t="shared" si="54"/>
        <v>0</v>
      </c>
      <c r="Z197" s="54">
        <f t="shared" si="54"/>
        <v>0</v>
      </c>
      <c r="AA197" s="54">
        <f t="shared" si="54"/>
        <v>0</v>
      </c>
      <c r="AB197" s="54">
        <f t="shared" si="54"/>
        <v>0</v>
      </c>
      <c r="AC197" s="54">
        <f t="shared" si="54"/>
        <v>0</v>
      </c>
      <c r="AD197" s="53">
        <f t="shared" si="54"/>
        <v>0</v>
      </c>
      <c r="AE197" s="53">
        <f t="shared" si="54"/>
        <v>0</v>
      </c>
      <c r="AF197" s="53">
        <f t="shared" si="54"/>
        <v>0</v>
      </c>
      <c r="AG197" s="53">
        <f t="shared" si="54"/>
        <v>0</v>
      </c>
      <c r="AH197" s="54">
        <f t="shared" si="54"/>
        <v>0</v>
      </c>
      <c r="AI197" s="54">
        <f t="shared" si="54"/>
        <v>0</v>
      </c>
      <c r="AJ197" s="54">
        <f t="shared" si="55"/>
        <v>0</v>
      </c>
      <c r="AK197" s="54">
        <f t="shared" si="53"/>
        <v>0</v>
      </c>
      <c r="AL197" s="53">
        <f t="shared" si="53"/>
        <v>0</v>
      </c>
      <c r="AM197" s="53">
        <f t="shared" si="53"/>
        <v>0</v>
      </c>
      <c r="AN197" s="53">
        <f t="shared" si="53"/>
        <v>0</v>
      </c>
      <c r="AO197" s="42">
        <f t="shared" si="53"/>
        <v>0</v>
      </c>
      <c r="AP197" s="58">
        <f t="shared" si="53"/>
        <v>0</v>
      </c>
      <c r="AQ197" s="42">
        <f t="shared" si="53"/>
        <v>2.4701775147169887</v>
      </c>
      <c r="AR197" s="58">
        <f t="shared" si="53"/>
        <v>2.0791637043520557</v>
      </c>
      <c r="AS197" s="42">
        <f t="shared" si="53"/>
        <v>4.77639642054719</v>
      </c>
      <c r="AT197" s="58">
        <f t="shared" si="53"/>
        <v>0</v>
      </c>
      <c r="AU197" s="42">
        <f t="shared" si="53"/>
        <v>0.76209704525235866</v>
      </c>
      <c r="AV197" s="58">
        <f t="shared" si="53"/>
        <v>0.51766461904522931</v>
      </c>
      <c r="AW197" s="42">
        <f t="shared" si="53"/>
        <v>0.22426750165743339</v>
      </c>
      <c r="AX197" s="58">
        <f t="shared" si="53"/>
        <v>17.271405430067933</v>
      </c>
      <c r="AY197" s="42">
        <f t="shared" si="53"/>
        <v>3.1714237066754021</v>
      </c>
      <c r="AZ197" s="58">
        <f t="shared" si="53"/>
        <v>1.6124605012158441E-2</v>
      </c>
      <c r="BA197" s="42">
        <f t="shared" si="56"/>
        <v>4.0294622742080968</v>
      </c>
      <c r="BB197" s="58">
        <f t="shared" si="56"/>
        <v>8.5244513782615741</v>
      </c>
      <c r="BC197" s="42">
        <f t="shared" si="56"/>
        <v>1.1224235315667934</v>
      </c>
      <c r="BD197" s="58">
        <f t="shared" si="56"/>
        <v>0.11575722169885412</v>
      </c>
      <c r="BE197" s="42">
        <f t="shared" si="56"/>
        <v>2.1248764131547491</v>
      </c>
      <c r="BF197" s="58">
        <f t="shared" si="56"/>
        <v>1.0340633475875125</v>
      </c>
      <c r="BG197" s="42">
        <f t="shared" si="56"/>
        <v>0.82897378562933277</v>
      </c>
      <c r="BH197" s="58">
        <f t="shared" si="56"/>
        <v>2.2893780146018283E-3</v>
      </c>
      <c r="BI197" s="42">
        <f t="shared" si="56"/>
        <v>2.5450684748184149</v>
      </c>
      <c r="BJ197" s="58">
        <f t="shared" si="56"/>
        <v>9.2656510635191328E-2</v>
      </c>
      <c r="BK197" s="42">
        <f t="shared" si="56"/>
        <v>0.6004434790096701</v>
      </c>
      <c r="BL197" s="58">
        <f t="shared" si="56"/>
        <v>0.30081562152176777</v>
      </c>
      <c r="BM197" s="42">
        <f t="shared" si="56"/>
        <v>1.9138042015511048</v>
      </c>
      <c r="BN197" s="58">
        <f t="shared" si="56"/>
        <v>0.53812701921185391</v>
      </c>
      <c r="BO197" s="42">
        <f t="shared" si="50"/>
        <v>5.4032258570788043</v>
      </c>
      <c r="BP197" s="58">
        <f t="shared" si="50"/>
        <v>0.28306313314599685</v>
      </c>
      <c r="BQ197" s="42">
        <f t="shared" si="50"/>
        <v>0.25861025007132848</v>
      </c>
      <c r="BR197" s="58">
        <f t="shared" si="50"/>
        <v>0.80590413551545204</v>
      </c>
      <c r="BS197" s="42">
        <f t="shared" si="50"/>
        <v>0.5705637402648851</v>
      </c>
      <c r="BT197" s="58">
        <f t="shared" si="50"/>
        <v>3.4762006875943163E-2</v>
      </c>
      <c r="BU197" s="42">
        <f t="shared" si="50"/>
        <v>4.6616186834806213</v>
      </c>
      <c r="BV197" s="58">
        <f t="shared" si="50"/>
        <v>0.97387841625568594</v>
      </c>
      <c r="BW197" s="42">
        <f t="shared" si="50"/>
        <v>0.3080443093062889</v>
      </c>
      <c r="BX197" s="58">
        <f t="shared" si="50"/>
        <v>47.502736434247879</v>
      </c>
      <c r="BY197" s="42">
        <f t="shared" si="50"/>
        <v>0</v>
      </c>
      <c r="BZ197" s="58">
        <f t="shared" si="50"/>
        <v>0.95339173349834805</v>
      </c>
      <c r="CA197" s="42">
        <f t="shared" si="50"/>
        <v>0.42279650262662499</v>
      </c>
      <c r="CB197" s="58">
        <f t="shared" si="50"/>
        <v>11.023114348101798</v>
      </c>
      <c r="CC197" s="42">
        <f t="shared" si="50"/>
        <v>16.063932215863673</v>
      </c>
      <c r="CD197" s="58">
        <f t="shared" si="50"/>
        <v>11.974792862644966</v>
      </c>
      <c r="CE197" s="42">
        <f t="shared" si="51"/>
        <v>5.0612350090664249</v>
      </c>
      <c r="CF197" s="58">
        <f t="shared" si="51"/>
        <v>1.5823428515690061</v>
      </c>
      <c r="CG197" s="42">
        <f t="shared" si="51"/>
        <v>0.36917148688944224</v>
      </c>
      <c r="CH197" s="58">
        <f t="shared" si="51"/>
        <v>22.573511184446019</v>
      </c>
      <c r="CI197" s="42">
        <f t="shared" si="51"/>
        <v>0.56442284926819619</v>
      </c>
      <c r="CJ197" s="58">
        <f t="shared" si="51"/>
        <v>6.118642743228345</v>
      </c>
      <c r="CK197" s="42">
        <f t="shared" si="51"/>
        <v>0.9770601888630237</v>
      </c>
      <c r="CL197" s="58">
        <f t="shared" si="51"/>
        <v>3.5140543169207219</v>
      </c>
      <c r="CM197" s="42">
        <f t="shared" si="51"/>
        <v>0.57658845499734313</v>
      </c>
      <c r="CN197" s="58">
        <f t="shared" si="51"/>
        <v>2.9308429798829589</v>
      </c>
      <c r="CO197" s="42">
        <f t="shared" si="51"/>
        <v>0</v>
      </c>
      <c r="CP197" s="58">
        <f t="shared" si="51"/>
        <v>1.15061221298562</v>
      </c>
      <c r="CQ197" s="42">
        <f t="shared" si="51"/>
        <v>0.54064471536792835</v>
      </c>
      <c r="CR197" s="58">
        <f t="shared" si="51"/>
        <v>0.26701067467067796</v>
      </c>
      <c r="CS197" s="42">
        <f t="shared" si="51"/>
        <v>0.68126765370575404</v>
      </c>
      <c r="CT197" s="58">
        <f t="shared" si="51"/>
        <v>0.99539815246723906</v>
      </c>
      <c r="CU197" s="42">
        <f t="shared" si="52"/>
        <v>1.2096206139919286</v>
      </c>
      <c r="CV197" s="58">
        <f t="shared" si="52"/>
        <v>0</v>
      </c>
      <c r="CW197" s="42">
        <f t="shared" si="52"/>
        <v>3.4482797503121971</v>
      </c>
      <c r="CX197" s="58">
        <f t="shared" si="52"/>
        <v>1.1984007853063889</v>
      </c>
      <c r="CY197" s="42">
        <f t="shared" si="52"/>
        <v>4.9623691846965252E-2</v>
      </c>
      <c r="CZ197" s="58">
        <f t="shared" si="52"/>
        <v>0.17832990616895633</v>
      </c>
      <c r="DA197" s="42">
        <f t="shared" si="52"/>
        <v>0.16582234794431877</v>
      </c>
      <c r="DB197" s="58">
        <f t="shared" si="52"/>
        <v>5.3635722027111754</v>
      </c>
      <c r="DC197" s="42">
        <f t="shared" si="52"/>
        <v>0</v>
      </c>
      <c r="DD197" s="59">
        <f t="shared" si="52"/>
        <v>0</v>
      </c>
      <c r="DE197" s="3"/>
    </row>
    <row r="198" spans="1:109" x14ac:dyDescent="0.35">
      <c r="A198" s="3"/>
      <c r="B198" s="3" t="s">
        <v>3943</v>
      </c>
      <c r="C198" s="39" t="s">
        <v>625</v>
      </c>
      <c r="D198" s="3" t="s">
        <v>625</v>
      </c>
      <c r="E198" s="61">
        <f t="shared" si="57"/>
        <v>0</v>
      </c>
      <c r="F198" s="62">
        <f t="shared" si="57"/>
        <v>0</v>
      </c>
      <c r="G198" s="62">
        <f t="shared" si="57"/>
        <v>0</v>
      </c>
      <c r="H198" s="62">
        <f t="shared" si="57"/>
        <v>0</v>
      </c>
      <c r="I198" s="62">
        <f t="shared" si="57"/>
        <v>0</v>
      </c>
      <c r="J198" s="63">
        <f t="shared" si="57"/>
        <v>0</v>
      </c>
      <c r="K198" s="63">
        <f t="shared" si="57"/>
        <v>0</v>
      </c>
      <c r="L198" s="63">
        <f t="shared" si="57"/>
        <v>0</v>
      </c>
      <c r="M198" s="63">
        <f t="shared" si="57"/>
        <v>0</v>
      </c>
      <c r="N198" s="62">
        <f t="shared" si="57"/>
        <v>0</v>
      </c>
      <c r="O198" s="62">
        <f t="shared" si="57"/>
        <v>0</v>
      </c>
      <c r="P198" s="62">
        <f t="shared" si="57"/>
        <v>0</v>
      </c>
      <c r="Q198" s="63">
        <f t="shared" si="57"/>
        <v>0</v>
      </c>
      <c r="R198" s="63">
        <f t="shared" si="57"/>
        <v>0</v>
      </c>
      <c r="S198" s="63">
        <f t="shared" si="57"/>
        <v>0</v>
      </c>
      <c r="T198" s="63">
        <f t="shared" si="54"/>
        <v>0</v>
      </c>
      <c r="U198" s="62">
        <f t="shared" si="54"/>
        <v>0</v>
      </c>
      <c r="V198" s="62">
        <f t="shared" si="54"/>
        <v>0</v>
      </c>
      <c r="W198" s="62">
        <f t="shared" si="54"/>
        <v>0</v>
      </c>
      <c r="X198" s="64">
        <f t="shared" si="54"/>
        <v>0</v>
      </c>
      <c r="Y198" s="65">
        <f t="shared" si="54"/>
        <v>0</v>
      </c>
      <c r="Z198" s="63">
        <f t="shared" si="54"/>
        <v>0</v>
      </c>
      <c r="AA198" s="63">
        <f t="shared" si="54"/>
        <v>0</v>
      </c>
      <c r="AB198" s="63">
        <f t="shared" si="54"/>
        <v>0</v>
      </c>
      <c r="AC198" s="63">
        <f t="shared" si="54"/>
        <v>0</v>
      </c>
      <c r="AD198" s="62">
        <f t="shared" si="54"/>
        <v>0</v>
      </c>
      <c r="AE198" s="62">
        <f t="shared" si="54"/>
        <v>0</v>
      </c>
      <c r="AF198" s="62">
        <f t="shared" si="54"/>
        <v>0</v>
      </c>
      <c r="AG198" s="62">
        <f t="shared" si="54"/>
        <v>0</v>
      </c>
      <c r="AH198" s="63">
        <f t="shared" si="54"/>
        <v>0</v>
      </c>
      <c r="AI198" s="63">
        <f t="shared" si="54"/>
        <v>0</v>
      </c>
      <c r="AJ198" s="63">
        <f t="shared" si="55"/>
        <v>0</v>
      </c>
      <c r="AK198" s="63">
        <f t="shared" si="53"/>
        <v>0</v>
      </c>
      <c r="AL198" s="62">
        <f t="shared" si="53"/>
        <v>0</v>
      </c>
      <c r="AM198" s="62">
        <f t="shared" si="53"/>
        <v>0</v>
      </c>
      <c r="AN198" s="62">
        <f t="shared" si="53"/>
        <v>0</v>
      </c>
      <c r="AO198" s="64">
        <f t="shared" si="53"/>
        <v>0</v>
      </c>
      <c r="AP198" s="65">
        <f t="shared" si="53"/>
        <v>0</v>
      </c>
      <c r="AQ198" s="64">
        <f t="shared" si="53"/>
        <v>0</v>
      </c>
      <c r="AR198" s="65">
        <f t="shared" si="53"/>
        <v>0</v>
      </c>
      <c r="AS198" s="64">
        <f t="shared" si="53"/>
        <v>0</v>
      </c>
      <c r="AT198" s="65">
        <f t="shared" si="53"/>
        <v>0</v>
      </c>
      <c r="AU198" s="64">
        <f t="shared" si="53"/>
        <v>0</v>
      </c>
      <c r="AV198" s="65">
        <f t="shared" si="53"/>
        <v>0</v>
      </c>
      <c r="AW198" s="64">
        <f t="shared" si="53"/>
        <v>0</v>
      </c>
      <c r="AX198" s="65">
        <f t="shared" si="53"/>
        <v>0</v>
      </c>
      <c r="AY198" s="64">
        <f t="shared" si="53"/>
        <v>0</v>
      </c>
      <c r="AZ198" s="65">
        <f t="shared" si="53"/>
        <v>0</v>
      </c>
      <c r="BA198" s="64">
        <f t="shared" si="56"/>
        <v>0</v>
      </c>
      <c r="BB198" s="65">
        <f t="shared" si="56"/>
        <v>0</v>
      </c>
      <c r="BC198" s="64">
        <f t="shared" si="56"/>
        <v>0</v>
      </c>
      <c r="BD198" s="65">
        <f t="shared" si="56"/>
        <v>0</v>
      </c>
      <c r="BE198" s="64">
        <f t="shared" si="56"/>
        <v>0</v>
      </c>
      <c r="BF198" s="65">
        <f t="shared" si="56"/>
        <v>0</v>
      </c>
      <c r="BG198" s="64">
        <f t="shared" si="56"/>
        <v>0</v>
      </c>
      <c r="BH198" s="65">
        <f t="shared" si="56"/>
        <v>0</v>
      </c>
      <c r="BI198" s="64">
        <f t="shared" si="56"/>
        <v>0</v>
      </c>
      <c r="BJ198" s="65">
        <f t="shared" si="56"/>
        <v>0</v>
      </c>
      <c r="BK198" s="64">
        <f t="shared" si="56"/>
        <v>0</v>
      </c>
      <c r="BL198" s="65">
        <f t="shared" si="56"/>
        <v>0</v>
      </c>
      <c r="BM198" s="64">
        <f t="shared" si="56"/>
        <v>0</v>
      </c>
      <c r="BN198" s="65">
        <f t="shared" si="56"/>
        <v>0</v>
      </c>
      <c r="BO198" s="64">
        <f t="shared" si="50"/>
        <v>0</v>
      </c>
      <c r="BP198" s="65">
        <f t="shared" si="50"/>
        <v>0</v>
      </c>
      <c r="BQ198" s="64">
        <f t="shared" si="50"/>
        <v>0</v>
      </c>
      <c r="BR198" s="65">
        <f t="shared" si="50"/>
        <v>0</v>
      </c>
      <c r="BS198" s="64">
        <f t="shared" si="50"/>
        <v>0</v>
      </c>
      <c r="BT198" s="65">
        <f t="shared" si="50"/>
        <v>0</v>
      </c>
      <c r="BU198" s="64">
        <f t="shared" si="50"/>
        <v>0</v>
      </c>
      <c r="BV198" s="65">
        <f t="shared" si="50"/>
        <v>0</v>
      </c>
      <c r="BW198" s="64">
        <f t="shared" si="50"/>
        <v>0</v>
      </c>
      <c r="BX198" s="65">
        <f t="shared" si="50"/>
        <v>0</v>
      </c>
      <c r="BY198" s="64">
        <f t="shared" si="50"/>
        <v>0</v>
      </c>
      <c r="BZ198" s="65">
        <f t="shared" si="50"/>
        <v>0</v>
      </c>
      <c r="CA198" s="64">
        <f t="shared" si="50"/>
        <v>0</v>
      </c>
      <c r="CB198" s="65">
        <f t="shared" si="50"/>
        <v>0</v>
      </c>
      <c r="CC198" s="64">
        <f t="shared" si="50"/>
        <v>0</v>
      </c>
      <c r="CD198" s="65">
        <f t="shared" si="50"/>
        <v>0</v>
      </c>
      <c r="CE198" s="64">
        <f t="shared" si="51"/>
        <v>0</v>
      </c>
      <c r="CF198" s="65">
        <f t="shared" si="51"/>
        <v>0</v>
      </c>
      <c r="CG198" s="64">
        <f t="shared" si="51"/>
        <v>0</v>
      </c>
      <c r="CH198" s="65">
        <f t="shared" si="51"/>
        <v>0</v>
      </c>
      <c r="CI198" s="64">
        <f t="shared" si="51"/>
        <v>0</v>
      </c>
      <c r="CJ198" s="65">
        <f t="shared" si="51"/>
        <v>0</v>
      </c>
      <c r="CK198" s="64">
        <f t="shared" si="51"/>
        <v>0</v>
      </c>
      <c r="CL198" s="65">
        <f t="shared" si="51"/>
        <v>0</v>
      </c>
      <c r="CM198" s="64">
        <f t="shared" si="51"/>
        <v>0</v>
      </c>
      <c r="CN198" s="65">
        <f t="shared" si="51"/>
        <v>0</v>
      </c>
      <c r="CO198" s="64">
        <f t="shared" si="51"/>
        <v>0</v>
      </c>
      <c r="CP198" s="65">
        <f t="shared" si="51"/>
        <v>0</v>
      </c>
      <c r="CQ198" s="64">
        <f t="shared" si="51"/>
        <v>0</v>
      </c>
      <c r="CR198" s="65">
        <f t="shared" si="51"/>
        <v>0</v>
      </c>
      <c r="CS198" s="64">
        <f t="shared" si="51"/>
        <v>0</v>
      </c>
      <c r="CT198" s="65">
        <f t="shared" si="51"/>
        <v>0</v>
      </c>
      <c r="CU198" s="64">
        <f t="shared" si="52"/>
        <v>0</v>
      </c>
      <c r="CV198" s="65">
        <f t="shared" si="52"/>
        <v>0</v>
      </c>
      <c r="CW198" s="64">
        <f t="shared" si="52"/>
        <v>0</v>
      </c>
      <c r="CX198" s="65">
        <f t="shared" si="52"/>
        <v>0</v>
      </c>
      <c r="CY198" s="64">
        <f t="shared" si="52"/>
        <v>0</v>
      </c>
      <c r="CZ198" s="65">
        <f t="shared" si="52"/>
        <v>0</v>
      </c>
      <c r="DA198" s="64">
        <f t="shared" si="52"/>
        <v>0</v>
      </c>
      <c r="DB198" s="65">
        <f t="shared" si="52"/>
        <v>0</v>
      </c>
      <c r="DC198" s="64">
        <f t="shared" si="52"/>
        <v>0</v>
      </c>
      <c r="DD198" s="66">
        <f t="shared" si="52"/>
        <v>0</v>
      </c>
      <c r="DE198" s="3"/>
    </row>
    <row r="199" spans="1:109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</row>
    <row r="200" spans="1:109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</row>
    <row r="201" spans="1:109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</row>
    <row r="202" spans="1:109" x14ac:dyDescent="0.35">
      <c r="A202" s="4" t="s">
        <v>4030</v>
      </c>
      <c r="B202" s="3"/>
      <c r="C202" s="3"/>
      <c r="D202" s="3"/>
      <c r="E202" s="35">
        <f>SUM(E206:E310)</f>
        <v>1</v>
      </c>
      <c r="F202" s="35">
        <f t="shared" ref="F202:BQ202" si="58">SUM(F206:F310)</f>
        <v>0</v>
      </c>
      <c r="G202" s="35">
        <f t="shared" si="58"/>
        <v>0</v>
      </c>
      <c r="H202" s="35">
        <f t="shared" si="58"/>
        <v>0</v>
      </c>
      <c r="I202" s="35">
        <f t="shared" si="58"/>
        <v>0</v>
      </c>
      <c r="J202" s="35">
        <f t="shared" si="58"/>
        <v>1</v>
      </c>
      <c r="K202" s="35">
        <f t="shared" si="58"/>
        <v>0</v>
      </c>
      <c r="L202" s="35">
        <f t="shared" si="58"/>
        <v>0</v>
      </c>
      <c r="M202" s="35">
        <f t="shared" si="58"/>
        <v>0</v>
      </c>
      <c r="N202" s="35">
        <f t="shared" si="58"/>
        <v>1</v>
      </c>
      <c r="O202" s="35">
        <f t="shared" si="58"/>
        <v>0</v>
      </c>
      <c r="P202" s="35">
        <f t="shared" si="58"/>
        <v>0</v>
      </c>
      <c r="Q202" s="35">
        <f t="shared" si="58"/>
        <v>1</v>
      </c>
      <c r="R202" s="35">
        <f t="shared" si="58"/>
        <v>0</v>
      </c>
      <c r="S202" s="35">
        <f t="shared" si="58"/>
        <v>0</v>
      </c>
      <c r="T202" s="35">
        <f t="shared" si="58"/>
        <v>0</v>
      </c>
      <c r="U202" s="35">
        <f t="shared" si="58"/>
        <v>1</v>
      </c>
      <c r="V202" s="35">
        <f t="shared" si="58"/>
        <v>0</v>
      </c>
      <c r="W202" s="35">
        <f t="shared" si="58"/>
        <v>0</v>
      </c>
      <c r="X202" s="35">
        <f t="shared" si="58"/>
        <v>1</v>
      </c>
      <c r="Y202" s="35">
        <f t="shared" si="58"/>
        <v>1</v>
      </c>
      <c r="Z202" s="35">
        <f t="shared" si="58"/>
        <v>1</v>
      </c>
      <c r="AA202" s="35">
        <f t="shared" si="58"/>
        <v>0</v>
      </c>
      <c r="AB202" s="35">
        <f t="shared" si="58"/>
        <v>0</v>
      </c>
      <c r="AC202" s="35">
        <f t="shared" si="58"/>
        <v>0</v>
      </c>
      <c r="AD202" s="35">
        <f t="shared" si="58"/>
        <v>0.99999999999999989</v>
      </c>
      <c r="AE202" s="35">
        <f t="shared" si="58"/>
        <v>0</v>
      </c>
      <c r="AF202" s="35">
        <f t="shared" si="58"/>
        <v>0</v>
      </c>
      <c r="AG202" s="35">
        <f t="shared" si="58"/>
        <v>0</v>
      </c>
      <c r="AH202" s="35">
        <f t="shared" si="58"/>
        <v>1</v>
      </c>
      <c r="AI202" s="35">
        <f t="shared" si="58"/>
        <v>0</v>
      </c>
      <c r="AJ202" s="35">
        <f t="shared" si="58"/>
        <v>0</v>
      </c>
      <c r="AK202" s="35">
        <f t="shared" si="58"/>
        <v>0</v>
      </c>
      <c r="AL202" s="35">
        <f t="shared" si="58"/>
        <v>1</v>
      </c>
      <c r="AM202" s="35">
        <f t="shared" si="58"/>
        <v>0</v>
      </c>
      <c r="AN202" s="35">
        <f t="shared" si="58"/>
        <v>0</v>
      </c>
      <c r="AO202" s="35">
        <f t="shared" si="58"/>
        <v>1</v>
      </c>
      <c r="AP202" s="35">
        <f t="shared" si="58"/>
        <v>0</v>
      </c>
      <c r="AQ202" s="35">
        <f t="shared" si="58"/>
        <v>1</v>
      </c>
      <c r="AR202" s="35">
        <f t="shared" si="58"/>
        <v>1</v>
      </c>
      <c r="AS202" s="35">
        <f t="shared" si="58"/>
        <v>1</v>
      </c>
      <c r="AT202" s="35">
        <f t="shared" si="58"/>
        <v>0</v>
      </c>
      <c r="AU202" s="35">
        <f t="shared" si="58"/>
        <v>0.99999999999999989</v>
      </c>
      <c r="AV202" s="35">
        <f t="shared" si="58"/>
        <v>0.99999999999999978</v>
      </c>
      <c r="AW202" s="35">
        <f t="shared" si="58"/>
        <v>0.99999999999999989</v>
      </c>
      <c r="AX202" s="35">
        <f t="shared" si="58"/>
        <v>0.99999999999999989</v>
      </c>
      <c r="AY202" s="35">
        <f t="shared" si="58"/>
        <v>0.99999999999999944</v>
      </c>
      <c r="AZ202" s="35">
        <f t="shared" si="58"/>
        <v>1</v>
      </c>
      <c r="BA202" s="35">
        <f t="shared" si="58"/>
        <v>1</v>
      </c>
      <c r="BB202" s="35">
        <f t="shared" si="58"/>
        <v>0.99999999999999978</v>
      </c>
      <c r="BC202" s="35">
        <f t="shared" si="58"/>
        <v>1</v>
      </c>
      <c r="BD202" s="35">
        <f t="shared" si="58"/>
        <v>1</v>
      </c>
      <c r="BE202" s="35">
        <f t="shared" si="58"/>
        <v>0.99999999999999967</v>
      </c>
      <c r="BF202" s="35">
        <f t="shared" si="58"/>
        <v>0.99999999999999989</v>
      </c>
      <c r="BG202" s="35">
        <f t="shared" si="58"/>
        <v>1</v>
      </c>
      <c r="BH202" s="35">
        <f t="shared" si="58"/>
        <v>1.0000000000000002</v>
      </c>
      <c r="BI202" s="35">
        <f t="shared" si="58"/>
        <v>1.0000000000000004</v>
      </c>
      <c r="BJ202" s="35">
        <f t="shared" si="58"/>
        <v>0.99999999999999978</v>
      </c>
      <c r="BK202" s="35">
        <f t="shared" si="58"/>
        <v>1.0000000000000002</v>
      </c>
      <c r="BL202" s="35">
        <f t="shared" si="58"/>
        <v>1.0000000000000007</v>
      </c>
      <c r="BM202" s="35">
        <f t="shared" si="58"/>
        <v>1.0000000000000002</v>
      </c>
      <c r="BN202" s="35">
        <f t="shared" si="58"/>
        <v>1</v>
      </c>
      <c r="BO202" s="35">
        <f t="shared" si="58"/>
        <v>1</v>
      </c>
      <c r="BP202" s="35">
        <f t="shared" si="58"/>
        <v>0.99999999999999956</v>
      </c>
      <c r="BQ202" s="35">
        <f t="shared" si="58"/>
        <v>1.0000000000000002</v>
      </c>
      <c r="BR202" s="35">
        <f t="shared" ref="BR202:DD202" si="59">SUM(BR206:BR310)</f>
        <v>1.0000000000000002</v>
      </c>
      <c r="BS202" s="35">
        <f t="shared" si="59"/>
        <v>1</v>
      </c>
      <c r="BT202" s="35">
        <f t="shared" si="59"/>
        <v>0.99999999999999978</v>
      </c>
      <c r="BU202" s="35">
        <f t="shared" si="59"/>
        <v>1</v>
      </c>
      <c r="BV202" s="35">
        <f t="shared" si="59"/>
        <v>1.0000000000000002</v>
      </c>
      <c r="BW202" s="35">
        <f t="shared" si="59"/>
        <v>1.0000000000000002</v>
      </c>
      <c r="BX202" s="35">
        <f t="shared" si="59"/>
        <v>1.0000000000000004</v>
      </c>
      <c r="BY202" s="35">
        <f t="shared" si="59"/>
        <v>0</v>
      </c>
      <c r="BZ202" s="35">
        <f t="shared" si="59"/>
        <v>0.99999999999999989</v>
      </c>
      <c r="CA202" s="35">
        <f t="shared" si="59"/>
        <v>1</v>
      </c>
      <c r="CB202" s="35">
        <f t="shared" si="59"/>
        <v>0.99999999999999978</v>
      </c>
      <c r="CC202" s="35">
        <f t="shared" si="59"/>
        <v>1.0000000000000002</v>
      </c>
      <c r="CD202" s="35">
        <f t="shared" si="59"/>
        <v>0.99999999999999978</v>
      </c>
      <c r="CE202" s="35">
        <f t="shared" si="59"/>
        <v>0.99999999999999989</v>
      </c>
      <c r="CF202" s="35">
        <f t="shared" si="59"/>
        <v>0.99999999999999978</v>
      </c>
      <c r="CG202" s="35">
        <f t="shared" si="59"/>
        <v>0.99999999999999989</v>
      </c>
      <c r="CH202" s="35">
        <f t="shared" si="59"/>
        <v>1.0000000000000002</v>
      </c>
      <c r="CI202" s="35">
        <f t="shared" si="59"/>
        <v>0.99999999999999989</v>
      </c>
      <c r="CJ202" s="35">
        <f t="shared" si="59"/>
        <v>0.99999999999999978</v>
      </c>
      <c r="CK202" s="35">
        <f t="shared" si="59"/>
        <v>0.99999999999999989</v>
      </c>
      <c r="CL202" s="35">
        <f t="shared" si="59"/>
        <v>1</v>
      </c>
      <c r="CM202" s="35">
        <f t="shared" si="59"/>
        <v>1</v>
      </c>
      <c r="CN202" s="35">
        <f t="shared" si="59"/>
        <v>0.99999999999999978</v>
      </c>
      <c r="CO202" s="35">
        <f t="shared" si="59"/>
        <v>0</v>
      </c>
      <c r="CP202" s="35">
        <f t="shared" si="59"/>
        <v>0.99999999999999989</v>
      </c>
      <c r="CQ202" s="35">
        <f t="shared" si="59"/>
        <v>0.99999999999999967</v>
      </c>
      <c r="CR202" s="35">
        <f t="shared" si="59"/>
        <v>1</v>
      </c>
      <c r="CS202" s="35">
        <f t="shared" si="59"/>
        <v>1</v>
      </c>
      <c r="CT202" s="35">
        <f t="shared" si="59"/>
        <v>1</v>
      </c>
      <c r="CU202" s="35">
        <f t="shared" si="59"/>
        <v>1</v>
      </c>
      <c r="CV202" s="35">
        <f t="shared" si="59"/>
        <v>1</v>
      </c>
      <c r="CW202" s="35">
        <f t="shared" si="59"/>
        <v>0.99999999999999978</v>
      </c>
      <c r="CX202" s="35">
        <f t="shared" si="59"/>
        <v>0.99999999999999989</v>
      </c>
      <c r="CY202" s="35">
        <f t="shared" si="59"/>
        <v>0.99999999999999978</v>
      </c>
      <c r="CZ202" s="35">
        <f t="shared" si="59"/>
        <v>1.0000000000000002</v>
      </c>
      <c r="DA202" s="35">
        <f t="shared" si="59"/>
        <v>1</v>
      </c>
      <c r="DB202" s="35">
        <f t="shared" si="59"/>
        <v>0.99999999999999989</v>
      </c>
      <c r="DC202" s="35">
        <f t="shared" si="59"/>
        <v>1</v>
      </c>
      <c r="DD202" s="35">
        <f t="shared" si="59"/>
        <v>0</v>
      </c>
      <c r="DE202" s="3"/>
    </row>
    <row r="203" spans="1:109" x14ac:dyDescent="0.35">
      <c r="A203" s="3"/>
      <c r="B203" s="3"/>
      <c r="C203" s="3"/>
      <c r="D203" s="3"/>
      <c r="E203" s="3" t="s">
        <v>3955</v>
      </c>
      <c r="F203" s="3" t="s">
        <v>3956</v>
      </c>
      <c r="G203" s="3" t="s">
        <v>3957</v>
      </c>
      <c r="H203" s="3" t="s">
        <v>3958</v>
      </c>
      <c r="I203" s="3" t="s">
        <v>3959</v>
      </c>
      <c r="J203" s="3" t="s">
        <v>3960</v>
      </c>
      <c r="K203" s="3" t="s">
        <v>3961</v>
      </c>
      <c r="L203" s="3" t="s">
        <v>3962</v>
      </c>
      <c r="M203" s="3" t="s">
        <v>3963</v>
      </c>
      <c r="N203" s="3" t="s">
        <v>3966</v>
      </c>
      <c r="O203" s="3" t="s">
        <v>3969</v>
      </c>
      <c r="P203" s="3" t="s">
        <v>3970</v>
      </c>
      <c r="Q203" s="3" t="s">
        <v>3973</v>
      </c>
      <c r="R203" s="3" t="s">
        <v>3976</v>
      </c>
      <c r="S203" s="3" t="s">
        <v>3979</v>
      </c>
      <c r="T203" s="3" t="s">
        <v>3980</v>
      </c>
      <c r="U203" s="3" t="s">
        <v>3981</v>
      </c>
      <c r="V203" s="3" t="s">
        <v>3984</v>
      </c>
      <c r="W203" s="3" t="s">
        <v>3985</v>
      </c>
      <c r="X203" s="3" t="s">
        <v>3986</v>
      </c>
      <c r="Y203" s="3" t="s">
        <v>3987</v>
      </c>
      <c r="Z203" s="3" t="s">
        <v>3988</v>
      </c>
      <c r="AA203" s="3" t="s">
        <v>3989</v>
      </c>
      <c r="AB203" s="3" t="s">
        <v>3990</v>
      </c>
      <c r="AC203" s="3" t="s">
        <v>3991</v>
      </c>
      <c r="AD203" s="3" t="s">
        <v>3992</v>
      </c>
      <c r="AE203" s="3" t="s">
        <v>3993</v>
      </c>
      <c r="AF203" s="3" t="s">
        <v>3994</v>
      </c>
      <c r="AG203" s="3" t="s">
        <v>3995</v>
      </c>
      <c r="AH203" s="3" t="s">
        <v>3996</v>
      </c>
      <c r="AI203" s="3" t="s">
        <v>3997</v>
      </c>
      <c r="AJ203" s="3" t="s">
        <v>4000</v>
      </c>
      <c r="AK203" s="3" t="s">
        <v>4003</v>
      </c>
      <c r="AL203" s="3" t="s">
        <v>4006</v>
      </c>
      <c r="AM203" s="3" t="s">
        <v>4009</v>
      </c>
      <c r="AN203" s="3" t="s">
        <v>4010</v>
      </c>
      <c r="AO203" s="3" t="s">
        <v>4011</v>
      </c>
      <c r="AP203" s="3" t="s">
        <v>3876</v>
      </c>
      <c r="AQ203" s="3" t="s">
        <v>3877</v>
      </c>
      <c r="AR203" s="3" t="s">
        <v>3878</v>
      </c>
      <c r="AS203" s="3" t="s">
        <v>3879</v>
      </c>
      <c r="AT203" s="3" t="s">
        <v>3880</v>
      </c>
      <c r="AU203" s="3" t="s">
        <v>3881</v>
      </c>
      <c r="AV203" s="3" t="s">
        <v>3882</v>
      </c>
      <c r="AW203" s="3" t="s">
        <v>3883</v>
      </c>
      <c r="AX203" s="3" t="s">
        <v>3884</v>
      </c>
      <c r="AY203" s="3" t="s">
        <v>3885</v>
      </c>
      <c r="AZ203" s="3" t="s">
        <v>3886</v>
      </c>
      <c r="BA203" s="3" t="s">
        <v>3887</v>
      </c>
      <c r="BB203" s="3" t="s">
        <v>3888</v>
      </c>
      <c r="BC203" s="3" t="s">
        <v>3889</v>
      </c>
      <c r="BD203" s="3" t="s">
        <v>3890</v>
      </c>
      <c r="BE203" s="3" t="s">
        <v>3891</v>
      </c>
      <c r="BF203" s="3" t="s">
        <v>3892</v>
      </c>
      <c r="BG203" s="3" t="s">
        <v>3893</v>
      </c>
      <c r="BH203" s="3" t="s">
        <v>3894</v>
      </c>
      <c r="BI203" s="3" t="s">
        <v>3895</v>
      </c>
      <c r="BJ203" s="3" t="s">
        <v>3896</v>
      </c>
      <c r="BK203" s="3" t="s">
        <v>3897</v>
      </c>
      <c r="BL203" s="3" t="s">
        <v>3898</v>
      </c>
      <c r="BM203" s="3" t="s">
        <v>3899</v>
      </c>
      <c r="BN203" s="3" t="s">
        <v>3900</v>
      </c>
      <c r="BO203" s="3" t="s">
        <v>3901</v>
      </c>
      <c r="BP203" s="3" t="s">
        <v>3902</v>
      </c>
      <c r="BQ203" s="3" t="s">
        <v>3903</v>
      </c>
      <c r="BR203" s="3" t="s">
        <v>3904</v>
      </c>
      <c r="BS203" s="3" t="s">
        <v>3905</v>
      </c>
      <c r="BT203" s="3" t="s">
        <v>3906</v>
      </c>
      <c r="BU203" s="3" t="s">
        <v>3907</v>
      </c>
      <c r="BV203" s="3" t="s">
        <v>3908</v>
      </c>
      <c r="BW203" s="3" t="s">
        <v>3909</v>
      </c>
      <c r="BX203" s="3" t="s">
        <v>3910</v>
      </c>
      <c r="BY203" s="3" t="s">
        <v>3911</v>
      </c>
      <c r="BZ203" s="3" t="s">
        <v>3912</v>
      </c>
      <c r="CA203" s="3" t="s">
        <v>3913</v>
      </c>
      <c r="CB203" s="3" t="s">
        <v>3914</v>
      </c>
      <c r="CC203" s="3" t="s">
        <v>3915</v>
      </c>
      <c r="CD203" s="3" t="s">
        <v>3916</v>
      </c>
      <c r="CE203" s="3" t="s">
        <v>3917</v>
      </c>
      <c r="CF203" s="3" t="s">
        <v>3918</v>
      </c>
      <c r="CG203" s="3" t="s">
        <v>3919</v>
      </c>
      <c r="CH203" s="3" t="s">
        <v>3920</v>
      </c>
      <c r="CI203" s="3" t="s">
        <v>3921</v>
      </c>
      <c r="CJ203" s="3" t="s">
        <v>3922</v>
      </c>
      <c r="CK203" s="3" t="s">
        <v>3923</v>
      </c>
      <c r="CL203" s="3" t="s">
        <v>3924</v>
      </c>
      <c r="CM203" s="3" t="s">
        <v>3925</v>
      </c>
      <c r="CN203" s="3" t="s">
        <v>3926</v>
      </c>
      <c r="CO203" s="3" t="s">
        <v>3927</v>
      </c>
      <c r="CP203" s="3" t="s">
        <v>3928</v>
      </c>
      <c r="CQ203" s="3" t="s">
        <v>3929</v>
      </c>
      <c r="CR203" s="3" t="s">
        <v>3930</v>
      </c>
      <c r="CS203" s="3" t="s">
        <v>3931</v>
      </c>
      <c r="CT203" s="3" t="s">
        <v>3932</v>
      </c>
      <c r="CU203" s="3" t="s">
        <v>3933</v>
      </c>
      <c r="CV203" s="3" t="s">
        <v>3934</v>
      </c>
      <c r="CW203" s="3" t="s">
        <v>3935</v>
      </c>
      <c r="CX203" s="3" t="s">
        <v>3936</v>
      </c>
      <c r="CY203" s="3" t="s">
        <v>3937</v>
      </c>
      <c r="CZ203" s="3" t="s">
        <v>3938</v>
      </c>
      <c r="DA203" s="3" t="s">
        <v>3939</v>
      </c>
      <c r="DB203" s="3" t="s">
        <v>3940</v>
      </c>
      <c r="DC203" s="3" t="s">
        <v>3941</v>
      </c>
      <c r="DD203" s="3" t="s">
        <v>624</v>
      </c>
      <c r="DE203" s="3"/>
    </row>
    <row r="204" spans="1:109" x14ac:dyDescent="0.35">
      <c r="A204" s="3"/>
      <c r="B204" s="3"/>
      <c r="C204" s="3"/>
      <c r="D204" s="3"/>
      <c r="E204" s="39" t="s">
        <v>462</v>
      </c>
      <c r="F204" s="39"/>
      <c r="G204" s="39"/>
      <c r="H204" s="39"/>
      <c r="I204" s="39"/>
      <c r="J204" s="39" t="s">
        <v>472</v>
      </c>
      <c r="K204" s="39"/>
      <c r="L204" s="39"/>
      <c r="M204" s="39"/>
      <c r="N204" s="39" t="s">
        <v>479</v>
      </c>
      <c r="O204" s="39"/>
      <c r="P204" s="39"/>
      <c r="Q204" s="39" t="s">
        <v>486</v>
      </c>
      <c r="R204" s="39"/>
      <c r="S204" s="39"/>
      <c r="T204" s="39"/>
      <c r="U204" s="39" t="s">
        <v>496</v>
      </c>
      <c r="V204" s="39"/>
      <c r="W204" s="39"/>
      <c r="X204" s="39" t="s">
        <v>504</v>
      </c>
      <c r="Y204" s="39" t="s">
        <v>507</v>
      </c>
      <c r="Z204" s="39" t="s">
        <v>509</v>
      </c>
      <c r="AA204" s="39"/>
      <c r="AB204" s="39"/>
      <c r="AC204" s="39"/>
      <c r="AD204" s="39" t="s">
        <v>519</v>
      </c>
      <c r="AE204" s="39"/>
      <c r="AF204" s="39"/>
      <c r="AG204" s="39"/>
      <c r="AH204" s="39" t="s">
        <v>529</v>
      </c>
      <c r="AI204" s="39"/>
      <c r="AJ204" s="39"/>
      <c r="AK204" s="39"/>
      <c r="AL204" s="39" t="s">
        <v>537</v>
      </c>
      <c r="AM204" s="39"/>
      <c r="AN204" s="39"/>
      <c r="AO204" s="39" t="s">
        <v>545</v>
      </c>
      <c r="AP204" s="39" t="s">
        <v>548</v>
      </c>
      <c r="AQ204" s="39" t="s">
        <v>549</v>
      </c>
      <c r="AR204" s="39" t="s">
        <v>550</v>
      </c>
      <c r="AS204" s="39" t="s">
        <v>552</v>
      </c>
      <c r="AT204" s="39" t="s">
        <v>553</v>
      </c>
      <c r="AU204" s="39" t="s">
        <v>554</v>
      </c>
      <c r="AV204" s="39" t="s">
        <v>555</v>
      </c>
      <c r="AW204" s="39" t="s">
        <v>556</v>
      </c>
      <c r="AX204" s="39" t="s">
        <v>557</v>
      </c>
      <c r="AY204" s="39" t="s">
        <v>559</v>
      </c>
      <c r="AZ204" s="39" t="s">
        <v>560</v>
      </c>
      <c r="BA204" s="39" t="s">
        <v>561</v>
      </c>
      <c r="BB204" s="39" t="s">
        <v>563</v>
      </c>
      <c r="BC204" s="39" t="s">
        <v>564</v>
      </c>
      <c r="BD204" s="39" t="s">
        <v>565</v>
      </c>
      <c r="BE204" s="39" t="s">
        <v>566</v>
      </c>
      <c r="BF204" s="39" t="s">
        <v>568</v>
      </c>
      <c r="BG204" s="39" t="s">
        <v>570</v>
      </c>
      <c r="BH204" s="39" t="s">
        <v>571</v>
      </c>
      <c r="BI204" s="39" t="s">
        <v>572</v>
      </c>
      <c r="BJ204" s="39" t="s">
        <v>574</v>
      </c>
      <c r="BK204" s="39" t="s">
        <v>575</v>
      </c>
      <c r="BL204" s="39" t="s">
        <v>576</v>
      </c>
      <c r="BM204" s="39" t="s">
        <v>577</v>
      </c>
      <c r="BN204" s="39" t="s">
        <v>578</v>
      </c>
      <c r="BO204" s="39" t="s">
        <v>579</v>
      </c>
      <c r="BP204" s="39" t="s">
        <v>580</v>
      </c>
      <c r="BQ204" s="39" t="s">
        <v>582</v>
      </c>
      <c r="BR204" s="39" t="s">
        <v>584</v>
      </c>
      <c r="BS204" s="39" t="s">
        <v>585</v>
      </c>
      <c r="BT204" s="39" t="s">
        <v>586</v>
      </c>
      <c r="BU204" s="39" t="s">
        <v>587</v>
      </c>
      <c r="BV204" s="39" t="s">
        <v>588</v>
      </c>
      <c r="BW204" s="39" t="s">
        <v>589</v>
      </c>
      <c r="BX204" s="39" t="s">
        <v>590</v>
      </c>
      <c r="BY204" s="39" t="s">
        <v>591</v>
      </c>
      <c r="BZ204" s="39" t="s">
        <v>592</v>
      </c>
      <c r="CA204" s="39" t="s">
        <v>593</v>
      </c>
      <c r="CB204" s="39" t="s">
        <v>594</v>
      </c>
      <c r="CC204" s="39" t="s">
        <v>595</v>
      </c>
      <c r="CD204" s="39" t="s">
        <v>596</v>
      </c>
      <c r="CE204" s="39" t="s">
        <v>597</v>
      </c>
      <c r="CF204" s="39" t="s">
        <v>598</v>
      </c>
      <c r="CG204" s="39" t="s">
        <v>599</v>
      </c>
      <c r="CH204" s="39" t="s">
        <v>600</v>
      </c>
      <c r="CI204" s="39" t="s">
        <v>602</v>
      </c>
      <c r="CJ204" s="39" t="s">
        <v>603</v>
      </c>
      <c r="CK204" s="39" t="s">
        <v>604</v>
      </c>
      <c r="CL204" s="39" t="s">
        <v>605</v>
      </c>
      <c r="CM204" s="39" t="s">
        <v>606</v>
      </c>
      <c r="CN204" s="39" t="s">
        <v>607</v>
      </c>
      <c r="CO204" s="39" t="s">
        <v>608</v>
      </c>
      <c r="CP204" s="39" t="s">
        <v>609</v>
      </c>
      <c r="CQ204" s="39" t="s">
        <v>610</v>
      </c>
      <c r="CR204" s="39" t="s">
        <v>611</v>
      </c>
      <c r="CS204" s="39" t="s">
        <v>612</v>
      </c>
      <c r="CT204" s="39" t="s">
        <v>613</v>
      </c>
      <c r="CU204" s="39" t="s">
        <v>614</v>
      </c>
      <c r="CV204" s="39" t="s">
        <v>615</v>
      </c>
      <c r="CW204" s="39" t="s">
        <v>616</v>
      </c>
      <c r="CX204" s="39" t="s">
        <v>617</v>
      </c>
      <c r="CY204" s="39" t="s">
        <v>618</v>
      </c>
      <c r="CZ204" s="39" t="s">
        <v>619</v>
      </c>
      <c r="DA204" s="39" t="s">
        <v>620</v>
      </c>
      <c r="DB204" s="39" t="s">
        <v>621</v>
      </c>
      <c r="DC204" s="39" t="s">
        <v>622</v>
      </c>
      <c r="DD204" s="39" t="s">
        <v>623</v>
      </c>
      <c r="DE204" s="3"/>
    </row>
    <row r="205" spans="1:109" x14ac:dyDescent="0.35">
      <c r="A205" s="3"/>
      <c r="B205" s="3"/>
      <c r="C205" s="3"/>
      <c r="D205" s="3"/>
      <c r="E205" s="3" t="s">
        <v>464</v>
      </c>
      <c r="F205" s="3" t="s">
        <v>466</v>
      </c>
      <c r="G205" s="3" t="s">
        <v>467</v>
      </c>
      <c r="H205" s="3" t="s">
        <v>469</v>
      </c>
      <c r="I205" s="3" t="s">
        <v>471</v>
      </c>
      <c r="J205" s="3" t="s">
        <v>474</v>
      </c>
      <c r="K205" s="3" t="s">
        <v>475</v>
      </c>
      <c r="L205" s="3" t="s">
        <v>476</v>
      </c>
      <c r="M205" s="3" t="s">
        <v>477</v>
      </c>
      <c r="N205" s="3" t="s">
        <v>481</v>
      </c>
      <c r="O205" s="3" t="s">
        <v>483</v>
      </c>
      <c r="P205" s="3" t="s">
        <v>485</v>
      </c>
      <c r="Q205" s="3" t="s">
        <v>488</v>
      </c>
      <c r="R205" s="3" t="s">
        <v>490</v>
      </c>
      <c r="S205" s="3" t="s">
        <v>492</v>
      </c>
      <c r="T205" s="3" t="s">
        <v>494</v>
      </c>
      <c r="U205" s="3" t="s">
        <v>498</v>
      </c>
      <c r="V205" s="3" t="s">
        <v>500</v>
      </c>
      <c r="W205" s="3" t="s">
        <v>502</v>
      </c>
      <c r="X205" s="3" t="s">
        <v>505</v>
      </c>
      <c r="Y205" s="3" t="s">
        <v>508</v>
      </c>
      <c r="Z205" s="3" t="s">
        <v>511</v>
      </c>
      <c r="AA205" s="3" t="s">
        <v>513</v>
      </c>
      <c r="AB205" s="3" t="s">
        <v>515</v>
      </c>
      <c r="AC205" s="3" t="s">
        <v>517</v>
      </c>
      <c r="AD205" s="3" t="s">
        <v>521</v>
      </c>
      <c r="AE205" s="3" t="s">
        <v>523</v>
      </c>
      <c r="AF205" s="3" t="s">
        <v>525</v>
      </c>
      <c r="AG205" s="3" t="s">
        <v>527</v>
      </c>
      <c r="AH205" s="3" t="s">
        <v>531</v>
      </c>
      <c r="AI205" s="3" t="s">
        <v>532</v>
      </c>
      <c r="AJ205" s="3" t="s">
        <v>533</v>
      </c>
      <c r="AK205" s="3" t="s">
        <v>535</v>
      </c>
      <c r="AL205" s="3" t="s">
        <v>539</v>
      </c>
      <c r="AM205" s="3" t="s">
        <v>541</v>
      </c>
      <c r="AN205" s="3" t="s">
        <v>543</v>
      </c>
      <c r="AO205" s="3" t="s">
        <v>547</v>
      </c>
      <c r="AP205" s="3" t="s">
        <v>548</v>
      </c>
      <c r="AQ205" s="3" t="s">
        <v>549</v>
      </c>
      <c r="AR205" s="3" t="s">
        <v>550</v>
      </c>
      <c r="AS205" s="3" t="s">
        <v>552</v>
      </c>
      <c r="AT205" s="3" t="s">
        <v>553</v>
      </c>
      <c r="AU205" s="3" t="s">
        <v>554</v>
      </c>
      <c r="AV205" s="3" t="s">
        <v>555</v>
      </c>
      <c r="AW205" s="3" t="s">
        <v>556</v>
      </c>
      <c r="AX205" s="3" t="s">
        <v>557</v>
      </c>
      <c r="AY205" s="3" t="s">
        <v>559</v>
      </c>
      <c r="AZ205" s="3" t="s">
        <v>560</v>
      </c>
      <c r="BA205" s="3" t="s">
        <v>561</v>
      </c>
      <c r="BB205" s="3" t="s">
        <v>563</v>
      </c>
      <c r="BC205" s="3" t="s">
        <v>564</v>
      </c>
      <c r="BD205" s="3" t="s">
        <v>565</v>
      </c>
      <c r="BE205" s="3" t="s">
        <v>566</v>
      </c>
      <c r="BF205" s="3" t="s">
        <v>568</v>
      </c>
      <c r="BG205" s="3" t="s">
        <v>570</v>
      </c>
      <c r="BH205" s="3" t="s">
        <v>571</v>
      </c>
      <c r="BI205" s="3" t="s">
        <v>572</v>
      </c>
      <c r="BJ205" s="3" t="s">
        <v>574</v>
      </c>
      <c r="BK205" s="3" t="s">
        <v>575</v>
      </c>
      <c r="BL205" s="3" t="s">
        <v>576</v>
      </c>
      <c r="BM205" s="3" t="s">
        <v>577</v>
      </c>
      <c r="BN205" s="3" t="s">
        <v>578</v>
      </c>
      <c r="BO205" s="3" t="s">
        <v>579</v>
      </c>
      <c r="BP205" s="3" t="s">
        <v>580</v>
      </c>
      <c r="BQ205" s="3" t="s">
        <v>582</v>
      </c>
      <c r="BR205" s="3" t="s">
        <v>584</v>
      </c>
      <c r="BS205" s="3" t="s">
        <v>585</v>
      </c>
      <c r="BT205" s="3" t="s">
        <v>586</v>
      </c>
      <c r="BU205" s="3" t="s">
        <v>587</v>
      </c>
      <c r="BV205" s="3" t="s">
        <v>588</v>
      </c>
      <c r="BW205" s="3" t="s">
        <v>589</v>
      </c>
      <c r="BX205" s="3" t="s">
        <v>590</v>
      </c>
      <c r="BY205" s="3" t="s">
        <v>591</v>
      </c>
      <c r="BZ205" s="3" t="s">
        <v>592</v>
      </c>
      <c r="CA205" s="3" t="s">
        <v>593</v>
      </c>
      <c r="CB205" s="3" t="s">
        <v>594</v>
      </c>
      <c r="CC205" s="3" t="s">
        <v>595</v>
      </c>
      <c r="CD205" s="3" t="s">
        <v>596</v>
      </c>
      <c r="CE205" s="3" t="s">
        <v>597</v>
      </c>
      <c r="CF205" s="3" t="s">
        <v>598</v>
      </c>
      <c r="CG205" s="3" t="s">
        <v>599</v>
      </c>
      <c r="CH205" s="3" t="s">
        <v>600</v>
      </c>
      <c r="CI205" s="3" t="s">
        <v>602</v>
      </c>
      <c r="CJ205" s="3" t="s">
        <v>603</v>
      </c>
      <c r="CK205" s="3" t="s">
        <v>604</v>
      </c>
      <c r="CL205" s="3" t="s">
        <v>605</v>
      </c>
      <c r="CM205" s="3" t="s">
        <v>606</v>
      </c>
      <c r="CN205" s="3" t="s">
        <v>607</v>
      </c>
      <c r="CO205" s="3" t="s">
        <v>608</v>
      </c>
      <c r="CP205" s="3" t="s">
        <v>609</v>
      </c>
      <c r="CQ205" s="3" t="s">
        <v>610</v>
      </c>
      <c r="CR205" s="3" t="s">
        <v>611</v>
      </c>
      <c r="CS205" s="3" t="s">
        <v>612</v>
      </c>
      <c r="CT205" s="3" t="s">
        <v>613</v>
      </c>
      <c r="CU205" s="3" t="s">
        <v>614</v>
      </c>
      <c r="CV205" s="3" t="s">
        <v>615</v>
      </c>
      <c r="CW205" s="3" t="s">
        <v>616</v>
      </c>
      <c r="CX205" s="3" t="s">
        <v>617</v>
      </c>
      <c r="CY205" s="3" t="s">
        <v>618</v>
      </c>
      <c r="CZ205" s="3" t="s">
        <v>619</v>
      </c>
      <c r="DA205" s="3" t="s">
        <v>620</v>
      </c>
      <c r="DB205" s="3" t="s">
        <v>621</v>
      </c>
      <c r="DC205" s="3" t="s">
        <v>622</v>
      </c>
      <c r="DD205" s="3" t="s">
        <v>623</v>
      </c>
      <c r="DE205" s="3"/>
    </row>
    <row r="206" spans="1:109" x14ac:dyDescent="0.35">
      <c r="A206" s="3"/>
      <c r="B206" s="3" t="s">
        <v>3955</v>
      </c>
      <c r="C206" s="39" t="s">
        <v>462</v>
      </c>
      <c r="D206" s="3" t="s">
        <v>464</v>
      </c>
      <c r="E206" s="67">
        <f>IF(E$90,E94/E$90,0)</f>
        <v>0.11249456004320439</v>
      </c>
      <c r="F206" s="68">
        <f t="shared" ref="F206:BQ206" si="60">IF(F$90,F94/F$90,0)</f>
        <v>0</v>
      </c>
      <c r="G206" s="68">
        <f t="shared" si="60"/>
        <v>0</v>
      </c>
      <c r="H206" s="68">
        <f t="shared" si="60"/>
        <v>0</v>
      </c>
      <c r="I206" s="68">
        <f t="shared" si="60"/>
        <v>0</v>
      </c>
      <c r="J206" s="69">
        <f t="shared" si="60"/>
        <v>0</v>
      </c>
      <c r="K206" s="69">
        <f t="shared" si="60"/>
        <v>0</v>
      </c>
      <c r="L206" s="69">
        <f t="shared" si="60"/>
        <v>0</v>
      </c>
      <c r="M206" s="69">
        <f t="shared" si="60"/>
        <v>0</v>
      </c>
      <c r="N206" s="68">
        <f t="shared" si="60"/>
        <v>0</v>
      </c>
      <c r="O206" s="68">
        <f t="shared" si="60"/>
        <v>0</v>
      </c>
      <c r="P206" s="68">
        <f t="shared" si="60"/>
        <v>0</v>
      </c>
      <c r="Q206" s="69">
        <f t="shared" si="60"/>
        <v>0</v>
      </c>
      <c r="R206" s="69">
        <f t="shared" si="60"/>
        <v>0</v>
      </c>
      <c r="S206" s="69">
        <f t="shared" si="60"/>
        <v>0</v>
      </c>
      <c r="T206" s="69">
        <f t="shared" si="60"/>
        <v>0</v>
      </c>
      <c r="U206" s="68">
        <f t="shared" si="60"/>
        <v>0</v>
      </c>
      <c r="V206" s="68">
        <f t="shared" si="60"/>
        <v>0</v>
      </c>
      <c r="W206" s="68">
        <f t="shared" si="60"/>
        <v>0</v>
      </c>
      <c r="X206" s="69">
        <f t="shared" si="60"/>
        <v>0</v>
      </c>
      <c r="Y206" s="68">
        <f t="shared" si="60"/>
        <v>0</v>
      </c>
      <c r="Z206" s="69">
        <f t="shared" si="60"/>
        <v>0</v>
      </c>
      <c r="AA206" s="69">
        <f t="shared" si="60"/>
        <v>0</v>
      </c>
      <c r="AB206" s="69">
        <f t="shared" si="60"/>
        <v>0</v>
      </c>
      <c r="AC206" s="69">
        <f t="shared" si="60"/>
        <v>0</v>
      </c>
      <c r="AD206" s="68">
        <f t="shared" si="60"/>
        <v>0.2497910878095789</v>
      </c>
      <c r="AE206" s="68">
        <f t="shared" si="60"/>
        <v>0</v>
      </c>
      <c r="AF206" s="68">
        <f t="shared" si="60"/>
        <v>0</v>
      </c>
      <c r="AG206" s="68">
        <f t="shared" si="60"/>
        <v>0</v>
      </c>
      <c r="AH206" s="69">
        <f t="shared" si="60"/>
        <v>0</v>
      </c>
      <c r="AI206" s="69">
        <f t="shared" si="60"/>
        <v>0</v>
      </c>
      <c r="AJ206" s="69">
        <f t="shared" si="60"/>
        <v>0</v>
      </c>
      <c r="AK206" s="69">
        <f t="shared" si="60"/>
        <v>0</v>
      </c>
      <c r="AL206" s="68">
        <f t="shared" si="60"/>
        <v>0</v>
      </c>
      <c r="AM206" s="68">
        <f t="shared" si="60"/>
        <v>0</v>
      </c>
      <c r="AN206" s="68">
        <f t="shared" si="60"/>
        <v>0</v>
      </c>
      <c r="AO206" s="69">
        <f t="shared" si="60"/>
        <v>0</v>
      </c>
      <c r="AP206" s="68">
        <f t="shared" si="60"/>
        <v>0</v>
      </c>
      <c r="AQ206" s="69">
        <f t="shared" si="60"/>
        <v>0</v>
      </c>
      <c r="AR206" s="68">
        <f t="shared" si="60"/>
        <v>0</v>
      </c>
      <c r="AS206" s="69">
        <f t="shared" si="60"/>
        <v>0</v>
      </c>
      <c r="AT206" s="68">
        <f t="shared" si="60"/>
        <v>0</v>
      </c>
      <c r="AU206" s="69">
        <f t="shared" si="60"/>
        <v>3.8703454553040079E-3</v>
      </c>
      <c r="AV206" s="68">
        <f t="shared" si="60"/>
        <v>9.8571283216206437E-2</v>
      </c>
      <c r="AW206" s="69">
        <f t="shared" si="60"/>
        <v>0</v>
      </c>
      <c r="AX206" s="68">
        <f t="shared" si="60"/>
        <v>0.51952013975543476</v>
      </c>
      <c r="AY206" s="69">
        <f t="shared" si="60"/>
        <v>3.0183638220959152E-2</v>
      </c>
      <c r="AZ206" s="68">
        <f t="shared" si="60"/>
        <v>0</v>
      </c>
      <c r="BA206" s="69">
        <f t="shared" si="60"/>
        <v>5.0614024662006388E-2</v>
      </c>
      <c r="BB206" s="68">
        <f t="shared" si="60"/>
        <v>0.2040697969852886</v>
      </c>
      <c r="BC206" s="69">
        <f t="shared" si="60"/>
        <v>0</v>
      </c>
      <c r="BD206" s="68">
        <f t="shared" si="60"/>
        <v>0</v>
      </c>
      <c r="BE206" s="69">
        <f t="shared" si="60"/>
        <v>0</v>
      </c>
      <c r="BF206" s="68">
        <f t="shared" si="60"/>
        <v>0</v>
      </c>
      <c r="BG206" s="69">
        <f t="shared" si="60"/>
        <v>0</v>
      </c>
      <c r="BH206" s="68">
        <f t="shared" si="60"/>
        <v>0</v>
      </c>
      <c r="BI206" s="69">
        <f t="shared" si="60"/>
        <v>0</v>
      </c>
      <c r="BJ206" s="68">
        <f t="shared" si="60"/>
        <v>0</v>
      </c>
      <c r="BK206" s="69">
        <f t="shared" si="60"/>
        <v>0</v>
      </c>
      <c r="BL206" s="68">
        <f t="shared" si="60"/>
        <v>0</v>
      </c>
      <c r="BM206" s="69">
        <f t="shared" si="60"/>
        <v>0</v>
      </c>
      <c r="BN206" s="68">
        <f t="shared" si="60"/>
        <v>0</v>
      </c>
      <c r="BO206" s="69">
        <f t="shared" si="60"/>
        <v>0</v>
      </c>
      <c r="BP206" s="68">
        <f t="shared" si="60"/>
        <v>0</v>
      </c>
      <c r="BQ206" s="69">
        <f t="shared" si="60"/>
        <v>0</v>
      </c>
      <c r="BR206" s="68">
        <f t="shared" ref="BR206:DD206" si="61">IF(BR$90,BR94/BR$90,0)</f>
        <v>0</v>
      </c>
      <c r="BS206" s="69">
        <f t="shared" si="61"/>
        <v>0</v>
      </c>
      <c r="BT206" s="68">
        <f t="shared" si="61"/>
        <v>0</v>
      </c>
      <c r="BU206" s="69">
        <f t="shared" si="61"/>
        <v>0</v>
      </c>
      <c r="BV206" s="68">
        <f t="shared" si="61"/>
        <v>0</v>
      </c>
      <c r="BW206" s="69">
        <f t="shared" si="61"/>
        <v>0</v>
      </c>
      <c r="BX206" s="68">
        <f t="shared" si="61"/>
        <v>0</v>
      </c>
      <c r="BY206" s="69">
        <f t="shared" si="61"/>
        <v>0</v>
      </c>
      <c r="BZ206" s="68">
        <f t="shared" si="61"/>
        <v>0</v>
      </c>
      <c r="CA206" s="69">
        <f t="shared" si="61"/>
        <v>0</v>
      </c>
      <c r="CB206" s="68">
        <f t="shared" si="61"/>
        <v>0</v>
      </c>
      <c r="CC206" s="69">
        <f t="shared" si="61"/>
        <v>0</v>
      </c>
      <c r="CD206" s="68">
        <f t="shared" si="61"/>
        <v>0</v>
      </c>
      <c r="CE206" s="69">
        <f t="shared" si="61"/>
        <v>0</v>
      </c>
      <c r="CF206" s="68">
        <f t="shared" si="61"/>
        <v>0</v>
      </c>
      <c r="CG206" s="69">
        <f t="shared" si="61"/>
        <v>0</v>
      </c>
      <c r="CH206" s="68">
        <f t="shared" si="61"/>
        <v>1.5184936698123539E-3</v>
      </c>
      <c r="CI206" s="69">
        <f t="shared" si="61"/>
        <v>0</v>
      </c>
      <c r="CJ206" s="68">
        <f t="shared" si="61"/>
        <v>0</v>
      </c>
      <c r="CK206" s="69">
        <f t="shared" si="61"/>
        <v>0</v>
      </c>
      <c r="CL206" s="68">
        <f t="shared" si="61"/>
        <v>0</v>
      </c>
      <c r="CM206" s="69">
        <f t="shared" si="61"/>
        <v>0</v>
      </c>
      <c r="CN206" s="68">
        <f t="shared" si="61"/>
        <v>0</v>
      </c>
      <c r="CO206" s="69">
        <f t="shared" si="61"/>
        <v>0</v>
      </c>
      <c r="CP206" s="68">
        <f t="shared" si="61"/>
        <v>0</v>
      </c>
      <c r="CQ206" s="69">
        <f t="shared" si="61"/>
        <v>0</v>
      </c>
      <c r="CR206" s="68">
        <f t="shared" si="61"/>
        <v>0</v>
      </c>
      <c r="CS206" s="69">
        <f t="shared" si="61"/>
        <v>0</v>
      </c>
      <c r="CT206" s="68">
        <f t="shared" si="61"/>
        <v>0</v>
      </c>
      <c r="CU206" s="69">
        <f t="shared" si="61"/>
        <v>0</v>
      </c>
      <c r="CV206" s="68">
        <f t="shared" si="61"/>
        <v>0</v>
      </c>
      <c r="CW206" s="69">
        <f t="shared" si="61"/>
        <v>0</v>
      </c>
      <c r="CX206" s="68">
        <f t="shared" si="61"/>
        <v>0</v>
      </c>
      <c r="CY206" s="69">
        <f t="shared" si="61"/>
        <v>0</v>
      </c>
      <c r="CZ206" s="68">
        <f t="shared" si="61"/>
        <v>0</v>
      </c>
      <c r="DA206" s="69">
        <f t="shared" si="61"/>
        <v>0</v>
      </c>
      <c r="DB206" s="68">
        <f t="shared" si="61"/>
        <v>0</v>
      </c>
      <c r="DC206" s="69">
        <f t="shared" si="61"/>
        <v>0</v>
      </c>
      <c r="DD206" s="70">
        <f t="shared" si="61"/>
        <v>0</v>
      </c>
      <c r="DE206" s="3"/>
    </row>
    <row r="207" spans="1:109" x14ac:dyDescent="0.35">
      <c r="A207" s="3"/>
      <c r="B207" s="3" t="s">
        <v>3956</v>
      </c>
      <c r="C207" s="39"/>
      <c r="D207" s="3" t="s">
        <v>466</v>
      </c>
      <c r="E207" s="71">
        <f t="shared" ref="E207:BP207" si="62">IF(E$90,E95/E$90,0)</f>
        <v>0</v>
      </c>
      <c r="F207" s="72">
        <f t="shared" si="62"/>
        <v>0</v>
      </c>
      <c r="G207" s="72">
        <f t="shared" si="62"/>
        <v>0</v>
      </c>
      <c r="H207" s="72">
        <f t="shared" si="62"/>
        <v>0</v>
      </c>
      <c r="I207" s="72">
        <f t="shared" si="62"/>
        <v>0</v>
      </c>
      <c r="J207" s="73">
        <f t="shared" si="62"/>
        <v>0</v>
      </c>
      <c r="K207" s="73">
        <f t="shared" si="62"/>
        <v>0</v>
      </c>
      <c r="L207" s="73">
        <f t="shared" si="62"/>
        <v>0</v>
      </c>
      <c r="M207" s="73">
        <f t="shared" si="62"/>
        <v>0</v>
      </c>
      <c r="N207" s="72">
        <f t="shared" si="62"/>
        <v>0</v>
      </c>
      <c r="O207" s="72">
        <f t="shared" si="62"/>
        <v>0</v>
      </c>
      <c r="P207" s="72">
        <f t="shared" si="62"/>
        <v>0</v>
      </c>
      <c r="Q207" s="73">
        <f t="shared" si="62"/>
        <v>0</v>
      </c>
      <c r="R207" s="73">
        <f t="shared" si="62"/>
        <v>0</v>
      </c>
      <c r="S207" s="73">
        <f t="shared" si="62"/>
        <v>0</v>
      </c>
      <c r="T207" s="73">
        <f t="shared" si="62"/>
        <v>0</v>
      </c>
      <c r="U207" s="72">
        <f t="shared" si="62"/>
        <v>0</v>
      </c>
      <c r="V207" s="72">
        <f t="shared" si="62"/>
        <v>0</v>
      </c>
      <c r="W207" s="72">
        <f t="shared" si="62"/>
        <v>0</v>
      </c>
      <c r="X207" s="73">
        <f t="shared" si="62"/>
        <v>0</v>
      </c>
      <c r="Y207" s="72">
        <f t="shared" si="62"/>
        <v>0</v>
      </c>
      <c r="Z207" s="73">
        <f t="shared" si="62"/>
        <v>0</v>
      </c>
      <c r="AA207" s="73">
        <f t="shared" si="62"/>
        <v>0</v>
      </c>
      <c r="AB207" s="73">
        <f t="shared" si="62"/>
        <v>0</v>
      </c>
      <c r="AC207" s="73">
        <f t="shared" si="62"/>
        <v>0</v>
      </c>
      <c r="AD207" s="72">
        <f t="shared" si="62"/>
        <v>0</v>
      </c>
      <c r="AE207" s="72">
        <f t="shared" si="62"/>
        <v>0</v>
      </c>
      <c r="AF207" s="72">
        <f t="shared" si="62"/>
        <v>0</v>
      </c>
      <c r="AG207" s="72">
        <f t="shared" si="62"/>
        <v>0</v>
      </c>
      <c r="AH207" s="73">
        <f t="shared" si="62"/>
        <v>0</v>
      </c>
      <c r="AI207" s="73">
        <f t="shared" si="62"/>
        <v>0</v>
      </c>
      <c r="AJ207" s="73">
        <f t="shared" si="62"/>
        <v>0</v>
      </c>
      <c r="AK207" s="73">
        <f t="shared" si="62"/>
        <v>0</v>
      </c>
      <c r="AL207" s="72">
        <f t="shared" si="62"/>
        <v>0</v>
      </c>
      <c r="AM207" s="72">
        <f t="shared" si="62"/>
        <v>0</v>
      </c>
      <c r="AN207" s="72">
        <f t="shared" si="62"/>
        <v>0</v>
      </c>
      <c r="AO207" s="73">
        <f t="shared" si="62"/>
        <v>0</v>
      </c>
      <c r="AP207" s="72">
        <f t="shared" si="62"/>
        <v>0</v>
      </c>
      <c r="AQ207" s="73">
        <f t="shared" si="62"/>
        <v>0</v>
      </c>
      <c r="AR207" s="72">
        <f t="shared" si="62"/>
        <v>0</v>
      </c>
      <c r="AS207" s="73">
        <f t="shared" si="62"/>
        <v>0</v>
      </c>
      <c r="AT207" s="72">
        <f t="shared" si="62"/>
        <v>0</v>
      </c>
      <c r="AU207" s="73">
        <f t="shared" si="62"/>
        <v>0</v>
      </c>
      <c r="AV207" s="72">
        <f t="shared" si="62"/>
        <v>0</v>
      </c>
      <c r="AW207" s="73">
        <f t="shared" si="62"/>
        <v>0</v>
      </c>
      <c r="AX207" s="72">
        <f t="shared" si="62"/>
        <v>0</v>
      </c>
      <c r="AY207" s="73">
        <f t="shared" si="62"/>
        <v>0</v>
      </c>
      <c r="AZ207" s="72">
        <f t="shared" si="62"/>
        <v>0</v>
      </c>
      <c r="BA207" s="73">
        <f t="shared" si="62"/>
        <v>0</v>
      </c>
      <c r="BB207" s="72">
        <f t="shared" si="62"/>
        <v>0</v>
      </c>
      <c r="BC207" s="73">
        <f t="shared" si="62"/>
        <v>0</v>
      </c>
      <c r="BD207" s="72">
        <f t="shared" si="62"/>
        <v>0</v>
      </c>
      <c r="BE207" s="73">
        <f t="shared" si="62"/>
        <v>0</v>
      </c>
      <c r="BF207" s="72">
        <f t="shared" si="62"/>
        <v>0</v>
      </c>
      <c r="BG207" s="73">
        <f t="shared" si="62"/>
        <v>0</v>
      </c>
      <c r="BH207" s="72">
        <f t="shared" si="62"/>
        <v>0</v>
      </c>
      <c r="BI207" s="73">
        <f t="shared" si="62"/>
        <v>0</v>
      </c>
      <c r="BJ207" s="72">
        <f t="shared" si="62"/>
        <v>0</v>
      </c>
      <c r="BK207" s="73">
        <f t="shared" si="62"/>
        <v>0</v>
      </c>
      <c r="BL207" s="72">
        <f t="shared" si="62"/>
        <v>0</v>
      </c>
      <c r="BM207" s="73">
        <f t="shared" si="62"/>
        <v>0</v>
      </c>
      <c r="BN207" s="72">
        <f t="shared" si="62"/>
        <v>0</v>
      </c>
      <c r="BO207" s="73">
        <f t="shared" si="62"/>
        <v>0</v>
      </c>
      <c r="BP207" s="72">
        <f t="shared" si="62"/>
        <v>0</v>
      </c>
      <c r="BQ207" s="73">
        <f t="shared" ref="BQ207:DD207" si="63">IF(BQ$90,BQ95/BQ$90,0)</f>
        <v>0</v>
      </c>
      <c r="BR207" s="72">
        <f t="shared" si="63"/>
        <v>0</v>
      </c>
      <c r="BS207" s="73">
        <f t="shared" si="63"/>
        <v>0</v>
      </c>
      <c r="BT207" s="72">
        <f t="shared" si="63"/>
        <v>0</v>
      </c>
      <c r="BU207" s="73">
        <f t="shared" si="63"/>
        <v>0</v>
      </c>
      <c r="BV207" s="72">
        <f t="shared" si="63"/>
        <v>0</v>
      </c>
      <c r="BW207" s="73">
        <f t="shared" si="63"/>
        <v>0</v>
      </c>
      <c r="BX207" s="72">
        <f t="shared" si="63"/>
        <v>0</v>
      </c>
      <c r="BY207" s="73">
        <f t="shared" si="63"/>
        <v>0</v>
      </c>
      <c r="BZ207" s="72">
        <f t="shared" si="63"/>
        <v>0</v>
      </c>
      <c r="CA207" s="73">
        <f t="shared" si="63"/>
        <v>0</v>
      </c>
      <c r="CB207" s="72">
        <f t="shared" si="63"/>
        <v>0</v>
      </c>
      <c r="CC207" s="73">
        <f t="shared" si="63"/>
        <v>0</v>
      </c>
      <c r="CD207" s="72">
        <f t="shared" si="63"/>
        <v>0</v>
      </c>
      <c r="CE207" s="73">
        <f t="shared" si="63"/>
        <v>0</v>
      </c>
      <c r="CF207" s="72">
        <f t="shared" si="63"/>
        <v>0</v>
      </c>
      <c r="CG207" s="73">
        <f t="shared" si="63"/>
        <v>0</v>
      </c>
      <c r="CH207" s="72">
        <f t="shared" si="63"/>
        <v>0</v>
      </c>
      <c r="CI207" s="73">
        <f t="shared" si="63"/>
        <v>0</v>
      </c>
      <c r="CJ207" s="72">
        <f t="shared" si="63"/>
        <v>0</v>
      </c>
      <c r="CK207" s="73">
        <f t="shared" si="63"/>
        <v>0</v>
      </c>
      <c r="CL207" s="72">
        <f t="shared" si="63"/>
        <v>0</v>
      </c>
      <c r="CM207" s="73">
        <f t="shared" si="63"/>
        <v>0</v>
      </c>
      <c r="CN207" s="72">
        <f t="shared" si="63"/>
        <v>0</v>
      </c>
      <c r="CO207" s="73">
        <f t="shared" si="63"/>
        <v>0</v>
      </c>
      <c r="CP207" s="72">
        <f t="shared" si="63"/>
        <v>0</v>
      </c>
      <c r="CQ207" s="73">
        <f t="shared" si="63"/>
        <v>0</v>
      </c>
      <c r="CR207" s="72">
        <f t="shared" si="63"/>
        <v>0</v>
      </c>
      <c r="CS207" s="73">
        <f t="shared" si="63"/>
        <v>0</v>
      </c>
      <c r="CT207" s="72">
        <f t="shared" si="63"/>
        <v>0</v>
      </c>
      <c r="CU207" s="73">
        <f t="shared" si="63"/>
        <v>0</v>
      </c>
      <c r="CV207" s="72">
        <f t="shared" si="63"/>
        <v>0</v>
      </c>
      <c r="CW207" s="73">
        <f t="shared" si="63"/>
        <v>0</v>
      </c>
      <c r="CX207" s="72">
        <f t="shared" si="63"/>
        <v>0</v>
      </c>
      <c r="CY207" s="73">
        <f t="shared" si="63"/>
        <v>0</v>
      </c>
      <c r="CZ207" s="72">
        <f t="shared" si="63"/>
        <v>0</v>
      </c>
      <c r="DA207" s="73">
        <f t="shared" si="63"/>
        <v>0</v>
      </c>
      <c r="DB207" s="72">
        <f t="shared" si="63"/>
        <v>0</v>
      </c>
      <c r="DC207" s="73">
        <f t="shared" si="63"/>
        <v>0</v>
      </c>
      <c r="DD207" s="74">
        <f t="shared" si="63"/>
        <v>0</v>
      </c>
      <c r="DE207" s="3"/>
    </row>
    <row r="208" spans="1:109" x14ac:dyDescent="0.35">
      <c r="A208" s="3"/>
      <c r="B208" s="3" t="s">
        <v>3957</v>
      </c>
      <c r="C208" s="39"/>
      <c r="D208" s="3" t="s">
        <v>467</v>
      </c>
      <c r="E208" s="71">
        <f t="shared" ref="E208:BP208" si="64">IF(E$90,E96/E$90,0)</f>
        <v>0</v>
      </c>
      <c r="F208" s="72">
        <f t="shared" si="64"/>
        <v>0</v>
      </c>
      <c r="G208" s="72">
        <f t="shared" si="64"/>
        <v>0</v>
      </c>
      <c r="H208" s="72">
        <f t="shared" si="64"/>
        <v>0</v>
      </c>
      <c r="I208" s="72">
        <f t="shared" si="64"/>
        <v>0</v>
      </c>
      <c r="J208" s="73">
        <f t="shared" si="64"/>
        <v>0</v>
      </c>
      <c r="K208" s="73">
        <f t="shared" si="64"/>
        <v>0</v>
      </c>
      <c r="L208" s="73">
        <f t="shared" si="64"/>
        <v>0</v>
      </c>
      <c r="M208" s="73">
        <f t="shared" si="64"/>
        <v>0</v>
      </c>
      <c r="N208" s="72">
        <f t="shared" si="64"/>
        <v>0</v>
      </c>
      <c r="O208" s="72">
        <f t="shared" si="64"/>
        <v>0</v>
      </c>
      <c r="P208" s="72">
        <f t="shared" si="64"/>
        <v>0</v>
      </c>
      <c r="Q208" s="73">
        <f t="shared" si="64"/>
        <v>0</v>
      </c>
      <c r="R208" s="73">
        <f t="shared" si="64"/>
        <v>0</v>
      </c>
      <c r="S208" s="73">
        <f t="shared" si="64"/>
        <v>0</v>
      </c>
      <c r="T208" s="73">
        <f t="shared" si="64"/>
        <v>0</v>
      </c>
      <c r="U208" s="72">
        <f t="shared" si="64"/>
        <v>0</v>
      </c>
      <c r="V208" s="72">
        <f t="shared" si="64"/>
        <v>0</v>
      </c>
      <c r="W208" s="72">
        <f t="shared" si="64"/>
        <v>0</v>
      </c>
      <c r="X208" s="73">
        <f t="shared" si="64"/>
        <v>0</v>
      </c>
      <c r="Y208" s="72">
        <f t="shared" si="64"/>
        <v>0</v>
      </c>
      <c r="Z208" s="73">
        <f t="shared" si="64"/>
        <v>0</v>
      </c>
      <c r="AA208" s="73">
        <f t="shared" si="64"/>
        <v>0</v>
      </c>
      <c r="AB208" s="73">
        <f t="shared" si="64"/>
        <v>0</v>
      </c>
      <c r="AC208" s="73">
        <f t="shared" si="64"/>
        <v>0</v>
      </c>
      <c r="AD208" s="72">
        <f t="shared" si="64"/>
        <v>0</v>
      </c>
      <c r="AE208" s="72">
        <f t="shared" si="64"/>
        <v>0</v>
      </c>
      <c r="AF208" s="72">
        <f t="shared" si="64"/>
        <v>0</v>
      </c>
      <c r="AG208" s="72">
        <f t="shared" si="64"/>
        <v>0</v>
      </c>
      <c r="AH208" s="73">
        <f t="shared" si="64"/>
        <v>0</v>
      </c>
      <c r="AI208" s="73">
        <f t="shared" si="64"/>
        <v>0</v>
      </c>
      <c r="AJ208" s="73">
        <f t="shared" si="64"/>
        <v>0</v>
      </c>
      <c r="AK208" s="73">
        <f t="shared" si="64"/>
        <v>0</v>
      </c>
      <c r="AL208" s="72">
        <f t="shared" si="64"/>
        <v>0</v>
      </c>
      <c r="AM208" s="72">
        <f t="shared" si="64"/>
        <v>0</v>
      </c>
      <c r="AN208" s="72">
        <f t="shared" si="64"/>
        <v>0</v>
      </c>
      <c r="AO208" s="73">
        <f t="shared" si="64"/>
        <v>0</v>
      </c>
      <c r="AP208" s="72">
        <f t="shared" si="64"/>
        <v>0</v>
      </c>
      <c r="AQ208" s="73">
        <f t="shared" si="64"/>
        <v>0</v>
      </c>
      <c r="AR208" s="72">
        <f t="shared" si="64"/>
        <v>0</v>
      </c>
      <c r="AS208" s="73">
        <f t="shared" si="64"/>
        <v>0</v>
      </c>
      <c r="AT208" s="72">
        <f t="shared" si="64"/>
        <v>0</v>
      </c>
      <c r="AU208" s="73">
        <f t="shared" si="64"/>
        <v>0</v>
      </c>
      <c r="AV208" s="72">
        <f t="shared" si="64"/>
        <v>0</v>
      </c>
      <c r="AW208" s="73">
        <f t="shared" si="64"/>
        <v>0</v>
      </c>
      <c r="AX208" s="72">
        <f t="shared" si="64"/>
        <v>0</v>
      </c>
      <c r="AY208" s="73">
        <f t="shared" si="64"/>
        <v>0</v>
      </c>
      <c r="AZ208" s="72">
        <f t="shared" si="64"/>
        <v>0</v>
      </c>
      <c r="BA208" s="73">
        <f t="shared" si="64"/>
        <v>0</v>
      </c>
      <c r="BB208" s="72">
        <f t="shared" si="64"/>
        <v>0</v>
      </c>
      <c r="BC208" s="73">
        <f t="shared" si="64"/>
        <v>0</v>
      </c>
      <c r="BD208" s="72">
        <f t="shared" si="64"/>
        <v>0</v>
      </c>
      <c r="BE208" s="73">
        <f t="shared" si="64"/>
        <v>0</v>
      </c>
      <c r="BF208" s="72">
        <f t="shared" si="64"/>
        <v>0</v>
      </c>
      <c r="BG208" s="73">
        <f t="shared" si="64"/>
        <v>0</v>
      </c>
      <c r="BH208" s="72">
        <f t="shared" si="64"/>
        <v>0</v>
      </c>
      <c r="BI208" s="73">
        <f t="shared" si="64"/>
        <v>0</v>
      </c>
      <c r="BJ208" s="72">
        <f t="shared" si="64"/>
        <v>0</v>
      </c>
      <c r="BK208" s="73">
        <f t="shared" si="64"/>
        <v>0</v>
      </c>
      <c r="BL208" s="72">
        <f t="shared" si="64"/>
        <v>0</v>
      </c>
      <c r="BM208" s="73">
        <f t="shared" si="64"/>
        <v>0</v>
      </c>
      <c r="BN208" s="72">
        <f t="shared" si="64"/>
        <v>0</v>
      </c>
      <c r="BO208" s="73">
        <f t="shared" si="64"/>
        <v>0</v>
      </c>
      <c r="BP208" s="72">
        <f t="shared" si="64"/>
        <v>0</v>
      </c>
      <c r="BQ208" s="73">
        <f t="shared" ref="BQ208:DD208" si="65">IF(BQ$90,BQ96/BQ$90,0)</f>
        <v>0</v>
      </c>
      <c r="BR208" s="72">
        <f t="shared" si="65"/>
        <v>0</v>
      </c>
      <c r="BS208" s="73">
        <f t="shared" si="65"/>
        <v>0</v>
      </c>
      <c r="BT208" s="72">
        <f t="shared" si="65"/>
        <v>0</v>
      </c>
      <c r="BU208" s="73">
        <f t="shared" si="65"/>
        <v>0</v>
      </c>
      <c r="BV208" s="72">
        <f t="shared" si="65"/>
        <v>0</v>
      </c>
      <c r="BW208" s="73">
        <f t="shared" si="65"/>
        <v>0</v>
      </c>
      <c r="BX208" s="72">
        <f t="shared" si="65"/>
        <v>0</v>
      </c>
      <c r="BY208" s="73">
        <f t="shared" si="65"/>
        <v>0</v>
      </c>
      <c r="BZ208" s="72">
        <f t="shared" si="65"/>
        <v>0</v>
      </c>
      <c r="CA208" s="73">
        <f t="shared" si="65"/>
        <v>0</v>
      </c>
      <c r="CB208" s="72">
        <f t="shared" si="65"/>
        <v>0</v>
      </c>
      <c r="CC208" s="73">
        <f t="shared" si="65"/>
        <v>0</v>
      </c>
      <c r="CD208" s="72">
        <f t="shared" si="65"/>
        <v>0</v>
      </c>
      <c r="CE208" s="73">
        <f t="shared" si="65"/>
        <v>0</v>
      </c>
      <c r="CF208" s="72">
        <f t="shared" si="65"/>
        <v>0</v>
      </c>
      <c r="CG208" s="73">
        <f t="shared" si="65"/>
        <v>0</v>
      </c>
      <c r="CH208" s="72">
        <f t="shared" si="65"/>
        <v>0</v>
      </c>
      <c r="CI208" s="73">
        <f t="shared" si="65"/>
        <v>0</v>
      </c>
      <c r="CJ208" s="72">
        <f t="shared" si="65"/>
        <v>0</v>
      </c>
      <c r="CK208" s="73">
        <f t="shared" si="65"/>
        <v>0</v>
      </c>
      <c r="CL208" s="72">
        <f t="shared" si="65"/>
        <v>0</v>
      </c>
      <c r="CM208" s="73">
        <f t="shared" si="65"/>
        <v>0</v>
      </c>
      <c r="CN208" s="72">
        <f t="shared" si="65"/>
        <v>0</v>
      </c>
      <c r="CO208" s="73">
        <f t="shared" si="65"/>
        <v>0</v>
      </c>
      <c r="CP208" s="72">
        <f t="shared" si="65"/>
        <v>0</v>
      </c>
      <c r="CQ208" s="73">
        <f t="shared" si="65"/>
        <v>0</v>
      </c>
      <c r="CR208" s="72">
        <f t="shared" si="65"/>
        <v>0</v>
      </c>
      <c r="CS208" s="73">
        <f t="shared" si="65"/>
        <v>0</v>
      </c>
      <c r="CT208" s="72">
        <f t="shared" si="65"/>
        <v>0</v>
      </c>
      <c r="CU208" s="73">
        <f t="shared" si="65"/>
        <v>0</v>
      </c>
      <c r="CV208" s="72">
        <f t="shared" si="65"/>
        <v>0</v>
      </c>
      <c r="CW208" s="73">
        <f t="shared" si="65"/>
        <v>0</v>
      </c>
      <c r="CX208" s="72">
        <f t="shared" si="65"/>
        <v>0</v>
      </c>
      <c r="CY208" s="73">
        <f t="shared" si="65"/>
        <v>0</v>
      </c>
      <c r="CZ208" s="72">
        <f t="shared" si="65"/>
        <v>0</v>
      </c>
      <c r="DA208" s="73">
        <f t="shared" si="65"/>
        <v>0</v>
      </c>
      <c r="DB208" s="72">
        <f t="shared" si="65"/>
        <v>0</v>
      </c>
      <c r="DC208" s="73">
        <f t="shared" si="65"/>
        <v>0</v>
      </c>
      <c r="DD208" s="74">
        <f t="shared" si="65"/>
        <v>0</v>
      </c>
      <c r="DE208" s="3"/>
    </row>
    <row r="209" spans="1:109" x14ac:dyDescent="0.35">
      <c r="A209" s="3"/>
      <c r="B209" s="3" t="s">
        <v>3958</v>
      </c>
      <c r="C209" s="39"/>
      <c r="D209" s="3" t="s">
        <v>469</v>
      </c>
      <c r="E209" s="71">
        <f t="shared" ref="E209:BP209" si="66">IF(E$90,E97/E$90,0)</f>
        <v>0</v>
      </c>
      <c r="F209" s="72">
        <f t="shared" si="66"/>
        <v>0</v>
      </c>
      <c r="G209" s="72">
        <f t="shared" si="66"/>
        <v>0</v>
      </c>
      <c r="H209" s="72">
        <f t="shared" si="66"/>
        <v>0</v>
      </c>
      <c r="I209" s="72">
        <f t="shared" si="66"/>
        <v>0</v>
      </c>
      <c r="J209" s="73">
        <f t="shared" si="66"/>
        <v>0</v>
      </c>
      <c r="K209" s="73">
        <f t="shared" si="66"/>
        <v>0</v>
      </c>
      <c r="L209" s="73">
        <f t="shared" si="66"/>
        <v>0</v>
      </c>
      <c r="M209" s="73">
        <f t="shared" si="66"/>
        <v>0</v>
      </c>
      <c r="N209" s="72">
        <f t="shared" si="66"/>
        <v>0</v>
      </c>
      <c r="O209" s="72">
        <f t="shared" si="66"/>
        <v>0</v>
      </c>
      <c r="P209" s="72">
        <f t="shared" si="66"/>
        <v>0</v>
      </c>
      <c r="Q209" s="73">
        <f t="shared" si="66"/>
        <v>0</v>
      </c>
      <c r="R209" s="73">
        <f t="shared" si="66"/>
        <v>0</v>
      </c>
      <c r="S209" s="73">
        <f t="shared" si="66"/>
        <v>0</v>
      </c>
      <c r="T209" s="73">
        <f t="shared" si="66"/>
        <v>0</v>
      </c>
      <c r="U209" s="72">
        <f t="shared" si="66"/>
        <v>0</v>
      </c>
      <c r="V209" s="72">
        <f t="shared" si="66"/>
        <v>0</v>
      </c>
      <c r="W209" s="72">
        <f t="shared" si="66"/>
        <v>0</v>
      </c>
      <c r="X209" s="73">
        <f t="shared" si="66"/>
        <v>0</v>
      </c>
      <c r="Y209" s="72">
        <f t="shared" si="66"/>
        <v>0</v>
      </c>
      <c r="Z209" s="73">
        <f t="shared" si="66"/>
        <v>0</v>
      </c>
      <c r="AA209" s="73">
        <f t="shared" si="66"/>
        <v>0</v>
      </c>
      <c r="AB209" s="73">
        <f t="shared" si="66"/>
        <v>0</v>
      </c>
      <c r="AC209" s="73">
        <f t="shared" si="66"/>
        <v>0</v>
      </c>
      <c r="AD209" s="72">
        <f t="shared" si="66"/>
        <v>0</v>
      </c>
      <c r="AE209" s="72">
        <f t="shared" si="66"/>
        <v>0</v>
      </c>
      <c r="AF209" s="72">
        <f t="shared" si="66"/>
        <v>0</v>
      </c>
      <c r="AG209" s="72">
        <f t="shared" si="66"/>
        <v>0</v>
      </c>
      <c r="AH209" s="73">
        <f t="shared" si="66"/>
        <v>0</v>
      </c>
      <c r="AI209" s="73">
        <f t="shared" si="66"/>
        <v>0</v>
      </c>
      <c r="AJ209" s="73">
        <f t="shared" si="66"/>
        <v>0</v>
      </c>
      <c r="AK209" s="73">
        <f t="shared" si="66"/>
        <v>0</v>
      </c>
      <c r="AL209" s="72">
        <f t="shared" si="66"/>
        <v>0</v>
      </c>
      <c r="AM209" s="72">
        <f t="shared" si="66"/>
        <v>0</v>
      </c>
      <c r="AN209" s="72">
        <f t="shared" si="66"/>
        <v>0</v>
      </c>
      <c r="AO209" s="73">
        <f t="shared" si="66"/>
        <v>0</v>
      </c>
      <c r="AP209" s="72">
        <f t="shared" si="66"/>
        <v>0</v>
      </c>
      <c r="AQ209" s="73">
        <f t="shared" si="66"/>
        <v>0</v>
      </c>
      <c r="AR209" s="72">
        <f t="shared" si="66"/>
        <v>0</v>
      </c>
      <c r="AS209" s="73">
        <f t="shared" si="66"/>
        <v>0</v>
      </c>
      <c r="AT209" s="72">
        <f t="shared" si="66"/>
        <v>0</v>
      </c>
      <c r="AU209" s="73">
        <f t="shared" si="66"/>
        <v>0</v>
      </c>
      <c r="AV209" s="72">
        <f t="shared" si="66"/>
        <v>0</v>
      </c>
      <c r="AW209" s="73">
        <f t="shared" si="66"/>
        <v>0</v>
      </c>
      <c r="AX209" s="72">
        <f t="shared" si="66"/>
        <v>0</v>
      </c>
      <c r="AY209" s="73">
        <f t="shared" si="66"/>
        <v>0</v>
      </c>
      <c r="AZ209" s="72">
        <f t="shared" si="66"/>
        <v>0</v>
      </c>
      <c r="BA209" s="73">
        <f t="shared" si="66"/>
        <v>0</v>
      </c>
      <c r="BB209" s="72">
        <f t="shared" si="66"/>
        <v>0</v>
      </c>
      <c r="BC209" s="73">
        <f t="shared" si="66"/>
        <v>0</v>
      </c>
      <c r="BD209" s="72">
        <f t="shared" si="66"/>
        <v>0</v>
      </c>
      <c r="BE209" s="73">
        <f t="shared" si="66"/>
        <v>0</v>
      </c>
      <c r="BF209" s="72">
        <f t="shared" si="66"/>
        <v>0</v>
      </c>
      <c r="BG209" s="73">
        <f t="shared" si="66"/>
        <v>0</v>
      </c>
      <c r="BH209" s="72">
        <f t="shared" si="66"/>
        <v>0</v>
      </c>
      <c r="BI209" s="73">
        <f t="shared" si="66"/>
        <v>0</v>
      </c>
      <c r="BJ209" s="72">
        <f t="shared" si="66"/>
        <v>0</v>
      </c>
      <c r="BK209" s="73">
        <f t="shared" si="66"/>
        <v>0</v>
      </c>
      <c r="BL209" s="72">
        <f t="shared" si="66"/>
        <v>0</v>
      </c>
      <c r="BM209" s="73">
        <f t="shared" si="66"/>
        <v>0</v>
      </c>
      <c r="BN209" s="72">
        <f t="shared" si="66"/>
        <v>0</v>
      </c>
      <c r="BO209" s="73">
        <f t="shared" si="66"/>
        <v>0</v>
      </c>
      <c r="BP209" s="72">
        <f t="shared" si="66"/>
        <v>0</v>
      </c>
      <c r="BQ209" s="73">
        <f t="shared" ref="BQ209:DD209" si="67">IF(BQ$90,BQ97/BQ$90,0)</f>
        <v>0</v>
      </c>
      <c r="BR209" s="72">
        <f t="shared" si="67"/>
        <v>0</v>
      </c>
      <c r="BS209" s="73">
        <f t="shared" si="67"/>
        <v>0</v>
      </c>
      <c r="BT209" s="72">
        <f t="shared" si="67"/>
        <v>0</v>
      </c>
      <c r="BU209" s="73">
        <f t="shared" si="67"/>
        <v>0</v>
      </c>
      <c r="BV209" s="72">
        <f t="shared" si="67"/>
        <v>0</v>
      </c>
      <c r="BW209" s="73">
        <f t="shared" si="67"/>
        <v>0</v>
      </c>
      <c r="BX209" s="72">
        <f t="shared" si="67"/>
        <v>0</v>
      </c>
      <c r="BY209" s="73">
        <f t="shared" si="67"/>
        <v>0</v>
      </c>
      <c r="BZ209" s="72">
        <f t="shared" si="67"/>
        <v>0</v>
      </c>
      <c r="CA209" s="73">
        <f t="shared" si="67"/>
        <v>0</v>
      </c>
      <c r="CB209" s="72">
        <f t="shared" si="67"/>
        <v>0</v>
      </c>
      <c r="CC209" s="73">
        <f t="shared" si="67"/>
        <v>0</v>
      </c>
      <c r="CD209" s="72">
        <f t="shared" si="67"/>
        <v>0</v>
      </c>
      <c r="CE209" s="73">
        <f t="shared" si="67"/>
        <v>0</v>
      </c>
      <c r="CF209" s="72">
        <f t="shared" si="67"/>
        <v>0</v>
      </c>
      <c r="CG209" s="73">
        <f t="shared" si="67"/>
        <v>0</v>
      </c>
      <c r="CH209" s="72">
        <f t="shared" si="67"/>
        <v>0</v>
      </c>
      <c r="CI209" s="73">
        <f t="shared" si="67"/>
        <v>0</v>
      </c>
      <c r="CJ209" s="72">
        <f t="shared" si="67"/>
        <v>0</v>
      </c>
      <c r="CK209" s="73">
        <f t="shared" si="67"/>
        <v>0</v>
      </c>
      <c r="CL209" s="72">
        <f t="shared" si="67"/>
        <v>0</v>
      </c>
      <c r="CM209" s="73">
        <f t="shared" si="67"/>
        <v>0</v>
      </c>
      <c r="CN209" s="72">
        <f t="shared" si="67"/>
        <v>0</v>
      </c>
      <c r="CO209" s="73">
        <f t="shared" si="67"/>
        <v>0</v>
      </c>
      <c r="CP209" s="72">
        <f t="shared" si="67"/>
        <v>0</v>
      </c>
      <c r="CQ209" s="73">
        <f t="shared" si="67"/>
        <v>0</v>
      </c>
      <c r="CR209" s="72">
        <f t="shared" si="67"/>
        <v>0</v>
      </c>
      <c r="CS209" s="73">
        <f t="shared" si="67"/>
        <v>0</v>
      </c>
      <c r="CT209" s="72">
        <f t="shared" si="67"/>
        <v>0</v>
      </c>
      <c r="CU209" s="73">
        <f t="shared" si="67"/>
        <v>0</v>
      </c>
      <c r="CV209" s="72">
        <f t="shared" si="67"/>
        <v>0</v>
      </c>
      <c r="CW209" s="73">
        <f t="shared" si="67"/>
        <v>0</v>
      </c>
      <c r="CX209" s="72">
        <f t="shared" si="67"/>
        <v>0</v>
      </c>
      <c r="CY209" s="73">
        <f t="shared" si="67"/>
        <v>0</v>
      </c>
      <c r="CZ209" s="72">
        <f t="shared" si="67"/>
        <v>0</v>
      </c>
      <c r="DA209" s="73">
        <f t="shared" si="67"/>
        <v>0</v>
      </c>
      <c r="DB209" s="72">
        <f t="shared" si="67"/>
        <v>0</v>
      </c>
      <c r="DC209" s="73">
        <f t="shared" si="67"/>
        <v>0</v>
      </c>
      <c r="DD209" s="74">
        <f t="shared" si="67"/>
        <v>0</v>
      </c>
      <c r="DE209" s="3"/>
    </row>
    <row r="210" spans="1:109" x14ac:dyDescent="0.35">
      <c r="A210" s="3"/>
      <c r="B210" s="3" t="s">
        <v>3959</v>
      </c>
      <c r="C210" s="39"/>
      <c r="D210" s="3" t="s">
        <v>471</v>
      </c>
      <c r="E210" s="71">
        <f t="shared" ref="E210:BP210" si="68">IF(E$90,E98/E$90,0)</f>
        <v>0</v>
      </c>
      <c r="F210" s="72">
        <f t="shared" si="68"/>
        <v>0</v>
      </c>
      <c r="G210" s="72">
        <f t="shared" si="68"/>
        <v>0</v>
      </c>
      <c r="H210" s="72">
        <f t="shared" si="68"/>
        <v>0</v>
      </c>
      <c r="I210" s="72">
        <f t="shared" si="68"/>
        <v>0</v>
      </c>
      <c r="J210" s="73">
        <f t="shared" si="68"/>
        <v>0</v>
      </c>
      <c r="K210" s="73">
        <f t="shared" si="68"/>
        <v>0</v>
      </c>
      <c r="L210" s="73">
        <f t="shared" si="68"/>
        <v>0</v>
      </c>
      <c r="M210" s="73">
        <f t="shared" si="68"/>
        <v>0</v>
      </c>
      <c r="N210" s="72">
        <f t="shared" si="68"/>
        <v>0</v>
      </c>
      <c r="O210" s="72">
        <f t="shared" si="68"/>
        <v>0</v>
      </c>
      <c r="P210" s="72">
        <f t="shared" si="68"/>
        <v>0</v>
      </c>
      <c r="Q210" s="73">
        <f t="shared" si="68"/>
        <v>0</v>
      </c>
      <c r="R210" s="73">
        <f t="shared" si="68"/>
        <v>0</v>
      </c>
      <c r="S210" s="73">
        <f t="shared" si="68"/>
        <v>0</v>
      </c>
      <c r="T210" s="73">
        <f t="shared" si="68"/>
        <v>0</v>
      </c>
      <c r="U210" s="72">
        <f t="shared" si="68"/>
        <v>0</v>
      </c>
      <c r="V210" s="72">
        <f t="shared" si="68"/>
        <v>0</v>
      </c>
      <c r="W210" s="72">
        <f t="shared" si="68"/>
        <v>0</v>
      </c>
      <c r="X210" s="73">
        <f t="shared" si="68"/>
        <v>0</v>
      </c>
      <c r="Y210" s="72">
        <f t="shared" si="68"/>
        <v>0</v>
      </c>
      <c r="Z210" s="73">
        <f t="shared" si="68"/>
        <v>0</v>
      </c>
      <c r="AA210" s="73">
        <f t="shared" si="68"/>
        <v>0</v>
      </c>
      <c r="AB210" s="73">
        <f t="shared" si="68"/>
        <v>0</v>
      </c>
      <c r="AC210" s="73">
        <f t="shared" si="68"/>
        <v>0</v>
      </c>
      <c r="AD210" s="72">
        <f t="shared" si="68"/>
        <v>0</v>
      </c>
      <c r="AE210" s="72">
        <f t="shared" si="68"/>
        <v>0</v>
      </c>
      <c r="AF210" s="72">
        <f t="shared" si="68"/>
        <v>0</v>
      </c>
      <c r="AG210" s="72">
        <f t="shared" si="68"/>
        <v>0</v>
      </c>
      <c r="AH210" s="73">
        <f t="shared" si="68"/>
        <v>0</v>
      </c>
      <c r="AI210" s="73">
        <f t="shared" si="68"/>
        <v>0</v>
      </c>
      <c r="AJ210" s="73">
        <f t="shared" si="68"/>
        <v>0</v>
      </c>
      <c r="AK210" s="73">
        <f t="shared" si="68"/>
        <v>0</v>
      </c>
      <c r="AL210" s="72">
        <f t="shared" si="68"/>
        <v>0</v>
      </c>
      <c r="AM210" s="72">
        <f t="shared" si="68"/>
        <v>0</v>
      </c>
      <c r="AN210" s="72">
        <f t="shared" si="68"/>
        <v>0</v>
      </c>
      <c r="AO210" s="73">
        <f t="shared" si="68"/>
        <v>0</v>
      </c>
      <c r="AP210" s="72">
        <f t="shared" si="68"/>
        <v>0</v>
      </c>
      <c r="AQ210" s="73">
        <f t="shared" si="68"/>
        <v>0</v>
      </c>
      <c r="AR210" s="72">
        <f t="shared" si="68"/>
        <v>0</v>
      </c>
      <c r="AS210" s="73">
        <f t="shared" si="68"/>
        <v>0</v>
      </c>
      <c r="AT210" s="72">
        <f t="shared" si="68"/>
        <v>0</v>
      </c>
      <c r="AU210" s="73">
        <f t="shared" si="68"/>
        <v>0</v>
      </c>
      <c r="AV210" s="72">
        <f t="shared" si="68"/>
        <v>0</v>
      </c>
      <c r="AW210" s="73">
        <f t="shared" si="68"/>
        <v>0</v>
      </c>
      <c r="AX210" s="72">
        <f t="shared" si="68"/>
        <v>0</v>
      </c>
      <c r="AY210" s="73">
        <f t="shared" si="68"/>
        <v>0</v>
      </c>
      <c r="AZ210" s="72">
        <f t="shared" si="68"/>
        <v>0</v>
      </c>
      <c r="BA210" s="73">
        <f t="shared" si="68"/>
        <v>0</v>
      </c>
      <c r="BB210" s="72">
        <f t="shared" si="68"/>
        <v>0</v>
      </c>
      <c r="BC210" s="73">
        <f t="shared" si="68"/>
        <v>0</v>
      </c>
      <c r="BD210" s="72">
        <f t="shared" si="68"/>
        <v>0</v>
      </c>
      <c r="BE210" s="73">
        <f t="shared" si="68"/>
        <v>0</v>
      </c>
      <c r="BF210" s="72">
        <f t="shared" si="68"/>
        <v>0</v>
      </c>
      <c r="BG210" s="73">
        <f t="shared" si="68"/>
        <v>0</v>
      </c>
      <c r="BH210" s="72">
        <f t="shared" si="68"/>
        <v>0</v>
      </c>
      <c r="BI210" s="73">
        <f t="shared" si="68"/>
        <v>0</v>
      </c>
      <c r="BJ210" s="72">
        <f t="shared" si="68"/>
        <v>0</v>
      </c>
      <c r="BK210" s="73">
        <f t="shared" si="68"/>
        <v>0</v>
      </c>
      <c r="BL210" s="72">
        <f t="shared" si="68"/>
        <v>0</v>
      </c>
      <c r="BM210" s="73">
        <f t="shared" si="68"/>
        <v>0</v>
      </c>
      <c r="BN210" s="72">
        <f t="shared" si="68"/>
        <v>0</v>
      </c>
      <c r="BO210" s="73">
        <f t="shared" si="68"/>
        <v>0</v>
      </c>
      <c r="BP210" s="72">
        <f t="shared" si="68"/>
        <v>0</v>
      </c>
      <c r="BQ210" s="73">
        <f t="shared" ref="BQ210:DD210" si="69">IF(BQ$90,BQ98/BQ$90,0)</f>
        <v>0</v>
      </c>
      <c r="BR210" s="72">
        <f t="shared" si="69"/>
        <v>0</v>
      </c>
      <c r="BS210" s="73">
        <f t="shared" si="69"/>
        <v>0</v>
      </c>
      <c r="BT210" s="72">
        <f t="shared" si="69"/>
        <v>0</v>
      </c>
      <c r="BU210" s="73">
        <f t="shared" si="69"/>
        <v>0</v>
      </c>
      <c r="BV210" s="72">
        <f t="shared" si="69"/>
        <v>0</v>
      </c>
      <c r="BW210" s="73">
        <f t="shared" si="69"/>
        <v>0</v>
      </c>
      <c r="BX210" s="72">
        <f t="shared" si="69"/>
        <v>0</v>
      </c>
      <c r="BY210" s="73">
        <f t="shared" si="69"/>
        <v>0</v>
      </c>
      <c r="BZ210" s="72">
        <f t="shared" si="69"/>
        <v>0</v>
      </c>
      <c r="CA210" s="73">
        <f t="shared" si="69"/>
        <v>0</v>
      </c>
      <c r="CB210" s="72">
        <f t="shared" si="69"/>
        <v>0</v>
      </c>
      <c r="CC210" s="73">
        <f t="shared" si="69"/>
        <v>0</v>
      </c>
      <c r="CD210" s="72">
        <f t="shared" si="69"/>
        <v>0</v>
      </c>
      <c r="CE210" s="73">
        <f t="shared" si="69"/>
        <v>0</v>
      </c>
      <c r="CF210" s="72">
        <f t="shared" si="69"/>
        <v>0</v>
      </c>
      <c r="CG210" s="73">
        <f t="shared" si="69"/>
        <v>0</v>
      </c>
      <c r="CH210" s="72">
        <f t="shared" si="69"/>
        <v>0</v>
      </c>
      <c r="CI210" s="73">
        <f t="shared" si="69"/>
        <v>0</v>
      </c>
      <c r="CJ210" s="72">
        <f t="shared" si="69"/>
        <v>0</v>
      </c>
      <c r="CK210" s="73">
        <f t="shared" si="69"/>
        <v>0</v>
      </c>
      <c r="CL210" s="72">
        <f t="shared" si="69"/>
        <v>0</v>
      </c>
      <c r="CM210" s="73">
        <f t="shared" si="69"/>
        <v>0</v>
      </c>
      <c r="CN210" s="72">
        <f t="shared" si="69"/>
        <v>0</v>
      </c>
      <c r="CO210" s="73">
        <f t="shared" si="69"/>
        <v>0</v>
      </c>
      <c r="CP210" s="72">
        <f t="shared" si="69"/>
        <v>0</v>
      </c>
      <c r="CQ210" s="73">
        <f t="shared" si="69"/>
        <v>0</v>
      </c>
      <c r="CR210" s="72">
        <f t="shared" si="69"/>
        <v>0</v>
      </c>
      <c r="CS210" s="73">
        <f t="shared" si="69"/>
        <v>0</v>
      </c>
      <c r="CT210" s="72">
        <f t="shared" si="69"/>
        <v>0</v>
      </c>
      <c r="CU210" s="73">
        <f t="shared" si="69"/>
        <v>0</v>
      </c>
      <c r="CV210" s="72">
        <f t="shared" si="69"/>
        <v>0</v>
      </c>
      <c r="CW210" s="73">
        <f t="shared" si="69"/>
        <v>0</v>
      </c>
      <c r="CX210" s="72">
        <f t="shared" si="69"/>
        <v>0</v>
      </c>
      <c r="CY210" s="73">
        <f t="shared" si="69"/>
        <v>0</v>
      </c>
      <c r="CZ210" s="72">
        <f t="shared" si="69"/>
        <v>0</v>
      </c>
      <c r="DA210" s="73">
        <f t="shared" si="69"/>
        <v>0</v>
      </c>
      <c r="DB210" s="72">
        <f t="shared" si="69"/>
        <v>0</v>
      </c>
      <c r="DC210" s="73">
        <f t="shared" si="69"/>
        <v>0</v>
      </c>
      <c r="DD210" s="74">
        <f t="shared" si="69"/>
        <v>0</v>
      </c>
      <c r="DE210" s="3"/>
    </row>
    <row r="211" spans="1:109" x14ac:dyDescent="0.35">
      <c r="A211" s="3"/>
      <c r="B211" s="3" t="s">
        <v>3960</v>
      </c>
      <c r="C211" s="39" t="s">
        <v>472</v>
      </c>
      <c r="D211" s="3" t="s">
        <v>474</v>
      </c>
      <c r="E211" s="75">
        <f t="shared" ref="E211:BP211" si="70">IF(E$90,E99/E$90,0)</f>
        <v>0</v>
      </c>
      <c r="F211" s="73">
        <f t="shared" si="70"/>
        <v>0</v>
      </c>
      <c r="G211" s="73">
        <f t="shared" si="70"/>
        <v>0</v>
      </c>
      <c r="H211" s="73">
        <f t="shared" si="70"/>
        <v>0</v>
      </c>
      <c r="I211" s="73">
        <f t="shared" si="70"/>
        <v>0</v>
      </c>
      <c r="J211" s="72">
        <f t="shared" si="70"/>
        <v>0.17675690624355153</v>
      </c>
      <c r="K211" s="72">
        <f t="shared" si="70"/>
        <v>0</v>
      </c>
      <c r="L211" s="72">
        <f t="shared" si="70"/>
        <v>0</v>
      </c>
      <c r="M211" s="72">
        <f t="shared" si="70"/>
        <v>0</v>
      </c>
      <c r="N211" s="73">
        <f t="shared" si="70"/>
        <v>0</v>
      </c>
      <c r="O211" s="73">
        <f t="shared" si="70"/>
        <v>0</v>
      </c>
      <c r="P211" s="73">
        <f t="shared" si="70"/>
        <v>0</v>
      </c>
      <c r="Q211" s="72">
        <f t="shared" si="70"/>
        <v>0</v>
      </c>
      <c r="R211" s="72">
        <f t="shared" si="70"/>
        <v>0</v>
      </c>
      <c r="S211" s="72">
        <f t="shared" si="70"/>
        <v>0</v>
      </c>
      <c r="T211" s="72">
        <f t="shared" si="70"/>
        <v>0</v>
      </c>
      <c r="U211" s="73">
        <f t="shared" si="70"/>
        <v>0</v>
      </c>
      <c r="V211" s="73">
        <f t="shared" si="70"/>
        <v>0</v>
      </c>
      <c r="W211" s="73">
        <f t="shared" si="70"/>
        <v>0</v>
      </c>
      <c r="X211" s="72">
        <f t="shared" si="70"/>
        <v>0</v>
      </c>
      <c r="Y211" s="73">
        <f t="shared" si="70"/>
        <v>0</v>
      </c>
      <c r="Z211" s="72">
        <f t="shared" si="70"/>
        <v>0</v>
      </c>
      <c r="AA211" s="72">
        <f t="shared" si="70"/>
        <v>0</v>
      </c>
      <c r="AB211" s="72">
        <f t="shared" si="70"/>
        <v>0</v>
      </c>
      <c r="AC211" s="72">
        <f t="shared" si="70"/>
        <v>0</v>
      </c>
      <c r="AD211" s="73">
        <f t="shared" si="70"/>
        <v>0</v>
      </c>
      <c r="AE211" s="73">
        <f t="shared" si="70"/>
        <v>0</v>
      </c>
      <c r="AF211" s="73">
        <f t="shared" si="70"/>
        <v>0</v>
      </c>
      <c r="AG211" s="73">
        <f t="shared" si="70"/>
        <v>0</v>
      </c>
      <c r="AH211" s="72">
        <f t="shared" si="70"/>
        <v>0</v>
      </c>
      <c r="AI211" s="72">
        <f t="shared" si="70"/>
        <v>0</v>
      </c>
      <c r="AJ211" s="72">
        <f t="shared" si="70"/>
        <v>0</v>
      </c>
      <c r="AK211" s="72">
        <f t="shared" si="70"/>
        <v>0</v>
      </c>
      <c r="AL211" s="73">
        <f t="shared" si="70"/>
        <v>0</v>
      </c>
      <c r="AM211" s="73">
        <f t="shared" si="70"/>
        <v>0</v>
      </c>
      <c r="AN211" s="73">
        <f t="shared" si="70"/>
        <v>0</v>
      </c>
      <c r="AO211" s="72">
        <f t="shared" si="70"/>
        <v>0</v>
      </c>
      <c r="AP211" s="73">
        <f t="shared" si="70"/>
        <v>0</v>
      </c>
      <c r="AQ211" s="72">
        <f t="shared" si="70"/>
        <v>0</v>
      </c>
      <c r="AR211" s="73">
        <f t="shared" si="70"/>
        <v>0</v>
      </c>
      <c r="AS211" s="72">
        <f t="shared" si="70"/>
        <v>0</v>
      </c>
      <c r="AT211" s="73">
        <f t="shared" si="70"/>
        <v>0</v>
      </c>
      <c r="AU211" s="72">
        <f t="shared" si="70"/>
        <v>0</v>
      </c>
      <c r="AV211" s="73">
        <f t="shared" si="70"/>
        <v>0</v>
      </c>
      <c r="AW211" s="72">
        <f t="shared" si="70"/>
        <v>0</v>
      </c>
      <c r="AX211" s="73">
        <f t="shared" si="70"/>
        <v>0.20117652809905942</v>
      </c>
      <c r="AY211" s="72">
        <f t="shared" si="70"/>
        <v>0</v>
      </c>
      <c r="AZ211" s="73">
        <f t="shared" si="70"/>
        <v>0</v>
      </c>
      <c r="BA211" s="72">
        <f t="shared" si="70"/>
        <v>2.2576324517156521E-2</v>
      </c>
      <c r="BB211" s="73">
        <f t="shared" si="70"/>
        <v>0</v>
      </c>
      <c r="BC211" s="72">
        <f t="shared" si="70"/>
        <v>0</v>
      </c>
      <c r="BD211" s="73">
        <f t="shared" si="70"/>
        <v>0</v>
      </c>
      <c r="BE211" s="72">
        <f t="shared" si="70"/>
        <v>0</v>
      </c>
      <c r="BF211" s="73">
        <f t="shared" si="70"/>
        <v>2.0259653027625548E-3</v>
      </c>
      <c r="BG211" s="72">
        <f t="shared" si="70"/>
        <v>0</v>
      </c>
      <c r="BH211" s="73">
        <f t="shared" si="70"/>
        <v>0</v>
      </c>
      <c r="BI211" s="72">
        <f t="shared" si="70"/>
        <v>0</v>
      </c>
      <c r="BJ211" s="73">
        <f t="shared" si="70"/>
        <v>0</v>
      </c>
      <c r="BK211" s="72">
        <f t="shared" si="70"/>
        <v>0</v>
      </c>
      <c r="BL211" s="73">
        <f t="shared" si="70"/>
        <v>1.0445335933409962E-2</v>
      </c>
      <c r="BM211" s="72">
        <f t="shared" si="70"/>
        <v>0</v>
      </c>
      <c r="BN211" s="73">
        <f t="shared" si="70"/>
        <v>0</v>
      </c>
      <c r="BO211" s="72">
        <f t="shared" si="70"/>
        <v>0</v>
      </c>
      <c r="BP211" s="73">
        <f t="shared" si="70"/>
        <v>0</v>
      </c>
      <c r="BQ211" s="72">
        <f t="shared" ref="BQ211:DD211" si="71">IF(BQ$90,BQ99/BQ$90,0)</f>
        <v>0</v>
      </c>
      <c r="BR211" s="73">
        <f t="shared" si="71"/>
        <v>0</v>
      </c>
      <c r="BS211" s="72">
        <f t="shared" si="71"/>
        <v>0</v>
      </c>
      <c r="BT211" s="73">
        <f t="shared" si="71"/>
        <v>0</v>
      </c>
      <c r="BU211" s="72">
        <f t="shared" si="71"/>
        <v>0</v>
      </c>
      <c r="BV211" s="73">
        <f t="shared" si="71"/>
        <v>0</v>
      </c>
      <c r="BW211" s="72">
        <f t="shared" si="71"/>
        <v>0</v>
      </c>
      <c r="BX211" s="73">
        <f t="shared" si="71"/>
        <v>0</v>
      </c>
      <c r="BY211" s="72">
        <f t="shared" si="71"/>
        <v>0</v>
      </c>
      <c r="BZ211" s="73">
        <f t="shared" si="71"/>
        <v>0</v>
      </c>
      <c r="CA211" s="72">
        <f t="shared" si="71"/>
        <v>0</v>
      </c>
      <c r="CB211" s="73">
        <f t="shared" si="71"/>
        <v>0</v>
      </c>
      <c r="CC211" s="72">
        <f t="shared" si="71"/>
        <v>1.6104945973784257E-2</v>
      </c>
      <c r="CD211" s="73">
        <f t="shared" si="71"/>
        <v>0</v>
      </c>
      <c r="CE211" s="72">
        <f t="shared" si="71"/>
        <v>0</v>
      </c>
      <c r="CF211" s="73">
        <f t="shared" si="71"/>
        <v>0</v>
      </c>
      <c r="CG211" s="72">
        <f t="shared" si="71"/>
        <v>0</v>
      </c>
      <c r="CH211" s="73">
        <f t="shared" si="71"/>
        <v>4.2619929601108449E-2</v>
      </c>
      <c r="CI211" s="72">
        <f t="shared" si="71"/>
        <v>0</v>
      </c>
      <c r="CJ211" s="73">
        <f t="shared" si="71"/>
        <v>0</v>
      </c>
      <c r="CK211" s="72">
        <f t="shared" si="71"/>
        <v>0</v>
      </c>
      <c r="CL211" s="73">
        <f t="shared" si="71"/>
        <v>0</v>
      </c>
      <c r="CM211" s="72">
        <f t="shared" si="71"/>
        <v>0</v>
      </c>
      <c r="CN211" s="73">
        <f t="shared" si="71"/>
        <v>0</v>
      </c>
      <c r="CO211" s="72">
        <f t="shared" si="71"/>
        <v>0</v>
      </c>
      <c r="CP211" s="73">
        <f t="shared" si="71"/>
        <v>0</v>
      </c>
      <c r="CQ211" s="72">
        <f t="shared" si="71"/>
        <v>0</v>
      </c>
      <c r="CR211" s="73">
        <f t="shared" si="71"/>
        <v>0</v>
      </c>
      <c r="CS211" s="72">
        <f t="shared" si="71"/>
        <v>0</v>
      </c>
      <c r="CT211" s="73">
        <f t="shared" si="71"/>
        <v>0</v>
      </c>
      <c r="CU211" s="72">
        <f t="shared" si="71"/>
        <v>0</v>
      </c>
      <c r="CV211" s="73">
        <f t="shared" si="71"/>
        <v>0</v>
      </c>
      <c r="CW211" s="72">
        <f t="shared" si="71"/>
        <v>0</v>
      </c>
      <c r="CX211" s="73">
        <f t="shared" si="71"/>
        <v>0</v>
      </c>
      <c r="CY211" s="72">
        <f t="shared" si="71"/>
        <v>0</v>
      </c>
      <c r="CZ211" s="73">
        <f t="shared" si="71"/>
        <v>0</v>
      </c>
      <c r="DA211" s="72">
        <f t="shared" si="71"/>
        <v>0</v>
      </c>
      <c r="DB211" s="73">
        <f t="shared" si="71"/>
        <v>0</v>
      </c>
      <c r="DC211" s="72">
        <f t="shared" si="71"/>
        <v>0</v>
      </c>
      <c r="DD211" s="76">
        <f t="shared" si="71"/>
        <v>0</v>
      </c>
      <c r="DE211" s="3"/>
    </row>
    <row r="212" spans="1:109" x14ac:dyDescent="0.35">
      <c r="A212" s="3"/>
      <c r="B212" s="3" t="s">
        <v>3961</v>
      </c>
      <c r="C212" s="39"/>
      <c r="D212" s="3" t="s">
        <v>475</v>
      </c>
      <c r="E212" s="75">
        <f t="shared" ref="E212:BP212" si="72">IF(E$90,E100/E$90,0)</f>
        <v>0</v>
      </c>
      <c r="F212" s="73">
        <f t="shared" si="72"/>
        <v>0</v>
      </c>
      <c r="G212" s="73">
        <f t="shared" si="72"/>
        <v>0</v>
      </c>
      <c r="H212" s="73">
        <f t="shared" si="72"/>
        <v>0</v>
      </c>
      <c r="I212" s="73">
        <f t="shared" si="72"/>
        <v>0</v>
      </c>
      <c r="J212" s="72">
        <f t="shared" si="72"/>
        <v>0</v>
      </c>
      <c r="K212" s="72">
        <f t="shared" si="72"/>
        <v>0</v>
      </c>
      <c r="L212" s="72">
        <f t="shared" si="72"/>
        <v>0</v>
      </c>
      <c r="M212" s="72">
        <f t="shared" si="72"/>
        <v>0</v>
      </c>
      <c r="N212" s="73">
        <f t="shared" si="72"/>
        <v>0</v>
      </c>
      <c r="O212" s="73">
        <f t="shared" si="72"/>
        <v>0</v>
      </c>
      <c r="P212" s="73">
        <f t="shared" si="72"/>
        <v>0</v>
      </c>
      <c r="Q212" s="72">
        <f t="shared" si="72"/>
        <v>0</v>
      </c>
      <c r="R212" s="72">
        <f t="shared" si="72"/>
        <v>0</v>
      </c>
      <c r="S212" s="72">
        <f t="shared" si="72"/>
        <v>0</v>
      </c>
      <c r="T212" s="72">
        <f t="shared" si="72"/>
        <v>0</v>
      </c>
      <c r="U212" s="73">
        <f t="shared" si="72"/>
        <v>0</v>
      </c>
      <c r="V212" s="73">
        <f t="shared" si="72"/>
        <v>0</v>
      </c>
      <c r="W212" s="73">
        <f t="shared" si="72"/>
        <v>0</v>
      </c>
      <c r="X212" s="72">
        <f t="shared" si="72"/>
        <v>0</v>
      </c>
      <c r="Y212" s="73">
        <f t="shared" si="72"/>
        <v>0</v>
      </c>
      <c r="Z212" s="72">
        <f t="shared" si="72"/>
        <v>0</v>
      </c>
      <c r="AA212" s="72">
        <f t="shared" si="72"/>
        <v>0</v>
      </c>
      <c r="AB212" s="72">
        <f t="shared" si="72"/>
        <v>0</v>
      </c>
      <c r="AC212" s="72">
        <f t="shared" si="72"/>
        <v>0</v>
      </c>
      <c r="AD212" s="73">
        <f t="shared" si="72"/>
        <v>0</v>
      </c>
      <c r="AE212" s="73">
        <f t="shared" si="72"/>
        <v>0</v>
      </c>
      <c r="AF212" s="73">
        <f t="shared" si="72"/>
        <v>0</v>
      </c>
      <c r="AG212" s="73">
        <f t="shared" si="72"/>
        <v>0</v>
      </c>
      <c r="AH212" s="72">
        <f t="shared" si="72"/>
        <v>0</v>
      </c>
      <c r="AI212" s="72">
        <f t="shared" si="72"/>
        <v>0</v>
      </c>
      <c r="AJ212" s="72">
        <f t="shared" si="72"/>
        <v>0</v>
      </c>
      <c r="AK212" s="72">
        <f t="shared" si="72"/>
        <v>0</v>
      </c>
      <c r="AL212" s="73">
        <f t="shared" si="72"/>
        <v>0</v>
      </c>
      <c r="AM212" s="73">
        <f t="shared" si="72"/>
        <v>0</v>
      </c>
      <c r="AN212" s="73">
        <f t="shared" si="72"/>
        <v>0</v>
      </c>
      <c r="AO212" s="72">
        <f t="shared" si="72"/>
        <v>0</v>
      </c>
      <c r="AP212" s="73">
        <f t="shared" si="72"/>
        <v>0</v>
      </c>
      <c r="AQ212" s="72">
        <f t="shared" si="72"/>
        <v>0</v>
      </c>
      <c r="AR212" s="73">
        <f t="shared" si="72"/>
        <v>0</v>
      </c>
      <c r="AS212" s="72">
        <f t="shared" si="72"/>
        <v>0</v>
      </c>
      <c r="AT212" s="73">
        <f t="shared" si="72"/>
        <v>0</v>
      </c>
      <c r="AU212" s="72">
        <f t="shared" si="72"/>
        <v>0</v>
      </c>
      <c r="AV212" s="73">
        <f t="shared" si="72"/>
        <v>0</v>
      </c>
      <c r="AW212" s="72">
        <f t="shared" si="72"/>
        <v>0</v>
      </c>
      <c r="AX212" s="73">
        <f t="shared" si="72"/>
        <v>0</v>
      </c>
      <c r="AY212" s="72">
        <f t="shared" si="72"/>
        <v>0</v>
      </c>
      <c r="AZ212" s="73">
        <f t="shared" si="72"/>
        <v>0</v>
      </c>
      <c r="BA212" s="72">
        <f t="shared" si="72"/>
        <v>0</v>
      </c>
      <c r="BB212" s="73">
        <f t="shared" si="72"/>
        <v>0</v>
      </c>
      <c r="BC212" s="72">
        <f t="shared" si="72"/>
        <v>0</v>
      </c>
      <c r="BD212" s="73">
        <f t="shared" si="72"/>
        <v>0</v>
      </c>
      <c r="BE212" s="72">
        <f t="shared" si="72"/>
        <v>0</v>
      </c>
      <c r="BF212" s="73">
        <f t="shared" si="72"/>
        <v>0</v>
      </c>
      <c r="BG212" s="72">
        <f t="shared" si="72"/>
        <v>0</v>
      </c>
      <c r="BH212" s="73">
        <f t="shared" si="72"/>
        <v>0</v>
      </c>
      <c r="BI212" s="72">
        <f t="shared" si="72"/>
        <v>0</v>
      </c>
      <c r="BJ212" s="73">
        <f t="shared" si="72"/>
        <v>0</v>
      </c>
      <c r="BK212" s="72">
        <f t="shared" si="72"/>
        <v>0</v>
      </c>
      <c r="BL212" s="73">
        <f t="shared" si="72"/>
        <v>0</v>
      </c>
      <c r="BM212" s="72">
        <f t="shared" si="72"/>
        <v>0</v>
      </c>
      <c r="BN212" s="73">
        <f t="shared" si="72"/>
        <v>0</v>
      </c>
      <c r="BO212" s="72">
        <f t="shared" si="72"/>
        <v>0</v>
      </c>
      <c r="BP212" s="73">
        <f t="shared" si="72"/>
        <v>0</v>
      </c>
      <c r="BQ212" s="72">
        <f t="shared" ref="BQ212:DD212" si="73">IF(BQ$90,BQ100/BQ$90,0)</f>
        <v>0</v>
      </c>
      <c r="BR212" s="73">
        <f t="shared" si="73"/>
        <v>0</v>
      </c>
      <c r="BS212" s="72">
        <f t="shared" si="73"/>
        <v>0</v>
      </c>
      <c r="BT212" s="73">
        <f t="shared" si="73"/>
        <v>0</v>
      </c>
      <c r="BU212" s="72">
        <f t="shared" si="73"/>
        <v>0</v>
      </c>
      <c r="BV212" s="73">
        <f t="shared" si="73"/>
        <v>0</v>
      </c>
      <c r="BW212" s="72">
        <f t="shared" si="73"/>
        <v>0</v>
      </c>
      <c r="BX212" s="73">
        <f t="shared" si="73"/>
        <v>0</v>
      </c>
      <c r="BY212" s="72">
        <f t="shared" si="73"/>
        <v>0</v>
      </c>
      <c r="BZ212" s="73">
        <f t="shared" si="73"/>
        <v>0</v>
      </c>
      <c r="CA212" s="72">
        <f t="shared" si="73"/>
        <v>0</v>
      </c>
      <c r="CB212" s="73">
        <f t="shared" si="73"/>
        <v>0</v>
      </c>
      <c r="CC212" s="72">
        <f t="shared" si="73"/>
        <v>0</v>
      </c>
      <c r="CD212" s="73">
        <f t="shared" si="73"/>
        <v>0</v>
      </c>
      <c r="CE212" s="72">
        <f t="shared" si="73"/>
        <v>0</v>
      </c>
      <c r="CF212" s="73">
        <f t="shared" si="73"/>
        <v>0</v>
      </c>
      <c r="CG212" s="72">
        <f t="shared" si="73"/>
        <v>0</v>
      </c>
      <c r="CH212" s="73">
        <f t="shared" si="73"/>
        <v>0</v>
      </c>
      <c r="CI212" s="72">
        <f t="shared" si="73"/>
        <v>0</v>
      </c>
      <c r="CJ212" s="73">
        <f t="shared" si="73"/>
        <v>0</v>
      </c>
      <c r="CK212" s="72">
        <f t="shared" si="73"/>
        <v>0</v>
      </c>
      <c r="CL212" s="73">
        <f t="shared" si="73"/>
        <v>0</v>
      </c>
      <c r="CM212" s="72">
        <f t="shared" si="73"/>
        <v>0</v>
      </c>
      <c r="CN212" s="73">
        <f t="shared" si="73"/>
        <v>0</v>
      </c>
      <c r="CO212" s="72">
        <f t="shared" si="73"/>
        <v>0</v>
      </c>
      <c r="CP212" s="73">
        <f t="shared" si="73"/>
        <v>0</v>
      </c>
      <c r="CQ212" s="72">
        <f t="shared" si="73"/>
        <v>0</v>
      </c>
      <c r="CR212" s="73">
        <f t="shared" si="73"/>
        <v>0</v>
      </c>
      <c r="CS212" s="72">
        <f t="shared" si="73"/>
        <v>0</v>
      </c>
      <c r="CT212" s="73">
        <f t="shared" si="73"/>
        <v>0</v>
      </c>
      <c r="CU212" s="72">
        <f t="shared" si="73"/>
        <v>0</v>
      </c>
      <c r="CV212" s="73">
        <f t="shared" si="73"/>
        <v>0</v>
      </c>
      <c r="CW212" s="72">
        <f t="shared" si="73"/>
        <v>0</v>
      </c>
      <c r="CX212" s="73">
        <f t="shared" si="73"/>
        <v>0</v>
      </c>
      <c r="CY212" s="72">
        <f t="shared" si="73"/>
        <v>0</v>
      </c>
      <c r="CZ212" s="73">
        <f t="shared" si="73"/>
        <v>0</v>
      </c>
      <c r="DA212" s="72">
        <f t="shared" si="73"/>
        <v>0</v>
      </c>
      <c r="DB212" s="73">
        <f t="shared" si="73"/>
        <v>0</v>
      </c>
      <c r="DC212" s="72">
        <f t="shared" si="73"/>
        <v>0</v>
      </c>
      <c r="DD212" s="76">
        <f t="shared" si="73"/>
        <v>0</v>
      </c>
      <c r="DE212" s="3"/>
    </row>
    <row r="213" spans="1:109" x14ac:dyDescent="0.35">
      <c r="A213" s="3"/>
      <c r="B213" s="3" t="s">
        <v>3962</v>
      </c>
      <c r="C213" s="39"/>
      <c r="D213" s="3" t="s">
        <v>476</v>
      </c>
      <c r="E213" s="75">
        <f t="shared" ref="E213:BP213" si="74">IF(E$90,E101/E$90,0)</f>
        <v>0</v>
      </c>
      <c r="F213" s="73">
        <f t="shared" si="74"/>
        <v>0</v>
      </c>
      <c r="G213" s="73">
        <f t="shared" si="74"/>
        <v>0</v>
      </c>
      <c r="H213" s="73">
        <f t="shared" si="74"/>
        <v>0</v>
      </c>
      <c r="I213" s="73">
        <f t="shared" si="74"/>
        <v>0</v>
      </c>
      <c r="J213" s="72">
        <f t="shared" si="74"/>
        <v>0</v>
      </c>
      <c r="K213" s="72">
        <f t="shared" si="74"/>
        <v>0</v>
      </c>
      <c r="L213" s="72">
        <f t="shared" si="74"/>
        <v>0</v>
      </c>
      <c r="M213" s="72">
        <f t="shared" si="74"/>
        <v>0</v>
      </c>
      <c r="N213" s="73">
        <f t="shared" si="74"/>
        <v>0</v>
      </c>
      <c r="O213" s="73">
        <f t="shared" si="74"/>
        <v>0</v>
      </c>
      <c r="P213" s="73">
        <f t="shared" si="74"/>
        <v>0</v>
      </c>
      <c r="Q213" s="72">
        <f t="shared" si="74"/>
        <v>0</v>
      </c>
      <c r="R213" s="72">
        <f t="shared" si="74"/>
        <v>0</v>
      </c>
      <c r="S213" s="72">
        <f t="shared" si="74"/>
        <v>0</v>
      </c>
      <c r="T213" s="72">
        <f t="shared" si="74"/>
        <v>0</v>
      </c>
      <c r="U213" s="73">
        <f t="shared" si="74"/>
        <v>0</v>
      </c>
      <c r="V213" s="73">
        <f t="shared" si="74"/>
        <v>0</v>
      </c>
      <c r="W213" s="73">
        <f t="shared" si="74"/>
        <v>0</v>
      </c>
      <c r="X213" s="72">
        <f t="shared" si="74"/>
        <v>0</v>
      </c>
      <c r="Y213" s="73">
        <f t="shared" si="74"/>
        <v>0</v>
      </c>
      <c r="Z213" s="72">
        <f t="shared" si="74"/>
        <v>0</v>
      </c>
      <c r="AA213" s="72">
        <f t="shared" si="74"/>
        <v>0</v>
      </c>
      <c r="AB213" s="72">
        <f t="shared" si="74"/>
        <v>0</v>
      </c>
      <c r="AC213" s="72">
        <f t="shared" si="74"/>
        <v>0</v>
      </c>
      <c r="AD213" s="73">
        <f t="shared" si="74"/>
        <v>0</v>
      </c>
      <c r="AE213" s="73">
        <f t="shared" si="74"/>
        <v>0</v>
      </c>
      <c r="AF213" s="73">
        <f t="shared" si="74"/>
        <v>0</v>
      </c>
      <c r="AG213" s="73">
        <f t="shared" si="74"/>
        <v>0</v>
      </c>
      <c r="AH213" s="72">
        <f t="shared" si="74"/>
        <v>0</v>
      </c>
      <c r="AI213" s="72">
        <f t="shared" si="74"/>
        <v>0</v>
      </c>
      <c r="AJ213" s="72">
        <f t="shared" si="74"/>
        <v>0</v>
      </c>
      <c r="AK213" s="72">
        <f t="shared" si="74"/>
        <v>0</v>
      </c>
      <c r="AL213" s="73">
        <f t="shared" si="74"/>
        <v>0</v>
      </c>
      <c r="AM213" s="73">
        <f t="shared" si="74"/>
        <v>0</v>
      </c>
      <c r="AN213" s="73">
        <f t="shared" si="74"/>
        <v>0</v>
      </c>
      <c r="AO213" s="72">
        <f t="shared" si="74"/>
        <v>0</v>
      </c>
      <c r="AP213" s="73">
        <f t="shared" si="74"/>
        <v>0</v>
      </c>
      <c r="AQ213" s="72">
        <f t="shared" si="74"/>
        <v>0</v>
      </c>
      <c r="AR213" s="73">
        <f t="shared" si="74"/>
        <v>0</v>
      </c>
      <c r="AS213" s="72">
        <f t="shared" si="74"/>
        <v>0</v>
      </c>
      <c r="AT213" s="73">
        <f t="shared" si="74"/>
        <v>0</v>
      </c>
      <c r="AU213" s="72">
        <f t="shared" si="74"/>
        <v>0</v>
      </c>
      <c r="AV213" s="73">
        <f t="shared" si="74"/>
        <v>0</v>
      </c>
      <c r="AW213" s="72">
        <f t="shared" si="74"/>
        <v>0</v>
      </c>
      <c r="AX213" s="73">
        <f t="shared" si="74"/>
        <v>0</v>
      </c>
      <c r="AY213" s="72">
        <f t="shared" si="74"/>
        <v>0</v>
      </c>
      <c r="AZ213" s="73">
        <f t="shared" si="74"/>
        <v>0</v>
      </c>
      <c r="BA213" s="72">
        <f t="shared" si="74"/>
        <v>0</v>
      </c>
      <c r="BB213" s="73">
        <f t="shared" si="74"/>
        <v>0</v>
      </c>
      <c r="BC213" s="72">
        <f t="shared" si="74"/>
        <v>0</v>
      </c>
      <c r="BD213" s="73">
        <f t="shared" si="74"/>
        <v>0</v>
      </c>
      <c r="BE213" s="72">
        <f t="shared" si="74"/>
        <v>0</v>
      </c>
      <c r="BF213" s="73">
        <f t="shared" si="74"/>
        <v>0</v>
      </c>
      <c r="BG213" s="72">
        <f t="shared" si="74"/>
        <v>0</v>
      </c>
      <c r="BH213" s="73">
        <f t="shared" si="74"/>
        <v>0</v>
      </c>
      <c r="BI213" s="72">
        <f t="shared" si="74"/>
        <v>0</v>
      </c>
      <c r="BJ213" s="73">
        <f t="shared" si="74"/>
        <v>0</v>
      </c>
      <c r="BK213" s="72">
        <f t="shared" si="74"/>
        <v>0</v>
      </c>
      <c r="BL213" s="73">
        <f t="shared" si="74"/>
        <v>0</v>
      </c>
      <c r="BM213" s="72">
        <f t="shared" si="74"/>
        <v>0</v>
      </c>
      <c r="BN213" s="73">
        <f t="shared" si="74"/>
        <v>0</v>
      </c>
      <c r="BO213" s="72">
        <f t="shared" si="74"/>
        <v>0</v>
      </c>
      <c r="BP213" s="73">
        <f t="shared" si="74"/>
        <v>0</v>
      </c>
      <c r="BQ213" s="72">
        <f t="shared" ref="BQ213:DD213" si="75">IF(BQ$90,BQ101/BQ$90,0)</f>
        <v>0</v>
      </c>
      <c r="BR213" s="73">
        <f t="shared" si="75"/>
        <v>0</v>
      </c>
      <c r="BS213" s="72">
        <f t="shared" si="75"/>
        <v>0</v>
      </c>
      <c r="BT213" s="73">
        <f t="shared" si="75"/>
        <v>0</v>
      </c>
      <c r="BU213" s="72">
        <f t="shared" si="75"/>
        <v>0</v>
      </c>
      <c r="BV213" s="73">
        <f t="shared" si="75"/>
        <v>0</v>
      </c>
      <c r="BW213" s="72">
        <f t="shared" si="75"/>
        <v>0</v>
      </c>
      <c r="BX213" s="73">
        <f t="shared" si="75"/>
        <v>0</v>
      </c>
      <c r="BY213" s="72">
        <f t="shared" si="75"/>
        <v>0</v>
      </c>
      <c r="BZ213" s="73">
        <f t="shared" si="75"/>
        <v>0</v>
      </c>
      <c r="CA213" s="72">
        <f t="shared" si="75"/>
        <v>0</v>
      </c>
      <c r="CB213" s="73">
        <f t="shared" si="75"/>
        <v>0</v>
      </c>
      <c r="CC213" s="72">
        <f t="shared" si="75"/>
        <v>0</v>
      </c>
      <c r="CD213" s="73">
        <f t="shared" si="75"/>
        <v>0</v>
      </c>
      <c r="CE213" s="72">
        <f t="shared" si="75"/>
        <v>0</v>
      </c>
      <c r="CF213" s="73">
        <f t="shared" si="75"/>
        <v>0</v>
      </c>
      <c r="CG213" s="72">
        <f t="shared" si="75"/>
        <v>0</v>
      </c>
      <c r="CH213" s="73">
        <f t="shared" si="75"/>
        <v>0</v>
      </c>
      <c r="CI213" s="72">
        <f t="shared" si="75"/>
        <v>0</v>
      </c>
      <c r="CJ213" s="73">
        <f t="shared" si="75"/>
        <v>0</v>
      </c>
      <c r="CK213" s="72">
        <f t="shared" si="75"/>
        <v>0</v>
      </c>
      <c r="CL213" s="73">
        <f t="shared" si="75"/>
        <v>0</v>
      </c>
      <c r="CM213" s="72">
        <f t="shared" si="75"/>
        <v>0</v>
      </c>
      <c r="CN213" s="73">
        <f t="shared" si="75"/>
        <v>0</v>
      </c>
      <c r="CO213" s="72">
        <f t="shared" si="75"/>
        <v>0</v>
      </c>
      <c r="CP213" s="73">
        <f t="shared" si="75"/>
        <v>0</v>
      </c>
      <c r="CQ213" s="72">
        <f t="shared" si="75"/>
        <v>0</v>
      </c>
      <c r="CR213" s="73">
        <f t="shared" si="75"/>
        <v>0</v>
      </c>
      <c r="CS213" s="72">
        <f t="shared" si="75"/>
        <v>0</v>
      </c>
      <c r="CT213" s="73">
        <f t="shared" si="75"/>
        <v>0</v>
      </c>
      <c r="CU213" s="72">
        <f t="shared" si="75"/>
        <v>0</v>
      </c>
      <c r="CV213" s="73">
        <f t="shared" si="75"/>
        <v>0</v>
      </c>
      <c r="CW213" s="72">
        <f t="shared" si="75"/>
        <v>0</v>
      </c>
      <c r="CX213" s="73">
        <f t="shared" si="75"/>
        <v>0</v>
      </c>
      <c r="CY213" s="72">
        <f t="shared" si="75"/>
        <v>0</v>
      </c>
      <c r="CZ213" s="73">
        <f t="shared" si="75"/>
        <v>0</v>
      </c>
      <c r="DA213" s="72">
        <f t="shared" si="75"/>
        <v>0</v>
      </c>
      <c r="DB213" s="73">
        <f t="shared" si="75"/>
        <v>0</v>
      </c>
      <c r="DC213" s="72">
        <f t="shared" si="75"/>
        <v>0</v>
      </c>
      <c r="DD213" s="76">
        <f t="shared" si="75"/>
        <v>0</v>
      </c>
      <c r="DE213" s="3"/>
    </row>
    <row r="214" spans="1:109" x14ac:dyDescent="0.35">
      <c r="A214" s="3"/>
      <c r="B214" s="3" t="s">
        <v>3963</v>
      </c>
      <c r="C214" s="39"/>
      <c r="D214" s="3" t="s">
        <v>477</v>
      </c>
      <c r="E214" s="75">
        <f t="shared" ref="E214:BP214" si="76">IF(E$90,E102/E$90,0)</f>
        <v>0</v>
      </c>
      <c r="F214" s="73">
        <f t="shared" si="76"/>
        <v>0</v>
      </c>
      <c r="G214" s="73">
        <f t="shared" si="76"/>
        <v>0</v>
      </c>
      <c r="H214" s="73">
        <f t="shared" si="76"/>
        <v>0</v>
      </c>
      <c r="I214" s="73">
        <f t="shared" si="76"/>
        <v>0</v>
      </c>
      <c r="J214" s="72">
        <f t="shared" si="76"/>
        <v>0</v>
      </c>
      <c r="K214" s="72">
        <f t="shared" si="76"/>
        <v>0</v>
      </c>
      <c r="L214" s="72">
        <f t="shared" si="76"/>
        <v>0</v>
      </c>
      <c r="M214" s="72">
        <f t="shared" si="76"/>
        <v>0</v>
      </c>
      <c r="N214" s="73">
        <f t="shared" si="76"/>
        <v>0</v>
      </c>
      <c r="O214" s="73">
        <f t="shared" si="76"/>
        <v>0</v>
      </c>
      <c r="P214" s="73">
        <f t="shared" si="76"/>
        <v>0</v>
      </c>
      <c r="Q214" s="72">
        <f t="shared" si="76"/>
        <v>0</v>
      </c>
      <c r="R214" s="72">
        <f t="shared" si="76"/>
        <v>0</v>
      </c>
      <c r="S214" s="72">
        <f t="shared" si="76"/>
        <v>0</v>
      </c>
      <c r="T214" s="72">
        <f t="shared" si="76"/>
        <v>0</v>
      </c>
      <c r="U214" s="73">
        <f t="shared" si="76"/>
        <v>0</v>
      </c>
      <c r="V214" s="73">
        <f t="shared" si="76"/>
        <v>0</v>
      </c>
      <c r="W214" s="73">
        <f t="shared" si="76"/>
        <v>0</v>
      </c>
      <c r="X214" s="72">
        <f t="shared" si="76"/>
        <v>0</v>
      </c>
      <c r="Y214" s="73">
        <f t="shared" si="76"/>
        <v>0</v>
      </c>
      <c r="Z214" s="72">
        <f t="shared" si="76"/>
        <v>0</v>
      </c>
      <c r="AA214" s="72">
        <f t="shared" si="76"/>
        <v>0</v>
      </c>
      <c r="AB214" s="72">
        <f t="shared" si="76"/>
        <v>0</v>
      </c>
      <c r="AC214" s="72">
        <f t="shared" si="76"/>
        <v>0</v>
      </c>
      <c r="AD214" s="73">
        <f t="shared" si="76"/>
        <v>0</v>
      </c>
      <c r="AE214" s="73">
        <f t="shared" si="76"/>
        <v>0</v>
      </c>
      <c r="AF214" s="73">
        <f t="shared" si="76"/>
        <v>0</v>
      </c>
      <c r="AG214" s="73">
        <f t="shared" si="76"/>
        <v>0</v>
      </c>
      <c r="AH214" s="72">
        <f t="shared" si="76"/>
        <v>0</v>
      </c>
      <c r="AI214" s="72">
        <f t="shared" si="76"/>
        <v>0</v>
      </c>
      <c r="AJ214" s="72">
        <f t="shared" si="76"/>
        <v>0</v>
      </c>
      <c r="AK214" s="72">
        <f t="shared" si="76"/>
        <v>0</v>
      </c>
      <c r="AL214" s="73">
        <f t="shared" si="76"/>
        <v>0</v>
      </c>
      <c r="AM214" s="73">
        <f t="shared" si="76"/>
        <v>0</v>
      </c>
      <c r="AN214" s="73">
        <f t="shared" si="76"/>
        <v>0</v>
      </c>
      <c r="AO214" s="72">
        <f t="shared" si="76"/>
        <v>0</v>
      </c>
      <c r="AP214" s="73">
        <f t="shared" si="76"/>
        <v>0</v>
      </c>
      <c r="AQ214" s="72">
        <f t="shared" si="76"/>
        <v>0</v>
      </c>
      <c r="AR214" s="73">
        <f t="shared" si="76"/>
        <v>0</v>
      </c>
      <c r="AS214" s="72">
        <f t="shared" si="76"/>
        <v>0</v>
      </c>
      <c r="AT214" s="73">
        <f t="shared" si="76"/>
        <v>0</v>
      </c>
      <c r="AU214" s="72">
        <f t="shared" si="76"/>
        <v>0</v>
      </c>
      <c r="AV214" s="73">
        <f t="shared" si="76"/>
        <v>0</v>
      </c>
      <c r="AW214" s="72">
        <f t="shared" si="76"/>
        <v>0</v>
      </c>
      <c r="AX214" s="73">
        <f t="shared" si="76"/>
        <v>0</v>
      </c>
      <c r="AY214" s="72">
        <f t="shared" si="76"/>
        <v>0</v>
      </c>
      <c r="AZ214" s="73">
        <f t="shared" si="76"/>
        <v>0</v>
      </c>
      <c r="BA214" s="72">
        <f t="shared" si="76"/>
        <v>0</v>
      </c>
      <c r="BB214" s="73">
        <f t="shared" si="76"/>
        <v>0</v>
      </c>
      <c r="BC214" s="72">
        <f t="shared" si="76"/>
        <v>0</v>
      </c>
      <c r="BD214" s="73">
        <f t="shared" si="76"/>
        <v>0</v>
      </c>
      <c r="BE214" s="72">
        <f t="shared" si="76"/>
        <v>0</v>
      </c>
      <c r="BF214" s="73">
        <f t="shared" si="76"/>
        <v>0</v>
      </c>
      <c r="BG214" s="72">
        <f t="shared" si="76"/>
        <v>0</v>
      </c>
      <c r="BH214" s="73">
        <f t="shared" si="76"/>
        <v>0</v>
      </c>
      <c r="BI214" s="72">
        <f t="shared" si="76"/>
        <v>0</v>
      </c>
      <c r="BJ214" s="73">
        <f t="shared" si="76"/>
        <v>0</v>
      </c>
      <c r="BK214" s="72">
        <f t="shared" si="76"/>
        <v>0</v>
      </c>
      <c r="BL214" s="73">
        <f t="shared" si="76"/>
        <v>0</v>
      </c>
      <c r="BM214" s="72">
        <f t="shared" si="76"/>
        <v>0</v>
      </c>
      <c r="BN214" s="73">
        <f t="shared" si="76"/>
        <v>0</v>
      </c>
      <c r="BO214" s="72">
        <f t="shared" si="76"/>
        <v>0</v>
      </c>
      <c r="BP214" s="73">
        <f t="shared" si="76"/>
        <v>0</v>
      </c>
      <c r="BQ214" s="72">
        <f t="shared" ref="BQ214:DD214" si="77">IF(BQ$90,BQ102/BQ$90,0)</f>
        <v>0</v>
      </c>
      <c r="BR214" s="73">
        <f t="shared" si="77"/>
        <v>0</v>
      </c>
      <c r="BS214" s="72">
        <f t="shared" si="77"/>
        <v>0</v>
      </c>
      <c r="BT214" s="73">
        <f t="shared" si="77"/>
        <v>0</v>
      </c>
      <c r="BU214" s="72">
        <f t="shared" si="77"/>
        <v>0</v>
      </c>
      <c r="BV214" s="73">
        <f t="shared" si="77"/>
        <v>0</v>
      </c>
      <c r="BW214" s="72">
        <f t="shared" si="77"/>
        <v>0</v>
      </c>
      <c r="BX214" s="73">
        <f t="shared" si="77"/>
        <v>0</v>
      </c>
      <c r="BY214" s="72">
        <f t="shared" si="77"/>
        <v>0</v>
      </c>
      <c r="BZ214" s="73">
        <f t="shared" si="77"/>
        <v>0</v>
      </c>
      <c r="CA214" s="72">
        <f t="shared" si="77"/>
        <v>0</v>
      </c>
      <c r="CB214" s="73">
        <f t="shared" si="77"/>
        <v>0</v>
      </c>
      <c r="CC214" s="72">
        <f t="shared" si="77"/>
        <v>0</v>
      </c>
      <c r="CD214" s="73">
        <f t="shared" si="77"/>
        <v>0</v>
      </c>
      <c r="CE214" s="72">
        <f t="shared" si="77"/>
        <v>0</v>
      </c>
      <c r="CF214" s="73">
        <f t="shared" si="77"/>
        <v>0</v>
      </c>
      <c r="CG214" s="72">
        <f t="shared" si="77"/>
        <v>0</v>
      </c>
      <c r="CH214" s="73">
        <f t="shared" si="77"/>
        <v>0</v>
      </c>
      <c r="CI214" s="72">
        <f t="shared" si="77"/>
        <v>0</v>
      </c>
      <c r="CJ214" s="73">
        <f t="shared" si="77"/>
        <v>0</v>
      </c>
      <c r="CK214" s="72">
        <f t="shared" si="77"/>
        <v>0</v>
      </c>
      <c r="CL214" s="73">
        <f t="shared" si="77"/>
        <v>0</v>
      </c>
      <c r="CM214" s="72">
        <f t="shared" si="77"/>
        <v>0</v>
      </c>
      <c r="CN214" s="73">
        <f t="shared" si="77"/>
        <v>0</v>
      </c>
      <c r="CO214" s="72">
        <f t="shared" si="77"/>
        <v>0</v>
      </c>
      <c r="CP214" s="73">
        <f t="shared" si="77"/>
        <v>0</v>
      </c>
      <c r="CQ214" s="72">
        <f t="shared" si="77"/>
        <v>0</v>
      </c>
      <c r="CR214" s="73">
        <f t="shared" si="77"/>
        <v>0</v>
      </c>
      <c r="CS214" s="72">
        <f t="shared" si="77"/>
        <v>0</v>
      </c>
      <c r="CT214" s="73">
        <f t="shared" si="77"/>
        <v>0</v>
      </c>
      <c r="CU214" s="72">
        <f t="shared" si="77"/>
        <v>0</v>
      </c>
      <c r="CV214" s="73">
        <f t="shared" si="77"/>
        <v>0</v>
      </c>
      <c r="CW214" s="72">
        <f t="shared" si="77"/>
        <v>0</v>
      </c>
      <c r="CX214" s="73">
        <f t="shared" si="77"/>
        <v>0</v>
      </c>
      <c r="CY214" s="72">
        <f t="shared" si="77"/>
        <v>0</v>
      </c>
      <c r="CZ214" s="73">
        <f t="shared" si="77"/>
        <v>0</v>
      </c>
      <c r="DA214" s="72">
        <f t="shared" si="77"/>
        <v>0</v>
      </c>
      <c r="DB214" s="73">
        <f t="shared" si="77"/>
        <v>0</v>
      </c>
      <c r="DC214" s="72">
        <f t="shared" si="77"/>
        <v>0</v>
      </c>
      <c r="DD214" s="76">
        <f t="shared" si="77"/>
        <v>0</v>
      </c>
      <c r="DE214" s="3"/>
    </row>
    <row r="215" spans="1:109" x14ac:dyDescent="0.35">
      <c r="A215" s="3"/>
      <c r="B215" s="3" t="s">
        <v>3966</v>
      </c>
      <c r="C215" s="39" t="s">
        <v>479</v>
      </c>
      <c r="D215" s="3" t="s">
        <v>481</v>
      </c>
      <c r="E215" s="71">
        <f t="shared" ref="E215:BP215" si="78">IF(E$90,E103/E$90,0)</f>
        <v>0</v>
      </c>
      <c r="F215" s="72">
        <f t="shared" si="78"/>
        <v>0</v>
      </c>
      <c r="G215" s="72">
        <f t="shared" si="78"/>
        <v>0</v>
      </c>
      <c r="H215" s="72">
        <f t="shared" si="78"/>
        <v>0</v>
      </c>
      <c r="I215" s="72">
        <f t="shared" si="78"/>
        <v>0</v>
      </c>
      <c r="J215" s="73">
        <f t="shared" si="78"/>
        <v>0</v>
      </c>
      <c r="K215" s="73">
        <f t="shared" si="78"/>
        <v>0</v>
      </c>
      <c r="L215" s="73">
        <f t="shared" si="78"/>
        <v>0</v>
      </c>
      <c r="M215" s="73">
        <f t="shared" si="78"/>
        <v>0</v>
      </c>
      <c r="N215" s="72">
        <f t="shared" si="78"/>
        <v>0.14108297803658135</v>
      </c>
      <c r="O215" s="72">
        <f t="shared" si="78"/>
        <v>0</v>
      </c>
      <c r="P215" s="72">
        <f t="shared" si="78"/>
        <v>0</v>
      </c>
      <c r="Q215" s="73">
        <f t="shared" si="78"/>
        <v>0</v>
      </c>
      <c r="R215" s="73">
        <f t="shared" si="78"/>
        <v>0</v>
      </c>
      <c r="S215" s="73">
        <f t="shared" si="78"/>
        <v>0</v>
      </c>
      <c r="T215" s="73">
        <f t="shared" si="78"/>
        <v>0</v>
      </c>
      <c r="U215" s="72">
        <f t="shared" si="78"/>
        <v>0</v>
      </c>
      <c r="V215" s="72">
        <f t="shared" si="78"/>
        <v>0</v>
      </c>
      <c r="W215" s="72">
        <f t="shared" si="78"/>
        <v>0</v>
      </c>
      <c r="X215" s="73">
        <f t="shared" si="78"/>
        <v>0</v>
      </c>
      <c r="Y215" s="72">
        <f t="shared" si="78"/>
        <v>0</v>
      </c>
      <c r="Z215" s="73">
        <f t="shared" si="78"/>
        <v>0</v>
      </c>
      <c r="AA215" s="73">
        <f t="shared" si="78"/>
        <v>0</v>
      </c>
      <c r="AB215" s="73">
        <f t="shared" si="78"/>
        <v>0</v>
      </c>
      <c r="AC215" s="73">
        <f t="shared" si="78"/>
        <v>0</v>
      </c>
      <c r="AD215" s="72">
        <f t="shared" si="78"/>
        <v>0</v>
      </c>
      <c r="AE215" s="72">
        <f t="shared" si="78"/>
        <v>0</v>
      </c>
      <c r="AF215" s="72">
        <f t="shared" si="78"/>
        <v>0</v>
      </c>
      <c r="AG215" s="72">
        <f t="shared" si="78"/>
        <v>0</v>
      </c>
      <c r="AH215" s="73">
        <f t="shared" si="78"/>
        <v>0</v>
      </c>
      <c r="AI215" s="73">
        <f t="shared" si="78"/>
        <v>0</v>
      </c>
      <c r="AJ215" s="73">
        <f t="shared" si="78"/>
        <v>0</v>
      </c>
      <c r="AK215" s="73">
        <f t="shared" si="78"/>
        <v>0</v>
      </c>
      <c r="AL215" s="72">
        <f t="shared" si="78"/>
        <v>0</v>
      </c>
      <c r="AM215" s="72">
        <f t="shared" si="78"/>
        <v>0</v>
      </c>
      <c r="AN215" s="72">
        <f t="shared" si="78"/>
        <v>0</v>
      </c>
      <c r="AO215" s="73">
        <f t="shared" si="78"/>
        <v>0</v>
      </c>
      <c r="AP215" s="72">
        <f t="shared" si="78"/>
        <v>0</v>
      </c>
      <c r="AQ215" s="73">
        <f t="shared" si="78"/>
        <v>0</v>
      </c>
      <c r="AR215" s="72">
        <f t="shared" si="78"/>
        <v>0</v>
      </c>
      <c r="AS215" s="73">
        <f t="shared" si="78"/>
        <v>0</v>
      </c>
      <c r="AT215" s="72">
        <f t="shared" si="78"/>
        <v>0</v>
      </c>
      <c r="AU215" s="73">
        <f t="shared" si="78"/>
        <v>8.6817984509386548E-2</v>
      </c>
      <c r="AV215" s="72">
        <f t="shared" si="78"/>
        <v>0</v>
      </c>
      <c r="AW215" s="73">
        <f t="shared" si="78"/>
        <v>0</v>
      </c>
      <c r="AX215" s="72">
        <f t="shared" si="78"/>
        <v>0</v>
      </c>
      <c r="AY215" s="73">
        <f t="shared" si="78"/>
        <v>0</v>
      </c>
      <c r="AZ215" s="72">
        <f t="shared" si="78"/>
        <v>0</v>
      </c>
      <c r="BA215" s="73">
        <f t="shared" si="78"/>
        <v>2.0322501538912872E-2</v>
      </c>
      <c r="BB215" s="72">
        <f t="shared" si="78"/>
        <v>0</v>
      </c>
      <c r="BC215" s="73">
        <f t="shared" si="78"/>
        <v>0</v>
      </c>
      <c r="BD215" s="72">
        <f t="shared" si="78"/>
        <v>0</v>
      </c>
      <c r="BE215" s="73">
        <f t="shared" si="78"/>
        <v>0</v>
      </c>
      <c r="BF215" s="72">
        <f t="shared" si="78"/>
        <v>1.9493416519758588E-3</v>
      </c>
      <c r="BG215" s="73">
        <f t="shared" si="78"/>
        <v>0</v>
      </c>
      <c r="BH215" s="72">
        <f t="shared" si="78"/>
        <v>0</v>
      </c>
      <c r="BI215" s="73">
        <f t="shared" si="78"/>
        <v>0</v>
      </c>
      <c r="BJ215" s="72">
        <f t="shared" si="78"/>
        <v>0</v>
      </c>
      <c r="BK215" s="73">
        <f t="shared" si="78"/>
        <v>0</v>
      </c>
      <c r="BL215" s="72">
        <f t="shared" si="78"/>
        <v>9.8309607575767458E-3</v>
      </c>
      <c r="BM215" s="73">
        <f t="shared" si="78"/>
        <v>0</v>
      </c>
      <c r="BN215" s="72">
        <f t="shared" si="78"/>
        <v>0</v>
      </c>
      <c r="BO215" s="73">
        <f t="shared" si="78"/>
        <v>0</v>
      </c>
      <c r="BP215" s="72">
        <f t="shared" si="78"/>
        <v>0</v>
      </c>
      <c r="BQ215" s="73">
        <f t="shared" ref="BQ215:DD215" si="79">IF(BQ$90,BQ103/BQ$90,0)</f>
        <v>0</v>
      </c>
      <c r="BR215" s="72">
        <f t="shared" si="79"/>
        <v>0</v>
      </c>
      <c r="BS215" s="73">
        <f t="shared" si="79"/>
        <v>0</v>
      </c>
      <c r="BT215" s="72">
        <f t="shared" si="79"/>
        <v>0</v>
      </c>
      <c r="BU215" s="73">
        <f t="shared" si="79"/>
        <v>0</v>
      </c>
      <c r="BV215" s="72">
        <f t="shared" si="79"/>
        <v>0</v>
      </c>
      <c r="BW215" s="73">
        <f t="shared" si="79"/>
        <v>0</v>
      </c>
      <c r="BX215" s="72">
        <f t="shared" si="79"/>
        <v>0</v>
      </c>
      <c r="BY215" s="73">
        <f t="shared" si="79"/>
        <v>0</v>
      </c>
      <c r="BZ215" s="72">
        <f t="shared" si="79"/>
        <v>0</v>
      </c>
      <c r="CA215" s="73">
        <f t="shared" si="79"/>
        <v>0</v>
      </c>
      <c r="CB215" s="72">
        <f t="shared" si="79"/>
        <v>0</v>
      </c>
      <c r="CC215" s="73">
        <f t="shared" si="79"/>
        <v>5.0153743085120427E-3</v>
      </c>
      <c r="CD215" s="72">
        <f t="shared" si="79"/>
        <v>0</v>
      </c>
      <c r="CE215" s="73">
        <f t="shared" si="79"/>
        <v>0</v>
      </c>
      <c r="CF215" s="72">
        <f t="shared" si="79"/>
        <v>0</v>
      </c>
      <c r="CG215" s="73">
        <f t="shared" si="79"/>
        <v>0</v>
      </c>
      <c r="CH215" s="72">
        <f t="shared" si="79"/>
        <v>1.882637607630833E-2</v>
      </c>
      <c r="CI215" s="73">
        <f t="shared" si="79"/>
        <v>0</v>
      </c>
      <c r="CJ215" s="72">
        <f t="shared" si="79"/>
        <v>0</v>
      </c>
      <c r="CK215" s="73">
        <f t="shared" si="79"/>
        <v>0</v>
      </c>
      <c r="CL215" s="72">
        <f t="shared" si="79"/>
        <v>0</v>
      </c>
      <c r="CM215" s="73">
        <f t="shared" si="79"/>
        <v>0</v>
      </c>
      <c r="CN215" s="72">
        <f t="shared" si="79"/>
        <v>0</v>
      </c>
      <c r="CO215" s="73">
        <f t="shared" si="79"/>
        <v>0</v>
      </c>
      <c r="CP215" s="72">
        <f t="shared" si="79"/>
        <v>0</v>
      </c>
      <c r="CQ215" s="73">
        <f t="shared" si="79"/>
        <v>0</v>
      </c>
      <c r="CR215" s="72">
        <f t="shared" si="79"/>
        <v>0</v>
      </c>
      <c r="CS215" s="73">
        <f t="shared" si="79"/>
        <v>0</v>
      </c>
      <c r="CT215" s="72">
        <f t="shared" si="79"/>
        <v>0</v>
      </c>
      <c r="CU215" s="73">
        <f t="shared" si="79"/>
        <v>0</v>
      </c>
      <c r="CV215" s="72">
        <f t="shared" si="79"/>
        <v>0</v>
      </c>
      <c r="CW215" s="73">
        <f t="shared" si="79"/>
        <v>0</v>
      </c>
      <c r="CX215" s="72">
        <f t="shared" si="79"/>
        <v>0</v>
      </c>
      <c r="CY215" s="73">
        <f t="shared" si="79"/>
        <v>0</v>
      </c>
      <c r="CZ215" s="72">
        <f t="shared" si="79"/>
        <v>0</v>
      </c>
      <c r="DA215" s="73">
        <f t="shared" si="79"/>
        <v>0</v>
      </c>
      <c r="DB215" s="72">
        <f t="shared" si="79"/>
        <v>0</v>
      </c>
      <c r="DC215" s="73">
        <f t="shared" si="79"/>
        <v>0</v>
      </c>
      <c r="DD215" s="74">
        <f t="shared" si="79"/>
        <v>0</v>
      </c>
      <c r="DE215" s="3"/>
    </row>
    <row r="216" spans="1:109" x14ac:dyDescent="0.35">
      <c r="A216" s="3"/>
      <c r="B216" s="3" t="s">
        <v>3969</v>
      </c>
      <c r="C216" s="39"/>
      <c r="D216" s="3" t="s">
        <v>483</v>
      </c>
      <c r="E216" s="71">
        <f t="shared" ref="E216:BP216" si="80">IF(E$90,E104/E$90,0)</f>
        <v>0</v>
      </c>
      <c r="F216" s="72">
        <f t="shared" si="80"/>
        <v>0</v>
      </c>
      <c r="G216" s="72">
        <f t="shared" si="80"/>
        <v>0</v>
      </c>
      <c r="H216" s="72">
        <f t="shared" si="80"/>
        <v>0</v>
      </c>
      <c r="I216" s="72">
        <f t="shared" si="80"/>
        <v>0</v>
      </c>
      <c r="J216" s="73">
        <f t="shared" si="80"/>
        <v>0</v>
      </c>
      <c r="K216" s="73">
        <f t="shared" si="80"/>
        <v>0</v>
      </c>
      <c r="L216" s="73">
        <f t="shared" si="80"/>
        <v>0</v>
      </c>
      <c r="M216" s="73">
        <f t="shared" si="80"/>
        <v>0</v>
      </c>
      <c r="N216" s="72">
        <f t="shared" si="80"/>
        <v>0</v>
      </c>
      <c r="O216" s="72">
        <f t="shared" si="80"/>
        <v>0</v>
      </c>
      <c r="P216" s="72">
        <f t="shared" si="80"/>
        <v>0</v>
      </c>
      <c r="Q216" s="73">
        <f t="shared" si="80"/>
        <v>0</v>
      </c>
      <c r="R216" s="73">
        <f t="shared" si="80"/>
        <v>0</v>
      </c>
      <c r="S216" s="73">
        <f t="shared" si="80"/>
        <v>0</v>
      </c>
      <c r="T216" s="73">
        <f t="shared" si="80"/>
        <v>0</v>
      </c>
      <c r="U216" s="72">
        <f t="shared" si="80"/>
        <v>0</v>
      </c>
      <c r="V216" s="72">
        <f t="shared" si="80"/>
        <v>0</v>
      </c>
      <c r="W216" s="72">
        <f t="shared" si="80"/>
        <v>0</v>
      </c>
      <c r="X216" s="73">
        <f t="shared" si="80"/>
        <v>0</v>
      </c>
      <c r="Y216" s="72">
        <f t="shared" si="80"/>
        <v>0</v>
      </c>
      <c r="Z216" s="73">
        <f t="shared" si="80"/>
        <v>0</v>
      </c>
      <c r="AA216" s="73">
        <f t="shared" si="80"/>
        <v>0</v>
      </c>
      <c r="AB216" s="73">
        <f t="shared" si="80"/>
        <v>0</v>
      </c>
      <c r="AC216" s="73">
        <f t="shared" si="80"/>
        <v>0</v>
      </c>
      <c r="AD216" s="72">
        <f t="shared" si="80"/>
        <v>0</v>
      </c>
      <c r="AE216" s="72">
        <f t="shared" si="80"/>
        <v>0</v>
      </c>
      <c r="AF216" s="72">
        <f t="shared" si="80"/>
        <v>0</v>
      </c>
      <c r="AG216" s="72">
        <f t="shared" si="80"/>
        <v>0</v>
      </c>
      <c r="AH216" s="73">
        <f t="shared" si="80"/>
        <v>0</v>
      </c>
      <c r="AI216" s="73">
        <f t="shared" si="80"/>
        <v>0</v>
      </c>
      <c r="AJ216" s="73">
        <f t="shared" si="80"/>
        <v>0</v>
      </c>
      <c r="AK216" s="73">
        <f t="shared" si="80"/>
        <v>0</v>
      </c>
      <c r="AL216" s="72">
        <f t="shared" si="80"/>
        <v>0</v>
      </c>
      <c r="AM216" s="72">
        <f t="shared" si="80"/>
        <v>0</v>
      </c>
      <c r="AN216" s="72">
        <f t="shared" si="80"/>
        <v>0</v>
      </c>
      <c r="AO216" s="73">
        <f t="shared" si="80"/>
        <v>0</v>
      </c>
      <c r="AP216" s="72">
        <f t="shared" si="80"/>
        <v>0</v>
      </c>
      <c r="AQ216" s="73">
        <f t="shared" si="80"/>
        <v>0</v>
      </c>
      <c r="AR216" s="72">
        <f t="shared" si="80"/>
        <v>0</v>
      </c>
      <c r="AS216" s="73">
        <f t="shared" si="80"/>
        <v>0</v>
      </c>
      <c r="AT216" s="72">
        <f t="shared" si="80"/>
        <v>0</v>
      </c>
      <c r="AU216" s="73">
        <f t="shared" si="80"/>
        <v>0</v>
      </c>
      <c r="AV216" s="72">
        <f t="shared" si="80"/>
        <v>0</v>
      </c>
      <c r="AW216" s="73">
        <f t="shared" si="80"/>
        <v>0</v>
      </c>
      <c r="AX216" s="72">
        <f t="shared" si="80"/>
        <v>0</v>
      </c>
      <c r="AY216" s="73">
        <f t="shared" si="80"/>
        <v>0</v>
      </c>
      <c r="AZ216" s="72">
        <f t="shared" si="80"/>
        <v>0</v>
      </c>
      <c r="BA216" s="73">
        <f t="shared" si="80"/>
        <v>0</v>
      </c>
      <c r="BB216" s="72">
        <f t="shared" si="80"/>
        <v>0</v>
      </c>
      <c r="BC216" s="73">
        <f t="shared" si="80"/>
        <v>0</v>
      </c>
      <c r="BD216" s="72">
        <f t="shared" si="80"/>
        <v>0</v>
      </c>
      <c r="BE216" s="73">
        <f t="shared" si="80"/>
        <v>0</v>
      </c>
      <c r="BF216" s="72">
        <f t="shared" si="80"/>
        <v>0</v>
      </c>
      <c r="BG216" s="73">
        <f t="shared" si="80"/>
        <v>0</v>
      </c>
      <c r="BH216" s="72">
        <f t="shared" si="80"/>
        <v>0</v>
      </c>
      <c r="BI216" s="73">
        <f t="shared" si="80"/>
        <v>0</v>
      </c>
      <c r="BJ216" s="72">
        <f t="shared" si="80"/>
        <v>0</v>
      </c>
      <c r="BK216" s="73">
        <f t="shared" si="80"/>
        <v>0</v>
      </c>
      <c r="BL216" s="72">
        <f t="shared" si="80"/>
        <v>0</v>
      </c>
      <c r="BM216" s="73">
        <f t="shared" si="80"/>
        <v>0</v>
      </c>
      <c r="BN216" s="72">
        <f t="shared" si="80"/>
        <v>0</v>
      </c>
      <c r="BO216" s="73">
        <f t="shared" si="80"/>
        <v>0</v>
      </c>
      <c r="BP216" s="72">
        <f t="shared" si="80"/>
        <v>0</v>
      </c>
      <c r="BQ216" s="73">
        <f t="shared" ref="BQ216:DD216" si="81">IF(BQ$90,BQ104/BQ$90,0)</f>
        <v>0</v>
      </c>
      <c r="BR216" s="72">
        <f t="shared" si="81"/>
        <v>0</v>
      </c>
      <c r="BS216" s="73">
        <f t="shared" si="81"/>
        <v>0</v>
      </c>
      <c r="BT216" s="72">
        <f t="shared" si="81"/>
        <v>0</v>
      </c>
      <c r="BU216" s="73">
        <f t="shared" si="81"/>
        <v>0</v>
      </c>
      <c r="BV216" s="72">
        <f t="shared" si="81"/>
        <v>0</v>
      </c>
      <c r="BW216" s="73">
        <f t="shared" si="81"/>
        <v>0</v>
      </c>
      <c r="BX216" s="72">
        <f t="shared" si="81"/>
        <v>0</v>
      </c>
      <c r="BY216" s="73">
        <f t="shared" si="81"/>
        <v>0</v>
      </c>
      <c r="BZ216" s="72">
        <f t="shared" si="81"/>
        <v>0</v>
      </c>
      <c r="CA216" s="73">
        <f t="shared" si="81"/>
        <v>0</v>
      </c>
      <c r="CB216" s="72">
        <f t="shared" si="81"/>
        <v>0</v>
      </c>
      <c r="CC216" s="73">
        <f t="shared" si="81"/>
        <v>0</v>
      </c>
      <c r="CD216" s="72">
        <f t="shared" si="81"/>
        <v>0</v>
      </c>
      <c r="CE216" s="73">
        <f t="shared" si="81"/>
        <v>0</v>
      </c>
      <c r="CF216" s="72">
        <f t="shared" si="81"/>
        <v>0</v>
      </c>
      <c r="CG216" s="73">
        <f t="shared" si="81"/>
        <v>0</v>
      </c>
      <c r="CH216" s="72">
        <f t="shared" si="81"/>
        <v>0</v>
      </c>
      <c r="CI216" s="73">
        <f t="shared" si="81"/>
        <v>0</v>
      </c>
      <c r="CJ216" s="72">
        <f t="shared" si="81"/>
        <v>0</v>
      </c>
      <c r="CK216" s="73">
        <f t="shared" si="81"/>
        <v>0</v>
      </c>
      <c r="CL216" s="72">
        <f t="shared" si="81"/>
        <v>0</v>
      </c>
      <c r="CM216" s="73">
        <f t="shared" si="81"/>
        <v>0</v>
      </c>
      <c r="CN216" s="72">
        <f t="shared" si="81"/>
        <v>0</v>
      </c>
      <c r="CO216" s="73">
        <f t="shared" si="81"/>
        <v>0</v>
      </c>
      <c r="CP216" s="72">
        <f t="shared" si="81"/>
        <v>0</v>
      </c>
      <c r="CQ216" s="73">
        <f t="shared" si="81"/>
        <v>0</v>
      </c>
      <c r="CR216" s="72">
        <f t="shared" si="81"/>
        <v>0</v>
      </c>
      <c r="CS216" s="73">
        <f t="shared" si="81"/>
        <v>0</v>
      </c>
      <c r="CT216" s="72">
        <f t="shared" si="81"/>
        <v>0</v>
      </c>
      <c r="CU216" s="73">
        <f t="shared" si="81"/>
        <v>0</v>
      </c>
      <c r="CV216" s="72">
        <f t="shared" si="81"/>
        <v>0</v>
      </c>
      <c r="CW216" s="73">
        <f t="shared" si="81"/>
        <v>0</v>
      </c>
      <c r="CX216" s="72">
        <f t="shared" si="81"/>
        <v>0</v>
      </c>
      <c r="CY216" s="73">
        <f t="shared" si="81"/>
        <v>0</v>
      </c>
      <c r="CZ216" s="72">
        <f t="shared" si="81"/>
        <v>0</v>
      </c>
      <c r="DA216" s="73">
        <f t="shared" si="81"/>
        <v>0</v>
      </c>
      <c r="DB216" s="72">
        <f t="shared" si="81"/>
        <v>0</v>
      </c>
      <c r="DC216" s="73">
        <f t="shared" si="81"/>
        <v>0</v>
      </c>
      <c r="DD216" s="74">
        <f t="shared" si="81"/>
        <v>0</v>
      </c>
      <c r="DE216" s="3"/>
    </row>
    <row r="217" spans="1:109" x14ac:dyDescent="0.35">
      <c r="A217" s="3"/>
      <c r="B217" s="3" t="s">
        <v>3970</v>
      </c>
      <c r="C217" s="39"/>
      <c r="D217" s="3" t="s">
        <v>485</v>
      </c>
      <c r="E217" s="71">
        <f t="shared" ref="E217:BP217" si="82">IF(E$90,E105/E$90,0)</f>
        <v>0</v>
      </c>
      <c r="F217" s="72">
        <f t="shared" si="82"/>
        <v>0</v>
      </c>
      <c r="G217" s="72">
        <f t="shared" si="82"/>
        <v>0</v>
      </c>
      <c r="H217" s="72">
        <f t="shared" si="82"/>
        <v>0</v>
      </c>
      <c r="I217" s="72">
        <f t="shared" si="82"/>
        <v>0</v>
      </c>
      <c r="J217" s="73">
        <f t="shared" si="82"/>
        <v>0</v>
      </c>
      <c r="K217" s="73">
        <f t="shared" si="82"/>
        <v>0</v>
      </c>
      <c r="L217" s="73">
        <f t="shared" si="82"/>
        <v>0</v>
      </c>
      <c r="M217" s="73">
        <f t="shared" si="82"/>
        <v>0</v>
      </c>
      <c r="N217" s="72">
        <f t="shared" si="82"/>
        <v>0</v>
      </c>
      <c r="O217" s="72">
        <f t="shared" si="82"/>
        <v>0</v>
      </c>
      <c r="P217" s="72">
        <f t="shared" si="82"/>
        <v>0</v>
      </c>
      <c r="Q217" s="73">
        <f t="shared" si="82"/>
        <v>0</v>
      </c>
      <c r="R217" s="73">
        <f t="shared" si="82"/>
        <v>0</v>
      </c>
      <c r="S217" s="73">
        <f t="shared" si="82"/>
        <v>0</v>
      </c>
      <c r="T217" s="73">
        <f t="shared" si="82"/>
        <v>0</v>
      </c>
      <c r="U217" s="72">
        <f t="shared" si="82"/>
        <v>0</v>
      </c>
      <c r="V217" s="72">
        <f t="shared" si="82"/>
        <v>0</v>
      </c>
      <c r="W217" s="72">
        <f t="shared" si="82"/>
        <v>0</v>
      </c>
      <c r="X217" s="73">
        <f t="shared" si="82"/>
        <v>0</v>
      </c>
      <c r="Y217" s="72">
        <f t="shared" si="82"/>
        <v>0</v>
      </c>
      <c r="Z217" s="73">
        <f t="shared" si="82"/>
        <v>0</v>
      </c>
      <c r="AA217" s="73">
        <f t="shared" si="82"/>
        <v>0</v>
      </c>
      <c r="AB217" s="73">
        <f t="shared" si="82"/>
        <v>0</v>
      </c>
      <c r="AC217" s="73">
        <f t="shared" si="82"/>
        <v>0</v>
      </c>
      <c r="AD217" s="72">
        <f t="shared" si="82"/>
        <v>0</v>
      </c>
      <c r="AE217" s="72">
        <f t="shared" si="82"/>
        <v>0</v>
      </c>
      <c r="AF217" s="72">
        <f t="shared" si="82"/>
        <v>0</v>
      </c>
      <c r="AG217" s="72">
        <f t="shared" si="82"/>
        <v>0</v>
      </c>
      <c r="AH217" s="73">
        <f t="shared" si="82"/>
        <v>0</v>
      </c>
      <c r="AI217" s="73">
        <f t="shared" si="82"/>
        <v>0</v>
      </c>
      <c r="AJ217" s="73">
        <f t="shared" si="82"/>
        <v>0</v>
      </c>
      <c r="AK217" s="73">
        <f t="shared" si="82"/>
        <v>0</v>
      </c>
      <c r="AL217" s="72">
        <f t="shared" si="82"/>
        <v>0</v>
      </c>
      <c r="AM217" s="72">
        <f t="shared" si="82"/>
        <v>0</v>
      </c>
      <c r="AN217" s="72">
        <f t="shared" si="82"/>
        <v>0</v>
      </c>
      <c r="AO217" s="73">
        <f t="shared" si="82"/>
        <v>0</v>
      </c>
      <c r="AP217" s="72">
        <f t="shared" si="82"/>
        <v>0</v>
      </c>
      <c r="AQ217" s="73">
        <f t="shared" si="82"/>
        <v>0</v>
      </c>
      <c r="AR217" s="72">
        <f t="shared" si="82"/>
        <v>0</v>
      </c>
      <c r="AS217" s="73">
        <f t="shared" si="82"/>
        <v>0</v>
      </c>
      <c r="AT217" s="72">
        <f t="shared" si="82"/>
        <v>0</v>
      </c>
      <c r="AU217" s="73">
        <f t="shared" si="82"/>
        <v>0</v>
      </c>
      <c r="AV217" s="72">
        <f t="shared" si="82"/>
        <v>0</v>
      </c>
      <c r="AW217" s="73">
        <f t="shared" si="82"/>
        <v>0</v>
      </c>
      <c r="AX217" s="72">
        <f t="shared" si="82"/>
        <v>0</v>
      </c>
      <c r="AY217" s="73">
        <f t="shared" si="82"/>
        <v>0</v>
      </c>
      <c r="AZ217" s="72">
        <f t="shared" si="82"/>
        <v>0</v>
      </c>
      <c r="BA217" s="73">
        <f t="shared" si="82"/>
        <v>0</v>
      </c>
      <c r="BB217" s="72">
        <f t="shared" si="82"/>
        <v>0</v>
      </c>
      <c r="BC217" s="73">
        <f t="shared" si="82"/>
        <v>0</v>
      </c>
      <c r="BD217" s="72">
        <f t="shared" si="82"/>
        <v>0</v>
      </c>
      <c r="BE217" s="73">
        <f t="shared" si="82"/>
        <v>0</v>
      </c>
      <c r="BF217" s="72">
        <f t="shared" si="82"/>
        <v>0</v>
      </c>
      <c r="BG217" s="73">
        <f t="shared" si="82"/>
        <v>0</v>
      </c>
      <c r="BH217" s="72">
        <f t="shared" si="82"/>
        <v>0</v>
      </c>
      <c r="BI217" s="73">
        <f t="shared" si="82"/>
        <v>0</v>
      </c>
      <c r="BJ217" s="72">
        <f t="shared" si="82"/>
        <v>0</v>
      </c>
      <c r="BK217" s="73">
        <f t="shared" si="82"/>
        <v>0</v>
      </c>
      <c r="BL217" s="72">
        <f t="shared" si="82"/>
        <v>0</v>
      </c>
      <c r="BM217" s="73">
        <f t="shared" si="82"/>
        <v>0</v>
      </c>
      <c r="BN217" s="72">
        <f t="shared" si="82"/>
        <v>0</v>
      </c>
      <c r="BO217" s="73">
        <f t="shared" si="82"/>
        <v>0</v>
      </c>
      <c r="BP217" s="72">
        <f t="shared" si="82"/>
        <v>0</v>
      </c>
      <c r="BQ217" s="73">
        <f t="shared" ref="BQ217:DD217" si="83">IF(BQ$90,BQ105/BQ$90,0)</f>
        <v>0</v>
      </c>
      <c r="BR217" s="72">
        <f t="shared" si="83"/>
        <v>0</v>
      </c>
      <c r="BS217" s="73">
        <f t="shared" si="83"/>
        <v>0</v>
      </c>
      <c r="BT217" s="72">
        <f t="shared" si="83"/>
        <v>0</v>
      </c>
      <c r="BU217" s="73">
        <f t="shared" si="83"/>
        <v>0</v>
      </c>
      <c r="BV217" s="72">
        <f t="shared" si="83"/>
        <v>0</v>
      </c>
      <c r="BW217" s="73">
        <f t="shared" si="83"/>
        <v>0</v>
      </c>
      <c r="BX217" s="72">
        <f t="shared" si="83"/>
        <v>0</v>
      </c>
      <c r="BY217" s="73">
        <f t="shared" si="83"/>
        <v>0</v>
      </c>
      <c r="BZ217" s="72">
        <f t="shared" si="83"/>
        <v>0</v>
      </c>
      <c r="CA217" s="73">
        <f t="shared" si="83"/>
        <v>0</v>
      </c>
      <c r="CB217" s="72">
        <f t="shared" si="83"/>
        <v>0</v>
      </c>
      <c r="CC217" s="73">
        <f t="shared" si="83"/>
        <v>0</v>
      </c>
      <c r="CD217" s="72">
        <f t="shared" si="83"/>
        <v>0</v>
      </c>
      <c r="CE217" s="73">
        <f t="shared" si="83"/>
        <v>0</v>
      </c>
      <c r="CF217" s="72">
        <f t="shared" si="83"/>
        <v>0</v>
      </c>
      <c r="CG217" s="73">
        <f t="shared" si="83"/>
        <v>0</v>
      </c>
      <c r="CH217" s="72">
        <f t="shared" si="83"/>
        <v>0</v>
      </c>
      <c r="CI217" s="73">
        <f t="shared" si="83"/>
        <v>0</v>
      </c>
      <c r="CJ217" s="72">
        <f t="shared" si="83"/>
        <v>0</v>
      </c>
      <c r="CK217" s="73">
        <f t="shared" si="83"/>
        <v>0</v>
      </c>
      <c r="CL217" s="72">
        <f t="shared" si="83"/>
        <v>0</v>
      </c>
      <c r="CM217" s="73">
        <f t="shared" si="83"/>
        <v>0</v>
      </c>
      <c r="CN217" s="72">
        <f t="shared" si="83"/>
        <v>0</v>
      </c>
      <c r="CO217" s="73">
        <f t="shared" si="83"/>
        <v>0</v>
      </c>
      <c r="CP217" s="72">
        <f t="shared" si="83"/>
        <v>0</v>
      </c>
      <c r="CQ217" s="73">
        <f t="shared" si="83"/>
        <v>0</v>
      </c>
      <c r="CR217" s="72">
        <f t="shared" si="83"/>
        <v>0</v>
      </c>
      <c r="CS217" s="73">
        <f t="shared" si="83"/>
        <v>0</v>
      </c>
      <c r="CT217" s="72">
        <f t="shared" si="83"/>
        <v>0</v>
      </c>
      <c r="CU217" s="73">
        <f t="shared" si="83"/>
        <v>0</v>
      </c>
      <c r="CV217" s="72">
        <f t="shared" si="83"/>
        <v>0</v>
      </c>
      <c r="CW217" s="73">
        <f t="shared" si="83"/>
        <v>0</v>
      </c>
      <c r="CX217" s="72">
        <f t="shared" si="83"/>
        <v>0</v>
      </c>
      <c r="CY217" s="73">
        <f t="shared" si="83"/>
        <v>0</v>
      </c>
      <c r="CZ217" s="72">
        <f t="shared" si="83"/>
        <v>0</v>
      </c>
      <c r="DA217" s="73">
        <f t="shared" si="83"/>
        <v>0</v>
      </c>
      <c r="DB217" s="72">
        <f t="shared" si="83"/>
        <v>0</v>
      </c>
      <c r="DC217" s="73">
        <f t="shared" si="83"/>
        <v>0</v>
      </c>
      <c r="DD217" s="74">
        <f t="shared" si="83"/>
        <v>0</v>
      </c>
      <c r="DE217" s="3"/>
    </row>
    <row r="218" spans="1:109" x14ac:dyDescent="0.35">
      <c r="A218" s="3"/>
      <c r="B218" s="3" t="s">
        <v>3973</v>
      </c>
      <c r="C218" s="39" t="s">
        <v>486</v>
      </c>
      <c r="D218" s="3" t="s">
        <v>488</v>
      </c>
      <c r="E218" s="75">
        <f t="shared" ref="E218:BP218" si="84">IF(E$90,E106/E$90,0)</f>
        <v>0</v>
      </c>
      <c r="F218" s="73">
        <f t="shared" si="84"/>
        <v>0</v>
      </c>
      <c r="G218" s="73">
        <f t="shared" si="84"/>
        <v>0</v>
      </c>
      <c r="H218" s="73">
        <f t="shared" si="84"/>
        <v>0</v>
      </c>
      <c r="I218" s="73">
        <f t="shared" si="84"/>
        <v>0</v>
      </c>
      <c r="J218" s="72">
        <f t="shared" si="84"/>
        <v>0</v>
      </c>
      <c r="K218" s="72">
        <f t="shared" si="84"/>
        <v>0</v>
      </c>
      <c r="L218" s="72">
        <f t="shared" si="84"/>
        <v>0</v>
      </c>
      <c r="M218" s="72">
        <f t="shared" si="84"/>
        <v>0</v>
      </c>
      <c r="N218" s="73">
        <f t="shared" si="84"/>
        <v>0</v>
      </c>
      <c r="O218" s="73">
        <f t="shared" si="84"/>
        <v>0</v>
      </c>
      <c r="P218" s="73">
        <f t="shared" si="84"/>
        <v>0</v>
      </c>
      <c r="Q218" s="72">
        <f t="shared" si="84"/>
        <v>0.1225147733283154</v>
      </c>
      <c r="R218" s="72">
        <f t="shared" si="84"/>
        <v>0</v>
      </c>
      <c r="S218" s="72">
        <f t="shared" si="84"/>
        <v>0</v>
      </c>
      <c r="T218" s="72">
        <f t="shared" si="84"/>
        <v>0</v>
      </c>
      <c r="U218" s="73">
        <f t="shared" si="84"/>
        <v>0</v>
      </c>
      <c r="V218" s="73">
        <f t="shared" si="84"/>
        <v>0</v>
      </c>
      <c r="W218" s="73">
        <f t="shared" si="84"/>
        <v>0</v>
      </c>
      <c r="X218" s="72">
        <f t="shared" si="84"/>
        <v>0</v>
      </c>
      <c r="Y218" s="73">
        <f t="shared" si="84"/>
        <v>0</v>
      </c>
      <c r="Z218" s="72">
        <f t="shared" si="84"/>
        <v>0</v>
      </c>
      <c r="AA218" s="72">
        <f t="shared" si="84"/>
        <v>0</v>
      </c>
      <c r="AB218" s="72">
        <f t="shared" si="84"/>
        <v>0</v>
      </c>
      <c r="AC218" s="72">
        <f t="shared" si="84"/>
        <v>0</v>
      </c>
      <c r="AD218" s="73">
        <f t="shared" si="84"/>
        <v>0</v>
      </c>
      <c r="AE218" s="73">
        <f t="shared" si="84"/>
        <v>0</v>
      </c>
      <c r="AF218" s="73">
        <f t="shared" si="84"/>
        <v>0</v>
      </c>
      <c r="AG218" s="73">
        <f t="shared" si="84"/>
        <v>0</v>
      </c>
      <c r="AH218" s="72">
        <f t="shared" si="84"/>
        <v>0</v>
      </c>
      <c r="AI218" s="72">
        <f t="shared" si="84"/>
        <v>0</v>
      </c>
      <c r="AJ218" s="72">
        <f t="shared" si="84"/>
        <v>0</v>
      </c>
      <c r="AK218" s="72">
        <f t="shared" si="84"/>
        <v>0</v>
      </c>
      <c r="AL218" s="73">
        <f t="shared" si="84"/>
        <v>0</v>
      </c>
      <c r="AM218" s="73">
        <f t="shared" si="84"/>
        <v>0</v>
      </c>
      <c r="AN218" s="73">
        <f t="shared" si="84"/>
        <v>0</v>
      </c>
      <c r="AO218" s="72">
        <f t="shared" si="84"/>
        <v>0</v>
      </c>
      <c r="AP218" s="73">
        <f t="shared" si="84"/>
        <v>0</v>
      </c>
      <c r="AQ218" s="72">
        <f t="shared" si="84"/>
        <v>0</v>
      </c>
      <c r="AR218" s="73">
        <f t="shared" si="84"/>
        <v>0</v>
      </c>
      <c r="AS218" s="72">
        <f t="shared" si="84"/>
        <v>0</v>
      </c>
      <c r="AT218" s="73">
        <f t="shared" si="84"/>
        <v>0</v>
      </c>
      <c r="AU218" s="72">
        <f t="shared" si="84"/>
        <v>0.53248242935278101</v>
      </c>
      <c r="AV218" s="73">
        <f t="shared" si="84"/>
        <v>0</v>
      </c>
      <c r="AW218" s="72">
        <f t="shared" si="84"/>
        <v>0</v>
      </c>
      <c r="AX218" s="73">
        <f t="shared" si="84"/>
        <v>0</v>
      </c>
      <c r="AY218" s="72">
        <f t="shared" si="84"/>
        <v>0</v>
      </c>
      <c r="AZ218" s="73">
        <f t="shared" si="84"/>
        <v>0</v>
      </c>
      <c r="BA218" s="72">
        <f t="shared" si="84"/>
        <v>0</v>
      </c>
      <c r="BB218" s="73">
        <f t="shared" si="84"/>
        <v>0.35583020810163363</v>
      </c>
      <c r="BC218" s="72">
        <f t="shared" si="84"/>
        <v>0.31961968111706351</v>
      </c>
      <c r="BD218" s="73">
        <f t="shared" si="84"/>
        <v>0</v>
      </c>
      <c r="BE218" s="72">
        <f t="shared" si="84"/>
        <v>0</v>
      </c>
      <c r="BF218" s="73">
        <f t="shared" si="84"/>
        <v>2.27380251327597E-3</v>
      </c>
      <c r="BG218" s="72">
        <f t="shared" si="84"/>
        <v>0</v>
      </c>
      <c r="BH218" s="73">
        <f t="shared" si="84"/>
        <v>0</v>
      </c>
      <c r="BI218" s="72">
        <f t="shared" si="84"/>
        <v>0</v>
      </c>
      <c r="BJ218" s="73">
        <f t="shared" si="84"/>
        <v>0</v>
      </c>
      <c r="BK218" s="72">
        <f t="shared" si="84"/>
        <v>0</v>
      </c>
      <c r="BL218" s="73">
        <f t="shared" si="84"/>
        <v>1.2432516500035105E-2</v>
      </c>
      <c r="BM218" s="72">
        <f t="shared" si="84"/>
        <v>0</v>
      </c>
      <c r="BN218" s="73">
        <f t="shared" si="84"/>
        <v>0</v>
      </c>
      <c r="BO218" s="72">
        <f t="shared" si="84"/>
        <v>0</v>
      </c>
      <c r="BP218" s="73">
        <f t="shared" si="84"/>
        <v>0</v>
      </c>
      <c r="BQ218" s="72">
        <f t="shared" ref="BQ218:DD218" si="85">IF(BQ$90,BQ106/BQ$90,0)</f>
        <v>0</v>
      </c>
      <c r="BR218" s="73">
        <f t="shared" si="85"/>
        <v>0</v>
      </c>
      <c r="BS218" s="72">
        <f t="shared" si="85"/>
        <v>0</v>
      </c>
      <c r="BT218" s="73">
        <f t="shared" si="85"/>
        <v>0</v>
      </c>
      <c r="BU218" s="72">
        <f t="shared" si="85"/>
        <v>0</v>
      </c>
      <c r="BV218" s="73">
        <f t="shared" si="85"/>
        <v>0</v>
      </c>
      <c r="BW218" s="72">
        <f t="shared" si="85"/>
        <v>0</v>
      </c>
      <c r="BX218" s="73">
        <f t="shared" si="85"/>
        <v>0</v>
      </c>
      <c r="BY218" s="72">
        <f t="shared" si="85"/>
        <v>0</v>
      </c>
      <c r="BZ218" s="73">
        <f t="shared" si="85"/>
        <v>0</v>
      </c>
      <c r="CA218" s="72">
        <f t="shared" si="85"/>
        <v>0</v>
      </c>
      <c r="CB218" s="73">
        <f t="shared" si="85"/>
        <v>0</v>
      </c>
      <c r="CC218" s="72">
        <f t="shared" si="85"/>
        <v>0</v>
      </c>
      <c r="CD218" s="73">
        <f t="shared" si="85"/>
        <v>0</v>
      </c>
      <c r="CE218" s="72">
        <f t="shared" si="85"/>
        <v>0</v>
      </c>
      <c r="CF218" s="73">
        <f t="shared" si="85"/>
        <v>0</v>
      </c>
      <c r="CG218" s="72">
        <f t="shared" si="85"/>
        <v>0</v>
      </c>
      <c r="CH218" s="73">
        <f t="shared" si="85"/>
        <v>2.5662429286226092E-2</v>
      </c>
      <c r="CI218" s="72">
        <f t="shared" si="85"/>
        <v>0</v>
      </c>
      <c r="CJ218" s="73">
        <f t="shared" si="85"/>
        <v>0</v>
      </c>
      <c r="CK218" s="72">
        <f t="shared" si="85"/>
        <v>0</v>
      </c>
      <c r="CL218" s="73">
        <f t="shared" si="85"/>
        <v>0</v>
      </c>
      <c r="CM218" s="72">
        <f t="shared" si="85"/>
        <v>0</v>
      </c>
      <c r="CN218" s="73">
        <f t="shared" si="85"/>
        <v>0</v>
      </c>
      <c r="CO218" s="72">
        <f t="shared" si="85"/>
        <v>0</v>
      </c>
      <c r="CP218" s="73">
        <f t="shared" si="85"/>
        <v>0</v>
      </c>
      <c r="CQ218" s="72">
        <f t="shared" si="85"/>
        <v>0</v>
      </c>
      <c r="CR218" s="73">
        <f t="shared" si="85"/>
        <v>0</v>
      </c>
      <c r="CS218" s="72">
        <f t="shared" si="85"/>
        <v>0</v>
      </c>
      <c r="CT218" s="73">
        <f t="shared" si="85"/>
        <v>0</v>
      </c>
      <c r="CU218" s="72">
        <f t="shared" si="85"/>
        <v>0</v>
      </c>
      <c r="CV218" s="73">
        <f t="shared" si="85"/>
        <v>0</v>
      </c>
      <c r="CW218" s="72">
        <f t="shared" si="85"/>
        <v>0</v>
      </c>
      <c r="CX218" s="73">
        <f t="shared" si="85"/>
        <v>0</v>
      </c>
      <c r="CY218" s="72">
        <f t="shared" si="85"/>
        <v>0</v>
      </c>
      <c r="CZ218" s="73">
        <f t="shared" si="85"/>
        <v>0</v>
      </c>
      <c r="DA218" s="72">
        <f t="shared" si="85"/>
        <v>0</v>
      </c>
      <c r="DB218" s="73">
        <f t="shared" si="85"/>
        <v>0</v>
      </c>
      <c r="DC218" s="72">
        <f t="shared" si="85"/>
        <v>0</v>
      </c>
      <c r="DD218" s="76">
        <f t="shared" si="85"/>
        <v>0</v>
      </c>
      <c r="DE218" s="3"/>
    </row>
    <row r="219" spans="1:109" x14ac:dyDescent="0.35">
      <c r="A219" s="3"/>
      <c r="B219" s="3" t="s">
        <v>3976</v>
      </c>
      <c r="C219" s="39"/>
      <c r="D219" s="3" t="s">
        <v>490</v>
      </c>
      <c r="E219" s="75">
        <f t="shared" ref="E219:BP219" si="86">IF(E$90,E107/E$90,0)</f>
        <v>0</v>
      </c>
      <c r="F219" s="73">
        <f t="shared" si="86"/>
        <v>0</v>
      </c>
      <c r="G219" s="73">
        <f t="shared" si="86"/>
        <v>0</v>
      </c>
      <c r="H219" s="73">
        <f t="shared" si="86"/>
        <v>0</v>
      </c>
      <c r="I219" s="73">
        <f t="shared" si="86"/>
        <v>0</v>
      </c>
      <c r="J219" s="72">
        <f t="shared" si="86"/>
        <v>0</v>
      </c>
      <c r="K219" s="72">
        <f t="shared" si="86"/>
        <v>0</v>
      </c>
      <c r="L219" s="72">
        <f t="shared" si="86"/>
        <v>0</v>
      </c>
      <c r="M219" s="72">
        <f t="shared" si="86"/>
        <v>0</v>
      </c>
      <c r="N219" s="73">
        <f t="shared" si="86"/>
        <v>0</v>
      </c>
      <c r="O219" s="73">
        <f t="shared" si="86"/>
        <v>0</v>
      </c>
      <c r="P219" s="73">
        <f t="shared" si="86"/>
        <v>0</v>
      </c>
      <c r="Q219" s="72">
        <f t="shared" si="86"/>
        <v>0</v>
      </c>
      <c r="R219" s="72">
        <f t="shared" si="86"/>
        <v>0</v>
      </c>
      <c r="S219" s="72">
        <f t="shared" si="86"/>
        <v>0</v>
      </c>
      <c r="T219" s="72">
        <f t="shared" si="86"/>
        <v>0</v>
      </c>
      <c r="U219" s="73">
        <f t="shared" si="86"/>
        <v>0</v>
      </c>
      <c r="V219" s="73">
        <f t="shared" si="86"/>
        <v>0</v>
      </c>
      <c r="W219" s="73">
        <f t="shared" si="86"/>
        <v>0</v>
      </c>
      <c r="X219" s="72">
        <f t="shared" si="86"/>
        <v>0</v>
      </c>
      <c r="Y219" s="73">
        <f t="shared" si="86"/>
        <v>0</v>
      </c>
      <c r="Z219" s="72">
        <f t="shared" si="86"/>
        <v>0</v>
      </c>
      <c r="AA219" s="72">
        <f t="shared" si="86"/>
        <v>0</v>
      </c>
      <c r="AB219" s="72">
        <f t="shared" si="86"/>
        <v>0</v>
      </c>
      <c r="AC219" s="72">
        <f t="shared" si="86"/>
        <v>0</v>
      </c>
      <c r="AD219" s="73">
        <f t="shared" si="86"/>
        <v>0</v>
      </c>
      <c r="AE219" s="73">
        <f t="shared" si="86"/>
        <v>0</v>
      </c>
      <c r="AF219" s="73">
        <f t="shared" si="86"/>
        <v>0</v>
      </c>
      <c r="AG219" s="73">
        <f t="shared" si="86"/>
        <v>0</v>
      </c>
      <c r="AH219" s="72">
        <f t="shared" si="86"/>
        <v>0</v>
      </c>
      <c r="AI219" s="72">
        <f t="shared" si="86"/>
        <v>0</v>
      </c>
      <c r="AJ219" s="72">
        <f t="shared" si="86"/>
        <v>0</v>
      </c>
      <c r="AK219" s="72">
        <f t="shared" si="86"/>
        <v>0</v>
      </c>
      <c r="AL219" s="73">
        <f t="shared" si="86"/>
        <v>0</v>
      </c>
      <c r="AM219" s="73">
        <f t="shared" si="86"/>
        <v>0</v>
      </c>
      <c r="AN219" s="73">
        <f t="shared" si="86"/>
        <v>0</v>
      </c>
      <c r="AO219" s="72">
        <f t="shared" si="86"/>
        <v>0</v>
      </c>
      <c r="AP219" s="73">
        <f t="shared" si="86"/>
        <v>0</v>
      </c>
      <c r="AQ219" s="72">
        <f t="shared" si="86"/>
        <v>0</v>
      </c>
      <c r="AR219" s="73">
        <f t="shared" si="86"/>
        <v>0</v>
      </c>
      <c r="AS219" s="72">
        <f t="shared" si="86"/>
        <v>0</v>
      </c>
      <c r="AT219" s="73">
        <f t="shared" si="86"/>
        <v>0</v>
      </c>
      <c r="AU219" s="72">
        <f t="shared" si="86"/>
        <v>0</v>
      </c>
      <c r="AV219" s="73">
        <f t="shared" si="86"/>
        <v>0</v>
      </c>
      <c r="AW219" s="72">
        <f t="shared" si="86"/>
        <v>0</v>
      </c>
      <c r="AX219" s="73">
        <f t="shared" si="86"/>
        <v>0</v>
      </c>
      <c r="AY219" s="72">
        <f t="shared" si="86"/>
        <v>0</v>
      </c>
      <c r="AZ219" s="73">
        <f t="shared" si="86"/>
        <v>0</v>
      </c>
      <c r="BA219" s="72">
        <f t="shared" si="86"/>
        <v>0</v>
      </c>
      <c r="BB219" s="73">
        <f t="shared" si="86"/>
        <v>0</v>
      </c>
      <c r="BC219" s="72">
        <f t="shared" si="86"/>
        <v>0</v>
      </c>
      <c r="BD219" s="73">
        <f t="shared" si="86"/>
        <v>0</v>
      </c>
      <c r="BE219" s="72">
        <f t="shared" si="86"/>
        <v>0</v>
      </c>
      <c r="BF219" s="73">
        <f t="shared" si="86"/>
        <v>0</v>
      </c>
      <c r="BG219" s="72">
        <f t="shared" si="86"/>
        <v>0</v>
      </c>
      <c r="BH219" s="73">
        <f t="shared" si="86"/>
        <v>0</v>
      </c>
      <c r="BI219" s="72">
        <f t="shared" si="86"/>
        <v>0</v>
      </c>
      <c r="BJ219" s="73">
        <f t="shared" si="86"/>
        <v>0</v>
      </c>
      <c r="BK219" s="72">
        <f t="shared" si="86"/>
        <v>0</v>
      </c>
      <c r="BL219" s="73">
        <f t="shared" si="86"/>
        <v>0</v>
      </c>
      <c r="BM219" s="72">
        <f t="shared" si="86"/>
        <v>0</v>
      </c>
      <c r="BN219" s="73">
        <f t="shared" si="86"/>
        <v>0</v>
      </c>
      <c r="BO219" s="72">
        <f t="shared" si="86"/>
        <v>0</v>
      </c>
      <c r="BP219" s="73">
        <f t="shared" si="86"/>
        <v>0</v>
      </c>
      <c r="BQ219" s="72">
        <f t="shared" ref="BQ219:DD219" si="87">IF(BQ$90,BQ107/BQ$90,0)</f>
        <v>0</v>
      </c>
      <c r="BR219" s="73">
        <f t="shared" si="87"/>
        <v>0</v>
      </c>
      <c r="BS219" s="72">
        <f t="shared" si="87"/>
        <v>0</v>
      </c>
      <c r="BT219" s="73">
        <f t="shared" si="87"/>
        <v>0</v>
      </c>
      <c r="BU219" s="72">
        <f t="shared" si="87"/>
        <v>0</v>
      </c>
      <c r="BV219" s="73">
        <f t="shared" si="87"/>
        <v>0</v>
      </c>
      <c r="BW219" s="72">
        <f t="shared" si="87"/>
        <v>0</v>
      </c>
      <c r="BX219" s="73">
        <f t="shared" si="87"/>
        <v>0</v>
      </c>
      <c r="BY219" s="72">
        <f t="shared" si="87"/>
        <v>0</v>
      </c>
      <c r="BZ219" s="73">
        <f t="shared" si="87"/>
        <v>0</v>
      </c>
      <c r="CA219" s="72">
        <f t="shared" si="87"/>
        <v>0</v>
      </c>
      <c r="CB219" s="73">
        <f t="shared" si="87"/>
        <v>0</v>
      </c>
      <c r="CC219" s="72">
        <f t="shared" si="87"/>
        <v>0</v>
      </c>
      <c r="CD219" s="73">
        <f t="shared" si="87"/>
        <v>0</v>
      </c>
      <c r="CE219" s="72">
        <f t="shared" si="87"/>
        <v>0</v>
      </c>
      <c r="CF219" s="73">
        <f t="shared" si="87"/>
        <v>0</v>
      </c>
      <c r="CG219" s="72">
        <f t="shared" si="87"/>
        <v>0</v>
      </c>
      <c r="CH219" s="73">
        <f t="shared" si="87"/>
        <v>0</v>
      </c>
      <c r="CI219" s="72">
        <f t="shared" si="87"/>
        <v>0</v>
      </c>
      <c r="CJ219" s="73">
        <f t="shared" si="87"/>
        <v>0</v>
      </c>
      <c r="CK219" s="72">
        <f t="shared" si="87"/>
        <v>0</v>
      </c>
      <c r="CL219" s="73">
        <f t="shared" si="87"/>
        <v>0</v>
      </c>
      <c r="CM219" s="72">
        <f t="shared" si="87"/>
        <v>0</v>
      </c>
      <c r="CN219" s="73">
        <f t="shared" si="87"/>
        <v>0</v>
      </c>
      <c r="CO219" s="72">
        <f t="shared" si="87"/>
        <v>0</v>
      </c>
      <c r="CP219" s="73">
        <f t="shared" si="87"/>
        <v>0</v>
      </c>
      <c r="CQ219" s="72">
        <f t="shared" si="87"/>
        <v>0</v>
      </c>
      <c r="CR219" s="73">
        <f t="shared" si="87"/>
        <v>0</v>
      </c>
      <c r="CS219" s="72">
        <f t="shared" si="87"/>
        <v>0</v>
      </c>
      <c r="CT219" s="73">
        <f t="shared" si="87"/>
        <v>0</v>
      </c>
      <c r="CU219" s="72">
        <f t="shared" si="87"/>
        <v>0</v>
      </c>
      <c r="CV219" s="73">
        <f t="shared" si="87"/>
        <v>0</v>
      </c>
      <c r="CW219" s="72">
        <f t="shared" si="87"/>
        <v>0</v>
      </c>
      <c r="CX219" s="73">
        <f t="shared" si="87"/>
        <v>0</v>
      </c>
      <c r="CY219" s="72">
        <f t="shared" si="87"/>
        <v>0</v>
      </c>
      <c r="CZ219" s="73">
        <f t="shared" si="87"/>
        <v>0</v>
      </c>
      <c r="DA219" s="72">
        <f t="shared" si="87"/>
        <v>0</v>
      </c>
      <c r="DB219" s="73">
        <f t="shared" si="87"/>
        <v>0</v>
      </c>
      <c r="DC219" s="72">
        <f t="shared" si="87"/>
        <v>0</v>
      </c>
      <c r="DD219" s="76">
        <f t="shared" si="87"/>
        <v>0</v>
      </c>
      <c r="DE219" s="3"/>
    </row>
    <row r="220" spans="1:109" x14ac:dyDescent="0.35">
      <c r="A220" s="3"/>
      <c r="B220" s="3" t="s">
        <v>3979</v>
      </c>
      <c r="C220" s="39"/>
      <c r="D220" s="3" t="s">
        <v>492</v>
      </c>
      <c r="E220" s="75">
        <f t="shared" ref="E220:BP220" si="88">IF(E$90,E108/E$90,0)</f>
        <v>0</v>
      </c>
      <c r="F220" s="73">
        <f t="shared" si="88"/>
        <v>0</v>
      </c>
      <c r="G220" s="73">
        <f t="shared" si="88"/>
        <v>0</v>
      </c>
      <c r="H220" s="73">
        <f t="shared" si="88"/>
        <v>0</v>
      </c>
      <c r="I220" s="73">
        <f t="shared" si="88"/>
        <v>0</v>
      </c>
      <c r="J220" s="72">
        <f t="shared" si="88"/>
        <v>0</v>
      </c>
      <c r="K220" s="72">
        <f t="shared" si="88"/>
        <v>0</v>
      </c>
      <c r="L220" s="72">
        <f t="shared" si="88"/>
        <v>0</v>
      </c>
      <c r="M220" s="72">
        <f t="shared" si="88"/>
        <v>0</v>
      </c>
      <c r="N220" s="73">
        <f t="shared" si="88"/>
        <v>0</v>
      </c>
      <c r="O220" s="73">
        <f t="shared" si="88"/>
        <v>0</v>
      </c>
      <c r="P220" s="73">
        <f t="shared" si="88"/>
        <v>0</v>
      </c>
      <c r="Q220" s="72">
        <f t="shared" si="88"/>
        <v>0</v>
      </c>
      <c r="R220" s="72">
        <f t="shared" si="88"/>
        <v>0</v>
      </c>
      <c r="S220" s="72">
        <f t="shared" si="88"/>
        <v>0</v>
      </c>
      <c r="T220" s="72">
        <f t="shared" si="88"/>
        <v>0</v>
      </c>
      <c r="U220" s="73">
        <f t="shared" si="88"/>
        <v>0</v>
      </c>
      <c r="V220" s="73">
        <f t="shared" si="88"/>
        <v>0</v>
      </c>
      <c r="W220" s="73">
        <f t="shared" si="88"/>
        <v>0</v>
      </c>
      <c r="X220" s="72">
        <f t="shared" si="88"/>
        <v>0</v>
      </c>
      <c r="Y220" s="73">
        <f t="shared" si="88"/>
        <v>0</v>
      </c>
      <c r="Z220" s="72">
        <f t="shared" si="88"/>
        <v>0</v>
      </c>
      <c r="AA220" s="72">
        <f t="shared" si="88"/>
        <v>0</v>
      </c>
      <c r="AB220" s="72">
        <f t="shared" si="88"/>
        <v>0</v>
      </c>
      <c r="AC220" s="72">
        <f t="shared" si="88"/>
        <v>0</v>
      </c>
      <c r="AD220" s="73">
        <f t="shared" si="88"/>
        <v>0</v>
      </c>
      <c r="AE220" s="73">
        <f t="shared" si="88"/>
        <v>0</v>
      </c>
      <c r="AF220" s="73">
        <f t="shared" si="88"/>
        <v>0</v>
      </c>
      <c r="AG220" s="73">
        <f t="shared" si="88"/>
        <v>0</v>
      </c>
      <c r="AH220" s="72">
        <f t="shared" si="88"/>
        <v>0</v>
      </c>
      <c r="AI220" s="72">
        <f t="shared" si="88"/>
        <v>0</v>
      </c>
      <c r="AJ220" s="72">
        <f t="shared" si="88"/>
        <v>0</v>
      </c>
      <c r="AK220" s="72">
        <f t="shared" si="88"/>
        <v>0</v>
      </c>
      <c r="AL220" s="73">
        <f t="shared" si="88"/>
        <v>0</v>
      </c>
      <c r="AM220" s="73">
        <f t="shared" si="88"/>
        <v>0</v>
      </c>
      <c r="AN220" s="73">
        <f t="shared" si="88"/>
        <v>0</v>
      </c>
      <c r="AO220" s="72">
        <f t="shared" si="88"/>
        <v>0</v>
      </c>
      <c r="AP220" s="73">
        <f t="shared" si="88"/>
        <v>0</v>
      </c>
      <c r="AQ220" s="72">
        <f t="shared" si="88"/>
        <v>0</v>
      </c>
      <c r="AR220" s="73">
        <f t="shared" si="88"/>
        <v>0</v>
      </c>
      <c r="AS220" s="72">
        <f t="shared" si="88"/>
        <v>0</v>
      </c>
      <c r="AT220" s="73">
        <f t="shared" si="88"/>
        <v>0</v>
      </c>
      <c r="AU220" s="72">
        <f t="shared" si="88"/>
        <v>0</v>
      </c>
      <c r="AV220" s="73">
        <f t="shared" si="88"/>
        <v>0</v>
      </c>
      <c r="AW220" s="72">
        <f t="shared" si="88"/>
        <v>0</v>
      </c>
      <c r="AX220" s="73">
        <f t="shared" si="88"/>
        <v>0</v>
      </c>
      <c r="AY220" s="72">
        <f t="shared" si="88"/>
        <v>0</v>
      </c>
      <c r="AZ220" s="73">
        <f t="shared" si="88"/>
        <v>0</v>
      </c>
      <c r="BA220" s="72">
        <f t="shared" si="88"/>
        <v>0</v>
      </c>
      <c r="BB220" s="73">
        <f t="shared" si="88"/>
        <v>0</v>
      </c>
      <c r="BC220" s="72">
        <f t="shared" si="88"/>
        <v>0</v>
      </c>
      <c r="BD220" s="73">
        <f t="shared" si="88"/>
        <v>0</v>
      </c>
      <c r="BE220" s="72">
        <f t="shared" si="88"/>
        <v>0</v>
      </c>
      <c r="BF220" s="73">
        <f t="shared" si="88"/>
        <v>0</v>
      </c>
      <c r="BG220" s="72">
        <f t="shared" si="88"/>
        <v>0</v>
      </c>
      <c r="BH220" s="73">
        <f t="shared" si="88"/>
        <v>0</v>
      </c>
      <c r="BI220" s="72">
        <f t="shared" si="88"/>
        <v>0</v>
      </c>
      <c r="BJ220" s="73">
        <f t="shared" si="88"/>
        <v>0</v>
      </c>
      <c r="BK220" s="72">
        <f t="shared" si="88"/>
        <v>0</v>
      </c>
      <c r="BL220" s="73">
        <f t="shared" si="88"/>
        <v>0</v>
      </c>
      <c r="BM220" s="72">
        <f t="shared" si="88"/>
        <v>0</v>
      </c>
      <c r="BN220" s="73">
        <f t="shared" si="88"/>
        <v>0</v>
      </c>
      <c r="BO220" s="72">
        <f t="shared" si="88"/>
        <v>0</v>
      </c>
      <c r="BP220" s="73">
        <f t="shared" si="88"/>
        <v>0</v>
      </c>
      <c r="BQ220" s="72">
        <f t="shared" ref="BQ220:DD220" si="89">IF(BQ$90,BQ108/BQ$90,0)</f>
        <v>0</v>
      </c>
      <c r="BR220" s="73">
        <f t="shared" si="89"/>
        <v>0</v>
      </c>
      <c r="BS220" s="72">
        <f t="shared" si="89"/>
        <v>0</v>
      </c>
      <c r="BT220" s="73">
        <f t="shared" si="89"/>
        <v>0</v>
      </c>
      <c r="BU220" s="72">
        <f t="shared" si="89"/>
        <v>0</v>
      </c>
      <c r="BV220" s="73">
        <f t="shared" si="89"/>
        <v>0</v>
      </c>
      <c r="BW220" s="72">
        <f t="shared" si="89"/>
        <v>0</v>
      </c>
      <c r="BX220" s="73">
        <f t="shared" si="89"/>
        <v>0</v>
      </c>
      <c r="BY220" s="72">
        <f t="shared" si="89"/>
        <v>0</v>
      </c>
      <c r="BZ220" s="73">
        <f t="shared" si="89"/>
        <v>0</v>
      </c>
      <c r="CA220" s="72">
        <f t="shared" si="89"/>
        <v>0</v>
      </c>
      <c r="CB220" s="73">
        <f t="shared" si="89"/>
        <v>0</v>
      </c>
      <c r="CC220" s="72">
        <f t="shared" si="89"/>
        <v>0</v>
      </c>
      <c r="CD220" s="73">
        <f t="shared" si="89"/>
        <v>0</v>
      </c>
      <c r="CE220" s="72">
        <f t="shared" si="89"/>
        <v>0</v>
      </c>
      <c r="CF220" s="73">
        <f t="shared" si="89"/>
        <v>0</v>
      </c>
      <c r="CG220" s="72">
        <f t="shared" si="89"/>
        <v>0</v>
      </c>
      <c r="CH220" s="73">
        <f t="shared" si="89"/>
        <v>0</v>
      </c>
      <c r="CI220" s="72">
        <f t="shared" si="89"/>
        <v>0</v>
      </c>
      <c r="CJ220" s="73">
        <f t="shared" si="89"/>
        <v>0</v>
      </c>
      <c r="CK220" s="72">
        <f t="shared" si="89"/>
        <v>0</v>
      </c>
      <c r="CL220" s="73">
        <f t="shared" si="89"/>
        <v>0</v>
      </c>
      <c r="CM220" s="72">
        <f t="shared" si="89"/>
        <v>0</v>
      </c>
      <c r="CN220" s="73">
        <f t="shared" si="89"/>
        <v>0</v>
      </c>
      <c r="CO220" s="72">
        <f t="shared" si="89"/>
        <v>0</v>
      </c>
      <c r="CP220" s="73">
        <f t="shared" si="89"/>
        <v>0</v>
      </c>
      <c r="CQ220" s="72">
        <f t="shared" si="89"/>
        <v>0</v>
      </c>
      <c r="CR220" s="73">
        <f t="shared" si="89"/>
        <v>0</v>
      </c>
      <c r="CS220" s="72">
        <f t="shared" si="89"/>
        <v>0</v>
      </c>
      <c r="CT220" s="73">
        <f t="shared" si="89"/>
        <v>0</v>
      </c>
      <c r="CU220" s="72">
        <f t="shared" si="89"/>
        <v>0</v>
      </c>
      <c r="CV220" s="73">
        <f t="shared" si="89"/>
        <v>0</v>
      </c>
      <c r="CW220" s="72">
        <f t="shared" si="89"/>
        <v>0</v>
      </c>
      <c r="CX220" s="73">
        <f t="shared" si="89"/>
        <v>0</v>
      </c>
      <c r="CY220" s="72">
        <f t="shared" si="89"/>
        <v>0</v>
      </c>
      <c r="CZ220" s="73">
        <f t="shared" si="89"/>
        <v>0</v>
      </c>
      <c r="DA220" s="72">
        <f t="shared" si="89"/>
        <v>0</v>
      </c>
      <c r="DB220" s="73">
        <f t="shared" si="89"/>
        <v>0</v>
      </c>
      <c r="DC220" s="72">
        <f t="shared" si="89"/>
        <v>0</v>
      </c>
      <c r="DD220" s="76">
        <f t="shared" si="89"/>
        <v>0</v>
      </c>
      <c r="DE220" s="3"/>
    </row>
    <row r="221" spans="1:109" x14ac:dyDescent="0.35">
      <c r="A221" s="3"/>
      <c r="B221" s="3" t="s">
        <v>3980</v>
      </c>
      <c r="C221" s="39"/>
      <c r="D221" s="3" t="s">
        <v>494</v>
      </c>
      <c r="E221" s="75">
        <f t="shared" ref="E221:BP221" si="90">IF(E$90,E109/E$90,0)</f>
        <v>0</v>
      </c>
      <c r="F221" s="73">
        <f t="shared" si="90"/>
        <v>0</v>
      </c>
      <c r="G221" s="73">
        <f t="shared" si="90"/>
        <v>0</v>
      </c>
      <c r="H221" s="73">
        <f t="shared" si="90"/>
        <v>0</v>
      </c>
      <c r="I221" s="73">
        <f t="shared" si="90"/>
        <v>0</v>
      </c>
      <c r="J221" s="72">
        <f t="shared" si="90"/>
        <v>0</v>
      </c>
      <c r="K221" s="72">
        <f t="shared" si="90"/>
        <v>0</v>
      </c>
      <c r="L221" s="72">
        <f t="shared" si="90"/>
        <v>0</v>
      </c>
      <c r="M221" s="72">
        <f t="shared" si="90"/>
        <v>0</v>
      </c>
      <c r="N221" s="73">
        <f t="shared" si="90"/>
        <v>0</v>
      </c>
      <c r="O221" s="73">
        <f t="shared" si="90"/>
        <v>0</v>
      </c>
      <c r="P221" s="73">
        <f t="shared" si="90"/>
        <v>0</v>
      </c>
      <c r="Q221" s="72">
        <f t="shared" si="90"/>
        <v>0</v>
      </c>
      <c r="R221" s="72">
        <f t="shared" si="90"/>
        <v>0</v>
      </c>
      <c r="S221" s="72">
        <f t="shared" si="90"/>
        <v>0</v>
      </c>
      <c r="T221" s="72">
        <f t="shared" si="90"/>
        <v>0</v>
      </c>
      <c r="U221" s="73">
        <f t="shared" si="90"/>
        <v>0</v>
      </c>
      <c r="V221" s="73">
        <f t="shared" si="90"/>
        <v>0</v>
      </c>
      <c r="W221" s="73">
        <f t="shared" si="90"/>
        <v>0</v>
      </c>
      <c r="X221" s="72">
        <f t="shared" si="90"/>
        <v>0</v>
      </c>
      <c r="Y221" s="73">
        <f t="shared" si="90"/>
        <v>0</v>
      </c>
      <c r="Z221" s="72">
        <f t="shared" si="90"/>
        <v>0</v>
      </c>
      <c r="AA221" s="72">
        <f t="shared" si="90"/>
        <v>0</v>
      </c>
      <c r="AB221" s="72">
        <f t="shared" si="90"/>
        <v>0</v>
      </c>
      <c r="AC221" s="72">
        <f t="shared" si="90"/>
        <v>0</v>
      </c>
      <c r="AD221" s="73">
        <f t="shared" si="90"/>
        <v>0</v>
      </c>
      <c r="AE221" s="73">
        <f t="shared" si="90"/>
        <v>0</v>
      </c>
      <c r="AF221" s="73">
        <f t="shared" si="90"/>
        <v>0</v>
      </c>
      <c r="AG221" s="73">
        <f t="shared" si="90"/>
        <v>0</v>
      </c>
      <c r="AH221" s="72">
        <f t="shared" si="90"/>
        <v>0</v>
      </c>
      <c r="AI221" s="72">
        <f t="shared" si="90"/>
        <v>0</v>
      </c>
      <c r="AJ221" s="72">
        <f t="shared" si="90"/>
        <v>0</v>
      </c>
      <c r="AK221" s="72">
        <f t="shared" si="90"/>
        <v>0</v>
      </c>
      <c r="AL221" s="73">
        <f t="shared" si="90"/>
        <v>0</v>
      </c>
      <c r="AM221" s="73">
        <f t="shared" si="90"/>
        <v>0</v>
      </c>
      <c r="AN221" s="73">
        <f t="shared" si="90"/>
        <v>0</v>
      </c>
      <c r="AO221" s="72">
        <f t="shared" si="90"/>
        <v>0</v>
      </c>
      <c r="AP221" s="73">
        <f t="shared" si="90"/>
        <v>0</v>
      </c>
      <c r="AQ221" s="72">
        <f t="shared" si="90"/>
        <v>0</v>
      </c>
      <c r="AR221" s="73">
        <f t="shared" si="90"/>
        <v>0</v>
      </c>
      <c r="AS221" s="72">
        <f t="shared" si="90"/>
        <v>0</v>
      </c>
      <c r="AT221" s="73">
        <f t="shared" si="90"/>
        <v>0</v>
      </c>
      <c r="AU221" s="72">
        <f t="shared" si="90"/>
        <v>0</v>
      </c>
      <c r="AV221" s="73">
        <f t="shared" si="90"/>
        <v>0</v>
      </c>
      <c r="AW221" s="72">
        <f t="shared" si="90"/>
        <v>0</v>
      </c>
      <c r="AX221" s="73">
        <f t="shared" si="90"/>
        <v>0</v>
      </c>
      <c r="AY221" s="72">
        <f t="shared" si="90"/>
        <v>0</v>
      </c>
      <c r="AZ221" s="73">
        <f t="shared" si="90"/>
        <v>0</v>
      </c>
      <c r="BA221" s="72">
        <f t="shared" si="90"/>
        <v>0</v>
      </c>
      <c r="BB221" s="73">
        <f t="shared" si="90"/>
        <v>0</v>
      </c>
      <c r="BC221" s="72">
        <f t="shared" si="90"/>
        <v>0</v>
      </c>
      <c r="BD221" s="73">
        <f t="shared" si="90"/>
        <v>0</v>
      </c>
      <c r="BE221" s="72">
        <f t="shared" si="90"/>
        <v>0</v>
      </c>
      <c r="BF221" s="73">
        <f t="shared" si="90"/>
        <v>0</v>
      </c>
      <c r="BG221" s="72">
        <f t="shared" si="90"/>
        <v>0</v>
      </c>
      <c r="BH221" s="73">
        <f t="shared" si="90"/>
        <v>0</v>
      </c>
      <c r="BI221" s="72">
        <f t="shared" si="90"/>
        <v>0</v>
      </c>
      <c r="BJ221" s="73">
        <f t="shared" si="90"/>
        <v>0</v>
      </c>
      <c r="BK221" s="72">
        <f t="shared" si="90"/>
        <v>0</v>
      </c>
      <c r="BL221" s="73">
        <f t="shared" si="90"/>
        <v>0</v>
      </c>
      <c r="BM221" s="72">
        <f t="shared" si="90"/>
        <v>0</v>
      </c>
      <c r="BN221" s="73">
        <f t="shared" si="90"/>
        <v>0</v>
      </c>
      <c r="BO221" s="72">
        <f t="shared" si="90"/>
        <v>0</v>
      </c>
      <c r="BP221" s="73">
        <f t="shared" si="90"/>
        <v>0</v>
      </c>
      <c r="BQ221" s="72">
        <f t="shared" ref="BQ221:DD221" si="91">IF(BQ$90,BQ109/BQ$90,0)</f>
        <v>0</v>
      </c>
      <c r="BR221" s="73">
        <f t="shared" si="91"/>
        <v>0</v>
      </c>
      <c r="BS221" s="72">
        <f t="shared" si="91"/>
        <v>0</v>
      </c>
      <c r="BT221" s="73">
        <f t="shared" si="91"/>
        <v>0</v>
      </c>
      <c r="BU221" s="72">
        <f t="shared" si="91"/>
        <v>0</v>
      </c>
      <c r="BV221" s="73">
        <f t="shared" si="91"/>
        <v>0</v>
      </c>
      <c r="BW221" s="72">
        <f t="shared" si="91"/>
        <v>0</v>
      </c>
      <c r="BX221" s="73">
        <f t="shared" si="91"/>
        <v>0</v>
      </c>
      <c r="BY221" s="72">
        <f t="shared" si="91"/>
        <v>0</v>
      </c>
      <c r="BZ221" s="73">
        <f t="shared" si="91"/>
        <v>0</v>
      </c>
      <c r="CA221" s="72">
        <f t="shared" si="91"/>
        <v>0</v>
      </c>
      <c r="CB221" s="73">
        <f t="shared" si="91"/>
        <v>0</v>
      </c>
      <c r="CC221" s="72">
        <f t="shared" si="91"/>
        <v>0</v>
      </c>
      <c r="CD221" s="73">
        <f t="shared" si="91"/>
        <v>0</v>
      </c>
      <c r="CE221" s="72">
        <f t="shared" si="91"/>
        <v>0</v>
      </c>
      <c r="CF221" s="73">
        <f t="shared" si="91"/>
        <v>0</v>
      </c>
      <c r="CG221" s="72">
        <f t="shared" si="91"/>
        <v>0</v>
      </c>
      <c r="CH221" s="73">
        <f t="shared" si="91"/>
        <v>0</v>
      </c>
      <c r="CI221" s="72">
        <f t="shared" si="91"/>
        <v>0</v>
      </c>
      <c r="CJ221" s="73">
        <f t="shared" si="91"/>
        <v>0</v>
      </c>
      <c r="CK221" s="72">
        <f t="shared" si="91"/>
        <v>0</v>
      </c>
      <c r="CL221" s="73">
        <f t="shared" si="91"/>
        <v>0</v>
      </c>
      <c r="CM221" s="72">
        <f t="shared" si="91"/>
        <v>0</v>
      </c>
      <c r="CN221" s="73">
        <f t="shared" si="91"/>
        <v>0</v>
      </c>
      <c r="CO221" s="72">
        <f t="shared" si="91"/>
        <v>0</v>
      </c>
      <c r="CP221" s="73">
        <f t="shared" si="91"/>
        <v>0</v>
      </c>
      <c r="CQ221" s="72">
        <f t="shared" si="91"/>
        <v>0</v>
      </c>
      <c r="CR221" s="73">
        <f t="shared" si="91"/>
        <v>0</v>
      </c>
      <c r="CS221" s="72">
        <f t="shared" si="91"/>
        <v>0</v>
      </c>
      <c r="CT221" s="73">
        <f t="shared" si="91"/>
        <v>0</v>
      </c>
      <c r="CU221" s="72">
        <f t="shared" si="91"/>
        <v>0</v>
      </c>
      <c r="CV221" s="73">
        <f t="shared" si="91"/>
        <v>0</v>
      </c>
      <c r="CW221" s="72">
        <f t="shared" si="91"/>
        <v>0</v>
      </c>
      <c r="CX221" s="73">
        <f t="shared" si="91"/>
        <v>0</v>
      </c>
      <c r="CY221" s="72">
        <f t="shared" si="91"/>
        <v>0</v>
      </c>
      <c r="CZ221" s="73">
        <f t="shared" si="91"/>
        <v>0</v>
      </c>
      <c r="DA221" s="72">
        <f t="shared" si="91"/>
        <v>0</v>
      </c>
      <c r="DB221" s="73">
        <f t="shared" si="91"/>
        <v>0</v>
      </c>
      <c r="DC221" s="72">
        <f t="shared" si="91"/>
        <v>0</v>
      </c>
      <c r="DD221" s="76">
        <f t="shared" si="91"/>
        <v>0</v>
      </c>
      <c r="DE221" s="3"/>
    </row>
    <row r="222" spans="1:109" x14ac:dyDescent="0.35">
      <c r="A222" s="3"/>
      <c r="B222" s="3" t="s">
        <v>3981</v>
      </c>
      <c r="C222" s="39" t="s">
        <v>496</v>
      </c>
      <c r="D222" s="3" t="s">
        <v>498</v>
      </c>
      <c r="E222" s="71">
        <f t="shared" ref="E222:BP222" si="92">IF(E$90,E110/E$90,0)</f>
        <v>0</v>
      </c>
      <c r="F222" s="72">
        <f t="shared" si="92"/>
        <v>0</v>
      </c>
      <c r="G222" s="72">
        <f t="shared" si="92"/>
        <v>0</v>
      </c>
      <c r="H222" s="72">
        <f t="shared" si="92"/>
        <v>0</v>
      </c>
      <c r="I222" s="72">
        <f t="shared" si="92"/>
        <v>0</v>
      </c>
      <c r="J222" s="73">
        <f t="shared" si="92"/>
        <v>0</v>
      </c>
      <c r="K222" s="73">
        <f t="shared" si="92"/>
        <v>0</v>
      </c>
      <c r="L222" s="73">
        <f t="shared" si="92"/>
        <v>0</v>
      </c>
      <c r="M222" s="73">
        <f t="shared" si="92"/>
        <v>0</v>
      </c>
      <c r="N222" s="72">
        <f t="shared" si="92"/>
        <v>0</v>
      </c>
      <c r="O222" s="72">
        <f t="shared" si="92"/>
        <v>0</v>
      </c>
      <c r="P222" s="72">
        <f t="shared" si="92"/>
        <v>0</v>
      </c>
      <c r="Q222" s="73">
        <f t="shared" si="92"/>
        <v>0</v>
      </c>
      <c r="R222" s="73">
        <f t="shared" si="92"/>
        <v>0</v>
      </c>
      <c r="S222" s="73">
        <f t="shared" si="92"/>
        <v>0</v>
      </c>
      <c r="T222" s="73">
        <f t="shared" si="92"/>
        <v>0</v>
      </c>
      <c r="U222" s="72">
        <f t="shared" si="92"/>
        <v>0.45795036404937939</v>
      </c>
      <c r="V222" s="72">
        <f t="shared" si="92"/>
        <v>0</v>
      </c>
      <c r="W222" s="72">
        <f t="shared" si="92"/>
        <v>0</v>
      </c>
      <c r="X222" s="73">
        <f t="shared" si="92"/>
        <v>0</v>
      </c>
      <c r="Y222" s="72">
        <f t="shared" si="92"/>
        <v>0</v>
      </c>
      <c r="Z222" s="73">
        <f t="shared" si="92"/>
        <v>0</v>
      </c>
      <c r="AA222" s="73">
        <f t="shared" si="92"/>
        <v>0</v>
      </c>
      <c r="AB222" s="73">
        <f t="shared" si="92"/>
        <v>0</v>
      </c>
      <c r="AC222" s="73">
        <f t="shared" si="92"/>
        <v>0</v>
      </c>
      <c r="AD222" s="72">
        <f t="shared" si="92"/>
        <v>0</v>
      </c>
      <c r="AE222" s="72">
        <f t="shared" si="92"/>
        <v>0</v>
      </c>
      <c r="AF222" s="72">
        <f t="shared" si="92"/>
        <v>0</v>
      </c>
      <c r="AG222" s="72">
        <f t="shared" si="92"/>
        <v>0</v>
      </c>
      <c r="AH222" s="73">
        <f t="shared" si="92"/>
        <v>0</v>
      </c>
      <c r="AI222" s="73">
        <f t="shared" si="92"/>
        <v>0</v>
      </c>
      <c r="AJ222" s="73">
        <f t="shared" si="92"/>
        <v>0</v>
      </c>
      <c r="AK222" s="73">
        <f t="shared" si="92"/>
        <v>0</v>
      </c>
      <c r="AL222" s="72">
        <f t="shared" si="92"/>
        <v>0</v>
      </c>
      <c r="AM222" s="72">
        <f t="shared" si="92"/>
        <v>0</v>
      </c>
      <c r="AN222" s="72">
        <f t="shared" si="92"/>
        <v>0</v>
      </c>
      <c r="AO222" s="73">
        <f t="shared" si="92"/>
        <v>0</v>
      </c>
      <c r="AP222" s="72">
        <f t="shared" si="92"/>
        <v>0</v>
      </c>
      <c r="AQ222" s="73">
        <f t="shared" si="92"/>
        <v>0</v>
      </c>
      <c r="AR222" s="72">
        <f t="shared" si="92"/>
        <v>0</v>
      </c>
      <c r="AS222" s="73">
        <f t="shared" si="92"/>
        <v>0</v>
      </c>
      <c r="AT222" s="72">
        <f t="shared" si="92"/>
        <v>0</v>
      </c>
      <c r="AU222" s="73">
        <f t="shared" si="92"/>
        <v>9.6408817378082795E-2</v>
      </c>
      <c r="AV222" s="72">
        <f t="shared" si="92"/>
        <v>0.74656013792846365</v>
      </c>
      <c r="AW222" s="73">
        <f t="shared" si="92"/>
        <v>0</v>
      </c>
      <c r="AX222" s="72">
        <f t="shared" si="92"/>
        <v>4.2950659350185064E-2</v>
      </c>
      <c r="AY222" s="73">
        <f t="shared" si="92"/>
        <v>0</v>
      </c>
      <c r="AZ222" s="72">
        <f t="shared" si="92"/>
        <v>0</v>
      </c>
      <c r="BA222" s="73">
        <f t="shared" si="92"/>
        <v>2.2587888923584952E-2</v>
      </c>
      <c r="BB222" s="72">
        <f t="shared" si="92"/>
        <v>0</v>
      </c>
      <c r="BC222" s="73">
        <f t="shared" si="92"/>
        <v>0</v>
      </c>
      <c r="BD222" s="72">
        <f t="shared" si="92"/>
        <v>0</v>
      </c>
      <c r="BE222" s="73">
        <f t="shared" si="92"/>
        <v>0</v>
      </c>
      <c r="BF222" s="72">
        <f t="shared" si="92"/>
        <v>2.2680968368193632E-3</v>
      </c>
      <c r="BG222" s="73">
        <f t="shared" si="92"/>
        <v>0</v>
      </c>
      <c r="BH222" s="72">
        <f t="shared" si="92"/>
        <v>0</v>
      </c>
      <c r="BI222" s="73">
        <f t="shared" si="92"/>
        <v>0</v>
      </c>
      <c r="BJ222" s="72">
        <f t="shared" si="92"/>
        <v>0</v>
      </c>
      <c r="BK222" s="73">
        <f t="shared" si="92"/>
        <v>0</v>
      </c>
      <c r="BL222" s="72">
        <f t="shared" si="92"/>
        <v>1.2386767884036193E-2</v>
      </c>
      <c r="BM222" s="73">
        <f t="shared" si="92"/>
        <v>0</v>
      </c>
      <c r="BN222" s="72">
        <f t="shared" si="92"/>
        <v>0</v>
      </c>
      <c r="BO222" s="73">
        <f t="shared" si="92"/>
        <v>0</v>
      </c>
      <c r="BP222" s="72">
        <f t="shared" si="92"/>
        <v>0</v>
      </c>
      <c r="BQ222" s="73">
        <f t="shared" ref="BQ222:DD222" si="93">IF(BQ$90,BQ110/BQ$90,0)</f>
        <v>0</v>
      </c>
      <c r="BR222" s="72">
        <f t="shared" si="93"/>
        <v>0</v>
      </c>
      <c r="BS222" s="73">
        <f t="shared" si="93"/>
        <v>0</v>
      </c>
      <c r="BT222" s="72">
        <f t="shared" si="93"/>
        <v>0</v>
      </c>
      <c r="BU222" s="73">
        <f t="shared" si="93"/>
        <v>0</v>
      </c>
      <c r="BV222" s="72">
        <f t="shared" si="93"/>
        <v>0</v>
      </c>
      <c r="BW222" s="73">
        <f t="shared" si="93"/>
        <v>0</v>
      </c>
      <c r="BX222" s="72">
        <f t="shared" si="93"/>
        <v>0</v>
      </c>
      <c r="BY222" s="73">
        <f t="shared" si="93"/>
        <v>0</v>
      </c>
      <c r="BZ222" s="72">
        <f t="shared" si="93"/>
        <v>0</v>
      </c>
      <c r="CA222" s="73">
        <f t="shared" si="93"/>
        <v>0</v>
      </c>
      <c r="CB222" s="72">
        <f t="shared" si="93"/>
        <v>0</v>
      </c>
      <c r="CC222" s="73">
        <f t="shared" si="93"/>
        <v>0</v>
      </c>
      <c r="CD222" s="72">
        <f t="shared" si="93"/>
        <v>0</v>
      </c>
      <c r="CE222" s="73">
        <f t="shared" si="93"/>
        <v>0</v>
      </c>
      <c r="CF222" s="72">
        <f t="shared" si="93"/>
        <v>0</v>
      </c>
      <c r="CG222" s="73">
        <f t="shared" si="93"/>
        <v>0</v>
      </c>
      <c r="CH222" s="72">
        <f t="shared" si="93"/>
        <v>3.025258242124448E-5</v>
      </c>
      <c r="CI222" s="73">
        <f t="shared" si="93"/>
        <v>0</v>
      </c>
      <c r="CJ222" s="72">
        <f t="shared" si="93"/>
        <v>0</v>
      </c>
      <c r="CK222" s="73">
        <f t="shared" si="93"/>
        <v>0</v>
      </c>
      <c r="CL222" s="72">
        <f t="shared" si="93"/>
        <v>0</v>
      </c>
      <c r="CM222" s="73">
        <f t="shared" si="93"/>
        <v>0</v>
      </c>
      <c r="CN222" s="72">
        <f t="shared" si="93"/>
        <v>0</v>
      </c>
      <c r="CO222" s="73">
        <f t="shared" si="93"/>
        <v>0</v>
      </c>
      <c r="CP222" s="72">
        <f t="shared" si="93"/>
        <v>0</v>
      </c>
      <c r="CQ222" s="73">
        <f t="shared" si="93"/>
        <v>0</v>
      </c>
      <c r="CR222" s="72">
        <f t="shared" si="93"/>
        <v>0</v>
      </c>
      <c r="CS222" s="73">
        <f t="shared" si="93"/>
        <v>0</v>
      </c>
      <c r="CT222" s="72">
        <f t="shared" si="93"/>
        <v>0</v>
      </c>
      <c r="CU222" s="73">
        <f t="shared" si="93"/>
        <v>0</v>
      </c>
      <c r="CV222" s="72">
        <f t="shared" si="93"/>
        <v>0</v>
      </c>
      <c r="CW222" s="73">
        <f t="shared" si="93"/>
        <v>0</v>
      </c>
      <c r="CX222" s="72">
        <f t="shared" si="93"/>
        <v>0</v>
      </c>
      <c r="CY222" s="73">
        <f t="shared" si="93"/>
        <v>0</v>
      </c>
      <c r="CZ222" s="72">
        <f t="shared" si="93"/>
        <v>0</v>
      </c>
      <c r="DA222" s="73">
        <f t="shared" si="93"/>
        <v>0</v>
      </c>
      <c r="DB222" s="72">
        <f t="shared" si="93"/>
        <v>0</v>
      </c>
      <c r="DC222" s="73">
        <f t="shared" si="93"/>
        <v>0</v>
      </c>
      <c r="DD222" s="74">
        <f t="shared" si="93"/>
        <v>0</v>
      </c>
      <c r="DE222" s="3"/>
    </row>
    <row r="223" spans="1:109" x14ac:dyDescent="0.35">
      <c r="A223" s="3"/>
      <c r="B223" s="3" t="s">
        <v>3984</v>
      </c>
      <c r="C223" s="39"/>
      <c r="D223" s="3" t="s">
        <v>500</v>
      </c>
      <c r="E223" s="71">
        <f t="shared" ref="E223:BP223" si="94">IF(E$90,E111/E$90,0)</f>
        <v>0</v>
      </c>
      <c r="F223" s="72">
        <f t="shared" si="94"/>
        <v>0</v>
      </c>
      <c r="G223" s="72">
        <f t="shared" si="94"/>
        <v>0</v>
      </c>
      <c r="H223" s="72">
        <f t="shared" si="94"/>
        <v>0</v>
      </c>
      <c r="I223" s="72">
        <f t="shared" si="94"/>
        <v>0</v>
      </c>
      <c r="J223" s="73">
        <f t="shared" si="94"/>
        <v>0</v>
      </c>
      <c r="K223" s="73">
        <f t="shared" si="94"/>
        <v>0</v>
      </c>
      <c r="L223" s="73">
        <f t="shared" si="94"/>
        <v>0</v>
      </c>
      <c r="M223" s="73">
        <f t="shared" si="94"/>
        <v>0</v>
      </c>
      <c r="N223" s="72">
        <f t="shared" si="94"/>
        <v>0</v>
      </c>
      <c r="O223" s="72">
        <f t="shared" si="94"/>
        <v>0</v>
      </c>
      <c r="P223" s="72">
        <f t="shared" si="94"/>
        <v>0</v>
      </c>
      <c r="Q223" s="73">
        <f t="shared" si="94"/>
        <v>0</v>
      </c>
      <c r="R223" s="73">
        <f t="shared" si="94"/>
        <v>0</v>
      </c>
      <c r="S223" s="73">
        <f t="shared" si="94"/>
        <v>0</v>
      </c>
      <c r="T223" s="73">
        <f t="shared" si="94"/>
        <v>0</v>
      </c>
      <c r="U223" s="72">
        <f t="shared" si="94"/>
        <v>0</v>
      </c>
      <c r="V223" s="72">
        <f t="shared" si="94"/>
        <v>0</v>
      </c>
      <c r="W223" s="72">
        <f t="shared" si="94"/>
        <v>0</v>
      </c>
      <c r="X223" s="73">
        <f t="shared" si="94"/>
        <v>0</v>
      </c>
      <c r="Y223" s="72">
        <f t="shared" si="94"/>
        <v>0</v>
      </c>
      <c r="Z223" s="73">
        <f t="shared" si="94"/>
        <v>0</v>
      </c>
      <c r="AA223" s="73">
        <f t="shared" si="94"/>
        <v>0</v>
      </c>
      <c r="AB223" s="73">
        <f t="shared" si="94"/>
        <v>0</v>
      </c>
      <c r="AC223" s="73">
        <f t="shared" si="94"/>
        <v>0</v>
      </c>
      <c r="AD223" s="72">
        <f t="shared" si="94"/>
        <v>0</v>
      </c>
      <c r="AE223" s="72">
        <f t="shared" si="94"/>
        <v>0</v>
      </c>
      <c r="AF223" s="72">
        <f t="shared" si="94"/>
        <v>0</v>
      </c>
      <c r="AG223" s="72">
        <f t="shared" si="94"/>
        <v>0</v>
      </c>
      <c r="AH223" s="73">
        <f t="shared" si="94"/>
        <v>0</v>
      </c>
      <c r="AI223" s="73">
        <f t="shared" si="94"/>
        <v>0</v>
      </c>
      <c r="AJ223" s="73">
        <f t="shared" si="94"/>
        <v>0</v>
      </c>
      <c r="AK223" s="73">
        <f t="shared" si="94"/>
        <v>0</v>
      </c>
      <c r="AL223" s="72">
        <f t="shared" si="94"/>
        <v>0</v>
      </c>
      <c r="AM223" s="72">
        <f t="shared" si="94"/>
        <v>0</v>
      </c>
      <c r="AN223" s="72">
        <f t="shared" si="94"/>
        <v>0</v>
      </c>
      <c r="AO223" s="73">
        <f t="shared" si="94"/>
        <v>0</v>
      </c>
      <c r="AP223" s="72">
        <f t="shared" si="94"/>
        <v>0</v>
      </c>
      <c r="AQ223" s="73">
        <f t="shared" si="94"/>
        <v>0</v>
      </c>
      <c r="AR223" s="72">
        <f t="shared" si="94"/>
        <v>0</v>
      </c>
      <c r="AS223" s="73">
        <f t="shared" si="94"/>
        <v>0</v>
      </c>
      <c r="AT223" s="72">
        <f t="shared" si="94"/>
        <v>0</v>
      </c>
      <c r="AU223" s="73">
        <f t="shared" si="94"/>
        <v>0</v>
      </c>
      <c r="AV223" s="72">
        <f t="shared" si="94"/>
        <v>0</v>
      </c>
      <c r="AW223" s="73">
        <f t="shared" si="94"/>
        <v>0</v>
      </c>
      <c r="AX223" s="72">
        <f t="shared" si="94"/>
        <v>0</v>
      </c>
      <c r="AY223" s="73">
        <f t="shared" si="94"/>
        <v>0</v>
      </c>
      <c r="AZ223" s="72">
        <f t="shared" si="94"/>
        <v>0</v>
      </c>
      <c r="BA223" s="73">
        <f t="shared" si="94"/>
        <v>0</v>
      </c>
      <c r="BB223" s="72">
        <f t="shared" si="94"/>
        <v>0</v>
      </c>
      <c r="BC223" s="73">
        <f t="shared" si="94"/>
        <v>0</v>
      </c>
      <c r="BD223" s="72">
        <f t="shared" si="94"/>
        <v>0</v>
      </c>
      <c r="BE223" s="73">
        <f t="shared" si="94"/>
        <v>0</v>
      </c>
      <c r="BF223" s="72">
        <f t="shared" si="94"/>
        <v>0</v>
      </c>
      <c r="BG223" s="73">
        <f t="shared" si="94"/>
        <v>0</v>
      </c>
      <c r="BH223" s="72">
        <f t="shared" si="94"/>
        <v>0</v>
      </c>
      <c r="BI223" s="73">
        <f t="shared" si="94"/>
        <v>0</v>
      </c>
      <c r="BJ223" s="72">
        <f t="shared" si="94"/>
        <v>0</v>
      </c>
      <c r="BK223" s="73">
        <f t="shared" si="94"/>
        <v>0</v>
      </c>
      <c r="BL223" s="72">
        <f t="shared" si="94"/>
        <v>0</v>
      </c>
      <c r="BM223" s="73">
        <f t="shared" si="94"/>
        <v>0</v>
      </c>
      <c r="BN223" s="72">
        <f t="shared" si="94"/>
        <v>0</v>
      </c>
      <c r="BO223" s="73">
        <f t="shared" si="94"/>
        <v>0</v>
      </c>
      <c r="BP223" s="72">
        <f t="shared" si="94"/>
        <v>0</v>
      </c>
      <c r="BQ223" s="73">
        <f t="shared" ref="BQ223:DD223" si="95">IF(BQ$90,BQ111/BQ$90,0)</f>
        <v>0</v>
      </c>
      <c r="BR223" s="72">
        <f t="shared" si="95"/>
        <v>0</v>
      </c>
      <c r="BS223" s="73">
        <f t="shared" si="95"/>
        <v>0</v>
      </c>
      <c r="BT223" s="72">
        <f t="shared" si="95"/>
        <v>0</v>
      </c>
      <c r="BU223" s="73">
        <f t="shared" si="95"/>
        <v>0</v>
      </c>
      <c r="BV223" s="72">
        <f t="shared" si="95"/>
        <v>0</v>
      </c>
      <c r="BW223" s="73">
        <f t="shared" si="95"/>
        <v>0</v>
      </c>
      <c r="BX223" s="72">
        <f t="shared" si="95"/>
        <v>0</v>
      </c>
      <c r="BY223" s="73">
        <f t="shared" si="95"/>
        <v>0</v>
      </c>
      <c r="BZ223" s="72">
        <f t="shared" si="95"/>
        <v>0</v>
      </c>
      <c r="CA223" s="73">
        <f t="shared" si="95"/>
        <v>0</v>
      </c>
      <c r="CB223" s="72">
        <f t="shared" si="95"/>
        <v>0</v>
      </c>
      <c r="CC223" s="73">
        <f t="shared" si="95"/>
        <v>0</v>
      </c>
      <c r="CD223" s="72">
        <f t="shared" si="95"/>
        <v>0</v>
      </c>
      <c r="CE223" s="73">
        <f t="shared" si="95"/>
        <v>0</v>
      </c>
      <c r="CF223" s="72">
        <f t="shared" si="95"/>
        <v>0</v>
      </c>
      <c r="CG223" s="73">
        <f t="shared" si="95"/>
        <v>0</v>
      </c>
      <c r="CH223" s="72">
        <f t="shared" si="95"/>
        <v>0</v>
      </c>
      <c r="CI223" s="73">
        <f t="shared" si="95"/>
        <v>0</v>
      </c>
      <c r="CJ223" s="72">
        <f t="shared" si="95"/>
        <v>0</v>
      </c>
      <c r="CK223" s="73">
        <f t="shared" si="95"/>
        <v>0</v>
      </c>
      <c r="CL223" s="72">
        <f t="shared" si="95"/>
        <v>0</v>
      </c>
      <c r="CM223" s="73">
        <f t="shared" si="95"/>
        <v>0</v>
      </c>
      <c r="CN223" s="72">
        <f t="shared" si="95"/>
        <v>0</v>
      </c>
      <c r="CO223" s="73">
        <f t="shared" si="95"/>
        <v>0</v>
      </c>
      <c r="CP223" s="72">
        <f t="shared" si="95"/>
        <v>0</v>
      </c>
      <c r="CQ223" s="73">
        <f t="shared" si="95"/>
        <v>0</v>
      </c>
      <c r="CR223" s="72">
        <f t="shared" si="95"/>
        <v>0</v>
      </c>
      <c r="CS223" s="73">
        <f t="shared" si="95"/>
        <v>0</v>
      </c>
      <c r="CT223" s="72">
        <f t="shared" si="95"/>
        <v>0</v>
      </c>
      <c r="CU223" s="73">
        <f t="shared" si="95"/>
        <v>0</v>
      </c>
      <c r="CV223" s="72">
        <f t="shared" si="95"/>
        <v>0</v>
      </c>
      <c r="CW223" s="73">
        <f t="shared" si="95"/>
        <v>0</v>
      </c>
      <c r="CX223" s="72">
        <f t="shared" si="95"/>
        <v>0</v>
      </c>
      <c r="CY223" s="73">
        <f t="shared" si="95"/>
        <v>0</v>
      </c>
      <c r="CZ223" s="72">
        <f t="shared" si="95"/>
        <v>0</v>
      </c>
      <c r="DA223" s="73">
        <f t="shared" si="95"/>
        <v>0</v>
      </c>
      <c r="DB223" s="72">
        <f t="shared" si="95"/>
        <v>0</v>
      </c>
      <c r="DC223" s="73">
        <f t="shared" si="95"/>
        <v>0</v>
      </c>
      <c r="DD223" s="74">
        <f t="shared" si="95"/>
        <v>0</v>
      </c>
      <c r="DE223" s="3"/>
    </row>
    <row r="224" spans="1:109" x14ac:dyDescent="0.35">
      <c r="A224" s="3"/>
      <c r="B224" s="3" t="s">
        <v>3985</v>
      </c>
      <c r="C224" s="39"/>
      <c r="D224" s="3" t="s">
        <v>502</v>
      </c>
      <c r="E224" s="71">
        <f t="shared" ref="E224:BP224" si="96">IF(E$90,E112/E$90,0)</f>
        <v>0</v>
      </c>
      <c r="F224" s="72">
        <f t="shared" si="96"/>
        <v>0</v>
      </c>
      <c r="G224" s="72">
        <f t="shared" si="96"/>
        <v>0</v>
      </c>
      <c r="H224" s="72">
        <f t="shared" si="96"/>
        <v>0</v>
      </c>
      <c r="I224" s="72">
        <f t="shared" si="96"/>
        <v>0</v>
      </c>
      <c r="J224" s="73">
        <f t="shared" si="96"/>
        <v>0</v>
      </c>
      <c r="K224" s="73">
        <f t="shared" si="96"/>
        <v>0</v>
      </c>
      <c r="L224" s="73">
        <f t="shared" si="96"/>
        <v>0</v>
      </c>
      <c r="M224" s="73">
        <f t="shared" si="96"/>
        <v>0</v>
      </c>
      <c r="N224" s="72">
        <f t="shared" si="96"/>
        <v>0</v>
      </c>
      <c r="O224" s="72">
        <f t="shared" si="96"/>
        <v>0</v>
      </c>
      <c r="P224" s="72">
        <f t="shared" si="96"/>
        <v>0</v>
      </c>
      <c r="Q224" s="73">
        <f t="shared" si="96"/>
        <v>0</v>
      </c>
      <c r="R224" s="73">
        <f t="shared" si="96"/>
        <v>0</v>
      </c>
      <c r="S224" s="73">
        <f t="shared" si="96"/>
        <v>0</v>
      </c>
      <c r="T224" s="73">
        <f t="shared" si="96"/>
        <v>0</v>
      </c>
      <c r="U224" s="72">
        <f t="shared" si="96"/>
        <v>0</v>
      </c>
      <c r="V224" s="72">
        <f t="shared" si="96"/>
        <v>0</v>
      </c>
      <c r="W224" s="72">
        <f t="shared" si="96"/>
        <v>0</v>
      </c>
      <c r="X224" s="73">
        <f t="shared" si="96"/>
        <v>0</v>
      </c>
      <c r="Y224" s="72">
        <f t="shared" si="96"/>
        <v>0</v>
      </c>
      <c r="Z224" s="73">
        <f t="shared" si="96"/>
        <v>0</v>
      </c>
      <c r="AA224" s="73">
        <f t="shared" si="96"/>
        <v>0</v>
      </c>
      <c r="AB224" s="73">
        <f t="shared" si="96"/>
        <v>0</v>
      </c>
      <c r="AC224" s="73">
        <f t="shared" si="96"/>
        <v>0</v>
      </c>
      <c r="AD224" s="72">
        <f t="shared" si="96"/>
        <v>0</v>
      </c>
      <c r="AE224" s="72">
        <f t="shared" si="96"/>
        <v>0</v>
      </c>
      <c r="AF224" s="72">
        <f t="shared" si="96"/>
        <v>0</v>
      </c>
      <c r="AG224" s="72">
        <f t="shared" si="96"/>
        <v>0</v>
      </c>
      <c r="AH224" s="73">
        <f t="shared" si="96"/>
        <v>0</v>
      </c>
      <c r="AI224" s="73">
        <f t="shared" si="96"/>
        <v>0</v>
      </c>
      <c r="AJ224" s="73">
        <f t="shared" si="96"/>
        <v>0</v>
      </c>
      <c r="AK224" s="73">
        <f t="shared" si="96"/>
        <v>0</v>
      </c>
      <c r="AL224" s="72">
        <f t="shared" si="96"/>
        <v>0</v>
      </c>
      <c r="AM224" s="72">
        <f t="shared" si="96"/>
        <v>0</v>
      </c>
      <c r="AN224" s="72">
        <f t="shared" si="96"/>
        <v>0</v>
      </c>
      <c r="AO224" s="73">
        <f t="shared" si="96"/>
        <v>0</v>
      </c>
      <c r="AP224" s="72">
        <f t="shared" si="96"/>
        <v>0</v>
      </c>
      <c r="AQ224" s="73">
        <f t="shared" si="96"/>
        <v>0</v>
      </c>
      <c r="AR224" s="72">
        <f t="shared" si="96"/>
        <v>0</v>
      </c>
      <c r="AS224" s="73">
        <f t="shared" si="96"/>
        <v>0</v>
      </c>
      <c r="AT224" s="72">
        <f t="shared" si="96"/>
        <v>0</v>
      </c>
      <c r="AU224" s="73">
        <f t="shared" si="96"/>
        <v>0</v>
      </c>
      <c r="AV224" s="72">
        <f t="shared" si="96"/>
        <v>0</v>
      </c>
      <c r="AW224" s="73">
        <f t="shared" si="96"/>
        <v>0</v>
      </c>
      <c r="AX224" s="72">
        <f t="shared" si="96"/>
        <v>0</v>
      </c>
      <c r="AY224" s="73">
        <f t="shared" si="96"/>
        <v>0</v>
      </c>
      <c r="AZ224" s="72">
        <f t="shared" si="96"/>
        <v>0</v>
      </c>
      <c r="BA224" s="73">
        <f t="shared" si="96"/>
        <v>0</v>
      </c>
      <c r="BB224" s="72">
        <f t="shared" si="96"/>
        <v>0</v>
      </c>
      <c r="BC224" s="73">
        <f t="shared" si="96"/>
        <v>0</v>
      </c>
      <c r="BD224" s="72">
        <f t="shared" si="96"/>
        <v>0</v>
      </c>
      <c r="BE224" s="73">
        <f t="shared" si="96"/>
        <v>0</v>
      </c>
      <c r="BF224" s="72">
        <f t="shared" si="96"/>
        <v>0</v>
      </c>
      <c r="BG224" s="73">
        <f t="shared" si="96"/>
        <v>0</v>
      </c>
      <c r="BH224" s="72">
        <f t="shared" si="96"/>
        <v>0</v>
      </c>
      <c r="BI224" s="73">
        <f t="shared" si="96"/>
        <v>0</v>
      </c>
      <c r="BJ224" s="72">
        <f t="shared" si="96"/>
        <v>0</v>
      </c>
      <c r="BK224" s="73">
        <f t="shared" si="96"/>
        <v>0</v>
      </c>
      <c r="BL224" s="72">
        <f t="shared" si="96"/>
        <v>0</v>
      </c>
      <c r="BM224" s="73">
        <f t="shared" si="96"/>
        <v>0</v>
      </c>
      <c r="BN224" s="72">
        <f t="shared" si="96"/>
        <v>0</v>
      </c>
      <c r="BO224" s="73">
        <f t="shared" si="96"/>
        <v>0</v>
      </c>
      <c r="BP224" s="72">
        <f t="shared" si="96"/>
        <v>0</v>
      </c>
      <c r="BQ224" s="73">
        <f t="shared" ref="BQ224:DD224" si="97">IF(BQ$90,BQ112/BQ$90,0)</f>
        <v>0</v>
      </c>
      <c r="BR224" s="72">
        <f t="shared" si="97"/>
        <v>0</v>
      </c>
      <c r="BS224" s="73">
        <f t="shared" si="97"/>
        <v>0</v>
      </c>
      <c r="BT224" s="72">
        <f t="shared" si="97"/>
        <v>0</v>
      </c>
      <c r="BU224" s="73">
        <f t="shared" si="97"/>
        <v>0</v>
      </c>
      <c r="BV224" s="72">
        <f t="shared" si="97"/>
        <v>0</v>
      </c>
      <c r="BW224" s="73">
        <f t="shared" si="97"/>
        <v>0</v>
      </c>
      <c r="BX224" s="72">
        <f t="shared" si="97"/>
        <v>0</v>
      </c>
      <c r="BY224" s="73">
        <f t="shared" si="97"/>
        <v>0</v>
      </c>
      <c r="BZ224" s="72">
        <f t="shared" si="97"/>
        <v>0</v>
      </c>
      <c r="CA224" s="73">
        <f t="shared" si="97"/>
        <v>0</v>
      </c>
      <c r="CB224" s="72">
        <f t="shared" si="97"/>
        <v>0</v>
      </c>
      <c r="CC224" s="73">
        <f t="shared" si="97"/>
        <v>0</v>
      </c>
      <c r="CD224" s="72">
        <f t="shared" si="97"/>
        <v>0</v>
      </c>
      <c r="CE224" s="73">
        <f t="shared" si="97"/>
        <v>0</v>
      </c>
      <c r="CF224" s="72">
        <f t="shared" si="97"/>
        <v>0</v>
      </c>
      <c r="CG224" s="73">
        <f t="shared" si="97"/>
        <v>0</v>
      </c>
      <c r="CH224" s="72">
        <f t="shared" si="97"/>
        <v>0</v>
      </c>
      <c r="CI224" s="73">
        <f t="shared" si="97"/>
        <v>0</v>
      </c>
      <c r="CJ224" s="72">
        <f t="shared" si="97"/>
        <v>0</v>
      </c>
      <c r="CK224" s="73">
        <f t="shared" si="97"/>
        <v>0</v>
      </c>
      <c r="CL224" s="72">
        <f t="shared" si="97"/>
        <v>0</v>
      </c>
      <c r="CM224" s="73">
        <f t="shared" si="97"/>
        <v>0</v>
      </c>
      <c r="CN224" s="72">
        <f t="shared" si="97"/>
        <v>0</v>
      </c>
      <c r="CO224" s="73">
        <f t="shared" si="97"/>
        <v>0</v>
      </c>
      <c r="CP224" s="72">
        <f t="shared" si="97"/>
        <v>0</v>
      </c>
      <c r="CQ224" s="73">
        <f t="shared" si="97"/>
        <v>0</v>
      </c>
      <c r="CR224" s="72">
        <f t="shared" si="97"/>
        <v>0</v>
      </c>
      <c r="CS224" s="73">
        <f t="shared" si="97"/>
        <v>0</v>
      </c>
      <c r="CT224" s="72">
        <f t="shared" si="97"/>
        <v>0</v>
      </c>
      <c r="CU224" s="73">
        <f t="shared" si="97"/>
        <v>0</v>
      </c>
      <c r="CV224" s="72">
        <f t="shared" si="97"/>
        <v>0</v>
      </c>
      <c r="CW224" s="73">
        <f t="shared" si="97"/>
        <v>0</v>
      </c>
      <c r="CX224" s="72">
        <f t="shared" si="97"/>
        <v>0</v>
      </c>
      <c r="CY224" s="73">
        <f t="shared" si="97"/>
        <v>0</v>
      </c>
      <c r="CZ224" s="72">
        <f t="shared" si="97"/>
        <v>0</v>
      </c>
      <c r="DA224" s="73">
        <f t="shared" si="97"/>
        <v>0</v>
      </c>
      <c r="DB224" s="72">
        <f t="shared" si="97"/>
        <v>0</v>
      </c>
      <c r="DC224" s="73">
        <f t="shared" si="97"/>
        <v>0</v>
      </c>
      <c r="DD224" s="74">
        <f t="shared" si="97"/>
        <v>0</v>
      </c>
      <c r="DE224" s="3"/>
    </row>
    <row r="225" spans="1:109" x14ac:dyDescent="0.35">
      <c r="A225" s="3"/>
      <c r="B225" s="3" t="s">
        <v>3986</v>
      </c>
      <c r="C225" s="39" t="s">
        <v>504</v>
      </c>
      <c r="D225" s="3" t="s">
        <v>505</v>
      </c>
      <c r="E225" s="75">
        <f t="shared" ref="E225:BP225" si="98">IF(E$90,E113/E$90,0)</f>
        <v>0</v>
      </c>
      <c r="F225" s="73">
        <f t="shared" si="98"/>
        <v>0</v>
      </c>
      <c r="G225" s="73">
        <f t="shared" si="98"/>
        <v>0</v>
      </c>
      <c r="H225" s="73">
        <f t="shared" si="98"/>
        <v>0</v>
      </c>
      <c r="I225" s="73">
        <f t="shared" si="98"/>
        <v>0</v>
      </c>
      <c r="J225" s="72">
        <f t="shared" si="98"/>
        <v>0</v>
      </c>
      <c r="K225" s="72">
        <f t="shared" si="98"/>
        <v>0</v>
      </c>
      <c r="L225" s="72">
        <f t="shared" si="98"/>
        <v>0</v>
      </c>
      <c r="M225" s="72">
        <f t="shared" si="98"/>
        <v>0</v>
      </c>
      <c r="N225" s="73">
        <f t="shared" si="98"/>
        <v>0</v>
      </c>
      <c r="O225" s="73">
        <f t="shared" si="98"/>
        <v>0</v>
      </c>
      <c r="P225" s="73">
        <f t="shared" si="98"/>
        <v>0</v>
      </c>
      <c r="Q225" s="72">
        <f t="shared" si="98"/>
        <v>0</v>
      </c>
      <c r="R225" s="72">
        <f t="shared" si="98"/>
        <v>0</v>
      </c>
      <c r="S225" s="72">
        <f t="shared" si="98"/>
        <v>0</v>
      </c>
      <c r="T225" s="72">
        <f t="shared" si="98"/>
        <v>0</v>
      </c>
      <c r="U225" s="73">
        <f t="shared" si="98"/>
        <v>0</v>
      </c>
      <c r="V225" s="73">
        <f t="shared" si="98"/>
        <v>0</v>
      </c>
      <c r="W225" s="73">
        <f t="shared" si="98"/>
        <v>0</v>
      </c>
      <c r="X225" s="77">
        <f t="shared" si="98"/>
        <v>0</v>
      </c>
      <c r="Y225" s="78">
        <f t="shared" si="98"/>
        <v>0</v>
      </c>
      <c r="Z225" s="72">
        <f t="shared" si="98"/>
        <v>0</v>
      </c>
      <c r="AA225" s="72">
        <f t="shared" si="98"/>
        <v>0</v>
      </c>
      <c r="AB225" s="72">
        <f t="shared" si="98"/>
        <v>0</v>
      </c>
      <c r="AC225" s="72">
        <f t="shared" si="98"/>
        <v>0</v>
      </c>
      <c r="AD225" s="73">
        <f t="shared" si="98"/>
        <v>0</v>
      </c>
      <c r="AE225" s="73">
        <f t="shared" si="98"/>
        <v>0</v>
      </c>
      <c r="AF225" s="73">
        <f t="shared" si="98"/>
        <v>0</v>
      </c>
      <c r="AG225" s="73">
        <f t="shared" si="98"/>
        <v>0</v>
      </c>
      <c r="AH225" s="72">
        <f t="shared" si="98"/>
        <v>0</v>
      </c>
      <c r="AI225" s="72">
        <f t="shared" si="98"/>
        <v>0</v>
      </c>
      <c r="AJ225" s="72">
        <f t="shared" si="98"/>
        <v>0</v>
      </c>
      <c r="AK225" s="72">
        <f t="shared" si="98"/>
        <v>0</v>
      </c>
      <c r="AL225" s="73">
        <f t="shared" si="98"/>
        <v>0</v>
      </c>
      <c r="AM225" s="73">
        <f t="shared" si="98"/>
        <v>0</v>
      </c>
      <c r="AN225" s="73">
        <f t="shared" si="98"/>
        <v>0</v>
      </c>
      <c r="AO225" s="77">
        <f t="shared" si="98"/>
        <v>0</v>
      </c>
      <c r="AP225" s="78">
        <f t="shared" si="98"/>
        <v>0</v>
      </c>
      <c r="AQ225" s="77">
        <f t="shared" si="98"/>
        <v>0</v>
      </c>
      <c r="AR225" s="78">
        <f t="shared" si="98"/>
        <v>0</v>
      </c>
      <c r="AS225" s="77">
        <f t="shared" si="98"/>
        <v>0</v>
      </c>
      <c r="AT225" s="78">
        <f t="shared" si="98"/>
        <v>0</v>
      </c>
      <c r="AU225" s="77">
        <f t="shared" si="98"/>
        <v>0</v>
      </c>
      <c r="AV225" s="78">
        <f t="shared" si="98"/>
        <v>0</v>
      </c>
      <c r="AW225" s="77">
        <f t="shared" si="98"/>
        <v>0</v>
      </c>
      <c r="AX225" s="78">
        <f t="shared" si="98"/>
        <v>0</v>
      </c>
      <c r="AY225" s="77">
        <f t="shared" si="98"/>
        <v>0</v>
      </c>
      <c r="AZ225" s="78">
        <f t="shared" si="98"/>
        <v>0</v>
      </c>
      <c r="BA225" s="77">
        <f t="shared" si="98"/>
        <v>0.11509678135873119</v>
      </c>
      <c r="BB225" s="78">
        <f t="shared" si="98"/>
        <v>0</v>
      </c>
      <c r="BC225" s="77">
        <f t="shared" si="98"/>
        <v>0</v>
      </c>
      <c r="BD225" s="78">
        <f t="shared" si="98"/>
        <v>0</v>
      </c>
      <c r="BE225" s="77">
        <f t="shared" si="98"/>
        <v>0</v>
      </c>
      <c r="BF225" s="78">
        <f t="shared" si="98"/>
        <v>0</v>
      </c>
      <c r="BG225" s="77">
        <f t="shared" si="98"/>
        <v>0</v>
      </c>
      <c r="BH225" s="78">
        <f t="shared" si="98"/>
        <v>0</v>
      </c>
      <c r="BI225" s="77">
        <f t="shared" si="98"/>
        <v>0</v>
      </c>
      <c r="BJ225" s="78">
        <f t="shared" si="98"/>
        <v>0</v>
      </c>
      <c r="BK225" s="77">
        <f t="shared" si="98"/>
        <v>0</v>
      </c>
      <c r="BL225" s="78">
        <f t="shared" si="98"/>
        <v>0</v>
      </c>
      <c r="BM225" s="77">
        <f t="shared" si="98"/>
        <v>0</v>
      </c>
      <c r="BN225" s="78">
        <f t="shared" si="98"/>
        <v>0</v>
      </c>
      <c r="BO225" s="77">
        <f t="shared" si="98"/>
        <v>0</v>
      </c>
      <c r="BP225" s="78">
        <f t="shared" si="98"/>
        <v>0</v>
      </c>
      <c r="BQ225" s="77">
        <f t="shared" ref="BQ225:DD225" si="99">IF(BQ$90,BQ113/BQ$90,0)</f>
        <v>0</v>
      </c>
      <c r="BR225" s="78">
        <f t="shared" si="99"/>
        <v>0</v>
      </c>
      <c r="BS225" s="77">
        <f t="shared" si="99"/>
        <v>0</v>
      </c>
      <c r="BT225" s="78">
        <f t="shared" si="99"/>
        <v>0</v>
      </c>
      <c r="BU225" s="77">
        <f t="shared" si="99"/>
        <v>0</v>
      </c>
      <c r="BV225" s="78">
        <f t="shared" si="99"/>
        <v>0</v>
      </c>
      <c r="BW225" s="77">
        <f t="shared" si="99"/>
        <v>0</v>
      </c>
      <c r="BX225" s="78">
        <f t="shared" si="99"/>
        <v>0</v>
      </c>
      <c r="BY225" s="77">
        <f t="shared" si="99"/>
        <v>0</v>
      </c>
      <c r="BZ225" s="78">
        <f t="shared" si="99"/>
        <v>0</v>
      </c>
      <c r="CA225" s="77">
        <f t="shared" si="99"/>
        <v>0</v>
      </c>
      <c r="CB225" s="78">
        <f t="shared" si="99"/>
        <v>0</v>
      </c>
      <c r="CC225" s="77">
        <f t="shared" si="99"/>
        <v>0</v>
      </c>
      <c r="CD225" s="78">
        <f t="shared" si="99"/>
        <v>0</v>
      </c>
      <c r="CE225" s="77">
        <f t="shared" si="99"/>
        <v>0</v>
      </c>
      <c r="CF225" s="78">
        <f t="shared" si="99"/>
        <v>0</v>
      </c>
      <c r="CG225" s="77">
        <f t="shared" si="99"/>
        <v>0</v>
      </c>
      <c r="CH225" s="78">
        <f t="shared" si="99"/>
        <v>0</v>
      </c>
      <c r="CI225" s="77">
        <f t="shared" si="99"/>
        <v>0</v>
      </c>
      <c r="CJ225" s="78">
        <f t="shared" si="99"/>
        <v>0</v>
      </c>
      <c r="CK225" s="77">
        <f t="shared" si="99"/>
        <v>0</v>
      </c>
      <c r="CL225" s="78">
        <f t="shared" si="99"/>
        <v>0</v>
      </c>
      <c r="CM225" s="77">
        <f t="shared" si="99"/>
        <v>0</v>
      </c>
      <c r="CN225" s="78">
        <f t="shared" si="99"/>
        <v>0</v>
      </c>
      <c r="CO225" s="77">
        <f t="shared" si="99"/>
        <v>0</v>
      </c>
      <c r="CP225" s="78">
        <f t="shared" si="99"/>
        <v>0</v>
      </c>
      <c r="CQ225" s="77">
        <f t="shared" si="99"/>
        <v>0</v>
      </c>
      <c r="CR225" s="78">
        <f t="shared" si="99"/>
        <v>0</v>
      </c>
      <c r="CS225" s="77">
        <f t="shared" si="99"/>
        <v>0</v>
      </c>
      <c r="CT225" s="78">
        <f t="shared" si="99"/>
        <v>0</v>
      </c>
      <c r="CU225" s="77">
        <f t="shared" si="99"/>
        <v>0</v>
      </c>
      <c r="CV225" s="78">
        <f t="shared" si="99"/>
        <v>0</v>
      </c>
      <c r="CW225" s="77">
        <f t="shared" si="99"/>
        <v>0</v>
      </c>
      <c r="CX225" s="78">
        <f t="shared" si="99"/>
        <v>0</v>
      </c>
      <c r="CY225" s="77">
        <f t="shared" si="99"/>
        <v>0</v>
      </c>
      <c r="CZ225" s="78">
        <f t="shared" si="99"/>
        <v>0</v>
      </c>
      <c r="DA225" s="77">
        <f t="shared" si="99"/>
        <v>0</v>
      </c>
      <c r="DB225" s="78">
        <f t="shared" si="99"/>
        <v>0</v>
      </c>
      <c r="DC225" s="77">
        <f t="shared" si="99"/>
        <v>0</v>
      </c>
      <c r="DD225" s="79">
        <f t="shared" si="99"/>
        <v>0</v>
      </c>
      <c r="DE225" s="3"/>
    </row>
    <row r="226" spans="1:109" x14ac:dyDescent="0.35">
      <c r="A226" s="3"/>
      <c r="B226" s="3" t="s">
        <v>3987</v>
      </c>
      <c r="C226" s="39" t="s">
        <v>507</v>
      </c>
      <c r="D226" s="3" t="s">
        <v>508</v>
      </c>
      <c r="E226" s="71">
        <f t="shared" ref="E226:BP226" si="100">IF(E$90,E114/E$90,0)</f>
        <v>0</v>
      </c>
      <c r="F226" s="72">
        <f t="shared" si="100"/>
        <v>0</v>
      </c>
      <c r="G226" s="72">
        <f t="shared" si="100"/>
        <v>0</v>
      </c>
      <c r="H226" s="72">
        <f t="shared" si="100"/>
        <v>0</v>
      </c>
      <c r="I226" s="72">
        <f t="shared" si="100"/>
        <v>0</v>
      </c>
      <c r="J226" s="73">
        <f t="shared" si="100"/>
        <v>0</v>
      </c>
      <c r="K226" s="73">
        <f t="shared" si="100"/>
        <v>0</v>
      </c>
      <c r="L226" s="73">
        <f t="shared" si="100"/>
        <v>0</v>
      </c>
      <c r="M226" s="73">
        <f t="shared" si="100"/>
        <v>0</v>
      </c>
      <c r="N226" s="72">
        <f t="shared" si="100"/>
        <v>0</v>
      </c>
      <c r="O226" s="72">
        <f t="shared" si="100"/>
        <v>0</v>
      </c>
      <c r="P226" s="72">
        <f t="shared" si="100"/>
        <v>0</v>
      </c>
      <c r="Q226" s="73">
        <f t="shared" si="100"/>
        <v>0</v>
      </c>
      <c r="R226" s="73">
        <f t="shared" si="100"/>
        <v>0</v>
      </c>
      <c r="S226" s="73">
        <f t="shared" si="100"/>
        <v>0</v>
      </c>
      <c r="T226" s="73">
        <f t="shared" si="100"/>
        <v>0</v>
      </c>
      <c r="U226" s="72">
        <f t="shared" si="100"/>
        <v>0</v>
      </c>
      <c r="V226" s="72">
        <f t="shared" si="100"/>
        <v>0</v>
      </c>
      <c r="W226" s="72">
        <f t="shared" si="100"/>
        <v>0</v>
      </c>
      <c r="X226" s="78">
        <f t="shared" si="100"/>
        <v>0</v>
      </c>
      <c r="Y226" s="77">
        <f t="shared" si="100"/>
        <v>0</v>
      </c>
      <c r="Z226" s="73">
        <f t="shared" si="100"/>
        <v>0</v>
      </c>
      <c r="AA226" s="73">
        <f t="shared" si="100"/>
        <v>0</v>
      </c>
      <c r="AB226" s="73">
        <f t="shared" si="100"/>
        <v>0</v>
      </c>
      <c r="AC226" s="73">
        <f t="shared" si="100"/>
        <v>0</v>
      </c>
      <c r="AD226" s="72">
        <f t="shared" si="100"/>
        <v>0</v>
      </c>
      <c r="AE226" s="72">
        <f t="shared" si="100"/>
        <v>0</v>
      </c>
      <c r="AF226" s="72">
        <f t="shared" si="100"/>
        <v>0</v>
      </c>
      <c r="AG226" s="72">
        <f t="shared" si="100"/>
        <v>0</v>
      </c>
      <c r="AH226" s="73">
        <f t="shared" si="100"/>
        <v>0</v>
      </c>
      <c r="AI226" s="73">
        <f t="shared" si="100"/>
        <v>0</v>
      </c>
      <c r="AJ226" s="73">
        <f t="shared" si="100"/>
        <v>0</v>
      </c>
      <c r="AK226" s="73">
        <f t="shared" si="100"/>
        <v>0</v>
      </c>
      <c r="AL226" s="72">
        <f t="shared" si="100"/>
        <v>0</v>
      </c>
      <c r="AM226" s="72">
        <f t="shared" si="100"/>
        <v>0</v>
      </c>
      <c r="AN226" s="72">
        <f t="shared" si="100"/>
        <v>0</v>
      </c>
      <c r="AO226" s="78">
        <f t="shared" si="100"/>
        <v>0</v>
      </c>
      <c r="AP226" s="77">
        <f t="shared" si="100"/>
        <v>0</v>
      </c>
      <c r="AQ226" s="78">
        <f t="shared" si="100"/>
        <v>0</v>
      </c>
      <c r="AR226" s="77">
        <f t="shared" si="100"/>
        <v>0</v>
      </c>
      <c r="AS226" s="78">
        <f t="shared" si="100"/>
        <v>0</v>
      </c>
      <c r="AT226" s="77">
        <f t="shared" si="100"/>
        <v>0</v>
      </c>
      <c r="AU226" s="78">
        <f t="shared" si="100"/>
        <v>0</v>
      </c>
      <c r="AV226" s="77">
        <f t="shared" si="100"/>
        <v>0</v>
      </c>
      <c r="AW226" s="78">
        <f t="shared" si="100"/>
        <v>0</v>
      </c>
      <c r="AX226" s="77">
        <f t="shared" si="100"/>
        <v>0</v>
      </c>
      <c r="AY226" s="78">
        <f t="shared" si="100"/>
        <v>0</v>
      </c>
      <c r="AZ226" s="77">
        <f t="shared" si="100"/>
        <v>0</v>
      </c>
      <c r="BA226" s="78">
        <f t="shared" si="100"/>
        <v>0.36190847226079986</v>
      </c>
      <c r="BB226" s="77">
        <f t="shared" si="100"/>
        <v>0</v>
      </c>
      <c r="BC226" s="78">
        <f t="shared" si="100"/>
        <v>0</v>
      </c>
      <c r="BD226" s="77">
        <f t="shared" si="100"/>
        <v>0</v>
      </c>
      <c r="BE226" s="78">
        <f t="shared" si="100"/>
        <v>0</v>
      </c>
      <c r="BF226" s="77">
        <f t="shared" si="100"/>
        <v>0</v>
      </c>
      <c r="BG226" s="78">
        <f t="shared" si="100"/>
        <v>0</v>
      </c>
      <c r="BH226" s="77">
        <f t="shared" si="100"/>
        <v>0</v>
      </c>
      <c r="BI226" s="78">
        <f t="shared" si="100"/>
        <v>0</v>
      </c>
      <c r="BJ226" s="77">
        <f t="shared" si="100"/>
        <v>0</v>
      </c>
      <c r="BK226" s="78">
        <f t="shared" si="100"/>
        <v>0</v>
      </c>
      <c r="BL226" s="77">
        <f t="shared" si="100"/>
        <v>0</v>
      </c>
      <c r="BM226" s="78">
        <f t="shared" si="100"/>
        <v>0</v>
      </c>
      <c r="BN226" s="77">
        <f t="shared" si="100"/>
        <v>0</v>
      </c>
      <c r="BO226" s="78">
        <f t="shared" si="100"/>
        <v>0</v>
      </c>
      <c r="BP226" s="77">
        <f t="shared" si="100"/>
        <v>0</v>
      </c>
      <c r="BQ226" s="78">
        <f t="shared" ref="BQ226:DD226" si="101">IF(BQ$90,BQ114/BQ$90,0)</f>
        <v>0</v>
      </c>
      <c r="BR226" s="77">
        <f t="shared" si="101"/>
        <v>0</v>
      </c>
      <c r="BS226" s="78">
        <f t="shared" si="101"/>
        <v>0</v>
      </c>
      <c r="BT226" s="77">
        <f t="shared" si="101"/>
        <v>0</v>
      </c>
      <c r="BU226" s="78">
        <f t="shared" si="101"/>
        <v>0</v>
      </c>
      <c r="BV226" s="77">
        <f t="shared" si="101"/>
        <v>0</v>
      </c>
      <c r="BW226" s="78">
        <f t="shared" si="101"/>
        <v>0</v>
      </c>
      <c r="BX226" s="77">
        <f t="shared" si="101"/>
        <v>0</v>
      </c>
      <c r="BY226" s="78">
        <f t="shared" si="101"/>
        <v>0</v>
      </c>
      <c r="BZ226" s="77">
        <f t="shared" si="101"/>
        <v>0</v>
      </c>
      <c r="CA226" s="78">
        <f t="shared" si="101"/>
        <v>0</v>
      </c>
      <c r="CB226" s="77">
        <f t="shared" si="101"/>
        <v>0</v>
      </c>
      <c r="CC226" s="78">
        <f t="shared" si="101"/>
        <v>0</v>
      </c>
      <c r="CD226" s="77">
        <f t="shared" si="101"/>
        <v>0</v>
      </c>
      <c r="CE226" s="78">
        <f t="shared" si="101"/>
        <v>0</v>
      </c>
      <c r="CF226" s="77">
        <f t="shared" si="101"/>
        <v>0</v>
      </c>
      <c r="CG226" s="78">
        <f t="shared" si="101"/>
        <v>0</v>
      </c>
      <c r="CH226" s="77">
        <f t="shared" si="101"/>
        <v>0</v>
      </c>
      <c r="CI226" s="78">
        <f t="shared" si="101"/>
        <v>0</v>
      </c>
      <c r="CJ226" s="77">
        <f t="shared" si="101"/>
        <v>0</v>
      </c>
      <c r="CK226" s="78">
        <f t="shared" si="101"/>
        <v>0</v>
      </c>
      <c r="CL226" s="77">
        <f t="shared" si="101"/>
        <v>0</v>
      </c>
      <c r="CM226" s="78">
        <f t="shared" si="101"/>
        <v>0</v>
      </c>
      <c r="CN226" s="77">
        <f t="shared" si="101"/>
        <v>0</v>
      </c>
      <c r="CO226" s="78">
        <f t="shared" si="101"/>
        <v>0</v>
      </c>
      <c r="CP226" s="77">
        <f t="shared" si="101"/>
        <v>0</v>
      </c>
      <c r="CQ226" s="78">
        <f t="shared" si="101"/>
        <v>0</v>
      </c>
      <c r="CR226" s="77">
        <f t="shared" si="101"/>
        <v>0</v>
      </c>
      <c r="CS226" s="78">
        <f t="shared" si="101"/>
        <v>0</v>
      </c>
      <c r="CT226" s="77">
        <f t="shared" si="101"/>
        <v>0</v>
      </c>
      <c r="CU226" s="78">
        <f t="shared" si="101"/>
        <v>0</v>
      </c>
      <c r="CV226" s="77">
        <f t="shared" si="101"/>
        <v>0</v>
      </c>
      <c r="CW226" s="78">
        <f t="shared" si="101"/>
        <v>0</v>
      </c>
      <c r="CX226" s="77">
        <f t="shared" si="101"/>
        <v>0</v>
      </c>
      <c r="CY226" s="78">
        <f t="shared" si="101"/>
        <v>0</v>
      </c>
      <c r="CZ226" s="77">
        <f t="shared" si="101"/>
        <v>0</v>
      </c>
      <c r="DA226" s="78">
        <f t="shared" si="101"/>
        <v>0</v>
      </c>
      <c r="DB226" s="77">
        <f t="shared" si="101"/>
        <v>0</v>
      </c>
      <c r="DC226" s="78">
        <f t="shared" si="101"/>
        <v>0</v>
      </c>
      <c r="DD226" s="80">
        <f t="shared" si="101"/>
        <v>0</v>
      </c>
      <c r="DE226" s="3"/>
    </row>
    <row r="227" spans="1:109" x14ac:dyDescent="0.35">
      <c r="A227" s="3"/>
      <c r="B227" s="3" t="s">
        <v>3988</v>
      </c>
      <c r="C227" s="39" t="s">
        <v>509</v>
      </c>
      <c r="D227" s="3" t="s">
        <v>511</v>
      </c>
      <c r="E227" s="75">
        <f t="shared" ref="E227:BP227" si="102">IF(E$90,E115/E$90,0)</f>
        <v>0</v>
      </c>
      <c r="F227" s="73">
        <f t="shared" si="102"/>
        <v>0</v>
      </c>
      <c r="G227" s="73">
        <f t="shared" si="102"/>
        <v>0</v>
      </c>
      <c r="H227" s="73">
        <f t="shared" si="102"/>
        <v>0</v>
      </c>
      <c r="I227" s="73">
        <f t="shared" si="102"/>
        <v>0</v>
      </c>
      <c r="J227" s="72">
        <f t="shared" si="102"/>
        <v>0</v>
      </c>
      <c r="K227" s="72">
        <f t="shared" si="102"/>
        <v>0</v>
      </c>
      <c r="L227" s="72">
        <f t="shared" si="102"/>
        <v>0</v>
      </c>
      <c r="M227" s="72">
        <f t="shared" si="102"/>
        <v>0</v>
      </c>
      <c r="N227" s="73">
        <f t="shared" si="102"/>
        <v>0</v>
      </c>
      <c r="O227" s="73">
        <f t="shared" si="102"/>
        <v>0</v>
      </c>
      <c r="P227" s="73">
        <f t="shared" si="102"/>
        <v>0</v>
      </c>
      <c r="Q227" s="72">
        <f t="shared" si="102"/>
        <v>0</v>
      </c>
      <c r="R227" s="72">
        <f t="shared" si="102"/>
        <v>0</v>
      </c>
      <c r="S227" s="72">
        <f t="shared" si="102"/>
        <v>0</v>
      </c>
      <c r="T227" s="72">
        <f t="shared" si="102"/>
        <v>0</v>
      </c>
      <c r="U227" s="73">
        <f t="shared" si="102"/>
        <v>0</v>
      </c>
      <c r="V227" s="73">
        <f t="shared" si="102"/>
        <v>0</v>
      </c>
      <c r="W227" s="73">
        <f t="shared" si="102"/>
        <v>0</v>
      </c>
      <c r="X227" s="72">
        <f t="shared" si="102"/>
        <v>0.27386506639158936</v>
      </c>
      <c r="Y227" s="73">
        <f t="shared" si="102"/>
        <v>0.37422147410785589</v>
      </c>
      <c r="Z227" s="72">
        <f t="shared" si="102"/>
        <v>0.1275393822865073</v>
      </c>
      <c r="AA227" s="72">
        <f t="shared" si="102"/>
        <v>0</v>
      </c>
      <c r="AB227" s="72">
        <f t="shared" si="102"/>
        <v>0</v>
      </c>
      <c r="AC227" s="72">
        <f t="shared" si="102"/>
        <v>0</v>
      </c>
      <c r="AD227" s="73">
        <f t="shared" si="102"/>
        <v>7.1986305106150214E-2</v>
      </c>
      <c r="AE227" s="73">
        <f t="shared" si="102"/>
        <v>0</v>
      </c>
      <c r="AF227" s="73">
        <f t="shared" si="102"/>
        <v>0</v>
      </c>
      <c r="AG227" s="73">
        <f t="shared" si="102"/>
        <v>0</v>
      </c>
      <c r="AH227" s="72">
        <f t="shared" si="102"/>
        <v>0</v>
      </c>
      <c r="AI227" s="72">
        <f t="shared" si="102"/>
        <v>0</v>
      </c>
      <c r="AJ227" s="72">
        <f t="shared" si="102"/>
        <v>0</v>
      </c>
      <c r="AK227" s="72">
        <f t="shared" si="102"/>
        <v>0</v>
      </c>
      <c r="AL227" s="73">
        <f t="shared" si="102"/>
        <v>0</v>
      </c>
      <c r="AM227" s="73">
        <f t="shared" si="102"/>
        <v>0</v>
      </c>
      <c r="AN227" s="73">
        <f t="shared" si="102"/>
        <v>0</v>
      </c>
      <c r="AO227" s="72">
        <f t="shared" si="102"/>
        <v>0</v>
      </c>
      <c r="AP227" s="73">
        <f t="shared" si="102"/>
        <v>0</v>
      </c>
      <c r="AQ227" s="72">
        <f t="shared" si="102"/>
        <v>0</v>
      </c>
      <c r="AR227" s="73">
        <f t="shared" si="102"/>
        <v>0</v>
      </c>
      <c r="AS227" s="72">
        <f t="shared" si="102"/>
        <v>0</v>
      </c>
      <c r="AT227" s="73">
        <f t="shared" si="102"/>
        <v>0</v>
      </c>
      <c r="AU227" s="72">
        <f t="shared" si="102"/>
        <v>0</v>
      </c>
      <c r="AV227" s="73">
        <f t="shared" si="102"/>
        <v>0</v>
      </c>
      <c r="AW227" s="72">
        <f t="shared" si="102"/>
        <v>0</v>
      </c>
      <c r="AX227" s="73">
        <f t="shared" si="102"/>
        <v>0</v>
      </c>
      <c r="AY227" s="72">
        <f t="shared" si="102"/>
        <v>0</v>
      </c>
      <c r="AZ227" s="73">
        <f t="shared" si="102"/>
        <v>0</v>
      </c>
      <c r="BA227" s="72">
        <f t="shared" si="102"/>
        <v>0</v>
      </c>
      <c r="BB227" s="73">
        <f t="shared" si="102"/>
        <v>0</v>
      </c>
      <c r="BC227" s="72">
        <f t="shared" si="102"/>
        <v>0</v>
      </c>
      <c r="BD227" s="73">
        <f t="shared" si="102"/>
        <v>0</v>
      </c>
      <c r="BE227" s="72">
        <f t="shared" si="102"/>
        <v>0</v>
      </c>
      <c r="BF227" s="73">
        <f t="shared" si="102"/>
        <v>0</v>
      </c>
      <c r="BG227" s="72">
        <f t="shared" si="102"/>
        <v>0</v>
      </c>
      <c r="BH227" s="73">
        <f t="shared" si="102"/>
        <v>0</v>
      </c>
      <c r="BI227" s="72">
        <f t="shared" si="102"/>
        <v>0</v>
      </c>
      <c r="BJ227" s="73">
        <f t="shared" si="102"/>
        <v>0</v>
      </c>
      <c r="BK227" s="72">
        <f t="shared" si="102"/>
        <v>0</v>
      </c>
      <c r="BL227" s="73">
        <f t="shared" si="102"/>
        <v>0</v>
      </c>
      <c r="BM227" s="72">
        <f t="shared" si="102"/>
        <v>0</v>
      </c>
      <c r="BN227" s="73">
        <f t="shared" si="102"/>
        <v>0</v>
      </c>
      <c r="BO227" s="72">
        <f t="shared" si="102"/>
        <v>0</v>
      </c>
      <c r="BP227" s="73">
        <f t="shared" si="102"/>
        <v>0</v>
      </c>
      <c r="BQ227" s="72">
        <f t="shared" ref="BQ227:DD227" si="103">IF(BQ$90,BQ115/BQ$90,0)</f>
        <v>0</v>
      </c>
      <c r="BR227" s="73">
        <f t="shared" si="103"/>
        <v>0</v>
      </c>
      <c r="BS227" s="72">
        <f t="shared" si="103"/>
        <v>0</v>
      </c>
      <c r="BT227" s="73">
        <f t="shared" si="103"/>
        <v>0</v>
      </c>
      <c r="BU227" s="72">
        <f t="shared" si="103"/>
        <v>0</v>
      </c>
      <c r="BV227" s="73">
        <f t="shared" si="103"/>
        <v>0</v>
      </c>
      <c r="BW227" s="72">
        <f t="shared" si="103"/>
        <v>0</v>
      </c>
      <c r="BX227" s="73">
        <f t="shared" si="103"/>
        <v>0</v>
      </c>
      <c r="BY227" s="72">
        <f t="shared" si="103"/>
        <v>0</v>
      </c>
      <c r="BZ227" s="73">
        <f t="shared" si="103"/>
        <v>0</v>
      </c>
      <c r="CA227" s="72">
        <f t="shared" si="103"/>
        <v>0</v>
      </c>
      <c r="CB227" s="73">
        <f t="shared" si="103"/>
        <v>0</v>
      </c>
      <c r="CC227" s="72">
        <f t="shared" si="103"/>
        <v>0</v>
      </c>
      <c r="CD227" s="73">
        <f t="shared" si="103"/>
        <v>0</v>
      </c>
      <c r="CE227" s="72">
        <f t="shared" si="103"/>
        <v>0</v>
      </c>
      <c r="CF227" s="73">
        <f t="shared" si="103"/>
        <v>0</v>
      </c>
      <c r="CG227" s="72">
        <f t="shared" si="103"/>
        <v>0</v>
      </c>
      <c r="CH227" s="73">
        <f t="shared" si="103"/>
        <v>1.3369522472298843E-4</v>
      </c>
      <c r="CI227" s="72">
        <f t="shared" si="103"/>
        <v>0</v>
      </c>
      <c r="CJ227" s="73">
        <f t="shared" si="103"/>
        <v>0</v>
      </c>
      <c r="CK227" s="72">
        <f t="shared" si="103"/>
        <v>0</v>
      </c>
      <c r="CL227" s="73">
        <f t="shared" si="103"/>
        <v>0</v>
      </c>
      <c r="CM227" s="72">
        <f t="shared" si="103"/>
        <v>0</v>
      </c>
      <c r="CN227" s="73">
        <f t="shared" si="103"/>
        <v>0</v>
      </c>
      <c r="CO227" s="72">
        <f t="shared" si="103"/>
        <v>0</v>
      </c>
      <c r="CP227" s="73">
        <f t="shared" si="103"/>
        <v>0</v>
      </c>
      <c r="CQ227" s="72">
        <f t="shared" si="103"/>
        <v>0</v>
      </c>
      <c r="CR227" s="73">
        <f t="shared" si="103"/>
        <v>0</v>
      </c>
      <c r="CS227" s="72">
        <f t="shared" si="103"/>
        <v>0</v>
      </c>
      <c r="CT227" s="73">
        <f t="shared" si="103"/>
        <v>0</v>
      </c>
      <c r="CU227" s="72">
        <f t="shared" si="103"/>
        <v>0</v>
      </c>
      <c r="CV227" s="73">
        <f t="shared" si="103"/>
        <v>3.5214499155634973E-2</v>
      </c>
      <c r="CW227" s="72">
        <f t="shared" si="103"/>
        <v>0</v>
      </c>
      <c r="CX227" s="73">
        <f t="shared" si="103"/>
        <v>5.1100593716840179E-5</v>
      </c>
      <c r="CY227" s="72">
        <f t="shared" si="103"/>
        <v>0</v>
      </c>
      <c r="CZ227" s="73">
        <f t="shared" si="103"/>
        <v>0</v>
      </c>
      <c r="DA227" s="72">
        <f t="shared" si="103"/>
        <v>0</v>
      </c>
      <c r="DB227" s="73">
        <f t="shared" si="103"/>
        <v>0</v>
      </c>
      <c r="DC227" s="72">
        <f t="shared" si="103"/>
        <v>0</v>
      </c>
      <c r="DD227" s="76">
        <f t="shared" si="103"/>
        <v>0</v>
      </c>
      <c r="DE227" s="3"/>
    </row>
    <row r="228" spans="1:109" x14ac:dyDescent="0.35">
      <c r="A228" s="3"/>
      <c r="B228" s="3" t="s">
        <v>3989</v>
      </c>
      <c r="C228" s="39"/>
      <c r="D228" s="3" t="s">
        <v>513</v>
      </c>
      <c r="E228" s="75">
        <f t="shared" ref="E228:BP228" si="104">IF(E$90,E116/E$90,0)</f>
        <v>0</v>
      </c>
      <c r="F228" s="73">
        <f t="shared" si="104"/>
        <v>0</v>
      </c>
      <c r="G228" s="73">
        <f t="shared" si="104"/>
        <v>0</v>
      </c>
      <c r="H228" s="73">
        <f t="shared" si="104"/>
        <v>0</v>
      </c>
      <c r="I228" s="73">
        <f t="shared" si="104"/>
        <v>0</v>
      </c>
      <c r="J228" s="72">
        <f t="shared" si="104"/>
        <v>0</v>
      </c>
      <c r="K228" s="72">
        <f t="shared" si="104"/>
        <v>0</v>
      </c>
      <c r="L228" s="72">
        <f t="shared" si="104"/>
        <v>0</v>
      </c>
      <c r="M228" s="72">
        <f t="shared" si="104"/>
        <v>0</v>
      </c>
      <c r="N228" s="73">
        <f t="shared" si="104"/>
        <v>0</v>
      </c>
      <c r="O228" s="73">
        <f t="shared" si="104"/>
        <v>0</v>
      </c>
      <c r="P228" s="73">
        <f t="shared" si="104"/>
        <v>0</v>
      </c>
      <c r="Q228" s="72">
        <f t="shared" si="104"/>
        <v>0</v>
      </c>
      <c r="R228" s="72">
        <f t="shared" si="104"/>
        <v>0</v>
      </c>
      <c r="S228" s="72">
        <f t="shared" si="104"/>
        <v>0</v>
      </c>
      <c r="T228" s="72">
        <f t="shared" si="104"/>
        <v>0</v>
      </c>
      <c r="U228" s="73">
        <f t="shared" si="104"/>
        <v>0</v>
      </c>
      <c r="V228" s="73">
        <f t="shared" si="104"/>
        <v>0</v>
      </c>
      <c r="W228" s="73">
        <f t="shared" si="104"/>
        <v>0</v>
      </c>
      <c r="X228" s="72">
        <f t="shared" si="104"/>
        <v>0</v>
      </c>
      <c r="Y228" s="73">
        <f t="shared" si="104"/>
        <v>0</v>
      </c>
      <c r="Z228" s="72">
        <f t="shared" si="104"/>
        <v>0</v>
      </c>
      <c r="AA228" s="72">
        <f t="shared" si="104"/>
        <v>0</v>
      </c>
      <c r="AB228" s="72">
        <f t="shared" si="104"/>
        <v>0</v>
      </c>
      <c r="AC228" s="72">
        <f t="shared" si="104"/>
        <v>0</v>
      </c>
      <c r="AD228" s="73">
        <f t="shared" si="104"/>
        <v>0</v>
      </c>
      <c r="AE228" s="73">
        <f t="shared" si="104"/>
        <v>0</v>
      </c>
      <c r="AF228" s="73">
        <f t="shared" si="104"/>
        <v>0</v>
      </c>
      <c r="AG228" s="73">
        <f t="shared" si="104"/>
        <v>0</v>
      </c>
      <c r="AH228" s="72">
        <f t="shared" si="104"/>
        <v>0</v>
      </c>
      <c r="AI228" s="72">
        <f t="shared" si="104"/>
        <v>0</v>
      </c>
      <c r="AJ228" s="72">
        <f t="shared" si="104"/>
        <v>0</v>
      </c>
      <c r="AK228" s="72">
        <f t="shared" si="104"/>
        <v>0</v>
      </c>
      <c r="AL228" s="73">
        <f t="shared" si="104"/>
        <v>0</v>
      </c>
      <c r="AM228" s="73">
        <f t="shared" si="104"/>
        <v>0</v>
      </c>
      <c r="AN228" s="73">
        <f t="shared" si="104"/>
        <v>0</v>
      </c>
      <c r="AO228" s="72">
        <f t="shared" si="104"/>
        <v>0</v>
      </c>
      <c r="AP228" s="73">
        <f t="shared" si="104"/>
        <v>0</v>
      </c>
      <c r="AQ228" s="72">
        <f t="shared" si="104"/>
        <v>0</v>
      </c>
      <c r="AR228" s="73">
        <f t="shared" si="104"/>
        <v>0</v>
      </c>
      <c r="AS228" s="72">
        <f t="shared" si="104"/>
        <v>0</v>
      </c>
      <c r="AT228" s="73">
        <f t="shared" si="104"/>
        <v>0</v>
      </c>
      <c r="AU228" s="72">
        <f t="shared" si="104"/>
        <v>0</v>
      </c>
      <c r="AV228" s="73">
        <f t="shared" si="104"/>
        <v>0</v>
      </c>
      <c r="AW228" s="72">
        <f t="shared" si="104"/>
        <v>0</v>
      </c>
      <c r="AX228" s="73">
        <f t="shared" si="104"/>
        <v>0</v>
      </c>
      <c r="AY228" s="72">
        <f t="shared" si="104"/>
        <v>0</v>
      </c>
      <c r="AZ228" s="73">
        <f t="shared" si="104"/>
        <v>0</v>
      </c>
      <c r="BA228" s="72">
        <f t="shared" si="104"/>
        <v>0</v>
      </c>
      <c r="BB228" s="73">
        <f t="shared" si="104"/>
        <v>0</v>
      </c>
      <c r="BC228" s="72">
        <f t="shared" si="104"/>
        <v>0</v>
      </c>
      <c r="BD228" s="73">
        <f t="shared" si="104"/>
        <v>0</v>
      </c>
      <c r="BE228" s="72">
        <f t="shared" si="104"/>
        <v>0</v>
      </c>
      <c r="BF228" s="73">
        <f t="shared" si="104"/>
        <v>0</v>
      </c>
      <c r="BG228" s="72">
        <f t="shared" si="104"/>
        <v>0</v>
      </c>
      <c r="BH228" s="73">
        <f t="shared" si="104"/>
        <v>0</v>
      </c>
      <c r="BI228" s="72">
        <f t="shared" si="104"/>
        <v>0</v>
      </c>
      <c r="BJ228" s="73">
        <f t="shared" si="104"/>
        <v>0</v>
      </c>
      <c r="BK228" s="72">
        <f t="shared" si="104"/>
        <v>0</v>
      </c>
      <c r="BL228" s="73">
        <f t="shared" si="104"/>
        <v>0</v>
      </c>
      <c r="BM228" s="72">
        <f t="shared" si="104"/>
        <v>0</v>
      </c>
      <c r="BN228" s="73">
        <f t="shared" si="104"/>
        <v>0</v>
      </c>
      <c r="BO228" s="72">
        <f t="shared" si="104"/>
        <v>0</v>
      </c>
      <c r="BP228" s="73">
        <f t="shared" si="104"/>
        <v>0</v>
      </c>
      <c r="BQ228" s="72">
        <f t="shared" ref="BQ228:DD228" si="105">IF(BQ$90,BQ116/BQ$90,0)</f>
        <v>0</v>
      </c>
      <c r="BR228" s="73">
        <f t="shared" si="105"/>
        <v>0</v>
      </c>
      <c r="BS228" s="72">
        <f t="shared" si="105"/>
        <v>0</v>
      </c>
      <c r="BT228" s="73">
        <f t="shared" si="105"/>
        <v>0</v>
      </c>
      <c r="BU228" s="72">
        <f t="shared" si="105"/>
        <v>0</v>
      </c>
      <c r="BV228" s="73">
        <f t="shared" si="105"/>
        <v>0</v>
      </c>
      <c r="BW228" s="72">
        <f t="shared" si="105"/>
        <v>0</v>
      </c>
      <c r="BX228" s="73">
        <f t="shared" si="105"/>
        <v>0</v>
      </c>
      <c r="BY228" s="72">
        <f t="shared" si="105"/>
        <v>0</v>
      </c>
      <c r="BZ228" s="73">
        <f t="shared" si="105"/>
        <v>0</v>
      </c>
      <c r="CA228" s="72">
        <f t="shared" si="105"/>
        <v>0</v>
      </c>
      <c r="CB228" s="73">
        <f t="shared" si="105"/>
        <v>0</v>
      </c>
      <c r="CC228" s="72">
        <f t="shared" si="105"/>
        <v>0</v>
      </c>
      <c r="CD228" s="73">
        <f t="shared" si="105"/>
        <v>0</v>
      </c>
      <c r="CE228" s="72">
        <f t="shared" si="105"/>
        <v>0</v>
      </c>
      <c r="CF228" s="73">
        <f t="shared" si="105"/>
        <v>0</v>
      </c>
      <c r="CG228" s="72">
        <f t="shared" si="105"/>
        <v>0</v>
      </c>
      <c r="CH228" s="73">
        <f t="shared" si="105"/>
        <v>0</v>
      </c>
      <c r="CI228" s="72">
        <f t="shared" si="105"/>
        <v>0</v>
      </c>
      <c r="CJ228" s="73">
        <f t="shared" si="105"/>
        <v>0</v>
      </c>
      <c r="CK228" s="72">
        <f t="shared" si="105"/>
        <v>0</v>
      </c>
      <c r="CL228" s="73">
        <f t="shared" si="105"/>
        <v>0</v>
      </c>
      <c r="CM228" s="72">
        <f t="shared" si="105"/>
        <v>0</v>
      </c>
      <c r="CN228" s="73">
        <f t="shared" si="105"/>
        <v>0</v>
      </c>
      <c r="CO228" s="72">
        <f t="shared" si="105"/>
        <v>0</v>
      </c>
      <c r="CP228" s="73">
        <f t="shared" si="105"/>
        <v>0</v>
      </c>
      <c r="CQ228" s="72">
        <f t="shared" si="105"/>
        <v>0</v>
      </c>
      <c r="CR228" s="73">
        <f t="shared" si="105"/>
        <v>0</v>
      </c>
      <c r="CS228" s="72">
        <f t="shared" si="105"/>
        <v>0</v>
      </c>
      <c r="CT228" s="73">
        <f t="shared" si="105"/>
        <v>0</v>
      </c>
      <c r="CU228" s="72">
        <f t="shared" si="105"/>
        <v>0</v>
      </c>
      <c r="CV228" s="73">
        <f t="shared" si="105"/>
        <v>0</v>
      </c>
      <c r="CW228" s="72">
        <f t="shared" si="105"/>
        <v>0</v>
      </c>
      <c r="CX228" s="73">
        <f t="shared" si="105"/>
        <v>0</v>
      </c>
      <c r="CY228" s="72">
        <f t="shared" si="105"/>
        <v>0</v>
      </c>
      <c r="CZ228" s="73">
        <f t="shared" si="105"/>
        <v>0</v>
      </c>
      <c r="DA228" s="72">
        <f t="shared" si="105"/>
        <v>0</v>
      </c>
      <c r="DB228" s="73">
        <f t="shared" si="105"/>
        <v>0</v>
      </c>
      <c r="DC228" s="72">
        <f t="shared" si="105"/>
        <v>0</v>
      </c>
      <c r="DD228" s="76">
        <f t="shared" si="105"/>
        <v>0</v>
      </c>
      <c r="DE228" s="3"/>
    </row>
    <row r="229" spans="1:109" x14ac:dyDescent="0.35">
      <c r="A229" s="3"/>
      <c r="B229" s="3" t="s">
        <v>3990</v>
      </c>
      <c r="C229" s="39"/>
      <c r="D229" s="3" t="s">
        <v>515</v>
      </c>
      <c r="E229" s="75">
        <f t="shared" ref="E229:BP229" si="106">IF(E$90,E117/E$90,0)</f>
        <v>0</v>
      </c>
      <c r="F229" s="73">
        <f t="shared" si="106"/>
        <v>0</v>
      </c>
      <c r="G229" s="73">
        <f t="shared" si="106"/>
        <v>0</v>
      </c>
      <c r="H229" s="73">
        <f t="shared" si="106"/>
        <v>0</v>
      </c>
      <c r="I229" s="73">
        <f t="shared" si="106"/>
        <v>0</v>
      </c>
      <c r="J229" s="72">
        <f t="shared" si="106"/>
        <v>0</v>
      </c>
      <c r="K229" s="72">
        <f t="shared" si="106"/>
        <v>0</v>
      </c>
      <c r="L229" s="72">
        <f t="shared" si="106"/>
        <v>0</v>
      </c>
      <c r="M229" s="72">
        <f t="shared" si="106"/>
        <v>0</v>
      </c>
      <c r="N229" s="73">
        <f t="shared" si="106"/>
        <v>0</v>
      </c>
      <c r="O229" s="73">
        <f t="shared" si="106"/>
        <v>0</v>
      </c>
      <c r="P229" s="73">
        <f t="shared" si="106"/>
        <v>0</v>
      </c>
      <c r="Q229" s="72">
        <f t="shared" si="106"/>
        <v>0</v>
      </c>
      <c r="R229" s="72">
        <f t="shared" si="106"/>
        <v>0</v>
      </c>
      <c r="S229" s="72">
        <f t="shared" si="106"/>
        <v>0</v>
      </c>
      <c r="T229" s="72">
        <f t="shared" si="106"/>
        <v>0</v>
      </c>
      <c r="U229" s="73">
        <f t="shared" si="106"/>
        <v>0</v>
      </c>
      <c r="V229" s="73">
        <f t="shared" si="106"/>
        <v>0</v>
      </c>
      <c r="W229" s="73">
        <f t="shared" si="106"/>
        <v>0</v>
      </c>
      <c r="X229" s="72">
        <f t="shared" si="106"/>
        <v>0</v>
      </c>
      <c r="Y229" s="73">
        <f t="shared" si="106"/>
        <v>0</v>
      </c>
      <c r="Z229" s="72">
        <f t="shared" si="106"/>
        <v>0</v>
      </c>
      <c r="AA229" s="72">
        <f t="shared" si="106"/>
        <v>0</v>
      </c>
      <c r="AB229" s="72">
        <f t="shared" si="106"/>
        <v>0</v>
      </c>
      <c r="AC229" s="72">
        <f t="shared" si="106"/>
        <v>0</v>
      </c>
      <c r="AD229" s="73">
        <f t="shared" si="106"/>
        <v>0</v>
      </c>
      <c r="AE229" s="73">
        <f t="shared" si="106"/>
        <v>0</v>
      </c>
      <c r="AF229" s="73">
        <f t="shared" si="106"/>
        <v>0</v>
      </c>
      <c r="AG229" s="73">
        <f t="shared" si="106"/>
        <v>0</v>
      </c>
      <c r="AH229" s="72">
        <f t="shared" si="106"/>
        <v>0</v>
      </c>
      <c r="AI229" s="72">
        <f t="shared" si="106"/>
        <v>0</v>
      </c>
      <c r="AJ229" s="72">
        <f t="shared" si="106"/>
        <v>0</v>
      </c>
      <c r="AK229" s="72">
        <f t="shared" si="106"/>
        <v>0</v>
      </c>
      <c r="AL229" s="73">
        <f t="shared" si="106"/>
        <v>0</v>
      </c>
      <c r="AM229" s="73">
        <f t="shared" si="106"/>
        <v>0</v>
      </c>
      <c r="AN229" s="73">
        <f t="shared" si="106"/>
        <v>0</v>
      </c>
      <c r="AO229" s="72">
        <f t="shared" si="106"/>
        <v>0</v>
      </c>
      <c r="AP229" s="73">
        <f t="shared" si="106"/>
        <v>0</v>
      </c>
      <c r="AQ229" s="72">
        <f t="shared" si="106"/>
        <v>0</v>
      </c>
      <c r="AR229" s="73">
        <f t="shared" si="106"/>
        <v>0</v>
      </c>
      <c r="AS229" s="72">
        <f t="shared" si="106"/>
        <v>0</v>
      </c>
      <c r="AT229" s="73">
        <f t="shared" si="106"/>
        <v>0</v>
      </c>
      <c r="AU229" s="72">
        <f t="shared" si="106"/>
        <v>0</v>
      </c>
      <c r="AV229" s="73">
        <f t="shared" si="106"/>
        <v>0</v>
      </c>
      <c r="AW229" s="72">
        <f t="shared" si="106"/>
        <v>0</v>
      </c>
      <c r="AX229" s="73">
        <f t="shared" si="106"/>
        <v>0</v>
      </c>
      <c r="AY229" s="72">
        <f t="shared" si="106"/>
        <v>0</v>
      </c>
      <c r="AZ229" s="73">
        <f t="shared" si="106"/>
        <v>0</v>
      </c>
      <c r="BA229" s="72">
        <f t="shared" si="106"/>
        <v>0</v>
      </c>
      <c r="BB229" s="73">
        <f t="shared" si="106"/>
        <v>0</v>
      </c>
      <c r="BC229" s="72">
        <f t="shared" si="106"/>
        <v>0</v>
      </c>
      <c r="BD229" s="73">
        <f t="shared" si="106"/>
        <v>0</v>
      </c>
      <c r="BE229" s="72">
        <f t="shared" si="106"/>
        <v>0</v>
      </c>
      <c r="BF229" s="73">
        <f t="shared" si="106"/>
        <v>0</v>
      </c>
      <c r="BG229" s="72">
        <f t="shared" si="106"/>
        <v>0</v>
      </c>
      <c r="BH229" s="73">
        <f t="shared" si="106"/>
        <v>0</v>
      </c>
      <c r="BI229" s="72">
        <f t="shared" si="106"/>
        <v>0</v>
      </c>
      <c r="BJ229" s="73">
        <f t="shared" si="106"/>
        <v>0</v>
      </c>
      <c r="BK229" s="72">
        <f t="shared" si="106"/>
        <v>0</v>
      </c>
      <c r="BL229" s="73">
        <f t="shared" si="106"/>
        <v>0</v>
      </c>
      <c r="BM229" s="72">
        <f t="shared" si="106"/>
        <v>0</v>
      </c>
      <c r="BN229" s="73">
        <f t="shared" si="106"/>
        <v>0</v>
      </c>
      <c r="BO229" s="72">
        <f t="shared" si="106"/>
        <v>0</v>
      </c>
      <c r="BP229" s="73">
        <f t="shared" si="106"/>
        <v>0</v>
      </c>
      <c r="BQ229" s="72">
        <f t="shared" ref="BQ229:DD229" si="107">IF(BQ$90,BQ117/BQ$90,0)</f>
        <v>0</v>
      </c>
      <c r="BR229" s="73">
        <f t="shared" si="107"/>
        <v>0</v>
      </c>
      <c r="BS229" s="72">
        <f t="shared" si="107"/>
        <v>0</v>
      </c>
      <c r="BT229" s="73">
        <f t="shared" si="107"/>
        <v>0</v>
      </c>
      <c r="BU229" s="72">
        <f t="shared" si="107"/>
        <v>0</v>
      </c>
      <c r="BV229" s="73">
        <f t="shared" si="107"/>
        <v>0</v>
      </c>
      <c r="BW229" s="72">
        <f t="shared" si="107"/>
        <v>0</v>
      </c>
      <c r="BX229" s="73">
        <f t="shared" si="107"/>
        <v>0</v>
      </c>
      <c r="BY229" s="72">
        <f t="shared" si="107"/>
        <v>0</v>
      </c>
      <c r="BZ229" s="73">
        <f t="shared" si="107"/>
        <v>0</v>
      </c>
      <c r="CA229" s="72">
        <f t="shared" si="107"/>
        <v>0</v>
      </c>
      <c r="CB229" s="73">
        <f t="shared" si="107"/>
        <v>0</v>
      </c>
      <c r="CC229" s="72">
        <f t="shared" si="107"/>
        <v>0</v>
      </c>
      <c r="CD229" s="73">
        <f t="shared" si="107"/>
        <v>0</v>
      </c>
      <c r="CE229" s="72">
        <f t="shared" si="107"/>
        <v>0</v>
      </c>
      <c r="CF229" s="73">
        <f t="shared" si="107"/>
        <v>0</v>
      </c>
      <c r="CG229" s="72">
        <f t="shared" si="107"/>
        <v>0</v>
      </c>
      <c r="CH229" s="73">
        <f t="shared" si="107"/>
        <v>0</v>
      </c>
      <c r="CI229" s="72">
        <f t="shared" si="107"/>
        <v>0</v>
      </c>
      <c r="CJ229" s="73">
        <f t="shared" si="107"/>
        <v>0</v>
      </c>
      <c r="CK229" s="72">
        <f t="shared" si="107"/>
        <v>0</v>
      </c>
      <c r="CL229" s="73">
        <f t="shared" si="107"/>
        <v>0</v>
      </c>
      <c r="CM229" s="72">
        <f t="shared" si="107"/>
        <v>0</v>
      </c>
      <c r="CN229" s="73">
        <f t="shared" si="107"/>
        <v>0</v>
      </c>
      <c r="CO229" s="72">
        <f t="shared" si="107"/>
        <v>0</v>
      </c>
      <c r="CP229" s="73">
        <f t="shared" si="107"/>
        <v>0</v>
      </c>
      <c r="CQ229" s="72">
        <f t="shared" si="107"/>
        <v>0</v>
      </c>
      <c r="CR229" s="73">
        <f t="shared" si="107"/>
        <v>0</v>
      </c>
      <c r="CS229" s="72">
        <f t="shared" si="107"/>
        <v>0</v>
      </c>
      <c r="CT229" s="73">
        <f t="shared" si="107"/>
        <v>0</v>
      </c>
      <c r="CU229" s="72">
        <f t="shared" si="107"/>
        <v>0</v>
      </c>
      <c r="CV229" s="73">
        <f t="shared" si="107"/>
        <v>0</v>
      </c>
      <c r="CW229" s="72">
        <f t="shared" si="107"/>
        <v>0</v>
      </c>
      <c r="CX229" s="73">
        <f t="shared" si="107"/>
        <v>0</v>
      </c>
      <c r="CY229" s="72">
        <f t="shared" si="107"/>
        <v>0</v>
      </c>
      <c r="CZ229" s="73">
        <f t="shared" si="107"/>
        <v>0</v>
      </c>
      <c r="DA229" s="72">
        <f t="shared" si="107"/>
        <v>0</v>
      </c>
      <c r="DB229" s="73">
        <f t="shared" si="107"/>
        <v>0</v>
      </c>
      <c r="DC229" s="72">
        <f t="shared" si="107"/>
        <v>0</v>
      </c>
      <c r="DD229" s="76">
        <f t="shared" si="107"/>
        <v>0</v>
      </c>
      <c r="DE229" s="3"/>
    </row>
    <row r="230" spans="1:109" x14ac:dyDescent="0.35">
      <c r="A230" s="3"/>
      <c r="B230" s="3" t="s">
        <v>3991</v>
      </c>
      <c r="C230" s="39"/>
      <c r="D230" s="3" t="s">
        <v>517</v>
      </c>
      <c r="E230" s="75">
        <f t="shared" ref="E230:BP230" si="108">IF(E$90,E118/E$90,0)</f>
        <v>0</v>
      </c>
      <c r="F230" s="73">
        <f t="shared" si="108"/>
        <v>0</v>
      </c>
      <c r="G230" s="73">
        <f t="shared" si="108"/>
        <v>0</v>
      </c>
      <c r="H230" s="73">
        <f t="shared" si="108"/>
        <v>0</v>
      </c>
      <c r="I230" s="73">
        <f t="shared" si="108"/>
        <v>0</v>
      </c>
      <c r="J230" s="72">
        <f t="shared" si="108"/>
        <v>0</v>
      </c>
      <c r="K230" s="72">
        <f t="shared" si="108"/>
        <v>0</v>
      </c>
      <c r="L230" s="72">
        <f t="shared" si="108"/>
        <v>0</v>
      </c>
      <c r="M230" s="72">
        <f t="shared" si="108"/>
        <v>0</v>
      </c>
      <c r="N230" s="73">
        <f t="shared" si="108"/>
        <v>0</v>
      </c>
      <c r="O230" s="73">
        <f t="shared" si="108"/>
        <v>0</v>
      </c>
      <c r="P230" s="73">
        <f t="shared" si="108"/>
        <v>0</v>
      </c>
      <c r="Q230" s="72">
        <f t="shared" si="108"/>
        <v>0</v>
      </c>
      <c r="R230" s="72">
        <f t="shared" si="108"/>
        <v>0</v>
      </c>
      <c r="S230" s="72">
        <f t="shared" si="108"/>
        <v>0</v>
      </c>
      <c r="T230" s="72">
        <f t="shared" si="108"/>
        <v>0</v>
      </c>
      <c r="U230" s="73">
        <f t="shared" si="108"/>
        <v>0</v>
      </c>
      <c r="V230" s="73">
        <f t="shared" si="108"/>
        <v>0</v>
      </c>
      <c r="W230" s="73">
        <f t="shared" si="108"/>
        <v>0</v>
      </c>
      <c r="X230" s="72">
        <f t="shared" si="108"/>
        <v>0</v>
      </c>
      <c r="Y230" s="73">
        <f t="shared" si="108"/>
        <v>0</v>
      </c>
      <c r="Z230" s="72">
        <f t="shared" si="108"/>
        <v>0</v>
      </c>
      <c r="AA230" s="72">
        <f t="shared" si="108"/>
        <v>0</v>
      </c>
      <c r="AB230" s="72">
        <f t="shared" si="108"/>
        <v>0</v>
      </c>
      <c r="AC230" s="72">
        <f t="shared" si="108"/>
        <v>0</v>
      </c>
      <c r="AD230" s="73">
        <f t="shared" si="108"/>
        <v>0</v>
      </c>
      <c r="AE230" s="73">
        <f t="shared" si="108"/>
        <v>0</v>
      </c>
      <c r="AF230" s="73">
        <f t="shared" si="108"/>
        <v>0</v>
      </c>
      <c r="AG230" s="73">
        <f t="shared" si="108"/>
        <v>0</v>
      </c>
      <c r="AH230" s="72">
        <f t="shared" si="108"/>
        <v>0</v>
      </c>
      <c r="AI230" s="72">
        <f t="shared" si="108"/>
        <v>0</v>
      </c>
      <c r="AJ230" s="72">
        <f t="shared" si="108"/>
        <v>0</v>
      </c>
      <c r="AK230" s="72">
        <f t="shared" si="108"/>
        <v>0</v>
      </c>
      <c r="AL230" s="73">
        <f t="shared" si="108"/>
        <v>0</v>
      </c>
      <c r="AM230" s="73">
        <f t="shared" si="108"/>
        <v>0</v>
      </c>
      <c r="AN230" s="73">
        <f t="shared" si="108"/>
        <v>0</v>
      </c>
      <c r="AO230" s="72">
        <f t="shared" si="108"/>
        <v>0</v>
      </c>
      <c r="AP230" s="73">
        <f t="shared" si="108"/>
        <v>0</v>
      </c>
      <c r="AQ230" s="72">
        <f t="shared" si="108"/>
        <v>0</v>
      </c>
      <c r="AR230" s="73">
        <f t="shared" si="108"/>
        <v>0</v>
      </c>
      <c r="AS230" s="72">
        <f t="shared" si="108"/>
        <v>0</v>
      </c>
      <c r="AT230" s="73">
        <f t="shared" si="108"/>
        <v>0</v>
      </c>
      <c r="AU230" s="72">
        <f t="shared" si="108"/>
        <v>0</v>
      </c>
      <c r="AV230" s="73">
        <f t="shared" si="108"/>
        <v>0</v>
      </c>
      <c r="AW230" s="72">
        <f t="shared" si="108"/>
        <v>0</v>
      </c>
      <c r="AX230" s="73">
        <f t="shared" si="108"/>
        <v>0</v>
      </c>
      <c r="AY230" s="72">
        <f t="shared" si="108"/>
        <v>0</v>
      </c>
      <c r="AZ230" s="73">
        <f t="shared" si="108"/>
        <v>0</v>
      </c>
      <c r="BA230" s="72">
        <f t="shared" si="108"/>
        <v>0</v>
      </c>
      <c r="BB230" s="73">
        <f t="shared" si="108"/>
        <v>0</v>
      </c>
      <c r="BC230" s="72">
        <f t="shared" si="108"/>
        <v>0</v>
      </c>
      <c r="BD230" s="73">
        <f t="shared" si="108"/>
        <v>0</v>
      </c>
      <c r="BE230" s="72">
        <f t="shared" si="108"/>
        <v>0</v>
      </c>
      <c r="BF230" s="73">
        <f t="shared" si="108"/>
        <v>0</v>
      </c>
      <c r="BG230" s="72">
        <f t="shared" si="108"/>
        <v>0</v>
      </c>
      <c r="BH230" s="73">
        <f t="shared" si="108"/>
        <v>0</v>
      </c>
      <c r="BI230" s="72">
        <f t="shared" si="108"/>
        <v>0</v>
      </c>
      <c r="BJ230" s="73">
        <f t="shared" si="108"/>
        <v>0</v>
      </c>
      <c r="BK230" s="72">
        <f t="shared" si="108"/>
        <v>0</v>
      </c>
      <c r="BL230" s="73">
        <f t="shared" si="108"/>
        <v>0</v>
      </c>
      <c r="BM230" s="72">
        <f t="shared" si="108"/>
        <v>0</v>
      </c>
      <c r="BN230" s="73">
        <f t="shared" si="108"/>
        <v>0</v>
      </c>
      <c r="BO230" s="72">
        <f t="shared" si="108"/>
        <v>0</v>
      </c>
      <c r="BP230" s="73">
        <f t="shared" si="108"/>
        <v>0</v>
      </c>
      <c r="BQ230" s="72">
        <f t="shared" ref="BQ230:DD230" si="109">IF(BQ$90,BQ118/BQ$90,0)</f>
        <v>0</v>
      </c>
      <c r="BR230" s="73">
        <f t="shared" si="109"/>
        <v>0</v>
      </c>
      <c r="BS230" s="72">
        <f t="shared" si="109"/>
        <v>0</v>
      </c>
      <c r="BT230" s="73">
        <f t="shared" si="109"/>
        <v>0</v>
      </c>
      <c r="BU230" s="72">
        <f t="shared" si="109"/>
        <v>0</v>
      </c>
      <c r="BV230" s="73">
        <f t="shared" si="109"/>
        <v>0</v>
      </c>
      <c r="BW230" s="72">
        <f t="shared" si="109"/>
        <v>0</v>
      </c>
      <c r="BX230" s="73">
        <f t="shared" si="109"/>
        <v>0</v>
      </c>
      <c r="BY230" s="72">
        <f t="shared" si="109"/>
        <v>0</v>
      </c>
      <c r="BZ230" s="73">
        <f t="shared" si="109"/>
        <v>0</v>
      </c>
      <c r="CA230" s="72">
        <f t="shared" si="109"/>
        <v>0</v>
      </c>
      <c r="CB230" s="73">
        <f t="shared" si="109"/>
        <v>0</v>
      </c>
      <c r="CC230" s="72">
        <f t="shared" si="109"/>
        <v>0</v>
      </c>
      <c r="CD230" s="73">
        <f t="shared" si="109"/>
        <v>0</v>
      </c>
      <c r="CE230" s="72">
        <f t="shared" si="109"/>
        <v>0</v>
      </c>
      <c r="CF230" s="73">
        <f t="shared" si="109"/>
        <v>0</v>
      </c>
      <c r="CG230" s="72">
        <f t="shared" si="109"/>
        <v>0</v>
      </c>
      <c r="CH230" s="73">
        <f t="shared" si="109"/>
        <v>0</v>
      </c>
      <c r="CI230" s="72">
        <f t="shared" si="109"/>
        <v>0</v>
      </c>
      <c r="CJ230" s="73">
        <f t="shared" si="109"/>
        <v>0</v>
      </c>
      <c r="CK230" s="72">
        <f t="shared" si="109"/>
        <v>0</v>
      </c>
      <c r="CL230" s="73">
        <f t="shared" si="109"/>
        <v>0</v>
      </c>
      <c r="CM230" s="72">
        <f t="shared" si="109"/>
        <v>0</v>
      </c>
      <c r="CN230" s="73">
        <f t="shared" si="109"/>
        <v>0</v>
      </c>
      <c r="CO230" s="72">
        <f t="shared" si="109"/>
        <v>0</v>
      </c>
      <c r="CP230" s="73">
        <f t="shared" si="109"/>
        <v>0</v>
      </c>
      <c r="CQ230" s="72">
        <f t="shared" si="109"/>
        <v>0</v>
      </c>
      <c r="CR230" s="73">
        <f t="shared" si="109"/>
        <v>0</v>
      </c>
      <c r="CS230" s="72">
        <f t="shared" si="109"/>
        <v>0</v>
      </c>
      <c r="CT230" s="73">
        <f t="shared" si="109"/>
        <v>0</v>
      </c>
      <c r="CU230" s="72">
        <f t="shared" si="109"/>
        <v>0</v>
      </c>
      <c r="CV230" s="73">
        <f t="shared" si="109"/>
        <v>0</v>
      </c>
      <c r="CW230" s="72">
        <f t="shared" si="109"/>
        <v>0</v>
      </c>
      <c r="CX230" s="73">
        <f t="shared" si="109"/>
        <v>0</v>
      </c>
      <c r="CY230" s="72">
        <f t="shared" si="109"/>
        <v>0</v>
      </c>
      <c r="CZ230" s="73">
        <f t="shared" si="109"/>
        <v>0</v>
      </c>
      <c r="DA230" s="72">
        <f t="shared" si="109"/>
        <v>0</v>
      </c>
      <c r="DB230" s="73">
        <f t="shared" si="109"/>
        <v>0</v>
      </c>
      <c r="DC230" s="72">
        <f t="shared" si="109"/>
        <v>0</v>
      </c>
      <c r="DD230" s="76">
        <f t="shared" si="109"/>
        <v>0</v>
      </c>
      <c r="DE230" s="3"/>
    </row>
    <row r="231" spans="1:109" x14ac:dyDescent="0.35">
      <c r="A231" s="3"/>
      <c r="B231" s="3" t="s">
        <v>3992</v>
      </c>
      <c r="C231" s="39" t="s">
        <v>519</v>
      </c>
      <c r="D231" s="3" t="s">
        <v>521</v>
      </c>
      <c r="E231" s="71">
        <f t="shared" ref="E231:BP231" si="110">IF(E$90,E119/E$90,0)</f>
        <v>0</v>
      </c>
      <c r="F231" s="72">
        <f t="shared" si="110"/>
        <v>0</v>
      </c>
      <c r="G231" s="72">
        <f t="shared" si="110"/>
        <v>0</v>
      </c>
      <c r="H231" s="72">
        <f t="shared" si="110"/>
        <v>0</v>
      </c>
      <c r="I231" s="72">
        <f t="shared" si="110"/>
        <v>0</v>
      </c>
      <c r="J231" s="73">
        <f t="shared" si="110"/>
        <v>0</v>
      </c>
      <c r="K231" s="73">
        <f t="shared" si="110"/>
        <v>0</v>
      </c>
      <c r="L231" s="73">
        <f t="shared" si="110"/>
        <v>0</v>
      </c>
      <c r="M231" s="73">
        <f t="shared" si="110"/>
        <v>0</v>
      </c>
      <c r="N231" s="72">
        <f t="shared" si="110"/>
        <v>0</v>
      </c>
      <c r="O231" s="72">
        <f t="shared" si="110"/>
        <v>0</v>
      </c>
      <c r="P231" s="72">
        <f t="shared" si="110"/>
        <v>0</v>
      </c>
      <c r="Q231" s="73">
        <f t="shared" si="110"/>
        <v>0</v>
      </c>
      <c r="R231" s="73">
        <f t="shared" si="110"/>
        <v>0</v>
      </c>
      <c r="S231" s="73">
        <f t="shared" si="110"/>
        <v>0</v>
      </c>
      <c r="T231" s="73">
        <f t="shared" si="110"/>
        <v>0</v>
      </c>
      <c r="U231" s="72">
        <f t="shared" si="110"/>
        <v>0</v>
      </c>
      <c r="V231" s="72">
        <f t="shared" si="110"/>
        <v>0</v>
      </c>
      <c r="W231" s="72">
        <f t="shared" si="110"/>
        <v>0</v>
      </c>
      <c r="X231" s="73">
        <f t="shared" si="110"/>
        <v>0</v>
      </c>
      <c r="Y231" s="72">
        <f t="shared" si="110"/>
        <v>0</v>
      </c>
      <c r="Z231" s="73">
        <f t="shared" si="110"/>
        <v>0</v>
      </c>
      <c r="AA231" s="73">
        <f t="shared" si="110"/>
        <v>0</v>
      </c>
      <c r="AB231" s="73">
        <f t="shared" si="110"/>
        <v>0</v>
      </c>
      <c r="AC231" s="73">
        <f t="shared" si="110"/>
        <v>0</v>
      </c>
      <c r="AD231" s="72">
        <f t="shared" si="110"/>
        <v>0</v>
      </c>
      <c r="AE231" s="72">
        <f t="shared" si="110"/>
        <v>0</v>
      </c>
      <c r="AF231" s="72">
        <f t="shared" si="110"/>
        <v>0</v>
      </c>
      <c r="AG231" s="72">
        <f t="shared" si="110"/>
        <v>0</v>
      </c>
      <c r="AH231" s="73">
        <f t="shared" si="110"/>
        <v>0</v>
      </c>
      <c r="AI231" s="73">
        <f t="shared" si="110"/>
        <v>0</v>
      </c>
      <c r="AJ231" s="73">
        <f t="shared" si="110"/>
        <v>0</v>
      </c>
      <c r="AK231" s="73">
        <f t="shared" si="110"/>
        <v>0</v>
      </c>
      <c r="AL231" s="72">
        <f t="shared" si="110"/>
        <v>0</v>
      </c>
      <c r="AM231" s="72">
        <f t="shared" si="110"/>
        <v>0</v>
      </c>
      <c r="AN231" s="72">
        <f t="shared" si="110"/>
        <v>0</v>
      </c>
      <c r="AO231" s="73">
        <f t="shared" si="110"/>
        <v>0</v>
      </c>
      <c r="AP231" s="72">
        <f t="shared" si="110"/>
        <v>0</v>
      </c>
      <c r="AQ231" s="73">
        <f t="shared" si="110"/>
        <v>0</v>
      </c>
      <c r="AR231" s="72">
        <f t="shared" si="110"/>
        <v>0</v>
      </c>
      <c r="AS231" s="73">
        <f t="shared" si="110"/>
        <v>0.83962825670826546</v>
      </c>
      <c r="AT231" s="72">
        <f t="shared" si="110"/>
        <v>0</v>
      </c>
      <c r="AU231" s="73">
        <f t="shared" si="110"/>
        <v>0</v>
      </c>
      <c r="AV231" s="72">
        <f t="shared" si="110"/>
        <v>0</v>
      </c>
      <c r="AW231" s="73">
        <f t="shared" si="110"/>
        <v>0</v>
      </c>
      <c r="AX231" s="72">
        <f t="shared" si="110"/>
        <v>0</v>
      </c>
      <c r="AY231" s="73">
        <f t="shared" si="110"/>
        <v>0</v>
      </c>
      <c r="AZ231" s="72">
        <f t="shared" si="110"/>
        <v>0</v>
      </c>
      <c r="BA231" s="73">
        <f t="shared" si="110"/>
        <v>4.6148994188421315E-3</v>
      </c>
      <c r="BB231" s="72">
        <f t="shared" si="110"/>
        <v>0</v>
      </c>
      <c r="BC231" s="73">
        <f t="shared" si="110"/>
        <v>0</v>
      </c>
      <c r="BD231" s="72">
        <f t="shared" si="110"/>
        <v>0</v>
      </c>
      <c r="BE231" s="73">
        <f t="shared" si="110"/>
        <v>0</v>
      </c>
      <c r="BF231" s="72">
        <f t="shared" si="110"/>
        <v>0</v>
      </c>
      <c r="BG231" s="73">
        <f t="shared" si="110"/>
        <v>0</v>
      </c>
      <c r="BH231" s="72">
        <f t="shared" si="110"/>
        <v>0</v>
      </c>
      <c r="BI231" s="73">
        <f t="shared" si="110"/>
        <v>0</v>
      </c>
      <c r="BJ231" s="72">
        <f t="shared" si="110"/>
        <v>0</v>
      </c>
      <c r="BK231" s="73">
        <f t="shared" si="110"/>
        <v>0</v>
      </c>
      <c r="BL231" s="72">
        <f t="shared" si="110"/>
        <v>0</v>
      </c>
      <c r="BM231" s="73">
        <f t="shared" si="110"/>
        <v>0</v>
      </c>
      <c r="BN231" s="72">
        <f t="shared" si="110"/>
        <v>0</v>
      </c>
      <c r="BO231" s="73">
        <f t="shared" si="110"/>
        <v>0</v>
      </c>
      <c r="BP231" s="72">
        <f t="shared" si="110"/>
        <v>0</v>
      </c>
      <c r="BQ231" s="73">
        <f t="shared" ref="BQ231:DD231" si="111">IF(BQ$90,BQ119/BQ$90,0)</f>
        <v>0</v>
      </c>
      <c r="BR231" s="72">
        <f t="shared" si="111"/>
        <v>0</v>
      </c>
      <c r="BS231" s="73">
        <f t="shared" si="111"/>
        <v>0</v>
      </c>
      <c r="BT231" s="72">
        <f t="shared" si="111"/>
        <v>0</v>
      </c>
      <c r="BU231" s="73">
        <f t="shared" si="111"/>
        <v>0</v>
      </c>
      <c r="BV231" s="72">
        <f t="shared" si="111"/>
        <v>0</v>
      </c>
      <c r="BW231" s="73">
        <f t="shared" si="111"/>
        <v>0</v>
      </c>
      <c r="BX231" s="72">
        <f t="shared" si="111"/>
        <v>0</v>
      </c>
      <c r="BY231" s="73">
        <f t="shared" si="111"/>
        <v>0</v>
      </c>
      <c r="BZ231" s="72">
        <f t="shared" si="111"/>
        <v>0</v>
      </c>
      <c r="CA231" s="73">
        <f t="shared" si="111"/>
        <v>0</v>
      </c>
      <c r="CB231" s="72">
        <f t="shared" si="111"/>
        <v>0</v>
      </c>
      <c r="CC231" s="73">
        <f t="shared" si="111"/>
        <v>0</v>
      </c>
      <c r="CD231" s="72">
        <f t="shared" si="111"/>
        <v>0</v>
      </c>
      <c r="CE231" s="73">
        <f t="shared" si="111"/>
        <v>0</v>
      </c>
      <c r="CF231" s="72">
        <f t="shared" si="111"/>
        <v>0</v>
      </c>
      <c r="CG231" s="73">
        <f t="shared" si="111"/>
        <v>0</v>
      </c>
      <c r="CH231" s="72">
        <f t="shared" si="111"/>
        <v>2.9242446305848976E-2</v>
      </c>
      <c r="CI231" s="73">
        <f t="shared" si="111"/>
        <v>0</v>
      </c>
      <c r="CJ231" s="72">
        <f t="shared" si="111"/>
        <v>0</v>
      </c>
      <c r="CK231" s="73">
        <f t="shared" si="111"/>
        <v>0</v>
      </c>
      <c r="CL231" s="72">
        <f t="shared" si="111"/>
        <v>0</v>
      </c>
      <c r="CM231" s="73">
        <f t="shared" si="111"/>
        <v>0</v>
      </c>
      <c r="CN231" s="72">
        <f t="shared" si="111"/>
        <v>0</v>
      </c>
      <c r="CO231" s="73">
        <f t="shared" si="111"/>
        <v>0</v>
      </c>
      <c r="CP231" s="72">
        <f t="shared" si="111"/>
        <v>0</v>
      </c>
      <c r="CQ231" s="73">
        <f t="shared" si="111"/>
        <v>0</v>
      </c>
      <c r="CR231" s="72">
        <f t="shared" si="111"/>
        <v>0</v>
      </c>
      <c r="CS231" s="73">
        <f t="shared" si="111"/>
        <v>0</v>
      </c>
      <c r="CT231" s="72">
        <f t="shared" si="111"/>
        <v>0</v>
      </c>
      <c r="CU231" s="73">
        <f t="shared" si="111"/>
        <v>0</v>
      </c>
      <c r="CV231" s="72">
        <f t="shared" si="111"/>
        <v>0</v>
      </c>
      <c r="CW231" s="73">
        <f t="shared" si="111"/>
        <v>0</v>
      </c>
      <c r="CX231" s="72">
        <f t="shared" si="111"/>
        <v>0</v>
      </c>
      <c r="CY231" s="73">
        <f t="shared" si="111"/>
        <v>0</v>
      </c>
      <c r="CZ231" s="72">
        <f t="shared" si="111"/>
        <v>0</v>
      </c>
      <c r="DA231" s="73">
        <f t="shared" si="111"/>
        <v>0</v>
      </c>
      <c r="DB231" s="72">
        <f t="shared" si="111"/>
        <v>0</v>
      </c>
      <c r="DC231" s="73">
        <f t="shared" si="111"/>
        <v>0</v>
      </c>
      <c r="DD231" s="74">
        <f t="shared" si="111"/>
        <v>0</v>
      </c>
      <c r="DE231" s="3"/>
    </row>
    <row r="232" spans="1:109" x14ac:dyDescent="0.35">
      <c r="A232" s="3"/>
      <c r="B232" s="3" t="s">
        <v>3993</v>
      </c>
      <c r="C232" s="39"/>
      <c r="D232" s="3" t="s">
        <v>523</v>
      </c>
      <c r="E232" s="71">
        <f t="shared" ref="E232:BP232" si="112">IF(E$90,E120/E$90,0)</f>
        <v>0</v>
      </c>
      <c r="F232" s="72">
        <f t="shared" si="112"/>
        <v>0</v>
      </c>
      <c r="G232" s="72">
        <f t="shared" si="112"/>
        <v>0</v>
      </c>
      <c r="H232" s="72">
        <f t="shared" si="112"/>
        <v>0</v>
      </c>
      <c r="I232" s="72">
        <f t="shared" si="112"/>
        <v>0</v>
      </c>
      <c r="J232" s="73">
        <f t="shared" si="112"/>
        <v>0</v>
      </c>
      <c r="K232" s="73">
        <f t="shared" si="112"/>
        <v>0</v>
      </c>
      <c r="L232" s="73">
        <f t="shared" si="112"/>
        <v>0</v>
      </c>
      <c r="M232" s="73">
        <f t="shared" si="112"/>
        <v>0</v>
      </c>
      <c r="N232" s="72">
        <f t="shared" si="112"/>
        <v>0</v>
      </c>
      <c r="O232" s="72">
        <f t="shared" si="112"/>
        <v>0</v>
      </c>
      <c r="P232" s="72">
        <f t="shared" si="112"/>
        <v>0</v>
      </c>
      <c r="Q232" s="73">
        <f t="shared" si="112"/>
        <v>0</v>
      </c>
      <c r="R232" s="73">
        <f t="shared" si="112"/>
        <v>0</v>
      </c>
      <c r="S232" s="73">
        <f t="shared" si="112"/>
        <v>0</v>
      </c>
      <c r="T232" s="73">
        <f t="shared" si="112"/>
        <v>0</v>
      </c>
      <c r="U232" s="72">
        <f t="shared" si="112"/>
        <v>0</v>
      </c>
      <c r="V232" s="72">
        <f t="shared" si="112"/>
        <v>0</v>
      </c>
      <c r="W232" s="72">
        <f t="shared" si="112"/>
        <v>0</v>
      </c>
      <c r="X232" s="73">
        <f t="shared" si="112"/>
        <v>0</v>
      </c>
      <c r="Y232" s="72">
        <f t="shared" si="112"/>
        <v>0</v>
      </c>
      <c r="Z232" s="73">
        <f t="shared" si="112"/>
        <v>0</v>
      </c>
      <c r="AA232" s="73">
        <f t="shared" si="112"/>
        <v>0</v>
      </c>
      <c r="AB232" s="73">
        <f t="shared" si="112"/>
        <v>0</v>
      </c>
      <c r="AC232" s="73">
        <f t="shared" si="112"/>
        <v>0</v>
      </c>
      <c r="AD232" s="72">
        <f t="shared" si="112"/>
        <v>0</v>
      </c>
      <c r="AE232" s="72">
        <f t="shared" si="112"/>
        <v>0</v>
      </c>
      <c r="AF232" s="72">
        <f t="shared" si="112"/>
        <v>0</v>
      </c>
      <c r="AG232" s="72">
        <f t="shared" si="112"/>
        <v>0</v>
      </c>
      <c r="AH232" s="73">
        <f t="shared" si="112"/>
        <v>0</v>
      </c>
      <c r="AI232" s="73">
        <f t="shared" si="112"/>
        <v>0</v>
      </c>
      <c r="AJ232" s="73">
        <f t="shared" si="112"/>
        <v>0</v>
      </c>
      <c r="AK232" s="73">
        <f t="shared" si="112"/>
        <v>0</v>
      </c>
      <c r="AL232" s="72">
        <f t="shared" si="112"/>
        <v>0</v>
      </c>
      <c r="AM232" s="72">
        <f t="shared" si="112"/>
        <v>0</v>
      </c>
      <c r="AN232" s="72">
        <f t="shared" si="112"/>
        <v>0</v>
      </c>
      <c r="AO232" s="73">
        <f t="shared" si="112"/>
        <v>0</v>
      </c>
      <c r="AP232" s="72">
        <f t="shared" si="112"/>
        <v>0</v>
      </c>
      <c r="AQ232" s="73">
        <f t="shared" si="112"/>
        <v>0</v>
      </c>
      <c r="AR232" s="72">
        <f t="shared" si="112"/>
        <v>0</v>
      </c>
      <c r="AS232" s="73">
        <f t="shared" si="112"/>
        <v>0</v>
      </c>
      <c r="AT232" s="72">
        <f t="shared" si="112"/>
        <v>0</v>
      </c>
      <c r="AU232" s="73">
        <f t="shared" si="112"/>
        <v>0</v>
      </c>
      <c r="AV232" s="72">
        <f t="shared" si="112"/>
        <v>0</v>
      </c>
      <c r="AW232" s="73">
        <f t="shared" si="112"/>
        <v>0</v>
      </c>
      <c r="AX232" s="72">
        <f t="shared" si="112"/>
        <v>0</v>
      </c>
      <c r="AY232" s="73">
        <f t="shared" si="112"/>
        <v>0</v>
      </c>
      <c r="AZ232" s="72">
        <f t="shared" si="112"/>
        <v>0</v>
      </c>
      <c r="BA232" s="73">
        <f t="shared" si="112"/>
        <v>0</v>
      </c>
      <c r="BB232" s="72">
        <f t="shared" si="112"/>
        <v>0</v>
      </c>
      <c r="BC232" s="73">
        <f t="shared" si="112"/>
        <v>0</v>
      </c>
      <c r="BD232" s="72">
        <f t="shared" si="112"/>
        <v>0</v>
      </c>
      <c r="BE232" s="73">
        <f t="shared" si="112"/>
        <v>0</v>
      </c>
      <c r="BF232" s="72">
        <f t="shared" si="112"/>
        <v>0</v>
      </c>
      <c r="BG232" s="73">
        <f t="shared" si="112"/>
        <v>0</v>
      </c>
      <c r="BH232" s="72">
        <f t="shared" si="112"/>
        <v>0</v>
      </c>
      <c r="BI232" s="73">
        <f t="shared" si="112"/>
        <v>0</v>
      </c>
      <c r="BJ232" s="72">
        <f t="shared" si="112"/>
        <v>0</v>
      </c>
      <c r="BK232" s="73">
        <f t="shared" si="112"/>
        <v>0</v>
      </c>
      <c r="BL232" s="72">
        <f t="shared" si="112"/>
        <v>0</v>
      </c>
      <c r="BM232" s="73">
        <f t="shared" si="112"/>
        <v>0</v>
      </c>
      <c r="BN232" s="72">
        <f t="shared" si="112"/>
        <v>0</v>
      </c>
      <c r="BO232" s="73">
        <f t="shared" si="112"/>
        <v>0</v>
      </c>
      <c r="BP232" s="72">
        <f t="shared" si="112"/>
        <v>0</v>
      </c>
      <c r="BQ232" s="73">
        <f t="shared" ref="BQ232:DD232" si="113">IF(BQ$90,BQ120/BQ$90,0)</f>
        <v>0</v>
      </c>
      <c r="BR232" s="72">
        <f t="shared" si="113"/>
        <v>0</v>
      </c>
      <c r="BS232" s="73">
        <f t="shared" si="113"/>
        <v>0</v>
      </c>
      <c r="BT232" s="72">
        <f t="shared" si="113"/>
        <v>0</v>
      </c>
      <c r="BU232" s="73">
        <f t="shared" si="113"/>
        <v>0</v>
      </c>
      <c r="BV232" s="72">
        <f t="shared" si="113"/>
        <v>0</v>
      </c>
      <c r="BW232" s="73">
        <f t="shared" si="113"/>
        <v>0</v>
      </c>
      <c r="BX232" s="72">
        <f t="shared" si="113"/>
        <v>0</v>
      </c>
      <c r="BY232" s="73">
        <f t="shared" si="113"/>
        <v>0</v>
      </c>
      <c r="BZ232" s="72">
        <f t="shared" si="113"/>
        <v>0</v>
      </c>
      <c r="CA232" s="73">
        <f t="shared" si="113"/>
        <v>0</v>
      </c>
      <c r="CB232" s="72">
        <f t="shared" si="113"/>
        <v>0</v>
      </c>
      <c r="CC232" s="73">
        <f t="shared" si="113"/>
        <v>0</v>
      </c>
      <c r="CD232" s="72">
        <f t="shared" si="113"/>
        <v>0</v>
      </c>
      <c r="CE232" s="73">
        <f t="shared" si="113"/>
        <v>0</v>
      </c>
      <c r="CF232" s="72">
        <f t="shared" si="113"/>
        <v>0</v>
      </c>
      <c r="CG232" s="73">
        <f t="shared" si="113"/>
        <v>0</v>
      </c>
      <c r="CH232" s="72">
        <f t="shared" si="113"/>
        <v>0</v>
      </c>
      <c r="CI232" s="73">
        <f t="shared" si="113"/>
        <v>0</v>
      </c>
      <c r="CJ232" s="72">
        <f t="shared" si="113"/>
        <v>0</v>
      </c>
      <c r="CK232" s="73">
        <f t="shared" si="113"/>
        <v>0</v>
      </c>
      <c r="CL232" s="72">
        <f t="shared" si="113"/>
        <v>0</v>
      </c>
      <c r="CM232" s="73">
        <f t="shared" si="113"/>
        <v>0</v>
      </c>
      <c r="CN232" s="72">
        <f t="shared" si="113"/>
        <v>0</v>
      </c>
      <c r="CO232" s="73">
        <f t="shared" si="113"/>
        <v>0</v>
      </c>
      <c r="CP232" s="72">
        <f t="shared" si="113"/>
        <v>0</v>
      </c>
      <c r="CQ232" s="73">
        <f t="shared" si="113"/>
        <v>0</v>
      </c>
      <c r="CR232" s="72">
        <f t="shared" si="113"/>
        <v>0</v>
      </c>
      <c r="CS232" s="73">
        <f t="shared" si="113"/>
        <v>0</v>
      </c>
      <c r="CT232" s="72">
        <f t="shared" si="113"/>
        <v>0</v>
      </c>
      <c r="CU232" s="73">
        <f t="shared" si="113"/>
        <v>0</v>
      </c>
      <c r="CV232" s="72">
        <f t="shared" si="113"/>
        <v>0</v>
      </c>
      <c r="CW232" s="73">
        <f t="shared" si="113"/>
        <v>0</v>
      </c>
      <c r="CX232" s="72">
        <f t="shared" si="113"/>
        <v>0</v>
      </c>
      <c r="CY232" s="73">
        <f t="shared" si="113"/>
        <v>0</v>
      </c>
      <c r="CZ232" s="72">
        <f t="shared" si="113"/>
        <v>0</v>
      </c>
      <c r="DA232" s="73">
        <f t="shared" si="113"/>
        <v>0</v>
      </c>
      <c r="DB232" s="72">
        <f t="shared" si="113"/>
        <v>0</v>
      </c>
      <c r="DC232" s="73">
        <f t="shared" si="113"/>
        <v>0</v>
      </c>
      <c r="DD232" s="74">
        <f t="shared" si="113"/>
        <v>0</v>
      </c>
      <c r="DE232" s="3"/>
    </row>
    <row r="233" spans="1:109" x14ac:dyDescent="0.35">
      <c r="A233" s="3"/>
      <c r="B233" s="3" t="s">
        <v>3994</v>
      </c>
      <c r="C233" s="39"/>
      <c r="D233" s="3" t="s">
        <v>525</v>
      </c>
      <c r="E233" s="71">
        <f t="shared" ref="E233:BP233" si="114">IF(E$90,E121/E$90,0)</f>
        <v>0</v>
      </c>
      <c r="F233" s="72">
        <f t="shared" si="114"/>
        <v>0</v>
      </c>
      <c r="G233" s="72">
        <f t="shared" si="114"/>
        <v>0</v>
      </c>
      <c r="H233" s="72">
        <f t="shared" si="114"/>
        <v>0</v>
      </c>
      <c r="I233" s="72">
        <f t="shared" si="114"/>
        <v>0</v>
      </c>
      <c r="J233" s="73">
        <f t="shared" si="114"/>
        <v>0</v>
      </c>
      <c r="K233" s="73">
        <f t="shared" si="114"/>
        <v>0</v>
      </c>
      <c r="L233" s="73">
        <f t="shared" si="114"/>
        <v>0</v>
      </c>
      <c r="M233" s="73">
        <f t="shared" si="114"/>
        <v>0</v>
      </c>
      <c r="N233" s="72">
        <f t="shared" si="114"/>
        <v>0</v>
      </c>
      <c r="O233" s="72">
        <f t="shared" si="114"/>
        <v>0</v>
      </c>
      <c r="P233" s="72">
        <f t="shared" si="114"/>
        <v>0</v>
      </c>
      <c r="Q233" s="73">
        <f t="shared" si="114"/>
        <v>0</v>
      </c>
      <c r="R233" s="73">
        <f t="shared" si="114"/>
        <v>0</v>
      </c>
      <c r="S233" s="73">
        <f t="shared" si="114"/>
        <v>0</v>
      </c>
      <c r="T233" s="73">
        <f t="shared" si="114"/>
        <v>0</v>
      </c>
      <c r="U233" s="72">
        <f t="shared" si="114"/>
        <v>0</v>
      </c>
      <c r="V233" s="72">
        <f t="shared" si="114"/>
        <v>0</v>
      </c>
      <c r="W233" s="72">
        <f t="shared" si="114"/>
        <v>0</v>
      </c>
      <c r="X233" s="73">
        <f t="shared" si="114"/>
        <v>0</v>
      </c>
      <c r="Y233" s="72">
        <f t="shared" si="114"/>
        <v>0</v>
      </c>
      <c r="Z233" s="73">
        <f t="shared" si="114"/>
        <v>0</v>
      </c>
      <c r="AA233" s="73">
        <f t="shared" si="114"/>
        <v>0</v>
      </c>
      <c r="AB233" s="73">
        <f t="shared" si="114"/>
        <v>0</v>
      </c>
      <c r="AC233" s="73">
        <f t="shared" si="114"/>
        <v>0</v>
      </c>
      <c r="AD233" s="72">
        <f t="shared" si="114"/>
        <v>0</v>
      </c>
      <c r="AE233" s="72">
        <f t="shared" si="114"/>
        <v>0</v>
      </c>
      <c r="AF233" s="72">
        <f t="shared" si="114"/>
        <v>0</v>
      </c>
      <c r="AG233" s="72">
        <f t="shared" si="114"/>
        <v>0</v>
      </c>
      <c r="AH233" s="73">
        <f t="shared" si="114"/>
        <v>0</v>
      </c>
      <c r="AI233" s="73">
        <f t="shared" si="114"/>
        <v>0</v>
      </c>
      <c r="AJ233" s="73">
        <f t="shared" si="114"/>
        <v>0</v>
      </c>
      <c r="AK233" s="73">
        <f t="shared" si="114"/>
        <v>0</v>
      </c>
      <c r="AL233" s="72">
        <f t="shared" si="114"/>
        <v>0</v>
      </c>
      <c r="AM233" s="72">
        <f t="shared" si="114"/>
        <v>0</v>
      </c>
      <c r="AN233" s="72">
        <f t="shared" si="114"/>
        <v>0</v>
      </c>
      <c r="AO233" s="73">
        <f t="shared" si="114"/>
        <v>0</v>
      </c>
      <c r="AP233" s="72">
        <f t="shared" si="114"/>
        <v>0</v>
      </c>
      <c r="AQ233" s="73">
        <f t="shared" si="114"/>
        <v>0</v>
      </c>
      <c r="AR233" s="72">
        <f t="shared" si="114"/>
        <v>0</v>
      </c>
      <c r="AS233" s="73">
        <f t="shared" si="114"/>
        <v>0</v>
      </c>
      <c r="AT233" s="72">
        <f t="shared" si="114"/>
        <v>0</v>
      </c>
      <c r="AU233" s="73">
        <f t="shared" si="114"/>
        <v>0</v>
      </c>
      <c r="AV233" s="72">
        <f t="shared" si="114"/>
        <v>0</v>
      </c>
      <c r="AW233" s="73">
        <f t="shared" si="114"/>
        <v>0</v>
      </c>
      <c r="AX233" s="72">
        <f t="shared" si="114"/>
        <v>0</v>
      </c>
      <c r="AY233" s="73">
        <f t="shared" si="114"/>
        <v>0</v>
      </c>
      <c r="AZ233" s="72">
        <f t="shared" si="114"/>
        <v>0</v>
      </c>
      <c r="BA233" s="73">
        <f t="shared" si="114"/>
        <v>0</v>
      </c>
      <c r="BB233" s="72">
        <f t="shared" si="114"/>
        <v>0</v>
      </c>
      <c r="BC233" s="73">
        <f t="shared" si="114"/>
        <v>0</v>
      </c>
      <c r="BD233" s="72">
        <f t="shared" si="114"/>
        <v>0</v>
      </c>
      <c r="BE233" s="73">
        <f t="shared" si="114"/>
        <v>0</v>
      </c>
      <c r="BF233" s="72">
        <f t="shared" si="114"/>
        <v>0</v>
      </c>
      <c r="BG233" s="73">
        <f t="shared" si="114"/>
        <v>0</v>
      </c>
      <c r="BH233" s="72">
        <f t="shared" si="114"/>
        <v>0</v>
      </c>
      <c r="BI233" s="73">
        <f t="shared" si="114"/>
        <v>0</v>
      </c>
      <c r="BJ233" s="72">
        <f t="shared" si="114"/>
        <v>0</v>
      </c>
      <c r="BK233" s="73">
        <f t="shared" si="114"/>
        <v>0</v>
      </c>
      <c r="BL233" s="72">
        <f t="shared" si="114"/>
        <v>0</v>
      </c>
      <c r="BM233" s="73">
        <f t="shared" si="114"/>
        <v>0</v>
      </c>
      <c r="BN233" s="72">
        <f t="shared" si="114"/>
        <v>0</v>
      </c>
      <c r="BO233" s="73">
        <f t="shared" si="114"/>
        <v>0</v>
      </c>
      <c r="BP233" s="72">
        <f t="shared" si="114"/>
        <v>0</v>
      </c>
      <c r="BQ233" s="73">
        <f t="shared" ref="BQ233:DD233" si="115">IF(BQ$90,BQ121/BQ$90,0)</f>
        <v>0</v>
      </c>
      <c r="BR233" s="72">
        <f t="shared" si="115"/>
        <v>0</v>
      </c>
      <c r="BS233" s="73">
        <f t="shared" si="115"/>
        <v>0</v>
      </c>
      <c r="BT233" s="72">
        <f t="shared" si="115"/>
        <v>0</v>
      </c>
      <c r="BU233" s="73">
        <f t="shared" si="115"/>
        <v>0</v>
      </c>
      <c r="BV233" s="72">
        <f t="shared" si="115"/>
        <v>0</v>
      </c>
      <c r="BW233" s="73">
        <f t="shared" si="115"/>
        <v>0</v>
      </c>
      <c r="BX233" s="72">
        <f t="shared" si="115"/>
        <v>0</v>
      </c>
      <c r="BY233" s="73">
        <f t="shared" si="115"/>
        <v>0</v>
      </c>
      <c r="BZ233" s="72">
        <f t="shared" si="115"/>
        <v>0</v>
      </c>
      <c r="CA233" s="73">
        <f t="shared" si="115"/>
        <v>0</v>
      </c>
      <c r="CB233" s="72">
        <f t="shared" si="115"/>
        <v>0</v>
      </c>
      <c r="CC233" s="73">
        <f t="shared" si="115"/>
        <v>0</v>
      </c>
      <c r="CD233" s="72">
        <f t="shared" si="115"/>
        <v>0</v>
      </c>
      <c r="CE233" s="73">
        <f t="shared" si="115"/>
        <v>0</v>
      </c>
      <c r="CF233" s="72">
        <f t="shared" si="115"/>
        <v>0</v>
      </c>
      <c r="CG233" s="73">
        <f t="shared" si="115"/>
        <v>0</v>
      </c>
      <c r="CH233" s="72">
        <f t="shared" si="115"/>
        <v>0</v>
      </c>
      <c r="CI233" s="73">
        <f t="shared" si="115"/>
        <v>0</v>
      </c>
      <c r="CJ233" s="72">
        <f t="shared" si="115"/>
        <v>0</v>
      </c>
      <c r="CK233" s="73">
        <f t="shared" si="115"/>
        <v>0</v>
      </c>
      <c r="CL233" s="72">
        <f t="shared" si="115"/>
        <v>0</v>
      </c>
      <c r="CM233" s="73">
        <f t="shared" si="115"/>
        <v>0</v>
      </c>
      <c r="CN233" s="72">
        <f t="shared" si="115"/>
        <v>0</v>
      </c>
      <c r="CO233" s="73">
        <f t="shared" si="115"/>
        <v>0</v>
      </c>
      <c r="CP233" s="72">
        <f t="shared" si="115"/>
        <v>0</v>
      </c>
      <c r="CQ233" s="73">
        <f t="shared" si="115"/>
        <v>0</v>
      </c>
      <c r="CR233" s="72">
        <f t="shared" si="115"/>
        <v>0</v>
      </c>
      <c r="CS233" s="73">
        <f t="shared" si="115"/>
        <v>0</v>
      </c>
      <c r="CT233" s="72">
        <f t="shared" si="115"/>
        <v>0</v>
      </c>
      <c r="CU233" s="73">
        <f t="shared" si="115"/>
        <v>0</v>
      </c>
      <c r="CV233" s="72">
        <f t="shared" si="115"/>
        <v>0</v>
      </c>
      <c r="CW233" s="73">
        <f t="shared" si="115"/>
        <v>0</v>
      </c>
      <c r="CX233" s="72">
        <f t="shared" si="115"/>
        <v>0</v>
      </c>
      <c r="CY233" s="73">
        <f t="shared" si="115"/>
        <v>0</v>
      </c>
      <c r="CZ233" s="72">
        <f t="shared" si="115"/>
        <v>0</v>
      </c>
      <c r="DA233" s="73">
        <f t="shared" si="115"/>
        <v>0</v>
      </c>
      <c r="DB233" s="72">
        <f t="shared" si="115"/>
        <v>0</v>
      </c>
      <c r="DC233" s="73">
        <f t="shared" si="115"/>
        <v>0</v>
      </c>
      <c r="DD233" s="74">
        <f t="shared" si="115"/>
        <v>0</v>
      </c>
      <c r="DE233" s="3"/>
    </row>
    <row r="234" spans="1:109" x14ac:dyDescent="0.35">
      <c r="A234" s="3"/>
      <c r="B234" s="3" t="s">
        <v>3995</v>
      </c>
      <c r="C234" s="39"/>
      <c r="D234" s="3" t="s">
        <v>527</v>
      </c>
      <c r="E234" s="71">
        <f t="shared" ref="E234:BP234" si="116">IF(E$90,E122/E$90,0)</f>
        <v>0</v>
      </c>
      <c r="F234" s="72">
        <f t="shared" si="116"/>
        <v>0</v>
      </c>
      <c r="G234" s="72">
        <f t="shared" si="116"/>
        <v>0</v>
      </c>
      <c r="H234" s="72">
        <f t="shared" si="116"/>
        <v>0</v>
      </c>
      <c r="I234" s="72">
        <f t="shared" si="116"/>
        <v>0</v>
      </c>
      <c r="J234" s="73">
        <f t="shared" si="116"/>
        <v>0</v>
      </c>
      <c r="K234" s="73">
        <f t="shared" si="116"/>
        <v>0</v>
      </c>
      <c r="L234" s="73">
        <f t="shared" si="116"/>
        <v>0</v>
      </c>
      <c r="M234" s="73">
        <f t="shared" si="116"/>
        <v>0</v>
      </c>
      <c r="N234" s="72">
        <f t="shared" si="116"/>
        <v>0</v>
      </c>
      <c r="O234" s="72">
        <f t="shared" si="116"/>
        <v>0</v>
      </c>
      <c r="P234" s="72">
        <f t="shared" si="116"/>
        <v>0</v>
      </c>
      <c r="Q234" s="73">
        <f t="shared" si="116"/>
        <v>0</v>
      </c>
      <c r="R234" s="73">
        <f t="shared" si="116"/>
        <v>0</v>
      </c>
      <c r="S234" s="73">
        <f t="shared" si="116"/>
        <v>0</v>
      </c>
      <c r="T234" s="73">
        <f t="shared" si="116"/>
        <v>0</v>
      </c>
      <c r="U234" s="72">
        <f t="shared" si="116"/>
        <v>0</v>
      </c>
      <c r="V234" s="72">
        <f t="shared" si="116"/>
        <v>0</v>
      </c>
      <c r="W234" s="72">
        <f t="shared" si="116"/>
        <v>0</v>
      </c>
      <c r="X234" s="73">
        <f t="shared" si="116"/>
        <v>0</v>
      </c>
      <c r="Y234" s="72">
        <f t="shared" si="116"/>
        <v>0</v>
      </c>
      <c r="Z234" s="73">
        <f t="shared" si="116"/>
        <v>0</v>
      </c>
      <c r="AA234" s="73">
        <f t="shared" si="116"/>
        <v>0</v>
      </c>
      <c r="AB234" s="73">
        <f t="shared" si="116"/>
        <v>0</v>
      </c>
      <c r="AC234" s="73">
        <f t="shared" si="116"/>
        <v>0</v>
      </c>
      <c r="AD234" s="72">
        <f t="shared" si="116"/>
        <v>0</v>
      </c>
      <c r="AE234" s="72">
        <f t="shared" si="116"/>
        <v>0</v>
      </c>
      <c r="AF234" s="72">
        <f t="shared" si="116"/>
        <v>0</v>
      </c>
      <c r="AG234" s="72">
        <f t="shared" si="116"/>
        <v>0</v>
      </c>
      <c r="AH234" s="73">
        <f t="shared" si="116"/>
        <v>0</v>
      </c>
      <c r="AI234" s="73">
        <f t="shared" si="116"/>
        <v>0</v>
      </c>
      <c r="AJ234" s="73">
        <f t="shared" si="116"/>
        <v>0</v>
      </c>
      <c r="AK234" s="73">
        <f t="shared" si="116"/>
        <v>0</v>
      </c>
      <c r="AL234" s="72">
        <f t="shared" si="116"/>
        <v>0</v>
      </c>
      <c r="AM234" s="72">
        <f t="shared" si="116"/>
        <v>0</v>
      </c>
      <c r="AN234" s="72">
        <f t="shared" si="116"/>
        <v>0</v>
      </c>
      <c r="AO234" s="73">
        <f t="shared" si="116"/>
        <v>0</v>
      </c>
      <c r="AP234" s="72">
        <f t="shared" si="116"/>
        <v>0</v>
      </c>
      <c r="AQ234" s="73">
        <f t="shared" si="116"/>
        <v>0</v>
      </c>
      <c r="AR234" s="72">
        <f t="shared" si="116"/>
        <v>0</v>
      </c>
      <c r="AS234" s="73">
        <f t="shared" si="116"/>
        <v>0</v>
      </c>
      <c r="AT234" s="72">
        <f t="shared" si="116"/>
        <v>0</v>
      </c>
      <c r="AU234" s="73">
        <f t="shared" si="116"/>
        <v>0</v>
      </c>
      <c r="AV234" s="72">
        <f t="shared" si="116"/>
        <v>0</v>
      </c>
      <c r="AW234" s="73">
        <f t="shared" si="116"/>
        <v>0</v>
      </c>
      <c r="AX234" s="72">
        <f t="shared" si="116"/>
        <v>0</v>
      </c>
      <c r="AY234" s="73">
        <f t="shared" si="116"/>
        <v>0</v>
      </c>
      <c r="AZ234" s="72">
        <f t="shared" si="116"/>
        <v>0</v>
      </c>
      <c r="BA234" s="73">
        <f t="shared" si="116"/>
        <v>0</v>
      </c>
      <c r="BB234" s="72">
        <f t="shared" si="116"/>
        <v>0</v>
      </c>
      <c r="BC234" s="73">
        <f t="shared" si="116"/>
        <v>0</v>
      </c>
      <c r="BD234" s="72">
        <f t="shared" si="116"/>
        <v>0</v>
      </c>
      <c r="BE234" s="73">
        <f t="shared" si="116"/>
        <v>0</v>
      </c>
      <c r="BF234" s="72">
        <f t="shared" si="116"/>
        <v>0</v>
      </c>
      <c r="BG234" s="73">
        <f t="shared" si="116"/>
        <v>0</v>
      </c>
      <c r="BH234" s="72">
        <f t="shared" si="116"/>
        <v>0</v>
      </c>
      <c r="BI234" s="73">
        <f t="shared" si="116"/>
        <v>0</v>
      </c>
      <c r="BJ234" s="72">
        <f t="shared" si="116"/>
        <v>0</v>
      </c>
      <c r="BK234" s="73">
        <f t="shared" si="116"/>
        <v>0</v>
      </c>
      <c r="BL234" s="72">
        <f t="shared" si="116"/>
        <v>0</v>
      </c>
      <c r="BM234" s="73">
        <f t="shared" si="116"/>
        <v>0</v>
      </c>
      <c r="BN234" s="72">
        <f t="shared" si="116"/>
        <v>0</v>
      </c>
      <c r="BO234" s="73">
        <f t="shared" si="116"/>
        <v>0</v>
      </c>
      <c r="BP234" s="72">
        <f t="shared" si="116"/>
        <v>0</v>
      </c>
      <c r="BQ234" s="73">
        <f t="shared" ref="BQ234:DD234" si="117">IF(BQ$90,BQ122/BQ$90,0)</f>
        <v>0</v>
      </c>
      <c r="BR234" s="72">
        <f t="shared" si="117"/>
        <v>0</v>
      </c>
      <c r="BS234" s="73">
        <f t="shared" si="117"/>
        <v>0</v>
      </c>
      <c r="BT234" s="72">
        <f t="shared" si="117"/>
        <v>0</v>
      </c>
      <c r="BU234" s="73">
        <f t="shared" si="117"/>
        <v>0</v>
      </c>
      <c r="BV234" s="72">
        <f t="shared" si="117"/>
        <v>0</v>
      </c>
      <c r="BW234" s="73">
        <f t="shared" si="117"/>
        <v>0</v>
      </c>
      <c r="BX234" s="72">
        <f t="shared" si="117"/>
        <v>0</v>
      </c>
      <c r="BY234" s="73">
        <f t="shared" si="117"/>
        <v>0</v>
      </c>
      <c r="BZ234" s="72">
        <f t="shared" si="117"/>
        <v>0</v>
      </c>
      <c r="CA234" s="73">
        <f t="shared" si="117"/>
        <v>0</v>
      </c>
      <c r="CB234" s="72">
        <f t="shared" si="117"/>
        <v>0</v>
      </c>
      <c r="CC234" s="73">
        <f t="shared" si="117"/>
        <v>0</v>
      </c>
      <c r="CD234" s="72">
        <f t="shared" si="117"/>
        <v>0</v>
      </c>
      <c r="CE234" s="73">
        <f t="shared" si="117"/>
        <v>0</v>
      </c>
      <c r="CF234" s="72">
        <f t="shared" si="117"/>
        <v>0</v>
      </c>
      <c r="CG234" s="73">
        <f t="shared" si="117"/>
        <v>0</v>
      </c>
      <c r="CH234" s="72">
        <f t="shared" si="117"/>
        <v>0</v>
      </c>
      <c r="CI234" s="73">
        <f t="shared" si="117"/>
        <v>0</v>
      </c>
      <c r="CJ234" s="72">
        <f t="shared" si="117"/>
        <v>0</v>
      </c>
      <c r="CK234" s="73">
        <f t="shared" si="117"/>
        <v>0</v>
      </c>
      <c r="CL234" s="72">
        <f t="shared" si="117"/>
        <v>0</v>
      </c>
      <c r="CM234" s="73">
        <f t="shared" si="117"/>
        <v>0</v>
      </c>
      <c r="CN234" s="72">
        <f t="shared" si="117"/>
        <v>0</v>
      </c>
      <c r="CO234" s="73">
        <f t="shared" si="117"/>
        <v>0</v>
      </c>
      <c r="CP234" s="72">
        <f t="shared" si="117"/>
        <v>0</v>
      </c>
      <c r="CQ234" s="73">
        <f t="shared" si="117"/>
        <v>0</v>
      </c>
      <c r="CR234" s="72">
        <f t="shared" si="117"/>
        <v>0</v>
      </c>
      <c r="CS234" s="73">
        <f t="shared" si="117"/>
        <v>0</v>
      </c>
      <c r="CT234" s="72">
        <f t="shared" si="117"/>
        <v>0</v>
      </c>
      <c r="CU234" s="73">
        <f t="shared" si="117"/>
        <v>0</v>
      </c>
      <c r="CV234" s="72">
        <f t="shared" si="117"/>
        <v>0</v>
      </c>
      <c r="CW234" s="73">
        <f t="shared" si="117"/>
        <v>0</v>
      </c>
      <c r="CX234" s="72">
        <f t="shared" si="117"/>
        <v>0</v>
      </c>
      <c r="CY234" s="73">
        <f t="shared" si="117"/>
        <v>0</v>
      </c>
      <c r="CZ234" s="72">
        <f t="shared" si="117"/>
        <v>0</v>
      </c>
      <c r="DA234" s="73">
        <f t="shared" si="117"/>
        <v>0</v>
      </c>
      <c r="DB234" s="72">
        <f t="shared" si="117"/>
        <v>0</v>
      </c>
      <c r="DC234" s="73">
        <f t="shared" si="117"/>
        <v>0</v>
      </c>
      <c r="DD234" s="74">
        <f t="shared" si="117"/>
        <v>0</v>
      </c>
      <c r="DE234" s="3"/>
    </row>
    <row r="235" spans="1:109" x14ac:dyDescent="0.35">
      <c r="A235" s="3"/>
      <c r="B235" s="3" t="s">
        <v>3996</v>
      </c>
      <c r="C235" s="39" t="s">
        <v>529</v>
      </c>
      <c r="D235" s="3" t="s">
        <v>531</v>
      </c>
      <c r="E235" s="75">
        <f t="shared" ref="E235:BP235" si="118">IF(E$90,E123/E$90,0)</f>
        <v>0.13046005865355575</v>
      </c>
      <c r="F235" s="73">
        <f t="shared" si="118"/>
        <v>0</v>
      </c>
      <c r="G235" s="73">
        <f t="shared" si="118"/>
        <v>0</v>
      </c>
      <c r="H235" s="73">
        <f t="shared" si="118"/>
        <v>0</v>
      </c>
      <c r="I235" s="73">
        <f t="shared" si="118"/>
        <v>0</v>
      </c>
      <c r="J235" s="72">
        <f t="shared" si="118"/>
        <v>7.282574692259558E-2</v>
      </c>
      <c r="K235" s="72">
        <f t="shared" si="118"/>
        <v>0</v>
      </c>
      <c r="L235" s="72">
        <f t="shared" si="118"/>
        <v>0</v>
      </c>
      <c r="M235" s="72">
        <f t="shared" si="118"/>
        <v>0</v>
      </c>
      <c r="N235" s="73">
        <f t="shared" si="118"/>
        <v>0.10415552991310077</v>
      </c>
      <c r="O235" s="73">
        <f t="shared" si="118"/>
        <v>0</v>
      </c>
      <c r="P235" s="73">
        <f t="shared" si="118"/>
        <v>0</v>
      </c>
      <c r="Q235" s="72">
        <f t="shared" si="118"/>
        <v>0.14278625928543612</v>
      </c>
      <c r="R235" s="72">
        <f t="shared" si="118"/>
        <v>0</v>
      </c>
      <c r="S235" s="72">
        <f t="shared" si="118"/>
        <v>0</v>
      </c>
      <c r="T235" s="72">
        <f t="shared" si="118"/>
        <v>0</v>
      </c>
      <c r="U235" s="73">
        <f t="shared" si="118"/>
        <v>0.3566420939073075</v>
      </c>
      <c r="V235" s="73">
        <f t="shared" si="118"/>
        <v>0</v>
      </c>
      <c r="W235" s="73">
        <f t="shared" si="118"/>
        <v>0</v>
      </c>
      <c r="X235" s="72">
        <f t="shared" si="118"/>
        <v>0</v>
      </c>
      <c r="Y235" s="73">
        <f t="shared" si="118"/>
        <v>0</v>
      </c>
      <c r="Z235" s="72">
        <f t="shared" si="118"/>
        <v>0</v>
      </c>
      <c r="AA235" s="72">
        <f t="shared" si="118"/>
        <v>0</v>
      </c>
      <c r="AB235" s="72">
        <f t="shared" si="118"/>
        <v>0</v>
      </c>
      <c r="AC235" s="72">
        <f t="shared" si="118"/>
        <v>0</v>
      </c>
      <c r="AD235" s="73">
        <f t="shared" si="118"/>
        <v>0</v>
      </c>
      <c r="AE235" s="73">
        <f t="shared" si="118"/>
        <v>0</v>
      </c>
      <c r="AF235" s="73">
        <f t="shared" si="118"/>
        <v>0</v>
      </c>
      <c r="AG235" s="73">
        <f t="shared" si="118"/>
        <v>0</v>
      </c>
      <c r="AH235" s="72">
        <f t="shared" si="118"/>
        <v>0</v>
      </c>
      <c r="AI235" s="72">
        <f t="shared" si="118"/>
        <v>0</v>
      </c>
      <c r="AJ235" s="72">
        <f t="shared" si="118"/>
        <v>0</v>
      </c>
      <c r="AK235" s="72">
        <f t="shared" si="118"/>
        <v>0</v>
      </c>
      <c r="AL235" s="73">
        <f t="shared" si="118"/>
        <v>0</v>
      </c>
      <c r="AM235" s="73">
        <f t="shared" si="118"/>
        <v>0</v>
      </c>
      <c r="AN235" s="73">
        <f t="shared" si="118"/>
        <v>0</v>
      </c>
      <c r="AO235" s="72">
        <f t="shared" si="118"/>
        <v>0</v>
      </c>
      <c r="AP235" s="73">
        <f t="shared" si="118"/>
        <v>0</v>
      </c>
      <c r="AQ235" s="72">
        <f t="shared" si="118"/>
        <v>0</v>
      </c>
      <c r="AR235" s="73">
        <f t="shared" si="118"/>
        <v>0</v>
      </c>
      <c r="AS235" s="72">
        <f t="shared" si="118"/>
        <v>0</v>
      </c>
      <c r="AT235" s="73">
        <f t="shared" si="118"/>
        <v>0</v>
      </c>
      <c r="AU235" s="72">
        <f t="shared" si="118"/>
        <v>2.1227152982091012E-2</v>
      </c>
      <c r="AV235" s="73">
        <f t="shared" si="118"/>
        <v>0</v>
      </c>
      <c r="AW235" s="72">
        <f t="shared" si="118"/>
        <v>0.56329233188307803</v>
      </c>
      <c r="AX235" s="73">
        <f t="shared" si="118"/>
        <v>0</v>
      </c>
      <c r="AY235" s="72">
        <f t="shared" si="118"/>
        <v>9.3529336069067187E-2</v>
      </c>
      <c r="AZ235" s="73">
        <f t="shared" si="118"/>
        <v>0</v>
      </c>
      <c r="BA235" s="72">
        <f t="shared" si="118"/>
        <v>0</v>
      </c>
      <c r="BB235" s="73">
        <f t="shared" si="118"/>
        <v>0</v>
      </c>
      <c r="BC235" s="72">
        <f t="shared" si="118"/>
        <v>0</v>
      </c>
      <c r="BD235" s="73">
        <f t="shared" si="118"/>
        <v>0</v>
      </c>
      <c r="BE235" s="72">
        <f t="shared" si="118"/>
        <v>0</v>
      </c>
      <c r="BF235" s="73">
        <f t="shared" si="118"/>
        <v>0</v>
      </c>
      <c r="BG235" s="72">
        <f t="shared" si="118"/>
        <v>0</v>
      </c>
      <c r="BH235" s="73">
        <f t="shared" si="118"/>
        <v>0</v>
      </c>
      <c r="BI235" s="72">
        <f t="shared" si="118"/>
        <v>0</v>
      </c>
      <c r="BJ235" s="73">
        <f t="shared" si="118"/>
        <v>0</v>
      </c>
      <c r="BK235" s="72">
        <f t="shared" si="118"/>
        <v>0</v>
      </c>
      <c r="BL235" s="73">
        <f t="shared" si="118"/>
        <v>0</v>
      </c>
      <c r="BM235" s="72">
        <f t="shared" si="118"/>
        <v>0</v>
      </c>
      <c r="BN235" s="73">
        <f t="shared" si="118"/>
        <v>0</v>
      </c>
      <c r="BO235" s="72">
        <f t="shared" si="118"/>
        <v>0</v>
      </c>
      <c r="BP235" s="73">
        <f t="shared" si="118"/>
        <v>0</v>
      </c>
      <c r="BQ235" s="72">
        <f t="shared" ref="BQ235:DD235" si="119">IF(BQ$90,BQ123/BQ$90,0)</f>
        <v>0</v>
      </c>
      <c r="BR235" s="73">
        <f t="shared" si="119"/>
        <v>0</v>
      </c>
      <c r="BS235" s="72">
        <f t="shared" si="119"/>
        <v>0</v>
      </c>
      <c r="BT235" s="73">
        <f t="shared" si="119"/>
        <v>0</v>
      </c>
      <c r="BU235" s="72">
        <f t="shared" si="119"/>
        <v>0</v>
      </c>
      <c r="BV235" s="73">
        <f t="shared" si="119"/>
        <v>0</v>
      </c>
      <c r="BW235" s="72">
        <f t="shared" si="119"/>
        <v>0</v>
      </c>
      <c r="BX235" s="73">
        <f t="shared" si="119"/>
        <v>0</v>
      </c>
      <c r="BY235" s="72">
        <f t="shared" si="119"/>
        <v>0</v>
      </c>
      <c r="BZ235" s="73">
        <f t="shared" si="119"/>
        <v>0</v>
      </c>
      <c r="CA235" s="72">
        <f t="shared" si="119"/>
        <v>0</v>
      </c>
      <c r="CB235" s="73">
        <f t="shared" si="119"/>
        <v>0</v>
      </c>
      <c r="CC235" s="72">
        <f t="shared" si="119"/>
        <v>0</v>
      </c>
      <c r="CD235" s="73">
        <f t="shared" si="119"/>
        <v>0</v>
      </c>
      <c r="CE235" s="72">
        <f t="shared" si="119"/>
        <v>0</v>
      </c>
      <c r="CF235" s="73">
        <f t="shared" si="119"/>
        <v>0</v>
      </c>
      <c r="CG235" s="72">
        <f t="shared" si="119"/>
        <v>0</v>
      </c>
      <c r="CH235" s="73">
        <f t="shared" si="119"/>
        <v>5.0545731207249692E-4</v>
      </c>
      <c r="CI235" s="72">
        <f t="shared" si="119"/>
        <v>0</v>
      </c>
      <c r="CJ235" s="73">
        <f t="shared" si="119"/>
        <v>0</v>
      </c>
      <c r="CK235" s="72">
        <f t="shared" si="119"/>
        <v>0</v>
      </c>
      <c r="CL235" s="73">
        <f t="shared" si="119"/>
        <v>0</v>
      </c>
      <c r="CM235" s="72">
        <f t="shared" si="119"/>
        <v>0</v>
      </c>
      <c r="CN235" s="73">
        <f t="shared" si="119"/>
        <v>0</v>
      </c>
      <c r="CO235" s="72">
        <f t="shared" si="119"/>
        <v>0</v>
      </c>
      <c r="CP235" s="73">
        <f t="shared" si="119"/>
        <v>0</v>
      </c>
      <c r="CQ235" s="72">
        <f t="shared" si="119"/>
        <v>0</v>
      </c>
      <c r="CR235" s="73">
        <f t="shared" si="119"/>
        <v>0</v>
      </c>
      <c r="CS235" s="72">
        <f t="shared" si="119"/>
        <v>0</v>
      </c>
      <c r="CT235" s="73">
        <f t="shared" si="119"/>
        <v>0</v>
      </c>
      <c r="CU235" s="72">
        <f t="shared" si="119"/>
        <v>0</v>
      </c>
      <c r="CV235" s="73">
        <f t="shared" si="119"/>
        <v>0</v>
      </c>
      <c r="CW235" s="72">
        <f t="shared" si="119"/>
        <v>0</v>
      </c>
      <c r="CX235" s="73">
        <f t="shared" si="119"/>
        <v>0</v>
      </c>
      <c r="CY235" s="72">
        <f t="shared" si="119"/>
        <v>0</v>
      </c>
      <c r="CZ235" s="73">
        <f t="shared" si="119"/>
        <v>0</v>
      </c>
      <c r="DA235" s="72">
        <f t="shared" si="119"/>
        <v>0</v>
      </c>
      <c r="DB235" s="73">
        <f t="shared" si="119"/>
        <v>0</v>
      </c>
      <c r="DC235" s="72">
        <f t="shared" si="119"/>
        <v>0</v>
      </c>
      <c r="DD235" s="76">
        <f t="shared" si="119"/>
        <v>0</v>
      </c>
      <c r="DE235" s="3"/>
    </row>
    <row r="236" spans="1:109" x14ac:dyDescent="0.35">
      <c r="A236" s="3"/>
      <c r="B236" s="3" t="s">
        <v>3997</v>
      </c>
      <c r="C236" s="39"/>
      <c r="D236" s="3" t="s">
        <v>532</v>
      </c>
      <c r="E236" s="75">
        <f t="shared" ref="E236:BP236" si="120">IF(E$90,E124/E$90,0)</f>
        <v>0</v>
      </c>
      <c r="F236" s="73">
        <f t="shared" si="120"/>
        <v>0</v>
      </c>
      <c r="G236" s="73">
        <f t="shared" si="120"/>
        <v>0</v>
      </c>
      <c r="H236" s="73">
        <f t="shared" si="120"/>
        <v>0</v>
      </c>
      <c r="I236" s="73">
        <f t="shared" si="120"/>
        <v>0</v>
      </c>
      <c r="J236" s="72">
        <f t="shared" si="120"/>
        <v>0</v>
      </c>
      <c r="K236" s="72">
        <f t="shared" si="120"/>
        <v>0</v>
      </c>
      <c r="L236" s="72">
        <f t="shared" si="120"/>
        <v>0</v>
      </c>
      <c r="M236" s="72">
        <f t="shared" si="120"/>
        <v>0</v>
      </c>
      <c r="N236" s="73">
        <f t="shared" si="120"/>
        <v>0</v>
      </c>
      <c r="O236" s="73">
        <f t="shared" si="120"/>
        <v>0</v>
      </c>
      <c r="P236" s="73">
        <f t="shared" si="120"/>
        <v>0</v>
      </c>
      <c r="Q236" s="72">
        <f t="shared" si="120"/>
        <v>0</v>
      </c>
      <c r="R236" s="72">
        <f t="shared" si="120"/>
        <v>0</v>
      </c>
      <c r="S236" s="72">
        <f t="shared" si="120"/>
        <v>0</v>
      </c>
      <c r="T236" s="72">
        <f t="shared" si="120"/>
        <v>0</v>
      </c>
      <c r="U236" s="73">
        <f t="shared" si="120"/>
        <v>0</v>
      </c>
      <c r="V236" s="73">
        <f t="shared" si="120"/>
        <v>0</v>
      </c>
      <c r="W236" s="73">
        <f t="shared" si="120"/>
        <v>0</v>
      </c>
      <c r="X236" s="72">
        <f t="shared" si="120"/>
        <v>0</v>
      </c>
      <c r="Y236" s="73">
        <f t="shared" si="120"/>
        <v>0</v>
      </c>
      <c r="Z236" s="72">
        <f t="shared" si="120"/>
        <v>0</v>
      </c>
      <c r="AA236" s="72">
        <f t="shared" si="120"/>
        <v>0</v>
      </c>
      <c r="AB236" s="72">
        <f t="shared" si="120"/>
        <v>0</v>
      </c>
      <c r="AC236" s="72">
        <f t="shared" si="120"/>
        <v>0</v>
      </c>
      <c r="AD236" s="73">
        <f t="shared" si="120"/>
        <v>0</v>
      </c>
      <c r="AE236" s="73">
        <f t="shared" si="120"/>
        <v>0</v>
      </c>
      <c r="AF236" s="73">
        <f t="shared" si="120"/>
        <v>0</v>
      </c>
      <c r="AG236" s="73">
        <f t="shared" si="120"/>
        <v>0</v>
      </c>
      <c r="AH236" s="72">
        <f t="shared" si="120"/>
        <v>0</v>
      </c>
      <c r="AI236" s="72">
        <f t="shared" si="120"/>
        <v>0</v>
      </c>
      <c r="AJ236" s="72">
        <f t="shared" si="120"/>
        <v>0</v>
      </c>
      <c r="AK236" s="72">
        <f t="shared" si="120"/>
        <v>0</v>
      </c>
      <c r="AL236" s="73">
        <f t="shared" si="120"/>
        <v>0</v>
      </c>
      <c r="AM236" s="73">
        <f t="shared" si="120"/>
        <v>0</v>
      </c>
      <c r="AN236" s="73">
        <f t="shared" si="120"/>
        <v>0</v>
      </c>
      <c r="AO236" s="72">
        <f t="shared" si="120"/>
        <v>0</v>
      </c>
      <c r="AP236" s="73">
        <f t="shared" si="120"/>
        <v>0</v>
      </c>
      <c r="AQ236" s="72">
        <f t="shared" si="120"/>
        <v>0</v>
      </c>
      <c r="AR236" s="73">
        <f t="shared" si="120"/>
        <v>0</v>
      </c>
      <c r="AS236" s="72">
        <f t="shared" si="120"/>
        <v>0</v>
      </c>
      <c r="AT236" s="73">
        <f t="shared" si="120"/>
        <v>0</v>
      </c>
      <c r="AU236" s="72">
        <f t="shared" si="120"/>
        <v>0</v>
      </c>
      <c r="AV236" s="73">
        <f t="shared" si="120"/>
        <v>0</v>
      </c>
      <c r="AW236" s="72">
        <f t="shared" si="120"/>
        <v>0</v>
      </c>
      <c r="AX236" s="73">
        <f t="shared" si="120"/>
        <v>0</v>
      </c>
      <c r="AY236" s="72">
        <f t="shared" si="120"/>
        <v>0</v>
      </c>
      <c r="AZ236" s="73">
        <f t="shared" si="120"/>
        <v>0</v>
      </c>
      <c r="BA236" s="72">
        <f t="shared" si="120"/>
        <v>0</v>
      </c>
      <c r="BB236" s="73">
        <f t="shared" si="120"/>
        <v>0</v>
      </c>
      <c r="BC236" s="72">
        <f t="shared" si="120"/>
        <v>0</v>
      </c>
      <c r="BD236" s="73">
        <f t="shared" si="120"/>
        <v>0</v>
      </c>
      <c r="BE236" s="72">
        <f t="shared" si="120"/>
        <v>0</v>
      </c>
      <c r="BF236" s="73">
        <f t="shared" si="120"/>
        <v>0</v>
      </c>
      <c r="BG236" s="72">
        <f t="shared" si="120"/>
        <v>0</v>
      </c>
      <c r="BH236" s="73">
        <f t="shared" si="120"/>
        <v>0</v>
      </c>
      <c r="BI236" s="72">
        <f t="shared" si="120"/>
        <v>0</v>
      </c>
      <c r="BJ236" s="73">
        <f t="shared" si="120"/>
        <v>0</v>
      </c>
      <c r="BK236" s="72">
        <f t="shared" si="120"/>
        <v>0</v>
      </c>
      <c r="BL236" s="73">
        <f t="shared" si="120"/>
        <v>0</v>
      </c>
      <c r="BM236" s="72">
        <f t="shared" si="120"/>
        <v>0</v>
      </c>
      <c r="BN236" s="73">
        <f t="shared" si="120"/>
        <v>0</v>
      </c>
      <c r="BO236" s="72">
        <f t="shared" si="120"/>
        <v>0</v>
      </c>
      <c r="BP236" s="73">
        <f t="shared" si="120"/>
        <v>0</v>
      </c>
      <c r="BQ236" s="72">
        <f t="shared" ref="BQ236:DD236" si="121">IF(BQ$90,BQ124/BQ$90,0)</f>
        <v>0</v>
      </c>
      <c r="BR236" s="73">
        <f t="shared" si="121"/>
        <v>0</v>
      </c>
      <c r="BS236" s="72">
        <f t="shared" si="121"/>
        <v>0</v>
      </c>
      <c r="BT236" s="73">
        <f t="shared" si="121"/>
        <v>0</v>
      </c>
      <c r="BU236" s="72">
        <f t="shared" si="121"/>
        <v>0</v>
      </c>
      <c r="BV236" s="73">
        <f t="shared" si="121"/>
        <v>0</v>
      </c>
      <c r="BW236" s="72">
        <f t="shared" si="121"/>
        <v>0</v>
      </c>
      <c r="BX236" s="73">
        <f t="shared" si="121"/>
        <v>0</v>
      </c>
      <c r="BY236" s="72">
        <f t="shared" si="121"/>
        <v>0</v>
      </c>
      <c r="BZ236" s="73">
        <f t="shared" si="121"/>
        <v>0</v>
      </c>
      <c r="CA236" s="72">
        <f t="shared" si="121"/>
        <v>0</v>
      </c>
      <c r="CB236" s="73">
        <f t="shared" si="121"/>
        <v>0</v>
      </c>
      <c r="CC236" s="72">
        <f t="shared" si="121"/>
        <v>0</v>
      </c>
      <c r="CD236" s="73">
        <f t="shared" si="121"/>
        <v>0</v>
      </c>
      <c r="CE236" s="72">
        <f t="shared" si="121"/>
        <v>0</v>
      </c>
      <c r="CF236" s="73">
        <f t="shared" si="121"/>
        <v>0</v>
      </c>
      <c r="CG236" s="72">
        <f t="shared" si="121"/>
        <v>0</v>
      </c>
      <c r="CH236" s="73">
        <f t="shared" si="121"/>
        <v>0</v>
      </c>
      <c r="CI236" s="72">
        <f t="shared" si="121"/>
        <v>0</v>
      </c>
      <c r="CJ236" s="73">
        <f t="shared" si="121"/>
        <v>0</v>
      </c>
      <c r="CK236" s="72">
        <f t="shared" si="121"/>
        <v>0</v>
      </c>
      <c r="CL236" s="73">
        <f t="shared" si="121"/>
        <v>0</v>
      </c>
      <c r="CM236" s="72">
        <f t="shared" si="121"/>
        <v>0</v>
      </c>
      <c r="CN236" s="73">
        <f t="shared" si="121"/>
        <v>0</v>
      </c>
      <c r="CO236" s="72">
        <f t="shared" si="121"/>
        <v>0</v>
      </c>
      <c r="CP236" s="73">
        <f t="shared" si="121"/>
        <v>0</v>
      </c>
      <c r="CQ236" s="72">
        <f t="shared" si="121"/>
        <v>0</v>
      </c>
      <c r="CR236" s="73">
        <f t="shared" si="121"/>
        <v>0</v>
      </c>
      <c r="CS236" s="72">
        <f t="shared" si="121"/>
        <v>0</v>
      </c>
      <c r="CT236" s="73">
        <f t="shared" si="121"/>
        <v>0</v>
      </c>
      <c r="CU236" s="72">
        <f t="shared" si="121"/>
        <v>0</v>
      </c>
      <c r="CV236" s="73">
        <f t="shared" si="121"/>
        <v>0</v>
      </c>
      <c r="CW236" s="72">
        <f t="shared" si="121"/>
        <v>0</v>
      </c>
      <c r="CX236" s="73">
        <f t="shared" si="121"/>
        <v>0</v>
      </c>
      <c r="CY236" s="72">
        <f t="shared" si="121"/>
        <v>0</v>
      </c>
      <c r="CZ236" s="73">
        <f t="shared" si="121"/>
        <v>0</v>
      </c>
      <c r="DA236" s="72">
        <f t="shared" si="121"/>
        <v>0</v>
      </c>
      <c r="DB236" s="73">
        <f t="shared" si="121"/>
        <v>0</v>
      </c>
      <c r="DC236" s="72">
        <f t="shared" si="121"/>
        <v>0</v>
      </c>
      <c r="DD236" s="76">
        <f t="shared" si="121"/>
        <v>0</v>
      </c>
      <c r="DE236" s="3"/>
    </row>
    <row r="237" spans="1:109" x14ac:dyDescent="0.35">
      <c r="A237" s="3"/>
      <c r="B237" s="3" t="s">
        <v>4000</v>
      </c>
      <c r="C237" s="39"/>
      <c r="D237" s="3" t="s">
        <v>533</v>
      </c>
      <c r="E237" s="75">
        <f t="shared" ref="E237:BP237" si="122">IF(E$90,E125/E$90,0)</f>
        <v>0</v>
      </c>
      <c r="F237" s="73">
        <f t="shared" si="122"/>
        <v>0</v>
      </c>
      <c r="G237" s="73">
        <f t="shared" si="122"/>
        <v>0</v>
      </c>
      <c r="H237" s="73">
        <f t="shared" si="122"/>
        <v>0</v>
      </c>
      <c r="I237" s="73">
        <f t="shared" si="122"/>
        <v>0</v>
      </c>
      <c r="J237" s="72">
        <f t="shared" si="122"/>
        <v>0</v>
      </c>
      <c r="K237" s="72">
        <f t="shared" si="122"/>
        <v>0</v>
      </c>
      <c r="L237" s="72">
        <f t="shared" si="122"/>
        <v>0</v>
      </c>
      <c r="M237" s="72">
        <f t="shared" si="122"/>
        <v>0</v>
      </c>
      <c r="N237" s="73">
        <f t="shared" si="122"/>
        <v>0</v>
      </c>
      <c r="O237" s="73">
        <f t="shared" si="122"/>
        <v>0</v>
      </c>
      <c r="P237" s="73">
        <f t="shared" si="122"/>
        <v>0</v>
      </c>
      <c r="Q237" s="72">
        <f t="shared" si="122"/>
        <v>0</v>
      </c>
      <c r="R237" s="72">
        <f t="shared" si="122"/>
        <v>0</v>
      </c>
      <c r="S237" s="72">
        <f t="shared" si="122"/>
        <v>0</v>
      </c>
      <c r="T237" s="72">
        <f t="shared" si="122"/>
        <v>0</v>
      </c>
      <c r="U237" s="73">
        <f t="shared" si="122"/>
        <v>0</v>
      </c>
      <c r="V237" s="73">
        <f t="shared" si="122"/>
        <v>0</v>
      </c>
      <c r="W237" s="73">
        <f t="shared" si="122"/>
        <v>0</v>
      </c>
      <c r="X237" s="72">
        <f t="shared" si="122"/>
        <v>0</v>
      </c>
      <c r="Y237" s="73">
        <f t="shared" si="122"/>
        <v>0</v>
      </c>
      <c r="Z237" s="72">
        <f t="shared" si="122"/>
        <v>0</v>
      </c>
      <c r="AA237" s="72">
        <f t="shared" si="122"/>
        <v>0</v>
      </c>
      <c r="AB237" s="72">
        <f t="shared" si="122"/>
        <v>0</v>
      </c>
      <c r="AC237" s="72">
        <f t="shared" si="122"/>
        <v>0</v>
      </c>
      <c r="AD237" s="73">
        <f t="shared" si="122"/>
        <v>0</v>
      </c>
      <c r="AE237" s="73">
        <f t="shared" si="122"/>
        <v>0</v>
      </c>
      <c r="AF237" s="73">
        <f t="shared" si="122"/>
        <v>0</v>
      </c>
      <c r="AG237" s="73">
        <f t="shared" si="122"/>
        <v>0</v>
      </c>
      <c r="AH237" s="72">
        <f t="shared" si="122"/>
        <v>0</v>
      </c>
      <c r="AI237" s="72">
        <f t="shared" si="122"/>
        <v>0</v>
      </c>
      <c r="AJ237" s="72">
        <f t="shared" si="122"/>
        <v>0</v>
      </c>
      <c r="AK237" s="72">
        <f t="shared" si="122"/>
        <v>0</v>
      </c>
      <c r="AL237" s="73">
        <f t="shared" si="122"/>
        <v>0</v>
      </c>
      <c r="AM237" s="73">
        <f t="shared" si="122"/>
        <v>0</v>
      </c>
      <c r="AN237" s="73">
        <f t="shared" si="122"/>
        <v>0</v>
      </c>
      <c r="AO237" s="72">
        <f t="shared" si="122"/>
        <v>0</v>
      </c>
      <c r="AP237" s="73">
        <f t="shared" si="122"/>
        <v>0</v>
      </c>
      <c r="AQ237" s="72">
        <f t="shared" si="122"/>
        <v>0</v>
      </c>
      <c r="AR237" s="73">
        <f t="shared" si="122"/>
        <v>0</v>
      </c>
      <c r="AS237" s="72">
        <f t="shared" si="122"/>
        <v>0</v>
      </c>
      <c r="AT237" s="73">
        <f t="shared" si="122"/>
        <v>0</v>
      </c>
      <c r="AU237" s="72">
        <f t="shared" si="122"/>
        <v>0</v>
      </c>
      <c r="AV237" s="73">
        <f t="shared" si="122"/>
        <v>0</v>
      </c>
      <c r="AW237" s="72">
        <f t="shared" si="122"/>
        <v>0</v>
      </c>
      <c r="AX237" s="73">
        <f t="shared" si="122"/>
        <v>0</v>
      </c>
      <c r="AY237" s="72">
        <f t="shared" si="122"/>
        <v>0</v>
      </c>
      <c r="AZ237" s="73">
        <f t="shared" si="122"/>
        <v>0</v>
      </c>
      <c r="BA237" s="72">
        <f t="shared" si="122"/>
        <v>0</v>
      </c>
      <c r="BB237" s="73">
        <f t="shared" si="122"/>
        <v>0</v>
      </c>
      <c r="BC237" s="72">
        <f t="shared" si="122"/>
        <v>0</v>
      </c>
      <c r="BD237" s="73">
        <f t="shared" si="122"/>
        <v>0</v>
      </c>
      <c r="BE237" s="72">
        <f t="shared" si="122"/>
        <v>0</v>
      </c>
      <c r="BF237" s="73">
        <f t="shared" si="122"/>
        <v>0</v>
      </c>
      <c r="BG237" s="72">
        <f t="shared" si="122"/>
        <v>0</v>
      </c>
      <c r="BH237" s="73">
        <f t="shared" si="122"/>
        <v>0</v>
      </c>
      <c r="BI237" s="72">
        <f t="shared" si="122"/>
        <v>0</v>
      </c>
      <c r="BJ237" s="73">
        <f t="shared" si="122"/>
        <v>0</v>
      </c>
      <c r="BK237" s="72">
        <f t="shared" si="122"/>
        <v>0</v>
      </c>
      <c r="BL237" s="73">
        <f t="shared" si="122"/>
        <v>0</v>
      </c>
      <c r="BM237" s="72">
        <f t="shared" si="122"/>
        <v>0</v>
      </c>
      <c r="BN237" s="73">
        <f t="shared" si="122"/>
        <v>0</v>
      </c>
      <c r="BO237" s="72">
        <f t="shared" si="122"/>
        <v>0</v>
      </c>
      <c r="BP237" s="73">
        <f t="shared" si="122"/>
        <v>0</v>
      </c>
      <c r="BQ237" s="72">
        <f t="shared" ref="BQ237:DD237" si="123">IF(BQ$90,BQ125/BQ$90,0)</f>
        <v>0</v>
      </c>
      <c r="BR237" s="73">
        <f t="shared" si="123"/>
        <v>0</v>
      </c>
      <c r="BS237" s="72">
        <f t="shared" si="123"/>
        <v>0</v>
      </c>
      <c r="BT237" s="73">
        <f t="shared" si="123"/>
        <v>0</v>
      </c>
      <c r="BU237" s="72">
        <f t="shared" si="123"/>
        <v>0</v>
      </c>
      <c r="BV237" s="73">
        <f t="shared" si="123"/>
        <v>0</v>
      </c>
      <c r="BW237" s="72">
        <f t="shared" si="123"/>
        <v>0</v>
      </c>
      <c r="BX237" s="73">
        <f t="shared" si="123"/>
        <v>0</v>
      </c>
      <c r="BY237" s="72">
        <f t="shared" si="123"/>
        <v>0</v>
      </c>
      <c r="BZ237" s="73">
        <f t="shared" si="123"/>
        <v>0</v>
      </c>
      <c r="CA237" s="72">
        <f t="shared" si="123"/>
        <v>0</v>
      </c>
      <c r="CB237" s="73">
        <f t="shared" si="123"/>
        <v>0</v>
      </c>
      <c r="CC237" s="72">
        <f t="shared" si="123"/>
        <v>0</v>
      </c>
      <c r="CD237" s="73">
        <f t="shared" si="123"/>
        <v>0</v>
      </c>
      <c r="CE237" s="72">
        <f t="shared" si="123"/>
        <v>0</v>
      </c>
      <c r="CF237" s="73">
        <f t="shared" si="123"/>
        <v>0</v>
      </c>
      <c r="CG237" s="72">
        <f t="shared" si="123"/>
        <v>0</v>
      </c>
      <c r="CH237" s="73">
        <f t="shared" si="123"/>
        <v>0</v>
      </c>
      <c r="CI237" s="72">
        <f t="shared" si="123"/>
        <v>0</v>
      </c>
      <c r="CJ237" s="73">
        <f t="shared" si="123"/>
        <v>0</v>
      </c>
      <c r="CK237" s="72">
        <f t="shared" si="123"/>
        <v>0</v>
      </c>
      <c r="CL237" s="73">
        <f t="shared" si="123"/>
        <v>0</v>
      </c>
      <c r="CM237" s="72">
        <f t="shared" si="123"/>
        <v>0</v>
      </c>
      <c r="CN237" s="73">
        <f t="shared" si="123"/>
        <v>0</v>
      </c>
      <c r="CO237" s="72">
        <f t="shared" si="123"/>
        <v>0</v>
      </c>
      <c r="CP237" s="73">
        <f t="shared" si="123"/>
        <v>0</v>
      </c>
      <c r="CQ237" s="72">
        <f t="shared" si="123"/>
        <v>0</v>
      </c>
      <c r="CR237" s="73">
        <f t="shared" si="123"/>
        <v>0</v>
      </c>
      <c r="CS237" s="72">
        <f t="shared" si="123"/>
        <v>0</v>
      </c>
      <c r="CT237" s="73">
        <f t="shared" si="123"/>
        <v>0</v>
      </c>
      <c r="CU237" s="72">
        <f t="shared" si="123"/>
        <v>0</v>
      </c>
      <c r="CV237" s="73">
        <f t="shared" si="123"/>
        <v>0</v>
      </c>
      <c r="CW237" s="72">
        <f t="shared" si="123"/>
        <v>0</v>
      </c>
      <c r="CX237" s="73">
        <f t="shared" si="123"/>
        <v>0</v>
      </c>
      <c r="CY237" s="72">
        <f t="shared" si="123"/>
        <v>0</v>
      </c>
      <c r="CZ237" s="73">
        <f t="shared" si="123"/>
        <v>0</v>
      </c>
      <c r="DA237" s="72">
        <f t="shared" si="123"/>
        <v>0</v>
      </c>
      <c r="DB237" s="73">
        <f t="shared" si="123"/>
        <v>0</v>
      </c>
      <c r="DC237" s="72">
        <f t="shared" si="123"/>
        <v>0</v>
      </c>
      <c r="DD237" s="76">
        <f t="shared" si="123"/>
        <v>0</v>
      </c>
      <c r="DE237" s="3"/>
    </row>
    <row r="238" spans="1:109" x14ac:dyDescent="0.35">
      <c r="A238" s="3"/>
      <c r="B238" s="3" t="s">
        <v>4003</v>
      </c>
      <c r="C238" s="39"/>
      <c r="D238" s="3" t="s">
        <v>535</v>
      </c>
      <c r="E238" s="75">
        <f t="shared" ref="E238:BP238" si="124">IF(E$90,E126/E$90,0)</f>
        <v>0</v>
      </c>
      <c r="F238" s="73">
        <f t="shared" si="124"/>
        <v>0</v>
      </c>
      <c r="G238" s="73">
        <f t="shared" si="124"/>
        <v>0</v>
      </c>
      <c r="H238" s="73">
        <f t="shared" si="124"/>
        <v>0</v>
      </c>
      <c r="I238" s="73">
        <f t="shared" si="124"/>
        <v>0</v>
      </c>
      <c r="J238" s="72">
        <f t="shared" si="124"/>
        <v>0</v>
      </c>
      <c r="K238" s="72">
        <f t="shared" si="124"/>
        <v>0</v>
      </c>
      <c r="L238" s="72">
        <f t="shared" si="124"/>
        <v>0</v>
      </c>
      <c r="M238" s="72">
        <f t="shared" si="124"/>
        <v>0</v>
      </c>
      <c r="N238" s="73">
        <f t="shared" si="124"/>
        <v>0</v>
      </c>
      <c r="O238" s="73">
        <f t="shared" si="124"/>
        <v>0</v>
      </c>
      <c r="P238" s="73">
        <f t="shared" si="124"/>
        <v>0</v>
      </c>
      <c r="Q238" s="72">
        <f t="shared" si="124"/>
        <v>0</v>
      </c>
      <c r="R238" s="72">
        <f t="shared" si="124"/>
        <v>0</v>
      </c>
      <c r="S238" s="72">
        <f t="shared" si="124"/>
        <v>0</v>
      </c>
      <c r="T238" s="72">
        <f t="shared" si="124"/>
        <v>0</v>
      </c>
      <c r="U238" s="73">
        <f t="shared" si="124"/>
        <v>0</v>
      </c>
      <c r="V238" s="73">
        <f t="shared" si="124"/>
        <v>0</v>
      </c>
      <c r="W238" s="73">
        <f t="shared" si="124"/>
        <v>0</v>
      </c>
      <c r="X238" s="72">
        <f t="shared" si="124"/>
        <v>0</v>
      </c>
      <c r="Y238" s="73">
        <f t="shared" si="124"/>
        <v>0</v>
      </c>
      <c r="Z238" s="72">
        <f t="shared" si="124"/>
        <v>0</v>
      </c>
      <c r="AA238" s="72">
        <f t="shared" si="124"/>
        <v>0</v>
      </c>
      <c r="AB238" s="72">
        <f t="shared" si="124"/>
        <v>0</v>
      </c>
      <c r="AC238" s="72">
        <f t="shared" si="124"/>
        <v>0</v>
      </c>
      <c r="AD238" s="73">
        <f t="shared" si="124"/>
        <v>0</v>
      </c>
      <c r="AE238" s="73">
        <f t="shared" si="124"/>
        <v>0</v>
      </c>
      <c r="AF238" s="73">
        <f t="shared" si="124"/>
        <v>0</v>
      </c>
      <c r="AG238" s="73">
        <f t="shared" si="124"/>
        <v>0</v>
      </c>
      <c r="AH238" s="72">
        <f t="shared" si="124"/>
        <v>0</v>
      </c>
      <c r="AI238" s="72">
        <f t="shared" si="124"/>
        <v>0</v>
      </c>
      <c r="AJ238" s="72">
        <f t="shared" si="124"/>
        <v>0</v>
      </c>
      <c r="AK238" s="72">
        <f t="shared" si="124"/>
        <v>0</v>
      </c>
      <c r="AL238" s="73">
        <f t="shared" si="124"/>
        <v>0</v>
      </c>
      <c r="AM238" s="73">
        <f t="shared" si="124"/>
        <v>0</v>
      </c>
      <c r="AN238" s="73">
        <f t="shared" si="124"/>
        <v>0</v>
      </c>
      <c r="AO238" s="72">
        <f t="shared" si="124"/>
        <v>0</v>
      </c>
      <c r="AP238" s="73">
        <f t="shared" si="124"/>
        <v>0</v>
      </c>
      <c r="AQ238" s="72">
        <f t="shared" si="124"/>
        <v>0</v>
      </c>
      <c r="AR238" s="73">
        <f t="shared" si="124"/>
        <v>0</v>
      </c>
      <c r="AS238" s="72">
        <f t="shared" si="124"/>
        <v>0</v>
      </c>
      <c r="AT238" s="73">
        <f t="shared" si="124"/>
        <v>0</v>
      </c>
      <c r="AU238" s="72">
        <f t="shared" si="124"/>
        <v>0</v>
      </c>
      <c r="AV238" s="73">
        <f t="shared" si="124"/>
        <v>0</v>
      </c>
      <c r="AW238" s="72">
        <f t="shared" si="124"/>
        <v>0</v>
      </c>
      <c r="AX238" s="73">
        <f t="shared" si="124"/>
        <v>0</v>
      </c>
      <c r="AY238" s="72">
        <f t="shared" si="124"/>
        <v>0</v>
      </c>
      <c r="AZ238" s="73">
        <f t="shared" si="124"/>
        <v>0</v>
      </c>
      <c r="BA238" s="72">
        <f t="shared" si="124"/>
        <v>0</v>
      </c>
      <c r="BB238" s="73">
        <f t="shared" si="124"/>
        <v>0</v>
      </c>
      <c r="BC238" s="72">
        <f t="shared" si="124"/>
        <v>0</v>
      </c>
      <c r="BD238" s="73">
        <f t="shared" si="124"/>
        <v>0</v>
      </c>
      <c r="BE238" s="72">
        <f t="shared" si="124"/>
        <v>0</v>
      </c>
      <c r="BF238" s="73">
        <f t="shared" si="124"/>
        <v>0</v>
      </c>
      <c r="BG238" s="72">
        <f t="shared" si="124"/>
        <v>0</v>
      </c>
      <c r="BH238" s="73">
        <f t="shared" si="124"/>
        <v>0</v>
      </c>
      <c r="BI238" s="72">
        <f t="shared" si="124"/>
        <v>0</v>
      </c>
      <c r="BJ238" s="73">
        <f t="shared" si="124"/>
        <v>0</v>
      </c>
      <c r="BK238" s="72">
        <f t="shared" si="124"/>
        <v>0</v>
      </c>
      <c r="BL238" s="73">
        <f t="shared" si="124"/>
        <v>0</v>
      </c>
      <c r="BM238" s="72">
        <f t="shared" si="124"/>
        <v>0</v>
      </c>
      <c r="BN238" s="73">
        <f t="shared" si="124"/>
        <v>0</v>
      </c>
      <c r="BO238" s="72">
        <f t="shared" si="124"/>
        <v>0</v>
      </c>
      <c r="BP238" s="73">
        <f t="shared" si="124"/>
        <v>0</v>
      </c>
      <c r="BQ238" s="72">
        <f t="shared" ref="BQ238:DD238" si="125">IF(BQ$90,BQ126/BQ$90,0)</f>
        <v>0</v>
      </c>
      <c r="BR238" s="73">
        <f t="shared" si="125"/>
        <v>0</v>
      </c>
      <c r="BS238" s="72">
        <f t="shared" si="125"/>
        <v>0</v>
      </c>
      <c r="BT238" s="73">
        <f t="shared" si="125"/>
        <v>0</v>
      </c>
      <c r="BU238" s="72">
        <f t="shared" si="125"/>
        <v>0</v>
      </c>
      <c r="BV238" s="73">
        <f t="shared" si="125"/>
        <v>0</v>
      </c>
      <c r="BW238" s="72">
        <f t="shared" si="125"/>
        <v>0</v>
      </c>
      <c r="BX238" s="73">
        <f t="shared" si="125"/>
        <v>0</v>
      </c>
      <c r="BY238" s="72">
        <f t="shared" si="125"/>
        <v>0</v>
      </c>
      <c r="BZ238" s="73">
        <f t="shared" si="125"/>
        <v>0</v>
      </c>
      <c r="CA238" s="72">
        <f t="shared" si="125"/>
        <v>0</v>
      </c>
      <c r="CB238" s="73">
        <f t="shared" si="125"/>
        <v>0</v>
      </c>
      <c r="CC238" s="72">
        <f t="shared" si="125"/>
        <v>0</v>
      </c>
      <c r="CD238" s="73">
        <f t="shared" si="125"/>
        <v>0</v>
      </c>
      <c r="CE238" s="72">
        <f t="shared" si="125"/>
        <v>0</v>
      </c>
      <c r="CF238" s="73">
        <f t="shared" si="125"/>
        <v>0</v>
      </c>
      <c r="CG238" s="72">
        <f t="shared" si="125"/>
        <v>0</v>
      </c>
      <c r="CH238" s="73">
        <f t="shared" si="125"/>
        <v>0</v>
      </c>
      <c r="CI238" s="72">
        <f t="shared" si="125"/>
        <v>0</v>
      </c>
      <c r="CJ238" s="73">
        <f t="shared" si="125"/>
        <v>0</v>
      </c>
      <c r="CK238" s="72">
        <f t="shared" si="125"/>
        <v>0</v>
      </c>
      <c r="CL238" s="73">
        <f t="shared" si="125"/>
        <v>0</v>
      </c>
      <c r="CM238" s="72">
        <f t="shared" si="125"/>
        <v>0</v>
      </c>
      <c r="CN238" s="73">
        <f t="shared" si="125"/>
        <v>0</v>
      </c>
      <c r="CO238" s="72">
        <f t="shared" si="125"/>
        <v>0</v>
      </c>
      <c r="CP238" s="73">
        <f t="shared" si="125"/>
        <v>0</v>
      </c>
      <c r="CQ238" s="72">
        <f t="shared" si="125"/>
        <v>0</v>
      </c>
      <c r="CR238" s="73">
        <f t="shared" si="125"/>
        <v>0</v>
      </c>
      <c r="CS238" s="72">
        <f t="shared" si="125"/>
        <v>0</v>
      </c>
      <c r="CT238" s="73">
        <f t="shared" si="125"/>
        <v>0</v>
      </c>
      <c r="CU238" s="72">
        <f t="shared" si="125"/>
        <v>0</v>
      </c>
      <c r="CV238" s="73">
        <f t="shared" si="125"/>
        <v>0</v>
      </c>
      <c r="CW238" s="72">
        <f t="shared" si="125"/>
        <v>0</v>
      </c>
      <c r="CX238" s="73">
        <f t="shared" si="125"/>
        <v>0</v>
      </c>
      <c r="CY238" s="72">
        <f t="shared" si="125"/>
        <v>0</v>
      </c>
      <c r="CZ238" s="73">
        <f t="shared" si="125"/>
        <v>0</v>
      </c>
      <c r="DA238" s="72">
        <f t="shared" si="125"/>
        <v>0</v>
      </c>
      <c r="DB238" s="73">
        <f t="shared" si="125"/>
        <v>0</v>
      </c>
      <c r="DC238" s="72">
        <f t="shared" si="125"/>
        <v>0</v>
      </c>
      <c r="DD238" s="76">
        <f t="shared" si="125"/>
        <v>0</v>
      </c>
      <c r="DE238" s="3"/>
    </row>
    <row r="239" spans="1:109" x14ac:dyDescent="0.35">
      <c r="A239" s="3"/>
      <c r="B239" s="3" t="s">
        <v>4006</v>
      </c>
      <c r="C239" s="39" t="s">
        <v>537</v>
      </c>
      <c r="D239" s="3" t="s">
        <v>539</v>
      </c>
      <c r="E239" s="71">
        <f t="shared" ref="E239:BP239" si="126">IF(E$90,E127/E$90,0)</f>
        <v>0</v>
      </c>
      <c r="F239" s="72">
        <f t="shared" si="126"/>
        <v>0</v>
      </c>
      <c r="G239" s="72">
        <f t="shared" si="126"/>
        <v>0</v>
      </c>
      <c r="H239" s="72">
        <f t="shared" si="126"/>
        <v>0</v>
      </c>
      <c r="I239" s="72">
        <f t="shared" si="126"/>
        <v>0</v>
      </c>
      <c r="J239" s="73">
        <f t="shared" si="126"/>
        <v>0</v>
      </c>
      <c r="K239" s="73">
        <f t="shared" si="126"/>
        <v>0</v>
      </c>
      <c r="L239" s="73">
        <f t="shared" si="126"/>
        <v>0</v>
      </c>
      <c r="M239" s="73">
        <f t="shared" si="126"/>
        <v>0</v>
      </c>
      <c r="N239" s="72">
        <f t="shared" si="126"/>
        <v>0</v>
      </c>
      <c r="O239" s="72">
        <f t="shared" si="126"/>
        <v>0</v>
      </c>
      <c r="P239" s="72">
        <f t="shared" si="126"/>
        <v>0</v>
      </c>
      <c r="Q239" s="73">
        <f t="shared" si="126"/>
        <v>0</v>
      </c>
      <c r="R239" s="73">
        <f t="shared" si="126"/>
        <v>0</v>
      </c>
      <c r="S239" s="73">
        <f t="shared" si="126"/>
        <v>0</v>
      </c>
      <c r="T239" s="73">
        <f t="shared" si="126"/>
        <v>0</v>
      </c>
      <c r="U239" s="72">
        <f t="shared" si="126"/>
        <v>0</v>
      </c>
      <c r="V239" s="72">
        <f t="shared" si="126"/>
        <v>0</v>
      </c>
      <c r="W239" s="72">
        <f t="shared" si="126"/>
        <v>0</v>
      </c>
      <c r="X239" s="73">
        <f t="shared" si="126"/>
        <v>0</v>
      </c>
      <c r="Y239" s="72">
        <f t="shared" si="126"/>
        <v>0</v>
      </c>
      <c r="Z239" s="73">
        <f t="shared" si="126"/>
        <v>0</v>
      </c>
      <c r="AA239" s="73">
        <f t="shared" si="126"/>
        <v>0</v>
      </c>
      <c r="AB239" s="73">
        <f t="shared" si="126"/>
        <v>0</v>
      </c>
      <c r="AC239" s="73">
        <f t="shared" si="126"/>
        <v>0</v>
      </c>
      <c r="AD239" s="72">
        <f t="shared" si="126"/>
        <v>0</v>
      </c>
      <c r="AE239" s="72">
        <f t="shared" si="126"/>
        <v>0</v>
      </c>
      <c r="AF239" s="72">
        <f t="shared" si="126"/>
        <v>0</v>
      </c>
      <c r="AG239" s="72">
        <f t="shared" si="126"/>
        <v>0</v>
      </c>
      <c r="AH239" s="73">
        <f t="shared" si="126"/>
        <v>0</v>
      </c>
      <c r="AI239" s="73">
        <f t="shared" si="126"/>
        <v>0</v>
      </c>
      <c r="AJ239" s="73">
        <f t="shared" si="126"/>
        <v>0</v>
      </c>
      <c r="AK239" s="73">
        <f t="shared" si="126"/>
        <v>0</v>
      </c>
      <c r="AL239" s="72">
        <f t="shared" si="126"/>
        <v>0</v>
      </c>
      <c r="AM239" s="72">
        <f t="shared" si="126"/>
        <v>0</v>
      </c>
      <c r="AN239" s="72">
        <f t="shared" si="126"/>
        <v>0</v>
      </c>
      <c r="AO239" s="73">
        <f t="shared" si="126"/>
        <v>0</v>
      </c>
      <c r="AP239" s="72">
        <f t="shared" si="126"/>
        <v>0</v>
      </c>
      <c r="AQ239" s="73">
        <f t="shared" si="126"/>
        <v>1.3126014397530979E-2</v>
      </c>
      <c r="AR239" s="72">
        <f t="shared" si="126"/>
        <v>0</v>
      </c>
      <c r="AS239" s="73">
        <f t="shared" si="126"/>
        <v>0</v>
      </c>
      <c r="AT239" s="72">
        <f t="shared" si="126"/>
        <v>0</v>
      </c>
      <c r="AU239" s="73">
        <f t="shared" si="126"/>
        <v>4.2584698664070251E-3</v>
      </c>
      <c r="AV239" s="72">
        <f t="shared" si="126"/>
        <v>0</v>
      </c>
      <c r="AW239" s="73">
        <f t="shared" si="126"/>
        <v>0</v>
      </c>
      <c r="AX239" s="72">
        <f t="shared" si="126"/>
        <v>0</v>
      </c>
      <c r="AY239" s="73">
        <f t="shared" si="126"/>
        <v>9.1468896243558882E-3</v>
      </c>
      <c r="AZ239" s="72">
        <f t="shared" si="126"/>
        <v>0</v>
      </c>
      <c r="BA239" s="73">
        <f t="shared" si="126"/>
        <v>4.8816713810712438E-3</v>
      </c>
      <c r="BB239" s="72">
        <f t="shared" si="126"/>
        <v>8.7160460635656088E-4</v>
      </c>
      <c r="BC239" s="73">
        <f t="shared" si="126"/>
        <v>0</v>
      </c>
      <c r="BD239" s="72">
        <f t="shared" si="126"/>
        <v>0</v>
      </c>
      <c r="BE239" s="73">
        <f t="shared" si="126"/>
        <v>0</v>
      </c>
      <c r="BF239" s="72">
        <f t="shared" si="126"/>
        <v>0.47110062715780127</v>
      </c>
      <c r="BG239" s="73">
        <f t="shared" si="126"/>
        <v>0</v>
      </c>
      <c r="BH239" s="72">
        <f t="shared" si="126"/>
        <v>0</v>
      </c>
      <c r="BI239" s="73">
        <f t="shared" si="126"/>
        <v>0</v>
      </c>
      <c r="BJ239" s="72">
        <f t="shared" si="126"/>
        <v>0</v>
      </c>
      <c r="BK239" s="73">
        <f t="shared" si="126"/>
        <v>0</v>
      </c>
      <c r="BL239" s="72">
        <f t="shared" si="126"/>
        <v>5.3487734732132051E-6</v>
      </c>
      <c r="BM239" s="73">
        <f t="shared" si="126"/>
        <v>3.4368918113365348E-4</v>
      </c>
      <c r="BN239" s="72">
        <f t="shared" si="126"/>
        <v>0.18367343271462439</v>
      </c>
      <c r="BO239" s="73">
        <f t="shared" si="126"/>
        <v>0</v>
      </c>
      <c r="BP239" s="72">
        <f t="shared" si="126"/>
        <v>0</v>
      </c>
      <c r="BQ239" s="73">
        <f t="shared" ref="BQ239:DD239" si="127">IF(BQ$90,BQ127/BQ$90,0)</f>
        <v>0</v>
      </c>
      <c r="BR239" s="72">
        <f t="shared" si="127"/>
        <v>0</v>
      </c>
      <c r="BS239" s="73">
        <f t="shared" si="127"/>
        <v>0</v>
      </c>
      <c r="BT239" s="72">
        <f t="shared" si="127"/>
        <v>0</v>
      </c>
      <c r="BU239" s="73">
        <f t="shared" si="127"/>
        <v>1.1304400889403822E-2</v>
      </c>
      <c r="BV239" s="72">
        <f t="shared" si="127"/>
        <v>0</v>
      </c>
      <c r="BW239" s="73">
        <f t="shared" si="127"/>
        <v>0</v>
      </c>
      <c r="BX239" s="72">
        <f t="shared" si="127"/>
        <v>2.0699388902339244E-2</v>
      </c>
      <c r="BY239" s="73">
        <f t="shared" si="127"/>
        <v>0</v>
      </c>
      <c r="BZ239" s="72">
        <f t="shared" si="127"/>
        <v>0</v>
      </c>
      <c r="CA239" s="73">
        <f t="shared" si="127"/>
        <v>0</v>
      </c>
      <c r="CB239" s="72">
        <f t="shared" si="127"/>
        <v>0</v>
      </c>
      <c r="CC239" s="73">
        <f t="shared" si="127"/>
        <v>0</v>
      </c>
      <c r="CD239" s="72">
        <f t="shared" si="127"/>
        <v>0</v>
      </c>
      <c r="CE239" s="73">
        <f t="shared" si="127"/>
        <v>0</v>
      </c>
      <c r="CF239" s="72">
        <f t="shared" si="127"/>
        <v>0</v>
      </c>
      <c r="CG239" s="73">
        <f t="shared" si="127"/>
        <v>0</v>
      </c>
      <c r="CH239" s="72">
        <f t="shared" si="127"/>
        <v>3.4809995904865679E-2</v>
      </c>
      <c r="CI239" s="73">
        <f t="shared" si="127"/>
        <v>0</v>
      </c>
      <c r="CJ239" s="72">
        <f t="shared" si="127"/>
        <v>0</v>
      </c>
      <c r="CK239" s="73">
        <f t="shared" si="127"/>
        <v>0</v>
      </c>
      <c r="CL239" s="72">
        <f t="shared" si="127"/>
        <v>0</v>
      </c>
      <c r="CM239" s="73">
        <f t="shared" si="127"/>
        <v>0</v>
      </c>
      <c r="CN239" s="72">
        <f t="shared" si="127"/>
        <v>0</v>
      </c>
      <c r="CO239" s="73">
        <f t="shared" si="127"/>
        <v>0</v>
      </c>
      <c r="CP239" s="72">
        <f t="shared" si="127"/>
        <v>0</v>
      </c>
      <c r="CQ239" s="73">
        <f t="shared" si="127"/>
        <v>0</v>
      </c>
      <c r="CR239" s="72">
        <f t="shared" si="127"/>
        <v>0</v>
      </c>
      <c r="CS239" s="73">
        <f t="shared" si="127"/>
        <v>0</v>
      </c>
      <c r="CT239" s="72">
        <f t="shared" si="127"/>
        <v>0</v>
      </c>
      <c r="CU239" s="73">
        <f t="shared" si="127"/>
        <v>0</v>
      </c>
      <c r="CV239" s="72">
        <f t="shared" si="127"/>
        <v>0</v>
      </c>
      <c r="CW239" s="73">
        <f t="shared" si="127"/>
        <v>0</v>
      </c>
      <c r="CX239" s="72">
        <f t="shared" si="127"/>
        <v>0</v>
      </c>
      <c r="CY239" s="73">
        <f t="shared" si="127"/>
        <v>0</v>
      </c>
      <c r="CZ239" s="72">
        <f t="shared" si="127"/>
        <v>0</v>
      </c>
      <c r="DA239" s="73">
        <f t="shared" si="127"/>
        <v>0</v>
      </c>
      <c r="DB239" s="72">
        <f t="shared" si="127"/>
        <v>0</v>
      </c>
      <c r="DC239" s="73">
        <f t="shared" si="127"/>
        <v>0</v>
      </c>
      <c r="DD239" s="74">
        <f t="shared" si="127"/>
        <v>0</v>
      </c>
      <c r="DE239" s="3"/>
    </row>
    <row r="240" spans="1:109" x14ac:dyDescent="0.35">
      <c r="A240" s="3"/>
      <c r="B240" s="3" t="s">
        <v>4009</v>
      </c>
      <c r="C240" s="39"/>
      <c r="D240" s="3" t="s">
        <v>541</v>
      </c>
      <c r="E240" s="71">
        <f t="shared" ref="E240:BP240" si="128">IF(E$90,E128/E$90,0)</f>
        <v>0</v>
      </c>
      <c r="F240" s="72">
        <f t="shared" si="128"/>
        <v>0</v>
      </c>
      <c r="G240" s="72">
        <f t="shared" si="128"/>
        <v>0</v>
      </c>
      <c r="H240" s="72">
        <f t="shared" si="128"/>
        <v>0</v>
      </c>
      <c r="I240" s="72">
        <f t="shared" si="128"/>
        <v>0</v>
      </c>
      <c r="J240" s="73">
        <f t="shared" si="128"/>
        <v>0</v>
      </c>
      <c r="K240" s="73">
        <f t="shared" si="128"/>
        <v>0</v>
      </c>
      <c r="L240" s="73">
        <f t="shared" si="128"/>
        <v>0</v>
      </c>
      <c r="M240" s="73">
        <f t="shared" si="128"/>
        <v>0</v>
      </c>
      <c r="N240" s="72">
        <f t="shared" si="128"/>
        <v>0</v>
      </c>
      <c r="O240" s="72">
        <f t="shared" si="128"/>
        <v>0</v>
      </c>
      <c r="P240" s="72">
        <f t="shared" si="128"/>
        <v>0</v>
      </c>
      <c r="Q240" s="73">
        <f t="shared" si="128"/>
        <v>0</v>
      </c>
      <c r="R240" s="73">
        <f t="shared" si="128"/>
        <v>0</v>
      </c>
      <c r="S240" s="73">
        <f t="shared" si="128"/>
        <v>0</v>
      </c>
      <c r="T240" s="73">
        <f t="shared" si="128"/>
        <v>0</v>
      </c>
      <c r="U240" s="72">
        <f t="shared" si="128"/>
        <v>0</v>
      </c>
      <c r="V240" s="72">
        <f t="shared" si="128"/>
        <v>0</v>
      </c>
      <c r="W240" s="72">
        <f t="shared" si="128"/>
        <v>0</v>
      </c>
      <c r="X240" s="73">
        <f t="shared" si="128"/>
        <v>0</v>
      </c>
      <c r="Y240" s="72">
        <f t="shared" si="128"/>
        <v>0</v>
      </c>
      <c r="Z240" s="73">
        <f t="shared" si="128"/>
        <v>0</v>
      </c>
      <c r="AA240" s="73">
        <f t="shared" si="128"/>
        <v>0</v>
      </c>
      <c r="AB240" s="73">
        <f t="shared" si="128"/>
        <v>0</v>
      </c>
      <c r="AC240" s="73">
        <f t="shared" si="128"/>
        <v>0</v>
      </c>
      <c r="AD240" s="72">
        <f t="shared" si="128"/>
        <v>0</v>
      </c>
      <c r="AE240" s="72">
        <f t="shared" si="128"/>
        <v>0</v>
      </c>
      <c r="AF240" s="72">
        <f t="shared" si="128"/>
        <v>0</v>
      </c>
      <c r="AG240" s="72">
        <f t="shared" si="128"/>
        <v>0</v>
      </c>
      <c r="AH240" s="73">
        <f t="shared" si="128"/>
        <v>0</v>
      </c>
      <c r="AI240" s="73">
        <f t="shared" si="128"/>
        <v>0</v>
      </c>
      <c r="AJ240" s="73">
        <f t="shared" si="128"/>
        <v>0</v>
      </c>
      <c r="AK240" s="73">
        <f t="shared" si="128"/>
        <v>0</v>
      </c>
      <c r="AL240" s="72">
        <f t="shared" si="128"/>
        <v>0</v>
      </c>
      <c r="AM240" s="72">
        <f t="shared" si="128"/>
        <v>0</v>
      </c>
      <c r="AN240" s="72">
        <f t="shared" si="128"/>
        <v>0</v>
      </c>
      <c r="AO240" s="73">
        <f t="shared" si="128"/>
        <v>0</v>
      </c>
      <c r="AP240" s="72">
        <f t="shared" si="128"/>
        <v>0</v>
      </c>
      <c r="AQ240" s="73">
        <f t="shared" si="128"/>
        <v>0</v>
      </c>
      <c r="AR240" s="72">
        <f t="shared" si="128"/>
        <v>0</v>
      </c>
      <c r="AS240" s="73">
        <f t="shared" si="128"/>
        <v>0</v>
      </c>
      <c r="AT240" s="72">
        <f t="shared" si="128"/>
        <v>0</v>
      </c>
      <c r="AU240" s="73">
        <f t="shared" si="128"/>
        <v>0</v>
      </c>
      <c r="AV240" s="72">
        <f t="shared" si="128"/>
        <v>0</v>
      </c>
      <c r="AW240" s="73">
        <f t="shared" si="128"/>
        <v>0</v>
      </c>
      <c r="AX240" s="72">
        <f t="shared" si="128"/>
        <v>0</v>
      </c>
      <c r="AY240" s="73">
        <f t="shared" si="128"/>
        <v>0</v>
      </c>
      <c r="AZ240" s="72">
        <f t="shared" si="128"/>
        <v>0</v>
      </c>
      <c r="BA240" s="73">
        <f t="shared" si="128"/>
        <v>0</v>
      </c>
      <c r="BB240" s="72">
        <f t="shared" si="128"/>
        <v>0</v>
      </c>
      <c r="BC240" s="73">
        <f t="shared" si="128"/>
        <v>0</v>
      </c>
      <c r="BD240" s="72">
        <f t="shared" si="128"/>
        <v>0</v>
      </c>
      <c r="BE240" s="73">
        <f t="shared" si="128"/>
        <v>0</v>
      </c>
      <c r="BF240" s="72">
        <f t="shared" si="128"/>
        <v>0</v>
      </c>
      <c r="BG240" s="73">
        <f t="shared" si="128"/>
        <v>0</v>
      </c>
      <c r="BH240" s="72">
        <f t="shared" si="128"/>
        <v>0</v>
      </c>
      <c r="BI240" s="73">
        <f t="shared" si="128"/>
        <v>0</v>
      </c>
      <c r="BJ240" s="72">
        <f t="shared" si="128"/>
        <v>0</v>
      </c>
      <c r="BK240" s="73">
        <f t="shared" si="128"/>
        <v>0</v>
      </c>
      <c r="BL240" s="72">
        <f t="shared" si="128"/>
        <v>0</v>
      </c>
      <c r="BM240" s="73">
        <f t="shared" si="128"/>
        <v>0</v>
      </c>
      <c r="BN240" s="72">
        <f t="shared" si="128"/>
        <v>0</v>
      </c>
      <c r="BO240" s="73">
        <f t="shared" si="128"/>
        <v>0</v>
      </c>
      <c r="BP240" s="72">
        <f t="shared" si="128"/>
        <v>0</v>
      </c>
      <c r="BQ240" s="73">
        <f t="shared" ref="BQ240:DD240" si="129">IF(BQ$90,BQ128/BQ$90,0)</f>
        <v>0</v>
      </c>
      <c r="BR240" s="72">
        <f t="shared" si="129"/>
        <v>0</v>
      </c>
      <c r="BS240" s="73">
        <f t="shared" si="129"/>
        <v>0</v>
      </c>
      <c r="BT240" s="72">
        <f t="shared" si="129"/>
        <v>0</v>
      </c>
      <c r="BU240" s="73">
        <f t="shared" si="129"/>
        <v>0</v>
      </c>
      <c r="BV240" s="72">
        <f t="shared" si="129"/>
        <v>0</v>
      </c>
      <c r="BW240" s="73">
        <f t="shared" si="129"/>
        <v>0</v>
      </c>
      <c r="BX240" s="72">
        <f t="shared" si="129"/>
        <v>0</v>
      </c>
      <c r="BY240" s="73">
        <f t="shared" si="129"/>
        <v>0</v>
      </c>
      <c r="BZ240" s="72">
        <f t="shared" si="129"/>
        <v>0</v>
      </c>
      <c r="CA240" s="73">
        <f t="shared" si="129"/>
        <v>0</v>
      </c>
      <c r="CB240" s="72">
        <f t="shared" si="129"/>
        <v>0</v>
      </c>
      <c r="CC240" s="73">
        <f t="shared" si="129"/>
        <v>0</v>
      </c>
      <c r="CD240" s="72">
        <f t="shared" si="129"/>
        <v>0</v>
      </c>
      <c r="CE240" s="73">
        <f t="shared" si="129"/>
        <v>0</v>
      </c>
      <c r="CF240" s="72">
        <f t="shared" si="129"/>
        <v>0</v>
      </c>
      <c r="CG240" s="73">
        <f t="shared" si="129"/>
        <v>0</v>
      </c>
      <c r="CH240" s="72">
        <f t="shared" si="129"/>
        <v>0</v>
      </c>
      <c r="CI240" s="73">
        <f t="shared" si="129"/>
        <v>0</v>
      </c>
      <c r="CJ240" s="72">
        <f t="shared" si="129"/>
        <v>0</v>
      </c>
      <c r="CK240" s="73">
        <f t="shared" si="129"/>
        <v>0</v>
      </c>
      <c r="CL240" s="72">
        <f t="shared" si="129"/>
        <v>0</v>
      </c>
      <c r="CM240" s="73">
        <f t="shared" si="129"/>
        <v>0</v>
      </c>
      <c r="CN240" s="72">
        <f t="shared" si="129"/>
        <v>0</v>
      </c>
      <c r="CO240" s="73">
        <f t="shared" si="129"/>
        <v>0</v>
      </c>
      <c r="CP240" s="72">
        <f t="shared" si="129"/>
        <v>0</v>
      </c>
      <c r="CQ240" s="73">
        <f t="shared" si="129"/>
        <v>0</v>
      </c>
      <c r="CR240" s="72">
        <f t="shared" si="129"/>
        <v>0</v>
      </c>
      <c r="CS240" s="73">
        <f t="shared" si="129"/>
        <v>0</v>
      </c>
      <c r="CT240" s="72">
        <f t="shared" si="129"/>
        <v>0</v>
      </c>
      <c r="CU240" s="73">
        <f t="shared" si="129"/>
        <v>0</v>
      </c>
      <c r="CV240" s="72">
        <f t="shared" si="129"/>
        <v>0</v>
      </c>
      <c r="CW240" s="73">
        <f t="shared" si="129"/>
        <v>0</v>
      </c>
      <c r="CX240" s="72">
        <f t="shared" si="129"/>
        <v>0</v>
      </c>
      <c r="CY240" s="73">
        <f t="shared" si="129"/>
        <v>0</v>
      </c>
      <c r="CZ240" s="72">
        <f t="shared" si="129"/>
        <v>0</v>
      </c>
      <c r="DA240" s="73">
        <f t="shared" si="129"/>
        <v>0</v>
      </c>
      <c r="DB240" s="72">
        <f t="shared" si="129"/>
        <v>0</v>
      </c>
      <c r="DC240" s="73">
        <f t="shared" si="129"/>
        <v>0</v>
      </c>
      <c r="DD240" s="74">
        <f t="shared" si="129"/>
        <v>0</v>
      </c>
      <c r="DE240" s="3"/>
    </row>
    <row r="241" spans="1:109" x14ac:dyDescent="0.35">
      <c r="A241" s="3"/>
      <c r="B241" s="3" t="s">
        <v>4010</v>
      </c>
      <c r="C241" s="39"/>
      <c r="D241" s="3" t="s">
        <v>543</v>
      </c>
      <c r="E241" s="71">
        <f t="shared" ref="E241:BP241" si="130">IF(E$90,E129/E$90,0)</f>
        <v>0</v>
      </c>
      <c r="F241" s="72">
        <f t="shared" si="130"/>
        <v>0</v>
      </c>
      <c r="G241" s="72">
        <f t="shared" si="130"/>
        <v>0</v>
      </c>
      <c r="H241" s="72">
        <f t="shared" si="130"/>
        <v>0</v>
      </c>
      <c r="I241" s="72">
        <f t="shared" si="130"/>
        <v>0</v>
      </c>
      <c r="J241" s="73">
        <f t="shared" si="130"/>
        <v>0</v>
      </c>
      <c r="K241" s="73">
        <f t="shared" si="130"/>
        <v>0</v>
      </c>
      <c r="L241" s="73">
        <f t="shared" si="130"/>
        <v>0</v>
      </c>
      <c r="M241" s="73">
        <f t="shared" si="130"/>
        <v>0</v>
      </c>
      <c r="N241" s="72">
        <f t="shared" si="130"/>
        <v>0</v>
      </c>
      <c r="O241" s="72">
        <f t="shared" si="130"/>
        <v>0</v>
      </c>
      <c r="P241" s="72">
        <f t="shared" si="130"/>
        <v>0</v>
      </c>
      <c r="Q241" s="73">
        <f t="shared" si="130"/>
        <v>0</v>
      </c>
      <c r="R241" s="73">
        <f t="shared" si="130"/>
        <v>0</v>
      </c>
      <c r="S241" s="73">
        <f t="shared" si="130"/>
        <v>0</v>
      </c>
      <c r="T241" s="73">
        <f t="shared" si="130"/>
        <v>0</v>
      </c>
      <c r="U241" s="72">
        <f t="shared" si="130"/>
        <v>0</v>
      </c>
      <c r="V241" s="72">
        <f t="shared" si="130"/>
        <v>0</v>
      </c>
      <c r="W241" s="72">
        <f t="shared" si="130"/>
        <v>0</v>
      </c>
      <c r="X241" s="73">
        <f t="shared" si="130"/>
        <v>0</v>
      </c>
      <c r="Y241" s="72">
        <f t="shared" si="130"/>
        <v>0</v>
      </c>
      <c r="Z241" s="73">
        <f t="shared" si="130"/>
        <v>0</v>
      </c>
      <c r="AA241" s="73">
        <f t="shared" si="130"/>
        <v>0</v>
      </c>
      <c r="AB241" s="73">
        <f t="shared" si="130"/>
        <v>0</v>
      </c>
      <c r="AC241" s="73">
        <f t="shared" si="130"/>
        <v>0</v>
      </c>
      <c r="AD241" s="72">
        <f t="shared" si="130"/>
        <v>0</v>
      </c>
      <c r="AE241" s="72">
        <f t="shared" si="130"/>
        <v>0</v>
      </c>
      <c r="AF241" s="72">
        <f t="shared" si="130"/>
        <v>0</v>
      </c>
      <c r="AG241" s="72">
        <f t="shared" si="130"/>
        <v>0</v>
      </c>
      <c r="AH241" s="73">
        <f t="shared" si="130"/>
        <v>0</v>
      </c>
      <c r="AI241" s="73">
        <f t="shared" si="130"/>
        <v>0</v>
      </c>
      <c r="AJ241" s="73">
        <f t="shared" si="130"/>
        <v>0</v>
      </c>
      <c r="AK241" s="73">
        <f t="shared" si="130"/>
        <v>0</v>
      </c>
      <c r="AL241" s="72">
        <f t="shared" si="130"/>
        <v>0</v>
      </c>
      <c r="AM241" s="72">
        <f t="shared" si="130"/>
        <v>0</v>
      </c>
      <c r="AN241" s="72">
        <f t="shared" si="130"/>
        <v>0</v>
      </c>
      <c r="AO241" s="73">
        <f t="shared" si="130"/>
        <v>0</v>
      </c>
      <c r="AP241" s="72">
        <f t="shared" si="130"/>
        <v>0</v>
      </c>
      <c r="AQ241" s="73">
        <f t="shared" si="130"/>
        <v>0</v>
      </c>
      <c r="AR241" s="72">
        <f t="shared" si="130"/>
        <v>0</v>
      </c>
      <c r="AS241" s="73">
        <f t="shared" si="130"/>
        <v>0</v>
      </c>
      <c r="AT241" s="72">
        <f t="shared" si="130"/>
        <v>0</v>
      </c>
      <c r="AU241" s="73">
        <f t="shared" si="130"/>
        <v>0</v>
      </c>
      <c r="AV241" s="72">
        <f t="shared" si="130"/>
        <v>0</v>
      </c>
      <c r="AW241" s="73">
        <f t="shared" si="130"/>
        <v>0</v>
      </c>
      <c r="AX241" s="72">
        <f t="shared" si="130"/>
        <v>0</v>
      </c>
      <c r="AY241" s="73">
        <f t="shared" si="130"/>
        <v>0</v>
      </c>
      <c r="AZ241" s="72">
        <f t="shared" si="130"/>
        <v>0</v>
      </c>
      <c r="BA241" s="73">
        <f t="shared" si="130"/>
        <v>0</v>
      </c>
      <c r="BB241" s="72">
        <f t="shared" si="130"/>
        <v>0</v>
      </c>
      <c r="BC241" s="73">
        <f t="shared" si="130"/>
        <v>0</v>
      </c>
      <c r="BD241" s="72">
        <f t="shared" si="130"/>
        <v>0</v>
      </c>
      <c r="BE241" s="73">
        <f t="shared" si="130"/>
        <v>0</v>
      </c>
      <c r="BF241" s="72">
        <f t="shared" si="130"/>
        <v>0</v>
      </c>
      <c r="BG241" s="73">
        <f t="shared" si="130"/>
        <v>0</v>
      </c>
      <c r="BH241" s="72">
        <f t="shared" si="130"/>
        <v>0</v>
      </c>
      <c r="BI241" s="73">
        <f t="shared" si="130"/>
        <v>0</v>
      </c>
      <c r="BJ241" s="72">
        <f t="shared" si="130"/>
        <v>0</v>
      </c>
      <c r="BK241" s="73">
        <f t="shared" si="130"/>
        <v>0</v>
      </c>
      <c r="BL241" s="72">
        <f t="shared" si="130"/>
        <v>0</v>
      </c>
      <c r="BM241" s="73">
        <f t="shared" si="130"/>
        <v>0</v>
      </c>
      <c r="BN241" s="72">
        <f t="shared" si="130"/>
        <v>0</v>
      </c>
      <c r="BO241" s="73">
        <f t="shared" si="130"/>
        <v>0</v>
      </c>
      <c r="BP241" s="72">
        <f t="shared" si="130"/>
        <v>0</v>
      </c>
      <c r="BQ241" s="73">
        <f t="shared" ref="BQ241:DD241" si="131">IF(BQ$90,BQ129/BQ$90,0)</f>
        <v>0</v>
      </c>
      <c r="BR241" s="72">
        <f t="shared" si="131"/>
        <v>0</v>
      </c>
      <c r="BS241" s="73">
        <f t="shared" si="131"/>
        <v>0</v>
      </c>
      <c r="BT241" s="72">
        <f t="shared" si="131"/>
        <v>0</v>
      </c>
      <c r="BU241" s="73">
        <f t="shared" si="131"/>
        <v>0</v>
      </c>
      <c r="BV241" s="72">
        <f t="shared" si="131"/>
        <v>0</v>
      </c>
      <c r="BW241" s="73">
        <f t="shared" si="131"/>
        <v>0</v>
      </c>
      <c r="BX241" s="72">
        <f t="shared" si="131"/>
        <v>0</v>
      </c>
      <c r="BY241" s="73">
        <f t="shared" si="131"/>
        <v>0</v>
      </c>
      <c r="BZ241" s="72">
        <f t="shared" si="131"/>
        <v>0</v>
      </c>
      <c r="CA241" s="73">
        <f t="shared" si="131"/>
        <v>0</v>
      </c>
      <c r="CB241" s="72">
        <f t="shared" si="131"/>
        <v>0</v>
      </c>
      <c r="CC241" s="73">
        <f t="shared" si="131"/>
        <v>0</v>
      </c>
      <c r="CD241" s="72">
        <f t="shared" si="131"/>
        <v>0</v>
      </c>
      <c r="CE241" s="73">
        <f t="shared" si="131"/>
        <v>0</v>
      </c>
      <c r="CF241" s="72">
        <f t="shared" si="131"/>
        <v>0</v>
      </c>
      <c r="CG241" s="73">
        <f t="shared" si="131"/>
        <v>0</v>
      </c>
      <c r="CH241" s="72">
        <f t="shared" si="131"/>
        <v>0</v>
      </c>
      <c r="CI241" s="73">
        <f t="shared" si="131"/>
        <v>0</v>
      </c>
      <c r="CJ241" s="72">
        <f t="shared" si="131"/>
        <v>0</v>
      </c>
      <c r="CK241" s="73">
        <f t="shared" si="131"/>
        <v>0</v>
      </c>
      <c r="CL241" s="72">
        <f t="shared" si="131"/>
        <v>0</v>
      </c>
      <c r="CM241" s="73">
        <f t="shared" si="131"/>
        <v>0</v>
      </c>
      <c r="CN241" s="72">
        <f t="shared" si="131"/>
        <v>0</v>
      </c>
      <c r="CO241" s="73">
        <f t="shared" si="131"/>
        <v>0</v>
      </c>
      <c r="CP241" s="72">
        <f t="shared" si="131"/>
        <v>0</v>
      </c>
      <c r="CQ241" s="73">
        <f t="shared" si="131"/>
        <v>0</v>
      </c>
      <c r="CR241" s="72">
        <f t="shared" si="131"/>
        <v>0</v>
      </c>
      <c r="CS241" s="73">
        <f t="shared" si="131"/>
        <v>0</v>
      </c>
      <c r="CT241" s="72">
        <f t="shared" si="131"/>
        <v>0</v>
      </c>
      <c r="CU241" s="73">
        <f t="shared" si="131"/>
        <v>0</v>
      </c>
      <c r="CV241" s="72">
        <f t="shared" si="131"/>
        <v>0</v>
      </c>
      <c r="CW241" s="73">
        <f t="shared" si="131"/>
        <v>0</v>
      </c>
      <c r="CX241" s="72">
        <f t="shared" si="131"/>
        <v>0</v>
      </c>
      <c r="CY241" s="73">
        <f t="shared" si="131"/>
        <v>0</v>
      </c>
      <c r="CZ241" s="72">
        <f t="shared" si="131"/>
        <v>0</v>
      </c>
      <c r="DA241" s="73">
        <f t="shared" si="131"/>
        <v>0</v>
      </c>
      <c r="DB241" s="72">
        <f t="shared" si="131"/>
        <v>0</v>
      </c>
      <c r="DC241" s="73">
        <f t="shared" si="131"/>
        <v>0</v>
      </c>
      <c r="DD241" s="74">
        <f t="shared" si="131"/>
        <v>0</v>
      </c>
      <c r="DE241" s="3"/>
    </row>
    <row r="242" spans="1:109" x14ac:dyDescent="0.35">
      <c r="A242" s="3"/>
      <c r="B242" s="3" t="s">
        <v>4011</v>
      </c>
      <c r="C242" s="39" t="s">
        <v>545</v>
      </c>
      <c r="D242" s="3" t="s">
        <v>547</v>
      </c>
      <c r="E242" s="75">
        <f t="shared" ref="E242:BP242" si="132">IF(E$90,E130/E$90,0)</f>
        <v>0</v>
      </c>
      <c r="F242" s="73">
        <f t="shared" si="132"/>
        <v>0</v>
      </c>
      <c r="G242" s="73">
        <f t="shared" si="132"/>
        <v>0</v>
      </c>
      <c r="H242" s="73">
        <f t="shared" si="132"/>
        <v>0</v>
      </c>
      <c r="I242" s="73">
        <f t="shared" si="132"/>
        <v>0</v>
      </c>
      <c r="J242" s="72">
        <f t="shared" si="132"/>
        <v>0</v>
      </c>
      <c r="K242" s="72">
        <f t="shared" si="132"/>
        <v>0</v>
      </c>
      <c r="L242" s="72">
        <f t="shared" si="132"/>
        <v>0</v>
      </c>
      <c r="M242" s="72">
        <f t="shared" si="132"/>
        <v>0</v>
      </c>
      <c r="N242" s="73">
        <f t="shared" si="132"/>
        <v>0</v>
      </c>
      <c r="O242" s="73">
        <f t="shared" si="132"/>
        <v>0</v>
      </c>
      <c r="P242" s="73">
        <f t="shared" si="132"/>
        <v>0</v>
      </c>
      <c r="Q242" s="72">
        <f t="shared" si="132"/>
        <v>0</v>
      </c>
      <c r="R242" s="72">
        <f t="shared" si="132"/>
        <v>0</v>
      </c>
      <c r="S242" s="72">
        <f t="shared" si="132"/>
        <v>0</v>
      </c>
      <c r="T242" s="72">
        <f t="shared" si="132"/>
        <v>0</v>
      </c>
      <c r="U242" s="73">
        <f t="shared" si="132"/>
        <v>0</v>
      </c>
      <c r="V242" s="73">
        <f t="shared" si="132"/>
        <v>0</v>
      </c>
      <c r="W242" s="73">
        <f t="shared" si="132"/>
        <v>0</v>
      </c>
      <c r="X242" s="77">
        <f t="shared" si="132"/>
        <v>0</v>
      </c>
      <c r="Y242" s="78">
        <f t="shared" si="132"/>
        <v>0</v>
      </c>
      <c r="Z242" s="72">
        <f t="shared" si="132"/>
        <v>0</v>
      </c>
      <c r="AA242" s="72">
        <f t="shared" si="132"/>
        <v>0</v>
      </c>
      <c r="AB242" s="72">
        <f t="shared" si="132"/>
        <v>0</v>
      </c>
      <c r="AC242" s="72">
        <f t="shared" si="132"/>
        <v>0</v>
      </c>
      <c r="AD242" s="73">
        <f t="shared" si="132"/>
        <v>0</v>
      </c>
      <c r="AE242" s="73">
        <f t="shared" si="132"/>
        <v>0</v>
      </c>
      <c r="AF242" s="73">
        <f t="shared" si="132"/>
        <v>0</v>
      </c>
      <c r="AG242" s="73">
        <f t="shared" si="132"/>
        <v>0</v>
      </c>
      <c r="AH242" s="72">
        <f t="shared" si="132"/>
        <v>0</v>
      </c>
      <c r="AI242" s="72">
        <f t="shared" si="132"/>
        <v>0</v>
      </c>
      <c r="AJ242" s="72">
        <f t="shared" si="132"/>
        <v>0</v>
      </c>
      <c r="AK242" s="72">
        <f t="shared" si="132"/>
        <v>0</v>
      </c>
      <c r="AL242" s="73">
        <f t="shared" si="132"/>
        <v>0</v>
      </c>
      <c r="AM242" s="73">
        <f t="shared" si="132"/>
        <v>0</v>
      </c>
      <c r="AN242" s="73">
        <f t="shared" si="132"/>
        <v>0</v>
      </c>
      <c r="AO242" s="77">
        <f t="shared" si="132"/>
        <v>0</v>
      </c>
      <c r="AP242" s="78">
        <f t="shared" si="132"/>
        <v>0</v>
      </c>
      <c r="AQ242" s="77">
        <f t="shared" si="132"/>
        <v>0</v>
      </c>
      <c r="AR242" s="78">
        <f t="shared" si="132"/>
        <v>0</v>
      </c>
      <c r="AS242" s="77">
        <f t="shared" si="132"/>
        <v>0</v>
      </c>
      <c r="AT242" s="78">
        <f t="shared" si="132"/>
        <v>0</v>
      </c>
      <c r="AU242" s="77">
        <f t="shared" si="132"/>
        <v>0</v>
      </c>
      <c r="AV242" s="78">
        <f t="shared" si="132"/>
        <v>0</v>
      </c>
      <c r="AW242" s="77">
        <f t="shared" si="132"/>
        <v>0</v>
      </c>
      <c r="AX242" s="78">
        <f t="shared" si="132"/>
        <v>0</v>
      </c>
      <c r="AY242" s="77">
        <f t="shared" si="132"/>
        <v>0</v>
      </c>
      <c r="AZ242" s="78">
        <f t="shared" si="132"/>
        <v>0</v>
      </c>
      <c r="BA242" s="77">
        <f t="shared" si="132"/>
        <v>0</v>
      </c>
      <c r="BB242" s="78">
        <f t="shared" si="132"/>
        <v>0</v>
      </c>
      <c r="BC242" s="77">
        <f t="shared" si="132"/>
        <v>0</v>
      </c>
      <c r="BD242" s="78">
        <f t="shared" si="132"/>
        <v>0</v>
      </c>
      <c r="BE242" s="77">
        <f t="shared" si="132"/>
        <v>0</v>
      </c>
      <c r="BF242" s="78">
        <f t="shared" si="132"/>
        <v>0</v>
      </c>
      <c r="BG242" s="77">
        <f t="shared" si="132"/>
        <v>0</v>
      </c>
      <c r="BH242" s="78">
        <f t="shared" si="132"/>
        <v>0</v>
      </c>
      <c r="BI242" s="77">
        <f t="shared" si="132"/>
        <v>0</v>
      </c>
      <c r="BJ242" s="78">
        <f t="shared" si="132"/>
        <v>0</v>
      </c>
      <c r="BK242" s="77">
        <f t="shared" si="132"/>
        <v>0</v>
      </c>
      <c r="BL242" s="78">
        <f t="shared" si="132"/>
        <v>0</v>
      </c>
      <c r="BM242" s="77">
        <f t="shared" si="132"/>
        <v>0</v>
      </c>
      <c r="BN242" s="78">
        <f t="shared" si="132"/>
        <v>0</v>
      </c>
      <c r="BO242" s="77">
        <f t="shared" si="132"/>
        <v>0</v>
      </c>
      <c r="BP242" s="78">
        <f t="shared" si="132"/>
        <v>0</v>
      </c>
      <c r="BQ242" s="77">
        <f t="shared" ref="BQ242:DD242" si="133">IF(BQ$90,BQ130/BQ$90,0)</f>
        <v>0</v>
      </c>
      <c r="BR242" s="78">
        <f t="shared" si="133"/>
        <v>0</v>
      </c>
      <c r="BS242" s="77">
        <f t="shared" si="133"/>
        <v>0</v>
      </c>
      <c r="BT242" s="78">
        <f t="shared" si="133"/>
        <v>0</v>
      </c>
      <c r="BU242" s="77">
        <f t="shared" si="133"/>
        <v>0</v>
      </c>
      <c r="BV242" s="78">
        <f t="shared" si="133"/>
        <v>0</v>
      </c>
      <c r="BW242" s="77">
        <f t="shared" si="133"/>
        <v>0</v>
      </c>
      <c r="BX242" s="78">
        <f t="shared" si="133"/>
        <v>0</v>
      </c>
      <c r="BY242" s="77">
        <f t="shared" si="133"/>
        <v>0</v>
      </c>
      <c r="BZ242" s="78">
        <f t="shared" si="133"/>
        <v>0</v>
      </c>
      <c r="CA242" s="77">
        <f t="shared" si="133"/>
        <v>0</v>
      </c>
      <c r="CB242" s="78">
        <f t="shared" si="133"/>
        <v>0</v>
      </c>
      <c r="CC242" s="77">
        <f t="shared" si="133"/>
        <v>0</v>
      </c>
      <c r="CD242" s="78">
        <f t="shared" si="133"/>
        <v>0</v>
      </c>
      <c r="CE242" s="77">
        <f t="shared" si="133"/>
        <v>0</v>
      </c>
      <c r="CF242" s="78">
        <f t="shared" si="133"/>
        <v>0</v>
      </c>
      <c r="CG242" s="77">
        <f t="shared" si="133"/>
        <v>0</v>
      </c>
      <c r="CH242" s="78">
        <f t="shared" si="133"/>
        <v>2.3368538779043823E-3</v>
      </c>
      <c r="CI242" s="77">
        <f t="shared" si="133"/>
        <v>0</v>
      </c>
      <c r="CJ242" s="78">
        <f t="shared" si="133"/>
        <v>0</v>
      </c>
      <c r="CK242" s="77">
        <f t="shared" si="133"/>
        <v>0</v>
      </c>
      <c r="CL242" s="78">
        <f t="shared" si="133"/>
        <v>0</v>
      </c>
      <c r="CM242" s="77">
        <f t="shared" si="133"/>
        <v>0</v>
      </c>
      <c r="CN242" s="78">
        <f t="shared" si="133"/>
        <v>0</v>
      </c>
      <c r="CO242" s="77">
        <f t="shared" si="133"/>
        <v>0</v>
      </c>
      <c r="CP242" s="78">
        <f t="shared" si="133"/>
        <v>0</v>
      </c>
      <c r="CQ242" s="77">
        <f t="shared" si="133"/>
        <v>0</v>
      </c>
      <c r="CR242" s="78">
        <f t="shared" si="133"/>
        <v>0</v>
      </c>
      <c r="CS242" s="77">
        <f t="shared" si="133"/>
        <v>0</v>
      </c>
      <c r="CT242" s="78">
        <f t="shared" si="133"/>
        <v>0</v>
      </c>
      <c r="CU242" s="77">
        <f t="shared" si="133"/>
        <v>0</v>
      </c>
      <c r="CV242" s="78">
        <f t="shared" si="133"/>
        <v>0</v>
      </c>
      <c r="CW242" s="77">
        <f t="shared" si="133"/>
        <v>0</v>
      </c>
      <c r="CX242" s="78">
        <f t="shared" si="133"/>
        <v>0</v>
      </c>
      <c r="CY242" s="77">
        <f t="shared" si="133"/>
        <v>0</v>
      </c>
      <c r="CZ242" s="78">
        <f t="shared" si="133"/>
        <v>0</v>
      </c>
      <c r="DA242" s="77">
        <f t="shared" si="133"/>
        <v>0</v>
      </c>
      <c r="DB242" s="78">
        <f t="shared" si="133"/>
        <v>0</v>
      </c>
      <c r="DC242" s="77">
        <f t="shared" si="133"/>
        <v>0</v>
      </c>
      <c r="DD242" s="79">
        <f t="shared" si="133"/>
        <v>0</v>
      </c>
      <c r="DE242" s="3"/>
    </row>
    <row r="243" spans="1:109" x14ac:dyDescent="0.35">
      <c r="A243" s="3"/>
      <c r="B243" s="3" t="s">
        <v>3876</v>
      </c>
      <c r="C243" s="39" t="s">
        <v>548</v>
      </c>
      <c r="D243" s="3" t="s">
        <v>548</v>
      </c>
      <c r="E243" s="71">
        <f t="shared" ref="E243:BP243" si="134">IF(E$90,E131/E$90,0)</f>
        <v>0</v>
      </c>
      <c r="F243" s="72">
        <f t="shared" si="134"/>
        <v>0</v>
      </c>
      <c r="G243" s="72">
        <f t="shared" si="134"/>
        <v>0</v>
      </c>
      <c r="H243" s="72">
        <f t="shared" si="134"/>
        <v>0</v>
      </c>
      <c r="I243" s="72">
        <f t="shared" si="134"/>
        <v>0</v>
      </c>
      <c r="J243" s="73">
        <f t="shared" si="134"/>
        <v>0</v>
      </c>
      <c r="K243" s="73">
        <f t="shared" si="134"/>
        <v>0</v>
      </c>
      <c r="L243" s="73">
        <f t="shared" si="134"/>
        <v>0</v>
      </c>
      <c r="M243" s="73">
        <f t="shared" si="134"/>
        <v>0</v>
      </c>
      <c r="N243" s="72">
        <f t="shared" si="134"/>
        <v>0</v>
      </c>
      <c r="O243" s="72">
        <f t="shared" si="134"/>
        <v>0</v>
      </c>
      <c r="P243" s="72">
        <f t="shared" si="134"/>
        <v>0</v>
      </c>
      <c r="Q243" s="73">
        <f t="shared" si="134"/>
        <v>0</v>
      </c>
      <c r="R243" s="73">
        <f t="shared" si="134"/>
        <v>0</v>
      </c>
      <c r="S243" s="73">
        <f t="shared" si="134"/>
        <v>0</v>
      </c>
      <c r="T243" s="73">
        <f t="shared" si="134"/>
        <v>0</v>
      </c>
      <c r="U243" s="72">
        <f t="shared" si="134"/>
        <v>0</v>
      </c>
      <c r="V243" s="72">
        <f t="shared" si="134"/>
        <v>0</v>
      </c>
      <c r="W243" s="72">
        <f t="shared" si="134"/>
        <v>0</v>
      </c>
      <c r="X243" s="78">
        <f t="shared" si="134"/>
        <v>0</v>
      </c>
      <c r="Y243" s="77">
        <f t="shared" si="134"/>
        <v>0</v>
      </c>
      <c r="Z243" s="73">
        <f t="shared" si="134"/>
        <v>0</v>
      </c>
      <c r="AA243" s="73">
        <f t="shared" si="134"/>
        <v>0</v>
      </c>
      <c r="AB243" s="73">
        <f t="shared" si="134"/>
        <v>0</v>
      </c>
      <c r="AC243" s="73">
        <f t="shared" si="134"/>
        <v>0</v>
      </c>
      <c r="AD243" s="72">
        <f t="shared" si="134"/>
        <v>0</v>
      </c>
      <c r="AE243" s="72">
        <f t="shared" si="134"/>
        <v>0</v>
      </c>
      <c r="AF243" s="72">
        <f t="shared" si="134"/>
        <v>0</v>
      </c>
      <c r="AG243" s="72">
        <f t="shared" si="134"/>
        <v>0</v>
      </c>
      <c r="AH243" s="73">
        <f t="shared" si="134"/>
        <v>0</v>
      </c>
      <c r="AI243" s="73">
        <f t="shared" si="134"/>
        <v>0</v>
      </c>
      <c r="AJ243" s="73">
        <f t="shared" si="134"/>
        <v>0</v>
      </c>
      <c r="AK243" s="73">
        <f t="shared" si="134"/>
        <v>0</v>
      </c>
      <c r="AL243" s="72">
        <f t="shared" si="134"/>
        <v>0</v>
      </c>
      <c r="AM243" s="72">
        <f t="shared" si="134"/>
        <v>0</v>
      </c>
      <c r="AN243" s="72">
        <f t="shared" si="134"/>
        <v>0</v>
      </c>
      <c r="AO243" s="78">
        <f t="shared" si="134"/>
        <v>0</v>
      </c>
      <c r="AP243" s="77">
        <f t="shared" si="134"/>
        <v>0</v>
      </c>
      <c r="AQ243" s="78">
        <f t="shared" si="134"/>
        <v>4.539392896492766E-3</v>
      </c>
      <c r="AR243" s="77">
        <f t="shared" si="134"/>
        <v>0</v>
      </c>
      <c r="AS243" s="78">
        <f t="shared" si="134"/>
        <v>0</v>
      </c>
      <c r="AT243" s="77">
        <f t="shared" si="134"/>
        <v>0</v>
      </c>
      <c r="AU243" s="78">
        <f t="shared" si="134"/>
        <v>0</v>
      </c>
      <c r="AV243" s="77">
        <f t="shared" si="134"/>
        <v>0</v>
      </c>
      <c r="AW243" s="78">
        <f t="shared" si="134"/>
        <v>0</v>
      </c>
      <c r="AX243" s="77">
        <f t="shared" si="134"/>
        <v>0</v>
      </c>
      <c r="AY243" s="78">
        <f t="shared" si="134"/>
        <v>3.7204813110728522E-3</v>
      </c>
      <c r="AZ243" s="77">
        <f t="shared" si="134"/>
        <v>0</v>
      </c>
      <c r="BA243" s="78">
        <f t="shared" si="134"/>
        <v>0</v>
      </c>
      <c r="BB243" s="77">
        <f t="shared" si="134"/>
        <v>0</v>
      </c>
      <c r="BC243" s="78">
        <f t="shared" si="134"/>
        <v>0</v>
      </c>
      <c r="BD243" s="77">
        <f t="shared" si="134"/>
        <v>0</v>
      </c>
      <c r="BE243" s="78">
        <f t="shared" si="134"/>
        <v>0</v>
      </c>
      <c r="BF243" s="77">
        <f t="shared" si="134"/>
        <v>0</v>
      </c>
      <c r="BG243" s="78">
        <f t="shared" si="134"/>
        <v>0</v>
      </c>
      <c r="BH243" s="77">
        <f t="shared" si="134"/>
        <v>0</v>
      </c>
      <c r="BI243" s="78">
        <f t="shared" si="134"/>
        <v>0</v>
      </c>
      <c r="BJ243" s="77">
        <f t="shared" si="134"/>
        <v>0</v>
      </c>
      <c r="BK243" s="78">
        <f t="shared" si="134"/>
        <v>0</v>
      </c>
      <c r="BL243" s="77">
        <f t="shared" si="134"/>
        <v>0</v>
      </c>
      <c r="BM243" s="78">
        <f t="shared" si="134"/>
        <v>0</v>
      </c>
      <c r="BN243" s="77">
        <f t="shared" si="134"/>
        <v>0</v>
      </c>
      <c r="BO243" s="78">
        <f t="shared" si="134"/>
        <v>1.0816625149703623E-3</v>
      </c>
      <c r="BP243" s="77">
        <f t="shared" si="134"/>
        <v>0</v>
      </c>
      <c r="BQ243" s="78">
        <f t="shared" ref="BQ243:DD243" si="135">IF(BQ$90,BQ131/BQ$90,0)</f>
        <v>0</v>
      </c>
      <c r="BR243" s="77">
        <f t="shared" si="135"/>
        <v>0</v>
      </c>
      <c r="BS243" s="78">
        <f t="shared" si="135"/>
        <v>0</v>
      </c>
      <c r="BT243" s="77">
        <f t="shared" si="135"/>
        <v>0</v>
      </c>
      <c r="BU243" s="78">
        <f t="shared" si="135"/>
        <v>0</v>
      </c>
      <c r="BV243" s="77">
        <f t="shared" si="135"/>
        <v>0</v>
      </c>
      <c r="BW243" s="78">
        <f t="shared" si="135"/>
        <v>0</v>
      </c>
      <c r="BX243" s="77">
        <f t="shared" si="135"/>
        <v>0</v>
      </c>
      <c r="BY243" s="78">
        <f t="shared" si="135"/>
        <v>0</v>
      </c>
      <c r="BZ243" s="77">
        <f t="shared" si="135"/>
        <v>0</v>
      </c>
      <c r="CA243" s="78">
        <f t="shared" si="135"/>
        <v>0</v>
      </c>
      <c r="CB243" s="77">
        <f t="shared" si="135"/>
        <v>0</v>
      </c>
      <c r="CC243" s="78">
        <f t="shared" si="135"/>
        <v>0</v>
      </c>
      <c r="CD243" s="77">
        <f t="shared" si="135"/>
        <v>0</v>
      </c>
      <c r="CE243" s="78">
        <f t="shared" si="135"/>
        <v>0</v>
      </c>
      <c r="CF243" s="77">
        <f t="shared" si="135"/>
        <v>0</v>
      </c>
      <c r="CG243" s="78">
        <f t="shared" si="135"/>
        <v>0</v>
      </c>
      <c r="CH243" s="77">
        <f t="shared" si="135"/>
        <v>6.5300554246446631E-3</v>
      </c>
      <c r="CI243" s="78">
        <f t="shared" si="135"/>
        <v>0</v>
      </c>
      <c r="CJ243" s="77">
        <f t="shared" si="135"/>
        <v>0</v>
      </c>
      <c r="CK243" s="78">
        <f t="shared" si="135"/>
        <v>0</v>
      </c>
      <c r="CL243" s="77">
        <f t="shared" si="135"/>
        <v>0</v>
      </c>
      <c r="CM243" s="78">
        <f t="shared" si="135"/>
        <v>0</v>
      </c>
      <c r="CN243" s="77">
        <f t="shared" si="135"/>
        <v>0</v>
      </c>
      <c r="CO243" s="78">
        <f t="shared" si="135"/>
        <v>0</v>
      </c>
      <c r="CP243" s="77">
        <f t="shared" si="135"/>
        <v>0</v>
      </c>
      <c r="CQ243" s="78">
        <f t="shared" si="135"/>
        <v>0</v>
      </c>
      <c r="CR243" s="77">
        <f t="shared" si="135"/>
        <v>0</v>
      </c>
      <c r="CS243" s="78">
        <f t="shared" si="135"/>
        <v>0</v>
      </c>
      <c r="CT243" s="77">
        <f t="shared" si="135"/>
        <v>0</v>
      </c>
      <c r="CU243" s="78">
        <f t="shared" si="135"/>
        <v>0</v>
      </c>
      <c r="CV243" s="77">
        <f t="shared" si="135"/>
        <v>0</v>
      </c>
      <c r="CW243" s="78">
        <f t="shared" si="135"/>
        <v>0</v>
      </c>
      <c r="CX243" s="77">
        <f t="shared" si="135"/>
        <v>0</v>
      </c>
      <c r="CY243" s="78">
        <f t="shared" si="135"/>
        <v>0</v>
      </c>
      <c r="CZ243" s="77">
        <f t="shared" si="135"/>
        <v>0</v>
      </c>
      <c r="DA243" s="78">
        <f t="shared" si="135"/>
        <v>0</v>
      </c>
      <c r="DB243" s="77">
        <f t="shared" si="135"/>
        <v>0</v>
      </c>
      <c r="DC243" s="78">
        <f t="shared" si="135"/>
        <v>0</v>
      </c>
      <c r="DD243" s="80">
        <f t="shared" si="135"/>
        <v>0</v>
      </c>
      <c r="DE243" s="3"/>
    </row>
    <row r="244" spans="1:109" x14ac:dyDescent="0.35">
      <c r="A244" s="3"/>
      <c r="B244" s="3" t="s">
        <v>3877</v>
      </c>
      <c r="C244" s="39" t="s">
        <v>549</v>
      </c>
      <c r="D244" s="3" t="s">
        <v>549</v>
      </c>
      <c r="E244" s="75">
        <f t="shared" ref="E244:BP244" si="136">IF(E$90,E132/E$90,0)</f>
        <v>0</v>
      </c>
      <c r="F244" s="73">
        <f t="shared" si="136"/>
        <v>0</v>
      </c>
      <c r="G244" s="73">
        <f t="shared" si="136"/>
        <v>0</v>
      </c>
      <c r="H244" s="73">
        <f t="shared" si="136"/>
        <v>0</v>
      </c>
      <c r="I244" s="73">
        <f t="shared" si="136"/>
        <v>0</v>
      </c>
      <c r="J244" s="72">
        <f t="shared" si="136"/>
        <v>0</v>
      </c>
      <c r="K244" s="72">
        <f t="shared" si="136"/>
        <v>0</v>
      </c>
      <c r="L244" s="72">
        <f t="shared" si="136"/>
        <v>0</v>
      </c>
      <c r="M244" s="72">
        <f t="shared" si="136"/>
        <v>0</v>
      </c>
      <c r="N244" s="73">
        <f t="shared" si="136"/>
        <v>0</v>
      </c>
      <c r="O244" s="73">
        <f t="shared" si="136"/>
        <v>0</v>
      </c>
      <c r="P244" s="73">
        <f t="shared" si="136"/>
        <v>0</v>
      </c>
      <c r="Q244" s="72">
        <f t="shared" si="136"/>
        <v>0</v>
      </c>
      <c r="R244" s="72">
        <f t="shared" si="136"/>
        <v>0</v>
      </c>
      <c r="S244" s="72">
        <f t="shared" si="136"/>
        <v>0</v>
      </c>
      <c r="T244" s="72">
        <f t="shared" si="136"/>
        <v>0</v>
      </c>
      <c r="U244" s="73">
        <f t="shared" si="136"/>
        <v>0</v>
      </c>
      <c r="V244" s="73">
        <f t="shared" si="136"/>
        <v>0</v>
      </c>
      <c r="W244" s="73">
        <f t="shared" si="136"/>
        <v>0</v>
      </c>
      <c r="X244" s="77">
        <f t="shared" si="136"/>
        <v>0</v>
      </c>
      <c r="Y244" s="78">
        <f t="shared" si="136"/>
        <v>0</v>
      </c>
      <c r="Z244" s="72">
        <f t="shared" si="136"/>
        <v>0</v>
      </c>
      <c r="AA244" s="72">
        <f t="shared" si="136"/>
        <v>0</v>
      </c>
      <c r="AB244" s="72">
        <f t="shared" si="136"/>
        <v>0</v>
      </c>
      <c r="AC244" s="72">
        <f t="shared" si="136"/>
        <v>0</v>
      </c>
      <c r="AD244" s="73">
        <f t="shared" si="136"/>
        <v>0</v>
      </c>
      <c r="AE244" s="73">
        <f t="shared" si="136"/>
        <v>0</v>
      </c>
      <c r="AF244" s="73">
        <f t="shared" si="136"/>
        <v>0</v>
      </c>
      <c r="AG244" s="73">
        <f t="shared" si="136"/>
        <v>0</v>
      </c>
      <c r="AH244" s="72">
        <f t="shared" si="136"/>
        <v>0</v>
      </c>
      <c r="AI244" s="72">
        <f t="shared" si="136"/>
        <v>0</v>
      </c>
      <c r="AJ244" s="72">
        <f t="shared" si="136"/>
        <v>0</v>
      </c>
      <c r="AK244" s="72">
        <f t="shared" si="136"/>
        <v>0</v>
      </c>
      <c r="AL244" s="73">
        <f t="shared" si="136"/>
        <v>0</v>
      </c>
      <c r="AM244" s="73">
        <f t="shared" si="136"/>
        <v>0</v>
      </c>
      <c r="AN244" s="73">
        <f t="shared" si="136"/>
        <v>0</v>
      </c>
      <c r="AO244" s="77">
        <f t="shared" si="136"/>
        <v>0</v>
      </c>
      <c r="AP244" s="78">
        <f t="shared" si="136"/>
        <v>0</v>
      </c>
      <c r="AQ244" s="77">
        <f t="shared" si="136"/>
        <v>0</v>
      </c>
      <c r="AR244" s="78">
        <f t="shared" si="136"/>
        <v>0</v>
      </c>
      <c r="AS244" s="77">
        <f t="shared" si="136"/>
        <v>0</v>
      </c>
      <c r="AT244" s="78">
        <f t="shared" si="136"/>
        <v>0</v>
      </c>
      <c r="AU244" s="77">
        <f t="shared" si="136"/>
        <v>0</v>
      </c>
      <c r="AV244" s="78">
        <f t="shared" si="136"/>
        <v>0</v>
      </c>
      <c r="AW244" s="77">
        <f t="shared" si="136"/>
        <v>0</v>
      </c>
      <c r="AX244" s="78">
        <f t="shared" si="136"/>
        <v>0</v>
      </c>
      <c r="AY244" s="77">
        <f t="shared" si="136"/>
        <v>0</v>
      </c>
      <c r="AZ244" s="78">
        <f t="shared" si="136"/>
        <v>0</v>
      </c>
      <c r="BA244" s="77">
        <f t="shared" si="136"/>
        <v>0</v>
      </c>
      <c r="BB244" s="78">
        <f t="shared" si="136"/>
        <v>0</v>
      </c>
      <c r="BC244" s="77">
        <f t="shared" si="136"/>
        <v>0</v>
      </c>
      <c r="BD244" s="78">
        <f t="shared" si="136"/>
        <v>0</v>
      </c>
      <c r="BE244" s="77">
        <f t="shared" si="136"/>
        <v>0</v>
      </c>
      <c r="BF244" s="78">
        <f t="shared" si="136"/>
        <v>0</v>
      </c>
      <c r="BG244" s="77">
        <f t="shared" si="136"/>
        <v>0</v>
      </c>
      <c r="BH244" s="78">
        <f t="shared" si="136"/>
        <v>0</v>
      </c>
      <c r="BI244" s="77">
        <f t="shared" si="136"/>
        <v>0</v>
      </c>
      <c r="BJ244" s="78">
        <f t="shared" si="136"/>
        <v>0</v>
      </c>
      <c r="BK244" s="77">
        <f t="shared" si="136"/>
        <v>0</v>
      </c>
      <c r="BL244" s="78">
        <f t="shared" si="136"/>
        <v>0</v>
      </c>
      <c r="BM244" s="77">
        <f t="shared" si="136"/>
        <v>0</v>
      </c>
      <c r="BN244" s="78">
        <f t="shared" si="136"/>
        <v>0</v>
      </c>
      <c r="BO244" s="77">
        <f t="shared" si="136"/>
        <v>0</v>
      </c>
      <c r="BP244" s="78">
        <f t="shared" si="136"/>
        <v>0</v>
      </c>
      <c r="BQ244" s="77">
        <f t="shared" ref="BQ244:DD244" si="137">IF(BQ$90,BQ132/BQ$90,0)</f>
        <v>0</v>
      </c>
      <c r="BR244" s="78">
        <f t="shared" si="137"/>
        <v>0</v>
      </c>
      <c r="BS244" s="77">
        <f t="shared" si="137"/>
        <v>0</v>
      </c>
      <c r="BT244" s="78">
        <f t="shared" si="137"/>
        <v>0</v>
      </c>
      <c r="BU244" s="77">
        <f t="shared" si="137"/>
        <v>0</v>
      </c>
      <c r="BV244" s="78">
        <f t="shared" si="137"/>
        <v>0</v>
      </c>
      <c r="BW244" s="77">
        <f t="shared" si="137"/>
        <v>0</v>
      </c>
      <c r="BX244" s="78">
        <f t="shared" si="137"/>
        <v>0</v>
      </c>
      <c r="BY244" s="77">
        <f t="shared" si="137"/>
        <v>0</v>
      </c>
      <c r="BZ244" s="78">
        <f t="shared" si="137"/>
        <v>0</v>
      </c>
      <c r="CA244" s="77">
        <f t="shared" si="137"/>
        <v>0</v>
      </c>
      <c r="CB244" s="78">
        <f t="shared" si="137"/>
        <v>0</v>
      </c>
      <c r="CC244" s="77">
        <f t="shared" si="137"/>
        <v>0</v>
      </c>
      <c r="CD244" s="78">
        <f t="shared" si="137"/>
        <v>0</v>
      </c>
      <c r="CE244" s="77">
        <f t="shared" si="137"/>
        <v>0</v>
      </c>
      <c r="CF244" s="78">
        <f t="shared" si="137"/>
        <v>0</v>
      </c>
      <c r="CG244" s="77">
        <f t="shared" si="137"/>
        <v>0</v>
      </c>
      <c r="CH244" s="78">
        <f t="shared" si="137"/>
        <v>0</v>
      </c>
      <c r="CI244" s="77">
        <f t="shared" si="137"/>
        <v>0</v>
      </c>
      <c r="CJ244" s="78">
        <f t="shared" si="137"/>
        <v>0</v>
      </c>
      <c r="CK244" s="77">
        <f t="shared" si="137"/>
        <v>0</v>
      </c>
      <c r="CL244" s="78">
        <f t="shared" si="137"/>
        <v>0</v>
      </c>
      <c r="CM244" s="77">
        <f t="shared" si="137"/>
        <v>0</v>
      </c>
      <c r="CN244" s="78">
        <f t="shared" si="137"/>
        <v>0</v>
      </c>
      <c r="CO244" s="77">
        <f t="shared" si="137"/>
        <v>0</v>
      </c>
      <c r="CP244" s="78">
        <f t="shared" si="137"/>
        <v>0</v>
      </c>
      <c r="CQ244" s="77">
        <f t="shared" si="137"/>
        <v>0</v>
      </c>
      <c r="CR244" s="78">
        <f t="shared" si="137"/>
        <v>0</v>
      </c>
      <c r="CS244" s="77">
        <f t="shared" si="137"/>
        <v>0</v>
      </c>
      <c r="CT244" s="78">
        <f t="shared" si="137"/>
        <v>0</v>
      </c>
      <c r="CU244" s="77">
        <f t="shared" si="137"/>
        <v>0</v>
      </c>
      <c r="CV244" s="78">
        <f t="shared" si="137"/>
        <v>0</v>
      </c>
      <c r="CW244" s="77">
        <f t="shared" si="137"/>
        <v>0</v>
      </c>
      <c r="CX244" s="78">
        <f t="shared" si="137"/>
        <v>0</v>
      </c>
      <c r="CY244" s="77">
        <f t="shared" si="137"/>
        <v>0</v>
      </c>
      <c r="CZ244" s="78">
        <f t="shared" si="137"/>
        <v>0</v>
      </c>
      <c r="DA244" s="77">
        <f t="shared" si="137"/>
        <v>0</v>
      </c>
      <c r="DB244" s="78">
        <f t="shared" si="137"/>
        <v>0</v>
      </c>
      <c r="DC244" s="77">
        <f t="shared" si="137"/>
        <v>0</v>
      </c>
      <c r="DD244" s="79">
        <f t="shared" si="137"/>
        <v>0</v>
      </c>
      <c r="DE244" s="3"/>
    </row>
    <row r="245" spans="1:109" x14ac:dyDescent="0.35">
      <c r="A245" s="3"/>
      <c r="B245" s="3" t="s">
        <v>3878</v>
      </c>
      <c r="C245" s="39" t="s">
        <v>550</v>
      </c>
      <c r="D245" s="3" t="s">
        <v>550</v>
      </c>
      <c r="E245" s="71">
        <f t="shared" ref="E245:BP245" si="138">IF(E$90,E133/E$90,0)</f>
        <v>0</v>
      </c>
      <c r="F245" s="72">
        <f t="shared" si="138"/>
        <v>0</v>
      </c>
      <c r="G245" s="72">
        <f t="shared" si="138"/>
        <v>0</v>
      </c>
      <c r="H245" s="72">
        <f t="shared" si="138"/>
        <v>0</v>
      </c>
      <c r="I245" s="72">
        <f t="shared" si="138"/>
        <v>0</v>
      </c>
      <c r="J245" s="73">
        <f t="shared" si="138"/>
        <v>0</v>
      </c>
      <c r="K245" s="73">
        <f t="shared" si="138"/>
        <v>0</v>
      </c>
      <c r="L245" s="73">
        <f t="shared" si="138"/>
        <v>0</v>
      </c>
      <c r="M245" s="73">
        <f t="shared" si="138"/>
        <v>0</v>
      </c>
      <c r="N245" s="72">
        <f t="shared" si="138"/>
        <v>0</v>
      </c>
      <c r="O245" s="72">
        <f t="shared" si="138"/>
        <v>0</v>
      </c>
      <c r="P245" s="72">
        <f t="shared" si="138"/>
        <v>0</v>
      </c>
      <c r="Q245" s="73">
        <f t="shared" si="138"/>
        <v>0</v>
      </c>
      <c r="R245" s="73">
        <f t="shared" si="138"/>
        <v>0</v>
      </c>
      <c r="S245" s="73">
        <f t="shared" si="138"/>
        <v>0</v>
      </c>
      <c r="T245" s="73">
        <f t="shared" si="138"/>
        <v>0</v>
      </c>
      <c r="U245" s="72">
        <f t="shared" si="138"/>
        <v>0</v>
      </c>
      <c r="V245" s="72">
        <f t="shared" si="138"/>
        <v>0</v>
      </c>
      <c r="W245" s="72">
        <f t="shared" si="138"/>
        <v>0</v>
      </c>
      <c r="X245" s="78">
        <f t="shared" si="138"/>
        <v>0</v>
      </c>
      <c r="Y245" s="77">
        <f t="shared" si="138"/>
        <v>0</v>
      </c>
      <c r="Z245" s="73">
        <f t="shared" si="138"/>
        <v>0</v>
      </c>
      <c r="AA245" s="73">
        <f t="shared" si="138"/>
        <v>0</v>
      </c>
      <c r="AB245" s="73">
        <f t="shared" si="138"/>
        <v>0</v>
      </c>
      <c r="AC245" s="73">
        <f t="shared" si="138"/>
        <v>0</v>
      </c>
      <c r="AD245" s="72">
        <f t="shared" si="138"/>
        <v>0</v>
      </c>
      <c r="AE245" s="72">
        <f t="shared" si="138"/>
        <v>0</v>
      </c>
      <c r="AF245" s="72">
        <f t="shared" si="138"/>
        <v>0</v>
      </c>
      <c r="AG245" s="72">
        <f t="shared" si="138"/>
        <v>0</v>
      </c>
      <c r="AH245" s="73">
        <f t="shared" si="138"/>
        <v>0</v>
      </c>
      <c r="AI245" s="73">
        <f t="shared" si="138"/>
        <v>0</v>
      </c>
      <c r="AJ245" s="73">
        <f t="shared" si="138"/>
        <v>0</v>
      </c>
      <c r="AK245" s="73">
        <f t="shared" si="138"/>
        <v>0</v>
      </c>
      <c r="AL245" s="72">
        <f t="shared" si="138"/>
        <v>0</v>
      </c>
      <c r="AM245" s="72">
        <f t="shared" si="138"/>
        <v>0</v>
      </c>
      <c r="AN245" s="72">
        <f t="shared" si="138"/>
        <v>0</v>
      </c>
      <c r="AO245" s="78">
        <f t="shared" si="138"/>
        <v>0</v>
      </c>
      <c r="AP245" s="77">
        <f t="shared" si="138"/>
        <v>0</v>
      </c>
      <c r="AQ245" s="78">
        <f t="shared" si="138"/>
        <v>3.6445918079699026E-2</v>
      </c>
      <c r="AR245" s="77">
        <f t="shared" si="138"/>
        <v>0</v>
      </c>
      <c r="AS245" s="78">
        <f t="shared" si="138"/>
        <v>0</v>
      </c>
      <c r="AT245" s="77">
        <f t="shared" si="138"/>
        <v>0</v>
      </c>
      <c r="AU245" s="78">
        <f t="shared" si="138"/>
        <v>1.7625835882871539E-2</v>
      </c>
      <c r="AV245" s="77">
        <f t="shared" si="138"/>
        <v>0</v>
      </c>
      <c r="AW245" s="78">
        <f t="shared" si="138"/>
        <v>0</v>
      </c>
      <c r="AX245" s="77">
        <f t="shared" si="138"/>
        <v>0</v>
      </c>
      <c r="AY245" s="78">
        <f t="shared" si="138"/>
        <v>0</v>
      </c>
      <c r="AZ245" s="77">
        <f t="shared" si="138"/>
        <v>0</v>
      </c>
      <c r="BA245" s="78">
        <f t="shared" si="138"/>
        <v>9.3183576165826766E-3</v>
      </c>
      <c r="BB245" s="77">
        <f t="shared" si="138"/>
        <v>0</v>
      </c>
      <c r="BC245" s="78">
        <f t="shared" si="138"/>
        <v>0</v>
      </c>
      <c r="BD245" s="77">
        <f t="shared" si="138"/>
        <v>0</v>
      </c>
      <c r="BE245" s="78">
        <f t="shared" si="138"/>
        <v>0</v>
      </c>
      <c r="BF245" s="77">
        <f t="shared" si="138"/>
        <v>0</v>
      </c>
      <c r="BG245" s="78">
        <f t="shared" si="138"/>
        <v>0</v>
      </c>
      <c r="BH245" s="77">
        <f t="shared" si="138"/>
        <v>0</v>
      </c>
      <c r="BI245" s="78">
        <f t="shared" si="138"/>
        <v>0</v>
      </c>
      <c r="BJ245" s="77">
        <f t="shared" si="138"/>
        <v>0</v>
      </c>
      <c r="BK245" s="78">
        <f t="shared" si="138"/>
        <v>0</v>
      </c>
      <c r="BL245" s="77">
        <f t="shared" si="138"/>
        <v>0.65707609312782056</v>
      </c>
      <c r="BM245" s="78">
        <f t="shared" si="138"/>
        <v>0.18798202610827247</v>
      </c>
      <c r="BN245" s="77">
        <f t="shared" si="138"/>
        <v>0.13983179667741513</v>
      </c>
      <c r="BO245" s="78">
        <f t="shared" si="138"/>
        <v>0.4403605514968939</v>
      </c>
      <c r="BP245" s="77">
        <f t="shared" si="138"/>
        <v>0</v>
      </c>
      <c r="BQ245" s="78">
        <f t="shared" ref="BQ245:DD245" si="139">IF(BQ$90,BQ133/BQ$90,0)</f>
        <v>0</v>
      </c>
      <c r="BR245" s="77">
        <f t="shared" si="139"/>
        <v>2.0003159597381803E-3</v>
      </c>
      <c r="BS245" s="78">
        <f t="shared" si="139"/>
        <v>0</v>
      </c>
      <c r="BT245" s="77">
        <f t="shared" si="139"/>
        <v>0</v>
      </c>
      <c r="BU245" s="78">
        <f t="shared" si="139"/>
        <v>0</v>
      </c>
      <c r="BV245" s="77">
        <f t="shared" si="139"/>
        <v>0</v>
      </c>
      <c r="BW245" s="78">
        <f t="shared" si="139"/>
        <v>0</v>
      </c>
      <c r="BX245" s="77">
        <f t="shared" si="139"/>
        <v>9.9443861901863814E-2</v>
      </c>
      <c r="BY245" s="78">
        <f t="shared" si="139"/>
        <v>0</v>
      </c>
      <c r="BZ245" s="77">
        <f t="shared" si="139"/>
        <v>0</v>
      </c>
      <c r="CA245" s="78">
        <f t="shared" si="139"/>
        <v>0</v>
      </c>
      <c r="CB245" s="77">
        <f t="shared" si="139"/>
        <v>1.8644101655240792E-3</v>
      </c>
      <c r="CC245" s="78">
        <f t="shared" si="139"/>
        <v>1.4577476453687498E-2</v>
      </c>
      <c r="CD245" s="77">
        <f t="shared" si="139"/>
        <v>4.1946858985252537E-4</v>
      </c>
      <c r="CE245" s="78">
        <f t="shared" si="139"/>
        <v>0</v>
      </c>
      <c r="CF245" s="77">
        <f t="shared" si="139"/>
        <v>0</v>
      </c>
      <c r="CG245" s="78">
        <f t="shared" si="139"/>
        <v>0</v>
      </c>
      <c r="CH245" s="77">
        <f t="shared" si="139"/>
        <v>1.123195910090496E-3</v>
      </c>
      <c r="CI245" s="78">
        <f t="shared" si="139"/>
        <v>0</v>
      </c>
      <c r="CJ245" s="77">
        <f t="shared" si="139"/>
        <v>0</v>
      </c>
      <c r="CK245" s="78">
        <f t="shared" si="139"/>
        <v>0</v>
      </c>
      <c r="CL245" s="77">
        <f t="shared" si="139"/>
        <v>0</v>
      </c>
      <c r="CM245" s="78">
        <f t="shared" si="139"/>
        <v>0</v>
      </c>
      <c r="CN245" s="77">
        <f t="shared" si="139"/>
        <v>0</v>
      </c>
      <c r="CO245" s="78">
        <f t="shared" si="139"/>
        <v>0</v>
      </c>
      <c r="CP245" s="77">
        <f t="shared" si="139"/>
        <v>0</v>
      </c>
      <c r="CQ245" s="78">
        <f t="shared" si="139"/>
        <v>0</v>
      </c>
      <c r="CR245" s="77">
        <f t="shared" si="139"/>
        <v>1.3467219541352935E-2</v>
      </c>
      <c r="CS245" s="78">
        <f t="shared" si="139"/>
        <v>8.9902533670478089E-3</v>
      </c>
      <c r="CT245" s="77">
        <f t="shared" si="139"/>
        <v>0</v>
      </c>
      <c r="CU245" s="78">
        <f t="shared" si="139"/>
        <v>0</v>
      </c>
      <c r="CV245" s="77">
        <f t="shared" si="139"/>
        <v>0</v>
      </c>
      <c r="CW245" s="78">
        <f t="shared" si="139"/>
        <v>0</v>
      </c>
      <c r="CX245" s="77">
        <f t="shared" si="139"/>
        <v>0</v>
      </c>
      <c r="CY245" s="78">
        <f t="shared" si="139"/>
        <v>0</v>
      </c>
      <c r="CZ245" s="77">
        <f t="shared" si="139"/>
        <v>0</v>
      </c>
      <c r="DA245" s="78">
        <f t="shared" si="139"/>
        <v>0</v>
      </c>
      <c r="DB245" s="77">
        <f t="shared" si="139"/>
        <v>0</v>
      </c>
      <c r="DC245" s="78">
        <f t="shared" si="139"/>
        <v>0</v>
      </c>
      <c r="DD245" s="80">
        <f t="shared" si="139"/>
        <v>0</v>
      </c>
      <c r="DE245" s="3"/>
    </row>
    <row r="246" spans="1:109" x14ac:dyDescent="0.35">
      <c r="A246" s="3"/>
      <c r="B246" s="3" t="s">
        <v>3879</v>
      </c>
      <c r="C246" s="39" t="s">
        <v>552</v>
      </c>
      <c r="D246" s="3" t="s">
        <v>552</v>
      </c>
      <c r="E246" s="75">
        <f t="shared" ref="E246:BP246" si="140">IF(E$90,E134/E$90,0)</f>
        <v>0</v>
      </c>
      <c r="F246" s="73">
        <f t="shared" si="140"/>
        <v>0</v>
      </c>
      <c r="G246" s="73">
        <f t="shared" si="140"/>
        <v>0</v>
      </c>
      <c r="H246" s="73">
        <f t="shared" si="140"/>
        <v>0</v>
      </c>
      <c r="I246" s="73">
        <f t="shared" si="140"/>
        <v>0</v>
      </c>
      <c r="J246" s="72">
        <f t="shared" si="140"/>
        <v>0</v>
      </c>
      <c r="K246" s="72">
        <f t="shared" si="140"/>
        <v>0</v>
      </c>
      <c r="L246" s="72">
        <f t="shared" si="140"/>
        <v>0</v>
      </c>
      <c r="M246" s="72">
        <f t="shared" si="140"/>
        <v>0</v>
      </c>
      <c r="N246" s="73">
        <f t="shared" si="140"/>
        <v>0</v>
      </c>
      <c r="O246" s="73">
        <f t="shared" si="140"/>
        <v>0</v>
      </c>
      <c r="P246" s="73">
        <f t="shared" si="140"/>
        <v>0</v>
      </c>
      <c r="Q246" s="72">
        <f t="shared" si="140"/>
        <v>0</v>
      </c>
      <c r="R246" s="72">
        <f t="shared" si="140"/>
        <v>0</v>
      </c>
      <c r="S246" s="72">
        <f t="shared" si="140"/>
        <v>0</v>
      </c>
      <c r="T246" s="72">
        <f t="shared" si="140"/>
        <v>0</v>
      </c>
      <c r="U246" s="73">
        <f t="shared" si="140"/>
        <v>0</v>
      </c>
      <c r="V246" s="73">
        <f t="shared" si="140"/>
        <v>0</v>
      </c>
      <c r="W246" s="73">
        <f t="shared" si="140"/>
        <v>0</v>
      </c>
      <c r="X246" s="77">
        <f t="shared" si="140"/>
        <v>0</v>
      </c>
      <c r="Y246" s="78">
        <f t="shared" si="140"/>
        <v>0</v>
      </c>
      <c r="Z246" s="72">
        <f t="shared" si="140"/>
        <v>0</v>
      </c>
      <c r="AA246" s="72">
        <f t="shared" si="140"/>
        <v>0</v>
      </c>
      <c r="AB246" s="72">
        <f t="shared" si="140"/>
        <v>0</v>
      </c>
      <c r="AC246" s="72">
        <f t="shared" si="140"/>
        <v>0</v>
      </c>
      <c r="AD246" s="73">
        <f t="shared" si="140"/>
        <v>0</v>
      </c>
      <c r="AE246" s="73">
        <f t="shared" si="140"/>
        <v>0</v>
      </c>
      <c r="AF246" s="73">
        <f t="shared" si="140"/>
        <v>0</v>
      </c>
      <c r="AG246" s="73">
        <f t="shared" si="140"/>
        <v>0</v>
      </c>
      <c r="AH246" s="72">
        <f t="shared" si="140"/>
        <v>0</v>
      </c>
      <c r="AI246" s="72">
        <f t="shared" si="140"/>
        <v>0</v>
      </c>
      <c r="AJ246" s="72">
        <f t="shared" si="140"/>
        <v>0</v>
      </c>
      <c r="AK246" s="72">
        <f t="shared" si="140"/>
        <v>0</v>
      </c>
      <c r="AL246" s="73">
        <f t="shared" si="140"/>
        <v>0</v>
      </c>
      <c r="AM246" s="73">
        <f t="shared" si="140"/>
        <v>0</v>
      </c>
      <c r="AN246" s="73">
        <f t="shared" si="140"/>
        <v>0</v>
      </c>
      <c r="AO246" s="77">
        <f t="shared" si="140"/>
        <v>0</v>
      </c>
      <c r="AP246" s="78">
        <f t="shared" si="140"/>
        <v>0</v>
      </c>
      <c r="AQ246" s="77">
        <f t="shared" si="140"/>
        <v>0</v>
      </c>
      <c r="AR246" s="78">
        <f t="shared" si="140"/>
        <v>0</v>
      </c>
      <c r="AS246" s="77">
        <f t="shared" si="140"/>
        <v>0</v>
      </c>
      <c r="AT246" s="78">
        <f t="shared" si="140"/>
        <v>0</v>
      </c>
      <c r="AU246" s="77">
        <f t="shared" si="140"/>
        <v>0</v>
      </c>
      <c r="AV246" s="78">
        <f t="shared" si="140"/>
        <v>0</v>
      </c>
      <c r="AW246" s="77">
        <f t="shared" si="140"/>
        <v>0</v>
      </c>
      <c r="AX246" s="78">
        <f t="shared" si="140"/>
        <v>0</v>
      </c>
      <c r="AY246" s="77">
        <f t="shared" si="140"/>
        <v>0</v>
      </c>
      <c r="AZ246" s="78">
        <f t="shared" si="140"/>
        <v>0</v>
      </c>
      <c r="BA246" s="77">
        <f t="shared" si="140"/>
        <v>0</v>
      </c>
      <c r="BB246" s="78">
        <f t="shared" si="140"/>
        <v>0</v>
      </c>
      <c r="BC246" s="77">
        <f t="shared" si="140"/>
        <v>0</v>
      </c>
      <c r="BD246" s="78">
        <f t="shared" si="140"/>
        <v>0</v>
      </c>
      <c r="BE246" s="77">
        <f t="shared" si="140"/>
        <v>0</v>
      </c>
      <c r="BF246" s="78">
        <f t="shared" si="140"/>
        <v>0</v>
      </c>
      <c r="BG246" s="77">
        <f t="shared" si="140"/>
        <v>0</v>
      </c>
      <c r="BH246" s="78">
        <f t="shared" si="140"/>
        <v>0</v>
      </c>
      <c r="BI246" s="77">
        <f t="shared" si="140"/>
        <v>0</v>
      </c>
      <c r="BJ246" s="78">
        <f t="shared" si="140"/>
        <v>0</v>
      </c>
      <c r="BK246" s="77">
        <f t="shared" si="140"/>
        <v>0</v>
      </c>
      <c r="BL246" s="78">
        <f t="shared" si="140"/>
        <v>0</v>
      </c>
      <c r="BM246" s="77">
        <f t="shared" si="140"/>
        <v>0</v>
      </c>
      <c r="BN246" s="78">
        <f t="shared" si="140"/>
        <v>0</v>
      </c>
      <c r="BO246" s="77">
        <f t="shared" si="140"/>
        <v>0</v>
      </c>
      <c r="BP246" s="78">
        <f t="shared" si="140"/>
        <v>0</v>
      </c>
      <c r="BQ246" s="77">
        <f t="shared" ref="BQ246:DD246" si="141">IF(BQ$90,BQ134/BQ$90,0)</f>
        <v>0</v>
      </c>
      <c r="BR246" s="78">
        <f t="shared" si="141"/>
        <v>0</v>
      </c>
      <c r="BS246" s="77">
        <f t="shared" si="141"/>
        <v>0</v>
      </c>
      <c r="BT246" s="78">
        <f t="shared" si="141"/>
        <v>0</v>
      </c>
      <c r="BU246" s="77">
        <f t="shared" si="141"/>
        <v>0</v>
      </c>
      <c r="BV246" s="78">
        <f t="shared" si="141"/>
        <v>0</v>
      </c>
      <c r="BW246" s="77">
        <f t="shared" si="141"/>
        <v>0</v>
      </c>
      <c r="BX246" s="78">
        <f t="shared" si="141"/>
        <v>0</v>
      </c>
      <c r="BY246" s="77">
        <f t="shared" si="141"/>
        <v>0</v>
      </c>
      <c r="BZ246" s="78">
        <f t="shared" si="141"/>
        <v>0</v>
      </c>
      <c r="CA246" s="77">
        <f t="shared" si="141"/>
        <v>0</v>
      </c>
      <c r="CB246" s="78">
        <f t="shared" si="141"/>
        <v>0</v>
      </c>
      <c r="CC246" s="77">
        <f t="shared" si="141"/>
        <v>0</v>
      </c>
      <c r="CD246" s="78">
        <f t="shared" si="141"/>
        <v>0</v>
      </c>
      <c r="CE246" s="77">
        <f t="shared" si="141"/>
        <v>0</v>
      </c>
      <c r="CF246" s="78">
        <f t="shared" si="141"/>
        <v>0</v>
      </c>
      <c r="CG246" s="77">
        <f t="shared" si="141"/>
        <v>0</v>
      </c>
      <c r="CH246" s="78">
        <f t="shared" si="141"/>
        <v>2.7006532847367159E-2</v>
      </c>
      <c r="CI246" s="77">
        <f t="shared" si="141"/>
        <v>0</v>
      </c>
      <c r="CJ246" s="78">
        <f t="shared" si="141"/>
        <v>0</v>
      </c>
      <c r="CK246" s="77">
        <f t="shared" si="141"/>
        <v>0</v>
      </c>
      <c r="CL246" s="78">
        <f t="shared" si="141"/>
        <v>0</v>
      </c>
      <c r="CM246" s="77">
        <f t="shared" si="141"/>
        <v>0</v>
      </c>
      <c r="CN246" s="78">
        <f t="shared" si="141"/>
        <v>0</v>
      </c>
      <c r="CO246" s="77">
        <f t="shared" si="141"/>
        <v>0</v>
      </c>
      <c r="CP246" s="78">
        <f t="shared" si="141"/>
        <v>0</v>
      </c>
      <c r="CQ246" s="77">
        <f t="shared" si="141"/>
        <v>0</v>
      </c>
      <c r="CR246" s="78">
        <f t="shared" si="141"/>
        <v>0</v>
      </c>
      <c r="CS246" s="77">
        <f t="shared" si="141"/>
        <v>0</v>
      </c>
      <c r="CT246" s="78">
        <f t="shared" si="141"/>
        <v>0</v>
      </c>
      <c r="CU246" s="77">
        <f t="shared" si="141"/>
        <v>0</v>
      </c>
      <c r="CV246" s="78">
        <f t="shared" si="141"/>
        <v>0</v>
      </c>
      <c r="CW246" s="77">
        <f t="shared" si="141"/>
        <v>0</v>
      </c>
      <c r="CX246" s="78">
        <f t="shared" si="141"/>
        <v>0</v>
      </c>
      <c r="CY246" s="77">
        <f t="shared" si="141"/>
        <v>0</v>
      </c>
      <c r="CZ246" s="78">
        <f t="shared" si="141"/>
        <v>0</v>
      </c>
      <c r="DA246" s="77">
        <f t="shared" si="141"/>
        <v>0</v>
      </c>
      <c r="DB246" s="78">
        <f t="shared" si="141"/>
        <v>0</v>
      </c>
      <c r="DC246" s="77">
        <f t="shared" si="141"/>
        <v>0</v>
      </c>
      <c r="DD246" s="79">
        <f t="shared" si="141"/>
        <v>0</v>
      </c>
      <c r="DE246" s="3"/>
    </row>
    <row r="247" spans="1:109" x14ac:dyDescent="0.35">
      <c r="A247" s="3"/>
      <c r="B247" s="3" t="s">
        <v>3880</v>
      </c>
      <c r="C247" s="39" t="s">
        <v>553</v>
      </c>
      <c r="D247" s="3" t="s">
        <v>553</v>
      </c>
      <c r="E247" s="71">
        <f t="shared" ref="E247:BP247" si="142">IF(E$90,E135/E$90,0)</f>
        <v>0</v>
      </c>
      <c r="F247" s="72">
        <f t="shared" si="142"/>
        <v>0</v>
      </c>
      <c r="G247" s="72">
        <f t="shared" si="142"/>
        <v>0</v>
      </c>
      <c r="H247" s="72">
        <f t="shared" si="142"/>
        <v>0</v>
      </c>
      <c r="I247" s="72">
        <f t="shared" si="142"/>
        <v>0</v>
      </c>
      <c r="J247" s="73">
        <f t="shared" si="142"/>
        <v>0</v>
      </c>
      <c r="K247" s="73">
        <f t="shared" si="142"/>
        <v>0</v>
      </c>
      <c r="L247" s="73">
        <f t="shared" si="142"/>
        <v>0</v>
      </c>
      <c r="M247" s="73">
        <f t="shared" si="142"/>
        <v>0</v>
      </c>
      <c r="N247" s="72">
        <f t="shared" si="142"/>
        <v>0</v>
      </c>
      <c r="O247" s="72">
        <f t="shared" si="142"/>
        <v>0</v>
      </c>
      <c r="P247" s="72">
        <f t="shared" si="142"/>
        <v>0</v>
      </c>
      <c r="Q247" s="73">
        <f t="shared" si="142"/>
        <v>0</v>
      </c>
      <c r="R247" s="73">
        <f t="shared" si="142"/>
        <v>0</v>
      </c>
      <c r="S247" s="73">
        <f t="shared" si="142"/>
        <v>0</v>
      </c>
      <c r="T247" s="73">
        <f t="shared" si="142"/>
        <v>0</v>
      </c>
      <c r="U247" s="72">
        <f t="shared" si="142"/>
        <v>0</v>
      </c>
      <c r="V247" s="72">
        <f t="shared" si="142"/>
        <v>0</v>
      </c>
      <c r="W247" s="72">
        <f t="shared" si="142"/>
        <v>0</v>
      </c>
      <c r="X247" s="78">
        <f t="shared" si="142"/>
        <v>0</v>
      </c>
      <c r="Y247" s="77">
        <f t="shared" si="142"/>
        <v>0</v>
      </c>
      <c r="Z247" s="73">
        <f t="shared" si="142"/>
        <v>0</v>
      </c>
      <c r="AA247" s="73">
        <f t="shared" si="142"/>
        <v>0</v>
      </c>
      <c r="AB247" s="73">
        <f t="shared" si="142"/>
        <v>0</v>
      </c>
      <c r="AC247" s="73">
        <f t="shared" si="142"/>
        <v>0</v>
      </c>
      <c r="AD247" s="72">
        <f t="shared" si="142"/>
        <v>0</v>
      </c>
      <c r="AE247" s="72">
        <f t="shared" si="142"/>
        <v>0</v>
      </c>
      <c r="AF247" s="72">
        <f t="shared" si="142"/>
        <v>0</v>
      </c>
      <c r="AG247" s="72">
        <f t="shared" si="142"/>
        <v>0</v>
      </c>
      <c r="AH247" s="73">
        <f t="shared" si="142"/>
        <v>0</v>
      </c>
      <c r="AI247" s="73">
        <f t="shared" si="142"/>
        <v>0</v>
      </c>
      <c r="AJ247" s="73">
        <f t="shared" si="142"/>
        <v>0</v>
      </c>
      <c r="AK247" s="73">
        <f t="shared" si="142"/>
        <v>0</v>
      </c>
      <c r="AL247" s="72">
        <f t="shared" si="142"/>
        <v>0</v>
      </c>
      <c r="AM247" s="72">
        <f t="shared" si="142"/>
        <v>0</v>
      </c>
      <c r="AN247" s="72">
        <f t="shared" si="142"/>
        <v>0</v>
      </c>
      <c r="AO247" s="78">
        <f t="shared" si="142"/>
        <v>0</v>
      </c>
      <c r="AP247" s="77">
        <f t="shared" si="142"/>
        <v>0</v>
      </c>
      <c r="AQ247" s="78">
        <f t="shared" si="142"/>
        <v>0</v>
      </c>
      <c r="AR247" s="77">
        <f t="shared" si="142"/>
        <v>0</v>
      </c>
      <c r="AS247" s="78">
        <f t="shared" si="142"/>
        <v>0</v>
      </c>
      <c r="AT247" s="77">
        <f t="shared" si="142"/>
        <v>0</v>
      </c>
      <c r="AU247" s="78">
        <f t="shared" si="142"/>
        <v>0</v>
      </c>
      <c r="AV247" s="77">
        <f t="shared" si="142"/>
        <v>0</v>
      </c>
      <c r="AW247" s="78">
        <f t="shared" si="142"/>
        <v>0</v>
      </c>
      <c r="AX247" s="77">
        <f t="shared" si="142"/>
        <v>0</v>
      </c>
      <c r="AY247" s="78">
        <f t="shared" si="142"/>
        <v>0</v>
      </c>
      <c r="AZ247" s="77">
        <f t="shared" si="142"/>
        <v>0</v>
      </c>
      <c r="BA247" s="78">
        <f t="shared" si="142"/>
        <v>0</v>
      </c>
      <c r="BB247" s="77">
        <f t="shared" si="142"/>
        <v>0</v>
      </c>
      <c r="BC247" s="78">
        <f t="shared" si="142"/>
        <v>0</v>
      </c>
      <c r="BD247" s="77">
        <f t="shared" si="142"/>
        <v>0</v>
      </c>
      <c r="BE247" s="78">
        <f t="shared" si="142"/>
        <v>0</v>
      </c>
      <c r="BF247" s="77">
        <f t="shared" si="142"/>
        <v>0</v>
      </c>
      <c r="BG247" s="78">
        <f t="shared" si="142"/>
        <v>0</v>
      </c>
      <c r="BH247" s="77">
        <f t="shared" si="142"/>
        <v>0</v>
      </c>
      <c r="BI247" s="78">
        <f t="shared" si="142"/>
        <v>0</v>
      </c>
      <c r="BJ247" s="77">
        <f t="shared" si="142"/>
        <v>0</v>
      </c>
      <c r="BK247" s="78">
        <f t="shared" si="142"/>
        <v>0</v>
      </c>
      <c r="BL247" s="77">
        <f t="shared" si="142"/>
        <v>0</v>
      </c>
      <c r="BM247" s="78">
        <f t="shared" si="142"/>
        <v>0</v>
      </c>
      <c r="BN247" s="77">
        <f t="shared" si="142"/>
        <v>0</v>
      </c>
      <c r="BO247" s="78">
        <f t="shared" si="142"/>
        <v>0</v>
      </c>
      <c r="BP247" s="77">
        <f t="shared" si="142"/>
        <v>0</v>
      </c>
      <c r="BQ247" s="78">
        <f t="shared" ref="BQ247:DD247" si="143">IF(BQ$90,BQ135/BQ$90,0)</f>
        <v>0</v>
      </c>
      <c r="BR247" s="77">
        <f t="shared" si="143"/>
        <v>0</v>
      </c>
      <c r="BS247" s="78">
        <f t="shared" si="143"/>
        <v>0</v>
      </c>
      <c r="BT247" s="77">
        <f t="shared" si="143"/>
        <v>0</v>
      </c>
      <c r="BU247" s="78">
        <f t="shared" si="143"/>
        <v>0</v>
      </c>
      <c r="BV247" s="77">
        <f t="shared" si="143"/>
        <v>0</v>
      </c>
      <c r="BW247" s="78">
        <f t="shared" si="143"/>
        <v>0</v>
      </c>
      <c r="BX247" s="77">
        <f t="shared" si="143"/>
        <v>0</v>
      </c>
      <c r="BY247" s="78">
        <f t="shared" si="143"/>
        <v>0</v>
      </c>
      <c r="BZ247" s="77">
        <f t="shared" si="143"/>
        <v>0</v>
      </c>
      <c r="CA247" s="78">
        <f t="shared" si="143"/>
        <v>0</v>
      </c>
      <c r="CB247" s="77">
        <f t="shared" si="143"/>
        <v>0</v>
      </c>
      <c r="CC247" s="78">
        <f t="shared" si="143"/>
        <v>0</v>
      </c>
      <c r="CD247" s="77">
        <f t="shared" si="143"/>
        <v>0</v>
      </c>
      <c r="CE247" s="78">
        <f t="shared" si="143"/>
        <v>0</v>
      </c>
      <c r="CF247" s="77">
        <f t="shared" si="143"/>
        <v>0</v>
      </c>
      <c r="CG247" s="78">
        <f t="shared" si="143"/>
        <v>0</v>
      </c>
      <c r="CH247" s="77">
        <f t="shared" si="143"/>
        <v>0</v>
      </c>
      <c r="CI247" s="78">
        <f t="shared" si="143"/>
        <v>0</v>
      </c>
      <c r="CJ247" s="77">
        <f t="shared" si="143"/>
        <v>0</v>
      </c>
      <c r="CK247" s="78">
        <f t="shared" si="143"/>
        <v>0</v>
      </c>
      <c r="CL247" s="77">
        <f t="shared" si="143"/>
        <v>0</v>
      </c>
      <c r="CM247" s="78">
        <f t="shared" si="143"/>
        <v>0</v>
      </c>
      <c r="CN247" s="77">
        <f t="shared" si="143"/>
        <v>0</v>
      </c>
      <c r="CO247" s="78">
        <f t="shared" si="143"/>
        <v>0</v>
      </c>
      <c r="CP247" s="77">
        <f t="shared" si="143"/>
        <v>0</v>
      </c>
      <c r="CQ247" s="78">
        <f t="shared" si="143"/>
        <v>0</v>
      </c>
      <c r="CR247" s="77">
        <f t="shared" si="143"/>
        <v>0</v>
      </c>
      <c r="CS247" s="78">
        <f t="shared" si="143"/>
        <v>0</v>
      </c>
      <c r="CT247" s="77">
        <f t="shared" si="143"/>
        <v>0</v>
      </c>
      <c r="CU247" s="78">
        <f t="shared" si="143"/>
        <v>0</v>
      </c>
      <c r="CV247" s="77">
        <f t="shared" si="143"/>
        <v>0</v>
      </c>
      <c r="CW247" s="78">
        <f t="shared" si="143"/>
        <v>0</v>
      </c>
      <c r="CX247" s="77">
        <f t="shared" si="143"/>
        <v>0</v>
      </c>
      <c r="CY247" s="78">
        <f t="shared" si="143"/>
        <v>0</v>
      </c>
      <c r="CZ247" s="77">
        <f t="shared" si="143"/>
        <v>0</v>
      </c>
      <c r="DA247" s="78">
        <f t="shared" si="143"/>
        <v>0</v>
      </c>
      <c r="DB247" s="77">
        <f t="shared" si="143"/>
        <v>0</v>
      </c>
      <c r="DC247" s="78">
        <f t="shared" si="143"/>
        <v>0</v>
      </c>
      <c r="DD247" s="80">
        <f t="shared" si="143"/>
        <v>0</v>
      </c>
      <c r="DE247" s="3"/>
    </row>
    <row r="248" spans="1:109" x14ac:dyDescent="0.35">
      <c r="A248" s="3"/>
      <c r="B248" s="3" t="s">
        <v>3881</v>
      </c>
      <c r="C248" s="39" t="s">
        <v>554</v>
      </c>
      <c r="D248" s="3" t="s">
        <v>554</v>
      </c>
      <c r="E248" s="75">
        <f t="shared" ref="E248:BP248" si="144">IF(E$90,E136/E$90,0)</f>
        <v>0</v>
      </c>
      <c r="F248" s="73">
        <f t="shared" si="144"/>
        <v>0</v>
      </c>
      <c r="G248" s="73">
        <f t="shared" si="144"/>
        <v>0</v>
      </c>
      <c r="H248" s="73">
        <f t="shared" si="144"/>
        <v>0</v>
      </c>
      <c r="I248" s="73">
        <f t="shared" si="144"/>
        <v>0</v>
      </c>
      <c r="J248" s="72">
        <f t="shared" si="144"/>
        <v>0</v>
      </c>
      <c r="K248" s="72">
        <f t="shared" si="144"/>
        <v>0</v>
      </c>
      <c r="L248" s="72">
        <f t="shared" si="144"/>
        <v>0</v>
      </c>
      <c r="M248" s="72">
        <f t="shared" si="144"/>
        <v>0</v>
      </c>
      <c r="N248" s="73">
        <f t="shared" si="144"/>
        <v>0</v>
      </c>
      <c r="O248" s="73">
        <f t="shared" si="144"/>
        <v>0</v>
      </c>
      <c r="P248" s="73">
        <f t="shared" si="144"/>
        <v>0</v>
      </c>
      <c r="Q248" s="72">
        <f t="shared" si="144"/>
        <v>0</v>
      </c>
      <c r="R248" s="72">
        <f t="shared" si="144"/>
        <v>0</v>
      </c>
      <c r="S248" s="72">
        <f t="shared" si="144"/>
        <v>0</v>
      </c>
      <c r="T248" s="72">
        <f t="shared" si="144"/>
        <v>0</v>
      </c>
      <c r="U248" s="73">
        <f t="shared" si="144"/>
        <v>0</v>
      </c>
      <c r="V248" s="73">
        <f t="shared" si="144"/>
        <v>0</v>
      </c>
      <c r="W248" s="73">
        <f t="shared" si="144"/>
        <v>0</v>
      </c>
      <c r="X248" s="77">
        <f t="shared" si="144"/>
        <v>0</v>
      </c>
      <c r="Y248" s="78">
        <f t="shared" si="144"/>
        <v>0</v>
      </c>
      <c r="Z248" s="72">
        <f t="shared" si="144"/>
        <v>0</v>
      </c>
      <c r="AA248" s="72">
        <f t="shared" si="144"/>
        <v>0</v>
      </c>
      <c r="AB248" s="72">
        <f t="shared" si="144"/>
        <v>0</v>
      </c>
      <c r="AC248" s="72">
        <f t="shared" si="144"/>
        <v>0</v>
      </c>
      <c r="AD248" s="73">
        <f t="shared" si="144"/>
        <v>0</v>
      </c>
      <c r="AE248" s="73">
        <f t="shared" si="144"/>
        <v>0</v>
      </c>
      <c r="AF248" s="73">
        <f t="shared" si="144"/>
        <v>0</v>
      </c>
      <c r="AG248" s="73">
        <f t="shared" si="144"/>
        <v>0</v>
      </c>
      <c r="AH248" s="72">
        <f t="shared" si="144"/>
        <v>0</v>
      </c>
      <c r="AI248" s="72">
        <f t="shared" si="144"/>
        <v>0</v>
      </c>
      <c r="AJ248" s="72">
        <f t="shared" si="144"/>
        <v>0</v>
      </c>
      <c r="AK248" s="72">
        <f t="shared" si="144"/>
        <v>0</v>
      </c>
      <c r="AL248" s="73">
        <f t="shared" si="144"/>
        <v>0</v>
      </c>
      <c r="AM248" s="73">
        <f t="shared" si="144"/>
        <v>0</v>
      </c>
      <c r="AN248" s="73">
        <f t="shared" si="144"/>
        <v>0</v>
      </c>
      <c r="AO248" s="77">
        <f t="shared" si="144"/>
        <v>0</v>
      </c>
      <c r="AP248" s="78">
        <f t="shared" si="144"/>
        <v>0</v>
      </c>
      <c r="AQ248" s="77">
        <f t="shared" si="144"/>
        <v>0</v>
      </c>
      <c r="AR248" s="78">
        <f t="shared" si="144"/>
        <v>0</v>
      </c>
      <c r="AS248" s="77">
        <f t="shared" si="144"/>
        <v>0</v>
      </c>
      <c r="AT248" s="78">
        <f t="shared" si="144"/>
        <v>0</v>
      </c>
      <c r="AU248" s="77">
        <f t="shared" si="144"/>
        <v>0</v>
      </c>
      <c r="AV248" s="78">
        <f t="shared" si="144"/>
        <v>0</v>
      </c>
      <c r="AW248" s="77">
        <f t="shared" si="144"/>
        <v>0</v>
      </c>
      <c r="AX248" s="78">
        <f t="shared" si="144"/>
        <v>0</v>
      </c>
      <c r="AY248" s="77">
        <f t="shared" si="144"/>
        <v>0</v>
      </c>
      <c r="AZ248" s="78">
        <f t="shared" si="144"/>
        <v>0</v>
      </c>
      <c r="BA248" s="77">
        <f t="shared" si="144"/>
        <v>0</v>
      </c>
      <c r="BB248" s="78">
        <f t="shared" si="144"/>
        <v>0</v>
      </c>
      <c r="BC248" s="77">
        <f t="shared" si="144"/>
        <v>0</v>
      </c>
      <c r="BD248" s="78">
        <f t="shared" si="144"/>
        <v>0</v>
      </c>
      <c r="BE248" s="77">
        <f t="shared" si="144"/>
        <v>0</v>
      </c>
      <c r="BF248" s="78">
        <f t="shared" si="144"/>
        <v>0</v>
      </c>
      <c r="BG248" s="77">
        <f t="shared" si="144"/>
        <v>0</v>
      </c>
      <c r="BH248" s="78">
        <f t="shared" si="144"/>
        <v>0</v>
      </c>
      <c r="BI248" s="77">
        <f t="shared" si="144"/>
        <v>0</v>
      </c>
      <c r="BJ248" s="78">
        <f t="shared" si="144"/>
        <v>0</v>
      </c>
      <c r="BK248" s="77">
        <f t="shared" si="144"/>
        <v>0</v>
      </c>
      <c r="BL248" s="78">
        <f t="shared" si="144"/>
        <v>0</v>
      </c>
      <c r="BM248" s="77">
        <f t="shared" si="144"/>
        <v>0</v>
      </c>
      <c r="BN248" s="78">
        <f t="shared" si="144"/>
        <v>0</v>
      </c>
      <c r="BO248" s="77">
        <f t="shared" si="144"/>
        <v>0</v>
      </c>
      <c r="BP248" s="78">
        <f t="shared" si="144"/>
        <v>0</v>
      </c>
      <c r="BQ248" s="77">
        <f t="shared" ref="BQ248:DD248" si="145">IF(BQ$90,BQ136/BQ$90,0)</f>
        <v>0</v>
      </c>
      <c r="BR248" s="78">
        <f t="shared" si="145"/>
        <v>0</v>
      </c>
      <c r="BS248" s="77">
        <f t="shared" si="145"/>
        <v>0</v>
      </c>
      <c r="BT248" s="78">
        <f t="shared" si="145"/>
        <v>0</v>
      </c>
      <c r="BU248" s="77">
        <f t="shared" si="145"/>
        <v>0</v>
      </c>
      <c r="BV248" s="78">
        <f t="shared" si="145"/>
        <v>0</v>
      </c>
      <c r="BW248" s="77">
        <f t="shared" si="145"/>
        <v>0</v>
      </c>
      <c r="BX248" s="78">
        <f t="shared" si="145"/>
        <v>0</v>
      </c>
      <c r="BY248" s="77">
        <f t="shared" si="145"/>
        <v>0</v>
      </c>
      <c r="BZ248" s="78">
        <f t="shared" si="145"/>
        <v>0</v>
      </c>
      <c r="CA248" s="77">
        <f t="shared" si="145"/>
        <v>0</v>
      </c>
      <c r="CB248" s="78">
        <f t="shared" si="145"/>
        <v>0</v>
      </c>
      <c r="CC248" s="77">
        <f t="shared" si="145"/>
        <v>0</v>
      </c>
      <c r="CD248" s="78">
        <f t="shared" si="145"/>
        <v>0</v>
      </c>
      <c r="CE248" s="77">
        <f t="shared" si="145"/>
        <v>0</v>
      </c>
      <c r="CF248" s="78">
        <f t="shared" si="145"/>
        <v>0</v>
      </c>
      <c r="CG248" s="77">
        <f t="shared" si="145"/>
        <v>0</v>
      </c>
      <c r="CH248" s="78">
        <f t="shared" si="145"/>
        <v>3.1472850256659859E-4</v>
      </c>
      <c r="CI248" s="77">
        <f t="shared" si="145"/>
        <v>0</v>
      </c>
      <c r="CJ248" s="78">
        <f t="shared" si="145"/>
        <v>0</v>
      </c>
      <c r="CK248" s="77">
        <f t="shared" si="145"/>
        <v>0</v>
      </c>
      <c r="CL248" s="78">
        <f t="shared" si="145"/>
        <v>0</v>
      </c>
      <c r="CM248" s="77">
        <f t="shared" si="145"/>
        <v>0</v>
      </c>
      <c r="CN248" s="78">
        <f t="shared" si="145"/>
        <v>0</v>
      </c>
      <c r="CO248" s="77">
        <f t="shared" si="145"/>
        <v>0</v>
      </c>
      <c r="CP248" s="78">
        <f t="shared" si="145"/>
        <v>0</v>
      </c>
      <c r="CQ248" s="77">
        <f t="shared" si="145"/>
        <v>0</v>
      </c>
      <c r="CR248" s="78">
        <f t="shared" si="145"/>
        <v>0</v>
      </c>
      <c r="CS248" s="77">
        <f t="shared" si="145"/>
        <v>0</v>
      </c>
      <c r="CT248" s="78">
        <f t="shared" si="145"/>
        <v>0</v>
      </c>
      <c r="CU248" s="77">
        <f t="shared" si="145"/>
        <v>0</v>
      </c>
      <c r="CV248" s="78">
        <f t="shared" si="145"/>
        <v>0</v>
      </c>
      <c r="CW248" s="77">
        <f t="shared" si="145"/>
        <v>0</v>
      </c>
      <c r="CX248" s="78">
        <f t="shared" si="145"/>
        <v>0</v>
      </c>
      <c r="CY248" s="77">
        <f t="shared" si="145"/>
        <v>0</v>
      </c>
      <c r="CZ248" s="78">
        <f t="shared" si="145"/>
        <v>0</v>
      </c>
      <c r="DA248" s="77">
        <f t="shared" si="145"/>
        <v>0</v>
      </c>
      <c r="DB248" s="78">
        <f t="shared" si="145"/>
        <v>0</v>
      </c>
      <c r="DC248" s="77">
        <f t="shared" si="145"/>
        <v>0</v>
      </c>
      <c r="DD248" s="79">
        <f t="shared" si="145"/>
        <v>0</v>
      </c>
      <c r="DE248" s="3"/>
    </row>
    <row r="249" spans="1:109" x14ac:dyDescent="0.35">
      <c r="A249" s="3"/>
      <c r="B249" s="3" t="s">
        <v>3882</v>
      </c>
      <c r="C249" s="39" t="s">
        <v>555</v>
      </c>
      <c r="D249" s="3" t="s">
        <v>555</v>
      </c>
      <c r="E249" s="71">
        <f t="shared" ref="E249:BP249" si="146">IF(E$90,E137/E$90,0)</f>
        <v>0</v>
      </c>
      <c r="F249" s="72">
        <f t="shared" si="146"/>
        <v>0</v>
      </c>
      <c r="G249" s="72">
        <f t="shared" si="146"/>
        <v>0</v>
      </c>
      <c r="H249" s="72">
        <f t="shared" si="146"/>
        <v>0</v>
      </c>
      <c r="I249" s="72">
        <f t="shared" si="146"/>
        <v>0</v>
      </c>
      <c r="J249" s="73">
        <f t="shared" si="146"/>
        <v>0</v>
      </c>
      <c r="K249" s="73">
        <f t="shared" si="146"/>
        <v>0</v>
      </c>
      <c r="L249" s="73">
        <f t="shared" si="146"/>
        <v>0</v>
      </c>
      <c r="M249" s="73">
        <f t="shared" si="146"/>
        <v>0</v>
      </c>
      <c r="N249" s="72">
        <f t="shared" si="146"/>
        <v>0</v>
      </c>
      <c r="O249" s="72">
        <f t="shared" si="146"/>
        <v>0</v>
      </c>
      <c r="P249" s="72">
        <f t="shared" si="146"/>
        <v>0</v>
      </c>
      <c r="Q249" s="73">
        <f t="shared" si="146"/>
        <v>0</v>
      </c>
      <c r="R249" s="73">
        <f t="shared" si="146"/>
        <v>0</v>
      </c>
      <c r="S249" s="73">
        <f t="shared" si="146"/>
        <v>0</v>
      </c>
      <c r="T249" s="73">
        <f t="shared" si="146"/>
        <v>0</v>
      </c>
      <c r="U249" s="72">
        <f t="shared" si="146"/>
        <v>0</v>
      </c>
      <c r="V249" s="72">
        <f t="shared" si="146"/>
        <v>0</v>
      </c>
      <c r="W249" s="72">
        <f t="shared" si="146"/>
        <v>0</v>
      </c>
      <c r="X249" s="78">
        <f t="shared" si="146"/>
        <v>0</v>
      </c>
      <c r="Y249" s="77">
        <f t="shared" si="146"/>
        <v>0</v>
      </c>
      <c r="Z249" s="73">
        <f t="shared" si="146"/>
        <v>0</v>
      </c>
      <c r="AA249" s="73">
        <f t="shared" si="146"/>
        <v>0</v>
      </c>
      <c r="AB249" s="73">
        <f t="shared" si="146"/>
        <v>0</v>
      </c>
      <c r="AC249" s="73">
        <f t="shared" si="146"/>
        <v>0</v>
      </c>
      <c r="AD249" s="72">
        <f t="shared" si="146"/>
        <v>0</v>
      </c>
      <c r="AE249" s="72">
        <f t="shared" si="146"/>
        <v>0</v>
      </c>
      <c r="AF249" s="72">
        <f t="shared" si="146"/>
        <v>0</v>
      </c>
      <c r="AG249" s="72">
        <f t="shared" si="146"/>
        <v>0</v>
      </c>
      <c r="AH249" s="73">
        <f t="shared" si="146"/>
        <v>0</v>
      </c>
      <c r="AI249" s="73">
        <f t="shared" si="146"/>
        <v>0</v>
      </c>
      <c r="AJ249" s="73">
        <f t="shared" si="146"/>
        <v>0</v>
      </c>
      <c r="AK249" s="73">
        <f t="shared" si="146"/>
        <v>0</v>
      </c>
      <c r="AL249" s="72">
        <f t="shared" si="146"/>
        <v>0</v>
      </c>
      <c r="AM249" s="72">
        <f t="shared" si="146"/>
        <v>0</v>
      </c>
      <c r="AN249" s="72">
        <f t="shared" si="146"/>
        <v>0</v>
      </c>
      <c r="AO249" s="78">
        <f t="shared" si="146"/>
        <v>0</v>
      </c>
      <c r="AP249" s="77">
        <f t="shared" si="146"/>
        <v>0</v>
      </c>
      <c r="AQ249" s="78">
        <f t="shared" si="146"/>
        <v>0</v>
      </c>
      <c r="AR249" s="77">
        <f t="shared" si="146"/>
        <v>0</v>
      </c>
      <c r="AS249" s="78">
        <f t="shared" si="146"/>
        <v>0</v>
      </c>
      <c r="AT249" s="77">
        <f t="shared" si="146"/>
        <v>0</v>
      </c>
      <c r="AU249" s="78">
        <f t="shared" si="146"/>
        <v>0</v>
      </c>
      <c r="AV249" s="77">
        <f t="shared" si="146"/>
        <v>0</v>
      </c>
      <c r="AW249" s="78">
        <f t="shared" si="146"/>
        <v>0</v>
      </c>
      <c r="AX249" s="77">
        <f t="shared" si="146"/>
        <v>0</v>
      </c>
      <c r="AY249" s="78">
        <f t="shared" si="146"/>
        <v>2.4789477028815652E-2</v>
      </c>
      <c r="AZ249" s="77">
        <f t="shared" si="146"/>
        <v>0</v>
      </c>
      <c r="BA249" s="78">
        <f t="shared" si="146"/>
        <v>0.11960974341378723</v>
      </c>
      <c r="BB249" s="77">
        <f t="shared" si="146"/>
        <v>0</v>
      </c>
      <c r="BC249" s="78">
        <f t="shared" si="146"/>
        <v>0</v>
      </c>
      <c r="BD249" s="77">
        <f t="shared" si="146"/>
        <v>0</v>
      </c>
      <c r="BE249" s="78">
        <f t="shared" si="146"/>
        <v>0</v>
      </c>
      <c r="BF249" s="77">
        <f t="shared" si="146"/>
        <v>0</v>
      </c>
      <c r="BG249" s="78">
        <f t="shared" si="146"/>
        <v>0</v>
      </c>
      <c r="BH249" s="77">
        <f t="shared" si="146"/>
        <v>0</v>
      </c>
      <c r="BI249" s="78">
        <f t="shared" si="146"/>
        <v>0</v>
      </c>
      <c r="BJ249" s="77">
        <f t="shared" si="146"/>
        <v>0</v>
      </c>
      <c r="BK249" s="78">
        <f t="shared" si="146"/>
        <v>0</v>
      </c>
      <c r="BL249" s="77">
        <f t="shared" si="146"/>
        <v>0</v>
      </c>
      <c r="BM249" s="78">
        <f t="shared" si="146"/>
        <v>0</v>
      </c>
      <c r="BN249" s="77">
        <f t="shared" si="146"/>
        <v>0</v>
      </c>
      <c r="BO249" s="78">
        <f t="shared" si="146"/>
        <v>0</v>
      </c>
      <c r="BP249" s="77">
        <f t="shared" si="146"/>
        <v>0</v>
      </c>
      <c r="BQ249" s="78">
        <f t="shared" ref="BQ249:DD249" si="147">IF(BQ$90,BQ137/BQ$90,0)</f>
        <v>0</v>
      </c>
      <c r="BR249" s="77">
        <f t="shared" si="147"/>
        <v>0</v>
      </c>
      <c r="BS249" s="78">
        <f t="shared" si="147"/>
        <v>0</v>
      </c>
      <c r="BT249" s="77">
        <f t="shared" si="147"/>
        <v>0</v>
      </c>
      <c r="BU249" s="78">
        <f t="shared" si="147"/>
        <v>0</v>
      </c>
      <c r="BV249" s="77">
        <f t="shared" si="147"/>
        <v>0</v>
      </c>
      <c r="BW249" s="78">
        <f t="shared" si="147"/>
        <v>0</v>
      </c>
      <c r="BX249" s="77">
        <f t="shared" si="147"/>
        <v>0</v>
      </c>
      <c r="BY249" s="78">
        <f t="shared" si="147"/>
        <v>0</v>
      </c>
      <c r="BZ249" s="77">
        <f t="shared" si="147"/>
        <v>0</v>
      </c>
      <c r="CA249" s="78">
        <f t="shared" si="147"/>
        <v>0</v>
      </c>
      <c r="CB249" s="77">
        <f t="shared" si="147"/>
        <v>0</v>
      </c>
      <c r="CC249" s="78">
        <f t="shared" si="147"/>
        <v>0</v>
      </c>
      <c r="CD249" s="77">
        <f t="shared" si="147"/>
        <v>0</v>
      </c>
      <c r="CE249" s="78">
        <f t="shared" si="147"/>
        <v>0</v>
      </c>
      <c r="CF249" s="77">
        <f t="shared" si="147"/>
        <v>0</v>
      </c>
      <c r="CG249" s="78">
        <f t="shared" si="147"/>
        <v>0</v>
      </c>
      <c r="CH249" s="77">
        <f t="shared" si="147"/>
        <v>1.6709889260928975E-2</v>
      </c>
      <c r="CI249" s="78">
        <f t="shared" si="147"/>
        <v>0</v>
      </c>
      <c r="CJ249" s="77">
        <f t="shared" si="147"/>
        <v>0</v>
      </c>
      <c r="CK249" s="78">
        <f t="shared" si="147"/>
        <v>0</v>
      </c>
      <c r="CL249" s="77">
        <f t="shared" si="147"/>
        <v>0</v>
      </c>
      <c r="CM249" s="78">
        <f t="shared" si="147"/>
        <v>0</v>
      </c>
      <c r="CN249" s="77">
        <f t="shared" si="147"/>
        <v>0</v>
      </c>
      <c r="CO249" s="78">
        <f t="shared" si="147"/>
        <v>0</v>
      </c>
      <c r="CP249" s="77">
        <f t="shared" si="147"/>
        <v>0</v>
      </c>
      <c r="CQ249" s="78">
        <f t="shared" si="147"/>
        <v>0</v>
      </c>
      <c r="CR249" s="77">
        <f t="shared" si="147"/>
        <v>0</v>
      </c>
      <c r="CS249" s="78">
        <f t="shared" si="147"/>
        <v>0</v>
      </c>
      <c r="CT249" s="77">
        <f t="shared" si="147"/>
        <v>0</v>
      </c>
      <c r="CU249" s="78">
        <f t="shared" si="147"/>
        <v>0</v>
      </c>
      <c r="CV249" s="77">
        <f t="shared" si="147"/>
        <v>0</v>
      </c>
      <c r="CW249" s="78">
        <f t="shared" si="147"/>
        <v>0</v>
      </c>
      <c r="CX249" s="77">
        <f t="shared" si="147"/>
        <v>0</v>
      </c>
      <c r="CY249" s="78">
        <f t="shared" si="147"/>
        <v>0</v>
      </c>
      <c r="CZ249" s="77">
        <f t="shared" si="147"/>
        <v>0</v>
      </c>
      <c r="DA249" s="78">
        <f t="shared" si="147"/>
        <v>0</v>
      </c>
      <c r="DB249" s="77">
        <f t="shared" si="147"/>
        <v>0</v>
      </c>
      <c r="DC249" s="78">
        <f t="shared" si="147"/>
        <v>0</v>
      </c>
      <c r="DD249" s="80">
        <f t="shared" si="147"/>
        <v>0</v>
      </c>
      <c r="DE249" s="3"/>
    </row>
    <row r="250" spans="1:109" x14ac:dyDescent="0.35">
      <c r="A250" s="3"/>
      <c r="B250" s="3" t="s">
        <v>3883</v>
      </c>
      <c r="C250" s="39" t="s">
        <v>556</v>
      </c>
      <c r="D250" s="3" t="s">
        <v>556</v>
      </c>
      <c r="E250" s="75">
        <f t="shared" ref="E250:BP250" si="148">IF(E$90,E138/E$90,0)</f>
        <v>0</v>
      </c>
      <c r="F250" s="73">
        <f t="shared" si="148"/>
        <v>0</v>
      </c>
      <c r="G250" s="73">
        <f t="shared" si="148"/>
        <v>0</v>
      </c>
      <c r="H250" s="73">
        <f t="shared" si="148"/>
        <v>0</v>
      </c>
      <c r="I250" s="73">
        <f t="shared" si="148"/>
        <v>0</v>
      </c>
      <c r="J250" s="72">
        <f t="shared" si="148"/>
        <v>0</v>
      </c>
      <c r="K250" s="72">
        <f t="shared" si="148"/>
        <v>0</v>
      </c>
      <c r="L250" s="72">
        <f t="shared" si="148"/>
        <v>0</v>
      </c>
      <c r="M250" s="72">
        <f t="shared" si="148"/>
        <v>0</v>
      </c>
      <c r="N250" s="73">
        <f t="shared" si="148"/>
        <v>0</v>
      </c>
      <c r="O250" s="73">
        <f t="shared" si="148"/>
        <v>0</v>
      </c>
      <c r="P250" s="73">
        <f t="shared" si="148"/>
        <v>0</v>
      </c>
      <c r="Q250" s="72">
        <f t="shared" si="148"/>
        <v>0</v>
      </c>
      <c r="R250" s="72">
        <f t="shared" si="148"/>
        <v>0</v>
      </c>
      <c r="S250" s="72">
        <f t="shared" si="148"/>
        <v>0</v>
      </c>
      <c r="T250" s="72">
        <f t="shared" si="148"/>
        <v>0</v>
      </c>
      <c r="U250" s="73">
        <f t="shared" si="148"/>
        <v>0</v>
      </c>
      <c r="V250" s="73">
        <f t="shared" si="148"/>
        <v>0</v>
      </c>
      <c r="W250" s="73">
        <f t="shared" si="148"/>
        <v>0</v>
      </c>
      <c r="X250" s="77">
        <f t="shared" si="148"/>
        <v>0</v>
      </c>
      <c r="Y250" s="78">
        <f t="shared" si="148"/>
        <v>0</v>
      </c>
      <c r="Z250" s="72">
        <f t="shared" si="148"/>
        <v>0</v>
      </c>
      <c r="AA250" s="72">
        <f t="shared" si="148"/>
        <v>0</v>
      </c>
      <c r="AB250" s="72">
        <f t="shared" si="148"/>
        <v>0</v>
      </c>
      <c r="AC250" s="72">
        <f t="shared" si="148"/>
        <v>0</v>
      </c>
      <c r="AD250" s="73">
        <f t="shared" si="148"/>
        <v>0</v>
      </c>
      <c r="AE250" s="73">
        <f t="shared" si="148"/>
        <v>0</v>
      </c>
      <c r="AF250" s="73">
        <f t="shared" si="148"/>
        <v>0</v>
      </c>
      <c r="AG250" s="73">
        <f t="shared" si="148"/>
        <v>0</v>
      </c>
      <c r="AH250" s="72">
        <f t="shared" si="148"/>
        <v>0</v>
      </c>
      <c r="AI250" s="72">
        <f t="shared" si="148"/>
        <v>0</v>
      </c>
      <c r="AJ250" s="72">
        <f t="shared" si="148"/>
        <v>0</v>
      </c>
      <c r="AK250" s="72">
        <f t="shared" si="148"/>
        <v>0</v>
      </c>
      <c r="AL250" s="73">
        <f t="shared" si="148"/>
        <v>0</v>
      </c>
      <c r="AM250" s="73">
        <f t="shared" si="148"/>
        <v>0</v>
      </c>
      <c r="AN250" s="73">
        <f t="shared" si="148"/>
        <v>0</v>
      </c>
      <c r="AO250" s="77">
        <f t="shared" si="148"/>
        <v>0</v>
      </c>
      <c r="AP250" s="78">
        <f t="shared" si="148"/>
        <v>0</v>
      </c>
      <c r="AQ250" s="77">
        <f t="shared" si="148"/>
        <v>0</v>
      </c>
      <c r="AR250" s="78">
        <f t="shared" si="148"/>
        <v>0</v>
      </c>
      <c r="AS250" s="77">
        <f t="shared" si="148"/>
        <v>0</v>
      </c>
      <c r="AT250" s="78">
        <f t="shared" si="148"/>
        <v>0</v>
      </c>
      <c r="AU250" s="77">
        <f t="shared" si="148"/>
        <v>0</v>
      </c>
      <c r="AV250" s="78">
        <f t="shared" si="148"/>
        <v>0</v>
      </c>
      <c r="AW250" s="77">
        <f t="shared" si="148"/>
        <v>0</v>
      </c>
      <c r="AX250" s="78">
        <f t="shared" si="148"/>
        <v>0</v>
      </c>
      <c r="AY250" s="77">
        <f t="shared" si="148"/>
        <v>0</v>
      </c>
      <c r="AZ250" s="78">
        <f t="shared" si="148"/>
        <v>0</v>
      </c>
      <c r="BA250" s="77">
        <f t="shared" si="148"/>
        <v>0</v>
      </c>
      <c r="BB250" s="78">
        <f t="shared" si="148"/>
        <v>0</v>
      </c>
      <c r="BC250" s="77">
        <f t="shared" si="148"/>
        <v>0</v>
      </c>
      <c r="BD250" s="78">
        <f t="shared" si="148"/>
        <v>0</v>
      </c>
      <c r="BE250" s="77">
        <f t="shared" si="148"/>
        <v>0</v>
      </c>
      <c r="BF250" s="78">
        <f t="shared" si="148"/>
        <v>0</v>
      </c>
      <c r="BG250" s="77">
        <f t="shared" si="148"/>
        <v>0</v>
      </c>
      <c r="BH250" s="78">
        <f t="shared" si="148"/>
        <v>0</v>
      </c>
      <c r="BI250" s="77">
        <f t="shared" si="148"/>
        <v>0</v>
      </c>
      <c r="BJ250" s="78">
        <f t="shared" si="148"/>
        <v>0</v>
      </c>
      <c r="BK250" s="77">
        <f t="shared" si="148"/>
        <v>0</v>
      </c>
      <c r="BL250" s="78">
        <f t="shared" si="148"/>
        <v>0</v>
      </c>
      <c r="BM250" s="77">
        <f t="shared" si="148"/>
        <v>0</v>
      </c>
      <c r="BN250" s="78">
        <f t="shared" si="148"/>
        <v>0</v>
      </c>
      <c r="BO250" s="77">
        <f t="shared" si="148"/>
        <v>0</v>
      </c>
      <c r="BP250" s="78">
        <f t="shared" si="148"/>
        <v>0</v>
      </c>
      <c r="BQ250" s="77">
        <f t="shared" ref="BQ250:DD250" si="149">IF(BQ$90,BQ138/BQ$90,0)</f>
        <v>0</v>
      </c>
      <c r="BR250" s="78">
        <f t="shared" si="149"/>
        <v>0</v>
      </c>
      <c r="BS250" s="77">
        <f t="shared" si="149"/>
        <v>0</v>
      </c>
      <c r="BT250" s="78">
        <f t="shared" si="149"/>
        <v>0</v>
      </c>
      <c r="BU250" s="77">
        <f t="shared" si="149"/>
        <v>0</v>
      </c>
      <c r="BV250" s="78">
        <f t="shared" si="149"/>
        <v>0</v>
      </c>
      <c r="BW250" s="77">
        <f t="shared" si="149"/>
        <v>0</v>
      </c>
      <c r="BX250" s="78">
        <f t="shared" si="149"/>
        <v>0</v>
      </c>
      <c r="BY250" s="77">
        <f t="shared" si="149"/>
        <v>0</v>
      </c>
      <c r="BZ250" s="78">
        <f t="shared" si="149"/>
        <v>0</v>
      </c>
      <c r="CA250" s="77">
        <f t="shared" si="149"/>
        <v>0</v>
      </c>
      <c r="CB250" s="78">
        <f t="shared" si="149"/>
        <v>0</v>
      </c>
      <c r="CC250" s="77">
        <f t="shared" si="149"/>
        <v>0</v>
      </c>
      <c r="CD250" s="78">
        <f t="shared" si="149"/>
        <v>0</v>
      </c>
      <c r="CE250" s="77">
        <f t="shared" si="149"/>
        <v>0</v>
      </c>
      <c r="CF250" s="78">
        <f t="shared" si="149"/>
        <v>0</v>
      </c>
      <c r="CG250" s="77">
        <f t="shared" si="149"/>
        <v>0</v>
      </c>
      <c r="CH250" s="78">
        <f t="shared" si="149"/>
        <v>5.6669114019922695E-3</v>
      </c>
      <c r="CI250" s="77">
        <f t="shared" si="149"/>
        <v>0</v>
      </c>
      <c r="CJ250" s="78">
        <f t="shared" si="149"/>
        <v>0</v>
      </c>
      <c r="CK250" s="77">
        <f t="shared" si="149"/>
        <v>0</v>
      </c>
      <c r="CL250" s="78">
        <f t="shared" si="149"/>
        <v>0</v>
      </c>
      <c r="CM250" s="77">
        <f t="shared" si="149"/>
        <v>0</v>
      </c>
      <c r="CN250" s="78">
        <f t="shared" si="149"/>
        <v>0</v>
      </c>
      <c r="CO250" s="77">
        <f t="shared" si="149"/>
        <v>0</v>
      </c>
      <c r="CP250" s="78">
        <f t="shared" si="149"/>
        <v>0</v>
      </c>
      <c r="CQ250" s="77">
        <f t="shared" si="149"/>
        <v>0</v>
      </c>
      <c r="CR250" s="78">
        <f t="shared" si="149"/>
        <v>0</v>
      </c>
      <c r="CS250" s="77">
        <f t="shared" si="149"/>
        <v>0</v>
      </c>
      <c r="CT250" s="78">
        <f t="shared" si="149"/>
        <v>0</v>
      </c>
      <c r="CU250" s="77">
        <f t="shared" si="149"/>
        <v>0</v>
      </c>
      <c r="CV250" s="78">
        <f t="shared" si="149"/>
        <v>0</v>
      </c>
      <c r="CW250" s="77">
        <f t="shared" si="149"/>
        <v>0</v>
      </c>
      <c r="CX250" s="78">
        <f t="shared" si="149"/>
        <v>0</v>
      </c>
      <c r="CY250" s="77">
        <f t="shared" si="149"/>
        <v>0</v>
      </c>
      <c r="CZ250" s="78">
        <f t="shared" si="149"/>
        <v>0</v>
      </c>
      <c r="DA250" s="77">
        <f t="shared" si="149"/>
        <v>0</v>
      </c>
      <c r="DB250" s="78">
        <f t="shared" si="149"/>
        <v>0</v>
      </c>
      <c r="DC250" s="77">
        <f t="shared" si="149"/>
        <v>0</v>
      </c>
      <c r="DD250" s="79">
        <f t="shared" si="149"/>
        <v>0</v>
      </c>
      <c r="DE250" s="3"/>
    </row>
    <row r="251" spans="1:109" x14ac:dyDescent="0.35">
      <c r="A251" s="3"/>
      <c r="B251" s="3" t="s">
        <v>3884</v>
      </c>
      <c r="C251" s="39" t="s">
        <v>557</v>
      </c>
      <c r="D251" s="3" t="s">
        <v>557</v>
      </c>
      <c r="E251" s="71">
        <f t="shared" ref="E251:BP251" si="150">IF(E$90,E139/E$90,0)</f>
        <v>0</v>
      </c>
      <c r="F251" s="72">
        <f t="shared" si="150"/>
        <v>0</v>
      </c>
      <c r="G251" s="72">
        <f t="shared" si="150"/>
        <v>0</v>
      </c>
      <c r="H251" s="72">
        <f t="shared" si="150"/>
        <v>0</v>
      </c>
      <c r="I251" s="72">
        <f t="shared" si="150"/>
        <v>0</v>
      </c>
      <c r="J251" s="73">
        <f t="shared" si="150"/>
        <v>0</v>
      </c>
      <c r="K251" s="73">
        <f t="shared" si="150"/>
        <v>0</v>
      </c>
      <c r="L251" s="73">
        <f t="shared" si="150"/>
        <v>0</v>
      </c>
      <c r="M251" s="73">
        <f t="shared" si="150"/>
        <v>0</v>
      </c>
      <c r="N251" s="72">
        <f t="shared" si="150"/>
        <v>0</v>
      </c>
      <c r="O251" s="72">
        <f t="shared" si="150"/>
        <v>0</v>
      </c>
      <c r="P251" s="72">
        <f t="shared" si="150"/>
        <v>0</v>
      </c>
      <c r="Q251" s="73">
        <f t="shared" si="150"/>
        <v>0</v>
      </c>
      <c r="R251" s="73">
        <f t="shared" si="150"/>
        <v>0</v>
      </c>
      <c r="S251" s="73">
        <f t="shared" si="150"/>
        <v>0</v>
      </c>
      <c r="T251" s="73">
        <f t="shared" si="150"/>
        <v>0</v>
      </c>
      <c r="U251" s="72">
        <f t="shared" si="150"/>
        <v>0</v>
      </c>
      <c r="V251" s="72">
        <f t="shared" si="150"/>
        <v>0</v>
      </c>
      <c r="W251" s="72">
        <f t="shared" si="150"/>
        <v>0</v>
      </c>
      <c r="X251" s="78">
        <f t="shared" si="150"/>
        <v>0</v>
      </c>
      <c r="Y251" s="77">
        <f t="shared" si="150"/>
        <v>0</v>
      </c>
      <c r="Z251" s="73">
        <f t="shared" si="150"/>
        <v>0</v>
      </c>
      <c r="AA251" s="73">
        <f t="shared" si="150"/>
        <v>0</v>
      </c>
      <c r="AB251" s="73">
        <f t="shared" si="150"/>
        <v>0</v>
      </c>
      <c r="AC251" s="73">
        <f t="shared" si="150"/>
        <v>0</v>
      </c>
      <c r="AD251" s="72">
        <f t="shared" si="150"/>
        <v>0</v>
      </c>
      <c r="AE251" s="72">
        <f t="shared" si="150"/>
        <v>0</v>
      </c>
      <c r="AF251" s="72">
        <f t="shared" si="150"/>
        <v>0</v>
      </c>
      <c r="AG251" s="72">
        <f t="shared" si="150"/>
        <v>0</v>
      </c>
      <c r="AH251" s="73">
        <f t="shared" si="150"/>
        <v>0</v>
      </c>
      <c r="AI251" s="73">
        <f t="shared" si="150"/>
        <v>0</v>
      </c>
      <c r="AJ251" s="73">
        <f t="shared" si="150"/>
        <v>0</v>
      </c>
      <c r="AK251" s="73">
        <f t="shared" si="150"/>
        <v>0</v>
      </c>
      <c r="AL251" s="72">
        <f t="shared" si="150"/>
        <v>0</v>
      </c>
      <c r="AM251" s="72">
        <f t="shared" si="150"/>
        <v>0</v>
      </c>
      <c r="AN251" s="72">
        <f t="shared" si="150"/>
        <v>0</v>
      </c>
      <c r="AO251" s="78">
        <f t="shared" si="150"/>
        <v>0</v>
      </c>
      <c r="AP251" s="77">
        <f t="shared" si="150"/>
        <v>0</v>
      </c>
      <c r="AQ251" s="78">
        <f t="shared" si="150"/>
        <v>0</v>
      </c>
      <c r="AR251" s="77">
        <f t="shared" si="150"/>
        <v>0</v>
      </c>
      <c r="AS251" s="78">
        <f t="shared" si="150"/>
        <v>0</v>
      </c>
      <c r="AT251" s="77">
        <f t="shared" si="150"/>
        <v>0</v>
      </c>
      <c r="AU251" s="78">
        <f t="shared" si="150"/>
        <v>0</v>
      </c>
      <c r="AV251" s="77">
        <f t="shared" si="150"/>
        <v>0</v>
      </c>
      <c r="AW251" s="78">
        <f t="shared" si="150"/>
        <v>0</v>
      </c>
      <c r="AX251" s="77">
        <f t="shared" si="150"/>
        <v>8.7221950032249931E-2</v>
      </c>
      <c r="AY251" s="78">
        <f t="shared" si="150"/>
        <v>0.50937501758357084</v>
      </c>
      <c r="AZ251" s="77">
        <f t="shared" si="150"/>
        <v>0</v>
      </c>
      <c r="BA251" s="78">
        <f t="shared" si="150"/>
        <v>0</v>
      </c>
      <c r="BB251" s="77">
        <f t="shared" si="150"/>
        <v>4.4767206096039116E-3</v>
      </c>
      <c r="BC251" s="78">
        <f t="shared" si="150"/>
        <v>0</v>
      </c>
      <c r="BD251" s="77">
        <f t="shared" si="150"/>
        <v>0</v>
      </c>
      <c r="BE251" s="78">
        <f t="shared" si="150"/>
        <v>0</v>
      </c>
      <c r="BF251" s="77">
        <f t="shared" si="150"/>
        <v>0</v>
      </c>
      <c r="BG251" s="78">
        <f t="shared" si="150"/>
        <v>0</v>
      </c>
      <c r="BH251" s="77">
        <f t="shared" si="150"/>
        <v>0</v>
      </c>
      <c r="BI251" s="78">
        <f t="shared" si="150"/>
        <v>0</v>
      </c>
      <c r="BJ251" s="77">
        <f t="shared" si="150"/>
        <v>0</v>
      </c>
      <c r="BK251" s="78">
        <f t="shared" si="150"/>
        <v>0</v>
      </c>
      <c r="BL251" s="77">
        <f t="shared" si="150"/>
        <v>0</v>
      </c>
      <c r="BM251" s="78">
        <f t="shared" si="150"/>
        <v>0</v>
      </c>
      <c r="BN251" s="77">
        <f t="shared" si="150"/>
        <v>0</v>
      </c>
      <c r="BO251" s="78">
        <f t="shared" si="150"/>
        <v>0</v>
      </c>
      <c r="BP251" s="77">
        <f t="shared" si="150"/>
        <v>0</v>
      </c>
      <c r="BQ251" s="78">
        <f t="shared" ref="BQ251:DD251" si="151">IF(BQ$90,BQ139/BQ$90,0)</f>
        <v>0</v>
      </c>
      <c r="BR251" s="77">
        <f t="shared" si="151"/>
        <v>0</v>
      </c>
      <c r="BS251" s="78">
        <f t="shared" si="151"/>
        <v>0</v>
      </c>
      <c r="BT251" s="77">
        <f t="shared" si="151"/>
        <v>0</v>
      </c>
      <c r="BU251" s="78">
        <f t="shared" si="151"/>
        <v>0</v>
      </c>
      <c r="BV251" s="77">
        <f t="shared" si="151"/>
        <v>0</v>
      </c>
      <c r="BW251" s="78">
        <f t="shared" si="151"/>
        <v>0</v>
      </c>
      <c r="BX251" s="77">
        <f t="shared" si="151"/>
        <v>0</v>
      </c>
      <c r="BY251" s="78">
        <f t="shared" si="151"/>
        <v>0</v>
      </c>
      <c r="BZ251" s="77">
        <f t="shared" si="151"/>
        <v>0</v>
      </c>
      <c r="CA251" s="78">
        <f t="shared" si="151"/>
        <v>0</v>
      </c>
      <c r="CB251" s="77">
        <f t="shared" si="151"/>
        <v>2.5179475196339114E-3</v>
      </c>
      <c r="CC251" s="78">
        <f t="shared" si="151"/>
        <v>0</v>
      </c>
      <c r="CD251" s="77">
        <f t="shared" si="151"/>
        <v>0</v>
      </c>
      <c r="CE251" s="78">
        <f t="shared" si="151"/>
        <v>0</v>
      </c>
      <c r="CF251" s="77">
        <f t="shared" si="151"/>
        <v>0</v>
      </c>
      <c r="CG251" s="78">
        <f t="shared" si="151"/>
        <v>0</v>
      </c>
      <c r="CH251" s="77">
        <f t="shared" si="151"/>
        <v>1.9726837140387189E-2</v>
      </c>
      <c r="CI251" s="78">
        <f t="shared" si="151"/>
        <v>0</v>
      </c>
      <c r="CJ251" s="77">
        <f t="shared" si="151"/>
        <v>0</v>
      </c>
      <c r="CK251" s="78">
        <f t="shared" si="151"/>
        <v>0</v>
      </c>
      <c r="CL251" s="77">
        <f t="shared" si="151"/>
        <v>0</v>
      </c>
      <c r="CM251" s="78">
        <f t="shared" si="151"/>
        <v>0</v>
      </c>
      <c r="CN251" s="77">
        <f t="shared" si="151"/>
        <v>0</v>
      </c>
      <c r="CO251" s="78">
        <f t="shared" si="151"/>
        <v>0</v>
      </c>
      <c r="CP251" s="77">
        <f t="shared" si="151"/>
        <v>0</v>
      </c>
      <c r="CQ251" s="78">
        <f t="shared" si="151"/>
        <v>0</v>
      </c>
      <c r="CR251" s="77">
        <f t="shared" si="151"/>
        <v>0</v>
      </c>
      <c r="CS251" s="78">
        <f t="shared" si="151"/>
        <v>0</v>
      </c>
      <c r="CT251" s="77">
        <f t="shared" si="151"/>
        <v>0</v>
      </c>
      <c r="CU251" s="78">
        <f t="shared" si="151"/>
        <v>0</v>
      </c>
      <c r="CV251" s="77">
        <f t="shared" si="151"/>
        <v>0</v>
      </c>
      <c r="CW251" s="78">
        <f t="shared" si="151"/>
        <v>0</v>
      </c>
      <c r="CX251" s="77">
        <f t="shared" si="151"/>
        <v>0</v>
      </c>
      <c r="CY251" s="78">
        <f t="shared" si="151"/>
        <v>0</v>
      </c>
      <c r="CZ251" s="77">
        <f t="shared" si="151"/>
        <v>0</v>
      </c>
      <c r="DA251" s="78">
        <f t="shared" si="151"/>
        <v>0</v>
      </c>
      <c r="DB251" s="77">
        <f t="shared" si="151"/>
        <v>0</v>
      </c>
      <c r="DC251" s="78">
        <f t="shared" si="151"/>
        <v>0</v>
      </c>
      <c r="DD251" s="80">
        <f t="shared" si="151"/>
        <v>0</v>
      </c>
      <c r="DE251" s="3"/>
    </row>
    <row r="252" spans="1:109" x14ac:dyDescent="0.35">
      <c r="A252" s="3"/>
      <c r="B252" s="3" t="s">
        <v>3885</v>
      </c>
      <c r="C252" s="39" t="s">
        <v>559</v>
      </c>
      <c r="D252" s="3" t="s">
        <v>559</v>
      </c>
      <c r="E252" s="75">
        <f t="shared" ref="E252:BP252" si="152">IF(E$90,E140/E$90,0)</f>
        <v>0</v>
      </c>
      <c r="F252" s="73">
        <f t="shared" si="152"/>
        <v>0</v>
      </c>
      <c r="G252" s="73">
        <f t="shared" si="152"/>
        <v>0</v>
      </c>
      <c r="H252" s="73">
        <f t="shared" si="152"/>
        <v>0</v>
      </c>
      <c r="I252" s="73">
        <f t="shared" si="152"/>
        <v>0</v>
      </c>
      <c r="J252" s="72">
        <f t="shared" si="152"/>
        <v>0</v>
      </c>
      <c r="K252" s="72">
        <f t="shared" si="152"/>
        <v>0</v>
      </c>
      <c r="L252" s="72">
        <f t="shared" si="152"/>
        <v>0</v>
      </c>
      <c r="M252" s="72">
        <f t="shared" si="152"/>
        <v>0</v>
      </c>
      <c r="N252" s="73">
        <f t="shared" si="152"/>
        <v>0</v>
      </c>
      <c r="O252" s="73">
        <f t="shared" si="152"/>
        <v>0</v>
      </c>
      <c r="P252" s="73">
        <f t="shared" si="152"/>
        <v>0</v>
      </c>
      <c r="Q252" s="72">
        <f t="shared" si="152"/>
        <v>0</v>
      </c>
      <c r="R252" s="72">
        <f t="shared" si="152"/>
        <v>0</v>
      </c>
      <c r="S252" s="72">
        <f t="shared" si="152"/>
        <v>0</v>
      </c>
      <c r="T252" s="72">
        <f t="shared" si="152"/>
        <v>0</v>
      </c>
      <c r="U252" s="73">
        <f t="shared" si="152"/>
        <v>0</v>
      </c>
      <c r="V252" s="73">
        <f t="shared" si="152"/>
        <v>0</v>
      </c>
      <c r="W252" s="73">
        <f t="shared" si="152"/>
        <v>0</v>
      </c>
      <c r="X252" s="77">
        <f t="shared" si="152"/>
        <v>0</v>
      </c>
      <c r="Y252" s="78">
        <f t="shared" si="152"/>
        <v>0</v>
      </c>
      <c r="Z252" s="72">
        <f t="shared" si="152"/>
        <v>0</v>
      </c>
      <c r="AA252" s="72">
        <f t="shared" si="152"/>
        <v>0</v>
      </c>
      <c r="AB252" s="72">
        <f t="shared" si="152"/>
        <v>0</v>
      </c>
      <c r="AC252" s="72">
        <f t="shared" si="152"/>
        <v>0</v>
      </c>
      <c r="AD252" s="73">
        <f t="shared" si="152"/>
        <v>0</v>
      </c>
      <c r="AE252" s="73">
        <f t="shared" si="152"/>
        <v>0</v>
      </c>
      <c r="AF252" s="73">
        <f t="shared" si="152"/>
        <v>0</v>
      </c>
      <c r="AG252" s="73">
        <f t="shared" si="152"/>
        <v>0</v>
      </c>
      <c r="AH252" s="72">
        <f t="shared" si="152"/>
        <v>0</v>
      </c>
      <c r="AI252" s="72">
        <f t="shared" si="152"/>
        <v>0</v>
      </c>
      <c r="AJ252" s="72">
        <f t="shared" si="152"/>
        <v>0</v>
      </c>
      <c r="AK252" s="72">
        <f t="shared" si="152"/>
        <v>0</v>
      </c>
      <c r="AL252" s="73">
        <f t="shared" si="152"/>
        <v>0</v>
      </c>
      <c r="AM252" s="73">
        <f t="shared" si="152"/>
        <v>0</v>
      </c>
      <c r="AN252" s="73">
        <f t="shared" si="152"/>
        <v>0</v>
      </c>
      <c r="AO252" s="77">
        <f t="shared" si="152"/>
        <v>0</v>
      </c>
      <c r="AP252" s="78">
        <f t="shared" si="152"/>
        <v>0</v>
      </c>
      <c r="AQ252" s="77">
        <f t="shared" si="152"/>
        <v>0</v>
      </c>
      <c r="AR252" s="78">
        <f t="shared" si="152"/>
        <v>0</v>
      </c>
      <c r="AS252" s="77">
        <f t="shared" si="152"/>
        <v>0</v>
      </c>
      <c r="AT252" s="78">
        <f t="shared" si="152"/>
        <v>0</v>
      </c>
      <c r="AU252" s="77">
        <f t="shared" si="152"/>
        <v>0</v>
      </c>
      <c r="AV252" s="78">
        <f t="shared" si="152"/>
        <v>0</v>
      </c>
      <c r="AW252" s="77">
        <f t="shared" si="152"/>
        <v>0</v>
      </c>
      <c r="AX252" s="78">
        <f t="shared" si="152"/>
        <v>0</v>
      </c>
      <c r="AY252" s="77">
        <f t="shared" si="152"/>
        <v>0</v>
      </c>
      <c r="AZ252" s="78">
        <f t="shared" si="152"/>
        <v>0</v>
      </c>
      <c r="BA252" s="77">
        <f t="shared" si="152"/>
        <v>0</v>
      </c>
      <c r="BB252" s="78">
        <f t="shared" si="152"/>
        <v>0</v>
      </c>
      <c r="BC252" s="77">
        <f t="shared" si="152"/>
        <v>0</v>
      </c>
      <c r="BD252" s="78">
        <f t="shared" si="152"/>
        <v>0</v>
      </c>
      <c r="BE252" s="77">
        <f t="shared" si="152"/>
        <v>0</v>
      </c>
      <c r="BF252" s="78">
        <f t="shared" si="152"/>
        <v>0</v>
      </c>
      <c r="BG252" s="77">
        <f t="shared" si="152"/>
        <v>0</v>
      </c>
      <c r="BH252" s="78">
        <f t="shared" si="152"/>
        <v>0</v>
      </c>
      <c r="BI252" s="77">
        <f t="shared" si="152"/>
        <v>0</v>
      </c>
      <c r="BJ252" s="78">
        <f t="shared" si="152"/>
        <v>0</v>
      </c>
      <c r="BK252" s="77">
        <f t="shared" si="152"/>
        <v>0</v>
      </c>
      <c r="BL252" s="78">
        <f t="shared" si="152"/>
        <v>0</v>
      </c>
      <c r="BM252" s="77">
        <f t="shared" si="152"/>
        <v>0</v>
      </c>
      <c r="BN252" s="78">
        <f t="shared" si="152"/>
        <v>0</v>
      </c>
      <c r="BO252" s="77">
        <f t="shared" si="152"/>
        <v>0</v>
      </c>
      <c r="BP252" s="78">
        <f t="shared" si="152"/>
        <v>0</v>
      </c>
      <c r="BQ252" s="77">
        <f t="shared" ref="BQ252:DD252" si="153">IF(BQ$90,BQ140/BQ$90,0)</f>
        <v>0</v>
      </c>
      <c r="BR252" s="78">
        <f t="shared" si="153"/>
        <v>0</v>
      </c>
      <c r="BS252" s="77">
        <f t="shared" si="153"/>
        <v>0</v>
      </c>
      <c r="BT252" s="78">
        <f t="shared" si="153"/>
        <v>0</v>
      </c>
      <c r="BU252" s="77">
        <f t="shared" si="153"/>
        <v>0</v>
      </c>
      <c r="BV252" s="78">
        <f t="shared" si="153"/>
        <v>0</v>
      </c>
      <c r="BW252" s="77">
        <f t="shared" si="153"/>
        <v>0</v>
      </c>
      <c r="BX252" s="78">
        <f t="shared" si="153"/>
        <v>0</v>
      </c>
      <c r="BY252" s="77">
        <f t="shared" si="153"/>
        <v>0</v>
      </c>
      <c r="BZ252" s="78">
        <f t="shared" si="153"/>
        <v>0</v>
      </c>
      <c r="CA252" s="77">
        <f t="shared" si="153"/>
        <v>0</v>
      </c>
      <c r="CB252" s="78">
        <f t="shared" si="153"/>
        <v>0</v>
      </c>
      <c r="CC252" s="77">
        <f t="shared" si="153"/>
        <v>0</v>
      </c>
      <c r="CD252" s="78">
        <f t="shared" si="153"/>
        <v>0</v>
      </c>
      <c r="CE252" s="77">
        <f t="shared" si="153"/>
        <v>0</v>
      </c>
      <c r="CF252" s="78">
        <f t="shared" si="153"/>
        <v>0</v>
      </c>
      <c r="CG252" s="77">
        <f t="shared" si="153"/>
        <v>0</v>
      </c>
      <c r="CH252" s="78">
        <f t="shared" si="153"/>
        <v>1.8703776100300672E-2</v>
      </c>
      <c r="CI252" s="77">
        <f t="shared" si="153"/>
        <v>0</v>
      </c>
      <c r="CJ252" s="78">
        <f t="shared" si="153"/>
        <v>0</v>
      </c>
      <c r="CK252" s="77">
        <f t="shared" si="153"/>
        <v>0</v>
      </c>
      <c r="CL252" s="78">
        <f t="shared" si="153"/>
        <v>0</v>
      </c>
      <c r="CM252" s="77">
        <f t="shared" si="153"/>
        <v>0</v>
      </c>
      <c r="CN252" s="78">
        <f t="shared" si="153"/>
        <v>0</v>
      </c>
      <c r="CO252" s="77">
        <f t="shared" si="153"/>
        <v>0</v>
      </c>
      <c r="CP252" s="78">
        <f t="shared" si="153"/>
        <v>0</v>
      </c>
      <c r="CQ252" s="77">
        <f t="shared" si="153"/>
        <v>0</v>
      </c>
      <c r="CR252" s="78">
        <f t="shared" si="153"/>
        <v>0</v>
      </c>
      <c r="CS252" s="77">
        <f t="shared" si="153"/>
        <v>0</v>
      </c>
      <c r="CT252" s="78">
        <f t="shared" si="153"/>
        <v>0</v>
      </c>
      <c r="CU252" s="77">
        <f t="shared" si="153"/>
        <v>0</v>
      </c>
      <c r="CV252" s="78">
        <f t="shared" si="153"/>
        <v>0</v>
      </c>
      <c r="CW252" s="77">
        <f t="shared" si="153"/>
        <v>0</v>
      </c>
      <c r="CX252" s="78">
        <f t="shared" si="153"/>
        <v>0</v>
      </c>
      <c r="CY252" s="77">
        <f t="shared" si="153"/>
        <v>0</v>
      </c>
      <c r="CZ252" s="78">
        <f t="shared" si="153"/>
        <v>0</v>
      </c>
      <c r="DA252" s="77">
        <f t="shared" si="153"/>
        <v>0</v>
      </c>
      <c r="DB252" s="78">
        <f t="shared" si="153"/>
        <v>0</v>
      </c>
      <c r="DC252" s="77">
        <f t="shared" si="153"/>
        <v>0</v>
      </c>
      <c r="DD252" s="79">
        <f t="shared" si="153"/>
        <v>0</v>
      </c>
      <c r="DE252" s="3"/>
    </row>
    <row r="253" spans="1:109" x14ac:dyDescent="0.35">
      <c r="A253" s="3"/>
      <c r="B253" s="3" t="s">
        <v>3886</v>
      </c>
      <c r="C253" s="39" t="s">
        <v>560</v>
      </c>
      <c r="D253" s="3" t="s">
        <v>560</v>
      </c>
      <c r="E253" s="71">
        <f t="shared" ref="E253:BP253" si="154">IF(E$90,E141/E$90,0)</f>
        <v>0</v>
      </c>
      <c r="F253" s="72">
        <f t="shared" si="154"/>
        <v>0</v>
      </c>
      <c r="G253" s="72">
        <f t="shared" si="154"/>
        <v>0</v>
      </c>
      <c r="H253" s="72">
        <f t="shared" si="154"/>
        <v>0</v>
      </c>
      <c r="I253" s="72">
        <f t="shared" si="154"/>
        <v>0</v>
      </c>
      <c r="J253" s="73">
        <f t="shared" si="154"/>
        <v>0</v>
      </c>
      <c r="K253" s="73">
        <f t="shared" si="154"/>
        <v>0</v>
      </c>
      <c r="L253" s="73">
        <f t="shared" si="154"/>
        <v>0</v>
      </c>
      <c r="M253" s="73">
        <f t="shared" si="154"/>
        <v>0</v>
      </c>
      <c r="N253" s="72">
        <f t="shared" si="154"/>
        <v>0</v>
      </c>
      <c r="O253" s="72">
        <f t="shared" si="154"/>
        <v>0</v>
      </c>
      <c r="P253" s="72">
        <f t="shared" si="154"/>
        <v>0</v>
      </c>
      <c r="Q253" s="73">
        <f t="shared" si="154"/>
        <v>0</v>
      </c>
      <c r="R253" s="73">
        <f t="shared" si="154"/>
        <v>0</v>
      </c>
      <c r="S253" s="73">
        <f t="shared" si="154"/>
        <v>0</v>
      </c>
      <c r="T253" s="73">
        <f t="shared" si="154"/>
        <v>0</v>
      </c>
      <c r="U253" s="72">
        <f t="shared" si="154"/>
        <v>0</v>
      </c>
      <c r="V253" s="72">
        <f t="shared" si="154"/>
        <v>0</v>
      </c>
      <c r="W253" s="72">
        <f t="shared" si="154"/>
        <v>0</v>
      </c>
      <c r="X253" s="78">
        <f t="shared" si="154"/>
        <v>0</v>
      </c>
      <c r="Y253" s="77">
        <f t="shared" si="154"/>
        <v>0</v>
      </c>
      <c r="Z253" s="73">
        <f t="shared" si="154"/>
        <v>0</v>
      </c>
      <c r="AA253" s="73">
        <f t="shared" si="154"/>
        <v>0</v>
      </c>
      <c r="AB253" s="73">
        <f t="shared" si="154"/>
        <v>0</v>
      </c>
      <c r="AC253" s="73">
        <f t="shared" si="154"/>
        <v>0</v>
      </c>
      <c r="AD253" s="72">
        <f t="shared" si="154"/>
        <v>0.65345312039534198</v>
      </c>
      <c r="AE253" s="72">
        <f t="shared" si="154"/>
        <v>0</v>
      </c>
      <c r="AF253" s="72">
        <f t="shared" si="154"/>
        <v>0</v>
      </c>
      <c r="AG253" s="72">
        <f t="shared" si="154"/>
        <v>0</v>
      </c>
      <c r="AH253" s="73">
        <f t="shared" si="154"/>
        <v>0.59877804932502998</v>
      </c>
      <c r="AI253" s="73">
        <f t="shared" si="154"/>
        <v>0</v>
      </c>
      <c r="AJ253" s="73">
        <f t="shared" si="154"/>
        <v>0</v>
      </c>
      <c r="AK253" s="73">
        <f t="shared" si="154"/>
        <v>0</v>
      </c>
      <c r="AL253" s="72">
        <f t="shared" si="154"/>
        <v>0</v>
      </c>
      <c r="AM253" s="72">
        <f t="shared" si="154"/>
        <v>0</v>
      </c>
      <c r="AN253" s="72">
        <f t="shared" si="154"/>
        <v>0</v>
      </c>
      <c r="AO253" s="78">
        <f t="shared" si="154"/>
        <v>0.78185861344833829</v>
      </c>
      <c r="AP253" s="77">
        <f t="shared" si="154"/>
        <v>0</v>
      </c>
      <c r="AQ253" s="78">
        <f t="shared" si="154"/>
        <v>0</v>
      </c>
      <c r="AR253" s="77">
        <f t="shared" si="154"/>
        <v>0</v>
      </c>
      <c r="AS253" s="78">
        <f t="shared" si="154"/>
        <v>0</v>
      </c>
      <c r="AT253" s="77">
        <f t="shared" si="154"/>
        <v>0</v>
      </c>
      <c r="AU253" s="78">
        <f t="shared" si="154"/>
        <v>0</v>
      </c>
      <c r="AV253" s="77">
        <f t="shared" si="154"/>
        <v>0</v>
      </c>
      <c r="AW253" s="78">
        <f t="shared" si="154"/>
        <v>0</v>
      </c>
      <c r="AX253" s="77">
        <f t="shared" si="154"/>
        <v>0</v>
      </c>
      <c r="AY253" s="78">
        <f t="shared" si="154"/>
        <v>0</v>
      </c>
      <c r="AZ253" s="77">
        <f t="shared" si="154"/>
        <v>0</v>
      </c>
      <c r="BA253" s="78">
        <f t="shared" si="154"/>
        <v>0</v>
      </c>
      <c r="BB253" s="77">
        <f t="shared" si="154"/>
        <v>0</v>
      </c>
      <c r="BC253" s="78">
        <f t="shared" si="154"/>
        <v>0</v>
      </c>
      <c r="BD253" s="77">
        <f t="shared" si="154"/>
        <v>0</v>
      </c>
      <c r="BE253" s="78">
        <f t="shared" si="154"/>
        <v>0</v>
      </c>
      <c r="BF253" s="77">
        <f t="shared" si="154"/>
        <v>0</v>
      </c>
      <c r="BG253" s="78">
        <f t="shared" si="154"/>
        <v>0</v>
      </c>
      <c r="BH253" s="77">
        <f t="shared" si="154"/>
        <v>0</v>
      </c>
      <c r="BI253" s="78">
        <f t="shared" si="154"/>
        <v>0</v>
      </c>
      <c r="BJ253" s="77">
        <f t="shared" si="154"/>
        <v>0</v>
      </c>
      <c r="BK253" s="78">
        <f t="shared" si="154"/>
        <v>0</v>
      </c>
      <c r="BL253" s="77">
        <f t="shared" si="154"/>
        <v>0</v>
      </c>
      <c r="BM253" s="78">
        <f t="shared" si="154"/>
        <v>0</v>
      </c>
      <c r="BN253" s="77">
        <f t="shared" si="154"/>
        <v>0</v>
      </c>
      <c r="BO253" s="78">
        <f t="shared" si="154"/>
        <v>0</v>
      </c>
      <c r="BP253" s="77">
        <f t="shared" si="154"/>
        <v>0</v>
      </c>
      <c r="BQ253" s="78">
        <f t="shared" ref="BQ253:DD253" si="155">IF(BQ$90,BQ141/BQ$90,0)</f>
        <v>0</v>
      </c>
      <c r="BR253" s="77">
        <f t="shared" si="155"/>
        <v>0</v>
      </c>
      <c r="BS253" s="78">
        <f t="shared" si="155"/>
        <v>0</v>
      </c>
      <c r="BT253" s="77">
        <f t="shared" si="155"/>
        <v>0</v>
      </c>
      <c r="BU253" s="78">
        <f t="shared" si="155"/>
        <v>0</v>
      </c>
      <c r="BV253" s="77">
        <f t="shared" si="155"/>
        <v>0</v>
      </c>
      <c r="BW253" s="78">
        <f t="shared" si="155"/>
        <v>0</v>
      </c>
      <c r="BX253" s="77">
        <f t="shared" si="155"/>
        <v>0</v>
      </c>
      <c r="BY253" s="78">
        <f t="shared" si="155"/>
        <v>0</v>
      </c>
      <c r="BZ253" s="77">
        <f t="shared" si="155"/>
        <v>0</v>
      </c>
      <c r="CA253" s="78">
        <f t="shared" si="155"/>
        <v>0</v>
      </c>
      <c r="CB253" s="77">
        <f t="shared" si="155"/>
        <v>0</v>
      </c>
      <c r="CC253" s="78">
        <f t="shared" si="155"/>
        <v>0</v>
      </c>
      <c r="CD253" s="77">
        <f t="shared" si="155"/>
        <v>0</v>
      </c>
      <c r="CE253" s="78">
        <f t="shared" si="155"/>
        <v>0</v>
      </c>
      <c r="CF253" s="77">
        <f t="shared" si="155"/>
        <v>0</v>
      </c>
      <c r="CG253" s="78">
        <f t="shared" si="155"/>
        <v>0</v>
      </c>
      <c r="CH253" s="77">
        <f t="shared" si="155"/>
        <v>0</v>
      </c>
      <c r="CI253" s="78">
        <f t="shared" si="155"/>
        <v>0</v>
      </c>
      <c r="CJ253" s="77">
        <f t="shared" si="155"/>
        <v>0</v>
      </c>
      <c r="CK253" s="78">
        <f t="shared" si="155"/>
        <v>0</v>
      </c>
      <c r="CL253" s="77">
        <f t="shared" si="155"/>
        <v>0</v>
      </c>
      <c r="CM253" s="78">
        <f t="shared" si="155"/>
        <v>0</v>
      </c>
      <c r="CN253" s="77">
        <f t="shared" si="155"/>
        <v>0</v>
      </c>
      <c r="CO253" s="78">
        <f t="shared" si="155"/>
        <v>0</v>
      </c>
      <c r="CP253" s="77">
        <f t="shared" si="155"/>
        <v>0</v>
      </c>
      <c r="CQ253" s="78">
        <f t="shared" si="155"/>
        <v>0</v>
      </c>
      <c r="CR253" s="77">
        <f t="shared" si="155"/>
        <v>0</v>
      </c>
      <c r="CS253" s="78">
        <f t="shared" si="155"/>
        <v>0</v>
      </c>
      <c r="CT253" s="77">
        <f t="shared" si="155"/>
        <v>0</v>
      </c>
      <c r="CU253" s="78">
        <f t="shared" si="155"/>
        <v>0</v>
      </c>
      <c r="CV253" s="77">
        <f t="shared" si="155"/>
        <v>0</v>
      </c>
      <c r="CW253" s="78">
        <f t="shared" si="155"/>
        <v>0</v>
      </c>
      <c r="CX253" s="77">
        <f t="shared" si="155"/>
        <v>0</v>
      </c>
      <c r="CY253" s="78">
        <f t="shared" si="155"/>
        <v>0</v>
      </c>
      <c r="CZ253" s="77">
        <f t="shared" si="155"/>
        <v>0</v>
      </c>
      <c r="DA253" s="78">
        <f t="shared" si="155"/>
        <v>0</v>
      </c>
      <c r="DB253" s="77">
        <f t="shared" si="155"/>
        <v>0</v>
      </c>
      <c r="DC253" s="78">
        <f t="shared" si="155"/>
        <v>0</v>
      </c>
      <c r="DD253" s="80">
        <f t="shared" si="155"/>
        <v>0</v>
      </c>
      <c r="DE253" s="3"/>
    </row>
    <row r="254" spans="1:109" x14ac:dyDescent="0.35">
      <c r="A254" s="3"/>
      <c r="B254" s="3" t="s">
        <v>3887</v>
      </c>
      <c r="C254" s="39" t="s">
        <v>561</v>
      </c>
      <c r="D254" s="3" t="s">
        <v>561</v>
      </c>
      <c r="E254" s="75">
        <f t="shared" ref="E254:BP254" si="156">IF(E$90,E142/E$90,0)</f>
        <v>0</v>
      </c>
      <c r="F254" s="73">
        <f t="shared" si="156"/>
        <v>0</v>
      </c>
      <c r="G254" s="73">
        <f t="shared" si="156"/>
        <v>0</v>
      </c>
      <c r="H254" s="73">
        <f t="shared" si="156"/>
        <v>0</v>
      </c>
      <c r="I254" s="73">
        <f t="shared" si="156"/>
        <v>0</v>
      </c>
      <c r="J254" s="72">
        <f t="shared" si="156"/>
        <v>0</v>
      </c>
      <c r="K254" s="72">
        <f t="shared" si="156"/>
        <v>0</v>
      </c>
      <c r="L254" s="72">
        <f t="shared" si="156"/>
        <v>0</v>
      </c>
      <c r="M254" s="72">
        <f t="shared" si="156"/>
        <v>0</v>
      </c>
      <c r="N254" s="73">
        <f t="shared" si="156"/>
        <v>0</v>
      </c>
      <c r="O254" s="73">
        <f t="shared" si="156"/>
        <v>0</v>
      </c>
      <c r="P254" s="73">
        <f t="shared" si="156"/>
        <v>0</v>
      </c>
      <c r="Q254" s="72">
        <f t="shared" si="156"/>
        <v>0</v>
      </c>
      <c r="R254" s="72">
        <f t="shared" si="156"/>
        <v>0</v>
      </c>
      <c r="S254" s="72">
        <f t="shared" si="156"/>
        <v>0</v>
      </c>
      <c r="T254" s="72">
        <f t="shared" si="156"/>
        <v>0</v>
      </c>
      <c r="U254" s="73">
        <f t="shared" si="156"/>
        <v>0</v>
      </c>
      <c r="V254" s="73">
        <f t="shared" si="156"/>
        <v>0</v>
      </c>
      <c r="W254" s="73">
        <f t="shared" si="156"/>
        <v>0</v>
      </c>
      <c r="X254" s="77">
        <f t="shared" si="156"/>
        <v>0</v>
      </c>
      <c r="Y254" s="78">
        <f t="shared" si="156"/>
        <v>0</v>
      </c>
      <c r="Z254" s="72">
        <f t="shared" si="156"/>
        <v>0</v>
      </c>
      <c r="AA254" s="72">
        <f t="shared" si="156"/>
        <v>0</v>
      </c>
      <c r="AB254" s="72">
        <f t="shared" si="156"/>
        <v>0</v>
      </c>
      <c r="AC254" s="72">
        <f t="shared" si="156"/>
        <v>0</v>
      </c>
      <c r="AD254" s="73">
        <f t="shared" si="156"/>
        <v>0</v>
      </c>
      <c r="AE254" s="73">
        <f t="shared" si="156"/>
        <v>0</v>
      </c>
      <c r="AF254" s="73">
        <f t="shared" si="156"/>
        <v>0</v>
      </c>
      <c r="AG254" s="73">
        <f t="shared" si="156"/>
        <v>0</v>
      </c>
      <c r="AH254" s="72">
        <f t="shared" si="156"/>
        <v>0</v>
      </c>
      <c r="AI254" s="72">
        <f t="shared" si="156"/>
        <v>0</v>
      </c>
      <c r="AJ254" s="72">
        <f t="shared" si="156"/>
        <v>0</v>
      </c>
      <c r="AK254" s="72">
        <f t="shared" si="156"/>
        <v>0</v>
      </c>
      <c r="AL254" s="73">
        <f t="shared" si="156"/>
        <v>0</v>
      </c>
      <c r="AM254" s="73">
        <f t="shared" si="156"/>
        <v>0</v>
      </c>
      <c r="AN254" s="73">
        <f t="shared" si="156"/>
        <v>0</v>
      </c>
      <c r="AO254" s="77">
        <f t="shared" si="156"/>
        <v>0</v>
      </c>
      <c r="AP254" s="78">
        <f t="shared" si="156"/>
        <v>0</v>
      </c>
      <c r="AQ254" s="77">
        <f t="shared" si="156"/>
        <v>0</v>
      </c>
      <c r="AR254" s="78">
        <f t="shared" si="156"/>
        <v>0</v>
      </c>
      <c r="AS254" s="77">
        <f t="shared" si="156"/>
        <v>0</v>
      </c>
      <c r="AT254" s="78">
        <f t="shared" si="156"/>
        <v>0</v>
      </c>
      <c r="AU254" s="77">
        <f t="shared" si="156"/>
        <v>9.9021678470923059E-3</v>
      </c>
      <c r="AV254" s="78">
        <f t="shared" si="156"/>
        <v>0</v>
      </c>
      <c r="AW254" s="77">
        <f t="shared" si="156"/>
        <v>1.6207677541080392E-2</v>
      </c>
      <c r="AX254" s="78">
        <f t="shared" si="156"/>
        <v>0</v>
      </c>
      <c r="AY254" s="77">
        <f t="shared" si="156"/>
        <v>7.7696796530903417E-2</v>
      </c>
      <c r="AZ254" s="78">
        <f t="shared" si="156"/>
        <v>0</v>
      </c>
      <c r="BA254" s="77">
        <f t="shared" si="156"/>
        <v>2.0839976943085387E-2</v>
      </c>
      <c r="BB254" s="78">
        <f t="shared" si="156"/>
        <v>8.8976206251319342E-2</v>
      </c>
      <c r="BC254" s="77">
        <f t="shared" si="156"/>
        <v>0.21526245176422884</v>
      </c>
      <c r="BD254" s="78">
        <f t="shared" si="156"/>
        <v>0</v>
      </c>
      <c r="BE254" s="77">
        <f t="shared" si="156"/>
        <v>0</v>
      </c>
      <c r="BF254" s="78">
        <f t="shared" si="156"/>
        <v>0</v>
      </c>
      <c r="BG254" s="77">
        <f t="shared" si="156"/>
        <v>0</v>
      </c>
      <c r="BH254" s="78">
        <f t="shared" si="156"/>
        <v>0</v>
      </c>
      <c r="BI254" s="77">
        <f t="shared" si="156"/>
        <v>0</v>
      </c>
      <c r="BJ254" s="78">
        <f t="shared" si="156"/>
        <v>0</v>
      </c>
      <c r="BK254" s="77">
        <f t="shared" si="156"/>
        <v>0</v>
      </c>
      <c r="BL254" s="78">
        <f t="shared" si="156"/>
        <v>0</v>
      </c>
      <c r="BM254" s="77">
        <f t="shared" si="156"/>
        <v>0</v>
      </c>
      <c r="BN254" s="78">
        <f t="shared" si="156"/>
        <v>0</v>
      </c>
      <c r="BO254" s="77">
        <f t="shared" si="156"/>
        <v>0</v>
      </c>
      <c r="BP254" s="78">
        <f t="shared" si="156"/>
        <v>0</v>
      </c>
      <c r="BQ254" s="77">
        <f t="shared" ref="BQ254:DD254" si="157">IF(BQ$90,BQ142/BQ$90,0)</f>
        <v>0</v>
      </c>
      <c r="BR254" s="78">
        <f t="shared" si="157"/>
        <v>0</v>
      </c>
      <c r="BS254" s="77">
        <f t="shared" si="157"/>
        <v>7.5651823320546912E-4</v>
      </c>
      <c r="BT254" s="78">
        <f t="shared" si="157"/>
        <v>0</v>
      </c>
      <c r="BU254" s="77">
        <f t="shared" si="157"/>
        <v>0</v>
      </c>
      <c r="BV254" s="78">
        <f t="shared" si="157"/>
        <v>0</v>
      </c>
      <c r="BW254" s="77">
        <f t="shared" si="157"/>
        <v>0</v>
      </c>
      <c r="BX254" s="78">
        <f t="shared" si="157"/>
        <v>1.1788639692565E-4</v>
      </c>
      <c r="BY254" s="77">
        <f t="shared" si="157"/>
        <v>0</v>
      </c>
      <c r="BZ254" s="78">
        <f t="shared" si="157"/>
        <v>0</v>
      </c>
      <c r="CA254" s="77">
        <f t="shared" si="157"/>
        <v>0</v>
      </c>
      <c r="CB254" s="78">
        <f t="shared" si="157"/>
        <v>1.7195744070557259E-3</v>
      </c>
      <c r="CC254" s="77">
        <f t="shared" si="157"/>
        <v>3.2431252260058514E-4</v>
      </c>
      <c r="CD254" s="78">
        <f t="shared" si="157"/>
        <v>0</v>
      </c>
      <c r="CE254" s="77">
        <f t="shared" si="157"/>
        <v>0</v>
      </c>
      <c r="CF254" s="78">
        <f t="shared" si="157"/>
        <v>0</v>
      </c>
      <c r="CG254" s="77">
        <f t="shared" si="157"/>
        <v>0</v>
      </c>
      <c r="CH254" s="78">
        <f t="shared" si="157"/>
        <v>5.5591264873467806E-2</v>
      </c>
      <c r="CI254" s="77">
        <f t="shared" si="157"/>
        <v>0</v>
      </c>
      <c r="CJ254" s="78">
        <f t="shared" si="157"/>
        <v>0</v>
      </c>
      <c r="CK254" s="77">
        <f t="shared" si="157"/>
        <v>0</v>
      </c>
      <c r="CL254" s="78">
        <f t="shared" si="157"/>
        <v>0</v>
      </c>
      <c r="CM254" s="77">
        <f t="shared" si="157"/>
        <v>0</v>
      </c>
      <c r="CN254" s="78">
        <f t="shared" si="157"/>
        <v>0</v>
      </c>
      <c r="CO254" s="77">
        <f t="shared" si="157"/>
        <v>0</v>
      </c>
      <c r="CP254" s="78">
        <f t="shared" si="157"/>
        <v>0</v>
      </c>
      <c r="CQ254" s="77">
        <f t="shared" si="157"/>
        <v>0</v>
      </c>
      <c r="CR254" s="78">
        <f t="shared" si="157"/>
        <v>0</v>
      </c>
      <c r="CS254" s="77">
        <f t="shared" si="157"/>
        <v>0</v>
      </c>
      <c r="CT254" s="78">
        <f t="shared" si="157"/>
        <v>0</v>
      </c>
      <c r="CU254" s="77">
        <f t="shared" si="157"/>
        <v>0</v>
      </c>
      <c r="CV254" s="78">
        <f t="shared" si="157"/>
        <v>0</v>
      </c>
      <c r="CW254" s="77">
        <f t="shared" si="157"/>
        <v>0</v>
      </c>
      <c r="CX254" s="78">
        <f t="shared" si="157"/>
        <v>0</v>
      </c>
      <c r="CY254" s="77">
        <f t="shared" si="157"/>
        <v>0</v>
      </c>
      <c r="CZ254" s="78">
        <f t="shared" si="157"/>
        <v>0</v>
      </c>
      <c r="DA254" s="77">
        <f t="shared" si="157"/>
        <v>0</v>
      </c>
      <c r="DB254" s="78">
        <f t="shared" si="157"/>
        <v>2.2543172934420229E-3</v>
      </c>
      <c r="DC254" s="77">
        <f t="shared" si="157"/>
        <v>0</v>
      </c>
      <c r="DD254" s="79">
        <f t="shared" si="157"/>
        <v>0</v>
      </c>
      <c r="DE254" s="3"/>
    </row>
    <row r="255" spans="1:109" x14ac:dyDescent="0.35">
      <c r="A255" s="3"/>
      <c r="B255" s="3" t="s">
        <v>3888</v>
      </c>
      <c r="C255" s="39" t="s">
        <v>563</v>
      </c>
      <c r="D255" s="3" t="s">
        <v>563</v>
      </c>
      <c r="E255" s="71">
        <f t="shared" ref="E255:BP255" si="158">IF(E$90,E143/E$90,0)</f>
        <v>0</v>
      </c>
      <c r="F255" s="72">
        <f t="shared" si="158"/>
        <v>0</v>
      </c>
      <c r="G255" s="72">
        <f t="shared" si="158"/>
        <v>0</v>
      </c>
      <c r="H255" s="72">
        <f t="shared" si="158"/>
        <v>0</v>
      </c>
      <c r="I255" s="72">
        <f t="shared" si="158"/>
        <v>0</v>
      </c>
      <c r="J255" s="73">
        <f t="shared" si="158"/>
        <v>0</v>
      </c>
      <c r="K255" s="73">
        <f t="shared" si="158"/>
        <v>0</v>
      </c>
      <c r="L255" s="73">
        <f t="shared" si="158"/>
        <v>0</v>
      </c>
      <c r="M255" s="73">
        <f t="shared" si="158"/>
        <v>0</v>
      </c>
      <c r="N255" s="72">
        <f t="shared" si="158"/>
        <v>0</v>
      </c>
      <c r="O255" s="72">
        <f t="shared" si="158"/>
        <v>0</v>
      </c>
      <c r="P255" s="72">
        <f t="shared" si="158"/>
        <v>0</v>
      </c>
      <c r="Q255" s="73">
        <f t="shared" si="158"/>
        <v>0</v>
      </c>
      <c r="R255" s="73">
        <f t="shared" si="158"/>
        <v>0</v>
      </c>
      <c r="S255" s="73">
        <f t="shared" si="158"/>
        <v>0</v>
      </c>
      <c r="T255" s="73">
        <f t="shared" si="158"/>
        <v>0</v>
      </c>
      <c r="U255" s="72">
        <f t="shared" si="158"/>
        <v>0</v>
      </c>
      <c r="V255" s="72">
        <f t="shared" si="158"/>
        <v>0</v>
      </c>
      <c r="W255" s="72">
        <f t="shared" si="158"/>
        <v>0</v>
      </c>
      <c r="X255" s="78">
        <f t="shared" si="158"/>
        <v>0</v>
      </c>
      <c r="Y255" s="77">
        <f t="shared" si="158"/>
        <v>0</v>
      </c>
      <c r="Z255" s="73">
        <f t="shared" si="158"/>
        <v>0</v>
      </c>
      <c r="AA255" s="73">
        <f t="shared" si="158"/>
        <v>0</v>
      </c>
      <c r="AB255" s="73">
        <f t="shared" si="158"/>
        <v>0</v>
      </c>
      <c r="AC255" s="73">
        <f t="shared" si="158"/>
        <v>0</v>
      </c>
      <c r="AD255" s="72">
        <f t="shared" si="158"/>
        <v>0</v>
      </c>
      <c r="AE255" s="72">
        <f t="shared" si="158"/>
        <v>0</v>
      </c>
      <c r="AF255" s="72">
        <f t="shared" si="158"/>
        <v>0</v>
      </c>
      <c r="AG255" s="72">
        <f t="shared" si="158"/>
        <v>0</v>
      </c>
      <c r="AH255" s="73">
        <f t="shared" si="158"/>
        <v>0</v>
      </c>
      <c r="AI255" s="73">
        <f t="shared" si="158"/>
        <v>0</v>
      </c>
      <c r="AJ255" s="73">
        <f t="shared" si="158"/>
        <v>0</v>
      </c>
      <c r="AK255" s="73">
        <f t="shared" si="158"/>
        <v>0</v>
      </c>
      <c r="AL255" s="72">
        <f t="shared" si="158"/>
        <v>0</v>
      </c>
      <c r="AM255" s="72">
        <f t="shared" si="158"/>
        <v>0</v>
      </c>
      <c r="AN255" s="72">
        <f t="shared" si="158"/>
        <v>0</v>
      </c>
      <c r="AO255" s="78">
        <f t="shared" si="158"/>
        <v>0</v>
      </c>
      <c r="AP255" s="77">
        <f t="shared" si="158"/>
        <v>0</v>
      </c>
      <c r="AQ255" s="78">
        <f t="shared" si="158"/>
        <v>0</v>
      </c>
      <c r="AR255" s="77">
        <f t="shared" si="158"/>
        <v>0</v>
      </c>
      <c r="AS255" s="78">
        <f t="shared" si="158"/>
        <v>0</v>
      </c>
      <c r="AT255" s="77">
        <f t="shared" si="158"/>
        <v>0</v>
      </c>
      <c r="AU255" s="78">
        <f t="shared" si="158"/>
        <v>0</v>
      </c>
      <c r="AV255" s="77">
        <f t="shared" si="158"/>
        <v>0</v>
      </c>
      <c r="AW255" s="78">
        <f t="shared" si="158"/>
        <v>0</v>
      </c>
      <c r="AX255" s="77">
        <f t="shared" si="158"/>
        <v>0</v>
      </c>
      <c r="AY255" s="78">
        <f t="shared" si="158"/>
        <v>0</v>
      </c>
      <c r="AZ255" s="77">
        <f t="shared" si="158"/>
        <v>0</v>
      </c>
      <c r="BA255" s="78">
        <f t="shared" si="158"/>
        <v>0</v>
      </c>
      <c r="BB255" s="77">
        <f t="shared" si="158"/>
        <v>0</v>
      </c>
      <c r="BC255" s="78">
        <f t="shared" si="158"/>
        <v>0</v>
      </c>
      <c r="BD255" s="77">
        <f t="shared" si="158"/>
        <v>0</v>
      </c>
      <c r="BE255" s="78">
        <f t="shared" si="158"/>
        <v>0</v>
      </c>
      <c r="BF255" s="77">
        <f t="shared" si="158"/>
        <v>0</v>
      </c>
      <c r="BG255" s="78">
        <f t="shared" si="158"/>
        <v>0</v>
      </c>
      <c r="BH255" s="77">
        <f t="shared" si="158"/>
        <v>0</v>
      </c>
      <c r="BI255" s="78">
        <f t="shared" si="158"/>
        <v>0</v>
      </c>
      <c r="BJ255" s="77">
        <f t="shared" si="158"/>
        <v>0</v>
      </c>
      <c r="BK255" s="78">
        <f t="shared" si="158"/>
        <v>0</v>
      </c>
      <c r="BL255" s="77">
        <f t="shared" si="158"/>
        <v>0</v>
      </c>
      <c r="BM255" s="78">
        <f t="shared" si="158"/>
        <v>0</v>
      </c>
      <c r="BN255" s="77">
        <f t="shared" si="158"/>
        <v>0</v>
      </c>
      <c r="BO255" s="78">
        <f t="shared" si="158"/>
        <v>0</v>
      </c>
      <c r="BP255" s="77">
        <f t="shared" si="158"/>
        <v>0</v>
      </c>
      <c r="BQ255" s="78">
        <f t="shared" ref="BQ255:DD255" si="159">IF(BQ$90,BQ143/BQ$90,0)</f>
        <v>0</v>
      </c>
      <c r="BR255" s="77">
        <f t="shared" si="159"/>
        <v>0</v>
      </c>
      <c r="BS255" s="78">
        <f t="shared" si="159"/>
        <v>0</v>
      </c>
      <c r="BT255" s="77">
        <f t="shared" si="159"/>
        <v>0</v>
      </c>
      <c r="BU255" s="78">
        <f t="shared" si="159"/>
        <v>0</v>
      </c>
      <c r="BV255" s="77">
        <f t="shared" si="159"/>
        <v>0</v>
      </c>
      <c r="BW255" s="78">
        <f t="shared" si="159"/>
        <v>0</v>
      </c>
      <c r="BX255" s="77">
        <f t="shared" si="159"/>
        <v>0</v>
      </c>
      <c r="BY255" s="78">
        <f t="shared" si="159"/>
        <v>0</v>
      </c>
      <c r="BZ255" s="77">
        <f t="shared" si="159"/>
        <v>0</v>
      </c>
      <c r="CA255" s="78">
        <f t="shared" si="159"/>
        <v>0</v>
      </c>
      <c r="CB255" s="77">
        <f t="shared" si="159"/>
        <v>0</v>
      </c>
      <c r="CC255" s="78">
        <f t="shared" si="159"/>
        <v>0</v>
      </c>
      <c r="CD255" s="77">
        <f t="shared" si="159"/>
        <v>0</v>
      </c>
      <c r="CE255" s="78">
        <f t="shared" si="159"/>
        <v>0</v>
      </c>
      <c r="CF255" s="77">
        <f t="shared" si="159"/>
        <v>0</v>
      </c>
      <c r="CG255" s="78">
        <f t="shared" si="159"/>
        <v>0</v>
      </c>
      <c r="CH255" s="77">
        <f t="shared" si="159"/>
        <v>0.26700765234788887</v>
      </c>
      <c r="CI255" s="78">
        <f t="shared" si="159"/>
        <v>0</v>
      </c>
      <c r="CJ255" s="77">
        <f t="shared" si="159"/>
        <v>0</v>
      </c>
      <c r="CK255" s="78">
        <f t="shared" si="159"/>
        <v>0</v>
      </c>
      <c r="CL255" s="77">
        <f t="shared" si="159"/>
        <v>0</v>
      </c>
      <c r="CM255" s="78">
        <f t="shared" si="159"/>
        <v>0</v>
      </c>
      <c r="CN255" s="77">
        <f t="shared" si="159"/>
        <v>0</v>
      </c>
      <c r="CO255" s="78">
        <f t="shared" si="159"/>
        <v>0</v>
      </c>
      <c r="CP255" s="77">
        <f t="shared" si="159"/>
        <v>0</v>
      </c>
      <c r="CQ255" s="78">
        <f t="shared" si="159"/>
        <v>0</v>
      </c>
      <c r="CR255" s="77">
        <f t="shared" si="159"/>
        <v>0</v>
      </c>
      <c r="CS255" s="78">
        <f t="shared" si="159"/>
        <v>0</v>
      </c>
      <c r="CT255" s="77">
        <f t="shared" si="159"/>
        <v>0</v>
      </c>
      <c r="CU255" s="78">
        <f t="shared" si="159"/>
        <v>0</v>
      </c>
      <c r="CV255" s="77">
        <f t="shared" si="159"/>
        <v>0</v>
      </c>
      <c r="CW255" s="78">
        <f t="shared" si="159"/>
        <v>0</v>
      </c>
      <c r="CX255" s="77">
        <f t="shared" si="159"/>
        <v>0</v>
      </c>
      <c r="CY255" s="78">
        <f t="shared" si="159"/>
        <v>0</v>
      </c>
      <c r="CZ255" s="77">
        <f t="shared" si="159"/>
        <v>0</v>
      </c>
      <c r="DA255" s="78">
        <f t="shared" si="159"/>
        <v>0</v>
      </c>
      <c r="DB255" s="77">
        <f t="shared" si="159"/>
        <v>0</v>
      </c>
      <c r="DC255" s="78">
        <f t="shared" si="159"/>
        <v>0</v>
      </c>
      <c r="DD255" s="80">
        <f t="shared" si="159"/>
        <v>0</v>
      </c>
      <c r="DE255" s="3"/>
    </row>
    <row r="256" spans="1:109" x14ac:dyDescent="0.35">
      <c r="A256" s="3"/>
      <c r="B256" s="3" t="s">
        <v>3889</v>
      </c>
      <c r="C256" s="39" t="s">
        <v>564</v>
      </c>
      <c r="D256" s="3" t="s">
        <v>564</v>
      </c>
      <c r="E256" s="75">
        <f t="shared" ref="E256:BP256" si="160">IF(E$90,E144/E$90,0)</f>
        <v>0</v>
      </c>
      <c r="F256" s="73">
        <f t="shared" si="160"/>
        <v>0</v>
      </c>
      <c r="G256" s="73">
        <f t="shared" si="160"/>
        <v>0</v>
      </c>
      <c r="H256" s="73">
        <f t="shared" si="160"/>
        <v>0</v>
      </c>
      <c r="I256" s="73">
        <f t="shared" si="160"/>
        <v>0</v>
      </c>
      <c r="J256" s="72">
        <f t="shared" si="160"/>
        <v>0</v>
      </c>
      <c r="K256" s="72">
        <f t="shared" si="160"/>
        <v>0</v>
      </c>
      <c r="L256" s="72">
        <f t="shared" si="160"/>
        <v>0</v>
      </c>
      <c r="M256" s="72">
        <f t="shared" si="160"/>
        <v>0</v>
      </c>
      <c r="N256" s="73">
        <f t="shared" si="160"/>
        <v>0</v>
      </c>
      <c r="O256" s="73">
        <f t="shared" si="160"/>
        <v>0</v>
      </c>
      <c r="P256" s="73">
        <f t="shared" si="160"/>
        <v>0</v>
      </c>
      <c r="Q256" s="72">
        <f t="shared" si="160"/>
        <v>0</v>
      </c>
      <c r="R256" s="72">
        <f t="shared" si="160"/>
        <v>0</v>
      </c>
      <c r="S256" s="72">
        <f t="shared" si="160"/>
        <v>0</v>
      </c>
      <c r="T256" s="72">
        <f t="shared" si="160"/>
        <v>0</v>
      </c>
      <c r="U256" s="73">
        <f t="shared" si="160"/>
        <v>0</v>
      </c>
      <c r="V256" s="73">
        <f t="shared" si="160"/>
        <v>0</v>
      </c>
      <c r="W256" s="73">
        <f t="shared" si="160"/>
        <v>0</v>
      </c>
      <c r="X256" s="77">
        <f t="shared" si="160"/>
        <v>0</v>
      </c>
      <c r="Y256" s="78">
        <f t="shared" si="160"/>
        <v>0</v>
      </c>
      <c r="Z256" s="72">
        <f t="shared" si="160"/>
        <v>0</v>
      </c>
      <c r="AA256" s="72">
        <f t="shared" si="160"/>
        <v>0</v>
      </c>
      <c r="AB256" s="72">
        <f t="shared" si="160"/>
        <v>0</v>
      </c>
      <c r="AC256" s="72">
        <f t="shared" si="160"/>
        <v>0</v>
      </c>
      <c r="AD256" s="73">
        <f t="shared" si="160"/>
        <v>0</v>
      </c>
      <c r="AE256" s="73">
        <f t="shared" si="160"/>
        <v>0</v>
      </c>
      <c r="AF256" s="73">
        <f t="shared" si="160"/>
        <v>0</v>
      </c>
      <c r="AG256" s="73">
        <f t="shared" si="160"/>
        <v>0</v>
      </c>
      <c r="AH256" s="72">
        <f t="shared" si="160"/>
        <v>0</v>
      </c>
      <c r="AI256" s="72">
        <f t="shared" si="160"/>
        <v>0</v>
      </c>
      <c r="AJ256" s="72">
        <f t="shared" si="160"/>
        <v>0</v>
      </c>
      <c r="AK256" s="72">
        <f t="shared" si="160"/>
        <v>0</v>
      </c>
      <c r="AL256" s="73">
        <f t="shared" si="160"/>
        <v>0</v>
      </c>
      <c r="AM256" s="73">
        <f t="shared" si="160"/>
        <v>0</v>
      </c>
      <c r="AN256" s="73">
        <f t="shared" si="160"/>
        <v>0</v>
      </c>
      <c r="AO256" s="77">
        <f t="shared" si="160"/>
        <v>0</v>
      </c>
      <c r="AP256" s="78">
        <f t="shared" si="160"/>
        <v>0</v>
      </c>
      <c r="AQ256" s="77">
        <f t="shared" si="160"/>
        <v>0</v>
      </c>
      <c r="AR256" s="78">
        <f t="shared" si="160"/>
        <v>0</v>
      </c>
      <c r="AS256" s="77">
        <f t="shared" si="160"/>
        <v>0</v>
      </c>
      <c r="AT256" s="78">
        <f t="shared" si="160"/>
        <v>0</v>
      </c>
      <c r="AU256" s="77">
        <f t="shared" si="160"/>
        <v>0</v>
      </c>
      <c r="AV256" s="78">
        <f t="shared" si="160"/>
        <v>0</v>
      </c>
      <c r="AW256" s="77">
        <f t="shared" si="160"/>
        <v>0</v>
      </c>
      <c r="AX256" s="78">
        <f t="shared" si="160"/>
        <v>0</v>
      </c>
      <c r="AY256" s="77">
        <f t="shared" si="160"/>
        <v>0</v>
      </c>
      <c r="AZ256" s="78">
        <f t="shared" si="160"/>
        <v>0</v>
      </c>
      <c r="BA256" s="77">
        <f t="shared" si="160"/>
        <v>0</v>
      </c>
      <c r="BB256" s="78">
        <f t="shared" si="160"/>
        <v>0</v>
      </c>
      <c r="BC256" s="77">
        <f t="shared" si="160"/>
        <v>0</v>
      </c>
      <c r="BD256" s="78">
        <f t="shared" si="160"/>
        <v>0</v>
      </c>
      <c r="BE256" s="77">
        <f t="shared" si="160"/>
        <v>0</v>
      </c>
      <c r="BF256" s="78">
        <f t="shared" si="160"/>
        <v>0</v>
      </c>
      <c r="BG256" s="77">
        <f t="shared" si="160"/>
        <v>0</v>
      </c>
      <c r="BH256" s="78">
        <f t="shared" si="160"/>
        <v>0</v>
      </c>
      <c r="BI256" s="77">
        <f t="shared" si="160"/>
        <v>0</v>
      </c>
      <c r="BJ256" s="78">
        <f t="shared" si="160"/>
        <v>0</v>
      </c>
      <c r="BK256" s="77">
        <f t="shared" si="160"/>
        <v>0</v>
      </c>
      <c r="BL256" s="78">
        <f t="shared" si="160"/>
        <v>0</v>
      </c>
      <c r="BM256" s="77">
        <f t="shared" si="160"/>
        <v>0</v>
      </c>
      <c r="BN256" s="78">
        <f t="shared" si="160"/>
        <v>0</v>
      </c>
      <c r="BO256" s="77">
        <f t="shared" si="160"/>
        <v>0</v>
      </c>
      <c r="BP256" s="78">
        <f t="shared" si="160"/>
        <v>0</v>
      </c>
      <c r="BQ256" s="77">
        <f t="shared" ref="BQ256:DD256" si="161">IF(BQ$90,BQ144/BQ$90,0)</f>
        <v>0</v>
      </c>
      <c r="BR256" s="78">
        <f t="shared" si="161"/>
        <v>0</v>
      </c>
      <c r="BS256" s="77">
        <f t="shared" si="161"/>
        <v>0</v>
      </c>
      <c r="BT256" s="78">
        <f t="shared" si="161"/>
        <v>0</v>
      </c>
      <c r="BU256" s="77">
        <f t="shared" si="161"/>
        <v>0</v>
      </c>
      <c r="BV256" s="78">
        <f t="shared" si="161"/>
        <v>0</v>
      </c>
      <c r="BW256" s="77">
        <f t="shared" si="161"/>
        <v>0</v>
      </c>
      <c r="BX256" s="78">
        <f t="shared" si="161"/>
        <v>0</v>
      </c>
      <c r="BY256" s="77">
        <f t="shared" si="161"/>
        <v>0</v>
      </c>
      <c r="BZ256" s="78">
        <f t="shared" si="161"/>
        <v>0</v>
      </c>
      <c r="CA256" s="77">
        <f t="shared" si="161"/>
        <v>0</v>
      </c>
      <c r="CB256" s="78">
        <f t="shared" si="161"/>
        <v>0</v>
      </c>
      <c r="CC256" s="77">
        <f t="shared" si="161"/>
        <v>0</v>
      </c>
      <c r="CD256" s="78">
        <f t="shared" si="161"/>
        <v>0</v>
      </c>
      <c r="CE256" s="77">
        <f t="shared" si="161"/>
        <v>0</v>
      </c>
      <c r="CF256" s="78">
        <f t="shared" si="161"/>
        <v>0</v>
      </c>
      <c r="CG256" s="77">
        <f t="shared" si="161"/>
        <v>0</v>
      </c>
      <c r="CH256" s="78">
        <f t="shared" si="161"/>
        <v>0.1551230725280488</v>
      </c>
      <c r="CI256" s="77">
        <f t="shared" si="161"/>
        <v>0</v>
      </c>
      <c r="CJ256" s="78">
        <f t="shared" si="161"/>
        <v>0</v>
      </c>
      <c r="CK256" s="77">
        <f t="shared" si="161"/>
        <v>0</v>
      </c>
      <c r="CL256" s="78">
        <f t="shared" si="161"/>
        <v>0</v>
      </c>
      <c r="CM256" s="77">
        <f t="shared" si="161"/>
        <v>0</v>
      </c>
      <c r="CN256" s="78">
        <f t="shared" si="161"/>
        <v>0</v>
      </c>
      <c r="CO256" s="77">
        <f t="shared" si="161"/>
        <v>0</v>
      </c>
      <c r="CP256" s="78">
        <f t="shared" si="161"/>
        <v>0</v>
      </c>
      <c r="CQ256" s="77">
        <f t="shared" si="161"/>
        <v>0</v>
      </c>
      <c r="CR256" s="78">
        <f t="shared" si="161"/>
        <v>0</v>
      </c>
      <c r="CS256" s="77">
        <f t="shared" si="161"/>
        <v>0</v>
      </c>
      <c r="CT256" s="78">
        <f t="shared" si="161"/>
        <v>0</v>
      </c>
      <c r="CU256" s="77">
        <f t="shared" si="161"/>
        <v>0</v>
      </c>
      <c r="CV256" s="78">
        <f t="shared" si="161"/>
        <v>0</v>
      </c>
      <c r="CW256" s="77">
        <f t="shared" si="161"/>
        <v>0</v>
      </c>
      <c r="CX256" s="78">
        <f t="shared" si="161"/>
        <v>0</v>
      </c>
      <c r="CY256" s="77">
        <f t="shared" si="161"/>
        <v>0</v>
      </c>
      <c r="CZ256" s="78">
        <f t="shared" si="161"/>
        <v>0</v>
      </c>
      <c r="DA256" s="77">
        <f t="shared" si="161"/>
        <v>0</v>
      </c>
      <c r="DB256" s="78">
        <f t="shared" si="161"/>
        <v>0</v>
      </c>
      <c r="DC256" s="77">
        <f t="shared" si="161"/>
        <v>0</v>
      </c>
      <c r="DD256" s="79">
        <f t="shared" si="161"/>
        <v>0</v>
      </c>
      <c r="DE256" s="3"/>
    </row>
    <row r="257" spans="1:109" x14ac:dyDescent="0.35">
      <c r="A257" s="3"/>
      <c r="B257" s="3" t="s">
        <v>3890</v>
      </c>
      <c r="C257" s="39" t="s">
        <v>565</v>
      </c>
      <c r="D257" s="3" t="s">
        <v>565</v>
      </c>
      <c r="E257" s="71">
        <f t="shared" ref="E257:BP257" si="162">IF(E$90,E145/E$90,0)</f>
        <v>0</v>
      </c>
      <c r="F257" s="72">
        <f t="shared" si="162"/>
        <v>0</v>
      </c>
      <c r="G257" s="72">
        <f t="shared" si="162"/>
        <v>0</v>
      </c>
      <c r="H257" s="72">
        <f t="shared" si="162"/>
        <v>0</v>
      </c>
      <c r="I257" s="72">
        <f t="shared" si="162"/>
        <v>0</v>
      </c>
      <c r="J257" s="73">
        <f t="shared" si="162"/>
        <v>0</v>
      </c>
      <c r="K257" s="73">
        <f t="shared" si="162"/>
        <v>0</v>
      </c>
      <c r="L257" s="73">
        <f t="shared" si="162"/>
        <v>0</v>
      </c>
      <c r="M257" s="73">
        <f t="shared" si="162"/>
        <v>0</v>
      </c>
      <c r="N257" s="72">
        <f t="shared" si="162"/>
        <v>0</v>
      </c>
      <c r="O257" s="72">
        <f t="shared" si="162"/>
        <v>0</v>
      </c>
      <c r="P257" s="72">
        <f t="shared" si="162"/>
        <v>0</v>
      </c>
      <c r="Q257" s="73">
        <f t="shared" si="162"/>
        <v>0</v>
      </c>
      <c r="R257" s="73">
        <f t="shared" si="162"/>
        <v>0</v>
      </c>
      <c r="S257" s="73">
        <f t="shared" si="162"/>
        <v>0</v>
      </c>
      <c r="T257" s="73">
        <f t="shared" si="162"/>
        <v>0</v>
      </c>
      <c r="U257" s="72">
        <f t="shared" si="162"/>
        <v>0</v>
      </c>
      <c r="V257" s="72">
        <f t="shared" si="162"/>
        <v>0</v>
      </c>
      <c r="W257" s="72">
        <f t="shared" si="162"/>
        <v>0</v>
      </c>
      <c r="X257" s="78">
        <f t="shared" si="162"/>
        <v>0</v>
      </c>
      <c r="Y257" s="77">
        <f t="shared" si="162"/>
        <v>0</v>
      </c>
      <c r="Z257" s="73">
        <f t="shared" si="162"/>
        <v>0</v>
      </c>
      <c r="AA257" s="73">
        <f t="shared" si="162"/>
        <v>0</v>
      </c>
      <c r="AB257" s="73">
        <f t="shared" si="162"/>
        <v>0</v>
      </c>
      <c r="AC257" s="73">
        <f t="shared" si="162"/>
        <v>0</v>
      </c>
      <c r="AD257" s="72">
        <f t="shared" si="162"/>
        <v>0</v>
      </c>
      <c r="AE257" s="72">
        <f t="shared" si="162"/>
        <v>0</v>
      </c>
      <c r="AF257" s="72">
        <f t="shared" si="162"/>
        <v>0</v>
      </c>
      <c r="AG257" s="72">
        <f t="shared" si="162"/>
        <v>0</v>
      </c>
      <c r="AH257" s="73">
        <f t="shared" si="162"/>
        <v>0</v>
      </c>
      <c r="AI257" s="73">
        <f t="shared" si="162"/>
        <v>0</v>
      </c>
      <c r="AJ257" s="73">
        <f t="shared" si="162"/>
        <v>0</v>
      </c>
      <c r="AK257" s="73">
        <f t="shared" si="162"/>
        <v>0</v>
      </c>
      <c r="AL257" s="72">
        <f t="shared" si="162"/>
        <v>0</v>
      </c>
      <c r="AM257" s="72">
        <f t="shared" si="162"/>
        <v>0</v>
      </c>
      <c r="AN257" s="72">
        <f t="shared" si="162"/>
        <v>0</v>
      </c>
      <c r="AO257" s="78">
        <f t="shared" si="162"/>
        <v>0</v>
      </c>
      <c r="AP257" s="77">
        <f t="shared" si="162"/>
        <v>0</v>
      </c>
      <c r="AQ257" s="78">
        <f t="shared" si="162"/>
        <v>0</v>
      </c>
      <c r="AR257" s="77">
        <f t="shared" si="162"/>
        <v>0</v>
      </c>
      <c r="AS257" s="78">
        <f t="shared" si="162"/>
        <v>0</v>
      </c>
      <c r="AT257" s="77">
        <f t="shared" si="162"/>
        <v>0</v>
      </c>
      <c r="AU257" s="78">
        <f t="shared" si="162"/>
        <v>0</v>
      </c>
      <c r="AV257" s="77">
        <f t="shared" si="162"/>
        <v>0</v>
      </c>
      <c r="AW257" s="78">
        <f t="shared" si="162"/>
        <v>0</v>
      </c>
      <c r="AX257" s="77">
        <f t="shared" si="162"/>
        <v>0</v>
      </c>
      <c r="AY257" s="78">
        <f t="shared" si="162"/>
        <v>0</v>
      </c>
      <c r="AZ257" s="77">
        <f t="shared" si="162"/>
        <v>0</v>
      </c>
      <c r="BA257" s="78">
        <f t="shared" si="162"/>
        <v>0</v>
      </c>
      <c r="BB257" s="77">
        <f t="shared" si="162"/>
        <v>0</v>
      </c>
      <c r="BC257" s="78">
        <f t="shared" si="162"/>
        <v>0</v>
      </c>
      <c r="BD257" s="77">
        <f t="shared" si="162"/>
        <v>0</v>
      </c>
      <c r="BE257" s="78">
        <f t="shared" si="162"/>
        <v>0</v>
      </c>
      <c r="BF257" s="77">
        <f t="shared" si="162"/>
        <v>0</v>
      </c>
      <c r="BG257" s="78">
        <f t="shared" si="162"/>
        <v>0</v>
      </c>
      <c r="BH257" s="77">
        <f t="shared" si="162"/>
        <v>0</v>
      </c>
      <c r="BI257" s="78">
        <f t="shared" si="162"/>
        <v>0</v>
      </c>
      <c r="BJ257" s="77">
        <f t="shared" si="162"/>
        <v>0</v>
      </c>
      <c r="BK257" s="78">
        <f t="shared" si="162"/>
        <v>0</v>
      </c>
      <c r="BL257" s="77">
        <f t="shared" si="162"/>
        <v>0</v>
      </c>
      <c r="BM257" s="78">
        <f t="shared" si="162"/>
        <v>0</v>
      </c>
      <c r="BN257" s="77">
        <f t="shared" si="162"/>
        <v>0</v>
      </c>
      <c r="BO257" s="78">
        <f t="shared" si="162"/>
        <v>0</v>
      </c>
      <c r="BP257" s="77">
        <f t="shared" si="162"/>
        <v>0</v>
      </c>
      <c r="BQ257" s="78">
        <f t="shared" ref="BQ257:DD257" si="163">IF(BQ$90,BQ145/BQ$90,0)</f>
        <v>0</v>
      </c>
      <c r="BR257" s="77">
        <f t="shared" si="163"/>
        <v>0</v>
      </c>
      <c r="BS257" s="78">
        <f t="shared" si="163"/>
        <v>0</v>
      </c>
      <c r="BT257" s="77">
        <f t="shared" si="163"/>
        <v>0</v>
      </c>
      <c r="BU257" s="78">
        <f t="shared" si="163"/>
        <v>0</v>
      </c>
      <c r="BV257" s="77">
        <f t="shared" si="163"/>
        <v>0</v>
      </c>
      <c r="BW257" s="78">
        <f t="shared" si="163"/>
        <v>0</v>
      </c>
      <c r="BX257" s="77">
        <f t="shared" si="163"/>
        <v>0</v>
      </c>
      <c r="BY257" s="78">
        <f t="shared" si="163"/>
        <v>0</v>
      </c>
      <c r="BZ257" s="77">
        <f t="shared" si="163"/>
        <v>0</v>
      </c>
      <c r="CA257" s="78">
        <f t="shared" si="163"/>
        <v>0</v>
      </c>
      <c r="CB257" s="77">
        <f t="shared" si="163"/>
        <v>0</v>
      </c>
      <c r="CC257" s="78">
        <f t="shared" si="163"/>
        <v>0</v>
      </c>
      <c r="CD257" s="77">
        <f t="shared" si="163"/>
        <v>0</v>
      </c>
      <c r="CE257" s="78">
        <f t="shared" si="163"/>
        <v>0</v>
      </c>
      <c r="CF257" s="77">
        <f t="shared" si="163"/>
        <v>0</v>
      </c>
      <c r="CG257" s="78">
        <f t="shared" si="163"/>
        <v>0</v>
      </c>
      <c r="CH257" s="77">
        <f t="shared" si="163"/>
        <v>4.862134192587156E-3</v>
      </c>
      <c r="CI257" s="78">
        <f t="shared" si="163"/>
        <v>0</v>
      </c>
      <c r="CJ257" s="77">
        <f t="shared" si="163"/>
        <v>0</v>
      </c>
      <c r="CK257" s="78">
        <f t="shared" si="163"/>
        <v>0</v>
      </c>
      <c r="CL257" s="77">
        <f t="shared" si="163"/>
        <v>0</v>
      </c>
      <c r="CM257" s="78">
        <f t="shared" si="163"/>
        <v>0</v>
      </c>
      <c r="CN257" s="77">
        <f t="shared" si="163"/>
        <v>0</v>
      </c>
      <c r="CO257" s="78">
        <f t="shared" si="163"/>
        <v>0</v>
      </c>
      <c r="CP257" s="77">
        <f t="shared" si="163"/>
        <v>0</v>
      </c>
      <c r="CQ257" s="78">
        <f t="shared" si="163"/>
        <v>0</v>
      </c>
      <c r="CR257" s="77">
        <f t="shared" si="163"/>
        <v>0</v>
      </c>
      <c r="CS257" s="78">
        <f t="shared" si="163"/>
        <v>0</v>
      </c>
      <c r="CT257" s="77">
        <f t="shared" si="163"/>
        <v>0</v>
      </c>
      <c r="CU257" s="78">
        <f t="shared" si="163"/>
        <v>0</v>
      </c>
      <c r="CV257" s="77">
        <f t="shared" si="163"/>
        <v>0</v>
      </c>
      <c r="CW257" s="78">
        <f t="shared" si="163"/>
        <v>0</v>
      </c>
      <c r="CX257" s="77">
        <f t="shared" si="163"/>
        <v>0</v>
      </c>
      <c r="CY257" s="78">
        <f t="shared" si="163"/>
        <v>0</v>
      </c>
      <c r="CZ257" s="77">
        <f t="shared" si="163"/>
        <v>0</v>
      </c>
      <c r="DA257" s="78">
        <f t="shared" si="163"/>
        <v>0</v>
      </c>
      <c r="DB257" s="77">
        <f t="shared" si="163"/>
        <v>0</v>
      </c>
      <c r="DC257" s="78">
        <f t="shared" si="163"/>
        <v>0</v>
      </c>
      <c r="DD257" s="80">
        <f t="shared" si="163"/>
        <v>0</v>
      </c>
      <c r="DE257" s="3"/>
    </row>
    <row r="258" spans="1:109" x14ac:dyDescent="0.35">
      <c r="A258" s="3"/>
      <c r="B258" s="3" t="s">
        <v>3891</v>
      </c>
      <c r="C258" s="39" t="s">
        <v>566</v>
      </c>
      <c r="D258" s="3" t="s">
        <v>566</v>
      </c>
      <c r="E258" s="75">
        <f t="shared" ref="E258:BP258" si="164">IF(E$90,E146/E$90,0)</f>
        <v>0</v>
      </c>
      <c r="F258" s="73">
        <f t="shared" si="164"/>
        <v>0</v>
      </c>
      <c r="G258" s="73">
        <f t="shared" si="164"/>
        <v>0</v>
      </c>
      <c r="H258" s="73">
        <f t="shared" si="164"/>
        <v>0</v>
      </c>
      <c r="I258" s="73">
        <f t="shared" si="164"/>
        <v>0</v>
      </c>
      <c r="J258" s="72">
        <f t="shared" si="164"/>
        <v>0</v>
      </c>
      <c r="K258" s="72">
        <f t="shared" si="164"/>
        <v>0</v>
      </c>
      <c r="L258" s="72">
        <f t="shared" si="164"/>
        <v>0</v>
      </c>
      <c r="M258" s="72">
        <f t="shared" si="164"/>
        <v>0</v>
      </c>
      <c r="N258" s="73">
        <f t="shared" si="164"/>
        <v>0</v>
      </c>
      <c r="O258" s="73">
        <f t="shared" si="164"/>
        <v>0</v>
      </c>
      <c r="P258" s="73">
        <f t="shared" si="164"/>
        <v>0</v>
      </c>
      <c r="Q258" s="72">
        <f t="shared" si="164"/>
        <v>0</v>
      </c>
      <c r="R258" s="72">
        <f t="shared" si="164"/>
        <v>0</v>
      </c>
      <c r="S258" s="72">
        <f t="shared" si="164"/>
        <v>0</v>
      </c>
      <c r="T258" s="72">
        <f t="shared" si="164"/>
        <v>0</v>
      </c>
      <c r="U258" s="73">
        <f t="shared" si="164"/>
        <v>0</v>
      </c>
      <c r="V258" s="73">
        <f t="shared" si="164"/>
        <v>0</v>
      </c>
      <c r="W258" s="73">
        <f t="shared" si="164"/>
        <v>0</v>
      </c>
      <c r="X258" s="77">
        <f t="shared" si="164"/>
        <v>0</v>
      </c>
      <c r="Y258" s="78">
        <f t="shared" si="164"/>
        <v>0</v>
      </c>
      <c r="Z258" s="72">
        <f t="shared" si="164"/>
        <v>0</v>
      </c>
      <c r="AA258" s="72">
        <f t="shared" si="164"/>
        <v>0</v>
      </c>
      <c r="AB258" s="72">
        <f t="shared" si="164"/>
        <v>0</v>
      </c>
      <c r="AC258" s="72">
        <f t="shared" si="164"/>
        <v>0</v>
      </c>
      <c r="AD258" s="73">
        <f t="shared" si="164"/>
        <v>0</v>
      </c>
      <c r="AE258" s="73">
        <f t="shared" si="164"/>
        <v>0</v>
      </c>
      <c r="AF258" s="73">
        <f t="shared" si="164"/>
        <v>0</v>
      </c>
      <c r="AG258" s="73">
        <f t="shared" si="164"/>
        <v>0</v>
      </c>
      <c r="AH258" s="72">
        <f t="shared" si="164"/>
        <v>0</v>
      </c>
      <c r="AI258" s="72">
        <f t="shared" si="164"/>
        <v>0</v>
      </c>
      <c r="AJ258" s="72">
        <f t="shared" si="164"/>
        <v>0</v>
      </c>
      <c r="AK258" s="72">
        <f t="shared" si="164"/>
        <v>0</v>
      </c>
      <c r="AL258" s="73">
        <f t="shared" si="164"/>
        <v>0</v>
      </c>
      <c r="AM258" s="73">
        <f t="shared" si="164"/>
        <v>0</v>
      </c>
      <c r="AN258" s="73">
        <f t="shared" si="164"/>
        <v>0</v>
      </c>
      <c r="AO258" s="77">
        <f t="shared" si="164"/>
        <v>0</v>
      </c>
      <c r="AP258" s="78">
        <f t="shared" si="164"/>
        <v>0</v>
      </c>
      <c r="AQ258" s="77">
        <f t="shared" si="164"/>
        <v>2.9434741180590761E-3</v>
      </c>
      <c r="AR258" s="78">
        <f t="shared" si="164"/>
        <v>2.9990218061763762E-3</v>
      </c>
      <c r="AS258" s="77">
        <f t="shared" si="164"/>
        <v>0</v>
      </c>
      <c r="AT258" s="78">
        <f t="shared" si="164"/>
        <v>0</v>
      </c>
      <c r="AU258" s="77">
        <f t="shared" si="164"/>
        <v>0</v>
      </c>
      <c r="AV258" s="78">
        <f t="shared" si="164"/>
        <v>0</v>
      </c>
      <c r="AW258" s="77">
        <f t="shared" si="164"/>
        <v>0</v>
      </c>
      <c r="AX258" s="78">
        <f t="shared" si="164"/>
        <v>0</v>
      </c>
      <c r="AY258" s="77">
        <f t="shared" si="164"/>
        <v>0</v>
      </c>
      <c r="AZ258" s="78">
        <f t="shared" si="164"/>
        <v>0</v>
      </c>
      <c r="BA258" s="77">
        <f t="shared" si="164"/>
        <v>0</v>
      </c>
      <c r="BB258" s="78">
        <f t="shared" si="164"/>
        <v>0</v>
      </c>
      <c r="BC258" s="77">
        <f t="shared" si="164"/>
        <v>0</v>
      </c>
      <c r="BD258" s="78">
        <f t="shared" si="164"/>
        <v>0</v>
      </c>
      <c r="BE258" s="77">
        <f t="shared" si="164"/>
        <v>0.66917254019118411</v>
      </c>
      <c r="BF258" s="78">
        <f t="shared" si="164"/>
        <v>0</v>
      </c>
      <c r="BG258" s="77">
        <f t="shared" si="164"/>
        <v>0</v>
      </c>
      <c r="BH258" s="78">
        <f t="shared" si="164"/>
        <v>0</v>
      </c>
      <c r="BI258" s="77">
        <f t="shared" si="164"/>
        <v>0</v>
      </c>
      <c r="BJ258" s="78">
        <f t="shared" si="164"/>
        <v>0</v>
      </c>
      <c r="BK258" s="77">
        <f t="shared" si="164"/>
        <v>0</v>
      </c>
      <c r="BL258" s="78">
        <f t="shared" si="164"/>
        <v>0</v>
      </c>
      <c r="BM258" s="77">
        <f t="shared" si="164"/>
        <v>0</v>
      </c>
      <c r="BN258" s="78">
        <f t="shared" si="164"/>
        <v>0</v>
      </c>
      <c r="BO258" s="77">
        <f t="shared" si="164"/>
        <v>0</v>
      </c>
      <c r="BP258" s="78">
        <f t="shared" si="164"/>
        <v>0</v>
      </c>
      <c r="BQ258" s="77">
        <f t="shared" ref="BQ258:DD258" si="165">IF(BQ$90,BQ146/BQ$90,0)</f>
        <v>0</v>
      </c>
      <c r="BR258" s="78">
        <f t="shared" si="165"/>
        <v>0.33874956239142134</v>
      </c>
      <c r="BS258" s="77">
        <f t="shared" si="165"/>
        <v>0</v>
      </c>
      <c r="BT258" s="78">
        <f t="shared" si="165"/>
        <v>0</v>
      </c>
      <c r="BU258" s="77">
        <f t="shared" si="165"/>
        <v>9.6412741724704058E-4</v>
      </c>
      <c r="BV258" s="78">
        <f t="shared" si="165"/>
        <v>0</v>
      </c>
      <c r="BW258" s="77">
        <f t="shared" si="165"/>
        <v>0</v>
      </c>
      <c r="BX258" s="78">
        <f t="shared" si="165"/>
        <v>1.6997351191289811E-2</v>
      </c>
      <c r="BY258" s="77">
        <f t="shared" si="165"/>
        <v>0</v>
      </c>
      <c r="BZ258" s="78">
        <f t="shared" si="165"/>
        <v>0</v>
      </c>
      <c r="CA258" s="77">
        <f t="shared" si="165"/>
        <v>0</v>
      </c>
      <c r="CB258" s="78">
        <f t="shared" si="165"/>
        <v>0</v>
      </c>
      <c r="CC258" s="77">
        <f t="shared" si="165"/>
        <v>2.9004868738155935E-2</v>
      </c>
      <c r="CD258" s="78">
        <f t="shared" si="165"/>
        <v>4.5060672136761027E-3</v>
      </c>
      <c r="CE258" s="77">
        <f t="shared" si="165"/>
        <v>3.5999996680030292E-3</v>
      </c>
      <c r="CF258" s="78">
        <f t="shared" si="165"/>
        <v>0</v>
      </c>
      <c r="CG258" s="77">
        <f t="shared" si="165"/>
        <v>0</v>
      </c>
      <c r="CH258" s="78">
        <f t="shared" si="165"/>
        <v>1.9174423484699634E-2</v>
      </c>
      <c r="CI258" s="77">
        <f t="shared" si="165"/>
        <v>0</v>
      </c>
      <c r="CJ258" s="78">
        <f t="shared" si="165"/>
        <v>1.4695198869123828E-2</v>
      </c>
      <c r="CK258" s="77">
        <f t="shared" si="165"/>
        <v>0</v>
      </c>
      <c r="CL258" s="78">
        <f t="shared" si="165"/>
        <v>0</v>
      </c>
      <c r="CM258" s="77">
        <f t="shared" si="165"/>
        <v>0</v>
      </c>
      <c r="CN258" s="78">
        <f t="shared" si="165"/>
        <v>5.0108863974690547E-2</v>
      </c>
      <c r="CO258" s="77">
        <f t="shared" si="165"/>
        <v>0</v>
      </c>
      <c r="CP258" s="78">
        <f t="shared" si="165"/>
        <v>0</v>
      </c>
      <c r="CQ258" s="77">
        <f t="shared" si="165"/>
        <v>0</v>
      </c>
      <c r="CR258" s="78">
        <f t="shared" si="165"/>
        <v>0</v>
      </c>
      <c r="CS258" s="77">
        <f t="shared" si="165"/>
        <v>0</v>
      </c>
      <c r="CT258" s="78">
        <f t="shared" si="165"/>
        <v>0</v>
      </c>
      <c r="CU258" s="77">
        <f t="shared" si="165"/>
        <v>8.3908613977695445E-2</v>
      </c>
      <c r="CV258" s="78">
        <f t="shared" si="165"/>
        <v>8.9463631313153498E-3</v>
      </c>
      <c r="CW258" s="77">
        <f t="shared" si="165"/>
        <v>1.1307130840159996E-2</v>
      </c>
      <c r="CX258" s="78">
        <f t="shared" si="165"/>
        <v>1.2097055190022515E-4</v>
      </c>
      <c r="CY258" s="77">
        <f t="shared" si="165"/>
        <v>0</v>
      </c>
      <c r="CZ258" s="78">
        <f t="shared" si="165"/>
        <v>0</v>
      </c>
      <c r="DA258" s="77">
        <f t="shared" si="165"/>
        <v>0</v>
      </c>
      <c r="DB258" s="78">
        <f t="shared" si="165"/>
        <v>0</v>
      </c>
      <c r="DC258" s="77">
        <f t="shared" si="165"/>
        <v>0</v>
      </c>
      <c r="DD258" s="79">
        <f t="shared" si="165"/>
        <v>0</v>
      </c>
      <c r="DE258" s="3"/>
    </row>
    <row r="259" spans="1:109" x14ac:dyDescent="0.35">
      <c r="A259" s="3"/>
      <c r="B259" s="3" t="s">
        <v>3892</v>
      </c>
      <c r="C259" s="39" t="s">
        <v>568</v>
      </c>
      <c r="D259" s="3" t="s">
        <v>568</v>
      </c>
      <c r="E259" s="71">
        <f t="shared" ref="E259:BP259" si="166">IF(E$90,E147/E$90,0)</f>
        <v>0</v>
      </c>
      <c r="F259" s="72">
        <f t="shared" si="166"/>
        <v>0</v>
      </c>
      <c r="G259" s="72">
        <f t="shared" si="166"/>
        <v>0</v>
      </c>
      <c r="H259" s="72">
        <f t="shared" si="166"/>
        <v>0</v>
      </c>
      <c r="I259" s="72">
        <f t="shared" si="166"/>
        <v>0</v>
      </c>
      <c r="J259" s="73">
        <f t="shared" si="166"/>
        <v>0</v>
      </c>
      <c r="K259" s="73">
        <f t="shared" si="166"/>
        <v>0</v>
      </c>
      <c r="L259" s="73">
        <f t="shared" si="166"/>
        <v>0</v>
      </c>
      <c r="M259" s="73">
        <f t="shared" si="166"/>
        <v>0</v>
      </c>
      <c r="N259" s="72">
        <f t="shared" si="166"/>
        <v>0</v>
      </c>
      <c r="O259" s="72">
        <f t="shared" si="166"/>
        <v>0</v>
      </c>
      <c r="P259" s="72">
        <f t="shared" si="166"/>
        <v>0</v>
      </c>
      <c r="Q259" s="73">
        <f t="shared" si="166"/>
        <v>0</v>
      </c>
      <c r="R259" s="73">
        <f t="shared" si="166"/>
        <v>0</v>
      </c>
      <c r="S259" s="73">
        <f t="shared" si="166"/>
        <v>0</v>
      </c>
      <c r="T259" s="73">
        <f t="shared" si="166"/>
        <v>0</v>
      </c>
      <c r="U259" s="72">
        <f t="shared" si="166"/>
        <v>0</v>
      </c>
      <c r="V259" s="72">
        <f t="shared" si="166"/>
        <v>0</v>
      </c>
      <c r="W259" s="72">
        <f t="shared" si="166"/>
        <v>0</v>
      </c>
      <c r="X259" s="78">
        <f t="shared" si="166"/>
        <v>0</v>
      </c>
      <c r="Y259" s="77">
        <f t="shared" si="166"/>
        <v>0</v>
      </c>
      <c r="Z259" s="73">
        <f t="shared" si="166"/>
        <v>0</v>
      </c>
      <c r="AA259" s="73">
        <f t="shared" si="166"/>
        <v>0</v>
      </c>
      <c r="AB259" s="73">
        <f t="shared" si="166"/>
        <v>0</v>
      </c>
      <c r="AC259" s="73">
        <f t="shared" si="166"/>
        <v>0</v>
      </c>
      <c r="AD259" s="72">
        <f t="shared" si="166"/>
        <v>0</v>
      </c>
      <c r="AE259" s="72">
        <f t="shared" si="166"/>
        <v>0</v>
      </c>
      <c r="AF259" s="72">
        <f t="shared" si="166"/>
        <v>0</v>
      </c>
      <c r="AG259" s="72">
        <f t="shared" si="166"/>
        <v>0</v>
      </c>
      <c r="AH259" s="73">
        <f t="shared" si="166"/>
        <v>0</v>
      </c>
      <c r="AI259" s="73">
        <f t="shared" si="166"/>
        <v>0</v>
      </c>
      <c r="AJ259" s="73">
        <f t="shared" si="166"/>
        <v>0</v>
      </c>
      <c r="AK259" s="73">
        <f t="shared" si="166"/>
        <v>0</v>
      </c>
      <c r="AL259" s="72">
        <f t="shared" si="166"/>
        <v>0</v>
      </c>
      <c r="AM259" s="72">
        <f t="shared" si="166"/>
        <v>0</v>
      </c>
      <c r="AN259" s="72">
        <f t="shared" si="166"/>
        <v>0</v>
      </c>
      <c r="AO259" s="78">
        <f t="shared" si="166"/>
        <v>0</v>
      </c>
      <c r="AP259" s="77">
        <f t="shared" si="166"/>
        <v>0</v>
      </c>
      <c r="AQ259" s="78">
        <f t="shared" si="166"/>
        <v>1.026117066614742E-2</v>
      </c>
      <c r="AR259" s="77">
        <f t="shared" si="166"/>
        <v>0</v>
      </c>
      <c r="AS259" s="78">
        <f t="shared" si="166"/>
        <v>6.639268030020332E-3</v>
      </c>
      <c r="AT259" s="77">
        <f t="shared" si="166"/>
        <v>0</v>
      </c>
      <c r="AU259" s="78">
        <f t="shared" si="166"/>
        <v>5.3914162700341606E-2</v>
      </c>
      <c r="AV259" s="77">
        <f t="shared" si="166"/>
        <v>0</v>
      </c>
      <c r="AW259" s="78">
        <f t="shared" si="166"/>
        <v>9.2334057369917677E-2</v>
      </c>
      <c r="AX259" s="77">
        <f t="shared" si="166"/>
        <v>6.8468751534706352E-3</v>
      </c>
      <c r="AY259" s="78">
        <f t="shared" si="166"/>
        <v>5.6335632811273705E-2</v>
      </c>
      <c r="AZ259" s="77">
        <f t="shared" si="166"/>
        <v>0</v>
      </c>
      <c r="BA259" s="78">
        <f t="shared" si="166"/>
        <v>5.8293589681157974E-3</v>
      </c>
      <c r="BB259" s="77">
        <f t="shared" si="166"/>
        <v>1.974801539570796E-2</v>
      </c>
      <c r="BC259" s="78">
        <f t="shared" si="166"/>
        <v>3.9469702985951212E-2</v>
      </c>
      <c r="BD259" s="77">
        <f t="shared" si="166"/>
        <v>0</v>
      </c>
      <c r="BE259" s="78">
        <f t="shared" si="166"/>
        <v>2.5191502100916185E-3</v>
      </c>
      <c r="BF259" s="77">
        <f t="shared" si="166"/>
        <v>0.17802889073709491</v>
      </c>
      <c r="BG259" s="78">
        <f t="shared" si="166"/>
        <v>0.6949083885699906</v>
      </c>
      <c r="BH259" s="77">
        <f t="shared" si="166"/>
        <v>0</v>
      </c>
      <c r="BI259" s="78">
        <f t="shared" si="166"/>
        <v>7.2799249291870094E-2</v>
      </c>
      <c r="BJ259" s="77">
        <f t="shared" si="166"/>
        <v>2.3350330439908126E-2</v>
      </c>
      <c r="BK259" s="78">
        <f t="shared" si="166"/>
        <v>0</v>
      </c>
      <c r="BL259" s="77">
        <f t="shared" si="166"/>
        <v>2.1482222961548668E-4</v>
      </c>
      <c r="BM259" s="78">
        <f t="shared" si="166"/>
        <v>3.4618563659322269E-3</v>
      </c>
      <c r="BN259" s="77">
        <f t="shared" si="166"/>
        <v>0</v>
      </c>
      <c r="BO259" s="78">
        <f t="shared" si="166"/>
        <v>5.4621325708707985E-4</v>
      </c>
      <c r="BP259" s="77">
        <f t="shared" si="166"/>
        <v>1.9400049494554622E-2</v>
      </c>
      <c r="BQ259" s="78">
        <f t="shared" ref="BQ259:DD259" si="167">IF(BQ$90,BQ147/BQ$90,0)</f>
        <v>2.5066893204124814E-2</v>
      </c>
      <c r="BR259" s="77">
        <f t="shared" si="167"/>
        <v>0.42587554375254238</v>
      </c>
      <c r="BS259" s="78">
        <f t="shared" si="167"/>
        <v>0</v>
      </c>
      <c r="BT259" s="77">
        <f t="shared" si="167"/>
        <v>0</v>
      </c>
      <c r="BU259" s="78">
        <f t="shared" si="167"/>
        <v>0</v>
      </c>
      <c r="BV259" s="77">
        <f t="shared" si="167"/>
        <v>0</v>
      </c>
      <c r="BW259" s="78">
        <f t="shared" si="167"/>
        <v>8.1500035810569277E-2</v>
      </c>
      <c r="BX259" s="77">
        <f t="shared" si="167"/>
        <v>2.6622470736642461E-2</v>
      </c>
      <c r="BY259" s="78">
        <f t="shared" si="167"/>
        <v>0</v>
      </c>
      <c r="BZ259" s="77">
        <f t="shared" si="167"/>
        <v>0</v>
      </c>
      <c r="CA259" s="78">
        <f t="shared" si="167"/>
        <v>2.8894373060314728E-5</v>
      </c>
      <c r="CB259" s="77">
        <f t="shared" si="167"/>
        <v>1.3431425332477749E-2</v>
      </c>
      <c r="CC259" s="78">
        <f t="shared" si="167"/>
        <v>2.4600661317142249E-2</v>
      </c>
      <c r="CD259" s="77">
        <f t="shared" si="167"/>
        <v>1.9539145957723366E-3</v>
      </c>
      <c r="CE259" s="78">
        <f t="shared" si="167"/>
        <v>1.4327752051095514E-3</v>
      </c>
      <c r="CF259" s="77">
        <f t="shared" si="167"/>
        <v>0</v>
      </c>
      <c r="CG259" s="78">
        <f t="shared" si="167"/>
        <v>4.3379862414750555E-3</v>
      </c>
      <c r="CH259" s="77">
        <f t="shared" si="167"/>
        <v>1.2874398493939918E-3</v>
      </c>
      <c r="CI259" s="78">
        <f t="shared" si="167"/>
        <v>2.3518246705634297E-2</v>
      </c>
      <c r="CJ259" s="77">
        <f t="shared" si="167"/>
        <v>0</v>
      </c>
      <c r="CK259" s="78">
        <f t="shared" si="167"/>
        <v>8.5510499300888557E-5</v>
      </c>
      <c r="CL259" s="77">
        <f t="shared" si="167"/>
        <v>0</v>
      </c>
      <c r="CM259" s="78">
        <f t="shared" si="167"/>
        <v>0</v>
      </c>
      <c r="CN259" s="77">
        <f t="shared" si="167"/>
        <v>1.3151974291698981E-5</v>
      </c>
      <c r="CO259" s="78">
        <f t="shared" si="167"/>
        <v>0</v>
      </c>
      <c r="CP259" s="77">
        <f t="shared" si="167"/>
        <v>0</v>
      </c>
      <c r="CQ259" s="78">
        <f t="shared" si="167"/>
        <v>0</v>
      </c>
      <c r="CR259" s="77">
        <f t="shared" si="167"/>
        <v>8.429170659654199E-3</v>
      </c>
      <c r="CS259" s="78">
        <f t="shared" si="167"/>
        <v>2.8673327392286993E-2</v>
      </c>
      <c r="CT259" s="77">
        <f t="shared" si="167"/>
        <v>0</v>
      </c>
      <c r="CU259" s="78">
        <f t="shared" si="167"/>
        <v>2.0014349511782671E-3</v>
      </c>
      <c r="CV259" s="77">
        <f t="shared" si="167"/>
        <v>1.6680857409311769E-5</v>
      </c>
      <c r="CW259" s="78">
        <f t="shared" si="167"/>
        <v>1.1737892871924024E-4</v>
      </c>
      <c r="CX259" s="77">
        <f t="shared" si="167"/>
        <v>2.7405206840464821E-4</v>
      </c>
      <c r="CY259" s="78">
        <f t="shared" si="167"/>
        <v>8.3627525280350137E-4</v>
      </c>
      <c r="CZ259" s="77">
        <f t="shared" si="167"/>
        <v>1.6123830856161505E-2</v>
      </c>
      <c r="DA259" s="78">
        <f t="shared" si="167"/>
        <v>0</v>
      </c>
      <c r="DB259" s="77">
        <f t="shared" si="167"/>
        <v>1.1103350278820394E-2</v>
      </c>
      <c r="DC259" s="78">
        <f t="shared" si="167"/>
        <v>0</v>
      </c>
      <c r="DD259" s="80">
        <f t="shared" si="167"/>
        <v>0</v>
      </c>
      <c r="DE259" s="3"/>
    </row>
    <row r="260" spans="1:109" x14ac:dyDescent="0.35">
      <c r="A260" s="3"/>
      <c r="B260" s="3" t="s">
        <v>3893</v>
      </c>
      <c r="C260" s="39" t="s">
        <v>570</v>
      </c>
      <c r="D260" s="3" t="s">
        <v>570</v>
      </c>
      <c r="E260" s="75">
        <f t="shared" ref="E260:BP260" si="168">IF(E$90,E148/E$90,0)</f>
        <v>0</v>
      </c>
      <c r="F260" s="73">
        <f t="shared" si="168"/>
        <v>0</v>
      </c>
      <c r="G260" s="73">
        <f t="shared" si="168"/>
        <v>0</v>
      </c>
      <c r="H260" s="73">
        <f t="shared" si="168"/>
        <v>0</v>
      </c>
      <c r="I260" s="73">
        <f t="shared" si="168"/>
        <v>0</v>
      </c>
      <c r="J260" s="72">
        <f t="shared" si="168"/>
        <v>0</v>
      </c>
      <c r="K260" s="72">
        <f t="shared" si="168"/>
        <v>0</v>
      </c>
      <c r="L260" s="72">
        <f t="shared" si="168"/>
        <v>0</v>
      </c>
      <c r="M260" s="72">
        <f t="shared" si="168"/>
        <v>0</v>
      </c>
      <c r="N260" s="73">
        <f t="shared" si="168"/>
        <v>0</v>
      </c>
      <c r="O260" s="73">
        <f t="shared" si="168"/>
        <v>0</v>
      </c>
      <c r="P260" s="73">
        <f t="shared" si="168"/>
        <v>0</v>
      </c>
      <c r="Q260" s="72">
        <f t="shared" si="168"/>
        <v>0</v>
      </c>
      <c r="R260" s="72">
        <f t="shared" si="168"/>
        <v>0</v>
      </c>
      <c r="S260" s="72">
        <f t="shared" si="168"/>
        <v>0</v>
      </c>
      <c r="T260" s="72">
        <f t="shared" si="168"/>
        <v>0</v>
      </c>
      <c r="U260" s="73">
        <f t="shared" si="168"/>
        <v>0</v>
      </c>
      <c r="V260" s="73">
        <f t="shared" si="168"/>
        <v>0</v>
      </c>
      <c r="W260" s="73">
        <f t="shared" si="168"/>
        <v>0</v>
      </c>
      <c r="X260" s="77">
        <f t="shared" si="168"/>
        <v>0</v>
      </c>
      <c r="Y260" s="78">
        <f t="shared" si="168"/>
        <v>0</v>
      </c>
      <c r="Z260" s="72">
        <f t="shared" si="168"/>
        <v>0</v>
      </c>
      <c r="AA260" s="72">
        <f t="shared" si="168"/>
        <v>0</v>
      </c>
      <c r="AB260" s="72">
        <f t="shared" si="168"/>
        <v>0</v>
      </c>
      <c r="AC260" s="72">
        <f t="shared" si="168"/>
        <v>0</v>
      </c>
      <c r="AD260" s="73">
        <f t="shared" si="168"/>
        <v>0</v>
      </c>
      <c r="AE260" s="73">
        <f t="shared" si="168"/>
        <v>0</v>
      </c>
      <c r="AF260" s="73">
        <f t="shared" si="168"/>
        <v>0</v>
      </c>
      <c r="AG260" s="73">
        <f t="shared" si="168"/>
        <v>0</v>
      </c>
      <c r="AH260" s="72">
        <f t="shared" si="168"/>
        <v>0</v>
      </c>
      <c r="AI260" s="72">
        <f t="shared" si="168"/>
        <v>0</v>
      </c>
      <c r="AJ260" s="72">
        <f t="shared" si="168"/>
        <v>0</v>
      </c>
      <c r="AK260" s="72">
        <f t="shared" si="168"/>
        <v>0</v>
      </c>
      <c r="AL260" s="73">
        <f t="shared" si="168"/>
        <v>0</v>
      </c>
      <c r="AM260" s="73">
        <f t="shared" si="168"/>
        <v>0</v>
      </c>
      <c r="AN260" s="73">
        <f t="shared" si="168"/>
        <v>0</v>
      </c>
      <c r="AO260" s="77">
        <f t="shared" si="168"/>
        <v>0</v>
      </c>
      <c r="AP260" s="78">
        <f t="shared" si="168"/>
        <v>0</v>
      </c>
      <c r="AQ260" s="77">
        <f t="shared" si="168"/>
        <v>1.6222448981685559E-3</v>
      </c>
      <c r="AR260" s="78">
        <f t="shared" si="168"/>
        <v>2.5372991257578575E-3</v>
      </c>
      <c r="AS260" s="77">
        <f t="shared" si="168"/>
        <v>6.6934462577979657E-4</v>
      </c>
      <c r="AT260" s="78">
        <f t="shared" si="168"/>
        <v>0</v>
      </c>
      <c r="AU260" s="77">
        <f t="shared" si="168"/>
        <v>2.8436229075783748E-4</v>
      </c>
      <c r="AV260" s="78">
        <f t="shared" si="168"/>
        <v>1.3618460328813876E-4</v>
      </c>
      <c r="AW260" s="77">
        <f t="shared" si="168"/>
        <v>4.1563604918206493E-4</v>
      </c>
      <c r="AX260" s="78">
        <f t="shared" si="168"/>
        <v>1.2300413852690836E-4</v>
      </c>
      <c r="AY260" s="77">
        <f t="shared" si="168"/>
        <v>9.2397082778055992E-5</v>
      </c>
      <c r="AZ260" s="78">
        <f t="shared" si="168"/>
        <v>0</v>
      </c>
      <c r="BA260" s="77">
        <f t="shared" si="168"/>
        <v>7.2189665587855478E-4</v>
      </c>
      <c r="BB260" s="78">
        <f t="shared" si="168"/>
        <v>7.5328565766677132E-4</v>
      </c>
      <c r="BC260" s="77">
        <f t="shared" si="168"/>
        <v>8.454951072127062E-4</v>
      </c>
      <c r="BD260" s="78">
        <f t="shared" si="168"/>
        <v>0</v>
      </c>
      <c r="BE260" s="77">
        <f t="shared" si="168"/>
        <v>4.8572265683864696E-4</v>
      </c>
      <c r="BF260" s="78">
        <f t="shared" si="168"/>
        <v>9.5556141599853212E-4</v>
      </c>
      <c r="BG260" s="77">
        <f t="shared" si="168"/>
        <v>5.1697098126592591E-3</v>
      </c>
      <c r="BH260" s="78">
        <f t="shared" si="168"/>
        <v>8.0628456483002875E-3</v>
      </c>
      <c r="BI260" s="77">
        <f t="shared" si="168"/>
        <v>1.3177684617120399E-3</v>
      </c>
      <c r="BJ260" s="78">
        <f t="shared" si="168"/>
        <v>1.6850477671237485E-3</v>
      </c>
      <c r="BK260" s="77">
        <f t="shared" si="168"/>
        <v>1.361103195254561E-3</v>
      </c>
      <c r="BL260" s="78">
        <f t="shared" si="168"/>
        <v>1.3977721512897132E-3</v>
      </c>
      <c r="BM260" s="77">
        <f t="shared" si="168"/>
        <v>1.9329982551313042E-4</v>
      </c>
      <c r="BN260" s="78">
        <f t="shared" si="168"/>
        <v>1.0027926202674097E-3</v>
      </c>
      <c r="BO260" s="77">
        <f t="shared" si="168"/>
        <v>7.3003942857056124E-4</v>
      </c>
      <c r="BP260" s="78">
        <f t="shared" si="168"/>
        <v>7.8411408963069331E-3</v>
      </c>
      <c r="BQ260" s="77">
        <f t="shared" ref="BQ260:DD260" si="169">IF(BQ$90,BQ148/BQ$90,0)</f>
        <v>1.4329118576248762E-2</v>
      </c>
      <c r="BR260" s="78">
        <f t="shared" si="169"/>
        <v>4.4166608451568787E-3</v>
      </c>
      <c r="BS260" s="77">
        <f t="shared" si="169"/>
        <v>3.5843348553718994E-3</v>
      </c>
      <c r="BT260" s="78">
        <f t="shared" si="169"/>
        <v>1.7002613305905169E-4</v>
      </c>
      <c r="BU260" s="77">
        <f t="shared" si="169"/>
        <v>2.1078834893562318E-3</v>
      </c>
      <c r="BV260" s="78">
        <f t="shared" si="169"/>
        <v>2.7328680129193299E-3</v>
      </c>
      <c r="BW260" s="77">
        <f t="shared" si="169"/>
        <v>2.5633386268788015E-3</v>
      </c>
      <c r="BX260" s="78">
        <f t="shared" si="169"/>
        <v>4.8056714294389196E-4</v>
      </c>
      <c r="BY260" s="77">
        <f t="shared" si="169"/>
        <v>0</v>
      </c>
      <c r="BZ260" s="78">
        <f t="shared" si="169"/>
        <v>1.7606711753595024E-3</v>
      </c>
      <c r="CA260" s="77">
        <f t="shared" si="169"/>
        <v>2.4305030571178791E-3</v>
      </c>
      <c r="CB260" s="78">
        <f t="shared" si="169"/>
        <v>3.4398696919143378E-3</v>
      </c>
      <c r="CC260" s="77">
        <f t="shared" si="169"/>
        <v>3.927570420063909E-3</v>
      </c>
      <c r="CD260" s="78">
        <f t="shared" si="169"/>
        <v>4.6148110757771787E-3</v>
      </c>
      <c r="CE260" s="77">
        <f t="shared" si="169"/>
        <v>2.2859041090310768E-3</v>
      </c>
      <c r="CF260" s="78">
        <f t="shared" si="169"/>
        <v>1.4777511018295565E-3</v>
      </c>
      <c r="CG260" s="77">
        <f t="shared" si="169"/>
        <v>1.1295882023932374E-2</v>
      </c>
      <c r="CH260" s="78">
        <f t="shared" si="169"/>
        <v>1.8706696946032887E-3</v>
      </c>
      <c r="CI260" s="77">
        <f t="shared" si="169"/>
        <v>1.2882978695205148E-2</v>
      </c>
      <c r="CJ260" s="78">
        <f t="shared" si="169"/>
        <v>2.0555566389803576E-4</v>
      </c>
      <c r="CK260" s="77">
        <f t="shared" si="169"/>
        <v>3.353899026631438E-3</v>
      </c>
      <c r="CL260" s="78">
        <f t="shared" si="169"/>
        <v>2.3647753904398366E-2</v>
      </c>
      <c r="CM260" s="77">
        <f t="shared" si="169"/>
        <v>0</v>
      </c>
      <c r="CN260" s="78">
        <f t="shared" si="169"/>
        <v>1.1783685146228722E-6</v>
      </c>
      <c r="CO260" s="77">
        <f t="shared" si="169"/>
        <v>0</v>
      </c>
      <c r="CP260" s="78">
        <f t="shared" si="169"/>
        <v>8.2135436122113045E-3</v>
      </c>
      <c r="CQ260" s="77">
        <f t="shared" si="169"/>
        <v>1.1669991209403152E-2</v>
      </c>
      <c r="CR260" s="78">
        <f t="shared" si="169"/>
        <v>1.5767699621253083E-2</v>
      </c>
      <c r="CS260" s="77">
        <f t="shared" si="169"/>
        <v>5.4193231583897973E-2</v>
      </c>
      <c r="CT260" s="78">
        <f t="shared" si="169"/>
        <v>4.4330348453170574E-3</v>
      </c>
      <c r="CU260" s="77">
        <f t="shared" si="169"/>
        <v>1.3892275986625208E-2</v>
      </c>
      <c r="CV260" s="78">
        <f t="shared" si="169"/>
        <v>1.4376748695636302E-2</v>
      </c>
      <c r="CW260" s="77">
        <f t="shared" si="169"/>
        <v>4.9006992447600081E-2</v>
      </c>
      <c r="CX260" s="78">
        <f t="shared" si="169"/>
        <v>1.7219011341268999E-2</v>
      </c>
      <c r="CY260" s="77">
        <f t="shared" si="169"/>
        <v>6.8333576362191825E-2</v>
      </c>
      <c r="CZ260" s="78">
        <f t="shared" si="169"/>
        <v>6.0922934399332768E-3</v>
      </c>
      <c r="DA260" s="77">
        <f t="shared" si="169"/>
        <v>1.1873593005870197E-2</v>
      </c>
      <c r="DB260" s="78">
        <f t="shared" si="169"/>
        <v>2.4673095307862814E-2</v>
      </c>
      <c r="DC260" s="77">
        <f t="shared" si="169"/>
        <v>0</v>
      </c>
      <c r="DD260" s="79">
        <f t="shared" si="169"/>
        <v>0</v>
      </c>
      <c r="DE260" s="3"/>
    </row>
    <row r="261" spans="1:109" x14ac:dyDescent="0.35">
      <c r="A261" s="3"/>
      <c r="B261" s="3" t="s">
        <v>3894</v>
      </c>
      <c r="C261" s="39" t="s">
        <v>571</v>
      </c>
      <c r="D261" s="3" t="s">
        <v>571</v>
      </c>
      <c r="E261" s="71">
        <f t="shared" ref="E261:BP261" si="170">IF(E$90,E149/E$90,0)</f>
        <v>2.2496262083760373E-2</v>
      </c>
      <c r="F261" s="72">
        <f t="shared" si="170"/>
        <v>0</v>
      </c>
      <c r="G261" s="72">
        <f t="shared" si="170"/>
        <v>0</v>
      </c>
      <c r="H261" s="72">
        <f t="shared" si="170"/>
        <v>0</v>
      </c>
      <c r="I261" s="72">
        <f t="shared" si="170"/>
        <v>0</v>
      </c>
      <c r="J261" s="73">
        <f t="shared" si="170"/>
        <v>2.6477179844067232E-3</v>
      </c>
      <c r="K261" s="73">
        <f t="shared" si="170"/>
        <v>0</v>
      </c>
      <c r="L261" s="73">
        <f t="shared" si="170"/>
        <v>0</v>
      </c>
      <c r="M261" s="73">
        <f t="shared" si="170"/>
        <v>0</v>
      </c>
      <c r="N261" s="72">
        <f t="shared" si="170"/>
        <v>1.1071350040811171E-3</v>
      </c>
      <c r="O261" s="72">
        <f t="shared" si="170"/>
        <v>0</v>
      </c>
      <c r="P261" s="72">
        <f t="shared" si="170"/>
        <v>0</v>
      </c>
      <c r="Q261" s="73">
        <f t="shared" si="170"/>
        <v>1.0544714551654172E-2</v>
      </c>
      <c r="R261" s="73">
        <f t="shared" si="170"/>
        <v>0</v>
      </c>
      <c r="S261" s="73">
        <f t="shared" si="170"/>
        <v>0</v>
      </c>
      <c r="T261" s="73">
        <f t="shared" si="170"/>
        <v>0</v>
      </c>
      <c r="U261" s="72">
        <f t="shared" si="170"/>
        <v>1.2703932625331564E-2</v>
      </c>
      <c r="V261" s="72">
        <f t="shared" si="170"/>
        <v>0</v>
      </c>
      <c r="W261" s="72">
        <f t="shared" si="170"/>
        <v>0</v>
      </c>
      <c r="X261" s="78">
        <f t="shared" si="170"/>
        <v>7.1274781975733795E-2</v>
      </c>
      <c r="Y261" s="77">
        <f t="shared" si="170"/>
        <v>2.2075630346259603E-2</v>
      </c>
      <c r="Z261" s="73">
        <f t="shared" si="170"/>
        <v>2.9722453898035066E-2</v>
      </c>
      <c r="AA261" s="73">
        <f t="shared" si="170"/>
        <v>0</v>
      </c>
      <c r="AB261" s="73">
        <f t="shared" si="170"/>
        <v>0</v>
      </c>
      <c r="AC261" s="73">
        <f t="shared" si="170"/>
        <v>0</v>
      </c>
      <c r="AD261" s="72">
        <f t="shared" si="170"/>
        <v>6.0638476563983747E-3</v>
      </c>
      <c r="AE261" s="72">
        <f t="shared" si="170"/>
        <v>0</v>
      </c>
      <c r="AF261" s="72">
        <f t="shared" si="170"/>
        <v>0</v>
      </c>
      <c r="AG261" s="72">
        <f t="shared" si="170"/>
        <v>0</v>
      </c>
      <c r="AH261" s="73">
        <f t="shared" si="170"/>
        <v>9.0462099223284839E-2</v>
      </c>
      <c r="AI261" s="73">
        <f t="shared" si="170"/>
        <v>0</v>
      </c>
      <c r="AJ261" s="73">
        <f t="shared" si="170"/>
        <v>0</v>
      </c>
      <c r="AK261" s="73">
        <f t="shared" si="170"/>
        <v>0</v>
      </c>
      <c r="AL261" s="72">
        <f t="shared" si="170"/>
        <v>0.76266046142071275</v>
      </c>
      <c r="AM261" s="72">
        <f t="shared" si="170"/>
        <v>0</v>
      </c>
      <c r="AN261" s="72">
        <f t="shared" si="170"/>
        <v>0</v>
      </c>
      <c r="AO261" s="78">
        <f t="shared" si="170"/>
        <v>0.14561995610340489</v>
      </c>
      <c r="AP261" s="77">
        <f t="shared" si="170"/>
        <v>0</v>
      </c>
      <c r="AQ261" s="78">
        <f t="shared" si="170"/>
        <v>0.21525718732042268</v>
      </c>
      <c r="AR261" s="77">
        <f t="shared" si="170"/>
        <v>0.1229889259305724</v>
      </c>
      <c r="AS261" s="78">
        <f t="shared" si="170"/>
        <v>1.7483653779981907E-2</v>
      </c>
      <c r="AT261" s="77">
        <f t="shared" si="170"/>
        <v>0</v>
      </c>
      <c r="AU261" s="78">
        <f t="shared" si="170"/>
        <v>1.1735754917532296E-2</v>
      </c>
      <c r="AV261" s="77">
        <f t="shared" si="170"/>
        <v>4.2898673892022871E-2</v>
      </c>
      <c r="AW261" s="78">
        <f t="shared" si="170"/>
        <v>8.326274076032826E-2</v>
      </c>
      <c r="AX261" s="77">
        <f t="shared" si="170"/>
        <v>5.1214694371065411E-3</v>
      </c>
      <c r="AY261" s="78">
        <f t="shared" si="170"/>
        <v>1.4970058789982638E-2</v>
      </c>
      <c r="AZ261" s="77">
        <f t="shared" si="170"/>
        <v>0</v>
      </c>
      <c r="BA261" s="78">
        <f t="shared" si="170"/>
        <v>1.2673772613286586E-2</v>
      </c>
      <c r="BB261" s="77">
        <f t="shared" si="170"/>
        <v>4.0557444920254773E-2</v>
      </c>
      <c r="BC261" s="78">
        <f t="shared" si="170"/>
        <v>2.1164145122825606E-2</v>
      </c>
      <c r="BD261" s="77">
        <f t="shared" si="170"/>
        <v>0</v>
      </c>
      <c r="BE261" s="78">
        <f t="shared" si="170"/>
        <v>4.9499282995033823E-3</v>
      </c>
      <c r="BF261" s="77">
        <f t="shared" si="170"/>
        <v>6.4525455144461771E-3</v>
      </c>
      <c r="BG261" s="78">
        <f t="shared" si="170"/>
        <v>1.300380435881573E-2</v>
      </c>
      <c r="BH261" s="77">
        <f t="shared" si="170"/>
        <v>6.6490996449001707E-2</v>
      </c>
      <c r="BI261" s="78">
        <f t="shared" si="170"/>
        <v>4.6405629717327895E-2</v>
      </c>
      <c r="BJ261" s="77">
        <f t="shared" si="170"/>
        <v>2.4422321564300131E-2</v>
      </c>
      <c r="BK261" s="78">
        <f t="shared" si="170"/>
        <v>1.6600780128268797E-2</v>
      </c>
      <c r="BL261" s="77">
        <f t="shared" si="170"/>
        <v>3.397924374899343E-3</v>
      </c>
      <c r="BM261" s="78">
        <f t="shared" si="170"/>
        <v>0.20609695205050174</v>
      </c>
      <c r="BN261" s="77">
        <f t="shared" si="170"/>
        <v>5.3481314965651373E-2</v>
      </c>
      <c r="BO261" s="78">
        <f t="shared" si="170"/>
        <v>1.8434820219132182E-2</v>
      </c>
      <c r="BP261" s="77">
        <f t="shared" si="170"/>
        <v>4.622073187818998E-2</v>
      </c>
      <c r="BQ261" s="78">
        <f t="shared" ref="BQ261:DD261" si="171">IF(BQ$90,BQ149/BQ$90,0)</f>
        <v>0.18143400644116947</v>
      </c>
      <c r="BR261" s="77">
        <f t="shared" si="171"/>
        <v>2.9673825234998841E-2</v>
      </c>
      <c r="BS261" s="78">
        <f t="shared" si="171"/>
        <v>0</v>
      </c>
      <c r="BT261" s="77">
        <f t="shared" si="171"/>
        <v>0.63254292297905135</v>
      </c>
      <c r="BU261" s="78">
        <f t="shared" si="171"/>
        <v>0.50226436966954591</v>
      </c>
      <c r="BV261" s="77">
        <f t="shared" si="171"/>
        <v>8.5048618018725833E-2</v>
      </c>
      <c r="BW261" s="78">
        <f t="shared" si="171"/>
        <v>0.44513821077289489</v>
      </c>
      <c r="BX261" s="77">
        <f t="shared" si="171"/>
        <v>2.5216805358002355E-2</v>
      </c>
      <c r="BY261" s="78">
        <f t="shared" si="171"/>
        <v>0</v>
      </c>
      <c r="BZ261" s="77">
        <f t="shared" si="171"/>
        <v>1.3356460492497464E-2</v>
      </c>
      <c r="CA261" s="78">
        <f t="shared" si="171"/>
        <v>4.6286786147942113E-2</v>
      </c>
      <c r="CB261" s="77">
        <f t="shared" si="171"/>
        <v>7.5191980751518062E-2</v>
      </c>
      <c r="CC261" s="78">
        <f t="shared" si="171"/>
        <v>6.1959456708857392E-2</v>
      </c>
      <c r="CD261" s="77">
        <f t="shared" si="171"/>
        <v>0.40420475462114719</v>
      </c>
      <c r="CE261" s="78">
        <f t="shared" si="171"/>
        <v>0.46843856893373315</v>
      </c>
      <c r="CF261" s="77">
        <f t="shared" si="171"/>
        <v>3.1572352172825308E-2</v>
      </c>
      <c r="CG261" s="78">
        <f t="shared" si="171"/>
        <v>0.13330321292632483</v>
      </c>
      <c r="CH261" s="77">
        <f t="shared" si="171"/>
        <v>1.1043449189734055E-2</v>
      </c>
      <c r="CI261" s="78">
        <f t="shared" si="171"/>
        <v>3.5244126887079986E-2</v>
      </c>
      <c r="CJ261" s="77">
        <f t="shared" si="171"/>
        <v>3.1576014018601432E-2</v>
      </c>
      <c r="CK261" s="78">
        <f t="shared" si="171"/>
        <v>5.2558216043523544E-2</v>
      </c>
      <c r="CL261" s="77">
        <f t="shared" si="171"/>
        <v>1.4259464910247618E-2</v>
      </c>
      <c r="CM261" s="78">
        <f t="shared" si="171"/>
        <v>2.5325967065630436E-2</v>
      </c>
      <c r="CN261" s="77">
        <f t="shared" si="171"/>
        <v>7.4646800858903031E-3</v>
      </c>
      <c r="CO261" s="78">
        <f t="shared" si="171"/>
        <v>0</v>
      </c>
      <c r="CP261" s="77">
        <f t="shared" si="171"/>
        <v>1.7724265319239554E-2</v>
      </c>
      <c r="CQ261" s="78">
        <f t="shared" si="171"/>
        <v>5.4487447355538891E-2</v>
      </c>
      <c r="CR261" s="77">
        <f t="shared" si="171"/>
        <v>7.3623862365920542E-2</v>
      </c>
      <c r="CS261" s="78">
        <f t="shared" si="171"/>
        <v>6.1899734903885457E-2</v>
      </c>
      <c r="CT261" s="77">
        <f t="shared" si="171"/>
        <v>7.125640163847434E-2</v>
      </c>
      <c r="CU261" s="78">
        <f t="shared" si="171"/>
        <v>3.2950359012858997E-2</v>
      </c>
      <c r="CV261" s="77">
        <f t="shared" si="171"/>
        <v>7.8919326824309105E-2</v>
      </c>
      <c r="CW261" s="78">
        <f t="shared" si="171"/>
        <v>2.8163836851089002E-2</v>
      </c>
      <c r="CX261" s="77">
        <f t="shared" si="171"/>
        <v>2.0430417112991341E-2</v>
      </c>
      <c r="CY261" s="78">
        <f t="shared" si="171"/>
        <v>6.5181074042304568E-2</v>
      </c>
      <c r="CZ261" s="77">
        <f t="shared" si="171"/>
        <v>1.3055893067864243E-2</v>
      </c>
      <c r="DA261" s="78">
        <f t="shared" si="171"/>
        <v>1.4140805578373866E-2</v>
      </c>
      <c r="DB261" s="77">
        <f t="shared" si="171"/>
        <v>5.5904862035111816E-2</v>
      </c>
      <c r="DC261" s="78">
        <f t="shared" si="171"/>
        <v>0</v>
      </c>
      <c r="DD261" s="80">
        <f t="shared" si="171"/>
        <v>0</v>
      </c>
      <c r="DE261" s="3"/>
    </row>
    <row r="262" spans="1:109" x14ac:dyDescent="0.35">
      <c r="A262" s="3"/>
      <c r="B262" s="3" t="s">
        <v>3895</v>
      </c>
      <c r="C262" s="39" t="s">
        <v>572</v>
      </c>
      <c r="D262" s="3" t="s">
        <v>572</v>
      </c>
      <c r="E262" s="75">
        <f t="shared" ref="E262:BP262" si="172">IF(E$90,E150/E$90,0)</f>
        <v>0.73454911921947952</v>
      </c>
      <c r="F262" s="73">
        <f t="shared" si="172"/>
        <v>0</v>
      </c>
      <c r="G262" s="73">
        <f t="shared" si="172"/>
        <v>0</v>
      </c>
      <c r="H262" s="73">
        <f t="shared" si="172"/>
        <v>0</v>
      </c>
      <c r="I262" s="73">
        <f t="shared" si="172"/>
        <v>0</v>
      </c>
      <c r="J262" s="72">
        <f t="shared" si="172"/>
        <v>0.74776962884944609</v>
      </c>
      <c r="K262" s="72">
        <f t="shared" si="172"/>
        <v>0</v>
      </c>
      <c r="L262" s="72">
        <f t="shared" si="172"/>
        <v>0</v>
      </c>
      <c r="M262" s="72">
        <f t="shared" si="172"/>
        <v>0</v>
      </c>
      <c r="N262" s="73">
        <f t="shared" si="172"/>
        <v>0.75365435704623684</v>
      </c>
      <c r="O262" s="73">
        <f t="shared" si="172"/>
        <v>0</v>
      </c>
      <c r="P262" s="73">
        <f t="shared" si="172"/>
        <v>0</v>
      </c>
      <c r="Q262" s="72">
        <f t="shared" si="172"/>
        <v>0.72415425283459434</v>
      </c>
      <c r="R262" s="72">
        <f t="shared" si="172"/>
        <v>0</v>
      </c>
      <c r="S262" s="72">
        <f t="shared" si="172"/>
        <v>0</v>
      </c>
      <c r="T262" s="72">
        <f t="shared" si="172"/>
        <v>0</v>
      </c>
      <c r="U262" s="73">
        <f t="shared" si="172"/>
        <v>0.1727036094179816</v>
      </c>
      <c r="V262" s="73">
        <f t="shared" si="172"/>
        <v>0</v>
      </c>
      <c r="W262" s="73">
        <f t="shared" si="172"/>
        <v>0</v>
      </c>
      <c r="X262" s="77">
        <f t="shared" si="172"/>
        <v>0.58098233179103609</v>
      </c>
      <c r="Y262" s="78">
        <f t="shared" si="172"/>
        <v>0.59229439909460668</v>
      </c>
      <c r="Z262" s="72">
        <f t="shared" si="172"/>
        <v>0.8145946787095244</v>
      </c>
      <c r="AA262" s="72">
        <f t="shared" si="172"/>
        <v>0</v>
      </c>
      <c r="AB262" s="72">
        <f t="shared" si="172"/>
        <v>0</v>
      </c>
      <c r="AC262" s="72">
        <f t="shared" si="172"/>
        <v>0</v>
      </c>
      <c r="AD262" s="73">
        <f t="shared" si="172"/>
        <v>8.4250659764621499E-4</v>
      </c>
      <c r="AE262" s="73">
        <f t="shared" si="172"/>
        <v>0</v>
      </c>
      <c r="AF262" s="73">
        <f t="shared" si="172"/>
        <v>0</v>
      </c>
      <c r="AG262" s="73">
        <f t="shared" si="172"/>
        <v>0</v>
      </c>
      <c r="AH262" s="72">
        <f t="shared" si="172"/>
        <v>1.2320308414319473E-2</v>
      </c>
      <c r="AI262" s="72">
        <f t="shared" si="172"/>
        <v>0</v>
      </c>
      <c r="AJ262" s="72">
        <f t="shared" si="172"/>
        <v>0</v>
      </c>
      <c r="AK262" s="72">
        <f t="shared" si="172"/>
        <v>0</v>
      </c>
      <c r="AL262" s="73">
        <f t="shared" si="172"/>
        <v>0</v>
      </c>
      <c r="AM262" s="73">
        <f t="shared" si="172"/>
        <v>0</v>
      </c>
      <c r="AN262" s="73">
        <f t="shared" si="172"/>
        <v>0</v>
      </c>
      <c r="AO262" s="77">
        <f t="shared" si="172"/>
        <v>1.3524439176897551E-2</v>
      </c>
      <c r="AP262" s="78">
        <f t="shared" si="172"/>
        <v>0</v>
      </c>
      <c r="AQ262" s="77">
        <f t="shared" si="172"/>
        <v>0.35098759318857448</v>
      </c>
      <c r="AR262" s="78">
        <f t="shared" si="172"/>
        <v>0</v>
      </c>
      <c r="AS262" s="77">
        <f t="shared" si="172"/>
        <v>1.4248496622494432E-3</v>
      </c>
      <c r="AT262" s="78">
        <f t="shared" si="172"/>
        <v>0</v>
      </c>
      <c r="AU262" s="77">
        <f t="shared" si="172"/>
        <v>1.263341799454201E-2</v>
      </c>
      <c r="AV262" s="78">
        <f t="shared" si="172"/>
        <v>1.5150823955141184E-2</v>
      </c>
      <c r="AW262" s="77">
        <f t="shared" si="172"/>
        <v>1.9542596612163145E-2</v>
      </c>
      <c r="AX262" s="78">
        <f t="shared" si="172"/>
        <v>5.9287428880437003E-4</v>
      </c>
      <c r="AY262" s="77">
        <f t="shared" si="172"/>
        <v>1.1670829508394977E-3</v>
      </c>
      <c r="AZ262" s="78">
        <f t="shared" si="172"/>
        <v>0.79843547747368349</v>
      </c>
      <c r="BA262" s="77">
        <f t="shared" si="172"/>
        <v>2.3623162976725534E-3</v>
      </c>
      <c r="BB262" s="78">
        <f t="shared" si="172"/>
        <v>5.8005587095438856E-2</v>
      </c>
      <c r="BC262" s="77">
        <f t="shared" si="172"/>
        <v>4.2337308886742614E-2</v>
      </c>
      <c r="BD262" s="78">
        <f t="shared" si="172"/>
        <v>0.23136044808931594</v>
      </c>
      <c r="BE262" s="77">
        <f t="shared" si="172"/>
        <v>6.1285106467869908E-2</v>
      </c>
      <c r="BF262" s="78">
        <f t="shared" si="172"/>
        <v>1.9219834608173992E-2</v>
      </c>
      <c r="BG262" s="77">
        <f t="shared" si="172"/>
        <v>7.3970713885181038E-3</v>
      </c>
      <c r="BH262" s="78">
        <f t="shared" si="172"/>
        <v>0</v>
      </c>
      <c r="BI262" s="77">
        <f t="shared" si="172"/>
        <v>7.3116147309689516E-2</v>
      </c>
      <c r="BJ262" s="78">
        <f t="shared" si="172"/>
        <v>0</v>
      </c>
      <c r="BK262" s="77">
        <f t="shared" si="172"/>
        <v>0</v>
      </c>
      <c r="BL262" s="78">
        <f t="shared" si="172"/>
        <v>0</v>
      </c>
      <c r="BM262" s="77">
        <f t="shared" si="172"/>
        <v>8.2647894014779621E-2</v>
      </c>
      <c r="BN262" s="78">
        <f t="shared" si="172"/>
        <v>0</v>
      </c>
      <c r="BO262" s="77">
        <f t="shared" si="172"/>
        <v>0</v>
      </c>
      <c r="BP262" s="78">
        <f t="shared" si="172"/>
        <v>0</v>
      </c>
      <c r="BQ262" s="77">
        <f t="shared" ref="BQ262:DD262" si="173">IF(BQ$90,BQ150/BQ$90,0)</f>
        <v>0</v>
      </c>
      <c r="BR262" s="78">
        <f t="shared" si="173"/>
        <v>1.4446775029399454E-2</v>
      </c>
      <c r="BS262" s="77">
        <f t="shared" si="173"/>
        <v>0</v>
      </c>
      <c r="BT262" s="78">
        <f t="shared" si="173"/>
        <v>0</v>
      </c>
      <c r="BU262" s="77">
        <f t="shared" si="173"/>
        <v>0</v>
      </c>
      <c r="BV262" s="78">
        <f t="shared" si="173"/>
        <v>1.5628553013455945E-2</v>
      </c>
      <c r="BW262" s="77">
        <f t="shared" si="173"/>
        <v>0</v>
      </c>
      <c r="BX262" s="78">
        <f t="shared" si="173"/>
        <v>3.5419774929000912E-2</v>
      </c>
      <c r="BY262" s="77">
        <f t="shared" si="173"/>
        <v>0</v>
      </c>
      <c r="BZ262" s="78">
        <f t="shared" si="173"/>
        <v>0</v>
      </c>
      <c r="CA262" s="77">
        <f t="shared" si="173"/>
        <v>0</v>
      </c>
      <c r="CB262" s="78">
        <f t="shared" si="173"/>
        <v>2.0291856002846315E-4</v>
      </c>
      <c r="CC262" s="77">
        <f t="shared" si="173"/>
        <v>0</v>
      </c>
      <c r="CD262" s="78">
        <f t="shared" si="173"/>
        <v>0</v>
      </c>
      <c r="CE262" s="77">
        <f t="shared" si="173"/>
        <v>0</v>
      </c>
      <c r="CF262" s="78">
        <f t="shared" si="173"/>
        <v>0</v>
      </c>
      <c r="CG262" s="77">
        <f t="shared" si="173"/>
        <v>0</v>
      </c>
      <c r="CH262" s="78">
        <f t="shared" si="173"/>
        <v>3.2485372041681578E-3</v>
      </c>
      <c r="CI262" s="77">
        <f t="shared" si="173"/>
        <v>0</v>
      </c>
      <c r="CJ262" s="78">
        <f t="shared" si="173"/>
        <v>0</v>
      </c>
      <c r="CK262" s="77">
        <f t="shared" si="173"/>
        <v>0</v>
      </c>
      <c r="CL262" s="78">
        <f t="shared" si="173"/>
        <v>0</v>
      </c>
      <c r="CM262" s="77">
        <f t="shared" si="173"/>
        <v>0</v>
      </c>
      <c r="CN262" s="78">
        <f t="shared" si="173"/>
        <v>0</v>
      </c>
      <c r="CO262" s="77">
        <f t="shared" si="173"/>
        <v>0</v>
      </c>
      <c r="CP262" s="78">
        <f t="shared" si="173"/>
        <v>0</v>
      </c>
      <c r="CQ262" s="77">
        <f t="shared" si="173"/>
        <v>0</v>
      </c>
      <c r="CR262" s="78">
        <f t="shared" si="173"/>
        <v>5.7016608417153544E-3</v>
      </c>
      <c r="CS262" s="77">
        <f t="shared" si="173"/>
        <v>0</v>
      </c>
      <c r="CT262" s="78">
        <f t="shared" si="173"/>
        <v>0</v>
      </c>
      <c r="CU262" s="77">
        <f t="shared" si="173"/>
        <v>0</v>
      </c>
      <c r="CV262" s="78">
        <f t="shared" si="173"/>
        <v>3.1422979117623089E-3</v>
      </c>
      <c r="CW262" s="77">
        <f t="shared" si="173"/>
        <v>0</v>
      </c>
      <c r="CX262" s="78">
        <f t="shared" si="173"/>
        <v>1.4014331207305681E-2</v>
      </c>
      <c r="CY262" s="77">
        <f t="shared" si="173"/>
        <v>0</v>
      </c>
      <c r="CZ262" s="78">
        <f t="shared" si="173"/>
        <v>0</v>
      </c>
      <c r="DA262" s="77">
        <f t="shared" si="173"/>
        <v>0</v>
      </c>
      <c r="DB262" s="78">
        <f t="shared" si="173"/>
        <v>0</v>
      </c>
      <c r="DC262" s="77">
        <f t="shared" si="173"/>
        <v>0</v>
      </c>
      <c r="DD262" s="79">
        <f t="shared" si="173"/>
        <v>0</v>
      </c>
      <c r="DE262" s="3"/>
    </row>
    <row r="263" spans="1:109" x14ac:dyDescent="0.35">
      <c r="A263" s="3"/>
      <c r="B263" s="3" t="s">
        <v>3896</v>
      </c>
      <c r="C263" s="39" t="s">
        <v>574</v>
      </c>
      <c r="D263" s="3" t="s">
        <v>574</v>
      </c>
      <c r="E263" s="71">
        <f t="shared" ref="E263:BP263" si="174">IF(E$90,E151/E$90,0)</f>
        <v>0</v>
      </c>
      <c r="F263" s="72">
        <f t="shared" si="174"/>
        <v>0</v>
      </c>
      <c r="G263" s="72">
        <f t="shared" si="174"/>
        <v>0</v>
      </c>
      <c r="H263" s="72">
        <f t="shared" si="174"/>
        <v>0</v>
      </c>
      <c r="I263" s="72">
        <f t="shared" si="174"/>
        <v>0</v>
      </c>
      <c r="J263" s="73">
        <f t="shared" si="174"/>
        <v>0</v>
      </c>
      <c r="K263" s="73">
        <f t="shared" si="174"/>
        <v>0</v>
      </c>
      <c r="L263" s="73">
        <f t="shared" si="174"/>
        <v>0</v>
      </c>
      <c r="M263" s="73">
        <f t="shared" si="174"/>
        <v>0</v>
      </c>
      <c r="N263" s="72">
        <f t="shared" si="174"/>
        <v>0</v>
      </c>
      <c r="O263" s="72">
        <f t="shared" si="174"/>
        <v>0</v>
      </c>
      <c r="P263" s="72">
        <f t="shared" si="174"/>
        <v>0</v>
      </c>
      <c r="Q263" s="73">
        <f t="shared" si="174"/>
        <v>0</v>
      </c>
      <c r="R263" s="73">
        <f t="shared" si="174"/>
        <v>0</v>
      </c>
      <c r="S263" s="73">
        <f t="shared" si="174"/>
        <v>0</v>
      </c>
      <c r="T263" s="73">
        <f t="shared" si="174"/>
        <v>0</v>
      </c>
      <c r="U263" s="72">
        <f t="shared" si="174"/>
        <v>0</v>
      </c>
      <c r="V263" s="72">
        <f t="shared" si="174"/>
        <v>0</v>
      </c>
      <c r="W263" s="72">
        <f t="shared" si="174"/>
        <v>0</v>
      </c>
      <c r="X263" s="78">
        <f t="shared" si="174"/>
        <v>0</v>
      </c>
      <c r="Y263" s="77">
        <f t="shared" si="174"/>
        <v>0</v>
      </c>
      <c r="Z263" s="73">
        <f t="shared" si="174"/>
        <v>0</v>
      </c>
      <c r="AA263" s="73">
        <f t="shared" si="174"/>
        <v>0</v>
      </c>
      <c r="AB263" s="73">
        <f t="shared" si="174"/>
        <v>0</v>
      </c>
      <c r="AC263" s="73">
        <f t="shared" si="174"/>
        <v>0</v>
      </c>
      <c r="AD263" s="72">
        <f t="shared" si="174"/>
        <v>0</v>
      </c>
      <c r="AE263" s="72">
        <f t="shared" si="174"/>
        <v>0</v>
      </c>
      <c r="AF263" s="72">
        <f t="shared" si="174"/>
        <v>0</v>
      </c>
      <c r="AG263" s="72">
        <f t="shared" si="174"/>
        <v>0</v>
      </c>
      <c r="AH263" s="73">
        <f t="shared" si="174"/>
        <v>0</v>
      </c>
      <c r="AI263" s="73">
        <f t="shared" si="174"/>
        <v>0</v>
      </c>
      <c r="AJ263" s="73">
        <f t="shared" si="174"/>
        <v>0</v>
      </c>
      <c r="AK263" s="73">
        <f t="shared" si="174"/>
        <v>0</v>
      </c>
      <c r="AL263" s="72">
        <f t="shared" si="174"/>
        <v>0</v>
      </c>
      <c r="AM263" s="72">
        <f t="shared" si="174"/>
        <v>0</v>
      </c>
      <c r="AN263" s="72">
        <f t="shared" si="174"/>
        <v>0</v>
      </c>
      <c r="AO263" s="78">
        <f t="shared" si="174"/>
        <v>0</v>
      </c>
      <c r="AP263" s="77">
        <f t="shared" si="174"/>
        <v>0</v>
      </c>
      <c r="AQ263" s="78">
        <f t="shared" si="174"/>
        <v>0</v>
      </c>
      <c r="AR263" s="77">
        <f t="shared" si="174"/>
        <v>0</v>
      </c>
      <c r="AS263" s="78">
        <f t="shared" si="174"/>
        <v>0</v>
      </c>
      <c r="AT263" s="77">
        <f t="shared" si="174"/>
        <v>0</v>
      </c>
      <c r="AU263" s="78">
        <f t="shared" si="174"/>
        <v>0</v>
      </c>
      <c r="AV263" s="77">
        <f t="shared" si="174"/>
        <v>0</v>
      </c>
      <c r="AW263" s="78">
        <f t="shared" si="174"/>
        <v>0</v>
      </c>
      <c r="AX263" s="77">
        <f t="shared" si="174"/>
        <v>0</v>
      </c>
      <c r="AY263" s="78">
        <f t="shared" si="174"/>
        <v>0</v>
      </c>
      <c r="AZ263" s="77">
        <f t="shared" si="174"/>
        <v>0</v>
      </c>
      <c r="BA263" s="78">
        <f t="shared" si="174"/>
        <v>0</v>
      </c>
      <c r="BB263" s="77">
        <f t="shared" si="174"/>
        <v>0</v>
      </c>
      <c r="BC263" s="78">
        <f t="shared" si="174"/>
        <v>0</v>
      </c>
      <c r="BD263" s="77">
        <f t="shared" si="174"/>
        <v>0</v>
      </c>
      <c r="BE263" s="78">
        <f t="shared" si="174"/>
        <v>0</v>
      </c>
      <c r="BF263" s="77">
        <f t="shared" si="174"/>
        <v>0</v>
      </c>
      <c r="BG263" s="78">
        <f t="shared" si="174"/>
        <v>0</v>
      </c>
      <c r="BH263" s="77">
        <f t="shared" si="174"/>
        <v>0</v>
      </c>
      <c r="BI263" s="78">
        <f t="shared" si="174"/>
        <v>0</v>
      </c>
      <c r="BJ263" s="77">
        <f t="shared" si="174"/>
        <v>0</v>
      </c>
      <c r="BK263" s="78">
        <f t="shared" si="174"/>
        <v>0</v>
      </c>
      <c r="BL263" s="77">
        <f t="shared" si="174"/>
        <v>0</v>
      </c>
      <c r="BM263" s="78">
        <f t="shared" si="174"/>
        <v>0</v>
      </c>
      <c r="BN263" s="77">
        <f t="shared" si="174"/>
        <v>0</v>
      </c>
      <c r="BO263" s="78">
        <f t="shared" si="174"/>
        <v>0</v>
      </c>
      <c r="BP263" s="77">
        <f t="shared" si="174"/>
        <v>0</v>
      </c>
      <c r="BQ263" s="78">
        <f t="shared" ref="BQ263:DD263" si="175">IF(BQ$90,BQ151/BQ$90,0)</f>
        <v>0</v>
      </c>
      <c r="BR263" s="77">
        <f t="shared" si="175"/>
        <v>0</v>
      </c>
      <c r="BS263" s="78">
        <f t="shared" si="175"/>
        <v>0</v>
      </c>
      <c r="BT263" s="77">
        <f t="shared" si="175"/>
        <v>0</v>
      </c>
      <c r="BU263" s="78">
        <f t="shared" si="175"/>
        <v>0</v>
      </c>
      <c r="BV263" s="77">
        <f t="shared" si="175"/>
        <v>0</v>
      </c>
      <c r="BW263" s="78">
        <f t="shared" si="175"/>
        <v>0</v>
      </c>
      <c r="BX263" s="77">
        <f t="shared" si="175"/>
        <v>0</v>
      </c>
      <c r="BY263" s="78">
        <f t="shared" si="175"/>
        <v>0</v>
      </c>
      <c r="BZ263" s="77">
        <f t="shared" si="175"/>
        <v>0</v>
      </c>
      <c r="CA263" s="78">
        <f t="shared" si="175"/>
        <v>0</v>
      </c>
      <c r="CB263" s="77">
        <f t="shared" si="175"/>
        <v>0</v>
      </c>
      <c r="CC263" s="78">
        <f t="shared" si="175"/>
        <v>0</v>
      </c>
      <c r="CD263" s="77">
        <f t="shared" si="175"/>
        <v>0</v>
      </c>
      <c r="CE263" s="78">
        <f t="shared" si="175"/>
        <v>0</v>
      </c>
      <c r="CF263" s="77">
        <f t="shared" si="175"/>
        <v>0</v>
      </c>
      <c r="CG263" s="78">
        <f t="shared" si="175"/>
        <v>0</v>
      </c>
      <c r="CH263" s="77">
        <f t="shared" si="175"/>
        <v>0</v>
      </c>
      <c r="CI263" s="78">
        <f t="shared" si="175"/>
        <v>0</v>
      </c>
      <c r="CJ263" s="77">
        <f t="shared" si="175"/>
        <v>0</v>
      </c>
      <c r="CK263" s="78">
        <f t="shared" si="175"/>
        <v>0</v>
      </c>
      <c r="CL263" s="77">
        <f t="shared" si="175"/>
        <v>0</v>
      </c>
      <c r="CM263" s="78">
        <f t="shared" si="175"/>
        <v>0</v>
      </c>
      <c r="CN263" s="77">
        <f t="shared" si="175"/>
        <v>0</v>
      </c>
      <c r="CO263" s="78">
        <f t="shared" si="175"/>
        <v>0</v>
      </c>
      <c r="CP263" s="77">
        <f t="shared" si="175"/>
        <v>0</v>
      </c>
      <c r="CQ263" s="78">
        <f t="shared" si="175"/>
        <v>0</v>
      </c>
      <c r="CR263" s="77">
        <f t="shared" si="175"/>
        <v>0</v>
      </c>
      <c r="CS263" s="78">
        <f t="shared" si="175"/>
        <v>0</v>
      </c>
      <c r="CT263" s="77">
        <f t="shared" si="175"/>
        <v>0</v>
      </c>
      <c r="CU263" s="78">
        <f t="shared" si="175"/>
        <v>0</v>
      </c>
      <c r="CV263" s="77">
        <f t="shared" si="175"/>
        <v>2.6194019854612647E-6</v>
      </c>
      <c r="CW263" s="78">
        <f t="shared" si="175"/>
        <v>0</v>
      </c>
      <c r="CX263" s="77">
        <f t="shared" si="175"/>
        <v>0.47892986994058978</v>
      </c>
      <c r="CY263" s="78">
        <f t="shared" si="175"/>
        <v>0</v>
      </c>
      <c r="CZ263" s="77">
        <f t="shared" si="175"/>
        <v>0</v>
      </c>
      <c r="DA263" s="78">
        <f t="shared" si="175"/>
        <v>0</v>
      </c>
      <c r="DB263" s="77">
        <f t="shared" si="175"/>
        <v>1.6331460866514687E-6</v>
      </c>
      <c r="DC263" s="78">
        <f t="shared" si="175"/>
        <v>0</v>
      </c>
      <c r="DD263" s="80">
        <f t="shared" si="175"/>
        <v>0</v>
      </c>
      <c r="DE263" s="3"/>
    </row>
    <row r="264" spans="1:109" x14ac:dyDescent="0.35">
      <c r="A264" s="3"/>
      <c r="B264" s="3" t="s">
        <v>3897</v>
      </c>
      <c r="C264" s="39" t="s">
        <v>575</v>
      </c>
      <c r="D264" s="3" t="s">
        <v>575</v>
      </c>
      <c r="E264" s="75">
        <f t="shared" ref="E264:BP264" si="176">IF(E$90,E152/E$90,0)</f>
        <v>0</v>
      </c>
      <c r="F264" s="73">
        <f t="shared" si="176"/>
        <v>0</v>
      </c>
      <c r="G264" s="73">
        <f t="shared" si="176"/>
        <v>0</v>
      </c>
      <c r="H264" s="73">
        <f t="shared" si="176"/>
        <v>0</v>
      </c>
      <c r="I264" s="73">
        <f t="shared" si="176"/>
        <v>0</v>
      </c>
      <c r="J264" s="72">
        <f t="shared" si="176"/>
        <v>0</v>
      </c>
      <c r="K264" s="72">
        <f t="shared" si="176"/>
        <v>0</v>
      </c>
      <c r="L264" s="72">
        <f t="shared" si="176"/>
        <v>0</v>
      </c>
      <c r="M264" s="72">
        <f t="shared" si="176"/>
        <v>0</v>
      </c>
      <c r="N264" s="73">
        <f t="shared" si="176"/>
        <v>0</v>
      </c>
      <c r="O264" s="73">
        <f t="shared" si="176"/>
        <v>0</v>
      </c>
      <c r="P264" s="73">
        <f t="shared" si="176"/>
        <v>0</v>
      </c>
      <c r="Q264" s="72">
        <f t="shared" si="176"/>
        <v>0</v>
      </c>
      <c r="R264" s="72">
        <f t="shared" si="176"/>
        <v>0</v>
      </c>
      <c r="S264" s="72">
        <f t="shared" si="176"/>
        <v>0</v>
      </c>
      <c r="T264" s="72">
        <f t="shared" si="176"/>
        <v>0</v>
      </c>
      <c r="U264" s="73">
        <f t="shared" si="176"/>
        <v>0</v>
      </c>
      <c r="V264" s="73">
        <f t="shared" si="176"/>
        <v>0</v>
      </c>
      <c r="W264" s="73">
        <f t="shared" si="176"/>
        <v>0</v>
      </c>
      <c r="X264" s="77">
        <f t="shared" si="176"/>
        <v>0</v>
      </c>
      <c r="Y264" s="78">
        <f t="shared" si="176"/>
        <v>0</v>
      </c>
      <c r="Z264" s="72">
        <f t="shared" si="176"/>
        <v>0</v>
      </c>
      <c r="AA264" s="72">
        <f t="shared" si="176"/>
        <v>0</v>
      </c>
      <c r="AB264" s="72">
        <f t="shared" si="176"/>
        <v>0</v>
      </c>
      <c r="AC264" s="72">
        <f t="shared" si="176"/>
        <v>0</v>
      </c>
      <c r="AD264" s="73">
        <f t="shared" si="176"/>
        <v>0</v>
      </c>
      <c r="AE264" s="73">
        <f t="shared" si="176"/>
        <v>0</v>
      </c>
      <c r="AF264" s="73">
        <f t="shared" si="176"/>
        <v>0</v>
      </c>
      <c r="AG264" s="73">
        <f t="shared" si="176"/>
        <v>0</v>
      </c>
      <c r="AH264" s="72">
        <f t="shared" si="176"/>
        <v>0</v>
      </c>
      <c r="AI264" s="72">
        <f t="shared" si="176"/>
        <v>0</v>
      </c>
      <c r="AJ264" s="72">
        <f t="shared" si="176"/>
        <v>0</v>
      </c>
      <c r="AK264" s="72">
        <f t="shared" si="176"/>
        <v>0</v>
      </c>
      <c r="AL264" s="73">
        <f t="shared" si="176"/>
        <v>0</v>
      </c>
      <c r="AM264" s="73">
        <f t="shared" si="176"/>
        <v>0</v>
      </c>
      <c r="AN264" s="73">
        <f t="shared" si="176"/>
        <v>0</v>
      </c>
      <c r="AO264" s="77">
        <f t="shared" si="176"/>
        <v>0</v>
      </c>
      <c r="AP264" s="78">
        <f t="shared" si="176"/>
        <v>0</v>
      </c>
      <c r="AQ264" s="77">
        <f t="shared" si="176"/>
        <v>0</v>
      </c>
      <c r="AR264" s="78">
        <f t="shared" si="176"/>
        <v>0</v>
      </c>
      <c r="AS264" s="77">
        <f t="shared" si="176"/>
        <v>0</v>
      </c>
      <c r="AT264" s="78">
        <f t="shared" si="176"/>
        <v>0</v>
      </c>
      <c r="AU264" s="77">
        <f t="shared" si="176"/>
        <v>1.9004222502014792E-3</v>
      </c>
      <c r="AV264" s="78">
        <f t="shared" si="176"/>
        <v>0</v>
      </c>
      <c r="AW264" s="77">
        <f t="shared" si="176"/>
        <v>2.3791150031331462E-2</v>
      </c>
      <c r="AX264" s="78">
        <f t="shared" si="176"/>
        <v>0</v>
      </c>
      <c r="AY264" s="77">
        <f t="shared" si="176"/>
        <v>0</v>
      </c>
      <c r="AZ264" s="78">
        <f t="shared" si="176"/>
        <v>0</v>
      </c>
      <c r="BA264" s="77">
        <f t="shared" si="176"/>
        <v>4.7680799630168517E-3</v>
      </c>
      <c r="BB264" s="78">
        <f t="shared" si="176"/>
        <v>3.236242906489592E-2</v>
      </c>
      <c r="BC264" s="77">
        <f t="shared" si="176"/>
        <v>9.5432380068926612E-2</v>
      </c>
      <c r="BD264" s="78">
        <f t="shared" si="176"/>
        <v>0</v>
      </c>
      <c r="BE264" s="77">
        <f t="shared" si="176"/>
        <v>4.6495448765792018E-3</v>
      </c>
      <c r="BF264" s="78">
        <f t="shared" si="176"/>
        <v>0.12942618524420238</v>
      </c>
      <c r="BG264" s="77">
        <f t="shared" si="176"/>
        <v>2.3668246129614521E-2</v>
      </c>
      <c r="BH264" s="78">
        <f t="shared" si="176"/>
        <v>0</v>
      </c>
      <c r="BI264" s="77">
        <f t="shared" si="176"/>
        <v>0.43203226198909661</v>
      </c>
      <c r="BJ264" s="78">
        <f t="shared" si="176"/>
        <v>1.9712944111491125E-2</v>
      </c>
      <c r="BK264" s="77">
        <f t="shared" si="176"/>
        <v>0.68913731991697835</v>
      </c>
      <c r="BL264" s="78">
        <f t="shared" si="176"/>
        <v>0</v>
      </c>
      <c r="BM264" s="77">
        <f t="shared" si="176"/>
        <v>5.7505360939422295E-2</v>
      </c>
      <c r="BN264" s="78">
        <f t="shared" si="176"/>
        <v>0</v>
      </c>
      <c r="BO264" s="77">
        <f t="shared" si="176"/>
        <v>6.7446133278879325E-5</v>
      </c>
      <c r="BP264" s="78">
        <f t="shared" si="176"/>
        <v>0.37145060039048339</v>
      </c>
      <c r="BQ264" s="77">
        <f t="shared" ref="BQ264:DD264" si="177">IF(BQ$90,BQ152/BQ$90,0)</f>
        <v>0</v>
      </c>
      <c r="BR264" s="78">
        <f t="shared" si="177"/>
        <v>3.2435818376823224E-2</v>
      </c>
      <c r="BS264" s="77">
        <f t="shared" si="177"/>
        <v>0.31027965787183959</v>
      </c>
      <c r="BT264" s="78">
        <f t="shared" si="177"/>
        <v>0</v>
      </c>
      <c r="BU264" s="77">
        <f t="shared" si="177"/>
        <v>0</v>
      </c>
      <c r="BV264" s="78">
        <f t="shared" si="177"/>
        <v>3.5586210133747298E-2</v>
      </c>
      <c r="BW264" s="77">
        <f t="shared" si="177"/>
        <v>0</v>
      </c>
      <c r="BX264" s="78">
        <f t="shared" si="177"/>
        <v>3.5195343684044908E-2</v>
      </c>
      <c r="BY264" s="77">
        <f t="shared" si="177"/>
        <v>0</v>
      </c>
      <c r="BZ264" s="78">
        <f t="shared" si="177"/>
        <v>0.25132540039942941</v>
      </c>
      <c r="CA264" s="77">
        <f t="shared" si="177"/>
        <v>0.29981391114290962</v>
      </c>
      <c r="CB264" s="78">
        <f t="shared" si="177"/>
        <v>1.0238224683764157E-2</v>
      </c>
      <c r="CC264" s="77">
        <f t="shared" si="177"/>
        <v>1.0500632199698955E-2</v>
      </c>
      <c r="CD264" s="78">
        <f t="shared" si="177"/>
        <v>0.11939936893775906</v>
      </c>
      <c r="CE264" s="77">
        <f t="shared" si="177"/>
        <v>0</v>
      </c>
      <c r="CF264" s="78">
        <f t="shared" si="177"/>
        <v>0</v>
      </c>
      <c r="CG264" s="77">
        <f t="shared" si="177"/>
        <v>0</v>
      </c>
      <c r="CH264" s="78">
        <f t="shared" si="177"/>
        <v>0</v>
      </c>
      <c r="CI264" s="77">
        <f t="shared" si="177"/>
        <v>0</v>
      </c>
      <c r="CJ264" s="78">
        <f t="shared" si="177"/>
        <v>0</v>
      </c>
      <c r="CK264" s="77">
        <f t="shared" si="177"/>
        <v>0</v>
      </c>
      <c r="CL264" s="78">
        <f t="shared" si="177"/>
        <v>0</v>
      </c>
      <c r="CM264" s="77">
        <f t="shared" si="177"/>
        <v>0</v>
      </c>
      <c r="CN264" s="78">
        <f t="shared" si="177"/>
        <v>0</v>
      </c>
      <c r="CO264" s="77">
        <f t="shared" si="177"/>
        <v>0</v>
      </c>
      <c r="CP264" s="78">
        <f t="shared" si="177"/>
        <v>0</v>
      </c>
      <c r="CQ264" s="77">
        <f t="shared" si="177"/>
        <v>0</v>
      </c>
      <c r="CR264" s="78">
        <f t="shared" si="177"/>
        <v>2.8946332615578897E-3</v>
      </c>
      <c r="CS264" s="77">
        <f t="shared" si="177"/>
        <v>2.5458497768393831E-2</v>
      </c>
      <c r="CT264" s="78">
        <f t="shared" si="177"/>
        <v>0</v>
      </c>
      <c r="CU264" s="77">
        <f t="shared" si="177"/>
        <v>0</v>
      </c>
      <c r="CV264" s="78">
        <f t="shared" si="177"/>
        <v>1.6701950521453906E-4</v>
      </c>
      <c r="CW264" s="77">
        <f t="shared" si="177"/>
        <v>8.3889801870469814E-5</v>
      </c>
      <c r="CX264" s="78">
        <f t="shared" si="177"/>
        <v>0</v>
      </c>
      <c r="CY264" s="77">
        <f t="shared" si="177"/>
        <v>0</v>
      </c>
      <c r="CZ264" s="78">
        <f t="shared" si="177"/>
        <v>0</v>
      </c>
      <c r="DA264" s="77">
        <f t="shared" si="177"/>
        <v>0</v>
      </c>
      <c r="DB264" s="78">
        <f t="shared" si="177"/>
        <v>0</v>
      </c>
      <c r="DC264" s="77">
        <f t="shared" si="177"/>
        <v>0</v>
      </c>
      <c r="DD264" s="79">
        <f t="shared" si="177"/>
        <v>0</v>
      </c>
      <c r="DE264" s="3"/>
    </row>
    <row r="265" spans="1:109" x14ac:dyDescent="0.35">
      <c r="A265" s="3"/>
      <c r="B265" s="3" t="s">
        <v>3898</v>
      </c>
      <c r="C265" s="39" t="s">
        <v>576</v>
      </c>
      <c r="D265" s="3" t="s">
        <v>576</v>
      </c>
      <c r="E265" s="71">
        <f t="shared" ref="E265:BP265" si="178">IF(E$90,E153/E$90,0)</f>
        <v>0</v>
      </c>
      <c r="F265" s="72">
        <f t="shared" si="178"/>
        <v>0</v>
      </c>
      <c r="G265" s="72">
        <f t="shared" si="178"/>
        <v>0</v>
      </c>
      <c r="H265" s="72">
        <f t="shared" si="178"/>
        <v>0</v>
      </c>
      <c r="I265" s="72">
        <f t="shared" si="178"/>
        <v>0</v>
      </c>
      <c r="J265" s="73">
        <f t="shared" si="178"/>
        <v>0</v>
      </c>
      <c r="K265" s="73">
        <f t="shared" si="178"/>
        <v>0</v>
      </c>
      <c r="L265" s="73">
        <f t="shared" si="178"/>
        <v>0</v>
      </c>
      <c r="M265" s="73">
        <f t="shared" si="178"/>
        <v>0</v>
      </c>
      <c r="N265" s="72">
        <f t="shared" si="178"/>
        <v>0</v>
      </c>
      <c r="O265" s="72">
        <f t="shared" si="178"/>
        <v>0</v>
      </c>
      <c r="P265" s="72">
        <f t="shared" si="178"/>
        <v>0</v>
      </c>
      <c r="Q265" s="73">
        <f t="shared" si="178"/>
        <v>0</v>
      </c>
      <c r="R265" s="73">
        <f t="shared" si="178"/>
        <v>0</v>
      </c>
      <c r="S265" s="73">
        <f t="shared" si="178"/>
        <v>0</v>
      </c>
      <c r="T265" s="73">
        <f t="shared" si="178"/>
        <v>0</v>
      </c>
      <c r="U265" s="72">
        <f t="shared" si="178"/>
        <v>0</v>
      </c>
      <c r="V265" s="72">
        <f t="shared" si="178"/>
        <v>0</v>
      </c>
      <c r="W265" s="72">
        <f t="shared" si="178"/>
        <v>0</v>
      </c>
      <c r="X265" s="78">
        <f t="shared" si="178"/>
        <v>0</v>
      </c>
      <c r="Y265" s="77">
        <f t="shared" si="178"/>
        <v>0</v>
      </c>
      <c r="Z265" s="73">
        <f t="shared" si="178"/>
        <v>0</v>
      </c>
      <c r="AA265" s="73">
        <f t="shared" si="178"/>
        <v>0</v>
      </c>
      <c r="AB265" s="73">
        <f t="shared" si="178"/>
        <v>0</v>
      </c>
      <c r="AC265" s="73">
        <f t="shared" si="178"/>
        <v>0</v>
      </c>
      <c r="AD265" s="72">
        <f t="shared" si="178"/>
        <v>0</v>
      </c>
      <c r="AE265" s="72">
        <f t="shared" si="178"/>
        <v>0</v>
      </c>
      <c r="AF265" s="72">
        <f t="shared" si="178"/>
        <v>0</v>
      </c>
      <c r="AG265" s="72">
        <f t="shared" si="178"/>
        <v>0</v>
      </c>
      <c r="AH265" s="73">
        <f t="shared" si="178"/>
        <v>0</v>
      </c>
      <c r="AI265" s="73">
        <f t="shared" si="178"/>
        <v>0</v>
      </c>
      <c r="AJ265" s="73">
        <f t="shared" si="178"/>
        <v>0</v>
      </c>
      <c r="AK265" s="73">
        <f t="shared" si="178"/>
        <v>0</v>
      </c>
      <c r="AL265" s="72">
        <f t="shared" si="178"/>
        <v>0</v>
      </c>
      <c r="AM265" s="72">
        <f t="shared" si="178"/>
        <v>0</v>
      </c>
      <c r="AN265" s="72">
        <f t="shared" si="178"/>
        <v>0</v>
      </c>
      <c r="AO265" s="78">
        <f t="shared" si="178"/>
        <v>0</v>
      </c>
      <c r="AP265" s="77">
        <f t="shared" si="178"/>
        <v>0</v>
      </c>
      <c r="AQ265" s="78">
        <f t="shared" si="178"/>
        <v>0</v>
      </c>
      <c r="AR265" s="77">
        <f t="shared" si="178"/>
        <v>0</v>
      </c>
      <c r="AS265" s="78">
        <f t="shared" si="178"/>
        <v>0</v>
      </c>
      <c r="AT265" s="77">
        <f t="shared" si="178"/>
        <v>0</v>
      </c>
      <c r="AU265" s="78">
        <f t="shared" si="178"/>
        <v>0</v>
      </c>
      <c r="AV265" s="77">
        <f t="shared" si="178"/>
        <v>0</v>
      </c>
      <c r="AW265" s="78">
        <f t="shared" si="178"/>
        <v>0</v>
      </c>
      <c r="AX265" s="77">
        <f t="shared" si="178"/>
        <v>0</v>
      </c>
      <c r="AY265" s="78">
        <f t="shared" si="178"/>
        <v>0</v>
      </c>
      <c r="AZ265" s="77">
        <f t="shared" si="178"/>
        <v>0</v>
      </c>
      <c r="BA265" s="78">
        <f t="shared" si="178"/>
        <v>0</v>
      </c>
      <c r="BB265" s="77">
        <f t="shared" si="178"/>
        <v>0</v>
      </c>
      <c r="BC265" s="78">
        <f t="shared" si="178"/>
        <v>0</v>
      </c>
      <c r="BD265" s="77">
        <f t="shared" si="178"/>
        <v>0</v>
      </c>
      <c r="BE265" s="78">
        <f t="shared" si="178"/>
        <v>0</v>
      </c>
      <c r="BF265" s="77">
        <f t="shared" si="178"/>
        <v>0</v>
      </c>
      <c r="BG265" s="78">
        <f t="shared" si="178"/>
        <v>0</v>
      </c>
      <c r="BH265" s="77">
        <f t="shared" si="178"/>
        <v>0</v>
      </c>
      <c r="BI265" s="78">
        <f t="shared" si="178"/>
        <v>0</v>
      </c>
      <c r="BJ265" s="77">
        <f t="shared" si="178"/>
        <v>0</v>
      </c>
      <c r="BK265" s="78">
        <f t="shared" si="178"/>
        <v>0</v>
      </c>
      <c r="BL265" s="77">
        <f t="shared" si="178"/>
        <v>0</v>
      </c>
      <c r="BM265" s="78">
        <f t="shared" si="178"/>
        <v>0</v>
      </c>
      <c r="BN265" s="77">
        <f t="shared" si="178"/>
        <v>0</v>
      </c>
      <c r="BO265" s="78">
        <f t="shared" si="178"/>
        <v>0</v>
      </c>
      <c r="BP265" s="77">
        <f t="shared" si="178"/>
        <v>0</v>
      </c>
      <c r="BQ265" s="78">
        <f t="shared" ref="BQ265:DD265" si="179">IF(BQ$90,BQ153/BQ$90,0)</f>
        <v>0</v>
      </c>
      <c r="BR265" s="77">
        <f t="shared" si="179"/>
        <v>0</v>
      </c>
      <c r="BS265" s="78">
        <f t="shared" si="179"/>
        <v>0</v>
      </c>
      <c r="BT265" s="77">
        <f t="shared" si="179"/>
        <v>0</v>
      </c>
      <c r="BU265" s="78">
        <f t="shared" si="179"/>
        <v>0</v>
      </c>
      <c r="BV265" s="77">
        <f t="shared" si="179"/>
        <v>0</v>
      </c>
      <c r="BW265" s="78">
        <f t="shared" si="179"/>
        <v>0</v>
      </c>
      <c r="BX265" s="77">
        <f t="shared" si="179"/>
        <v>3.4599149823835697E-2</v>
      </c>
      <c r="BY265" s="78">
        <f t="shared" si="179"/>
        <v>0</v>
      </c>
      <c r="BZ265" s="77">
        <f t="shared" si="179"/>
        <v>0</v>
      </c>
      <c r="CA265" s="78">
        <f t="shared" si="179"/>
        <v>0</v>
      </c>
      <c r="CB265" s="77">
        <f t="shared" si="179"/>
        <v>0</v>
      </c>
      <c r="CC265" s="78">
        <f t="shared" si="179"/>
        <v>0</v>
      </c>
      <c r="CD265" s="77">
        <f t="shared" si="179"/>
        <v>0</v>
      </c>
      <c r="CE265" s="78">
        <f t="shared" si="179"/>
        <v>0</v>
      </c>
      <c r="CF265" s="77">
        <f t="shared" si="179"/>
        <v>0</v>
      </c>
      <c r="CG265" s="78">
        <f t="shared" si="179"/>
        <v>0</v>
      </c>
      <c r="CH265" s="77">
        <f t="shared" si="179"/>
        <v>0</v>
      </c>
      <c r="CI265" s="78">
        <f t="shared" si="179"/>
        <v>0</v>
      </c>
      <c r="CJ265" s="77">
        <f t="shared" si="179"/>
        <v>0</v>
      </c>
      <c r="CK265" s="78">
        <f t="shared" si="179"/>
        <v>0</v>
      </c>
      <c r="CL265" s="77">
        <f t="shared" si="179"/>
        <v>0</v>
      </c>
      <c r="CM265" s="78">
        <f t="shared" si="179"/>
        <v>0</v>
      </c>
      <c r="CN265" s="77">
        <f t="shared" si="179"/>
        <v>0</v>
      </c>
      <c r="CO265" s="78">
        <f t="shared" si="179"/>
        <v>0</v>
      </c>
      <c r="CP265" s="77">
        <f t="shared" si="179"/>
        <v>0</v>
      </c>
      <c r="CQ265" s="78">
        <f t="shared" si="179"/>
        <v>0</v>
      </c>
      <c r="CR265" s="77">
        <f t="shared" si="179"/>
        <v>0</v>
      </c>
      <c r="CS265" s="78">
        <f t="shared" si="179"/>
        <v>0</v>
      </c>
      <c r="CT265" s="77">
        <f t="shared" si="179"/>
        <v>0</v>
      </c>
      <c r="CU265" s="78">
        <f t="shared" si="179"/>
        <v>0</v>
      </c>
      <c r="CV265" s="77">
        <f t="shared" si="179"/>
        <v>0</v>
      </c>
      <c r="CW265" s="78">
        <f t="shared" si="179"/>
        <v>0</v>
      </c>
      <c r="CX265" s="77">
        <f t="shared" si="179"/>
        <v>0</v>
      </c>
      <c r="CY265" s="78">
        <f t="shared" si="179"/>
        <v>0</v>
      </c>
      <c r="CZ265" s="77">
        <f t="shared" si="179"/>
        <v>0</v>
      </c>
      <c r="DA265" s="78">
        <f t="shared" si="179"/>
        <v>0</v>
      </c>
      <c r="DB265" s="77">
        <f t="shared" si="179"/>
        <v>0</v>
      </c>
      <c r="DC265" s="78">
        <f t="shared" si="179"/>
        <v>0</v>
      </c>
      <c r="DD265" s="80">
        <f t="shared" si="179"/>
        <v>0</v>
      </c>
      <c r="DE265" s="3"/>
    </row>
    <row r="266" spans="1:109" x14ac:dyDescent="0.35">
      <c r="A266" s="3"/>
      <c r="B266" s="3" t="s">
        <v>3899</v>
      </c>
      <c r="C266" s="39" t="s">
        <v>577</v>
      </c>
      <c r="D266" s="3" t="s">
        <v>577</v>
      </c>
      <c r="E266" s="75">
        <f t="shared" ref="E266:BP266" si="180">IF(E$90,E154/E$90,0)</f>
        <v>0</v>
      </c>
      <c r="F266" s="73">
        <f t="shared" si="180"/>
        <v>0</v>
      </c>
      <c r="G266" s="73">
        <f t="shared" si="180"/>
        <v>0</v>
      </c>
      <c r="H266" s="73">
        <f t="shared" si="180"/>
        <v>0</v>
      </c>
      <c r="I266" s="73">
        <f t="shared" si="180"/>
        <v>0</v>
      </c>
      <c r="J266" s="72">
        <f t="shared" si="180"/>
        <v>0</v>
      </c>
      <c r="K266" s="72">
        <f t="shared" si="180"/>
        <v>0</v>
      </c>
      <c r="L266" s="72">
        <f t="shared" si="180"/>
        <v>0</v>
      </c>
      <c r="M266" s="72">
        <f t="shared" si="180"/>
        <v>0</v>
      </c>
      <c r="N266" s="73">
        <f t="shared" si="180"/>
        <v>0</v>
      </c>
      <c r="O266" s="73">
        <f t="shared" si="180"/>
        <v>0</v>
      </c>
      <c r="P266" s="73">
        <f t="shared" si="180"/>
        <v>0</v>
      </c>
      <c r="Q266" s="72">
        <f t="shared" si="180"/>
        <v>0</v>
      </c>
      <c r="R266" s="72">
        <f t="shared" si="180"/>
        <v>0</v>
      </c>
      <c r="S266" s="72">
        <f t="shared" si="180"/>
        <v>0</v>
      </c>
      <c r="T266" s="72">
        <f t="shared" si="180"/>
        <v>0</v>
      </c>
      <c r="U266" s="73">
        <f t="shared" si="180"/>
        <v>0</v>
      </c>
      <c r="V266" s="73">
        <f t="shared" si="180"/>
        <v>0</v>
      </c>
      <c r="W266" s="73">
        <f t="shared" si="180"/>
        <v>0</v>
      </c>
      <c r="X266" s="77">
        <f t="shared" si="180"/>
        <v>0</v>
      </c>
      <c r="Y266" s="78">
        <f t="shared" si="180"/>
        <v>0</v>
      </c>
      <c r="Z266" s="72">
        <f t="shared" si="180"/>
        <v>0</v>
      </c>
      <c r="AA266" s="72">
        <f t="shared" si="180"/>
        <v>0</v>
      </c>
      <c r="AB266" s="72">
        <f t="shared" si="180"/>
        <v>0</v>
      </c>
      <c r="AC266" s="72">
        <f t="shared" si="180"/>
        <v>0</v>
      </c>
      <c r="AD266" s="73">
        <f t="shared" si="180"/>
        <v>0</v>
      </c>
      <c r="AE266" s="73">
        <f t="shared" si="180"/>
        <v>0</v>
      </c>
      <c r="AF266" s="73">
        <f t="shared" si="180"/>
        <v>0</v>
      </c>
      <c r="AG266" s="73">
        <f t="shared" si="180"/>
        <v>0</v>
      </c>
      <c r="AH266" s="72">
        <f t="shared" si="180"/>
        <v>0</v>
      </c>
      <c r="AI266" s="72">
        <f t="shared" si="180"/>
        <v>0</v>
      </c>
      <c r="AJ266" s="72">
        <f t="shared" si="180"/>
        <v>0</v>
      </c>
      <c r="AK266" s="72">
        <f t="shared" si="180"/>
        <v>0</v>
      </c>
      <c r="AL266" s="73">
        <f t="shared" si="180"/>
        <v>0</v>
      </c>
      <c r="AM266" s="73">
        <f t="shared" si="180"/>
        <v>0</v>
      </c>
      <c r="AN266" s="73">
        <f t="shared" si="180"/>
        <v>0</v>
      </c>
      <c r="AO266" s="77">
        <f t="shared" si="180"/>
        <v>0</v>
      </c>
      <c r="AP266" s="78">
        <f t="shared" si="180"/>
        <v>0</v>
      </c>
      <c r="AQ266" s="77">
        <f t="shared" si="180"/>
        <v>0</v>
      </c>
      <c r="AR266" s="78">
        <f t="shared" si="180"/>
        <v>0</v>
      </c>
      <c r="AS266" s="77">
        <f t="shared" si="180"/>
        <v>0</v>
      </c>
      <c r="AT266" s="78">
        <f t="shared" si="180"/>
        <v>0</v>
      </c>
      <c r="AU266" s="77">
        <f t="shared" si="180"/>
        <v>2.5960450727382213E-2</v>
      </c>
      <c r="AV266" s="78">
        <f t="shared" si="180"/>
        <v>0</v>
      </c>
      <c r="AW266" s="77">
        <f t="shared" si="180"/>
        <v>0</v>
      </c>
      <c r="AX266" s="78">
        <f t="shared" si="180"/>
        <v>0</v>
      </c>
      <c r="AY266" s="77">
        <f t="shared" si="180"/>
        <v>0</v>
      </c>
      <c r="AZ266" s="78">
        <f t="shared" si="180"/>
        <v>0</v>
      </c>
      <c r="BA266" s="77">
        <f t="shared" si="180"/>
        <v>0</v>
      </c>
      <c r="BB266" s="78">
        <f t="shared" si="180"/>
        <v>0</v>
      </c>
      <c r="BC266" s="77">
        <f t="shared" si="180"/>
        <v>0</v>
      </c>
      <c r="BD266" s="78">
        <f t="shared" si="180"/>
        <v>0</v>
      </c>
      <c r="BE266" s="77">
        <f t="shared" si="180"/>
        <v>0</v>
      </c>
      <c r="BF266" s="78">
        <f t="shared" si="180"/>
        <v>0</v>
      </c>
      <c r="BG266" s="77">
        <f t="shared" si="180"/>
        <v>0</v>
      </c>
      <c r="BH266" s="78">
        <f t="shared" si="180"/>
        <v>0</v>
      </c>
      <c r="BI266" s="77">
        <f t="shared" si="180"/>
        <v>0</v>
      </c>
      <c r="BJ266" s="78">
        <f t="shared" si="180"/>
        <v>0</v>
      </c>
      <c r="BK266" s="77">
        <f t="shared" si="180"/>
        <v>0</v>
      </c>
      <c r="BL266" s="78">
        <f t="shared" si="180"/>
        <v>0</v>
      </c>
      <c r="BM266" s="77">
        <f t="shared" si="180"/>
        <v>0</v>
      </c>
      <c r="BN266" s="78">
        <f t="shared" si="180"/>
        <v>0</v>
      </c>
      <c r="BO266" s="77">
        <f t="shared" si="180"/>
        <v>0</v>
      </c>
      <c r="BP266" s="78">
        <f t="shared" si="180"/>
        <v>0</v>
      </c>
      <c r="BQ266" s="77">
        <f t="shared" ref="BQ266:DD266" si="181">IF(BQ$90,BQ154/BQ$90,0)</f>
        <v>0</v>
      </c>
      <c r="BR266" s="78">
        <f t="shared" si="181"/>
        <v>0</v>
      </c>
      <c r="BS266" s="77">
        <f t="shared" si="181"/>
        <v>0</v>
      </c>
      <c r="BT266" s="78">
        <f t="shared" si="181"/>
        <v>0</v>
      </c>
      <c r="BU266" s="77">
        <f t="shared" si="181"/>
        <v>6.6077422520469248E-2</v>
      </c>
      <c r="BV266" s="78">
        <f t="shared" si="181"/>
        <v>0</v>
      </c>
      <c r="BW266" s="77">
        <f t="shared" si="181"/>
        <v>0</v>
      </c>
      <c r="BX266" s="78">
        <f t="shared" si="181"/>
        <v>0.13757885042737814</v>
      </c>
      <c r="BY266" s="77">
        <f t="shared" si="181"/>
        <v>0</v>
      </c>
      <c r="BZ266" s="78">
        <f t="shared" si="181"/>
        <v>0</v>
      </c>
      <c r="CA266" s="77">
        <f t="shared" si="181"/>
        <v>0</v>
      </c>
      <c r="CB266" s="78">
        <f t="shared" si="181"/>
        <v>2.1555951478035209E-4</v>
      </c>
      <c r="CC266" s="77">
        <f t="shared" si="181"/>
        <v>1.8883702088151457E-2</v>
      </c>
      <c r="CD266" s="78">
        <f t="shared" si="181"/>
        <v>0</v>
      </c>
      <c r="CE266" s="77">
        <f t="shared" si="181"/>
        <v>0</v>
      </c>
      <c r="CF266" s="78">
        <f t="shared" si="181"/>
        <v>0</v>
      </c>
      <c r="CG266" s="77">
        <f t="shared" si="181"/>
        <v>0</v>
      </c>
      <c r="CH266" s="78">
        <f t="shared" si="181"/>
        <v>0</v>
      </c>
      <c r="CI266" s="77">
        <f t="shared" si="181"/>
        <v>0</v>
      </c>
      <c r="CJ266" s="78">
        <f t="shared" si="181"/>
        <v>0</v>
      </c>
      <c r="CK266" s="77">
        <f t="shared" si="181"/>
        <v>0</v>
      </c>
      <c r="CL266" s="78">
        <f t="shared" si="181"/>
        <v>0</v>
      </c>
      <c r="CM266" s="77">
        <f t="shared" si="181"/>
        <v>0</v>
      </c>
      <c r="CN266" s="78">
        <f t="shared" si="181"/>
        <v>0</v>
      </c>
      <c r="CO266" s="77">
        <f t="shared" si="181"/>
        <v>0</v>
      </c>
      <c r="CP266" s="78">
        <f t="shared" si="181"/>
        <v>0</v>
      </c>
      <c r="CQ266" s="77">
        <f t="shared" si="181"/>
        <v>0</v>
      </c>
      <c r="CR266" s="78">
        <f t="shared" si="181"/>
        <v>8.5062339578186631E-3</v>
      </c>
      <c r="CS266" s="77">
        <f t="shared" si="181"/>
        <v>0</v>
      </c>
      <c r="CT266" s="78">
        <f t="shared" si="181"/>
        <v>0</v>
      </c>
      <c r="CU266" s="77">
        <f t="shared" si="181"/>
        <v>0</v>
      </c>
      <c r="CV266" s="78">
        <f t="shared" si="181"/>
        <v>0</v>
      </c>
      <c r="CW266" s="77">
        <f t="shared" si="181"/>
        <v>0</v>
      </c>
      <c r="CX266" s="78">
        <f t="shared" si="181"/>
        <v>0</v>
      </c>
      <c r="CY266" s="77">
        <f t="shared" si="181"/>
        <v>0</v>
      </c>
      <c r="CZ266" s="78">
        <f t="shared" si="181"/>
        <v>0</v>
      </c>
      <c r="DA266" s="77">
        <f t="shared" si="181"/>
        <v>0</v>
      </c>
      <c r="DB266" s="78">
        <f t="shared" si="181"/>
        <v>0</v>
      </c>
      <c r="DC266" s="77">
        <f t="shared" si="181"/>
        <v>0</v>
      </c>
      <c r="DD266" s="79">
        <f t="shared" si="181"/>
        <v>0</v>
      </c>
      <c r="DE266" s="3"/>
    </row>
    <row r="267" spans="1:109" x14ac:dyDescent="0.35">
      <c r="A267" s="3"/>
      <c r="B267" s="3" t="s">
        <v>3900</v>
      </c>
      <c r="C267" s="39" t="s">
        <v>578</v>
      </c>
      <c r="D267" s="3" t="s">
        <v>578</v>
      </c>
      <c r="E267" s="71">
        <f t="shared" ref="E267:BP267" si="182">IF(E$90,E155/E$90,0)</f>
        <v>0</v>
      </c>
      <c r="F267" s="72">
        <f t="shared" si="182"/>
        <v>0</v>
      </c>
      <c r="G267" s="72">
        <f t="shared" si="182"/>
        <v>0</v>
      </c>
      <c r="H267" s="72">
        <f t="shared" si="182"/>
        <v>0</v>
      </c>
      <c r="I267" s="72">
        <f t="shared" si="182"/>
        <v>0</v>
      </c>
      <c r="J267" s="73">
        <f t="shared" si="182"/>
        <v>0</v>
      </c>
      <c r="K267" s="73">
        <f t="shared" si="182"/>
        <v>0</v>
      </c>
      <c r="L267" s="73">
        <f t="shared" si="182"/>
        <v>0</v>
      </c>
      <c r="M267" s="73">
        <f t="shared" si="182"/>
        <v>0</v>
      </c>
      <c r="N267" s="72">
        <f t="shared" si="182"/>
        <v>0</v>
      </c>
      <c r="O267" s="72">
        <f t="shared" si="182"/>
        <v>0</v>
      </c>
      <c r="P267" s="72">
        <f t="shared" si="182"/>
        <v>0</v>
      </c>
      <c r="Q267" s="73">
        <f t="shared" si="182"/>
        <v>0</v>
      </c>
      <c r="R267" s="73">
        <f t="shared" si="182"/>
        <v>0</v>
      </c>
      <c r="S267" s="73">
        <f t="shared" si="182"/>
        <v>0</v>
      </c>
      <c r="T267" s="73">
        <f t="shared" si="182"/>
        <v>0</v>
      </c>
      <c r="U267" s="72">
        <f t="shared" si="182"/>
        <v>0</v>
      </c>
      <c r="V267" s="72">
        <f t="shared" si="182"/>
        <v>0</v>
      </c>
      <c r="W267" s="72">
        <f t="shared" si="182"/>
        <v>0</v>
      </c>
      <c r="X267" s="78">
        <f t="shared" si="182"/>
        <v>0</v>
      </c>
      <c r="Y267" s="77">
        <f t="shared" si="182"/>
        <v>0</v>
      </c>
      <c r="Z267" s="73">
        <f t="shared" si="182"/>
        <v>0</v>
      </c>
      <c r="AA267" s="73">
        <f t="shared" si="182"/>
        <v>0</v>
      </c>
      <c r="AB267" s="73">
        <f t="shared" si="182"/>
        <v>0</v>
      </c>
      <c r="AC267" s="73">
        <f t="shared" si="182"/>
        <v>0</v>
      </c>
      <c r="AD267" s="72">
        <f t="shared" si="182"/>
        <v>0</v>
      </c>
      <c r="AE267" s="72">
        <f t="shared" si="182"/>
        <v>0</v>
      </c>
      <c r="AF267" s="72">
        <f t="shared" si="182"/>
        <v>0</v>
      </c>
      <c r="AG267" s="72">
        <f t="shared" si="182"/>
        <v>0</v>
      </c>
      <c r="AH267" s="73">
        <f t="shared" si="182"/>
        <v>0</v>
      </c>
      <c r="AI267" s="73">
        <f t="shared" si="182"/>
        <v>0</v>
      </c>
      <c r="AJ267" s="73">
        <f t="shared" si="182"/>
        <v>0</v>
      </c>
      <c r="AK267" s="73">
        <f t="shared" si="182"/>
        <v>0</v>
      </c>
      <c r="AL267" s="72">
        <f t="shared" si="182"/>
        <v>0</v>
      </c>
      <c r="AM267" s="72">
        <f t="shared" si="182"/>
        <v>0</v>
      </c>
      <c r="AN267" s="72">
        <f t="shared" si="182"/>
        <v>0</v>
      </c>
      <c r="AO267" s="78">
        <f t="shared" si="182"/>
        <v>0</v>
      </c>
      <c r="AP267" s="77">
        <f t="shared" si="182"/>
        <v>0</v>
      </c>
      <c r="AQ267" s="78">
        <f t="shared" si="182"/>
        <v>0</v>
      </c>
      <c r="AR267" s="77">
        <f t="shared" si="182"/>
        <v>0</v>
      </c>
      <c r="AS267" s="78">
        <f t="shared" si="182"/>
        <v>0</v>
      </c>
      <c r="AT267" s="77">
        <f t="shared" si="182"/>
        <v>0</v>
      </c>
      <c r="AU267" s="78">
        <f t="shared" si="182"/>
        <v>0</v>
      </c>
      <c r="AV267" s="77">
        <f t="shared" si="182"/>
        <v>0</v>
      </c>
      <c r="AW267" s="78">
        <f t="shared" si="182"/>
        <v>0</v>
      </c>
      <c r="AX267" s="77">
        <f t="shared" si="182"/>
        <v>0</v>
      </c>
      <c r="AY267" s="78">
        <f t="shared" si="182"/>
        <v>0</v>
      </c>
      <c r="AZ267" s="77">
        <f t="shared" si="182"/>
        <v>0</v>
      </c>
      <c r="BA267" s="78">
        <f t="shared" si="182"/>
        <v>0</v>
      </c>
      <c r="BB267" s="77">
        <f t="shared" si="182"/>
        <v>0</v>
      </c>
      <c r="BC267" s="78">
        <f t="shared" si="182"/>
        <v>0</v>
      </c>
      <c r="BD267" s="77">
        <f t="shared" si="182"/>
        <v>0</v>
      </c>
      <c r="BE267" s="78">
        <f t="shared" si="182"/>
        <v>0</v>
      </c>
      <c r="BF267" s="77">
        <f t="shared" si="182"/>
        <v>0</v>
      </c>
      <c r="BG267" s="78">
        <f t="shared" si="182"/>
        <v>0</v>
      </c>
      <c r="BH267" s="77">
        <f t="shared" si="182"/>
        <v>0</v>
      </c>
      <c r="BI267" s="78">
        <f t="shared" si="182"/>
        <v>0</v>
      </c>
      <c r="BJ267" s="77">
        <f t="shared" si="182"/>
        <v>0</v>
      </c>
      <c r="BK267" s="78">
        <f t="shared" si="182"/>
        <v>0</v>
      </c>
      <c r="BL267" s="77">
        <f t="shared" si="182"/>
        <v>0</v>
      </c>
      <c r="BM267" s="78">
        <f t="shared" si="182"/>
        <v>0</v>
      </c>
      <c r="BN267" s="77">
        <f t="shared" si="182"/>
        <v>0</v>
      </c>
      <c r="BO267" s="78">
        <f t="shared" si="182"/>
        <v>0</v>
      </c>
      <c r="BP267" s="77">
        <f t="shared" si="182"/>
        <v>0</v>
      </c>
      <c r="BQ267" s="78">
        <f t="shared" ref="BQ267:DD267" si="183">IF(BQ$90,BQ155/BQ$90,0)</f>
        <v>0</v>
      </c>
      <c r="BR267" s="77">
        <f t="shared" si="183"/>
        <v>0</v>
      </c>
      <c r="BS267" s="78">
        <f t="shared" si="183"/>
        <v>0</v>
      </c>
      <c r="BT267" s="77">
        <f t="shared" si="183"/>
        <v>0</v>
      </c>
      <c r="BU267" s="78">
        <f t="shared" si="183"/>
        <v>0</v>
      </c>
      <c r="BV267" s="77">
        <f t="shared" si="183"/>
        <v>0</v>
      </c>
      <c r="BW267" s="78">
        <f t="shared" si="183"/>
        <v>0</v>
      </c>
      <c r="BX267" s="77">
        <f t="shared" si="183"/>
        <v>5.407933382288789E-2</v>
      </c>
      <c r="BY267" s="78">
        <f t="shared" si="183"/>
        <v>0</v>
      </c>
      <c r="BZ267" s="77">
        <f t="shared" si="183"/>
        <v>0</v>
      </c>
      <c r="CA267" s="78">
        <f t="shared" si="183"/>
        <v>0</v>
      </c>
      <c r="CB267" s="77">
        <f t="shared" si="183"/>
        <v>1.2320526944818741E-3</v>
      </c>
      <c r="CC267" s="78">
        <f t="shared" si="183"/>
        <v>0</v>
      </c>
      <c r="CD267" s="77">
        <f t="shared" si="183"/>
        <v>0</v>
      </c>
      <c r="CE267" s="78">
        <f t="shared" si="183"/>
        <v>0</v>
      </c>
      <c r="CF267" s="77">
        <f t="shared" si="183"/>
        <v>0</v>
      </c>
      <c r="CG267" s="78">
        <f t="shared" si="183"/>
        <v>0</v>
      </c>
      <c r="CH267" s="77">
        <f t="shared" si="183"/>
        <v>1.958692126048473E-3</v>
      </c>
      <c r="CI267" s="78">
        <f t="shared" si="183"/>
        <v>0</v>
      </c>
      <c r="CJ267" s="77">
        <f t="shared" si="183"/>
        <v>0</v>
      </c>
      <c r="CK267" s="78">
        <f t="shared" si="183"/>
        <v>0</v>
      </c>
      <c r="CL267" s="77">
        <f t="shared" si="183"/>
        <v>0</v>
      </c>
      <c r="CM267" s="78">
        <f t="shared" si="183"/>
        <v>0</v>
      </c>
      <c r="CN267" s="77">
        <f t="shared" si="183"/>
        <v>0</v>
      </c>
      <c r="CO267" s="78">
        <f t="shared" si="183"/>
        <v>0</v>
      </c>
      <c r="CP267" s="77">
        <f t="shared" si="183"/>
        <v>0</v>
      </c>
      <c r="CQ267" s="78">
        <f t="shared" si="183"/>
        <v>0</v>
      </c>
      <c r="CR267" s="77">
        <f t="shared" si="183"/>
        <v>7.4268134029028508E-3</v>
      </c>
      <c r="CS267" s="78">
        <f t="shared" si="183"/>
        <v>0</v>
      </c>
      <c r="CT267" s="77">
        <f t="shared" si="183"/>
        <v>0</v>
      </c>
      <c r="CU267" s="78">
        <f t="shared" si="183"/>
        <v>0</v>
      </c>
      <c r="CV267" s="77">
        <f t="shared" si="183"/>
        <v>0</v>
      </c>
      <c r="CW267" s="78">
        <f t="shared" si="183"/>
        <v>0</v>
      </c>
      <c r="CX267" s="77">
        <f t="shared" si="183"/>
        <v>0</v>
      </c>
      <c r="CY267" s="78">
        <f t="shared" si="183"/>
        <v>0</v>
      </c>
      <c r="CZ267" s="77">
        <f t="shared" si="183"/>
        <v>0</v>
      </c>
      <c r="DA267" s="78">
        <f t="shared" si="183"/>
        <v>0</v>
      </c>
      <c r="DB267" s="77">
        <f t="shared" si="183"/>
        <v>0</v>
      </c>
      <c r="DC267" s="78">
        <f t="shared" si="183"/>
        <v>0</v>
      </c>
      <c r="DD267" s="80">
        <f t="shared" si="183"/>
        <v>0</v>
      </c>
      <c r="DE267" s="3"/>
    </row>
    <row r="268" spans="1:109" x14ac:dyDescent="0.35">
      <c r="A268" s="3"/>
      <c r="B268" s="3" t="s">
        <v>3901</v>
      </c>
      <c r="C268" s="39" t="s">
        <v>579</v>
      </c>
      <c r="D268" s="3" t="s">
        <v>579</v>
      </c>
      <c r="E268" s="75">
        <f t="shared" ref="E268:BP268" si="184">IF(E$90,E156/E$90,0)</f>
        <v>0</v>
      </c>
      <c r="F268" s="73">
        <f t="shared" si="184"/>
        <v>0</v>
      </c>
      <c r="G268" s="73">
        <f t="shared" si="184"/>
        <v>0</v>
      </c>
      <c r="H268" s="73">
        <f t="shared" si="184"/>
        <v>0</v>
      </c>
      <c r="I268" s="73">
        <f t="shared" si="184"/>
        <v>0</v>
      </c>
      <c r="J268" s="72">
        <f t="shared" si="184"/>
        <v>0</v>
      </c>
      <c r="K268" s="72">
        <f t="shared" si="184"/>
        <v>0</v>
      </c>
      <c r="L268" s="72">
        <f t="shared" si="184"/>
        <v>0</v>
      </c>
      <c r="M268" s="72">
        <f t="shared" si="184"/>
        <v>0</v>
      </c>
      <c r="N268" s="73">
        <f t="shared" si="184"/>
        <v>0</v>
      </c>
      <c r="O268" s="73">
        <f t="shared" si="184"/>
        <v>0</v>
      </c>
      <c r="P268" s="73">
        <f t="shared" si="184"/>
        <v>0</v>
      </c>
      <c r="Q268" s="72">
        <f t="shared" si="184"/>
        <v>0</v>
      </c>
      <c r="R268" s="72">
        <f t="shared" si="184"/>
        <v>0</v>
      </c>
      <c r="S268" s="72">
        <f t="shared" si="184"/>
        <v>0</v>
      </c>
      <c r="T268" s="72">
        <f t="shared" si="184"/>
        <v>0</v>
      </c>
      <c r="U268" s="73">
        <f t="shared" si="184"/>
        <v>0</v>
      </c>
      <c r="V268" s="73">
        <f t="shared" si="184"/>
        <v>0</v>
      </c>
      <c r="W268" s="73">
        <f t="shared" si="184"/>
        <v>0</v>
      </c>
      <c r="X268" s="77">
        <f t="shared" si="184"/>
        <v>0</v>
      </c>
      <c r="Y268" s="78">
        <f t="shared" si="184"/>
        <v>0</v>
      </c>
      <c r="Z268" s="72">
        <f t="shared" si="184"/>
        <v>0</v>
      </c>
      <c r="AA268" s="72">
        <f t="shared" si="184"/>
        <v>0</v>
      </c>
      <c r="AB268" s="72">
        <f t="shared" si="184"/>
        <v>0</v>
      </c>
      <c r="AC268" s="72">
        <f t="shared" si="184"/>
        <v>0</v>
      </c>
      <c r="AD268" s="73">
        <f t="shared" si="184"/>
        <v>0</v>
      </c>
      <c r="AE268" s="73">
        <f t="shared" si="184"/>
        <v>0</v>
      </c>
      <c r="AF268" s="73">
        <f t="shared" si="184"/>
        <v>0</v>
      </c>
      <c r="AG268" s="73">
        <f t="shared" si="184"/>
        <v>0</v>
      </c>
      <c r="AH268" s="72">
        <f t="shared" si="184"/>
        <v>0</v>
      </c>
      <c r="AI268" s="72">
        <f t="shared" si="184"/>
        <v>0</v>
      </c>
      <c r="AJ268" s="72">
        <f t="shared" si="184"/>
        <v>0</v>
      </c>
      <c r="AK268" s="72">
        <f t="shared" si="184"/>
        <v>0</v>
      </c>
      <c r="AL268" s="73">
        <f t="shared" si="184"/>
        <v>0</v>
      </c>
      <c r="AM268" s="73">
        <f t="shared" si="184"/>
        <v>0</v>
      </c>
      <c r="AN268" s="73">
        <f t="shared" si="184"/>
        <v>0</v>
      </c>
      <c r="AO268" s="77">
        <f t="shared" si="184"/>
        <v>0</v>
      </c>
      <c r="AP268" s="78">
        <f t="shared" si="184"/>
        <v>0</v>
      </c>
      <c r="AQ268" s="77">
        <f t="shared" si="184"/>
        <v>5.3283937788481499E-3</v>
      </c>
      <c r="AR268" s="78">
        <f t="shared" si="184"/>
        <v>0</v>
      </c>
      <c r="AS268" s="77">
        <f t="shared" si="184"/>
        <v>0</v>
      </c>
      <c r="AT268" s="78">
        <f t="shared" si="184"/>
        <v>0</v>
      </c>
      <c r="AU268" s="77">
        <f t="shared" si="184"/>
        <v>0</v>
      </c>
      <c r="AV268" s="78">
        <f t="shared" si="184"/>
        <v>0</v>
      </c>
      <c r="AW268" s="77">
        <f t="shared" si="184"/>
        <v>0</v>
      </c>
      <c r="AX268" s="78">
        <f t="shared" si="184"/>
        <v>0</v>
      </c>
      <c r="AY268" s="77">
        <f t="shared" si="184"/>
        <v>0</v>
      </c>
      <c r="AZ268" s="78">
        <f t="shared" si="184"/>
        <v>0</v>
      </c>
      <c r="BA268" s="77">
        <f t="shared" si="184"/>
        <v>0</v>
      </c>
      <c r="BB268" s="78">
        <f t="shared" si="184"/>
        <v>0</v>
      </c>
      <c r="BC268" s="77">
        <f t="shared" si="184"/>
        <v>0</v>
      </c>
      <c r="BD268" s="78">
        <f t="shared" si="184"/>
        <v>0</v>
      </c>
      <c r="BE268" s="77">
        <f t="shared" si="184"/>
        <v>0</v>
      </c>
      <c r="BF268" s="78">
        <f t="shared" si="184"/>
        <v>0</v>
      </c>
      <c r="BG268" s="77">
        <f t="shared" si="184"/>
        <v>0</v>
      </c>
      <c r="BH268" s="78">
        <f t="shared" si="184"/>
        <v>0</v>
      </c>
      <c r="BI268" s="77">
        <f t="shared" si="184"/>
        <v>0</v>
      </c>
      <c r="BJ268" s="78">
        <f t="shared" si="184"/>
        <v>0</v>
      </c>
      <c r="BK268" s="77">
        <f t="shared" si="184"/>
        <v>0</v>
      </c>
      <c r="BL268" s="78">
        <f t="shared" si="184"/>
        <v>0</v>
      </c>
      <c r="BM268" s="77">
        <f t="shared" si="184"/>
        <v>0.18246242699814771</v>
      </c>
      <c r="BN268" s="78">
        <f t="shared" si="184"/>
        <v>0</v>
      </c>
      <c r="BO268" s="77">
        <f t="shared" si="184"/>
        <v>0.38728415698284535</v>
      </c>
      <c r="BP268" s="78">
        <f t="shared" si="184"/>
        <v>0</v>
      </c>
      <c r="BQ268" s="77">
        <f t="shared" ref="BQ268:DD268" si="185">IF(BQ$90,BQ156/BQ$90,0)</f>
        <v>0.14596337223750264</v>
      </c>
      <c r="BR268" s="78">
        <f t="shared" si="185"/>
        <v>2.4140389049246442E-3</v>
      </c>
      <c r="BS268" s="77">
        <f t="shared" si="185"/>
        <v>3.4893135832545975E-2</v>
      </c>
      <c r="BT268" s="78">
        <f t="shared" si="185"/>
        <v>0</v>
      </c>
      <c r="BU268" s="77">
        <f t="shared" si="185"/>
        <v>6.8371337843302585E-2</v>
      </c>
      <c r="BV268" s="78">
        <f t="shared" si="185"/>
        <v>0</v>
      </c>
      <c r="BW268" s="77">
        <f t="shared" si="185"/>
        <v>0</v>
      </c>
      <c r="BX268" s="78">
        <f t="shared" si="185"/>
        <v>0.22677345250025407</v>
      </c>
      <c r="BY268" s="77">
        <f t="shared" si="185"/>
        <v>0</v>
      </c>
      <c r="BZ268" s="78">
        <f t="shared" si="185"/>
        <v>0</v>
      </c>
      <c r="CA268" s="77">
        <f t="shared" si="185"/>
        <v>0</v>
      </c>
      <c r="CB268" s="78">
        <f t="shared" si="185"/>
        <v>4.0641296676270378E-4</v>
      </c>
      <c r="CC268" s="77">
        <f t="shared" si="185"/>
        <v>0</v>
      </c>
      <c r="CD268" s="78">
        <f t="shared" si="185"/>
        <v>0</v>
      </c>
      <c r="CE268" s="77">
        <f t="shared" si="185"/>
        <v>0</v>
      </c>
      <c r="CF268" s="78">
        <f t="shared" si="185"/>
        <v>0</v>
      </c>
      <c r="CG268" s="77">
        <f t="shared" si="185"/>
        <v>0</v>
      </c>
      <c r="CH268" s="78">
        <f t="shared" si="185"/>
        <v>0</v>
      </c>
      <c r="CI268" s="77">
        <f t="shared" si="185"/>
        <v>0</v>
      </c>
      <c r="CJ268" s="78">
        <f t="shared" si="185"/>
        <v>0</v>
      </c>
      <c r="CK268" s="77">
        <f t="shared" si="185"/>
        <v>0</v>
      </c>
      <c r="CL268" s="78">
        <f t="shared" si="185"/>
        <v>0</v>
      </c>
      <c r="CM268" s="77">
        <f t="shared" si="185"/>
        <v>0</v>
      </c>
      <c r="CN268" s="78">
        <f t="shared" si="185"/>
        <v>0</v>
      </c>
      <c r="CO268" s="77">
        <f t="shared" si="185"/>
        <v>0</v>
      </c>
      <c r="CP268" s="78">
        <f t="shared" si="185"/>
        <v>0</v>
      </c>
      <c r="CQ268" s="77">
        <f t="shared" si="185"/>
        <v>0</v>
      </c>
      <c r="CR268" s="78">
        <f t="shared" si="185"/>
        <v>1.956390246496845E-2</v>
      </c>
      <c r="CS268" s="77">
        <f t="shared" si="185"/>
        <v>0</v>
      </c>
      <c r="CT268" s="78">
        <f t="shared" si="185"/>
        <v>0</v>
      </c>
      <c r="CU268" s="77">
        <f t="shared" si="185"/>
        <v>0</v>
      </c>
      <c r="CV268" s="78">
        <f t="shared" si="185"/>
        <v>0</v>
      </c>
      <c r="CW268" s="77">
        <f t="shared" si="185"/>
        <v>0</v>
      </c>
      <c r="CX268" s="78">
        <f t="shared" si="185"/>
        <v>0</v>
      </c>
      <c r="CY268" s="77">
        <f t="shared" si="185"/>
        <v>0</v>
      </c>
      <c r="CZ268" s="78">
        <f t="shared" si="185"/>
        <v>0</v>
      </c>
      <c r="DA268" s="77">
        <f t="shared" si="185"/>
        <v>0</v>
      </c>
      <c r="DB268" s="78">
        <f t="shared" si="185"/>
        <v>0</v>
      </c>
      <c r="DC268" s="77">
        <f t="shared" si="185"/>
        <v>0</v>
      </c>
      <c r="DD268" s="79">
        <f t="shared" si="185"/>
        <v>0</v>
      </c>
      <c r="DE268" s="3"/>
    </row>
    <row r="269" spans="1:109" x14ac:dyDescent="0.35">
      <c r="A269" s="3"/>
      <c r="B269" s="3" t="s">
        <v>3902</v>
      </c>
      <c r="C269" s="39" t="s">
        <v>580</v>
      </c>
      <c r="D269" s="3" t="s">
        <v>580</v>
      </c>
      <c r="E269" s="71">
        <f t="shared" ref="E269:BP269" si="186">IF(E$90,E157/E$90,0)</f>
        <v>0</v>
      </c>
      <c r="F269" s="72">
        <f t="shared" si="186"/>
        <v>0</v>
      </c>
      <c r="G269" s="72">
        <f t="shared" si="186"/>
        <v>0</v>
      </c>
      <c r="H269" s="72">
        <f t="shared" si="186"/>
        <v>0</v>
      </c>
      <c r="I269" s="72">
        <f t="shared" si="186"/>
        <v>0</v>
      </c>
      <c r="J269" s="73">
        <f t="shared" si="186"/>
        <v>0</v>
      </c>
      <c r="K269" s="73">
        <f t="shared" si="186"/>
        <v>0</v>
      </c>
      <c r="L269" s="73">
        <f t="shared" si="186"/>
        <v>0</v>
      </c>
      <c r="M269" s="73">
        <f t="shared" si="186"/>
        <v>0</v>
      </c>
      <c r="N269" s="72">
        <f t="shared" si="186"/>
        <v>0</v>
      </c>
      <c r="O269" s="72">
        <f t="shared" si="186"/>
        <v>0</v>
      </c>
      <c r="P269" s="72">
        <f t="shared" si="186"/>
        <v>0</v>
      </c>
      <c r="Q269" s="73">
        <f t="shared" si="186"/>
        <v>0</v>
      </c>
      <c r="R269" s="73">
        <f t="shared" si="186"/>
        <v>0</v>
      </c>
      <c r="S269" s="73">
        <f t="shared" si="186"/>
        <v>0</v>
      </c>
      <c r="T269" s="73">
        <f t="shared" si="186"/>
        <v>0</v>
      </c>
      <c r="U269" s="72">
        <f t="shared" si="186"/>
        <v>0</v>
      </c>
      <c r="V269" s="72">
        <f t="shared" si="186"/>
        <v>0</v>
      </c>
      <c r="W269" s="72">
        <f t="shared" si="186"/>
        <v>0</v>
      </c>
      <c r="X269" s="78">
        <f t="shared" si="186"/>
        <v>0</v>
      </c>
      <c r="Y269" s="77">
        <f t="shared" si="186"/>
        <v>0</v>
      </c>
      <c r="Z269" s="73">
        <f t="shared" si="186"/>
        <v>0</v>
      </c>
      <c r="AA269" s="73">
        <f t="shared" si="186"/>
        <v>0</v>
      </c>
      <c r="AB269" s="73">
        <f t="shared" si="186"/>
        <v>0</v>
      </c>
      <c r="AC269" s="73">
        <f t="shared" si="186"/>
        <v>0</v>
      </c>
      <c r="AD269" s="72">
        <f t="shared" si="186"/>
        <v>0</v>
      </c>
      <c r="AE269" s="72">
        <f t="shared" si="186"/>
        <v>0</v>
      </c>
      <c r="AF269" s="72">
        <f t="shared" si="186"/>
        <v>0</v>
      </c>
      <c r="AG269" s="72">
        <f t="shared" si="186"/>
        <v>0</v>
      </c>
      <c r="AH269" s="73">
        <f t="shared" si="186"/>
        <v>0</v>
      </c>
      <c r="AI269" s="73">
        <f t="shared" si="186"/>
        <v>0</v>
      </c>
      <c r="AJ269" s="73">
        <f t="shared" si="186"/>
        <v>0</v>
      </c>
      <c r="AK269" s="73">
        <f t="shared" si="186"/>
        <v>0</v>
      </c>
      <c r="AL269" s="72">
        <f t="shared" si="186"/>
        <v>0</v>
      </c>
      <c r="AM269" s="72">
        <f t="shared" si="186"/>
        <v>0</v>
      </c>
      <c r="AN269" s="72">
        <f t="shared" si="186"/>
        <v>0</v>
      </c>
      <c r="AO269" s="78">
        <f t="shared" si="186"/>
        <v>0</v>
      </c>
      <c r="AP269" s="77">
        <f t="shared" si="186"/>
        <v>0</v>
      </c>
      <c r="AQ269" s="78">
        <f t="shared" si="186"/>
        <v>3.0839911661427791E-3</v>
      </c>
      <c r="AR269" s="77">
        <f t="shared" si="186"/>
        <v>8.0083108956799745E-4</v>
      </c>
      <c r="AS269" s="78">
        <f t="shared" si="186"/>
        <v>2.089456138897891E-3</v>
      </c>
      <c r="AT269" s="77">
        <f t="shared" si="186"/>
        <v>0</v>
      </c>
      <c r="AU269" s="78">
        <f t="shared" si="186"/>
        <v>2.7582142662647214E-3</v>
      </c>
      <c r="AV269" s="77">
        <f t="shared" si="186"/>
        <v>0</v>
      </c>
      <c r="AW269" s="78">
        <f t="shared" si="186"/>
        <v>0</v>
      </c>
      <c r="AX269" s="77">
        <f t="shared" si="186"/>
        <v>1.1500748907375313E-3</v>
      </c>
      <c r="AY269" s="78">
        <f t="shared" si="186"/>
        <v>5.9231262384562695E-5</v>
      </c>
      <c r="AZ269" s="77">
        <f t="shared" si="186"/>
        <v>0</v>
      </c>
      <c r="BA269" s="78">
        <f t="shared" si="186"/>
        <v>5.7482766348600648E-3</v>
      </c>
      <c r="BB269" s="77">
        <f t="shared" si="186"/>
        <v>1.3345609666226161E-2</v>
      </c>
      <c r="BC269" s="78">
        <f t="shared" si="186"/>
        <v>3.3206242661779691E-4</v>
      </c>
      <c r="BD269" s="77">
        <f t="shared" si="186"/>
        <v>0.26201982316436867</v>
      </c>
      <c r="BE269" s="78">
        <f t="shared" si="186"/>
        <v>3.4877241437779576E-3</v>
      </c>
      <c r="BF269" s="77">
        <f t="shared" si="186"/>
        <v>4.8135499411659276E-3</v>
      </c>
      <c r="BG269" s="78">
        <f t="shared" si="186"/>
        <v>4.2668283814965326E-3</v>
      </c>
      <c r="BH269" s="77">
        <f t="shared" si="186"/>
        <v>4.7362415594572965E-2</v>
      </c>
      <c r="BI269" s="78">
        <f t="shared" si="186"/>
        <v>1.1207224713375048E-2</v>
      </c>
      <c r="BJ269" s="77">
        <f t="shared" si="186"/>
        <v>3.4943648373685359E-4</v>
      </c>
      <c r="BK269" s="78">
        <f t="shared" si="186"/>
        <v>1.0576394690136714E-3</v>
      </c>
      <c r="BL269" s="77">
        <f t="shared" si="186"/>
        <v>1.1584034499502438E-5</v>
      </c>
      <c r="BM269" s="78">
        <f t="shared" si="186"/>
        <v>1.0118179276475939E-3</v>
      </c>
      <c r="BN269" s="77">
        <f t="shared" si="186"/>
        <v>1.0065032796380725E-2</v>
      </c>
      <c r="BO269" s="78">
        <f t="shared" si="186"/>
        <v>3.5065269706649298E-3</v>
      </c>
      <c r="BP269" s="77">
        <f t="shared" si="186"/>
        <v>0</v>
      </c>
      <c r="BQ269" s="78">
        <f t="shared" ref="BQ269:DD269" si="187">IF(BQ$90,BQ157/BQ$90,0)</f>
        <v>0</v>
      </c>
      <c r="BR269" s="77">
        <f t="shared" si="187"/>
        <v>3.1473746546623921E-3</v>
      </c>
      <c r="BS269" s="78">
        <f t="shared" si="187"/>
        <v>0</v>
      </c>
      <c r="BT269" s="77">
        <f t="shared" si="187"/>
        <v>7.1276573638826266E-2</v>
      </c>
      <c r="BU269" s="78">
        <f t="shared" si="187"/>
        <v>5.3706744570808764E-3</v>
      </c>
      <c r="BV269" s="77">
        <f t="shared" si="187"/>
        <v>8.975329727862752E-2</v>
      </c>
      <c r="BW269" s="78">
        <f t="shared" si="187"/>
        <v>6.7040253726215508E-4</v>
      </c>
      <c r="BX269" s="77">
        <f t="shared" si="187"/>
        <v>1.300119373801042E-2</v>
      </c>
      <c r="BY269" s="78">
        <f t="shared" si="187"/>
        <v>0</v>
      </c>
      <c r="BZ269" s="77">
        <f t="shared" si="187"/>
        <v>0.16420264313896021</v>
      </c>
      <c r="CA269" s="78">
        <f t="shared" si="187"/>
        <v>1.8344406991286749E-4</v>
      </c>
      <c r="CB269" s="77">
        <f t="shared" si="187"/>
        <v>1.8280577698476689E-2</v>
      </c>
      <c r="CC269" s="78">
        <f t="shared" si="187"/>
        <v>3.871807190502181E-3</v>
      </c>
      <c r="CD269" s="77">
        <f t="shared" si="187"/>
        <v>9.7547335989384338E-4</v>
      </c>
      <c r="CE269" s="78">
        <f t="shared" si="187"/>
        <v>1.3269097711673161E-4</v>
      </c>
      <c r="CF269" s="77">
        <f t="shared" si="187"/>
        <v>5.4808622065267867E-4</v>
      </c>
      <c r="CG269" s="78">
        <f t="shared" si="187"/>
        <v>3.399444743790031E-3</v>
      </c>
      <c r="CH269" s="77">
        <f t="shared" si="187"/>
        <v>3.551838166533467E-3</v>
      </c>
      <c r="CI269" s="78">
        <f t="shared" si="187"/>
        <v>7.584209137454551E-3</v>
      </c>
      <c r="CJ269" s="77">
        <f t="shared" si="187"/>
        <v>0</v>
      </c>
      <c r="CK269" s="78">
        <f t="shared" si="187"/>
        <v>1.0587956362128194E-3</v>
      </c>
      <c r="CL269" s="77">
        <f t="shared" si="187"/>
        <v>0</v>
      </c>
      <c r="CM269" s="78">
        <f t="shared" si="187"/>
        <v>0</v>
      </c>
      <c r="CN269" s="77">
        <f t="shared" si="187"/>
        <v>0</v>
      </c>
      <c r="CO269" s="78">
        <f t="shared" si="187"/>
        <v>0</v>
      </c>
      <c r="CP269" s="77">
        <f t="shared" si="187"/>
        <v>1.3697905222549082E-3</v>
      </c>
      <c r="CQ269" s="78">
        <f t="shared" si="187"/>
        <v>1.0499526510785936E-2</v>
      </c>
      <c r="CR269" s="77">
        <f t="shared" si="187"/>
        <v>1.6129635006966195E-2</v>
      </c>
      <c r="CS269" s="78">
        <f t="shared" si="187"/>
        <v>1.4991062116367028E-3</v>
      </c>
      <c r="CT269" s="77">
        <f t="shared" si="187"/>
        <v>6.6604161374889332E-3</v>
      </c>
      <c r="CU269" s="78">
        <f t="shared" si="187"/>
        <v>1.8694433145013158E-2</v>
      </c>
      <c r="CV269" s="77">
        <f t="shared" si="187"/>
        <v>8.5617783733301991E-3</v>
      </c>
      <c r="CW269" s="78">
        <f t="shared" si="187"/>
        <v>5.5757640142651615E-3</v>
      </c>
      <c r="CX269" s="77">
        <f t="shared" si="187"/>
        <v>4.4099328006395487E-3</v>
      </c>
      <c r="CY269" s="78">
        <f t="shared" si="187"/>
        <v>5.5058215550419579E-3</v>
      </c>
      <c r="CZ269" s="77">
        <f t="shared" si="187"/>
        <v>5.7032037264030173E-2</v>
      </c>
      <c r="DA269" s="78">
        <f t="shared" si="187"/>
        <v>1.4224363736021293E-2</v>
      </c>
      <c r="DB269" s="77">
        <f t="shared" si="187"/>
        <v>1.9329565970291458E-2</v>
      </c>
      <c r="DC269" s="78">
        <f t="shared" si="187"/>
        <v>0</v>
      </c>
      <c r="DD269" s="80">
        <f t="shared" si="187"/>
        <v>0</v>
      </c>
      <c r="DE269" s="3"/>
    </row>
    <row r="270" spans="1:109" x14ac:dyDescent="0.35">
      <c r="A270" s="3"/>
      <c r="B270" s="3" t="s">
        <v>3903</v>
      </c>
      <c r="C270" s="39" t="s">
        <v>582</v>
      </c>
      <c r="D270" s="3" t="s">
        <v>582</v>
      </c>
      <c r="E270" s="75">
        <f t="shared" ref="E270:BP270" si="188">IF(E$90,E158/E$90,0)</f>
        <v>0</v>
      </c>
      <c r="F270" s="73">
        <f t="shared" si="188"/>
        <v>0</v>
      </c>
      <c r="G270" s="73">
        <f t="shared" si="188"/>
        <v>0</v>
      </c>
      <c r="H270" s="73">
        <f t="shared" si="188"/>
        <v>0</v>
      </c>
      <c r="I270" s="73">
        <f t="shared" si="188"/>
        <v>0</v>
      </c>
      <c r="J270" s="72">
        <f t="shared" si="188"/>
        <v>0</v>
      </c>
      <c r="K270" s="72">
        <f t="shared" si="188"/>
        <v>0</v>
      </c>
      <c r="L270" s="72">
        <f t="shared" si="188"/>
        <v>0</v>
      </c>
      <c r="M270" s="72">
        <f t="shared" si="188"/>
        <v>0</v>
      </c>
      <c r="N270" s="73">
        <f t="shared" si="188"/>
        <v>0</v>
      </c>
      <c r="O270" s="73">
        <f t="shared" si="188"/>
        <v>0</v>
      </c>
      <c r="P270" s="73">
        <f t="shared" si="188"/>
        <v>0</v>
      </c>
      <c r="Q270" s="72">
        <f t="shared" si="188"/>
        <v>0</v>
      </c>
      <c r="R270" s="72">
        <f t="shared" si="188"/>
        <v>0</v>
      </c>
      <c r="S270" s="72">
        <f t="shared" si="188"/>
        <v>0</v>
      </c>
      <c r="T270" s="72">
        <f t="shared" si="188"/>
        <v>0</v>
      </c>
      <c r="U270" s="73">
        <f t="shared" si="188"/>
        <v>0</v>
      </c>
      <c r="V270" s="73">
        <f t="shared" si="188"/>
        <v>0</v>
      </c>
      <c r="W270" s="73">
        <f t="shared" si="188"/>
        <v>0</v>
      </c>
      <c r="X270" s="77">
        <f t="shared" si="188"/>
        <v>0</v>
      </c>
      <c r="Y270" s="78">
        <f t="shared" si="188"/>
        <v>0</v>
      </c>
      <c r="Z270" s="72">
        <f t="shared" si="188"/>
        <v>0</v>
      </c>
      <c r="AA270" s="72">
        <f t="shared" si="188"/>
        <v>0</v>
      </c>
      <c r="AB270" s="72">
        <f t="shared" si="188"/>
        <v>0</v>
      </c>
      <c r="AC270" s="72">
        <f t="shared" si="188"/>
        <v>0</v>
      </c>
      <c r="AD270" s="73">
        <f t="shared" si="188"/>
        <v>0</v>
      </c>
      <c r="AE270" s="73">
        <f t="shared" si="188"/>
        <v>0</v>
      </c>
      <c r="AF270" s="73">
        <f t="shared" si="188"/>
        <v>0</v>
      </c>
      <c r="AG270" s="73">
        <f t="shared" si="188"/>
        <v>0</v>
      </c>
      <c r="AH270" s="72">
        <f t="shared" si="188"/>
        <v>0</v>
      </c>
      <c r="AI270" s="72">
        <f t="shared" si="188"/>
        <v>0</v>
      </c>
      <c r="AJ270" s="72">
        <f t="shared" si="188"/>
        <v>0</v>
      </c>
      <c r="AK270" s="72">
        <f t="shared" si="188"/>
        <v>0</v>
      </c>
      <c r="AL270" s="73">
        <f t="shared" si="188"/>
        <v>0</v>
      </c>
      <c r="AM270" s="73">
        <f t="shared" si="188"/>
        <v>0</v>
      </c>
      <c r="AN270" s="73">
        <f t="shared" si="188"/>
        <v>0</v>
      </c>
      <c r="AO270" s="77">
        <f t="shared" si="188"/>
        <v>0</v>
      </c>
      <c r="AP270" s="78">
        <f t="shared" si="188"/>
        <v>0</v>
      </c>
      <c r="AQ270" s="77">
        <f t="shared" si="188"/>
        <v>8.1114847781708021E-4</v>
      </c>
      <c r="AR270" s="78">
        <f t="shared" si="188"/>
        <v>0</v>
      </c>
      <c r="AS270" s="77">
        <f t="shared" si="188"/>
        <v>0</v>
      </c>
      <c r="AT270" s="78">
        <f t="shared" si="188"/>
        <v>0</v>
      </c>
      <c r="AU270" s="77">
        <f t="shared" si="188"/>
        <v>5.7924575685198588E-3</v>
      </c>
      <c r="AV270" s="78">
        <f t="shared" si="188"/>
        <v>0</v>
      </c>
      <c r="AW270" s="77">
        <f t="shared" si="188"/>
        <v>0</v>
      </c>
      <c r="AX270" s="78">
        <f t="shared" si="188"/>
        <v>2.6660610741724861E-4</v>
      </c>
      <c r="AY270" s="77">
        <f t="shared" si="188"/>
        <v>0</v>
      </c>
      <c r="AZ270" s="78">
        <f t="shared" si="188"/>
        <v>0</v>
      </c>
      <c r="BA270" s="77">
        <f t="shared" si="188"/>
        <v>9.7015816467910655E-4</v>
      </c>
      <c r="BB270" s="78">
        <f t="shared" si="188"/>
        <v>1.9634786146693154E-4</v>
      </c>
      <c r="BC270" s="77">
        <f t="shared" si="188"/>
        <v>3.7662681175957061E-4</v>
      </c>
      <c r="BD270" s="78">
        <f t="shared" si="188"/>
        <v>0</v>
      </c>
      <c r="BE270" s="77">
        <f t="shared" si="188"/>
        <v>5.5645814966485945E-3</v>
      </c>
      <c r="BF270" s="78">
        <f t="shared" si="188"/>
        <v>5.6207666484026516E-5</v>
      </c>
      <c r="BG270" s="77">
        <f t="shared" si="188"/>
        <v>2.8675625340604147E-4</v>
      </c>
      <c r="BH270" s="78">
        <f t="shared" si="188"/>
        <v>0</v>
      </c>
      <c r="BI270" s="77">
        <f t="shared" si="188"/>
        <v>1.2298212783635756E-2</v>
      </c>
      <c r="BJ270" s="78">
        <f t="shared" si="188"/>
        <v>1.0806668455219595E-2</v>
      </c>
      <c r="BK270" s="77">
        <f t="shared" si="188"/>
        <v>3.9464462348730435E-5</v>
      </c>
      <c r="BL270" s="78">
        <f t="shared" si="188"/>
        <v>0</v>
      </c>
      <c r="BM270" s="77">
        <f t="shared" si="188"/>
        <v>1.6390554068547192E-4</v>
      </c>
      <c r="BN270" s="78">
        <f t="shared" si="188"/>
        <v>0</v>
      </c>
      <c r="BO270" s="77">
        <f t="shared" si="188"/>
        <v>2.5549372790320312E-3</v>
      </c>
      <c r="BP270" s="78">
        <f t="shared" si="188"/>
        <v>8.9519731781855308E-3</v>
      </c>
      <c r="BQ270" s="77">
        <f t="shared" ref="BQ270:DD270" si="189">IF(BQ$90,BQ158/BQ$90,0)</f>
        <v>4.3388943465233677E-2</v>
      </c>
      <c r="BR270" s="78">
        <f t="shared" si="189"/>
        <v>2.1150583402792324E-4</v>
      </c>
      <c r="BS270" s="77">
        <f t="shared" si="189"/>
        <v>0</v>
      </c>
      <c r="BT270" s="78">
        <f t="shared" si="189"/>
        <v>0</v>
      </c>
      <c r="BU270" s="77">
        <f t="shared" si="189"/>
        <v>6.3348014140556712E-4</v>
      </c>
      <c r="BV270" s="78">
        <f t="shared" si="189"/>
        <v>5.802508279410775E-2</v>
      </c>
      <c r="BW270" s="77">
        <f t="shared" si="189"/>
        <v>5.966385440993445E-2</v>
      </c>
      <c r="BX270" s="78">
        <f t="shared" si="189"/>
        <v>2.666850607401797E-3</v>
      </c>
      <c r="BY270" s="77">
        <f t="shared" si="189"/>
        <v>0</v>
      </c>
      <c r="BZ270" s="78">
        <f t="shared" si="189"/>
        <v>0.1588471973711586</v>
      </c>
      <c r="CA270" s="77">
        <f t="shared" si="189"/>
        <v>1.4364867019893506E-3</v>
      </c>
      <c r="CB270" s="78">
        <f t="shared" si="189"/>
        <v>4.9003045505506887E-3</v>
      </c>
      <c r="CC270" s="77">
        <f t="shared" si="189"/>
        <v>7.9141886826082902E-3</v>
      </c>
      <c r="CD270" s="78">
        <f t="shared" si="189"/>
        <v>5.1890991428622246E-3</v>
      </c>
      <c r="CE270" s="77">
        <f t="shared" si="189"/>
        <v>6.1551937085417118E-4</v>
      </c>
      <c r="CF270" s="78">
        <f t="shared" si="189"/>
        <v>1.5343050873851209E-2</v>
      </c>
      <c r="CG270" s="77">
        <f t="shared" si="189"/>
        <v>0</v>
      </c>
      <c r="CH270" s="78">
        <f t="shared" si="189"/>
        <v>1.0562372502646552E-3</v>
      </c>
      <c r="CI270" s="77">
        <f t="shared" si="189"/>
        <v>8.7710180572044428E-4</v>
      </c>
      <c r="CJ270" s="78">
        <f t="shared" si="189"/>
        <v>4.2734225015908999E-4</v>
      </c>
      <c r="CK270" s="77">
        <f t="shared" si="189"/>
        <v>9.7783579803672896E-4</v>
      </c>
      <c r="CL270" s="78">
        <f t="shared" si="189"/>
        <v>0</v>
      </c>
      <c r="CM270" s="77">
        <f t="shared" si="189"/>
        <v>0</v>
      </c>
      <c r="CN270" s="78">
        <f t="shared" si="189"/>
        <v>0</v>
      </c>
      <c r="CO270" s="77">
        <f t="shared" si="189"/>
        <v>0</v>
      </c>
      <c r="CP270" s="78">
        <f t="shared" si="189"/>
        <v>8.4576190680571324E-3</v>
      </c>
      <c r="CQ270" s="77">
        <f t="shared" si="189"/>
        <v>2.0956578247244544E-3</v>
      </c>
      <c r="CR270" s="78">
        <f t="shared" si="189"/>
        <v>1.2546195560021412E-3</v>
      </c>
      <c r="CS270" s="77">
        <f t="shared" si="189"/>
        <v>7.6123615608590808E-2</v>
      </c>
      <c r="CT270" s="78">
        <f t="shared" si="189"/>
        <v>2.9340924207625179E-4</v>
      </c>
      <c r="CU270" s="77">
        <f t="shared" si="189"/>
        <v>3.2618516016515234E-2</v>
      </c>
      <c r="CV270" s="78">
        <f t="shared" si="189"/>
        <v>2.2379322409171623E-3</v>
      </c>
      <c r="CW270" s="77">
        <f t="shared" si="189"/>
        <v>2.1652645825495621E-3</v>
      </c>
      <c r="CX270" s="78">
        <f t="shared" si="189"/>
        <v>2.1762786406864889E-3</v>
      </c>
      <c r="CY270" s="77">
        <f t="shared" si="189"/>
        <v>3.575218716264469E-3</v>
      </c>
      <c r="CZ270" s="78">
        <f t="shared" si="189"/>
        <v>0</v>
      </c>
      <c r="DA270" s="77">
        <f t="shared" si="189"/>
        <v>0</v>
      </c>
      <c r="DB270" s="78">
        <f t="shared" si="189"/>
        <v>1.3770788417731957E-3</v>
      </c>
      <c r="DC270" s="77">
        <f t="shared" si="189"/>
        <v>0</v>
      </c>
      <c r="DD270" s="79">
        <f t="shared" si="189"/>
        <v>0</v>
      </c>
      <c r="DE270" s="3"/>
    </row>
    <row r="271" spans="1:109" x14ac:dyDescent="0.35">
      <c r="A271" s="3"/>
      <c r="B271" s="3" t="s">
        <v>3904</v>
      </c>
      <c r="C271" s="39" t="s">
        <v>584</v>
      </c>
      <c r="D271" s="3" t="s">
        <v>584</v>
      </c>
      <c r="E271" s="71">
        <f t="shared" ref="E271:BP271" si="190">IF(E$90,E159/E$90,0)</f>
        <v>0</v>
      </c>
      <c r="F271" s="72">
        <f t="shared" si="190"/>
        <v>0</v>
      </c>
      <c r="G271" s="72">
        <f t="shared" si="190"/>
        <v>0</v>
      </c>
      <c r="H271" s="72">
        <f t="shared" si="190"/>
        <v>0</v>
      </c>
      <c r="I271" s="72">
        <f t="shared" si="190"/>
        <v>0</v>
      </c>
      <c r="J271" s="73">
        <f t="shared" si="190"/>
        <v>0</v>
      </c>
      <c r="K271" s="73">
        <f t="shared" si="190"/>
        <v>0</v>
      </c>
      <c r="L271" s="73">
        <f t="shared" si="190"/>
        <v>0</v>
      </c>
      <c r="M271" s="73">
        <f t="shared" si="190"/>
        <v>0</v>
      </c>
      <c r="N271" s="72">
        <f t="shared" si="190"/>
        <v>0</v>
      </c>
      <c r="O271" s="72">
        <f t="shared" si="190"/>
        <v>0</v>
      </c>
      <c r="P271" s="72">
        <f t="shared" si="190"/>
        <v>0</v>
      </c>
      <c r="Q271" s="73">
        <f t="shared" si="190"/>
        <v>0</v>
      </c>
      <c r="R271" s="73">
        <f t="shared" si="190"/>
        <v>0</v>
      </c>
      <c r="S271" s="73">
        <f t="shared" si="190"/>
        <v>0</v>
      </c>
      <c r="T271" s="73">
        <f t="shared" si="190"/>
        <v>0</v>
      </c>
      <c r="U271" s="72">
        <f t="shared" si="190"/>
        <v>0</v>
      </c>
      <c r="V271" s="72">
        <f t="shared" si="190"/>
        <v>0</v>
      </c>
      <c r="W271" s="72">
        <f t="shared" si="190"/>
        <v>0</v>
      </c>
      <c r="X271" s="78">
        <f t="shared" si="190"/>
        <v>0</v>
      </c>
      <c r="Y271" s="77">
        <f t="shared" si="190"/>
        <v>0</v>
      </c>
      <c r="Z271" s="73">
        <f t="shared" si="190"/>
        <v>0</v>
      </c>
      <c r="AA271" s="73">
        <f t="shared" si="190"/>
        <v>0</v>
      </c>
      <c r="AB271" s="73">
        <f t="shared" si="190"/>
        <v>0</v>
      </c>
      <c r="AC271" s="73">
        <f t="shared" si="190"/>
        <v>0</v>
      </c>
      <c r="AD271" s="72">
        <f t="shared" si="190"/>
        <v>0</v>
      </c>
      <c r="AE271" s="72">
        <f t="shared" si="190"/>
        <v>0</v>
      </c>
      <c r="AF271" s="72">
        <f t="shared" si="190"/>
        <v>0</v>
      </c>
      <c r="AG271" s="72">
        <f t="shared" si="190"/>
        <v>0</v>
      </c>
      <c r="AH271" s="73">
        <f t="shared" si="190"/>
        <v>0</v>
      </c>
      <c r="AI271" s="73">
        <f t="shared" si="190"/>
        <v>0</v>
      </c>
      <c r="AJ271" s="73">
        <f t="shared" si="190"/>
        <v>0</v>
      </c>
      <c r="AK271" s="73">
        <f t="shared" si="190"/>
        <v>0</v>
      </c>
      <c r="AL271" s="72">
        <f t="shared" si="190"/>
        <v>0</v>
      </c>
      <c r="AM271" s="72">
        <f t="shared" si="190"/>
        <v>0</v>
      </c>
      <c r="AN271" s="72">
        <f t="shared" si="190"/>
        <v>0</v>
      </c>
      <c r="AO271" s="78">
        <f t="shared" si="190"/>
        <v>0</v>
      </c>
      <c r="AP271" s="77">
        <f t="shared" si="190"/>
        <v>0</v>
      </c>
      <c r="AQ271" s="78">
        <f t="shared" si="190"/>
        <v>0</v>
      </c>
      <c r="AR271" s="77">
        <f t="shared" si="190"/>
        <v>0</v>
      </c>
      <c r="AS271" s="78">
        <f t="shared" si="190"/>
        <v>0</v>
      </c>
      <c r="AT271" s="77">
        <f t="shared" si="190"/>
        <v>0</v>
      </c>
      <c r="AU271" s="78">
        <f t="shared" si="190"/>
        <v>0</v>
      </c>
      <c r="AV271" s="77">
        <f t="shared" si="190"/>
        <v>0</v>
      </c>
      <c r="AW271" s="78">
        <f t="shared" si="190"/>
        <v>0</v>
      </c>
      <c r="AX271" s="77">
        <f t="shared" si="190"/>
        <v>0</v>
      </c>
      <c r="AY271" s="78">
        <f t="shared" si="190"/>
        <v>0</v>
      </c>
      <c r="AZ271" s="77">
        <f t="shared" si="190"/>
        <v>0</v>
      </c>
      <c r="BA271" s="78">
        <f t="shared" si="190"/>
        <v>0</v>
      </c>
      <c r="BB271" s="77">
        <f t="shared" si="190"/>
        <v>0</v>
      </c>
      <c r="BC271" s="78">
        <f t="shared" si="190"/>
        <v>0</v>
      </c>
      <c r="BD271" s="77">
        <f t="shared" si="190"/>
        <v>0</v>
      </c>
      <c r="BE271" s="78">
        <f t="shared" si="190"/>
        <v>0</v>
      </c>
      <c r="BF271" s="77">
        <f t="shared" si="190"/>
        <v>0</v>
      </c>
      <c r="BG271" s="78">
        <f t="shared" si="190"/>
        <v>0</v>
      </c>
      <c r="BH271" s="77">
        <f t="shared" si="190"/>
        <v>0</v>
      </c>
      <c r="BI271" s="78">
        <f t="shared" si="190"/>
        <v>0</v>
      </c>
      <c r="BJ271" s="77">
        <f t="shared" si="190"/>
        <v>0</v>
      </c>
      <c r="BK271" s="78">
        <f t="shared" si="190"/>
        <v>0</v>
      </c>
      <c r="BL271" s="77">
        <f t="shared" si="190"/>
        <v>0</v>
      </c>
      <c r="BM271" s="78">
        <f t="shared" si="190"/>
        <v>0</v>
      </c>
      <c r="BN271" s="77">
        <f t="shared" si="190"/>
        <v>0</v>
      </c>
      <c r="BO271" s="78">
        <f t="shared" si="190"/>
        <v>0</v>
      </c>
      <c r="BP271" s="77">
        <f t="shared" si="190"/>
        <v>0</v>
      </c>
      <c r="BQ271" s="78">
        <f t="shared" ref="BQ271:DD271" si="191">IF(BQ$90,BQ159/BQ$90,0)</f>
        <v>0</v>
      </c>
      <c r="BR271" s="77">
        <f t="shared" si="191"/>
        <v>0</v>
      </c>
      <c r="BS271" s="78">
        <f t="shared" si="191"/>
        <v>0</v>
      </c>
      <c r="BT271" s="77">
        <f t="shared" si="191"/>
        <v>0</v>
      </c>
      <c r="BU271" s="78">
        <f t="shared" si="191"/>
        <v>0</v>
      </c>
      <c r="BV271" s="77">
        <f t="shared" si="191"/>
        <v>0</v>
      </c>
      <c r="BW271" s="78">
        <f t="shared" si="191"/>
        <v>0</v>
      </c>
      <c r="BX271" s="77">
        <f t="shared" si="191"/>
        <v>0</v>
      </c>
      <c r="BY271" s="78">
        <f t="shared" si="191"/>
        <v>0</v>
      </c>
      <c r="BZ271" s="77">
        <f t="shared" si="191"/>
        <v>0</v>
      </c>
      <c r="CA271" s="78">
        <f t="shared" si="191"/>
        <v>0</v>
      </c>
      <c r="CB271" s="77">
        <f t="shared" si="191"/>
        <v>0</v>
      </c>
      <c r="CC271" s="78">
        <f t="shared" si="191"/>
        <v>0</v>
      </c>
      <c r="CD271" s="77">
        <f t="shared" si="191"/>
        <v>0</v>
      </c>
      <c r="CE271" s="78">
        <f t="shared" si="191"/>
        <v>0</v>
      </c>
      <c r="CF271" s="77">
        <f t="shared" si="191"/>
        <v>0</v>
      </c>
      <c r="CG271" s="78">
        <f t="shared" si="191"/>
        <v>0</v>
      </c>
      <c r="CH271" s="77">
        <f t="shared" si="191"/>
        <v>0</v>
      </c>
      <c r="CI271" s="78">
        <f t="shared" si="191"/>
        <v>0</v>
      </c>
      <c r="CJ271" s="77">
        <f t="shared" si="191"/>
        <v>0</v>
      </c>
      <c r="CK271" s="78">
        <f t="shared" si="191"/>
        <v>0</v>
      </c>
      <c r="CL271" s="77">
        <f t="shared" si="191"/>
        <v>0</v>
      </c>
      <c r="CM271" s="78">
        <f t="shared" si="191"/>
        <v>0</v>
      </c>
      <c r="CN271" s="77">
        <f t="shared" si="191"/>
        <v>0</v>
      </c>
      <c r="CO271" s="78">
        <f t="shared" si="191"/>
        <v>0</v>
      </c>
      <c r="CP271" s="77">
        <f t="shared" si="191"/>
        <v>0</v>
      </c>
      <c r="CQ271" s="78">
        <f t="shared" si="191"/>
        <v>0</v>
      </c>
      <c r="CR271" s="77">
        <f t="shared" si="191"/>
        <v>0</v>
      </c>
      <c r="CS271" s="78">
        <f t="shared" si="191"/>
        <v>0</v>
      </c>
      <c r="CT271" s="77">
        <f t="shared" si="191"/>
        <v>0</v>
      </c>
      <c r="CU271" s="78">
        <f t="shared" si="191"/>
        <v>0</v>
      </c>
      <c r="CV271" s="77">
        <f t="shared" si="191"/>
        <v>0</v>
      </c>
      <c r="CW271" s="78">
        <f t="shared" si="191"/>
        <v>0</v>
      </c>
      <c r="CX271" s="77">
        <f t="shared" si="191"/>
        <v>0</v>
      </c>
      <c r="CY271" s="78">
        <f t="shared" si="191"/>
        <v>0</v>
      </c>
      <c r="CZ271" s="77">
        <f t="shared" si="191"/>
        <v>0</v>
      </c>
      <c r="DA271" s="78">
        <f t="shared" si="191"/>
        <v>0</v>
      </c>
      <c r="DB271" s="77">
        <f t="shared" si="191"/>
        <v>0</v>
      </c>
      <c r="DC271" s="78">
        <f t="shared" si="191"/>
        <v>0</v>
      </c>
      <c r="DD271" s="80">
        <f t="shared" si="191"/>
        <v>0</v>
      </c>
      <c r="DE271" s="3"/>
    </row>
    <row r="272" spans="1:109" x14ac:dyDescent="0.35">
      <c r="A272" s="3"/>
      <c r="B272" s="3" t="s">
        <v>3905</v>
      </c>
      <c r="C272" s="39" t="s">
        <v>585</v>
      </c>
      <c r="D272" s="3" t="s">
        <v>585</v>
      </c>
      <c r="E272" s="75">
        <f t="shared" ref="E272:BP272" si="192">IF(E$90,E160/E$90,0)</f>
        <v>0</v>
      </c>
      <c r="F272" s="73">
        <f t="shared" si="192"/>
        <v>0</v>
      </c>
      <c r="G272" s="73">
        <f t="shared" si="192"/>
        <v>0</v>
      </c>
      <c r="H272" s="73">
        <f t="shared" si="192"/>
        <v>0</v>
      </c>
      <c r="I272" s="73">
        <f t="shared" si="192"/>
        <v>0</v>
      </c>
      <c r="J272" s="72">
        <f t="shared" si="192"/>
        <v>0</v>
      </c>
      <c r="K272" s="72">
        <f t="shared" si="192"/>
        <v>0</v>
      </c>
      <c r="L272" s="72">
        <f t="shared" si="192"/>
        <v>0</v>
      </c>
      <c r="M272" s="72">
        <f t="shared" si="192"/>
        <v>0</v>
      </c>
      <c r="N272" s="73">
        <f t="shared" si="192"/>
        <v>0</v>
      </c>
      <c r="O272" s="73">
        <f t="shared" si="192"/>
        <v>0</v>
      </c>
      <c r="P272" s="73">
        <f t="shared" si="192"/>
        <v>0</v>
      </c>
      <c r="Q272" s="72">
        <f t="shared" si="192"/>
        <v>0</v>
      </c>
      <c r="R272" s="72">
        <f t="shared" si="192"/>
        <v>0</v>
      </c>
      <c r="S272" s="72">
        <f t="shared" si="192"/>
        <v>0</v>
      </c>
      <c r="T272" s="72">
        <f t="shared" si="192"/>
        <v>0</v>
      </c>
      <c r="U272" s="73">
        <f t="shared" si="192"/>
        <v>0</v>
      </c>
      <c r="V272" s="73">
        <f t="shared" si="192"/>
        <v>0</v>
      </c>
      <c r="W272" s="73">
        <f t="shared" si="192"/>
        <v>0</v>
      </c>
      <c r="X272" s="77">
        <f t="shared" si="192"/>
        <v>0</v>
      </c>
      <c r="Y272" s="78">
        <f t="shared" si="192"/>
        <v>0</v>
      </c>
      <c r="Z272" s="72">
        <f t="shared" si="192"/>
        <v>0</v>
      </c>
      <c r="AA272" s="72">
        <f t="shared" si="192"/>
        <v>0</v>
      </c>
      <c r="AB272" s="72">
        <f t="shared" si="192"/>
        <v>0</v>
      </c>
      <c r="AC272" s="72">
        <f t="shared" si="192"/>
        <v>0</v>
      </c>
      <c r="AD272" s="73">
        <f t="shared" si="192"/>
        <v>0</v>
      </c>
      <c r="AE272" s="73">
        <f t="shared" si="192"/>
        <v>0</v>
      </c>
      <c r="AF272" s="73">
        <f t="shared" si="192"/>
        <v>0</v>
      </c>
      <c r="AG272" s="73">
        <f t="shared" si="192"/>
        <v>0</v>
      </c>
      <c r="AH272" s="72">
        <f t="shared" si="192"/>
        <v>0</v>
      </c>
      <c r="AI272" s="72">
        <f t="shared" si="192"/>
        <v>0</v>
      </c>
      <c r="AJ272" s="72">
        <f t="shared" si="192"/>
        <v>0</v>
      </c>
      <c r="AK272" s="72">
        <f t="shared" si="192"/>
        <v>0</v>
      </c>
      <c r="AL272" s="73">
        <f t="shared" si="192"/>
        <v>0</v>
      </c>
      <c r="AM272" s="73">
        <f t="shared" si="192"/>
        <v>0</v>
      </c>
      <c r="AN272" s="73">
        <f t="shared" si="192"/>
        <v>0</v>
      </c>
      <c r="AO272" s="77">
        <f t="shared" si="192"/>
        <v>0</v>
      </c>
      <c r="AP272" s="78">
        <f t="shared" si="192"/>
        <v>0</v>
      </c>
      <c r="AQ272" s="77">
        <f t="shared" si="192"/>
        <v>0</v>
      </c>
      <c r="AR272" s="78">
        <f t="shared" si="192"/>
        <v>0</v>
      </c>
      <c r="AS272" s="77">
        <f t="shared" si="192"/>
        <v>0</v>
      </c>
      <c r="AT272" s="78">
        <f t="shared" si="192"/>
        <v>0</v>
      </c>
      <c r="AU272" s="77">
        <f t="shared" si="192"/>
        <v>0</v>
      </c>
      <c r="AV272" s="78">
        <f t="shared" si="192"/>
        <v>0</v>
      </c>
      <c r="AW272" s="77">
        <f t="shared" si="192"/>
        <v>0</v>
      </c>
      <c r="AX272" s="78">
        <f t="shared" si="192"/>
        <v>0</v>
      </c>
      <c r="AY272" s="77">
        <f t="shared" si="192"/>
        <v>0</v>
      </c>
      <c r="AZ272" s="78">
        <f t="shared" si="192"/>
        <v>0</v>
      </c>
      <c r="BA272" s="77">
        <f t="shared" si="192"/>
        <v>0</v>
      </c>
      <c r="BB272" s="78">
        <f t="shared" si="192"/>
        <v>0</v>
      </c>
      <c r="BC272" s="77">
        <f t="shared" si="192"/>
        <v>0</v>
      </c>
      <c r="BD272" s="78">
        <f t="shared" si="192"/>
        <v>0</v>
      </c>
      <c r="BE272" s="77">
        <f t="shared" si="192"/>
        <v>0</v>
      </c>
      <c r="BF272" s="78">
        <f t="shared" si="192"/>
        <v>0</v>
      </c>
      <c r="BG272" s="77">
        <f t="shared" si="192"/>
        <v>0</v>
      </c>
      <c r="BH272" s="78">
        <f t="shared" si="192"/>
        <v>0</v>
      </c>
      <c r="BI272" s="77">
        <f t="shared" si="192"/>
        <v>0</v>
      </c>
      <c r="BJ272" s="78">
        <f t="shared" si="192"/>
        <v>0</v>
      </c>
      <c r="BK272" s="77">
        <f t="shared" si="192"/>
        <v>0</v>
      </c>
      <c r="BL272" s="78">
        <f t="shared" si="192"/>
        <v>0</v>
      </c>
      <c r="BM272" s="77">
        <f t="shared" si="192"/>
        <v>0</v>
      </c>
      <c r="BN272" s="78">
        <f t="shared" si="192"/>
        <v>0</v>
      </c>
      <c r="BO272" s="77">
        <f t="shared" si="192"/>
        <v>0</v>
      </c>
      <c r="BP272" s="78">
        <f t="shared" si="192"/>
        <v>0</v>
      </c>
      <c r="BQ272" s="77">
        <f t="shared" ref="BQ272:DD272" si="193">IF(BQ$90,BQ160/BQ$90,0)</f>
        <v>0</v>
      </c>
      <c r="BR272" s="78">
        <f t="shared" si="193"/>
        <v>0</v>
      </c>
      <c r="BS272" s="77">
        <f t="shared" si="193"/>
        <v>0</v>
      </c>
      <c r="BT272" s="78">
        <f t="shared" si="193"/>
        <v>0</v>
      </c>
      <c r="BU272" s="77">
        <f t="shared" si="193"/>
        <v>0</v>
      </c>
      <c r="BV272" s="78">
        <f t="shared" si="193"/>
        <v>0</v>
      </c>
      <c r="BW272" s="77">
        <f t="shared" si="193"/>
        <v>0</v>
      </c>
      <c r="BX272" s="78">
        <f t="shared" si="193"/>
        <v>0</v>
      </c>
      <c r="BY272" s="77">
        <f t="shared" si="193"/>
        <v>0</v>
      </c>
      <c r="BZ272" s="78">
        <f t="shared" si="193"/>
        <v>0</v>
      </c>
      <c r="CA272" s="77">
        <f t="shared" si="193"/>
        <v>0</v>
      </c>
      <c r="CB272" s="78">
        <f t="shared" si="193"/>
        <v>0</v>
      </c>
      <c r="CC272" s="77">
        <f t="shared" si="193"/>
        <v>0</v>
      </c>
      <c r="CD272" s="78">
        <f t="shared" si="193"/>
        <v>0</v>
      </c>
      <c r="CE272" s="77">
        <f t="shared" si="193"/>
        <v>0</v>
      </c>
      <c r="CF272" s="78">
        <f t="shared" si="193"/>
        <v>0</v>
      </c>
      <c r="CG272" s="77">
        <f t="shared" si="193"/>
        <v>0</v>
      </c>
      <c r="CH272" s="78">
        <f t="shared" si="193"/>
        <v>0</v>
      </c>
      <c r="CI272" s="77">
        <f t="shared" si="193"/>
        <v>0</v>
      </c>
      <c r="CJ272" s="78">
        <f t="shared" si="193"/>
        <v>0</v>
      </c>
      <c r="CK272" s="77">
        <f t="shared" si="193"/>
        <v>0</v>
      </c>
      <c r="CL272" s="78">
        <f t="shared" si="193"/>
        <v>0</v>
      </c>
      <c r="CM272" s="77">
        <f t="shared" si="193"/>
        <v>0</v>
      </c>
      <c r="CN272" s="78">
        <f t="shared" si="193"/>
        <v>0</v>
      </c>
      <c r="CO272" s="77">
        <f t="shared" si="193"/>
        <v>0</v>
      </c>
      <c r="CP272" s="78">
        <f t="shared" si="193"/>
        <v>0</v>
      </c>
      <c r="CQ272" s="77">
        <f t="shared" si="193"/>
        <v>0</v>
      </c>
      <c r="CR272" s="78">
        <f t="shared" si="193"/>
        <v>0</v>
      </c>
      <c r="CS272" s="77">
        <f t="shared" si="193"/>
        <v>0</v>
      </c>
      <c r="CT272" s="78">
        <f t="shared" si="193"/>
        <v>0</v>
      </c>
      <c r="CU272" s="77">
        <f t="shared" si="193"/>
        <v>0</v>
      </c>
      <c r="CV272" s="78">
        <f t="shared" si="193"/>
        <v>1.1891124138130369E-2</v>
      </c>
      <c r="CW272" s="77">
        <f t="shared" si="193"/>
        <v>8.7743904134596432E-3</v>
      </c>
      <c r="CX272" s="78">
        <f t="shared" si="193"/>
        <v>7.1661175475345576E-2</v>
      </c>
      <c r="CY272" s="77">
        <f t="shared" si="193"/>
        <v>0</v>
      </c>
      <c r="CZ272" s="78">
        <f t="shared" si="193"/>
        <v>0</v>
      </c>
      <c r="DA272" s="77">
        <f t="shared" si="193"/>
        <v>0</v>
      </c>
      <c r="DB272" s="78">
        <f t="shared" si="193"/>
        <v>1.611518944810514E-6</v>
      </c>
      <c r="DC272" s="77">
        <f t="shared" si="193"/>
        <v>0</v>
      </c>
      <c r="DD272" s="79">
        <f t="shared" si="193"/>
        <v>0</v>
      </c>
      <c r="DE272" s="3"/>
    </row>
    <row r="273" spans="1:109" x14ac:dyDescent="0.35">
      <c r="A273" s="3"/>
      <c r="B273" s="3" t="s">
        <v>3906</v>
      </c>
      <c r="C273" s="39" t="s">
        <v>586</v>
      </c>
      <c r="D273" s="3" t="s">
        <v>586</v>
      </c>
      <c r="E273" s="71">
        <f t="shared" ref="E273:BP273" si="194">IF(E$90,E161/E$90,0)</f>
        <v>0</v>
      </c>
      <c r="F273" s="72">
        <f t="shared" si="194"/>
        <v>0</v>
      </c>
      <c r="G273" s="72">
        <f t="shared" si="194"/>
        <v>0</v>
      </c>
      <c r="H273" s="72">
        <f t="shared" si="194"/>
        <v>0</v>
      </c>
      <c r="I273" s="72">
        <f t="shared" si="194"/>
        <v>0</v>
      </c>
      <c r="J273" s="73">
        <f t="shared" si="194"/>
        <v>0</v>
      </c>
      <c r="K273" s="73">
        <f t="shared" si="194"/>
        <v>0</v>
      </c>
      <c r="L273" s="73">
        <f t="shared" si="194"/>
        <v>0</v>
      </c>
      <c r="M273" s="73">
        <f t="shared" si="194"/>
        <v>0</v>
      </c>
      <c r="N273" s="72">
        <f t="shared" si="194"/>
        <v>0</v>
      </c>
      <c r="O273" s="72">
        <f t="shared" si="194"/>
        <v>0</v>
      </c>
      <c r="P273" s="72">
        <f t="shared" si="194"/>
        <v>0</v>
      </c>
      <c r="Q273" s="73">
        <f t="shared" si="194"/>
        <v>0</v>
      </c>
      <c r="R273" s="73">
        <f t="shared" si="194"/>
        <v>0</v>
      </c>
      <c r="S273" s="73">
        <f t="shared" si="194"/>
        <v>0</v>
      </c>
      <c r="T273" s="73">
        <f t="shared" si="194"/>
        <v>0</v>
      </c>
      <c r="U273" s="72">
        <f t="shared" si="194"/>
        <v>0</v>
      </c>
      <c r="V273" s="72">
        <f t="shared" si="194"/>
        <v>0</v>
      </c>
      <c r="W273" s="72">
        <f t="shared" si="194"/>
        <v>0</v>
      </c>
      <c r="X273" s="78">
        <f t="shared" si="194"/>
        <v>0</v>
      </c>
      <c r="Y273" s="77">
        <f t="shared" si="194"/>
        <v>0</v>
      </c>
      <c r="Z273" s="73">
        <f t="shared" si="194"/>
        <v>0</v>
      </c>
      <c r="AA273" s="73">
        <f t="shared" si="194"/>
        <v>0</v>
      </c>
      <c r="AB273" s="73">
        <f t="shared" si="194"/>
        <v>0</v>
      </c>
      <c r="AC273" s="73">
        <f t="shared" si="194"/>
        <v>0</v>
      </c>
      <c r="AD273" s="72">
        <f t="shared" si="194"/>
        <v>0</v>
      </c>
      <c r="AE273" s="72">
        <f t="shared" si="194"/>
        <v>0</v>
      </c>
      <c r="AF273" s="72">
        <f t="shared" si="194"/>
        <v>0</v>
      </c>
      <c r="AG273" s="72">
        <f t="shared" si="194"/>
        <v>0</v>
      </c>
      <c r="AH273" s="73">
        <f t="shared" si="194"/>
        <v>0</v>
      </c>
      <c r="AI273" s="73">
        <f t="shared" si="194"/>
        <v>0</v>
      </c>
      <c r="AJ273" s="73">
        <f t="shared" si="194"/>
        <v>0</v>
      </c>
      <c r="AK273" s="73">
        <f t="shared" si="194"/>
        <v>0</v>
      </c>
      <c r="AL273" s="72">
        <f t="shared" si="194"/>
        <v>0</v>
      </c>
      <c r="AM273" s="72">
        <f t="shared" si="194"/>
        <v>0</v>
      </c>
      <c r="AN273" s="72">
        <f t="shared" si="194"/>
        <v>0</v>
      </c>
      <c r="AO273" s="78">
        <f t="shared" si="194"/>
        <v>0</v>
      </c>
      <c r="AP273" s="77">
        <f t="shared" si="194"/>
        <v>0</v>
      </c>
      <c r="AQ273" s="78">
        <f t="shared" si="194"/>
        <v>2.7297099886056451E-3</v>
      </c>
      <c r="AR273" s="77">
        <f t="shared" si="194"/>
        <v>2.372078859622559E-3</v>
      </c>
      <c r="AS273" s="78">
        <f t="shared" si="194"/>
        <v>7.248178009023854E-5</v>
      </c>
      <c r="AT273" s="77">
        <f t="shared" si="194"/>
        <v>0</v>
      </c>
      <c r="AU273" s="78">
        <f t="shared" si="194"/>
        <v>1.7164967416183474E-4</v>
      </c>
      <c r="AV273" s="77">
        <f t="shared" si="194"/>
        <v>0</v>
      </c>
      <c r="AW273" s="78">
        <f t="shared" si="194"/>
        <v>3.7962008465535243E-3</v>
      </c>
      <c r="AX273" s="77">
        <f t="shared" si="194"/>
        <v>1.7692826114360869E-4</v>
      </c>
      <c r="AY273" s="78">
        <f t="shared" si="194"/>
        <v>1.1016189434568395E-4</v>
      </c>
      <c r="AZ273" s="77">
        <f t="shared" si="194"/>
        <v>0</v>
      </c>
      <c r="BA273" s="78">
        <f t="shared" si="194"/>
        <v>1.565911269739825E-3</v>
      </c>
      <c r="BB273" s="77">
        <f t="shared" si="194"/>
        <v>1.458647714064467E-3</v>
      </c>
      <c r="BC273" s="78">
        <f t="shared" si="194"/>
        <v>2.938710304999306E-3</v>
      </c>
      <c r="BD273" s="77">
        <f t="shared" si="194"/>
        <v>7.3392388706046748E-3</v>
      </c>
      <c r="BE273" s="78">
        <f t="shared" si="194"/>
        <v>1.5948933337169412E-2</v>
      </c>
      <c r="BF273" s="77">
        <f t="shared" si="194"/>
        <v>5.3867502893303518E-4</v>
      </c>
      <c r="BG273" s="78">
        <f t="shared" si="194"/>
        <v>1.1424281691141415E-3</v>
      </c>
      <c r="BH273" s="77">
        <f t="shared" si="194"/>
        <v>6.0527020983729821E-2</v>
      </c>
      <c r="BI273" s="78">
        <f t="shared" si="194"/>
        <v>1.5266679121656694E-3</v>
      </c>
      <c r="BJ273" s="77">
        <f t="shared" si="194"/>
        <v>2.1162358612628194E-2</v>
      </c>
      <c r="BK273" s="78">
        <f t="shared" si="194"/>
        <v>5.5238038381816388E-4</v>
      </c>
      <c r="BL273" s="77">
        <f t="shared" si="194"/>
        <v>2.6879012402315793E-4</v>
      </c>
      <c r="BM273" s="78">
        <f t="shared" si="194"/>
        <v>5.176525296535406E-4</v>
      </c>
      <c r="BN273" s="77">
        <f t="shared" si="194"/>
        <v>1.1106626128902286E-6</v>
      </c>
      <c r="BO273" s="78">
        <f t="shared" si="194"/>
        <v>9.2396479343022646E-4</v>
      </c>
      <c r="BP273" s="77">
        <f t="shared" si="194"/>
        <v>8.7686724516467165E-3</v>
      </c>
      <c r="BQ273" s="78">
        <f t="shared" ref="BQ273:DD273" si="195">IF(BQ$90,BQ161/BQ$90,0)</f>
        <v>0</v>
      </c>
      <c r="BR273" s="77">
        <f t="shared" si="195"/>
        <v>5.8753244663586169E-5</v>
      </c>
      <c r="BS273" s="78">
        <f t="shared" si="195"/>
        <v>0</v>
      </c>
      <c r="BT273" s="77">
        <f t="shared" si="195"/>
        <v>2.2207919131841313E-3</v>
      </c>
      <c r="BU273" s="78">
        <f t="shared" si="195"/>
        <v>8.2461274528098261E-2</v>
      </c>
      <c r="BV273" s="77">
        <f t="shared" si="195"/>
        <v>8.2027247640886048E-5</v>
      </c>
      <c r="BW273" s="78">
        <f t="shared" si="195"/>
        <v>2.5212898016251958E-3</v>
      </c>
      <c r="BX273" s="77">
        <f t="shared" si="195"/>
        <v>3.6271920012935439E-4</v>
      </c>
      <c r="BY273" s="78">
        <f t="shared" si="195"/>
        <v>0</v>
      </c>
      <c r="BZ273" s="77">
        <f t="shared" si="195"/>
        <v>8.8542128257596616E-4</v>
      </c>
      <c r="CA273" s="78">
        <f t="shared" si="195"/>
        <v>2.1938981671277328E-3</v>
      </c>
      <c r="CB273" s="77">
        <f t="shared" si="195"/>
        <v>1.6034192307522353E-3</v>
      </c>
      <c r="CC273" s="78">
        <f t="shared" si="195"/>
        <v>1.5340472342419249E-3</v>
      </c>
      <c r="CD273" s="77">
        <f t="shared" si="195"/>
        <v>3.9038424006053481E-5</v>
      </c>
      <c r="CE273" s="78">
        <f t="shared" si="195"/>
        <v>1.3791764496171031E-3</v>
      </c>
      <c r="CF273" s="77">
        <f t="shared" si="195"/>
        <v>5.8591731424276997E-2</v>
      </c>
      <c r="CG273" s="78">
        <f t="shared" si="195"/>
        <v>1.0700367879015404E-3</v>
      </c>
      <c r="CH273" s="77">
        <f t="shared" si="195"/>
        <v>1.5926994620897941E-3</v>
      </c>
      <c r="CI273" s="78">
        <f t="shared" si="195"/>
        <v>5.8979465756472272E-3</v>
      </c>
      <c r="CJ273" s="77">
        <f t="shared" si="195"/>
        <v>3.3520475138571579E-2</v>
      </c>
      <c r="CK273" s="78">
        <f t="shared" si="195"/>
        <v>8.4406851683253143E-4</v>
      </c>
      <c r="CL273" s="77">
        <f t="shared" si="195"/>
        <v>0</v>
      </c>
      <c r="CM273" s="78">
        <f t="shared" si="195"/>
        <v>0</v>
      </c>
      <c r="CN273" s="77">
        <f t="shared" si="195"/>
        <v>3.1640534170382696E-6</v>
      </c>
      <c r="CO273" s="78">
        <f t="shared" si="195"/>
        <v>0</v>
      </c>
      <c r="CP273" s="77">
        <f t="shared" si="195"/>
        <v>1.4112552422050775E-2</v>
      </c>
      <c r="CQ273" s="78">
        <f t="shared" si="195"/>
        <v>4.5841306553145575E-3</v>
      </c>
      <c r="CR273" s="77">
        <f t="shared" si="195"/>
        <v>2.6916099507015064E-3</v>
      </c>
      <c r="CS273" s="78">
        <f t="shared" si="195"/>
        <v>9.334081962334255E-3</v>
      </c>
      <c r="CT273" s="77">
        <f t="shared" si="195"/>
        <v>1.4464575434254151E-3</v>
      </c>
      <c r="CU273" s="78">
        <f t="shared" si="195"/>
        <v>9.8168425660583019E-3</v>
      </c>
      <c r="CV273" s="77">
        <f t="shared" si="195"/>
        <v>3.6581582945170296E-3</v>
      </c>
      <c r="CW273" s="78">
        <f t="shared" si="195"/>
        <v>4.9624583131856626E-3</v>
      </c>
      <c r="CX273" s="77">
        <f t="shared" si="195"/>
        <v>5.1264492114325719E-3</v>
      </c>
      <c r="CY273" s="78">
        <f t="shared" si="195"/>
        <v>2.3338599150970675E-2</v>
      </c>
      <c r="CZ273" s="77">
        <f t="shared" si="195"/>
        <v>0</v>
      </c>
      <c r="DA273" s="78">
        <f t="shared" si="195"/>
        <v>6.4254507670153446E-3</v>
      </c>
      <c r="DB273" s="77">
        <f t="shared" si="195"/>
        <v>2.4258594241657293E-3</v>
      </c>
      <c r="DC273" s="78">
        <f t="shared" si="195"/>
        <v>0</v>
      </c>
      <c r="DD273" s="80">
        <f t="shared" si="195"/>
        <v>0</v>
      </c>
      <c r="DE273" s="3"/>
    </row>
    <row r="274" spans="1:109" x14ac:dyDescent="0.35">
      <c r="A274" s="3"/>
      <c r="B274" s="3" t="s">
        <v>3907</v>
      </c>
      <c r="C274" s="39" t="s">
        <v>587</v>
      </c>
      <c r="D274" s="3" t="s">
        <v>587</v>
      </c>
      <c r="E274" s="75">
        <f t="shared" ref="E274:BP274" si="196">IF(E$90,E162/E$90,0)</f>
        <v>0</v>
      </c>
      <c r="F274" s="73">
        <f t="shared" si="196"/>
        <v>0</v>
      </c>
      <c r="G274" s="73">
        <f t="shared" si="196"/>
        <v>0</v>
      </c>
      <c r="H274" s="73">
        <f t="shared" si="196"/>
        <v>0</v>
      </c>
      <c r="I274" s="73">
        <f t="shared" si="196"/>
        <v>0</v>
      </c>
      <c r="J274" s="72">
        <f t="shared" si="196"/>
        <v>0</v>
      </c>
      <c r="K274" s="72">
        <f t="shared" si="196"/>
        <v>0</v>
      </c>
      <c r="L274" s="72">
        <f t="shared" si="196"/>
        <v>0</v>
      </c>
      <c r="M274" s="72">
        <f t="shared" si="196"/>
        <v>0</v>
      </c>
      <c r="N274" s="73">
        <f t="shared" si="196"/>
        <v>0</v>
      </c>
      <c r="O274" s="73">
        <f t="shared" si="196"/>
        <v>0</v>
      </c>
      <c r="P274" s="73">
        <f t="shared" si="196"/>
        <v>0</v>
      </c>
      <c r="Q274" s="72">
        <f t="shared" si="196"/>
        <v>0</v>
      </c>
      <c r="R274" s="72">
        <f t="shared" si="196"/>
        <v>0</v>
      </c>
      <c r="S274" s="72">
        <f t="shared" si="196"/>
        <v>0</v>
      </c>
      <c r="T274" s="72">
        <f t="shared" si="196"/>
        <v>0</v>
      </c>
      <c r="U274" s="73">
        <f t="shared" si="196"/>
        <v>0</v>
      </c>
      <c r="V274" s="73">
        <f t="shared" si="196"/>
        <v>0</v>
      </c>
      <c r="W274" s="73">
        <f t="shared" si="196"/>
        <v>0</v>
      </c>
      <c r="X274" s="77">
        <f t="shared" si="196"/>
        <v>0</v>
      </c>
      <c r="Y274" s="78">
        <f t="shared" si="196"/>
        <v>0</v>
      </c>
      <c r="Z274" s="72">
        <f t="shared" si="196"/>
        <v>0</v>
      </c>
      <c r="AA274" s="72">
        <f t="shared" si="196"/>
        <v>0</v>
      </c>
      <c r="AB274" s="72">
        <f t="shared" si="196"/>
        <v>0</v>
      </c>
      <c r="AC274" s="72">
        <f t="shared" si="196"/>
        <v>0</v>
      </c>
      <c r="AD274" s="73">
        <f t="shared" si="196"/>
        <v>0</v>
      </c>
      <c r="AE274" s="73">
        <f t="shared" si="196"/>
        <v>0</v>
      </c>
      <c r="AF274" s="73">
        <f t="shared" si="196"/>
        <v>0</v>
      </c>
      <c r="AG274" s="73">
        <f t="shared" si="196"/>
        <v>0</v>
      </c>
      <c r="AH274" s="72">
        <f t="shared" si="196"/>
        <v>0</v>
      </c>
      <c r="AI274" s="72">
        <f t="shared" si="196"/>
        <v>0</v>
      </c>
      <c r="AJ274" s="72">
        <f t="shared" si="196"/>
        <v>0</v>
      </c>
      <c r="AK274" s="72">
        <f t="shared" si="196"/>
        <v>0</v>
      </c>
      <c r="AL274" s="73">
        <f t="shared" si="196"/>
        <v>0</v>
      </c>
      <c r="AM274" s="73">
        <f t="shared" si="196"/>
        <v>0</v>
      </c>
      <c r="AN274" s="73">
        <f t="shared" si="196"/>
        <v>0</v>
      </c>
      <c r="AO274" s="77">
        <f t="shared" si="196"/>
        <v>0</v>
      </c>
      <c r="AP274" s="78">
        <f t="shared" si="196"/>
        <v>0</v>
      </c>
      <c r="AQ274" s="77">
        <f t="shared" si="196"/>
        <v>5.2836125956752175E-2</v>
      </c>
      <c r="AR274" s="78">
        <f t="shared" si="196"/>
        <v>1.810371697539899E-2</v>
      </c>
      <c r="AS274" s="77">
        <f t="shared" si="196"/>
        <v>7.2631269896696483E-3</v>
      </c>
      <c r="AT274" s="78">
        <f t="shared" si="196"/>
        <v>0</v>
      </c>
      <c r="AU274" s="77">
        <f t="shared" si="196"/>
        <v>2.4345420152519195E-2</v>
      </c>
      <c r="AV274" s="78">
        <f t="shared" si="196"/>
        <v>4.3917569351678527E-4</v>
      </c>
      <c r="AW274" s="77">
        <f t="shared" si="196"/>
        <v>4.2445745769636604E-2</v>
      </c>
      <c r="AX274" s="78">
        <f t="shared" si="196"/>
        <v>3.9479400350201158E-2</v>
      </c>
      <c r="AY274" s="77">
        <f t="shared" si="196"/>
        <v>3.9747084760611541E-2</v>
      </c>
      <c r="AZ274" s="78">
        <f t="shared" si="196"/>
        <v>0</v>
      </c>
      <c r="BA274" s="77">
        <f t="shared" si="196"/>
        <v>3.8281129995225843E-2</v>
      </c>
      <c r="BB274" s="78">
        <f t="shared" si="196"/>
        <v>1.9093983180877357E-2</v>
      </c>
      <c r="BC274" s="77">
        <f t="shared" si="196"/>
        <v>4.4615301922675266E-2</v>
      </c>
      <c r="BD274" s="78">
        <f t="shared" si="196"/>
        <v>9.1526652736290098E-2</v>
      </c>
      <c r="BE274" s="77">
        <f t="shared" si="196"/>
        <v>1.9819016427559257E-2</v>
      </c>
      <c r="BF274" s="78">
        <f t="shared" si="196"/>
        <v>1.5443144438778542E-2</v>
      </c>
      <c r="BG274" s="77">
        <f t="shared" si="196"/>
        <v>2.4080097980351517E-2</v>
      </c>
      <c r="BH274" s="78">
        <f t="shared" si="196"/>
        <v>8.1525016568502529E-2</v>
      </c>
      <c r="BI274" s="77">
        <f t="shared" si="196"/>
        <v>7.3669155439846548E-2</v>
      </c>
      <c r="BJ274" s="78">
        <f t="shared" si="196"/>
        <v>0.238685876994747</v>
      </c>
      <c r="BK274" s="77">
        <f t="shared" si="196"/>
        <v>8.8991014196999993E-2</v>
      </c>
      <c r="BL274" s="78">
        <f t="shared" si="196"/>
        <v>4.723613484891461E-3</v>
      </c>
      <c r="BM274" s="77">
        <f t="shared" si="196"/>
        <v>0.16251911901254876</v>
      </c>
      <c r="BN274" s="78">
        <f t="shared" si="196"/>
        <v>0.3726984993376013</v>
      </c>
      <c r="BO274" s="77">
        <f t="shared" si="196"/>
        <v>2.7406792000350545E-2</v>
      </c>
      <c r="BP274" s="78">
        <f t="shared" si="196"/>
        <v>8.7073363434632484E-2</v>
      </c>
      <c r="BQ274" s="77">
        <f t="shared" ref="BQ274:DD274" si="197">IF(BQ$90,BQ162/BQ$90,0)</f>
        <v>0.14663086909327211</v>
      </c>
      <c r="BR274" s="78">
        <f t="shared" si="197"/>
        <v>2.185064212197049E-3</v>
      </c>
      <c r="BS274" s="77">
        <f t="shared" si="197"/>
        <v>0.22944547343352822</v>
      </c>
      <c r="BT274" s="78">
        <f t="shared" si="197"/>
        <v>2.7957498420008585E-3</v>
      </c>
      <c r="BU274" s="77">
        <f t="shared" si="197"/>
        <v>7.8860218840618682E-2</v>
      </c>
      <c r="BV274" s="78">
        <f t="shared" si="197"/>
        <v>0.46317050233674495</v>
      </c>
      <c r="BW274" s="77">
        <f t="shared" si="197"/>
        <v>4.6542912177148675E-3</v>
      </c>
      <c r="BX274" s="78">
        <f t="shared" si="197"/>
        <v>1.8216256299586085E-2</v>
      </c>
      <c r="BY274" s="77">
        <f t="shared" si="197"/>
        <v>0</v>
      </c>
      <c r="BZ274" s="78">
        <f t="shared" si="197"/>
        <v>1.38954834580392E-2</v>
      </c>
      <c r="CA274" s="77">
        <f t="shared" si="197"/>
        <v>1.7272656781631469E-2</v>
      </c>
      <c r="CB274" s="78">
        <f t="shared" si="197"/>
        <v>2.1903947663688732E-2</v>
      </c>
      <c r="CC274" s="77">
        <f t="shared" si="197"/>
        <v>4.4356794567302515E-2</v>
      </c>
      <c r="CD274" s="78">
        <f t="shared" si="197"/>
        <v>1.7807660413559818E-3</v>
      </c>
      <c r="CE274" s="77">
        <f t="shared" si="197"/>
        <v>3.2211822399396926E-3</v>
      </c>
      <c r="CF274" s="78">
        <f t="shared" si="197"/>
        <v>1.1196495419008159E-2</v>
      </c>
      <c r="CG274" s="77">
        <f t="shared" si="197"/>
        <v>3.5432824290258985E-2</v>
      </c>
      <c r="CH274" s="78">
        <f t="shared" si="197"/>
        <v>3.4914915681118763E-2</v>
      </c>
      <c r="CI274" s="77">
        <f t="shared" si="197"/>
        <v>3.6675788466102199E-2</v>
      </c>
      <c r="CJ274" s="78">
        <f t="shared" si="197"/>
        <v>2.5532392455329685E-2</v>
      </c>
      <c r="CK274" s="77">
        <f t="shared" si="197"/>
        <v>3.1347398736647041E-3</v>
      </c>
      <c r="CL274" s="78">
        <f t="shared" si="197"/>
        <v>4.2361341306569968E-2</v>
      </c>
      <c r="CM274" s="77">
        <f t="shared" si="197"/>
        <v>6.0261257864513675E-2</v>
      </c>
      <c r="CN274" s="78">
        <f t="shared" si="197"/>
        <v>1.1865105427478307E-2</v>
      </c>
      <c r="CO274" s="77">
        <f t="shared" si="197"/>
        <v>0</v>
      </c>
      <c r="CP274" s="78">
        <f t="shared" si="197"/>
        <v>0.15675202018702603</v>
      </c>
      <c r="CQ274" s="77">
        <f t="shared" si="197"/>
        <v>1.2821404286833635E-2</v>
      </c>
      <c r="CR274" s="78">
        <f t="shared" si="197"/>
        <v>2.2058318627585172E-2</v>
      </c>
      <c r="CS274" s="77">
        <f t="shared" si="197"/>
        <v>2.9548323338183659E-2</v>
      </c>
      <c r="CT274" s="78">
        <f t="shared" si="197"/>
        <v>4.1259746390430417E-3</v>
      </c>
      <c r="CU274" s="77">
        <f t="shared" si="197"/>
        <v>3.5903464777102004E-2</v>
      </c>
      <c r="CV274" s="78">
        <f t="shared" si="197"/>
        <v>1.3846052682023475E-2</v>
      </c>
      <c r="CW274" s="77">
        <f t="shared" si="197"/>
        <v>6.054854769146803E-2</v>
      </c>
      <c r="CX274" s="78">
        <f t="shared" si="197"/>
        <v>2.3799403815975614E-2</v>
      </c>
      <c r="CY274" s="77">
        <f t="shared" si="197"/>
        <v>2.2305511855317699E-2</v>
      </c>
      <c r="CZ274" s="78">
        <f t="shared" si="197"/>
        <v>1.1210644331547438E-3</v>
      </c>
      <c r="DA274" s="77">
        <f t="shared" si="197"/>
        <v>7.6165434672257379E-2</v>
      </c>
      <c r="DB274" s="78">
        <f t="shared" si="197"/>
        <v>3.9251424989968337E-2</v>
      </c>
      <c r="DC274" s="77">
        <f t="shared" si="197"/>
        <v>0.89995011862698404</v>
      </c>
      <c r="DD274" s="79">
        <f t="shared" si="197"/>
        <v>0</v>
      </c>
      <c r="DE274" s="3"/>
    </row>
    <row r="275" spans="1:109" x14ac:dyDescent="0.35">
      <c r="A275" s="3"/>
      <c r="B275" s="3" t="s">
        <v>3908</v>
      </c>
      <c r="C275" s="39" t="s">
        <v>588</v>
      </c>
      <c r="D275" s="3" t="s">
        <v>588</v>
      </c>
      <c r="E275" s="71">
        <f t="shared" ref="E275:BP275" si="198">IF(E$90,E163/E$90,0)</f>
        <v>0</v>
      </c>
      <c r="F275" s="72">
        <f t="shared" si="198"/>
        <v>0</v>
      </c>
      <c r="G275" s="72">
        <f t="shared" si="198"/>
        <v>0</v>
      </c>
      <c r="H275" s="72">
        <f t="shared" si="198"/>
        <v>0</v>
      </c>
      <c r="I275" s="72">
        <f t="shared" si="198"/>
        <v>0</v>
      </c>
      <c r="J275" s="73">
        <f t="shared" si="198"/>
        <v>0</v>
      </c>
      <c r="K275" s="73">
        <f t="shared" si="198"/>
        <v>0</v>
      </c>
      <c r="L275" s="73">
        <f t="shared" si="198"/>
        <v>0</v>
      </c>
      <c r="M275" s="73">
        <f t="shared" si="198"/>
        <v>0</v>
      </c>
      <c r="N275" s="72">
        <f t="shared" si="198"/>
        <v>0</v>
      </c>
      <c r="O275" s="72">
        <f t="shared" si="198"/>
        <v>0</v>
      </c>
      <c r="P275" s="72">
        <f t="shared" si="198"/>
        <v>0</v>
      </c>
      <c r="Q275" s="73">
        <f t="shared" si="198"/>
        <v>0</v>
      </c>
      <c r="R275" s="73">
        <f t="shared" si="198"/>
        <v>0</v>
      </c>
      <c r="S275" s="73">
        <f t="shared" si="198"/>
        <v>0</v>
      </c>
      <c r="T275" s="73">
        <f t="shared" si="198"/>
        <v>0</v>
      </c>
      <c r="U275" s="72">
        <f t="shared" si="198"/>
        <v>0</v>
      </c>
      <c r="V275" s="72">
        <f t="shared" si="198"/>
        <v>0</v>
      </c>
      <c r="W275" s="72">
        <f t="shared" si="198"/>
        <v>0</v>
      </c>
      <c r="X275" s="78">
        <f t="shared" si="198"/>
        <v>0</v>
      </c>
      <c r="Y275" s="77">
        <f t="shared" si="198"/>
        <v>0</v>
      </c>
      <c r="Z275" s="73">
        <f t="shared" si="198"/>
        <v>0</v>
      </c>
      <c r="AA275" s="73">
        <f t="shared" si="198"/>
        <v>0</v>
      </c>
      <c r="AB275" s="73">
        <f t="shared" si="198"/>
        <v>0</v>
      </c>
      <c r="AC275" s="73">
        <f t="shared" si="198"/>
        <v>0</v>
      </c>
      <c r="AD275" s="72">
        <f t="shared" si="198"/>
        <v>0</v>
      </c>
      <c r="AE275" s="72">
        <f t="shared" si="198"/>
        <v>0</v>
      </c>
      <c r="AF275" s="72">
        <f t="shared" si="198"/>
        <v>0</v>
      </c>
      <c r="AG275" s="72">
        <f t="shared" si="198"/>
        <v>0</v>
      </c>
      <c r="AH275" s="73">
        <f t="shared" si="198"/>
        <v>0</v>
      </c>
      <c r="AI275" s="73">
        <f t="shared" si="198"/>
        <v>0</v>
      </c>
      <c r="AJ275" s="73">
        <f t="shared" si="198"/>
        <v>0</v>
      </c>
      <c r="AK275" s="73">
        <f t="shared" si="198"/>
        <v>0</v>
      </c>
      <c r="AL275" s="72">
        <f t="shared" si="198"/>
        <v>0</v>
      </c>
      <c r="AM275" s="72">
        <f t="shared" si="198"/>
        <v>0</v>
      </c>
      <c r="AN275" s="72">
        <f t="shared" si="198"/>
        <v>0</v>
      </c>
      <c r="AO275" s="78">
        <f t="shared" si="198"/>
        <v>0</v>
      </c>
      <c r="AP275" s="77">
        <f t="shared" si="198"/>
        <v>0</v>
      </c>
      <c r="AQ275" s="78">
        <f t="shared" si="198"/>
        <v>1.2483469473782767E-3</v>
      </c>
      <c r="AR275" s="77">
        <f t="shared" si="198"/>
        <v>1.9695739969263154E-3</v>
      </c>
      <c r="AS275" s="78">
        <f t="shared" si="198"/>
        <v>1.0730977179944605E-2</v>
      </c>
      <c r="AT275" s="77">
        <f t="shared" si="198"/>
        <v>0</v>
      </c>
      <c r="AU275" s="78">
        <f t="shared" si="198"/>
        <v>0</v>
      </c>
      <c r="AV275" s="77">
        <f t="shared" si="198"/>
        <v>1.3920595334426707E-6</v>
      </c>
      <c r="AW275" s="78">
        <f t="shared" si="198"/>
        <v>1.0291216309401871E-2</v>
      </c>
      <c r="AX275" s="77">
        <f t="shared" si="198"/>
        <v>1.3433042263221288E-3</v>
      </c>
      <c r="AY275" s="78">
        <f t="shared" si="198"/>
        <v>7.2922482244016382E-3</v>
      </c>
      <c r="AZ275" s="77">
        <f t="shared" si="198"/>
        <v>0</v>
      </c>
      <c r="BA275" s="78">
        <f t="shared" si="198"/>
        <v>1.5909993800111569E-3</v>
      </c>
      <c r="BB275" s="77">
        <f t="shared" si="198"/>
        <v>9.9761677688646813E-3</v>
      </c>
      <c r="BC275" s="78">
        <f t="shared" si="198"/>
        <v>1.9853830962365756E-2</v>
      </c>
      <c r="BD275" s="77">
        <f t="shared" si="198"/>
        <v>2.6339359507264216E-3</v>
      </c>
      <c r="BE275" s="78">
        <f t="shared" si="198"/>
        <v>2.3867355237634298E-3</v>
      </c>
      <c r="BF275" s="77">
        <f t="shared" si="198"/>
        <v>1.5881335316830392E-3</v>
      </c>
      <c r="BG275" s="78">
        <f t="shared" si="198"/>
        <v>3.0449953775816452E-3</v>
      </c>
      <c r="BH275" s="77">
        <f t="shared" si="198"/>
        <v>1.944156350577925E-2</v>
      </c>
      <c r="BI275" s="78">
        <f t="shared" si="198"/>
        <v>1.0784452004665749E-2</v>
      </c>
      <c r="BJ275" s="77">
        <f t="shared" si="198"/>
        <v>9.2038119485161451E-3</v>
      </c>
      <c r="BK275" s="78">
        <f t="shared" si="198"/>
        <v>1.0283394529514767E-2</v>
      </c>
      <c r="BL275" s="77">
        <f t="shared" si="198"/>
        <v>2.3803680451914629E-3</v>
      </c>
      <c r="BM275" s="78">
        <f t="shared" si="198"/>
        <v>6.7247614125370581E-5</v>
      </c>
      <c r="BN275" s="77">
        <f t="shared" si="198"/>
        <v>3.3573949910249397E-4</v>
      </c>
      <c r="BO275" s="78">
        <f t="shared" si="198"/>
        <v>8.0375158659235391E-4</v>
      </c>
      <c r="BP275" s="77">
        <f t="shared" si="198"/>
        <v>1.7708721608757326E-2</v>
      </c>
      <c r="BQ275" s="78">
        <f t="shared" ref="BQ275:DD275" si="199">IF(BQ$90,BQ163/BQ$90,0)</f>
        <v>2.7395354660996294E-3</v>
      </c>
      <c r="BR275" s="77">
        <f t="shared" si="199"/>
        <v>7.3706508421926891E-3</v>
      </c>
      <c r="BS275" s="78">
        <f t="shared" si="199"/>
        <v>0</v>
      </c>
      <c r="BT275" s="77">
        <f t="shared" si="199"/>
        <v>2.9170102462778397E-4</v>
      </c>
      <c r="BU275" s="78">
        <f t="shared" si="199"/>
        <v>0</v>
      </c>
      <c r="BV275" s="77">
        <f t="shared" si="199"/>
        <v>1.9747396327044042E-2</v>
      </c>
      <c r="BW275" s="78">
        <f t="shared" si="199"/>
        <v>2.5597238082522384E-3</v>
      </c>
      <c r="BX275" s="77">
        <f t="shared" si="199"/>
        <v>1.4172897426994165E-3</v>
      </c>
      <c r="BY275" s="78">
        <f t="shared" si="199"/>
        <v>0</v>
      </c>
      <c r="BZ275" s="77">
        <f t="shared" si="199"/>
        <v>2.3598770150623418E-3</v>
      </c>
      <c r="CA275" s="78">
        <f t="shared" si="199"/>
        <v>4.9281193845455394E-3</v>
      </c>
      <c r="CB275" s="77">
        <f t="shared" si="199"/>
        <v>1.8223629011482278E-3</v>
      </c>
      <c r="CC275" s="78">
        <f t="shared" si="199"/>
        <v>4.2140441156761034E-3</v>
      </c>
      <c r="CD275" s="77">
        <f t="shared" si="199"/>
        <v>1.0572136748426605E-3</v>
      </c>
      <c r="CE275" s="78">
        <f t="shared" si="199"/>
        <v>8.3035669561506235E-5</v>
      </c>
      <c r="CF275" s="77">
        <f t="shared" si="199"/>
        <v>9.0241040386393901E-5</v>
      </c>
      <c r="CG275" s="78">
        <f t="shared" si="199"/>
        <v>3.0453467656315601E-2</v>
      </c>
      <c r="CH275" s="77">
        <f t="shared" si="199"/>
        <v>1.7472474152894338E-2</v>
      </c>
      <c r="CI275" s="78">
        <f t="shared" si="199"/>
        <v>6.1941314419253733E-3</v>
      </c>
      <c r="CJ275" s="77">
        <f t="shared" si="199"/>
        <v>1.5294114052820447E-3</v>
      </c>
      <c r="CK275" s="78">
        <f t="shared" si="199"/>
        <v>2.4099789978916268E-4</v>
      </c>
      <c r="CL275" s="77">
        <f t="shared" si="199"/>
        <v>0</v>
      </c>
      <c r="CM275" s="78">
        <f t="shared" si="199"/>
        <v>0</v>
      </c>
      <c r="CN275" s="77">
        <f t="shared" si="199"/>
        <v>9.7981047215834948E-8</v>
      </c>
      <c r="CO275" s="78">
        <f t="shared" si="199"/>
        <v>0</v>
      </c>
      <c r="CP275" s="77">
        <f t="shared" si="199"/>
        <v>9.1380192539009433E-2</v>
      </c>
      <c r="CQ275" s="78">
        <f t="shared" si="199"/>
        <v>1.8389380791498568E-3</v>
      </c>
      <c r="CR275" s="77">
        <f t="shared" si="199"/>
        <v>3.9332987746477583E-3</v>
      </c>
      <c r="CS275" s="78">
        <f t="shared" si="199"/>
        <v>6.5666803503023445E-3</v>
      </c>
      <c r="CT275" s="77">
        <f t="shared" si="199"/>
        <v>1.5383743184377661E-3</v>
      </c>
      <c r="CU275" s="78">
        <f t="shared" si="199"/>
        <v>9.5038867983000437E-3</v>
      </c>
      <c r="CV275" s="77">
        <f t="shared" si="199"/>
        <v>0</v>
      </c>
      <c r="CW275" s="78">
        <f t="shared" si="199"/>
        <v>4.9526253778320824E-2</v>
      </c>
      <c r="CX275" s="77">
        <f t="shared" si="199"/>
        <v>6.0018273136783424E-3</v>
      </c>
      <c r="CY275" s="78">
        <f t="shared" si="199"/>
        <v>3.7871542180862943E-3</v>
      </c>
      <c r="CZ275" s="77">
        <f t="shared" si="199"/>
        <v>0</v>
      </c>
      <c r="DA275" s="78">
        <f t="shared" si="199"/>
        <v>4.5734732188242901E-3</v>
      </c>
      <c r="DB275" s="77">
        <f t="shared" si="199"/>
        <v>1.2172310551395494E-2</v>
      </c>
      <c r="DC275" s="78">
        <f t="shared" si="199"/>
        <v>0</v>
      </c>
      <c r="DD275" s="80">
        <f t="shared" si="199"/>
        <v>0</v>
      </c>
      <c r="DE275" s="3"/>
    </row>
    <row r="276" spans="1:109" x14ac:dyDescent="0.35">
      <c r="A276" s="3"/>
      <c r="B276" s="3" t="s">
        <v>3909</v>
      </c>
      <c r="C276" s="39" t="s">
        <v>589</v>
      </c>
      <c r="D276" s="3" t="s">
        <v>589</v>
      </c>
      <c r="E276" s="75">
        <f t="shared" ref="E276:BP276" si="200">IF(E$90,E164/E$90,0)</f>
        <v>0</v>
      </c>
      <c r="F276" s="73">
        <f t="shared" si="200"/>
        <v>0</v>
      </c>
      <c r="G276" s="73">
        <f t="shared" si="200"/>
        <v>0</v>
      </c>
      <c r="H276" s="73">
        <f t="shared" si="200"/>
        <v>0</v>
      </c>
      <c r="I276" s="73">
        <f t="shared" si="200"/>
        <v>0</v>
      </c>
      <c r="J276" s="72">
        <f t="shared" si="200"/>
        <v>0</v>
      </c>
      <c r="K276" s="72">
        <f t="shared" si="200"/>
        <v>0</v>
      </c>
      <c r="L276" s="72">
        <f t="shared" si="200"/>
        <v>0</v>
      </c>
      <c r="M276" s="72">
        <f t="shared" si="200"/>
        <v>0</v>
      </c>
      <c r="N276" s="73">
        <f t="shared" si="200"/>
        <v>0</v>
      </c>
      <c r="O276" s="73">
        <f t="shared" si="200"/>
        <v>0</v>
      </c>
      <c r="P276" s="73">
        <f t="shared" si="200"/>
        <v>0</v>
      </c>
      <c r="Q276" s="72">
        <f t="shared" si="200"/>
        <v>0</v>
      </c>
      <c r="R276" s="72">
        <f t="shared" si="200"/>
        <v>0</v>
      </c>
      <c r="S276" s="72">
        <f t="shared" si="200"/>
        <v>0</v>
      </c>
      <c r="T276" s="72">
        <f t="shared" si="200"/>
        <v>0</v>
      </c>
      <c r="U276" s="73">
        <f t="shared" si="200"/>
        <v>0</v>
      </c>
      <c r="V276" s="73">
        <f t="shared" si="200"/>
        <v>0</v>
      </c>
      <c r="W276" s="73">
        <f t="shared" si="200"/>
        <v>0</v>
      </c>
      <c r="X276" s="77">
        <f t="shared" si="200"/>
        <v>0</v>
      </c>
      <c r="Y276" s="78">
        <f t="shared" si="200"/>
        <v>0</v>
      </c>
      <c r="Z276" s="72">
        <f t="shared" si="200"/>
        <v>0</v>
      </c>
      <c r="AA276" s="72">
        <f t="shared" si="200"/>
        <v>0</v>
      </c>
      <c r="AB276" s="72">
        <f t="shared" si="200"/>
        <v>0</v>
      </c>
      <c r="AC276" s="72">
        <f t="shared" si="200"/>
        <v>0</v>
      </c>
      <c r="AD276" s="73">
        <f t="shared" si="200"/>
        <v>0</v>
      </c>
      <c r="AE276" s="73">
        <f t="shared" si="200"/>
        <v>0</v>
      </c>
      <c r="AF276" s="73">
        <f t="shared" si="200"/>
        <v>0</v>
      </c>
      <c r="AG276" s="73">
        <f t="shared" si="200"/>
        <v>0</v>
      </c>
      <c r="AH276" s="72">
        <f t="shared" si="200"/>
        <v>0</v>
      </c>
      <c r="AI276" s="72">
        <f t="shared" si="200"/>
        <v>0</v>
      </c>
      <c r="AJ276" s="72">
        <f t="shared" si="200"/>
        <v>0</v>
      </c>
      <c r="AK276" s="72">
        <f t="shared" si="200"/>
        <v>0</v>
      </c>
      <c r="AL276" s="73">
        <f t="shared" si="200"/>
        <v>0</v>
      </c>
      <c r="AM276" s="73">
        <f t="shared" si="200"/>
        <v>0</v>
      </c>
      <c r="AN276" s="73">
        <f t="shared" si="200"/>
        <v>0</v>
      </c>
      <c r="AO276" s="77">
        <f t="shared" si="200"/>
        <v>0</v>
      </c>
      <c r="AP276" s="78">
        <f t="shared" si="200"/>
        <v>0</v>
      </c>
      <c r="AQ276" s="77">
        <f t="shared" si="200"/>
        <v>3.0666364825155372E-4</v>
      </c>
      <c r="AR276" s="78">
        <f t="shared" si="200"/>
        <v>3.020155434446139E-4</v>
      </c>
      <c r="AS276" s="77">
        <f t="shared" si="200"/>
        <v>2.3407559959272902E-3</v>
      </c>
      <c r="AT276" s="78">
        <f t="shared" si="200"/>
        <v>0</v>
      </c>
      <c r="AU276" s="77">
        <f t="shared" si="200"/>
        <v>0</v>
      </c>
      <c r="AV276" s="78">
        <f t="shared" si="200"/>
        <v>3.0753478542226334E-7</v>
      </c>
      <c r="AW276" s="77">
        <f t="shared" si="200"/>
        <v>2.4975175437797507E-3</v>
      </c>
      <c r="AX276" s="78">
        <f t="shared" si="200"/>
        <v>2.980263182067935E-4</v>
      </c>
      <c r="AY276" s="77">
        <f t="shared" si="200"/>
        <v>1.6058625036647132E-3</v>
      </c>
      <c r="AZ276" s="78">
        <f t="shared" si="200"/>
        <v>0</v>
      </c>
      <c r="BA276" s="77">
        <f t="shared" si="200"/>
        <v>4.6212361293923463E-4</v>
      </c>
      <c r="BB276" s="78">
        <f t="shared" si="200"/>
        <v>2.2686112961850776E-3</v>
      </c>
      <c r="BC276" s="77">
        <f t="shared" si="200"/>
        <v>4.3236546272901848E-3</v>
      </c>
      <c r="BD276" s="78">
        <f t="shared" si="200"/>
        <v>0</v>
      </c>
      <c r="BE276" s="77">
        <f t="shared" si="200"/>
        <v>5.2553140085649782E-4</v>
      </c>
      <c r="BF276" s="78">
        <f t="shared" si="200"/>
        <v>3.5857882678373058E-4</v>
      </c>
      <c r="BG276" s="77">
        <f t="shared" si="200"/>
        <v>6.6980254820154855E-4</v>
      </c>
      <c r="BH276" s="78">
        <f t="shared" si="200"/>
        <v>4.2546661337240768E-3</v>
      </c>
      <c r="BI276" s="77">
        <f t="shared" si="200"/>
        <v>2.1111716882977489E-3</v>
      </c>
      <c r="BJ276" s="78">
        <f t="shared" si="200"/>
        <v>2.0023432880817557E-3</v>
      </c>
      <c r="BK276" s="77">
        <f t="shared" si="200"/>
        <v>2.2477917902519987E-3</v>
      </c>
      <c r="BL276" s="78">
        <f t="shared" si="200"/>
        <v>5.2887997777326752E-4</v>
      </c>
      <c r="BM276" s="77">
        <f t="shared" si="200"/>
        <v>1.4768819810479542E-5</v>
      </c>
      <c r="BN276" s="78">
        <f t="shared" si="200"/>
        <v>7.3886961199219343E-5</v>
      </c>
      <c r="BO276" s="77">
        <f t="shared" si="200"/>
        <v>1.2912824924238078E-4</v>
      </c>
      <c r="BP276" s="78">
        <f t="shared" si="200"/>
        <v>3.87298230306801E-3</v>
      </c>
      <c r="BQ276" s="77">
        <f t="shared" ref="BQ276:DD276" si="201">IF(BQ$90,BQ164/BQ$90,0)</f>
        <v>0</v>
      </c>
      <c r="BR276" s="78">
        <f t="shared" si="201"/>
        <v>1.6917518061365104E-3</v>
      </c>
      <c r="BS276" s="77">
        <f t="shared" si="201"/>
        <v>0</v>
      </c>
      <c r="BT276" s="78">
        <f t="shared" si="201"/>
        <v>6.3078934346904596E-5</v>
      </c>
      <c r="BU276" s="77">
        <f t="shared" si="201"/>
        <v>0</v>
      </c>
      <c r="BV276" s="78">
        <f t="shared" si="201"/>
        <v>4.274801331632455E-3</v>
      </c>
      <c r="BW276" s="77">
        <f t="shared" si="201"/>
        <v>5.5836095977870382E-4</v>
      </c>
      <c r="BX276" s="78">
        <f t="shared" si="201"/>
        <v>2.4390548756282032E-4</v>
      </c>
      <c r="BY276" s="77">
        <f t="shared" si="201"/>
        <v>0</v>
      </c>
      <c r="BZ276" s="78">
        <f t="shared" si="201"/>
        <v>2.7155424403226946E-4</v>
      </c>
      <c r="CA276" s="77">
        <f t="shared" si="201"/>
        <v>1.0717552940552081E-3</v>
      </c>
      <c r="CB276" s="78">
        <f t="shared" si="201"/>
        <v>2.9642344796353023E-4</v>
      </c>
      <c r="CC276" s="77">
        <f t="shared" si="201"/>
        <v>9.1750883714412869E-4</v>
      </c>
      <c r="CD276" s="78">
        <f t="shared" si="201"/>
        <v>2.3045693522253982E-4</v>
      </c>
      <c r="CE276" s="77">
        <f t="shared" si="201"/>
        <v>1.8130250407396015E-5</v>
      </c>
      <c r="CF276" s="78">
        <f t="shared" si="201"/>
        <v>1.9596290659194602E-5</v>
      </c>
      <c r="CG276" s="77">
        <f t="shared" si="201"/>
        <v>6.6125715518966528E-3</v>
      </c>
      <c r="CH276" s="78">
        <f t="shared" si="201"/>
        <v>3.8406108130550872E-3</v>
      </c>
      <c r="CI276" s="77">
        <f t="shared" si="201"/>
        <v>1.3421803402798346E-3</v>
      </c>
      <c r="CJ276" s="78">
        <f t="shared" si="201"/>
        <v>3.0893456816436372E-4</v>
      </c>
      <c r="CK276" s="77">
        <f t="shared" si="201"/>
        <v>6.7492141136442103E-5</v>
      </c>
      <c r="CL276" s="78">
        <f t="shared" si="201"/>
        <v>0</v>
      </c>
      <c r="CM276" s="77">
        <f t="shared" si="201"/>
        <v>0</v>
      </c>
      <c r="CN276" s="78">
        <f t="shared" si="201"/>
        <v>2.4363562442392856E-8</v>
      </c>
      <c r="CO276" s="77">
        <f t="shared" si="201"/>
        <v>0</v>
      </c>
      <c r="CP276" s="78">
        <f t="shared" si="201"/>
        <v>1.6644096027100316E-2</v>
      </c>
      <c r="CQ276" s="77">
        <f t="shared" si="201"/>
        <v>3.9924258227494989E-4</v>
      </c>
      <c r="CR276" s="78">
        <f t="shared" si="201"/>
        <v>8.6348871537584703E-4</v>
      </c>
      <c r="CS276" s="77">
        <f t="shared" si="201"/>
        <v>8.6248871170156803E-4</v>
      </c>
      <c r="CT276" s="78">
        <f t="shared" si="201"/>
        <v>3.5006655970559844E-4</v>
      </c>
      <c r="CU276" s="77">
        <f t="shared" si="201"/>
        <v>2.1089095486727166E-3</v>
      </c>
      <c r="CV276" s="78">
        <f t="shared" si="201"/>
        <v>0</v>
      </c>
      <c r="CW276" s="77">
        <f t="shared" si="201"/>
        <v>6.6821390424960233E-3</v>
      </c>
      <c r="CX276" s="78">
        <f t="shared" si="201"/>
        <v>1.2583865383269564E-3</v>
      </c>
      <c r="CY276" s="77">
        <f t="shared" si="201"/>
        <v>7.2523040482385553E-4</v>
      </c>
      <c r="CZ276" s="78">
        <f t="shared" si="201"/>
        <v>0</v>
      </c>
      <c r="DA276" s="77">
        <f t="shared" si="201"/>
        <v>9.9101818144503801E-4</v>
      </c>
      <c r="DB276" s="78">
        <f t="shared" si="201"/>
        <v>2.4907360679281027E-3</v>
      </c>
      <c r="DC276" s="77">
        <f t="shared" si="201"/>
        <v>0</v>
      </c>
      <c r="DD276" s="79">
        <f t="shared" si="201"/>
        <v>0</v>
      </c>
      <c r="DE276" s="3"/>
    </row>
    <row r="277" spans="1:109" x14ac:dyDescent="0.35">
      <c r="A277" s="3"/>
      <c r="B277" s="3" t="s">
        <v>3910</v>
      </c>
      <c r="C277" s="39" t="s">
        <v>590</v>
      </c>
      <c r="D277" s="3" t="s">
        <v>590</v>
      </c>
      <c r="E277" s="71">
        <f t="shared" ref="E277:BP277" si="202">IF(E$90,E165/E$90,0)</f>
        <v>0</v>
      </c>
      <c r="F277" s="72">
        <f t="shared" si="202"/>
        <v>0</v>
      </c>
      <c r="G277" s="72">
        <f t="shared" si="202"/>
        <v>0</v>
      </c>
      <c r="H277" s="72">
        <f t="shared" si="202"/>
        <v>0</v>
      </c>
      <c r="I277" s="72">
        <f t="shared" si="202"/>
        <v>0</v>
      </c>
      <c r="J277" s="73">
        <f t="shared" si="202"/>
        <v>0</v>
      </c>
      <c r="K277" s="73">
        <f t="shared" si="202"/>
        <v>0</v>
      </c>
      <c r="L277" s="73">
        <f t="shared" si="202"/>
        <v>0</v>
      </c>
      <c r="M277" s="73">
        <f t="shared" si="202"/>
        <v>0</v>
      </c>
      <c r="N277" s="72">
        <f t="shared" si="202"/>
        <v>0</v>
      </c>
      <c r="O277" s="72">
        <f t="shared" si="202"/>
        <v>0</v>
      </c>
      <c r="P277" s="72">
        <f t="shared" si="202"/>
        <v>0</v>
      </c>
      <c r="Q277" s="73">
        <f t="shared" si="202"/>
        <v>0</v>
      </c>
      <c r="R277" s="73">
        <f t="shared" si="202"/>
        <v>0</v>
      </c>
      <c r="S277" s="73">
        <f t="shared" si="202"/>
        <v>0</v>
      </c>
      <c r="T277" s="73">
        <f t="shared" si="202"/>
        <v>0</v>
      </c>
      <c r="U277" s="72">
        <f t="shared" si="202"/>
        <v>0</v>
      </c>
      <c r="V277" s="72">
        <f t="shared" si="202"/>
        <v>0</v>
      </c>
      <c r="W277" s="72">
        <f t="shared" si="202"/>
        <v>0</v>
      </c>
      <c r="X277" s="78">
        <f t="shared" si="202"/>
        <v>0</v>
      </c>
      <c r="Y277" s="77">
        <f t="shared" si="202"/>
        <v>0</v>
      </c>
      <c r="Z277" s="73">
        <f t="shared" si="202"/>
        <v>0</v>
      </c>
      <c r="AA277" s="73">
        <f t="shared" si="202"/>
        <v>0</v>
      </c>
      <c r="AB277" s="73">
        <f t="shared" si="202"/>
        <v>0</v>
      </c>
      <c r="AC277" s="73">
        <f t="shared" si="202"/>
        <v>0</v>
      </c>
      <c r="AD277" s="72">
        <f t="shared" si="202"/>
        <v>0</v>
      </c>
      <c r="AE277" s="72">
        <f t="shared" si="202"/>
        <v>0</v>
      </c>
      <c r="AF277" s="72">
        <f t="shared" si="202"/>
        <v>0</v>
      </c>
      <c r="AG277" s="72">
        <f t="shared" si="202"/>
        <v>0</v>
      </c>
      <c r="AH277" s="73">
        <f t="shared" si="202"/>
        <v>0</v>
      </c>
      <c r="AI277" s="73">
        <f t="shared" si="202"/>
        <v>0</v>
      </c>
      <c r="AJ277" s="73">
        <f t="shared" si="202"/>
        <v>0</v>
      </c>
      <c r="AK277" s="73">
        <f t="shared" si="202"/>
        <v>0</v>
      </c>
      <c r="AL277" s="72">
        <f t="shared" si="202"/>
        <v>0</v>
      </c>
      <c r="AM277" s="72">
        <f t="shared" si="202"/>
        <v>0</v>
      </c>
      <c r="AN277" s="72">
        <f t="shared" si="202"/>
        <v>0</v>
      </c>
      <c r="AO277" s="78">
        <f t="shared" si="202"/>
        <v>0</v>
      </c>
      <c r="AP277" s="77">
        <f t="shared" si="202"/>
        <v>0</v>
      </c>
      <c r="AQ277" s="78">
        <f t="shared" si="202"/>
        <v>2.0267830138639958E-2</v>
      </c>
      <c r="AR277" s="77">
        <f t="shared" si="202"/>
        <v>0.6738806991598113</v>
      </c>
      <c r="AS277" s="78">
        <f t="shared" si="202"/>
        <v>0</v>
      </c>
      <c r="AT277" s="77">
        <f t="shared" si="202"/>
        <v>0</v>
      </c>
      <c r="AU277" s="78">
        <f t="shared" si="202"/>
        <v>4.8788556583824524E-3</v>
      </c>
      <c r="AV277" s="77">
        <f t="shared" si="202"/>
        <v>0</v>
      </c>
      <c r="AW277" s="78">
        <f t="shared" si="202"/>
        <v>1.5785595812135584E-2</v>
      </c>
      <c r="AX277" s="77">
        <f t="shared" si="202"/>
        <v>1.740486516227244E-3</v>
      </c>
      <c r="AY277" s="78">
        <f t="shared" si="202"/>
        <v>1.1134680658851167E-2</v>
      </c>
      <c r="AZ277" s="77">
        <f t="shared" si="202"/>
        <v>0</v>
      </c>
      <c r="BA277" s="78">
        <f t="shared" si="202"/>
        <v>3.5084956424528569E-3</v>
      </c>
      <c r="BB277" s="77">
        <f t="shared" si="202"/>
        <v>3.6503146786161281E-3</v>
      </c>
      <c r="BC277" s="78">
        <f t="shared" si="202"/>
        <v>2.0415915924589221E-2</v>
      </c>
      <c r="BD277" s="77">
        <f t="shared" si="202"/>
        <v>0</v>
      </c>
      <c r="BE277" s="78">
        <f t="shared" si="202"/>
        <v>1.4502469165856567E-5</v>
      </c>
      <c r="BF277" s="77">
        <f t="shared" si="202"/>
        <v>9.9926977425303445E-3</v>
      </c>
      <c r="BG277" s="78">
        <f t="shared" si="202"/>
        <v>5.6094289943349369E-3</v>
      </c>
      <c r="BH277" s="77">
        <f t="shared" si="202"/>
        <v>0</v>
      </c>
      <c r="BI277" s="78">
        <f t="shared" si="202"/>
        <v>1.5598344224223194E-2</v>
      </c>
      <c r="BJ277" s="77">
        <f t="shared" si="202"/>
        <v>3.9587537130784993E-2</v>
      </c>
      <c r="BK277" s="78">
        <f t="shared" si="202"/>
        <v>2.6853865947894639E-3</v>
      </c>
      <c r="BL277" s="77">
        <f t="shared" si="202"/>
        <v>4.4099740940842182E-5</v>
      </c>
      <c r="BM277" s="78">
        <f t="shared" si="202"/>
        <v>0</v>
      </c>
      <c r="BN277" s="77">
        <f t="shared" si="202"/>
        <v>5.8147350205391975E-2</v>
      </c>
      <c r="BO277" s="78">
        <f t="shared" si="202"/>
        <v>2.4105549106407981E-3</v>
      </c>
      <c r="BP277" s="77">
        <f t="shared" si="202"/>
        <v>2.8101033806077159E-3</v>
      </c>
      <c r="BQ277" s="78">
        <f t="shared" ref="BQ277:DD277" si="203">IF(BQ$90,BQ165/BQ$90,0)</f>
        <v>3.1242866381696079E-3</v>
      </c>
      <c r="BR277" s="77">
        <f t="shared" si="203"/>
        <v>1.8165165020350596E-3</v>
      </c>
      <c r="BS277" s="78">
        <f t="shared" si="203"/>
        <v>9.1249964988193349E-2</v>
      </c>
      <c r="BT277" s="77">
        <f t="shared" si="203"/>
        <v>0</v>
      </c>
      <c r="BU277" s="78">
        <f t="shared" si="203"/>
        <v>3.970147751784954E-3</v>
      </c>
      <c r="BV277" s="77">
        <f t="shared" si="203"/>
        <v>1.6312205400881373E-3</v>
      </c>
      <c r="BW277" s="78">
        <f t="shared" si="203"/>
        <v>2.073515265914741E-2</v>
      </c>
      <c r="BX277" s="77">
        <f t="shared" si="203"/>
        <v>1.3031939745767081E-2</v>
      </c>
      <c r="BY277" s="78">
        <f t="shared" si="203"/>
        <v>0</v>
      </c>
      <c r="BZ277" s="77">
        <f t="shared" si="203"/>
        <v>4.8259593775996749E-3</v>
      </c>
      <c r="CA277" s="78">
        <f t="shared" si="203"/>
        <v>6.3054331999831698E-3</v>
      </c>
      <c r="CB277" s="77">
        <f t="shared" si="203"/>
        <v>8.1612453316796865E-3</v>
      </c>
      <c r="CC277" s="78">
        <f t="shared" si="203"/>
        <v>1.1251425731376188E-2</v>
      </c>
      <c r="CD277" s="77">
        <f t="shared" si="203"/>
        <v>5.0111903637265918E-3</v>
      </c>
      <c r="CE277" s="78">
        <f t="shared" si="203"/>
        <v>0</v>
      </c>
      <c r="CF277" s="77">
        <f t="shared" si="203"/>
        <v>1.7537063605743421E-3</v>
      </c>
      <c r="CG277" s="78">
        <f t="shared" si="203"/>
        <v>1.3114220536252316E-2</v>
      </c>
      <c r="CH277" s="77">
        <f t="shared" si="203"/>
        <v>9.4222844857955335E-3</v>
      </c>
      <c r="CI277" s="78">
        <f t="shared" si="203"/>
        <v>2.1087624252305412E-2</v>
      </c>
      <c r="CJ277" s="77">
        <f t="shared" si="203"/>
        <v>0</v>
      </c>
      <c r="CK277" s="78">
        <f t="shared" si="203"/>
        <v>0</v>
      </c>
      <c r="CL277" s="77">
        <f t="shared" si="203"/>
        <v>0</v>
      </c>
      <c r="CM277" s="78">
        <f t="shared" si="203"/>
        <v>0</v>
      </c>
      <c r="CN277" s="77">
        <f t="shared" si="203"/>
        <v>0</v>
      </c>
      <c r="CO277" s="78">
        <f t="shared" si="203"/>
        <v>0</v>
      </c>
      <c r="CP277" s="77">
        <f t="shared" si="203"/>
        <v>0.19663295158232069</v>
      </c>
      <c r="CQ277" s="78">
        <f t="shared" si="203"/>
        <v>2.7697066467170139E-4</v>
      </c>
      <c r="CR277" s="77">
        <f t="shared" si="203"/>
        <v>1.1868810636909236E-2</v>
      </c>
      <c r="CS277" s="78">
        <f t="shared" si="203"/>
        <v>3.1132782048646894E-4</v>
      </c>
      <c r="CT277" s="77">
        <f t="shared" si="203"/>
        <v>7.9218388001340765E-4</v>
      </c>
      <c r="CU277" s="78">
        <f t="shared" si="203"/>
        <v>1.0696971962214679E-2</v>
      </c>
      <c r="CV277" s="77">
        <f t="shared" si="203"/>
        <v>9.5946129194226876E-2</v>
      </c>
      <c r="CW277" s="78">
        <f t="shared" si="203"/>
        <v>4.0141475439534849E-2</v>
      </c>
      <c r="CX277" s="77">
        <f t="shared" si="203"/>
        <v>1.1914005325352172E-2</v>
      </c>
      <c r="CY277" s="78">
        <f t="shared" si="203"/>
        <v>2.0825185781801647E-2</v>
      </c>
      <c r="CZ277" s="77">
        <f t="shared" si="203"/>
        <v>3.9846255401138106E-2</v>
      </c>
      <c r="DA277" s="78">
        <f t="shared" si="203"/>
        <v>0</v>
      </c>
      <c r="DB277" s="77">
        <f t="shared" si="203"/>
        <v>4.3358190226945773E-2</v>
      </c>
      <c r="DC277" s="78">
        <f t="shared" si="203"/>
        <v>0</v>
      </c>
      <c r="DD277" s="80">
        <f t="shared" si="203"/>
        <v>0</v>
      </c>
      <c r="DE277" s="3"/>
    </row>
    <row r="278" spans="1:109" x14ac:dyDescent="0.35">
      <c r="A278" s="3"/>
      <c r="B278" s="3" t="s">
        <v>3911</v>
      </c>
      <c r="C278" s="39" t="s">
        <v>591</v>
      </c>
      <c r="D278" s="3" t="s">
        <v>591</v>
      </c>
      <c r="E278" s="75">
        <f t="shared" ref="E278:BP278" si="204">IF(E$90,E166/E$90,0)</f>
        <v>0</v>
      </c>
      <c r="F278" s="73">
        <f t="shared" si="204"/>
        <v>0</v>
      </c>
      <c r="G278" s="73">
        <f t="shared" si="204"/>
        <v>0</v>
      </c>
      <c r="H278" s="73">
        <f t="shared" si="204"/>
        <v>0</v>
      </c>
      <c r="I278" s="73">
        <f t="shared" si="204"/>
        <v>0</v>
      </c>
      <c r="J278" s="72">
        <f t="shared" si="204"/>
        <v>0</v>
      </c>
      <c r="K278" s="72">
        <f t="shared" si="204"/>
        <v>0</v>
      </c>
      <c r="L278" s="72">
        <f t="shared" si="204"/>
        <v>0</v>
      </c>
      <c r="M278" s="72">
        <f t="shared" si="204"/>
        <v>0</v>
      </c>
      <c r="N278" s="73">
        <f t="shared" si="204"/>
        <v>0</v>
      </c>
      <c r="O278" s="73">
        <f t="shared" si="204"/>
        <v>0</v>
      </c>
      <c r="P278" s="73">
        <f t="shared" si="204"/>
        <v>0</v>
      </c>
      <c r="Q278" s="72">
        <f t="shared" si="204"/>
        <v>0</v>
      </c>
      <c r="R278" s="72">
        <f t="shared" si="204"/>
        <v>0</v>
      </c>
      <c r="S278" s="72">
        <f t="shared" si="204"/>
        <v>0</v>
      </c>
      <c r="T278" s="72">
        <f t="shared" si="204"/>
        <v>0</v>
      </c>
      <c r="U278" s="73">
        <f t="shared" si="204"/>
        <v>0</v>
      </c>
      <c r="V278" s="73">
        <f t="shared" si="204"/>
        <v>0</v>
      </c>
      <c r="W278" s="73">
        <f t="shared" si="204"/>
        <v>0</v>
      </c>
      <c r="X278" s="77">
        <f t="shared" si="204"/>
        <v>0</v>
      </c>
      <c r="Y278" s="78">
        <f t="shared" si="204"/>
        <v>0</v>
      </c>
      <c r="Z278" s="72">
        <f t="shared" si="204"/>
        <v>0</v>
      </c>
      <c r="AA278" s="72">
        <f t="shared" si="204"/>
        <v>0</v>
      </c>
      <c r="AB278" s="72">
        <f t="shared" si="204"/>
        <v>0</v>
      </c>
      <c r="AC278" s="72">
        <f t="shared" si="204"/>
        <v>0</v>
      </c>
      <c r="AD278" s="73">
        <f t="shared" si="204"/>
        <v>0</v>
      </c>
      <c r="AE278" s="73">
        <f t="shared" si="204"/>
        <v>0</v>
      </c>
      <c r="AF278" s="73">
        <f t="shared" si="204"/>
        <v>0</v>
      </c>
      <c r="AG278" s="73">
        <f t="shared" si="204"/>
        <v>0</v>
      </c>
      <c r="AH278" s="72">
        <f t="shared" si="204"/>
        <v>0</v>
      </c>
      <c r="AI278" s="72">
        <f t="shared" si="204"/>
        <v>0</v>
      </c>
      <c r="AJ278" s="72">
        <f t="shared" si="204"/>
        <v>0</v>
      </c>
      <c r="AK278" s="72">
        <f t="shared" si="204"/>
        <v>0</v>
      </c>
      <c r="AL278" s="73">
        <f t="shared" si="204"/>
        <v>0</v>
      </c>
      <c r="AM278" s="73">
        <f t="shared" si="204"/>
        <v>0</v>
      </c>
      <c r="AN278" s="73">
        <f t="shared" si="204"/>
        <v>0</v>
      </c>
      <c r="AO278" s="77">
        <f t="shared" si="204"/>
        <v>0</v>
      </c>
      <c r="AP278" s="78">
        <f t="shared" si="204"/>
        <v>0</v>
      </c>
      <c r="AQ278" s="77">
        <f t="shared" si="204"/>
        <v>0</v>
      </c>
      <c r="AR278" s="78">
        <f t="shared" si="204"/>
        <v>0</v>
      </c>
      <c r="AS278" s="77">
        <f t="shared" si="204"/>
        <v>0</v>
      </c>
      <c r="AT278" s="78">
        <f t="shared" si="204"/>
        <v>0</v>
      </c>
      <c r="AU278" s="77">
        <f t="shared" si="204"/>
        <v>0</v>
      </c>
      <c r="AV278" s="78">
        <f t="shared" si="204"/>
        <v>0</v>
      </c>
      <c r="AW278" s="77">
        <f t="shared" si="204"/>
        <v>0</v>
      </c>
      <c r="AX278" s="78">
        <f t="shared" si="204"/>
        <v>0</v>
      </c>
      <c r="AY278" s="77">
        <f t="shared" si="204"/>
        <v>0</v>
      </c>
      <c r="AZ278" s="78">
        <f t="shared" si="204"/>
        <v>0</v>
      </c>
      <c r="BA278" s="77">
        <f t="shared" si="204"/>
        <v>0</v>
      </c>
      <c r="BB278" s="78">
        <f t="shared" si="204"/>
        <v>0</v>
      </c>
      <c r="BC278" s="77">
        <f t="shared" si="204"/>
        <v>0</v>
      </c>
      <c r="BD278" s="78">
        <f t="shared" si="204"/>
        <v>0</v>
      </c>
      <c r="BE278" s="77">
        <f t="shared" si="204"/>
        <v>0</v>
      </c>
      <c r="BF278" s="78">
        <f t="shared" si="204"/>
        <v>0</v>
      </c>
      <c r="BG278" s="77">
        <f t="shared" si="204"/>
        <v>0</v>
      </c>
      <c r="BH278" s="78">
        <f t="shared" si="204"/>
        <v>0</v>
      </c>
      <c r="BI278" s="77">
        <f t="shared" si="204"/>
        <v>0</v>
      </c>
      <c r="BJ278" s="78">
        <f t="shared" si="204"/>
        <v>0</v>
      </c>
      <c r="BK278" s="77">
        <f t="shared" si="204"/>
        <v>0</v>
      </c>
      <c r="BL278" s="78">
        <f t="shared" si="204"/>
        <v>0</v>
      </c>
      <c r="BM278" s="77">
        <f t="shared" si="204"/>
        <v>0</v>
      </c>
      <c r="BN278" s="78">
        <f t="shared" si="204"/>
        <v>0</v>
      </c>
      <c r="BO278" s="77">
        <f t="shared" si="204"/>
        <v>0</v>
      </c>
      <c r="BP278" s="78">
        <f t="shared" si="204"/>
        <v>0</v>
      </c>
      <c r="BQ278" s="77">
        <f t="shared" ref="BQ278:DD278" si="205">IF(BQ$90,BQ166/BQ$90,0)</f>
        <v>0</v>
      </c>
      <c r="BR278" s="78">
        <f t="shared" si="205"/>
        <v>0</v>
      </c>
      <c r="BS278" s="77">
        <f t="shared" si="205"/>
        <v>0</v>
      </c>
      <c r="BT278" s="78">
        <f t="shared" si="205"/>
        <v>0</v>
      </c>
      <c r="BU278" s="77">
        <f t="shared" si="205"/>
        <v>0</v>
      </c>
      <c r="BV278" s="78">
        <f t="shared" si="205"/>
        <v>0</v>
      </c>
      <c r="BW278" s="77">
        <f t="shared" si="205"/>
        <v>0</v>
      </c>
      <c r="BX278" s="78">
        <f t="shared" si="205"/>
        <v>0</v>
      </c>
      <c r="BY278" s="77">
        <f t="shared" si="205"/>
        <v>0</v>
      </c>
      <c r="BZ278" s="78">
        <f t="shared" si="205"/>
        <v>0</v>
      </c>
      <c r="CA278" s="77">
        <f t="shared" si="205"/>
        <v>0</v>
      </c>
      <c r="CB278" s="78">
        <f t="shared" si="205"/>
        <v>0</v>
      </c>
      <c r="CC278" s="77">
        <f t="shared" si="205"/>
        <v>0</v>
      </c>
      <c r="CD278" s="78">
        <f t="shared" si="205"/>
        <v>0</v>
      </c>
      <c r="CE278" s="77">
        <f t="shared" si="205"/>
        <v>0</v>
      </c>
      <c r="CF278" s="78">
        <f t="shared" si="205"/>
        <v>0</v>
      </c>
      <c r="CG278" s="77">
        <f t="shared" si="205"/>
        <v>0</v>
      </c>
      <c r="CH278" s="78">
        <f t="shared" si="205"/>
        <v>0</v>
      </c>
      <c r="CI278" s="77">
        <f t="shared" si="205"/>
        <v>0</v>
      </c>
      <c r="CJ278" s="78">
        <f t="shared" si="205"/>
        <v>0</v>
      </c>
      <c r="CK278" s="77">
        <f t="shared" si="205"/>
        <v>0</v>
      </c>
      <c r="CL278" s="78">
        <f t="shared" si="205"/>
        <v>0</v>
      </c>
      <c r="CM278" s="77">
        <f t="shared" si="205"/>
        <v>0</v>
      </c>
      <c r="CN278" s="78">
        <f t="shared" si="205"/>
        <v>0</v>
      </c>
      <c r="CO278" s="77">
        <f t="shared" si="205"/>
        <v>0</v>
      </c>
      <c r="CP278" s="78">
        <f t="shared" si="205"/>
        <v>0</v>
      </c>
      <c r="CQ278" s="77">
        <f t="shared" si="205"/>
        <v>0</v>
      </c>
      <c r="CR278" s="78">
        <f t="shared" si="205"/>
        <v>0</v>
      </c>
      <c r="CS278" s="77">
        <f t="shared" si="205"/>
        <v>0</v>
      </c>
      <c r="CT278" s="78">
        <f t="shared" si="205"/>
        <v>0</v>
      </c>
      <c r="CU278" s="77">
        <f t="shared" si="205"/>
        <v>0</v>
      </c>
      <c r="CV278" s="78">
        <f t="shared" si="205"/>
        <v>0</v>
      </c>
      <c r="CW278" s="77">
        <f t="shared" si="205"/>
        <v>0</v>
      </c>
      <c r="CX278" s="78">
        <f t="shared" si="205"/>
        <v>0</v>
      </c>
      <c r="CY278" s="77">
        <f t="shared" si="205"/>
        <v>0</v>
      </c>
      <c r="CZ278" s="78">
        <f t="shared" si="205"/>
        <v>0</v>
      </c>
      <c r="DA278" s="77">
        <f t="shared" si="205"/>
        <v>0</v>
      </c>
      <c r="DB278" s="78">
        <f t="shared" si="205"/>
        <v>0</v>
      </c>
      <c r="DC278" s="77">
        <f t="shared" si="205"/>
        <v>0</v>
      </c>
      <c r="DD278" s="79">
        <f t="shared" si="205"/>
        <v>0</v>
      </c>
      <c r="DE278" s="3"/>
    </row>
    <row r="279" spans="1:109" x14ac:dyDescent="0.35">
      <c r="A279" s="3"/>
      <c r="B279" s="3" t="s">
        <v>3912</v>
      </c>
      <c r="C279" s="39" t="s">
        <v>592</v>
      </c>
      <c r="D279" s="3" t="s">
        <v>592</v>
      </c>
      <c r="E279" s="71">
        <f t="shared" ref="E279:BP279" si="206">IF(E$90,E167/E$90,0)</f>
        <v>0</v>
      </c>
      <c r="F279" s="72">
        <f t="shared" si="206"/>
        <v>0</v>
      </c>
      <c r="G279" s="72">
        <f t="shared" si="206"/>
        <v>0</v>
      </c>
      <c r="H279" s="72">
        <f t="shared" si="206"/>
        <v>0</v>
      </c>
      <c r="I279" s="72">
        <f t="shared" si="206"/>
        <v>0</v>
      </c>
      <c r="J279" s="73">
        <f t="shared" si="206"/>
        <v>0</v>
      </c>
      <c r="K279" s="73">
        <f t="shared" si="206"/>
        <v>0</v>
      </c>
      <c r="L279" s="73">
        <f t="shared" si="206"/>
        <v>0</v>
      </c>
      <c r="M279" s="73">
        <f t="shared" si="206"/>
        <v>0</v>
      </c>
      <c r="N279" s="72">
        <f t="shared" si="206"/>
        <v>0</v>
      </c>
      <c r="O279" s="72">
        <f t="shared" si="206"/>
        <v>0</v>
      </c>
      <c r="P279" s="72">
        <f t="shared" si="206"/>
        <v>0</v>
      </c>
      <c r="Q279" s="73">
        <f t="shared" si="206"/>
        <v>0</v>
      </c>
      <c r="R279" s="73">
        <f t="shared" si="206"/>
        <v>0</v>
      </c>
      <c r="S279" s="73">
        <f t="shared" si="206"/>
        <v>0</v>
      </c>
      <c r="T279" s="73">
        <f t="shared" si="206"/>
        <v>0</v>
      </c>
      <c r="U279" s="72">
        <f t="shared" si="206"/>
        <v>0</v>
      </c>
      <c r="V279" s="72">
        <f t="shared" si="206"/>
        <v>0</v>
      </c>
      <c r="W279" s="72">
        <f t="shared" si="206"/>
        <v>0</v>
      </c>
      <c r="X279" s="78">
        <f t="shared" si="206"/>
        <v>0</v>
      </c>
      <c r="Y279" s="77">
        <f t="shared" si="206"/>
        <v>0</v>
      </c>
      <c r="Z279" s="73">
        <f t="shared" si="206"/>
        <v>0</v>
      </c>
      <c r="AA279" s="73">
        <f t="shared" si="206"/>
        <v>0</v>
      </c>
      <c r="AB279" s="73">
        <f t="shared" si="206"/>
        <v>0</v>
      </c>
      <c r="AC279" s="73">
        <f t="shared" si="206"/>
        <v>0</v>
      </c>
      <c r="AD279" s="72">
        <f t="shared" si="206"/>
        <v>0</v>
      </c>
      <c r="AE279" s="72">
        <f t="shared" si="206"/>
        <v>0</v>
      </c>
      <c r="AF279" s="72">
        <f t="shared" si="206"/>
        <v>0</v>
      </c>
      <c r="AG279" s="72">
        <f t="shared" si="206"/>
        <v>0</v>
      </c>
      <c r="AH279" s="73">
        <f t="shared" si="206"/>
        <v>0</v>
      </c>
      <c r="AI279" s="73">
        <f t="shared" si="206"/>
        <v>0</v>
      </c>
      <c r="AJ279" s="73">
        <f t="shared" si="206"/>
        <v>0</v>
      </c>
      <c r="AK279" s="73">
        <f t="shared" si="206"/>
        <v>0</v>
      </c>
      <c r="AL279" s="72">
        <f t="shared" si="206"/>
        <v>6.1057634313347472E-2</v>
      </c>
      <c r="AM279" s="72">
        <f t="shared" si="206"/>
        <v>0</v>
      </c>
      <c r="AN279" s="72">
        <f t="shared" si="206"/>
        <v>0</v>
      </c>
      <c r="AO279" s="78">
        <f t="shared" si="206"/>
        <v>2.2631995888467496E-2</v>
      </c>
      <c r="AP279" s="77">
        <f t="shared" si="206"/>
        <v>0</v>
      </c>
      <c r="AQ279" s="78">
        <f t="shared" si="206"/>
        <v>2.2846163523081962E-3</v>
      </c>
      <c r="AR279" s="77">
        <f t="shared" si="206"/>
        <v>5.7721914137316595E-2</v>
      </c>
      <c r="AS279" s="78">
        <f t="shared" si="206"/>
        <v>2.5075110560625493E-4</v>
      </c>
      <c r="AT279" s="77">
        <f t="shared" si="206"/>
        <v>0</v>
      </c>
      <c r="AU279" s="78">
        <f t="shared" si="206"/>
        <v>2.0607308299253418E-3</v>
      </c>
      <c r="AV279" s="77">
        <f t="shared" si="206"/>
        <v>0</v>
      </c>
      <c r="AW279" s="78">
        <f t="shared" si="206"/>
        <v>1.4289286638756773E-2</v>
      </c>
      <c r="AX279" s="77">
        <f t="shared" si="206"/>
        <v>2.4067583149281931E-3</v>
      </c>
      <c r="AY279" s="78">
        <f t="shared" si="206"/>
        <v>2.2631029650254094E-4</v>
      </c>
      <c r="AZ279" s="77">
        <f t="shared" si="206"/>
        <v>0</v>
      </c>
      <c r="BA279" s="78">
        <f t="shared" si="206"/>
        <v>4.3043695905230711E-3</v>
      </c>
      <c r="BB279" s="77">
        <f t="shared" si="206"/>
        <v>4.8266689253748333E-3</v>
      </c>
      <c r="BC279" s="78">
        <f t="shared" si="206"/>
        <v>1.1878030271546332E-2</v>
      </c>
      <c r="BD279" s="77">
        <f t="shared" si="206"/>
        <v>6.5483756487204905E-2</v>
      </c>
      <c r="BE279" s="78">
        <f t="shared" si="206"/>
        <v>1.5381522822602491E-3</v>
      </c>
      <c r="BF279" s="77">
        <f t="shared" si="206"/>
        <v>9.5061854369546254E-4</v>
      </c>
      <c r="BG279" s="78">
        <f t="shared" si="206"/>
        <v>5.2516921315683539E-3</v>
      </c>
      <c r="BH279" s="77">
        <f t="shared" si="206"/>
        <v>0</v>
      </c>
      <c r="BI279" s="78">
        <f t="shared" si="206"/>
        <v>2.1955676771919657E-2</v>
      </c>
      <c r="BJ279" s="77">
        <f t="shared" si="206"/>
        <v>1.2958594212318377E-2</v>
      </c>
      <c r="BK279" s="78">
        <f t="shared" si="206"/>
        <v>6.3630626805757269E-3</v>
      </c>
      <c r="BL279" s="77">
        <f t="shared" si="206"/>
        <v>9.5235912937594557E-3</v>
      </c>
      <c r="BM279" s="78">
        <f t="shared" si="206"/>
        <v>9.7737899889572503E-5</v>
      </c>
      <c r="BN279" s="77">
        <f t="shared" si="206"/>
        <v>9.7432415451884395E-4</v>
      </c>
      <c r="BO279" s="78">
        <f t="shared" si="206"/>
        <v>3.6867525229257875E-3</v>
      </c>
      <c r="BP279" s="77">
        <f t="shared" si="206"/>
        <v>1.2717372954833635E-2</v>
      </c>
      <c r="BQ279" s="78">
        <f t="shared" ref="BQ279:DD279" si="207">IF(BQ$90,BQ167/BQ$90,0)</f>
        <v>1.4930402121818944E-2</v>
      </c>
      <c r="BR279" s="77">
        <f t="shared" si="207"/>
        <v>2.5106666308562408E-2</v>
      </c>
      <c r="BS279" s="78">
        <f t="shared" si="207"/>
        <v>0</v>
      </c>
      <c r="BT279" s="77">
        <f t="shared" si="207"/>
        <v>2.85864690201478E-3</v>
      </c>
      <c r="BU279" s="78">
        <f t="shared" si="207"/>
        <v>1.0706314028218516E-2</v>
      </c>
      <c r="BV279" s="77">
        <f t="shared" si="207"/>
        <v>1.4684167578597194E-3</v>
      </c>
      <c r="BW279" s="78">
        <f t="shared" si="207"/>
        <v>9.8001014397088956E-2</v>
      </c>
      <c r="BX279" s="77">
        <f t="shared" si="207"/>
        <v>1.4336050369535246E-3</v>
      </c>
      <c r="BY279" s="78">
        <f t="shared" si="207"/>
        <v>0</v>
      </c>
      <c r="BZ279" s="77">
        <f t="shared" si="207"/>
        <v>4.0777194611791988E-2</v>
      </c>
      <c r="CA279" s="78">
        <f t="shared" si="207"/>
        <v>1.4376387513627341E-2</v>
      </c>
      <c r="CB279" s="77">
        <f t="shared" si="207"/>
        <v>1.9458192343299791E-2</v>
      </c>
      <c r="CC279" s="78">
        <f t="shared" si="207"/>
        <v>1.5279382277712573E-2</v>
      </c>
      <c r="CD279" s="77">
        <f t="shared" si="207"/>
        <v>6.633941155040203E-2</v>
      </c>
      <c r="CE279" s="78">
        <f t="shared" si="207"/>
        <v>9.6897917970798929E-4</v>
      </c>
      <c r="CF279" s="77">
        <f t="shared" si="207"/>
        <v>2.2565600940518604E-3</v>
      </c>
      <c r="CG279" s="78">
        <f t="shared" si="207"/>
        <v>2.6617091316395124E-2</v>
      </c>
      <c r="CH279" s="77">
        <f t="shared" si="207"/>
        <v>3.6628641901210414E-3</v>
      </c>
      <c r="CI279" s="78">
        <f t="shared" si="207"/>
        <v>6.7504659899957371E-3</v>
      </c>
      <c r="CJ279" s="77">
        <f t="shared" si="207"/>
        <v>6.3885731615952101E-3</v>
      </c>
      <c r="CK279" s="78">
        <f t="shared" si="207"/>
        <v>5.3077743296437961E-3</v>
      </c>
      <c r="CL279" s="77">
        <f t="shared" si="207"/>
        <v>0</v>
      </c>
      <c r="CM279" s="78">
        <f t="shared" si="207"/>
        <v>0</v>
      </c>
      <c r="CN279" s="77">
        <f t="shared" si="207"/>
        <v>0</v>
      </c>
      <c r="CO279" s="78">
        <f t="shared" si="207"/>
        <v>0</v>
      </c>
      <c r="CP279" s="77">
        <f t="shared" si="207"/>
        <v>2.2208740888826762E-3</v>
      </c>
      <c r="CQ279" s="78">
        <f t="shared" si="207"/>
        <v>1.0908750564496552E-2</v>
      </c>
      <c r="CR279" s="77">
        <f t="shared" si="207"/>
        <v>1.6768551787330513E-2</v>
      </c>
      <c r="CS279" s="78">
        <f t="shared" si="207"/>
        <v>2.7588851036828857E-2</v>
      </c>
      <c r="CT279" s="77">
        <f t="shared" si="207"/>
        <v>1.6795202408630191E-2</v>
      </c>
      <c r="CU279" s="78">
        <f t="shared" si="207"/>
        <v>2.8101837890939882E-2</v>
      </c>
      <c r="CV279" s="77">
        <f t="shared" si="207"/>
        <v>2.1924661711092697E-3</v>
      </c>
      <c r="CW279" s="78">
        <f t="shared" si="207"/>
        <v>6.3467023707912962E-3</v>
      </c>
      <c r="CX279" s="77">
        <f t="shared" si="207"/>
        <v>8.4926376059403369E-3</v>
      </c>
      <c r="CY279" s="78">
        <f t="shared" si="207"/>
        <v>2.5344287036595168E-2</v>
      </c>
      <c r="CZ279" s="77">
        <f t="shared" si="207"/>
        <v>2.3259175791189046E-3</v>
      </c>
      <c r="DA279" s="78">
        <f t="shared" si="207"/>
        <v>9.6419346653849915E-3</v>
      </c>
      <c r="DB279" s="77">
        <f t="shared" si="207"/>
        <v>3.7883888960382098E-2</v>
      </c>
      <c r="DC279" s="78">
        <f t="shared" si="207"/>
        <v>0</v>
      </c>
      <c r="DD279" s="80">
        <f t="shared" si="207"/>
        <v>0</v>
      </c>
      <c r="DE279" s="3"/>
    </row>
    <row r="280" spans="1:109" x14ac:dyDescent="0.35">
      <c r="A280" s="3"/>
      <c r="B280" s="3" t="s">
        <v>3913</v>
      </c>
      <c r="C280" s="39" t="s">
        <v>593</v>
      </c>
      <c r="D280" s="3" t="s">
        <v>593</v>
      </c>
      <c r="E280" s="75">
        <f t="shared" ref="E280:BP280" si="208">IF(E$90,E168/E$90,0)</f>
        <v>0</v>
      </c>
      <c r="F280" s="73">
        <f t="shared" si="208"/>
        <v>0</v>
      </c>
      <c r="G280" s="73">
        <f t="shared" si="208"/>
        <v>0</v>
      </c>
      <c r="H280" s="73">
        <f t="shared" si="208"/>
        <v>0</v>
      </c>
      <c r="I280" s="73">
        <f t="shared" si="208"/>
        <v>0</v>
      </c>
      <c r="J280" s="72">
        <f t="shared" si="208"/>
        <v>0</v>
      </c>
      <c r="K280" s="72">
        <f t="shared" si="208"/>
        <v>0</v>
      </c>
      <c r="L280" s="72">
        <f t="shared" si="208"/>
        <v>0</v>
      </c>
      <c r="M280" s="72">
        <f t="shared" si="208"/>
        <v>0</v>
      </c>
      <c r="N280" s="73">
        <f t="shared" si="208"/>
        <v>0</v>
      </c>
      <c r="O280" s="73">
        <f t="shared" si="208"/>
        <v>0</v>
      </c>
      <c r="P280" s="73">
        <f t="shared" si="208"/>
        <v>0</v>
      </c>
      <c r="Q280" s="72">
        <f t="shared" si="208"/>
        <v>0</v>
      </c>
      <c r="R280" s="72">
        <f t="shared" si="208"/>
        <v>0</v>
      </c>
      <c r="S280" s="72">
        <f t="shared" si="208"/>
        <v>0</v>
      </c>
      <c r="T280" s="72">
        <f t="shared" si="208"/>
        <v>0</v>
      </c>
      <c r="U280" s="73">
        <f t="shared" si="208"/>
        <v>0</v>
      </c>
      <c r="V280" s="73">
        <f t="shared" si="208"/>
        <v>0</v>
      </c>
      <c r="W280" s="73">
        <f t="shared" si="208"/>
        <v>0</v>
      </c>
      <c r="X280" s="77">
        <f t="shared" si="208"/>
        <v>0</v>
      </c>
      <c r="Y280" s="78">
        <f t="shared" si="208"/>
        <v>0</v>
      </c>
      <c r="Z280" s="72">
        <f t="shared" si="208"/>
        <v>0</v>
      </c>
      <c r="AA280" s="72">
        <f t="shared" si="208"/>
        <v>0</v>
      </c>
      <c r="AB280" s="72">
        <f t="shared" si="208"/>
        <v>0</v>
      </c>
      <c r="AC280" s="72">
        <f t="shared" si="208"/>
        <v>0</v>
      </c>
      <c r="AD280" s="73">
        <f t="shared" si="208"/>
        <v>0</v>
      </c>
      <c r="AE280" s="73">
        <f t="shared" si="208"/>
        <v>0</v>
      </c>
      <c r="AF280" s="73">
        <f t="shared" si="208"/>
        <v>0</v>
      </c>
      <c r="AG280" s="73">
        <f t="shared" si="208"/>
        <v>0</v>
      </c>
      <c r="AH280" s="72">
        <f t="shared" si="208"/>
        <v>0</v>
      </c>
      <c r="AI280" s="72">
        <f t="shared" si="208"/>
        <v>0</v>
      </c>
      <c r="AJ280" s="72">
        <f t="shared" si="208"/>
        <v>0</v>
      </c>
      <c r="AK280" s="72">
        <f t="shared" si="208"/>
        <v>0</v>
      </c>
      <c r="AL280" s="73">
        <f t="shared" si="208"/>
        <v>0</v>
      </c>
      <c r="AM280" s="73">
        <f t="shared" si="208"/>
        <v>0</v>
      </c>
      <c r="AN280" s="73">
        <f t="shared" si="208"/>
        <v>0</v>
      </c>
      <c r="AO280" s="77">
        <f t="shared" si="208"/>
        <v>0</v>
      </c>
      <c r="AP280" s="78">
        <f t="shared" si="208"/>
        <v>0</v>
      </c>
      <c r="AQ280" s="77">
        <f t="shared" si="208"/>
        <v>0</v>
      </c>
      <c r="AR280" s="78">
        <f t="shared" si="208"/>
        <v>0</v>
      </c>
      <c r="AS280" s="77">
        <f t="shared" si="208"/>
        <v>0</v>
      </c>
      <c r="AT280" s="78">
        <f t="shared" si="208"/>
        <v>0</v>
      </c>
      <c r="AU280" s="77">
        <f t="shared" si="208"/>
        <v>0</v>
      </c>
      <c r="AV280" s="78">
        <f t="shared" si="208"/>
        <v>0</v>
      </c>
      <c r="AW280" s="77">
        <f t="shared" si="208"/>
        <v>0</v>
      </c>
      <c r="AX280" s="78">
        <f t="shared" si="208"/>
        <v>0</v>
      </c>
      <c r="AY280" s="77">
        <f t="shared" si="208"/>
        <v>0</v>
      </c>
      <c r="AZ280" s="78">
        <f t="shared" si="208"/>
        <v>0</v>
      </c>
      <c r="BA280" s="77">
        <f t="shared" si="208"/>
        <v>0</v>
      </c>
      <c r="BB280" s="78">
        <f t="shared" si="208"/>
        <v>0</v>
      </c>
      <c r="BC280" s="77">
        <f t="shared" si="208"/>
        <v>0</v>
      </c>
      <c r="BD280" s="78">
        <f t="shared" si="208"/>
        <v>0</v>
      </c>
      <c r="BE280" s="77">
        <f t="shared" si="208"/>
        <v>0</v>
      </c>
      <c r="BF280" s="78">
        <f t="shared" si="208"/>
        <v>0</v>
      </c>
      <c r="BG280" s="77">
        <f t="shared" si="208"/>
        <v>0</v>
      </c>
      <c r="BH280" s="78">
        <f t="shared" si="208"/>
        <v>0</v>
      </c>
      <c r="BI280" s="77">
        <f t="shared" si="208"/>
        <v>0</v>
      </c>
      <c r="BJ280" s="78">
        <f t="shared" si="208"/>
        <v>0</v>
      </c>
      <c r="BK280" s="77">
        <f t="shared" si="208"/>
        <v>0</v>
      </c>
      <c r="BL280" s="78">
        <f t="shared" si="208"/>
        <v>0</v>
      </c>
      <c r="BM280" s="77">
        <f t="shared" si="208"/>
        <v>0</v>
      </c>
      <c r="BN280" s="78">
        <f t="shared" si="208"/>
        <v>0</v>
      </c>
      <c r="BO280" s="77">
        <f t="shared" si="208"/>
        <v>0</v>
      </c>
      <c r="BP280" s="78">
        <f t="shared" si="208"/>
        <v>0</v>
      </c>
      <c r="BQ280" s="77">
        <f t="shared" ref="BQ280:DD280" si="209">IF(BQ$90,BQ168/BQ$90,0)</f>
        <v>0</v>
      </c>
      <c r="BR280" s="78">
        <f t="shared" si="209"/>
        <v>0</v>
      </c>
      <c r="BS280" s="77">
        <f t="shared" si="209"/>
        <v>0</v>
      </c>
      <c r="BT280" s="78">
        <f t="shared" si="209"/>
        <v>0</v>
      </c>
      <c r="BU280" s="77">
        <f t="shared" si="209"/>
        <v>0</v>
      </c>
      <c r="BV280" s="78">
        <f t="shared" si="209"/>
        <v>0</v>
      </c>
      <c r="BW280" s="77">
        <f t="shared" si="209"/>
        <v>0</v>
      </c>
      <c r="BX280" s="78">
        <f t="shared" si="209"/>
        <v>0</v>
      </c>
      <c r="BY280" s="77">
        <f t="shared" si="209"/>
        <v>0</v>
      </c>
      <c r="BZ280" s="78">
        <f t="shared" si="209"/>
        <v>0</v>
      </c>
      <c r="CA280" s="77">
        <f t="shared" si="209"/>
        <v>0</v>
      </c>
      <c r="CB280" s="78">
        <f t="shared" si="209"/>
        <v>0</v>
      </c>
      <c r="CC280" s="77">
        <f t="shared" si="209"/>
        <v>0</v>
      </c>
      <c r="CD280" s="78">
        <f t="shared" si="209"/>
        <v>0</v>
      </c>
      <c r="CE280" s="77">
        <f t="shared" si="209"/>
        <v>0</v>
      </c>
      <c r="CF280" s="78">
        <f t="shared" si="209"/>
        <v>0</v>
      </c>
      <c r="CG280" s="77">
        <f t="shared" si="209"/>
        <v>0</v>
      </c>
      <c r="CH280" s="78">
        <f t="shared" si="209"/>
        <v>0</v>
      </c>
      <c r="CI280" s="77">
        <f t="shared" si="209"/>
        <v>0</v>
      </c>
      <c r="CJ280" s="78">
        <f t="shared" si="209"/>
        <v>0</v>
      </c>
      <c r="CK280" s="77">
        <f t="shared" si="209"/>
        <v>0</v>
      </c>
      <c r="CL280" s="78">
        <f t="shared" si="209"/>
        <v>0</v>
      </c>
      <c r="CM280" s="77">
        <f t="shared" si="209"/>
        <v>0</v>
      </c>
      <c r="CN280" s="78">
        <f t="shared" si="209"/>
        <v>0</v>
      </c>
      <c r="CO280" s="77">
        <f t="shared" si="209"/>
        <v>0</v>
      </c>
      <c r="CP280" s="78">
        <f t="shared" si="209"/>
        <v>0</v>
      </c>
      <c r="CQ280" s="77">
        <f t="shared" si="209"/>
        <v>0</v>
      </c>
      <c r="CR280" s="78">
        <f t="shared" si="209"/>
        <v>0</v>
      </c>
      <c r="CS280" s="77">
        <f t="shared" si="209"/>
        <v>0</v>
      </c>
      <c r="CT280" s="78">
        <f t="shared" si="209"/>
        <v>0</v>
      </c>
      <c r="CU280" s="77">
        <f t="shared" si="209"/>
        <v>0</v>
      </c>
      <c r="CV280" s="78">
        <f t="shared" si="209"/>
        <v>0</v>
      </c>
      <c r="CW280" s="77">
        <f t="shared" si="209"/>
        <v>0</v>
      </c>
      <c r="CX280" s="78">
        <f t="shared" si="209"/>
        <v>0</v>
      </c>
      <c r="CY280" s="77">
        <f t="shared" si="209"/>
        <v>0</v>
      </c>
      <c r="CZ280" s="78">
        <f t="shared" si="209"/>
        <v>0</v>
      </c>
      <c r="DA280" s="77">
        <f t="shared" si="209"/>
        <v>0</v>
      </c>
      <c r="DB280" s="78">
        <f t="shared" si="209"/>
        <v>0</v>
      </c>
      <c r="DC280" s="77">
        <f t="shared" si="209"/>
        <v>0</v>
      </c>
      <c r="DD280" s="79">
        <f t="shared" si="209"/>
        <v>0</v>
      </c>
      <c r="DE280" s="3"/>
    </row>
    <row r="281" spans="1:109" x14ac:dyDescent="0.35">
      <c r="A281" s="3"/>
      <c r="B281" s="3" t="s">
        <v>3914</v>
      </c>
      <c r="C281" s="39" t="s">
        <v>594</v>
      </c>
      <c r="D281" s="3" t="s">
        <v>594</v>
      </c>
      <c r="E281" s="71">
        <f t="shared" ref="E281:BP281" si="210">IF(E$90,E169/E$90,0)</f>
        <v>0</v>
      </c>
      <c r="F281" s="72">
        <f t="shared" si="210"/>
        <v>0</v>
      </c>
      <c r="G281" s="72">
        <f t="shared" si="210"/>
        <v>0</v>
      </c>
      <c r="H281" s="72">
        <f t="shared" si="210"/>
        <v>0</v>
      </c>
      <c r="I281" s="72">
        <f t="shared" si="210"/>
        <v>0</v>
      </c>
      <c r="J281" s="73">
        <f t="shared" si="210"/>
        <v>0</v>
      </c>
      <c r="K281" s="73">
        <f t="shared" si="210"/>
        <v>0</v>
      </c>
      <c r="L281" s="73">
        <f t="shared" si="210"/>
        <v>0</v>
      </c>
      <c r="M281" s="73">
        <f t="shared" si="210"/>
        <v>0</v>
      </c>
      <c r="N281" s="72">
        <f t="shared" si="210"/>
        <v>0</v>
      </c>
      <c r="O281" s="72">
        <f t="shared" si="210"/>
        <v>0</v>
      </c>
      <c r="P281" s="72">
        <f t="shared" si="210"/>
        <v>0</v>
      </c>
      <c r="Q281" s="73">
        <f t="shared" si="210"/>
        <v>0</v>
      </c>
      <c r="R281" s="73">
        <f t="shared" si="210"/>
        <v>0</v>
      </c>
      <c r="S281" s="73">
        <f t="shared" si="210"/>
        <v>0</v>
      </c>
      <c r="T281" s="73">
        <f t="shared" si="210"/>
        <v>0</v>
      </c>
      <c r="U281" s="72">
        <f t="shared" si="210"/>
        <v>0</v>
      </c>
      <c r="V281" s="72">
        <f t="shared" si="210"/>
        <v>0</v>
      </c>
      <c r="W281" s="72">
        <f t="shared" si="210"/>
        <v>0</v>
      </c>
      <c r="X281" s="78">
        <f t="shared" si="210"/>
        <v>0</v>
      </c>
      <c r="Y281" s="77">
        <f t="shared" si="210"/>
        <v>0</v>
      </c>
      <c r="Z281" s="73">
        <f t="shared" si="210"/>
        <v>0</v>
      </c>
      <c r="AA281" s="73">
        <f t="shared" si="210"/>
        <v>0</v>
      </c>
      <c r="AB281" s="73">
        <f t="shared" si="210"/>
        <v>0</v>
      </c>
      <c r="AC281" s="73">
        <f t="shared" si="210"/>
        <v>0</v>
      </c>
      <c r="AD281" s="72">
        <f t="shared" si="210"/>
        <v>0</v>
      </c>
      <c r="AE281" s="72">
        <f t="shared" si="210"/>
        <v>0</v>
      </c>
      <c r="AF281" s="72">
        <f t="shared" si="210"/>
        <v>0</v>
      </c>
      <c r="AG281" s="72">
        <f t="shared" si="210"/>
        <v>0</v>
      </c>
      <c r="AH281" s="73">
        <f t="shared" si="210"/>
        <v>0</v>
      </c>
      <c r="AI281" s="73">
        <f t="shared" si="210"/>
        <v>0</v>
      </c>
      <c r="AJ281" s="73">
        <f t="shared" si="210"/>
        <v>0</v>
      </c>
      <c r="AK281" s="73">
        <f t="shared" si="210"/>
        <v>0</v>
      </c>
      <c r="AL281" s="72">
        <f t="shared" si="210"/>
        <v>0</v>
      </c>
      <c r="AM281" s="72">
        <f t="shared" si="210"/>
        <v>0</v>
      </c>
      <c r="AN281" s="72">
        <f t="shared" si="210"/>
        <v>0</v>
      </c>
      <c r="AO281" s="78">
        <f t="shared" si="210"/>
        <v>0</v>
      </c>
      <c r="AP281" s="77">
        <f t="shared" si="210"/>
        <v>0</v>
      </c>
      <c r="AQ281" s="78">
        <f t="shared" si="210"/>
        <v>0</v>
      </c>
      <c r="AR281" s="77">
        <f t="shared" si="210"/>
        <v>0</v>
      </c>
      <c r="AS281" s="78">
        <f t="shared" si="210"/>
        <v>0</v>
      </c>
      <c r="AT281" s="77">
        <f t="shared" si="210"/>
        <v>0</v>
      </c>
      <c r="AU281" s="78">
        <f t="shared" si="210"/>
        <v>0</v>
      </c>
      <c r="AV281" s="77">
        <f t="shared" si="210"/>
        <v>0</v>
      </c>
      <c r="AW281" s="78">
        <f t="shared" si="210"/>
        <v>0</v>
      </c>
      <c r="AX281" s="77">
        <f t="shared" si="210"/>
        <v>0</v>
      </c>
      <c r="AY281" s="78">
        <f t="shared" si="210"/>
        <v>0</v>
      </c>
      <c r="AZ281" s="77">
        <f t="shared" si="210"/>
        <v>0</v>
      </c>
      <c r="BA281" s="78">
        <f t="shared" si="210"/>
        <v>0</v>
      </c>
      <c r="BB281" s="77">
        <f t="shared" si="210"/>
        <v>0</v>
      </c>
      <c r="BC281" s="78">
        <f t="shared" si="210"/>
        <v>0</v>
      </c>
      <c r="BD281" s="77">
        <f t="shared" si="210"/>
        <v>0</v>
      </c>
      <c r="BE281" s="78">
        <f t="shared" si="210"/>
        <v>0</v>
      </c>
      <c r="BF281" s="77">
        <f t="shared" si="210"/>
        <v>0</v>
      </c>
      <c r="BG281" s="78">
        <f t="shared" si="210"/>
        <v>0</v>
      </c>
      <c r="BH281" s="77">
        <f t="shared" si="210"/>
        <v>0</v>
      </c>
      <c r="BI281" s="78">
        <f t="shared" si="210"/>
        <v>0</v>
      </c>
      <c r="BJ281" s="77">
        <f t="shared" si="210"/>
        <v>0</v>
      </c>
      <c r="BK281" s="78">
        <f t="shared" si="210"/>
        <v>0</v>
      </c>
      <c r="BL281" s="77">
        <f t="shared" si="210"/>
        <v>0</v>
      </c>
      <c r="BM281" s="78">
        <f t="shared" si="210"/>
        <v>0</v>
      </c>
      <c r="BN281" s="77">
        <f t="shared" si="210"/>
        <v>0</v>
      </c>
      <c r="BO281" s="78">
        <f t="shared" si="210"/>
        <v>0</v>
      </c>
      <c r="BP281" s="77">
        <f t="shared" si="210"/>
        <v>0</v>
      </c>
      <c r="BQ281" s="78">
        <f t="shared" ref="BQ281:DD281" si="211">IF(BQ$90,BQ169/BQ$90,0)</f>
        <v>0</v>
      </c>
      <c r="BR281" s="77">
        <f t="shared" si="211"/>
        <v>0</v>
      </c>
      <c r="BS281" s="78">
        <f t="shared" si="211"/>
        <v>0</v>
      </c>
      <c r="BT281" s="77">
        <f t="shared" si="211"/>
        <v>0</v>
      </c>
      <c r="BU281" s="78">
        <f t="shared" si="211"/>
        <v>0</v>
      </c>
      <c r="BV281" s="77">
        <f t="shared" si="211"/>
        <v>0</v>
      </c>
      <c r="BW281" s="78">
        <f t="shared" si="211"/>
        <v>0</v>
      </c>
      <c r="BX281" s="77">
        <f t="shared" si="211"/>
        <v>0</v>
      </c>
      <c r="BY281" s="78">
        <f t="shared" si="211"/>
        <v>0</v>
      </c>
      <c r="BZ281" s="77">
        <f t="shared" si="211"/>
        <v>0</v>
      </c>
      <c r="CA281" s="78">
        <f t="shared" si="211"/>
        <v>0</v>
      </c>
      <c r="CB281" s="77">
        <f t="shared" si="211"/>
        <v>0</v>
      </c>
      <c r="CC281" s="78">
        <f t="shared" si="211"/>
        <v>0</v>
      </c>
      <c r="CD281" s="77">
        <f t="shared" si="211"/>
        <v>0</v>
      </c>
      <c r="CE281" s="78">
        <f t="shared" si="211"/>
        <v>0</v>
      </c>
      <c r="CF281" s="77">
        <f t="shared" si="211"/>
        <v>0</v>
      </c>
      <c r="CG281" s="78">
        <f t="shared" si="211"/>
        <v>0</v>
      </c>
      <c r="CH281" s="77">
        <f t="shared" si="211"/>
        <v>0</v>
      </c>
      <c r="CI281" s="78">
        <f t="shared" si="211"/>
        <v>0</v>
      </c>
      <c r="CJ281" s="77">
        <f t="shared" si="211"/>
        <v>0</v>
      </c>
      <c r="CK281" s="78">
        <f t="shared" si="211"/>
        <v>0</v>
      </c>
      <c r="CL281" s="77">
        <f t="shared" si="211"/>
        <v>0</v>
      </c>
      <c r="CM281" s="78">
        <f t="shared" si="211"/>
        <v>0</v>
      </c>
      <c r="CN281" s="77">
        <f t="shared" si="211"/>
        <v>0</v>
      </c>
      <c r="CO281" s="78">
        <f t="shared" si="211"/>
        <v>0</v>
      </c>
      <c r="CP281" s="77">
        <f t="shared" si="211"/>
        <v>0</v>
      </c>
      <c r="CQ281" s="78">
        <f t="shared" si="211"/>
        <v>0</v>
      </c>
      <c r="CR281" s="77">
        <f t="shared" si="211"/>
        <v>0</v>
      </c>
      <c r="CS281" s="78">
        <f t="shared" si="211"/>
        <v>0</v>
      </c>
      <c r="CT281" s="77">
        <f t="shared" si="211"/>
        <v>0</v>
      </c>
      <c r="CU281" s="78">
        <f t="shared" si="211"/>
        <v>0</v>
      </c>
      <c r="CV281" s="77">
        <f t="shared" si="211"/>
        <v>0</v>
      </c>
      <c r="CW281" s="78">
        <f t="shared" si="211"/>
        <v>0</v>
      </c>
      <c r="CX281" s="77">
        <f t="shared" si="211"/>
        <v>0</v>
      </c>
      <c r="CY281" s="78">
        <f t="shared" si="211"/>
        <v>0</v>
      </c>
      <c r="CZ281" s="77">
        <f t="shared" si="211"/>
        <v>0</v>
      </c>
      <c r="DA281" s="78">
        <f t="shared" si="211"/>
        <v>0</v>
      </c>
      <c r="DB281" s="77">
        <f t="shared" si="211"/>
        <v>0</v>
      </c>
      <c r="DC281" s="78">
        <f t="shared" si="211"/>
        <v>0</v>
      </c>
      <c r="DD281" s="80">
        <f t="shared" si="211"/>
        <v>0</v>
      </c>
      <c r="DE281" s="3"/>
    </row>
    <row r="282" spans="1:109" x14ac:dyDescent="0.35">
      <c r="A282" s="3"/>
      <c r="B282" s="3" t="s">
        <v>3915</v>
      </c>
      <c r="C282" s="39" t="s">
        <v>595</v>
      </c>
      <c r="D282" s="3" t="s">
        <v>595</v>
      </c>
      <c r="E282" s="75">
        <f t="shared" ref="E282:BP282" si="212">IF(E$90,E170/E$90,0)</f>
        <v>0</v>
      </c>
      <c r="F282" s="73">
        <f t="shared" si="212"/>
        <v>0</v>
      </c>
      <c r="G282" s="73">
        <f t="shared" si="212"/>
        <v>0</v>
      </c>
      <c r="H282" s="73">
        <f t="shared" si="212"/>
        <v>0</v>
      </c>
      <c r="I282" s="73">
        <f t="shared" si="212"/>
        <v>0</v>
      </c>
      <c r="J282" s="72">
        <f t="shared" si="212"/>
        <v>0</v>
      </c>
      <c r="K282" s="72">
        <f t="shared" si="212"/>
        <v>0</v>
      </c>
      <c r="L282" s="72">
        <f t="shared" si="212"/>
        <v>0</v>
      </c>
      <c r="M282" s="72">
        <f t="shared" si="212"/>
        <v>0</v>
      </c>
      <c r="N282" s="73">
        <f t="shared" si="212"/>
        <v>0</v>
      </c>
      <c r="O282" s="73">
        <f t="shared" si="212"/>
        <v>0</v>
      </c>
      <c r="P282" s="73">
        <f t="shared" si="212"/>
        <v>0</v>
      </c>
      <c r="Q282" s="72">
        <f t="shared" si="212"/>
        <v>0</v>
      </c>
      <c r="R282" s="72">
        <f t="shared" si="212"/>
        <v>0</v>
      </c>
      <c r="S282" s="72">
        <f t="shared" si="212"/>
        <v>0</v>
      </c>
      <c r="T282" s="72">
        <f t="shared" si="212"/>
        <v>0</v>
      </c>
      <c r="U282" s="73">
        <f t="shared" si="212"/>
        <v>0</v>
      </c>
      <c r="V282" s="73">
        <f t="shared" si="212"/>
        <v>0</v>
      </c>
      <c r="W282" s="73">
        <f t="shared" si="212"/>
        <v>0</v>
      </c>
      <c r="X282" s="77">
        <f t="shared" si="212"/>
        <v>0</v>
      </c>
      <c r="Y282" s="78">
        <f t="shared" si="212"/>
        <v>0</v>
      </c>
      <c r="Z282" s="72">
        <f t="shared" si="212"/>
        <v>0</v>
      </c>
      <c r="AA282" s="72">
        <f t="shared" si="212"/>
        <v>0</v>
      </c>
      <c r="AB282" s="72">
        <f t="shared" si="212"/>
        <v>0</v>
      </c>
      <c r="AC282" s="72">
        <f t="shared" si="212"/>
        <v>0</v>
      </c>
      <c r="AD282" s="73">
        <f t="shared" si="212"/>
        <v>0</v>
      </c>
      <c r="AE282" s="73">
        <f t="shared" si="212"/>
        <v>0</v>
      </c>
      <c r="AF282" s="73">
        <f t="shared" si="212"/>
        <v>0</v>
      </c>
      <c r="AG282" s="73">
        <f t="shared" si="212"/>
        <v>0</v>
      </c>
      <c r="AH282" s="72">
        <f t="shared" si="212"/>
        <v>0</v>
      </c>
      <c r="AI282" s="72">
        <f t="shared" si="212"/>
        <v>0</v>
      </c>
      <c r="AJ282" s="72">
        <f t="shared" si="212"/>
        <v>0</v>
      </c>
      <c r="AK282" s="72">
        <f t="shared" si="212"/>
        <v>0</v>
      </c>
      <c r="AL282" s="73">
        <f t="shared" si="212"/>
        <v>0</v>
      </c>
      <c r="AM282" s="73">
        <f t="shared" si="212"/>
        <v>0</v>
      </c>
      <c r="AN282" s="73">
        <f t="shared" si="212"/>
        <v>0</v>
      </c>
      <c r="AO282" s="77">
        <f t="shared" si="212"/>
        <v>0</v>
      </c>
      <c r="AP282" s="78">
        <f t="shared" si="212"/>
        <v>0</v>
      </c>
      <c r="AQ282" s="77">
        <f t="shared" si="212"/>
        <v>0</v>
      </c>
      <c r="AR282" s="78">
        <f t="shared" si="212"/>
        <v>0</v>
      </c>
      <c r="AS282" s="77">
        <f t="shared" si="212"/>
        <v>0</v>
      </c>
      <c r="AT282" s="78">
        <f t="shared" si="212"/>
        <v>0</v>
      </c>
      <c r="AU282" s="77">
        <f t="shared" si="212"/>
        <v>0</v>
      </c>
      <c r="AV282" s="78">
        <f t="shared" si="212"/>
        <v>0</v>
      </c>
      <c r="AW282" s="77">
        <f t="shared" si="212"/>
        <v>0</v>
      </c>
      <c r="AX282" s="78">
        <f t="shared" si="212"/>
        <v>0</v>
      </c>
      <c r="AY282" s="77">
        <f t="shared" si="212"/>
        <v>0</v>
      </c>
      <c r="AZ282" s="78">
        <f t="shared" si="212"/>
        <v>0</v>
      </c>
      <c r="BA282" s="77">
        <f t="shared" si="212"/>
        <v>0</v>
      </c>
      <c r="BB282" s="78">
        <f t="shared" si="212"/>
        <v>0</v>
      </c>
      <c r="BC282" s="77">
        <f t="shared" si="212"/>
        <v>0</v>
      </c>
      <c r="BD282" s="78">
        <f t="shared" si="212"/>
        <v>0</v>
      </c>
      <c r="BE282" s="77">
        <f t="shared" si="212"/>
        <v>0</v>
      </c>
      <c r="BF282" s="78">
        <f t="shared" si="212"/>
        <v>0</v>
      </c>
      <c r="BG282" s="77">
        <f t="shared" si="212"/>
        <v>0</v>
      </c>
      <c r="BH282" s="78">
        <f t="shared" si="212"/>
        <v>0</v>
      </c>
      <c r="BI282" s="77">
        <f t="shared" si="212"/>
        <v>0</v>
      </c>
      <c r="BJ282" s="78">
        <f t="shared" si="212"/>
        <v>0</v>
      </c>
      <c r="BK282" s="77">
        <f t="shared" si="212"/>
        <v>0</v>
      </c>
      <c r="BL282" s="78">
        <f t="shared" si="212"/>
        <v>0</v>
      </c>
      <c r="BM282" s="77">
        <f t="shared" si="212"/>
        <v>0</v>
      </c>
      <c r="BN282" s="78">
        <f t="shared" si="212"/>
        <v>0</v>
      </c>
      <c r="BO282" s="77">
        <f t="shared" si="212"/>
        <v>0</v>
      </c>
      <c r="BP282" s="78">
        <f t="shared" si="212"/>
        <v>0</v>
      </c>
      <c r="BQ282" s="77">
        <f t="shared" ref="BQ282:DD282" si="213">IF(BQ$90,BQ170/BQ$90,0)</f>
        <v>0</v>
      </c>
      <c r="BR282" s="78">
        <f t="shared" si="213"/>
        <v>0</v>
      </c>
      <c r="BS282" s="77">
        <f t="shared" si="213"/>
        <v>0</v>
      </c>
      <c r="BT282" s="78">
        <f t="shared" si="213"/>
        <v>0</v>
      </c>
      <c r="BU282" s="77">
        <f t="shared" si="213"/>
        <v>0</v>
      </c>
      <c r="BV282" s="78">
        <f t="shared" si="213"/>
        <v>0</v>
      </c>
      <c r="BW282" s="77">
        <f t="shared" si="213"/>
        <v>0</v>
      </c>
      <c r="BX282" s="78">
        <f t="shared" si="213"/>
        <v>0</v>
      </c>
      <c r="BY282" s="77">
        <f t="shared" si="213"/>
        <v>0</v>
      </c>
      <c r="BZ282" s="78">
        <f t="shared" si="213"/>
        <v>0</v>
      </c>
      <c r="CA282" s="77">
        <f t="shared" si="213"/>
        <v>0</v>
      </c>
      <c r="CB282" s="78">
        <f t="shared" si="213"/>
        <v>0</v>
      </c>
      <c r="CC282" s="77">
        <f t="shared" si="213"/>
        <v>0</v>
      </c>
      <c r="CD282" s="78">
        <f t="shared" si="213"/>
        <v>0</v>
      </c>
      <c r="CE282" s="77">
        <f t="shared" si="213"/>
        <v>0</v>
      </c>
      <c r="CF282" s="78">
        <f t="shared" si="213"/>
        <v>0</v>
      </c>
      <c r="CG282" s="77">
        <f t="shared" si="213"/>
        <v>0</v>
      </c>
      <c r="CH282" s="78">
        <f t="shared" si="213"/>
        <v>0</v>
      </c>
      <c r="CI282" s="77">
        <f t="shared" si="213"/>
        <v>0</v>
      </c>
      <c r="CJ282" s="78">
        <f t="shared" si="213"/>
        <v>0</v>
      </c>
      <c r="CK282" s="77">
        <f t="shared" si="213"/>
        <v>0</v>
      </c>
      <c r="CL282" s="78">
        <f t="shared" si="213"/>
        <v>0</v>
      </c>
      <c r="CM282" s="77">
        <f t="shared" si="213"/>
        <v>0</v>
      </c>
      <c r="CN282" s="78">
        <f t="shared" si="213"/>
        <v>0</v>
      </c>
      <c r="CO282" s="77">
        <f t="shared" si="213"/>
        <v>0</v>
      </c>
      <c r="CP282" s="78">
        <f t="shared" si="213"/>
        <v>0</v>
      </c>
      <c r="CQ282" s="77">
        <f t="shared" si="213"/>
        <v>0</v>
      </c>
      <c r="CR282" s="78">
        <f t="shared" si="213"/>
        <v>0</v>
      </c>
      <c r="CS282" s="77">
        <f t="shared" si="213"/>
        <v>0</v>
      </c>
      <c r="CT282" s="78">
        <f t="shared" si="213"/>
        <v>0</v>
      </c>
      <c r="CU282" s="77">
        <f t="shared" si="213"/>
        <v>0</v>
      </c>
      <c r="CV282" s="78">
        <f t="shared" si="213"/>
        <v>0</v>
      </c>
      <c r="CW282" s="77">
        <f t="shared" si="213"/>
        <v>0</v>
      </c>
      <c r="CX282" s="78">
        <f t="shared" si="213"/>
        <v>0</v>
      </c>
      <c r="CY282" s="77">
        <f t="shared" si="213"/>
        <v>0</v>
      </c>
      <c r="CZ282" s="78">
        <f t="shared" si="213"/>
        <v>0</v>
      </c>
      <c r="DA282" s="77">
        <f t="shared" si="213"/>
        <v>0</v>
      </c>
      <c r="DB282" s="78">
        <f t="shared" si="213"/>
        <v>0</v>
      </c>
      <c r="DC282" s="77">
        <f t="shared" si="213"/>
        <v>0</v>
      </c>
      <c r="DD282" s="79">
        <f t="shared" si="213"/>
        <v>0</v>
      </c>
      <c r="DE282" s="3"/>
    </row>
    <row r="283" spans="1:109" x14ac:dyDescent="0.35">
      <c r="A283" s="3"/>
      <c r="B283" s="3" t="s">
        <v>3916</v>
      </c>
      <c r="C283" s="39" t="s">
        <v>596</v>
      </c>
      <c r="D283" s="3" t="s">
        <v>596</v>
      </c>
      <c r="E283" s="71">
        <f t="shared" ref="E283:BP283" si="214">IF(E$90,E171/E$90,0)</f>
        <v>0</v>
      </c>
      <c r="F283" s="72">
        <f t="shared" si="214"/>
        <v>0</v>
      </c>
      <c r="G283" s="72">
        <f t="shared" si="214"/>
        <v>0</v>
      </c>
      <c r="H283" s="72">
        <f t="shared" si="214"/>
        <v>0</v>
      </c>
      <c r="I283" s="72">
        <f t="shared" si="214"/>
        <v>0</v>
      </c>
      <c r="J283" s="73">
        <f t="shared" si="214"/>
        <v>0</v>
      </c>
      <c r="K283" s="73">
        <f t="shared" si="214"/>
        <v>0</v>
      </c>
      <c r="L283" s="73">
        <f t="shared" si="214"/>
        <v>0</v>
      </c>
      <c r="M283" s="73">
        <f t="shared" si="214"/>
        <v>0</v>
      </c>
      <c r="N283" s="72">
        <f t="shared" si="214"/>
        <v>0</v>
      </c>
      <c r="O283" s="72">
        <f t="shared" si="214"/>
        <v>0</v>
      </c>
      <c r="P283" s="72">
        <f t="shared" si="214"/>
        <v>0</v>
      </c>
      <c r="Q283" s="73">
        <f t="shared" si="214"/>
        <v>0</v>
      </c>
      <c r="R283" s="73">
        <f t="shared" si="214"/>
        <v>0</v>
      </c>
      <c r="S283" s="73">
        <f t="shared" si="214"/>
        <v>0</v>
      </c>
      <c r="T283" s="73">
        <f t="shared" si="214"/>
        <v>0</v>
      </c>
      <c r="U283" s="72">
        <f t="shared" si="214"/>
        <v>0</v>
      </c>
      <c r="V283" s="72">
        <f t="shared" si="214"/>
        <v>0</v>
      </c>
      <c r="W283" s="72">
        <f t="shared" si="214"/>
        <v>0</v>
      </c>
      <c r="X283" s="78">
        <f t="shared" si="214"/>
        <v>0</v>
      </c>
      <c r="Y283" s="77">
        <f t="shared" si="214"/>
        <v>0</v>
      </c>
      <c r="Z283" s="73">
        <f t="shared" si="214"/>
        <v>0</v>
      </c>
      <c r="AA283" s="73">
        <f t="shared" si="214"/>
        <v>0</v>
      </c>
      <c r="AB283" s="73">
        <f t="shared" si="214"/>
        <v>0</v>
      </c>
      <c r="AC283" s="73">
        <f t="shared" si="214"/>
        <v>0</v>
      </c>
      <c r="AD283" s="72">
        <f t="shared" si="214"/>
        <v>0</v>
      </c>
      <c r="AE283" s="72">
        <f t="shared" si="214"/>
        <v>0</v>
      </c>
      <c r="AF283" s="72">
        <f t="shared" si="214"/>
        <v>0</v>
      </c>
      <c r="AG283" s="72">
        <f t="shared" si="214"/>
        <v>0</v>
      </c>
      <c r="AH283" s="73">
        <f t="shared" si="214"/>
        <v>0</v>
      </c>
      <c r="AI283" s="73">
        <f t="shared" si="214"/>
        <v>0</v>
      </c>
      <c r="AJ283" s="73">
        <f t="shared" si="214"/>
        <v>0</v>
      </c>
      <c r="AK283" s="73">
        <f t="shared" si="214"/>
        <v>0</v>
      </c>
      <c r="AL283" s="72">
        <f t="shared" si="214"/>
        <v>0</v>
      </c>
      <c r="AM283" s="72">
        <f t="shared" si="214"/>
        <v>0</v>
      </c>
      <c r="AN283" s="72">
        <f t="shared" si="214"/>
        <v>0</v>
      </c>
      <c r="AO283" s="78">
        <f t="shared" si="214"/>
        <v>0</v>
      </c>
      <c r="AP283" s="77">
        <f t="shared" si="214"/>
        <v>0</v>
      </c>
      <c r="AQ283" s="78">
        <f t="shared" si="214"/>
        <v>1.2428357347325451E-2</v>
      </c>
      <c r="AR283" s="77">
        <f t="shared" si="214"/>
        <v>5.9524276248841945E-3</v>
      </c>
      <c r="AS283" s="78">
        <f t="shared" si="214"/>
        <v>1.2462801851636698E-2</v>
      </c>
      <c r="AT283" s="77">
        <f t="shared" si="214"/>
        <v>0</v>
      </c>
      <c r="AU283" s="78">
        <f t="shared" si="214"/>
        <v>4.7224117020667434E-3</v>
      </c>
      <c r="AV283" s="77">
        <f t="shared" si="214"/>
        <v>0</v>
      </c>
      <c r="AW283" s="78">
        <f t="shared" si="214"/>
        <v>9.5524523063518479E-3</v>
      </c>
      <c r="AX283" s="77">
        <f t="shared" si="214"/>
        <v>9.8759208209541691E-3</v>
      </c>
      <c r="AY283" s="78">
        <f t="shared" si="214"/>
        <v>4.4566720012330441E-3</v>
      </c>
      <c r="AZ283" s="77">
        <f t="shared" si="214"/>
        <v>0</v>
      </c>
      <c r="BA283" s="78">
        <f t="shared" si="214"/>
        <v>1.0850554368892195E-2</v>
      </c>
      <c r="BB283" s="77">
        <f t="shared" si="214"/>
        <v>4.9466384134358469E-3</v>
      </c>
      <c r="BC283" s="78">
        <f t="shared" si="214"/>
        <v>1.6365666066673289E-2</v>
      </c>
      <c r="BD283" s="77">
        <f t="shared" si="214"/>
        <v>5.5404785633711004E-3</v>
      </c>
      <c r="BE283" s="78">
        <f t="shared" si="214"/>
        <v>1.9109896867336901E-2</v>
      </c>
      <c r="BF283" s="77">
        <f t="shared" si="214"/>
        <v>1.9099917635367329E-2</v>
      </c>
      <c r="BG283" s="78">
        <f t="shared" si="214"/>
        <v>2.7244611877225593E-2</v>
      </c>
      <c r="BH283" s="77">
        <f t="shared" si="214"/>
        <v>7.9136259469002795E-2</v>
      </c>
      <c r="BI283" s="78">
        <f t="shared" si="214"/>
        <v>2.0740916369985065E-2</v>
      </c>
      <c r="BJ283" s="77">
        <f t="shared" si="214"/>
        <v>2.0989788612566694E-2</v>
      </c>
      <c r="BK283" s="78">
        <f t="shared" si="214"/>
        <v>7.9596740297156725E-3</v>
      </c>
      <c r="BL283" s="77">
        <f t="shared" si="214"/>
        <v>9.8136216110209732E-3</v>
      </c>
      <c r="BM283" s="78">
        <f t="shared" si="214"/>
        <v>2.2883449405383593E-4</v>
      </c>
      <c r="BN283" s="77">
        <f t="shared" si="214"/>
        <v>1.9349361359730106E-2</v>
      </c>
      <c r="BO283" s="78">
        <f t="shared" si="214"/>
        <v>8.7015503849834728E-3</v>
      </c>
      <c r="BP283" s="77">
        <f t="shared" si="214"/>
        <v>6.6594407197467759E-2</v>
      </c>
      <c r="BQ283" s="78">
        <f t="shared" ref="BQ283:DD283" si="215">IF(BQ$90,BQ171/BQ$90,0)</f>
        <v>3.1041094823307663E-3</v>
      </c>
      <c r="BR283" s="77">
        <f t="shared" si="215"/>
        <v>8.2943479124946498E-3</v>
      </c>
      <c r="BS283" s="78">
        <f t="shared" si="215"/>
        <v>0</v>
      </c>
      <c r="BT283" s="77">
        <f t="shared" si="215"/>
        <v>4.814292199835887E-3</v>
      </c>
      <c r="BU283" s="78">
        <f t="shared" si="215"/>
        <v>5.5324650837203027E-3</v>
      </c>
      <c r="BV283" s="77">
        <f t="shared" si="215"/>
        <v>1.2041483211331043E-2</v>
      </c>
      <c r="BW283" s="78">
        <f t="shared" si="215"/>
        <v>3.0951786725952158E-2</v>
      </c>
      <c r="BX283" s="77">
        <f t="shared" si="215"/>
        <v>1.1191121049886833E-2</v>
      </c>
      <c r="BY283" s="78">
        <f t="shared" si="215"/>
        <v>0</v>
      </c>
      <c r="BZ283" s="77">
        <f t="shared" si="215"/>
        <v>6.6991308163231747E-2</v>
      </c>
      <c r="CA283" s="78">
        <f t="shared" si="215"/>
        <v>9.1117000564682207E-2</v>
      </c>
      <c r="CB283" s="77">
        <f t="shared" si="215"/>
        <v>0.27161662481324517</v>
      </c>
      <c r="CC283" s="78">
        <f t="shared" si="215"/>
        <v>0.18434145472016403</v>
      </c>
      <c r="CD283" s="77">
        <f t="shared" si="215"/>
        <v>0.11609540619948279</v>
      </c>
      <c r="CE283" s="78">
        <f t="shared" si="215"/>
        <v>3.7605680354792385E-2</v>
      </c>
      <c r="CF283" s="77">
        <f t="shared" si="215"/>
        <v>0.34100118207525143</v>
      </c>
      <c r="CG283" s="78">
        <f t="shared" si="215"/>
        <v>1.6033572609862337E-2</v>
      </c>
      <c r="CH283" s="77">
        <f t="shared" si="215"/>
        <v>6.8849677846200231E-3</v>
      </c>
      <c r="CI283" s="78">
        <f t="shared" si="215"/>
        <v>3.6844808858150953E-2</v>
      </c>
      <c r="CJ283" s="77">
        <f t="shared" si="215"/>
        <v>9.8851474130103936E-3</v>
      </c>
      <c r="CK283" s="78">
        <f t="shared" si="215"/>
        <v>1.2017382392727002E-2</v>
      </c>
      <c r="CL283" s="77">
        <f t="shared" si="215"/>
        <v>0</v>
      </c>
      <c r="CM283" s="78">
        <f t="shared" si="215"/>
        <v>9.7499875244594152E-4</v>
      </c>
      <c r="CN283" s="77">
        <f t="shared" si="215"/>
        <v>3.0908156244229926E-6</v>
      </c>
      <c r="CO283" s="78">
        <f t="shared" si="215"/>
        <v>0</v>
      </c>
      <c r="CP283" s="77">
        <f t="shared" si="215"/>
        <v>3.0082939321712097E-2</v>
      </c>
      <c r="CQ283" s="78">
        <f t="shared" si="215"/>
        <v>5.3218410851736585E-2</v>
      </c>
      <c r="CR283" s="77">
        <f t="shared" si="215"/>
        <v>9.4284379183667305E-2</v>
      </c>
      <c r="CS283" s="78">
        <f t="shared" si="215"/>
        <v>7.4537744355407581E-2</v>
      </c>
      <c r="CT283" s="77">
        <f t="shared" si="215"/>
        <v>5.2348324226572589E-2</v>
      </c>
      <c r="CU283" s="78">
        <f t="shared" si="215"/>
        <v>4.6553211130151859E-2</v>
      </c>
      <c r="CV283" s="77">
        <f t="shared" si="215"/>
        <v>2.1535552509721521E-2</v>
      </c>
      <c r="CW283" s="78">
        <f t="shared" si="215"/>
        <v>3.9815949015003328E-2</v>
      </c>
      <c r="CX283" s="77">
        <f t="shared" si="215"/>
        <v>2.2667150116754034E-2</v>
      </c>
      <c r="CY283" s="78">
        <f t="shared" si="215"/>
        <v>0.12149202969518136</v>
      </c>
      <c r="CZ283" s="77">
        <f t="shared" si="215"/>
        <v>5.1984868573382428E-2</v>
      </c>
      <c r="DA283" s="78">
        <f t="shared" si="215"/>
        <v>2.7790293698809566E-2</v>
      </c>
      <c r="DB283" s="77">
        <f t="shared" si="215"/>
        <v>3.7702713963859921E-2</v>
      </c>
      <c r="DC283" s="78">
        <f t="shared" si="215"/>
        <v>0</v>
      </c>
      <c r="DD283" s="80">
        <f t="shared" si="215"/>
        <v>0</v>
      </c>
      <c r="DE283" s="3"/>
    </row>
    <row r="284" spans="1:109" x14ac:dyDescent="0.35">
      <c r="A284" s="3"/>
      <c r="B284" s="3" t="s">
        <v>3917</v>
      </c>
      <c r="C284" s="39" t="s">
        <v>597</v>
      </c>
      <c r="D284" s="3" t="s">
        <v>597</v>
      </c>
      <c r="E284" s="75">
        <f t="shared" ref="E284:BP284" si="216">IF(E$90,E172/E$90,0)</f>
        <v>0</v>
      </c>
      <c r="F284" s="73">
        <f t="shared" si="216"/>
        <v>0</v>
      </c>
      <c r="G284" s="73">
        <f t="shared" si="216"/>
        <v>0</v>
      </c>
      <c r="H284" s="73">
        <f t="shared" si="216"/>
        <v>0</v>
      </c>
      <c r="I284" s="73">
        <f t="shared" si="216"/>
        <v>0</v>
      </c>
      <c r="J284" s="72">
        <f t="shared" si="216"/>
        <v>0</v>
      </c>
      <c r="K284" s="72">
        <f t="shared" si="216"/>
        <v>0</v>
      </c>
      <c r="L284" s="72">
        <f t="shared" si="216"/>
        <v>0</v>
      </c>
      <c r="M284" s="72">
        <f t="shared" si="216"/>
        <v>0</v>
      </c>
      <c r="N284" s="73">
        <f t="shared" si="216"/>
        <v>0</v>
      </c>
      <c r="O284" s="73">
        <f t="shared" si="216"/>
        <v>0</v>
      </c>
      <c r="P284" s="73">
        <f t="shared" si="216"/>
        <v>0</v>
      </c>
      <c r="Q284" s="72">
        <f t="shared" si="216"/>
        <v>0</v>
      </c>
      <c r="R284" s="72">
        <f t="shared" si="216"/>
        <v>0</v>
      </c>
      <c r="S284" s="72">
        <f t="shared" si="216"/>
        <v>0</v>
      </c>
      <c r="T284" s="72">
        <f t="shared" si="216"/>
        <v>0</v>
      </c>
      <c r="U284" s="73">
        <f t="shared" si="216"/>
        <v>0</v>
      </c>
      <c r="V284" s="73">
        <f t="shared" si="216"/>
        <v>0</v>
      </c>
      <c r="W284" s="73">
        <f t="shared" si="216"/>
        <v>0</v>
      </c>
      <c r="X284" s="77">
        <f t="shared" si="216"/>
        <v>0</v>
      </c>
      <c r="Y284" s="78">
        <f t="shared" si="216"/>
        <v>0</v>
      </c>
      <c r="Z284" s="72">
        <f t="shared" si="216"/>
        <v>0</v>
      </c>
      <c r="AA284" s="72">
        <f t="shared" si="216"/>
        <v>0</v>
      </c>
      <c r="AB284" s="72">
        <f t="shared" si="216"/>
        <v>0</v>
      </c>
      <c r="AC284" s="72">
        <f t="shared" si="216"/>
        <v>0</v>
      </c>
      <c r="AD284" s="73">
        <f t="shared" si="216"/>
        <v>0</v>
      </c>
      <c r="AE284" s="73">
        <f t="shared" si="216"/>
        <v>0</v>
      </c>
      <c r="AF284" s="73">
        <f t="shared" si="216"/>
        <v>0</v>
      </c>
      <c r="AG284" s="73">
        <f t="shared" si="216"/>
        <v>0</v>
      </c>
      <c r="AH284" s="72">
        <f t="shared" si="216"/>
        <v>0</v>
      </c>
      <c r="AI284" s="72">
        <f t="shared" si="216"/>
        <v>0</v>
      </c>
      <c r="AJ284" s="72">
        <f t="shared" si="216"/>
        <v>0</v>
      </c>
      <c r="AK284" s="72">
        <f t="shared" si="216"/>
        <v>0</v>
      </c>
      <c r="AL284" s="73">
        <f t="shared" si="216"/>
        <v>0</v>
      </c>
      <c r="AM284" s="73">
        <f t="shared" si="216"/>
        <v>0</v>
      </c>
      <c r="AN284" s="73">
        <f t="shared" si="216"/>
        <v>0</v>
      </c>
      <c r="AO284" s="77">
        <f t="shared" si="216"/>
        <v>0</v>
      </c>
      <c r="AP284" s="78">
        <f t="shared" si="216"/>
        <v>0</v>
      </c>
      <c r="AQ284" s="77">
        <f t="shared" si="216"/>
        <v>6.6438105485499208E-3</v>
      </c>
      <c r="AR284" s="78">
        <f t="shared" si="216"/>
        <v>0</v>
      </c>
      <c r="AS284" s="77">
        <f t="shared" si="216"/>
        <v>4.751900542043672E-3</v>
      </c>
      <c r="AT284" s="78">
        <f t="shared" si="216"/>
        <v>0</v>
      </c>
      <c r="AU284" s="77">
        <f t="shared" si="216"/>
        <v>0</v>
      </c>
      <c r="AV284" s="78">
        <f t="shared" si="216"/>
        <v>0</v>
      </c>
      <c r="AW284" s="77">
        <f t="shared" si="216"/>
        <v>0</v>
      </c>
      <c r="AX284" s="78">
        <f t="shared" si="216"/>
        <v>1.483543356017442E-3</v>
      </c>
      <c r="AY284" s="77">
        <f t="shared" si="216"/>
        <v>0</v>
      </c>
      <c r="AZ284" s="78">
        <f t="shared" si="216"/>
        <v>0</v>
      </c>
      <c r="BA284" s="77">
        <f t="shared" si="216"/>
        <v>1.6313857470122853E-3</v>
      </c>
      <c r="BB284" s="78">
        <f t="shared" si="216"/>
        <v>7.3995137839153414E-3</v>
      </c>
      <c r="BC284" s="77">
        <f t="shared" si="216"/>
        <v>7.2229856760309174E-3</v>
      </c>
      <c r="BD284" s="78">
        <f t="shared" si="216"/>
        <v>0</v>
      </c>
      <c r="BE284" s="77">
        <f t="shared" si="216"/>
        <v>1.9518236539855204E-2</v>
      </c>
      <c r="BF284" s="78">
        <f t="shared" si="216"/>
        <v>0</v>
      </c>
      <c r="BG284" s="77">
        <f t="shared" si="216"/>
        <v>0</v>
      </c>
      <c r="BH284" s="78">
        <f t="shared" si="216"/>
        <v>0</v>
      </c>
      <c r="BI284" s="77">
        <f t="shared" si="216"/>
        <v>0</v>
      </c>
      <c r="BJ284" s="78">
        <f t="shared" si="216"/>
        <v>2.6830477160921656E-2</v>
      </c>
      <c r="BK284" s="77">
        <f t="shared" si="216"/>
        <v>3.0930254313834882E-2</v>
      </c>
      <c r="BL284" s="78">
        <f t="shared" si="216"/>
        <v>3.0243690672597974E-2</v>
      </c>
      <c r="BM284" s="77">
        <f t="shared" si="216"/>
        <v>0</v>
      </c>
      <c r="BN284" s="78">
        <f t="shared" si="216"/>
        <v>0</v>
      </c>
      <c r="BO284" s="77">
        <f t="shared" si="216"/>
        <v>2.0373681688933584E-4</v>
      </c>
      <c r="BP284" s="78">
        <f t="shared" si="216"/>
        <v>5.6885056494668101E-2</v>
      </c>
      <c r="BQ284" s="77">
        <f t="shared" ref="BQ284:DD284" si="217">IF(BQ$90,BQ172/BQ$90,0)</f>
        <v>0.17533817812679187</v>
      </c>
      <c r="BR284" s="78">
        <f t="shared" si="217"/>
        <v>9.7204377559678462E-4</v>
      </c>
      <c r="BS284" s="77">
        <f t="shared" si="217"/>
        <v>0</v>
      </c>
      <c r="BT284" s="78">
        <f t="shared" si="217"/>
        <v>3.1519252654835894E-3</v>
      </c>
      <c r="BU284" s="77">
        <f t="shared" si="217"/>
        <v>2.5426590642916207E-3</v>
      </c>
      <c r="BV284" s="78">
        <f t="shared" si="217"/>
        <v>3.9881819811216014E-4</v>
      </c>
      <c r="BW284" s="77">
        <f t="shared" si="217"/>
        <v>0</v>
      </c>
      <c r="BX284" s="78">
        <f t="shared" si="217"/>
        <v>2.5573869216391704E-3</v>
      </c>
      <c r="BY284" s="77">
        <f t="shared" si="217"/>
        <v>0</v>
      </c>
      <c r="BZ284" s="78">
        <f t="shared" si="217"/>
        <v>3.5606951625855713E-3</v>
      </c>
      <c r="CA284" s="77">
        <f t="shared" si="217"/>
        <v>3.8351453282908059E-3</v>
      </c>
      <c r="CB284" s="78">
        <f t="shared" si="217"/>
        <v>2.7694668329913821E-2</v>
      </c>
      <c r="CC284" s="77">
        <f t="shared" si="217"/>
        <v>1.203548230706661E-2</v>
      </c>
      <c r="CD284" s="78">
        <f t="shared" si="217"/>
        <v>1.0074571116324024E-2</v>
      </c>
      <c r="CE284" s="77">
        <f t="shared" si="217"/>
        <v>2.3070910288028702E-2</v>
      </c>
      <c r="CF284" s="78">
        <f t="shared" si="217"/>
        <v>8.0545877688203912E-3</v>
      </c>
      <c r="CG284" s="77">
        <f t="shared" si="217"/>
        <v>8.1949113876927451E-3</v>
      </c>
      <c r="CH284" s="78">
        <f t="shared" si="217"/>
        <v>2.2929462058151316E-3</v>
      </c>
      <c r="CI284" s="77">
        <f t="shared" si="217"/>
        <v>9.1666576254108238E-3</v>
      </c>
      <c r="CJ284" s="78">
        <f t="shared" si="217"/>
        <v>0.13804626977806872</v>
      </c>
      <c r="CK284" s="77">
        <f t="shared" si="217"/>
        <v>0</v>
      </c>
      <c r="CL284" s="78">
        <f t="shared" si="217"/>
        <v>1.3801259086186048E-2</v>
      </c>
      <c r="CM284" s="77">
        <f t="shared" si="217"/>
        <v>0</v>
      </c>
      <c r="CN284" s="78">
        <f t="shared" si="217"/>
        <v>0</v>
      </c>
      <c r="CO284" s="77">
        <f t="shared" si="217"/>
        <v>0</v>
      </c>
      <c r="CP284" s="78">
        <f t="shared" si="217"/>
        <v>0</v>
      </c>
      <c r="CQ284" s="77">
        <f t="shared" si="217"/>
        <v>7.2283302795831117E-2</v>
      </c>
      <c r="CR284" s="78">
        <f t="shared" si="217"/>
        <v>8.1665077835680541E-2</v>
      </c>
      <c r="CS284" s="77">
        <f t="shared" si="217"/>
        <v>5.0292328137679998E-3</v>
      </c>
      <c r="CT284" s="78">
        <f t="shared" si="217"/>
        <v>0.31136555939008581</v>
      </c>
      <c r="CU284" s="77">
        <f t="shared" si="217"/>
        <v>6.0033733805477378E-2</v>
      </c>
      <c r="CV284" s="78">
        <f t="shared" si="217"/>
        <v>1.0509479240536685E-2</v>
      </c>
      <c r="CW284" s="77">
        <f t="shared" si="217"/>
        <v>1.5717198232184666E-2</v>
      </c>
      <c r="CX284" s="78">
        <f t="shared" si="217"/>
        <v>3.3548113905897377E-3</v>
      </c>
      <c r="CY284" s="77">
        <f t="shared" si="217"/>
        <v>8.978689260245901E-3</v>
      </c>
      <c r="CZ284" s="78">
        <f t="shared" si="217"/>
        <v>0</v>
      </c>
      <c r="DA284" s="77">
        <f t="shared" si="217"/>
        <v>0</v>
      </c>
      <c r="DB284" s="78">
        <f t="shared" si="217"/>
        <v>7.3665256342740057E-2</v>
      </c>
      <c r="DC284" s="77">
        <f t="shared" si="217"/>
        <v>0</v>
      </c>
      <c r="DD284" s="79">
        <f t="shared" si="217"/>
        <v>0</v>
      </c>
      <c r="DE284" s="3"/>
    </row>
    <row r="285" spans="1:109" x14ac:dyDescent="0.35">
      <c r="A285" s="3"/>
      <c r="B285" s="3" t="s">
        <v>3918</v>
      </c>
      <c r="C285" s="39" t="s">
        <v>598</v>
      </c>
      <c r="D285" s="3" t="s">
        <v>598</v>
      </c>
      <c r="E285" s="71">
        <f t="shared" ref="E285:BP285" si="218">IF(E$90,E173/E$90,0)</f>
        <v>0</v>
      </c>
      <c r="F285" s="72">
        <f t="shared" si="218"/>
        <v>0</v>
      </c>
      <c r="G285" s="72">
        <f t="shared" si="218"/>
        <v>0</v>
      </c>
      <c r="H285" s="72">
        <f t="shared" si="218"/>
        <v>0</v>
      </c>
      <c r="I285" s="72">
        <f t="shared" si="218"/>
        <v>0</v>
      </c>
      <c r="J285" s="73">
        <f t="shared" si="218"/>
        <v>0</v>
      </c>
      <c r="K285" s="73">
        <f t="shared" si="218"/>
        <v>0</v>
      </c>
      <c r="L285" s="73">
        <f t="shared" si="218"/>
        <v>0</v>
      </c>
      <c r="M285" s="73">
        <f t="shared" si="218"/>
        <v>0</v>
      </c>
      <c r="N285" s="72">
        <f t="shared" si="218"/>
        <v>0</v>
      </c>
      <c r="O285" s="72">
        <f t="shared" si="218"/>
        <v>0</v>
      </c>
      <c r="P285" s="72">
        <f t="shared" si="218"/>
        <v>0</v>
      </c>
      <c r="Q285" s="73">
        <f t="shared" si="218"/>
        <v>0</v>
      </c>
      <c r="R285" s="73">
        <f t="shared" si="218"/>
        <v>0</v>
      </c>
      <c r="S285" s="73">
        <f t="shared" si="218"/>
        <v>0</v>
      </c>
      <c r="T285" s="73">
        <f t="shared" si="218"/>
        <v>0</v>
      </c>
      <c r="U285" s="72">
        <f t="shared" si="218"/>
        <v>0</v>
      </c>
      <c r="V285" s="72">
        <f t="shared" si="218"/>
        <v>0</v>
      </c>
      <c r="W285" s="72">
        <f t="shared" si="218"/>
        <v>0</v>
      </c>
      <c r="X285" s="78">
        <f t="shared" si="218"/>
        <v>0</v>
      </c>
      <c r="Y285" s="77">
        <f t="shared" si="218"/>
        <v>0</v>
      </c>
      <c r="Z285" s="73">
        <f t="shared" si="218"/>
        <v>0</v>
      </c>
      <c r="AA285" s="73">
        <f t="shared" si="218"/>
        <v>0</v>
      </c>
      <c r="AB285" s="73">
        <f t="shared" si="218"/>
        <v>0</v>
      </c>
      <c r="AC285" s="73">
        <f t="shared" si="218"/>
        <v>0</v>
      </c>
      <c r="AD285" s="72">
        <f t="shared" si="218"/>
        <v>0</v>
      </c>
      <c r="AE285" s="72">
        <f t="shared" si="218"/>
        <v>0</v>
      </c>
      <c r="AF285" s="72">
        <f t="shared" si="218"/>
        <v>0</v>
      </c>
      <c r="AG285" s="72">
        <f t="shared" si="218"/>
        <v>0</v>
      </c>
      <c r="AH285" s="73">
        <f t="shared" si="218"/>
        <v>0</v>
      </c>
      <c r="AI285" s="73">
        <f t="shared" si="218"/>
        <v>0</v>
      </c>
      <c r="AJ285" s="73">
        <f t="shared" si="218"/>
        <v>0</v>
      </c>
      <c r="AK285" s="73">
        <f t="shared" si="218"/>
        <v>0</v>
      </c>
      <c r="AL285" s="72">
        <f t="shared" si="218"/>
        <v>0</v>
      </c>
      <c r="AM285" s="72">
        <f t="shared" si="218"/>
        <v>0</v>
      </c>
      <c r="AN285" s="72">
        <f t="shared" si="218"/>
        <v>0</v>
      </c>
      <c r="AO285" s="78">
        <f t="shared" si="218"/>
        <v>0</v>
      </c>
      <c r="AP285" s="77">
        <f t="shared" si="218"/>
        <v>0</v>
      </c>
      <c r="AQ285" s="78">
        <f t="shared" si="218"/>
        <v>3.762057777550207E-3</v>
      </c>
      <c r="AR285" s="77">
        <f t="shared" si="218"/>
        <v>0</v>
      </c>
      <c r="AS285" s="78">
        <f t="shared" si="218"/>
        <v>2.2624884325251831E-4</v>
      </c>
      <c r="AT285" s="77">
        <f t="shared" si="218"/>
        <v>0</v>
      </c>
      <c r="AU285" s="78">
        <f t="shared" si="218"/>
        <v>0</v>
      </c>
      <c r="AV285" s="77">
        <f t="shared" si="218"/>
        <v>0</v>
      </c>
      <c r="AW285" s="78">
        <f t="shared" si="218"/>
        <v>0</v>
      </c>
      <c r="AX285" s="77">
        <f t="shared" si="218"/>
        <v>4.438020175068313E-4</v>
      </c>
      <c r="AY285" s="78">
        <f t="shared" si="218"/>
        <v>0</v>
      </c>
      <c r="AZ285" s="77">
        <f t="shared" si="218"/>
        <v>0</v>
      </c>
      <c r="BA285" s="78">
        <f t="shared" si="218"/>
        <v>9.6926506500064264E-4</v>
      </c>
      <c r="BB285" s="77">
        <f t="shared" si="218"/>
        <v>3.574632076681847E-3</v>
      </c>
      <c r="BC285" s="78">
        <f t="shared" si="218"/>
        <v>2.3974595768402589E-3</v>
      </c>
      <c r="BD285" s="77">
        <f t="shared" si="218"/>
        <v>5.5580079109403937E-3</v>
      </c>
      <c r="BE285" s="78">
        <f t="shared" si="218"/>
        <v>1.0118752753901583E-2</v>
      </c>
      <c r="BF285" s="77">
        <f t="shared" si="218"/>
        <v>0</v>
      </c>
      <c r="BG285" s="78">
        <f t="shared" si="218"/>
        <v>0</v>
      </c>
      <c r="BH285" s="77">
        <f t="shared" si="218"/>
        <v>0</v>
      </c>
      <c r="BI285" s="78">
        <f t="shared" si="218"/>
        <v>0</v>
      </c>
      <c r="BJ285" s="77">
        <f t="shared" si="218"/>
        <v>1.599814912577957E-2</v>
      </c>
      <c r="BK285" s="78">
        <f t="shared" si="218"/>
        <v>1.8389256186722221E-2</v>
      </c>
      <c r="BL285" s="77">
        <f t="shared" si="218"/>
        <v>3.0886879013932145E-3</v>
      </c>
      <c r="BM285" s="78">
        <f t="shared" si="218"/>
        <v>0</v>
      </c>
      <c r="BN285" s="77">
        <f t="shared" si="218"/>
        <v>0</v>
      </c>
      <c r="BO285" s="78">
        <f t="shared" si="218"/>
        <v>1.1900837529366055E-4</v>
      </c>
      <c r="BP285" s="77">
        <f t="shared" si="218"/>
        <v>3.3579245073819035E-2</v>
      </c>
      <c r="BQ285" s="78">
        <f t="shared" ref="BQ285:DD285" si="219">IF(BQ$90,BQ173/BQ$90,0)</f>
        <v>2.5335087336727263E-2</v>
      </c>
      <c r="BR285" s="77">
        <f t="shared" si="219"/>
        <v>5.3627936005198158E-4</v>
      </c>
      <c r="BS285" s="78">
        <f t="shared" si="219"/>
        <v>0</v>
      </c>
      <c r="BT285" s="77">
        <f t="shared" si="219"/>
        <v>1.7507935236008886E-3</v>
      </c>
      <c r="BU285" s="78">
        <f t="shared" si="219"/>
        <v>1.5130837457285073E-3</v>
      </c>
      <c r="BV285" s="77">
        <f t="shared" si="219"/>
        <v>1.5613750864048033E-4</v>
      </c>
      <c r="BW285" s="78">
        <f t="shared" si="219"/>
        <v>0</v>
      </c>
      <c r="BX285" s="77">
        <f t="shared" si="219"/>
        <v>1.3048521229487016E-3</v>
      </c>
      <c r="BY285" s="78">
        <f t="shared" si="219"/>
        <v>0</v>
      </c>
      <c r="BZ285" s="77">
        <f t="shared" si="219"/>
        <v>2.0171576963268979E-3</v>
      </c>
      <c r="CA285" s="78">
        <f t="shared" si="219"/>
        <v>2.1324108395862316E-3</v>
      </c>
      <c r="CB285" s="77">
        <f t="shared" si="219"/>
        <v>1.5559838358689876E-2</v>
      </c>
      <c r="CC285" s="78">
        <f t="shared" si="219"/>
        <v>3.2672378848812881E-3</v>
      </c>
      <c r="CD285" s="77">
        <f t="shared" si="219"/>
        <v>2.6484982566599138E-3</v>
      </c>
      <c r="CE285" s="78">
        <f t="shared" si="219"/>
        <v>0.13915793250284922</v>
      </c>
      <c r="CF285" s="77">
        <f t="shared" si="219"/>
        <v>4.6338379970537772E-3</v>
      </c>
      <c r="CG285" s="78">
        <f t="shared" si="219"/>
        <v>3.0054873889393311E-3</v>
      </c>
      <c r="CH285" s="77">
        <f t="shared" si="219"/>
        <v>9.2817385399313111E-4</v>
      </c>
      <c r="CI285" s="78">
        <f t="shared" si="219"/>
        <v>4.55218678805323E-3</v>
      </c>
      <c r="CJ285" s="77">
        <f t="shared" si="219"/>
        <v>5.6601348819088661E-3</v>
      </c>
      <c r="CK285" s="78">
        <f t="shared" si="219"/>
        <v>0</v>
      </c>
      <c r="CL285" s="77">
        <f t="shared" si="219"/>
        <v>8.0262674947154302E-3</v>
      </c>
      <c r="CM285" s="78">
        <f t="shared" si="219"/>
        <v>0</v>
      </c>
      <c r="CN285" s="77">
        <f t="shared" si="219"/>
        <v>0</v>
      </c>
      <c r="CO285" s="78">
        <f t="shared" si="219"/>
        <v>0</v>
      </c>
      <c r="CP285" s="77">
        <f t="shared" si="219"/>
        <v>0</v>
      </c>
      <c r="CQ285" s="78">
        <f t="shared" si="219"/>
        <v>3.0757385097878374E-2</v>
      </c>
      <c r="CR285" s="77">
        <f t="shared" si="219"/>
        <v>4.668111189855717E-2</v>
      </c>
      <c r="CS285" s="78">
        <f t="shared" si="219"/>
        <v>9.4470985588798414E-4</v>
      </c>
      <c r="CT285" s="77">
        <f t="shared" si="219"/>
        <v>0.12889497400711589</v>
      </c>
      <c r="CU285" s="78">
        <f t="shared" si="219"/>
        <v>1.5506095992028566E-2</v>
      </c>
      <c r="CV285" s="77">
        <f t="shared" si="219"/>
        <v>3.0265112831742822E-3</v>
      </c>
      <c r="CW285" s="78">
        <f t="shared" si="219"/>
        <v>9.0133406551771173E-3</v>
      </c>
      <c r="CX285" s="77">
        <f t="shared" si="219"/>
        <v>1.6225556059882712E-3</v>
      </c>
      <c r="CY285" s="78">
        <f t="shared" si="219"/>
        <v>2.7826855377893208E-4</v>
      </c>
      <c r="CZ285" s="77">
        <f t="shared" si="219"/>
        <v>0</v>
      </c>
      <c r="DA285" s="78">
        <f t="shared" si="219"/>
        <v>0</v>
      </c>
      <c r="DB285" s="77">
        <f t="shared" si="219"/>
        <v>4.1225030122179873E-2</v>
      </c>
      <c r="DC285" s="78">
        <f t="shared" si="219"/>
        <v>0</v>
      </c>
      <c r="DD285" s="80">
        <f t="shared" si="219"/>
        <v>0</v>
      </c>
      <c r="DE285" s="3"/>
    </row>
    <row r="286" spans="1:109" x14ac:dyDescent="0.35">
      <c r="A286" s="3"/>
      <c r="B286" s="3" t="s">
        <v>3919</v>
      </c>
      <c r="C286" s="39" t="s">
        <v>599</v>
      </c>
      <c r="D286" s="3" t="s">
        <v>599</v>
      </c>
      <c r="E286" s="75">
        <f t="shared" ref="E286:BP286" si="220">IF(E$90,E174/E$90,0)</f>
        <v>0</v>
      </c>
      <c r="F286" s="73">
        <f t="shared" si="220"/>
        <v>0</v>
      </c>
      <c r="G286" s="73">
        <f t="shared" si="220"/>
        <v>0</v>
      </c>
      <c r="H286" s="73">
        <f t="shared" si="220"/>
        <v>0</v>
      </c>
      <c r="I286" s="73">
        <f t="shared" si="220"/>
        <v>0</v>
      </c>
      <c r="J286" s="72">
        <f t="shared" si="220"/>
        <v>0</v>
      </c>
      <c r="K286" s="72">
        <f t="shared" si="220"/>
        <v>0</v>
      </c>
      <c r="L286" s="72">
        <f t="shared" si="220"/>
        <v>0</v>
      </c>
      <c r="M286" s="72">
        <f t="shared" si="220"/>
        <v>0</v>
      </c>
      <c r="N286" s="73">
        <f t="shared" si="220"/>
        <v>0</v>
      </c>
      <c r="O286" s="73">
        <f t="shared" si="220"/>
        <v>0</v>
      </c>
      <c r="P286" s="73">
        <f t="shared" si="220"/>
        <v>0</v>
      </c>
      <c r="Q286" s="72">
        <f t="shared" si="220"/>
        <v>0</v>
      </c>
      <c r="R286" s="72">
        <f t="shared" si="220"/>
        <v>0</v>
      </c>
      <c r="S286" s="72">
        <f t="shared" si="220"/>
        <v>0</v>
      </c>
      <c r="T286" s="72">
        <f t="shared" si="220"/>
        <v>0</v>
      </c>
      <c r="U286" s="73">
        <f t="shared" si="220"/>
        <v>0</v>
      </c>
      <c r="V286" s="73">
        <f t="shared" si="220"/>
        <v>0</v>
      </c>
      <c r="W286" s="73">
        <f t="shared" si="220"/>
        <v>0</v>
      </c>
      <c r="X286" s="77">
        <f t="shared" si="220"/>
        <v>0</v>
      </c>
      <c r="Y286" s="78">
        <f t="shared" si="220"/>
        <v>0</v>
      </c>
      <c r="Z286" s="72">
        <f t="shared" si="220"/>
        <v>0</v>
      </c>
      <c r="AA286" s="72">
        <f t="shared" si="220"/>
        <v>0</v>
      </c>
      <c r="AB286" s="72">
        <f t="shared" si="220"/>
        <v>0</v>
      </c>
      <c r="AC286" s="72">
        <f t="shared" si="220"/>
        <v>0</v>
      </c>
      <c r="AD286" s="73">
        <f t="shared" si="220"/>
        <v>0</v>
      </c>
      <c r="AE286" s="73">
        <f t="shared" si="220"/>
        <v>0</v>
      </c>
      <c r="AF286" s="73">
        <f t="shared" si="220"/>
        <v>0</v>
      </c>
      <c r="AG286" s="73">
        <f t="shared" si="220"/>
        <v>0</v>
      </c>
      <c r="AH286" s="72">
        <f t="shared" si="220"/>
        <v>0</v>
      </c>
      <c r="AI286" s="72">
        <f t="shared" si="220"/>
        <v>0</v>
      </c>
      <c r="AJ286" s="72">
        <f t="shared" si="220"/>
        <v>0</v>
      </c>
      <c r="AK286" s="72">
        <f t="shared" si="220"/>
        <v>0</v>
      </c>
      <c r="AL286" s="73">
        <f t="shared" si="220"/>
        <v>0</v>
      </c>
      <c r="AM286" s="73">
        <f t="shared" si="220"/>
        <v>0</v>
      </c>
      <c r="AN286" s="73">
        <f t="shared" si="220"/>
        <v>0</v>
      </c>
      <c r="AO286" s="77">
        <f t="shared" si="220"/>
        <v>0</v>
      </c>
      <c r="AP286" s="78">
        <f t="shared" si="220"/>
        <v>0</v>
      </c>
      <c r="AQ286" s="77">
        <f t="shared" si="220"/>
        <v>1.4976670162832918E-4</v>
      </c>
      <c r="AR286" s="78">
        <f t="shared" si="220"/>
        <v>5.3740050206926946E-4</v>
      </c>
      <c r="AS286" s="77">
        <f t="shared" si="220"/>
        <v>0</v>
      </c>
      <c r="AT286" s="78">
        <f t="shared" si="220"/>
        <v>0</v>
      </c>
      <c r="AU286" s="77">
        <f t="shared" si="220"/>
        <v>5.9847166647937131E-4</v>
      </c>
      <c r="AV286" s="78">
        <f t="shared" si="220"/>
        <v>5.3140561596775692E-5</v>
      </c>
      <c r="AW286" s="77">
        <f t="shared" si="220"/>
        <v>4.6652313310666894E-5</v>
      </c>
      <c r="AX286" s="78">
        <f t="shared" si="220"/>
        <v>3.284796864749928E-5</v>
      </c>
      <c r="AY286" s="77">
        <f t="shared" si="220"/>
        <v>5.1163515301731134E-5</v>
      </c>
      <c r="AZ286" s="78">
        <f t="shared" si="220"/>
        <v>0</v>
      </c>
      <c r="BA286" s="77">
        <f t="shared" si="220"/>
        <v>5.49740585140662E-4</v>
      </c>
      <c r="BB286" s="78">
        <f t="shared" si="220"/>
        <v>2.3412420349836548E-4</v>
      </c>
      <c r="BC286" s="77">
        <f t="shared" si="220"/>
        <v>8.4819759590596289E-5</v>
      </c>
      <c r="BD286" s="78">
        <f t="shared" si="220"/>
        <v>2.7085650447633909E-3</v>
      </c>
      <c r="BE286" s="77">
        <f t="shared" si="220"/>
        <v>6.0325844720546696E-4</v>
      </c>
      <c r="BF286" s="78">
        <f t="shared" si="220"/>
        <v>5.8563395158646846E-3</v>
      </c>
      <c r="BG286" s="77">
        <f t="shared" si="220"/>
        <v>1.1766284351806556E-4</v>
      </c>
      <c r="BH286" s="78">
        <f t="shared" si="220"/>
        <v>0</v>
      </c>
      <c r="BI286" s="77">
        <f t="shared" si="220"/>
        <v>2.0973499056529373E-3</v>
      </c>
      <c r="BJ286" s="78">
        <f t="shared" si="220"/>
        <v>8.3304258451384172E-4</v>
      </c>
      <c r="BK286" s="77">
        <f t="shared" si="220"/>
        <v>2.7054678221322316E-4</v>
      </c>
      <c r="BL286" s="78">
        <f t="shared" si="220"/>
        <v>6.5452024449447915E-4</v>
      </c>
      <c r="BM286" s="77">
        <f t="shared" si="220"/>
        <v>2.7654379510410273E-6</v>
      </c>
      <c r="BN286" s="78">
        <f t="shared" si="220"/>
        <v>0</v>
      </c>
      <c r="BO286" s="77">
        <f t="shared" si="220"/>
        <v>1.6195807802881474E-4</v>
      </c>
      <c r="BP286" s="78">
        <f t="shared" si="220"/>
        <v>1.7309550772431094E-3</v>
      </c>
      <c r="BQ286" s="77">
        <f t="shared" ref="BQ286:DD286" si="221">IF(BQ$90,BQ174/BQ$90,0)</f>
        <v>0</v>
      </c>
      <c r="BR286" s="78">
        <f t="shared" si="221"/>
        <v>4.5508329535351926E-4</v>
      </c>
      <c r="BS286" s="77">
        <f t="shared" si="221"/>
        <v>5.4088692701666512E-4</v>
      </c>
      <c r="BT286" s="78">
        <f t="shared" si="221"/>
        <v>2.4524652620459306E-3</v>
      </c>
      <c r="BU286" s="77">
        <f t="shared" si="221"/>
        <v>1.3053900725198408E-4</v>
      </c>
      <c r="BV286" s="78">
        <f t="shared" si="221"/>
        <v>2.3999149824556223E-5</v>
      </c>
      <c r="BW286" s="77">
        <f t="shared" si="221"/>
        <v>0</v>
      </c>
      <c r="BX286" s="78">
        <f t="shared" si="221"/>
        <v>2.6541818215215226E-4</v>
      </c>
      <c r="BY286" s="77">
        <f t="shared" si="221"/>
        <v>0</v>
      </c>
      <c r="BZ286" s="78">
        <f t="shared" si="221"/>
        <v>2.3912685372530365E-3</v>
      </c>
      <c r="CA286" s="77">
        <f t="shared" si="221"/>
        <v>8.431190403803867E-5</v>
      </c>
      <c r="CB286" s="78">
        <f t="shared" si="221"/>
        <v>1.0223368361281617E-3</v>
      </c>
      <c r="CC286" s="77">
        <f t="shared" si="221"/>
        <v>1.8192972934066422E-3</v>
      </c>
      <c r="CD286" s="78">
        <f t="shared" si="221"/>
        <v>2.8538333284340762E-4</v>
      </c>
      <c r="CE286" s="77">
        <f t="shared" si="221"/>
        <v>2.6108784126962761E-3</v>
      </c>
      <c r="CF286" s="78">
        <f t="shared" si="221"/>
        <v>1.5958830491222332E-3</v>
      </c>
      <c r="CG286" s="77">
        <f t="shared" si="221"/>
        <v>2.3162538596285883E-3</v>
      </c>
      <c r="CH286" s="78">
        <f t="shared" si="221"/>
        <v>8.8915965006569706E-4</v>
      </c>
      <c r="CI286" s="77">
        <f t="shared" si="221"/>
        <v>7.1280495870574296E-3</v>
      </c>
      <c r="CJ286" s="78">
        <f t="shared" si="221"/>
        <v>2.9042107397129653E-3</v>
      </c>
      <c r="CK286" s="77">
        <f t="shared" si="221"/>
        <v>1.4825285496604058E-3</v>
      </c>
      <c r="CL286" s="78">
        <f t="shared" si="221"/>
        <v>2.8860258256863075E-3</v>
      </c>
      <c r="CM286" s="77">
        <f t="shared" si="221"/>
        <v>1.2111712216028247E-3</v>
      </c>
      <c r="CN286" s="78">
        <f t="shared" si="221"/>
        <v>6.4414290466885738E-6</v>
      </c>
      <c r="CO286" s="77">
        <f t="shared" si="221"/>
        <v>0</v>
      </c>
      <c r="CP286" s="78">
        <f t="shared" si="221"/>
        <v>6.4895910881637795E-4</v>
      </c>
      <c r="CQ286" s="77">
        <f t="shared" si="221"/>
        <v>2.9941764509179001E-3</v>
      </c>
      <c r="CR286" s="78">
        <f t="shared" si="221"/>
        <v>3.8958212263577965E-3</v>
      </c>
      <c r="CS286" s="77">
        <f t="shared" si="221"/>
        <v>7.2497321018785824E-2</v>
      </c>
      <c r="CT286" s="78">
        <f t="shared" si="221"/>
        <v>2.2091189967912883E-3</v>
      </c>
      <c r="CU286" s="77">
        <f t="shared" si="221"/>
        <v>3.8181829205159938E-2</v>
      </c>
      <c r="CV286" s="78">
        <f t="shared" si="221"/>
        <v>2.0848327940868076E-3</v>
      </c>
      <c r="CW286" s="77">
        <f t="shared" si="221"/>
        <v>1.2506680953754501E-3</v>
      </c>
      <c r="CX286" s="78">
        <f t="shared" si="221"/>
        <v>1.6165578341988397E-4</v>
      </c>
      <c r="CY286" s="77">
        <f t="shared" si="221"/>
        <v>2.387732491452087E-3</v>
      </c>
      <c r="CZ286" s="78">
        <f t="shared" si="221"/>
        <v>0</v>
      </c>
      <c r="DA286" s="77">
        <f t="shared" si="221"/>
        <v>0</v>
      </c>
      <c r="DB286" s="78">
        <f t="shared" si="221"/>
        <v>9.7672581472755572E-4</v>
      </c>
      <c r="DC286" s="77">
        <f t="shared" si="221"/>
        <v>0</v>
      </c>
      <c r="DD286" s="79">
        <f t="shared" si="221"/>
        <v>0</v>
      </c>
      <c r="DE286" s="3"/>
    </row>
    <row r="287" spans="1:109" x14ac:dyDescent="0.35">
      <c r="A287" s="3"/>
      <c r="B287" s="3" t="s">
        <v>3920</v>
      </c>
      <c r="C287" s="39" t="s">
        <v>600</v>
      </c>
      <c r="D287" s="3" t="s">
        <v>600</v>
      </c>
      <c r="E287" s="71">
        <f t="shared" ref="E287:BP287" si="222">IF(E$90,E175/E$90,0)</f>
        <v>0</v>
      </c>
      <c r="F287" s="72">
        <f t="shared" si="222"/>
        <v>0</v>
      </c>
      <c r="G287" s="72">
        <f t="shared" si="222"/>
        <v>0</v>
      </c>
      <c r="H287" s="72">
        <f t="shared" si="222"/>
        <v>0</v>
      </c>
      <c r="I287" s="72">
        <f t="shared" si="222"/>
        <v>0</v>
      </c>
      <c r="J287" s="73">
        <f t="shared" si="222"/>
        <v>0</v>
      </c>
      <c r="K287" s="73">
        <f t="shared" si="222"/>
        <v>0</v>
      </c>
      <c r="L287" s="73">
        <f t="shared" si="222"/>
        <v>0</v>
      </c>
      <c r="M287" s="73">
        <f t="shared" si="222"/>
        <v>0</v>
      </c>
      <c r="N287" s="72">
        <f t="shared" si="222"/>
        <v>0</v>
      </c>
      <c r="O287" s="72">
        <f t="shared" si="222"/>
        <v>0</v>
      </c>
      <c r="P287" s="72">
        <f t="shared" si="222"/>
        <v>0</v>
      </c>
      <c r="Q287" s="73">
        <f t="shared" si="222"/>
        <v>0</v>
      </c>
      <c r="R287" s="73">
        <f t="shared" si="222"/>
        <v>0</v>
      </c>
      <c r="S287" s="73">
        <f t="shared" si="222"/>
        <v>0</v>
      </c>
      <c r="T287" s="73">
        <f t="shared" si="222"/>
        <v>0</v>
      </c>
      <c r="U287" s="72">
        <f t="shared" si="222"/>
        <v>0</v>
      </c>
      <c r="V287" s="72">
        <f t="shared" si="222"/>
        <v>0</v>
      </c>
      <c r="W287" s="72">
        <f t="shared" si="222"/>
        <v>0</v>
      </c>
      <c r="X287" s="78">
        <f t="shared" si="222"/>
        <v>0</v>
      </c>
      <c r="Y287" s="77">
        <f t="shared" si="222"/>
        <v>0</v>
      </c>
      <c r="Z287" s="73">
        <f t="shared" si="222"/>
        <v>0</v>
      </c>
      <c r="AA287" s="73">
        <f t="shared" si="222"/>
        <v>0</v>
      </c>
      <c r="AB287" s="73">
        <f t="shared" si="222"/>
        <v>0</v>
      </c>
      <c r="AC287" s="73">
        <f t="shared" si="222"/>
        <v>0</v>
      </c>
      <c r="AD287" s="72">
        <f t="shared" si="222"/>
        <v>0</v>
      </c>
      <c r="AE287" s="72">
        <f t="shared" si="222"/>
        <v>0</v>
      </c>
      <c r="AF287" s="72">
        <f t="shared" si="222"/>
        <v>0</v>
      </c>
      <c r="AG287" s="72">
        <f t="shared" si="222"/>
        <v>0</v>
      </c>
      <c r="AH287" s="73">
        <f t="shared" si="222"/>
        <v>0</v>
      </c>
      <c r="AI287" s="73">
        <f t="shared" si="222"/>
        <v>0</v>
      </c>
      <c r="AJ287" s="73">
        <f t="shared" si="222"/>
        <v>0</v>
      </c>
      <c r="AK287" s="73">
        <f t="shared" si="222"/>
        <v>0</v>
      </c>
      <c r="AL287" s="72">
        <f t="shared" si="222"/>
        <v>0</v>
      </c>
      <c r="AM287" s="72">
        <f t="shared" si="222"/>
        <v>0</v>
      </c>
      <c r="AN287" s="72">
        <f t="shared" si="222"/>
        <v>0</v>
      </c>
      <c r="AO287" s="78">
        <f t="shared" si="222"/>
        <v>0</v>
      </c>
      <c r="AP287" s="77">
        <f t="shared" si="222"/>
        <v>0</v>
      </c>
      <c r="AQ287" s="78">
        <f t="shared" si="222"/>
        <v>9.8145145145779687E-3</v>
      </c>
      <c r="AR287" s="77">
        <f t="shared" si="222"/>
        <v>1.0833408953055165E-2</v>
      </c>
      <c r="AS287" s="78">
        <f t="shared" si="222"/>
        <v>2.3196967163651521E-3</v>
      </c>
      <c r="AT287" s="77">
        <f t="shared" si="222"/>
        <v>0</v>
      </c>
      <c r="AU287" s="78">
        <f t="shared" si="222"/>
        <v>5.8599151172142349E-5</v>
      </c>
      <c r="AV287" s="77">
        <f t="shared" si="222"/>
        <v>2.5264075061215826E-3</v>
      </c>
      <c r="AW287" s="78">
        <f t="shared" si="222"/>
        <v>0</v>
      </c>
      <c r="AX287" s="77">
        <f t="shared" si="222"/>
        <v>1.72041599239286E-3</v>
      </c>
      <c r="AY287" s="78">
        <f t="shared" si="222"/>
        <v>5.1703959879883599E-4</v>
      </c>
      <c r="AZ287" s="77">
        <f t="shared" si="222"/>
        <v>0</v>
      </c>
      <c r="BA287" s="78">
        <f t="shared" si="222"/>
        <v>1.2189756868907373E-2</v>
      </c>
      <c r="BB287" s="77">
        <f t="shared" si="222"/>
        <v>2.150038380148051E-3</v>
      </c>
      <c r="BC287" s="78">
        <f t="shared" si="222"/>
        <v>6.5187797111201983E-4</v>
      </c>
      <c r="BD287" s="77">
        <f t="shared" si="222"/>
        <v>0</v>
      </c>
      <c r="BE287" s="78">
        <f t="shared" si="222"/>
        <v>8.8313767522959913E-3</v>
      </c>
      <c r="BF287" s="77">
        <f t="shared" si="222"/>
        <v>3.6621895137453858E-3</v>
      </c>
      <c r="BG287" s="78">
        <f t="shared" si="222"/>
        <v>4.5874623207146584E-3</v>
      </c>
      <c r="BH287" s="77">
        <f t="shared" si="222"/>
        <v>1.1997586545476212E-2</v>
      </c>
      <c r="BI287" s="78">
        <f t="shared" si="222"/>
        <v>2.5728600187760641E-2</v>
      </c>
      <c r="BJ287" s="77">
        <f t="shared" si="222"/>
        <v>2.4018095072042705E-2</v>
      </c>
      <c r="BK287" s="78">
        <f t="shared" si="222"/>
        <v>3.7040537073801502E-3</v>
      </c>
      <c r="BL287" s="77">
        <f t="shared" si="222"/>
        <v>4.8234163403006692E-3</v>
      </c>
      <c r="BM287" s="78">
        <f t="shared" si="222"/>
        <v>1.9927980439390703E-3</v>
      </c>
      <c r="BN287" s="77">
        <f t="shared" si="222"/>
        <v>1.0937801299557256E-2</v>
      </c>
      <c r="BO287" s="78">
        <f t="shared" si="222"/>
        <v>8.5036680167100785E-3</v>
      </c>
      <c r="BP287" s="77">
        <f t="shared" si="222"/>
        <v>3.8998643034591371E-2</v>
      </c>
      <c r="BQ287" s="78">
        <f t="shared" ref="BQ287:DD287" si="223">IF(BQ$90,BQ175/BQ$90,0)</f>
        <v>1.0265990015039203E-2</v>
      </c>
      <c r="BR287" s="77">
        <f t="shared" si="223"/>
        <v>1.8342910149799451E-4</v>
      </c>
      <c r="BS287" s="78">
        <f t="shared" si="223"/>
        <v>0.14542909836372969</v>
      </c>
      <c r="BT287" s="77">
        <f t="shared" si="223"/>
        <v>9.6728662370940859E-4</v>
      </c>
      <c r="BU287" s="78">
        <f t="shared" si="223"/>
        <v>1.4642905633943654E-2</v>
      </c>
      <c r="BV287" s="77">
        <f t="shared" si="223"/>
        <v>8.9550482672552927E-3</v>
      </c>
      <c r="BW287" s="78">
        <f t="shared" si="223"/>
        <v>1.0497078413286367E-2</v>
      </c>
      <c r="BX287" s="77">
        <f t="shared" si="223"/>
        <v>9.0307518520313171E-3</v>
      </c>
      <c r="BY287" s="78">
        <f t="shared" si="223"/>
        <v>0</v>
      </c>
      <c r="BZ287" s="77">
        <f t="shared" si="223"/>
        <v>5.1305272413771147E-3</v>
      </c>
      <c r="CA287" s="78">
        <f t="shared" si="223"/>
        <v>2.070734728471162E-2</v>
      </c>
      <c r="CB287" s="77">
        <f t="shared" si="223"/>
        <v>4.0580029129193666E-2</v>
      </c>
      <c r="CC287" s="78">
        <f t="shared" si="223"/>
        <v>1.6524996239086903E-2</v>
      </c>
      <c r="CD287" s="77">
        <f t="shared" si="223"/>
        <v>1.7118685796287541E-2</v>
      </c>
      <c r="CE287" s="78">
        <f t="shared" si="223"/>
        <v>8.0545264187075832E-2</v>
      </c>
      <c r="CF287" s="77">
        <f t="shared" si="223"/>
        <v>0.10882785767307854</v>
      </c>
      <c r="CG287" s="78">
        <f t="shared" si="223"/>
        <v>0.41669076692504586</v>
      </c>
      <c r="CH287" s="77">
        <f t="shared" si="223"/>
        <v>6.1501874815929943E-3</v>
      </c>
      <c r="CI287" s="78">
        <f t="shared" si="223"/>
        <v>0.15797744752700074</v>
      </c>
      <c r="CJ287" s="77">
        <f t="shared" si="223"/>
        <v>4.2819179595904883E-3</v>
      </c>
      <c r="CK287" s="78">
        <f t="shared" si="223"/>
        <v>3.128758291027034E-2</v>
      </c>
      <c r="CL287" s="77">
        <f t="shared" si="223"/>
        <v>2.239026821686331E-2</v>
      </c>
      <c r="CM287" s="78">
        <f t="shared" si="223"/>
        <v>3.4779132619118532E-2</v>
      </c>
      <c r="CN287" s="77">
        <f t="shared" si="223"/>
        <v>3.1673015963722801E-4</v>
      </c>
      <c r="CO287" s="78">
        <f t="shared" si="223"/>
        <v>0</v>
      </c>
      <c r="CP287" s="77">
        <f t="shared" si="223"/>
        <v>4.1582835613865332E-2</v>
      </c>
      <c r="CQ287" s="78">
        <f t="shared" si="223"/>
        <v>5.5890771314750266E-2</v>
      </c>
      <c r="CR287" s="77">
        <f t="shared" si="223"/>
        <v>8.5003010645572391E-2</v>
      </c>
      <c r="CS287" s="78">
        <f t="shared" si="223"/>
        <v>3.7014362965901819E-2</v>
      </c>
      <c r="CT287" s="77">
        <f t="shared" si="223"/>
        <v>5.3428198630188169E-2</v>
      </c>
      <c r="CU287" s="78">
        <f t="shared" si="223"/>
        <v>5.2144303767681845E-2</v>
      </c>
      <c r="CV287" s="77">
        <f t="shared" si="223"/>
        <v>0.11669301123052178</v>
      </c>
      <c r="CW287" s="78">
        <f t="shared" si="223"/>
        <v>0.1164675467533683</v>
      </c>
      <c r="CX287" s="77">
        <f t="shared" si="223"/>
        <v>5.6300235303607948E-2</v>
      </c>
      <c r="CY287" s="78">
        <f t="shared" si="223"/>
        <v>6.3528231691038398E-2</v>
      </c>
      <c r="CZ287" s="77">
        <f t="shared" si="223"/>
        <v>5.9034304452176591E-2</v>
      </c>
      <c r="DA287" s="78">
        <f t="shared" si="223"/>
        <v>5.3652100812629526E-3</v>
      </c>
      <c r="DB287" s="77">
        <f t="shared" si="223"/>
        <v>4.1517806142578134E-2</v>
      </c>
      <c r="DC287" s="78">
        <f t="shared" si="223"/>
        <v>0.10004988137301599</v>
      </c>
      <c r="DD287" s="80">
        <f t="shared" si="223"/>
        <v>0</v>
      </c>
      <c r="DE287" s="3"/>
    </row>
    <row r="288" spans="1:109" x14ac:dyDescent="0.35">
      <c r="A288" s="3"/>
      <c r="B288" s="3" t="s">
        <v>3921</v>
      </c>
      <c r="C288" s="39" t="s">
        <v>602</v>
      </c>
      <c r="D288" s="3" t="s">
        <v>602</v>
      </c>
      <c r="E288" s="75">
        <f t="shared" ref="E288:BP288" si="224">IF(E$90,E176/E$90,0)</f>
        <v>0</v>
      </c>
      <c r="F288" s="73">
        <f t="shared" si="224"/>
        <v>0</v>
      </c>
      <c r="G288" s="73">
        <f t="shared" si="224"/>
        <v>0</v>
      </c>
      <c r="H288" s="73">
        <f t="shared" si="224"/>
        <v>0</v>
      </c>
      <c r="I288" s="73">
        <f t="shared" si="224"/>
        <v>0</v>
      </c>
      <c r="J288" s="72">
        <f t="shared" si="224"/>
        <v>0</v>
      </c>
      <c r="K288" s="72">
        <f t="shared" si="224"/>
        <v>0</v>
      </c>
      <c r="L288" s="72">
        <f t="shared" si="224"/>
        <v>0</v>
      </c>
      <c r="M288" s="72">
        <f t="shared" si="224"/>
        <v>0</v>
      </c>
      <c r="N288" s="73">
        <f t="shared" si="224"/>
        <v>0</v>
      </c>
      <c r="O288" s="73">
        <f t="shared" si="224"/>
        <v>0</v>
      </c>
      <c r="P288" s="73">
        <f t="shared" si="224"/>
        <v>0</v>
      </c>
      <c r="Q288" s="72">
        <f t="shared" si="224"/>
        <v>0</v>
      </c>
      <c r="R288" s="72">
        <f t="shared" si="224"/>
        <v>0</v>
      </c>
      <c r="S288" s="72">
        <f t="shared" si="224"/>
        <v>0</v>
      </c>
      <c r="T288" s="72">
        <f t="shared" si="224"/>
        <v>0</v>
      </c>
      <c r="U288" s="73">
        <f t="shared" si="224"/>
        <v>0</v>
      </c>
      <c r="V288" s="73">
        <f t="shared" si="224"/>
        <v>0</v>
      </c>
      <c r="W288" s="73">
        <f t="shared" si="224"/>
        <v>0</v>
      </c>
      <c r="X288" s="77">
        <f t="shared" si="224"/>
        <v>0</v>
      </c>
      <c r="Y288" s="78">
        <f t="shared" si="224"/>
        <v>0</v>
      </c>
      <c r="Z288" s="72">
        <f t="shared" si="224"/>
        <v>0</v>
      </c>
      <c r="AA288" s="72">
        <f t="shared" si="224"/>
        <v>0</v>
      </c>
      <c r="AB288" s="72">
        <f t="shared" si="224"/>
        <v>0</v>
      </c>
      <c r="AC288" s="72">
        <f t="shared" si="224"/>
        <v>0</v>
      </c>
      <c r="AD288" s="73">
        <f t="shared" si="224"/>
        <v>0</v>
      </c>
      <c r="AE288" s="73">
        <f t="shared" si="224"/>
        <v>0</v>
      </c>
      <c r="AF288" s="73">
        <f t="shared" si="224"/>
        <v>0</v>
      </c>
      <c r="AG288" s="73">
        <f t="shared" si="224"/>
        <v>0</v>
      </c>
      <c r="AH288" s="72">
        <f t="shared" si="224"/>
        <v>0</v>
      </c>
      <c r="AI288" s="72">
        <f t="shared" si="224"/>
        <v>0</v>
      </c>
      <c r="AJ288" s="72">
        <f t="shared" si="224"/>
        <v>0</v>
      </c>
      <c r="AK288" s="72">
        <f t="shared" si="224"/>
        <v>0</v>
      </c>
      <c r="AL288" s="73">
        <f t="shared" si="224"/>
        <v>0</v>
      </c>
      <c r="AM288" s="73">
        <f t="shared" si="224"/>
        <v>0</v>
      </c>
      <c r="AN288" s="73">
        <f t="shared" si="224"/>
        <v>0</v>
      </c>
      <c r="AO288" s="77">
        <f t="shared" si="224"/>
        <v>0</v>
      </c>
      <c r="AP288" s="78">
        <f t="shared" si="224"/>
        <v>0</v>
      </c>
      <c r="AQ288" s="77">
        <f t="shared" si="224"/>
        <v>0</v>
      </c>
      <c r="AR288" s="78">
        <f t="shared" si="224"/>
        <v>0</v>
      </c>
      <c r="AS288" s="77">
        <f t="shared" si="224"/>
        <v>0</v>
      </c>
      <c r="AT288" s="78">
        <f t="shared" si="224"/>
        <v>0</v>
      </c>
      <c r="AU288" s="77">
        <f t="shared" si="224"/>
        <v>0</v>
      </c>
      <c r="AV288" s="78">
        <f t="shared" si="224"/>
        <v>0</v>
      </c>
      <c r="AW288" s="77">
        <f t="shared" si="224"/>
        <v>0</v>
      </c>
      <c r="AX288" s="78">
        <f t="shared" si="224"/>
        <v>0</v>
      </c>
      <c r="AY288" s="77">
        <f t="shared" si="224"/>
        <v>0</v>
      </c>
      <c r="AZ288" s="78">
        <f t="shared" si="224"/>
        <v>0</v>
      </c>
      <c r="BA288" s="77">
        <f t="shared" si="224"/>
        <v>0</v>
      </c>
      <c r="BB288" s="78">
        <f t="shared" si="224"/>
        <v>0</v>
      </c>
      <c r="BC288" s="77">
        <f t="shared" si="224"/>
        <v>0</v>
      </c>
      <c r="BD288" s="78">
        <f t="shared" si="224"/>
        <v>0</v>
      </c>
      <c r="BE288" s="77">
        <f t="shared" si="224"/>
        <v>0</v>
      </c>
      <c r="BF288" s="78">
        <f t="shared" si="224"/>
        <v>0</v>
      </c>
      <c r="BG288" s="77">
        <f t="shared" si="224"/>
        <v>0</v>
      </c>
      <c r="BH288" s="78">
        <f t="shared" si="224"/>
        <v>0</v>
      </c>
      <c r="BI288" s="77">
        <f t="shared" si="224"/>
        <v>0</v>
      </c>
      <c r="BJ288" s="78">
        <f t="shared" si="224"/>
        <v>0</v>
      </c>
      <c r="BK288" s="77">
        <f t="shared" si="224"/>
        <v>0</v>
      </c>
      <c r="BL288" s="78">
        <f t="shared" si="224"/>
        <v>0</v>
      </c>
      <c r="BM288" s="77">
        <f t="shared" si="224"/>
        <v>0</v>
      </c>
      <c r="BN288" s="78">
        <f t="shared" si="224"/>
        <v>0</v>
      </c>
      <c r="BO288" s="77">
        <f t="shared" si="224"/>
        <v>0</v>
      </c>
      <c r="BP288" s="78">
        <f t="shared" si="224"/>
        <v>0</v>
      </c>
      <c r="BQ288" s="77">
        <f t="shared" ref="BQ288:DD288" si="225">IF(BQ$90,BQ176/BQ$90,0)</f>
        <v>0</v>
      </c>
      <c r="BR288" s="78">
        <f t="shared" si="225"/>
        <v>0</v>
      </c>
      <c r="BS288" s="77">
        <f t="shared" si="225"/>
        <v>0</v>
      </c>
      <c r="BT288" s="78">
        <f t="shared" si="225"/>
        <v>0</v>
      </c>
      <c r="BU288" s="77">
        <f t="shared" si="225"/>
        <v>0</v>
      </c>
      <c r="BV288" s="78">
        <f t="shared" si="225"/>
        <v>0</v>
      </c>
      <c r="BW288" s="77">
        <f t="shared" si="225"/>
        <v>0</v>
      </c>
      <c r="BX288" s="78">
        <f t="shared" si="225"/>
        <v>0</v>
      </c>
      <c r="BY288" s="77">
        <f t="shared" si="225"/>
        <v>0</v>
      </c>
      <c r="BZ288" s="78">
        <f t="shared" si="225"/>
        <v>0</v>
      </c>
      <c r="CA288" s="77">
        <f t="shared" si="225"/>
        <v>0</v>
      </c>
      <c r="CB288" s="78">
        <f t="shared" si="225"/>
        <v>0</v>
      </c>
      <c r="CC288" s="77">
        <f t="shared" si="225"/>
        <v>0</v>
      </c>
      <c r="CD288" s="78">
        <f t="shared" si="225"/>
        <v>0</v>
      </c>
      <c r="CE288" s="77">
        <f t="shared" si="225"/>
        <v>0</v>
      </c>
      <c r="CF288" s="78">
        <f t="shared" si="225"/>
        <v>0</v>
      </c>
      <c r="CG288" s="77">
        <f t="shared" si="225"/>
        <v>0</v>
      </c>
      <c r="CH288" s="78">
        <f t="shared" si="225"/>
        <v>0</v>
      </c>
      <c r="CI288" s="77">
        <f t="shared" si="225"/>
        <v>0</v>
      </c>
      <c r="CJ288" s="78">
        <f t="shared" si="225"/>
        <v>0</v>
      </c>
      <c r="CK288" s="77">
        <f t="shared" si="225"/>
        <v>0</v>
      </c>
      <c r="CL288" s="78">
        <f t="shared" si="225"/>
        <v>0</v>
      </c>
      <c r="CM288" s="77">
        <f t="shared" si="225"/>
        <v>0</v>
      </c>
      <c r="CN288" s="78">
        <f t="shared" si="225"/>
        <v>0</v>
      </c>
      <c r="CO288" s="77">
        <f t="shared" si="225"/>
        <v>0</v>
      </c>
      <c r="CP288" s="78">
        <f t="shared" si="225"/>
        <v>0</v>
      </c>
      <c r="CQ288" s="77">
        <f t="shared" si="225"/>
        <v>0</v>
      </c>
      <c r="CR288" s="78">
        <f t="shared" si="225"/>
        <v>0</v>
      </c>
      <c r="CS288" s="77">
        <f t="shared" si="225"/>
        <v>0</v>
      </c>
      <c r="CT288" s="78">
        <f t="shared" si="225"/>
        <v>0</v>
      </c>
      <c r="CU288" s="77">
        <f t="shared" si="225"/>
        <v>0</v>
      </c>
      <c r="CV288" s="78">
        <f t="shared" si="225"/>
        <v>8.5108425062665923E-3</v>
      </c>
      <c r="CW288" s="77">
        <f t="shared" si="225"/>
        <v>0.13321634136357119</v>
      </c>
      <c r="CX288" s="78">
        <f t="shared" si="225"/>
        <v>2.5934577830801081E-3</v>
      </c>
      <c r="CY288" s="77">
        <f t="shared" si="225"/>
        <v>0</v>
      </c>
      <c r="CZ288" s="78">
        <f t="shared" si="225"/>
        <v>0</v>
      </c>
      <c r="DA288" s="77">
        <f t="shared" si="225"/>
        <v>0</v>
      </c>
      <c r="DB288" s="78">
        <f t="shared" si="225"/>
        <v>0</v>
      </c>
      <c r="DC288" s="77">
        <f t="shared" si="225"/>
        <v>0</v>
      </c>
      <c r="DD288" s="79">
        <f t="shared" si="225"/>
        <v>0</v>
      </c>
      <c r="DE288" s="3"/>
    </row>
    <row r="289" spans="1:109" x14ac:dyDescent="0.35">
      <c r="A289" s="3"/>
      <c r="B289" s="3" t="s">
        <v>3922</v>
      </c>
      <c r="C289" s="39" t="s">
        <v>603</v>
      </c>
      <c r="D289" s="3" t="s">
        <v>603</v>
      </c>
      <c r="E289" s="71">
        <f t="shared" ref="E289:BP289" si="226">IF(E$90,E177/E$90,0)</f>
        <v>0</v>
      </c>
      <c r="F289" s="72">
        <f t="shared" si="226"/>
        <v>0</v>
      </c>
      <c r="G289" s="72">
        <f t="shared" si="226"/>
        <v>0</v>
      </c>
      <c r="H289" s="72">
        <f t="shared" si="226"/>
        <v>0</v>
      </c>
      <c r="I289" s="72">
        <f t="shared" si="226"/>
        <v>0</v>
      </c>
      <c r="J289" s="73">
        <f t="shared" si="226"/>
        <v>0</v>
      </c>
      <c r="K289" s="73">
        <f t="shared" si="226"/>
        <v>0</v>
      </c>
      <c r="L289" s="73">
        <f t="shared" si="226"/>
        <v>0</v>
      </c>
      <c r="M289" s="73">
        <f t="shared" si="226"/>
        <v>0</v>
      </c>
      <c r="N289" s="72">
        <f t="shared" si="226"/>
        <v>0</v>
      </c>
      <c r="O289" s="72">
        <f t="shared" si="226"/>
        <v>0</v>
      </c>
      <c r="P289" s="72">
        <f t="shared" si="226"/>
        <v>0</v>
      </c>
      <c r="Q289" s="73">
        <f t="shared" si="226"/>
        <v>0</v>
      </c>
      <c r="R289" s="73">
        <f t="shared" si="226"/>
        <v>0</v>
      </c>
      <c r="S289" s="73">
        <f t="shared" si="226"/>
        <v>0</v>
      </c>
      <c r="T289" s="73">
        <f t="shared" si="226"/>
        <v>0</v>
      </c>
      <c r="U289" s="72">
        <f t="shared" si="226"/>
        <v>0</v>
      </c>
      <c r="V289" s="72">
        <f t="shared" si="226"/>
        <v>0</v>
      </c>
      <c r="W289" s="72">
        <f t="shared" si="226"/>
        <v>0</v>
      </c>
      <c r="X289" s="78">
        <f t="shared" si="226"/>
        <v>6.6750723224528602E-2</v>
      </c>
      <c r="Y289" s="77">
        <f t="shared" si="226"/>
        <v>1.0677335327077906E-2</v>
      </c>
      <c r="Z289" s="73">
        <f t="shared" si="226"/>
        <v>2.7148455788678284E-2</v>
      </c>
      <c r="AA289" s="73">
        <f t="shared" si="226"/>
        <v>0</v>
      </c>
      <c r="AB289" s="73">
        <f t="shared" si="226"/>
        <v>0</v>
      </c>
      <c r="AC289" s="73">
        <f t="shared" si="226"/>
        <v>0</v>
      </c>
      <c r="AD289" s="72">
        <f t="shared" si="226"/>
        <v>3.7223632086038427E-6</v>
      </c>
      <c r="AE289" s="72">
        <f t="shared" si="226"/>
        <v>0</v>
      </c>
      <c r="AF289" s="72">
        <f t="shared" si="226"/>
        <v>0</v>
      </c>
      <c r="AG289" s="72">
        <f t="shared" si="226"/>
        <v>0</v>
      </c>
      <c r="AH289" s="73">
        <f t="shared" si="226"/>
        <v>3.3651822481842987E-2</v>
      </c>
      <c r="AI289" s="73">
        <f t="shared" si="226"/>
        <v>0</v>
      </c>
      <c r="AJ289" s="73">
        <f t="shared" si="226"/>
        <v>0</v>
      </c>
      <c r="AK289" s="73">
        <f t="shared" si="226"/>
        <v>0</v>
      </c>
      <c r="AL289" s="72">
        <f t="shared" si="226"/>
        <v>0.17628190426593979</v>
      </c>
      <c r="AM289" s="72">
        <f t="shared" si="226"/>
        <v>0</v>
      </c>
      <c r="AN289" s="72">
        <f t="shared" si="226"/>
        <v>0</v>
      </c>
      <c r="AO289" s="78">
        <f t="shared" si="226"/>
        <v>3.6364995382891771E-2</v>
      </c>
      <c r="AP289" s="77">
        <f t="shared" si="226"/>
        <v>0</v>
      </c>
      <c r="AQ289" s="78">
        <f t="shared" si="226"/>
        <v>9.1702324685644576E-4</v>
      </c>
      <c r="AR289" s="77">
        <f t="shared" si="226"/>
        <v>2.1219536670282887E-3</v>
      </c>
      <c r="AS289" s="78">
        <f t="shared" si="226"/>
        <v>1.4930918033644999E-3</v>
      </c>
      <c r="AT289" s="77">
        <f t="shared" si="226"/>
        <v>0</v>
      </c>
      <c r="AU289" s="78">
        <f t="shared" si="226"/>
        <v>1.0897579447273795E-3</v>
      </c>
      <c r="AV289" s="77">
        <f t="shared" si="226"/>
        <v>1.287502540629255E-4</v>
      </c>
      <c r="AW289" s="78">
        <f t="shared" si="226"/>
        <v>2.3540907955393495E-4</v>
      </c>
      <c r="AX289" s="77">
        <f t="shared" si="226"/>
        <v>2.1026031580448126E-4</v>
      </c>
      <c r="AY289" s="78">
        <f t="shared" si="226"/>
        <v>3.6074388338862401E-3</v>
      </c>
      <c r="AZ289" s="77">
        <f t="shared" si="226"/>
        <v>0</v>
      </c>
      <c r="BA289" s="78">
        <f t="shared" si="226"/>
        <v>1.2600084972211598E-3</v>
      </c>
      <c r="BB289" s="77">
        <f t="shared" si="226"/>
        <v>1.7942571822872448E-3</v>
      </c>
      <c r="BC289" s="78">
        <f t="shared" si="226"/>
        <v>1.7982940217645307E-3</v>
      </c>
      <c r="BD289" s="77">
        <f t="shared" si="226"/>
        <v>2.7541677476391932E-3</v>
      </c>
      <c r="BE289" s="78">
        <f t="shared" si="226"/>
        <v>2.2784203276771755E-3</v>
      </c>
      <c r="BF289" s="77">
        <f t="shared" si="226"/>
        <v>1.2223617108608371E-3</v>
      </c>
      <c r="BG289" s="78">
        <f t="shared" si="226"/>
        <v>3.2161027113443916E-3</v>
      </c>
      <c r="BH289" s="77">
        <f t="shared" si="226"/>
        <v>1.3103506880192337E-2</v>
      </c>
      <c r="BI289" s="78">
        <f t="shared" si="226"/>
        <v>1.8839814285832705E-3</v>
      </c>
      <c r="BJ289" s="77">
        <f t="shared" si="226"/>
        <v>6.8275000731091752E-3</v>
      </c>
      <c r="BK289" s="78">
        <f t="shared" si="226"/>
        <v>3.8904569886653937E-4</v>
      </c>
      <c r="BL289" s="77">
        <f t="shared" si="226"/>
        <v>1.6022449656947545E-3</v>
      </c>
      <c r="BM289" s="78">
        <f t="shared" si="226"/>
        <v>5.2445051434531762E-4</v>
      </c>
      <c r="BN289" s="77">
        <f t="shared" si="226"/>
        <v>3.7785529418941479E-3</v>
      </c>
      <c r="BO289" s="78">
        <f t="shared" si="226"/>
        <v>3.6057357422715041E-4</v>
      </c>
      <c r="BP289" s="77">
        <f t="shared" si="226"/>
        <v>4.6753001727879752E-3</v>
      </c>
      <c r="BQ289" s="78">
        <f t="shared" ref="BQ289:DD289" si="227">IF(BQ$90,BQ177/BQ$90,0)</f>
        <v>1.747710675020029E-2</v>
      </c>
      <c r="BR289" s="77">
        <f t="shared" si="227"/>
        <v>2.694153850803475E-4</v>
      </c>
      <c r="BS289" s="78">
        <f t="shared" si="227"/>
        <v>9.480279873506612E-3</v>
      </c>
      <c r="BT289" s="77">
        <f t="shared" si="227"/>
        <v>5.2225932381146506E-3</v>
      </c>
      <c r="BU289" s="78">
        <f t="shared" si="227"/>
        <v>2.2908336112858528E-4</v>
      </c>
      <c r="BV289" s="77">
        <f t="shared" si="227"/>
        <v>1.1973029271405576E-2</v>
      </c>
      <c r="BW289" s="78">
        <f t="shared" si="227"/>
        <v>2.2488563750566976E-2</v>
      </c>
      <c r="BX289" s="77">
        <f t="shared" si="227"/>
        <v>6.2983128289651315E-4</v>
      </c>
      <c r="BY289" s="78">
        <f t="shared" si="227"/>
        <v>0</v>
      </c>
      <c r="BZ289" s="77">
        <f t="shared" si="227"/>
        <v>4.3311964086137564E-3</v>
      </c>
      <c r="CA289" s="78">
        <f t="shared" si="227"/>
        <v>5.2719790166544812E-3</v>
      </c>
      <c r="CB289" s="77">
        <f t="shared" si="227"/>
        <v>4.4121816448804358E-3</v>
      </c>
      <c r="CC289" s="78">
        <f t="shared" si="227"/>
        <v>1.0517193370737098E-2</v>
      </c>
      <c r="CD289" s="77">
        <f t="shared" si="227"/>
        <v>1.0066493373588723E-3</v>
      </c>
      <c r="CE289" s="78">
        <f t="shared" si="227"/>
        <v>2.2104486552995636E-3</v>
      </c>
      <c r="CF289" s="77">
        <f t="shared" si="227"/>
        <v>4.7114452305869912E-3</v>
      </c>
      <c r="CG289" s="78">
        <f t="shared" si="227"/>
        <v>0.13154385972791025</v>
      </c>
      <c r="CH289" s="77">
        <f t="shared" si="227"/>
        <v>3.1435261060794822E-3</v>
      </c>
      <c r="CI289" s="78">
        <f t="shared" si="227"/>
        <v>2.5079456689269499E-2</v>
      </c>
      <c r="CJ289" s="77">
        <f t="shared" si="227"/>
        <v>0.1129846245452506</v>
      </c>
      <c r="CK289" s="78">
        <f t="shared" si="227"/>
        <v>3.9327066500140177E-3</v>
      </c>
      <c r="CL289" s="77">
        <f t="shared" si="227"/>
        <v>0.13511474847434629</v>
      </c>
      <c r="CM289" s="78">
        <f t="shared" si="227"/>
        <v>2.9048854570355239E-3</v>
      </c>
      <c r="CN289" s="77">
        <f t="shared" si="227"/>
        <v>3.9229630222837129E-3</v>
      </c>
      <c r="CO289" s="78">
        <f t="shared" si="227"/>
        <v>0</v>
      </c>
      <c r="CP289" s="77">
        <f t="shared" si="227"/>
        <v>8.0613923236295317E-3</v>
      </c>
      <c r="CQ289" s="78">
        <f t="shared" si="227"/>
        <v>1.881381391103305E-2</v>
      </c>
      <c r="CR289" s="77">
        <f t="shared" si="227"/>
        <v>9.4894134622309986E-3</v>
      </c>
      <c r="CS289" s="78">
        <f t="shared" si="227"/>
        <v>1.7161261333581642E-2</v>
      </c>
      <c r="CT289" s="77">
        <f t="shared" si="227"/>
        <v>2.4786037449437987E-3</v>
      </c>
      <c r="CU289" s="78">
        <f t="shared" si="227"/>
        <v>2.2614538430942889E-2</v>
      </c>
      <c r="CV289" s="77">
        <f t="shared" si="227"/>
        <v>1.8555858252947019E-2</v>
      </c>
      <c r="CW289" s="78">
        <f t="shared" si="227"/>
        <v>2.9937571788546283E-2</v>
      </c>
      <c r="CX289" s="77">
        <f t="shared" si="227"/>
        <v>1.2725483046415374E-2</v>
      </c>
      <c r="CY289" s="78">
        <f t="shared" si="227"/>
        <v>4.3777469967467772E-2</v>
      </c>
      <c r="CZ289" s="77">
        <f t="shared" si="227"/>
        <v>9.2294223561059426E-3</v>
      </c>
      <c r="DA289" s="78">
        <f t="shared" si="227"/>
        <v>2.6799511332903796E-2</v>
      </c>
      <c r="DB289" s="77">
        <f t="shared" si="227"/>
        <v>9.46103978231865E-3</v>
      </c>
      <c r="DC289" s="78">
        <f t="shared" si="227"/>
        <v>0</v>
      </c>
      <c r="DD289" s="80">
        <f t="shared" si="227"/>
        <v>0</v>
      </c>
      <c r="DE289" s="3"/>
    </row>
    <row r="290" spans="1:109" x14ac:dyDescent="0.35">
      <c r="A290" s="3"/>
      <c r="B290" s="3" t="s">
        <v>3923</v>
      </c>
      <c r="C290" s="39" t="s">
        <v>604</v>
      </c>
      <c r="D290" s="3" t="s">
        <v>604</v>
      </c>
      <c r="E290" s="75">
        <f t="shared" ref="E290:BP290" si="228">IF(E$90,E178/E$90,0)</f>
        <v>0</v>
      </c>
      <c r="F290" s="73">
        <f t="shared" si="228"/>
        <v>0</v>
      </c>
      <c r="G290" s="73">
        <f t="shared" si="228"/>
        <v>0</v>
      </c>
      <c r="H290" s="73">
        <f t="shared" si="228"/>
        <v>0</v>
      </c>
      <c r="I290" s="73">
        <f t="shared" si="228"/>
        <v>0</v>
      </c>
      <c r="J290" s="72">
        <f t="shared" si="228"/>
        <v>0</v>
      </c>
      <c r="K290" s="72">
        <f t="shared" si="228"/>
        <v>0</v>
      </c>
      <c r="L290" s="72">
        <f t="shared" si="228"/>
        <v>0</v>
      </c>
      <c r="M290" s="72">
        <f t="shared" si="228"/>
        <v>0</v>
      </c>
      <c r="N290" s="73">
        <f t="shared" si="228"/>
        <v>0</v>
      </c>
      <c r="O290" s="73">
        <f t="shared" si="228"/>
        <v>0</v>
      </c>
      <c r="P290" s="73">
        <f t="shared" si="228"/>
        <v>0</v>
      </c>
      <c r="Q290" s="72">
        <f t="shared" si="228"/>
        <v>0</v>
      </c>
      <c r="R290" s="72">
        <f t="shared" si="228"/>
        <v>0</v>
      </c>
      <c r="S290" s="72">
        <f t="shared" si="228"/>
        <v>0</v>
      </c>
      <c r="T290" s="72">
        <f t="shared" si="228"/>
        <v>0</v>
      </c>
      <c r="U290" s="73">
        <f t="shared" si="228"/>
        <v>0</v>
      </c>
      <c r="V290" s="73">
        <f t="shared" si="228"/>
        <v>0</v>
      </c>
      <c r="W290" s="73">
        <f t="shared" si="228"/>
        <v>0</v>
      </c>
      <c r="X290" s="77">
        <f t="shared" si="228"/>
        <v>7.1270966171122219E-3</v>
      </c>
      <c r="Y290" s="78">
        <f t="shared" si="228"/>
        <v>7.3116112419999732E-4</v>
      </c>
      <c r="Z290" s="72">
        <f t="shared" si="228"/>
        <v>9.9502931725488743E-4</v>
      </c>
      <c r="AA290" s="72">
        <f t="shared" si="228"/>
        <v>0</v>
      </c>
      <c r="AB290" s="72">
        <f t="shared" si="228"/>
        <v>0</v>
      </c>
      <c r="AC290" s="72">
        <f t="shared" si="228"/>
        <v>0</v>
      </c>
      <c r="AD290" s="73">
        <f t="shared" si="228"/>
        <v>0</v>
      </c>
      <c r="AE290" s="73">
        <f t="shared" si="228"/>
        <v>0</v>
      </c>
      <c r="AF290" s="73">
        <f t="shared" si="228"/>
        <v>0</v>
      </c>
      <c r="AG290" s="73">
        <f t="shared" si="228"/>
        <v>0</v>
      </c>
      <c r="AH290" s="72">
        <f t="shared" si="228"/>
        <v>0</v>
      </c>
      <c r="AI290" s="72">
        <f t="shared" si="228"/>
        <v>0</v>
      </c>
      <c r="AJ290" s="72">
        <f t="shared" si="228"/>
        <v>0</v>
      </c>
      <c r="AK290" s="72">
        <f t="shared" si="228"/>
        <v>0</v>
      </c>
      <c r="AL290" s="73">
        <f t="shared" si="228"/>
        <v>0</v>
      </c>
      <c r="AM290" s="73">
        <f t="shared" si="228"/>
        <v>0</v>
      </c>
      <c r="AN290" s="73">
        <f t="shared" si="228"/>
        <v>0</v>
      </c>
      <c r="AO290" s="77">
        <f t="shared" si="228"/>
        <v>0</v>
      </c>
      <c r="AP290" s="78">
        <f t="shared" si="228"/>
        <v>0</v>
      </c>
      <c r="AQ290" s="77">
        <f t="shared" si="228"/>
        <v>1.5618161165573403E-3</v>
      </c>
      <c r="AR290" s="78">
        <f t="shared" si="228"/>
        <v>0</v>
      </c>
      <c r="AS290" s="77">
        <f t="shared" si="228"/>
        <v>0</v>
      </c>
      <c r="AT290" s="78">
        <f t="shared" si="228"/>
        <v>0</v>
      </c>
      <c r="AU290" s="77">
        <f t="shared" si="228"/>
        <v>0</v>
      </c>
      <c r="AV290" s="78">
        <f t="shared" si="228"/>
        <v>5.0901938365412657E-4</v>
      </c>
      <c r="AW290" s="77">
        <f t="shared" si="228"/>
        <v>0</v>
      </c>
      <c r="AX290" s="78">
        <f t="shared" si="228"/>
        <v>3.7944172940910014E-5</v>
      </c>
      <c r="AY290" s="77">
        <f t="shared" si="228"/>
        <v>8.8211938946844124E-6</v>
      </c>
      <c r="AZ290" s="78">
        <f t="shared" si="228"/>
        <v>0</v>
      </c>
      <c r="BA290" s="77">
        <f t="shared" si="228"/>
        <v>3.7378926266216038E-4</v>
      </c>
      <c r="BB290" s="78">
        <f t="shared" si="228"/>
        <v>1.3429417183340726E-3</v>
      </c>
      <c r="BC290" s="77">
        <f t="shared" si="228"/>
        <v>0</v>
      </c>
      <c r="BD290" s="78">
        <f t="shared" si="228"/>
        <v>0</v>
      </c>
      <c r="BE290" s="77">
        <f t="shared" si="228"/>
        <v>6.5924756703694958E-5</v>
      </c>
      <c r="BF290" s="78">
        <f t="shared" si="228"/>
        <v>2.9295697297539197E-4</v>
      </c>
      <c r="BG290" s="77">
        <f t="shared" si="228"/>
        <v>1.1690077942495799E-3</v>
      </c>
      <c r="BH290" s="78">
        <f t="shared" si="228"/>
        <v>0</v>
      </c>
      <c r="BI290" s="77">
        <f t="shared" si="228"/>
        <v>6.7993705745650886E-6</v>
      </c>
      <c r="BJ290" s="78">
        <f t="shared" si="228"/>
        <v>9.9699774950893615E-4</v>
      </c>
      <c r="BK290" s="77">
        <f t="shared" si="228"/>
        <v>1.8523864895688966E-3</v>
      </c>
      <c r="BL290" s="78">
        <f t="shared" si="228"/>
        <v>0</v>
      </c>
      <c r="BM290" s="77">
        <f t="shared" si="228"/>
        <v>1.1102693068157747E-3</v>
      </c>
      <c r="BN290" s="78">
        <f t="shared" si="228"/>
        <v>0</v>
      </c>
      <c r="BO290" s="77">
        <f t="shared" si="228"/>
        <v>2.2902791558883862E-6</v>
      </c>
      <c r="BP290" s="78">
        <f t="shared" si="228"/>
        <v>0</v>
      </c>
      <c r="BQ290" s="77">
        <f t="shared" ref="BQ290:DD290" si="229">IF(BQ$90,BQ178/BQ$90,0)</f>
        <v>1.9434886678301739E-3</v>
      </c>
      <c r="BR290" s="78">
        <f t="shared" si="229"/>
        <v>0</v>
      </c>
      <c r="BS290" s="77">
        <f t="shared" si="229"/>
        <v>0</v>
      </c>
      <c r="BT290" s="78">
        <f t="shared" si="229"/>
        <v>0</v>
      </c>
      <c r="BU290" s="77">
        <f t="shared" si="229"/>
        <v>0</v>
      </c>
      <c r="BV290" s="78">
        <f t="shared" si="229"/>
        <v>3.8733310835354843E-3</v>
      </c>
      <c r="BW290" s="77">
        <f t="shared" si="229"/>
        <v>0</v>
      </c>
      <c r="BX290" s="78">
        <f t="shared" si="229"/>
        <v>7.5788657128866147E-5</v>
      </c>
      <c r="BY290" s="77">
        <f t="shared" si="229"/>
        <v>0</v>
      </c>
      <c r="BZ290" s="78">
        <f t="shared" si="229"/>
        <v>1.1179217004243093E-3</v>
      </c>
      <c r="CA290" s="77">
        <f t="shared" si="229"/>
        <v>0</v>
      </c>
      <c r="CB290" s="78">
        <f t="shared" si="229"/>
        <v>2.7783134163264438E-2</v>
      </c>
      <c r="CC290" s="77">
        <f t="shared" si="229"/>
        <v>4.9129662983316816E-4</v>
      </c>
      <c r="CD290" s="78">
        <f t="shared" si="229"/>
        <v>1.0831059439759855E-3</v>
      </c>
      <c r="CE290" s="77">
        <f t="shared" si="229"/>
        <v>1.9137211384527279E-2</v>
      </c>
      <c r="CF290" s="78">
        <f t="shared" si="229"/>
        <v>1.3175892305653815E-3</v>
      </c>
      <c r="CG290" s="77">
        <f t="shared" si="229"/>
        <v>0</v>
      </c>
      <c r="CH290" s="78">
        <f t="shared" si="229"/>
        <v>9.8806797064180697E-4</v>
      </c>
      <c r="CI290" s="77">
        <f t="shared" si="229"/>
        <v>0.1106518763312621</v>
      </c>
      <c r="CJ290" s="78">
        <f t="shared" si="229"/>
        <v>0.16407564959970042</v>
      </c>
      <c r="CK290" s="77">
        <f t="shared" si="229"/>
        <v>0.53934137168168972</v>
      </c>
      <c r="CL290" s="78">
        <f t="shared" si="229"/>
        <v>0.13992656553354219</v>
      </c>
      <c r="CM290" s="77">
        <f t="shared" si="229"/>
        <v>1.5943675903806029E-3</v>
      </c>
      <c r="CN290" s="78">
        <f t="shared" si="229"/>
        <v>5.4665464274878166E-2</v>
      </c>
      <c r="CO290" s="77">
        <f t="shared" si="229"/>
        <v>0</v>
      </c>
      <c r="CP290" s="78">
        <f t="shared" si="229"/>
        <v>0</v>
      </c>
      <c r="CQ290" s="77">
        <f t="shared" si="229"/>
        <v>9.361793011878318E-2</v>
      </c>
      <c r="CR290" s="78">
        <f t="shared" si="229"/>
        <v>6.0489599410458533E-2</v>
      </c>
      <c r="CS290" s="77">
        <f t="shared" si="229"/>
        <v>5.0601459978498269E-4</v>
      </c>
      <c r="CT290" s="78">
        <f t="shared" si="229"/>
        <v>9.7403909092497958E-6</v>
      </c>
      <c r="CU290" s="77">
        <f t="shared" si="229"/>
        <v>7.2403240026945354E-4</v>
      </c>
      <c r="CV290" s="78">
        <f t="shared" si="229"/>
        <v>1.7229029754075016E-3</v>
      </c>
      <c r="CW290" s="77">
        <f t="shared" si="229"/>
        <v>6.6121212443303061E-4</v>
      </c>
      <c r="CX290" s="78">
        <f t="shared" si="229"/>
        <v>1.2283748747924786E-3</v>
      </c>
      <c r="CY290" s="77">
        <f t="shared" si="229"/>
        <v>2.9095965628035719E-3</v>
      </c>
      <c r="CZ290" s="78">
        <f t="shared" si="229"/>
        <v>2.5425285966990249E-3</v>
      </c>
      <c r="DA290" s="77">
        <f t="shared" si="229"/>
        <v>3.0682744657182293E-3</v>
      </c>
      <c r="DB290" s="78">
        <f t="shared" si="229"/>
        <v>7.9056856841171381E-4</v>
      </c>
      <c r="DC290" s="77">
        <f t="shared" si="229"/>
        <v>0</v>
      </c>
      <c r="DD290" s="79">
        <f t="shared" si="229"/>
        <v>0</v>
      </c>
      <c r="DE290" s="3"/>
    </row>
    <row r="291" spans="1:109" x14ac:dyDescent="0.35">
      <c r="A291" s="3"/>
      <c r="B291" s="3" t="s">
        <v>3924</v>
      </c>
      <c r="C291" s="39" t="s">
        <v>605</v>
      </c>
      <c r="D291" s="3" t="s">
        <v>605</v>
      </c>
      <c r="E291" s="71">
        <f t="shared" ref="E291:BP291" si="230">IF(E$90,E179/E$90,0)</f>
        <v>0</v>
      </c>
      <c r="F291" s="72">
        <f t="shared" si="230"/>
        <v>0</v>
      </c>
      <c r="G291" s="72">
        <f t="shared" si="230"/>
        <v>0</v>
      </c>
      <c r="H291" s="72">
        <f t="shared" si="230"/>
        <v>0</v>
      </c>
      <c r="I291" s="72">
        <f t="shared" si="230"/>
        <v>0</v>
      </c>
      <c r="J291" s="73">
        <f t="shared" si="230"/>
        <v>0</v>
      </c>
      <c r="K291" s="73">
        <f t="shared" si="230"/>
        <v>0</v>
      </c>
      <c r="L291" s="73">
        <f t="shared" si="230"/>
        <v>0</v>
      </c>
      <c r="M291" s="73">
        <f t="shared" si="230"/>
        <v>0</v>
      </c>
      <c r="N291" s="72">
        <f t="shared" si="230"/>
        <v>0</v>
      </c>
      <c r="O291" s="72">
        <f t="shared" si="230"/>
        <v>0</v>
      </c>
      <c r="P291" s="72">
        <f t="shared" si="230"/>
        <v>0</v>
      </c>
      <c r="Q291" s="73">
        <f t="shared" si="230"/>
        <v>0</v>
      </c>
      <c r="R291" s="73">
        <f t="shared" si="230"/>
        <v>0</v>
      </c>
      <c r="S291" s="73">
        <f t="shared" si="230"/>
        <v>0</v>
      </c>
      <c r="T291" s="73">
        <f t="shared" si="230"/>
        <v>0</v>
      </c>
      <c r="U291" s="72">
        <f t="shared" si="230"/>
        <v>0</v>
      </c>
      <c r="V291" s="72">
        <f t="shared" si="230"/>
        <v>0</v>
      </c>
      <c r="W291" s="72">
        <f t="shared" si="230"/>
        <v>0</v>
      </c>
      <c r="X291" s="78">
        <f t="shared" si="230"/>
        <v>0</v>
      </c>
      <c r="Y291" s="77">
        <f t="shared" si="230"/>
        <v>0</v>
      </c>
      <c r="Z291" s="73">
        <f t="shared" si="230"/>
        <v>0</v>
      </c>
      <c r="AA291" s="73">
        <f t="shared" si="230"/>
        <v>0</v>
      </c>
      <c r="AB291" s="73">
        <f t="shared" si="230"/>
        <v>0</v>
      </c>
      <c r="AC291" s="73">
        <f t="shared" si="230"/>
        <v>0</v>
      </c>
      <c r="AD291" s="72">
        <f t="shared" si="230"/>
        <v>0</v>
      </c>
      <c r="AE291" s="72">
        <f t="shared" si="230"/>
        <v>0</v>
      </c>
      <c r="AF291" s="72">
        <f t="shared" si="230"/>
        <v>0</v>
      </c>
      <c r="AG291" s="72">
        <f t="shared" si="230"/>
        <v>0</v>
      </c>
      <c r="AH291" s="73">
        <f t="shared" si="230"/>
        <v>0</v>
      </c>
      <c r="AI291" s="73">
        <f t="shared" si="230"/>
        <v>0</v>
      </c>
      <c r="AJ291" s="73">
        <f t="shared" si="230"/>
        <v>0</v>
      </c>
      <c r="AK291" s="73">
        <f t="shared" si="230"/>
        <v>0</v>
      </c>
      <c r="AL291" s="72">
        <f t="shared" si="230"/>
        <v>0</v>
      </c>
      <c r="AM291" s="72">
        <f t="shared" si="230"/>
        <v>0</v>
      </c>
      <c r="AN291" s="72">
        <f t="shared" si="230"/>
        <v>0</v>
      </c>
      <c r="AO291" s="78">
        <f t="shared" si="230"/>
        <v>0</v>
      </c>
      <c r="AP291" s="77">
        <f t="shared" si="230"/>
        <v>0</v>
      </c>
      <c r="AQ291" s="78">
        <f t="shared" si="230"/>
        <v>2.0210550510309139E-2</v>
      </c>
      <c r="AR291" s="77">
        <f t="shared" si="230"/>
        <v>1.2275151594468623E-2</v>
      </c>
      <c r="AS291" s="78">
        <f t="shared" si="230"/>
        <v>2.7060787716387281E-4</v>
      </c>
      <c r="AT291" s="77">
        <f t="shared" si="230"/>
        <v>0</v>
      </c>
      <c r="AU291" s="78">
        <f t="shared" si="230"/>
        <v>2.5263548328097519E-3</v>
      </c>
      <c r="AV291" s="77">
        <f t="shared" si="230"/>
        <v>1.2134826667943625E-2</v>
      </c>
      <c r="AW291" s="78">
        <f t="shared" si="230"/>
        <v>4.96851382273972E-3</v>
      </c>
      <c r="AX291" s="77">
        <f t="shared" si="230"/>
        <v>2.8997215046505371E-3</v>
      </c>
      <c r="AY291" s="78">
        <f t="shared" si="230"/>
        <v>6.1990777930244121E-4</v>
      </c>
      <c r="AZ291" s="77">
        <f t="shared" si="230"/>
        <v>0.13113939176246481</v>
      </c>
      <c r="BA291" s="78">
        <f t="shared" si="230"/>
        <v>1.6294514060364754E-2</v>
      </c>
      <c r="BB291" s="77">
        <f t="shared" si="230"/>
        <v>7.8471379808199536E-3</v>
      </c>
      <c r="BC291" s="78">
        <f t="shared" si="230"/>
        <v>8.0523003720688983E-3</v>
      </c>
      <c r="BD291" s="77">
        <f t="shared" si="230"/>
        <v>0.14700935550602739</v>
      </c>
      <c r="BE291" s="78">
        <f t="shared" si="230"/>
        <v>7.7940225452018995E-3</v>
      </c>
      <c r="BF291" s="77">
        <f t="shared" si="230"/>
        <v>5.5206764878575083E-3</v>
      </c>
      <c r="BG291" s="78">
        <f t="shared" si="230"/>
        <v>3.313655500909883E-3</v>
      </c>
      <c r="BH291" s="77">
        <f t="shared" si="230"/>
        <v>4.6845669304577078E-2</v>
      </c>
      <c r="BI291" s="78">
        <f t="shared" si="230"/>
        <v>5.2767849710937389E-3</v>
      </c>
      <c r="BJ291" s="77">
        <f t="shared" si="230"/>
        <v>2.9796677503550223E-2</v>
      </c>
      <c r="BK291" s="78">
        <f t="shared" si="230"/>
        <v>8.0098704007556688E-3</v>
      </c>
      <c r="BL291" s="77">
        <f t="shared" si="230"/>
        <v>5.1924802793888172E-4</v>
      </c>
      <c r="BM291" s="78">
        <f t="shared" si="230"/>
        <v>9.361267383941373E-3</v>
      </c>
      <c r="BN291" s="77">
        <f t="shared" si="230"/>
        <v>1.4315091962464855E-3</v>
      </c>
      <c r="BO291" s="78">
        <f t="shared" si="230"/>
        <v>3.8039476766003871E-3</v>
      </c>
      <c r="BP291" s="77">
        <f t="shared" si="230"/>
        <v>3.333668366490912E-2</v>
      </c>
      <c r="BQ291" s="78">
        <f t="shared" ref="BQ291:DD291" si="231">IF(BQ$90,BQ179/BQ$90,0)</f>
        <v>2.3393104861856088E-2</v>
      </c>
      <c r="BR291" s="77">
        <f t="shared" si="231"/>
        <v>6.0138605050184049E-3</v>
      </c>
      <c r="BS291" s="78">
        <f t="shared" si="231"/>
        <v>5.488762424949034E-4</v>
      </c>
      <c r="BT291" s="77">
        <f t="shared" si="231"/>
        <v>1.3061157502563319E-2</v>
      </c>
      <c r="BU291" s="78">
        <f t="shared" si="231"/>
        <v>1.0940889841718676E-2</v>
      </c>
      <c r="BV291" s="77">
        <f t="shared" si="231"/>
        <v>6.0879526228638844E-3</v>
      </c>
      <c r="BW291" s="78">
        <f t="shared" si="231"/>
        <v>1.2979440939647035E-3</v>
      </c>
      <c r="BX291" s="77">
        <f t="shared" si="231"/>
        <v>3.3202094891281349E-3</v>
      </c>
      <c r="BY291" s="78">
        <f t="shared" si="231"/>
        <v>0</v>
      </c>
      <c r="BZ291" s="77">
        <f t="shared" si="231"/>
        <v>1.9368468170945258E-2</v>
      </c>
      <c r="CA291" s="78">
        <f t="shared" si="231"/>
        <v>6.8003903847146677E-2</v>
      </c>
      <c r="CB291" s="77">
        <f t="shared" si="231"/>
        <v>5.4002896904981876E-2</v>
      </c>
      <c r="CC291" s="78">
        <f t="shared" si="231"/>
        <v>2.3794590290660368E-2</v>
      </c>
      <c r="CD291" s="77">
        <f t="shared" si="231"/>
        <v>2.837843468832711E-3</v>
      </c>
      <c r="CE291" s="78">
        <f t="shared" si="231"/>
        <v>7.0401222586590033E-3</v>
      </c>
      <c r="CF291" s="77">
        <f t="shared" si="231"/>
        <v>1.6726820582862005E-2</v>
      </c>
      <c r="CG291" s="78">
        <f t="shared" si="231"/>
        <v>6.8707426451565575E-3</v>
      </c>
      <c r="CH291" s="77">
        <f t="shared" si="231"/>
        <v>2.3387321308843624E-3</v>
      </c>
      <c r="CI291" s="78">
        <f t="shared" si="231"/>
        <v>1.4820344165778947E-2</v>
      </c>
      <c r="CJ291" s="77">
        <f t="shared" si="231"/>
        <v>1.1044740142993021E-2</v>
      </c>
      <c r="CK291" s="78">
        <f t="shared" si="231"/>
        <v>2.1601976740771304E-2</v>
      </c>
      <c r="CL291" s="77">
        <f t="shared" si="231"/>
        <v>8.5308346624637967E-3</v>
      </c>
      <c r="CM291" s="78">
        <f t="shared" si="231"/>
        <v>0</v>
      </c>
      <c r="CN291" s="77">
        <f t="shared" si="231"/>
        <v>2.2820635333860997E-2</v>
      </c>
      <c r="CO291" s="78">
        <f t="shared" si="231"/>
        <v>0</v>
      </c>
      <c r="CP291" s="77">
        <f t="shared" si="231"/>
        <v>1.885893144659358E-2</v>
      </c>
      <c r="CQ291" s="78">
        <f t="shared" si="231"/>
        <v>3.5091562677346165E-2</v>
      </c>
      <c r="CR291" s="77">
        <f t="shared" si="231"/>
        <v>2.5587515185220833E-2</v>
      </c>
      <c r="CS291" s="78">
        <f t="shared" si="231"/>
        <v>9.8529419915599058E-3</v>
      </c>
      <c r="CT291" s="77">
        <f t="shared" si="231"/>
        <v>1.2665109720961312E-2</v>
      </c>
      <c r="CU291" s="78">
        <f t="shared" si="231"/>
        <v>2.0703202487985455E-2</v>
      </c>
      <c r="CV291" s="77">
        <f t="shared" si="231"/>
        <v>1.4089965779355957E-3</v>
      </c>
      <c r="CW291" s="78">
        <f t="shared" si="231"/>
        <v>2.3643824194963256E-3</v>
      </c>
      <c r="CX291" s="77">
        <f t="shared" si="231"/>
        <v>2.2828678009409031E-3</v>
      </c>
      <c r="CY291" s="78">
        <f t="shared" si="231"/>
        <v>1.2505066788265021E-3</v>
      </c>
      <c r="CZ291" s="77">
        <f t="shared" si="231"/>
        <v>2.501521613762664E-3</v>
      </c>
      <c r="DA291" s="78">
        <f t="shared" si="231"/>
        <v>7.9061661795026175E-2</v>
      </c>
      <c r="DB291" s="77">
        <f t="shared" si="231"/>
        <v>9.8975692395012662E-3</v>
      </c>
      <c r="DC291" s="78">
        <f t="shared" si="231"/>
        <v>0</v>
      </c>
      <c r="DD291" s="80">
        <f t="shared" si="231"/>
        <v>0</v>
      </c>
      <c r="DE291" s="3"/>
    </row>
    <row r="292" spans="1:109" x14ac:dyDescent="0.35">
      <c r="A292" s="3"/>
      <c r="B292" s="3" t="s">
        <v>3925</v>
      </c>
      <c r="C292" s="39" t="s">
        <v>606</v>
      </c>
      <c r="D292" s="3" t="s">
        <v>606</v>
      </c>
      <c r="E292" s="75">
        <f t="shared" ref="E292:BP292" si="232">IF(E$90,E180/E$90,0)</f>
        <v>0</v>
      </c>
      <c r="F292" s="73">
        <f t="shared" si="232"/>
        <v>0</v>
      </c>
      <c r="G292" s="73">
        <f t="shared" si="232"/>
        <v>0</v>
      </c>
      <c r="H292" s="73">
        <f t="shared" si="232"/>
        <v>0</v>
      </c>
      <c r="I292" s="73">
        <f t="shared" si="232"/>
        <v>0</v>
      </c>
      <c r="J292" s="72">
        <f t="shared" si="232"/>
        <v>0</v>
      </c>
      <c r="K292" s="72">
        <f t="shared" si="232"/>
        <v>0</v>
      </c>
      <c r="L292" s="72">
        <f t="shared" si="232"/>
        <v>0</v>
      </c>
      <c r="M292" s="72">
        <f t="shared" si="232"/>
        <v>0</v>
      </c>
      <c r="N292" s="73">
        <f t="shared" si="232"/>
        <v>0</v>
      </c>
      <c r="O292" s="73">
        <f t="shared" si="232"/>
        <v>0</v>
      </c>
      <c r="P292" s="73">
        <f t="shared" si="232"/>
        <v>0</v>
      </c>
      <c r="Q292" s="72">
        <f t="shared" si="232"/>
        <v>0</v>
      </c>
      <c r="R292" s="72">
        <f t="shared" si="232"/>
        <v>0</v>
      </c>
      <c r="S292" s="72">
        <f t="shared" si="232"/>
        <v>0</v>
      </c>
      <c r="T292" s="72">
        <f t="shared" si="232"/>
        <v>0</v>
      </c>
      <c r="U292" s="73">
        <f t="shared" si="232"/>
        <v>0</v>
      </c>
      <c r="V292" s="73">
        <f t="shared" si="232"/>
        <v>0</v>
      </c>
      <c r="W292" s="73">
        <f t="shared" si="232"/>
        <v>0</v>
      </c>
      <c r="X292" s="77">
        <f t="shared" si="232"/>
        <v>0</v>
      </c>
      <c r="Y292" s="78">
        <f t="shared" si="232"/>
        <v>0</v>
      </c>
      <c r="Z292" s="72">
        <f t="shared" si="232"/>
        <v>0</v>
      </c>
      <c r="AA292" s="72">
        <f t="shared" si="232"/>
        <v>0</v>
      </c>
      <c r="AB292" s="72">
        <f t="shared" si="232"/>
        <v>0</v>
      </c>
      <c r="AC292" s="72">
        <f t="shared" si="232"/>
        <v>0</v>
      </c>
      <c r="AD292" s="73">
        <f t="shared" si="232"/>
        <v>0</v>
      </c>
      <c r="AE292" s="73">
        <f t="shared" si="232"/>
        <v>0</v>
      </c>
      <c r="AF292" s="73">
        <f t="shared" si="232"/>
        <v>0</v>
      </c>
      <c r="AG292" s="73">
        <f t="shared" si="232"/>
        <v>0</v>
      </c>
      <c r="AH292" s="72">
        <f t="shared" si="232"/>
        <v>0</v>
      </c>
      <c r="AI292" s="72">
        <f t="shared" si="232"/>
        <v>0</v>
      </c>
      <c r="AJ292" s="72">
        <f t="shared" si="232"/>
        <v>0</v>
      </c>
      <c r="AK292" s="72">
        <f t="shared" si="232"/>
        <v>0</v>
      </c>
      <c r="AL292" s="73">
        <f t="shared" si="232"/>
        <v>0</v>
      </c>
      <c r="AM292" s="73">
        <f t="shared" si="232"/>
        <v>0</v>
      </c>
      <c r="AN292" s="73">
        <f t="shared" si="232"/>
        <v>0</v>
      </c>
      <c r="AO292" s="77">
        <f t="shared" si="232"/>
        <v>0</v>
      </c>
      <c r="AP292" s="78">
        <f t="shared" si="232"/>
        <v>0</v>
      </c>
      <c r="AQ292" s="77">
        <f t="shared" si="232"/>
        <v>3.062269849334589E-3</v>
      </c>
      <c r="AR292" s="78">
        <f t="shared" si="232"/>
        <v>6.4852443113295535E-3</v>
      </c>
      <c r="AS292" s="77">
        <f t="shared" si="232"/>
        <v>3.1297755829838222E-4</v>
      </c>
      <c r="AT292" s="78">
        <f t="shared" si="232"/>
        <v>0</v>
      </c>
      <c r="AU292" s="77">
        <f t="shared" si="232"/>
        <v>1.7143796152651945E-3</v>
      </c>
      <c r="AV292" s="78">
        <f t="shared" si="232"/>
        <v>5.0312255358531935E-4</v>
      </c>
      <c r="AW292" s="77">
        <f t="shared" si="232"/>
        <v>4.9167603712455326E-3</v>
      </c>
      <c r="AX292" s="78">
        <f t="shared" si="232"/>
        <v>9.1411442779398854E-4</v>
      </c>
      <c r="AY292" s="77">
        <f t="shared" si="232"/>
        <v>1.9640950674143934E-3</v>
      </c>
      <c r="AZ292" s="78">
        <f t="shared" si="232"/>
        <v>0</v>
      </c>
      <c r="BA292" s="77">
        <f t="shared" si="232"/>
        <v>7.3426388975236217E-3</v>
      </c>
      <c r="BB292" s="78">
        <f t="shared" si="232"/>
        <v>4.3408683581114315E-3</v>
      </c>
      <c r="BC292" s="77">
        <f t="shared" si="232"/>
        <v>4.5742141179313861E-3</v>
      </c>
      <c r="BD292" s="78">
        <f t="shared" si="232"/>
        <v>0</v>
      </c>
      <c r="BE292" s="77">
        <f t="shared" si="232"/>
        <v>7.434382859622694E-4</v>
      </c>
      <c r="BF292" s="78">
        <f t="shared" si="232"/>
        <v>7.6322556859366696E-3</v>
      </c>
      <c r="BG292" s="77">
        <f t="shared" si="232"/>
        <v>1.6115753549476397E-3</v>
      </c>
      <c r="BH292" s="78">
        <f t="shared" si="232"/>
        <v>0</v>
      </c>
      <c r="BI292" s="77">
        <f t="shared" si="232"/>
        <v>4.7703159630801536E-3</v>
      </c>
      <c r="BJ292" s="78">
        <f t="shared" si="232"/>
        <v>8.1185002786272054E-3</v>
      </c>
      <c r="BK292" s="77">
        <f t="shared" si="232"/>
        <v>1.1838537195345026E-3</v>
      </c>
      <c r="BL292" s="78">
        <f t="shared" si="232"/>
        <v>1.9621652106300612E-3</v>
      </c>
      <c r="BM292" s="77">
        <f t="shared" si="232"/>
        <v>4.3589979099281561E-3</v>
      </c>
      <c r="BN292" s="78">
        <f t="shared" si="232"/>
        <v>7.3948519272235167E-3</v>
      </c>
      <c r="BO292" s="77">
        <f t="shared" si="232"/>
        <v>9.9031719519492387E-3</v>
      </c>
      <c r="BP292" s="78">
        <f t="shared" si="232"/>
        <v>1.6535656251928335E-2</v>
      </c>
      <c r="BQ292" s="77">
        <f t="shared" ref="BQ292:DD292" si="233">IF(BQ$90,BQ180/BQ$90,0)</f>
        <v>1.6958753359879973E-2</v>
      </c>
      <c r="BR292" s="78">
        <f t="shared" si="233"/>
        <v>4.6305059337129533E-3</v>
      </c>
      <c r="BS292" s="77">
        <f t="shared" si="233"/>
        <v>0</v>
      </c>
      <c r="BT292" s="78">
        <f t="shared" si="233"/>
        <v>0</v>
      </c>
      <c r="BU292" s="77">
        <f t="shared" si="233"/>
        <v>1.5902398758205569E-2</v>
      </c>
      <c r="BV292" s="78">
        <f t="shared" si="233"/>
        <v>3.2117978292131402E-3</v>
      </c>
      <c r="BW292" s="77">
        <f t="shared" si="233"/>
        <v>3.5243756204339588E-2</v>
      </c>
      <c r="BX292" s="78">
        <f t="shared" si="233"/>
        <v>4.7769626589621913E-3</v>
      </c>
      <c r="BY292" s="77">
        <f t="shared" si="233"/>
        <v>0</v>
      </c>
      <c r="BZ292" s="78">
        <f t="shared" si="233"/>
        <v>1.1999616541612386E-2</v>
      </c>
      <c r="CA292" s="77">
        <f t="shared" si="233"/>
        <v>6.6137841928167167E-3</v>
      </c>
      <c r="CB292" s="78">
        <f t="shared" si="233"/>
        <v>1.0830244590012581E-2</v>
      </c>
      <c r="CC292" s="77">
        <f t="shared" si="233"/>
        <v>1.0180077806949094E-2</v>
      </c>
      <c r="CD292" s="78">
        <f t="shared" si="233"/>
        <v>4.1327414467699365E-2</v>
      </c>
      <c r="CE292" s="77">
        <f t="shared" si="233"/>
        <v>5.7377008653347833E-4</v>
      </c>
      <c r="CF292" s="78">
        <f t="shared" si="233"/>
        <v>2.8308467165646515E-3</v>
      </c>
      <c r="CG292" s="77">
        <f t="shared" si="233"/>
        <v>7.2498058157261054E-3</v>
      </c>
      <c r="CH292" s="78">
        <f t="shared" si="233"/>
        <v>3.7842398239630037E-3</v>
      </c>
      <c r="CI292" s="77">
        <f t="shared" si="233"/>
        <v>3.9865226015173292E-3</v>
      </c>
      <c r="CJ292" s="78">
        <f t="shared" si="233"/>
        <v>8.8169619560227543E-4</v>
      </c>
      <c r="CK292" s="77">
        <f t="shared" si="233"/>
        <v>3.8780423515830053E-3</v>
      </c>
      <c r="CL292" s="78">
        <f t="shared" si="233"/>
        <v>2.8815129966710666E-3</v>
      </c>
      <c r="CM292" s="77">
        <f t="shared" si="233"/>
        <v>4.2692594022284624E-3</v>
      </c>
      <c r="CN292" s="78">
        <f t="shared" si="233"/>
        <v>9.852622093042969E-6</v>
      </c>
      <c r="CO292" s="77">
        <f t="shared" si="233"/>
        <v>0</v>
      </c>
      <c r="CP292" s="78">
        <f t="shared" si="233"/>
        <v>7.1296504966684758E-3</v>
      </c>
      <c r="CQ292" s="77">
        <f t="shared" si="233"/>
        <v>8.1606089576171797E-3</v>
      </c>
      <c r="CR292" s="78">
        <f t="shared" si="233"/>
        <v>1.3744250722779438E-2</v>
      </c>
      <c r="CS292" s="77">
        <f t="shared" si="233"/>
        <v>5.8497205196228308E-2</v>
      </c>
      <c r="CT292" s="78">
        <f t="shared" si="233"/>
        <v>1.9830337487923507E-2</v>
      </c>
      <c r="CU292" s="77">
        <f t="shared" si="233"/>
        <v>3.7725522821335233E-2</v>
      </c>
      <c r="CV292" s="78">
        <f t="shared" si="233"/>
        <v>6.4336988713207246E-3</v>
      </c>
      <c r="CW292" s="77">
        <f t="shared" si="233"/>
        <v>4.0211922691952293E-3</v>
      </c>
      <c r="CX292" s="78">
        <f t="shared" si="233"/>
        <v>4.0598787347579709E-3</v>
      </c>
      <c r="CY292" s="77">
        <f t="shared" si="233"/>
        <v>2.388891596932928E-2</v>
      </c>
      <c r="CZ292" s="78">
        <f t="shared" si="233"/>
        <v>5.2572022049239366E-2</v>
      </c>
      <c r="DA292" s="77">
        <f t="shared" si="233"/>
        <v>7.9554179959190306E-3</v>
      </c>
      <c r="DB292" s="78">
        <f t="shared" si="233"/>
        <v>6.2956277840553864E-3</v>
      </c>
      <c r="DC292" s="77">
        <f t="shared" si="233"/>
        <v>0</v>
      </c>
      <c r="DD292" s="79">
        <f t="shared" si="233"/>
        <v>0</v>
      </c>
      <c r="DE292" s="3"/>
    </row>
    <row r="293" spans="1:109" x14ac:dyDescent="0.35">
      <c r="A293" s="3"/>
      <c r="B293" s="3" t="s">
        <v>3926</v>
      </c>
      <c r="C293" s="39" t="s">
        <v>607</v>
      </c>
      <c r="D293" s="3" t="s">
        <v>607</v>
      </c>
      <c r="E293" s="71">
        <f t="shared" ref="E293:BP293" si="234">IF(E$90,E181/E$90,0)</f>
        <v>0</v>
      </c>
      <c r="F293" s="72">
        <f t="shared" si="234"/>
        <v>0</v>
      </c>
      <c r="G293" s="72">
        <f t="shared" si="234"/>
        <v>0</v>
      </c>
      <c r="H293" s="72">
        <f t="shared" si="234"/>
        <v>0</v>
      </c>
      <c r="I293" s="72">
        <f t="shared" si="234"/>
        <v>0</v>
      </c>
      <c r="J293" s="73">
        <f t="shared" si="234"/>
        <v>0</v>
      </c>
      <c r="K293" s="73">
        <f t="shared" si="234"/>
        <v>0</v>
      </c>
      <c r="L293" s="73">
        <f t="shared" si="234"/>
        <v>0</v>
      </c>
      <c r="M293" s="73">
        <f t="shared" si="234"/>
        <v>0</v>
      </c>
      <c r="N293" s="72">
        <f t="shared" si="234"/>
        <v>0</v>
      </c>
      <c r="O293" s="72">
        <f t="shared" si="234"/>
        <v>0</v>
      </c>
      <c r="P293" s="72">
        <f t="shared" si="234"/>
        <v>0</v>
      </c>
      <c r="Q293" s="73">
        <f t="shared" si="234"/>
        <v>0</v>
      </c>
      <c r="R293" s="73">
        <f t="shared" si="234"/>
        <v>0</v>
      </c>
      <c r="S293" s="73">
        <f t="shared" si="234"/>
        <v>0</v>
      </c>
      <c r="T293" s="73">
        <f t="shared" si="234"/>
        <v>0</v>
      </c>
      <c r="U293" s="72">
        <f t="shared" si="234"/>
        <v>0</v>
      </c>
      <c r="V293" s="72">
        <f t="shared" si="234"/>
        <v>0</v>
      </c>
      <c r="W293" s="72">
        <f t="shared" si="234"/>
        <v>0</v>
      </c>
      <c r="X293" s="78">
        <f t="shared" si="234"/>
        <v>0</v>
      </c>
      <c r="Y293" s="77">
        <f t="shared" si="234"/>
        <v>0</v>
      </c>
      <c r="Z293" s="73">
        <f t="shared" si="234"/>
        <v>0</v>
      </c>
      <c r="AA293" s="73">
        <f t="shared" si="234"/>
        <v>0</v>
      </c>
      <c r="AB293" s="73">
        <f t="shared" si="234"/>
        <v>0</v>
      </c>
      <c r="AC293" s="73">
        <f t="shared" si="234"/>
        <v>0</v>
      </c>
      <c r="AD293" s="72">
        <f t="shared" si="234"/>
        <v>0</v>
      </c>
      <c r="AE293" s="72">
        <f t="shared" si="234"/>
        <v>0</v>
      </c>
      <c r="AF293" s="72">
        <f t="shared" si="234"/>
        <v>0</v>
      </c>
      <c r="AG293" s="72">
        <f t="shared" si="234"/>
        <v>0</v>
      </c>
      <c r="AH293" s="73">
        <f t="shared" si="234"/>
        <v>0</v>
      </c>
      <c r="AI293" s="73">
        <f t="shared" si="234"/>
        <v>0</v>
      </c>
      <c r="AJ293" s="73">
        <f t="shared" si="234"/>
        <v>0</v>
      </c>
      <c r="AK293" s="73">
        <f t="shared" si="234"/>
        <v>0</v>
      </c>
      <c r="AL293" s="72">
        <f t="shared" si="234"/>
        <v>0</v>
      </c>
      <c r="AM293" s="72">
        <f t="shared" si="234"/>
        <v>0</v>
      </c>
      <c r="AN293" s="72">
        <f t="shared" si="234"/>
        <v>0</v>
      </c>
      <c r="AO293" s="78">
        <f t="shared" si="234"/>
        <v>0</v>
      </c>
      <c r="AP293" s="77">
        <f t="shared" si="234"/>
        <v>0</v>
      </c>
      <c r="AQ293" s="78">
        <f t="shared" si="234"/>
        <v>1.7039625560940158E-2</v>
      </c>
      <c r="AR293" s="77">
        <f t="shared" si="234"/>
        <v>6.0987133328008051E-4</v>
      </c>
      <c r="AS293" s="78">
        <f t="shared" si="234"/>
        <v>5.194962810669051E-3</v>
      </c>
      <c r="AT293" s="77">
        <f t="shared" si="234"/>
        <v>0</v>
      </c>
      <c r="AU293" s="78">
        <f t="shared" si="234"/>
        <v>9.2070878677710582E-4</v>
      </c>
      <c r="AV293" s="77">
        <f t="shared" si="234"/>
        <v>6.2218019711360543E-3</v>
      </c>
      <c r="AW293" s="78">
        <f t="shared" si="234"/>
        <v>2.7192129571620184E-3</v>
      </c>
      <c r="AX293" s="77">
        <f t="shared" si="234"/>
        <v>3.1746493793955465E-3</v>
      </c>
      <c r="AY293" s="78">
        <f t="shared" si="234"/>
        <v>2.4235242694528487E-3</v>
      </c>
      <c r="AZ293" s="77">
        <f t="shared" si="234"/>
        <v>0</v>
      </c>
      <c r="BA293" s="78">
        <f t="shared" si="234"/>
        <v>6.8808993396995265E-3</v>
      </c>
      <c r="BB293" s="77">
        <f t="shared" si="234"/>
        <v>2.5807533834716497E-3</v>
      </c>
      <c r="BC293" s="78">
        <f t="shared" si="234"/>
        <v>6.5654951697580307E-4</v>
      </c>
      <c r="BD293" s="77">
        <f t="shared" si="234"/>
        <v>0.10395897716625548</v>
      </c>
      <c r="BE293" s="78">
        <f t="shared" si="234"/>
        <v>3.1743593910621516E-2</v>
      </c>
      <c r="BF293" s="77">
        <f t="shared" si="234"/>
        <v>8.6058690663039436E-3</v>
      </c>
      <c r="BG293" s="78">
        <f t="shared" si="234"/>
        <v>6.9086164928300097E-3</v>
      </c>
      <c r="BH293" s="77">
        <f t="shared" si="234"/>
        <v>0.2665403107949883</v>
      </c>
      <c r="BI293" s="78">
        <f t="shared" si="234"/>
        <v>3.8614310676502908E-2</v>
      </c>
      <c r="BJ293" s="77">
        <f t="shared" si="234"/>
        <v>5.0437702322735402E-2</v>
      </c>
      <c r="BK293" s="78">
        <f t="shared" si="234"/>
        <v>5.1841223260382157E-3</v>
      </c>
      <c r="BL293" s="77">
        <f t="shared" si="234"/>
        <v>2.2762723900184655E-2</v>
      </c>
      <c r="BM293" s="78">
        <f t="shared" si="234"/>
        <v>1.724159672406728E-3</v>
      </c>
      <c r="BN293" s="77">
        <f t="shared" si="234"/>
        <v>2.1917943124949006E-3</v>
      </c>
      <c r="BO293" s="78">
        <f t="shared" si="234"/>
        <v>1.2510916386737203E-2</v>
      </c>
      <c r="BP293" s="77">
        <f t="shared" si="234"/>
        <v>1.8238871390999417E-2</v>
      </c>
      <c r="BQ293" s="78">
        <f t="shared" ref="BQ293:DD293" si="235">IF(BQ$90,BQ181/BQ$90,0)</f>
        <v>2.3135167115689088E-2</v>
      </c>
      <c r="BR293" s="77">
        <f t="shared" si="235"/>
        <v>1.3353688450236901E-3</v>
      </c>
      <c r="BS293" s="78">
        <f t="shared" si="235"/>
        <v>1.3367289740486296E-2</v>
      </c>
      <c r="BT293" s="77">
        <f t="shared" si="235"/>
        <v>5.0157172484587822E-4</v>
      </c>
      <c r="BU293" s="78">
        <f t="shared" si="235"/>
        <v>8.6569094862788999E-3</v>
      </c>
      <c r="BV293" s="77">
        <f t="shared" si="235"/>
        <v>1.1991192323565847E-2</v>
      </c>
      <c r="BW293" s="78">
        <f t="shared" si="235"/>
        <v>1.2461047204810238E-3</v>
      </c>
      <c r="BX293" s="77">
        <f t="shared" si="235"/>
        <v>5.2137979556493522E-3</v>
      </c>
      <c r="BY293" s="78">
        <f t="shared" si="235"/>
        <v>0</v>
      </c>
      <c r="BZ293" s="77">
        <f t="shared" si="235"/>
        <v>2.9666156074364566E-2</v>
      </c>
      <c r="CA293" s="78">
        <f t="shared" si="235"/>
        <v>1.6967337369704707E-2</v>
      </c>
      <c r="CB293" s="77">
        <f t="shared" si="235"/>
        <v>4.3493763414217394E-2</v>
      </c>
      <c r="CC293" s="78">
        <f t="shared" si="235"/>
        <v>1.6568144672140298E-2</v>
      </c>
      <c r="CD293" s="77">
        <f t="shared" si="235"/>
        <v>1.0628616159667146E-2</v>
      </c>
      <c r="CE293" s="78">
        <f t="shared" si="235"/>
        <v>4.5203214445400673E-2</v>
      </c>
      <c r="CF293" s="77">
        <f t="shared" si="235"/>
        <v>2.5566645978175141E-2</v>
      </c>
      <c r="CG293" s="78">
        <f t="shared" si="235"/>
        <v>2.3103798921785719E-2</v>
      </c>
      <c r="CH293" s="77">
        <f t="shared" si="235"/>
        <v>5.9328341636600296E-3</v>
      </c>
      <c r="CI293" s="78">
        <f t="shared" si="235"/>
        <v>6.3771608980819003E-2</v>
      </c>
      <c r="CJ293" s="77">
        <f t="shared" si="235"/>
        <v>8.2795447423689959E-3</v>
      </c>
      <c r="CK293" s="78">
        <f t="shared" si="235"/>
        <v>9.8450963261819416E-2</v>
      </c>
      <c r="CL293" s="77">
        <f t="shared" si="235"/>
        <v>9.0471375987596248E-2</v>
      </c>
      <c r="CM293" s="78">
        <f t="shared" si="235"/>
        <v>2.7242786600858607E-2</v>
      </c>
      <c r="CN293" s="77">
        <f t="shared" si="235"/>
        <v>0.78204843273989721</v>
      </c>
      <c r="CO293" s="78">
        <f t="shared" si="235"/>
        <v>0</v>
      </c>
      <c r="CP293" s="77">
        <f t="shared" si="235"/>
        <v>6.0242879140915438E-2</v>
      </c>
      <c r="CQ293" s="78">
        <f t="shared" si="235"/>
        <v>3.1731450277623835E-2</v>
      </c>
      <c r="CR293" s="77">
        <f t="shared" si="235"/>
        <v>5.1699812928085835E-2</v>
      </c>
      <c r="CS293" s="78">
        <f t="shared" si="235"/>
        <v>7.516850346517677E-2</v>
      </c>
      <c r="CT293" s="77">
        <f t="shared" si="235"/>
        <v>3.3135485428826321E-2</v>
      </c>
      <c r="CU293" s="78">
        <f t="shared" si="235"/>
        <v>4.4199390052628344E-2</v>
      </c>
      <c r="CV293" s="77">
        <f t="shared" si="235"/>
        <v>1.2243966392766554E-6</v>
      </c>
      <c r="CW293" s="78">
        <f t="shared" si="235"/>
        <v>2.1321241198385996E-2</v>
      </c>
      <c r="CX293" s="77">
        <f t="shared" si="235"/>
        <v>2.4631942004010219E-3</v>
      </c>
      <c r="CY293" s="78">
        <f t="shared" si="235"/>
        <v>3.2886872165727221E-2</v>
      </c>
      <c r="CZ293" s="77">
        <f t="shared" si="235"/>
        <v>3.360844298948483E-2</v>
      </c>
      <c r="DA293" s="78">
        <f t="shared" si="235"/>
        <v>1.7934140591007071E-2</v>
      </c>
      <c r="DB293" s="77">
        <f t="shared" si="235"/>
        <v>2.0607439611067112E-2</v>
      </c>
      <c r="DC293" s="78">
        <f t="shared" si="235"/>
        <v>0</v>
      </c>
      <c r="DD293" s="80">
        <f t="shared" si="235"/>
        <v>0</v>
      </c>
      <c r="DE293" s="3"/>
    </row>
    <row r="294" spans="1:109" x14ac:dyDescent="0.35">
      <c r="A294" s="3"/>
      <c r="B294" s="3" t="s">
        <v>3927</v>
      </c>
      <c r="C294" s="39" t="s">
        <v>608</v>
      </c>
      <c r="D294" s="3" t="s">
        <v>608</v>
      </c>
      <c r="E294" s="75">
        <f t="shared" ref="E294:BP294" si="236">IF(E$90,E182/E$90,0)</f>
        <v>0</v>
      </c>
      <c r="F294" s="73">
        <f t="shared" si="236"/>
        <v>0</v>
      </c>
      <c r="G294" s="73">
        <f t="shared" si="236"/>
        <v>0</v>
      </c>
      <c r="H294" s="73">
        <f t="shared" si="236"/>
        <v>0</v>
      </c>
      <c r="I294" s="73">
        <f t="shared" si="236"/>
        <v>0</v>
      </c>
      <c r="J294" s="72">
        <f t="shared" si="236"/>
        <v>0</v>
      </c>
      <c r="K294" s="72">
        <f t="shared" si="236"/>
        <v>0</v>
      </c>
      <c r="L294" s="72">
        <f t="shared" si="236"/>
        <v>0</v>
      </c>
      <c r="M294" s="72">
        <f t="shared" si="236"/>
        <v>0</v>
      </c>
      <c r="N294" s="73">
        <f t="shared" si="236"/>
        <v>0</v>
      </c>
      <c r="O294" s="73">
        <f t="shared" si="236"/>
        <v>0</v>
      </c>
      <c r="P294" s="73">
        <f t="shared" si="236"/>
        <v>0</v>
      </c>
      <c r="Q294" s="72">
        <f t="shared" si="236"/>
        <v>0</v>
      </c>
      <c r="R294" s="72">
        <f t="shared" si="236"/>
        <v>0</v>
      </c>
      <c r="S294" s="72">
        <f t="shared" si="236"/>
        <v>0</v>
      </c>
      <c r="T294" s="72">
        <f t="shared" si="236"/>
        <v>0</v>
      </c>
      <c r="U294" s="73">
        <f t="shared" si="236"/>
        <v>0</v>
      </c>
      <c r="V294" s="73">
        <f t="shared" si="236"/>
        <v>0</v>
      </c>
      <c r="W294" s="73">
        <f t="shared" si="236"/>
        <v>0</v>
      </c>
      <c r="X294" s="77">
        <f t="shared" si="236"/>
        <v>0</v>
      </c>
      <c r="Y294" s="78">
        <f t="shared" si="236"/>
        <v>0</v>
      </c>
      <c r="Z294" s="72">
        <f t="shared" si="236"/>
        <v>0</v>
      </c>
      <c r="AA294" s="72">
        <f t="shared" si="236"/>
        <v>0</v>
      </c>
      <c r="AB294" s="72">
        <f t="shared" si="236"/>
        <v>0</v>
      </c>
      <c r="AC294" s="72">
        <f t="shared" si="236"/>
        <v>0</v>
      </c>
      <c r="AD294" s="73">
        <f t="shared" si="236"/>
        <v>0</v>
      </c>
      <c r="AE294" s="73">
        <f t="shared" si="236"/>
        <v>0</v>
      </c>
      <c r="AF294" s="73">
        <f t="shared" si="236"/>
        <v>0</v>
      </c>
      <c r="AG294" s="73">
        <f t="shared" si="236"/>
        <v>0</v>
      </c>
      <c r="AH294" s="72">
        <f t="shared" si="236"/>
        <v>0</v>
      </c>
      <c r="AI294" s="72">
        <f t="shared" si="236"/>
        <v>0</v>
      </c>
      <c r="AJ294" s="72">
        <f t="shared" si="236"/>
        <v>0</v>
      </c>
      <c r="AK294" s="72">
        <f t="shared" si="236"/>
        <v>0</v>
      </c>
      <c r="AL294" s="73">
        <f t="shared" si="236"/>
        <v>0</v>
      </c>
      <c r="AM294" s="73">
        <f t="shared" si="236"/>
        <v>0</v>
      </c>
      <c r="AN294" s="73">
        <f t="shared" si="236"/>
        <v>0</v>
      </c>
      <c r="AO294" s="77">
        <f t="shared" si="236"/>
        <v>0</v>
      </c>
      <c r="AP294" s="78">
        <f t="shared" si="236"/>
        <v>0</v>
      </c>
      <c r="AQ294" s="77">
        <f t="shared" si="236"/>
        <v>0</v>
      </c>
      <c r="AR294" s="78">
        <f t="shared" si="236"/>
        <v>0</v>
      </c>
      <c r="AS294" s="77">
        <f t="shared" si="236"/>
        <v>0</v>
      </c>
      <c r="AT294" s="78">
        <f t="shared" si="236"/>
        <v>0</v>
      </c>
      <c r="AU294" s="77">
        <f t="shared" si="236"/>
        <v>0</v>
      </c>
      <c r="AV294" s="78">
        <f t="shared" si="236"/>
        <v>0</v>
      </c>
      <c r="AW294" s="77">
        <f t="shared" si="236"/>
        <v>0</v>
      </c>
      <c r="AX294" s="78">
        <f t="shared" si="236"/>
        <v>0</v>
      </c>
      <c r="AY294" s="77">
        <f t="shared" si="236"/>
        <v>0</v>
      </c>
      <c r="AZ294" s="78">
        <f t="shared" si="236"/>
        <v>0</v>
      </c>
      <c r="BA294" s="77">
        <f t="shared" si="236"/>
        <v>0</v>
      </c>
      <c r="BB294" s="78">
        <f t="shared" si="236"/>
        <v>0</v>
      </c>
      <c r="BC294" s="77">
        <f t="shared" si="236"/>
        <v>0</v>
      </c>
      <c r="BD294" s="78">
        <f t="shared" si="236"/>
        <v>0</v>
      </c>
      <c r="BE294" s="77">
        <f t="shared" si="236"/>
        <v>0</v>
      </c>
      <c r="BF294" s="78">
        <f t="shared" si="236"/>
        <v>0</v>
      </c>
      <c r="BG294" s="77">
        <f t="shared" si="236"/>
        <v>0</v>
      </c>
      <c r="BH294" s="78">
        <f t="shared" si="236"/>
        <v>0</v>
      </c>
      <c r="BI294" s="77">
        <f t="shared" si="236"/>
        <v>0</v>
      </c>
      <c r="BJ294" s="78">
        <f t="shared" si="236"/>
        <v>0</v>
      </c>
      <c r="BK294" s="77">
        <f t="shared" si="236"/>
        <v>0</v>
      </c>
      <c r="BL294" s="78">
        <f t="shared" si="236"/>
        <v>0</v>
      </c>
      <c r="BM294" s="77">
        <f t="shared" si="236"/>
        <v>0</v>
      </c>
      <c r="BN294" s="78">
        <f t="shared" si="236"/>
        <v>0</v>
      </c>
      <c r="BO294" s="77">
        <f t="shared" si="236"/>
        <v>0</v>
      </c>
      <c r="BP294" s="78">
        <f t="shared" si="236"/>
        <v>0</v>
      </c>
      <c r="BQ294" s="77">
        <f t="shared" ref="BQ294:DD294" si="237">IF(BQ$90,BQ182/BQ$90,0)</f>
        <v>0</v>
      </c>
      <c r="BR294" s="78">
        <f t="shared" si="237"/>
        <v>0</v>
      </c>
      <c r="BS294" s="77">
        <f t="shared" si="237"/>
        <v>0</v>
      </c>
      <c r="BT294" s="78">
        <f t="shared" si="237"/>
        <v>0</v>
      </c>
      <c r="BU294" s="77">
        <f t="shared" si="237"/>
        <v>0</v>
      </c>
      <c r="BV294" s="78">
        <f t="shared" si="237"/>
        <v>0</v>
      </c>
      <c r="BW294" s="77">
        <f t="shared" si="237"/>
        <v>0</v>
      </c>
      <c r="BX294" s="78">
        <f t="shared" si="237"/>
        <v>0</v>
      </c>
      <c r="BY294" s="77">
        <f t="shared" si="237"/>
        <v>0</v>
      </c>
      <c r="BZ294" s="78">
        <f t="shared" si="237"/>
        <v>0</v>
      </c>
      <c r="CA294" s="77">
        <f t="shared" si="237"/>
        <v>0</v>
      </c>
      <c r="CB294" s="78">
        <f t="shared" si="237"/>
        <v>0</v>
      </c>
      <c r="CC294" s="77">
        <f t="shared" si="237"/>
        <v>0</v>
      </c>
      <c r="CD294" s="78">
        <f t="shared" si="237"/>
        <v>0</v>
      </c>
      <c r="CE294" s="77">
        <f t="shared" si="237"/>
        <v>0</v>
      </c>
      <c r="CF294" s="78">
        <f t="shared" si="237"/>
        <v>0</v>
      </c>
      <c r="CG294" s="77">
        <f t="shared" si="237"/>
        <v>0</v>
      </c>
      <c r="CH294" s="78">
        <f t="shared" si="237"/>
        <v>0</v>
      </c>
      <c r="CI294" s="77">
        <f t="shared" si="237"/>
        <v>0</v>
      </c>
      <c r="CJ294" s="78">
        <f t="shared" si="237"/>
        <v>0</v>
      </c>
      <c r="CK294" s="77">
        <f t="shared" si="237"/>
        <v>0</v>
      </c>
      <c r="CL294" s="78">
        <f t="shared" si="237"/>
        <v>0</v>
      </c>
      <c r="CM294" s="77">
        <f t="shared" si="237"/>
        <v>0</v>
      </c>
      <c r="CN294" s="78">
        <f t="shared" si="237"/>
        <v>0</v>
      </c>
      <c r="CO294" s="77">
        <f t="shared" si="237"/>
        <v>0</v>
      </c>
      <c r="CP294" s="78">
        <f t="shared" si="237"/>
        <v>0</v>
      </c>
      <c r="CQ294" s="77">
        <f t="shared" si="237"/>
        <v>0</v>
      </c>
      <c r="CR294" s="78">
        <f t="shared" si="237"/>
        <v>0</v>
      </c>
      <c r="CS294" s="77">
        <f t="shared" si="237"/>
        <v>0</v>
      </c>
      <c r="CT294" s="78">
        <f t="shared" si="237"/>
        <v>0</v>
      </c>
      <c r="CU294" s="77">
        <f t="shared" si="237"/>
        <v>0</v>
      </c>
      <c r="CV294" s="78">
        <f t="shared" si="237"/>
        <v>4.7872764665078671E-3</v>
      </c>
      <c r="CW294" s="77">
        <f t="shared" si="237"/>
        <v>4.890666252329953E-3</v>
      </c>
      <c r="CX294" s="78">
        <f t="shared" si="237"/>
        <v>0</v>
      </c>
      <c r="CY294" s="77">
        <f t="shared" si="237"/>
        <v>0</v>
      </c>
      <c r="CZ294" s="78">
        <f t="shared" si="237"/>
        <v>0</v>
      </c>
      <c r="DA294" s="77">
        <f t="shared" si="237"/>
        <v>0</v>
      </c>
      <c r="DB294" s="78">
        <f t="shared" si="237"/>
        <v>1.1858200006161751E-4</v>
      </c>
      <c r="DC294" s="77">
        <f t="shared" si="237"/>
        <v>0</v>
      </c>
      <c r="DD294" s="79">
        <f t="shared" si="237"/>
        <v>0</v>
      </c>
      <c r="DE294" s="3"/>
    </row>
    <row r="295" spans="1:109" x14ac:dyDescent="0.35">
      <c r="A295" s="3"/>
      <c r="B295" s="3" t="s">
        <v>3928</v>
      </c>
      <c r="C295" s="39" t="s">
        <v>609</v>
      </c>
      <c r="D295" s="3" t="s">
        <v>609</v>
      </c>
      <c r="E295" s="71">
        <f t="shared" ref="E295:BP295" si="238">IF(E$90,E183/E$90,0)</f>
        <v>0</v>
      </c>
      <c r="F295" s="72">
        <f t="shared" si="238"/>
        <v>0</v>
      </c>
      <c r="G295" s="72">
        <f t="shared" si="238"/>
        <v>0</v>
      </c>
      <c r="H295" s="72">
        <f t="shared" si="238"/>
        <v>0</v>
      </c>
      <c r="I295" s="72">
        <f t="shared" si="238"/>
        <v>0</v>
      </c>
      <c r="J295" s="73">
        <f t="shared" si="238"/>
        <v>0</v>
      </c>
      <c r="K295" s="73">
        <f t="shared" si="238"/>
        <v>0</v>
      </c>
      <c r="L295" s="73">
        <f t="shared" si="238"/>
        <v>0</v>
      </c>
      <c r="M295" s="73">
        <f t="shared" si="238"/>
        <v>0</v>
      </c>
      <c r="N295" s="72">
        <f t="shared" si="238"/>
        <v>0</v>
      </c>
      <c r="O295" s="72">
        <f t="shared" si="238"/>
        <v>0</v>
      </c>
      <c r="P295" s="72">
        <f t="shared" si="238"/>
        <v>0</v>
      </c>
      <c r="Q295" s="73">
        <f t="shared" si="238"/>
        <v>0</v>
      </c>
      <c r="R295" s="73">
        <f t="shared" si="238"/>
        <v>0</v>
      </c>
      <c r="S295" s="73">
        <f t="shared" si="238"/>
        <v>0</v>
      </c>
      <c r="T295" s="73">
        <f t="shared" si="238"/>
        <v>0</v>
      </c>
      <c r="U295" s="72">
        <f t="shared" si="238"/>
        <v>0</v>
      </c>
      <c r="V295" s="72">
        <f t="shared" si="238"/>
        <v>0</v>
      </c>
      <c r="W295" s="72">
        <f t="shared" si="238"/>
        <v>0</v>
      </c>
      <c r="X295" s="78">
        <f t="shared" si="238"/>
        <v>0</v>
      </c>
      <c r="Y295" s="77">
        <f t="shared" si="238"/>
        <v>0</v>
      </c>
      <c r="Z295" s="73">
        <f t="shared" si="238"/>
        <v>0</v>
      </c>
      <c r="AA295" s="73">
        <f t="shared" si="238"/>
        <v>0</v>
      </c>
      <c r="AB295" s="73">
        <f t="shared" si="238"/>
        <v>0</v>
      </c>
      <c r="AC295" s="73">
        <f t="shared" si="238"/>
        <v>0</v>
      </c>
      <c r="AD295" s="72">
        <f t="shared" si="238"/>
        <v>0</v>
      </c>
      <c r="AE295" s="72">
        <f t="shared" si="238"/>
        <v>0</v>
      </c>
      <c r="AF295" s="72">
        <f t="shared" si="238"/>
        <v>0</v>
      </c>
      <c r="AG295" s="72">
        <f t="shared" si="238"/>
        <v>0</v>
      </c>
      <c r="AH295" s="73">
        <f t="shared" si="238"/>
        <v>0</v>
      </c>
      <c r="AI295" s="73">
        <f t="shared" si="238"/>
        <v>0</v>
      </c>
      <c r="AJ295" s="73">
        <f t="shared" si="238"/>
        <v>0</v>
      </c>
      <c r="AK295" s="73">
        <f t="shared" si="238"/>
        <v>0</v>
      </c>
      <c r="AL295" s="72">
        <f t="shared" si="238"/>
        <v>0</v>
      </c>
      <c r="AM295" s="72">
        <f t="shared" si="238"/>
        <v>0</v>
      </c>
      <c r="AN295" s="72">
        <f t="shared" si="238"/>
        <v>0</v>
      </c>
      <c r="AO295" s="78">
        <f t="shared" si="238"/>
        <v>0</v>
      </c>
      <c r="AP295" s="77">
        <f t="shared" si="238"/>
        <v>0</v>
      </c>
      <c r="AQ295" s="78">
        <f t="shared" si="238"/>
        <v>1.7864932013666124E-2</v>
      </c>
      <c r="AR295" s="77">
        <f t="shared" si="238"/>
        <v>1.7694653727783043E-2</v>
      </c>
      <c r="AS295" s="78">
        <f t="shared" si="238"/>
        <v>1.9452036456877004E-2</v>
      </c>
      <c r="AT295" s="77">
        <f t="shared" si="238"/>
        <v>0</v>
      </c>
      <c r="AU295" s="78">
        <f t="shared" si="238"/>
        <v>0</v>
      </c>
      <c r="AV295" s="77">
        <f t="shared" si="238"/>
        <v>4.5746199892550436E-3</v>
      </c>
      <c r="AW295" s="78">
        <f t="shared" si="238"/>
        <v>1.4186772436087136E-3</v>
      </c>
      <c r="AX295" s="77">
        <f t="shared" si="238"/>
        <v>4.558856527259293E-4</v>
      </c>
      <c r="AY295" s="78">
        <f t="shared" si="238"/>
        <v>2.2072880117810743E-2</v>
      </c>
      <c r="AZ295" s="77">
        <f t="shared" si="238"/>
        <v>0</v>
      </c>
      <c r="BA295" s="78">
        <f t="shared" si="238"/>
        <v>1.331914896997647E-2</v>
      </c>
      <c r="BB295" s="77">
        <f t="shared" si="238"/>
        <v>6.4957477778107347E-4</v>
      </c>
      <c r="BC295" s="78">
        <f t="shared" si="238"/>
        <v>1.3130142343578554E-2</v>
      </c>
      <c r="BD295" s="77">
        <f t="shared" si="238"/>
        <v>0</v>
      </c>
      <c r="BE295" s="78">
        <f t="shared" si="238"/>
        <v>3.0910679370913303E-2</v>
      </c>
      <c r="BF295" s="77">
        <f t="shared" si="238"/>
        <v>1.3981614170612821E-2</v>
      </c>
      <c r="BG295" s="78">
        <f t="shared" si="238"/>
        <v>5.8397832023853832E-2</v>
      </c>
      <c r="BH295" s="77">
        <f t="shared" si="238"/>
        <v>0</v>
      </c>
      <c r="BI295" s="78">
        <f t="shared" si="238"/>
        <v>1.5741999588724076E-2</v>
      </c>
      <c r="BJ295" s="77">
        <f t="shared" si="238"/>
        <v>0</v>
      </c>
      <c r="BK295" s="78">
        <f t="shared" si="238"/>
        <v>4.7752093989155645E-3</v>
      </c>
      <c r="BL295" s="77">
        <f t="shared" si="238"/>
        <v>1.3179365075455434E-2</v>
      </c>
      <c r="BM295" s="78">
        <f t="shared" si="238"/>
        <v>1.1939699704914613E-3</v>
      </c>
      <c r="BN295" s="77">
        <f t="shared" si="238"/>
        <v>0</v>
      </c>
      <c r="BO295" s="78">
        <f t="shared" si="238"/>
        <v>4.1638209886210135E-3</v>
      </c>
      <c r="BP295" s="77">
        <f t="shared" si="238"/>
        <v>2.1558849214230584E-3</v>
      </c>
      <c r="BQ295" s="78">
        <f t="shared" ref="BQ295:DD295" si="239">IF(BQ$90,BQ183/BQ$90,0)</f>
        <v>1.0190663332433529E-2</v>
      </c>
      <c r="BR295" s="77">
        <f t="shared" si="239"/>
        <v>1.0621038127547161E-2</v>
      </c>
      <c r="BS295" s="78">
        <f t="shared" si="239"/>
        <v>9.753314226533593E-3</v>
      </c>
      <c r="BT295" s="77">
        <f t="shared" si="239"/>
        <v>3.7198066282030019E-2</v>
      </c>
      <c r="BU295" s="78">
        <f t="shared" si="239"/>
        <v>9.1673980520494205E-3</v>
      </c>
      <c r="BV295" s="77">
        <f t="shared" si="239"/>
        <v>3.4153172728245758E-2</v>
      </c>
      <c r="BW295" s="78">
        <f t="shared" si="239"/>
        <v>3.6217005774457953E-2</v>
      </c>
      <c r="BX295" s="77">
        <f t="shared" si="239"/>
        <v>5.0773462558526081E-3</v>
      </c>
      <c r="BY295" s="78">
        <f t="shared" si="239"/>
        <v>0</v>
      </c>
      <c r="BZ295" s="77">
        <f t="shared" si="239"/>
        <v>6.0663450563417071E-2</v>
      </c>
      <c r="CA295" s="78">
        <f t="shared" si="239"/>
        <v>0.15981313028927946</v>
      </c>
      <c r="CB295" s="77">
        <f t="shared" si="239"/>
        <v>0.158096081328436</v>
      </c>
      <c r="CC295" s="78">
        <f t="shared" si="239"/>
        <v>0.27734404697719134</v>
      </c>
      <c r="CD295" s="77">
        <f t="shared" si="239"/>
        <v>1.7519582888892254E-2</v>
      </c>
      <c r="CE295" s="78">
        <f t="shared" si="239"/>
        <v>5.8808272394253718E-4</v>
      </c>
      <c r="CF295" s="77">
        <f t="shared" si="239"/>
        <v>2.3265413915407224E-2</v>
      </c>
      <c r="CG295" s="78">
        <f t="shared" si="239"/>
        <v>0</v>
      </c>
      <c r="CH295" s="77">
        <f t="shared" si="239"/>
        <v>3.1755644872139492E-2</v>
      </c>
      <c r="CI295" s="78">
        <f t="shared" si="239"/>
        <v>2.6023261794909019E-2</v>
      </c>
      <c r="CJ295" s="77">
        <f t="shared" si="239"/>
        <v>6.2626330902325181E-2</v>
      </c>
      <c r="CK295" s="78">
        <f t="shared" si="239"/>
        <v>7.3740134169216889E-2</v>
      </c>
      <c r="CL295" s="77">
        <f t="shared" si="239"/>
        <v>0.24483092473383952</v>
      </c>
      <c r="CM295" s="78">
        <f t="shared" si="239"/>
        <v>0</v>
      </c>
      <c r="CN295" s="77">
        <f t="shared" si="239"/>
        <v>5.2152219085883819E-5</v>
      </c>
      <c r="CO295" s="78">
        <f t="shared" si="239"/>
        <v>0</v>
      </c>
      <c r="CP295" s="77">
        <f t="shared" si="239"/>
        <v>8.0434658612885485E-2</v>
      </c>
      <c r="CQ295" s="78">
        <f t="shared" si="239"/>
        <v>0.13126319619448618</v>
      </c>
      <c r="CR295" s="77">
        <f t="shared" si="239"/>
        <v>4.1195118802282847E-2</v>
      </c>
      <c r="CS295" s="78">
        <f t="shared" si="239"/>
        <v>3.5317406115898828E-2</v>
      </c>
      <c r="CT295" s="77">
        <f t="shared" si="239"/>
        <v>3.9415090471977089E-2</v>
      </c>
      <c r="CU295" s="78">
        <f t="shared" si="239"/>
        <v>6.1137848057651663E-2</v>
      </c>
      <c r="CV295" s="77">
        <f t="shared" si="239"/>
        <v>1.9022873958679791E-2</v>
      </c>
      <c r="CW295" s="78">
        <f t="shared" si="239"/>
        <v>1.0257441180260851E-3</v>
      </c>
      <c r="CX295" s="77">
        <f t="shared" si="239"/>
        <v>6.4006258624345813E-3</v>
      </c>
      <c r="CY295" s="78">
        <f t="shared" si="239"/>
        <v>9.0281876066582015E-2</v>
      </c>
      <c r="CZ295" s="77">
        <f t="shared" si="239"/>
        <v>0.48141489025791195</v>
      </c>
      <c r="DA295" s="78">
        <f t="shared" si="239"/>
        <v>0.38143260592443462</v>
      </c>
      <c r="DB295" s="77">
        <f t="shared" si="239"/>
        <v>9.4002092107738536E-2</v>
      </c>
      <c r="DC295" s="78">
        <f t="shared" si="239"/>
        <v>0</v>
      </c>
      <c r="DD295" s="80">
        <f t="shared" si="239"/>
        <v>0</v>
      </c>
      <c r="DE295" s="3"/>
    </row>
    <row r="296" spans="1:109" x14ac:dyDescent="0.35">
      <c r="A296" s="3"/>
      <c r="B296" s="3" t="s">
        <v>3929</v>
      </c>
      <c r="C296" s="39" t="s">
        <v>610</v>
      </c>
      <c r="D296" s="3" t="s">
        <v>610</v>
      </c>
      <c r="E296" s="75">
        <f t="shared" ref="E296:BP296" si="240">IF(E$90,E184/E$90,0)</f>
        <v>0</v>
      </c>
      <c r="F296" s="73">
        <f t="shared" si="240"/>
        <v>0</v>
      </c>
      <c r="G296" s="73">
        <f t="shared" si="240"/>
        <v>0</v>
      </c>
      <c r="H296" s="73">
        <f t="shared" si="240"/>
        <v>0</v>
      </c>
      <c r="I296" s="73">
        <f t="shared" si="240"/>
        <v>0</v>
      </c>
      <c r="J296" s="72">
        <f t="shared" si="240"/>
        <v>0</v>
      </c>
      <c r="K296" s="72">
        <f t="shared" si="240"/>
        <v>0</v>
      </c>
      <c r="L296" s="72">
        <f t="shared" si="240"/>
        <v>0</v>
      </c>
      <c r="M296" s="72">
        <f t="shared" si="240"/>
        <v>0</v>
      </c>
      <c r="N296" s="73">
        <f t="shared" si="240"/>
        <v>0</v>
      </c>
      <c r="O296" s="73">
        <f t="shared" si="240"/>
        <v>0</v>
      </c>
      <c r="P296" s="73">
        <f t="shared" si="240"/>
        <v>0</v>
      </c>
      <c r="Q296" s="72">
        <f t="shared" si="240"/>
        <v>0</v>
      </c>
      <c r="R296" s="72">
        <f t="shared" si="240"/>
        <v>0</v>
      </c>
      <c r="S296" s="72">
        <f t="shared" si="240"/>
        <v>0</v>
      </c>
      <c r="T296" s="72">
        <f t="shared" si="240"/>
        <v>0</v>
      </c>
      <c r="U296" s="73">
        <f t="shared" si="240"/>
        <v>0</v>
      </c>
      <c r="V296" s="73">
        <f t="shared" si="240"/>
        <v>0</v>
      </c>
      <c r="W296" s="73">
        <f t="shared" si="240"/>
        <v>0</v>
      </c>
      <c r="X296" s="77">
        <f t="shared" si="240"/>
        <v>0</v>
      </c>
      <c r="Y296" s="78">
        <f t="shared" si="240"/>
        <v>0</v>
      </c>
      <c r="Z296" s="72">
        <f t="shared" si="240"/>
        <v>0</v>
      </c>
      <c r="AA296" s="72">
        <f t="shared" si="240"/>
        <v>0</v>
      </c>
      <c r="AB296" s="72">
        <f t="shared" si="240"/>
        <v>0</v>
      </c>
      <c r="AC296" s="72">
        <f t="shared" si="240"/>
        <v>0</v>
      </c>
      <c r="AD296" s="73">
        <f t="shared" si="240"/>
        <v>0</v>
      </c>
      <c r="AE296" s="73">
        <f t="shared" si="240"/>
        <v>0</v>
      </c>
      <c r="AF296" s="73">
        <f t="shared" si="240"/>
        <v>0</v>
      </c>
      <c r="AG296" s="73">
        <f t="shared" si="240"/>
        <v>0</v>
      </c>
      <c r="AH296" s="72">
        <f t="shared" si="240"/>
        <v>0</v>
      </c>
      <c r="AI296" s="72">
        <f t="shared" si="240"/>
        <v>0</v>
      </c>
      <c r="AJ296" s="72">
        <f t="shared" si="240"/>
        <v>0</v>
      </c>
      <c r="AK296" s="72">
        <f t="shared" si="240"/>
        <v>0</v>
      </c>
      <c r="AL296" s="73">
        <f t="shared" si="240"/>
        <v>0</v>
      </c>
      <c r="AM296" s="73">
        <f t="shared" si="240"/>
        <v>0</v>
      </c>
      <c r="AN296" s="73">
        <f t="shared" si="240"/>
        <v>0</v>
      </c>
      <c r="AO296" s="77">
        <f t="shared" si="240"/>
        <v>0</v>
      </c>
      <c r="AP296" s="78">
        <f t="shared" si="240"/>
        <v>0</v>
      </c>
      <c r="AQ296" s="77">
        <f t="shared" si="240"/>
        <v>8.9532800849738595E-2</v>
      </c>
      <c r="AR296" s="78">
        <f t="shared" si="240"/>
        <v>4.5973832248608065E-4</v>
      </c>
      <c r="AS296" s="77">
        <f t="shared" si="240"/>
        <v>1.031197549209651E-3</v>
      </c>
      <c r="AT296" s="78">
        <f t="shared" si="240"/>
        <v>0</v>
      </c>
      <c r="AU296" s="77">
        <f t="shared" si="240"/>
        <v>4.2117457038242396E-3</v>
      </c>
      <c r="AV296" s="78">
        <f t="shared" si="240"/>
        <v>6.0917531459677571E-3</v>
      </c>
      <c r="AW296" s="77">
        <f t="shared" si="240"/>
        <v>1.5514219474235163E-2</v>
      </c>
      <c r="AX296" s="78">
        <f t="shared" si="240"/>
        <v>2.1410363068700088E-3</v>
      </c>
      <c r="AY296" s="77">
        <f t="shared" si="240"/>
        <v>1.7488633746581054E-2</v>
      </c>
      <c r="AZ296" s="78">
        <f t="shared" si="240"/>
        <v>0</v>
      </c>
      <c r="BA296" s="77">
        <f t="shared" si="240"/>
        <v>1.4164605767989195E-2</v>
      </c>
      <c r="BB296" s="78">
        <f t="shared" si="240"/>
        <v>9.3675946018968691E-3</v>
      </c>
      <c r="BC296" s="77">
        <f t="shared" si="240"/>
        <v>4.3421972595465763E-2</v>
      </c>
      <c r="BD296" s="78">
        <f t="shared" si="240"/>
        <v>8.0856506485161156E-3</v>
      </c>
      <c r="BE296" s="77">
        <f t="shared" si="240"/>
        <v>5.7317400173097638E-3</v>
      </c>
      <c r="BF296" s="78">
        <f t="shared" si="240"/>
        <v>6.6712635009056644E-3</v>
      </c>
      <c r="BG296" s="77">
        <f t="shared" si="240"/>
        <v>2.1233806235564135E-2</v>
      </c>
      <c r="BH296" s="78">
        <f t="shared" si="240"/>
        <v>0.12471702877209039</v>
      </c>
      <c r="BI296" s="77">
        <f t="shared" si="240"/>
        <v>2.3081842965769081E-2</v>
      </c>
      <c r="BJ296" s="78">
        <f t="shared" si="240"/>
        <v>0.26489066555819957</v>
      </c>
      <c r="BK296" s="77">
        <f t="shared" si="240"/>
        <v>2.2793295012929433E-2</v>
      </c>
      <c r="BL296" s="78">
        <f t="shared" si="240"/>
        <v>7.5980394857935271E-2</v>
      </c>
      <c r="BM296" s="77">
        <f t="shared" si="240"/>
        <v>1.224361891210377E-2</v>
      </c>
      <c r="BN296" s="78">
        <f t="shared" si="240"/>
        <v>5.3026309108878289E-2</v>
      </c>
      <c r="BO296" s="77">
        <f t="shared" si="240"/>
        <v>3.7579439955906326E-3</v>
      </c>
      <c r="BP296" s="78">
        <f t="shared" si="240"/>
        <v>1.1616564039008149E-2</v>
      </c>
      <c r="BQ296" s="77">
        <f t="shared" ref="BQ296:DD296" si="241">IF(BQ$90,BQ184/BQ$90,0)</f>
        <v>4.0148660378361727E-2</v>
      </c>
      <c r="BR296" s="78">
        <f t="shared" si="241"/>
        <v>2.4936729834444129E-3</v>
      </c>
      <c r="BS296" s="77">
        <f t="shared" si="241"/>
        <v>0</v>
      </c>
      <c r="BT296" s="78">
        <f t="shared" si="241"/>
        <v>3.4974901599897842E-2</v>
      </c>
      <c r="BU296" s="77">
        <f t="shared" si="241"/>
        <v>1.494510104429126E-2</v>
      </c>
      <c r="BV296" s="78">
        <f t="shared" si="241"/>
        <v>4.0042064206147247E-2</v>
      </c>
      <c r="BW296" s="77">
        <f t="shared" si="241"/>
        <v>1.2885781369239598E-2</v>
      </c>
      <c r="BX296" s="78">
        <f t="shared" si="241"/>
        <v>1.2454679566803704E-2</v>
      </c>
      <c r="BY296" s="77">
        <f t="shared" si="241"/>
        <v>0</v>
      </c>
      <c r="BZ296" s="78">
        <f t="shared" si="241"/>
        <v>6.2454428669597259E-2</v>
      </c>
      <c r="CA296" s="77">
        <f t="shared" si="241"/>
        <v>9.8592347143631229E-2</v>
      </c>
      <c r="CB296" s="78">
        <f t="shared" si="241"/>
        <v>4.8293955268390795E-2</v>
      </c>
      <c r="CC296" s="77">
        <f t="shared" si="241"/>
        <v>2.5708327126496715E-2</v>
      </c>
      <c r="CD296" s="78">
        <f t="shared" si="241"/>
        <v>6.9286052123472318E-3</v>
      </c>
      <c r="CE296" s="77">
        <f t="shared" si="241"/>
        <v>1.2401387888718323E-2</v>
      </c>
      <c r="CF296" s="78">
        <f t="shared" si="241"/>
        <v>8.6602471889128868E-2</v>
      </c>
      <c r="CG296" s="77">
        <f t="shared" si="241"/>
        <v>3.2900222978100607E-2</v>
      </c>
      <c r="CH296" s="78">
        <f t="shared" si="241"/>
        <v>6.573158761853666E-3</v>
      </c>
      <c r="CI296" s="77">
        <f t="shared" si="241"/>
        <v>0.26542626638755118</v>
      </c>
      <c r="CJ296" s="78">
        <f t="shared" si="241"/>
        <v>0.12208201916532205</v>
      </c>
      <c r="CK296" s="77">
        <f t="shared" si="241"/>
        <v>3.0041599326104621E-2</v>
      </c>
      <c r="CL296" s="78">
        <f t="shared" si="241"/>
        <v>7.7384055899270096E-2</v>
      </c>
      <c r="CM296" s="77">
        <f t="shared" si="241"/>
        <v>8.6173380105465366E-2</v>
      </c>
      <c r="CN296" s="78">
        <f t="shared" si="241"/>
        <v>2.80399569963911E-4</v>
      </c>
      <c r="CO296" s="77">
        <f t="shared" si="241"/>
        <v>0</v>
      </c>
      <c r="CP296" s="78">
        <f t="shared" si="241"/>
        <v>8.3797826976951553E-2</v>
      </c>
      <c r="CQ296" s="77">
        <f t="shared" si="241"/>
        <v>6.5580361751666372E-2</v>
      </c>
      <c r="CR296" s="78">
        <f t="shared" si="241"/>
        <v>5.0939619990948981E-2</v>
      </c>
      <c r="CS296" s="77">
        <f t="shared" si="241"/>
        <v>0.12180367910954351</v>
      </c>
      <c r="CT296" s="78">
        <f t="shared" si="241"/>
        <v>1.7161932887582602E-2</v>
      </c>
      <c r="CU296" s="77">
        <f t="shared" si="241"/>
        <v>0.11328585805519668</v>
      </c>
      <c r="CV296" s="78">
        <f t="shared" si="241"/>
        <v>4.7777003884677486E-3</v>
      </c>
      <c r="CW296" s="77">
        <f t="shared" si="241"/>
        <v>7.2201649576394654E-3</v>
      </c>
      <c r="CX296" s="78">
        <f t="shared" si="241"/>
        <v>9.8090257464858166E-3</v>
      </c>
      <c r="CY296" s="77">
        <f t="shared" si="241"/>
        <v>0.12884990111665126</v>
      </c>
      <c r="CZ296" s="78">
        <f t="shared" si="241"/>
        <v>9.4660647991639882E-2</v>
      </c>
      <c r="DA296" s="77">
        <f t="shared" si="241"/>
        <v>0.17323275474287769</v>
      </c>
      <c r="DB296" s="78">
        <f t="shared" si="241"/>
        <v>5.6801753210608416E-2</v>
      </c>
      <c r="DC296" s="77">
        <f t="shared" si="241"/>
        <v>0</v>
      </c>
      <c r="DD296" s="79">
        <f t="shared" si="241"/>
        <v>0</v>
      </c>
      <c r="DE296" s="3"/>
    </row>
    <row r="297" spans="1:109" x14ac:dyDescent="0.35">
      <c r="A297" s="3"/>
      <c r="B297" s="3" t="s">
        <v>3930</v>
      </c>
      <c r="C297" s="39" t="s">
        <v>611</v>
      </c>
      <c r="D297" s="3" t="s">
        <v>611</v>
      </c>
      <c r="E297" s="71">
        <f t="shared" ref="E297:BP297" si="242">IF(E$90,E185/E$90,0)</f>
        <v>0</v>
      </c>
      <c r="F297" s="72">
        <f t="shared" si="242"/>
        <v>0</v>
      </c>
      <c r="G297" s="72">
        <f t="shared" si="242"/>
        <v>0</v>
      </c>
      <c r="H297" s="72">
        <f t="shared" si="242"/>
        <v>0</v>
      </c>
      <c r="I297" s="72">
        <f t="shared" si="242"/>
        <v>0</v>
      </c>
      <c r="J297" s="73">
        <f t="shared" si="242"/>
        <v>0</v>
      </c>
      <c r="K297" s="73">
        <f t="shared" si="242"/>
        <v>0</v>
      </c>
      <c r="L297" s="73">
        <f t="shared" si="242"/>
        <v>0</v>
      </c>
      <c r="M297" s="73">
        <f t="shared" si="242"/>
        <v>0</v>
      </c>
      <c r="N297" s="72">
        <f t="shared" si="242"/>
        <v>0</v>
      </c>
      <c r="O297" s="72">
        <f t="shared" si="242"/>
        <v>0</v>
      </c>
      <c r="P297" s="72">
        <f t="shared" si="242"/>
        <v>0</v>
      </c>
      <c r="Q297" s="73">
        <f t="shared" si="242"/>
        <v>0</v>
      </c>
      <c r="R297" s="73">
        <f t="shared" si="242"/>
        <v>0</v>
      </c>
      <c r="S297" s="73">
        <f t="shared" si="242"/>
        <v>0</v>
      </c>
      <c r="T297" s="73">
        <f t="shared" si="242"/>
        <v>0</v>
      </c>
      <c r="U297" s="72">
        <f t="shared" si="242"/>
        <v>0</v>
      </c>
      <c r="V297" s="72">
        <f t="shared" si="242"/>
        <v>0</v>
      </c>
      <c r="W297" s="72">
        <f t="shared" si="242"/>
        <v>0</v>
      </c>
      <c r="X297" s="78">
        <f t="shared" si="242"/>
        <v>0</v>
      </c>
      <c r="Y297" s="77">
        <f t="shared" si="242"/>
        <v>0</v>
      </c>
      <c r="Z297" s="73">
        <f t="shared" si="242"/>
        <v>0</v>
      </c>
      <c r="AA297" s="73">
        <f t="shared" si="242"/>
        <v>0</v>
      </c>
      <c r="AB297" s="73">
        <f t="shared" si="242"/>
        <v>0</v>
      </c>
      <c r="AC297" s="73">
        <f t="shared" si="242"/>
        <v>0</v>
      </c>
      <c r="AD297" s="72">
        <f t="shared" si="242"/>
        <v>0</v>
      </c>
      <c r="AE297" s="72">
        <f t="shared" si="242"/>
        <v>0</v>
      </c>
      <c r="AF297" s="72">
        <f t="shared" si="242"/>
        <v>0</v>
      </c>
      <c r="AG297" s="72">
        <f t="shared" si="242"/>
        <v>0</v>
      </c>
      <c r="AH297" s="73">
        <f t="shared" si="242"/>
        <v>0</v>
      </c>
      <c r="AI297" s="73">
        <f t="shared" si="242"/>
        <v>0</v>
      </c>
      <c r="AJ297" s="73">
        <f t="shared" si="242"/>
        <v>0</v>
      </c>
      <c r="AK297" s="73">
        <f t="shared" si="242"/>
        <v>0</v>
      </c>
      <c r="AL297" s="72">
        <f t="shared" si="242"/>
        <v>0</v>
      </c>
      <c r="AM297" s="72">
        <f t="shared" si="242"/>
        <v>0</v>
      </c>
      <c r="AN297" s="72">
        <f t="shared" si="242"/>
        <v>0</v>
      </c>
      <c r="AO297" s="78">
        <f t="shared" si="242"/>
        <v>0</v>
      </c>
      <c r="AP297" s="77">
        <f t="shared" si="242"/>
        <v>0</v>
      </c>
      <c r="AQ297" s="78">
        <f t="shared" si="242"/>
        <v>0</v>
      </c>
      <c r="AR297" s="77">
        <f t="shared" si="242"/>
        <v>0</v>
      </c>
      <c r="AS297" s="78">
        <f t="shared" si="242"/>
        <v>0</v>
      </c>
      <c r="AT297" s="77">
        <f t="shared" si="242"/>
        <v>0</v>
      </c>
      <c r="AU297" s="78">
        <f t="shared" si="242"/>
        <v>0</v>
      </c>
      <c r="AV297" s="77">
        <f t="shared" si="242"/>
        <v>0</v>
      </c>
      <c r="AW297" s="78">
        <f t="shared" si="242"/>
        <v>0</v>
      </c>
      <c r="AX297" s="77">
        <f t="shared" si="242"/>
        <v>0</v>
      </c>
      <c r="AY297" s="78">
        <f t="shared" si="242"/>
        <v>0</v>
      </c>
      <c r="AZ297" s="77">
        <f t="shared" si="242"/>
        <v>0</v>
      </c>
      <c r="BA297" s="78">
        <f t="shared" si="242"/>
        <v>0</v>
      </c>
      <c r="BB297" s="77">
        <f t="shared" si="242"/>
        <v>0</v>
      </c>
      <c r="BC297" s="78">
        <f t="shared" si="242"/>
        <v>0</v>
      </c>
      <c r="BD297" s="77">
        <f t="shared" si="242"/>
        <v>0</v>
      </c>
      <c r="BE297" s="78">
        <f t="shared" si="242"/>
        <v>0</v>
      </c>
      <c r="BF297" s="77">
        <f t="shared" si="242"/>
        <v>0</v>
      </c>
      <c r="BG297" s="78">
        <f t="shared" si="242"/>
        <v>0</v>
      </c>
      <c r="BH297" s="77">
        <f t="shared" si="242"/>
        <v>0</v>
      </c>
      <c r="BI297" s="78">
        <f t="shared" si="242"/>
        <v>0</v>
      </c>
      <c r="BJ297" s="77">
        <f t="shared" si="242"/>
        <v>0</v>
      </c>
      <c r="BK297" s="78">
        <f t="shared" si="242"/>
        <v>0</v>
      </c>
      <c r="BL297" s="77">
        <f t="shared" si="242"/>
        <v>0</v>
      </c>
      <c r="BM297" s="78">
        <f t="shared" si="242"/>
        <v>0</v>
      </c>
      <c r="BN297" s="77">
        <f t="shared" si="242"/>
        <v>0</v>
      </c>
      <c r="BO297" s="78">
        <f t="shared" si="242"/>
        <v>0</v>
      </c>
      <c r="BP297" s="77">
        <f t="shared" si="242"/>
        <v>0</v>
      </c>
      <c r="BQ297" s="78">
        <f t="shared" ref="BQ297:DD297" si="243">IF(BQ$90,BQ185/BQ$90,0)</f>
        <v>0</v>
      </c>
      <c r="BR297" s="77">
        <f t="shared" si="243"/>
        <v>0</v>
      </c>
      <c r="BS297" s="78">
        <f t="shared" si="243"/>
        <v>0</v>
      </c>
      <c r="BT297" s="77">
        <f t="shared" si="243"/>
        <v>0</v>
      </c>
      <c r="BU297" s="78">
        <f t="shared" si="243"/>
        <v>0</v>
      </c>
      <c r="BV297" s="77">
        <f t="shared" si="243"/>
        <v>0</v>
      </c>
      <c r="BW297" s="78">
        <f t="shared" si="243"/>
        <v>0</v>
      </c>
      <c r="BX297" s="77">
        <f t="shared" si="243"/>
        <v>7.5587948796736762E-2</v>
      </c>
      <c r="BY297" s="78">
        <f t="shared" si="243"/>
        <v>0</v>
      </c>
      <c r="BZ297" s="77">
        <f t="shared" si="243"/>
        <v>0</v>
      </c>
      <c r="CA297" s="78">
        <f t="shared" si="243"/>
        <v>0</v>
      </c>
      <c r="CB297" s="77">
        <f t="shared" si="243"/>
        <v>0</v>
      </c>
      <c r="CC297" s="78">
        <f t="shared" si="243"/>
        <v>0</v>
      </c>
      <c r="CD297" s="77">
        <f t="shared" si="243"/>
        <v>0</v>
      </c>
      <c r="CE297" s="78">
        <f t="shared" si="243"/>
        <v>0</v>
      </c>
      <c r="CF297" s="77">
        <f t="shared" si="243"/>
        <v>0</v>
      </c>
      <c r="CG297" s="78">
        <f t="shared" si="243"/>
        <v>0</v>
      </c>
      <c r="CH297" s="77">
        <f t="shared" si="243"/>
        <v>0</v>
      </c>
      <c r="CI297" s="78">
        <f t="shared" si="243"/>
        <v>0</v>
      </c>
      <c r="CJ297" s="77">
        <f t="shared" si="243"/>
        <v>0</v>
      </c>
      <c r="CK297" s="78">
        <f t="shared" si="243"/>
        <v>0</v>
      </c>
      <c r="CL297" s="77">
        <f t="shared" si="243"/>
        <v>0</v>
      </c>
      <c r="CM297" s="78">
        <f t="shared" si="243"/>
        <v>0</v>
      </c>
      <c r="CN297" s="77">
        <f t="shared" si="243"/>
        <v>0</v>
      </c>
      <c r="CO297" s="78">
        <f t="shared" si="243"/>
        <v>0</v>
      </c>
      <c r="CP297" s="77">
        <f t="shared" si="243"/>
        <v>0</v>
      </c>
      <c r="CQ297" s="78">
        <f t="shared" si="243"/>
        <v>0</v>
      </c>
      <c r="CR297" s="77">
        <f t="shared" si="243"/>
        <v>0</v>
      </c>
      <c r="CS297" s="78">
        <f t="shared" si="243"/>
        <v>0</v>
      </c>
      <c r="CT297" s="77">
        <f t="shared" si="243"/>
        <v>0</v>
      </c>
      <c r="CU297" s="78">
        <f t="shared" si="243"/>
        <v>0</v>
      </c>
      <c r="CV297" s="77">
        <f t="shared" si="243"/>
        <v>0</v>
      </c>
      <c r="CW297" s="78">
        <f t="shared" si="243"/>
        <v>0</v>
      </c>
      <c r="CX297" s="77">
        <f t="shared" si="243"/>
        <v>0</v>
      </c>
      <c r="CY297" s="78">
        <f t="shared" si="243"/>
        <v>0</v>
      </c>
      <c r="CZ297" s="77">
        <f t="shared" si="243"/>
        <v>0</v>
      </c>
      <c r="DA297" s="78">
        <f t="shared" si="243"/>
        <v>0</v>
      </c>
      <c r="DB297" s="77">
        <f t="shared" si="243"/>
        <v>0</v>
      </c>
      <c r="DC297" s="78">
        <f t="shared" si="243"/>
        <v>0</v>
      </c>
      <c r="DD297" s="80">
        <f t="shared" si="243"/>
        <v>0</v>
      </c>
      <c r="DE297" s="3"/>
    </row>
    <row r="298" spans="1:109" x14ac:dyDescent="0.35">
      <c r="A298" s="3"/>
      <c r="B298" s="3" t="s">
        <v>3931</v>
      </c>
      <c r="C298" s="39" t="s">
        <v>612</v>
      </c>
      <c r="D298" s="3" t="s">
        <v>612</v>
      </c>
      <c r="E298" s="75">
        <f t="shared" ref="E298:BP298" si="244">IF(E$90,E186/E$90,0)</f>
        <v>0</v>
      </c>
      <c r="F298" s="73">
        <f t="shared" si="244"/>
        <v>0</v>
      </c>
      <c r="G298" s="73">
        <f t="shared" si="244"/>
        <v>0</v>
      </c>
      <c r="H298" s="73">
        <f t="shared" si="244"/>
        <v>0</v>
      </c>
      <c r="I298" s="73">
        <f t="shared" si="244"/>
        <v>0</v>
      </c>
      <c r="J298" s="72">
        <f t="shared" si="244"/>
        <v>0</v>
      </c>
      <c r="K298" s="72">
        <f t="shared" si="244"/>
        <v>0</v>
      </c>
      <c r="L298" s="72">
        <f t="shared" si="244"/>
        <v>0</v>
      </c>
      <c r="M298" s="72">
        <f t="shared" si="244"/>
        <v>0</v>
      </c>
      <c r="N298" s="73">
        <f t="shared" si="244"/>
        <v>0</v>
      </c>
      <c r="O298" s="73">
        <f t="shared" si="244"/>
        <v>0</v>
      </c>
      <c r="P298" s="73">
        <f t="shared" si="244"/>
        <v>0</v>
      </c>
      <c r="Q298" s="72">
        <f t="shared" si="244"/>
        <v>0</v>
      </c>
      <c r="R298" s="72">
        <f t="shared" si="244"/>
        <v>0</v>
      </c>
      <c r="S298" s="72">
        <f t="shared" si="244"/>
        <v>0</v>
      </c>
      <c r="T298" s="72">
        <f t="shared" si="244"/>
        <v>0</v>
      </c>
      <c r="U298" s="73">
        <f t="shared" si="244"/>
        <v>0</v>
      </c>
      <c r="V298" s="73">
        <f t="shared" si="244"/>
        <v>0</v>
      </c>
      <c r="W298" s="73">
        <f t="shared" si="244"/>
        <v>0</v>
      </c>
      <c r="X298" s="77">
        <f t="shared" si="244"/>
        <v>0</v>
      </c>
      <c r="Y298" s="78">
        <f t="shared" si="244"/>
        <v>0</v>
      </c>
      <c r="Z298" s="72">
        <f t="shared" si="244"/>
        <v>0</v>
      </c>
      <c r="AA298" s="72">
        <f t="shared" si="244"/>
        <v>0</v>
      </c>
      <c r="AB298" s="72">
        <f t="shared" si="244"/>
        <v>0</v>
      </c>
      <c r="AC298" s="72">
        <f t="shared" si="244"/>
        <v>0</v>
      </c>
      <c r="AD298" s="73">
        <f t="shared" si="244"/>
        <v>1.785941007167581E-2</v>
      </c>
      <c r="AE298" s="73">
        <f t="shared" si="244"/>
        <v>0</v>
      </c>
      <c r="AF298" s="73">
        <f t="shared" si="244"/>
        <v>0</v>
      </c>
      <c r="AG298" s="73">
        <f t="shared" si="244"/>
        <v>0</v>
      </c>
      <c r="AH298" s="72">
        <f t="shared" si="244"/>
        <v>0.26478772055552274</v>
      </c>
      <c r="AI298" s="72">
        <f t="shared" si="244"/>
        <v>0</v>
      </c>
      <c r="AJ298" s="72">
        <f t="shared" si="244"/>
        <v>0</v>
      </c>
      <c r="AK298" s="72">
        <f t="shared" si="244"/>
        <v>0</v>
      </c>
      <c r="AL298" s="73">
        <f t="shared" si="244"/>
        <v>0</v>
      </c>
      <c r="AM298" s="73">
        <f t="shared" si="244"/>
        <v>0</v>
      </c>
      <c r="AN298" s="73">
        <f t="shared" si="244"/>
        <v>0</v>
      </c>
      <c r="AO298" s="77">
        <f t="shared" si="244"/>
        <v>0</v>
      </c>
      <c r="AP298" s="78">
        <f t="shared" si="244"/>
        <v>0</v>
      </c>
      <c r="AQ298" s="77">
        <f t="shared" si="244"/>
        <v>4.0472409576754386E-3</v>
      </c>
      <c r="AR298" s="78">
        <f t="shared" si="244"/>
        <v>0</v>
      </c>
      <c r="AS298" s="77">
        <f t="shared" si="244"/>
        <v>0</v>
      </c>
      <c r="AT298" s="78">
        <f t="shared" si="244"/>
        <v>0</v>
      </c>
      <c r="AU298" s="77">
        <f t="shared" si="244"/>
        <v>4.0748465841646524E-3</v>
      </c>
      <c r="AV298" s="78">
        <f t="shared" si="244"/>
        <v>6.5875697175380463E-4</v>
      </c>
      <c r="AW298" s="77">
        <f t="shared" si="244"/>
        <v>6.1777824860672161E-4</v>
      </c>
      <c r="AX298" s="78">
        <f t="shared" si="244"/>
        <v>1.8729180489577267E-3</v>
      </c>
      <c r="AY298" s="77">
        <f t="shared" si="244"/>
        <v>3.5280134476165246E-3</v>
      </c>
      <c r="AZ298" s="78">
        <f t="shared" si="244"/>
        <v>0</v>
      </c>
      <c r="BA298" s="77">
        <f t="shared" si="244"/>
        <v>1.1235212964972416E-2</v>
      </c>
      <c r="BB298" s="78">
        <f t="shared" si="244"/>
        <v>2.3172827785711791E-2</v>
      </c>
      <c r="BC298" s="77">
        <f t="shared" si="244"/>
        <v>1.0528307681029974E-4</v>
      </c>
      <c r="BD298" s="78">
        <f t="shared" si="244"/>
        <v>0</v>
      </c>
      <c r="BE298" s="77">
        <f t="shared" si="244"/>
        <v>2.501998644701596E-3</v>
      </c>
      <c r="BF298" s="78">
        <f t="shared" si="244"/>
        <v>1.0878147793777696E-2</v>
      </c>
      <c r="BG298" s="77">
        <f t="shared" si="244"/>
        <v>2.3076257930838048E-2</v>
      </c>
      <c r="BH298" s="78">
        <f t="shared" si="244"/>
        <v>0</v>
      </c>
      <c r="BI298" s="77">
        <f t="shared" si="244"/>
        <v>2.7197867659761978E-2</v>
      </c>
      <c r="BJ298" s="78">
        <f t="shared" si="244"/>
        <v>6.1826548901999416E-3</v>
      </c>
      <c r="BK298" s="77">
        <f t="shared" si="244"/>
        <v>4.6548096234085611E-3</v>
      </c>
      <c r="BL298" s="78">
        <f t="shared" si="244"/>
        <v>5.097603580458953E-2</v>
      </c>
      <c r="BM298" s="77">
        <f t="shared" si="244"/>
        <v>1.6732100954801887E-2</v>
      </c>
      <c r="BN298" s="78">
        <f t="shared" si="244"/>
        <v>8.3051104218642442E-3</v>
      </c>
      <c r="BO298" s="77">
        <f t="shared" si="244"/>
        <v>4.6526140639914339E-3</v>
      </c>
      <c r="BP298" s="78">
        <f t="shared" si="244"/>
        <v>4.9735541567161742E-2</v>
      </c>
      <c r="BQ298" s="77">
        <f t="shared" ref="BQ298:DD298" si="245">IF(BQ$90,BQ186/BQ$90,0)</f>
        <v>8.2144052124475293E-3</v>
      </c>
      <c r="BR298" s="78">
        <f t="shared" si="245"/>
        <v>6.0033787494296843E-3</v>
      </c>
      <c r="BS298" s="77">
        <f t="shared" si="245"/>
        <v>0</v>
      </c>
      <c r="BT298" s="78">
        <f t="shared" si="245"/>
        <v>2.7010752615815202E-3</v>
      </c>
      <c r="BU298" s="77">
        <f t="shared" si="245"/>
        <v>5.8547030673090344E-3</v>
      </c>
      <c r="BV298" s="78">
        <f t="shared" si="245"/>
        <v>1.3282550486773469E-2</v>
      </c>
      <c r="BW298" s="77">
        <f t="shared" si="245"/>
        <v>5.4386128383522012E-2</v>
      </c>
      <c r="BX298" s="78">
        <f t="shared" si="245"/>
        <v>2.5952575097464327E-2</v>
      </c>
      <c r="BY298" s="77">
        <f t="shared" si="245"/>
        <v>0</v>
      </c>
      <c r="BZ298" s="78">
        <f t="shared" si="245"/>
        <v>9.4721101556636059E-3</v>
      </c>
      <c r="CA298" s="77">
        <f t="shared" si="245"/>
        <v>1.9946499354575167E-2</v>
      </c>
      <c r="CB298" s="78">
        <f t="shared" si="245"/>
        <v>1.5438091449416935E-2</v>
      </c>
      <c r="CC298" s="77">
        <f t="shared" si="245"/>
        <v>4.5383303413000724E-2</v>
      </c>
      <c r="CD298" s="78">
        <f t="shared" si="245"/>
        <v>2.4623100579974647E-2</v>
      </c>
      <c r="CE298" s="77">
        <f t="shared" si="245"/>
        <v>4.5930121560236174E-2</v>
      </c>
      <c r="CF298" s="78">
        <f t="shared" si="245"/>
        <v>2.0343755015085889E-2</v>
      </c>
      <c r="CG298" s="77">
        <f t="shared" si="245"/>
        <v>0</v>
      </c>
      <c r="CH298" s="78">
        <f t="shared" si="245"/>
        <v>8.6452804662352986E-3</v>
      </c>
      <c r="CI298" s="77">
        <f t="shared" si="245"/>
        <v>8.0169822893553927E-3</v>
      </c>
      <c r="CJ298" s="78">
        <f t="shared" si="245"/>
        <v>5.0156939391252348E-2</v>
      </c>
      <c r="CK298" s="77">
        <f t="shared" si="245"/>
        <v>3.6271937804204804E-2</v>
      </c>
      <c r="CL298" s="78">
        <f t="shared" si="245"/>
        <v>3.4533700189343833E-2</v>
      </c>
      <c r="CM298" s="77">
        <f t="shared" si="245"/>
        <v>3.2285561341496571E-2</v>
      </c>
      <c r="CN298" s="78">
        <f t="shared" si="245"/>
        <v>6.7422036090661612E-4</v>
      </c>
      <c r="CO298" s="77">
        <f t="shared" si="245"/>
        <v>0</v>
      </c>
      <c r="CP298" s="78">
        <f t="shared" si="245"/>
        <v>1.0470745003598059E-2</v>
      </c>
      <c r="CQ298" s="77">
        <f t="shared" si="245"/>
        <v>5.7817747563175724E-2</v>
      </c>
      <c r="CR298" s="78">
        <f t="shared" si="245"/>
        <v>1.5770615161627904E-2</v>
      </c>
      <c r="CS298" s="77">
        <f t="shared" si="245"/>
        <v>7.1263873002553185E-2</v>
      </c>
      <c r="CT298" s="78">
        <f t="shared" si="245"/>
        <v>1.4157908057219431E-2</v>
      </c>
      <c r="CU298" s="77">
        <f t="shared" si="245"/>
        <v>5.2059022170685705E-2</v>
      </c>
      <c r="CV298" s="78">
        <f t="shared" si="245"/>
        <v>0.14157967876190461</v>
      </c>
      <c r="CW298" s="77">
        <f t="shared" si="245"/>
        <v>0.20906866129531901</v>
      </c>
      <c r="CX298" s="78">
        <f t="shared" si="245"/>
        <v>0.15706271297037133</v>
      </c>
      <c r="CY298" s="77">
        <f t="shared" si="245"/>
        <v>3.5204615375547699E-2</v>
      </c>
      <c r="CZ298" s="78">
        <f t="shared" si="245"/>
        <v>0</v>
      </c>
      <c r="DA298" s="77">
        <f t="shared" si="245"/>
        <v>1.5564135596257076E-2</v>
      </c>
      <c r="DB298" s="78">
        <f t="shared" si="245"/>
        <v>0.22152583256619057</v>
      </c>
      <c r="DC298" s="77">
        <f t="shared" si="245"/>
        <v>0</v>
      </c>
      <c r="DD298" s="79">
        <f t="shared" si="245"/>
        <v>0</v>
      </c>
      <c r="DE298" s="3"/>
    </row>
    <row r="299" spans="1:109" x14ac:dyDescent="0.35">
      <c r="A299" s="3"/>
      <c r="B299" s="3" t="s">
        <v>3932</v>
      </c>
      <c r="C299" s="39" t="s">
        <v>613</v>
      </c>
      <c r="D299" s="3" t="s">
        <v>613</v>
      </c>
      <c r="E299" s="71">
        <f t="shared" ref="E299:BP299" si="246">IF(E$90,E187/E$90,0)</f>
        <v>0</v>
      </c>
      <c r="F299" s="72">
        <f t="shared" si="246"/>
        <v>0</v>
      </c>
      <c r="G299" s="72">
        <f t="shared" si="246"/>
        <v>0</v>
      </c>
      <c r="H299" s="72">
        <f t="shared" si="246"/>
        <v>0</v>
      </c>
      <c r="I299" s="72">
        <f t="shared" si="246"/>
        <v>0</v>
      </c>
      <c r="J299" s="73">
        <f t="shared" si="246"/>
        <v>0</v>
      </c>
      <c r="K299" s="73">
        <f t="shared" si="246"/>
        <v>0</v>
      </c>
      <c r="L299" s="73">
        <f t="shared" si="246"/>
        <v>0</v>
      </c>
      <c r="M299" s="73">
        <f t="shared" si="246"/>
        <v>0</v>
      </c>
      <c r="N299" s="72">
        <f t="shared" si="246"/>
        <v>0</v>
      </c>
      <c r="O299" s="72">
        <f t="shared" si="246"/>
        <v>0</v>
      </c>
      <c r="P299" s="72">
        <f t="shared" si="246"/>
        <v>0</v>
      </c>
      <c r="Q299" s="73">
        <f t="shared" si="246"/>
        <v>0</v>
      </c>
      <c r="R299" s="73">
        <f t="shared" si="246"/>
        <v>0</v>
      </c>
      <c r="S299" s="73">
        <f t="shared" si="246"/>
        <v>0</v>
      </c>
      <c r="T299" s="73">
        <f t="shared" si="246"/>
        <v>0</v>
      </c>
      <c r="U299" s="72">
        <f t="shared" si="246"/>
        <v>0</v>
      </c>
      <c r="V299" s="72">
        <f t="shared" si="246"/>
        <v>0</v>
      </c>
      <c r="W299" s="72">
        <f t="shared" si="246"/>
        <v>0</v>
      </c>
      <c r="X299" s="78">
        <f t="shared" si="246"/>
        <v>0</v>
      </c>
      <c r="Y299" s="77">
        <f t="shared" si="246"/>
        <v>0</v>
      </c>
      <c r="Z299" s="73">
        <f t="shared" si="246"/>
        <v>0</v>
      </c>
      <c r="AA299" s="73">
        <f t="shared" si="246"/>
        <v>0</v>
      </c>
      <c r="AB299" s="73">
        <f t="shared" si="246"/>
        <v>0</v>
      </c>
      <c r="AC299" s="73">
        <f t="shared" si="246"/>
        <v>0</v>
      </c>
      <c r="AD299" s="72">
        <f t="shared" si="246"/>
        <v>0</v>
      </c>
      <c r="AE299" s="72">
        <f t="shared" si="246"/>
        <v>0</v>
      </c>
      <c r="AF299" s="72">
        <f t="shared" si="246"/>
        <v>0</v>
      </c>
      <c r="AG299" s="72">
        <f t="shared" si="246"/>
        <v>0</v>
      </c>
      <c r="AH299" s="73">
        <f t="shared" si="246"/>
        <v>0</v>
      </c>
      <c r="AI299" s="73">
        <f t="shared" si="246"/>
        <v>0</v>
      </c>
      <c r="AJ299" s="73">
        <f t="shared" si="246"/>
        <v>0</v>
      </c>
      <c r="AK299" s="73">
        <f t="shared" si="246"/>
        <v>0</v>
      </c>
      <c r="AL299" s="72">
        <f t="shared" si="246"/>
        <v>0</v>
      </c>
      <c r="AM299" s="72">
        <f t="shared" si="246"/>
        <v>0</v>
      </c>
      <c r="AN299" s="72">
        <f t="shared" si="246"/>
        <v>0</v>
      </c>
      <c r="AO299" s="78">
        <f t="shared" si="246"/>
        <v>0</v>
      </c>
      <c r="AP299" s="77">
        <f t="shared" si="246"/>
        <v>0</v>
      </c>
      <c r="AQ299" s="78">
        <f t="shared" si="246"/>
        <v>0</v>
      </c>
      <c r="AR299" s="77">
        <f t="shared" si="246"/>
        <v>0</v>
      </c>
      <c r="AS299" s="78">
        <f t="shared" si="246"/>
        <v>0</v>
      </c>
      <c r="AT299" s="77">
        <f t="shared" si="246"/>
        <v>0</v>
      </c>
      <c r="AU299" s="78">
        <f t="shared" si="246"/>
        <v>0</v>
      </c>
      <c r="AV299" s="77">
        <f t="shared" si="246"/>
        <v>0</v>
      </c>
      <c r="AW299" s="78">
        <f t="shared" si="246"/>
        <v>0</v>
      </c>
      <c r="AX299" s="77">
        <f t="shared" si="246"/>
        <v>0</v>
      </c>
      <c r="AY299" s="78">
        <f t="shared" si="246"/>
        <v>0</v>
      </c>
      <c r="AZ299" s="77">
        <f t="shared" si="246"/>
        <v>0</v>
      </c>
      <c r="BA299" s="78">
        <f t="shared" si="246"/>
        <v>0</v>
      </c>
      <c r="BB299" s="77">
        <f t="shared" si="246"/>
        <v>0</v>
      </c>
      <c r="BC299" s="78">
        <f t="shared" si="246"/>
        <v>0</v>
      </c>
      <c r="BD299" s="77">
        <f t="shared" si="246"/>
        <v>0</v>
      </c>
      <c r="BE299" s="78">
        <f t="shared" si="246"/>
        <v>0</v>
      </c>
      <c r="BF299" s="77">
        <f t="shared" si="246"/>
        <v>0</v>
      </c>
      <c r="BG299" s="78">
        <f t="shared" si="246"/>
        <v>0</v>
      </c>
      <c r="BH299" s="77">
        <f t="shared" si="246"/>
        <v>0</v>
      </c>
      <c r="BI299" s="78">
        <f t="shared" si="246"/>
        <v>0</v>
      </c>
      <c r="BJ299" s="77">
        <f t="shared" si="246"/>
        <v>0</v>
      </c>
      <c r="BK299" s="78">
        <f t="shared" si="246"/>
        <v>0</v>
      </c>
      <c r="BL299" s="77">
        <f t="shared" si="246"/>
        <v>0</v>
      </c>
      <c r="BM299" s="78">
        <f t="shared" si="246"/>
        <v>0</v>
      </c>
      <c r="BN299" s="77">
        <f t="shared" si="246"/>
        <v>0</v>
      </c>
      <c r="BO299" s="78">
        <f t="shared" si="246"/>
        <v>0</v>
      </c>
      <c r="BP299" s="77">
        <f t="shared" si="246"/>
        <v>0</v>
      </c>
      <c r="BQ299" s="78">
        <f t="shared" ref="BQ299:DD299" si="247">IF(BQ$90,BQ187/BQ$90,0)</f>
        <v>0</v>
      </c>
      <c r="BR299" s="77">
        <f t="shared" si="247"/>
        <v>0</v>
      </c>
      <c r="BS299" s="78">
        <f t="shared" si="247"/>
        <v>0</v>
      </c>
      <c r="BT299" s="77">
        <f t="shared" si="247"/>
        <v>0</v>
      </c>
      <c r="BU299" s="78">
        <f t="shared" si="247"/>
        <v>0</v>
      </c>
      <c r="BV299" s="77">
        <f t="shared" si="247"/>
        <v>0</v>
      </c>
      <c r="BW299" s="78">
        <f t="shared" si="247"/>
        <v>0</v>
      </c>
      <c r="BX299" s="77">
        <f t="shared" si="247"/>
        <v>0</v>
      </c>
      <c r="BY299" s="78">
        <f t="shared" si="247"/>
        <v>0</v>
      </c>
      <c r="BZ299" s="77">
        <f t="shared" si="247"/>
        <v>0</v>
      </c>
      <c r="CA299" s="78">
        <f t="shared" si="247"/>
        <v>0</v>
      </c>
      <c r="CB299" s="77">
        <f t="shared" si="247"/>
        <v>0</v>
      </c>
      <c r="CC299" s="78">
        <f t="shared" si="247"/>
        <v>8.7988716847039253E-3</v>
      </c>
      <c r="CD299" s="77">
        <f t="shared" si="247"/>
        <v>0</v>
      </c>
      <c r="CE299" s="78">
        <f t="shared" si="247"/>
        <v>0</v>
      </c>
      <c r="CF299" s="77">
        <f t="shared" si="247"/>
        <v>0</v>
      </c>
      <c r="CG299" s="78">
        <f t="shared" si="247"/>
        <v>0</v>
      </c>
      <c r="CH299" s="77">
        <f t="shared" si="247"/>
        <v>0</v>
      </c>
      <c r="CI299" s="78">
        <f t="shared" si="247"/>
        <v>0</v>
      </c>
      <c r="CJ299" s="77">
        <f t="shared" si="247"/>
        <v>0</v>
      </c>
      <c r="CK299" s="78">
        <f t="shared" si="247"/>
        <v>0</v>
      </c>
      <c r="CL299" s="77">
        <f t="shared" si="247"/>
        <v>0</v>
      </c>
      <c r="CM299" s="78">
        <f t="shared" si="247"/>
        <v>0</v>
      </c>
      <c r="CN299" s="77">
        <f t="shared" si="247"/>
        <v>0</v>
      </c>
      <c r="CO299" s="78">
        <f t="shared" si="247"/>
        <v>0</v>
      </c>
      <c r="CP299" s="77">
        <f t="shared" si="247"/>
        <v>0</v>
      </c>
      <c r="CQ299" s="78">
        <f t="shared" si="247"/>
        <v>0</v>
      </c>
      <c r="CR299" s="77">
        <f t="shared" si="247"/>
        <v>0</v>
      </c>
      <c r="CS299" s="78">
        <f t="shared" si="247"/>
        <v>0</v>
      </c>
      <c r="CT299" s="77">
        <f t="shared" si="247"/>
        <v>5.5287540751468356E-2</v>
      </c>
      <c r="CU299" s="78">
        <f t="shared" si="247"/>
        <v>0</v>
      </c>
      <c r="CV299" s="77">
        <f t="shared" si="247"/>
        <v>0</v>
      </c>
      <c r="CW299" s="78">
        <f t="shared" si="247"/>
        <v>0</v>
      </c>
      <c r="CX299" s="77">
        <f t="shared" si="247"/>
        <v>0</v>
      </c>
      <c r="CY299" s="78">
        <f t="shared" si="247"/>
        <v>0</v>
      </c>
      <c r="CZ299" s="77">
        <f t="shared" si="247"/>
        <v>0</v>
      </c>
      <c r="DA299" s="78">
        <f t="shared" si="247"/>
        <v>0</v>
      </c>
      <c r="DB299" s="77">
        <f t="shared" si="247"/>
        <v>0</v>
      </c>
      <c r="DC299" s="78">
        <f t="shared" si="247"/>
        <v>0</v>
      </c>
      <c r="DD299" s="80">
        <f t="shared" si="247"/>
        <v>0</v>
      </c>
      <c r="DE299" s="3"/>
    </row>
    <row r="300" spans="1:109" x14ac:dyDescent="0.35">
      <c r="A300" s="3"/>
      <c r="B300" s="3" t="s">
        <v>3933</v>
      </c>
      <c r="C300" s="39" t="s">
        <v>614</v>
      </c>
      <c r="D300" s="3" t="s">
        <v>614</v>
      </c>
      <c r="E300" s="75">
        <f t="shared" ref="E300:BP300" si="248">IF(E$90,E188/E$90,0)</f>
        <v>0</v>
      </c>
      <c r="F300" s="73">
        <f t="shared" si="248"/>
        <v>0</v>
      </c>
      <c r="G300" s="73">
        <f t="shared" si="248"/>
        <v>0</v>
      </c>
      <c r="H300" s="73">
        <f t="shared" si="248"/>
        <v>0</v>
      </c>
      <c r="I300" s="73">
        <f t="shared" si="248"/>
        <v>0</v>
      </c>
      <c r="J300" s="72">
        <f t="shared" si="248"/>
        <v>0</v>
      </c>
      <c r="K300" s="72">
        <f t="shared" si="248"/>
        <v>0</v>
      </c>
      <c r="L300" s="72">
        <f t="shared" si="248"/>
        <v>0</v>
      </c>
      <c r="M300" s="72">
        <f t="shared" si="248"/>
        <v>0</v>
      </c>
      <c r="N300" s="73">
        <f t="shared" si="248"/>
        <v>0</v>
      </c>
      <c r="O300" s="73">
        <f t="shared" si="248"/>
        <v>0</v>
      </c>
      <c r="P300" s="73">
        <f t="shared" si="248"/>
        <v>0</v>
      </c>
      <c r="Q300" s="72">
        <f t="shared" si="248"/>
        <v>0</v>
      </c>
      <c r="R300" s="72">
        <f t="shared" si="248"/>
        <v>0</v>
      </c>
      <c r="S300" s="72">
        <f t="shared" si="248"/>
        <v>0</v>
      </c>
      <c r="T300" s="72">
        <f t="shared" si="248"/>
        <v>0</v>
      </c>
      <c r="U300" s="73">
        <f t="shared" si="248"/>
        <v>0</v>
      </c>
      <c r="V300" s="73">
        <f t="shared" si="248"/>
        <v>0</v>
      </c>
      <c r="W300" s="73">
        <f t="shared" si="248"/>
        <v>0</v>
      </c>
      <c r="X300" s="77">
        <f t="shared" si="248"/>
        <v>0</v>
      </c>
      <c r="Y300" s="78">
        <f t="shared" si="248"/>
        <v>0</v>
      </c>
      <c r="Z300" s="72">
        <f t="shared" si="248"/>
        <v>0</v>
      </c>
      <c r="AA300" s="72">
        <f t="shared" si="248"/>
        <v>0</v>
      </c>
      <c r="AB300" s="72">
        <f t="shared" si="248"/>
        <v>0</v>
      </c>
      <c r="AC300" s="72">
        <f t="shared" si="248"/>
        <v>0</v>
      </c>
      <c r="AD300" s="73">
        <f t="shared" si="248"/>
        <v>0</v>
      </c>
      <c r="AE300" s="73">
        <f t="shared" si="248"/>
        <v>0</v>
      </c>
      <c r="AF300" s="73">
        <f t="shared" si="248"/>
        <v>0</v>
      </c>
      <c r="AG300" s="73">
        <f t="shared" si="248"/>
        <v>0</v>
      </c>
      <c r="AH300" s="72">
        <f t="shared" si="248"/>
        <v>0</v>
      </c>
      <c r="AI300" s="72">
        <f t="shared" si="248"/>
        <v>0</v>
      </c>
      <c r="AJ300" s="72">
        <f t="shared" si="248"/>
        <v>0</v>
      </c>
      <c r="AK300" s="72">
        <f t="shared" si="248"/>
        <v>0</v>
      </c>
      <c r="AL300" s="73">
        <f t="shared" si="248"/>
        <v>0</v>
      </c>
      <c r="AM300" s="73">
        <f t="shared" si="248"/>
        <v>0</v>
      </c>
      <c r="AN300" s="73">
        <f t="shared" si="248"/>
        <v>0</v>
      </c>
      <c r="AO300" s="77">
        <f t="shared" si="248"/>
        <v>0</v>
      </c>
      <c r="AP300" s="78">
        <f t="shared" si="248"/>
        <v>0</v>
      </c>
      <c r="AQ300" s="77">
        <f t="shared" si="248"/>
        <v>2.1733713439475982E-2</v>
      </c>
      <c r="AR300" s="78">
        <f t="shared" si="248"/>
        <v>5.7164319211548264E-4</v>
      </c>
      <c r="AS300" s="77">
        <f t="shared" si="248"/>
        <v>1.4807833574366104E-4</v>
      </c>
      <c r="AT300" s="78">
        <f t="shared" si="248"/>
        <v>0</v>
      </c>
      <c r="AU300" s="77">
        <f t="shared" si="248"/>
        <v>0</v>
      </c>
      <c r="AV300" s="78">
        <f t="shared" si="248"/>
        <v>1.0994543065140536E-3</v>
      </c>
      <c r="AW300" s="77">
        <f t="shared" si="248"/>
        <v>5.6801732329852511E-3</v>
      </c>
      <c r="AX300" s="78">
        <f t="shared" si="248"/>
        <v>1.265569574519532E-3</v>
      </c>
      <c r="AY300" s="77">
        <f t="shared" si="248"/>
        <v>6.9947111781722897E-4</v>
      </c>
      <c r="AZ300" s="78">
        <f t="shared" si="248"/>
        <v>0</v>
      </c>
      <c r="BA300" s="77">
        <f t="shared" si="248"/>
        <v>3.98566387356733E-3</v>
      </c>
      <c r="BB300" s="78">
        <f t="shared" si="248"/>
        <v>4.0883553741245353E-3</v>
      </c>
      <c r="BC300" s="77">
        <f t="shared" si="248"/>
        <v>1.735799120392339E-3</v>
      </c>
      <c r="BD300" s="78">
        <f t="shared" si="248"/>
        <v>0</v>
      </c>
      <c r="BE300" s="77">
        <f t="shared" si="248"/>
        <v>4.3415064340144686E-3</v>
      </c>
      <c r="BF300" s="78">
        <f t="shared" si="248"/>
        <v>3.7429146916272116E-3</v>
      </c>
      <c r="BG300" s="77">
        <f t="shared" si="248"/>
        <v>3.9796761028914332E-4</v>
      </c>
      <c r="BH300" s="78">
        <f t="shared" si="248"/>
        <v>8.8302429970969237E-2</v>
      </c>
      <c r="BI300" s="77">
        <f t="shared" si="248"/>
        <v>7.7725151717971167E-4</v>
      </c>
      <c r="BJ300" s="78">
        <f t="shared" si="248"/>
        <v>4.3412437021823798E-2</v>
      </c>
      <c r="BK300" s="77">
        <f t="shared" si="248"/>
        <v>9.6540771552758847E-3</v>
      </c>
      <c r="BL300" s="78">
        <f t="shared" si="248"/>
        <v>9.3089191319086525E-4</v>
      </c>
      <c r="BM300" s="77">
        <f t="shared" si="248"/>
        <v>7.4061184313144995E-3</v>
      </c>
      <c r="BN300" s="78">
        <f t="shared" si="248"/>
        <v>1.1065867807092327E-4</v>
      </c>
      <c r="BO300" s="77">
        <f t="shared" si="248"/>
        <v>1.4797771471833409E-3</v>
      </c>
      <c r="BP300" s="78">
        <f t="shared" si="248"/>
        <v>1.5988425269877465E-2</v>
      </c>
      <c r="BQ300" s="77">
        <f t="shared" ref="BQ300:DD300" si="249">IF(BQ$90,BQ188/BQ$90,0)</f>
        <v>7.6581562465677863E-3</v>
      </c>
      <c r="BR300" s="78">
        <f t="shared" si="249"/>
        <v>1.1098868818029382E-2</v>
      </c>
      <c r="BS300" s="77">
        <f t="shared" si="249"/>
        <v>2.003994371098407E-3</v>
      </c>
      <c r="BT300" s="78">
        <f t="shared" si="249"/>
        <v>0.12032862992556695</v>
      </c>
      <c r="BU300" s="77">
        <f t="shared" si="249"/>
        <v>9.1493811617364314E-3</v>
      </c>
      <c r="BV300" s="78">
        <f t="shared" si="249"/>
        <v>1.0772528972549525E-2</v>
      </c>
      <c r="BW300" s="77">
        <f t="shared" si="249"/>
        <v>1.65165071454101E-2</v>
      </c>
      <c r="BX300" s="78">
        <f t="shared" si="249"/>
        <v>9.0625071173532756E-3</v>
      </c>
      <c r="BY300" s="77">
        <f t="shared" si="249"/>
        <v>0</v>
      </c>
      <c r="BZ300" s="78">
        <f t="shared" si="249"/>
        <v>5.9061353488602314E-3</v>
      </c>
      <c r="CA300" s="77">
        <f t="shared" si="249"/>
        <v>4.7644695003552215E-2</v>
      </c>
      <c r="CB300" s="78">
        <f t="shared" si="249"/>
        <v>2.6832762647744153E-2</v>
      </c>
      <c r="CC300" s="77">
        <f t="shared" si="249"/>
        <v>2.5849500224291607E-2</v>
      </c>
      <c r="CD300" s="78">
        <f t="shared" si="249"/>
        <v>1.7674077174381603E-2</v>
      </c>
      <c r="CE300" s="77">
        <f t="shared" si="249"/>
        <v>3.5171452777684347E-3</v>
      </c>
      <c r="CF300" s="78">
        <f t="shared" si="249"/>
        <v>0.16699290469742245</v>
      </c>
      <c r="CG300" s="77">
        <f t="shared" si="249"/>
        <v>8.4924787763249691E-3</v>
      </c>
      <c r="CH300" s="78">
        <f t="shared" si="249"/>
        <v>6.6118477782338651E-3</v>
      </c>
      <c r="CI300" s="77">
        <f t="shared" si="249"/>
        <v>2.2909537197206859E-2</v>
      </c>
      <c r="CJ300" s="78">
        <f t="shared" si="249"/>
        <v>1.5483817574889397E-2</v>
      </c>
      <c r="CK300" s="77">
        <f t="shared" si="249"/>
        <v>7.6828227645612431E-3</v>
      </c>
      <c r="CL300" s="78">
        <f t="shared" si="249"/>
        <v>7.503492732556942E-2</v>
      </c>
      <c r="CM300" s="77">
        <f t="shared" si="249"/>
        <v>0.65598888690803503</v>
      </c>
      <c r="CN300" s="78">
        <f t="shared" si="249"/>
        <v>5.183648545809763E-4</v>
      </c>
      <c r="CO300" s="77">
        <f t="shared" si="249"/>
        <v>0</v>
      </c>
      <c r="CP300" s="78">
        <f t="shared" si="249"/>
        <v>7.2512626957316223E-2</v>
      </c>
      <c r="CQ300" s="77">
        <f t="shared" si="249"/>
        <v>8.445093473209081E-2</v>
      </c>
      <c r="CR300" s="78">
        <f t="shared" si="249"/>
        <v>7.146853095541765E-2</v>
      </c>
      <c r="CS300" s="77">
        <f t="shared" si="249"/>
        <v>1.1145570456102375E-2</v>
      </c>
      <c r="CT300" s="78">
        <f t="shared" si="249"/>
        <v>8.6880446966850031E-2</v>
      </c>
      <c r="CU300" s="77">
        <f t="shared" si="249"/>
        <v>7.1520858809275403E-2</v>
      </c>
      <c r="CV300" s="78">
        <f t="shared" si="249"/>
        <v>0.34794335503611751</v>
      </c>
      <c r="CW300" s="77">
        <f t="shared" si="249"/>
        <v>4.3855933230115066E-2</v>
      </c>
      <c r="CX300" s="78">
        <f t="shared" si="249"/>
        <v>2.3529496144001519E-2</v>
      </c>
      <c r="CY300" s="77">
        <f t="shared" si="249"/>
        <v>5.4500617139267384E-2</v>
      </c>
      <c r="CZ300" s="78">
        <f t="shared" si="249"/>
        <v>1.4934814424823694E-3</v>
      </c>
      <c r="DA300" s="77">
        <f t="shared" si="249"/>
        <v>5.7538101739785193E-2</v>
      </c>
      <c r="DB300" s="78">
        <f t="shared" si="249"/>
        <v>5.5738392627308071E-2</v>
      </c>
      <c r="DC300" s="77">
        <f t="shared" si="249"/>
        <v>0</v>
      </c>
      <c r="DD300" s="79">
        <f t="shared" si="249"/>
        <v>0</v>
      </c>
      <c r="DE300" s="3"/>
    </row>
    <row r="301" spans="1:109" x14ac:dyDescent="0.35">
      <c r="A301" s="3"/>
      <c r="B301" s="3" t="s">
        <v>3934</v>
      </c>
      <c r="C301" s="39" t="s">
        <v>615</v>
      </c>
      <c r="D301" s="3" t="s">
        <v>615</v>
      </c>
      <c r="E301" s="71">
        <f t="shared" ref="E301:BP301" si="250">IF(E$90,E189/E$90,0)</f>
        <v>0</v>
      </c>
      <c r="F301" s="72">
        <f t="shared" si="250"/>
        <v>0</v>
      </c>
      <c r="G301" s="72">
        <f t="shared" si="250"/>
        <v>0</v>
      </c>
      <c r="H301" s="72">
        <f t="shared" si="250"/>
        <v>0</v>
      </c>
      <c r="I301" s="72">
        <f t="shared" si="250"/>
        <v>0</v>
      </c>
      <c r="J301" s="73">
        <f t="shared" si="250"/>
        <v>0</v>
      </c>
      <c r="K301" s="73">
        <f t="shared" si="250"/>
        <v>0</v>
      </c>
      <c r="L301" s="73">
        <f t="shared" si="250"/>
        <v>0</v>
      </c>
      <c r="M301" s="73">
        <f t="shared" si="250"/>
        <v>0</v>
      </c>
      <c r="N301" s="72">
        <f t="shared" si="250"/>
        <v>0</v>
      </c>
      <c r="O301" s="72">
        <f t="shared" si="250"/>
        <v>0</v>
      </c>
      <c r="P301" s="72">
        <f t="shared" si="250"/>
        <v>0</v>
      </c>
      <c r="Q301" s="73">
        <f t="shared" si="250"/>
        <v>0</v>
      </c>
      <c r="R301" s="73">
        <f t="shared" si="250"/>
        <v>0</v>
      </c>
      <c r="S301" s="73">
        <f t="shared" si="250"/>
        <v>0</v>
      </c>
      <c r="T301" s="73">
        <f t="shared" si="250"/>
        <v>0</v>
      </c>
      <c r="U301" s="72">
        <f t="shared" si="250"/>
        <v>0</v>
      </c>
      <c r="V301" s="72">
        <f t="shared" si="250"/>
        <v>0</v>
      </c>
      <c r="W301" s="72">
        <f t="shared" si="250"/>
        <v>0</v>
      </c>
      <c r="X301" s="78">
        <f t="shared" si="250"/>
        <v>0</v>
      </c>
      <c r="Y301" s="77">
        <f t="shared" si="250"/>
        <v>0</v>
      </c>
      <c r="Z301" s="73">
        <f t="shared" si="250"/>
        <v>0</v>
      </c>
      <c r="AA301" s="73">
        <f t="shared" si="250"/>
        <v>0</v>
      </c>
      <c r="AB301" s="73">
        <f t="shared" si="250"/>
        <v>0</v>
      </c>
      <c r="AC301" s="73">
        <f t="shared" si="250"/>
        <v>0</v>
      </c>
      <c r="AD301" s="72">
        <f t="shared" si="250"/>
        <v>0</v>
      </c>
      <c r="AE301" s="72">
        <f t="shared" si="250"/>
        <v>0</v>
      </c>
      <c r="AF301" s="72">
        <f t="shared" si="250"/>
        <v>0</v>
      </c>
      <c r="AG301" s="72">
        <f t="shared" si="250"/>
        <v>0</v>
      </c>
      <c r="AH301" s="73">
        <f t="shared" si="250"/>
        <v>0</v>
      </c>
      <c r="AI301" s="73">
        <f t="shared" si="250"/>
        <v>0</v>
      </c>
      <c r="AJ301" s="73">
        <f t="shared" si="250"/>
        <v>0</v>
      </c>
      <c r="AK301" s="73">
        <f t="shared" si="250"/>
        <v>0</v>
      </c>
      <c r="AL301" s="72">
        <f t="shared" si="250"/>
        <v>0</v>
      </c>
      <c r="AM301" s="72">
        <f t="shared" si="250"/>
        <v>0</v>
      </c>
      <c r="AN301" s="72">
        <f t="shared" si="250"/>
        <v>0</v>
      </c>
      <c r="AO301" s="78">
        <f t="shared" si="250"/>
        <v>0</v>
      </c>
      <c r="AP301" s="77">
        <f t="shared" si="250"/>
        <v>0</v>
      </c>
      <c r="AQ301" s="78">
        <f t="shared" si="250"/>
        <v>0</v>
      </c>
      <c r="AR301" s="77">
        <f t="shared" si="250"/>
        <v>0</v>
      </c>
      <c r="AS301" s="78">
        <f t="shared" si="250"/>
        <v>0</v>
      </c>
      <c r="AT301" s="77">
        <f t="shared" si="250"/>
        <v>0</v>
      </c>
      <c r="AU301" s="78">
        <f t="shared" si="250"/>
        <v>0</v>
      </c>
      <c r="AV301" s="77">
        <f t="shared" si="250"/>
        <v>0</v>
      </c>
      <c r="AW301" s="78">
        <f t="shared" si="250"/>
        <v>0</v>
      </c>
      <c r="AX301" s="77">
        <f t="shared" si="250"/>
        <v>0</v>
      </c>
      <c r="AY301" s="78">
        <f t="shared" si="250"/>
        <v>0</v>
      </c>
      <c r="AZ301" s="77">
        <f t="shared" si="250"/>
        <v>0</v>
      </c>
      <c r="BA301" s="78">
        <f t="shared" si="250"/>
        <v>0</v>
      </c>
      <c r="BB301" s="77">
        <f t="shared" si="250"/>
        <v>0</v>
      </c>
      <c r="BC301" s="78">
        <f t="shared" si="250"/>
        <v>0</v>
      </c>
      <c r="BD301" s="77">
        <f t="shared" si="250"/>
        <v>0</v>
      </c>
      <c r="BE301" s="78">
        <f t="shared" si="250"/>
        <v>0</v>
      </c>
      <c r="BF301" s="77">
        <f t="shared" si="250"/>
        <v>0</v>
      </c>
      <c r="BG301" s="78">
        <f t="shared" si="250"/>
        <v>0</v>
      </c>
      <c r="BH301" s="77">
        <f t="shared" si="250"/>
        <v>0</v>
      </c>
      <c r="BI301" s="78">
        <f t="shared" si="250"/>
        <v>0</v>
      </c>
      <c r="BJ301" s="77">
        <f t="shared" si="250"/>
        <v>0</v>
      </c>
      <c r="BK301" s="78">
        <f t="shared" si="250"/>
        <v>0</v>
      </c>
      <c r="BL301" s="77">
        <f t="shared" si="250"/>
        <v>0</v>
      </c>
      <c r="BM301" s="78">
        <f t="shared" si="250"/>
        <v>0</v>
      </c>
      <c r="BN301" s="77">
        <f t="shared" si="250"/>
        <v>0</v>
      </c>
      <c r="BO301" s="78">
        <f t="shared" si="250"/>
        <v>0</v>
      </c>
      <c r="BP301" s="77">
        <f t="shared" si="250"/>
        <v>0</v>
      </c>
      <c r="BQ301" s="78">
        <f t="shared" ref="BQ301:DD301" si="251">IF(BQ$90,BQ189/BQ$90,0)</f>
        <v>0</v>
      </c>
      <c r="BR301" s="77">
        <f t="shared" si="251"/>
        <v>0</v>
      </c>
      <c r="BS301" s="78">
        <f t="shared" si="251"/>
        <v>0</v>
      </c>
      <c r="BT301" s="77">
        <f t="shared" si="251"/>
        <v>0</v>
      </c>
      <c r="BU301" s="78">
        <f t="shared" si="251"/>
        <v>0</v>
      </c>
      <c r="BV301" s="77">
        <f t="shared" si="251"/>
        <v>0</v>
      </c>
      <c r="BW301" s="78">
        <f t="shared" si="251"/>
        <v>0</v>
      </c>
      <c r="BX301" s="77">
        <f t="shared" si="251"/>
        <v>1.2761203257887708E-2</v>
      </c>
      <c r="BY301" s="78">
        <f t="shared" si="251"/>
        <v>0</v>
      </c>
      <c r="BZ301" s="77">
        <f t="shared" si="251"/>
        <v>0</v>
      </c>
      <c r="CA301" s="78">
        <f t="shared" si="251"/>
        <v>0</v>
      </c>
      <c r="CB301" s="77">
        <f t="shared" si="251"/>
        <v>0</v>
      </c>
      <c r="CC301" s="78">
        <f t="shared" si="251"/>
        <v>0</v>
      </c>
      <c r="CD301" s="77">
        <f t="shared" si="251"/>
        <v>5.5663225295308698E-2</v>
      </c>
      <c r="CE301" s="78">
        <f t="shared" si="251"/>
        <v>0</v>
      </c>
      <c r="CF301" s="77">
        <f t="shared" si="251"/>
        <v>0</v>
      </c>
      <c r="CG301" s="78">
        <f t="shared" si="251"/>
        <v>0</v>
      </c>
      <c r="CH301" s="77">
        <f t="shared" si="251"/>
        <v>0</v>
      </c>
      <c r="CI301" s="78">
        <f t="shared" si="251"/>
        <v>0</v>
      </c>
      <c r="CJ301" s="77">
        <f t="shared" si="251"/>
        <v>0.11476638550450961</v>
      </c>
      <c r="CK301" s="78">
        <f t="shared" si="251"/>
        <v>0</v>
      </c>
      <c r="CL301" s="77">
        <f t="shared" si="251"/>
        <v>0</v>
      </c>
      <c r="CM301" s="78">
        <f t="shared" si="251"/>
        <v>0</v>
      </c>
      <c r="CN301" s="77">
        <f t="shared" si="251"/>
        <v>0</v>
      </c>
      <c r="CO301" s="78">
        <f t="shared" si="251"/>
        <v>0</v>
      </c>
      <c r="CP301" s="77">
        <f t="shared" si="251"/>
        <v>0</v>
      </c>
      <c r="CQ301" s="78">
        <f t="shared" si="251"/>
        <v>0</v>
      </c>
      <c r="CR301" s="77">
        <f t="shared" si="251"/>
        <v>0</v>
      </c>
      <c r="CS301" s="78">
        <f t="shared" si="251"/>
        <v>0</v>
      </c>
      <c r="CT301" s="77">
        <f t="shared" si="251"/>
        <v>0</v>
      </c>
      <c r="CU301" s="78">
        <f t="shared" si="251"/>
        <v>0</v>
      </c>
      <c r="CV301" s="77">
        <f t="shared" si="251"/>
        <v>0</v>
      </c>
      <c r="CW301" s="78">
        <f t="shared" si="251"/>
        <v>0</v>
      </c>
      <c r="CX301" s="77">
        <f t="shared" si="251"/>
        <v>0</v>
      </c>
      <c r="CY301" s="78">
        <f t="shared" si="251"/>
        <v>0</v>
      </c>
      <c r="CZ301" s="77">
        <f t="shared" si="251"/>
        <v>0</v>
      </c>
      <c r="DA301" s="78">
        <f t="shared" si="251"/>
        <v>0</v>
      </c>
      <c r="DB301" s="77">
        <f t="shared" si="251"/>
        <v>0</v>
      </c>
      <c r="DC301" s="78">
        <f t="shared" si="251"/>
        <v>0</v>
      </c>
      <c r="DD301" s="80">
        <f t="shared" si="251"/>
        <v>0</v>
      </c>
      <c r="DE301" s="3"/>
    </row>
    <row r="302" spans="1:109" x14ac:dyDescent="0.35">
      <c r="A302" s="3"/>
      <c r="B302" s="3" t="s">
        <v>3935</v>
      </c>
      <c r="C302" s="39" t="s">
        <v>616</v>
      </c>
      <c r="D302" s="3" t="s">
        <v>616</v>
      </c>
      <c r="E302" s="75">
        <f t="shared" ref="E302:BP302" si="252">IF(E$90,E190/E$90,0)</f>
        <v>0</v>
      </c>
      <c r="F302" s="73">
        <f t="shared" si="252"/>
        <v>0</v>
      </c>
      <c r="G302" s="73">
        <f t="shared" si="252"/>
        <v>0</v>
      </c>
      <c r="H302" s="73">
        <f t="shared" si="252"/>
        <v>0</v>
      </c>
      <c r="I302" s="73">
        <f t="shared" si="252"/>
        <v>0</v>
      </c>
      <c r="J302" s="72">
        <f t="shared" si="252"/>
        <v>0</v>
      </c>
      <c r="K302" s="72">
        <f t="shared" si="252"/>
        <v>0</v>
      </c>
      <c r="L302" s="72">
        <f t="shared" si="252"/>
        <v>0</v>
      </c>
      <c r="M302" s="72">
        <f t="shared" si="252"/>
        <v>0</v>
      </c>
      <c r="N302" s="73">
        <f t="shared" si="252"/>
        <v>0</v>
      </c>
      <c r="O302" s="73">
        <f t="shared" si="252"/>
        <v>0</v>
      </c>
      <c r="P302" s="73">
        <f t="shared" si="252"/>
        <v>0</v>
      </c>
      <c r="Q302" s="72">
        <f t="shared" si="252"/>
        <v>0</v>
      </c>
      <c r="R302" s="72">
        <f t="shared" si="252"/>
        <v>0</v>
      </c>
      <c r="S302" s="72">
        <f t="shared" si="252"/>
        <v>0</v>
      </c>
      <c r="T302" s="72">
        <f t="shared" si="252"/>
        <v>0</v>
      </c>
      <c r="U302" s="73">
        <f t="shared" si="252"/>
        <v>0</v>
      </c>
      <c r="V302" s="73">
        <f t="shared" si="252"/>
        <v>0</v>
      </c>
      <c r="W302" s="73">
        <f t="shared" si="252"/>
        <v>0</v>
      </c>
      <c r="X302" s="77">
        <f t="shared" si="252"/>
        <v>0</v>
      </c>
      <c r="Y302" s="78">
        <f t="shared" si="252"/>
        <v>0</v>
      </c>
      <c r="Z302" s="72">
        <f t="shared" si="252"/>
        <v>0</v>
      </c>
      <c r="AA302" s="72">
        <f t="shared" si="252"/>
        <v>0</v>
      </c>
      <c r="AB302" s="72">
        <f t="shared" si="252"/>
        <v>0</v>
      </c>
      <c r="AC302" s="72">
        <f t="shared" si="252"/>
        <v>0</v>
      </c>
      <c r="AD302" s="73">
        <f t="shared" si="252"/>
        <v>0</v>
      </c>
      <c r="AE302" s="73">
        <f t="shared" si="252"/>
        <v>0</v>
      </c>
      <c r="AF302" s="73">
        <f t="shared" si="252"/>
        <v>0</v>
      </c>
      <c r="AG302" s="73">
        <f t="shared" si="252"/>
        <v>0</v>
      </c>
      <c r="AH302" s="72">
        <f t="shared" si="252"/>
        <v>0</v>
      </c>
      <c r="AI302" s="72">
        <f t="shared" si="252"/>
        <v>0</v>
      </c>
      <c r="AJ302" s="72">
        <f t="shared" si="252"/>
        <v>0</v>
      </c>
      <c r="AK302" s="72">
        <f t="shared" si="252"/>
        <v>0</v>
      </c>
      <c r="AL302" s="73">
        <f t="shared" si="252"/>
        <v>0</v>
      </c>
      <c r="AM302" s="73">
        <f t="shared" si="252"/>
        <v>0</v>
      </c>
      <c r="AN302" s="73">
        <f t="shared" si="252"/>
        <v>0</v>
      </c>
      <c r="AO302" s="77">
        <f t="shared" si="252"/>
        <v>0</v>
      </c>
      <c r="AP302" s="78">
        <f t="shared" si="252"/>
        <v>0</v>
      </c>
      <c r="AQ302" s="77">
        <f t="shared" si="252"/>
        <v>5.5092818106511365E-4</v>
      </c>
      <c r="AR302" s="78">
        <f t="shared" si="252"/>
        <v>0</v>
      </c>
      <c r="AS302" s="77">
        <f t="shared" si="252"/>
        <v>0</v>
      </c>
      <c r="AT302" s="78">
        <f t="shared" si="252"/>
        <v>0</v>
      </c>
      <c r="AU302" s="77">
        <f t="shared" si="252"/>
        <v>6.6248293792210916E-4</v>
      </c>
      <c r="AV302" s="78">
        <f t="shared" si="252"/>
        <v>0</v>
      </c>
      <c r="AW302" s="77">
        <f t="shared" si="252"/>
        <v>5.3719459757605185E-4</v>
      </c>
      <c r="AX302" s="78">
        <f t="shared" si="252"/>
        <v>7.1429063539600527E-7</v>
      </c>
      <c r="AY302" s="77">
        <f t="shared" si="252"/>
        <v>8.3036531436293947E-5</v>
      </c>
      <c r="AZ302" s="78">
        <f t="shared" si="252"/>
        <v>0</v>
      </c>
      <c r="BA302" s="77">
        <f t="shared" si="252"/>
        <v>7.4945772312341806E-4</v>
      </c>
      <c r="BB302" s="78">
        <f t="shared" si="252"/>
        <v>5.5387178994649523E-6</v>
      </c>
      <c r="BC302" s="77">
        <f t="shared" si="252"/>
        <v>3.4922577843470959E-4</v>
      </c>
      <c r="BD302" s="78">
        <f t="shared" si="252"/>
        <v>0</v>
      </c>
      <c r="BE302" s="77">
        <f t="shared" si="252"/>
        <v>2.4674621377570468E-3</v>
      </c>
      <c r="BF302" s="78">
        <f t="shared" si="252"/>
        <v>2.9667464133435467E-5</v>
      </c>
      <c r="BG302" s="77">
        <f t="shared" si="252"/>
        <v>4.7885070294104411E-3</v>
      </c>
      <c r="BH302" s="78">
        <f t="shared" si="252"/>
        <v>3.1834386295331416E-3</v>
      </c>
      <c r="BI302" s="77">
        <f t="shared" si="252"/>
        <v>1.7042473024472352E-5</v>
      </c>
      <c r="BJ302" s="78">
        <f t="shared" si="252"/>
        <v>2.3626797657349458E-2</v>
      </c>
      <c r="BK302" s="77">
        <f t="shared" si="252"/>
        <v>1.8743430927156393E-3</v>
      </c>
      <c r="BL302" s="78">
        <f t="shared" si="252"/>
        <v>1.7749282391083711E-5</v>
      </c>
      <c r="BM302" s="77">
        <f t="shared" si="252"/>
        <v>3.797297678776647E-4</v>
      </c>
      <c r="BN302" s="78">
        <f t="shared" si="252"/>
        <v>3.0213769152100182E-4</v>
      </c>
      <c r="BO302" s="77">
        <f t="shared" si="252"/>
        <v>3.9864273942502298E-5</v>
      </c>
      <c r="BP302" s="78">
        <f t="shared" si="252"/>
        <v>0</v>
      </c>
      <c r="BQ302" s="77">
        <f t="shared" ref="BQ302:DD302" si="253">IF(BQ$90,BQ190/BQ$90,0)</f>
        <v>1.960704876852845E-4</v>
      </c>
      <c r="BR302" s="78">
        <f t="shared" si="253"/>
        <v>2.4938966684816776E-4</v>
      </c>
      <c r="BS302" s="77">
        <f t="shared" si="253"/>
        <v>3.4106347969977365E-3</v>
      </c>
      <c r="BT302" s="78">
        <f t="shared" si="253"/>
        <v>0</v>
      </c>
      <c r="BU302" s="77">
        <f t="shared" si="253"/>
        <v>1.6856687336936403E-3</v>
      </c>
      <c r="BV302" s="78">
        <f t="shared" si="253"/>
        <v>3.2297383516651512E-3</v>
      </c>
      <c r="BW302" s="77">
        <f t="shared" si="253"/>
        <v>1.7463582708145389E-5</v>
      </c>
      <c r="BX302" s="78">
        <f t="shared" si="253"/>
        <v>1.9594467958943931E-4</v>
      </c>
      <c r="BY302" s="77">
        <f t="shared" si="253"/>
        <v>0</v>
      </c>
      <c r="BZ302" s="78">
        <f t="shared" si="253"/>
        <v>9.6260451977933003E-5</v>
      </c>
      <c r="CA302" s="77">
        <f t="shared" si="253"/>
        <v>5.9548690806431449E-4</v>
      </c>
      <c r="CB302" s="78">
        <f t="shared" si="253"/>
        <v>1.0352221088178637E-3</v>
      </c>
      <c r="CC302" s="77">
        <f t="shared" si="253"/>
        <v>3.3051859931670328E-4</v>
      </c>
      <c r="CD302" s="78">
        <f t="shared" si="253"/>
        <v>7.9983593570345432E-5</v>
      </c>
      <c r="CE302" s="77">
        <f t="shared" si="253"/>
        <v>3.3769158438584891E-2</v>
      </c>
      <c r="CF302" s="78">
        <f t="shared" si="253"/>
        <v>1.0897048115521681E-3</v>
      </c>
      <c r="CG302" s="77">
        <f t="shared" si="253"/>
        <v>1.1146492836599801E-4</v>
      </c>
      <c r="CH302" s="78">
        <f t="shared" si="253"/>
        <v>4.3583295684591927E-4</v>
      </c>
      <c r="CI302" s="77">
        <f t="shared" si="253"/>
        <v>1.8846942231341129E-2</v>
      </c>
      <c r="CJ302" s="78">
        <f t="shared" si="253"/>
        <v>0</v>
      </c>
      <c r="CK302" s="77">
        <f t="shared" si="253"/>
        <v>4.5311658447541323E-3</v>
      </c>
      <c r="CL302" s="78">
        <f t="shared" si="253"/>
        <v>5.4153879293691205E-3</v>
      </c>
      <c r="CM302" s="77">
        <f t="shared" si="253"/>
        <v>1.2771673765799858E-3</v>
      </c>
      <c r="CN302" s="78">
        <f t="shared" si="253"/>
        <v>5.0638981934684882E-4</v>
      </c>
      <c r="CO302" s="77">
        <f t="shared" si="253"/>
        <v>0</v>
      </c>
      <c r="CP302" s="78">
        <f t="shared" si="253"/>
        <v>2.0373430054853114E-5</v>
      </c>
      <c r="CQ302" s="77">
        <f t="shared" si="253"/>
        <v>8.024607418226623E-2</v>
      </c>
      <c r="CR302" s="78">
        <f t="shared" si="253"/>
        <v>2.1085739122242264E-2</v>
      </c>
      <c r="CS302" s="77">
        <f t="shared" si="253"/>
        <v>1.9022726689148597E-3</v>
      </c>
      <c r="CT302" s="78">
        <f t="shared" si="253"/>
        <v>0</v>
      </c>
      <c r="CU302" s="77">
        <f t="shared" si="253"/>
        <v>4.2849848260248834E-3</v>
      </c>
      <c r="CV302" s="78">
        <f t="shared" si="253"/>
        <v>0</v>
      </c>
      <c r="CW302" s="77">
        <f t="shared" si="253"/>
        <v>3.0262529911994303E-2</v>
      </c>
      <c r="CX302" s="78">
        <f t="shared" si="253"/>
        <v>1.2297021713639533E-2</v>
      </c>
      <c r="CY302" s="77">
        <f t="shared" si="253"/>
        <v>0.1387563323493391</v>
      </c>
      <c r="CZ302" s="78">
        <f t="shared" si="253"/>
        <v>7.2196535394142511E-5</v>
      </c>
      <c r="DA302" s="77">
        <f t="shared" si="253"/>
        <v>0</v>
      </c>
      <c r="DB302" s="78">
        <f t="shared" si="253"/>
        <v>9.7826199537341171E-3</v>
      </c>
      <c r="DC302" s="77">
        <f t="shared" si="253"/>
        <v>0</v>
      </c>
      <c r="DD302" s="79">
        <f t="shared" si="253"/>
        <v>0</v>
      </c>
      <c r="DE302" s="3"/>
    </row>
    <row r="303" spans="1:109" x14ac:dyDescent="0.35">
      <c r="A303" s="3"/>
      <c r="B303" s="3" t="s">
        <v>3936</v>
      </c>
      <c r="C303" s="39" t="s">
        <v>617</v>
      </c>
      <c r="D303" s="3" t="s">
        <v>617</v>
      </c>
      <c r="E303" s="71">
        <f t="shared" ref="E303:BP303" si="254">IF(E$90,E191/E$90,0)</f>
        <v>0</v>
      </c>
      <c r="F303" s="72">
        <f t="shared" si="254"/>
        <v>0</v>
      </c>
      <c r="G303" s="72">
        <f t="shared" si="254"/>
        <v>0</v>
      </c>
      <c r="H303" s="72">
        <f t="shared" si="254"/>
        <v>0</v>
      </c>
      <c r="I303" s="72">
        <f t="shared" si="254"/>
        <v>0</v>
      </c>
      <c r="J303" s="73">
        <f t="shared" si="254"/>
        <v>0</v>
      </c>
      <c r="K303" s="73">
        <f t="shared" si="254"/>
        <v>0</v>
      </c>
      <c r="L303" s="73">
        <f t="shared" si="254"/>
        <v>0</v>
      </c>
      <c r="M303" s="73">
        <f t="shared" si="254"/>
        <v>0</v>
      </c>
      <c r="N303" s="72">
        <f t="shared" si="254"/>
        <v>0</v>
      </c>
      <c r="O303" s="72">
        <f t="shared" si="254"/>
        <v>0</v>
      </c>
      <c r="P303" s="72">
        <f t="shared" si="254"/>
        <v>0</v>
      </c>
      <c r="Q303" s="73">
        <f t="shared" si="254"/>
        <v>0</v>
      </c>
      <c r="R303" s="73">
        <f t="shared" si="254"/>
        <v>0</v>
      </c>
      <c r="S303" s="73">
        <f t="shared" si="254"/>
        <v>0</v>
      </c>
      <c r="T303" s="73">
        <f t="shared" si="254"/>
        <v>0</v>
      </c>
      <c r="U303" s="72">
        <f t="shared" si="254"/>
        <v>0</v>
      </c>
      <c r="V303" s="72">
        <f t="shared" si="254"/>
        <v>0</v>
      </c>
      <c r="W303" s="72">
        <f t="shared" si="254"/>
        <v>0</v>
      </c>
      <c r="X303" s="78">
        <f t="shared" si="254"/>
        <v>0</v>
      </c>
      <c r="Y303" s="77">
        <f t="shared" si="254"/>
        <v>0</v>
      </c>
      <c r="Z303" s="73">
        <f t="shared" si="254"/>
        <v>0</v>
      </c>
      <c r="AA303" s="73">
        <f t="shared" si="254"/>
        <v>0</v>
      </c>
      <c r="AB303" s="73">
        <f t="shared" si="254"/>
        <v>0</v>
      </c>
      <c r="AC303" s="73">
        <f t="shared" si="254"/>
        <v>0</v>
      </c>
      <c r="AD303" s="72">
        <f t="shared" si="254"/>
        <v>0</v>
      </c>
      <c r="AE303" s="72">
        <f t="shared" si="254"/>
        <v>0</v>
      </c>
      <c r="AF303" s="72">
        <f t="shared" si="254"/>
        <v>0</v>
      </c>
      <c r="AG303" s="72">
        <f t="shared" si="254"/>
        <v>0</v>
      </c>
      <c r="AH303" s="73">
        <f t="shared" si="254"/>
        <v>0</v>
      </c>
      <c r="AI303" s="73">
        <f t="shared" si="254"/>
        <v>0</v>
      </c>
      <c r="AJ303" s="73">
        <f t="shared" si="254"/>
        <v>0</v>
      </c>
      <c r="AK303" s="73">
        <f t="shared" si="254"/>
        <v>0</v>
      </c>
      <c r="AL303" s="72">
        <f t="shared" si="254"/>
        <v>0</v>
      </c>
      <c r="AM303" s="72">
        <f t="shared" si="254"/>
        <v>0</v>
      </c>
      <c r="AN303" s="72">
        <f t="shared" si="254"/>
        <v>0</v>
      </c>
      <c r="AO303" s="78">
        <f t="shared" si="254"/>
        <v>0</v>
      </c>
      <c r="AP303" s="77">
        <f t="shared" si="254"/>
        <v>0</v>
      </c>
      <c r="AQ303" s="78">
        <f t="shared" si="254"/>
        <v>0</v>
      </c>
      <c r="AR303" s="77">
        <f t="shared" si="254"/>
        <v>0</v>
      </c>
      <c r="AS303" s="78">
        <f t="shared" si="254"/>
        <v>0</v>
      </c>
      <c r="AT303" s="77">
        <f t="shared" si="254"/>
        <v>0</v>
      </c>
      <c r="AU303" s="78">
        <f t="shared" si="254"/>
        <v>0</v>
      </c>
      <c r="AV303" s="77">
        <f t="shared" si="254"/>
        <v>0</v>
      </c>
      <c r="AW303" s="78">
        <f t="shared" si="254"/>
        <v>0</v>
      </c>
      <c r="AX303" s="77">
        <f t="shared" si="254"/>
        <v>0</v>
      </c>
      <c r="AY303" s="78">
        <f t="shared" si="254"/>
        <v>0</v>
      </c>
      <c r="AZ303" s="77">
        <f t="shared" si="254"/>
        <v>0</v>
      </c>
      <c r="BA303" s="78">
        <f t="shared" si="254"/>
        <v>0</v>
      </c>
      <c r="BB303" s="77">
        <f t="shared" si="254"/>
        <v>0</v>
      </c>
      <c r="BC303" s="78">
        <f t="shared" si="254"/>
        <v>0</v>
      </c>
      <c r="BD303" s="77">
        <f t="shared" si="254"/>
        <v>0</v>
      </c>
      <c r="BE303" s="78">
        <f t="shared" si="254"/>
        <v>0</v>
      </c>
      <c r="BF303" s="77">
        <f t="shared" si="254"/>
        <v>0</v>
      </c>
      <c r="BG303" s="78">
        <f t="shared" si="254"/>
        <v>0</v>
      </c>
      <c r="BH303" s="77">
        <f t="shared" si="254"/>
        <v>0</v>
      </c>
      <c r="BI303" s="78">
        <f t="shared" si="254"/>
        <v>0</v>
      </c>
      <c r="BJ303" s="77">
        <f t="shared" si="254"/>
        <v>0</v>
      </c>
      <c r="BK303" s="78">
        <f t="shared" si="254"/>
        <v>0</v>
      </c>
      <c r="BL303" s="77">
        <f t="shared" si="254"/>
        <v>0</v>
      </c>
      <c r="BM303" s="78">
        <f t="shared" si="254"/>
        <v>0</v>
      </c>
      <c r="BN303" s="77">
        <f t="shared" si="254"/>
        <v>0</v>
      </c>
      <c r="BO303" s="78">
        <f t="shared" si="254"/>
        <v>0</v>
      </c>
      <c r="BP303" s="77">
        <f t="shared" si="254"/>
        <v>0</v>
      </c>
      <c r="BQ303" s="78">
        <f t="shared" ref="BQ303:DD303" si="255">IF(BQ$90,BQ191/BQ$90,0)</f>
        <v>0</v>
      </c>
      <c r="BR303" s="77">
        <f t="shared" si="255"/>
        <v>0</v>
      </c>
      <c r="BS303" s="78">
        <f t="shared" si="255"/>
        <v>0</v>
      </c>
      <c r="BT303" s="77">
        <f t="shared" si="255"/>
        <v>0</v>
      </c>
      <c r="BU303" s="78">
        <f t="shared" si="255"/>
        <v>0</v>
      </c>
      <c r="BV303" s="77">
        <f t="shared" si="255"/>
        <v>0</v>
      </c>
      <c r="BW303" s="78">
        <f t="shared" si="255"/>
        <v>0</v>
      </c>
      <c r="BX303" s="77">
        <f t="shared" si="255"/>
        <v>0</v>
      </c>
      <c r="BY303" s="78">
        <f t="shared" si="255"/>
        <v>0</v>
      </c>
      <c r="BZ303" s="77">
        <f t="shared" si="255"/>
        <v>0</v>
      </c>
      <c r="CA303" s="78">
        <f t="shared" si="255"/>
        <v>0</v>
      </c>
      <c r="CB303" s="77">
        <f t="shared" si="255"/>
        <v>0</v>
      </c>
      <c r="CC303" s="78">
        <f t="shared" si="255"/>
        <v>0</v>
      </c>
      <c r="CD303" s="77">
        <f t="shared" si="255"/>
        <v>0</v>
      </c>
      <c r="CE303" s="78">
        <f t="shared" si="255"/>
        <v>0</v>
      </c>
      <c r="CF303" s="77">
        <f t="shared" si="255"/>
        <v>0</v>
      </c>
      <c r="CG303" s="78">
        <f t="shared" si="255"/>
        <v>0</v>
      </c>
      <c r="CH303" s="77">
        <f t="shared" si="255"/>
        <v>0</v>
      </c>
      <c r="CI303" s="78">
        <f t="shared" si="255"/>
        <v>0</v>
      </c>
      <c r="CJ303" s="77">
        <f t="shared" si="255"/>
        <v>0</v>
      </c>
      <c r="CK303" s="78">
        <f t="shared" si="255"/>
        <v>0</v>
      </c>
      <c r="CL303" s="77">
        <f t="shared" si="255"/>
        <v>0</v>
      </c>
      <c r="CM303" s="78">
        <f t="shared" si="255"/>
        <v>0</v>
      </c>
      <c r="CN303" s="77">
        <f t="shared" si="255"/>
        <v>0</v>
      </c>
      <c r="CO303" s="78">
        <f t="shared" si="255"/>
        <v>0</v>
      </c>
      <c r="CP303" s="77">
        <f t="shared" si="255"/>
        <v>0</v>
      </c>
      <c r="CQ303" s="78">
        <f t="shared" si="255"/>
        <v>0</v>
      </c>
      <c r="CR303" s="77">
        <f t="shared" si="255"/>
        <v>0</v>
      </c>
      <c r="CS303" s="78">
        <f t="shared" si="255"/>
        <v>0</v>
      </c>
      <c r="CT303" s="77">
        <f t="shared" si="255"/>
        <v>0</v>
      </c>
      <c r="CU303" s="78">
        <f t="shared" si="255"/>
        <v>0</v>
      </c>
      <c r="CV303" s="77">
        <f t="shared" si="255"/>
        <v>2.8010333862987032E-4</v>
      </c>
      <c r="CW303" s="78">
        <f t="shared" si="255"/>
        <v>0</v>
      </c>
      <c r="CX303" s="77">
        <f t="shared" si="255"/>
        <v>0</v>
      </c>
      <c r="CY303" s="78">
        <f t="shared" si="255"/>
        <v>0</v>
      </c>
      <c r="CZ303" s="77">
        <f t="shared" si="255"/>
        <v>0</v>
      </c>
      <c r="DA303" s="78">
        <f t="shared" si="255"/>
        <v>0</v>
      </c>
      <c r="DB303" s="77">
        <f t="shared" si="255"/>
        <v>0</v>
      </c>
      <c r="DC303" s="78">
        <f t="shared" si="255"/>
        <v>0</v>
      </c>
      <c r="DD303" s="80">
        <f t="shared" si="255"/>
        <v>0</v>
      </c>
      <c r="DE303" s="3"/>
    </row>
    <row r="304" spans="1:109" x14ac:dyDescent="0.35">
      <c r="A304" s="3"/>
      <c r="B304" s="3" t="s">
        <v>3937</v>
      </c>
      <c r="C304" s="39" t="s">
        <v>618</v>
      </c>
      <c r="D304" s="3" t="s">
        <v>618</v>
      </c>
      <c r="E304" s="75">
        <f t="shared" ref="E304:BP304" si="256">IF(E$90,E192/E$90,0)</f>
        <v>0</v>
      </c>
      <c r="F304" s="73">
        <f t="shared" si="256"/>
        <v>0</v>
      </c>
      <c r="G304" s="73">
        <f t="shared" si="256"/>
        <v>0</v>
      </c>
      <c r="H304" s="73">
        <f t="shared" si="256"/>
        <v>0</v>
      </c>
      <c r="I304" s="73">
        <f t="shared" si="256"/>
        <v>0</v>
      </c>
      <c r="J304" s="72">
        <f t="shared" si="256"/>
        <v>0</v>
      </c>
      <c r="K304" s="72">
        <f t="shared" si="256"/>
        <v>0</v>
      </c>
      <c r="L304" s="72">
        <f t="shared" si="256"/>
        <v>0</v>
      </c>
      <c r="M304" s="72">
        <f t="shared" si="256"/>
        <v>0</v>
      </c>
      <c r="N304" s="73">
        <f t="shared" si="256"/>
        <v>0</v>
      </c>
      <c r="O304" s="73">
        <f t="shared" si="256"/>
        <v>0</v>
      </c>
      <c r="P304" s="73">
        <f t="shared" si="256"/>
        <v>0</v>
      </c>
      <c r="Q304" s="72">
        <f t="shared" si="256"/>
        <v>0</v>
      </c>
      <c r="R304" s="72">
        <f t="shared" si="256"/>
        <v>0</v>
      </c>
      <c r="S304" s="72">
        <f t="shared" si="256"/>
        <v>0</v>
      </c>
      <c r="T304" s="72">
        <f t="shared" si="256"/>
        <v>0</v>
      </c>
      <c r="U304" s="73">
        <f t="shared" si="256"/>
        <v>0</v>
      </c>
      <c r="V304" s="73">
        <f t="shared" si="256"/>
        <v>0</v>
      </c>
      <c r="W304" s="73">
        <f t="shared" si="256"/>
        <v>0</v>
      </c>
      <c r="X304" s="77">
        <f t="shared" si="256"/>
        <v>0</v>
      </c>
      <c r="Y304" s="78">
        <f t="shared" si="256"/>
        <v>0</v>
      </c>
      <c r="Z304" s="72">
        <f t="shared" si="256"/>
        <v>0</v>
      </c>
      <c r="AA304" s="72">
        <f t="shared" si="256"/>
        <v>0</v>
      </c>
      <c r="AB304" s="72">
        <f t="shared" si="256"/>
        <v>0</v>
      </c>
      <c r="AC304" s="72">
        <f t="shared" si="256"/>
        <v>0</v>
      </c>
      <c r="AD304" s="73">
        <f t="shared" si="256"/>
        <v>0</v>
      </c>
      <c r="AE304" s="73">
        <f t="shared" si="256"/>
        <v>0</v>
      </c>
      <c r="AF304" s="73">
        <f t="shared" si="256"/>
        <v>0</v>
      </c>
      <c r="AG304" s="73">
        <f t="shared" si="256"/>
        <v>0</v>
      </c>
      <c r="AH304" s="72">
        <f t="shared" si="256"/>
        <v>0</v>
      </c>
      <c r="AI304" s="72">
        <f t="shared" si="256"/>
        <v>0</v>
      </c>
      <c r="AJ304" s="72">
        <f t="shared" si="256"/>
        <v>0</v>
      </c>
      <c r="AK304" s="72">
        <f t="shared" si="256"/>
        <v>0</v>
      </c>
      <c r="AL304" s="73">
        <f t="shared" si="256"/>
        <v>0</v>
      </c>
      <c r="AM304" s="73">
        <f t="shared" si="256"/>
        <v>0</v>
      </c>
      <c r="AN304" s="73">
        <f t="shared" si="256"/>
        <v>0</v>
      </c>
      <c r="AO304" s="77">
        <f t="shared" si="256"/>
        <v>0</v>
      </c>
      <c r="AP304" s="78">
        <f t="shared" si="256"/>
        <v>0</v>
      </c>
      <c r="AQ304" s="77">
        <f t="shared" si="256"/>
        <v>0</v>
      </c>
      <c r="AR304" s="78">
        <f t="shared" si="256"/>
        <v>0</v>
      </c>
      <c r="AS304" s="77">
        <f t="shared" si="256"/>
        <v>0</v>
      </c>
      <c r="AT304" s="78">
        <f t="shared" si="256"/>
        <v>0</v>
      </c>
      <c r="AU304" s="77">
        <f t="shared" si="256"/>
        <v>0</v>
      </c>
      <c r="AV304" s="78">
        <f t="shared" si="256"/>
        <v>0</v>
      </c>
      <c r="AW304" s="77">
        <f t="shared" si="256"/>
        <v>0</v>
      </c>
      <c r="AX304" s="78">
        <f t="shared" si="256"/>
        <v>0</v>
      </c>
      <c r="AY304" s="77">
        <f t="shared" si="256"/>
        <v>0</v>
      </c>
      <c r="AZ304" s="78">
        <f t="shared" si="256"/>
        <v>0</v>
      </c>
      <c r="BA304" s="77">
        <f t="shared" si="256"/>
        <v>0</v>
      </c>
      <c r="BB304" s="78">
        <f t="shared" si="256"/>
        <v>0</v>
      </c>
      <c r="BC304" s="77">
        <f t="shared" si="256"/>
        <v>0</v>
      </c>
      <c r="BD304" s="78">
        <f t="shared" si="256"/>
        <v>0</v>
      </c>
      <c r="BE304" s="77">
        <f t="shared" si="256"/>
        <v>0</v>
      </c>
      <c r="BF304" s="78">
        <f t="shared" si="256"/>
        <v>0</v>
      </c>
      <c r="BG304" s="77">
        <f t="shared" si="256"/>
        <v>0</v>
      </c>
      <c r="BH304" s="78">
        <f t="shared" si="256"/>
        <v>0</v>
      </c>
      <c r="BI304" s="77">
        <f t="shared" si="256"/>
        <v>0</v>
      </c>
      <c r="BJ304" s="78">
        <f t="shared" si="256"/>
        <v>0</v>
      </c>
      <c r="BK304" s="77">
        <f t="shared" si="256"/>
        <v>0</v>
      </c>
      <c r="BL304" s="78">
        <f t="shared" si="256"/>
        <v>0</v>
      </c>
      <c r="BM304" s="77">
        <f t="shared" si="256"/>
        <v>0</v>
      </c>
      <c r="BN304" s="78">
        <f t="shared" si="256"/>
        <v>0</v>
      </c>
      <c r="BO304" s="77">
        <f t="shared" si="256"/>
        <v>0</v>
      </c>
      <c r="BP304" s="78">
        <f t="shared" si="256"/>
        <v>0</v>
      </c>
      <c r="BQ304" s="77">
        <f t="shared" ref="BQ304:DD304" si="257">IF(BQ$90,BQ192/BQ$90,0)</f>
        <v>0</v>
      </c>
      <c r="BR304" s="78">
        <f t="shared" si="257"/>
        <v>0</v>
      </c>
      <c r="BS304" s="77">
        <f t="shared" si="257"/>
        <v>0</v>
      </c>
      <c r="BT304" s="78">
        <f t="shared" si="257"/>
        <v>0</v>
      </c>
      <c r="BU304" s="77">
        <f t="shared" si="257"/>
        <v>0</v>
      </c>
      <c r="BV304" s="78">
        <f t="shared" si="257"/>
        <v>0</v>
      </c>
      <c r="BW304" s="77">
        <f t="shared" si="257"/>
        <v>0</v>
      </c>
      <c r="BX304" s="78">
        <f t="shared" si="257"/>
        <v>0</v>
      </c>
      <c r="BY304" s="77">
        <f t="shared" si="257"/>
        <v>0</v>
      </c>
      <c r="BZ304" s="78">
        <f t="shared" si="257"/>
        <v>0</v>
      </c>
      <c r="CA304" s="77">
        <f t="shared" si="257"/>
        <v>0</v>
      </c>
      <c r="CB304" s="78">
        <f t="shared" si="257"/>
        <v>0</v>
      </c>
      <c r="CC304" s="77">
        <f t="shared" si="257"/>
        <v>0</v>
      </c>
      <c r="CD304" s="78">
        <f t="shared" si="257"/>
        <v>0</v>
      </c>
      <c r="CE304" s="77">
        <f t="shared" si="257"/>
        <v>0</v>
      </c>
      <c r="CF304" s="78">
        <f t="shared" si="257"/>
        <v>0</v>
      </c>
      <c r="CG304" s="77">
        <f t="shared" si="257"/>
        <v>0</v>
      </c>
      <c r="CH304" s="78">
        <f t="shared" si="257"/>
        <v>0</v>
      </c>
      <c r="CI304" s="77">
        <f t="shared" si="257"/>
        <v>0</v>
      </c>
      <c r="CJ304" s="78">
        <f t="shared" si="257"/>
        <v>0</v>
      </c>
      <c r="CK304" s="77">
        <f t="shared" si="257"/>
        <v>0</v>
      </c>
      <c r="CL304" s="78">
        <f t="shared" si="257"/>
        <v>0</v>
      </c>
      <c r="CM304" s="77">
        <f t="shared" si="257"/>
        <v>0</v>
      </c>
      <c r="CN304" s="78">
        <f t="shared" si="257"/>
        <v>0</v>
      </c>
      <c r="CO304" s="77">
        <f t="shared" si="257"/>
        <v>0</v>
      </c>
      <c r="CP304" s="78">
        <f t="shared" si="257"/>
        <v>0</v>
      </c>
      <c r="CQ304" s="77">
        <f t="shared" si="257"/>
        <v>0</v>
      </c>
      <c r="CR304" s="78">
        <f t="shared" si="257"/>
        <v>0</v>
      </c>
      <c r="CS304" s="77">
        <f t="shared" si="257"/>
        <v>0</v>
      </c>
      <c r="CT304" s="78">
        <f t="shared" si="257"/>
        <v>0</v>
      </c>
      <c r="CU304" s="77">
        <f t="shared" si="257"/>
        <v>0</v>
      </c>
      <c r="CV304" s="78">
        <f t="shared" si="257"/>
        <v>0</v>
      </c>
      <c r="CW304" s="77">
        <f t="shared" si="257"/>
        <v>0</v>
      </c>
      <c r="CX304" s="78">
        <f t="shared" si="257"/>
        <v>0</v>
      </c>
      <c r="CY304" s="77">
        <f t="shared" si="257"/>
        <v>0</v>
      </c>
      <c r="CZ304" s="78">
        <f t="shared" si="257"/>
        <v>0</v>
      </c>
      <c r="DA304" s="77">
        <f t="shared" si="257"/>
        <v>0</v>
      </c>
      <c r="DB304" s="78">
        <f t="shared" si="257"/>
        <v>0</v>
      </c>
      <c r="DC304" s="77">
        <f t="shared" si="257"/>
        <v>0</v>
      </c>
      <c r="DD304" s="79">
        <f t="shared" si="257"/>
        <v>0</v>
      </c>
      <c r="DE304" s="3"/>
    </row>
    <row r="305" spans="1:109" x14ac:dyDescent="0.35">
      <c r="A305" s="3"/>
      <c r="B305" s="3" t="s">
        <v>3938</v>
      </c>
      <c r="C305" s="39" t="s">
        <v>619</v>
      </c>
      <c r="D305" s="3" t="s">
        <v>619</v>
      </c>
      <c r="E305" s="71">
        <f t="shared" ref="E305:BP305" si="258">IF(E$90,E193/E$90,0)</f>
        <v>0</v>
      </c>
      <c r="F305" s="72">
        <f t="shared" si="258"/>
        <v>0</v>
      </c>
      <c r="G305" s="72">
        <f t="shared" si="258"/>
        <v>0</v>
      </c>
      <c r="H305" s="72">
        <f t="shared" si="258"/>
        <v>0</v>
      </c>
      <c r="I305" s="72">
        <f t="shared" si="258"/>
        <v>0</v>
      </c>
      <c r="J305" s="73">
        <f t="shared" si="258"/>
        <v>0</v>
      </c>
      <c r="K305" s="73">
        <f t="shared" si="258"/>
        <v>0</v>
      </c>
      <c r="L305" s="73">
        <f t="shared" si="258"/>
        <v>0</v>
      </c>
      <c r="M305" s="73">
        <f t="shared" si="258"/>
        <v>0</v>
      </c>
      <c r="N305" s="72">
        <f t="shared" si="258"/>
        <v>0</v>
      </c>
      <c r="O305" s="72">
        <f t="shared" si="258"/>
        <v>0</v>
      </c>
      <c r="P305" s="72">
        <f t="shared" si="258"/>
        <v>0</v>
      </c>
      <c r="Q305" s="73">
        <f t="shared" si="258"/>
        <v>0</v>
      </c>
      <c r="R305" s="73">
        <f t="shared" si="258"/>
        <v>0</v>
      </c>
      <c r="S305" s="73">
        <f t="shared" si="258"/>
        <v>0</v>
      </c>
      <c r="T305" s="73">
        <f t="shared" si="258"/>
        <v>0</v>
      </c>
      <c r="U305" s="72">
        <f t="shared" si="258"/>
        <v>0</v>
      </c>
      <c r="V305" s="72">
        <f t="shared" si="258"/>
        <v>0</v>
      </c>
      <c r="W305" s="72">
        <f t="shared" si="258"/>
        <v>0</v>
      </c>
      <c r="X305" s="78">
        <f t="shared" si="258"/>
        <v>0</v>
      </c>
      <c r="Y305" s="78">
        <f t="shared" si="258"/>
        <v>0</v>
      </c>
      <c r="Z305" s="73">
        <f t="shared" si="258"/>
        <v>0</v>
      </c>
      <c r="AA305" s="73">
        <f t="shared" si="258"/>
        <v>0</v>
      </c>
      <c r="AB305" s="73">
        <f t="shared" si="258"/>
        <v>0</v>
      </c>
      <c r="AC305" s="73">
        <f t="shared" si="258"/>
        <v>0</v>
      </c>
      <c r="AD305" s="72">
        <f t="shared" si="258"/>
        <v>0</v>
      </c>
      <c r="AE305" s="72">
        <f t="shared" si="258"/>
        <v>0</v>
      </c>
      <c r="AF305" s="72">
        <f t="shared" si="258"/>
        <v>0</v>
      </c>
      <c r="AG305" s="72">
        <f t="shared" si="258"/>
        <v>0</v>
      </c>
      <c r="AH305" s="73">
        <f t="shared" si="258"/>
        <v>0</v>
      </c>
      <c r="AI305" s="73">
        <f t="shared" si="258"/>
        <v>0</v>
      </c>
      <c r="AJ305" s="73">
        <f t="shared" si="258"/>
        <v>0</v>
      </c>
      <c r="AK305" s="73">
        <f t="shared" si="258"/>
        <v>0</v>
      </c>
      <c r="AL305" s="72">
        <f t="shared" si="258"/>
        <v>0</v>
      </c>
      <c r="AM305" s="72">
        <f t="shared" si="258"/>
        <v>0</v>
      </c>
      <c r="AN305" s="72">
        <f t="shared" si="258"/>
        <v>0</v>
      </c>
      <c r="AO305" s="78">
        <f t="shared" si="258"/>
        <v>0</v>
      </c>
      <c r="AP305" s="78">
        <f t="shared" si="258"/>
        <v>0</v>
      </c>
      <c r="AQ305" s="78">
        <f t="shared" si="258"/>
        <v>0</v>
      </c>
      <c r="AR305" s="78">
        <f t="shared" si="258"/>
        <v>0</v>
      </c>
      <c r="AS305" s="78">
        <f t="shared" si="258"/>
        <v>0</v>
      </c>
      <c r="AT305" s="78">
        <f t="shared" si="258"/>
        <v>0</v>
      </c>
      <c r="AU305" s="78">
        <f t="shared" si="258"/>
        <v>0</v>
      </c>
      <c r="AV305" s="78">
        <f t="shared" si="258"/>
        <v>0</v>
      </c>
      <c r="AW305" s="78">
        <f t="shared" si="258"/>
        <v>0</v>
      </c>
      <c r="AX305" s="78">
        <f t="shared" si="258"/>
        <v>0</v>
      </c>
      <c r="AY305" s="78">
        <f t="shared" si="258"/>
        <v>0</v>
      </c>
      <c r="AZ305" s="78">
        <f t="shared" si="258"/>
        <v>0</v>
      </c>
      <c r="BA305" s="78">
        <f t="shared" si="258"/>
        <v>0</v>
      </c>
      <c r="BB305" s="78">
        <f t="shared" si="258"/>
        <v>0</v>
      </c>
      <c r="BC305" s="78">
        <f t="shared" si="258"/>
        <v>0</v>
      </c>
      <c r="BD305" s="78">
        <f t="shared" si="258"/>
        <v>0</v>
      </c>
      <c r="BE305" s="78">
        <f t="shared" si="258"/>
        <v>0</v>
      </c>
      <c r="BF305" s="78">
        <f t="shared" si="258"/>
        <v>0</v>
      </c>
      <c r="BG305" s="78">
        <f t="shared" si="258"/>
        <v>0</v>
      </c>
      <c r="BH305" s="78">
        <f t="shared" si="258"/>
        <v>0</v>
      </c>
      <c r="BI305" s="78">
        <f t="shared" si="258"/>
        <v>0</v>
      </c>
      <c r="BJ305" s="78">
        <f t="shared" si="258"/>
        <v>0</v>
      </c>
      <c r="BK305" s="78">
        <f t="shared" si="258"/>
        <v>0</v>
      </c>
      <c r="BL305" s="78">
        <f t="shared" si="258"/>
        <v>0</v>
      </c>
      <c r="BM305" s="78">
        <f t="shared" si="258"/>
        <v>0</v>
      </c>
      <c r="BN305" s="78">
        <f t="shared" si="258"/>
        <v>0</v>
      </c>
      <c r="BO305" s="78">
        <f t="shared" si="258"/>
        <v>0</v>
      </c>
      <c r="BP305" s="78">
        <f t="shared" si="258"/>
        <v>0</v>
      </c>
      <c r="BQ305" s="78">
        <f t="shared" ref="BQ305:DD305" si="259">IF(BQ$90,BQ193/BQ$90,0)</f>
        <v>0</v>
      </c>
      <c r="BR305" s="78">
        <f t="shared" si="259"/>
        <v>0</v>
      </c>
      <c r="BS305" s="78">
        <f t="shared" si="259"/>
        <v>0</v>
      </c>
      <c r="BT305" s="78">
        <f t="shared" si="259"/>
        <v>0</v>
      </c>
      <c r="BU305" s="78">
        <f t="shared" si="259"/>
        <v>0</v>
      </c>
      <c r="BV305" s="78">
        <f t="shared" si="259"/>
        <v>0</v>
      </c>
      <c r="BW305" s="78">
        <f t="shared" si="259"/>
        <v>0</v>
      </c>
      <c r="BX305" s="78">
        <f t="shared" si="259"/>
        <v>0</v>
      </c>
      <c r="BY305" s="78">
        <f t="shared" si="259"/>
        <v>0</v>
      </c>
      <c r="BZ305" s="78">
        <f t="shared" si="259"/>
        <v>0</v>
      </c>
      <c r="CA305" s="78">
        <f t="shared" si="259"/>
        <v>0</v>
      </c>
      <c r="CB305" s="78">
        <f t="shared" si="259"/>
        <v>0</v>
      </c>
      <c r="CC305" s="78">
        <f t="shared" si="259"/>
        <v>0</v>
      </c>
      <c r="CD305" s="78">
        <f t="shared" si="259"/>
        <v>0</v>
      </c>
      <c r="CE305" s="78">
        <f t="shared" si="259"/>
        <v>0</v>
      </c>
      <c r="CF305" s="78">
        <f t="shared" si="259"/>
        <v>0</v>
      </c>
      <c r="CG305" s="78">
        <f t="shared" si="259"/>
        <v>0</v>
      </c>
      <c r="CH305" s="78">
        <f t="shared" si="259"/>
        <v>0</v>
      </c>
      <c r="CI305" s="78">
        <f t="shared" si="259"/>
        <v>0</v>
      </c>
      <c r="CJ305" s="78">
        <f t="shared" si="259"/>
        <v>0</v>
      </c>
      <c r="CK305" s="78">
        <f t="shared" si="259"/>
        <v>0</v>
      </c>
      <c r="CL305" s="78">
        <f t="shared" si="259"/>
        <v>0</v>
      </c>
      <c r="CM305" s="78">
        <f t="shared" si="259"/>
        <v>0</v>
      </c>
      <c r="CN305" s="78">
        <f t="shared" si="259"/>
        <v>0</v>
      </c>
      <c r="CO305" s="78">
        <f t="shared" si="259"/>
        <v>0</v>
      </c>
      <c r="CP305" s="78">
        <f t="shared" si="259"/>
        <v>0</v>
      </c>
      <c r="CQ305" s="78">
        <f t="shared" si="259"/>
        <v>0</v>
      </c>
      <c r="CR305" s="78">
        <f t="shared" si="259"/>
        <v>0</v>
      </c>
      <c r="CS305" s="78">
        <f t="shared" si="259"/>
        <v>0</v>
      </c>
      <c r="CT305" s="78">
        <f t="shared" si="259"/>
        <v>0</v>
      </c>
      <c r="CU305" s="78">
        <f t="shared" si="259"/>
        <v>0</v>
      </c>
      <c r="CV305" s="78">
        <f t="shared" si="259"/>
        <v>9.6928500928990732E-7</v>
      </c>
      <c r="CW305" s="78">
        <f t="shared" si="259"/>
        <v>0</v>
      </c>
      <c r="CX305" s="78">
        <f t="shared" si="259"/>
        <v>0</v>
      </c>
      <c r="CY305" s="78">
        <f t="shared" si="259"/>
        <v>0</v>
      </c>
      <c r="CZ305" s="78">
        <f t="shared" si="259"/>
        <v>0</v>
      </c>
      <c r="DA305" s="78">
        <f t="shared" si="259"/>
        <v>0</v>
      </c>
      <c r="DB305" s="78">
        <f t="shared" si="259"/>
        <v>0</v>
      </c>
      <c r="DC305" s="78">
        <f t="shared" si="259"/>
        <v>0</v>
      </c>
      <c r="DD305" s="79">
        <f t="shared" si="259"/>
        <v>0</v>
      </c>
      <c r="DE305" s="3"/>
    </row>
    <row r="306" spans="1:109" x14ac:dyDescent="0.35">
      <c r="A306" s="3"/>
      <c r="B306" s="3" t="s">
        <v>3939</v>
      </c>
      <c r="C306" s="39" t="s">
        <v>620</v>
      </c>
      <c r="D306" s="3" t="s">
        <v>620</v>
      </c>
      <c r="E306" s="75">
        <f t="shared" ref="E306:BP306" si="260">IF(E$90,E194/E$90,0)</f>
        <v>0</v>
      </c>
      <c r="F306" s="73">
        <f t="shared" si="260"/>
        <v>0</v>
      </c>
      <c r="G306" s="73">
        <f t="shared" si="260"/>
        <v>0</v>
      </c>
      <c r="H306" s="73">
        <f t="shared" si="260"/>
        <v>0</v>
      </c>
      <c r="I306" s="73">
        <f t="shared" si="260"/>
        <v>0</v>
      </c>
      <c r="J306" s="72">
        <f t="shared" si="260"/>
        <v>0</v>
      </c>
      <c r="K306" s="72">
        <f t="shared" si="260"/>
        <v>0</v>
      </c>
      <c r="L306" s="72">
        <f t="shared" si="260"/>
        <v>0</v>
      </c>
      <c r="M306" s="72">
        <f t="shared" si="260"/>
        <v>0</v>
      </c>
      <c r="N306" s="73">
        <f t="shared" si="260"/>
        <v>0</v>
      </c>
      <c r="O306" s="73">
        <f t="shared" si="260"/>
        <v>0</v>
      </c>
      <c r="P306" s="73">
        <f t="shared" si="260"/>
        <v>0</v>
      </c>
      <c r="Q306" s="72">
        <f t="shared" si="260"/>
        <v>0</v>
      </c>
      <c r="R306" s="72">
        <f t="shared" si="260"/>
        <v>0</v>
      </c>
      <c r="S306" s="72">
        <f t="shared" si="260"/>
        <v>0</v>
      </c>
      <c r="T306" s="72">
        <f t="shared" si="260"/>
        <v>0</v>
      </c>
      <c r="U306" s="73">
        <f t="shared" si="260"/>
        <v>0</v>
      </c>
      <c r="V306" s="73">
        <f t="shared" si="260"/>
        <v>0</v>
      </c>
      <c r="W306" s="73">
        <f t="shared" si="260"/>
        <v>0</v>
      </c>
      <c r="X306" s="78">
        <f t="shared" si="260"/>
        <v>0</v>
      </c>
      <c r="Y306" s="77">
        <f t="shared" si="260"/>
        <v>0</v>
      </c>
      <c r="Z306" s="72">
        <f t="shared" si="260"/>
        <v>0</v>
      </c>
      <c r="AA306" s="72">
        <f t="shared" si="260"/>
        <v>0</v>
      </c>
      <c r="AB306" s="72">
        <f t="shared" si="260"/>
        <v>0</v>
      </c>
      <c r="AC306" s="72">
        <f t="shared" si="260"/>
        <v>0</v>
      </c>
      <c r="AD306" s="73">
        <f t="shared" si="260"/>
        <v>0</v>
      </c>
      <c r="AE306" s="73">
        <f t="shared" si="260"/>
        <v>0</v>
      </c>
      <c r="AF306" s="73">
        <f t="shared" si="260"/>
        <v>0</v>
      </c>
      <c r="AG306" s="73">
        <f t="shared" si="260"/>
        <v>0</v>
      </c>
      <c r="AH306" s="72">
        <f t="shared" si="260"/>
        <v>0</v>
      </c>
      <c r="AI306" s="72">
        <f t="shared" si="260"/>
        <v>0</v>
      </c>
      <c r="AJ306" s="72">
        <f t="shared" si="260"/>
        <v>0</v>
      </c>
      <c r="AK306" s="72">
        <f t="shared" si="260"/>
        <v>0</v>
      </c>
      <c r="AL306" s="73">
        <f t="shared" si="260"/>
        <v>0</v>
      </c>
      <c r="AM306" s="73">
        <f t="shared" si="260"/>
        <v>0</v>
      </c>
      <c r="AN306" s="73">
        <f t="shared" si="260"/>
        <v>0</v>
      </c>
      <c r="AO306" s="78">
        <f t="shared" si="260"/>
        <v>0</v>
      </c>
      <c r="AP306" s="77">
        <f t="shared" si="260"/>
        <v>0</v>
      </c>
      <c r="AQ306" s="78">
        <f t="shared" si="260"/>
        <v>2.0464387842321951E-3</v>
      </c>
      <c r="AR306" s="77">
        <f t="shared" si="260"/>
        <v>6.6689140173346818E-5</v>
      </c>
      <c r="AS306" s="78">
        <f t="shared" si="260"/>
        <v>0</v>
      </c>
      <c r="AT306" s="77">
        <f t="shared" si="260"/>
        <v>0</v>
      </c>
      <c r="AU306" s="78">
        <f t="shared" si="260"/>
        <v>8.2730687170151214E-5</v>
      </c>
      <c r="AV306" s="77">
        <f t="shared" si="260"/>
        <v>0</v>
      </c>
      <c r="AW306" s="78">
        <f t="shared" si="260"/>
        <v>0</v>
      </c>
      <c r="AX306" s="77">
        <f t="shared" si="260"/>
        <v>8.8486947982934318E-5</v>
      </c>
      <c r="AY306" s="78">
        <f t="shared" si="260"/>
        <v>1.0542741946019988E-4</v>
      </c>
      <c r="AZ306" s="77">
        <f t="shared" si="260"/>
        <v>0</v>
      </c>
      <c r="BA306" s="78">
        <f t="shared" si="260"/>
        <v>8.2091650541016423E-4</v>
      </c>
      <c r="BB306" s="77">
        <f t="shared" si="260"/>
        <v>2.5683003058210763E-3</v>
      </c>
      <c r="BC306" s="78">
        <f t="shared" si="260"/>
        <v>1.224401713446828E-4</v>
      </c>
      <c r="BD306" s="77">
        <f t="shared" si="260"/>
        <v>0</v>
      </c>
      <c r="BE306" s="78">
        <f t="shared" si="260"/>
        <v>8.9172441973820989E-4</v>
      </c>
      <c r="BF306" s="77">
        <f t="shared" si="260"/>
        <v>8.5993747691660144E-4</v>
      </c>
      <c r="BG306" s="78">
        <f t="shared" si="260"/>
        <v>4.5884563176422838E-4</v>
      </c>
      <c r="BH306" s="77">
        <f t="shared" si="260"/>
        <v>1.3747559485401E-2</v>
      </c>
      <c r="BI306" s="78">
        <f t="shared" si="260"/>
        <v>3.4747604947618871E-4</v>
      </c>
      <c r="BJ306" s="77">
        <f t="shared" si="260"/>
        <v>1.0809695511605651E-2</v>
      </c>
      <c r="BK306" s="78">
        <f t="shared" si="260"/>
        <v>1.5337363775523414E-4</v>
      </c>
      <c r="BL306" s="77">
        <f t="shared" si="260"/>
        <v>5.9554806364365588E-3</v>
      </c>
      <c r="BM306" s="78">
        <f t="shared" si="260"/>
        <v>1.0461019345065666E-4</v>
      </c>
      <c r="BN306" s="77">
        <f t="shared" si="260"/>
        <v>1.3041584410208522E-2</v>
      </c>
      <c r="BO306" s="78">
        <f t="shared" si="260"/>
        <v>2.3341747282017911E-5</v>
      </c>
      <c r="BP306" s="77">
        <f t="shared" si="260"/>
        <v>3.1234130537823161E-3</v>
      </c>
      <c r="BQ306" s="78">
        <f t="shared" ref="BQ306:DD306" si="261">IF(BQ$90,BQ194/BQ$90,0)</f>
        <v>0</v>
      </c>
      <c r="BR306" s="77">
        <f t="shared" si="261"/>
        <v>1.7379313923033659E-4</v>
      </c>
      <c r="BS306" s="78">
        <f t="shared" si="261"/>
        <v>8.4140593141838582E-2</v>
      </c>
      <c r="BT306" s="77">
        <f t="shared" si="261"/>
        <v>1.3731193890813682E-3</v>
      </c>
      <c r="BU306" s="78">
        <f t="shared" si="261"/>
        <v>6.6618264317521358E-3</v>
      </c>
      <c r="BV306" s="77">
        <f t="shared" si="261"/>
        <v>1.9550644606410993E-3</v>
      </c>
      <c r="BW306" s="78">
        <f t="shared" si="261"/>
        <v>7.9622362636696848E-4</v>
      </c>
      <c r="BX306" s="77">
        <f t="shared" si="261"/>
        <v>6.0264396691052022E-4</v>
      </c>
      <c r="BY306" s="78">
        <f t="shared" si="261"/>
        <v>0</v>
      </c>
      <c r="BZ306" s="77">
        <f t="shared" si="261"/>
        <v>2.0350085975373656E-3</v>
      </c>
      <c r="CA306" s="78">
        <f t="shared" si="261"/>
        <v>1.3004729117825061E-3</v>
      </c>
      <c r="CB306" s="77">
        <f t="shared" si="261"/>
        <v>4.3900820042783659E-3</v>
      </c>
      <c r="CC306" s="78">
        <f t="shared" si="261"/>
        <v>1.0792618110103658E-3</v>
      </c>
      <c r="CD306" s="77">
        <f t="shared" si="261"/>
        <v>2.4839746498400087E-4</v>
      </c>
      <c r="CE306" s="78">
        <f t="shared" si="261"/>
        <v>4.0372286503129583E-3</v>
      </c>
      <c r="CF306" s="77">
        <f t="shared" si="261"/>
        <v>0</v>
      </c>
      <c r="CG306" s="78">
        <f t="shared" si="261"/>
        <v>1.5915106198625406E-2</v>
      </c>
      <c r="CH306" s="77">
        <f t="shared" si="261"/>
        <v>3.9201754926711206E-3</v>
      </c>
      <c r="CI306" s="78">
        <f t="shared" si="261"/>
        <v>3.7915911496817865E-3</v>
      </c>
      <c r="CJ306" s="77">
        <f t="shared" si="261"/>
        <v>1.8499270514149759E-3</v>
      </c>
      <c r="CK306" s="78">
        <f t="shared" si="261"/>
        <v>3.9257964568528295E-3</v>
      </c>
      <c r="CL306" s="77">
        <f t="shared" si="261"/>
        <v>1.6406075533898512E-3</v>
      </c>
      <c r="CM306" s="78">
        <f t="shared" si="261"/>
        <v>9.437840763222927E-4</v>
      </c>
      <c r="CN306" s="77">
        <f t="shared" si="261"/>
        <v>2.8328095155524956E-5</v>
      </c>
      <c r="CO306" s="78">
        <f t="shared" si="261"/>
        <v>0</v>
      </c>
      <c r="CP306" s="77">
        <f t="shared" si="261"/>
        <v>1.0197378292101588E-2</v>
      </c>
      <c r="CQ306" s="78">
        <f t="shared" si="261"/>
        <v>5.2684827245915436E-3</v>
      </c>
      <c r="CR306" s="77">
        <f t="shared" si="261"/>
        <v>3.3046759683407083E-2</v>
      </c>
      <c r="CS306" s="78">
        <f t="shared" si="261"/>
        <v>1.4124544623234935E-2</v>
      </c>
      <c r="CT306" s="77">
        <f t="shared" si="261"/>
        <v>2.3929067808463838E-3</v>
      </c>
      <c r="CU306" s="78">
        <f t="shared" si="261"/>
        <v>1.705738090280871E-2</v>
      </c>
      <c r="CV306" s="77">
        <f t="shared" si="261"/>
        <v>2.0549723016709018E-3</v>
      </c>
      <c r="CW306" s="78">
        <f t="shared" si="261"/>
        <v>2.0296248124763352E-2</v>
      </c>
      <c r="CX306" s="77">
        <f t="shared" si="261"/>
        <v>4.0039196997479409E-3</v>
      </c>
      <c r="CY306" s="78">
        <f t="shared" si="261"/>
        <v>1.0052697613344071E-2</v>
      </c>
      <c r="CZ306" s="77">
        <f t="shared" si="261"/>
        <v>1.1346736518773744E-2</v>
      </c>
      <c r="DA306" s="78">
        <f t="shared" si="261"/>
        <v>3.4016782992793118E-3</v>
      </c>
      <c r="DB306" s="77">
        <f t="shared" si="261"/>
        <v>1.7835730423316844E-2</v>
      </c>
      <c r="DC306" s="78">
        <f t="shared" si="261"/>
        <v>0</v>
      </c>
      <c r="DD306" s="80">
        <f t="shared" si="261"/>
        <v>0</v>
      </c>
      <c r="DE306" s="3"/>
    </row>
    <row r="307" spans="1:109" x14ac:dyDescent="0.35">
      <c r="A307" s="3"/>
      <c r="B307" s="3" t="s">
        <v>3940</v>
      </c>
      <c r="C307" s="39" t="s">
        <v>621</v>
      </c>
      <c r="D307" s="3" t="s">
        <v>621</v>
      </c>
      <c r="E307" s="71">
        <f t="shared" ref="E307:BP307" si="262">IF(E$90,E195/E$90,0)</f>
        <v>0</v>
      </c>
      <c r="F307" s="72">
        <f t="shared" si="262"/>
        <v>0</v>
      </c>
      <c r="G307" s="72">
        <f t="shared" si="262"/>
        <v>0</v>
      </c>
      <c r="H307" s="72">
        <f t="shared" si="262"/>
        <v>0</v>
      </c>
      <c r="I307" s="72">
        <f t="shared" si="262"/>
        <v>0</v>
      </c>
      <c r="J307" s="73">
        <f t="shared" si="262"/>
        <v>0</v>
      </c>
      <c r="K307" s="73">
        <f t="shared" si="262"/>
        <v>0</v>
      </c>
      <c r="L307" s="73">
        <f t="shared" si="262"/>
        <v>0</v>
      </c>
      <c r="M307" s="73">
        <f t="shared" si="262"/>
        <v>0</v>
      </c>
      <c r="N307" s="72">
        <f t="shared" si="262"/>
        <v>0</v>
      </c>
      <c r="O307" s="72">
        <f t="shared" si="262"/>
        <v>0</v>
      </c>
      <c r="P307" s="72">
        <f t="shared" si="262"/>
        <v>0</v>
      </c>
      <c r="Q307" s="73">
        <f t="shared" si="262"/>
        <v>0</v>
      </c>
      <c r="R307" s="73">
        <f t="shared" si="262"/>
        <v>0</v>
      </c>
      <c r="S307" s="73">
        <f t="shared" si="262"/>
        <v>0</v>
      </c>
      <c r="T307" s="73">
        <f t="shared" si="262"/>
        <v>0</v>
      </c>
      <c r="U307" s="72">
        <f t="shared" si="262"/>
        <v>0</v>
      </c>
      <c r="V307" s="72">
        <f t="shared" si="262"/>
        <v>0</v>
      </c>
      <c r="W307" s="72">
        <f t="shared" si="262"/>
        <v>0</v>
      </c>
      <c r="X307" s="77">
        <f t="shared" si="262"/>
        <v>0</v>
      </c>
      <c r="Y307" s="78">
        <f t="shared" si="262"/>
        <v>0</v>
      </c>
      <c r="Z307" s="73">
        <f t="shared" si="262"/>
        <v>0</v>
      </c>
      <c r="AA307" s="73">
        <f t="shared" si="262"/>
        <v>0</v>
      </c>
      <c r="AB307" s="73">
        <f t="shared" si="262"/>
        <v>0</v>
      </c>
      <c r="AC307" s="73">
        <f t="shared" si="262"/>
        <v>0</v>
      </c>
      <c r="AD307" s="72">
        <f t="shared" si="262"/>
        <v>0</v>
      </c>
      <c r="AE307" s="72">
        <f t="shared" si="262"/>
        <v>0</v>
      </c>
      <c r="AF307" s="72">
        <f t="shared" si="262"/>
        <v>0</v>
      </c>
      <c r="AG307" s="72">
        <f t="shared" si="262"/>
        <v>0</v>
      </c>
      <c r="AH307" s="73">
        <f t="shared" si="262"/>
        <v>0</v>
      </c>
      <c r="AI307" s="73">
        <f t="shared" si="262"/>
        <v>0</v>
      </c>
      <c r="AJ307" s="73">
        <f t="shared" si="262"/>
        <v>0</v>
      </c>
      <c r="AK307" s="73">
        <f t="shared" si="262"/>
        <v>0</v>
      </c>
      <c r="AL307" s="72">
        <f t="shared" si="262"/>
        <v>0</v>
      </c>
      <c r="AM307" s="72">
        <f t="shared" si="262"/>
        <v>0</v>
      </c>
      <c r="AN307" s="72">
        <f t="shared" si="262"/>
        <v>0</v>
      </c>
      <c r="AO307" s="77">
        <f t="shared" si="262"/>
        <v>0</v>
      </c>
      <c r="AP307" s="78">
        <f t="shared" si="262"/>
        <v>0</v>
      </c>
      <c r="AQ307" s="77">
        <f t="shared" si="262"/>
        <v>0</v>
      </c>
      <c r="AR307" s="78">
        <f t="shared" si="262"/>
        <v>0</v>
      </c>
      <c r="AS307" s="77">
        <f t="shared" si="262"/>
        <v>0</v>
      </c>
      <c r="AT307" s="78">
        <f t="shared" si="262"/>
        <v>0</v>
      </c>
      <c r="AU307" s="77">
        <f t="shared" si="262"/>
        <v>0</v>
      </c>
      <c r="AV307" s="78">
        <f t="shared" si="262"/>
        <v>0</v>
      </c>
      <c r="AW307" s="77">
        <f t="shared" si="262"/>
        <v>0</v>
      </c>
      <c r="AX307" s="78">
        <f t="shared" si="262"/>
        <v>0</v>
      </c>
      <c r="AY307" s="77">
        <f t="shared" si="262"/>
        <v>0</v>
      </c>
      <c r="AZ307" s="78">
        <f t="shared" si="262"/>
        <v>0</v>
      </c>
      <c r="BA307" s="77">
        <f t="shared" si="262"/>
        <v>0</v>
      </c>
      <c r="BB307" s="78">
        <f t="shared" si="262"/>
        <v>0</v>
      </c>
      <c r="BC307" s="77">
        <f t="shared" si="262"/>
        <v>0</v>
      </c>
      <c r="BD307" s="78">
        <f t="shared" si="262"/>
        <v>0</v>
      </c>
      <c r="BE307" s="77">
        <f t="shared" si="262"/>
        <v>0</v>
      </c>
      <c r="BF307" s="78">
        <f t="shared" si="262"/>
        <v>0</v>
      </c>
      <c r="BG307" s="77">
        <f t="shared" si="262"/>
        <v>0</v>
      </c>
      <c r="BH307" s="78">
        <f t="shared" si="262"/>
        <v>0</v>
      </c>
      <c r="BI307" s="77">
        <f t="shared" si="262"/>
        <v>0</v>
      </c>
      <c r="BJ307" s="78">
        <f t="shared" si="262"/>
        <v>0</v>
      </c>
      <c r="BK307" s="77">
        <f t="shared" si="262"/>
        <v>0</v>
      </c>
      <c r="BL307" s="78">
        <f t="shared" si="262"/>
        <v>0</v>
      </c>
      <c r="BM307" s="77">
        <f t="shared" si="262"/>
        <v>0</v>
      </c>
      <c r="BN307" s="78">
        <f t="shared" si="262"/>
        <v>0</v>
      </c>
      <c r="BO307" s="77">
        <f t="shared" si="262"/>
        <v>0</v>
      </c>
      <c r="BP307" s="78">
        <f t="shared" si="262"/>
        <v>0</v>
      </c>
      <c r="BQ307" s="77">
        <f t="shared" ref="BQ307:DD307" si="263">IF(BQ$90,BQ195/BQ$90,0)</f>
        <v>0</v>
      </c>
      <c r="BR307" s="78">
        <f t="shared" si="263"/>
        <v>0</v>
      </c>
      <c r="BS307" s="77">
        <f t="shared" si="263"/>
        <v>0</v>
      </c>
      <c r="BT307" s="78">
        <f t="shared" si="263"/>
        <v>0</v>
      </c>
      <c r="BU307" s="77">
        <f t="shared" si="263"/>
        <v>0</v>
      </c>
      <c r="BV307" s="78">
        <f t="shared" si="263"/>
        <v>0</v>
      </c>
      <c r="BW307" s="77">
        <f t="shared" si="263"/>
        <v>0</v>
      </c>
      <c r="BX307" s="78">
        <f t="shared" si="263"/>
        <v>0</v>
      </c>
      <c r="BY307" s="77">
        <f t="shared" si="263"/>
        <v>0</v>
      </c>
      <c r="BZ307" s="78">
        <f t="shared" si="263"/>
        <v>0</v>
      </c>
      <c r="CA307" s="77">
        <f t="shared" si="263"/>
        <v>0</v>
      </c>
      <c r="CB307" s="78">
        <f t="shared" si="263"/>
        <v>0</v>
      </c>
      <c r="CC307" s="77">
        <f t="shared" si="263"/>
        <v>0</v>
      </c>
      <c r="CD307" s="78">
        <f t="shared" si="263"/>
        <v>0</v>
      </c>
      <c r="CE307" s="77">
        <f t="shared" si="263"/>
        <v>0</v>
      </c>
      <c r="CF307" s="78">
        <f t="shared" si="263"/>
        <v>0</v>
      </c>
      <c r="CG307" s="77">
        <f t="shared" si="263"/>
        <v>0</v>
      </c>
      <c r="CH307" s="78">
        <f t="shared" si="263"/>
        <v>0</v>
      </c>
      <c r="CI307" s="77">
        <f t="shared" si="263"/>
        <v>0</v>
      </c>
      <c r="CJ307" s="78">
        <f t="shared" si="263"/>
        <v>0</v>
      </c>
      <c r="CK307" s="77">
        <f t="shared" si="263"/>
        <v>0</v>
      </c>
      <c r="CL307" s="78">
        <f t="shared" si="263"/>
        <v>0</v>
      </c>
      <c r="CM307" s="77">
        <f t="shared" si="263"/>
        <v>0</v>
      </c>
      <c r="CN307" s="78">
        <f t="shared" si="263"/>
        <v>0</v>
      </c>
      <c r="CO307" s="77">
        <f t="shared" si="263"/>
        <v>0</v>
      </c>
      <c r="CP307" s="78">
        <f t="shared" si="263"/>
        <v>0</v>
      </c>
      <c r="CQ307" s="77">
        <f t="shared" si="263"/>
        <v>0</v>
      </c>
      <c r="CR307" s="78">
        <f t="shared" si="263"/>
        <v>0</v>
      </c>
      <c r="CS307" s="77">
        <f t="shared" si="263"/>
        <v>0</v>
      </c>
      <c r="CT307" s="78">
        <f t="shared" si="263"/>
        <v>0</v>
      </c>
      <c r="CU307" s="77">
        <f t="shared" si="263"/>
        <v>0</v>
      </c>
      <c r="CV307" s="78">
        <f t="shared" si="263"/>
        <v>9.9509632469328806E-3</v>
      </c>
      <c r="CW307" s="77">
        <f t="shared" si="263"/>
        <v>1.0925562201238045E-2</v>
      </c>
      <c r="CX307" s="78">
        <f t="shared" si="263"/>
        <v>5.9885084331586999E-4</v>
      </c>
      <c r="CY307" s="77">
        <f t="shared" si="263"/>
        <v>0</v>
      </c>
      <c r="CZ307" s="78">
        <f t="shared" si="263"/>
        <v>0</v>
      </c>
      <c r="DA307" s="77">
        <f t="shared" si="263"/>
        <v>0</v>
      </c>
      <c r="DB307" s="78">
        <f t="shared" si="263"/>
        <v>0</v>
      </c>
      <c r="DC307" s="77">
        <f t="shared" si="263"/>
        <v>0</v>
      </c>
      <c r="DD307" s="79">
        <f t="shared" si="263"/>
        <v>0</v>
      </c>
      <c r="DE307" s="3"/>
    </row>
    <row r="308" spans="1:109" x14ac:dyDescent="0.35">
      <c r="A308" s="3"/>
      <c r="B308" s="3" t="s">
        <v>3941</v>
      </c>
      <c r="C308" s="39" t="s">
        <v>622</v>
      </c>
      <c r="D308" s="3" t="s">
        <v>622</v>
      </c>
      <c r="E308" s="75">
        <f t="shared" ref="E308:BP308" si="264">IF(E$90,E196/E$90,0)</f>
        <v>0</v>
      </c>
      <c r="F308" s="73">
        <f t="shared" si="264"/>
        <v>0</v>
      </c>
      <c r="G308" s="73">
        <f t="shared" si="264"/>
        <v>0</v>
      </c>
      <c r="H308" s="73">
        <f t="shared" si="264"/>
        <v>0</v>
      </c>
      <c r="I308" s="73">
        <f t="shared" si="264"/>
        <v>0</v>
      </c>
      <c r="J308" s="72">
        <f t="shared" si="264"/>
        <v>0</v>
      </c>
      <c r="K308" s="72">
        <f t="shared" si="264"/>
        <v>0</v>
      </c>
      <c r="L308" s="72">
        <f t="shared" si="264"/>
        <v>0</v>
      </c>
      <c r="M308" s="72">
        <f t="shared" si="264"/>
        <v>0</v>
      </c>
      <c r="N308" s="73">
        <f t="shared" si="264"/>
        <v>0</v>
      </c>
      <c r="O308" s="73">
        <f t="shared" si="264"/>
        <v>0</v>
      </c>
      <c r="P308" s="73">
        <f t="shared" si="264"/>
        <v>0</v>
      </c>
      <c r="Q308" s="72">
        <f t="shared" si="264"/>
        <v>0</v>
      </c>
      <c r="R308" s="72">
        <f t="shared" si="264"/>
        <v>0</v>
      </c>
      <c r="S308" s="72">
        <f t="shared" si="264"/>
        <v>0</v>
      </c>
      <c r="T308" s="72">
        <f t="shared" si="264"/>
        <v>0</v>
      </c>
      <c r="U308" s="73">
        <f t="shared" si="264"/>
        <v>0</v>
      </c>
      <c r="V308" s="73">
        <f t="shared" si="264"/>
        <v>0</v>
      </c>
      <c r="W308" s="73">
        <f t="shared" si="264"/>
        <v>0</v>
      </c>
      <c r="X308" s="78">
        <f t="shared" si="264"/>
        <v>0</v>
      </c>
      <c r="Y308" s="77">
        <f t="shared" si="264"/>
        <v>0</v>
      </c>
      <c r="Z308" s="72">
        <f t="shared" si="264"/>
        <v>0</v>
      </c>
      <c r="AA308" s="72">
        <f t="shared" si="264"/>
        <v>0</v>
      </c>
      <c r="AB308" s="72">
        <f t="shared" si="264"/>
        <v>0</v>
      </c>
      <c r="AC308" s="72">
        <f t="shared" si="264"/>
        <v>0</v>
      </c>
      <c r="AD308" s="73">
        <f t="shared" si="264"/>
        <v>0</v>
      </c>
      <c r="AE308" s="73">
        <f t="shared" si="264"/>
        <v>0</v>
      </c>
      <c r="AF308" s="73">
        <f t="shared" si="264"/>
        <v>0</v>
      </c>
      <c r="AG308" s="73">
        <f t="shared" si="264"/>
        <v>0</v>
      </c>
      <c r="AH308" s="72">
        <f t="shared" si="264"/>
        <v>0</v>
      </c>
      <c r="AI308" s="72">
        <f t="shared" si="264"/>
        <v>0</v>
      </c>
      <c r="AJ308" s="72">
        <f t="shared" si="264"/>
        <v>0</v>
      </c>
      <c r="AK308" s="72">
        <f t="shared" si="264"/>
        <v>0</v>
      </c>
      <c r="AL308" s="73">
        <f t="shared" si="264"/>
        <v>0</v>
      </c>
      <c r="AM308" s="73">
        <f t="shared" si="264"/>
        <v>0</v>
      </c>
      <c r="AN308" s="73">
        <f t="shared" si="264"/>
        <v>0</v>
      </c>
      <c r="AO308" s="78">
        <f t="shared" si="264"/>
        <v>0</v>
      </c>
      <c r="AP308" s="77">
        <f t="shared" si="264"/>
        <v>0</v>
      </c>
      <c r="AQ308" s="78">
        <f t="shared" si="264"/>
        <v>0</v>
      </c>
      <c r="AR308" s="77">
        <f t="shared" si="264"/>
        <v>0</v>
      </c>
      <c r="AS308" s="78">
        <f t="shared" si="264"/>
        <v>0</v>
      </c>
      <c r="AT308" s="77">
        <f t="shared" si="264"/>
        <v>0</v>
      </c>
      <c r="AU308" s="78">
        <f t="shared" si="264"/>
        <v>0</v>
      </c>
      <c r="AV308" s="77">
        <f t="shared" si="264"/>
        <v>0</v>
      </c>
      <c r="AW308" s="78">
        <f t="shared" si="264"/>
        <v>0</v>
      </c>
      <c r="AX308" s="77">
        <f t="shared" si="264"/>
        <v>0</v>
      </c>
      <c r="AY308" s="78">
        <f t="shared" si="264"/>
        <v>0</v>
      </c>
      <c r="AZ308" s="77">
        <f t="shared" si="264"/>
        <v>0</v>
      </c>
      <c r="BA308" s="78">
        <f t="shared" si="264"/>
        <v>0</v>
      </c>
      <c r="BB308" s="77">
        <f t="shared" si="264"/>
        <v>0</v>
      </c>
      <c r="BC308" s="78">
        <f t="shared" si="264"/>
        <v>0</v>
      </c>
      <c r="BD308" s="77">
        <f t="shared" si="264"/>
        <v>0</v>
      </c>
      <c r="BE308" s="78">
        <f t="shared" si="264"/>
        <v>0</v>
      </c>
      <c r="BF308" s="77">
        <f t="shared" si="264"/>
        <v>0</v>
      </c>
      <c r="BG308" s="78">
        <f t="shared" si="264"/>
        <v>0</v>
      </c>
      <c r="BH308" s="77">
        <f t="shared" si="264"/>
        <v>0</v>
      </c>
      <c r="BI308" s="78">
        <f t="shared" si="264"/>
        <v>0</v>
      </c>
      <c r="BJ308" s="77">
        <f t="shared" si="264"/>
        <v>0</v>
      </c>
      <c r="BK308" s="78">
        <f t="shared" si="264"/>
        <v>0</v>
      </c>
      <c r="BL308" s="77">
        <f t="shared" si="264"/>
        <v>0</v>
      </c>
      <c r="BM308" s="78">
        <f t="shared" si="264"/>
        <v>0</v>
      </c>
      <c r="BN308" s="77">
        <f t="shared" si="264"/>
        <v>0</v>
      </c>
      <c r="BO308" s="78">
        <f t="shared" si="264"/>
        <v>0</v>
      </c>
      <c r="BP308" s="77">
        <f t="shared" si="264"/>
        <v>0</v>
      </c>
      <c r="BQ308" s="78">
        <f t="shared" ref="BQ308:DD308" si="265">IF(BQ$90,BQ196/BQ$90,0)</f>
        <v>0</v>
      </c>
      <c r="BR308" s="77">
        <f t="shared" si="265"/>
        <v>0</v>
      </c>
      <c r="BS308" s="78">
        <f t="shared" si="265"/>
        <v>0</v>
      </c>
      <c r="BT308" s="77">
        <f t="shared" si="265"/>
        <v>0</v>
      </c>
      <c r="BU308" s="78">
        <f t="shared" si="265"/>
        <v>0</v>
      </c>
      <c r="BV308" s="77">
        <f t="shared" si="265"/>
        <v>0</v>
      </c>
      <c r="BW308" s="78">
        <f t="shared" si="265"/>
        <v>0</v>
      </c>
      <c r="BX308" s="77">
        <f t="shared" si="265"/>
        <v>0</v>
      </c>
      <c r="BY308" s="78">
        <f t="shared" si="265"/>
        <v>0</v>
      </c>
      <c r="BZ308" s="77">
        <f t="shared" si="265"/>
        <v>0</v>
      </c>
      <c r="CA308" s="78">
        <f t="shared" si="265"/>
        <v>0</v>
      </c>
      <c r="CB308" s="77">
        <f t="shared" si="265"/>
        <v>0</v>
      </c>
      <c r="CC308" s="78">
        <f t="shared" si="265"/>
        <v>0</v>
      </c>
      <c r="CD308" s="77">
        <f t="shared" si="265"/>
        <v>0</v>
      </c>
      <c r="CE308" s="78">
        <f t="shared" si="265"/>
        <v>0</v>
      </c>
      <c r="CF308" s="77">
        <f t="shared" si="265"/>
        <v>0</v>
      </c>
      <c r="CG308" s="78">
        <f t="shared" si="265"/>
        <v>0</v>
      </c>
      <c r="CH308" s="77">
        <f t="shared" si="265"/>
        <v>0</v>
      </c>
      <c r="CI308" s="78">
        <f t="shared" si="265"/>
        <v>0</v>
      </c>
      <c r="CJ308" s="77">
        <f t="shared" si="265"/>
        <v>0</v>
      </c>
      <c r="CK308" s="78">
        <f t="shared" si="265"/>
        <v>0</v>
      </c>
      <c r="CL308" s="77">
        <f t="shared" si="265"/>
        <v>0</v>
      </c>
      <c r="CM308" s="78">
        <f t="shared" si="265"/>
        <v>0</v>
      </c>
      <c r="CN308" s="77">
        <f t="shared" si="265"/>
        <v>0</v>
      </c>
      <c r="CO308" s="78">
        <f t="shared" si="265"/>
        <v>0</v>
      </c>
      <c r="CP308" s="77">
        <f t="shared" si="265"/>
        <v>0</v>
      </c>
      <c r="CQ308" s="78">
        <f t="shared" si="265"/>
        <v>0</v>
      </c>
      <c r="CR308" s="77">
        <f t="shared" si="265"/>
        <v>0</v>
      </c>
      <c r="CS308" s="78">
        <f t="shared" si="265"/>
        <v>0</v>
      </c>
      <c r="CT308" s="77">
        <f t="shared" si="265"/>
        <v>0</v>
      </c>
      <c r="CU308" s="78">
        <f t="shared" si="265"/>
        <v>0</v>
      </c>
      <c r="CV308" s="77">
        <f t="shared" si="265"/>
        <v>0</v>
      </c>
      <c r="CW308" s="78">
        <f t="shared" si="265"/>
        <v>0</v>
      </c>
      <c r="CX308" s="77">
        <f t="shared" si="265"/>
        <v>0</v>
      </c>
      <c r="CY308" s="78">
        <f t="shared" si="265"/>
        <v>0</v>
      </c>
      <c r="CZ308" s="77">
        <f t="shared" si="265"/>
        <v>0</v>
      </c>
      <c r="DA308" s="78">
        <f t="shared" si="265"/>
        <v>0</v>
      </c>
      <c r="DB308" s="77">
        <f t="shared" si="265"/>
        <v>0</v>
      </c>
      <c r="DC308" s="78">
        <f t="shared" si="265"/>
        <v>0</v>
      </c>
      <c r="DD308" s="80">
        <f t="shared" si="265"/>
        <v>0</v>
      </c>
      <c r="DE308" s="3"/>
    </row>
    <row r="309" spans="1:109" x14ac:dyDescent="0.35">
      <c r="A309" s="3"/>
      <c r="B309" s="3" t="s">
        <v>3942</v>
      </c>
      <c r="C309" s="39" t="s">
        <v>623</v>
      </c>
      <c r="D309" s="3" t="s">
        <v>623</v>
      </c>
      <c r="E309" s="71">
        <f t="shared" ref="E309:BP309" si="266">IF(E$90,E197/E$90,0)</f>
        <v>0</v>
      </c>
      <c r="F309" s="72">
        <f t="shared" si="266"/>
        <v>0</v>
      </c>
      <c r="G309" s="72">
        <f t="shared" si="266"/>
        <v>0</v>
      </c>
      <c r="H309" s="72">
        <f t="shared" si="266"/>
        <v>0</v>
      </c>
      <c r="I309" s="72">
        <f t="shared" si="266"/>
        <v>0</v>
      </c>
      <c r="J309" s="73">
        <f t="shared" si="266"/>
        <v>0</v>
      </c>
      <c r="K309" s="73">
        <f t="shared" si="266"/>
        <v>0</v>
      </c>
      <c r="L309" s="73">
        <f t="shared" si="266"/>
        <v>0</v>
      </c>
      <c r="M309" s="73">
        <f t="shared" si="266"/>
        <v>0</v>
      </c>
      <c r="N309" s="72">
        <f t="shared" si="266"/>
        <v>0</v>
      </c>
      <c r="O309" s="72">
        <f t="shared" si="266"/>
        <v>0</v>
      </c>
      <c r="P309" s="72">
        <f t="shared" si="266"/>
        <v>0</v>
      </c>
      <c r="Q309" s="73">
        <f t="shared" si="266"/>
        <v>0</v>
      </c>
      <c r="R309" s="73">
        <f t="shared" si="266"/>
        <v>0</v>
      </c>
      <c r="S309" s="73">
        <f t="shared" si="266"/>
        <v>0</v>
      </c>
      <c r="T309" s="73">
        <f t="shared" si="266"/>
        <v>0</v>
      </c>
      <c r="U309" s="72">
        <f t="shared" si="266"/>
        <v>0</v>
      </c>
      <c r="V309" s="72">
        <f t="shared" si="266"/>
        <v>0</v>
      </c>
      <c r="W309" s="72">
        <f t="shared" si="266"/>
        <v>0</v>
      </c>
      <c r="X309" s="77">
        <f t="shared" si="266"/>
        <v>0</v>
      </c>
      <c r="Y309" s="78">
        <f t="shared" si="266"/>
        <v>0</v>
      </c>
      <c r="Z309" s="73">
        <f t="shared" si="266"/>
        <v>0</v>
      </c>
      <c r="AA309" s="73">
        <f t="shared" si="266"/>
        <v>0</v>
      </c>
      <c r="AB309" s="73">
        <f t="shared" si="266"/>
        <v>0</v>
      </c>
      <c r="AC309" s="73">
        <f t="shared" si="266"/>
        <v>0</v>
      </c>
      <c r="AD309" s="72">
        <f t="shared" si="266"/>
        <v>0</v>
      </c>
      <c r="AE309" s="72">
        <f t="shared" si="266"/>
        <v>0</v>
      </c>
      <c r="AF309" s="72">
        <f t="shared" si="266"/>
        <v>0</v>
      </c>
      <c r="AG309" s="72">
        <f t="shared" si="266"/>
        <v>0</v>
      </c>
      <c r="AH309" s="73">
        <f t="shared" si="266"/>
        <v>0</v>
      </c>
      <c r="AI309" s="73">
        <f t="shared" si="266"/>
        <v>0</v>
      </c>
      <c r="AJ309" s="73">
        <f t="shared" si="266"/>
        <v>0</v>
      </c>
      <c r="AK309" s="73">
        <f t="shared" si="266"/>
        <v>0</v>
      </c>
      <c r="AL309" s="72">
        <f t="shared" si="266"/>
        <v>0</v>
      </c>
      <c r="AM309" s="72">
        <f t="shared" si="266"/>
        <v>0</v>
      </c>
      <c r="AN309" s="72">
        <f t="shared" si="266"/>
        <v>0</v>
      </c>
      <c r="AO309" s="77">
        <f t="shared" si="266"/>
        <v>0</v>
      </c>
      <c r="AP309" s="78">
        <f t="shared" si="266"/>
        <v>0</v>
      </c>
      <c r="AQ309" s="77">
        <f t="shared" si="266"/>
        <v>6.4554331580678109E-2</v>
      </c>
      <c r="AR309" s="78">
        <f t="shared" si="266"/>
        <v>5.8715741006731943E-2</v>
      </c>
      <c r="AS309" s="77">
        <f t="shared" si="266"/>
        <v>6.374347765894281E-2</v>
      </c>
      <c r="AT309" s="78">
        <f t="shared" si="266"/>
        <v>0</v>
      </c>
      <c r="AU309" s="77">
        <f t="shared" si="266"/>
        <v>6.0308408083074055E-2</v>
      </c>
      <c r="AV309" s="78">
        <f t="shared" si="266"/>
        <v>6.1740367805450884E-2</v>
      </c>
      <c r="AW309" s="77">
        <f t="shared" si="266"/>
        <v>6.5841203185279154E-2</v>
      </c>
      <c r="AX309" s="78">
        <f t="shared" si="266"/>
        <v>6.2967083982182676E-2</v>
      </c>
      <c r="AY309" s="77">
        <f t="shared" si="266"/>
        <v>6.1191487755612659E-2</v>
      </c>
      <c r="AZ309" s="78">
        <f t="shared" si="266"/>
        <v>7.0425130763851762E-2</v>
      </c>
      <c r="BA309" s="77">
        <f t="shared" si="266"/>
        <v>6.2224910679574967E-2</v>
      </c>
      <c r="BB309" s="78">
        <f t="shared" si="266"/>
        <v>6.3469253176219237E-2</v>
      </c>
      <c r="BC309" s="77">
        <f t="shared" si="266"/>
        <v>6.0465671530191445E-2</v>
      </c>
      <c r="BD309" s="78">
        <f t="shared" si="266"/>
        <v>6.4020942113976159E-2</v>
      </c>
      <c r="BE309" s="77">
        <f t="shared" si="266"/>
        <v>6.0000798005535365E-2</v>
      </c>
      <c r="BF309" s="78">
        <f t="shared" si="266"/>
        <v>6.4501431610509627E-2</v>
      </c>
      <c r="BG309" s="77">
        <f t="shared" si="266"/>
        <v>5.4978838546887447E-2</v>
      </c>
      <c r="BH309" s="78">
        <f t="shared" si="266"/>
        <v>6.4761685264159083E-2</v>
      </c>
      <c r="BI309" s="77">
        <f t="shared" si="266"/>
        <v>5.8895498565005984E-2</v>
      </c>
      <c r="BJ309" s="78">
        <f t="shared" si="266"/>
        <v>6.2303547868610108E-2</v>
      </c>
      <c r="BK309" s="77">
        <f t="shared" si="266"/>
        <v>5.8902491076555485E-2</v>
      </c>
      <c r="BL309" s="78">
        <f t="shared" si="266"/>
        <v>5.2821295122510679E-2</v>
      </c>
      <c r="BM309" s="77">
        <f t="shared" si="266"/>
        <v>5.7550554178515352E-2</v>
      </c>
      <c r="BN309" s="78">
        <f t="shared" si="266"/>
        <v>5.9845048057544932E-2</v>
      </c>
      <c r="BO309" s="77">
        <f t="shared" si="266"/>
        <v>5.1684517897156487E-2</v>
      </c>
      <c r="BP309" s="78">
        <f t="shared" si="266"/>
        <v>5.9989640819066312E-2</v>
      </c>
      <c r="BQ309" s="77">
        <f t="shared" ref="BQ309:DD309" si="267">IF(BQ$90,BQ197/BQ$90,0)</f>
        <v>5.9033631382519804E-2</v>
      </c>
      <c r="BR309" s="78">
        <f t="shared" si="267"/>
        <v>5.5068700502158369E-2</v>
      </c>
      <c r="BS309" s="77">
        <f t="shared" si="267"/>
        <v>6.1115947101612833E-2</v>
      </c>
      <c r="BT309" s="78">
        <f t="shared" si="267"/>
        <v>5.9282630834531641E-2</v>
      </c>
      <c r="BU309" s="77">
        <f t="shared" si="267"/>
        <v>5.9353335950368249E-2</v>
      </c>
      <c r="BV309" s="78">
        <f t="shared" si="267"/>
        <v>6.0703097535636644E-2</v>
      </c>
      <c r="BW309" s="77">
        <f t="shared" si="267"/>
        <v>5.8889981208557735E-2</v>
      </c>
      <c r="BX309" s="78">
        <f t="shared" si="267"/>
        <v>5.6341034413459314E-2</v>
      </c>
      <c r="BY309" s="77">
        <f t="shared" si="267"/>
        <v>0</v>
      </c>
      <c r="BZ309" s="78">
        <f t="shared" si="267"/>
        <v>6.0290427949705135E-2</v>
      </c>
      <c r="CA309" s="77">
        <f t="shared" si="267"/>
        <v>6.1045872207581189E-2</v>
      </c>
      <c r="CB309" s="78">
        <f t="shared" si="267"/>
        <v>6.2031237552887371E-2</v>
      </c>
      <c r="CC309" s="77">
        <f t="shared" si="267"/>
        <v>6.1728199581845257E-2</v>
      </c>
      <c r="CD309" s="78">
        <f t="shared" si="267"/>
        <v>5.8435819185112897E-2</v>
      </c>
      <c r="CE309" s="77">
        <f t="shared" si="267"/>
        <v>6.0425480831492788E-2</v>
      </c>
      <c r="CF309" s="78">
        <f t="shared" si="267"/>
        <v>6.3589482371207012E-2</v>
      </c>
      <c r="CG309" s="77">
        <f t="shared" si="267"/>
        <v>6.1934789762292969E-2</v>
      </c>
      <c r="CH309" s="78">
        <f t="shared" si="267"/>
        <v>6.0576108378623247E-2</v>
      </c>
      <c r="CI309" s="77">
        <f t="shared" si="267"/>
        <v>6.2951659498284407E-2</v>
      </c>
      <c r="CJ309" s="78">
        <f t="shared" si="267"/>
        <v>6.0806746881354255E-2</v>
      </c>
      <c r="CK309" s="77">
        <f t="shared" si="267"/>
        <v>6.4184659330998109E-2</v>
      </c>
      <c r="CL309" s="78">
        <f t="shared" si="267"/>
        <v>5.6862977969931588E-2</v>
      </c>
      <c r="CM309" s="77">
        <f t="shared" si="267"/>
        <v>6.4767393618286123E-2</v>
      </c>
      <c r="CN309" s="78">
        <f t="shared" si="267"/>
        <v>6.4690268454746444E-2</v>
      </c>
      <c r="CO309" s="77">
        <f t="shared" si="267"/>
        <v>0</v>
      </c>
      <c r="CP309" s="78">
        <f t="shared" si="267"/>
        <v>6.2450897906738488E-2</v>
      </c>
      <c r="CQ309" s="77">
        <f t="shared" si="267"/>
        <v>6.3231730665011546E-2</v>
      </c>
      <c r="CR309" s="78">
        <f t="shared" si="267"/>
        <v>6.300409461280021E-2</v>
      </c>
      <c r="CS309" s="77">
        <f t="shared" si="267"/>
        <v>6.2183836372092752E-2</v>
      </c>
      <c r="CT309" s="78">
        <f t="shared" si="267"/>
        <v>6.0647200847126062E-2</v>
      </c>
      <c r="CU309" s="77">
        <f t="shared" si="267"/>
        <v>6.2070640451522184E-2</v>
      </c>
      <c r="CV309" s="78">
        <f t="shared" si="267"/>
        <v>0</v>
      </c>
      <c r="CW309" s="77">
        <f t="shared" si="267"/>
        <v>2.5265621478327695E-2</v>
      </c>
      <c r="CX309" s="78">
        <f t="shared" si="267"/>
        <v>1.0958832835700599E-2</v>
      </c>
      <c r="CY309" s="77">
        <f t="shared" si="267"/>
        <v>1.2177129272156583E-3</v>
      </c>
      <c r="CZ309" s="78">
        <f t="shared" si="267"/>
        <v>6.3941644581546234E-2</v>
      </c>
      <c r="DA309" s="77">
        <f t="shared" si="267"/>
        <v>6.2820139911527004E-2</v>
      </c>
      <c r="DB309" s="78">
        <f t="shared" si="267"/>
        <v>4.9827295126483338E-2</v>
      </c>
      <c r="DC309" s="77">
        <f t="shared" si="267"/>
        <v>0</v>
      </c>
      <c r="DD309" s="79">
        <f t="shared" si="267"/>
        <v>0</v>
      </c>
      <c r="DE309" s="3"/>
    </row>
    <row r="310" spans="1:109" x14ac:dyDescent="0.35">
      <c r="A310" s="3"/>
      <c r="B310" s="3" t="s">
        <v>3943</v>
      </c>
      <c r="C310" s="39" t="s">
        <v>625</v>
      </c>
      <c r="D310" s="3" t="s">
        <v>625</v>
      </c>
      <c r="E310" s="81">
        <f t="shared" ref="E310:BP310" si="268">IF(E$90,E198/E$90,0)</f>
        <v>0</v>
      </c>
      <c r="F310" s="82">
        <f t="shared" si="268"/>
        <v>0</v>
      </c>
      <c r="G310" s="82">
        <f t="shared" si="268"/>
        <v>0</v>
      </c>
      <c r="H310" s="82">
        <f t="shared" si="268"/>
        <v>0</v>
      </c>
      <c r="I310" s="82">
        <f t="shared" si="268"/>
        <v>0</v>
      </c>
      <c r="J310" s="83">
        <f t="shared" si="268"/>
        <v>0</v>
      </c>
      <c r="K310" s="83">
        <f t="shared" si="268"/>
        <v>0</v>
      </c>
      <c r="L310" s="83">
        <f t="shared" si="268"/>
        <v>0</v>
      </c>
      <c r="M310" s="83">
        <f t="shared" si="268"/>
        <v>0</v>
      </c>
      <c r="N310" s="82">
        <f t="shared" si="268"/>
        <v>0</v>
      </c>
      <c r="O310" s="82">
        <f t="shared" si="268"/>
        <v>0</v>
      </c>
      <c r="P310" s="82">
        <f t="shared" si="268"/>
        <v>0</v>
      </c>
      <c r="Q310" s="83">
        <f t="shared" si="268"/>
        <v>0</v>
      </c>
      <c r="R310" s="83">
        <f t="shared" si="268"/>
        <v>0</v>
      </c>
      <c r="S310" s="83">
        <f t="shared" si="268"/>
        <v>0</v>
      </c>
      <c r="T310" s="83">
        <f t="shared" si="268"/>
        <v>0</v>
      </c>
      <c r="U310" s="82">
        <f t="shared" si="268"/>
        <v>0</v>
      </c>
      <c r="V310" s="82">
        <f t="shared" si="268"/>
        <v>0</v>
      </c>
      <c r="W310" s="82">
        <f t="shared" si="268"/>
        <v>0</v>
      </c>
      <c r="X310" s="84">
        <f t="shared" si="268"/>
        <v>0</v>
      </c>
      <c r="Y310" s="85">
        <f t="shared" si="268"/>
        <v>0</v>
      </c>
      <c r="Z310" s="83">
        <f t="shared" si="268"/>
        <v>0</v>
      </c>
      <c r="AA310" s="83">
        <f t="shared" si="268"/>
        <v>0</v>
      </c>
      <c r="AB310" s="83">
        <f t="shared" si="268"/>
        <v>0</v>
      </c>
      <c r="AC310" s="83">
        <f t="shared" si="268"/>
        <v>0</v>
      </c>
      <c r="AD310" s="82">
        <f t="shared" si="268"/>
        <v>0</v>
      </c>
      <c r="AE310" s="82">
        <f t="shared" si="268"/>
        <v>0</v>
      </c>
      <c r="AF310" s="82">
        <f t="shared" si="268"/>
        <v>0</v>
      </c>
      <c r="AG310" s="82">
        <f t="shared" si="268"/>
        <v>0</v>
      </c>
      <c r="AH310" s="83">
        <f t="shared" si="268"/>
        <v>0</v>
      </c>
      <c r="AI310" s="83">
        <f t="shared" si="268"/>
        <v>0</v>
      </c>
      <c r="AJ310" s="83">
        <f t="shared" si="268"/>
        <v>0</v>
      </c>
      <c r="AK310" s="83">
        <f t="shared" si="268"/>
        <v>0</v>
      </c>
      <c r="AL310" s="82">
        <f t="shared" si="268"/>
        <v>0</v>
      </c>
      <c r="AM310" s="82">
        <f t="shared" si="268"/>
        <v>0</v>
      </c>
      <c r="AN310" s="82">
        <f t="shared" si="268"/>
        <v>0</v>
      </c>
      <c r="AO310" s="84">
        <f t="shared" si="268"/>
        <v>0</v>
      </c>
      <c r="AP310" s="85">
        <f t="shared" si="268"/>
        <v>0</v>
      </c>
      <c r="AQ310" s="84">
        <f t="shared" si="268"/>
        <v>0</v>
      </c>
      <c r="AR310" s="85">
        <f t="shared" si="268"/>
        <v>0</v>
      </c>
      <c r="AS310" s="84">
        <f t="shared" si="268"/>
        <v>0</v>
      </c>
      <c r="AT310" s="85">
        <f t="shared" si="268"/>
        <v>0</v>
      </c>
      <c r="AU310" s="84">
        <f t="shared" si="268"/>
        <v>0</v>
      </c>
      <c r="AV310" s="85">
        <f t="shared" si="268"/>
        <v>0</v>
      </c>
      <c r="AW310" s="84">
        <f t="shared" si="268"/>
        <v>0</v>
      </c>
      <c r="AX310" s="85">
        <f t="shared" si="268"/>
        <v>0</v>
      </c>
      <c r="AY310" s="84">
        <f t="shared" si="268"/>
        <v>0</v>
      </c>
      <c r="AZ310" s="85">
        <f t="shared" si="268"/>
        <v>0</v>
      </c>
      <c r="BA310" s="84">
        <f t="shared" si="268"/>
        <v>0</v>
      </c>
      <c r="BB310" s="85">
        <f t="shared" si="268"/>
        <v>0</v>
      </c>
      <c r="BC310" s="84">
        <f t="shared" si="268"/>
        <v>0</v>
      </c>
      <c r="BD310" s="85">
        <f t="shared" si="268"/>
        <v>0</v>
      </c>
      <c r="BE310" s="84">
        <f t="shared" si="268"/>
        <v>0</v>
      </c>
      <c r="BF310" s="85">
        <f t="shared" si="268"/>
        <v>0</v>
      </c>
      <c r="BG310" s="84">
        <f t="shared" si="268"/>
        <v>0</v>
      </c>
      <c r="BH310" s="85">
        <f t="shared" si="268"/>
        <v>0</v>
      </c>
      <c r="BI310" s="84">
        <f t="shared" si="268"/>
        <v>0</v>
      </c>
      <c r="BJ310" s="85">
        <f t="shared" si="268"/>
        <v>0</v>
      </c>
      <c r="BK310" s="84">
        <f t="shared" si="268"/>
        <v>0</v>
      </c>
      <c r="BL310" s="85">
        <f t="shared" si="268"/>
        <v>0</v>
      </c>
      <c r="BM310" s="84">
        <f t="shared" si="268"/>
        <v>0</v>
      </c>
      <c r="BN310" s="85">
        <f t="shared" si="268"/>
        <v>0</v>
      </c>
      <c r="BO310" s="84">
        <f t="shared" si="268"/>
        <v>0</v>
      </c>
      <c r="BP310" s="85">
        <f t="shared" si="268"/>
        <v>0</v>
      </c>
      <c r="BQ310" s="84">
        <f t="shared" ref="BQ310:DD310" si="269">IF(BQ$90,BQ198/BQ$90,0)</f>
        <v>0</v>
      </c>
      <c r="BR310" s="85">
        <f t="shared" si="269"/>
        <v>0</v>
      </c>
      <c r="BS310" s="84">
        <f t="shared" si="269"/>
        <v>0</v>
      </c>
      <c r="BT310" s="85">
        <f t="shared" si="269"/>
        <v>0</v>
      </c>
      <c r="BU310" s="84">
        <f t="shared" si="269"/>
        <v>0</v>
      </c>
      <c r="BV310" s="85">
        <f t="shared" si="269"/>
        <v>0</v>
      </c>
      <c r="BW310" s="84">
        <f t="shared" si="269"/>
        <v>0</v>
      </c>
      <c r="BX310" s="85">
        <f t="shared" si="269"/>
        <v>0</v>
      </c>
      <c r="BY310" s="84">
        <f t="shared" si="269"/>
        <v>0</v>
      </c>
      <c r="BZ310" s="85">
        <f t="shared" si="269"/>
        <v>0</v>
      </c>
      <c r="CA310" s="84">
        <f t="shared" si="269"/>
        <v>0</v>
      </c>
      <c r="CB310" s="85">
        <f t="shared" si="269"/>
        <v>0</v>
      </c>
      <c r="CC310" s="84">
        <f t="shared" si="269"/>
        <v>0</v>
      </c>
      <c r="CD310" s="85">
        <f t="shared" si="269"/>
        <v>0</v>
      </c>
      <c r="CE310" s="84">
        <f t="shared" si="269"/>
        <v>0</v>
      </c>
      <c r="CF310" s="85">
        <f t="shared" si="269"/>
        <v>0</v>
      </c>
      <c r="CG310" s="84">
        <f t="shared" si="269"/>
        <v>0</v>
      </c>
      <c r="CH310" s="85">
        <f t="shared" si="269"/>
        <v>0</v>
      </c>
      <c r="CI310" s="84">
        <f t="shared" si="269"/>
        <v>0</v>
      </c>
      <c r="CJ310" s="85">
        <f t="shared" si="269"/>
        <v>0</v>
      </c>
      <c r="CK310" s="84">
        <f t="shared" si="269"/>
        <v>0</v>
      </c>
      <c r="CL310" s="85">
        <f t="shared" si="269"/>
        <v>0</v>
      </c>
      <c r="CM310" s="84">
        <f t="shared" si="269"/>
        <v>0</v>
      </c>
      <c r="CN310" s="85">
        <f t="shared" si="269"/>
        <v>0</v>
      </c>
      <c r="CO310" s="84">
        <f t="shared" si="269"/>
        <v>0</v>
      </c>
      <c r="CP310" s="85">
        <f t="shared" si="269"/>
        <v>0</v>
      </c>
      <c r="CQ310" s="84">
        <f t="shared" si="269"/>
        <v>0</v>
      </c>
      <c r="CR310" s="85">
        <f t="shared" si="269"/>
        <v>0</v>
      </c>
      <c r="CS310" s="84">
        <f t="shared" si="269"/>
        <v>0</v>
      </c>
      <c r="CT310" s="85">
        <f t="shared" si="269"/>
        <v>0</v>
      </c>
      <c r="CU310" s="84">
        <f t="shared" si="269"/>
        <v>0</v>
      </c>
      <c r="CV310" s="85">
        <f t="shared" si="269"/>
        <v>0</v>
      </c>
      <c r="CW310" s="84">
        <f t="shared" si="269"/>
        <v>0</v>
      </c>
      <c r="CX310" s="85">
        <f t="shared" si="269"/>
        <v>0</v>
      </c>
      <c r="CY310" s="84">
        <f t="shared" si="269"/>
        <v>0</v>
      </c>
      <c r="CZ310" s="85">
        <f t="shared" si="269"/>
        <v>0</v>
      </c>
      <c r="DA310" s="84">
        <f t="shared" si="269"/>
        <v>0</v>
      </c>
      <c r="DB310" s="85">
        <f t="shared" si="269"/>
        <v>0</v>
      </c>
      <c r="DC310" s="84">
        <f t="shared" si="269"/>
        <v>0</v>
      </c>
      <c r="DD310" s="86">
        <f t="shared" si="269"/>
        <v>0</v>
      </c>
      <c r="DE310" s="3"/>
    </row>
    <row r="311" spans="1:109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</row>
    <row r="312" spans="1:109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</row>
    <row r="313" spans="1:109" x14ac:dyDescent="0.35">
      <c r="A313" s="3"/>
      <c r="B313" s="3"/>
      <c r="C313" s="3"/>
      <c r="D313" s="3"/>
      <c r="E313" s="6" t="s">
        <v>195</v>
      </c>
      <c r="F313" s="6" t="s">
        <v>195</v>
      </c>
      <c r="G313" s="6" t="s">
        <v>195</v>
      </c>
      <c r="H313" s="6" t="s">
        <v>195</v>
      </c>
      <c r="I313" s="6" t="s">
        <v>195</v>
      </c>
      <c r="J313" s="6" t="s">
        <v>195</v>
      </c>
      <c r="K313" s="6" t="s">
        <v>195</v>
      </c>
      <c r="L313" s="6" t="s">
        <v>195</v>
      </c>
      <c r="M313" s="6" t="s">
        <v>195</v>
      </c>
      <c r="N313" s="6" t="s">
        <v>195</v>
      </c>
      <c r="O313" s="6" t="s">
        <v>195</v>
      </c>
      <c r="P313" s="6" t="s">
        <v>195</v>
      </c>
      <c r="Q313" s="6" t="s">
        <v>195</v>
      </c>
      <c r="R313" s="6" t="s">
        <v>195</v>
      </c>
      <c r="S313" s="6" t="s">
        <v>195</v>
      </c>
      <c r="T313" s="6" t="s">
        <v>195</v>
      </c>
      <c r="U313" s="6" t="s">
        <v>195</v>
      </c>
      <c r="V313" s="6" t="s">
        <v>195</v>
      </c>
      <c r="W313" s="6" t="s">
        <v>195</v>
      </c>
      <c r="X313" s="6" t="s">
        <v>195</v>
      </c>
      <c r="Y313" s="6" t="s">
        <v>195</v>
      </c>
      <c r="Z313" s="6" t="s">
        <v>195</v>
      </c>
      <c r="AA313" s="6" t="s">
        <v>195</v>
      </c>
      <c r="AB313" s="6" t="s">
        <v>195</v>
      </c>
      <c r="AC313" s="6" t="s">
        <v>195</v>
      </c>
      <c r="AD313" s="6"/>
      <c r="AE313" s="6"/>
      <c r="AF313" s="6"/>
      <c r="AG313" s="6"/>
      <c r="AH313" s="6" t="s">
        <v>195</v>
      </c>
      <c r="AI313" s="6" t="s">
        <v>195</v>
      </c>
      <c r="AJ313" s="6" t="s">
        <v>195</v>
      </c>
      <c r="AK313" s="6" t="s">
        <v>195</v>
      </c>
      <c r="AL313" s="6" t="s">
        <v>195</v>
      </c>
      <c r="AM313" s="6" t="s">
        <v>195</v>
      </c>
      <c r="AN313" s="6" t="s">
        <v>195</v>
      </c>
      <c r="AO313" s="6" t="s">
        <v>195</v>
      </c>
      <c r="AP313" s="6" t="s">
        <v>195</v>
      </c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 t="s">
        <v>195</v>
      </c>
      <c r="CW313" s="6"/>
      <c r="CX313" s="6" t="s">
        <v>195</v>
      </c>
      <c r="CY313" s="6" t="s">
        <v>195</v>
      </c>
      <c r="CZ313" s="6" t="s">
        <v>195</v>
      </c>
      <c r="DA313" s="6" t="s">
        <v>195</v>
      </c>
      <c r="DB313" s="6" t="s">
        <v>195</v>
      </c>
      <c r="DC313" s="6" t="s">
        <v>195</v>
      </c>
      <c r="DD313" s="6" t="s">
        <v>195</v>
      </c>
      <c r="DE313" s="3"/>
    </row>
    <row r="314" spans="1:109" x14ac:dyDescent="0.35">
      <c r="A314" s="4" t="s">
        <v>4031</v>
      </c>
      <c r="B314" s="3"/>
      <c r="C314" s="3"/>
      <c r="D314" s="3"/>
      <c r="E314" s="35">
        <f>SUM(E318:E422)</f>
        <v>1</v>
      </c>
      <c r="F314" s="35">
        <f t="shared" ref="F314:BQ314" si="270">SUM(F318:F422)</f>
        <v>1</v>
      </c>
      <c r="G314" s="35">
        <f t="shared" si="270"/>
        <v>1</v>
      </c>
      <c r="H314" s="35">
        <f t="shared" si="270"/>
        <v>1</v>
      </c>
      <c r="I314" s="35">
        <f t="shared" si="270"/>
        <v>1</v>
      </c>
      <c r="J314" s="35">
        <f t="shared" si="270"/>
        <v>1</v>
      </c>
      <c r="K314" s="35">
        <f t="shared" si="270"/>
        <v>1</v>
      </c>
      <c r="L314" s="35">
        <f t="shared" si="270"/>
        <v>1</v>
      </c>
      <c r="M314" s="35">
        <f t="shared" si="270"/>
        <v>1</v>
      </c>
      <c r="N314" s="35">
        <f t="shared" si="270"/>
        <v>1</v>
      </c>
      <c r="O314" s="35">
        <f t="shared" si="270"/>
        <v>1</v>
      </c>
      <c r="P314" s="35">
        <f t="shared" si="270"/>
        <v>1</v>
      </c>
      <c r="Q314" s="35">
        <f t="shared" si="270"/>
        <v>1</v>
      </c>
      <c r="R314" s="35">
        <f t="shared" si="270"/>
        <v>1</v>
      </c>
      <c r="S314" s="35">
        <f t="shared" si="270"/>
        <v>1</v>
      </c>
      <c r="T314" s="35">
        <f t="shared" si="270"/>
        <v>1</v>
      </c>
      <c r="U314" s="35">
        <f t="shared" si="270"/>
        <v>0.99999999999999989</v>
      </c>
      <c r="V314" s="35">
        <f t="shared" si="270"/>
        <v>0.99999999999999989</v>
      </c>
      <c r="W314" s="35">
        <f t="shared" si="270"/>
        <v>0.99999999999999989</v>
      </c>
      <c r="X314" s="35">
        <f t="shared" si="270"/>
        <v>1</v>
      </c>
      <c r="Y314" s="35">
        <f t="shared" si="270"/>
        <v>1</v>
      </c>
      <c r="Z314" s="35">
        <f t="shared" si="270"/>
        <v>1</v>
      </c>
      <c r="AA314" s="35">
        <f t="shared" si="270"/>
        <v>1</v>
      </c>
      <c r="AB314" s="35">
        <f t="shared" si="270"/>
        <v>1</v>
      </c>
      <c r="AC314" s="35">
        <f t="shared" si="270"/>
        <v>1</v>
      </c>
      <c r="AD314" s="35">
        <f t="shared" si="270"/>
        <v>0.99999999999999989</v>
      </c>
      <c r="AE314" s="35">
        <f t="shared" si="270"/>
        <v>0.99999999999999989</v>
      </c>
      <c r="AF314" s="35">
        <f t="shared" si="270"/>
        <v>0.99999999999999989</v>
      </c>
      <c r="AG314" s="35">
        <f t="shared" si="270"/>
        <v>0.99999999999999989</v>
      </c>
      <c r="AH314" s="35">
        <f t="shared" si="270"/>
        <v>1</v>
      </c>
      <c r="AI314" s="35">
        <f t="shared" si="270"/>
        <v>1</v>
      </c>
      <c r="AJ314" s="35">
        <f t="shared" si="270"/>
        <v>1</v>
      </c>
      <c r="AK314" s="35">
        <f t="shared" si="270"/>
        <v>1</v>
      </c>
      <c r="AL314" s="35">
        <f t="shared" si="270"/>
        <v>1</v>
      </c>
      <c r="AM314" s="35">
        <f t="shared" si="270"/>
        <v>1</v>
      </c>
      <c r="AN314" s="35">
        <f t="shared" si="270"/>
        <v>1</v>
      </c>
      <c r="AO314" s="35">
        <f t="shared" si="270"/>
        <v>1</v>
      </c>
      <c r="AP314" s="35">
        <f t="shared" si="270"/>
        <v>1</v>
      </c>
      <c r="AQ314" s="35">
        <f t="shared" si="270"/>
        <v>1</v>
      </c>
      <c r="AR314" s="35">
        <f t="shared" si="270"/>
        <v>1</v>
      </c>
      <c r="AS314" s="35">
        <f t="shared" si="270"/>
        <v>1</v>
      </c>
      <c r="AT314" s="35">
        <f t="shared" si="270"/>
        <v>1</v>
      </c>
      <c r="AU314" s="35">
        <f t="shared" si="270"/>
        <v>0.99999999999999989</v>
      </c>
      <c r="AV314" s="35">
        <f t="shared" si="270"/>
        <v>0.99999999999999978</v>
      </c>
      <c r="AW314" s="35">
        <f t="shared" si="270"/>
        <v>0.99999999999999989</v>
      </c>
      <c r="AX314" s="35">
        <f t="shared" si="270"/>
        <v>1</v>
      </c>
      <c r="AY314" s="35">
        <f t="shared" si="270"/>
        <v>0.99999999999999944</v>
      </c>
      <c r="AZ314" s="35">
        <f t="shared" si="270"/>
        <v>1</v>
      </c>
      <c r="BA314" s="35">
        <f t="shared" si="270"/>
        <v>1.0000000000000002</v>
      </c>
      <c r="BB314" s="35">
        <f t="shared" si="270"/>
        <v>0.99999999999999967</v>
      </c>
      <c r="BC314" s="35">
        <f t="shared" si="270"/>
        <v>0.99999999999999989</v>
      </c>
      <c r="BD314" s="35">
        <f t="shared" si="270"/>
        <v>1</v>
      </c>
      <c r="BE314" s="35">
        <f t="shared" si="270"/>
        <v>0.99999999999999967</v>
      </c>
      <c r="BF314" s="35">
        <f t="shared" si="270"/>
        <v>0.99999999999999989</v>
      </c>
      <c r="BG314" s="35">
        <f t="shared" si="270"/>
        <v>1</v>
      </c>
      <c r="BH314" s="35">
        <f t="shared" si="270"/>
        <v>1.0000000000000002</v>
      </c>
      <c r="BI314" s="35">
        <f t="shared" si="270"/>
        <v>1.0000000000000004</v>
      </c>
      <c r="BJ314" s="35">
        <f t="shared" si="270"/>
        <v>0.99999999999999978</v>
      </c>
      <c r="BK314" s="35">
        <f t="shared" si="270"/>
        <v>1.0000000000000002</v>
      </c>
      <c r="BL314" s="35">
        <f t="shared" si="270"/>
        <v>1.0000000000000007</v>
      </c>
      <c r="BM314" s="35">
        <f t="shared" si="270"/>
        <v>1.0000000000000002</v>
      </c>
      <c r="BN314" s="35">
        <f t="shared" si="270"/>
        <v>1</v>
      </c>
      <c r="BO314" s="35">
        <f t="shared" si="270"/>
        <v>1</v>
      </c>
      <c r="BP314" s="35">
        <f t="shared" si="270"/>
        <v>0.99999999999999956</v>
      </c>
      <c r="BQ314" s="35">
        <f t="shared" si="270"/>
        <v>1.0000000000000002</v>
      </c>
      <c r="BR314" s="35">
        <f t="shared" ref="BR314:DD314" si="271">SUM(BR318:BR422)</f>
        <v>1.0000000000000002</v>
      </c>
      <c r="BS314" s="35">
        <f t="shared" si="271"/>
        <v>1</v>
      </c>
      <c r="BT314" s="35">
        <f t="shared" si="271"/>
        <v>0.99999999999999978</v>
      </c>
      <c r="BU314" s="35">
        <f t="shared" si="271"/>
        <v>1</v>
      </c>
      <c r="BV314" s="35">
        <f t="shared" si="271"/>
        <v>1.0000000000000002</v>
      </c>
      <c r="BW314" s="35">
        <f t="shared" si="271"/>
        <v>1.0000000000000002</v>
      </c>
      <c r="BX314" s="35">
        <f t="shared" si="271"/>
        <v>1.0000000000000004</v>
      </c>
      <c r="BY314" s="35">
        <f t="shared" si="271"/>
        <v>0</v>
      </c>
      <c r="BZ314" s="35">
        <f t="shared" si="271"/>
        <v>0.99999999999999989</v>
      </c>
      <c r="CA314" s="35">
        <f t="shared" si="271"/>
        <v>1</v>
      </c>
      <c r="CB314" s="35">
        <f t="shared" si="271"/>
        <v>0.99999999999999978</v>
      </c>
      <c r="CC314" s="35">
        <f t="shared" si="271"/>
        <v>1.0000000000000002</v>
      </c>
      <c r="CD314" s="35">
        <f t="shared" si="271"/>
        <v>0.99999999999999978</v>
      </c>
      <c r="CE314" s="35">
        <f t="shared" si="271"/>
        <v>0.99999999999999989</v>
      </c>
      <c r="CF314" s="35">
        <f t="shared" si="271"/>
        <v>0.99999999999999978</v>
      </c>
      <c r="CG314" s="35">
        <f t="shared" si="271"/>
        <v>0.99999999999999989</v>
      </c>
      <c r="CH314" s="35">
        <f t="shared" si="271"/>
        <v>1.0000000000000002</v>
      </c>
      <c r="CI314" s="35">
        <f t="shared" si="271"/>
        <v>0.99999999999999989</v>
      </c>
      <c r="CJ314" s="35">
        <f t="shared" si="271"/>
        <v>0.99999999999999978</v>
      </c>
      <c r="CK314" s="35">
        <f t="shared" si="271"/>
        <v>0.99999999999999989</v>
      </c>
      <c r="CL314" s="35">
        <f t="shared" si="271"/>
        <v>1</v>
      </c>
      <c r="CM314" s="35">
        <f t="shared" si="271"/>
        <v>1</v>
      </c>
      <c r="CN314" s="35">
        <f t="shared" si="271"/>
        <v>0.99999999999999978</v>
      </c>
      <c r="CO314" s="35">
        <f t="shared" si="271"/>
        <v>0</v>
      </c>
      <c r="CP314" s="35">
        <f t="shared" si="271"/>
        <v>0.99999999999999989</v>
      </c>
      <c r="CQ314" s="35">
        <f t="shared" si="271"/>
        <v>0.99999999999999967</v>
      </c>
      <c r="CR314" s="35">
        <f t="shared" si="271"/>
        <v>1</v>
      </c>
      <c r="CS314" s="35">
        <f t="shared" si="271"/>
        <v>1</v>
      </c>
      <c r="CT314" s="35">
        <f t="shared" si="271"/>
        <v>1</v>
      </c>
      <c r="CU314" s="35">
        <f t="shared" si="271"/>
        <v>1</v>
      </c>
      <c r="CV314" s="35">
        <f t="shared" si="271"/>
        <v>1</v>
      </c>
      <c r="CW314" s="35">
        <f t="shared" si="271"/>
        <v>0.99999999999999978</v>
      </c>
      <c r="CX314" s="35">
        <f t="shared" si="271"/>
        <v>0.99999999999999989</v>
      </c>
      <c r="CY314" s="35">
        <f t="shared" si="271"/>
        <v>0.99999999999999978</v>
      </c>
      <c r="CZ314" s="35">
        <f t="shared" si="271"/>
        <v>1.0000000000000002</v>
      </c>
      <c r="DA314" s="35">
        <f t="shared" si="271"/>
        <v>1</v>
      </c>
      <c r="DB314" s="35">
        <f t="shared" si="271"/>
        <v>0.99999999999999989</v>
      </c>
      <c r="DC314" s="35">
        <f t="shared" si="271"/>
        <v>1</v>
      </c>
      <c r="DD314" s="35">
        <f t="shared" si="271"/>
        <v>0</v>
      </c>
      <c r="DE314" s="3"/>
    </row>
    <row r="315" spans="1:109" x14ac:dyDescent="0.35">
      <c r="A315" s="3"/>
      <c r="B315" s="3"/>
      <c r="C315" s="3"/>
      <c r="D315" s="3"/>
      <c r="E315" s="3" t="s">
        <v>3955</v>
      </c>
      <c r="F315" s="3" t="s">
        <v>3956</v>
      </c>
      <c r="G315" s="3" t="s">
        <v>3957</v>
      </c>
      <c r="H315" s="3" t="s">
        <v>3958</v>
      </c>
      <c r="I315" s="3" t="s">
        <v>3959</v>
      </c>
      <c r="J315" s="3" t="s">
        <v>3960</v>
      </c>
      <c r="K315" s="3" t="s">
        <v>3961</v>
      </c>
      <c r="L315" s="3" t="s">
        <v>3962</v>
      </c>
      <c r="M315" s="3" t="s">
        <v>3963</v>
      </c>
      <c r="N315" s="3" t="s">
        <v>3966</v>
      </c>
      <c r="O315" s="3" t="s">
        <v>3969</v>
      </c>
      <c r="P315" s="3" t="s">
        <v>3970</v>
      </c>
      <c r="Q315" s="3" t="s">
        <v>3973</v>
      </c>
      <c r="R315" s="3" t="s">
        <v>3976</v>
      </c>
      <c r="S315" s="3" t="s">
        <v>3979</v>
      </c>
      <c r="T315" s="3" t="s">
        <v>3980</v>
      </c>
      <c r="U315" s="3" t="s">
        <v>3981</v>
      </c>
      <c r="V315" s="3" t="s">
        <v>3984</v>
      </c>
      <c r="W315" s="3" t="s">
        <v>3985</v>
      </c>
      <c r="X315" s="3" t="s">
        <v>3986</v>
      </c>
      <c r="Y315" s="3" t="s">
        <v>3987</v>
      </c>
      <c r="Z315" s="3" t="s">
        <v>3988</v>
      </c>
      <c r="AA315" s="3" t="s">
        <v>3989</v>
      </c>
      <c r="AB315" s="3" t="s">
        <v>3990</v>
      </c>
      <c r="AC315" s="3" t="s">
        <v>3991</v>
      </c>
      <c r="AD315" s="3" t="s">
        <v>3992</v>
      </c>
      <c r="AE315" s="3" t="s">
        <v>3993</v>
      </c>
      <c r="AF315" s="3" t="s">
        <v>3994</v>
      </c>
      <c r="AG315" s="3" t="s">
        <v>3995</v>
      </c>
      <c r="AH315" s="3" t="s">
        <v>3996</v>
      </c>
      <c r="AI315" s="3" t="s">
        <v>3997</v>
      </c>
      <c r="AJ315" s="3" t="s">
        <v>4000</v>
      </c>
      <c r="AK315" s="3" t="s">
        <v>4003</v>
      </c>
      <c r="AL315" s="3" t="s">
        <v>4006</v>
      </c>
      <c r="AM315" s="3" t="s">
        <v>4009</v>
      </c>
      <c r="AN315" s="3" t="s">
        <v>4010</v>
      </c>
      <c r="AO315" s="3" t="s">
        <v>4011</v>
      </c>
      <c r="AP315" s="3" t="s">
        <v>3876</v>
      </c>
      <c r="AQ315" s="3" t="s">
        <v>3877</v>
      </c>
      <c r="AR315" s="3" t="s">
        <v>3878</v>
      </c>
      <c r="AS315" s="3" t="s">
        <v>3879</v>
      </c>
      <c r="AT315" s="3" t="s">
        <v>3880</v>
      </c>
      <c r="AU315" s="3" t="s">
        <v>3881</v>
      </c>
      <c r="AV315" s="3" t="s">
        <v>3882</v>
      </c>
      <c r="AW315" s="3" t="s">
        <v>3883</v>
      </c>
      <c r="AX315" s="3" t="s">
        <v>3884</v>
      </c>
      <c r="AY315" s="3" t="s">
        <v>3885</v>
      </c>
      <c r="AZ315" s="3" t="s">
        <v>3886</v>
      </c>
      <c r="BA315" s="3" t="s">
        <v>3887</v>
      </c>
      <c r="BB315" s="3" t="s">
        <v>3888</v>
      </c>
      <c r="BC315" s="3" t="s">
        <v>3889</v>
      </c>
      <c r="BD315" s="3" t="s">
        <v>3890</v>
      </c>
      <c r="BE315" s="3" t="s">
        <v>3891</v>
      </c>
      <c r="BF315" s="3" t="s">
        <v>3892</v>
      </c>
      <c r="BG315" s="3" t="s">
        <v>3893</v>
      </c>
      <c r="BH315" s="3" t="s">
        <v>3894</v>
      </c>
      <c r="BI315" s="3" t="s">
        <v>3895</v>
      </c>
      <c r="BJ315" s="3" t="s">
        <v>3896</v>
      </c>
      <c r="BK315" s="3" t="s">
        <v>3897</v>
      </c>
      <c r="BL315" s="3" t="s">
        <v>3898</v>
      </c>
      <c r="BM315" s="3" t="s">
        <v>3899</v>
      </c>
      <c r="BN315" s="3" t="s">
        <v>3900</v>
      </c>
      <c r="BO315" s="3" t="s">
        <v>3901</v>
      </c>
      <c r="BP315" s="3" t="s">
        <v>3902</v>
      </c>
      <c r="BQ315" s="3" t="s">
        <v>3903</v>
      </c>
      <c r="BR315" s="3" t="s">
        <v>3904</v>
      </c>
      <c r="BS315" s="3" t="s">
        <v>3905</v>
      </c>
      <c r="BT315" s="3" t="s">
        <v>3906</v>
      </c>
      <c r="BU315" s="3" t="s">
        <v>3907</v>
      </c>
      <c r="BV315" s="3" t="s">
        <v>3908</v>
      </c>
      <c r="BW315" s="3" t="s">
        <v>3909</v>
      </c>
      <c r="BX315" s="3" t="s">
        <v>3910</v>
      </c>
      <c r="BY315" s="3" t="s">
        <v>3911</v>
      </c>
      <c r="BZ315" s="3" t="s">
        <v>3912</v>
      </c>
      <c r="CA315" s="3" t="s">
        <v>3913</v>
      </c>
      <c r="CB315" s="3" t="s">
        <v>3914</v>
      </c>
      <c r="CC315" s="3" t="s">
        <v>3915</v>
      </c>
      <c r="CD315" s="3" t="s">
        <v>3916</v>
      </c>
      <c r="CE315" s="3" t="s">
        <v>3917</v>
      </c>
      <c r="CF315" s="3" t="s">
        <v>3918</v>
      </c>
      <c r="CG315" s="3" t="s">
        <v>3919</v>
      </c>
      <c r="CH315" s="3" t="s">
        <v>3920</v>
      </c>
      <c r="CI315" s="3" t="s">
        <v>3921</v>
      </c>
      <c r="CJ315" s="3" t="s">
        <v>3922</v>
      </c>
      <c r="CK315" s="3" t="s">
        <v>3923</v>
      </c>
      <c r="CL315" s="3" t="s">
        <v>3924</v>
      </c>
      <c r="CM315" s="3" t="s">
        <v>3925</v>
      </c>
      <c r="CN315" s="3" t="s">
        <v>3926</v>
      </c>
      <c r="CO315" s="3" t="s">
        <v>3927</v>
      </c>
      <c r="CP315" s="3" t="s">
        <v>3928</v>
      </c>
      <c r="CQ315" s="3" t="s">
        <v>3929</v>
      </c>
      <c r="CR315" s="3" t="s">
        <v>3930</v>
      </c>
      <c r="CS315" s="3" t="s">
        <v>3931</v>
      </c>
      <c r="CT315" s="3" t="s">
        <v>3932</v>
      </c>
      <c r="CU315" s="3" t="s">
        <v>3933</v>
      </c>
      <c r="CV315" s="3" t="s">
        <v>3934</v>
      </c>
      <c r="CW315" s="3" t="s">
        <v>3935</v>
      </c>
      <c r="CX315" s="3" t="s">
        <v>3936</v>
      </c>
      <c r="CY315" s="3" t="s">
        <v>3937</v>
      </c>
      <c r="CZ315" s="3" t="s">
        <v>3938</v>
      </c>
      <c r="DA315" s="3" t="s">
        <v>3939</v>
      </c>
      <c r="DB315" s="3" t="s">
        <v>3940</v>
      </c>
      <c r="DC315" s="3" t="s">
        <v>3941</v>
      </c>
      <c r="DD315" s="3" t="s">
        <v>624</v>
      </c>
      <c r="DE315" s="3"/>
    </row>
    <row r="316" spans="1:109" x14ac:dyDescent="0.35">
      <c r="A316" s="3"/>
      <c r="B316" s="3"/>
      <c r="C316" s="3"/>
      <c r="D316" s="3"/>
      <c r="E316" s="39" t="s">
        <v>462</v>
      </c>
      <c r="F316" s="39" t="str">
        <f>E316</f>
        <v>A11</v>
      </c>
      <c r="G316" s="39" t="str">
        <f>F316</f>
        <v>A11</v>
      </c>
      <c r="H316" s="39" t="str">
        <f>G316</f>
        <v>A11</v>
      </c>
      <c r="I316" s="39" t="str">
        <f>H316</f>
        <v>A11</v>
      </c>
      <c r="J316" s="39" t="s">
        <v>472</v>
      </c>
      <c r="K316" s="39" t="str">
        <f>J316</f>
        <v>A12</v>
      </c>
      <c r="L316" s="39" t="str">
        <f>K316</f>
        <v>A12</v>
      </c>
      <c r="M316" s="39" t="str">
        <f>L316</f>
        <v>A12</v>
      </c>
      <c r="N316" s="39" t="s">
        <v>479</v>
      </c>
      <c r="O316" s="39" t="str">
        <f>N316</f>
        <v>A13</v>
      </c>
      <c r="P316" s="39" t="str">
        <f>O316</f>
        <v>A13</v>
      </c>
      <c r="Q316" s="39" t="s">
        <v>486</v>
      </c>
      <c r="R316" s="39" t="str">
        <f>Q316</f>
        <v>A14</v>
      </c>
      <c r="S316" s="39" t="str">
        <f>R316</f>
        <v>A14</v>
      </c>
      <c r="T316" s="39" t="str">
        <f>S316</f>
        <v>A14</v>
      </c>
      <c r="U316" s="39" t="s">
        <v>496</v>
      </c>
      <c r="V316" s="39" t="str">
        <f>U316</f>
        <v>A15</v>
      </c>
      <c r="W316" s="39" t="str">
        <f>V316</f>
        <v>A15</v>
      </c>
      <c r="X316" s="39" t="s">
        <v>504</v>
      </c>
      <c r="Y316" s="39" t="s">
        <v>507</v>
      </c>
      <c r="Z316" s="39" t="s">
        <v>509</v>
      </c>
      <c r="AA316" s="39" t="str">
        <f>Z316</f>
        <v>A29</v>
      </c>
      <c r="AB316" s="39" t="str">
        <f>AA316</f>
        <v>A29</v>
      </c>
      <c r="AC316" s="39" t="str">
        <f>AB316</f>
        <v>A29</v>
      </c>
      <c r="AD316" s="39" t="s">
        <v>519</v>
      </c>
      <c r="AE316" s="39" t="str">
        <f>AD316</f>
        <v>A31</v>
      </c>
      <c r="AF316" s="39" t="str">
        <f>AE316</f>
        <v>A31</v>
      </c>
      <c r="AG316" s="39" t="str">
        <f>AF316</f>
        <v>A31</v>
      </c>
      <c r="AH316" s="39" t="s">
        <v>529</v>
      </c>
      <c r="AI316" s="39" t="str">
        <f>AH316</f>
        <v>A32</v>
      </c>
      <c r="AJ316" s="39" t="str">
        <f>AI316</f>
        <v>A32</v>
      </c>
      <c r="AK316" s="39" t="str">
        <f>AJ316</f>
        <v>A32</v>
      </c>
      <c r="AL316" s="39" t="s">
        <v>537</v>
      </c>
      <c r="AM316" s="39" t="str">
        <f>AL316</f>
        <v>A40</v>
      </c>
      <c r="AN316" s="39" t="str">
        <f>AM316</f>
        <v>A40</v>
      </c>
      <c r="AO316" s="39" t="s">
        <v>545</v>
      </c>
      <c r="AP316" s="39" t="s">
        <v>549</v>
      </c>
      <c r="AQ316" s="39" t="s">
        <v>549</v>
      </c>
      <c r="AR316" s="39" t="s">
        <v>550</v>
      </c>
      <c r="AS316" s="39" t="s">
        <v>552</v>
      </c>
      <c r="AT316" s="39" t="s">
        <v>552</v>
      </c>
      <c r="AU316" s="39" t="s">
        <v>554</v>
      </c>
      <c r="AV316" s="39" t="s">
        <v>555</v>
      </c>
      <c r="AW316" s="39" t="s">
        <v>556</v>
      </c>
      <c r="AX316" s="39" t="s">
        <v>557</v>
      </c>
      <c r="AY316" s="39" t="s">
        <v>559</v>
      </c>
      <c r="AZ316" s="39" t="s">
        <v>560</v>
      </c>
      <c r="BA316" s="39" t="s">
        <v>561</v>
      </c>
      <c r="BB316" s="39" t="s">
        <v>563</v>
      </c>
      <c r="BC316" s="39" t="s">
        <v>564</v>
      </c>
      <c r="BD316" s="39" t="s">
        <v>565</v>
      </c>
      <c r="BE316" s="39" t="s">
        <v>566</v>
      </c>
      <c r="BF316" s="39" t="s">
        <v>568</v>
      </c>
      <c r="BG316" s="39" t="s">
        <v>570</v>
      </c>
      <c r="BH316" s="39" t="s">
        <v>571</v>
      </c>
      <c r="BI316" s="39" t="s">
        <v>572</v>
      </c>
      <c r="BJ316" s="39" t="s">
        <v>574</v>
      </c>
      <c r="BK316" s="39" t="s">
        <v>575</v>
      </c>
      <c r="BL316" s="39" t="s">
        <v>576</v>
      </c>
      <c r="BM316" s="39" t="s">
        <v>577</v>
      </c>
      <c r="BN316" s="39" t="s">
        <v>578</v>
      </c>
      <c r="BO316" s="39" t="s">
        <v>579</v>
      </c>
      <c r="BP316" s="39" t="s">
        <v>580</v>
      </c>
      <c r="BQ316" s="39" t="s">
        <v>582</v>
      </c>
      <c r="BR316" s="39" t="s">
        <v>584</v>
      </c>
      <c r="BS316" s="39" t="s">
        <v>585</v>
      </c>
      <c r="BT316" s="39" t="s">
        <v>586</v>
      </c>
      <c r="BU316" s="39" t="s">
        <v>587</v>
      </c>
      <c r="BV316" s="39" t="s">
        <v>588</v>
      </c>
      <c r="BW316" s="39" t="s">
        <v>589</v>
      </c>
      <c r="BX316" s="39" t="s">
        <v>590</v>
      </c>
      <c r="BY316" s="39" t="s">
        <v>591</v>
      </c>
      <c r="BZ316" s="39" t="s">
        <v>592</v>
      </c>
      <c r="CA316" s="39" t="s">
        <v>593</v>
      </c>
      <c r="CB316" s="39" t="s">
        <v>594</v>
      </c>
      <c r="CC316" s="39" t="s">
        <v>595</v>
      </c>
      <c r="CD316" s="39" t="s">
        <v>596</v>
      </c>
      <c r="CE316" s="39" t="s">
        <v>597</v>
      </c>
      <c r="CF316" s="39" t="s">
        <v>598</v>
      </c>
      <c r="CG316" s="39" t="s">
        <v>599</v>
      </c>
      <c r="CH316" s="39" t="s">
        <v>600</v>
      </c>
      <c r="CI316" s="39" t="s">
        <v>602</v>
      </c>
      <c r="CJ316" s="39" t="s">
        <v>603</v>
      </c>
      <c r="CK316" s="39" t="s">
        <v>604</v>
      </c>
      <c r="CL316" s="39" t="s">
        <v>605</v>
      </c>
      <c r="CM316" s="39" t="s">
        <v>606</v>
      </c>
      <c r="CN316" s="39" t="s">
        <v>607</v>
      </c>
      <c r="CO316" s="39" t="s">
        <v>608</v>
      </c>
      <c r="CP316" s="39" t="s">
        <v>609</v>
      </c>
      <c r="CQ316" s="39" t="s">
        <v>610</v>
      </c>
      <c r="CR316" s="39" t="s">
        <v>611</v>
      </c>
      <c r="CS316" s="39" t="s">
        <v>612</v>
      </c>
      <c r="CT316" s="39" t="s">
        <v>613</v>
      </c>
      <c r="CU316" s="39" t="s">
        <v>614</v>
      </c>
      <c r="CV316" s="39" t="s">
        <v>615</v>
      </c>
      <c r="CW316" s="39" t="s">
        <v>616</v>
      </c>
      <c r="CX316" s="39" t="s">
        <v>617</v>
      </c>
      <c r="CY316" s="39" t="s">
        <v>618</v>
      </c>
      <c r="CZ316" s="39" t="s">
        <v>619</v>
      </c>
      <c r="DA316" s="39" t="s">
        <v>620</v>
      </c>
      <c r="DB316" s="39" t="s">
        <v>621</v>
      </c>
      <c r="DC316" s="39" t="s">
        <v>622</v>
      </c>
      <c r="DD316" s="39" t="s">
        <v>623</v>
      </c>
      <c r="DE316" s="3"/>
    </row>
    <row r="317" spans="1:109" x14ac:dyDescent="0.35">
      <c r="A317" s="126" t="s">
        <v>4092</v>
      </c>
      <c r="B317" s="3"/>
      <c r="C317" s="3"/>
      <c r="D317" s="3"/>
      <c r="E317" s="3" t="s">
        <v>464</v>
      </c>
      <c r="F317" s="3" t="s">
        <v>466</v>
      </c>
      <c r="G317" s="3" t="s">
        <v>467</v>
      </c>
      <c r="H317" s="3" t="s">
        <v>469</v>
      </c>
      <c r="I317" s="3" t="s">
        <v>471</v>
      </c>
      <c r="J317" s="3" t="s">
        <v>474</v>
      </c>
      <c r="K317" s="3" t="s">
        <v>475</v>
      </c>
      <c r="L317" s="3" t="s">
        <v>476</v>
      </c>
      <c r="M317" s="3" t="s">
        <v>477</v>
      </c>
      <c r="N317" s="3" t="s">
        <v>481</v>
      </c>
      <c r="O317" s="3" t="s">
        <v>483</v>
      </c>
      <c r="P317" s="3" t="s">
        <v>485</v>
      </c>
      <c r="Q317" s="3" t="s">
        <v>488</v>
      </c>
      <c r="R317" s="3" t="s">
        <v>490</v>
      </c>
      <c r="S317" s="3" t="s">
        <v>492</v>
      </c>
      <c r="T317" s="3" t="s">
        <v>494</v>
      </c>
      <c r="U317" s="3" t="s">
        <v>498</v>
      </c>
      <c r="V317" s="3" t="s">
        <v>500</v>
      </c>
      <c r="W317" s="3" t="s">
        <v>502</v>
      </c>
      <c r="X317" s="3" t="s">
        <v>505</v>
      </c>
      <c r="Y317" s="3" t="s">
        <v>508</v>
      </c>
      <c r="Z317" s="3" t="s">
        <v>511</v>
      </c>
      <c r="AA317" s="3" t="s">
        <v>513</v>
      </c>
      <c r="AB317" s="3" t="s">
        <v>515</v>
      </c>
      <c r="AC317" s="3" t="s">
        <v>517</v>
      </c>
      <c r="AD317" s="3" t="s">
        <v>521</v>
      </c>
      <c r="AE317" s="3" t="s">
        <v>523</v>
      </c>
      <c r="AF317" s="3" t="s">
        <v>525</v>
      </c>
      <c r="AG317" s="3" t="s">
        <v>527</v>
      </c>
      <c r="AH317" s="3" t="s">
        <v>531</v>
      </c>
      <c r="AI317" s="3" t="s">
        <v>532</v>
      </c>
      <c r="AJ317" s="3" t="s">
        <v>533</v>
      </c>
      <c r="AK317" s="3" t="s">
        <v>535</v>
      </c>
      <c r="AL317" s="3" t="s">
        <v>539</v>
      </c>
      <c r="AM317" s="3" t="s">
        <v>541</v>
      </c>
      <c r="AN317" s="3" t="s">
        <v>543</v>
      </c>
      <c r="AO317" s="3" t="s">
        <v>547</v>
      </c>
      <c r="AP317" s="3" t="s">
        <v>548</v>
      </c>
      <c r="AQ317" s="3" t="s">
        <v>549</v>
      </c>
      <c r="AR317" s="3" t="s">
        <v>550</v>
      </c>
      <c r="AS317" s="3" t="s">
        <v>552</v>
      </c>
      <c r="AT317" s="3" t="s">
        <v>553</v>
      </c>
      <c r="AU317" s="3" t="s">
        <v>554</v>
      </c>
      <c r="AV317" s="3" t="s">
        <v>555</v>
      </c>
      <c r="AW317" s="3" t="s">
        <v>556</v>
      </c>
      <c r="AX317" s="3" t="s">
        <v>557</v>
      </c>
      <c r="AY317" s="3" t="s">
        <v>559</v>
      </c>
      <c r="AZ317" s="3" t="s">
        <v>560</v>
      </c>
      <c r="BA317" s="3" t="s">
        <v>561</v>
      </c>
      <c r="BB317" s="3" t="s">
        <v>563</v>
      </c>
      <c r="BC317" s="3" t="s">
        <v>564</v>
      </c>
      <c r="BD317" s="3" t="s">
        <v>565</v>
      </c>
      <c r="BE317" s="3" t="s">
        <v>566</v>
      </c>
      <c r="BF317" s="3" t="s">
        <v>568</v>
      </c>
      <c r="BG317" s="3" t="s">
        <v>570</v>
      </c>
      <c r="BH317" s="3" t="s">
        <v>571</v>
      </c>
      <c r="BI317" s="3" t="s">
        <v>572</v>
      </c>
      <c r="BJ317" s="3" t="s">
        <v>574</v>
      </c>
      <c r="BK317" s="3" t="s">
        <v>575</v>
      </c>
      <c r="BL317" s="3" t="s">
        <v>576</v>
      </c>
      <c r="BM317" s="3" t="s">
        <v>577</v>
      </c>
      <c r="BN317" s="3" t="s">
        <v>578</v>
      </c>
      <c r="BO317" s="3" t="s">
        <v>579</v>
      </c>
      <c r="BP317" s="3" t="s">
        <v>580</v>
      </c>
      <c r="BQ317" s="3" t="s">
        <v>582</v>
      </c>
      <c r="BR317" s="3" t="s">
        <v>584</v>
      </c>
      <c r="BS317" s="3" t="s">
        <v>585</v>
      </c>
      <c r="BT317" s="3" t="s">
        <v>586</v>
      </c>
      <c r="BU317" s="3" t="s">
        <v>587</v>
      </c>
      <c r="BV317" s="3" t="s">
        <v>588</v>
      </c>
      <c r="BW317" s="3" t="s">
        <v>589</v>
      </c>
      <c r="BX317" s="3" t="s">
        <v>590</v>
      </c>
      <c r="BY317" s="3" t="s">
        <v>591</v>
      </c>
      <c r="BZ317" s="3" t="s">
        <v>592</v>
      </c>
      <c r="CA317" s="3" t="s">
        <v>593</v>
      </c>
      <c r="CB317" s="3" t="s">
        <v>594</v>
      </c>
      <c r="CC317" s="3" t="s">
        <v>595</v>
      </c>
      <c r="CD317" s="3" t="s">
        <v>596</v>
      </c>
      <c r="CE317" s="3" t="s">
        <v>597</v>
      </c>
      <c r="CF317" s="3" t="s">
        <v>598</v>
      </c>
      <c r="CG317" s="3" t="s">
        <v>599</v>
      </c>
      <c r="CH317" s="3" t="s">
        <v>600</v>
      </c>
      <c r="CI317" s="3" t="s">
        <v>602</v>
      </c>
      <c r="CJ317" s="3" t="s">
        <v>603</v>
      </c>
      <c r="CK317" s="3" t="s">
        <v>604</v>
      </c>
      <c r="CL317" s="3" t="s">
        <v>605</v>
      </c>
      <c r="CM317" s="3" t="s">
        <v>606</v>
      </c>
      <c r="CN317" s="3" t="s">
        <v>607</v>
      </c>
      <c r="CO317" s="3" t="s">
        <v>608</v>
      </c>
      <c r="CP317" s="3" t="s">
        <v>609</v>
      </c>
      <c r="CQ317" s="3" t="s">
        <v>610</v>
      </c>
      <c r="CR317" s="3" t="s">
        <v>611</v>
      </c>
      <c r="CS317" s="3" t="s">
        <v>612</v>
      </c>
      <c r="CT317" s="3" t="s">
        <v>613</v>
      </c>
      <c r="CU317" s="3" t="s">
        <v>614</v>
      </c>
      <c r="CV317" s="3" t="s">
        <v>615</v>
      </c>
      <c r="CW317" s="3" t="s">
        <v>616</v>
      </c>
      <c r="CX317" s="3" t="s">
        <v>617</v>
      </c>
      <c r="CY317" s="3" t="s">
        <v>618</v>
      </c>
      <c r="CZ317" s="3" t="s">
        <v>619</v>
      </c>
      <c r="DA317" s="3" t="s">
        <v>620</v>
      </c>
      <c r="DB317" s="3" t="s">
        <v>621</v>
      </c>
      <c r="DC317" s="3" t="s">
        <v>622</v>
      </c>
      <c r="DD317" s="3" t="s">
        <v>623</v>
      </c>
      <c r="DE317" s="3"/>
    </row>
    <row r="318" spans="1:109" x14ac:dyDescent="0.35">
      <c r="A318" s="127">
        <v>0.21856060895142299</v>
      </c>
      <c r="B318" s="3" t="s">
        <v>3955</v>
      </c>
      <c r="C318" s="39" t="s">
        <v>462</v>
      </c>
      <c r="D318" s="3" t="s">
        <v>464</v>
      </c>
      <c r="E318" s="67">
        <f>SUMIF($E$204:$DD$204,E$316,$E206:$DD206)</f>
        <v>0.11249456004320439</v>
      </c>
      <c r="F318" s="68"/>
      <c r="G318" s="68"/>
      <c r="H318" s="68"/>
      <c r="I318" s="68"/>
      <c r="J318" s="69">
        <f t="shared" ref="J318:AP318" si="272">SUMIF($E$204:$DD$204,J$316,$E206:$DD206)</f>
        <v>0</v>
      </c>
      <c r="K318" s="69">
        <f t="shared" si="272"/>
        <v>0</v>
      </c>
      <c r="L318" s="69">
        <f t="shared" si="272"/>
        <v>0</v>
      </c>
      <c r="M318" s="69">
        <f t="shared" si="272"/>
        <v>0</v>
      </c>
      <c r="N318" s="68">
        <f t="shared" si="272"/>
        <v>0</v>
      </c>
      <c r="O318" s="68">
        <f t="shared" si="272"/>
        <v>0</v>
      </c>
      <c r="P318" s="68">
        <f t="shared" si="272"/>
        <v>0</v>
      </c>
      <c r="Q318" s="69">
        <f t="shared" si="272"/>
        <v>0</v>
      </c>
      <c r="R318" s="69">
        <f t="shared" si="272"/>
        <v>0</v>
      </c>
      <c r="S318" s="69">
        <f t="shared" si="272"/>
        <v>0</v>
      </c>
      <c r="T318" s="69">
        <f t="shared" si="272"/>
        <v>0</v>
      </c>
      <c r="U318" s="68">
        <f t="shared" si="272"/>
        <v>0</v>
      </c>
      <c r="V318" s="68">
        <f t="shared" si="272"/>
        <v>0</v>
      </c>
      <c r="W318" s="68">
        <f t="shared" si="272"/>
        <v>0</v>
      </c>
      <c r="X318" s="69">
        <f t="shared" si="272"/>
        <v>0</v>
      </c>
      <c r="Y318" s="68">
        <f t="shared" si="272"/>
        <v>0</v>
      </c>
      <c r="Z318" s="69">
        <f t="shared" si="272"/>
        <v>0</v>
      </c>
      <c r="AA318" s="69">
        <f t="shared" si="272"/>
        <v>0</v>
      </c>
      <c r="AB318" s="69">
        <f t="shared" si="272"/>
        <v>0</v>
      </c>
      <c r="AC318" s="69">
        <f t="shared" si="272"/>
        <v>0</v>
      </c>
      <c r="AD318" s="68">
        <f>SUMIF($E$204:$DD$204,$AD$316,$E$206:$DD$206)*$A318/SUM($A$318:$A$322)</f>
        <v>5.4594492262299933E-2</v>
      </c>
      <c r="AE318" s="68">
        <f t="shared" ref="AE318:AG322" si="273">SUMIF($E$204:$DD$204,$AD$316,$E$206:$DD$206)*$A318/SUM($A$318:$A$322)</f>
        <v>5.4594492262299933E-2</v>
      </c>
      <c r="AF318" s="68">
        <f t="shared" si="273"/>
        <v>5.4594492262299933E-2</v>
      </c>
      <c r="AG318" s="68">
        <f t="shared" si="273"/>
        <v>5.4594492262299933E-2</v>
      </c>
      <c r="AH318" s="69">
        <f t="shared" si="272"/>
        <v>0</v>
      </c>
      <c r="AI318" s="69">
        <f t="shared" si="272"/>
        <v>0</v>
      </c>
      <c r="AJ318" s="69">
        <f t="shared" si="272"/>
        <v>0</v>
      </c>
      <c r="AK318" s="69">
        <f t="shared" si="272"/>
        <v>0</v>
      </c>
      <c r="AL318" s="68">
        <f t="shared" si="272"/>
        <v>0</v>
      </c>
      <c r="AM318" s="68">
        <f t="shared" si="272"/>
        <v>0</v>
      </c>
      <c r="AN318" s="68">
        <f t="shared" si="272"/>
        <v>0</v>
      </c>
      <c r="AO318" s="69">
        <f t="shared" si="272"/>
        <v>0</v>
      </c>
      <c r="AP318" s="68">
        <f t="shared" si="272"/>
        <v>0</v>
      </c>
      <c r="AQ318" s="69">
        <f t="shared" ref="AQ318:DB318" si="274">SUMIF($E$204:$DD$204,AQ$316,$E206:$DD206)</f>
        <v>0</v>
      </c>
      <c r="AR318" s="68">
        <f t="shared" si="274"/>
        <v>0</v>
      </c>
      <c r="AS318" s="69">
        <f t="shared" si="274"/>
        <v>0</v>
      </c>
      <c r="AT318" s="68">
        <f t="shared" si="274"/>
        <v>0</v>
      </c>
      <c r="AU318" s="69">
        <f>SUMIF($E$204:$DD$204,AU$316,$E$206:$DD$206)*$A318/SUM($A$318:$A$322)</f>
        <v>8.4590505956361639E-4</v>
      </c>
      <c r="AV318" s="68">
        <f>SUMIF($E$204:$DD$204,AV$316,$E$206:$DD$206)*$A318/SUM($A$318:$A$322)</f>
        <v>2.154379968485726E-2</v>
      </c>
      <c r="AW318" s="69">
        <f t="shared" si="274"/>
        <v>0</v>
      </c>
      <c r="AX318" s="68">
        <f>SUMIF($E$204:$DD$204,AX$316,$E$206:$DD$206)*$A318/SUM($A$318:$A$322)</f>
        <v>0.1135466381074762</v>
      </c>
      <c r="AY318" s="69">
        <f>SUMIF($E$204:$DD$204,AY$316,$E$206:$DD$206)*$A318/SUM($A$318:$A$322)</f>
        <v>6.5969543499422778E-3</v>
      </c>
      <c r="AZ318" s="68">
        <f t="shared" si="274"/>
        <v>0</v>
      </c>
      <c r="BA318" s="69">
        <f>SUMIF($E$204:$DD$204,BA$316,$E$206:$DD$206)*$A318/SUM($A$318:$A$322)</f>
        <v>1.1062232051610457E-2</v>
      </c>
      <c r="BB318" s="68">
        <f>SUMIF($E$204:$DD$204,BB$316,$E$206:$DD$206)*$A318/SUM($A$318:$A$322)</f>
        <v>4.4601619097697942E-2</v>
      </c>
      <c r="BC318" s="69">
        <f t="shared" si="274"/>
        <v>0</v>
      </c>
      <c r="BD318" s="68">
        <f t="shared" si="274"/>
        <v>0</v>
      </c>
      <c r="BE318" s="69">
        <f t="shared" si="274"/>
        <v>0</v>
      </c>
      <c r="BF318" s="68">
        <f t="shared" si="274"/>
        <v>0</v>
      </c>
      <c r="BG318" s="69">
        <f t="shared" si="274"/>
        <v>0</v>
      </c>
      <c r="BH318" s="68">
        <f t="shared" si="274"/>
        <v>0</v>
      </c>
      <c r="BI318" s="69">
        <f t="shared" si="274"/>
        <v>0</v>
      </c>
      <c r="BJ318" s="68">
        <f t="shared" si="274"/>
        <v>0</v>
      </c>
      <c r="BK318" s="69">
        <f t="shared" si="274"/>
        <v>0</v>
      </c>
      <c r="BL318" s="68">
        <f t="shared" si="274"/>
        <v>0</v>
      </c>
      <c r="BM318" s="69">
        <f t="shared" si="274"/>
        <v>0</v>
      </c>
      <c r="BN318" s="68">
        <f t="shared" si="274"/>
        <v>0</v>
      </c>
      <c r="BO318" s="69">
        <f t="shared" si="274"/>
        <v>0</v>
      </c>
      <c r="BP318" s="68">
        <f t="shared" si="274"/>
        <v>0</v>
      </c>
      <c r="BQ318" s="69">
        <f t="shared" si="274"/>
        <v>0</v>
      </c>
      <c r="BR318" s="68">
        <f t="shared" si="274"/>
        <v>0</v>
      </c>
      <c r="BS318" s="69">
        <f t="shared" si="274"/>
        <v>0</v>
      </c>
      <c r="BT318" s="68">
        <f t="shared" si="274"/>
        <v>0</v>
      </c>
      <c r="BU318" s="69">
        <f t="shared" si="274"/>
        <v>0</v>
      </c>
      <c r="BV318" s="68">
        <f t="shared" si="274"/>
        <v>0</v>
      </c>
      <c r="BW318" s="69">
        <f t="shared" si="274"/>
        <v>0</v>
      </c>
      <c r="BX318" s="68">
        <f t="shared" si="274"/>
        <v>0</v>
      </c>
      <c r="BY318" s="69">
        <f t="shared" si="274"/>
        <v>0</v>
      </c>
      <c r="BZ318" s="68">
        <f t="shared" si="274"/>
        <v>0</v>
      </c>
      <c r="CA318" s="69">
        <f t="shared" si="274"/>
        <v>0</v>
      </c>
      <c r="CB318" s="68">
        <f t="shared" si="274"/>
        <v>0</v>
      </c>
      <c r="CC318" s="69">
        <f t="shared" si="274"/>
        <v>0</v>
      </c>
      <c r="CD318" s="68">
        <f t="shared" si="274"/>
        <v>0</v>
      </c>
      <c r="CE318" s="69">
        <f t="shared" si="274"/>
        <v>0</v>
      </c>
      <c r="CF318" s="68">
        <f t="shared" si="274"/>
        <v>0</v>
      </c>
      <c r="CG318" s="69">
        <f t="shared" si="274"/>
        <v>0</v>
      </c>
      <c r="CH318" s="68">
        <f>SUMIF($E$204:$DD$204,CH$316,$E$206:$DD$206)*$A318</f>
        <v>3.3188290116306911E-4</v>
      </c>
      <c r="CI318" s="69">
        <f t="shared" si="274"/>
        <v>0</v>
      </c>
      <c r="CJ318" s="68">
        <f t="shared" si="274"/>
        <v>0</v>
      </c>
      <c r="CK318" s="69">
        <f t="shared" si="274"/>
        <v>0</v>
      </c>
      <c r="CL318" s="68">
        <f t="shared" si="274"/>
        <v>0</v>
      </c>
      <c r="CM318" s="69">
        <f t="shared" si="274"/>
        <v>0</v>
      </c>
      <c r="CN318" s="68">
        <f t="shared" si="274"/>
        <v>0</v>
      </c>
      <c r="CO318" s="69">
        <f t="shared" si="274"/>
        <v>0</v>
      </c>
      <c r="CP318" s="68">
        <f t="shared" si="274"/>
        <v>0</v>
      </c>
      <c r="CQ318" s="69">
        <f t="shared" si="274"/>
        <v>0</v>
      </c>
      <c r="CR318" s="68">
        <f t="shared" si="274"/>
        <v>0</v>
      </c>
      <c r="CS318" s="69">
        <f t="shared" si="274"/>
        <v>0</v>
      </c>
      <c r="CT318" s="68">
        <f t="shared" si="274"/>
        <v>0</v>
      </c>
      <c r="CU318" s="69">
        <f t="shared" si="274"/>
        <v>0</v>
      </c>
      <c r="CV318" s="68">
        <f t="shared" si="274"/>
        <v>0</v>
      </c>
      <c r="CW318" s="69">
        <f t="shared" si="274"/>
        <v>0</v>
      </c>
      <c r="CX318" s="68">
        <f t="shared" si="274"/>
        <v>0</v>
      </c>
      <c r="CY318" s="69">
        <f t="shared" si="274"/>
        <v>0</v>
      </c>
      <c r="CZ318" s="68">
        <f t="shared" si="274"/>
        <v>0</v>
      </c>
      <c r="DA318" s="69">
        <f t="shared" si="274"/>
        <v>0</v>
      </c>
      <c r="DB318" s="68">
        <f t="shared" si="274"/>
        <v>0</v>
      </c>
      <c r="DC318" s="69">
        <f t="shared" ref="DC318:DD318" si="275">SUMIF($E$204:$DD$204,DC$316,$E206:$DD206)</f>
        <v>0</v>
      </c>
      <c r="DD318" s="70">
        <f t="shared" si="275"/>
        <v>0</v>
      </c>
      <c r="DE318" s="3"/>
    </row>
    <row r="319" spans="1:109" x14ac:dyDescent="0.35">
      <c r="A319" s="127">
        <f>0.474560824020353-0.07</f>
        <v>0.40456082402035298</v>
      </c>
      <c r="B319" s="3" t="s">
        <v>3956</v>
      </c>
      <c r="C319" s="39"/>
      <c r="D319" s="3" t="s">
        <v>466</v>
      </c>
      <c r="E319" s="71">
        <f t="shared" ref="E319:AP319" si="276">SUMIF($E$204:$DD$204,E$316,$E207:$DD207)</f>
        <v>0</v>
      </c>
      <c r="F319" s="105">
        <f>SUMIF($E$204:$DD$204,F$316,$E206:$DD206)</f>
        <v>0.11249456004320439</v>
      </c>
      <c r="G319" s="72">
        <f t="shared" si="276"/>
        <v>0</v>
      </c>
      <c r="H319" s="72">
        <f t="shared" si="276"/>
        <v>0</v>
      </c>
      <c r="I319" s="72">
        <f t="shared" si="276"/>
        <v>0</v>
      </c>
      <c r="J319" s="73">
        <f t="shared" si="276"/>
        <v>0</v>
      </c>
      <c r="K319" s="73">
        <f t="shared" si="276"/>
        <v>0</v>
      </c>
      <c r="L319" s="73">
        <f t="shared" si="276"/>
        <v>0</v>
      </c>
      <c r="M319" s="73">
        <f t="shared" si="276"/>
        <v>0</v>
      </c>
      <c r="N319" s="72">
        <f t="shared" si="276"/>
        <v>0</v>
      </c>
      <c r="O319" s="72">
        <f t="shared" si="276"/>
        <v>0</v>
      </c>
      <c r="P319" s="72">
        <f t="shared" si="276"/>
        <v>0</v>
      </c>
      <c r="Q319" s="73">
        <f t="shared" si="276"/>
        <v>0</v>
      </c>
      <c r="R319" s="73">
        <f t="shared" si="276"/>
        <v>0</v>
      </c>
      <c r="S319" s="73">
        <f t="shared" si="276"/>
        <v>0</v>
      </c>
      <c r="T319" s="73">
        <f t="shared" si="276"/>
        <v>0</v>
      </c>
      <c r="U319" s="72">
        <f t="shared" si="276"/>
        <v>0</v>
      </c>
      <c r="V319" s="72">
        <f t="shared" si="276"/>
        <v>0</v>
      </c>
      <c r="W319" s="72">
        <f t="shared" si="276"/>
        <v>0</v>
      </c>
      <c r="X319" s="73">
        <f t="shared" si="276"/>
        <v>0</v>
      </c>
      <c r="Y319" s="72">
        <f t="shared" si="276"/>
        <v>0</v>
      </c>
      <c r="Z319" s="73">
        <f t="shared" si="276"/>
        <v>0</v>
      </c>
      <c r="AA319" s="73">
        <f t="shared" si="276"/>
        <v>0</v>
      </c>
      <c r="AB319" s="73">
        <f t="shared" si="276"/>
        <v>0</v>
      </c>
      <c r="AC319" s="73">
        <f t="shared" si="276"/>
        <v>0</v>
      </c>
      <c r="AD319" s="72">
        <f t="shared" ref="AD319:AD322" si="277">SUMIF($E$204:$DD$204,$AD$316,$E$206:$DD$206)*$A319/SUM($A$318:$A$322)</f>
        <v>0.10105568831718359</v>
      </c>
      <c r="AE319" s="72">
        <f t="shared" si="273"/>
        <v>0.10105568831718359</v>
      </c>
      <c r="AF319" s="72">
        <f t="shared" si="273"/>
        <v>0.10105568831718359</v>
      </c>
      <c r="AG319" s="72">
        <f t="shared" si="273"/>
        <v>0.10105568831718359</v>
      </c>
      <c r="AH319" s="73">
        <f t="shared" si="276"/>
        <v>0</v>
      </c>
      <c r="AI319" s="73">
        <f t="shared" si="276"/>
        <v>0</v>
      </c>
      <c r="AJ319" s="73">
        <f t="shared" si="276"/>
        <v>0</v>
      </c>
      <c r="AK319" s="73">
        <f t="shared" si="276"/>
        <v>0</v>
      </c>
      <c r="AL319" s="72">
        <f t="shared" si="276"/>
        <v>0</v>
      </c>
      <c r="AM319" s="72">
        <f t="shared" si="276"/>
        <v>0</v>
      </c>
      <c r="AN319" s="72">
        <f t="shared" si="276"/>
        <v>0</v>
      </c>
      <c r="AO319" s="73">
        <f t="shared" si="276"/>
        <v>0</v>
      </c>
      <c r="AP319" s="72">
        <f t="shared" si="276"/>
        <v>0</v>
      </c>
      <c r="AQ319" s="73">
        <f t="shared" ref="AQ319:DB319" si="278">SUMIF($E$204:$DD$204,AQ$316,$E207:$DD207)</f>
        <v>0</v>
      </c>
      <c r="AR319" s="72">
        <f t="shared" si="278"/>
        <v>0</v>
      </c>
      <c r="AS319" s="73">
        <f t="shared" si="278"/>
        <v>0</v>
      </c>
      <c r="AT319" s="72">
        <f t="shared" si="278"/>
        <v>0</v>
      </c>
      <c r="AU319" s="73">
        <f t="shared" ref="AU319:BB322" si="279">SUMIF($E$204:$DD$204,AU$316,$E$206:$DD$206)*$A319/SUM($A$318:$A$322)</f>
        <v>1.5657901466412177E-3</v>
      </c>
      <c r="AV319" s="72">
        <f t="shared" si="279"/>
        <v>3.9878079562692063E-2</v>
      </c>
      <c r="AW319" s="73">
        <f t="shared" si="278"/>
        <v>0</v>
      </c>
      <c r="AX319" s="72">
        <f t="shared" si="279"/>
        <v>0.21017749583462764</v>
      </c>
      <c r="AY319" s="73">
        <f t="shared" si="279"/>
        <v>1.2211117550603456E-2</v>
      </c>
      <c r="AZ319" s="72">
        <f t="shared" si="278"/>
        <v>0</v>
      </c>
      <c r="BA319" s="73">
        <f t="shared" si="279"/>
        <v>2.0476451524247773E-2</v>
      </c>
      <c r="BB319" s="72">
        <f t="shared" si="279"/>
        <v>8.2558645226034497E-2</v>
      </c>
      <c r="BC319" s="73">
        <f t="shared" si="278"/>
        <v>0</v>
      </c>
      <c r="BD319" s="72">
        <f t="shared" si="278"/>
        <v>0</v>
      </c>
      <c r="BE319" s="73">
        <f t="shared" si="278"/>
        <v>0</v>
      </c>
      <c r="BF319" s="72">
        <f t="shared" si="278"/>
        <v>0</v>
      </c>
      <c r="BG319" s="73">
        <f t="shared" si="278"/>
        <v>0</v>
      </c>
      <c r="BH319" s="72">
        <f t="shared" si="278"/>
        <v>0</v>
      </c>
      <c r="BI319" s="73">
        <f t="shared" si="278"/>
        <v>0</v>
      </c>
      <c r="BJ319" s="72">
        <f t="shared" si="278"/>
        <v>0</v>
      </c>
      <c r="BK319" s="73">
        <f t="shared" si="278"/>
        <v>0</v>
      </c>
      <c r="BL319" s="72">
        <f t="shared" si="278"/>
        <v>0</v>
      </c>
      <c r="BM319" s="73">
        <f t="shared" si="278"/>
        <v>0</v>
      </c>
      <c r="BN319" s="72">
        <f t="shared" si="278"/>
        <v>0</v>
      </c>
      <c r="BO319" s="73">
        <f t="shared" si="278"/>
        <v>0</v>
      </c>
      <c r="BP319" s="72">
        <f t="shared" si="278"/>
        <v>0</v>
      </c>
      <c r="BQ319" s="73">
        <f t="shared" si="278"/>
        <v>0</v>
      </c>
      <c r="BR319" s="72">
        <f t="shared" si="278"/>
        <v>0</v>
      </c>
      <c r="BS319" s="73">
        <f t="shared" si="278"/>
        <v>0</v>
      </c>
      <c r="BT319" s="72">
        <f t="shared" si="278"/>
        <v>0</v>
      </c>
      <c r="BU319" s="73">
        <f t="shared" si="278"/>
        <v>0</v>
      </c>
      <c r="BV319" s="72">
        <f t="shared" si="278"/>
        <v>0</v>
      </c>
      <c r="BW319" s="73">
        <f t="shared" si="278"/>
        <v>0</v>
      </c>
      <c r="BX319" s="72">
        <f t="shared" si="278"/>
        <v>0</v>
      </c>
      <c r="BY319" s="73">
        <f t="shared" si="278"/>
        <v>0</v>
      </c>
      <c r="BZ319" s="72">
        <f t="shared" si="278"/>
        <v>0</v>
      </c>
      <c r="CA319" s="73">
        <f t="shared" si="278"/>
        <v>0</v>
      </c>
      <c r="CB319" s="72">
        <f t="shared" si="278"/>
        <v>0</v>
      </c>
      <c r="CC319" s="73">
        <f t="shared" si="278"/>
        <v>0</v>
      </c>
      <c r="CD319" s="72">
        <f t="shared" si="278"/>
        <v>0</v>
      </c>
      <c r="CE319" s="73">
        <f t="shared" si="278"/>
        <v>0</v>
      </c>
      <c r="CF319" s="72">
        <f t="shared" si="278"/>
        <v>0</v>
      </c>
      <c r="CG319" s="73">
        <f t="shared" si="278"/>
        <v>0</v>
      </c>
      <c r="CH319" s="72">
        <f t="shared" ref="CH319:CH322" si="280">SUMIF($E$204:$DD$204,CH$316,$E$206:$DD$206)*$A319</f>
        <v>6.1432305032897575E-4</v>
      </c>
      <c r="CI319" s="73">
        <f t="shared" si="278"/>
        <v>0</v>
      </c>
      <c r="CJ319" s="72">
        <f t="shared" si="278"/>
        <v>0</v>
      </c>
      <c r="CK319" s="73">
        <f t="shared" si="278"/>
        <v>0</v>
      </c>
      <c r="CL319" s="72">
        <f t="shared" si="278"/>
        <v>0</v>
      </c>
      <c r="CM319" s="73">
        <f t="shared" si="278"/>
        <v>0</v>
      </c>
      <c r="CN319" s="72">
        <f t="shared" si="278"/>
        <v>0</v>
      </c>
      <c r="CO319" s="73">
        <f t="shared" si="278"/>
        <v>0</v>
      </c>
      <c r="CP319" s="72">
        <f t="shared" si="278"/>
        <v>0</v>
      </c>
      <c r="CQ319" s="73">
        <f t="shared" si="278"/>
        <v>0</v>
      </c>
      <c r="CR319" s="72">
        <f t="shared" si="278"/>
        <v>0</v>
      </c>
      <c r="CS319" s="73">
        <f t="shared" si="278"/>
        <v>0</v>
      </c>
      <c r="CT319" s="72">
        <f t="shared" si="278"/>
        <v>0</v>
      </c>
      <c r="CU319" s="73">
        <f t="shared" si="278"/>
        <v>0</v>
      </c>
      <c r="CV319" s="72">
        <f t="shared" si="278"/>
        <v>0</v>
      </c>
      <c r="CW319" s="73">
        <f t="shared" si="278"/>
        <v>0</v>
      </c>
      <c r="CX319" s="72">
        <f t="shared" si="278"/>
        <v>0</v>
      </c>
      <c r="CY319" s="73">
        <f t="shared" si="278"/>
        <v>0</v>
      </c>
      <c r="CZ319" s="72">
        <f t="shared" si="278"/>
        <v>0</v>
      </c>
      <c r="DA319" s="73">
        <f t="shared" si="278"/>
        <v>0</v>
      </c>
      <c r="DB319" s="72">
        <f t="shared" si="278"/>
        <v>0</v>
      </c>
      <c r="DC319" s="73">
        <f t="shared" ref="DC319:DD319" si="281">SUMIF($E$204:$DD$204,DC$316,$E207:$DD207)</f>
        <v>0</v>
      </c>
      <c r="DD319" s="74">
        <f t="shared" si="281"/>
        <v>0</v>
      </c>
      <c r="DE319" s="3"/>
    </row>
    <row r="320" spans="1:109" x14ac:dyDescent="0.35">
      <c r="A320" s="127">
        <f>0.015739421492873+0.3</f>
        <v>0.31573942149287298</v>
      </c>
      <c r="B320" s="3" t="s">
        <v>3957</v>
      </c>
      <c r="C320" s="39"/>
      <c r="D320" s="3" t="s">
        <v>467</v>
      </c>
      <c r="E320" s="71">
        <f t="shared" ref="E320:AP320" si="282">SUMIF($E$204:$DD$204,E$316,$E208:$DD208)</f>
        <v>0</v>
      </c>
      <c r="F320" s="72">
        <f t="shared" si="282"/>
        <v>0</v>
      </c>
      <c r="G320" s="105">
        <f>SUMIF($E$204:$DD$204,G$316,$E206:$DD206)</f>
        <v>0.11249456004320439</v>
      </c>
      <c r="H320" s="72">
        <f t="shared" si="282"/>
        <v>0</v>
      </c>
      <c r="I320" s="72">
        <f t="shared" si="282"/>
        <v>0</v>
      </c>
      <c r="J320" s="73">
        <f t="shared" si="282"/>
        <v>0</v>
      </c>
      <c r="K320" s="73">
        <f t="shared" si="282"/>
        <v>0</v>
      </c>
      <c r="L320" s="73">
        <f t="shared" si="282"/>
        <v>0</v>
      </c>
      <c r="M320" s="73">
        <f t="shared" si="282"/>
        <v>0</v>
      </c>
      <c r="N320" s="72">
        <f t="shared" si="282"/>
        <v>0</v>
      </c>
      <c r="O320" s="72">
        <f t="shared" si="282"/>
        <v>0</v>
      </c>
      <c r="P320" s="72">
        <f t="shared" si="282"/>
        <v>0</v>
      </c>
      <c r="Q320" s="73">
        <f t="shared" si="282"/>
        <v>0</v>
      </c>
      <c r="R320" s="73">
        <f t="shared" si="282"/>
        <v>0</v>
      </c>
      <c r="S320" s="73">
        <f t="shared" si="282"/>
        <v>0</v>
      </c>
      <c r="T320" s="73">
        <f t="shared" si="282"/>
        <v>0</v>
      </c>
      <c r="U320" s="72">
        <f t="shared" si="282"/>
        <v>0</v>
      </c>
      <c r="V320" s="72">
        <f t="shared" si="282"/>
        <v>0</v>
      </c>
      <c r="W320" s="72">
        <f t="shared" si="282"/>
        <v>0</v>
      </c>
      <c r="X320" s="73">
        <f t="shared" si="282"/>
        <v>0</v>
      </c>
      <c r="Y320" s="72">
        <f t="shared" si="282"/>
        <v>0</v>
      </c>
      <c r="Z320" s="73">
        <f t="shared" si="282"/>
        <v>0</v>
      </c>
      <c r="AA320" s="73">
        <f t="shared" si="282"/>
        <v>0</v>
      </c>
      <c r="AB320" s="73">
        <f t="shared" si="282"/>
        <v>0</v>
      </c>
      <c r="AC320" s="73">
        <f t="shared" si="282"/>
        <v>0</v>
      </c>
      <c r="AD320" s="72">
        <f t="shared" si="277"/>
        <v>7.8868893559071881E-2</v>
      </c>
      <c r="AE320" s="72">
        <f t="shared" si="273"/>
        <v>7.8868893559071881E-2</v>
      </c>
      <c r="AF320" s="72">
        <f t="shared" si="273"/>
        <v>7.8868893559071881E-2</v>
      </c>
      <c r="AG320" s="72">
        <f t="shared" si="273"/>
        <v>7.8868893559071881E-2</v>
      </c>
      <c r="AH320" s="73">
        <f t="shared" si="282"/>
        <v>0</v>
      </c>
      <c r="AI320" s="73">
        <f t="shared" si="282"/>
        <v>0</v>
      </c>
      <c r="AJ320" s="73">
        <f t="shared" si="282"/>
        <v>0</v>
      </c>
      <c r="AK320" s="73">
        <f t="shared" si="282"/>
        <v>0</v>
      </c>
      <c r="AL320" s="72">
        <f t="shared" si="282"/>
        <v>0</v>
      </c>
      <c r="AM320" s="72">
        <f t="shared" si="282"/>
        <v>0</v>
      </c>
      <c r="AN320" s="72">
        <f t="shared" si="282"/>
        <v>0</v>
      </c>
      <c r="AO320" s="73">
        <f t="shared" si="282"/>
        <v>0</v>
      </c>
      <c r="AP320" s="72">
        <f t="shared" si="282"/>
        <v>0</v>
      </c>
      <c r="AQ320" s="73">
        <f t="shared" ref="AQ320:DB320" si="283">SUMIF($E$204:$DD$204,AQ$316,$E208:$DD208)</f>
        <v>0</v>
      </c>
      <c r="AR320" s="72">
        <f t="shared" si="283"/>
        <v>0</v>
      </c>
      <c r="AS320" s="73">
        <f t="shared" si="283"/>
        <v>0</v>
      </c>
      <c r="AT320" s="72">
        <f t="shared" si="283"/>
        <v>0</v>
      </c>
      <c r="AU320" s="73">
        <f t="shared" si="279"/>
        <v>1.2220206350352575E-3</v>
      </c>
      <c r="AV320" s="72">
        <f t="shared" si="279"/>
        <v>3.1122839938495159E-2</v>
      </c>
      <c r="AW320" s="73">
        <f t="shared" si="283"/>
        <v>0</v>
      </c>
      <c r="AX320" s="72">
        <f t="shared" si="279"/>
        <v>0.16403298838027749</v>
      </c>
      <c r="AY320" s="73">
        <f t="shared" si="279"/>
        <v>9.5301644704358125E-3</v>
      </c>
      <c r="AZ320" s="72">
        <f t="shared" si="283"/>
        <v>0</v>
      </c>
      <c r="BA320" s="73">
        <f t="shared" si="279"/>
        <v>1.5980842866207903E-2</v>
      </c>
      <c r="BB320" s="72">
        <f t="shared" si="279"/>
        <v>6.4432879644303054E-2</v>
      </c>
      <c r="BC320" s="73">
        <f t="shared" si="283"/>
        <v>0</v>
      </c>
      <c r="BD320" s="72">
        <f t="shared" si="283"/>
        <v>0</v>
      </c>
      <c r="BE320" s="73">
        <f t="shared" si="283"/>
        <v>0</v>
      </c>
      <c r="BF320" s="72">
        <f t="shared" si="283"/>
        <v>0</v>
      </c>
      <c r="BG320" s="73">
        <f t="shared" si="283"/>
        <v>0</v>
      </c>
      <c r="BH320" s="72">
        <f t="shared" si="283"/>
        <v>0</v>
      </c>
      <c r="BI320" s="73">
        <f t="shared" si="283"/>
        <v>0</v>
      </c>
      <c r="BJ320" s="72">
        <f t="shared" si="283"/>
        <v>0</v>
      </c>
      <c r="BK320" s="73">
        <f t="shared" si="283"/>
        <v>0</v>
      </c>
      <c r="BL320" s="72">
        <f t="shared" si="283"/>
        <v>0</v>
      </c>
      <c r="BM320" s="73">
        <f t="shared" si="283"/>
        <v>0</v>
      </c>
      <c r="BN320" s="72">
        <f t="shared" si="283"/>
        <v>0</v>
      </c>
      <c r="BO320" s="73">
        <f t="shared" si="283"/>
        <v>0</v>
      </c>
      <c r="BP320" s="72">
        <f t="shared" si="283"/>
        <v>0</v>
      </c>
      <c r="BQ320" s="73">
        <f t="shared" si="283"/>
        <v>0</v>
      </c>
      <c r="BR320" s="72">
        <f t="shared" si="283"/>
        <v>0</v>
      </c>
      <c r="BS320" s="73">
        <f t="shared" si="283"/>
        <v>0</v>
      </c>
      <c r="BT320" s="72">
        <f t="shared" si="283"/>
        <v>0</v>
      </c>
      <c r="BU320" s="73">
        <f t="shared" si="283"/>
        <v>0</v>
      </c>
      <c r="BV320" s="72">
        <f t="shared" si="283"/>
        <v>0</v>
      </c>
      <c r="BW320" s="73">
        <f t="shared" si="283"/>
        <v>0</v>
      </c>
      <c r="BX320" s="72">
        <f t="shared" si="283"/>
        <v>0</v>
      </c>
      <c r="BY320" s="73">
        <f t="shared" si="283"/>
        <v>0</v>
      </c>
      <c r="BZ320" s="72">
        <f t="shared" si="283"/>
        <v>0</v>
      </c>
      <c r="CA320" s="73">
        <f t="shared" si="283"/>
        <v>0</v>
      </c>
      <c r="CB320" s="72">
        <f t="shared" si="283"/>
        <v>0</v>
      </c>
      <c r="CC320" s="73">
        <f t="shared" si="283"/>
        <v>0</v>
      </c>
      <c r="CD320" s="72">
        <f t="shared" si="283"/>
        <v>0</v>
      </c>
      <c r="CE320" s="73">
        <f t="shared" si="283"/>
        <v>0</v>
      </c>
      <c r="CF320" s="72">
        <f t="shared" si="283"/>
        <v>0</v>
      </c>
      <c r="CG320" s="73">
        <f t="shared" si="283"/>
        <v>0</v>
      </c>
      <c r="CH320" s="72">
        <f t="shared" si="280"/>
        <v>4.7944831284714228E-4</v>
      </c>
      <c r="CI320" s="73">
        <f t="shared" si="283"/>
        <v>0</v>
      </c>
      <c r="CJ320" s="72">
        <f t="shared" si="283"/>
        <v>0</v>
      </c>
      <c r="CK320" s="73">
        <f t="shared" si="283"/>
        <v>0</v>
      </c>
      <c r="CL320" s="72">
        <f t="shared" si="283"/>
        <v>0</v>
      </c>
      <c r="CM320" s="73">
        <f t="shared" si="283"/>
        <v>0</v>
      </c>
      <c r="CN320" s="72">
        <f t="shared" si="283"/>
        <v>0</v>
      </c>
      <c r="CO320" s="73">
        <f t="shared" si="283"/>
        <v>0</v>
      </c>
      <c r="CP320" s="72">
        <f t="shared" si="283"/>
        <v>0</v>
      </c>
      <c r="CQ320" s="73">
        <f t="shared" si="283"/>
        <v>0</v>
      </c>
      <c r="CR320" s="72">
        <f t="shared" si="283"/>
        <v>0</v>
      </c>
      <c r="CS320" s="73">
        <f t="shared" si="283"/>
        <v>0</v>
      </c>
      <c r="CT320" s="72">
        <f t="shared" si="283"/>
        <v>0</v>
      </c>
      <c r="CU320" s="73">
        <f t="shared" si="283"/>
        <v>0</v>
      </c>
      <c r="CV320" s="72">
        <f t="shared" si="283"/>
        <v>0</v>
      </c>
      <c r="CW320" s="73">
        <f t="shared" si="283"/>
        <v>0</v>
      </c>
      <c r="CX320" s="72">
        <f t="shared" si="283"/>
        <v>0</v>
      </c>
      <c r="CY320" s="73">
        <f t="shared" si="283"/>
        <v>0</v>
      </c>
      <c r="CZ320" s="72">
        <f t="shared" si="283"/>
        <v>0</v>
      </c>
      <c r="DA320" s="73">
        <f t="shared" si="283"/>
        <v>0</v>
      </c>
      <c r="DB320" s="72">
        <f t="shared" si="283"/>
        <v>0</v>
      </c>
      <c r="DC320" s="73">
        <f t="shared" ref="DC320:DD320" si="284">SUMIF($E$204:$DD$204,DC$316,$E208:$DD208)</f>
        <v>0</v>
      </c>
      <c r="DD320" s="74">
        <f t="shared" si="284"/>
        <v>0</v>
      </c>
      <c r="DE320" s="3"/>
    </row>
    <row r="321" spans="1:109" x14ac:dyDescent="0.35">
      <c r="A321" s="127">
        <f>0.289732013796025-0.25</f>
        <v>3.9732013796024979E-2</v>
      </c>
      <c r="B321" s="3" t="s">
        <v>3958</v>
      </c>
      <c r="C321" s="39"/>
      <c r="D321" s="3" t="s">
        <v>469</v>
      </c>
      <c r="E321" s="71">
        <f t="shared" ref="E321:AP321" si="285">SUMIF($E$204:$DD$204,E$316,$E209:$DD209)</f>
        <v>0</v>
      </c>
      <c r="F321" s="72">
        <f t="shared" si="285"/>
        <v>0</v>
      </c>
      <c r="G321" s="72">
        <f t="shared" si="285"/>
        <v>0</v>
      </c>
      <c r="H321" s="105">
        <f>SUMIF($E$204:$DD$204,H$316,$E206:$DD206)</f>
        <v>0.11249456004320439</v>
      </c>
      <c r="I321" s="72">
        <f t="shared" si="285"/>
        <v>0</v>
      </c>
      <c r="J321" s="73">
        <f t="shared" si="285"/>
        <v>0</v>
      </c>
      <c r="K321" s="73">
        <f t="shared" si="285"/>
        <v>0</v>
      </c>
      <c r="L321" s="73">
        <f t="shared" si="285"/>
        <v>0</v>
      </c>
      <c r="M321" s="73">
        <f t="shared" si="285"/>
        <v>0</v>
      </c>
      <c r="N321" s="72">
        <f t="shared" si="285"/>
        <v>0</v>
      </c>
      <c r="O321" s="72">
        <f t="shared" si="285"/>
        <v>0</v>
      </c>
      <c r="P321" s="72">
        <f t="shared" si="285"/>
        <v>0</v>
      </c>
      <c r="Q321" s="73">
        <f t="shared" si="285"/>
        <v>0</v>
      </c>
      <c r="R321" s="73">
        <f t="shared" si="285"/>
        <v>0</v>
      </c>
      <c r="S321" s="73">
        <f t="shared" si="285"/>
        <v>0</v>
      </c>
      <c r="T321" s="73">
        <f t="shared" si="285"/>
        <v>0</v>
      </c>
      <c r="U321" s="72">
        <f t="shared" si="285"/>
        <v>0</v>
      </c>
      <c r="V321" s="72">
        <f t="shared" si="285"/>
        <v>0</v>
      </c>
      <c r="W321" s="72">
        <f t="shared" si="285"/>
        <v>0</v>
      </c>
      <c r="X321" s="73">
        <f t="shared" si="285"/>
        <v>0</v>
      </c>
      <c r="Y321" s="72">
        <f t="shared" si="285"/>
        <v>0</v>
      </c>
      <c r="Z321" s="73">
        <f t="shared" si="285"/>
        <v>0</v>
      </c>
      <c r="AA321" s="73">
        <f t="shared" si="285"/>
        <v>0</v>
      </c>
      <c r="AB321" s="73">
        <f t="shared" si="285"/>
        <v>0</v>
      </c>
      <c r="AC321" s="73">
        <f t="shared" si="285"/>
        <v>0</v>
      </c>
      <c r="AD321" s="72">
        <f t="shared" si="277"/>
        <v>9.9247029469742756E-3</v>
      </c>
      <c r="AE321" s="72">
        <f t="shared" si="273"/>
        <v>9.9247029469742756E-3</v>
      </c>
      <c r="AF321" s="72">
        <f t="shared" si="273"/>
        <v>9.9247029469742756E-3</v>
      </c>
      <c r="AG321" s="72">
        <f t="shared" si="273"/>
        <v>9.9247029469742756E-3</v>
      </c>
      <c r="AH321" s="73">
        <f t="shared" si="285"/>
        <v>0</v>
      </c>
      <c r="AI321" s="73">
        <f t="shared" si="285"/>
        <v>0</v>
      </c>
      <c r="AJ321" s="73">
        <f t="shared" si="285"/>
        <v>0</v>
      </c>
      <c r="AK321" s="73">
        <f t="shared" si="285"/>
        <v>0</v>
      </c>
      <c r="AL321" s="72">
        <f t="shared" si="285"/>
        <v>0</v>
      </c>
      <c r="AM321" s="72">
        <f t="shared" si="285"/>
        <v>0</v>
      </c>
      <c r="AN321" s="72">
        <f t="shared" si="285"/>
        <v>0</v>
      </c>
      <c r="AO321" s="73">
        <f t="shared" si="285"/>
        <v>0</v>
      </c>
      <c r="AP321" s="72">
        <f t="shared" si="285"/>
        <v>0</v>
      </c>
      <c r="AQ321" s="73">
        <f t="shared" ref="AQ321:DB321" si="286">SUMIF($E$204:$DD$204,AQ$316,$E209:$DD209)</f>
        <v>0</v>
      </c>
      <c r="AR321" s="72">
        <f t="shared" si="286"/>
        <v>0</v>
      </c>
      <c r="AS321" s="73">
        <f t="shared" si="286"/>
        <v>0</v>
      </c>
      <c r="AT321" s="72">
        <f t="shared" si="286"/>
        <v>0</v>
      </c>
      <c r="AU321" s="73">
        <f t="shared" si="279"/>
        <v>1.5377661902552141E-4</v>
      </c>
      <c r="AV321" s="72">
        <f t="shared" si="279"/>
        <v>3.9164355846381992E-3</v>
      </c>
      <c r="AW321" s="73">
        <f t="shared" si="286"/>
        <v>0</v>
      </c>
      <c r="AX321" s="72">
        <f t="shared" si="279"/>
        <v>2.064158136007576E-2</v>
      </c>
      <c r="AY321" s="73">
        <f t="shared" si="279"/>
        <v>1.1992567302093759E-3</v>
      </c>
      <c r="AZ321" s="72">
        <f t="shared" si="286"/>
        <v>0</v>
      </c>
      <c r="BA321" s="73">
        <f t="shared" si="279"/>
        <v>2.0109971261431862E-3</v>
      </c>
      <c r="BB321" s="72">
        <f t="shared" si="279"/>
        <v>8.1081039891715036E-3</v>
      </c>
      <c r="BC321" s="73">
        <f t="shared" si="286"/>
        <v>0</v>
      </c>
      <c r="BD321" s="72">
        <f t="shared" si="286"/>
        <v>0</v>
      </c>
      <c r="BE321" s="73">
        <f t="shared" si="286"/>
        <v>0</v>
      </c>
      <c r="BF321" s="72">
        <f t="shared" si="286"/>
        <v>0</v>
      </c>
      <c r="BG321" s="73">
        <f t="shared" si="286"/>
        <v>0</v>
      </c>
      <c r="BH321" s="72">
        <f t="shared" si="286"/>
        <v>0</v>
      </c>
      <c r="BI321" s="73">
        <f t="shared" si="286"/>
        <v>0</v>
      </c>
      <c r="BJ321" s="72">
        <f t="shared" si="286"/>
        <v>0</v>
      </c>
      <c r="BK321" s="73">
        <f t="shared" si="286"/>
        <v>0</v>
      </c>
      <c r="BL321" s="72">
        <f t="shared" si="286"/>
        <v>0</v>
      </c>
      <c r="BM321" s="73">
        <f t="shared" si="286"/>
        <v>0</v>
      </c>
      <c r="BN321" s="72">
        <f t="shared" si="286"/>
        <v>0</v>
      </c>
      <c r="BO321" s="73">
        <f t="shared" si="286"/>
        <v>0</v>
      </c>
      <c r="BP321" s="72">
        <f t="shared" si="286"/>
        <v>0</v>
      </c>
      <c r="BQ321" s="73">
        <f t="shared" si="286"/>
        <v>0</v>
      </c>
      <c r="BR321" s="72">
        <f t="shared" si="286"/>
        <v>0</v>
      </c>
      <c r="BS321" s="73">
        <f t="shared" si="286"/>
        <v>0</v>
      </c>
      <c r="BT321" s="72">
        <f t="shared" si="286"/>
        <v>0</v>
      </c>
      <c r="BU321" s="73">
        <f t="shared" si="286"/>
        <v>0</v>
      </c>
      <c r="BV321" s="72">
        <f t="shared" si="286"/>
        <v>0</v>
      </c>
      <c r="BW321" s="73">
        <f t="shared" si="286"/>
        <v>0</v>
      </c>
      <c r="BX321" s="72">
        <f t="shared" si="286"/>
        <v>0</v>
      </c>
      <c r="BY321" s="73">
        <f t="shared" si="286"/>
        <v>0</v>
      </c>
      <c r="BZ321" s="72">
        <f t="shared" si="286"/>
        <v>0</v>
      </c>
      <c r="CA321" s="73">
        <f t="shared" si="286"/>
        <v>0</v>
      </c>
      <c r="CB321" s="72">
        <f t="shared" si="286"/>
        <v>0</v>
      </c>
      <c r="CC321" s="73">
        <f t="shared" si="286"/>
        <v>0</v>
      </c>
      <c r="CD321" s="72">
        <f t="shared" si="286"/>
        <v>0</v>
      </c>
      <c r="CE321" s="73">
        <f t="shared" si="286"/>
        <v>0</v>
      </c>
      <c r="CF321" s="72">
        <f t="shared" si="286"/>
        <v>0</v>
      </c>
      <c r="CG321" s="73">
        <f t="shared" si="286"/>
        <v>0</v>
      </c>
      <c r="CH321" s="72">
        <f t="shared" si="280"/>
        <v>6.0332811438161046E-5</v>
      </c>
      <c r="CI321" s="73">
        <f t="shared" si="286"/>
        <v>0</v>
      </c>
      <c r="CJ321" s="72">
        <f t="shared" si="286"/>
        <v>0</v>
      </c>
      <c r="CK321" s="73">
        <f t="shared" si="286"/>
        <v>0</v>
      </c>
      <c r="CL321" s="72">
        <f t="shared" si="286"/>
        <v>0</v>
      </c>
      <c r="CM321" s="73">
        <f t="shared" si="286"/>
        <v>0</v>
      </c>
      <c r="CN321" s="72">
        <f t="shared" si="286"/>
        <v>0</v>
      </c>
      <c r="CO321" s="73">
        <f t="shared" si="286"/>
        <v>0</v>
      </c>
      <c r="CP321" s="72">
        <f t="shared" si="286"/>
        <v>0</v>
      </c>
      <c r="CQ321" s="73">
        <f t="shared" si="286"/>
        <v>0</v>
      </c>
      <c r="CR321" s="72">
        <f t="shared" si="286"/>
        <v>0</v>
      </c>
      <c r="CS321" s="73">
        <f t="shared" si="286"/>
        <v>0</v>
      </c>
      <c r="CT321" s="72">
        <f t="shared" si="286"/>
        <v>0</v>
      </c>
      <c r="CU321" s="73">
        <f t="shared" si="286"/>
        <v>0</v>
      </c>
      <c r="CV321" s="72">
        <f t="shared" si="286"/>
        <v>0</v>
      </c>
      <c r="CW321" s="73">
        <f t="shared" si="286"/>
        <v>0</v>
      </c>
      <c r="CX321" s="72">
        <f t="shared" si="286"/>
        <v>0</v>
      </c>
      <c r="CY321" s="73">
        <f t="shared" si="286"/>
        <v>0</v>
      </c>
      <c r="CZ321" s="72">
        <f t="shared" si="286"/>
        <v>0</v>
      </c>
      <c r="DA321" s="73">
        <f t="shared" si="286"/>
        <v>0</v>
      </c>
      <c r="DB321" s="72">
        <f t="shared" si="286"/>
        <v>0</v>
      </c>
      <c r="DC321" s="73">
        <f t="shared" ref="DC321:DD321" si="287">SUMIF($E$204:$DD$204,DC$316,$E209:$DD209)</f>
        <v>0</v>
      </c>
      <c r="DD321" s="74">
        <f t="shared" si="287"/>
        <v>0</v>
      </c>
      <c r="DE321" s="3"/>
    </row>
    <row r="322" spans="1:109" x14ac:dyDescent="0.35">
      <c r="A322" s="127">
        <f>1-SUM(A318:A321)</f>
        <v>2.1407131739325957E-2</v>
      </c>
      <c r="B322" s="3" t="s">
        <v>3959</v>
      </c>
      <c r="C322" s="39"/>
      <c r="D322" s="3" t="s">
        <v>471</v>
      </c>
      <c r="E322" s="71">
        <f t="shared" ref="E322:AP322" si="288">SUMIF($E$204:$DD$204,E$316,$E210:$DD210)</f>
        <v>0</v>
      </c>
      <c r="F322" s="72">
        <f t="shared" si="288"/>
        <v>0</v>
      </c>
      <c r="G322" s="72">
        <f t="shared" si="288"/>
        <v>0</v>
      </c>
      <c r="H322" s="72">
        <f t="shared" si="288"/>
        <v>0</v>
      </c>
      <c r="I322" s="105">
        <f>SUMIF($E$204:$DD$204,I$316,$E206:$DD206)</f>
        <v>0.11249456004320439</v>
      </c>
      <c r="J322" s="73">
        <f t="shared" si="288"/>
        <v>0</v>
      </c>
      <c r="K322" s="73">
        <f t="shared" si="288"/>
        <v>0</v>
      </c>
      <c r="L322" s="73">
        <f t="shared" si="288"/>
        <v>0</v>
      </c>
      <c r="M322" s="73">
        <f t="shared" si="288"/>
        <v>0</v>
      </c>
      <c r="N322" s="72">
        <f t="shared" si="288"/>
        <v>0</v>
      </c>
      <c r="O322" s="72">
        <f t="shared" si="288"/>
        <v>0</v>
      </c>
      <c r="P322" s="72">
        <f t="shared" si="288"/>
        <v>0</v>
      </c>
      <c r="Q322" s="73">
        <f t="shared" si="288"/>
        <v>0</v>
      </c>
      <c r="R322" s="73">
        <f t="shared" si="288"/>
        <v>0</v>
      </c>
      <c r="S322" s="73">
        <f t="shared" si="288"/>
        <v>0</v>
      </c>
      <c r="T322" s="73">
        <f t="shared" si="288"/>
        <v>0</v>
      </c>
      <c r="U322" s="72">
        <f t="shared" si="288"/>
        <v>0</v>
      </c>
      <c r="V322" s="72">
        <f t="shared" si="288"/>
        <v>0</v>
      </c>
      <c r="W322" s="72">
        <f t="shared" si="288"/>
        <v>0</v>
      </c>
      <c r="X322" s="73">
        <f t="shared" si="288"/>
        <v>0</v>
      </c>
      <c r="Y322" s="72">
        <f t="shared" si="288"/>
        <v>0</v>
      </c>
      <c r="Z322" s="73">
        <f t="shared" si="288"/>
        <v>0</v>
      </c>
      <c r="AA322" s="73">
        <f t="shared" si="288"/>
        <v>0</v>
      </c>
      <c r="AB322" s="73">
        <f t="shared" si="288"/>
        <v>0</v>
      </c>
      <c r="AC322" s="73">
        <f t="shared" si="288"/>
        <v>0</v>
      </c>
      <c r="AD322" s="72">
        <f t="shared" si="277"/>
        <v>5.3473107240491939E-3</v>
      </c>
      <c r="AE322" s="72">
        <f t="shared" si="273"/>
        <v>5.3473107240491939E-3</v>
      </c>
      <c r="AF322" s="72">
        <f t="shared" si="273"/>
        <v>5.3473107240491939E-3</v>
      </c>
      <c r="AG322" s="72">
        <f t="shared" si="273"/>
        <v>5.3473107240491939E-3</v>
      </c>
      <c r="AH322" s="73">
        <f t="shared" si="288"/>
        <v>0</v>
      </c>
      <c r="AI322" s="73">
        <f t="shared" si="288"/>
        <v>0</v>
      </c>
      <c r="AJ322" s="73">
        <f t="shared" si="288"/>
        <v>0</v>
      </c>
      <c r="AK322" s="73">
        <f t="shared" si="288"/>
        <v>0</v>
      </c>
      <c r="AL322" s="72">
        <f t="shared" si="288"/>
        <v>0</v>
      </c>
      <c r="AM322" s="72">
        <f t="shared" si="288"/>
        <v>0</v>
      </c>
      <c r="AN322" s="72">
        <f t="shared" si="288"/>
        <v>0</v>
      </c>
      <c r="AO322" s="73">
        <f t="shared" si="288"/>
        <v>0</v>
      </c>
      <c r="AP322" s="72">
        <f t="shared" si="288"/>
        <v>0</v>
      </c>
      <c r="AQ322" s="73">
        <f t="shared" ref="AQ322:DB322" si="289">SUMIF($E$204:$DD$204,AQ$316,$E210:$DD210)</f>
        <v>0</v>
      </c>
      <c r="AR322" s="72">
        <f t="shared" si="289"/>
        <v>0</v>
      </c>
      <c r="AS322" s="73">
        <f t="shared" si="289"/>
        <v>0</v>
      </c>
      <c r="AT322" s="72">
        <f t="shared" si="289"/>
        <v>0</v>
      </c>
      <c r="AU322" s="73">
        <f t="shared" si="279"/>
        <v>8.2852995038394398E-5</v>
      </c>
      <c r="AV322" s="72">
        <f t="shared" si="279"/>
        <v>2.1101284455237409E-3</v>
      </c>
      <c r="AW322" s="73">
        <f t="shared" si="289"/>
        <v>0</v>
      </c>
      <c r="AX322" s="72">
        <f>SUMIF($E$204:$DD$204,AX$316,$E$206:$DD$206)*$A322/SUM($A$318:$A$322)</f>
        <v>1.1121436072977624E-2</v>
      </c>
      <c r="AY322" s="73">
        <f t="shared" si="279"/>
        <v>6.4614511976822679E-4</v>
      </c>
      <c r="AZ322" s="72">
        <f t="shared" si="289"/>
        <v>0</v>
      </c>
      <c r="BA322" s="73">
        <f t="shared" si="279"/>
        <v>1.0835010937970638E-3</v>
      </c>
      <c r="BB322" s="72">
        <f t="shared" si="279"/>
        <v>4.3685490280815763E-3</v>
      </c>
      <c r="BC322" s="73">
        <f t="shared" si="289"/>
        <v>0</v>
      </c>
      <c r="BD322" s="72">
        <f t="shared" si="289"/>
        <v>0</v>
      </c>
      <c r="BE322" s="73">
        <f t="shared" si="289"/>
        <v>0</v>
      </c>
      <c r="BF322" s="72">
        <f t="shared" si="289"/>
        <v>0</v>
      </c>
      <c r="BG322" s="73">
        <f t="shared" si="289"/>
        <v>0</v>
      </c>
      <c r="BH322" s="72">
        <f t="shared" si="289"/>
        <v>0</v>
      </c>
      <c r="BI322" s="73">
        <f t="shared" si="289"/>
        <v>0</v>
      </c>
      <c r="BJ322" s="72">
        <f t="shared" si="289"/>
        <v>0</v>
      </c>
      <c r="BK322" s="73">
        <f t="shared" si="289"/>
        <v>0</v>
      </c>
      <c r="BL322" s="72">
        <f t="shared" si="289"/>
        <v>0</v>
      </c>
      <c r="BM322" s="73">
        <f t="shared" si="289"/>
        <v>0</v>
      </c>
      <c r="BN322" s="72">
        <f t="shared" si="289"/>
        <v>0</v>
      </c>
      <c r="BO322" s="73">
        <f t="shared" si="289"/>
        <v>0</v>
      </c>
      <c r="BP322" s="72">
        <f t="shared" si="289"/>
        <v>0</v>
      </c>
      <c r="BQ322" s="73">
        <f t="shared" si="289"/>
        <v>0</v>
      </c>
      <c r="BR322" s="72">
        <f t="shared" si="289"/>
        <v>0</v>
      </c>
      <c r="BS322" s="73">
        <f t="shared" si="289"/>
        <v>0</v>
      </c>
      <c r="BT322" s="72">
        <f t="shared" si="289"/>
        <v>0</v>
      </c>
      <c r="BU322" s="73">
        <f t="shared" si="289"/>
        <v>0</v>
      </c>
      <c r="BV322" s="72">
        <f t="shared" si="289"/>
        <v>0</v>
      </c>
      <c r="BW322" s="73">
        <f t="shared" si="289"/>
        <v>0</v>
      </c>
      <c r="BX322" s="72">
        <f t="shared" si="289"/>
        <v>0</v>
      </c>
      <c r="BY322" s="73">
        <f t="shared" si="289"/>
        <v>0</v>
      </c>
      <c r="BZ322" s="72">
        <f t="shared" si="289"/>
        <v>0</v>
      </c>
      <c r="CA322" s="73">
        <f t="shared" si="289"/>
        <v>0</v>
      </c>
      <c r="CB322" s="72">
        <f t="shared" si="289"/>
        <v>0</v>
      </c>
      <c r="CC322" s="73">
        <f t="shared" si="289"/>
        <v>0</v>
      </c>
      <c r="CD322" s="72">
        <f t="shared" si="289"/>
        <v>0</v>
      </c>
      <c r="CE322" s="73">
        <f t="shared" si="289"/>
        <v>0</v>
      </c>
      <c r="CF322" s="72">
        <f t="shared" si="289"/>
        <v>0</v>
      </c>
      <c r="CG322" s="73">
        <f t="shared" si="289"/>
        <v>0</v>
      </c>
      <c r="CH322" s="72">
        <f t="shared" si="280"/>
        <v>3.250659403500559E-5</v>
      </c>
      <c r="CI322" s="73">
        <f t="shared" si="289"/>
        <v>0</v>
      </c>
      <c r="CJ322" s="72">
        <f t="shared" si="289"/>
        <v>0</v>
      </c>
      <c r="CK322" s="73">
        <f t="shared" si="289"/>
        <v>0</v>
      </c>
      <c r="CL322" s="72">
        <f t="shared" si="289"/>
        <v>0</v>
      </c>
      <c r="CM322" s="73">
        <f t="shared" si="289"/>
        <v>0</v>
      </c>
      <c r="CN322" s="72">
        <f t="shared" si="289"/>
        <v>0</v>
      </c>
      <c r="CO322" s="73">
        <f t="shared" si="289"/>
        <v>0</v>
      </c>
      <c r="CP322" s="72">
        <f t="shared" si="289"/>
        <v>0</v>
      </c>
      <c r="CQ322" s="73">
        <f t="shared" si="289"/>
        <v>0</v>
      </c>
      <c r="CR322" s="72">
        <f t="shared" si="289"/>
        <v>0</v>
      </c>
      <c r="CS322" s="73">
        <f t="shared" si="289"/>
        <v>0</v>
      </c>
      <c r="CT322" s="72">
        <f t="shared" si="289"/>
        <v>0</v>
      </c>
      <c r="CU322" s="73">
        <f t="shared" si="289"/>
        <v>0</v>
      </c>
      <c r="CV322" s="72">
        <f t="shared" si="289"/>
        <v>0</v>
      </c>
      <c r="CW322" s="73">
        <f t="shared" si="289"/>
        <v>0</v>
      </c>
      <c r="CX322" s="72">
        <f t="shared" si="289"/>
        <v>0</v>
      </c>
      <c r="CY322" s="73">
        <f t="shared" si="289"/>
        <v>0</v>
      </c>
      <c r="CZ322" s="72">
        <f t="shared" si="289"/>
        <v>0</v>
      </c>
      <c r="DA322" s="73">
        <f t="shared" si="289"/>
        <v>0</v>
      </c>
      <c r="DB322" s="72">
        <f t="shared" si="289"/>
        <v>0</v>
      </c>
      <c r="DC322" s="73">
        <f t="shared" ref="DC322:DD322" si="290">SUMIF($E$204:$DD$204,DC$316,$E210:$DD210)</f>
        <v>0</v>
      </c>
      <c r="DD322" s="74">
        <f t="shared" si="290"/>
        <v>0</v>
      </c>
      <c r="DE322" s="3"/>
    </row>
    <row r="323" spans="1:109" x14ac:dyDescent="0.35">
      <c r="A323" s="128">
        <f>0.363235256928555-0.35</f>
        <v>1.3235256928555039E-2</v>
      </c>
      <c r="B323" s="3" t="s">
        <v>3960</v>
      </c>
      <c r="C323" s="39" t="s">
        <v>472</v>
      </c>
      <c r="D323" s="3" t="s">
        <v>474</v>
      </c>
      <c r="E323" s="75">
        <f t="shared" ref="E323:AP323" si="291">SUMIF($E$204:$DD$204,E$316,$E211:$DD211)</f>
        <v>0</v>
      </c>
      <c r="F323" s="73">
        <f t="shared" si="291"/>
        <v>0</v>
      </c>
      <c r="G323" s="73">
        <f t="shared" si="291"/>
        <v>0</v>
      </c>
      <c r="H323" s="73">
        <f t="shared" si="291"/>
        <v>0</v>
      </c>
      <c r="I323" s="73">
        <f t="shared" si="291"/>
        <v>0</v>
      </c>
      <c r="J323" s="72">
        <f t="shared" si="291"/>
        <v>0.17675690624355153</v>
      </c>
      <c r="K323" s="72"/>
      <c r="L323" s="72"/>
      <c r="M323" s="72"/>
      <c r="N323" s="73">
        <f t="shared" si="291"/>
        <v>0</v>
      </c>
      <c r="O323" s="73">
        <f t="shared" si="291"/>
        <v>0</v>
      </c>
      <c r="P323" s="73">
        <f t="shared" si="291"/>
        <v>0</v>
      </c>
      <c r="Q323" s="72">
        <f t="shared" si="291"/>
        <v>0</v>
      </c>
      <c r="R323" s="72">
        <f t="shared" si="291"/>
        <v>0</v>
      </c>
      <c r="S323" s="72">
        <f t="shared" si="291"/>
        <v>0</v>
      </c>
      <c r="T323" s="72">
        <f t="shared" si="291"/>
        <v>0</v>
      </c>
      <c r="U323" s="73">
        <f t="shared" si="291"/>
        <v>0</v>
      </c>
      <c r="V323" s="73">
        <f t="shared" si="291"/>
        <v>0</v>
      </c>
      <c r="W323" s="73">
        <f t="shared" si="291"/>
        <v>0</v>
      </c>
      <c r="X323" s="72">
        <f t="shared" si="291"/>
        <v>0</v>
      </c>
      <c r="Y323" s="73">
        <f t="shared" si="291"/>
        <v>0</v>
      </c>
      <c r="Z323" s="72">
        <f t="shared" si="291"/>
        <v>0</v>
      </c>
      <c r="AA323" s="72">
        <f t="shared" si="291"/>
        <v>0</v>
      </c>
      <c r="AB323" s="72">
        <f t="shared" si="291"/>
        <v>0</v>
      </c>
      <c r="AC323" s="72">
        <f t="shared" si="291"/>
        <v>0</v>
      </c>
      <c r="AD323" s="73">
        <f t="shared" si="291"/>
        <v>0</v>
      </c>
      <c r="AE323" s="73">
        <f t="shared" si="291"/>
        <v>0</v>
      </c>
      <c r="AF323" s="73">
        <f t="shared" si="291"/>
        <v>0</v>
      </c>
      <c r="AG323" s="73">
        <f t="shared" si="291"/>
        <v>0</v>
      </c>
      <c r="AH323" s="72">
        <f t="shared" si="291"/>
        <v>0</v>
      </c>
      <c r="AI323" s="72">
        <f t="shared" si="291"/>
        <v>0</v>
      </c>
      <c r="AJ323" s="72">
        <f t="shared" si="291"/>
        <v>0</v>
      </c>
      <c r="AK323" s="72">
        <f t="shared" si="291"/>
        <v>0</v>
      </c>
      <c r="AL323" s="73">
        <f t="shared" si="291"/>
        <v>0</v>
      </c>
      <c r="AM323" s="73">
        <f t="shared" si="291"/>
        <v>0</v>
      </c>
      <c r="AN323" s="73">
        <f t="shared" si="291"/>
        <v>0</v>
      </c>
      <c r="AO323" s="72">
        <f t="shared" si="291"/>
        <v>0</v>
      </c>
      <c r="AP323" s="73">
        <f t="shared" si="291"/>
        <v>0</v>
      </c>
      <c r="AQ323" s="72">
        <f t="shared" ref="AQ323:DB323" si="292">SUMIF($E$204:$DD$204,AQ$316,$E211:$DD211)</f>
        <v>0</v>
      </c>
      <c r="AR323" s="73">
        <f t="shared" si="292"/>
        <v>0</v>
      </c>
      <c r="AS323" s="72">
        <f t="shared" si="292"/>
        <v>0</v>
      </c>
      <c r="AT323" s="73">
        <f t="shared" si="292"/>
        <v>0</v>
      </c>
      <c r="AU323" s="72">
        <f t="shared" si="292"/>
        <v>0</v>
      </c>
      <c r="AV323" s="73">
        <f t="shared" si="292"/>
        <v>0</v>
      </c>
      <c r="AW323" s="72">
        <f t="shared" si="292"/>
        <v>0</v>
      </c>
      <c r="AX323" s="73"/>
      <c r="AY323" s="72">
        <f t="shared" si="292"/>
        <v>0</v>
      </c>
      <c r="AZ323" s="73">
        <f t="shared" si="292"/>
        <v>0</v>
      </c>
      <c r="BA323" s="72"/>
      <c r="BB323" s="73">
        <f t="shared" si="292"/>
        <v>0</v>
      </c>
      <c r="BC323" s="72">
        <f t="shared" si="292"/>
        <v>0</v>
      </c>
      <c r="BD323" s="73">
        <f t="shared" si="292"/>
        <v>0</v>
      </c>
      <c r="BE323" s="72">
        <f t="shared" si="292"/>
        <v>0</v>
      </c>
      <c r="BF323" s="73"/>
      <c r="BG323" s="72">
        <f t="shared" si="292"/>
        <v>0</v>
      </c>
      <c r="BH323" s="73">
        <f t="shared" si="292"/>
        <v>0</v>
      </c>
      <c r="BI323" s="72">
        <f t="shared" si="292"/>
        <v>0</v>
      </c>
      <c r="BJ323" s="73">
        <f t="shared" si="292"/>
        <v>0</v>
      </c>
      <c r="BK323" s="72">
        <f t="shared" si="292"/>
        <v>0</v>
      </c>
      <c r="BL323" s="73"/>
      <c r="BM323" s="72">
        <f t="shared" si="292"/>
        <v>0</v>
      </c>
      <c r="BN323" s="73">
        <f t="shared" si="292"/>
        <v>0</v>
      </c>
      <c r="BO323" s="72">
        <f t="shared" si="292"/>
        <v>0</v>
      </c>
      <c r="BP323" s="73">
        <f t="shared" si="292"/>
        <v>0</v>
      </c>
      <c r="BQ323" s="72">
        <f t="shared" si="292"/>
        <v>0</v>
      </c>
      <c r="BR323" s="73">
        <f t="shared" si="292"/>
        <v>0</v>
      </c>
      <c r="BS323" s="72">
        <f t="shared" si="292"/>
        <v>0</v>
      </c>
      <c r="BT323" s="73">
        <f t="shared" si="292"/>
        <v>0</v>
      </c>
      <c r="BU323" s="72">
        <f t="shared" si="292"/>
        <v>0</v>
      </c>
      <c r="BV323" s="73">
        <f t="shared" si="292"/>
        <v>0</v>
      </c>
      <c r="BW323" s="72">
        <f t="shared" si="292"/>
        <v>0</v>
      </c>
      <c r="BX323" s="73">
        <f t="shared" si="292"/>
        <v>0</v>
      </c>
      <c r="BY323" s="72">
        <f t="shared" si="292"/>
        <v>0</v>
      </c>
      <c r="BZ323" s="73">
        <f t="shared" si="292"/>
        <v>0</v>
      </c>
      <c r="CA323" s="72">
        <f t="shared" si="292"/>
        <v>0</v>
      </c>
      <c r="CB323" s="73">
        <f t="shared" si="292"/>
        <v>0</v>
      </c>
      <c r="CC323" s="72">
        <f>SUMIF($E$204:$DD$204,CC$316,$E$211:$DD$211)*$A323/SUM($A$323:$A$326)</f>
        <v>2.1315309778353268E-4</v>
      </c>
      <c r="CD323" s="73">
        <f t="shared" si="292"/>
        <v>0</v>
      </c>
      <c r="CE323" s="72">
        <f t="shared" si="292"/>
        <v>0</v>
      </c>
      <c r="CF323" s="73">
        <f t="shared" si="292"/>
        <v>0</v>
      </c>
      <c r="CG323" s="72">
        <f t="shared" si="292"/>
        <v>0</v>
      </c>
      <c r="CH323" s="73">
        <f>SUMIF($E$204:$DD$204,CH$316,$E$211:$DD$211)*$A323/SUM($A$323:$A$326)</f>
        <v>5.6408571854759857E-4</v>
      </c>
      <c r="CI323" s="72">
        <f t="shared" si="292"/>
        <v>0</v>
      </c>
      <c r="CJ323" s="73">
        <f t="shared" si="292"/>
        <v>0</v>
      </c>
      <c r="CK323" s="72">
        <f t="shared" si="292"/>
        <v>0</v>
      </c>
      <c r="CL323" s="73">
        <f t="shared" si="292"/>
        <v>0</v>
      </c>
      <c r="CM323" s="72">
        <f t="shared" si="292"/>
        <v>0</v>
      </c>
      <c r="CN323" s="73">
        <f t="shared" si="292"/>
        <v>0</v>
      </c>
      <c r="CO323" s="72">
        <f t="shared" si="292"/>
        <v>0</v>
      </c>
      <c r="CP323" s="73">
        <f t="shared" si="292"/>
        <v>0</v>
      </c>
      <c r="CQ323" s="72">
        <f t="shared" si="292"/>
        <v>0</v>
      </c>
      <c r="CR323" s="73">
        <f t="shared" si="292"/>
        <v>0</v>
      </c>
      <c r="CS323" s="72">
        <f t="shared" si="292"/>
        <v>0</v>
      </c>
      <c r="CT323" s="73">
        <f t="shared" si="292"/>
        <v>0</v>
      </c>
      <c r="CU323" s="72">
        <f t="shared" si="292"/>
        <v>0</v>
      </c>
      <c r="CV323" s="73">
        <f t="shared" si="292"/>
        <v>0</v>
      </c>
      <c r="CW323" s="72">
        <f t="shared" si="292"/>
        <v>0</v>
      </c>
      <c r="CX323" s="73">
        <f t="shared" si="292"/>
        <v>0</v>
      </c>
      <c r="CY323" s="72">
        <f t="shared" si="292"/>
        <v>0</v>
      </c>
      <c r="CZ323" s="73">
        <f t="shared" si="292"/>
        <v>0</v>
      </c>
      <c r="DA323" s="72">
        <f t="shared" si="292"/>
        <v>0</v>
      </c>
      <c r="DB323" s="73">
        <f t="shared" si="292"/>
        <v>0</v>
      </c>
      <c r="DC323" s="72">
        <f t="shared" ref="DC323:DD323" si="293">SUMIF($E$204:$DD$204,DC$316,$E211:$DD211)</f>
        <v>0</v>
      </c>
      <c r="DD323" s="76">
        <f t="shared" si="293"/>
        <v>0</v>
      </c>
      <c r="DE323" s="3"/>
    </row>
    <row r="324" spans="1:109" x14ac:dyDescent="0.35">
      <c r="A324" s="128">
        <f>0.323357112614357-0.31</f>
        <v>1.3357112614357014E-2</v>
      </c>
      <c r="B324" s="3" t="s">
        <v>3961</v>
      </c>
      <c r="C324" s="39"/>
      <c r="D324" s="3" t="s">
        <v>475</v>
      </c>
      <c r="E324" s="75">
        <f t="shared" ref="E324:AP324" si="294">SUMIF($E$204:$DD$204,E$316,$E212:$DD212)</f>
        <v>0</v>
      </c>
      <c r="F324" s="73">
        <f t="shared" si="294"/>
        <v>0</v>
      </c>
      <c r="G324" s="73">
        <f t="shared" si="294"/>
        <v>0</v>
      </c>
      <c r="H324" s="73">
        <f t="shared" si="294"/>
        <v>0</v>
      </c>
      <c r="I324" s="73">
        <f t="shared" si="294"/>
        <v>0</v>
      </c>
      <c r="J324" s="72">
        <f t="shared" si="294"/>
        <v>0</v>
      </c>
      <c r="K324" s="105">
        <f>SUMIF($E$204:$DD$204,K$316,$E211:$DD211)</f>
        <v>0.17675690624355153</v>
      </c>
      <c r="L324" s="72">
        <f t="shared" si="294"/>
        <v>0</v>
      </c>
      <c r="M324" s="72">
        <f t="shared" si="294"/>
        <v>0</v>
      </c>
      <c r="N324" s="73">
        <f t="shared" si="294"/>
        <v>0</v>
      </c>
      <c r="O324" s="73">
        <f t="shared" si="294"/>
        <v>0</v>
      </c>
      <c r="P324" s="73">
        <f t="shared" si="294"/>
        <v>0</v>
      </c>
      <c r="Q324" s="72">
        <f t="shared" si="294"/>
        <v>0</v>
      </c>
      <c r="R324" s="72">
        <f t="shared" si="294"/>
        <v>0</v>
      </c>
      <c r="S324" s="72">
        <f t="shared" si="294"/>
        <v>0</v>
      </c>
      <c r="T324" s="72">
        <f t="shared" si="294"/>
        <v>0</v>
      </c>
      <c r="U324" s="73">
        <f t="shared" si="294"/>
        <v>0</v>
      </c>
      <c r="V324" s="73">
        <f t="shared" si="294"/>
        <v>0</v>
      </c>
      <c r="W324" s="73">
        <f t="shared" si="294"/>
        <v>0</v>
      </c>
      <c r="X324" s="72">
        <f t="shared" si="294"/>
        <v>0</v>
      </c>
      <c r="Y324" s="73">
        <f t="shared" si="294"/>
        <v>0</v>
      </c>
      <c r="Z324" s="72">
        <f t="shared" si="294"/>
        <v>0</v>
      </c>
      <c r="AA324" s="72">
        <f t="shared" si="294"/>
        <v>0</v>
      </c>
      <c r="AB324" s="72">
        <f t="shared" si="294"/>
        <v>0</v>
      </c>
      <c r="AC324" s="72">
        <f t="shared" si="294"/>
        <v>0</v>
      </c>
      <c r="AD324" s="73">
        <f t="shared" si="294"/>
        <v>0</v>
      </c>
      <c r="AE324" s="73">
        <f t="shared" si="294"/>
        <v>0</v>
      </c>
      <c r="AF324" s="73">
        <f t="shared" si="294"/>
        <v>0</v>
      </c>
      <c r="AG324" s="73">
        <f t="shared" si="294"/>
        <v>0</v>
      </c>
      <c r="AH324" s="72">
        <f t="shared" si="294"/>
        <v>0</v>
      </c>
      <c r="AI324" s="72">
        <f t="shared" si="294"/>
        <v>0</v>
      </c>
      <c r="AJ324" s="72">
        <f t="shared" si="294"/>
        <v>0</v>
      </c>
      <c r="AK324" s="72">
        <f t="shared" si="294"/>
        <v>0</v>
      </c>
      <c r="AL324" s="73">
        <f t="shared" si="294"/>
        <v>0</v>
      </c>
      <c r="AM324" s="73">
        <f t="shared" si="294"/>
        <v>0</v>
      </c>
      <c r="AN324" s="73">
        <f t="shared" si="294"/>
        <v>0</v>
      </c>
      <c r="AO324" s="72">
        <f t="shared" si="294"/>
        <v>0</v>
      </c>
      <c r="AP324" s="73">
        <f t="shared" si="294"/>
        <v>0</v>
      </c>
      <c r="AQ324" s="72">
        <f t="shared" ref="AQ324:DB324" si="295">SUMIF($E$204:$DD$204,AQ$316,$E212:$DD212)</f>
        <v>0</v>
      </c>
      <c r="AR324" s="73">
        <f t="shared" si="295"/>
        <v>0</v>
      </c>
      <c r="AS324" s="72">
        <f t="shared" si="295"/>
        <v>0</v>
      </c>
      <c r="AT324" s="73">
        <f t="shared" si="295"/>
        <v>0</v>
      </c>
      <c r="AU324" s="72">
        <f t="shared" si="295"/>
        <v>0</v>
      </c>
      <c r="AV324" s="73">
        <f t="shared" si="295"/>
        <v>0</v>
      </c>
      <c r="AW324" s="72">
        <f t="shared" si="295"/>
        <v>0</v>
      </c>
      <c r="AX324" s="73"/>
      <c r="AY324" s="72">
        <f t="shared" si="295"/>
        <v>0</v>
      </c>
      <c r="AZ324" s="73">
        <f t="shared" si="295"/>
        <v>0</v>
      </c>
      <c r="BA324" s="72"/>
      <c r="BB324" s="73">
        <f t="shared" si="295"/>
        <v>0</v>
      </c>
      <c r="BC324" s="72">
        <f t="shared" si="295"/>
        <v>0</v>
      </c>
      <c r="BD324" s="73">
        <f t="shared" si="295"/>
        <v>0</v>
      </c>
      <c r="BE324" s="72">
        <f t="shared" si="295"/>
        <v>0</v>
      </c>
      <c r="BF324" s="73"/>
      <c r="BG324" s="72">
        <f t="shared" si="295"/>
        <v>0</v>
      </c>
      <c r="BH324" s="73">
        <f t="shared" si="295"/>
        <v>0</v>
      </c>
      <c r="BI324" s="72">
        <f t="shared" si="295"/>
        <v>0</v>
      </c>
      <c r="BJ324" s="73">
        <f t="shared" si="295"/>
        <v>0</v>
      </c>
      <c r="BK324" s="72">
        <f t="shared" si="295"/>
        <v>0</v>
      </c>
      <c r="BL324" s="73"/>
      <c r="BM324" s="72">
        <f t="shared" si="295"/>
        <v>0</v>
      </c>
      <c r="BN324" s="73">
        <f t="shared" si="295"/>
        <v>0</v>
      </c>
      <c r="BO324" s="72">
        <f t="shared" si="295"/>
        <v>0</v>
      </c>
      <c r="BP324" s="73">
        <f t="shared" si="295"/>
        <v>0</v>
      </c>
      <c r="BQ324" s="72">
        <f t="shared" si="295"/>
        <v>0</v>
      </c>
      <c r="BR324" s="73">
        <f t="shared" si="295"/>
        <v>0</v>
      </c>
      <c r="BS324" s="72">
        <f t="shared" si="295"/>
        <v>0</v>
      </c>
      <c r="BT324" s="73">
        <f t="shared" si="295"/>
        <v>0</v>
      </c>
      <c r="BU324" s="72">
        <f t="shared" si="295"/>
        <v>0</v>
      </c>
      <c r="BV324" s="73">
        <f t="shared" si="295"/>
        <v>0</v>
      </c>
      <c r="BW324" s="72">
        <f t="shared" si="295"/>
        <v>0</v>
      </c>
      <c r="BX324" s="73">
        <f t="shared" si="295"/>
        <v>0</v>
      </c>
      <c r="BY324" s="72">
        <f t="shared" si="295"/>
        <v>0</v>
      </c>
      <c r="BZ324" s="73">
        <f t="shared" si="295"/>
        <v>0</v>
      </c>
      <c r="CA324" s="72">
        <f t="shared" si="295"/>
        <v>0</v>
      </c>
      <c r="CB324" s="73">
        <f t="shared" si="295"/>
        <v>0</v>
      </c>
      <c r="CC324" s="72">
        <f t="shared" ref="CC324:CC326" si="296">SUMIF($E$204:$DD$204,CC$316,$E$211:$DD$211)*$A324/SUM($A$323:$A$326)</f>
        <v>2.1511557701997191E-4</v>
      </c>
      <c r="CD324" s="73">
        <f t="shared" si="295"/>
        <v>0</v>
      </c>
      <c r="CE324" s="72">
        <f t="shared" si="295"/>
        <v>0</v>
      </c>
      <c r="CF324" s="73">
        <f t="shared" si="295"/>
        <v>0</v>
      </c>
      <c r="CG324" s="72">
        <f t="shared" si="295"/>
        <v>0</v>
      </c>
      <c r="CH324" s="73">
        <f t="shared" ref="CH324:CH326" si="297">SUMIF($E$204:$DD$204,CH$316,$E$211:$DD$211)*$A324/SUM($A$323:$A$326)</f>
        <v>5.6927919929797353E-4</v>
      </c>
      <c r="CI324" s="72">
        <f t="shared" si="295"/>
        <v>0</v>
      </c>
      <c r="CJ324" s="73">
        <f t="shared" si="295"/>
        <v>0</v>
      </c>
      <c r="CK324" s="72">
        <f t="shared" si="295"/>
        <v>0</v>
      </c>
      <c r="CL324" s="73">
        <f t="shared" si="295"/>
        <v>0</v>
      </c>
      <c r="CM324" s="72">
        <f t="shared" si="295"/>
        <v>0</v>
      </c>
      <c r="CN324" s="73">
        <f t="shared" si="295"/>
        <v>0</v>
      </c>
      <c r="CO324" s="72">
        <f t="shared" si="295"/>
        <v>0</v>
      </c>
      <c r="CP324" s="73">
        <f t="shared" si="295"/>
        <v>0</v>
      </c>
      <c r="CQ324" s="72">
        <f t="shared" si="295"/>
        <v>0</v>
      </c>
      <c r="CR324" s="73">
        <f t="shared" si="295"/>
        <v>0</v>
      </c>
      <c r="CS324" s="72">
        <f t="shared" si="295"/>
        <v>0</v>
      </c>
      <c r="CT324" s="73">
        <f t="shared" si="295"/>
        <v>0</v>
      </c>
      <c r="CU324" s="72">
        <f t="shared" si="295"/>
        <v>0</v>
      </c>
      <c r="CV324" s="73">
        <f t="shared" si="295"/>
        <v>0</v>
      </c>
      <c r="CW324" s="72">
        <f t="shared" si="295"/>
        <v>0</v>
      </c>
      <c r="CX324" s="73">
        <f t="shared" si="295"/>
        <v>0</v>
      </c>
      <c r="CY324" s="72">
        <f t="shared" si="295"/>
        <v>0</v>
      </c>
      <c r="CZ324" s="73">
        <f t="shared" si="295"/>
        <v>0</v>
      </c>
      <c r="DA324" s="72">
        <f t="shared" si="295"/>
        <v>0</v>
      </c>
      <c r="DB324" s="73">
        <f t="shared" si="295"/>
        <v>0</v>
      </c>
      <c r="DC324" s="72">
        <f t="shared" ref="DC324:DD324" si="298">SUMIF($E$204:$DD$204,DC$316,$E212:$DD212)</f>
        <v>0</v>
      </c>
      <c r="DD324" s="76">
        <f t="shared" si="298"/>
        <v>0</v>
      </c>
      <c r="DE324" s="3"/>
    </row>
    <row r="325" spans="1:109" x14ac:dyDescent="0.35">
      <c r="A325" s="128">
        <f>0.267875292520383+0.7</f>
        <v>0.96787529252038296</v>
      </c>
      <c r="B325" s="3" t="s">
        <v>3962</v>
      </c>
      <c r="C325" s="39"/>
      <c r="D325" s="3" t="s">
        <v>476</v>
      </c>
      <c r="E325" s="75">
        <f t="shared" ref="E325:AP325" si="299">SUMIF($E$204:$DD$204,E$316,$E213:$DD213)</f>
        <v>0</v>
      </c>
      <c r="F325" s="73">
        <f t="shared" si="299"/>
        <v>0</v>
      </c>
      <c r="G325" s="73">
        <f t="shared" si="299"/>
        <v>0</v>
      </c>
      <c r="H325" s="73">
        <f t="shared" si="299"/>
        <v>0</v>
      </c>
      <c r="I325" s="73">
        <f t="shared" si="299"/>
        <v>0</v>
      </c>
      <c r="J325" s="72">
        <f t="shared" si="299"/>
        <v>0</v>
      </c>
      <c r="K325" s="72">
        <f t="shared" si="299"/>
        <v>0</v>
      </c>
      <c r="L325" s="105">
        <f>SUMIF($E$204:$DD$204,L$316,$E211:$DD211)</f>
        <v>0.17675690624355153</v>
      </c>
      <c r="M325" s="72">
        <f t="shared" si="299"/>
        <v>0</v>
      </c>
      <c r="N325" s="73">
        <f t="shared" si="299"/>
        <v>0</v>
      </c>
      <c r="O325" s="73">
        <f t="shared" si="299"/>
        <v>0</v>
      </c>
      <c r="P325" s="73">
        <f t="shared" si="299"/>
        <v>0</v>
      </c>
      <c r="Q325" s="72">
        <f t="shared" si="299"/>
        <v>0</v>
      </c>
      <c r="R325" s="72">
        <f t="shared" si="299"/>
        <v>0</v>
      </c>
      <c r="S325" s="72">
        <f t="shared" si="299"/>
        <v>0</v>
      </c>
      <c r="T325" s="72">
        <f t="shared" si="299"/>
        <v>0</v>
      </c>
      <c r="U325" s="73">
        <f t="shared" si="299"/>
        <v>0</v>
      </c>
      <c r="V325" s="73">
        <f t="shared" si="299"/>
        <v>0</v>
      </c>
      <c r="W325" s="73">
        <f t="shared" si="299"/>
        <v>0</v>
      </c>
      <c r="X325" s="72">
        <f t="shared" si="299"/>
        <v>0</v>
      </c>
      <c r="Y325" s="73">
        <f t="shared" si="299"/>
        <v>0</v>
      </c>
      <c r="Z325" s="72">
        <f t="shared" si="299"/>
        <v>0</v>
      </c>
      <c r="AA325" s="72">
        <f t="shared" si="299"/>
        <v>0</v>
      </c>
      <c r="AB325" s="72">
        <f t="shared" si="299"/>
        <v>0</v>
      </c>
      <c r="AC325" s="72">
        <f t="shared" si="299"/>
        <v>0</v>
      </c>
      <c r="AD325" s="73">
        <f t="shared" si="299"/>
        <v>0</v>
      </c>
      <c r="AE325" s="73">
        <f t="shared" si="299"/>
        <v>0</v>
      </c>
      <c r="AF325" s="73">
        <f t="shared" si="299"/>
        <v>0</v>
      </c>
      <c r="AG325" s="73">
        <f t="shared" si="299"/>
        <v>0</v>
      </c>
      <c r="AH325" s="72">
        <f t="shared" si="299"/>
        <v>0</v>
      </c>
      <c r="AI325" s="72">
        <f t="shared" si="299"/>
        <v>0</v>
      </c>
      <c r="AJ325" s="72">
        <f t="shared" si="299"/>
        <v>0</v>
      </c>
      <c r="AK325" s="72">
        <f t="shared" si="299"/>
        <v>0</v>
      </c>
      <c r="AL325" s="73">
        <f t="shared" si="299"/>
        <v>0</v>
      </c>
      <c r="AM325" s="73">
        <f t="shared" si="299"/>
        <v>0</v>
      </c>
      <c r="AN325" s="73">
        <f t="shared" si="299"/>
        <v>0</v>
      </c>
      <c r="AO325" s="72">
        <f t="shared" si="299"/>
        <v>0</v>
      </c>
      <c r="AP325" s="73">
        <f t="shared" si="299"/>
        <v>0</v>
      </c>
      <c r="AQ325" s="72">
        <f t="shared" ref="AQ325:DB325" si="300">SUMIF($E$204:$DD$204,AQ$316,$E213:$DD213)</f>
        <v>0</v>
      </c>
      <c r="AR325" s="73">
        <f t="shared" si="300"/>
        <v>0</v>
      </c>
      <c r="AS325" s="72">
        <f t="shared" si="300"/>
        <v>0</v>
      </c>
      <c r="AT325" s="73">
        <f t="shared" si="300"/>
        <v>0</v>
      </c>
      <c r="AU325" s="72">
        <f t="shared" si="300"/>
        <v>0</v>
      </c>
      <c r="AV325" s="73">
        <f t="shared" si="300"/>
        <v>0</v>
      </c>
      <c r="AW325" s="72">
        <f t="shared" si="300"/>
        <v>0</v>
      </c>
      <c r="AX325" s="73">
        <f t="shared" ref="AX325:AX326" si="301">SUMIF($E$204:$DD$204,AX$316,$E$211:$DD$211)*$A325/SUM($A$325:$A$326)</f>
        <v>0.20003314633015506</v>
      </c>
      <c r="AY325" s="72">
        <f t="shared" si="300"/>
        <v>0</v>
      </c>
      <c r="AZ325" s="73">
        <f t="shared" si="300"/>
        <v>0</v>
      </c>
      <c r="BA325" s="72">
        <f t="shared" ref="BA325:BA326" si="302">SUMIF($E$204:$DD$204,BA$316,$E$211:$DD$211)*$A325/SUM($A$325:$A$326)</f>
        <v>2.244801254107413E-2</v>
      </c>
      <c r="BB325" s="73">
        <f t="shared" si="300"/>
        <v>0</v>
      </c>
      <c r="BC325" s="72">
        <f t="shared" si="300"/>
        <v>0</v>
      </c>
      <c r="BD325" s="73">
        <f t="shared" si="300"/>
        <v>0</v>
      </c>
      <c r="BE325" s="72">
        <f t="shared" si="300"/>
        <v>0</v>
      </c>
      <c r="BF325" s="73">
        <f t="shared" ref="BF325:BF326" si="303">SUMIF($E$204:$DD$204,BF$316,$E$211:$DD$211)*$A325/SUM($A$325:$A$326)</f>
        <v>2.0144507796047099E-3</v>
      </c>
      <c r="BG325" s="72">
        <f t="shared" si="300"/>
        <v>0</v>
      </c>
      <c r="BH325" s="73">
        <f t="shared" si="300"/>
        <v>0</v>
      </c>
      <c r="BI325" s="72">
        <f t="shared" si="300"/>
        <v>0</v>
      </c>
      <c r="BJ325" s="73">
        <f t="shared" si="300"/>
        <v>0</v>
      </c>
      <c r="BK325" s="72">
        <f t="shared" si="300"/>
        <v>0</v>
      </c>
      <c r="BL325" s="73">
        <f t="shared" ref="BL325:BL326" si="304">SUMIF($E$204:$DD$204,BL$316,$E$211:$DD$211)*$A325/SUM($A$325:$A$326)</f>
        <v>1.0385970127720833E-2</v>
      </c>
      <c r="BM325" s="72">
        <f t="shared" si="300"/>
        <v>0</v>
      </c>
      <c r="BN325" s="73">
        <f t="shared" si="300"/>
        <v>0</v>
      </c>
      <c r="BO325" s="72">
        <f t="shared" si="300"/>
        <v>0</v>
      </c>
      <c r="BP325" s="73">
        <f t="shared" si="300"/>
        <v>0</v>
      </c>
      <c r="BQ325" s="72">
        <f t="shared" si="300"/>
        <v>0</v>
      </c>
      <c r="BR325" s="73">
        <f t="shared" si="300"/>
        <v>0</v>
      </c>
      <c r="BS325" s="72">
        <f t="shared" si="300"/>
        <v>0</v>
      </c>
      <c r="BT325" s="73">
        <f t="shared" si="300"/>
        <v>0</v>
      </c>
      <c r="BU325" s="72">
        <f t="shared" si="300"/>
        <v>0</v>
      </c>
      <c r="BV325" s="73">
        <f t="shared" si="300"/>
        <v>0</v>
      </c>
      <c r="BW325" s="72">
        <f t="shared" si="300"/>
        <v>0</v>
      </c>
      <c r="BX325" s="73">
        <f t="shared" si="300"/>
        <v>0</v>
      </c>
      <c r="BY325" s="72">
        <f t="shared" si="300"/>
        <v>0</v>
      </c>
      <c r="BZ325" s="73">
        <f t="shared" si="300"/>
        <v>0</v>
      </c>
      <c r="CA325" s="72">
        <f t="shared" si="300"/>
        <v>0</v>
      </c>
      <c r="CB325" s="73">
        <f t="shared" si="300"/>
        <v>0</v>
      </c>
      <c r="CC325" s="72">
        <f t="shared" si="296"/>
        <v>1.5587579295401402E-2</v>
      </c>
      <c r="CD325" s="73">
        <f t="shared" si="300"/>
        <v>0</v>
      </c>
      <c r="CE325" s="72">
        <f t="shared" si="300"/>
        <v>0</v>
      </c>
      <c r="CF325" s="73">
        <f t="shared" si="300"/>
        <v>0</v>
      </c>
      <c r="CG325" s="72">
        <f t="shared" si="300"/>
        <v>0</v>
      </c>
      <c r="CH325" s="73">
        <f t="shared" si="297"/>
        <v>4.1250776829870967E-2</v>
      </c>
      <c r="CI325" s="72">
        <f t="shared" si="300"/>
        <v>0</v>
      </c>
      <c r="CJ325" s="73">
        <f t="shared" si="300"/>
        <v>0</v>
      </c>
      <c r="CK325" s="72">
        <f t="shared" si="300"/>
        <v>0</v>
      </c>
      <c r="CL325" s="73">
        <f t="shared" si="300"/>
        <v>0</v>
      </c>
      <c r="CM325" s="72">
        <f t="shared" si="300"/>
        <v>0</v>
      </c>
      <c r="CN325" s="73">
        <f t="shared" si="300"/>
        <v>0</v>
      </c>
      <c r="CO325" s="72">
        <f t="shared" si="300"/>
        <v>0</v>
      </c>
      <c r="CP325" s="73">
        <f t="shared" si="300"/>
        <v>0</v>
      </c>
      <c r="CQ325" s="72">
        <f t="shared" si="300"/>
        <v>0</v>
      </c>
      <c r="CR325" s="73">
        <f t="shared" si="300"/>
        <v>0</v>
      </c>
      <c r="CS325" s="72">
        <f t="shared" si="300"/>
        <v>0</v>
      </c>
      <c r="CT325" s="73">
        <f t="shared" si="300"/>
        <v>0</v>
      </c>
      <c r="CU325" s="72">
        <f t="shared" si="300"/>
        <v>0</v>
      </c>
      <c r="CV325" s="73">
        <f t="shared" si="300"/>
        <v>0</v>
      </c>
      <c r="CW325" s="72">
        <f t="shared" si="300"/>
        <v>0</v>
      </c>
      <c r="CX325" s="73">
        <f t="shared" si="300"/>
        <v>0</v>
      </c>
      <c r="CY325" s="72">
        <f t="shared" si="300"/>
        <v>0</v>
      </c>
      <c r="CZ325" s="73">
        <f t="shared" si="300"/>
        <v>0</v>
      </c>
      <c r="DA325" s="72">
        <f t="shared" si="300"/>
        <v>0</v>
      </c>
      <c r="DB325" s="73">
        <f t="shared" si="300"/>
        <v>0</v>
      </c>
      <c r="DC325" s="72">
        <f t="shared" ref="DC325:DD325" si="305">SUMIF($E$204:$DD$204,DC$316,$E213:$DD213)</f>
        <v>0</v>
      </c>
      <c r="DD325" s="76">
        <f t="shared" si="305"/>
        <v>0</v>
      </c>
      <c r="DE325" s="3"/>
    </row>
    <row r="326" spans="1:109" x14ac:dyDescent="0.35">
      <c r="A326" s="128">
        <f>1-SUM(A323:A325)</f>
        <v>5.5323379367049341E-3</v>
      </c>
      <c r="B326" s="3" t="s">
        <v>3963</v>
      </c>
      <c r="C326" s="39"/>
      <c r="D326" s="3" t="s">
        <v>477</v>
      </c>
      <c r="E326" s="75">
        <f t="shared" ref="E326:AP326" si="306">SUMIF($E$204:$DD$204,E$316,$E214:$DD214)</f>
        <v>0</v>
      </c>
      <c r="F326" s="73">
        <f t="shared" si="306"/>
        <v>0</v>
      </c>
      <c r="G326" s="73">
        <f t="shared" si="306"/>
        <v>0</v>
      </c>
      <c r="H326" s="73">
        <f t="shared" si="306"/>
        <v>0</v>
      </c>
      <c r="I326" s="73">
        <f t="shared" si="306"/>
        <v>0</v>
      </c>
      <c r="J326" s="72">
        <f t="shared" si="306"/>
        <v>0</v>
      </c>
      <c r="K326" s="72">
        <f t="shared" si="306"/>
        <v>0</v>
      </c>
      <c r="L326" s="72">
        <f t="shared" si="306"/>
        <v>0</v>
      </c>
      <c r="M326" s="105">
        <f>SUMIF($E$204:$DD$204,M$316,$E211:$DD211)</f>
        <v>0.17675690624355153</v>
      </c>
      <c r="N326" s="73">
        <f t="shared" si="306"/>
        <v>0</v>
      </c>
      <c r="O326" s="73">
        <f t="shared" si="306"/>
        <v>0</v>
      </c>
      <c r="P326" s="73">
        <f t="shared" si="306"/>
        <v>0</v>
      </c>
      <c r="Q326" s="72">
        <f t="shared" si="306"/>
        <v>0</v>
      </c>
      <c r="R326" s="72">
        <f t="shared" si="306"/>
        <v>0</v>
      </c>
      <c r="S326" s="72">
        <f t="shared" si="306"/>
        <v>0</v>
      </c>
      <c r="T326" s="72">
        <f t="shared" si="306"/>
        <v>0</v>
      </c>
      <c r="U326" s="73">
        <f t="shared" si="306"/>
        <v>0</v>
      </c>
      <c r="V326" s="73">
        <f t="shared" si="306"/>
        <v>0</v>
      </c>
      <c r="W326" s="73">
        <f t="shared" si="306"/>
        <v>0</v>
      </c>
      <c r="X326" s="72">
        <f t="shared" si="306"/>
        <v>0</v>
      </c>
      <c r="Y326" s="73">
        <f t="shared" si="306"/>
        <v>0</v>
      </c>
      <c r="Z326" s="72">
        <f t="shared" si="306"/>
        <v>0</v>
      </c>
      <c r="AA326" s="72">
        <f t="shared" si="306"/>
        <v>0</v>
      </c>
      <c r="AB326" s="72">
        <f t="shared" si="306"/>
        <v>0</v>
      </c>
      <c r="AC326" s="72">
        <f t="shared" si="306"/>
        <v>0</v>
      </c>
      <c r="AD326" s="73">
        <f t="shared" si="306"/>
        <v>0</v>
      </c>
      <c r="AE326" s="73">
        <f t="shared" si="306"/>
        <v>0</v>
      </c>
      <c r="AF326" s="73">
        <f t="shared" si="306"/>
        <v>0</v>
      </c>
      <c r="AG326" s="73">
        <f t="shared" si="306"/>
        <v>0</v>
      </c>
      <c r="AH326" s="72">
        <f t="shared" si="306"/>
        <v>0</v>
      </c>
      <c r="AI326" s="72">
        <f t="shared" si="306"/>
        <v>0</v>
      </c>
      <c r="AJ326" s="72">
        <f t="shared" si="306"/>
        <v>0</v>
      </c>
      <c r="AK326" s="72">
        <f t="shared" si="306"/>
        <v>0</v>
      </c>
      <c r="AL326" s="73">
        <f t="shared" si="306"/>
        <v>0</v>
      </c>
      <c r="AM326" s="73">
        <f t="shared" si="306"/>
        <v>0</v>
      </c>
      <c r="AN326" s="73">
        <f t="shared" si="306"/>
        <v>0</v>
      </c>
      <c r="AO326" s="72">
        <f t="shared" si="306"/>
        <v>0</v>
      </c>
      <c r="AP326" s="73">
        <f t="shared" si="306"/>
        <v>0</v>
      </c>
      <c r="AQ326" s="72">
        <f t="shared" ref="AQ326:DB326" si="307">SUMIF($E$204:$DD$204,AQ$316,$E214:$DD214)</f>
        <v>0</v>
      </c>
      <c r="AR326" s="73">
        <f t="shared" si="307"/>
        <v>0</v>
      </c>
      <c r="AS326" s="72">
        <f t="shared" si="307"/>
        <v>0</v>
      </c>
      <c r="AT326" s="73">
        <f t="shared" si="307"/>
        <v>0</v>
      </c>
      <c r="AU326" s="72">
        <f t="shared" si="307"/>
        <v>0</v>
      </c>
      <c r="AV326" s="73">
        <f t="shared" si="307"/>
        <v>0</v>
      </c>
      <c r="AW326" s="72">
        <f t="shared" si="307"/>
        <v>0</v>
      </c>
      <c r="AX326" s="73">
        <f t="shared" si="301"/>
        <v>1.1433817689043455E-3</v>
      </c>
      <c r="AY326" s="72">
        <f t="shared" si="307"/>
        <v>0</v>
      </c>
      <c r="AZ326" s="73">
        <f t="shared" si="307"/>
        <v>0</v>
      </c>
      <c r="BA326" s="72">
        <f t="shared" si="302"/>
        <v>1.2831197608239095E-4</v>
      </c>
      <c r="BB326" s="73">
        <f t="shared" si="307"/>
        <v>0</v>
      </c>
      <c r="BC326" s="72">
        <f t="shared" si="307"/>
        <v>0</v>
      </c>
      <c r="BD326" s="73">
        <f t="shared" si="307"/>
        <v>0</v>
      </c>
      <c r="BE326" s="72">
        <f t="shared" si="307"/>
        <v>0</v>
      </c>
      <c r="BF326" s="73">
        <f t="shared" si="303"/>
        <v>1.1514523157845014E-5</v>
      </c>
      <c r="BG326" s="72">
        <f t="shared" si="307"/>
        <v>0</v>
      </c>
      <c r="BH326" s="73">
        <f t="shared" si="307"/>
        <v>0</v>
      </c>
      <c r="BI326" s="72">
        <f t="shared" si="307"/>
        <v>0</v>
      </c>
      <c r="BJ326" s="73">
        <f t="shared" si="307"/>
        <v>0</v>
      </c>
      <c r="BK326" s="72">
        <f t="shared" si="307"/>
        <v>0</v>
      </c>
      <c r="BL326" s="73">
        <f t="shared" si="304"/>
        <v>5.9365805689129215E-5</v>
      </c>
      <c r="BM326" s="72">
        <f t="shared" si="307"/>
        <v>0</v>
      </c>
      <c r="BN326" s="73">
        <f t="shared" si="307"/>
        <v>0</v>
      </c>
      <c r="BO326" s="72">
        <f t="shared" si="307"/>
        <v>0</v>
      </c>
      <c r="BP326" s="73">
        <f t="shared" si="307"/>
        <v>0</v>
      </c>
      <c r="BQ326" s="72">
        <f t="shared" si="307"/>
        <v>0</v>
      </c>
      <c r="BR326" s="73">
        <f t="shared" si="307"/>
        <v>0</v>
      </c>
      <c r="BS326" s="72">
        <f t="shared" si="307"/>
        <v>0</v>
      </c>
      <c r="BT326" s="73">
        <f t="shared" si="307"/>
        <v>0</v>
      </c>
      <c r="BU326" s="72">
        <f t="shared" si="307"/>
        <v>0</v>
      </c>
      <c r="BV326" s="73">
        <f t="shared" si="307"/>
        <v>0</v>
      </c>
      <c r="BW326" s="72">
        <f t="shared" si="307"/>
        <v>0</v>
      </c>
      <c r="BX326" s="73">
        <f t="shared" si="307"/>
        <v>0</v>
      </c>
      <c r="BY326" s="72">
        <f t="shared" si="307"/>
        <v>0</v>
      </c>
      <c r="BZ326" s="73">
        <f t="shared" si="307"/>
        <v>0</v>
      </c>
      <c r="CA326" s="72">
        <f t="shared" si="307"/>
        <v>0</v>
      </c>
      <c r="CB326" s="73">
        <f t="shared" si="307"/>
        <v>0</v>
      </c>
      <c r="CC326" s="72">
        <f t="shared" si="296"/>
        <v>8.9098003579350039E-5</v>
      </c>
      <c r="CD326" s="73">
        <f t="shared" si="307"/>
        <v>0</v>
      </c>
      <c r="CE326" s="72">
        <f t="shared" si="307"/>
        <v>0</v>
      </c>
      <c r="CF326" s="73">
        <f t="shared" si="307"/>
        <v>0</v>
      </c>
      <c r="CG326" s="72">
        <f t="shared" si="307"/>
        <v>0</v>
      </c>
      <c r="CH326" s="73">
        <f t="shared" si="297"/>
        <v>2.3578785339190586E-4</v>
      </c>
      <c r="CI326" s="72">
        <f t="shared" si="307"/>
        <v>0</v>
      </c>
      <c r="CJ326" s="73">
        <f t="shared" si="307"/>
        <v>0</v>
      </c>
      <c r="CK326" s="72">
        <f t="shared" si="307"/>
        <v>0</v>
      </c>
      <c r="CL326" s="73">
        <f t="shared" si="307"/>
        <v>0</v>
      </c>
      <c r="CM326" s="72">
        <f t="shared" si="307"/>
        <v>0</v>
      </c>
      <c r="CN326" s="73">
        <f t="shared" si="307"/>
        <v>0</v>
      </c>
      <c r="CO326" s="72">
        <f t="shared" si="307"/>
        <v>0</v>
      </c>
      <c r="CP326" s="73">
        <f t="shared" si="307"/>
        <v>0</v>
      </c>
      <c r="CQ326" s="72">
        <f t="shared" si="307"/>
        <v>0</v>
      </c>
      <c r="CR326" s="73">
        <f t="shared" si="307"/>
        <v>0</v>
      </c>
      <c r="CS326" s="72">
        <f t="shared" si="307"/>
        <v>0</v>
      </c>
      <c r="CT326" s="73">
        <f t="shared" si="307"/>
        <v>0</v>
      </c>
      <c r="CU326" s="72">
        <f t="shared" si="307"/>
        <v>0</v>
      </c>
      <c r="CV326" s="73">
        <f t="shared" si="307"/>
        <v>0</v>
      </c>
      <c r="CW326" s="72">
        <f t="shared" si="307"/>
        <v>0</v>
      </c>
      <c r="CX326" s="73">
        <f t="shared" si="307"/>
        <v>0</v>
      </c>
      <c r="CY326" s="72">
        <f t="shared" si="307"/>
        <v>0</v>
      </c>
      <c r="CZ326" s="73">
        <f t="shared" si="307"/>
        <v>0</v>
      </c>
      <c r="DA326" s="72">
        <f t="shared" si="307"/>
        <v>0</v>
      </c>
      <c r="DB326" s="73">
        <f t="shared" si="307"/>
        <v>0</v>
      </c>
      <c r="DC326" s="72">
        <f t="shared" ref="DC326:DD326" si="308">SUMIF($E$204:$DD$204,DC$316,$E214:$DD214)</f>
        <v>0</v>
      </c>
      <c r="DD326" s="76">
        <f t="shared" si="308"/>
        <v>0</v>
      </c>
      <c r="DE326" s="3"/>
    </row>
    <row r="327" spans="1:109" x14ac:dyDescent="0.35">
      <c r="A327" s="127">
        <f>0.568660499230238-0.1</f>
        <v>0.468660499230238</v>
      </c>
      <c r="B327" s="3" t="s">
        <v>3966</v>
      </c>
      <c r="C327" s="39" t="s">
        <v>479</v>
      </c>
      <c r="D327" s="3" t="s">
        <v>481</v>
      </c>
      <c r="E327" s="71">
        <f t="shared" ref="E327:AP327" si="309">SUMIF($E$204:$DD$204,E$316,$E215:$DD215)</f>
        <v>0</v>
      </c>
      <c r="F327" s="72">
        <f t="shared" si="309"/>
        <v>0</v>
      </c>
      <c r="G327" s="72">
        <f t="shared" si="309"/>
        <v>0</v>
      </c>
      <c r="H327" s="72">
        <f t="shared" si="309"/>
        <v>0</v>
      </c>
      <c r="I327" s="72">
        <f t="shared" si="309"/>
        <v>0</v>
      </c>
      <c r="J327" s="73">
        <f t="shared" si="309"/>
        <v>0</v>
      </c>
      <c r="K327" s="73">
        <f t="shared" si="309"/>
        <v>0</v>
      </c>
      <c r="L327" s="73">
        <f t="shared" si="309"/>
        <v>0</v>
      </c>
      <c r="M327" s="73">
        <f t="shared" si="309"/>
        <v>0</v>
      </c>
      <c r="N327" s="72">
        <f t="shared" si="309"/>
        <v>0.14108297803658135</v>
      </c>
      <c r="O327" s="72"/>
      <c r="P327" s="72"/>
      <c r="Q327" s="73">
        <f t="shared" si="309"/>
        <v>0</v>
      </c>
      <c r="R327" s="73">
        <f t="shared" si="309"/>
        <v>0</v>
      </c>
      <c r="S327" s="73">
        <f t="shared" si="309"/>
        <v>0</v>
      </c>
      <c r="T327" s="73">
        <f t="shared" si="309"/>
        <v>0</v>
      </c>
      <c r="U327" s="72">
        <f t="shared" si="309"/>
        <v>0</v>
      </c>
      <c r="V327" s="72">
        <f t="shared" si="309"/>
        <v>0</v>
      </c>
      <c r="W327" s="72">
        <f t="shared" si="309"/>
        <v>0</v>
      </c>
      <c r="X327" s="73">
        <f t="shared" si="309"/>
        <v>0</v>
      </c>
      <c r="Y327" s="72">
        <f t="shared" si="309"/>
        <v>0</v>
      </c>
      <c r="Z327" s="73">
        <f t="shared" si="309"/>
        <v>0</v>
      </c>
      <c r="AA327" s="73">
        <f t="shared" si="309"/>
        <v>0</v>
      </c>
      <c r="AB327" s="73">
        <f t="shared" si="309"/>
        <v>0</v>
      </c>
      <c r="AC327" s="73">
        <f t="shared" si="309"/>
        <v>0</v>
      </c>
      <c r="AD327" s="72">
        <f t="shared" si="309"/>
        <v>0</v>
      </c>
      <c r="AE327" s="72">
        <f t="shared" si="309"/>
        <v>0</v>
      </c>
      <c r="AF327" s="72">
        <f t="shared" si="309"/>
        <v>0</v>
      </c>
      <c r="AG327" s="72">
        <f t="shared" si="309"/>
        <v>0</v>
      </c>
      <c r="AH327" s="73">
        <f t="shared" si="309"/>
        <v>0</v>
      </c>
      <c r="AI327" s="73">
        <f t="shared" si="309"/>
        <v>0</v>
      </c>
      <c r="AJ327" s="73">
        <f t="shared" si="309"/>
        <v>0</v>
      </c>
      <c r="AK327" s="73">
        <f t="shared" si="309"/>
        <v>0</v>
      </c>
      <c r="AL327" s="72">
        <f t="shared" si="309"/>
        <v>0</v>
      </c>
      <c r="AM327" s="72">
        <f t="shared" si="309"/>
        <v>0</v>
      </c>
      <c r="AN327" s="72">
        <f t="shared" si="309"/>
        <v>0</v>
      </c>
      <c r="AO327" s="73">
        <f t="shared" si="309"/>
        <v>0</v>
      </c>
      <c r="AP327" s="72">
        <f t="shared" si="309"/>
        <v>0</v>
      </c>
      <c r="AQ327" s="73">
        <f t="shared" ref="AQ327:DB327" si="310">SUMIF($E$204:$DD$204,AQ$316,$E215:$DD215)</f>
        <v>0</v>
      </c>
      <c r="AR327" s="72">
        <f t="shared" si="310"/>
        <v>0</v>
      </c>
      <c r="AS327" s="73">
        <f t="shared" si="310"/>
        <v>0</v>
      </c>
      <c r="AT327" s="72">
        <f t="shared" si="310"/>
        <v>0</v>
      </c>
      <c r="AU327" s="73">
        <f>SUMIF($E$204:$DD$204,AU$316,$E$215:$DD$215)*$A327/SUM($A$327:$A$329)</f>
        <v>4.0688159962332167E-2</v>
      </c>
      <c r="AV327" s="72">
        <f t="shared" si="310"/>
        <v>0</v>
      </c>
      <c r="AW327" s="73">
        <f t="shared" si="310"/>
        <v>0</v>
      </c>
      <c r="AX327" s="72">
        <f t="shared" si="310"/>
        <v>0</v>
      </c>
      <c r="AY327" s="73">
        <f t="shared" si="310"/>
        <v>0</v>
      </c>
      <c r="AZ327" s="72">
        <f t="shared" si="310"/>
        <v>0</v>
      </c>
      <c r="BA327" s="73">
        <f>SUMIF($E$204:$DD$204,BA$316,$E$215:$DD$215)*$A327/SUM($A$327:$A$329)</f>
        <v>9.5243537168341868E-3</v>
      </c>
      <c r="BB327" s="72">
        <f t="shared" si="310"/>
        <v>0</v>
      </c>
      <c r="BC327" s="73">
        <f t="shared" si="310"/>
        <v>0</v>
      </c>
      <c r="BD327" s="72">
        <f t="shared" si="310"/>
        <v>0</v>
      </c>
      <c r="BE327" s="73">
        <f t="shared" si="310"/>
        <v>0</v>
      </c>
      <c r="BF327" s="72">
        <f>SUMIF($E$204:$DD$204,BF$316,$E$215:$DD$215)*$A327/SUM($A$327:$A$329)</f>
        <v>9.135794317853028E-4</v>
      </c>
      <c r="BG327" s="73">
        <f t="shared" si="310"/>
        <v>0</v>
      </c>
      <c r="BH327" s="72">
        <f t="shared" si="310"/>
        <v>0</v>
      </c>
      <c r="BI327" s="73">
        <f t="shared" si="310"/>
        <v>0</v>
      </c>
      <c r="BJ327" s="72">
        <f t="shared" si="310"/>
        <v>0</v>
      </c>
      <c r="BK327" s="73">
        <f t="shared" si="310"/>
        <v>0</v>
      </c>
      <c r="BL327" s="72">
        <f>SUMIF($E$204:$DD$204,BL$316,$E$215:$DD$215)*$A327/SUM($A$327:$A$329)</f>
        <v>4.6073829765587966E-3</v>
      </c>
      <c r="BM327" s="73">
        <f t="shared" si="310"/>
        <v>0</v>
      </c>
      <c r="BN327" s="72">
        <f t="shared" si="310"/>
        <v>0</v>
      </c>
      <c r="BO327" s="73">
        <f t="shared" si="310"/>
        <v>0</v>
      </c>
      <c r="BP327" s="72">
        <f t="shared" si="310"/>
        <v>0</v>
      </c>
      <c r="BQ327" s="73">
        <f t="shared" si="310"/>
        <v>0</v>
      </c>
      <c r="BR327" s="72">
        <f t="shared" si="310"/>
        <v>0</v>
      </c>
      <c r="BS327" s="73">
        <f t="shared" si="310"/>
        <v>0</v>
      </c>
      <c r="BT327" s="72">
        <f t="shared" si="310"/>
        <v>0</v>
      </c>
      <c r="BU327" s="73">
        <f t="shared" si="310"/>
        <v>0</v>
      </c>
      <c r="BV327" s="72">
        <f t="shared" si="310"/>
        <v>0</v>
      </c>
      <c r="BW327" s="73">
        <f t="shared" si="310"/>
        <v>0</v>
      </c>
      <c r="BX327" s="72">
        <f t="shared" si="310"/>
        <v>0</v>
      </c>
      <c r="BY327" s="73">
        <f t="shared" si="310"/>
        <v>0</v>
      </c>
      <c r="BZ327" s="72">
        <f t="shared" si="310"/>
        <v>0</v>
      </c>
      <c r="CA327" s="73">
        <f t="shared" si="310"/>
        <v>0</v>
      </c>
      <c r="CB327" s="72">
        <f t="shared" si="310"/>
        <v>0</v>
      </c>
      <c r="CC327" s="73">
        <f>SUMIF($E$204:$DD$204,CC$316,$E$215:$DD$215)*$A327/SUM($A$327:$A$329)</f>
        <v>2.3505078272537637E-3</v>
      </c>
      <c r="CD327" s="72">
        <f t="shared" si="310"/>
        <v>0</v>
      </c>
      <c r="CE327" s="73">
        <f t="shared" si="310"/>
        <v>0</v>
      </c>
      <c r="CF327" s="72">
        <f t="shared" si="310"/>
        <v>0</v>
      </c>
      <c r="CG327" s="73">
        <f t="shared" si="310"/>
        <v>0</v>
      </c>
      <c r="CH327" s="72">
        <f>SUMIF($E$204:$DD$204,CH$316,$E$215:$DD$215)*$A327/SUM($A$327:$A$329)</f>
        <v>8.8231788106188716E-3</v>
      </c>
      <c r="CI327" s="73">
        <f t="shared" si="310"/>
        <v>0</v>
      </c>
      <c r="CJ327" s="72">
        <f t="shared" si="310"/>
        <v>0</v>
      </c>
      <c r="CK327" s="73">
        <f t="shared" si="310"/>
        <v>0</v>
      </c>
      <c r="CL327" s="72">
        <f t="shared" si="310"/>
        <v>0</v>
      </c>
      <c r="CM327" s="73">
        <f t="shared" si="310"/>
        <v>0</v>
      </c>
      <c r="CN327" s="72">
        <f t="shared" si="310"/>
        <v>0</v>
      </c>
      <c r="CO327" s="73">
        <f t="shared" si="310"/>
        <v>0</v>
      </c>
      <c r="CP327" s="72">
        <f t="shared" si="310"/>
        <v>0</v>
      </c>
      <c r="CQ327" s="73">
        <f t="shared" si="310"/>
        <v>0</v>
      </c>
      <c r="CR327" s="72">
        <f t="shared" si="310"/>
        <v>0</v>
      </c>
      <c r="CS327" s="73">
        <f t="shared" si="310"/>
        <v>0</v>
      </c>
      <c r="CT327" s="72">
        <f t="shared" si="310"/>
        <v>0</v>
      </c>
      <c r="CU327" s="73">
        <f t="shared" si="310"/>
        <v>0</v>
      </c>
      <c r="CV327" s="72">
        <f t="shared" si="310"/>
        <v>0</v>
      </c>
      <c r="CW327" s="73">
        <f t="shared" si="310"/>
        <v>0</v>
      </c>
      <c r="CX327" s="72">
        <f t="shared" si="310"/>
        <v>0</v>
      </c>
      <c r="CY327" s="73">
        <f t="shared" si="310"/>
        <v>0</v>
      </c>
      <c r="CZ327" s="72">
        <f t="shared" si="310"/>
        <v>0</v>
      </c>
      <c r="DA327" s="73">
        <f t="shared" si="310"/>
        <v>0</v>
      </c>
      <c r="DB327" s="72">
        <f t="shared" si="310"/>
        <v>0</v>
      </c>
      <c r="DC327" s="73">
        <f t="shared" ref="DC327:DD327" si="311">SUMIF($E$204:$DD$204,DC$316,$E215:$DD215)</f>
        <v>0</v>
      </c>
      <c r="DD327" s="74">
        <f t="shared" si="311"/>
        <v>0</v>
      </c>
      <c r="DE327" s="3"/>
    </row>
    <row r="328" spans="1:109" x14ac:dyDescent="0.35">
      <c r="A328" s="127">
        <f>0.0556040861733814+0.1</f>
        <v>0.1556040861733814</v>
      </c>
      <c r="B328" s="3" t="s">
        <v>3969</v>
      </c>
      <c r="C328" s="39"/>
      <c r="D328" s="3" t="s">
        <v>483</v>
      </c>
      <c r="E328" s="71">
        <f t="shared" ref="E328:AP328" si="312">SUMIF($E$204:$DD$204,E$316,$E216:$DD216)</f>
        <v>0</v>
      </c>
      <c r="F328" s="72">
        <f t="shared" si="312"/>
        <v>0</v>
      </c>
      <c r="G328" s="72">
        <f t="shared" si="312"/>
        <v>0</v>
      </c>
      <c r="H328" s="72">
        <f t="shared" si="312"/>
        <v>0</v>
      </c>
      <c r="I328" s="72">
        <f t="shared" si="312"/>
        <v>0</v>
      </c>
      <c r="J328" s="73">
        <f t="shared" si="312"/>
        <v>0</v>
      </c>
      <c r="K328" s="73">
        <f t="shared" si="312"/>
        <v>0</v>
      </c>
      <c r="L328" s="73">
        <f t="shared" si="312"/>
        <v>0</v>
      </c>
      <c r="M328" s="73">
        <f t="shared" si="312"/>
        <v>0</v>
      </c>
      <c r="N328" s="72">
        <f t="shared" si="312"/>
        <v>0</v>
      </c>
      <c r="O328" s="105">
        <f>SUMIF($E$204:$DD$204,O$316,$E215:$DD215)</f>
        <v>0.14108297803658135</v>
      </c>
      <c r="P328" s="72">
        <f t="shared" si="312"/>
        <v>0</v>
      </c>
      <c r="Q328" s="73">
        <f t="shared" si="312"/>
        <v>0</v>
      </c>
      <c r="R328" s="73">
        <f t="shared" si="312"/>
        <v>0</v>
      </c>
      <c r="S328" s="73">
        <f t="shared" si="312"/>
        <v>0</v>
      </c>
      <c r="T328" s="73">
        <f t="shared" si="312"/>
        <v>0</v>
      </c>
      <c r="U328" s="72">
        <f t="shared" si="312"/>
        <v>0</v>
      </c>
      <c r="V328" s="72">
        <f t="shared" si="312"/>
        <v>0</v>
      </c>
      <c r="W328" s="72">
        <f t="shared" si="312"/>
        <v>0</v>
      </c>
      <c r="X328" s="73">
        <f t="shared" si="312"/>
        <v>0</v>
      </c>
      <c r="Y328" s="72">
        <f t="shared" si="312"/>
        <v>0</v>
      </c>
      <c r="Z328" s="73">
        <f t="shared" si="312"/>
        <v>0</v>
      </c>
      <c r="AA328" s="73">
        <f t="shared" si="312"/>
        <v>0</v>
      </c>
      <c r="AB328" s="73">
        <f t="shared" si="312"/>
        <v>0</v>
      </c>
      <c r="AC328" s="73">
        <f t="shared" si="312"/>
        <v>0</v>
      </c>
      <c r="AD328" s="72">
        <f t="shared" si="312"/>
        <v>0</v>
      </c>
      <c r="AE328" s="72">
        <f t="shared" si="312"/>
        <v>0</v>
      </c>
      <c r="AF328" s="72">
        <f t="shared" si="312"/>
        <v>0</v>
      </c>
      <c r="AG328" s="72">
        <f t="shared" si="312"/>
        <v>0</v>
      </c>
      <c r="AH328" s="73">
        <f t="shared" si="312"/>
        <v>0</v>
      </c>
      <c r="AI328" s="73">
        <f t="shared" si="312"/>
        <v>0</v>
      </c>
      <c r="AJ328" s="73">
        <f t="shared" si="312"/>
        <v>0</v>
      </c>
      <c r="AK328" s="73">
        <f t="shared" si="312"/>
        <v>0</v>
      </c>
      <c r="AL328" s="72">
        <f t="shared" si="312"/>
        <v>0</v>
      </c>
      <c r="AM328" s="72">
        <f t="shared" si="312"/>
        <v>0</v>
      </c>
      <c r="AN328" s="72">
        <f t="shared" si="312"/>
        <v>0</v>
      </c>
      <c r="AO328" s="73">
        <f t="shared" si="312"/>
        <v>0</v>
      </c>
      <c r="AP328" s="72">
        <f t="shared" si="312"/>
        <v>0</v>
      </c>
      <c r="AQ328" s="73">
        <f t="shared" ref="AQ328:DB328" si="313">SUMIF($E$204:$DD$204,AQ$316,$E216:$DD216)</f>
        <v>0</v>
      </c>
      <c r="AR328" s="72">
        <f t="shared" si="313"/>
        <v>0</v>
      </c>
      <c r="AS328" s="73">
        <f t="shared" si="313"/>
        <v>0</v>
      </c>
      <c r="AT328" s="72">
        <f t="shared" si="313"/>
        <v>0</v>
      </c>
      <c r="AU328" s="73">
        <f t="shared" ref="AU328:AU329" si="314">SUMIF($E$204:$DD$204,AU$316,$E$215:$DD$215)*$A328/SUM($A$327:$A$329)</f>
        <v>1.3509233142997875E-2</v>
      </c>
      <c r="AV328" s="72">
        <f t="shared" si="313"/>
        <v>0</v>
      </c>
      <c r="AW328" s="73">
        <f t="shared" si="313"/>
        <v>0</v>
      </c>
      <c r="AX328" s="72">
        <f t="shared" si="313"/>
        <v>0</v>
      </c>
      <c r="AY328" s="73">
        <f t="shared" si="313"/>
        <v>0</v>
      </c>
      <c r="AZ328" s="72">
        <f t="shared" si="313"/>
        <v>0</v>
      </c>
      <c r="BA328" s="73">
        <f t="shared" ref="BA328:BA329" si="315">SUMIF($E$204:$DD$204,BA$316,$E$215:$DD$215)*$A328/SUM($A$327:$A$329)</f>
        <v>3.1622642807196746E-3</v>
      </c>
      <c r="BB328" s="72">
        <f t="shared" si="313"/>
        <v>0</v>
      </c>
      <c r="BC328" s="73">
        <f t="shared" si="313"/>
        <v>0</v>
      </c>
      <c r="BD328" s="72">
        <f t="shared" si="313"/>
        <v>0</v>
      </c>
      <c r="BE328" s="73">
        <f t="shared" si="313"/>
        <v>0</v>
      </c>
      <c r="BF328" s="72">
        <f t="shared" ref="BF328:BF329" si="316">SUMIF($E$204:$DD$204,BF$316,$E$215:$DD$215)*$A328/SUM($A$327:$A$329)</f>
        <v>3.0332552639541317E-4</v>
      </c>
      <c r="BG328" s="73">
        <f t="shared" si="313"/>
        <v>0</v>
      </c>
      <c r="BH328" s="72">
        <f t="shared" si="313"/>
        <v>0</v>
      </c>
      <c r="BI328" s="73">
        <f t="shared" si="313"/>
        <v>0</v>
      </c>
      <c r="BJ328" s="72">
        <f t="shared" si="313"/>
        <v>0</v>
      </c>
      <c r="BK328" s="73">
        <f t="shared" si="313"/>
        <v>0</v>
      </c>
      <c r="BL328" s="72">
        <f t="shared" ref="BL328:BL329" si="317">SUMIF($E$204:$DD$204,BL$316,$E$215:$DD$215)*$A328/SUM($A$327:$A$329)</f>
        <v>1.5297376648891027E-3</v>
      </c>
      <c r="BM328" s="73">
        <f t="shared" si="313"/>
        <v>0</v>
      </c>
      <c r="BN328" s="72">
        <f t="shared" si="313"/>
        <v>0</v>
      </c>
      <c r="BO328" s="73">
        <f t="shared" si="313"/>
        <v>0</v>
      </c>
      <c r="BP328" s="72">
        <f t="shared" si="313"/>
        <v>0</v>
      </c>
      <c r="BQ328" s="73">
        <f t="shared" si="313"/>
        <v>0</v>
      </c>
      <c r="BR328" s="72">
        <f t="shared" si="313"/>
        <v>0</v>
      </c>
      <c r="BS328" s="73">
        <f t="shared" si="313"/>
        <v>0</v>
      </c>
      <c r="BT328" s="72">
        <f t="shared" si="313"/>
        <v>0</v>
      </c>
      <c r="BU328" s="73">
        <f t="shared" si="313"/>
        <v>0</v>
      </c>
      <c r="BV328" s="72">
        <f t="shared" si="313"/>
        <v>0</v>
      </c>
      <c r="BW328" s="73">
        <f t="shared" si="313"/>
        <v>0</v>
      </c>
      <c r="BX328" s="72">
        <f t="shared" si="313"/>
        <v>0</v>
      </c>
      <c r="BY328" s="73">
        <f t="shared" si="313"/>
        <v>0</v>
      </c>
      <c r="BZ328" s="72">
        <f t="shared" si="313"/>
        <v>0</v>
      </c>
      <c r="CA328" s="73">
        <f t="shared" si="313"/>
        <v>0</v>
      </c>
      <c r="CB328" s="72">
        <f t="shared" si="313"/>
        <v>0</v>
      </c>
      <c r="CC328" s="73">
        <f t="shared" ref="CC328:CC329" si="318">SUMIF($E$204:$DD$204,CC$316,$E$215:$DD$215)*$A328/SUM($A$327:$A$329)</f>
        <v>7.8041273609347097E-4</v>
      </c>
      <c r="CD328" s="72">
        <f t="shared" si="313"/>
        <v>0</v>
      </c>
      <c r="CE328" s="73">
        <f t="shared" si="313"/>
        <v>0</v>
      </c>
      <c r="CF328" s="72">
        <f t="shared" si="313"/>
        <v>0</v>
      </c>
      <c r="CG328" s="73">
        <f t="shared" si="313"/>
        <v>0</v>
      </c>
      <c r="CH328" s="72">
        <f t="shared" ref="CH328:CH329" si="319">SUMIF($E$204:$DD$204,CH$316,$E$215:$DD$215)*$A328/SUM($A$327:$A$329)</f>
        <v>2.9294610453103674E-3</v>
      </c>
      <c r="CI328" s="73">
        <f t="shared" si="313"/>
        <v>0</v>
      </c>
      <c r="CJ328" s="72">
        <f t="shared" si="313"/>
        <v>0</v>
      </c>
      <c r="CK328" s="73">
        <f t="shared" si="313"/>
        <v>0</v>
      </c>
      <c r="CL328" s="72">
        <f t="shared" si="313"/>
        <v>0</v>
      </c>
      <c r="CM328" s="73">
        <f t="shared" si="313"/>
        <v>0</v>
      </c>
      <c r="CN328" s="72">
        <f t="shared" si="313"/>
        <v>0</v>
      </c>
      <c r="CO328" s="73">
        <f t="shared" si="313"/>
        <v>0</v>
      </c>
      <c r="CP328" s="72">
        <f t="shared" si="313"/>
        <v>0</v>
      </c>
      <c r="CQ328" s="73">
        <f t="shared" si="313"/>
        <v>0</v>
      </c>
      <c r="CR328" s="72">
        <f t="shared" si="313"/>
        <v>0</v>
      </c>
      <c r="CS328" s="73">
        <f t="shared" si="313"/>
        <v>0</v>
      </c>
      <c r="CT328" s="72">
        <f t="shared" si="313"/>
        <v>0</v>
      </c>
      <c r="CU328" s="73">
        <f t="shared" si="313"/>
        <v>0</v>
      </c>
      <c r="CV328" s="72">
        <f t="shared" si="313"/>
        <v>0</v>
      </c>
      <c r="CW328" s="73">
        <f t="shared" si="313"/>
        <v>0</v>
      </c>
      <c r="CX328" s="72">
        <f t="shared" si="313"/>
        <v>0</v>
      </c>
      <c r="CY328" s="73">
        <f t="shared" si="313"/>
        <v>0</v>
      </c>
      <c r="CZ328" s="72">
        <f t="shared" si="313"/>
        <v>0</v>
      </c>
      <c r="DA328" s="73">
        <f t="shared" si="313"/>
        <v>0</v>
      </c>
      <c r="DB328" s="72">
        <f t="shared" si="313"/>
        <v>0</v>
      </c>
      <c r="DC328" s="73">
        <f t="shared" ref="DC328:DD328" si="320">SUMIF($E$204:$DD$204,DC$316,$E216:$DD216)</f>
        <v>0</v>
      </c>
      <c r="DD328" s="74">
        <f t="shared" si="320"/>
        <v>0</v>
      </c>
      <c r="DE328" s="3"/>
    </row>
    <row r="329" spans="1:109" x14ac:dyDescent="0.35">
      <c r="A329" s="127">
        <f>1-SUM(A327:A328)</f>
        <v>0.3757354145963806</v>
      </c>
      <c r="B329" s="3" t="s">
        <v>3970</v>
      </c>
      <c r="C329" s="39"/>
      <c r="D329" s="3" t="s">
        <v>485</v>
      </c>
      <c r="E329" s="71">
        <f t="shared" ref="E329:AP329" si="321">SUMIF($E$204:$DD$204,E$316,$E217:$DD217)</f>
        <v>0</v>
      </c>
      <c r="F329" s="72">
        <f t="shared" si="321"/>
        <v>0</v>
      </c>
      <c r="G329" s="72">
        <f t="shared" si="321"/>
        <v>0</v>
      </c>
      <c r="H329" s="72">
        <f t="shared" si="321"/>
        <v>0</v>
      </c>
      <c r="I329" s="72">
        <f t="shared" si="321"/>
        <v>0</v>
      </c>
      <c r="J329" s="73">
        <f t="shared" si="321"/>
        <v>0</v>
      </c>
      <c r="K329" s="73">
        <f t="shared" si="321"/>
        <v>0</v>
      </c>
      <c r="L329" s="73">
        <f t="shared" si="321"/>
        <v>0</v>
      </c>
      <c r="M329" s="73">
        <f t="shared" si="321"/>
        <v>0</v>
      </c>
      <c r="N329" s="72">
        <f t="shared" si="321"/>
        <v>0</v>
      </c>
      <c r="O329" s="72">
        <f t="shared" si="321"/>
        <v>0</v>
      </c>
      <c r="P329" s="105">
        <f>SUMIF($E$204:$DD$204,P$316,$E215:$DD215)</f>
        <v>0.14108297803658135</v>
      </c>
      <c r="Q329" s="73">
        <f t="shared" si="321"/>
        <v>0</v>
      </c>
      <c r="R329" s="73">
        <f t="shared" si="321"/>
        <v>0</v>
      </c>
      <c r="S329" s="73">
        <f t="shared" si="321"/>
        <v>0</v>
      </c>
      <c r="T329" s="73">
        <f t="shared" si="321"/>
        <v>0</v>
      </c>
      <c r="U329" s="72">
        <f t="shared" si="321"/>
        <v>0</v>
      </c>
      <c r="V329" s="72">
        <f t="shared" si="321"/>
        <v>0</v>
      </c>
      <c r="W329" s="72">
        <f t="shared" si="321"/>
        <v>0</v>
      </c>
      <c r="X329" s="73">
        <f t="shared" si="321"/>
        <v>0</v>
      </c>
      <c r="Y329" s="72">
        <f t="shared" si="321"/>
        <v>0</v>
      </c>
      <c r="Z329" s="73">
        <f t="shared" si="321"/>
        <v>0</v>
      </c>
      <c r="AA329" s="73">
        <f t="shared" si="321"/>
        <v>0</v>
      </c>
      <c r="AB329" s="73">
        <f t="shared" si="321"/>
        <v>0</v>
      </c>
      <c r="AC329" s="73">
        <f t="shared" si="321"/>
        <v>0</v>
      </c>
      <c r="AD329" s="72">
        <f t="shared" si="321"/>
        <v>0</v>
      </c>
      <c r="AE329" s="72">
        <f t="shared" si="321"/>
        <v>0</v>
      </c>
      <c r="AF329" s="72">
        <f t="shared" si="321"/>
        <v>0</v>
      </c>
      <c r="AG329" s="72">
        <f t="shared" si="321"/>
        <v>0</v>
      </c>
      <c r="AH329" s="73">
        <f t="shared" si="321"/>
        <v>0</v>
      </c>
      <c r="AI329" s="73">
        <f t="shared" si="321"/>
        <v>0</v>
      </c>
      <c r="AJ329" s="73">
        <f t="shared" si="321"/>
        <v>0</v>
      </c>
      <c r="AK329" s="73">
        <f t="shared" si="321"/>
        <v>0</v>
      </c>
      <c r="AL329" s="72">
        <f t="shared" si="321"/>
        <v>0</v>
      </c>
      <c r="AM329" s="72">
        <f t="shared" si="321"/>
        <v>0</v>
      </c>
      <c r="AN329" s="72">
        <f t="shared" si="321"/>
        <v>0</v>
      </c>
      <c r="AO329" s="73">
        <f t="shared" si="321"/>
        <v>0</v>
      </c>
      <c r="AP329" s="72">
        <f t="shared" si="321"/>
        <v>0</v>
      </c>
      <c r="AQ329" s="73">
        <f t="shared" ref="AQ329:DB329" si="322">SUMIF($E$204:$DD$204,AQ$316,$E217:$DD217)</f>
        <v>0</v>
      </c>
      <c r="AR329" s="72">
        <f t="shared" si="322"/>
        <v>0</v>
      </c>
      <c r="AS329" s="73">
        <f t="shared" si="322"/>
        <v>0</v>
      </c>
      <c r="AT329" s="72">
        <f t="shared" si="322"/>
        <v>0</v>
      </c>
      <c r="AU329" s="73">
        <f t="shared" si="314"/>
        <v>3.2620591404056501E-2</v>
      </c>
      <c r="AV329" s="72">
        <f t="shared" si="322"/>
        <v>0</v>
      </c>
      <c r="AW329" s="73">
        <f t="shared" si="322"/>
        <v>0</v>
      </c>
      <c r="AX329" s="72">
        <f t="shared" si="322"/>
        <v>0</v>
      </c>
      <c r="AY329" s="73">
        <f t="shared" si="322"/>
        <v>0</v>
      </c>
      <c r="AZ329" s="72">
        <f t="shared" si="322"/>
        <v>0</v>
      </c>
      <c r="BA329" s="73">
        <f t="shared" si="315"/>
        <v>7.635883541359011E-3</v>
      </c>
      <c r="BB329" s="72">
        <f t="shared" si="322"/>
        <v>0</v>
      </c>
      <c r="BC329" s="73">
        <f t="shared" si="322"/>
        <v>0</v>
      </c>
      <c r="BD329" s="72">
        <f t="shared" si="322"/>
        <v>0</v>
      </c>
      <c r="BE329" s="73">
        <f t="shared" si="322"/>
        <v>0</v>
      </c>
      <c r="BF329" s="72">
        <f t="shared" si="316"/>
        <v>7.324366937951428E-4</v>
      </c>
      <c r="BG329" s="73">
        <f t="shared" si="322"/>
        <v>0</v>
      </c>
      <c r="BH329" s="72">
        <f t="shared" si="322"/>
        <v>0</v>
      </c>
      <c r="BI329" s="73">
        <f t="shared" si="322"/>
        <v>0</v>
      </c>
      <c r="BJ329" s="72">
        <f t="shared" si="322"/>
        <v>0</v>
      </c>
      <c r="BK329" s="73">
        <f t="shared" si="322"/>
        <v>0</v>
      </c>
      <c r="BL329" s="72">
        <f t="shared" si="317"/>
        <v>3.6938401161288464E-3</v>
      </c>
      <c r="BM329" s="73">
        <f t="shared" si="322"/>
        <v>0</v>
      </c>
      <c r="BN329" s="72">
        <f t="shared" si="322"/>
        <v>0</v>
      </c>
      <c r="BO329" s="73">
        <f t="shared" si="322"/>
        <v>0</v>
      </c>
      <c r="BP329" s="72">
        <f t="shared" si="322"/>
        <v>0</v>
      </c>
      <c r="BQ329" s="73">
        <f t="shared" si="322"/>
        <v>0</v>
      </c>
      <c r="BR329" s="72">
        <f t="shared" si="322"/>
        <v>0</v>
      </c>
      <c r="BS329" s="73">
        <f t="shared" si="322"/>
        <v>0</v>
      </c>
      <c r="BT329" s="72">
        <f t="shared" si="322"/>
        <v>0</v>
      </c>
      <c r="BU329" s="73">
        <f t="shared" si="322"/>
        <v>0</v>
      </c>
      <c r="BV329" s="72">
        <f t="shared" si="322"/>
        <v>0</v>
      </c>
      <c r="BW329" s="73">
        <f t="shared" si="322"/>
        <v>0</v>
      </c>
      <c r="BX329" s="72">
        <f t="shared" si="322"/>
        <v>0</v>
      </c>
      <c r="BY329" s="73">
        <f t="shared" si="322"/>
        <v>0</v>
      </c>
      <c r="BZ329" s="72">
        <f t="shared" si="322"/>
        <v>0</v>
      </c>
      <c r="CA329" s="73">
        <f t="shared" si="322"/>
        <v>0</v>
      </c>
      <c r="CB329" s="72">
        <f t="shared" si="322"/>
        <v>0</v>
      </c>
      <c r="CC329" s="73">
        <f t="shared" si="318"/>
        <v>1.884453745164808E-3</v>
      </c>
      <c r="CD329" s="72">
        <f t="shared" si="322"/>
        <v>0</v>
      </c>
      <c r="CE329" s="73">
        <f t="shared" si="322"/>
        <v>0</v>
      </c>
      <c r="CF329" s="72">
        <f t="shared" si="322"/>
        <v>0</v>
      </c>
      <c r="CG329" s="73">
        <f t="shared" si="322"/>
        <v>0</v>
      </c>
      <c r="CH329" s="72">
        <f t="shared" si="319"/>
        <v>7.0737362203790915E-3</v>
      </c>
      <c r="CI329" s="73">
        <f t="shared" si="322"/>
        <v>0</v>
      </c>
      <c r="CJ329" s="72">
        <f t="shared" si="322"/>
        <v>0</v>
      </c>
      <c r="CK329" s="73">
        <f t="shared" si="322"/>
        <v>0</v>
      </c>
      <c r="CL329" s="72">
        <f t="shared" si="322"/>
        <v>0</v>
      </c>
      <c r="CM329" s="73">
        <f t="shared" si="322"/>
        <v>0</v>
      </c>
      <c r="CN329" s="72">
        <f t="shared" si="322"/>
        <v>0</v>
      </c>
      <c r="CO329" s="73">
        <f t="shared" si="322"/>
        <v>0</v>
      </c>
      <c r="CP329" s="72">
        <f t="shared" si="322"/>
        <v>0</v>
      </c>
      <c r="CQ329" s="73">
        <f t="shared" si="322"/>
        <v>0</v>
      </c>
      <c r="CR329" s="72">
        <f t="shared" si="322"/>
        <v>0</v>
      </c>
      <c r="CS329" s="73">
        <f t="shared" si="322"/>
        <v>0</v>
      </c>
      <c r="CT329" s="72">
        <f t="shared" si="322"/>
        <v>0</v>
      </c>
      <c r="CU329" s="73">
        <f t="shared" si="322"/>
        <v>0</v>
      </c>
      <c r="CV329" s="72">
        <f t="shared" si="322"/>
        <v>0</v>
      </c>
      <c r="CW329" s="73">
        <f t="shared" si="322"/>
        <v>0</v>
      </c>
      <c r="CX329" s="72">
        <f t="shared" si="322"/>
        <v>0</v>
      </c>
      <c r="CY329" s="73">
        <f t="shared" si="322"/>
        <v>0</v>
      </c>
      <c r="CZ329" s="72">
        <f t="shared" si="322"/>
        <v>0</v>
      </c>
      <c r="DA329" s="73">
        <f t="shared" si="322"/>
        <v>0</v>
      </c>
      <c r="DB329" s="72">
        <f t="shared" si="322"/>
        <v>0</v>
      </c>
      <c r="DC329" s="73">
        <f t="shared" ref="DC329:DD329" si="323">SUMIF($E$204:$DD$204,DC$316,$E217:$DD217)</f>
        <v>0</v>
      </c>
      <c r="DD329" s="74">
        <f t="shared" si="323"/>
        <v>0</v>
      </c>
      <c r="DE329" s="3"/>
    </row>
    <row r="330" spans="1:109" x14ac:dyDescent="0.35">
      <c r="A330" s="128">
        <f>0.289036441042245+0.475</f>
        <v>0.764036441042245</v>
      </c>
      <c r="B330" s="3" t="s">
        <v>3973</v>
      </c>
      <c r="C330" s="39" t="s">
        <v>486</v>
      </c>
      <c r="D330" s="3" t="s">
        <v>488</v>
      </c>
      <c r="E330" s="75">
        <f t="shared" ref="E330:AP330" si="324">SUMIF($E$204:$DD$204,E$316,$E218:$DD218)</f>
        <v>0</v>
      </c>
      <c r="F330" s="73">
        <f t="shared" si="324"/>
        <v>0</v>
      </c>
      <c r="G330" s="73">
        <f t="shared" si="324"/>
        <v>0</v>
      </c>
      <c r="H330" s="73">
        <f t="shared" si="324"/>
        <v>0</v>
      </c>
      <c r="I330" s="73">
        <f t="shared" si="324"/>
        <v>0</v>
      </c>
      <c r="J330" s="72">
        <f t="shared" si="324"/>
        <v>0</v>
      </c>
      <c r="K330" s="72">
        <f t="shared" si="324"/>
        <v>0</v>
      </c>
      <c r="L330" s="72">
        <f t="shared" si="324"/>
        <v>0</v>
      </c>
      <c r="M330" s="72">
        <f t="shared" si="324"/>
        <v>0</v>
      </c>
      <c r="N330" s="73">
        <f t="shared" si="324"/>
        <v>0</v>
      </c>
      <c r="O330" s="73">
        <f t="shared" si="324"/>
        <v>0</v>
      </c>
      <c r="P330" s="73">
        <f t="shared" si="324"/>
        <v>0</v>
      </c>
      <c r="Q330" s="72">
        <f t="shared" si="324"/>
        <v>0.1225147733283154</v>
      </c>
      <c r="R330" s="72"/>
      <c r="S330" s="72"/>
      <c r="T330" s="72"/>
      <c r="U330" s="73">
        <f t="shared" si="324"/>
        <v>0</v>
      </c>
      <c r="V330" s="73">
        <f t="shared" si="324"/>
        <v>0</v>
      </c>
      <c r="W330" s="73">
        <f t="shared" si="324"/>
        <v>0</v>
      </c>
      <c r="X330" s="72">
        <f t="shared" si="324"/>
        <v>0</v>
      </c>
      <c r="Y330" s="73">
        <f t="shared" si="324"/>
        <v>0</v>
      </c>
      <c r="Z330" s="72">
        <f t="shared" si="324"/>
        <v>0</v>
      </c>
      <c r="AA330" s="72">
        <f t="shared" si="324"/>
        <v>0</v>
      </c>
      <c r="AB330" s="72">
        <f t="shared" si="324"/>
        <v>0</v>
      </c>
      <c r="AC330" s="72">
        <f t="shared" si="324"/>
        <v>0</v>
      </c>
      <c r="AD330" s="73">
        <f t="shared" si="324"/>
        <v>0</v>
      </c>
      <c r="AE330" s="73">
        <f t="shared" si="324"/>
        <v>0</v>
      </c>
      <c r="AF330" s="73">
        <f t="shared" si="324"/>
        <v>0</v>
      </c>
      <c r="AG330" s="73">
        <f t="shared" si="324"/>
        <v>0</v>
      </c>
      <c r="AH330" s="72">
        <f t="shared" si="324"/>
        <v>0</v>
      </c>
      <c r="AI330" s="72">
        <f t="shared" si="324"/>
        <v>0</v>
      </c>
      <c r="AJ330" s="72">
        <f t="shared" si="324"/>
        <v>0</v>
      </c>
      <c r="AK330" s="72">
        <f t="shared" si="324"/>
        <v>0</v>
      </c>
      <c r="AL330" s="73">
        <f t="shared" si="324"/>
        <v>0</v>
      </c>
      <c r="AM330" s="73">
        <f t="shared" si="324"/>
        <v>0</v>
      </c>
      <c r="AN330" s="73">
        <f t="shared" si="324"/>
        <v>0</v>
      </c>
      <c r="AO330" s="72">
        <f t="shared" si="324"/>
        <v>0</v>
      </c>
      <c r="AP330" s="73">
        <f t="shared" si="324"/>
        <v>0</v>
      </c>
      <c r="AQ330" s="72">
        <f t="shared" ref="AQ330:DB330" si="325">SUMIF($E$204:$DD$204,AQ$316,$E218:$DD218)</f>
        <v>0</v>
      </c>
      <c r="AR330" s="73">
        <f t="shared" si="325"/>
        <v>0</v>
      </c>
      <c r="AS330" s="72">
        <f t="shared" si="325"/>
        <v>0</v>
      </c>
      <c r="AT330" s="73">
        <f t="shared" si="325"/>
        <v>0</v>
      </c>
      <c r="AU330" s="72">
        <f t="shared" ref="AU330" si="326">SUMIF($E$204:$DD$204,AU$316,$E$218:$DD$218)*$A330/SUM($A$330:$A$333)</f>
        <v>0.40683598024022744</v>
      </c>
      <c r="AV330" s="73">
        <f t="shared" si="325"/>
        <v>0</v>
      </c>
      <c r="AW330" s="72">
        <f t="shared" si="325"/>
        <v>0</v>
      </c>
      <c r="AX330" s="73">
        <f t="shared" si="325"/>
        <v>0</v>
      </c>
      <c r="AY330" s="72">
        <f t="shared" si="325"/>
        <v>0</v>
      </c>
      <c r="AZ330" s="73">
        <f t="shared" si="325"/>
        <v>0</v>
      </c>
      <c r="BA330" s="72">
        <f t="shared" si="325"/>
        <v>0</v>
      </c>
      <c r="BB330" s="73">
        <f>SUMIF($E$204:$DD$204,BB$316,$E$218:$DD$218)</f>
        <v>0.35583020810163363</v>
      </c>
      <c r="BC330" s="72">
        <f t="shared" ref="BC330" si="327">SUMIF($E$204:$DD$204,BC$316,$E$218:$DD$218)*$A330/SUM($A$330:$A$333)</f>
        <v>0.24420108364773843</v>
      </c>
      <c r="BD330" s="73">
        <f t="shared" si="325"/>
        <v>0</v>
      </c>
      <c r="BE330" s="72">
        <f t="shared" si="325"/>
        <v>0</v>
      </c>
      <c r="BF330" s="73">
        <f t="shared" ref="BF330" si="328">SUMIF($E$204:$DD$204,BF$316,$E$218:$DD$218)*$A330/SUM($A$330:$A$333)</f>
        <v>1.7372679798762841E-3</v>
      </c>
      <c r="BG330" s="72">
        <f t="shared" si="325"/>
        <v>0</v>
      </c>
      <c r="BH330" s="73">
        <f t="shared" si="325"/>
        <v>0</v>
      </c>
      <c r="BI330" s="72">
        <f t="shared" si="325"/>
        <v>0</v>
      </c>
      <c r="BJ330" s="73">
        <f t="shared" si="325"/>
        <v>0</v>
      </c>
      <c r="BK330" s="72">
        <f t="shared" si="325"/>
        <v>0</v>
      </c>
      <c r="BL330" s="73">
        <f t="shared" ref="BL330" si="329">SUMIF($E$204:$DD$204,BL$316,$E$218:$DD$218)*$A330/SUM($A$330:$A$333)</f>
        <v>9.4988956598858094E-3</v>
      </c>
      <c r="BM330" s="72">
        <f t="shared" si="325"/>
        <v>0</v>
      </c>
      <c r="BN330" s="73">
        <f t="shared" si="325"/>
        <v>0</v>
      </c>
      <c r="BO330" s="72">
        <f t="shared" si="325"/>
        <v>0</v>
      </c>
      <c r="BP330" s="73">
        <f t="shared" si="325"/>
        <v>0</v>
      </c>
      <c r="BQ330" s="72">
        <f t="shared" si="325"/>
        <v>0</v>
      </c>
      <c r="BR330" s="73">
        <f t="shared" si="325"/>
        <v>0</v>
      </c>
      <c r="BS330" s="72">
        <f t="shared" si="325"/>
        <v>0</v>
      </c>
      <c r="BT330" s="73">
        <f t="shared" si="325"/>
        <v>0</v>
      </c>
      <c r="BU330" s="72">
        <f t="shared" si="325"/>
        <v>0</v>
      </c>
      <c r="BV330" s="73">
        <f t="shared" si="325"/>
        <v>0</v>
      </c>
      <c r="BW330" s="72">
        <f t="shared" si="325"/>
        <v>0</v>
      </c>
      <c r="BX330" s="73">
        <f t="shared" si="325"/>
        <v>0</v>
      </c>
      <c r="BY330" s="72">
        <f t="shared" si="325"/>
        <v>0</v>
      </c>
      <c r="BZ330" s="73">
        <f t="shared" si="325"/>
        <v>0</v>
      </c>
      <c r="CA330" s="72">
        <f t="shared" si="325"/>
        <v>0</v>
      </c>
      <c r="CB330" s="73">
        <f t="shared" si="325"/>
        <v>0</v>
      </c>
      <c r="CC330" s="72">
        <f t="shared" si="325"/>
        <v>0</v>
      </c>
      <c r="CD330" s="73">
        <f t="shared" si="325"/>
        <v>0</v>
      </c>
      <c r="CE330" s="72">
        <f t="shared" si="325"/>
        <v>0</v>
      </c>
      <c r="CF330" s="73">
        <f t="shared" si="325"/>
        <v>0</v>
      </c>
      <c r="CG330" s="72">
        <f t="shared" si="325"/>
        <v>0</v>
      </c>
      <c r="CH330" s="73">
        <f t="shared" ref="CH330" si="330">SUMIF($E$204:$DD$204,CH$316,$E$218:$DD$218)*$A330/SUM($A$330:$A$333)</f>
        <v>1.9607031140346464E-2</v>
      </c>
      <c r="CI330" s="72">
        <f t="shared" si="325"/>
        <v>0</v>
      </c>
      <c r="CJ330" s="73">
        <f t="shared" si="325"/>
        <v>0</v>
      </c>
      <c r="CK330" s="72">
        <f t="shared" si="325"/>
        <v>0</v>
      </c>
      <c r="CL330" s="73">
        <f t="shared" si="325"/>
        <v>0</v>
      </c>
      <c r="CM330" s="72">
        <f t="shared" si="325"/>
        <v>0</v>
      </c>
      <c r="CN330" s="73">
        <f t="shared" si="325"/>
        <v>0</v>
      </c>
      <c r="CO330" s="72">
        <f t="shared" si="325"/>
        <v>0</v>
      </c>
      <c r="CP330" s="73">
        <f t="shared" si="325"/>
        <v>0</v>
      </c>
      <c r="CQ330" s="72">
        <f t="shared" si="325"/>
        <v>0</v>
      </c>
      <c r="CR330" s="73">
        <f t="shared" si="325"/>
        <v>0</v>
      </c>
      <c r="CS330" s="72">
        <f t="shared" si="325"/>
        <v>0</v>
      </c>
      <c r="CT330" s="73">
        <f t="shared" si="325"/>
        <v>0</v>
      </c>
      <c r="CU330" s="72">
        <f t="shared" si="325"/>
        <v>0</v>
      </c>
      <c r="CV330" s="73">
        <f t="shared" si="325"/>
        <v>0</v>
      </c>
      <c r="CW330" s="72">
        <f t="shared" si="325"/>
        <v>0</v>
      </c>
      <c r="CX330" s="73">
        <f t="shared" si="325"/>
        <v>0</v>
      </c>
      <c r="CY330" s="72">
        <f t="shared" si="325"/>
        <v>0</v>
      </c>
      <c r="CZ330" s="73">
        <f t="shared" si="325"/>
        <v>0</v>
      </c>
      <c r="DA330" s="72">
        <f t="shared" si="325"/>
        <v>0</v>
      </c>
      <c r="DB330" s="73">
        <f t="shared" si="325"/>
        <v>0</v>
      </c>
      <c r="DC330" s="72">
        <f t="shared" ref="DC330:DD330" si="331">SUMIF($E$204:$DD$204,DC$316,$E218:$DD218)</f>
        <v>0</v>
      </c>
      <c r="DD330" s="76">
        <f t="shared" si="331"/>
        <v>0</v>
      </c>
      <c r="DE330" s="3"/>
    </row>
    <row r="331" spans="1:109" x14ac:dyDescent="0.35">
      <c r="A331" s="128">
        <f>0.526276363095634-0.35</f>
        <v>0.17627636309563399</v>
      </c>
      <c r="B331" s="3" t="s">
        <v>3976</v>
      </c>
      <c r="C331" s="39"/>
      <c r="D331" s="3" t="s">
        <v>490</v>
      </c>
      <c r="E331" s="75">
        <f t="shared" ref="E331:AP331" si="332">SUMIF($E$204:$DD$204,E$316,$E219:$DD219)</f>
        <v>0</v>
      </c>
      <c r="F331" s="73">
        <f t="shared" si="332"/>
        <v>0</v>
      </c>
      <c r="G331" s="73">
        <f t="shared" si="332"/>
        <v>0</v>
      </c>
      <c r="H331" s="73">
        <f t="shared" si="332"/>
        <v>0</v>
      </c>
      <c r="I331" s="73">
        <f t="shared" si="332"/>
        <v>0</v>
      </c>
      <c r="J331" s="72">
        <f t="shared" si="332"/>
        <v>0</v>
      </c>
      <c r="K331" s="72">
        <f t="shared" si="332"/>
        <v>0</v>
      </c>
      <c r="L331" s="72">
        <f t="shared" si="332"/>
        <v>0</v>
      </c>
      <c r="M331" s="72">
        <f t="shared" si="332"/>
        <v>0</v>
      </c>
      <c r="N331" s="73">
        <f t="shared" si="332"/>
        <v>0</v>
      </c>
      <c r="O331" s="73">
        <f t="shared" si="332"/>
        <v>0</v>
      </c>
      <c r="P331" s="73">
        <f t="shared" si="332"/>
        <v>0</v>
      </c>
      <c r="Q331" s="72">
        <f t="shared" si="332"/>
        <v>0</v>
      </c>
      <c r="R331" s="105">
        <f>SUMIF($E$204:$DD$204,R$316,$E218:$DD218)</f>
        <v>0.1225147733283154</v>
      </c>
      <c r="S331" s="72">
        <f t="shared" si="332"/>
        <v>0</v>
      </c>
      <c r="T331" s="72">
        <f t="shared" si="332"/>
        <v>0</v>
      </c>
      <c r="U331" s="73">
        <f t="shared" si="332"/>
        <v>0</v>
      </c>
      <c r="V331" s="73">
        <f t="shared" si="332"/>
        <v>0</v>
      </c>
      <c r="W331" s="73">
        <f t="shared" si="332"/>
        <v>0</v>
      </c>
      <c r="X331" s="72">
        <f t="shared" si="332"/>
        <v>0</v>
      </c>
      <c r="Y331" s="73">
        <f t="shared" si="332"/>
        <v>0</v>
      </c>
      <c r="Z331" s="72">
        <f t="shared" si="332"/>
        <v>0</v>
      </c>
      <c r="AA331" s="72">
        <f t="shared" si="332"/>
        <v>0</v>
      </c>
      <c r="AB331" s="72">
        <f t="shared" si="332"/>
        <v>0</v>
      </c>
      <c r="AC331" s="72">
        <f t="shared" si="332"/>
        <v>0</v>
      </c>
      <c r="AD331" s="73">
        <f t="shared" si="332"/>
        <v>0</v>
      </c>
      <c r="AE331" s="73">
        <f t="shared" si="332"/>
        <v>0</v>
      </c>
      <c r="AF331" s="73">
        <f t="shared" si="332"/>
        <v>0</v>
      </c>
      <c r="AG331" s="73">
        <f t="shared" si="332"/>
        <v>0</v>
      </c>
      <c r="AH331" s="72">
        <f t="shared" si="332"/>
        <v>0</v>
      </c>
      <c r="AI331" s="72">
        <f t="shared" si="332"/>
        <v>0</v>
      </c>
      <c r="AJ331" s="72">
        <f t="shared" si="332"/>
        <v>0</v>
      </c>
      <c r="AK331" s="72">
        <f t="shared" si="332"/>
        <v>0</v>
      </c>
      <c r="AL331" s="73">
        <f t="shared" si="332"/>
        <v>0</v>
      </c>
      <c r="AM331" s="73">
        <f t="shared" si="332"/>
        <v>0</v>
      </c>
      <c r="AN331" s="73">
        <f t="shared" si="332"/>
        <v>0</v>
      </c>
      <c r="AO331" s="72">
        <f t="shared" si="332"/>
        <v>0</v>
      </c>
      <c r="AP331" s="73">
        <f t="shared" si="332"/>
        <v>0</v>
      </c>
      <c r="AQ331" s="72">
        <f t="shared" ref="AQ331:DB331" si="333">SUMIF($E$204:$DD$204,AQ$316,$E219:$DD219)</f>
        <v>0</v>
      </c>
      <c r="AR331" s="73">
        <f t="shared" si="333"/>
        <v>0</v>
      </c>
      <c r="AS331" s="72">
        <f t="shared" si="333"/>
        <v>0</v>
      </c>
      <c r="AT331" s="73">
        <f t="shared" si="333"/>
        <v>0</v>
      </c>
      <c r="AU331" s="72">
        <f>SUMIF($E$204:$DD$204,AU$316,$E$218:$DD$218)*$A331/SUM($A$330:$A$333)</f>
        <v>9.3864066058636106E-2</v>
      </c>
      <c r="AV331" s="73">
        <f t="shared" si="333"/>
        <v>0</v>
      </c>
      <c r="AW331" s="72">
        <f t="shared" si="333"/>
        <v>0</v>
      </c>
      <c r="AX331" s="73">
        <f t="shared" si="333"/>
        <v>0</v>
      </c>
      <c r="AY331" s="72">
        <f t="shared" si="333"/>
        <v>0</v>
      </c>
      <c r="AZ331" s="73">
        <f t="shared" si="333"/>
        <v>0</v>
      </c>
      <c r="BA331" s="72">
        <f t="shared" si="333"/>
        <v>0</v>
      </c>
      <c r="BB331" s="73"/>
      <c r="BC331" s="72">
        <f>SUMIF($E$204:$DD$204,BC$316,$E$218:$DD$218)*$A331/SUM($A$330:$A$333)</f>
        <v>5.6341394961102242E-2</v>
      </c>
      <c r="BD331" s="73">
        <f t="shared" si="333"/>
        <v>0</v>
      </c>
      <c r="BE331" s="72">
        <f t="shared" si="333"/>
        <v>0</v>
      </c>
      <c r="BF331" s="73">
        <f>SUMIF($E$204:$DD$204,BF$316,$E$218:$DD$218)*$A331/SUM($A$330:$A$333)</f>
        <v>4.0081763743800004E-4</v>
      </c>
      <c r="BG331" s="72">
        <f t="shared" si="333"/>
        <v>0</v>
      </c>
      <c r="BH331" s="73">
        <f t="shared" si="333"/>
        <v>0</v>
      </c>
      <c r="BI331" s="72">
        <f t="shared" si="333"/>
        <v>0</v>
      </c>
      <c r="BJ331" s="73">
        <f t="shared" si="333"/>
        <v>0</v>
      </c>
      <c r="BK331" s="72">
        <f t="shared" si="333"/>
        <v>0</v>
      </c>
      <c r="BL331" s="73">
        <f>SUMIF($E$204:$DD$204,BL$316,$E$218:$DD$218)*$A331/SUM($A$330:$A$333)</f>
        <v>2.1915587927526488E-3</v>
      </c>
      <c r="BM331" s="72">
        <f t="shared" si="333"/>
        <v>0</v>
      </c>
      <c r="BN331" s="73">
        <f t="shared" si="333"/>
        <v>0</v>
      </c>
      <c r="BO331" s="72">
        <f t="shared" si="333"/>
        <v>0</v>
      </c>
      <c r="BP331" s="73">
        <f t="shared" si="333"/>
        <v>0</v>
      </c>
      <c r="BQ331" s="72">
        <f t="shared" si="333"/>
        <v>0</v>
      </c>
      <c r="BR331" s="73">
        <f t="shared" si="333"/>
        <v>0</v>
      </c>
      <c r="BS331" s="72">
        <f t="shared" si="333"/>
        <v>0</v>
      </c>
      <c r="BT331" s="73">
        <f t="shared" si="333"/>
        <v>0</v>
      </c>
      <c r="BU331" s="72">
        <f t="shared" si="333"/>
        <v>0</v>
      </c>
      <c r="BV331" s="73">
        <f t="shared" si="333"/>
        <v>0</v>
      </c>
      <c r="BW331" s="72">
        <f t="shared" si="333"/>
        <v>0</v>
      </c>
      <c r="BX331" s="73">
        <f t="shared" si="333"/>
        <v>0</v>
      </c>
      <c r="BY331" s="72">
        <f t="shared" si="333"/>
        <v>0</v>
      </c>
      <c r="BZ331" s="73">
        <f t="shared" si="333"/>
        <v>0</v>
      </c>
      <c r="CA331" s="72">
        <f t="shared" si="333"/>
        <v>0</v>
      </c>
      <c r="CB331" s="73">
        <f t="shared" si="333"/>
        <v>0</v>
      </c>
      <c r="CC331" s="72">
        <f t="shared" si="333"/>
        <v>0</v>
      </c>
      <c r="CD331" s="73">
        <f t="shared" si="333"/>
        <v>0</v>
      </c>
      <c r="CE331" s="72">
        <f t="shared" si="333"/>
        <v>0</v>
      </c>
      <c r="CF331" s="73">
        <f t="shared" si="333"/>
        <v>0</v>
      </c>
      <c r="CG331" s="72">
        <f t="shared" si="333"/>
        <v>0</v>
      </c>
      <c r="CH331" s="73">
        <f>SUMIF($E$204:$DD$204,CH$316,$E$218:$DD$218)*$A331/SUM($A$330:$A$333)</f>
        <v>4.5236797027748219E-3</v>
      </c>
      <c r="CI331" s="72">
        <f t="shared" si="333"/>
        <v>0</v>
      </c>
      <c r="CJ331" s="73">
        <f t="shared" si="333"/>
        <v>0</v>
      </c>
      <c r="CK331" s="72">
        <f t="shared" si="333"/>
        <v>0</v>
      </c>
      <c r="CL331" s="73">
        <f t="shared" si="333"/>
        <v>0</v>
      </c>
      <c r="CM331" s="72">
        <f t="shared" si="333"/>
        <v>0</v>
      </c>
      <c r="CN331" s="73">
        <f t="shared" si="333"/>
        <v>0</v>
      </c>
      <c r="CO331" s="72">
        <f t="shared" si="333"/>
        <v>0</v>
      </c>
      <c r="CP331" s="73">
        <f t="shared" si="333"/>
        <v>0</v>
      </c>
      <c r="CQ331" s="72">
        <f t="shared" si="333"/>
        <v>0</v>
      </c>
      <c r="CR331" s="73">
        <f t="shared" si="333"/>
        <v>0</v>
      </c>
      <c r="CS331" s="72">
        <f t="shared" si="333"/>
        <v>0</v>
      </c>
      <c r="CT331" s="73">
        <f t="shared" si="333"/>
        <v>0</v>
      </c>
      <c r="CU331" s="72">
        <f t="shared" si="333"/>
        <v>0</v>
      </c>
      <c r="CV331" s="73">
        <f t="shared" si="333"/>
        <v>0</v>
      </c>
      <c r="CW331" s="72">
        <f t="shared" si="333"/>
        <v>0</v>
      </c>
      <c r="CX331" s="73">
        <f t="shared" si="333"/>
        <v>0</v>
      </c>
      <c r="CY331" s="72">
        <f t="shared" si="333"/>
        <v>0</v>
      </c>
      <c r="CZ331" s="73">
        <f t="shared" si="333"/>
        <v>0</v>
      </c>
      <c r="DA331" s="72">
        <f t="shared" si="333"/>
        <v>0</v>
      </c>
      <c r="DB331" s="73">
        <f t="shared" si="333"/>
        <v>0</v>
      </c>
      <c r="DC331" s="72">
        <f t="shared" ref="DC331:DD331" si="334">SUMIF($E$204:$DD$204,DC$316,$E219:$DD219)</f>
        <v>0</v>
      </c>
      <c r="DD331" s="76">
        <f t="shared" si="334"/>
        <v>0</v>
      </c>
      <c r="DE331" s="3"/>
    </row>
    <row r="332" spans="1:109" x14ac:dyDescent="0.35">
      <c r="A332" s="128">
        <f>0.0954406665137841-0.075</f>
        <v>2.0440666513784109E-2</v>
      </c>
      <c r="B332" s="3" t="s">
        <v>3979</v>
      </c>
      <c r="C332" s="39"/>
      <c r="D332" s="3" t="s">
        <v>492</v>
      </c>
      <c r="E332" s="75">
        <f t="shared" ref="E332:AP332" si="335">SUMIF($E$204:$DD$204,E$316,$E220:$DD220)</f>
        <v>0</v>
      </c>
      <c r="F332" s="73">
        <f t="shared" si="335"/>
        <v>0</v>
      </c>
      <c r="G332" s="73">
        <f t="shared" si="335"/>
        <v>0</v>
      </c>
      <c r="H332" s="73">
        <f t="shared" si="335"/>
        <v>0</v>
      </c>
      <c r="I332" s="73">
        <f t="shared" si="335"/>
        <v>0</v>
      </c>
      <c r="J332" s="72">
        <f t="shared" si="335"/>
        <v>0</v>
      </c>
      <c r="K332" s="72">
        <f t="shared" si="335"/>
        <v>0</v>
      </c>
      <c r="L332" s="72">
        <f t="shared" si="335"/>
        <v>0</v>
      </c>
      <c r="M332" s="72">
        <f t="shared" si="335"/>
        <v>0</v>
      </c>
      <c r="N332" s="73">
        <f t="shared" si="335"/>
        <v>0</v>
      </c>
      <c r="O332" s="73">
        <f t="shared" si="335"/>
        <v>0</v>
      </c>
      <c r="P332" s="73">
        <f t="shared" si="335"/>
        <v>0</v>
      </c>
      <c r="Q332" s="72">
        <f t="shared" si="335"/>
        <v>0</v>
      </c>
      <c r="R332" s="72">
        <f t="shared" si="335"/>
        <v>0</v>
      </c>
      <c r="S332" s="105">
        <f>SUMIF($E$204:$DD$204,S$316,$E218:$DD218)</f>
        <v>0.1225147733283154</v>
      </c>
      <c r="T332" s="72">
        <f t="shared" si="335"/>
        <v>0</v>
      </c>
      <c r="U332" s="73">
        <f t="shared" si="335"/>
        <v>0</v>
      </c>
      <c r="V332" s="73">
        <f t="shared" si="335"/>
        <v>0</v>
      </c>
      <c r="W332" s="73">
        <f t="shared" si="335"/>
        <v>0</v>
      </c>
      <c r="X332" s="72">
        <f t="shared" si="335"/>
        <v>0</v>
      </c>
      <c r="Y332" s="73">
        <f t="shared" si="335"/>
        <v>0</v>
      </c>
      <c r="Z332" s="72">
        <f t="shared" si="335"/>
        <v>0</v>
      </c>
      <c r="AA332" s="72">
        <f t="shared" si="335"/>
        <v>0</v>
      </c>
      <c r="AB332" s="72">
        <f t="shared" si="335"/>
        <v>0</v>
      </c>
      <c r="AC332" s="72">
        <f t="shared" si="335"/>
        <v>0</v>
      </c>
      <c r="AD332" s="73">
        <f t="shared" si="335"/>
        <v>0</v>
      </c>
      <c r="AE332" s="73">
        <f t="shared" si="335"/>
        <v>0</v>
      </c>
      <c r="AF332" s="73">
        <f t="shared" si="335"/>
        <v>0</v>
      </c>
      <c r="AG332" s="73">
        <f t="shared" si="335"/>
        <v>0</v>
      </c>
      <c r="AH332" s="72">
        <f t="shared" si="335"/>
        <v>0</v>
      </c>
      <c r="AI332" s="72">
        <f t="shared" si="335"/>
        <v>0</v>
      </c>
      <c r="AJ332" s="72">
        <f t="shared" si="335"/>
        <v>0</v>
      </c>
      <c r="AK332" s="72">
        <f t="shared" si="335"/>
        <v>0</v>
      </c>
      <c r="AL332" s="73">
        <f t="shared" si="335"/>
        <v>0</v>
      </c>
      <c r="AM332" s="73">
        <f t="shared" si="335"/>
        <v>0</v>
      </c>
      <c r="AN332" s="73">
        <f t="shared" si="335"/>
        <v>0</v>
      </c>
      <c r="AO332" s="72">
        <f t="shared" si="335"/>
        <v>0</v>
      </c>
      <c r="AP332" s="73">
        <f t="shared" si="335"/>
        <v>0</v>
      </c>
      <c r="AQ332" s="72">
        <f t="shared" ref="AQ332:DB332" si="336">SUMIF($E$204:$DD$204,AQ$316,$E220:$DD220)</f>
        <v>0</v>
      </c>
      <c r="AR332" s="73">
        <f t="shared" si="336"/>
        <v>0</v>
      </c>
      <c r="AS332" s="72">
        <f t="shared" si="336"/>
        <v>0</v>
      </c>
      <c r="AT332" s="73">
        <f t="shared" si="336"/>
        <v>0</v>
      </c>
      <c r="AU332" s="72">
        <f t="shared" ref="AU332:AU333" si="337">SUMIF($E$204:$DD$204,AU$316,$E$218:$DD$218)*$A332/SUM($A$330:$A$333)</f>
        <v>1.0884295762849803E-2</v>
      </c>
      <c r="AV332" s="73">
        <f t="shared" si="336"/>
        <v>0</v>
      </c>
      <c r="AW332" s="72">
        <f t="shared" si="336"/>
        <v>0</v>
      </c>
      <c r="AX332" s="73">
        <f t="shared" si="336"/>
        <v>0</v>
      </c>
      <c r="AY332" s="72">
        <f t="shared" si="336"/>
        <v>0</v>
      </c>
      <c r="AZ332" s="73">
        <f t="shared" si="336"/>
        <v>0</v>
      </c>
      <c r="BA332" s="72">
        <f t="shared" si="336"/>
        <v>0</v>
      </c>
      <c r="BB332" s="73"/>
      <c r="BC332" s="72">
        <f t="shared" ref="BC332:BC333" si="338">SUMIF($E$204:$DD$204,BC$316,$E$218:$DD$218)*$A332/SUM($A$330:$A$333)</f>
        <v>6.5332393129559152E-3</v>
      </c>
      <c r="BD332" s="73">
        <f t="shared" si="336"/>
        <v>0</v>
      </c>
      <c r="BE332" s="72">
        <f t="shared" si="336"/>
        <v>0</v>
      </c>
      <c r="BF332" s="73">
        <f t="shared" ref="BF332:BF333" si="339">SUMIF($E$204:$DD$204,BF$316,$E$218:$DD$218)*$A332/SUM($A$330:$A$333)</f>
        <v>4.647803889207827E-5</v>
      </c>
      <c r="BG332" s="72">
        <f t="shared" si="336"/>
        <v>0</v>
      </c>
      <c r="BH332" s="73">
        <f t="shared" si="336"/>
        <v>0</v>
      </c>
      <c r="BI332" s="72">
        <f t="shared" si="336"/>
        <v>0</v>
      </c>
      <c r="BJ332" s="73">
        <f t="shared" si="336"/>
        <v>0</v>
      </c>
      <c r="BK332" s="72">
        <f t="shared" si="336"/>
        <v>0</v>
      </c>
      <c r="BL332" s="73">
        <f t="shared" ref="BL332:BL333" si="340">SUMIF($E$204:$DD$204,BL$316,$E$218:$DD$218)*$A332/SUM($A$330:$A$333)</f>
        <v>2.5412892370433595E-4</v>
      </c>
      <c r="BM332" s="72">
        <f t="shared" si="336"/>
        <v>0</v>
      </c>
      <c r="BN332" s="73">
        <f t="shared" si="336"/>
        <v>0</v>
      </c>
      <c r="BO332" s="72">
        <f t="shared" si="336"/>
        <v>0</v>
      </c>
      <c r="BP332" s="73">
        <f t="shared" si="336"/>
        <v>0</v>
      </c>
      <c r="BQ332" s="72">
        <f t="shared" si="336"/>
        <v>0</v>
      </c>
      <c r="BR332" s="73">
        <f t="shared" si="336"/>
        <v>0</v>
      </c>
      <c r="BS332" s="72">
        <f t="shared" si="336"/>
        <v>0</v>
      </c>
      <c r="BT332" s="73">
        <f t="shared" si="336"/>
        <v>0</v>
      </c>
      <c r="BU332" s="72">
        <f t="shared" si="336"/>
        <v>0</v>
      </c>
      <c r="BV332" s="73">
        <f t="shared" si="336"/>
        <v>0</v>
      </c>
      <c r="BW332" s="72">
        <f t="shared" si="336"/>
        <v>0</v>
      </c>
      <c r="BX332" s="73">
        <f t="shared" si="336"/>
        <v>0</v>
      </c>
      <c r="BY332" s="72">
        <f t="shared" si="336"/>
        <v>0</v>
      </c>
      <c r="BZ332" s="73">
        <f t="shared" si="336"/>
        <v>0</v>
      </c>
      <c r="CA332" s="72">
        <f t="shared" si="336"/>
        <v>0</v>
      </c>
      <c r="CB332" s="73">
        <f t="shared" si="336"/>
        <v>0</v>
      </c>
      <c r="CC332" s="72">
        <f t="shared" si="336"/>
        <v>0</v>
      </c>
      <c r="CD332" s="73">
        <f t="shared" si="336"/>
        <v>0</v>
      </c>
      <c r="CE332" s="72">
        <f t="shared" si="336"/>
        <v>0</v>
      </c>
      <c r="CF332" s="73">
        <f t="shared" si="336"/>
        <v>0</v>
      </c>
      <c r="CG332" s="72">
        <f t="shared" si="336"/>
        <v>0</v>
      </c>
      <c r="CH332" s="73">
        <f t="shared" ref="CH332:CH333" si="341">SUMIF($E$204:$DD$204,CH$316,$E$218:$DD$218)*$A332/SUM($A$330:$A$333)</f>
        <v>5.2455715897331426E-4</v>
      </c>
      <c r="CI332" s="72">
        <f t="shared" si="336"/>
        <v>0</v>
      </c>
      <c r="CJ332" s="73">
        <f t="shared" si="336"/>
        <v>0</v>
      </c>
      <c r="CK332" s="72">
        <f t="shared" si="336"/>
        <v>0</v>
      </c>
      <c r="CL332" s="73">
        <f t="shared" si="336"/>
        <v>0</v>
      </c>
      <c r="CM332" s="72">
        <f t="shared" si="336"/>
        <v>0</v>
      </c>
      <c r="CN332" s="73">
        <f t="shared" si="336"/>
        <v>0</v>
      </c>
      <c r="CO332" s="72">
        <f t="shared" si="336"/>
        <v>0</v>
      </c>
      <c r="CP332" s="73">
        <f t="shared" si="336"/>
        <v>0</v>
      </c>
      <c r="CQ332" s="72">
        <f t="shared" si="336"/>
        <v>0</v>
      </c>
      <c r="CR332" s="73">
        <f t="shared" si="336"/>
        <v>0</v>
      </c>
      <c r="CS332" s="72">
        <f t="shared" si="336"/>
        <v>0</v>
      </c>
      <c r="CT332" s="73">
        <f t="shared" si="336"/>
        <v>0</v>
      </c>
      <c r="CU332" s="72">
        <f t="shared" si="336"/>
        <v>0</v>
      </c>
      <c r="CV332" s="73">
        <f t="shared" si="336"/>
        <v>0</v>
      </c>
      <c r="CW332" s="72">
        <f t="shared" si="336"/>
        <v>0</v>
      </c>
      <c r="CX332" s="73">
        <f t="shared" si="336"/>
        <v>0</v>
      </c>
      <c r="CY332" s="72">
        <f t="shared" si="336"/>
        <v>0</v>
      </c>
      <c r="CZ332" s="73">
        <f t="shared" si="336"/>
        <v>0</v>
      </c>
      <c r="DA332" s="72">
        <f t="shared" si="336"/>
        <v>0</v>
      </c>
      <c r="DB332" s="73">
        <f t="shared" si="336"/>
        <v>0</v>
      </c>
      <c r="DC332" s="72">
        <f t="shared" ref="DC332:DD332" si="342">SUMIF($E$204:$DD$204,DC$316,$E220:$DD220)</f>
        <v>0</v>
      </c>
      <c r="DD332" s="76">
        <f t="shared" si="342"/>
        <v>0</v>
      </c>
      <c r="DE332" s="3"/>
    </row>
    <row r="333" spans="1:109" x14ac:dyDescent="0.35">
      <c r="A333" s="128">
        <f>1-SUM(A330:A332)</f>
        <v>3.9246529348336945E-2</v>
      </c>
      <c r="B333" s="3" t="s">
        <v>3980</v>
      </c>
      <c r="C333" s="39"/>
      <c r="D333" s="3" t="s">
        <v>494</v>
      </c>
      <c r="E333" s="75">
        <f t="shared" ref="E333:AP333" si="343">SUMIF($E$204:$DD$204,E$316,$E221:$DD221)</f>
        <v>0</v>
      </c>
      <c r="F333" s="73">
        <f t="shared" si="343"/>
        <v>0</v>
      </c>
      <c r="G333" s="73">
        <f t="shared" si="343"/>
        <v>0</v>
      </c>
      <c r="H333" s="73">
        <f t="shared" si="343"/>
        <v>0</v>
      </c>
      <c r="I333" s="73">
        <f t="shared" si="343"/>
        <v>0</v>
      </c>
      <c r="J333" s="72">
        <f t="shared" si="343"/>
        <v>0</v>
      </c>
      <c r="K333" s="72">
        <f t="shared" si="343"/>
        <v>0</v>
      </c>
      <c r="L333" s="72">
        <f t="shared" si="343"/>
        <v>0</v>
      </c>
      <c r="M333" s="72">
        <f t="shared" si="343"/>
        <v>0</v>
      </c>
      <c r="N333" s="73">
        <f t="shared" si="343"/>
        <v>0</v>
      </c>
      <c r="O333" s="73">
        <f t="shared" si="343"/>
        <v>0</v>
      </c>
      <c r="P333" s="73">
        <f t="shared" si="343"/>
        <v>0</v>
      </c>
      <c r="Q333" s="72">
        <f t="shared" si="343"/>
        <v>0</v>
      </c>
      <c r="R333" s="72">
        <f t="shared" si="343"/>
        <v>0</v>
      </c>
      <c r="S333" s="72">
        <f t="shared" si="343"/>
        <v>0</v>
      </c>
      <c r="T333" s="105">
        <f>SUMIF($E$204:$DD$204,T$316,$E218:$DD218)</f>
        <v>0.1225147733283154</v>
      </c>
      <c r="U333" s="73">
        <f t="shared" si="343"/>
        <v>0</v>
      </c>
      <c r="V333" s="73">
        <f t="shared" si="343"/>
        <v>0</v>
      </c>
      <c r="W333" s="73">
        <f t="shared" si="343"/>
        <v>0</v>
      </c>
      <c r="X333" s="72">
        <f t="shared" si="343"/>
        <v>0</v>
      </c>
      <c r="Y333" s="73">
        <f t="shared" si="343"/>
        <v>0</v>
      </c>
      <c r="Z333" s="72">
        <f t="shared" si="343"/>
        <v>0</v>
      </c>
      <c r="AA333" s="72">
        <f t="shared" si="343"/>
        <v>0</v>
      </c>
      <c r="AB333" s="72">
        <f t="shared" si="343"/>
        <v>0</v>
      </c>
      <c r="AC333" s="72">
        <f t="shared" si="343"/>
        <v>0</v>
      </c>
      <c r="AD333" s="73">
        <f t="shared" si="343"/>
        <v>0</v>
      </c>
      <c r="AE333" s="73">
        <f t="shared" si="343"/>
        <v>0</v>
      </c>
      <c r="AF333" s="73">
        <f t="shared" si="343"/>
        <v>0</v>
      </c>
      <c r="AG333" s="73">
        <f t="shared" si="343"/>
        <v>0</v>
      </c>
      <c r="AH333" s="72">
        <f t="shared" si="343"/>
        <v>0</v>
      </c>
      <c r="AI333" s="72">
        <f t="shared" si="343"/>
        <v>0</v>
      </c>
      <c r="AJ333" s="72">
        <f t="shared" si="343"/>
        <v>0</v>
      </c>
      <c r="AK333" s="72">
        <f t="shared" si="343"/>
        <v>0</v>
      </c>
      <c r="AL333" s="73">
        <f t="shared" si="343"/>
        <v>0</v>
      </c>
      <c r="AM333" s="73">
        <f t="shared" si="343"/>
        <v>0</v>
      </c>
      <c r="AN333" s="73">
        <f t="shared" si="343"/>
        <v>0</v>
      </c>
      <c r="AO333" s="72">
        <f t="shared" si="343"/>
        <v>0</v>
      </c>
      <c r="AP333" s="73">
        <f t="shared" si="343"/>
        <v>0</v>
      </c>
      <c r="AQ333" s="72">
        <f t="shared" ref="AQ333:DB333" si="344">SUMIF($E$204:$DD$204,AQ$316,$E221:$DD221)</f>
        <v>0</v>
      </c>
      <c r="AR333" s="73">
        <f t="shared" si="344"/>
        <v>0</v>
      </c>
      <c r="AS333" s="72">
        <f t="shared" si="344"/>
        <v>0</v>
      </c>
      <c r="AT333" s="73">
        <f t="shared" si="344"/>
        <v>0</v>
      </c>
      <c r="AU333" s="72">
        <f t="shared" si="337"/>
        <v>2.0898087291067673E-2</v>
      </c>
      <c r="AV333" s="73">
        <f t="shared" si="344"/>
        <v>0</v>
      </c>
      <c r="AW333" s="72">
        <f t="shared" si="344"/>
        <v>0</v>
      </c>
      <c r="AX333" s="73">
        <f t="shared" si="344"/>
        <v>0</v>
      </c>
      <c r="AY333" s="72">
        <f t="shared" si="344"/>
        <v>0</v>
      </c>
      <c r="AZ333" s="73">
        <f t="shared" si="344"/>
        <v>0</v>
      </c>
      <c r="BA333" s="72">
        <f t="shared" si="344"/>
        <v>0</v>
      </c>
      <c r="BB333" s="73"/>
      <c r="BC333" s="72">
        <f t="shared" si="338"/>
        <v>1.2543963195266929E-2</v>
      </c>
      <c r="BD333" s="73">
        <f t="shared" si="344"/>
        <v>0</v>
      </c>
      <c r="BE333" s="72">
        <f t="shared" si="344"/>
        <v>0</v>
      </c>
      <c r="BF333" s="73">
        <f t="shared" si="339"/>
        <v>8.9238857069607669E-5</v>
      </c>
      <c r="BG333" s="72">
        <f t="shared" si="344"/>
        <v>0</v>
      </c>
      <c r="BH333" s="73">
        <f t="shared" si="344"/>
        <v>0</v>
      </c>
      <c r="BI333" s="72">
        <f t="shared" si="344"/>
        <v>0</v>
      </c>
      <c r="BJ333" s="73">
        <f t="shared" si="344"/>
        <v>0</v>
      </c>
      <c r="BK333" s="72">
        <f t="shared" si="344"/>
        <v>0</v>
      </c>
      <c r="BL333" s="73">
        <f t="shared" si="340"/>
        <v>4.8793312369231108E-4</v>
      </c>
      <c r="BM333" s="72">
        <f t="shared" si="344"/>
        <v>0</v>
      </c>
      <c r="BN333" s="73">
        <f t="shared" si="344"/>
        <v>0</v>
      </c>
      <c r="BO333" s="72">
        <f t="shared" si="344"/>
        <v>0</v>
      </c>
      <c r="BP333" s="73">
        <f t="shared" si="344"/>
        <v>0</v>
      </c>
      <c r="BQ333" s="72">
        <f t="shared" si="344"/>
        <v>0</v>
      </c>
      <c r="BR333" s="73">
        <f t="shared" si="344"/>
        <v>0</v>
      </c>
      <c r="BS333" s="72">
        <f t="shared" si="344"/>
        <v>0</v>
      </c>
      <c r="BT333" s="73">
        <f t="shared" si="344"/>
        <v>0</v>
      </c>
      <c r="BU333" s="72">
        <f t="shared" si="344"/>
        <v>0</v>
      </c>
      <c r="BV333" s="73">
        <f t="shared" si="344"/>
        <v>0</v>
      </c>
      <c r="BW333" s="72">
        <f t="shared" si="344"/>
        <v>0</v>
      </c>
      <c r="BX333" s="73">
        <f t="shared" si="344"/>
        <v>0</v>
      </c>
      <c r="BY333" s="72">
        <f t="shared" si="344"/>
        <v>0</v>
      </c>
      <c r="BZ333" s="73">
        <f t="shared" si="344"/>
        <v>0</v>
      </c>
      <c r="CA333" s="72">
        <f t="shared" si="344"/>
        <v>0</v>
      </c>
      <c r="CB333" s="73">
        <f t="shared" si="344"/>
        <v>0</v>
      </c>
      <c r="CC333" s="72">
        <f t="shared" si="344"/>
        <v>0</v>
      </c>
      <c r="CD333" s="73">
        <f t="shared" si="344"/>
        <v>0</v>
      </c>
      <c r="CE333" s="72">
        <f t="shared" si="344"/>
        <v>0</v>
      </c>
      <c r="CF333" s="73">
        <f t="shared" si="344"/>
        <v>0</v>
      </c>
      <c r="CG333" s="72">
        <f t="shared" si="344"/>
        <v>0</v>
      </c>
      <c r="CH333" s="73">
        <f t="shared" si="341"/>
        <v>1.0071612841314938E-3</v>
      </c>
      <c r="CI333" s="72">
        <f t="shared" si="344"/>
        <v>0</v>
      </c>
      <c r="CJ333" s="73">
        <f t="shared" si="344"/>
        <v>0</v>
      </c>
      <c r="CK333" s="72">
        <f t="shared" si="344"/>
        <v>0</v>
      </c>
      <c r="CL333" s="73">
        <f t="shared" si="344"/>
        <v>0</v>
      </c>
      <c r="CM333" s="72">
        <f t="shared" si="344"/>
        <v>0</v>
      </c>
      <c r="CN333" s="73">
        <f t="shared" si="344"/>
        <v>0</v>
      </c>
      <c r="CO333" s="72">
        <f t="shared" si="344"/>
        <v>0</v>
      </c>
      <c r="CP333" s="73">
        <f t="shared" si="344"/>
        <v>0</v>
      </c>
      <c r="CQ333" s="72">
        <f t="shared" si="344"/>
        <v>0</v>
      </c>
      <c r="CR333" s="73">
        <f t="shared" si="344"/>
        <v>0</v>
      </c>
      <c r="CS333" s="72">
        <f t="shared" si="344"/>
        <v>0</v>
      </c>
      <c r="CT333" s="73">
        <f t="shared" si="344"/>
        <v>0</v>
      </c>
      <c r="CU333" s="72">
        <f t="shared" si="344"/>
        <v>0</v>
      </c>
      <c r="CV333" s="73">
        <f t="shared" si="344"/>
        <v>0</v>
      </c>
      <c r="CW333" s="72">
        <f t="shared" si="344"/>
        <v>0</v>
      </c>
      <c r="CX333" s="73">
        <f t="shared" si="344"/>
        <v>0</v>
      </c>
      <c r="CY333" s="72">
        <f t="shared" si="344"/>
        <v>0</v>
      </c>
      <c r="CZ333" s="73">
        <f t="shared" si="344"/>
        <v>0</v>
      </c>
      <c r="DA333" s="72">
        <f t="shared" si="344"/>
        <v>0</v>
      </c>
      <c r="DB333" s="73">
        <f t="shared" si="344"/>
        <v>0</v>
      </c>
      <c r="DC333" s="72">
        <f t="shared" ref="DC333:DD333" si="345">SUMIF($E$204:$DD$204,DC$316,$E221:$DD221)</f>
        <v>0</v>
      </c>
      <c r="DD333" s="76">
        <f t="shared" si="345"/>
        <v>0</v>
      </c>
      <c r="DE333" s="3"/>
    </row>
    <row r="334" spans="1:109" x14ac:dyDescent="0.35">
      <c r="A334" s="127">
        <f>0.752842510284931-0.15</f>
        <v>0.60284251028493097</v>
      </c>
      <c r="B334" s="3" t="s">
        <v>3981</v>
      </c>
      <c r="C334" s="39" t="s">
        <v>496</v>
      </c>
      <c r="D334" s="3" t="s">
        <v>498</v>
      </c>
      <c r="E334" s="71">
        <f t="shared" ref="E334:AP334" si="346">SUMIF($E$204:$DD$204,E$316,$E222:$DD222)</f>
        <v>0</v>
      </c>
      <c r="F334" s="72">
        <f t="shared" si="346"/>
        <v>0</v>
      </c>
      <c r="G334" s="72">
        <f t="shared" si="346"/>
        <v>0</v>
      </c>
      <c r="H334" s="72">
        <f t="shared" si="346"/>
        <v>0</v>
      </c>
      <c r="I334" s="72">
        <f t="shared" si="346"/>
        <v>0</v>
      </c>
      <c r="J334" s="73">
        <f t="shared" si="346"/>
        <v>0</v>
      </c>
      <c r="K334" s="73">
        <f t="shared" si="346"/>
        <v>0</v>
      </c>
      <c r="L334" s="73">
        <f t="shared" si="346"/>
        <v>0</v>
      </c>
      <c r="M334" s="73">
        <f t="shared" si="346"/>
        <v>0</v>
      </c>
      <c r="N334" s="72">
        <f t="shared" si="346"/>
        <v>0</v>
      </c>
      <c r="O334" s="72">
        <f t="shared" si="346"/>
        <v>0</v>
      </c>
      <c r="P334" s="72">
        <f t="shared" si="346"/>
        <v>0</v>
      </c>
      <c r="Q334" s="73">
        <f t="shared" si="346"/>
        <v>0</v>
      </c>
      <c r="R334" s="73">
        <f t="shared" si="346"/>
        <v>0</v>
      </c>
      <c r="S334" s="73">
        <f t="shared" si="346"/>
        <v>0</v>
      </c>
      <c r="T334" s="73">
        <f t="shared" si="346"/>
        <v>0</v>
      </c>
      <c r="U334" s="72">
        <f t="shared" si="346"/>
        <v>0.45795036404937939</v>
      </c>
      <c r="V334" s="72"/>
      <c r="W334" s="72"/>
      <c r="X334" s="73">
        <f t="shared" si="346"/>
        <v>0</v>
      </c>
      <c r="Y334" s="72">
        <f t="shared" si="346"/>
        <v>0</v>
      </c>
      <c r="Z334" s="73">
        <f t="shared" si="346"/>
        <v>0</v>
      </c>
      <c r="AA334" s="73">
        <f t="shared" si="346"/>
        <v>0</v>
      </c>
      <c r="AB334" s="73">
        <f t="shared" si="346"/>
        <v>0</v>
      </c>
      <c r="AC334" s="73">
        <f t="shared" si="346"/>
        <v>0</v>
      </c>
      <c r="AD334" s="72">
        <f t="shared" si="346"/>
        <v>0</v>
      </c>
      <c r="AE334" s="72">
        <f t="shared" si="346"/>
        <v>0</v>
      </c>
      <c r="AF334" s="72">
        <f t="shared" si="346"/>
        <v>0</v>
      </c>
      <c r="AG334" s="72">
        <f t="shared" si="346"/>
        <v>0</v>
      </c>
      <c r="AH334" s="73">
        <f t="shared" si="346"/>
        <v>0</v>
      </c>
      <c r="AI334" s="73">
        <f t="shared" si="346"/>
        <v>0</v>
      </c>
      <c r="AJ334" s="73">
        <f t="shared" si="346"/>
        <v>0</v>
      </c>
      <c r="AK334" s="73">
        <f t="shared" si="346"/>
        <v>0</v>
      </c>
      <c r="AL334" s="72">
        <f t="shared" si="346"/>
        <v>0</v>
      </c>
      <c r="AM334" s="72">
        <f t="shared" si="346"/>
        <v>0</v>
      </c>
      <c r="AN334" s="72">
        <f t="shared" si="346"/>
        <v>0</v>
      </c>
      <c r="AO334" s="73">
        <f t="shared" si="346"/>
        <v>0</v>
      </c>
      <c r="AP334" s="72">
        <f t="shared" si="346"/>
        <v>0</v>
      </c>
      <c r="AQ334" s="73">
        <f t="shared" ref="AQ334:DB334" si="347">SUMIF($E$204:$DD$204,AQ$316,$E222:$DD222)</f>
        <v>0</v>
      </c>
      <c r="AR334" s="72">
        <f t="shared" si="347"/>
        <v>0</v>
      </c>
      <c r="AS334" s="73">
        <f t="shared" si="347"/>
        <v>0</v>
      </c>
      <c r="AT334" s="72">
        <f t="shared" si="347"/>
        <v>0</v>
      </c>
      <c r="AU334" s="73">
        <f>SUMIF($E$204:$DD$204,AU$316,$E$222:$DD$222)*$A334/SUM($A$334:$A$336)</f>
        <v>5.8119333481804911E-2</v>
      </c>
      <c r="AV334" s="72">
        <f>SUMIF($E$204:$DD$204,AV$316,$E$222:$DD$222)*$A334/SUM($A$334:$A$336)</f>
        <v>0.45005818762745931</v>
      </c>
      <c r="AW334" s="73">
        <f t="shared" si="347"/>
        <v>0</v>
      </c>
      <c r="AX334" s="72">
        <f>SUMIF($E$204:$DD$204,AX$316,$E$222:$DD$222)*$A334/SUM($A$334:$A$336)</f>
        <v>2.5892483301058505E-2</v>
      </c>
      <c r="AY334" s="73">
        <f t="shared" si="347"/>
        <v>0</v>
      </c>
      <c r="AZ334" s="72">
        <f t="shared" si="347"/>
        <v>0</v>
      </c>
      <c r="BA334" s="73">
        <f>SUMIF($E$204:$DD$204,BA$316,$E$222:$DD$222)*$A334/SUM($A$334:$A$336)</f>
        <v>1.361693966073114E-2</v>
      </c>
      <c r="BB334" s="72">
        <f t="shared" si="347"/>
        <v>0</v>
      </c>
      <c r="BC334" s="73">
        <f t="shared" si="347"/>
        <v>0</v>
      </c>
      <c r="BD334" s="72">
        <f t="shared" si="347"/>
        <v>0</v>
      </c>
      <c r="BE334" s="73">
        <f t="shared" si="347"/>
        <v>0</v>
      </c>
      <c r="BF334" s="72">
        <f>SUMIF($E$204:$DD$204,BF$316,$E$222:$DD$222)*$A334/SUM($A$334:$A$336)</f>
        <v>1.3673051906774964E-3</v>
      </c>
      <c r="BG334" s="73">
        <f t="shared" si="347"/>
        <v>0</v>
      </c>
      <c r="BH334" s="72">
        <f t="shared" si="347"/>
        <v>0</v>
      </c>
      <c r="BI334" s="73">
        <f t="shared" si="347"/>
        <v>0</v>
      </c>
      <c r="BJ334" s="72">
        <f t="shared" si="347"/>
        <v>0</v>
      </c>
      <c r="BK334" s="73">
        <f t="shared" si="347"/>
        <v>0</v>
      </c>
      <c r="BL334" s="72">
        <f>SUMIF($E$204:$DD$204,BL$316,$E$222:$DD$222)*$A334/SUM($A$334:$A$336)</f>
        <v>7.4672702455291411E-3</v>
      </c>
      <c r="BM334" s="73">
        <f t="shared" si="347"/>
        <v>0</v>
      </c>
      <c r="BN334" s="72">
        <f t="shared" si="347"/>
        <v>0</v>
      </c>
      <c r="BO334" s="73">
        <f t="shared" si="347"/>
        <v>0</v>
      </c>
      <c r="BP334" s="72">
        <f t="shared" si="347"/>
        <v>0</v>
      </c>
      <c r="BQ334" s="73">
        <f t="shared" si="347"/>
        <v>0</v>
      </c>
      <c r="BR334" s="72">
        <f t="shared" si="347"/>
        <v>0</v>
      </c>
      <c r="BS334" s="73">
        <f t="shared" si="347"/>
        <v>0</v>
      </c>
      <c r="BT334" s="72">
        <f t="shared" si="347"/>
        <v>0</v>
      </c>
      <c r="BU334" s="73">
        <f t="shared" si="347"/>
        <v>0</v>
      </c>
      <c r="BV334" s="72">
        <f t="shared" si="347"/>
        <v>0</v>
      </c>
      <c r="BW334" s="73">
        <f t="shared" si="347"/>
        <v>0</v>
      </c>
      <c r="BX334" s="72">
        <f t="shared" si="347"/>
        <v>0</v>
      </c>
      <c r="BY334" s="73">
        <f t="shared" si="347"/>
        <v>0</v>
      </c>
      <c r="BZ334" s="72">
        <f t="shared" si="347"/>
        <v>0</v>
      </c>
      <c r="CA334" s="73">
        <f t="shared" si="347"/>
        <v>0</v>
      </c>
      <c r="CB334" s="72">
        <f t="shared" si="347"/>
        <v>0</v>
      </c>
      <c r="CC334" s="73">
        <f t="shared" si="347"/>
        <v>0</v>
      </c>
      <c r="CD334" s="72">
        <f t="shared" si="347"/>
        <v>0</v>
      </c>
      <c r="CE334" s="73">
        <f t="shared" si="347"/>
        <v>0</v>
      </c>
      <c r="CF334" s="72">
        <f t="shared" si="347"/>
        <v>0</v>
      </c>
      <c r="CG334" s="73">
        <f t="shared" si="347"/>
        <v>0</v>
      </c>
      <c r="CH334" s="72">
        <f>SUMIF($E$204:$DD$204,CH$316,$E$222:$DD$222)*$A334/SUM($A$334:$A$336)</f>
        <v>1.8237542729424799E-5</v>
      </c>
      <c r="CI334" s="73">
        <f t="shared" si="347"/>
        <v>0</v>
      </c>
      <c r="CJ334" s="72">
        <f t="shared" si="347"/>
        <v>0</v>
      </c>
      <c r="CK334" s="73">
        <f t="shared" si="347"/>
        <v>0</v>
      </c>
      <c r="CL334" s="72">
        <f t="shared" si="347"/>
        <v>0</v>
      </c>
      <c r="CM334" s="73">
        <f t="shared" si="347"/>
        <v>0</v>
      </c>
      <c r="CN334" s="72">
        <f t="shared" si="347"/>
        <v>0</v>
      </c>
      <c r="CO334" s="73">
        <f t="shared" si="347"/>
        <v>0</v>
      </c>
      <c r="CP334" s="72">
        <f t="shared" si="347"/>
        <v>0</v>
      </c>
      <c r="CQ334" s="73">
        <f t="shared" si="347"/>
        <v>0</v>
      </c>
      <c r="CR334" s="72">
        <f t="shared" si="347"/>
        <v>0</v>
      </c>
      <c r="CS334" s="73">
        <f t="shared" si="347"/>
        <v>0</v>
      </c>
      <c r="CT334" s="72">
        <f t="shared" si="347"/>
        <v>0</v>
      </c>
      <c r="CU334" s="73">
        <f t="shared" si="347"/>
        <v>0</v>
      </c>
      <c r="CV334" s="72">
        <f t="shared" si="347"/>
        <v>0</v>
      </c>
      <c r="CW334" s="73">
        <f t="shared" si="347"/>
        <v>0</v>
      </c>
      <c r="CX334" s="72">
        <f t="shared" si="347"/>
        <v>0</v>
      </c>
      <c r="CY334" s="73">
        <f t="shared" si="347"/>
        <v>0</v>
      </c>
      <c r="CZ334" s="72">
        <f t="shared" si="347"/>
        <v>0</v>
      </c>
      <c r="DA334" s="73">
        <f t="shared" si="347"/>
        <v>0</v>
      </c>
      <c r="DB334" s="72">
        <f t="shared" si="347"/>
        <v>0</v>
      </c>
      <c r="DC334" s="73">
        <f t="shared" ref="DC334:DD334" si="348">SUMIF($E$204:$DD$204,DC$316,$E222:$DD222)</f>
        <v>0</v>
      </c>
      <c r="DD334" s="74">
        <f t="shared" si="348"/>
        <v>0</v>
      </c>
      <c r="DE334" s="3"/>
    </row>
    <row r="335" spans="1:109" x14ac:dyDescent="0.35">
      <c r="A335" s="127">
        <f>0.247157489715069-0.125</f>
        <v>0.12215748971506901</v>
      </c>
      <c r="B335" s="3" t="s">
        <v>3984</v>
      </c>
      <c r="C335" s="39"/>
      <c r="D335" s="3" t="s">
        <v>500</v>
      </c>
      <c r="E335" s="71">
        <f t="shared" ref="E335:AP335" si="349">SUMIF($E$204:$DD$204,E$316,$E223:$DD223)</f>
        <v>0</v>
      </c>
      <c r="F335" s="72">
        <f t="shared" si="349"/>
        <v>0</v>
      </c>
      <c r="G335" s="72">
        <f t="shared" si="349"/>
        <v>0</v>
      </c>
      <c r="H335" s="72">
        <f t="shared" si="349"/>
        <v>0</v>
      </c>
      <c r="I335" s="72">
        <f t="shared" si="349"/>
        <v>0</v>
      </c>
      <c r="J335" s="73">
        <f t="shared" si="349"/>
        <v>0</v>
      </c>
      <c r="K335" s="73">
        <f t="shared" si="349"/>
        <v>0</v>
      </c>
      <c r="L335" s="73">
        <f t="shared" si="349"/>
        <v>0</v>
      </c>
      <c r="M335" s="73">
        <f t="shared" si="349"/>
        <v>0</v>
      </c>
      <c r="N335" s="72">
        <f t="shared" si="349"/>
        <v>0</v>
      </c>
      <c r="O335" s="72">
        <f t="shared" si="349"/>
        <v>0</v>
      </c>
      <c r="P335" s="72">
        <f t="shared" si="349"/>
        <v>0</v>
      </c>
      <c r="Q335" s="73">
        <f t="shared" si="349"/>
        <v>0</v>
      </c>
      <c r="R335" s="73">
        <f t="shared" si="349"/>
        <v>0</v>
      </c>
      <c r="S335" s="73">
        <f t="shared" si="349"/>
        <v>0</v>
      </c>
      <c r="T335" s="73">
        <f t="shared" si="349"/>
        <v>0</v>
      </c>
      <c r="U335" s="72">
        <f t="shared" si="349"/>
        <v>0</v>
      </c>
      <c r="V335" s="105">
        <f>SUMIF($E$204:$DD$204,V$316,$E222:$DD222)</f>
        <v>0.45795036404937939</v>
      </c>
      <c r="W335" s="72">
        <f t="shared" si="349"/>
        <v>0</v>
      </c>
      <c r="X335" s="73">
        <f t="shared" si="349"/>
        <v>0</v>
      </c>
      <c r="Y335" s="72">
        <f t="shared" si="349"/>
        <v>0</v>
      </c>
      <c r="Z335" s="73">
        <f t="shared" si="349"/>
        <v>0</v>
      </c>
      <c r="AA335" s="73">
        <f t="shared" si="349"/>
        <v>0</v>
      </c>
      <c r="AB335" s="73">
        <f t="shared" si="349"/>
        <v>0</v>
      </c>
      <c r="AC335" s="73">
        <f t="shared" si="349"/>
        <v>0</v>
      </c>
      <c r="AD335" s="72">
        <f t="shared" si="349"/>
        <v>0</v>
      </c>
      <c r="AE335" s="72">
        <f t="shared" si="349"/>
        <v>0</v>
      </c>
      <c r="AF335" s="72">
        <f t="shared" si="349"/>
        <v>0</v>
      </c>
      <c r="AG335" s="72">
        <f t="shared" si="349"/>
        <v>0</v>
      </c>
      <c r="AH335" s="73">
        <f t="shared" si="349"/>
        <v>0</v>
      </c>
      <c r="AI335" s="73">
        <f t="shared" si="349"/>
        <v>0</v>
      </c>
      <c r="AJ335" s="73">
        <f t="shared" si="349"/>
        <v>0</v>
      </c>
      <c r="AK335" s="73">
        <f t="shared" si="349"/>
        <v>0</v>
      </c>
      <c r="AL335" s="72">
        <f t="shared" si="349"/>
        <v>0</v>
      </c>
      <c r="AM335" s="72">
        <f t="shared" si="349"/>
        <v>0</v>
      </c>
      <c r="AN335" s="72">
        <f t="shared" si="349"/>
        <v>0</v>
      </c>
      <c r="AO335" s="73">
        <f t="shared" si="349"/>
        <v>0</v>
      </c>
      <c r="AP335" s="72">
        <f t="shared" si="349"/>
        <v>0</v>
      </c>
      <c r="AQ335" s="73">
        <f t="shared" ref="AQ335:DB335" si="350">SUMIF($E$204:$DD$204,AQ$316,$E223:$DD223)</f>
        <v>0</v>
      </c>
      <c r="AR335" s="72">
        <f t="shared" si="350"/>
        <v>0</v>
      </c>
      <c r="AS335" s="73">
        <f t="shared" si="350"/>
        <v>0</v>
      </c>
      <c r="AT335" s="72">
        <f t="shared" si="350"/>
        <v>0</v>
      </c>
      <c r="AU335" s="73">
        <f t="shared" ref="AU335:AX336" si="351">SUMIF($E$204:$DD$204,AU$316,$E$222:$DD$222)*$A335/SUM($A$334:$A$336)</f>
        <v>1.1777059117305116E-2</v>
      </c>
      <c r="AV335" s="72">
        <f t="shared" si="351"/>
        <v>9.1197912370676801E-2</v>
      </c>
      <c r="AW335" s="73">
        <f t="shared" si="350"/>
        <v>0</v>
      </c>
      <c r="AX335" s="72">
        <f t="shared" si="351"/>
        <v>5.2467447278256646E-3</v>
      </c>
      <c r="AY335" s="73">
        <f t="shared" si="350"/>
        <v>0</v>
      </c>
      <c r="AZ335" s="72">
        <f t="shared" si="350"/>
        <v>0</v>
      </c>
      <c r="BA335" s="73">
        <f t="shared" ref="BA335:BA336" si="352">SUMIF($E$204:$DD$204,BA$316,$E$222:$DD$222)*$A335/SUM($A$334:$A$336)</f>
        <v>2.7592798088679499E-3</v>
      </c>
      <c r="BB335" s="72">
        <f t="shared" si="350"/>
        <v>0</v>
      </c>
      <c r="BC335" s="73">
        <f t="shared" si="350"/>
        <v>0</v>
      </c>
      <c r="BD335" s="72">
        <f t="shared" si="350"/>
        <v>0</v>
      </c>
      <c r="BE335" s="73">
        <f t="shared" si="350"/>
        <v>0</v>
      </c>
      <c r="BF335" s="72">
        <f t="shared" ref="BF335:BF336" si="353">SUMIF($E$204:$DD$204,BF$316,$E$222:$DD$222)*$A335/SUM($A$334:$A$336)</f>
        <v>2.7706501601654194E-4</v>
      </c>
      <c r="BG335" s="73">
        <f t="shared" si="350"/>
        <v>0</v>
      </c>
      <c r="BH335" s="72">
        <f t="shared" si="350"/>
        <v>0</v>
      </c>
      <c r="BI335" s="73">
        <f t="shared" si="350"/>
        <v>0</v>
      </c>
      <c r="BJ335" s="72">
        <f t="shared" si="350"/>
        <v>0</v>
      </c>
      <c r="BK335" s="73">
        <f t="shared" si="350"/>
        <v>0</v>
      </c>
      <c r="BL335" s="72">
        <f t="shared" ref="BL335:BL336" si="354">SUMIF($E$204:$DD$204,BL$316,$E$222:$DD$222)*$A335/SUM($A$334:$A$336)</f>
        <v>1.5131364703970984E-3</v>
      </c>
      <c r="BM335" s="73">
        <f t="shared" si="350"/>
        <v>0</v>
      </c>
      <c r="BN335" s="72">
        <f t="shared" si="350"/>
        <v>0</v>
      </c>
      <c r="BO335" s="73">
        <f t="shared" si="350"/>
        <v>0</v>
      </c>
      <c r="BP335" s="72">
        <f t="shared" si="350"/>
        <v>0</v>
      </c>
      <c r="BQ335" s="73">
        <f t="shared" si="350"/>
        <v>0</v>
      </c>
      <c r="BR335" s="72">
        <f t="shared" si="350"/>
        <v>0</v>
      </c>
      <c r="BS335" s="73">
        <f t="shared" si="350"/>
        <v>0</v>
      </c>
      <c r="BT335" s="72">
        <f t="shared" si="350"/>
        <v>0</v>
      </c>
      <c r="BU335" s="73">
        <f t="shared" si="350"/>
        <v>0</v>
      </c>
      <c r="BV335" s="72">
        <f t="shared" si="350"/>
        <v>0</v>
      </c>
      <c r="BW335" s="73">
        <f t="shared" si="350"/>
        <v>0</v>
      </c>
      <c r="BX335" s="72">
        <f t="shared" si="350"/>
        <v>0</v>
      </c>
      <c r="BY335" s="73">
        <f t="shared" si="350"/>
        <v>0</v>
      </c>
      <c r="BZ335" s="72">
        <f t="shared" si="350"/>
        <v>0</v>
      </c>
      <c r="CA335" s="73">
        <f t="shared" si="350"/>
        <v>0</v>
      </c>
      <c r="CB335" s="72">
        <f t="shared" si="350"/>
        <v>0</v>
      </c>
      <c r="CC335" s="73">
        <f t="shared" si="350"/>
        <v>0</v>
      </c>
      <c r="CD335" s="72">
        <f t="shared" si="350"/>
        <v>0</v>
      </c>
      <c r="CE335" s="73">
        <f t="shared" si="350"/>
        <v>0</v>
      </c>
      <c r="CF335" s="72">
        <f t="shared" si="350"/>
        <v>0</v>
      </c>
      <c r="CG335" s="73">
        <f t="shared" si="350"/>
        <v>0</v>
      </c>
      <c r="CH335" s="72">
        <f t="shared" ref="CH335:CH336" si="355">SUMIF($E$204:$DD$204,CH$316,$E$222:$DD$222)*$A335/SUM($A$334:$A$336)</f>
        <v>3.6955795259774502E-6</v>
      </c>
      <c r="CI335" s="73">
        <f t="shared" si="350"/>
        <v>0</v>
      </c>
      <c r="CJ335" s="72">
        <f t="shared" si="350"/>
        <v>0</v>
      </c>
      <c r="CK335" s="73">
        <f t="shared" si="350"/>
        <v>0</v>
      </c>
      <c r="CL335" s="72">
        <f t="shared" si="350"/>
        <v>0</v>
      </c>
      <c r="CM335" s="73">
        <f t="shared" si="350"/>
        <v>0</v>
      </c>
      <c r="CN335" s="72">
        <f t="shared" si="350"/>
        <v>0</v>
      </c>
      <c r="CO335" s="73">
        <f t="shared" si="350"/>
        <v>0</v>
      </c>
      <c r="CP335" s="72">
        <f t="shared" si="350"/>
        <v>0</v>
      </c>
      <c r="CQ335" s="73">
        <f t="shared" si="350"/>
        <v>0</v>
      </c>
      <c r="CR335" s="72">
        <f t="shared" si="350"/>
        <v>0</v>
      </c>
      <c r="CS335" s="73">
        <f t="shared" si="350"/>
        <v>0</v>
      </c>
      <c r="CT335" s="72">
        <f t="shared" si="350"/>
        <v>0</v>
      </c>
      <c r="CU335" s="73">
        <f t="shared" si="350"/>
        <v>0</v>
      </c>
      <c r="CV335" s="72">
        <f t="shared" si="350"/>
        <v>0</v>
      </c>
      <c r="CW335" s="73">
        <f t="shared" si="350"/>
        <v>0</v>
      </c>
      <c r="CX335" s="72">
        <f t="shared" si="350"/>
        <v>0</v>
      </c>
      <c r="CY335" s="73">
        <f t="shared" si="350"/>
        <v>0</v>
      </c>
      <c r="CZ335" s="72">
        <f t="shared" si="350"/>
        <v>0</v>
      </c>
      <c r="DA335" s="73">
        <f t="shared" si="350"/>
        <v>0</v>
      </c>
      <c r="DB335" s="72">
        <f t="shared" si="350"/>
        <v>0</v>
      </c>
      <c r="DC335" s="73">
        <f t="shared" ref="DC335:DD335" si="356">SUMIF($E$204:$DD$204,DC$316,$E223:$DD223)</f>
        <v>0</v>
      </c>
      <c r="DD335" s="74">
        <f t="shared" si="356"/>
        <v>0</v>
      </c>
      <c r="DE335" s="3"/>
    </row>
    <row r="336" spans="1:109" x14ac:dyDescent="0.35">
      <c r="A336" s="127">
        <f>1-SUM(A334:A335)</f>
        <v>0.27500000000000002</v>
      </c>
      <c r="B336" s="3" t="s">
        <v>3985</v>
      </c>
      <c r="C336" s="39"/>
      <c r="D336" s="3" t="s">
        <v>502</v>
      </c>
      <c r="E336" s="71">
        <f t="shared" ref="E336:AP336" si="357">SUMIF($E$204:$DD$204,E$316,$E224:$DD224)</f>
        <v>0</v>
      </c>
      <c r="F336" s="72">
        <f t="shared" si="357"/>
        <v>0</v>
      </c>
      <c r="G336" s="72">
        <f t="shared" si="357"/>
        <v>0</v>
      </c>
      <c r="H336" s="72">
        <f t="shared" si="357"/>
        <v>0</v>
      </c>
      <c r="I336" s="72">
        <f t="shared" si="357"/>
        <v>0</v>
      </c>
      <c r="J336" s="73">
        <f t="shared" si="357"/>
        <v>0</v>
      </c>
      <c r="K336" s="73">
        <f t="shared" si="357"/>
        <v>0</v>
      </c>
      <c r="L336" s="73">
        <f t="shared" si="357"/>
        <v>0</v>
      </c>
      <c r="M336" s="73">
        <f t="shared" si="357"/>
        <v>0</v>
      </c>
      <c r="N336" s="72">
        <f t="shared" si="357"/>
        <v>0</v>
      </c>
      <c r="O336" s="72">
        <f t="shared" si="357"/>
        <v>0</v>
      </c>
      <c r="P336" s="72">
        <f t="shared" si="357"/>
        <v>0</v>
      </c>
      <c r="Q336" s="73">
        <f t="shared" si="357"/>
        <v>0</v>
      </c>
      <c r="R336" s="73">
        <f t="shared" si="357"/>
        <v>0</v>
      </c>
      <c r="S336" s="73">
        <f t="shared" si="357"/>
        <v>0</v>
      </c>
      <c r="T336" s="73">
        <f t="shared" si="357"/>
        <v>0</v>
      </c>
      <c r="U336" s="72">
        <f t="shared" si="357"/>
        <v>0</v>
      </c>
      <c r="V336" s="72">
        <f t="shared" si="357"/>
        <v>0</v>
      </c>
      <c r="W336" s="105">
        <f>SUMIF($E$204:$DD$204,W$316,$E222:$DD222)</f>
        <v>0.45795036404937939</v>
      </c>
      <c r="X336" s="73">
        <f t="shared" si="357"/>
        <v>0</v>
      </c>
      <c r="Y336" s="72">
        <f t="shared" ref="Y336" si="358">SUMIF($E$204:$DD$204,Y$316,$E224:$DD224)</f>
        <v>0</v>
      </c>
      <c r="Z336" s="73">
        <f t="shared" si="357"/>
        <v>0</v>
      </c>
      <c r="AA336" s="73">
        <f t="shared" si="357"/>
        <v>0</v>
      </c>
      <c r="AB336" s="73">
        <f t="shared" si="357"/>
        <v>0</v>
      </c>
      <c r="AC336" s="73">
        <f t="shared" si="357"/>
        <v>0</v>
      </c>
      <c r="AD336" s="72">
        <f t="shared" si="357"/>
        <v>0</v>
      </c>
      <c r="AE336" s="72">
        <f t="shared" si="357"/>
        <v>0</v>
      </c>
      <c r="AF336" s="72">
        <f t="shared" si="357"/>
        <v>0</v>
      </c>
      <c r="AG336" s="72">
        <f t="shared" si="357"/>
        <v>0</v>
      </c>
      <c r="AH336" s="73">
        <f t="shared" si="357"/>
        <v>0</v>
      </c>
      <c r="AI336" s="73">
        <f t="shared" si="357"/>
        <v>0</v>
      </c>
      <c r="AJ336" s="73">
        <f t="shared" si="357"/>
        <v>0</v>
      </c>
      <c r="AK336" s="73">
        <f t="shared" si="357"/>
        <v>0</v>
      </c>
      <c r="AL336" s="72">
        <f t="shared" si="357"/>
        <v>0</v>
      </c>
      <c r="AM336" s="72">
        <f t="shared" si="357"/>
        <v>0</v>
      </c>
      <c r="AN336" s="72">
        <f t="shared" si="357"/>
        <v>0</v>
      </c>
      <c r="AO336" s="73">
        <f t="shared" si="357"/>
        <v>0</v>
      </c>
      <c r="AP336" s="72">
        <f t="shared" si="357"/>
        <v>0</v>
      </c>
      <c r="AQ336" s="73">
        <f t="shared" ref="AQ336:DB336" si="359">SUMIF($E$204:$DD$204,AQ$316,$E224:$DD224)</f>
        <v>0</v>
      </c>
      <c r="AR336" s="72">
        <f t="shared" si="359"/>
        <v>0</v>
      </c>
      <c r="AS336" s="73">
        <f t="shared" si="359"/>
        <v>0</v>
      </c>
      <c r="AT336" s="72">
        <f t="shared" si="359"/>
        <v>0</v>
      </c>
      <c r="AU336" s="73">
        <f t="shared" si="351"/>
        <v>2.6512424778972771E-2</v>
      </c>
      <c r="AV336" s="72">
        <f t="shared" si="351"/>
        <v>0.20530403793032753</v>
      </c>
      <c r="AW336" s="73">
        <f t="shared" si="359"/>
        <v>0</v>
      </c>
      <c r="AX336" s="72">
        <f t="shared" si="351"/>
        <v>1.1811431321300893E-2</v>
      </c>
      <c r="AY336" s="73">
        <f t="shared" si="359"/>
        <v>0</v>
      </c>
      <c r="AZ336" s="72">
        <f t="shared" si="359"/>
        <v>0</v>
      </c>
      <c r="BA336" s="73">
        <f t="shared" si="352"/>
        <v>6.2116694539858623E-3</v>
      </c>
      <c r="BB336" s="72">
        <f t="shared" si="359"/>
        <v>0</v>
      </c>
      <c r="BC336" s="73">
        <f t="shared" si="359"/>
        <v>0</v>
      </c>
      <c r="BD336" s="72">
        <f t="shared" si="359"/>
        <v>0</v>
      </c>
      <c r="BE336" s="73">
        <f t="shared" si="359"/>
        <v>0</v>
      </c>
      <c r="BF336" s="72">
        <f t="shared" si="353"/>
        <v>6.2372663012532498E-4</v>
      </c>
      <c r="BG336" s="73">
        <f t="shared" si="359"/>
        <v>0</v>
      </c>
      <c r="BH336" s="72">
        <f t="shared" si="359"/>
        <v>0</v>
      </c>
      <c r="BI336" s="73">
        <f t="shared" si="359"/>
        <v>0</v>
      </c>
      <c r="BJ336" s="72">
        <f t="shared" si="359"/>
        <v>0</v>
      </c>
      <c r="BK336" s="73">
        <f t="shared" si="359"/>
        <v>0</v>
      </c>
      <c r="BL336" s="72">
        <f t="shared" si="354"/>
        <v>3.4063611681099536E-3</v>
      </c>
      <c r="BM336" s="73">
        <f t="shared" si="359"/>
        <v>0</v>
      </c>
      <c r="BN336" s="72">
        <f t="shared" si="359"/>
        <v>0</v>
      </c>
      <c r="BO336" s="73">
        <f t="shared" si="359"/>
        <v>0</v>
      </c>
      <c r="BP336" s="72">
        <f t="shared" si="359"/>
        <v>0</v>
      </c>
      <c r="BQ336" s="73">
        <f t="shared" si="359"/>
        <v>0</v>
      </c>
      <c r="BR336" s="72">
        <f t="shared" si="359"/>
        <v>0</v>
      </c>
      <c r="BS336" s="73">
        <f t="shared" si="359"/>
        <v>0</v>
      </c>
      <c r="BT336" s="72">
        <f t="shared" si="359"/>
        <v>0</v>
      </c>
      <c r="BU336" s="73">
        <f t="shared" si="359"/>
        <v>0</v>
      </c>
      <c r="BV336" s="72">
        <f t="shared" si="359"/>
        <v>0</v>
      </c>
      <c r="BW336" s="73">
        <f t="shared" si="359"/>
        <v>0</v>
      </c>
      <c r="BX336" s="72">
        <f t="shared" si="359"/>
        <v>0</v>
      </c>
      <c r="BY336" s="73">
        <f t="shared" si="359"/>
        <v>0</v>
      </c>
      <c r="BZ336" s="72">
        <f t="shared" si="359"/>
        <v>0</v>
      </c>
      <c r="CA336" s="73">
        <f t="shared" si="359"/>
        <v>0</v>
      </c>
      <c r="CB336" s="72">
        <f t="shared" si="359"/>
        <v>0</v>
      </c>
      <c r="CC336" s="73">
        <f t="shared" si="359"/>
        <v>0</v>
      </c>
      <c r="CD336" s="72">
        <f t="shared" si="359"/>
        <v>0</v>
      </c>
      <c r="CE336" s="73">
        <f t="shared" si="359"/>
        <v>0</v>
      </c>
      <c r="CF336" s="72">
        <f t="shared" si="359"/>
        <v>0</v>
      </c>
      <c r="CG336" s="73">
        <f t="shared" si="359"/>
        <v>0</v>
      </c>
      <c r="CH336" s="72">
        <f t="shared" si="355"/>
        <v>8.3194601658422319E-6</v>
      </c>
      <c r="CI336" s="73">
        <f t="shared" si="359"/>
        <v>0</v>
      </c>
      <c r="CJ336" s="72">
        <f t="shared" si="359"/>
        <v>0</v>
      </c>
      <c r="CK336" s="73">
        <f t="shared" si="359"/>
        <v>0</v>
      </c>
      <c r="CL336" s="72">
        <f t="shared" si="359"/>
        <v>0</v>
      </c>
      <c r="CM336" s="73">
        <f t="shared" si="359"/>
        <v>0</v>
      </c>
      <c r="CN336" s="72">
        <f t="shared" si="359"/>
        <v>0</v>
      </c>
      <c r="CO336" s="73">
        <f t="shared" si="359"/>
        <v>0</v>
      </c>
      <c r="CP336" s="72">
        <f t="shared" si="359"/>
        <v>0</v>
      </c>
      <c r="CQ336" s="73">
        <f t="shared" si="359"/>
        <v>0</v>
      </c>
      <c r="CR336" s="72">
        <f t="shared" si="359"/>
        <v>0</v>
      </c>
      <c r="CS336" s="73">
        <f t="shared" si="359"/>
        <v>0</v>
      </c>
      <c r="CT336" s="72">
        <f t="shared" si="359"/>
        <v>0</v>
      </c>
      <c r="CU336" s="73">
        <f t="shared" si="359"/>
        <v>0</v>
      </c>
      <c r="CV336" s="72">
        <f t="shared" si="359"/>
        <v>0</v>
      </c>
      <c r="CW336" s="73">
        <f t="shared" si="359"/>
        <v>0</v>
      </c>
      <c r="CX336" s="72">
        <f t="shared" si="359"/>
        <v>0</v>
      </c>
      <c r="CY336" s="73">
        <f t="shared" si="359"/>
        <v>0</v>
      </c>
      <c r="CZ336" s="72">
        <f t="shared" si="359"/>
        <v>0</v>
      </c>
      <c r="DA336" s="73">
        <f t="shared" si="359"/>
        <v>0</v>
      </c>
      <c r="DB336" s="72">
        <f t="shared" si="359"/>
        <v>0</v>
      </c>
      <c r="DC336" s="73">
        <f t="shared" ref="DC336:DD336" si="360">SUMIF($E$204:$DD$204,DC$316,$E224:$DD224)</f>
        <v>0</v>
      </c>
      <c r="DD336" s="74">
        <f t="shared" si="360"/>
        <v>0</v>
      </c>
      <c r="DE336" s="3"/>
    </row>
    <row r="337" spans="1:109" x14ac:dyDescent="0.35">
      <c r="A337" s="128">
        <v>1</v>
      </c>
      <c r="B337" s="3" t="s">
        <v>3986</v>
      </c>
      <c r="C337" s="39" t="s">
        <v>504</v>
      </c>
      <c r="D337" s="3" t="s">
        <v>505</v>
      </c>
      <c r="E337" s="75">
        <f t="shared" ref="E337:AP337" si="361">SUMIF($E$204:$DD$204,E$316,$E225:$DD225)</f>
        <v>0</v>
      </c>
      <c r="F337" s="73">
        <f t="shared" si="361"/>
        <v>0</v>
      </c>
      <c r="G337" s="73">
        <f t="shared" si="361"/>
        <v>0</v>
      </c>
      <c r="H337" s="73">
        <f t="shared" si="361"/>
        <v>0</v>
      </c>
      <c r="I337" s="73">
        <f t="shared" si="361"/>
        <v>0</v>
      </c>
      <c r="J337" s="72">
        <f t="shared" si="361"/>
        <v>0</v>
      </c>
      <c r="K337" s="72">
        <f t="shared" si="361"/>
        <v>0</v>
      </c>
      <c r="L337" s="72">
        <f t="shared" si="361"/>
        <v>0</v>
      </c>
      <c r="M337" s="72">
        <f t="shared" si="361"/>
        <v>0</v>
      </c>
      <c r="N337" s="73">
        <f t="shared" si="361"/>
        <v>0</v>
      </c>
      <c r="O337" s="73">
        <f t="shared" si="361"/>
        <v>0</v>
      </c>
      <c r="P337" s="73">
        <f t="shared" si="361"/>
        <v>0</v>
      </c>
      <c r="Q337" s="72">
        <f t="shared" si="361"/>
        <v>0</v>
      </c>
      <c r="R337" s="72">
        <f t="shared" si="361"/>
        <v>0</v>
      </c>
      <c r="S337" s="72">
        <f t="shared" si="361"/>
        <v>0</v>
      </c>
      <c r="T337" s="72">
        <f t="shared" si="361"/>
        <v>0</v>
      </c>
      <c r="U337" s="73">
        <f t="shared" si="361"/>
        <v>0</v>
      </c>
      <c r="V337" s="73">
        <f t="shared" si="361"/>
        <v>0</v>
      </c>
      <c r="W337" s="73">
        <f t="shared" si="361"/>
        <v>0</v>
      </c>
      <c r="X337" s="77">
        <f t="shared" si="361"/>
        <v>0</v>
      </c>
      <c r="Y337" s="78">
        <f t="shared" si="361"/>
        <v>0</v>
      </c>
      <c r="Z337" s="72">
        <f t="shared" si="361"/>
        <v>0</v>
      </c>
      <c r="AA337" s="72">
        <f t="shared" si="361"/>
        <v>0</v>
      </c>
      <c r="AB337" s="72">
        <f t="shared" si="361"/>
        <v>0</v>
      </c>
      <c r="AC337" s="72">
        <f t="shared" si="361"/>
        <v>0</v>
      </c>
      <c r="AD337" s="73">
        <f t="shared" si="361"/>
        <v>0</v>
      </c>
      <c r="AE337" s="73">
        <f t="shared" si="361"/>
        <v>0</v>
      </c>
      <c r="AF337" s="73">
        <f t="shared" si="361"/>
        <v>0</v>
      </c>
      <c r="AG337" s="73">
        <f t="shared" si="361"/>
        <v>0</v>
      </c>
      <c r="AH337" s="72">
        <f t="shared" si="361"/>
        <v>0</v>
      </c>
      <c r="AI337" s="72">
        <f t="shared" si="361"/>
        <v>0</v>
      </c>
      <c r="AJ337" s="72">
        <f t="shared" si="361"/>
        <v>0</v>
      </c>
      <c r="AK337" s="72">
        <f t="shared" si="361"/>
        <v>0</v>
      </c>
      <c r="AL337" s="73">
        <f t="shared" si="361"/>
        <v>0</v>
      </c>
      <c r="AM337" s="73">
        <f t="shared" si="361"/>
        <v>0</v>
      </c>
      <c r="AN337" s="73">
        <f t="shared" si="361"/>
        <v>0</v>
      </c>
      <c r="AO337" s="77">
        <f t="shared" si="361"/>
        <v>0</v>
      </c>
      <c r="AP337" s="78">
        <f t="shared" si="361"/>
        <v>0</v>
      </c>
      <c r="AQ337" s="77">
        <f t="shared" ref="AQ337:DB337" si="362">SUMIF($E$204:$DD$204,AQ$316,$E225:$DD225)</f>
        <v>0</v>
      </c>
      <c r="AR337" s="78">
        <f t="shared" si="362"/>
        <v>0</v>
      </c>
      <c r="AS337" s="77">
        <f t="shared" si="362"/>
        <v>0</v>
      </c>
      <c r="AT337" s="78">
        <f t="shared" si="362"/>
        <v>0</v>
      </c>
      <c r="AU337" s="77">
        <f t="shared" si="362"/>
        <v>0</v>
      </c>
      <c r="AV337" s="78">
        <f t="shared" si="362"/>
        <v>0</v>
      </c>
      <c r="AW337" s="77">
        <f t="shared" si="362"/>
        <v>0</v>
      </c>
      <c r="AX337" s="78">
        <f t="shared" si="362"/>
        <v>0</v>
      </c>
      <c r="AY337" s="77">
        <f t="shared" si="362"/>
        <v>0</v>
      </c>
      <c r="AZ337" s="78">
        <f t="shared" si="362"/>
        <v>0</v>
      </c>
      <c r="BA337" s="77">
        <f t="shared" si="362"/>
        <v>0.11509678135873119</v>
      </c>
      <c r="BB337" s="78">
        <f t="shared" si="362"/>
        <v>0</v>
      </c>
      <c r="BC337" s="77">
        <f t="shared" si="362"/>
        <v>0</v>
      </c>
      <c r="BD337" s="78">
        <f t="shared" si="362"/>
        <v>0</v>
      </c>
      <c r="BE337" s="77">
        <f t="shared" si="362"/>
        <v>0</v>
      </c>
      <c r="BF337" s="78">
        <f t="shared" si="362"/>
        <v>0</v>
      </c>
      <c r="BG337" s="77">
        <f t="shared" si="362"/>
        <v>0</v>
      </c>
      <c r="BH337" s="78">
        <f t="shared" si="362"/>
        <v>0</v>
      </c>
      <c r="BI337" s="77">
        <f t="shared" si="362"/>
        <v>0</v>
      </c>
      <c r="BJ337" s="78">
        <f t="shared" si="362"/>
        <v>0</v>
      </c>
      <c r="BK337" s="77">
        <f t="shared" si="362"/>
        <v>0</v>
      </c>
      <c r="BL337" s="78">
        <f t="shared" si="362"/>
        <v>0</v>
      </c>
      <c r="BM337" s="77">
        <f t="shared" si="362"/>
        <v>0</v>
      </c>
      <c r="BN337" s="78">
        <f t="shared" si="362"/>
        <v>0</v>
      </c>
      <c r="BO337" s="77">
        <f t="shared" si="362"/>
        <v>0</v>
      </c>
      <c r="BP337" s="78">
        <f t="shared" si="362"/>
        <v>0</v>
      </c>
      <c r="BQ337" s="77">
        <f t="shared" si="362"/>
        <v>0</v>
      </c>
      <c r="BR337" s="78">
        <f t="shared" si="362"/>
        <v>0</v>
      </c>
      <c r="BS337" s="77">
        <f t="shared" si="362"/>
        <v>0</v>
      </c>
      <c r="BT337" s="78">
        <f t="shared" si="362"/>
        <v>0</v>
      </c>
      <c r="BU337" s="77">
        <f t="shared" si="362"/>
        <v>0</v>
      </c>
      <c r="BV337" s="78">
        <f t="shared" si="362"/>
        <v>0</v>
      </c>
      <c r="BW337" s="77">
        <f t="shared" si="362"/>
        <v>0</v>
      </c>
      <c r="BX337" s="78">
        <f t="shared" si="362"/>
        <v>0</v>
      </c>
      <c r="BY337" s="77">
        <f t="shared" si="362"/>
        <v>0</v>
      </c>
      <c r="BZ337" s="78">
        <f t="shared" si="362"/>
        <v>0</v>
      </c>
      <c r="CA337" s="77">
        <f t="shared" si="362"/>
        <v>0</v>
      </c>
      <c r="CB337" s="78">
        <f t="shared" si="362"/>
        <v>0</v>
      </c>
      <c r="CC337" s="77">
        <f t="shared" si="362"/>
        <v>0</v>
      </c>
      <c r="CD337" s="78">
        <f t="shared" si="362"/>
        <v>0</v>
      </c>
      <c r="CE337" s="77">
        <f t="shared" si="362"/>
        <v>0</v>
      </c>
      <c r="CF337" s="78">
        <f t="shared" si="362"/>
        <v>0</v>
      </c>
      <c r="CG337" s="77">
        <f t="shared" si="362"/>
        <v>0</v>
      </c>
      <c r="CH337" s="78">
        <f t="shared" si="362"/>
        <v>0</v>
      </c>
      <c r="CI337" s="77">
        <f t="shared" si="362"/>
        <v>0</v>
      </c>
      <c r="CJ337" s="78">
        <f t="shared" si="362"/>
        <v>0</v>
      </c>
      <c r="CK337" s="77">
        <f t="shared" si="362"/>
        <v>0</v>
      </c>
      <c r="CL337" s="78">
        <f t="shared" si="362"/>
        <v>0</v>
      </c>
      <c r="CM337" s="77">
        <f t="shared" si="362"/>
        <v>0</v>
      </c>
      <c r="CN337" s="78">
        <f t="shared" si="362"/>
        <v>0</v>
      </c>
      <c r="CO337" s="77">
        <f t="shared" si="362"/>
        <v>0</v>
      </c>
      <c r="CP337" s="78">
        <f t="shared" si="362"/>
        <v>0</v>
      </c>
      <c r="CQ337" s="77">
        <f t="shared" si="362"/>
        <v>0</v>
      </c>
      <c r="CR337" s="78">
        <f t="shared" si="362"/>
        <v>0</v>
      </c>
      <c r="CS337" s="77">
        <f t="shared" si="362"/>
        <v>0</v>
      </c>
      <c r="CT337" s="78">
        <f t="shared" si="362"/>
        <v>0</v>
      </c>
      <c r="CU337" s="77">
        <f t="shared" si="362"/>
        <v>0</v>
      </c>
      <c r="CV337" s="78">
        <f t="shared" si="362"/>
        <v>0</v>
      </c>
      <c r="CW337" s="77">
        <f t="shared" si="362"/>
        <v>0</v>
      </c>
      <c r="CX337" s="78">
        <f t="shared" si="362"/>
        <v>0</v>
      </c>
      <c r="CY337" s="77">
        <f t="shared" si="362"/>
        <v>0</v>
      </c>
      <c r="CZ337" s="78">
        <f t="shared" si="362"/>
        <v>0</v>
      </c>
      <c r="DA337" s="77">
        <f t="shared" si="362"/>
        <v>0</v>
      </c>
      <c r="DB337" s="78">
        <f t="shared" si="362"/>
        <v>0</v>
      </c>
      <c r="DC337" s="77">
        <f t="shared" ref="DC337:DD337" si="363">SUMIF($E$204:$DD$204,DC$316,$E225:$DD225)</f>
        <v>0</v>
      </c>
      <c r="DD337" s="79">
        <f t="shared" si="363"/>
        <v>0</v>
      </c>
      <c r="DE337" s="3"/>
    </row>
    <row r="338" spans="1:109" x14ac:dyDescent="0.35">
      <c r="A338" s="127">
        <v>1</v>
      </c>
      <c r="B338" s="3" t="s">
        <v>3987</v>
      </c>
      <c r="C338" s="39" t="s">
        <v>507</v>
      </c>
      <c r="D338" s="3" t="s">
        <v>508</v>
      </c>
      <c r="E338" s="71">
        <f t="shared" ref="E338:AP338" si="364">SUMIF($E$204:$DD$204,E$316,$E226:$DD226)</f>
        <v>0</v>
      </c>
      <c r="F338" s="72">
        <f t="shared" si="364"/>
        <v>0</v>
      </c>
      <c r="G338" s="72">
        <f t="shared" si="364"/>
        <v>0</v>
      </c>
      <c r="H338" s="72">
        <f t="shared" si="364"/>
        <v>0</v>
      </c>
      <c r="I338" s="72">
        <f t="shared" si="364"/>
        <v>0</v>
      </c>
      <c r="J338" s="73">
        <f t="shared" si="364"/>
        <v>0</v>
      </c>
      <c r="K338" s="73">
        <f t="shared" si="364"/>
        <v>0</v>
      </c>
      <c r="L338" s="73">
        <f t="shared" si="364"/>
        <v>0</v>
      </c>
      <c r="M338" s="73">
        <f t="shared" si="364"/>
        <v>0</v>
      </c>
      <c r="N338" s="72">
        <f t="shared" si="364"/>
        <v>0</v>
      </c>
      <c r="O338" s="72">
        <f t="shared" si="364"/>
        <v>0</v>
      </c>
      <c r="P338" s="72">
        <f t="shared" si="364"/>
        <v>0</v>
      </c>
      <c r="Q338" s="73">
        <f t="shared" si="364"/>
        <v>0</v>
      </c>
      <c r="R338" s="73">
        <f t="shared" si="364"/>
        <v>0</v>
      </c>
      <c r="S338" s="73">
        <f t="shared" si="364"/>
        <v>0</v>
      </c>
      <c r="T338" s="73">
        <f t="shared" si="364"/>
        <v>0</v>
      </c>
      <c r="U338" s="72">
        <f t="shared" si="364"/>
        <v>0</v>
      </c>
      <c r="V338" s="72">
        <f t="shared" si="364"/>
        <v>0</v>
      </c>
      <c r="W338" s="72">
        <f t="shared" si="364"/>
        <v>0</v>
      </c>
      <c r="X338" s="78">
        <f t="shared" si="364"/>
        <v>0</v>
      </c>
      <c r="Y338" s="77">
        <f t="shared" si="364"/>
        <v>0</v>
      </c>
      <c r="Z338" s="73">
        <f t="shared" si="364"/>
        <v>0</v>
      </c>
      <c r="AA338" s="73">
        <f t="shared" si="364"/>
        <v>0</v>
      </c>
      <c r="AB338" s="73">
        <f t="shared" si="364"/>
        <v>0</v>
      </c>
      <c r="AC338" s="73">
        <f t="shared" si="364"/>
        <v>0</v>
      </c>
      <c r="AD338" s="72">
        <f t="shared" si="364"/>
        <v>0</v>
      </c>
      <c r="AE338" s="72">
        <f t="shared" si="364"/>
        <v>0</v>
      </c>
      <c r="AF338" s="72">
        <f t="shared" si="364"/>
        <v>0</v>
      </c>
      <c r="AG338" s="72">
        <f t="shared" si="364"/>
        <v>0</v>
      </c>
      <c r="AH338" s="73">
        <f t="shared" si="364"/>
        <v>0</v>
      </c>
      <c r="AI338" s="73">
        <f t="shared" si="364"/>
        <v>0</v>
      </c>
      <c r="AJ338" s="73">
        <f t="shared" si="364"/>
        <v>0</v>
      </c>
      <c r="AK338" s="73">
        <f t="shared" si="364"/>
        <v>0</v>
      </c>
      <c r="AL338" s="72">
        <f t="shared" si="364"/>
        <v>0</v>
      </c>
      <c r="AM338" s="72">
        <f t="shared" si="364"/>
        <v>0</v>
      </c>
      <c r="AN338" s="72">
        <f t="shared" si="364"/>
        <v>0</v>
      </c>
      <c r="AO338" s="78">
        <f t="shared" si="364"/>
        <v>0</v>
      </c>
      <c r="AP338" s="77">
        <f t="shared" si="364"/>
        <v>0</v>
      </c>
      <c r="AQ338" s="78">
        <f t="shared" ref="AQ338:DB338" si="365">SUMIF($E$204:$DD$204,AQ$316,$E226:$DD226)</f>
        <v>0</v>
      </c>
      <c r="AR338" s="77">
        <f t="shared" si="365"/>
        <v>0</v>
      </c>
      <c r="AS338" s="78">
        <f t="shared" si="365"/>
        <v>0</v>
      </c>
      <c r="AT338" s="77">
        <f t="shared" si="365"/>
        <v>0</v>
      </c>
      <c r="AU338" s="78">
        <f t="shared" si="365"/>
        <v>0</v>
      </c>
      <c r="AV338" s="77">
        <f t="shared" si="365"/>
        <v>0</v>
      </c>
      <c r="AW338" s="78">
        <f t="shared" si="365"/>
        <v>0</v>
      </c>
      <c r="AX338" s="77">
        <f t="shared" si="365"/>
        <v>0</v>
      </c>
      <c r="AY338" s="78">
        <f t="shared" si="365"/>
        <v>0</v>
      </c>
      <c r="AZ338" s="77">
        <f t="shared" si="365"/>
        <v>0</v>
      </c>
      <c r="BA338" s="78">
        <f t="shared" si="365"/>
        <v>0.36190847226079986</v>
      </c>
      <c r="BB338" s="77">
        <f t="shared" si="365"/>
        <v>0</v>
      </c>
      <c r="BC338" s="78">
        <f t="shared" si="365"/>
        <v>0</v>
      </c>
      <c r="BD338" s="77">
        <f t="shared" si="365"/>
        <v>0</v>
      </c>
      <c r="BE338" s="78">
        <f t="shared" si="365"/>
        <v>0</v>
      </c>
      <c r="BF338" s="77">
        <f t="shared" si="365"/>
        <v>0</v>
      </c>
      <c r="BG338" s="78">
        <f t="shared" si="365"/>
        <v>0</v>
      </c>
      <c r="BH338" s="77">
        <f t="shared" si="365"/>
        <v>0</v>
      </c>
      <c r="BI338" s="78">
        <f t="shared" si="365"/>
        <v>0</v>
      </c>
      <c r="BJ338" s="77">
        <f t="shared" si="365"/>
        <v>0</v>
      </c>
      <c r="BK338" s="78">
        <f t="shared" si="365"/>
        <v>0</v>
      </c>
      <c r="BL338" s="77">
        <f t="shared" si="365"/>
        <v>0</v>
      </c>
      <c r="BM338" s="78">
        <f t="shared" si="365"/>
        <v>0</v>
      </c>
      <c r="BN338" s="77">
        <f t="shared" si="365"/>
        <v>0</v>
      </c>
      <c r="BO338" s="78">
        <f t="shared" si="365"/>
        <v>0</v>
      </c>
      <c r="BP338" s="77">
        <f t="shared" si="365"/>
        <v>0</v>
      </c>
      <c r="BQ338" s="78">
        <f t="shared" si="365"/>
        <v>0</v>
      </c>
      <c r="BR338" s="77">
        <f t="shared" si="365"/>
        <v>0</v>
      </c>
      <c r="BS338" s="78">
        <f t="shared" si="365"/>
        <v>0</v>
      </c>
      <c r="BT338" s="77">
        <f t="shared" si="365"/>
        <v>0</v>
      </c>
      <c r="BU338" s="78">
        <f t="shared" si="365"/>
        <v>0</v>
      </c>
      <c r="BV338" s="77">
        <f t="shared" si="365"/>
        <v>0</v>
      </c>
      <c r="BW338" s="78">
        <f t="shared" si="365"/>
        <v>0</v>
      </c>
      <c r="BX338" s="77">
        <f t="shared" si="365"/>
        <v>0</v>
      </c>
      <c r="BY338" s="78">
        <f t="shared" si="365"/>
        <v>0</v>
      </c>
      <c r="BZ338" s="77">
        <f t="shared" si="365"/>
        <v>0</v>
      </c>
      <c r="CA338" s="78">
        <f t="shared" si="365"/>
        <v>0</v>
      </c>
      <c r="CB338" s="77">
        <f t="shared" si="365"/>
        <v>0</v>
      </c>
      <c r="CC338" s="78">
        <f t="shared" si="365"/>
        <v>0</v>
      </c>
      <c r="CD338" s="77">
        <f t="shared" si="365"/>
        <v>0</v>
      </c>
      <c r="CE338" s="78">
        <f t="shared" si="365"/>
        <v>0</v>
      </c>
      <c r="CF338" s="77">
        <f t="shared" si="365"/>
        <v>0</v>
      </c>
      <c r="CG338" s="78">
        <f t="shared" si="365"/>
        <v>0</v>
      </c>
      <c r="CH338" s="77">
        <f t="shared" si="365"/>
        <v>0</v>
      </c>
      <c r="CI338" s="78">
        <f t="shared" si="365"/>
        <v>0</v>
      </c>
      <c r="CJ338" s="77">
        <f t="shared" si="365"/>
        <v>0</v>
      </c>
      <c r="CK338" s="78">
        <f t="shared" si="365"/>
        <v>0</v>
      </c>
      <c r="CL338" s="77">
        <f t="shared" si="365"/>
        <v>0</v>
      </c>
      <c r="CM338" s="78">
        <f t="shared" si="365"/>
        <v>0</v>
      </c>
      <c r="CN338" s="77">
        <f t="shared" si="365"/>
        <v>0</v>
      </c>
      <c r="CO338" s="78">
        <f t="shared" si="365"/>
        <v>0</v>
      </c>
      <c r="CP338" s="77">
        <f t="shared" si="365"/>
        <v>0</v>
      </c>
      <c r="CQ338" s="78">
        <f t="shared" si="365"/>
        <v>0</v>
      </c>
      <c r="CR338" s="77">
        <f t="shared" si="365"/>
        <v>0</v>
      </c>
      <c r="CS338" s="78">
        <f t="shared" si="365"/>
        <v>0</v>
      </c>
      <c r="CT338" s="77">
        <f t="shared" si="365"/>
        <v>0</v>
      </c>
      <c r="CU338" s="78">
        <f t="shared" si="365"/>
        <v>0</v>
      </c>
      <c r="CV338" s="77">
        <f t="shared" si="365"/>
        <v>0</v>
      </c>
      <c r="CW338" s="78">
        <f t="shared" si="365"/>
        <v>0</v>
      </c>
      <c r="CX338" s="77">
        <f t="shared" si="365"/>
        <v>0</v>
      </c>
      <c r="CY338" s="78">
        <f t="shared" si="365"/>
        <v>0</v>
      </c>
      <c r="CZ338" s="77">
        <f t="shared" si="365"/>
        <v>0</v>
      </c>
      <c r="DA338" s="78">
        <f t="shared" si="365"/>
        <v>0</v>
      </c>
      <c r="DB338" s="77">
        <f t="shared" si="365"/>
        <v>0</v>
      </c>
      <c r="DC338" s="78">
        <f t="shared" ref="DC338:DD338" si="366">SUMIF($E$204:$DD$204,DC$316,$E226:$DD226)</f>
        <v>0</v>
      </c>
      <c r="DD338" s="80">
        <f t="shared" si="366"/>
        <v>0</v>
      </c>
      <c r="DE338" s="3"/>
    </row>
    <row r="339" spans="1:109" x14ac:dyDescent="0.35">
      <c r="A339" s="128"/>
      <c r="B339" s="3" t="s">
        <v>3988</v>
      </c>
      <c r="C339" s="39" t="s">
        <v>509</v>
      </c>
      <c r="D339" s="3" t="s">
        <v>511</v>
      </c>
      <c r="E339" s="75">
        <f t="shared" ref="E339:AP339" si="367">SUMIF($E$204:$DD$204,E$316,$E227:$DD227)</f>
        <v>0</v>
      </c>
      <c r="F339" s="73">
        <f t="shared" si="367"/>
        <v>0</v>
      </c>
      <c r="G339" s="73">
        <f t="shared" si="367"/>
        <v>0</v>
      </c>
      <c r="H339" s="73">
        <f t="shared" si="367"/>
        <v>0</v>
      </c>
      <c r="I339" s="73">
        <f t="shared" si="367"/>
        <v>0</v>
      </c>
      <c r="J339" s="72">
        <f t="shared" si="367"/>
        <v>0</v>
      </c>
      <c r="K339" s="72">
        <f t="shared" si="367"/>
        <v>0</v>
      </c>
      <c r="L339" s="72">
        <f t="shared" si="367"/>
        <v>0</v>
      </c>
      <c r="M339" s="72">
        <f t="shared" si="367"/>
        <v>0</v>
      </c>
      <c r="N339" s="73">
        <f t="shared" si="367"/>
        <v>0</v>
      </c>
      <c r="O339" s="73">
        <f t="shared" si="367"/>
        <v>0</v>
      </c>
      <c r="P339" s="73">
        <f t="shared" si="367"/>
        <v>0</v>
      </c>
      <c r="Q339" s="72">
        <f t="shared" si="367"/>
        <v>0</v>
      </c>
      <c r="R339" s="72">
        <f t="shared" si="367"/>
        <v>0</v>
      </c>
      <c r="S339" s="72">
        <f t="shared" si="367"/>
        <v>0</v>
      </c>
      <c r="T339" s="72">
        <f t="shared" si="367"/>
        <v>0</v>
      </c>
      <c r="U339" s="73">
        <f t="shared" si="367"/>
        <v>0</v>
      </c>
      <c r="V339" s="73">
        <f t="shared" si="367"/>
        <v>0</v>
      </c>
      <c r="W339" s="73">
        <f t="shared" si="367"/>
        <v>0</v>
      </c>
      <c r="X339" s="72">
        <f t="shared" ref="X339:Y342" si="368">SUMIF($E$204:$DD$204,X$316,$E$227:$DD$227)*$A339/SUM($A$339:$A$342)</f>
        <v>0</v>
      </c>
      <c r="Y339" s="73">
        <f t="shared" si="368"/>
        <v>0</v>
      </c>
      <c r="Z339" s="72">
        <f t="shared" si="367"/>
        <v>0.1275393822865073</v>
      </c>
      <c r="AA339" s="72"/>
      <c r="AB339" s="72"/>
      <c r="AC339" s="72"/>
      <c r="AD339" s="73">
        <f t="shared" ref="AD339:AG341" si="369">SUMIF($E$204:$DD$204,AD$316,$E$227:$DD$227)*$A339/SUM($A$339:$A$342)</f>
        <v>0</v>
      </c>
      <c r="AE339" s="73">
        <f t="shared" si="369"/>
        <v>0</v>
      </c>
      <c r="AF339" s="73">
        <f t="shared" si="369"/>
        <v>0</v>
      </c>
      <c r="AG339" s="73">
        <f t="shared" si="369"/>
        <v>0</v>
      </c>
      <c r="AH339" s="72">
        <f t="shared" si="367"/>
        <v>0</v>
      </c>
      <c r="AI339" s="72">
        <f t="shared" si="367"/>
        <v>0</v>
      </c>
      <c r="AJ339" s="72">
        <f t="shared" si="367"/>
        <v>0</v>
      </c>
      <c r="AK339" s="72">
        <f t="shared" si="367"/>
        <v>0</v>
      </c>
      <c r="AL339" s="73">
        <f t="shared" si="367"/>
        <v>0</v>
      </c>
      <c r="AM339" s="73">
        <f t="shared" si="367"/>
        <v>0</v>
      </c>
      <c r="AN339" s="73">
        <f t="shared" si="367"/>
        <v>0</v>
      </c>
      <c r="AO339" s="72">
        <f t="shared" si="367"/>
        <v>0</v>
      </c>
      <c r="AP339" s="73">
        <f t="shared" si="367"/>
        <v>0</v>
      </c>
      <c r="AQ339" s="72">
        <f t="shared" ref="AQ339:DB339" si="370">SUMIF($E$204:$DD$204,AQ$316,$E227:$DD227)</f>
        <v>0</v>
      </c>
      <c r="AR339" s="73">
        <f t="shared" si="370"/>
        <v>0</v>
      </c>
      <c r="AS339" s="72">
        <f t="shared" si="370"/>
        <v>0</v>
      </c>
      <c r="AT339" s="73">
        <f t="shared" si="370"/>
        <v>0</v>
      </c>
      <c r="AU339" s="72">
        <f t="shared" si="370"/>
        <v>0</v>
      </c>
      <c r="AV339" s="73">
        <f t="shared" si="370"/>
        <v>0</v>
      </c>
      <c r="AW339" s="72">
        <f t="shared" si="370"/>
        <v>0</v>
      </c>
      <c r="AX339" s="73">
        <f t="shared" si="370"/>
        <v>0</v>
      </c>
      <c r="AY339" s="72">
        <f t="shared" si="370"/>
        <v>0</v>
      </c>
      <c r="AZ339" s="73">
        <f t="shared" si="370"/>
        <v>0</v>
      </c>
      <c r="BA339" s="72">
        <f t="shared" si="370"/>
        <v>0</v>
      </c>
      <c r="BB339" s="73">
        <f t="shared" si="370"/>
        <v>0</v>
      </c>
      <c r="BC339" s="72">
        <f t="shared" si="370"/>
        <v>0</v>
      </c>
      <c r="BD339" s="73">
        <f t="shared" si="370"/>
        <v>0</v>
      </c>
      <c r="BE339" s="72">
        <f t="shared" si="370"/>
        <v>0</v>
      </c>
      <c r="BF339" s="73">
        <f t="shared" si="370"/>
        <v>0</v>
      </c>
      <c r="BG339" s="72">
        <f t="shared" si="370"/>
        <v>0</v>
      </c>
      <c r="BH339" s="73">
        <f t="shared" si="370"/>
        <v>0</v>
      </c>
      <c r="BI339" s="72">
        <f t="shared" si="370"/>
        <v>0</v>
      </c>
      <c r="BJ339" s="73">
        <f t="shared" si="370"/>
        <v>0</v>
      </c>
      <c r="BK339" s="72">
        <f t="shared" si="370"/>
        <v>0</v>
      </c>
      <c r="BL339" s="73">
        <f t="shared" si="370"/>
        <v>0</v>
      </c>
      <c r="BM339" s="72">
        <f t="shared" si="370"/>
        <v>0</v>
      </c>
      <c r="BN339" s="73">
        <f t="shared" si="370"/>
        <v>0</v>
      </c>
      <c r="BO339" s="72">
        <f t="shared" si="370"/>
        <v>0</v>
      </c>
      <c r="BP339" s="73">
        <f t="shared" si="370"/>
        <v>0</v>
      </c>
      <c r="BQ339" s="72">
        <f t="shared" si="370"/>
        <v>0</v>
      </c>
      <c r="BR339" s="73">
        <f t="shared" si="370"/>
        <v>0</v>
      </c>
      <c r="BS339" s="72">
        <f t="shared" si="370"/>
        <v>0</v>
      </c>
      <c r="BT339" s="73">
        <f t="shared" si="370"/>
        <v>0</v>
      </c>
      <c r="BU339" s="72">
        <f t="shared" si="370"/>
        <v>0</v>
      </c>
      <c r="BV339" s="73">
        <f t="shared" si="370"/>
        <v>0</v>
      </c>
      <c r="BW339" s="72">
        <f t="shared" si="370"/>
        <v>0</v>
      </c>
      <c r="BX339" s="73">
        <f t="shared" si="370"/>
        <v>0</v>
      </c>
      <c r="BY339" s="72">
        <f t="shared" si="370"/>
        <v>0</v>
      </c>
      <c r="BZ339" s="73">
        <f t="shared" si="370"/>
        <v>0</v>
      </c>
      <c r="CA339" s="72">
        <f t="shared" si="370"/>
        <v>0</v>
      </c>
      <c r="CB339" s="73">
        <f t="shared" si="370"/>
        <v>0</v>
      </c>
      <c r="CC339" s="72">
        <f t="shared" si="370"/>
        <v>0</v>
      </c>
      <c r="CD339" s="73">
        <f t="shared" si="370"/>
        <v>0</v>
      </c>
      <c r="CE339" s="72">
        <f t="shared" si="370"/>
        <v>0</v>
      </c>
      <c r="CF339" s="73">
        <f t="shared" si="370"/>
        <v>0</v>
      </c>
      <c r="CG339" s="72">
        <f t="shared" si="370"/>
        <v>0</v>
      </c>
      <c r="CH339" s="73">
        <f t="shared" ref="CH339:CH341" si="371">SUMIF($E$204:$DD$204,CH$316,$E$227:$DD$227)*$A339/SUM($A$339:$A$342)</f>
        <v>0</v>
      </c>
      <c r="CI339" s="72">
        <f t="shared" si="370"/>
        <v>0</v>
      </c>
      <c r="CJ339" s="73">
        <f t="shared" si="370"/>
        <v>0</v>
      </c>
      <c r="CK339" s="72">
        <f t="shared" si="370"/>
        <v>0</v>
      </c>
      <c r="CL339" s="73">
        <f t="shared" si="370"/>
        <v>0</v>
      </c>
      <c r="CM339" s="72">
        <f t="shared" si="370"/>
        <v>0</v>
      </c>
      <c r="CN339" s="73">
        <f t="shared" si="370"/>
        <v>0</v>
      </c>
      <c r="CO339" s="72">
        <f t="shared" si="370"/>
        <v>0</v>
      </c>
      <c r="CP339" s="73">
        <f t="shared" si="370"/>
        <v>0</v>
      </c>
      <c r="CQ339" s="72">
        <f t="shared" si="370"/>
        <v>0</v>
      </c>
      <c r="CR339" s="73">
        <f t="shared" si="370"/>
        <v>0</v>
      </c>
      <c r="CS339" s="72">
        <f t="shared" si="370"/>
        <v>0</v>
      </c>
      <c r="CT339" s="73">
        <f t="shared" si="370"/>
        <v>0</v>
      </c>
      <c r="CU339" s="72">
        <f t="shared" si="370"/>
        <v>0</v>
      </c>
      <c r="CV339" s="73">
        <f t="shared" ref="CV339:CV341" si="372">SUMIF($E$204:$DD$204,CV$316,$E$227:$DD$227)*$A339/SUM($A$339:$A$342)</f>
        <v>0</v>
      </c>
      <c r="CW339" s="72">
        <f t="shared" si="370"/>
        <v>0</v>
      </c>
      <c r="CX339" s="73">
        <f t="shared" ref="CX339:CX341" si="373">SUMIF($E$204:$DD$204,CX$316,$E$227:$DD$227)*$A339/SUM($A$339:$A$342)</f>
        <v>0</v>
      </c>
      <c r="CY339" s="72">
        <f t="shared" si="370"/>
        <v>0</v>
      </c>
      <c r="CZ339" s="73">
        <f t="shared" si="370"/>
        <v>0</v>
      </c>
      <c r="DA339" s="72">
        <f t="shared" si="370"/>
        <v>0</v>
      </c>
      <c r="DB339" s="73">
        <f t="shared" si="370"/>
        <v>0</v>
      </c>
      <c r="DC339" s="72">
        <f t="shared" ref="DC339:DD339" si="374">SUMIF($E$204:$DD$204,DC$316,$E227:$DD227)</f>
        <v>0</v>
      </c>
      <c r="DD339" s="76">
        <f t="shared" si="374"/>
        <v>0</v>
      </c>
      <c r="DE339" s="3"/>
    </row>
    <row r="340" spans="1:109" x14ac:dyDescent="0.35">
      <c r="A340" s="128"/>
      <c r="B340" s="3" t="s">
        <v>3989</v>
      </c>
      <c r="C340" s="39"/>
      <c r="D340" s="3" t="s">
        <v>513</v>
      </c>
      <c r="E340" s="75">
        <f t="shared" ref="E340:AP340" si="375">SUMIF($E$204:$DD$204,E$316,$E228:$DD228)</f>
        <v>0</v>
      </c>
      <c r="F340" s="73">
        <f t="shared" si="375"/>
        <v>0</v>
      </c>
      <c r="G340" s="73">
        <f t="shared" si="375"/>
        <v>0</v>
      </c>
      <c r="H340" s="73">
        <f t="shared" si="375"/>
        <v>0</v>
      </c>
      <c r="I340" s="73">
        <f t="shared" si="375"/>
        <v>0</v>
      </c>
      <c r="J340" s="72">
        <f t="shared" si="375"/>
        <v>0</v>
      </c>
      <c r="K340" s="72">
        <f t="shared" si="375"/>
        <v>0</v>
      </c>
      <c r="L340" s="72">
        <f t="shared" si="375"/>
        <v>0</v>
      </c>
      <c r="M340" s="72">
        <f t="shared" si="375"/>
        <v>0</v>
      </c>
      <c r="N340" s="73">
        <f t="shared" si="375"/>
        <v>0</v>
      </c>
      <c r="O340" s="73">
        <f t="shared" si="375"/>
        <v>0</v>
      </c>
      <c r="P340" s="73">
        <f t="shared" si="375"/>
        <v>0</v>
      </c>
      <c r="Q340" s="72">
        <f t="shared" si="375"/>
        <v>0</v>
      </c>
      <c r="R340" s="72">
        <f t="shared" si="375"/>
        <v>0</v>
      </c>
      <c r="S340" s="72">
        <f t="shared" si="375"/>
        <v>0</v>
      </c>
      <c r="T340" s="72">
        <f t="shared" si="375"/>
        <v>0</v>
      </c>
      <c r="U340" s="73">
        <f t="shared" si="375"/>
        <v>0</v>
      </c>
      <c r="V340" s="73">
        <f t="shared" si="375"/>
        <v>0</v>
      </c>
      <c r="W340" s="73">
        <f t="shared" si="375"/>
        <v>0</v>
      </c>
      <c r="X340" s="72">
        <f t="shared" si="368"/>
        <v>0</v>
      </c>
      <c r="Y340" s="73">
        <f t="shared" si="368"/>
        <v>0</v>
      </c>
      <c r="Z340" s="72">
        <f t="shared" si="375"/>
        <v>0</v>
      </c>
      <c r="AA340" s="105">
        <f>SUMIF($E$204:$DD$204,AA$316,$E227:$DD227)</f>
        <v>0.1275393822865073</v>
      </c>
      <c r="AB340" s="72">
        <f t="shared" si="375"/>
        <v>0</v>
      </c>
      <c r="AC340" s="72">
        <f t="shared" si="375"/>
        <v>0</v>
      </c>
      <c r="AD340" s="73">
        <f t="shared" si="369"/>
        <v>0</v>
      </c>
      <c r="AE340" s="73">
        <f t="shared" si="369"/>
        <v>0</v>
      </c>
      <c r="AF340" s="73">
        <f t="shared" si="369"/>
        <v>0</v>
      </c>
      <c r="AG340" s="73">
        <f t="shared" si="369"/>
        <v>0</v>
      </c>
      <c r="AH340" s="72">
        <f t="shared" si="375"/>
        <v>0</v>
      </c>
      <c r="AI340" s="72">
        <f t="shared" si="375"/>
        <v>0</v>
      </c>
      <c r="AJ340" s="72">
        <f t="shared" si="375"/>
        <v>0</v>
      </c>
      <c r="AK340" s="72">
        <f t="shared" si="375"/>
        <v>0</v>
      </c>
      <c r="AL340" s="73">
        <f t="shared" si="375"/>
        <v>0</v>
      </c>
      <c r="AM340" s="73">
        <f t="shared" si="375"/>
        <v>0</v>
      </c>
      <c r="AN340" s="73">
        <f t="shared" si="375"/>
        <v>0</v>
      </c>
      <c r="AO340" s="72">
        <f t="shared" si="375"/>
        <v>0</v>
      </c>
      <c r="AP340" s="73">
        <f t="shared" si="375"/>
        <v>0</v>
      </c>
      <c r="AQ340" s="72">
        <f t="shared" ref="AQ340:DB340" si="376">SUMIF($E$204:$DD$204,AQ$316,$E228:$DD228)</f>
        <v>0</v>
      </c>
      <c r="AR340" s="73">
        <f t="shared" si="376"/>
        <v>0</v>
      </c>
      <c r="AS340" s="72">
        <f t="shared" si="376"/>
        <v>0</v>
      </c>
      <c r="AT340" s="73">
        <f t="shared" si="376"/>
        <v>0</v>
      </c>
      <c r="AU340" s="72">
        <f t="shared" si="376"/>
        <v>0</v>
      </c>
      <c r="AV340" s="73">
        <f t="shared" si="376"/>
        <v>0</v>
      </c>
      <c r="AW340" s="72">
        <f t="shared" si="376"/>
        <v>0</v>
      </c>
      <c r="AX340" s="73">
        <f t="shared" si="376"/>
        <v>0</v>
      </c>
      <c r="AY340" s="72">
        <f t="shared" si="376"/>
        <v>0</v>
      </c>
      <c r="AZ340" s="73">
        <f t="shared" si="376"/>
        <v>0</v>
      </c>
      <c r="BA340" s="72">
        <f t="shared" si="376"/>
        <v>0</v>
      </c>
      <c r="BB340" s="73">
        <f t="shared" si="376"/>
        <v>0</v>
      </c>
      <c r="BC340" s="72">
        <f t="shared" si="376"/>
        <v>0</v>
      </c>
      <c r="BD340" s="73">
        <f t="shared" si="376"/>
        <v>0</v>
      </c>
      <c r="BE340" s="72">
        <f t="shared" si="376"/>
        <v>0</v>
      </c>
      <c r="BF340" s="73">
        <f t="shared" si="376"/>
        <v>0</v>
      </c>
      <c r="BG340" s="72">
        <f t="shared" si="376"/>
        <v>0</v>
      </c>
      <c r="BH340" s="73">
        <f t="shared" si="376"/>
        <v>0</v>
      </c>
      <c r="BI340" s="72">
        <f t="shared" si="376"/>
        <v>0</v>
      </c>
      <c r="BJ340" s="73">
        <f t="shared" si="376"/>
        <v>0</v>
      </c>
      <c r="BK340" s="72">
        <f t="shared" si="376"/>
        <v>0</v>
      </c>
      <c r="BL340" s="73">
        <f t="shared" si="376"/>
        <v>0</v>
      </c>
      <c r="BM340" s="72">
        <f t="shared" si="376"/>
        <v>0</v>
      </c>
      <c r="BN340" s="73">
        <f t="shared" si="376"/>
        <v>0</v>
      </c>
      <c r="BO340" s="72">
        <f t="shared" si="376"/>
        <v>0</v>
      </c>
      <c r="BP340" s="73">
        <f t="shared" si="376"/>
        <v>0</v>
      </c>
      <c r="BQ340" s="72">
        <f t="shared" si="376"/>
        <v>0</v>
      </c>
      <c r="BR340" s="73">
        <f t="shared" si="376"/>
        <v>0</v>
      </c>
      <c r="BS340" s="72">
        <f t="shared" si="376"/>
        <v>0</v>
      </c>
      <c r="BT340" s="73">
        <f t="shared" si="376"/>
        <v>0</v>
      </c>
      <c r="BU340" s="72">
        <f t="shared" si="376"/>
        <v>0</v>
      </c>
      <c r="BV340" s="73">
        <f t="shared" si="376"/>
        <v>0</v>
      </c>
      <c r="BW340" s="72">
        <f t="shared" si="376"/>
        <v>0</v>
      </c>
      <c r="BX340" s="73">
        <f t="shared" si="376"/>
        <v>0</v>
      </c>
      <c r="BY340" s="72">
        <f t="shared" si="376"/>
        <v>0</v>
      </c>
      <c r="BZ340" s="73">
        <f t="shared" si="376"/>
        <v>0</v>
      </c>
      <c r="CA340" s="72">
        <f t="shared" si="376"/>
        <v>0</v>
      </c>
      <c r="CB340" s="73">
        <f t="shared" si="376"/>
        <v>0</v>
      </c>
      <c r="CC340" s="72">
        <f t="shared" si="376"/>
        <v>0</v>
      </c>
      <c r="CD340" s="73">
        <f t="shared" si="376"/>
        <v>0</v>
      </c>
      <c r="CE340" s="72">
        <f t="shared" si="376"/>
        <v>0</v>
      </c>
      <c r="CF340" s="73">
        <f t="shared" si="376"/>
        <v>0</v>
      </c>
      <c r="CG340" s="72">
        <f t="shared" si="376"/>
        <v>0</v>
      </c>
      <c r="CH340" s="73">
        <f t="shared" si="371"/>
        <v>0</v>
      </c>
      <c r="CI340" s="72">
        <f t="shared" si="376"/>
        <v>0</v>
      </c>
      <c r="CJ340" s="73">
        <f t="shared" si="376"/>
        <v>0</v>
      </c>
      <c r="CK340" s="72">
        <f t="shared" si="376"/>
        <v>0</v>
      </c>
      <c r="CL340" s="73">
        <f t="shared" si="376"/>
        <v>0</v>
      </c>
      <c r="CM340" s="72">
        <f t="shared" si="376"/>
        <v>0</v>
      </c>
      <c r="CN340" s="73">
        <f t="shared" si="376"/>
        <v>0</v>
      </c>
      <c r="CO340" s="72">
        <f t="shared" si="376"/>
        <v>0</v>
      </c>
      <c r="CP340" s="73">
        <f t="shared" si="376"/>
        <v>0</v>
      </c>
      <c r="CQ340" s="72">
        <f t="shared" si="376"/>
        <v>0</v>
      </c>
      <c r="CR340" s="73">
        <f t="shared" si="376"/>
        <v>0</v>
      </c>
      <c r="CS340" s="72">
        <f t="shared" si="376"/>
        <v>0</v>
      </c>
      <c r="CT340" s="73">
        <f t="shared" si="376"/>
        <v>0</v>
      </c>
      <c r="CU340" s="72">
        <f t="shared" si="376"/>
        <v>0</v>
      </c>
      <c r="CV340" s="73">
        <f t="shared" si="372"/>
        <v>0</v>
      </c>
      <c r="CW340" s="72">
        <f t="shared" si="376"/>
        <v>0</v>
      </c>
      <c r="CX340" s="73">
        <f t="shared" si="373"/>
        <v>0</v>
      </c>
      <c r="CY340" s="72">
        <f t="shared" si="376"/>
        <v>0</v>
      </c>
      <c r="CZ340" s="73">
        <f t="shared" si="376"/>
        <v>0</v>
      </c>
      <c r="DA340" s="72">
        <f t="shared" si="376"/>
        <v>0</v>
      </c>
      <c r="DB340" s="73">
        <f t="shared" si="376"/>
        <v>0</v>
      </c>
      <c r="DC340" s="72">
        <f t="shared" ref="DC340:DD340" si="377">SUMIF($E$204:$DD$204,DC$316,$E228:$DD228)</f>
        <v>0</v>
      </c>
      <c r="DD340" s="76">
        <f t="shared" si="377"/>
        <v>0</v>
      </c>
      <c r="DE340" s="3"/>
    </row>
    <row r="341" spans="1:109" x14ac:dyDescent="0.35">
      <c r="A341" s="128"/>
      <c r="B341" s="3" t="s">
        <v>3990</v>
      </c>
      <c r="C341" s="39"/>
      <c r="D341" s="3" t="s">
        <v>515</v>
      </c>
      <c r="E341" s="75">
        <f t="shared" ref="E341:AP341" si="378">SUMIF($E$204:$DD$204,E$316,$E229:$DD229)</f>
        <v>0</v>
      </c>
      <c r="F341" s="73">
        <f t="shared" si="378"/>
        <v>0</v>
      </c>
      <c r="G341" s="73">
        <f t="shared" si="378"/>
        <v>0</v>
      </c>
      <c r="H341" s="73">
        <f t="shared" si="378"/>
        <v>0</v>
      </c>
      <c r="I341" s="73">
        <f t="shared" si="378"/>
        <v>0</v>
      </c>
      <c r="J341" s="72">
        <f t="shared" si="378"/>
        <v>0</v>
      </c>
      <c r="K341" s="72">
        <f t="shared" si="378"/>
        <v>0</v>
      </c>
      <c r="L341" s="72">
        <f t="shared" si="378"/>
        <v>0</v>
      </c>
      <c r="M341" s="72">
        <f t="shared" si="378"/>
        <v>0</v>
      </c>
      <c r="N341" s="73">
        <f t="shared" si="378"/>
        <v>0</v>
      </c>
      <c r="O341" s="73">
        <f t="shared" si="378"/>
        <v>0</v>
      </c>
      <c r="P341" s="73">
        <f t="shared" si="378"/>
        <v>0</v>
      </c>
      <c r="Q341" s="72">
        <f t="shared" si="378"/>
        <v>0</v>
      </c>
      <c r="R341" s="72">
        <f t="shared" si="378"/>
        <v>0</v>
      </c>
      <c r="S341" s="72">
        <f t="shared" si="378"/>
        <v>0</v>
      </c>
      <c r="T341" s="72">
        <f t="shared" si="378"/>
        <v>0</v>
      </c>
      <c r="U341" s="73">
        <f t="shared" si="378"/>
        <v>0</v>
      </c>
      <c r="V341" s="73">
        <f t="shared" si="378"/>
        <v>0</v>
      </c>
      <c r="W341" s="73">
        <f t="shared" si="378"/>
        <v>0</v>
      </c>
      <c r="X341" s="72">
        <f t="shared" si="368"/>
        <v>0</v>
      </c>
      <c r="Y341" s="73">
        <f t="shared" si="368"/>
        <v>0</v>
      </c>
      <c r="Z341" s="72">
        <f t="shared" si="378"/>
        <v>0</v>
      </c>
      <c r="AA341" s="72">
        <f t="shared" si="378"/>
        <v>0</v>
      </c>
      <c r="AB341" s="105">
        <f>SUMIF($E$204:$DD$204,AB$316,$E227:$DD227)</f>
        <v>0.1275393822865073</v>
      </c>
      <c r="AC341" s="72">
        <f t="shared" si="378"/>
        <v>0</v>
      </c>
      <c r="AD341" s="73">
        <f t="shared" si="369"/>
        <v>0</v>
      </c>
      <c r="AE341" s="73">
        <f t="shared" si="369"/>
        <v>0</v>
      </c>
      <c r="AF341" s="73">
        <f t="shared" si="369"/>
        <v>0</v>
      </c>
      <c r="AG341" s="73">
        <f t="shared" si="369"/>
        <v>0</v>
      </c>
      <c r="AH341" s="72">
        <f t="shared" si="378"/>
        <v>0</v>
      </c>
      <c r="AI341" s="72">
        <f t="shared" si="378"/>
        <v>0</v>
      </c>
      <c r="AJ341" s="72">
        <f t="shared" si="378"/>
        <v>0</v>
      </c>
      <c r="AK341" s="72">
        <f t="shared" si="378"/>
        <v>0</v>
      </c>
      <c r="AL341" s="73">
        <f t="shared" si="378"/>
        <v>0</v>
      </c>
      <c r="AM341" s="73">
        <f t="shared" si="378"/>
        <v>0</v>
      </c>
      <c r="AN341" s="73">
        <f t="shared" si="378"/>
        <v>0</v>
      </c>
      <c r="AO341" s="72">
        <f t="shared" si="378"/>
        <v>0</v>
      </c>
      <c r="AP341" s="73">
        <f t="shared" si="378"/>
        <v>0</v>
      </c>
      <c r="AQ341" s="72">
        <f t="shared" ref="AQ341:DB341" si="379">SUMIF($E$204:$DD$204,AQ$316,$E229:$DD229)</f>
        <v>0</v>
      </c>
      <c r="AR341" s="73">
        <f t="shared" si="379"/>
        <v>0</v>
      </c>
      <c r="AS341" s="72">
        <f t="shared" si="379"/>
        <v>0</v>
      </c>
      <c r="AT341" s="73">
        <f t="shared" si="379"/>
        <v>0</v>
      </c>
      <c r="AU341" s="72">
        <f t="shared" si="379"/>
        <v>0</v>
      </c>
      <c r="AV341" s="73">
        <f t="shared" si="379"/>
        <v>0</v>
      </c>
      <c r="AW341" s="72">
        <f t="shared" si="379"/>
        <v>0</v>
      </c>
      <c r="AX341" s="73">
        <f t="shared" si="379"/>
        <v>0</v>
      </c>
      <c r="AY341" s="72">
        <f t="shared" si="379"/>
        <v>0</v>
      </c>
      <c r="AZ341" s="73">
        <f t="shared" si="379"/>
        <v>0</v>
      </c>
      <c r="BA341" s="72">
        <f t="shared" si="379"/>
        <v>0</v>
      </c>
      <c r="BB341" s="73">
        <f t="shared" si="379"/>
        <v>0</v>
      </c>
      <c r="BC341" s="72">
        <f t="shared" si="379"/>
        <v>0</v>
      </c>
      <c r="BD341" s="73">
        <f t="shared" si="379"/>
        <v>0</v>
      </c>
      <c r="BE341" s="72">
        <f t="shared" si="379"/>
        <v>0</v>
      </c>
      <c r="BF341" s="73">
        <f t="shared" si="379"/>
        <v>0</v>
      </c>
      <c r="BG341" s="72">
        <f t="shared" si="379"/>
        <v>0</v>
      </c>
      <c r="BH341" s="73">
        <f t="shared" si="379"/>
        <v>0</v>
      </c>
      <c r="BI341" s="72">
        <f t="shared" si="379"/>
        <v>0</v>
      </c>
      <c r="BJ341" s="73">
        <f t="shared" si="379"/>
        <v>0</v>
      </c>
      <c r="BK341" s="72">
        <f t="shared" si="379"/>
        <v>0</v>
      </c>
      <c r="BL341" s="73">
        <f t="shared" si="379"/>
        <v>0</v>
      </c>
      <c r="BM341" s="72">
        <f t="shared" si="379"/>
        <v>0</v>
      </c>
      <c r="BN341" s="73">
        <f t="shared" si="379"/>
        <v>0</v>
      </c>
      <c r="BO341" s="72">
        <f t="shared" si="379"/>
        <v>0</v>
      </c>
      <c r="BP341" s="73">
        <f t="shared" si="379"/>
        <v>0</v>
      </c>
      <c r="BQ341" s="72">
        <f t="shared" si="379"/>
        <v>0</v>
      </c>
      <c r="BR341" s="73">
        <f t="shared" si="379"/>
        <v>0</v>
      </c>
      <c r="BS341" s="72">
        <f t="shared" si="379"/>
        <v>0</v>
      </c>
      <c r="BT341" s="73">
        <f t="shared" si="379"/>
        <v>0</v>
      </c>
      <c r="BU341" s="72">
        <f t="shared" si="379"/>
        <v>0</v>
      </c>
      <c r="BV341" s="73">
        <f t="shared" si="379"/>
        <v>0</v>
      </c>
      <c r="BW341" s="72">
        <f t="shared" si="379"/>
        <v>0</v>
      </c>
      <c r="BX341" s="73">
        <f t="shared" si="379"/>
        <v>0</v>
      </c>
      <c r="BY341" s="72">
        <f t="shared" si="379"/>
        <v>0</v>
      </c>
      <c r="BZ341" s="73">
        <f t="shared" si="379"/>
        <v>0</v>
      </c>
      <c r="CA341" s="72">
        <f t="shared" si="379"/>
        <v>0</v>
      </c>
      <c r="CB341" s="73">
        <f t="shared" si="379"/>
        <v>0</v>
      </c>
      <c r="CC341" s="72">
        <f t="shared" si="379"/>
        <v>0</v>
      </c>
      <c r="CD341" s="73">
        <f t="shared" si="379"/>
        <v>0</v>
      </c>
      <c r="CE341" s="72">
        <f t="shared" si="379"/>
        <v>0</v>
      </c>
      <c r="CF341" s="73">
        <f t="shared" si="379"/>
        <v>0</v>
      </c>
      <c r="CG341" s="72">
        <f t="shared" si="379"/>
        <v>0</v>
      </c>
      <c r="CH341" s="73">
        <f t="shared" si="371"/>
        <v>0</v>
      </c>
      <c r="CI341" s="72">
        <f t="shared" si="379"/>
        <v>0</v>
      </c>
      <c r="CJ341" s="73">
        <f t="shared" si="379"/>
        <v>0</v>
      </c>
      <c r="CK341" s="72">
        <f t="shared" si="379"/>
        <v>0</v>
      </c>
      <c r="CL341" s="73">
        <f t="shared" si="379"/>
        <v>0</v>
      </c>
      <c r="CM341" s="72">
        <f t="shared" si="379"/>
        <v>0</v>
      </c>
      <c r="CN341" s="73">
        <f t="shared" si="379"/>
        <v>0</v>
      </c>
      <c r="CO341" s="72">
        <f t="shared" si="379"/>
        <v>0</v>
      </c>
      <c r="CP341" s="73">
        <f t="shared" si="379"/>
        <v>0</v>
      </c>
      <c r="CQ341" s="72">
        <f t="shared" si="379"/>
        <v>0</v>
      </c>
      <c r="CR341" s="73">
        <f t="shared" si="379"/>
        <v>0</v>
      </c>
      <c r="CS341" s="72">
        <f t="shared" si="379"/>
        <v>0</v>
      </c>
      <c r="CT341" s="73">
        <f t="shared" si="379"/>
        <v>0</v>
      </c>
      <c r="CU341" s="72">
        <f t="shared" si="379"/>
        <v>0</v>
      </c>
      <c r="CV341" s="73">
        <f t="shared" si="372"/>
        <v>0</v>
      </c>
      <c r="CW341" s="72">
        <f t="shared" si="379"/>
        <v>0</v>
      </c>
      <c r="CX341" s="73">
        <f t="shared" si="373"/>
        <v>0</v>
      </c>
      <c r="CY341" s="72">
        <f t="shared" si="379"/>
        <v>0</v>
      </c>
      <c r="CZ341" s="73">
        <f t="shared" si="379"/>
        <v>0</v>
      </c>
      <c r="DA341" s="72">
        <f t="shared" si="379"/>
        <v>0</v>
      </c>
      <c r="DB341" s="73">
        <f t="shared" si="379"/>
        <v>0</v>
      </c>
      <c r="DC341" s="72">
        <f t="shared" ref="DC341:DD341" si="380">SUMIF($E$204:$DD$204,DC$316,$E229:$DD229)</f>
        <v>0</v>
      </c>
      <c r="DD341" s="76">
        <f t="shared" si="380"/>
        <v>0</v>
      </c>
      <c r="DE341" s="3"/>
    </row>
    <row r="342" spans="1:109" x14ac:dyDescent="0.35">
      <c r="A342" s="128">
        <f>1-SUM(A339:A341)</f>
        <v>1</v>
      </c>
      <c r="B342" s="3" t="s">
        <v>3991</v>
      </c>
      <c r="C342" s="39"/>
      <c r="D342" s="3" t="s">
        <v>517</v>
      </c>
      <c r="E342" s="75">
        <f t="shared" ref="E342:AP342" si="381">SUMIF($E$204:$DD$204,E$316,$E230:$DD230)</f>
        <v>0</v>
      </c>
      <c r="F342" s="73">
        <f t="shared" si="381"/>
        <v>0</v>
      </c>
      <c r="G342" s="73">
        <f t="shared" si="381"/>
        <v>0</v>
      </c>
      <c r="H342" s="73">
        <f t="shared" si="381"/>
        <v>0</v>
      </c>
      <c r="I342" s="73">
        <f t="shared" si="381"/>
        <v>0</v>
      </c>
      <c r="J342" s="72">
        <f t="shared" si="381"/>
        <v>0</v>
      </c>
      <c r="K342" s="72">
        <f t="shared" si="381"/>
        <v>0</v>
      </c>
      <c r="L342" s="72">
        <f t="shared" si="381"/>
        <v>0</v>
      </c>
      <c r="M342" s="72">
        <f t="shared" si="381"/>
        <v>0</v>
      </c>
      <c r="N342" s="73">
        <f t="shared" si="381"/>
        <v>0</v>
      </c>
      <c r="O342" s="73">
        <f t="shared" si="381"/>
        <v>0</v>
      </c>
      <c r="P342" s="73">
        <f t="shared" si="381"/>
        <v>0</v>
      </c>
      <c r="Q342" s="72">
        <f t="shared" si="381"/>
        <v>0</v>
      </c>
      <c r="R342" s="72">
        <f t="shared" si="381"/>
        <v>0</v>
      </c>
      <c r="S342" s="72">
        <f t="shared" si="381"/>
        <v>0</v>
      </c>
      <c r="T342" s="72">
        <f t="shared" si="381"/>
        <v>0</v>
      </c>
      <c r="U342" s="73">
        <f t="shared" si="381"/>
        <v>0</v>
      </c>
      <c r="V342" s="73">
        <f t="shared" si="381"/>
        <v>0</v>
      </c>
      <c r="W342" s="73">
        <f t="shared" si="381"/>
        <v>0</v>
      </c>
      <c r="X342" s="104">
        <f>SUMIF($E$204:$DD$204,X$316,$E$227:$DD$227)*$A342/SUM($A$339:$A$342)</f>
        <v>0.27386506639158936</v>
      </c>
      <c r="Y342" s="104">
        <f t="shared" si="368"/>
        <v>0.37422147410785589</v>
      </c>
      <c r="Z342" s="72">
        <f t="shared" si="381"/>
        <v>0</v>
      </c>
      <c r="AA342" s="72">
        <f t="shared" si="381"/>
        <v>0</v>
      </c>
      <c r="AB342" s="72">
        <f t="shared" si="381"/>
        <v>0</v>
      </c>
      <c r="AC342" s="105">
        <f>SUMIF($E$204:$DD$204,AC$316,$E227:$DD227)</f>
        <v>0.1275393822865073</v>
      </c>
      <c r="AD342" s="104">
        <f>SUMIF($E$204:$DD$204,AD$316,$E$227:$DD$227)*$A342/SUM($A$339:$A$342)</f>
        <v>7.1986305106150214E-2</v>
      </c>
      <c r="AE342" s="104">
        <f>SUMIF($E$204:$DD$204,AE$316,$E$227:$DD$227)*$A342/SUM($A$339:$A$342)</f>
        <v>7.1986305106150214E-2</v>
      </c>
      <c r="AF342" s="104">
        <f>SUMIF($E$204:$DD$204,AF$316,$E$227:$DD$227)*$A342/SUM($A$339:$A$342)</f>
        <v>7.1986305106150214E-2</v>
      </c>
      <c r="AG342" s="104">
        <f>SUMIF($E$204:$DD$204,AG$316,$E$227:$DD$227)*$A342/SUM($A$339:$A$342)</f>
        <v>7.1986305106150214E-2</v>
      </c>
      <c r="AH342" s="72">
        <f t="shared" si="381"/>
        <v>0</v>
      </c>
      <c r="AI342" s="72">
        <f t="shared" si="381"/>
        <v>0</v>
      </c>
      <c r="AJ342" s="72">
        <f t="shared" si="381"/>
        <v>0</v>
      </c>
      <c r="AK342" s="72">
        <f t="shared" si="381"/>
        <v>0</v>
      </c>
      <c r="AL342" s="73">
        <f t="shared" si="381"/>
        <v>0</v>
      </c>
      <c r="AM342" s="73">
        <f t="shared" si="381"/>
        <v>0</v>
      </c>
      <c r="AN342" s="73">
        <f t="shared" si="381"/>
        <v>0</v>
      </c>
      <c r="AO342" s="72">
        <f t="shared" si="381"/>
        <v>0</v>
      </c>
      <c r="AP342" s="73">
        <f t="shared" si="381"/>
        <v>0</v>
      </c>
      <c r="AQ342" s="72">
        <f t="shared" ref="AQ342:DB342" si="382">SUMIF($E$204:$DD$204,AQ$316,$E230:$DD230)</f>
        <v>0</v>
      </c>
      <c r="AR342" s="73">
        <f t="shared" si="382"/>
        <v>0</v>
      </c>
      <c r="AS342" s="72">
        <f t="shared" si="382"/>
        <v>0</v>
      </c>
      <c r="AT342" s="73">
        <f t="shared" si="382"/>
        <v>0</v>
      </c>
      <c r="AU342" s="72">
        <f t="shared" si="382"/>
        <v>0</v>
      </c>
      <c r="AV342" s="73">
        <f t="shared" si="382"/>
        <v>0</v>
      </c>
      <c r="AW342" s="72">
        <f t="shared" si="382"/>
        <v>0</v>
      </c>
      <c r="AX342" s="73">
        <f t="shared" si="382"/>
        <v>0</v>
      </c>
      <c r="AY342" s="72">
        <f t="shared" si="382"/>
        <v>0</v>
      </c>
      <c r="AZ342" s="73">
        <f t="shared" si="382"/>
        <v>0</v>
      </c>
      <c r="BA342" s="72">
        <f t="shared" si="382"/>
        <v>0</v>
      </c>
      <c r="BB342" s="73">
        <f t="shared" si="382"/>
        <v>0</v>
      </c>
      <c r="BC342" s="72">
        <f t="shared" si="382"/>
        <v>0</v>
      </c>
      <c r="BD342" s="73">
        <f t="shared" si="382"/>
        <v>0</v>
      </c>
      <c r="BE342" s="72">
        <f t="shared" si="382"/>
        <v>0</v>
      </c>
      <c r="BF342" s="73">
        <f t="shared" si="382"/>
        <v>0</v>
      </c>
      <c r="BG342" s="72">
        <f t="shared" si="382"/>
        <v>0</v>
      </c>
      <c r="BH342" s="73">
        <f t="shared" si="382"/>
        <v>0</v>
      </c>
      <c r="BI342" s="72">
        <f t="shared" si="382"/>
        <v>0</v>
      </c>
      <c r="BJ342" s="73">
        <f t="shared" si="382"/>
        <v>0</v>
      </c>
      <c r="BK342" s="72">
        <f t="shared" si="382"/>
        <v>0</v>
      </c>
      <c r="BL342" s="73">
        <f t="shared" si="382"/>
        <v>0</v>
      </c>
      <c r="BM342" s="72">
        <f t="shared" si="382"/>
        <v>0</v>
      </c>
      <c r="BN342" s="73">
        <f t="shared" si="382"/>
        <v>0</v>
      </c>
      <c r="BO342" s="72">
        <f t="shared" si="382"/>
        <v>0</v>
      </c>
      <c r="BP342" s="73">
        <f t="shared" si="382"/>
        <v>0</v>
      </c>
      <c r="BQ342" s="72">
        <f t="shared" si="382"/>
        <v>0</v>
      </c>
      <c r="BR342" s="73">
        <f t="shared" si="382"/>
        <v>0</v>
      </c>
      <c r="BS342" s="72">
        <f t="shared" si="382"/>
        <v>0</v>
      </c>
      <c r="BT342" s="73">
        <f t="shared" si="382"/>
        <v>0</v>
      </c>
      <c r="BU342" s="72">
        <f t="shared" si="382"/>
        <v>0</v>
      </c>
      <c r="BV342" s="73">
        <f t="shared" si="382"/>
        <v>0</v>
      </c>
      <c r="BW342" s="72">
        <f t="shared" si="382"/>
        <v>0</v>
      </c>
      <c r="BX342" s="73">
        <f t="shared" si="382"/>
        <v>0</v>
      </c>
      <c r="BY342" s="72">
        <f t="shared" si="382"/>
        <v>0</v>
      </c>
      <c r="BZ342" s="73">
        <f t="shared" si="382"/>
        <v>0</v>
      </c>
      <c r="CA342" s="72">
        <f t="shared" si="382"/>
        <v>0</v>
      </c>
      <c r="CB342" s="73">
        <f t="shared" si="382"/>
        <v>0</v>
      </c>
      <c r="CC342" s="72">
        <f t="shared" si="382"/>
        <v>0</v>
      </c>
      <c r="CD342" s="73">
        <f t="shared" si="382"/>
        <v>0</v>
      </c>
      <c r="CE342" s="72">
        <f t="shared" si="382"/>
        <v>0</v>
      </c>
      <c r="CF342" s="73">
        <f t="shared" si="382"/>
        <v>0</v>
      </c>
      <c r="CG342" s="72">
        <f t="shared" si="382"/>
        <v>0</v>
      </c>
      <c r="CH342" s="73">
        <f>SUMIF($E$204:$DD$204,CH$316,$E$227:$DD$227)*$A342/SUM($A$339:$A$342)</f>
        <v>1.3369522472298843E-4</v>
      </c>
      <c r="CI342" s="72">
        <f t="shared" si="382"/>
        <v>0</v>
      </c>
      <c r="CJ342" s="73">
        <f t="shared" si="382"/>
        <v>0</v>
      </c>
      <c r="CK342" s="72">
        <f t="shared" si="382"/>
        <v>0</v>
      </c>
      <c r="CL342" s="73">
        <f t="shared" si="382"/>
        <v>0</v>
      </c>
      <c r="CM342" s="72">
        <f t="shared" si="382"/>
        <v>0</v>
      </c>
      <c r="CN342" s="73">
        <f t="shared" si="382"/>
        <v>0</v>
      </c>
      <c r="CO342" s="72">
        <f t="shared" si="382"/>
        <v>0</v>
      </c>
      <c r="CP342" s="73">
        <f t="shared" si="382"/>
        <v>0</v>
      </c>
      <c r="CQ342" s="72">
        <f t="shared" si="382"/>
        <v>0</v>
      </c>
      <c r="CR342" s="73">
        <f t="shared" si="382"/>
        <v>0</v>
      </c>
      <c r="CS342" s="72">
        <f t="shared" si="382"/>
        <v>0</v>
      </c>
      <c r="CT342" s="73">
        <f t="shared" si="382"/>
        <v>0</v>
      </c>
      <c r="CU342" s="72">
        <f t="shared" si="382"/>
        <v>0</v>
      </c>
      <c r="CV342" s="73">
        <f>SUMIF($E$204:$DD$204,CV$316,$E$227:$DD$227)*$A342/SUM($A$339:$A$342)</f>
        <v>3.5214499155634973E-2</v>
      </c>
      <c r="CW342" s="72">
        <f t="shared" si="382"/>
        <v>0</v>
      </c>
      <c r="CX342" s="73">
        <f>SUMIF($E$204:$DD$204,CX$316,$E$227:$DD$227)*$A342/SUM($A$339:$A$342)</f>
        <v>5.1100593716840179E-5</v>
      </c>
      <c r="CY342" s="72">
        <f t="shared" si="382"/>
        <v>0</v>
      </c>
      <c r="CZ342" s="73">
        <f t="shared" si="382"/>
        <v>0</v>
      </c>
      <c r="DA342" s="72">
        <f t="shared" si="382"/>
        <v>0</v>
      </c>
      <c r="DB342" s="73">
        <f t="shared" si="382"/>
        <v>0</v>
      </c>
      <c r="DC342" s="72">
        <f t="shared" ref="DC342:DD342" si="383">SUMIF($E$204:$DD$204,DC$316,$E230:$DD230)</f>
        <v>0</v>
      </c>
      <c r="DD342" s="76">
        <f t="shared" si="383"/>
        <v>0</v>
      </c>
      <c r="DE342" s="3"/>
    </row>
    <row r="343" spans="1:109" x14ac:dyDescent="0.35">
      <c r="A343" s="127">
        <f>0.644674935110827+0.07</f>
        <v>0.71467493511082703</v>
      </c>
      <c r="B343" s="3" t="s">
        <v>3992</v>
      </c>
      <c r="C343" s="39" t="s">
        <v>519</v>
      </c>
      <c r="D343" s="3" t="s">
        <v>521</v>
      </c>
      <c r="E343" s="71">
        <f t="shared" ref="E343:AP343" si="384">SUMIF($E$204:$DD$204,E$316,$E231:$DD231)</f>
        <v>0</v>
      </c>
      <c r="F343" s="72">
        <f t="shared" si="384"/>
        <v>0</v>
      </c>
      <c r="G343" s="72">
        <f t="shared" si="384"/>
        <v>0</v>
      </c>
      <c r="H343" s="72">
        <f t="shared" si="384"/>
        <v>0</v>
      </c>
      <c r="I343" s="72">
        <f t="shared" si="384"/>
        <v>0</v>
      </c>
      <c r="J343" s="73">
        <f t="shared" si="384"/>
        <v>0</v>
      </c>
      <c r="K343" s="73">
        <f t="shared" si="384"/>
        <v>0</v>
      </c>
      <c r="L343" s="73">
        <f t="shared" si="384"/>
        <v>0</v>
      </c>
      <c r="M343" s="73">
        <f t="shared" si="384"/>
        <v>0</v>
      </c>
      <c r="N343" s="72">
        <f t="shared" si="384"/>
        <v>0</v>
      </c>
      <c r="O343" s="72">
        <f t="shared" si="384"/>
        <v>0</v>
      </c>
      <c r="P343" s="72">
        <f t="shared" si="384"/>
        <v>0</v>
      </c>
      <c r="Q343" s="73">
        <f t="shared" si="384"/>
        <v>0</v>
      </c>
      <c r="R343" s="73">
        <f t="shared" si="384"/>
        <v>0</v>
      </c>
      <c r="S343" s="73">
        <f t="shared" si="384"/>
        <v>0</v>
      </c>
      <c r="T343" s="73">
        <f t="shared" si="384"/>
        <v>0</v>
      </c>
      <c r="U343" s="72">
        <f t="shared" si="384"/>
        <v>0</v>
      </c>
      <c r="V343" s="72">
        <f t="shared" si="384"/>
        <v>0</v>
      </c>
      <c r="W343" s="72">
        <f t="shared" si="384"/>
        <v>0</v>
      </c>
      <c r="X343" s="73">
        <f t="shared" si="384"/>
        <v>0</v>
      </c>
      <c r="Y343" s="72">
        <f t="shared" si="384"/>
        <v>0</v>
      </c>
      <c r="Z343" s="73">
        <f t="shared" si="384"/>
        <v>0</v>
      </c>
      <c r="AA343" s="73">
        <f t="shared" si="384"/>
        <v>0</v>
      </c>
      <c r="AB343" s="73">
        <f t="shared" si="384"/>
        <v>0</v>
      </c>
      <c r="AC343" s="73">
        <f t="shared" si="384"/>
        <v>0</v>
      </c>
      <c r="AD343" s="72">
        <f t="shared" si="384"/>
        <v>0</v>
      </c>
      <c r="AE343" s="72">
        <f t="shared" si="384"/>
        <v>0</v>
      </c>
      <c r="AF343" s="72">
        <f t="shared" si="384"/>
        <v>0</v>
      </c>
      <c r="AG343" s="72">
        <f t="shared" si="384"/>
        <v>0</v>
      </c>
      <c r="AH343" s="73">
        <f t="shared" si="384"/>
        <v>0</v>
      </c>
      <c r="AI343" s="73">
        <f t="shared" si="384"/>
        <v>0</v>
      </c>
      <c r="AJ343" s="73">
        <f t="shared" si="384"/>
        <v>0</v>
      </c>
      <c r="AK343" s="73">
        <f t="shared" si="384"/>
        <v>0</v>
      </c>
      <c r="AL343" s="72">
        <f t="shared" si="384"/>
        <v>0</v>
      </c>
      <c r="AM343" s="72">
        <f t="shared" si="384"/>
        <v>0</v>
      </c>
      <c r="AN343" s="72">
        <f t="shared" si="384"/>
        <v>0</v>
      </c>
      <c r="AO343" s="73">
        <f t="shared" si="384"/>
        <v>0</v>
      </c>
      <c r="AP343" s="72">
        <f t="shared" si="384"/>
        <v>0</v>
      </c>
      <c r="AQ343" s="73">
        <f t="shared" ref="AQ343:DB343" si="385">SUMIF($E$204:$DD$204,AQ$316,$E231:$DD231)</f>
        <v>0</v>
      </c>
      <c r="AR343" s="72">
        <f t="shared" si="385"/>
        <v>0</v>
      </c>
      <c r="AS343" s="73">
        <f>SUMIF($E$204:$DD$204,AS$316,$E$231:$DD$231)*$A343/SUM($A$343:$A$346)</f>
        <v>0.60006126988019648</v>
      </c>
      <c r="AT343" s="72">
        <f>SUMIF($E$204:$DD$204,AT$316,$E$231:$DD$231)*$A343/SUM($A$343:$A$346)</f>
        <v>0.60006126988019648</v>
      </c>
      <c r="AU343" s="73">
        <f t="shared" si="385"/>
        <v>0</v>
      </c>
      <c r="AV343" s="72">
        <f t="shared" si="385"/>
        <v>0</v>
      </c>
      <c r="AW343" s="73">
        <f t="shared" si="385"/>
        <v>0</v>
      </c>
      <c r="AX343" s="72">
        <f t="shared" si="385"/>
        <v>0</v>
      </c>
      <c r="AY343" s="73">
        <f t="shared" si="385"/>
        <v>0</v>
      </c>
      <c r="AZ343" s="72">
        <f t="shared" si="385"/>
        <v>0</v>
      </c>
      <c r="BA343" s="73">
        <f>SUMIF($E$204:$DD$204,BA$316,$E$231:$DD$231)*$A343/SUM($A$343:$A$346)</f>
        <v>3.2981529427039938E-3</v>
      </c>
      <c r="BB343" s="72">
        <f t="shared" si="385"/>
        <v>0</v>
      </c>
      <c r="BC343" s="73">
        <f t="shared" si="385"/>
        <v>0</v>
      </c>
      <c r="BD343" s="72">
        <f t="shared" si="385"/>
        <v>0</v>
      </c>
      <c r="BE343" s="73">
        <f t="shared" si="385"/>
        <v>0</v>
      </c>
      <c r="BF343" s="72">
        <f t="shared" si="385"/>
        <v>0</v>
      </c>
      <c r="BG343" s="73">
        <f t="shared" si="385"/>
        <v>0</v>
      </c>
      <c r="BH343" s="72">
        <f t="shared" si="385"/>
        <v>0</v>
      </c>
      <c r="BI343" s="73">
        <f t="shared" si="385"/>
        <v>0</v>
      </c>
      <c r="BJ343" s="72">
        <f t="shared" si="385"/>
        <v>0</v>
      </c>
      <c r="BK343" s="73">
        <f t="shared" si="385"/>
        <v>0</v>
      </c>
      <c r="BL343" s="72">
        <f t="shared" si="385"/>
        <v>0</v>
      </c>
      <c r="BM343" s="73">
        <f t="shared" si="385"/>
        <v>0</v>
      </c>
      <c r="BN343" s="72">
        <f t="shared" si="385"/>
        <v>0</v>
      </c>
      <c r="BO343" s="73">
        <f t="shared" si="385"/>
        <v>0</v>
      </c>
      <c r="BP343" s="72">
        <f t="shared" si="385"/>
        <v>0</v>
      </c>
      <c r="BQ343" s="73">
        <f t="shared" si="385"/>
        <v>0</v>
      </c>
      <c r="BR343" s="72">
        <f t="shared" si="385"/>
        <v>0</v>
      </c>
      <c r="BS343" s="73">
        <f t="shared" si="385"/>
        <v>0</v>
      </c>
      <c r="BT343" s="72">
        <f t="shared" si="385"/>
        <v>0</v>
      </c>
      <c r="BU343" s="73">
        <f t="shared" si="385"/>
        <v>0</v>
      </c>
      <c r="BV343" s="72">
        <f t="shared" si="385"/>
        <v>0</v>
      </c>
      <c r="BW343" s="73">
        <f t="shared" si="385"/>
        <v>0</v>
      </c>
      <c r="BX343" s="72">
        <f t="shared" si="385"/>
        <v>0</v>
      </c>
      <c r="BY343" s="73">
        <f t="shared" si="385"/>
        <v>0</v>
      </c>
      <c r="BZ343" s="72">
        <f t="shared" si="385"/>
        <v>0</v>
      </c>
      <c r="CA343" s="73">
        <f t="shared" si="385"/>
        <v>0</v>
      </c>
      <c r="CB343" s="72">
        <f t="shared" si="385"/>
        <v>0</v>
      </c>
      <c r="CC343" s="73">
        <f t="shared" si="385"/>
        <v>0</v>
      </c>
      <c r="CD343" s="72">
        <f t="shared" si="385"/>
        <v>0</v>
      </c>
      <c r="CE343" s="73">
        <f t="shared" si="385"/>
        <v>0</v>
      </c>
      <c r="CF343" s="72">
        <f t="shared" si="385"/>
        <v>0</v>
      </c>
      <c r="CG343" s="73">
        <f t="shared" si="385"/>
        <v>0</v>
      </c>
      <c r="CH343" s="72">
        <f>SUMIF($E$204:$DD$204,CH$316,$E$231:$DD$231)*$A343/SUM($A$343:$A$346)</f>
        <v>2.0898843416114459E-2</v>
      </c>
      <c r="CI343" s="73">
        <f t="shared" si="385"/>
        <v>0</v>
      </c>
      <c r="CJ343" s="72">
        <f t="shared" si="385"/>
        <v>0</v>
      </c>
      <c r="CK343" s="73">
        <f t="shared" si="385"/>
        <v>0</v>
      </c>
      <c r="CL343" s="72">
        <f t="shared" si="385"/>
        <v>0</v>
      </c>
      <c r="CM343" s="73">
        <f t="shared" si="385"/>
        <v>0</v>
      </c>
      <c r="CN343" s="72">
        <f t="shared" si="385"/>
        <v>0</v>
      </c>
      <c r="CO343" s="73">
        <f t="shared" si="385"/>
        <v>0</v>
      </c>
      <c r="CP343" s="72">
        <f t="shared" si="385"/>
        <v>0</v>
      </c>
      <c r="CQ343" s="73">
        <f t="shared" si="385"/>
        <v>0</v>
      </c>
      <c r="CR343" s="72">
        <f t="shared" si="385"/>
        <v>0</v>
      </c>
      <c r="CS343" s="73">
        <f t="shared" si="385"/>
        <v>0</v>
      </c>
      <c r="CT343" s="72">
        <f t="shared" si="385"/>
        <v>0</v>
      </c>
      <c r="CU343" s="73">
        <f t="shared" si="385"/>
        <v>0</v>
      </c>
      <c r="CV343" s="72">
        <f t="shared" si="385"/>
        <v>0</v>
      </c>
      <c r="CW343" s="73">
        <f t="shared" si="385"/>
        <v>0</v>
      </c>
      <c r="CX343" s="72">
        <f t="shared" si="385"/>
        <v>0</v>
      </c>
      <c r="CY343" s="73">
        <f t="shared" si="385"/>
        <v>0</v>
      </c>
      <c r="CZ343" s="72">
        <f t="shared" si="385"/>
        <v>0</v>
      </c>
      <c r="DA343" s="73">
        <f t="shared" si="385"/>
        <v>0</v>
      </c>
      <c r="DB343" s="72">
        <f t="shared" si="385"/>
        <v>0</v>
      </c>
      <c r="DC343" s="73">
        <f t="shared" ref="DC343:DD343" si="386">SUMIF($E$204:$DD$204,DC$316,$E231:$DD231)</f>
        <v>0</v>
      </c>
      <c r="DD343" s="74">
        <f t="shared" si="386"/>
        <v>0</v>
      </c>
      <c r="DE343" s="3"/>
    </row>
    <row r="344" spans="1:109" x14ac:dyDescent="0.35">
      <c r="A344" s="127">
        <f>0.234906492839992-0.16</f>
        <v>7.4906492839991984E-2</v>
      </c>
      <c r="B344" s="3" t="s">
        <v>3993</v>
      </c>
      <c r="C344" s="39"/>
      <c r="D344" s="3" t="s">
        <v>523</v>
      </c>
      <c r="E344" s="71">
        <f t="shared" ref="E344:AP344" si="387">SUMIF($E$204:$DD$204,E$316,$E232:$DD232)</f>
        <v>0</v>
      </c>
      <c r="F344" s="72">
        <f t="shared" si="387"/>
        <v>0</v>
      </c>
      <c r="G344" s="72">
        <f t="shared" si="387"/>
        <v>0</v>
      </c>
      <c r="H344" s="72">
        <f t="shared" si="387"/>
        <v>0</v>
      </c>
      <c r="I344" s="72">
        <f t="shared" si="387"/>
        <v>0</v>
      </c>
      <c r="J344" s="73">
        <f t="shared" si="387"/>
        <v>0</v>
      </c>
      <c r="K344" s="73">
        <f t="shared" si="387"/>
        <v>0</v>
      </c>
      <c r="L344" s="73">
        <f t="shared" si="387"/>
        <v>0</v>
      </c>
      <c r="M344" s="73">
        <f t="shared" si="387"/>
        <v>0</v>
      </c>
      <c r="N344" s="72">
        <f t="shared" si="387"/>
        <v>0</v>
      </c>
      <c r="O344" s="72">
        <f t="shared" si="387"/>
        <v>0</v>
      </c>
      <c r="P344" s="72">
        <f t="shared" si="387"/>
        <v>0</v>
      </c>
      <c r="Q344" s="73">
        <f t="shared" si="387"/>
        <v>0</v>
      </c>
      <c r="R344" s="73">
        <f t="shared" si="387"/>
        <v>0</v>
      </c>
      <c r="S344" s="73">
        <f t="shared" si="387"/>
        <v>0</v>
      </c>
      <c r="T344" s="73">
        <f t="shared" si="387"/>
        <v>0</v>
      </c>
      <c r="U344" s="72">
        <f t="shared" si="387"/>
        <v>0</v>
      </c>
      <c r="V344" s="72">
        <f t="shared" si="387"/>
        <v>0</v>
      </c>
      <c r="W344" s="72">
        <f t="shared" si="387"/>
        <v>0</v>
      </c>
      <c r="X344" s="73">
        <f t="shared" si="387"/>
        <v>0</v>
      </c>
      <c r="Y344" s="72">
        <f t="shared" si="387"/>
        <v>0</v>
      </c>
      <c r="Z344" s="73">
        <f t="shared" si="387"/>
        <v>0</v>
      </c>
      <c r="AA344" s="73">
        <f t="shared" si="387"/>
        <v>0</v>
      </c>
      <c r="AB344" s="73">
        <f t="shared" si="387"/>
        <v>0</v>
      </c>
      <c r="AC344" s="73">
        <f t="shared" si="387"/>
        <v>0</v>
      </c>
      <c r="AD344" s="72">
        <f t="shared" si="387"/>
        <v>0</v>
      </c>
      <c r="AE344" s="72">
        <f t="shared" si="387"/>
        <v>0</v>
      </c>
      <c r="AF344" s="72">
        <f t="shared" si="387"/>
        <v>0</v>
      </c>
      <c r="AG344" s="72">
        <f t="shared" si="387"/>
        <v>0</v>
      </c>
      <c r="AH344" s="73">
        <f t="shared" si="387"/>
        <v>0</v>
      </c>
      <c r="AI344" s="73">
        <f t="shared" si="387"/>
        <v>0</v>
      </c>
      <c r="AJ344" s="73">
        <f t="shared" si="387"/>
        <v>0</v>
      </c>
      <c r="AK344" s="73">
        <f t="shared" si="387"/>
        <v>0</v>
      </c>
      <c r="AL344" s="72">
        <f t="shared" si="387"/>
        <v>0</v>
      </c>
      <c r="AM344" s="72">
        <f t="shared" si="387"/>
        <v>0</v>
      </c>
      <c r="AN344" s="72">
        <f t="shared" si="387"/>
        <v>0</v>
      </c>
      <c r="AO344" s="73">
        <f t="shared" si="387"/>
        <v>0</v>
      </c>
      <c r="AP344" s="72">
        <f t="shared" si="387"/>
        <v>0</v>
      </c>
      <c r="AQ344" s="73">
        <f t="shared" ref="AQ344:DB344" si="388">SUMIF($E$204:$DD$204,AQ$316,$E232:$DD232)</f>
        <v>0</v>
      </c>
      <c r="AR344" s="72">
        <f t="shared" si="388"/>
        <v>0</v>
      </c>
      <c r="AS344" s="73">
        <f t="shared" ref="AS344:AT346" si="389">SUMIF($E$204:$DD$204,AS$316,$E$231:$DD$231)*$A344/SUM($A$343:$A$346)</f>
        <v>6.2893607999372644E-2</v>
      </c>
      <c r="AT344" s="72">
        <f t="shared" si="389"/>
        <v>6.2893607999372644E-2</v>
      </c>
      <c r="AU344" s="73">
        <f t="shared" si="388"/>
        <v>0</v>
      </c>
      <c r="AV344" s="72">
        <f t="shared" si="388"/>
        <v>0</v>
      </c>
      <c r="AW344" s="73">
        <f t="shared" si="388"/>
        <v>0</v>
      </c>
      <c r="AX344" s="72">
        <f t="shared" si="388"/>
        <v>0</v>
      </c>
      <c r="AY344" s="73">
        <f t="shared" si="388"/>
        <v>0</v>
      </c>
      <c r="AZ344" s="72">
        <f t="shared" si="388"/>
        <v>0</v>
      </c>
      <c r="BA344" s="73">
        <f t="shared" ref="BA344:BA346" si="390">SUMIF($E$204:$DD$204,BA$316,$E$231:$DD$231)*$A344/SUM($A$343:$A$346)</f>
        <v>3.4568593027478129E-4</v>
      </c>
      <c r="BB344" s="72">
        <f t="shared" si="388"/>
        <v>0</v>
      </c>
      <c r="BC344" s="73">
        <f t="shared" si="388"/>
        <v>0</v>
      </c>
      <c r="BD344" s="72">
        <f t="shared" si="388"/>
        <v>0</v>
      </c>
      <c r="BE344" s="73">
        <f t="shared" si="388"/>
        <v>0</v>
      </c>
      <c r="BF344" s="72">
        <f t="shared" si="388"/>
        <v>0</v>
      </c>
      <c r="BG344" s="73">
        <f t="shared" si="388"/>
        <v>0</v>
      </c>
      <c r="BH344" s="72">
        <f t="shared" si="388"/>
        <v>0</v>
      </c>
      <c r="BI344" s="73">
        <f t="shared" si="388"/>
        <v>0</v>
      </c>
      <c r="BJ344" s="72">
        <f t="shared" si="388"/>
        <v>0</v>
      </c>
      <c r="BK344" s="73">
        <f t="shared" si="388"/>
        <v>0</v>
      </c>
      <c r="BL344" s="72">
        <f t="shared" si="388"/>
        <v>0</v>
      </c>
      <c r="BM344" s="73">
        <f t="shared" si="388"/>
        <v>0</v>
      </c>
      <c r="BN344" s="72">
        <f t="shared" si="388"/>
        <v>0</v>
      </c>
      <c r="BO344" s="73">
        <f t="shared" si="388"/>
        <v>0</v>
      </c>
      <c r="BP344" s="72">
        <f t="shared" si="388"/>
        <v>0</v>
      </c>
      <c r="BQ344" s="73">
        <f t="shared" si="388"/>
        <v>0</v>
      </c>
      <c r="BR344" s="72">
        <f t="shared" si="388"/>
        <v>0</v>
      </c>
      <c r="BS344" s="73">
        <f t="shared" si="388"/>
        <v>0</v>
      </c>
      <c r="BT344" s="72">
        <f t="shared" si="388"/>
        <v>0</v>
      </c>
      <c r="BU344" s="73">
        <f t="shared" si="388"/>
        <v>0</v>
      </c>
      <c r="BV344" s="72">
        <f t="shared" si="388"/>
        <v>0</v>
      </c>
      <c r="BW344" s="73">
        <f t="shared" si="388"/>
        <v>0</v>
      </c>
      <c r="BX344" s="72">
        <f t="shared" si="388"/>
        <v>0</v>
      </c>
      <c r="BY344" s="73">
        <f t="shared" si="388"/>
        <v>0</v>
      </c>
      <c r="BZ344" s="72">
        <f t="shared" si="388"/>
        <v>0</v>
      </c>
      <c r="CA344" s="73">
        <f t="shared" si="388"/>
        <v>0</v>
      </c>
      <c r="CB344" s="72">
        <f t="shared" si="388"/>
        <v>0</v>
      </c>
      <c r="CC344" s="73">
        <f t="shared" si="388"/>
        <v>0</v>
      </c>
      <c r="CD344" s="72">
        <f t="shared" si="388"/>
        <v>0</v>
      </c>
      <c r="CE344" s="73">
        <f t="shared" si="388"/>
        <v>0</v>
      </c>
      <c r="CF344" s="72">
        <f t="shared" si="388"/>
        <v>0</v>
      </c>
      <c r="CG344" s="73">
        <f t="shared" si="388"/>
        <v>0</v>
      </c>
      <c r="CH344" s="72">
        <f t="shared" ref="CH344:CH346" si="391">SUMIF($E$204:$DD$204,CH$316,$E$231:$DD$231)*$A344/SUM($A$343:$A$346)</f>
        <v>2.1904490948329264E-3</v>
      </c>
      <c r="CI344" s="73">
        <f t="shared" si="388"/>
        <v>0</v>
      </c>
      <c r="CJ344" s="72">
        <f t="shared" si="388"/>
        <v>0</v>
      </c>
      <c r="CK344" s="73">
        <f t="shared" si="388"/>
        <v>0</v>
      </c>
      <c r="CL344" s="72">
        <f t="shared" si="388"/>
        <v>0</v>
      </c>
      <c r="CM344" s="73">
        <f t="shared" si="388"/>
        <v>0</v>
      </c>
      <c r="CN344" s="72">
        <f t="shared" si="388"/>
        <v>0</v>
      </c>
      <c r="CO344" s="73">
        <f t="shared" si="388"/>
        <v>0</v>
      </c>
      <c r="CP344" s="72">
        <f t="shared" si="388"/>
        <v>0</v>
      </c>
      <c r="CQ344" s="73">
        <f t="shared" si="388"/>
        <v>0</v>
      </c>
      <c r="CR344" s="72">
        <f t="shared" si="388"/>
        <v>0</v>
      </c>
      <c r="CS344" s="73">
        <f t="shared" si="388"/>
        <v>0</v>
      </c>
      <c r="CT344" s="72">
        <f t="shared" si="388"/>
        <v>0</v>
      </c>
      <c r="CU344" s="73">
        <f t="shared" si="388"/>
        <v>0</v>
      </c>
      <c r="CV344" s="72">
        <f t="shared" si="388"/>
        <v>0</v>
      </c>
      <c r="CW344" s="73">
        <f t="shared" si="388"/>
        <v>0</v>
      </c>
      <c r="CX344" s="72">
        <f t="shared" si="388"/>
        <v>0</v>
      </c>
      <c r="CY344" s="73">
        <f t="shared" si="388"/>
        <v>0</v>
      </c>
      <c r="CZ344" s="72">
        <f t="shared" si="388"/>
        <v>0</v>
      </c>
      <c r="DA344" s="73">
        <f t="shared" si="388"/>
        <v>0</v>
      </c>
      <c r="DB344" s="72">
        <f t="shared" si="388"/>
        <v>0</v>
      </c>
      <c r="DC344" s="73">
        <f t="shared" ref="DC344:DD344" si="392">SUMIF($E$204:$DD$204,DC$316,$E232:$DD232)</f>
        <v>0</v>
      </c>
      <c r="DD344" s="74">
        <f t="shared" si="392"/>
        <v>0</v>
      </c>
      <c r="DE344" s="3"/>
    </row>
    <row r="345" spans="1:109" x14ac:dyDescent="0.35">
      <c r="A345" s="127">
        <f>0.102191043307613+0.075</f>
        <v>0.17719104330761298</v>
      </c>
      <c r="B345" s="3" t="s">
        <v>3994</v>
      </c>
      <c r="C345" s="39"/>
      <c r="D345" s="3" t="s">
        <v>525</v>
      </c>
      <c r="E345" s="71">
        <f t="shared" ref="E345:AP345" si="393">SUMIF($E$204:$DD$204,E$316,$E233:$DD233)</f>
        <v>0</v>
      </c>
      <c r="F345" s="72">
        <f t="shared" si="393"/>
        <v>0</v>
      </c>
      <c r="G345" s="72">
        <f t="shared" si="393"/>
        <v>0</v>
      </c>
      <c r="H345" s="72">
        <f t="shared" si="393"/>
        <v>0</v>
      </c>
      <c r="I345" s="72">
        <f t="shared" si="393"/>
        <v>0</v>
      </c>
      <c r="J345" s="73">
        <f t="shared" si="393"/>
        <v>0</v>
      </c>
      <c r="K345" s="73">
        <f t="shared" si="393"/>
        <v>0</v>
      </c>
      <c r="L345" s="73">
        <f t="shared" si="393"/>
        <v>0</v>
      </c>
      <c r="M345" s="73">
        <f t="shared" si="393"/>
        <v>0</v>
      </c>
      <c r="N345" s="72">
        <f t="shared" si="393"/>
        <v>0</v>
      </c>
      <c r="O345" s="72">
        <f t="shared" si="393"/>
        <v>0</v>
      </c>
      <c r="P345" s="72">
        <f t="shared" si="393"/>
        <v>0</v>
      </c>
      <c r="Q345" s="73">
        <f t="shared" si="393"/>
        <v>0</v>
      </c>
      <c r="R345" s="73">
        <f t="shared" si="393"/>
        <v>0</v>
      </c>
      <c r="S345" s="73">
        <f t="shared" si="393"/>
        <v>0</v>
      </c>
      <c r="T345" s="73">
        <f t="shared" si="393"/>
        <v>0</v>
      </c>
      <c r="U345" s="72">
        <f t="shared" si="393"/>
        <v>0</v>
      </c>
      <c r="V345" s="72">
        <f t="shared" si="393"/>
        <v>0</v>
      </c>
      <c r="W345" s="72">
        <f t="shared" si="393"/>
        <v>0</v>
      </c>
      <c r="X345" s="73">
        <f t="shared" si="393"/>
        <v>0</v>
      </c>
      <c r="Y345" s="72">
        <f t="shared" si="393"/>
        <v>0</v>
      </c>
      <c r="Z345" s="73">
        <f t="shared" si="393"/>
        <v>0</v>
      </c>
      <c r="AA345" s="73">
        <f t="shared" si="393"/>
        <v>0</v>
      </c>
      <c r="AB345" s="73">
        <f t="shared" si="393"/>
        <v>0</v>
      </c>
      <c r="AC345" s="73">
        <f t="shared" si="393"/>
        <v>0</v>
      </c>
      <c r="AD345" s="72">
        <f t="shared" si="393"/>
        <v>0</v>
      </c>
      <c r="AE345" s="72">
        <f t="shared" si="393"/>
        <v>0</v>
      </c>
      <c r="AF345" s="72">
        <f t="shared" si="393"/>
        <v>0</v>
      </c>
      <c r="AG345" s="72">
        <f t="shared" si="393"/>
        <v>0</v>
      </c>
      <c r="AH345" s="73">
        <f t="shared" si="393"/>
        <v>0</v>
      </c>
      <c r="AI345" s="73">
        <f t="shared" si="393"/>
        <v>0</v>
      </c>
      <c r="AJ345" s="73">
        <f t="shared" si="393"/>
        <v>0</v>
      </c>
      <c r="AK345" s="73">
        <f t="shared" si="393"/>
        <v>0</v>
      </c>
      <c r="AL345" s="72">
        <f t="shared" si="393"/>
        <v>0</v>
      </c>
      <c r="AM345" s="72">
        <f t="shared" si="393"/>
        <v>0</v>
      </c>
      <c r="AN345" s="72">
        <f t="shared" si="393"/>
        <v>0</v>
      </c>
      <c r="AO345" s="73">
        <f t="shared" si="393"/>
        <v>0</v>
      </c>
      <c r="AP345" s="72">
        <f t="shared" si="393"/>
        <v>0</v>
      </c>
      <c r="AQ345" s="73">
        <f t="shared" ref="AQ345:DB345" si="394">SUMIF($E$204:$DD$204,AQ$316,$E233:$DD233)</f>
        <v>0</v>
      </c>
      <c r="AR345" s="72">
        <f t="shared" si="394"/>
        <v>0</v>
      </c>
      <c r="AS345" s="73">
        <f t="shared" si="389"/>
        <v>0.14877460679668986</v>
      </c>
      <c r="AT345" s="72">
        <f t="shared" si="389"/>
        <v>0.14877460679668986</v>
      </c>
      <c r="AU345" s="73">
        <f t="shared" si="394"/>
        <v>0</v>
      </c>
      <c r="AV345" s="72">
        <f t="shared" si="394"/>
        <v>0</v>
      </c>
      <c r="AW345" s="73">
        <f t="shared" si="394"/>
        <v>0</v>
      </c>
      <c r="AX345" s="72">
        <f t="shared" si="394"/>
        <v>0</v>
      </c>
      <c r="AY345" s="73">
        <f t="shared" si="394"/>
        <v>0</v>
      </c>
      <c r="AZ345" s="72">
        <f t="shared" si="394"/>
        <v>0</v>
      </c>
      <c r="BA345" s="73">
        <f t="shared" si="390"/>
        <v>8.1771884278433412E-4</v>
      </c>
      <c r="BB345" s="72">
        <f t="shared" si="394"/>
        <v>0</v>
      </c>
      <c r="BC345" s="73">
        <f t="shared" si="394"/>
        <v>0</v>
      </c>
      <c r="BD345" s="72">
        <f t="shared" si="394"/>
        <v>0</v>
      </c>
      <c r="BE345" s="73">
        <f t="shared" si="394"/>
        <v>0</v>
      </c>
      <c r="BF345" s="72">
        <f t="shared" si="394"/>
        <v>0</v>
      </c>
      <c r="BG345" s="73">
        <f t="shared" si="394"/>
        <v>0</v>
      </c>
      <c r="BH345" s="72">
        <f t="shared" si="394"/>
        <v>0</v>
      </c>
      <c r="BI345" s="73">
        <f t="shared" si="394"/>
        <v>0</v>
      </c>
      <c r="BJ345" s="72">
        <f t="shared" si="394"/>
        <v>0</v>
      </c>
      <c r="BK345" s="73">
        <f t="shared" si="394"/>
        <v>0</v>
      </c>
      <c r="BL345" s="72">
        <f t="shared" si="394"/>
        <v>0</v>
      </c>
      <c r="BM345" s="73">
        <f t="shared" si="394"/>
        <v>0</v>
      </c>
      <c r="BN345" s="72">
        <f t="shared" si="394"/>
        <v>0</v>
      </c>
      <c r="BO345" s="73">
        <f t="shared" si="394"/>
        <v>0</v>
      </c>
      <c r="BP345" s="72">
        <f t="shared" si="394"/>
        <v>0</v>
      </c>
      <c r="BQ345" s="73">
        <f t="shared" si="394"/>
        <v>0</v>
      </c>
      <c r="BR345" s="72">
        <f t="shared" si="394"/>
        <v>0</v>
      </c>
      <c r="BS345" s="73">
        <f t="shared" si="394"/>
        <v>0</v>
      </c>
      <c r="BT345" s="72">
        <f t="shared" si="394"/>
        <v>0</v>
      </c>
      <c r="BU345" s="73">
        <f t="shared" si="394"/>
        <v>0</v>
      </c>
      <c r="BV345" s="72">
        <f t="shared" si="394"/>
        <v>0</v>
      </c>
      <c r="BW345" s="73">
        <f t="shared" si="394"/>
        <v>0</v>
      </c>
      <c r="BX345" s="72">
        <f t="shared" si="394"/>
        <v>0</v>
      </c>
      <c r="BY345" s="73">
        <f t="shared" si="394"/>
        <v>0</v>
      </c>
      <c r="BZ345" s="72">
        <f t="shared" si="394"/>
        <v>0</v>
      </c>
      <c r="CA345" s="73">
        <f t="shared" si="394"/>
        <v>0</v>
      </c>
      <c r="CB345" s="72">
        <f t="shared" si="394"/>
        <v>0</v>
      </c>
      <c r="CC345" s="73">
        <f t="shared" si="394"/>
        <v>0</v>
      </c>
      <c r="CD345" s="72">
        <f t="shared" si="394"/>
        <v>0</v>
      </c>
      <c r="CE345" s="73">
        <f t="shared" si="394"/>
        <v>0</v>
      </c>
      <c r="CF345" s="72">
        <f t="shared" si="394"/>
        <v>0</v>
      </c>
      <c r="CG345" s="73">
        <f t="shared" si="394"/>
        <v>0</v>
      </c>
      <c r="CH345" s="72">
        <f t="shared" si="391"/>
        <v>5.181499569800233E-3</v>
      </c>
      <c r="CI345" s="73">
        <f t="shared" si="394"/>
        <v>0</v>
      </c>
      <c r="CJ345" s="72">
        <f t="shared" si="394"/>
        <v>0</v>
      </c>
      <c r="CK345" s="73">
        <f t="shared" si="394"/>
        <v>0</v>
      </c>
      <c r="CL345" s="72">
        <f t="shared" si="394"/>
        <v>0</v>
      </c>
      <c r="CM345" s="73">
        <f t="shared" si="394"/>
        <v>0</v>
      </c>
      <c r="CN345" s="72">
        <f t="shared" si="394"/>
        <v>0</v>
      </c>
      <c r="CO345" s="73">
        <f t="shared" si="394"/>
        <v>0</v>
      </c>
      <c r="CP345" s="72">
        <f t="shared" si="394"/>
        <v>0</v>
      </c>
      <c r="CQ345" s="73">
        <f t="shared" si="394"/>
        <v>0</v>
      </c>
      <c r="CR345" s="72">
        <f t="shared" si="394"/>
        <v>0</v>
      </c>
      <c r="CS345" s="73">
        <f t="shared" si="394"/>
        <v>0</v>
      </c>
      <c r="CT345" s="72">
        <f t="shared" si="394"/>
        <v>0</v>
      </c>
      <c r="CU345" s="73">
        <f t="shared" si="394"/>
        <v>0</v>
      </c>
      <c r="CV345" s="72">
        <f t="shared" si="394"/>
        <v>0</v>
      </c>
      <c r="CW345" s="73">
        <f t="shared" si="394"/>
        <v>0</v>
      </c>
      <c r="CX345" s="72">
        <f t="shared" si="394"/>
        <v>0</v>
      </c>
      <c r="CY345" s="73">
        <f t="shared" si="394"/>
        <v>0</v>
      </c>
      <c r="CZ345" s="72">
        <f t="shared" si="394"/>
        <v>0</v>
      </c>
      <c r="DA345" s="73">
        <f t="shared" si="394"/>
        <v>0</v>
      </c>
      <c r="DB345" s="72">
        <f t="shared" si="394"/>
        <v>0</v>
      </c>
      <c r="DC345" s="73">
        <f t="shared" ref="DC345:DD345" si="395">SUMIF($E$204:$DD$204,DC$316,$E233:$DD233)</f>
        <v>0</v>
      </c>
      <c r="DD345" s="74">
        <f t="shared" si="395"/>
        <v>0</v>
      </c>
      <c r="DE345" s="3"/>
    </row>
    <row r="346" spans="1:109" x14ac:dyDescent="0.35">
      <c r="A346" s="127">
        <f>1-SUM(A343:A345)</f>
        <v>3.322752874156798E-2</v>
      </c>
      <c r="B346" s="3" t="s">
        <v>3995</v>
      </c>
      <c r="C346" s="39"/>
      <c r="D346" s="3" t="s">
        <v>527</v>
      </c>
      <c r="E346" s="71">
        <f t="shared" ref="E346:AP346" si="396">SUMIF($E$204:$DD$204,E$316,$E234:$DD234)</f>
        <v>0</v>
      </c>
      <c r="F346" s="72">
        <f t="shared" si="396"/>
        <v>0</v>
      </c>
      <c r="G346" s="72">
        <f t="shared" si="396"/>
        <v>0</v>
      </c>
      <c r="H346" s="72">
        <f t="shared" si="396"/>
        <v>0</v>
      </c>
      <c r="I346" s="72">
        <f t="shared" si="396"/>
        <v>0</v>
      </c>
      <c r="J346" s="73">
        <f t="shared" si="396"/>
        <v>0</v>
      </c>
      <c r="K346" s="73">
        <f t="shared" si="396"/>
        <v>0</v>
      </c>
      <c r="L346" s="73">
        <f t="shared" si="396"/>
        <v>0</v>
      </c>
      <c r="M346" s="73">
        <f t="shared" si="396"/>
        <v>0</v>
      </c>
      <c r="N346" s="72">
        <f t="shared" si="396"/>
        <v>0</v>
      </c>
      <c r="O346" s="72">
        <f t="shared" si="396"/>
        <v>0</v>
      </c>
      <c r="P346" s="72">
        <f t="shared" si="396"/>
        <v>0</v>
      </c>
      <c r="Q346" s="73">
        <f t="shared" si="396"/>
        <v>0</v>
      </c>
      <c r="R346" s="73">
        <f t="shared" si="396"/>
        <v>0</v>
      </c>
      <c r="S346" s="73">
        <f t="shared" si="396"/>
        <v>0</v>
      </c>
      <c r="T346" s="73">
        <f t="shared" si="396"/>
        <v>0</v>
      </c>
      <c r="U346" s="72">
        <f t="shared" si="396"/>
        <v>0</v>
      </c>
      <c r="V346" s="72">
        <f t="shared" si="396"/>
        <v>0</v>
      </c>
      <c r="W346" s="72">
        <f t="shared" si="396"/>
        <v>0</v>
      </c>
      <c r="X346" s="73">
        <f t="shared" si="396"/>
        <v>0</v>
      </c>
      <c r="Y346" s="72">
        <f t="shared" si="396"/>
        <v>0</v>
      </c>
      <c r="Z346" s="73">
        <f t="shared" si="396"/>
        <v>0</v>
      </c>
      <c r="AA346" s="73">
        <f t="shared" si="396"/>
        <v>0</v>
      </c>
      <c r="AB346" s="73">
        <f t="shared" si="396"/>
        <v>0</v>
      </c>
      <c r="AC346" s="73">
        <f t="shared" si="396"/>
        <v>0</v>
      </c>
      <c r="AD346" s="72">
        <f t="shared" si="396"/>
        <v>0</v>
      </c>
      <c r="AE346" s="72">
        <f t="shared" si="396"/>
        <v>0</v>
      </c>
      <c r="AF346" s="72">
        <f t="shared" si="396"/>
        <v>0</v>
      </c>
      <c r="AG346" s="72">
        <f t="shared" si="396"/>
        <v>0</v>
      </c>
      <c r="AH346" s="73">
        <f t="shared" si="396"/>
        <v>0</v>
      </c>
      <c r="AI346" s="73">
        <f t="shared" si="396"/>
        <v>0</v>
      </c>
      <c r="AJ346" s="73">
        <f t="shared" si="396"/>
        <v>0</v>
      </c>
      <c r="AK346" s="73">
        <f t="shared" si="396"/>
        <v>0</v>
      </c>
      <c r="AL346" s="72">
        <f t="shared" si="396"/>
        <v>0</v>
      </c>
      <c r="AM346" s="72">
        <f t="shared" si="396"/>
        <v>0</v>
      </c>
      <c r="AN346" s="72">
        <f t="shared" si="396"/>
        <v>0</v>
      </c>
      <c r="AO346" s="73">
        <f t="shared" si="396"/>
        <v>0</v>
      </c>
      <c r="AP346" s="72">
        <f t="shared" si="396"/>
        <v>0</v>
      </c>
      <c r="AQ346" s="73">
        <f t="shared" ref="AQ346:DB346" si="397">SUMIF($E$204:$DD$204,AQ$316,$E234:$DD234)</f>
        <v>0</v>
      </c>
      <c r="AR346" s="72">
        <f t="shared" si="397"/>
        <v>0</v>
      </c>
      <c r="AS346" s="73">
        <f t="shared" si="389"/>
        <v>2.7898772032006507E-2</v>
      </c>
      <c r="AT346" s="72">
        <f t="shared" si="389"/>
        <v>2.7898772032006507E-2</v>
      </c>
      <c r="AU346" s="73">
        <f t="shared" si="397"/>
        <v>0</v>
      </c>
      <c r="AV346" s="72">
        <f t="shared" si="397"/>
        <v>0</v>
      </c>
      <c r="AW346" s="73">
        <f t="shared" si="397"/>
        <v>0</v>
      </c>
      <c r="AX346" s="72">
        <f t="shared" si="397"/>
        <v>0</v>
      </c>
      <c r="AY346" s="73">
        <f t="shared" si="397"/>
        <v>0</v>
      </c>
      <c r="AZ346" s="72">
        <f t="shared" si="397"/>
        <v>0</v>
      </c>
      <c r="BA346" s="73">
        <f t="shared" si="390"/>
        <v>1.5334170307902228E-4</v>
      </c>
      <c r="BB346" s="72">
        <f t="shared" si="397"/>
        <v>0</v>
      </c>
      <c r="BC346" s="73">
        <f t="shared" si="397"/>
        <v>0</v>
      </c>
      <c r="BD346" s="72">
        <f t="shared" si="397"/>
        <v>0</v>
      </c>
      <c r="BE346" s="73">
        <f t="shared" si="397"/>
        <v>0</v>
      </c>
      <c r="BF346" s="72">
        <f t="shared" si="397"/>
        <v>0</v>
      </c>
      <c r="BG346" s="73">
        <f t="shared" si="397"/>
        <v>0</v>
      </c>
      <c r="BH346" s="72">
        <f t="shared" si="397"/>
        <v>0</v>
      </c>
      <c r="BI346" s="73">
        <f t="shared" si="397"/>
        <v>0</v>
      </c>
      <c r="BJ346" s="72">
        <f t="shared" si="397"/>
        <v>0</v>
      </c>
      <c r="BK346" s="73">
        <f t="shared" si="397"/>
        <v>0</v>
      </c>
      <c r="BL346" s="72">
        <f t="shared" si="397"/>
        <v>0</v>
      </c>
      <c r="BM346" s="73">
        <f t="shared" si="397"/>
        <v>0</v>
      </c>
      <c r="BN346" s="72">
        <f t="shared" si="397"/>
        <v>0</v>
      </c>
      <c r="BO346" s="73">
        <f t="shared" si="397"/>
        <v>0</v>
      </c>
      <c r="BP346" s="72">
        <f t="shared" si="397"/>
        <v>0</v>
      </c>
      <c r="BQ346" s="73">
        <f t="shared" si="397"/>
        <v>0</v>
      </c>
      <c r="BR346" s="72">
        <f t="shared" si="397"/>
        <v>0</v>
      </c>
      <c r="BS346" s="73">
        <f t="shared" si="397"/>
        <v>0</v>
      </c>
      <c r="BT346" s="72">
        <f t="shared" si="397"/>
        <v>0</v>
      </c>
      <c r="BU346" s="73">
        <f t="shared" si="397"/>
        <v>0</v>
      </c>
      <c r="BV346" s="72">
        <f t="shared" si="397"/>
        <v>0</v>
      </c>
      <c r="BW346" s="73">
        <f t="shared" si="397"/>
        <v>0</v>
      </c>
      <c r="BX346" s="72">
        <f t="shared" si="397"/>
        <v>0</v>
      </c>
      <c r="BY346" s="73">
        <f t="shared" si="397"/>
        <v>0</v>
      </c>
      <c r="BZ346" s="72">
        <f t="shared" si="397"/>
        <v>0</v>
      </c>
      <c r="CA346" s="73">
        <f t="shared" si="397"/>
        <v>0</v>
      </c>
      <c r="CB346" s="72">
        <f t="shared" si="397"/>
        <v>0</v>
      </c>
      <c r="CC346" s="73">
        <f t="shared" si="397"/>
        <v>0</v>
      </c>
      <c r="CD346" s="72">
        <f t="shared" si="397"/>
        <v>0</v>
      </c>
      <c r="CE346" s="73">
        <f t="shared" si="397"/>
        <v>0</v>
      </c>
      <c r="CF346" s="72">
        <f t="shared" si="397"/>
        <v>0</v>
      </c>
      <c r="CG346" s="73">
        <f t="shared" si="397"/>
        <v>0</v>
      </c>
      <c r="CH346" s="72">
        <f t="shared" si="391"/>
        <v>9.7165422510135527E-4</v>
      </c>
      <c r="CI346" s="73">
        <f t="shared" si="397"/>
        <v>0</v>
      </c>
      <c r="CJ346" s="72">
        <f t="shared" si="397"/>
        <v>0</v>
      </c>
      <c r="CK346" s="73">
        <f t="shared" si="397"/>
        <v>0</v>
      </c>
      <c r="CL346" s="72">
        <f t="shared" si="397"/>
        <v>0</v>
      </c>
      <c r="CM346" s="73">
        <f t="shared" si="397"/>
        <v>0</v>
      </c>
      <c r="CN346" s="72">
        <f t="shared" si="397"/>
        <v>0</v>
      </c>
      <c r="CO346" s="73">
        <f t="shared" si="397"/>
        <v>0</v>
      </c>
      <c r="CP346" s="72">
        <f t="shared" si="397"/>
        <v>0</v>
      </c>
      <c r="CQ346" s="73">
        <f t="shared" si="397"/>
        <v>0</v>
      </c>
      <c r="CR346" s="72">
        <f t="shared" si="397"/>
        <v>0</v>
      </c>
      <c r="CS346" s="73">
        <f t="shared" si="397"/>
        <v>0</v>
      </c>
      <c r="CT346" s="72">
        <f t="shared" si="397"/>
        <v>0</v>
      </c>
      <c r="CU346" s="73">
        <f t="shared" si="397"/>
        <v>0</v>
      </c>
      <c r="CV346" s="72">
        <f t="shared" si="397"/>
        <v>0</v>
      </c>
      <c r="CW346" s="73">
        <f t="shared" si="397"/>
        <v>0</v>
      </c>
      <c r="CX346" s="72">
        <f t="shared" si="397"/>
        <v>0</v>
      </c>
      <c r="CY346" s="73">
        <f t="shared" si="397"/>
        <v>0</v>
      </c>
      <c r="CZ346" s="72">
        <f t="shared" si="397"/>
        <v>0</v>
      </c>
      <c r="DA346" s="73">
        <f t="shared" si="397"/>
        <v>0</v>
      </c>
      <c r="DB346" s="72">
        <f t="shared" si="397"/>
        <v>0</v>
      </c>
      <c r="DC346" s="73">
        <f t="shared" ref="DC346:DD346" si="398">SUMIF($E$204:$DD$204,DC$316,$E234:$DD234)</f>
        <v>0</v>
      </c>
      <c r="DD346" s="74">
        <f t="shared" si="398"/>
        <v>0</v>
      </c>
      <c r="DE346" s="3"/>
    </row>
    <row r="347" spans="1:109" x14ac:dyDescent="0.35">
      <c r="A347" s="128">
        <f>0.643385213894735-0.3</f>
        <v>0.34338521389473503</v>
      </c>
      <c r="B347" s="3" t="s">
        <v>3996</v>
      </c>
      <c r="C347" s="39" t="s">
        <v>529</v>
      </c>
      <c r="D347" s="3" t="s">
        <v>531</v>
      </c>
      <c r="E347" s="75"/>
      <c r="F347" s="73"/>
      <c r="G347" s="73"/>
      <c r="H347" s="73"/>
      <c r="I347" s="73"/>
      <c r="J347" s="72"/>
      <c r="K347" s="72"/>
      <c r="L347" s="72"/>
      <c r="M347" s="72"/>
      <c r="N347" s="73"/>
      <c r="O347" s="73"/>
      <c r="P347" s="73"/>
      <c r="Q347" s="72"/>
      <c r="R347" s="72"/>
      <c r="S347" s="72"/>
      <c r="T347" s="72"/>
      <c r="U347" s="73"/>
      <c r="V347" s="73"/>
      <c r="W347" s="73"/>
      <c r="X347" s="72">
        <f t="shared" ref="X347:AP347" si="399">SUMIF($E$204:$DD$204,X$316,$E235:$DD235)</f>
        <v>0</v>
      </c>
      <c r="Y347" s="73">
        <f t="shared" si="399"/>
        <v>0</v>
      </c>
      <c r="Z347" s="72">
        <f t="shared" si="399"/>
        <v>0</v>
      </c>
      <c r="AA347" s="72">
        <f t="shared" si="399"/>
        <v>0</v>
      </c>
      <c r="AB347" s="72">
        <f t="shared" si="399"/>
        <v>0</v>
      </c>
      <c r="AC347" s="72">
        <f t="shared" si="399"/>
        <v>0</v>
      </c>
      <c r="AD347" s="73">
        <f t="shared" si="399"/>
        <v>0</v>
      </c>
      <c r="AE347" s="73">
        <f t="shared" si="399"/>
        <v>0</v>
      </c>
      <c r="AF347" s="73">
        <f t="shared" si="399"/>
        <v>0</v>
      </c>
      <c r="AG347" s="73">
        <f t="shared" si="399"/>
        <v>0</v>
      </c>
      <c r="AH347" s="72">
        <f t="shared" si="399"/>
        <v>0</v>
      </c>
      <c r="AI347" s="72">
        <f t="shared" si="399"/>
        <v>0</v>
      </c>
      <c r="AJ347" s="72">
        <f t="shared" si="399"/>
        <v>0</v>
      </c>
      <c r="AK347" s="72">
        <f t="shared" si="399"/>
        <v>0</v>
      </c>
      <c r="AL347" s="73">
        <f t="shared" si="399"/>
        <v>0</v>
      </c>
      <c r="AM347" s="73">
        <f t="shared" si="399"/>
        <v>0</v>
      </c>
      <c r="AN347" s="73">
        <f t="shared" si="399"/>
        <v>0</v>
      </c>
      <c r="AO347" s="72">
        <f t="shared" si="399"/>
        <v>0</v>
      </c>
      <c r="AP347" s="73">
        <f t="shared" si="399"/>
        <v>0</v>
      </c>
      <c r="AQ347" s="72">
        <f t="shared" ref="AQ347:DB347" si="400">SUMIF($E$204:$DD$204,AQ$316,$E235:$DD235)</f>
        <v>0</v>
      </c>
      <c r="AR347" s="73">
        <f t="shared" si="400"/>
        <v>0</v>
      </c>
      <c r="AS347" s="72">
        <f t="shared" si="400"/>
        <v>0</v>
      </c>
      <c r="AT347" s="73">
        <f t="shared" si="400"/>
        <v>0</v>
      </c>
      <c r="AU347" s="72">
        <f>SUMIF($E$204:$DD$204,AU$316,$E$235:$DD$235)*$A347/SUM($A$347:$A$350)</f>
        <v>7.289090467131585E-3</v>
      </c>
      <c r="AV347" s="73">
        <f t="shared" si="400"/>
        <v>0</v>
      </c>
      <c r="AW347" s="72">
        <f t="shared" ref="AW347:AW350" si="401">SUMIF($E$204:$DD$204,AW$316,$E$235:$DD$235)*$A347/SUM($A$347:$A$350)</f>
        <v>0.19342625786893483</v>
      </c>
      <c r="AX347" s="73">
        <f t="shared" si="400"/>
        <v>0</v>
      </c>
      <c r="AY347" s="72">
        <f t="shared" ref="AY347:AY350" si="402">SUMIF($E$204:$DD$204,AY$316,$E$235:$DD$235)*$A347/SUM($A$347:$A$350)</f>
        <v>3.2116591071509194E-2</v>
      </c>
      <c r="AZ347" s="73">
        <f t="shared" si="400"/>
        <v>0</v>
      </c>
      <c r="BA347" s="72">
        <f t="shared" si="400"/>
        <v>0</v>
      </c>
      <c r="BB347" s="73">
        <f t="shared" si="400"/>
        <v>0</v>
      </c>
      <c r="BC347" s="72">
        <f t="shared" si="400"/>
        <v>0</v>
      </c>
      <c r="BD347" s="73">
        <f t="shared" si="400"/>
        <v>0</v>
      </c>
      <c r="BE347" s="72">
        <f t="shared" si="400"/>
        <v>0</v>
      </c>
      <c r="BF347" s="73">
        <f t="shared" si="400"/>
        <v>0</v>
      </c>
      <c r="BG347" s="72">
        <f t="shared" si="400"/>
        <v>0</v>
      </c>
      <c r="BH347" s="73">
        <f t="shared" si="400"/>
        <v>0</v>
      </c>
      <c r="BI347" s="72">
        <f t="shared" si="400"/>
        <v>0</v>
      </c>
      <c r="BJ347" s="73">
        <f t="shared" si="400"/>
        <v>0</v>
      </c>
      <c r="BK347" s="72">
        <f t="shared" si="400"/>
        <v>0</v>
      </c>
      <c r="BL347" s="73">
        <f t="shared" si="400"/>
        <v>0</v>
      </c>
      <c r="BM347" s="72">
        <f t="shared" si="400"/>
        <v>0</v>
      </c>
      <c r="BN347" s="73">
        <f t="shared" si="400"/>
        <v>0</v>
      </c>
      <c r="BO347" s="72">
        <f t="shared" si="400"/>
        <v>0</v>
      </c>
      <c r="BP347" s="73">
        <f t="shared" si="400"/>
        <v>0</v>
      </c>
      <c r="BQ347" s="72">
        <f t="shared" si="400"/>
        <v>0</v>
      </c>
      <c r="BR347" s="73">
        <f t="shared" si="400"/>
        <v>0</v>
      </c>
      <c r="BS347" s="72">
        <f t="shared" si="400"/>
        <v>0</v>
      </c>
      <c r="BT347" s="73">
        <f t="shared" si="400"/>
        <v>0</v>
      </c>
      <c r="BU347" s="72">
        <f t="shared" si="400"/>
        <v>0</v>
      </c>
      <c r="BV347" s="73">
        <f t="shared" si="400"/>
        <v>0</v>
      </c>
      <c r="BW347" s="72">
        <f t="shared" si="400"/>
        <v>0</v>
      </c>
      <c r="BX347" s="73">
        <f t="shared" si="400"/>
        <v>0</v>
      </c>
      <c r="BY347" s="72">
        <f t="shared" si="400"/>
        <v>0</v>
      </c>
      <c r="BZ347" s="73">
        <f t="shared" si="400"/>
        <v>0</v>
      </c>
      <c r="CA347" s="72">
        <f t="shared" si="400"/>
        <v>0</v>
      </c>
      <c r="CB347" s="73">
        <f t="shared" si="400"/>
        <v>0</v>
      </c>
      <c r="CC347" s="72">
        <f t="shared" si="400"/>
        <v>0</v>
      </c>
      <c r="CD347" s="73">
        <f t="shared" si="400"/>
        <v>0</v>
      </c>
      <c r="CE347" s="72">
        <f t="shared" si="400"/>
        <v>0</v>
      </c>
      <c r="CF347" s="73">
        <f t="shared" si="400"/>
        <v>0</v>
      </c>
      <c r="CG347" s="72">
        <f t="shared" si="400"/>
        <v>0</v>
      </c>
      <c r="CH347" s="73">
        <f t="shared" ref="CH347:CH350" si="403">SUMIF($E$204:$DD$204,CH$316,$E$235:$DD$235)*$A347/SUM($A$347:$A$350)</f>
        <v>1.735665672206722E-4</v>
      </c>
      <c r="CI347" s="72">
        <f t="shared" si="400"/>
        <v>0</v>
      </c>
      <c r="CJ347" s="73">
        <f t="shared" si="400"/>
        <v>0</v>
      </c>
      <c r="CK347" s="72">
        <f t="shared" si="400"/>
        <v>0</v>
      </c>
      <c r="CL347" s="73">
        <f t="shared" si="400"/>
        <v>0</v>
      </c>
      <c r="CM347" s="72">
        <f t="shared" si="400"/>
        <v>0</v>
      </c>
      <c r="CN347" s="73">
        <f t="shared" si="400"/>
        <v>0</v>
      </c>
      <c r="CO347" s="72">
        <f t="shared" si="400"/>
        <v>0</v>
      </c>
      <c r="CP347" s="73">
        <f t="shared" si="400"/>
        <v>0</v>
      </c>
      <c r="CQ347" s="72">
        <f t="shared" si="400"/>
        <v>0</v>
      </c>
      <c r="CR347" s="73">
        <f t="shared" si="400"/>
        <v>0</v>
      </c>
      <c r="CS347" s="72">
        <f t="shared" si="400"/>
        <v>0</v>
      </c>
      <c r="CT347" s="73">
        <f t="shared" si="400"/>
        <v>0</v>
      </c>
      <c r="CU347" s="72">
        <f t="shared" si="400"/>
        <v>0</v>
      </c>
      <c r="CV347" s="73">
        <f t="shared" si="400"/>
        <v>0</v>
      </c>
      <c r="CW347" s="72">
        <f t="shared" si="400"/>
        <v>0</v>
      </c>
      <c r="CX347" s="73">
        <f t="shared" si="400"/>
        <v>0</v>
      </c>
      <c r="CY347" s="72">
        <f t="shared" si="400"/>
        <v>0</v>
      </c>
      <c r="CZ347" s="73">
        <f t="shared" si="400"/>
        <v>0</v>
      </c>
      <c r="DA347" s="72">
        <f t="shared" si="400"/>
        <v>0</v>
      </c>
      <c r="DB347" s="73">
        <f t="shared" si="400"/>
        <v>0</v>
      </c>
      <c r="DC347" s="72">
        <f t="shared" ref="DC347:DD347" si="404">SUMIF($E$204:$DD$204,DC$316,$E235:$DD235)</f>
        <v>0</v>
      </c>
      <c r="DD347" s="76">
        <f t="shared" si="404"/>
        <v>0</v>
      </c>
      <c r="DE347" s="3"/>
    </row>
    <row r="348" spans="1:109" x14ac:dyDescent="0.35">
      <c r="A348" s="128">
        <f>0.278576696833996+0.35</f>
        <v>0.62857669683399597</v>
      </c>
      <c r="B348" s="3" t="s">
        <v>3997</v>
      </c>
      <c r="C348" s="39"/>
      <c r="D348" s="3" t="s">
        <v>532</v>
      </c>
      <c r="E348" s="75">
        <f>SUMIF($E$204:$DD$204,E$316,$E$235:$DD$235)*$A348/SUM($A$348,$A$350)</f>
        <v>0.12682854304388602</v>
      </c>
      <c r="F348" s="73">
        <f t="shared" ref="F348:W348" si="405">SUMIF($E$204:$DD$204,F$316,$E$235:$DD$235)*$A348/SUM($A$348,$A$350)</f>
        <v>0.12682854304388602</v>
      </c>
      <c r="G348" s="73">
        <f t="shared" si="405"/>
        <v>0.12682854304388602</v>
      </c>
      <c r="H348" s="73">
        <f t="shared" si="405"/>
        <v>0.12682854304388602</v>
      </c>
      <c r="I348" s="73">
        <f t="shared" si="405"/>
        <v>0.12682854304388602</v>
      </c>
      <c r="J348" s="72">
        <f t="shared" si="405"/>
        <v>7.0798553010031323E-2</v>
      </c>
      <c r="K348" s="72">
        <f t="shared" si="405"/>
        <v>7.0798553010031323E-2</v>
      </c>
      <c r="L348" s="72">
        <f t="shared" si="405"/>
        <v>7.0798553010031323E-2</v>
      </c>
      <c r="M348" s="72">
        <f t="shared" si="405"/>
        <v>7.0798553010031323E-2</v>
      </c>
      <c r="N348" s="73">
        <f t="shared" si="405"/>
        <v>0.10125623309676794</v>
      </c>
      <c r="O348" s="73">
        <f t="shared" si="405"/>
        <v>0.10125623309676794</v>
      </c>
      <c r="P348" s="73">
        <f t="shared" si="405"/>
        <v>0.10125623309676794</v>
      </c>
      <c r="Q348" s="72">
        <f t="shared" si="405"/>
        <v>0.13881162877558484</v>
      </c>
      <c r="R348" s="72">
        <f t="shared" si="405"/>
        <v>0.13881162877558484</v>
      </c>
      <c r="S348" s="72">
        <f t="shared" si="405"/>
        <v>0.13881162877558484</v>
      </c>
      <c r="T348" s="72">
        <f t="shared" si="405"/>
        <v>0.13881162877558484</v>
      </c>
      <c r="U348" s="73">
        <f t="shared" si="405"/>
        <v>0.34671452416330611</v>
      </c>
      <c r="V348" s="73">
        <f t="shared" si="405"/>
        <v>0.34671452416330611</v>
      </c>
      <c r="W348" s="73">
        <f t="shared" si="405"/>
        <v>0.34671452416330611</v>
      </c>
      <c r="X348" s="72">
        <f t="shared" ref="X348:AP348" si="406">SUMIF($E$204:$DD$204,X$316,$E236:$DD236)</f>
        <v>0</v>
      </c>
      <c r="Y348" s="73">
        <f t="shared" si="406"/>
        <v>0</v>
      </c>
      <c r="Z348" s="72">
        <f t="shared" si="406"/>
        <v>0</v>
      </c>
      <c r="AA348" s="72">
        <f t="shared" si="406"/>
        <v>0</v>
      </c>
      <c r="AB348" s="72">
        <f t="shared" si="406"/>
        <v>0</v>
      </c>
      <c r="AC348" s="72">
        <f t="shared" si="406"/>
        <v>0</v>
      </c>
      <c r="AD348" s="73">
        <f t="shared" si="406"/>
        <v>0</v>
      </c>
      <c r="AE348" s="73">
        <f t="shared" si="406"/>
        <v>0</v>
      </c>
      <c r="AF348" s="73">
        <f t="shared" si="406"/>
        <v>0</v>
      </c>
      <c r="AG348" s="73">
        <f t="shared" si="406"/>
        <v>0</v>
      </c>
      <c r="AH348" s="72">
        <f t="shared" si="406"/>
        <v>0</v>
      </c>
      <c r="AI348" s="72">
        <f t="shared" si="406"/>
        <v>0</v>
      </c>
      <c r="AJ348" s="72">
        <f t="shared" si="406"/>
        <v>0</v>
      </c>
      <c r="AK348" s="72">
        <f t="shared" si="406"/>
        <v>0</v>
      </c>
      <c r="AL348" s="73">
        <f t="shared" si="406"/>
        <v>0</v>
      </c>
      <c r="AM348" s="73">
        <f t="shared" si="406"/>
        <v>0</v>
      </c>
      <c r="AN348" s="73">
        <f t="shared" si="406"/>
        <v>0</v>
      </c>
      <c r="AO348" s="72">
        <f t="shared" si="406"/>
        <v>0</v>
      </c>
      <c r="AP348" s="73">
        <f t="shared" si="406"/>
        <v>0</v>
      </c>
      <c r="AQ348" s="72">
        <f t="shared" ref="AQ348:DB348" si="407">SUMIF($E$204:$DD$204,AQ$316,$E236:$DD236)</f>
        <v>0</v>
      </c>
      <c r="AR348" s="73">
        <f t="shared" si="407"/>
        <v>0</v>
      </c>
      <c r="AS348" s="72">
        <f t="shared" si="407"/>
        <v>0</v>
      </c>
      <c r="AT348" s="73">
        <f t="shared" si="407"/>
        <v>0</v>
      </c>
      <c r="AU348" s="72">
        <f t="shared" ref="AU348:AU350" si="408">SUMIF($E$204:$DD$204,AU$316,$E$235:$DD$235)*$A348/SUM($A$347:$A$350)</f>
        <v>1.3342893704672676E-2</v>
      </c>
      <c r="AV348" s="73">
        <f t="shared" si="407"/>
        <v>0</v>
      </c>
      <c r="AW348" s="72">
        <f t="shared" si="401"/>
        <v>0.35407243332698418</v>
      </c>
      <c r="AX348" s="73">
        <f t="shared" si="407"/>
        <v>0</v>
      </c>
      <c r="AY348" s="72">
        <f t="shared" si="402"/>
        <v>5.8790361123370972E-2</v>
      </c>
      <c r="AZ348" s="73">
        <f t="shared" si="407"/>
        <v>0</v>
      </c>
      <c r="BA348" s="72">
        <f t="shared" si="407"/>
        <v>0</v>
      </c>
      <c r="BB348" s="73">
        <f t="shared" si="407"/>
        <v>0</v>
      </c>
      <c r="BC348" s="72">
        <f t="shared" si="407"/>
        <v>0</v>
      </c>
      <c r="BD348" s="73">
        <f t="shared" si="407"/>
        <v>0</v>
      </c>
      <c r="BE348" s="72">
        <f t="shared" si="407"/>
        <v>0</v>
      </c>
      <c r="BF348" s="73">
        <f t="shared" si="407"/>
        <v>0</v>
      </c>
      <c r="BG348" s="72">
        <f t="shared" si="407"/>
        <v>0</v>
      </c>
      <c r="BH348" s="73">
        <f t="shared" si="407"/>
        <v>0</v>
      </c>
      <c r="BI348" s="72">
        <f t="shared" si="407"/>
        <v>0</v>
      </c>
      <c r="BJ348" s="73">
        <f t="shared" si="407"/>
        <v>0</v>
      </c>
      <c r="BK348" s="72">
        <f t="shared" si="407"/>
        <v>0</v>
      </c>
      <c r="BL348" s="73">
        <f t="shared" si="407"/>
        <v>0</v>
      </c>
      <c r="BM348" s="72">
        <f t="shared" si="407"/>
        <v>0</v>
      </c>
      <c r="BN348" s="73">
        <f t="shared" si="407"/>
        <v>0</v>
      </c>
      <c r="BO348" s="72">
        <f t="shared" si="407"/>
        <v>0</v>
      </c>
      <c r="BP348" s="73">
        <f t="shared" si="407"/>
        <v>0</v>
      </c>
      <c r="BQ348" s="72">
        <f t="shared" si="407"/>
        <v>0</v>
      </c>
      <c r="BR348" s="73">
        <f t="shared" si="407"/>
        <v>0</v>
      </c>
      <c r="BS348" s="72">
        <f t="shared" si="407"/>
        <v>0</v>
      </c>
      <c r="BT348" s="73">
        <f t="shared" si="407"/>
        <v>0</v>
      </c>
      <c r="BU348" s="72">
        <f t="shared" si="407"/>
        <v>0</v>
      </c>
      <c r="BV348" s="73">
        <f t="shared" si="407"/>
        <v>0</v>
      </c>
      <c r="BW348" s="72">
        <f t="shared" si="407"/>
        <v>0</v>
      </c>
      <c r="BX348" s="73">
        <f t="shared" si="407"/>
        <v>0</v>
      </c>
      <c r="BY348" s="72">
        <f t="shared" si="407"/>
        <v>0</v>
      </c>
      <c r="BZ348" s="73">
        <f t="shared" si="407"/>
        <v>0</v>
      </c>
      <c r="CA348" s="72">
        <f t="shared" si="407"/>
        <v>0</v>
      </c>
      <c r="CB348" s="73">
        <f t="shared" si="407"/>
        <v>0</v>
      </c>
      <c r="CC348" s="72">
        <f t="shared" si="407"/>
        <v>0</v>
      </c>
      <c r="CD348" s="73">
        <f t="shared" si="407"/>
        <v>0</v>
      </c>
      <c r="CE348" s="72">
        <f t="shared" si="407"/>
        <v>0</v>
      </c>
      <c r="CF348" s="73">
        <f t="shared" si="407"/>
        <v>0</v>
      </c>
      <c r="CG348" s="72">
        <f t="shared" si="407"/>
        <v>0</v>
      </c>
      <c r="CH348" s="73">
        <f t="shared" si="403"/>
        <v>3.177186876131204E-4</v>
      </c>
      <c r="CI348" s="72">
        <f t="shared" si="407"/>
        <v>0</v>
      </c>
      <c r="CJ348" s="73">
        <f t="shared" si="407"/>
        <v>0</v>
      </c>
      <c r="CK348" s="72">
        <f t="shared" si="407"/>
        <v>0</v>
      </c>
      <c r="CL348" s="73">
        <f t="shared" si="407"/>
        <v>0</v>
      </c>
      <c r="CM348" s="72">
        <f t="shared" si="407"/>
        <v>0</v>
      </c>
      <c r="CN348" s="73">
        <f t="shared" si="407"/>
        <v>0</v>
      </c>
      <c r="CO348" s="72">
        <f t="shared" si="407"/>
        <v>0</v>
      </c>
      <c r="CP348" s="73">
        <f t="shared" si="407"/>
        <v>0</v>
      </c>
      <c r="CQ348" s="72">
        <f t="shared" si="407"/>
        <v>0</v>
      </c>
      <c r="CR348" s="73">
        <f t="shared" si="407"/>
        <v>0</v>
      </c>
      <c r="CS348" s="72">
        <f t="shared" si="407"/>
        <v>0</v>
      </c>
      <c r="CT348" s="73">
        <f t="shared" si="407"/>
        <v>0</v>
      </c>
      <c r="CU348" s="72">
        <f t="shared" si="407"/>
        <v>0</v>
      </c>
      <c r="CV348" s="73">
        <f t="shared" si="407"/>
        <v>0</v>
      </c>
      <c r="CW348" s="72">
        <f t="shared" si="407"/>
        <v>0</v>
      </c>
      <c r="CX348" s="73">
        <f t="shared" si="407"/>
        <v>0</v>
      </c>
      <c r="CY348" s="72">
        <f t="shared" si="407"/>
        <v>0</v>
      </c>
      <c r="CZ348" s="73">
        <f t="shared" si="407"/>
        <v>0</v>
      </c>
      <c r="DA348" s="72">
        <f t="shared" si="407"/>
        <v>0</v>
      </c>
      <c r="DB348" s="73">
        <f t="shared" si="407"/>
        <v>0</v>
      </c>
      <c r="DC348" s="72">
        <f t="shared" ref="DC348:DD348" si="409">SUMIF($E$204:$DD$204,DC$316,$E236:$DD236)</f>
        <v>0</v>
      </c>
      <c r="DD348" s="76">
        <f t="shared" si="409"/>
        <v>0</v>
      </c>
      <c r="DE348" s="3"/>
    </row>
    <row r="349" spans="1:109" x14ac:dyDescent="0.35">
      <c r="A349" s="128">
        <v>1.0039884516701892E-2</v>
      </c>
      <c r="B349" s="3" t="s">
        <v>4000</v>
      </c>
      <c r="C349" s="39"/>
      <c r="D349" s="3" t="s">
        <v>533</v>
      </c>
      <c r="E349" s="75">
        <f t="shared" ref="E349:AP349" si="410">SUMIF($E$204:$DD$204,E$316,$E237:$DD237)</f>
        <v>0</v>
      </c>
      <c r="F349" s="73">
        <f t="shared" ref="F349:W349" si="411">SUMIF($E$204:$DD$204,F$316,$E237:$DD237)</f>
        <v>0</v>
      </c>
      <c r="G349" s="73">
        <f t="shared" si="411"/>
        <v>0</v>
      </c>
      <c r="H349" s="73">
        <f t="shared" si="411"/>
        <v>0</v>
      </c>
      <c r="I349" s="73">
        <f t="shared" si="411"/>
        <v>0</v>
      </c>
      <c r="J349" s="72">
        <f t="shared" si="411"/>
        <v>0</v>
      </c>
      <c r="K349" s="72">
        <f t="shared" si="411"/>
        <v>0</v>
      </c>
      <c r="L349" s="72">
        <f t="shared" si="411"/>
        <v>0</v>
      </c>
      <c r="M349" s="72">
        <f t="shared" si="411"/>
        <v>0</v>
      </c>
      <c r="N349" s="73">
        <f t="shared" si="411"/>
        <v>0</v>
      </c>
      <c r="O349" s="73">
        <f t="shared" si="411"/>
        <v>0</v>
      </c>
      <c r="P349" s="73">
        <f t="shared" si="411"/>
        <v>0</v>
      </c>
      <c r="Q349" s="72">
        <f t="shared" si="411"/>
        <v>0</v>
      </c>
      <c r="R349" s="72">
        <f t="shared" si="411"/>
        <v>0</v>
      </c>
      <c r="S349" s="72">
        <f t="shared" si="411"/>
        <v>0</v>
      </c>
      <c r="T349" s="72">
        <f t="shared" si="411"/>
        <v>0</v>
      </c>
      <c r="U349" s="73">
        <f t="shared" si="411"/>
        <v>0</v>
      </c>
      <c r="V349" s="73">
        <f t="shared" si="411"/>
        <v>0</v>
      </c>
      <c r="W349" s="73">
        <f t="shared" si="411"/>
        <v>0</v>
      </c>
      <c r="X349" s="72">
        <f t="shared" si="410"/>
        <v>0</v>
      </c>
      <c r="Y349" s="73">
        <f t="shared" si="410"/>
        <v>0</v>
      </c>
      <c r="Z349" s="72">
        <f t="shared" si="410"/>
        <v>0</v>
      </c>
      <c r="AA349" s="72">
        <f t="shared" si="410"/>
        <v>0</v>
      </c>
      <c r="AB349" s="72">
        <f t="shared" si="410"/>
        <v>0</v>
      </c>
      <c r="AC349" s="72">
        <f t="shared" si="410"/>
        <v>0</v>
      </c>
      <c r="AD349" s="73">
        <f t="shared" si="410"/>
        <v>0</v>
      </c>
      <c r="AE349" s="73">
        <f t="shared" si="410"/>
        <v>0</v>
      </c>
      <c r="AF349" s="73">
        <f t="shared" si="410"/>
        <v>0</v>
      </c>
      <c r="AG349" s="73">
        <f t="shared" si="410"/>
        <v>0</v>
      </c>
      <c r="AH349" s="72">
        <f t="shared" si="410"/>
        <v>0</v>
      </c>
      <c r="AI349" s="72">
        <f t="shared" si="410"/>
        <v>0</v>
      </c>
      <c r="AJ349" s="72">
        <f t="shared" si="410"/>
        <v>0</v>
      </c>
      <c r="AK349" s="72">
        <f t="shared" si="410"/>
        <v>0</v>
      </c>
      <c r="AL349" s="73">
        <f t="shared" si="410"/>
        <v>0</v>
      </c>
      <c r="AM349" s="73">
        <f t="shared" si="410"/>
        <v>0</v>
      </c>
      <c r="AN349" s="73">
        <f t="shared" si="410"/>
        <v>0</v>
      </c>
      <c r="AO349" s="72">
        <f t="shared" si="410"/>
        <v>0</v>
      </c>
      <c r="AP349" s="73">
        <f t="shared" si="410"/>
        <v>0</v>
      </c>
      <c r="AQ349" s="72">
        <f t="shared" ref="AQ349:DB349" si="412">SUMIF($E$204:$DD$204,AQ$316,$E237:$DD237)</f>
        <v>0</v>
      </c>
      <c r="AR349" s="73">
        <f t="shared" si="412"/>
        <v>0</v>
      </c>
      <c r="AS349" s="72">
        <f t="shared" si="412"/>
        <v>0</v>
      </c>
      <c r="AT349" s="73">
        <f t="shared" si="412"/>
        <v>0</v>
      </c>
      <c r="AU349" s="72">
        <f t="shared" si="408"/>
        <v>2.1311816455855793E-4</v>
      </c>
      <c r="AV349" s="73">
        <f t="shared" si="412"/>
        <v>0</v>
      </c>
      <c r="AW349" s="72">
        <f t="shared" si="401"/>
        <v>5.6553899612498187E-3</v>
      </c>
      <c r="AX349" s="73">
        <f t="shared" si="412"/>
        <v>0</v>
      </c>
      <c r="AY349" s="72">
        <f t="shared" si="402"/>
        <v>9.3902373305723545E-4</v>
      </c>
      <c r="AZ349" s="73">
        <f t="shared" si="412"/>
        <v>0</v>
      </c>
      <c r="BA349" s="72">
        <f t="shared" si="412"/>
        <v>0</v>
      </c>
      <c r="BB349" s="73">
        <f t="shared" si="412"/>
        <v>0</v>
      </c>
      <c r="BC349" s="72">
        <f t="shared" si="412"/>
        <v>0</v>
      </c>
      <c r="BD349" s="73">
        <f t="shared" si="412"/>
        <v>0</v>
      </c>
      <c r="BE349" s="72">
        <f t="shared" si="412"/>
        <v>0</v>
      </c>
      <c r="BF349" s="73">
        <f t="shared" si="412"/>
        <v>0</v>
      </c>
      <c r="BG349" s="72">
        <f t="shared" si="412"/>
        <v>0</v>
      </c>
      <c r="BH349" s="73">
        <f t="shared" si="412"/>
        <v>0</v>
      </c>
      <c r="BI349" s="72">
        <f t="shared" si="412"/>
        <v>0</v>
      </c>
      <c r="BJ349" s="73">
        <f t="shared" si="412"/>
        <v>0</v>
      </c>
      <c r="BK349" s="72">
        <f t="shared" si="412"/>
        <v>0</v>
      </c>
      <c r="BL349" s="73">
        <f t="shared" si="412"/>
        <v>0</v>
      </c>
      <c r="BM349" s="72">
        <f t="shared" si="412"/>
        <v>0</v>
      </c>
      <c r="BN349" s="73">
        <f t="shared" si="412"/>
        <v>0</v>
      </c>
      <c r="BO349" s="72">
        <f t="shared" si="412"/>
        <v>0</v>
      </c>
      <c r="BP349" s="73">
        <f t="shared" si="412"/>
        <v>0</v>
      </c>
      <c r="BQ349" s="72">
        <f t="shared" si="412"/>
        <v>0</v>
      </c>
      <c r="BR349" s="73">
        <f t="shared" si="412"/>
        <v>0</v>
      </c>
      <c r="BS349" s="72">
        <f t="shared" si="412"/>
        <v>0</v>
      </c>
      <c r="BT349" s="73">
        <f t="shared" si="412"/>
        <v>0</v>
      </c>
      <c r="BU349" s="72">
        <f t="shared" si="412"/>
        <v>0</v>
      </c>
      <c r="BV349" s="73">
        <f t="shared" si="412"/>
        <v>0</v>
      </c>
      <c r="BW349" s="72">
        <f t="shared" si="412"/>
        <v>0</v>
      </c>
      <c r="BX349" s="73">
        <f t="shared" si="412"/>
        <v>0</v>
      </c>
      <c r="BY349" s="72">
        <f t="shared" si="412"/>
        <v>0</v>
      </c>
      <c r="BZ349" s="73">
        <f t="shared" si="412"/>
        <v>0</v>
      </c>
      <c r="CA349" s="72">
        <f t="shared" si="412"/>
        <v>0</v>
      </c>
      <c r="CB349" s="73">
        <f t="shared" si="412"/>
        <v>0</v>
      </c>
      <c r="CC349" s="72">
        <f t="shared" si="412"/>
        <v>0</v>
      </c>
      <c r="CD349" s="73">
        <f t="shared" si="412"/>
        <v>0</v>
      </c>
      <c r="CE349" s="72">
        <f t="shared" si="412"/>
        <v>0</v>
      </c>
      <c r="CF349" s="73">
        <f t="shared" si="412"/>
        <v>0</v>
      </c>
      <c r="CG349" s="72">
        <f t="shared" si="412"/>
        <v>0</v>
      </c>
      <c r="CH349" s="73">
        <f t="shared" si="403"/>
        <v>5.074733041330418E-6</v>
      </c>
      <c r="CI349" s="72">
        <f t="shared" si="412"/>
        <v>0</v>
      </c>
      <c r="CJ349" s="73">
        <f t="shared" si="412"/>
        <v>0</v>
      </c>
      <c r="CK349" s="72">
        <f t="shared" si="412"/>
        <v>0</v>
      </c>
      <c r="CL349" s="73">
        <f t="shared" si="412"/>
        <v>0</v>
      </c>
      <c r="CM349" s="72">
        <f t="shared" si="412"/>
        <v>0</v>
      </c>
      <c r="CN349" s="73">
        <f t="shared" si="412"/>
        <v>0</v>
      </c>
      <c r="CO349" s="72">
        <f t="shared" si="412"/>
        <v>0</v>
      </c>
      <c r="CP349" s="73">
        <f t="shared" si="412"/>
        <v>0</v>
      </c>
      <c r="CQ349" s="72">
        <f t="shared" si="412"/>
        <v>0</v>
      </c>
      <c r="CR349" s="73">
        <f t="shared" si="412"/>
        <v>0</v>
      </c>
      <c r="CS349" s="72">
        <f t="shared" si="412"/>
        <v>0</v>
      </c>
      <c r="CT349" s="73">
        <f t="shared" si="412"/>
        <v>0</v>
      </c>
      <c r="CU349" s="72">
        <f t="shared" si="412"/>
        <v>0</v>
      </c>
      <c r="CV349" s="73">
        <f t="shared" si="412"/>
        <v>0</v>
      </c>
      <c r="CW349" s="72">
        <f t="shared" si="412"/>
        <v>0</v>
      </c>
      <c r="CX349" s="73">
        <f t="shared" si="412"/>
        <v>0</v>
      </c>
      <c r="CY349" s="72">
        <f t="shared" si="412"/>
        <v>0</v>
      </c>
      <c r="CZ349" s="73">
        <f t="shared" si="412"/>
        <v>0</v>
      </c>
      <c r="DA349" s="72">
        <f t="shared" si="412"/>
        <v>0</v>
      </c>
      <c r="DB349" s="73">
        <f t="shared" si="412"/>
        <v>0</v>
      </c>
      <c r="DC349" s="72">
        <f t="shared" ref="DC349:DD349" si="413">SUMIF($E$204:$DD$204,DC$316,$E237:$DD237)</f>
        <v>0</v>
      </c>
      <c r="DD349" s="76">
        <f t="shared" si="413"/>
        <v>0</v>
      </c>
      <c r="DE349" s="3"/>
    </row>
    <row r="350" spans="1:109" x14ac:dyDescent="0.35">
      <c r="A350" s="128">
        <f>1-SUM(A347:A349)</f>
        <v>1.7998204754567149E-2</v>
      </c>
      <c r="B350" s="3" t="s">
        <v>4003</v>
      </c>
      <c r="C350" s="39"/>
      <c r="D350" s="3" t="s">
        <v>535</v>
      </c>
      <c r="E350" s="106">
        <f>SUMIF($E$204:$DD$204,E$316,$E$235:$DD$235)*$A350/SUM($A$348,$A$350)</f>
        <v>3.6315156096697297E-3</v>
      </c>
      <c r="F350" s="104">
        <f t="shared" ref="F350:W350" si="414">SUMIF($E$204:$DD$204,F$316,$E$235:$DD$235)*$A350/SUM($A$348,$A$350)</f>
        <v>3.6315156096697297E-3</v>
      </c>
      <c r="G350" s="104">
        <f t="shared" si="414"/>
        <v>3.6315156096697297E-3</v>
      </c>
      <c r="H350" s="104">
        <f t="shared" si="414"/>
        <v>3.6315156096697297E-3</v>
      </c>
      <c r="I350" s="104">
        <f t="shared" si="414"/>
        <v>3.6315156096697297E-3</v>
      </c>
      <c r="J350" s="105">
        <f t="shared" si="414"/>
        <v>2.027193912564249E-3</v>
      </c>
      <c r="K350" s="105">
        <f t="shared" si="414"/>
        <v>2.027193912564249E-3</v>
      </c>
      <c r="L350" s="105">
        <f t="shared" si="414"/>
        <v>2.027193912564249E-3</v>
      </c>
      <c r="M350" s="105">
        <f t="shared" si="414"/>
        <v>2.027193912564249E-3</v>
      </c>
      <c r="N350" s="104">
        <f t="shared" si="414"/>
        <v>2.899296816332826E-3</v>
      </c>
      <c r="O350" s="104">
        <f t="shared" si="414"/>
        <v>2.899296816332826E-3</v>
      </c>
      <c r="P350" s="104">
        <f t="shared" si="414"/>
        <v>2.899296816332826E-3</v>
      </c>
      <c r="Q350" s="105">
        <f t="shared" si="414"/>
        <v>3.9746305098512834E-3</v>
      </c>
      <c r="R350" s="105">
        <f t="shared" si="414"/>
        <v>3.9746305098512834E-3</v>
      </c>
      <c r="S350" s="105">
        <f t="shared" si="414"/>
        <v>3.9746305098512834E-3</v>
      </c>
      <c r="T350" s="105">
        <f t="shared" si="414"/>
        <v>3.9746305098512834E-3</v>
      </c>
      <c r="U350" s="104">
        <f t="shared" si="414"/>
        <v>9.9275697440013733E-3</v>
      </c>
      <c r="V350" s="104">
        <f t="shared" si="414"/>
        <v>9.9275697440013733E-3</v>
      </c>
      <c r="W350" s="104">
        <f t="shared" si="414"/>
        <v>9.9275697440013733E-3</v>
      </c>
      <c r="X350" s="72">
        <f t="shared" ref="X350:AP350" si="415">SUMIF($E$204:$DD$204,X$316,$E238:$DD238)</f>
        <v>0</v>
      </c>
      <c r="Y350" s="73">
        <f t="shared" si="415"/>
        <v>0</v>
      </c>
      <c r="Z350" s="72">
        <f t="shared" si="415"/>
        <v>0</v>
      </c>
      <c r="AA350" s="72">
        <f t="shared" si="415"/>
        <v>0</v>
      </c>
      <c r="AB350" s="72">
        <f t="shared" si="415"/>
        <v>0</v>
      </c>
      <c r="AC350" s="72">
        <f t="shared" si="415"/>
        <v>0</v>
      </c>
      <c r="AD350" s="73">
        <f t="shared" si="415"/>
        <v>0</v>
      </c>
      <c r="AE350" s="73">
        <f t="shared" si="415"/>
        <v>0</v>
      </c>
      <c r="AF350" s="73">
        <f t="shared" si="415"/>
        <v>0</v>
      </c>
      <c r="AG350" s="73">
        <f t="shared" si="415"/>
        <v>0</v>
      </c>
      <c r="AH350" s="72">
        <f t="shared" si="415"/>
        <v>0</v>
      </c>
      <c r="AI350" s="72">
        <f t="shared" si="415"/>
        <v>0</v>
      </c>
      <c r="AJ350" s="72">
        <f t="shared" si="415"/>
        <v>0</v>
      </c>
      <c r="AK350" s="72">
        <f t="shared" si="415"/>
        <v>0</v>
      </c>
      <c r="AL350" s="73">
        <f t="shared" si="415"/>
        <v>0</v>
      </c>
      <c r="AM350" s="73">
        <f t="shared" si="415"/>
        <v>0</v>
      </c>
      <c r="AN350" s="73">
        <f t="shared" si="415"/>
        <v>0</v>
      </c>
      <c r="AO350" s="72">
        <f t="shared" si="415"/>
        <v>0</v>
      </c>
      <c r="AP350" s="73">
        <f t="shared" si="415"/>
        <v>0</v>
      </c>
      <c r="AQ350" s="72">
        <f t="shared" ref="AQ350:DB350" si="416">SUMIF($E$204:$DD$204,AQ$316,$E238:$DD238)</f>
        <v>0</v>
      </c>
      <c r="AR350" s="73">
        <f t="shared" si="416"/>
        <v>0</v>
      </c>
      <c r="AS350" s="72">
        <f t="shared" si="416"/>
        <v>0</v>
      </c>
      <c r="AT350" s="73">
        <f t="shared" si="416"/>
        <v>0</v>
      </c>
      <c r="AU350" s="72">
        <f t="shared" si="408"/>
        <v>3.820506457281947E-4</v>
      </c>
      <c r="AV350" s="73">
        <f t="shared" si="416"/>
        <v>0</v>
      </c>
      <c r="AW350" s="72">
        <f t="shared" si="401"/>
        <v>1.0138250725909232E-2</v>
      </c>
      <c r="AX350" s="73">
        <f t="shared" si="416"/>
        <v>0</v>
      </c>
      <c r="AY350" s="72">
        <f t="shared" si="402"/>
        <v>1.6833601411297937E-3</v>
      </c>
      <c r="AZ350" s="73">
        <f t="shared" si="416"/>
        <v>0</v>
      </c>
      <c r="BA350" s="72">
        <f t="shared" si="416"/>
        <v>0</v>
      </c>
      <c r="BB350" s="73">
        <f t="shared" si="416"/>
        <v>0</v>
      </c>
      <c r="BC350" s="72">
        <f t="shared" si="416"/>
        <v>0</v>
      </c>
      <c r="BD350" s="73">
        <f t="shared" si="416"/>
        <v>0</v>
      </c>
      <c r="BE350" s="72">
        <f t="shared" si="416"/>
        <v>0</v>
      </c>
      <c r="BF350" s="73">
        <f t="shared" si="416"/>
        <v>0</v>
      </c>
      <c r="BG350" s="72">
        <f t="shared" si="416"/>
        <v>0</v>
      </c>
      <c r="BH350" s="73">
        <f t="shared" si="416"/>
        <v>0</v>
      </c>
      <c r="BI350" s="72">
        <f t="shared" si="416"/>
        <v>0</v>
      </c>
      <c r="BJ350" s="73">
        <f t="shared" si="416"/>
        <v>0</v>
      </c>
      <c r="BK350" s="72">
        <f t="shared" si="416"/>
        <v>0</v>
      </c>
      <c r="BL350" s="73">
        <f t="shared" si="416"/>
        <v>0</v>
      </c>
      <c r="BM350" s="72">
        <f t="shared" si="416"/>
        <v>0</v>
      </c>
      <c r="BN350" s="73">
        <f t="shared" si="416"/>
        <v>0</v>
      </c>
      <c r="BO350" s="72">
        <f t="shared" si="416"/>
        <v>0</v>
      </c>
      <c r="BP350" s="73">
        <f t="shared" si="416"/>
        <v>0</v>
      </c>
      <c r="BQ350" s="72">
        <f t="shared" si="416"/>
        <v>0</v>
      </c>
      <c r="BR350" s="73">
        <f t="shared" si="416"/>
        <v>0</v>
      </c>
      <c r="BS350" s="72">
        <f t="shared" si="416"/>
        <v>0</v>
      </c>
      <c r="BT350" s="73">
        <f t="shared" si="416"/>
        <v>0</v>
      </c>
      <c r="BU350" s="72">
        <f t="shared" si="416"/>
        <v>0</v>
      </c>
      <c r="BV350" s="73">
        <f t="shared" si="416"/>
        <v>0</v>
      </c>
      <c r="BW350" s="72">
        <f t="shared" si="416"/>
        <v>0</v>
      </c>
      <c r="BX350" s="73">
        <f t="shared" si="416"/>
        <v>0</v>
      </c>
      <c r="BY350" s="72">
        <f t="shared" si="416"/>
        <v>0</v>
      </c>
      <c r="BZ350" s="73">
        <f t="shared" si="416"/>
        <v>0</v>
      </c>
      <c r="CA350" s="72">
        <f t="shared" si="416"/>
        <v>0</v>
      </c>
      <c r="CB350" s="73">
        <f t="shared" si="416"/>
        <v>0</v>
      </c>
      <c r="CC350" s="72">
        <f t="shared" si="416"/>
        <v>0</v>
      </c>
      <c r="CD350" s="73">
        <f t="shared" si="416"/>
        <v>0</v>
      </c>
      <c r="CE350" s="72">
        <f t="shared" si="416"/>
        <v>0</v>
      </c>
      <c r="CF350" s="73">
        <f t="shared" si="416"/>
        <v>0</v>
      </c>
      <c r="CG350" s="72">
        <f t="shared" si="416"/>
        <v>0</v>
      </c>
      <c r="CH350" s="73">
        <f t="shared" si="403"/>
        <v>9.0973241973739444E-6</v>
      </c>
      <c r="CI350" s="72">
        <f t="shared" si="416"/>
        <v>0</v>
      </c>
      <c r="CJ350" s="73">
        <f t="shared" si="416"/>
        <v>0</v>
      </c>
      <c r="CK350" s="72">
        <f t="shared" si="416"/>
        <v>0</v>
      </c>
      <c r="CL350" s="73">
        <f t="shared" si="416"/>
        <v>0</v>
      </c>
      <c r="CM350" s="72">
        <f t="shared" si="416"/>
        <v>0</v>
      </c>
      <c r="CN350" s="73">
        <f t="shared" si="416"/>
        <v>0</v>
      </c>
      <c r="CO350" s="72">
        <f t="shared" si="416"/>
        <v>0</v>
      </c>
      <c r="CP350" s="73">
        <f t="shared" si="416"/>
        <v>0</v>
      </c>
      <c r="CQ350" s="72">
        <f t="shared" si="416"/>
        <v>0</v>
      </c>
      <c r="CR350" s="73">
        <f t="shared" si="416"/>
        <v>0</v>
      </c>
      <c r="CS350" s="72">
        <f t="shared" si="416"/>
        <v>0</v>
      </c>
      <c r="CT350" s="73">
        <f t="shared" si="416"/>
        <v>0</v>
      </c>
      <c r="CU350" s="72">
        <f t="shared" si="416"/>
        <v>0</v>
      </c>
      <c r="CV350" s="73">
        <f t="shared" si="416"/>
        <v>0</v>
      </c>
      <c r="CW350" s="72">
        <f t="shared" si="416"/>
        <v>0</v>
      </c>
      <c r="CX350" s="73">
        <f t="shared" si="416"/>
        <v>0</v>
      </c>
      <c r="CY350" s="72">
        <f t="shared" si="416"/>
        <v>0</v>
      </c>
      <c r="CZ350" s="73">
        <f t="shared" si="416"/>
        <v>0</v>
      </c>
      <c r="DA350" s="72">
        <f t="shared" si="416"/>
        <v>0</v>
      </c>
      <c r="DB350" s="73">
        <f t="shared" si="416"/>
        <v>0</v>
      </c>
      <c r="DC350" s="72">
        <f t="shared" ref="DC350:DD350" si="417">SUMIF($E$204:$DD$204,DC$316,$E238:$DD238)</f>
        <v>0</v>
      </c>
      <c r="DD350" s="76">
        <f t="shared" si="417"/>
        <v>0</v>
      </c>
      <c r="DE350" s="3"/>
    </row>
    <row r="351" spans="1:109" x14ac:dyDescent="0.35">
      <c r="A351" s="127">
        <f>0.79506976338859-0.7</f>
        <v>9.5069763388590078E-2</v>
      </c>
      <c r="B351" s="3" t="s">
        <v>4006</v>
      </c>
      <c r="C351" s="39" t="s">
        <v>537</v>
      </c>
      <c r="D351" s="3" t="s">
        <v>539</v>
      </c>
      <c r="E351" s="71">
        <f t="shared" ref="E351:AO351" si="418">SUMIF($E$204:$DD$204,E$316,$E239:$DD239)</f>
        <v>0</v>
      </c>
      <c r="F351" s="72">
        <f t="shared" si="418"/>
        <v>0</v>
      </c>
      <c r="G351" s="72">
        <f t="shared" si="418"/>
        <v>0</v>
      </c>
      <c r="H351" s="72">
        <f t="shared" si="418"/>
        <v>0</v>
      </c>
      <c r="I351" s="72">
        <f t="shared" si="418"/>
        <v>0</v>
      </c>
      <c r="J351" s="73">
        <f t="shared" si="418"/>
        <v>0</v>
      </c>
      <c r="K351" s="73">
        <f t="shared" si="418"/>
        <v>0</v>
      </c>
      <c r="L351" s="73">
        <f t="shared" si="418"/>
        <v>0</v>
      </c>
      <c r="M351" s="73">
        <f t="shared" si="418"/>
        <v>0</v>
      </c>
      <c r="N351" s="72">
        <f t="shared" si="418"/>
        <v>0</v>
      </c>
      <c r="O351" s="72">
        <f t="shared" si="418"/>
        <v>0</v>
      </c>
      <c r="P351" s="72">
        <f t="shared" si="418"/>
        <v>0</v>
      </c>
      <c r="Q351" s="73">
        <f t="shared" si="418"/>
        <v>0</v>
      </c>
      <c r="R351" s="73">
        <f t="shared" si="418"/>
        <v>0</v>
      </c>
      <c r="S351" s="73">
        <f t="shared" si="418"/>
        <v>0</v>
      </c>
      <c r="T351" s="73">
        <f t="shared" si="418"/>
        <v>0</v>
      </c>
      <c r="U351" s="72">
        <f t="shared" si="418"/>
        <v>0</v>
      </c>
      <c r="V351" s="72">
        <f t="shared" si="418"/>
        <v>0</v>
      </c>
      <c r="W351" s="72">
        <f t="shared" si="418"/>
        <v>0</v>
      </c>
      <c r="X351" s="73">
        <f t="shared" si="418"/>
        <v>0</v>
      </c>
      <c r="Y351" s="72">
        <f t="shared" si="418"/>
        <v>0</v>
      </c>
      <c r="Z351" s="73">
        <f t="shared" si="418"/>
        <v>0</v>
      </c>
      <c r="AA351" s="73">
        <f t="shared" si="418"/>
        <v>0</v>
      </c>
      <c r="AB351" s="73">
        <f t="shared" si="418"/>
        <v>0</v>
      </c>
      <c r="AC351" s="73">
        <f t="shared" si="418"/>
        <v>0</v>
      </c>
      <c r="AD351" s="72">
        <f t="shared" si="418"/>
        <v>0</v>
      </c>
      <c r="AE351" s="72">
        <f t="shared" si="418"/>
        <v>0</v>
      </c>
      <c r="AF351" s="72">
        <f t="shared" si="418"/>
        <v>0</v>
      </c>
      <c r="AG351" s="72">
        <f t="shared" si="418"/>
        <v>0</v>
      </c>
      <c r="AH351" s="73">
        <f t="shared" si="418"/>
        <v>0</v>
      </c>
      <c r="AI351" s="73">
        <f t="shared" si="418"/>
        <v>0</v>
      </c>
      <c r="AJ351" s="73">
        <f t="shared" si="418"/>
        <v>0</v>
      </c>
      <c r="AK351" s="73">
        <f t="shared" si="418"/>
        <v>0</v>
      </c>
      <c r="AL351" s="72">
        <f t="shared" si="418"/>
        <v>0</v>
      </c>
      <c r="AM351" s="72">
        <f t="shared" si="418"/>
        <v>0</v>
      </c>
      <c r="AN351" s="72">
        <f t="shared" si="418"/>
        <v>0</v>
      </c>
      <c r="AO351" s="73">
        <f t="shared" si="418"/>
        <v>0</v>
      </c>
      <c r="AP351" s="72">
        <f>SUMIF($E$204:$DD$204,AP$316,$E$239:$DD$239)*$A351/SUM($A$351:$A$353)</f>
        <v>1.2478870830084968E-3</v>
      </c>
      <c r="AQ351" s="73">
        <f>SUMIF($E$204:$DD$204,AQ$316,$E$239:$DD$239)*$A351/SUM($A$351:$A$353)</f>
        <v>1.2478870830084968E-3</v>
      </c>
      <c r="AR351" s="72">
        <f t="shared" ref="AR351:DB351" si="419">SUMIF($E$204:$DD$204,AR$316,$E239:$DD239)</f>
        <v>0</v>
      </c>
      <c r="AS351" s="73">
        <f t="shared" si="419"/>
        <v>0</v>
      </c>
      <c r="AT351" s="72">
        <f t="shared" si="419"/>
        <v>0</v>
      </c>
      <c r="AU351" s="73">
        <f>SUMIF($E$204:$DD$204,AU$316,$E$239:$DD$239)*$A351/SUM($A$351:$A$353)</f>
        <v>4.048517225967567E-4</v>
      </c>
      <c r="AV351" s="72">
        <f t="shared" si="419"/>
        <v>0</v>
      </c>
      <c r="AW351" s="73">
        <f t="shared" si="419"/>
        <v>0</v>
      </c>
      <c r="AX351" s="72">
        <f t="shared" si="419"/>
        <v>0</v>
      </c>
      <c r="AY351" s="73">
        <f>SUMIF($E$204:$DD$204,AY$316,$E$239:$DD$239)*$A351/SUM($A$351:$A$353)</f>
        <v>8.6959263232906387E-4</v>
      </c>
      <c r="AZ351" s="72">
        <f t="shared" si="419"/>
        <v>0</v>
      </c>
      <c r="BA351" s="73">
        <f>SUMIF($E$204:$DD$204,BA$316,$E$239:$DD$239)*$A351/SUM($A$351:$A$353)</f>
        <v>4.6409934313929491E-4</v>
      </c>
      <c r="BB351" s="72">
        <f>SUMIF($E$204:$DD$204,BB$316,$E$239:$DD$239)*$A351/SUM($A$351:$A$353)</f>
        <v>8.2863243694723441E-5</v>
      </c>
      <c r="BC351" s="73">
        <f t="shared" si="419"/>
        <v>0</v>
      </c>
      <c r="BD351" s="72">
        <f t="shared" si="419"/>
        <v>0</v>
      </c>
      <c r="BE351" s="73">
        <f t="shared" si="419"/>
        <v>0</v>
      </c>
      <c r="BF351" s="72">
        <f>SUMIF($E$204:$DD$204,BF$316,$E$239:$DD$239)*$A351/SUM($A$351:$A$353)</f>
        <v>4.4787425156108562E-2</v>
      </c>
      <c r="BG351" s="73">
        <f t="shared" si="419"/>
        <v>0</v>
      </c>
      <c r="BH351" s="72">
        <f t="shared" si="419"/>
        <v>0</v>
      </c>
      <c r="BI351" s="73">
        <f t="shared" si="419"/>
        <v>0</v>
      </c>
      <c r="BJ351" s="72">
        <f t="shared" si="419"/>
        <v>0</v>
      </c>
      <c r="BK351" s="73">
        <f t="shared" si="419"/>
        <v>0</v>
      </c>
      <c r="BL351" s="72">
        <f>SUMIF($E$204:$DD$204,BL$316,$E$239:$DD$239)*$A351/SUM($A$351:$A$353)</f>
        <v>5.0850662851754654E-7</v>
      </c>
      <c r="BM351" s="73">
        <f>SUMIF($E$204:$DD$204,BM$316,$E$239:$DD$239)*$A351/SUM($A$351:$A$353)</f>
        <v>3.2674449129594714E-5</v>
      </c>
      <c r="BN351" s="72">
        <f>SUMIF($E$204:$DD$204,BN$316,$E$239:$DD$239)*$A351/SUM($A$351:$A$353)</f>
        <v>1.746178978894946E-2</v>
      </c>
      <c r="BO351" s="73">
        <f t="shared" si="419"/>
        <v>0</v>
      </c>
      <c r="BP351" s="72">
        <f t="shared" si="419"/>
        <v>0</v>
      </c>
      <c r="BQ351" s="73">
        <f t="shared" si="419"/>
        <v>0</v>
      </c>
      <c r="BR351" s="72">
        <f t="shared" si="419"/>
        <v>0</v>
      </c>
      <c r="BS351" s="73">
        <f t="shared" si="419"/>
        <v>0</v>
      </c>
      <c r="BT351" s="72">
        <f t="shared" si="419"/>
        <v>0</v>
      </c>
      <c r="BU351" s="73">
        <f>SUMIF($E$204:$DD$204,BU$316,$E$239:$DD$239)*$A351/SUM($A$351:$A$353)</f>
        <v>1.0747067178053886E-3</v>
      </c>
      <c r="BV351" s="72">
        <f t="shared" si="419"/>
        <v>0</v>
      </c>
      <c r="BW351" s="73">
        <f t="shared" si="419"/>
        <v>0</v>
      </c>
      <c r="BX351" s="72">
        <f>SUMIF($E$204:$DD$204,BX$316,$E$239:$DD$239)*$A351/SUM($A$351:$A$353)</f>
        <v>1.9678860052337994E-3</v>
      </c>
      <c r="BY351" s="73">
        <f t="shared" si="419"/>
        <v>0</v>
      </c>
      <c r="BZ351" s="72">
        <f t="shared" si="419"/>
        <v>0</v>
      </c>
      <c r="CA351" s="73">
        <f t="shared" si="419"/>
        <v>0</v>
      </c>
      <c r="CB351" s="72">
        <f t="shared" si="419"/>
        <v>0</v>
      </c>
      <c r="CC351" s="73">
        <f t="shared" si="419"/>
        <v>0</v>
      </c>
      <c r="CD351" s="72">
        <f t="shared" si="419"/>
        <v>0</v>
      </c>
      <c r="CE351" s="73">
        <f t="shared" si="419"/>
        <v>0</v>
      </c>
      <c r="CF351" s="72">
        <f t="shared" si="419"/>
        <v>0</v>
      </c>
      <c r="CG351" s="73">
        <f t="shared" si="419"/>
        <v>0</v>
      </c>
      <c r="CH351" s="72">
        <f>SUMIF($E$204:$DD$204,CH$316,$E$239:$DD$239)*$A351/SUM($A$351:$A$353)</f>
        <v>3.3093780742333699E-3</v>
      </c>
      <c r="CI351" s="73">
        <f t="shared" si="419"/>
        <v>0</v>
      </c>
      <c r="CJ351" s="72">
        <f t="shared" si="419"/>
        <v>0</v>
      </c>
      <c r="CK351" s="73">
        <f t="shared" si="419"/>
        <v>0</v>
      </c>
      <c r="CL351" s="72">
        <f t="shared" si="419"/>
        <v>0</v>
      </c>
      <c r="CM351" s="73">
        <f t="shared" si="419"/>
        <v>0</v>
      </c>
      <c r="CN351" s="72">
        <f t="shared" si="419"/>
        <v>0</v>
      </c>
      <c r="CO351" s="73">
        <f t="shared" si="419"/>
        <v>0</v>
      </c>
      <c r="CP351" s="72">
        <f t="shared" si="419"/>
        <v>0</v>
      </c>
      <c r="CQ351" s="73">
        <f t="shared" si="419"/>
        <v>0</v>
      </c>
      <c r="CR351" s="72">
        <f t="shared" si="419"/>
        <v>0</v>
      </c>
      <c r="CS351" s="73">
        <f t="shared" si="419"/>
        <v>0</v>
      </c>
      <c r="CT351" s="72">
        <f t="shared" si="419"/>
        <v>0</v>
      </c>
      <c r="CU351" s="73">
        <f t="shared" si="419"/>
        <v>0</v>
      </c>
      <c r="CV351" s="72">
        <f t="shared" si="419"/>
        <v>0</v>
      </c>
      <c r="CW351" s="73">
        <f t="shared" si="419"/>
        <v>0</v>
      </c>
      <c r="CX351" s="72">
        <f t="shared" si="419"/>
        <v>0</v>
      </c>
      <c r="CY351" s="73">
        <f t="shared" si="419"/>
        <v>0</v>
      </c>
      <c r="CZ351" s="72">
        <f t="shared" si="419"/>
        <v>0</v>
      </c>
      <c r="DA351" s="73">
        <f t="shared" si="419"/>
        <v>0</v>
      </c>
      <c r="DB351" s="72">
        <f t="shared" si="419"/>
        <v>0</v>
      </c>
      <c r="DC351" s="73">
        <f t="shared" ref="DC351:DD351" si="420">SUMIF($E$204:$DD$204,DC$316,$E239:$DD239)</f>
        <v>0</v>
      </c>
      <c r="DD351" s="74">
        <f t="shared" si="420"/>
        <v>0</v>
      </c>
      <c r="DE351" s="3"/>
    </row>
    <row r="352" spans="1:109" x14ac:dyDescent="0.35">
      <c r="A352" s="127">
        <f>0.153260126455287+0.3</f>
        <v>0.45326012645528702</v>
      </c>
      <c r="B352" s="3" t="s">
        <v>4009</v>
      </c>
      <c r="C352" s="39"/>
      <c r="D352" s="3" t="s">
        <v>541</v>
      </c>
      <c r="E352" s="71">
        <f t="shared" ref="E352:AO352" si="421">SUMIF($E$204:$DD$204,E$316,$E240:$DD240)</f>
        <v>0</v>
      </c>
      <c r="F352" s="72">
        <f t="shared" si="421"/>
        <v>0</v>
      </c>
      <c r="G352" s="72">
        <f t="shared" si="421"/>
        <v>0</v>
      </c>
      <c r="H352" s="72">
        <f t="shared" si="421"/>
        <v>0</v>
      </c>
      <c r="I352" s="72">
        <f t="shared" si="421"/>
        <v>0</v>
      </c>
      <c r="J352" s="73">
        <f t="shared" si="421"/>
        <v>0</v>
      </c>
      <c r="K352" s="73">
        <f t="shared" si="421"/>
        <v>0</v>
      </c>
      <c r="L352" s="73">
        <f t="shared" si="421"/>
        <v>0</v>
      </c>
      <c r="M352" s="73">
        <f t="shared" si="421"/>
        <v>0</v>
      </c>
      <c r="N352" s="72">
        <f t="shared" si="421"/>
        <v>0</v>
      </c>
      <c r="O352" s="72">
        <f t="shared" si="421"/>
        <v>0</v>
      </c>
      <c r="P352" s="72">
        <f t="shared" si="421"/>
        <v>0</v>
      </c>
      <c r="Q352" s="73">
        <f t="shared" si="421"/>
        <v>0</v>
      </c>
      <c r="R352" s="73">
        <f t="shared" si="421"/>
        <v>0</v>
      </c>
      <c r="S352" s="73">
        <f t="shared" si="421"/>
        <v>0</v>
      </c>
      <c r="T352" s="73">
        <f t="shared" si="421"/>
        <v>0</v>
      </c>
      <c r="U352" s="72">
        <f t="shared" si="421"/>
        <v>0</v>
      </c>
      <c r="V352" s="72">
        <f t="shared" si="421"/>
        <v>0</v>
      </c>
      <c r="W352" s="72">
        <f t="shared" si="421"/>
        <v>0</v>
      </c>
      <c r="X352" s="73">
        <f t="shared" si="421"/>
        <v>0</v>
      </c>
      <c r="Y352" s="72">
        <f t="shared" si="421"/>
        <v>0</v>
      </c>
      <c r="Z352" s="73">
        <f t="shared" si="421"/>
        <v>0</v>
      </c>
      <c r="AA352" s="73">
        <f t="shared" si="421"/>
        <v>0</v>
      </c>
      <c r="AB352" s="73">
        <f t="shared" si="421"/>
        <v>0</v>
      </c>
      <c r="AC352" s="73">
        <f t="shared" si="421"/>
        <v>0</v>
      </c>
      <c r="AD352" s="72">
        <f t="shared" si="421"/>
        <v>0</v>
      </c>
      <c r="AE352" s="72">
        <f t="shared" si="421"/>
        <v>0</v>
      </c>
      <c r="AF352" s="72">
        <f t="shared" si="421"/>
        <v>0</v>
      </c>
      <c r="AG352" s="72">
        <f t="shared" si="421"/>
        <v>0</v>
      </c>
      <c r="AH352" s="73">
        <f t="shared" si="421"/>
        <v>0</v>
      </c>
      <c r="AI352" s="73">
        <f t="shared" si="421"/>
        <v>0</v>
      </c>
      <c r="AJ352" s="73">
        <f t="shared" si="421"/>
        <v>0</v>
      </c>
      <c r="AK352" s="73">
        <f t="shared" si="421"/>
        <v>0</v>
      </c>
      <c r="AL352" s="72">
        <f t="shared" si="421"/>
        <v>0</v>
      </c>
      <c r="AM352" s="72">
        <f t="shared" si="421"/>
        <v>0</v>
      </c>
      <c r="AN352" s="72">
        <f t="shared" si="421"/>
        <v>0</v>
      </c>
      <c r="AO352" s="73">
        <f t="shared" si="421"/>
        <v>0</v>
      </c>
      <c r="AP352" s="72">
        <f t="shared" ref="AP352:AQ353" si="422">SUMIF($E$204:$DD$204,AP$316,$E$239:$DD$239)*$A352/SUM($A$351:$A$353)</f>
        <v>5.9494989456788097E-3</v>
      </c>
      <c r="AQ352" s="73">
        <f t="shared" si="422"/>
        <v>5.9494989456788097E-3</v>
      </c>
      <c r="AR352" s="72">
        <f t="shared" ref="AR352:DB352" si="423">SUMIF($E$204:$DD$204,AR$316,$E240:$DD240)</f>
        <v>0</v>
      </c>
      <c r="AS352" s="73">
        <f t="shared" si="423"/>
        <v>0</v>
      </c>
      <c r="AT352" s="72">
        <f t="shared" si="423"/>
        <v>0</v>
      </c>
      <c r="AU352" s="73">
        <f t="shared" ref="AU352:AU353" si="424">SUMIF($E$204:$DD$204,AU$316,$E$239:$DD$239)*$A352/SUM($A$351:$A$353)</f>
        <v>1.9301945901536773E-3</v>
      </c>
      <c r="AV352" s="72">
        <f t="shared" si="423"/>
        <v>0</v>
      </c>
      <c r="AW352" s="73">
        <f t="shared" si="423"/>
        <v>0</v>
      </c>
      <c r="AX352" s="72">
        <f t="shared" si="423"/>
        <v>0</v>
      </c>
      <c r="AY352" s="73">
        <f t="shared" ref="AY352:AY353" si="425">SUMIF($E$204:$DD$204,AY$316,$E$239:$DD$239)*$A352/SUM($A$351:$A$353)</f>
        <v>4.1459203478081026E-3</v>
      </c>
      <c r="AZ352" s="72">
        <f t="shared" si="423"/>
        <v>0</v>
      </c>
      <c r="BA352" s="73">
        <f t="shared" ref="BA352:BB353" si="426">SUMIF($E$204:$DD$204,BA$316,$E$239:$DD$239)*$A352/SUM($A$351:$A$353)</f>
        <v>2.2126669874975077E-3</v>
      </c>
      <c r="BB352" s="72">
        <f t="shared" si="426"/>
        <v>3.9506361409618544E-4</v>
      </c>
      <c r="BC352" s="73">
        <f t="shared" si="423"/>
        <v>0</v>
      </c>
      <c r="BD352" s="72">
        <f t="shared" si="423"/>
        <v>0</v>
      </c>
      <c r="BE352" s="73">
        <f t="shared" si="423"/>
        <v>0</v>
      </c>
      <c r="BF352" s="72">
        <f t="shared" ref="BF352:BF353" si="427">SUMIF($E$204:$DD$204,BF$316,$E$239:$DD$239)*$A352/SUM($A$351:$A$353)</f>
        <v>0.21353112983871003</v>
      </c>
      <c r="BG352" s="73">
        <f t="shared" si="423"/>
        <v>0</v>
      </c>
      <c r="BH352" s="72">
        <f t="shared" si="423"/>
        <v>0</v>
      </c>
      <c r="BI352" s="73">
        <f t="shared" si="423"/>
        <v>0</v>
      </c>
      <c r="BJ352" s="72">
        <f t="shared" si="423"/>
        <v>0</v>
      </c>
      <c r="BK352" s="73">
        <f t="shared" si="423"/>
        <v>0</v>
      </c>
      <c r="BL352" s="72">
        <f t="shared" ref="BL352:BN353" si="428">SUMIF($E$204:$DD$204,BL$316,$E$239:$DD$239)*$A352/SUM($A$351:$A$353)</f>
        <v>2.4243857408493021E-6</v>
      </c>
      <c r="BM352" s="73">
        <f t="shared" si="428"/>
        <v>1.5578060170195381E-4</v>
      </c>
      <c r="BN352" s="72">
        <f t="shared" si="428"/>
        <v>8.3251843338707304E-2</v>
      </c>
      <c r="BO352" s="73">
        <f t="shared" si="423"/>
        <v>0</v>
      </c>
      <c r="BP352" s="72">
        <f t="shared" si="423"/>
        <v>0</v>
      </c>
      <c r="BQ352" s="73">
        <f t="shared" si="423"/>
        <v>0</v>
      </c>
      <c r="BR352" s="72">
        <f t="shared" si="423"/>
        <v>0</v>
      </c>
      <c r="BS352" s="73">
        <f t="shared" si="423"/>
        <v>0</v>
      </c>
      <c r="BT352" s="72">
        <f t="shared" si="423"/>
        <v>0</v>
      </c>
      <c r="BU352" s="73">
        <f t="shared" ref="BU352:BU353" si="429">SUMIF($E$204:$DD$204,BU$316,$E$239:$DD$239)*$A352/SUM($A$351:$A$353)</f>
        <v>5.1238341766324351E-3</v>
      </c>
      <c r="BV352" s="72">
        <f t="shared" si="423"/>
        <v>0</v>
      </c>
      <c r="BW352" s="73">
        <f t="shared" si="423"/>
        <v>0</v>
      </c>
      <c r="BX352" s="72">
        <f t="shared" ref="BX352:BX353" si="430">SUMIF($E$204:$DD$204,BX$316,$E$239:$DD$239)*$A352/SUM($A$351:$A$353)</f>
        <v>9.3822076314214499E-3</v>
      </c>
      <c r="BY352" s="73">
        <f t="shared" si="423"/>
        <v>0</v>
      </c>
      <c r="BZ352" s="72">
        <f t="shared" si="423"/>
        <v>0</v>
      </c>
      <c r="CA352" s="73">
        <f t="shared" si="423"/>
        <v>0</v>
      </c>
      <c r="CB352" s="72">
        <f t="shared" si="423"/>
        <v>0</v>
      </c>
      <c r="CC352" s="73">
        <f t="shared" si="423"/>
        <v>0</v>
      </c>
      <c r="CD352" s="72">
        <f t="shared" si="423"/>
        <v>0</v>
      </c>
      <c r="CE352" s="73">
        <f t="shared" si="423"/>
        <v>0</v>
      </c>
      <c r="CF352" s="72">
        <f t="shared" si="423"/>
        <v>0</v>
      </c>
      <c r="CG352" s="73">
        <f t="shared" si="423"/>
        <v>0</v>
      </c>
      <c r="CH352" s="72">
        <f t="shared" ref="CH352:CH353" si="431">SUMIF($E$204:$DD$204,CH$316,$E$239:$DD$239)*$A352/SUM($A$351:$A$353)</f>
        <v>1.5777983145747441E-2</v>
      </c>
      <c r="CI352" s="73">
        <f t="shared" si="423"/>
        <v>0</v>
      </c>
      <c r="CJ352" s="72">
        <f t="shared" si="423"/>
        <v>0</v>
      </c>
      <c r="CK352" s="73">
        <f t="shared" si="423"/>
        <v>0</v>
      </c>
      <c r="CL352" s="72">
        <f t="shared" si="423"/>
        <v>0</v>
      </c>
      <c r="CM352" s="73">
        <f t="shared" si="423"/>
        <v>0</v>
      </c>
      <c r="CN352" s="72">
        <f t="shared" si="423"/>
        <v>0</v>
      </c>
      <c r="CO352" s="73">
        <f t="shared" si="423"/>
        <v>0</v>
      </c>
      <c r="CP352" s="72">
        <f t="shared" si="423"/>
        <v>0</v>
      </c>
      <c r="CQ352" s="73">
        <f t="shared" si="423"/>
        <v>0</v>
      </c>
      <c r="CR352" s="72">
        <f t="shared" si="423"/>
        <v>0</v>
      </c>
      <c r="CS352" s="73">
        <f t="shared" si="423"/>
        <v>0</v>
      </c>
      <c r="CT352" s="72">
        <f t="shared" si="423"/>
        <v>0</v>
      </c>
      <c r="CU352" s="73">
        <f t="shared" si="423"/>
        <v>0</v>
      </c>
      <c r="CV352" s="72">
        <f t="shared" si="423"/>
        <v>0</v>
      </c>
      <c r="CW352" s="73">
        <f t="shared" si="423"/>
        <v>0</v>
      </c>
      <c r="CX352" s="72">
        <f t="shared" si="423"/>
        <v>0</v>
      </c>
      <c r="CY352" s="73">
        <f t="shared" si="423"/>
        <v>0</v>
      </c>
      <c r="CZ352" s="72">
        <f t="shared" si="423"/>
        <v>0</v>
      </c>
      <c r="DA352" s="73">
        <f t="shared" si="423"/>
        <v>0</v>
      </c>
      <c r="DB352" s="72">
        <f t="shared" si="423"/>
        <v>0</v>
      </c>
      <c r="DC352" s="73">
        <f t="shared" ref="DC352:DD352" si="432">SUMIF($E$204:$DD$204,DC$316,$E240:$DD240)</f>
        <v>0</v>
      </c>
      <c r="DD352" s="74">
        <f t="shared" si="432"/>
        <v>0</v>
      </c>
      <c r="DE352" s="3"/>
    </row>
    <row r="353" spans="1:109" x14ac:dyDescent="0.35">
      <c r="A353" s="127">
        <f>1-SUM(A351:A352)</f>
        <v>0.45167011015612291</v>
      </c>
      <c r="B353" s="3" t="s">
        <v>4010</v>
      </c>
      <c r="C353" s="39"/>
      <c r="D353" s="3" t="s">
        <v>543</v>
      </c>
      <c r="E353" s="71">
        <f t="shared" ref="E353:AO353" si="433">SUMIF($E$204:$DD$204,E$316,$E241:$DD241)</f>
        <v>0</v>
      </c>
      <c r="F353" s="72">
        <f t="shared" si="433"/>
        <v>0</v>
      </c>
      <c r="G353" s="72">
        <f t="shared" si="433"/>
        <v>0</v>
      </c>
      <c r="H353" s="72">
        <f t="shared" si="433"/>
        <v>0</v>
      </c>
      <c r="I353" s="72">
        <f t="shared" si="433"/>
        <v>0</v>
      </c>
      <c r="J353" s="73">
        <f t="shared" si="433"/>
        <v>0</v>
      </c>
      <c r="K353" s="73">
        <f t="shared" si="433"/>
        <v>0</v>
      </c>
      <c r="L353" s="73">
        <f t="shared" si="433"/>
        <v>0</v>
      </c>
      <c r="M353" s="73">
        <f t="shared" si="433"/>
        <v>0</v>
      </c>
      <c r="N353" s="72">
        <f t="shared" si="433"/>
        <v>0</v>
      </c>
      <c r="O353" s="72">
        <f t="shared" si="433"/>
        <v>0</v>
      </c>
      <c r="P353" s="72">
        <f t="shared" si="433"/>
        <v>0</v>
      </c>
      <c r="Q353" s="73">
        <f t="shared" si="433"/>
        <v>0</v>
      </c>
      <c r="R353" s="73">
        <f t="shared" si="433"/>
        <v>0</v>
      </c>
      <c r="S353" s="73">
        <f t="shared" si="433"/>
        <v>0</v>
      </c>
      <c r="T353" s="73">
        <f t="shared" si="433"/>
        <v>0</v>
      </c>
      <c r="U353" s="72">
        <f t="shared" si="433"/>
        <v>0</v>
      </c>
      <c r="V353" s="72">
        <f t="shared" si="433"/>
        <v>0</v>
      </c>
      <c r="W353" s="72">
        <f t="shared" si="433"/>
        <v>0</v>
      </c>
      <c r="X353" s="73">
        <f t="shared" si="433"/>
        <v>0</v>
      </c>
      <c r="Y353" s="72">
        <f t="shared" si="433"/>
        <v>0</v>
      </c>
      <c r="Z353" s="73">
        <f t="shared" si="433"/>
        <v>0</v>
      </c>
      <c r="AA353" s="73">
        <f t="shared" si="433"/>
        <v>0</v>
      </c>
      <c r="AB353" s="73">
        <f t="shared" si="433"/>
        <v>0</v>
      </c>
      <c r="AC353" s="73">
        <f t="shared" si="433"/>
        <v>0</v>
      </c>
      <c r="AD353" s="72">
        <f t="shared" si="433"/>
        <v>0</v>
      </c>
      <c r="AE353" s="72">
        <f t="shared" si="433"/>
        <v>0</v>
      </c>
      <c r="AF353" s="72">
        <f t="shared" si="433"/>
        <v>0</v>
      </c>
      <c r="AG353" s="72">
        <f t="shared" si="433"/>
        <v>0</v>
      </c>
      <c r="AH353" s="73">
        <f t="shared" si="433"/>
        <v>0</v>
      </c>
      <c r="AI353" s="73">
        <f t="shared" si="433"/>
        <v>0</v>
      </c>
      <c r="AJ353" s="73">
        <f t="shared" si="433"/>
        <v>0</v>
      </c>
      <c r="AK353" s="73">
        <f t="shared" si="433"/>
        <v>0</v>
      </c>
      <c r="AL353" s="72">
        <f t="shared" si="433"/>
        <v>0</v>
      </c>
      <c r="AM353" s="72">
        <f t="shared" si="433"/>
        <v>0</v>
      </c>
      <c r="AN353" s="72">
        <f t="shared" si="433"/>
        <v>0</v>
      </c>
      <c r="AO353" s="73">
        <f t="shared" si="433"/>
        <v>0</v>
      </c>
      <c r="AP353" s="72">
        <f t="shared" si="422"/>
        <v>5.9286283688436726E-3</v>
      </c>
      <c r="AQ353" s="73">
        <f t="shared" si="422"/>
        <v>5.9286283688436726E-3</v>
      </c>
      <c r="AR353" s="72">
        <f t="shared" ref="AR353:DB353" si="434">SUMIF($E$204:$DD$204,AR$316,$E241:$DD241)</f>
        <v>0</v>
      </c>
      <c r="AS353" s="73">
        <f t="shared" si="434"/>
        <v>0</v>
      </c>
      <c r="AT353" s="72">
        <f t="shared" si="434"/>
        <v>0</v>
      </c>
      <c r="AU353" s="73">
        <f t="shared" si="424"/>
        <v>1.9234235536565911E-3</v>
      </c>
      <c r="AV353" s="72">
        <f t="shared" si="434"/>
        <v>0</v>
      </c>
      <c r="AW353" s="73">
        <f t="shared" si="434"/>
        <v>0</v>
      </c>
      <c r="AX353" s="72">
        <f t="shared" si="434"/>
        <v>0</v>
      </c>
      <c r="AY353" s="73">
        <f t="shared" si="425"/>
        <v>4.1313766442187217E-3</v>
      </c>
      <c r="AZ353" s="72">
        <f t="shared" si="434"/>
        <v>0</v>
      </c>
      <c r="BA353" s="73">
        <f t="shared" si="426"/>
        <v>2.2049050504344414E-3</v>
      </c>
      <c r="BB353" s="72">
        <f t="shared" si="426"/>
        <v>3.93677748565652E-4</v>
      </c>
      <c r="BC353" s="73">
        <f t="shared" si="434"/>
        <v>0</v>
      </c>
      <c r="BD353" s="72">
        <f t="shared" si="434"/>
        <v>0</v>
      </c>
      <c r="BE353" s="73">
        <f t="shared" si="434"/>
        <v>0</v>
      </c>
      <c r="BF353" s="72">
        <f t="shared" si="427"/>
        <v>0.21278207216298267</v>
      </c>
      <c r="BG353" s="73">
        <f t="shared" si="434"/>
        <v>0</v>
      </c>
      <c r="BH353" s="72">
        <f t="shared" si="434"/>
        <v>0</v>
      </c>
      <c r="BI353" s="73">
        <f t="shared" si="434"/>
        <v>0</v>
      </c>
      <c r="BJ353" s="72">
        <f t="shared" si="434"/>
        <v>0</v>
      </c>
      <c r="BK353" s="73">
        <f t="shared" si="434"/>
        <v>0</v>
      </c>
      <c r="BL353" s="72">
        <f t="shared" si="428"/>
        <v>2.4158811038463564E-6</v>
      </c>
      <c r="BM353" s="73">
        <f t="shared" si="428"/>
        <v>1.5523413030210493E-4</v>
      </c>
      <c r="BN353" s="72">
        <f t="shared" si="428"/>
        <v>8.2959799586967628E-2</v>
      </c>
      <c r="BO353" s="73">
        <f t="shared" si="434"/>
        <v>0</v>
      </c>
      <c r="BP353" s="72">
        <f t="shared" si="434"/>
        <v>0</v>
      </c>
      <c r="BQ353" s="73">
        <f t="shared" si="434"/>
        <v>0</v>
      </c>
      <c r="BR353" s="72">
        <f t="shared" si="434"/>
        <v>0</v>
      </c>
      <c r="BS353" s="73">
        <f t="shared" si="434"/>
        <v>0</v>
      </c>
      <c r="BT353" s="72">
        <f t="shared" si="434"/>
        <v>0</v>
      </c>
      <c r="BU353" s="73">
        <f t="shared" si="429"/>
        <v>5.1058599949659984E-3</v>
      </c>
      <c r="BV353" s="72">
        <f t="shared" si="434"/>
        <v>0</v>
      </c>
      <c r="BW353" s="73">
        <f t="shared" si="434"/>
        <v>0</v>
      </c>
      <c r="BX353" s="72">
        <f t="shared" si="430"/>
        <v>9.3492952656839944E-3</v>
      </c>
      <c r="BY353" s="73">
        <f t="shared" si="434"/>
        <v>0</v>
      </c>
      <c r="BZ353" s="72">
        <f t="shared" si="434"/>
        <v>0</v>
      </c>
      <c r="CA353" s="73">
        <f t="shared" si="434"/>
        <v>0</v>
      </c>
      <c r="CB353" s="72">
        <f t="shared" si="434"/>
        <v>0</v>
      </c>
      <c r="CC353" s="73">
        <f t="shared" si="434"/>
        <v>0</v>
      </c>
      <c r="CD353" s="72">
        <f t="shared" si="434"/>
        <v>0</v>
      </c>
      <c r="CE353" s="73">
        <f t="shared" si="434"/>
        <v>0</v>
      </c>
      <c r="CF353" s="72">
        <f t="shared" si="434"/>
        <v>0</v>
      </c>
      <c r="CG353" s="73">
        <f t="shared" si="434"/>
        <v>0</v>
      </c>
      <c r="CH353" s="72">
        <f t="shared" si="431"/>
        <v>1.5722634684884867E-2</v>
      </c>
      <c r="CI353" s="73">
        <f t="shared" si="434"/>
        <v>0</v>
      </c>
      <c r="CJ353" s="72">
        <f t="shared" si="434"/>
        <v>0</v>
      </c>
      <c r="CK353" s="73">
        <f t="shared" si="434"/>
        <v>0</v>
      </c>
      <c r="CL353" s="72">
        <f t="shared" si="434"/>
        <v>0</v>
      </c>
      <c r="CM353" s="73">
        <f t="shared" si="434"/>
        <v>0</v>
      </c>
      <c r="CN353" s="72">
        <f t="shared" si="434"/>
        <v>0</v>
      </c>
      <c r="CO353" s="73">
        <f t="shared" si="434"/>
        <v>0</v>
      </c>
      <c r="CP353" s="72">
        <f t="shared" si="434"/>
        <v>0</v>
      </c>
      <c r="CQ353" s="73">
        <f t="shared" si="434"/>
        <v>0</v>
      </c>
      <c r="CR353" s="72">
        <f t="shared" si="434"/>
        <v>0</v>
      </c>
      <c r="CS353" s="73">
        <f t="shared" si="434"/>
        <v>0</v>
      </c>
      <c r="CT353" s="72">
        <f t="shared" si="434"/>
        <v>0</v>
      </c>
      <c r="CU353" s="73">
        <f t="shared" si="434"/>
        <v>0</v>
      </c>
      <c r="CV353" s="72">
        <f t="shared" si="434"/>
        <v>0</v>
      </c>
      <c r="CW353" s="73">
        <f t="shared" si="434"/>
        <v>0</v>
      </c>
      <c r="CX353" s="72">
        <f t="shared" si="434"/>
        <v>0</v>
      </c>
      <c r="CY353" s="73">
        <f t="shared" si="434"/>
        <v>0</v>
      </c>
      <c r="CZ353" s="72">
        <f t="shared" si="434"/>
        <v>0</v>
      </c>
      <c r="DA353" s="73">
        <f t="shared" si="434"/>
        <v>0</v>
      </c>
      <c r="DB353" s="72">
        <f t="shared" si="434"/>
        <v>0</v>
      </c>
      <c r="DC353" s="73">
        <f t="shared" ref="DC353:DD353" si="435">SUMIF($E$204:$DD$204,DC$316,$E241:$DD241)</f>
        <v>0</v>
      </c>
      <c r="DD353" s="74">
        <f t="shared" si="435"/>
        <v>0</v>
      </c>
      <c r="DE353" s="3"/>
    </row>
    <row r="354" spans="1:109" x14ac:dyDescent="0.35">
      <c r="A354" s="3"/>
      <c r="B354" s="3" t="s">
        <v>4011</v>
      </c>
      <c r="C354" s="39" t="s">
        <v>545</v>
      </c>
      <c r="D354" s="3" t="s">
        <v>547</v>
      </c>
      <c r="E354" s="75">
        <f t="shared" ref="E354:AP354" si="436">SUMIF($E$204:$DD$204,E$316,$E242:$DD242)</f>
        <v>0</v>
      </c>
      <c r="F354" s="73">
        <f t="shared" si="436"/>
        <v>0</v>
      </c>
      <c r="G354" s="73">
        <f t="shared" si="436"/>
        <v>0</v>
      </c>
      <c r="H354" s="73">
        <f t="shared" si="436"/>
        <v>0</v>
      </c>
      <c r="I354" s="73">
        <f t="shared" si="436"/>
        <v>0</v>
      </c>
      <c r="J354" s="72">
        <f t="shared" si="436"/>
        <v>0</v>
      </c>
      <c r="K354" s="72">
        <f t="shared" si="436"/>
        <v>0</v>
      </c>
      <c r="L354" s="72">
        <f t="shared" si="436"/>
        <v>0</v>
      </c>
      <c r="M354" s="72">
        <f t="shared" si="436"/>
        <v>0</v>
      </c>
      <c r="N354" s="73">
        <f t="shared" si="436"/>
        <v>0</v>
      </c>
      <c r="O354" s="73">
        <f t="shared" si="436"/>
        <v>0</v>
      </c>
      <c r="P354" s="73">
        <f t="shared" si="436"/>
        <v>0</v>
      </c>
      <c r="Q354" s="72">
        <f t="shared" si="436"/>
        <v>0</v>
      </c>
      <c r="R354" s="72">
        <f t="shared" si="436"/>
        <v>0</v>
      </c>
      <c r="S354" s="72">
        <f t="shared" si="436"/>
        <v>0</v>
      </c>
      <c r="T354" s="72">
        <f t="shared" si="436"/>
        <v>0</v>
      </c>
      <c r="U354" s="73">
        <f t="shared" si="436"/>
        <v>0</v>
      </c>
      <c r="V354" s="73">
        <f t="shared" si="436"/>
        <v>0</v>
      </c>
      <c r="W354" s="73">
        <f t="shared" si="436"/>
        <v>0</v>
      </c>
      <c r="X354" s="77">
        <f t="shared" si="436"/>
        <v>0</v>
      </c>
      <c r="Y354" s="78">
        <f t="shared" si="436"/>
        <v>0</v>
      </c>
      <c r="Z354" s="72">
        <f t="shared" si="436"/>
        <v>0</v>
      </c>
      <c r="AA354" s="72">
        <f t="shared" si="436"/>
        <v>0</v>
      </c>
      <c r="AB354" s="72">
        <f t="shared" si="436"/>
        <v>0</v>
      </c>
      <c r="AC354" s="72">
        <f t="shared" si="436"/>
        <v>0</v>
      </c>
      <c r="AD354" s="73">
        <f t="shared" si="436"/>
        <v>0</v>
      </c>
      <c r="AE354" s="73">
        <f t="shared" si="436"/>
        <v>0</v>
      </c>
      <c r="AF354" s="73">
        <f t="shared" si="436"/>
        <v>0</v>
      </c>
      <c r="AG354" s="73">
        <f t="shared" si="436"/>
        <v>0</v>
      </c>
      <c r="AH354" s="72">
        <f t="shared" si="436"/>
        <v>0</v>
      </c>
      <c r="AI354" s="72">
        <f t="shared" si="436"/>
        <v>0</v>
      </c>
      <c r="AJ354" s="72">
        <f t="shared" si="436"/>
        <v>0</v>
      </c>
      <c r="AK354" s="72">
        <f t="shared" si="436"/>
        <v>0</v>
      </c>
      <c r="AL354" s="73">
        <f t="shared" si="436"/>
        <v>0</v>
      </c>
      <c r="AM354" s="73">
        <f t="shared" si="436"/>
        <v>0</v>
      </c>
      <c r="AN354" s="73">
        <f t="shared" si="436"/>
        <v>0</v>
      </c>
      <c r="AO354" s="77">
        <f t="shared" si="436"/>
        <v>0</v>
      </c>
      <c r="AP354" s="78">
        <f t="shared" si="436"/>
        <v>0</v>
      </c>
      <c r="AQ354" s="77">
        <f t="shared" ref="AQ354:DB354" si="437">SUMIF($E$204:$DD$204,AQ$316,$E242:$DD242)</f>
        <v>0</v>
      </c>
      <c r="AR354" s="78">
        <f t="shared" si="437"/>
        <v>0</v>
      </c>
      <c r="AS354" s="77">
        <f t="shared" si="437"/>
        <v>0</v>
      </c>
      <c r="AT354" s="104">
        <f t="shared" si="437"/>
        <v>0</v>
      </c>
      <c r="AU354" s="77">
        <f t="shared" si="437"/>
        <v>0</v>
      </c>
      <c r="AV354" s="78">
        <f t="shared" si="437"/>
        <v>0</v>
      </c>
      <c r="AW354" s="77">
        <f t="shared" si="437"/>
        <v>0</v>
      </c>
      <c r="AX354" s="78">
        <f t="shared" si="437"/>
        <v>0</v>
      </c>
      <c r="AY354" s="77">
        <f t="shared" si="437"/>
        <v>0</v>
      </c>
      <c r="AZ354" s="78">
        <f t="shared" si="437"/>
        <v>0</v>
      </c>
      <c r="BA354" s="77">
        <f t="shared" si="437"/>
        <v>0</v>
      </c>
      <c r="BB354" s="78">
        <f t="shared" si="437"/>
        <v>0</v>
      </c>
      <c r="BC354" s="77">
        <f t="shared" si="437"/>
        <v>0</v>
      </c>
      <c r="BD354" s="78">
        <f t="shared" si="437"/>
        <v>0</v>
      </c>
      <c r="BE354" s="77">
        <f t="shared" si="437"/>
        <v>0</v>
      </c>
      <c r="BF354" s="78">
        <f t="shared" si="437"/>
        <v>0</v>
      </c>
      <c r="BG354" s="77">
        <f t="shared" si="437"/>
        <v>0</v>
      </c>
      <c r="BH354" s="78">
        <f t="shared" si="437"/>
        <v>0</v>
      </c>
      <c r="BI354" s="77">
        <f t="shared" si="437"/>
        <v>0</v>
      </c>
      <c r="BJ354" s="78">
        <f t="shared" si="437"/>
        <v>0</v>
      </c>
      <c r="BK354" s="77">
        <f t="shared" si="437"/>
        <v>0</v>
      </c>
      <c r="BL354" s="78">
        <f t="shared" si="437"/>
        <v>0</v>
      </c>
      <c r="BM354" s="77">
        <f t="shared" si="437"/>
        <v>0</v>
      </c>
      <c r="BN354" s="78">
        <f t="shared" si="437"/>
        <v>0</v>
      </c>
      <c r="BO354" s="77">
        <f t="shared" si="437"/>
        <v>0</v>
      </c>
      <c r="BP354" s="78">
        <f t="shared" si="437"/>
        <v>0</v>
      </c>
      <c r="BQ354" s="77">
        <f t="shared" si="437"/>
        <v>0</v>
      </c>
      <c r="BR354" s="78">
        <f t="shared" si="437"/>
        <v>0</v>
      </c>
      <c r="BS354" s="77">
        <f t="shared" si="437"/>
        <v>0</v>
      </c>
      <c r="BT354" s="78">
        <f t="shared" si="437"/>
        <v>0</v>
      </c>
      <c r="BU354" s="77">
        <f t="shared" si="437"/>
        <v>0</v>
      </c>
      <c r="BV354" s="78">
        <f t="shared" si="437"/>
        <v>0</v>
      </c>
      <c r="BW354" s="77">
        <f t="shared" si="437"/>
        <v>0</v>
      </c>
      <c r="BX354" s="78">
        <f t="shared" si="437"/>
        <v>0</v>
      </c>
      <c r="BY354" s="77">
        <f t="shared" si="437"/>
        <v>0</v>
      </c>
      <c r="BZ354" s="78">
        <f t="shared" si="437"/>
        <v>0</v>
      </c>
      <c r="CA354" s="77">
        <f t="shared" si="437"/>
        <v>0</v>
      </c>
      <c r="CB354" s="78">
        <f t="shared" si="437"/>
        <v>0</v>
      </c>
      <c r="CC354" s="77">
        <f t="shared" si="437"/>
        <v>0</v>
      </c>
      <c r="CD354" s="78">
        <f t="shared" si="437"/>
        <v>0</v>
      </c>
      <c r="CE354" s="77">
        <f t="shared" si="437"/>
        <v>0</v>
      </c>
      <c r="CF354" s="78">
        <f t="shared" si="437"/>
        <v>0</v>
      </c>
      <c r="CG354" s="77">
        <f t="shared" si="437"/>
        <v>0</v>
      </c>
      <c r="CH354" s="78">
        <f t="shared" si="437"/>
        <v>2.3368538779043823E-3</v>
      </c>
      <c r="CI354" s="77">
        <f t="shared" si="437"/>
        <v>0</v>
      </c>
      <c r="CJ354" s="78">
        <f t="shared" si="437"/>
        <v>0</v>
      </c>
      <c r="CK354" s="77">
        <f t="shared" si="437"/>
        <v>0</v>
      </c>
      <c r="CL354" s="78">
        <f t="shared" si="437"/>
        <v>0</v>
      </c>
      <c r="CM354" s="77">
        <f t="shared" si="437"/>
        <v>0</v>
      </c>
      <c r="CN354" s="78">
        <f t="shared" si="437"/>
        <v>0</v>
      </c>
      <c r="CO354" s="77">
        <f t="shared" si="437"/>
        <v>0</v>
      </c>
      <c r="CP354" s="78">
        <f t="shared" si="437"/>
        <v>0</v>
      </c>
      <c r="CQ354" s="77">
        <f t="shared" si="437"/>
        <v>0</v>
      </c>
      <c r="CR354" s="78">
        <f t="shared" si="437"/>
        <v>0</v>
      </c>
      <c r="CS354" s="77">
        <f t="shared" si="437"/>
        <v>0</v>
      </c>
      <c r="CT354" s="78">
        <f t="shared" si="437"/>
        <v>0</v>
      </c>
      <c r="CU354" s="77">
        <f t="shared" si="437"/>
        <v>0</v>
      </c>
      <c r="CV354" s="78">
        <f t="shared" si="437"/>
        <v>0</v>
      </c>
      <c r="CW354" s="77">
        <f t="shared" si="437"/>
        <v>0</v>
      </c>
      <c r="CX354" s="78">
        <f t="shared" si="437"/>
        <v>0</v>
      </c>
      <c r="CY354" s="77">
        <f t="shared" si="437"/>
        <v>0</v>
      </c>
      <c r="CZ354" s="78">
        <f t="shared" si="437"/>
        <v>0</v>
      </c>
      <c r="DA354" s="77">
        <f t="shared" si="437"/>
        <v>0</v>
      </c>
      <c r="DB354" s="78">
        <f t="shared" si="437"/>
        <v>0</v>
      </c>
      <c r="DC354" s="77">
        <f t="shared" ref="DC354:DD354" si="438">SUMIF($E$204:$DD$204,DC$316,$E242:$DD242)</f>
        <v>0</v>
      </c>
      <c r="DD354" s="79">
        <f t="shared" si="438"/>
        <v>0</v>
      </c>
      <c r="DE354" s="3"/>
    </row>
    <row r="355" spans="1:109" x14ac:dyDescent="0.35">
      <c r="A355" s="3"/>
      <c r="B355" s="3" t="s">
        <v>3876</v>
      </c>
      <c r="C355" s="39" t="s">
        <v>548</v>
      </c>
      <c r="D355" s="3" t="s">
        <v>548</v>
      </c>
      <c r="E355" s="71">
        <f t="shared" ref="E355:AP355" si="439">SUMIF($E$204:$DD$204,E$316,$E243:$DD243)</f>
        <v>0</v>
      </c>
      <c r="F355" s="72">
        <f t="shared" si="439"/>
        <v>0</v>
      </c>
      <c r="G355" s="72">
        <f t="shared" si="439"/>
        <v>0</v>
      </c>
      <c r="H355" s="72">
        <f t="shared" si="439"/>
        <v>0</v>
      </c>
      <c r="I355" s="72">
        <f t="shared" si="439"/>
        <v>0</v>
      </c>
      <c r="J355" s="73">
        <f t="shared" si="439"/>
        <v>0</v>
      </c>
      <c r="K355" s="73">
        <f t="shared" si="439"/>
        <v>0</v>
      </c>
      <c r="L355" s="73">
        <f t="shared" si="439"/>
        <v>0</v>
      </c>
      <c r="M355" s="73">
        <f t="shared" si="439"/>
        <v>0</v>
      </c>
      <c r="N355" s="72">
        <f t="shared" si="439"/>
        <v>0</v>
      </c>
      <c r="O355" s="72">
        <f t="shared" si="439"/>
        <v>0</v>
      </c>
      <c r="P355" s="72">
        <f t="shared" si="439"/>
        <v>0</v>
      </c>
      <c r="Q355" s="73">
        <f t="shared" si="439"/>
        <v>0</v>
      </c>
      <c r="R355" s="73">
        <f t="shared" si="439"/>
        <v>0</v>
      </c>
      <c r="S355" s="73">
        <f t="shared" si="439"/>
        <v>0</v>
      </c>
      <c r="T355" s="73">
        <f t="shared" si="439"/>
        <v>0</v>
      </c>
      <c r="U355" s="72">
        <f t="shared" si="439"/>
        <v>0</v>
      </c>
      <c r="V355" s="72">
        <f t="shared" si="439"/>
        <v>0</v>
      </c>
      <c r="W355" s="72">
        <f t="shared" si="439"/>
        <v>0</v>
      </c>
      <c r="X355" s="78">
        <f t="shared" si="439"/>
        <v>0</v>
      </c>
      <c r="Y355" s="77">
        <f t="shared" si="439"/>
        <v>0</v>
      </c>
      <c r="Z355" s="73">
        <f t="shared" si="439"/>
        <v>0</v>
      </c>
      <c r="AA355" s="73">
        <f t="shared" si="439"/>
        <v>0</v>
      </c>
      <c r="AB355" s="73">
        <f t="shared" si="439"/>
        <v>0</v>
      </c>
      <c r="AC355" s="73">
        <f t="shared" si="439"/>
        <v>0</v>
      </c>
      <c r="AD355" s="72">
        <f t="shared" si="439"/>
        <v>0</v>
      </c>
      <c r="AE355" s="72">
        <f t="shared" si="439"/>
        <v>0</v>
      </c>
      <c r="AF355" s="72">
        <f t="shared" si="439"/>
        <v>0</v>
      </c>
      <c r="AG355" s="72">
        <f t="shared" si="439"/>
        <v>0</v>
      </c>
      <c r="AH355" s="73">
        <f t="shared" si="439"/>
        <v>0</v>
      </c>
      <c r="AI355" s="73">
        <f t="shared" si="439"/>
        <v>0</v>
      </c>
      <c r="AJ355" s="73">
        <f t="shared" si="439"/>
        <v>0</v>
      </c>
      <c r="AK355" s="73">
        <f t="shared" si="439"/>
        <v>0</v>
      </c>
      <c r="AL355" s="72">
        <f t="shared" si="439"/>
        <v>0</v>
      </c>
      <c r="AM355" s="72">
        <f t="shared" si="439"/>
        <v>0</v>
      </c>
      <c r="AN355" s="72">
        <f t="shared" si="439"/>
        <v>0</v>
      </c>
      <c r="AO355" s="78">
        <f t="shared" si="439"/>
        <v>0</v>
      </c>
      <c r="AP355" s="77">
        <f t="shared" si="439"/>
        <v>4.539392896492766E-3</v>
      </c>
      <c r="AQ355" s="78">
        <f t="shared" ref="AQ355:DB355" si="440">SUMIF($E$204:$DD$204,AQ$316,$E243:$DD243)</f>
        <v>4.539392896492766E-3</v>
      </c>
      <c r="AR355" s="77">
        <f t="shared" si="440"/>
        <v>0</v>
      </c>
      <c r="AS355" s="78">
        <f t="shared" si="440"/>
        <v>0</v>
      </c>
      <c r="AT355" s="77">
        <f t="shared" si="440"/>
        <v>0</v>
      </c>
      <c r="AU355" s="78">
        <f t="shared" si="440"/>
        <v>0</v>
      </c>
      <c r="AV355" s="77">
        <f t="shared" si="440"/>
        <v>0</v>
      </c>
      <c r="AW355" s="78">
        <f t="shared" si="440"/>
        <v>0</v>
      </c>
      <c r="AX355" s="77">
        <f t="shared" si="440"/>
        <v>0</v>
      </c>
      <c r="AY355" s="78">
        <f t="shared" si="440"/>
        <v>3.7204813110728522E-3</v>
      </c>
      <c r="AZ355" s="77">
        <f t="shared" si="440"/>
        <v>0</v>
      </c>
      <c r="BA355" s="78">
        <f t="shared" si="440"/>
        <v>0</v>
      </c>
      <c r="BB355" s="77">
        <f t="shared" si="440"/>
        <v>0</v>
      </c>
      <c r="BC355" s="78">
        <f t="shared" si="440"/>
        <v>0</v>
      </c>
      <c r="BD355" s="77">
        <f t="shared" si="440"/>
        <v>0</v>
      </c>
      <c r="BE355" s="78">
        <f t="shared" si="440"/>
        <v>0</v>
      </c>
      <c r="BF355" s="77">
        <f t="shared" si="440"/>
        <v>0</v>
      </c>
      <c r="BG355" s="78">
        <f t="shared" si="440"/>
        <v>0</v>
      </c>
      <c r="BH355" s="77">
        <f t="shared" si="440"/>
        <v>0</v>
      </c>
      <c r="BI355" s="78">
        <f t="shared" si="440"/>
        <v>0</v>
      </c>
      <c r="BJ355" s="77">
        <f t="shared" si="440"/>
        <v>0</v>
      </c>
      <c r="BK355" s="78">
        <f t="shared" si="440"/>
        <v>0</v>
      </c>
      <c r="BL355" s="77">
        <f t="shared" si="440"/>
        <v>0</v>
      </c>
      <c r="BM355" s="78">
        <f t="shared" si="440"/>
        <v>0</v>
      </c>
      <c r="BN355" s="77">
        <f t="shared" si="440"/>
        <v>0</v>
      </c>
      <c r="BO355" s="78">
        <f t="shared" si="440"/>
        <v>1.0816625149703623E-3</v>
      </c>
      <c r="BP355" s="77">
        <f t="shared" si="440"/>
        <v>0</v>
      </c>
      <c r="BQ355" s="78">
        <f t="shared" si="440"/>
        <v>0</v>
      </c>
      <c r="BR355" s="77">
        <f t="shared" si="440"/>
        <v>0</v>
      </c>
      <c r="BS355" s="78">
        <f t="shared" si="440"/>
        <v>0</v>
      </c>
      <c r="BT355" s="77">
        <f t="shared" si="440"/>
        <v>0</v>
      </c>
      <c r="BU355" s="78">
        <f t="shared" si="440"/>
        <v>0</v>
      </c>
      <c r="BV355" s="77">
        <f t="shared" si="440"/>
        <v>0</v>
      </c>
      <c r="BW355" s="78">
        <f t="shared" si="440"/>
        <v>0</v>
      </c>
      <c r="BX355" s="77">
        <f t="shared" si="440"/>
        <v>0</v>
      </c>
      <c r="BY355" s="78">
        <f t="shared" si="440"/>
        <v>0</v>
      </c>
      <c r="BZ355" s="77">
        <f t="shared" si="440"/>
        <v>0</v>
      </c>
      <c r="CA355" s="78">
        <f t="shared" si="440"/>
        <v>0</v>
      </c>
      <c r="CB355" s="77">
        <f t="shared" si="440"/>
        <v>0</v>
      </c>
      <c r="CC355" s="78">
        <f t="shared" si="440"/>
        <v>0</v>
      </c>
      <c r="CD355" s="77">
        <f t="shared" si="440"/>
        <v>0</v>
      </c>
      <c r="CE355" s="78">
        <f t="shared" si="440"/>
        <v>0</v>
      </c>
      <c r="CF355" s="77">
        <f t="shared" si="440"/>
        <v>0</v>
      </c>
      <c r="CG355" s="78">
        <f t="shared" si="440"/>
        <v>0</v>
      </c>
      <c r="CH355" s="77">
        <f t="shared" si="440"/>
        <v>6.5300554246446631E-3</v>
      </c>
      <c r="CI355" s="78">
        <f t="shared" si="440"/>
        <v>0</v>
      </c>
      <c r="CJ355" s="77">
        <f t="shared" si="440"/>
        <v>0</v>
      </c>
      <c r="CK355" s="78">
        <f t="shared" si="440"/>
        <v>0</v>
      </c>
      <c r="CL355" s="77">
        <f t="shared" si="440"/>
        <v>0</v>
      </c>
      <c r="CM355" s="78">
        <f t="shared" si="440"/>
        <v>0</v>
      </c>
      <c r="CN355" s="77">
        <f t="shared" si="440"/>
        <v>0</v>
      </c>
      <c r="CO355" s="78">
        <f t="shared" si="440"/>
        <v>0</v>
      </c>
      <c r="CP355" s="77">
        <f t="shared" si="440"/>
        <v>0</v>
      </c>
      <c r="CQ355" s="78">
        <f t="shared" si="440"/>
        <v>0</v>
      </c>
      <c r="CR355" s="77">
        <f t="shared" si="440"/>
        <v>0</v>
      </c>
      <c r="CS355" s="78">
        <f t="shared" si="440"/>
        <v>0</v>
      </c>
      <c r="CT355" s="77">
        <f t="shared" si="440"/>
        <v>0</v>
      </c>
      <c r="CU355" s="78">
        <f t="shared" si="440"/>
        <v>0</v>
      </c>
      <c r="CV355" s="77">
        <f t="shared" si="440"/>
        <v>0</v>
      </c>
      <c r="CW355" s="78">
        <f t="shared" si="440"/>
        <v>0</v>
      </c>
      <c r="CX355" s="77">
        <f t="shared" si="440"/>
        <v>0</v>
      </c>
      <c r="CY355" s="78">
        <f t="shared" si="440"/>
        <v>0</v>
      </c>
      <c r="CZ355" s="77">
        <f t="shared" si="440"/>
        <v>0</v>
      </c>
      <c r="DA355" s="78">
        <f t="shared" si="440"/>
        <v>0</v>
      </c>
      <c r="DB355" s="77">
        <f t="shared" si="440"/>
        <v>0</v>
      </c>
      <c r="DC355" s="78">
        <f t="shared" ref="DC355:DD355" si="441">SUMIF($E$204:$DD$204,DC$316,$E243:$DD243)</f>
        <v>0</v>
      </c>
      <c r="DD355" s="80">
        <f t="shared" si="441"/>
        <v>0</v>
      </c>
      <c r="DE355" s="3"/>
    </row>
    <row r="356" spans="1:109" x14ac:dyDescent="0.35">
      <c r="A356" s="3"/>
      <c r="B356" s="3" t="s">
        <v>3877</v>
      </c>
      <c r="C356" s="39" t="s">
        <v>549</v>
      </c>
      <c r="D356" s="3" t="s">
        <v>549</v>
      </c>
      <c r="E356" s="75">
        <f t="shared" ref="E356:AP356" si="442">SUMIF($E$204:$DD$204,E$316,$E244:$DD244)</f>
        <v>0</v>
      </c>
      <c r="F356" s="73">
        <f t="shared" si="442"/>
        <v>0</v>
      </c>
      <c r="G356" s="73">
        <f t="shared" si="442"/>
        <v>0</v>
      </c>
      <c r="H356" s="73">
        <f t="shared" si="442"/>
        <v>0</v>
      </c>
      <c r="I356" s="73">
        <f t="shared" si="442"/>
        <v>0</v>
      </c>
      <c r="J356" s="72">
        <f t="shared" si="442"/>
        <v>0</v>
      </c>
      <c r="K356" s="72">
        <f t="shared" si="442"/>
        <v>0</v>
      </c>
      <c r="L356" s="72">
        <f t="shared" si="442"/>
        <v>0</v>
      </c>
      <c r="M356" s="72">
        <f t="shared" si="442"/>
        <v>0</v>
      </c>
      <c r="N356" s="73">
        <f t="shared" si="442"/>
        <v>0</v>
      </c>
      <c r="O356" s="73">
        <f t="shared" si="442"/>
        <v>0</v>
      </c>
      <c r="P356" s="73">
        <f t="shared" si="442"/>
        <v>0</v>
      </c>
      <c r="Q356" s="72">
        <f t="shared" si="442"/>
        <v>0</v>
      </c>
      <c r="R356" s="72">
        <f t="shared" si="442"/>
        <v>0</v>
      </c>
      <c r="S356" s="72">
        <f t="shared" si="442"/>
        <v>0</v>
      </c>
      <c r="T356" s="72">
        <f t="shared" si="442"/>
        <v>0</v>
      </c>
      <c r="U356" s="73">
        <f t="shared" si="442"/>
        <v>0</v>
      </c>
      <c r="V356" s="73">
        <f t="shared" si="442"/>
        <v>0</v>
      </c>
      <c r="W356" s="73">
        <f t="shared" si="442"/>
        <v>0</v>
      </c>
      <c r="X356" s="77">
        <f t="shared" si="442"/>
        <v>0</v>
      </c>
      <c r="Y356" s="78">
        <f t="shared" si="442"/>
        <v>0</v>
      </c>
      <c r="Z356" s="72">
        <f t="shared" si="442"/>
        <v>0</v>
      </c>
      <c r="AA356" s="72">
        <f t="shared" si="442"/>
        <v>0</v>
      </c>
      <c r="AB356" s="72">
        <f t="shared" si="442"/>
        <v>0</v>
      </c>
      <c r="AC356" s="72">
        <f t="shared" si="442"/>
        <v>0</v>
      </c>
      <c r="AD356" s="73">
        <f t="shared" si="442"/>
        <v>0</v>
      </c>
      <c r="AE356" s="73">
        <f t="shared" si="442"/>
        <v>0</v>
      </c>
      <c r="AF356" s="73">
        <f t="shared" si="442"/>
        <v>0</v>
      </c>
      <c r="AG356" s="73">
        <f t="shared" si="442"/>
        <v>0</v>
      </c>
      <c r="AH356" s="72">
        <f t="shared" si="442"/>
        <v>0</v>
      </c>
      <c r="AI356" s="72">
        <f t="shared" si="442"/>
        <v>0</v>
      </c>
      <c r="AJ356" s="72">
        <f t="shared" si="442"/>
        <v>0</v>
      </c>
      <c r="AK356" s="72">
        <f t="shared" si="442"/>
        <v>0</v>
      </c>
      <c r="AL356" s="73">
        <f t="shared" si="442"/>
        <v>0</v>
      </c>
      <c r="AM356" s="73">
        <f t="shared" si="442"/>
        <v>0</v>
      </c>
      <c r="AN356" s="73">
        <f t="shared" si="442"/>
        <v>0</v>
      </c>
      <c r="AO356" s="77">
        <f t="shared" si="442"/>
        <v>0</v>
      </c>
      <c r="AP356" s="78">
        <f t="shared" si="442"/>
        <v>0</v>
      </c>
      <c r="AQ356" s="77">
        <f t="shared" ref="AQ356:DB356" si="443">SUMIF($E$204:$DD$204,AQ$316,$E244:$DD244)</f>
        <v>0</v>
      </c>
      <c r="AR356" s="78">
        <f t="shared" si="443"/>
        <v>0</v>
      </c>
      <c r="AS356" s="77">
        <f t="shared" si="443"/>
        <v>0</v>
      </c>
      <c r="AT356" s="78">
        <f t="shared" si="443"/>
        <v>0</v>
      </c>
      <c r="AU356" s="77">
        <f t="shared" si="443"/>
        <v>0</v>
      </c>
      <c r="AV356" s="78">
        <f t="shared" si="443"/>
        <v>0</v>
      </c>
      <c r="AW356" s="77">
        <f t="shared" si="443"/>
        <v>0</v>
      </c>
      <c r="AX356" s="78">
        <f t="shared" si="443"/>
        <v>0</v>
      </c>
      <c r="AY356" s="77">
        <f t="shared" si="443"/>
        <v>0</v>
      </c>
      <c r="AZ356" s="78">
        <f t="shared" si="443"/>
        <v>0</v>
      </c>
      <c r="BA356" s="77">
        <f t="shared" si="443"/>
        <v>0</v>
      </c>
      <c r="BB356" s="78">
        <f t="shared" si="443"/>
        <v>0</v>
      </c>
      <c r="BC356" s="77">
        <f t="shared" si="443"/>
        <v>0</v>
      </c>
      <c r="BD356" s="78">
        <f t="shared" si="443"/>
        <v>0</v>
      </c>
      <c r="BE356" s="77">
        <f t="shared" si="443"/>
        <v>0</v>
      </c>
      <c r="BF356" s="78">
        <f t="shared" si="443"/>
        <v>0</v>
      </c>
      <c r="BG356" s="77">
        <f t="shared" si="443"/>
        <v>0</v>
      </c>
      <c r="BH356" s="78">
        <f t="shared" si="443"/>
        <v>0</v>
      </c>
      <c r="BI356" s="77">
        <f t="shared" si="443"/>
        <v>0</v>
      </c>
      <c r="BJ356" s="78">
        <f t="shared" si="443"/>
        <v>0</v>
      </c>
      <c r="BK356" s="77">
        <f t="shared" si="443"/>
        <v>0</v>
      </c>
      <c r="BL356" s="78">
        <f t="shared" si="443"/>
        <v>0</v>
      </c>
      <c r="BM356" s="77">
        <f t="shared" si="443"/>
        <v>0</v>
      </c>
      <c r="BN356" s="78">
        <f t="shared" si="443"/>
        <v>0</v>
      </c>
      <c r="BO356" s="77">
        <f t="shared" si="443"/>
        <v>0</v>
      </c>
      <c r="BP356" s="78">
        <f t="shared" si="443"/>
        <v>0</v>
      </c>
      <c r="BQ356" s="77">
        <f t="shared" si="443"/>
        <v>0</v>
      </c>
      <c r="BR356" s="78">
        <f t="shared" si="443"/>
        <v>0</v>
      </c>
      <c r="BS356" s="77">
        <f t="shared" si="443"/>
        <v>0</v>
      </c>
      <c r="BT356" s="78">
        <f t="shared" si="443"/>
        <v>0</v>
      </c>
      <c r="BU356" s="77">
        <f t="shared" si="443"/>
        <v>0</v>
      </c>
      <c r="BV356" s="78">
        <f t="shared" si="443"/>
        <v>0</v>
      </c>
      <c r="BW356" s="77">
        <f t="shared" si="443"/>
        <v>0</v>
      </c>
      <c r="BX356" s="78">
        <f t="shared" si="443"/>
        <v>0</v>
      </c>
      <c r="BY356" s="77">
        <f t="shared" si="443"/>
        <v>0</v>
      </c>
      <c r="BZ356" s="78">
        <f t="shared" si="443"/>
        <v>0</v>
      </c>
      <c r="CA356" s="77">
        <f t="shared" si="443"/>
        <v>0</v>
      </c>
      <c r="CB356" s="78">
        <f t="shared" si="443"/>
        <v>0</v>
      </c>
      <c r="CC356" s="77">
        <f t="shared" si="443"/>
        <v>0</v>
      </c>
      <c r="CD356" s="78">
        <f t="shared" si="443"/>
        <v>0</v>
      </c>
      <c r="CE356" s="77">
        <f t="shared" si="443"/>
        <v>0</v>
      </c>
      <c r="CF356" s="78">
        <f t="shared" si="443"/>
        <v>0</v>
      </c>
      <c r="CG356" s="77">
        <f t="shared" si="443"/>
        <v>0</v>
      </c>
      <c r="CH356" s="78">
        <f t="shared" si="443"/>
        <v>0</v>
      </c>
      <c r="CI356" s="77">
        <f t="shared" si="443"/>
        <v>0</v>
      </c>
      <c r="CJ356" s="78">
        <f t="shared" si="443"/>
        <v>0</v>
      </c>
      <c r="CK356" s="77">
        <f t="shared" si="443"/>
        <v>0</v>
      </c>
      <c r="CL356" s="78">
        <f t="shared" si="443"/>
        <v>0</v>
      </c>
      <c r="CM356" s="77">
        <f t="shared" si="443"/>
        <v>0</v>
      </c>
      <c r="CN356" s="78">
        <f t="shared" si="443"/>
        <v>0</v>
      </c>
      <c r="CO356" s="77">
        <f t="shared" si="443"/>
        <v>0</v>
      </c>
      <c r="CP356" s="78">
        <f t="shared" si="443"/>
        <v>0</v>
      </c>
      <c r="CQ356" s="77">
        <f t="shared" si="443"/>
        <v>0</v>
      </c>
      <c r="CR356" s="78">
        <f t="shared" si="443"/>
        <v>0</v>
      </c>
      <c r="CS356" s="77">
        <f t="shared" si="443"/>
        <v>0</v>
      </c>
      <c r="CT356" s="78">
        <f t="shared" si="443"/>
        <v>0</v>
      </c>
      <c r="CU356" s="77">
        <f t="shared" si="443"/>
        <v>0</v>
      </c>
      <c r="CV356" s="78">
        <f t="shared" si="443"/>
        <v>0</v>
      </c>
      <c r="CW356" s="77">
        <f t="shared" si="443"/>
        <v>0</v>
      </c>
      <c r="CX356" s="78">
        <f t="shared" si="443"/>
        <v>0</v>
      </c>
      <c r="CY356" s="77">
        <f t="shared" si="443"/>
        <v>0</v>
      </c>
      <c r="CZ356" s="78">
        <f t="shared" si="443"/>
        <v>0</v>
      </c>
      <c r="DA356" s="77">
        <f t="shared" si="443"/>
        <v>0</v>
      </c>
      <c r="DB356" s="78">
        <f t="shared" si="443"/>
        <v>0</v>
      </c>
      <c r="DC356" s="77">
        <f t="shared" ref="DC356:DD356" si="444">SUMIF($E$204:$DD$204,DC$316,$E244:$DD244)</f>
        <v>0</v>
      </c>
      <c r="DD356" s="79">
        <f t="shared" si="444"/>
        <v>0</v>
      </c>
      <c r="DE356" s="3"/>
    </row>
    <row r="357" spans="1:109" x14ac:dyDescent="0.35">
      <c r="A357" s="3"/>
      <c r="B357" s="3" t="s">
        <v>3878</v>
      </c>
      <c r="C357" s="39" t="s">
        <v>550</v>
      </c>
      <c r="D357" s="3" t="s">
        <v>550</v>
      </c>
      <c r="E357" s="71">
        <f t="shared" ref="E357:AP357" si="445">SUMIF($E$204:$DD$204,E$316,$E245:$DD245)</f>
        <v>0</v>
      </c>
      <c r="F357" s="72">
        <f t="shared" si="445"/>
        <v>0</v>
      </c>
      <c r="G357" s="72">
        <f t="shared" si="445"/>
        <v>0</v>
      </c>
      <c r="H357" s="72">
        <f t="shared" si="445"/>
        <v>0</v>
      </c>
      <c r="I357" s="72">
        <f t="shared" si="445"/>
        <v>0</v>
      </c>
      <c r="J357" s="73">
        <f t="shared" si="445"/>
        <v>0</v>
      </c>
      <c r="K357" s="73">
        <f t="shared" si="445"/>
        <v>0</v>
      </c>
      <c r="L357" s="73">
        <f t="shared" si="445"/>
        <v>0</v>
      </c>
      <c r="M357" s="73">
        <f t="shared" si="445"/>
        <v>0</v>
      </c>
      <c r="N357" s="72">
        <f t="shared" si="445"/>
        <v>0</v>
      </c>
      <c r="O357" s="72">
        <f t="shared" si="445"/>
        <v>0</v>
      </c>
      <c r="P357" s="72">
        <f t="shared" si="445"/>
        <v>0</v>
      </c>
      <c r="Q357" s="73">
        <f t="shared" si="445"/>
        <v>0</v>
      </c>
      <c r="R357" s="73">
        <f t="shared" si="445"/>
        <v>0</v>
      </c>
      <c r="S357" s="73">
        <f t="shared" si="445"/>
        <v>0</v>
      </c>
      <c r="T357" s="73">
        <f t="shared" si="445"/>
        <v>0</v>
      </c>
      <c r="U357" s="72">
        <f t="shared" si="445"/>
        <v>0</v>
      </c>
      <c r="V357" s="72">
        <f t="shared" si="445"/>
        <v>0</v>
      </c>
      <c r="W357" s="72">
        <f t="shared" si="445"/>
        <v>0</v>
      </c>
      <c r="X357" s="78">
        <f t="shared" si="445"/>
        <v>0</v>
      </c>
      <c r="Y357" s="77">
        <f t="shared" si="445"/>
        <v>0</v>
      </c>
      <c r="Z357" s="73">
        <f t="shared" si="445"/>
        <v>0</v>
      </c>
      <c r="AA357" s="73">
        <f t="shared" si="445"/>
        <v>0</v>
      </c>
      <c r="AB357" s="73">
        <f t="shared" si="445"/>
        <v>0</v>
      </c>
      <c r="AC357" s="73">
        <f t="shared" si="445"/>
        <v>0</v>
      </c>
      <c r="AD357" s="72">
        <f t="shared" si="445"/>
        <v>0</v>
      </c>
      <c r="AE357" s="72">
        <f t="shared" si="445"/>
        <v>0</v>
      </c>
      <c r="AF357" s="72">
        <f t="shared" si="445"/>
        <v>0</v>
      </c>
      <c r="AG357" s="72">
        <f t="shared" si="445"/>
        <v>0</v>
      </c>
      <c r="AH357" s="73">
        <f t="shared" si="445"/>
        <v>0</v>
      </c>
      <c r="AI357" s="73">
        <f t="shared" si="445"/>
        <v>0</v>
      </c>
      <c r="AJ357" s="73">
        <f t="shared" si="445"/>
        <v>0</v>
      </c>
      <c r="AK357" s="73">
        <f t="shared" si="445"/>
        <v>0</v>
      </c>
      <c r="AL357" s="72">
        <f t="shared" si="445"/>
        <v>0</v>
      </c>
      <c r="AM357" s="72">
        <f t="shared" si="445"/>
        <v>0</v>
      </c>
      <c r="AN357" s="72">
        <f t="shared" si="445"/>
        <v>0</v>
      </c>
      <c r="AO357" s="78">
        <f t="shared" si="445"/>
        <v>0</v>
      </c>
      <c r="AP357" s="77">
        <f t="shared" si="445"/>
        <v>3.6445918079699026E-2</v>
      </c>
      <c r="AQ357" s="78">
        <f t="shared" ref="AQ357:DB357" si="446">SUMIF($E$204:$DD$204,AQ$316,$E245:$DD245)</f>
        <v>3.6445918079699026E-2</v>
      </c>
      <c r="AR357" s="77">
        <f t="shared" si="446"/>
        <v>0</v>
      </c>
      <c r="AS357" s="78">
        <f t="shared" si="446"/>
        <v>0</v>
      </c>
      <c r="AT357" s="77">
        <f t="shared" si="446"/>
        <v>0</v>
      </c>
      <c r="AU357" s="78">
        <f t="shared" si="446"/>
        <v>1.7625835882871539E-2</v>
      </c>
      <c r="AV357" s="77">
        <f t="shared" si="446"/>
        <v>0</v>
      </c>
      <c r="AW357" s="78">
        <f t="shared" si="446"/>
        <v>0</v>
      </c>
      <c r="AX357" s="77">
        <f t="shared" si="446"/>
        <v>0</v>
      </c>
      <c r="AY357" s="78">
        <f t="shared" si="446"/>
        <v>0</v>
      </c>
      <c r="AZ357" s="77">
        <f t="shared" si="446"/>
        <v>0</v>
      </c>
      <c r="BA357" s="78">
        <f t="shared" si="446"/>
        <v>9.3183576165826766E-3</v>
      </c>
      <c r="BB357" s="77">
        <f t="shared" si="446"/>
        <v>0</v>
      </c>
      <c r="BC357" s="78">
        <f t="shared" si="446"/>
        <v>0</v>
      </c>
      <c r="BD357" s="77">
        <f t="shared" si="446"/>
        <v>0</v>
      </c>
      <c r="BE357" s="78">
        <f t="shared" si="446"/>
        <v>0</v>
      </c>
      <c r="BF357" s="77">
        <f t="shared" si="446"/>
        <v>0</v>
      </c>
      <c r="BG357" s="78">
        <f t="shared" si="446"/>
        <v>0</v>
      </c>
      <c r="BH357" s="77">
        <f t="shared" si="446"/>
        <v>0</v>
      </c>
      <c r="BI357" s="78">
        <f t="shared" si="446"/>
        <v>0</v>
      </c>
      <c r="BJ357" s="77">
        <f t="shared" si="446"/>
        <v>0</v>
      </c>
      <c r="BK357" s="78">
        <f t="shared" si="446"/>
        <v>0</v>
      </c>
      <c r="BL357" s="77">
        <f t="shared" si="446"/>
        <v>0.65707609312782056</v>
      </c>
      <c r="BM357" s="78">
        <f t="shared" si="446"/>
        <v>0.18798202610827247</v>
      </c>
      <c r="BN357" s="77">
        <f t="shared" si="446"/>
        <v>0.13983179667741513</v>
      </c>
      <c r="BO357" s="78">
        <f t="shared" si="446"/>
        <v>0.4403605514968939</v>
      </c>
      <c r="BP357" s="77">
        <f t="shared" si="446"/>
        <v>0</v>
      </c>
      <c r="BQ357" s="78">
        <f t="shared" si="446"/>
        <v>0</v>
      </c>
      <c r="BR357" s="77">
        <f t="shared" si="446"/>
        <v>2.0003159597381803E-3</v>
      </c>
      <c r="BS357" s="78">
        <f t="shared" si="446"/>
        <v>0</v>
      </c>
      <c r="BT357" s="77">
        <f t="shared" si="446"/>
        <v>0</v>
      </c>
      <c r="BU357" s="78">
        <f t="shared" si="446"/>
        <v>0</v>
      </c>
      <c r="BV357" s="77">
        <f t="shared" si="446"/>
        <v>0</v>
      </c>
      <c r="BW357" s="78">
        <f t="shared" si="446"/>
        <v>0</v>
      </c>
      <c r="BX357" s="77">
        <f t="shared" si="446"/>
        <v>9.9443861901863814E-2</v>
      </c>
      <c r="BY357" s="78">
        <f t="shared" si="446"/>
        <v>0</v>
      </c>
      <c r="BZ357" s="77">
        <f t="shared" si="446"/>
        <v>0</v>
      </c>
      <c r="CA357" s="78">
        <f t="shared" si="446"/>
        <v>0</v>
      </c>
      <c r="CB357" s="77">
        <f t="shared" si="446"/>
        <v>1.8644101655240792E-3</v>
      </c>
      <c r="CC357" s="78">
        <f t="shared" si="446"/>
        <v>1.4577476453687498E-2</v>
      </c>
      <c r="CD357" s="77">
        <f t="shared" si="446"/>
        <v>4.1946858985252537E-4</v>
      </c>
      <c r="CE357" s="78">
        <f t="shared" si="446"/>
        <v>0</v>
      </c>
      <c r="CF357" s="77">
        <f t="shared" si="446"/>
        <v>0</v>
      </c>
      <c r="CG357" s="78">
        <f t="shared" si="446"/>
        <v>0</v>
      </c>
      <c r="CH357" s="77">
        <f t="shared" si="446"/>
        <v>1.123195910090496E-3</v>
      </c>
      <c r="CI357" s="78">
        <f t="shared" si="446"/>
        <v>0</v>
      </c>
      <c r="CJ357" s="77">
        <f t="shared" si="446"/>
        <v>0</v>
      </c>
      <c r="CK357" s="78">
        <f t="shared" si="446"/>
        <v>0</v>
      </c>
      <c r="CL357" s="77">
        <f t="shared" si="446"/>
        <v>0</v>
      </c>
      <c r="CM357" s="78">
        <f t="shared" si="446"/>
        <v>0</v>
      </c>
      <c r="CN357" s="77">
        <f t="shared" si="446"/>
        <v>0</v>
      </c>
      <c r="CO357" s="78">
        <f t="shared" si="446"/>
        <v>0</v>
      </c>
      <c r="CP357" s="77">
        <f t="shared" si="446"/>
        <v>0</v>
      </c>
      <c r="CQ357" s="78">
        <f t="shared" si="446"/>
        <v>0</v>
      </c>
      <c r="CR357" s="77">
        <f t="shared" si="446"/>
        <v>1.3467219541352935E-2</v>
      </c>
      <c r="CS357" s="78">
        <f t="shared" si="446"/>
        <v>8.9902533670478089E-3</v>
      </c>
      <c r="CT357" s="77">
        <f t="shared" si="446"/>
        <v>0</v>
      </c>
      <c r="CU357" s="78">
        <f t="shared" si="446"/>
        <v>0</v>
      </c>
      <c r="CV357" s="77">
        <f t="shared" si="446"/>
        <v>0</v>
      </c>
      <c r="CW357" s="78">
        <f t="shared" si="446"/>
        <v>0</v>
      </c>
      <c r="CX357" s="77">
        <f t="shared" si="446"/>
        <v>0</v>
      </c>
      <c r="CY357" s="78">
        <f t="shared" si="446"/>
        <v>0</v>
      </c>
      <c r="CZ357" s="77">
        <f t="shared" si="446"/>
        <v>0</v>
      </c>
      <c r="DA357" s="78">
        <f t="shared" si="446"/>
        <v>0</v>
      </c>
      <c r="DB357" s="77">
        <f t="shared" si="446"/>
        <v>0</v>
      </c>
      <c r="DC357" s="78">
        <f t="shared" ref="DC357:DD357" si="447">SUMIF($E$204:$DD$204,DC$316,$E245:$DD245)</f>
        <v>0</v>
      </c>
      <c r="DD357" s="80">
        <f t="shared" si="447"/>
        <v>0</v>
      </c>
      <c r="DE357" s="3"/>
    </row>
    <row r="358" spans="1:109" x14ac:dyDescent="0.35">
      <c r="A358" s="3"/>
      <c r="B358" s="3" t="s">
        <v>3879</v>
      </c>
      <c r="C358" s="39" t="s">
        <v>552</v>
      </c>
      <c r="D358" s="3" t="s">
        <v>552</v>
      </c>
      <c r="E358" s="75">
        <f t="shared" ref="E358:AP358" si="448">SUMIF($E$204:$DD$204,E$316,$E246:$DD246)</f>
        <v>0</v>
      </c>
      <c r="F358" s="73">
        <f t="shared" si="448"/>
        <v>0</v>
      </c>
      <c r="G358" s="73">
        <f t="shared" si="448"/>
        <v>0</v>
      </c>
      <c r="H358" s="73">
        <f t="shared" si="448"/>
        <v>0</v>
      </c>
      <c r="I358" s="73">
        <f t="shared" si="448"/>
        <v>0</v>
      </c>
      <c r="J358" s="72">
        <f t="shared" si="448"/>
        <v>0</v>
      </c>
      <c r="K358" s="72">
        <f t="shared" si="448"/>
        <v>0</v>
      </c>
      <c r="L358" s="72">
        <f t="shared" si="448"/>
        <v>0</v>
      </c>
      <c r="M358" s="72">
        <f t="shared" si="448"/>
        <v>0</v>
      </c>
      <c r="N358" s="73">
        <f t="shared" si="448"/>
        <v>0</v>
      </c>
      <c r="O358" s="73">
        <f t="shared" si="448"/>
        <v>0</v>
      </c>
      <c r="P358" s="73">
        <f t="shared" si="448"/>
        <v>0</v>
      </c>
      <c r="Q358" s="72">
        <f t="shared" si="448"/>
        <v>0</v>
      </c>
      <c r="R358" s="72">
        <f t="shared" si="448"/>
        <v>0</v>
      </c>
      <c r="S358" s="72">
        <f t="shared" si="448"/>
        <v>0</v>
      </c>
      <c r="T358" s="72">
        <f t="shared" si="448"/>
        <v>0</v>
      </c>
      <c r="U358" s="73">
        <f t="shared" si="448"/>
        <v>0</v>
      </c>
      <c r="V358" s="73">
        <f t="shared" si="448"/>
        <v>0</v>
      </c>
      <c r="W358" s="73">
        <f t="shared" si="448"/>
        <v>0</v>
      </c>
      <c r="X358" s="77">
        <f t="shared" si="448"/>
        <v>0</v>
      </c>
      <c r="Y358" s="78">
        <f t="shared" si="448"/>
        <v>0</v>
      </c>
      <c r="Z358" s="72">
        <f t="shared" si="448"/>
        <v>0</v>
      </c>
      <c r="AA358" s="72">
        <f t="shared" si="448"/>
        <v>0</v>
      </c>
      <c r="AB358" s="72">
        <f t="shared" si="448"/>
        <v>0</v>
      </c>
      <c r="AC358" s="72">
        <f t="shared" si="448"/>
        <v>0</v>
      </c>
      <c r="AD358" s="73">
        <f t="shared" si="448"/>
        <v>0</v>
      </c>
      <c r="AE358" s="73">
        <f t="shared" si="448"/>
        <v>0</v>
      </c>
      <c r="AF358" s="73">
        <f t="shared" si="448"/>
        <v>0</v>
      </c>
      <c r="AG358" s="73">
        <f t="shared" si="448"/>
        <v>0</v>
      </c>
      <c r="AH358" s="72">
        <f t="shared" si="448"/>
        <v>0</v>
      </c>
      <c r="AI358" s="72">
        <f t="shared" si="448"/>
        <v>0</v>
      </c>
      <c r="AJ358" s="72">
        <f t="shared" si="448"/>
        <v>0</v>
      </c>
      <c r="AK358" s="72">
        <f t="shared" si="448"/>
        <v>0</v>
      </c>
      <c r="AL358" s="73">
        <f t="shared" si="448"/>
        <v>0</v>
      </c>
      <c r="AM358" s="73">
        <f t="shared" si="448"/>
        <v>0</v>
      </c>
      <c r="AN358" s="73">
        <f t="shared" si="448"/>
        <v>0</v>
      </c>
      <c r="AO358" s="77">
        <f t="shared" si="448"/>
        <v>0</v>
      </c>
      <c r="AP358" s="78">
        <f t="shared" si="448"/>
        <v>0</v>
      </c>
      <c r="AQ358" s="77">
        <f t="shared" ref="AQ358:DB358" si="449">SUMIF($E$204:$DD$204,AQ$316,$E246:$DD246)</f>
        <v>0</v>
      </c>
      <c r="AR358" s="78">
        <f t="shared" si="449"/>
        <v>0</v>
      </c>
      <c r="AS358" s="77">
        <f t="shared" si="449"/>
        <v>0</v>
      </c>
      <c r="AT358" s="78">
        <f t="shared" si="449"/>
        <v>0</v>
      </c>
      <c r="AU358" s="77">
        <f t="shared" si="449"/>
        <v>0</v>
      </c>
      <c r="AV358" s="78">
        <f t="shared" si="449"/>
        <v>0</v>
      </c>
      <c r="AW358" s="77">
        <f t="shared" si="449"/>
        <v>0</v>
      </c>
      <c r="AX358" s="78">
        <f t="shared" si="449"/>
        <v>0</v>
      </c>
      <c r="AY358" s="77">
        <f t="shared" si="449"/>
        <v>0</v>
      </c>
      <c r="AZ358" s="78">
        <f t="shared" si="449"/>
        <v>0</v>
      </c>
      <c r="BA358" s="77">
        <f t="shared" si="449"/>
        <v>0</v>
      </c>
      <c r="BB358" s="78">
        <f t="shared" si="449"/>
        <v>0</v>
      </c>
      <c r="BC358" s="77">
        <f t="shared" si="449"/>
        <v>0</v>
      </c>
      <c r="BD358" s="78">
        <f t="shared" si="449"/>
        <v>0</v>
      </c>
      <c r="BE358" s="77">
        <f t="shared" si="449"/>
        <v>0</v>
      </c>
      <c r="BF358" s="78">
        <f t="shared" si="449"/>
        <v>0</v>
      </c>
      <c r="BG358" s="77">
        <f t="shared" si="449"/>
        <v>0</v>
      </c>
      <c r="BH358" s="78">
        <f t="shared" si="449"/>
        <v>0</v>
      </c>
      <c r="BI358" s="77">
        <f t="shared" si="449"/>
        <v>0</v>
      </c>
      <c r="BJ358" s="78">
        <f t="shared" si="449"/>
        <v>0</v>
      </c>
      <c r="BK358" s="77">
        <f t="shared" si="449"/>
        <v>0</v>
      </c>
      <c r="BL358" s="78">
        <f t="shared" si="449"/>
        <v>0</v>
      </c>
      <c r="BM358" s="77">
        <f t="shared" si="449"/>
        <v>0</v>
      </c>
      <c r="BN358" s="78">
        <f t="shared" si="449"/>
        <v>0</v>
      </c>
      <c r="BO358" s="77">
        <f t="shared" si="449"/>
        <v>0</v>
      </c>
      <c r="BP358" s="78">
        <f t="shared" si="449"/>
        <v>0</v>
      </c>
      <c r="BQ358" s="77">
        <f t="shared" si="449"/>
        <v>0</v>
      </c>
      <c r="BR358" s="78">
        <f t="shared" si="449"/>
        <v>0</v>
      </c>
      <c r="BS358" s="77">
        <f t="shared" si="449"/>
        <v>0</v>
      </c>
      <c r="BT358" s="78">
        <f t="shared" si="449"/>
        <v>0</v>
      </c>
      <c r="BU358" s="77">
        <f t="shared" si="449"/>
        <v>0</v>
      </c>
      <c r="BV358" s="78">
        <f t="shared" si="449"/>
        <v>0</v>
      </c>
      <c r="BW358" s="77">
        <f t="shared" si="449"/>
        <v>0</v>
      </c>
      <c r="BX358" s="78">
        <f t="shared" si="449"/>
        <v>0</v>
      </c>
      <c r="BY358" s="77">
        <f t="shared" si="449"/>
        <v>0</v>
      </c>
      <c r="BZ358" s="78">
        <f t="shared" si="449"/>
        <v>0</v>
      </c>
      <c r="CA358" s="77">
        <f t="shared" si="449"/>
        <v>0</v>
      </c>
      <c r="CB358" s="78">
        <f t="shared" si="449"/>
        <v>0</v>
      </c>
      <c r="CC358" s="77">
        <f t="shared" si="449"/>
        <v>0</v>
      </c>
      <c r="CD358" s="78">
        <f t="shared" si="449"/>
        <v>0</v>
      </c>
      <c r="CE358" s="77">
        <f t="shared" si="449"/>
        <v>0</v>
      </c>
      <c r="CF358" s="78">
        <f t="shared" si="449"/>
        <v>0</v>
      </c>
      <c r="CG358" s="77">
        <f t="shared" si="449"/>
        <v>0</v>
      </c>
      <c r="CH358" s="78">
        <f t="shared" si="449"/>
        <v>2.7006532847367159E-2</v>
      </c>
      <c r="CI358" s="77">
        <f t="shared" si="449"/>
        <v>0</v>
      </c>
      <c r="CJ358" s="78">
        <f t="shared" si="449"/>
        <v>0</v>
      </c>
      <c r="CK358" s="77">
        <f t="shared" si="449"/>
        <v>0</v>
      </c>
      <c r="CL358" s="78">
        <f t="shared" si="449"/>
        <v>0</v>
      </c>
      <c r="CM358" s="77">
        <f t="shared" si="449"/>
        <v>0</v>
      </c>
      <c r="CN358" s="78">
        <f t="shared" si="449"/>
        <v>0</v>
      </c>
      <c r="CO358" s="77">
        <f t="shared" si="449"/>
        <v>0</v>
      </c>
      <c r="CP358" s="78">
        <f t="shared" si="449"/>
        <v>0</v>
      </c>
      <c r="CQ358" s="77">
        <f t="shared" si="449"/>
        <v>0</v>
      </c>
      <c r="CR358" s="78">
        <f t="shared" si="449"/>
        <v>0</v>
      </c>
      <c r="CS358" s="77">
        <f t="shared" si="449"/>
        <v>0</v>
      </c>
      <c r="CT358" s="78">
        <f t="shared" si="449"/>
        <v>0</v>
      </c>
      <c r="CU358" s="77">
        <f t="shared" si="449"/>
        <v>0</v>
      </c>
      <c r="CV358" s="78">
        <f t="shared" si="449"/>
        <v>0</v>
      </c>
      <c r="CW358" s="77">
        <f t="shared" si="449"/>
        <v>0</v>
      </c>
      <c r="CX358" s="78">
        <f t="shared" si="449"/>
        <v>0</v>
      </c>
      <c r="CY358" s="77">
        <f t="shared" si="449"/>
        <v>0</v>
      </c>
      <c r="CZ358" s="78">
        <f t="shared" si="449"/>
        <v>0</v>
      </c>
      <c r="DA358" s="77">
        <f t="shared" si="449"/>
        <v>0</v>
      </c>
      <c r="DB358" s="78">
        <f t="shared" si="449"/>
        <v>0</v>
      </c>
      <c r="DC358" s="77">
        <f t="shared" ref="DC358:DD358" si="450">SUMIF($E$204:$DD$204,DC$316,$E246:$DD246)</f>
        <v>0</v>
      </c>
      <c r="DD358" s="79">
        <f t="shared" si="450"/>
        <v>0</v>
      </c>
      <c r="DE358" s="3"/>
    </row>
    <row r="359" spans="1:109" x14ac:dyDescent="0.35">
      <c r="A359" s="3"/>
      <c r="B359" s="3" t="s">
        <v>3880</v>
      </c>
      <c r="C359" s="39" t="s">
        <v>553</v>
      </c>
      <c r="D359" s="3" t="s">
        <v>553</v>
      </c>
      <c r="E359" s="71">
        <f t="shared" ref="E359:AP359" si="451">SUMIF($E$204:$DD$204,E$316,$E247:$DD247)</f>
        <v>0</v>
      </c>
      <c r="F359" s="72">
        <f t="shared" si="451"/>
        <v>0</v>
      </c>
      <c r="G359" s="72">
        <f t="shared" si="451"/>
        <v>0</v>
      </c>
      <c r="H359" s="72">
        <f t="shared" si="451"/>
        <v>0</v>
      </c>
      <c r="I359" s="72">
        <f t="shared" si="451"/>
        <v>0</v>
      </c>
      <c r="J359" s="73">
        <f t="shared" si="451"/>
        <v>0</v>
      </c>
      <c r="K359" s="73">
        <f t="shared" si="451"/>
        <v>0</v>
      </c>
      <c r="L359" s="73">
        <f t="shared" si="451"/>
        <v>0</v>
      </c>
      <c r="M359" s="73">
        <f t="shared" si="451"/>
        <v>0</v>
      </c>
      <c r="N359" s="72">
        <f t="shared" si="451"/>
        <v>0</v>
      </c>
      <c r="O359" s="72">
        <f t="shared" si="451"/>
        <v>0</v>
      </c>
      <c r="P359" s="72">
        <f t="shared" si="451"/>
        <v>0</v>
      </c>
      <c r="Q359" s="73">
        <f t="shared" si="451"/>
        <v>0</v>
      </c>
      <c r="R359" s="73">
        <f t="shared" si="451"/>
        <v>0</v>
      </c>
      <c r="S359" s="73">
        <f t="shared" si="451"/>
        <v>0</v>
      </c>
      <c r="T359" s="73">
        <f t="shared" si="451"/>
        <v>0</v>
      </c>
      <c r="U359" s="72">
        <f t="shared" si="451"/>
        <v>0</v>
      </c>
      <c r="V359" s="72">
        <f t="shared" si="451"/>
        <v>0</v>
      </c>
      <c r="W359" s="72">
        <f t="shared" si="451"/>
        <v>0</v>
      </c>
      <c r="X359" s="78">
        <f t="shared" si="451"/>
        <v>0</v>
      </c>
      <c r="Y359" s="77">
        <f t="shared" si="451"/>
        <v>0</v>
      </c>
      <c r="Z359" s="73">
        <f t="shared" si="451"/>
        <v>0</v>
      </c>
      <c r="AA359" s="73">
        <f t="shared" si="451"/>
        <v>0</v>
      </c>
      <c r="AB359" s="73">
        <f t="shared" si="451"/>
        <v>0</v>
      </c>
      <c r="AC359" s="73">
        <f t="shared" si="451"/>
        <v>0</v>
      </c>
      <c r="AD359" s="72">
        <f t="shared" si="451"/>
        <v>0</v>
      </c>
      <c r="AE359" s="72">
        <f t="shared" si="451"/>
        <v>0</v>
      </c>
      <c r="AF359" s="72">
        <f t="shared" si="451"/>
        <v>0</v>
      </c>
      <c r="AG359" s="72">
        <f t="shared" si="451"/>
        <v>0</v>
      </c>
      <c r="AH359" s="73">
        <f t="shared" si="451"/>
        <v>0</v>
      </c>
      <c r="AI359" s="73">
        <f t="shared" si="451"/>
        <v>0</v>
      </c>
      <c r="AJ359" s="73">
        <f t="shared" si="451"/>
        <v>0</v>
      </c>
      <c r="AK359" s="73">
        <f t="shared" si="451"/>
        <v>0</v>
      </c>
      <c r="AL359" s="72">
        <f t="shared" si="451"/>
        <v>0</v>
      </c>
      <c r="AM359" s="72">
        <f t="shared" si="451"/>
        <v>0</v>
      </c>
      <c r="AN359" s="72">
        <f t="shared" si="451"/>
        <v>0</v>
      </c>
      <c r="AO359" s="78">
        <f t="shared" si="451"/>
        <v>0</v>
      </c>
      <c r="AP359" s="77">
        <f t="shared" si="451"/>
        <v>0</v>
      </c>
      <c r="AQ359" s="78">
        <f t="shared" ref="AQ359:DB359" si="452">SUMIF($E$204:$DD$204,AQ$316,$E247:$DD247)</f>
        <v>0</v>
      </c>
      <c r="AR359" s="77">
        <f t="shared" si="452"/>
        <v>0</v>
      </c>
      <c r="AS359" s="78">
        <f t="shared" si="452"/>
        <v>0</v>
      </c>
      <c r="AT359" s="77">
        <f t="shared" si="452"/>
        <v>0</v>
      </c>
      <c r="AU359" s="78">
        <f t="shared" si="452"/>
        <v>0</v>
      </c>
      <c r="AV359" s="77">
        <f t="shared" si="452"/>
        <v>0</v>
      </c>
      <c r="AW359" s="78">
        <f t="shared" si="452"/>
        <v>0</v>
      </c>
      <c r="AX359" s="77">
        <f t="shared" si="452"/>
        <v>0</v>
      </c>
      <c r="AY359" s="78">
        <f t="shared" si="452"/>
        <v>0</v>
      </c>
      <c r="AZ359" s="77">
        <f t="shared" si="452"/>
        <v>0</v>
      </c>
      <c r="BA359" s="78">
        <f t="shared" si="452"/>
        <v>0</v>
      </c>
      <c r="BB359" s="77">
        <f t="shared" si="452"/>
        <v>0</v>
      </c>
      <c r="BC359" s="78">
        <f t="shared" si="452"/>
        <v>0</v>
      </c>
      <c r="BD359" s="77">
        <f t="shared" si="452"/>
        <v>0</v>
      </c>
      <c r="BE359" s="78">
        <f t="shared" si="452"/>
        <v>0</v>
      </c>
      <c r="BF359" s="77">
        <f t="shared" si="452"/>
        <v>0</v>
      </c>
      <c r="BG359" s="78">
        <f t="shared" si="452"/>
        <v>0</v>
      </c>
      <c r="BH359" s="77">
        <f t="shared" si="452"/>
        <v>0</v>
      </c>
      <c r="BI359" s="78">
        <f t="shared" si="452"/>
        <v>0</v>
      </c>
      <c r="BJ359" s="77">
        <f t="shared" si="452"/>
        <v>0</v>
      </c>
      <c r="BK359" s="78">
        <f t="shared" si="452"/>
        <v>0</v>
      </c>
      <c r="BL359" s="77">
        <f t="shared" si="452"/>
        <v>0</v>
      </c>
      <c r="BM359" s="78">
        <f t="shared" si="452"/>
        <v>0</v>
      </c>
      <c r="BN359" s="77">
        <f t="shared" si="452"/>
        <v>0</v>
      </c>
      <c r="BO359" s="78">
        <f t="shared" si="452"/>
        <v>0</v>
      </c>
      <c r="BP359" s="77">
        <f t="shared" si="452"/>
        <v>0</v>
      </c>
      <c r="BQ359" s="78">
        <f t="shared" si="452"/>
        <v>0</v>
      </c>
      <c r="BR359" s="77">
        <f t="shared" si="452"/>
        <v>0</v>
      </c>
      <c r="BS359" s="78">
        <f t="shared" si="452"/>
        <v>0</v>
      </c>
      <c r="BT359" s="77">
        <f t="shared" si="452"/>
        <v>0</v>
      </c>
      <c r="BU359" s="78">
        <f t="shared" si="452"/>
        <v>0</v>
      </c>
      <c r="BV359" s="77">
        <f t="shared" si="452"/>
        <v>0</v>
      </c>
      <c r="BW359" s="78">
        <f t="shared" si="452"/>
        <v>0</v>
      </c>
      <c r="BX359" s="77">
        <f t="shared" si="452"/>
        <v>0</v>
      </c>
      <c r="BY359" s="78">
        <f t="shared" si="452"/>
        <v>0</v>
      </c>
      <c r="BZ359" s="77">
        <f t="shared" si="452"/>
        <v>0</v>
      </c>
      <c r="CA359" s="78">
        <f t="shared" si="452"/>
        <v>0</v>
      </c>
      <c r="CB359" s="77">
        <f t="shared" si="452"/>
        <v>0</v>
      </c>
      <c r="CC359" s="78">
        <f t="shared" si="452"/>
        <v>0</v>
      </c>
      <c r="CD359" s="77">
        <f t="shared" si="452"/>
        <v>0</v>
      </c>
      <c r="CE359" s="78">
        <f t="shared" si="452"/>
        <v>0</v>
      </c>
      <c r="CF359" s="77">
        <f t="shared" si="452"/>
        <v>0</v>
      </c>
      <c r="CG359" s="78">
        <f t="shared" si="452"/>
        <v>0</v>
      </c>
      <c r="CH359" s="77">
        <f t="shared" si="452"/>
        <v>0</v>
      </c>
      <c r="CI359" s="78">
        <f t="shared" si="452"/>
        <v>0</v>
      </c>
      <c r="CJ359" s="77">
        <f t="shared" si="452"/>
        <v>0</v>
      </c>
      <c r="CK359" s="78">
        <f t="shared" si="452"/>
        <v>0</v>
      </c>
      <c r="CL359" s="77">
        <f t="shared" si="452"/>
        <v>0</v>
      </c>
      <c r="CM359" s="78">
        <f t="shared" si="452"/>
        <v>0</v>
      </c>
      <c r="CN359" s="77">
        <f t="shared" si="452"/>
        <v>0</v>
      </c>
      <c r="CO359" s="78">
        <f t="shared" si="452"/>
        <v>0</v>
      </c>
      <c r="CP359" s="77">
        <f t="shared" si="452"/>
        <v>0</v>
      </c>
      <c r="CQ359" s="78">
        <f t="shared" si="452"/>
        <v>0</v>
      </c>
      <c r="CR359" s="77">
        <f t="shared" si="452"/>
        <v>0</v>
      </c>
      <c r="CS359" s="78">
        <f t="shared" si="452"/>
        <v>0</v>
      </c>
      <c r="CT359" s="77">
        <f t="shared" si="452"/>
        <v>0</v>
      </c>
      <c r="CU359" s="78">
        <f t="shared" si="452"/>
        <v>0</v>
      </c>
      <c r="CV359" s="77">
        <f t="shared" si="452"/>
        <v>0</v>
      </c>
      <c r="CW359" s="78">
        <f t="shared" si="452"/>
        <v>0</v>
      </c>
      <c r="CX359" s="77">
        <f t="shared" si="452"/>
        <v>0</v>
      </c>
      <c r="CY359" s="78">
        <f t="shared" si="452"/>
        <v>0</v>
      </c>
      <c r="CZ359" s="77">
        <f t="shared" si="452"/>
        <v>0</v>
      </c>
      <c r="DA359" s="78">
        <f t="shared" si="452"/>
        <v>0</v>
      </c>
      <c r="DB359" s="77">
        <f t="shared" si="452"/>
        <v>0</v>
      </c>
      <c r="DC359" s="78">
        <f t="shared" ref="DC359:DD359" si="453">SUMIF($E$204:$DD$204,DC$316,$E247:$DD247)</f>
        <v>0</v>
      </c>
      <c r="DD359" s="80">
        <f t="shared" si="453"/>
        <v>0</v>
      </c>
      <c r="DE359" s="3"/>
    </row>
    <row r="360" spans="1:109" x14ac:dyDescent="0.35">
      <c r="A360" s="3"/>
      <c r="B360" s="3" t="s">
        <v>3881</v>
      </c>
      <c r="C360" s="39" t="s">
        <v>554</v>
      </c>
      <c r="D360" s="3" t="s">
        <v>554</v>
      </c>
      <c r="E360" s="75">
        <f t="shared" ref="E360:AP360" si="454">SUMIF($E$204:$DD$204,E$316,$E248:$DD248)</f>
        <v>0</v>
      </c>
      <c r="F360" s="73">
        <f t="shared" si="454"/>
        <v>0</v>
      </c>
      <c r="G360" s="73">
        <f t="shared" si="454"/>
        <v>0</v>
      </c>
      <c r="H360" s="73">
        <f t="shared" si="454"/>
        <v>0</v>
      </c>
      <c r="I360" s="73">
        <f t="shared" si="454"/>
        <v>0</v>
      </c>
      <c r="J360" s="72">
        <f t="shared" si="454"/>
        <v>0</v>
      </c>
      <c r="K360" s="72">
        <f t="shared" si="454"/>
        <v>0</v>
      </c>
      <c r="L360" s="72">
        <f t="shared" si="454"/>
        <v>0</v>
      </c>
      <c r="M360" s="72">
        <f t="shared" si="454"/>
        <v>0</v>
      </c>
      <c r="N360" s="73">
        <f t="shared" si="454"/>
        <v>0</v>
      </c>
      <c r="O360" s="73">
        <f t="shared" si="454"/>
        <v>0</v>
      </c>
      <c r="P360" s="73">
        <f t="shared" si="454"/>
        <v>0</v>
      </c>
      <c r="Q360" s="72">
        <f t="shared" si="454"/>
        <v>0</v>
      </c>
      <c r="R360" s="72">
        <f t="shared" si="454"/>
        <v>0</v>
      </c>
      <c r="S360" s="72">
        <f t="shared" si="454"/>
        <v>0</v>
      </c>
      <c r="T360" s="72">
        <f t="shared" si="454"/>
        <v>0</v>
      </c>
      <c r="U360" s="73">
        <f t="shared" si="454"/>
        <v>0</v>
      </c>
      <c r="V360" s="73">
        <f t="shared" si="454"/>
        <v>0</v>
      </c>
      <c r="W360" s="73">
        <f t="shared" si="454"/>
        <v>0</v>
      </c>
      <c r="X360" s="77">
        <f t="shared" si="454"/>
        <v>0</v>
      </c>
      <c r="Y360" s="78">
        <f t="shared" si="454"/>
        <v>0</v>
      </c>
      <c r="Z360" s="72">
        <f t="shared" si="454"/>
        <v>0</v>
      </c>
      <c r="AA360" s="72">
        <f t="shared" si="454"/>
        <v>0</v>
      </c>
      <c r="AB360" s="72">
        <f t="shared" si="454"/>
        <v>0</v>
      </c>
      <c r="AC360" s="72">
        <f t="shared" si="454"/>
        <v>0</v>
      </c>
      <c r="AD360" s="73">
        <f t="shared" si="454"/>
        <v>0</v>
      </c>
      <c r="AE360" s="73">
        <f t="shared" si="454"/>
        <v>0</v>
      </c>
      <c r="AF360" s="73">
        <f t="shared" si="454"/>
        <v>0</v>
      </c>
      <c r="AG360" s="73">
        <f t="shared" si="454"/>
        <v>0</v>
      </c>
      <c r="AH360" s="72">
        <f t="shared" si="454"/>
        <v>0</v>
      </c>
      <c r="AI360" s="72">
        <f t="shared" si="454"/>
        <v>0</v>
      </c>
      <c r="AJ360" s="72">
        <f t="shared" si="454"/>
        <v>0</v>
      </c>
      <c r="AK360" s="72">
        <f t="shared" si="454"/>
        <v>0</v>
      </c>
      <c r="AL360" s="73">
        <f t="shared" si="454"/>
        <v>0</v>
      </c>
      <c r="AM360" s="73">
        <f t="shared" si="454"/>
        <v>0</v>
      </c>
      <c r="AN360" s="73">
        <f t="shared" si="454"/>
        <v>0</v>
      </c>
      <c r="AO360" s="77">
        <f t="shared" si="454"/>
        <v>0</v>
      </c>
      <c r="AP360" s="78">
        <f t="shared" si="454"/>
        <v>0</v>
      </c>
      <c r="AQ360" s="77">
        <f t="shared" ref="AQ360:DB360" si="455">SUMIF($E$204:$DD$204,AQ$316,$E248:$DD248)</f>
        <v>0</v>
      </c>
      <c r="AR360" s="78">
        <f t="shared" si="455"/>
        <v>0</v>
      </c>
      <c r="AS360" s="77">
        <f t="shared" si="455"/>
        <v>0</v>
      </c>
      <c r="AT360" s="78">
        <f t="shared" si="455"/>
        <v>0</v>
      </c>
      <c r="AU360" s="77">
        <f t="shared" si="455"/>
        <v>0</v>
      </c>
      <c r="AV360" s="78">
        <f t="shared" si="455"/>
        <v>0</v>
      </c>
      <c r="AW360" s="77">
        <f t="shared" si="455"/>
        <v>0</v>
      </c>
      <c r="AX360" s="78">
        <f t="shared" si="455"/>
        <v>0</v>
      </c>
      <c r="AY360" s="77">
        <f t="shared" si="455"/>
        <v>0</v>
      </c>
      <c r="AZ360" s="78">
        <f t="shared" si="455"/>
        <v>0</v>
      </c>
      <c r="BA360" s="77">
        <f t="shared" si="455"/>
        <v>0</v>
      </c>
      <c r="BB360" s="78">
        <f t="shared" si="455"/>
        <v>0</v>
      </c>
      <c r="BC360" s="77">
        <f t="shared" si="455"/>
        <v>0</v>
      </c>
      <c r="BD360" s="78">
        <f t="shared" si="455"/>
        <v>0</v>
      </c>
      <c r="BE360" s="77">
        <f t="shared" si="455"/>
        <v>0</v>
      </c>
      <c r="BF360" s="78">
        <f t="shared" si="455"/>
        <v>0</v>
      </c>
      <c r="BG360" s="77">
        <f t="shared" si="455"/>
        <v>0</v>
      </c>
      <c r="BH360" s="78">
        <f t="shared" si="455"/>
        <v>0</v>
      </c>
      <c r="BI360" s="77">
        <f t="shared" si="455"/>
        <v>0</v>
      </c>
      <c r="BJ360" s="78">
        <f t="shared" si="455"/>
        <v>0</v>
      </c>
      <c r="BK360" s="77">
        <f t="shared" si="455"/>
        <v>0</v>
      </c>
      <c r="BL360" s="78">
        <f t="shared" si="455"/>
        <v>0</v>
      </c>
      <c r="BM360" s="77">
        <f t="shared" si="455"/>
        <v>0</v>
      </c>
      <c r="BN360" s="78">
        <f t="shared" si="455"/>
        <v>0</v>
      </c>
      <c r="BO360" s="77">
        <f t="shared" si="455"/>
        <v>0</v>
      </c>
      <c r="BP360" s="78">
        <f t="shared" si="455"/>
        <v>0</v>
      </c>
      <c r="BQ360" s="77">
        <f t="shared" si="455"/>
        <v>0</v>
      </c>
      <c r="BR360" s="78">
        <f t="shared" si="455"/>
        <v>0</v>
      </c>
      <c r="BS360" s="77">
        <f t="shared" si="455"/>
        <v>0</v>
      </c>
      <c r="BT360" s="78">
        <f t="shared" si="455"/>
        <v>0</v>
      </c>
      <c r="BU360" s="77">
        <f t="shared" si="455"/>
        <v>0</v>
      </c>
      <c r="BV360" s="78">
        <f t="shared" si="455"/>
        <v>0</v>
      </c>
      <c r="BW360" s="77">
        <f t="shared" si="455"/>
        <v>0</v>
      </c>
      <c r="BX360" s="78">
        <f t="shared" si="455"/>
        <v>0</v>
      </c>
      <c r="BY360" s="77">
        <f t="shared" si="455"/>
        <v>0</v>
      </c>
      <c r="BZ360" s="78">
        <f t="shared" si="455"/>
        <v>0</v>
      </c>
      <c r="CA360" s="77">
        <f t="shared" si="455"/>
        <v>0</v>
      </c>
      <c r="CB360" s="78">
        <f t="shared" si="455"/>
        <v>0</v>
      </c>
      <c r="CC360" s="77">
        <f t="shared" si="455"/>
        <v>0</v>
      </c>
      <c r="CD360" s="78">
        <f t="shared" si="455"/>
        <v>0</v>
      </c>
      <c r="CE360" s="77">
        <f t="shared" si="455"/>
        <v>0</v>
      </c>
      <c r="CF360" s="78">
        <f t="shared" si="455"/>
        <v>0</v>
      </c>
      <c r="CG360" s="77">
        <f t="shared" si="455"/>
        <v>0</v>
      </c>
      <c r="CH360" s="78">
        <f t="shared" si="455"/>
        <v>3.1472850256659859E-4</v>
      </c>
      <c r="CI360" s="77">
        <f t="shared" si="455"/>
        <v>0</v>
      </c>
      <c r="CJ360" s="78">
        <f t="shared" si="455"/>
        <v>0</v>
      </c>
      <c r="CK360" s="77">
        <f t="shared" si="455"/>
        <v>0</v>
      </c>
      <c r="CL360" s="78">
        <f t="shared" si="455"/>
        <v>0</v>
      </c>
      <c r="CM360" s="77">
        <f t="shared" si="455"/>
        <v>0</v>
      </c>
      <c r="CN360" s="78">
        <f t="shared" si="455"/>
        <v>0</v>
      </c>
      <c r="CO360" s="77">
        <f t="shared" si="455"/>
        <v>0</v>
      </c>
      <c r="CP360" s="78">
        <f t="shared" si="455"/>
        <v>0</v>
      </c>
      <c r="CQ360" s="77">
        <f t="shared" si="455"/>
        <v>0</v>
      </c>
      <c r="CR360" s="78">
        <f t="shared" si="455"/>
        <v>0</v>
      </c>
      <c r="CS360" s="77">
        <f t="shared" si="455"/>
        <v>0</v>
      </c>
      <c r="CT360" s="78">
        <f t="shared" si="455"/>
        <v>0</v>
      </c>
      <c r="CU360" s="77">
        <f t="shared" si="455"/>
        <v>0</v>
      </c>
      <c r="CV360" s="78">
        <f t="shared" si="455"/>
        <v>0</v>
      </c>
      <c r="CW360" s="77">
        <f t="shared" si="455"/>
        <v>0</v>
      </c>
      <c r="CX360" s="78">
        <f t="shared" si="455"/>
        <v>0</v>
      </c>
      <c r="CY360" s="77">
        <f t="shared" si="455"/>
        <v>0</v>
      </c>
      <c r="CZ360" s="78">
        <f t="shared" si="455"/>
        <v>0</v>
      </c>
      <c r="DA360" s="77">
        <f t="shared" si="455"/>
        <v>0</v>
      </c>
      <c r="DB360" s="78">
        <f t="shared" si="455"/>
        <v>0</v>
      </c>
      <c r="DC360" s="77">
        <f t="shared" ref="DC360:DD360" si="456">SUMIF($E$204:$DD$204,DC$316,$E248:$DD248)</f>
        <v>0</v>
      </c>
      <c r="DD360" s="79">
        <f t="shared" si="456"/>
        <v>0</v>
      </c>
      <c r="DE360" s="3"/>
    </row>
    <row r="361" spans="1:109" x14ac:dyDescent="0.35">
      <c r="A361" s="3"/>
      <c r="B361" s="3" t="s">
        <v>3882</v>
      </c>
      <c r="C361" s="39" t="s">
        <v>555</v>
      </c>
      <c r="D361" s="3" t="s">
        <v>555</v>
      </c>
      <c r="E361" s="71">
        <f t="shared" ref="E361:AP361" si="457">SUMIF($E$204:$DD$204,E$316,$E249:$DD249)</f>
        <v>0</v>
      </c>
      <c r="F361" s="72">
        <f t="shared" si="457"/>
        <v>0</v>
      </c>
      <c r="G361" s="72">
        <f t="shared" si="457"/>
        <v>0</v>
      </c>
      <c r="H361" s="72">
        <f t="shared" si="457"/>
        <v>0</v>
      </c>
      <c r="I361" s="72">
        <f t="shared" si="457"/>
        <v>0</v>
      </c>
      <c r="J361" s="73">
        <f t="shared" si="457"/>
        <v>0</v>
      </c>
      <c r="K361" s="73">
        <f t="shared" si="457"/>
        <v>0</v>
      </c>
      <c r="L361" s="73">
        <f t="shared" si="457"/>
        <v>0</v>
      </c>
      <c r="M361" s="73">
        <f t="shared" si="457"/>
        <v>0</v>
      </c>
      <c r="N361" s="72">
        <f t="shared" si="457"/>
        <v>0</v>
      </c>
      <c r="O361" s="72">
        <f t="shared" si="457"/>
        <v>0</v>
      </c>
      <c r="P361" s="72">
        <f t="shared" si="457"/>
        <v>0</v>
      </c>
      <c r="Q361" s="73">
        <f t="shared" si="457"/>
        <v>0</v>
      </c>
      <c r="R361" s="73">
        <f t="shared" si="457"/>
        <v>0</v>
      </c>
      <c r="S361" s="73">
        <f t="shared" si="457"/>
        <v>0</v>
      </c>
      <c r="T361" s="73">
        <f t="shared" si="457"/>
        <v>0</v>
      </c>
      <c r="U361" s="72">
        <f t="shared" si="457"/>
        <v>0</v>
      </c>
      <c r="V361" s="72">
        <f t="shared" si="457"/>
        <v>0</v>
      </c>
      <c r="W361" s="72">
        <f t="shared" si="457"/>
        <v>0</v>
      </c>
      <c r="X361" s="78">
        <f t="shared" si="457"/>
        <v>0</v>
      </c>
      <c r="Y361" s="77">
        <f t="shared" si="457"/>
        <v>0</v>
      </c>
      <c r="Z361" s="73">
        <f t="shared" si="457"/>
        <v>0</v>
      </c>
      <c r="AA361" s="73">
        <f t="shared" si="457"/>
        <v>0</v>
      </c>
      <c r="AB361" s="73">
        <f t="shared" si="457"/>
        <v>0</v>
      </c>
      <c r="AC361" s="73">
        <f t="shared" si="457"/>
        <v>0</v>
      </c>
      <c r="AD361" s="72">
        <f t="shared" si="457"/>
        <v>0</v>
      </c>
      <c r="AE361" s="72">
        <f t="shared" si="457"/>
        <v>0</v>
      </c>
      <c r="AF361" s="72">
        <f t="shared" si="457"/>
        <v>0</v>
      </c>
      <c r="AG361" s="72">
        <f t="shared" si="457"/>
        <v>0</v>
      </c>
      <c r="AH361" s="73">
        <f t="shared" si="457"/>
        <v>0</v>
      </c>
      <c r="AI361" s="73">
        <f t="shared" si="457"/>
        <v>0</v>
      </c>
      <c r="AJ361" s="73">
        <f t="shared" si="457"/>
        <v>0</v>
      </c>
      <c r="AK361" s="73">
        <f t="shared" si="457"/>
        <v>0</v>
      </c>
      <c r="AL361" s="72">
        <f t="shared" si="457"/>
        <v>0</v>
      </c>
      <c r="AM361" s="72">
        <f t="shared" si="457"/>
        <v>0</v>
      </c>
      <c r="AN361" s="72">
        <f t="shared" si="457"/>
        <v>0</v>
      </c>
      <c r="AO361" s="78">
        <f t="shared" si="457"/>
        <v>0</v>
      </c>
      <c r="AP361" s="77">
        <f t="shared" si="457"/>
        <v>0</v>
      </c>
      <c r="AQ361" s="78">
        <f t="shared" ref="AQ361:DB361" si="458">SUMIF($E$204:$DD$204,AQ$316,$E249:$DD249)</f>
        <v>0</v>
      </c>
      <c r="AR361" s="77">
        <f t="shared" si="458"/>
        <v>0</v>
      </c>
      <c r="AS361" s="78">
        <f t="shared" si="458"/>
        <v>0</v>
      </c>
      <c r="AT361" s="77">
        <f t="shared" si="458"/>
        <v>0</v>
      </c>
      <c r="AU361" s="78">
        <f t="shared" si="458"/>
        <v>0</v>
      </c>
      <c r="AV361" s="77">
        <f t="shared" si="458"/>
        <v>0</v>
      </c>
      <c r="AW361" s="78">
        <f t="shared" si="458"/>
        <v>0</v>
      </c>
      <c r="AX361" s="77">
        <f t="shared" si="458"/>
        <v>0</v>
      </c>
      <c r="AY361" s="78">
        <f t="shared" si="458"/>
        <v>2.4789477028815652E-2</v>
      </c>
      <c r="AZ361" s="77">
        <f t="shared" si="458"/>
        <v>0</v>
      </c>
      <c r="BA361" s="78">
        <f t="shared" si="458"/>
        <v>0.11960974341378723</v>
      </c>
      <c r="BB361" s="77">
        <f t="shared" si="458"/>
        <v>0</v>
      </c>
      <c r="BC361" s="78">
        <f t="shared" si="458"/>
        <v>0</v>
      </c>
      <c r="BD361" s="77">
        <f t="shared" si="458"/>
        <v>0</v>
      </c>
      <c r="BE361" s="78">
        <f t="shared" si="458"/>
        <v>0</v>
      </c>
      <c r="BF361" s="77">
        <f t="shared" si="458"/>
        <v>0</v>
      </c>
      <c r="BG361" s="78">
        <f t="shared" si="458"/>
        <v>0</v>
      </c>
      <c r="BH361" s="77">
        <f t="shared" si="458"/>
        <v>0</v>
      </c>
      <c r="BI361" s="78">
        <f t="shared" si="458"/>
        <v>0</v>
      </c>
      <c r="BJ361" s="77">
        <f t="shared" si="458"/>
        <v>0</v>
      </c>
      <c r="BK361" s="78">
        <f t="shared" si="458"/>
        <v>0</v>
      </c>
      <c r="BL361" s="77">
        <f t="shared" si="458"/>
        <v>0</v>
      </c>
      <c r="BM361" s="78">
        <f t="shared" si="458"/>
        <v>0</v>
      </c>
      <c r="BN361" s="77">
        <f t="shared" si="458"/>
        <v>0</v>
      </c>
      <c r="BO361" s="78">
        <f t="shared" si="458"/>
        <v>0</v>
      </c>
      <c r="BP361" s="77">
        <f t="shared" si="458"/>
        <v>0</v>
      </c>
      <c r="BQ361" s="78">
        <f t="shared" si="458"/>
        <v>0</v>
      </c>
      <c r="BR361" s="77">
        <f t="shared" si="458"/>
        <v>0</v>
      </c>
      <c r="BS361" s="78">
        <f t="shared" si="458"/>
        <v>0</v>
      </c>
      <c r="BT361" s="77">
        <f t="shared" si="458"/>
        <v>0</v>
      </c>
      <c r="BU361" s="78">
        <f t="shared" si="458"/>
        <v>0</v>
      </c>
      <c r="BV361" s="77">
        <f t="shared" si="458"/>
        <v>0</v>
      </c>
      <c r="BW361" s="78">
        <f t="shared" si="458"/>
        <v>0</v>
      </c>
      <c r="BX361" s="77">
        <f t="shared" si="458"/>
        <v>0</v>
      </c>
      <c r="BY361" s="78">
        <f t="shared" si="458"/>
        <v>0</v>
      </c>
      <c r="BZ361" s="77">
        <f t="shared" si="458"/>
        <v>0</v>
      </c>
      <c r="CA361" s="78">
        <f t="shared" si="458"/>
        <v>0</v>
      </c>
      <c r="CB361" s="77">
        <f t="shared" si="458"/>
        <v>0</v>
      </c>
      <c r="CC361" s="78">
        <f t="shared" si="458"/>
        <v>0</v>
      </c>
      <c r="CD361" s="77">
        <f t="shared" si="458"/>
        <v>0</v>
      </c>
      <c r="CE361" s="78">
        <f t="shared" si="458"/>
        <v>0</v>
      </c>
      <c r="CF361" s="77">
        <f t="shared" si="458"/>
        <v>0</v>
      </c>
      <c r="CG361" s="78">
        <f t="shared" si="458"/>
        <v>0</v>
      </c>
      <c r="CH361" s="77">
        <f t="shared" si="458"/>
        <v>1.6709889260928975E-2</v>
      </c>
      <c r="CI361" s="78">
        <f t="shared" si="458"/>
        <v>0</v>
      </c>
      <c r="CJ361" s="77">
        <f t="shared" si="458"/>
        <v>0</v>
      </c>
      <c r="CK361" s="78">
        <f t="shared" si="458"/>
        <v>0</v>
      </c>
      <c r="CL361" s="77">
        <f t="shared" si="458"/>
        <v>0</v>
      </c>
      <c r="CM361" s="78">
        <f t="shared" si="458"/>
        <v>0</v>
      </c>
      <c r="CN361" s="77">
        <f t="shared" si="458"/>
        <v>0</v>
      </c>
      <c r="CO361" s="78">
        <f t="shared" si="458"/>
        <v>0</v>
      </c>
      <c r="CP361" s="77">
        <f t="shared" si="458"/>
        <v>0</v>
      </c>
      <c r="CQ361" s="78">
        <f t="shared" si="458"/>
        <v>0</v>
      </c>
      <c r="CR361" s="77">
        <f t="shared" si="458"/>
        <v>0</v>
      </c>
      <c r="CS361" s="78">
        <f t="shared" si="458"/>
        <v>0</v>
      </c>
      <c r="CT361" s="77">
        <f t="shared" si="458"/>
        <v>0</v>
      </c>
      <c r="CU361" s="78">
        <f t="shared" si="458"/>
        <v>0</v>
      </c>
      <c r="CV361" s="77">
        <f t="shared" si="458"/>
        <v>0</v>
      </c>
      <c r="CW361" s="78">
        <f t="shared" si="458"/>
        <v>0</v>
      </c>
      <c r="CX361" s="77">
        <f t="shared" si="458"/>
        <v>0</v>
      </c>
      <c r="CY361" s="78">
        <f t="shared" si="458"/>
        <v>0</v>
      </c>
      <c r="CZ361" s="77">
        <f t="shared" si="458"/>
        <v>0</v>
      </c>
      <c r="DA361" s="78">
        <f t="shared" si="458"/>
        <v>0</v>
      </c>
      <c r="DB361" s="77">
        <f t="shared" si="458"/>
        <v>0</v>
      </c>
      <c r="DC361" s="78">
        <f t="shared" ref="DC361:DD361" si="459">SUMIF($E$204:$DD$204,DC$316,$E249:$DD249)</f>
        <v>0</v>
      </c>
      <c r="DD361" s="80">
        <f t="shared" si="459"/>
        <v>0</v>
      </c>
      <c r="DE361" s="3"/>
    </row>
    <row r="362" spans="1:109" x14ac:dyDescent="0.35">
      <c r="A362" s="3"/>
      <c r="B362" s="3" t="s">
        <v>3883</v>
      </c>
      <c r="C362" s="39" t="s">
        <v>556</v>
      </c>
      <c r="D362" s="3" t="s">
        <v>556</v>
      </c>
      <c r="E362" s="75">
        <f t="shared" ref="E362:AP362" si="460">SUMIF($E$204:$DD$204,E$316,$E250:$DD250)</f>
        <v>0</v>
      </c>
      <c r="F362" s="73">
        <f t="shared" si="460"/>
        <v>0</v>
      </c>
      <c r="G362" s="73">
        <f t="shared" si="460"/>
        <v>0</v>
      </c>
      <c r="H362" s="73">
        <f t="shared" si="460"/>
        <v>0</v>
      </c>
      <c r="I362" s="73">
        <f t="shared" si="460"/>
        <v>0</v>
      </c>
      <c r="J362" s="72">
        <f t="shared" si="460"/>
        <v>0</v>
      </c>
      <c r="K362" s="72">
        <f t="shared" si="460"/>
        <v>0</v>
      </c>
      <c r="L362" s="72">
        <f t="shared" si="460"/>
        <v>0</v>
      </c>
      <c r="M362" s="72">
        <f t="shared" si="460"/>
        <v>0</v>
      </c>
      <c r="N362" s="73">
        <f t="shared" si="460"/>
        <v>0</v>
      </c>
      <c r="O362" s="73">
        <f t="shared" si="460"/>
        <v>0</v>
      </c>
      <c r="P362" s="73">
        <f t="shared" si="460"/>
        <v>0</v>
      </c>
      <c r="Q362" s="72">
        <f t="shared" si="460"/>
        <v>0</v>
      </c>
      <c r="R362" s="72">
        <f t="shared" si="460"/>
        <v>0</v>
      </c>
      <c r="S362" s="72">
        <f t="shared" si="460"/>
        <v>0</v>
      </c>
      <c r="T362" s="72">
        <f t="shared" si="460"/>
        <v>0</v>
      </c>
      <c r="U362" s="73">
        <f t="shared" si="460"/>
        <v>0</v>
      </c>
      <c r="V362" s="73">
        <f t="shared" si="460"/>
        <v>0</v>
      </c>
      <c r="W362" s="73">
        <f t="shared" si="460"/>
        <v>0</v>
      </c>
      <c r="X362" s="77">
        <f t="shared" si="460"/>
        <v>0</v>
      </c>
      <c r="Y362" s="78">
        <f t="shared" si="460"/>
        <v>0</v>
      </c>
      <c r="Z362" s="72">
        <f t="shared" si="460"/>
        <v>0</v>
      </c>
      <c r="AA362" s="72">
        <f t="shared" si="460"/>
        <v>0</v>
      </c>
      <c r="AB362" s="72">
        <f t="shared" si="460"/>
        <v>0</v>
      </c>
      <c r="AC362" s="72">
        <f t="shared" si="460"/>
        <v>0</v>
      </c>
      <c r="AD362" s="73">
        <f t="shared" si="460"/>
        <v>0</v>
      </c>
      <c r="AE362" s="73">
        <f t="shared" si="460"/>
        <v>0</v>
      </c>
      <c r="AF362" s="73">
        <f t="shared" si="460"/>
        <v>0</v>
      </c>
      <c r="AG362" s="73">
        <f t="shared" si="460"/>
        <v>0</v>
      </c>
      <c r="AH362" s="72">
        <f t="shared" si="460"/>
        <v>0</v>
      </c>
      <c r="AI362" s="72">
        <f t="shared" si="460"/>
        <v>0</v>
      </c>
      <c r="AJ362" s="72">
        <f t="shared" si="460"/>
        <v>0</v>
      </c>
      <c r="AK362" s="72">
        <f t="shared" si="460"/>
        <v>0</v>
      </c>
      <c r="AL362" s="73">
        <f t="shared" si="460"/>
        <v>0</v>
      </c>
      <c r="AM362" s="73">
        <f t="shared" si="460"/>
        <v>0</v>
      </c>
      <c r="AN362" s="73">
        <f t="shared" si="460"/>
        <v>0</v>
      </c>
      <c r="AO362" s="77">
        <f t="shared" si="460"/>
        <v>0</v>
      </c>
      <c r="AP362" s="78">
        <f t="shared" si="460"/>
        <v>0</v>
      </c>
      <c r="AQ362" s="77">
        <f t="shared" ref="AQ362:DB362" si="461">SUMIF($E$204:$DD$204,AQ$316,$E250:$DD250)</f>
        <v>0</v>
      </c>
      <c r="AR362" s="78">
        <f t="shared" si="461"/>
        <v>0</v>
      </c>
      <c r="AS362" s="77">
        <f t="shared" si="461"/>
        <v>0</v>
      </c>
      <c r="AT362" s="78">
        <f t="shared" si="461"/>
        <v>0</v>
      </c>
      <c r="AU362" s="77">
        <f t="shared" si="461"/>
        <v>0</v>
      </c>
      <c r="AV362" s="78">
        <f t="shared" si="461"/>
        <v>0</v>
      </c>
      <c r="AW362" s="77">
        <f t="shared" si="461"/>
        <v>0</v>
      </c>
      <c r="AX362" s="78">
        <f t="shared" si="461"/>
        <v>0</v>
      </c>
      <c r="AY362" s="77">
        <f t="shared" si="461"/>
        <v>0</v>
      </c>
      <c r="AZ362" s="78">
        <f t="shared" si="461"/>
        <v>0</v>
      </c>
      <c r="BA362" s="77">
        <f t="shared" si="461"/>
        <v>0</v>
      </c>
      <c r="BB362" s="78">
        <f t="shared" si="461"/>
        <v>0</v>
      </c>
      <c r="BC362" s="77">
        <f t="shared" si="461"/>
        <v>0</v>
      </c>
      <c r="BD362" s="78">
        <f t="shared" si="461"/>
        <v>0</v>
      </c>
      <c r="BE362" s="77">
        <f t="shared" si="461"/>
        <v>0</v>
      </c>
      <c r="BF362" s="78">
        <f t="shared" si="461"/>
        <v>0</v>
      </c>
      <c r="BG362" s="77">
        <f t="shared" si="461"/>
        <v>0</v>
      </c>
      <c r="BH362" s="78">
        <f t="shared" si="461"/>
        <v>0</v>
      </c>
      <c r="BI362" s="77">
        <f t="shared" si="461"/>
        <v>0</v>
      </c>
      <c r="BJ362" s="78">
        <f t="shared" si="461"/>
        <v>0</v>
      </c>
      <c r="BK362" s="77">
        <f t="shared" si="461"/>
        <v>0</v>
      </c>
      <c r="BL362" s="78">
        <f t="shared" si="461"/>
        <v>0</v>
      </c>
      <c r="BM362" s="77">
        <f t="shared" si="461"/>
        <v>0</v>
      </c>
      <c r="BN362" s="78">
        <f t="shared" si="461"/>
        <v>0</v>
      </c>
      <c r="BO362" s="77">
        <f t="shared" si="461"/>
        <v>0</v>
      </c>
      <c r="BP362" s="78">
        <f t="shared" si="461"/>
        <v>0</v>
      </c>
      <c r="BQ362" s="77">
        <f t="shared" si="461"/>
        <v>0</v>
      </c>
      <c r="BR362" s="78">
        <f t="shared" si="461"/>
        <v>0</v>
      </c>
      <c r="BS362" s="77">
        <f t="shared" si="461"/>
        <v>0</v>
      </c>
      <c r="BT362" s="78">
        <f t="shared" si="461"/>
        <v>0</v>
      </c>
      <c r="BU362" s="77">
        <f t="shared" si="461"/>
        <v>0</v>
      </c>
      <c r="BV362" s="78">
        <f t="shared" si="461"/>
        <v>0</v>
      </c>
      <c r="BW362" s="77">
        <f t="shared" si="461"/>
        <v>0</v>
      </c>
      <c r="BX362" s="78">
        <f t="shared" si="461"/>
        <v>0</v>
      </c>
      <c r="BY362" s="77">
        <f t="shared" si="461"/>
        <v>0</v>
      </c>
      <c r="BZ362" s="78">
        <f t="shared" si="461"/>
        <v>0</v>
      </c>
      <c r="CA362" s="77">
        <f t="shared" si="461"/>
        <v>0</v>
      </c>
      <c r="CB362" s="78">
        <f t="shared" si="461"/>
        <v>0</v>
      </c>
      <c r="CC362" s="77">
        <f t="shared" si="461"/>
        <v>0</v>
      </c>
      <c r="CD362" s="78">
        <f t="shared" si="461"/>
        <v>0</v>
      </c>
      <c r="CE362" s="77">
        <f t="shared" si="461"/>
        <v>0</v>
      </c>
      <c r="CF362" s="78">
        <f t="shared" si="461"/>
        <v>0</v>
      </c>
      <c r="CG362" s="77">
        <f t="shared" si="461"/>
        <v>0</v>
      </c>
      <c r="CH362" s="78">
        <f t="shared" si="461"/>
        <v>5.6669114019922695E-3</v>
      </c>
      <c r="CI362" s="77">
        <f t="shared" si="461"/>
        <v>0</v>
      </c>
      <c r="CJ362" s="78">
        <f t="shared" si="461"/>
        <v>0</v>
      </c>
      <c r="CK362" s="77">
        <f t="shared" si="461"/>
        <v>0</v>
      </c>
      <c r="CL362" s="78">
        <f t="shared" si="461"/>
        <v>0</v>
      </c>
      <c r="CM362" s="77">
        <f t="shared" si="461"/>
        <v>0</v>
      </c>
      <c r="CN362" s="78">
        <f t="shared" si="461"/>
        <v>0</v>
      </c>
      <c r="CO362" s="77">
        <f t="shared" si="461"/>
        <v>0</v>
      </c>
      <c r="CP362" s="78">
        <f t="shared" si="461"/>
        <v>0</v>
      </c>
      <c r="CQ362" s="77">
        <f t="shared" si="461"/>
        <v>0</v>
      </c>
      <c r="CR362" s="78">
        <f t="shared" si="461"/>
        <v>0</v>
      </c>
      <c r="CS362" s="77">
        <f t="shared" si="461"/>
        <v>0</v>
      </c>
      <c r="CT362" s="78">
        <f t="shared" si="461"/>
        <v>0</v>
      </c>
      <c r="CU362" s="77">
        <f t="shared" si="461"/>
        <v>0</v>
      </c>
      <c r="CV362" s="78">
        <f t="shared" si="461"/>
        <v>0</v>
      </c>
      <c r="CW362" s="77">
        <f t="shared" si="461"/>
        <v>0</v>
      </c>
      <c r="CX362" s="78">
        <f t="shared" si="461"/>
        <v>0</v>
      </c>
      <c r="CY362" s="77">
        <f t="shared" si="461"/>
        <v>0</v>
      </c>
      <c r="CZ362" s="78">
        <f t="shared" si="461"/>
        <v>0</v>
      </c>
      <c r="DA362" s="77">
        <f t="shared" si="461"/>
        <v>0</v>
      </c>
      <c r="DB362" s="78">
        <f t="shared" si="461"/>
        <v>0</v>
      </c>
      <c r="DC362" s="77">
        <f t="shared" ref="DC362:DD362" si="462">SUMIF($E$204:$DD$204,DC$316,$E250:$DD250)</f>
        <v>0</v>
      </c>
      <c r="DD362" s="79">
        <f t="shared" si="462"/>
        <v>0</v>
      </c>
      <c r="DE362" s="3"/>
    </row>
    <row r="363" spans="1:109" x14ac:dyDescent="0.35">
      <c r="A363" s="3"/>
      <c r="B363" s="3" t="s">
        <v>3884</v>
      </c>
      <c r="C363" s="39" t="s">
        <v>557</v>
      </c>
      <c r="D363" s="3" t="s">
        <v>557</v>
      </c>
      <c r="E363" s="71">
        <f t="shared" ref="E363:AP363" si="463">SUMIF($E$204:$DD$204,E$316,$E251:$DD251)</f>
        <v>0</v>
      </c>
      <c r="F363" s="72">
        <f t="shared" si="463"/>
        <v>0</v>
      </c>
      <c r="G363" s="72">
        <f t="shared" si="463"/>
        <v>0</v>
      </c>
      <c r="H363" s="72">
        <f t="shared" si="463"/>
        <v>0</v>
      </c>
      <c r="I363" s="72">
        <f t="shared" si="463"/>
        <v>0</v>
      </c>
      <c r="J363" s="73">
        <f t="shared" si="463"/>
        <v>0</v>
      </c>
      <c r="K363" s="73">
        <f t="shared" si="463"/>
        <v>0</v>
      </c>
      <c r="L363" s="73">
        <f t="shared" si="463"/>
        <v>0</v>
      </c>
      <c r="M363" s="73">
        <f t="shared" si="463"/>
        <v>0</v>
      </c>
      <c r="N363" s="72">
        <f t="shared" si="463"/>
        <v>0</v>
      </c>
      <c r="O363" s="72">
        <f t="shared" si="463"/>
        <v>0</v>
      </c>
      <c r="P363" s="72">
        <f t="shared" si="463"/>
        <v>0</v>
      </c>
      <c r="Q363" s="73">
        <f t="shared" si="463"/>
        <v>0</v>
      </c>
      <c r="R363" s="73">
        <f t="shared" si="463"/>
        <v>0</v>
      </c>
      <c r="S363" s="73">
        <f t="shared" si="463"/>
        <v>0</v>
      </c>
      <c r="T363" s="73">
        <f t="shared" si="463"/>
        <v>0</v>
      </c>
      <c r="U363" s="72">
        <f t="shared" si="463"/>
        <v>0</v>
      </c>
      <c r="V363" s="72">
        <f t="shared" si="463"/>
        <v>0</v>
      </c>
      <c r="W363" s="72">
        <f t="shared" si="463"/>
        <v>0</v>
      </c>
      <c r="X363" s="78">
        <f t="shared" si="463"/>
        <v>0</v>
      </c>
      <c r="Y363" s="77">
        <f t="shared" si="463"/>
        <v>0</v>
      </c>
      <c r="Z363" s="73">
        <f t="shared" si="463"/>
        <v>0</v>
      </c>
      <c r="AA363" s="73">
        <f t="shared" si="463"/>
        <v>0</v>
      </c>
      <c r="AB363" s="73">
        <f t="shared" si="463"/>
        <v>0</v>
      </c>
      <c r="AC363" s="73">
        <f t="shared" si="463"/>
        <v>0</v>
      </c>
      <c r="AD363" s="72">
        <f t="shared" si="463"/>
        <v>0</v>
      </c>
      <c r="AE363" s="72">
        <f t="shared" si="463"/>
        <v>0</v>
      </c>
      <c r="AF363" s="72">
        <f t="shared" si="463"/>
        <v>0</v>
      </c>
      <c r="AG363" s="72">
        <f t="shared" si="463"/>
        <v>0</v>
      </c>
      <c r="AH363" s="73">
        <f t="shared" si="463"/>
        <v>0</v>
      </c>
      <c r="AI363" s="73">
        <f t="shared" si="463"/>
        <v>0</v>
      </c>
      <c r="AJ363" s="73">
        <f t="shared" si="463"/>
        <v>0</v>
      </c>
      <c r="AK363" s="73">
        <f t="shared" si="463"/>
        <v>0</v>
      </c>
      <c r="AL363" s="72">
        <f t="shared" si="463"/>
        <v>0</v>
      </c>
      <c r="AM363" s="72">
        <f t="shared" si="463"/>
        <v>0</v>
      </c>
      <c r="AN363" s="72">
        <f t="shared" si="463"/>
        <v>0</v>
      </c>
      <c r="AO363" s="78">
        <f t="shared" si="463"/>
        <v>0</v>
      </c>
      <c r="AP363" s="77">
        <f t="shared" si="463"/>
        <v>0</v>
      </c>
      <c r="AQ363" s="78">
        <f t="shared" ref="AQ363:DB363" si="464">SUMIF($E$204:$DD$204,AQ$316,$E251:$DD251)</f>
        <v>0</v>
      </c>
      <c r="AR363" s="77">
        <f t="shared" si="464"/>
        <v>0</v>
      </c>
      <c r="AS363" s="78">
        <f t="shared" si="464"/>
        <v>0</v>
      </c>
      <c r="AT363" s="77">
        <f t="shared" si="464"/>
        <v>0</v>
      </c>
      <c r="AU363" s="78">
        <f t="shared" si="464"/>
        <v>0</v>
      </c>
      <c r="AV363" s="77">
        <f t="shared" si="464"/>
        <v>0</v>
      </c>
      <c r="AW363" s="78">
        <f t="shared" si="464"/>
        <v>0</v>
      </c>
      <c r="AX363" s="77">
        <f t="shared" si="464"/>
        <v>8.7221950032249931E-2</v>
      </c>
      <c r="AY363" s="78">
        <f t="shared" si="464"/>
        <v>0.50937501758357084</v>
      </c>
      <c r="AZ363" s="77">
        <f t="shared" si="464"/>
        <v>0</v>
      </c>
      <c r="BA363" s="78">
        <f t="shared" si="464"/>
        <v>0</v>
      </c>
      <c r="BB363" s="77">
        <f t="shared" si="464"/>
        <v>4.4767206096039116E-3</v>
      </c>
      <c r="BC363" s="78">
        <f t="shared" si="464"/>
        <v>0</v>
      </c>
      <c r="BD363" s="77">
        <f t="shared" si="464"/>
        <v>0</v>
      </c>
      <c r="BE363" s="78">
        <f t="shared" si="464"/>
        <v>0</v>
      </c>
      <c r="BF363" s="77">
        <f t="shared" si="464"/>
        <v>0</v>
      </c>
      <c r="BG363" s="78">
        <f t="shared" si="464"/>
        <v>0</v>
      </c>
      <c r="BH363" s="77">
        <f t="shared" si="464"/>
        <v>0</v>
      </c>
      <c r="BI363" s="78">
        <f t="shared" si="464"/>
        <v>0</v>
      </c>
      <c r="BJ363" s="77">
        <f t="shared" si="464"/>
        <v>0</v>
      </c>
      <c r="BK363" s="78">
        <f t="shared" si="464"/>
        <v>0</v>
      </c>
      <c r="BL363" s="77">
        <f t="shared" si="464"/>
        <v>0</v>
      </c>
      <c r="BM363" s="78">
        <f t="shared" si="464"/>
        <v>0</v>
      </c>
      <c r="BN363" s="77">
        <f t="shared" si="464"/>
        <v>0</v>
      </c>
      <c r="BO363" s="78">
        <f t="shared" si="464"/>
        <v>0</v>
      </c>
      <c r="BP363" s="77">
        <f t="shared" si="464"/>
        <v>0</v>
      </c>
      <c r="BQ363" s="78">
        <f t="shared" si="464"/>
        <v>0</v>
      </c>
      <c r="BR363" s="77">
        <f t="shared" si="464"/>
        <v>0</v>
      </c>
      <c r="BS363" s="78">
        <f t="shared" si="464"/>
        <v>0</v>
      </c>
      <c r="BT363" s="77">
        <f t="shared" si="464"/>
        <v>0</v>
      </c>
      <c r="BU363" s="78">
        <f t="shared" si="464"/>
        <v>0</v>
      </c>
      <c r="BV363" s="77">
        <f t="shared" si="464"/>
        <v>0</v>
      </c>
      <c r="BW363" s="78">
        <f t="shared" si="464"/>
        <v>0</v>
      </c>
      <c r="BX363" s="77">
        <f t="shared" si="464"/>
        <v>0</v>
      </c>
      <c r="BY363" s="78">
        <f t="shared" si="464"/>
        <v>0</v>
      </c>
      <c r="BZ363" s="77">
        <f t="shared" si="464"/>
        <v>0</v>
      </c>
      <c r="CA363" s="78">
        <f t="shared" si="464"/>
        <v>0</v>
      </c>
      <c r="CB363" s="77">
        <f t="shared" si="464"/>
        <v>2.5179475196339114E-3</v>
      </c>
      <c r="CC363" s="78">
        <f t="shared" si="464"/>
        <v>0</v>
      </c>
      <c r="CD363" s="77">
        <f t="shared" si="464"/>
        <v>0</v>
      </c>
      <c r="CE363" s="78">
        <f t="shared" si="464"/>
        <v>0</v>
      </c>
      <c r="CF363" s="77">
        <f t="shared" si="464"/>
        <v>0</v>
      </c>
      <c r="CG363" s="78">
        <f t="shared" si="464"/>
        <v>0</v>
      </c>
      <c r="CH363" s="77">
        <f t="shared" si="464"/>
        <v>1.9726837140387189E-2</v>
      </c>
      <c r="CI363" s="78">
        <f t="shared" si="464"/>
        <v>0</v>
      </c>
      <c r="CJ363" s="77">
        <f t="shared" si="464"/>
        <v>0</v>
      </c>
      <c r="CK363" s="78">
        <f t="shared" si="464"/>
        <v>0</v>
      </c>
      <c r="CL363" s="77">
        <f t="shared" si="464"/>
        <v>0</v>
      </c>
      <c r="CM363" s="78">
        <f t="shared" si="464"/>
        <v>0</v>
      </c>
      <c r="CN363" s="77">
        <f t="shared" si="464"/>
        <v>0</v>
      </c>
      <c r="CO363" s="78">
        <f t="shared" si="464"/>
        <v>0</v>
      </c>
      <c r="CP363" s="77">
        <f t="shared" si="464"/>
        <v>0</v>
      </c>
      <c r="CQ363" s="78">
        <f t="shared" si="464"/>
        <v>0</v>
      </c>
      <c r="CR363" s="77">
        <f t="shared" si="464"/>
        <v>0</v>
      </c>
      <c r="CS363" s="78">
        <f t="shared" si="464"/>
        <v>0</v>
      </c>
      <c r="CT363" s="77">
        <f t="shared" si="464"/>
        <v>0</v>
      </c>
      <c r="CU363" s="78">
        <f t="shared" si="464"/>
        <v>0</v>
      </c>
      <c r="CV363" s="77">
        <f t="shared" si="464"/>
        <v>0</v>
      </c>
      <c r="CW363" s="78">
        <f t="shared" si="464"/>
        <v>0</v>
      </c>
      <c r="CX363" s="77">
        <f t="shared" si="464"/>
        <v>0</v>
      </c>
      <c r="CY363" s="78">
        <f t="shared" si="464"/>
        <v>0</v>
      </c>
      <c r="CZ363" s="77">
        <f t="shared" si="464"/>
        <v>0</v>
      </c>
      <c r="DA363" s="78">
        <f t="shared" si="464"/>
        <v>0</v>
      </c>
      <c r="DB363" s="77">
        <f t="shared" si="464"/>
        <v>0</v>
      </c>
      <c r="DC363" s="78">
        <f t="shared" ref="DC363:DD363" si="465">SUMIF($E$204:$DD$204,DC$316,$E251:$DD251)</f>
        <v>0</v>
      </c>
      <c r="DD363" s="80">
        <f t="shared" si="465"/>
        <v>0</v>
      </c>
      <c r="DE363" s="3"/>
    </row>
    <row r="364" spans="1:109" x14ac:dyDescent="0.35">
      <c r="A364" s="3"/>
      <c r="B364" s="3" t="s">
        <v>3885</v>
      </c>
      <c r="C364" s="39" t="s">
        <v>559</v>
      </c>
      <c r="D364" s="3" t="s">
        <v>559</v>
      </c>
      <c r="E364" s="75">
        <f t="shared" ref="E364:AP364" si="466">SUMIF($E$204:$DD$204,E$316,$E252:$DD252)</f>
        <v>0</v>
      </c>
      <c r="F364" s="73">
        <f t="shared" si="466"/>
        <v>0</v>
      </c>
      <c r="G364" s="73">
        <f t="shared" si="466"/>
        <v>0</v>
      </c>
      <c r="H364" s="73">
        <f t="shared" si="466"/>
        <v>0</v>
      </c>
      <c r="I364" s="73">
        <f t="shared" si="466"/>
        <v>0</v>
      </c>
      <c r="J364" s="72">
        <f t="shared" si="466"/>
        <v>0</v>
      </c>
      <c r="K364" s="72">
        <f t="shared" si="466"/>
        <v>0</v>
      </c>
      <c r="L364" s="72">
        <f t="shared" si="466"/>
        <v>0</v>
      </c>
      <c r="M364" s="72">
        <f t="shared" si="466"/>
        <v>0</v>
      </c>
      <c r="N364" s="73">
        <f t="shared" si="466"/>
        <v>0</v>
      </c>
      <c r="O364" s="73">
        <f t="shared" si="466"/>
        <v>0</v>
      </c>
      <c r="P364" s="73">
        <f t="shared" si="466"/>
        <v>0</v>
      </c>
      <c r="Q364" s="72">
        <f t="shared" si="466"/>
        <v>0</v>
      </c>
      <c r="R364" s="72">
        <f t="shared" si="466"/>
        <v>0</v>
      </c>
      <c r="S364" s="72">
        <f t="shared" si="466"/>
        <v>0</v>
      </c>
      <c r="T364" s="72">
        <f t="shared" si="466"/>
        <v>0</v>
      </c>
      <c r="U364" s="73">
        <f t="shared" si="466"/>
        <v>0</v>
      </c>
      <c r="V364" s="73">
        <f t="shared" si="466"/>
        <v>0</v>
      </c>
      <c r="W364" s="73">
        <f t="shared" si="466"/>
        <v>0</v>
      </c>
      <c r="X364" s="77">
        <f t="shared" si="466"/>
        <v>0</v>
      </c>
      <c r="Y364" s="78">
        <f t="shared" si="466"/>
        <v>0</v>
      </c>
      <c r="Z364" s="72">
        <f t="shared" si="466"/>
        <v>0</v>
      </c>
      <c r="AA364" s="72">
        <f t="shared" si="466"/>
        <v>0</v>
      </c>
      <c r="AB364" s="72">
        <f t="shared" si="466"/>
        <v>0</v>
      </c>
      <c r="AC364" s="72">
        <f t="shared" si="466"/>
        <v>0</v>
      </c>
      <c r="AD364" s="73">
        <f t="shared" si="466"/>
        <v>0</v>
      </c>
      <c r="AE364" s="73">
        <f t="shared" si="466"/>
        <v>0</v>
      </c>
      <c r="AF364" s="73">
        <f t="shared" si="466"/>
        <v>0</v>
      </c>
      <c r="AG364" s="73">
        <f t="shared" si="466"/>
        <v>0</v>
      </c>
      <c r="AH364" s="72">
        <f t="shared" si="466"/>
        <v>0</v>
      </c>
      <c r="AI364" s="72">
        <f t="shared" si="466"/>
        <v>0</v>
      </c>
      <c r="AJ364" s="72">
        <f t="shared" si="466"/>
        <v>0</v>
      </c>
      <c r="AK364" s="72">
        <f t="shared" si="466"/>
        <v>0</v>
      </c>
      <c r="AL364" s="73">
        <f t="shared" si="466"/>
        <v>0</v>
      </c>
      <c r="AM364" s="73">
        <f t="shared" si="466"/>
        <v>0</v>
      </c>
      <c r="AN364" s="73">
        <f t="shared" si="466"/>
        <v>0</v>
      </c>
      <c r="AO364" s="77">
        <f t="shared" si="466"/>
        <v>0</v>
      </c>
      <c r="AP364" s="78">
        <f t="shared" si="466"/>
        <v>0</v>
      </c>
      <c r="AQ364" s="77">
        <f t="shared" ref="AQ364:DB364" si="467">SUMIF($E$204:$DD$204,AQ$316,$E252:$DD252)</f>
        <v>0</v>
      </c>
      <c r="AR364" s="78">
        <f t="shared" si="467"/>
        <v>0</v>
      </c>
      <c r="AS364" s="77">
        <f t="shared" si="467"/>
        <v>0</v>
      </c>
      <c r="AT364" s="78">
        <f t="shared" si="467"/>
        <v>0</v>
      </c>
      <c r="AU364" s="77">
        <f t="shared" si="467"/>
        <v>0</v>
      </c>
      <c r="AV364" s="78">
        <f t="shared" si="467"/>
        <v>0</v>
      </c>
      <c r="AW364" s="77">
        <f t="shared" si="467"/>
        <v>0</v>
      </c>
      <c r="AX364" s="78">
        <f t="shared" si="467"/>
        <v>0</v>
      </c>
      <c r="AY364" s="77">
        <f t="shared" si="467"/>
        <v>0</v>
      </c>
      <c r="AZ364" s="78">
        <f t="shared" si="467"/>
        <v>0</v>
      </c>
      <c r="BA364" s="77">
        <f t="shared" si="467"/>
        <v>0</v>
      </c>
      <c r="BB364" s="78">
        <f t="shared" si="467"/>
        <v>0</v>
      </c>
      <c r="BC364" s="77">
        <f t="shared" si="467"/>
        <v>0</v>
      </c>
      <c r="BD364" s="78">
        <f t="shared" si="467"/>
        <v>0</v>
      </c>
      <c r="BE364" s="77">
        <f t="shared" si="467"/>
        <v>0</v>
      </c>
      <c r="BF364" s="78">
        <f t="shared" si="467"/>
        <v>0</v>
      </c>
      <c r="BG364" s="77">
        <f t="shared" si="467"/>
        <v>0</v>
      </c>
      <c r="BH364" s="78">
        <f t="shared" si="467"/>
        <v>0</v>
      </c>
      <c r="BI364" s="77">
        <f t="shared" si="467"/>
        <v>0</v>
      </c>
      <c r="BJ364" s="78">
        <f t="shared" si="467"/>
        <v>0</v>
      </c>
      <c r="BK364" s="77">
        <f t="shared" si="467"/>
        <v>0</v>
      </c>
      <c r="BL364" s="78">
        <f t="shared" si="467"/>
        <v>0</v>
      </c>
      <c r="BM364" s="77">
        <f t="shared" si="467"/>
        <v>0</v>
      </c>
      <c r="BN364" s="78">
        <f t="shared" si="467"/>
        <v>0</v>
      </c>
      <c r="BO364" s="77">
        <f t="shared" si="467"/>
        <v>0</v>
      </c>
      <c r="BP364" s="78">
        <f t="shared" si="467"/>
        <v>0</v>
      </c>
      <c r="BQ364" s="77">
        <f t="shared" si="467"/>
        <v>0</v>
      </c>
      <c r="BR364" s="78">
        <f t="shared" si="467"/>
        <v>0</v>
      </c>
      <c r="BS364" s="77">
        <f t="shared" si="467"/>
        <v>0</v>
      </c>
      <c r="BT364" s="78">
        <f t="shared" si="467"/>
        <v>0</v>
      </c>
      <c r="BU364" s="77">
        <f t="shared" si="467"/>
        <v>0</v>
      </c>
      <c r="BV364" s="78">
        <f t="shared" si="467"/>
        <v>0</v>
      </c>
      <c r="BW364" s="77">
        <f t="shared" si="467"/>
        <v>0</v>
      </c>
      <c r="BX364" s="78">
        <f t="shared" si="467"/>
        <v>0</v>
      </c>
      <c r="BY364" s="77">
        <f t="shared" si="467"/>
        <v>0</v>
      </c>
      <c r="BZ364" s="78">
        <f t="shared" si="467"/>
        <v>0</v>
      </c>
      <c r="CA364" s="77">
        <f t="shared" si="467"/>
        <v>0</v>
      </c>
      <c r="CB364" s="78">
        <f t="shared" si="467"/>
        <v>0</v>
      </c>
      <c r="CC364" s="77">
        <f t="shared" si="467"/>
        <v>0</v>
      </c>
      <c r="CD364" s="78">
        <f t="shared" si="467"/>
        <v>0</v>
      </c>
      <c r="CE364" s="77">
        <f t="shared" si="467"/>
        <v>0</v>
      </c>
      <c r="CF364" s="78">
        <f t="shared" si="467"/>
        <v>0</v>
      </c>
      <c r="CG364" s="77">
        <f t="shared" si="467"/>
        <v>0</v>
      </c>
      <c r="CH364" s="78">
        <f t="shared" si="467"/>
        <v>1.8703776100300672E-2</v>
      </c>
      <c r="CI364" s="77">
        <f t="shared" si="467"/>
        <v>0</v>
      </c>
      <c r="CJ364" s="78">
        <f t="shared" si="467"/>
        <v>0</v>
      </c>
      <c r="CK364" s="77">
        <f t="shared" si="467"/>
        <v>0</v>
      </c>
      <c r="CL364" s="78">
        <f t="shared" si="467"/>
        <v>0</v>
      </c>
      <c r="CM364" s="77">
        <f t="shared" si="467"/>
        <v>0</v>
      </c>
      <c r="CN364" s="78">
        <f t="shared" si="467"/>
        <v>0</v>
      </c>
      <c r="CO364" s="77">
        <f t="shared" si="467"/>
        <v>0</v>
      </c>
      <c r="CP364" s="78">
        <f t="shared" si="467"/>
        <v>0</v>
      </c>
      <c r="CQ364" s="77">
        <f t="shared" si="467"/>
        <v>0</v>
      </c>
      <c r="CR364" s="78">
        <f t="shared" si="467"/>
        <v>0</v>
      </c>
      <c r="CS364" s="77">
        <f t="shared" si="467"/>
        <v>0</v>
      </c>
      <c r="CT364" s="78">
        <f t="shared" si="467"/>
        <v>0</v>
      </c>
      <c r="CU364" s="77">
        <f t="shared" si="467"/>
        <v>0</v>
      </c>
      <c r="CV364" s="78">
        <f t="shared" si="467"/>
        <v>0</v>
      </c>
      <c r="CW364" s="77">
        <f t="shared" si="467"/>
        <v>0</v>
      </c>
      <c r="CX364" s="78">
        <f t="shared" si="467"/>
        <v>0</v>
      </c>
      <c r="CY364" s="77">
        <f t="shared" si="467"/>
        <v>0</v>
      </c>
      <c r="CZ364" s="78">
        <f t="shared" si="467"/>
        <v>0</v>
      </c>
      <c r="DA364" s="77">
        <f t="shared" si="467"/>
        <v>0</v>
      </c>
      <c r="DB364" s="78">
        <f t="shared" si="467"/>
        <v>0</v>
      </c>
      <c r="DC364" s="77">
        <f t="shared" ref="DC364:DD364" si="468">SUMIF($E$204:$DD$204,DC$316,$E252:$DD252)</f>
        <v>0</v>
      </c>
      <c r="DD364" s="79">
        <f t="shared" si="468"/>
        <v>0</v>
      </c>
      <c r="DE364" s="3"/>
    </row>
    <row r="365" spans="1:109" x14ac:dyDescent="0.35">
      <c r="A365" s="3"/>
      <c r="B365" s="3" t="s">
        <v>3886</v>
      </c>
      <c r="C365" s="39" t="s">
        <v>560</v>
      </c>
      <c r="D365" s="3" t="s">
        <v>560</v>
      </c>
      <c r="E365" s="71">
        <f t="shared" ref="E365:AP365" si="469">SUMIF($E$204:$DD$204,E$316,$E253:$DD253)</f>
        <v>0</v>
      </c>
      <c r="F365" s="72">
        <f t="shared" si="469"/>
        <v>0</v>
      </c>
      <c r="G365" s="72">
        <f t="shared" si="469"/>
        <v>0</v>
      </c>
      <c r="H365" s="72">
        <f t="shared" si="469"/>
        <v>0</v>
      </c>
      <c r="I365" s="72">
        <f t="shared" si="469"/>
        <v>0</v>
      </c>
      <c r="J365" s="73">
        <f t="shared" si="469"/>
        <v>0</v>
      </c>
      <c r="K365" s="73">
        <f t="shared" si="469"/>
        <v>0</v>
      </c>
      <c r="L365" s="73">
        <f t="shared" si="469"/>
        <v>0</v>
      </c>
      <c r="M365" s="73">
        <f t="shared" si="469"/>
        <v>0</v>
      </c>
      <c r="N365" s="72">
        <f t="shared" si="469"/>
        <v>0</v>
      </c>
      <c r="O365" s="72">
        <f t="shared" si="469"/>
        <v>0</v>
      </c>
      <c r="P365" s="72">
        <f t="shared" si="469"/>
        <v>0</v>
      </c>
      <c r="Q365" s="73">
        <f t="shared" si="469"/>
        <v>0</v>
      </c>
      <c r="R365" s="73">
        <f t="shared" si="469"/>
        <v>0</v>
      </c>
      <c r="S365" s="73">
        <f t="shared" si="469"/>
        <v>0</v>
      </c>
      <c r="T365" s="73">
        <f t="shared" si="469"/>
        <v>0</v>
      </c>
      <c r="U365" s="72">
        <f t="shared" si="469"/>
        <v>0</v>
      </c>
      <c r="V365" s="72">
        <f t="shared" si="469"/>
        <v>0</v>
      </c>
      <c r="W365" s="72">
        <f t="shared" si="469"/>
        <v>0</v>
      </c>
      <c r="X365" s="78">
        <f t="shared" si="469"/>
        <v>0</v>
      </c>
      <c r="Y365" s="77">
        <f t="shared" si="469"/>
        <v>0</v>
      </c>
      <c r="Z365" s="73">
        <f t="shared" si="469"/>
        <v>0</v>
      </c>
      <c r="AA365" s="73">
        <f t="shared" si="469"/>
        <v>0</v>
      </c>
      <c r="AB365" s="73">
        <f t="shared" si="469"/>
        <v>0</v>
      </c>
      <c r="AC365" s="73">
        <f t="shared" si="469"/>
        <v>0</v>
      </c>
      <c r="AD365" s="72">
        <f t="shared" si="469"/>
        <v>0.65345312039534198</v>
      </c>
      <c r="AE365" s="72">
        <f t="shared" si="469"/>
        <v>0.65345312039534198</v>
      </c>
      <c r="AF365" s="72">
        <f t="shared" si="469"/>
        <v>0.65345312039534198</v>
      </c>
      <c r="AG365" s="72">
        <f t="shared" si="469"/>
        <v>0.65345312039534198</v>
      </c>
      <c r="AH365" s="73">
        <f t="shared" si="469"/>
        <v>0.59877804932502998</v>
      </c>
      <c r="AI365" s="73">
        <f t="shared" si="469"/>
        <v>0.59877804932502998</v>
      </c>
      <c r="AJ365" s="73">
        <f t="shared" si="469"/>
        <v>0.59877804932502998</v>
      </c>
      <c r="AK365" s="73">
        <f t="shared" si="469"/>
        <v>0.59877804932502998</v>
      </c>
      <c r="AL365" s="72">
        <f t="shared" si="469"/>
        <v>0</v>
      </c>
      <c r="AM365" s="72">
        <f t="shared" si="469"/>
        <v>0</v>
      </c>
      <c r="AN365" s="72">
        <f t="shared" si="469"/>
        <v>0</v>
      </c>
      <c r="AO365" s="78">
        <f t="shared" si="469"/>
        <v>0.78185861344833829</v>
      </c>
      <c r="AP365" s="77">
        <f t="shared" si="469"/>
        <v>0</v>
      </c>
      <c r="AQ365" s="78">
        <f t="shared" ref="AQ365:DB365" si="470">SUMIF($E$204:$DD$204,AQ$316,$E253:$DD253)</f>
        <v>0</v>
      </c>
      <c r="AR365" s="77">
        <f t="shared" si="470"/>
        <v>0</v>
      </c>
      <c r="AS365" s="78">
        <f t="shared" si="470"/>
        <v>0</v>
      </c>
      <c r="AT365" s="77">
        <f t="shared" si="470"/>
        <v>0</v>
      </c>
      <c r="AU365" s="78">
        <f t="shared" si="470"/>
        <v>0</v>
      </c>
      <c r="AV365" s="77">
        <f t="shared" si="470"/>
        <v>0</v>
      </c>
      <c r="AW365" s="78">
        <f t="shared" si="470"/>
        <v>0</v>
      </c>
      <c r="AX365" s="77">
        <f t="shared" si="470"/>
        <v>0</v>
      </c>
      <c r="AY365" s="78">
        <f t="shared" si="470"/>
        <v>0</v>
      </c>
      <c r="AZ365" s="77">
        <f t="shared" si="470"/>
        <v>0</v>
      </c>
      <c r="BA365" s="78">
        <f t="shared" si="470"/>
        <v>0</v>
      </c>
      <c r="BB365" s="77">
        <f t="shared" si="470"/>
        <v>0</v>
      </c>
      <c r="BC365" s="78">
        <f t="shared" si="470"/>
        <v>0</v>
      </c>
      <c r="BD365" s="77">
        <f t="shared" si="470"/>
        <v>0</v>
      </c>
      <c r="BE365" s="78">
        <f t="shared" si="470"/>
        <v>0</v>
      </c>
      <c r="BF365" s="77">
        <f t="shared" si="470"/>
        <v>0</v>
      </c>
      <c r="BG365" s="78">
        <f t="shared" si="470"/>
        <v>0</v>
      </c>
      <c r="BH365" s="77">
        <f t="shared" si="470"/>
        <v>0</v>
      </c>
      <c r="BI365" s="78">
        <f t="shared" si="470"/>
        <v>0</v>
      </c>
      <c r="BJ365" s="77">
        <f t="shared" si="470"/>
        <v>0</v>
      </c>
      <c r="BK365" s="78">
        <f t="shared" si="470"/>
        <v>0</v>
      </c>
      <c r="BL365" s="77">
        <f t="shared" si="470"/>
        <v>0</v>
      </c>
      <c r="BM365" s="78">
        <f t="shared" si="470"/>
        <v>0</v>
      </c>
      <c r="BN365" s="77">
        <f t="shared" si="470"/>
        <v>0</v>
      </c>
      <c r="BO365" s="78">
        <f t="shared" si="470"/>
        <v>0</v>
      </c>
      <c r="BP365" s="77">
        <f t="shared" si="470"/>
        <v>0</v>
      </c>
      <c r="BQ365" s="78">
        <f t="shared" si="470"/>
        <v>0</v>
      </c>
      <c r="BR365" s="77">
        <f t="shared" si="470"/>
        <v>0</v>
      </c>
      <c r="BS365" s="78">
        <f t="shared" si="470"/>
        <v>0</v>
      </c>
      <c r="BT365" s="77">
        <f t="shared" si="470"/>
        <v>0</v>
      </c>
      <c r="BU365" s="78">
        <f t="shared" si="470"/>
        <v>0</v>
      </c>
      <c r="BV365" s="77">
        <f t="shared" si="470"/>
        <v>0</v>
      </c>
      <c r="BW365" s="78">
        <f t="shared" si="470"/>
        <v>0</v>
      </c>
      <c r="BX365" s="77">
        <f t="shared" si="470"/>
        <v>0</v>
      </c>
      <c r="BY365" s="78">
        <f t="shared" si="470"/>
        <v>0</v>
      </c>
      <c r="BZ365" s="77">
        <f t="shared" si="470"/>
        <v>0</v>
      </c>
      <c r="CA365" s="78">
        <f t="shared" si="470"/>
        <v>0</v>
      </c>
      <c r="CB365" s="77">
        <f t="shared" si="470"/>
        <v>0</v>
      </c>
      <c r="CC365" s="78">
        <f t="shared" si="470"/>
        <v>0</v>
      </c>
      <c r="CD365" s="77">
        <f t="shared" si="470"/>
        <v>0</v>
      </c>
      <c r="CE365" s="78">
        <f t="shared" si="470"/>
        <v>0</v>
      </c>
      <c r="CF365" s="77">
        <f t="shared" si="470"/>
        <v>0</v>
      </c>
      <c r="CG365" s="78">
        <f t="shared" si="470"/>
        <v>0</v>
      </c>
      <c r="CH365" s="77">
        <f t="shared" si="470"/>
        <v>0</v>
      </c>
      <c r="CI365" s="78">
        <f t="shared" si="470"/>
        <v>0</v>
      </c>
      <c r="CJ365" s="77">
        <f t="shared" si="470"/>
        <v>0</v>
      </c>
      <c r="CK365" s="78">
        <f t="shared" si="470"/>
        <v>0</v>
      </c>
      <c r="CL365" s="77">
        <f t="shared" si="470"/>
        <v>0</v>
      </c>
      <c r="CM365" s="78">
        <f t="shared" si="470"/>
        <v>0</v>
      </c>
      <c r="CN365" s="77">
        <f t="shared" si="470"/>
        <v>0</v>
      </c>
      <c r="CO365" s="78">
        <f t="shared" si="470"/>
        <v>0</v>
      </c>
      <c r="CP365" s="77">
        <f t="shared" si="470"/>
        <v>0</v>
      </c>
      <c r="CQ365" s="78">
        <f t="shared" si="470"/>
        <v>0</v>
      </c>
      <c r="CR365" s="77">
        <f t="shared" si="470"/>
        <v>0</v>
      </c>
      <c r="CS365" s="78">
        <f t="shared" si="470"/>
        <v>0</v>
      </c>
      <c r="CT365" s="77">
        <f t="shared" si="470"/>
        <v>0</v>
      </c>
      <c r="CU365" s="78">
        <f t="shared" si="470"/>
        <v>0</v>
      </c>
      <c r="CV365" s="77">
        <f t="shared" si="470"/>
        <v>0</v>
      </c>
      <c r="CW365" s="78">
        <f t="shared" si="470"/>
        <v>0</v>
      </c>
      <c r="CX365" s="77">
        <f t="shared" si="470"/>
        <v>0</v>
      </c>
      <c r="CY365" s="78">
        <f t="shared" si="470"/>
        <v>0</v>
      </c>
      <c r="CZ365" s="77">
        <f t="shared" si="470"/>
        <v>0</v>
      </c>
      <c r="DA365" s="78">
        <f t="shared" si="470"/>
        <v>0</v>
      </c>
      <c r="DB365" s="77">
        <f t="shared" si="470"/>
        <v>0</v>
      </c>
      <c r="DC365" s="78">
        <f t="shared" ref="DC365:DD365" si="471">SUMIF($E$204:$DD$204,DC$316,$E253:$DD253)</f>
        <v>0</v>
      </c>
      <c r="DD365" s="80">
        <f t="shared" si="471"/>
        <v>0</v>
      </c>
      <c r="DE365" s="3"/>
    </row>
    <row r="366" spans="1:109" x14ac:dyDescent="0.35">
      <c r="A366" s="3"/>
      <c r="B366" s="3" t="s">
        <v>3887</v>
      </c>
      <c r="C366" s="39" t="s">
        <v>561</v>
      </c>
      <c r="D366" s="3" t="s">
        <v>561</v>
      </c>
      <c r="E366" s="75">
        <f t="shared" ref="E366:AP366" si="472">SUMIF($E$204:$DD$204,E$316,$E254:$DD254)</f>
        <v>0</v>
      </c>
      <c r="F366" s="73">
        <f t="shared" si="472"/>
        <v>0</v>
      </c>
      <c r="G366" s="73">
        <f t="shared" si="472"/>
        <v>0</v>
      </c>
      <c r="H366" s="73">
        <f t="shared" si="472"/>
        <v>0</v>
      </c>
      <c r="I366" s="73">
        <f t="shared" si="472"/>
        <v>0</v>
      </c>
      <c r="J366" s="72">
        <f t="shared" si="472"/>
        <v>0</v>
      </c>
      <c r="K366" s="72">
        <f t="shared" si="472"/>
        <v>0</v>
      </c>
      <c r="L366" s="72">
        <f t="shared" si="472"/>
        <v>0</v>
      </c>
      <c r="M366" s="72">
        <f t="shared" si="472"/>
        <v>0</v>
      </c>
      <c r="N366" s="73">
        <f t="shared" si="472"/>
        <v>0</v>
      </c>
      <c r="O366" s="73">
        <f t="shared" si="472"/>
        <v>0</v>
      </c>
      <c r="P366" s="73">
        <f t="shared" si="472"/>
        <v>0</v>
      </c>
      <c r="Q366" s="72">
        <f t="shared" si="472"/>
        <v>0</v>
      </c>
      <c r="R366" s="72">
        <f t="shared" si="472"/>
        <v>0</v>
      </c>
      <c r="S366" s="72">
        <f t="shared" si="472"/>
        <v>0</v>
      </c>
      <c r="T366" s="72">
        <f t="shared" si="472"/>
        <v>0</v>
      </c>
      <c r="U366" s="73">
        <f t="shared" si="472"/>
        <v>0</v>
      </c>
      <c r="V366" s="73">
        <f t="shared" si="472"/>
        <v>0</v>
      </c>
      <c r="W366" s="73">
        <f t="shared" si="472"/>
        <v>0</v>
      </c>
      <c r="X366" s="77">
        <f t="shared" si="472"/>
        <v>0</v>
      </c>
      <c r="Y366" s="78">
        <f t="shared" si="472"/>
        <v>0</v>
      </c>
      <c r="Z366" s="72">
        <f t="shared" si="472"/>
        <v>0</v>
      </c>
      <c r="AA366" s="72">
        <f t="shared" si="472"/>
        <v>0</v>
      </c>
      <c r="AB366" s="72">
        <f t="shared" si="472"/>
        <v>0</v>
      </c>
      <c r="AC366" s="72">
        <f t="shared" si="472"/>
        <v>0</v>
      </c>
      <c r="AD366" s="73">
        <f t="shared" si="472"/>
        <v>0</v>
      </c>
      <c r="AE366" s="73">
        <f t="shared" si="472"/>
        <v>0</v>
      </c>
      <c r="AF366" s="73">
        <f t="shared" si="472"/>
        <v>0</v>
      </c>
      <c r="AG366" s="73">
        <f t="shared" si="472"/>
        <v>0</v>
      </c>
      <c r="AH366" s="72">
        <f t="shared" si="472"/>
        <v>0</v>
      </c>
      <c r="AI366" s="72">
        <f t="shared" si="472"/>
        <v>0</v>
      </c>
      <c r="AJ366" s="72">
        <f t="shared" si="472"/>
        <v>0</v>
      </c>
      <c r="AK366" s="72">
        <f t="shared" si="472"/>
        <v>0</v>
      </c>
      <c r="AL366" s="73">
        <f t="shared" si="472"/>
        <v>0</v>
      </c>
      <c r="AM366" s="73">
        <f t="shared" si="472"/>
        <v>0</v>
      </c>
      <c r="AN366" s="73">
        <f t="shared" si="472"/>
        <v>0</v>
      </c>
      <c r="AO366" s="77">
        <f t="shared" si="472"/>
        <v>0</v>
      </c>
      <c r="AP366" s="78">
        <f t="shared" si="472"/>
        <v>0</v>
      </c>
      <c r="AQ366" s="77">
        <f t="shared" ref="AQ366:DB366" si="473">SUMIF($E$204:$DD$204,AQ$316,$E254:$DD254)</f>
        <v>0</v>
      </c>
      <c r="AR366" s="78">
        <f t="shared" si="473"/>
        <v>0</v>
      </c>
      <c r="AS366" s="77">
        <f t="shared" si="473"/>
        <v>0</v>
      </c>
      <c r="AT366" s="78">
        <f t="shared" si="473"/>
        <v>0</v>
      </c>
      <c r="AU366" s="77">
        <f t="shared" si="473"/>
        <v>9.9021678470923059E-3</v>
      </c>
      <c r="AV366" s="78">
        <f t="shared" si="473"/>
        <v>0</v>
      </c>
      <c r="AW366" s="77">
        <f t="shared" si="473"/>
        <v>1.6207677541080392E-2</v>
      </c>
      <c r="AX366" s="78">
        <f t="shared" si="473"/>
        <v>0</v>
      </c>
      <c r="AY366" s="77">
        <f t="shared" si="473"/>
        <v>7.7696796530903417E-2</v>
      </c>
      <c r="AZ366" s="78">
        <f t="shared" si="473"/>
        <v>0</v>
      </c>
      <c r="BA366" s="77">
        <f t="shared" si="473"/>
        <v>2.0839976943085387E-2</v>
      </c>
      <c r="BB366" s="78">
        <f t="shared" si="473"/>
        <v>8.8976206251319342E-2</v>
      </c>
      <c r="BC366" s="77">
        <f t="shared" si="473"/>
        <v>0.21526245176422884</v>
      </c>
      <c r="BD366" s="78">
        <f t="shared" si="473"/>
        <v>0</v>
      </c>
      <c r="BE366" s="77">
        <f t="shared" si="473"/>
        <v>0</v>
      </c>
      <c r="BF366" s="78">
        <f t="shared" si="473"/>
        <v>0</v>
      </c>
      <c r="BG366" s="77">
        <f t="shared" si="473"/>
        <v>0</v>
      </c>
      <c r="BH366" s="78">
        <f t="shared" si="473"/>
        <v>0</v>
      </c>
      <c r="BI366" s="77">
        <f t="shared" si="473"/>
        <v>0</v>
      </c>
      <c r="BJ366" s="78">
        <f t="shared" si="473"/>
        <v>0</v>
      </c>
      <c r="BK366" s="77">
        <f t="shared" si="473"/>
        <v>0</v>
      </c>
      <c r="BL366" s="78">
        <f t="shared" si="473"/>
        <v>0</v>
      </c>
      <c r="BM366" s="77">
        <f t="shared" si="473"/>
        <v>0</v>
      </c>
      <c r="BN366" s="78">
        <f t="shared" si="473"/>
        <v>0</v>
      </c>
      <c r="BO366" s="77">
        <f t="shared" si="473"/>
        <v>0</v>
      </c>
      <c r="BP366" s="78">
        <f t="shared" si="473"/>
        <v>0</v>
      </c>
      <c r="BQ366" s="77">
        <f t="shared" si="473"/>
        <v>0</v>
      </c>
      <c r="BR366" s="78">
        <f t="shared" si="473"/>
        <v>0</v>
      </c>
      <c r="BS366" s="77">
        <f t="shared" si="473"/>
        <v>7.5651823320546912E-4</v>
      </c>
      <c r="BT366" s="78">
        <f t="shared" si="473"/>
        <v>0</v>
      </c>
      <c r="BU366" s="77">
        <f t="shared" si="473"/>
        <v>0</v>
      </c>
      <c r="BV366" s="78">
        <f t="shared" si="473"/>
        <v>0</v>
      </c>
      <c r="BW366" s="77">
        <f t="shared" si="473"/>
        <v>0</v>
      </c>
      <c r="BX366" s="78">
        <f t="shared" si="473"/>
        <v>1.1788639692565E-4</v>
      </c>
      <c r="BY366" s="77">
        <f t="shared" si="473"/>
        <v>0</v>
      </c>
      <c r="BZ366" s="78">
        <f t="shared" si="473"/>
        <v>0</v>
      </c>
      <c r="CA366" s="77">
        <f t="shared" si="473"/>
        <v>0</v>
      </c>
      <c r="CB366" s="78">
        <f t="shared" si="473"/>
        <v>1.7195744070557259E-3</v>
      </c>
      <c r="CC366" s="77">
        <f t="shared" si="473"/>
        <v>3.2431252260058514E-4</v>
      </c>
      <c r="CD366" s="78">
        <f t="shared" si="473"/>
        <v>0</v>
      </c>
      <c r="CE366" s="77">
        <f t="shared" si="473"/>
        <v>0</v>
      </c>
      <c r="CF366" s="78">
        <f t="shared" si="473"/>
        <v>0</v>
      </c>
      <c r="CG366" s="77">
        <f t="shared" si="473"/>
        <v>0</v>
      </c>
      <c r="CH366" s="78">
        <f t="shared" si="473"/>
        <v>5.5591264873467806E-2</v>
      </c>
      <c r="CI366" s="77">
        <f t="shared" si="473"/>
        <v>0</v>
      </c>
      <c r="CJ366" s="78">
        <f t="shared" si="473"/>
        <v>0</v>
      </c>
      <c r="CK366" s="77">
        <f t="shared" si="473"/>
        <v>0</v>
      </c>
      <c r="CL366" s="78">
        <f t="shared" si="473"/>
        <v>0</v>
      </c>
      <c r="CM366" s="77">
        <f t="shared" si="473"/>
        <v>0</v>
      </c>
      <c r="CN366" s="78">
        <f t="shared" si="473"/>
        <v>0</v>
      </c>
      <c r="CO366" s="77">
        <f t="shared" si="473"/>
        <v>0</v>
      </c>
      <c r="CP366" s="78">
        <f t="shared" si="473"/>
        <v>0</v>
      </c>
      <c r="CQ366" s="77">
        <f t="shared" si="473"/>
        <v>0</v>
      </c>
      <c r="CR366" s="78">
        <f t="shared" si="473"/>
        <v>0</v>
      </c>
      <c r="CS366" s="77">
        <f t="shared" si="473"/>
        <v>0</v>
      </c>
      <c r="CT366" s="78">
        <f t="shared" si="473"/>
        <v>0</v>
      </c>
      <c r="CU366" s="77">
        <f t="shared" si="473"/>
        <v>0</v>
      </c>
      <c r="CV366" s="78">
        <f t="shared" si="473"/>
        <v>0</v>
      </c>
      <c r="CW366" s="77">
        <f t="shared" si="473"/>
        <v>0</v>
      </c>
      <c r="CX366" s="78">
        <f t="shared" si="473"/>
        <v>0</v>
      </c>
      <c r="CY366" s="77">
        <f t="shared" si="473"/>
        <v>0</v>
      </c>
      <c r="CZ366" s="78">
        <f t="shared" si="473"/>
        <v>0</v>
      </c>
      <c r="DA366" s="77">
        <f t="shared" si="473"/>
        <v>0</v>
      </c>
      <c r="DB366" s="78">
        <f t="shared" si="473"/>
        <v>2.2543172934420229E-3</v>
      </c>
      <c r="DC366" s="77">
        <f t="shared" ref="DC366:DD366" si="474">SUMIF($E$204:$DD$204,DC$316,$E254:$DD254)</f>
        <v>0</v>
      </c>
      <c r="DD366" s="79">
        <f t="shared" si="474"/>
        <v>0</v>
      </c>
      <c r="DE366" s="3"/>
    </row>
    <row r="367" spans="1:109" x14ac:dyDescent="0.35">
      <c r="A367" s="3"/>
      <c r="B367" s="3" t="s">
        <v>3888</v>
      </c>
      <c r="C367" s="39" t="s">
        <v>563</v>
      </c>
      <c r="D367" s="3" t="s">
        <v>563</v>
      </c>
      <c r="E367" s="71">
        <f t="shared" ref="E367:AP367" si="475">SUMIF($E$204:$DD$204,E$316,$E255:$DD255)</f>
        <v>0</v>
      </c>
      <c r="F367" s="72">
        <f t="shared" si="475"/>
        <v>0</v>
      </c>
      <c r="G367" s="72">
        <f t="shared" si="475"/>
        <v>0</v>
      </c>
      <c r="H367" s="72">
        <f t="shared" si="475"/>
        <v>0</v>
      </c>
      <c r="I367" s="72">
        <f t="shared" si="475"/>
        <v>0</v>
      </c>
      <c r="J367" s="73">
        <f t="shared" si="475"/>
        <v>0</v>
      </c>
      <c r="K367" s="73">
        <f t="shared" si="475"/>
        <v>0</v>
      </c>
      <c r="L367" s="73">
        <f t="shared" si="475"/>
        <v>0</v>
      </c>
      <c r="M367" s="73">
        <f t="shared" si="475"/>
        <v>0</v>
      </c>
      <c r="N367" s="72">
        <f t="shared" si="475"/>
        <v>0</v>
      </c>
      <c r="O367" s="72">
        <f t="shared" si="475"/>
        <v>0</v>
      </c>
      <c r="P367" s="72">
        <f t="shared" si="475"/>
        <v>0</v>
      </c>
      <c r="Q367" s="73">
        <f t="shared" si="475"/>
        <v>0</v>
      </c>
      <c r="R367" s="73">
        <f t="shared" si="475"/>
        <v>0</v>
      </c>
      <c r="S367" s="73">
        <f t="shared" si="475"/>
        <v>0</v>
      </c>
      <c r="T367" s="73">
        <f t="shared" si="475"/>
        <v>0</v>
      </c>
      <c r="U367" s="72">
        <f t="shared" si="475"/>
        <v>0</v>
      </c>
      <c r="V367" s="72">
        <f t="shared" si="475"/>
        <v>0</v>
      </c>
      <c r="W367" s="72">
        <f t="shared" si="475"/>
        <v>0</v>
      </c>
      <c r="X367" s="78">
        <f t="shared" si="475"/>
        <v>0</v>
      </c>
      <c r="Y367" s="77">
        <f t="shared" si="475"/>
        <v>0</v>
      </c>
      <c r="Z367" s="73">
        <f t="shared" si="475"/>
        <v>0</v>
      </c>
      <c r="AA367" s="73">
        <f t="shared" si="475"/>
        <v>0</v>
      </c>
      <c r="AB367" s="73">
        <f t="shared" si="475"/>
        <v>0</v>
      </c>
      <c r="AC367" s="73">
        <f t="shared" si="475"/>
        <v>0</v>
      </c>
      <c r="AD367" s="72">
        <f t="shared" si="475"/>
        <v>0</v>
      </c>
      <c r="AE367" s="72">
        <f t="shared" si="475"/>
        <v>0</v>
      </c>
      <c r="AF367" s="72">
        <f t="shared" si="475"/>
        <v>0</v>
      </c>
      <c r="AG367" s="72">
        <f t="shared" si="475"/>
        <v>0</v>
      </c>
      <c r="AH367" s="73">
        <f t="shared" si="475"/>
        <v>0</v>
      </c>
      <c r="AI367" s="73">
        <f t="shared" si="475"/>
        <v>0</v>
      </c>
      <c r="AJ367" s="73">
        <f t="shared" si="475"/>
        <v>0</v>
      </c>
      <c r="AK367" s="73">
        <f t="shared" si="475"/>
        <v>0</v>
      </c>
      <c r="AL367" s="72">
        <f t="shared" si="475"/>
        <v>0</v>
      </c>
      <c r="AM367" s="72">
        <f t="shared" si="475"/>
        <v>0</v>
      </c>
      <c r="AN367" s="72">
        <f t="shared" si="475"/>
        <v>0</v>
      </c>
      <c r="AO367" s="78">
        <f t="shared" si="475"/>
        <v>0</v>
      </c>
      <c r="AP367" s="77">
        <f t="shared" si="475"/>
        <v>0</v>
      </c>
      <c r="AQ367" s="78">
        <f t="shared" ref="AQ367:DB367" si="476">SUMIF($E$204:$DD$204,AQ$316,$E255:$DD255)</f>
        <v>0</v>
      </c>
      <c r="AR367" s="77">
        <f t="shared" si="476"/>
        <v>0</v>
      </c>
      <c r="AS367" s="78">
        <f t="shared" si="476"/>
        <v>0</v>
      </c>
      <c r="AT367" s="77">
        <f t="shared" si="476"/>
        <v>0</v>
      </c>
      <c r="AU367" s="78">
        <f t="shared" si="476"/>
        <v>0</v>
      </c>
      <c r="AV367" s="77">
        <f t="shared" si="476"/>
        <v>0</v>
      </c>
      <c r="AW367" s="78">
        <f t="shared" si="476"/>
        <v>0</v>
      </c>
      <c r="AX367" s="77">
        <f t="shared" si="476"/>
        <v>0</v>
      </c>
      <c r="AY367" s="78">
        <f t="shared" si="476"/>
        <v>0</v>
      </c>
      <c r="AZ367" s="77">
        <f t="shared" si="476"/>
        <v>0</v>
      </c>
      <c r="BA367" s="78">
        <f t="shared" si="476"/>
        <v>0</v>
      </c>
      <c r="BB367" s="77">
        <f t="shared" si="476"/>
        <v>0</v>
      </c>
      <c r="BC367" s="78">
        <f t="shared" si="476"/>
        <v>0</v>
      </c>
      <c r="BD367" s="77">
        <f t="shared" si="476"/>
        <v>0</v>
      </c>
      <c r="BE367" s="78">
        <f t="shared" si="476"/>
        <v>0</v>
      </c>
      <c r="BF367" s="77">
        <f t="shared" si="476"/>
        <v>0</v>
      </c>
      <c r="BG367" s="78">
        <f t="shared" si="476"/>
        <v>0</v>
      </c>
      <c r="BH367" s="77">
        <f t="shared" si="476"/>
        <v>0</v>
      </c>
      <c r="BI367" s="78">
        <f t="shared" si="476"/>
        <v>0</v>
      </c>
      <c r="BJ367" s="77">
        <f t="shared" si="476"/>
        <v>0</v>
      </c>
      <c r="BK367" s="78">
        <f t="shared" si="476"/>
        <v>0</v>
      </c>
      <c r="BL367" s="77">
        <f t="shared" si="476"/>
        <v>0</v>
      </c>
      <c r="BM367" s="78">
        <f t="shared" si="476"/>
        <v>0</v>
      </c>
      <c r="BN367" s="77">
        <f t="shared" si="476"/>
        <v>0</v>
      </c>
      <c r="BO367" s="78">
        <f t="shared" si="476"/>
        <v>0</v>
      </c>
      <c r="BP367" s="77">
        <f t="shared" si="476"/>
        <v>0</v>
      </c>
      <c r="BQ367" s="78">
        <f t="shared" si="476"/>
        <v>0</v>
      </c>
      <c r="BR367" s="77">
        <f t="shared" si="476"/>
        <v>0</v>
      </c>
      <c r="BS367" s="78">
        <f t="shared" si="476"/>
        <v>0</v>
      </c>
      <c r="BT367" s="77">
        <f t="shared" si="476"/>
        <v>0</v>
      </c>
      <c r="BU367" s="78">
        <f t="shared" si="476"/>
        <v>0</v>
      </c>
      <c r="BV367" s="77">
        <f t="shared" si="476"/>
        <v>0</v>
      </c>
      <c r="BW367" s="78">
        <f t="shared" si="476"/>
        <v>0</v>
      </c>
      <c r="BX367" s="77">
        <f t="shared" si="476"/>
        <v>0</v>
      </c>
      <c r="BY367" s="78">
        <f t="shared" si="476"/>
        <v>0</v>
      </c>
      <c r="BZ367" s="77">
        <f t="shared" si="476"/>
        <v>0</v>
      </c>
      <c r="CA367" s="78">
        <f t="shared" si="476"/>
        <v>0</v>
      </c>
      <c r="CB367" s="77">
        <f t="shared" si="476"/>
        <v>0</v>
      </c>
      <c r="CC367" s="78">
        <f t="shared" si="476"/>
        <v>0</v>
      </c>
      <c r="CD367" s="77">
        <f t="shared" si="476"/>
        <v>0</v>
      </c>
      <c r="CE367" s="78">
        <f t="shared" si="476"/>
        <v>0</v>
      </c>
      <c r="CF367" s="77">
        <f t="shared" si="476"/>
        <v>0</v>
      </c>
      <c r="CG367" s="78">
        <f t="shared" si="476"/>
        <v>0</v>
      </c>
      <c r="CH367" s="77">
        <f t="shared" si="476"/>
        <v>0.26700765234788887</v>
      </c>
      <c r="CI367" s="78">
        <f t="shared" si="476"/>
        <v>0</v>
      </c>
      <c r="CJ367" s="77">
        <f t="shared" si="476"/>
        <v>0</v>
      </c>
      <c r="CK367" s="78">
        <f t="shared" si="476"/>
        <v>0</v>
      </c>
      <c r="CL367" s="77">
        <f t="shared" si="476"/>
        <v>0</v>
      </c>
      <c r="CM367" s="78">
        <f t="shared" si="476"/>
        <v>0</v>
      </c>
      <c r="CN367" s="77">
        <f t="shared" si="476"/>
        <v>0</v>
      </c>
      <c r="CO367" s="78">
        <f t="shared" si="476"/>
        <v>0</v>
      </c>
      <c r="CP367" s="77">
        <f t="shared" si="476"/>
        <v>0</v>
      </c>
      <c r="CQ367" s="78">
        <f t="shared" si="476"/>
        <v>0</v>
      </c>
      <c r="CR367" s="77">
        <f t="shared" si="476"/>
        <v>0</v>
      </c>
      <c r="CS367" s="78">
        <f t="shared" si="476"/>
        <v>0</v>
      </c>
      <c r="CT367" s="77">
        <f t="shared" si="476"/>
        <v>0</v>
      </c>
      <c r="CU367" s="78">
        <f t="shared" si="476"/>
        <v>0</v>
      </c>
      <c r="CV367" s="77">
        <f t="shared" si="476"/>
        <v>0</v>
      </c>
      <c r="CW367" s="78">
        <f t="shared" si="476"/>
        <v>0</v>
      </c>
      <c r="CX367" s="77">
        <f t="shared" si="476"/>
        <v>0</v>
      </c>
      <c r="CY367" s="78">
        <f t="shared" si="476"/>
        <v>0</v>
      </c>
      <c r="CZ367" s="77">
        <f t="shared" si="476"/>
        <v>0</v>
      </c>
      <c r="DA367" s="78">
        <f t="shared" si="476"/>
        <v>0</v>
      </c>
      <c r="DB367" s="77">
        <f t="shared" si="476"/>
        <v>0</v>
      </c>
      <c r="DC367" s="78">
        <f t="shared" ref="DC367:DD367" si="477">SUMIF($E$204:$DD$204,DC$316,$E255:$DD255)</f>
        <v>0</v>
      </c>
      <c r="DD367" s="80">
        <f t="shared" si="477"/>
        <v>0</v>
      </c>
      <c r="DE367" s="3"/>
    </row>
    <row r="368" spans="1:109" x14ac:dyDescent="0.35">
      <c r="A368" s="3"/>
      <c r="B368" s="3" t="s">
        <v>3889</v>
      </c>
      <c r="C368" s="39" t="s">
        <v>564</v>
      </c>
      <c r="D368" s="3" t="s">
        <v>564</v>
      </c>
      <c r="E368" s="75">
        <f t="shared" ref="E368:AP368" si="478">SUMIF($E$204:$DD$204,E$316,$E256:$DD256)</f>
        <v>0</v>
      </c>
      <c r="F368" s="73">
        <f t="shared" si="478"/>
        <v>0</v>
      </c>
      <c r="G368" s="73">
        <f t="shared" si="478"/>
        <v>0</v>
      </c>
      <c r="H368" s="73">
        <f t="shared" si="478"/>
        <v>0</v>
      </c>
      <c r="I368" s="73">
        <f t="shared" si="478"/>
        <v>0</v>
      </c>
      <c r="J368" s="72">
        <f t="shared" si="478"/>
        <v>0</v>
      </c>
      <c r="K368" s="72">
        <f t="shared" si="478"/>
        <v>0</v>
      </c>
      <c r="L368" s="72">
        <f t="shared" si="478"/>
        <v>0</v>
      </c>
      <c r="M368" s="72">
        <f t="shared" si="478"/>
        <v>0</v>
      </c>
      <c r="N368" s="73">
        <f t="shared" si="478"/>
        <v>0</v>
      </c>
      <c r="O368" s="73">
        <f t="shared" si="478"/>
        <v>0</v>
      </c>
      <c r="P368" s="73">
        <f t="shared" si="478"/>
        <v>0</v>
      </c>
      <c r="Q368" s="72">
        <f t="shared" si="478"/>
        <v>0</v>
      </c>
      <c r="R368" s="72">
        <f t="shared" si="478"/>
        <v>0</v>
      </c>
      <c r="S368" s="72">
        <f t="shared" si="478"/>
        <v>0</v>
      </c>
      <c r="T368" s="72">
        <f t="shared" si="478"/>
        <v>0</v>
      </c>
      <c r="U368" s="73">
        <f t="shared" si="478"/>
        <v>0</v>
      </c>
      <c r="V368" s="73">
        <f t="shared" si="478"/>
        <v>0</v>
      </c>
      <c r="W368" s="73">
        <f t="shared" si="478"/>
        <v>0</v>
      </c>
      <c r="X368" s="77">
        <f t="shared" si="478"/>
        <v>0</v>
      </c>
      <c r="Y368" s="78">
        <f t="shared" si="478"/>
        <v>0</v>
      </c>
      <c r="Z368" s="72">
        <f t="shared" si="478"/>
        <v>0</v>
      </c>
      <c r="AA368" s="72">
        <f t="shared" si="478"/>
        <v>0</v>
      </c>
      <c r="AB368" s="72">
        <f t="shared" si="478"/>
        <v>0</v>
      </c>
      <c r="AC368" s="72">
        <f t="shared" si="478"/>
        <v>0</v>
      </c>
      <c r="AD368" s="73">
        <f t="shared" si="478"/>
        <v>0</v>
      </c>
      <c r="AE368" s="73">
        <f t="shared" si="478"/>
        <v>0</v>
      </c>
      <c r="AF368" s="73">
        <f t="shared" si="478"/>
        <v>0</v>
      </c>
      <c r="AG368" s="73">
        <f t="shared" si="478"/>
        <v>0</v>
      </c>
      <c r="AH368" s="72">
        <f t="shared" si="478"/>
        <v>0</v>
      </c>
      <c r="AI368" s="72">
        <f t="shared" si="478"/>
        <v>0</v>
      </c>
      <c r="AJ368" s="72">
        <f t="shared" si="478"/>
        <v>0</v>
      </c>
      <c r="AK368" s="72">
        <f t="shared" si="478"/>
        <v>0</v>
      </c>
      <c r="AL368" s="73">
        <f t="shared" si="478"/>
        <v>0</v>
      </c>
      <c r="AM368" s="73">
        <f t="shared" si="478"/>
        <v>0</v>
      </c>
      <c r="AN368" s="73">
        <f t="shared" si="478"/>
        <v>0</v>
      </c>
      <c r="AO368" s="77">
        <f t="shared" si="478"/>
        <v>0</v>
      </c>
      <c r="AP368" s="78">
        <f t="shared" si="478"/>
        <v>0</v>
      </c>
      <c r="AQ368" s="77">
        <f t="shared" ref="AQ368:DB368" si="479">SUMIF($E$204:$DD$204,AQ$316,$E256:$DD256)</f>
        <v>0</v>
      </c>
      <c r="AR368" s="78">
        <f t="shared" si="479"/>
        <v>0</v>
      </c>
      <c r="AS368" s="77">
        <f t="shared" si="479"/>
        <v>0</v>
      </c>
      <c r="AT368" s="78">
        <f t="shared" si="479"/>
        <v>0</v>
      </c>
      <c r="AU368" s="77">
        <f t="shared" si="479"/>
        <v>0</v>
      </c>
      <c r="AV368" s="78">
        <f t="shared" si="479"/>
        <v>0</v>
      </c>
      <c r="AW368" s="77">
        <f t="shared" si="479"/>
        <v>0</v>
      </c>
      <c r="AX368" s="78">
        <f t="shared" si="479"/>
        <v>0</v>
      </c>
      <c r="AY368" s="77">
        <f t="shared" si="479"/>
        <v>0</v>
      </c>
      <c r="AZ368" s="78">
        <f t="shared" si="479"/>
        <v>0</v>
      </c>
      <c r="BA368" s="77">
        <f t="shared" si="479"/>
        <v>0</v>
      </c>
      <c r="BB368" s="78">
        <f t="shared" si="479"/>
        <v>0</v>
      </c>
      <c r="BC368" s="77">
        <f t="shared" si="479"/>
        <v>0</v>
      </c>
      <c r="BD368" s="78">
        <f t="shared" si="479"/>
        <v>0</v>
      </c>
      <c r="BE368" s="77">
        <f t="shared" si="479"/>
        <v>0</v>
      </c>
      <c r="BF368" s="78">
        <f t="shared" si="479"/>
        <v>0</v>
      </c>
      <c r="BG368" s="77">
        <f t="shared" si="479"/>
        <v>0</v>
      </c>
      <c r="BH368" s="78">
        <f t="shared" si="479"/>
        <v>0</v>
      </c>
      <c r="BI368" s="77">
        <f t="shared" si="479"/>
        <v>0</v>
      </c>
      <c r="BJ368" s="78">
        <f t="shared" si="479"/>
        <v>0</v>
      </c>
      <c r="BK368" s="77">
        <f t="shared" si="479"/>
        <v>0</v>
      </c>
      <c r="BL368" s="78">
        <f t="shared" si="479"/>
        <v>0</v>
      </c>
      <c r="BM368" s="77">
        <f t="shared" si="479"/>
        <v>0</v>
      </c>
      <c r="BN368" s="78">
        <f t="shared" si="479"/>
        <v>0</v>
      </c>
      <c r="BO368" s="77">
        <f t="shared" si="479"/>
        <v>0</v>
      </c>
      <c r="BP368" s="78">
        <f t="shared" si="479"/>
        <v>0</v>
      </c>
      <c r="BQ368" s="77">
        <f t="shared" si="479"/>
        <v>0</v>
      </c>
      <c r="BR368" s="78">
        <f t="shared" si="479"/>
        <v>0</v>
      </c>
      <c r="BS368" s="77">
        <f t="shared" si="479"/>
        <v>0</v>
      </c>
      <c r="BT368" s="78">
        <f t="shared" si="479"/>
        <v>0</v>
      </c>
      <c r="BU368" s="77">
        <f t="shared" si="479"/>
        <v>0</v>
      </c>
      <c r="BV368" s="78">
        <f t="shared" si="479"/>
        <v>0</v>
      </c>
      <c r="BW368" s="77">
        <f t="shared" si="479"/>
        <v>0</v>
      </c>
      <c r="BX368" s="78">
        <f t="shared" si="479"/>
        <v>0</v>
      </c>
      <c r="BY368" s="77">
        <f t="shared" si="479"/>
        <v>0</v>
      </c>
      <c r="BZ368" s="78">
        <f t="shared" si="479"/>
        <v>0</v>
      </c>
      <c r="CA368" s="77">
        <f t="shared" si="479"/>
        <v>0</v>
      </c>
      <c r="CB368" s="78">
        <f t="shared" si="479"/>
        <v>0</v>
      </c>
      <c r="CC368" s="77">
        <f t="shared" si="479"/>
        <v>0</v>
      </c>
      <c r="CD368" s="78">
        <f t="shared" si="479"/>
        <v>0</v>
      </c>
      <c r="CE368" s="77">
        <f t="shared" si="479"/>
        <v>0</v>
      </c>
      <c r="CF368" s="78">
        <f t="shared" si="479"/>
        <v>0</v>
      </c>
      <c r="CG368" s="77">
        <f t="shared" si="479"/>
        <v>0</v>
      </c>
      <c r="CH368" s="78">
        <f t="shared" si="479"/>
        <v>0.1551230725280488</v>
      </c>
      <c r="CI368" s="77">
        <f t="shared" si="479"/>
        <v>0</v>
      </c>
      <c r="CJ368" s="78">
        <f t="shared" si="479"/>
        <v>0</v>
      </c>
      <c r="CK368" s="77">
        <f t="shared" si="479"/>
        <v>0</v>
      </c>
      <c r="CL368" s="78">
        <f t="shared" si="479"/>
        <v>0</v>
      </c>
      <c r="CM368" s="77">
        <f t="shared" si="479"/>
        <v>0</v>
      </c>
      <c r="CN368" s="78">
        <f t="shared" si="479"/>
        <v>0</v>
      </c>
      <c r="CO368" s="77">
        <f t="shared" si="479"/>
        <v>0</v>
      </c>
      <c r="CP368" s="78">
        <f t="shared" si="479"/>
        <v>0</v>
      </c>
      <c r="CQ368" s="77">
        <f t="shared" si="479"/>
        <v>0</v>
      </c>
      <c r="CR368" s="78">
        <f t="shared" si="479"/>
        <v>0</v>
      </c>
      <c r="CS368" s="77">
        <f t="shared" si="479"/>
        <v>0</v>
      </c>
      <c r="CT368" s="78">
        <f t="shared" si="479"/>
        <v>0</v>
      </c>
      <c r="CU368" s="77">
        <f t="shared" si="479"/>
        <v>0</v>
      </c>
      <c r="CV368" s="78">
        <f t="shared" si="479"/>
        <v>0</v>
      </c>
      <c r="CW368" s="77">
        <f t="shared" si="479"/>
        <v>0</v>
      </c>
      <c r="CX368" s="78">
        <f t="shared" si="479"/>
        <v>0</v>
      </c>
      <c r="CY368" s="77">
        <f t="shared" si="479"/>
        <v>0</v>
      </c>
      <c r="CZ368" s="78">
        <f t="shared" si="479"/>
        <v>0</v>
      </c>
      <c r="DA368" s="77">
        <f t="shared" si="479"/>
        <v>0</v>
      </c>
      <c r="DB368" s="78">
        <f t="shared" si="479"/>
        <v>0</v>
      </c>
      <c r="DC368" s="77">
        <f t="shared" ref="DC368:DD368" si="480">SUMIF($E$204:$DD$204,DC$316,$E256:$DD256)</f>
        <v>0</v>
      </c>
      <c r="DD368" s="79">
        <f t="shared" si="480"/>
        <v>0</v>
      </c>
      <c r="DE368" s="3"/>
    </row>
    <row r="369" spans="1:109" x14ac:dyDescent="0.35">
      <c r="A369" s="3"/>
      <c r="B369" s="3" t="s">
        <v>3890</v>
      </c>
      <c r="C369" s="39" t="s">
        <v>565</v>
      </c>
      <c r="D369" s="3" t="s">
        <v>565</v>
      </c>
      <c r="E369" s="71">
        <f t="shared" ref="E369:AP369" si="481">SUMIF($E$204:$DD$204,E$316,$E257:$DD257)</f>
        <v>0</v>
      </c>
      <c r="F369" s="72">
        <f t="shared" si="481"/>
        <v>0</v>
      </c>
      <c r="G369" s="72">
        <f t="shared" si="481"/>
        <v>0</v>
      </c>
      <c r="H369" s="72">
        <f t="shared" si="481"/>
        <v>0</v>
      </c>
      <c r="I369" s="72">
        <f t="shared" si="481"/>
        <v>0</v>
      </c>
      <c r="J369" s="73">
        <f t="shared" si="481"/>
        <v>0</v>
      </c>
      <c r="K369" s="73">
        <f t="shared" si="481"/>
        <v>0</v>
      </c>
      <c r="L369" s="73">
        <f t="shared" si="481"/>
        <v>0</v>
      </c>
      <c r="M369" s="73">
        <f t="shared" si="481"/>
        <v>0</v>
      </c>
      <c r="N369" s="72">
        <f t="shared" si="481"/>
        <v>0</v>
      </c>
      <c r="O369" s="72">
        <f t="shared" si="481"/>
        <v>0</v>
      </c>
      <c r="P369" s="72">
        <f t="shared" si="481"/>
        <v>0</v>
      </c>
      <c r="Q369" s="73">
        <f t="shared" si="481"/>
        <v>0</v>
      </c>
      <c r="R369" s="73">
        <f t="shared" si="481"/>
        <v>0</v>
      </c>
      <c r="S369" s="73">
        <f t="shared" si="481"/>
        <v>0</v>
      </c>
      <c r="T369" s="73">
        <f t="shared" si="481"/>
        <v>0</v>
      </c>
      <c r="U369" s="72">
        <f t="shared" si="481"/>
        <v>0</v>
      </c>
      <c r="V369" s="72">
        <f t="shared" si="481"/>
        <v>0</v>
      </c>
      <c r="W369" s="72">
        <f t="shared" si="481"/>
        <v>0</v>
      </c>
      <c r="X369" s="78">
        <f t="shared" si="481"/>
        <v>0</v>
      </c>
      <c r="Y369" s="77">
        <f t="shared" si="481"/>
        <v>0</v>
      </c>
      <c r="Z369" s="73">
        <f t="shared" si="481"/>
        <v>0</v>
      </c>
      <c r="AA369" s="73">
        <f t="shared" si="481"/>
        <v>0</v>
      </c>
      <c r="AB369" s="73">
        <f t="shared" si="481"/>
        <v>0</v>
      </c>
      <c r="AC369" s="73">
        <f t="shared" si="481"/>
        <v>0</v>
      </c>
      <c r="AD369" s="72">
        <f t="shared" si="481"/>
        <v>0</v>
      </c>
      <c r="AE369" s="72">
        <f t="shared" si="481"/>
        <v>0</v>
      </c>
      <c r="AF369" s="72">
        <f t="shared" si="481"/>
        <v>0</v>
      </c>
      <c r="AG369" s="72">
        <f t="shared" si="481"/>
        <v>0</v>
      </c>
      <c r="AH369" s="73">
        <f t="shared" si="481"/>
        <v>0</v>
      </c>
      <c r="AI369" s="73">
        <f t="shared" si="481"/>
        <v>0</v>
      </c>
      <c r="AJ369" s="73">
        <f t="shared" si="481"/>
        <v>0</v>
      </c>
      <c r="AK369" s="73">
        <f t="shared" si="481"/>
        <v>0</v>
      </c>
      <c r="AL369" s="72">
        <f t="shared" si="481"/>
        <v>0</v>
      </c>
      <c r="AM369" s="72">
        <f t="shared" si="481"/>
        <v>0</v>
      </c>
      <c r="AN369" s="72">
        <f t="shared" si="481"/>
        <v>0</v>
      </c>
      <c r="AO369" s="78">
        <f t="shared" si="481"/>
        <v>0</v>
      </c>
      <c r="AP369" s="77">
        <f t="shared" si="481"/>
        <v>0</v>
      </c>
      <c r="AQ369" s="78">
        <f t="shared" ref="AQ369:DB369" si="482">SUMIF($E$204:$DD$204,AQ$316,$E257:$DD257)</f>
        <v>0</v>
      </c>
      <c r="AR369" s="77">
        <f t="shared" si="482"/>
        <v>0</v>
      </c>
      <c r="AS369" s="78">
        <f t="shared" si="482"/>
        <v>0</v>
      </c>
      <c r="AT369" s="77">
        <f t="shared" si="482"/>
        <v>0</v>
      </c>
      <c r="AU369" s="78">
        <f t="shared" si="482"/>
        <v>0</v>
      </c>
      <c r="AV369" s="77">
        <f t="shared" si="482"/>
        <v>0</v>
      </c>
      <c r="AW369" s="78">
        <f t="shared" si="482"/>
        <v>0</v>
      </c>
      <c r="AX369" s="77">
        <f t="shared" si="482"/>
        <v>0</v>
      </c>
      <c r="AY369" s="78">
        <f t="shared" si="482"/>
        <v>0</v>
      </c>
      <c r="AZ369" s="77">
        <f t="shared" si="482"/>
        <v>0</v>
      </c>
      <c r="BA369" s="78">
        <f t="shared" si="482"/>
        <v>0</v>
      </c>
      <c r="BB369" s="77">
        <f t="shared" si="482"/>
        <v>0</v>
      </c>
      <c r="BC369" s="78">
        <f t="shared" si="482"/>
        <v>0</v>
      </c>
      <c r="BD369" s="77">
        <f t="shared" si="482"/>
        <v>0</v>
      </c>
      <c r="BE369" s="78">
        <f t="shared" si="482"/>
        <v>0</v>
      </c>
      <c r="BF369" s="77">
        <f t="shared" si="482"/>
        <v>0</v>
      </c>
      <c r="BG369" s="78">
        <f t="shared" si="482"/>
        <v>0</v>
      </c>
      <c r="BH369" s="77">
        <f t="shared" si="482"/>
        <v>0</v>
      </c>
      <c r="BI369" s="78">
        <f t="shared" si="482"/>
        <v>0</v>
      </c>
      <c r="BJ369" s="77">
        <f t="shared" si="482"/>
        <v>0</v>
      </c>
      <c r="BK369" s="78">
        <f t="shared" si="482"/>
        <v>0</v>
      </c>
      <c r="BL369" s="77">
        <f t="shared" si="482"/>
        <v>0</v>
      </c>
      <c r="BM369" s="78">
        <f t="shared" si="482"/>
        <v>0</v>
      </c>
      <c r="BN369" s="77">
        <f t="shared" si="482"/>
        <v>0</v>
      </c>
      <c r="BO369" s="78">
        <f t="shared" si="482"/>
        <v>0</v>
      </c>
      <c r="BP369" s="77">
        <f t="shared" si="482"/>
        <v>0</v>
      </c>
      <c r="BQ369" s="78">
        <f t="shared" si="482"/>
        <v>0</v>
      </c>
      <c r="BR369" s="77">
        <f t="shared" si="482"/>
        <v>0</v>
      </c>
      <c r="BS369" s="78">
        <f t="shared" si="482"/>
        <v>0</v>
      </c>
      <c r="BT369" s="77">
        <f t="shared" si="482"/>
        <v>0</v>
      </c>
      <c r="BU369" s="78">
        <f t="shared" si="482"/>
        <v>0</v>
      </c>
      <c r="BV369" s="77">
        <f t="shared" si="482"/>
        <v>0</v>
      </c>
      <c r="BW369" s="78">
        <f t="shared" si="482"/>
        <v>0</v>
      </c>
      <c r="BX369" s="77">
        <f t="shared" si="482"/>
        <v>0</v>
      </c>
      <c r="BY369" s="78">
        <f t="shared" si="482"/>
        <v>0</v>
      </c>
      <c r="BZ369" s="77">
        <f t="shared" si="482"/>
        <v>0</v>
      </c>
      <c r="CA369" s="78">
        <f t="shared" si="482"/>
        <v>0</v>
      </c>
      <c r="CB369" s="77">
        <f t="shared" si="482"/>
        <v>0</v>
      </c>
      <c r="CC369" s="78">
        <f t="shared" si="482"/>
        <v>0</v>
      </c>
      <c r="CD369" s="77">
        <f t="shared" si="482"/>
        <v>0</v>
      </c>
      <c r="CE369" s="78">
        <f t="shared" si="482"/>
        <v>0</v>
      </c>
      <c r="CF369" s="77">
        <f t="shared" si="482"/>
        <v>0</v>
      </c>
      <c r="CG369" s="78">
        <f t="shared" si="482"/>
        <v>0</v>
      </c>
      <c r="CH369" s="77">
        <f t="shared" si="482"/>
        <v>4.862134192587156E-3</v>
      </c>
      <c r="CI369" s="78">
        <f t="shared" si="482"/>
        <v>0</v>
      </c>
      <c r="CJ369" s="77">
        <f t="shared" si="482"/>
        <v>0</v>
      </c>
      <c r="CK369" s="78">
        <f t="shared" si="482"/>
        <v>0</v>
      </c>
      <c r="CL369" s="77">
        <f t="shared" si="482"/>
        <v>0</v>
      </c>
      <c r="CM369" s="78">
        <f t="shared" si="482"/>
        <v>0</v>
      </c>
      <c r="CN369" s="77">
        <f t="shared" si="482"/>
        <v>0</v>
      </c>
      <c r="CO369" s="78">
        <f t="shared" si="482"/>
        <v>0</v>
      </c>
      <c r="CP369" s="77">
        <f t="shared" si="482"/>
        <v>0</v>
      </c>
      <c r="CQ369" s="78">
        <f t="shared" si="482"/>
        <v>0</v>
      </c>
      <c r="CR369" s="77">
        <f t="shared" si="482"/>
        <v>0</v>
      </c>
      <c r="CS369" s="78">
        <f t="shared" si="482"/>
        <v>0</v>
      </c>
      <c r="CT369" s="77">
        <f t="shared" si="482"/>
        <v>0</v>
      </c>
      <c r="CU369" s="78">
        <f t="shared" si="482"/>
        <v>0</v>
      </c>
      <c r="CV369" s="77">
        <f t="shared" si="482"/>
        <v>0</v>
      </c>
      <c r="CW369" s="78">
        <f t="shared" si="482"/>
        <v>0</v>
      </c>
      <c r="CX369" s="77">
        <f t="shared" si="482"/>
        <v>0</v>
      </c>
      <c r="CY369" s="78">
        <f t="shared" si="482"/>
        <v>0</v>
      </c>
      <c r="CZ369" s="77">
        <f t="shared" si="482"/>
        <v>0</v>
      </c>
      <c r="DA369" s="78">
        <f t="shared" si="482"/>
        <v>0</v>
      </c>
      <c r="DB369" s="77">
        <f t="shared" si="482"/>
        <v>0</v>
      </c>
      <c r="DC369" s="78">
        <f t="shared" ref="DC369:DD369" si="483">SUMIF($E$204:$DD$204,DC$316,$E257:$DD257)</f>
        <v>0</v>
      </c>
      <c r="DD369" s="80">
        <f t="shared" si="483"/>
        <v>0</v>
      </c>
      <c r="DE369" s="3"/>
    </row>
    <row r="370" spans="1:109" x14ac:dyDescent="0.35">
      <c r="A370" s="3"/>
      <c r="B370" s="3" t="s">
        <v>3891</v>
      </c>
      <c r="C370" s="39" t="s">
        <v>566</v>
      </c>
      <c r="D370" s="3" t="s">
        <v>566</v>
      </c>
      <c r="E370" s="75">
        <f t="shared" ref="E370:AP370" si="484">SUMIF($E$204:$DD$204,E$316,$E258:$DD258)</f>
        <v>0</v>
      </c>
      <c r="F370" s="73">
        <f t="shared" si="484"/>
        <v>0</v>
      </c>
      <c r="G370" s="73">
        <f t="shared" si="484"/>
        <v>0</v>
      </c>
      <c r="H370" s="73">
        <f t="shared" si="484"/>
        <v>0</v>
      </c>
      <c r="I370" s="73">
        <f t="shared" si="484"/>
        <v>0</v>
      </c>
      <c r="J370" s="72">
        <f t="shared" si="484"/>
        <v>0</v>
      </c>
      <c r="K370" s="72">
        <f t="shared" si="484"/>
        <v>0</v>
      </c>
      <c r="L370" s="72">
        <f t="shared" si="484"/>
        <v>0</v>
      </c>
      <c r="M370" s="72">
        <f t="shared" si="484"/>
        <v>0</v>
      </c>
      <c r="N370" s="73">
        <f t="shared" si="484"/>
        <v>0</v>
      </c>
      <c r="O370" s="73">
        <f t="shared" si="484"/>
        <v>0</v>
      </c>
      <c r="P370" s="73">
        <f t="shared" si="484"/>
        <v>0</v>
      </c>
      <c r="Q370" s="72">
        <f t="shared" si="484"/>
        <v>0</v>
      </c>
      <c r="R370" s="72">
        <f t="shared" si="484"/>
        <v>0</v>
      </c>
      <c r="S370" s="72">
        <f t="shared" si="484"/>
        <v>0</v>
      </c>
      <c r="T370" s="72">
        <f t="shared" si="484"/>
        <v>0</v>
      </c>
      <c r="U370" s="73">
        <f t="shared" si="484"/>
        <v>0</v>
      </c>
      <c r="V370" s="73">
        <f t="shared" si="484"/>
        <v>0</v>
      </c>
      <c r="W370" s="73">
        <f t="shared" si="484"/>
        <v>0</v>
      </c>
      <c r="X370" s="77">
        <f t="shared" si="484"/>
        <v>0</v>
      </c>
      <c r="Y370" s="78">
        <f t="shared" si="484"/>
        <v>0</v>
      </c>
      <c r="Z370" s="72">
        <f t="shared" si="484"/>
        <v>0</v>
      </c>
      <c r="AA370" s="72">
        <f t="shared" si="484"/>
        <v>0</v>
      </c>
      <c r="AB370" s="72">
        <f t="shared" si="484"/>
        <v>0</v>
      </c>
      <c r="AC370" s="72">
        <f t="shared" si="484"/>
        <v>0</v>
      </c>
      <c r="AD370" s="73">
        <f t="shared" si="484"/>
        <v>0</v>
      </c>
      <c r="AE370" s="73">
        <f t="shared" si="484"/>
        <v>0</v>
      </c>
      <c r="AF370" s="73">
        <f t="shared" si="484"/>
        <v>0</v>
      </c>
      <c r="AG370" s="73">
        <f t="shared" si="484"/>
        <v>0</v>
      </c>
      <c r="AH370" s="72">
        <f t="shared" si="484"/>
        <v>0</v>
      </c>
      <c r="AI370" s="72">
        <f t="shared" si="484"/>
        <v>0</v>
      </c>
      <c r="AJ370" s="72">
        <f t="shared" si="484"/>
        <v>0</v>
      </c>
      <c r="AK370" s="72">
        <f t="shared" si="484"/>
        <v>0</v>
      </c>
      <c r="AL370" s="73">
        <f t="shared" si="484"/>
        <v>0</v>
      </c>
      <c r="AM370" s="73">
        <f t="shared" si="484"/>
        <v>0</v>
      </c>
      <c r="AN370" s="73">
        <f t="shared" si="484"/>
        <v>0</v>
      </c>
      <c r="AO370" s="77">
        <f t="shared" si="484"/>
        <v>0</v>
      </c>
      <c r="AP370" s="78">
        <f t="shared" si="484"/>
        <v>2.9434741180590761E-3</v>
      </c>
      <c r="AQ370" s="77">
        <f t="shared" ref="AQ370:DB370" si="485">SUMIF($E$204:$DD$204,AQ$316,$E258:$DD258)</f>
        <v>2.9434741180590761E-3</v>
      </c>
      <c r="AR370" s="78">
        <f t="shared" si="485"/>
        <v>2.9990218061763762E-3</v>
      </c>
      <c r="AS370" s="77">
        <f t="shared" si="485"/>
        <v>0</v>
      </c>
      <c r="AT370" s="78">
        <f t="shared" si="485"/>
        <v>0</v>
      </c>
      <c r="AU370" s="77">
        <f t="shared" si="485"/>
        <v>0</v>
      </c>
      <c r="AV370" s="78">
        <f t="shared" si="485"/>
        <v>0</v>
      </c>
      <c r="AW370" s="77">
        <f t="shared" si="485"/>
        <v>0</v>
      </c>
      <c r="AX370" s="78">
        <f t="shared" si="485"/>
        <v>0</v>
      </c>
      <c r="AY370" s="77">
        <f t="shared" si="485"/>
        <v>0</v>
      </c>
      <c r="AZ370" s="78">
        <f t="shared" si="485"/>
        <v>0</v>
      </c>
      <c r="BA370" s="77">
        <f t="shared" si="485"/>
        <v>0</v>
      </c>
      <c r="BB370" s="78">
        <f t="shared" si="485"/>
        <v>0</v>
      </c>
      <c r="BC370" s="77">
        <f t="shared" si="485"/>
        <v>0</v>
      </c>
      <c r="BD370" s="78">
        <f t="shared" si="485"/>
        <v>0</v>
      </c>
      <c r="BE370" s="77">
        <f t="shared" si="485"/>
        <v>0.66917254019118411</v>
      </c>
      <c r="BF370" s="78">
        <f t="shared" si="485"/>
        <v>0</v>
      </c>
      <c r="BG370" s="77">
        <f t="shared" si="485"/>
        <v>0</v>
      </c>
      <c r="BH370" s="78">
        <f t="shared" si="485"/>
        <v>0</v>
      </c>
      <c r="BI370" s="77">
        <f t="shared" si="485"/>
        <v>0</v>
      </c>
      <c r="BJ370" s="78">
        <f t="shared" si="485"/>
        <v>0</v>
      </c>
      <c r="BK370" s="77">
        <f t="shared" si="485"/>
        <v>0</v>
      </c>
      <c r="BL370" s="78">
        <f t="shared" si="485"/>
        <v>0</v>
      </c>
      <c r="BM370" s="77">
        <f t="shared" si="485"/>
        <v>0</v>
      </c>
      <c r="BN370" s="78">
        <f t="shared" si="485"/>
        <v>0</v>
      </c>
      <c r="BO370" s="77">
        <f t="shared" si="485"/>
        <v>0</v>
      </c>
      <c r="BP370" s="78">
        <f t="shared" si="485"/>
        <v>0</v>
      </c>
      <c r="BQ370" s="77">
        <f t="shared" si="485"/>
        <v>0</v>
      </c>
      <c r="BR370" s="78">
        <f t="shared" si="485"/>
        <v>0.33874956239142134</v>
      </c>
      <c r="BS370" s="77">
        <f t="shared" si="485"/>
        <v>0</v>
      </c>
      <c r="BT370" s="78">
        <f t="shared" si="485"/>
        <v>0</v>
      </c>
      <c r="BU370" s="77">
        <f t="shared" si="485"/>
        <v>9.6412741724704058E-4</v>
      </c>
      <c r="BV370" s="78">
        <f t="shared" si="485"/>
        <v>0</v>
      </c>
      <c r="BW370" s="77">
        <f t="shared" si="485"/>
        <v>0</v>
      </c>
      <c r="BX370" s="78">
        <f t="shared" si="485"/>
        <v>1.6997351191289811E-2</v>
      </c>
      <c r="BY370" s="77">
        <f t="shared" si="485"/>
        <v>0</v>
      </c>
      <c r="BZ370" s="78">
        <f t="shared" si="485"/>
        <v>0</v>
      </c>
      <c r="CA370" s="77">
        <f t="shared" si="485"/>
        <v>0</v>
      </c>
      <c r="CB370" s="78">
        <f t="shared" si="485"/>
        <v>0</v>
      </c>
      <c r="CC370" s="77">
        <f t="shared" si="485"/>
        <v>2.9004868738155935E-2</v>
      </c>
      <c r="CD370" s="78">
        <f t="shared" si="485"/>
        <v>4.5060672136761027E-3</v>
      </c>
      <c r="CE370" s="77">
        <f t="shared" si="485"/>
        <v>3.5999996680030292E-3</v>
      </c>
      <c r="CF370" s="78">
        <f t="shared" si="485"/>
        <v>0</v>
      </c>
      <c r="CG370" s="77">
        <f t="shared" si="485"/>
        <v>0</v>
      </c>
      <c r="CH370" s="78">
        <f t="shared" si="485"/>
        <v>1.9174423484699634E-2</v>
      </c>
      <c r="CI370" s="77">
        <f t="shared" si="485"/>
        <v>0</v>
      </c>
      <c r="CJ370" s="78">
        <f t="shared" si="485"/>
        <v>1.4695198869123828E-2</v>
      </c>
      <c r="CK370" s="77">
        <f t="shared" si="485"/>
        <v>0</v>
      </c>
      <c r="CL370" s="78">
        <f t="shared" si="485"/>
        <v>0</v>
      </c>
      <c r="CM370" s="77">
        <f t="shared" si="485"/>
        <v>0</v>
      </c>
      <c r="CN370" s="78">
        <f t="shared" si="485"/>
        <v>5.0108863974690547E-2</v>
      </c>
      <c r="CO370" s="77">
        <f t="shared" si="485"/>
        <v>0</v>
      </c>
      <c r="CP370" s="78">
        <f t="shared" si="485"/>
        <v>0</v>
      </c>
      <c r="CQ370" s="77">
        <f t="shared" si="485"/>
        <v>0</v>
      </c>
      <c r="CR370" s="78">
        <f t="shared" si="485"/>
        <v>0</v>
      </c>
      <c r="CS370" s="77">
        <f t="shared" si="485"/>
        <v>0</v>
      </c>
      <c r="CT370" s="78">
        <f t="shared" si="485"/>
        <v>0</v>
      </c>
      <c r="CU370" s="77">
        <f t="shared" si="485"/>
        <v>8.3908613977695445E-2</v>
      </c>
      <c r="CV370" s="78">
        <f t="shared" si="485"/>
        <v>8.9463631313153498E-3</v>
      </c>
      <c r="CW370" s="77">
        <f t="shared" si="485"/>
        <v>1.1307130840159996E-2</v>
      </c>
      <c r="CX370" s="78">
        <f t="shared" si="485"/>
        <v>1.2097055190022515E-4</v>
      </c>
      <c r="CY370" s="77">
        <f t="shared" si="485"/>
        <v>0</v>
      </c>
      <c r="CZ370" s="78">
        <f t="shared" si="485"/>
        <v>0</v>
      </c>
      <c r="DA370" s="77">
        <f t="shared" si="485"/>
        <v>0</v>
      </c>
      <c r="DB370" s="78">
        <f t="shared" si="485"/>
        <v>0</v>
      </c>
      <c r="DC370" s="77">
        <f t="shared" ref="DC370:DD370" si="486">SUMIF($E$204:$DD$204,DC$316,$E258:$DD258)</f>
        <v>0</v>
      </c>
      <c r="DD370" s="79">
        <f t="shared" si="486"/>
        <v>0</v>
      </c>
      <c r="DE370" s="3"/>
    </row>
    <row r="371" spans="1:109" x14ac:dyDescent="0.35">
      <c r="A371" s="3"/>
      <c r="B371" s="3" t="s">
        <v>3892</v>
      </c>
      <c r="C371" s="39" t="s">
        <v>568</v>
      </c>
      <c r="D371" s="3" t="s">
        <v>568</v>
      </c>
      <c r="E371" s="71">
        <f t="shared" ref="E371:AP371" si="487">SUMIF($E$204:$DD$204,E$316,$E259:$DD259)</f>
        <v>0</v>
      </c>
      <c r="F371" s="72">
        <f t="shared" si="487"/>
        <v>0</v>
      </c>
      <c r="G371" s="72">
        <f t="shared" si="487"/>
        <v>0</v>
      </c>
      <c r="H371" s="72">
        <f t="shared" si="487"/>
        <v>0</v>
      </c>
      <c r="I371" s="72">
        <f t="shared" si="487"/>
        <v>0</v>
      </c>
      <c r="J371" s="73">
        <f t="shared" si="487"/>
        <v>0</v>
      </c>
      <c r="K371" s="73">
        <f t="shared" si="487"/>
        <v>0</v>
      </c>
      <c r="L371" s="73">
        <f t="shared" si="487"/>
        <v>0</v>
      </c>
      <c r="M371" s="73">
        <f t="shared" si="487"/>
        <v>0</v>
      </c>
      <c r="N371" s="72">
        <f t="shared" si="487"/>
        <v>0</v>
      </c>
      <c r="O371" s="72">
        <f t="shared" si="487"/>
        <v>0</v>
      </c>
      <c r="P371" s="72">
        <f t="shared" si="487"/>
        <v>0</v>
      </c>
      <c r="Q371" s="73">
        <f t="shared" si="487"/>
        <v>0</v>
      </c>
      <c r="R371" s="73">
        <f t="shared" si="487"/>
        <v>0</v>
      </c>
      <c r="S371" s="73">
        <f t="shared" si="487"/>
        <v>0</v>
      </c>
      <c r="T371" s="73">
        <f t="shared" si="487"/>
        <v>0</v>
      </c>
      <c r="U371" s="72">
        <f t="shared" si="487"/>
        <v>0</v>
      </c>
      <c r="V371" s="72">
        <f t="shared" si="487"/>
        <v>0</v>
      </c>
      <c r="W371" s="72">
        <f t="shared" si="487"/>
        <v>0</v>
      </c>
      <c r="X371" s="78">
        <f t="shared" si="487"/>
        <v>0</v>
      </c>
      <c r="Y371" s="77">
        <f t="shared" si="487"/>
        <v>0</v>
      </c>
      <c r="Z371" s="73">
        <f t="shared" si="487"/>
        <v>0</v>
      </c>
      <c r="AA371" s="73">
        <f t="shared" si="487"/>
        <v>0</v>
      </c>
      <c r="AB371" s="73">
        <f t="shared" si="487"/>
        <v>0</v>
      </c>
      <c r="AC371" s="73">
        <f t="shared" si="487"/>
        <v>0</v>
      </c>
      <c r="AD371" s="72">
        <f t="shared" si="487"/>
        <v>0</v>
      </c>
      <c r="AE371" s="72">
        <f t="shared" si="487"/>
        <v>0</v>
      </c>
      <c r="AF371" s="72">
        <f t="shared" si="487"/>
        <v>0</v>
      </c>
      <c r="AG371" s="72">
        <f t="shared" si="487"/>
        <v>0</v>
      </c>
      <c r="AH371" s="73">
        <f t="shared" si="487"/>
        <v>0</v>
      </c>
      <c r="AI371" s="73">
        <f t="shared" si="487"/>
        <v>0</v>
      </c>
      <c r="AJ371" s="73">
        <f t="shared" si="487"/>
        <v>0</v>
      </c>
      <c r="AK371" s="73">
        <f t="shared" si="487"/>
        <v>0</v>
      </c>
      <c r="AL371" s="72">
        <f t="shared" si="487"/>
        <v>0</v>
      </c>
      <c r="AM371" s="72">
        <f t="shared" si="487"/>
        <v>0</v>
      </c>
      <c r="AN371" s="72">
        <f t="shared" si="487"/>
        <v>0</v>
      </c>
      <c r="AO371" s="78">
        <f t="shared" si="487"/>
        <v>0</v>
      </c>
      <c r="AP371" s="77">
        <f t="shared" si="487"/>
        <v>1.026117066614742E-2</v>
      </c>
      <c r="AQ371" s="78">
        <f t="shared" ref="AQ371:DB371" si="488">SUMIF($E$204:$DD$204,AQ$316,$E259:$DD259)</f>
        <v>1.026117066614742E-2</v>
      </c>
      <c r="AR371" s="77">
        <f t="shared" si="488"/>
        <v>0</v>
      </c>
      <c r="AS371" s="78">
        <f t="shared" si="488"/>
        <v>6.639268030020332E-3</v>
      </c>
      <c r="AT371" s="77">
        <f t="shared" si="488"/>
        <v>6.639268030020332E-3</v>
      </c>
      <c r="AU371" s="78">
        <f t="shared" si="488"/>
        <v>5.3914162700341606E-2</v>
      </c>
      <c r="AV371" s="77">
        <f t="shared" si="488"/>
        <v>0</v>
      </c>
      <c r="AW371" s="78">
        <f t="shared" si="488"/>
        <v>9.2334057369917677E-2</v>
      </c>
      <c r="AX371" s="77">
        <f t="shared" si="488"/>
        <v>6.8468751534706352E-3</v>
      </c>
      <c r="AY371" s="78">
        <f t="shared" si="488"/>
        <v>5.6335632811273705E-2</v>
      </c>
      <c r="AZ371" s="77">
        <f t="shared" si="488"/>
        <v>0</v>
      </c>
      <c r="BA371" s="78">
        <f t="shared" si="488"/>
        <v>5.8293589681157974E-3</v>
      </c>
      <c r="BB371" s="77">
        <f t="shared" si="488"/>
        <v>1.974801539570796E-2</v>
      </c>
      <c r="BC371" s="78">
        <f t="shared" si="488"/>
        <v>3.9469702985951212E-2</v>
      </c>
      <c r="BD371" s="77">
        <f t="shared" si="488"/>
        <v>0</v>
      </c>
      <c r="BE371" s="78">
        <f t="shared" si="488"/>
        <v>2.5191502100916185E-3</v>
      </c>
      <c r="BF371" s="77">
        <f t="shared" si="488"/>
        <v>0.17802889073709491</v>
      </c>
      <c r="BG371" s="78">
        <f t="shared" si="488"/>
        <v>0.6949083885699906</v>
      </c>
      <c r="BH371" s="77">
        <f t="shared" si="488"/>
        <v>0</v>
      </c>
      <c r="BI371" s="78">
        <f t="shared" si="488"/>
        <v>7.2799249291870094E-2</v>
      </c>
      <c r="BJ371" s="77">
        <f t="shared" si="488"/>
        <v>2.3350330439908126E-2</v>
      </c>
      <c r="BK371" s="78">
        <f t="shared" si="488"/>
        <v>0</v>
      </c>
      <c r="BL371" s="77">
        <f t="shared" si="488"/>
        <v>2.1482222961548668E-4</v>
      </c>
      <c r="BM371" s="78">
        <f t="shared" si="488"/>
        <v>3.4618563659322269E-3</v>
      </c>
      <c r="BN371" s="77">
        <f t="shared" si="488"/>
        <v>0</v>
      </c>
      <c r="BO371" s="78">
        <f t="shared" si="488"/>
        <v>5.4621325708707985E-4</v>
      </c>
      <c r="BP371" s="77">
        <f t="shared" si="488"/>
        <v>1.9400049494554622E-2</v>
      </c>
      <c r="BQ371" s="78">
        <f t="shared" si="488"/>
        <v>2.5066893204124814E-2</v>
      </c>
      <c r="BR371" s="77">
        <f t="shared" si="488"/>
        <v>0.42587554375254238</v>
      </c>
      <c r="BS371" s="78">
        <f t="shared" si="488"/>
        <v>0</v>
      </c>
      <c r="BT371" s="77">
        <f t="shared" si="488"/>
        <v>0</v>
      </c>
      <c r="BU371" s="78">
        <f t="shared" si="488"/>
        <v>0</v>
      </c>
      <c r="BV371" s="77">
        <f t="shared" si="488"/>
        <v>0</v>
      </c>
      <c r="BW371" s="78">
        <f t="shared" si="488"/>
        <v>8.1500035810569277E-2</v>
      </c>
      <c r="BX371" s="77">
        <f t="shared" si="488"/>
        <v>2.6622470736642461E-2</v>
      </c>
      <c r="BY371" s="78">
        <f t="shared" si="488"/>
        <v>0</v>
      </c>
      <c r="BZ371" s="77">
        <f t="shared" si="488"/>
        <v>0</v>
      </c>
      <c r="CA371" s="78">
        <f t="shared" si="488"/>
        <v>2.8894373060314728E-5</v>
      </c>
      <c r="CB371" s="77">
        <f t="shared" si="488"/>
        <v>1.3431425332477749E-2</v>
      </c>
      <c r="CC371" s="78">
        <f t="shared" si="488"/>
        <v>2.4600661317142249E-2</v>
      </c>
      <c r="CD371" s="77">
        <f t="shared" si="488"/>
        <v>1.9539145957723366E-3</v>
      </c>
      <c r="CE371" s="78">
        <f t="shared" si="488"/>
        <v>1.4327752051095514E-3</v>
      </c>
      <c r="CF371" s="77">
        <f t="shared" si="488"/>
        <v>0</v>
      </c>
      <c r="CG371" s="78">
        <f t="shared" si="488"/>
        <v>4.3379862414750555E-3</v>
      </c>
      <c r="CH371" s="77">
        <f t="shared" si="488"/>
        <v>1.2874398493939918E-3</v>
      </c>
      <c r="CI371" s="78">
        <f t="shared" si="488"/>
        <v>2.3518246705634297E-2</v>
      </c>
      <c r="CJ371" s="77">
        <f t="shared" si="488"/>
        <v>0</v>
      </c>
      <c r="CK371" s="78">
        <f t="shared" si="488"/>
        <v>8.5510499300888557E-5</v>
      </c>
      <c r="CL371" s="77">
        <f t="shared" si="488"/>
        <v>0</v>
      </c>
      <c r="CM371" s="78">
        <f t="shared" si="488"/>
        <v>0</v>
      </c>
      <c r="CN371" s="77">
        <f t="shared" si="488"/>
        <v>1.3151974291698981E-5</v>
      </c>
      <c r="CO371" s="78">
        <f t="shared" si="488"/>
        <v>0</v>
      </c>
      <c r="CP371" s="77">
        <f t="shared" si="488"/>
        <v>0</v>
      </c>
      <c r="CQ371" s="78">
        <f t="shared" si="488"/>
        <v>0</v>
      </c>
      <c r="CR371" s="77">
        <f t="shared" si="488"/>
        <v>8.429170659654199E-3</v>
      </c>
      <c r="CS371" s="78">
        <f t="shared" si="488"/>
        <v>2.8673327392286993E-2</v>
      </c>
      <c r="CT371" s="77">
        <f t="shared" si="488"/>
        <v>0</v>
      </c>
      <c r="CU371" s="78">
        <f t="shared" si="488"/>
        <v>2.0014349511782671E-3</v>
      </c>
      <c r="CV371" s="77">
        <f t="shared" si="488"/>
        <v>1.6680857409311769E-5</v>
      </c>
      <c r="CW371" s="78">
        <f t="shared" si="488"/>
        <v>1.1737892871924024E-4</v>
      </c>
      <c r="CX371" s="77">
        <f t="shared" si="488"/>
        <v>2.7405206840464821E-4</v>
      </c>
      <c r="CY371" s="78">
        <f t="shared" si="488"/>
        <v>8.3627525280350137E-4</v>
      </c>
      <c r="CZ371" s="77">
        <f t="shared" si="488"/>
        <v>1.6123830856161505E-2</v>
      </c>
      <c r="DA371" s="78">
        <f t="shared" si="488"/>
        <v>0</v>
      </c>
      <c r="DB371" s="77">
        <f t="shared" si="488"/>
        <v>1.1103350278820394E-2</v>
      </c>
      <c r="DC371" s="78">
        <f t="shared" ref="DC371:DD371" si="489">SUMIF($E$204:$DD$204,DC$316,$E259:$DD259)</f>
        <v>0</v>
      </c>
      <c r="DD371" s="80">
        <f t="shared" si="489"/>
        <v>0</v>
      </c>
      <c r="DE371" s="3"/>
    </row>
    <row r="372" spans="1:109" x14ac:dyDescent="0.35">
      <c r="A372" s="3"/>
      <c r="B372" s="3" t="s">
        <v>3893</v>
      </c>
      <c r="C372" s="39" t="s">
        <v>570</v>
      </c>
      <c r="D372" s="3" t="s">
        <v>570</v>
      </c>
      <c r="E372" s="75">
        <f t="shared" ref="E372:AP372" si="490">SUMIF($E$204:$DD$204,E$316,$E260:$DD260)</f>
        <v>0</v>
      </c>
      <c r="F372" s="73">
        <f t="shared" si="490"/>
        <v>0</v>
      </c>
      <c r="G372" s="73">
        <f t="shared" si="490"/>
        <v>0</v>
      </c>
      <c r="H372" s="73">
        <f t="shared" si="490"/>
        <v>0</v>
      </c>
      <c r="I372" s="73">
        <f t="shared" si="490"/>
        <v>0</v>
      </c>
      <c r="J372" s="72">
        <f t="shared" si="490"/>
        <v>0</v>
      </c>
      <c r="K372" s="72">
        <f t="shared" si="490"/>
        <v>0</v>
      </c>
      <c r="L372" s="72">
        <f t="shared" si="490"/>
        <v>0</v>
      </c>
      <c r="M372" s="72">
        <f t="shared" si="490"/>
        <v>0</v>
      </c>
      <c r="N372" s="73">
        <f t="shared" si="490"/>
        <v>0</v>
      </c>
      <c r="O372" s="73">
        <f t="shared" si="490"/>
        <v>0</v>
      </c>
      <c r="P372" s="73">
        <f t="shared" si="490"/>
        <v>0</v>
      </c>
      <c r="Q372" s="72">
        <f t="shared" si="490"/>
        <v>0</v>
      </c>
      <c r="R372" s="72">
        <f t="shared" si="490"/>
        <v>0</v>
      </c>
      <c r="S372" s="72">
        <f t="shared" si="490"/>
        <v>0</v>
      </c>
      <c r="T372" s="72">
        <f t="shared" si="490"/>
        <v>0</v>
      </c>
      <c r="U372" s="73">
        <f t="shared" si="490"/>
        <v>0</v>
      </c>
      <c r="V372" s="73">
        <f t="shared" si="490"/>
        <v>0</v>
      </c>
      <c r="W372" s="73">
        <f t="shared" si="490"/>
        <v>0</v>
      </c>
      <c r="X372" s="77">
        <f t="shared" si="490"/>
        <v>0</v>
      </c>
      <c r="Y372" s="78">
        <f t="shared" si="490"/>
        <v>0</v>
      </c>
      <c r="Z372" s="72">
        <f t="shared" si="490"/>
        <v>0</v>
      </c>
      <c r="AA372" s="72">
        <f t="shared" si="490"/>
        <v>0</v>
      </c>
      <c r="AB372" s="72">
        <f t="shared" si="490"/>
        <v>0</v>
      </c>
      <c r="AC372" s="72">
        <f t="shared" si="490"/>
        <v>0</v>
      </c>
      <c r="AD372" s="73">
        <f t="shared" si="490"/>
        <v>0</v>
      </c>
      <c r="AE372" s="73">
        <f t="shared" si="490"/>
        <v>0</v>
      </c>
      <c r="AF372" s="73">
        <f t="shared" si="490"/>
        <v>0</v>
      </c>
      <c r="AG372" s="73">
        <f t="shared" si="490"/>
        <v>0</v>
      </c>
      <c r="AH372" s="72">
        <f t="shared" si="490"/>
        <v>0</v>
      </c>
      <c r="AI372" s="72">
        <f t="shared" si="490"/>
        <v>0</v>
      </c>
      <c r="AJ372" s="72">
        <f t="shared" si="490"/>
        <v>0</v>
      </c>
      <c r="AK372" s="72">
        <f t="shared" si="490"/>
        <v>0</v>
      </c>
      <c r="AL372" s="73">
        <f t="shared" si="490"/>
        <v>0</v>
      </c>
      <c r="AM372" s="73">
        <f t="shared" si="490"/>
        <v>0</v>
      </c>
      <c r="AN372" s="73">
        <f t="shared" si="490"/>
        <v>0</v>
      </c>
      <c r="AO372" s="77">
        <f t="shared" si="490"/>
        <v>0</v>
      </c>
      <c r="AP372" s="78">
        <f t="shared" si="490"/>
        <v>1.6222448981685559E-3</v>
      </c>
      <c r="AQ372" s="77">
        <f t="shared" ref="AQ372:DB372" si="491">SUMIF($E$204:$DD$204,AQ$316,$E260:$DD260)</f>
        <v>1.6222448981685559E-3</v>
      </c>
      <c r="AR372" s="78">
        <f t="shared" si="491"/>
        <v>2.5372991257578575E-3</v>
      </c>
      <c r="AS372" s="77">
        <f t="shared" si="491"/>
        <v>6.6934462577979657E-4</v>
      </c>
      <c r="AT372" s="78">
        <f t="shared" si="491"/>
        <v>6.6934462577979657E-4</v>
      </c>
      <c r="AU372" s="77">
        <f t="shared" si="491"/>
        <v>2.8436229075783748E-4</v>
      </c>
      <c r="AV372" s="78">
        <f t="shared" si="491"/>
        <v>1.3618460328813876E-4</v>
      </c>
      <c r="AW372" s="77">
        <f t="shared" si="491"/>
        <v>4.1563604918206493E-4</v>
      </c>
      <c r="AX372" s="78">
        <f t="shared" si="491"/>
        <v>1.2300413852690836E-4</v>
      </c>
      <c r="AY372" s="77">
        <f t="shared" si="491"/>
        <v>9.2397082778055992E-5</v>
      </c>
      <c r="AZ372" s="78">
        <f t="shared" si="491"/>
        <v>0</v>
      </c>
      <c r="BA372" s="77">
        <f t="shared" si="491"/>
        <v>7.2189665587855478E-4</v>
      </c>
      <c r="BB372" s="78">
        <f t="shared" si="491"/>
        <v>7.5328565766677132E-4</v>
      </c>
      <c r="BC372" s="77">
        <f t="shared" si="491"/>
        <v>8.454951072127062E-4</v>
      </c>
      <c r="BD372" s="78">
        <f t="shared" si="491"/>
        <v>0</v>
      </c>
      <c r="BE372" s="77">
        <f t="shared" si="491"/>
        <v>4.8572265683864696E-4</v>
      </c>
      <c r="BF372" s="78">
        <f t="shared" si="491"/>
        <v>9.5556141599853212E-4</v>
      </c>
      <c r="BG372" s="77">
        <f t="shared" si="491"/>
        <v>5.1697098126592591E-3</v>
      </c>
      <c r="BH372" s="78">
        <f t="shared" si="491"/>
        <v>8.0628456483002875E-3</v>
      </c>
      <c r="BI372" s="77">
        <f t="shared" si="491"/>
        <v>1.3177684617120399E-3</v>
      </c>
      <c r="BJ372" s="78">
        <f t="shared" si="491"/>
        <v>1.6850477671237485E-3</v>
      </c>
      <c r="BK372" s="77">
        <f t="shared" si="491"/>
        <v>1.361103195254561E-3</v>
      </c>
      <c r="BL372" s="78">
        <f t="shared" si="491"/>
        <v>1.3977721512897132E-3</v>
      </c>
      <c r="BM372" s="77">
        <f t="shared" si="491"/>
        <v>1.9329982551313042E-4</v>
      </c>
      <c r="BN372" s="78">
        <f t="shared" si="491"/>
        <v>1.0027926202674097E-3</v>
      </c>
      <c r="BO372" s="77">
        <f t="shared" si="491"/>
        <v>7.3003942857056124E-4</v>
      </c>
      <c r="BP372" s="78">
        <f t="shared" si="491"/>
        <v>7.8411408963069331E-3</v>
      </c>
      <c r="BQ372" s="77">
        <f t="shared" si="491"/>
        <v>1.4329118576248762E-2</v>
      </c>
      <c r="BR372" s="78">
        <f t="shared" si="491"/>
        <v>4.4166608451568787E-3</v>
      </c>
      <c r="BS372" s="77">
        <f t="shared" si="491"/>
        <v>3.5843348553718994E-3</v>
      </c>
      <c r="BT372" s="78">
        <f t="shared" si="491"/>
        <v>1.7002613305905169E-4</v>
      </c>
      <c r="BU372" s="77">
        <f t="shared" si="491"/>
        <v>2.1078834893562318E-3</v>
      </c>
      <c r="BV372" s="78">
        <f t="shared" si="491"/>
        <v>2.7328680129193299E-3</v>
      </c>
      <c r="BW372" s="77">
        <f t="shared" si="491"/>
        <v>2.5633386268788015E-3</v>
      </c>
      <c r="BX372" s="78">
        <f t="shared" si="491"/>
        <v>4.8056714294389196E-4</v>
      </c>
      <c r="BY372" s="77">
        <f t="shared" si="491"/>
        <v>0</v>
      </c>
      <c r="BZ372" s="78">
        <f t="shared" si="491"/>
        <v>1.7606711753595024E-3</v>
      </c>
      <c r="CA372" s="77">
        <f t="shared" si="491"/>
        <v>2.4305030571178791E-3</v>
      </c>
      <c r="CB372" s="78">
        <f t="shared" si="491"/>
        <v>3.4398696919143378E-3</v>
      </c>
      <c r="CC372" s="77">
        <f t="shared" si="491"/>
        <v>3.927570420063909E-3</v>
      </c>
      <c r="CD372" s="78">
        <f t="shared" si="491"/>
        <v>4.6148110757771787E-3</v>
      </c>
      <c r="CE372" s="77">
        <f t="shared" si="491"/>
        <v>2.2859041090310768E-3</v>
      </c>
      <c r="CF372" s="78">
        <f t="shared" si="491"/>
        <v>1.4777511018295565E-3</v>
      </c>
      <c r="CG372" s="77">
        <f t="shared" si="491"/>
        <v>1.1295882023932374E-2</v>
      </c>
      <c r="CH372" s="78">
        <f t="shared" si="491"/>
        <v>1.8706696946032887E-3</v>
      </c>
      <c r="CI372" s="77">
        <f t="shared" si="491"/>
        <v>1.2882978695205148E-2</v>
      </c>
      <c r="CJ372" s="78">
        <f t="shared" si="491"/>
        <v>2.0555566389803576E-4</v>
      </c>
      <c r="CK372" s="77">
        <f t="shared" si="491"/>
        <v>3.353899026631438E-3</v>
      </c>
      <c r="CL372" s="78">
        <f t="shared" si="491"/>
        <v>2.3647753904398366E-2</v>
      </c>
      <c r="CM372" s="77">
        <f t="shared" si="491"/>
        <v>0</v>
      </c>
      <c r="CN372" s="78">
        <f t="shared" si="491"/>
        <v>1.1783685146228722E-6</v>
      </c>
      <c r="CO372" s="77">
        <f t="shared" si="491"/>
        <v>0</v>
      </c>
      <c r="CP372" s="78">
        <f t="shared" si="491"/>
        <v>8.2135436122113045E-3</v>
      </c>
      <c r="CQ372" s="77">
        <f t="shared" si="491"/>
        <v>1.1669991209403152E-2</v>
      </c>
      <c r="CR372" s="78">
        <f t="shared" si="491"/>
        <v>1.5767699621253083E-2</v>
      </c>
      <c r="CS372" s="77">
        <f t="shared" si="491"/>
        <v>5.4193231583897973E-2</v>
      </c>
      <c r="CT372" s="78">
        <f t="shared" si="491"/>
        <v>4.4330348453170574E-3</v>
      </c>
      <c r="CU372" s="77">
        <f t="shared" si="491"/>
        <v>1.3892275986625208E-2</v>
      </c>
      <c r="CV372" s="78">
        <f t="shared" si="491"/>
        <v>1.4376748695636302E-2</v>
      </c>
      <c r="CW372" s="77">
        <f t="shared" si="491"/>
        <v>4.9006992447600081E-2</v>
      </c>
      <c r="CX372" s="78">
        <f t="shared" si="491"/>
        <v>1.7219011341268999E-2</v>
      </c>
      <c r="CY372" s="77">
        <f t="shared" si="491"/>
        <v>6.8333576362191825E-2</v>
      </c>
      <c r="CZ372" s="78">
        <f t="shared" si="491"/>
        <v>6.0922934399332768E-3</v>
      </c>
      <c r="DA372" s="77">
        <f t="shared" si="491"/>
        <v>1.1873593005870197E-2</v>
      </c>
      <c r="DB372" s="78">
        <f t="shared" si="491"/>
        <v>2.4673095307862814E-2</v>
      </c>
      <c r="DC372" s="77">
        <f t="shared" ref="DC372:DD372" si="492">SUMIF($E$204:$DD$204,DC$316,$E260:$DD260)</f>
        <v>0</v>
      </c>
      <c r="DD372" s="79">
        <f t="shared" si="492"/>
        <v>0</v>
      </c>
      <c r="DE372" s="3"/>
    </row>
    <row r="373" spans="1:109" x14ac:dyDescent="0.35">
      <c r="A373" s="3"/>
      <c r="B373" s="3" t="s">
        <v>3894</v>
      </c>
      <c r="C373" s="39" t="s">
        <v>571</v>
      </c>
      <c r="D373" s="3" t="s">
        <v>571</v>
      </c>
      <c r="E373" s="71">
        <f t="shared" ref="E373:AP373" si="493">SUMIF($E$204:$DD$204,E$316,$E261:$DD261)</f>
        <v>2.2496262083760373E-2</v>
      </c>
      <c r="F373" s="72">
        <f t="shared" si="493"/>
        <v>2.2496262083760373E-2</v>
      </c>
      <c r="G373" s="72">
        <f t="shared" si="493"/>
        <v>2.2496262083760373E-2</v>
      </c>
      <c r="H373" s="72">
        <f t="shared" si="493"/>
        <v>2.2496262083760373E-2</v>
      </c>
      <c r="I373" s="72">
        <f t="shared" si="493"/>
        <v>2.2496262083760373E-2</v>
      </c>
      <c r="J373" s="73">
        <f t="shared" si="493"/>
        <v>2.6477179844067232E-3</v>
      </c>
      <c r="K373" s="73">
        <f t="shared" si="493"/>
        <v>2.6477179844067232E-3</v>
      </c>
      <c r="L373" s="73">
        <f t="shared" si="493"/>
        <v>2.6477179844067232E-3</v>
      </c>
      <c r="M373" s="73">
        <f t="shared" si="493"/>
        <v>2.6477179844067232E-3</v>
      </c>
      <c r="N373" s="72">
        <f t="shared" si="493"/>
        <v>1.1071350040811171E-3</v>
      </c>
      <c r="O373" s="72">
        <f t="shared" si="493"/>
        <v>1.1071350040811171E-3</v>
      </c>
      <c r="P373" s="72">
        <f t="shared" si="493"/>
        <v>1.1071350040811171E-3</v>
      </c>
      <c r="Q373" s="73">
        <f t="shared" si="493"/>
        <v>1.0544714551654172E-2</v>
      </c>
      <c r="R373" s="73">
        <f t="shared" si="493"/>
        <v>1.0544714551654172E-2</v>
      </c>
      <c r="S373" s="73">
        <f t="shared" si="493"/>
        <v>1.0544714551654172E-2</v>
      </c>
      <c r="T373" s="73">
        <f t="shared" si="493"/>
        <v>1.0544714551654172E-2</v>
      </c>
      <c r="U373" s="72">
        <f t="shared" si="493"/>
        <v>1.2703932625331564E-2</v>
      </c>
      <c r="V373" s="72">
        <f t="shared" si="493"/>
        <v>1.2703932625331564E-2</v>
      </c>
      <c r="W373" s="72">
        <f t="shared" si="493"/>
        <v>1.2703932625331564E-2</v>
      </c>
      <c r="X373" s="78">
        <f t="shared" si="493"/>
        <v>7.1274781975733795E-2</v>
      </c>
      <c r="Y373" s="77">
        <f t="shared" si="493"/>
        <v>2.2075630346259603E-2</v>
      </c>
      <c r="Z373" s="73">
        <f t="shared" si="493"/>
        <v>2.9722453898035066E-2</v>
      </c>
      <c r="AA373" s="73">
        <f t="shared" si="493"/>
        <v>2.9722453898035066E-2</v>
      </c>
      <c r="AB373" s="73">
        <f t="shared" si="493"/>
        <v>2.9722453898035066E-2</v>
      </c>
      <c r="AC373" s="73">
        <f t="shared" si="493"/>
        <v>2.9722453898035066E-2</v>
      </c>
      <c r="AD373" s="72">
        <f t="shared" si="493"/>
        <v>6.0638476563983747E-3</v>
      </c>
      <c r="AE373" s="72">
        <f t="shared" si="493"/>
        <v>6.0638476563983747E-3</v>
      </c>
      <c r="AF373" s="72">
        <f t="shared" si="493"/>
        <v>6.0638476563983747E-3</v>
      </c>
      <c r="AG373" s="72">
        <f t="shared" si="493"/>
        <v>6.0638476563983747E-3</v>
      </c>
      <c r="AH373" s="73">
        <f t="shared" si="493"/>
        <v>9.0462099223284839E-2</v>
      </c>
      <c r="AI373" s="73">
        <f t="shared" si="493"/>
        <v>9.0462099223284839E-2</v>
      </c>
      <c r="AJ373" s="73">
        <f t="shared" si="493"/>
        <v>9.0462099223284839E-2</v>
      </c>
      <c r="AK373" s="73">
        <f t="shared" si="493"/>
        <v>9.0462099223284839E-2</v>
      </c>
      <c r="AL373" s="72">
        <f t="shared" si="493"/>
        <v>0.76266046142071275</v>
      </c>
      <c r="AM373" s="72">
        <f t="shared" si="493"/>
        <v>0.76266046142071275</v>
      </c>
      <c r="AN373" s="72">
        <f t="shared" si="493"/>
        <v>0.76266046142071275</v>
      </c>
      <c r="AO373" s="78">
        <f t="shared" si="493"/>
        <v>0.14561995610340489</v>
      </c>
      <c r="AP373" s="77">
        <f t="shared" si="493"/>
        <v>0.21525718732042268</v>
      </c>
      <c r="AQ373" s="78">
        <f t="shared" ref="AQ373:DB373" si="494">SUMIF($E$204:$DD$204,AQ$316,$E261:$DD261)</f>
        <v>0.21525718732042268</v>
      </c>
      <c r="AR373" s="77">
        <f t="shared" si="494"/>
        <v>0.1229889259305724</v>
      </c>
      <c r="AS373" s="78">
        <f t="shared" si="494"/>
        <v>1.7483653779981907E-2</v>
      </c>
      <c r="AT373" s="77">
        <f t="shared" si="494"/>
        <v>1.7483653779981907E-2</v>
      </c>
      <c r="AU373" s="78">
        <f t="shared" si="494"/>
        <v>1.1735754917532296E-2</v>
      </c>
      <c r="AV373" s="77">
        <f t="shared" si="494"/>
        <v>4.2898673892022871E-2</v>
      </c>
      <c r="AW373" s="78">
        <f t="shared" si="494"/>
        <v>8.326274076032826E-2</v>
      </c>
      <c r="AX373" s="77">
        <f t="shared" si="494"/>
        <v>5.1214694371065411E-3</v>
      </c>
      <c r="AY373" s="78">
        <f t="shared" si="494"/>
        <v>1.4970058789982638E-2</v>
      </c>
      <c r="AZ373" s="77">
        <f t="shared" si="494"/>
        <v>0</v>
      </c>
      <c r="BA373" s="78">
        <f t="shared" si="494"/>
        <v>1.2673772613286586E-2</v>
      </c>
      <c r="BB373" s="77">
        <f t="shared" si="494"/>
        <v>4.0557444920254773E-2</v>
      </c>
      <c r="BC373" s="78">
        <f t="shared" si="494"/>
        <v>2.1164145122825606E-2</v>
      </c>
      <c r="BD373" s="77">
        <f t="shared" si="494"/>
        <v>0</v>
      </c>
      <c r="BE373" s="78">
        <f t="shared" si="494"/>
        <v>4.9499282995033823E-3</v>
      </c>
      <c r="BF373" s="77">
        <f t="shared" si="494"/>
        <v>6.4525455144461771E-3</v>
      </c>
      <c r="BG373" s="78">
        <f t="shared" si="494"/>
        <v>1.300380435881573E-2</v>
      </c>
      <c r="BH373" s="77">
        <f t="shared" si="494"/>
        <v>6.6490996449001707E-2</v>
      </c>
      <c r="BI373" s="78">
        <f t="shared" si="494"/>
        <v>4.6405629717327895E-2</v>
      </c>
      <c r="BJ373" s="77">
        <f t="shared" si="494"/>
        <v>2.4422321564300131E-2</v>
      </c>
      <c r="BK373" s="78">
        <f t="shared" si="494"/>
        <v>1.6600780128268797E-2</v>
      </c>
      <c r="BL373" s="77">
        <f t="shared" si="494"/>
        <v>3.397924374899343E-3</v>
      </c>
      <c r="BM373" s="78">
        <f t="shared" si="494"/>
        <v>0.20609695205050174</v>
      </c>
      <c r="BN373" s="77">
        <f t="shared" si="494"/>
        <v>5.3481314965651373E-2</v>
      </c>
      <c r="BO373" s="78">
        <f t="shared" si="494"/>
        <v>1.8434820219132182E-2</v>
      </c>
      <c r="BP373" s="77">
        <f t="shared" si="494"/>
        <v>4.622073187818998E-2</v>
      </c>
      <c r="BQ373" s="78">
        <f t="shared" si="494"/>
        <v>0.18143400644116947</v>
      </c>
      <c r="BR373" s="77">
        <f t="shared" si="494"/>
        <v>2.9673825234998841E-2</v>
      </c>
      <c r="BS373" s="78">
        <f t="shared" si="494"/>
        <v>0</v>
      </c>
      <c r="BT373" s="77">
        <f t="shared" si="494"/>
        <v>0.63254292297905135</v>
      </c>
      <c r="BU373" s="78">
        <f t="shared" si="494"/>
        <v>0.50226436966954591</v>
      </c>
      <c r="BV373" s="77">
        <f t="shared" si="494"/>
        <v>8.5048618018725833E-2</v>
      </c>
      <c r="BW373" s="78">
        <f t="shared" si="494"/>
        <v>0.44513821077289489</v>
      </c>
      <c r="BX373" s="77">
        <f t="shared" si="494"/>
        <v>2.5216805358002355E-2</v>
      </c>
      <c r="BY373" s="78">
        <f t="shared" si="494"/>
        <v>0</v>
      </c>
      <c r="BZ373" s="77">
        <f t="shared" si="494"/>
        <v>1.3356460492497464E-2</v>
      </c>
      <c r="CA373" s="78">
        <f t="shared" si="494"/>
        <v>4.6286786147942113E-2</v>
      </c>
      <c r="CB373" s="77">
        <f t="shared" si="494"/>
        <v>7.5191980751518062E-2</v>
      </c>
      <c r="CC373" s="78">
        <f t="shared" si="494"/>
        <v>6.1959456708857392E-2</v>
      </c>
      <c r="CD373" s="77">
        <f t="shared" si="494"/>
        <v>0.40420475462114719</v>
      </c>
      <c r="CE373" s="78">
        <f t="shared" si="494"/>
        <v>0.46843856893373315</v>
      </c>
      <c r="CF373" s="77">
        <f t="shared" si="494"/>
        <v>3.1572352172825308E-2</v>
      </c>
      <c r="CG373" s="78">
        <f t="shared" si="494"/>
        <v>0.13330321292632483</v>
      </c>
      <c r="CH373" s="77">
        <f t="shared" si="494"/>
        <v>1.1043449189734055E-2</v>
      </c>
      <c r="CI373" s="78">
        <f t="shared" si="494"/>
        <v>3.5244126887079986E-2</v>
      </c>
      <c r="CJ373" s="77">
        <f t="shared" si="494"/>
        <v>3.1576014018601432E-2</v>
      </c>
      <c r="CK373" s="78">
        <f t="shared" si="494"/>
        <v>5.2558216043523544E-2</v>
      </c>
      <c r="CL373" s="77">
        <f t="shared" si="494"/>
        <v>1.4259464910247618E-2</v>
      </c>
      <c r="CM373" s="78">
        <f t="shared" si="494"/>
        <v>2.5325967065630436E-2</v>
      </c>
      <c r="CN373" s="77">
        <f t="shared" si="494"/>
        <v>7.4646800858903031E-3</v>
      </c>
      <c r="CO373" s="78">
        <f t="shared" si="494"/>
        <v>0</v>
      </c>
      <c r="CP373" s="77">
        <f t="shared" si="494"/>
        <v>1.7724265319239554E-2</v>
      </c>
      <c r="CQ373" s="78">
        <f t="shared" si="494"/>
        <v>5.4487447355538891E-2</v>
      </c>
      <c r="CR373" s="77">
        <f t="shared" si="494"/>
        <v>7.3623862365920542E-2</v>
      </c>
      <c r="CS373" s="78">
        <f t="shared" si="494"/>
        <v>6.1899734903885457E-2</v>
      </c>
      <c r="CT373" s="77">
        <f t="shared" si="494"/>
        <v>7.125640163847434E-2</v>
      </c>
      <c r="CU373" s="78">
        <f t="shared" si="494"/>
        <v>3.2950359012858997E-2</v>
      </c>
      <c r="CV373" s="77">
        <f t="shared" si="494"/>
        <v>7.8919326824309105E-2</v>
      </c>
      <c r="CW373" s="78">
        <f t="shared" si="494"/>
        <v>2.8163836851089002E-2</v>
      </c>
      <c r="CX373" s="77">
        <f t="shared" si="494"/>
        <v>2.0430417112991341E-2</v>
      </c>
      <c r="CY373" s="78">
        <f t="shared" si="494"/>
        <v>6.5181074042304568E-2</v>
      </c>
      <c r="CZ373" s="77">
        <f t="shared" si="494"/>
        <v>1.3055893067864243E-2</v>
      </c>
      <c r="DA373" s="78">
        <f t="shared" si="494"/>
        <v>1.4140805578373866E-2</v>
      </c>
      <c r="DB373" s="77">
        <f t="shared" si="494"/>
        <v>5.5904862035111816E-2</v>
      </c>
      <c r="DC373" s="78">
        <f t="shared" ref="DC373:DD373" si="495">SUMIF($E$204:$DD$204,DC$316,$E261:$DD261)</f>
        <v>0</v>
      </c>
      <c r="DD373" s="80">
        <f t="shared" si="495"/>
        <v>0</v>
      </c>
      <c r="DE373" s="3"/>
    </row>
    <row r="374" spans="1:109" x14ac:dyDescent="0.35">
      <c r="A374" s="3"/>
      <c r="B374" s="3" t="s">
        <v>3895</v>
      </c>
      <c r="C374" s="39" t="s">
        <v>572</v>
      </c>
      <c r="D374" s="3" t="s">
        <v>572</v>
      </c>
      <c r="E374" s="75">
        <f t="shared" ref="E374:AP374" si="496">SUMIF($E$204:$DD$204,E$316,$E262:$DD262)</f>
        <v>0.73454911921947952</v>
      </c>
      <c r="F374" s="73">
        <f t="shared" si="496"/>
        <v>0.73454911921947952</v>
      </c>
      <c r="G374" s="73">
        <f t="shared" si="496"/>
        <v>0.73454911921947952</v>
      </c>
      <c r="H374" s="73">
        <f t="shared" si="496"/>
        <v>0.73454911921947952</v>
      </c>
      <c r="I374" s="73">
        <f t="shared" si="496"/>
        <v>0.73454911921947952</v>
      </c>
      <c r="J374" s="72">
        <f t="shared" si="496"/>
        <v>0.74776962884944609</v>
      </c>
      <c r="K374" s="72">
        <f t="shared" si="496"/>
        <v>0.74776962884944609</v>
      </c>
      <c r="L374" s="72">
        <f t="shared" si="496"/>
        <v>0.74776962884944609</v>
      </c>
      <c r="M374" s="72">
        <f t="shared" si="496"/>
        <v>0.74776962884944609</v>
      </c>
      <c r="N374" s="73">
        <f t="shared" si="496"/>
        <v>0.75365435704623684</v>
      </c>
      <c r="O374" s="73">
        <f t="shared" si="496"/>
        <v>0.75365435704623684</v>
      </c>
      <c r="P374" s="73">
        <f t="shared" si="496"/>
        <v>0.75365435704623684</v>
      </c>
      <c r="Q374" s="72">
        <f t="shared" si="496"/>
        <v>0.72415425283459434</v>
      </c>
      <c r="R374" s="72">
        <f t="shared" si="496"/>
        <v>0.72415425283459434</v>
      </c>
      <c r="S374" s="72">
        <f t="shared" si="496"/>
        <v>0.72415425283459434</v>
      </c>
      <c r="T374" s="72">
        <f t="shared" si="496"/>
        <v>0.72415425283459434</v>
      </c>
      <c r="U374" s="73">
        <f t="shared" si="496"/>
        <v>0.1727036094179816</v>
      </c>
      <c r="V374" s="73">
        <f t="shared" si="496"/>
        <v>0.1727036094179816</v>
      </c>
      <c r="W374" s="73">
        <f t="shared" si="496"/>
        <v>0.1727036094179816</v>
      </c>
      <c r="X374" s="77">
        <f t="shared" si="496"/>
        <v>0.58098233179103609</v>
      </c>
      <c r="Y374" s="78">
        <f t="shared" si="496"/>
        <v>0.59229439909460668</v>
      </c>
      <c r="Z374" s="72">
        <f t="shared" si="496"/>
        <v>0.8145946787095244</v>
      </c>
      <c r="AA374" s="72">
        <f t="shared" si="496"/>
        <v>0.8145946787095244</v>
      </c>
      <c r="AB374" s="72">
        <f t="shared" si="496"/>
        <v>0.8145946787095244</v>
      </c>
      <c r="AC374" s="72">
        <f t="shared" si="496"/>
        <v>0.8145946787095244</v>
      </c>
      <c r="AD374" s="73">
        <f t="shared" si="496"/>
        <v>8.4250659764621499E-4</v>
      </c>
      <c r="AE374" s="73">
        <f t="shared" si="496"/>
        <v>8.4250659764621499E-4</v>
      </c>
      <c r="AF374" s="73">
        <f t="shared" si="496"/>
        <v>8.4250659764621499E-4</v>
      </c>
      <c r="AG374" s="73">
        <f t="shared" si="496"/>
        <v>8.4250659764621499E-4</v>
      </c>
      <c r="AH374" s="72">
        <f t="shared" si="496"/>
        <v>1.2320308414319473E-2</v>
      </c>
      <c r="AI374" s="72">
        <f t="shared" si="496"/>
        <v>1.2320308414319473E-2</v>
      </c>
      <c r="AJ374" s="72">
        <f t="shared" si="496"/>
        <v>1.2320308414319473E-2</v>
      </c>
      <c r="AK374" s="72">
        <f t="shared" si="496"/>
        <v>1.2320308414319473E-2</v>
      </c>
      <c r="AL374" s="73">
        <f t="shared" si="496"/>
        <v>0</v>
      </c>
      <c r="AM374" s="73">
        <f t="shared" si="496"/>
        <v>0</v>
      </c>
      <c r="AN374" s="73">
        <f t="shared" si="496"/>
        <v>0</v>
      </c>
      <c r="AO374" s="77">
        <f t="shared" si="496"/>
        <v>1.3524439176897551E-2</v>
      </c>
      <c r="AP374" s="78">
        <f t="shared" si="496"/>
        <v>0.35098759318857448</v>
      </c>
      <c r="AQ374" s="77">
        <f t="shared" ref="AQ374:DB374" si="497">SUMIF($E$204:$DD$204,AQ$316,$E262:$DD262)</f>
        <v>0.35098759318857448</v>
      </c>
      <c r="AR374" s="78">
        <f t="shared" si="497"/>
        <v>0</v>
      </c>
      <c r="AS374" s="77">
        <f t="shared" si="497"/>
        <v>1.4248496622494432E-3</v>
      </c>
      <c r="AT374" s="78">
        <f t="shared" si="497"/>
        <v>1.4248496622494432E-3</v>
      </c>
      <c r="AU374" s="77">
        <f t="shared" si="497"/>
        <v>1.263341799454201E-2</v>
      </c>
      <c r="AV374" s="78">
        <f t="shared" si="497"/>
        <v>1.5150823955141184E-2</v>
      </c>
      <c r="AW374" s="77">
        <f t="shared" si="497"/>
        <v>1.9542596612163145E-2</v>
      </c>
      <c r="AX374" s="78">
        <f t="shared" si="497"/>
        <v>5.9287428880437003E-4</v>
      </c>
      <c r="AY374" s="77">
        <f t="shared" si="497"/>
        <v>1.1670829508394977E-3</v>
      </c>
      <c r="AZ374" s="78">
        <f t="shared" si="497"/>
        <v>0.79843547747368349</v>
      </c>
      <c r="BA374" s="77">
        <f t="shared" si="497"/>
        <v>2.3623162976725534E-3</v>
      </c>
      <c r="BB374" s="78">
        <f t="shared" si="497"/>
        <v>5.8005587095438856E-2</v>
      </c>
      <c r="BC374" s="77">
        <f t="shared" si="497"/>
        <v>4.2337308886742614E-2</v>
      </c>
      <c r="BD374" s="78">
        <f t="shared" si="497"/>
        <v>0.23136044808931594</v>
      </c>
      <c r="BE374" s="77">
        <f t="shared" si="497"/>
        <v>6.1285106467869908E-2</v>
      </c>
      <c r="BF374" s="78">
        <f t="shared" si="497"/>
        <v>1.9219834608173992E-2</v>
      </c>
      <c r="BG374" s="77">
        <f t="shared" si="497"/>
        <v>7.3970713885181038E-3</v>
      </c>
      <c r="BH374" s="78">
        <f t="shared" si="497"/>
        <v>0</v>
      </c>
      <c r="BI374" s="77">
        <f t="shared" si="497"/>
        <v>7.3116147309689516E-2</v>
      </c>
      <c r="BJ374" s="78">
        <f t="shared" si="497"/>
        <v>0</v>
      </c>
      <c r="BK374" s="77">
        <f t="shared" si="497"/>
        <v>0</v>
      </c>
      <c r="BL374" s="78">
        <f t="shared" si="497"/>
        <v>0</v>
      </c>
      <c r="BM374" s="77">
        <f t="shared" si="497"/>
        <v>8.2647894014779621E-2</v>
      </c>
      <c r="BN374" s="78">
        <f t="shared" si="497"/>
        <v>0</v>
      </c>
      <c r="BO374" s="77">
        <f t="shared" si="497"/>
        <v>0</v>
      </c>
      <c r="BP374" s="78">
        <f t="shared" si="497"/>
        <v>0</v>
      </c>
      <c r="BQ374" s="77">
        <f t="shared" si="497"/>
        <v>0</v>
      </c>
      <c r="BR374" s="78">
        <f t="shared" si="497"/>
        <v>1.4446775029399454E-2</v>
      </c>
      <c r="BS374" s="77">
        <f t="shared" si="497"/>
        <v>0</v>
      </c>
      <c r="BT374" s="78">
        <f t="shared" si="497"/>
        <v>0</v>
      </c>
      <c r="BU374" s="77">
        <f t="shared" si="497"/>
        <v>0</v>
      </c>
      <c r="BV374" s="78">
        <f t="shared" si="497"/>
        <v>1.5628553013455945E-2</v>
      </c>
      <c r="BW374" s="77">
        <f t="shared" si="497"/>
        <v>0</v>
      </c>
      <c r="BX374" s="78">
        <f t="shared" si="497"/>
        <v>3.5419774929000912E-2</v>
      </c>
      <c r="BY374" s="77">
        <f t="shared" si="497"/>
        <v>0</v>
      </c>
      <c r="BZ374" s="78">
        <f t="shared" si="497"/>
        <v>0</v>
      </c>
      <c r="CA374" s="77">
        <f t="shared" si="497"/>
        <v>0</v>
      </c>
      <c r="CB374" s="78">
        <f t="shared" si="497"/>
        <v>2.0291856002846315E-4</v>
      </c>
      <c r="CC374" s="77">
        <f t="shared" si="497"/>
        <v>0</v>
      </c>
      <c r="CD374" s="78">
        <f t="shared" si="497"/>
        <v>0</v>
      </c>
      <c r="CE374" s="77">
        <f t="shared" si="497"/>
        <v>0</v>
      </c>
      <c r="CF374" s="78">
        <f t="shared" si="497"/>
        <v>0</v>
      </c>
      <c r="CG374" s="77">
        <f t="shared" si="497"/>
        <v>0</v>
      </c>
      <c r="CH374" s="78">
        <f t="shared" si="497"/>
        <v>3.2485372041681578E-3</v>
      </c>
      <c r="CI374" s="77">
        <f t="shared" si="497"/>
        <v>0</v>
      </c>
      <c r="CJ374" s="78">
        <f t="shared" si="497"/>
        <v>0</v>
      </c>
      <c r="CK374" s="77">
        <f t="shared" si="497"/>
        <v>0</v>
      </c>
      <c r="CL374" s="78">
        <f t="shared" si="497"/>
        <v>0</v>
      </c>
      <c r="CM374" s="77">
        <f t="shared" si="497"/>
        <v>0</v>
      </c>
      <c r="CN374" s="78">
        <f t="shared" si="497"/>
        <v>0</v>
      </c>
      <c r="CO374" s="77">
        <f t="shared" si="497"/>
        <v>0</v>
      </c>
      <c r="CP374" s="78">
        <f t="shared" si="497"/>
        <v>0</v>
      </c>
      <c r="CQ374" s="77">
        <f t="shared" si="497"/>
        <v>0</v>
      </c>
      <c r="CR374" s="78">
        <f t="shared" si="497"/>
        <v>5.7016608417153544E-3</v>
      </c>
      <c r="CS374" s="77">
        <f t="shared" si="497"/>
        <v>0</v>
      </c>
      <c r="CT374" s="78">
        <f t="shared" si="497"/>
        <v>0</v>
      </c>
      <c r="CU374" s="77">
        <f t="shared" si="497"/>
        <v>0</v>
      </c>
      <c r="CV374" s="78">
        <f t="shared" si="497"/>
        <v>3.1422979117623089E-3</v>
      </c>
      <c r="CW374" s="77">
        <f t="shared" si="497"/>
        <v>0</v>
      </c>
      <c r="CX374" s="78">
        <f t="shared" si="497"/>
        <v>1.4014331207305681E-2</v>
      </c>
      <c r="CY374" s="77">
        <f t="shared" si="497"/>
        <v>0</v>
      </c>
      <c r="CZ374" s="78">
        <f t="shared" si="497"/>
        <v>0</v>
      </c>
      <c r="DA374" s="77">
        <f t="shared" si="497"/>
        <v>0</v>
      </c>
      <c r="DB374" s="78">
        <f t="shared" si="497"/>
        <v>0</v>
      </c>
      <c r="DC374" s="77">
        <f t="shared" ref="DC374:DD374" si="498">SUMIF($E$204:$DD$204,DC$316,$E262:$DD262)</f>
        <v>0</v>
      </c>
      <c r="DD374" s="79">
        <f t="shared" si="498"/>
        <v>0</v>
      </c>
      <c r="DE374" s="3"/>
    </row>
    <row r="375" spans="1:109" x14ac:dyDescent="0.35">
      <c r="A375" s="3"/>
      <c r="B375" s="3" t="s">
        <v>3896</v>
      </c>
      <c r="C375" s="39" t="s">
        <v>574</v>
      </c>
      <c r="D375" s="3" t="s">
        <v>574</v>
      </c>
      <c r="E375" s="71">
        <f t="shared" ref="E375:AP375" si="499">SUMIF($E$204:$DD$204,E$316,$E263:$DD263)</f>
        <v>0</v>
      </c>
      <c r="F375" s="72">
        <f t="shared" si="499"/>
        <v>0</v>
      </c>
      <c r="G375" s="72">
        <f t="shared" si="499"/>
        <v>0</v>
      </c>
      <c r="H375" s="72">
        <f t="shared" si="499"/>
        <v>0</v>
      </c>
      <c r="I375" s="72">
        <f t="shared" si="499"/>
        <v>0</v>
      </c>
      <c r="J375" s="73">
        <f t="shared" si="499"/>
        <v>0</v>
      </c>
      <c r="K375" s="73">
        <f t="shared" si="499"/>
        <v>0</v>
      </c>
      <c r="L375" s="73">
        <f t="shared" si="499"/>
        <v>0</v>
      </c>
      <c r="M375" s="73">
        <f t="shared" si="499"/>
        <v>0</v>
      </c>
      <c r="N375" s="72">
        <f t="shared" si="499"/>
        <v>0</v>
      </c>
      <c r="O375" s="72">
        <f t="shared" si="499"/>
        <v>0</v>
      </c>
      <c r="P375" s="72">
        <f t="shared" si="499"/>
        <v>0</v>
      </c>
      <c r="Q375" s="73">
        <f t="shared" si="499"/>
        <v>0</v>
      </c>
      <c r="R375" s="73">
        <f t="shared" si="499"/>
        <v>0</v>
      </c>
      <c r="S375" s="73">
        <f t="shared" si="499"/>
        <v>0</v>
      </c>
      <c r="T375" s="73">
        <f t="shared" si="499"/>
        <v>0</v>
      </c>
      <c r="U375" s="72">
        <f t="shared" si="499"/>
        <v>0</v>
      </c>
      <c r="V375" s="72">
        <f t="shared" si="499"/>
        <v>0</v>
      </c>
      <c r="W375" s="72">
        <f t="shared" si="499"/>
        <v>0</v>
      </c>
      <c r="X375" s="78">
        <f t="shared" si="499"/>
        <v>0</v>
      </c>
      <c r="Y375" s="77">
        <f t="shared" si="499"/>
        <v>0</v>
      </c>
      <c r="Z375" s="73">
        <f t="shared" si="499"/>
        <v>0</v>
      </c>
      <c r="AA375" s="73">
        <f t="shared" si="499"/>
        <v>0</v>
      </c>
      <c r="AB375" s="73">
        <f t="shared" si="499"/>
        <v>0</v>
      </c>
      <c r="AC375" s="73">
        <f t="shared" si="499"/>
        <v>0</v>
      </c>
      <c r="AD375" s="72">
        <f t="shared" si="499"/>
        <v>0</v>
      </c>
      <c r="AE375" s="72">
        <f t="shared" si="499"/>
        <v>0</v>
      </c>
      <c r="AF375" s="72">
        <f t="shared" si="499"/>
        <v>0</v>
      </c>
      <c r="AG375" s="72">
        <f t="shared" si="499"/>
        <v>0</v>
      </c>
      <c r="AH375" s="73">
        <f t="shared" si="499"/>
        <v>0</v>
      </c>
      <c r="AI375" s="73">
        <f t="shared" si="499"/>
        <v>0</v>
      </c>
      <c r="AJ375" s="73">
        <f t="shared" si="499"/>
        <v>0</v>
      </c>
      <c r="AK375" s="73">
        <f t="shared" si="499"/>
        <v>0</v>
      </c>
      <c r="AL375" s="72">
        <f t="shared" si="499"/>
        <v>0</v>
      </c>
      <c r="AM375" s="72">
        <f t="shared" si="499"/>
        <v>0</v>
      </c>
      <c r="AN375" s="72">
        <f t="shared" si="499"/>
        <v>0</v>
      </c>
      <c r="AO375" s="78">
        <f t="shared" si="499"/>
        <v>0</v>
      </c>
      <c r="AP375" s="77">
        <f t="shared" si="499"/>
        <v>0</v>
      </c>
      <c r="AQ375" s="78">
        <f t="shared" ref="AQ375:DB375" si="500">SUMIF($E$204:$DD$204,AQ$316,$E263:$DD263)</f>
        <v>0</v>
      </c>
      <c r="AR375" s="77">
        <f t="shared" si="500"/>
        <v>0</v>
      </c>
      <c r="AS375" s="78">
        <f t="shared" si="500"/>
        <v>0</v>
      </c>
      <c r="AT375" s="77">
        <f t="shared" si="500"/>
        <v>0</v>
      </c>
      <c r="AU375" s="78">
        <f t="shared" si="500"/>
        <v>0</v>
      </c>
      <c r="AV375" s="77">
        <f t="shared" si="500"/>
        <v>0</v>
      </c>
      <c r="AW375" s="78">
        <f t="shared" si="500"/>
        <v>0</v>
      </c>
      <c r="AX375" s="77">
        <f t="shared" si="500"/>
        <v>0</v>
      </c>
      <c r="AY375" s="78">
        <f t="shared" si="500"/>
        <v>0</v>
      </c>
      <c r="AZ375" s="77">
        <f t="shared" si="500"/>
        <v>0</v>
      </c>
      <c r="BA375" s="78">
        <f t="shared" si="500"/>
        <v>0</v>
      </c>
      <c r="BB375" s="77">
        <f t="shared" si="500"/>
        <v>0</v>
      </c>
      <c r="BC375" s="78">
        <f t="shared" si="500"/>
        <v>0</v>
      </c>
      <c r="BD375" s="77">
        <f t="shared" si="500"/>
        <v>0</v>
      </c>
      <c r="BE375" s="78">
        <f t="shared" si="500"/>
        <v>0</v>
      </c>
      <c r="BF375" s="77">
        <f t="shared" si="500"/>
        <v>0</v>
      </c>
      <c r="BG375" s="78">
        <f t="shared" si="500"/>
        <v>0</v>
      </c>
      <c r="BH375" s="77">
        <f t="shared" si="500"/>
        <v>0</v>
      </c>
      <c r="BI375" s="78">
        <f t="shared" si="500"/>
        <v>0</v>
      </c>
      <c r="BJ375" s="77">
        <f t="shared" si="500"/>
        <v>0</v>
      </c>
      <c r="BK375" s="78">
        <f t="shared" si="500"/>
        <v>0</v>
      </c>
      <c r="BL375" s="77">
        <f t="shared" si="500"/>
        <v>0</v>
      </c>
      <c r="BM375" s="78">
        <f t="shared" si="500"/>
        <v>0</v>
      </c>
      <c r="BN375" s="77">
        <f t="shared" si="500"/>
        <v>0</v>
      </c>
      <c r="BO375" s="78">
        <f t="shared" si="500"/>
        <v>0</v>
      </c>
      <c r="BP375" s="77">
        <f t="shared" si="500"/>
        <v>0</v>
      </c>
      <c r="BQ375" s="78">
        <f t="shared" si="500"/>
        <v>0</v>
      </c>
      <c r="BR375" s="77">
        <f t="shared" si="500"/>
        <v>0</v>
      </c>
      <c r="BS375" s="78">
        <f t="shared" si="500"/>
        <v>0</v>
      </c>
      <c r="BT375" s="77">
        <f t="shared" si="500"/>
        <v>0</v>
      </c>
      <c r="BU375" s="78">
        <f t="shared" si="500"/>
        <v>0</v>
      </c>
      <c r="BV375" s="77">
        <f t="shared" si="500"/>
        <v>0</v>
      </c>
      <c r="BW375" s="78">
        <f t="shared" si="500"/>
        <v>0</v>
      </c>
      <c r="BX375" s="77">
        <f t="shared" si="500"/>
        <v>0</v>
      </c>
      <c r="BY375" s="78">
        <f t="shared" si="500"/>
        <v>0</v>
      </c>
      <c r="BZ375" s="77">
        <f t="shared" si="500"/>
        <v>0</v>
      </c>
      <c r="CA375" s="78">
        <f t="shared" si="500"/>
        <v>0</v>
      </c>
      <c r="CB375" s="77">
        <f t="shared" si="500"/>
        <v>0</v>
      </c>
      <c r="CC375" s="78">
        <f t="shared" si="500"/>
        <v>0</v>
      </c>
      <c r="CD375" s="77">
        <f t="shared" si="500"/>
        <v>0</v>
      </c>
      <c r="CE375" s="78">
        <f t="shared" si="500"/>
        <v>0</v>
      </c>
      <c r="CF375" s="77">
        <f t="shared" si="500"/>
        <v>0</v>
      </c>
      <c r="CG375" s="78">
        <f t="shared" si="500"/>
        <v>0</v>
      </c>
      <c r="CH375" s="77">
        <f t="shared" si="500"/>
        <v>0</v>
      </c>
      <c r="CI375" s="78">
        <f t="shared" si="500"/>
        <v>0</v>
      </c>
      <c r="CJ375" s="77">
        <f t="shared" si="500"/>
        <v>0</v>
      </c>
      <c r="CK375" s="78">
        <f t="shared" si="500"/>
        <v>0</v>
      </c>
      <c r="CL375" s="77">
        <f t="shared" si="500"/>
        <v>0</v>
      </c>
      <c r="CM375" s="78">
        <f t="shared" si="500"/>
        <v>0</v>
      </c>
      <c r="CN375" s="77">
        <f t="shared" si="500"/>
        <v>0</v>
      </c>
      <c r="CO375" s="78">
        <f t="shared" si="500"/>
        <v>0</v>
      </c>
      <c r="CP375" s="77">
        <f t="shared" si="500"/>
        <v>0</v>
      </c>
      <c r="CQ375" s="78">
        <f t="shared" si="500"/>
        <v>0</v>
      </c>
      <c r="CR375" s="77">
        <f t="shared" si="500"/>
        <v>0</v>
      </c>
      <c r="CS375" s="78">
        <f t="shared" si="500"/>
        <v>0</v>
      </c>
      <c r="CT375" s="77">
        <f t="shared" si="500"/>
        <v>0</v>
      </c>
      <c r="CU375" s="78">
        <f t="shared" si="500"/>
        <v>0</v>
      </c>
      <c r="CV375" s="77">
        <f t="shared" si="500"/>
        <v>2.6194019854612647E-6</v>
      </c>
      <c r="CW375" s="78">
        <f t="shared" si="500"/>
        <v>0</v>
      </c>
      <c r="CX375" s="77">
        <f t="shared" si="500"/>
        <v>0.47892986994058978</v>
      </c>
      <c r="CY375" s="78">
        <f t="shared" si="500"/>
        <v>0</v>
      </c>
      <c r="CZ375" s="77">
        <f t="shared" si="500"/>
        <v>0</v>
      </c>
      <c r="DA375" s="78">
        <f t="shared" si="500"/>
        <v>0</v>
      </c>
      <c r="DB375" s="77">
        <f t="shared" si="500"/>
        <v>1.6331460866514687E-6</v>
      </c>
      <c r="DC375" s="78">
        <f t="shared" ref="DC375:DD375" si="501">SUMIF($E$204:$DD$204,DC$316,$E263:$DD263)</f>
        <v>0</v>
      </c>
      <c r="DD375" s="80">
        <f t="shared" si="501"/>
        <v>0</v>
      </c>
      <c r="DE375" s="3"/>
    </row>
    <row r="376" spans="1:109" x14ac:dyDescent="0.35">
      <c r="A376" s="3"/>
      <c r="B376" s="3" t="s">
        <v>3897</v>
      </c>
      <c r="C376" s="39" t="s">
        <v>575</v>
      </c>
      <c r="D376" s="3" t="s">
        <v>575</v>
      </c>
      <c r="E376" s="75">
        <f t="shared" ref="E376:AP376" si="502">SUMIF($E$204:$DD$204,E$316,$E264:$DD264)</f>
        <v>0</v>
      </c>
      <c r="F376" s="73">
        <f t="shared" si="502"/>
        <v>0</v>
      </c>
      <c r="G376" s="73">
        <f t="shared" si="502"/>
        <v>0</v>
      </c>
      <c r="H376" s="73">
        <f t="shared" si="502"/>
        <v>0</v>
      </c>
      <c r="I376" s="73">
        <f t="shared" si="502"/>
        <v>0</v>
      </c>
      <c r="J376" s="72">
        <f t="shared" si="502"/>
        <v>0</v>
      </c>
      <c r="K376" s="72">
        <f t="shared" si="502"/>
        <v>0</v>
      </c>
      <c r="L376" s="72">
        <f t="shared" si="502"/>
        <v>0</v>
      </c>
      <c r="M376" s="72">
        <f t="shared" si="502"/>
        <v>0</v>
      </c>
      <c r="N376" s="73">
        <f t="shared" si="502"/>
        <v>0</v>
      </c>
      <c r="O376" s="73">
        <f t="shared" si="502"/>
        <v>0</v>
      </c>
      <c r="P376" s="73">
        <f t="shared" si="502"/>
        <v>0</v>
      </c>
      <c r="Q376" s="72">
        <f t="shared" si="502"/>
        <v>0</v>
      </c>
      <c r="R376" s="72">
        <f t="shared" si="502"/>
        <v>0</v>
      </c>
      <c r="S376" s="72">
        <f t="shared" si="502"/>
        <v>0</v>
      </c>
      <c r="T376" s="72">
        <f t="shared" si="502"/>
        <v>0</v>
      </c>
      <c r="U376" s="73">
        <f t="shared" si="502"/>
        <v>0</v>
      </c>
      <c r="V376" s="73">
        <f t="shared" si="502"/>
        <v>0</v>
      </c>
      <c r="W376" s="73">
        <f t="shared" si="502"/>
        <v>0</v>
      </c>
      <c r="X376" s="77">
        <f t="shared" si="502"/>
        <v>0</v>
      </c>
      <c r="Y376" s="78">
        <f t="shared" si="502"/>
        <v>0</v>
      </c>
      <c r="Z376" s="72">
        <f t="shared" si="502"/>
        <v>0</v>
      </c>
      <c r="AA376" s="72">
        <f t="shared" si="502"/>
        <v>0</v>
      </c>
      <c r="AB376" s="72">
        <f t="shared" si="502"/>
        <v>0</v>
      </c>
      <c r="AC376" s="72">
        <f t="shared" si="502"/>
        <v>0</v>
      </c>
      <c r="AD376" s="73">
        <f t="shared" si="502"/>
        <v>0</v>
      </c>
      <c r="AE376" s="73">
        <f t="shared" si="502"/>
        <v>0</v>
      </c>
      <c r="AF376" s="73">
        <f t="shared" si="502"/>
        <v>0</v>
      </c>
      <c r="AG376" s="73">
        <f t="shared" si="502"/>
        <v>0</v>
      </c>
      <c r="AH376" s="72">
        <f t="shared" si="502"/>
        <v>0</v>
      </c>
      <c r="AI376" s="72">
        <f t="shared" si="502"/>
        <v>0</v>
      </c>
      <c r="AJ376" s="72">
        <f t="shared" si="502"/>
        <v>0</v>
      </c>
      <c r="AK376" s="72">
        <f t="shared" si="502"/>
        <v>0</v>
      </c>
      <c r="AL376" s="73">
        <f t="shared" si="502"/>
        <v>0</v>
      </c>
      <c r="AM376" s="73">
        <f t="shared" si="502"/>
        <v>0</v>
      </c>
      <c r="AN376" s="73">
        <f t="shared" si="502"/>
        <v>0</v>
      </c>
      <c r="AO376" s="77">
        <f t="shared" si="502"/>
        <v>0</v>
      </c>
      <c r="AP376" s="78">
        <f t="shared" si="502"/>
        <v>0</v>
      </c>
      <c r="AQ376" s="77">
        <f t="shared" ref="AQ376:DB376" si="503">SUMIF($E$204:$DD$204,AQ$316,$E264:$DD264)</f>
        <v>0</v>
      </c>
      <c r="AR376" s="78">
        <f t="shared" si="503"/>
        <v>0</v>
      </c>
      <c r="AS376" s="77">
        <f t="shared" si="503"/>
        <v>0</v>
      </c>
      <c r="AT376" s="78">
        <f t="shared" si="503"/>
        <v>0</v>
      </c>
      <c r="AU376" s="77">
        <f t="shared" si="503"/>
        <v>1.9004222502014792E-3</v>
      </c>
      <c r="AV376" s="78">
        <f t="shared" si="503"/>
        <v>0</v>
      </c>
      <c r="AW376" s="77">
        <f t="shared" si="503"/>
        <v>2.3791150031331462E-2</v>
      </c>
      <c r="AX376" s="78">
        <f t="shared" si="503"/>
        <v>0</v>
      </c>
      <c r="AY376" s="77">
        <f t="shared" si="503"/>
        <v>0</v>
      </c>
      <c r="AZ376" s="78">
        <f t="shared" si="503"/>
        <v>0</v>
      </c>
      <c r="BA376" s="77">
        <f t="shared" si="503"/>
        <v>4.7680799630168517E-3</v>
      </c>
      <c r="BB376" s="78">
        <f t="shared" si="503"/>
        <v>3.236242906489592E-2</v>
      </c>
      <c r="BC376" s="77">
        <f t="shared" si="503"/>
        <v>9.5432380068926612E-2</v>
      </c>
      <c r="BD376" s="78">
        <f t="shared" si="503"/>
        <v>0</v>
      </c>
      <c r="BE376" s="77">
        <f t="shared" si="503"/>
        <v>4.6495448765792018E-3</v>
      </c>
      <c r="BF376" s="78">
        <f t="shared" si="503"/>
        <v>0.12942618524420238</v>
      </c>
      <c r="BG376" s="77">
        <f t="shared" si="503"/>
        <v>2.3668246129614521E-2</v>
      </c>
      <c r="BH376" s="78">
        <f t="shared" si="503"/>
        <v>0</v>
      </c>
      <c r="BI376" s="77">
        <f t="shared" si="503"/>
        <v>0.43203226198909661</v>
      </c>
      <c r="BJ376" s="78">
        <f t="shared" si="503"/>
        <v>1.9712944111491125E-2</v>
      </c>
      <c r="BK376" s="77">
        <f t="shared" si="503"/>
        <v>0.68913731991697835</v>
      </c>
      <c r="BL376" s="78">
        <f t="shared" si="503"/>
        <v>0</v>
      </c>
      <c r="BM376" s="77">
        <f t="shared" si="503"/>
        <v>5.7505360939422295E-2</v>
      </c>
      <c r="BN376" s="78">
        <f t="shared" si="503"/>
        <v>0</v>
      </c>
      <c r="BO376" s="77">
        <f t="shared" si="503"/>
        <v>6.7446133278879325E-5</v>
      </c>
      <c r="BP376" s="78">
        <f t="shared" si="503"/>
        <v>0.37145060039048339</v>
      </c>
      <c r="BQ376" s="77">
        <f t="shared" si="503"/>
        <v>0</v>
      </c>
      <c r="BR376" s="78">
        <f t="shared" si="503"/>
        <v>3.2435818376823224E-2</v>
      </c>
      <c r="BS376" s="77">
        <f t="shared" si="503"/>
        <v>0.31027965787183959</v>
      </c>
      <c r="BT376" s="78">
        <f t="shared" si="503"/>
        <v>0</v>
      </c>
      <c r="BU376" s="77">
        <f t="shared" si="503"/>
        <v>0</v>
      </c>
      <c r="BV376" s="78">
        <f t="shared" si="503"/>
        <v>3.5586210133747298E-2</v>
      </c>
      <c r="BW376" s="77">
        <f t="shared" si="503"/>
        <v>0</v>
      </c>
      <c r="BX376" s="78">
        <f t="shared" si="503"/>
        <v>3.5195343684044908E-2</v>
      </c>
      <c r="BY376" s="77">
        <f t="shared" si="503"/>
        <v>0</v>
      </c>
      <c r="BZ376" s="78">
        <f t="shared" si="503"/>
        <v>0.25132540039942941</v>
      </c>
      <c r="CA376" s="77">
        <f t="shared" si="503"/>
        <v>0.29981391114290962</v>
      </c>
      <c r="CB376" s="78">
        <f t="shared" si="503"/>
        <v>1.0238224683764157E-2</v>
      </c>
      <c r="CC376" s="77">
        <f t="shared" si="503"/>
        <v>1.0500632199698955E-2</v>
      </c>
      <c r="CD376" s="78">
        <f t="shared" si="503"/>
        <v>0.11939936893775906</v>
      </c>
      <c r="CE376" s="77">
        <f t="shared" si="503"/>
        <v>0</v>
      </c>
      <c r="CF376" s="78">
        <f t="shared" si="503"/>
        <v>0</v>
      </c>
      <c r="CG376" s="77">
        <f t="shared" si="503"/>
        <v>0</v>
      </c>
      <c r="CH376" s="78">
        <f t="shared" si="503"/>
        <v>0</v>
      </c>
      <c r="CI376" s="77">
        <f t="shared" si="503"/>
        <v>0</v>
      </c>
      <c r="CJ376" s="78">
        <f t="shared" si="503"/>
        <v>0</v>
      </c>
      <c r="CK376" s="77">
        <f t="shared" si="503"/>
        <v>0</v>
      </c>
      <c r="CL376" s="78">
        <f t="shared" si="503"/>
        <v>0</v>
      </c>
      <c r="CM376" s="77">
        <f t="shared" si="503"/>
        <v>0</v>
      </c>
      <c r="CN376" s="78">
        <f t="shared" si="503"/>
        <v>0</v>
      </c>
      <c r="CO376" s="77">
        <f t="shared" si="503"/>
        <v>0</v>
      </c>
      <c r="CP376" s="78">
        <f t="shared" si="503"/>
        <v>0</v>
      </c>
      <c r="CQ376" s="77">
        <f t="shared" si="503"/>
        <v>0</v>
      </c>
      <c r="CR376" s="78">
        <f t="shared" si="503"/>
        <v>2.8946332615578897E-3</v>
      </c>
      <c r="CS376" s="77">
        <f t="shared" si="503"/>
        <v>2.5458497768393831E-2</v>
      </c>
      <c r="CT376" s="78">
        <f t="shared" si="503"/>
        <v>0</v>
      </c>
      <c r="CU376" s="77">
        <f t="shared" si="503"/>
        <v>0</v>
      </c>
      <c r="CV376" s="78">
        <f t="shared" si="503"/>
        <v>1.6701950521453906E-4</v>
      </c>
      <c r="CW376" s="77">
        <f t="shared" si="503"/>
        <v>8.3889801870469814E-5</v>
      </c>
      <c r="CX376" s="78">
        <f t="shared" si="503"/>
        <v>0</v>
      </c>
      <c r="CY376" s="77">
        <f t="shared" si="503"/>
        <v>0</v>
      </c>
      <c r="CZ376" s="78">
        <f t="shared" si="503"/>
        <v>0</v>
      </c>
      <c r="DA376" s="77">
        <f t="shared" si="503"/>
        <v>0</v>
      </c>
      <c r="DB376" s="78">
        <f t="shared" si="503"/>
        <v>0</v>
      </c>
      <c r="DC376" s="77">
        <f t="shared" ref="DC376:DD376" si="504">SUMIF($E$204:$DD$204,DC$316,$E264:$DD264)</f>
        <v>0</v>
      </c>
      <c r="DD376" s="79">
        <f t="shared" si="504"/>
        <v>0</v>
      </c>
      <c r="DE376" s="3"/>
    </row>
    <row r="377" spans="1:109" x14ac:dyDescent="0.35">
      <c r="A377" s="3"/>
      <c r="B377" s="3" t="s">
        <v>3898</v>
      </c>
      <c r="C377" s="39" t="s">
        <v>576</v>
      </c>
      <c r="D377" s="3" t="s">
        <v>576</v>
      </c>
      <c r="E377" s="71">
        <f t="shared" ref="E377:AP377" si="505">SUMIF($E$204:$DD$204,E$316,$E265:$DD265)</f>
        <v>0</v>
      </c>
      <c r="F377" s="72">
        <f t="shared" si="505"/>
        <v>0</v>
      </c>
      <c r="G377" s="72">
        <f t="shared" si="505"/>
        <v>0</v>
      </c>
      <c r="H377" s="72">
        <f t="shared" si="505"/>
        <v>0</v>
      </c>
      <c r="I377" s="72">
        <f t="shared" si="505"/>
        <v>0</v>
      </c>
      <c r="J377" s="73">
        <f t="shared" si="505"/>
        <v>0</v>
      </c>
      <c r="K377" s="73">
        <f t="shared" si="505"/>
        <v>0</v>
      </c>
      <c r="L377" s="73">
        <f t="shared" si="505"/>
        <v>0</v>
      </c>
      <c r="M377" s="73">
        <f t="shared" si="505"/>
        <v>0</v>
      </c>
      <c r="N377" s="72">
        <f t="shared" si="505"/>
        <v>0</v>
      </c>
      <c r="O377" s="72">
        <f t="shared" si="505"/>
        <v>0</v>
      </c>
      <c r="P377" s="72">
        <f t="shared" si="505"/>
        <v>0</v>
      </c>
      <c r="Q377" s="73">
        <f t="shared" si="505"/>
        <v>0</v>
      </c>
      <c r="R377" s="73">
        <f t="shared" si="505"/>
        <v>0</v>
      </c>
      <c r="S377" s="73">
        <f t="shared" si="505"/>
        <v>0</v>
      </c>
      <c r="T377" s="73">
        <f t="shared" si="505"/>
        <v>0</v>
      </c>
      <c r="U377" s="72">
        <f t="shared" si="505"/>
        <v>0</v>
      </c>
      <c r="V377" s="72">
        <f t="shared" si="505"/>
        <v>0</v>
      </c>
      <c r="W377" s="72">
        <f t="shared" si="505"/>
        <v>0</v>
      </c>
      <c r="X377" s="78">
        <f t="shared" si="505"/>
        <v>0</v>
      </c>
      <c r="Y377" s="77">
        <f t="shared" si="505"/>
        <v>0</v>
      </c>
      <c r="Z377" s="73">
        <f t="shared" si="505"/>
        <v>0</v>
      </c>
      <c r="AA377" s="73">
        <f t="shared" si="505"/>
        <v>0</v>
      </c>
      <c r="AB377" s="73">
        <f t="shared" si="505"/>
        <v>0</v>
      </c>
      <c r="AC377" s="73">
        <f t="shared" si="505"/>
        <v>0</v>
      </c>
      <c r="AD377" s="72">
        <f t="shared" si="505"/>
        <v>0</v>
      </c>
      <c r="AE377" s="72">
        <f t="shared" si="505"/>
        <v>0</v>
      </c>
      <c r="AF377" s="72">
        <f t="shared" si="505"/>
        <v>0</v>
      </c>
      <c r="AG377" s="72">
        <f t="shared" si="505"/>
        <v>0</v>
      </c>
      <c r="AH377" s="73">
        <f t="shared" si="505"/>
        <v>0</v>
      </c>
      <c r="AI377" s="73">
        <f t="shared" si="505"/>
        <v>0</v>
      </c>
      <c r="AJ377" s="73">
        <f t="shared" si="505"/>
        <v>0</v>
      </c>
      <c r="AK377" s="73">
        <f t="shared" si="505"/>
        <v>0</v>
      </c>
      <c r="AL377" s="72">
        <f t="shared" si="505"/>
        <v>0</v>
      </c>
      <c r="AM377" s="72">
        <f t="shared" si="505"/>
        <v>0</v>
      </c>
      <c r="AN377" s="72">
        <f t="shared" si="505"/>
        <v>0</v>
      </c>
      <c r="AO377" s="78">
        <f t="shared" si="505"/>
        <v>0</v>
      </c>
      <c r="AP377" s="77">
        <f t="shared" si="505"/>
        <v>0</v>
      </c>
      <c r="AQ377" s="78">
        <f t="shared" ref="AQ377:DB377" si="506">SUMIF($E$204:$DD$204,AQ$316,$E265:$DD265)</f>
        <v>0</v>
      </c>
      <c r="AR377" s="77">
        <f t="shared" si="506"/>
        <v>0</v>
      </c>
      <c r="AS377" s="78">
        <f t="shared" si="506"/>
        <v>0</v>
      </c>
      <c r="AT377" s="77">
        <f t="shared" si="506"/>
        <v>0</v>
      </c>
      <c r="AU377" s="78">
        <f t="shared" si="506"/>
        <v>0</v>
      </c>
      <c r="AV377" s="77">
        <f t="shared" si="506"/>
        <v>0</v>
      </c>
      <c r="AW377" s="78">
        <f t="shared" si="506"/>
        <v>0</v>
      </c>
      <c r="AX377" s="77">
        <f t="shared" si="506"/>
        <v>0</v>
      </c>
      <c r="AY377" s="78">
        <f t="shared" si="506"/>
        <v>0</v>
      </c>
      <c r="AZ377" s="77">
        <f t="shared" si="506"/>
        <v>0</v>
      </c>
      <c r="BA377" s="78">
        <f t="shared" si="506"/>
        <v>0</v>
      </c>
      <c r="BB377" s="77">
        <f t="shared" si="506"/>
        <v>0</v>
      </c>
      <c r="BC377" s="78">
        <f t="shared" si="506"/>
        <v>0</v>
      </c>
      <c r="BD377" s="77">
        <f t="shared" si="506"/>
        <v>0</v>
      </c>
      <c r="BE377" s="78">
        <f t="shared" si="506"/>
        <v>0</v>
      </c>
      <c r="BF377" s="77">
        <f t="shared" si="506"/>
        <v>0</v>
      </c>
      <c r="BG377" s="78">
        <f t="shared" si="506"/>
        <v>0</v>
      </c>
      <c r="BH377" s="77">
        <f t="shared" si="506"/>
        <v>0</v>
      </c>
      <c r="BI377" s="78">
        <f t="shared" si="506"/>
        <v>0</v>
      </c>
      <c r="BJ377" s="77">
        <f t="shared" si="506"/>
        <v>0</v>
      </c>
      <c r="BK377" s="78">
        <f t="shared" si="506"/>
        <v>0</v>
      </c>
      <c r="BL377" s="77">
        <f t="shared" si="506"/>
        <v>0</v>
      </c>
      <c r="BM377" s="78">
        <f t="shared" si="506"/>
        <v>0</v>
      </c>
      <c r="BN377" s="77">
        <f t="shared" si="506"/>
        <v>0</v>
      </c>
      <c r="BO377" s="78">
        <f t="shared" si="506"/>
        <v>0</v>
      </c>
      <c r="BP377" s="77">
        <f t="shared" si="506"/>
        <v>0</v>
      </c>
      <c r="BQ377" s="78">
        <f t="shared" si="506"/>
        <v>0</v>
      </c>
      <c r="BR377" s="77">
        <f t="shared" si="506"/>
        <v>0</v>
      </c>
      <c r="BS377" s="78">
        <f t="shared" si="506"/>
        <v>0</v>
      </c>
      <c r="BT377" s="77">
        <f t="shared" si="506"/>
        <v>0</v>
      </c>
      <c r="BU377" s="78">
        <f t="shared" si="506"/>
        <v>0</v>
      </c>
      <c r="BV377" s="77">
        <f t="shared" si="506"/>
        <v>0</v>
      </c>
      <c r="BW377" s="78">
        <f t="shared" si="506"/>
        <v>0</v>
      </c>
      <c r="BX377" s="77">
        <f t="shared" si="506"/>
        <v>3.4599149823835697E-2</v>
      </c>
      <c r="BY377" s="78">
        <f t="shared" si="506"/>
        <v>0</v>
      </c>
      <c r="BZ377" s="77">
        <f t="shared" si="506"/>
        <v>0</v>
      </c>
      <c r="CA377" s="78">
        <f t="shared" si="506"/>
        <v>0</v>
      </c>
      <c r="CB377" s="77">
        <f t="shared" si="506"/>
        <v>0</v>
      </c>
      <c r="CC377" s="78">
        <f t="shared" si="506"/>
        <v>0</v>
      </c>
      <c r="CD377" s="77">
        <f t="shared" si="506"/>
        <v>0</v>
      </c>
      <c r="CE377" s="78">
        <f t="shared" si="506"/>
        <v>0</v>
      </c>
      <c r="CF377" s="77">
        <f t="shared" si="506"/>
        <v>0</v>
      </c>
      <c r="CG377" s="78">
        <f t="shared" si="506"/>
        <v>0</v>
      </c>
      <c r="CH377" s="77">
        <f t="shared" si="506"/>
        <v>0</v>
      </c>
      <c r="CI377" s="78">
        <f t="shared" si="506"/>
        <v>0</v>
      </c>
      <c r="CJ377" s="77">
        <f t="shared" si="506"/>
        <v>0</v>
      </c>
      <c r="CK377" s="78">
        <f t="shared" si="506"/>
        <v>0</v>
      </c>
      <c r="CL377" s="77">
        <f t="shared" si="506"/>
        <v>0</v>
      </c>
      <c r="CM377" s="78">
        <f t="shared" si="506"/>
        <v>0</v>
      </c>
      <c r="CN377" s="77">
        <f t="shared" si="506"/>
        <v>0</v>
      </c>
      <c r="CO377" s="78">
        <f t="shared" si="506"/>
        <v>0</v>
      </c>
      <c r="CP377" s="77">
        <f t="shared" si="506"/>
        <v>0</v>
      </c>
      <c r="CQ377" s="78">
        <f t="shared" si="506"/>
        <v>0</v>
      </c>
      <c r="CR377" s="77">
        <f t="shared" si="506"/>
        <v>0</v>
      </c>
      <c r="CS377" s="78">
        <f t="shared" si="506"/>
        <v>0</v>
      </c>
      <c r="CT377" s="77">
        <f t="shared" si="506"/>
        <v>0</v>
      </c>
      <c r="CU377" s="78">
        <f t="shared" si="506"/>
        <v>0</v>
      </c>
      <c r="CV377" s="77">
        <f t="shared" si="506"/>
        <v>0</v>
      </c>
      <c r="CW377" s="78">
        <f t="shared" si="506"/>
        <v>0</v>
      </c>
      <c r="CX377" s="77">
        <f t="shared" si="506"/>
        <v>0</v>
      </c>
      <c r="CY377" s="78">
        <f t="shared" si="506"/>
        <v>0</v>
      </c>
      <c r="CZ377" s="77">
        <f t="shared" si="506"/>
        <v>0</v>
      </c>
      <c r="DA377" s="78">
        <f t="shared" si="506"/>
        <v>0</v>
      </c>
      <c r="DB377" s="77">
        <f t="shared" si="506"/>
        <v>0</v>
      </c>
      <c r="DC377" s="78">
        <f t="shared" ref="DC377:DD377" si="507">SUMIF($E$204:$DD$204,DC$316,$E265:$DD265)</f>
        <v>0</v>
      </c>
      <c r="DD377" s="80">
        <f t="shared" si="507"/>
        <v>0</v>
      </c>
      <c r="DE377" s="3"/>
    </row>
    <row r="378" spans="1:109" x14ac:dyDescent="0.35">
      <c r="A378" s="3"/>
      <c r="B378" s="3" t="s">
        <v>3899</v>
      </c>
      <c r="C378" s="39" t="s">
        <v>577</v>
      </c>
      <c r="D378" s="3" t="s">
        <v>577</v>
      </c>
      <c r="E378" s="75">
        <f t="shared" ref="E378:AP378" si="508">SUMIF($E$204:$DD$204,E$316,$E266:$DD266)</f>
        <v>0</v>
      </c>
      <c r="F378" s="73">
        <f t="shared" si="508"/>
        <v>0</v>
      </c>
      <c r="G378" s="73">
        <f t="shared" si="508"/>
        <v>0</v>
      </c>
      <c r="H378" s="73">
        <f t="shared" si="508"/>
        <v>0</v>
      </c>
      <c r="I378" s="73">
        <f t="shared" si="508"/>
        <v>0</v>
      </c>
      <c r="J378" s="72">
        <f t="shared" si="508"/>
        <v>0</v>
      </c>
      <c r="K378" s="72">
        <f t="shared" si="508"/>
        <v>0</v>
      </c>
      <c r="L378" s="72">
        <f t="shared" si="508"/>
        <v>0</v>
      </c>
      <c r="M378" s="72">
        <f t="shared" si="508"/>
        <v>0</v>
      </c>
      <c r="N378" s="73">
        <f t="shared" si="508"/>
        <v>0</v>
      </c>
      <c r="O378" s="73">
        <f t="shared" si="508"/>
        <v>0</v>
      </c>
      <c r="P378" s="73">
        <f t="shared" si="508"/>
        <v>0</v>
      </c>
      <c r="Q378" s="72">
        <f t="shared" si="508"/>
        <v>0</v>
      </c>
      <c r="R378" s="72">
        <f t="shared" si="508"/>
        <v>0</v>
      </c>
      <c r="S378" s="72">
        <f t="shared" si="508"/>
        <v>0</v>
      </c>
      <c r="T378" s="72">
        <f t="shared" si="508"/>
        <v>0</v>
      </c>
      <c r="U378" s="73">
        <f t="shared" si="508"/>
        <v>0</v>
      </c>
      <c r="V378" s="73">
        <f t="shared" si="508"/>
        <v>0</v>
      </c>
      <c r="W378" s="73">
        <f t="shared" si="508"/>
        <v>0</v>
      </c>
      <c r="X378" s="77">
        <f t="shared" si="508"/>
        <v>0</v>
      </c>
      <c r="Y378" s="78">
        <f t="shared" si="508"/>
        <v>0</v>
      </c>
      <c r="Z378" s="72">
        <f t="shared" si="508"/>
        <v>0</v>
      </c>
      <c r="AA378" s="72">
        <f t="shared" si="508"/>
        <v>0</v>
      </c>
      <c r="AB378" s="72">
        <f t="shared" si="508"/>
        <v>0</v>
      </c>
      <c r="AC378" s="72">
        <f t="shared" si="508"/>
        <v>0</v>
      </c>
      <c r="AD378" s="73">
        <f t="shared" si="508"/>
        <v>0</v>
      </c>
      <c r="AE378" s="73">
        <f t="shared" si="508"/>
        <v>0</v>
      </c>
      <c r="AF378" s="73">
        <f t="shared" si="508"/>
        <v>0</v>
      </c>
      <c r="AG378" s="73">
        <f t="shared" si="508"/>
        <v>0</v>
      </c>
      <c r="AH378" s="72">
        <f t="shared" si="508"/>
        <v>0</v>
      </c>
      <c r="AI378" s="72">
        <f t="shared" si="508"/>
        <v>0</v>
      </c>
      <c r="AJ378" s="72">
        <f t="shared" si="508"/>
        <v>0</v>
      </c>
      <c r="AK378" s="72">
        <f t="shared" si="508"/>
        <v>0</v>
      </c>
      <c r="AL378" s="73">
        <f t="shared" si="508"/>
        <v>0</v>
      </c>
      <c r="AM378" s="73">
        <f t="shared" si="508"/>
        <v>0</v>
      </c>
      <c r="AN378" s="73">
        <f t="shared" si="508"/>
        <v>0</v>
      </c>
      <c r="AO378" s="77">
        <f t="shared" si="508"/>
        <v>0</v>
      </c>
      <c r="AP378" s="78">
        <f t="shared" si="508"/>
        <v>0</v>
      </c>
      <c r="AQ378" s="77">
        <f t="shared" ref="AQ378:DB378" si="509">SUMIF($E$204:$DD$204,AQ$316,$E266:$DD266)</f>
        <v>0</v>
      </c>
      <c r="AR378" s="78">
        <f t="shared" si="509"/>
        <v>0</v>
      </c>
      <c r="AS378" s="77">
        <f t="shared" si="509"/>
        <v>0</v>
      </c>
      <c r="AT378" s="78">
        <f t="shared" si="509"/>
        <v>0</v>
      </c>
      <c r="AU378" s="77">
        <f t="shared" si="509"/>
        <v>2.5960450727382213E-2</v>
      </c>
      <c r="AV378" s="78">
        <f t="shared" si="509"/>
        <v>0</v>
      </c>
      <c r="AW378" s="77">
        <f t="shared" si="509"/>
        <v>0</v>
      </c>
      <c r="AX378" s="78">
        <f t="shared" si="509"/>
        <v>0</v>
      </c>
      <c r="AY378" s="77">
        <f t="shared" si="509"/>
        <v>0</v>
      </c>
      <c r="AZ378" s="78">
        <f t="shared" si="509"/>
        <v>0</v>
      </c>
      <c r="BA378" s="77">
        <f t="shared" si="509"/>
        <v>0</v>
      </c>
      <c r="BB378" s="78">
        <f t="shared" si="509"/>
        <v>0</v>
      </c>
      <c r="BC378" s="77">
        <f t="shared" si="509"/>
        <v>0</v>
      </c>
      <c r="BD378" s="78">
        <f t="shared" si="509"/>
        <v>0</v>
      </c>
      <c r="BE378" s="77">
        <f t="shared" si="509"/>
        <v>0</v>
      </c>
      <c r="BF378" s="78">
        <f t="shared" si="509"/>
        <v>0</v>
      </c>
      <c r="BG378" s="77">
        <f t="shared" si="509"/>
        <v>0</v>
      </c>
      <c r="BH378" s="78">
        <f t="shared" si="509"/>
        <v>0</v>
      </c>
      <c r="BI378" s="77">
        <f t="shared" si="509"/>
        <v>0</v>
      </c>
      <c r="BJ378" s="78">
        <f t="shared" si="509"/>
        <v>0</v>
      </c>
      <c r="BK378" s="77">
        <f t="shared" si="509"/>
        <v>0</v>
      </c>
      <c r="BL378" s="78">
        <f t="shared" si="509"/>
        <v>0</v>
      </c>
      <c r="BM378" s="77">
        <f t="shared" si="509"/>
        <v>0</v>
      </c>
      <c r="BN378" s="78">
        <f t="shared" si="509"/>
        <v>0</v>
      </c>
      <c r="BO378" s="77">
        <f t="shared" si="509"/>
        <v>0</v>
      </c>
      <c r="BP378" s="78">
        <f t="shared" si="509"/>
        <v>0</v>
      </c>
      <c r="BQ378" s="77">
        <f t="shared" si="509"/>
        <v>0</v>
      </c>
      <c r="BR378" s="78">
        <f t="shared" si="509"/>
        <v>0</v>
      </c>
      <c r="BS378" s="77">
        <f t="shared" si="509"/>
        <v>0</v>
      </c>
      <c r="BT378" s="78">
        <f t="shared" si="509"/>
        <v>0</v>
      </c>
      <c r="BU378" s="77">
        <f t="shared" si="509"/>
        <v>6.6077422520469248E-2</v>
      </c>
      <c r="BV378" s="78">
        <f t="shared" si="509"/>
        <v>0</v>
      </c>
      <c r="BW378" s="77">
        <f t="shared" si="509"/>
        <v>0</v>
      </c>
      <c r="BX378" s="78">
        <f t="shared" si="509"/>
        <v>0.13757885042737814</v>
      </c>
      <c r="BY378" s="77">
        <f t="shared" si="509"/>
        <v>0</v>
      </c>
      <c r="BZ378" s="78">
        <f t="shared" si="509"/>
        <v>0</v>
      </c>
      <c r="CA378" s="77">
        <f t="shared" si="509"/>
        <v>0</v>
      </c>
      <c r="CB378" s="78">
        <f t="shared" si="509"/>
        <v>2.1555951478035209E-4</v>
      </c>
      <c r="CC378" s="77">
        <f t="shared" si="509"/>
        <v>1.8883702088151457E-2</v>
      </c>
      <c r="CD378" s="78">
        <f t="shared" si="509"/>
        <v>0</v>
      </c>
      <c r="CE378" s="77">
        <f t="shared" si="509"/>
        <v>0</v>
      </c>
      <c r="CF378" s="78">
        <f t="shared" si="509"/>
        <v>0</v>
      </c>
      <c r="CG378" s="77">
        <f t="shared" si="509"/>
        <v>0</v>
      </c>
      <c r="CH378" s="78">
        <f t="shared" si="509"/>
        <v>0</v>
      </c>
      <c r="CI378" s="77">
        <f t="shared" si="509"/>
        <v>0</v>
      </c>
      <c r="CJ378" s="78">
        <f t="shared" si="509"/>
        <v>0</v>
      </c>
      <c r="CK378" s="77">
        <f t="shared" si="509"/>
        <v>0</v>
      </c>
      <c r="CL378" s="78">
        <f t="shared" si="509"/>
        <v>0</v>
      </c>
      <c r="CM378" s="77">
        <f t="shared" si="509"/>
        <v>0</v>
      </c>
      <c r="CN378" s="78">
        <f t="shared" si="509"/>
        <v>0</v>
      </c>
      <c r="CO378" s="77">
        <f t="shared" si="509"/>
        <v>0</v>
      </c>
      <c r="CP378" s="78">
        <f t="shared" si="509"/>
        <v>0</v>
      </c>
      <c r="CQ378" s="77">
        <f t="shared" si="509"/>
        <v>0</v>
      </c>
      <c r="CR378" s="78">
        <f t="shared" si="509"/>
        <v>8.5062339578186631E-3</v>
      </c>
      <c r="CS378" s="77">
        <f t="shared" si="509"/>
        <v>0</v>
      </c>
      <c r="CT378" s="78">
        <f t="shared" si="509"/>
        <v>0</v>
      </c>
      <c r="CU378" s="77">
        <f t="shared" si="509"/>
        <v>0</v>
      </c>
      <c r="CV378" s="78">
        <f t="shared" si="509"/>
        <v>0</v>
      </c>
      <c r="CW378" s="77">
        <f t="shared" si="509"/>
        <v>0</v>
      </c>
      <c r="CX378" s="78">
        <f t="shared" si="509"/>
        <v>0</v>
      </c>
      <c r="CY378" s="77">
        <f t="shared" si="509"/>
        <v>0</v>
      </c>
      <c r="CZ378" s="78">
        <f t="shared" si="509"/>
        <v>0</v>
      </c>
      <c r="DA378" s="77">
        <f t="shared" si="509"/>
        <v>0</v>
      </c>
      <c r="DB378" s="78">
        <f t="shared" si="509"/>
        <v>0</v>
      </c>
      <c r="DC378" s="77">
        <f t="shared" ref="DC378:DD378" si="510">SUMIF($E$204:$DD$204,DC$316,$E266:$DD266)</f>
        <v>0</v>
      </c>
      <c r="DD378" s="79">
        <f t="shared" si="510"/>
        <v>0</v>
      </c>
      <c r="DE378" s="3"/>
    </row>
    <row r="379" spans="1:109" x14ac:dyDescent="0.35">
      <c r="A379" s="3"/>
      <c r="B379" s="3" t="s">
        <v>3900</v>
      </c>
      <c r="C379" s="39" t="s">
        <v>578</v>
      </c>
      <c r="D379" s="3" t="s">
        <v>578</v>
      </c>
      <c r="E379" s="71">
        <f t="shared" ref="E379:AP379" si="511">SUMIF($E$204:$DD$204,E$316,$E267:$DD267)</f>
        <v>0</v>
      </c>
      <c r="F379" s="72">
        <f t="shared" si="511"/>
        <v>0</v>
      </c>
      <c r="G379" s="72">
        <f t="shared" si="511"/>
        <v>0</v>
      </c>
      <c r="H379" s="72">
        <f t="shared" si="511"/>
        <v>0</v>
      </c>
      <c r="I379" s="72">
        <f t="shared" si="511"/>
        <v>0</v>
      </c>
      <c r="J379" s="73">
        <f t="shared" si="511"/>
        <v>0</v>
      </c>
      <c r="K379" s="73">
        <f t="shared" si="511"/>
        <v>0</v>
      </c>
      <c r="L379" s="73">
        <f t="shared" si="511"/>
        <v>0</v>
      </c>
      <c r="M379" s="73">
        <f t="shared" si="511"/>
        <v>0</v>
      </c>
      <c r="N379" s="72">
        <f t="shared" si="511"/>
        <v>0</v>
      </c>
      <c r="O379" s="72">
        <f t="shared" si="511"/>
        <v>0</v>
      </c>
      <c r="P379" s="72">
        <f t="shared" si="511"/>
        <v>0</v>
      </c>
      <c r="Q379" s="73">
        <f t="shared" si="511"/>
        <v>0</v>
      </c>
      <c r="R379" s="73">
        <f t="shared" si="511"/>
        <v>0</v>
      </c>
      <c r="S379" s="73">
        <f t="shared" si="511"/>
        <v>0</v>
      </c>
      <c r="T379" s="73">
        <f t="shared" si="511"/>
        <v>0</v>
      </c>
      <c r="U379" s="72">
        <f t="shared" si="511"/>
        <v>0</v>
      </c>
      <c r="V379" s="72">
        <f t="shared" si="511"/>
        <v>0</v>
      </c>
      <c r="W379" s="72">
        <f t="shared" si="511"/>
        <v>0</v>
      </c>
      <c r="X379" s="78">
        <f t="shared" si="511"/>
        <v>0</v>
      </c>
      <c r="Y379" s="77">
        <f t="shared" si="511"/>
        <v>0</v>
      </c>
      <c r="Z379" s="73">
        <f t="shared" si="511"/>
        <v>0</v>
      </c>
      <c r="AA379" s="73">
        <f t="shared" si="511"/>
        <v>0</v>
      </c>
      <c r="AB379" s="73">
        <f t="shared" si="511"/>
        <v>0</v>
      </c>
      <c r="AC379" s="73">
        <f t="shared" si="511"/>
        <v>0</v>
      </c>
      <c r="AD379" s="72">
        <f t="shared" si="511"/>
        <v>0</v>
      </c>
      <c r="AE379" s="72">
        <f t="shared" si="511"/>
        <v>0</v>
      </c>
      <c r="AF379" s="72">
        <f t="shared" si="511"/>
        <v>0</v>
      </c>
      <c r="AG379" s="72">
        <f t="shared" si="511"/>
        <v>0</v>
      </c>
      <c r="AH379" s="73">
        <f t="shared" si="511"/>
        <v>0</v>
      </c>
      <c r="AI379" s="73">
        <f t="shared" si="511"/>
        <v>0</v>
      </c>
      <c r="AJ379" s="73">
        <f t="shared" si="511"/>
        <v>0</v>
      </c>
      <c r="AK379" s="73">
        <f t="shared" si="511"/>
        <v>0</v>
      </c>
      <c r="AL379" s="72">
        <f t="shared" si="511"/>
        <v>0</v>
      </c>
      <c r="AM379" s="72">
        <f t="shared" si="511"/>
        <v>0</v>
      </c>
      <c r="AN379" s="72">
        <f t="shared" si="511"/>
        <v>0</v>
      </c>
      <c r="AO379" s="78">
        <f t="shared" si="511"/>
        <v>0</v>
      </c>
      <c r="AP379" s="77">
        <f t="shared" si="511"/>
        <v>0</v>
      </c>
      <c r="AQ379" s="78">
        <f t="shared" ref="AQ379:DB379" si="512">SUMIF($E$204:$DD$204,AQ$316,$E267:$DD267)</f>
        <v>0</v>
      </c>
      <c r="AR379" s="77">
        <f t="shared" si="512"/>
        <v>0</v>
      </c>
      <c r="AS379" s="78">
        <f t="shared" si="512"/>
        <v>0</v>
      </c>
      <c r="AT379" s="77">
        <f t="shared" si="512"/>
        <v>0</v>
      </c>
      <c r="AU379" s="78">
        <f t="shared" si="512"/>
        <v>0</v>
      </c>
      <c r="AV379" s="77">
        <f t="shared" si="512"/>
        <v>0</v>
      </c>
      <c r="AW379" s="78">
        <f t="shared" si="512"/>
        <v>0</v>
      </c>
      <c r="AX379" s="77">
        <f t="shared" si="512"/>
        <v>0</v>
      </c>
      <c r="AY379" s="78">
        <f t="shared" si="512"/>
        <v>0</v>
      </c>
      <c r="AZ379" s="77">
        <f t="shared" si="512"/>
        <v>0</v>
      </c>
      <c r="BA379" s="78">
        <f t="shared" si="512"/>
        <v>0</v>
      </c>
      <c r="BB379" s="77">
        <f t="shared" si="512"/>
        <v>0</v>
      </c>
      <c r="BC379" s="78">
        <f t="shared" si="512"/>
        <v>0</v>
      </c>
      <c r="BD379" s="77">
        <f t="shared" si="512"/>
        <v>0</v>
      </c>
      <c r="BE379" s="78">
        <f t="shared" si="512"/>
        <v>0</v>
      </c>
      <c r="BF379" s="77">
        <f t="shared" si="512"/>
        <v>0</v>
      </c>
      <c r="BG379" s="78">
        <f t="shared" si="512"/>
        <v>0</v>
      </c>
      <c r="BH379" s="77">
        <f t="shared" si="512"/>
        <v>0</v>
      </c>
      <c r="BI379" s="78">
        <f t="shared" si="512"/>
        <v>0</v>
      </c>
      <c r="BJ379" s="77">
        <f t="shared" si="512"/>
        <v>0</v>
      </c>
      <c r="BK379" s="78">
        <f t="shared" si="512"/>
        <v>0</v>
      </c>
      <c r="BL379" s="77">
        <f t="shared" si="512"/>
        <v>0</v>
      </c>
      <c r="BM379" s="78">
        <f t="shared" si="512"/>
        <v>0</v>
      </c>
      <c r="BN379" s="77">
        <f t="shared" si="512"/>
        <v>0</v>
      </c>
      <c r="BO379" s="78">
        <f t="shared" si="512"/>
        <v>0</v>
      </c>
      <c r="BP379" s="77">
        <f t="shared" si="512"/>
        <v>0</v>
      </c>
      <c r="BQ379" s="78">
        <f t="shared" si="512"/>
        <v>0</v>
      </c>
      <c r="BR379" s="77">
        <f t="shared" si="512"/>
        <v>0</v>
      </c>
      <c r="BS379" s="78">
        <f t="shared" si="512"/>
        <v>0</v>
      </c>
      <c r="BT379" s="77">
        <f t="shared" si="512"/>
        <v>0</v>
      </c>
      <c r="BU379" s="78">
        <f t="shared" si="512"/>
        <v>0</v>
      </c>
      <c r="BV379" s="77">
        <f t="shared" si="512"/>
        <v>0</v>
      </c>
      <c r="BW379" s="78">
        <f t="shared" si="512"/>
        <v>0</v>
      </c>
      <c r="BX379" s="77">
        <f t="shared" si="512"/>
        <v>5.407933382288789E-2</v>
      </c>
      <c r="BY379" s="78">
        <f t="shared" si="512"/>
        <v>0</v>
      </c>
      <c r="BZ379" s="77">
        <f t="shared" si="512"/>
        <v>0</v>
      </c>
      <c r="CA379" s="78">
        <f t="shared" si="512"/>
        <v>0</v>
      </c>
      <c r="CB379" s="77">
        <f t="shared" si="512"/>
        <v>1.2320526944818741E-3</v>
      </c>
      <c r="CC379" s="78">
        <f t="shared" si="512"/>
        <v>0</v>
      </c>
      <c r="CD379" s="77">
        <f t="shared" si="512"/>
        <v>0</v>
      </c>
      <c r="CE379" s="78">
        <f t="shared" si="512"/>
        <v>0</v>
      </c>
      <c r="CF379" s="77">
        <f t="shared" si="512"/>
        <v>0</v>
      </c>
      <c r="CG379" s="78">
        <f t="shared" si="512"/>
        <v>0</v>
      </c>
      <c r="CH379" s="77">
        <f t="shared" si="512"/>
        <v>1.958692126048473E-3</v>
      </c>
      <c r="CI379" s="78">
        <f t="shared" si="512"/>
        <v>0</v>
      </c>
      <c r="CJ379" s="77">
        <f t="shared" si="512"/>
        <v>0</v>
      </c>
      <c r="CK379" s="78">
        <f t="shared" si="512"/>
        <v>0</v>
      </c>
      <c r="CL379" s="77">
        <f t="shared" si="512"/>
        <v>0</v>
      </c>
      <c r="CM379" s="78">
        <f t="shared" si="512"/>
        <v>0</v>
      </c>
      <c r="CN379" s="77">
        <f t="shared" si="512"/>
        <v>0</v>
      </c>
      <c r="CO379" s="78">
        <f t="shared" si="512"/>
        <v>0</v>
      </c>
      <c r="CP379" s="77">
        <f t="shared" si="512"/>
        <v>0</v>
      </c>
      <c r="CQ379" s="78">
        <f t="shared" si="512"/>
        <v>0</v>
      </c>
      <c r="CR379" s="77">
        <f t="shared" si="512"/>
        <v>7.4268134029028508E-3</v>
      </c>
      <c r="CS379" s="78">
        <f t="shared" si="512"/>
        <v>0</v>
      </c>
      <c r="CT379" s="77">
        <f t="shared" si="512"/>
        <v>0</v>
      </c>
      <c r="CU379" s="78">
        <f t="shared" si="512"/>
        <v>0</v>
      </c>
      <c r="CV379" s="77">
        <f t="shared" si="512"/>
        <v>0</v>
      </c>
      <c r="CW379" s="78">
        <f t="shared" si="512"/>
        <v>0</v>
      </c>
      <c r="CX379" s="77">
        <f t="shared" si="512"/>
        <v>0</v>
      </c>
      <c r="CY379" s="78">
        <f t="shared" si="512"/>
        <v>0</v>
      </c>
      <c r="CZ379" s="77">
        <f t="shared" si="512"/>
        <v>0</v>
      </c>
      <c r="DA379" s="78">
        <f t="shared" si="512"/>
        <v>0</v>
      </c>
      <c r="DB379" s="77">
        <f t="shared" si="512"/>
        <v>0</v>
      </c>
      <c r="DC379" s="78">
        <f t="shared" ref="DC379:DD379" si="513">SUMIF($E$204:$DD$204,DC$316,$E267:$DD267)</f>
        <v>0</v>
      </c>
      <c r="DD379" s="80">
        <f t="shared" si="513"/>
        <v>0</v>
      </c>
      <c r="DE379" s="3"/>
    </row>
    <row r="380" spans="1:109" x14ac:dyDescent="0.35">
      <c r="A380" s="3"/>
      <c r="B380" s="3" t="s">
        <v>3901</v>
      </c>
      <c r="C380" s="39" t="s">
        <v>579</v>
      </c>
      <c r="D380" s="3" t="s">
        <v>579</v>
      </c>
      <c r="E380" s="75">
        <f t="shared" ref="E380:AP380" si="514">SUMIF($E$204:$DD$204,E$316,$E268:$DD268)</f>
        <v>0</v>
      </c>
      <c r="F380" s="73">
        <f t="shared" si="514"/>
        <v>0</v>
      </c>
      <c r="G380" s="73">
        <f t="shared" si="514"/>
        <v>0</v>
      </c>
      <c r="H380" s="73">
        <f t="shared" si="514"/>
        <v>0</v>
      </c>
      <c r="I380" s="73">
        <f t="shared" si="514"/>
        <v>0</v>
      </c>
      <c r="J380" s="72">
        <f t="shared" si="514"/>
        <v>0</v>
      </c>
      <c r="K380" s="72">
        <f t="shared" si="514"/>
        <v>0</v>
      </c>
      <c r="L380" s="72">
        <f t="shared" si="514"/>
        <v>0</v>
      </c>
      <c r="M380" s="72">
        <f t="shared" si="514"/>
        <v>0</v>
      </c>
      <c r="N380" s="73">
        <f t="shared" si="514"/>
        <v>0</v>
      </c>
      <c r="O380" s="73">
        <f t="shared" si="514"/>
        <v>0</v>
      </c>
      <c r="P380" s="73">
        <f t="shared" si="514"/>
        <v>0</v>
      </c>
      <c r="Q380" s="72">
        <f t="shared" si="514"/>
        <v>0</v>
      </c>
      <c r="R380" s="72">
        <f t="shared" si="514"/>
        <v>0</v>
      </c>
      <c r="S380" s="72">
        <f t="shared" si="514"/>
        <v>0</v>
      </c>
      <c r="T380" s="72">
        <f t="shared" si="514"/>
        <v>0</v>
      </c>
      <c r="U380" s="73">
        <f t="shared" si="514"/>
        <v>0</v>
      </c>
      <c r="V380" s="73">
        <f t="shared" si="514"/>
        <v>0</v>
      </c>
      <c r="W380" s="73">
        <f t="shared" si="514"/>
        <v>0</v>
      </c>
      <c r="X380" s="77">
        <f t="shared" si="514"/>
        <v>0</v>
      </c>
      <c r="Y380" s="78">
        <f t="shared" si="514"/>
        <v>0</v>
      </c>
      <c r="Z380" s="72">
        <f t="shared" si="514"/>
        <v>0</v>
      </c>
      <c r="AA380" s="72">
        <f t="shared" si="514"/>
        <v>0</v>
      </c>
      <c r="AB380" s="72">
        <f t="shared" si="514"/>
        <v>0</v>
      </c>
      <c r="AC380" s="72">
        <f t="shared" si="514"/>
        <v>0</v>
      </c>
      <c r="AD380" s="73">
        <f t="shared" si="514"/>
        <v>0</v>
      </c>
      <c r="AE380" s="73">
        <f t="shared" si="514"/>
        <v>0</v>
      </c>
      <c r="AF380" s="73">
        <f t="shared" si="514"/>
        <v>0</v>
      </c>
      <c r="AG380" s="73">
        <f t="shared" si="514"/>
        <v>0</v>
      </c>
      <c r="AH380" s="72">
        <f t="shared" si="514"/>
        <v>0</v>
      </c>
      <c r="AI380" s="72">
        <f t="shared" si="514"/>
        <v>0</v>
      </c>
      <c r="AJ380" s="72">
        <f t="shared" si="514"/>
        <v>0</v>
      </c>
      <c r="AK380" s="72">
        <f t="shared" si="514"/>
        <v>0</v>
      </c>
      <c r="AL380" s="73">
        <f t="shared" si="514"/>
        <v>0</v>
      </c>
      <c r="AM380" s="73">
        <f t="shared" si="514"/>
        <v>0</v>
      </c>
      <c r="AN380" s="73">
        <f t="shared" si="514"/>
        <v>0</v>
      </c>
      <c r="AO380" s="77">
        <f t="shared" si="514"/>
        <v>0</v>
      </c>
      <c r="AP380" s="78">
        <f t="shared" si="514"/>
        <v>5.3283937788481499E-3</v>
      </c>
      <c r="AQ380" s="77">
        <f t="shared" ref="AQ380:DB380" si="515">SUMIF($E$204:$DD$204,AQ$316,$E268:$DD268)</f>
        <v>5.3283937788481499E-3</v>
      </c>
      <c r="AR380" s="78">
        <f t="shared" si="515"/>
        <v>0</v>
      </c>
      <c r="AS380" s="77">
        <f t="shared" si="515"/>
        <v>0</v>
      </c>
      <c r="AT380" s="78">
        <f t="shared" si="515"/>
        <v>0</v>
      </c>
      <c r="AU380" s="77">
        <f t="shared" si="515"/>
        <v>0</v>
      </c>
      <c r="AV380" s="78">
        <f t="shared" si="515"/>
        <v>0</v>
      </c>
      <c r="AW380" s="77">
        <f t="shared" si="515"/>
        <v>0</v>
      </c>
      <c r="AX380" s="78">
        <f t="shared" si="515"/>
        <v>0</v>
      </c>
      <c r="AY380" s="77">
        <f t="shared" si="515"/>
        <v>0</v>
      </c>
      <c r="AZ380" s="78">
        <f t="shared" si="515"/>
        <v>0</v>
      </c>
      <c r="BA380" s="77">
        <f t="shared" si="515"/>
        <v>0</v>
      </c>
      <c r="BB380" s="78">
        <f t="shared" si="515"/>
        <v>0</v>
      </c>
      <c r="BC380" s="77">
        <f t="shared" si="515"/>
        <v>0</v>
      </c>
      <c r="BD380" s="78">
        <f t="shared" si="515"/>
        <v>0</v>
      </c>
      <c r="BE380" s="77">
        <f t="shared" si="515"/>
        <v>0</v>
      </c>
      <c r="BF380" s="78">
        <f t="shared" si="515"/>
        <v>0</v>
      </c>
      <c r="BG380" s="77">
        <f t="shared" si="515"/>
        <v>0</v>
      </c>
      <c r="BH380" s="78">
        <f t="shared" si="515"/>
        <v>0</v>
      </c>
      <c r="BI380" s="77">
        <f t="shared" si="515"/>
        <v>0</v>
      </c>
      <c r="BJ380" s="78">
        <f t="shared" si="515"/>
        <v>0</v>
      </c>
      <c r="BK380" s="77">
        <f t="shared" si="515"/>
        <v>0</v>
      </c>
      <c r="BL380" s="78">
        <f t="shared" si="515"/>
        <v>0</v>
      </c>
      <c r="BM380" s="77">
        <f t="shared" si="515"/>
        <v>0.18246242699814771</v>
      </c>
      <c r="BN380" s="78">
        <f t="shared" si="515"/>
        <v>0</v>
      </c>
      <c r="BO380" s="77">
        <f t="shared" si="515"/>
        <v>0.38728415698284535</v>
      </c>
      <c r="BP380" s="78">
        <f t="shared" si="515"/>
        <v>0</v>
      </c>
      <c r="BQ380" s="77">
        <f t="shared" si="515"/>
        <v>0.14596337223750264</v>
      </c>
      <c r="BR380" s="78">
        <f t="shared" si="515"/>
        <v>2.4140389049246442E-3</v>
      </c>
      <c r="BS380" s="77">
        <f t="shared" si="515"/>
        <v>3.4893135832545975E-2</v>
      </c>
      <c r="BT380" s="78">
        <f t="shared" si="515"/>
        <v>0</v>
      </c>
      <c r="BU380" s="77">
        <f t="shared" si="515"/>
        <v>6.8371337843302585E-2</v>
      </c>
      <c r="BV380" s="78">
        <f t="shared" si="515"/>
        <v>0</v>
      </c>
      <c r="BW380" s="77">
        <f t="shared" si="515"/>
        <v>0</v>
      </c>
      <c r="BX380" s="78">
        <f t="shared" si="515"/>
        <v>0.22677345250025407</v>
      </c>
      <c r="BY380" s="77">
        <f t="shared" si="515"/>
        <v>0</v>
      </c>
      <c r="BZ380" s="78">
        <f t="shared" si="515"/>
        <v>0</v>
      </c>
      <c r="CA380" s="77">
        <f t="shared" si="515"/>
        <v>0</v>
      </c>
      <c r="CB380" s="78">
        <f t="shared" si="515"/>
        <v>4.0641296676270378E-4</v>
      </c>
      <c r="CC380" s="77">
        <f t="shared" si="515"/>
        <v>0</v>
      </c>
      <c r="CD380" s="78">
        <f t="shared" si="515"/>
        <v>0</v>
      </c>
      <c r="CE380" s="77">
        <f t="shared" si="515"/>
        <v>0</v>
      </c>
      <c r="CF380" s="78">
        <f t="shared" si="515"/>
        <v>0</v>
      </c>
      <c r="CG380" s="77">
        <f t="shared" si="515"/>
        <v>0</v>
      </c>
      <c r="CH380" s="78">
        <f t="shared" si="515"/>
        <v>0</v>
      </c>
      <c r="CI380" s="77">
        <f t="shared" si="515"/>
        <v>0</v>
      </c>
      <c r="CJ380" s="78">
        <f t="shared" si="515"/>
        <v>0</v>
      </c>
      <c r="CK380" s="77">
        <f t="shared" si="515"/>
        <v>0</v>
      </c>
      <c r="CL380" s="78">
        <f t="shared" si="515"/>
        <v>0</v>
      </c>
      <c r="CM380" s="77">
        <f t="shared" si="515"/>
        <v>0</v>
      </c>
      <c r="CN380" s="78">
        <f t="shared" si="515"/>
        <v>0</v>
      </c>
      <c r="CO380" s="77">
        <f t="shared" si="515"/>
        <v>0</v>
      </c>
      <c r="CP380" s="78">
        <f t="shared" si="515"/>
        <v>0</v>
      </c>
      <c r="CQ380" s="77">
        <f t="shared" si="515"/>
        <v>0</v>
      </c>
      <c r="CR380" s="78">
        <f t="shared" si="515"/>
        <v>1.956390246496845E-2</v>
      </c>
      <c r="CS380" s="77">
        <f t="shared" si="515"/>
        <v>0</v>
      </c>
      <c r="CT380" s="78">
        <f t="shared" si="515"/>
        <v>0</v>
      </c>
      <c r="CU380" s="77">
        <f t="shared" si="515"/>
        <v>0</v>
      </c>
      <c r="CV380" s="78">
        <f t="shared" si="515"/>
        <v>0</v>
      </c>
      <c r="CW380" s="77">
        <f t="shared" si="515"/>
        <v>0</v>
      </c>
      <c r="CX380" s="78">
        <f t="shared" si="515"/>
        <v>0</v>
      </c>
      <c r="CY380" s="77">
        <f t="shared" si="515"/>
        <v>0</v>
      </c>
      <c r="CZ380" s="78">
        <f t="shared" si="515"/>
        <v>0</v>
      </c>
      <c r="DA380" s="77">
        <f t="shared" si="515"/>
        <v>0</v>
      </c>
      <c r="DB380" s="78">
        <f t="shared" si="515"/>
        <v>0</v>
      </c>
      <c r="DC380" s="77">
        <f t="shared" ref="DC380:DD380" si="516">SUMIF($E$204:$DD$204,DC$316,$E268:$DD268)</f>
        <v>0</v>
      </c>
      <c r="DD380" s="79">
        <f t="shared" si="516"/>
        <v>0</v>
      </c>
      <c r="DE380" s="3"/>
    </row>
    <row r="381" spans="1:109" x14ac:dyDescent="0.35">
      <c r="A381" s="3"/>
      <c r="B381" s="3" t="s">
        <v>3902</v>
      </c>
      <c r="C381" s="39" t="s">
        <v>580</v>
      </c>
      <c r="D381" s="3" t="s">
        <v>580</v>
      </c>
      <c r="E381" s="71">
        <f t="shared" ref="E381:AP381" si="517">SUMIF($E$204:$DD$204,E$316,$E269:$DD269)</f>
        <v>0</v>
      </c>
      <c r="F381" s="72">
        <f t="shared" si="517"/>
        <v>0</v>
      </c>
      <c r="G381" s="72">
        <f t="shared" si="517"/>
        <v>0</v>
      </c>
      <c r="H381" s="72">
        <f t="shared" si="517"/>
        <v>0</v>
      </c>
      <c r="I381" s="72">
        <f t="shared" si="517"/>
        <v>0</v>
      </c>
      <c r="J381" s="73">
        <f t="shared" si="517"/>
        <v>0</v>
      </c>
      <c r="K381" s="73">
        <f t="shared" si="517"/>
        <v>0</v>
      </c>
      <c r="L381" s="73">
        <f t="shared" si="517"/>
        <v>0</v>
      </c>
      <c r="M381" s="73">
        <f t="shared" si="517"/>
        <v>0</v>
      </c>
      <c r="N381" s="72">
        <f t="shared" si="517"/>
        <v>0</v>
      </c>
      <c r="O381" s="72">
        <f t="shared" si="517"/>
        <v>0</v>
      </c>
      <c r="P381" s="72">
        <f t="shared" si="517"/>
        <v>0</v>
      </c>
      <c r="Q381" s="73">
        <f t="shared" si="517"/>
        <v>0</v>
      </c>
      <c r="R381" s="73">
        <f t="shared" si="517"/>
        <v>0</v>
      </c>
      <c r="S381" s="73">
        <f t="shared" si="517"/>
        <v>0</v>
      </c>
      <c r="T381" s="73">
        <f t="shared" si="517"/>
        <v>0</v>
      </c>
      <c r="U381" s="72">
        <f t="shared" si="517"/>
        <v>0</v>
      </c>
      <c r="V381" s="72">
        <f t="shared" si="517"/>
        <v>0</v>
      </c>
      <c r="W381" s="72">
        <f t="shared" si="517"/>
        <v>0</v>
      </c>
      <c r="X381" s="78">
        <f t="shared" si="517"/>
        <v>0</v>
      </c>
      <c r="Y381" s="77">
        <f t="shared" si="517"/>
        <v>0</v>
      </c>
      <c r="Z381" s="73">
        <f t="shared" si="517"/>
        <v>0</v>
      </c>
      <c r="AA381" s="73">
        <f t="shared" si="517"/>
        <v>0</v>
      </c>
      <c r="AB381" s="73">
        <f t="shared" si="517"/>
        <v>0</v>
      </c>
      <c r="AC381" s="73">
        <f t="shared" si="517"/>
        <v>0</v>
      </c>
      <c r="AD381" s="72">
        <f t="shared" si="517"/>
        <v>0</v>
      </c>
      <c r="AE381" s="72">
        <f t="shared" si="517"/>
        <v>0</v>
      </c>
      <c r="AF381" s="72">
        <f t="shared" si="517"/>
        <v>0</v>
      </c>
      <c r="AG381" s="72">
        <f t="shared" si="517"/>
        <v>0</v>
      </c>
      <c r="AH381" s="73">
        <f t="shared" si="517"/>
        <v>0</v>
      </c>
      <c r="AI381" s="73">
        <f t="shared" si="517"/>
        <v>0</v>
      </c>
      <c r="AJ381" s="73">
        <f t="shared" si="517"/>
        <v>0</v>
      </c>
      <c r="AK381" s="73">
        <f t="shared" si="517"/>
        <v>0</v>
      </c>
      <c r="AL381" s="72">
        <f t="shared" si="517"/>
        <v>0</v>
      </c>
      <c r="AM381" s="72">
        <f t="shared" si="517"/>
        <v>0</v>
      </c>
      <c r="AN381" s="72">
        <f t="shared" si="517"/>
        <v>0</v>
      </c>
      <c r="AO381" s="78">
        <f t="shared" si="517"/>
        <v>0</v>
      </c>
      <c r="AP381" s="77">
        <f t="shared" si="517"/>
        <v>3.0839911661427791E-3</v>
      </c>
      <c r="AQ381" s="78">
        <f t="shared" ref="AQ381:DB381" si="518">SUMIF($E$204:$DD$204,AQ$316,$E269:$DD269)</f>
        <v>3.0839911661427791E-3</v>
      </c>
      <c r="AR381" s="77">
        <f t="shared" si="518"/>
        <v>8.0083108956799745E-4</v>
      </c>
      <c r="AS381" s="78">
        <f t="shared" si="518"/>
        <v>2.089456138897891E-3</v>
      </c>
      <c r="AT381" s="77">
        <f t="shared" si="518"/>
        <v>2.089456138897891E-3</v>
      </c>
      <c r="AU381" s="78">
        <f t="shared" si="518"/>
        <v>2.7582142662647214E-3</v>
      </c>
      <c r="AV381" s="77">
        <f t="shared" si="518"/>
        <v>0</v>
      </c>
      <c r="AW381" s="78">
        <f t="shared" si="518"/>
        <v>0</v>
      </c>
      <c r="AX381" s="77">
        <f t="shared" si="518"/>
        <v>1.1500748907375313E-3</v>
      </c>
      <c r="AY381" s="78">
        <f t="shared" si="518"/>
        <v>5.9231262384562695E-5</v>
      </c>
      <c r="AZ381" s="77">
        <f t="shared" si="518"/>
        <v>0</v>
      </c>
      <c r="BA381" s="78">
        <f t="shared" si="518"/>
        <v>5.7482766348600648E-3</v>
      </c>
      <c r="BB381" s="77">
        <f t="shared" si="518"/>
        <v>1.3345609666226161E-2</v>
      </c>
      <c r="BC381" s="78">
        <f t="shared" si="518"/>
        <v>3.3206242661779691E-4</v>
      </c>
      <c r="BD381" s="77">
        <f t="shared" si="518"/>
        <v>0.26201982316436867</v>
      </c>
      <c r="BE381" s="78">
        <f t="shared" si="518"/>
        <v>3.4877241437779576E-3</v>
      </c>
      <c r="BF381" s="77">
        <f t="shared" si="518"/>
        <v>4.8135499411659276E-3</v>
      </c>
      <c r="BG381" s="78">
        <f t="shared" si="518"/>
        <v>4.2668283814965326E-3</v>
      </c>
      <c r="BH381" s="77">
        <f t="shared" si="518"/>
        <v>4.7362415594572965E-2</v>
      </c>
      <c r="BI381" s="78">
        <f t="shared" si="518"/>
        <v>1.1207224713375048E-2</v>
      </c>
      <c r="BJ381" s="77">
        <f t="shared" si="518"/>
        <v>3.4943648373685359E-4</v>
      </c>
      <c r="BK381" s="78">
        <f t="shared" si="518"/>
        <v>1.0576394690136714E-3</v>
      </c>
      <c r="BL381" s="77">
        <f t="shared" si="518"/>
        <v>1.1584034499502438E-5</v>
      </c>
      <c r="BM381" s="78">
        <f t="shared" si="518"/>
        <v>1.0118179276475939E-3</v>
      </c>
      <c r="BN381" s="77">
        <f t="shared" si="518"/>
        <v>1.0065032796380725E-2</v>
      </c>
      <c r="BO381" s="78">
        <f t="shared" si="518"/>
        <v>3.5065269706649298E-3</v>
      </c>
      <c r="BP381" s="77">
        <f t="shared" si="518"/>
        <v>0</v>
      </c>
      <c r="BQ381" s="78">
        <f t="shared" si="518"/>
        <v>0</v>
      </c>
      <c r="BR381" s="77">
        <f t="shared" si="518"/>
        <v>3.1473746546623921E-3</v>
      </c>
      <c r="BS381" s="78">
        <f t="shared" si="518"/>
        <v>0</v>
      </c>
      <c r="BT381" s="77">
        <f t="shared" si="518"/>
        <v>7.1276573638826266E-2</v>
      </c>
      <c r="BU381" s="78">
        <f t="shared" si="518"/>
        <v>5.3706744570808764E-3</v>
      </c>
      <c r="BV381" s="77">
        <f t="shared" si="518"/>
        <v>8.975329727862752E-2</v>
      </c>
      <c r="BW381" s="78">
        <f t="shared" si="518"/>
        <v>6.7040253726215508E-4</v>
      </c>
      <c r="BX381" s="77">
        <f t="shared" si="518"/>
        <v>1.300119373801042E-2</v>
      </c>
      <c r="BY381" s="78">
        <f t="shared" si="518"/>
        <v>0</v>
      </c>
      <c r="BZ381" s="77">
        <f t="shared" si="518"/>
        <v>0.16420264313896021</v>
      </c>
      <c r="CA381" s="78">
        <f t="shared" si="518"/>
        <v>1.8344406991286749E-4</v>
      </c>
      <c r="CB381" s="77">
        <f t="shared" si="518"/>
        <v>1.8280577698476689E-2</v>
      </c>
      <c r="CC381" s="78">
        <f t="shared" si="518"/>
        <v>3.871807190502181E-3</v>
      </c>
      <c r="CD381" s="77">
        <f t="shared" si="518"/>
        <v>9.7547335989384338E-4</v>
      </c>
      <c r="CE381" s="78">
        <f t="shared" si="518"/>
        <v>1.3269097711673161E-4</v>
      </c>
      <c r="CF381" s="77">
        <f t="shared" si="518"/>
        <v>5.4808622065267867E-4</v>
      </c>
      <c r="CG381" s="78">
        <f t="shared" si="518"/>
        <v>3.399444743790031E-3</v>
      </c>
      <c r="CH381" s="77">
        <f t="shared" si="518"/>
        <v>3.551838166533467E-3</v>
      </c>
      <c r="CI381" s="78">
        <f t="shared" si="518"/>
        <v>7.584209137454551E-3</v>
      </c>
      <c r="CJ381" s="77">
        <f t="shared" si="518"/>
        <v>0</v>
      </c>
      <c r="CK381" s="78">
        <f t="shared" si="518"/>
        <v>1.0587956362128194E-3</v>
      </c>
      <c r="CL381" s="77">
        <f t="shared" si="518"/>
        <v>0</v>
      </c>
      <c r="CM381" s="78">
        <f t="shared" si="518"/>
        <v>0</v>
      </c>
      <c r="CN381" s="77">
        <f t="shared" si="518"/>
        <v>0</v>
      </c>
      <c r="CO381" s="78">
        <f t="shared" si="518"/>
        <v>0</v>
      </c>
      <c r="CP381" s="77">
        <f t="shared" si="518"/>
        <v>1.3697905222549082E-3</v>
      </c>
      <c r="CQ381" s="78">
        <f t="shared" si="518"/>
        <v>1.0499526510785936E-2</v>
      </c>
      <c r="CR381" s="77">
        <f t="shared" si="518"/>
        <v>1.6129635006966195E-2</v>
      </c>
      <c r="CS381" s="78">
        <f t="shared" si="518"/>
        <v>1.4991062116367028E-3</v>
      </c>
      <c r="CT381" s="77">
        <f t="shared" si="518"/>
        <v>6.6604161374889332E-3</v>
      </c>
      <c r="CU381" s="78">
        <f t="shared" si="518"/>
        <v>1.8694433145013158E-2</v>
      </c>
      <c r="CV381" s="77">
        <f t="shared" si="518"/>
        <v>8.5617783733301991E-3</v>
      </c>
      <c r="CW381" s="78">
        <f t="shared" si="518"/>
        <v>5.5757640142651615E-3</v>
      </c>
      <c r="CX381" s="77">
        <f t="shared" si="518"/>
        <v>4.4099328006395487E-3</v>
      </c>
      <c r="CY381" s="78">
        <f t="shared" si="518"/>
        <v>5.5058215550419579E-3</v>
      </c>
      <c r="CZ381" s="77">
        <f t="shared" si="518"/>
        <v>5.7032037264030173E-2</v>
      </c>
      <c r="DA381" s="78">
        <f t="shared" si="518"/>
        <v>1.4224363736021293E-2</v>
      </c>
      <c r="DB381" s="77">
        <f t="shared" si="518"/>
        <v>1.9329565970291458E-2</v>
      </c>
      <c r="DC381" s="78">
        <f t="shared" ref="DC381:DD381" si="519">SUMIF($E$204:$DD$204,DC$316,$E269:$DD269)</f>
        <v>0</v>
      </c>
      <c r="DD381" s="80">
        <f t="shared" si="519"/>
        <v>0</v>
      </c>
      <c r="DE381" s="3"/>
    </row>
    <row r="382" spans="1:109" x14ac:dyDescent="0.35">
      <c r="A382" s="3"/>
      <c r="B382" s="3" t="s">
        <v>3903</v>
      </c>
      <c r="C382" s="39" t="s">
        <v>582</v>
      </c>
      <c r="D382" s="3" t="s">
        <v>582</v>
      </c>
      <c r="E382" s="75">
        <f t="shared" ref="E382:AP382" si="520">SUMIF($E$204:$DD$204,E$316,$E270:$DD270)</f>
        <v>0</v>
      </c>
      <c r="F382" s="73">
        <f t="shared" si="520"/>
        <v>0</v>
      </c>
      <c r="G382" s="73">
        <f t="shared" si="520"/>
        <v>0</v>
      </c>
      <c r="H382" s="73">
        <f t="shared" si="520"/>
        <v>0</v>
      </c>
      <c r="I382" s="73">
        <f t="shared" si="520"/>
        <v>0</v>
      </c>
      <c r="J382" s="72">
        <f t="shared" si="520"/>
        <v>0</v>
      </c>
      <c r="K382" s="72">
        <f t="shared" si="520"/>
        <v>0</v>
      </c>
      <c r="L382" s="72">
        <f t="shared" si="520"/>
        <v>0</v>
      </c>
      <c r="M382" s="72">
        <f t="shared" si="520"/>
        <v>0</v>
      </c>
      <c r="N382" s="73">
        <f t="shared" si="520"/>
        <v>0</v>
      </c>
      <c r="O382" s="73">
        <f t="shared" si="520"/>
        <v>0</v>
      </c>
      <c r="P382" s="73">
        <f t="shared" si="520"/>
        <v>0</v>
      </c>
      <c r="Q382" s="72">
        <f t="shared" si="520"/>
        <v>0</v>
      </c>
      <c r="R382" s="72">
        <f t="shared" si="520"/>
        <v>0</v>
      </c>
      <c r="S382" s="72">
        <f t="shared" si="520"/>
        <v>0</v>
      </c>
      <c r="T382" s="72">
        <f t="shared" si="520"/>
        <v>0</v>
      </c>
      <c r="U382" s="73">
        <f t="shared" si="520"/>
        <v>0</v>
      </c>
      <c r="V382" s="73">
        <f t="shared" si="520"/>
        <v>0</v>
      </c>
      <c r="W382" s="73">
        <f t="shared" si="520"/>
        <v>0</v>
      </c>
      <c r="X382" s="77">
        <f t="shared" si="520"/>
        <v>0</v>
      </c>
      <c r="Y382" s="78">
        <f t="shared" si="520"/>
        <v>0</v>
      </c>
      <c r="Z382" s="72">
        <f t="shared" si="520"/>
        <v>0</v>
      </c>
      <c r="AA382" s="72">
        <f t="shared" si="520"/>
        <v>0</v>
      </c>
      <c r="AB382" s="72">
        <f t="shared" si="520"/>
        <v>0</v>
      </c>
      <c r="AC382" s="72">
        <f t="shared" si="520"/>
        <v>0</v>
      </c>
      <c r="AD382" s="73">
        <f t="shared" si="520"/>
        <v>0</v>
      </c>
      <c r="AE382" s="73">
        <f t="shared" si="520"/>
        <v>0</v>
      </c>
      <c r="AF382" s="73">
        <f t="shared" si="520"/>
        <v>0</v>
      </c>
      <c r="AG382" s="73">
        <f t="shared" si="520"/>
        <v>0</v>
      </c>
      <c r="AH382" s="72">
        <f t="shared" si="520"/>
        <v>0</v>
      </c>
      <c r="AI382" s="72">
        <f t="shared" si="520"/>
        <v>0</v>
      </c>
      <c r="AJ382" s="72">
        <f t="shared" si="520"/>
        <v>0</v>
      </c>
      <c r="AK382" s="72">
        <f t="shared" si="520"/>
        <v>0</v>
      </c>
      <c r="AL382" s="73">
        <f t="shared" si="520"/>
        <v>0</v>
      </c>
      <c r="AM382" s="73">
        <f t="shared" si="520"/>
        <v>0</v>
      </c>
      <c r="AN382" s="73">
        <f t="shared" si="520"/>
        <v>0</v>
      </c>
      <c r="AO382" s="77">
        <f t="shared" si="520"/>
        <v>0</v>
      </c>
      <c r="AP382" s="78">
        <f t="shared" si="520"/>
        <v>8.1114847781708021E-4</v>
      </c>
      <c r="AQ382" s="77">
        <f t="shared" ref="AQ382:DB382" si="521">SUMIF($E$204:$DD$204,AQ$316,$E270:$DD270)</f>
        <v>8.1114847781708021E-4</v>
      </c>
      <c r="AR382" s="78">
        <f t="shared" si="521"/>
        <v>0</v>
      </c>
      <c r="AS382" s="77">
        <f t="shared" si="521"/>
        <v>0</v>
      </c>
      <c r="AT382" s="78">
        <f t="shared" si="521"/>
        <v>0</v>
      </c>
      <c r="AU382" s="77">
        <f t="shared" si="521"/>
        <v>5.7924575685198588E-3</v>
      </c>
      <c r="AV382" s="78">
        <f t="shared" si="521"/>
        <v>0</v>
      </c>
      <c r="AW382" s="77">
        <f t="shared" si="521"/>
        <v>0</v>
      </c>
      <c r="AX382" s="78">
        <f t="shared" si="521"/>
        <v>2.6660610741724861E-4</v>
      </c>
      <c r="AY382" s="77">
        <f t="shared" si="521"/>
        <v>0</v>
      </c>
      <c r="AZ382" s="78">
        <f t="shared" si="521"/>
        <v>0</v>
      </c>
      <c r="BA382" s="77">
        <f t="shared" si="521"/>
        <v>9.7015816467910655E-4</v>
      </c>
      <c r="BB382" s="78">
        <f t="shared" si="521"/>
        <v>1.9634786146693154E-4</v>
      </c>
      <c r="BC382" s="77">
        <f t="shared" si="521"/>
        <v>3.7662681175957061E-4</v>
      </c>
      <c r="BD382" s="78">
        <f t="shared" si="521"/>
        <v>0</v>
      </c>
      <c r="BE382" s="77">
        <f t="shared" si="521"/>
        <v>5.5645814966485945E-3</v>
      </c>
      <c r="BF382" s="78">
        <f t="shared" si="521"/>
        <v>5.6207666484026516E-5</v>
      </c>
      <c r="BG382" s="77">
        <f t="shared" si="521"/>
        <v>2.8675625340604147E-4</v>
      </c>
      <c r="BH382" s="78">
        <f t="shared" si="521"/>
        <v>0</v>
      </c>
      <c r="BI382" s="77">
        <f t="shared" si="521"/>
        <v>1.2298212783635756E-2</v>
      </c>
      <c r="BJ382" s="78">
        <f t="shared" si="521"/>
        <v>1.0806668455219595E-2</v>
      </c>
      <c r="BK382" s="77">
        <f t="shared" si="521"/>
        <v>3.9464462348730435E-5</v>
      </c>
      <c r="BL382" s="78">
        <f t="shared" si="521"/>
        <v>0</v>
      </c>
      <c r="BM382" s="77">
        <f t="shared" si="521"/>
        <v>1.6390554068547192E-4</v>
      </c>
      <c r="BN382" s="78">
        <f t="shared" si="521"/>
        <v>0</v>
      </c>
      <c r="BO382" s="77">
        <f t="shared" si="521"/>
        <v>2.5549372790320312E-3</v>
      </c>
      <c r="BP382" s="78">
        <f t="shared" si="521"/>
        <v>8.9519731781855308E-3</v>
      </c>
      <c r="BQ382" s="77">
        <f t="shared" si="521"/>
        <v>4.3388943465233677E-2</v>
      </c>
      <c r="BR382" s="78">
        <f t="shared" si="521"/>
        <v>2.1150583402792324E-4</v>
      </c>
      <c r="BS382" s="77">
        <f t="shared" si="521"/>
        <v>0</v>
      </c>
      <c r="BT382" s="78">
        <f t="shared" si="521"/>
        <v>0</v>
      </c>
      <c r="BU382" s="77">
        <f t="shared" si="521"/>
        <v>6.3348014140556712E-4</v>
      </c>
      <c r="BV382" s="78">
        <f t="shared" si="521"/>
        <v>5.802508279410775E-2</v>
      </c>
      <c r="BW382" s="77">
        <f t="shared" si="521"/>
        <v>5.966385440993445E-2</v>
      </c>
      <c r="BX382" s="78">
        <f t="shared" si="521"/>
        <v>2.666850607401797E-3</v>
      </c>
      <c r="BY382" s="77">
        <f t="shared" si="521"/>
        <v>0</v>
      </c>
      <c r="BZ382" s="78">
        <f t="shared" si="521"/>
        <v>0.1588471973711586</v>
      </c>
      <c r="CA382" s="77">
        <f t="shared" si="521"/>
        <v>1.4364867019893506E-3</v>
      </c>
      <c r="CB382" s="78">
        <f t="shared" si="521"/>
        <v>4.9003045505506887E-3</v>
      </c>
      <c r="CC382" s="77">
        <f t="shared" si="521"/>
        <v>7.9141886826082902E-3</v>
      </c>
      <c r="CD382" s="78">
        <f t="shared" si="521"/>
        <v>5.1890991428622246E-3</v>
      </c>
      <c r="CE382" s="77">
        <f t="shared" si="521"/>
        <v>6.1551937085417118E-4</v>
      </c>
      <c r="CF382" s="78">
        <f t="shared" si="521"/>
        <v>1.5343050873851209E-2</v>
      </c>
      <c r="CG382" s="77">
        <f t="shared" si="521"/>
        <v>0</v>
      </c>
      <c r="CH382" s="78">
        <f t="shared" si="521"/>
        <v>1.0562372502646552E-3</v>
      </c>
      <c r="CI382" s="77">
        <f t="shared" si="521"/>
        <v>8.7710180572044428E-4</v>
      </c>
      <c r="CJ382" s="78">
        <f t="shared" si="521"/>
        <v>4.2734225015908999E-4</v>
      </c>
      <c r="CK382" s="77">
        <f t="shared" si="521"/>
        <v>9.7783579803672896E-4</v>
      </c>
      <c r="CL382" s="78">
        <f t="shared" si="521"/>
        <v>0</v>
      </c>
      <c r="CM382" s="77">
        <f t="shared" si="521"/>
        <v>0</v>
      </c>
      <c r="CN382" s="78">
        <f t="shared" si="521"/>
        <v>0</v>
      </c>
      <c r="CO382" s="77">
        <f t="shared" si="521"/>
        <v>0</v>
      </c>
      <c r="CP382" s="78">
        <f t="shared" si="521"/>
        <v>8.4576190680571324E-3</v>
      </c>
      <c r="CQ382" s="77">
        <f t="shared" si="521"/>
        <v>2.0956578247244544E-3</v>
      </c>
      <c r="CR382" s="78">
        <f t="shared" si="521"/>
        <v>1.2546195560021412E-3</v>
      </c>
      <c r="CS382" s="77">
        <f t="shared" si="521"/>
        <v>7.6123615608590808E-2</v>
      </c>
      <c r="CT382" s="78">
        <f t="shared" si="521"/>
        <v>2.9340924207625179E-4</v>
      </c>
      <c r="CU382" s="77">
        <f t="shared" si="521"/>
        <v>3.2618516016515234E-2</v>
      </c>
      <c r="CV382" s="78">
        <f t="shared" si="521"/>
        <v>2.2379322409171623E-3</v>
      </c>
      <c r="CW382" s="77">
        <f t="shared" si="521"/>
        <v>2.1652645825495621E-3</v>
      </c>
      <c r="CX382" s="78">
        <f t="shared" si="521"/>
        <v>2.1762786406864889E-3</v>
      </c>
      <c r="CY382" s="77">
        <f t="shared" si="521"/>
        <v>3.575218716264469E-3</v>
      </c>
      <c r="CZ382" s="78">
        <f t="shared" si="521"/>
        <v>0</v>
      </c>
      <c r="DA382" s="77">
        <f t="shared" si="521"/>
        <v>0</v>
      </c>
      <c r="DB382" s="78">
        <f t="shared" si="521"/>
        <v>1.3770788417731957E-3</v>
      </c>
      <c r="DC382" s="77">
        <f t="shared" ref="DC382:DD382" si="522">SUMIF($E$204:$DD$204,DC$316,$E270:$DD270)</f>
        <v>0</v>
      </c>
      <c r="DD382" s="79">
        <f t="shared" si="522"/>
        <v>0</v>
      </c>
      <c r="DE382" s="3"/>
    </row>
    <row r="383" spans="1:109" x14ac:dyDescent="0.35">
      <c r="A383" s="3"/>
      <c r="B383" s="3" t="s">
        <v>3904</v>
      </c>
      <c r="C383" s="39" t="s">
        <v>584</v>
      </c>
      <c r="D383" s="3" t="s">
        <v>584</v>
      </c>
      <c r="E383" s="71">
        <f t="shared" ref="E383:AP383" si="523">SUMIF($E$204:$DD$204,E$316,$E271:$DD271)</f>
        <v>0</v>
      </c>
      <c r="F383" s="72">
        <f t="shared" si="523"/>
        <v>0</v>
      </c>
      <c r="G383" s="72">
        <f t="shared" si="523"/>
        <v>0</v>
      </c>
      <c r="H383" s="72">
        <f t="shared" si="523"/>
        <v>0</v>
      </c>
      <c r="I383" s="72">
        <f t="shared" si="523"/>
        <v>0</v>
      </c>
      <c r="J383" s="73">
        <f t="shared" si="523"/>
        <v>0</v>
      </c>
      <c r="K383" s="73">
        <f t="shared" si="523"/>
        <v>0</v>
      </c>
      <c r="L383" s="73">
        <f t="shared" si="523"/>
        <v>0</v>
      </c>
      <c r="M383" s="73">
        <f t="shared" si="523"/>
        <v>0</v>
      </c>
      <c r="N383" s="72">
        <f t="shared" si="523"/>
        <v>0</v>
      </c>
      <c r="O383" s="72">
        <f t="shared" si="523"/>
        <v>0</v>
      </c>
      <c r="P383" s="72">
        <f t="shared" si="523"/>
        <v>0</v>
      </c>
      <c r="Q383" s="73">
        <f t="shared" si="523"/>
        <v>0</v>
      </c>
      <c r="R383" s="73">
        <f t="shared" si="523"/>
        <v>0</v>
      </c>
      <c r="S383" s="73">
        <f t="shared" si="523"/>
        <v>0</v>
      </c>
      <c r="T383" s="73">
        <f t="shared" si="523"/>
        <v>0</v>
      </c>
      <c r="U383" s="72">
        <f t="shared" si="523"/>
        <v>0</v>
      </c>
      <c r="V383" s="72">
        <f t="shared" si="523"/>
        <v>0</v>
      </c>
      <c r="W383" s="72">
        <f t="shared" si="523"/>
        <v>0</v>
      </c>
      <c r="X383" s="78">
        <f t="shared" si="523"/>
        <v>0</v>
      </c>
      <c r="Y383" s="77">
        <f t="shared" si="523"/>
        <v>0</v>
      </c>
      <c r="Z383" s="73">
        <f t="shared" si="523"/>
        <v>0</v>
      </c>
      <c r="AA383" s="73">
        <f t="shared" si="523"/>
        <v>0</v>
      </c>
      <c r="AB383" s="73">
        <f t="shared" si="523"/>
        <v>0</v>
      </c>
      <c r="AC383" s="73">
        <f t="shared" si="523"/>
        <v>0</v>
      </c>
      <c r="AD383" s="72">
        <f t="shared" si="523"/>
        <v>0</v>
      </c>
      <c r="AE383" s="72">
        <f t="shared" si="523"/>
        <v>0</v>
      </c>
      <c r="AF383" s="72">
        <f t="shared" si="523"/>
        <v>0</v>
      </c>
      <c r="AG383" s="72">
        <f t="shared" si="523"/>
        <v>0</v>
      </c>
      <c r="AH383" s="73">
        <f t="shared" si="523"/>
        <v>0</v>
      </c>
      <c r="AI383" s="73">
        <f t="shared" si="523"/>
        <v>0</v>
      </c>
      <c r="AJ383" s="73">
        <f t="shared" si="523"/>
        <v>0</v>
      </c>
      <c r="AK383" s="73">
        <f t="shared" si="523"/>
        <v>0</v>
      </c>
      <c r="AL383" s="72">
        <f t="shared" si="523"/>
        <v>0</v>
      </c>
      <c r="AM383" s="72">
        <f t="shared" si="523"/>
        <v>0</v>
      </c>
      <c r="AN383" s="72">
        <f t="shared" si="523"/>
        <v>0</v>
      </c>
      <c r="AO383" s="78">
        <f t="shared" si="523"/>
        <v>0</v>
      </c>
      <c r="AP383" s="77">
        <f t="shared" si="523"/>
        <v>0</v>
      </c>
      <c r="AQ383" s="78">
        <f t="shared" ref="AQ383:DB383" si="524">SUMIF($E$204:$DD$204,AQ$316,$E271:$DD271)</f>
        <v>0</v>
      </c>
      <c r="AR383" s="77">
        <f t="shared" si="524"/>
        <v>0</v>
      </c>
      <c r="AS383" s="78">
        <f t="shared" si="524"/>
        <v>0</v>
      </c>
      <c r="AT383" s="77">
        <f t="shared" si="524"/>
        <v>0</v>
      </c>
      <c r="AU383" s="78">
        <f t="shared" si="524"/>
        <v>0</v>
      </c>
      <c r="AV383" s="77">
        <f t="shared" si="524"/>
        <v>0</v>
      </c>
      <c r="AW383" s="78">
        <f t="shared" si="524"/>
        <v>0</v>
      </c>
      <c r="AX383" s="77">
        <f t="shared" si="524"/>
        <v>0</v>
      </c>
      <c r="AY383" s="78">
        <f t="shared" si="524"/>
        <v>0</v>
      </c>
      <c r="AZ383" s="77">
        <f t="shared" si="524"/>
        <v>0</v>
      </c>
      <c r="BA383" s="78">
        <f t="shared" si="524"/>
        <v>0</v>
      </c>
      <c r="BB383" s="77">
        <f t="shared" si="524"/>
        <v>0</v>
      </c>
      <c r="BC383" s="78">
        <f t="shared" si="524"/>
        <v>0</v>
      </c>
      <c r="BD383" s="77">
        <f t="shared" si="524"/>
        <v>0</v>
      </c>
      <c r="BE383" s="78">
        <f t="shared" si="524"/>
        <v>0</v>
      </c>
      <c r="BF383" s="77">
        <f t="shared" si="524"/>
        <v>0</v>
      </c>
      <c r="BG383" s="78">
        <f t="shared" si="524"/>
        <v>0</v>
      </c>
      <c r="BH383" s="77">
        <f t="shared" si="524"/>
        <v>0</v>
      </c>
      <c r="BI383" s="78">
        <f t="shared" si="524"/>
        <v>0</v>
      </c>
      <c r="BJ383" s="77">
        <f t="shared" si="524"/>
        <v>0</v>
      </c>
      <c r="BK383" s="78">
        <f t="shared" si="524"/>
        <v>0</v>
      </c>
      <c r="BL383" s="77">
        <f t="shared" si="524"/>
        <v>0</v>
      </c>
      <c r="BM383" s="78">
        <f t="shared" si="524"/>
        <v>0</v>
      </c>
      <c r="BN383" s="77">
        <f t="shared" si="524"/>
        <v>0</v>
      </c>
      <c r="BO383" s="78">
        <f t="shared" si="524"/>
        <v>0</v>
      </c>
      <c r="BP383" s="77">
        <f t="shared" si="524"/>
        <v>0</v>
      </c>
      <c r="BQ383" s="78">
        <f t="shared" si="524"/>
        <v>0</v>
      </c>
      <c r="BR383" s="77">
        <f t="shared" si="524"/>
        <v>0</v>
      </c>
      <c r="BS383" s="78">
        <f t="shared" si="524"/>
        <v>0</v>
      </c>
      <c r="BT383" s="77">
        <f t="shared" si="524"/>
        <v>0</v>
      </c>
      <c r="BU383" s="78">
        <f t="shared" si="524"/>
        <v>0</v>
      </c>
      <c r="BV383" s="77">
        <f t="shared" si="524"/>
        <v>0</v>
      </c>
      <c r="BW383" s="78">
        <f t="shared" si="524"/>
        <v>0</v>
      </c>
      <c r="BX383" s="77">
        <f t="shared" si="524"/>
        <v>0</v>
      </c>
      <c r="BY383" s="78">
        <f t="shared" si="524"/>
        <v>0</v>
      </c>
      <c r="BZ383" s="77">
        <f t="shared" si="524"/>
        <v>0</v>
      </c>
      <c r="CA383" s="78">
        <f t="shared" si="524"/>
        <v>0</v>
      </c>
      <c r="CB383" s="77">
        <f t="shared" si="524"/>
        <v>0</v>
      </c>
      <c r="CC383" s="78">
        <f t="shared" si="524"/>
        <v>0</v>
      </c>
      <c r="CD383" s="77">
        <f t="shared" si="524"/>
        <v>0</v>
      </c>
      <c r="CE383" s="78">
        <f t="shared" si="524"/>
        <v>0</v>
      </c>
      <c r="CF383" s="77">
        <f t="shared" si="524"/>
        <v>0</v>
      </c>
      <c r="CG383" s="78">
        <f t="shared" si="524"/>
        <v>0</v>
      </c>
      <c r="CH383" s="77">
        <f t="shared" si="524"/>
        <v>0</v>
      </c>
      <c r="CI383" s="78">
        <f t="shared" si="524"/>
        <v>0</v>
      </c>
      <c r="CJ383" s="77">
        <f t="shared" si="524"/>
        <v>0</v>
      </c>
      <c r="CK383" s="78">
        <f t="shared" si="524"/>
        <v>0</v>
      </c>
      <c r="CL383" s="77">
        <f t="shared" si="524"/>
        <v>0</v>
      </c>
      <c r="CM383" s="78">
        <f t="shared" si="524"/>
        <v>0</v>
      </c>
      <c r="CN383" s="77">
        <f t="shared" si="524"/>
        <v>0</v>
      </c>
      <c r="CO383" s="78">
        <f t="shared" si="524"/>
        <v>0</v>
      </c>
      <c r="CP383" s="77">
        <f t="shared" si="524"/>
        <v>0</v>
      </c>
      <c r="CQ383" s="78">
        <f t="shared" si="524"/>
        <v>0</v>
      </c>
      <c r="CR383" s="77">
        <f t="shared" si="524"/>
        <v>0</v>
      </c>
      <c r="CS383" s="78">
        <f t="shared" si="524"/>
        <v>0</v>
      </c>
      <c r="CT383" s="77">
        <f t="shared" si="524"/>
        <v>0</v>
      </c>
      <c r="CU383" s="78">
        <f t="shared" si="524"/>
        <v>0</v>
      </c>
      <c r="CV383" s="77">
        <f t="shared" si="524"/>
        <v>0</v>
      </c>
      <c r="CW383" s="78">
        <f t="shared" si="524"/>
        <v>0</v>
      </c>
      <c r="CX383" s="77">
        <f t="shared" si="524"/>
        <v>0</v>
      </c>
      <c r="CY383" s="78">
        <f t="shared" si="524"/>
        <v>0</v>
      </c>
      <c r="CZ383" s="77">
        <f t="shared" si="524"/>
        <v>0</v>
      </c>
      <c r="DA383" s="78">
        <f t="shared" si="524"/>
        <v>0</v>
      </c>
      <c r="DB383" s="77">
        <f t="shared" si="524"/>
        <v>0</v>
      </c>
      <c r="DC383" s="78">
        <f t="shared" ref="DC383:DD383" si="525">SUMIF($E$204:$DD$204,DC$316,$E271:$DD271)</f>
        <v>0</v>
      </c>
      <c r="DD383" s="80">
        <f t="shared" si="525"/>
        <v>0</v>
      </c>
      <c r="DE383" s="3"/>
    </row>
    <row r="384" spans="1:109" x14ac:dyDescent="0.35">
      <c r="A384" s="3"/>
      <c r="B384" s="3" t="s">
        <v>3905</v>
      </c>
      <c r="C384" s="39" t="s">
        <v>585</v>
      </c>
      <c r="D384" s="3" t="s">
        <v>585</v>
      </c>
      <c r="E384" s="75">
        <f t="shared" ref="E384:AP384" si="526">SUMIF($E$204:$DD$204,E$316,$E272:$DD272)</f>
        <v>0</v>
      </c>
      <c r="F384" s="73">
        <f t="shared" si="526"/>
        <v>0</v>
      </c>
      <c r="G384" s="73">
        <f t="shared" si="526"/>
        <v>0</v>
      </c>
      <c r="H384" s="73">
        <f t="shared" si="526"/>
        <v>0</v>
      </c>
      <c r="I384" s="73">
        <f t="shared" si="526"/>
        <v>0</v>
      </c>
      <c r="J384" s="72">
        <f t="shared" si="526"/>
        <v>0</v>
      </c>
      <c r="K384" s="72">
        <f t="shared" si="526"/>
        <v>0</v>
      </c>
      <c r="L384" s="72">
        <f t="shared" si="526"/>
        <v>0</v>
      </c>
      <c r="M384" s="72">
        <f t="shared" si="526"/>
        <v>0</v>
      </c>
      <c r="N384" s="73">
        <f t="shared" si="526"/>
        <v>0</v>
      </c>
      <c r="O384" s="73">
        <f t="shared" si="526"/>
        <v>0</v>
      </c>
      <c r="P384" s="73">
        <f t="shared" si="526"/>
        <v>0</v>
      </c>
      <c r="Q384" s="72">
        <f t="shared" si="526"/>
        <v>0</v>
      </c>
      <c r="R384" s="72">
        <f t="shared" si="526"/>
        <v>0</v>
      </c>
      <c r="S384" s="72">
        <f t="shared" si="526"/>
        <v>0</v>
      </c>
      <c r="T384" s="72">
        <f t="shared" si="526"/>
        <v>0</v>
      </c>
      <c r="U384" s="73">
        <f t="shared" si="526"/>
        <v>0</v>
      </c>
      <c r="V384" s="73">
        <f t="shared" si="526"/>
        <v>0</v>
      </c>
      <c r="W384" s="73">
        <f t="shared" si="526"/>
        <v>0</v>
      </c>
      <c r="X384" s="77">
        <f t="shared" si="526"/>
        <v>0</v>
      </c>
      <c r="Y384" s="78">
        <f t="shared" si="526"/>
        <v>0</v>
      </c>
      <c r="Z384" s="72">
        <f t="shared" si="526"/>
        <v>0</v>
      </c>
      <c r="AA384" s="72">
        <f t="shared" si="526"/>
        <v>0</v>
      </c>
      <c r="AB384" s="72">
        <f t="shared" si="526"/>
        <v>0</v>
      </c>
      <c r="AC384" s="72">
        <f t="shared" si="526"/>
        <v>0</v>
      </c>
      <c r="AD384" s="73">
        <f t="shared" si="526"/>
        <v>0</v>
      </c>
      <c r="AE384" s="73">
        <f t="shared" si="526"/>
        <v>0</v>
      </c>
      <c r="AF384" s="73">
        <f t="shared" si="526"/>
        <v>0</v>
      </c>
      <c r="AG384" s="73">
        <f t="shared" si="526"/>
        <v>0</v>
      </c>
      <c r="AH384" s="72">
        <f t="shared" si="526"/>
        <v>0</v>
      </c>
      <c r="AI384" s="72">
        <f t="shared" si="526"/>
        <v>0</v>
      </c>
      <c r="AJ384" s="72">
        <f t="shared" si="526"/>
        <v>0</v>
      </c>
      <c r="AK384" s="72">
        <f t="shared" si="526"/>
        <v>0</v>
      </c>
      <c r="AL384" s="73">
        <f t="shared" si="526"/>
        <v>0</v>
      </c>
      <c r="AM384" s="73">
        <f t="shared" si="526"/>
        <v>0</v>
      </c>
      <c r="AN384" s="73">
        <f t="shared" si="526"/>
        <v>0</v>
      </c>
      <c r="AO384" s="77">
        <f t="shared" si="526"/>
        <v>0</v>
      </c>
      <c r="AP384" s="78">
        <f t="shared" si="526"/>
        <v>0</v>
      </c>
      <c r="AQ384" s="77">
        <f t="shared" ref="AQ384:DB384" si="527">SUMIF($E$204:$DD$204,AQ$316,$E272:$DD272)</f>
        <v>0</v>
      </c>
      <c r="AR384" s="78">
        <f t="shared" si="527"/>
        <v>0</v>
      </c>
      <c r="AS384" s="77">
        <f t="shared" si="527"/>
        <v>0</v>
      </c>
      <c r="AT384" s="78">
        <f t="shared" si="527"/>
        <v>0</v>
      </c>
      <c r="AU384" s="77">
        <f t="shared" si="527"/>
        <v>0</v>
      </c>
      <c r="AV384" s="78">
        <f t="shared" si="527"/>
        <v>0</v>
      </c>
      <c r="AW384" s="77">
        <f t="shared" si="527"/>
        <v>0</v>
      </c>
      <c r="AX384" s="78">
        <f t="shared" si="527"/>
        <v>0</v>
      </c>
      <c r="AY384" s="77">
        <f t="shared" si="527"/>
        <v>0</v>
      </c>
      <c r="AZ384" s="78">
        <f t="shared" si="527"/>
        <v>0</v>
      </c>
      <c r="BA384" s="77">
        <f t="shared" si="527"/>
        <v>0</v>
      </c>
      <c r="BB384" s="78">
        <f t="shared" si="527"/>
        <v>0</v>
      </c>
      <c r="BC384" s="77">
        <f t="shared" si="527"/>
        <v>0</v>
      </c>
      <c r="BD384" s="78">
        <f t="shared" si="527"/>
        <v>0</v>
      </c>
      <c r="BE384" s="77">
        <f t="shared" si="527"/>
        <v>0</v>
      </c>
      <c r="BF384" s="78">
        <f t="shared" si="527"/>
        <v>0</v>
      </c>
      <c r="BG384" s="77">
        <f t="shared" si="527"/>
        <v>0</v>
      </c>
      <c r="BH384" s="78">
        <f t="shared" si="527"/>
        <v>0</v>
      </c>
      <c r="BI384" s="77">
        <f t="shared" si="527"/>
        <v>0</v>
      </c>
      <c r="BJ384" s="78">
        <f t="shared" si="527"/>
        <v>0</v>
      </c>
      <c r="BK384" s="77">
        <f t="shared" si="527"/>
        <v>0</v>
      </c>
      <c r="BL384" s="78">
        <f t="shared" si="527"/>
        <v>0</v>
      </c>
      <c r="BM384" s="77">
        <f t="shared" si="527"/>
        <v>0</v>
      </c>
      <c r="BN384" s="78">
        <f t="shared" si="527"/>
        <v>0</v>
      </c>
      <c r="BO384" s="77">
        <f t="shared" si="527"/>
        <v>0</v>
      </c>
      <c r="BP384" s="78">
        <f t="shared" si="527"/>
        <v>0</v>
      </c>
      <c r="BQ384" s="77">
        <f t="shared" si="527"/>
        <v>0</v>
      </c>
      <c r="BR384" s="78">
        <f t="shared" si="527"/>
        <v>0</v>
      </c>
      <c r="BS384" s="77">
        <f t="shared" si="527"/>
        <v>0</v>
      </c>
      <c r="BT384" s="78">
        <f t="shared" si="527"/>
        <v>0</v>
      </c>
      <c r="BU384" s="77">
        <f t="shared" si="527"/>
        <v>0</v>
      </c>
      <c r="BV384" s="78">
        <f t="shared" si="527"/>
        <v>0</v>
      </c>
      <c r="BW384" s="77">
        <f t="shared" si="527"/>
        <v>0</v>
      </c>
      <c r="BX384" s="78">
        <f t="shared" si="527"/>
        <v>0</v>
      </c>
      <c r="BY384" s="77">
        <f t="shared" si="527"/>
        <v>0</v>
      </c>
      <c r="BZ384" s="78">
        <f t="shared" si="527"/>
        <v>0</v>
      </c>
      <c r="CA384" s="77">
        <f t="shared" si="527"/>
        <v>0</v>
      </c>
      <c r="CB384" s="78">
        <f t="shared" si="527"/>
        <v>0</v>
      </c>
      <c r="CC384" s="77">
        <f t="shared" si="527"/>
        <v>0</v>
      </c>
      <c r="CD384" s="78">
        <f t="shared" si="527"/>
        <v>0</v>
      </c>
      <c r="CE384" s="77">
        <f t="shared" si="527"/>
        <v>0</v>
      </c>
      <c r="CF384" s="78">
        <f t="shared" si="527"/>
        <v>0</v>
      </c>
      <c r="CG384" s="77">
        <f t="shared" si="527"/>
        <v>0</v>
      </c>
      <c r="CH384" s="78">
        <f t="shared" si="527"/>
        <v>0</v>
      </c>
      <c r="CI384" s="77">
        <f t="shared" si="527"/>
        <v>0</v>
      </c>
      <c r="CJ384" s="78">
        <f t="shared" si="527"/>
        <v>0</v>
      </c>
      <c r="CK384" s="77">
        <f t="shared" si="527"/>
        <v>0</v>
      </c>
      <c r="CL384" s="78">
        <f t="shared" si="527"/>
        <v>0</v>
      </c>
      <c r="CM384" s="77">
        <f t="shared" si="527"/>
        <v>0</v>
      </c>
      <c r="CN384" s="78">
        <f t="shared" si="527"/>
        <v>0</v>
      </c>
      <c r="CO384" s="77">
        <f t="shared" si="527"/>
        <v>0</v>
      </c>
      <c r="CP384" s="78">
        <f t="shared" si="527"/>
        <v>0</v>
      </c>
      <c r="CQ384" s="77">
        <f t="shared" si="527"/>
        <v>0</v>
      </c>
      <c r="CR384" s="78">
        <f t="shared" si="527"/>
        <v>0</v>
      </c>
      <c r="CS384" s="77">
        <f t="shared" si="527"/>
        <v>0</v>
      </c>
      <c r="CT384" s="78">
        <f t="shared" si="527"/>
        <v>0</v>
      </c>
      <c r="CU384" s="77">
        <f t="shared" si="527"/>
        <v>0</v>
      </c>
      <c r="CV384" s="78">
        <f t="shared" si="527"/>
        <v>1.1891124138130369E-2</v>
      </c>
      <c r="CW384" s="77">
        <f t="shared" si="527"/>
        <v>8.7743904134596432E-3</v>
      </c>
      <c r="CX384" s="78">
        <f t="shared" si="527"/>
        <v>7.1661175475345576E-2</v>
      </c>
      <c r="CY384" s="77">
        <f t="shared" si="527"/>
        <v>0</v>
      </c>
      <c r="CZ384" s="78">
        <f t="shared" si="527"/>
        <v>0</v>
      </c>
      <c r="DA384" s="77">
        <f t="shared" si="527"/>
        <v>0</v>
      </c>
      <c r="DB384" s="78">
        <f t="shared" si="527"/>
        <v>1.611518944810514E-6</v>
      </c>
      <c r="DC384" s="77">
        <f t="shared" ref="DC384:DD384" si="528">SUMIF($E$204:$DD$204,DC$316,$E272:$DD272)</f>
        <v>0</v>
      </c>
      <c r="DD384" s="79">
        <f t="shared" si="528"/>
        <v>0</v>
      </c>
      <c r="DE384" s="3"/>
    </row>
    <row r="385" spans="1:109" x14ac:dyDescent="0.35">
      <c r="A385" s="3"/>
      <c r="B385" s="3" t="s">
        <v>3906</v>
      </c>
      <c r="C385" s="39" t="s">
        <v>586</v>
      </c>
      <c r="D385" s="3" t="s">
        <v>586</v>
      </c>
      <c r="E385" s="71">
        <f t="shared" ref="E385:AP385" si="529">SUMIF($E$204:$DD$204,E$316,$E273:$DD273)</f>
        <v>0</v>
      </c>
      <c r="F385" s="72">
        <f t="shared" si="529"/>
        <v>0</v>
      </c>
      <c r="G385" s="72">
        <f t="shared" si="529"/>
        <v>0</v>
      </c>
      <c r="H385" s="72">
        <f t="shared" si="529"/>
        <v>0</v>
      </c>
      <c r="I385" s="72">
        <f t="shared" si="529"/>
        <v>0</v>
      </c>
      <c r="J385" s="73">
        <f t="shared" si="529"/>
        <v>0</v>
      </c>
      <c r="K385" s="73">
        <f t="shared" si="529"/>
        <v>0</v>
      </c>
      <c r="L385" s="73">
        <f t="shared" si="529"/>
        <v>0</v>
      </c>
      <c r="M385" s="73">
        <f t="shared" si="529"/>
        <v>0</v>
      </c>
      <c r="N385" s="72">
        <f t="shared" si="529"/>
        <v>0</v>
      </c>
      <c r="O385" s="72">
        <f t="shared" si="529"/>
        <v>0</v>
      </c>
      <c r="P385" s="72">
        <f t="shared" si="529"/>
        <v>0</v>
      </c>
      <c r="Q385" s="73">
        <f t="shared" si="529"/>
        <v>0</v>
      </c>
      <c r="R385" s="73">
        <f t="shared" si="529"/>
        <v>0</v>
      </c>
      <c r="S385" s="73">
        <f t="shared" si="529"/>
        <v>0</v>
      </c>
      <c r="T385" s="73">
        <f t="shared" si="529"/>
        <v>0</v>
      </c>
      <c r="U385" s="72">
        <f t="shared" si="529"/>
        <v>0</v>
      </c>
      <c r="V385" s="72">
        <f t="shared" si="529"/>
        <v>0</v>
      </c>
      <c r="W385" s="72">
        <f t="shared" si="529"/>
        <v>0</v>
      </c>
      <c r="X385" s="78">
        <f t="shared" si="529"/>
        <v>0</v>
      </c>
      <c r="Y385" s="77">
        <f t="shared" si="529"/>
        <v>0</v>
      </c>
      <c r="Z385" s="73">
        <f t="shared" si="529"/>
        <v>0</v>
      </c>
      <c r="AA385" s="73">
        <f t="shared" si="529"/>
        <v>0</v>
      </c>
      <c r="AB385" s="73">
        <f t="shared" si="529"/>
        <v>0</v>
      </c>
      <c r="AC385" s="73">
        <f t="shared" si="529"/>
        <v>0</v>
      </c>
      <c r="AD385" s="72">
        <f t="shared" si="529"/>
        <v>0</v>
      </c>
      <c r="AE385" s="72">
        <f t="shared" si="529"/>
        <v>0</v>
      </c>
      <c r="AF385" s="72">
        <f t="shared" si="529"/>
        <v>0</v>
      </c>
      <c r="AG385" s="72">
        <f t="shared" si="529"/>
        <v>0</v>
      </c>
      <c r="AH385" s="73">
        <f t="shared" si="529"/>
        <v>0</v>
      </c>
      <c r="AI385" s="73">
        <f t="shared" si="529"/>
        <v>0</v>
      </c>
      <c r="AJ385" s="73">
        <f t="shared" si="529"/>
        <v>0</v>
      </c>
      <c r="AK385" s="73">
        <f t="shared" si="529"/>
        <v>0</v>
      </c>
      <c r="AL385" s="72">
        <f t="shared" si="529"/>
        <v>0</v>
      </c>
      <c r="AM385" s="72">
        <f t="shared" si="529"/>
        <v>0</v>
      </c>
      <c r="AN385" s="72">
        <f t="shared" si="529"/>
        <v>0</v>
      </c>
      <c r="AO385" s="78">
        <f t="shared" si="529"/>
        <v>0</v>
      </c>
      <c r="AP385" s="77">
        <f t="shared" si="529"/>
        <v>2.7297099886056451E-3</v>
      </c>
      <c r="AQ385" s="78">
        <f t="shared" ref="AQ385:DB385" si="530">SUMIF($E$204:$DD$204,AQ$316,$E273:$DD273)</f>
        <v>2.7297099886056451E-3</v>
      </c>
      <c r="AR385" s="77">
        <f t="shared" si="530"/>
        <v>2.372078859622559E-3</v>
      </c>
      <c r="AS385" s="78">
        <f t="shared" si="530"/>
        <v>7.248178009023854E-5</v>
      </c>
      <c r="AT385" s="77">
        <f t="shared" si="530"/>
        <v>7.248178009023854E-5</v>
      </c>
      <c r="AU385" s="78">
        <f t="shared" si="530"/>
        <v>1.7164967416183474E-4</v>
      </c>
      <c r="AV385" s="77">
        <f t="shared" si="530"/>
        <v>0</v>
      </c>
      <c r="AW385" s="78">
        <f t="shared" si="530"/>
        <v>3.7962008465535243E-3</v>
      </c>
      <c r="AX385" s="77">
        <f t="shared" si="530"/>
        <v>1.7692826114360869E-4</v>
      </c>
      <c r="AY385" s="78">
        <f t="shared" si="530"/>
        <v>1.1016189434568395E-4</v>
      </c>
      <c r="AZ385" s="77">
        <f t="shared" si="530"/>
        <v>0</v>
      </c>
      <c r="BA385" s="78">
        <f t="shared" si="530"/>
        <v>1.565911269739825E-3</v>
      </c>
      <c r="BB385" s="77">
        <f t="shared" si="530"/>
        <v>1.458647714064467E-3</v>
      </c>
      <c r="BC385" s="78">
        <f t="shared" si="530"/>
        <v>2.938710304999306E-3</v>
      </c>
      <c r="BD385" s="77">
        <f t="shared" si="530"/>
        <v>7.3392388706046748E-3</v>
      </c>
      <c r="BE385" s="78">
        <f t="shared" si="530"/>
        <v>1.5948933337169412E-2</v>
      </c>
      <c r="BF385" s="77">
        <f t="shared" si="530"/>
        <v>5.3867502893303518E-4</v>
      </c>
      <c r="BG385" s="78">
        <f t="shared" si="530"/>
        <v>1.1424281691141415E-3</v>
      </c>
      <c r="BH385" s="77">
        <f t="shared" si="530"/>
        <v>6.0527020983729821E-2</v>
      </c>
      <c r="BI385" s="78">
        <f t="shared" si="530"/>
        <v>1.5266679121656694E-3</v>
      </c>
      <c r="BJ385" s="77">
        <f t="shared" si="530"/>
        <v>2.1162358612628194E-2</v>
      </c>
      <c r="BK385" s="78">
        <f t="shared" si="530"/>
        <v>5.5238038381816388E-4</v>
      </c>
      <c r="BL385" s="77">
        <f t="shared" si="530"/>
        <v>2.6879012402315793E-4</v>
      </c>
      <c r="BM385" s="78">
        <f t="shared" si="530"/>
        <v>5.176525296535406E-4</v>
      </c>
      <c r="BN385" s="77">
        <f t="shared" si="530"/>
        <v>1.1106626128902286E-6</v>
      </c>
      <c r="BO385" s="78">
        <f t="shared" si="530"/>
        <v>9.2396479343022646E-4</v>
      </c>
      <c r="BP385" s="77">
        <f t="shared" si="530"/>
        <v>8.7686724516467165E-3</v>
      </c>
      <c r="BQ385" s="78">
        <f t="shared" si="530"/>
        <v>0</v>
      </c>
      <c r="BR385" s="77">
        <f t="shared" si="530"/>
        <v>5.8753244663586169E-5</v>
      </c>
      <c r="BS385" s="78">
        <f t="shared" si="530"/>
        <v>0</v>
      </c>
      <c r="BT385" s="77">
        <f t="shared" si="530"/>
        <v>2.2207919131841313E-3</v>
      </c>
      <c r="BU385" s="78">
        <f t="shared" si="530"/>
        <v>8.2461274528098261E-2</v>
      </c>
      <c r="BV385" s="77">
        <f t="shared" si="530"/>
        <v>8.2027247640886048E-5</v>
      </c>
      <c r="BW385" s="78">
        <f t="shared" si="530"/>
        <v>2.5212898016251958E-3</v>
      </c>
      <c r="BX385" s="77">
        <f t="shared" si="530"/>
        <v>3.6271920012935439E-4</v>
      </c>
      <c r="BY385" s="78">
        <f t="shared" si="530"/>
        <v>0</v>
      </c>
      <c r="BZ385" s="77">
        <f t="shared" si="530"/>
        <v>8.8542128257596616E-4</v>
      </c>
      <c r="CA385" s="78">
        <f t="shared" si="530"/>
        <v>2.1938981671277328E-3</v>
      </c>
      <c r="CB385" s="77">
        <f t="shared" si="530"/>
        <v>1.6034192307522353E-3</v>
      </c>
      <c r="CC385" s="78">
        <f t="shared" si="530"/>
        <v>1.5340472342419249E-3</v>
      </c>
      <c r="CD385" s="77">
        <f t="shared" si="530"/>
        <v>3.9038424006053481E-5</v>
      </c>
      <c r="CE385" s="78">
        <f t="shared" si="530"/>
        <v>1.3791764496171031E-3</v>
      </c>
      <c r="CF385" s="77">
        <f t="shared" si="530"/>
        <v>5.8591731424276997E-2</v>
      </c>
      <c r="CG385" s="78">
        <f t="shared" si="530"/>
        <v>1.0700367879015404E-3</v>
      </c>
      <c r="CH385" s="77">
        <f t="shared" si="530"/>
        <v>1.5926994620897941E-3</v>
      </c>
      <c r="CI385" s="78">
        <f t="shared" si="530"/>
        <v>5.8979465756472272E-3</v>
      </c>
      <c r="CJ385" s="77">
        <f t="shared" si="530"/>
        <v>3.3520475138571579E-2</v>
      </c>
      <c r="CK385" s="78">
        <f t="shared" si="530"/>
        <v>8.4406851683253143E-4</v>
      </c>
      <c r="CL385" s="77">
        <f t="shared" si="530"/>
        <v>0</v>
      </c>
      <c r="CM385" s="78">
        <f t="shared" si="530"/>
        <v>0</v>
      </c>
      <c r="CN385" s="77">
        <f t="shared" si="530"/>
        <v>3.1640534170382696E-6</v>
      </c>
      <c r="CO385" s="78">
        <f t="shared" si="530"/>
        <v>0</v>
      </c>
      <c r="CP385" s="77">
        <f t="shared" si="530"/>
        <v>1.4112552422050775E-2</v>
      </c>
      <c r="CQ385" s="78">
        <f t="shared" si="530"/>
        <v>4.5841306553145575E-3</v>
      </c>
      <c r="CR385" s="77">
        <f t="shared" si="530"/>
        <v>2.6916099507015064E-3</v>
      </c>
      <c r="CS385" s="78">
        <f t="shared" si="530"/>
        <v>9.334081962334255E-3</v>
      </c>
      <c r="CT385" s="77">
        <f t="shared" si="530"/>
        <v>1.4464575434254151E-3</v>
      </c>
      <c r="CU385" s="78">
        <f t="shared" si="530"/>
        <v>9.8168425660583019E-3</v>
      </c>
      <c r="CV385" s="77">
        <f t="shared" si="530"/>
        <v>3.6581582945170296E-3</v>
      </c>
      <c r="CW385" s="78">
        <f t="shared" si="530"/>
        <v>4.9624583131856626E-3</v>
      </c>
      <c r="CX385" s="77">
        <f t="shared" si="530"/>
        <v>5.1264492114325719E-3</v>
      </c>
      <c r="CY385" s="78">
        <f t="shared" si="530"/>
        <v>2.3338599150970675E-2</v>
      </c>
      <c r="CZ385" s="77">
        <f t="shared" si="530"/>
        <v>0</v>
      </c>
      <c r="DA385" s="78">
        <f t="shared" si="530"/>
        <v>6.4254507670153446E-3</v>
      </c>
      <c r="DB385" s="77">
        <f t="shared" si="530"/>
        <v>2.4258594241657293E-3</v>
      </c>
      <c r="DC385" s="78">
        <f t="shared" ref="DC385:DD385" si="531">SUMIF($E$204:$DD$204,DC$316,$E273:$DD273)</f>
        <v>0</v>
      </c>
      <c r="DD385" s="80">
        <f t="shared" si="531"/>
        <v>0</v>
      </c>
      <c r="DE385" s="3"/>
    </row>
    <row r="386" spans="1:109" x14ac:dyDescent="0.35">
      <c r="A386" s="3"/>
      <c r="B386" s="3" t="s">
        <v>3907</v>
      </c>
      <c r="C386" s="39" t="s">
        <v>587</v>
      </c>
      <c r="D386" s="3" t="s">
        <v>587</v>
      </c>
      <c r="E386" s="75">
        <f t="shared" ref="E386:AP386" si="532">SUMIF($E$204:$DD$204,E$316,$E274:$DD274)</f>
        <v>0</v>
      </c>
      <c r="F386" s="73">
        <f t="shared" si="532"/>
        <v>0</v>
      </c>
      <c r="G386" s="73">
        <f t="shared" si="532"/>
        <v>0</v>
      </c>
      <c r="H386" s="73">
        <f t="shared" si="532"/>
        <v>0</v>
      </c>
      <c r="I386" s="73">
        <f t="shared" si="532"/>
        <v>0</v>
      </c>
      <c r="J386" s="72">
        <f t="shared" si="532"/>
        <v>0</v>
      </c>
      <c r="K386" s="72">
        <f t="shared" si="532"/>
        <v>0</v>
      </c>
      <c r="L386" s="72">
        <f t="shared" si="532"/>
        <v>0</v>
      </c>
      <c r="M386" s="72">
        <f t="shared" si="532"/>
        <v>0</v>
      </c>
      <c r="N386" s="73">
        <f t="shared" si="532"/>
        <v>0</v>
      </c>
      <c r="O386" s="73">
        <f t="shared" si="532"/>
        <v>0</v>
      </c>
      <c r="P386" s="73">
        <f t="shared" si="532"/>
        <v>0</v>
      </c>
      <c r="Q386" s="72">
        <f t="shared" si="532"/>
        <v>0</v>
      </c>
      <c r="R386" s="72">
        <f t="shared" si="532"/>
        <v>0</v>
      </c>
      <c r="S386" s="72">
        <f t="shared" si="532"/>
        <v>0</v>
      </c>
      <c r="T386" s="72">
        <f t="shared" si="532"/>
        <v>0</v>
      </c>
      <c r="U386" s="73">
        <f t="shared" si="532"/>
        <v>0</v>
      </c>
      <c r="V386" s="73">
        <f t="shared" si="532"/>
        <v>0</v>
      </c>
      <c r="W386" s="73">
        <f t="shared" si="532"/>
        <v>0</v>
      </c>
      <c r="X386" s="77">
        <f t="shared" si="532"/>
        <v>0</v>
      </c>
      <c r="Y386" s="78">
        <f t="shared" si="532"/>
        <v>0</v>
      </c>
      <c r="Z386" s="72">
        <f t="shared" si="532"/>
        <v>0</v>
      </c>
      <c r="AA386" s="72">
        <f t="shared" si="532"/>
        <v>0</v>
      </c>
      <c r="AB386" s="72">
        <f t="shared" si="532"/>
        <v>0</v>
      </c>
      <c r="AC386" s="72">
        <f t="shared" si="532"/>
        <v>0</v>
      </c>
      <c r="AD386" s="73">
        <f t="shared" si="532"/>
        <v>0</v>
      </c>
      <c r="AE386" s="73">
        <f t="shared" si="532"/>
        <v>0</v>
      </c>
      <c r="AF386" s="73">
        <f t="shared" si="532"/>
        <v>0</v>
      </c>
      <c r="AG386" s="73">
        <f t="shared" si="532"/>
        <v>0</v>
      </c>
      <c r="AH386" s="72">
        <f t="shared" si="532"/>
        <v>0</v>
      </c>
      <c r="AI386" s="72">
        <f t="shared" si="532"/>
        <v>0</v>
      </c>
      <c r="AJ386" s="72">
        <f t="shared" si="532"/>
        <v>0</v>
      </c>
      <c r="AK386" s="72">
        <f t="shared" si="532"/>
        <v>0</v>
      </c>
      <c r="AL386" s="73">
        <f t="shared" si="532"/>
        <v>0</v>
      </c>
      <c r="AM386" s="73">
        <f t="shared" si="532"/>
        <v>0</v>
      </c>
      <c r="AN386" s="73">
        <f t="shared" si="532"/>
        <v>0</v>
      </c>
      <c r="AO386" s="77">
        <f t="shared" si="532"/>
        <v>0</v>
      </c>
      <c r="AP386" s="78">
        <f t="shared" si="532"/>
        <v>5.2836125956752175E-2</v>
      </c>
      <c r="AQ386" s="77">
        <f t="shared" ref="AQ386:DB386" si="533">SUMIF($E$204:$DD$204,AQ$316,$E274:$DD274)</f>
        <v>5.2836125956752175E-2</v>
      </c>
      <c r="AR386" s="78">
        <f t="shared" si="533"/>
        <v>1.810371697539899E-2</v>
      </c>
      <c r="AS386" s="77">
        <f t="shared" si="533"/>
        <v>7.2631269896696483E-3</v>
      </c>
      <c r="AT386" s="78">
        <f t="shared" si="533"/>
        <v>7.2631269896696483E-3</v>
      </c>
      <c r="AU386" s="77">
        <f t="shared" si="533"/>
        <v>2.4345420152519195E-2</v>
      </c>
      <c r="AV386" s="78">
        <f t="shared" si="533"/>
        <v>4.3917569351678527E-4</v>
      </c>
      <c r="AW386" s="77">
        <f t="shared" si="533"/>
        <v>4.2445745769636604E-2</v>
      </c>
      <c r="AX386" s="78">
        <f t="shared" si="533"/>
        <v>3.9479400350201158E-2</v>
      </c>
      <c r="AY386" s="77">
        <f t="shared" si="533"/>
        <v>3.9747084760611541E-2</v>
      </c>
      <c r="AZ386" s="78">
        <f t="shared" si="533"/>
        <v>0</v>
      </c>
      <c r="BA386" s="77">
        <f t="shared" si="533"/>
        <v>3.8281129995225843E-2</v>
      </c>
      <c r="BB386" s="78">
        <f t="shared" si="533"/>
        <v>1.9093983180877357E-2</v>
      </c>
      <c r="BC386" s="77">
        <f t="shared" si="533"/>
        <v>4.4615301922675266E-2</v>
      </c>
      <c r="BD386" s="78">
        <f t="shared" si="533"/>
        <v>9.1526652736290098E-2</v>
      </c>
      <c r="BE386" s="77">
        <f t="shared" si="533"/>
        <v>1.9819016427559257E-2</v>
      </c>
      <c r="BF386" s="78">
        <f t="shared" si="533"/>
        <v>1.5443144438778542E-2</v>
      </c>
      <c r="BG386" s="77">
        <f t="shared" si="533"/>
        <v>2.4080097980351517E-2</v>
      </c>
      <c r="BH386" s="78">
        <f t="shared" si="533"/>
        <v>8.1525016568502529E-2</v>
      </c>
      <c r="BI386" s="77">
        <f t="shared" si="533"/>
        <v>7.3669155439846548E-2</v>
      </c>
      <c r="BJ386" s="78">
        <f t="shared" si="533"/>
        <v>0.238685876994747</v>
      </c>
      <c r="BK386" s="77">
        <f t="shared" si="533"/>
        <v>8.8991014196999993E-2</v>
      </c>
      <c r="BL386" s="78">
        <f t="shared" si="533"/>
        <v>4.723613484891461E-3</v>
      </c>
      <c r="BM386" s="77">
        <f t="shared" si="533"/>
        <v>0.16251911901254876</v>
      </c>
      <c r="BN386" s="78">
        <f t="shared" si="533"/>
        <v>0.3726984993376013</v>
      </c>
      <c r="BO386" s="77">
        <f t="shared" si="533"/>
        <v>2.7406792000350545E-2</v>
      </c>
      <c r="BP386" s="78">
        <f t="shared" si="533"/>
        <v>8.7073363434632484E-2</v>
      </c>
      <c r="BQ386" s="77">
        <f t="shared" si="533"/>
        <v>0.14663086909327211</v>
      </c>
      <c r="BR386" s="78">
        <f t="shared" si="533"/>
        <v>2.185064212197049E-3</v>
      </c>
      <c r="BS386" s="77">
        <f t="shared" si="533"/>
        <v>0.22944547343352822</v>
      </c>
      <c r="BT386" s="78">
        <f t="shared" si="533"/>
        <v>2.7957498420008585E-3</v>
      </c>
      <c r="BU386" s="77">
        <f t="shared" si="533"/>
        <v>7.8860218840618682E-2</v>
      </c>
      <c r="BV386" s="78">
        <f t="shared" si="533"/>
        <v>0.46317050233674495</v>
      </c>
      <c r="BW386" s="77">
        <f t="shared" si="533"/>
        <v>4.6542912177148675E-3</v>
      </c>
      <c r="BX386" s="78">
        <f t="shared" si="533"/>
        <v>1.8216256299586085E-2</v>
      </c>
      <c r="BY386" s="77">
        <f t="shared" si="533"/>
        <v>0</v>
      </c>
      <c r="BZ386" s="78">
        <f t="shared" si="533"/>
        <v>1.38954834580392E-2</v>
      </c>
      <c r="CA386" s="77">
        <f t="shared" si="533"/>
        <v>1.7272656781631469E-2</v>
      </c>
      <c r="CB386" s="78">
        <f t="shared" si="533"/>
        <v>2.1903947663688732E-2</v>
      </c>
      <c r="CC386" s="77">
        <f t="shared" si="533"/>
        <v>4.4356794567302515E-2</v>
      </c>
      <c r="CD386" s="78">
        <f t="shared" si="533"/>
        <v>1.7807660413559818E-3</v>
      </c>
      <c r="CE386" s="77">
        <f t="shared" si="533"/>
        <v>3.2211822399396926E-3</v>
      </c>
      <c r="CF386" s="78">
        <f t="shared" si="533"/>
        <v>1.1196495419008159E-2</v>
      </c>
      <c r="CG386" s="77">
        <f t="shared" si="533"/>
        <v>3.5432824290258985E-2</v>
      </c>
      <c r="CH386" s="78">
        <f t="shared" si="533"/>
        <v>3.4914915681118763E-2</v>
      </c>
      <c r="CI386" s="77">
        <f t="shared" si="533"/>
        <v>3.6675788466102199E-2</v>
      </c>
      <c r="CJ386" s="78">
        <f t="shared" si="533"/>
        <v>2.5532392455329685E-2</v>
      </c>
      <c r="CK386" s="77">
        <f t="shared" si="533"/>
        <v>3.1347398736647041E-3</v>
      </c>
      <c r="CL386" s="78">
        <f t="shared" si="533"/>
        <v>4.2361341306569968E-2</v>
      </c>
      <c r="CM386" s="77">
        <f t="shared" si="533"/>
        <v>6.0261257864513675E-2</v>
      </c>
      <c r="CN386" s="78">
        <f t="shared" si="533"/>
        <v>1.1865105427478307E-2</v>
      </c>
      <c r="CO386" s="77">
        <f t="shared" si="533"/>
        <v>0</v>
      </c>
      <c r="CP386" s="78">
        <f t="shared" si="533"/>
        <v>0.15675202018702603</v>
      </c>
      <c r="CQ386" s="77">
        <f t="shared" si="533"/>
        <v>1.2821404286833635E-2</v>
      </c>
      <c r="CR386" s="78">
        <f t="shared" si="533"/>
        <v>2.2058318627585172E-2</v>
      </c>
      <c r="CS386" s="77">
        <f t="shared" si="533"/>
        <v>2.9548323338183659E-2</v>
      </c>
      <c r="CT386" s="78">
        <f t="shared" si="533"/>
        <v>4.1259746390430417E-3</v>
      </c>
      <c r="CU386" s="77">
        <f t="shared" si="533"/>
        <v>3.5903464777102004E-2</v>
      </c>
      <c r="CV386" s="78">
        <f t="shared" si="533"/>
        <v>1.3846052682023475E-2</v>
      </c>
      <c r="CW386" s="77">
        <f t="shared" si="533"/>
        <v>6.054854769146803E-2</v>
      </c>
      <c r="CX386" s="78">
        <f t="shared" si="533"/>
        <v>2.3799403815975614E-2</v>
      </c>
      <c r="CY386" s="77">
        <f t="shared" si="533"/>
        <v>2.2305511855317699E-2</v>
      </c>
      <c r="CZ386" s="78">
        <f t="shared" si="533"/>
        <v>1.1210644331547438E-3</v>
      </c>
      <c r="DA386" s="77">
        <f t="shared" si="533"/>
        <v>7.6165434672257379E-2</v>
      </c>
      <c r="DB386" s="78">
        <f t="shared" si="533"/>
        <v>3.9251424989968337E-2</v>
      </c>
      <c r="DC386" s="77">
        <f t="shared" ref="DC386:DD386" si="534">SUMIF($E$204:$DD$204,DC$316,$E274:$DD274)</f>
        <v>0.89995011862698404</v>
      </c>
      <c r="DD386" s="79">
        <f t="shared" si="534"/>
        <v>0</v>
      </c>
      <c r="DE386" s="3"/>
    </row>
    <row r="387" spans="1:109" x14ac:dyDescent="0.35">
      <c r="A387" s="3"/>
      <c r="B387" s="3" t="s">
        <v>3908</v>
      </c>
      <c r="C387" s="39" t="s">
        <v>588</v>
      </c>
      <c r="D387" s="3" t="s">
        <v>588</v>
      </c>
      <c r="E387" s="71">
        <f t="shared" ref="E387:AP387" si="535">SUMIF($E$204:$DD$204,E$316,$E275:$DD275)</f>
        <v>0</v>
      </c>
      <c r="F387" s="72">
        <f t="shared" si="535"/>
        <v>0</v>
      </c>
      <c r="G387" s="72">
        <f t="shared" si="535"/>
        <v>0</v>
      </c>
      <c r="H387" s="72">
        <f t="shared" si="535"/>
        <v>0</v>
      </c>
      <c r="I387" s="72">
        <f t="shared" si="535"/>
        <v>0</v>
      </c>
      <c r="J387" s="73">
        <f t="shared" si="535"/>
        <v>0</v>
      </c>
      <c r="K387" s="73">
        <f t="shared" si="535"/>
        <v>0</v>
      </c>
      <c r="L387" s="73">
        <f t="shared" si="535"/>
        <v>0</v>
      </c>
      <c r="M387" s="73">
        <f t="shared" si="535"/>
        <v>0</v>
      </c>
      <c r="N387" s="72">
        <f t="shared" si="535"/>
        <v>0</v>
      </c>
      <c r="O387" s="72">
        <f t="shared" si="535"/>
        <v>0</v>
      </c>
      <c r="P387" s="72">
        <f t="shared" si="535"/>
        <v>0</v>
      </c>
      <c r="Q387" s="73">
        <f t="shared" si="535"/>
        <v>0</v>
      </c>
      <c r="R387" s="73">
        <f t="shared" si="535"/>
        <v>0</v>
      </c>
      <c r="S387" s="73">
        <f t="shared" si="535"/>
        <v>0</v>
      </c>
      <c r="T387" s="73">
        <f t="shared" si="535"/>
        <v>0</v>
      </c>
      <c r="U387" s="72">
        <f t="shared" si="535"/>
        <v>0</v>
      </c>
      <c r="V387" s="72">
        <f t="shared" si="535"/>
        <v>0</v>
      </c>
      <c r="W387" s="72">
        <f t="shared" si="535"/>
        <v>0</v>
      </c>
      <c r="X387" s="78">
        <f t="shared" si="535"/>
        <v>0</v>
      </c>
      <c r="Y387" s="77">
        <f t="shared" si="535"/>
        <v>0</v>
      </c>
      <c r="Z387" s="73">
        <f t="shared" si="535"/>
        <v>0</v>
      </c>
      <c r="AA387" s="73">
        <f t="shared" si="535"/>
        <v>0</v>
      </c>
      <c r="AB387" s="73">
        <f t="shared" si="535"/>
        <v>0</v>
      </c>
      <c r="AC387" s="73">
        <f t="shared" si="535"/>
        <v>0</v>
      </c>
      <c r="AD387" s="72">
        <f t="shared" si="535"/>
        <v>0</v>
      </c>
      <c r="AE387" s="72">
        <f t="shared" si="535"/>
        <v>0</v>
      </c>
      <c r="AF387" s="72">
        <f t="shared" si="535"/>
        <v>0</v>
      </c>
      <c r="AG387" s="72">
        <f t="shared" si="535"/>
        <v>0</v>
      </c>
      <c r="AH387" s="73">
        <f t="shared" si="535"/>
        <v>0</v>
      </c>
      <c r="AI387" s="73">
        <f t="shared" si="535"/>
        <v>0</v>
      </c>
      <c r="AJ387" s="73">
        <f t="shared" si="535"/>
        <v>0</v>
      </c>
      <c r="AK387" s="73">
        <f t="shared" si="535"/>
        <v>0</v>
      </c>
      <c r="AL387" s="72">
        <f t="shared" si="535"/>
        <v>0</v>
      </c>
      <c r="AM387" s="72">
        <f t="shared" si="535"/>
        <v>0</v>
      </c>
      <c r="AN387" s="72">
        <f t="shared" si="535"/>
        <v>0</v>
      </c>
      <c r="AO387" s="78">
        <f t="shared" si="535"/>
        <v>0</v>
      </c>
      <c r="AP387" s="77">
        <f t="shared" si="535"/>
        <v>1.2483469473782767E-3</v>
      </c>
      <c r="AQ387" s="78">
        <f t="shared" ref="AQ387:DB387" si="536">SUMIF($E$204:$DD$204,AQ$316,$E275:$DD275)</f>
        <v>1.2483469473782767E-3</v>
      </c>
      <c r="AR387" s="77">
        <f t="shared" si="536"/>
        <v>1.9695739969263154E-3</v>
      </c>
      <c r="AS387" s="78">
        <f t="shared" si="536"/>
        <v>1.0730977179944605E-2</v>
      </c>
      <c r="AT387" s="77">
        <f t="shared" si="536"/>
        <v>1.0730977179944605E-2</v>
      </c>
      <c r="AU387" s="78">
        <f t="shared" si="536"/>
        <v>0</v>
      </c>
      <c r="AV387" s="77">
        <f t="shared" si="536"/>
        <v>1.3920595334426707E-6</v>
      </c>
      <c r="AW387" s="78">
        <f t="shared" si="536"/>
        <v>1.0291216309401871E-2</v>
      </c>
      <c r="AX387" s="77">
        <f t="shared" si="536"/>
        <v>1.3433042263221288E-3</v>
      </c>
      <c r="AY387" s="78">
        <f t="shared" si="536"/>
        <v>7.2922482244016382E-3</v>
      </c>
      <c r="AZ387" s="77">
        <f t="shared" si="536"/>
        <v>0</v>
      </c>
      <c r="BA387" s="78">
        <f t="shared" si="536"/>
        <v>1.5909993800111569E-3</v>
      </c>
      <c r="BB387" s="77">
        <f t="shared" si="536"/>
        <v>9.9761677688646813E-3</v>
      </c>
      <c r="BC387" s="78">
        <f t="shared" si="536"/>
        <v>1.9853830962365756E-2</v>
      </c>
      <c r="BD387" s="77">
        <f t="shared" si="536"/>
        <v>2.6339359507264216E-3</v>
      </c>
      <c r="BE387" s="78">
        <f t="shared" si="536"/>
        <v>2.3867355237634298E-3</v>
      </c>
      <c r="BF387" s="77">
        <f t="shared" si="536"/>
        <v>1.5881335316830392E-3</v>
      </c>
      <c r="BG387" s="78">
        <f t="shared" si="536"/>
        <v>3.0449953775816452E-3</v>
      </c>
      <c r="BH387" s="77">
        <f t="shared" si="536"/>
        <v>1.944156350577925E-2</v>
      </c>
      <c r="BI387" s="78">
        <f t="shared" si="536"/>
        <v>1.0784452004665749E-2</v>
      </c>
      <c r="BJ387" s="77">
        <f t="shared" si="536"/>
        <v>9.2038119485161451E-3</v>
      </c>
      <c r="BK387" s="78">
        <f t="shared" si="536"/>
        <v>1.0283394529514767E-2</v>
      </c>
      <c r="BL387" s="77">
        <f t="shared" si="536"/>
        <v>2.3803680451914629E-3</v>
      </c>
      <c r="BM387" s="78">
        <f t="shared" si="536"/>
        <v>6.7247614125370581E-5</v>
      </c>
      <c r="BN387" s="77">
        <f t="shared" si="536"/>
        <v>3.3573949910249397E-4</v>
      </c>
      <c r="BO387" s="78">
        <f t="shared" si="536"/>
        <v>8.0375158659235391E-4</v>
      </c>
      <c r="BP387" s="77">
        <f t="shared" si="536"/>
        <v>1.7708721608757326E-2</v>
      </c>
      <c r="BQ387" s="78">
        <f t="shared" si="536"/>
        <v>2.7395354660996294E-3</v>
      </c>
      <c r="BR387" s="77">
        <f t="shared" si="536"/>
        <v>7.3706508421926891E-3</v>
      </c>
      <c r="BS387" s="78">
        <f t="shared" si="536"/>
        <v>0</v>
      </c>
      <c r="BT387" s="77">
        <f t="shared" si="536"/>
        <v>2.9170102462778397E-4</v>
      </c>
      <c r="BU387" s="78">
        <f t="shared" si="536"/>
        <v>0</v>
      </c>
      <c r="BV387" s="77">
        <f t="shared" si="536"/>
        <v>1.9747396327044042E-2</v>
      </c>
      <c r="BW387" s="78">
        <f t="shared" si="536"/>
        <v>2.5597238082522384E-3</v>
      </c>
      <c r="BX387" s="77">
        <f t="shared" si="536"/>
        <v>1.4172897426994165E-3</v>
      </c>
      <c r="BY387" s="78">
        <f t="shared" si="536"/>
        <v>0</v>
      </c>
      <c r="BZ387" s="77">
        <f t="shared" si="536"/>
        <v>2.3598770150623418E-3</v>
      </c>
      <c r="CA387" s="78">
        <f t="shared" si="536"/>
        <v>4.9281193845455394E-3</v>
      </c>
      <c r="CB387" s="77">
        <f t="shared" si="536"/>
        <v>1.8223629011482278E-3</v>
      </c>
      <c r="CC387" s="78">
        <f t="shared" si="536"/>
        <v>4.2140441156761034E-3</v>
      </c>
      <c r="CD387" s="77">
        <f t="shared" si="536"/>
        <v>1.0572136748426605E-3</v>
      </c>
      <c r="CE387" s="78">
        <f t="shared" si="536"/>
        <v>8.3035669561506235E-5</v>
      </c>
      <c r="CF387" s="77">
        <f t="shared" si="536"/>
        <v>9.0241040386393901E-5</v>
      </c>
      <c r="CG387" s="78">
        <f t="shared" si="536"/>
        <v>3.0453467656315601E-2</v>
      </c>
      <c r="CH387" s="77">
        <f t="shared" si="536"/>
        <v>1.7472474152894338E-2</v>
      </c>
      <c r="CI387" s="78">
        <f t="shared" si="536"/>
        <v>6.1941314419253733E-3</v>
      </c>
      <c r="CJ387" s="77">
        <f t="shared" si="536"/>
        <v>1.5294114052820447E-3</v>
      </c>
      <c r="CK387" s="78">
        <f t="shared" si="536"/>
        <v>2.4099789978916268E-4</v>
      </c>
      <c r="CL387" s="77">
        <f t="shared" si="536"/>
        <v>0</v>
      </c>
      <c r="CM387" s="78">
        <f t="shared" si="536"/>
        <v>0</v>
      </c>
      <c r="CN387" s="77">
        <f t="shared" si="536"/>
        <v>9.7981047215834948E-8</v>
      </c>
      <c r="CO387" s="78">
        <f t="shared" si="536"/>
        <v>0</v>
      </c>
      <c r="CP387" s="77">
        <f t="shared" si="536"/>
        <v>9.1380192539009433E-2</v>
      </c>
      <c r="CQ387" s="78">
        <f t="shared" si="536"/>
        <v>1.8389380791498568E-3</v>
      </c>
      <c r="CR387" s="77">
        <f t="shared" si="536"/>
        <v>3.9332987746477583E-3</v>
      </c>
      <c r="CS387" s="78">
        <f t="shared" si="536"/>
        <v>6.5666803503023445E-3</v>
      </c>
      <c r="CT387" s="77">
        <f t="shared" si="536"/>
        <v>1.5383743184377661E-3</v>
      </c>
      <c r="CU387" s="78">
        <f t="shared" si="536"/>
        <v>9.5038867983000437E-3</v>
      </c>
      <c r="CV387" s="77">
        <f t="shared" si="536"/>
        <v>0</v>
      </c>
      <c r="CW387" s="78">
        <f t="shared" si="536"/>
        <v>4.9526253778320824E-2</v>
      </c>
      <c r="CX387" s="77">
        <f t="shared" si="536"/>
        <v>6.0018273136783424E-3</v>
      </c>
      <c r="CY387" s="78">
        <f t="shared" si="536"/>
        <v>3.7871542180862943E-3</v>
      </c>
      <c r="CZ387" s="77">
        <f t="shared" si="536"/>
        <v>0</v>
      </c>
      <c r="DA387" s="78">
        <f t="shared" si="536"/>
        <v>4.5734732188242901E-3</v>
      </c>
      <c r="DB387" s="77">
        <f t="shared" si="536"/>
        <v>1.2172310551395494E-2</v>
      </c>
      <c r="DC387" s="78">
        <f t="shared" ref="DC387:DD387" si="537">SUMIF($E$204:$DD$204,DC$316,$E275:$DD275)</f>
        <v>0</v>
      </c>
      <c r="DD387" s="80">
        <f t="shared" si="537"/>
        <v>0</v>
      </c>
      <c r="DE387" s="3"/>
    </row>
    <row r="388" spans="1:109" x14ac:dyDescent="0.35">
      <c r="A388" s="3"/>
      <c r="B388" s="3" t="s">
        <v>3909</v>
      </c>
      <c r="C388" s="39" t="s">
        <v>589</v>
      </c>
      <c r="D388" s="3" t="s">
        <v>589</v>
      </c>
      <c r="E388" s="75">
        <f t="shared" ref="E388:AP388" si="538">SUMIF($E$204:$DD$204,E$316,$E276:$DD276)</f>
        <v>0</v>
      </c>
      <c r="F388" s="73">
        <f t="shared" si="538"/>
        <v>0</v>
      </c>
      <c r="G388" s="73">
        <f t="shared" si="538"/>
        <v>0</v>
      </c>
      <c r="H388" s="73">
        <f t="shared" si="538"/>
        <v>0</v>
      </c>
      <c r="I388" s="73">
        <f t="shared" si="538"/>
        <v>0</v>
      </c>
      <c r="J388" s="72">
        <f t="shared" si="538"/>
        <v>0</v>
      </c>
      <c r="K388" s="72">
        <f t="shared" si="538"/>
        <v>0</v>
      </c>
      <c r="L388" s="72">
        <f t="shared" si="538"/>
        <v>0</v>
      </c>
      <c r="M388" s="72">
        <f t="shared" si="538"/>
        <v>0</v>
      </c>
      <c r="N388" s="73">
        <f t="shared" si="538"/>
        <v>0</v>
      </c>
      <c r="O388" s="73">
        <f t="shared" si="538"/>
        <v>0</v>
      </c>
      <c r="P388" s="73">
        <f t="shared" si="538"/>
        <v>0</v>
      </c>
      <c r="Q388" s="72">
        <f t="shared" si="538"/>
        <v>0</v>
      </c>
      <c r="R388" s="72">
        <f t="shared" si="538"/>
        <v>0</v>
      </c>
      <c r="S388" s="72">
        <f t="shared" si="538"/>
        <v>0</v>
      </c>
      <c r="T388" s="72">
        <f t="shared" si="538"/>
        <v>0</v>
      </c>
      <c r="U388" s="73">
        <f t="shared" si="538"/>
        <v>0</v>
      </c>
      <c r="V388" s="73">
        <f t="shared" si="538"/>
        <v>0</v>
      </c>
      <c r="W388" s="73">
        <f t="shared" si="538"/>
        <v>0</v>
      </c>
      <c r="X388" s="77">
        <f t="shared" si="538"/>
        <v>0</v>
      </c>
      <c r="Y388" s="78">
        <f t="shared" si="538"/>
        <v>0</v>
      </c>
      <c r="Z388" s="72">
        <f t="shared" si="538"/>
        <v>0</v>
      </c>
      <c r="AA388" s="72">
        <f t="shared" si="538"/>
        <v>0</v>
      </c>
      <c r="AB388" s="72">
        <f t="shared" si="538"/>
        <v>0</v>
      </c>
      <c r="AC388" s="72">
        <f t="shared" si="538"/>
        <v>0</v>
      </c>
      <c r="AD388" s="73">
        <f t="shared" si="538"/>
        <v>0</v>
      </c>
      <c r="AE388" s="73">
        <f t="shared" si="538"/>
        <v>0</v>
      </c>
      <c r="AF388" s="73">
        <f t="shared" si="538"/>
        <v>0</v>
      </c>
      <c r="AG388" s="73">
        <f t="shared" si="538"/>
        <v>0</v>
      </c>
      <c r="AH388" s="72">
        <f t="shared" si="538"/>
        <v>0</v>
      </c>
      <c r="AI388" s="72">
        <f t="shared" si="538"/>
        <v>0</v>
      </c>
      <c r="AJ388" s="72">
        <f t="shared" si="538"/>
        <v>0</v>
      </c>
      <c r="AK388" s="72">
        <f t="shared" si="538"/>
        <v>0</v>
      </c>
      <c r="AL388" s="73">
        <f t="shared" si="538"/>
        <v>0</v>
      </c>
      <c r="AM388" s="73">
        <f t="shared" si="538"/>
        <v>0</v>
      </c>
      <c r="AN388" s="73">
        <f t="shared" si="538"/>
        <v>0</v>
      </c>
      <c r="AO388" s="77">
        <f t="shared" si="538"/>
        <v>0</v>
      </c>
      <c r="AP388" s="78">
        <f t="shared" si="538"/>
        <v>3.0666364825155372E-4</v>
      </c>
      <c r="AQ388" s="77">
        <f t="shared" ref="AQ388:DB388" si="539">SUMIF($E$204:$DD$204,AQ$316,$E276:$DD276)</f>
        <v>3.0666364825155372E-4</v>
      </c>
      <c r="AR388" s="78">
        <f t="shared" si="539"/>
        <v>3.020155434446139E-4</v>
      </c>
      <c r="AS388" s="77">
        <f t="shared" si="539"/>
        <v>2.3407559959272902E-3</v>
      </c>
      <c r="AT388" s="78">
        <f t="shared" si="539"/>
        <v>2.3407559959272902E-3</v>
      </c>
      <c r="AU388" s="77">
        <f t="shared" si="539"/>
        <v>0</v>
      </c>
      <c r="AV388" s="78">
        <f t="shared" si="539"/>
        <v>3.0753478542226334E-7</v>
      </c>
      <c r="AW388" s="77">
        <f t="shared" si="539"/>
        <v>2.4975175437797507E-3</v>
      </c>
      <c r="AX388" s="78">
        <f t="shared" si="539"/>
        <v>2.980263182067935E-4</v>
      </c>
      <c r="AY388" s="77">
        <f t="shared" si="539"/>
        <v>1.6058625036647132E-3</v>
      </c>
      <c r="AZ388" s="78">
        <f t="shared" si="539"/>
        <v>0</v>
      </c>
      <c r="BA388" s="77">
        <f t="shared" si="539"/>
        <v>4.6212361293923463E-4</v>
      </c>
      <c r="BB388" s="78">
        <f t="shared" si="539"/>
        <v>2.2686112961850776E-3</v>
      </c>
      <c r="BC388" s="77">
        <f t="shared" si="539"/>
        <v>4.3236546272901848E-3</v>
      </c>
      <c r="BD388" s="78">
        <f t="shared" si="539"/>
        <v>0</v>
      </c>
      <c r="BE388" s="77">
        <f t="shared" si="539"/>
        <v>5.2553140085649782E-4</v>
      </c>
      <c r="BF388" s="78">
        <f t="shared" si="539"/>
        <v>3.5857882678373058E-4</v>
      </c>
      <c r="BG388" s="77">
        <f t="shared" si="539"/>
        <v>6.6980254820154855E-4</v>
      </c>
      <c r="BH388" s="78">
        <f t="shared" si="539"/>
        <v>4.2546661337240768E-3</v>
      </c>
      <c r="BI388" s="77">
        <f t="shared" si="539"/>
        <v>2.1111716882977489E-3</v>
      </c>
      <c r="BJ388" s="78">
        <f t="shared" si="539"/>
        <v>2.0023432880817557E-3</v>
      </c>
      <c r="BK388" s="77">
        <f t="shared" si="539"/>
        <v>2.2477917902519987E-3</v>
      </c>
      <c r="BL388" s="78">
        <f t="shared" si="539"/>
        <v>5.2887997777326752E-4</v>
      </c>
      <c r="BM388" s="77">
        <f t="shared" si="539"/>
        <v>1.4768819810479542E-5</v>
      </c>
      <c r="BN388" s="78">
        <f t="shared" si="539"/>
        <v>7.3886961199219343E-5</v>
      </c>
      <c r="BO388" s="77">
        <f t="shared" si="539"/>
        <v>1.2912824924238078E-4</v>
      </c>
      <c r="BP388" s="78">
        <f t="shared" si="539"/>
        <v>3.87298230306801E-3</v>
      </c>
      <c r="BQ388" s="77">
        <f t="shared" si="539"/>
        <v>0</v>
      </c>
      <c r="BR388" s="78">
        <f t="shared" si="539"/>
        <v>1.6917518061365104E-3</v>
      </c>
      <c r="BS388" s="77">
        <f t="shared" si="539"/>
        <v>0</v>
      </c>
      <c r="BT388" s="78">
        <f t="shared" si="539"/>
        <v>6.3078934346904596E-5</v>
      </c>
      <c r="BU388" s="77">
        <f t="shared" si="539"/>
        <v>0</v>
      </c>
      <c r="BV388" s="78">
        <f t="shared" si="539"/>
        <v>4.274801331632455E-3</v>
      </c>
      <c r="BW388" s="77">
        <f t="shared" si="539"/>
        <v>5.5836095977870382E-4</v>
      </c>
      <c r="BX388" s="78">
        <f t="shared" si="539"/>
        <v>2.4390548756282032E-4</v>
      </c>
      <c r="BY388" s="77">
        <f t="shared" si="539"/>
        <v>0</v>
      </c>
      <c r="BZ388" s="78">
        <f t="shared" si="539"/>
        <v>2.7155424403226946E-4</v>
      </c>
      <c r="CA388" s="77">
        <f t="shared" si="539"/>
        <v>1.0717552940552081E-3</v>
      </c>
      <c r="CB388" s="78">
        <f t="shared" si="539"/>
        <v>2.9642344796353023E-4</v>
      </c>
      <c r="CC388" s="77">
        <f t="shared" si="539"/>
        <v>9.1750883714412869E-4</v>
      </c>
      <c r="CD388" s="78">
        <f t="shared" si="539"/>
        <v>2.3045693522253982E-4</v>
      </c>
      <c r="CE388" s="77">
        <f t="shared" si="539"/>
        <v>1.8130250407396015E-5</v>
      </c>
      <c r="CF388" s="78">
        <f t="shared" si="539"/>
        <v>1.9596290659194602E-5</v>
      </c>
      <c r="CG388" s="77">
        <f t="shared" si="539"/>
        <v>6.6125715518966528E-3</v>
      </c>
      <c r="CH388" s="78">
        <f t="shared" si="539"/>
        <v>3.8406108130550872E-3</v>
      </c>
      <c r="CI388" s="77">
        <f t="shared" si="539"/>
        <v>1.3421803402798346E-3</v>
      </c>
      <c r="CJ388" s="78">
        <f t="shared" si="539"/>
        <v>3.0893456816436372E-4</v>
      </c>
      <c r="CK388" s="77">
        <f t="shared" si="539"/>
        <v>6.7492141136442103E-5</v>
      </c>
      <c r="CL388" s="78">
        <f t="shared" si="539"/>
        <v>0</v>
      </c>
      <c r="CM388" s="77">
        <f t="shared" si="539"/>
        <v>0</v>
      </c>
      <c r="CN388" s="78">
        <f t="shared" si="539"/>
        <v>2.4363562442392856E-8</v>
      </c>
      <c r="CO388" s="77">
        <f t="shared" si="539"/>
        <v>0</v>
      </c>
      <c r="CP388" s="78">
        <f t="shared" si="539"/>
        <v>1.6644096027100316E-2</v>
      </c>
      <c r="CQ388" s="77">
        <f t="shared" si="539"/>
        <v>3.9924258227494989E-4</v>
      </c>
      <c r="CR388" s="78">
        <f t="shared" si="539"/>
        <v>8.6348871537584703E-4</v>
      </c>
      <c r="CS388" s="77">
        <f t="shared" si="539"/>
        <v>8.6248871170156803E-4</v>
      </c>
      <c r="CT388" s="78">
        <f t="shared" si="539"/>
        <v>3.5006655970559844E-4</v>
      </c>
      <c r="CU388" s="77">
        <f t="shared" si="539"/>
        <v>2.1089095486727166E-3</v>
      </c>
      <c r="CV388" s="78">
        <f t="shared" si="539"/>
        <v>0</v>
      </c>
      <c r="CW388" s="77">
        <f t="shared" si="539"/>
        <v>6.6821390424960233E-3</v>
      </c>
      <c r="CX388" s="78">
        <f t="shared" si="539"/>
        <v>1.2583865383269564E-3</v>
      </c>
      <c r="CY388" s="77">
        <f t="shared" si="539"/>
        <v>7.2523040482385553E-4</v>
      </c>
      <c r="CZ388" s="78">
        <f t="shared" si="539"/>
        <v>0</v>
      </c>
      <c r="DA388" s="77">
        <f t="shared" si="539"/>
        <v>9.9101818144503801E-4</v>
      </c>
      <c r="DB388" s="78">
        <f t="shared" si="539"/>
        <v>2.4907360679281027E-3</v>
      </c>
      <c r="DC388" s="77">
        <f t="shared" ref="DC388:DD388" si="540">SUMIF($E$204:$DD$204,DC$316,$E276:$DD276)</f>
        <v>0</v>
      </c>
      <c r="DD388" s="79">
        <f t="shared" si="540"/>
        <v>0</v>
      </c>
      <c r="DE388" s="3"/>
    </row>
    <row r="389" spans="1:109" x14ac:dyDescent="0.35">
      <c r="A389" s="3"/>
      <c r="B389" s="3" t="s">
        <v>3910</v>
      </c>
      <c r="C389" s="39" t="s">
        <v>590</v>
      </c>
      <c r="D389" s="3" t="s">
        <v>590</v>
      </c>
      <c r="E389" s="71">
        <f t="shared" ref="E389:AP389" si="541">SUMIF($E$204:$DD$204,E$316,$E277:$DD277)</f>
        <v>0</v>
      </c>
      <c r="F389" s="72">
        <f t="shared" si="541"/>
        <v>0</v>
      </c>
      <c r="G389" s="72">
        <f t="shared" si="541"/>
        <v>0</v>
      </c>
      <c r="H389" s="72">
        <f t="shared" si="541"/>
        <v>0</v>
      </c>
      <c r="I389" s="72">
        <f t="shared" si="541"/>
        <v>0</v>
      </c>
      <c r="J389" s="73">
        <f t="shared" si="541"/>
        <v>0</v>
      </c>
      <c r="K389" s="73">
        <f t="shared" si="541"/>
        <v>0</v>
      </c>
      <c r="L389" s="73">
        <f t="shared" si="541"/>
        <v>0</v>
      </c>
      <c r="M389" s="73">
        <f t="shared" si="541"/>
        <v>0</v>
      </c>
      <c r="N389" s="72">
        <f t="shared" si="541"/>
        <v>0</v>
      </c>
      <c r="O389" s="72">
        <f t="shared" si="541"/>
        <v>0</v>
      </c>
      <c r="P389" s="72">
        <f t="shared" si="541"/>
        <v>0</v>
      </c>
      <c r="Q389" s="73">
        <f t="shared" si="541"/>
        <v>0</v>
      </c>
      <c r="R389" s="73">
        <f t="shared" si="541"/>
        <v>0</v>
      </c>
      <c r="S389" s="73">
        <f t="shared" si="541"/>
        <v>0</v>
      </c>
      <c r="T389" s="73">
        <f t="shared" si="541"/>
        <v>0</v>
      </c>
      <c r="U389" s="72">
        <f t="shared" si="541"/>
        <v>0</v>
      </c>
      <c r="V389" s="72">
        <f t="shared" si="541"/>
        <v>0</v>
      </c>
      <c r="W389" s="72">
        <f t="shared" si="541"/>
        <v>0</v>
      </c>
      <c r="X389" s="78">
        <f t="shared" si="541"/>
        <v>0</v>
      </c>
      <c r="Y389" s="77">
        <f t="shared" si="541"/>
        <v>0</v>
      </c>
      <c r="Z389" s="73">
        <f t="shared" si="541"/>
        <v>0</v>
      </c>
      <c r="AA389" s="73">
        <f t="shared" si="541"/>
        <v>0</v>
      </c>
      <c r="AB389" s="73">
        <f t="shared" si="541"/>
        <v>0</v>
      </c>
      <c r="AC389" s="73">
        <f t="shared" si="541"/>
        <v>0</v>
      </c>
      <c r="AD389" s="72">
        <f t="shared" si="541"/>
        <v>0</v>
      </c>
      <c r="AE389" s="72">
        <f t="shared" si="541"/>
        <v>0</v>
      </c>
      <c r="AF389" s="72">
        <f t="shared" si="541"/>
        <v>0</v>
      </c>
      <c r="AG389" s="72">
        <f t="shared" si="541"/>
        <v>0</v>
      </c>
      <c r="AH389" s="73">
        <f t="shared" si="541"/>
        <v>0</v>
      </c>
      <c r="AI389" s="73">
        <f t="shared" si="541"/>
        <v>0</v>
      </c>
      <c r="AJ389" s="73">
        <f t="shared" si="541"/>
        <v>0</v>
      </c>
      <c r="AK389" s="73">
        <f t="shared" si="541"/>
        <v>0</v>
      </c>
      <c r="AL389" s="72">
        <f t="shared" si="541"/>
        <v>0</v>
      </c>
      <c r="AM389" s="72">
        <f t="shared" si="541"/>
        <v>0</v>
      </c>
      <c r="AN389" s="72">
        <f t="shared" si="541"/>
        <v>0</v>
      </c>
      <c r="AO389" s="78">
        <f t="shared" si="541"/>
        <v>0</v>
      </c>
      <c r="AP389" s="77">
        <f t="shared" si="541"/>
        <v>2.0267830138639958E-2</v>
      </c>
      <c r="AQ389" s="78">
        <f t="shared" ref="AQ389:DB389" si="542">SUMIF($E$204:$DD$204,AQ$316,$E277:$DD277)</f>
        <v>2.0267830138639958E-2</v>
      </c>
      <c r="AR389" s="77">
        <f t="shared" si="542"/>
        <v>0.6738806991598113</v>
      </c>
      <c r="AS389" s="78">
        <f t="shared" si="542"/>
        <v>0</v>
      </c>
      <c r="AT389" s="77">
        <f t="shared" si="542"/>
        <v>0</v>
      </c>
      <c r="AU389" s="78">
        <f t="shared" si="542"/>
        <v>4.8788556583824524E-3</v>
      </c>
      <c r="AV389" s="77">
        <f t="shared" si="542"/>
        <v>0</v>
      </c>
      <c r="AW389" s="78">
        <f t="shared" si="542"/>
        <v>1.5785595812135584E-2</v>
      </c>
      <c r="AX389" s="77">
        <f t="shared" si="542"/>
        <v>1.740486516227244E-3</v>
      </c>
      <c r="AY389" s="78">
        <f t="shared" si="542"/>
        <v>1.1134680658851167E-2</v>
      </c>
      <c r="AZ389" s="77">
        <f t="shared" si="542"/>
        <v>0</v>
      </c>
      <c r="BA389" s="78">
        <f t="shared" si="542"/>
        <v>3.5084956424528569E-3</v>
      </c>
      <c r="BB389" s="77">
        <f t="shared" si="542"/>
        <v>3.6503146786161281E-3</v>
      </c>
      <c r="BC389" s="78">
        <f t="shared" si="542"/>
        <v>2.0415915924589221E-2</v>
      </c>
      <c r="BD389" s="77">
        <f t="shared" si="542"/>
        <v>0</v>
      </c>
      <c r="BE389" s="78">
        <f t="shared" si="542"/>
        <v>1.4502469165856567E-5</v>
      </c>
      <c r="BF389" s="77">
        <f t="shared" si="542"/>
        <v>9.9926977425303445E-3</v>
      </c>
      <c r="BG389" s="78">
        <f t="shared" si="542"/>
        <v>5.6094289943349369E-3</v>
      </c>
      <c r="BH389" s="77">
        <f t="shared" si="542"/>
        <v>0</v>
      </c>
      <c r="BI389" s="78">
        <f t="shared" si="542"/>
        <v>1.5598344224223194E-2</v>
      </c>
      <c r="BJ389" s="77">
        <f t="shared" si="542"/>
        <v>3.9587537130784993E-2</v>
      </c>
      <c r="BK389" s="78">
        <f t="shared" si="542"/>
        <v>2.6853865947894639E-3</v>
      </c>
      <c r="BL389" s="77">
        <f t="shared" si="542"/>
        <v>4.4099740940842182E-5</v>
      </c>
      <c r="BM389" s="78">
        <f t="shared" si="542"/>
        <v>0</v>
      </c>
      <c r="BN389" s="77">
        <f t="shared" si="542"/>
        <v>5.8147350205391975E-2</v>
      </c>
      <c r="BO389" s="78">
        <f t="shared" si="542"/>
        <v>2.4105549106407981E-3</v>
      </c>
      <c r="BP389" s="77">
        <f t="shared" si="542"/>
        <v>2.8101033806077159E-3</v>
      </c>
      <c r="BQ389" s="78">
        <f t="shared" si="542"/>
        <v>3.1242866381696079E-3</v>
      </c>
      <c r="BR389" s="77">
        <f t="shared" si="542"/>
        <v>1.8165165020350596E-3</v>
      </c>
      <c r="BS389" s="78">
        <f t="shared" si="542"/>
        <v>9.1249964988193349E-2</v>
      </c>
      <c r="BT389" s="77">
        <f t="shared" si="542"/>
        <v>0</v>
      </c>
      <c r="BU389" s="78">
        <f t="shared" si="542"/>
        <v>3.970147751784954E-3</v>
      </c>
      <c r="BV389" s="77">
        <f t="shared" si="542"/>
        <v>1.6312205400881373E-3</v>
      </c>
      <c r="BW389" s="78">
        <f t="shared" si="542"/>
        <v>2.073515265914741E-2</v>
      </c>
      <c r="BX389" s="77">
        <f t="shared" si="542"/>
        <v>1.3031939745767081E-2</v>
      </c>
      <c r="BY389" s="78">
        <f t="shared" si="542"/>
        <v>0</v>
      </c>
      <c r="BZ389" s="77">
        <f t="shared" si="542"/>
        <v>4.8259593775996749E-3</v>
      </c>
      <c r="CA389" s="78">
        <f t="shared" si="542"/>
        <v>6.3054331999831698E-3</v>
      </c>
      <c r="CB389" s="77">
        <f t="shared" si="542"/>
        <v>8.1612453316796865E-3</v>
      </c>
      <c r="CC389" s="78">
        <f t="shared" si="542"/>
        <v>1.1251425731376188E-2</v>
      </c>
      <c r="CD389" s="77">
        <f t="shared" si="542"/>
        <v>5.0111903637265918E-3</v>
      </c>
      <c r="CE389" s="78">
        <f t="shared" si="542"/>
        <v>0</v>
      </c>
      <c r="CF389" s="77">
        <f t="shared" si="542"/>
        <v>1.7537063605743421E-3</v>
      </c>
      <c r="CG389" s="78">
        <f t="shared" si="542"/>
        <v>1.3114220536252316E-2</v>
      </c>
      <c r="CH389" s="77">
        <f t="shared" si="542"/>
        <v>9.4222844857955335E-3</v>
      </c>
      <c r="CI389" s="78">
        <f t="shared" si="542"/>
        <v>2.1087624252305412E-2</v>
      </c>
      <c r="CJ389" s="77">
        <f t="shared" si="542"/>
        <v>0</v>
      </c>
      <c r="CK389" s="78">
        <f t="shared" si="542"/>
        <v>0</v>
      </c>
      <c r="CL389" s="77">
        <f t="shared" si="542"/>
        <v>0</v>
      </c>
      <c r="CM389" s="78">
        <f t="shared" si="542"/>
        <v>0</v>
      </c>
      <c r="CN389" s="77">
        <f t="shared" si="542"/>
        <v>0</v>
      </c>
      <c r="CO389" s="78">
        <f t="shared" si="542"/>
        <v>0</v>
      </c>
      <c r="CP389" s="77">
        <f t="shared" si="542"/>
        <v>0.19663295158232069</v>
      </c>
      <c r="CQ389" s="78">
        <f t="shared" si="542"/>
        <v>2.7697066467170139E-4</v>
      </c>
      <c r="CR389" s="77">
        <f t="shared" si="542"/>
        <v>1.1868810636909236E-2</v>
      </c>
      <c r="CS389" s="78">
        <f t="shared" si="542"/>
        <v>3.1132782048646894E-4</v>
      </c>
      <c r="CT389" s="77">
        <f t="shared" si="542"/>
        <v>7.9218388001340765E-4</v>
      </c>
      <c r="CU389" s="78">
        <f t="shared" si="542"/>
        <v>1.0696971962214679E-2</v>
      </c>
      <c r="CV389" s="77">
        <f t="shared" si="542"/>
        <v>9.5946129194226876E-2</v>
      </c>
      <c r="CW389" s="78">
        <f t="shared" si="542"/>
        <v>4.0141475439534849E-2</v>
      </c>
      <c r="CX389" s="77">
        <f t="shared" si="542"/>
        <v>1.1914005325352172E-2</v>
      </c>
      <c r="CY389" s="78">
        <f t="shared" si="542"/>
        <v>2.0825185781801647E-2</v>
      </c>
      <c r="CZ389" s="77">
        <f t="shared" si="542"/>
        <v>3.9846255401138106E-2</v>
      </c>
      <c r="DA389" s="78">
        <f t="shared" si="542"/>
        <v>0</v>
      </c>
      <c r="DB389" s="77">
        <f t="shared" si="542"/>
        <v>4.3358190226945773E-2</v>
      </c>
      <c r="DC389" s="78">
        <f t="shared" ref="DC389:DD389" si="543">SUMIF($E$204:$DD$204,DC$316,$E277:$DD277)</f>
        <v>0</v>
      </c>
      <c r="DD389" s="80">
        <f t="shared" si="543"/>
        <v>0</v>
      </c>
      <c r="DE389" s="3"/>
    </row>
    <row r="390" spans="1:109" x14ac:dyDescent="0.35">
      <c r="A390" s="3"/>
      <c r="B390" s="3" t="s">
        <v>3911</v>
      </c>
      <c r="C390" s="39" t="s">
        <v>591</v>
      </c>
      <c r="D390" s="3" t="s">
        <v>591</v>
      </c>
      <c r="E390" s="75">
        <f t="shared" ref="E390:AP390" si="544">SUMIF($E$204:$DD$204,E$316,$E278:$DD278)</f>
        <v>0</v>
      </c>
      <c r="F390" s="73">
        <f t="shared" si="544"/>
        <v>0</v>
      </c>
      <c r="G390" s="73">
        <f t="shared" si="544"/>
        <v>0</v>
      </c>
      <c r="H390" s="73">
        <f t="shared" si="544"/>
        <v>0</v>
      </c>
      <c r="I390" s="73">
        <f t="shared" si="544"/>
        <v>0</v>
      </c>
      <c r="J390" s="72">
        <f t="shared" si="544"/>
        <v>0</v>
      </c>
      <c r="K390" s="72">
        <f t="shared" si="544"/>
        <v>0</v>
      </c>
      <c r="L390" s="72">
        <f t="shared" si="544"/>
        <v>0</v>
      </c>
      <c r="M390" s="72">
        <f t="shared" si="544"/>
        <v>0</v>
      </c>
      <c r="N390" s="73">
        <f t="shared" si="544"/>
        <v>0</v>
      </c>
      <c r="O390" s="73">
        <f t="shared" si="544"/>
        <v>0</v>
      </c>
      <c r="P390" s="73">
        <f t="shared" si="544"/>
        <v>0</v>
      </c>
      <c r="Q390" s="72">
        <f t="shared" si="544"/>
        <v>0</v>
      </c>
      <c r="R390" s="72">
        <f t="shared" si="544"/>
        <v>0</v>
      </c>
      <c r="S390" s="72">
        <f t="shared" si="544"/>
        <v>0</v>
      </c>
      <c r="T390" s="72">
        <f t="shared" si="544"/>
        <v>0</v>
      </c>
      <c r="U390" s="73">
        <f t="shared" si="544"/>
        <v>0</v>
      </c>
      <c r="V390" s="73">
        <f t="shared" si="544"/>
        <v>0</v>
      </c>
      <c r="W390" s="73">
        <f t="shared" si="544"/>
        <v>0</v>
      </c>
      <c r="X390" s="77">
        <f t="shared" si="544"/>
        <v>0</v>
      </c>
      <c r="Y390" s="78">
        <f t="shared" si="544"/>
        <v>0</v>
      </c>
      <c r="Z390" s="72">
        <f t="shared" si="544"/>
        <v>0</v>
      </c>
      <c r="AA390" s="72">
        <f t="shared" si="544"/>
        <v>0</v>
      </c>
      <c r="AB390" s="72">
        <f t="shared" si="544"/>
        <v>0</v>
      </c>
      <c r="AC390" s="72">
        <f t="shared" si="544"/>
        <v>0</v>
      </c>
      <c r="AD390" s="73">
        <f t="shared" si="544"/>
        <v>0</v>
      </c>
      <c r="AE390" s="73">
        <f t="shared" si="544"/>
        <v>0</v>
      </c>
      <c r="AF390" s="73">
        <f t="shared" si="544"/>
        <v>0</v>
      </c>
      <c r="AG390" s="73">
        <f t="shared" si="544"/>
        <v>0</v>
      </c>
      <c r="AH390" s="72">
        <f t="shared" si="544"/>
        <v>0</v>
      </c>
      <c r="AI390" s="72">
        <f t="shared" si="544"/>
        <v>0</v>
      </c>
      <c r="AJ390" s="72">
        <f t="shared" si="544"/>
        <v>0</v>
      </c>
      <c r="AK390" s="72">
        <f t="shared" si="544"/>
        <v>0</v>
      </c>
      <c r="AL390" s="73">
        <f t="shared" si="544"/>
        <v>0</v>
      </c>
      <c r="AM390" s="73">
        <f t="shared" si="544"/>
        <v>0</v>
      </c>
      <c r="AN390" s="73">
        <f t="shared" si="544"/>
        <v>0</v>
      </c>
      <c r="AO390" s="77">
        <f t="shared" si="544"/>
        <v>0</v>
      </c>
      <c r="AP390" s="78">
        <f t="shared" si="544"/>
        <v>0</v>
      </c>
      <c r="AQ390" s="77">
        <f t="shared" ref="AQ390:DB390" si="545">SUMIF($E$204:$DD$204,AQ$316,$E278:$DD278)</f>
        <v>0</v>
      </c>
      <c r="AR390" s="78">
        <f t="shared" si="545"/>
        <v>0</v>
      </c>
      <c r="AS390" s="77">
        <f t="shared" si="545"/>
        <v>0</v>
      </c>
      <c r="AT390" s="78">
        <f t="shared" si="545"/>
        <v>0</v>
      </c>
      <c r="AU390" s="77">
        <f t="shared" si="545"/>
        <v>0</v>
      </c>
      <c r="AV390" s="78">
        <f t="shared" si="545"/>
        <v>0</v>
      </c>
      <c r="AW390" s="77">
        <f t="shared" si="545"/>
        <v>0</v>
      </c>
      <c r="AX390" s="78">
        <f t="shared" si="545"/>
        <v>0</v>
      </c>
      <c r="AY390" s="77">
        <f t="shared" si="545"/>
        <v>0</v>
      </c>
      <c r="AZ390" s="78">
        <f t="shared" si="545"/>
        <v>0</v>
      </c>
      <c r="BA390" s="77">
        <f t="shared" si="545"/>
        <v>0</v>
      </c>
      <c r="BB390" s="78">
        <f t="shared" si="545"/>
        <v>0</v>
      </c>
      <c r="BC390" s="77">
        <f t="shared" si="545"/>
        <v>0</v>
      </c>
      <c r="BD390" s="78">
        <f t="shared" si="545"/>
        <v>0</v>
      </c>
      <c r="BE390" s="77">
        <f t="shared" si="545"/>
        <v>0</v>
      </c>
      <c r="BF390" s="78">
        <f t="shared" si="545"/>
        <v>0</v>
      </c>
      <c r="BG390" s="77">
        <f t="shared" si="545"/>
        <v>0</v>
      </c>
      <c r="BH390" s="78">
        <f t="shared" si="545"/>
        <v>0</v>
      </c>
      <c r="BI390" s="77">
        <f t="shared" si="545"/>
        <v>0</v>
      </c>
      <c r="BJ390" s="78">
        <f t="shared" si="545"/>
        <v>0</v>
      </c>
      <c r="BK390" s="77">
        <f t="shared" si="545"/>
        <v>0</v>
      </c>
      <c r="BL390" s="78">
        <f t="shared" si="545"/>
        <v>0</v>
      </c>
      <c r="BM390" s="77">
        <f t="shared" si="545"/>
        <v>0</v>
      </c>
      <c r="BN390" s="78">
        <f t="shared" si="545"/>
        <v>0</v>
      </c>
      <c r="BO390" s="77">
        <f t="shared" si="545"/>
        <v>0</v>
      </c>
      <c r="BP390" s="78">
        <f t="shared" si="545"/>
        <v>0</v>
      </c>
      <c r="BQ390" s="77">
        <f t="shared" si="545"/>
        <v>0</v>
      </c>
      <c r="BR390" s="78">
        <f t="shared" si="545"/>
        <v>0</v>
      </c>
      <c r="BS390" s="77">
        <f t="shared" si="545"/>
        <v>0</v>
      </c>
      <c r="BT390" s="78">
        <f t="shared" si="545"/>
        <v>0</v>
      </c>
      <c r="BU390" s="77">
        <f t="shared" si="545"/>
        <v>0</v>
      </c>
      <c r="BV390" s="78">
        <f t="shared" si="545"/>
        <v>0</v>
      </c>
      <c r="BW390" s="77">
        <f t="shared" si="545"/>
        <v>0</v>
      </c>
      <c r="BX390" s="78">
        <f t="shared" si="545"/>
        <v>0</v>
      </c>
      <c r="BY390" s="77">
        <f t="shared" si="545"/>
        <v>0</v>
      </c>
      <c r="BZ390" s="78">
        <f t="shared" si="545"/>
        <v>0</v>
      </c>
      <c r="CA390" s="77">
        <f t="shared" si="545"/>
        <v>0</v>
      </c>
      <c r="CB390" s="78">
        <f t="shared" si="545"/>
        <v>0</v>
      </c>
      <c r="CC390" s="77">
        <f t="shared" si="545"/>
        <v>0</v>
      </c>
      <c r="CD390" s="78">
        <f t="shared" si="545"/>
        <v>0</v>
      </c>
      <c r="CE390" s="77">
        <f t="shared" si="545"/>
        <v>0</v>
      </c>
      <c r="CF390" s="78">
        <f t="shared" si="545"/>
        <v>0</v>
      </c>
      <c r="CG390" s="77">
        <f t="shared" si="545"/>
        <v>0</v>
      </c>
      <c r="CH390" s="78">
        <f t="shared" si="545"/>
        <v>0</v>
      </c>
      <c r="CI390" s="77">
        <f t="shared" si="545"/>
        <v>0</v>
      </c>
      <c r="CJ390" s="78">
        <f t="shared" si="545"/>
        <v>0</v>
      </c>
      <c r="CK390" s="77">
        <f t="shared" si="545"/>
        <v>0</v>
      </c>
      <c r="CL390" s="78">
        <f t="shared" si="545"/>
        <v>0</v>
      </c>
      <c r="CM390" s="77">
        <f t="shared" si="545"/>
        <v>0</v>
      </c>
      <c r="CN390" s="78">
        <f t="shared" si="545"/>
        <v>0</v>
      </c>
      <c r="CO390" s="77">
        <f t="shared" si="545"/>
        <v>0</v>
      </c>
      <c r="CP390" s="78">
        <f t="shared" si="545"/>
        <v>0</v>
      </c>
      <c r="CQ390" s="77">
        <f t="shared" si="545"/>
        <v>0</v>
      </c>
      <c r="CR390" s="78">
        <f t="shared" si="545"/>
        <v>0</v>
      </c>
      <c r="CS390" s="77">
        <f t="shared" si="545"/>
        <v>0</v>
      </c>
      <c r="CT390" s="78">
        <f t="shared" si="545"/>
        <v>0</v>
      </c>
      <c r="CU390" s="77">
        <f t="shared" si="545"/>
        <v>0</v>
      </c>
      <c r="CV390" s="78">
        <f t="shared" si="545"/>
        <v>0</v>
      </c>
      <c r="CW390" s="77">
        <f t="shared" si="545"/>
        <v>0</v>
      </c>
      <c r="CX390" s="78">
        <f t="shared" si="545"/>
        <v>0</v>
      </c>
      <c r="CY390" s="77">
        <f t="shared" si="545"/>
        <v>0</v>
      </c>
      <c r="CZ390" s="78">
        <f t="shared" si="545"/>
        <v>0</v>
      </c>
      <c r="DA390" s="77">
        <f t="shared" si="545"/>
        <v>0</v>
      </c>
      <c r="DB390" s="78">
        <f t="shared" si="545"/>
        <v>0</v>
      </c>
      <c r="DC390" s="77">
        <f t="shared" ref="DC390:DD390" si="546">SUMIF($E$204:$DD$204,DC$316,$E278:$DD278)</f>
        <v>0</v>
      </c>
      <c r="DD390" s="79">
        <f t="shared" si="546"/>
        <v>0</v>
      </c>
      <c r="DE390" s="3"/>
    </row>
    <row r="391" spans="1:109" x14ac:dyDescent="0.35">
      <c r="A391" s="3"/>
      <c r="B391" s="3" t="s">
        <v>3912</v>
      </c>
      <c r="C391" s="39" t="s">
        <v>592</v>
      </c>
      <c r="D391" s="3" t="s">
        <v>592</v>
      </c>
      <c r="E391" s="71">
        <f t="shared" ref="E391:AP391" si="547">SUMIF($E$204:$DD$204,E$316,$E279:$DD279)</f>
        <v>0</v>
      </c>
      <c r="F391" s="72">
        <f t="shared" si="547"/>
        <v>0</v>
      </c>
      <c r="G391" s="72">
        <f t="shared" si="547"/>
        <v>0</v>
      </c>
      <c r="H391" s="72">
        <f t="shared" si="547"/>
        <v>0</v>
      </c>
      <c r="I391" s="72">
        <f t="shared" si="547"/>
        <v>0</v>
      </c>
      <c r="J391" s="73">
        <f t="shared" si="547"/>
        <v>0</v>
      </c>
      <c r="K391" s="73">
        <f t="shared" si="547"/>
        <v>0</v>
      </c>
      <c r="L391" s="73">
        <f t="shared" si="547"/>
        <v>0</v>
      </c>
      <c r="M391" s="73">
        <f t="shared" si="547"/>
        <v>0</v>
      </c>
      <c r="N391" s="72">
        <f t="shared" si="547"/>
        <v>0</v>
      </c>
      <c r="O391" s="72">
        <f t="shared" si="547"/>
        <v>0</v>
      </c>
      <c r="P391" s="72">
        <f t="shared" si="547"/>
        <v>0</v>
      </c>
      <c r="Q391" s="73">
        <f t="shared" si="547"/>
        <v>0</v>
      </c>
      <c r="R391" s="73">
        <f t="shared" si="547"/>
        <v>0</v>
      </c>
      <c r="S391" s="73">
        <f t="shared" si="547"/>
        <v>0</v>
      </c>
      <c r="T391" s="73">
        <f t="shared" si="547"/>
        <v>0</v>
      </c>
      <c r="U391" s="72">
        <f t="shared" si="547"/>
        <v>0</v>
      </c>
      <c r="V391" s="72">
        <f t="shared" si="547"/>
        <v>0</v>
      </c>
      <c r="W391" s="72">
        <f t="shared" si="547"/>
        <v>0</v>
      </c>
      <c r="X391" s="78">
        <f t="shared" si="547"/>
        <v>0</v>
      </c>
      <c r="Y391" s="77">
        <f t="shared" si="547"/>
        <v>0</v>
      </c>
      <c r="Z391" s="73">
        <f t="shared" si="547"/>
        <v>0</v>
      </c>
      <c r="AA391" s="73">
        <f t="shared" si="547"/>
        <v>0</v>
      </c>
      <c r="AB391" s="73">
        <f t="shared" si="547"/>
        <v>0</v>
      </c>
      <c r="AC391" s="73">
        <f t="shared" si="547"/>
        <v>0</v>
      </c>
      <c r="AD391" s="72">
        <f t="shared" si="547"/>
        <v>0</v>
      </c>
      <c r="AE391" s="72">
        <f t="shared" si="547"/>
        <v>0</v>
      </c>
      <c r="AF391" s="72">
        <f t="shared" si="547"/>
        <v>0</v>
      </c>
      <c r="AG391" s="72">
        <f t="shared" si="547"/>
        <v>0</v>
      </c>
      <c r="AH391" s="73">
        <f t="shared" si="547"/>
        <v>0</v>
      </c>
      <c r="AI391" s="73">
        <f t="shared" si="547"/>
        <v>0</v>
      </c>
      <c r="AJ391" s="73">
        <f t="shared" si="547"/>
        <v>0</v>
      </c>
      <c r="AK391" s="73">
        <f t="shared" si="547"/>
        <v>0</v>
      </c>
      <c r="AL391" s="72">
        <f t="shared" si="547"/>
        <v>6.1057634313347472E-2</v>
      </c>
      <c r="AM391" s="72">
        <f t="shared" si="547"/>
        <v>6.1057634313347472E-2</v>
      </c>
      <c r="AN391" s="72">
        <f t="shared" si="547"/>
        <v>6.1057634313347472E-2</v>
      </c>
      <c r="AO391" s="78">
        <f t="shared" si="547"/>
        <v>2.2631995888467496E-2</v>
      </c>
      <c r="AP391" s="77">
        <f t="shared" si="547"/>
        <v>2.2846163523081962E-3</v>
      </c>
      <c r="AQ391" s="78">
        <f t="shared" ref="AQ391:DB391" si="548">SUMIF($E$204:$DD$204,AQ$316,$E279:$DD279)</f>
        <v>2.2846163523081962E-3</v>
      </c>
      <c r="AR391" s="77">
        <f t="shared" si="548"/>
        <v>5.7721914137316595E-2</v>
      </c>
      <c r="AS391" s="78">
        <f t="shared" si="548"/>
        <v>2.5075110560625493E-4</v>
      </c>
      <c r="AT391" s="77">
        <f t="shared" si="548"/>
        <v>2.5075110560625493E-4</v>
      </c>
      <c r="AU391" s="78">
        <f t="shared" si="548"/>
        <v>2.0607308299253418E-3</v>
      </c>
      <c r="AV391" s="77">
        <f t="shared" si="548"/>
        <v>0</v>
      </c>
      <c r="AW391" s="78">
        <f t="shared" si="548"/>
        <v>1.4289286638756773E-2</v>
      </c>
      <c r="AX391" s="77">
        <f t="shared" si="548"/>
        <v>2.4067583149281931E-3</v>
      </c>
      <c r="AY391" s="78">
        <f t="shared" si="548"/>
        <v>2.2631029650254094E-4</v>
      </c>
      <c r="AZ391" s="77">
        <f t="shared" si="548"/>
        <v>0</v>
      </c>
      <c r="BA391" s="78">
        <f t="shared" si="548"/>
        <v>4.3043695905230711E-3</v>
      </c>
      <c r="BB391" s="77">
        <f t="shared" si="548"/>
        <v>4.8266689253748333E-3</v>
      </c>
      <c r="BC391" s="78">
        <f t="shared" si="548"/>
        <v>1.1878030271546332E-2</v>
      </c>
      <c r="BD391" s="77">
        <f t="shared" si="548"/>
        <v>6.5483756487204905E-2</v>
      </c>
      <c r="BE391" s="78">
        <f t="shared" si="548"/>
        <v>1.5381522822602491E-3</v>
      </c>
      <c r="BF391" s="77">
        <f t="shared" si="548"/>
        <v>9.5061854369546254E-4</v>
      </c>
      <c r="BG391" s="78">
        <f t="shared" si="548"/>
        <v>5.2516921315683539E-3</v>
      </c>
      <c r="BH391" s="77">
        <f t="shared" si="548"/>
        <v>0</v>
      </c>
      <c r="BI391" s="78">
        <f t="shared" si="548"/>
        <v>2.1955676771919657E-2</v>
      </c>
      <c r="BJ391" s="77">
        <f t="shared" si="548"/>
        <v>1.2958594212318377E-2</v>
      </c>
      <c r="BK391" s="78">
        <f t="shared" si="548"/>
        <v>6.3630626805757269E-3</v>
      </c>
      <c r="BL391" s="77">
        <f t="shared" si="548"/>
        <v>9.5235912937594557E-3</v>
      </c>
      <c r="BM391" s="78">
        <f t="shared" si="548"/>
        <v>9.7737899889572503E-5</v>
      </c>
      <c r="BN391" s="77">
        <f t="shared" si="548"/>
        <v>9.7432415451884395E-4</v>
      </c>
      <c r="BO391" s="78">
        <f t="shared" si="548"/>
        <v>3.6867525229257875E-3</v>
      </c>
      <c r="BP391" s="77">
        <f t="shared" si="548"/>
        <v>1.2717372954833635E-2</v>
      </c>
      <c r="BQ391" s="78">
        <f t="shared" si="548"/>
        <v>1.4930402121818944E-2</v>
      </c>
      <c r="BR391" s="77">
        <f t="shared" si="548"/>
        <v>2.5106666308562408E-2</v>
      </c>
      <c r="BS391" s="78">
        <f t="shared" si="548"/>
        <v>0</v>
      </c>
      <c r="BT391" s="77">
        <f t="shared" si="548"/>
        <v>2.85864690201478E-3</v>
      </c>
      <c r="BU391" s="78">
        <f t="shared" si="548"/>
        <v>1.0706314028218516E-2</v>
      </c>
      <c r="BV391" s="77">
        <f t="shared" si="548"/>
        <v>1.4684167578597194E-3</v>
      </c>
      <c r="BW391" s="78">
        <f t="shared" si="548"/>
        <v>9.8001014397088956E-2</v>
      </c>
      <c r="BX391" s="77">
        <f t="shared" si="548"/>
        <v>1.4336050369535246E-3</v>
      </c>
      <c r="BY391" s="78">
        <f t="shared" si="548"/>
        <v>0</v>
      </c>
      <c r="BZ391" s="77">
        <f t="shared" si="548"/>
        <v>4.0777194611791988E-2</v>
      </c>
      <c r="CA391" s="78">
        <f t="shared" si="548"/>
        <v>1.4376387513627341E-2</v>
      </c>
      <c r="CB391" s="77">
        <f t="shared" si="548"/>
        <v>1.9458192343299791E-2</v>
      </c>
      <c r="CC391" s="78">
        <f t="shared" si="548"/>
        <v>1.5279382277712573E-2</v>
      </c>
      <c r="CD391" s="77">
        <f t="shared" si="548"/>
        <v>6.633941155040203E-2</v>
      </c>
      <c r="CE391" s="78">
        <f t="shared" si="548"/>
        <v>9.6897917970798929E-4</v>
      </c>
      <c r="CF391" s="77">
        <f t="shared" si="548"/>
        <v>2.2565600940518604E-3</v>
      </c>
      <c r="CG391" s="78">
        <f t="shared" si="548"/>
        <v>2.6617091316395124E-2</v>
      </c>
      <c r="CH391" s="77">
        <f t="shared" si="548"/>
        <v>3.6628641901210414E-3</v>
      </c>
      <c r="CI391" s="78">
        <f t="shared" si="548"/>
        <v>6.7504659899957371E-3</v>
      </c>
      <c r="CJ391" s="77">
        <f t="shared" si="548"/>
        <v>6.3885731615952101E-3</v>
      </c>
      <c r="CK391" s="78">
        <f t="shared" si="548"/>
        <v>5.3077743296437961E-3</v>
      </c>
      <c r="CL391" s="77">
        <f t="shared" si="548"/>
        <v>0</v>
      </c>
      <c r="CM391" s="78">
        <f t="shared" si="548"/>
        <v>0</v>
      </c>
      <c r="CN391" s="77">
        <f t="shared" si="548"/>
        <v>0</v>
      </c>
      <c r="CO391" s="78">
        <f t="shared" si="548"/>
        <v>0</v>
      </c>
      <c r="CP391" s="77">
        <f t="shared" si="548"/>
        <v>2.2208740888826762E-3</v>
      </c>
      <c r="CQ391" s="78">
        <f t="shared" si="548"/>
        <v>1.0908750564496552E-2</v>
      </c>
      <c r="CR391" s="77">
        <f t="shared" si="548"/>
        <v>1.6768551787330513E-2</v>
      </c>
      <c r="CS391" s="78">
        <f t="shared" si="548"/>
        <v>2.7588851036828857E-2</v>
      </c>
      <c r="CT391" s="77">
        <f t="shared" si="548"/>
        <v>1.6795202408630191E-2</v>
      </c>
      <c r="CU391" s="78">
        <f t="shared" si="548"/>
        <v>2.8101837890939882E-2</v>
      </c>
      <c r="CV391" s="77">
        <f t="shared" si="548"/>
        <v>2.1924661711092697E-3</v>
      </c>
      <c r="CW391" s="78">
        <f t="shared" si="548"/>
        <v>6.3467023707912962E-3</v>
      </c>
      <c r="CX391" s="77">
        <f t="shared" si="548"/>
        <v>8.4926376059403369E-3</v>
      </c>
      <c r="CY391" s="78">
        <f t="shared" si="548"/>
        <v>2.5344287036595168E-2</v>
      </c>
      <c r="CZ391" s="77">
        <f t="shared" si="548"/>
        <v>2.3259175791189046E-3</v>
      </c>
      <c r="DA391" s="78">
        <f t="shared" si="548"/>
        <v>9.6419346653849915E-3</v>
      </c>
      <c r="DB391" s="77">
        <f t="shared" si="548"/>
        <v>3.7883888960382098E-2</v>
      </c>
      <c r="DC391" s="78">
        <f t="shared" ref="DC391:DD391" si="549">SUMIF($E$204:$DD$204,DC$316,$E279:$DD279)</f>
        <v>0</v>
      </c>
      <c r="DD391" s="80">
        <f t="shared" si="549"/>
        <v>0</v>
      </c>
      <c r="DE391" s="3"/>
    </row>
    <row r="392" spans="1:109" x14ac:dyDescent="0.35">
      <c r="A392" s="3"/>
      <c r="B392" s="3" t="s">
        <v>3913</v>
      </c>
      <c r="C392" s="39" t="s">
        <v>593</v>
      </c>
      <c r="D392" s="3" t="s">
        <v>593</v>
      </c>
      <c r="E392" s="75">
        <f t="shared" ref="E392:AP392" si="550">SUMIF($E$204:$DD$204,E$316,$E280:$DD280)</f>
        <v>0</v>
      </c>
      <c r="F392" s="73">
        <f t="shared" si="550"/>
        <v>0</v>
      </c>
      <c r="G392" s="73">
        <f t="shared" si="550"/>
        <v>0</v>
      </c>
      <c r="H392" s="73">
        <f t="shared" si="550"/>
        <v>0</v>
      </c>
      <c r="I392" s="73">
        <f t="shared" si="550"/>
        <v>0</v>
      </c>
      <c r="J392" s="72">
        <f t="shared" si="550"/>
        <v>0</v>
      </c>
      <c r="K392" s="72">
        <f t="shared" si="550"/>
        <v>0</v>
      </c>
      <c r="L392" s="72">
        <f t="shared" si="550"/>
        <v>0</v>
      </c>
      <c r="M392" s="72">
        <f t="shared" si="550"/>
        <v>0</v>
      </c>
      <c r="N392" s="73">
        <f t="shared" si="550"/>
        <v>0</v>
      </c>
      <c r="O392" s="73">
        <f t="shared" si="550"/>
        <v>0</v>
      </c>
      <c r="P392" s="73">
        <f t="shared" si="550"/>
        <v>0</v>
      </c>
      <c r="Q392" s="72">
        <f t="shared" si="550"/>
        <v>0</v>
      </c>
      <c r="R392" s="72">
        <f t="shared" si="550"/>
        <v>0</v>
      </c>
      <c r="S392" s="72">
        <f t="shared" si="550"/>
        <v>0</v>
      </c>
      <c r="T392" s="72">
        <f t="shared" si="550"/>
        <v>0</v>
      </c>
      <c r="U392" s="73">
        <f t="shared" si="550"/>
        <v>0</v>
      </c>
      <c r="V392" s="73">
        <f t="shared" si="550"/>
        <v>0</v>
      </c>
      <c r="W392" s="73">
        <f t="shared" si="550"/>
        <v>0</v>
      </c>
      <c r="X392" s="77">
        <f t="shared" si="550"/>
        <v>0</v>
      </c>
      <c r="Y392" s="78">
        <f t="shared" si="550"/>
        <v>0</v>
      </c>
      <c r="Z392" s="72">
        <f t="shared" si="550"/>
        <v>0</v>
      </c>
      <c r="AA392" s="72">
        <f t="shared" si="550"/>
        <v>0</v>
      </c>
      <c r="AB392" s="72">
        <f t="shared" si="550"/>
        <v>0</v>
      </c>
      <c r="AC392" s="72">
        <f t="shared" si="550"/>
        <v>0</v>
      </c>
      <c r="AD392" s="73">
        <f t="shared" si="550"/>
        <v>0</v>
      </c>
      <c r="AE392" s="73">
        <f t="shared" si="550"/>
        <v>0</v>
      </c>
      <c r="AF392" s="73">
        <f t="shared" si="550"/>
        <v>0</v>
      </c>
      <c r="AG392" s="73">
        <f t="shared" si="550"/>
        <v>0</v>
      </c>
      <c r="AH392" s="72">
        <f t="shared" si="550"/>
        <v>0</v>
      </c>
      <c r="AI392" s="72">
        <f t="shared" si="550"/>
        <v>0</v>
      </c>
      <c r="AJ392" s="72">
        <f t="shared" si="550"/>
        <v>0</v>
      </c>
      <c r="AK392" s="72">
        <f t="shared" si="550"/>
        <v>0</v>
      </c>
      <c r="AL392" s="73">
        <f t="shared" si="550"/>
        <v>0</v>
      </c>
      <c r="AM392" s="73">
        <f t="shared" si="550"/>
        <v>0</v>
      </c>
      <c r="AN392" s="73">
        <f t="shared" si="550"/>
        <v>0</v>
      </c>
      <c r="AO392" s="77">
        <f t="shared" si="550"/>
        <v>0</v>
      </c>
      <c r="AP392" s="78">
        <f t="shared" si="550"/>
        <v>0</v>
      </c>
      <c r="AQ392" s="77">
        <f t="shared" ref="AQ392:DB392" si="551">SUMIF($E$204:$DD$204,AQ$316,$E280:$DD280)</f>
        <v>0</v>
      </c>
      <c r="AR392" s="78">
        <f t="shared" si="551"/>
        <v>0</v>
      </c>
      <c r="AS392" s="77">
        <f t="shared" si="551"/>
        <v>0</v>
      </c>
      <c r="AT392" s="78">
        <f t="shared" si="551"/>
        <v>0</v>
      </c>
      <c r="AU392" s="77">
        <f t="shared" si="551"/>
        <v>0</v>
      </c>
      <c r="AV392" s="78">
        <f t="shared" si="551"/>
        <v>0</v>
      </c>
      <c r="AW392" s="77">
        <f t="shared" si="551"/>
        <v>0</v>
      </c>
      <c r="AX392" s="78">
        <f t="shared" si="551"/>
        <v>0</v>
      </c>
      <c r="AY392" s="77">
        <f t="shared" si="551"/>
        <v>0</v>
      </c>
      <c r="AZ392" s="78">
        <f t="shared" si="551"/>
        <v>0</v>
      </c>
      <c r="BA392" s="77">
        <f t="shared" si="551"/>
        <v>0</v>
      </c>
      <c r="BB392" s="78">
        <f t="shared" si="551"/>
        <v>0</v>
      </c>
      <c r="BC392" s="77">
        <f t="shared" si="551"/>
        <v>0</v>
      </c>
      <c r="BD392" s="78">
        <f t="shared" si="551"/>
        <v>0</v>
      </c>
      <c r="BE392" s="77">
        <f t="shared" si="551"/>
        <v>0</v>
      </c>
      <c r="BF392" s="78">
        <f t="shared" si="551"/>
        <v>0</v>
      </c>
      <c r="BG392" s="77">
        <f t="shared" si="551"/>
        <v>0</v>
      </c>
      <c r="BH392" s="78">
        <f t="shared" si="551"/>
        <v>0</v>
      </c>
      <c r="BI392" s="77">
        <f t="shared" si="551"/>
        <v>0</v>
      </c>
      <c r="BJ392" s="78">
        <f t="shared" si="551"/>
        <v>0</v>
      </c>
      <c r="BK392" s="77">
        <f t="shared" si="551"/>
        <v>0</v>
      </c>
      <c r="BL392" s="78">
        <f t="shared" si="551"/>
        <v>0</v>
      </c>
      <c r="BM392" s="77">
        <f t="shared" si="551"/>
        <v>0</v>
      </c>
      <c r="BN392" s="78">
        <f t="shared" si="551"/>
        <v>0</v>
      </c>
      <c r="BO392" s="77">
        <f t="shared" si="551"/>
        <v>0</v>
      </c>
      <c r="BP392" s="78">
        <f t="shared" si="551"/>
        <v>0</v>
      </c>
      <c r="BQ392" s="77">
        <f t="shared" si="551"/>
        <v>0</v>
      </c>
      <c r="BR392" s="78">
        <f t="shared" si="551"/>
        <v>0</v>
      </c>
      <c r="BS392" s="77">
        <f t="shared" si="551"/>
        <v>0</v>
      </c>
      <c r="BT392" s="78">
        <f t="shared" si="551"/>
        <v>0</v>
      </c>
      <c r="BU392" s="77">
        <f t="shared" si="551"/>
        <v>0</v>
      </c>
      <c r="BV392" s="78">
        <f t="shared" si="551"/>
        <v>0</v>
      </c>
      <c r="BW392" s="77">
        <f t="shared" si="551"/>
        <v>0</v>
      </c>
      <c r="BX392" s="78">
        <f t="shared" si="551"/>
        <v>0</v>
      </c>
      <c r="BY392" s="77">
        <f t="shared" si="551"/>
        <v>0</v>
      </c>
      <c r="BZ392" s="78">
        <f t="shared" si="551"/>
        <v>0</v>
      </c>
      <c r="CA392" s="77">
        <f t="shared" si="551"/>
        <v>0</v>
      </c>
      <c r="CB392" s="78">
        <f t="shared" si="551"/>
        <v>0</v>
      </c>
      <c r="CC392" s="77">
        <f t="shared" si="551"/>
        <v>0</v>
      </c>
      <c r="CD392" s="78">
        <f t="shared" si="551"/>
        <v>0</v>
      </c>
      <c r="CE392" s="77">
        <f t="shared" si="551"/>
        <v>0</v>
      </c>
      <c r="CF392" s="78">
        <f t="shared" si="551"/>
        <v>0</v>
      </c>
      <c r="CG392" s="77">
        <f t="shared" si="551"/>
        <v>0</v>
      </c>
      <c r="CH392" s="78">
        <f t="shared" si="551"/>
        <v>0</v>
      </c>
      <c r="CI392" s="77">
        <f t="shared" si="551"/>
        <v>0</v>
      </c>
      <c r="CJ392" s="78">
        <f t="shared" si="551"/>
        <v>0</v>
      </c>
      <c r="CK392" s="77">
        <f t="shared" si="551"/>
        <v>0</v>
      </c>
      <c r="CL392" s="78">
        <f t="shared" si="551"/>
        <v>0</v>
      </c>
      <c r="CM392" s="77">
        <f t="shared" si="551"/>
        <v>0</v>
      </c>
      <c r="CN392" s="78">
        <f t="shared" si="551"/>
        <v>0</v>
      </c>
      <c r="CO392" s="77">
        <f t="shared" si="551"/>
        <v>0</v>
      </c>
      <c r="CP392" s="78">
        <f t="shared" si="551"/>
        <v>0</v>
      </c>
      <c r="CQ392" s="77">
        <f t="shared" si="551"/>
        <v>0</v>
      </c>
      <c r="CR392" s="78">
        <f t="shared" si="551"/>
        <v>0</v>
      </c>
      <c r="CS392" s="77">
        <f t="shared" si="551"/>
        <v>0</v>
      </c>
      <c r="CT392" s="78">
        <f t="shared" si="551"/>
        <v>0</v>
      </c>
      <c r="CU392" s="77">
        <f t="shared" si="551"/>
        <v>0</v>
      </c>
      <c r="CV392" s="78">
        <f t="shared" si="551"/>
        <v>0</v>
      </c>
      <c r="CW392" s="77">
        <f t="shared" si="551"/>
        <v>0</v>
      </c>
      <c r="CX392" s="78">
        <f t="shared" si="551"/>
        <v>0</v>
      </c>
      <c r="CY392" s="77">
        <f t="shared" si="551"/>
        <v>0</v>
      </c>
      <c r="CZ392" s="78">
        <f t="shared" si="551"/>
        <v>0</v>
      </c>
      <c r="DA392" s="77">
        <f t="shared" si="551"/>
        <v>0</v>
      </c>
      <c r="DB392" s="78">
        <f t="shared" si="551"/>
        <v>0</v>
      </c>
      <c r="DC392" s="77">
        <f t="shared" ref="DC392:DD392" si="552">SUMIF($E$204:$DD$204,DC$316,$E280:$DD280)</f>
        <v>0</v>
      </c>
      <c r="DD392" s="79">
        <f t="shared" si="552"/>
        <v>0</v>
      </c>
      <c r="DE392" s="3"/>
    </row>
    <row r="393" spans="1:109" x14ac:dyDescent="0.35">
      <c r="A393" s="3"/>
      <c r="B393" s="3" t="s">
        <v>3914</v>
      </c>
      <c r="C393" s="39" t="s">
        <v>594</v>
      </c>
      <c r="D393" s="3" t="s">
        <v>594</v>
      </c>
      <c r="E393" s="71">
        <f t="shared" ref="E393:AP393" si="553">SUMIF($E$204:$DD$204,E$316,$E281:$DD281)</f>
        <v>0</v>
      </c>
      <c r="F393" s="72">
        <f t="shared" si="553"/>
        <v>0</v>
      </c>
      <c r="G393" s="72">
        <f t="shared" si="553"/>
        <v>0</v>
      </c>
      <c r="H393" s="72">
        <f t="shared" si="553"/>
        <v>0</v>
      </c>
      <c r="I393" s="72">
        <f t="shared" si="553"/>
        <v>0</v>
      </c>
      <c r="J393" s="73">
        <f t="shared" si="553"/>
        <v>0</v>
      </c>
      <c r="K393" s="73">
        <f t="shared" si="553"/>
        <v>0</v>
      </c>
      <c r="L393" s="73">
        <f t="shared" si="553"/>
        <v>0</v>
      </c>
      <c r="M393" s="73">
        <f t="shared" si="553"/>
        <v>0</v>
      </c>
      <c r="N393" s="72">
        <f t="shared" si="553"/>
        <v>0</v>
      </c>
      <c r="O393" s="72">
        <f t="shared" si="553"/>
        <v>0</v>
      </c>
      <c r="P393" s="72">
        <f t="shared" si="553"/>
        <v>0</v>
      </c>
      <c r="Q393" s="73">
        <f t="shared" si="553"/>
        <v>0</v>
      </c>
      <c r="R393" s="73">
        <f t="shared" si="553"/>
        <v>0</v>
      </c>
      <c r="S393" s="73">
        <f t="shared" si="553"/>
        <v>0</v>
      </c>
      <c r="T393" s="73">
        <f t="shared" si="553"/>
        <v>0</v>
      </c>
      <c r="U393" s="72">
        <f t="shared" si="553"/>
        <v>0</v>
      </c>
      <c r="V393" s="72">
        <f t="shared" si="553"/>
        <v>0</v>
      </c>
      <c r="W393" s="72">
        <f t="shared" si="553"/>
        <v>0</v>
      </c>
      <c r="X393" s="78">
        <f t="shared" si="553"/>
        <v>0</v>
      </c>
      <c r="Y393" s="77">
        <f t="shared" si="553"/>
        <v>0</v>
      </c>
      <c r="Z393" s="73">
        <f t="shared" si="553"/>
        <v>0</v>
      </c>
      <c r="AA393" s="73">
        <f t="shared" si="553"/>
        <v>0</v>
      </c>
      <c r="AB393" s="73">
        <f t="shared" si="553"/>
        <v>0</v>
      </c>
      <c r="AC393" s="73">
        <f t="shared" si="553"/>
        <v>0</v>
      </c>
      <c r="AD393" s="72">
        <f t="shared" si="553"/>
        <v>0</v>
      </c>
      <c r="AE393" s="72">
        <f t="shared" si="553"/>
        <v>0</v>
      </c>
      <c r="AF393" s="72">
        <f t="shared" si="553"/>
        <v>0</v>
      </c>
      <c r="AG393" s="72">
        <f t="shared" si="553"/>
        <v>0</v>
      </c>
      <c r="AH393" s="73">
        <f t="shared" si="553"/>
        <v>0</v>
      </c>
      <c r="AI393" s="73">
        <f t="shared" si="553"/>
        <v>0</v>
      </c>
      <c r="AJ393" s="73">
        <f t="shared" si="553"/>
        <v>0</v>
      </c>
      <c r="AK393" s="73">
        <f t="shared" si="553"/>
        <v>0</v>
      </c>
      <c r="AL393" s="72">
        <f t="shared" si="553"/>
        <v>0</v>
      </c>
      <c r="AM393" s="72">
        <f t="shared" si="553"/>
        <v>0</v>
      </c>
      <c r="AN393" s="72">
        <f t="shared" si="553"/>
        <v>0</v>
      </c>
      <c r="AO393" s="78">
        <f t="shared" si="553"/>
        <v>0</v>
      </c>
      <c r="AP393" s="77">
        <f t="shared" si="553"/>
        <v>0</v>
      </c>
      <c r="AQ393" s="78">
        <f t="shared" ref="AQ393:DB393" si="554">SUMIF($E$204:$DD$204,AQ$316,$E281:$DD281)</f>
        <v>0</v>
      </c>
      <c r="AR393" s="77">
        <f t="shared" si="554"/>
        <v>0</v>
      </c>
      <c r="AS393" s="78">
        <f t="shared" si="554"/>
        <v>0</v>
      </c>
      <c r="AT393" s="77">
        <f t="shared" si="554"/>
        <v>0</v>
      </c>
      <c r="AU393" s="78">
        <f t="shared" si="554"/>
        <v>0</v>
      </c>
      <c r="AV393" s="77">
        <f t="shared" si="554"/>
        <v>0</v>
      </c>
      <c r="AW393" s="78">
        <f t="shared" si="554"/>
        <v>0</v>
      </c>
      <c r="AX393" s="77">
        <f t="shared" si="554"/>
        <v>0</v>
      </c>
      <c r="AY393" s="78">
        <f t="shared" si="554"/>
        <v>0</v>
      </c>
      <c r="AZ393" s="77">
        <f t="shared" si="554"/>
        <v>0</v>
      </c>
      <c r="BA393" s="78">
        <f t="shared" si="554"/>
        <v>0</v>
      </c>
      <c r="BB393" s="77">
        <f t="shared" si="554"/>
        <v>0</v>
      </c>
      <c r="BC393" s="78">
        <f t="shared" si="554"/>
        <v>0</v>
      </c>
      <c r="BD393" s="77">
        <f t="shared" si="554"/>
        <v>0</v>
      </c>
      <c r="BE393" s="78">
        <f t="shared" si="554"/>
        <v>0</v>
      </c>
      <c r="BF393" s="77">
        <f t="shared" si="554"/>
        <v>0</v>
      </c>
      <c r="BG393" s="78">
        <f t="shared" si="554"/>
        <v>0</v>
      </c>
      <c r="BH393" s="77">
        <f t="shared" si="554"/>
        <v>0</v>
      </c>
      <c r="BI393" s="78">
        <f t="shared" si="554"/>
        <v>0</v>
      </c>
      <c r="BJ393" s="77">
        <f t="shared" si="554"/>
        <v>0</v>
      </c>
      <c r="BK393" s="78">
        <f t="shared" si="554"/>
        <v>0</v>
      </c>
      <c r="BL393" s="77">
        <f t="shared" si="554"/>
        <v>0</v>
      </c>
      <c r="BM393" s="78">
        <f t="shared" si="554"/>
        <v>0</v>
      </c>
      <c r="BN393" s="77">
        <f t="shared" si="554"/>
        <v>0</v>
      </c>
      <c r="BO393" s="78">
        <f t="shared" si="554"/>
        <v>0</v>
      </c>
      <c r="BP393" s="77">
        <f t="shared" si="554"/>
        <v>0</v>
      </c>
      <c r="BQ393" s="78">
        <f t="shared" si="554"/>
        <v>0</v>
      </c>
      <c r="BR393" s="77">
        <f t="shared" si="554"/>
        <v>0</v>
      </c>
      <c r="BS393" s="78">
        <f t="shared" si="554"/>
        <v>0</v>
      </c>
      <c r="BT393" s="77">
        <f t="shared" si="554"/>
        <v>0</v>
      </c>
      <c r="BU393" s="78">
        <f t="shared" si="554"/>
        <v>0</v>
      </c>
      <c r="BV393" s="77">
        <f t="shared" si="554"/>
        <v>0</v>
      </c>
      <c r="BW393" s="78">
        <f t="shared" si="554"/>
        <v>0</v>
      </c>
      <c r="BX393" s="77">
        <f t="shared" si="554"/>
        <v>0</v>
      </c>
      <c r="BY393" s="78">
        <f t="shared" si="554"/>
        <v>0</v>
      </c>
      <c r="BZ393" s="77">
        <f t="shared" si="554"/>
        <v>0</v>
      </c>
      <c r="CA393" s="78">
        <f t="shared" si="554"/>
        <v>0</v>
      </c>
      <c r="CB393" s="77">
        <f t="shared" si="554"/>
        <v>0</v>
      </c>
      <c r="CC393" s="78">
        <f t="shared" si="554"/>
        <v>0</v>
      </c>
      <c r="CD393" s="77">
        <f t="shared" si="554"/>
        <v>0</v>
      </c>
      <c r="CE393" s="78">
        <f t="shared" si="554"/>
        <v>0</v>
      </c>
      <c r="CF393" s="77">
        <f t="shared" si="554"/>
        <v>0</v>
      </c>
      <c r="CG393" s="78">
        <f t="shared" si="554"/>
        <v>0</v>
      </c>
      <c r="CH393" s="77">
        <f t="shared" si="554"/>
        <v>0</v>
      </c>
      <c r="CI393" s="78">
        <f t="shared" si="554"/>
        <v>0</v>
      </c>
      <c r="CJ393" s="77">
        <f t="shared" si="554"/>
        <v>0</v>
      </c>
      <c r="CK393" s="78">
        <f t="shared" si="554"/>
        <v>0</v>
      </c>
      <c r="CL393" s="77">
        <f t="shared" si="554"/>
        <v>0</v>
      </c>
      <c r="CM393" s="78">
        <f t="shared" si="554"/>
        <v>0</v>
      </c>
      <c r="CN393" s="77">
        <f t="shared" si="554"/>
        <v>0</v>
      </c>
      <c r="CO393" s="78">
        <f t="shared" si="554"/>
        <v>0</v>
      </c>
      <c r="CP393" s="77">
        <f t="shared" si="554"/>
        <v>0</v>
      </c>
      <c r="CQ393" s="78">
        <f t="shared" si="554"/>
        <v>0</v>
      </c>
      <c r="CR393" s="77">
        <f t="shared" si="554"/>
        <v>0</v>
      </c>
      <c r="CS393" s="78">
        <f t="shared" si="554"/>
        <v>0</v>
      </c>
      <c r="CT393" s="77">
        <f t="shared" si="554"/>
        <v>0</v>
      </c>
      <c r="CU393" s="78">
        <f t="shared" si="554"/>
        <v>0</v>
      </c>
      <c r="CV393" s="77">
        <f t="shared" si="554"/>
        <v>0</v>
      </c>
      <c r="CW393" s="78">
        <f t="shared" si="554"/>
        <v>0</v>
      </c>
      <c r="CX393" s="77">
        <f t="shared" si="554"/>
        <v>0</v>
      </c>
      <c r="CY393" s="78">
        <f t="shared" si="554"/>
        <v>0</v>
      </c>
      <c r="CZ393" s="77">
        <f t="shared" si="554"/>
        <v>0</v>
      </c>
      <c r="DA393" s="78">
        <f t="shared" si="554"/>
        <v>0</v>
      </c>
      <c r="DB393" s="77">
        <f t="shared" si="554"/>
        <v>0</v>
      </c>
      <c r="DC393" s="78">
        <f t="shared" ref="DC393:DD393" si="555">SUMIF($E$204:$DD$204,DC$316,$E281:$DD281)</f>
        <v>0</v>
      </c>
      <c r="DD393" s="80">
        <f t="shared" si="555"/>
        <v>0</v>
      </c>
      <c r="DE393" s="3"/>
    </row>
    <row r="394" spans="1:109" x14ac:dyDescent="0.35">
      <c r="A394" s="3"/>
      <c r="B394" s="3" t="s">
        <v>3915</v>
      </c>
      <c r="C394" s="39" t="s">
        <v>595</v>
      </c>
      <c r="D394" s="3" t="s">
        <v>595</v>
      </c>
      <c r="E394" s="75">
        <f t="shared" ref="E394:AP394" si="556">SUMIF($E$204:$DD$204,E$316,$E282:$DD282)</f>
        <v>0</v>
      </c>
      <c r="F394" s="73">
        <f t="shared" si="556"/>
        <v>0</v>
      </c>
      <c r="G394" s="73">
        <f t="shared" si="556"/>
        <v>0</v>
      </c>
      <c r="H394" s="73">
        <f t="shared" si="556"/>
        <v>0</v>
      </c>
      <c r="I394" s="73">
        <f t="shared" si="556"/>
        <v>0</v>
      </c>
      <c r="J394" s="72">
        <f t="shared" si="556"/>
        <v>0</v>
      </c>
      <c r="K394" s="72">
        <f t="shared" si="556"/>
        <v>0</v>
      </c>
      <c r="L394" s="72">
        <f t="shared" si="556"/>
        <v>0</v>
      </c>
      <c r="M394" s="72">
        <f t="shared" si="556"/>
        <v>0</v>
      </c>
      <c r="N394" s="73">
        <f t="shared" si="556"/>
        <v>0</v>
      </c>
      <c r="O394" s="73">
        <f t="shared" si="556"/>
        <v>0</v>
      </c>
      <c r="P394" s="73">
        <f t="shared" si="556"/>
        <v>0</v>
      </c>
      <c r="Q394" s="72">
        <f t="shared" si="556"/>
        <v>0</v>
      </c>
      <c r="R394" s="72">
        <f t="shared" si="556"/>
        <v>0</v>
      </c>
      <c r="S394" s="72">
        <f t="shared" si="556"/>
        <v>0</v>
      </c>
      <c r="T394" s="72">
        <f t="shared" si="556"/>
        <v>0</v>
      </c>
      <c r="U394" s="73">
        <f t="shared" si="556"/>
        <v>0</v>
      </c>
      <c r="V394" s="73">
        <f t="shared" si="556"/>
        <v>0</v>
      </c>
      <c r="W394" s="73">
        <f t="shared" si="556"/>
        <v>0</v>
      </c>
      <c r="X394" s="77">
        <f t="shared" si="556"/>
        <v>0</v>
      </c>
      <c r="Y394" s="78">
        <f t="shared" si="556"/>
        <v>0</v>
      </c>
      <c r="Z394" s="72">
        <f t="shared" si="556"/>
        <v>0</v>
      </c>
      <c r="AA394" s="72">
        <f t="shared" si="556"/>
        <v>0</v>
      </c>
      <c r="AB394" s="72">
        <f t="shared" si="556"/>
        <v>0</v>
      </c>
      <c r="AC394" s="72">
        <f t="shared" si="556"/>
        <v>0</v>
      </c>
      <c r="AD394" s="73">
        <f t="shared" si="556"/>
        <v>0</v>
      </c>
      <c r="AE394" s="73">
        <f t="shared" si="556"/>
        <v>0</v>
      </c>
      <c r="AF394" s="73">
        <f t="shared" si="556"/>
        <v>0</v>
      </c>
      <c r="AG394" s="73">
        <f t="shared" si="556"/>
        <v>0</v>
      </c>
      <c r="AH394" s="72">
        <f t="shared" si="556"/>
        <v>0</v>
      </c>
      <c r="AI394" s="72">
        <f t="shared" si="556"/>
        <v>0</v>
      </c>
      <c r="AJ394" s="72">
        <f t="shared" si="556"/>
        <v>0</v>
      </c>
      <c r="AK394" s="72">
        <f t="shared" si="556"/>
        <v>0</v>
      </c>
      <c r="AL394" s="73">
        <f t="shared" si="556"/>
        <v>0</v>
      </c>
      <c r="AM394" s="73">
        <f t="shared" si="556"/>
        <v>0</v>
      </c>
      <c r="AN394" s="73">
        <f t="shared" si="556"/>
        <v>0</v>
      </c>
      <c r="AO394" s="77">
        <f t="shared" si="556"/>
        <v>0</v>
      </c>
      <c r="AP394" s="78">
        <f t="shared" si="556"/>
        <v>0</v>
      </c>
      <c r="AQ394" s="77">
        <f t="shared" ref="AQ394:DB394" si="557">SUMIF($E$204:$DD$204,AQ$316,$E282:$DD282)</f>
        <v>0</v>
      </c>
      <c r="AR394" s="78">
        <f t="shared" si="557"/>
        <v>0</v>
      </c>
      <c r="AS394" s="77">
        <f t="shared" si="557"/>
        <v>0</v>
      </c>
      <c r="AT394" s="78">
        <f t="shared" si="557"/>
        <v>0</v>
      </c>
      <c r="AU394" s="77">
        <f t="shared" si="557"/>
        <v>0</v>
      </c>
      <c r="AV394" s="78">
        <f t="shared" si="557"/>
        <v>0</v>
      </c>
      <c r="AW394" s="77">
        <f t="shared" si="557"/>
        <v>0</v>
      </c>
      <c r="AX394" s="78">
        <f t="shared" si="557"/>
        <v>0</v>
      </c>
      <c r="AY394" s="77">
        <f t="shared" si="557"/>
        <v>0</v>
      </c>
      <c r="AZ394" s="78">
        <f t="shared" si="557"/>
        <v>0</v>
      </c>
      <c r="BA394" s="77">
        <f t="shared" si="557"/>
        <v>0</v>
      </c>
      <c r="BB394" s="78">
        <f t="shared" si="557"/>
        <v>0</v>
      </c>
      <c r="BC394" s="77">
        <f t="shared" si="557"/>
        <v>0</v>
      </c>
      <c r="BD394" s="78">
        <f t="shared" si="557"/>
        <v>0</v>
      </c>
      <c r="BE394" s="77">
        <f t="shared" si="557"/>
        <v>0</v>
      </c>
      <c r="BF394" s="78">
        <f t="shared" si="557"/>
        <v>0</v>
      </c>
      <c r="BG394" s="77">
        <f t="shared" si="557"/>
        <v>0</v>
      </c>
      <c r="BH394" s="78">
        <f t="shared" si="557"/>
        <v>0</v>
      </c>
      <c r="BI394" s="77">
        <f t="shared" si="557"/>
        <v>0</v>
      </c>
      <c r="BJ394" s="78">
        <f t="shared" si="557"/>
        <v>0</v>
      </c>
      <c r="BK394" s="77">
        <f t="shared" si="557"/>
        <v>0</v>
      </c>
      <c r="BL394" s="78">
        <f t="shared" si="557"/>
        <v>0</v>
      </c>
      <c r="BM394" s="77">
        <f t="shared" si="557"/>
        <v>0</v>
      </c>
      <c r="BN394" s="78">
        <f t="shared" si="557"/>
        <v>0</v>
      </c>
      <c r="BO394" s="77">
        <f t="shared" si="557"/>
        <v>0</v>
      </c>
      <c r="BP394" s="78">
        <f t="shared" si="557"/>
        <v>0</v>
      </c>
      <c r="BQ394" s="77">
        <f t="shared" si="557"/>
        <v>0</v>
      </c>
      <c r="BR394" s="78">
        <f t="shared" si="557"/>
        <v>0</v>
      </c>
      <c r="BS394" s="77">
        <f t="shared" si="557"/>
        <v>0</v>
      </c>
      <c r="BT394" s="78">
        <f t="shared" si="557"/>
        <v>0</v>
      </c>
      <c r="BU394" s="77">
        <f t="shared" si="557"/>
        <v>0</v>
      </c>
      <c r="BV394" s="78">
        <f t="shared" si="557"/>
        <v>0</v>
      </c>
      <c r="BW394" s="77">
        <f t="shared" si="557"/>
        <v>0</v>
      </c>
      <c r="BX394" s="78">
        <f t="shared" si="557"/>
        <v>0</v>
      </c>
      <c r="BY394" s="77">
        <f t="shared" si="557"/>
        <v>0</v>
      </c>
      <c r="BZ394" s="78">
        <f t="shared" si="557"/>
        <v>0</v>
      </c>
      <c r="CA394" s="77">
        <f t="shared" si="557"/>
        <v>0</v>
      </c>
      <c r="CB394" s="78">
        <f t="shared" si="557"/>
        <v>0</v>
      </c>
      <c r="CC394" s="77">
        <f t="shared" si="557"/>
        <v>0</v>
      </c>
      <c r="CD394" s="78">
        <f t="shared" si="557"/>
        <v>0</v>
      </c>
      <c r="CE394" s="77">
        <f t="shared" si="557"/>
        <v>0</v>
      </c>
      <c r="CF394" s="78">
        <f t="shared" si="557"/>
        <v>0</v>
      </c>
      <c r="CG394" s="77">
        <f t="shared" si="557"/>
        <v>0</v>
      </c>
      <c r="CH394" s="78">
        <f t="shared" si="557"/>
        <v>0</v>
      </c>
      <c r="CI394" s="77">
        <f t="shared" si="557"/>
        <v>0</v>
      </c>
      <c r="CJ394" s="78">
        <f t="shared" si="557"/>
        <v>0</v>
      </c>
      <c r="CK394" s="77">
        <f t="shared" si="557"/>
        <v>0</v>
      </c>
      <c r="CL394" s="78">
        <f t="shared" si="557"/>
        <v>0</v>
      </c>
      <c r="CM394" s="77">
        <f t="shared" si="557"/>
        <v>0</v>
      </c>
      <c r="CN394" s="78">
        <f t="shared" si="557"/>
        <v>0</v>
      </c>
      <c r="CO394" s="77">
        <f t="shared" si="557"/>
        <v>0</v>
      </c>
      <c r="CP394" s="78">
        <f t="shared" si="557"/>
        <v>0</v>
      </c>
      <c r="CQ394" s="77">
        <f t="shared" si="557"/>
        <v>0</v>
      </c>
      <c r="CR394" s="78">
        <f t="shared" si="557"/>
        <v>0</v>
      </c>
      <c r="CS394" s="77">
        <f t="shared" si="557"/>
        <v>0</v>
      </c>
      <c r="CT394" s="78">
        <f t="shared" si="557"/>
        <v>0</v>
      </c>
      <c r="CU394" s="77">
        <f t="shared" si="557"/>
        <v>0</v>
      </c>
      <c r="CV394" s="78">
        <f t="shared" si="557"/>
        <v>0</v>
      </c>
      <c r="CW394" s="77">
        <f t="shared" si="557"/>
        <v>0</v>
      </c>
      <c r="CX394" s="78">
        <f t="shared" si="557"/>
        <v>0</v>
      </c>
      <c r="CY394" s="77">
        <f t="shared" si="557"/>
        <v>0</v>
      </c>
      <c r="CZ394" s="78">
        <f t="shared" si="557"/>
        <v>0</v>
      </c>
      <c r="DA394" s="77">
        <f t="shared" si="557"/>
        <v>0</v>
      </c>
      <c r="DB394" s="78">
        <f t="shared" si="557"/>
        <v>0</v>
      </c>
      <c r="DC394" s="77">
        <f t="shared" ref="DC394:DD394" si="558">SUMIF($E$204:$DD$204,DC$316,$E282:$DD282)</f>
        <v>0</v>
      </c>
      <c r="DD394" s="79">
        <f t="shared" si="558"/>
        <v>0</v>
      </c>
      <c r="DE394" s="3"/>
    </row>
    <row r="395" spans="1:109" x14ac:dyDescent="0.35">
      <c r="A395" s="3"/>
      <c r="B395" s="3" t="s">
        <v>3916</v>
      </c>
      <c r="C395" s="39" t="s">
        <v>596</v>
      </c>
      <c r="D395" s="3" t="s">
        <v>596</v>
      </c>
      <c r="E395" s="71">
        <f t="shared" ref="E395:AP395" si="559">SUMIF($E$204:$DD$204,E$316,$E283:$DD283)</f>
        <v>0</v>
      </c>
      <c r="F395" s="72">
        <f t="shared" si="559"/>
        <v>0</v>
      </c>
      <c r="G395" s="72">
        <f t="shared" si="559"/>
        <v>0</v>
      </c>
      <c r="H395" s="72">
        <f t="shared" si="559"/>
        <v>0</v>
      </c>
      <c r="I395" s="72">
        <f t="shared" si="559"/>
        <v>0</v>
      </c>
      <c r="J395" s="73">
        <f t="shared" si="559"/>
        <v>0</v>
      </c>
      <c r="K395" s="73">
        <f t="shared" si="559"/>
        <v>0</v>
      </c>
      <c r="L395" s="73">
        <f t="shared" si="559"/>
        <v>0</v>
      </c>
      <c r="M395" s="73">
        <f t="shared" si="559"/>
        <v>0</v>
      </c>
      <c r="N395" s="72">
        <f t="shared" si="559"/>
        <v>0</v>
      </c>
      <c r="O395" s="72">
        <f t="shared" si="559"/>
        <v>0</v>
      </c>
      <c r="P395" s="72">
        <f t="shared" si="559"/>
        <v>0</v>
      </c>
      <c r="Q395" s="73">
        <f t="shared" si="559"/>
        <v>0</v>
      </c>
      <c r="R395" s="73">
        <f t="shared" si="559"/>
        <v>0</v>
      </c>
      <c r="S395" s="73">
        <f t="shared" si="559"/>
        <v>0</v>
      </c>
      <c r="T395" s="73">
        <f t="shared" si="559"/>
        <v>0</v>
      </c>
      <c r="U395" s="72">
        <f t="shared" si="559"/>
        <v>0</v>
      </c>
      <c r="V395" s="72">
        <f t="shared" si="559"/>
        <v>0</v>
      </c>
      <c r="W395" s="72">
        <f t="shared" si="559"/>
        <v>0</v>
      </c>
      <c r="X395" s="78">
        <f t="shared" si="559"/>
        <v>0</v>
      </c>
      <c r="Y395" s="77">
        <f t="shared" si="559"/>
        <v>0</v>
      </c>
      <c r="Z395" s="73">
        <f t="shared" si="559"/>
        <v>0</v>
      </c>
      <c r="AA395" s="73">
        <f t="shared" si="559"/>
        <v>0</v>
      </c>
      <c r="AB395" s="73">
        <f t="shared" si="559"/>
        <v>0</v>
      </c>
      <c r="AC395" s="73">
        <f t="shared" si="559"/>
        <v>0</v>
      </c>
      <c r="AD395" s="72">
        <f t="shared" si="559"/>
        <v>0</v>
      </c>
      <c r="AE395" s="72">
        <f t="shared" si="559"/>
        <v>0</v>
      </c>
      <c r="AF395" s="72">
        <f t="shared" si="559"/>
        <v>0</v>
      </c>
      <c r="AG395" s="72">
        <f t="shared" si="559"/>
        <v>0</v>
      </c>
      <c r="AH395" s="73">
        <f t="shared" si="559"/>
        <v>0</v>
      </c>
      <c r="AI395" s="73">
        <f t="shared" si="559"/>
        <v>0</v>
      </c>
      <c r="AJ395" s="73">
        <f t="shared" si="559"/>
        <v>0</v>
      </c>
      <c r="AK395" s="73">
        <f t="shared" si="559"/>
        <v>0</v>
      </c>
      <c r="AL395" s="72">
        <f t="shared" si="559"/>
        <v>0</v>
      </c>
      <c r="AM395" s="72">
        <f t="shared" si="559"/>
        <v>0</v>
      </c>
      <c r="AN395" s="72">
        <f t="shared" si="559"/>
        <v>0</v>
      </c>
      <c r="AO395" s="78">
        <f t="shared" si="559"/>
        <v>0</v>
      </c>
      <c r="AP395" s="77">
        <f t="shared" si="559"/>
        <v>1.2428357347325451E-2</v>
      </c>
      <c r="AQ395" s="78">
        <f t="shared" ref="AQ395:DB395" si="560">SUMIF($E$204:$DD$204,AQ$316,$E283:$DD283)</f>
        <v>1.2428357347325451E-2</v>
      </c>
      <c r="AR395" s="77">
        <f t="shared" si="560"/>
        <v>5.9524276248841945E-3</v>
      </c>
      <c r="AS395" s="78">
        <f t="shared" si="560"/>
        <v>1.2462801851636698E-2</v>
      </c>
      <c r="AT395" s="77">
        <f t="shared" si="560"/>
        <v>1.2462801851636698E-2</v>
      </c>
      <c r="AU395" s="78">
        <f t="shared" si="560"/>
        <v>4.7224117020667434E-3</v>
      </c>
      <c r="AV395" s="77">
        <f t="shared" si="560"/>
        <v>0</v>
      </c>
      <c r="AW395" s="78">
        <f t="shared" si="560"/>
        <v>9.5524523063518479E-3</v>
      </c>
      <c r="AX395" s="77">
        <f t="shared" si="560"/>
        <v>9.8759208209541691E-3</v>
      </c>
      <c r="AY395" s="78">
        <f t="shared" si="560"/>
        <v>4.4566720012330441E-3</v>
      </c>
      <c r="AZ395" s="77">
        <f t="shared" si="560"/>
        <v>0</v>
      </c>
      <c r="BA395" s="78">
        <f t="shared" si="560"/>
        <v>1.0850554368892195E-2</v>
      </c>
      <c r="BB395" s="77">
        <f t="shared" si="560"/>
        <v>4.9466384134358469E-3</v>
      </c>
      <c r="BC395" s="78">
        <f t="shared" si="560"/>
        <v>1.6365666066673289E-2</v>
      </c>
      <c r="BD395" s="77">
        <f t="shared" si="560"/>
        <v>5.5404785633711004E-3</v>
      </c>
      <c r="BE395" s="78">
        <f t="shared" si="560"/>
        <v>1.9109896867336901E-2</v>
      </c>
      <c r="BF395" s="77">
        <f t="shared" si="560"/>
        <v>1.9099917635367329E-2</v>
      </c>
      <c r="BG395" s="78">
        <f t="shared" si="560"/>
        <v>2.7244611877225593E-2</v>
      </c>
      <c r="BH395" s="77">
        <f t="shared" si="560"/>
        <v>7.9136259469002795E-2</v>
      </c>
      <c r="BI395" s="78">
        <f t="shared" si="560"/>
        <v>2.0740916369985065E-2</v>
      </c>
      <c r="BJ395" s="77">
        <f t="shared" si="560"/>
        <v>2.0989788612566694E-2</v>
      </c>
      <c r="BK395" s="78">
        <f t="shared" si="560"/>
        <v>7.9596740297156725E-3</v>
      </c>
      <c r="BL395" s="77">
        <f t="shared" si="560"/>
        <v>9.8136216110209732E-3</v>
      </c>
      <c r="BM395" s="78">
        <f t="shared" si="560"/>
        <v>2.2883449405383593E-4</v>
      </c>
      <c r="BN395" s="77">
        <f t="shared" si="560"/>
        <v>1.9349361359730106E-2</v>
      </c>
      <c r="BO395" s="78">
        <f t="shared" si="560"/>
        <v>8.7015503849834728E-3</v>
      </c>
      <c r="BP395" s="77">
        <f t="shared" si="560"/>
        <v>6.6594407197467759E-2</v>
      </c>
      <c r="BQ395" s="78">
        <f t="shared" si="560"/>
        <v>3.1041094823307663E-3</v>
      </c>
      <c r="BR395" s="77">
        <f t="shared" si="560"/>
        <v>8.2943479124946498E-3</v>
      </c>
      <c r="BS395" s="78">
        <f t="shared" si="560"/>
        <v>0</v>
      </c>
      <c r="BT395" s="77">
        <f t="shared" si="560"/>
        <v>4.814292199835887E-3</v>
      </c>
      <c r="BU395" s="78">
        <f t="shared" si="560"/>
        <v>5.5324650837203027E-3</v>
      </c>
      <c r="BV395" s="77">
        <f t="shared" si="560"/>
        <v>1.2041483211331043E-2</v>
      </c>
      <c r="BW395" s="78">
        <f t="shared" si="560"/>
        <v>3.0951786725952158E-2</v>
      </c>
      <c r="BX395" s="77">
        <f t="shared" si="560"/>
        <v>1.1191121049886833E-2</v>
      </c>
      <c r="BY395" s="78">
        <f t="shared" si="560"/>
        <v>0</v>
      </c>
      <c r="BZ395" s="77">
        <f t="shared" si="560"/>
        <v>6.6991308163231747E-2</v>
      </c>
      <c r="CA395" s="78">
        <f t="shared" si="560"/>
        <v>9.1117000564682207E-2</v>
      </c>
      <c r="CB395" s="77">
        <f t="shared" si="560"/>
        <v>0.27161662481324517</v>
      </c>
      <c r="CC395" s="78">
        <f t="shared" si="560"/>
        <v>0.18434145472016403</v>
      </c>
      <c r="CD395" s="77">
        <f t="shared" si="560"/>
        <v>0.11609540619948279</v>
      </c>
      <c r="CE395" s="78">
        <f t="shared" si="560"/>
        <v>3.7605680354792385E-2</v>
      </c>
      <c r="CF395" s="77">
        <f t="shared" si="560"/>
        <v>0.34100118207525143</v>
      </c>
      <c r="CG395" s="78">
        <f t="shared" si="560"/>
        <v>1.6033572609862337E-2</v>
      </c>
      <c r="CH395" s="77">
        <f t="shared" si="560"/>
        <v>6.8849677846200231E-3</v>
      </c>
      <c r="CI395" s="78">
        <f t="shared" si="560"/>
        <v>3.6844808858150953E-2</v>
      </c>
      <c r="CJ395" s="77">
        <f t="shared" si="560"/>
        <v>9.8851474130103936E-3</v>
      </c>
      <c r="CK395" s="78">
        <f t="shared" si="560"/>
        <v>1.2017382392727002E-2</v>
      </c>
      <c r="CL395" s="77">
        <f t="shared" si="560"/>
        <v>0</v>
      </c>
      <c r="CM395" s="78">
        <f t="shared" si="560"/>
        <v>9.7499875244594152E-4</v>
      </c>
      <c r="CN395" s="77">
        <f t="shared" si="560"/>
        <v>3.0908156244229926E-6</v>
      </c>
      <c r="CO395" s="78">
        <f t="shared" si="560"/>
        <v>0</v>
      </c>
      <c r="CP395" s="77">
        <f t="shared" si="560"/>
        <v>3.0082939321712097E-2</v>
      </c>
      <c r="CQ395" s="78">
        <f t="shared" si="560"/>
        <v>5.3218410851736585E-2</v>
      </c>
      <c r="CR395" s="77">
        <f t="shared" si="560"/>
        <v>9.4284379183667305E-2</v>
      </c>
      <c r="CS395" s="78">
        <f t="shared" si="560"/>
        <v>7.4537744355407581E-2</v>
      </c>
      <c r="CT395" s="77">
        <f t="shared" si="560"/>
        <v>5.2348324226572589E-2</v>
      </c>
      <c r="CU395" s="78">
        <f t="shared" si="560"/>
        <v>4.6553211130151859E-2</v>
      </c>
      <c r="CV395" s="77">
        <f t="shared" si="560"/>
        <v>2.1535552509721521E-2</v>
      </c>
      <c r="CW395" s="78">
        <f t="shared" si="560"/>
        <v>3.9815949015003328E-2</v>
      </c>
      <c r="CX395" s="77">
        <f t="shared" si="560"/>
        <v>2.2667150116754034E-2</v>
      </c>
      <c r="CY395" s="78">
        <f t="shared" si="560"/>
        <v>0.12149202969518136</v>
      </c>
      <c r="CZ395" s="77">
        <f t="shared" si="560"/>
        <v>5.1984868573382428E-2</v>
      </c>
      <c r="DA395" s="78">
        <f t="shared" si="560"/>
        <v>2.7790293698809566E-2</v>
      </c>
      <c r="DB395" s="77">
        <f t="shared" si="560"/>
        <v>3.7702713963859921E-2</v>
      </c>
      <c r="DC395" s="78">
        <f t="shared" ref="DC395:DD395" si="561">SUMIF($E$204:$DD$204,DC$316,$E283:$DD283)</f>
        <v>0</v>
      </c>
      <c r="DD395" s="80">
        <f t="shared" si="561"/>
        <v>0</v>
      </c>
      <c r="DE395" s="3"/>
    </row>
    <row r="396" spans="1:109" x14ac:dyDescent="0.35">
      <c r="A396" s="3"/>
      <c r="B396" s="3" t="s">
        <v>3917</v>
      </c>
      <c r="C396" s="39" t="s">
        <v>597</v>
      </c>
      <c r="D396" s="3" t="s">
        <v>597</v>
      </c>
      <c r="E396" s="75">
        <f t="shared" ref="E396:AP396" si="562">SUMIF($E$204:$DD$204,E$316,$E284:$DD284)</f>
        <v>0</v>
      </c>
      <c r="F396" s="73">
        <f t="shared" si="562"/>
        <v>0</v>
      </c>
      <c r="G396" s="73">
        <f t="shared" si="562"/>
        <v>0</v>
      </c>
      <c r="H396" s="73">
        <f t="shared" si="562"/>
        <v>0</v>
      </c>
      <c r="I396" s="73">
        <f t="shared" si="562"/>
        <v>0</v>
      </c>
      <c r="J396" s="72">
        <f t="shared" si="562"/>
        <v>0</v>
      </c>
      <c r="K396" s="72">
        <f t="shared" si="562"/>
        <v>0</v>
      </c>
      <c r="L396" s="72">
        <f t="shared" si="562"/>
        <v>0</v>
      </c>
      <c r="M396" s="72">
        <f t="shared" si="562"/>
        <v>0</v>
      </c>
      <c r="N396" s="73">
        <f t="shared" si="562"/>
        <v>0</v>
      </c>
      <c r="O396" s="73">
        <f t="shared" si="562"/>
        <v>0</v>
      </c>
      <c r="P396" s="73">
        <f t="shared" si="562"/>
        <v>0</v>
      </c>
      <c r="Q396" s="72">
        <f t="shared" si="562"/>
        <v>0</v>
      </c>
      <c r="R396" s="72">
        <f t="shared" si="562"/>
        <v>0</v>
      </c>
      <c r="S396" s="72">
        <f t="shared" si="562"/>
        <v>0</v>
      </c>
      <c r="T396" s="72">
        <f t="shared" si="562"/>
        <v>0</v>
      </c>
      <c r="U396" s="73">
        <f t="shared" si="562"/>
        <v>0</v>
      </c>
      <c r="V396" s="73">
        <f t="shared" si="562"/>
        <v>0</v>
      </c>
      <c r="W396" s="73">
        <f t="shared" si="562"/>
        <v>0</v>
      </c>
      <c r="X396" s="77">
        <f t="shared" si="562"/>
        <v>0</v>
      </c>
      <c r="Y396" s="78">
        <f t="shared" si="562"/>
        <v>0</v>
      </c>
      <c r="Z396" s="72">
        <f t="shared" si="562"/>
        <v>0</v>
      </c>
      <c r="AA396" s="72">
        <f t="shared" si="562"/>
        <v>0</v>
      </c>
      <c r="AB396" s="72">
        <f t="shared" si="562"/>
        <v>0</v>
      </c>
      <c r="AC396" s="72">
        <f t="shared" si="562"/>
        <v>0</v>
      </c>
      <c r="AD396" s="73">
        <f t="shared" si="562"/>
        <v>0</v>
      </c>
      <c r="AE396" s="73">
        <f t="shared" si="562"/>
        <v>0</v>
      </c>
      <c r="AF396" s="73">
        <f t="shared" si="562"/>
        <v>0</v>
      </c>
      <c r="AG396" s="73">
        <f t="shared" si="562"/>
        <v>0</v>
      </c>
      <c r="AH396" s="72">
        <f t="shared" si="562"/>
        <v>0</v>
      </c>
      <c r="AI396" s="72">
        <f t="shared" si="562"/>
        <v>0</v>
      </c>
      <c r="AJ396" s="72">
        <f t="shared" si="562"/>
        <v>0</v>
      </c>
      <c r="AK396" s="72">
        <f t="shared" si="562"/>
        <v>0</v>
      </c>
      <c r="AL396" s="73">
        <f t="shared" si="562"/>
        <v>0</v>
      </c>
      <c r="AM396" s="73">
        <f t="shared" si="562"/>
        <v>0</v>
      </c>
      <c r="AN396" s="73">
        <f t="shared" si="562"/>
        <v>0</v>
      </c>
      <c r="AO396" s="77">
        <f t="shared" si="562"/>
        <v>0</v>
      </c>
      <c r="AP396" s="78">
        <f t="shared" si="562"/>
        <v>6.6438105485499208E-3</v>
      </c>
      <c r="AQ396" s="77">
        <f t="shared" ref="AQ396:DB396" si="563">SUMIF($E$204:$DD$204,AQ$316,$E284:$DD284)</f>
        <v>6.6438105485499208E-3</v>
      </c>
      <c r="AR396" s="78">
        <f t="shared" si="563"/>
        <v>0</v>
      </c>
      <c r="AS396" s="77">
        <f t="shared" si="563"/>
        <v>4.751900542043672E-3</v>
      </c>
      <c r="AT396" s="78">
        <f t="shared" si="563"/>
        <v>4.751900542043672E-3</v>
      </c>
      <c r="AU396" s="77">
        <f t="shared" si="563"/>
        <v>0</v>
      </c>
      <c r="AV396" s="78">
        <f t="shared" si="563"/>
        <v>0</v>
      </c>
      <c r="AW396" s="77">
        <f t="shared" si="563"/>
        <v>0</v>
      </c>
      <c r="AX396" s="78">
        <f t="shared" si="563"/>
        <v>1.483543356017442E-3</v>
      </c>
      <c r="AY396" s="77">
        <f t="shared" si="563"/>
        <v>0</v>
      </c>
      <c r="AZ396" s="78">
        <f t="shared" si="563"/>
        <v>0</v>
      </c>
      <c r="BA396" s="77">
        <f t="shared" si="563"/>
        <v>1.6313857470122853E-3</v>
      </c>
      <c r="BB396" s="78">
        <f t="shared" si="563"/>
        <v>7.3995137839153414E-3</v>
      </c>
      <c r="BC396" s="77">
        <f t="shared" si="563"/>
        <v>7.2229856760309174E-3</v>
      </c>
      <c r="BD396" s="78">
        <f t="shared" si="563"/>
        <v>0</v>
      </c>
      <c r="BE396" s="77">
        <f t="shared" si="563"/>
        <v>1.9518236539855204E-2</v>
      </c>
      <c r="BF396" s="78">
        <f t="shared" si="563"/>
        <v>0</v>
      </c>
      <c r="BG396" s="77">
        <f t="shared" si="563"/>
        <v>0</v>
      </c>
      <c r="BH396" s="78">
        <f t="shared" si="563"/>
        <v>0</v>
      </c>
      <c r="BI396" s="77">
        <f t="shared" si="563"/>
        <v>0</v>
      </c>
      <c r="BJ396" s="78">
        <f t="shared" si="563"/>
        <v>2.6830477160921656E-2</v>
      </c>
      <c r="BK396" s="77">
        <f t="shared" si="563"/>
        <v>3.0930254313834882E-2</v>
      </c>
      <c r="BL396" s="78">
        <f t="shared" si="563"/>
        <v>3.0243690672597974E-2</v>
      </c>
      <c r="BM396" s="77">
        <f t="shared" si="563"/>
        <v>0</v>
      </c>
      <c r="BN396" s="78">
        <f t="shared" si="563"/>
        <v>0</v>
      </c>
      <c r="BO396" s="77">
        <f t="shared" si="563"/>
        <v>2.0373681688933584E-4</v>
      </c>
      <c r="BP396" s="78">
        <f t="shared" si="563"/>
        <v>5.6885056494668101E-2</v>
      </c>
      <c r="BQ396" s="77">
        <f t="shared" si="563"/>
        <v>0.17533817812679187</v>
      </c>
      <c r="BR396" s="78">
        <f t="shared" si="563"/>
        <v>9.7204377559678462E-4</v>
      </c>
      <c r="BS396" s="77">
        <f t="shared" si="563"/>
        <v>0</v>
      </c>
      <c r="BT396" s="78">
        <f t="shared" si="563"/>
        <v>3.1519252654835894E-3</v>
      </c>
      <c r="BU396" s="77">
        <f t="shared" si="563"/>
        <v>2.5426590642916207E-3</v>
      </c>
      <c r="BV396" s="78">
        <f t="shared" si="563"/>
        <v>3.9881819811216014E-4</v>
      </c>
      <c r="BW396" s="77">
        <f t="shared" si="563"/>
        <v>0</v>
      </c>
      <c r="BX396" s="78">
        <f t="shared" si="563"/>
        <v>2.5573869216391704E-3</v>
      </c>
      <c r="BY396" s="77">
        <f t="shared" si="563"/>
        <v>0</v>
      </c>
      <c r="BZ396" s="78">
        <f t="shared" si="563"/>
        <v>3.5606951625855713E-3</v>
      </c>
      <c r="CA396" s="77">
        <f t="shared" si="563"/>
        <v>3.8351453282908059E-3</v>
      </c>
      <c r="CB396" s="78">
        <f t="shared" si="563"/>
        <v>2.7694668329913821E-2</v>
      </c>
      <c r="CC396" s="77">
        <f t="shared" si="563"/>
        <v>1.203548230706661E-2</v>
      </c>
      <c r="CD396" s="78">
        <f t="shared" si="563"/>
        <v>1.0074571116324024E-2</v>
      </c>
      <c r="CE396" s="77">
        <f t="shared" si="563"/>
        <v>2.3070910288028702E-2</v>
      </c>
      <c r="CF396" s="78">
        <f t="shared" si="563"/>
        <v>8.0545877688203912E-3</v>
      </c>
      <c r="CG396" s="77">
        <f t="shared" si="563"/>
        <v>8.1949113876927451E-3</v>
      </c>
      <c r="CH396" s="78">
        <f t="shared" si="563"/>
        <v>2.2929462058151316E-3</v>
      </c>
      <c r="CI396" s="77">
        <f t="shared" si="563"/>
        <v>9.1666576254108238E-3</v>
      </c>
      <c r="CJ396" s="78">
        <f t="shared" si="563"/>
        <v>0.13804626977806872</v>
      </c>
      <c r="CK396" s="77">
        <f t="shared" si="563"/>
        <v>0</v>
      </c>
      <c r="CL396" s="78">
        <f t="shared" si="563"/>
        <v>1.3801259086186048E-2</v>
      </c>
      <c r="CM396" s="77">
        <f t="shared" si="563"/>
        <v>0</v>
      </c>
      <c r="CN396" s="78">
        <f t="shared" si="563"/>
        <v>0</v>
      </c>
      <c r="CO396" s="77">
        <f t="shared" si="563"/>
        <v>0</v>
      </c>
      <c r="CP396" s="78">
        <f t="shared" si="563"/>
        <v>0</v>
      </c>
      <c r="CQ396" s="77">
        <f t="shared" si="563"/>
        <v>7.2283302795831117E-2</v>
      </c>
      <c r="CR396" s="78">
        <f t="shared" si="563"/>
        <v>8.1665077835680541E-2</v>
      </c>
      <c r="CS396" s="77">
        <f t="shared" si="563"/>
        <v>5.0292328137679998E-3</v>
      </c>
      <c r="CT396" s="78">
        <f t="shared" si="563"/>
        <v>0.31136555939008581</v>
      </c>
      <c r="CU396" s="77">
        <f t="shared" si="563"/>
        <v>6.0033733805477378E-2</v>
      </c>
      <c r="CV396" s="78">
        <f t="shared" si="563"/>
        <v>1.0509479240536685E-2</v>
      </c>
      <c r="CW396" s="77">
        <f t="shared" si="563"/>
        <v>1.5717198232184666E-2</v>
      </c>
      <c r="CX396" s="78">
        <f t="shared" si="563"/>
        <v>3.3548113905897377E-3</v>
      </c>
      <c r="CY396" s="77">
        <f t="shared" si="563"/>
        <v>8.978689260245901E-3</v>
      </c>
      <c r="CZ396" s="78">
        <f t="shared" si="563"/>
        <v>0</v>
      </c>
      <c r="DA396" s="77">
        <f t="shared" si="563"/>
        <v>0</v>
      </c>
      <c r="DB396" s="78">
        <f t="shared" si="563"/>
        <v>7.3665256342740057E-2</v>
      </c>
      <c r="DC396" s="77">
        <f t="shared" ref="DC396:DD396" si="564">SUMIF($E$204:$DD$204,DC$316,$E284:$DD284)</f>
        <v>0</v>
      </c>
      <c r="DD396" s="79">
        <f t="shared" si="564"/>
        <v>0</v>
      </c>
      <c r="DE396" s="3"/>
    </row>
    <row r="397" spans="1:109" x14ac:dyDescent="0.35">
      <c r="A397" s="3"/>
      <c r="B397" s="3" t="s">
        <v>3918</v>
      </c>
      <c r="C397" s="39" t="s">
        <v>598</v>
      </c>
      <c r="D397" s="3" t="s">
        <v>598</v>
      </c>
      <c r="E397" s="71">
        <f t="shared" ref="E397:AP397" si="565">SUMIF($E$204:$DD$204,E$316,$E285:$DD285)</f>
        <v>0</v>
      </c>
      <c r="F397" s="72">
        <f t="shared" si="565"/>
        <v>0</v>
      </c>
      <c r="G397" s="72">
        <f t="shared" si="565"/>
        <v>0</v>
      </c>
      <c r="H397" s="72">
        <f t="shared" si="565"/>
        <v>0</v>
      </c>
      <c r="I397" s="72">
        <f t="shared" si="565"/>
        <v>0</v>
      </c>
      <c r="J397" s="73">
        <f t="shared" si="565"/>
        <v>0</v>
      </c>
      <c r="K397" s="73">
        <f t="shared" si="565"/>
        <v>0</v>
      </c>
      <c r="L397" s="73">
        <f t="shared" si="565"/>
        <v>0</v>
      </c>
      <c r="M397" s="73">
        <f t="shared" si="565"/>
        <v>0</v>
      </c>
      <c r="N397" s="72">
        <f t="shared" si="565"/>
        <v>0</v>
      </c>
      <c r="O397" s="72">
        <f t="shared" si="565"/>
        <v>0</v>
      </c>
      <c r="P397" s="72">
        <f t="shared" si="565"/>
        <v>0</v>
      </c>
      <c r="Q397" s="73">
        <f t="shared" si="565"/>
        <v>0</v>
      </c>
      <c r="R397" s="73">
        <f t="shared" si="565"/>
        <v>0</v>
      </c>
      <c r="S397" s="73">
        <f t="shared" si="565"/>
        <v>0</v>
      </c>
      <c r="T397" s="73">
        <f t="shared" si="565"/>
        <v>0</v>
      </c>
      <c r="U397" s="72">
        <f t="shared" si="565"/>
        <v>0</v>
      </c>
      <c r="V397" s="72">
        <f t="shared" si="565"/>
        <v>0</v>
      </c>
      <c r="W397" s="72">
        <f t="shared" si="565"/>
        <v>0</v>
      </c>
      <c r="X397" s="78">
        <f t="shared" si="565"/>
        <v>0</v>
      </c>
      <c r="Y397" s="77">
        <f t="shared" si="565"/>
        <v>0</v>
      </c>
      <c r="Z397" s="73">
        <f t="shared" si="565"/>
        <v>0</v>
      </c>
      <c r="AA397" s="73">
        <f t="shared" si="565"/>
        <v>0</v>
      </c>
      <c r="AB397" s="73">
        <f t="shared" si="565"/>
        <v>0</v>
      </c>
      <c r="AC397" s="73">
        <f t="shared" si="565"/>
        <v>0</v>
      </c>
      <c r="AD397" s="72">
        <f t="shared" si="565"/>
        <v>0</v>
      </c>
      <c r="AE397" s="72">
        <f t="shared" si="565"/>
        <v>0</v>
      </c>
      <c r="AF397" s="72">
        <f t="shared" si="565"/>
        <v>0</v>
      </c>
      <c r="AG397" s="72">
        <f t="shared" si="565"/>
        <v>0</v>
      </c>
      <c r="AH397" s="73">
        <f t="shared" si="565"/>
        <v>0</v>
      </c>
      <c r="AI397" s="73">
        <f t="shared" si="565"/>
        <v>0</v>
      </c>
      <c r="AJ397" s="73">
        <f t="shared" si="565"/>
        <v>0</v>
      </c>
      <c r="AK397" s="73">
        <f t="shared" si="565"/>
        <v>0</v>
      </c>
      <c r="AL397" s="72">
        <f t="shared" si="565"/>
        <v>0</v>
      </c>
      <c r="AM397" s="72">
        <f t="shared" si="565"/>
        <v>0</v>
      </c>
      <c r="AN397" s="72">
        <f t="shared" si="565"/>
        <v>0</v>
      </c>
      <c r="AO397" s="78">
        <f t="shared" si="565"/>
        <v>0</v>
      </c>
      <c r="AP397" s="77">
        <f t="shared" si="565"/>
        <v>3.762057777550207E-3</v>
      </c>
      <c r="AQ397" s="78">
        <f t="shared" ref="AQ397:DB397" si="566">SUMIF($E$204:$DD$204,AQ$316,$E285:$DD285)</f>
        <v>3.762057777550207E-3</v>
      </c>
      <c r="AR397" s="77">
        <f t="shared" si="566"/>
        <v>0</v>
      </c>
      <c r="AS397" s="78">
        <f t="shared" si="566"/>
        <v>2.2624884325251831E-4</v>
      </c>
      <c r="AT397" s="77">
        <f t="shared" si="566"/>
        <v>2.2624884325251831E-4</v>
      </c>
      <c r="AU397" s="78">
        <f t="shared" si="566"/>
        <v>0</v>
      </c>
      <c r="AV397" s="77">
        <f t="shared" si="566"/>
        <v>0</v>
      </c>
      <c r="AW397" s="78">
        <f t="shared" si="566"/>
        <v>0</v>
      </c>
      <c r="AX397" s="77">
        <f t="shared" si="566"/>
        <v>4.438020175068313E-4</v>
      </c>
      <c r="AY397" s="78">
        <f t="shared" si="566"/>
        <v>0</v>
      </c>
      <c r="AZ397" s="77">
        <f t="shared" si="566"/>
        <v>0</v>
      </c>
      <c r="BA397" s="78">
        <f t="shared" si="566"/>
        <v>9.6926506500064264E-4</v>
      </c>
      <c r="BB397" s="77">
        <f t="shared" si="566"/>
        <v>3.574632076681847E-3</v>
      </c>
      <c r="BC397" s="78">
        <f t="shared" si="566"/>
        <v>2.3974595768402589E-3</v>
      </c>
      <c r="BD397" s="77">
        <f t="shared" si="566"/>
        <v>5.5580079109403937E-3</v>
      </c>
      <c r="BE397" s="78">
        <f t="shared" si="566"/>
        <v>1.0118752753901583E-2</v>
      </c>
      <c r="BF397" s="77">
        <f t="shared" si="566"/>
        <v>0</v>
      </c>
      <c r="BG397" s="78">
        <f t="shared" si="566"/>
        <v>0</v>
      </c>
      <c r="BH397" s="77">
        <f t="shared" si="566"/>
        <v>0</v>
      </c>
      <c r="BI397" s="78">
        <f t="shared" si="566"/>
        <v>0</v>
      </c>
      <c r="BJ397" s="77">
        <f t="shared" si="566"/>
        <v>1.599814912577957E-2</v>
      </c>
      <c r="BK397" s="78">
        <f t="shared" si="566"/>
        <v>1.8389256186722221E-2</v>
      </c>
      <c r="BL397" s="77">
        <f t="shared" si="566"/>
        <v>3.0886879013932145E-3</v>
      </c>
      <c r="BM397" s="78">
        <f t="shared" si="566"/>
        <v>0</v>
      </c>
      <c r="BN397" s="77">
        <f t="shared" si="566"/>
        <v>0</v>
      </c>
      <c r="BO397" s="78">
        <f t="shared" si="566"/>
        <v>1.1900837529366055E-4</v>
      </c>
      <c r="BP397" s="77">
        <f t="shared" si="566"/>
        <v>3.3579245073819035E-2</v>
      </c>
      <c r="BQ397" s="78">
        <f t="shared" si="566"/>
        <v>2.5335087336727263E-2</v>
      </c>
      <c r="BR397" s="77">
        <f t="shared" si="566"/>
        <v>5.3627936005198158E-4</v>
      </c>
      <c r="BS397" s="78">
        <f t="shared" si="566"/>
        <v>0</v>
      </c>
      <c r="BT397" s="77">
        <f t="shared" si="566"/>
        <v>1.7507935236008886E-3</v>
      </c>
      <c r="BU397" s="78">
        <f t="shared" si="566"/>
        <v>1.5130837457285073E-3</v>
      </c>
      <c r="BV397" s="77">
        <f t="shared" si="566"/>
        <v>1.5613750864048033E-4</v>
      </c>
      <c r="BW397" s="78">
        <f t="shared" si="566"/>
        <v>0</v>
      </c>
      <c r="BX397" s="77">
        <f t="shared" si="566"/>
        <v>1.3048521229487016E-3</v>
      </c>
      <c r="BY397" s="78">
        <f t="shared" si="566"/>
        <v>0</v>
      </c>
      <c r="BZ397" s="77">
        <f t="shared" si="566"/>
        <v>2.0171576963268979E-3</v>
      </c>
      <c r="CA397" s="78">
        <f t="shared" si="566"/>
        <v>2.1324108395862316E-3</v>
      </c>
      <c r="CB397" s="77">
        <f t="shared" si="566"/>
        <v>1.5559838358689876E-2</v>
      </c>
      <c r="CC397" s="78">
        <f t="shared" si="566"/>
        <v>3.2672378848812881E-3</v>
      </c>
      <c r="CD397" s="77">
        <f t="shared" si="566"/>
        <v>2.6484982566599138E-3</v>
      </c>
      <c r="CE397" s="78">
        <f t="shared" si="566"/>
        <v>0.13915793250284922</v>
      </c>
      <c r="CF397" s="77">
        <f t="shared" si="566"/>
        <v>4.6338379970537772E-3</v>
      </c>
      <c r="CG397" s="78">
        <f t="shared" si="566"/>
        <v>3.0054873889393311E-3</v>
      </c>
      <c r="CH397" s="77">
        <f t="shared" si="566"/>
        <v>9.2817385399313111E-4</v>
      </c>
      <c r="CI397" s="78">
        <f t="shared" si="566"/>
        <v>4.55218678805323E-3</v>
      </c>
      <c r="CJ397" s="77">
        <f t="shared" si="566"/>
        <v>5.6601348819088661E-3</v>
      </c>
      <c r="CK397" s="78">
        <f t="shared" si="566"/>
        <v>0</v>
      </c>
      <c r="CL397" s="77">
        <f t="shared" si="566"/>
        <v>8.0262674947154302E-3</v>
      </c>
      <c r="CM397" s="78">
        <f t="shared" si="566"/>
        <v>0</v>
      </c>
      <c r="CN397" s="77">
        <f t="shared" si="566"/>
        <v>0</v>
      </c>
      <c r="CO397" s="78">
        <f t="shared" si="566"/>
        <v>0</v>
      </c>
      <c r="CP397" s="77">
        <f t="shared" si="566"/>
        <v>0</v>
      </c>
      <c r="CQ397" s="78">
        <f t="shared" si="566"/>
        <v>3.0757385097878374E-2</v>
      </c>
      <c r="CR397" s="77">
        <f t="shared" si="566"/>
        <v>4.668111189855717E-2</v>
      </c>
      <c r="CS397" s="78">
        <f t="shared" si="566"/>
        <v>9.4470985588798414E-4</v>
      </c>
      <c r="CT397" s="77">
        <f t="shared" si="566"/>
        <v>0.12889497400711589</v>
      </c>
      <c r="CU397" s="78">
        <f t="shared" si="566"/>
        <v>1.5506095992028566E-2</v>
      </c>
      <c r="CV397" s="77">
        <f t="shared" si="566"/>
        <v>3.0265112831742822E-3</v>
      </c>
      <c r="CW397" s="78">
        <f t="shared" si="566"/>
        <v>9.0133406551771173E-3</v>
      </c>
      <c r="CX397" s="77">
        <f t="shared" si="566"/>
        <v>1.6225556059882712E-3</v>
      </c>
      <c r="CY397" s="78">
        <f t="shared" si="566"/>
        <v>2.7826855377893208E-4</v>
      </c>
      <c r="CZ397" s="77">
        <f t="shared" si="566"/>
        <v>0</v>
      </c>
      <c r="DA397" s="78">
        <f t="shared" si="566"/>
        <v>0</v>
      </c>
      <c r="DB397" s="77">
        <f t="shared" si="566"/>
        <v>4.1225030122179873E-2</v>
      </c>
      <c r="DC397" s="78">
        <f t="shared" ref="DC397:DD397" si="567">SUMIF($E$204:$DD$204,DC$316,$E285:$DD285)</f>
        <v>0</v>
      </c>
      <c r="DD397" s="80">
        <f t="shared" si="567"/>
        <v>0</v>
      </c>
      <c r="DE397" s="3"/>
    </row>
    <row r="398" spans="1:109" x14ac:dyDescent="0.35">
      <c r="A398" s="3"/>
      <c r="B398" s="3" t="s">
        <v>3919</v>
      </c>
      <c r="C398" s="39" t="s">
        <v>599</v>
      </c>
      <c r="D398" s="3" t="s">
        <v>599</v>
      </c>
      <c r="E398" s="75">
        <f t="shared" ref="E398:AP398" si="568">SUMIF($E$204:$DD$204,E$316,$E286:$DD286)</f>
        <v>0</v>
      </c>
      <c r="F398" s="73">
        <f t="shared" si="568"/>
        <v>0</v>
      </c>
      <c r="G398" s="73">
        <f t="shared" si="568"/>
        <v>0</v>
      </c>
      <c r="H398" s="73">
        <f t="shared" si="568"/>
        <v>0</v>
      </c>
      <c r="I398" s="73">
        <f t="shared" si="568"/>
        <v>0</v>
      </c>
      <c r="J398" s="72">
        <f t="shared" si="568"/>
        <v>0</v>
      </c>
      <c r="K398" s="72">
        <f t="shared" si="568"/>
        <v>0</v>
      </c>
      <c r="L398" s="72">
        <f t="shared" si="568"/>
        <v>0</v>
      </c>
      <c r="M398" s="72">
        <f t="shared" si="568"/>
        <v>0</v>
      </c>
      <c r="N398" s="73">
        <f t="shared" si="568"/>
        <v>0</v>
      </c>
      <c r="O398" s="73">
        <f t="shared" si="568"/>
        <v>0</v>
      </c>
      <c r="P398" s="73">
        <f t="shared" si="568"/>
        <v>0</v>
      </c>
      <c r="Q398" s="72">
        <f t="shared" si="568"/>
        <v>0</v>
      </c>
      <c r="R398" s="72">
        <f t="shared" si="568"/>
        <v>0</v>
      </c>
      <c r="S398" s="72">
        <f t="shared" si="568"/>
        <v>0</v>
      </c>
      <c r="T398" s="72">
        <f t="shared" si="568"/>
        <v>0</v>
      </c>
      <c r="U398" s="73">
        <f t="shared" si="568"/>
        <v>0</v>
      </c>
      <c r="V398" s="73">
        <f t="shared" si="568"/>
        <v>0</v>
      </c>
      <c r="W398" s="73">
        <f t="shared" si="568"/>
        <v>0</v>
      </c>
      <c r="X398" s="77">
        <f t="shared" si="568"/>
        <v>0</v>
      </c>
      <c r="Y398" s="78">
        <f t="shared" si="568"/>
        <v>0</v>
      </c>
      <c r="Z398" s="72">
        <f t="shared" si="568"/>
        <v>0</v>
      </c>
      <c r="AA398" s="72">
        <f t="shared" si="568"/>
        <v>0</v>
      </c>
      <c r="AB398" s="72">
        <f t="shared" si="568"/>
        <v>0</v>
      </c>
      <c r="AC398" s="72">
        <f t="shared" si="568"/>
        <v>0</v>
      </c>
      <c r="AD398" s="73">
        <f t="shared" si="568"/>
        <v>0</v>
      </c>
      <c r="AE398" s="73">
        <f t="shared" si="568"/>
        <v>0</v>
      </c>
      <c r="AF398" s="73">
        <f t="shared" si="568"/>
        <v>0</v>
      </c>
      <c r="AG398" s="73">
        <f t="shared" si="568"/>
        <v>0</v>
      </c>
      <c r="AH398" s="72">
        <f t="shared" si="568"/>
        <v>0</v>
      </c>
      <c r="AI398" s="72">
        <f t="shared" si="568"/>
        <v>0</v>
      </c>
      <c r="AJ398" s="72">
        <f t="shared" si="568"/>
        <v>0</v>
      </c>
      <c r="AK398" s="72">
        <f t="shared" si="568"/>
        <v>0</v>
      </c>
      <c r="AL398" s="73">
        <f t="shared" si="568"/>
        <v>0</v>
      </c>
      <c r="AM398" s="73">
        <f t="shared" si="568"/>
        <v>0</v>
      </c>
      <c r="AN398" s="73">
        <f t="shared" si="568"/>
        <v>0</v>
      </c>
      <c r="AO398" s="77">
        <f t="shared" si="568"/>
        <v>0</v>
      </c>
      <c r="AP398" s="78">
        <f t="shared" si="568"/>
        <v>1.4976670162832918E-4</v>
      </c>
      <c r="AQ398" s="77">
        <f t="shared" ref="AQ398:DB398" si="569">SUMIF($E$204:$DD$204,AQ$316,$E286:$DD286)</f>
        <v>1.4976670162832918E-4</v>
      </c>
      <c r="AR398" s="78">
        <f t="shared" si="569"/>
        <v>5.3740050206926946E-4</v>
      </c>
      <c r="AS398" s="77">
        <f t="shared" si="569"/>
        <v>0</v>
      </c>
      <c r="AT398" s="78">
        <f t="shared" si="569"/>
        <v>0</v>
      </c>
      <c r="AU398" s="77">
        <f t="shared" si="569"/>
        <v>5.9847166647937131E-4</v>
      </c>
      <c r="AV398" s="78">
        <f t="shared" si="569"/>
        <v>5.3140561596775692E-5</v>
      </c>
      <c r="AW398" s="77">
        <f t="shared" si="569"/>
        <v>4.6652313310666894E-5</v>
      </c>
      <c r="AX398" s="78">
        <f t="shared" si="569"/>
        <v>3.284796864749928E-5</v>
      </c>
      <c r="AY398" s="77">
        <f t="shared" si="569"/>
        <v>5.1163515301731134E-5</v>
      </c>
      <c r="AZ398" s="78">
        <f t="shared" si="569"/>
        <v>0</v>
      </c>
      <c r="BA398" s="77">
        <f t="shared" si="569"/>
        <v>5.49740585140662E-4</v>
      </c>
      <c r="BB398" s="78">
        <f t="shared" si="569"/>
        <v>2.3412420349836548E-4</v>
      </c>
      <c r="BC398" s="77">
        <f t="shared" si="569"/>
        <v>8.4819759590596289E-5</v>
      </c>
      <c r="BD398" s="78">
        <f t="shared" si="569"/>
        <v>2.7085650447633909E-3</v>
      </c>
      <c r="BE398" s="77">
        <f t="shared" si="569"/>
        <v>6.0325844720546696E-4</v>
      </c>
      <c r="BF398" s="78">
        <f t="shared" si="569"/>
        <v>5.8563395158646846E-3</v>
      </c>
      <c r="BG398" s="77">
        <f t="shared" si="569"/>
        <v>1.1766284351806556E-4</v>
      </c>
      <c r="BH398" s="78">
        <f t="shared" si="569"/>
        <v>0</v>
      </c>
      <c r="BI398" s="77">
        <f t="shared" si="569"/>
        <v>2.0973499056529373E-3</v>
      </c>
      <c r="BJ398" s="78">
        <f t="shared" si="569"/>
        <v>8.3304258451384172E-4</v>
      </c>
      <c r="BK398" s="77">
        <f t="shared" si="569"/>
        <v>2.7054678221322316E-4</v>
      </c>
      <c r="BL398" s="78">
        <f t="shared" si="569"/>
        <v>6.5452024449447915E-4</v>
      </c>
      <c r="BM398" s="77">
        <f t="shared" si="569"/>
        <v>2.7654379510410273E-6</v>
      </c>
      <c r="BN398" s="78">
        <f t="shared" si="569"/>
        <v>0</v>
      </c>
      <c r="BO398" s="77">
        <f t="shared" si="569"/>
        <v>1.6195807802881474E-4</v>
      </c>
      <c r="BP398" s="78">
        <f t="shared" si="569"/>
        <v>1.7309550772431094E-3</v>
      </c>
      <c r="BQ398" s="77">
        <f t="shared" si="569"/>
        <v>0</v>
      </c>
      <c r="BR398" s="78">
        <f t="shared" si="569"/>
        <v>4.5508329535351926E-4</v>
      </c>
      <c r="BS398" s="77">
        <f t="shared" si="569"/>
        <v>5.4088692701666512E-4</v>
      </c>
      <c r="BT398" s="78">
        <f t="shared" si="569"/>
        <v>2.4524652620459306E-3</v>
      </c>
      <c r="BU398" s="77">
        <f t="shared" si="569"/>
        <v>1.3053900725198408E-4</v>
      </c>
      <c r="BV398" s="78">
        <f t="shared" si="569"/>
        <v>2.3999149824556223E-5</v>
      </c>
      <c r="BW398" s="77">
        <f t="shared" si="569"/>
        <v>0</v>
      </c>
      <c r="BX398" s="78">
        <f t="shared" si="569"/>
        <v>2.6541818215215226E-4</v>
      </c>
      <c r="BY398" s="77">
        <f t="shared" si="569"/>
        <v>0</v>
      </c>
      <c r="BZ398" s="78">
        <f t="shared" si="569"/>
        <v>2.3912685372530365E-3</v>
      </c>
      <c r="CA398" s="77">
        <f t="shared" si="569"/>
        <v>8.431190403803867E-5</v>
      </c>
      <c r="CB398" s="78">
        <f t="shared" si="569"/>
        <v>1.0223368361281617E-3</v>
      </c>
      <c r="CC398" s="77">
        <f t="shared" si="569"/>
        <v>1.8192972934066422E-3</v>
      </c>
      <c r="CD398" s="78">
        <f t="shared" si="569"/>
        <v>2.8538333284340762E-4</v>
      </c>
      <c r="CE398" s="77">
        <f t="shared" si="569"/>
        <v>2.6108784126962761E-3</v>
      </c>
      <c r="CF398" s="78">
        <f t="shared" si="569"/>
        <v>1.5958830491222332E-3</v>
      </c>
      <c r="CG398" s="77">
        <f t="shared" si="569"/>
        <v>2.3162538596285883E-3</v>
      </c>
      <c r="CH398" s="78">
        <f t="shared" si="569"/>
        <v>8.8915965006569706E-4</v>
      </c>
      <c r="CI398" s="77">
        <f t="shared" si="569"/>
        <v>7.1280495870574296E-3</v>
      </c>
      <c r="CJ398" s="78">
        <f t="shared" si="569"/>
        <v>2.9042107397129653E-3</v>
      </c>
      <c r="CK398" s="77">
        <f t="shared" si="569"/>
        <v>1.4825285496604058E-3</v>
      </c>
      <c r="CL398" s="78">
        <f t="shared" si="569"/>
        <v>2.8860258256863075E-3</v>
      </c>
      <c r="CM398" s="77">
        <f t="shared" si="569"/>
        <v>1.2111712216028247E-3</v>
      </c>
      <c r="CN398" s="78">
        <f t="shared" si="569"/>
        <v>6.4414290466885738E-6</v>
      </c>
      <c r="CO398" s="77">
        <f t="shared" si="569"/>
        <v>0</v>
      </c>
      <c r="CP398" s="78">
        <f t="shared" si="569"/>
        <v>6.4895910881637795E-4</v>
      </c>
      <c r="CQ398" s="77">
        <f t="shared" si="569"/>
        <v>2.9941764509179001E-3</v>
      </c>
      <c r="CR398" s="78">
        <f t="shared" si="569"/>
        <v>3.8958212263577965E-3</v>
      </c>
      <c r="CS398" s="77">
        <f t="shared" si="569"/>
        <v>7.2497321018785824E-2</v>
      </c>
      <c r="CT398" s="78">
        <f t="shared" si="569"/>
        <v>2.2091189967912883E-3</v>
      </c>
      <c r="CU398" s="77">
        <f t="shared" si="569"/>
        <v>3.8181829205159938E-2</v>
      </c>
      <c r="CV398" s="78">
        <f t="shared" si="569"/>
        <v>2.0848327940868076E-3</v>
      </c>
      <c r="CW398" s="77">
        <f t="shared" si="569"/>
        <v>1.2506680953754501E-3</v>
      </c>
      <c r="CX398" s="78">
        <f t="shared" si="569"/>
        <v>1.6165578341988397E-4</v>
      </c>
      <c r="CY398" s="77">
        <f t="shared" si="569"/>
        <v>2.387732491452087E-3</v>
      </c>
      <c r="CZ398" s="78">
        <f t="shared" si="569"/>
        <v>0</v>
      </c>
      <c r="DA398" s="77">
        <f t="shared" si="569"/>
        <v>0</v>
      </c>
      <c r="DB398" s="78">
        <f t="shared" si="569"/>
        <v>9.7672581472755572E-4</v>
      </c>
      <c r="DC398" s="77">
        <f t="shared" ref="DC398:DD398" si="570">SUMIF($E$204:$DD$204,DC$316,$E286:$DD286)</f>
        <v>0</v>
      </c>
      <c r="DD398" s="79">
        <f t="shared" si="570"/>
        <v>0</v>
      </c>
      <c r="DE398" s="3"/>
    </row>
    <row r="399" spans="1:109" x14ac:dyDescent="0.35">
      <c r="A399" s="3"/>
      <c r="B399" s="3" t="s">
        <v>3920</v>
      </c>
      <c r="C399" s="39" t="s">
        <v>600</v>
      </c>
      <c r="D399" s="3" t="s">
        <v>600</v>
      </c>
      <c r="E399" s="71">
        <f t="shared" ref="E399:AP399" si="571">SUMIF($E$204:$DD$204,E$316,$E287:$DD287)</f>
        <v>0</v>
      </c>
      <c r="F399" s="72">
        <f t="shared" si="571"/>
        <v>0</v>
      </c>
      <c r="G399" s="72">
        <f t="shared" si="571"/>
        <v>0</v>
      </c>
      <c r="H399" s="72">
        <f t="shared" si="571"/>
        <v>0</v>
      </c>
      <c r="I399" s="72">
        <f t="shared" si="571"/>
        <v>0</v>
      </c>
      <c r="J399" s="73">
        <f t="shared" si="571"/>
        <v>0</v>
      </c>
      <c r="K399" s="73">
        <f t="shared" si="571"/>
        <v>0</v>
      </c>
      <c r="L399" s="73">
        <f t="shared" si="571"/>
        <v>0</v>
      </c>
      <c r="M399" s="73">
        <f t="shared" si="571"/>
        <v>0</v>
      </c>
      <c r="N399" s="72">
        <f t="shared" si="571"/>
        <v>0</v>
      </c>
      <c r="O399" s="72">
        <f t="shared" si="571"/>
        <v>0</v>
      </c>
      <c r="P399" s="72">
        <f t="shared" si="571"/>
        <v>0</v>
      </c>
      <c r="Q399" s="73">
        <f t="shared" si="571"/>
        <v>0</v>
      </c>
      <c r="R399" s="73">
        <f t="shared" si="571"/>
        <v>0</v>
      </c>
      <c r="S399" s="73">
        <f t="shared" si="571"/>
        <v>0</v>
      </c>
      <c r="T399" s="73">
        <f t="shared" si="571"/>
        <v>0</v>
      </c>
      <c r="U399" s="72">
        <f t="shared" si="571"/>
        <v>0</v>
      </c>
      <c r="V399" s="72">
        <f t="shared" si="571"/>
        <v>0</v>
      </c>
      <c r="W399" s="72">
        <f t="shared" si="571"/>
        <v>0</v>
      </c>
      <c r="X399" s="78">
        <f t="shared" si="571"/>
        <v>0</v>
      </c>
      <c r="Y399" s="77">
        <f t="shared" si="571"/>
        <v>0</v>
      </c>
      <c r="Z399" s="73">
        <f t="shared" si="571"/>
        <v>0</v>
      </c>
      <c r="AA399" s="73">
        <f t="shared" si="571"/>
        <v>0</v>
      </c>
      <c r="AB399" s="73">
        <f t="shared" si="571"/>
        <v>0</v>
      </c>
      <c r="AC399" s="73">
        <f t="shared" si="571"/>
        <v>0</v>
      </c>
      <c r="AD399" s="72">
        <f t="shared" si="571"/>
        <v>0</v>
      </c>
      <c r="AE399" s="72">
        <f t="shared" si="571"/>
        <v>0</v>
      </c>
      <c r="AF399" s="72">
        <f t="shared" si="571"/>
        <v>0</v>
      </c>
      <c r="AG399" s="72">
        <f t="shared" si="571"/>
        <v>0</v>
      </c>
      <c r="AH399" s="73">
        <f t="shared" si="571"/>
        <v>0</v>
      </c>
      <c r="AI399" s="73">
        <f t="shared" si="571"/>
        <v>0</v>
      </c>
      <c r="AJ399" s="73">
        <f t="shared" si="571"/>
        <v>0</v>
      </c>
      <c r="AK399" s="73">
        <f t="shared" si="571"/>
        <v>0</v>
      </c>
      <c r="AL399" s="72">
        <f t="shared" si="571"/>
        <v>0</v>
      </c>
      <c r="AM399" s="72">
        <f t="shared" si="571"/>
        <v>0</v>
      </c>
      <c r="AN399" s="72">
        <f t="shared" si="571"/>
        <v>0</v>
      </c>
      <c r="AO399" s="78">
        <f t="shared" si="571"/>
        <v>0</v>
      </c>
      <c r="AP399" s="77">
        <f t="shared" si="571"/>
        <v>9.8145145145779687E-3</v>
      </c>
      <c r="AQ399" s="78">
        <f t="shared" ref="AQ399:DB399" si="572">SUMIF($E$204:$DD$204,AQ$316,$E287:$DD287)</f>
        <v>9.8145145145779687E-3</v>
      </c>
      <c r="AR399" s="77">
        <f t="shared" si="572"/>
        <v>1.0833408953055165E-2</v>
      </c>
      <c r="AS399" s="78">
        <f t="shared" si="572"/>
        <v>2.3196967163651521E-3</v>
      </c>
      <c r="AT399" s="77">
        <f t="shared" si="572"/>
        <v>2.3196967163651521E-3</v>
      </c>
      <c r="AU399" s="78">
        <f t="shared" si="572"/>
        <v>5.8599151172142349E-5</v>
      </c>
      <c r="AV399" s="77">
        <f t="shared" si="572"/>
        <v>2.5264075061215826E-3</v>
      </c>
      <c r="AW399" s="78">
        <f t="shared" si="572"/>
        <v>0</v>
      </c>
      <c r="AX399" s="77">
        <f t="shared" si="572"/>
        <v>1.72041599239286E-3</v>
      </c>
      <c r="AY399" s="78">
        <f t="shared" si="572"/>
        <v>5.1703959879883599E-4</v>
      </c>
      <c r="AZ399" s="77">
        <f t="shared" si="572"/>
        <v>0</v>
      </c>
      <c r="BA399" s="78">
        <f t="shared" si="572"/>
        <v>1.2189756868907373E-2</v>
      </c>
      <c r="BB399" s="77">
        <f t="shared" si="572"/>
        <v>2.150038380148051E-3</v>
      </c>
      <c r="BC399" s="78">
        <f t="shared" si="572"/>
        <v>6.5187797111201983E-4</v>
      </c>
      <c r="BD399" s="77">
        <f t="shared" si="572"/>
        <v>0</v>
      </c>
      <c r="BE399" s="78">
        <f t="shared" si="572"/>
        <v>8.8313767522959913E-3</v>
      </c>
      <c r="BF399" s="77">
        <f t="shared" si="572"/>
        <v>3.6621895137453858E-3</v>
      </c>
      <c r="BG399" s="78">
        <f t="shared" si="572"/>
        <v>4.5874623207146584E-3</v>
      </c>
      <c r="BH399" s="77">
        <f t="shared" si="572"/>
        <v>1.1997586545476212E-2</v>
      </c>
      <c r="BI399" s="78">
        <f t="shared" si="572"/>
        <v>2.5728600187760641E-2</v>
      </c>
      <c r="BJ399" s="77">
        <f t="shared" si="572"/>
        <v>2.4018095072042705E-2</v>
      </c>
      <c r="BK399" s="78">
        <f t="shared" si="572"/>
        <v>3.7040537073801502E-3</v>
      </c>
      <c r="BL399" s="77">
        <f t="shared" si="572"/>
        <v>4.8234163403006692E-3</v>
      </c>
      <c r="BM399" s="78">
        <f t="shared" si="572"/>
        <v>1.9927980439390703E-3</v>
      </c>
      <c r="BN399" s="77">
        <f t="shared" si="572"/>
        <v>1.0937801299557256E-2</v>
      </c>
      <c r="BO399" s="78">
        <f t="shared" si="572"/>
        <v>8.5036680167100785E-3</v>
      </c>
      <c r="BP399" s="77">
        <f t="shared" si="572"/>
        <v>3.8998643034591371E-2</v>
      </c>
      <c r="BQ399" s="78">
        <f t="shared" si="572"/>
        <v>1.0265990015039203E-2</v>
      </c>
      <c r="BR399" s="77">
        <f t="shared" si="572"/>
        <v>1.8342910149799451E-4</v>
      </c>
      <c r="BS399" s="78">
        <f t="shared" si="572"/>
        <v>0.14542909836372969</v>
      </c>
      <c r="BT399" s="77">
        <f t="shared" si="572"/>
        <v>9.6728662370940859E-4</v>
      </c>
      <c r="BU399" s="78">
        <f t="shared" si="572"/>
        <v>1.4642905633943654E-2</v>
      </c>
      <c r="BV399" s="77">
        <f t="shared" si="572"/>
        <v>8.9550482672552927E-3</v>
      </c>
      <c r="BW399" s="78">
        <f t="shared" si="572"/>
        <v>1.0497078413286367E-2</v>
      </c>
      <c r="BX399" s="77">
        <f t="shared" si="572"/>
        <v>9.0307518520313171E-3</v>
      </c>
      <c r="BY399" s="78">
        <f t="shared" si="572"/>
        <v>0</v>
      </c>
      <c r="BZ399" s="77">
        <f t="shared" si="572"/>
        <v>5.1305272413771147E-3</v>
      </c>
      <c r="CA399" s="78">
        <f t="shared" si="572"/>
        <v>2.070734728471162E-2</v>
      </c>
      <c r="CB399" s="77">
        <f t="shared" si="572"/>
        <v>4.0580029129193666E-2</v>
      </c>
      <c r="CC399" s="78">
        <f t="shared" si="572"/>
        <v>1.6524996239086903E-2</v>
      </c>
      <c r="CD399" s="77">
        <f t="shared" si="572"/>
        <v>1.7118685796287541E-2</v>
      </c>
      <c r="CE399" s="78">
        <f t="shared" si="572"/>
        <v>8.0545264187075832E-2</v>
      </c>
      <c r="CF399" s="77">
        <f t="shared" si="572"/>
        <v>0.10882785767307854</v>
      </c>
      <c r="CG399" s="78">
        <f t="shared" si="572"/>
        <v>0.41669076692504586</v>
      </c>
      <c r="CH399" s="77">
        <f t="shared" si="572"/>
        <v>6.1501874815929943E-3</v>
      </c>
      <c r="CI399" s="78">
        <f t="shared" si="572"/>
        <v>0.15797744752700074</v>
      </c>
      <c r="CJ399" s="77">
        <f t="shared" si="572"/>
        <v>4.2819179595904883E-3</v>
      </c>
      <c r="CK399" s="78">
        <f t="shared" si="572"/>
        <v>3.128758291027034E-2</v>
      </c>
      <c r="CL399" s="77">
        <f t="shared" si="572"/>
        <v>2.239026821686331E-2</v>
      </c>
      <c r="CM399" s="78">
        <f t="shared" si="572"/>
        <v>3.4779132619118532E-2</v>
      </c>
      <c r="CN399" s="77">
        <f t="shared" si="572"/>
        <v>3.1673015963722801E-4</v>
      </c>
      <c r="CO399" s="78">
        <f t="shared" si="572"/>
        <v>0</v>
      </c>
      <c r="CP399" s="77">
        <f t="shared" si="572"/>
        <v>4.1582835613865332E-2</v>
      </c>
      <c r="CQ399" s="78">
        <f t="shared" si="572"/>
        <v>5.5890771314750266E-2</v>
      </c>
      <c r="CR399" s="77">
        <f t="shared" si="572"/>
        <v>8.5003010645572391E-2</v>
      </c>
      <c r="CS399" s="78">
        <f t="shared" si="572"/>
        <v>3.7014362965901819E-2</v>
      </c>
      <c r="CT399" s="77">
        <f t="shared" si="572"/>
        <v>5.3428198630188169E-2</v>
      </c>
      <c r="CU399" s="78">
        <f t="shared" si="572"/>
        <v>5.2144303767681845E-2</v>
      </c>
      <c r="CV399" s="77">
        <f t="shared" si="572"/>
        <v>0.11669301123052178</v>
      </c>
      <c r="CW399" s="78">
        <f t="shared" si="572"/>
        <v>0.1164675467533683</v>
      </c>
      <c r="CX399" s="77">
        <f t="shared" si="572"/>
        <v>5.6300235303607948E-2</v>
      </c>
      <c r="CY399" s="78">
        <f t="shared" si="572"/>
        <v>6.3528231691038398E-2</v>
      </c>
      <c r="CZ399" s="77">
        <f t="shared" si="572"/>
        <v>5.9034304452176591E-2</v>
      </c>
      <c r="DA399" s="78">
        <f t="shared" si="572"/>
        <v>5.3652100812629526E-3</v>
      </c>
      <c r="DB399" s="77">
        <f t="shared" si="572"/>
        <v>4.1517806142578134E-2</v>
      </c>
      <c r="DC399" s="78">
        <f t="shared" ref="DC399:DD399" si="573">SUMIF($E$204:$DD$204,DC$316,$E287:$DD287)</f>
        <v>0.10004988137301599</v>
      </c>
      <c r="DD399" s="80">
        <f t="shared" si="573"/>
        <v>0</v>
      </c>
      <c r="DE399" s="3"/>
    </row>
    <row r="400" spans="1:109" x14ac:dyDescent="0.35">
      <c r="A400" s="3"/>
      <c r="B400" s="3" t="s">
        <v>3921</v>
      </c>
      <c r="C400" s="39" t="s">
        <v>602</v>
      </c>
      <c r="D400" s="3" t="s">
        <v>602</v>
      </c>
      <c r="E400" s="75">
        <f t="shared" ref="E400:AP400" si="574">SUMIF($E$204:$DD$204,E$316,$E288:$DD288)</f>
        <v>0</v>
      </c>
      <c r="F400" s="73">
        <f t="shared" si="574"/>
        <v>0</v>
      </c>
      <c r="G400" s="73">
        <f t="shared" si="574"/>
        <v>0</v>
      </c>
      <c r="H400" s="73">
        <f t="shared" si="574"/>
        <v>0</v>
      </c>
      <c r="I400" s="73">
        <f t="shared" si="574"/>
        <v>0</v>
      </c>
      <c r="J400" s="72">
        <f t="shared" si="574"/>
        <v>0</v>
      </c>
      <c r="K400" s="72">
        <f t="shared" si="574"/>
        <v>0</v>
      </c>
      <c r="L400" s="72">
        <f t="shared" si="574"/>
        <v>0</v>
      </c>
      <c r="M400" s="72">
        <f t="shared" si="574"/>
        <v>0</v>
      </c>
      <c r="N400" s="73">
        <f t="shared" si="574"/>
        <v>0</v>
      </c>
      <c r="O400" s="73">
        <f t="shared" si="574"/>
        <v>0</v>
      </c>
      <c r="P400" s="73">
        <f t="shared" si="574"/>
        <v>0</v>
      </c>
      <c r="Q400" s="72">
        <f t="shared" si="574"/>
        <v>0</v>
      </c>
      <c r="R400" s="72">
        <f t="shared" si="574"/>
        <v>0</v>
      </c>
      <c r="S400" s="72">
        <f t="shared" si="574"/>
        <v>0</v>
      </c>
      <c r="T400" s="72">
        <f t="shared" si="574"/>
        <v>0</v>
      </c>
      <c r="U400" s="73">
        <f t="shared" si="574"/>
        <v>0</v>
      </c>
      <c r="V400" s="73">
        <f t="shared" si="574"/>
        <v>0</v>
      </c>
      <c r="W400" s="73">
        <f t="shared" si="574"/>
        <v>0</v>
      </c>
      <c r="X400" s="77">
        <f t="shared" si="574"/>
        <v>0</v>
      </c>
      <c r="Y400" s="78">
        <f t="shared" si="574"/>
        <v>0</v>
      </c>
      <c r="Z400" s="72">
        <f t="shared" si="574"/>
        <v>0</v>
      </c>
      <c r="AA400" s="72">
        <f t="shared" si="574"/>
        <v>0</v>
      </c>
      <c r="AB400" s="72">
        <f t="shared" si="574"/>
        <v>0</v>
      </c>
      <c r="AC400" s="72">
        <f t="shared" si="574"/>
        <v>0</v>
      </c>
      <c r="AD400" s="73">
        <f t="shared" si="574"/>
        <v>0</v>
      </c>
      <c r="AE400" s="73">
        <f t="shared" si="574"/>
        <v>0</v>
      </c>
      <c r="AF400" s="73">
        <f t="shared" si="574"/>
        <v>0</v>
      </c>
      <c r="AG400" s="73">
        <f t="shared" si="574"/>
        <v>0</v>
      </c>
      <c r="AH400" s="72">
        <f t="shared" si="574"/>
        <v>0</v>
      </c>
      <c r="AI400" s="72">
        <f t="shared" si="574"/>
        <v>0</v>
      </c>
      <c r="AJ400" s="72">
        <f t="shared" si="574"/>
        <v>0</v>
      </c>
      <c r="AK400" s="72">
        <f t="shared" si="574"/>
        <v>0</v>
      </c>
      <c r="AL400" s="73">
        <f t="shared" si="574"/>
        <v>0</v>
      </c>
      <c r="AM400" s="73">
        <f t="shared" si="574"/>
        <v>0</v>
      </c>
      <c r="AN400" s="73">
        <f t="shared" si="574"/>
        <v>0</v>
      </c>
      <c r="AO400" s="77">
        <f t="shared" si="574"/>
        <v>0</v>
      </c>
      <c r="AP400" s="78">
        <f t="shared" si="574"/>
        <v>0</v>
      </c>
      <c r="AQ400" s="77">
        <f t="shared" ref="AQ400:DB400" si="575">SUMIF($E$204:$DD$204,AQ$316,$E288:$DD288)</f>
        <v>0</v>
      </c>
      <c r="AR400" s="78">
        <f t="shared" si="575"/>
        <v>0</v>
      </c>
      <c r="AS400" s="77">
        <f t="shared" si="575"/>
        <v>0</v>
      </c>
      <c r="AT400" s="78">
        <f t="shared" si="575"/>
        <v>0</v>
      </c>
      <c r="AU400" s="77">
        <f t="shared" si="575"/>
        <v>0</v>
      </c>
      <c r="AV400" s="78">
        <f t="shared" si="575"/>
        <v>0</v>
      </c>
      <c r="AW400" s="77">
        <f t="shared" si="575"/>
        <v>0</v>
      </c>
      <c r="AX400" s="78">
        <f t="shared" si="575"/>
        <v>0</v>
      </c>
      <c r="AY400" s="77">
        <f t="shared" si="575"/>
        <v>0</v>
      </c>
      <c r="AZ400" s="78">
        <f t="shared" si="575"/>
        <v>0</v>
      </c>
      <c r="BA400" s="77">
        <f t="shared" si="575"/>
        <v>0</v>
      </c>
      <c r="BB400" s="78">
        <f t="shared" si="575"/>
        <v>0</v>
      </c>
      <c r="BC400" s="77">
        <f t="shared" si="575"/>
        <v>0</v>
      </c>
      <c r="BD400" s="78">
        <f t="shared" si="575"/>
        <v>0</v>
      </c>
      <c r="BE400" s="77">
        <f t="shared" si="575"/>
        <v>0</v>
      </c>
      <c r="BF400" s="78">
        <f t="shared" si="575"/>
        <v>0</v>
      </c>
      <c r="BG400" s="77">
        <f t="shared" si="575"/>
        <v>0</v>
      </c>
      <c r="BH400" s="78">
        <f t="shared" si="575"/>
        <v>0</v>
      </c>
      <c r="BI400" s="77">
        <f t="shared" si="575"/>
        <v>0</v>
      </c>
      <c r="BJ400" s="78">
        <f t="shared" si="575"/>
        <v>0</v>
      </c>
      <c r="BK400" s="77">
        <f t="shared" si="575"/>
        <v>0</v>
      </c>
      <c r="BL400" s="78">
        <f t="shared" si="575"/>
        <v>0</v>
      </c>
      <c r="BM400" s="77">
        <f t="shared" si="575"/>
        <v>0</v>
      </c>
      <c r="BN400" s="78">
        <f t="shared" si="575"/>
        <v>0</v>
      </c>
      <c r="BO400" s="77">
        <f t="shared" si="575"/>
        <v>0</v>
      </c>
      <c r="BP400" s="78">
        <f t="shared" si="575"/>
        <v>0</v>
      </c>
      <c r="BQ400" s="77">
        <f t="shared" si="575"/>
        <v>0</v>
      </c>
      <c r="BR400" s="78">
        <f t="shared" si="575"/>
        <v>0</v>
      </c>
      <c r="BS400" s="77">
        <f t="shared" si="575"/>
        <v>0</v>
      </c>
      <c r="BT400" s="78">
        <f t="shared" si="575"/>
        <v>0</v>
      </c>
      <c r="BU400" s="77">
        <f t="shared" si="575"/>
        <v>0</v>
      </c>
      <c r="BV400" s="78">
        <f t="shared" si="575"/>
        <v>0</v>
      </c>
      <c r="BW400" s="77">
        <f t="shared" si="575"/>
        <v>0</v>
      </c>
      <c r="BX400" s="78">
        <f t="shared" si="575"/>
        <v>0</v>
      </c>
      <c r="BY400" s="77">
        <f t="shared" si="575"/>
        <v>0</v>
      </c>
      <c r="BZ400" s="78">
        <f t="shared" si="575"/>
        <v>0</v>
      </c>
      <c r="CA400" s="77">
        <f t="shared" si="575"/>
        <v>0</v>
      </c>
      <c r="CB400" s="78">
        <f t="shared" si="575"/>
        <v>0</v>
      </c>
      <c r="CC400" s="77">
        <f t="shared" si="575"/>
        <v>0</v>
      </c>
      <c r="CD400" s="78">
        <f t="shared" si="575"/>
        <v>0</v>
      </c>
      <c r="CE400" s="77">
        <f t="shared" si="575"/>
        <v>0</v>
      </c>
      <c r="CF400" s="78">
        <f t="shared" si="575"/>
        <v>0</v>
      </c>
      <c r="CG400" s="77">
        <f t="shared" si="575"/>
        <v>0</v>
      </c>
      <c r="CH400" s="78">
        <f t="shared" si="575"/>
        <v>0</v>
      </c>
      <c r="CI400" s="77">
        <f t="shared" si="575"/>
        <v>0</v>
      </c>
      <c r="CJ400" s="78">
        <f t="shared" si="575"/>
        <v>0</v>
      </c>
      <c r="CK400" s="77">
        <f t="shared" si="575"/>
        <v>0</v>
      </c>
      <c r="CL400" s="78">
        <f t="shared" si="575"/>
        <v>0</v>
      </c>
      <c r="CM400" s="77">
        <f t="shared" si="575"/>
        <v>0</v>
      </c>
      <c r="CN400" s="78">
        <f t="shared" si="575"/>
        <v>0</v>
      </c>
      <c r="CO400" s="77">
        <f t="shared" si="575"/>
        <v>0</v>
      </c>
      <c r="CP400" s="78">
        <f t="shared" si="575"/>
        <v>0</v>
      </c>
      <c r="CQ400" s="77">
        <f t="shared" si="575"/>
        <v>0</v>
      </c>
      <c r="CR400" s="78">
        <f t="shared" si="575"/>
        <v>0</v>
      </c>
      <c r="CS400" s="77">
        <f t="shared" si="575"/>
        <v>0</v>
      </c>
      <c r="CT400" s="78">
        <f t="shared" si="575"/>
        <v>0</v>
      </c>
      <c r="CU400" s="77">
        <f t="shared" si="575"/>
        <v>0</v>
      </c>
      <c r="CV400" s="78">
        <f t="shared" si="575"/>
        <v>8.5108425062665923E-3</v>
      </c>
      <c r="CW400" s="77">
        <f t="shared" si="575"/>
        <v>0.13321634136357119</v>
      </c>
      <c r="CX400" s="78">
        <f t="shared" si="575"/>
        <v>2.5934577830801081E-3</v>
      </c>
      <c r="CY400" s="77">
        <f t="shared" si="575"/>
        <v>0</v>
      </c>
      <c r="CZ400" s="78">
        <f t="shared" si="575"/>
        <v>0</v>
      </c>
      <c r="DA400" s="77">
        <f t="shared" si="575"/>
        <v>0</v>
      </c>
      <c r="DB400" s="78">
        <f t="shared" si="575"/>
        <v>0</v>
      </c>
      <c r="DC400" s="77">
        <f t="shared" ref="DC400:DD400" si="576">SUMIF($E$204:$DD$204,DC$316,$E288:$DD288)</f>
        <v>0</v>
      </c>
      <c r="DD400" s="79">
        <f t="shared" si="576"/>
        <v>0</v>
      </c>
      <c r="DE400" s="3"/>
    </row>
    <row r="401" spans="1:109" x14ac:dyDescent="0.35">
      <c r="A401" s="3"/>
      <c r="B401" s="3" t="s">
        <v>3922</v>
      </c>
      <c r="C401" s="39" t="s">
        <v>603</v>
      </c>
      <c r="D401" s="3" t="s">
        <v>603</v>
      </c>
      <c r="E401" s="71">
        <f t="shared" ref="E401:AP401" si="577">SUMIF($E$204:$DD$204,E$316,$E289:$DD289)</f>
        <v>0</v>
      </c>
      <c r="F401" s="72">
        <f t="shared" si="577"/>
        <v>0</v>
      </c>
      <c r="G401" s="72">
        <f t="shared" si="577"/>
        <v>0</v>
      </c>
      <c r="H401" s="72">
        <f t="shared" si="577"/>
        <v>0</v>
      </c>
      <c r="I401" s="72">
        <f t="shared" si="577"/>
        <v>0</v>
      </c>
      <c r="J401" s="73">
        <f t="shared" si="577"/>
        <v>0</v>
      </c>
      <c r="K401" s="73">
        <f t="shared" si="577"/>
        <v>0</v>
      </c>
      <c r="L401" s="73">
        <f t="shared" si="577"/>
        <v>0</v>
      </c>
      <c r="M401" s="73">
        <f t="shared" si="577"/>
        <v>0</v>
      </c>
      <c r="N401" s="72">
        <f t="shared" si="577"/>
        <v>0</v>
      </c>
      <c r="O401" s="72">
        <f t="shared" si="577"/>
        <v>0</v>
      </c>
      <c r="P401" s="72">
        <f t="shared" si="577"/>
        <v>0</v>
      </c>
      <c r="Q401" s="73">
        <f t="shared" si="577"/>
        <v>0</v>
      </c>
      <c r="R401" s="73">
        <f t="shared" si="577"/>
        <v>0</v>
      </c>
      <c r="S401" s="73">
        <f t="shared" si="577"/>
        <v>0</v>
      </c>
      <c r="T401" s="73">
        <f t="shared" si="577"/>
        <v>0</v>
      </c>
      <c r="U401" s="72">
        <f t="shared" si="577"/>
        <v>0</v>
      </c>
      <c r="V401" s="72">
        <f t="shared" si="577"/>
        <v>0</v>
      </c>
      <c r="W401" s="72">
        <f t="shared" si="577"/>
        <v>0</v>
      </c>
      <c r="X401" s="78">
        <f t="shared" si="577"/>
        <v>6.6750723224528602E-2</v>
      </c>
      <c r="Y401" s="77">
        <f t="shared" si="577"/>
        <v>1.0677335327077906E-2</v>
      </c>
      <c r="Z401" s="73">
        <f t="shared" si="577"/>
        <v>2.7148455788678284E-2</v>
      </c>
      <c r="AA401" s="73">
        <f t="shared" si="577"/>
        <v>2.7148455788678284E-2</v>
      </c>
      <c r="AB401" s="73">
        <f t="shared" si="577"/>
        <v>2.7148455788678284E-2</v>
      </c>
      <c r="AC401" s="73">
        <f t="shared" si="577"/>
        <v>2.7148455788678284E-2</v>
      </c>
      <c r="AD401" s="72">
        <f t="shared" si="577"/>
        <v>3.7223632086038427E-6</v>
      </c>
      <c r="AE401" s="72">
        <f t="shared" si="577"/>
        <v>3.7223632086038427E-6</v>
      </c>
      <c r="AF401" s="72">
        <f t="shared" si="577"/>
        <v>3.7223632086038427E-6</v>
      </c>
      <c r="AG401" s="72">
        <f t="shared" si="577"/>
        <v>3.7223632086038427E-6</v>
      </c>
      <c r="AH401" s="73">
        <f t="shared" si="577"/>
        <v>3.3651822481842987E-2</v>
      </c>
      <c r="AI401" s="73">
        <f t="shared" si="577"/>
        <v>3.3651822481842987E-2</v>
      </c>
      <c r="AJ401" s="73">
        <f t="shared" si="577"/>
        <v>3.3651822481842987E-2</v>
      </c>
      <c r="AK401" s="73">
        <f t="shared" si="577"/>
        <v>3.3651822481842987E-2</v>
      </c>
      <c r="AL401" s="72">
        <f t="shared" si="577"/>
        <v>0.17628190426593979</v>
      </c>
      <c r="AM401" s="72">
        <f t="shared" si="577"/>
        <v>0.17628190426593979</v>
      </c>
      <c r="AN401" s="72">
        <f t="shared" si="577"/>
        <v>0.17628190426593979</v>
      </c>
      <c r="AO401" s="78">
        <f t="shared" si="577"/>
        <v>3.6364995382891771E-2</v>
      </c>
      <c r="AP401" s="77">
        <f t="shared" si="577"/>
        <v>9.1702324685644576E-4</v>
      </c>
      <c r="AQ401" s="78">
        <f t="shared" ref="AQ401:DB401" si="578">SUMIF($E$204:$DD$204,AQ$316,$E289:$DD289)</f>
        <v>9.1702324685644576E-4</v>
      </c>
      <c r="AR401" s="77">
        <f t="shared" si="578"/>
        <v>2.1219536670282887E-3</v>
      </c>
      <c r="AS401" s="78">
        <f t="shared" si="578"/>
        <v>1.4930918033644999E-3</v>
      </c>
      <c r="AT401" s="77">
        <f t="shared" si="578"/>
        <v>1.4930918033644999E-3</v>
      </c>
      <c r="AU401" s="78">
        <f t="shared" si="578"/>
        <v>1.0897579447273795E-3</v>
      </c>
      <c r="AV401" s="77">
        <f t="shared" si="578"/>
        <v>1.287502540629255E-4</v>
      </c>
      <c r="AW401" s="78">
        <f t="shared" si="578"/>
        <v>2.3540907955393495E-4</v>
      </c>
      <c r="AX401" s="77">
        <f t="shared" si="578"/>
        <v>2.1026031580448126E-4</v>
      </c>
      <c r="AY401" s="78">
        <f t="shared" si="578"/>
        <v>3.6074388338862401E-3</v>
      </c>
      <c r="AZ401" s="77">
        <f t="shared" si="578"/>
        <v>0</v>
      </c>
      <c r="BA401" s="78">
        <f t="shared" si="578"/>
        <v>1.2600084972211598E-3</v>
      </c>
      <c r="BB401" s="77">
        <f t="shared" si="578"/>
        <v>1.7942571822872448E-3</v>
      </c>
      <c r="BC401" s="78">
        <f t="shared" si="578"/>
        <v>1.7982940217645307E-3</v>
      </c>
      <c r="BD401" s="77">
        <f t="shared" si="578"/>
        <v>2.7541677476391932E-3</v>
      </c>
      <c r="BE401" s="78">
        <f t="shared" si="578"/>
        <v>2.2784203276771755E-3</v>
      </c>
      <c r="BF401" s="77">
        <f t="shared" si="578"/>
        <v>1.2223617108608371E-3</v>
      </c>
      <c r="BG401" s="78">
        <f t="shared" si="578"/>
        <v>3.2161027113443916E-3</v>
      </c>
      <c r="BH401" s="77">
        <f t="shared" si="578"/>
        <v>1.3103506880192337E-2</v>
      </c>
      <c r="BI401" s="78">
        <f t="shared" si="578"/>
        <v>1.8839814285832705E-3</v>
      </c>
      <c r="BJ401" s="77">
        <f t="shared" si="578"/>
        <v>6.8275000731091752E-3</v>
      </c>
      <c r="BK401" s="78">
        <f t="shared" si="578"/>
        <v>3.8904569886653937E-4</v>
      </c>
      <c r="BL401" s="77">
        <f t="shared" si="578"/>
        <v>1.6022449656947545E-3</v>
      </c>
      <c r="BM401" s="78">
        <f t="shared" si="578"/>
        <v>5.2445051434531762E-4</v>
      </c>
      <c r="BN401" s="77">
        <f t="shared" si="578"/>
        <v>3.7785529418941479E-3</v>
      </c>
      <c r="BO401" s="78">
        <f t="shared" si="578"/>
        <v>3.6057357422715041E-4</v>
      </c>
      <c r="BP401" s="77">
        <f t="shared" si="578"/>
        <v>4.6753001727879752E-3</v>
      </c>
      <c r="BQ401" s="78">
        <f t="shared" si="578"/>
        <v>1.747710675020029E-2</v>
      </c>
      <c r="BR401" s="77">
        <f t="shared" si="578"/>
        <v>2.694153850803475E-4</v>
      </c>
      <c r="BS401" s="78">
        <f t="shared" si="578"/>
        <v>9.480279873506612E-3</v>
      </c>
      <c r="BT401" s="77">
        <f t="shared" si="578"/>
        <v>5.2225932381146506E-3</v>
      </c>
      <c r="BU401" s="78">
        <f t="shared" si="578"/>
        <v>2.2908336112858528E-4</v>
      </c>
      <c r="BV401" s="77">
        <f t="shared" si="578"/>
        <v>1.1973029271405576E-2</v>
      </c>
      <c r="BW401" s="78">
        <f t="shared" si="578"/>
        <v>2.2488563750566976E-2</v>
      </c>
      <c r="BX401" s="77">
        <f t="shared" si="578"/>
        <v>6.2983128289651315E-4</v>
      </c>
      <c r="BY401" s="78">
        <f t="shared" si="578"/>
        <v>0</v>
      </c>
      <c r="BZ401" s="77">
        <f t="shared" si="578"/>
        <v>4.3311964086137564E-3</v>
      </c>
      <c r="CA401" s="78">
        <f t="shared" si="578"/>
        <v>5.2719790166544812E-3</v>
      </c>
      <c r="CB401" s="77">
        <f t="shared" si="578"/>
        <v>4.4121816448804358E-3</v>
      </c>
      <c r="CC401" s="78">
        <f t="shared" si="578"/>
        <v>1.0517193370737098E-2</v>
      </c>
      <c r="CD401" s="77">
        <f t="shared" si="578"/>
        <v>1.0066493373588723E-3</v>
      </c>
      <c r="CE401" s="78">
        <f t="shared" si="578"/>
        <v>2.2104486552995636E-3</v>
      </c>
      <c r="CF401" s="77">
        <f t="shared" si="578"/>
        <v>4.7114452305869912E-3</v>
      </c>
      <c r="CG401" s="78">
        <f t="shared" si="578"/>
        <v>0.13154385972791025</v>
      </c>
      <c r="CH401" s="77">
        <f t="shared" si="578"/>
        <v>3.1435261060794822E-3</v>
      </c>
      <c r="CI401" s="78">
        <f t="shared" si="578"/>
        <v>2.5079456689269499E-2</v>
      </c>
      <c r="CJ401" s="77">
        <f t="shared" si="578"/>
        <v>0.1129846245452506</v>
      </c>
      <c r="CK401" s="78">
        <f t="shared" si="578"/>
        <v>3.9327066500140177E-3</v>
      </c>
      <c r="CL401" s="77">
        <f t="shared" si="578"/>
        <v>0.13511474847434629</v>
      </c>
      <c r="CM401" s="78">
        <f t="shared" si="578"/>
        <v>2.9048854570355239E-3</v>
      </c>
      <c r="CN401" s="77">
        <f t="shared" si="578"/>
        <v>3.9229630222837129E-3</v>
      </c>
      <c r="CO401" s="78">
        <f t="shared" si="578"/>
        <v>0</v>
      </c>
      <c r="CP401" s="77">
        <f t="shared" si="578"/>
        <v>8.0613923236295317E-3</v>
      </c>
      <c r="CQ401" s="78">
        <f t="shared" si="578"/>
        <v>1.881381391103305E-2</v>
      </c>
      <c r="CR401" s="77">
        <f t="shared" si="578"/>
        <v>9.4894134622309986E-3</v>
      </c>
      <c r="CS401" s="78">
        <f t="shared" si="578"/>
        <v>1.7161261333581642E-2</v>
      </c>
      <c r="CT401" s="77">
        <f t="shared" si="578"/>
        <v>2.4786037449437987E-3</v>
      </c>
      <c r="CU401" s="78">
        <f t="shared" si="578"/>
        <v>2.2614538430942889E-2</v>
      </c>
      <c r="CV401" s="77">
        <f t="shared" si="578"/>
        <v>1.8555858252947019E-2</v>
      </c>
      <c r="CW401" s="78">
        <f t="shared" si="578"/>
        <v>2.9937571788546283E-2</v>
      </c>
      <c r="CX401" s="77">
        <f t="shared" si="578"/>
        <v>1.2725483046415374E-2</v>
      </c>
      <c r="CY401" s="78">
        <f t="shared" si="578"/>
        <v>4.3777469967467772E-2</v>
      </c>
      <c r="CZ401" s="77">
        <f t="shared" si="578"/>
        <v>9.2294223561059426E-3</v>
      </c>
      <c r="DA401" s="78">
        <f t="shared" si="578"/>
        <v>2.6799511332903796E-2</v>
      </c>
      <c r="DB401" s="77">
        <f t="shared" si="578"/>
        <v>9.46103978231865E-3</v>
      </c>
      <c r="DC401" s="78">
        <f t="shared" ref="DC401:DD401" si="579">SUMIF($E$204:$DD$204,DC$316,$E289:$DD289)</f>
        <v>0</v>
      </c>
      <c r="DD401" s="80">
        <f t="shared" si="579"/>
        <v>0</v>
      </c>
      <c r="DE401" s="3"/>
    </row>
    <row r="402" spans="1:109" x14ac:dyDescent="0.35">
      <c r="A402" s="3"/>
      <c r="B402" s="3" t="s">
        <v>3923</v>
      </c>
      <c r="C402" s="39" t="s">
        <v>604</v>
      </c>
      <c r="D402" s="3" t="s">
        <v>604</v>
      </c>
      <c r="E402" s="75">
        <f t="shared" ref="E402:AP402" si="580">SUMIF($E$204:$DD$204,E$316,$E290:$DD290)</f>
        <v>0</v>
      </c>
      <c r="F402" s="73">
        <f t="shared" si="580"/>
        <v>0</v>
      </c>
      <c r="G402" s="73">
        <f t="shared" si="580"/>
        <v>0</v>
      </c>
      <c r="H402" s="73">
        <f t="shared" si="580"/>
        <v>0</v>
      </c>
      <c r="I402" s="73">
        <f t="shared" si="580"/>
        <v>0</v>
      </c>
      <c r="J402" s="72">
        <f t="shared" si="580"/>
        <v>0</v>
      </c>
      <c r="K402" s="72">
        <f t="shared" si="580"/>
        <v>0</v>
      </c>
      <c r="L402" s="72">
        <f t="shared" si="580"/>
        <v>0</v>
      </c>
      <c r="M402" s="72">
        <f t="shared" si="580"/>
        <v>0</v>
      </c>
      <c r="N402" s="73">
        <f t="shared" si="580"/>
        <v>0</v>
      </c>
      <c r="O402" s="73">
        <f t="shared" si="580"/>
        <v>0</v>
      </c>
      <c r="P402" s="73">
        <f t="shared" si="580"/>
        <v>0</v>
      </c>
      <c r="Q402" s="72">
        <f t="shared" si="580"/>
        <v>0</v>
      </c>
      <c r="R402" s="72">
        <f t="shared" si="580"/>
        <v>0</v>
      </c>
      <c r="S402" s="72">
        <f t="shared" si="580"/>
        <v>0</v>
      </c>
      <c r="T402" s="72">
        <f t="shared" si="580"/>
        <v>0</v>
      </c>
      <c r="U402" s="73">
        <f t="shared" si="580"/>
        <v>0</v>
      </c>
      <c r="V402" s="73">
        <f t="shared" si="580"/>
        <v>0</v>
      </c>
      <c r="W402" s="73">
        <f t="shared" si="580"/>
        <v>0</v>
      </c>
      <c r="X402" s="77">
        <f t="shared" si="580"/>
        <v>7.1270966171122219E-3</v>
      </c>
      <c r="Y402" s="78">
        <f t="shared" si="580"/>
        <v>7.3116112419999732E-4</v>
      </c>
      <c r="Z402" s="72">
        <f t="shared" si="580"/>
        <v>9.9502931725488743E-4</v>
      </c>
      <c r="AA402" s="72">
        <f t="shared" si="580"/>
        <v>9.9502931725488743E-4</v>
      </c>
      <c r="AB402" s="72">
        <f t="shared" si="580"/>
        <v>9.9502931725488743E-4</v>
      </c>
      <c r="AC402" s="72">
        <f t="shared" si="580"/>
        <v>9.9502931725488743E-4</v>
      </c>
      <c r="AD402" s="73">
        <f t="shared" si="580"/>
        <v>0</v>
      </c>
      <c r="AE402" s="73">
        <f t="shared" si="580"/>
        <v>0</v>
      </c>
      <c r="AF402" s="73">
        <f t="shared" si="580"/>
        <v>0</v>
      </c>
      <c r="AG402" s="73">
        <f t="shared" si="580"/>
        <v>0</v>
      </c>
      <c r="AH402" s="72">
        <f t="shared" si="580"/>
        <v>0</v>
      </c>
      <c r="AI402" s="72">
        <f t="shared" si="580"/>
        <v>0</v>
      </c>
      <c r="AJ402" s="72">
        <f t="shared" si="580"/>
        <v>0</v>
      </c>
      <c r="AK402" s="72">
        <f t="shared" si="580"/>
        <v>0</v>
      </c>
      <c r="AL402" s="73">
        <f t="shared" si="580"/>
        <v>0</v>
      </c>
      <c r="AM402" s="73">
        <f t="shared" si="580"/>
        <v>0</v>
      </c>
      <c r="AN402" s="73">
        <f t="shared" si="580"/>
        <v>0</v>
      </c>
      <c r="AO402" s="77">
        <f t="shared" si="580"/>
        <v>0</v>
      </c>
      <c r="AP402" s="78">
        <f t="shared" si="580"/>
        <v>1.5618161165573403E-3</v>
      </c>
      <c r="AQ402" s="77">
        <f t="shared" ref="AQ402:DB402" si="581">SUMIF($E$204:$DD$204,AQ$316,$E290:$DD290)</f>
        <v>1.5618161165573403E-3</v>
      </c>
      <c r="AR402" s="78">
        <f t="shared" si="581"/>
        <v>0</v>
      </c>
      <c r="AS402" s="77">
        <f t="shared" si="581"/>
        <v>0</v>
      </c>
      <c r="AT402" s="78">
        <f t="shared" si="581"/>
        <v>0</v>
      </c>
      <c r="AU402" s="77">
        <f t="shared" si="581"/>
        <v>0</v>
      </c>
      <c r="AV402" s="78">
        <f t="shared" si="581"/>
        <v>5.0901938365412657E-4</v>
      </c>
      <c r="AW402" s="77">
        <f t="shared" si="581"/>
        <v>0</v>
      </c>
      <c r="AX402" s="78">
        <f t="shared" si="581"/>
        <v>3.7944172940910014E-5</v>
      </c>
      <c r="AY402" s="77">
        <f t="shared" si="581"/>
        <v>8.8211938946844124E-6</v>
      </c>
      <c r="AZ402" s="78">
        <f t="shared" si="581"/>
        <v>0</v>
      </c>
      <c r="BA402" s="77">
        <f t="shared" si="581"/>
        <v>3.7378926266216038E-4</v>
      </c>
      <c r="BB402" s="78">
        <f t="shared" si="581"/>
        <v>1.3429417183340726E-3</v>
      </c>
      <c r="BC402" s="77">
        <f t="shared" si="581"/>
        <v>0</v>
      </c>
      <c r="BD402" s="78">
        <f t="shared" si="581"/>
        <v>0</v>
      </c>
      <c r="BE402" s="77">
        <f t="shared" si="581"/>
        <v>6.5924756703694958E-5</v>
      </c>
      <c r="BF402" s="78">
        <f t="shared" si="581"/>
        <v>2.9295697297539197E-4</v>
      </c>
      <c r="BG402" s="77">
        <f t="shared" si="581"/>
        <v>1.1690077942495799E-3</v>
      </c>
      <c r="BH402" s="78">
        <f t="shared" si="581"/>
        <v>0</v>
      </c>
      <c r="BI402" s="77">
        <f t="shared" si="581"/>
        <v>6.7993705745650886E-6</v>
      </c>
      <c r="BJ402" s="78">
        <f t="shared" si="581"/>
        <v>9.9699774950893615E-4</v>
      </c>
      <c r="BK402" s="77">
        <f t="shared" si="581"/>
        <v>1.8523864895688966E-3</v>
      </c>
      <c r="BL402" s="78">
        <f t="shared" si="581"/>
        <v>0</v>
      </c>
      <c r="BM402" s="77">
        <f t="shared" si="581"/>
        <v>1.1102693068157747E-3</v>
      </c>
      <c r="BN402" s="78">
        <f t="shared" si="581"/>
        <v>0</v>
      </c>
      <c r="BO402" s="77">
        <f t="shared" si="581"/>
        <v>2.2902791558883862E-6</v>
      </c>
      <c r="BP402" s="78">
        <f t="shared" si="581"/>
        <v>0</v>
      </c>
      <c r="BQ402" s="77">
        <f t="shared" si="581"/>
        <v>1.9434886678301739E-3</v>
      </c>
      <c r="BR402" s="78">
        <f t="shared" si="581"/>
        <v>0</v>
      </c>
      <c r="BS402" s="77">
        <f t="shared" si="581"/>
        <v>0</v>
      </c>
      <c r="BT402" s="78">
        <f t="shared" si="581"/>
        <v>0</v>
      </c>
      <c r="BU402" s="77">
        <f t="shared" si="581"/>
        <v>0</v>
      </c>
      <c r="BV402" s="78">
        <f t="shared" si="581"/>
        <v>3.8733310835354843E-3</v>
      </c>
      <c r="BW402" s="77">
        <f t="shared" si="581"/>
        <v>0</v>
      </c>
      <c r="BX402" s="78">
        <f t="shared" si="581"/>
        <v>7.5788657128866147E-5</v>
      </c>
      <c r="BY402" s="77">
        <f t="shared" si="581"/>
        <v>0</v>
      </c>
      <c r="BZ402" s="78">
        <f t="shared" si="581"/>
        <v>1.1179217004243093E-3</v>
      </c>
      <c r="CA402" s="77">
        <f t="shared" si="581"/>
        <v>0</v>
      </c>
      <c r="CB402" s="78">
        <f t="shared" si="581"/>
        <v>2.7783134163264438E-2</v>
      </c>
      <c r="CC402" s="77">
        <f t="shared" si="581"/>
        <v>4.9129662983316816E-4</v>
      </c>
      <c r="CD402" s="78">
        <f t="shared" si="581"/>
        <v>1.0831059439759855E-3</v>
      </c>
      <c r="CE402" s="77">
        <f t="shared" si="581"/>
        <v>1.9137211384527279E-2</v>
      </c>
      <c r="CF402" s="78">
        <f t="shared" si="581"/>
        <v>1.3175892305653815E-3</v>
      </c>
      <c r="CG402" s="77">
        <f t="shared" si="581"/>
        <v>0</v>
      </c>
      <c r="CH402" s="78">
        <f t="shared" si="581"/>
        <v>9.8806797064180697E-4</v>
      </c>
      <c r="CI402" s="77">
        <f t="shared" si="581"/>
        <v>0.1106518763312621</v>
      </c>
      <c r="CJ402" s="78">
        <f t="shared" si="581"/>
        <v>0.16407564959970042</v>
      </c>
      <c r="CK402" s="77">
        <f t="shared" si="581"/>
        <v>0.53934137168168972</v>
      </c>
      <c r="CL402" s="78">
        <f t="shared" si="581"/>
        <v>0.13992656553354219</v>
      </c>
      <c r="CM402" s="77">
        <f t="shared" si="581"/>
        <v>1.5943675903806029E-3</v>
      </c>
      <c r="CN402" s="78">
        <f t="shared" si="581"/>
        <v>5.4665464274878166E-2</v>
      </c>
      <c r="CO402" s="77">
        <f t="shared" si="581"/>
        <v>0</v>
      </c>
      <c r="CP402" s="78">
        <f t="shared" si="581"/>
        <v>0</v>
      </c>
      <c r="CQ402" s="77">
        <f t="shared" si="581"/>
        <v>9.361793011878318E-2</v>
      </c>
      <c r="CR402" s="78">
        <f t="shared" si="581"/>
        <v>6.0489599410458533E-2</v>
      </c>
      <c r="CS402" s="77">
        <f t="shared" si="581"/>
        <v>5.0601459978498269E-4</v>
      </c>
      <c r="CT402" s="78">
        <f t="shared" si="581"/>
        <v>9.7403909092497958E-6</v>
      </c>
      <c r="CU402" s="77">
        <f t="shared" si="581"/>
        <v>7.2403240026945354E-4</v>
      </c>
      <c r="CV402" s="78">
        <f t="shared" si="581"/>
        <v>1.7229029754075016E-3</v>
      </c>
      <c r="CW402" s="77">
        <f t="shared" si="581"/>
        <v>6.6121212443303061E-4</v>
      </c>
      <c r="CX402" s="78">
        <f t="shared" si="581"/>
        <v>1.2283748747924786E-3</v>
      </c>
      <c r="CY402" s="77">
        <f t="shared" si="581"/>
        <v>2.9095965628035719E-3</v>
      </c>
      <c r="CZ402" s="78">
        <f t="shared" si="581"/>
        <v>2.5425285966990249E-3</v>
      </c>
      <c r="DA402" s="77">
        <f t="shared" si="581"/>
        <v>3.0682744657182293E-3</v>
      </c>
      <c r="DB402" s="78">
        <f t="shared" si="581"/>
        <v>7.9056856841171381E-4</v>
      </c>
      <c r="DC402" s="77">
        <f t="shared" ref="DC402:DD402" si="582">SUMIF($E$204:$DD$204,DC$316,$E290:$DD290)</f>
        <v>0</v>
      </c>
      <c r="DD402" s="79">
        <f t="shared" si="582"/>
        <v>0</v>
      </c>
      <c r="DE402" s="3"/>
    </row>
    <row r="403" spans="1:109" x14ac:dyDescent="0.35">
      <c r="A403" s="3"/>
      <c r="B403" s="3" t="s">
        <v>3924</v>
      </c>
      <c r="C403" s="39" t="s">
        <v>605</v>
      </c>
      <c r="D403" s="3" t="s">
        <v>605</v>
      </c>
      <c r="E403" s="71">
        <f t="shared" ref="E403:AP403" si="583">SUMIF($E$204:$DD$204,E$316,$E291:$DD291)</f>
        <v>0</v>
      </c>
      <c r="F403" s="72">
        <f t="shared" si="583"/>
        <v>0</v>
      </c>
      <c r="G403" s="72">
        <f t="shared" si="583"/>
        <v>0</v>
      </c>
      <c r="H403" s="72">
        <f t="shared" si="583"/>
        <v>0</v>
      </c>
      <c r="I403" s="72">
        <f t="shared" si="583"/>
        <v>0</v>
      </c>
      <c r="J403" s="73">
        <f t="shared" si="583"/>
        <v>0</v>
      </c>
      <c r="K403" s="73">
        <f t="shared" si="583"/>
        <v>0</v>
      </c>
      <c r="L403" s="73">
        <f t="shared" si="583"/>
        <v>0</v>
      </c>
      <c r="M403" s="73">
        <f t="shared" si="583"/>
        <v>0</v>
      </c>
      <c r="N403" s="72">
        <f t="shared" si="583"/>
        <v>0</v>
      </c>
      <c r="O403" s="72">
        <f t="shared" si="583"/>
        <v>0</v>
      </c>
      <c r="P403" s="72">
        <f t="shared" si="583"/>
        <v>0</v>
      </c>
      <c r="Q403" s="73">
        <f t="shared" si="583"/>
        <v>0</v>
      </c>
      <c r="R403" s="73">
        <f t="shared" si="583"/>
        <v>0</v>
      </c>
      <c r="S403" s="73">
        <f t="shared" si="583"/>
        <v>0</v>
      </c>
      <c r="T403" s="73">
        <f t="shared" si="583"/>
        <v>0</v>
      </c>
      <c r="U403" s="72">
        <f t="shared" si="583"/>
        <v>0</v>
      </c>
      <c r="V403" s="72">
        <f t="shared" si="583"/>
        <v>0</v>
      </c>
      <c r="W403" s="72">
        <f t="shared" si="583"/>
        <v>0</v>
      </c>
      <c r="X403" s="78">
        <f t="shared" si="583"/>
        <v>0</v>
      </c>
      <c r="Y403" s="77">
        <f t="shared" si="583"/>
        <v>0</v>
      </c>
      <c r="Z403" s="73">
        <f t="shared" si="583"/>
        <v>0</v>
      </c>
      <c r="AA403" s="73">
        <f t="shared" si="583"/>
        <v>0</v>
      </c>
      <c r="AB403" s="73">
        <f t="shared" si="583"/>
        <v>0</v>
      </c>
      <c r="AC403" s="73">
        <f t="shared" si="583"/>
        <v>0</v>
      </c>
      <c r="AD403" s="72">
        <f t="shared" si="583"/>
        <v>0</v>
      </c>
      <c r="AE403" s="72">
        <f t="shared" si="583"/>
        <v>0</v>
      </c>
      <c r="AF403" s="72">
        <f t="shared" si="583"/>
        <v>0</v>
      </c>
      <c r="AG403" s="72">
        <f t="shared" si="583"/>
        <v>0</v>
      </c>
      <c r="AH403" s="73">
        <f t="shared" si="583"/>
        <v>0</v>
      </c>
      <c r="AI403" s="73">
        <f t="shared" si="583"/>
        <v>0</v>
      </c>
      <c r="AJ403" s="73">
        <f t="shared" si="583"/>
        <v>0</v>
      </c>
      <c r="AK403" s="73">
        <f t="shared" si="583"/>
        <v>0</v>
      </c>
      <c r="AL403" s="72">
        <f t="shared" si="583"/>
        <v>0</v>
      </c>
      <c r="AM403" s="72">
        <f t="shared" si="583"/>
        <v>0</v>
      </c>
      <c r="AN403" s="72">
        <f t="shared" si="583"/>
        <v>0</v>
      </c>
      <c r="AO403" s="78">
        <f t="shared" si="583"/>
        <v>0</v>
      </c>
      <c r="AP403" s="77">
        <f t="shared" si="583"/>
        <v>2.0210550510309139E-2</v>
      </c>
      <c r="AQ403" s="78">
        <f t="shared" ref="AQ403:DB403" si="584">SUMIF($E$204:$DD$204,AQ$316,$E291:$DD291)</f>
        <v>2.0210550510309139E-2</v>
      </c>
      <c r="AR403" s="77">
        <f t="shared" si="584"/>
        <v>1.2275151594468623E-2</v>
      </c>
      <c r="AS403" s="78">
        <f t="shared" si="584"/>
        <v>2.7060787716387281E-4</v>
      </c>
      <c r="AT403" s="77">
        <f t="shared" si="584"/>
        <v>2.7060787716387281E-4</v>
      </c>
      <c r="AU403" s="78">
        <f t="shared" si="584"/>
        <v>2.5263548328097519E-3</v>
      </c>
      <c r="AV403" s="77">
        <f t="shared" si="584"/>
        <v>1.2134826667943625E-2</v>
      </c>
      <c r="AW403" s="78">
        <f t="shared" si="584"/>
        <v>4.96851382273972E-3</v>
      </c>
      <c r="AX403" s="77">
        <f t="shared" si="584"/>
        <v>2.8997215046505371E-3</v>
      </c>
      <c r="AY403" s="78">
        <f t="shared" si="584"/>
        <v>6.1990777930244121E-4</v>
      </c>
      <c r="AZ403" s="77">
        <f t="shared" si="584"/>
        <v>0.13113939176246481</v>
      </c>
      <c r="BA403" s="78">
        <f t="shared" si="584"/>
        <v>1.6294514060364754E-2</v>
      </c>
      <c r="BB403" s="77">
        <f t="shared" si="584"/>
        <v>7.8471379808199536E-3</v>
      </c>
      <c r="BC403" s="78">
        <f t="shared" si="584"/>
        <v>8.0523003720688983E-3</v>
      </c>
      <c r="BD403" s="77">
        <f t="shared" si="584"/>
        <v>0.14700935550602739</v>
      </c>
      <c r="BE403" s="78">
        <f t="shared" si="584"/>
        <v>7.7940225452018995E-3</v>
      </c>
      <c r="BF403" s="77">
        <f t="shared" si="584"/>
        <v>5.5206764878575083E-3</v>
      </c>
      <c r="BG403" s="78">
        <f t="shared" si="584"/>
        <v>3.313655500909883E-3</v>
      </c>
      <c r="BH403" s="77">
        <f t="shared" si="584"/>
        <v>4.6845669304577078E-2</v>
      </c>
      <c r="BI403" s="78">
        <f t="shared" si="584"/>
        <v>5.2767849710937389E-3</v>
      </c>
      <c r="BJ403" s="77">
        <f t="shared" si="584"/>
        <v>2.9796677503550223E-2</v>
      </c>
      <c r="BK403" s="78">
        <f t="shared" si="584"/>
        <v>8.0098704007556688E-3</v>
      </c>
      <c r="BL403" s="77">
        <f t="shared" si="584"/>
        <v>5.1924802793888172E-4</v>
      </c>
      <c r="BM403" s="78">
        <f t="shared" si="584"/>
        <v>9.361267383941373E-3</v>
      </c>
      <c r="BN403" s="77">
        <f t="shared" si="584"/>
        <v>1.4315091962464855E-3</v>
      </c>
      <c r="BO403" s="78">
        <f t="shared" si="584"/>
        <v>3.8039476766003871E-3</v>
      </c>
      <c r="BP403" s="77">
        <f t="shared" si="584"/>
        <v>3.333668366490912E-2</v>
      </c>
      <c r="BQ403" s="78">
        <f t="shared" si="584"/>
        <v>2.3393104861856088E-2</v>
      </c>
      <c r="BR403" s="77">
        <f t="shared" si="584"/>
        <v>6.0138605050184049E-3</v>
      </c>
      <c r="BS403" s="78">
        <f t="shared" si="584"/>
        <v>5.488762424949034E-4</v>
      </c>
      <c r="BT403" s="77">
        <f t="shared" si="584"/>
        <v>1.3061157502563319E-2</v>
      </c>
      <c r="BU403" s="78">
        <f t="shared" si="584"/>
        <v>1.0940889841718676E-2</v>
      </c>
      <c r="BV403" s="77">
        <f t="shared" si="584"/>
        <v>6.0879526228638844E-3</v>
      </c>
      <c r="BW403" s="78">
        <f t="shared" si="584"/>
        <v>1.2979440939647035E-3</v>
      </c>
      <c r="BX403" s="77">
        <f t="shared" si="584"/>
        <v>3.3202094891281349E-3</v>
      </c>
      <c r="BY403" s="78">
        <f t="shared" si="584"/>
        <v>0</v>
      </c>
      <c r="BZ403" s="77">
        <f t="shared" si="584"/>
        <v>1.9368468170945258E-2</v>
      </c>
      <c r="CA403" s="78">
        <f t="shared" si="584"/>
        <v>6.8003903847146677E-2</v>
      </c>
      <c r="CB403" s="77">
        <f t="shared" si="584"/>
        <v>5.4002896904981876E-2</v>
      </c>
      <c r="CC403" s="78">
        <f t="shared" si="584"/>
        <v>2.3794590290660368E-2</v>
      </c>
      <c r="CD403" s="77">
        <f t="shared" si="584"/>
        <v>2.837843468832711E-3</v>
      </c>
      <c r="CE403" s="78">
        <f t="shared" si="584"/>
        <v>7.0401222586590033E-3</v>
      </c>
      <c r="CF403" s="77">
        <f t="shared" si="584"/>
        <v>1.6726820582862005E-2</v>
      </c>
      <c r="CG403" s="78">
        <f t="shared" si="584"/>
        <v>6.8707426451565575E-3</v>
      </c>
      <c r="CH403" s="77">
        <f t="shared" si="584"/>
        <v>2.3387321308843624E-3</v>
      </c>
      <c r="CI403" s="78">
        <f t="shared" si="584"/>
        <v>1.4820344165778947E-2</v>
      </c>
      <c r="CJ403" s="77">
        <f t="shared" si="584"/>
        <v>1.1044740142993021E-2</v>
      </c>
      <c r="CK403" s="78">
        <f t="shared" si="584"/>
        <v>2.1601976740771304E-2</v>
      </c>
      <c r="CL403" s="77">
        <f t="shared" si="584"/>
        <v>8.5308346624637967E-3</v>
      </c>
      <c r="CM403" s="78">
        <f t="shared" si="584"/>
        <v>0</v>
      </c>
      <c r="CN403" s="77">
        <f t="shared" si="584"/>
        <v>2.2820635333860997E-2</v>
      </c>
      <c r="CO403" s="78">
        <f t="shared" si="584"/>
        <v>0</v>
      </c>
      <c r="CP403" s="77">
        <f t="shared" si="584"/>
        <v>1.885893144659358E-2</v>
      </c>
      <c r="CQ403" s="78">
        <f t="shared" si="584"/>
        <v>3.5091562677346165E-2</v>
      </c>
      <c r="CR403" s="77">
        <f t="shared" si="584"/>
        <v>2.5587515185220833E-2</v>
      </c>
      <c r="CS403" s="78">
        <f t="shared" si="584"/>
        <v>9.8529419915599058E-3</v>
      </c>
      <c r="CT403" s="77">
        <f t="shared" si="584"/>
        <v>1.2665109720961312E-2</v>
      </c>
      <c r="CU403" s="78">
        <f t="shared" si="584"/>
        <v>2.0703202487985455E-2</v>
      </c>
      <c r="CV403" s="77">
        <f t="shared" si="584"/>
        <v>1.4089965779355957E-3</v>
      </c>
      <c r="CW403" s="78">
        <f t="shared" si="584"/>
        <v>2.3643824194963256E-3</v>
      </c>
      <c r="CX403" s="77">
        <f t="shared" si="584"/>
        <v>2.2828678009409031E-3</v>
      </c>
      <c r="CY403" s="78">
        <f t="shared" si="584"/>
        <v>1.2505066788265021E-3</v>
      </c>
      <c r="CZ403" s="77">
        <f t="shared" si="584"/>
        <v>2.501521613762664E-3</v>
      </c>
      <c r="DA403" s="78">
        <f t="shared" si="584"/>
        <v>7.9061661795026175E-2</v>
      </c>
      <c r="DB403" s="77">
        <f t="shared" si="584"/>
        <v>9.8975692395012662E-3</v>
      </c>
      <c r="DC403" s="78">
        <f t="shared" ref="DC403:DD403" si="585">SUMIF($E$204:$DD$204,DC$316,$E291:$DD291)</f>
        <v>0</v>
      </c>
      <c r="DD403" s="80">
        <f t="shared" si="585"/>
        <v>0</v>
      </c>
      <c r="DE403" s="3"/>
    </row>
    <row r="404" spans="1:109" x14ac:dyDescent="0.35">
      <c r="A404" s="3"/>
      <c r="B404" s="3" t="s">
        <v>3925</v>
      </c>
      <c r="C404" s="39" t="s">
        <v>606</v>
      </c>
      <c r="D404" s="3" t="s">
        <v>606</v>
      </c>
      <c r="E404" s="75">
        <f t="shared" ref="E404:AP404" si="586">SUMIF($E$204:$DD$204,E$316,$E292:$DD292)</f>
        <v>0</v>
      </c>
      <c r="F404" s="73">
        <f t="shared" si="586"/>
        <v>0</v>
      </c>
      <c r="G404" s="73">
        <f t="shared" si="586"/>
        <v>0</v>
      </c>
      <c r="H404" s="73">
        <f t="shared" si="586"/>
        <v>0</v>
      </c>
      <c r="I404" s="73">
        <f t="shared" si="586"/>
        <v>0</v>
      </c>
      <c r="J404" s="72">
        <f t="shared" si="586"/>
        <v>0</v>
      </c>
      <c r="K404" s="72">
        <f t="shared" si="586"/>
        <v>0</v>
      </c>
      <c r="L404" s="72">
        <f t="shared" si="586"/>
        <v>0</v>
      </c>
      <c r="M404" s="72">
        <f t="shared" si="586"/>
        <v>0</v>
      </c>
      <c r="N404" s="73">
        <f t="shared" si="586"/>
        <v>0</v>
      </c>
      <c r="O404" s="73">
        <f t="shared" si="586"/>
        <v>0</v>
      </c>
      <c r="P404" s="73">
        <f t="shared" si="586"/>
        <v>0</v>
      </c>
      <c r="Q404" s="72">
        <f t="shared" si="586"/>
        <v>0</v>
      </c>
      <c r="R404" s="72">
        <f t="shared" si="586"/>
        <v>0</v>
      </c>
      <c r="S404" s="72">
        <f t="shared" si="586"/>
        <v>0</v>
      </c>
      <c r="T404" s="72">
        <f t="shared" si="586"/>
        <v>0</v>
      </c>
      <c r="U404" s="73">
        <f t="shared" si="586"/>
        <v>0</v>
      </c>
      <c r="V404" s="73">
        <f t="shared" si="586"/>
        <v>0</v>
      </c>
      <c r="W404" s="73">
        <f t="shared" si="586"/>
        <v>0</v>
      </c>
      <c r="X404" s="77">
        <f t="shared" si="586"/>
        <v>0</v>
      </c>
      <c r="Y404" s="78">
        <f t="shared" si="586"/>
        <v>0</v>
      </c>
      <c r="Z404" s="72">
        <f t="shared" si="586"/>
        <v>0</v>
      </c>
      <c r="AA404" s="72">
        <f t="shared" si="586"/>
        <v>0</v>
      </c>
      <c r="AB404" s="72">
        <f t="shared" si="586"/>
        <v>0</v>
      </c>
      <c r="AC404" s="72">
        <f t="shared" si="586"/>
        <v>0</v>
      </c>
      <c r="AD404" s="73">
        <f t="shared" si="586"/>
        <v>0</v>
      </c>
      <c r="AE404" s="73">
        <f t="shared" si="586"/>
        <v>0</v>
      </c>
      <c r="AF404" s="73">
        <f t="shared" si="586"/>
        <v>0</v>
      </c>
      <c r="AG404" s="73">
        <f t="shared" si="586"/>
        <v>0</v>
      </c>
      <c r="AH404" s="72">
        <f t="shared" si="586"/>
        <v>0</v>
      </c>
      <c r="AI404" s="72">
        <f t="shared" si="586"/>
        <v>0</v>
      </c>
      <c r="AJ404" s="72">
        <f t="shared" si="586"/>
        <v>0</v>
      </c>
      <c r="AK404" s="72">
        <f t="shared" si="586"/>
        <v>0</v>
      </c>
      <c r="AL404" s="73">
        <f t="shared" si="586"/>
        <v>0</v>
      </c>
      <c r="AM404" s="73">
        <f t="shared" si="586"/>
        <v>0</v>
      </c>
      <c r="AN404" s="73">
        <f t="shared" si="586"/>
        <v>0</v>
      </c>
      <c r="AO404" s="77">
        <f t="shared" si="586"/>
        <v>0</v>
      </c>
      <c r="AP404" s="78">
        <f t="shared" si="586"/>
        <v>3.062269849334589E-3</v>
      </c>
      <c r="AQ404" s="77">
        <f t="shared" ref="AQ404:DB404" si="587">SUMIF($E$204:$DD$204,AQ$316,$E292:$DD292)</f>
        <v>3.062269849334589E-3</v>
      </c>
      <c r="AR404" s="78">
        <f t="shared" si="587"/>
        <v>6.4852443113295535E-3</v>
      </c>
      <c r="AS404" s="77">
        <f t="shared" si="587"/>
        <v>3.1297755829838222E-4</v>
      </c>
      <c r="AT404" s="78">
        <f t="shared" si="587"/>
        <v>3.1297755829838222E-4</v>
      </c>
      <c r="AU404" s="77">
        <f t="shared" si="587"/>
        <v>1.7143796152651945E-3</v>
      </c>
      <c r="AV404" s="78">
        <f t="shared" si="587"/>
        <v>5.0312255358531935E-4</v>
      </c>
      <c r="AW404" s="77">
        <f t="shared" si="587"/>
        <v>4.9167603712455326E-3</v>
      </c>
      <c r="AX404" s="78">
        <f t="shared" si="587"/>
        <v>9.1411442779398854E-4</v>
      </c>
      <c r="AY404" s="77">
        <f t="shared" si="587"/>
        <v>1.9640950674143934E-3</v>
      </c>
      <c r="AZ404" s="78">
        <f t="shared" si="587"/>
        <v>0</v>
      </c>
      <c r="BA404" s="77">
        <f t="shared" si="587"/>
        <v>7.3426388975236217E-3</v>
      </c>
      <c r="BB404" s="78">
        <f t="shared" si="587"/>
        <v>4.3408683581114315E-3</v>
      </c>
      <c r="BC404" s="77">
        <f t="shared" si="587"/>
        <v>4.5742141179313861E-3</v>
      </c>
      <c r="BD404" s="78">
        <f t="shared" si="587"/>
        <v>0</v>
      </c>
      <c r="BE404" s="77">
        <f t="shared" si="587"/>
        <v>7.434382859622694E-4</v>
      </c>
      <c r="BF404" s="78">
        <f t="shared" si="587"/>
        <v>7.6322556859366696E-3</v>
      </c>
      <c r="BG404" s="77">
        <f t="shared" si="587"/>
        <v>1.6115753549476397E-3</v>
      </c>
      <c r="BH404" s="78">
        <f t="shared" si="587"/>
        <v>0</v>
      </c>
      <c r="BI404" s="77">
        <f t="shared" si="587"/>
        <v>4.7703159630801536E-3</v>
      </c>
      <c r="BJ404" s="78">
        <f t="shared" si="587"/>
        <v>8.1185002786272054E-3</v>
      </c>
      <c r="BK404" s="77">
        <f t="shared" si="587"/>
        <v>1.1838537195345026E-3</v>
      </c>
      <c r="BL404" s="78">
        <f t="shared" si="587"/>
        <v>1.9621652106300612E-3</v>
      </c>
      <c r="BM404" s="77">
        <f t="shared" si="587"/>
        <v>4.3589979099281561E-3</v>
      </c>
      <c r="BN404" s="78">
        <f t="shared" si="587"/>
        <v>7.3948519272235167E-3</v>
      </c>
      <c r="BO404" s="77">
        <f t="shared" si="587"/>
        <v>9.9031719519492387E-3</v>
      </c>
      <c r="BP404" s="78">
        <f t="shared" si="587"/>
        <v>1.6535656251928335E-2</v>
      </c>
      <c r="BQ404" s="77">
        <f t="shared" si="587"/>
        <v>1.6958753359879973E-2</v>
      </c>
      <c r="BR404" s="78">
        <f t="shared" si="587"/>
        <v>4.6305059337129533E-3</v>
      </c>
      <c r="BS404" s="77">
        <f t="shared" si="587"/>
        <v>0</v>
      </c>
      <c r="BT404" s="78">
        <f t="shared" si="587"/>
        <v>0</v>
      </c>
      <c r="BU404" s="77">
        <f t="shared" si="587"/>
        <v>1.5902398758205569E-2</v>
      </c>
      <c r="BV404" s="78">
        <f t="shared" si="587"/>
        <v>3.2117978292131402E-3</v>
      </c>
      <c r="BW404" s="77">
        <f t="shared" si="587"/>
        <v>3.5243756204339588E-2</v>
      </c>
      <c r="BX404" s="78">
        <f t="shared" si="587"/>
        <v>4.7769626589621913E-3</v>
      </c>
      <c r="BY404" s="77">
        <f t="shared" si="587"/>
        <v>0</v>
      </c>
      <c r="BZ404" s="78">
        <f t="shared" si="587"/>
        <v>1.1999616541612386E-2</v>
      </c>
      <c r="CA404" s="77">
        <f t="shared" si="587"/>
        <v>6.6137841928167167E-3</v>
      </c>
      <c r="CB404" s="78">
        <f t="shared" si="587"/>
        <v>1.0830244590012581E-2</v>
      </c>
      <c r="CC404" s="77">
        <f t="shared" si="587"/>
        <v>1.0180077806949094E-2</v>
      </c>
      <c r="CD404" s="78">
        <f t="shared" si="587"/>
        <v>4.1327414467699365E-2</v>
      </c>
      <c r="CE404" s="77">
        <f t="shared" si="587"/>
        <v>5.7377008653347833E-4</v>
      </c>
      <c r="CF404" s="78">
        <f t="shared" si="587"/>
        <v>2.8308467165646515E-3</v>
      </c>
      <c r="CG404" s="77">
        <f t="shared" si="587"/>
        <v>7.2498058157261054E-3</v>
      </c>
      <c r="CH404" s="78">
        <f t="shared" si="587"/>
        <v>3.7842398239630037E-3</v>
      </c>
      <c r="CI404" s="77">
        <f t="shared" si="587"/>
        <v>3.9865226015173292E-3</v>
      </c>
      <c r="CJ404" s="78">
        <f t="shared" si="587"/>
        <v>8.8169619560227543E-4</v>
      </c>
      <c r="CK404" s="77">
        <f t="shared" si="587"/>
        <v>3.8780423515830053E-3</v>
      </c>
      <c r="CL404" s="78">
        <f t="shared" si="587"/>
        <v>2.8815129966710666E-3</v>
      </c>
      <c r="CM404" s="77">
        <f t="shared" si="587"/>
        <v>4.2692594022284624E-3</v>
      </c>
      <c r="CN404" s="78">
        <f t="shared" si="587"/>
        <v>9.852622093042969E-6</v>
      </c>
      <c r="CO404" s="77">
        <f t="shared" si="587"/>
        <v>0</v>
      </c>
      <c r="CP404" s="78">
        <f t="shared" si="587"/>
        <v>7.1296504966684758E-3</v>
      </c>
      <c r="CQ404" s="77">
        <f t="shared" si="587"/>
        <v>8.1606089576171797E-3</v>
      </c>
      <c r="CR404" s="78">
        <f t="shared" si="587"/>
        <v>1.3744250722779438E-2</v>
      </c>
      <c r="CS404" s="77">
        <f t="shared" si="587"/>
        <v>5.8497205196228308E-2</v>
      </c>
      <c r="CT404" s="78">
        <f t="shared" si="587"/>
        <v>1.9830337487923507E-2</v>
      </c>
      <c r="CU404" s="77">
        <f t="shared" si="587"/>
        <v>3.7725522821335233E-2</v>
      </c>
      <c r="CV404" s="78">
        <f t="shared" si="587"/>
        <v>6.4336988713207246E-3</v>
      </c>
      <c r="CW404" s="77">
        <f t="shared" si="587"/>
        <v>4.0211922691952293E-3</v>
      </c>
      <c r="CX404" s="78">
        <f t="shared" si="587"/>
        <v>4.0598787347579709E-3</v>
      </c>
      <c r="CY404" s="77">
        <f t="shared" si="587"/>
        <v>2.388891596932928E-2</v>
      </c>
      <c r="CZ404" s="78">
        <f t="shared" si="587"/>
        <v>5.2572022049239366E-2</v>
      </c>
      <c r="DA404" s="77">
        <f t="shared" si="587"/>
        <v>7.9554179959190306E-3</v>
      </c>
      <c r="DB404" s="78">
        <f t="shared" si="587"/>
        <v>6.2956277840553864E-3</v>
      </c>
      <c r="DC404" s="77">
        <f t="shared" ref="DC404:DD404" si="588">SUMIF($E$204:$DD$204,DC$316,$E292:$DD292)</f>
        <v>0</v>
      </c>
      <c r="DD404" s="79">
        <f t="shared" si="588"/>
        <v>0</v>
      </c>
      <c r="DE404" s="3"/>
    </row>
    <row r="405" spans="1:109" x14ac:dyDescent="0.35">
      <c r="A405" s="3"/>
      <c r="B405" s="3" t="s">
        <v>3926</v>
      </c>
      <c r="C405" s="39" t="s">
        <v>607</v>
      </c>
      <c r="D405" s="3" t="s">
        <v>607</v>
      </c>
      <c r="E405" s="71">
        <f t="shared" ref="E405:AP405" si="589">SUMIF($E$204:$DD$204,E$316,$E293:$DD293)</f>
        <v>0</v>
      </c>
      <c r="F405" s="72">
        <f t="shared" si="589"/>
        <v>0</v>
      </c>
      <c r="G405" s="72">
        <f t="shared" si="589"/>
        <v>0</v>
      </c>
      <c r="H405" s="72">
        <f t="shared" si="589"/>
        <v>0</v>
      </c>
      <c r="I405" s="72">
        <f t="shared" si="589"/>
        <v>0</v>
      </c>
      <c r="J405" s="73">
        <f t="shared" si="589"/>
        <v>0</v>
      </c>
      <c r="K405" s="73">
        <f t="shared" si="589"/>
        <v>0</v>
      </c>
      <c r="L405" s="73">
        <f t="shared" si="589"/>
        <v>0</v>
      </c>
      <c r="M405" s="73">
        <f t="shared" si="589"/>
        <v>0</v>
      </c>
      <c r="N405" s="72">
        <f t="shared" si="589"/>
        <v>0</v>
      </c>
      <c r="O405" s="72">
        <f t="shared" si="589"/>
        <v>0</v>
      </c>
      <c r="P405" s="72">
        <f t="shared" si="589"/>
        <v>0</v>
      </c>
      <c r="Q405" s="73">
        <f t="shared" si="589"/>
        <v>0</v>
      </c>
      <c r="R405" s="73">
        <f t="shared" si="589"/>
        <v>0</v>
      </c>
      <c r="S405" s="73">
        <f t="shared" si="589"/>
        <v>0</v>
      </c>
      <c r="T405" s="73">
        <f t="shared" si="589"/>
        <v>0</v>
      </c>
      <c r="U405" s="72">
        <f t="shared" si="589"/>
        <v>0</v>
      </c>
      <c r="V405" s="72">
        <f t="shared" si="589"/>
        <v>0</v>
      </c>
      <c r="W405" s="72">
        <f t="shared" si="589"/>
        <v>0</v>
      </c>
      <c r="X405" s="78">
        <f t="shared" si="589"/>
        <v>0</v>
      </c>
      <c r="Y405" s="77">
        <f t="shared" si="589"/>
        <v>0</v>
      </c>
      <c r="Z405" s="73">
        <f t="shared" si="589"/>
        <v>0</v>
      </c>
      <c r="AA405" s="73">
        <f t="shared" si="589"/>
        <v>0</v>
      </c>
      <c r="AB405" s="73">
        <f t="shared" si="589"/>
        <v>0</v>
      </c>
      <c r="AC405" s="73">
        <f t="shared" si="589"/>
        <v>0</v>
      </c>
      <c r="AD405" s="72">
        <f t="shared" si="589"/>
        <v>0</v>
      </c>
      <c r="AE405" s="72">
        <f t="shared" si="589"/>
        <v>0</v>
      </c>
      <c r="AF405" s="72">
        <f t="shared" si="589"/>
        <v>0</v>
      </c>
      <c r="AG405" s="72">
        <f t="shared" si="589"/>
        <v>0</v>
      </c>
      <c r="AH405" s="73">
        <f t="shared" si="589"/>
        <v>0</v>
      </c>
      <c r="AI405" s="73">
        <f t="shared" si="589"/>
        <v>0</v>
      </c>
      <c r="AJ405" s="73">
        <f t="shared" si="589"/>
        <v>0</v>
      </c>
      <c r="AK405" s="73">
        <f t="shared" si="589"/>
        <v>0</v>
      </c>
      <c r="AL405" s="72">
        <f t="shared" si="589"/>
        <v>0</v>
      </c>
      <c r="AM405" s="72">
        <f t="shared" si="589"/>
        <v>0</v>
      </c>
      <c r="AN405" s="72">
        <f t="shared" si="589"/>
        <v>0</v>
      </c>
      <c r="AO405" s="78">
        <f t="shared" si="589"/>
        <v>0</v>
      </c>
      <c r="AP405" s="77">
        <f t="shared" si="589"/>
        <v>1.7039625560940158E-2</v>
      </c>
      <c r="AQ405" s="78">
        <f t="shared" ref="AQ405:DB405" si="590">SUMIF($E$204:$DD$204,AQ$316,$E293:$DD293)</f>
        <v>1.7039625560940158E-2</v>
      </c>
      <c r="AR405" s="77">
        <f t="shared" si="590"/>
        <v>6.0987133328008051E-4</v>
      </c>
      <c r="AS405" s="78">
        <f t="shared" si="590"/>
        <v>5.194962810669051E-3</v>
      </c>
      <c r="AT405" s="77">
        <f t="shared" si="590"/>
        <v>5.194962810669051E-3</v>
      </c>
      <c r="AU405" s="78">
        <f t="shared" si="590"/>
        <v>9.2070878677710582E-4</v>
      </c>
      <c r="AV405" s="77">
        <f t="shared" si="590"/>
        <v>6.2218019711360543E-3</v>
      </c>
      <c r="AW405" s="78">
        <f t="shared" si="590"/>
        <v>2.7192129571620184E-3</v>
      </c>
      <c r="AX405" s="77">
        <f t="shared" si="590"/>
        <v>3.1746493793955465E-3</v>
      </c>
      <c r="AY405" s="78">
        <f t="shared" si="590"/>
        <v>2.4235242694528487E-3</v>
      </c>
      <c r="AZ405" s="77">
        <f t="shared" si="590"/>
        <v>0</v>
      </c>
      <c r="BA405" s="78">
        <f t="shared" si="590"/>
        <v>6.8808993396995265E-3</v>
      </c>
      <c r="BB405" s="77">
        <f t="shared" si="590"/>
        <v>2.5807533834716497E-3</v>
      </c>
      <c r="BC405" s="78">
        <f t="shared" si="590"/>
        <v>6.5654951697580307E-4</v>
      </c>
      <c r="BD405" s="77">
        <f t="shared" si="590"/>
        <v>0.10395897716625548</v>
      </c>
      <c r="BE405" s="78">
        <f t="shared" si="590"/>
        <v>3.1743593910621516E-2</v>
      </c>
      <c r="BF405" s="77">
        <f t="shared" si="590"/>
        <v>8.6058690663039436E-3</v>
      </c>
      <c r="BG405" s="78">
        <f t="shared" si="590"/>
        <v>6.9086164928300097E-3</v>
      </c>
      <c r="BH405" s="77">
        <f t="shared" si="590"/>
        <v>0.2665403107949883</v>
      </c>
      <c r="BI405" s="78">
        <f t="shared" si="590"/>
        <v>3.8614310676502908E-2</v>
      </c>
      <c r="BJ405" s="77">
        <f t="shared" si="590"/>
        <v>5.0437702322735402E-2</v>
      </c>
      <c r="BK405" s="78">
        <f t="shared" si="590"/>
        <v>5.1841223260382157E-3</v>
      </c>
      <c r="BL405" s="77">
        <f t="shared" si="590"/>
        <v>2.2762723900184655E-2</v>
      </c>
      <c r="BM405" s="78">
        <f t="shared" si="590"/>
        <v>1.724159672406728E-3</v>
      </c>
      <c r="BN405" s="77">
        <f t="shared" si="590"/>
        <v>2.1917943124949006E-3</v>
      </c>
      <c r="BO405" s="78">
        <f t="shared" si="590"/>
        <v>1.2510916386737203E-2</v>
      </c>
      <c r="BP405" s="77">
        <f t="shared" si="590"/>
        <v>1.8238871390999417E-2</v>
      </c>
      <c r="BQ405" s="78">
        <f t="shared" si="590"/>
        <v>2.3135167115689088E-2</v>
      </c>
      <c r="BR405" s="77">
        <f t="shared" si="590"/>
        <v>1.3353688450236901E-3</v>
      </c>
      <c r="BS405" s="78">
        <f t="shared" si="590"/>
        <v>1.3367289740486296E-2</v>
      </c>
      <c r="BT405" s="77">
        <f t="shared" si="590"/>
        <v>5.0157172484587822E-4</v>
      </c>
      <c r="BU405" s="78">
        <f t="shared" si="590"/>
        <v>8.6569094862788999E-3</v>
      </c>
      <c r="BV405" s="77">
        <f t="shared" si="590"/>
        <v>1.1991192323565847E-2</v>
      </c>
      <c r="BW405" s="78">
        <f t="shared" si="590"/>
        <v>1.2461047204810238E-3</v>
      </c>
      <c r="BX405" s="77">
        <f t="shared" si="590"/>
        <v>5.2137979556493522E-3</v>
      </c>
      <c r="BY405" s="78">
        <f t="shared" si="590"/>
        <v>0</v>
      </c>
      <c r="BZ405" s="77">
        <f t="shared" si="590"/>
        <v>2.9666156074364566E-2</v>
      </c>
      <c r="CA405" s="78">
        <f t="shared" si="590"/>
        <v>1.6967337369704707E-2</v>
      </c>
      <c r="CB405" s="77">
        <f t="shared" si="590"/>
        <v>4.3493763414217394E-2</v>
      </c>
      <c r="CC405" s="78">
        <f t="shared" si="590"/>
        <v>1.6568144672140298E-2</v>
      </c>
      <c r="CD405" s="77">
        <f t="shared" si="590"/>
        <v>1.0628616159667146E-2</v>
      </c>
      <c r="CE405" s="78">
        <f t="shared" si="590"/>
        <v>4.5203214445400673E-2</v>
      </c>
      <c r="CF405" s="77">
        <f t="shared" si="590"/>
        <v>2.5566645978175141E-2</v>
      </c>
      <c r="CG405" s="78">
        <f t="shared" si="590"/>
        <v>2.3103798921785719E-2</v>
      </c>
      <c r="CH405" s="77">
        <f t="shared" si="590"/>
        <v>5.9328341636600296E-3</v>
      </c>
      <c r="CI405" s="78">
        <f t="shared" si="590"/>
        <v>6.3771608980819003E-2</v>
      </c>
      <c r="CJ405" s="77">
        <f t="shared" si="590"/>
        <v>8.2795447423689959E-3</v>
      </c>
      <c r="CK405" s="78">
        <f t="shared" si="590"/>
        <v>9.8450963261819416E-2</v>
      </c>
      <c r="CL405" s="77">
        <f t="shared" si="590"/>
        <v>9.0471375987596248E-2</v>
      </c>
      <c r="CM405" s="78">
        <f t="shared" si="590"/>
        <v>2.7242786600858607E-2</v>
      </c>
      <c r="CN405" s="77">
        <f t="shared" si="590"/>
        <v>0.78204843273989721</v>
      </c>
      <c r="CO405" s="78">
        <f t="shared" si="590"/>
        <v>0</v>
      </c>
      <c r="CP405" s="77">
        <f t="shared" si="590"/>
        <v>6.0242879140915438E-2</v>
      </c>
      <c r="CQ405" s="78">
        <f t="shared" si="590"/>
        <v>3.1731450277623835E-2</v>
      </c>
      <c r="CR405" s="77">
        <f t="shared" si="590"/>
        <v>5.1699812928085835E-2</v>
      </c>
      <c r="CS405" s="78">
        <f t="shared" si="590"/>
        <v>7.516850346517677E-2</v>
      </c>
      <c r="CT405" s="77">
        <f t="shared" si="590"/>
        <v>3.3135485428826321E-2</v>
      </c>
      <c r="CU405" s="78">
        <f t="shared" si="590"/>
        <v>4.4199390052628344E-2</v>
      </c>
      <c r="CV405" s="77">
        <f t="shared" si="590"/>
        <v>1.2243966392766554E-6</v>
      </c>
      <c r="CW405" s="78">
        <f t="shared" si="590"/>
        <v>2.1321241198385996E-2</v>
      </c>
      <c r="CX405" s="77">
        <f t="shared" si="590"/>
        <v>2.4631942004010219E-3</v>
      </c>
      <c r="CY405" s="78">
        <f t="shared" si="590"/>
        <v>3.2886872165727221E-2</v>
      </c>
      <c r="CZ405" s="77">
        <f t="shared" si="590"/>
        <v>3.360844298948483E-2</v>
      </c>
      <c r="DA405" s="78">
        <f t="shared" si="590"/>
        <v>1.7934140591007071E-2</v>
      </c>
      <c r="DB405" s="77">
        <f t="shared" si="590"/>
        <v>2.0607439611067112E-2</v>
      </c>
      <c r="DC405" s="78">
        <f t="shared" ref="DC405:DD405" si="591">SUMIF($E$204:$DD$204,DC$316,$E293:$DD293)</f>
        <v>0</v>
      </c>
      <c r="DD405" s="80">
        <f t="shared" si="591"/>
        <v>0</v>
      </c>
      <c r="DE405" s="3"/>
    </row>
    <row r="406" spans="1:109" x14ac:dyDescent="0.35">
      <c r="A406" s="3"/>
      <c r="B406" s="3" t="s">
        <v>3927</v>
      </c>
      <c r="C406" s="39" t="s">
        <v>608</v>
      </c>
      <c r="D406" s="3" t="s">
        <v>608</v>
      </c>
      <c r="E406" s="75">
        <f t="shared" ref="E406:AP406" si="592">SUMIF($E$204:$DD$204,E$316,$E294:$DD294)</f>
        <v>0</v>
      </c>
      <c r="F406" s="73">
        <f t="shared" si="592"/>
        <v>0</v>
      </c>
      <c r="G406" s="73">
        <f t="shared" si="592"/>
        <v>0</v>
      </c>
      <c r="H406" s="73">
        <f t="shared" si="592"/>
        <v>0</v>
      </c>
      <c r="I406" s="73">
        <f t="shared" si="592"/>
        <v>0</v>
      </c>
      <c r="J406" s="72">
        <f t="shared" si="592"/>
        <v>0</v>
      </c>
      <c r="K406" s="72">
        <f t="shared" si="592"/>
        <v>0</v>
      </c>
      <c r="L406" s="72">
        <f t="shared" si="592"/>
        <v>0</v>
      </c>
      <c r="M406" s="72">
        <f t="shared" si="592"/>
        <v>0</v>
      </c>
      <c r="N406" s="73">
        <f t="shared" si="592"/>
        <v>0</v>
      </c>
      <c r="O406" s="73">
        <f t="shared" si="592"/>
        <v>0</v>
      </c>
      <c r="P406" s="73">
        <f t="shared" si="592"/>
        <v>0</v>
      </c>
      <c r="Q406" s="72">
        <f t="shared" si="592"/>
        <v>0</v>
      </c>
      <c r="R406" s="72">
        <f t="shared" si="592"/>
        <v>0</v>
      </c>
      <c r="S406" s="72">
        <f t="shared" si="592"/>
        <v>0</v>
      </c>
      <c r="T406" s="72">
        <f t="shared" si="592"/>
        <v>0</v>
      </c>
      <c r="U406" s="73">
        <f t="shared" si="592"/>
        <v>0</v>
      </c>
      <c r="V406" s="73">
        <f t="shared" si="592"/>
        <v>0</v>
      </c>
      <c r="W406" s="73">
        <f t="shared" si="592"/>
        <v>0</v>
      </c>
      <c r="X406" s="77">
        <f t="shared" si="592"/>
        <v>0</v>
      </c>
      <c r="Y406" s="78">
        <f t="shared" si="592"/>
        <v>0</v>
      </c>
      <c r="Z406" s="72">
        <f t="shared" si="592"/>
        <v>0</v>
      </c>
      <c r="AA406" s="72">
        <f t="shared" si="592"/>
        <v>0</v>
      </c>
      <c r="AB406" s="72">
        <f t="shared" si="592"/>
        <v>0</v>
      </c>
      <c r="AC406" s="72">
        <f t="shared" si="592"/>
        <v>0</v>
      </c>
      <c r="AD406" s="73">
        <f t="shared" si="592"/>
        <v>0</v>
      </c>
      <c r="AE406" s="73">
        <f t="shared" si="592"/>
        <v>0</v>
      </c>
      <c r="AF406" s="73">
        <f t="shared" si="592"/>
        <v>0</v>
      </c>
      <c r="AG406" s="73">
        <f t="shared" si="592"/>
        <v>0</v>
      </c>
      <c r="AH406" s="72">
        <f t="shared" si="592"/>
        <v>0</v>
      </c>
      <c r="AI406" s="72">
        <f t="shared" si="592"/>
        <v>0</v>
      </c>
      <c r="AJ406" s="72">
        <f t="shared" si="592"/>
        <v>0</v>
      </c>
      <c r="AK406" s="72">
        <f t="shared" si="592"/>
        <v>0</v>
      </c>
      <c r="AL406" s="73">
        <f t="shared" si="592"/>
        <v>0</v>
      </c>
      <c r="AM406" s="73">
        <f t="shared" si="592"/>
        <v>0</v>
      </c>
      <c r="AN406" s="73">
        <f t="shared" si="592"/>
        <v>0</v>
      </c>
      <c r="AO406" s="77">
        <f t="shared" si="592"/>
        <v>0</v>
      </c>
      <c r="AP406" s="78">
        <f t="shared" si="592"/>
        <v>0</v>
      </c>
      <c r="AQ406" s="77">
        <f t="shared" ref="AQ406:DB406" si="593">SUMIF($E$204:$DD$204,AQ$316,$E294:$DD294)</f>
        <v>0</v>
      </c>
      <c r="AR406" s="78">
        <f t="shared" si="593"/>
        <v>0</v>
      </c>
      <c r="AS406" s="77">
        <f t="shared" si="593"/>
        <v>0</v>
      </c>
      <c r="AT406" s="78">
        <f t="shared" si="593"/>
        <v>0</v>
      </c>
      <c r="AU406" s="77">
        <f t="shared" si="593"/>
        <v>0</v>
      </c>
      <c r="AV406" s="78">
        <f t="shared" si="593"/>
        <v>0</v>
      </c>
      <c r="AW406" s="77">
        <f t="shared" si="593"/>
        <v>0</v>
      </c>
      <c r="AX406" s="78">
        <f t="shared" si="593"/>
        <v>0</v>
      </c>
      <c r="AY406" s="77">
        <f t="shared" si="593"/>
        <v>0</v>
      </c>
      <c r="AZ406" s="78">
        <f t="shared" si="593"/>
        <v>0</v>
      </c>
      <c r="BA406" s="77">
        <f t="shared" si="593"/>
        <v>0</v>
      </c>
      <c r="BB406" s="78">
        <f t="shared" si="593"/>
        <v>0</v>
      </c>
      <c r="BC406" s="77">
        <f t="shared" si="593"/>
        <v>0</v>
      </c>
      <c r="BD406" s="78">
        <f t="shared" si="593"/>
        <v>0</v>
      </c>
      <c r="BE406" s="77">
        <f t="shared" si="593"/>
        <v>0</v>
      </c>
      <c r="BF406" s="78">
        <f t="shared" si="593"/>
        <v>0</v>
      </c>
      <c r="BG406" s="77">
        <f t="shared" si="593"/>
        <v>0</v>
      </c>
      <c r="BH406" s="78">
        <f t="shared" si="593"/>
        <v>0</v>
      </c>
      <c r="BI406" s="77">
        <f t="shared" si="593"/>
        <v>0</v>
      </c>
      <c r="BJ406" s="78">
        <f t="shared" si="593"/>
        <v>0</v>
      </c>
      <c r="BK406" s="77">
        <f t="shared" si="593"/>
        <v>0</v>
      </c>
      <c r="BL406" s="78">
        <f t="shared" si="593"/>
        <v>0</v>
      </c>
      <c r="BM406" s="77">
        <f t="shared" si="593"/>
        <v>0</v>
      </c>
      <c r="BN406" s="78">
        <f t="shared" si="593"/>
        <v>0</v>
      </c>
      <c r="BO406" s="77">
        <f t="shared" si="593"/>
        <v>0</v>
      </c>
      <c r="BP406" s="78">
        <f t="shared" si="593"/>
        <v>0</v>
      </c>
      <c r="BQ406" s="77">
        <f t="shared" si="593"/>
        <v>0</v>
      </c>
      <c r="BR406" s="78">
        <f t="shared" si="593"/>
        <v>0</v>
      </c>
      <c r="BS406" s="77">
        <f t="shared" si="593"/>
        <v>0</v>
      </c>
      <c r="BT406" s="78">
        <f t="shared" si="593"/>
        <v>0</v>
      </c>
      <c r="BU406" s="77">
        <f t="shared" si="593"/>
        <v>0</v>
      </c>
      <c r="BV406" s="78">
        <f t="shared" si="593"/>
        <v>0</v>
      </c>
      <c r="BW406" s="77">
        <f t="shared" si="593"/>
        <v>0</v>
      </c>
      <c r="BX406" s="78">
        <f t="shared" si="593"/>
        <v>0</v>
      </c>
      <c r="BY406" s="77">
        <f t="shared" si="593"/>
        <v>0</v>
      </c>
      <c r="BZ406" s="78">
        <f t="shared" si="593"/>
        <v>0</v>
      </c>
      <c r="CA406" s="77">
        <f t="shared" si="593"/>
        <v>0</v>
      </c>
      <c r="CB406" s="78">
        <f t="shared" si="593"/>
        <v>0</v>
      </c>
      <c r="CC406" s="77">
        <f t="shared" si="593"/>
        <v>0</v>
      </c>
      <c r="CD406" s="78">
        <f t="shared" si="593"/>
        <v>0</v>
      </c>
      <c r="CE406" s="77">
        <f t="shared" si="593"/>
        <v>0</v>
      </c>
      <c r="CF406" s="78">
        <f t="shared" si="593"/>
        <v>0</v>
      </c>
      <c r="CG406" s="77">
        <f t="shared" si="593"/>
        <v>0</v>
      </c>
      <c r="CH406" s="78">
        <f t="shared" si="593"/>
        <v>0</v>
      </c>
      <c r="CI406" s="77">
        <f t="shared" si="593"/>
        <v>0</v>
      </c>
      <c r="CJ406" s="78">
        <f t="shared" si="593"/>
        <v>0</v>
      </c>
      <c r="CK406" s="77">
        <f t="shared" si="593"/>
        <v>0</v>
      </c>
      <c r="CL406" s="78">
        <f t="shared" si="593"/>
        <v>0</v>
      </c>
      <c r="CM406" s="77">
        <f t="shared" si="593"/>
        <v>0</v>
      </c>
      <c r="CN406" s="78">
        <f t="shared" si="593"/>
        <v>0</v>
      </c>
      <c r="CO406" s="77">
        <f t="shared" si="593"/>
        <v>0</v>
      </c>
      <c r="CP406" s="78">
        <f t="shared" si="593"/>
        <v>0</v>
      </c>
      <c r="CQ406" s="77">
        <f t="shared" si="593"/>
        <v>0</v>
      </c>
      <c r="CR406" s="78">
        <f t="shared" si="593"/>
        <v>0</v>
      </c>
      <c r="CS406" s="77">
        <f t="shared" si="593"/>
        <v>0</v>
      </c>
      <c r="CT406" s="78">
        <f t="shared" si="593"/>
        <v>0</v>
      </c>
      <c r="CU406" s="77">
        <f t="shared" si="593"/>
        <v>0</v>
      </c>
      <c r="CV406" s="78">
        <f t="shared" si="593"/>
        <v>4.7872764665078671E-3</v>
      </c>
      <c r="CW406" s="77">
        <f t="shared" si="593"/>
        <v>4.890666252329953E-3</v>
      </c>
      <c r="CX406" s="78">
        <f t="shared" si="593"/>
        <v>0</v>
      </c>
      <c r="CY406" s="77">
        <f t="shared" si="593"/>
        <v>0</v>
      </c>
      <c r="CZ406" s="78">
        <f t="shared" si="593"/>
        <v>0</v>
      </c>
      <c r="DA406" s="77">
        <f t="shared" si="593"/>
        <v>0</v>
      </c>
      <c r="DB406" s="78">
        <f t="shared" si="593"/>
        <v>1.1858200006161751E-4</v>
      </c>
      <c r="DC406" s="77">
        <f t="shared" ref="DC406:DD406" si="594">SUMIF($E$204:$DD$204,DC$316,$E294:$DD294)</f>
        <v>0</v>
      </c>
      <c r="DD406" s="79">
        <f t="shared" si="594"/>
        <v>0</v>
      </c>
      <c r="DE406" s="3"/>
    </row>
    <row r="407" spans="1:109" x14ac:dyDescent="0.35">
      <c r="A407" s="3"/>
      <c r="B407" s="3" t="s">
        <v>3928</v>
      </c>
      <c r="C407" s="39" t="s">
        <v>609</v>
      </c>
      <c r="D407" s="3" t="s">
        <v>609</v>
      </c>
      <c r="E407" s="71">
        <f t="shared" ref="E407:AP407" si="595">SUMIF($E$204:$DD$204,E$316,$E295:$DD295)</f>
        <v>0</v>
      </c>
      <c r="F407" s="72">
        <f t="shared" si="595"/>
        <v>0</v>
      </c>
      <c r="G407" s="72">
        <f t="shared" si="595"/>
        <v>0</v>
      </c>
      <c r="H407" s="72">
        <f t="shared" si="595"/>
        <v>0</v>
      </c>
      <c r="I407" s="72">
        <f t="shared" si="595"/>
        <v>0</v>
      </c>
      <c r="J407" s="73">
        <f t="shared" si="595"/>
        <v>0</v>
      </c>
      <c r="K407" s="73">
        <f t="shared" si="595"/>
        <v>0</v>
      </c>
      <c r="L407" s="73">
        <f t="shared" si="595"/>
        <v>0</v>
      </c>
      <c r="M407" s="73">
        <f t="shared" si="595"/>
        <v>0</v>
      </c>
      <c r="N407" s="72">
        <f t="shared" si="595"/>
        <v>0</v>
      </c>
      <c r="O407" s="72">
        <f t="shared" si="595"/>
        <v>0</v>
      </c>
      <c r="P407" s="72">
        <f t="shared" si="595"/>
        <v>0</v>
      </c>
      <c r="Q407" s="73">
        <f t="shared" si="595"/>
        <v>0</v>
      </c>
      <c r="R407" s="73">
        <f t="shared" si="595"/>
        <v>0</v>
      </c>
      <c r="S407" s="73">
        <f t="shared" si="595"/>
        <v>0</v>
      </c>
      <c r="T407" s="73">
        <f t="shared" si="595"/>
        <v>0</v>
      </c>
      <c r="U407" s="72">
        <f t="shared" si="595"/>
        <v>0</v>
      </c>
      <c r="V407" s="72">
        <f t="shared" si="595"/>
        <v>0</v>
      </c>
      <c r="W407" s="72">
        <f t="shared" si="595"/>
        <v>0</v>
      </c>
      <c r="X407" s="78">
        <f t="shared" si="595"/>
        <v>0</v>
      </c>
      <c r="Y407" s="77">
        <f t="shared" si="595"/>
        <v>0</v>
      </c>
      <c r="Z407" s="73">
        <f t="shared" si="595"/>
        <v>0</v>
      </c>
      <c r="AA407" s="73">
        <f t="shared" si="595"/>
        <v>0</v>
      </c>
      <c r="AB407" s="73">
        <f t="shared" si="595"/>
        <v>0</v>
      </c>
      <c r="AC407" s="73">
        <f t="shared" si="595"/>
        <v>0</v>
      </c>
      <c r="AD407" s="72">
        <f t="shared" si="595"/>
        <v>0</v>
      </c>
      <c r="AE407" s="72">
        <f t="shared" si="595"/>
        <v>0</v>
      </c>
      <c r="AF407" s="72">
        <f t="shared" si="595"/>
        <v>0</v>
      </c>
      <c r="AG407" s="72">
        <f t="shared" si="595"/>
        <v>0</v>
      </c>
      <c r="AH407" s="73">
        <f t="shared" si="595"/>
        <v>0</v>
      </c>
      <c r="AI407" s="73">
        <f t="shared" si="595"/>
        <v>0</v>
      </c>
      <c r="AJ407" s="73">
        <f t="shared" si="595"/>
        <v>0</v>
      </c>
      <c r="AK407" s="73">
        <f t="shared" si="595"/>
        <v>0</v>
      </c>
      <c r="AL407" s="72">
        <f t="shared" si="595"/>
        <v>0</v>
      </c>
      <c r="AM407" s="72">
        <f t="shared" si="595"/>
        <v>0</v>
      </c>
      <c r="AN407" s="72">
        <f t="shared" si="595"/>
        <v>0</v>
      </c>
      <c r="AO407" s="78">
        <f t="shared" si="595"/>
        <v>0</v>
      </c>
      <c r="AP407" s="77">
        <f t="shared" si="595"/>
        <v>1.7864932013666124E-2</v>
      </c>
      <c r="AQ407" s="78">
        <f t="shared" ref="AQ407:DB407" si="596">SUMIF($E$204:$DD$204,AQ$316,$E295:$DD295)</f>
        <v>1.7864932013666124E-2</v>
      </c>
      <c r="AR407" s="77">
        <f t="shared" si="596"/>
        <v>1.7694653727783043E-2</v>
      </c>
      <c r="AS407" s="78">
        <f t="shared" si="596"/>
        <v>1.9452036456877004E-2</v>
      </c>
      <c r="AT407" s="77">
        <f t="shared" si="596"/>
        <v>1.9452036456877004E-2</v>
      </c>
      <c r="AU407" s="78">
        <f t="shared" si="596"/>
        <v>0</v>
      </c>
      <c r="AV407" s="77">
        <f t="shared" si="596"/>
        <v>4.5746199892550436E-3</v>
      </c>
      <c r="AW407" s="78">
        <f t="shared" si="596"/>
        <v>1.4186772436087136E-3</v>
      </c>
      <c r="AX407" s="77">
        <f t="shared" si="596"/>
        <v>4.558856527259293E-4</v>
      </c>
      <c r="AY407" s="78">
        <f t="shared" si="596"/>
        <v>2.2072880117810743E-2</v>
      </c>
      <c r="AZ407" s="77">
        <f t="shared" si="596"/>
        <v>0</v>
      </c>
      <c r="BA407" s="78">
        <f t="shared" si="596"/>
        <v>1.331914896997647E-2</v>
      </c>
      <c r="BB407" s="77">
        <f t="shared" si="596"/>
        <v>6.4957477778107347E-4</v>
      </c>
      <c r="BC407" s="78">
        <f t="shared" si="596"/>
        <v>1.3130142343578554E-2</v>
      </c>
      <c r="BD407" s="77">
        <f t="shared" si="596"/>
        <v>0</v>
      </c>
      <c r="BE407" s="78">
        <f t="shared" si="596"/>
        <v>3.0910679370913303E-2</v>
      </c>
      <c r="BF407" s="77">
        <f t="shared" si="596"/>
        <v>1.3981614170612821E-2</v>
      </c>
      <c r="BG407" s="78">
        <f t="shared" si="596"/>
        <v>5.8397832023853832E-2</v>
      </c>
      <c r="BH407" s="77">
        <f t="shared" si="596"/>
        <v>0</v>
      </c>
      <c r="BI407" s="78">
        <f t="shared" si="596"/>
        <v>1.5741999588724076E-2</v>
      </c>
      <c r="BJ407" s="77">
        <f t="shared" si="596"/>
        <v>0</v>
      </c>
      <c r="BK407" s="78">
        <f t="shared" si="596"/>
        <v>4.7752093989155645E-3</v>
      </c>
      <c r="BL407" s="77">
        <f t="shared" si="596"/>
        <v>1.3179365075455434E-2</v>
      </c>
      <c r="BM407" s="78">
        <f t="shared" si="596"/>
        <v>1.1939699704914613E-3</v>
      </c>
      <c r="BN407" s="77">
        <f t="shared" si="596"/>
        <v>0</v>
      </c>
      <c r="BO407" s="78">
        <f t="shared" si="596"/>
        <v>4.1638209886210135E-3</v>
      </c>
      <c r="BP407" s="77">
        <f t="shared" si="596"/>
        <v>2.1558849214230584E-3</v>
      </c>
      <c r="BQ407" s="78">
        <f t="shared" si="596"/>
        <v>1.0190663332433529E-2</v>
      </c>
      <c r="BR407" s="77">
        <f t="shared" si="596"/>
        <v>1.0621038127547161E-2</v>
      </c>
      <c r="BS407" s="78">
        <f t="shared" si="596"/>
        <v>9.753314226533593E-3</v>
      </c>
      <c r="BT407" s="77">
        <f t="shared" si="596"/>
        <v>3.7198066282030019E-2</v>
      </c>
      <c r="BU407" s="78">
        <f t="shared" si="596"/>
        <v>9.1673980520494205E-3</v>
      </c>
      <c r="BV407" s="77">
        <f t="shared" si="596"/>
        <v>3.4153172728245758E-2</v>
      </c>
      <c r="BW407" s="78">
        <f t="shared" si="596"/>
        <v>3.6217005774457953E-2</v>
      </c>
      <c r="BX407" s="77">
        <f t="shared" si="596"/>
        <v>5.0773462558526081E-3</v>
      </c>
      <c r="BY407" s="78">
        <f t="shared" si="596"/>
        <v>0</v>
      </c>
      <c r="BZ407" s="77">
        <f t="shared" si="596"/>
        <v>6.0663450563417071E-2</v>
      </c>
      <c r="CA407" s="78">
        <f t="shared" si="596"/>
        <v>0.15981313028927946</v>
      </c>
      <c r="CB407" s="77">
        <f t="shared" si="596"/>
        <v>0.158096081328436</v>
      </c>
      <c r="CC407" s="78">
        <f t="shared" si="596"/>
        <v>0.27734404697719134</v>
      </c>
      <c r="CD407" s="77">
        <f t="shared" si="596"/>
        <v>1.7519582888892254E-2</v>
      </c>
      <c r="CE407" s="78">
        <f t="shared" si="596"/>
        <v>5.8808272394253718E-4</v>
      </c>
      <c r="CF407" s="77">
        <f t="shared" si="596"/>
        <v>2.3265413915407224E-2</v>
      </c>
      <c r="CG407" s="78">
        <f t="shared" si="596"/>
        <v>0</v>
      </c>
      <c r="CH407" s="77">
        <f t="shared" si="596"/>
        <v>3.1755644872139492E-2</v>
      </c>
      <c r="CI407" s="78">
        <f t="shared" si="596"/>
        <v>2.6023261794909019E-2</v>
      </c>
      <c r="CJ407" s="77">
        <f t="shared" si="596"/>
        <v>6.2626330902325181E-2</v>
      </c>
      <c r="CK407" s="78">
        <f t="shared" si="596"/>
        <v>7.3740134169216889E-2</v>
      </c>
      <c r="CL407" s="77">
        <f t="shared" si="596"/>
        <v>0.24483092473383952</v>
      </c>
      <c r="CM407" s="78">
        <f t="shared" si="596"/>
        <v>0</v>
      </c>
      <c r="CN407" s="77">
        <f t="shared" si="596"/>
        <v>5.2152219085883819E-5</v>
      </c>
      <c r="CO407" s="78">
        <f t="shared" si="596"/>
        <v>0</v>
      </c>
      <c r="CP407" s="77">
        <f t="shared" si="596"/>
        <v>8.0434658612885485E-2</v>
      </c>
      <c r="CQ407" s="78">
        <f t="shared" si="596"/>
        <v>0.13126319619448618</v>
      </c>
      <c r="CR407" s="77">
        <f t="shared" si="596"/>
        <v>4.1195118802282847E-2</v>
      </c>
      <c r="CS407" s="78">
        <f t="shared" si="596"/>
        <v>3.5317406115898828E-2</v>
      </c>
      <c r="CT407" s="77">
        <f t="shared" si="596"/>
        <v>3.9415090471977089E-2</v>
      </c>
      <c r="CU407" s="78">
        <f t="shared" si="596"/>
        <v>6.1137848057651663E-2</v>
      </c>
      <c r="CV407" s="77">
        <f t="shared" si="596"/>
        <v>1.9022873958679791E-2</v>
      </c>
      <c r="CW407" s="78">
        <f t="shared" si="596"/>
        <v>1.0257441180260851E-3</v>
      </c>
      <c r="CX407" s="77">
        <f t="shared" si="596"/>
        <v>6.4006258624345813E-3</v>
      </c>
      <c r="CY407" s="78">
        <f t="shared" si="596"/>
        <v>9.0281876066582015E-2</v>
      </c>
      <c r="CZ407" s="77">
        <f t="shared" si="596"/>
        <v>0.48141489025791195</v>
      </c>
      <c r="DA407" s="78">
        <f t="shared" si="596"/>
        <v>0.38143260592443462</v>
      </c>
      <c r="DB407" s="77">
        <f t="shared" si="596"/>
        <v>9.4002092107738536E-2</v>
      </c>
      <c r="DC407" s="78">
        <f t="shared" ref="DC407:DD407" si="597">SUMIF($E$204:$DD$204,DC$316,$E295:$DD295)</f>
        <v>0</v>
      </c>
      <c r="DD407" s="80">
        <f t="shared" si="597"/>
        <v>0</v>
      </c>
      <c r="DE407" s="3"/>
    </row>
    <row r="408" spans="1:109" x14ac:dyDescent="0.35">
      <c r="A408" s="3"/>
      <c r="B408" s="3" t="s">
        <v>3929</v>
      </c>
      <c r="C408" s="39" t="s">
        <v>610</v>
      </c>
      <c r="D408" s="3" t="s">
        <v>610</v>
      </c>
      <c r="E408" s="75">
        <f t="shared" ref="E408:AP408" si="598">SUMIF($E$204:$DD$204,E$316,$E296:$DD296)</f>
        <v>0</v>
      </c>
      <c r="F408" s="73">
        <f t="shared" si="598"/>
        <v>0</v>
      </c>
      <c r="G408" s="73">
        <f t="shared" si="598"/>
        <v>0</v>
      </c>
      <c r="H408" s="73">
        <f t="shared" si="598"/>
        <v>0</v>
      </c>
      <c r="I408" s="73">
        <f t="shared" si="598"/>
        <v>0</v>
      </c>
      <c r="J408" s="72">
        <f t="shared" si="598"/>
        <v>0</v>
      </c>
      <c r="K408" s="72">
        <f t="shared" si="598"/>
        <v>0</v>
      </c>
      <c r="L408" s="72">
        <f t="shared" si="598"/>
        <v>0</v>
      </c>
      <c r="M408" s="72">
        <f t="shared" si="598"/>
        <v>0</v>
      </c>
      <c r="N408" s="73">
        <f t="shared" si="598"/>
        <v>0</v>
      </c>
      <c r="O408" s="73">
        <f t="shared" si="598"/>
        <v>0</v>
      </c>
      <c r="P408" s="73">
        <f t="shared" si="598"/>
        <v>0</v>
      </c>
      <c r="Q408" s="72">
        <f t="shared" si="598"/>
        <v>0</v>
      </c>
      <c r="R408" s="72">
        <f t="shared" si="598"/>
        <v>0</v>
      </c>
      <c r="S408" s="72">
        <f t="shared" si="598"/>
        <v>0</v>
      </c>
      <c r="T408" s="72">
        <f t="shared" si="598"/>
        <v>0</v>
      </c>
      <c r="U408" s="73">
        <f t="shared" si="598"/>
        <v>0</v>
      </c>
      <c r="V408" s="73">
        <f t="shared" si="598"/>
        <v>0</v>
      </c>
      <c r="W408" s="73">
        <f t="shared" si="598"/>
        <v>0</v>
      </c>
      <c r="X408" s="77">
        <f t="shared" si="598"/>
        <v>0</v>
      </c>
      <c r="Y408" s="78">
        <f t="shared" si="598"/>
        <v>0</v>
      </c>
      <c r="Z408" s="72">
        <f t="shared" si="598"/>
        <v>0</v>
      </c>
      <c r="AA408" s="72">
        <f t="shared" si="598"/>
        <v>0</v>
      </c>
      <c r="AB408" s="72">
        <f t="shared" si="598"/>
        <v>0</v>
      </c>
      <c r="AC408" s="72">
        <f t="shared" si="598"/>
        <v>0</v>
      </c>
      <c r="AD408" s="73">
        <f t="shared" si="598"/>
        <v>0</v>
      </c>
      <c r="AE408" s="73">
        <f t="shared" si="598"/>
        <v>0</v>
      </c>
      <c r="AF408" s="73">
        <f t="shared" si="598"/>
        <v>0</v>
      </c>
      <c r="AG408" s="73">
        <f t="shared" si="598"/>
        <v>0</v>
      </c>
      <c r="AH408" s="72">
        <f t="shared" si="598"/>
        <v>0</v>
      </c>
      <c r="AI408" s="72">
        <f t="shared" si="598"/>
        <v>0</v>
      </c>
      <c r="AJ408" s="72">
        <f t="shared" si="598"/>
        <v>0</v>
      </c>
      <c r="AK408" s="72">
        <f t="shared" si="598"/>
        <v>0</v>
      </c>
      <c r="AL408" s="73">
        <f t="shared" si="598"/>
        <v>0</v>
      </c>
      <c r="AM408" s="73">
        <f t="shared" si="598"/>
        <v>0</v>
      </c>
      <c r="AN408" s="73">
        <f t="shared" si="598"/>
        <v>0</v>
      </c>
      <c r="AO408" s="77">
        <f t="shared" si="598"/>
        <v>0</v>
      </c>
      <c r="AP408" s="78">
        <f t="shared" si="598"/>
        <v>8.9532800849738595E-2</v>
      </c>
      <c r="AQ408" s="77">
        <f t="shared" ref="AQ408:DB408" si="599">SUMIF($E$204:$DD$204,AQ$316,$E296:$DD296)</f>
        <v>8.9532800849738595E-2</v>
      </c>
      <c r="AR408" s="78">
        <f t="shared" si="599"/>
        <v>4.5973832248608065E-4</v>
      </c>
      <c r="AS408" s="77">
        <f t="shared" si="599"/>
        <v>1.031197549209651E-3</v>
      </c>
      <c r="AT408" s="78">
        <f t="shared" si="599"/>
        <v>1.031197549209651E-3</v>
      </c>
      <c r="AU408" s="77">
        <f t="shared" si="599"/>
        <v>4.2117457038242396E-3</v>
      </c>
      <c r="AV408" s="78">
        <f t="shared" si="599"/>
        <v>6.0917531459677571E-3</v>
      </c>
      <c r="AW408" s="77">
        <f t="shared" si="599"/>
        <v>1.5514219474235163E-2</v>
      </c>
      <c r="AX408" s="78">
        <f t="shared" si="599"/>
        <v>2.1410363068700088E-3</v>
      </c>
      <c r="AY408" s="77">
        <f t="shared" si="599"/>
        <v>1.7488633746581054E-2</v>
      </c>
      <c r="AZ408" s="78">
        <f t="shared" si="599"/>
        <v>0</v>
      </c>
      <c r="BA408" s="77">
        <f t="shared" si="599"/>
        <v>1.4164605767989195E-2</v>
      </c>
      <c r="BB408" s="78">
        <f t="shared" si="599"/>
        <v>9.3675946018968691E-3</v>
      </c>
      <c r="BC408" s="77">
        <f t="shared" si="599"/>
        <v>4.3421972595465763E-2</v>
      </c>
      <c r="BD408" s="78">
        <f t="shared" si="599"/>
        <v>8.0856506485161156E-3</v>
      </c>
      <c r="BE408" s="77">
        <f t="shared" si="599"/>
        <v>5.7317400173097638E-3</v>
      </c>
      <c r="BF408" s="78">
        <f t="shared" si="599"/>
        <v>6.6712635009056644E-3</v>
      </c>
      <c r="BG408" s="77">
        <f t="shared" si="599"/>
        <v>2.1233806235564135E-2</v>
      </c>
      <c r="BH408" s="78">
        <f t="shared" si="599"/>
        <v>0.12471702877209039</v>
      </c>
      <c r="BI408" s="77">
        <f t="shared" si="599"/>
        <v>2.3081842965769081E-2</v>
      </c>
      <c r="BJ408" s="78">
        <f t="shared" si="599"/>
        <v>0.26489066555819957</v>
      </c>
      <c r="BK408" s="77">
        <f t="shared" si="599"/>
        <v>2.2793295012929433E-2</v>
      </c>
      <c r="BL408" s="78">
        <f t="shared" si="599"/>
        <v>7.5980394857935271E-2</v>
      </c>
      <c r="BM408" s="77">
        <f t="shared" si="599"/>
        <v>1.224361891210377E-2</v>
      </c>
      <c r="BN408" s="78">
        <f t="shared" si="599"/>
        <v>5.3026309108878289E-2</v>
      </c>
      <c r="BO408" s="77">
        <f t="shared" si="599"/>
        <v>3.7579439955906326E-3</v>
      </c>
      <c r="BP408" s="78">
        <f t="shared" si="599"/>
        <v>1.1616564039008149E-2</v>
      </c>
      <c r="BQ408" s="77">
        <f t="shared" si="599"/>
        <v>4.0148660378361727E-2</v>
      </c>
      <c r="BR408" s="78">
        <f t="shared" si="599"/>
        <v>2.4936729834444129E-3</v>
      </c>
      <c r="BS408" s="77">
        <f t="shared" si="599"/>
        <v>0</v>
      </c>
      <c r="BT408" s="78">
        <f t="shared" si="599"/>
        <v>3.4974901599897842E-2</v>
      </c>
      <c r="BU408" s="77">
        <f t="shared" si="599"/>
        <v>1.494510104429126E-2</v>
      </c>
      <c r="BV408" s="78">
        <f t="shared" si="599"/>
        <v>4.0042064206147247E-2</v>
      </c>
      <c r="BW408" s="77">
        <f t="shared" si="599"/>
        <v>1.2885781369239598E-2</v>
      </c>
      <c r="BX408" s="78">
        <f t="shared" si="599"/>
        <v>1.2454679566803704E-2</v>
      </c>
      <c r="BY408" s="77">
        <f t="shared" si="599"/>
        <v>0</v>
      </c>
      <c r="BZ408" s="78">
        <f t="shared" si="599"/>
        <v>6.2454428669597259E-2</v>
      </c>
      <c r="CA408" s="77">
        <f t="shared" si="599"/>
        <v>9.8592347143631229E-2</v>
      </c>
      <c r="CB408" s="78">
        <f t="shared" si="599"/>
        <v>4.8293955268390795E-2</v>
      </c>
      <c r="CC408" s="77">
        <f t="shared" si="599"/>
        <v>2.5708327126496715E-2</v>
      </c>
      <c r="CD408" s="78">
        <f t="shared" si="599"/>
        <v>6.9286052123472318E-3</v>
      </c>
      <c r="CE408" s="77">
        <f t="shared" si="599"/>
        <v>1.2401387888718323E-2</v>
      </c>
      <c r="CF408" s="78">
        <f t="shared" si="599"/>
        <v>8.6602471889128868E-2</v>
      </c>
      <c r="CG408" s="77">
        <f t="shared" si="599"/>
        <v>3.2900222978100607E-2</v>
      </c>
      <c r="CH408" s="78">
        <f t="shared" si="599"/>
        <v>6.573158761853666E-3</v>
      </c>
      <c r="CI408" s="77">
        <f t="shared" si="599"/>
        <v>0.26542626638755118</v>
      </c>
      <c r="CJ408" s="78">
        <f t="shared" si="599"/>
        <v>0.12208201916532205</v>
      </c>
      <c r="CK408" s="77">
        <f t="shared" si="599"/>
        <v>3.0041599326104621E-2</v>
      </c>
      <c r="CL408" s="78">
        <f t="shared" si="599"/>
        <v>7.7384055899270096E-2</v>
      </c>
      <c r="CM408" s="77">
        <f t="shared" si="599"/>
        <v>8.6173380105465366E-2</v>
      </c>
      <c r="CN408" s="78">
        <f t="shared" si="599"/>
        <v>2.80399569963911E-4</v>
      </c>
      <c r="CO408" s="77">
        <f t="shared" si="599"/>
        <v>0</v>
      </c>
      <c r="CP408" s="78">
        <f t="shared" si="599"/>
        <v>8.3797826976951553E-2</v>
      </c>
      <c r="CQ408" s="77">
        <f t="shared" si="599"/>
        <v>6.5580361751666372E-2</v>
      </c>
      <c r="CR408" s="78">
        <f t="shared" si="599"/>
        <v>5.0939619990948981E-2</v>
      </c>
      <c r="CS408" s="77">
        <f t="shared" si="599"/>
        <v>0.12180367910954351</v>
      </c>
      <c r="CT408" s="78">
        <f t="shared" si="599"/>
        <v>1.7161932887582602E-2</v>
      </c>
      <c r="CU408" s="77">
        <f t="shared" si="599"/>
        <v>0.11328585805519668</v>
      </c>
      <c r="CV408" s="78">
        <f t="shared" si="599"/>
        <v>4.7777003884677486E-3</v>
      </c>
      <c r="CW408" s="77">
        <f t="shared" si="599"/>
        <v>7.2201649576394654E-3</v>
      </c>
      <c r="CX408" s="78">
        <f t="shared" si="599"/>
        <v>9.8090257464858166E-3</v>
      </c>
      <c r="CY408" s="77">
        <f t="shared" si="599"/>
        <v>0.12884990111665126</v>
      </c>
      <c r="CZ408" s="78">
        <f t="shared" si="599"/>
        <v>9.4660647991639882E-2</v>
      </c>
      <c r="DA408" s="77">
        <f t="shared" si="599"/>
        <v>0.17323275474287769</v>
      </c>
      <c r="DB408" s="78">
        <f t="shared" si="599"/>
        <v>5.6801753210608416E-2</v>
      </c>
      <c r="DC408" s="77">
        <f t="shared" ref="DC408:DD408" si="600">SUMIF($E$204:$DD$204,DC$316,$E296:$DD296)</f>
        <v>0</v>
      </c>
      <c r="DD408" s="79">
        <f t="shared" si="600"/>
        <v>0</v>
      </c>
      <c r="DE408" s="3"/>
    </row>
    <row r="409" spans="1:109" x14ac:dyDescent="0.35">
      <c r="A409" s="3"/>
      <c r="B409" s="3" t="s">
        <v>3930</v>
      </c>
      <c r="C409" s="39" t="s">
        <v>611</v>
      </c>
      <c r="D409" s="3" t="s">
        <v>611</v>
      </c>
      <c r="E409" s="71">
        <f t="shared" ref="E409:AP409" si="601">SUMIF($E$204:$DD$204,E$316,$E297:$DD297)</f>
        <v>0</v>
      </c>
      <c r="F409" s="72">
        <f t="shared" si="601"/>
        <v>0</v>
      </c>
      <c r="G409" s="72">
        <f t="shared" si="601"/>
        <v>0</v>
      </c>
      <c r="H409" s="72">
        <f t="shared" si="601"/>
        <v>0</v>
      </c>
      <c r="I409" s="72">
        <f t="shared" si="601"/>
        <v>0</v>
      </c>
      <c r="J409" s="73">
        <f t="shared" si="601"/>
        <v>0</v>
      </c>
      <c r="K409" s="73">
        <f t="shared" si="601"/>
        <v>0</v>
      </c>
      <c r="L409" s="73">
        <f t="shared" si="601"/>
        <v>0</v>
      </c>
      <c r="M409" s="73">
        <f t="shared" si="601"/>
        <v>0</v>
      </c>
      <c r="N409" s="72">
        <f t="shared" si="601"/>
        <v>0</v>
      </c>
      <c r="O409" s="72">
        <f t="shared" si="601"/>
        <v>0</v>
      </c>
      <c r="P409" s="72">
        <f t="shared" si="601"/>
        <v>0</v>
      </c>
      <c r="Q409" s="73">
        <f t="shared" si="601"/>
        <v>0</v>
      </c>
      <c r="R409" s="73">
        <f t="shared" si="601"/>
        <v>0</v>
      </c>
      <c r="S409" s="73">
        <f t="shared" si="601"/>
        <v>0</v>
      </c>
      <c r="T409" s="73">
        <f t="shared" si="601"/>
        <v>0</v>
      </c>
      <c r="U409" s="72">
        <f t="shared" si="601"/>
        <v>0</v>
      </c>
      <c r="V409" s="72">
        <f t="shared" si="601"/>
        <v>0</v>
      </c>
      <c r="W409" s="72">
        <f t="shared" si="601"/>
        <v>0</v>
      </c>
      <c r="X409" s="78">
        <f t="shared" si="601"/>
        <v>0</v>
      </c>
      <c r="Y409" s="77">
        <f t="shared" si="601"/>
        <v>0</v>
      </c>
      <c r="Z409" s="73">
        <f t="shared" si="601"/>
        <v>0</v>
      </c>
      <c r="AA409" s="73">
        <f t="shared" si="601"/>
        <v>0</v>
      </c>
      <c r="AB409" s="73">
        <f t="shared" si="601"/>
        <v>0</v>
      </c>
      <c r="AC409" s="73">
        <f t="shared" si="601"/>
        <v>0</v>
      </c>
      <c r="AD409" s="72">
        <f t="shared" si="601"/>
        <v>0</v>
      </c>
      <c r="AE409" s="72">
        <f t="shared" si="601"/>
        <v>0</v>
      </c>
      <c r="AF409" s="72">
        <f t="shared" si="601"/>
        <v>0</v>
      </c>
      <c r="AG409" s="72">
        <f t="shared" si="601"/>
        <v>0</v>
      </c>
      <c r="AH409" s="73">
        <f t="shared" si="601"/>
        <v>0</v>
      </c>
      <c r="AI409" s="73">
        <f t="shared" si="601"/>
        <v>0</v>
      </c>
      <c r="AJ409" s="73">
        <f t="shared" si="601"/>
        <v>0</v>
      </c>
      <c r="AK409" s="73">
        <f t="shared" si="601"/>
        <v>0</v>
      </c>
      <c r="AL409" s="72">
        <f t="shared" si="601"/>
        <v>0</v>
      </c>
      <c r="AM409" s="72">
        <f t="shared" si="601"/>
        <v>0</v>
      </c>
      <c r="AN409" s="72">
        <f t="shared" si="601"/>
        <v>0</v>
      </c>
      <c r="AO409" s="78">
        <f t="shared" si="601"/>
        <v>0</v>
      </c>
      <c r="AP409" s="77">
        <f t="shared" si="601"/>
        <v>0</v>
      </c>
      <c r="AQ409" s="78">
        <f t="shared" ref="AQ409:DB409" si="602">SUMIF($E$204:$DD$204,AQ$316,$E297:$DD297)</f>
        <v>0</v>
      </c>
      <c r="AR409" s="77">
        <f t="shared" si="602"/>
        <v>0</v>
      </c>
      <c r="AS409" s="78">
        <f t="shared" si="602"/>
        <v>0</v>
      </c>
      <c r="AT409" s="77">
        <f t="shared" si="602"/>
        <v>0</v>
      </c>
      <c r="AU409" s="78">
        <f t="shared" si="602"/>
        <v>0</v>
      </c>
      <c r="AV409" s="77">
        <f t="shared" si="602"/>
        <v>0</v>
      </c>
      <c r="AW409" s="78">
        <f t="shared" si="602"/>
        <v>0</v>
      </c>
      <c r="AX409" s="77">
        <f t="shared" si="602"/>
        <v>0</v>
      </c>
      <c r="AY409" s="78">
        <f t="shared" si="602"/>
        <v>0</v>
      </c>
      <c r="AZ409" s="77">
        <f t="shared" si="602"/>
        <v>0</v>
      </c>
      <c r="BA409" s="78">
        <f t="shared" si="602"/>
        <v>0</v>
      </c>
      <c r="BB409" s="77">
        <f t="shared" si="602"/>
        <v>0</v>
      </c>
      <c r="BC409" s="78">
        <f t="shared" si="602"/>
        <v>0</v>
      </c>
      <c r="BD409" s="77">
        <f t="shared" si="602"/>
        <v>0</v>
      </c>
      <c r="BE409" s="78">
        <f t="shared" si="602"/>
        <v>0</v>
      </c>
      <c r="BF409" s="77">
        <f t="shared" si="602"/>
        <v>0</v>
      </c>
      <c r="BG409" s="78">
        <f t="shared" si="602"/>
        <v>0</v>
      </c>
      <c r="BH409" s="77">
        <f t="shared" si="602"/>
        <v>0</v>
      </c>
      <c r="BI409" s="78">
        <f t="shared" si="602"/>
        <v>0</v>
      </c>
      <c r="BJ409" s="77">
        <f t="shared" si="602"/>
        <v>0</v>
      </c>
      <c r="BK409" s="78">
        <f t="shared" si="602"/>
        <v>0</v>
      </c>
      <c r="BL409" s="77">
        <f t="shared" si="602"/>
        <v>0</v>
      </c>
      <c r="BM409" s="78">
        <f t="shared" si="602"/>
        <v>0</v>
      </c>
      <c r="BN409" s="77">
        <f t="shared" si="602"/>
        <v>0</v>
      </c>
      <c r="BO409" s="78">
        <f t="shared" si="602"/>
        <v>0</v>
      </c>
      <c r="BP409" s="77">
        <f t="shared" si="602"/>
        <v>0</v>
      </c>
      <c r="BQ409" s="78">
        <f t="shared" si="602"/>
        <v>0</v>
      </c>
      <c r="BR409" s="77">
        <f t="shared" si="602"/>
        <v>0</v>
      </c>
      <c r="BS409" s="78">
        <f t="shared" si="602"/>
        <v>0</v>
      </c>
      <c r="BT409" s="77">
        <f t="shared" si="602"/>
        <v>0</v>
      </c>
      <c r="BU409" s="78">
        <f t="shared" si="602"/>
        <v>0</v>
      </c>
      <c r="BV409" s="77">
        <f t="shared" si="602"/>
        <v>0</v>
      </c>
      <c r="BW409" s="78">
        <f t="shared" si="602"/>
        <v>0</v>
      </c>
      <c r="BX409" s="77">
        <f t="shared" si="602"/>
        <v>7.5587948796736762E-2</v>
      </c>
      <c r="BY409" s="78">
        <f t="shared" si="602"/>
        <v>0</v>
      </c>
      <c r="BZ409" s="77">
        <f t="shared" si="602"/>
        <v>0</v>
      </c>
      <c r="CA409" s="78">
        <f t="shared" si="602"/>
        <v>0</v>
      </c>
      <c r="CB409" s="77">
        <f t="shared" si="602"/>
        <v>0</v>
      </c>
      <c r="CC409" s="78">
        <f t="shared" si="602"/>
        <v>0</v>
      </c>
      <c r="CD409" s="77">
        <f t="shared" si="602"/>
        <v>0</v>
      </c>
      <c r="CE409" s="78">
        <f t="shared" si="602"/>
        <v>0</v>
      </c>
      <c r="CF409" s="77">
        <f t="shared" si="602"/>
        <v>0</v>
      </c>
      <c r="CG409" s="78">
        <f t="shared" si="602"/>
        <v>0</v>
      </c>
      <c r="CH409" s="77">
        <f t="shared" si="602"/>
        <v>0</v>
      </c>
      <c r="CI409" s="78">
        <f t="shared" si="602"/>
        <v>0</v>
      </c>
      <c r="CJ409" s="77">
        <f t="shared" si="602"/>
        <v>0</v>
      </c>
      <c r="CK409" s="78">
        <f t="shared" si="602"/>
        <v>0</v>
      </c>
      <c r="CL409" s="77">
        <f t="shared" si="602"/>
        <v>0</v>
      </c>
      <c r="CM409" s="78">
        <f t="shared" si="602"/>
        <v>0</v>
      </c>
      <c r="CN409" s="77">
        <f t="shared" si="602"/>
        <v>0</v>
      </c>
      <c r="CO409" s="78">
        <f t="shared" si="602"/>
        <v>0</v>
      </c>
      <c r="CP409" s="77">
        <f t="shared" si="602"/>
        <v>0</v>
      </c>
      <c r="CQ409" s="78">
        <f t="shared" si="602"/>
        <v>0</v>
      </c>
      <c r="CR409" s="77">
        <f t="shared" si="602"/>
        <v>0</v>
      </c>
      <c r="CS409" s="78">
        <f t="shared" si="602"/>
        <v>0</v>
      </c>
      <c r="CT409" s="77">
        <f t="shared" si="602"/>
        <v>0</v>
      </c>
      <c r="CU409" s="78">
        <f t="shared" si="602"/>
        <v>0</v>
      </c>
      <c r="CV409" s="77">
        <f t="shared" si="602"/>
        <v>0</v>
      </c>
      <c r="CW409" s="78">
        <f t="shared" si="602"/>
        <v>0</v>
      </c>
      <c r="CX409" s="77">
        <f t="shared" si="602"/>
        <v>0</v>
      </c>
      <c r="CY409" s="78">
        <f t="shared" si="602"/>
        <v>0</v>
      </c>
      <c r="CZ409" s="77">
        <f t="shared" si="602"/>
        <v>0</v>
      </c>
      <c r="DA409" s="78">
        <f t="shared" si="602"/>
        <v>0</v>
      </c>
      <c r="DB409" s="77">
        <f t="shared" si="602"/>
        <v>0</v>
      </c>
      <c r="DC409" s="78">
        <f t="shared" ref="DC409:DD409" si="603">SUMIF($E$204:$DD$204,DC$316,$E297:$DD297)</f>
        <v>0</v>
      </c>
      <c r="DD409" s="80">
        <f t="shared" si="603"/>
        <v>0</v>
      </c>
      <c r="DE409" s="3"/>
    </row>
    <row r="410" spans="1:109" x14ac:dyDescent="0.35">
      <c r="A410" s="3"/>
      <c r="B410" s="3" t="s">
        <v>3931</v>
      </c>
      <c r="C410" s="39" t="s">
        <v>612</v>
      </c>
      <c r="D410" s="3" t="s">
        <v>612</v>
      </c>
      <c r="E410" s="75">
        <f t="shared" ref="E410:AP410" si="604">SUMIF($E$204:$DD$204,E$316,$E298:$DD298)</f>
        <v>0</v>
      </c>
      <c r="F410" s="73">
        <f t="shared" si="604"/>
        <v>0</v>
      </c>
      <c r="G410" s="73">
        <f t="shared" si="604"/>
        <v>0</v>
      </c>
      <c r="H410" s="73">
        <f t="shared" si="604"/>
        <v>0</v>
      </c>
      <c r="I410" s="73">
        <f t="shared" si="604"/>
        <v>0</v>
      </c>
      <c r="J410" s="72">
        <f t="shared" si="604"/>
        <v>0</v>
      </c>
      <c r="K410" s="72">
        <f t="shared" si="604"/>
        <v>0</v>
      </c>
      <c r="L410" s="72">
        <f t="shared" si="604"/>
        <v>0</v>
      </c>
      <c r="M410" s="72">
        <f t="shared" si="604"/>
        <v>0</v>
      </c>
      <c r="N410" s="73">
        <f t="shared" si="604"/>
        <v>0</v>
      </c>
      <c r="O410" s="73">
        <f t="shared" si="604"/>
        <v>0</v>
      </c>
      <c r="P410" s="73">
        <f t="shared" si="604"/>
        <v>0</v>
      </c>
      <c r="Q410" s="72">
        <f t="shared" si="604"/>
        <v>0</v>
      </c>
      <c r="R410" s="72">
        <f t="shared" si="604"/>
        <v>0</v>
      </c>
      <c r="S410" s="72">
        <f t="shared" si="604"/>
        <v>0</v>
      </c>
      <c r="T410" s="72">
        <f t="shared" si="604"/>
        <v>0</v>
      </c>
      <c r="U410" s="73">
        <f t="shared" si="604"/>
        <v>0</v>
      </c>
      <c r="V410" s="73">
        <f t="shared" si="604"/>
        <v>0</v>
      </c>
      <c r="W410" s="73">
        <f t="shared" si="604"/>
        <v>0</v>
      </c>
      <c r="X410" s="77">
        <f t="shared" si="604"/>
        <v>0</v>
      </c>
      <c r="Y410" s="78">
        <f t="shared" si="604"/>
        <v>0</v>
      </c>
      <c r="Z410" s="72">
        <f t="shared" si="604"/>
        <v>0</v>
      </c>
      <c r="AA410" s="72">
        <f t="shared" si="604"/>
        <v>0</v>
      </c>
      <c r="AB410" s="72">
        <f t="shared" si="604"/>
        <v>0</v>
      </c>
      <c r="AC410" s="72">
        <f t="shared" si="604"/>
        <v>0</v>
      </c>
      <c r="AD410" s="73">
        <f t="shared" si="604"/>
        <v>1.785941007167581E-2</v>
      </c>
      <c r="AE410" s="73">
        <f t="shared" si="604"/>
        <v>1.785941007167581E-2</v>
      </c>
      <c r="AF410" s="73">
        <f t="shared" si="604"/>
        <v>1.785941007167581E-2</v>
      </c>
      <c r="AG410" s="73">
        <f t="shared" si="604"/>
        <v>1.785941007167581E-2</v>
      </c>
      <c r="AH410" s="72">
        <f t="shared" si="604"/>
        <v>0.26478772055552274</v>
      </c>
      <c r="AI410" s="72">
        <f t="shared" si="604"/>
        <v>0.26478772055552274</v>
      </c>
      <c r="AJ410" s="72">
        <f t="shared" si="604"/>
        <v>0.26478772055552274</v>
      </c>
      <c r="AK410" s="72">
        <f t="shared" si="604"/>
        <v>0.26478772055552274</v>
      </c>
      <c r="AL410" s="73">
        <f t="shared" si="604"/>
        <v>0</v>
      </c>
      <c r="AM410" s="73">
        <f t="shared" si="604"/>
        <v>0</v>
      </c>
      <c r="AN410" s="73">
        <f t="shared" si="604"/>
        <v>0</v>
      </c>
      <c r="AO410" s="77">
        <f t="shared" si="604"/>
        <v>0</v>
      </c>
      <c r="AP410" s="78">
        <f t="shared" si="604"/>
        <v>4.0472409576754386E-3</v>
      </c>
      <c r="AQ410" s="77">
        <f t="shared" ref="AQ410:DB410" si="605">SUMIF($E$204:$DD$204,AQ$316,$E298:$DD298)</f>
        <v>4.0472409576754386E-3</v>
      </c>
      <c r="AR410" s="78">
        <f t="shared" si="605"/>
        <v>0</v>
      </c>
      <c r="AS410" s="77">
        <f t="shared" si="605"/>
        <v>0</v>
      </c>
      <c r="AT410" s="78">
        <f t="shared" si="605"/>
        <v>0</v>
      </c>
      <c r="AU410" s="77">
        <f t="shared" si="605"/>
        <v>4.0748465841646524E-3</v>
      </c>
      <c r="AV410" s="78">
        <f t="shared" si="605"/>
        <v>6.5875697175380463E-4</v>
      </c>
      <c r="AW410" s="77">
        <f t="shared" si="605"/>
        <v>6.1777824860672161E-4</v>
      </c>
      <c r="AX410" s="78">
        <f t="shared" si="605"/>
        <v>1.8729180489577267E-3</v>
      </c>
      <c r="AY410" s="77">
        <f t="shared" si="605"/>
        <v>3.5280134476165246E-3</v>
      </c>
      <c r="AZ410" s="78">
        <f t="shared" si="605"/>
        <v>0</v>
      </c>
      <c r="BA410" s="77">
        <f t="shared" si="605"/>
        <v>1.1235212964972416E-2</v>
      </c>
      <c r="BB410" s="78">
        <f t="shared" si="605"/>
        <v>2.3172827785711791E-2</v>
      </c>
      <c r="BC410" s="77">
        <f t="shared" si="605"/>
        <v>1.0528307681029974E-4</v>
      </c>
      <c r="BD410" s="78">
        <f t="shared" si="605"/>
        <v>0</v>
      </c>
      <c r="BE410" s="77">
        <f t="shared" si="605"/>
        <v>2.501998644701596E-3</v>
      </c>
      <c r="BF410" s="78">
        <f t="shared" si="605"/>
        <v>1.0878147793777696E-2</v>
      </c>
      <c r="BG410" s="77">
        <f t="shared" si="605"/>
        <v>2.3076257930838048E-2</v>
      </c>
      <c r="BH410" s="78">
        <f t="shared" si="605"/>
        <v>0</v>
      </c>
      <c r="BI410" s="77">
        <f t="shared" si="605"/>
        <v>2.7197867659761978E-2</v>
      </c>
      <c r="BJ410" s="78">
        <f t="shared" si="605"/>
        <v>6.1826548901999416E-3</v>
      </c>
      <c r="BK410" s="77">
        <f t="shared" si="605"/>
        <v>4.6548096234085611E-3</v>
      </c>
      <c r="BL410" s="78">
        <f t="shared" si="605"/>
        <v>5.097603580458953E-2</v>
      </c>
      <c r="BM410" s="77">
        <f t="shared" si="605"/>
        <v>1.6732100954801887E-2</v>
      </c>
      <c r="BN410" s="78">
        <f t="shared" si="605"/>
        <v>8.3051104218642442E-3</v>
      </c>
      <c r="BO410" s="77">
        <f t="shared" si="605"/>
        <v>4.6526140639914339E-3</v>
      </c>
      <c r="BP410" s="78">
        <f t="shared" si="605"/>
        <v>4.9735541567161742E-2</v>
      </c>
      <c r="BQ410" s="77">
        <f t="shared" si="605"/>
        <v>8.2144052124475293E-3</v>
      </c>
      <c r="BR410" s="78">
        <f t="shared" si="605"/>
        <v>6.0033787494296843E-3</v>
      </c>
      <c r="BS410" s="77">
        <f t="shared" si="605"/>
        <v>0</v>
      </c>
      <c r="BT410" s="78">
        <f t="shared" si="605"/>
        <v>2.7010752615815202E-3</v>
      </c>
      <c r="BU410" s="77">
        <f t="shared" si="605"/>
        <v>5.8547030673090344E-3</v>
      </c>
      <c r="BV410" s="78">
        <f t="shared" si="605"/>
        <v>1.3282550486773469E-2</v>
      </c>
      <c r="BW410" s="77">
        <f t="shared" si="605"/>
        <v>5.4386128383522012E-2</v>
      </c>
      <c r="BX410" s="78">
        <f t="shared" si="605"/>
        <v>2.5952575097464327E-2</v>
      </c>
      <c r="BY410" s="77">
        <f t="shared" si="605"/>
        <v>0</v>
      </c>
      <c r="BZ410" s="78">
        <f t="shared" si="605"/>
        <v>9.4721101556636059E-3</v>
      </c>
      <c r="CA410" s="77">
        <f t="shared" si="605"/>
        <v>1.9946499354575167E-2</v>
      </c>
      <c r="CB410" s="78">
        <f t="shared" si="605"/>
        <v>1.5438091449416935E-2</v>
      </c>
      <c r="CC410" s="77">
        <f t="shared" si="605"/>
        <v>4.5383303413000724E-2</v>
      </c>
      <c r="CD410" s="78">
        <f t="shared" si="605"/>
        <v>2.4623100579974647E-2</v>
      </c>
      <c r="CE410" s="77">
        <f t="shared" si="605"/>
        <v>4.5930121560236174E-2</v>
      </c>
      <c r="CF410" s="78">
        <f t="shared" si="605"/>
        <v>2.0343755015085889E-2</v>
      </c>
      <c r="CG410" s="77">
        <f t="shared" si="605"/>
        <v>0</v>
      </c>
      <c r="CH410" s="78">
        <f t="shared" si="605"/>
        <v>8.6452804662352986E-3</v>
      </c>
      <c r="CI410" s="77">
        <f t="shared" si="605"/>
        <v>8.0169822893553927E-3</v>
      </c>
      <c r="CJ410" s="78">
        <f t="shared" si="605"/>
        <v>5.0156939391252348E-2</v>
      </c>
      <c r="CK410" s="77">
        <f t="shared" si="605"/>
        <v>3.6271937804204804E-2</v>
      </c>
      <c r="CL410" s="78">
        <f t="shared" si="605"/>
        <v>3.4533700189343833E-2</v>
      </c>
      <c r="CM410" s="77">
        <f t="shared" si="605"/>
        <v>3.2285561341496571E-2</v>
      </c>
      <c r="CN410" s="78">
        <f t="shared" si="605"/>
        <v>6.7422036090661612E-4</v>
      </c>
      <c r="CO410" s="77">
        <f t="shared" si="605"/>
        <v>0</v>
      </c>
      <c r="CP410" s="78">
        <f t="shared" si="605"/>
        <v>1.0470745003598059E-2</v>
      </c>
      <c r="CQ410" s="77">
        <f t="shared" si="605"/>
        <v>5.7817747563175724E-2</v>
      </c>
      <c r="CR410" s="78">
        <f t="shared" si="605"/>
        <v>1.5770615161627904E-2</v>
      </c>
      <c r="CS410" s="77">
        <f t="shared" si="605"/>
        <v>7.1263873002553185E-2</v>
      </c>
      <c r="CT410" s="78">
        <f t="shared" si="605"/>
        <v>1.4157908057219431E-2</v>
      </c>
      <c r="CU410" s="77">
        <f t="shared" si="605"/>
        <v>5.2059022170685705E-2</v>
      </c>
      <c r="CV410" s="78">
        <f t="shared" si="605"/>
        <v>0.14157967876190461</v>
      </c>
      <c r="CW410" s="77">
        <f t="shared" si="605"/>
        <v>0.20906866129531901</v>
      </c>
      <c r="CX410" s="78">
        <f t="shared" si="605"/>
        <v>0.15706271297037133</v>
      </c>
      <c r="CY410" s="77">
        <f t="shared" si="605"/>
        <v>3.5204615375547699E-2</v>
      </c>
      <c r="CZ410" s="78">
        <f t="shared" si="605"/>
        <v>0</v>
      </c>
      <c r="DA410" s="77">
        <f t="shared" si="605"/>
        <v>1.5564135596257076E-2</v>
      </c>
      <c r="DB410" s="78">
        <f t="shared" si="605"/>
        <v>0.22152583256619057</v>
      </c>
      <c r="DC410" s="77">
        <f t="shared" ref="DC410:DD410" si="606">SUMIF($E$204:$DD$204,DC$316,$E298:$DD298)</f>
        <v>0</v>
      </c>
      <c r="DD410" s="79">
        <f t="shared" si="606"/>
        <v>0</v>
      </c>
      <c r="DE410" s="3"/>
    </row>
    <row r="411" spans="1:109" x14ac:dyDescent="0.35">
      <c r="A411" s="3"/>
      <c r="B411" s="3" t="s">
        <v>3932</v>
      </c>
      <c r="C411" s="39" t="s">
        <v>613</v>
      </c>
      <c r="D411" s="3" t="s">
        <v>613</v>
      </c>
      <c r="E411" s="71">
        <f t="shared" ref="E411:AP411" si="607">SUMIF($E$204:$DD$204,E$316,$E299:$DD299)</f>
        <v>0</v>
      </c>
      <c r="F411" s="72">
        <f t="shared" si="607"/>
        <v>0</v>
      </c>
      <c r="G411" s="72">
        <f t="shared" si="607"/>
        <v>0</v>
      </c>
      <c r="H411" s="72">
        <f t="shared" si="607"/>
        <v>0</v>
      </c>
      <c r="I411" s="72">
        <f t="shared" si="607"/>
        <v>0</v>
      </c>
      <c r="J411" s="73">
        <f t="shared" si="607"/>
        <v>0</v>
      </c>
      <c r="K411" s="73">
        <f t="shared" si="607"/>
        <v>0</v>
      </c>
      <c r="L411" s="73">
        <f t="shared" si="607"/>
        <v>0</v>
      </c>
      <c r="M411" s="73">
        <f t="shared" si="607"/>
        <v>0</v>
      </c>
      <c r="N411" s="72">
        <f t="shared" si="607"/>
        <v>0</v>
      </c>
      <c r="O411" s="72">
        <f t="shared" si="607"/>
        <v>0</v>
      </c>
      <c r="P411" s="72">
        <f t="shared" si="607"/>
        <v>0</v>
      </c>
      <c r="Q411" s="73">
        <f t="shared" si="607"/>
        <v>0</v>
      </c>
      <c r="R411" s="73">
        <f t="shared" si="607"/>
        <v>0</v>
      </c>
      <c r="S411" s="73">
        <f t="shared" si="607"/>
        <v>0</v>
      </c>
      <c r="T411" s="73">
        <f t="shared" si="607"/>
        <v>0</v>
      </c>
      <c r="U411" s="72">
        <f t="shared" si="607"/>
        <v>0</v>
      </c>
      <c r="V411" s="72">
        <f t="shared" si="607"/>
        <v>0</v>
      </c>
      <c r="W411" s="72">
        <f t="shared" si="607"/>
        <v>0</v>
      </c>
      <c r="X411" s="78">
        <f t="shared" si="607"/>
        <v>0</v>
      </c>
      <c r="Y411" s="77">
        <f t="shared" si="607"/>
        <v>0</v>
      </c>
      <c r="Z411" s="73">
        <f t="shared" si="607"/>
        <v>0</v>
      </c>
      <c r="AA411" s="73">
        <f t="shared" si="607"/>
        <v>0</v>
      </c>
      <c r="AB411" s="73">
        <f t="shared" si="607"/>
        <v>0</v>
      </c>
      <c r="AC411" s="73">
        <f t="shared" si="607"/>
        <v>0</v>
      </c>
      <c r="AD411" s="72">
        <f t="shared" si="607"/>
        <v>0</v>
      </c>
      <c r="AE411" s="72">
        <f t="shared" si="607"/>
        <v>0</v>
      </c>
      <c r="AF411" s="72">
        <f t="shared" si="607"/>
        <v>0</v>
      </c>
      <c r="AG411" s="72">
        <f t="shared" si="607"/>
        <v>0</v>
      </c>
      <c r="AH411" s="73">
        <f t="shared" si="607"/>
        <v>0</v>
      </c>
      <c r="AI411" s="73">
        <f t="shared" si="607"/>
        <v>0</v>
      </c>
      <c r="AJ411" s="73">
        <f t="shared" si="607"/>
        <v>0</v>
      </c>
      <c r="AK411" s="73">
        <f t="shared" si="607"/>
        <v>0</v>
      </c>
      <c r="AL411" s="72">
        <f t="shared" si="607"/>
        <v>0</v>
      </c>
      <c r="AM411" s="72">
        <f t="shared" si="607"/>
        <v>0</v>
      </c>
      <c r="AN411" s="72">
        <f t="shared" si="607"/>
        <v>0</v>
      </c>
      <c r="AO411" s="78">
        <f t="shared" si="607"/>
        <v>0</v>
      </c>
      <c r="AP411" s="77">
        <f t="shared" si="607"/>
        <v>0</v>
      </c>
      <c r="AQ411" s="78">
        <f t="shared" ref="AQ411:DB411" si="608">SUMIF($E$204:$DD$204,AQ$316,$E299:$DD299)</f>
        <v>0</v>
      </c>
      <c r="AR411" s="77">
        <f t="shared" si="608"/>
        <v>0</v>
      </c>
      <c r="AS411" s="78">
        <f t="shared" si="608"/>
        <v>0</v>
      </c>
      <c r="AT411" s="77">
        <f t="shared" si="608"/>
        <v>0</v>
      </c>
      <c r="AU411" s="78">
        <f t="shared" si="608"/>
        <v>0</v>
      </c>
      <c r="AV411" s="77">
        <f t="shared" si="608"/>
        <v>0</v>
      </c>
      <c r="AW411" s="78">
        <f t="shared" si="608"/>
        <v>0</v>
      </c>
      <c r="AX411" s="77">
        <f t="shared" si="608"/>
        <v>0</v>
      </c>
      <c r="AY411" s="78">
        <f t="shared" si="608"/>
        <v>0</v>
      </c>
      <c r="AZ411" s="77">
        <f t="shared" si="608"/>
        <v>0</v>
      </c>
      <c r="BA411" s="78">
        <f t="shared" si="608"/>
        <v>0</v>
      </c>
      <c r="BB411" s="77">
        <f t="shared" si="608"/>
        <v>0</v>
      </c>
      <c r="BC411" s="78">
        <f t="shared" si="608"/>
        <v>0</v>
      </c>
      <c r="BD411" s="77">
        <f t="shared" si="608"/>
        <v>0</v>
      </c>
      <c r="BE411" s="78">
        <f t="shared" si="608"/>
        <v>0</v>
      </c>
      <c r="BF411" s="77">
        <f t="shared" si="608"/>
        <v>0</v>
      </c>
      <c r="BG411" s="78">
        <f t="shared" si="608"/>
        <v>0</v>
      </c>
      <c r="BH411" s="77">
        <f t="shared" si="608"/>
        <v>0</v>
      </c>
      <c r="BI411" s="78">
        <f t="shared" si="608"/>
        <v>0</v>
      </c>
      <c r="BJ411" s="77">
        <f t="shared" si="608"/>
        <v>0</v>
      </c>
      <c r="BK411" s="78">
        <f t="shared" si="608"/>
        <v>0</v>
      </c>
      <c r="BL411" s="77">
        <f t="shared" si="608"/>
        <v>0</v>
      </c>
      <c r="BM411" s="78">
        <f t="shared" si="608"/>
        <v>0</v>
      </c>
      <c r="BN411" s="77">
        <f t="shared" si="608"/>
        <v>0</v>
      </c>
      <c r="BO411" s="78">
        <f t="shared" si="608"/>
        <v>0</v>
      </c>
      <c r="BP411" s="77">
        <f t="shared" si="608"/>
        <v>0</v>
      </c>
      <c r="BQ411" s="78">
        <f t="shared" si="608"/>
        <v>0</v>
      </c>
      <c r="BR411" s="77">
        <f t="shared" si="608"/>
        <v>0</v>
      </c>
      <c r="BS411" s="78">
        <f t="shared" si="608"/>
        <v>0</v>
      </c>
      <c r="BT411" s="77">
        <f t="shared" si="608"/>
        <v>0</v>
      </c>
      <c r="BU411" s="78">
        <f t="shared" si="608"/>
        <v>0</v>
      </c>
      <c r="BV411" s="77">
        <f t="shared" si="608"/>
        <v>0</v>
      </c>
      <c r="BW411" s="78">
        <f t="shared" si="608"/>
        <v>0</v>
      </c>
      <c r="BX411" s="77">
        <f t="shared" si="608"/>
        <v>0</v>
      </c>
      <c r="BY411" s="78">
        <f t="shared" si="608"/>
        <v>0</v>
      </c>
      <c r="BZ411" s="77">
        <f t="shared" si="608"/>
        <v>0</v>
      </c>
      <c r="CA411" s="78">
        <f t="shared" si="608"/>
        <v>0</v>
      </c>
      <c r="CB411" s="77">
        <f t="shared" si="608"/>
        <v>0</v>
      </c>
      <c r="CC411" s="78">
        <f t="shared" si="608"/>
        <v>8.7988716847039253E-3</v>
      </c>
      <c r="CD411" s="77">
        <f t="shared" si="608"/>
        <v>0</v>
      </c>
      <c r="CE411" s="78">
        <f t="shared" si="608"/>
        <v>0</v>
      </c>
      <c r="CF411" s="77">
        <f t="shared" si="608"/>
        <v>0</v>
      </c>
      <c r="CG411" s="78">
        <f t="shared" si="608"/>
        <v>0</v>
      </c>
      <c r="CH411" s="77">
        <f t="shared" si="608"/>
        <v>0</v>
      </c>
      <c r="CI411" s="78">
        <f t="shared" si="608"/>
        <v>0</v>
      </c>
      <c r="CJ411" s="77">
        <f t="shared" si="608"/>
        <v>0</v>
      </c>
      <c r="CK411" s="78">
        <f t="shared" si="608"/>
        <v>0</v>
      </c>
      <c r="CL411" s="77">
        <f t="shared" si="608"/>
        <v>0</v>
      </c>
      <c r="CM411" s="78">
        <f t="shared" si="608"/>
        <v>0</v>
      </c>
      <c r="CN411" s="77">
        <f t="shared" si="608"/>
        <v>0</v>
      </c>
      <c r="CO411" s="78">
        <f t="shared" si="608"/>
        <v>0</v>
      </c>
      <c r="CP411" s="77">
        <f t="shared" si="608"/>
        <v>0</v>
      </c>
      <c r="CQ411" s="78">
        <f t="shared" si="608"/>
        <v>0</v>
      </c>
      <c r="CR411" s="77">
        <f t="shared" si="608"/>
        <v>0</v>
      </c>
      <c r="CS411" s="78">
        <f t="shared" si="608"/>
        <v>0</v>
      </c>
      <c r="CT411" s="77">
        <f t="shared" si="608"/>
        <v>5.5287540751468356E-2</v>
      </c>
      <c r="CU411" s="78">
        <f t="shared" si="608"/>
        <v>0</v>
      </c>
      <c r="CV411" s="77">
        <f t="shared" si="608"/>
        <v>0</v>
      </c>
      <c r="CW411" s="78">
        <f t="shared" si="608"/>
        <v>0</v>
      </c>
      <c r="CX411" s="77">
        <f t="shared" si="608"/>
        <v>0</v>
      </c>
      <c r="CY411" s="78">
        <f t="shared" si="608"/>
        <v>0</v>
      </c>
      <c r="CZ411" s="77">
        <f t="shared" si="608"/>
        <v>0</v>
      </c>
      <c r="DA411" s="78">
        <f t="shared" si="608"/>
        <v>0</v>
      </c>
      <c r="DB411" s="77">
        <f t="shared" si="608"/>
        <v>0</v>
      </c>
      <c r="DC411" s="78">
        <f t="shared" ref="DC411:DD411" si="609">SUMIF($E$204:$DD$204,DC$316,$E299:$DD299)</f>
        <v>0</v>
      </c>
      <c r="DD411" s="80">
        <f t="shared" si="609"/>
        <v>0</v>
      </c>
      <c r="DE411" s="3"/>
    </row>
    <row r="412" spans="1:109" x14ac:dyDescent="0.35">
      <c r="A412" s="3"/>
      <c r="B412" s="3" t="s">
        <v>3933</v>
      </c>
      <c r="C412" s="39" t="s">
        <v>614</v>
      </c>
      <c r="D412" s="3" t="s">
        <v>614</v>
      </c>
      <c r="E412" s="75">
        <f t="shared" ref="E412:AP412" si="610">SUMIF($E$204:$DD$204,E$316,$E300:$DD300)</f>
        <v>0</v>
      </c>
      <c r="F412" s="73">
        <f t="shared" si="610"/>
        <v>0</v>
      </c>
      <c r="G412" s="73">
        <f t="shared" si="610"/>
        <v>0</v>
      </c>
      <c r="H412" s="73">
        <f t="shared" si="610"/>
        <v>0</v>
      </c>
      <c r="I412" s="73">
        <f t="shared" si="610"/>
        <v>0</v>
      </c>
      <c r="J412" s="72">
        <f t="shared" si="610"/>
        <v>0</v>
      </c>
      <c r="K412" s="72">
        <f t="shared" si="610"/>
        <v>0</v>
      </c>
      <c r="L412" s="72">
        <f t="shared" si="610"/>
        <v>0</v>
      </c>
      <c r="M412" s="72">
        <f t="shared" si="610"/>
        <v>0</v>
      </c>
      <c r="N412" s="73">
        <f t="shared" si="610"/>
        <v>0</v>
      </c>
      <c r="O412" s="73">
        <f t="shared" si="610"/>
        <v>0</v>
      </c>
      <c r="P412" s="73">
        <f t="shared" si="610"/>
        <v>0</v>
      </c>
      <c r="Q412" s="72">
        <f t="shared" si="610"/>
        <v>0</v>
      </c>
      <c r="R412" s="72">
        <f t="shared" si="610"/>
        <v>0</v>
      </c>
      <c r="S412" s="72">
        <f t="shared" si="610"/>
        <v>0</v>
      </c>
      <c r="T412" s="72">
        <f t="shared" si="610"/>
        <v>0</v>
      </c>
      <c r="U412" s="73">
        <f t="shared" si="610"/>
        <v>0</v>
      </c>
      <c r="V412" s="73">
        <f t="shared" si="610"/>
        <v>0</v>
      </c>
      <c r="W412" s="73">
        <f t="shared" si="610"/>
        <v>0</v>
      </c>
      <c r="X412" s="77">
        <f t="shared" si="610"/>
        <v>0</v>
      </c>
      <c r="Y412" s="78">
        <f t="shared" si="610"/>
        <v>0</v>
      </c>
      <c r="Z412" s="72">
        <f t="shared" si="610"/>
        <v>0</v>
      </c>
      <c r="AA412" s="72">
        <f t="shared" si="610"/>
        <v>0</v>
      </c>
      <c r="AB412" s="72">
        <f t="shared" si="610"/>
        <v>0</v>
      </c>
      <c r="AC412" s="72">
        <f t="shared" si="610"/>
        <v>0</v>
      </c>
      <c r="AD412" s="73">
        <f t="shared" si="610"/>
        <v>0</v>
      </c>
      <c r="AE412" s="73">
        <f t="shared" si="610"/>
        <v>0</v>
      </c>
      <c r="AF412" s="73">
        <f t="shared" si="610"/>
        <v>0</v>
      </c>
      <c r="AG412" s="73">
        <f t="shared" si="610"/>
        <v>0</v>
      </c>
      <c r="AH412" s="72">
        <f t="shared" si="610"/>
        <v>0</v>
      </c>
      <c r="AI412" s="72">
        <f t="shared" si="610"/>
        <v>0</v>
      </c>
      <c r="AJ412" s="72">
        <f t="shared" si="610"/>
        <v>0</v>
      </c>
      <c r="AK412" s="72">
        <f t="shared" si="610"/>
        <v>0</v>
      </c>
      <c r="AL412" s="73">
        <f t="shared" si="610"/>
        <v>0</v>
      </c>
      <c r="AM412" s="73">
        <f t="shared" si="610"/>
        <v>0</v>
      </c>
      <c r="AN412" s="73">
        <f t="shared" si="610"/>
        <v>0</v>
      </c>
      <c r="AO412" s="77">
        <f t="shared" si="610"/>
        <v>0</v>
      </c>
      <c r="AP412" s="78">
        <f t="shared" si="610"/>
        <v>2.1733713439475982E-2</v>
      </c>
      <c r="AQ412" s="77">
        <f t="shared" ref="AQ412:DB412" si="611">SUMIF($E$204:$DD$204,AQ$316,$E300:$DD300)</f>
        <v>2.1733713439475982E-2</v>
      </c>
      <c r="AR412" s="78">
        <f t="shared" si="611"/>
        <v>5.7164319211548264E-4</v>
      </c>
      <c r="AS412" s="77">
        <f t="shared" si="611"/>
        <v>1.4807833574366104E-4</v>
      </c>
      <c r="AT412" s="78">
        <f t="shared" si="611"/>
        <v>1.4807833574366104E-4</v>
      </c>
      <c r="AU412" s="77">
        <f t="shared" si="611"/>
        <v>0</v>
      </c>
      <c r="AV412" s="78">
        <f t="shared" si="611"/>
        <v>1.0994543065140536E-3</v>
      </c>
      <c r="AW412" s="77">
        <f t="shared" si="611"/>
        <v>5.6801732329852511E-3</v>
      </c>
      <c r="AX412" s="78">
        <f t="shared" si="611"/>
        <v>1.265569574519532E-3</v>
      </c>
      <c r="AY412" s="77">
        <f t="shared" si="611"/>
        <v>6.9947111781722897E-4</v>
      </c>
      <c r="AZ412" s="78">
        <f t="shared" si="611"/>
        <v>0</v>
      </c>
      <c r="BA412" s="77">
        <f t="shared" si="611"/>
        <v>3.98566387356733E-3</v>
      </c>
      <c r="BB412" s="78">
        <f t="shared" si="611"/>
        <v>4.0883553741245353E-3</v>
      </c>
      <c r="BC412" s="77">
        <f t="shared" si="611"/>
        <v>1.735799120392339E-3</v>
      </c>
      <c r="BD412" s="78">
        <f t="shared" si="611"/>
        <v>0</v>
      </c>
      <c r="BE412" s="77">
        <f t="shared" si="611"/>
        <v>4.3415064340144686E-3</v>
      </c>
      <c r="BF412" s="78">
        <f t="shared" si="611"/>
        <v>3.7429146916272116E-3</v>
      </c>
      <c r="BG412" s="77">
        <f t="shared" si="611"/>
        <v>3.9796761028914332E-4</v>
      </c>
      <c r="BH412" s="78">
        <f t="shared" si="611"/>
        <v>8.8302429970969237E-2</v>
      </c>
      <c r="BI412" s="77">
        <f t="shared" si="611"/>
        <v>7.7725151717971167E-4</v>
      </c>
      <c r="BJ412" s="78">
        <f t="shared" si="611"/>
        <v>4.3412437021823798E-2</v>
      </c>
      <c r="BK412" s="77">
        <f t="shared" si="611"/>
        <v>9.6540771552758847E-3</v>
      </c>
      <c r="BL412" s="78">
        <f t="shared" si="611"/>
        <v>9.3089191319086525E-4</v>
      </c>
      <c r="BM412" s="77">
        <f t="shared" si="611"/>
        <v>7.4061184313144995E-3</v>
      </c>
      <c r="BN412" s="78">
        <f t="shared" si="611"/>
        <v>1.1065867807092327E-4</v>
      </c>
      <c r="BO412" s="77">
        <f t="shared" si="611"/>
        <v>1.4797771471833409E-3</v>
      </c>
      <c r="BP412" s="78">
        <f t="shared" si="611"/>
        <v>1.5988425269877465E-2</v>
      </c>
      <c r="BQ412" s="77">
        <f t="shared" si="611"/>
        <v>7.6581562465677863E-3</v>
      </c>
      <c r="BR412" s="78">
        <f t="shared" si="611"/>
        <v>1.1098868818029382E-2</v>
      </c>
      <c r="BS412" s="77">
        <f t="shared" si="611"/>
        <v>2.003994371098407E-3</v>
      </c>
      <c r="BT412" s="78">
        <f t="shared" si="611"/>
        <v>0.12032862992556695</v>
      </c>
      <c r="BU412" s="77">
        <f t="shared" si="611"/>
        <v>9.1493811617364314E-3</v>
      </c>
      <c r="BV412" s="78">
        <f t="shared" si="611"/>
        <v>1.0772528972549525E-2</v>
      </c>
      <c r="BW412" s="77">
        <f t="shared" si="611"/>
        <v>1.65165071454101E-2</v>
      </c>
      <c r="BX412" s="78">
        <f t="shared" si="611"/>
        <v>9.0625071173532756E-3</v>
      </c>
      <c r="BY412" s="77">
        <f t="shared" si="611"/>
        <v>0</v>
      </c>
      <c r="BZ412" s="78">
        <f t="shared" si="611"/>
        <v>5.9061353488602314E-3</v>
      </c>
      <c r="CA412" s="77">
        <f t="shared" si="611"/>
        <v>4.7644695003552215E-2</v>
      </c>
      <c r="CB412" s="78">
        <f t="shared" si="611"/>
        <v>2.6832762647744153E-2</v>
      </c>
      <c r="CC412" s="77">
        <f t="shared" si="611"/>
        <v>2.5849500224291607E-2</v>
      </c>
      <c r="CD412" s="78">
        <f t="shared" si="611"/>
        <v>1.7674077174381603E-2</v>
      </c>
      <c r="CE412" s="77">
        <f t="shared" si="611"/>
        <v>3.5171452777684347E-3</v>
      </c>
      <c r="CF412" s="78">
        <f t="shared" si="611"/>
        <v>0.16699290469742245</v>
      </c>
      <c r="CG412" s="77">
        <f t="shared" si="611"/>
        <v>8.4924787763249691E-3</v>
      </c>
      <c r="CH412" s="78">
        <f t="shared" si="611"/>
        <v>6.6118477782338651E-3</v>
      </c>
      <c r="CI412" s="77">
        <f t="shared" si="611"/>
        <v>2.2909537197206859E-2</v>
      </c>
      <c r="CJ412" s="78">
        <f t="shared" si="611"/>
        <v>1.5483817574889397E-2</v>
      </c>
      <c r="CK412" s="77">
        <f t="shared" si="611"/>
        <v>7.6828227645612431E-3</v>
      </c>
      <c r="CL412" s="78">
        <f t="shared" si="611"/>
        <v>7.503492732556942E-2</v>
      </c>
      <c r="CM412" s="77">
        <f t="shared" si="611"/>
        <v>0.65598888690803503</v>
      </c>
      <c r="CN412" s="78">
        <f t="shared" si="611"/>
        <v>5.183648545809763E-4</v>
      </c>
      <c r="CO412" s="77">
        <f t="shared" si="611"/>
        <v>0</v>
      </c>
      <c r="CP412" s="78">
        <f t="shared" si="611"/>
        <v>7.2512626957316223E-2</v>
      </c>
      <c r="CQ412" s="77">
        <f t="shared" si="611"/>
        <v>8.445093473209081E-2</v>
      </c>
      <c r="CR412" s="78">
        <f t="shared" si="611"/>
        <v>7.146853095541765E-2</v>
      </c>
      <c r="CS412" s="77">
        <f t="shared" si="611"/>
        <v>1.1145570456102375E-2</v>
      </c>
      <c r="CT412" s="78">
        <f t="shared" si="611"/>
        <v>8.6880446966850031E-2</v>
      </c>
      <c r="CU412" s="77">
        <f t="shared" si="611"/>
        <v>7.1520858809275403E-2</v>
      </c>
      <c r="CV412" s="78">
        <f t="shared" si="611"/>
        <v>0.34794335503611751</v>
      </c>
      <c r="CW412" s="77">
        <f t="shared" si="611"/>
        <v>4.3855933230115066E-2</v>
      </c>
      <c r="CX412" s="78">
        <f t="shared" si="611"/>
        <v>2.3529496144001519E-2</v>
      </c>
      <c r="CY412" s="77">
        <f t="shared" si="611"/>
        <v>5.4500617139267384E-2</v>
      </c>
      <c r="CZ412" s="78">
        <f t="shared" si="611"/>
        <v>1.4934814424823694E-3</v>
      </c>
      <c r="DA412" s="77">
        <f t="shared" si="611"/>
        <v>5.7538101739785193E-2</v>
      </c>
      <c r="DB412" s="78">
        <f t="shared" si="611"/>
        <v>5.5738392627308071E-2</v>
      </c>
      <c r="DC412" s="77">
        <f t="shared" ref="DC412:DD412" si="612">SUMIF($E$204:$DD$204,DC$316,$E300:$DD300)</f>
        <v>0</v>
      </c>
      <c r="DD412" s="79">
        <f t="shared" si="612"/>
        <v>0</v>
      </c>
      <c r="DE412" s="3"/>
    </row>
    <row r="413" spans="1:109" x14ac:dyDescent="0.35">
      <c r="A413" s="3"/>
      <c r="B413" s="3" t="s">
        <v>3934</v>
      </c>
      <c r="C413" s="39" t="s">
        <v>615</v>
      </c>
      <c r="D413" s="3" t="s">
        <v>615</v>
      </c>
      <c r="E413" s="71">
        <f t="shared" ref="E413:AP413" si="613">SUMIF($E$204:$DD$204,E$316,$E301:$DD301)</f>
        <v>0</v>
      </c>
      <c r="F413" s="72">
        <f t="shared" si="613"/>
        <v>0</v>
      </c>
      <c r="G413" s="72">
        <f t="shared" si="613"/>
        <v>0</v>
      </c>
      <c r="H413" s="72">
        <f t="shared" si="613"/>
        <v>0</v>
      </c>
      <c r="I413" s="72">
        <f t="shared" si="613"/>
        <v>0</v>
      </c>
      <c r="J413" s="73">
        <f t="shared" si="613"/>
        <v>0</v>
      </c>
      <c r="K413" s="73">
        <f t="shared" si="613"/>
        <v>0</v>
      </c>
      <c r="L413" s="73">
        <f t="shared" si="613"/>
        <v>0</v>
      </c>
      <c r="M413" s="73">
        <f t="shared" si="613"/>
        <v>0</v>
      </c>
      <c r="N413" s="72">
        <f t="shared" si="613"/>
        <v>0</v>
      </c>
      <c r="O413" s="72">
        <f t="shared" si="613"/>
        <v>0</v>
      </c>
      <c r="P413" s="72">
        <f t="shared" si="613"/>
        <v>0</v>
      </c>
      <c r="Q413" s="73">
        <f t="shared" si="613"/>
        <v>0</v>
      </c>
      <c r="R413" s="73">
        <f t="shared" si="613"/>
        <v>0</v>
      </c>
      <c r="S413" s="73">
        <f t="shared" si="613"/>
        <v>0</v>
      </c>
      <c r="T413" s="73">
        <f t="shared" si="613"/>
        <v>0</v>
      </c>
      <c r="U413" s="72">
        <f t="shared" si="613"/>
        <v>0</v>
      </c>
      <c r="V413" s="72">
        <f t="shared" si="613"/>
        <v>0</v>
      </c>
      <c r="W413" s="72">
        <f t="shared" si="613"/>
        <v>0</v>
      </c>
      <c r="X413" s="78">
        <f t="shared" si="613"/>
        <v>0</v>
      </c>
      <c r="Y413" s="77">
        <f t="shared" si="613"/>
        <v>0</v>
      </c>
      <c r="Z413" s="73">
        <f t="shared" si="613"/>
        <v>0</v>
      </c>
      <c r="AA413" s="73">
        <f t="shared" si="613"/>
        <v>0</v>
      </c>
      <c r="AB413" s="73">
        <f t="shared" si="613"/>
        <v>0</v>
      </c>
      <c r="AC413" s="73">
        <f t="shared" si="613"/>
        <v>0</v>
      </c>
      <c r="AD413" s="72">
        <f t="shared" si="613"/>
        <v>0</v>
      </c>
      <c r="AE413" s="72">
        <f t="shared" si="613"/>
        <v>0</v>
      </c>
      <c r="AF413" s="72">
        <f t="shared" si="613"/>
        <v>0</v>
      </c>
      <c r="AG413" s="72">
        <f t="shared" si="613"/>
        <v>0</v>
      </c>
      <c r="AH413" s="73">
        <f t="shared" si="613"/>
        <v>0</v>
      </c>
      <c r="AI413" s="73">
        <f t="shared" si="613"/>
        <v>0</v>
      </c>
      <c r="AJ413" s="73">
        <f t="shared" si="613"/>
        <v>0</v>
      </c>
      <c r="AK413" s="73">
        <f t="shared" si="613"/>
        <v>0</v>
      </c>
      <c r="AL413" s="72">
        <f t="shared" si="613"/>
        <v>0</v>
      </c>
      <c r="AM413" s="72">
        <f t="shared" si="613"/>
        <v>0</v>
      </c>
      <c r="AN413" s="72">
        <f t="shared" si="613"/>
        <v>0</v>
      </c>
      <c r="AO413" s="78">
        <f t="shared" si="613"/>
        <v>0</v>
      </c>
      <c r="AP413" s="77">
        <f t="shared" si="613"/>
        <v>0</v>
      </c>
      <c r="AQ413" s="78">
        <f t="shared" ref="AQ413:DB413" si="614">SUMIF($E$204:$DD$204,AQ$316,$E301:$DD301)</f>
        <v>0</v>
      </c>
      <c r="AR413" s="77">
        <f t="shared" si="614"/>
        <v>0</v>
      </c>
      <c r="AS413" s="78">
        <f t="shared" si="614"/>
        <v>0</v>
      </c>
      <c r="AT413" s="77">
        <f t="shared" si="614"/>
        <v>0</v>
      </c>
      <c r="AU413" s="78">
        <f t="shared" si="614"/>
        <v>0</v>
      </c>
      <c r="AV413" s="77">
        <f t="shared" si="614"/>
        <v>0</v>
      </c>
      <c r="AW413" s="78">
        <f t="shared" si="614"/>
        <v>0</v>
      </c>
      <c r="AX413" s="77">
        <f t="shared" si="614"/>
        <v>0</v>
      </c>
      <c r="AY413" s="78">
        <f t="shared" si="614"/>
        <v>0</v>
      </c>
      <c r="AZ413" s="77">
        <f t="shared" si="614"/>
        <v>0</v>
      </c>
      <c r="BA413" s="78">
        <f t="shared" si="614"/>
        <v>0</v>
      </c>
      <c r="BB413" s="77">
        <f t="shared" si="614"/>
        <v>0</v>
      </c>
      <c r="BC413" s="78">
        <f t="shared" si="614"/>
        <v>0</v>
      </c>
      <c r="BD413" s="77">
        <f t="shared" si="614"/>
        <v>0</v>
      </c>
      <c r="BE413" s="78">
        <f t="shared" si="614"/>
        <v>0</v>
      </c>
      <c r="BF413" s="77">
        <f t="shared" si="614"/>
        <v>0</v>
      </c>
      <c r="BG413" s="78">
        <f t="shared" si="614"/>
        <v>0</v>
      </c>
      <c r="BH413" s="77">
        <f t="shared" si="614"/>
        <v>0</v>
      </c>
      <c r="BI413" s="78">
        <f t="shared" si="614"/>
        <v>0</v>
      </c>
      <c r="BJ413" s="77">
        <f t="shared" si="614"/>
        <v>0</v>
      </c>
      <c r="BK413" s="78">
        <f t="shared" si="614"/>
        <v>0</v>
      </c>
      <c r="BL413" s="77">
        <f t="shared" si="614"/>
        <v>0</v>
      </c>
      <c r="BM413" s="78">
        <f t="shared" si="614"/>
        <v>0</v>
      </c>
      <c r="BN413" s="77">
        <f t="shared" si="614"/>
        <v>0</v>
      </c>
      <c r="BO413" s="78">
        <f t="shared" si="614"/>
        <v>0</v>
      </c>
      <c r="BP413" s="77">
        <f t="shared" si="614"/>
        <v>0</v>
      </c>
      <c r="BQ413" s="78">
        <f t="shared" si="614"/>
        <v>0</v>
      </c>
      <c r="BR413" s="77">
        <f t="shared" si="614"/>
        <v>0</v>
      </c>
      <c r="BS413" s="78">
        <f t="shared" si="614"/>
        <v>0</v>
      </c>
      <c r="BT413" s="77">
        <f t="shared" si="614"/>
        <v>0</v>
      </c>
      <c r="BU413" s="78">
        <f t="shared" si="614"/>
        <v>0</v>
      </c>
      <c r="BV413" s="77">
        <f t="shared" si="614"/>
        <v>0</v>
      </c>
      <c r="BW413" s="78">
        <f t="shared" si="614"/>
        <v>0</v>
      </c>
      <c r="BX413" s="77">
        <f t="shared" si="614"/>
        <v>1.2761203257887708E-2</v>
      </c>
      <c r="BY413" s="78">
        <f t="shared" si="614"/>
        <v>0</v>
      </c>
      <c r="BZ413" s="77">
        <f t="shared" si="614"/>
        <v>0</v>
      </c>
      <c r="CA413" s="78">
        <f t="shared" si="614"/>
        <v>0</v>
      </c>
      <c r="CB413" s="77">
        <f t="shared" si="614"/>
        <v>0</v>
      </c>
      <c r="CC413" s="78">
        <f t="shared" si="614"/>
        <v>0</v>
      </c>
      <c r="CD413" s="77">
        <f t="shared" si="614"/>
        <v>5.5663225295308698E-2</v>
      </c>
      <c r="CE413" s="78">
        <f t="shared" si="614"/>
        <v>0</v>
      </c>
      <c r="CF413" s="77">
        <f t="shared" si="614"/>
        <v>0</v>
      </c>
      <c r="CG413" s="78">
        <f t="shared" si="614"/>
        <v>0</v>
      </c>
      <c r="CH413" s="77">
        <f t="shared" si="614"/>
        <v>0</v>
      </c>
      <c r="CI413" s="78">
        <f t="shared" si="614"/>
        <v>0</v>
      </c>
      <c r="CJ413" s="77">
        <f t="shared" si="614"/>
        <v>0.11476638550450961</v>
      </c>
      <c r="CK413" s="78">
        <f t="shared" si="614"/>
        <v>0</v>
      </c>
      <c r="CL413" s="77">
        <f t="shared" si="614"/>
        <v>0</v>
      </c>
      <c r="CM413" s="78">
        <f t="shared" si="614"/>
        <v>0</v>
      </c>
      <c r="CN413" s="77">
        <f t="shared" si="614"/>
        <v>0</v>
      </c>
      <c r="CO413" s="78">
        <f t="shared" si="614"/>
        <v>0</v>
      </c>
      <c r="CP413" s="77">
        <f t="shared" si="614"/>
        <v>0</v>
      </c>
      <c r="CQ413" s="78">
        <f t="shared" si="614"/>
        <v>0</v>
      </c>
      <c r="CR413" s="77">
        <f t="shared" si="614"/>
        <v>0</v>
      </c>
      <c r="CS413" s="78">
        <f t="shared" si="614"/>
        <v>0</v>
      </c>
      <c r="CT413" s="77">
        <f t="shared" si="614"/>
        <v>0</v>
      </c>
      <c r="CU413" s="78">
        <f t="shared" si="614"/>
        <v>0</v>
      </c>
      <c r="CV413" s="77">
        <f t="shared" si="614"/>
        <v>0</v>
      </c>
      <c r="CW413" s="78">
        <f t="shared" si="614"/>
        <v>0</v>
      </c>
      <c r="CX413" s="77">
        <f t="shared" si="614"/>
        <v>0</v>
      </c>
      <c r="CY413" s="78">
        <f t="shared" si="614"/>
        <v>0</v>
      </c>
      <c r="CZ413" s="77">
        <f t="shared" si="614"/>
        <v>0</v>
      </c>
      <c r="DA413" s="78">
        <f t="shared" si="614"/>
        <v>0</v>
      </c>
      <c r="DB413" s="77">
        <f t="shared" si="614"/>
        <v>0</v>
      </c>
      <c r="DC413" s="78">
        <f t="shared" ref="DC413:DD413" si="615">SUMIF($E$204:$DD$204,DC$316,$E301:$DD301)</f>
        <v>0</v>
      </c>
      <c r="DD413" s="80">
        <f t="shared" si="615"/>
        <v>0</v>
      </c>
      <c r="DE413" s="3"/>
    </row>
    <row r="414" spans="1:109" x14ac:dyDescent="0.35">
      <c r="A414" s="3"/>
      <c r="B414" s="3" t="s">
        <v>3935</v>
      </c>
      <c r="C414" s="39" t="s">
        <v>616</v>
      </c>
      <c r="D414" s="3" t="s">
        <v>616</v>
      </c>
      <c r="E414" s="75">
        <f t="shared" ref="E414:AP414" si="616">SUMIF($E$204:$DD$204,E$316,$E302:$DD302)</f>
        <v>0</v>
      </c>
      <c r="F414" s="73">
        <f t="shared" si="616"/>
        <v>0</v>
      </c>
      <c r="G414" s="73">
        <f t="shared" si="616"/>
        <v>0</v>
      </c>
      <c r="H414" s="73">
        <f t="shared" si="616"/>
        <v>0</v>
      </c>
      <c r="I414" s="73">
        <f t="shared" si="616"/>
        <v>0</v>
      </c>
      <c r="J414" s="72">
        <f t="shared" si="616"/>
        <v>0</v>
      </c>
      <c r="K414" s="72">
        <f t="shared" si="616"/>
        <v>0</v>
      </c>
      <c r="L414" s="72">
        <f t="shared" si="616"/>
        <v>0</v>
      </c>
      <c r="M414" s="72">
        <f t="shared" si="616"/>
        <v>0</v>
      </c>
      <c r="N414" s="73">
        <f t="shared" si="616"/>
        <v>0</v>
      </c>
      <c r="O414" s="73">
        <f t="shared" si="616"/>
        <v>0</v>
      </c>
      <c r="P414" s="73">
        <f t="shared" si="616"/>
        <v>0</v>
      </c>
      <c r="Q414" s="72">
        <f t="shared" si="616"/>
        <v>0</v>
      </c>
      <c r="R414" s="72">
        <f t="shared" si="616"/>
        <v>0</v>
      </c>
      <c r="S414" s="72">
        <f t="shared" si="616"/>
        <v>0</v>
      </c>
      <c r="T414" s="72">
        <f t="shared" si="616"/>
        <v>0</v>
      </c>
      <c r="U414" s="73">
        <f t="shared" si="616"/>
        <v>0</v>
      </c>
      <c r="V414" s="73">
        <f t="shared" si="616"/>
        <v>0</v>
      </c>
      <c r="W414" s="73">
        <f t="shared" si="616"/>
        <v>0</v>
      </c>
      <c r="X414" s="77">
        <f t="shared" si="616"/>
        <v>0</v>
      </c>
      <c r="Y414" s="78">
        <f t="shared" si="616"/>
        <v>0</v>
      </c>
      <c r="Z414" s="72">
        <f t="shared" si="616"/>
        <v>0</v>
      </c>
      <c r="AA414" s="72">
        <f t="shared" si="616"/>
        <v>0</v>
      </c>
      <c r="AB414" s="72">
        <f t="shared" si="616"/>
        <v>0</v>
      </c>
      <c r="AC414" s="72">
        <f t="shared" si="616"/>
        <v>0</v>
      </c>
      <c r="AD414" s="73">
        <f t="shared" si="616"/>
        <v>0</v>
      </c>
      <c r="AE414" s="73">
        <f t="shared" si="616"/>
        <v>0</v>
      </c>
      <c r="AF414" s="73">
        <f t="shared" si="616"/>
        <v>0</v>
      </c>
      <c r="AG414" s="73">
        <f t="shared" si="616"/>
        <v>0</v>
      </c>
      <c r="AH414" s="72">
        <f t="shared" si="616"/>
        <v>0</v>
      </c>
      <c r="AI414" s="72">
        <f t="shared" si="616"/>
        <v>0</v>
      </c>
      <c r="AJ414" s="72">
        <f t="shared" si="616"/>
        <v>0</v>
      </c>
      <c r="AK414" s="72">
        <f t="shared" si="616"/>
        <v>0</v>
      </c>
      <c r="AL414" s="73">
        <f t="shared" si="616"/>
        <v>0</v>
      </c>
      <c r="AM414" s="73">
        <f t="shared" si="616"/>
        <v>0</v>
      </c>
      <c r="AN414" s="73">
        <f t="shared" si="616"/>
        <v>0</v>
      </c>
      <c r="AO414" s="77">
        <f t="shared" si="616"/>
        <v>0</v>
      </c>
      <c r="AP414" s="78">
        <f t="shared" si="616"/>
        <v>5.5092818106511365E-4</v>
      </c>
      <c r="AQ414" s="77">
        <f t="shared" ref="AQ414:DB414" si="617">SUMIF($E$204:$DD$204,AQ$316,$E302:$DD302)</f>
        <v>5.5092818106511365E-4</v>
      </c>
      <c r="AR414" s="78">
        <f t="shared" si="617"/>
        <v>0</v>
      </c>
      <c r="AS414" s="77">
        <f t="shared" si="617"/>
        <v>0</v>
      </c>
      <c r="AT414" s="78">
        <f t="shared" si="617"/>
        <v>0</v>
      </c>
      <c r="AU414" s="77">
        <f t="shared" si="617"/>
        <v>6.6248293792210916E-4</v>
      </c>
      <c r="AV414" s="78">
        <f t="shared" si="617"/>
        <v>0</v>
      </c>
      <c r="AW414" s="77">
        <f t="shared" si="617"/>
        <v>5.3719459757605185E-4</v>
      </c>
      <c r="AX414" s="78">
        <f t="shared" si="617"/>
        <v>7.1429063539600527E-7</v>
      </c>
      <c r="AY414" s="77">
        <f t="shared" si="617"/>
        <v>8.3036531436293947E-5</v>
      </c>
      <c r="AZ414" s="78">
        <f t="shared" si="617"/>
        <v>0</v>
      </c>
      <c r="BA414" s="77">
        <f t="shared" si="617"/>
        <v>7.4945772312341806E-4</v>
      </c>
      <c r="BB414" s="78">
        <f t="shared" si="617"/>
        <v>5.5387178994649523E-6</v>
      </c>
      <c r="BC414" s="77">
        <f t="shared" si="617"/>
        <v>3.4922577843470959E-4</v>
      </c>
      <c r="BD414" s="78">
        <f t="shared" si="617"/>
        <v>0</v>
      </c>
      <c r="BE414" s="77">
        <f t="shared" si="617"/>
        <v>2.4674621377570468E-3</v>
      </c>
      <c r="BF414" s="78">
        <f t="shared" si="617"/>
        <v>2.9667464133435467E-5</v>
      </c>
      <c r="BG414" s="77">
        <f t="shared" si="617"/>
        <v>4.7885070294104411E-3</v>
      </c>
      <c r="BH414" s="78">
        <f t="shared" si="617"/>
        <v>3.1834386295331416E-3</v>
      </c>
      <c r="BI414" s="77">
        <f t="shared" si="617"/>
        <v>1.7042473024472352E-5</v>
      </c>
      <c r="BJ414" s="78">
        <f t="shared" si="617"/>
        <v>2.3626797657349458E-2</v>
      </c>
      <c r="BK414" s="77">
        <f t="shared" si="617"/>
        <v>1.8743430927156393E-3</v>
      </c>
      <c r="BL414" s="78">
        <f t="shared" si="617"/>
        <v>1.7749282391083711E-5</v>
      </c>
      <c r="BM414" s="77">
        <f t="shared" si="617"/>
        <v>3.797297678776647E-4</v>
      </c>
      <c r="BN414" s="78">
        <f t="shared" si="617"/>
        <v>3.0213769152100182E-4</v>
      </c>
      <c r="BO414" s="77">
        <f t="shared" si="617"/>
        <v>3.9864273942502298E-5</v>
      </c>
      <c r="BP414" s="78">
        <f t="shared" si="617"/>
        <v>0</v>
      </c>
      <c r="BQ414" s="77">
        <f t="shared" si="617"/>
        <v>1.960704876852845E-4</v>
      </c>
      <c r="BR414" s="78">
        <f t="shared" si="617"/>
        <v>2.4938966684816776E-4</v>
      </c>
      <c r="BS414" s="77">
        <f t="shared" si="617"/>
        <v>3.4106347969977365E-3</v>
      </c>
      <c r="BT414" s="78">
        <f t="shared" si="617"/>
        <v>0</v>
      </c>
      <c r="BU414" s="77">
        <f t="shared" si="617"/>
        <v>1.6856687336936403E-3</v>
      </c>
      <c r="BV414" s="78">
        <f t="shared" si="617"/>
        <v>3.2297383516651512E-3</v>
      </c>
      <c r="BW414" s="77">
        <f t="shared" si="617"/>
        <v>1.7463582708145389E-5</v>
      </c>
      <c r="BX414" s="78">
        <f t="shared" si="617"/>
        <v>1.9594467958943931E-4</v>
      </c>
      <c r="BY414" s="77">
        <f t="shared" si="617"/>
        <v>0</v>
      </c>
      <c r="BZ414" s="78">
        <f t="shared" si="617"/>
        <v>9.6260451977933003E-5</v>
      </c>
      <c r="CA414" s="77">
        <f t="shared" si="617"/>
        <v>5.9548690806431449E-4</v>
      </c>
      <c r="CB414" s="78">
        <f t="shared" si="617"/>
        <v>1.0352221088178637E-3</v>
      </c>
      <c r="CC414" s="77">
        <f t="shared" si="617"/>
        <v>3.3051859931670328E-4</v>
      </c>
      <c r="CD414" s="78">
        <f t="shared" si="617"/>
        <v>7.9983593570345432E-5</v>
      </c>
      <c r="CE414" s="77">
        <f t="shared" si="617"/>
        <v>3.3769158438584891E-2</v>
      </c>
      <c r="CF414" s="78">
        <f t="shared" si="617"/>
        <v>1.0897048115521681E-3</v>
      </c>
      <c r="CG414" s="77">
        <f t="shared" si="617"/>
        <v>1.1146492836599801E-4</v>
      </c>
      <c r="CH414" s="78">
        <f t="shared" si="617"/>
        <v>4.3583295684591927E-4</v>
      </c>
      <c r="CI414" s="77">
        <f t="shared" si="617"/>
        <v>1.8846942231341129E-2</v>
      </c>
      <c r="CJ414" s="78">
        <f t="shared" si="617"/>
        <v>0</v>
      </c>
      <c r="CK414" s="77">
        <f t="shared" si="617"/>
        <v>4.5311658447541323E-3</v>
      </c>
      <c r="CL414" s="78">
        <f t="shared" si="617"/>
        <v>5.4153879293691205E-3</v>
      </c>
      <c r="CM414" s="77">
        <f t="shared" si="617"/>
        <v>1.2771673765799858E-3</v>
      </c>
      <c r="CN414" s="78">
        <f t="shared" si="617"/>
        <v>5.0638981934684882E-4</v>
      </c>
      <c r="CO414" s="77">
        <f t="shared" si="617"/>
        <v>0</v>
      </c>
      <c r="CP414" s="78">
        <f t="shared" si="617"/>
        <v>2.0373430054853114E-5</v>
      </c>
      <c r="CQ414" s="77">
        <f t="shared" si="617"/>
        <v>8.024607418226623E-2</v>
      </c>
      <c r="CR414" s="78">
        <f t="shared" si="617"/>
        <v>2.1085739122242264E-2</v>
      </c>
      <c r="CS414" s="77">
        <f t="shared" si="617"/>
        <v>1.9022726689148597E-3</v>
      </c>
      <c r="CT414" s="78">
        <f t="shared" si="617"/>
        <v>0</v>
      </c>
      <c r="CU414" s="77">
        <f t="shared" si="617"/>
        <v>4.2849848260248834E-3</v>
      </c>
      <c r="CV414" s="78">
        <f t="shared" si="617"/>
        <v>0</v>
      </c>
      <c r="CW414" s="77">
        <f t="shared" si="617"/>
        <v>3.0262529911994303E-2</v>
      </c>
      <c r="CX414" s="78">
        <f t="shared" si="617"/>
        <v>1.2297021713639533E-2</v>
      </c>
      <c r="CY414" s="77">
        <f t="shared" si="617"/>
        <v>0.1387563323493391</v>
      </c>
      <c r="CZ414" s="78">
        <f t="shared" si="617"/>
        <v>7.2196535394142511E-5</v>
      </c>
      <c r="DA414" s="77">
        <f t="shared" si="617"/>
        <v>0</v>
      </c>
      <c r="DB414" s="78">
        <f t="shared" si="617"/>
        <v>9.7826199537341171E-3</v>
      </c>
      <c r="DC414" s="77">
        <f t="shared" ref="DC414:DD414" si="618">SUMIF($E$204:$DD$204,DC$316,$E302:$DD302)</f>
        <v>0</v>
      </c>
      <c r="DD414" s="79">
        <f t="shared" si="618"/>
        <v>0</v>
      </c>
      <c r="DE414" s="3"/>
    </row>
    <row r="415" spans="1:109" x14ac:dyDescent="0.35">
      <c r="A415" s="3"/>
      <c r="B415" s="3" t="s">
        <v>3936</v>
      </c>
      <c r="C415" s="39" t="s">
        <v>617</v>
      </c>
      <c r="D415" s="3" t="s">
        <v>617</v>
      </c>
      <c r="E415" s="71">
        <f t="shared" ref="E415:AP415" si="619">SUMIF($E$204:$DD$204,E$316,$E303:$DD303)</f>
        <v>0</v>
      </c>
      <c r="F415" s="72">
        <f t="shared" si="619"/>
        <v>0</v>
      </c>
      <c r="G415" s="72">
        <f t="shared" si="619"/>
        <v>0</v>
      </c>
      <c r="H415" s="72">
        <f t="shared" si="619"/>
        <v>0</v>
      </c>
      <c r="I415" s="72">
        <f t="shared" si="619"/>
        <v>0</v>
      </c>
      <c r="J415" s="73">
        <f t="shared" si="619"/>
        <v>0</v>
      </c>
      <c r="K415" s="73">
        <f t="shared" si="619"/>
        <v>0</v>
      </c>
      <c r="L415" s="73">
        <f t="shared" si="619"/>
        <v>0</v>
      </c>
      <c r="M415" s="73">
        <f t="shared" si="619"/>
        <v>0</v>
      </c>
      <c r="N415" s="72">
        <f t="shared" si="619"/>
        <v>0</v>
      </c>
      <c r="O415" s="72">
        <f t="shared" si="619"/>
        <v>0</v>
      </c>
      <c r="P415" s="72">
        <f t="shared" si="619"/>
        <v>0</v>
      </c>
      <c r="Q415" s="73">
        <f t="shared" si="619"/>
        <v>0</v>
      </c>
      <c r="R415" s="73">
        <f t="shared" si="619"/>
        <v>0</v>
      </c>
      <c r="S415" s="73">
        <f t="shared" si="619"/>
        <v>0</v>
      </c>
      <c r="T415" s="73">
        <f t="shared" si="619"/>
        <v>0</v>
      </c>
      <c r="U415" s="72">
        <f t="shared" si="619"/>
        <v>0</v>
      </c>
      <c r="V415" s="72">
        <f t="shared" si="619"/>
        <v>0</v>
      </c>
      <c r="W415" s="72">
        <f t="shared" si="619"/>
        <v>0</v>
      </c>
      <c r="X415" s="78">
        <f t="shared" si="619"/>
        <v>0</v>
      </c>
      <c r="Y415" s="77">
        <f t="shared" si="619"/>
        <v>0</v>
      </c>
      <c r="Z415" s="73">
        <f t="shared" si="619"/>
        <v>0</v>
      </c>
      <c r="AA415" s="73">
        <f t="shared" si="619"/>
        <v>0</v>
      </c>
      <c r="AB415" s="73">
        <f t="shared" si="619"/>
        <v>0</v>
      </c>
      <c r="AC415" s="73">
        <f t="shared" si="619"/>
        <v>0</v>
      </c>
      <c r="AD415" s="72">
        <f t="shared" si="619"/>
        <v>0</v>
      </c>
      <c r="AE415" s="72">
        <f t="shared" si="619"/>
        <v>0</v>
      </c>
      <c r="AF415" s="72">
        <f t="shared" si="619"/>
        <v>0</v>
      </c>
      <c r="AG415" s="72">
        <f t="shared" si="619"/>
        <v>0</v>
      </c>
      <c r="AH415" s="73">
        <f t="shared" si="619"/>
        <v>0</v>
      </c>
      <c r="AI415" s="73">
        <f t="shared" si="619"/>
        <v>0</v>
      </c>
      <c r="AJ415" s="73">
        <f t="shared" si="619"/>
        <v>0</v>
      </c>
      <c r="AK415" s="73">
        <f t="shared" si="619"/>
        <v>0</v>
      </c>
      <c r="AL415" s="72">
        <f t="shared" si="619"/>
        <v>0</v>
      </c>
      <c r="AM415" s="72">
        <f t="shared" si="619"/>
        <v>0</v>
      </c>
      <c r="AN415" s="72">
        <f t="shared" si="619"/>
        <v>0</v>
      </c>
      <c r="AO415" s="78">
        <f t="shared" si="619"/>
        <v>0</v>
      </c>
      <c r="AP415" s="77">
        <f t="shared" si="619"/>
        <v>0</v>
      </c>
      <c r="AQ415" s="78">
        <f t="shared" ref="AQ415:DB415" si="620">SUMIF($E$204:$DD$204,AQ$316,$E303:$DD303)</f>
        <v>0</v>
      </c>
      <c r="AR415" s="77">
        <f t="shared" si="620"/>
        <v>0</v>
      </c>
      <c r="AS415" s="78">
        <f t="shared" si="620"/>
        <v>0</v>
      </c>
      <c r="AT415" s="77">
        <f t="shared" si="620"/>
        <v>0</v>
      </c>
      <c r="AU415" s="78">
        <f t="shared" si="620"/>
        <v>0</v>
      </c>
      <c r="AV415" s="77">
        <f t="shared" si="620"/>
        <v>0</v>
      </c>
      <c r="AW415" s="78">
        <f t="shared" si="620"/>
        <v>0</v>
      </c>
      <c r="AX415" s="77">
        <f t="shared" si="620"/>
        <v>0</v>
      </c>
      <c r="AY415" s="78">
        <f t="shared" si="620"/>
        <v>0</v>
      </c>
      <c r="AZ415" s="77">
        <f t="shared" si="620"/>
        <v>0</v>
      </c>
      <c r="BA415" s="78">
        <f t="shared" si="620"/>
        <v>0</v>
      </c>
      <c r="BB415" s="77">
        <f t="shared" si="620"/>
        <v>0</v>
      </c>
      <c r="BC415" s="78">
        <f t="shared" si="620"/>
        <v>0</v>
      </c>
      <c r="BD415" s="77">
        <f t="shared" si="620"/>
        <v>0</v>
      </c>
      <c r="BE415" s="78">
        <f t="shared" si="620"/>
        <v>0</v>
      </c>
      <c r="BF415" s="77">
        <f t="shared" si="620"/>
        <v>0</v>
      </c>
      <c r="BG415" s="78">
        <f t="shared" si="620"/>
        <v>0</v>
      </c>
      <c r="BH415" s="77">
        <f t="shared" si="620"/>
        <v>0</v>
      </c>
      <c r="BI415" s="78">
        <f t="shared" si="620"/>
        <v>0</v>
      </c>
      <c r="BJ415" s="77">
        <f t="shared" si="620"/>
        <v>0</v>
      </c>
      <c r="BK415" s="78">
        <f t="shared" si="620"/>
        <v>0</v>
      </c>
      <c r="BL415" s="77">
        <f t="shared" si="620"/>
        <v>0</v>
      </c>
      <c r="BM415" s="78">
        <f t="shared" si="620"/>
        <v>0</v>
      </c>
      <c r="BN415" s="77">
        <f t="shared" si="620"/>
        <v>0</v>
      </c>
      <c r="BO415" s="78">
        <f t="shared" si="620"/>
        <v>0</v>
      </c>
      <c r="BP415" s="77">
        <f t="shared" si="620"/>
        <v>0</v>
      </c>
      <c r="BQ415" s="78">
        <f t="shared" si="620"/>
        <v>0</v>
      </c>
      <c r="BR415" s="77">
        <f t="shared" si="620"/>
        <v>0</v>
      </c>
      <c r="BS415" s="78">
        <f t="shared" si="620"/>
        <v>0</v>
      </c>
      <c r="BT415" s="77">
        <f t="shared" si="620"/>
        <v>0</v>
      </c>
      <c r="BU415" s="78">
        <f t="shared" si="620"/>
        <v>0</v>
      </c>
      <c r="BV415" s="77">
        <f t="shared" si="620"/>
        <v>0</v>
      </c>
      <c r="BW415" s="78">
        <f t="shared" si="620"/>
        <v>0</v>
      </c>
      <c r="BX415" s="77">
        <f t="shared" si="620"/>
        <v>0</v>
      </c>
      <c r="BY415" s="78">
        <f t="shared" si="620"/>
        <v>0</v>
      </c>
      <c r="BZ415" s="77">
        <f t="shared" si="620"/>
        <v>0</v>
      </c>
      <c r="CA415" s="78">
        <f t="shared" si="620"/>
        <v>0</v>
      </c>
      <c r="CB415" s="77">
        <f t="shared" si="620"/>
        <v>0</v>
      </c>
      <c r="CC415" s="78">
        <f t="shared" si="620"/>
        <v>0</v>
      </c>
      <c r="CD415" s="77">
        <f t="shared" si="620"/>
        <v>0</v>
      </c>
      <c r="CE415" s="78">
        <f t="shared" si="620"/>
        <v>0</v>
      </c>
      <c r="CF415" s="77">
        <f t="shared" si="620"/>
        <v>0</v>
      </c>
      <c r="CG415" s="78">
        <f t="shared" si="620"/>
        <v>0</v>
      </c>
      <c r="CH415" s="77">
        <f t="shared" si="620"/>
        <v>0</v>
      </c>
      <c r="CI415" s="78">
        <f t="shared" si="620"/>
        <v>0</v>
      </c>
      <c r="CJ415" s="77">
        <f t="shared" si="620"/>
        <v>0</v>
      </c>
      <c r="CK415" s="78">
        <f t="shared" si="620"/>
        <v>0</v>
      </c>
      <c r="CL415" s="77">
        <f t="shared" si="620"/>
        <v>0</v>
      </c>
      <c r="CM415" s="78">
        <f t="shared" si="620"/>
        <v>0</v>
      </c>
      <c r="CN415" s="77">
        <f t="shared" si="620"/>
        <v>0</v>
      </c>
      <c r="CO415" s="78">
        <f t="shared" si="620"/>
        <v>0</v>
      </c>
      <c r="CP415" s="77">
        <f t="shared" si="620"/>
        <v>0</v>
      </c>
      <c r="CQ415" s="78">
        <f t="shared" si="620"/>
        <v>0</v>
      </c>
      <c r="CR415" s="77">
        <f t="shared" si="620"/>
        <v>0</v>
      </c>
      <c r="CS415" s="78">
        <f t="shared" si="620"/>
        <v>0</v>
      </c>
      <c r="CT415" s="77">
        <f t="shared" si="620"/>
        <v>0</v>
      </c>
      <c r="CU415" s="78">
        <f t="shared" si="620"/>
        <v>0</v>
      </c>
      <c r="CV415" s="77">
        <f t="shared" si="620"/>
        <v>2.8010333862987032E-4</v>
      </c>
      <c r="CW415" s="78">
        <f t="shared" si="620"/>
        <v>0</v>
      </c>
      <c r="CX415" s="77">
        <f t="shared" si="620"/>
        <v>0</v>
      </c>
      <c r="CY415" s="78">
        <f t="shared" si="620"/>
        <v>0</v>
      </c>
      <c r="CZ415" s="77">
        <f t="shared" si="620"/>
        <v>0</v>
      </c>
      <c r="DA415" s="78">
        <f t="shared" si="620"/>
        <v>0</v>
      </c>
      <c r="DB415" s="77">
        <f t="shared" si="620"/>
        <v>0</v>
      </c>
      <c r="DC415" s="78">
        <f t="shared" ref="DC415:DD415" si="621">SUMIF($E$204:$DD$204,DC$316,$E303:$DD303)</f>
        <v>0</v>
      </c>
      <c r="DD415" s="80">
        <f t="shared" si="621"/>
        <v>0</v>
      </c>
      <c r="DE415" s="3"/>
    </row>
    <row r="416" spans="1:109" x14ac:dyDescent="0.35">
      <c r="A416" s="3"/>
      <c r="B416" s="3" t="s">
        <v>3937</v>
      </c>
      <c r="C416" s="39" t="s">
        <v>618</v>
      </c>
      <c r="D416" s="3" t="s">
        <v>618</v>
      </c>
      <c r="E416" s="75">
        <f t="shared" ref="E416:AP416" si="622">SUMIF($E$204:$DD$204,E$316,$E304:$DD304)</f>
        <v>0</v>
      </c>
      <c r="F416" s="73">
        <f t="shared" si="622"/>
        <v>0</v>
      </c>
      <c r="G416" s="73">
        <f t="shared" si="622"/>
        <v>0</v>
      </c>
      <c r="H416" s="73">
        <f t="shared" si="622"/>
        <v>0</v>
      </c>
      <c r="I416" s="73">
        <f t="shared" si="622"/>
        <v>0</v>
      </c>
      <c r="J416" s="72">
        <f t="shared" si="622"/>
        <v>0</v>
      </c>
      <c r="K416" s="72">
        <f t="shared" si="622"/>
        <v>0</v>
      </c>
      <c r="L416" s="72">
        <f t="shared" si="622"/>
        <v>0</v>
      </c>
      <c r="M416" s="72">
        <f t="shared" si="622"/>
        <v>0</v>
      </c>
      <c r="N416" s="73">
        <f t="shared" si="622"/>
        <v>0</v>
      </c>
      <c r="O416" s="73">
        <f t="shared" si="622"/>
        <v>0</v>
      </c>
      <c r="P416" s="73">
        <f t="shared" si="622"/>
        <v>0</v>
      </c>
      <c r="Q416" s="72">
        <f t="shared" si="622"/>
        <v>0</v>
      </c>
      <c r="R416" s="72">
        <f t="shared" si="622"/>
        <v>0</v>
      </c>
      <c r="S416" s="72">
        <f t="shared" si="622"/>
        <v>0</v>
      </c>
      <c r="T416" s="72">
        <f t="shared" si="622"/>
        <v>0</v>
      </c>
      <c r="U416" s="73">
        <f t="shared" si="622"/>
        <v>0</v>
      </c>
      <c r="V416" s="73">
        <f t="shared" si="622"/>
        <v>0</v>
      </c>
      <c r="W416" s="73">
        <f t="shared" si="622"/>
        <v>0</v>
      </c>
      <c r="X416" s="77">
        <f t="shared" si="622"/>
        <v>0</v>
      </c>
      <c r="Y416" s="78">
        <f t="shared" si="622"/>
        <v>0</v>
      </c>
      <c r="Z416" s="72">
        <f t="shared" si="622"/>
        <v>0</v>
      </c>
      <c r="AA416" s="72">
        <f t="shared" si="622"/>
        <v>0</v>
      </c>
      <c r="AB416" s="72">
        <f t="shared" si="622"/>
        <v>0</v>
      </c>
      <c r="AC416" s="72">
        <f t="shared" si="622"/>
        <v>0</v>
      </c>
      <c r="AD416" s="73">
        <f t="shared" si="622"/>
        <v>0</v>
      </c>
      <c r="AE416" s="73">
        <f t="shared" si="622"/>
        <v>0</v>
      </c>
      <c r="AF416" s="73">
        <f t="shared" si="622"/>
        <v>0</v>
      </c>
      <c r="AG416" s="73">
        <f t="shared" si="622"/>
        <v>0</v>
      </c>
      <c r="AH416" s="72">
        <f t="shared" si="622"/>
        <v>0</v>
      </c>
      <c r="AI416" s="72">
        <f t="shared" si="622"/>
        <v>0</v>
      </c>
      <c r="AJ416" s="72">
        <f t="shared" si="622"/>
        <v>0</v>
      </c>
      <c r="AK416" s="72">
        <f t="shared" si="622"/>
        <v>0</v>
      </c>
      <c r="AL416" s="73">
        <f t="shared" si="622"/>
        <v>0</v>
      </c>
      <c r="AM416" s="73">
        <f t="shared" si="622"/>
        <v>0</v>
      </c>
      <c r="AN416" s="73">
        <f t="shared" si="622"/>
        <v>0</v>
      </c>
      <c r="AO416" s="77">
        <f t="shared" si="622"/>
        <v>0</v>
      </c>
      <c r="AP416" s="78">
        <f t="shared" si="622"/>
        <v>0</v>
      </c>
      <c r="AQ416" s="77">
        <f t="shared" ref="AQ416:DB416" si="623">SUMIF($E$204:$DD$204,AQ$316,$E304:$DD304)</f>
        <v>0</v>
      </c>
      <c r="AR416" s="78">
        <f t="shared" si="623"/>
        <v>0</v>
      </c>
      <c r="AS416" s="77">
        <f t="shared" si="623"/>
        <v>0</v>
      </c>
      <c r="AT416" s="78">
        <f t="shared" si="623"/>
        <v>0</v>
      </c>
      <c r="AU416" s="77">
        <f t="shared" si="623"/>
        <v>0</v>
      </c>
      <c r="AV416" s="78">
        <f t="shared" si="623"/>
        <v>0</v>
      </c>
      <c r="AW416" s="77">
        <f t="shared" si="623"/>
        <v>0</v>
      </c>
      <c r="AX416" s="78">
        <f t="shared" si="623"/>
        <v>0</v>
      </c>
      <c r="AY416" s="77">
        <f t="shared" si="623"/>
        <v>0</v>
      </c>
      <c r="AZ416" s="78">
        <f t="shared" si="623"/>
        <v>0</v>
      </c>
      <c r="BA416" s="77">
        <f t="shared" si="623"/>
        <v>0</v>
      </c>
      <c r="BB416" s="78">
        <f t="shared" si="623"/>
        <v>0</v>
      </c>
      <c r="BC416" s="77">
        <f t="shared" si="623"/>
        <v>0</v>
      </c>
      <c r="BD416" s="78">
        <f t="shared" si="623"/>
        <v>0</v>
      </c>
      <c r="BE416" s="77">
        <f t="shared" si="623"/>
        <v>0</v>
      </c>
      <c r="BF416" s="78">
        <f t="shared" si="623"/>
        <v>0</v>
      </c>
      <c r="BG416" s="77">
        <f t="shared" si="623"/>
        <v>0</v>
      </c>
      <c r="BH416" s="78">
        <f t="shared" si="623"/>
        <v>0</v>
      </c>
      <c r="BI416" s="77">
        <f t="shared" si="623"/>
        <v>0</v>
      </c>
      <c r="BJ416" s="78">
        <f t="shared" si="623"/>
        <v>0</v>
      </c>
      <c r="BK416" s="77">
        <f t="shared" si="623"/>
        <v>0</v>
      </c>
      <c r="BL416" s="78">
        <f t="shared" si="623"/>
        <v>0</v>
      </c>
      <c r="BM416" s="77">
        <f t="shared" si="623"/>
        <v>0</v>
      </c>
      <c r="BN416" s="78">
        <f t="shared" si="623"/>
        <v>0</v>
      </c>
      <c r="BO416" s="77">
        <f t="shared" si="623"/>
        <v>0</v>
      </c>
      <c r="BP416" s="78">
        <f t="shared" si="623"/>
        <v>0</v>
      </c>
      <c r="BQ416" s="77">
        <f t="shared" si="623"/>
        <v>0</v>
      </c>
      <c r="BR416" s="78">
        <f t="shared" si="623"/>
        <v>0</v>
      </c>
      <c r="BS416" s="77">
        <f t="shared" si="623"/>
        <v>0</v>
      </c>
      <c r="BT416" s="78">
        <f t="shared" si="623"/>
        <v>0</v>
      </c>
      <c r="BU416" s="77">
        <f t="shared" si="623"/>
        <v>0</v>
      </c>
      <c r="BV416" s="78">
        <f t="shared" si="623"/>
        <v>0</v>
      </c>
      <c r="BW416" s="77">
        <f t="shared" si="623"/>
        <v>0</v>
      </c>
      <c r="BX416" s="78">
        <f t="shared" si="623"/>
        <v>0</v>
      </c>
      <c r="BY416" s="77">
        <f t="shared" si="623"/>
        <v>0</v>
      </c>
      <c r="BZ416" s="78">
        <f t="shared" si="623"/>
        <v>0</v>
      </c>
      <c r="CA416" s="77">
        <f t="shared" si="623"/>
        <v>0</v>
      </c>
      <c r="CB416" s="78">
        <f t="shared" si="623"/>
        <v>0</v>
      </c>
      <c r="CC416" s="77">
        <f t="shared" si="623"/>
        <v>0</v>
      </c>
      <c r="CD416" s="78">
        <f t="shared" si="623"/>
        <v>0</v>
      </c>
      <c r="CE416" s="77">
        <f t="shared" si="623"/>
        <v>0</v>
      </c>
      <c r="CF416" s="78">
        <f t="shared" si="623"/>
        <v>0</v>
      </c>
      <c r="CG416" s="77">
        <f t="shared" si="623"/>
        <v>0</v>
      </c>
      <c r="CH416" s="78">
        <f t="shared" si="623"/>
        <v>0</v>
      </c>
      <c r="CI416" s="77">
        <f t="shared" si="623"/>
        <v>0</v>
      </c>
      <c r="CJ416" s="78">
        <f t="shared" si="623"/>
        <v>0</v>
      </c>
      <c r="CK416" s="77">
        <f t="shared" si="623"/>
        <v>0</v>
      </c>
      <c r="CL416" s="78">
        <f t="shared" si="623"/>
        <v>0</v>
      </c>
      <c r="CM416" s="77">
        <f t="shared" si="623"/>
        <v>0</v>
      </c>
      <c r="CN416" s="78">
        <f t="shared" si="623"/>
        <v>0</v>
      </c>
      <c r="CO416" s="77">
        <f t="shared" si="623"/>
        <v>0</v>
      </c>
      <c r="CP416" s="78">
        <f t="shared" si="623"/>
        <v>0</v>
      </c>
      <c r="CQ416" s="77">
        <f t="shared" si="623"/>
        <v>0</v>
      </c>
      <c r="CR416" s="78">
        <f t="shared" si="623"/>
        <v>0</v>
      </c>
      <c r="CS416" s="77">
        <f t="shared" si="623"/>
        <v>0</v>
      </c>
      <c r="CT416" s="78">
        <f t="shared" si="623"/>
        <v>0</v>
      </c>
      <c r="CU416" s="77">
        <f t="shared" si="623"/>
        <v>0</v>
      </c>
      <c r="CV416" s="78">
        <f t="shared" si="623"/>
        <v>0</v>
      </c>
      <c r="CW416" s="77">
        <f t="shared" si="623"/>
        <v>0</v>
      </c>
      <c r="CX416" s="78">
        <f t="shared" si="623"/>
        <v>0</v>
      </c>
      <c r="CY416" s="77">
        <f t="shared" si="623"/>
        <v>0</v>
      </c>
      <c r="CZ416" s="78">
        <f t="shared" si="623"/>
        <v>0</v>
      </c>
      <c r="DA416" s="77">
        <f t="shared" si="623"/>
        <v>0</v>
      </c>
      <c r="DB416" s="78">
        <f t="shared" si="623"/>
        <v>0</v>
      </c>
      <c r="DC416" s="77">
        <f t="shared" ref="DC416:DD416" si="624">SUMIF($E$204:$DD$204,DC$316,$E304:$DD304)</f>
        <v>0</v>
      </c>
      <c r="DD416" s="79">
        <f t="shared" si="624"/>
        <v>0</v>
      </c>
      <c r="DE416" s="3"/>
    </row>
    <row r="417" spans="1:109" x14ac:dyDescent="0.35">
      <c r="A417" s="3"/>
      <c r="B417" s="3" t="s">
        <v>3938</v>
      </c>
      <c r="C417" s="39" t="s">
        <v>619</v>
      </c>
      <c r="D417" s="3" t="s">
        <v>619</v>
      </c>
      <c r="E417" s="71">
        <f t="shared" ref="E417:AP417" si="625">SUMIF($E$204:$DD$204,E$316,$E305:$DD305)</f>
        <v>0</v>
      </c>
      <c r="F417" s="72">
        <f t="shared" si="625"/>
        <v>0</v>
      </c>
      <c r="G417" s="72">
        <f t="shared" si="625"/>
        <v>0</v>
      </c>
      <c r="H417" s="72">
        <f t="shared" si="625"/>
        <v>0</v>
      </c>
      <c r="I417" s="72">
        <f t="shared" si="625"/>
        <v>0</v>
      </c>
      <c r="J417" s="73">
        <f t="shared" si="625"/>
        <v>0</v>
      </c>
      <c r="K417" s="73">
        <f t="shared" si="625"/>
        <v>0</v>
      </c>
      <c r="L417" s="73">
        <f t="shared" si="625"/>
        <v>0</v>
      </c>
      <c r="M417" s="73">
        <f t="shared" si="625"/>
        <v>0</v>
      </c>
      <c r="N417" s="72">
        <f t="shared" si="625"/>
        <v>0</v>
      </c>
      <c r="O417" s="72">
        <f t="shared" si="625"/>
        <v>0</v>
      </c>
      <c r="P417" s="72">
        <f t="shared" si="625"/>
        <v>0</v>
      </c>
      <c r="Q417" s="73">
        <f t="shared" si="625"/>
        <v>0</v>
      </c>
      <c r="R417" s="73">
        <f t="shared" si="625"/>
        <v>0</v>
      </c>
      <c r="S417" s="73">
        <f t="shared" si="625"/>
        <v>0</v>
      </c>
      <c r="T417" s="73">
        <f t="shared" si="625"/>
        <v>0</v>
      </c>
      <c r="U417" s="72">
        <f t="shared" si="625"/>
        <v>0</v>
      </c>
      <c r="V417" s="72">
        <f t="shared" si="625"/>
        <v>0</v>
      </c>
      <c r="W417" s="72">
        <f t="shared" si="625"/>
        <v>0</v>
      </c>
      <c r="X417" s="78">
        <f t="shared" si="625"/>
        <v>0</v>
      </c>
      <c r="Y417" s="78">
        <f t="shared" si="625"/>
        <v>0</v>
      </c>
      <c r="Z417" s="73">
        <f t="shared" si="625"/>
        <v>0</v>
      </c>
      <c r="AA417" s="73">
        <f t="shared" si="625"/>
        <v>0</v>
      </c>
      <c r="AB417" s="73">
        <f t="shared" si="625"/>
        <v>0</v>
      </c>
      <c r="AC417" s="73">
        <f t="shared" si="625"/>
        <v>0</v>
      </c>
      <c r="AD417" s="72">
        <f t="shared" si="625"/>
        <v>0</v>
      </c>
      <c r="AE417" s="72">
        <f t="shared" si="625"/>
        <v>0</v>
      </c>
      <c r="AF417" s="72">
        <f t="shared" si="625"/>
        <v>0</v>
      </c>
      <c r="AG417" s="72">
        <f t="shared" si="625"/>
        <v>0</v>
      </c>
      <c r="AH417" s="73">
        <f t="shared" si="625"/>
        <v>0</v>
      </c>
      <c r="AI417" s="73">
        <f t="shared" si="625"/>
        <v>0</v>
      </c>
      <c r="AJ417" s="73">
        <f t="shared" si="625"/>
        <v>0</v>
      </c>
      <c r="AK417" s="73">
        <f t="shared" si="625"/>
        <v>0</v>
      </c>
      <c r="AL417" s="72">
        <f t="shared" si="625"/>
        <v>0</v>
      </c>
      <c r="AM417" s="72">
        <f t="shared" si="625"/>
        <v>0</v>
      </c>
      <c r="AN417" s="72">
        <f t="shared" si="625"/>
        <v>0</v>
      </c>
      <c r="AO417" s="78">
        <f t="shared" si="625"/>
        <v>0</v>
      </c>
      <c r="AP417" s="78">
        <f t="shared" si="625"/>
        <v>0</v>
      </c>
      <c r="AQ417" s="78">
        <f t="shared" ref="AQ417:DB417" si="626">SUMIF($E$204:$DD$204,AQ$316,$E305:$DD305)</f>
        <v>0</v>
      </c>
      <c r="AR417" s="78">
        <f t="shared" si="626"/>
        <v>0</v>
      </c>
      <c r="AS417" s="78">
        <f t="shared" si="626"/>
        <v>0</v>
      </c>
      <c r="AT417" s="78">
        <f t="shared" si="626"/>
        <v>0</v>
      </c>
      <c r="AU417" s="78">
        <f t="shared" si="626"/>
        <v>0</v>
      </c>
      <c r="AV417" s="78">
        <f t="shared" si="626"/>
        <v>0</v>
      </c>
      <c r="AW417" s="78">
        <f t="shared" si="626"/>
        <v>0</v>
      </c>
      <c r="AX417" s="78">
        <f t="shared" si="626"/>
        <v>0</v>
      </c>
      <c r="AY417" s="78">
        <f t="shared" si="626"/>
        <v>0</v>
      </c>
      <c r="AZ417" s="78">
        <f t="shared" si="626"/>
        <v>0</v>
      </c>
      <c r="BA417" s="78">
        <f t="shared" si="626"/>
        <v>0</v>
      </c>
      <c r="BB417" s="78">
        <f t="shared" si="626"/>
        <v>0</v>
      </c>
      <c r="BC417" s="78">
        <f t="shared" si="626"/>
        <v>0</v>
      </c>
      <c r="BD417" s="78">
        <f t="shared" si="626"/>
        <v>0</v>
      </c>
      <c r="BE417" s="78">
        <f t="shared" si="626"/>
        <v>0</v>
      </c>
      <c r="BF417" s="78">
        <f t="shared" si="626"/>
        <v>0</v>
      </c>
      <c r="BG417" s="78">
        <f t="shared" si="626"/>
        <v>0</v>
      </c>
      <c r="BH417" s="78">
        <f t="shared" si="626"/>
        <v>0</v>
      </c>
      <c r="BI417" s="78">
        <f t="shared" si="626"/>
        <v>0</v>
      </c>
      <c r="BJ417" s="78">
        <f t="shared" si="626"/>
        <v>0</v>
      </c>
      <c r="BK417" s="78">
        <f t="shared" si="626"/>
        <v>0</v>
      </c>
      <c r="BL417" s="78">
        <f t="shared" si="626"/>
        <v>0</v>
      </c>
      <c r="BM417" s="78">
        <f t="shared" si="626"/>
        <v>0</v>
      </c>
      <c r="BN417" s="78">
        <f t="shared" si="626"/>
        <v>0</v>
      </c>
      <c r="BO417" s="78">
        <f t="shared" si="626"/>
        <v>0</v>
      </c>
      <c r="BP417" s="78">
        <f t="shared" si="626"/>
        <v>0</v>
      </c>
      <c r="BQ417" s="78">
        <f t="shared" si="626"/>
        <v>0</v>
      </c>
      <c r="BR417" s="78">
        <f t="shared" si="626"/>
        <v>0</v>
      </c>
      <c r="BS417" s="78">
        <f t="shared" si="626"/>
        <v>0</v>
      </c>
      <c r="BT417" s="78">
        <f t="shared" si="626"/>
        <v>0</v>
      </c>
      <c r="BU417" s="78">
        <f t="shared" si="626"/>
        <v>0</v>
      </c>
      <c r="BV417" s="78">
        <f t="shared" si="626"/>
        <v>0</v>
      </c>
      <c r="BW417" s="78">
        <f t="shared" si="626"/>
        <v>0</v>
      </c>
      <c r="BX417" s="78">
        <f t="shared" si="626"/>
        <v>0</v>
      </c>
      <c r="BY417" s="78">
        <f t="shared" si="626"/>
        <v>0</v>
      </c>
      <c r="BZ417" s="78">
        <f t="shared" si="626"/>
        <v>0</v>
      </c>
      <c r="CA417" s="78">
        <f t="shared" si="626"/>
        <v>0</v>
      </c>
      <c r="CB417" s="78">
        <f t="shared" si="626"/>
        <v>0</v>
      </c>
      <c r="CC417" s="78">
        <f t="shared" si="626"/>
        <v>0</v>
      </c>
      <c r="CD417" s="78">
        <f t="shared" si="626"/>
        <v>0</v>
      </c>
      <c r="CE417" s="78">
        <f t="shared" si="626"/>
        <v>0</v>
      </c>
      <c r="CF417" s="78">
        <f t="shared" si="626"/>
        <v>0</v>
      </c>
      <c r="CG417" s="78">
        <f t="shared" si="626"/>
        <v>0</v>
      </c>
      <c r="CH417" s="78">
        <f t="shared" si="626"/>
        <v>0</v>
      </c>
      <c r="CI417" s="78">
        <f t="shared" si="626"/>
        <v>0</v>
      </c>
      <c r="CJ417" s="78">
        <f t="shared" si="626"/>
        <v>0</v>
      </c>
      <c r="CK417" s="78">
        <f t="shared" si="626"/>
        <v>0</v>
      </c>
      <c r="CL417" s="78">
        <f t="shared" si="626"/>
        <v>0</v>
      </c>
      <c r="CM417" s="78">
        <f t="shared" si="626"/>
        <v>0</v>
      </c>
      <c r="CN417" s="78">
        <f t="shared" si="626"/>
        <v>0</v>
      </c>
      <c r="CO417" s="78">
        <f t="shared" si="626"/>
        <v>0</v>
      </c>
      <c r="CP417" s="78">
        <f t="shared" si="626"/>
        <v>0</v>
      </c>
      <c r="CQ417" s="78">
        <f t="shared" si="626"/>
        <v>0</v>
      </c>
      <c r="CR417" s="78">
        <f t="shared" si="626"/>
        <v>0</v>
      </c>
      <c r="CS417" s="78">
        <f t="shared" si="626"/>
        <v>0</v>
      </c>
      <c r="CT417" s="78">
        <f t="shared" si="626"/>
        <v>0</v>
      </c>
      <c r="CU417" s="78">
        <f t="shared" si="626"/>
        <v>0</v>
      </c>
      <c r="CV417" s="78">
        <f t="shared" si="626"/>
        <v>9.6928500928990732E-7</v>
      </c>
      <c r="CW417" s="78">
        <f t="shared" si="626"/>
        <v>0</v>
      </c>
      <c r="CX417" s="78">
        <f t="shared" si="626"/>
        <v>0</v>
      </c>
      <c r="CY417" s="78">
        <f t="shared" si="626"/>
        <v>0</v>
      </c>
      <c r="CZ417" s="78">
        <f t="shared" si="626"/>
        <v>0</v>
      </c>
      <c r="DA417" s="78">
        <f t="shared" si="626"/>
        <v>0</v>
      </c>
      <c r="DB417" s="78">
        <f t="shared" si="626"/>
        <v>0</v>
      </c>
      <c r="DC417" s="78">
        <f t="shared" ref="DC417:DD417" si="627">SUMIF($E$204:$DD$204,DC$316,$E305:$DD305)</f>
        <v>0</v>
      </c>
      <c r="DD417" s="79">
        <f t="shared" si="627"/>
        <v>0</v>
      </c>
      <c r="DE417" s="3"/>
    </row>
    <row r="418" spans="1:109" x14ac:dyDescent="0.35">
      <c r="A418" s="3"/>
      <c r="B418" s="3" t="s">
        <v>3939</v>
      </c>
      <c r="C418" s="39" t="s">
        <v>620</v>
      </c>
      <c r="D418" s="3" t="s">
        <v>620</v>
      </c>
      <c r="E418" s="75">
        <f t="shared" ref="E418:AP418" si="628">SUMIF($E$204:$DD$204,E$316,$E306:$DD306)</f>
        <v>0</v>
      </c>
      <c r="F418" s="73">
        <f t="shared" si="628"/>
        <v>0</v>
      </c>
      <c r="G418" s="73">
        <f t="shared" si="628"/>
        <v>0</v>
      </c>
      <c r="H418" s="73">
        <f t="shared" si="628"/>
        <v>0</v>
      </c>
      <c r="I418" s="73">
        <f t="shared" si="628"/>
        <v>0</v>
      </c>
      <c r="J418" s="72">
        <f t="shared" si="628"/>
        <v>0</v>
      </c>
      <c r="K418" s="72">
        <f t="shared" si="628"/>
        <v>0</v>
      </c>
      <c r="L418" s="72">
        <f t="shared" si="628"/>
        <v>0</v>
      </c>
      <c r="M418" s="72">
        <f t="shared" si="628"/>
        <v>0</v>
      </c>
      <c r="N418" s="73">
        <f t="shared" si="628"/>
        <v>0</v>
      </c>
      <c r="O418" s="73">
        <f t="shared" si="628"/>
        <v>0</v>
      </c>
      <c r="P418" s="73">
        <f t="shared" si="628"/>
        <v>0</v>
      </c>
      <c r="Q418" s="72">
        <f t="shared" si="628"/>
        <v>0</v>
      </c>
      <c r="R418" s="72">
        <f t="shared" si="628"/>
        <v>0</v>
      </c>
      <c r="S418" s="72">
        <f t="shared" si="628"/>
        <v>0</v>
      </c>
      <c r="T418" s="72">
        <f t="shared" si="628"/>
        <v>0</v>
      </c>
      <c r="U418" s="73">
        <f t="shared" si="628"/>
        <v>0</v>
      </c>
      <c r="V418" s="73">
        <f t="shared" si="628"/>
        <v>0</v>
      </c>
      <c r="W418" s="73">
        <f t="shared" si="628"/>
        <v>0</v>
      </c>
      <c r="X418" s="78">
        <f t="shared" si="628"/>
        <v>0</v>
      </c>
      <c r="Y418" s="77">
        <f t="shared" si="628"/>
        <v>0</v>
      </c>
      <c r="Z418" s="72">
        <f t="shared" si="628"/>
        <v>0</v>
      </c>
      <c r="AA418" s="72">
        <f t="shared" si="628"/>
        <v>0</v>
      </c>
      <c r="AB418" s="72">
        <f t="shared" si="628"/>
        <v>0</v>
      </c>
      <c r="AC418" s="72">
        <f t="shared" si="628"/>
        <v>0</v>
      </c>
      <c r="AD418" s="73">
        <f t="shared" si="628"/>
        <v>0</v>
      </c>
      <c r="AE418" s="73">
        <f t="shared" si="628"/>
        <v>0</v>
      </c>
      <c r="AF418" s="73">
        <f t="shared" si="628"/>
        <v>0</v>
      </c>
      <c r="AG418" s="73">
        <f t="shared" si="628"/>
        <v>0</v>
      </c>
      <c r="AH418" s="72">
        <f t="shared" si="628"/>
        <v>0</v>
      </c>
      <c r="AI418" s="72">
        <f t="shared" si="628"/>
        <v>0</v>
      </c>
      <c r="AJ418" s="72">
        <f t="shared" si="628"/>
        <v>0</v>
      </c>
      <c r="AK418" s="72">
        <f t="shared" si="628"/>
        <v>0</v>
      </c>
      <c r="AL418" s="73">
        <f t="shared" si="628"/>
        <v>0</v>
      </c>
      <c r="AM418" s="73">
        <f t="shared" si="628"/>
        <v>0</v>
      </c>
      <c r="AN418" s="73">
        <f t="shared" si="628"/>
        <v>0</v>
      </c>
      <c r="AO418" s="78">
        <f t="shared" si="628"/>
        <v>0</v>
      </c>
      <c r="AP418" s="77">
        <f t="shared" si="628"/>
        <v>2.0464387842321951E-3</v>
      </c>
      <c r="AQ418" s="78">
        <f t="shared" ref="AQ418:DB418" si="629">SUMIF($E$204:$DD$204,AQ$316,$E306:$DD306)</f>
        <v>2.0464387842321951E-3</v>
      </c>
      <c r="AR418" s="77">
        <f t="shared" si="629"/>
        <v>6.6689140173346818E-5</v>
      </c>
      <c r="AS418" s="78">
        <f t="shared" si="629"/>
        <v>0</v>
      </c>
      <c r="AT418" s="77">
        <f t="shared" si="629"/>
        <v>0</v>
      </c>
      <c r="AU418" s="78">
        <f t="shared" si="629"/>
        <v>8.2730687170151214E-5</v>
      </c>
      <c r="AV418" s="77">
        <f t="shared" si="629"/>
        <v>0</v>
      </c>
      <c r="AW418" s="78">
        <f t="shared" si="629"/>
        <v>0</v>
      </c>
      <c r="AX418" s="77">
        <f t="shared" si="629"/>
        <v>8.8486947982934318E-5</v>
      </c>
      <c r="AY418" s="78">
        <f t="shared" si="629"/>
        <v>1.0542741946019988E-4</v>
      </c>
      <c r="AZ418" s="77">
        <f t="shared" si="629"/>
        <v>0</v>
      </c>
      <c r="BA418" s="78">
        <f t="shared" si="629"/>
        <v>8.2091650541016423E-4</v>
      </c>
      <c r="BB418" s="77">
        <f t="shared" si="629"/>
        <v>2.5683003058210763E-3</v>
      </c>
      <c r="BC418" s="78">
        <f t="shared" si="629"/>
        <v>1.224401713446828E-4</v>
      </c>
      <c r="BD418" s="77">
        <f t="shared" si="629"/>
        <v>0</v>
      </c>
      <c r="BE418" s="78">
        <f t="shared" si="629"/>
        <v>8.9172441973820989E-4</v>
      </c>
      <c r="BF418" s="77">
        <f t="shared" si="629"/>
        <v>8.5993747691660144E-4</v>
      </c>
      <c r="BG418" s="78">
        <f t="shared" si="629"/>
        <v>4.5884563176422838E-4</v>
      </c>
      <c r="BH418" s="77">
        <f t="shared" si="629"/>
        <v>1.3747559485401E-2</v>
      </c>
      <c r="BI418" s="78">
        <f t="shared" si="629"/>
        <v>3.4747604947618871E-4</v>
      </c>
      <c r="BJ418" s="77">
        <f t="shared" si="629"/>
        <v>1.0809695511605651E-2</v>
      </c>
      <c r="BK418" s="78">
        <f t="shared" si="629"/>
        <v>1.5337363775523414E-4</v>
      </c>
      <c r="BL418" s="77">
        <f t="shared" si="629"/>
        <v>5.9554806364365588E-3</v>
      </c>
      <c r="BM418" s="78">
        <f t="shared" si="629"/>
        <v>1.0461019345065666E-4</v>
      </c>
      <c r="BN418" s="77">
        <f t="shared" si="629"/>
        <v>1.3041584410208522E-2</v>
      </c>
      <c r="BO418" s="78">
        <f t="shared" si="629"/>
        <v>2.3341747282017911E-5</v>
      </c>
      <c r="BP418" s="77">
        <f t="shared" si="629"/>
        <v>3.1234130537823161E-3</v>
      </c>
      <c r="BQ418" s="78">
        <f t="shared" si="629"/>
        <v>0</v>
      </c>
      <c r="BR418" s="77">
        <f t="shared" si="629"/>
        <v>1.7379313923033659E-4</v>
      </c>
      <c r="BS418" s="78">
        <f t="shared" si="629"/>
        <v>8.4140593141838582E-2</v>
      </c>
      <c r="BT418" s="77">
        <f t="shared" si="629"/>
        <v>1.3731193890813682E-3</v>
      </c>
      <c r="BU418" s="78">
        <f t="shared" si="629"/>
        <v>6.6618264317521358E-3</v>
      </c>
      <c r="BV418" s="77">
        <f t="shared" si="629"/>
        <v>1.9550644606410993E-3</v>
      </c>
      <c r="BW418" s="78">
        <f t="shared" si="629"/>
        <v>7.9622362636696848E-4</v>
      </c>
      <c r="BX418" s="77">
        <f t="shared" si="629"/>
        <v>6.0264396691052022E-4</v>
      </c>
      <c r="BY418" s="78">
        <f t="shared" si="629"/>
        <v>0</v>
      </c>
      <c r="BZ418" s="77">
        <f t="shared" si="629"/>
        <v>2.0350085975373656E-3</v>
      </c>
      <c r="CA418" s="78">
        <f t="shared" si="629"/>
        <v>1.3004729117825061E-3</v>
      </c>
      <c r="CB418" s="77">
        <f t="shared" si="629"/>
        <v>4.3900820042783659E-3</v>
      </c>
      <c r="CC418" s="78">
        <f t="shared" si="629"/>
        <v>1.0792618110103658E-3</v>
      </c>
      <c r="CD418" s="77">
        <f t="shared" si="629"/>
        <v>2.4839746498400087E-4</v>
      </c>
      <c r="CE418" s="78">
        <f t="shared" si="629"/>
        <v>4.0372286503129583E-3</v>
      </c>
      <c r="CF418" s="77">
        <f t="shared" si="629"/>
        <v>0</v>
      </c>
      <c r="CG418" s="78">
        <f t="shared" si="629"/>
        <v>1.5915106198625406E-2</v>
      </c>
      <c r="CH418" s="77">
        <f t="shared" si="629"/>
        <v>3.9201754926711206E-3</v>
      </c>
      <c r="CI418" s="78">
        <f t="shared" si="629"/>
        <v>3.7915911496817865E-3</v>
      </c>
      <c r="CJ418" s="77">
        <f t="shared" si="629"/>
        <v>1.8499270514149759E-3</v>
      </c>
      <c r="CK418" s="78">
        <f t="shared" si="629"/>
        <v>3.9257964568528295E-3</v>
      </c>
      <c r="CL418" s="77">
        <f t="shared" si="629"/>
        <v>1.6406075533898512E-3</v>
      </c>
      <c r="CM418" s="78">
        <f t="shared" si="629"/>
        <v>9.437840763222927E-4</v>
      </c>
      <c r="CN418" s="77">
        <f t="shared" si="629"/>
        <v>2.8328095155524956E-5</v>
      </c>
      <c r="CO418" s="78">
        <f t="shared" si="629"/>
        <v>0</v>
      </c>
      <c r="CP418" s="77">
        <f t="shared" si="629"/>
        <v>1.0197378292101588E-2</v>
      </c>
      <c r="CQ418" s="78">
        <f t="shared" si="629"/>
        <v>5.2684827245915436E-3</v>
      </c>
      <c r="CR418" s="77">
        <f t="shared" si="629"/>
        <v>3.3046759683407083E-2</v>
      </c>
      <c r="CS418" s="78">
        <f t="shared" si="629"/>
        <v>1.4124544623234935E-2</v>
      </c>
      <c r="CT418" s="77">
        <f t="shared" si="629"/>
        <v>2.3929067808463838E-3</v>
      </c>
      <c r="CU418" s="78">
        <f t="shared" si="629"/>
        <v>1.705738090280871E-2</v>
      </c>
      <c r="CV418" s="77">
        <f t="shared" si="629"/>
        <v>2.0549723016709018E-3</v>
      </c>
      <c r="CW418" s="78">
        <f t="shared" si="629"/>
        <v>2.0296248124763352E-2</v>
      </c>
      <c r="CX418" s="77">
        <f t="shared" si="629"/>
        <v>4.0039196997479409E-3</v>
      </c>
      <c r="CY418" s="78">
        <f t="shared" si="629"/>
        <v>1.0052697613344071E-2</v>
      </c>
      <c r="CZ418" s="77">
        <f t="shared" si="629"/>
        <v>1.1346736518773744E-2</v>
      </c>
      <c r="DA418" s="78">
        <f t="shared" si="629"/>
        <v>3.4016782992793118E-3</v>
      </c>
      <c r="DB418" s="77">
        <f t="shared" si="629"/>
        <v>1.7835730423316844E-2</v>
      </c>
      <c r="DC418" s="78">
        <f t="shared" ref="DC418:DD418" si="630">SUMIF($E$204:$DD$204,DC$316,$E306:$DD306)</f>
        <v>0</v>
      </c>
      <c r="DD418" s="80">
        <f t="shared" si="630"/>
        <v>0</v>
      </c>
      <c r="DE418" s="3"/>
    </row>
    <row r="419" spans="1:109" x14ac:dyDescent="0.35">
      <c r="A419" s="3"/>
      <c r="B419" s="3" t="s">
        <v>3940</v>
      </c>
      <c r="C419" s="39" t="s">
        <v>621</v>
      </c>
      <c r="D419" s="3" t="s">
        <v>621</v>
      </c>
      <c r="E419" s="71">
        <f t="shared" ref="E419:AP419" si="631">SUMIF($E$204:$DD$204,E$316,$E307:$DD307)</f>
        <v>0</v>
      </c>
      <c r="F419" s="72">
        <f t="shared" si="631"/>
        <v>0</v>
      </c>
      <c r="G419" s="72">
        <f t="shared" si="631"/>
        <v>0</v>
      </c>
      <c r="H419" s="72">
        <f t="shared" si="631"/>
        <v>0</v>
      </c>
      <c r="I419" s="72">
        <f t="shared" si="631"/>
        <v>0</v>
      </c>
      <c r="J419" s="73">
        <f t="shared" si="631"/>
        <v>0</v>
      </c>
      <c r="K419" s="73">
        <f t="shared" si="631"/>
        <v>0</v>
      </c>
      <c r="L419" s="73">
        <f t="shared" si="631"/>
        <v>0</v>
      </c>
      <c r="M419" s="73">
        <f t="shared" si="631"/>
        <v>0</v>
      </c>
      <c r="N419" s="72">
        <f t="shared" si="631"/>
        <v>0</v>
      </c>
      <c r="O419" s="72">
        <f t="shared" si="631"/>
        <v>0</v>
      </c>
      <c r="P419" s="72">
        <f t="shared" si="631"/>
        <v>0</v>
      </c>
      <c r="Q419" s="73">
        <f t="shared" si="631"/>
        <v>0</v>
      </c>
      <c r="R419" s="73">
        <f t="shared" si="631"/>
        <v>0</v>
      </c>
      <c r="S419" s="73">
        <f t="shared" si="631"/>
        <v>0</v>
      </c>
      <c r="T419" s="73">
        <f t="shared" si="631"/>
        <v>0</v>
      </c>
      <c r="U419" s="72">
        <f t="shared" si="631"/>
        <v>0</v>
      </c>
      <c r="V419" s="72">
        <f t="shared" si="631"/>
        <v>0</v>
      </c>
      <c r="W419" s="72">
        <f t="shared" si="631"/>
        <v>0</v>
      </c>
      <c r="X419" s="77">
        <f t="shared" si="631"/>
        <v>0</v>
      </c>
      <c r="Y419" s="78">
        <f t="shared" si="631"/>
        <v>0</v>
      </c>
      <c r="Z419" s="73">
        <f t="shared" si="631"/>
        <v>0</v>
      </c>
      <c r="AA419" s="73">
        <f t="shared" si="631"/>
        <v>0</v>
      </c>
      <c r="AB419" s="73">
        <f t="shared" si="631"/>
        <v>0</v>
      </c>
      <c r="AC419" s="73">
        <f t="shared" si="631"/>
        <v>0</v>
      </c>
      <c r="AD419" s="72">
        <f t="shared" si="631"/>
        <v>0</v>
      </c>
      <c r="AE419" s="72">
        <f t="shared" si="631"/>
        <v>0</v>
      </c>
      <c r="AF419" s="72">
        <f t="shared" si="631"/>
        <v>0</v>
      </c>
      <c r="AG419" s="72">
        <f t="shared" si="631"/>
        <v>0</v>
      </c>
      <c r="AH419" s="73">
        <f t="shared" si="631"/>
        <v>0</v>
      </c>
      <c r="AI419" s="73">
        <f t="shared" si="631"/>
        <v>0</v>
      </c>
      <c r="AJ419" s="73">
        <f t="shared" si="631"/>
        <v>0</v>
      </c>
      <c r="AK419" s="73">
        <f t="shared" si="631"/>
        <v>0</v>
      </c>
      <c r="AL419" s="72">
        <f t="shared" si="631"/>
        <v>0</v>
      </c>
      <c r="AM419" s="72">
        <f t="shared" si="631"/>
        <v>0</v>
      </c>
      <c r="AN419" s="72">
        <f t="shared" si="631"/>
        <v>0</v>
      </c>
      <c r="AO419" s="77">
        <f t="shared" si="631"/>
        <v>0</v>
      </c>
      <c r="AP419" s="78">
        <f t="shared" si="631"/>
        <v>0</v>
      </c>
      <c r="AQ419" s="77">
        <f t="shared" ref="AQ419:DB419" si="632">SUMIF($E$204:$DD$204,AQ$316,$E307:$DD307)</f>
        <v>0</v>
      </c>
      <c r="AR419" s="78">
        <f t="shared" si="632"/>
        <v>0</v>
      </c>
      <c r="AS419" s="77">
        <f t="shared" si="632"/>
        <v>0</v>
      </c>
      <c r="AT419" s="78">
        <f t="shared" si="632"/>
        <v>0</v>
      </c>
      <c r="AU419" s="77">
        <f t="shared" si="632"/>
        <v>0</v>
      </c>
      <c r="AV419" s="78">
        <f t="shared" si="632"/>
        <v>0</v>
      </c>
      <c r="AW419" s="77">
        <f t="shared" si="632"/>
        <v>0</v>
      </c>
      <c r="AX419" s="78">
        <f t="shared" si="632"/>
        <v>0</v>
      </c>
      <c r="AY419" s="77">
        <f t="shared" si="632"/>
        <v>0</v>
      </c>
      <c r="AZ419" s="78">
        <f t="shared" si="632"/>
        <v>0</v>
      </c>
      <c r="BA419" s="77">
        <f t="shared" si="632"/>
        <v>0</v>
      </c>
      <c r="BB419" s="78">
        <f t="shared" si="632"/>
        <v>0</v>
      </c>
      <c r="BC419" s="77">
        <f t="shared" si="632"/>
        <v>0</v>
      </c>
      <c r="BD419" s="78">
        <f t="shared" si="632"/>
        <v>0</v>
      </c>
      <c r="BE419" s="77">
        <f t="shared" si="632"/>
        <v>0</v>
      </c>
      <c r="BF419" s="78">
        <f t="shared" si="632"/>
        <v>0</v>
      </c>
      <c r="BG419" s="77">
        <f t="shared" si="632"/>
        <v>0</v>
      </c>
      <c r="BH419" s="78">
        <f t="shared" si="632"/>
        <v>0</v>
      </c>
      <c r="BI419" s="77">
        <f t="shared" si="632"/>
        <v>0</v>
      </c>
      <c r="BJ419" s="78">
        <f t="shared" si="632"/>
        <v>0</v>
      </c>
      <c r="BK419" s="77">
        <f t="shared" si="632"/>
        <v>0</v>
      </c>
      <c r="BL419" s="78">
        <f t="shared" si="632"/>
        <v>0</v>
      </c>
      <c r="BM419" s="77">
        <f t="shared" si="632"/>
        <v>0</v>
      </c>
      <c r="BN419" s="78">
        <f t="shared" si="632"/>
        <v>0</v>
      </c>
      <c r="BO419" s="77">
        <f t="shared" si="632"/>
        <v>0</v>
      </c>
      <c r="BP419" s="78">
        <f t="shared" si="632"/>
        <v>0</v>
      </c>
      <c r="BQ419" s="77">
        <f t="shared" si="632"/>
        <v>0</v>
      </c>
      <c r="BR419" s="78">
        <f t="shared" si="632"/>
        <v>0</v>
      </c>
      <c r="BS419" s="77">
        <f t="shared" si="632"/>
        <v>0</v>
      </c>
      <c r="BT419" s="78">
        <f t="shared" si="632"/>
        <v>0</v>
      </c>
      <c r="BU419" s="77">
        <f t="shared" si="632"/>
        <v>0</v>
      </c>
      <c r="BV419" s="78">
        <f t="shared" si="632"/>
        <v>0</v>
      </c>
      <c r="BW419" s="77">
        <f t="shared" si="632"/>
        <v>0</v>
      </c>
      <c r="BX419" s="78">
        <f t="shared" si="632"/>
        <v>0</v>
      </c>
      <c r="BY419" s="77">
        <f t="shared" si="632"/>
        <v>0</v>
      </c>
      <c r="BZ419" s="78">
        <f t="shared" si="632"/>
        <v>0</v>
      </c>
      <c r="CA419" s="77">
        <f t="shared" si="632"/>
        <v>0</v>
      </c>
      <c r="CB419" s="78">
        <f t="shared" si="632"/>
        <v>0</v>
      </c>
      <c r="CC419" s="77">
        <f t="shared" si="632"/>
        <v>0</v>
      </c>
      <c r="CD419" s="78">
        <f t="shared" si="632"/>
        <v>0</v>
      </c>
      <c r="CE419" s="77">
        <f t="shared" si="632"/>
        <v>0</v>
      </c>
      <c r="CF419" s="78">
        <f t="shared" si="632"/>
        <v>0</v>
      </c>
      <c r="CG419" s="77">
        <f t="shared" si="632"/>
        <v>0</v>
      </c>
      <c r="CH419" s="78">
        <f t="shared" si="632"/>
        <v>0</v>
      </c>
      <c r="CI419" s="77">
        <f t="shared" si="632"/>
        <v>0</v>
      </c>
      <c r="CJ419" s="78">
        <f t="shared" si="632"/>
        <v>0</v>
      </c>
      <c r="CK419" s="77">
        <f t="shared" si="632"/>
        <v>0</v>
      </c>
      <c r="CL419" s="78">
        <f t="shared" si="632"/>
        <v>0</v>
      </c>
      <c r="CM419" s="77">
        <f t="shared" si="632"/>
        <v>0</v>
      </c>
      <c r="CN419" s="78">
        <f t="shared" si="632"/>
        <v>0</v>
      </c>
      <c r="CO419" s="77">
        <f t="shared" si="632"/>
        <v>0</v>
      </c>
      <c r="CP419" s="78">
        <f t="shared" si="632"/>
        <v>0</v>
      </c>
      <c r="CQ419" s="77">
        <f t="shared" si="632"/>
        <v>0</v>
      </c>
      <c r="CR419" s="78">
        <f t="shared" si="632"/>
        <v>0</v>
      </c>
      <c r="CS419" s="77">
        <f t="shared" si="632"/>
        <v>0</v>
      </c>
      <c r="CT419" s="78">
        <f t="shared" si="632"/>
        <v>0</v>
      </c>
      <c r="CU419" s="77">
        <f t="shared" si="632"/>
        <v>0</v>
      </c>
      <c r="CV419" s="78">
        <f t="shared" si="632"/>
        <v>9.9509632469328806E-3</v>
      </c>
      <c r="CW419" s="77">
        <f t="shared" si="632"/>
        <v>1.0925562201238045E-2</v>
      </c>
      <c r="CX419" s="78">
        <f t="shared" si="632"/>
        <v>5.9885084331586999E-4</v>
      </c>
      <c r="CY419" s="77">
        <f t="shared" si="632"/>
        <v>0</v>
      </c>
      <c r="CZ419" s="78">
        <f t="shared" si="632"/>
        <v>0</v>
      </c>
      <c r="DA419" s="77">
        <f t="shared" si="632"/>
        <v>0</v>
      </c>
      <c r="DB419" s="78">
        <f t="shared" si="632"/>
        <v>0</v>
      </c>
      <c r="DC419" s="77">
        <f t="shared" ref="DC419:DD419" si="633">SUMIF($E$204:$DD$204,DC$316,$E307:$DD307)</f>
        <v>0</v>
      </c>
      <c r="DD419" s="79">
        <f t="shared" si="633"/>
        <v>0</v>
      </c>
      <c r="DE419" s="3"/>
    </row>
    <row r="420" spans="1:109" x14ac:dyDescent="0.35">
      <c r="A420" s="3"/>
      <c r="B420" s="3" t="s">
        <v>3941</v>
      </c>
      <c r="C420" s="39" t="s">
        <v>622</v>
      </c>
      <c r="D420" s="3" t="s">
        <v>622</v>
      </c>
      <c r="E420" s="75">
        <f t="shared" ref="E420:AP420" si="634">SUMIF($E$204:$DD$204,E$316,$E308:$DD308)</f>
        <v>0</v>
      </c>
      <c r="F420" s="73">
        <f t="shared" si="634"/>
        <v>0</v>
      </c>
      <c r="G420" s="73">
        <f t="shared" si="634"/>
        <v>0</v>
      </c>
      <c r="H420" s="73">
        <f t="shared" si="634"/>
        <v>0</v>
      </c>
      <c r="I420" s="73">
        <f t="shared" si="634"/>
        <v>0</v>
      </c>
      <c r="J420" s="72">
        <f t="shared" si="634"/>
        <v>0</v>
      </c>
      <c r="K420" s="72">
        <f t="shared" si="634"/>
        <v>0</v>
      </c>
      <c r="L420" s="72">
        <f t="shared" si="634"/>
        <v>0</v>
      </c>
      <c r="M420" s="72">
        <f t="shared" si="634"/>
        <v>0</v>
      </c>
      <c r="N420" s="73">
        <f t="shared" si="634"/>
        <v>0</v>
      </c>
      <c r="O420" s="73">
        <f t="shared" si="634"/>
        <v>0</v>
      </c>
      <c r="P420" s="73">
        <f t="shared" si="634"/>
        <v>0</v>
      </c>
      <c r="Q420" s="72">
        <f t="shared" si="634"/>
        <v>0</v>
      </c>
      <c r="R420" s="72">
        <f t="shared" si="634"/>
        <v>0</v>
      </c>
      <c r="S420" s="72">
        <f t="shared" si="634"/>
        <v>0</v>
      </c>
      <c r="T420" s="72">
        <f t="shared" si="634"/>
        <v>0</v>
      </c>
      <c r="U420" s="73">
        <f t="shared" si="634"/>
        <v>0</v>
      </c>
      <c r="V420" s="73">
        <f t="shared" si="634"/>
        <v>0</v>
      </c>
      <c r="W420" s="73">
        <f t="shared" si="634"/>
        <v>0</v>
      </c>
      <c r="X420" s="78">
        <f t="shared" si="634"/>
        <v>0</v>
      </c>
      <c r="Y420" s="77">
        <f t="shared" si="634"/>
        <v>0</v>
      </c>
      <c r="Z420" s="72">
        <f t="shared" si="634"/>
        <v>0</v>
      </c>
      <c r="AA420" s="72">
        <f t="shared" si="634"/>
        <v>0</v>
      </c>
      <c r="AB420" s="72">
        <f t="shared" si="634"/>
        <v>0</v>
      </c>
      <c r="AC420" s="72">
        <f t="shared" si="634"/>
        <v>0</v>
      </c>
      <c r="AD420" s="73">
        <f t="shared" si="634"/>
        <v>0</v>
      </c>
      <c r="AE420" s="73">
        <f t="shared" si="634"/>
        <v>0</v>
      </c>
      <c r="AF420" s="73">
        <f t="shared" si="634"/>
        <v>0</v>
      </c>
      <c r="AG420" s="73">
        <f t="shared" si="634"/>
        <v>0</v>
      </c>
      <c r="AH420" s="72">
        <f t="shared" si="634"/>
        <v>0</v>
      </c>
      <c r="AI420" s="72">
        <f t="shared" si="634"/>
        <v>0</v>
      </c>
      <c r="AJ420" s="72">
        <f t="shared" si="634"/>
        <v>0</v>
      </c>
      <c r="AK420" s="72">
        <f t="shared" si="634"/>
        <v>0</v>
      </c>
      <c r="AL420" s="73">
        <f t="shared" si="634"/>
        <v>0</v>
      </c>
      <c r="AM420" s="73">
        <f t="shared" si="634"/>
        <v>0</v>
      </c>
      <c r="AN420" s="73">
        <f t="shared" si="634"/>
        <v>0</v>
      </c>
      <c r="AO420" s="78">
        <f t="shared" si="634"/>
        <v>0</v>
      </c>
      <c r="AP420" s="77">
        <f t="shared" si="634"/>
        <v>0</v>
      </c>
      <c r="AQ420" s="78">
        <f t="shared" ref="AQ420:DB420" si="635">SUMIF($E$204:$DD$204,AQ$316,$E308:$DD308)</f>
        <v>0</v>
      </c>
      <c r="AR420" s="77">
        <f t="shared" si="635"/>
        <v>0</v>
      </c>
      <c r="AS420" s="78">
        <f t="shared" si="635"/>
        <v>0</v>
      </c>
      <c r="AT420" s="77">
        <f t="shared" si="635"/>
        <v>0</v>
      </c>
      <c r="AU420" s="78">
        <f t="shared" si="635"/>
        <v>0</v>
      </c>
      <c r="AV420" s="77">
        <f t="shared" si="635"/>
        <v>0</v>
      </c>
      <c r="AW420" s="78">
        <f t="shared" si="635"/>
        <v>0</v>
      </c>
      <c r="AX420" s="77">
        <f t="shared" si="635"/>
        <v>0</v>
      </c>
      <c r="AY420" s="78">
        <f t="shared" si="635"/>
        <v>0</v>
      </c>
      <c r="AZ420" s="77">
        <f t="shared" si="635"/>
        <v>0</v>
      </c>
      <c r="BA420" s="78">
        <f t="shared" si="635"/>
        <v>0</v>
      </c>
      <c r="BB420" s="77">
        <f t="shared" si="635"/>
        <v>0</v>
      </c>
      <c r="BC420" s="78">
        <f t="shared" si="635"/>
        <v>0</v>
      </c>
      <c r="BD420" s="77">
        <f t="shared" si="635"/>
        <v>0</v>
      </c>
      <c r="BE420" s="78">
        <f t="shared" si="635"/>
        <v>0</v>
      </c>
      <c r="BF420" s="77">
        <f t="shared" si="635"/>
        <v>0</v>
      </c>
      <c r="BG420" s="78">
        <f t="shared" si="635"/>
        <v>0</v>
      </c>
      <c r="BH420" s="77">
        <f t="shared" si="635"/>
        <v>0</v>
      </c>
      <c r="BI420" s="78">
        <f t="shared" si="635"/>
        <v>0</v>
      </c>
      <c r="BJ420" s="77">
        <f t="shared" si="635"/>
        <v>0</v>
      </c>
      <c r="BK420" s="78">
        <f t="shared" si="635"/>
        <v>0</v>
      </c>
      <c r="BL420" s="77">
        <f t="shared" si="635"/>
        <v>0</v>
      </c>
      <c r="BM420" s="78">
        <f t="shared" si="635"/>
        <v>0</v>
      </c>
      <c r="BN420" s="77">
        <f t="shared" si="635"/>
        <v>0</v>
      </c>
      <c r="BO420" s="78">
        <f t="shared" si="635"/>
        <v>0</v>
      </c>
      <c r="BP420" s="77">
        <f t="shared" si="635"/>
        <v>0</v>
      </c>
      <c r="BQ420" s="78">
        <f t="shared" si="635"/>
        <v>0</v>
      </c>
      <c r="BR420" s="77">
        <f t="shared" si="635"/>
        <v>0</v>
      </c>
      <c r="BS420" s="78">
        <f t="shared" si="635"/>
        <v>0</v>
      </c>
      <c r="BT420" s="77">
        <f t="shared" si="635"/>
        <v>0</v>
      </c>
      <c r="BU420" s="78">
        <f t="shared" si="635"/>
        <v>0</v>
      </c>
      <c r="BV420" s="77">
        <f t="shared" si="635"/>
        <v>0</v>
      </c>
      <c r="BW420" s="78">
        <f t="shared" si="635"/>
        <v>0</v>
      </c>
      <c r="BX420" s="77">
        <f t="shared" si="635"/>
        <v>0</v>
      </c>
      <c r="BY420" s="78">
        <f t="shared" si="635"/>
        <v>0</v>
      </c>
      <c r="BZ420" s="77">
        <f t="shared" si="635"/>
        <v>0</v>
      </c>
      <c r="CA420" s="78">
        <f t="shared" si="635"/>
        <v>0</v>
      </c>
      <c r="CB420" s="77">
        <f t="shared" si="635"/>
        <v>0</v>
      </c>
      <c r="CC420" s="78">
        <f t="shared" si="635"/>
        <v>0</v>
      </c>
      <c r="CD420" s="77">
        <f t="shared" si="635"/>
        <v>0</v>
      </c>
      <c r="CE420" s="78">
        <f t="shared" si="635"/>
        <v>0</v>
      </c>
      <c r="CF420" s="77">
        <f t="shared" si="635"/>
        <v>0</v>
      </c>
      <c r="CG420" s="78">
        <f t="shared" si="635"/>
        <v>0</v>
      </c>
      <c r="CH420" s="77">
        <f t="shared" si="635"/>
        <v>0</v>
      </c>
      <c r="CI420" s="78">
        <f t="shared" si="635"/>
        <v>0</v>
      </c>
      <c r="CJ420" s="77">
        <f t="shared" si="635"/>
        <v>0</v>
      </c>
      <c r="CK420" s="78">
        <f t="shared" si="635"/>
        <v>0</v>
      </c>
      <c r="CL420" s="77">
        <f t="shared" si="635"/>
        <v>0</v>
      </c>
      <c r="CM420" s="78">
        <f t="shared" si="635"/>
        <v>0</v>
      </c>
      <c r="CN420" s="77">
        <f t="shared" si="635"/>
        <v>0</v>
      </c>
      <c r="CO420" s="78">
        <f t="shared" si="635"/>
        <v>0</v>
      </c>
      <c r="CP420" s="77">
        <f t="shared" si="635"/>
        <v>0</v>
      </c>
      <c r="CQ420" s="78">
        <f t="shared" si="635"/>
        <v>0</v>
      </c>
      <c r="CR420" s="77">
        <f t="shared" si="635"/>
        <v>0</v>
      </c>
      <c r="CS420" s="78">
        <f t="shared" si="635"/>
        <v>0</v>
      </c>
      <c r="CT420" s="77">
        <f t="shared" si="635"/>
        <v>0</v>
      </c>
      <c r="CU420" s="78">
        <f t="shared" si="635"/>
        <v>0</v>
      </c>
      <c r="CV420" s="77">
        <f t="shared" si="635"/>
        <v>0</v>
      </c>
      <c r="CW420" s="78">
        <f t="shared" si="635"/>
        <v>0</v>
      </c>
      <c r="CX420" s="77">
        <f t="shared" si="635"/>
        <v>0</v>
      </c>
      <c r="CY420" s="78">
        <f t="shared" si="635"/>
        <v>0</v>
      </c>
      <c r="CZ420" s="77">
        <f t="shared" si="635"/>
        <v>0</v>
      </c>
      <c r="DA420" s="78">
        <f t="shared" si="635"/>
        <v>0</v>
      </c>
      <c r="DB420" s="77">
        <f t="shared" si="635"/>
        <v>0</v>
      </c>
      <c r="DC420" s="78">
        <f t="shared" ref="DC420:DD420" si="636">SUMIF($E$204:$DD$204,DC$316,$E308:$DD308)</f>
        <v>0</v>
      </c>
      <c r="DD420" s="80">
        <f t="shared" si="636"/>
        <v>0</v>
      </c>
      <c r="DE420" s="3"/>
    </row>
    <row r="421" spans="1:109" x14ac:dyDescent="0.35">
      <c r="A421" s="3"/>
      <c r="B421" s="3" t="s">
        <v>3942</v>
      </c>
      <c r="C421" s="39" t="s">
        <v>623</v>
      </c>
      <c r="D421" s="3" t="s">
        <v>623</v>
      </c>
      <c r="E421" s="71">
        <f t="shared" ref="E421:AP421" si="637">SUMIF($E$204:$DD$204,E$316,$E309:$DD309)</f>
        <v>0</v>
      </c>
      <c r="F421" s="72">
        <f t="shared" si="637"/>
        <v>0</v>
      </c>
      <c r="G421" s="72">
        <f t="shared" si="637"/>
        <v>0</v>
      </c>
      <c r="H421" s="72">
        <f t="shared" si="637"/>
        <v>0</v>
      </c>
      <c r="I421" s="72">
        <f t="shared" si="637"/>
        <v>0</v>
      </c>
      <c r="J421" s="73">
        <f t="shared" si="637"/>
        <v>0</v>
      </c>
      <c r="K421" s="73">
        <f t="shared" si="637"/>
        <v>0</v>
      </c>
      <c r="L421" s="73">
        <f t="shared" si="637"/>
        <v>0</v>
      </c>
      <c r="M421" s="73">
        <f t="shared" si="637"/>
        <v>0</v>
      </c>
      <c r="N421" s="72">
        <f t="shared" si="637"/>
        <v>0</v>
      </c>
      <c r="O421" s="72">
        <f t="shared" si="637"/>
        <v>0</v>
      </c>
      <c r="P421" s="72">
        <f t="shared" si="637"/>
        <v>0</v>
      </c>
      <c r="Q421" s="73">
        <f t="shared" si="637"/>
        <v>0</v>
      </c>
      <c r="R421" s="73">
        <f t="shared" si="637"/>
        <v>0</v>
      </c>
      <c r="S421" s="73">
        <f t="shared" si="637"/>
        <v>0</v>
      </c>
      <c r="T421" s="73">
        <f t="shared" si="637"/>
        <v>0</v>
      </c>
      <c r="U421" s="72">
        <f t="shared" si="637"/>
        <v>0</v>
      </c>
      <c r="V421" s="72">
        <f t="shared" si="637"/>
        <v>0</v>
      </c>
      <c r="W421" s="72">
        <f t="shared" si="637"/>
        <v>0</v>
      </c>
      <c r="X421" s="77">
        <f t="shared" si="637"/>
        <v>0</v>
      </c>
      <c r="Y421" s="78">
        <f t="shared" si="637"/>
        <v>0</v>
      </c>
      <c r="Z421" s="73">
        <f t="shared" si="637"/>
        <v>0</v>
      </c>
      <c r="AA421" s="73">
        <f t="shared" si="637"/>
        <v>0</v>
      </c>
      <c r="AB421" s="73">
        <f t="shared" si="637"/>
        <v>0</v>
      </c>
      <c r="AC421" s="73">
        <f t="shared" si="637"/>
        <v>0</v>
      </c>
      <c r="AD421" s="72">
        <f t="shared" si="637"/>
        <v>0</v>
      </c>
      <c r="AE421" s="72">
        <f t="shared" si="637"/>
        <v>0</v>
      </c>
      <c r="AF421" s="72">
        <f t="shared" si="637"/>
        <v>0</v>
      </c>
      <c r="AG421" s="72">
        <f t="shared" si="637"/>
        <v>0</v>
      </c>
      <c r="AH421" s="73">
        <f t="shared" si="637"/>
        <v>0</v>
      </c>
      <c r="AI421" s="73">
        <f t="shared" si="637"/>
        <v>0</v>
      </c>
      <c r="AJ421" s="73">
        <f t="shared" si="637"/>
        <v>0</v>
      </c>
      <c r="AK421" s="73">
        <f t="shared" si="637"/>
        <v>0</v>
      </c>
      <c r="AL421" s="72">
        <f t="shared" si="637"/>
        <v>0</v>
      </c>
      <c r="AM421" s="72">
        <f t="shared" si="637"/>
        <v>0</v>
      </c>
      <c r="AN421" s="72">
        <f t="shared" si="637"/>
        <v>0</v>
      </c>
      <c r="AO421" s="77">
        <f t="shared" si="637"/>
        <v>0</v>
      </c>
      <c r="AP421" s="78">
        <f t="shared" si="637"/>
        <v>6.4554331580678109E-2</v>
      </c>
      <c r="AQ421" s="77">
        <f t="shared" ref="AQ421:DB421" si="638">SUMIF($E$204:$DD$204,AQ$316,$E309:$DD309)</f>
        <v>6.4554331580678109E-2</v>
      </c>
      <c r="AR421" s="78">
        <f t="shared" si="638"/>
        <v>5.8715741006731943E-2</v>
      </c>
      <c r="AS421" s="77">
        <f t="shared" si="638"/>
        <v>6.374347765894281E-2</v>
      </c>
      <c r="AT421" s="78">
        <f t="shared" si="638"/>
        <v>6.374347765894281E-2</v>
      </c>
      <c r="AU421" s="77">
        <f t="shared" si="638"/>
        <v>6.0308408083074055E-2</v>
      </c>
      <c r="AV421" s="78">
        <f t="shared" si="638"/>
        <v>6.1740367805450884E-2</v>
      </c>
      <c r="AW421" s="77">
        <f t="shared" si="638"/>
        <v>6.5841203185279154E-2</v>
      </c>
      <c r="AX421" s="78">
        <f t="shared" si="638"/>
        <v>6.2967083982182676E-2</v>
      </c>
      <c r="AY421" s="77">
        <f t="shared" si="638"/>
        <v>6.1191487755612659E-2</v>
      </c>
      <c r="AZ421" s="78">
        <f t="shared" si="638"/>
        <v>7.0425130763851762E-2</v>
      </c>
      <c r="BA421" s="77">
        <f t="shared" si="638"/>
        <v>6.2224910679574967E-2</v>
      </c>
      <c r="BB421" s="78">
        <f t="shared" si="638"/>
        <v>6.3469253176219237E-2</v>
      </c>
      <c r="BC421" s="77">
        <f t="shared" si="638"/>
        <v>6.0465671530191445E-2</v>
      </c>
      <c r="BD421" s="78">
        <f t="shared" si="638"/>
        <v>6.4020942113976159E-2</v>
      </c>
      <c r="BE421" s="77">
        <f t="shared" si="638"/>
        <v>6.0000798005535365E-2</v>
      </c>
      <c r="BF421" s="78">
        <f t="shared" si="638"/>
        <v>6.4501431610509627E-2</v>
      </c>
      <c r="BG421" s="77">
        <f t="shared" si="638"/>
        <v>5.4978838546887447E-2</v>
      </c>
      <c r="BH421" s="78">
        <f t="shared" si="638"/>
        <v>6.4761685264159083E-2</v>
      </c>
      <c r="BI421" s="77">
        <f t="shared" si="638"/>
        <v>5.8895498565005984E-2</v>
      </c>
      <c r="BJ421" s="78">
        <f t="shared" si="638"/>
        <v>6.2303547868610108E-2</v>
      </c>
      <c r="BK421" s="77">
        <f t="shared" si="638"/>
        <v>5.8902491076555485E-2</v>
      </c>
      <c r="BL421" s="78">
        <f t="shared" si="638"/>
        <v>5.2821295122510679E-2</v>
      </c>
      <c r="BM421" s="77">
        <f t="shared" si="638"/>
        <v>5.7550554178515352E-2</v>
      </c>
      <c r="BN421" s="78">
        <f t="shared" si="638"/>
        <v>5.9845048057544932E-2</v>
      </c>
      <c r="BO421" s="77">
        <f t="shared" si="638"/>
        <v>5.1684517897156487E-2</v>
      </c>
      <c r="BP421" s="78">
        <f t="shared" si="638"/>
        <v>5.9989640819066312E-2</v>
      </c>
      <c r="BQ421" s="77">
        <f t="shared" si="638"/>
        <v>5.9033631382519804E-2</v>
      </c>
      <c r="BR421" s="78">
        <f t="shared" si="638"/>
        <v>5.5068700502158369E-2</v>
      </c>
      <c r="BS421" s="77">
        <f t="shared" si="638"/>
        <v>6.1115947101612833E-2</v>
      </c>
      <c r="BT421" s="78">
        <f t="shared" si="638"/>
        <v>5.9282630834531641E-2</v>
      </c>
      <c r="BU421" s="77">
        <f t="shared" si="638"/>
        <v>5.9353335950368249E-2</v>
      </c>
      <c r="BV421" s="78">
        <f t="shared" si="638"/>
        <v>6.0703097535636644E-2</v>
      </c>
      <c r="BW421" s="77">
        <f t="shared" si="638"/>
        <v>5.8889981208557735E-2</v>
      </c>
      <c r="BX421" s="78">
        <f t="shared" si="638"/>
        <v>5.6341034413459314E-2</v>
      </c>
      <c r="BY421" s="77">
        <f t="shared" si="638"/>
        <v>0</v>
      </c>
      <c r="BZ421" s="78">
        <f t="shared" si="638"/>
        <v>6.0290427949705135E-2</v>
      </c>
      <c r="CA421" s="77">
        <f t="shared" si="638"/>
        <v>6.1045872207581189E-2</v>
      </c>
      <c r="CB421" s="78">
        <f t="shared" si="638"/>
        <v>6.2031237552887371E-2</v>
      </c>
      <c r="CC421" s="77">
        <f t="shared" si="638"/>
        <v>6.1728199581845257E-2</v>
      </c>
      <c r="CD421" s="78">
        <f t="shared" si="638"/>
        <v>5.8435819185112897E-2</v>
      </c>
      <c r="CE421" s="77">
        <f t="shared" si="638"/>
        <v>6.0425480831492788E-2</v>
      </c>
      <c r="CF421" s="78">
        <f t="shared" si="638"/>
        <v>6.3589482371207012E-2</v>
      </c>
      <c r="CG421" s="77">
        <f t="shared" si="638"/>
        <v>6.1934789762292969E-2</v>
      </c>
      <c r="CH421" s="78">
        <f t="shared" si="638"/>
        <v>6.0576108378623247E-2</v>
      </c>
      <c r="CI421" s="77">
        <f t="shared" si="638"/>
        <v>6.2951659498284407E-2</v>
      </c>
      <c r="CJ421" s="78">
        <f t="shared" si="638"/>
        <v>6.0806746881354255E-2</v>
      </c>
      <c r="CK421" s="77">
        <f t="shared" si="638"/>
        <v>6.4184659330998109E-2</v>
      </c>
      <c r="CL421" s="78">
        <f t="shared" si="638"/>
        <v>5.6862977969931588E-2</v>
      </c>
      <c r="CM421" s="77">
        <f t="shared" si="638"/>
        <v>6.4767393618286123E-2</v>
      </c>
      <c r="CN421" s="78">
        <f t="shared" si="638"/>
        <v>6.4690268454746444E-2</v>
      </c>
      <c r="CO421" s="77">
        <f t="shared" si="638"/>
        <v>0</v>
      </c>
      <c r="CP421" s="78">
        <f t="shared" si="638"/>
        <v>6.2450897906738488E-2</v>
      </c>
      <c r="CQ421" s="77">
        <f t="shared" si="638"/>
        <v>6.3231730665011546E-2</v>
      </c>
      <c r="CR421" s="78">
        <f t="shared" si="638"/>
        <v>6.300409461280021E-2</v>
      </c>
      <c r="CS421" s="77">
        <f t="shared" si="638"/>
        <v>6.2183836372092752E-2</v>
      </c>
      <c r="CT421" s="78">
        <f t="shared" si="638"/>
        <v>6.0647200847126062E-2</v>
      </c>
      <c r="CU421" s="77">
        <f t="shared" si="638"/>
        <v>6.2070640451522184E-2</v>
      </c>
      <c r="CV421" s="78">
        <f t="shared" si="638"/>
        <v>0</v>
      </c>
      <c r="CW421" s="77">
        <f t="shared" si="638"/>
        <v>2.5265621478327695E-2</v>
      </c>
      <c r="CX421" s="78">
        <f t="shared" si="638"/>
        <v>1.0958832835700599E-2</v>
      </c>
      <c r="CY421" s="77">
        <f t="shared" si="638"/>
        <v>1.2177129272156583E-3</v>
      </c>
      <c r="CZ421" s="78">
        <f t="shared" si="638"/>
        <v>6.3941644581546234E-2</v>
      </c>
      <c r="DA421" s="77">
        <f t="shared" si="638"/>
        <v>6.2820139911527004E-2</v>
      </c>
      <c r="DB421" s="78">
        <f t="shared" si="638"/>
        <v>4.9827295126483338E-2</v>
      </c>
      <c r="DC421" s="77">
        <f t="shared" ref="DC421:DD421" si="639">SUMIF($E$204:$DD$204,DC$316,$E309:$DD309)</f>
        <v>0</v>
      </c>
      <c r="DD421" s="79">
        <f t="shared" si="639"/>
        <v>0</v>
      </c>
      <c r="DE421" s="3"/>
    </row>
    <row r="422" spans="1:109" x14ac:dyDescent="0.35">
      <c r="A422" s="3"/>
      <c r="B422" s="3" t="s">
        <v>3943</v>
      </c>
      <c r="C422" s="39" t="s">
        <v>625</v>
      </c>
      <c r="D422" s="3" t="s">
        <v>625</v>
      </c>
      <c r="E422" s="81">
        <f t="shared" ref="E422:AP422" si="640">SUMIF($E$204:$DD$204,E$316,$E310:$DD310)</f>
        <v>0</v>
      </c>
      <c r="F422" s="82">
        <f t="shared" si="640"/>
        <v>0</v>
      </c>
      <c r="G422" s="82">
        <f t="shared" si="640"/>
        <v>0</v>
      </c>
      <c r="H422" s="82">
        <f t="shared" si="640"/>
        <v>0</v>
      </c>
      <c r="I422" s="82">
        <f t="shared" si="640"/>
        <v>0</v>
      </c>
      <c r="J422" s="83">
        <f t="shared" si="640"/>
        <v>0</v>
      </c>
      <c r="K422" s="83">
        <f t="shared" si="640"/>
        <v>0</v>
      </c>
      <c r="L422" s="83">
        <f t="shared" si="640"/>
        <v>0</v>
      </c>
      <c r="M422" s="83">
        <f t="shared" si="640"/>
        <v>0</v>
      </c>
      <c r="N422" s="82">
        <f t="shared" si="640"/>
        <v>0</v>
      </c>
      <c r="O422" s="82">
        <f t="shared" si="640"/>
        <v>0</v>
      </c>
      <c r="P422" s="82">
        <f t="shared" si="640"/>
        <v>0</v>
      </c>
      <c r="Q422" s="83">
        <f t="shared" si="640"/>
        <v>0</v>
      </c>
      <c r="R422" s="83">
        <f t="shared" si="640"/>
        <v>0</v>
      </c>
      <c r="S422" s="83">
        <f t="shared" si="640"/>
        <v>0</v>
      </c>
      <c r="T422" s="83">
        <f t="shared" si="640"/>
        <v>0</v>
      </c>
      <c r="U422" s="82">
        <f t="shared" si="640"/>
        <v>0</v>
      </c>
      <c r="V422" s="82">
        <f t="shared" si="640"/>
        <v>0</v>
      </c>
      <c r="W422" s="82">
        <f t="shared" si="640"/>
        <v>0</v>
      </c>
      <c r="X422" s="84">
        <f t="shared" si="640"/>
        <v>0</v>
      </c>
      <c r="Y422" s="85">
        <f t="shared" si="640"/>
        <v>0</v>
      </c>
      <c r="Z422" s="83">
        <f t="shared" si="640"/>
        <v>0</v>
      </c>
      <c r="AA422" s="83">
        <f t="shared" si="640"/>
        <v>0</v>
      </c>
      <c r="AB422" s="83">
        <f t="shared" si="640"/>
        <v>0</v>
      </c>
      <c r="AC422" s="83">
        <f t="shared" si="640"/>
        <v>0</v>
      </c>
      <c r="AD422" s="82">
        <f t="shared" si="640"/>
        <v>0</v>
      </c>
      <c r="AE422" s="82">
        <f t="shared" si="640"/>
        <v>0</v>
      </c>
      <c r="AF422" s="82">
        <f t="shared" si="640"/>
        <v>0</v>
      </c>
      <c r="AG422" s="82">
        <f t="shared" si="640"/>
        <v>0</v>
      </c>
      <c r="AH422" s="83">
        <f t="shared" si="640"/>
        <v>0</v>
      </c>
      <c r="AI422" s="83">
        <f t="shared" si="640"/>
        <v>0</v>
      </c>
      <c r="AJ422" s="83">
        <f t="shared" si="640"/>
        <v>0</v>
      </c>
      <c r="AK422" s="83">
        <f t="shared" si="640"/>
        <v>0</v>
      </c>
      <c r="AL422" s="82">
        <f t="shared" si="640"/>
        <v>0</v>
      </c>
      <c r="AM422" s="82">
        <f t="shared" si="640"/>
        <v>0</v>
      </c>
      <c r="AN422" s="82">
        <f t="shared" si="640"/>
        <v>0</v>
      </c>
      <c r="AO422" s="84">
        <f t="shared" si="640"/>
        <v>0</v>
      </c>
      <c r="AP422" s="85">
        <f t="shared" si="640"/>
        <v>0</v>
      </c>
      <c r="AQ422" s="84">
        <f t="shared" ref="AQ422:DB422" si="641">SUMIF($E$204:$DD$204,AQ$316,$E310:$DD310)</f>
        <v>0</v>
      </c>
      <c r="AR422" s="85">
        <f t="shared" si="641"/>
        <v>0</v>
      </c>
      <c r="AS422" s="84">
        <f t="shared" si="641"/>
        <v>0</v>
      </c>
      <c r="AT422" s="85">
        <f t="shared" si="641"/>
        <v>0</v>
      </c>
      <c r="AU422" s="84">
        <f t="shared" si="641"/>
        <v>0</v>
      </c>
      <c r="AV422" s="85">
        <f t="shared" si="641"/>
        <v>0</v>
      </c>
      <c r="AW422" s="84">
        <f t="shared" si="641"/>
        <v>0</v>
      </c>
      <c r="AX422" s="85">
        <f t="shared" si="641"/>
        <v>0</v>
      </c>
      <c r="AY422" s="84">
        <f t="shared" si="641"/>
        <v>0</v>
      </c>
      <c r="AZ422" s="85">
        <f t="shared" si="641"/>
        <v>0</v>
      </c>
      <c r="BA422" s="84">
        <f t="shared" si="641"/>
        <v>0</v>
      </c>
      <c r="BB422" s="85">
        <f t="shared" si="641"/>
        <v>0</v>
      </c>
      <c r="BC422" s="84">
        <f t="shared" si="641"/>
        <v>0</v>
      </c>
      <c r="BD422" s="85">
        <f t="shared" si="641"/>
        <v>0</v>
      </c>
      <c r="BE422" s="84">
        <f t="shared" si="641"/>
        <v>0</v>
      </c>
      <c r="BF422" s="85">
        <f t="shared" si="641"/>
        <v>0</v>
      </c>
      <c r="BG422" s="84">
        <f t="shared" si="641"/>
        <v>0</v>
      </c>
      <c r="BH422" s="85">
        <f t="shared" si="641"/>
        <v>0</v>
      </c>
      <c r="BI422" s="84">
        <f t="shared" si="641"/>
        <v>0</v>
      </c>
      <c r="BJ422" s="85">
        <f t="shared" si="641"/>
        <v>0</v>
      </c>
      <c r="BK422" s="84">
        <f t="shared" si="641"/>
        <v>0</v>
      </c>
      <c r="BL422" s="85">
        <f t="shared" si="641"/>
        <v>0</v>
      </c>
      <c r="BM422" s="84">
        <f t="shared" si="641"/>
        <v>0</v>
      </c>
      <c r="BN422" s="85">
        <f t="shared" si="641"/>
        <v>0</v>
      </c>
      <c r="BO422" s="84">
        <f t="shared" si="641"/>
        <v>0</v>
      </c>
      <c r="BP422" s="85">
        <f t="shared" si="641"/>
        <v>0</v>
      </c>
      <c r="BQ422" s="84">
        <f t="shared" si="641"/>
        <v>0</v>
      </c>
      <c r="BR422" s="85">
        <f t="shared" si="641"/>
        <v>0</v>
      </c>
      <c r="BS422" s="84">
        <f t="shared" si="641"/>
        <v>0</v>
      </c>
      <c r="BT422" s="85">
        <f t="shared" si="641"/>
        <v>0</v>
      </c>
      <c r="BU422" s="84">
        <f t="shared" si="641"/>
        <v>0</v>
      </c>
      <c r="BV422" s="85">
        <f t="shared" si="641"/>
        <v>0</v>
      </c>
      <c r="BW422" s="84">
        <f t="shared" si="641"/>
        <v>0</v>
      </c>
      <c r="BX422" s="85">
        <f t="shared" si="641"/>
        <v>0</v>
      </c>
      <c r="BY422" s="84">
        <f t="shared" si="641"/>
        <v>0</v>
      </c>
      <c r="BZ422" s="85">
        <f t="shared" si="641"/>
        <v>0</v>
      </c>
      <c r="CA422" s="84">
        <f t="shared" si="641"/>
        <v>0</v>
      </c>
      <c r="CB422" s="85">
        <f t="shared" si="641"/>
        <v>0</v>
      </c>
      <c r="CC422" s="84">
        <f t="shared" si="641"/>
        <v>0</v>
      </c>
      <c r="CD422" s="85">
        <f t="shared" si="641"/>
        <v>0</v>
      </c>
      <c r="CE422" s="84">
        <f t="shared" si="641"/>
        <v>0</v>
      </c>
      <c r="CF422" s="85">
        <f t="shared" si="641"/>
        <v>0</v>
      </c>
      <c r="CG422" s="84">
        <f t="shared" si="641"/>
        <v>0</v>
      </c>
      <c r="CH422" s="85">
        <f t="shared" si="641"/>
        <v>0</v>
      </c>
      <c r="CI422" s="84">
        <f t="shared" si="641"/>
        <v>0</v>
      </c>
      <c r="CJ422" s="85">
        <f t="shared" si="641"/>
        <v>0</v>
      </c>
      <c r="CK422" s="84">
        <f t="shared" si="641"/>
        <v>0</v>
      </c>
      <c r="CL422" s="85">
        <f t="shared" si="641"/>
        <v>0</v>
      </c>
      <c r="CM422" s="84">
        <f t="shared" si="641"/>
        <v>0</v>
      </c>
      <c r="CN422" s="85">
        <f t="shared" si="641"/>
        <v>0</v>
      </c>
      <c r="CO422" s="84">
        <f t="shared" si="641"/>
        <v>0</v>
      </c>
      <c r="CP422" s="85">
        <f t="shared" si="641"/>
        <v>0</v>
      </c>
      <c r="CQ422" s="84">
        <f t="shared" si="641"/>
        <v>0</v>
      </c>
      <c r="CR422" s="85">
        <f t="shared" si="641"/>
        <v>0</v>
      </c>
      <c r="CS422" s="84">
        <f t="shared" si="641"/>
        <v>0</v>
      </c>
      <c r="CT422" s="85">
        <f t="shared" si="641"/>
        <v>0</v>
      </c>
      <c r="CU422" s="84">
        <f t="shared" si="641"/>
        <v>0</v>
      </c>
      <c r="CV422" s="85">
        <f t="shared" si="641"/>
        <v>0</v>
      </c>
      <c r="CW422" s="84">
        <f t="shared" si="641"/>
        <v>0</v>
      </c>
      <c r="CX422" s="85">
        <f t="shared" si="641"/>
        <v>0</v>
      </c>
      <c r="CY422" s="84">
        <f t="shared" si="641"/>
        <v>0</v>
      </c>
      <c r="CZ422" s="85">
        <f t="shared" si="641"/>
        <v>0</v>
      </c>
      <c r="DA422" s="84">
        <f t="shared" si="641"/>
        <v>0</v>
      </c>
      <c r="DB422" s="85">
        <f t="shared" si="641"/>
        <v>0</v>
      </c>
      <c r="DC422" s="84">
        <f t="shared" ref="DC422:DD422" si="642">SUMIF($E$204:$DD$204,DC$316,$E310:$DD310)</f>
        <v>0</v>
      </c>
      <c r="DD422" s="86">
        <f t="shared" si="642"/>
        <v>0</v>
      </c>
      <c r="DE422" s="3"/>
    </row>
    <row r="423" spans="1:109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</row>
    <row r="424" spans="1:109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</row>
    <row r="425" spans="1:109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</row>
    <row r="426" spans="1:109" x14ac:dyDescent="0.35">
      <c r="A426" s="4" t="s">
        <v>4032</v>
      </c>
      <c r="B426" s="3"/>
      <c r="C426" s="3"/>
      <c r="D426" s="3"/>
      <c r="E426" s="36">
        <f>IF(VLOOKUP(E$429,GDP!$S$7:$AA$111,8,0)=0,0.000001,VLOOKUP(E$429,GDP!$S$7:$AA$111,8,0))</f>
        <v>3.0220229958405724</v>
      </c>
      <c r="F426" s="36">
        <f>IF(VLOOKUP(F$429,GDP!$S$7:$AA$111,8,0)=0,0.000001,VLOOKUP(F$429,GDP!$S$7:$AA$111,8,0))</f>
        <v>6.5617209340467468</v>
      </c>
      <c r="G426" s="36">
        <f>IF(VLOOKUP(G$429,GDP!$S$7:$AA$111,8,0)=0,0.000001,VLOOKUP(G$429,GDP!$S$7:$AA$111,8,0))</f>
        <v>0.21762793360106869</v>
      </c>
      <c r="H426" s="36">
        <f>IF(VLOOKUP(H$429,GDP!$S$7:$AA$111,8,0)=0,0.000001,VLOOKUP(H$429,GDP!$S$7:$AA$111,8,0))</f>
        <v>4.0061052745208627</v>
      </c>
      <c r="I426" s="36">
        <f>IF(VLOOKUP(I$429,GDP!$S$7:$AA$111,8,0)=0,0.000001,VLOOKUP(I$429,GDP!$S$7:$AA$111,8,0))</f>
        <v>1.9456316921977912E-2</v>
      </c>
      <c r="J426" s="36">
        <f>IF(VLOOKUP(J$429,GDP!$S$7:$AA$111,8,0)=0,0.000001,VLOOKUP(J$429,GDP!$S$7:$AA$111,8,0))</f>
        <v>11.003774841806177</v>
      </c>
      <c r="K426" s="36">
        <f>IF(VLOOKUP(K$429,GDP!$S$7:$AA$111,8,0)=0,0.000001,VLOOKUP(K$429,GDP!$S$7:$AA$111,8,0))</f>
        <v>9.7957144655834156</v>
      </c>
      <c r="L426" s="36">
        <f>IF(VLOOKUP(L$429,GDP!$S$7:$AA$111,8,0)=0,0.000001,VLOOKUP(L$429,GDP!$S$7:$AA$111,8,0))</f>
        <v>8.11495951549945</v>
      </c>
      <c r="M426" s="36">
        <f>IF(VLOOKUP(M$429,GDP!$S$7:$AA$111,8,0)=0,0.000001,VLOOKUP(M$429,GDP!$S$7:$AA$111,8,0))</f>
        <v>1.3793473654323449</v>
      </c>
      <c r="N426" s="36">
        <f>IF(VLOOKUP(N$429,GDP!$S$7:$AA$111,8,0)=0,0.000001,VLOOKUP(N$429,GDP!$S$7:$AA$111,8,0))</f>
        <v>11.123259073374356</v>
      </c>
      <c r="O426" s="36">
        <f>IF(VLOOKUP(O$429,GDP!$S$7:$AA$111,8,0)=0,0.000001,VLOOKUP(O$429,GDP!$S$7:$AA$111,8,0))</f>
        <v>1.0876413200529633</v>
      </c>
      <c r="P426" s="36">
        <f>IF(VLOOKUP(P$429,GDP!$S$7:$AA$111,8,0)=0,0.000001,VLOOKUP(P$429,GDP!$S$7:$AA$111,8,0))</f>
        <v>7.3495563086493121</v>
      </c>
      <c r="Q426" s="36">
        <f>IF(VLOOKUP(Q$429,GDP!$S$7:$AA$111,8,0)=0,0.000001,VLOOKUP(Q$429,GDP!$S$7:$AA$111,8,0))</f>
        <v>1.8114260585964104</v>
      </c>
      <c r="R426" s="36">
        <f>IF(VLOOKUP(R$429,GDP!$S$7:$AA$111,8,0)=0,0.000001,VLOOKUP(R$429,GDP!$S$7:$AA$111,8,0))</f>
        <v>3.2982371174278455</v>
      </c>
      <c r="S426" s="36">
        <f>IF(VLOOKUP(S$429,GDP!$S$7:$AA$111,8,0)=0,0.000001,VLOOKUP(S$429,GDP!$S$7:$AA$111,8,0))</f>
        <v>0.59813810933138001</v>
      </c>
      <c r="T426" s="36">
        <f>IF(VLOOKUP(T$429,GDP!$S$7:$AA$111,8,0)=0,0.000001,VLOOKUP(T$429,GDP!$S$7:$AA$111,8,0))</f>
        <v>0.55931870845738274</v>
      </c>
      <c r="U426" s="36">
        <f>IF(VLOOKUP(U$429,GDP!$S$7:$AA$111,8,0)=0,0.000001,VLOOKUP(U$429,GDP!$S$7:$AA$111,8,0))</f>
        <v>2.7774988999435717</v>
      </c>
      <c r="V426" s="36">
        <f>IF(VLOOKUP(V$429,GDP!$S$7:$AA$111,8,0)=0,0.000001,VLOOKUP(V$429,GDP!$S$7:$AA$111,8,0))</f>
        <v>0.91185028265288004</v>
      </c>
      <c r="W426" s="36">
        <f>IF(VLOOKUP(W$429,GDP!$S$7:$AA$111,8,0)=0,0.000001,VLOOKUP(W$429,GDP!$S$7:$AA$111,8,0))</f>
        <v>9.9999999999999995E-7</v>
      </c>
      <c r="X426" s="36">
        <f>IF(VLOOKUP(X$429,GDP!$S$7:$AA$111,8,0)=0,0.000001,VLOOKUP(X$429,GDP!$S$7:$AA$111,8,0))</f>
        <v>6.2891095599681819</v>
      </c>
      <c r="Y426" s="36">
        <f>IF(VLOOKUP(Y$429,GDP!$S$7:$AA$111,8,0)=0,0.000001,VLOOKUP(Y$429,GDP!$S$7:$AA$111,8,0))</f>
        <v>2.1082689738148588</v>
      </c>
      <c r="Z426" s="36">
        <f>IF(VLOOKUP(Z$429,GDP!$S$7:$AA$111,8,0)=0,0.000001,VLOOKUP(Z$429,GDP!$S$7:$AA$111,8,0))</f>
        <v>0.31149013559825889</v>
      </c>
      <c r="AA426" s="36">
        <f>IF(VLOOKUP(AA$429,GDP!$S$7:$AA$111,8,0)=0,0.000001,VLOOKUP(AA$429,GDP!$S$7:$AA$111,8,0))</f>
        <v>0.71332294686478548</v>
      </c>
      <c r="AB426" s="36">
        <f>IF(VLOOKUP(AB$429,GDP!$S$7:$AA$111,8,0)=0,0.000001,VLOOKUP(AB$429,GDP!$S$7:$AA$111,8,0))</f>
        <v>0.41485612348577483</v>
      </c>
      <c r="AC426" s="36">
        <f>IF(VLOOKUP(AC$429,GDP!$S$7:$AA$111,8,0)=0,0.000001,VLOOKUP(AC$429,GDP!$S$7:$AA$111,8,0))</f>
        <v>2.1411951941529601</v>
      </c>
      <c r="AD426" s="36">
        <f>IF(VLOOKUP(AD$429,GDP!$S$7:$AA$111,8,0)=0,0.000001,VLOOKUP(AD$429,GDP!$S$7:$AA$111,8,0))</f>
        <v>7.5893505698128507</v>
      </c>
      <c r="AE426" s="36">
        <f>IF(VLOOKUP(AE$429,GDP!$S$7:$AA$111,8,0)=0,0.000001,VLOOKUP(AE$429,GDP!$S$7:$AA$111,8,0))</f>
        <v>2.7654056768647983</v>
      </c>
      <c r="AF426" s="36">
        <f>IF(VLOOKUP(AF$429,GDP!$S$7:$AA$111,8,0)=0,0.000001,VLOOKUP(AF$429,GDP!$S$7:$AA$111,8,0))</f>
        <v>1.2030305670610115</v>
      </c>
      <c r="AG426" s="36">
        <f>IF(VLOOKUP(AG$429,GDP!$S$7:$AA$111,8,0)=0,0.000001,VLOOKUP(AG$429,GDP!$S$7:$AA$111,8,0))</f>
        <v>0.21458117588722692</v>
      </c>
      <c r="AH426" s="36">
        <f>IF(VLOOKUP(AH$429,GDP!$S$7:$AA$111,8,0)=0,0.000001,VLOOKUP(AH$429,GDP!$S$7:$AA$111,8,0))</f>
        <v>0.97237065203433559</v>
      </c>
      <c r="AI426" s="36">
        <f>IF(VLOOKUP(AI$429,GDP!$S$7:$AA$111,8,0)=0,0.000001,VLOOKUP(AI$429,GDP!$S$7:$AA$111,8,0))</f>
        <v>0.42102273799901546</v>
      </c>
      <c r="AJ426" s="36">
        <f>IF(VLOOKUP(AJ$429,GDP!$S$7:$AA$111,8,0)=0,0.000001,VLOOKUP(AJ$429,GDP!$S$7:$AA$111,8,0))</f>
        <v>1.5173629799102084E-2</v>
      </c>
      <c r="AK426" s="36">
        <f>IF(VLOOKUP(AK$429,GDP!$S$7:$AA$111,8,0)=0,0.000001,VLOOKUP(AK$429,GDP!$S$7:$AA$111,8,0))</f>
        <v>0.1027680731021281</v>
      </c>
      <c r="AL426" s="36">
        <f>IF(VLOOKUP(AL$429,GDP!$S$7:$AA$111,8,0)=0,0.000001,VLOOKUP(AL$429,GDP!$S$7:$AA$111,8,0))</f>
        <v>0.5528289959647168</v>
      </c>
      <c r="AM426" s="36">
        <f>IF(VLOOKUP(AM$429,GDP!$S$7:$AA$111,8,0)=0,0.000001,VLOOKUP(AM$429,GDP!$S$7:$AA$111,8,0))</f>
        <v>0.10656504086961149</v>
      </c>
      <c r="AN426" s="36">
        <f>IF(VLOOKUP(AN$429,GDP!$S$7:$AA$111,8,0)=0,0.000001,VLOOKUP(AN$429,GDP!$S$7:$AA$111,8,0))</f>
        <v>3.592733170640372E-2</v>
      </c>
      <c r="AO426" s="36">
        <f>IF(VLOOKUP(AO$429,GDP!$S$7:$AA$111,8,0)=0,0.000001,VLOOKUP(AO$429,GDP!$S$7:$AA$111,8,0))</f>
        <v>1.2335880049514145</v>
      </c>
      <c r="AP426" s="36">
        <f>IF(VLOOKUP(AP$429,GDP!$S$7:$AA$111,8,0)=0,0.000001,VLOOKUP(AP$429,GDP!$S$7:$AA$111,8,0))</f>
        <v>9.9999999999999995E-7</v>
      </c>
      <c r="AQ426" s="36">
        <f>IF(VLOOKUP(AQ$429,GDP!$S$7:$AA$111,8,0)=0,0.000001,VLOOKUP(AQ$429,GDP!$S$7:$AA$111,8,0))</f>
        <v>38.265093204935951</v>
      </c>
      <c r="AR426" s="36">
        <f>IF(VLOOKUP(AR$429,GDP!$S$7:$AA$111,8,0)=0,0.000001,VLOOKUP(AR$429,GDP!$S$7:$AA$111,8,0))</f>
        <v>35.410669587115876</v>
      </c>
      <c r="AS426" s="36">
        <f>IF(VLOOKUP(AS$429,GDP!$S$7:$AA$111,8,0)=0,0.000001,VLOOKUP(AS$429,GDP!$S$7:$AA$111,8,0))</f>
        <v>74.931531757698068</v>
      </c>
      <c r="AT426" s="36">
        <f>IF(VLOOKUP(AT$429,GDP!$S$7:$AA$111,8,0)=0,0.000001,VLOOKUP(AT$429,GDP!$S$7:$AA$111,8,0))</f>
        <v>9.9999999999999995E-7</v>
      </c>
      <c r="AU426" s="36">
        <f>IF(VLOOKUP(AU$429,GDP!$S$7:$AA$111,8,0)=0,0.000001,VLOOKUP(AU$429,GDP!$S$7:$AA$111,8,0))</f>
        <v>12.636663269283776</v>
      </c>
      <c r="AV426" s="36">
        <f>IF(VLOOKUP(AV$429,GDP!$S$7:$AA$111,8,0)=0,0.000001,VLOOKUP(AV$429,GDP!$S$7:$AA$111,8,0))</f>
        <v>8.3845405760528386</v>
      </c>
      <c r="AW426" s="36">
        <f>IF(VLOOKUP(AW$429,GDP!$S$7:$AA$111,8,0)=0,0.000001,VLOOKUP(AW$429,GDP!$S$7:$AA$111,8,0))</f>
        <v>3.406187779198655</v>
      </c>
      <c r="AX426" s="36">
        <f>IF(VLOOKUP(AX$429,GDP!$S$7:$AA$111,8,0)=0,0.000001,VLOOKUP(AX$429,GDP!$S$7:$AA$111,8,0))</f>
        <v>274.29260397313448</v>
      </c>
      <c r="AY426" s="36">
        <f>IF(VLOOKUP(AY$429,GDP!$S$7:$AA$111,8,0)=0,0.000001,VLOOKUP(AY$429,GDP!$S$7:$AA$111,8,0))</f>
        <v>51.827857484712162</v>
      </c>
      <c r="AZ426" s="36">
        <f>IF(VLOOKUP(AZ$429,GDP!$S$7:$AA$111,8,0)=0,0.000001,VLOOKUP(AZ$429,GDP!$S$7:$AA$111,8,0))</f>
        <v>0.22896095239392844</v>
      </c>
      <c r="BA426" s="36">
        <f>IF(VLOOKUP(BA$429,GDP!$S$7:$AA$111,8,0)=0,0.000001,VLOOKUP(BA$429,GDP!$S$7:$AA$111,8,0))</f>
        <v>64.756417168000027</v>
      </c>
      <c r="BB426" s="36">
        <f>IF(VLOOKUP(BB$429,GDP!$S$7:$AA$111,8,0)=0,0.000001,VLOOKUP(BB$429,GDP!$S$7:$AA$111,8,0))</f>
        <v>134.30836116180313</v>
      </c>
      <c r="BC426" s="36">
        <f>IF(VLOOKUP(BC$429,GDP!$S$7:$AA$111,8,0)=0,0.000001,VLOOKUP(BC$429,GDP!$S$7:$AA$111,8,0))</f>
        <v>18.56298794277593</v>
      </c>
      <c r="BD426" s="36">
        <f>IF(VLOOKUP(BD$429,GDP!$S$7:$AA$111,8,0)=0,0.000001,VLOOKUP(BD$429,GDP!$S$7:$AA$111,8,0))</f>
        <v>1.8081149367151159</v>
      </c>
      <c r="BE426" s="36">
        <f>IF(VLOOKUP(BE$429,GDP!$S$7:$AA$111,8,0)=0,0.000001,VLOOKUP(BE$429,GDP!$S$7:$AA$111,8,0))</f>
        <v>35.414135874638184</v>
      </c>
      <c r="BF426" s="36">
        <f>IF(VLOOKUP(BF$429,GDP!$S$7:$AA$111,8,0)=0,0.000001,VLOOKUP(BF$429,GDP!$S$7:$AA$111,8,0))</f>
        <v>16.031634054755244</v>
      </c>
      <c r="BG426" s="36">
        <f>IF(VLOOKUP(BG$429,GDP!$S$7:$AA$111,8,0)=0,0.000001,VLOOKUP(BG$429,GDP!$S$7:$AA$111,8,0))</f>
        <v>15.078051983989466</v>
      </c>
      <c r="BH426" s="36">
        <f>IF(VLOOKUP(BH$429,GDP!$S$7:$AA$111,8,0)=0,0.000001,VLOOKUP(BH$429,GDP!$S$7:$AA$111,8,0))</f>
        <v>3.535080974597235E-2</v>
      </c>
      <c r="BI426" s="36">
        <f>IF(VLOOKUP(BI$429,GDP!$S$7:$AA$111,8,0)=0,0.000001,VLOOKUP(BI$429,GDP!$S$7:$AA$111,8,0))</f>
        <v>43.213293661302352</v>
      </c>
      <c r="BJ426" s="36">
        <f>IF(VLOOKUP(BJ$429,GDP!$S$7:$AA$111,8,0)=0,0.000001,VLOOKUP(BJ$429,GDP!$S$7:$AA$111,8,0))</f>
        <v>1.4871787210351419</v>
      </c>
      <c r="BK426" s="36">
        <f>IF(VLOOKUP(BK$429,GDP!$S$7:$AA$111,8,0)=0,0.000001,VLOOKUP(BK$429,GDP!$S$7:$AA$111,8,0))</f>
        <v>10.193855438631187</v>
      </c>
      <c r="BL426" s="36">
        <f>IF(VLOOKUP(BL$429,GDP!$S$7:$AA$111,8,0)=0,0.000001,VLOOKUP(BL$429,GDP!$S$7:$AA$111,8,0))</f>
        <v>5.6949686830675637</v>
      </c>
      <c r="BM426" s="36">
        <f>IF(VLOOKUP(BM$429,GDP!$S$7:$AA$111,8,0)=0,0.000001,VLOOKUP(BM$429,GDP!$S$7:$AA$111,8,0))</f>
        <v>33.254314035181991</v>
      </c>
      <c r="BN426" s="36">
        <f>IF(VLOOKUP(BN$429,GDP!$S$7:$AA$111,8,0)=0,0.000001,VLOOKUP(BN$429,GDP!$S$7:$AA$111,8,0))</f>
        <v>8.9920057996178659</v>
      </c>
      <c r="BO426" s="36">
        <f>IF(VLOOKUP(BO$429,GDP!$S$7:$AA$111,8,0)=0,0.000001,VLOOKUP(BO$429,GDP!$S$7:$AA$111,8,0))</f>
        <v>104.5424447574478</v>
      </c>
      <c r="BP426" s="36">
        <f>IF(VLOOKUP(BP$429,GDP!$S$7:$AA$111,8,0)=0,0.000001,VLOOKUP(BP$429,GDP!$S$7:$AA$111,8,0))</f>
        <v>4.7185335548138809</v>
      </c>
      <c r="BQ426" s="36">
        <f>IF(VLOOKUP(BQ$429,GDP!$S$7:$AA$111,8,0)=0,0.000001,VLOOKUP(BQ$429,GDP!$S$7:$AA$111,8,0))</f>
        <v>4.380727460176276</v>
      </c>
      <c r="BR426" s="36">
        <f>IF(VLOOKUP(BR$429,GDP!$S$7:$AA$111,8,0)=0,0.000001,VLOOKUP(BR$429,GDP!$S$7:$AA$111,8,0))</f>
        <v>14.634522481311599</v>
      </c>
      <c r="BS426" s="36">
        <f>IF(VLOOKUP(BS$429,GDP!$S$7:$AA$111,8,0)=0,0.000001,VLOOKUP(BS$429,GDP!$S$7:$AA$111,8,0))</f>
        <v>9.3357587883936759</v>
      </c>
      <c r="BT426" s="36">
        <f>IF(VLOOKUP(BT$429,GDP!$S$7:$AA$111,8,0)=0,0.000001,VLOOKUP(BT$429,GDP!$S$7:$AA$111,8,0))</f>
        <v>0.58637760144231965</v>
      </c>
      <c r="BU426" s="36">
        <f>IF(VLOOKUP(BU$429,GDP!$S$7:$AA$111,8,0)=0,0.000001,VLOOKUP(BU$429,GDP!$S$7:$AA$111,8,0))</f>
        <v>78.540129359851065</v>
      </c>
      <c r="BV426" s="36">
        <f>IF(VLOOKUP(BV$429,GDP!$S$7:$AA$111,8,0)=0,0.000001,VLOOKUP(BV$429,GDP!$S$7:$AA$111,8,0))</f>
        <v>16.043306779921018</v>
      </c>
      <c r="BW426" s="36">
        <f>IF(VLOOKUP(BW$429,GDP!$S$7:$AA$111,8,0)=0,0.000001,VLOOKUP(BW$429,GDP!$S$7:$AA$111,8,0))</f>
        <v>5.2308440754184637</v>
      </c>
      <c r="BX426" s="36">
        <f>IF(VLOOKUP(BX$429,GDP!$S$7:$AA$111,8,0)=0,0.000001,VLOOKUP(BX$429,GDP!$S$7:$AA$111,8,0))</f>
        <v>843.12858165947955</v>
      </c>
      <c r="BY426" s="36">
        <f>IF(VLOOKUP(BY$429,GDP!$S$7:$AA$111,8,0)=0,0.000001,VLOOKUP(BY$429,GDP!$S$7:$AA$111,8,0))</f>
        <v>9.9999999999999995E-7</v>
      </c>
      <c r="BZ426" s="36">
        <f>IF(VLOOKUP(BZ$429,GDP!$S$7:$AA$111,8,0)=0,0.000001,VLOOKUP(BZ$429,GDP!$S$7:$AA$111,8,0))</f>
        <v>15.813318397634809</v>
      </c>
      <c r="CA426" s="36">
        <f>IF(VLOOKUP(CA$429,GDP!$S$7:$AA$111,8,0)=0,0.000001,VLOOKUP(CA$429,GDP!$S$7:$AA$111,8,0))</f>
        <v>6.9258819202212756</v>
      </c>
      <c r="CB426" s="36">
        <f>IF(VLOOKUP(CB$429,GDP!$S$7:$AA$111,8,0)=0,0.000001,VLOOKUP(CB$429,GDP!$S$7:$AA$111,8,0))</f>
        <v>177.7026347201855</v>
      </c>
      <c r="CC426" s="36">
        <f>IF(VLOOKUP(CC$429,GDP!$S$7:$AA$111,8,0)=0,0.000001,VLOOKUP(CC$429,GDP!$S$7:$AA$111,8,0))</f>
        <v>260.23652600728371</v>
      </c>
      <c r="CD426" s="36">
        <f>IF(VLOOKUP(CD$429,GDP!$S$7:$AA$111,8,0)=0,0.000001,VLOOKUP(CD$429,GDP!$S$7:$AA$111,8,0))</f>
        <v>204.92213559480078</v>
      </c>
      <c r="CE426" s="36">
        <f>IF(VLOOKUP(CE$429,GDP!$S$7:$AA$111,8,0)=0,0.000001,VLOOKUP(CE$429,GDP!$S$7:$AA$111,8,0))</f>
        <v>83.759945960224627</v>
      </c>
      <c r="CF426" s="36">
        <f>IF(VLOOKUP(CF$429,GDP!$S$7:$AA$111,8,0)=0,0.000001,VLOOKUP(CF$429,GDP!$S$7:$AA$111,8,0))</f>
        <v>24.883719643006287</v>
      </c>
      <c r="CG426" s="36">
        <f>IF(VLOOKUP(CG$429,GDP!$S$7:$AA$111,8,0)=0,0.000001,VLOOKUP(CG$429,GDP!$S$7:$AA$111,8,0))</f>
        <v>5.9606480994983624</v>
      </c>
      <c r="CH426" s="36">
        <f>IF(VLOOKUP(CH$429,GDP!$S$7:$AA$111,8,0)=0,0.000001,VLOOKUP(CH$429,GDP!$S$7:$AA$111,8,0))</f>
        <v>372.64710112034868</v>
      </c>
      <c r="CI426" s="36">
        <f>IF(VLOOKUP(CI$429,GDP!$S$7:$AA$111,8,0)=0,0.000001,VLOOKUP(CI$429,GDP!$S$7:$AA$111,8,0))</f>
        <v>8.9659725218773332</v>
      </c>
      <c r="CJ426" s="36">
        <f>IF(VLOOKUP(CJ$429,GDP!$S$7:$AA$111,8,0)=0,0.000001,VLOOKUP(CJ$429,GDP!$S$7:$AA$111,8,0))</f>
        <v>100.62440530105981</v>
      </c>
      <c r="CK426" s="36">
        <f>IF(VLOOKUP(CK$429,GDP!$S$7:$AA$111,8,0)=0,0.000001,VLOOKUP(CK$429,GDP!$S$7:$AA$111,8,0))</f>
        <v>15.222643526459454</v>
      </c>
      <c r="CL426" s="36">
        <f>IF(VLOOKUP(CL$429,GDP!$S$7:$AA$111,8,0)=0,0.000001,VLOOKUP(CL$429,GDP!$S$7:$AA$111,8,0))</f>
        <v>61.798633177089471</v>
      </c>
      <c r="CM426" s="36">
        <f>IF(VLOOKUP(CM$429,GDP!$S$7:$AA$111,8,0)=0,0.000001,VLOOKUP(CM$429,GDP!$S$7:$AA$111,8,0))</f>
        <v>8.9024495627465186</v>
      </c>
      <c r="CN426" s="36">
        <f>IF(VLOOKUP(CN$429,GDP!$S$7:$AA$111,8,0)=0,0.000001,VLOOKUP(CN$429,GDP!$S$7:$AA$111,8,0))</f>
        <v>45.305778595326217</v>
      </c>
      <c r="CO426" s="36">
        <f>IF(VLOOKUP(CO$429,GDP!$S$7:$AA$111,8,0)=0,0.000001,VLOOKUP(CO$429,GDP!$S$7:$AA$111,8,0))</f>
        <v>9.9999999999999995E-7</v>
      </c>
      <c r="CP426" s="36">
        <f>IF(VLOOKUP(CP$429,GDP!$S$7:$AA$111,8,0)=0,0.000001,VLOOKUP(CP$429,GDP!$S$7:$AA$111,8,0))</f>
        <v>18.42427013145425</v>
      </c>
      <c r="CQ426" s="36">
        <f>IF(VLOOKUP(CQ$429,GDP!$S$7:$AA$111,8,0)=0,0.000001,VLOOKUP(CQ$429,GDP!$S$7:$AA$111,8,0))</f>
        <v>8.5502122064656234</v>
      </c>
      <c r="CR426" s="36">
        <f>IF(VLOOKUP(CR$429,GDP!$S$7:$AA$111,8,0)=0,0.000001,VLOOKUP(CR$429,GDP!$S$7:$AA$111,8,0))</f>
        <v>4.2379892340589365</v>
      </c>
      <c r="CS426" s="36">
        <f>IF(VLOOKUP(CS$429,GDP!$S$7:$AA$111,8,0)=0,0.000001,VLOOKUP(CS$429,GDP!$S$7:$AA$111,8,0))</f>
        <v>10.955703177095998</v>
      </c>
      <c r="CT426" s="36">
        <f>IF(VLOOKUP(CT$429,GDP!$S$7:$AA$111,8,0)=0,0.000001,VLOOKUP(CT$429,GDP!$S$7:$AA$111,8,0))</f>
        <v>16.412928190640621</v>
      </c>
      <c r="CU426" s="36">
        <f>IF(VLOOKUP(CU$429,GDP!$S$7:$AA$111,8,0)=0,0.000001,VLOOKUP(CU$429,GDP!$S$7:$AA$111,8,0))</f>
        <v>19.487806234843902</v>
      </c>
      <c r="CV426" s="36">
        <f>IF(VLOOKUP(CV$429,GDP!$S$7:$AA$111,8,0)=0,0.000001,VLOOKUP(CV$429,GDP!$S$7:$AA$111,8,0))</f>
        <v>664.12012693536974</v>
      </c>
      <c r="CW426" s="36">
        <f>IF(VLOOKUP(CW$429,GDP!$S$7:$AA$111,8,0)=0,0.000001,VLOOKUP(CW$429,GDP!$S$7:$AA$111,8,0))</f>
        <v>136.48109757640663</v>
      </c>
      <c r="CX426" s="36">
        <f>IF(VLOOKUP(CX$429,GDP!$S$7:$AA$111,8,0)=0,0.000001,VLOOKUP(CX$429,GDP!$S$7:$AA$111,8,0))</f>
        <v>109.35478287453731</v>
      </c>
      <c r="CY426" s="36">
        <f>IF(VLOOKUP(CY$429,GDP!$S$7:$AA$111,8,0)=0,0.000001,VLOOKUP(CY$429,GDP!$S$7:$AA$111,8,0))</f>
        <v>40.751552141629553</v>
      </c>
      <c r="CZ426" s="36">
        <f>IF(VLOOKUP(CZ$429,GDP!$S$7:$AA$111,8,0)=0,0.000001,VLOOKUP(CZ$429,GDP!$S$7:$AA$111,8,0))</f>
        <v>2.7889477559734654</v>
      </c>
      <c r="DA426" s="36">
        <f>IF(VLOOKUP(DA$429,GDP!$S$7:$AA$111,8,0)=0,0.000001,VLOOKUP(DA$429,GDP!$S$7:$AA$111,8,0))</f>
        <v>2.6396367180629525</v>
      </c>
      <c r="DB426" s="36">
        <f>IF(VLOOKUP(DB$429,GDP!$S$7:$AA$111,8,0)=0,0.000001,VLOOKUP(DB$429,GDP!$S$7:$AA$111,8,0))</f>
        <v>107.64325434676113</v>
      </c>
      <c r="DC426" s="36">
        <f>IF(VLOOKUP(DC$429,GDP!$S$7:$AA$111,8,0)=0,0.000001,VLOOKUP(DC$429,GDP!$S$7:$AA$111,8,0))</f>
        <v>0.59442349093418301</v>
      </c>
      <c r="DD426" s="36">
        <f>IF(VLOOKUP(DD$429,GDP!$S$7:$AA$111,8,0)=0,0.000001,VLOOKUP(DD$429,GDP!$S$7:$AA$111,8,0))</f>
        <v>9.9999999999999995E-7</v>
      </c>
      <c r="DE426" s="3"/>
    </row>
    <row r="427" spans="1:109" x14ac:dyDescent="0.35">
      <c r="A427" s="3"/>
      <c r="B427" s="3"/>
      <c r="C427" s="3"/>
      <c r="D427" s="3"/>
      <c r="E427" s="3" t="s">
        <v>3955</v>
      </c>
      <c r="F427" s="3" t="s">
        <v>3956</v>
      </c>
      <c r="G427" s="3" t="s">
        <v>3957</v>
      </c>
      <c r="H427" s="3" t="s">
        <v>3958</v>
      </c>
      <c r="I427" s="3" t="s">
        <v>3959</v>
      </c>
      <c r="J427" s="3" t="s">
        <v>3960</v>
      </c>
      <c r="K427" s="3" t="s">
        <v>3961</v>
      </c>
      <c r="L427" s="3" t="s">
        <v>3962</v>
      </c>
      <c r="M427" s="3" t="s">
        <v>3963</v>
      </c>
      <c r="N427" s="3" t="s">
        <v>3966</v>
      </c>
      <c r="O427" s="3" t="s">
        <v>3969</v>
      </c>
      <c r="P427" s="3" t="s">
        <v>3970</v>
      </c>
      <c r="Q427" s="3" t="s">
        <v>3973</v>
      </c>
      <c r="R427" s="3" t="s">
        <v>3976</v>
      </c>
      <c r="S427" s="3" t="s">
        <v>3979</v>
      </c>
      <c r="T427" s="3" t="s">
        <v>3980</v>
      </c>
      <c r="U427" s="3" t="s">
        <v>3981</v>
      </c>
      <c r="V427" s="3" t="s">
        <v>3984</v>
      </c>
      <c r="W427" s="3" t="s">
        <v>3985</v>
      </c>
      <c r="X427" s="3" t="s">
        <v>3986</v>
      </c>
      <c r="Y427" s="3" t="s">
        <v>3987</v>
      </c>
      <c r="Z427" s="3" t="s">
        <v>3988</v>
      </c>
      <c r="AA427" s="3" t="s">
        <v>3989</v>
      </c>
      <c r="AB427" s="3" t="s">
        <v>3990</v>
      </c>
      <c r="AC427" s="3" t="s">
        <v>3991</v>
      </c>
      <c r="AD427" s="3" t="s">
        <v>3992</v>
      </c>
      <c r="AE427" s="3" t="s">
        <v>3993</v>
      </c>
      <c r="AF427" s="3" t="s">
        <v>3994</v>
      </c>
      <c r="AG427" s="3" t="s">
        <v>3995</v>
      </c>
      <c r="AH427" s="3" t="s">
        <v>3996</v>
      </c>
      <c r="AI427" s="3" t="s">
        <v>3997</v>
      </c>
      <c r="AJ427" s="3" t="s">
        <v>4000</v>
      </c>
      <c r="AK427" s="3" t="s">
        <v>4003</v>
      </c>
      <c r="AL427" s="3" t="s">
        <v>4006</v>
      </c>
      <c r="AM427" s="3" t="s">
        <v>4009</v>
      </c>
      <c r="AN427" s="3" t="s">
        <v>4010</v>
      </c>
      <c r="AO427" s="3" t="s">
        <v>4011</v>
      </c>
      <c r="AP427" s="3" t="s">
        <v>3876</v>
      </c>
      <c r="AQ427" s="3" t="s">
        <v>3877</v>
      </c>
      <c r="AR427" s="3" t="s">
        <v>3878</v>
      </c>
      <c r="AS427" s="3" t="s">
        <v>3879</v>
      </c>
      <c r="AT427" s="3" t="s">
        <v>3880</v>
      </c>
      <c r="AU427" s="3" t="s">
        <v>3881</v>
      </c>
      <c r="AV427" s="3" t="s">
        <v>3882</v>
      </c>
      <c r="AW427" s="3" t="s">
        <v>3883</v>
      </c>
      <c r="AX427" s="3" t="s">
        <v>3884</v>
      </c>
      <c r="AY427" s="3" t="s">
        <v>3885</v>
      </c>
      <c r="AZ427" s="3" t="s">
        <v>3886</v>
      </c>
      <c r="BA427" s="3" t="s">
        <v>3887</v>
      </c>
      <c r="BB427" s="3" t="s">
        <v>3888</v>
      </c>
      <c r="BC427" s="3" t="s">
        <v>3889</v>
      </c>
      <c r="BD427" s="3" t="s">
        <v>3890</v>
      </c>
      <c r="BE427" s="3" t="s">
        <v>3891</v>
      </c>
      <c r="BF427" s="3" t="s">
        <v>3892</v>
      </c>
      <c r="BG427" s="3" t="s">
        <v>3893</v>
      </c>
      <c r="BH427" s="3" t="s">
        <v>3894</v>
      </c>
      <c r="BI427" s="3" t="s">
        <v>3895</v>
      </c>
      <c r="BJ427" s="3" t="s">
        <v>3896</v>
      </c>
      <c r="BK427" s="3" t="s">
        <v>3897</v>
      </c>
      <c r="BL427" s="3" t="s">
        <v>3898</v>
      </c>
      <c r="BM427" s="3" t="s">
        <v>3899</v>
      </c>
      <c r="BN427" s="3" t="s">
        <v>3900</v>
      </c>
      <c r="BO427" s="3" t="s">
        <v>3901</v>
      </c>
      <c r="BP427" s="3" t="s">
        <v>3902</v>
      </c>
      <c r="BQ427" s="3" t="s">
        <v>3903</v>
      </c>
      <c r="BR427" s="3" t="s">
        <v>3904</v>
      </c>
      <c r="BS427" s="3" t="s">
        <v>3905</v>
      </c>
      <c r="BT427" s="3" t="s">
        <v>3906</v>
      </c>
      <c r="BU427" s="3" t="s">
        <v>3907</v>
      </c>
      <c r="BV427" s="3" t="s">
        <v>3908</v>
      </c>
      <c r="BW427" s="3" t="s">
        <v>3909</v>
      </c>
      <c r="BX427" s="3" t="s">
        <v>3910</v>
      </c>
      <c r="BY427" s="3" t="s">
        <v>3911</v>
      </c>
      <c r="BZ427" s="3" t="s">
        <v>3912</v>
      </c>
      <c r="CA427" s="3" t="s">
        <v>3913</v>
      </c>
      <c r="CB427" s="3" t="s">
        <v>3914</v>
      </c>
      <c r="CC427" s="3" t="s">
        <v>3915</v>
      </c>
      <c r="CD427" s="3" t="s">
        <v>3916</v>
      </c>
      <c r="CE427" s="3" t="s">
        <v>3917</v>
      </c>
      <c r="CF427" s="3" t="s">
        <v>3918</v>
      </c>
      <c r="CG427" s="3" t="s">
        <v>3919</v>
      </c>
      <c r="CH427" s="3" t="s">
        <v>3920</v>
      </c>
      <c r="CI427" s="3" t="s">
        <v>3921</v>
      </c>
      <c r="CJ427" s="3" t="s">
        <v>3922</v>
      </c>
      <c r="CK427" s="3" t="s">
        <v>3923</v>
      </c>
      <c r="CL427" s="3" t="s">
        <v>3924</v>
      </c>
      <c r="CM427" s="3" t="s">
        <v>3925</v>
      </c>
      <c r="CN427" s="3" t="s">
        <v>3926</v>
      </c>
      <c r="CO427" s="3" t="s">
        <v>3927</v>
      </c>
      <c r="CP427" s="3" t="s">
        <v>3928</v>
      </c>
      <c r="CQ427" s="3" t="s">
        <v>3929</v>
      </c>
      <c r="CR427" s="3" t="s">
        <v>3930</v>
      </c>
      <c r="CS427" s="3" t="s">
        <v>3931</v>
      </c>
      <c r="CT427" s="3" t="s">
        <v>3932</v>
      </c>
      <c r="CU427" s="3" t="s">
        <v>3933</v>
      </c>
      <c r="CV427" s="3" t="s">
        <v>3934</v>
      </c>
      <c r="CW427" s="3" t="s">
        <v>3935</v>
      </c>
      <c r="CX427" s="3" t="s">
        <v>3936</v>
      </c>
      <c r="CY427" s="3" t="s">
        <v>3937</v>
      </c>
      <c r="CZ427" s="3" t="s">
        <v>3938</v>
      </c>
      <c r="DA427" s="3" t="s">
        <v>3939</v>
      </c>
      <c r="DB427" s="3" t="s">
        <v>3940</v>
      </c>
      <c r="DC427" s="3" t="s">
        <v>3941</v>
      </c>
      <c r="DD427" s="3" t="s">
        <v>624</v>
      </c>
      <c r="DE427" s="3"/>
    </row>
    <row r="428" spans="1:109" x14ac:dyDescent="0.35">
      <c r="A428" s="3"/>
      <c r="B428" s="3"/>
      <c r="C428" s="3"/>
      <c r="D428" s="3"/>
      <c r="E428" s="39" t="s">
        <v>462</v>
      </c>
      <c r="F428" s="39" t="str">
        <f>E428</f>
        <v>A11</v>
      </c>
      <c r="G428" s="39" t="str">
        <f>F428</f>
        <v>A11</v>
      </c>
      <c r="H428" s="39" t="str">
        <f>G428</f>
        <v>A11</v>
      </c>
      <c r="I428" s="39" t="str">
        <f>H428</f>
        <v>A11</v>
      </c>
      <c r="J428" s="39" t="s">
        <v>472</v>
      </c>
      <c r="K428" s="39" t="str">
        <f>J428</f>
        <v>A12</v>
      </c>
      <c r="L428" s="39" t="str">
        <f>K428</f>
        <v>A12</v>
      </c>
      <c r="M428" s="39" t="str">
        <f>L428</f>
        <v>A12</v>
      </c>
      <c r="N428" s="39" t="s">
        <v>479</v>
      </c>
      <c r="O428" s="39" t="str">
        <f>N428</f>
        <v>A13</v>
      </c>
      <c r="P428" s="39" t="str">
        <f>O428</f>
        <v>A13</v>
      </c>
      <c r="Q428" s="39" t="s">
        <v>486</v>
      </c>
      <c r="R428" s="39" t="str">
        <f>Q428</f>
        <v>A14</v>
      </c>
      <c r="S428" s="39" t="str">
        <f>R428</f>
        <v>A14</v>
      </c>
      <c r="T428" s="39" t="str">
        <f>S428</f>
        <v>A14</v>
      </c>
      <c r="U428" s="39" t="s">
        <v>496</v>
      </c>
      <c r="V428" s="39" t="str">
        <f>U428</f>
        <v>A15</v>
      </c>
      <c r="W428" s="39" t="str">
        <f>V428</f>
        <v>A15</v>
      </c>
      <c r="X428" s="39" t="s">
        <v>504</v>
      </c>
      <c r="Y428" s="39" t="s">
        <v>507</v>
      </c>
      <c r="Z428" s="39" t="s">
        <v>509</v>
      </c>
      <c r="AA428" s="39" t="str">
        <f>Z428</f>
        <v>A29</v>
      </c>
      <c r="AB428" s="39" t="str">
        <f>AA428</f>
        <v>A29</v>
      </c>
      <c r="AC428" s="39" t="str">
        <f>AB428</f>
        <v>A29</v>
      </c>
      <c r="AD428" s="39" t="s">
        <v>519</v>
      </c>
      <c r="AE428" s="39" t="str">
        <f>AD428</f>
        <v>A31</v>
      </c>
      <c r="AF428" s="39" t="str">
        <f>AE428</f>
        <v>A31</v>
      </c>
      <c r="AG428" s="39" t="str">
        <f>AF428</f>
        <v>A31</v>
      </c>
      <c r="AH428" s="39" t="s">
        <v>529</v>
      </c>
      <c r="AI428" s="39" t="str">
        <f>AH428</f>
        <v>A32</v>
      </c>
      <c r="AJ428" s="39" t="str">
        <f>AI428</f>
        <v>A32</v>
      </c>
      <c r="AK428" s="39" t="str">
        <f>AJ428</f>
        <v>A32</v>
      </c>
      <c r="AL428" s="39" t="s">
        <v>537</v>
      </c>
      <c r="AM428" s="39" t="str">
        <f>AL428</f>
        <v>A40</v>
      </c>
      <c r="AN428" s="39" t="str">
        <f>AM428</f>
        <v>A40</v>
      </c>
      <c r="AO428" s="39" t="s">
        <v>545</v>
      </c>
      <c r="AP428" s="39" t="s">
        <v>548</v>
      </c>
      <c r="AQ428" s="39" t="s">
        <v>549</v>
      </c>
      <c r="AR428" s="39" t="s">
        <v>550</v>
      </c>
      <c r="AS428" s="39" t="s">
        <v>552</v>
      </c>
      <c r="AT428" s="39" t="s">
        <v>553</v>
      </c>
      <c r="AU428" s="39" t="s">
        <v>554</v>
      </c>
      <c r="AV428" s="39" t="s">
        <v>555</v>
      </c>
      <c r="AW428" s="39" t="s">
        <v>556</v>
      </c>
      <c r="AX428" s="39" t="s">
        <v>557</v>
      </c>
      <c r="AY428" s="39" t="s">
        <v>559</v>
      </c>
      <c r="AZ428" s="39" t="s">
        <v>560</v>
      </c>
      <c r="BA428" s="39" t="s">
        <v>561</v>
      </c>
      <c r="BB428" s="39" t="s">
        <v>563</v>
      </c>
      <c r="BC428" s="39" t="s">
        <v>564</v>
      </c>
      <c r="BD428" s="39" t="s">
        <v>565</v>
      </c>
      <c r="BE428" s="39" t="s">
        <v>566</v>
      </c>
      <c r="BF428" s="39" t="s">
        <v>568</v>
      </c>
      <c r="BG428" s="39" t="s">
        <v>570</v>
      </c>
      <c r="BH428" s="39" t="s">
        <v>571</v>
      </c>
      <c r="BI428" s="39" t="s">
        <v>572</v>
      </c>
      <c r="BJ428" s="39" t="s">
        <v>574</v>
      </c>
      <c r="BK428" s="39" t="s">
        <v>575</v>
      </c>
      <c r="BL428" s="39" t="s">
        <v>576</v>
      </c>
      <c r="BM428" s="39" t="s">
        <v>577</v>
      </c>
      <c r="BN428" s="39" t="s">
        <v>578</v>
      </c>
      <c r="BO428" s="39" t="s">
        <v>579</v>
      </c>
      <c r="BP428" s="39" t="s">
        <v>580</v>
      </c>
      <c r="BQ428" s="39" t="s">
        <v>582</v>
      </c>
      <c r="BR428" s="39" t="s">
        <v>584</v>
      </c>
      <c r="BS428" s="39" t="s">
        <v>585</v>
      </c>
      <c r="BT428" s="39" t="s">
        <v>586</v>
      </c>
      <c r="BU428" s="39" t="s">
        <v>587</v>
      </c>
      <c r="BV428" s="39" t="s">
        <v>588</v>
      </c>
      <c r="BW428" s="39" t="s">
        <v>589</v>
      </c>
      <c r="BX428" s="39" t="s">
        <v>590</v>
      </c>
      <c r="BY428" s="39" t="s">
        <v>591</v>
      </c>
      <c r="BZ428" s="39" t="s">
        <v>592</v>
      </c>
      <c r="CA428" s="39" t="s">
        <v>593</v>
      </c>
      <c r="CB428" s="39" t="s">
        <v>594</v>
      </c>
      <c r="CC428" s="39" t="s">
        <v>595</v>
      </c>
      <c r="CD428" s="39" t="s">
        <v>596</v>
      </c>
      <c r="CE428" s="39" t="s">
        <v>597</v>
      </c>
      <c r="CF428" s="39" t="s">
        <v>598</v>
      </c>
      <c r="CG428" s="39" t="s">
        <v>599</v>
      </c>
      <c r="CH428" s="39" t="s">
        <v>600</v>
      </c>
      <c r="CI428" s="39" t="s">
        <v>602</v>
      </c>
      <c r="CJ428" s="39" t="s">
        <v>603</v>
      </c>
      <c r="CK428" s="39" t="s">
        <v>604</v>
      </c>
      <c r="CL428" s="39" t="s">
        <v>605</v>
      </c>
      <c r="CM428" s="39" t="s">
        <v>606</v>
      </c>
      <c r="CN428" s="39" t="s">
        <v>607</v>
      </c>
      <c r="CO428" s="39" t="s">
        <v>608</v>
      </c>
      <c r="CP428" s="39" t="s">
        <v>609</v>
      </c>
      <c r="CQ428" s="39" t="s">
        <v>610</v>
      </c>
      <c r="CR428" s="39" t="s">
        <v>611</v>
      </c>
      <c r="CS428" s="39" t="s">
        <v>612</v>
      </c>
      <c r="CT428" s="39" t="s">
        <v>613</v>
      </c>
      <c r="CU428" s="39" t="s">
        <v>614</v>
      </c>
      <c r="CV428" s="39" t="s">
        <v>615</v>
      </c>
      <c r="CW428" s="39" t="s">
        <v>616</v>
      </c>
      <c r="CX428" s="39" t="s">
        <v>617</v>
      </c>
      <c r="CY428" s="39" t="s">
        <v>618</v>
      </c>
      <c r="CZ428" s="39" t="s">
        <v>619</v>
      </c>
      <c r="DA428" s="39" t="s">
        <v>620</v>
      </c>
      <c r="DB428" s="39" t="s">
        <v>621</v>
      </c>
      <c r="DC428" s="39" t="s">
        <v>622</v>
      </c>
      <c r="DD428" s="39" t="s">
        <v>623</v>
      </c>
      <c r="DE428" s="3"/>
    </row>
    <row r="429" spans="1:109" x14ac:dyDescent="0.35">
      <c r="A429" s="3"/>
      <c r="B429" s="3"/>
      <c r="C429" s="3"/>
      <c r="D429" s="38">
        <f>SUM(E430:DD534)</f>
        <v>4606.29904444771</v>
      </c>
      <c r="E429" s="3" t="s">
        <v>464</v>
      </c>
      <c r="F429" s="3" t="s">
        <v>466</v>
      </c>
      <c r="G429" s="3" t="s">
        <v>467</v>
      </c>
      <c r="H429" s="3" t="s">
        <v>469</v>
      </c>
      <c r="I429" s="3" t="s">
        <v>471</v>
      </c>
      <c r="J429" s="3" t="s">
        <v>474</v>
      </c>
      <c r="K429" s="3" t="s">
        <v>475</v>
      </c>
      <c r="L429" s="3" t="s">
        <v>476</v>
      </c>
      <c r="M429" s="3" t="s">
        <v>477</v>
      </c>
      <c r="N429" s="3" t="s">
        <v>481</v>
      </c>
      <c r="O429" s="3" t="s">
        <v>483</v>
      </c>
      <c r="P429" s="3" t="s">
        <v>485</v>
      </c>
      <c r="Q429" s="3" t="s">
        <v>488</v>
      </c>
      <c r="R429" s="3" t="s">
        <v>490</v>
      </c>
      <c r="S429" s="3" t="s">
        <v>492</v>
      </c>
      <c r="T429" s="3" t="s">
        <v>494</v>
      </c>
      <c r="U429" s="3" t="s">
        <v>498</v>
      </c>
      <c r="V429" s="3" t="s">
        <v>500</v>
      </c>
      <c r="W429" s="3" t="s">
        <v>502</v>
      </c>
      <c r="X429" s="3" t="s">
        <v>505</v>
      </c>
      <c r="Y429" s="3" t="s">
        <v>508</v>
      </c>
      <c r="Z429" s="3" t="s">
        <v>511</v>
      </c>
      <c r="AA429" s="3" t="s">
        <v>513</v>
      </c>
      <c r="AB429" s="3" t="s">
        <v>515</v>
      </c>
      <c r="AC429" s="3" t="s">
        <v>517</v>
      </c>
      <c r="AD429" s="3" t="s">
        <v>521</v>
      </c>
      <c r="AE429" s="3" t="s">
        <v>523</v>
      </c>
      <c r="AF429" s="3" t="s">
        <v>525</v>
      </c>
      <c r="AG429" s="3" t="s">
        <v>527</v>
      </c>
      <c r="AH429" s="3" t="s">
        <v>531</v>
      </c>
      <c r="AI429" s="3" t="s">
        <v>532</v>
      </c>
      <c r="AJ429" s="3" t="s">
        <v>533</v>
      </c>
      <c r="AK429" s="3" t="s">
        <v>535</v>
      </c>
      <c r="AL429" s="3" t="s">
        <v>539</v>
      </c>
      <c r="AM429" s="3" t="s">
        <v>541</v>
      </c>
      <c r="AN429" s="3" t="s">
        <v>543</v>
      </c>
      <c r="AO429" s="3" t="s">
        <v>547</v>
      </c>
      <c r="AP429" s="3" t="s">
        <v>548</v>
      </c>
      <c r="AQ429" s="3" t="s">
        <v>549</v>
      </c>
      <c r="AR429" s="3" t="s">
        <v>550</v>
      </c>
      <c r="AS429" s="3" t="s">
        <v>552</v>
      </c>
      <c r="AT429" s="3" t="s">
        <v>553</v>
      </c>
      <c r="AU429" s="3" t="s">
        <v>554</v>
      </c>
      <c r="AV429" s="3" t="s">
        <v>555</v>
      </c>
      <c r="AW429" s="3" t="s">
        <v>556</v>
      </c>
      <c r="AX429" s="3" t="s">
        <v>557</v>
      </c>
      <c r="AY429" s="3" t="s">
        <v>559</v>
      </c>
      <c r="AZ429" s="3" t="s">
        <v>560</v>
      </c>
      <c r="BA429" s="3" t="s">
        <v>561</v>
      </c>
      <c r="BB429" s="3" t="s">
        <v>563</v>
      </c>
      <c r="BC429" s="3" t="s">
        <v>564</v>
      </c>
      <c r="BD429" s="3" t="s">
        <v>565</v>
      </c>
      <c r="BE429" s="3" t="s">
        <v>566</v>
      </c>
      <c r="BF429" s="3" t="s">
        <v>568</v>
      </c>
      <c r="BG429" s="3" t="s">
        <v>570</v>
      </c>
      <c r="BH429" s="3" t="s">
        <v>571</v>
      </c>
      <c r="BI429" s="3" t="s">
        <v>572</v>
      </c>
      <c r="BJ429" s="3" t="s">
        <v>574</v>
      </c>
      <c r="BK429" s="3" t="s">
        <v>575</v>
      </c>
      <c r="BL429" s="3" t="s">
        <v>576</v>
      </c>
      <c r="BM429" s="3" t="s">
        <v>577</v>
      </c>
      <c r="BN429" s="3" t="s">
        <v>578</v>
      </c>
      <c r="BO429" s="3" t="s">
        <v>579</v>
      </c>
      <c r="BP429" s="3" t="s">
        <v>580</v>
      </c>
      <c r="BQ429" s="3" t="s">
        <v>582</v>
      </c>
      <c r="BR429" s="3" t="s">
        <v>584</v>
      </c>
      <c r="BS429" s="3" t="s">
        <v>585</v>
      </c>
      <c r="BT429" s="3" t="s">
        <v>586</v>
      </c>
      <c r="BU429" s="3" t="s">
        <v>587</v>
      </c>
      <c r="BV429" s="3" t="s">
        <v>588</v>
      </c>
      <c r="BW429" s="3" t="s">
        <v>589</v>
      </c>
      <c r="BX429" s="3" t="s">
        <v>590</v>
      </c>
      <c r="BY429" s="3" t="s">
        <v>591</v>
      </c>
      <c r="BZ429" s="3" t="s">
        <v>592</v>
      </c>
      <c r="CA429" s="3" t="s">
        <v>593</v>
      </c>
      <c r="CB429" s="3" t="s">
        <v>594</v>
      </c>
      <c r="CC429" s="3" t="s">
        <v>595</v>
      </c>
      <c r="CD429" s="3" t="s">
        <v>596</v>
      </c>
      <c r="CE429" s="3" t="s">
        <v>597</v>
      </c>
      <c r="CF429" s="3" t="s">
        <v>598</v>
      </c>
      <c r="CG429" s="3" t="s">
        <v>599</v>
      </c>
      <c r="CH429" s="3" t="s">
        <v>600</v>
      </c>
      <c r="CI429" s="3" t="s">
        <v>602</v>
      </c>
      <c r="CJ429" s="3" t="s">
        <v>603</v>
      </c>
      <c r="CK429" s="3" t="s">
        <v>604</v>
      </c>
      <c r="CL429" s="3" t="s">
        <v>605</v>
      </c>
      <c r="CM429" s="3" t="s">
        <v>606</v>
      </c>
      <c r="CN429" s="3" t="s">
        <v>607</v>
      </c>
      <c r="CO429" s="3" t="s">
        <v>608</v>
      </c>
      <c r="CP429" s="3" t="s">
        <v>609</v>
      </c>
      <c r="CQ429" s="3" t="s">
        <v>610</v>
      </c>
      <c r="CR429" s="3" t="s">
        <v>611</v>
      </c>
      <c r="CS429" s="3" t="s">
        <v>612</v>
      </c>
      <c r="CT429" s="3" t="s">
        <v>613</v>
      </c>
      <c r="CU429" s="3" t="s">
        <v>614</v>
      </c>
      <c r="CV429" s="3" t="s">
        <v>615</v>
      </c>
      <c r="CW429" s="3" t="s">
        <v>616</v>
      </c>
      <c r="CX429" s="3" t="s">
        <v>617</v>
      </c>
      <c r="CY429" s="3" t="s">
        <v>618</v>
      </c>
      <c r="CZ429" s="3" t="s">
        <v>619</v>
      </c>
      <c r="DA429" s="3" t="s">
        <v>620</v>
      </c>
      <c r="DB429" s="3" t="s">
        <v>621</v>
      </c>
      <c r="DC429" s="3" t="s">
        <v>622</v>
      </c>
      <c r="DD429" s="3" t="s">
        <v>623</v>
      </c>
      <c r="DE429" s="3"/>
    </row>
    <row r="430" spans="1:109" x14ac:dyDescent="0.35">
      <c r="A430" s="3"/>
      <c r="B430" s="3" t="s">
        <v>3955</v>
      </c>
      <c r="C430" s="39" t="s">
        <v>462</v>
      </c>
      <c r="D430" s="3" t="s">
        <v>464</v>
      </c>
      <c r="E430" s="48">
        <f>IF(SUM(E$318:E$422),E318/SUM(E$318:E$422)*E$426,0)</f>
        <v>0.33996114735753169</v>
      </c>
      <c r="F430" s="49">
        <f t="shared" ref="F430:BQ430" si="643">IF(SUM(F$318:F$422),F318/SUM(F$318:F$422)*F$426,0)</f>
        <v>0</v>
      </c>
      <c r="G430" s="49">
        <f t="shared" si="643"/>
        <v>0</v>
      </c>
      <c r="H430" s="49">
        <f t="shared" si="643"/>
        <v>0</v>
      </c>
      <c r="I430" s="49">
        <f t="shared" si="643"/>
        <v>0</v>
      </c>
      <c r="J430" s="50">
        <f t="shared" si="643"/>
        <v>0</v>
      </c>
      <c r="K430" s="50">
        <f t="shared" si="643"/>
        <v>0</v>
      </c>
      <c r="L430" s="50">
        <f t="shared" si="643"/>
        <v>0</v>
      </c>
      <c r="M430" s="50">
        <f t="shared" si="643"/>
        <v>0</v>
      </c>
      <c r="N430" s="49">
        <f t="shared" si="643"/>
        <v>0</v>
      </c>
      <c r="O430" s="49">
        <f t="shared" si="643"/>
        <v>0</v>
      </c>
      <c r="P430" s="49">
        <f t="shared" si="643"/>
        <v>0</v>
      </c>
      <c r="Q430" s="50">
        <f t="shared" si="643"/>
        <v>0</v>
      </c>
      <c r="R430" s="50">
        <f t="shared" si="643"/>
        <v>0</v>
      </c>
      <c r="S430" s="50">
        <f t="shared" si="643"/>
        <v>0</v>
      </c>
      <c r="T430" s="50">
        <f t="shared" si="643"/>
        <v>0</v>
      </c>
      <c r="U430" s="49">
        <f t="shared" si="643"/>
        <v>0</v>
      </c>
      <c r="V430" s="49">
        <f t="shared" si="643"/>
        <v>0</v>
      </c>
      <c r="W430" s="49">
        <f t="shared" si="643"/>
        <v>0</v>
      </c>
      <c r="X430" s="50">
        <f t="shared" si="643"/>
        <v>0</v>
      </c>
      <c r="Y430" s="49">
        <f t="shared" si="643"/>
        <v>0</v>
      </c>
      <c r="Z430" s="50">
        <f t="shared" si="643"/>
        <v>0</v>
      </c>
      <c r="AA430" s="50">
        <f t="shared" si="643"/>
        <v>0</v>
      </c>
      <c r="AB430" s="50">
        <f t="shared" si="643"/>
        <v>0</v>
      </c>
      <c r="AC430" s="50">
        <f t="shared" si="643"/>
        <v>0</v>
      </c>
      <c r="AD430" s="49">
        <f t="shared" si="643"/>
        <v>0.41433674095952933</v>
      </c>
      <c r="AE430" s="49">
        <f t="shared" si="643"/>
        <v>0.15097591882771555</v>
      </c>
      <c r="AF430" s="49">
        <f t="shared" si="643"/>
        <v>6.5678842984722707E-2</v>
      </c>
      <c r="AG430" s="49">
        <f t="shared" si="643"/>
        <v>1.1714950346610433E-2</v>
      </c>
      <c r="AH430" s="50">
        <f t="shared" si="643"/>
        <v>0</v>
      </c>
      <c r="AI430" s="50">
        <f t="shared" si="643"/>
        <v>0</v>
      </c>
      <c r="AJ430" s="50">
        <f t="shared" si="643"/>
        <v>0</v>
      </c>
      <c r="AK430" s="50">
        <f t="shared" si="643"/>
        <v>0</v>
      </c>
      <c r="AL430" s="49">
        <f t="shared" si="643"/>
        <v>0</v>
      </c>
      <c r="AM430" s="49">
        <f t="shared" si="643"/>
        <v>0</v>
      </c>
      <c r="AN430" s="49">
        <f t="shared" si="643"/>
        <v>0</v>
      </c>
      <c r="AO430" s="50">
        <f t="shared" si="643"/>
        <v>0</v>
      </c>
      <c r="AP430" s="49">
        <f t="shared" si="643"/>
        <v>0</v>
      </c>
      <c r="AQ430" s="50">
        <f t="shared" si="643"/>
        <v>0</v>
      </c>
      <c r="AR430" s="49">
        <f t="shared" si="643"/>
        <v>0</v>
      </c>
      <c r="AS430" s="50">
        <f t="shared" si="643"/>
        <v>0</v>
      </c>
      <c r="AT430" s="49">
        <f t="shared" si="643"/>
        <v>0</v>
      </c>
      <c r="AU430" s="50">
        <f t="shared" si="643"/>
        <v>1.0689417395488858E-2</v>
      </c>
      <c r="AV430" s="49">
        <f t="shared" si="643"/>
        <v>0.18063486262004008</v>
      </c>
      <c r="AW430" s="50">
        <f t="shared" si="643"/>
        <v>0</v>
      </c>
      <c r="AX430" s="49">
        <f t="shared" si="643"/>
        <v>31.145003038894789</v>
      </c>
      <c r="AY430" s="50">
        <f t="shared" si="643"/>
        <v>0.34190600988196052</v>
      </c>
      <c r="AZ430" s="49">
        <f t="shared" si="643"/>
        <v>0</v>
      </c>
      <c r="BA430" s="50">
        <f t="shared" si="643"/>
        <v>0.71635051354330748</v>
      </c>
      <c r="BB430" s="49">
        <f t="shared" si="643"/>
        <v>5.9903703661747931</v>
      </c>
      <c r="BC430" s="50">
        <f t="shared" si="643"/>
        <v>0</v>
      </c>
      <c r="BD430" s="49">
        <f t="shared" si="643"/>
        <v>0</v>
      </c>
      <c r="BE430" s="50">
        <f t="shared" si="643"/>
        <v>0</v>
      </c>
      <c r="BF430" s="49">
        <f t="shared" si="643"/>
        <v>0</v>
      </c>
      <c r="BG430" s="50">
        <f t="shared" si="643"/>
        <v>0</v>
      </c>
      <c r="BH430" s="49">
        <f t="shared" si="643"/>
        <v>0</v>
      </c>
      <c r="BI430" s="50">
        <f t="shared" si="643"/>
        <v>0</v>
      </c>
      <c r="BJ430" s="49">
        <f t="shared" si="643"/>
        <v>0</v>
      </c>
      <c r="BK430" s="50">
        <f t="shared" si="643"/>
        <v>0</v>
      </c>
      <c r="BL430" s="49">
        <f t="shared" si="643"/>
        <v>0</v>
      </c>
      <c r="BM430" s="50">
        <f t="shared" si="643"/>
        <v>0</v>
      </c>
      <c r="BN430" s="49">
        <f t="shared" si="643"/>
        <v>0</v>
      </c>
      <c r="BO430" s="50">
        <f t="shared" si="643"/>
        <v>0</v>
      </c>
      <c r="BP430" s="49">
        <f t="shared" si="643"/>
        <v>0</v>
      </c>
      <c r="BQ430" s="50">
        <f t="shared" si="643"/>
        <v>0</v>
      </c>
      <c r="BR430" s="49">
        <f t="shared" ref="BR430:DD430" si="644">IF(SUM(BR$318:BR$422),BR318/SUM(BR$318:BR$422)*BR$426,0)</f>
        <v>0</v>
      </c>
      <c r="BS430" s="50">
        <f t="shared" si="644"/>
        <v>0</v>
      </c>
      <c r="BT430" s="49">
        <f t="shared" si="644"/>
        <v>0</v>
      </c>
      <c r="BU430" s="50">
        <f t="shared" si="644"/>
        <v>0</v>
      </c>
      <c r="BV430" s="49">
        <f t="shared" si="644"/>
        <v>0</v>
      </c>
      <c r="BW430" s="50">
        <f t="shared" si="644"/>
        <v>0</v>
      </c>
      <c r="BX430" s="49">
        <f t="shared" si="644"/>
        <v>0</v>
      </c>
      <c r="BY430" s="50">
        <f t="shared" si="644"/>
        <v>0</v>
      </c>
      <c r="BZ430" s="49">
        <f t="shared" si="644"/>
        <v>0</v>
      </c>
      <c r="CA430" s="50">
        <f t="shared" si="644"/>
        <v>0</v>
      </c>
      <c r="CB430" s="49">
        <f t="shared" si="644"/>
        <v>0</v>
      </c>
      <c r="CC430" s="50">
        <f t="shared" si="644"/>
        <v>0</v>
      </c>
      <c r="CD430" s="49">
        <f t="shared" si="644"/>
        <v>0</v>
      </c>
      <c r="CE430" s="50">
        <f t="shared" si="644"/>
        <v>0</v>
      </c>
      <c r="CF430" s="49">
        <f t="shared" si="644"/>
        <v>0</v>
      </c>
      <c r="CG430" s="50">
        <f t="shared" si="644"/>
        <v>0</v>
      </c>
      <c r="CH430" s="49">
        <f t="shared" si="644"/>
        <v>0.12367520102982889</v>
      </c>
      <c r="CI430" s="50">
        <f t="shared" si="644"/>
        <v>0</v>
      </c>
      <c r="CJ430" s="49">
        <f t="shared" si="644"/>
        <v>0</v>
      </c>
      <c r="CK430" s="50">
        <f t="shared" si="644"/>
        <v>0</v>
      </c>
      <c r="CL430" s="49">
        <f t="shared" si="644"/>
        <v>0</v>
      </c>
      <c r="CM430" s="50">
        <f t="shared" si="644"/>
        <v>0</v>
      </c>
      <c r="CN430" s="49">
        <f t="shared" si="644"/>
        <v>0</v>
      </c>
      <c r="CO430" s="50">
        <f t="shared" si="644"/>
        <v>0</v>
      </c>
      <c r="CP430" s="49">
        <f t="shared" si="644"/>
        <v>0</v>
      </c>
      <c r="CQ430" s="50">
        <f t="shared" si="644"/>
        <v>0</v>
      </c>
      <c r="CR430" s="49">
        <f t="shared" si="644"/>
        <v>0</v>
      </c>
      <c r="CS430" s="50">
        <f t="shared" si="644"/>
        <v>0</v>
      </c>
      <c r="CT430" s="49">
        <f t="shared" si="644"/>
        <v>0</v>
      </c>
      <c r="CU430" s="50">
        <f t="shared" si="644"/>
        <v>0</v>
      </c>
      <c r="CV430" s="49">
        <f t="shared" si="644"/>
        <v>0</v>
      </c>
      <c r="CW430" s="50">
        <f t="shared" si="644"/>
        <v>0</v>
      </c>
      <c r="CX430" s="49">
        <f t="shared" si="644"/>
        <v>0</v>
      </c>
      <c r="CY430" s="50">
        <f t="shared" si="644"/>
        <v>0</v>
      </c>
      <c r="CZ430" s="49">
        <f t="shared" si="644"/>
        <v>0</v>
      </c>
      <c r="DA430" s="50">
        <f t="shared" si="644"/>
        <v>0</v>
      </c>
      <c r="DB430" s="49">
        <f t="shared" si="644"/>
        <v>0</v>
      </c>
      <c r="DC430" s="50">
        <f t="shared" si="644"/>
        <v>0</v>
      </c>
      <c r="DD430" s="51">
        <f t="shared" si="644"/>
        <v>0</v>
      </c>
      <c r="DE430" s="3"/>
    </row>
    <row r="431" spans="1:109" x14ac:dyDescent="0.35">
      <c r="A431" s="3"/>
      <c r="B431" s="3" t="s">
        <v>3956</v>
      </c>
      <c r="C431" s="39"/>
      <c r="D431" s="3" t="s">
        <v>466</v>
      </c>
      <c r="E431" s="52">
        <f t="shared" ref="E431:BP431" si="645">IF(SUM(E$318:E$422),E319/SUM(E$318:E$422)*E$426,0)</f>
        <v>0</v>
      </c>
      <c r="F431" s="53">
        <f t="shared" si="645"/>
        <v>0.738157909601873</v>
      </c>
      <c r="G431" s="53">
        <f t="shared" si="645"/>
        <v>0</v>
      </c>
      <c r="H431" s="53">
        <f t="shared" si="645"/>
        <v>0</v>
      </c>
      <c r="I431" s="53">
        <f t="shared" si="645"/>
        <v>0</v>
      </c>
      <c r="J431" s="54">
        <f t="shared" si="645"/>
        <v>0</v>
      </c>
      <c r="K431" s="54">
        <f t="shared" si="645"/>
        <v>0</v>
      </c>
      <c r="L431" s="54">
        <f t="shared" si="645"/>
        <v>0</v>
      </c>
      <c r="M431" s="54">
        <f t="shared" si="645"/>
        <v>0</v>
      </c>
      <c r="N431" s="53">
        <f t="shared" si="645"/>
        <v>0</v>
      </c>
      <c r="O431" s="53">
        <f t="shared" si="645"/>
        <v>0</v>
      </c>
      <c r="P431" s="53">
        <f t="shared" si="645"/>
        <v>0</v>
      </c>
      <c r="Q431" s="54">
        <f t="shared" si="645"/>
        <v>0</v>
      </c>
      <c r="R431" s="54">
        <f t="shared" si="645"/>
        <v>0</v>
      </c>
      <c r="S431" s="54">
        <f t="shared" si="645"/>
        <v>0</v>
      </c>
      <c r="T431" s="54">
        <f t="shared" si="645"/>
        <v>0</v>
      </c>
      <c r="U431" s="53">
        <f t="shared" si="645"/>
        <v>0</v>
      </c>
      <c r="V431" s="53">
        <f t="shared" si="645"/>
        <v>0</v>
      </c>
      <c r="W431" s="53">
        <f t="shared" si="645"/>
        <v>0</v>
      </c>
      <c r="X431" s="54">
        <f t="shared" si="645"/>
        <v>0</v>
      </c>
      <c r="Y431" s="53">
        <f t="shared" si="645"/>
        <v>0</v>
      </c>
      <c r="Z431" s="54">
        <f t="shared" si="645"/>
        <v>0</v>
      </c>
      <c r="AA431" s="54">
        <f t="shared" si="645"/>
        <v>0</v>
      </c>
      <c r="AB431" s="54">
        <f t="shared" si="645"/>
        <v>0</v>
      </c>
      <c r="AC431" s="54">
        <f t="shared" si="645"/>
        <v>0</v>
      </c>
      <c r="AD431" s="53">
        <f t="shared" si="645"/>
        <v>0.76694704571284722</v>
      </c>
      <c r="AE431" s="53">
        <f t="shared" si="645"/>
        <v>0.27945997415181922</v>
      </c>
      <c r="AF431" s="53">
        <f t="shared" si="645"/>
        <v>0.12157308202096223</v>
      </c>
      <c r="AG431" s="53">
        <f t="shared" si="645"/>
        <v>2.1684648429194358E-2</v>
      </c>
      <c r="AH431" s="54">
        <f t="shared" si="645"/>
        <v>0</v>
      </c>
      <c r="AI431" s="54">
        <f t="shared" si="645"/>
        <v>0</v>
      </c>
      <c r="AJ431" s="54">
        <f t="shared" si="645"/>
        <v>0</v>
      </c>
      <c r="AK431" s="54">
        <f t="shared" si="645"/>
        <v>0</v>
      </c>
      <c r="AL431" s="53">
        <f t="shared" si="645"/>
        <v>0</v>
      </c>
      <c r="AM431" s="53">
        <f t="shared" si="645"/>
        <v>0</v>
      </c>
      <c r="AN431" s="53">
        <f t="shared" si="645"/>
        <v>0</v>
      </c>
      <c r="AO431" s="54">
        <f t="shared" si="645"/>
        <v>0</v>
      </c>
      <c r="AP431" s="53">
        <f t="shared" si="645"/>
        <v>0</v>
      </c>
      <c r="AQ431" s="54">
        <f t="shared" si="645"/>
        <v>0</v>
      </c>
      <c r="AR431" s="53">
        <f t="shared" si="645"/>
        <v>0</v>
      </c>
      <c r="AS431" s="54">
        <f t="shared" si="645"/>
        <v>0</v>
      </c>
      <c r="AT431" s="53">
        <f t="shared" si="645"/>
        <v>0</v>
      </c>
      <c r="AU431" s="54">
        <f t="shared" si="645"/>
        <v>1.9786362833467536E-2</v>
      </c>
      <c r="AV431" s="53">
        <f t="shared" si="645"/>
        <v>0.33435937618845513</v>
      </c>
      <c r="AW431" s="54">
        <f t="shared" si="645"/>
        <v>0</v>
      </c>
      <c r="AX431" s="53">
        <f t="shared" si="645"/>
        <v>57.65013262903264</v>
      </c>
      <c r="AY431" s="54">
        <f t="shared" si="645"/>
        <v>0.63287606014174369</v>
      </c>
      <c r="AZ431" s="53">
        <f t="shared" si="645"/>
        <v>0</v>
      </c>
      <c r="BA431" s="54">
        <f t="shared" si="645"/>
        <v>1.3259816370245185</v>
      </c>
      <c r="BB431" s="53">
        <f t="shared" si="645"/>
        <v>11.088316340047419</v>
      </c>
      <c r="BC431" s="54">
        <f t="shared" si="645"/>
        <v>0</v>
      </c>
      <c r="BD431" s="53">
        <f t="shared" si="645"/>
        <v>0</v>
      </c>
      <c r="BE431" s="54">
        <f t="shared" si="645"/>
        <v>0</v>
      </c>
      <c r="BF431" s="53">
        <f t="shared" si="645"/>
        <v>0</v>
      </c>
      <c r="BG431" s="54">
        <f t="shared" si="645"/>
        <v>0</v>
      </c>
      <c r="BH431" s="53">
        <f t="shared" si="645"/>
        <v>0</v>
      </c>
      <c r="BI431" s="54">
        <f t="shared" si="645"/>
        <v>0</v>
      </c>
      <c r="BJ431" s="53">
        <f t="shared" si="645"/>
        <v>0</v>
      </c>
      <c r="BK431" s="54">
        <f t="shared" si="645"/>
        <v>0</v>
      </c>
      <c r="BL431" s="53">
        <f t="shared" si="645"/>
        <v>0</v>
      </c>
      <c r="BM431" s="54">
        <f t="shared" si="645"/>
        <v>0</v>
      </c>
      <c r="BN431" s="53">
        <f t="shared" si="645"/>
        <v>0</v>
      </c>
      <c r="BO431" s="54">
        <f t="shared" si="645"/>
        <v>0</v>
      </c>
      <c r="BP431" s="53">
        <f t="shared" si="645"/>
        <v>0</v>
      </c>
      <c r="BQ431" s="54">
        <f t="shared" ref="BQ431:DD431" si="646">IF(SUM(BQ$318:BQ$422),BQ319/SUM(BQ$318:BQ$422)*BQ$426,0)</f>
        <v>0</v>
      </c>
      <c r="BR431" s="53">
        <f t="shared" si="646"/>
        <v>0</v>
      </c>
      <c r="BS431" s="54">
        <f t="shared" si="646"/>
        <v>0</v>
      </c>
      <c r="BT431" s="53">
        <f t="shared" si="646"/>
        <v>0</v>
      </c>
      <c r="BU431" s="54">
        <f t="shared" si="646"/>
        <v>0</v>
      </c>
      <c r="BV431" s="53">
        <f t="shared" si="646"/>
        <v>0</v>
      </c>
      <c r="BW431" s="54">
        <f t="shared" si="646"/>
        <v>0</v>
      </c>
      <c r="BX431" s="53">
        <f t="shared" si="646"/>
        <v>0</v>
      </c>
      <c r="BY431" s="54">
        <f t="shared" si="646"/>
        <v>0</v>
      </c>
      <c r="BZ431" s="53">
        <f t="shared" si="646"/>
        <v>0</v>
      </c>
      <c r="CA431" s="54">
        <f t="shared" si="646"/>
        <v>0</v>
      </c>
      <c r="CB431" s="53">
        <f t="shared" si="646"/>
        <v>0</v>
      </c>
      <c r="CC431" s="54">
        <f t="shared" si="646"/>
        <v>0</v>
      </c>
      <c r="CD431" s="53">
        <f t="shared" si="646"/>
        <v>0</v>
      </c>
      <c r="CE431" s="54">
        <f t="shared" si="646"/>
        <v>0</v>
      </c>
      <c r="CF431" s="53">
        <f t="shared" si="646"/>
        <v>0</v>
      </c>
      <c r="CG431" s="54">
        <f t="shared" si="646"/>
        <v>0</v>
      </c>
      <c r="CH431" s="53">
        <f t="shared" si="646"/>
        <v>0.22892570385650285</v>
      </c>
      <c r="CI431" s="54">
        <f t="shared" si="646"/>
        <v>0</v>
      </c>
      <c r="CJ431" s="53">
        <f t="shared" si="646"/>
        <v>0</v>
      </c>
      <c r="CK431" s="54">
        <f t="shared" si="646"/>
        <v>0</v>
      </c>
      <c r="CL431" s="53">
        <f t="shared" si="646"/>
        <v>0</v>
      </c>
      <c r="CM431" s="54">
        <f t="shared" si="646"/>
        <v>0</v>
      </c>
      <c r="CN431" s="53">
        <f t="shared" si="646"/>
        <v>0</v>
      </c>
      <c r="CO431" s="54">
        <f t="shared" si="646"/>
        <v>0</v>
      </c>
      <c r="CP431" s="53">
        <f t="shared" si="646"/>
        <v>0</v>
      </c>
      <c r="CQ431" s="54">
        <f t="shared" si="646"/>
        <v>0</v>
      </c>
      <c r="CR431" s="53">
        <f t="shared" si="646"/>
        <v>0</v>
      </c>
      <c r="CS431" s="54">
        <f t="shared" si="646"/>
        <v>0</v>
      </c>
      <c r="CT431" s="53">
        <f t="shared" si="646"/>
        <v>0</v>
      </c>
      <c r="CU431" s="54">
        <f t="shared" si="646"/>
        <v>0</v>
      </c>
      <c r="CV431" s="53">
        <f t="shared" si="646"/>
        <v>0</v>
      </c>
      <c r="CW431" s="54">
        <f t="shared" si="646"/>
        <v>0</v>
      </c>
      <c r="CX431" s="53">
        <f t="shared" si="646"/>
        <v>0</v>
      </c>
      <c r="CY431" s="54">
        <f t="shared" si="646"/>
        <v>0</v>
      </c>
      <c r="CZ431" s="53">
        <f t="shared" si="646"/>
        <v>0</v>
      </c>
      <c r="DA431" s="54">
        <f t="shared" si="646"/>
        <v>0</v>
      </c>
      <c r="DB431" s="53">
        <f t="shared" si="646"/>
        <v>0</v>
      </c>
      <c r="DC431" s="54">
        <f t="shared" si="646"/>
        <v>0</v>
      </c>
      <c r="DD431" s="55">
        <f t="shared" si="646"/>
        <v>0</v>
      </c>
      <c r="DE431" s="3"/>
    </row>
    <row r="432" spans="1:109" x14ac:dyDescent="0.35">
      <c r="A432" s="3"/>
      <c r="B432" s="3" t="s">
        <v>3957</v>
      </c>
      <c r="C432" s="39"/>
      <c r="D432" s="3" t="s">
        <v>467</v>
      </c>
      <c r="E432" s="52">
        <f t="shared" ref="E432:BP432" si="647">IF(SUM(E$318:E$422),E320/SUM(E$318:E$422)*E$426,0)</f>
        <v>0</v>
      </c>
      <c r="F432" s="53">
        <f t="shared" si="647"/>
        <v>0</v>
      </c>
      <c r="G432" s="53">
        <f t="shared" si="647"/>
        <v>2.4481958643563919E-2</v>
      </c>
      <c r="H432" s="53">
        <f t="shared" si="647"/>
        <v>0</v>
      </c>
      <c r="I432" s="53">
        <f t="shared" si="647"/>
        <v>0</v>
      </c>
      <c r="J432" s="54">
        <f t="shared" si="647"/>
        <v>0</v>
      </c>
      <c r="K432" s="54">
        <f t="shared" si="647"/>
        <v>0</v>
      </c>
      <c r="L432" s="54">
        <f t="shared" si="647"/>
        <v>0</v>
      </c>
      <c r="M432" s="54">
        <f t="shared" si="647"/>
        <v>0</v>
      </c>
      <c r="N432" s="53">
        <f t="shared" si="647"/>
        <v>0</v>
      </c>
      <c r="O432" s="53">
        <f t="shared" si="647"/>
        <v>0</v>
      </c>
      <c r="P432" s="53">
        <f t="shared" si="647"/>
        <v>0</v>
      </c>
      <c r="Q432" s="54">
        <f t="shared" si="647"/>
        <v>0</v>
      </c>
      <c r="R432" s="54">
        <f t="shared" si="647"/>
        <v>0</v>
      </c>
      <c r="S432" s="54">
        <f t="shared" si="647"/>
        <v>0</v>
      </c>
      <c r="T432" s="54">
        <f t="shared" si="647"/>
        <v>0</v>
      </c>
      <c r="U432" s="53">
        <f t="shared" si="647"/>
        <v>0</v>
      </c>
      <c r="V432" s="53">
        <f t="shared" si="647"/>
        <v>0</v>
      </c>
      <c r="W432" s="53">
        <f t="shared" si="647"/>
        <v>0</v>
      </c>
      <c r="X432" s="54">
        <f t="shared" si="647"/>
        <v>0</v>
      </c>
      <c r="Y432" s="53">
        <f t="shared" si="647"/>
        <v>0</v>
      </c>
      <c r="Z432" s="54">
        <f t="shared" si="647"/>
        <v>0</v>
      </c>
      <c r="AA432" s="54">
        <f t="shared" si="647"/>
        <v>0</v>
      </c>
      <c r="AB432" s="54">
        <f t="shared" si="647"/>
        <v>0</v>
      </c>
      <c r="AC432" s="54">
        <f t="shared" si="647"/>
        <v>0</v>
      </c>
      <c r="AD432" s="53">
        <f t="shared" si="647"/>
        <v>0.59856368227305135</v>
      </c>
      <c r="AE432" s="53">
        <f t="shared" si="647"/>
        <v>0.21810448597630294</v>
      </c>
      <c r="AF432" s="53">
        <f t="shared" si="647"/>
        <v>9.4881689741844827E-2</v>
      </c>
      <c r="AG432" s="53">
        <f t="shared" si="647"/>
        <v>1.6923779920830183E-2</v>
      </c>
      <c r="AH432" s="54">
        <f t="shared" si="647"/>
        <v>0</v>
      </c>
      <c r="AI432" s="54">
        <f t="shared" si="647"/>
        <v>0</v>
      </c>
      <c r="AJ432" s="54">
        <f t="shared" si="647"/>
        <v>0</v>
      </c>
      <c r="AK432" s="54">
        <f t="shared" si="647"/>
        <v>0</v>
      </c>
      <c r="AL432" s="53">
        <f t="shared" si="647"/>
        <v>0</v>
      </c>
      <c r="AM432" s="53">
        <f t="shared" si="647"/>
        <v>0</v>
      </c>
      <c r="AN432" s="53">
        <f t="shared" si="647"/>
        <v>0</v>
      </c>
      <c r="AO432" s="54">
        <f t="shared" si="647"/>
        <v>0</v>
      </c>
      <c r="AP432" s="53">
        <f t="shared" si="647"/>
        <v>0</v>
      </c>
      <c r="AQ432" s="54">
        <f t="shared" si="647"/>
        <v>0</v>
      </c>
      <c r="AR432" s="53">
        <f t="shared" si="647"/>
        <v>0</v>
      </c>
      <c r="AS432" s="54">
        <f t="shared" si="647"/>
        <v>0</v>
      </c>
      <c r="AT432" s="53">
        <f t="shared" si="647"/>
        <v>0</v>
      </c>
      <c r="AU432" s="54">
        <f t="shared" si="647"/>
        <v>1.5442263273056877E-2</v>
      </c>
      <c r="AV432" s="53">
        <f t="shared" si="647"/>
        <v>0.26095071430631056</v>
      </c>
      <c r="AW432" s="54">
        <f t="shared" si="647"/>
        <v>0</v>
      </c>
      <c r="AX432" s="53">
        <f t="shared" si="647"/>
        <v>44.993035520321222</v>
      </c>
      <c r="AY432" s="54">
        <f t="shared" si="647"/>
        <v>0.49392800597961489</v>
      </c>
      <c r="AZ432" s="53">
        <f t="shared" si="647"/>
        <v>0</v>
      </c>
      <c r="BA432" s="54">
        <f t="shared" si="647"/>
        <v>1.0348621273404159</v>
      </c>
      <c r="BB432" s="53">
        <f t="shared" si="647"/>
        <v>8.6538744699620516</v>
      </c>
      <c r="BC432" s="54">
        <f t="shared" si="647"/>
        <v>0</v>
      </c>
      <c r="BD432" s="53">
        <f t="shared" si="647"/>
        <v>0</v>
      </c>
      <c r="BE432" s="54">
        <f t="shared" si="647"/>
        <v>0</v>
      </c>
      <c r="BF432" s="53">
        <f t="shared" si="647"/>
        <v>0</v>
      </c>
      <c r="BG432" s="54">
        <f t="shared" si="647"/>
        <v>0</v>
      </c>
      <c r="BH432" s="53">
        <f t="shared" si="647"/>
        <v>0</v>
      </c>
      <c r="BI432" s="54">
        <f t="shared" si="647"/>
        <v>0</v>
      </c>
      <c r="BJ432" s="53">
        <f t="shared" si="647"/>
        <v>0</v>
      </c>
      <c r="BK432" s="54">
        <f t="shared" si="647"/>
        <v>0</v>
      </c>
      <c r="BL432" s="53">
        <f t="shared" si="647"/>
        <v>0</v>
      </c>
      <c r="BM432" s="54">
        <f t="shared" si="647"/>
        <v>0</v>
      </c>
      <c r="BN432" s="53">
        <f t="shared" si="647"/>
        <v>0</v>
      </c>
      <c r="BO432" s="54">
        <f t="shared" si="647"/>
        <v>0</v>
      </c>
      <c r="BP432" s="53">
        <f t="shared" si="647"/>
        <v>0</v>
      </c>
      <c r="BQ432" s="54">
        <f t="shared" ref="BQ432:DD432" si="648">IF(SUM(BQ$318:BQ$422),BQ320/SUM(BQ$318:BQ$422)*BQ$426,0)</f>
        <v>0</v>
      </c>
      <c r="BR432" s="53">
        <f t="shared" si="648"/>
        <v>0</v>
      </c>
      <c r="BS432" s="54">
        <f t="shared" si="648"/>
        <v>0</v>
      </c>
      <c r="BT432" s="53">
        <f t="shared" si="648"/>
        <v>0</v>
      </c>
      <c r="BU432" s="54">
        <f t="shared" si="648"/>
        <v>0</v>
      </c>
      <c r="BV432" s="53">
        <f t="shared" si="648"/>
        <v>0</v>
      </c>
      <c r="BW432" s="54">
        <f t="shared" si="648"/>
        <v>0</v>
      </c>
      <c r="BX432" s="53">
        <f t="shared" si="648"/>
        <v>0</v>
      </c>
      <c r="BY432" s="54">
        <f t="shared" si="648"/>
        <v>0</v>
      </c>
      <c r="BZ432" s="53">
        <f t="shared" si="648"/>
        <v>0</v>
      </c>
      <c r="CA432" s="54">
        <f t="shared" si="648"/>
        <v>0</v>
      </c>
      <c r="CB432" s="53">
        <f t="shared" si="648"/>
        <v>0</v>
      </c>
      <c r="CC432" s="54">
        <f t="shared" si="648"/>
        <v>0</v>
      </c>
      <c r="CD432" s="53">
        <f t="shared" si="648"/>
        <v>0</v>
      </c>
      <c r="CE432" s="54">
        <f t="shared" si="648"/>
        <v>0</v>
      </c>
      <c r="CF432" s="53">
        <f t="shared" si="648"/>
        <v>0</v>
      </c>
      <c r="CG432" s="54">
        <f t="shared" si="648"/>
        <v>0</v>
      </c>
      <c r="CH432" s="53">
        <f t="shared" si="648"/>
        <v>0.17866502391952957</v>
      </c>
      <c r="CI432" s="54">
        <f t="shared" si="648"/>
        <v>0</v>
      </c>
      <c r="CJ432" s="53">
        <f t="shared" si="648"/>
        <v>0</v>
      </c>
      <c r="CK432" s="54">
        <f t="shared" si="648"/>
        <v>0</v>
      </c>
      <c r="CL432" s="53">
        <f t="shared" si="648"/>
        <v>0</v>
      </c>
      <c r="CM432" s="54">
        <f t="shared" si="648"/>
        <v>0</v>
      </c>
      <c r="CN432" s="53">
        <f t="shared" si="648"/>
        <v>0</v>
      </c>
      <c r="CO432" s="54">
        <f t="shared" si="648"/>
        <v>0</v>
      </c>
      <c r="CP432" s="53">
        <f t="shared" si="648"/>
        <v>0</v>
      </c>
      <c r="CQ432" s="54">
        <f t="shared" si="648"/>
        <v>0</v>
      </c>
      <c r="CR432" s="53">
        <f t="shared" si="648"/>
        <v>0</v>
      </c>
      <c r="CS432" s="54">
        <f t="shared" si="648"/>
        <v>0</v>
      </c>
      <c r="CT432" s="53">
        <f t="shared" si="648"/>
        <v>0</v>
      </c>
      <c r="CU432" s="54">
        <f t="shared" si="648"/>
        <v>0</v>
      </c>
      <c r="CV432" s="53">
        <f t="shared" si="648"/>
        <v>0</v>
      </c>
      <c r="CW432" s="54">
        <f t="shared" si="648"/>
        <v>0</v>
      </c>
      <c r="CX432" s="53">
        <f t="shared" si="648"/>
        <v>0</v>
      </c>
      <c r="CY432" s="54">
        <f t="shared" si="648"/>
        <v>0</v>
      </c>
      <c r="CZ432" s="53">
        <f t="shared" si="648"/>
        <v>0</v>
      </c>
      <c r="DA432" s="54">
        <f t="shared" si="648"/>
        <v>0</v>
      </c>
      <c r="DB432" s="53">
        <f t="shared" si="648"/>
        <v>0</v>
      </c>
      <c r="DC432" s="54">
        <f t="shared" si="648"/>
        <v>0</v>
      </c>
      <c r="DD432" s="55">
        <f t="shared" si="648"/>
        <v>0</v>
      </c>
      <c r="DE432" s="3"/>
    </row>
    <row r="433" spans="1:109" x14ac:dyDescent="0.35">
      <c r="A433" s="3"/>
      <c r="B433" s="3" t="s">
        <v>3958</v>
      </c>
      <c r="C433" s="39"/>
      <c r="D433" s="3" t="s">
        <v>469</v>
      </c>
      <c r="E433" s="52">
        <f t="shared" ref="E433:BP433" si="649">IF(SUM(E$318:E$422),E321/SUM(E$318:E$422)*E$426,0)</f>
        <v>0</v>
      </c>
      <c r="F433" s="53">
        <f t="shared" si="649"/>
        <v>0</v>
      </c>
      <c r="G433" s="53">
        <f t="shared" si="649"/>
        <v>0</v>
      </c>
      <c r="H433" s="53">
        <f t="shared" si="649"/>
        <v>0.45066505034398502</v>
      </c>
      <c r="I433" s="53">
        <f t="shared" si="649"/>
        <v>0</v>
      </c>
      <c r="J433" s="54">
        <f t="shared" si="649"/>
        <v>0</v>
      </c>
      <c r="K433" s="54">
        <f t="shared" si="649"/>
        <v>0</v>
      </c>
      <c r="L433" s="54">
        <f t="shared" si="649"/>
        <v>0</v>
      </c>
      <c r="M433" s="54">
        <f t="shared" si="649"/>
        <v>0</v>
      </c>
      <c r="N433" s="53">
        <f t="shared" si="649"/>
        <v>0</v>
      </c>
      <c r="O433" s="53">
        <f t="shared" si="649"/>
        <v>0</v>
      </c>
      <c r="P433" s="53">
        <f t="shared" si="649"/>
        <v>0</v>
      </c>
      <c r="Q433" s="54">
        <f t="shared" si="649"/>
        <v>0</v>
      </c>
      <c r="R433" s="54">
        <f t="shared" si="649"/>
        <v>0</v>
      </c>
      <c r="S433" s="54">
        <f t="shared" si="649"/>
        <v>0</v>
      </c>
      <c r="T433" s="54">
        <f t="shared" si="649"/>
        <v>0</v>
      </c>
      <c r="U433" s="53">
        <f t="shared" si="649"/>
        <v>0</v>
      </c>
      <c r="V433" s="53">
        <f t="shared" si="649"/>
        <v>0</v>
      </c>
      <c r="W433" s="53">
        <f t="shared" si="649"/>
        <v>0</v>
      </c>
      <c r="X433" s="54">
        <f t="shared" si="649"/>
        <v>0</v>
      </c>
      <c r="Y433" s="53">
        <f t="shared" si="649"/>
        <v>0</v>
      </c>
      <c r="Z433" s="54">
        <f t="shared" si="649"/>
        <v>0</v>
      </c>
      <c r="AA433" s="54">
        <f t="shared" si="649"/>
        <v>0</v>
      </c>
      <c r="AB433" s="54">
        <f t="shared" si="649"/>
        <v>0</v>
      </c>
      <c r="AC433" s="54">
        <f t="shared" si="649"/>
        <v>0</v>
      </c>
      <c r="AD433" s="53">
        <f t="shared" si="649"/>
        <v>7.5322049965842505E-2</v>
      </c>
      <c r="AE433" s="53">
        <f t="shared" si="649"/>
        <v>2.7445829870759459E-2</v>
      </c>
      <c r="AF433" s="53">
        <f t="shared" si="649"/>
        <v>1.1939721014210557E-2</v>
      </c>
      <c r="AG433" s="53">
        <f t="shared" si="649"/>
        <v>2.1296544286931668E-3</v>
      </c>
      <c r="AH433" s="54">
        <f t="shared" si="649"/>
        <v>0</v>
      </c>
      <c r="AI433" s="54">
        <f t="shared" si="649"/>
        <v>0</v>
      </c>
      <c r="AJ433" s="54">
        <f t="shared" si="649"/>
        <v>0</v>
      </c>
      <c r="AK433" s="54">
        <f t="shared" si="649"/>
        <v>0</v>
      </c>
      <c r="AL433" s="53">
        <f t="shared" si="649"/>
        <v>0</v>
      </c>
      <c r="AM433" s="53">
        <f t="shared" si="649"/>
        <v>0</v>
      </c>
      <c r="AN433" s="53">
        <f t="shared" si="649"/>
        <v>0</v>
      </c>
      <c r="AO433" s="54">
        <f t="shared" si="649"/>
        <v>0</v>
      </c>
      <c r="AP433" s="53">
        <f t="shared" si="649"/>
        <v>0</v>
      </c>
      <c r="AQ433" s="54">
        <f t="shared" si="649"/>
        <v>0</v>
      </c>
      <c r="AR433" s="53">
        <f t="shared" si="649"/>
        <v>0</v>
      </c>
      <c r="AS433" s="54">
        <f t="shared" si="649"/>
        <v>0</v>
      </c>
      <c r="AT433" s="53">
        <f t="shared" si="649"/>
        <v>0</v>
      </c>
      <c r="AU433" s="54">
        <f t="shared" si="649"/>
        <v>1.9432233533144515E-3</v>
      </c>
      <c r="AV433" s="53">
        <f t="shared" si="649"/>
        <v>3.2837513072896209E-2</v>
      </c>
      <c r="AW433" s="54">
        <f t="shared" si="649"/>
        <v>0</v>
      </c>
      <c r="AX433" s="53">
        <f t="shared" si="649"/>
        <v>5.6618331013784946</v>
      </c>
      <c r="AY433" s="54">
        <f t="shared" si="649"/>
        <v>6.2154906900873469E-2</v>
      </c>
      <c r="AZ433" s="53">
        <f t="shared" si="649"/>
        <v>0</v>
      </c>
      <c r="BA433" s="54">
        <f t="shared" si="649"/>
        <v>0.13022496882417731</v>
      </c>
      <c r="BB433" s="53">
        <f t="shared" si="649"/>
        <v>1.0889861589151035</v>
      </c>
      <c r="BC433" s="54">
        <f t="shared" si="649"/>
        <v>0</v>
      </c>
      <c r="BD433" s="53">
        <f t="shared" si="649"/>
        <v>0</v>
      </c>
      <c r="BE433" s="54">
        <f t="shared" si="649"/>
        <v>0</v>
      </c>
      <c r="BF433" s="53">
        <f t="shared" si="649"/>
        <v>0</v>
      </c>
      <c r="BG433" s="54">
        <f t="shared" si="649"/>
        <v>0</v>
      </c>
      <c r="BH433" s="53">
        <f t="shared" si="649"/>
        <v>0</v>
      </c>
      <c r="BI433" s="54">
        <f t="shared" si="649"/>
        <v>0</v>
      </c>
      <c r="BJ433" s="53">
        <f t="shared" si="649"/>
        <v>0</v>
      </c>
      <c r="BK433" s="54">
        <f t="shared" si="649"/>
        <v>0</v>
      </c>
      <c r="BL433" s="53">
        <f t="shared" si="649"/>
        <v>0</v>
      </c>
      <c r="BM433" s="54">
        <f t="shared" si="649"/>
        <v>0</v>
      </c>
      <c r="BN433" s="53">
        <f t="shared" si="649"/>
        <v>0</v>
      </c>
      <c r="BO433" s="54">
        <f t="shared" si="649"/>
        <v>0</v>
      </c>
      <c r="BP433" s="53">
        <f t="shared" si="649"/>
        <v>0</v>
      </c>
      <c r="BQ433" s="54">
        <f t="shared" ref="BQ433:DD433" si="650">IF(SUM(BQ$318:BQ$422),BQ321/SUM(BQ$318:BQ$422)*BQ$426,0)</f>
        <v>0</v>
      </c>
      <c r="BR433" s="53">
        <f t="shared" si="650"/>
        <v>0</v>
      </c>
      <c r="BS433" s="54">
        <f t="shared" si="650"/>
        <v>0</v>
      </c>
      <c r="BT433" s="53">
        <f t="shared" si="650"/>
        <v>0</v>
      </c>
      <c r="BU433" s="54">
        <f t="shared" si="650"/>
        <v>0</v>
      </c>
      <c r="BV433" s="53">
        <f t="shared" si="650"/>
        <v>0</v>
      </c>
      <c r="BW433" s="54">
        <f t="shared" si="650"/>
        <v>0</v>
      </c>
      <c r="BX433" s="53">
        <f t="shared" si="650"/>
        <v>0</v>
      </c>
      <c r="BY433" s="54">
        <f t="shared" si="650"/>
        <v>0</v>
      </c>
      <c r="BZ433" s="53">
        <f t="shared" si="650"/>
        <v>0</v>
      </c>
      <c r="CA433" s="54">
        <f t="shared" si="650"/>
        <v>0</v>
      </c>
      <c r="CB433" s="53">
        <f t="shared" si="650"/>
        <v>0</v>
      </c>
      <c r="CC433" s="54">
        <f t="shared" si="650"/>
        <v>0</v>
      </c>
      <c r="CD433" s="53">
        <f t="shared" si="650"/>
        <v>0</v>
      </c>
      <c r="CE433" s="54">
        <f t="shared" si="650"/>
        <v>0</v>
      </c>
      <c r="CF433" s="53">
        <f t="shared" si="650"/>
        <v>0</v>
      </c>
      <c r="CG433" s="54">
        <f t="shared" si="650"/>
        <v>0</v>
      </c>
      <c r="CH433" s="53">
        <f t="shared" si="650"/>
        <v>2.2482847284871325E-2</v>
      </c>
      <c r="CI433" s="54">
        <f t="shared" si="650"/>
        <v>0</v>
      </c>
      <c r="CJ433" s="53">
        <f t="shared" si="650"/>
        <v>0</v>
      </c>
      <c r="CK433" s="54">
        <f t="shared" si="650"/>
        <v>0</v>
      </c>
      <c r="CL433" s="53">
        <f t="shared" si="650"/>
        <v>0</v>
      </c>
      <c r="CM433" s="54">
        <f t="shared" si="650"/>
        <v>0</v>
      </c>
      <c r="CN433" s="53">
        <f t="shared" si="650"/>
        <v>0</v>
      </c>
      <c r="CO433" s="54">
        <f t="shared" si="650"/>
        <v>0</v>
      </c>
      <c r="CP433" s="53">
        <f t="shared" si="650"/>
        <v>0</v>
      </c>
      <c r="CQ433" s="54">
        <f t="shared" si="650"/>
        <v>0</v>
      </c>
      <c r="CR433" s="53">
        <f t="shared" si="650"/>
        <v>0</v>
      </c>
      <c r="CS433" s="54">
        <f t="shared" si="650"/>
        <v>0</v>
      </c>
      <c r="CT433" s="53">
        <f t="shared" si="650"/>
        <v>0</v>
      </c>
      <c r="CU433" s="54">
        <f t="shared" si="650"/>
        <v>0</v>
      </c>
      <c r="CV433" s="53">
        <f t="shared" si="650"/>
        <v>0</v>
      </c>
      <c r="CW433" s="54">
        <f t="shared" si="650"/>
        <v>0</v>
      </c>
      <c r="CX433" s="53">
        <f t="shared" si="650"/>
        <v>0</v>
      </c>
      <c r="CY433" s="54">
        <f t="shared" si="650"/>
        <v>0</v>
      </c>
      <c r="CZ433" s="53">
        <f t="shared" si="650"/>
        <v>0</v>
      </c>
      <c r="DA433" s="54">
        <f t="shared" si="650"/>
        <v>0</v>
      </c>
      <c r="DB433" s="53">
        <f t="shared" si="650"/>
        <v>0</v>
      </c>
      <c r="DC433" s="54">
        <f t="shared" si="650"/>
        <v>0</v>
      </c>
      <c r="DD433" s="55">
        <f t="shared" si="650"/>
        <v>0</v>
      </c>
      <c r="DE433" s="3"/>
    </row>
    <row r="434" spans="1:109" x14ac:dyDescent="0.35">
      <c r="A434" s="3"/>
      <c r="B434" s="3" t="s">
        <v>3959</v>
      </c>
      <c r="C434" s="39"/>
      <c r="D434" s="3" t="s">
        <v>471</v>
      </c>
      <c r="E434" s="52">
        <f t="shared" ref="E434:BP434" si="651">IF(SUM(E$318:E$422),E322/SUM(E$318:E$422)*E$426,0)</f>
        <v>0</v>
      </c>
      <c r="F434" s="53">
        <f t="shared" si="651"/>
        <v>0</v>
      </c>
      <c r="G434" s="53">
        <f t="shared" si="651"/>
        <v>0</v>
      </c>
      <c r="H434" s="53">
        <f t="shared" si="651"/>
        <v>0</v>
      </c>
      <c r="I434" s="53">
        <f t="shared" si="651"/>
        <v>2.1887298121990579E-3</v>
      </c>
      <c r="J434" s="54">
        <f t="shared" si="651"/>
        <v>0</v>
      </c>
      <c r="K434" s="54">
        <f t="shared" si="651"/>
        <v>0</v>
      </c>
      <c r="L434" s="54">
        <f t="shared" si="651"/>
        <v>0</v>
      </c>
      <c r="M434" s="54">
        <f t="shared" si="651"/>
        <v>0</v>
      </c>
      <c r="N434" s="53">
        <f t="shared" si="651"/>
        <v>0</v>
      </c>
      <c r="O434" s="53">
        <f t="shared" si="651"/>
        <v>0</v>
      </c>
      <c r="P434" s="53">
        <f t="shared" si="651"/>
        <v>0</v>
      </c>
      <c r="Q434" s="54">
        <f t="shared" si="651"/>
        <v>0</v>
      </c>
      <c r="R434" s="54">
        <f t="shared" si="651"/>
        <v>0</v>
      </c>
      <c r="S434" s="54">
        <f t="shared" si="651"/>
        <v>0</v>
      </c>
      <c r="T434" s="54">
        <f t="shared" si="651"/>
        <v>0</v>
      </c>
      <c r="U434" s="53">
        <f t="shared" si="651"/>
        <v>0</v>
      </c>
      <c r="V434" s="53">
        <f t="shared" si="651"/>
        <v>0</v>
      </c>
      <c r="W434" s="53">
        <f t="shared" si="651"/>
        <v>0</v>
      </c>
      <c r="X434" s="54">
        <f t="shared" si="651"/>
        <v>0</v>
      </c>
      <c r="Y434" s="53">
        <f t="shared" si="651"/>
        <v>0</v>
      </c>
      <c r="Z434" s="54">
        <f t="shared" si="651"/>
        <v>0</v>
      </c>
      <c r="AA434" s="54">
        <f t="shared" si="651"/>
        <v>0</v>
      </c>
      <c r="AB434" s="54">
        <f t="shared" si="651"/>
        <v>0</v>
      </c>
      <c r="AC434" s="54">
        <f t="shared" si="651"/>
        <v>0</v>
      </c>
      <c r="AD434" s="53">
        <f t="shared" si="651"/>
        <v>4.0582615690529122E-2</v>
      </c>
      <c r="AE434" s="53">
        <f t="shared" si="651"/>
        <v>1.4787483432245658E-2</v>
      </c>
      <c r="AF434" s="53">
        <f t="shared" si="651"/>
        <v>6.4329782526043313E-3</v>
      </c>
      <c r="AG434" s="53">
        <f t="shared" si="651"/>
        <v>1.1474322230008551E-3</v>
      </c>
      <c r="AH434" s="54">
        <f t="shared" si="651"/>
        <v>0</v>
      </c>
      <c r="AI434" s="54">
        <f t="shared" si="651"/>
        <v>0</v>
      </c>
      <c r="AJ434" s="54">
        <f t="shared" si="651"/>
        <v>0</v>
      </c>
      <c r="AK434" s="54">
        <f t="shared" si="651"/>
        <v>0</v>
      </c>
      <c r="AL434" s="53">
        <f t="shared" si="651"/>
        <v>0</v>
      </c>
      <c r="AM434" s="53">
        <f t="shared" si="651"/>
        <v>0</v>
      </c>
      <c r="AN434" s="53">
        <f t="shared" si="651"/>
        <v>0</v>
      </c>
      <c r="AO434" s="54">
        <f t="shared" si="651"/>
        <v>0</v>
      </c>
      <c r="AP434" s="53">
        <f t="shared" si="651"/>
        <v>0</v>
      </c>
      <c r="AQ434" s="54">
        <f t="shared" si="651"/>
        <v>0</v>
      </c>
      <c r="AR434" s="53">
        <f t="shared" si="651"/>
        <v>0</v>
      </c>
      <c r="AS434" s="54">
        <f t="shared" si="651"/>
        <v>0</v>
      </c>
      <c r="AT434" s="53">
        <f t="shared" si="651"/>
        <v>0</v>
      </c>
      <c r="AU434" s="54">
        <f t="shared" si="651"/>
        <v>1.0469853991518297E-3</v>
      </c>
      <c r="AV434" s="53">
        <f t="shared" si="651"/>
        <v>1.7692457572177109E-2</v>
      </c>
      <c r="AW434" s="54">
        <f t="shared" si="651"/>
        <v>0</v>
      </c>
      <c r="AX434" s="53">
        <f t="shared" si="651"/>
        <v>3.0505276603777833</v>
      </c>
      <c r="AY434" s="54">
        <f t="shared" si="651"/>
        <v>3.3488317181789948E-2</v>
      </c>
      <c r="AZ434" s="53">
        <f t="shared" si="651"/>
        <v>0</v>
      </c>
      <c r="BA434" s="54">
        <f t="shared" si="651"/>
        <v>7.0163648831906983E-2</v>
      </c>
      <c r="BB434" s="53">
        <f t="shared" si="651"/>
        <v>0.58673266061662466</v>
      </c>
      <c r="BC434" s="54">
        <f t="shared" si="651"/>
        <v>0</v>
      </c>
      <c r="BD434" s="53">
        <f t="shared" si="651"/>
        <v>0</v>
      </c>
      <c r="BE434" s="54">
        <f t="shared" si="651"/>
        <v>0</v>
      </c>
      <c r="BF434" s="53">
        <f t="shared" si="651"/>
        <v>0</v>
      </c>
      <c r="BG434" s="54">
        <f t="shared" si="651"/>
        <v>0</v>
      </c>
      <c r="BH434" s="53">
        <f t="shared" si="651"/>
        <v>0</v>
      </c>
      <c r="BI434" s="54">
        <f t="shared" si="651"/>
        <v>0</v>
      </c>
      <c r="BJ434" s="53">
        <f t="shared" si="651"/>
        <v>0</v>
      </c>
      <c r="BK434" s="54">
        <f t="shared" si="651"/>
        <v>0</v>
      </c>
      <c r="BL434" s="53">
        <f t="shared" si="651"/>
        <v>0</v>
      </c>
      <c r="BM434" s="54">
        <f t="shared" si="651"/>
        <v>0</v>
      </c>
      <c r="BN434" s="53">
        <f t="shared" si="651"/>
        <v>0</v>
      </c>
      <c r="BO434" s="54">
        <f t="shared" si="651"/>
        <v>0</v>
      </c>
      <c r="BP434" s="53">
        <f t="shared" si="651"/>
        <v>0</v>
      </c>
      <c r="BQ434" s="54">
        <f t="shared" ref="BQ434:DD434" si="652">IF(SUM(BQ$318:BQ$422),BQ322/SUM(BQ$318:BQ$422)*BQ$426,0)</f>
        <v>0</v>
      </c>
      <c r="BR434" s="53">
        <f t="shared" si="652"/>
        <v>0</v>
      </c>
      <c r="BS434" s="54">
        <f t="shared" si="652"/>
        <v>0</v>
      </c>
      <c r="BT434" s="53">
        <f t="shared" si="652"/>
        <v>0</v>
      </c>
      <c r="BU434" s="54">
        <f t="shared" si="652"/>
        <v>0</v>
      </c>
      <c r="BV434" s="53">
        <f t="shared" si="652"/>
        <v>0</v>
      </c>
      <c r="BW434" s="54">
        <f t="shared" si="652"/>
        <v>0</v>
      </c>
      <c r="BX434" s="53">
        <f t="shared" si="652"/>
        <v>0</v>
      </c>
      <c r="BY434" s="54">
        <f t="shared" si="652"/>
        <v>0</v>
      </c>
      <c r="BZ434" s="53">
        <f t="shared" si="652"/>
        <v>0</v>
      </c>
      <c r="CA434" s="54">
        <f t="shared" si="652"/>
        <v>0</v>
      </c>
      <c r="CB434" s="53">
        <f t="shared" si="652"/>
        <v>0</v>
      </c>
      <c r="CC434" s="54">
        <f t="shared" si="652"/>
        <v>0</v>
      </c>
      <c r="CD434" s="53">
        <f t="shared" si="652"/>
        <v>0</v>
      </c>
      <c r="CE434" s="54">
        <f t="shared" si="652"/>
        <v>0</v>
      </c>
      <c r="CF434" s="53">
        <f t="shared" si="652"/>
        <v>0</v>
      </c>
      <c r="CG434" s="54">
        <f t="shared" si="652"/>
        <v>0</v>
      </c>
      <c r="CH434" s="53">
        <f t="shared" si="652"/>
        <v>1.2113488034440848E-2</v>
      </c>
      <c r="CI434" s="54">
        <f t="shared" si="652"/>
        <v>0</v>
      </c>
      <c r="CJ434" s="53">
        <f t="shared" si="652"/>
        <v>0</v>
      </c>
      <c r="CK434" s="54">
        <f t="shared" si="652"/>
        <v>0</v>
      </c>
      <c r="CL434" s="53">
        <f t="shared" si="652"/>
        <v>0</v>
      </c>
      <c r="CM434" s="54">
        <f t="shared" si="652"/>
        <v>0</v>
      </c>
      <c r="CN434" s="53">
        <f t="shared" si="652"/>
        <v>0</v>
      </c>
      <c r="CO434" s="54">
        <f t="shared" si="652"/>
        <v>0</v>
      </c>
      <c r="CP434" s="53">
        <f t="shared" si="652"/>
        <v>0</v>
      </c>
      <c r="CQ434" s="54">
        <f t="shared" si="652"/>
        <v>0</v>
      </c>
      <c r="CR434" s="53">
        <f t="shared" si="652"/>
        <v>0</v>
      </c>
      <c r="CS434" s="54">
        <f t="shared" si="652"/>
        <v>0</v>
      </c>
      <c r="CT434" s="53">
        <f t="shared" si="652"/>
        <v>0</v>
      </c>
      <c r="CU434" s="54">
        <f t="shared" si="652"/>
        <v>0</v>
      </c>
      <c r="CV434" s="53">
        <f t="shared" si="652"/>
        <v>0</v>
      </c>
      <c r="CW434" s="54">
        <f t="shared" si="652"/>
        <v>0</v>
      </c>
      <c r="CX434" s="53">
        <f t="shared" si="652"/>
        <v>0</v>
      </c>
      <c r="CY434" s="54">
        <f t="shared" si="652"/>
        <v>0</v>
      </c>
      <c r="CZ434" s="53">
        <f t="shared" si="652"/>
        <v>0</v>
      </c>
      <c r="DA434" s="54">
        <f t="shared" si="652"/>
        <v>0</v>
      </c>
      <c r="DB434" s="53">
        <f t="shared" si="652"/>
        <v>0</v>
      </c>
      <c r="DC434" s="54">
        <f t="shared" si="652"/>
        <v>0</v>
      </c>
      <c r="DD434" s="55">
        <f t="shared" si="652"/>
        <v>0</v>
      </c>
      <c r="DE434" s="3"/>
    </row>
    <row r="435" spans="1:109" x14ac:dyDescent="0.35">
      <c r="A435" s="3"/>
      <c r="B435" s="3" t="s">
        <v>3960</v>
      </c>
      <c r="C435" s="39" t="s">
        <v>472</v>
      </c>
      <c r="D435" s="3" t="s">
        <v>474</v>
      </c>
      <c r="E435" s="56">
        <f t="shared" ref="E435:BP435" si="653">IF(SUM(E$318:E$422),E323/SUM(E$318:E$422)*E$426,0)</f>
        <v>0</v>
      </c>
      <c r="F435" s="54">
        <f t="shared" si="653"/>
        <v>0</v>
      </c>
      <c r="G435" s="54">
        <f t="shared" si="653"/>
        <v>0</v>
      </c>
      <c r="H435" s="54">
        <f t="shared" si="653"/>
        <v>0</v>
      </c>
      <c r="I435" s="54">
        <f t="shared" si="653"/>
        <v>0</v>
      </c>
      <c r="J435" s="53">
        <f t="shared" si="653"/>
        <v>1.9449931980382855</v>
      </c>
      <c r="K435" s="53">
        <f t="shared" si="653"/>
        <v>0</v>
      </c>
      <c r="L435" s="53">
        <f t="shared" si="653"/>
        <v>0</v>
      </c>
      <c r="M435" s="53">
        <f t="shared" si="653"/>
        <v>0</v>
      </c>
      <c r="N435" s="54">
        <f t="shared" si="653"/>
        <v>0</v>
      </c>
      <c r="O435" s="54">
        <f t="shared" si="653"/>
        <v>0</v>
      </c>
      <c r="P435" s="54">
        <f t="shared" si="653"/>
        <v>0</v>
      </c>
      <c r="Q435" s="53">
        <f t="shared" si="653"/>
        <v>0</v>
      </c>
      <c r="R435" s="53">
        <f t="shared" si="653"/>
        <v>0</v>
      </c>
      <c r="S435" s="53">
        <f t="shared" si="653"/>
        <v>0</v>
      </c>
      <c r="T435" s="53">
        <f t="shared" si="653"/>
        <v>0</v>
      </c>
      <c r="U435" s="54">
        <f t="shared" si="653"/>
        <v>0</v>
      </c>
      <c r="V435" s="54">
        <f t="shared" si="653"/>
        <v>0</v>
      </c>
      <c r="W435" s="54">
        <f t="shared" si="653"/>
        <v>0</v>
      </c>
      <c r="X435" s="53">
        <f t="shared" si="653"/>
        <v>0</v>
      </c>
      <c r="Y435" s="54">
        <f t="shared" si="653"/>
        <v>0</v>
      </c>
      <c r="Z435" s="53">
        <f t="shared" si="653"/>
        <v>0</v>
      </c>
      <c r="AA435" s="53">
        <f t="shared" si="653"/>
        <v>0</v>
      </c>
      <c r="AB435" s="53">
        <f t="shared" si="653"/>
        <v>0</v>
      </c>
      <c r="AC435" s="53">
        <f t="shared" si="653"/>
        <v>0</v>
      </c>
      <c r="AD435" s="54">
        <f t="shared" si="653"/>
        <v>0</v>
      </c>
      <c r="AE435" s="54">
        <f t="shared" si="653"/>
        <v>0</v>
      </c>
      <c r="AF435" s="54">
        <f t="shared" si="653"/>
        <v>0</v>
      </c>
      <c r="AG435" s="54">
        <f t="shared" si="653"/>
        <v>0</v>
      </c>
      <c r="AH435" s="53">
        <f t="shared" si="653"/>
        <v>0</v>
      </c>
      <c r="AI435" s="53">
        <f t="shared" si="653"/>
        <v>0</v>
      </c>
      <c r="AJ435" s="53">
        <f t="shared" si="653"/>
        <v>0</v>
      </c>
      <c r="AK435" s="53">
        <f t="shared" si="653"/>
        <v>0</v>
      </c>
      <c r="AL435" s="54">
        <f t="shared" si="653"/>
        <v>0</v>
      </c>
      <c r="AM435" s="54">
        <f t="shared" si="653"/>
        <v>0</v>
      </c>
      <c r="AN435" s="54">
        <f t="shared" si="653"/>
        <v>0</v>
      </c>
      <c r="AO435" s="53">
        <f t="shared" si="653"/>
        <v>0</v>
      </c>
      <c r="AP435" s="54">
        <f t="shared" si="653"/>
        <v>0</v>
      </c>
      <c r="AQ435" s="53">
        <f t="shared" si="653"/>
        <v>0</v>
      </c>
      <c r="AR435" s="54">
        <f t="shared" si="653"/>
        <v>0</v>
      </c>
      <c r="AS435" s="53">
        <f t="shared" si="653"/>
        <v>0</v>
      </c>
      <c r="AT435" s="54">
        <f t="shared" si="653"/>
        <v>0</v>
      </c>
      <c r="AU435" s="53">
        <f t="shared" si="653"/>
        <v>0</v>
      </c>
      <c r="AV435" s="54">
        <f t="shared" si="653"/>
        <v>0</v>
      </c>
      <c r="AW435" s="53">
        <f t="shared" si="653"/>
        <v>0</v>
      </c>
      <c r="AX435" s="54">
        <f t="shared" si="653"/>
        <v>0</v>
      </c>
      <c r="AY435" s="53">
        <f t="shared" si="653"/>
        <v>0</v>
      </c>
      <c r="AZ435" s="54">
        <f t="shared" si="653"/>
        <v>0</v>
      </c>
      <c r="BA435" s="53">
        <f t="shared" si="653"/>
        <v>0</v>
      </c>
      <c r="BB435" s="54">
        <f t="shared" si="653"/>
        <v>0</v>
      </c>
      <c r="BC435" s="53">
        <f t="shared" si="653"/>
        <v>0</v>
      </c>
      <c r="BD435" s="54">
        <f t="shared" si="653"/>
        <v>0</v>
      </c>
      <c r="BE435" s="53">
        <f t="shared" si="653"/>
        <v>0</v>
      </c>
      <c r="BF435" s="54">
        <f t="shared" si="653"/>
        <v>0</v>
      </c>
      <c r="BG435" s="53">
        <f t="shared" si="653"/>
        <v>0</v>
      </c>
      <c r="BH435" s="54">
        <f t="shared" si="653"/>
        <v>0</v>
      </c>
      <c r="BI435" s="53">
        <f t="shared" si="653"/>
        <v>0</v>
      </c>
      <c r="BJ435" s="54">
        <f t="shared" si="653"/>
        <v>0</v>
      </c>
      <c r="BK435" s="53">
        <f t="shared" si="653"/>
        <v>0</v>
      </c>
      <c r="BL435" s="54">
        <f t="shared" si="653"/>
        <v>0</v>
      </c>
      <c r="BM435" s="53">
        <f t="shared" si="653"/>
        <v>0</v>
      </c>
      <c r="BN435" s="54">
        <f t="shared" si="653"/>
        <v>0</v>
      </c>
      <c r="BO435" s="53">
        <f t="shared" si="653"/>
        <v>0</v>
      </c>
      <c r="BP435" s="54">
        <f t="shared" si="653"/>
        <v>0</v>
      </c>
      <c r="BQ435" s="53">
        <f t="shared" ref="BQ435:DD435" si="654">IF(SUM(BQ$318:BQ$422),BQ323/SUM(BQ$318:BQ$422)*BQ$426,0)</f>
        <v>0</v>
      </c>
      <c r="BR435" s="54">
        <f t="shared" si="654"/>
        <v>0</v>
      </c>
      <c r="BS435" s="53">
        <f t="shared" si="654"/>
        <v>0</v>
      </c>
      <c r="BT435" s="54">
        <f t="shared" si="654"/>
        <v>0</v>
      </c>
      <c r="BU435" s="53">
        <f t="shared" si="654"/>
        <v>0</v>
      </c>
      <c r="BV435" s="54">
        <f t="shared" si="654"/>
        <v>0</v>
      </c>
      <c r="BW435" s="53">
        <f t="shared" si="654"/>
        <v>0</v>
      </c>
      <c r="BX435" s="54">
        <f t="shared" si="654"/>
        <v>0</v>
      </c>
      <c r="BY435" s="53">
        <f t="shared" si="654"/>
        <v>0</v>
      </c>
      <c r="BZ435" s="54">
        <f t="shared" si="654"/>
        <v>0</v>
      </c>
      <c r="CA435" s="53">
        <f t="shared" si="654"/>
        <v>0</v>
      </c>
      <c r="CB435" s="54">
        <f t="shared" si="654"/>
        <v>0</v>
      </c>
      <c r="CC435" s="53">
        <f t="shared" si="654"/>
        <v>5.5470221674877376E-2</v>
      </c>
      <c r="CD435" s="54">
        <f t="shared" si="654"/>
        <v>0</v>
      </c>
      <c r="CE435" s="53">
        <f t="shared" si="654"/>
        <v>0</v>
      </c>
      <c r="CF435" s="54">
        <f t="shared" si="654"/>
        <v>0</v>
      </c>
      <c r="CG435" s="53">
        <f t="shared" si="654"/>
        <v>0</v>
      </c>
      <c r="CH435" s="54">
        <f t="shared" si="654"/>
        <v>0.21020490780015147</v>
      </c>
      <c r="CI435" s="53">
        <f t="shared" si="654"/>
        <v>0</v>
      </c>
      <c r="CJ435" s="54">
        <f t="shared" si="654"/>
        <v>0</v>
      </c>
      <c r="CK435" s="53">
        <f t="shared" si="654"/>
        <v>0</v>
      </c>
      <c r="CL435" s="54">
        <f t="shared" si="654"/>
        <v>0</v>
      </c>
      <c r="CM435" s="53">
        <f t="shared" si="654"/>
        <v>0</v>
      </c>
      <c r="CN435" s="54">
        <f t="shared" si="654"/>
        <v>0</v>
      </c>
      <c r="CO435" s="53">
        <f t="shared" si="654"/>
        <v>0</v>
      </c>
      <c r="CP435" s="54">
        <f t="shared" si="654"/>
        <v>0</v>
      </c>
      <c r="CQ435" s="53">
        <f t="shared" si="654"/>
        <v>0</v>
      </c>
      <c r="CR435" s="54">
        <f t="shared" si="654"/>
        <v>0</v>
      </c>
      <c r="CS435" s="53">
        <f t="shared" si="654"/>
        <v>0</v>
      </c>
      <c r="CT435" s="54">
        <f t="shared" si="654"/>
        <v>0</v>
      </c>
      <c r="CU435" s="53">
        <f t="shared" si="654"/>
        <v>0</v>
      </c>
      <c r="CV435" s="54">
        <f t="shared" si="654"/>
        <v>0</v>
      </c>
      <c r="CW435" s="53">
        <f t="shared" si="654"/>
        <v>0</v>
      </c>
      <c r="CX435" s="54">
        <f t="shared" si="654"/>
        <v>0</v>
      </c>
      <c r="CY435" s="53">
        <f t="shared" si="654"/>
        <v>0</v>
      </c>
      <c r="CZ435" s="54">
        <f t="shared" si="654"/>
        <v>0</v>
      </c>
      <c r="DA435" s="53">
        <f t="shared" si="654"/>
        <v>0</v>
      </c>
      <c r="DB435" s="54">
        <f t="shared" si="654"/>
        <v>0</v>
      </c>
      <c r="DC435" s="53">
        <f t="shared" si="654"/>
        <v>0</v>
      </c>
      <c r="DD435" s="57">
        <f t="shared" si="654"/>
        <v>0</v>
      </c>
      <c r="DE435" s="3"/>
    </row>
    <row r="436" spans="1:109" x14ac:dyDescent="0.35">
      <c r="A436" s="3"/>
      <c r="B436" s="3" t="s">
        <v>3961</v>
      </c>
      <c r="C436" s="39"/>
      <c r="D436" s="3" t="s">
        <v>475</v>
      </c>
      <c r="E436" s="56">
        <f t="shared" ref="E436:BP436" si="655">IF(SUM(E$318:E$422),E324/SUM(E$318:E$422)*E$426,0)</f>
        <v>0</v>
      </c>
      <c r="F436" s="54">
        <f t="shared" si="655"/>
        <v>0</v>
      </c>
      <c r="G436" s="54">
        <f t="shared" si="655"/>
        <v>0</v>
      </c>
      <c r="H436" s="54">
        <f t="shared" si="655"/>
        <v>0</v>
      </c>
      <c r="I436" s="54">
        <f t="shared" si="655"/>
        <v>0</v>
      </c>
      <c r="J436" s="53">
        <f t="shared" si="655"/>
        <v>0</v>
      </c>
      <c r="K436" s="53">
        <f t="shared" si="655"/>
        <v>1.7314601833817294</v>
      </c>
      <c r="L436" s="53">
        <f t="shared" si="655"/>
        <v>0</v>
      </c>
      <c r="M436" s="53">
        <f t="shared" si="655"/>
        <v>0</v>
      </c>
      <c r="N436" s="54">
        <f t="shared" si="655"/>
        <v>0</v>
      </c>
      <c r="O436" s="54">
        <f t="shared" si="655"/>
        <v>0</v>
      </c>
      <c r="P436" s="54">
        <f t="shared" si="655"/>
        <v>0</v>
      </c>
      <c r="Q436" s="53">
        <f t="shared" si="655"/>
        <v>0</v>
      </c>
      <c r="R436" s="53">
        <f t="shared" si="655"/>
        <v>0</v>
      </c>
      <c r="S436" s="53">
        <f t="shared" si="655"/>
        <v>0</v>
      </c>
      <c r="T436" s="53">
        <f t="shared" si="655"/>
        <v>0</v>
      </c>
      <c r="U436" s="54">
        <f t="shared" si="655"/>
        <v>0</v>
      </c>
      <c r="V436" s="54">
        <f t="shared" si="655"/>
        <v>0</v>
      </c>
      <c r="W436" s="54">
        <f t="shared" si="655"/>
        <v>0</v>
      </c>
      <c r="X436" s="53">
        <f t="shared" si="655"/>
        <v>0</v>
      </c>
      <c r="Y436" s="54">
        <f t="shared" si="655"/>
        <v>0</v>
      </c>
      <c r="Z436" s="53">
        <f t="shared" si="655"/>
        <v>0</v>
      </c>
      <c r="AA436" s="53">
        <f t="shared" si="655"/>
        <v>0</v>
      </c>
      <c r="AB436" s="53">
        <f t="shared" si="655"/>
        <v>0</v>
      </c>
      <c r="AC436" s="53">
        <f t="shared" si="655"/>
        <v>0</v>
      </c>
      <c r="AD436" s="54">
        <f t="shared" si="655"/>
        <v>0</v>
      </c>
      <c r="AE436" s="54">
        <f t="shared" si="655"/>
        <v>0</v>
      </c>
      <c r="AF436" s="54">
        <f t="shared" si="655"/>
        <v>0</v>
      </c>
      <c r="AG436" s="54">
        <f t="shared" si="655"/>
        <v>0</v>
      </c>
      <c r="AH436" s="53">
        <f t="shared" si="655"/>
        <v>0</v>
      </c>
      <c r="AI436" s="53">
        <f t="shared" si="655"/>
        <v>0</v>
      </c>
      <c r="AJ436" s="53">
        <f t="shared" si="655"/>
        <v>0</v>
      </c>
      <c r="AK436" s="53">
        <f t="shared" si="655"/>
        <v>0</v>
      </c>
      <c r="AL436" s="54">
        <f t="shared" si="655"/>
        <v>0</v>
      </c>
      <c r="AM436" s="54">
        <f t="shared" si="655"/>
        <v>0</v>
      </c>
      <c r="AN436" s="54">
        <f t="shared" si="655"/>
        <v>0</v>
      </c>
      <c r="AO436" s="53">
        <f t="shared" si="655"/>
        <v>0</v>
      </c>
      <c r="AP436" s="54">
        <f t="shared" si="655"/>
        <v>0</v>
      </c>
      <c r="AQ436" s="53">
        <f t="shared" si="655"/>
        <v>0</v>
      </c>
      <c r="AR436" s="54">
        <f t="shared" si="655"/>
        <v>0</v>
      </c>
      <c r="AS436" s="53">
        <f t="shared" si="655"/>
        <v>0</v>
      </c>
      <c r="AT436" s="54">
        <f t="shared" si="655"/>
        <v>0</v>
      </c>
      <c r="AU436" s="53">
        <f t="shared" si="655"/>
        <v>0</v>
      </c>
      <c r="AV436" s="54">
        <f t="shared" si="655"/>
        <v>0</v>
      </c>
      <c r="AW436" s="53">
        <f t="shared" si="655"/>
        <v>0</v>
      </c>
      <c r="AX436" s="54">
        <f t="shared" si="655"/>
        <v>0</v>
      </c>
      <c r="AY436" s="53">
        <f t="shared" si="655"/>
        <v>0</v>
      </c>
      <c r="AZ436" s="54">
        <f t="shared" si="655"/>
        <v>0</v>
      </c>
      <c r="BA436" s="53">
        <f t="shared" si="655"/>
        <v>0</v>
      </c>
      <c r="BB436" s="54">
        <f t="shared" si="655"/>
        <v>0</v>
      </c>
      <c r="BC436" s="53">
        <f t="shared" si="655"/>
        <v>0</v>
      </c>
      <c r="BD436" s="54">
        <f t="shared" si="655"/>
        <v>0</v>
      </c>
      <c r="BE436" s="53">
        <f t="shared" si="655"/>
        <v>0</v>
      </c>
      <c r="BF436" s="54">
        <f t="shared" si="655"/>
        <v>0</v>
      </c>
      <c r="BG436" s="53">
        <f t="shared" si="655"/>
        <v>0</v>
      </c>
      <c r="BH436" s="54">
        <f t="shared" si="655"/>
        <v>0</v>
      </c>
      <c r="BI436" s="53">
        <f t="shared" si="655"/>
        <v>0</v>
      </c>
      <c r="BJ436" s="54">
        <f t="shared" si="655"/>
        <v>0</v>
      </c>
      <c r="BK436" s="53">
        <f t="shared" si="655"/>
        <v>0</v>
      </c>
      <c r="BL436" s="54">
        <f t="shared" si="655"/>
        <v>0</v>
      </c>
      <c r="BM436" s="53">
        <f t="shared" si="655"/>
        <v>0</v>
      </c>
      <c r="BN436" s="54">
        <f t="shared" si="655"/>
        <v>0</v>
      </c>
      <c r="BO436" s="53">
        <f t="shared" si="655"/>
        <v>0</v>
      </c>
      <c r="BP436" s="54">
        <f t="shared" si="655"/>
        <v>0</v>
      </c>
      <c r="BQ436" s="53">
        <f t="shared" ref="BQ436:DD436" si="656">IF(SUM(BQ$318:BQ$422),BQ324/SUM(BQ$318:BQ$422)*BQ$426,0)</f>
        <v>0</v>
      </c>
      <c r="BR436" s="54">
        <f t="shared" si="656"/>
        <v>0</v>
      </c>
      <c r="BS436" s="53">
        <f t="shared" si="656"/>
        <v>0</v>
      </c>
      <c r="BT436" s="54">
        <f t="shared" si="656"/>
        <v>0</v>
      </c>
      <c r="BU436" s="53">
        <f t="shared" si="656"/>
        <v>0</v>
      </c>
      <c r="BV436" s="54">
        <f t="shared" si="656"/>
        <v>0</v>
      </c>
      <c r="BW436" s="53">
        <f t="shared" si="656"/>
        <v>0</v>
      </c>
      <c r="BX436" s="54">
        <f t="shared" si="656"/>
        <v>0</v>
      </c>
      <c r="BY436" s="53">
        <f t="shared" si="656"/>
        <v>0</v>
      </c>
      <c r="BZ436" s="54">
        <f t="shared" si="656"/>
        <v>0</v>
      </c>
      <c r="CA436" s="53">
        <f t="shared" si="656"/>
        <v>0</v>
      </c>
      <c r="CB436" s="54">
        <f t="shared" si="656"/>
        <v>0</v>
      </c>
      <c r="CC436" s="53">
        <f t="shared" si="656"/>
        <v>5.5980930453729746E-2</v>
      </c>
      <c r="CD436" s="54">
        <f t="shared" si="656"/>
        <v>0</v>
      </c>
      <c r="CE436" s="53">
        <f t="shared" si="656"/>
        <v>0</v>
      </c>
      <c r="CF436" s="54">
        <f t="shared" si="656"/>
        <v>0</v>
      </c>
      <c r="CG436" s="53">
        <f t="shared" si="656"/>
        <v>0</v>
      </c>
      <c r="CH436" s="54">
        <f t="shared" si="656"/>
        <v>0.21214024334650303</v>
      </c>
      <c r="CI436" s="53">
        <f t="shared" si="656"/>
        <v>0</v>
      </c>
      <c r="CJ436" s="54">
        <f t="shared" si="656"/>
        <v>0</v>
      </c>
      <c r="CK436" s="53">
        <f t="shared" si="656"/>
        <v>0</v>
      </c>
      <c r="CL436" s="54">
        <f t="shared" si="656"/>
        <v>0</v>
      </c>
      <c r="CM436" s="53">
        <f t="shared" si="656"/>
        <v>0</v>
      </c>
      <c r="CN436" s="54">
        <f t="shared" si="656"/>
        <v>0</v>
      </c>
      <c r="CO436" s="53">
        <f t="shared" si="656"/>
        <v>0</v>
      </c>
      <c r="CP436" s="54">
        <f t="shared" si="656"/>
        <v>0</v>
      </c>
      <c r="CQ436" s="53">
        <f t="shared" si="656"/>
        <v>0</v>
      </c>
      <c r="CR436" s="54">
        <f t="shared" si="656"/>
        <v>0</v>
      </c>
      <c r="CS436" s="53">
        <f t="shared" si="656"/>
        <v>0</v>
      </c>
      <c r="CT436" s="54">
        <f t="shared" si="656"/>
        <v>0</v>
      </c>
      <c r="CU436" s="53">
        <f t="shared" si="656"/>
        <v>0</v>
      </c>
      <c r="CV436" s="54">
        <f t="shared" si="656"/>
        <v>0</v>
      </c>
      <c r="CW436" s="53">
        <f t="shared" si="656"/>
        <v>0</v>
      </c>
      <c r="CX436" s="54">
        <f t="shared" si="656"/>
        <v>0</v>
      </c>
      <c r="CY436" s="53">
        <f t="shared" si="656"/>
        <v>0</v>
      </c>
      <c r="CZ436" s="54">
        <f t="shared" si="656"/>
        <v>0</v>
      </c>
      <c r="DA436" s="53">
        <f t="shared" si="656"/>
        <v>0</v>
      </c>
      <c r="DB436" s="54">
        <f t="shared" si="656"/>
        <v>0</v>
      </c>
      <c r="DC436" s="53">
        <f t="shared" si="656"/>
        <v>0</v>
      </c>
      <c r="DD436" s="57">
        <f t="shared" si="656"/>
        <v>0</v>
      </c>
      <c r="DE436" s="3"/>
    </row>
    <row r="437" spans="1:109" x14ac:dyDescent="0.35">
      <c r="A437" s="3"/>
      <c r="B437" s="3" t="s">
        <v>3962</v>
      </c>
      <c r="C437" s="39"/>
      <c r="D437" s="3" t="s">
        <v>476</v>
      </c>
      <c r="E437" s="56">
        <f t="shared" ref="E437:BP437" si="657">IF(SUM(E$318:E$422),E325/SUM(E$318:E$422)*E$426,0)</f>
        <v>0</v>
      </c>
      <c r="F437" s="54">
        <f t="shared" si="657"/>
        <v>0</v>
      </c>
      <c r="G437" s="54">
        <f t="shared" si="657"/>
        <v>0</v>
      </c>
      <c r="H437" s="54">
        <f t="shared" si="657"/>
        <v>0</v>
      </c>
      <c r="I437" s="54">
        <f t="shared" si="657"/>
        <v>0</v>
      </c>
      <c r="J437" s="53">
        <f t="shared" si="657"/>
        <v>0</v>
      </c>
      <c r="K437" s="53">
        <f t="shared" si="657"/>
        <v>0</v>
      </c>
      <c r="L437" s="53">
        <f t="shared" si="657"/>
        <v>1.4343751382513525</v>
      </c>
      <c r="M437" s="53">
        <f t="shared" si="657"/>
        <v>0</v>
      </c>
      <c r="N437" s="54">
        <f t="shared" si="657"/>
        <v>0</v>
      </c>
      <c r="O437" s="54">
        <f t="shared" si="657"/>
        <v>0</v>
      </c>
      <c r="P437" s="54">
        <f t="shared" si="657"/>
        <v>0</v>
      </c>
      <c r="Q437" s="53">
        <f t="shared" si="657"/>
        <v>0</v>
      </c>
      <c r="R437" s="53">
        <f t="shared" si="657"/>
        <v>0</v>
      </c>
      <c r="S437" s="53">
        <f t="shared" si="657"/>
        <v>0</v>
      </c>
      <c r="T437" s="53">
        <f t="shared" si="657"/>
        <v>0</v>
      </c>
      <c r="U437" s="54">
        <f t="shared" si="657"/>
        <v>0</v>
      </c>
      <c r="V437" s="54">
        <f t="shared" si="657"/>
        <v>0</v>
      </c>
      <c r="W437" s="54">
        <f t="shared" si="657"/>
        <v>0</v>
      </c>
      <c r="X437" s="53">
        <f t="shared" si="657"/>
        <v>0</v>
      </c>
      <c r="Y437" s="54">
        <f t="shared" si="657"/>
        <v>0</v>
      </c>
      <c r="Z437" s="53">
        <f t="shared" si="657"/>
        <v>0</v>
      </c>
      <c r="AA437" s="53">
        <f t="shared" si="657"/>
        <v>0</v>
      </c>
      <c r="AB437" s="53">
        <f t="shared" si="657"/>
        <v>0</v>
      </c>
      <c r="AC437" s="53">
        <f t="shared" si="657"/>
        <v>0</v>
      </c>
      <c r="AD437" s="54">
        <f t="shared" si="657"/>
        <v>0</v>
      </c>
      <c r="AE437" s="54">
        <f t="shared" si="657"/>
        <v>0</v>
      </c>
      <c r="AF437" s="54">
        <f t="shared" si="657"/>
        <v>0</v>
      </c>
      <c r="AG437" s="54">
        <f t="shared" si="657"/>
        <v>0</v>
      </c>
      <c r="AH437" s="53">
        <f t="shared" si="657"/>
        <v>0</v>
      </c>
      <c r="AI437" s="53">
        <f t="shared" si="657"/>
        <v>0</v>
      </c>
      <c r="AJ437" s="53">
        <f t="shared" si="657"/>
        <v>0</v>
      </c>
      <c r="AK437" s="53">
        <f t="shared" si="657"/>
        <v>0</v>
      </c>
      <c r="AL437" s="54">
        <f t="shared" si="657"/>
        <v>0</v>
      </c>
      <c r="AM437" s="54">
        <f t="shared" si="657"/>
        <v>0</v>
      </c>
      <c r="AN437" s="54">
        <f t="shared" si="657"/>
        <v>0</v>
      </c>
      <c r="AO437" s="53">
        <f t="shared" si="657"/>
        <v>0</v>
      </c>
      <c r="AP437" s="54">
        <f t="shared" si="657"/>
        <v>0</v>
      </c>
      <c r="AQ437" s="53">
        <f t="shared" si="657"/>
        <v>0</v>
      </c>
      <c r="AR437" s="54">
        <f t="shared" si="657"/>
        <v>0</v>
      </c>
      <c r="AS437" s="53">
        <f t="shared" si="657"/>
        <v>0</v>
      </c>
      <c r="AT437" s="54">
        <f t="shared" si="657"/>
        <v>0</v>
      </c>
      <c r="AU437" s="53">
        <f t="shared" si="657"/>
        <v>0</v>
      </c>
      <c r="AV437" s="54">
        <f t="shared" si="657"/>
        <v>0</v>
      </c>
      <c r="AW437" s="53">
        <f t="shared" si="657"/>
        <v>0</v>
      </c>
      <c r="AX437" s="54">
        <f t="shared" si="657"/>
        <v>54.867612587837279</v>
      </c>
      <c r="AY437" s="53">
        <f t="shared" si="657"/>
        <v>0</v>
      </c>
      <c r="AZ437" s="54">
        <f t="shared" si="657"/>
        <v>0</v>
      </c>
      <c r="BA437" s="53">
        <f t="shared" si="657"/>
        <v>1.4536528647022924</v>
      </c>
      <c r="BB437" s="54">
        <f t="shared" si="657"/>
        <v>0</v>
      </c>
      <c r="BC437" s="53">
        <f t="shared" si="657"/>
        <v>0</v>
      </c>
      <c r="BD437" s="54">
        <f t="shared" si="657"/>
        <v>0</v>
      </c>
      <c r="BE437" s="53">
        <f t="shared" si="657"/>
        <v>0</v>
      </c>
      <c r="BF437" s="54">
        <f t="shared" si="657"/>
        <v>3.2294937719939125E-2</v>
      </c>
      <c r="BG437" s="53">
        <f t="shared" si="657"/>
        <v>0</v>
      </c>
      <c r="BH437" s="54">
        <f t="shared" si="657"/>
        <v>0</v>
      </c>
      <c r="BI437" s="53">
        <f t="shared" si="657"/>
        <v>0</v>
      </c>
      <c r="BJ437" s="54">
        <f t="shared" si="657"/>
        <v>0</v>
      </c>
      <c r="BK437" s="53">
        <f t="shared" si="657"/>
        <v>0</v>
      </c>
      <c r="BL437" s="54">
        <f t="shared" si="657"/>
        <v>5.9147774620645334E-2</v>
      </c>
      <c r="BM437" s="53">
        <f t="shared" si="657"/>
        <v>0</v>
      </c>
      <c r="BN437" s="54">
        <f t="shared" si="657"/>
        <v>0</v>
      </c>
      <c r="BO437" s="53">
        <f t="shared" si="657"/>
        <v>0</v>
      </c>
      <c r="BP437" s="54">
        <f t="shared" si="657"/>
        <v>0</v>
      </c>
      <c r="BQ437" s="53">
        <f t="shared" ref="BQ437:DD437" si="658">IF(SUM(BQ$318:BQ$422),BQ325/SUM(BQ$318:BQ$422)*BQ$426,0)</f>
        <v>0</v>
      </c>
      <c r="BR437" s="54">
        <f t="shared" si="658"/>
        <v>0</v>
      </c>
      <c r="BS437" s="53">
        <f t="shared" si="658"/>
        <v>0</v>
      </c>
      <c r="BT437" s="54">
        <f t="shared" si="658"/>
        <v>0</v>
      </c>
      <c r="BU437" s="53">
        <f t="shared" si="658"/>
        <v>0</v>
      </c>
      <c r="BV437" s="54">
        <f t="shared" si="658"/>
        <v>0</v>
      </c>
      <c r="BW437" s="53">
        <f t="shared" si="658"/>
        <v>0</v>
      </c>
      <c r="BX437" s="54">
        <f t="shared" si="658"/>
        <v>0</v>
      </c>
      <c r="BY437" s="53">
        <f t="shared" si="658"/>
        <v>0</v>
      </c>
      <c r="BZ437" s="54">
        <f t="shared" si="658"/>
        <v>0</v>
      </c>
      <c r="CA437" s="53">
        <f t="shared" si="658"/>
        <v>0</v>
      </c>
      <c r="CB437" s="54">
        <f t="shared" si="658"/>
        <v>0</v>
      </c>
      <c r="CC437" s="53">
        <f t="shared" si="658"/>
        <v>4.0564574846983232</v>
      </c>
      <c r="CD437" s="54">
        <f t="shared" si="658"/>
        <v>0</v>
      </c>
      <c r="CE437" s="53">
        <f t="shared" si="658"/>
        <v>0</v>
      </c>
      <c r="CF437" s="54">
        <f t="shared" si="658"/>
        <v>0</v>
      </c>
      <c r="CG437" s="53">
        <f t="shared" si="658"/>
        <v>0</v>
      </c>
      <c r="CH437" s="54">
        <f t="shared" si="658"/>
        <v>15.37198240461386</v>
      </c>
      <c r="CI437" s="53">
        <f t="shared" si="658"/>
        <v>0</v>
      </c>
      <c r="CJ437" s="54">
        <f t="shared" si="658"/>
        <v>0</v>
      </c>
      <c r="CK437" s="53">
        <f t="shared" si="658"/>
        <v>0</v>
      </c>
      <c r="CL437" s="54">
        <f t="shared" si="658"/>
        <v>0</v>
      </c>
      <c r="CM437" s="53">
        <f t="shared" si="658"/>
        <v>0</v>
      </c>
      <c r="CN437" s="54">
        <f t="shared" si="658"/>
        <v>0</v>
      </c>
      <c r="CO437" s="53">
        <f t="shared" si="658"/>
        <v>0</v>
      </c>
      <c r="CP437" s="54">
        <f t="shared" si="658"/>
        <v>0</v>
      </c>
      <c r="CQ437" s="53">
        <f t="shared" si="658"/>
        <v>0</v>
      </c>
      <c r="CR437" s="54">
        <f t="shared" si="658"/>
        <v>0</v>
      </c>
      <c r="CS437" s="53">
        <f t="shared" si="658"/>
        <v>0</v>
      </c>
      <c r="CT437" s="54">
        <f t="shared" si="658"/>
        <v>0</v>
      </c>
      <c r="CU437" s="53">
        <f t="shared" si="658"/>
        <v>0</v>
      </c>
      <c r="CV437" s="54">
        <f t="shared" si="658"/>
        <v>0</v>
      </c>
      <c r="CW437" s="53">
        <f t="shared" si="658"/>
        <v>0</v>
      </c>
      <c r="CX437" s="54">
        <f t="shared" si="658"/>
        <v>0</v>
      </c>
      <c r="CY437" s="53">
        <f t="shared" si="658"/>
        <v>0</v>
      </c>
      <c r="CZ437" s="54">
        <f t="shared" si="658"/>
        <v>0</v>
      </c>
      <c r="DA437" s="53">
        <f t="shared" si="658"/>
        <v>0</v>
      </c>
      <c r="DB437" s="54">
        <f t="shared" si="658"/>
        <v>0</v>
      </c>
      <c r="DC437" s="53">
        <f t="shared" si="658"/>
        <v>0</v>
      </c>
      <c r="DD437" s="57">
        <f t="shared" si="658"/>
        <v>0</v>
      </c>
      <c r="DE437" s="3"/>
    </row>
    <row r="438" spans="1:109" x14ac:dyDescent="0.35">
      <c r="A438" s="3"/>
      <c r="B438" s="3" t="s">
        <v>3963</v>
      </c>
      <c r="C438" s="39"/>
      <c r="D438" s="3" t="s">
        <v>477</v>
      </c>
      <c r="E438" s="56">
        <f t="shared" ref="E438:BP438" si="659">IF(SUM(E$318:E$422),E326/SUM(E$318:E$422)*E$426,0)</f>
        <v>0</v>
      </c>
      <c r="F438" s="54">
        <f t="shared" si="659"/>
        <v>0</v>
      </c>
      <c r="G438" s="54">
        <f t="shared" si="659"/>
        <v>0</v>
      </c>
      <c r="H438" s="54">
        <f t="shared" si="659"/>
        <v>0</v>
      </c>
      <c r="I438" s="54">
        <f t="shared" si="659"/>
        <v>0</v>
      </c>
      <c r="J438" s="53">
        <f t="shared" si="659"/>
        <v>0</v>
      </c>
      <c r="K438" s="53">
        <f t="shared" si="659"/>
        <v>0</v>
      </c>
      <c r="L438" s="53">
        <f t="shared" si="659"/>
        <v>0</v>
      </c>
      <c r="M438" s="53">
        <f t="shared" si="659"/>
        <v>0.2438091729490148</v>
      </c>
      <c r="N438" s="54">
        <f t="shared" si="659"/>
        <v>0</v>
      </c>
      <c r="O438" s="54">
        <f t="shared" si="659"/>
        <v>0</v>
      </c>
      <c r="P438" s="54">
        <f t="shared" si="659"/>
        <v>0</v>
      </c>
      <c r="Q438" s="53">
        <f t="shared" si="659"/>
        <v>0</v>
      </c>
      <c r="R438" s="53">
        <f t="shared" si="659"/>
        <v>0</v>
      </c>
      <c r="S438" s="53">
        <f t="shared" si="659"/>
        <v>0</v>
      </c>
      <c r="T438" s="53">
        <f t="shared" si="659"/>
        <v>0</v>
      </c>
      <c r="U438" s="54">
        <f t="shared" si="659"/>
        <v>0</v>
      </c>
      <c r="V438" s="54">
        <f t="shared" si="659"/>
        <v>0</v>
      </c>
      <c r="W438" s="54">
        <f t="shared" si="659"/>
        <v>0</v>
      </c>
      <c r="X438" s="53">
        <f t="shared" si="659"/>
        <v>0</v>
      </c>
      <c r="Y438" s="54">
        <f t="shared" si="659"/>
        <v>0</v>
      </c>
      <c r="Z438" s="53">
        <f t="shared" si="659"/>
        <v>0</v>
      </c>
      <c r="AA438" s="53">
        <f t="shared" si="659"/>
        <v>0</v>
      </c>
      <c r="AB438" s="53">
        <f t="shared" si="659"/>
        <v>0</v>
      </c>
      <c r="AC438" s="53">
        <f t="shared" si="659"/>
        <v>0</v>
      </c>
      <c r="AD438" s="54">
        <f t="shared" si="659"/>
        <v>0</v>
      </c>
      <c r="AE438" s="54">
        <f t="shared" si="659"/>
        <v>0</v>
      </c>
      <c r="AF438" s="54">
        <f t="shared" si="659"/>
        <v>0</v>
      </c>
      <c r="AG438" s="54">
        <f t="shared" si="659"/>
        <v>0</v>
      </c>
      <c r="AH438" s="53">
        <f t="shared" si="659"/>
        <v>0</v>
      </c>
      <c r="AI438" s="53">
        <f t="shared" si="659"/>
        <v>0</v>
      </c>
      <c r="AJ438" s="53">
        <f t="shared" si="659"/>
        <v>0</v>
      </c>
      <c r="AK438" s="53">
        <f t="shared" si="659"/>
        <v>0</v>
      </c>
      <c r="AL438" s="54">
        <f t="shared" si="659"/>
        <v>0</v>
      </c>
      <c r="AM438" s="54">
        <f t="shared" si="659"/>
        <v>0</v>
      </c>
      <c r="AN438" s="54">
        <f t="shared" si="659"/>
        <v>0</v>
      </c>
      <c r="AO438" s="53">
        <f t="shared" si="659"/>
        <v>0</v>
      </c>
      <c r="AP438" s="54">
        <f t="shared" si="659"/>
        <v>0</v>
      </c>
      <c r="AQ438" s="53">
        <f t="shared" si="659"/>
        <v>0</v>
      </c>
      <c r="AR438" s="54">
        <f t="shared" si="659"/>
        <v>0</v>
      </c>
      <c r="AS438" s="53">
        <f t="shared" si="659"/>
        <v>0</v>
      </c>
      <c r="AT438" s="54">
        <f t="shared" si="659"/>
        <v>0</v>
      </c>
      <c r="AU438" s="53">
        <f t="shared" si="659"/>
        <v>0</v>
      </c>
      <c r="AV438" s="54">
        <f t="shared" si="659"/>
        <v>0</v>
      </c>
      <c r="AW438" s="53">
        <f t="shared" si="659"/>
        <v>0</v>
      </c>
      <c r="AX438" s="54">
        <f t="shared" si="659"/>
        <v>0.31362116272818163</v>
      </c>
      <c r="AY438" s="53">
        <f t="shared" si="659"/>
        <v>0</v>
      </c>
      <c r="AZ438" s="54">
        <f t="shared" si="659"/>
        <v>0</v>
      </c>
      <c r="BA438" s="53">
        <f t="shared" si="659"/>
        <v>8.3090238508417482E-3</v>
      </c>
      <c r="BB438" s="54">
        <f t="shared" si="659"/>
        <v>0</v>
      </c>
      <c r="BC438" s="53">
        <f t="shared" si="659"/>
        <v>0</v>
      </c>
      <c r="BD438" s="54">
        <f t="shared" si="659"/>
        <v>0</v>
      </c>
      <c r="BE438" s="53">
        <f t="shared" si="659"/>
        <v>0</v>
      </c>
      <c r="BF438" s="54">
        <f t="shared" si="659"/>
        <v>1.8459662158157604E-4</v>
      </c>
      <c r="BG438" s="53">
        <f t="shared" si="659"/>
        <v>0</v>
      </c>
      <c r="BH438" s="54">
        <f t="shared" si="659"/>
        <v>0</v>
      </c>
      <c r="BI438" s="53">
        <f t="shared" si="659"/>
        <v>0</v>
      </c>
      <c r="BJ438" s="54">
        <f t="shared" si="659"/>
        <v>0</v>
      </c>
      <c r="BK438" s="53">
        <f t="shared" si="659"/>
        <v>0</v>
      </c>
      <c r="BL438" s="54">
        <f t="shared" si="659"/>
        <v>3.3808640424466484E-4</v>
      </c>
      <c r="BM438" s="53">
        <f t="shared" si="659"/>
        <v>0</v>
      </c>
      <c r="BN438" s="54">
        <f t="shared" si="659"/>
        <v>0</v>
      </c>
      <c r="BO438" s="53">
        <f t="shared" si="659"/>
        <v>0</v>
      </c>
      <c r="BP438" s="54">
        <f t="shared" si="659"/>
        <v>0</v>
      </c>
      <c r="BQ438" s="53">
        <f t="shared" ref="BQ438:DD438" si="660">IF(SUM(BQ$318:BQ$422),BQ326/SUM(BQ$318:BQ$422)*BQ$426,0)</f>
        <v>0</v>
      </c>
      <c r="BR438" s="54">
        <f t="shared" si="660"/>
        <v>0</v>
      </c>
      <c r="BS438" s="53">
        <f t="shared" si="660"/>
        <v>0</v>
      </c>
      <c r="BT438" s="54">
        <f t="shared" si="660"/>
        <v>0</v>
      </c>
      <c r="BU438" s="53">
        <f t="shared" si="660"/>
        <v>0</v>
      </c>
      <c r="BV438" s="54">
        <f t="shared" si="660"/>
        <v>0</v>
      </c>
      <c r="BW438" s="53">
        <f t="shared" si="660"/>
        <v>0</v>
      </c>
      <c r="BX438" s="54">
        <f t="shared" si="660"/>
        <v>0</v>
      </c>
      <c r="BY438" s="53">
        <f t="shared" si="660"/>
        <v>0</v>
      </c>
      <c r="BZ438" s="54">
        <f t="shared" si="660"/>
        <v>0</v>
      </c>
      <c r="CA438" s="53">
        <f t="shared" si="660"/>
        <v>0</v>
      </c>
      <c r="CB438" s="54">
        <f t="shared" si="660"/>
        <v>0</v>
      </c>
      <c r="CC438" s="53">
        <f t="shared" si="660"/>
        <v>2.318655492567458E-2</v>
      </c>
      <c r="CD438" s="54">
        <f t="shared" si="660"/>
        <v>0</v>
      </c>
      <c r="CE438" s="53">
        <f t="shared" si="660"/>
        <v>0</v>
      </c>
      <c r="CF438" s="54">
        <f t="shared" si="660"/>
        <v>0</v>
      </c>
      <c r="CG438" s="53">
        <f t="shared" si="660"/>
        <v>0</v>
      </c>
      <c r="CH438" s="54">
        <f t="shared" si="660"/>
        <v>8.7865660045883476E-2</v>
      </c>
      <c r="CI438" s="53">
        <f t="shared" si="660"/>
        <v>0</v>
      </c>
      <c r="CJ438" s="54">
        <f t="shared" si="660"/>
        <v>0</v>
      </c>
      <c r="CK438" s="53">
        <f t="shared" si="660"/>
        <v>0</v>
      </c>
      <c r="CL438" s="54">
        <f t="shared" si="660"/>
        <v>0</v>
      </c>
      <c r="CM438" s="53">
        <f t="shared" si="660"/>
        <v>0</v>
      </c>
      <c r="CN438" s="54">
        <f t="shared" si="660"/>
        <v>0</v>
      </c>
      <c r="CO438" s="53">
        <f t="shared" si="660"/>
        <v>0</v>
      </c>
      <c r="CP438" s="54">
        <f t="shared" si="660"/>
        <v>0</v>
      </c>
      <c r="CQ438" s="53">
        <f t="shared" si="660"/>
        <v>0</v>
      </c>
      <c r="CR438" s="54">
        <f t="shared" si="660"/>
        <v>0</v>
      </c>
      <c r="CS438" s="53">
        <f t="shared" si="660"/>
        <v>0</v>
      </c>
      <c r="CT438" s="54">
        <f t="shared" si="660"/>
        <v>0</v>
      </c>
      <c r="CU438" s="53">
        <f t="shared" si="660"/>
        <v>0</v>
      </c>
      <c r="CV438" s="54">
        <f t="shared" si="660"/>
        <v>0</v>
      </c>
      <c r="CW438" s="53">
        <f t="shared" si="660"/>
        <v>0</v>
      </c>
      <c r="CX438" s="54">
        <f t="shared" si="660"/>
        <v>0</v>
      </c>
      <c r="CY438" s="53">
        <f t="shared" si="660"/>
        <v>0</v>
      </c>
      <c r="CZ438" s="54">
        <f t="shared" si="660"/>
        <v>0</v>
      </c>
      <c r="DA438" s="53">
        <f t="shared" si="660"/>
        <v>0</v>
      </c>
      <c r="DB438" s="54">
        <f t="shared" si="660"/>
        <v>0</v>
      </c>
      <c r="DC438" s="53">
        <f t="shared" si="660"/>
        <v>0</v>
      </c>
      <c r="DD438" s="57">
        <f t="shared" si="660"/>
        <v>0</v>
      </c>
      <c r="DE438" s="3"/>
    </row>
    <row r="439" spans="1:109" x14ac:dyDescent="0.35">
      <c r="A439" s="3"/>
      <c r="B439" s="3" t="s">
        <v>3966</v>
      </c>
      <c r="C439" s="39" t="s">
        <v>479</v>
      </c>
      <c r="D439" s="3" t="s">
        <v>481</v>
      </c>
      <c r="E439" s="52">
        <f t="shared" ref="E439:BP439" si="661">IF(SUM(E$318:E$422),E327/SUM(E$318:E$422)*E$426,0)</f>
        <v>0</v>
      </c>
      <c r="F439" s="53">
        <f t="shared" si="661"/>
        <v>0</v>
      </c>
      <c r="G439" s="53">
        <f t="shared" si="661"/>
        <v>0</v>
      </c>
      <c r="H439" s="53">
        <f t="shared" si="661"/>
        <v>0</v>
      </c>
      <c r="I439" s="53">
        <f t="shared" si="661"/>
        <v>0</v>
      </c>
      <c r="J439" s="54">
        <f t="shared" si="661"/>
        <v>0</v>
      </c>
      <c r="K439" s="54">
        <f t="shared" si="661"/>
        <v>0</v>
      </c>
      <c r="L439" s="54">
        <f t="shared" si="661"/>
        <v>0</v>
      </c>
      <c r="M439" s="54">
        <f t="shared" si="661"/>
        <v>0</v>
      </c>
      <c r="N439" s="53">
        <f t="shared" si="661"/>
        <v>1.5693025155440785</v>
      </c>
      <c r="O439" s="53">
        <f t="shared" si="661"/>
        <v>0</v>
      </c>
      <c r="P439" s="53">
        <f t="shared" si="661"/>
        <v>0</v>
      </c>
      <c r="Q439" s="54">
        <f t="shared" si="661"/>
        <v>0</v>
      </c>
      <c r="R439" s="54">
        <f t="shared" si="661"/>
        <v>0</v>
      </c>
      <c r="S439" s="54">
        <f t="shared" si="661"/>
        <v>0</v>
      </c>
      <c r="T439" s="54">
        <f t="shared" si="661"/>
        <v>0</v>
      </c>
      <c r="U439" s="53">
        <f t="shared" si="661"/>
        <v>0</v>
      </c>
      <c r="V439" s="53">
        <f t="shared" si="661"/>
        <v>0</v>
      </c>
      <c r="W439" s="53">
        <f t="shared" si="661"/>
        <v>0</v>
      </c>
      <c r="X439" s="54">
        <f t="shared" si="661"/>
        <v>0</v>
      </c>
      <c r="Y439" s="53">
        <f t="shared" si="661"/>
        <v>0</v>
      </c>
      <c r="Z439" s="54">
        <f t="shared" si="661"/>
        <v>0</v>
      </c>
      <c r="AA439" s="54">
        <f t="shared" si="661"/>
        <v>0</v>
      </c>
      <c r="AB439" s="54">
        <f t="shared" si="661"/>
        <v>0</v>
      </c>
      <c r="AC439" s="54">
        <f t="shared" si="661"/>
        <v>0</v>
      </c>
      <c r="AD439" s="53">
        <f t="shared" si="661"/>
        <v>0</v>
      </c>
      <c r="AE439" s="53">
        <f t="shared" si="661"/>
        <v>0</v>
      </c>
      <c r="AF439" s="53">
        <f t="shared" si="661"/>
        <v>0</v>
      </c>
      <c r="AG439" s="53">
        <f t="shared" si="661"/>
        <v>0</v>
      </c>
      <c r="AH439" s="54">
        <f t="shared" si="661"/>
        <v>0</v>
      </c>
      <c r="AI439" s="54">
        <f t="shared" si="661"/>
        <v>0</v>
      </c>
      <c r="AJ439" s="54">
        <f t="shared" si="661"/>
        <v>0</v>
      </c>
      <c r="AK439" s="54">
        <f t="shared" si="661"/>
        <v>0</v>
      </c>
      <c r="AL439" s="53">
        <f t="shared" si="661"/>
        <v>0</v>
      </c>
      <c r="AM439" s="53">
        <f t="shared" si="661"/>
        <v>0</v>
      </c>
      <c r="AN439" s="53">
        <f t="shared" si="661"/>
        <v>0</v>
      </c>
      <c r="AO439" s="54">
        <f t="shared" si="661"/>
        <v>0</v>
      </c>
      <c r="AP439" s="53">
        <f t="shared" si="661"/>
        <v>0</v>
      </c>
      <c r="AQ439" s="54">
        <f t="shared" si="661"/>
        <v>0</v>
      </c>
      <c r="AR439" s="53">
        <f t="shared" si="661"/>
        <v>0</v>
      </c>
      <c r="AS439" s="54">
        <f t="shared" si="661"/>
        <v>0</v>
      </c>
      <c r="AT439" s="53">
        <f t="shared" si="661"/>
        <v>0</v>
      </c>
      <c r="AU439" s="54">
        <f t="shared" si="661"/>
        <v>0.5141625764907457</v>
      </c>
      <c r="AV439" s="53">
        <f t="shared" si="661"/>
        <v>0</v>
      </c>
      <c r="AW439" s="54">
        <f t="shared" si="661"/>
        <v>0</v>
      </c>
      <c r="AX439" s="53">
        <f t="shared" si="661"/>
        <v>0</v>
      </c>
      <c r="AY439" s="54">
        <f t="shared" si="661"/>
        <v>0</v>
      </c>
      <c r="AZ439" s="53">
        <f t="shared" si="661"/>
        <v>0</v>
      </c>
      <c r="BA439" s="54">
        <f t="shared" si="661"/>
        <v>0.61676302254290605</v>
      </c>
      <c r="BB439" s="53">
        <f t="shared" si="661"/>
        <v>0</v>
      </c>
      <c r="BC439" s="54">
        <f t="shared" si="661"/>
        <v>0</v>
      </c>
      <c r="BD439" s="53">
        <f t="shared" si="661"/>
        <v>0</v>
      </c>
      <c r="BE439" s="54">
        <f t="shared" si="661"/>
        <v>0</v>
      </c>
      <c r="BF439" s="53">
        <f t="shared" si="661"/>
        <v>1.4646171130333207E-2</v>
      </c>
      <c r="BG439" s="54">
        <f t="shared" si="661"/>
        <v>0</v>
      </c>
      <c r="BH439" s="53">
        <f t="shared" si="661"/>
        <v>0</v>
      </c>
      <c r="BI439" s="54">
        <f t="shared" si="661"/>
        <v>0</v>
      </c>
      <c r="BJ439" s="53">
        <f t="shared" si="661"/>
        <v>0</v>
      </c>
      <c r="BK439" s="54">
        <f t="shared" si="661"/>
        <v>0</v>
      </c>
      <c r="BL439" s="53">
        <f t="shared" si="661"/>
        <v>2.6238901762400943E-2</v>
      </c>
      <c r="BM439" s="54">
        <f t="shared" si="661"/>
        <v>0</v>
      </c>
      <c r="BN439" s="53">
        <f t="shared" si="661"/>
        <v>0</v>
      </c>
      <c r="BO439" s="54">
        <f t="shared" si="661"/>
        <v>0</v>
      </c>
      <c r="BP439" s="53">
        <f t="shared" si="661"/>
        <v>0</v>
      </c>
      <c r="BQ439" s="54">
        <f t="shared" ref="BQ439:DD439" si="662">IF(SUM(BQ$318:BQ$422),BQ327/SUM(BQ$318:BQ$422)*BQ$426,0)</f>
        <v>0</v>
      </c>
      <c r="BR439" s="53">
        <f t="shared" si="662"/>
        <v>0</v>
      </c>
      <c r="BS439" s="54">
        <f t="shared" si="662"/>
        <v>0</v>
      </c>
      <c r="BT439" s="53">
        <f t="shared" si="662"/>
        <v>0</v>
      </c>
      <c r="BU439" s="54">
        <f t="shared" si="662"/>
        <v>0</v>
      </c>
      <c r="BV439" s="53">
        <f t="shared" si="662"/>
        <v>0</v>
      </c>
      <c r="BW439" s="54">
        <f t="shared" si="662"/>
        <v>0</v>
      </c>
      <c r="BX439" s="53">
        <f t="shared" si="662"/>
        <v>0</v>
      </c>
      <c r="BY439" s="54">
        <f t="shared" si="662"/>
        <v>0</v>
      </c>
      <c r="BZ439" s="53">
        <f t="shared" si="662"/>
        <v>0</v>
      </c>
      <c r="CA439" s="54">
        <f t="shared" si="662"/>
        <v>0</v>
      </c>
      <c r="CB439" s="53">
        <f t="shared" si="662"/>
        <v>0</v>
      </c>
      <c r="CC439" s="54">
        <f t="shared" si="662"/>
        <v>0.61168799131744789</v>
      </c>
      <c r="CD439" s="53">
        <f t="shared" si="662"/>
        <v>0</v>
      </c>
      <c r="CE439" s="54">
        <f t="shared" si="662"/>
        <v>0</v>
      </c>
      <c r="CF439" s="53">
        <f t="shared" si="662"/>
        <v>0</v>
      </c>
      <c r="CG439" s="54">
        <f t="shared" si="662"/>
        <v>0</v>
      </c>
      <c r="CH439" s="53">
        <f t="shared" si="662"/>
        <v>3.2879320064436079</v>
      </c>
      <c r="CI439" s="54">
        <f t="shared" si="662"/>
        <v>0</v>
      </c>
      <c r="CJ439" s="53">
        <f t="shared" si="662"/>
        <v>0</v>
      </c>
      <c r="CK439" s="54">
        <f t="shared" si="662"/>
        <v>0</v>
      </c>
      <c r="CL439" s="53">
        <f t="shared" si="662"/>
        <v>0</v>
      </c>
      <c r="CM439" s="54">
        <f t="shared" si="662"/>
        <v>0</v>
      </c>
      <c r="CN439" s="53">
        <f t="shared" si="662"/>
        <v>0</v>
      </c>
      <c r="CO439" s="54">
        <f t="shared" si="662"/>
        <v>0</v>
      </c>
      <c r="CP439" s="53">
        <f t="shared" si="662"/>
        <v>0</v>
      </c>
      <c r="CQ439" s="54">
        <f t="shared" si="662"/>
        <v>0</v>
      </c>
      <c r="CR439" s="53">
        <f t="shared" si="662"/>
        <v>0</v>
      </c>
      <c r="CS439" s="54">
        <f t="shared" si="662"/>
        <v>0</v>
      </c>
      <c r="CT439" s="53">
        <f t="shared" si="662"/>
        <v>0</v>
      </c>
      <c r="CU439" s="54">
        <f t="shared" si="662"/>
        <v>0</v>
      </c>
      <c r="CV439" s="53">
        <f t="shared" si="662"/>
        <v>0</v>
      </c>
      <c r="CW439" s="54">
        <f t="shared" si="662"/>
        <v>0</v>
      </c>
      <c r="CX439" s="53">
        <f t="shared" si="662"/>
        <v>0</v>
      </c>
      <c r="CY439" s="54">
        <f t="shared" si="662"/>
        <v>0</v>
      </c>
      <c r="CZ439" s="53">
        <f t="shared" si="662"/>
        <v>0</v>
      </c>
      <c r="DA439" s="54">
        <f t="shared" si="662"/>
        <v>0</v>
      </c>
      <c r="DB439" s="53">
        <f t="shared" si="662"/>
        <v>0</v>
      </c>
      <c r="DC439" s="54">
        <f t="shared" si="662"/>
        <v>0</v>
      </c>
      <c r="DD439" s="55">
        <f t="shared" si="662"/>
        <v>0</v>
      </c>
      <c r="DE439" s="3"/>
    </row>
    <row r="440" spans="1:109" x14ac:dyDescent="0.35">
      <c r="A440" s="3"/>
      <c r="B440" s="3" t="s">
        <v>3969</v>
      </c>
      <c r="C440" s="39"/>
      <c r="D440" s="3" t="s">
        <v>483</v>
      </c>
      <c r="E440" s="52">
        <f t="shared" ref="E440:BP440" si="663">IF(SUM(E$318:E$422),E328/SUM(E$318:E$422)*E$426,0)</f>
        <v>0</v>
      </c>
      <c r="F440" s="53">
        <f t="shared" si="663"/>
        <v>0</v>
      </c>
      <c r="G440" s="53">
        <f t="shared" si="663"/>
        <v>0</v>
      </c>
      <c r="H440" s="53">
        <f t="shared" si="663"/>
        <v>0</v>
      </c>
      <c r="I440" s="53">
        <f t="shared" si="663"/>
        <v>0</v>
      </c>
      <c r="J440" s="54">
        <f t="shared" si="663"/>
        <v>0</v>
      </c>
      <c r="K440" s="54">
        <f t="shared" si="663"/>
        <v>0</v>
      </c>
      <c r="L440" s="54">
        <f t="shared" si="663"/>
        <v>0</v>
      </c>
      <c r="M440" s="54">
        <f t="shared" si="663"/>
        <v>0</v>
      </c>
      <c r="N440" s="53">
        <f t="shared" si="663"/>
        <v>0</v>
      </c>
      <c r="O440" s="53">
        <f t="shared" si="663"/>
        <v>0.15344767646871058</v>
      </c>
      <c r="P440" s="53">
        <f t="shared" si="663"/>
        <v>0</v>
      </c>
      <c r="Q440" s="54">
        <f t="shared" si="663"/>
        <v>0</v>
      </c>
      <c r="R440" s="54">
        <f t="shared" si="663"/>
        <v>0</v>
      </c>
      <c r="S440" s="54">
        <f t="shared" si="663"/>
        <v>0</v>
      </c>
      <c r="T440" s="54">
        <f t="shared" si="663"/>
        <v>0</v>
      </c>
      <c r="U440" s="53">
        <f t="shared" si="663"/>
        <v>0</v>
      </c>
      <c r="V440" s="53">
        <f t="shared" si="663"/>
        <v>0</v>
      </c>
      <c r="W440" s="53">
        <f t="shared" si="663"/>
        <v>0</v>
      </c>
      <c r="X440" s="54">
        <f t="shared" si="663"/>
        <v>0</v>
      </c>
      <c r="Y440" s="53">
        <f t="shared" si="663"/>
        <v>0</v>
      </c>
      <c r="Z440" s="54">
        <f t="shared" si="663"/>
        <v>0</v>
      </c>
      <c r="AA440" s="54">
        <f t="shared" si="663"/>
        <v>0</v>
      </c>
      <c r="AB440" s="54">
        <f t="shared" si="663"/>
        <v>0</v>
      </c>
      <c r="AC440" s="54">
        <f t="shared" si="663"/>
        <v>0</v>
      </c>
      <c r="AD440" s="53">
        <f t="shared" si="663"/>
        <v>0</v>
      </c>
      <c r="AE440" s="53">
        <f t="shared" si="663"/>
        <v>0</v>
      </c>
      <c r="AF440" s="53">
        <f t="shared" si="663"/>
        <v>0</v>
      </c>
      <c r="AG440" s="53">
        <f t="shared" si="663"/>
        <v>0</v>
      </c>
      <c r="AH440" s="54">
        <f t="shared" si="663"/>
        <v>0</v>
      </c>
      <c r="AI440" s="54">
        <f t="shared" si="663"/>
        <v>0</v>
      </c>
      <c r="AJ440" s="54">
        <f t="shared" si="663"/>
        <v>0</v>
      </c>
      <c r="AK440" s="54">
        <f t="shared" si="663"/>
        <v>0</v>
      </c>
      <c r="AL440" s="53">
        <f t="shared" si="663"/>
        <v>0</v>
      </c>
      <c r="AM440" s="53">
        <f t="shared" si="663"/>
        <v>0</v>
      </c>
      <c r="AN440" s="53">
        <f t="shared" si="663"/>
        <v>0</v>
      </c>
      <c r="AO440" s="54">
        <f t="shared" si="663"/>
        <v>0</v>
      </c>
      <c r="AP440" s="53">
        <f t="shared" si="663"/>
        <v>0</v>
      </c>
      <c r="AQ440" s="54">
        <f t="shared" si="663"/>
        <v>0</v>
      </c>
      <c r="AR440" s="53">
        <f t="shared" si="663"/>
        <v>0</v>
      </c>
      <c r="AS440" s="54">
        <f t="shared" si="663"/>
        <v>0</v>
      </c>
      <c r="AT440" s="53">
        <f t="shared" si="663"/>
        <v>0</v>
      </c>
      <c r="AU440" s="54">
        <f t="shared" si="663"/>
        <v>0.1707116302543123</v>
      </c>
      <c r="AV440" s="53">
        <f t="shared" si="663"/>
        <v>0</v>
      </c>
      <c r="AW440" s="54">
        <f t="shared" si="663"/>
        <v>0</v>
      </c>
      <c r="AX440" s="53">
        <f t="shared" si="663"/>
        <v>0</v>
      </c>
      <c r="AY440" s="54">
        <f t="shared" si="663"/>
        <v>0</v>
      </c>
      <c r="AZ440" s="53">
        <f t="shared" si="663"/>
        <v>0</v>
      </c>
      <c r="BA440" s="54">
        <f t="shared" si="663"/>
        <v>0.20477690495774875</v>
      </c>
      <c r="BB440" s="53">
        <f t="shared" si="663"/>
        <v>0</v>
      </c>
      <c r="BC440" s="54">
        <f t="shared" si="663"/>
        <v>0</v>
      </c>
      <c r="BD440" s="53">
        <f t="shared" si="663"/>
        <v>0</v>
      </c>
      <c r="BE440" s="54">
        <f t="shared" si="663"/>
        <v>0</v>
      </c>
      <c r="BF440" s="53">
        <f t="shared" si="663"/>
        <v>4.862803838637267E-3</v>
      </c>
      <c r="BG440" s="54">
        <f t="shared" si="663"/>
        <v>0</v>
      </c>
      <c r="BH440" s="53">
        <f t="shared" si="663"/>
        <v>0</v>
      </c>
      <c r="BI440" s="54">
        <f t="shared" si="663"/>
        <v>0</v>
      </c>
      <c r="BJ440" s="53">
        <f t="shared" si="663"/>
        <v>0</v>
      </c>
      <c r="BK440" s="54">
        <f t="shared" si="663"/>
        <v>0</v>
      </c>
      <c r="BL440" s="53">
        <f t="shared" si="663"/>
        <v>8.7118080948523375E-3</v>
      </c>
      <c r="BM440" s="54">
        <f t="shared" si="663"/>
        <v>0</v>
      </c>
      <c r="BN440" s="53">
        <f t="shared" si="663"/>
        <v>0</v>
      </c>
      <c r="BO440" s="54">
        <f t="shared" si="663"/>
        <v>0</v>
      </c>
      <c r="BP440" s="53">
        <f t="shared" si="663"/>
        <v>0</v>
      </c>
      <c r="BQ440" s="54">
        <f t="shared" ref="BQ440:DD440" si="664">IF(SUM(BQ$318:BQ$422),BQ328/SUM(BQ$318:BQ$422)*BQ$426,0)</f>
        <v>0</v>
      </c>
      <c r="BR440" s="53">
        <f t="shared" si="664"/>
        <v>0</v>
      </c>
      <c r="BS440" s="54">
        <f t="shared" si="664"/>
        <v>0</v>
      </c>
      <c r="BT440" s="53">
        <f t="shared" si="664"/>
        <v>0</v>
      </c>
      <c r="BU440" s="54">
        <f t="shared" si="664"/>
        <v>0</v>
      </c>
      <c r="BV440" s="53">
        <f t="shared" si="664"/>
        <v>0</v>
      </c>
      <c r="BW440" s="54">
        <f t="shared" si="664"/>
        <v>0</v>
      </c>
      <c r="BX440" s="53">
        <f t="shared" si="664"/>
        <v>0</v>
      </c>
      <c r="BY440" s="54">
        <f t="shared" si="664"/>
        <v>0</v>
      </c>
      <c r="BZ440" s="53">
        <f t="shared" si="664"/>
        <v>0</v>
      </c>
      <c r="CA440" s="54">
        <f t="shared" si="664"/>
        <v>0</v>
      </c>
      <c r="CB440" s="53">
        <f t="shared" si="664"/>
        <v>0</v>
      </c>
      <c r="CC440" s="54">
        <f t="shared" si="664"/>
        <v>0.20309189929280394</v>
      </c>
      <c r="CD440" s="53">
        <f t="shared" si="664"/>
        <v>0</v>
      </c>
      <c r="CE440" s="54">
        <f t="shared" si="664"/>
        <v>0</v>
      </c>
      <c r="CF440" s="53">
        <f t="shared" si="664"/>
        <v>0</v>
      </c>
      <c r="CG440" s="54">
        <f t="shared" si="664"/>
        <v>0</v>
      </c>
      <c r="CH440" s="53">
        <f t="shared" si="664"/>
        <v>1.0916551663798946</v>
      </c>
      <c r="CI440" s="54">
        <f t="shared" si="664"/>
        <v>0</v>
      </c>
      <c r="CJ440" s="53">
        <f t="shared" si="664"/>
        <v>0</v>
      </c>
      <c r="CK440" s="54">
        <f t="shared" si="664"/>
        <v>0</v>
      </c>
      <c r="CL440" s="53">
        <f t="shared" si="664"/>
        <v>0</v>
      </c>
      <c r="CM440" s="54">
        <f t="shared" si="664"/>
        <v>0</v>
      </c>
      <c r="CN440" s="53">
        <f t="shared" si="664"/>
        <v>0</v>
      </c>
      <c r="CO440" s="54">
        <f t="shared" si="664"/>
        <v>0</v>
      </c>
      <c r="CP440" s="53">
        <f t="shared" si="664"/>
        <v>0</v>
      </c>
      <c r="CQ440" s="54">
        <f t="shared" si="664"/>
        <v>0</v>
      </c>
      <c r="CR440" s="53">
        <f t="shared" si="664"/>
        <v>0</v>
      </c>
      <c r="CS440" s="54">
        <f t="shared" si="664"/>
        <v>0</v>
      </c>
      <c r="CT440" s="53">
        <f t="shared" si="664"/>
        <v>0</v>
      </c>
      <c r="CU440" s="54">
        <f t="shared" si="664"/>
        <v>0</v>
      </c>
      <c r="CV440" s="53">
        <f t="shared" si="664"/>
        <v>0</v>
      </c>
      <c r="CW440" s="54">
        <f t="shared" si="664"/>
        <v>0</v>
      </c>
      <c r="CX440" s="53">
        <f t="shared" si="664"/>
        <v>0</v>
      </c>
      <c r="CY440" s="54">
        <f t="shared" si="664"/>
        <v>0</v>
      </c>
      <c r="CZ440" s="53">
        <f t="shared" si="664"/>
        <v>0</v>
      </c>
      <c r="DA440" s="54">
        <f t="shared" si="664"/>
        <v>0</v>
      </c>
      <c r="DB440" s="53">
        <f t="shared" si="664"/>
        <v>0</v>
      </c>
      <c r="DC440" s="54">
        <f t="shared" si="664"/>
        <v>0</v>
      </c>
      <c r="DD440" s="55">
        <f t="shared" si="664"/>
        <v>0</v>
      </c>
      <c r="DE440" s="3"/>
    </row>
    <row r="441" spans="1:109" x14ac:dyDescent="0.35">
      <c r="A441" s="3"/>
      <c r="B441" s="3" t="s">
        <v>3970</v>
      </c>
      <c r="C441" s="39"/>
      <c r="D441" s="3" t="s">
        <v>485</v>
      </c>
      <c r="E441" s="52">
        <f t="shared" ref="E441:BP441" si="665">IF(SUM(E$318:E$422),E329/SUM(E$318:E$422)*E$426,0)</f>
        <v>0</v>
      </c>
      <c r="F441" s="53">
        <f t="shared" si="665"/>
        <v>0</v>
      </c>
      <c r="G441" s="53">
        <f t="shared" si="665"/>
        <v>0</v>
      </c>
      <c r="H441" s="53">
        <f t="shared" si="665"/>
        <v>0</v>
      </c>
      <c r="I441" s="53">
        <f t="shared" si="665"/>
        <v>0</v>
      </c>
      <c r="J441" s="54">
        <f t="shared" si="665"/>
        <v>0</v>
      </c>
      <c r="K441" s="54">
        <f t="shared" si="665"/>
        <v>0</v>
      </c>
      <c r="L441" s="54">
        <f t="shared" si="665"/>
        <v>0</v>
      </c>
      <c r="M441" s="54">
        <f t="shared" si="665"/>
        <v>0</v>
      </c>
      <c r="N441" s="53">
        <f t="shared" si="665"/>
        <v>0</v>
      </c>
      <c r="O441" s="53">
        <f t="shared" si="665"/>
        <v>0</v>
      </c>
      <c r="P441" s="53">
        <f t="shared" si="665"/>
        <v>1.0368972912717889</v>
      </c>
      <c r="Q441" s="54">
        <f t="shared" si="665"/>
        <v>0</v>
      </c>
      <c r="R441" s="54">
        <f t="shared" si="665"/>
        <v>0</v>
      </c>
      <c r="S441" s="54">
        <f t="shared" si="665"/>
        <v>0</v>
      </c>
      <c r="T441" s="54">
        <f t="shared" si="665"/>
        <v>0</v>
      </c>
      <c r="U441" s="53">
        <f t="shared" si="665"/>
        <v>0</v>
      </c>
      <c r="V441" s="53">
        <f t="shared" si="665"/>
        <v>0</v>
      </c>
      <c r="W441" s="53">
        <f t="shared" si="665"/>
        <v>0</v>
      </c>
      <c r="X441" s="54">
        <f t="shared" si="665"/>
        <v>0</v>
      </c>
      <c r="Y441" s="53">
        <f t="shared" si="665"/>
        <v>0</v>
      </c>
      <c r="Z441" s="54">
        <f t="shared" si="665"/>
        <v>0</v>
      </c>
      <c r="AA441" s="54">
        <f t="shared" si="665"/>
        <v>0</v>
      </c>
      <c r="AB441" s="54">
        <f t="shared" si="665"/>
        <v>0</v>
      </c>
      <c r="AC441" s="54">
        <f t="shared" si="665"/>
        <v>0</v>
      </c>
      <c r="AD441" s="53">
        <f t="shared" si="665"/>
        <v>0</v>
      </c>
      <c r="AE441" s="53">
        <f t="shared" si="665"/>
        <v>0</v>
      </c>
      <c r="AF441" s="53">
        <f t="shared" si="665"/>
        <v>0</v>
      </c>
      <c r="AG441" s="53">
        <f t="shared" si="665"/>
        <v>0</v>
      </c>
      <c r="AH441" s="54">
        <f t="shared" si="665"/>
        <v>0</v>
      </c>
      <c r="AI441" s="54">
        <f t="shared" si="665"/>
        <v>0</v>
      </c>
      <c r="AJ441" s="54">
        <f t="shared" si="665"/>
        <v>0</v>
      </c>
      <c r="AK441" s="54">
        <f t="shared" si="665"/>
        <v>0</v>
      </c>
      <c r="AL441" s="53">
        <f t="shared" si="665"/>
        <v>0</v>
      </c>
      <c r="AM441" s="53">
        <f t="shared" si="665"/>
        <v>0</v>
      </c>
      <c r="AN441" s="53">
        <f t="shared" si="665"/>
        <v>0</v>
      </c>
      <c r="AO441" s="54">
        <f t="shared" si="665"/>
        <v>0</v>
      </c>
      <c r="AP441" s="53">
        <f t="shared" si="665"/>
        <v>0</v>
      </c>
      <c r="AQ441" s="54">
        <f t="shared" si="665"/>
        <v>0</v>
      </c>
      <c r="AR441" s="53">
        <f t="shared" si="665"/>
        <v>0</v>
      </c>
      <c r="AS441" s="54">
        <f t="shared" si="665"/>
        <v>0</v>
      </c>
      <c r="AT441" s="53">
        <f t="shared" si="665"/>
        <v>0</v>
      </c>
      <c r="AU441" s="54">
        <f t="shared" si="665"/>
        <v>0.41221542921795495</v>
      </c>
      <c r="AV441" s="53">
        <f t="shared" si="665"/>
        <v>0</v>
      </c>
      <c r="AW441" s="54">
        <f t="shared" si="665"/>
        <v>0</v>
      </c>
      <c r="AX441" s="53">
        <f t="shared" si="665"/>
        <v>0</v>
      </c>
      <c r="AY441" s="54">
        <f t="shared" si="665"/>
        <v>0</v>
      </c>
      <c r="AZ441" s="53">
        <f t="shared" si="665"/>
        <v>0</v>
      </c>
      <c r="BA441" s="54">
        <f t="shared" si="665"/>
        <v>0.49447246005050938</v>
      </c>
      <c r="BB441" s="53">
        <f t="shared" si="665"/>
        <v>0</v>
      </c>
      <c r="BC441" s="54">
        <f t="shared" si="665"/>
        <v>0</v>
      </c>
      <c r="BD441" s="53">
        <f t="shared" si="665"/>
        <v>0</v>
      </c>
      <c r="BE441" s="54">
        <f t="shared" si="665"/>
        <v>0</v>
      </c>
      <c r="BF441" s="53">
        <f t="shared" si="665"/>
        <v>1.1742157043198552E-2</v>
      </c>
      <c r="BG441" s="54">
        <f t="shared" si="665"/>
        <v>0</v>
      </c>
      <c r="BH441" s="53">
        <f t="shared" si="665"/>
        <v>0</v>
      </c>
      <c r="BI441" s="54">
        <f t="shared" si="665"/>
        <v>0</v>
      </c>
      <c r="BJ441" s="53">
        <f t="shared" si="665"/>
        <v>0</v>
      </c>
      <c r="BK441" s="54">
        <f t="shared" si="665"/>
        <v>0</v>
      </c>
      <c r="BL441" s="53">
        <f t="shared" si="665"/>
        <v>2.103630378161242E-2</v>
      </c>
      <c r="BM441" s="54">
        <f t="shared" si="665"/>
        <v>0</v>
      </c>
      <c r="BN441" s="53">
        <f t="shared" si="665"/>
        <v>0</v>
      </c>
      <c r="BO441" s="54">
        <f t="shared" si="665"/>
        <v>0</v>
      </c>
      <c r="BP441" s="53">
        <f t="shared" si="665"/>
        <v>0</v>
      </c>
      <c r="BQ441" s="54">
        <f t="shared" ref="BQ441:DD441" si="666">IF(SUM(BQ$318:BQ$422),BQ329/SUM(BQ$318:BQ$422)*BQ$426,0)</f>
        <v>0</v>
      </c>
      <c r="BR441" s="53">
        <f t="shared" si="666"/>
        <v>0</v>
      </c>
      <c r="BS441" s="54">
        <f t="shared" si="666"/>
        <v>0</v>
      </c>
      <c r="BT441" s="53">
        <f t="shared" si="666"/>
        <v>0</v>
      </c>
      <c r="BU441" s="54">
        <f t="shared" si="666"/>
        <v>0</v>
      </c>
      <c r="BV441" s="53">
        <f t="shared" si="666"/>
        <v>0</v>
      </c>
      <c r="BW441" s="54">
        <f t="shared" si="666"/>
        <v>0</v>
      </c>
      <c r="BX441" s="53">
        <f t="shared" si="666"/>
        <v>0</v>
      </c>
      <c r="BY441" s="54">
        <f t="shared" si="666"/>
        <v>0</v>
      </c>
      <c r="BZ441" s="53">
        <f t="shared" si="666"/>
        <v>0</v>
      </c>
      <c r="CA441" s="54">
        <f t="shared" si="666"/>
        <v>0</v>
      </c>
      <c r="CB441" s="53">
        <f t="shared" si="666"/>
        <v>0</v>
      </c>
      <c r="CC441" s="54">
        <f t="shared" si="666"/>
        <v>0.49040369606310463</v>
      </c>
      <c r="CD441" s="53">
        <f t="shared" si="666"/>
        <v>0</v>
      </c>
      <c r="CE441" s="54">
        <f t="shared" si="666"/>
        <v>0</v>
      </c>
      <c r="CF441" s="53">
        <f t="shared" si="666"/>
        <v>0</v>
      </c>
      <c r="CG441" s="54">
        <f t="shared" si="666"/>
        <v>0</v>
      </c>
      <c r="CH441" s="53">
        <f t="shared" si="666"/>
        <v>2.6360072966142796</v>
      </c>
      <c r="CI441" s="54">
        <f t="shared" si="666"/>
        <v>0</v>
      </c>
      <c r="CJ441" s="53">
        <f t="shared" si="666"/>
        <v>0</v>
      </c>
      <c r="CK441" s="54">
        <f t="shared" si="666"/>
        <v>0</v>
      </c>
      <c r="CL441" s="53">
        <f t="shared" si="666"/>
        <v>0</v>
      </c>
      <c r="CM441" s="54">
        <f t="shared" si="666"/>
        <v>0</v>
      </c>
      <c r="CN441" s="53">
        <f t="shared" si="666"/>
        <v>0</v>
      </c>
      <c r="CO441" s="54">
        <f t="shared" si="666"/>
        <v>0</v>
      </c>
      <c r="CP441" s="53">
        <f t="shared" si="666"/>
        <v>0</v>
      </c>
      <c r="CQ441" s="54">
        <f t="shared" si="666"/>
        <v>0</v>
      </c>
      <c r="CR441" s="53">
        <f t="shared" si="666"/>
        <v>0</v>
      </c>
      <c r="CS441" s="54">
        <f t="shared" si="666"/>
        <v>0</v>
      </c>
      <c r="CT441" s="53">
        <f t="shared" si="666"/>
        <v>0</v>
      </c>
      <c r="CU441" s="54">
        <f t="shared" si="666"/>
        <v>0</v>
      </c>
      <c r="CV441" s="53">
        <f t="shared" si="666"/>
        <v>0</v>
      </c>
      <c r="CW441" s="54">
        <f t="shared" si="666"/>
        <v>0</v>
      </c>
      <c r="CX441" s="53">
        <f t="shared" si="666"/>
        <v>0</v>
      </c>
      <c r="CY441" s="54">
        <f t="shared" si="666"/>
        <v>0</v>
      </c>
      <c r="CZ441" s="53">
        <f t="shared" si="666"/>
        <v>0</v>
      </c>
      <c r="DA441" s="54">
        <f t="shared" si="666"/>
        <v>0</v>
      </c>
      <c r="DB441" s="53">
        <f t="shared" si="666"/>
        <v>0</v>
      </c>
      <c r="DC441" s="54">
        <f t="shared" si="666"/>
        <v>0</v>
      </c>
      <c r="DD441" s="55">
        <f t="shared" si="666"/>
        <v>0</v>
      </c>
      <c r="DE441" s="3"/>
    </row>
    <row r="442" spans="1:109" x14ac:dyDescent="0.35">
      <c r="A442" s="3"/>
      <c r="B442" s="3" t="s">
        <v>3973</v>
      </c>
      <c r="C442" s="39" t="s">
        <v>486</v>
      </c>
      <c r="D442" s="3" t="s">
        <v>488</v>
      </c>
      <c r="E442" s="56">
        <f t="shared" ref="E442:BP442" si="667">IF(SUM(E$318:E$422),E330/SUM(E$318:E$422)*E$426,0)</f>
        <v>0</v>
      </c>
      <c r="F442" s="54">
        <f t="shared" si="667"/>
        <v>0</v>
      </c>
      <c r="G442" s="54">
        <f t="shared" si="667"/>
        <v>0</v>
      </c>
      <c r="H442" s="54">
        <f t="shared" si="667"/>
        <v>0</v>
      </c>
      <c r="I442" s="54">
        <f t="shared" si="667"/>
        <v>0</v>
      </c>
      <c r="J442" s="53">
        <f t="shared" si="667"/>
        <v>0</v>
      </c>
      <c r="K442" s="53">
        <f t="shared" si="667"/>
        <v>0</v>
      </c>
      <c r="L442" s="53">
        <f t="shared" si="667"/>
        <v>0</v>
      </c>
      <c r="M442" s="53">
        <f t="shared" si="667"/>
        <v>0</v>
      </c>
      <c r="N442" s="54">
        <f t="shared" si="667"/>
        <v>0</v>
      </c>
      <c r="O442" s="54">
        <f t="shared" si="667"/>
        <v>0</v>
      </c>
      <c r="P442" s="54">
        <f t="shared" si="667"/>
        <v>0</v>
      </c>
      <c r="Q442" s="53">
        <f t="shared" si="667"/>
        <v>0.22192645296994298</v>
      </c>
      <c r="R442" s="53">
        <f t="shared" si="667"/>
        <v>0</v>
      </c>
      <c r="S442" s="53">
        <f t="shared" si="667"/>
        <v>0</v>
      </c>
      <c r="T442" s="53">
        <f t="shared" si="667"/>
        <v>0</v>
      </c>
      <c r="U442" s="54">
        <f t="shared" si="667"/>
        <v>0</v>
      </c>
      <c r="V442" s="54">
        <f t="shared" si="667"/>
        <v>0</v>
      </c>
      <c r="W442" s="54">
        <f t="shared" si="667"/>
        <v>0</v>
      </c>
      <c r="X442" s="53">
        <f t="shared" si="667"/>
        <v>0</v>
      </c>
      <c r="Y442" s="54">
        <f t="shared" si="667"/>
        <v>0</v>
      </c>
      <c r="Z442" s="53">
        <f t="shared" si="667"/>
        <v>0</v>
      </c>
      <c r="AA442" s="53">
        <f t="shared" si="667"/>
        <v>0</v>
      </c>
      <c r="AB442" s="53">
        <f t="shared" si="667"/>
        <v>0</v>
      </c>
      <c r="AC442" s="53">
        <f t="shared" si="667"/>
        <v>0</v>
      </c>
      <c r="AD442" s="54">
        <f t="shared" si="667"/>
        <v>0</v>
      </c>
      <c r="AE442" s="54">
        <f t="shared" si="667"/>
        <v>0</v>
      </c>
      <c r="AF442" s="54">
        <f t="shared" si="667"/>
        <v>0</v>
      </c>
      <c r="AG442" s="54">
        <f t="shared" si="667"/>
        <v>0</v>
      </c>
      <c r="AH442" s="53">
        <f t="shared" si="667"/>
        <v>0</v>
      </c>
      <c r="AI442" s="53">
        <f t="shared" si="667"/>
        <v>0</v>
      </c>
      <c r="AJ442" s="53">
        <f t="shared" si="667"/>
        <v>0</v>
      </c>
      <c r="AK442" s="53">
        <f t="shared" si="667"/>
        <v>0</v>
      </c>
      <c r="AL442" s="54">
        <f t="shared" si="667"/>
        <v>0</v>
      </c>
      <c r="AM442" s="54">
        <f t="shared" si="667"/>
        <v>0</v>
      </c>
      <c r="AN442" s="54">
        <f t="shared" si="667"/>
        <v>0</v>
      </c>
      <c r="AO442" s="53">
        <f t="shared" si="667"/>
        <v>0</v>
      </c>
      <c r="AP442" s="54">
        <f t="shared" si="667"/>
        <v>0</v>
      </c>
      <c r="AQ442" s="53">
        <f t="shared" si="667"/>
        <v>0</v>
      </c>
      <c r="AR442" s="54">
        <f t="shared" si="667"/>
        <v>0</v>
      </c>
      <c r="AS442" s="53">
        <f t="shared" si="667"/>
        <v>0</v>
      </c>
      <c r="AT442" s="54">
        <f t="shared" si="667"/>
        <v>0</v>
      </c>
      <c r="AU442" s="53">
        <f t="shared" si="667"/>
        <v>5.1410492881247425</v>
      </c>
      <c r="AV442" s="54">
        <f t="shared" si="667"/>
        <v>0</v>
      </c>
      <c r="AW442" s="53">
        <f t="shared" si="667"/>
        <v>0</v>
      </c>
      <c r="AX442" s="54">
        <f t="shared" si="667"/>
        <v>0</v>
      </c>
      <c r="AY442" s="53">
        <f t="shared" si="667"/>
        <v>0</v>
      </c>
      <c r="AZ442" s="54">
        <f t="shared" si="667"/>
        <v>0</v>
      </c>
      <c r="BA442" s="53">
        <f t="shared" si="667"/>
        <v>0</v>
      </c>
      <c r="BB442" s="54">
        <f t="shared" si="667"/>
        <v>47.790972101993795</v>
      </c>
      <c r="BC442" s="53">
        <f t="shared" si="667"/>
        <v>4.5331017713657857</v>
      </c>
      <c r="BD442" s="54">
        <f t="shared" si="667"/>
        <v>0</v>
      </c>
      <c r="BE442" s="53">
        <f t="shared" si="667"/>
        <v>0</v>
      </c>
      <c r="BF442" s="54">
        <f t="shared" si="667"/>
        <v>2.7851244508420487E-2</v>
      </c>
      <c r="BG442" s="53">
        <f t="shared" si="667"/>
        <v>0</v>
      </c>
      <c r="BH442" s="54">
        <f t="shared" si="667"/>
        <v>0</v>
      </c>
      <c r="BI442" s="53">
        <f t="shared" si="667"/>
        <v>0</v>
      </c>
      <c r="BJ442" s="54">
        <f t="shared" si="667"/>
        <v>0</v>
      </c>
      <c r="BK442" s="53">
        <f t="shared" si="667"/>
        <v>0</v>
      </c>
      <c r="BL442" s="54">
        <f t="shared" si="667"/>
        <v>5.4095913306776044E-2</v>
      </c>
      <c r="BM442" s="53">
        <f t="shared" si="667"/>
        <v>0</v>
      </c>
      <c r="BN442" s="54">
        <f t="shared" si="667"/>
        <v>0</v>
      </c>
      <c r="BO442" s="53">
        <f t="shared" si="667"/>
        <v>0</v>
      </c>
      <c r="BP442" s="54">
        <f t="shared" si="667"/>
        <v>0</v>
      </c>
      <c r="BQ442" s="53">
        <f t="shared" ref="BQ442:DD442" si="668">IF(SUM(BQ$318:BQ$422),BQ330/SUM(BQ$318:BQ$422)*BQ$426,0)</f>
        <v>0</v>
      </c>
      <c r="BR442" s="54">
        <f t="shared" si="668"/>
        <v>0</v>
      </c>
      <c r="BS442" s="53">
        <f t="shared" si="668"/>
        <v>0</v>
      </c>
      <c r="BT442" s="54">
        <f t="shared" si="668"/>
        <v>0</v>
      </c>
      <c r="BU442" s="53">
        <f t="shared" si="668"/>
        <v>0</v>
      </c>
      <c r="BV442" s="54">
        <f t="shared" si="668"/>
        <v>0</v>
      </c>
      <c r="BW442" s="53">
        <f t="shared" si="668"/>
        <v>0</v>
      </c>
      <c r="BX442" s="54">
        <f t="shared" si="668"/>
        <v>0</v>
      </c>
      <c r="BY442" s="53">
        <f t="shared" si="668"/>
        <v>0</v>
      </c>
      <c r="BZ442" s="54">
        <f t="shared" si="668"/>
        <v>0</v>
      </c>
      <c r="CA442" s="53">
        <f t="shared" si="668"/>
        <v>0</v>
      </c>
      <c r="CB442" s="54">
        <f t="shared" si="668"/>
        <v>0</v>
      </c>
      <c r="CC442" s="53">
        <f t="shared" si="668"/>
        <v>0</v>
      </c>
      <c r="CD442" s="54">
        <f t="shared" si="668"/>
        <v>0</v>
      </c>
      <c r="CE442" s="53">
        <f t="shared" si="668"/>
        <v>0</v>
      </c>
      <c r="CF442" s="54">
        <f t="shared" si="668"/>
        <v>0</v>
      </c>
      <c r="CG442" s="53">
        <f t="shared" si="668"/>
        <v>0</v>
      </c>
      <c r="CH442" s="54">
        <f t="shared" si="668"/>
        <v>7.3065033160265127</v>
      </c>
      <c r="CI442" s="53">
        <f t="shared" si="668"/>
        <v>0</v>
      </c>
      <c r="CJ442" s="54">
        <f t="shared" si="668"/>
        <v>0</v>
      </c>
      <c r="CK442" s="53">
        <f t="shared" si="668"/>
        <v>0</v>
      </c>
      <c r="CL442" s="54">
        <f t="shared" si="668"/>
        <v>0</v>
      </c>
      <c r="CM442" s="53">
        <f t="shared" si="668"/>
        <v>0</v>
      </c>
      <c r="CN442" s="54">
        <f t="shared" si="668"/>
        <v>0</v>
      </c>
      <c r="CO442" s="53">
        <f t="shared" si="668"/>
        <v>0</v>
      </c>
      <c r="CP442" s="54">
        <f t="shared" si="668"/>
        <v>0</v>
      </c>
      <c r="CQ442" s="53">
        <f t="shared" si="668"/>
        <v>0</v>
      </c>
      <c r="CR442" s="54">
        <f t="shared" si="668"/>
        <v>0</v>
      </c>
      <c r="CS442" s="53">
        <f t="shared" si="668"/>
        <v>0</v>
      </c>
      <c r="CT442" s="54">
        <f t="shared" si="668"/>
        <v>0</v>
      </c>
      <c r="CU442" s="53">
        <f t="shared" si="668"/>
        <v>0</v>
      </c>
      <c r="CV442" s="54">
        <f t="shared" si="668"/>
        <v>0</v>
      </c>
      <c r="CW442" s="53">
        <f t="shared" si="668"/>
        <v>0</v>
      </c>
      <c r="CX442" s="54">
        <f t="shared" si="668"/>
        <v>0</v>
      </c>
      <c r="CY442" s="53">
        <f t="shared" si="668"/>
        <v>0</v>
      </c>
      <c r="CZ442" s="54">
        <f t="shared" si="668"/>
        <v>0</v>
      </c>
      <c r="DA442" s="53">
        <f t="shared" si="668"/>
        <v>0</v>
      </c>
      <c r="DB442" s="54">
        <f t="shared" si="668"/>
        <v>0</v>
      </c>
      <c r="DC442" s="53">
        <f t="shared" si="668"/>
        <v>0</v>
      </c>
      <c r="DD442" s="57">
        <f t="shared" si="668"/>
        <v>0</v>
      </c>
      <c r="DE442" s="3"/>
    </row>
    <row r="443" spans="1:109" x14ac:dyDescent="0.35">
      <c r="A443" s="3"/>
      <c r="B443" s="3" t="s">
        <v>3976</v>
      </c>
      <c r="C443" s="39"/>
      <c r="D443" s="3" t="s">
        <v>490</v>
      </c>
      <c r="E443" s="56">
        <f t="shared" ref="E443:BP443" si="669">IF(SUM(E$318:E$422),E331/SUM(E$318:E$422)*E$426,0)</f>
        <v>0</v>
      </c>
      <c r="F443" s="54">
        <f t="shared" si="669"/>
        <v>0</v>
      </c>
      <c r="G443" s="54">
        <f t="shared" si="669"/>
        <v>0</v>
      </c>
      <c r="H443" s="54">
        <f t="shared" si="669"/>
        <v>0</v>
      </c>
      <c r="I443" s="54">
        <f t="shared" si="669"/>
        <v>0</v>
      </c>
      <c r="J443" s="53">
        <f t="shared" si="669"/>
        <v>0</v>
      </c>
      <c r="K443" s="53">
        <f t="shared" si="669"/>
        <v>0</v>
      </c>
      <c r="L443" s="53">
        <f t="shared" si="669"/>
        <v>0</v>
      </c>
      <c r="M443" s="53">
        <f t="shared" si="669"/>
        <v>0</v>
      </c>
      <c r="N443" s="54">
        <f t="shared" si="669"/>
        <v>0</v>
      </c>
      <c r="O443" s="54">
        <f t="shared" si="669"/>
        <v>0</v>
      </c>
      <c r="P443" s="54">
        <f t="shared" si="669"/>
        <v>0</v>
      </c>
      <c r="Q443" s="53">
        <f t="shared" si="669"/>
        <v>0</v>
      </c>
      <c r="R443" s="53">
        <f t="shared" si="669"/>
        <v>0.40408277282470889</v>
      </c>
      <c r="S443" s="53">
        <f t="shared" si="669"/>
        <v>0</v>
      </c>
      <c r="T443" s="53">
        <f t="shared" si="669"/>
        <v>0</v>
      </c>
      <c r="U443" s="54">
        <f t="shared" si="669"/>
        <v>0</v>
      </c>
      <c r="V443" s="54">
        <f t="shared" si="669"/>
        <v>0</v>
      </c>
      <c r="W443" s="54">
        <f t="shared" si="669"/>
        <v>0</v>
      </c>
      <c r="X443" s="53">
        <f t="shared" si="669"/>
        <v>0</v>
      </c>
      <c r="Y443" s="54">
        <f t="shared" si="669"/>
        <v>0</v>
      </c>
      <c r="Z443" s="53">
        <f t="shared" si="669"/>
        <v>0</v>
      </c>
      <c r="AA443" s="53">
        <f t="shared" si="669"/>
        <v>0</v>
      </c>
      <c r="AB443" s="53">
        <f t="shared" si="669"/>
        <v>0</v>
      </c>
      <c r="AC443" s="53">
        <f t="shared" si="669"/>
        <v>0</v>
      </c>
      <c r="AD443" s="54">
        <f t="shared" si="669"/>
        <v>0</v>
      </c>
      <c r="AE443" s="54">
        <f t="shared" si="669"/>
        <v>0</v>
      </c>
      <c r="AF443" s="54">
        <f t="shared" si="669"/>
        <v>0</v>
      </c>
      <c r="AG443" s="54">
        <f t="shared" si="669"/>
        <v>0</v>
      </c>
      <c r="AH443" s="53">
        <f t="shared" si="669"/>
        <v>0</v>
      </c>
      <c r="AI443" s="53">
        <f t="shared" si="669"/>
        <v>0</v>
      </c>
      <c r="AJ443" s="53">
        <f t="shared" si="669"/>
        <v>0</v>
      </c>
      <c r="AK443" s="53">
        <f t="shared" si="669"/>
        <v>0</v>
      </c>
      <c r="AL443" s="54">
        <f t="shared" si="669"/>
        <v>0</v>
      </c>
      <c r="AM443" s="54">
        <f t="shared" si="669"/>
        <v>0</v>
      </c>
      <c r="AN443" s="54">
        <f t="shared" si="669"/>
        <v>0</v>
      </c>
      <c r="AO443" s="53">
        <f t="shared" si="669"/>
        <v>0</v>
      </c>
      <c r="AP443" s="54">
        <f t="shared" si="669"/>
        <v>0</v>
      </c>
      <c r="AQ443" s="53">
        <f t="shared" si="669"/>
        <v>0</v>
      </c>
      <c r="AR443" s="54">
        <f t="shared" si="669"/>
        <v>0</v>
      </c>
      <c r="AS443" s="53">
        <f t="shared" si="669"/>
        <v>0</v>
      </c>
      <c r="AT443" s="54">
        <f t="shared" si="669"/>
        <v>0</v>
      </c>
      <c r="AU443" s="53">
        <f t="shared" si="669"/>
        <v>1.186128595868793</v>
      </c>
      <c r="AV443" s="54">
        <f t="shared" si="669"/>
        <v>0</v>
      </c>
      <c r="AW443" s="53">
        <f t="shared" si="669"/>
        <v>0</v>
      </c>
      <c r="AX443" s="54">
        <f t="shared" si="669"/>
        <v>0</v>
      </c>
      <c r="AY443" s="53">
        <f t="shared" si="669"/>
        <v>0</v>
      </c>
      <c r="AZ443" s="54">
        <f t="shared" si="669"/>
        <v>0</v>
      </c>
      <c r="BA443" s="53">
        <f t="shared" si="669"/>
        <v>0</v>
      </c>
      <c r="BB443" s="54">
        <f t="shared" si="669"/>
        <v>0</v>
      </c>
      <c r="BC443" s="53">
        <f t="shared" si="669"/>
        <v>1.0458646353421175</v>
      </c>
      <c r="BD443" s="54">
        <f t="shared" si="669"/>
        <v>0</v>
      </c>
      <c r="BE443" s="53">
        <f t="shared" si="669"/>
        <v>0</v>
      </c>
      <c r="BF443" s="54">
        <f t="shared" si="669"/>
        <v>6.4257616860975827E-3</v>
      </c>
      <c r="BG443" s="53">
        <f t="shared" si="669"/>
        <v>0</v>
      </c>
      <c r="BH443" s="54">
        <f t="shared" si="669"/>
        <v>0</v>
      </c>
      <c r="BI443" s="53">
        <f t="shared" si="669"/>
        <v>0</v>
      </c>
      <c r="BJ443" s="54">
        <f t="shared" si="669"/>
        <v>0</v>
      </c>
      <c r="BK443" s="53">
        <f t="shared" si="669"/>
        <v>0</v>
      </c>
      <c r="BL443" s="54">
        <f t="shared" si="669"/>
        <v>1.2480858691827685E-2</v>
      </c>
      <c r="BM443" s="53">
        <f t="shared" si="669"/>
        <v>0</v>
      </c>
      <c r="BN443" s="54">
        <f t="shared" si="669"/>
        <v>0</v>
      </c>
      <c r="BO443" s="53">
        <f t="shared" si="669"/>
        <v>0</v>
      </c>
      <c r="BP443" s="54">
        <f t="shared" si="669"/>
        <v>0</v>
      </c>
      <c r="BQ443" s="53">
        <f t="shared" ref="BQ443:DD443" si="670">IF(SUM(BQ$318:BQ$422),BQ331/SUM(BQ$318:BQ$422)*BQ$426,0)</f>
        <v>0</v>
      </c>
      <c r="BR443" s="54">
        <f t="shared" si="670"/>
        <v>0</v>
      </c>
      <c r="BS443" s="53">
        <f t="shared" si="670"/>
        <v>0</v>
      </c>
      <c r="BT443" s="54">
        <f t="shared" si="670"/>
        <v>0</v>
      </c>
      <c r="BU443" s="53">
        <f t="shared" si="670"/>
        <v>0</v>
      </c>
      <c r="BV443" s="54">
        <f t="shared" si="670"/>
        <v>0</v>
      </c>
      <c r="BW443" s="53">
        <f t="shared" si="670"/>
        <v>0</v>
      </c>
      <c r="BX443" s="54">
        <f t="shared" si="670"/>
        <v>0</v>
      </c>
      <c r="BY443" s="53">
        <f t="shared" si="670"/>
        <v>0</v>
      </c>
      <c r="BZ443" s="54">
        <f t="shared" si="670"/>
        <v>0</v>
      </c>
      <c r="CA443" s="53">
        <f t="shared" si="670"/>
        <v>0</v>
      </c>
      <c r="CB443" s="54">
        <f t="shared" si="670"/>
        <v>0</v>
      </c>
      <c r="CC443" s="53">
        <f t="shared" si="670"/>
        <v>0</v>
      </c>
      <c r="CD443" s="54">
        <f t="shared" si="670"/>
        <v>0</v>
      </c>
      <c r="CE443" s="53">
        <f t="shared" si="670"/>
        <v>0</v>
      </c>
      <c r="CF443" s="54">
        <f t="shared" si="670"/>
        <v>0</v>
      </c>
      <c r="CG443" s="53">
        <f t="shared" si="670"/>
        <v>0</v>
      </c>
      <c r="CH443" s="54">
        <f t="shared" si="670"/>
        <v>1.6857361276359977</v>
      </c>
      <c r="CI443" s="53">
        <f t="shared" si="670"/>
        <v>0</v>
      </c>
      <c r="CJ443" s="54">
        <f t="shared" si="670"/>
        <v>0</v>
      </c>
      <c r="CK443" s="53">
        <f t="shared" si="670"/>
        <v>0</v>
      </c>
      <c r="CL443" s="54">
        <f t="shared" si="670"/>
        <v>0</v>
      </c>
      <c r="CM443" s="53">
        <f t="shared" si="670"/>
        <v>0</v>
      </c>
      <c r="CN443" s="54">
        <f t="shared" si="670"/>
        <v>0</v>
      </c>
      <c r="CO443" s="53">
        <f t="shared" si="670"/>
        <v>0</v>
      </c>
      <c r="CP443" s="54">
        <f t="shared" si="670"/>
        <v>0</v>
      </c>
      <c r="CQ443" s="53">
        <f t="shared" si="670"/>
        <v>0</v>
      </c>
      <c r="CR443" s="54">
        <f t="shared" si="670"/>
        <v>0</v>
      </c>
      <c r="CS443" s="53">
        <f t="shared" si="670"/>
        <v>0</v>
      </c>
      <c r="CT443" s="54">
        <f t="shared" si="670"/>
        <v>0</v>
      </c>
      <c r="CU443" s="53">
        <f t="shared" si="670"/>
        <v>0</v>
      </c>
      <c r="CV443" s="54">
        <f t="shared" si="670"/>
        <v>0</v>
      </c>
      <c r="CW443" s="53">
        <f t="shared" si="670"/>
        <v>0</v>
      </c>
      <c r="CX443" s="54">
        <f t="shared" si="670"/>
        <v>0</v>
      </c>
      <c r="CY443" s="53">
        <f t="shared" si="670"/>
        <v>0</v>
      </c>
      <c r="CZ443" s="54">
        <f t="shared" si="670"/>
        <v>0</v>
      </c>
      <c r="DA443" s="53">
        <f t="shared" si="670"/>
        <v>0</v>
      </c>
      <c r="DB443" s="54">
        <f t="shared" si="670"/>
        <v>0</v>
      </c>
      <c r="DC443" s="53">
        <f t="shared" si="670"/>
        <v>0</v>
      </c>
      <c r="DD443" s="57">
        <f t="shared" si="670"/>
        <v>0</v>
      </c>
      <c r="DE443" s="3"/>
    </row>
    <row r="444" spans="1:109" x14ac:dyDescent="0.35">
      <c r="A444" s="3"/>
      <c r="B444" s="3" t="s">
        <v>3979</v>
      </c>
      <c r="C444" s="39"/>
      <c r="D444" s="3" t="s">
        <v>492</v>
      </c>
      <c r="E444" s="56">
        <f t="shared" ref="E444:BP444" si="671">IF(SUM(E$318:E$422),E332/SUM(E$318:E$422)*E$426,0)</f>
        <v>0</v>
      </c>
      <c r="F444" s="54">
        <f t="shared" si="671"/>
        <v>0</v>
      </c>
      <c r="G444" s="54">
        <f t="shared" si="671"/>
        <v>0</v>
      </c>
      <c r="H444" s="54">
        <f t="shared" si="671"/>
        <v>0</v>
      </c>
      <c r="I444" s="54">
        <f t="shared" si="671"/>
        <v>0</v>
      </c>
      <c r="J444" s="53">
        <f t="shared" si="671"/>
        <v>0</v>
      </c>
      <c r="K444" s="53">
        <f t="shared" si="671"/>
        <v>0</v>
      </c>
      <c r="L444" s="53">
        <f t="shared" si="671"/>
        <v>0</v>
      </c>
      <c r="M444" s="53">
        <f t="shared" si="671"/>
        <v>0</v>
      </c>
      <c r="N444" s="54">
        <f t="shared" si="671"/>
        <v>0</v>
      </c>
      <c r="O444" s="54">
        <f t="shared" si="671"/>
        <v>0</v>
      </c>
      <c r="P444" s="54">
        <f t="shared" si="671"/>
        <v>0</v>
      </c>
      <c r="Q444" s="53">
        <f t="shared" si="671"/>
        <v>0</v>
      </c>
      <c r="R444" s="53">
        <f t="shared" si="671"/>
        <v>0</v>
      </c>
      <c r="S444" s="53">
        <f t="shared" si="671"/>
        <v>7.3280754883761151E-2</v>
      </c>
      <c r="T444" s="53">
        <f t="shared" si="671"/>
        <v>0</v>
      </c>
      <c r="U444" s="54">
        <f t="shared" si="671"/>
        <v>0</v>
      </c>
      <c r="V444" s="54">
        <f t="shared" si="671"/>
        <v>0</v>
      </c>
      <c r="W444" s="54">
        <f t="shared" si="671"/>
        <v>0</v>
      </c>
      <c r="X444" s="53">
        <f t="shared" si="671"/>
        <v>0</v>
      </c>
      <c r="Y444" s="54">
        <f t="shared" si="671"/>
        <v>0</v>
      </c>
      <c r="Z444" s="53">
        <f t="shared" si="671"/>
        <v>0</v>
      </c>
      <c r="AA444" s="53">
        <f t="shared" si="671"/>
        <v>0</v>
      </c>
      <c r="AB444" s="53">
        <f t="shared" si="671"/>
        <v>0</v>
      </c>
      <c r="AC444" s="53">
        <f t="shared" si="671"/>
        <v>0</v>
      </c>
      <c r="AD444" s="54">
        <f t="shared" si="671"/>
        <v>0</v>
      </c>
      <c r="AE444" s="54">
        <f t="shared" si="671"/>
        <v>0</v>
      </c>
      <c r="AF444" s="54">
        <f t="shared" si="671"/>
        <v>0</v>
      </c>
      <c r="AG444" s="54">
        <f t="shared" si="671"/>
        <v>0</v>
      </c>
      <c r="AH444" s="53">
        <f t="shared" si="671"/>
        <v>0</v>
      </c>
      <c r="AI444" s="53">
        <f t="shared" si="671"/>
        <v>0</v>
      </c>
      <c r="AJ444" s="53">
        <f t="shared" si="671"/>
        <v>0</v>
      </c>
      <c r="AK444" s="53">
        <f t="shared" si="671"/>
        <v>0</v>
      </c>
      <c r="AL444" s="54">
        <f t="shared" si="671"/>
        <v>0</v>
      </c>
      <c r="AM444" s="54">
        <f t="shared" si="671"/>
        <v>0</v>
      </c>
      <c r="AN444" s="54">
        <f t="shared" si="671"/>
        <v>0</v>
      </c>
      <c r="AO444" s="53">
        <f t="shared" si="671"/>
        <v>0</v>
      </c>
      <c r="AP444" s="54">
        <f t="shared" si="671"/>
        <v>0</v>
      </c>
      <c r="AQ444" s="53">
        <f t="shared" si="671"/>
        <v>0</v>
      </c>
      <c r="AR444" s="54">
        <f t="shared" si="671"/>
        <v>0</v>
      </c>
      <c r="AS444" s="53">
        <f t="shared" si="671"/>
        <v>0</v>
      </c>
      <c r="AT444" s="54">
        <f t="shared" si="671"/>
        <v>0</v>
      </c>
      <c r="AU444" s="53">
        <f t="shared" si="671"/>
        <v>0.13754118047842517</v>
      </c>
      <c r="AV444" s="54">
        <f t="shared" si="671"/>
        <v>0</v>
      </c>
      <c r="AW444" s="53">
        <f t="shared" si="671"/>
        <v>0</v>
      </c>
      <c r="AX444" s="54">
        <f t="shared" si="671"/>
        <v>0</v>
      </c>
      <c r="AY444" s="53">
        <f t="shared" si="671"/>
        <v>0</v>
      </c>
      <c r="AZ444" s="54">
        <f t="shared" si="671"/>
        <v>0</v>
      </c>
      <c r="BA444" s="53">
        <f t="shared" si="671"/>
        <v>0</v>
      </c>
      <c r="BB444" s="54">
        <f t="shared" si="671"/>
        <v>0</v>
      </c>
      <c r="BC444" s="53">
        <f t="shared" si="671"/>
        <v>0.12127644259367037</v>
      </c>
      <c r="BD444" s="54">
        <f t="shared" si="671"/>
        <v>0</v>
      </c>
      <c r="BE444" s="53">
        <f t="shared" si="671"/>
        <v>0</v>
      </c>
      <c r="BF444" s="54">
        <f t="shared" si="671"/>
        <v>7.4511891110048078E-4</v>
      </c>
      <c r="BG444" s="53">
        <f t="shared" si="671"/>
        <v>0</v>
      </c>
      <c r="BH444" s="54">
        <f t="shared" si="671"/>
        <v>0</v>
      </c>
      <c r="BI444" s="53">
        <f t="shared" si="671"/>
        <v>0</v>
      </c>
      <c r="BJ444" s="54">
        <f t="shared" si="671"/>
        <v>0</v>
      </c>
      <c r="BK444" s="53">
        <f t="shared" si="671"/>
        <v>0</v>
      </c>
      <c r="BL444" s="54">
        <f t="shared" si="671"/>
        <v>1.4472562619578585E-3</v>
      </c>
      <c r="BM444" s="53">
        <f t="shared" si="671"/>
        <v>0</v>
      </c>
      <c r="BN444" s="54">
        <f t="shared" si="671"/>
        <v>0</v>
      </c>
      <c r="BO444" s="53">
        <f t="shared" si="671"/>
        <v>0</v>
      </c>
      <c r="BP444" s="54">
        <f t="shared" si="671"/>
        <v>0</v>
      </c>
      <c r="BQ444" s="53">
        <f t="shared" ref="BQ444:DD444" si="672">IF(SUM(BQ$318:BQ$422),BQ332/SUM(BQ$318:BQ$422)*BQ$426,0)</f>
        <v>0</v>
      </c>
      <c r="BR444" s="54">
        <f t="shared" si="672"/>
        <v>0</v>
      </c>
      <c r="BS444" s="53">
        <f t="shared" si="672"/>
        <v>0</v>
      </c>
      <c r="BT444" s="54">
        <f t="shared" si="672"/>
        <v>0</v>
      </c>
      <c r="BU444" s="53">
        <f t="shared" si="672"/>
        <v>0</v>
      </c>
      <c r="BV444" s="54">
        <f t="shared" si="672"/>
        <v>0</v>
      </c>
      <c r="BW444" s="53">
        <f t="shared" si="672"/>
        <v>0</v>
      </c>
      <c r="BX444" s="54">
        <f t="shared" si="672"/>
        <v>0</v>
      </c>
      <c r="BY444" s="53">
        <f t="shared" si="672"/>
        <v>0</v>
      </c>
      <c r="BZ444" s="54">
        <f t="shared" si="672"/>
        <v>0</v>
      </c>
      <c r="CA444" s="53">
        <f t="shared" si="672"/>
        <v>0</v>
      </c>
      <c r="CB444" s="54">
        <f t="shared" si="672"/>
        <v>0</v>
      </c>
      <c r="CC444" s="53">
        <f t="shared" si="672"/>
        <v>0</v>
      </c>
      <c r="CD444" s="54">
        <f t="shared" si="672"/>
        <v>0</v>
      </c>
      <c r="CE444" s="53">
        <f t="shared" si="672"/>
        <v>0</v>
      </c>
      <c r="CF444" s="54">
        <f t="shared" si="672"/>
        <v>0</v>
      </c>
      <c r="CG444" s="53">
        <f t="shared" si="672"/>
        <v>0</v>
      </c>
      <c r="CH444" s="54">
        <f t="shared" si="672"/>
        <v>0.19547470466333142</v>
      </c>
      <c r="CI444" s="53">
        <f t="shared" si="672"/>
        <v>0</v>
      </c>
      <c r="CJ444" s="54">
        <f t="shared" si="672"/>
        <v>0</v>
      </c>
      <c r="CK444" s="53">
        <f t="shared" si="672"/>
        <v>0</v>
      </c>
      <c r="CL444" s="54">
        <f t="shared" si="672"/>
        <v>0</v>
      </c>
      <c r="CM444" s="53">
        <f t="shared" si="672"/>
        <v>0</v>
      </c>
      <c r="CN444" s="54">
        <f t="shared" si="672"/>
        <v>0</v>
      </c>
      <c r="CO444" s="53">
        <f t="shared" si="672"/>
        <v>0</v>
      </c>
      <c r="CP444" s="54">
        <f t="shared" si="672"/>
        <v>0</v>
      </c>
      <c r="CQ444" s="53">
        <f t="shared" si="672"/>
        <v>0</v>
      </c>
      <c r="CR444" s="54">
        <f t="shared" si="672"/>
        <v>0</v>
      </c>
      <c r="CS444" s="53">
        <f t="shared" si="672"/>
        <v>0</v>
      </c>
      <c r="CT444" s="54">
        <f t="shared" si="672"/>
        <v>0</v>
      </c>
      <c r="CU444" s="53">
        <f t="shared" si="672"/>
        <v>0</v>
      </c>
      <c r="CV444" s="54">
        <f t="shared" si="672"/>
        <v>0</v>
      </c>
      <c r="CW444" s="53">
        <f t="shared" si="672"/>
        <v>0</v>
      </c>
      <c r="CX444" s="54">
        <f t="shared" si="672"/>
        <v>0</v>
      </c>
      <c r="CY444" s="53">
        <f t="shared" si="672"/>
        <v>0</v>
      </c>
      <c r="CZ444" s="54">
        <f t="shared" si="672"/>
        <v>0</v>
      </c>
      <c r="DA444" s="53">
        <f t="shared" si="672"/>
        <v>0</v>
      </c>
      <c r="DB444" s="54">
        <f t="shared" si="672"/>
        <v>0</v>
      </c>
      <c r="DC444" s="53">
        <f t="shared" si="672"/>
        <v>0</v>
      </c>
      <c r="DD444" s="57">
        <f t="shared" si="672"/>
        <v>0</v>
      </c>
      <c r="DE444" s="3"/>
    </row>
    <row r="445" spans="1:109" x14ac:dyDescent="0.35">
      <c r="A445" s="3"/>
      <c r="B445" s="3" t="s">
        <v>3980</v>
      </c>
      <c r="C445" s="39"/>
      <c r="D445" s="3" t="s">
        <v>494</v>
      </c>
      <c r="E445" s="56">
        <f t="shared" ref="E445:BP445" si="673">IF(SUM(E$318:E$422),E333/SUM(E$318:E$422)*E$426,0)</f>
        <v>0</v>
      </c>
      <c r="F445" s="54">
        <f t="shared" si="673"/>
        <v>0</v>
      </c>
      <c r="G445" s="54">
        <f t="shared" si="673"/>
        <v>0</v>
      </c>
      <c r="H445" s="54">
        <f t="shared" si="673"/>
        <v>0</v>
      </c>
      <c r="I445" s="54">
        <f t="shared" si="673"/>
        <v>0</v>
      </c>
      <c r="J445" s="53">
        <f t="shared" si="673"/>
        <v>0</v>
      </c>
      <c r="K445" s="53">
        <f t="shared" si="673"/>
        <v>0</v>
      </c>
      <c r="L445" s="53">
        <f t="shared" si="673"/>
        <v>0</v>
      </c>
      <c r="M445" s="53">
        <f t="shared" si="673"/>
        <v>0</v>
      </c>
      <c r="N445" s="54">
        <f t="shared" si="673"/>
        <v>0</v>
      </c>
      <c r="O445" s="54">
        <f t="shared" si="673"/>
        <v>0</v>
      </c>
      <c r="P445" s="54">
        <f t="shared" si="673"/>
        <v>0</v>
      </c>
      <c r="Q445" s="53">
        <f t="shared" si="673"/>
        <v>0</v>
      </c>
      <c r="R445" s="53">
        <f t="shared" si="673"/>
        <v>0</v>
      </c>
      <c r="S445" s="53">
        <f t="shared" si="673"/>
        <v>0</v>
      </c>
      <c r="T445" s="53">
        <f t="shared" si="673"/>
        <v>6.852480478494237E-2</v>
      </c>
      <c r="U445" s="54">
        <f t="shared" si="673"/>
        <v>0</v>
      </c>
      <c r="V445" s="54">
        <f t="shared" si="673"/>
        <v>0</v>
      </c>
      <c r="W445" s="54">
        <f t="shared" si="673"/>
        <v>0</v>
      </c>
      <c r="X445" s="53">
        <f t="shared" si="673"/>
        <v>0</v>
      </c>
      <c r="Y445" s="54">
        <f t="shared" si="673"/>
        <v>0</v>
      </c>
      <c r="Z445" s="53">
        <f t="shared" si="673"/>
        <v>0</v>
      </c>
      <c r="AA445" s="53">
        <f t="shared" si="673"/>
        <v>0</v>
      </c>
      <c r="AB445" s="53">
        <f t="shared" si="673"/>
        <v>0</v>
      </c>
      <c r="AC445" s="53">
        <f t="shared" si="673"/>
        <v>0</v>
      </c>
      <c r="AD445" s="54">
        <f t="shared" si="673"/>
        <v>0</v>
      </c>
      <c r="AE445" s="54">
        <f t="shared" si="673"/>
        <v>0</v>
      </c>
      <c r="AF445" s="54">
        <f t="shared" si="673"/>
        <v>0</v>
      </c>
      <c r="AG445" s="54">
        <f t="shared" si="673"/>
        <v>0</v>
      </c>
      <c r="AH445" s="53">
        <f t="shared" si="673"/>
        <v>0</v>
      </c>
      <c r="AI445" s="53">
        <f t="shared" si="673"/>
        <v>0</v>
      </c>
      <c r="AJ445" s="53">
        <f t="shared" si="673"/>
        <v>0</v>
      </c>
      <c r="AK445" s="53">
        <f t="shared" si="673"/>
        <v>0</v>
      </c>
      <c r="AL445" s="54">
        <f t="shared" si="673"/>
        <v>0</v>
      </c>
      <c r="AM445" s="54">
        <f t="shared" si="673"/>
        <v>0</v>
      </c>
      <c r="AN445" s="54">
        <f t="shared" si="673"/>
        <v>0</v>
      </c>
      <c r="AO445" s="53">
        <f t="shared" si="673"/>
        <v>0</v>
      </c>
      <c r="AP445" s="54">
        <f t="shared" si="673"/>
        <v>0</v>
      </c>
      <c r="AQ445" s="53">
        <f t="shared" si="673"/>
        <v>0</v>
      </c>
      <c r="AR445" s="54">
        <f t="shared" si="673"/>
        <v>0</v>
      </c>
      <c r="AS445" s="53">
        <f t="shared" si="673"/>
        <v>0</v>
      </c>
      <c r="AT445" s="54">
        <f t="shared" si="673"/>
        <v>0</v>
      </c>
      <c r="AU445" s="53">
        <f t="shared" si="673"/>
        <v>0.26408209206932098</v>
      </c>
      <c r="AV445" s="54">
        <f t="shared" si="673"/>
        <v>0</v>
      </c>
      <c r="AW445" s="53">
        <f t="shared" si="673"/>
        <v>0</v>
      </c>
      <c r="AX445" s="54">
        <f t="shared" si="673"/>
        <v>0</v>
      </c>
      <c r="AY445" s="53">
        <f t="shared" si="673"/>
        <v>0</v>
      </c>
      <c r="AZ445" s="54">
        <f t="shared" si="673"/>
        <v>0</v>
      </c>
      <c r="BA445" s="53">
        <f t="shared" si="673"/>
        <v>0</v>
      </c>
      <c r="BB445" s="54">
        <f t="shared" si="673"/>
        <v>0</v>
      </c>
      <c r="BC445" s="53">
        <f t="shared" si="673"/>
        <v>0.23285343754836507</v>
      </c>
      <c r="BD445" s="54">
        <f t="shared" si="673"/>
        <v>0</v>
      </c>
      <c r="BE445" s="53">
        <f t="shared" si="673"/>
        <v>0</v>
      </c>
      <c r="BF445" s="54">
        <f t="shared" si="673"/>
        <v>1.4306447000045582E-3</v>
      </c>
      <c r="BG445" s="53">
        <f t="shared" si="673"/>
        <v>0</v>
      </c>
      <c r="BH445" s="54">
        <f t="shared" si="673"/>
        <v>0</v>
      </c>
      <c r="BI445" s="53">
        <f t="shared" si="673"/>
        <v>0</v>
      </c>
      <c r="BJ445" s="54">
        <f t="shared" si="673"/>
        <v>0</v>
      </c>
      <c r="BK445" s="53">
        <f t="shared" si="673"/>
        <v>0</v>
      </c>
      <c r="BL445" s="54">
        <f t="shared" si="673"/>
        <v>2.7787638588590417E-3</v>
      </c>
      <c r="BM445" s="53">
        <f t="shared" si="673"/>
        <v>0</v>
      </c>
      <c r="BN445" s="54">
        <f t="shared" si="673"/>
        <v>0</v>
      </c>
      <c r="BO445" s="53">
        <f t="shared" si="673"/>
        <v>0</v>
      </c>
      <c r="BP445" s="54">
        <f t="shared" si="673"/>
        <v>0</v>
      </c>
      <c r="BQ445" s="53">
        <f t="shared" ref="BQ445:DD445" si="674">IF(SUM(BQ$318:BQ$422),BQ333/SUM(BQ$318:BQ$422)*BQ$426,0)</f>
        <v>0</v>
      </c>
      <c r="BR445" s="54">
        <f t="shared" si="674"/>
        <v>0</v>
      </c>
      <c r="BS445" s="53">
        <f t="shared" si="674"/>
        <v>0</v>
      </c>
      <c r="BT445" s="54">
        <f t="shared" si="674"/>
        <v>0</v>
      </c>
      <c r="BU445" s="53">
        <f t="shared" si="674"/>
        <v>0</v>
      </c>
      <c r="BV445" s="54">
        <f t="shared" si="674"/>
        <v>0</v>
      </c>
      <c r="BW445" s="53">
        <f t="shared" si="674"/>
        <v>0</v>
      </c>
      <c r="BX445" s="54">
        <f t="shared" si="674"/>
        <v>0</v>
      </c>
      <c r="BY445" s="53">
        <f t="shared" si="674"/>
        <v>0</v>
      </c>
      <c r="BZ445" s="54">
        <f t="shared" si="674"/>
        <v>0</v>
      </c>
      <c r="CA445" s="53">
        <f t="shared" si="674"/>
        <v>0</v>
      </c>
      <c r="CB445" s="54">
        <f t="shared" si="674"/>
        <v>0</v>
      </c>
      <c r="CC445" s="53">
        <f t="shared" si="674"/>
        <v>0</v>
      </c>
      <c r="CD445" s="54">
        <f t="shared" si="674"/>
        <v>0</v>
      </c>
      <c r="CE445" s="53">
        <f t="shared" si="674"/>
        <v>0</v>
      </c>
      <c r="CF445" s="54">
        <f t="shared" si="674"/>
        <v>0</v>
      </c>
      <c r="CG445" s="53">
        <f t="shared" si="674"/>
        <v>0</v>
      </c>
      <c r="CH445" s="54">
        <f t="shared" si="674"/>
        <v>0.37531573289224895</v>
      </c>
      <c r="CI445" s="53">
        <f t="shared" si="674"/>
        <v>0</v>
      </c>
      <c r="CJ445" s="54">
        <f t="shared" si="674"/>
        <v>0</v>
      </c>
      <c r="CK445" s="53">
        <f t="shared" si="674"/>
        <v>0</v>
      </c>
      <c r="CL445" s="54">
        <f t="shared" si="674"/>
        <v>0</v>
      </c>
      <c r="CM445" s="53">
        <f t="shared" si="674"/>
        <v>0</v>
      </c>
      <c r="CN445" s="54">
        <f t="shared" si="674"/>
        <v>0</v>
      </c>
      <c r="CO445" s="53">
        <f t="shared" si="674"/>
        <v>0</v>
      </c>
      <c r="CP445" s="54">
        <f t="shared" si="674"/>
        <v>0</v>
      </c>
      <c r="CQ445" s="53">
        <f t="shared" si="674"/>
        <v>0</v>
      </c>
      <c r="CR445" s="54">
        <f t="shared" si="674"/>
        <v>0</v>
      </c>
      <c r="CS445" s="53">
        <f t="shared" si="674"/>
        <v>0</v>
      </c>
      <c r="CT445" s="54">
        <f t="shared" si="674"/>
        <v>0</v>
      </c>
      <c r="CU445" s="53">
        <f t="shared" si="674"/>
        <v>0</v>
      </c>
      <c r="CV445" s="54">
        <f t="shared" si="674"/>
        <v>0</v>
      </c>
      <c r="CW445" s="53">
        <f t="shared" si="674"/>
        <v>0</v>
      </c>
      <c r="CX445" s="54">
        <f t="shared" si="674"/>
        <v>0</v>
      </c>
      <c r="CY445" s="53">
        <f t="shared" si="674"/>
        <v>0</v>
      </c>
      <c r="CZ445" s="54">
        <f t="shared" si="674"/>
        <v>0</v>
      </c>
      <c r="DA445" s="53">
        <f t="shared" si="674"/>
        <v>0</v>
      </c>
      <c r="DB445" s="54">
        <f t="shared" si="674"/>
        <v>0</v>
      </c>
      <c r="DC445" s="53">
        <f t="shared" si="674"/>
        <v>0</v>
      </c>
      <c r="DD445" s="57">
        <f t="shared" si="674"/>
        <v>0</v>
      </c>
      <c r="DE445" s="3"/>
    </row>
    <row r="446" spans="1:109" x14ac:dyDescent="0.35">
      <c r="A446" s="3"/>
      <c r="B446" s="3" t="s">
        <v>3981</v>
      </c>
      <c r="C446" s="39" t="s">
        <v>496</v>
      </c>
      <c r="D446" s="3" t="s">
        <v>498</v>
      </c>
      <c r="E446" s="52">
        <f t="shared" ref="E446:BP446" si="675">IF(SUM(E$318:E$422),E334/SUM(E$318:E$422)*E$426,0)</f>
        <v>0</v>
      </c>
      <c r="F446" s="53">
        <f t="shared" si="675"/>
        <v>0</v>
      </c>
      <c r="G446" s="53">
        <f t="shared" si="675"/>
        <v>0</v>
      </c>
      <c r="H446" s="53">
        <f t="shared" si="675"/>
        <v>0</v>
      </c>
      <c r="I446" s="53">
        <f t="shared" si="675"/>
        <v>0</v>
      </c>
      <c r="J446" s="54">
        <f t="shared" si="675"/>
        <v>0</v>
      </c>
      <c r="K446" s="54">
        <f t="shared" si="675"/>
        <v>0</v>
      </c>
      <c r="L446" s="54">
        <f t="shared" si="675"/>
        <v>0</v>
      </c>
      <c r="M446" s="54">
        <f t="shared" si="675"/>
        <v>0</v>
      </c>
      <c r="N446" s="53">
        <f t="shared" si="675"/>
        <v>0</v>
      </c>
      <c r="O446" s="53">
        <f t="shared" si="675"/>
        <v>0</v>
      </c>
      <c r="P446" s="53">
        <f t="shared" si="675"/>
        <v>0</v>
      </c>
      <c r="Q446" s="54">
        <f t="shared" si="675"/>
        <v>0</v>
      </c>
      <c r="R446" s="54">
        <f t="shared" si="675"/>
        <v>0</v>
      </c>
      <c r="S446" s="54">
        <f t="shared" si="675"/>
        <v>0</v>
      </c>
      <c r="T446" s="54">
        <f t="shared" si="675"/>
        <v>0</v>
      </c>
      <c r="U446" s="53">
        <f t="shared" si="675"/>
        <v>1.2719566323759095</v>
      </c>
      <c r="V446" s="53">
        <f t="shared" si="675"/>
        <v>0</v>
      </c>
      <c r="W446" s="53">
        <f t="shared" si="675"/>
        <v>0</v>
      </c>
      <c r="X446" s="54">
        <f t="shared" si="675"/>
        <v>0</v>
      </c>
      <c r="Y446" s="53">
        <f t="shared" si="675"/>
        <v>0</v>
      </c>
      <c r="Z446" s="54">
        <f t="shared" si="675"/>
        <v>0</v>
      </c>
      <c r="AA446" s="54">
        <f t="shared" si="675"/>
        <v>0</v>
      </c>
      <c r="AB446" s="54">
        <f t="shared" si="675"/>
        <v>0</v>
      </c>
      <c r="AC446" s="54">
        <f t="shared" si="675"/>
        <v>0</v>
      </c>
      <c r="AD446" s="53">
        <f t="shared" si="675"/>
        <v>0</v>
      </c>
      <c r="AE446" s="53">
        <f t="shared" si="675"/>
        <v>0</v>
      </c>
      <c r="AF446" s="53">
        <f t="shared" si="675"/>
        <v>0</v>
      </c>
      <c r="AG446" s="53">
        <f t="shared" si="675"/>
        <v>0</v>
      </c>
      <c r="AH446" s="54">
        <f t="shared" si="675"/>
        <v>0</v>
      </c>
      <c r="AI446" s="54">
        <f t="shared" si="675"/>
        <v>0</v>
      </c>
      <c r="AJ446" s="54">
        <f t="shared" si="675"/>
        <v>0</v>
      </c>
      <c r="AK446" s="54">
        <f t="shared" si="675"/>
        <v>0</v>
      </c>
      <c r="AL446" s="53">
        <f t="shared" si="675"/>
        <v>0</v>
      </c>
      <c r="AM446" s="53">
        <f t="shared" si="675"/>
        <v>0</v>
      </c>
      <c r="AN446" s="53">
        <f t="shared" si="675"/>
        <v>0</v>
      </c>
      <c r="AO446" s="54">
        <f t="shared" si="675"/>
        <v>0</v>
      </c>
      <c r="AP446" s="53">
        <f t="shared" si="675"/>
        <v>0</v>
      </c>
      <c r="AQ446" s="54">
        <f t="shared" si="675"/>
        <v>0</v>
      </c>
      <c r="AR446" s="53">
        <f t="shared" si="675"/>
        <v>0</v>
      </c>
      <c r="AS446" s="54">
        <f t="shared" si="675"/>
        <v>0</v>
      </c>
      <c r="AT446" s="53">
        <f t="shared" si="675"/>
        <v>0</v>
      </c>
      <c r="AU446" s="54">
        <f t="shared" si="675"/>
        <v>0.73443444664477897</v>
      </c>
      <c r="AV446" s="53">
        <f t="shared" si="675"/>
        <v>3.773531135747235</v>
      </c>
      <c r="AW446" s="54">
        <f t="shared" si="675"/>
        <v>0</v>
      </c>
      <c r="AX446" s="53">
        <f t="shared" si="675"/>
        <v>7.1021166679782386</v>
      </c>
      <c r="AY446" s="54">
        <f t="shared" si="675"/>
        <v>0</v>
      </c>
      <c r="AZ446" s="53">
        <f t="shared" si="675"/>
        <v>0</v>
      </c>
      <c r="BA446" s="54">
        <f t="shared" si="675"/>
        <v>0.88178422522179023</v>
      </c>
      <c r="BB446" s="53">
        <f t="shared" si="675"/>
        <v>0</v>
      </c>
      <c r="BC446" s="54">
        <f t="shared" si="675"/>
        <v>0</v>
      </c>
      <c r="BD446" s="53">
        <f t="shared" si="675"/>
        <v>0</v>
      </c>
      <c r="BE446" s="54">
        <f t="shared" si="675"/>
        <v>0</v>
      </c>
      <c r="BF446" s="53">
        <f t="shared" si="675"/>
        <v>2.1920136458108967E-2</v>
      </c>
      <c r="BG446" s="54">
        <f t="shared" si="675"/>
        <v>0</v>
      </c>
      <c r="BH446" s="53">
        <f t="shared" si="675"/>
        <v>0</v>
      </c>
      <c r="BI446" s="54">
        <f t="shared" si="675"/>
        <v>0</v>
      </c>
      <c r="BJ446" s="53">
        <f t="shared" si="675"/>
        <v>0</v>
      </c>
      <c r="BK446" s="54">
        <f t="shared" si="675"/>
        <v>0</v>
      </c>
      <c r="BL446" s="53">
        <f t="shared" si="675"/>
        <v>4.2525870196290665E-2</v>
      </c>
      <c r="BM446" s="54">
        <f t="shared" si="675"/>
        <v>0</v>
      </c>
      <c r="BN446" s="53">
        <f t="shared" si="675"/>
        <v>0</v>
      </c>
      <c r="BO446" s="54">
        <f t="shared" si="675"/>
        <v>0</v>
      </c>
      <c r="BP446" s="53">
        <f t="shared" si="675"/>
        <v>0</v>
      </c>
      <c r="BQ446" s="54">
        <f t="shared" ref="BQ446:DD446" si="676">IF(SUM(BQ$318:BQ$422),BQ334/SUM(BQ$318:BQ$422)*BQ$426,0)</f>
        <v>0</v>
      </c>
      <c r="BR446" s="53">
        <f t="shared" si="676"/>
        <v>0</v>
      </c>
      <c r="BS446" s="54">
        <f t="shared" si="676"/>
        <v>0</v>
      </c>
      <c r="BT446" s="53">
        <f t="shared" si="676"/>
        <v>0</v>
      </c>
      <c r="BU446" s="54">
        <f t="shared" si="676"/>
        <v>0</v>
      </c>
      <c r="BV446" s="53">
        <f t="shared" si="676"/>
        <v>0</v>
      </c>
      <c r="BW446" s="54">
        <f t="shared" si="676"/>
        <v>0</v>
      </c>
      <c r="BX446" s="53">
        <f t="shared" si="676"/>
        <v>0</v>
      </c>
      <c r="BY446" s="54">
        <f t="shared" si="676"/>
        <v>0</v>
      </c>
      <c r="BZ446" s="53">
        <f t="shared" si="676"/>
        <v>0</v>
      </c>
      <c r="CA446" s="54">
        <f t="shared" si="676"/>
        <v>0</v>
      </c>
      <c r="CB446" s="53">
        <f t="shared" si="676"/>
        <v>0</v>
      </c>
      <c r="CC446" s="54">
        <f t="shared" si="676"/>
        <v>0</v>
      </c>
      <c r="CD446" s="53">
        <f t="shared" si="676"/>
        <v>0</v>
      </c>
      <c r="CE446" s="54">
        <f t="shared" si="676"/>
        <v>0</v>
      </c>
      <c r="CF446" s="53">
        <f t="shared" si="676"/>
        <v>0</v>
      </c>
      <c r="CG446" s="54">
        <f t="shared" si="676"/>
        <v>0</v>
      </c>
      <c r="CH446" s="53">
        <f t="shared" si="676"/>
        <v>6.7961674296786413E-3</v>
      </c>
      <c r="CI446" s="54">
        <f t="shared" si="676"/>
        <v>0</v>
      </c>
      <c r="CJ446" s="53">
        <f t="shared" si="676"/>
        <v>0</v>
      </c>
      <c r="CK446" s="54">
        <f t="shared" si="676"/>
        <v>0</v>
      </c>
      <c r="CL446" s="53">
        <f t="shared" si="676"/>
        <v>0</v>
      </c>
      <c r="CM446" s="54">
        <f t="shared" si="676"/>
        <v>0</v>
      </c>
      <c r="CN446" s="53">
        <f t="shared" si="676"/>
        <v>0</v>
      </c>
      <c r="CO446" s="54">
        <f t="shared" si="676"/>
        <v>0</v>
      </c>
      <c r="CP446" s="53">
        <f t="shared" si="676"/>
        <v>0</v>
      </c>
      <c r="CQ446" s="54">
        <f t="shared" si="676"/>
        <v>0</v>
      </c>
      <c r="CR446" s="53">
        <f t="shared" si="676"/>
        <v>0</v>
      </c>
      <c r="CS446" s="54">
        <f t="shared" si="676"/>
        <v>0</v>
      </c>
      <c r="CT446" s="53">
        <f t="shared" si="676"/>
        <v>0</v>
      </c>
      <c r="CU446" s="54">
        <f t="shared" si="676"/>
        <v>0</v>
      </c>
      <c r="CV446" s="53">
        <f t="shared" si="676"/>
        <v>0</v>
      </c>
      <c r="CW446" s="54">
        <f t="shared" si="676"/>
        <v>0</v>
      </c>
      <c r="CX446" s="53">
        <f t="shared" si="676"/>
        <v>0</v>
      </c>
      <c r="CY446" s="54">
        <f t="shared" si="676"/>
        <v>0</v>
      </c>
      <c r="CZ446" s="53">
        <f t="shared" si="676"/>
        <v>0</v>
      </c>
      <c r="DA446" s="54">
        <f t="shared" si="676"/>
        <v>0</v>
      </c>
      <c r="DB446" s="53">
        <f t="shared" si="676"/>
        <v>0</v>
      </c>
      <c r="DC446" s="54">
        <f t="shared" si="676"/>
        <v>0</v>
      </c>
      <c r="DD446" s="55">
        <f t="shared" si="676"/>
        <v>0</v>
      </c>
      <c r="DE446" s="3"/>
    </row>
    <row r="447" spans="1:109" x14ac:dyDescent="0.35">
      <c r="A447" s="3"/>
      <c r="B447" s="3" t="s">
        <v>3984</v>
      </c>
      <c r="C447" s="39"/>
      <c r="D447" s="3" t="s">
        <v>500</v>
      </c>
      <c r="E447" s="52">
        <f t="shared" ref="E447:BP447" si="677">IF(SUM(E$318:E$422),E335/SUM(E$318:E$422)*E$426,0)</f>
        <v>0</v>
      </c>
      <c r="F447" s="53">
        <f t="shared" si="677"/>
        <v>0</v>
      </c>
      <c r="G447" s="53">
        <f t="shared" si="677"/>
        <v>0</v>
      </c>
      <c r="H447" s="53">
        <f t="shared" si="677"/>
        <v>0</v>
      </c>
      <c r="I447" s="53">
        <f t="shared" si="677"/>
        <v>0</v>
      </c>
      <c r="J447" s="54">
        <f t="shared" si="677"/>
        <v>0</v>
      </c>
      <c r="K447" s="54">
        <f t="shared" si="677"/>
        <v>0</v>
      </c>
      <c r="L447" s="54">
        <f t="shared" si="677"/>
        <v>0</v>
      </c>
      <c r="M447" s="54">
        <f t="shared" si="677"/>
        <v>0</v>
      </c>
      <c r="N447" s="53">
        <f t="shared" si="677"/>
        <v>0</v>
      </c>
      <c r="O447" s="53">
        <f t="shared" si="677"/>
        <v>0</v>
      </c>
      <c r="P447" s="53">
        <f t="shared" si="677"/>
        <v>0</v>
      </c>
      <c r="Q447" s="54">
        <f t="shared" si="677"/>
        <v>0</v>
      </c>
      <c r="R447" s="54">
        <f t="shared" si="677"/>
        <v>0</v>
      </c>
      <c r="S447" s="54">
        <f t="shared" si="677"/>
        <v>0</v>
      </c>
      <c r="T447" s="54">
        <f t="shared" si="677"/>
        <v>0</v>
      </c>
      <c r="U447" s="53">
        <f t="shared" si="677"/>
        <v>0</v>
      </c>
      <c r="V447" s="53">
        <f t="shared" si="677"/>
        <v>0.41758216889941596</v>
      </c>
      <c r="W447" s="53">
        <f t="shared" si="677"/>
        <v>0</v>
      </c>
      <c r="X447" s="54">
        <f t="shared" si="677"/>
        <v>0</v>
      </c>
      <c r="Y447" s="53">
        <f t="shared" si="677"/>
        <v>0</v>
      </c>
      <c r="Z447" s="54">
        <f t="shared" si="677"/>
        <v>0</v>
      </c>
      <c r="AA447" s="54">
        <f t="shared" si="677"/>
        <v>0</v>
      </c>
      <c r="AB447" s="54">
        <f t="shared" si="677"/>
        <v>0</v>
      </c>
      <c r="AC447" s="54">
        <f t="shared" si="677"/>
        <v>0</v>
      </c>
      <c r="AD447" s="53">
        <f t="shared" si="677"/>
        <v>0</v>
      </c>
      <c r="AE447" s="53">
        <f t="shared" si="677"/>
        <v>0</v>
      </c>
      <c r="AF447" s="53">
        <f t="shared" si="677"/>
        <v>0</v>
      </c>
      <c r="AG447" s="53">
        <f t="shared" si="677"/>
        <v>0</v>
      </c>
      <c r="AH447" s="54">
        <f t="shared" si="677"/>
        <v>0</v>
      </c>
      <c r="AI447" s="54">
        <f t="shared" si="677"/>
        <v>0</v>
      </c>
      <c r="AJ447" s="54">
        <f t="shared" si="677"/>
        <v>0</v>
      </c>
      <c r="AK447" s="54">
        <f t="shared" si="677"/>
        <v>0</v>
      </c>
      <c r="AL447" s="53">
        <f t="shared" si="677"/>
        <v>0</v>
      </c>
      <c r="AM447" s="53">
        <f t="shared" si="677"/>
        <v>0</v>
      </c>
      <c r="AN447" s="53">
        <f t="shared" si="677"/>
        <v>0</v>
      </c>
      <c r="AO447" s="54">
        <f t="shared" si="677"/>
        <v>0</v>
      </c>
      <c r="AP447" s="53">
        <f t="shared" si="677"/>
        <v>0</v>
      </c>
      <c r="AQ447" s="54">
        <f t="shared" si="677"/>
        <v>0</v>
      </c>
      <c r="AR447" s="53">
        <f t="shared" si="677"/>
        <v>0</v>
      </c>
      <c r="AS447" s="54">
        <f t="shared" si="677"/>
        <v>0</v>
      </c>
      <c r="AT447" s="53">
        <f t="shared" si="677"/>
        <v>0</v>
      </c>
      <c r="AU447" s="54">
        <f t="shared" si="677"/>
        <v>0.14882273036783319</v>
      </c>
      <c r="AV447" s="53">
        <f t="shared" si="677"/>
        <v>0.76465259672325092</v>
      </c>
      <c r="AW447" s="54">
        <f t="shared" si="677"/>
        <v>0</v>
      </c>
      <c r="AX447" s="53">
        <f t="shared" si="677"/>
        <v>1.4391432737776162</v>
      </c>
      <c r="AY447" s="54">
        <f t="shared" si="677"/>
        <v>0</v>
      </c>
      <c r="AZ447" s="53">
        <f t="shared" si="677"/>
        <v>0</v>
      </c>
      <c r="BA447" s="54">
        <f t="shared" si="677"/>
        <v>0.17868107438629233</v>
      </c>
      <c r="BB447" s="53">
        <f t="shared" si="677"/>
        <v>0</v>
      </c>
      <c r="BC447" s="54">
        <f t="shared" si="677"/>
        <v>0</v>
      </c>
      <c r="BD447" s="53">
        <f t="shared" si="677"/>
        <v>0</v>
      </c>
      <c r="BE447" s="54">
        <f t="shared" si="677"/>
        <v>0</v>
      </c>
      <c r="BF447" s="53">
        <f t="shared" si="677"/>
        <v>4.4418049461521017E-3</v>
      </c>
      <c r="BG447" s="54">
        <f t="shared" si="677"/>
        <v>0</v>
      </c>
      <c r="BH447" s="53">
        <f t="shared" si="677"/>
        <v>0</v>
      </c>
      <c r="BI447" s="54">
        <f t="shared" si="677"/>
        <v>0</v>
      </c>
      <c r="BJ447" s="53">
        <f t="shared" si="677"/>
        <v>0</v>
      </c>
      <c r="BK447" s="54">
        <f t="shared" si="677"/>
        <v>0</v>
      </c>
      <c r="BL447" s="53">
        <f t="shared" si="677"/>
        <v>8.6172648121188595E-3</v>
      </c>
      <c r="BM447" s="54">
        <f t="shared" si="677"/>
        <v>0</v>
      </c>
      <c r="BN447" s="53">
        <f t="shared" si="677"/>
        <v>0</v>
      </c>
      <c r="BO447" s="54">
        <f t="shared" si="677"/>
        <v>0</v>
      </c>
      <c r="BP447" s="53">
        <f t="shared" si="677"/>
        <v>0</v>
      </c>
      <c r="BQ447" s="54">
        <f t="shared" ref="BQ447:DD447" si="678">IF(SUM(BQ$318:BQ$422),BQ335/SUM(BQ$318:BQ$422)*BQ$426,0)</f>
        <v>0</v>
      </c>
      <c r="BR447" s="53">
        <f t="shared" si="678"/>
        <v>0</v>
      </c>
      <c r="BS447" s="54">
        <f t="shared" si="678"/>
        <v>0</v>
      </c>
      <c r="BT447" s="53">
        <f t="shared" si="678"/>
        <v>0</v>
      </c>
      <c r="BU447" s="54">
        <f t="shared" si="678"/>
        <v>0</v>
      </c>
      <c r="BV447" s="53">
        <f t="shared" si="678"/>
        <v>0</v>
      </c>
      <c r="BW447" s="54">
        <f t="shared" si="678"/>
        <v>0</v>
      </c>
      <c r="BX447" s="53">
        <f t="shared" si="678"/>
        <v>0</v>
      </c>
      <c r="BY447" s="54">
        <f t="shared" si="678"/>
        <v>0</v>
      </c>
      <c r="BZ447" s="53">
        <f t="shared" si="678"/>
        <v>0</v>
      </c>
      <c r="CA447" s="54">
        <f t="shared" si="678"/>
        <v>0</v>
      </c>
      <c r="CB447" s="53">
        <f t="shared" si="678"/>
        <v>0</v>
      </c>
      <c r="CC447" s="54">
        <f t="shared" si="678"/>
        <v>0</v>
      </c>
      <c r="CD447" s="53">
        <f t="shared" si="678"/>
        <v>0</v>
      </c>
      <c r="CE447" s="54">
        <f t="shared" si="678"/>
        <v>0</v>
      </c>
      <c r="CF447" s="53">
        <f t="shared" si="678"/>
        <v>0</v>
      </c>
      <c r="CG447" s="54">
        <f t="shared" si="678"/>
        <v>0</v>
      </c>
      <c r="CH447" s="53">
        <f t="shared" si="678"/>
        <v>1.3771469973152088E-3</v>
      </c>
      <c r="CI447" s="54">
        <f t="shared" si="678"/>
        <v>0</v>
      </c>
      <c r="CJ447" s="53">
        <f t="shared" si="678"/>
        <v>0</v>
      </c>
      <c r="CK447" s="54">
        <f t="shared" si="678"/>
        <v>0</v>
      </c>
      <c r="CL447" s="53">
        <f t="shared" si="678"/>
        <v>0</v>
      </c>
      <c r="CM447" s="54">
        <f t="shared" si="678"/>
        <v>0</v>
      </c>
      <c r="CN447" s="53">
        <f t="shared" si="678"/>
        <v>0</v>
      </c>
      <c r="CO447" s="54">
        <f t="shared" si="678"/>
        <v>0</v>
      </c>
      <c r="CP447" s="53">
        <f t="shared" si="678"/>
        <v>0</v>
      </c>
      <c r="CQ447" s="54">
        <f t="shared" si="678"/>
        <v>0</v>
      </c>
      <c r="CR447" s="53">
        <f t="shared" si="678"/>
        <v>0</v>
      </c>
      <c r="CS447" s="54">
        <f t="shared" si="678"/>
        <v>0</v>
      </c>
      <c r="CT447" s="53">
        <f t="shared" si="678"/>
        <v>0</v>
      </c>
      <c r="CU447" s="54">
        <f t="shared" si="678"/>
        <v>0</v>
      </c>
      <c r="CV447" s="53">
        <f t="shared" si="678"/>
        <v>0</v>
      </c>
      <c r="CW447" s="54">
        <f t="shared" si="678"/>
        <v>0</v>
      </c>
      <c r="CX447" s="53">
        <f t="shared" si="678"/>
        <v>0</v>
      </c>
      <c r="CY447" s="54">
        <f t="shared" si="678"/>
        <v>0</v>
      </c>
      <c r="CZ447" s="53">
        <f t="shared" si="678"/>
        <v>0</v>
      </c>
      <c r="DA447" s="54">
        <f t="shared" si="678"/>
        <v>0</v>
      </c>
      <c r="DB447" s="53">
        <f t="shared" si="678"/>
        <v>0</v>
      </c>
      <c r="DC447" s="54">
        <f t="shared" si="678"/>
        <v>0</v>
      </c>
      <c r="DD447" s="55">
        <f t="shared" si="678"/>
        <v>0</v>
      </c>
      <c r="DE447" s="3"/>
    </row>
    <row r="448" spans="1:109" x14ac:dyDescent="0.35">
      <c r="A448" s="3"/>
      <c r="B448" s="3" t="s">
        <v>3985</v>
      </c>
      <c r="C448" s="39"/>
      <c r="D448" s="3" t="s">
        <v>502</v>
      </c>
      <c r="E448" s="52">
        <f t="shared" ref="E448:BP448" si="679">IF(SUM(E$318:E$422),E336/SUM(E$318:E$422)*E$426,0)</f>
        <v>0</v>
      </c>
      <c r="F448" s="53">
        <f t="shared" si="679"/>
        <v>0</v>
      </c>
      <c r="G448" s="53">
        <f t="shared" si="679"/>
        <v>0</v>
      </c>
      <c r="H448" s="53">
        <f t="shared" si="679"/>
        <v>0</v>
      </c>
      <c r="I448" s="53">
        <f t="shared" si="679"/>
        <v>0</v>
      </c>
      <c r="J448" s="54">
        <f t="shared" si="679"/>
        <v>0</v>
      </c>
      <c r="K448" s="54">
        <f t="shared" si="679"/>
        <v>0</v>
      </c>
      <c r="L448" s="54">
        <f t="shared" si="679"/>
        <v>0</v>
      </c>
      <c r="M448" s="54">
        <f t="shared" si="679"/>
        <v>0</v>
      </c>
      <c r="N448" s="53">
        <f t="shared" si="679"/>
        <v>0</v>
      </c>
      <c r="O448" s="53">
        <f t="shared" si="679"/>
        <v>0</v>
      </c>
      <c r="P448" s="53">
        <f t="shared" si="679"/>
        <v>0</v>
      </c>
      <c r="Q448" s="54">
        <f t="shared" si="679"/>
        <v>0</v>
      </c>
      <c r="R448" s="54">
        <f t="shared" si="679"/>
        <v>0</v>
      </c>
      <c r="S448" s="54">
        <f t="shared" si="679"/>
        <v>0</v>
      </c>
      <c r="T448" s="54">
        <f t="shared" si="679"/>
        <v>0</v>
      </c>
      <c r="U448" s="53">
        <f t="shared" si="679"/>
        <v>0</v>
      </c>
      <c r="V448" s="53">
        <f t="shared" si="679"/>
        <v>0</v>
      </c>
      <c r="W448" s="53">
        <f t="shared" si="679"/>
        <v>4.5795036404937942E-7</v>
      </c>
      <c r="X448" s="54">
        <f t="shared" si="679"/>
        <v>0</v>
      </c>
      <c r="Y448" s="53">
        <f t="shared" si="679"/>
        <v>0</v>
      </c>
      <c r="Z448" s="54">
        <f t="shared" si="679"/>
        <v>0</v>
      </c>
      <c r="AA448" s="54">
        <f t="shared" si="679"/>
        <v>0</v>
      </c>
      <c r="AB448" s="54">
        <f t="shared" si="679"/>
        <v>0</v>
      </c>
      <c r="AC448" s="54">
        <f t="shared" si="679"/>
        <v>0</v>
      </c>
      <c r="AD448" s="53">
        <f t="shared" si="679"/>
        <v>0</v>
      </c>
      <c r="AE448" s="53">
        <f t="shared" si="679"/>
        <v>0</v>
      </c>
      <c r="AF448" s="53">
        <f t="shared" si="679"/>
        <v>0</v>
      </c>
      <c r="AG448" s="53">
        <f t="shared" si="679"/>
        <v>0</v>
      </c>
      <c r="AH448" s="54">
        <f t="shared" si="679"/>
        <v>0</v>
      </c>
      <c r="AI448" s="54">
        <f t="shared" si="679"/>
        <v>0</v>
      </c>
      <c r="AJ448" s="54">
        <f t="shared" si="679"/>
        <v>0</v>
      </c>
      <c r="AK448" s="54">
        <f t="shared" si="679"/>
        <v>0</v>
      </c>
      <c r="AL448" s="53">
        <f t="shared" si="679"/>
        <v>0</v>
      </c>
      <c r="AM448" s="53">
        <f t="shared" si="679"/>
        <v>0</v>
      </c>
      <c r="AN448" s="53">
        <f t="shared" si="679"/>
        <v>0</v>
      </c>
      <c r="AO448" s="54">
        <f t="shared" si="679"/>
        <v>0</v>
      </c>
      <c r="AP448" s="53">
        <f t="shared" si="679"/>
        <v>0</v>
      </c>
      <c r="AQ448" s="54">
        <f t="shared" si="679"/>
        <v>0</v>
      </c>
      <c r="AR448" s="53">
        <f t="shared" si="679"/>
        <v>0</v>
      </c>
      <c r="AS448" s="54">
        <f t="shared" si="679"/>
        <v>0</v>
      </c>
      <c r="AT448" s="53">
        <f t="shared" si="679"/>
        <v>0</v>
      </c>
      <c r="AU448" s="54">
        <f t="shared" si="679"/>
        <v>0.33502858438409427</v>
      </c>
      <c r="AV448" s="53">
        <f t="shared" si="679"/>
        <v>1.7213800364543228</v>
      </c>
      <c r="AW448" s="54">
        <f t="shared" si="679"/>
        <v>0</v>
      </c>
      <c r="AX448" s="53">
        <f t="shared" si="679"/>
        <v>3.2397882537694622</v>
      </c>
      <c r="AY448" s="54">
        <f t="shared" si="679"/>
        <v>0</v>
      </c>
      <c r="AZ448" s="53">
        <f t="shared" si="679"/>
        <v>0</v>
      </c>
      <c r="BA448" s="54">
        <f t="shared" si="679"/>
        <v>0.40224545847203136</v>
      </c>
      <c r="BB448" s="53">
        <f t="shared" si="679"/>
        <v>0</v>
      </c>
      <c r="BC448" s="54">
        <f t="shared" si="679"/>
        <v>0</v>
      </c>
      <c r="BD448" s="53">
        <f t="shared" si="679"/>
        <v>0</v>
      </c>
      <c r="BE448" s="54">
        <f t="shared" si="679"/>
        <v>0</v>
      </c>
      <c r="BF448" s="53">
        <f t="shared" si="679"/>
        <v>9.9993570843748894E-3</v>
      </c>
      <c r="BG448" s="54">
        <f t="shared" si="679"/>
        <v>0</v>
      </c>
      <c r="BH448" s="53">
        <f t="shared" si="679"/>
        <v>0</v>
      </c>
      <c r="BI448" s="54">
        <f t="shared" si="679"/>
        <v>0</v>
      </c>
      <c r="BJ448" s="53">
        <f t="shared" si="679"/>
        <v>0</v>
      </c>
      <c r="BK448" s="54">
        <f t="shared" si="679"/>
        <v>0</v>
      </c>
      <c r="BL448" s="53">
        <f t="shared" si="679"/>
        <v>1.9399120175603617E-2</v>
      </c>
      <c r="BM448" s="54">
        <f t="shared" si="679"/>
        <v>0</v>
      </c>
      <c r="BN448" s="53">
        <f t="shared" si="679"/>
        <v>0</v>
      </c>
      <c r="BO448" s="54">
        <f t="shared" si="679"/>
        <v>0</v>
      </c>
      <c r="BP448" s="53">
        <f t="shared" si="679"/>
        <v>0</v>
      </c>
      <c r="BQ448" s="54">
        <f t="shared" ref="BQ448:DD448" si="680">IF(SUM(BQ$318:BQ$422),BQ336/SUM(BQ$318:BQ$422)*BQ$426,0)</f>
        <v>0</v>
      </c>
      <c r="BR448" s="53">
        <f t="shared" si="680"/>
        <v>0</v>
      </c>
      <c r="BS448" s="54">
        <f t="shared" si="680"/>
        <v>0</v>
      </c>
      <c r="BT448" s="53">
        <f t="shared" si="680"/>
        <v>0</v>
      </c>
      <c r="BU448" s="54">
        <f t="shared" si="680"/>
        <v>0</v>
      </c>
      <c r="BV448" s="53">
        <f t="shared" si="680"/>
        <v>0</v>
      </c>
      <c r="BW448" s="54">
        <f t="shared" si="680"/>
        <v>0</v>
      </c>
      <c r="BX448" s="53">
        <f t="shared" si="680"/>
        <v>0</v>
      </c>
      <c r="BY448" s="54">
        <f t="shared" si="680"/>
        <v>0</v>
      </c>
      <c r="BZ448" s="53">
        <f t="shared" si="680"/>
        <v>0</v>
      </c>
      <c r="CA448" s="54">
        <f t="shared" si="680"/>
        <v>0</v>
      </c>
      <c r="CB448" s="53">
        <f t="shared" si="680"/>
        <v>0</v>
      </c>
      <c r="CC448" s="54">
        <f t="shared" si="680"/>
        <v>0</v>
      </c>
      <c r="CD448" s="53">
        <f t="shared" si="680"/>
        <v>0</v>
      </c>
      <c r="CE448" s="54">
        <f t="shared" si="680"/>
        <v>0</v>
      </c>
      <c r="CF448" s="53">
        <f t="shared" si="680"/>
        <v>0</v>
      </c>
      <c r="CG448" s="54">
        <f t="shared" si="680"/>
        <v>0</v>
      </c>
      <c r="CH448" s="53">
        <f t="shared" si="680"/>
        <v>3.1002227136873225E-3</v>
      </c>
      <c r="CI448" s="54">
        <f t="shared" si="680"/>
        <v>0</v>
      </c>
      <c r="CJ448" s="53">
        <f t="shared" si="680"/>
        <v>0</v>
      </c>
      <c r="CK448" s="54">
        <f t="shared" si="680"/>
        <v>0</v>
      </c>
      <c r="CL448" s="53">
        <f t="shared" si="680"/>
        <v>0</v>
      </c>
      <c r="CM448" s="54">
        <f t="shared" si="680"/>
        <v>0</v>
      </c>
      <c r="CN448" s="53">
        <f t="shared" si="680"/>
        <v>0</v>
      </c>
      <c r="CO448" s="54">
        <f t="shared" si="680"/>
        <v>0</v>
      </c>
      <c r="CP448" s="53">
        <f t="shared" si="680"/>
        <v>0</v>
      </c>
      <c r="CQ448" s="54">
        <f t="shared" si="680"/>
        <v>0</v>
      </c>
      <c r="CR448" s="53">
        <f t="shared" si="680"/>
        <v>0</v>
      </c>
      <c r="CS448" s="54">
        <f t="shared" si="680"/>
        <v>0</v>
      </c>
      <c r="CT448" s="53">
        <f t="shared" si="680"/>
        <v>0</v>
      </c>
      <c r="CU448" s="54">
        <f t="shared" si="680"/>
        <v>0</v>
      </c>
      <c r="CV448" s="53">
        <f t="shared" si="680"/>
        <v>0</v>
      </c>
      <c r="CW448" s="54">
        <f t="shared" si="680"/>
        <v>0</v>
      </c>
      <c r="CX448" s="53">
        <f t="shared" si="680"/>
        <v>0</v>
      </c>
      <c r="CY448" s="54">
        <f t="shared" si="680"/>
        <v>0</v>
      </c>
      <c r="CZ448" s="53">
        <f t="shared" si="680"/>
        <v>0</v>
      </c>
      <c r="DA448" s="54">
        <f t="shared" si="680"/>
        <v>0</v>
      </c>
      <c r="DB448" s="53">
        <f t="shared" si="680"/>
        <v>0</v>
      </c>
      <c r="DC448" s="54">
        <f t="shared" si="680"/>
        <v>0</v>
      </c>
      <c r="DD448" s="55">
        <f t="shared" si="680"/>
        <v>0</v>
      </c>
      <c r="DE448" s="3"/>
    </row>
    <row r="449" spans="1:109" x14ac:dyDescent="0.35">
      <c r="A449" s="3"/>
      <c r="B449" s="3" t="s">
        <v>3986</v>
      </c>
      <c r="C449" s="39" t="s">
        <v>504</v>
      </c>
      <c r="D449" s="3" t="s">
        <v>505</v>
      </c>
      <c r="E449" s="56">
        <f t="shared" ref="E449:BP449" si="681">IF(SUM(E$318:E$422),E337/SUM(E$318:E$422)*E$426,0)</f>
        <v>0</v>
      </c>
      <c r="F449" s="54">
        <f t="shared" si="681"/>
        <v>0</v>
      </c>
      <c r="G449" s="54">
        <f t="shared" si="681"/>
        <v>0</v>
      </c>
      <c r="H449" s="54">
        <f t="shared" si="681"/>
        <v>0</v>
      </c>
      <c r="I449" s="54">
        <f t="shared" si="681"/>
        <v>0</v>
      </c>
      <c r="J449" s="53">
        <f t="shared" si="681"/>
        <v>0</v>
      </c>
      <c r="K449" s="53">
        <f t="shared" si="681"/>
        <v>0</v>
      </c>
      <c r="L449" s="53">
        <f t="shared" si="681"/>
        <v>0</v>
      </c>
      <c r="M449" s="53">
        <f t="shared" si="681"/>
        <v>0</v>
      </c>
      <c r="N449" s="54">
        <f t="shared" si="681"/>
        <v>0</v>
      </c>
      <c r="O449" s="54">
        <f t="shared" si="681"/>
        <v>0</v>
      </c>
      <c r="P449" s="54">
        <f t="shared" si="681"/>
        <v>0</v>
      </c>
      <c r="Q449" s="53">
        <f t="shared" si="681"/>
        <v>0</v>
      </c>
      <c r="R449" s="53">
        <f t="shared" si="681"/>
        <v>0</v>
      </c>
      <c r="S449" s="53">
        <f t="shared" si="681"/>
        <v>0</v>
      </c>
      <c r="T449" s="53">
        <f t="shared" si="681"/>
        <v>0</v>
      </c>
      <c r="U449" s="54">
        <f t="shared" si="681"/>
        <v>0</v>
      </c>
      <c r="V449" s="54">
        <f t="shared" si="681"/>
        <v>0</v>
      </c>
      <c r="W449" s="54">
        <f t="shared" si="681"/>
        <v>0</v>
      </c>
      <c r="X449" s="42">
        <f t="shared" si="681"/>
        <v>0</v>
      </c>
      <c r="Y449" s="58">
        <f t="shared" si="681"/>
        <v>0</v>
      </c>
      <c r="Z449" s="53">
        <f t="shared" si="681"/>
        <v>0</v>
      </c>
      <c r="AA449" s="53">
        <f t="shared" si="681"/>
        <v>0</v>
      </c>
      <c r="AB449" s="53">
        <f t="shared" si="681"/>
        <v>0</v>
      </c>
      <c r="AC449" s="53">
        <f t="shared" si="681"/>
        <v>0</v>
      </c>
      <c r="AD449" s="54">
        <f t="shared" si="681"/>
        <v>0</v>
      </c>
      <c r="AE449" s="54">
        <f t="shared" si="681"/>
        <v>0</v>
      </c>
      <c r="AF449" s="54">
        <f t="shared" si="681"/>
        <v>0</v>
      </c>
      <c r="AG449" s="54">
        <f t="shared" si="681"/>
        <v>0</v>
      </c>
      <c r="AH449" s="53">
        <f t="shared" si="681"/>
        <v>0</v>
      </c>
      <c r="AI449" s="53">
        <f t="shared" si="681"/>
        <v>0</v>
      </c>
      <c r="AJ449" s="53">
        <f t="shared" si="681"/>
        <v>0</v>
      </c>
      <c r="AK449" s="53">
        <f t="shared" si="681"/>
        <v>0</v>
      </c>
      <c r="AL449" s="54">
        <f t="shared" si="681"/>
        <v>0</v>
      </c>
      <c r="AM449" s="54">
        <f t="shared" si="681"/>
        <v>0</v>
      </c>
      <c r="AN449" s="54">
        <f t="shared" si="681"/>
        <v>0</v>
      </c>
      <c r="AO449" s="42">
        <f t="shared" si="681"/>
        <v>0</v>
      </c>
      <c r="AP449" s="58">
        <f t="shared" si="681"/>
        <v>0</v>
      </c>
      <c r="AQ449" s="42">
        <f t="shared" si="681"/>
        <v>0</v>
      </c>
      <c r="AR449" s="58">
        <f t="shared" si="681"/>
        <v>0</v>
      </c>
      <c r="AS449" s="42">
        <f t="shared" si="681"/>
        <v>0</v>
      </c>
      <c r="AT449" s="58">
        <f t="shared" si="681"/>
        <v>0</v>
      </c>
      <c r="AU449" s="42">
        <f t="shared" si="681"/>
        <v>0</v>
      </c>
      <c r="AV449" s="58">
        <f t="shared" si="681"/>
        <v>0</v>
      </c>
      <c r="AW449" s="42">
        <f t="shared" si="681"/>
        <v>0</v>
      </c>
      <c r="AX449" s="58">
        <f t="shared" si="681"/>
        <v>0</v>
      </c>
      <c r="AY449" s="42">
        <f t="shared" si="681"/>
        <v>0</v>
      </c>
      <c r="AZ449" s="58">
        <f t="shared" si="681"/>
        <v>0</v>
      </c>
      <c r="BA449" s="42">
        <f t="shared" si="681"/>
        <v>7.4532551883600844</v>
      </c>
      <c r="BB449" s="58">
        <f t="shared" si="681"/>
        <v>0</v>
      </c>
      <c r="BC449" s="42">
        <f t="shared" si="681"/>
        <v>0</v>
      </c>
      <c r="BD449" s="58">
        <f t="shared" si="681"/>
        <v>0</v>
      </c>
      <c r="BE449" s="42">
        <f t="shared" si="681"/>
        <v>0</v>
      </c>
      <c r="BF449" s="58">
        <f t="shared" si="681"/>
        <v>0</v>
      </c>
      <c r="BG449" s="42">
        <f t="shared" si="681"/>
        <v>0</v>
      </c>
      <c r="BH449" s="58">
        <f t="shared" si="681"/>
        <v>0</v>
      </c>
      <c r="BI449" s="42">
        <f t="shared" si="681"/>
        <v>0</v>
      </c>
      <c r="BJ449" s="58">
        <f t="shared" si="681"/>
        <v>0</v>
      </c>
      <c r="BK449" s="42">
        <f t="shared" si="681"/>
        <v>0</v>
      </c>
      <c r="BL449" s="58">
        <f t="shared" si="681"/>
        <v>0</v>
      </c>
      <c r="BM449" s="42">
        <f t="shared" si="681"/>
        <v>0</v>
      </c>
      <c r="BN449" s="58">
        <f t="shared" si="681"/>
        <v>0</v>
      </c>
      <c r="BO449" s="42">
        <f t="shared" si="681"/>
        <v>0</v>
      </c>
      <c r="BP449" s="58">
        <f t="shared" si="681"/>
        <v>0</v>
      </c>
      <c r="BQ449" s="42">
        <f t="shared" ref="BQ449:DD449" si="682">IF(SUM(BQ$318:BQ$422),BQ337/SUM(BQ$318:BQ$422)*BQ$426,0)</f>
        <v>0</v>
      </c>
      <c r="BR449" s="58">
        <f t="shared" si="682"/>
        <v>0</v>
      </c>
      <c r="BS449" s="42">
        <f t="shared" si="682"/>
        <v>0</v>
      </c>
      <c r="BT449" s="58">
        <f t="shared" si="682"/>
        <v>0</v>
      </c>
      <c r="BU449" s="42">
        <f t="shared" si="682"/>
        <v>0</v>
      </c>
      <c r="BV449" s="58">
        <f t="shared" si="682"/>
        <v>0</v>
      </c>
      <c r="BW449" s="42">
        <f t="shared" si="682"/>
        <v>0</v>
      </c>
      <c r="BX449" s="58">
        <f t="shared" si="682"/>
        <v>0</v>
      </c>
      <c r="BY449" s="42">
        <f t="shared" si="682"/>
        <v>0</v>
      </c>
      <c r="BZ449" s="58">
        <f t="shared" si="682"/>
        <v>0</v>
      </c>
      <c r="CA449" s="42">
        <f t="shared" si="682"/>
        <v>0</v>
      </c>
      <c r="CB449" s="58">
        <f t="shared" si="682"/>
        <v>0</v>
      </c>
      <c r="CC449" s="42">
        <f t="shared" si="682"/>
        <v>0</v>
      </c>
      <c r="CD449" s="58">
        <f t="shared" si="682"/>
        <v>0</v>
      </c>
      <c r="CE449" s="42">
        <f t="shared" si="682"/>
        <v>0</v>
      </c>
      <c r="CF449" s="58">
        <f t="shared" si="682"/>
        <v>0</v>
      </c>
      <c r="CG449" s="42">
        <f t="shared" si="682"/>
        <v>0</v>
      </c>
      <c r="CH449" s="58">
        <f t="shared" si="682"/>
        <v>0</v>
      </c>
      <c r="CI449" s="42">
        <f t="shared" si="682"/>
        <v>0</v>
      </c>
      <c r="CJ449" s="58">
        <f t="shared" si="682"/>
        <v>0</v>
      </c>
      <c r="CK449" s="42">
        <f t="shared" si="682"/>
        <v>0</v>
      </c>
      <c r="CL449" s="58">
        <f t="shared" si="682"/>
        <v>0</v>
      </c>
      <c r="CM449" s="42">
        <f t="shared" si="682"/>
        <v>0</v>
      </c>
      <c r="CN449" s="58">
        <f t="shared" si="682"/>
        <v>0</v>
      </c>
      <c r="CO449" s="42">
        <f t="shared" si="682"/>
        <v>0</v>
      </c>
      <c r="CP449" s="58">
        <f t="shared" si="682"/>
        <v>0</v>
      </c>
      <c r="CQ449" s="42">
        <f t="shared" si="682"/>
        <v>0</v>
      </c>
      <c r="CR449" s="58">
        <f t="shared" si="682"/>
        <v>0</v>
      </c>
      <c r="CS449" s="42">
        <f t="shared" si="682"/>
        <v>0</v>
      </c>
      <c r="CT449" s="58">
        <f t="shared" si="682"/>
        <v>0</v>
      </c>
      <c r="CU449" s="42">
        <f t="shared" si="682"/>
        <v>0</v>
      </c>
      <c r="CV449" s="58">
        <f t="shared" si="682"/>
        <v>0</v>
      </c>
      <c r="CW449" s="42">
        <f t="shared" si="682"/>
        <v>0</v>
      </c>
      <c r="CX449" s="58">
        <f t="shared" si="682"/>
        <v>0</v>
      </c>
      <c r="CY449" s="42">
        <f t="shared" si="682"/>
        <v>0</v>
      </c>
      <c r="CZ449" s="58">
        <f t="shared" si="682"/>
        <v>0</v>
      </c>
      <c r="DA449" s="42">
        <f t="shared" si="682"/>
        <v>0</v>
      </c>
      <c r="DB449" s="58">
        <f t="shared" si="682"/>
        <v>0</v>
      </c>
      <c r="DC449" s="42">
        <f t="shared" si="682"/>
        <v>0</v>
      </c>
      <c r="DD449" s="59">
        <f t="shared" si="682"/>
        <v>0</v>
      </c>
      <c r="DE449" s="3"/>
    </row>
    <row r="450" spans="1:109" x14ac:dyDescent="0.35">
      <c r="A450" s="3"/>
      <c r="B450" s="3" t="s">
        <v>3987</v>
      </c>
      <c r="C450" s="39" t="s">
        <v>507</v>
      </c>
      <c r="D450" s="3" t="s">
        <v>508</v>
      </c>
      <c r="E450" s="52">
        <f t="shared" ref="E450:BP450" si="683">IF(SUM(E$318:E$422),E338/SUM(E$318:E$422)*E$426,0)</f>
        <v>0</v>
      </c>
      <c r="F450" s="53">
        <f t="shared" si="683"/>
        <v>0</v>
      </c>
      <c r="G450" s="53">
        <f t="shared" si="683"/>
        <v>0</v>
      </c>
      <c r="H450" s="53">
        <f t="shared" si="683"/>
        <v>0</v>
      </c>
      <c r="I450" s="53">
        <f t="shared" si="683"/>
        <v>0</v>
      </c>
      <c r="J450" s="54">
        <f t="shared" si="683"/>
        <v>0</v>
      </c>
      <c r="K450" s="54">
        <f t="shared" si="683"/>
        <v>0</v>
      </c>
      <c r="L450" s="54">
        <f t="shared" si="683"/>
        <v>0</v>
      </c>
      <c r="M450" s="54">
        <f t="shared" si="683"/>
        <v>0</v>
      </c>
      <c r="N450" s="53">
        <f t="shared" si="683"/>
        <v>0</v>
      </c>
      <c r="O450" s="53">
        <f t="shared" si="683"/>
        <v>0</v>
      </c>
      <c r="P450" s="53">
        <f t="shared" si="683"/>
        <v>0</v>
      </c>
      <c r="Q450" s="54">
        <f t="shared" si="683"/>
        <v>0</v>
      </c>
      <c r="R450" s="54">
        <f t="shared" si="683"/>
        <v>0</v>
      </c>
      <c r="S450" s="54">
        <f t="shared" si="683"/>
        <v>0</v>
      </c>
      <c r="T450" s="54">
        <f t="shared" si="683"/>
        <v>0</v>
      </c>
      <c r="U450" s="53">
        <f t="shared" si="683"/>
        <v>0</v>
      </c>
      <c r="V450" s="53">
        <f t="shared" si="683"/>
        <v>0</v>
      </c>
      <c r="W450" s="53">
        <f t="shared" si="683"/>
        <v>0</v>
      </c>
      <c r="X450" s="58">
        <f t="shared" si="683"/>
        <v>0</v>
      </c>
      <c r="Y450" s="42">
        <f t="shared" si="683"/>
        <v>0</v>
      </c>
      <c r="Z450" s="54">
        <f t="shared" si="683"/>
        <v>0</v>
      </c>
      <c r="AA450" s="54">
        <f t="shared" si="683"/>
        <v>0</v>
      </c>
      <c r="AB450" s="54">
        <f t="shared" si="683"/>
        <v>0</v>
      </c>
      <c r="AC450" s="54">
        <f t="shared" si="683"/>
        <v>0</v>
      </c>
      <c r="AD450" s="53">
        <f t="shared" si="683"/>
        <v>0</v>
      </c>
      <c r="AE450" s="53">
        <f t="shared" si="683"/>
        <v>0</v>
      </c>
      <c r="AF450" s="53">
        <f t="shared" si="683"/>
        <v>0</v>
      </c>
      <c r="AG450" s="53">
        <f t="shared" si="683"/>
        <v>0</v>
      </c>
      <c r="AH450" s="54">
        <f t="shared" si="683"/>
        <v>0</v>
      </c>
      <c r="AI450" s="54">
        <f t="shared" si="683"/>
        <v>0</v>
      </c>
      <c r="AJ450" s="54">
        <f t="shared" si="683"/>
        <v>0</v>
      </c>
      <c r="AK450" s="54">
        <f t="shared" si="683"/>
        <v>0</v>
      </c>
      <c r="AL450" s="53">
        <f t="shared" si="683"/>
        <v>0</v>
      </c>
      <c r="AM450" s="53">
        <f t="shared" si="683"/>
        <v>0</v>
      </c>
      <c r="AN450" s="53">
        <f t="shared" si="683"/>
        <v>0</v>
      </c>
      <c r="AO450" s="58">
        <f t="shared" si="683"/>
        <v>0</v>
      </c>
      <c r="AP450" s="42">
        <f t="shared" si="683"/>
        <v>0</v>
      </c>
      <c r="AQ450" s="58">
        <f t="shared" si="683"/>
        <v>0</v>
      </c>
      <c r="AR450" s="42">
        <f t="shared" si="683"/>
        <v>0</v>
      </c>
      <c r="AS450" s="58">
        <f t="shared" si="683"/>
        <v>0</v>
      </c>
      <c r="AT450" s="42">
        <f t="shared" si="683"/>
        <v>0</v>
      </c>
      <c r="AU450" s="58">
        <f t="shared" si="683"/>
        <v>0</v>
      </c>
      <c r="AV450" s="42">
        <f t="shared" si="683"/>
        <v>0</v>
      </c>
      <c r="AW450" s="58">
        <f t="shared" si="683"/>
        <v>0</v>
      </c>
      <c r="AX450" s="42">
        <f t="shared" si="683"/>
        <v>0</v>
      </c>
      <c r="AY450" s="58">
        <f t="shared" si="683"/>
        <v>0</v>
      </c>
      <c r="AZ450" s="42">
        <f t="shared" si="683"/>
        <v>0</v>
      </c>
      <c r="BA450" s="58">
        <f t="shared" si="683"/>
        <v>23.435896006353918</v>
      </c>
      <c r="BB450" s="42">
        <f t="shared" si="683"/>
        <v>0</v>
      </c>
      <c r="BC450" s="58">
        <f t="shared" si="683"/>
        <v>0</v>
      </c>
      <c r="BD450" s="42">
        <f t="shared" si="683"/>
        <v>0</v>
      </c>
      <c r="BE450" s="58">
        <f t="shared" si="683"/>
        <v>0</v>
      </c>
      <c r="BF450" s="42">
        <f t="shared" si="683"/>
        <v>0</v>
      </c>
      <c r="BG450" s="58">
        <f t="shared" si="683"/>
        <v>0</v>
      </c>
      <c r="BH450" s="42">
        <f t="shared" si="683"/>
        <v>0</v>
      </c>
      <c r="BI450" s="58">
        <f t="shared" si="683"/>
        <v>0</v>
      </c>
      <c r="BJ450" s="42">
        <f t="shared" si="683"/>
        <v>0</v>
      </c>
      <c r="BK450" s="58">
        <f t="shared" si="683"/>
        <v>0</v>
      </c>
      <c r="BL450" s="42">
        <f t="shared" si="683"/>
        <v>0</v>
      </c>
      <c r="BM450" s="58">
        <f t="shared" si="683"/>
        <v>0</v>
      </c>
      <c r="BN450" s="42">
        <f t="shared" si="683"/>
        <v>0</v>
      </c>
      <c r="BO450" s="58">
        <f t="shared" si="683"/>
        <v>0</v>
      </c>
      <c r="BP450" s="42">
        <f t="shared" si="683"/>
        <v>0</v>
      </c>
      <c r="BQ450" s="58">
        <f t="shared" ref="BQ450:DD450" si="684">IF(SUM(BQ$318:BQ$422),BQ338/SUM(BQ$318:BQ$422)*BQ$426,0)</f>
        <v>0</v>
      </c>
      <c r="BR450" s="42">
        <f t="shared" si="684"/>
        <v>0</v>
      </c>
      <c r="BS450" s="58">
        <f t="shared" si="684"/>
        <v>0</v>
      </c>
      <c r="BT450" s="42">
        <f t="shared" si="684"/>
        <v>0</v>
      </c>
      <c r="BU450" s="58">
        <f t="shared" si="684"/>
        <v>0</v>
      </c>
      <c r="BV450" s="42">
        <f t="shared" si="684"/>
        <v>0</v>
      </c>
      <c r="BW450" s="58">
        <f t="shared" si="684"/>
        <v>0</v>
      </c>
      <c r="BX450" s="42">
        <f t="shared" si="684"/>
        <v>0</v>
      </c>
      <c r="BY450" s="58">
        <f t="shared" si="684"/>
        <v>0</v>
      </c>
      <c r="BZ450" s="42">
        <f t="shared" si="684"/>
        <v>0</v>
      </c>
      <c r="CA450" s="58">
        <f t="shared" si="684"/>
        <v>0</v>
      </c>
      <c r="CB450" s="42">
        <f t="shared" si="684"/>
        <v>0</v>
      </c>
      <c r="CC450" s="58">
        <f t="shared" si="684"/>
        <v>0</v>
      </c>
      <c r="CD450" s="42">
        <f t="shared" si="684"/>
        <v>0</v>
      </c>
      <c r="CE450" s="58">
        <f t="shared" si="684"/>
        <v>0</v>
      </c>
      <c r="CF450" s="42">
        <f t="shared" si="684"/>
        <v>0</v>
      </c>
      <c r="CG450" s="58">
        <f t="shared" si="684"/>
        <v>0</v>
      </c>
      <c r="CH450" s="42">
        <f t="shared" si="684"/>
        <v>0</v>
      </c>
      <c r="CI450" s="58">
        <f t="shared" si="684"/>
        <v>0</v>
      </c>
      <c r="CJ450" s="42">
        <f t="shared" si="684"/>
        <v>0</v>
      </c>
      <c r="CK450" s="58">
        <f t="shared" si="684"/>
        <v>0</v>
      </c>
      <c r="CL450" s="42">
        <f t="shared" si="684"/>
        <v>0</v>
      </c>
      <c r="CM450" s="58">
        <f t="shared" si="684"/>
        <v>0</v>
      </c>
      <c r="CN450" s="42">
        <f t="shared" si="684"/>
        <v>0</v>
      </c>
      <c r="CO450" s="58">
        <f t="shared" si="684"/>
        <v>0</v>
      </c>
      <c r="CP450" s="42">
        <f t="shared" si="684"/>
        <v>0</v>
      </c>
      <c r="CQ450" s="58">
        <f t="shared" si="684"/>
        <v>0</v>
      </c>
      <c r="CR450" s="42">
        <f t="shared" si="684"/>
        <v>0</v>
      </c>
      <c r="CS450" s="58">
        <f t="shared" si="684"/>
        <v>0</v>
      </c>
      <c r="CT450" s="42">
        <f t="shared" si="684"/>
        <v>0</v>
      </c>
      <c r="CU450" s="58">
        <f t="shared" si="684"/>
        <v>0</v>
      </c>
      <c r="CV450" s="42">
        <f t="shared" si="684"/>
        <v>0</v>
      </c>
      <c r="CW450" s="58">
        <f t="shared" si="684"/>
        <v>0</v>
      </c>
      <c r="CX450" s="42">
        <f t="shared" si="684"/>
        <v>0</v>
      </c>
      <c r="CY450" s="58">
        <f t="shared" si="684"/>
        <v>0</v>
      </c>
      <c r="CZ450" s="42">
        <f t="shared" si="684"/>
        <v>0</v>
      </c>
      <c r="DA450" s="58">
        <f t="shared" si="684"/>
        <v>0</v>
      </c>
      <c r="DB450" s="42">
        <f t="shared" si="684"/>
        <v>0</v>
      </c>
      <c r="DC450" s="58">
        <f t="shared" si="684"/>
        <v>0</v>
      </c>
      <c r="DD450" s="60">
        <f t="shared" si="684"/>
        <v>0</v>
      </c>
      <c r="DE450" s="3"/>
    </row>
    <row r="451" spans="1:109" x14ac:dyDescent="0.35">
      <c r="A451" s="3"/>
      <c r="B451" s="3" t="s">
        <v>3988</v>
      </c>
      <c r="C451" s="39" t="s">
        <v>509</v>
      </c>
      <c r="D451" s="3" t="s">
        <v>511</v>
      </c>
      <c r="E451" s="56">
        <f t="shared" ref="E451:BP451" si="685">IF(SUM(E$318:E$422),E339/SUM(E$318:E$422)*E$426,0)</f>
        <v>0</v>
      </c>
      <c r="F451" s="54">
        <f t="shared" si="685"/>
        <v>0</v>
      </c>
      <c r="G451" s="54">
        <f t="shared" si="685"/>
        <v>0</v>
      </c>
      <c r="H451" s="54">
        <f t="shared" si="685"/>
        <v>0</v>
      </c>
      <c r="I451" s="54">
        <f t="shared" si="685"/>
        <v>0</v>
      </c>
      <c r="J451" s="53">
        <f t="shared" si="685"/>
        <v>0</v>
      </c>
      <c r="K451" s="53">
        <f t="shared" si="685"/>
        <v>0</v>
      </c>
      <c r="L451" s="53">
        <f t="shared" si="685"/>
        <v>0</v>
      </c>
      <c r="M451" s="53">
        <f t="shared" si="685"/>
        <v>0</v>
      </c>
      <c r="N451" s="54">
        <f t="shared" si="685"/>
        <v>0</v>
      </c>
      <c r="O451" s="54">
        <f t="shared" si="685"/>
        <v>0</v>
      </c>
      <c r="P451" s="54">
        <f t="shared" si="685"/>
        <v>0</v>
      </c>
      <c r="Q451" s="53">
        <f t="shared" si="685"/>
        <v>0</v>
      </c>
      <c r="R451" s="53">
        <f t="shared" si="685"/>
        <v>0</v>
      </c>
      <c r="S451" s="53">
        <f t="shared" si="685"/>
        <v>0</v>
      </c>
      <c r="T451" s="53">
        <f t="shared" si="685"/>
        <v>0</v>
      </c>
      <c r="U451" s="54">
        <f t="shared" si="685"/>
        <v>0</v>
      </c>
      <c r="V451" s="54">
        <f t="shared" si="685"/>
        <v>0</v>
      </c>
      <c r="W451" s="54">
        <f t="shared" si="685"/>
        <v>0</v>
      </c>
      <c r="X451" s="53">
        <f t="shared" si="685"/>
        <v>0</v>
      </c>
      <c r="Y451" s="54">
        <f t="shared" si="685"/>
        <v>0</v>
      </c>
      <c r="Z451" s="53">
        <f t="shared" si="685"/>
        <v>3.9727259482542333E-2</v>
      </c>
      <c r="AA451" s="53">
        <f t="shared" si="685"/>
        <v>0</v>
      </c>
      <c r="AB451" s="53">
        <f t="shared" si="685"/>
        <v>0</v>
      </c>
      <c r="AC451" s="53">
        <f t="shared" si="685"/>
        <v>0</v>
      </c>
      <c r="AD451" s="54">
        <f t="shared" si="685"/>
        <v>0</v>
      </c>
      <c r="AE451" s="54">
        <f t="shared" si="685"/>
        <v>0</v>
      </c>
      <c r="AF451" s="54">
        <f t="shared" si="685"/>
        <v>0</v>
      </c>
      <c r="AG451" s="54">
        <f t="shared" si="685"/>
        <v>0</v>
      </c>
      <c r="AH451" s="53">
        <f t="shared" si="685"/>
        <v>0</v>
      </c>
      <c r="AI451" s="53">
        <f t="shared" si="685"/>
        <v>0</v>
      </c>
      <c r="AJ451" s="53">
        <f t="shared" si="685"/>
        <v>0</v>
      </c>
      <c r="AK451" s="53">
        <f t="shared" si="685"/>
        <v>0</v>
      </c>
      <c r="AL451" s="54">
        <f t="shared" si="685"/>
        <v>0</v>
      </c>
      <c r="AM451" s="54">
        <f t="shared" si="685"/>
        <v>0</v>
      </c>
      <c r="AN451" s="54">
        <f t="shared" si="685"/>
        <v>0</v>
      </c>
      <c r="AO451" s="53">
        <f t="shared" si="685"/>
        <v>0</v>
      </c>
      <c r="AP451" s="54">
        <f t="shared" si="685"/>
        <v>0</v>
      </c>
      <c r="AQ451" s="53">
        <f t="shared" si="685"/>
        <v>0</v>
      </c>
      <c r="AR451" s="54">
        <f t="shared" si="685"/>
        <v>0</v>
      </c>
      <c r="AS451" s="53">
        <f t="shared" si="685"/>
        <v>0</v>
      </c>
      <c r="AT451" s="54">
        <f t="shared" si="685"/>
        <v>0</v>
      </c>
      <c r="AU451" s="53">
        <f t="shared" si="685"/>
        <v>0</v>
      </c>
      <c r="AV451" s="54">
        <f t="shared" si="685"/>
        <v>0</v>
      </c>
      <c r="AW451" s="53">
        <f t="shared" si="685"/>
        <v>0</v>
      </c>
      <c r="AX451" s="54">
        <f t="shared" si="685"/>
        <v>0</v>
      </c>
      <c r="AY451" s="53">
        <f t="shared" si="685"/>
        <v>0</v>
      </c>
      <c r="AZ451" s="54">
        <f t="shared" si="685"/>
        <v>0</v>
      </c>
      <c r="BA451" s="53">
        <f t="shared" si="685"/>
        <v>0</v>
      </c>
      <c r="BB451" s="54">
        <f t="shared" si="685"/>
        <v>0</v>
      </c>
      <c r="BC451" s="53">
        <f t="shared" si="685"/>
        <v>0</v>
      </c>
      <c r="BD451" s="54">
        <f t="shared" si="685"/>
        <v>0</v>
      </c>
      <c r="BE451" s="53">
        <f t="shared" si="685"/>
        <v>0</v>
      </c>
      <c r="BF451" s="54">
        <f t="shared" si="685"/>
        <v>0</v>
      </c>
      <c r="BG451" s="53">
        <f t="shared" si="685"/>
        <v>0</v>
      </c>
      <c r="BH451" s="54">
        <f t="shared" si="685"/>
        <v>0</v>
      </c>
      <c r="BI451" s="53">
        <f t="shared" si="685"/>
        <v>0</v>
      </c>
      <c r="BJ451" s="54">
        <f t="shared" si="685"/>
        <v>0</v>
      </c>
      <c r="BK451" s="53">
        <f t="shared" si="685"/>
        <v>0</v>
      </c>
      <c r="BL451" s="54">
        <f t="shared" si="685"/>
        <v>0</v>
      </c>
      <c r="BM451" s="53">
        <f t="shared" si="685"/>
        <v>0</v>
      </c>
      <c r="BN451" s="54">
        <f t="shared" si="685"/>
        <v>0</v>
      </c>
      <c r="BO451" s="53">
        <f t="shared" si="685"/>
        <v>0</v>
      </c>
      <c r="BP451" s="54">
        <f t="shared" si="685"/>
        <v>0</v>
      </c>
      <c r="BQ451" s="53">
        <f t="shared" ref="BQ451:DD451" si="686">IF(SUM(BQ$318:BQ$422),BQ339/SUM(BQ$318:BQ$422)*BQ$426,0)</f>
        <v>0</v>
      </c>
      <c r="BR451" s="54">
        <f t="shared" si="686"/>
        <v>0</v>
      </c>
      <c r="BS451" s="53">
        <f t="shared" si="686"/>
        <v>0</v>
      </c>
      <c r="BT451" s="54">
        <f t="shared" si="686"/>
        <v>0</v>
      </c>
      <c r="BU451" s="53">
        <f t="shared" si="686"/>
        <v>0</v>
      </c>
      <c r="BV451" s="54">
        <f t="shared" si="686"/>
        <v>0</v>
      </c>
      <c r="BW451" s="53">
        <f t="shared" si="686"/>
        <v>0</v>
      </c>
      <c r="BX451" s="54">
        <f t="shared" si="686"/>
        <v>0</v>
      </c>
      <c r="BY451" s="53">
        <f t="shared" si="686"/>
        <v>0</v>
      </c>
      <c r="BZ451" s="54">
        <f t="shared" si="686"/>
        <v>0</v>
      </c>
      <c r="CA451" s="53">
        <f t="shared" si="686"/>
        <v>0</v>
      </c>
      <c r="CB451" s="54">
        <f t="shared" si="686"/>
        <v>0</v>
      </c>
      <c r="CC451" s="53">
        <f t="shared" si="686"/>
        <v>0</v>
      </c>
      <c r="CD451" s="54">
        <f t="shared" si="686"/>
        <v>0</v>
      </c>
      <c r="CE451" s="53">
        <f t="shared" si="686"/>
        <v>0</v>
      </c>
      <c r="CF451" s="54">
        <f t="shared" si="686"/>
        <v>0</v>
      </c>
      <c r="CG451" s="53">
        <f t="shared" si="686"/>
        <v>0</v>
      </c>
      <c r="CH451" s="54">
        <f t="shared" si="686"/>
        <v>0</v>
      </c>
      <c r="CI451" s="53">
        <f t="shared" si="686"/>
        <v>0</v>
      </c>
      <c r="CJ451" s="54">
        <f t="shared" si="686"/>
        <v>0</v>
      </c>
      <c r="CK451" s="53">
        <f t="shared" si="686"/>
        <v>0</v>
      </c>
      <c r="CL451" s="54">
        <f t="shared" si="686"/>
        <v>0</v>
      </c>
      <c r="CM451" s="53">
        <f t="shared" si="686"/>
        <v>0</v>
      </c>
      <c r="CN451" s="54">
        <f t="shared" si="686"/>
        <v>0</v>
      </c>
      <c r="CO451" s="53">
        <f t="shared" si="686"/>
        <v>0</v>
      </c>
      <c r="CP451" s="54">
        <f t="shared" si="686"/>
        <v>0</v>
      </c>
      <c r="CQ451" s="53">
        <f t="shared" si="686"/>
        <v>0</v>
      </c>
      <c r="CR451" s="54">
        <f t="shared" si="686"/>
        <v>0</v>
      </c>
      <c r="CS451" s="53">
        <f t="shared" si="686"/>
        <v>0</v>
      </c>
      <c r="CT451" s="54">
        <f t="shared" si="686"/>
        <v>0</v>
      </c>
      <c r="CU451" s="53">
        <f t="shared" si="686"/>
        <v>0</v>
      </c>
      <c r="CV451" s="54">
        <f t="shared" si="686"/>
        <v>0</v>
      </c>
      <c r="CW451" s="53">
        <f t="shared" si="686"/>
        <v>0</v>
      </c>
      <c r="CX451" s="54">
        <f t="shared" si="686"/>
        <v>0</v>
      </c>
      <c r="CY451" s="53">
        <f t="shared" si="686"/>
        <v>0</v>
      </c>
      <c r="CZ451" s="54">
        <f t="shared" si="686"/>
        <v>0</v>
      </c>
      <c r="DA451" s="53">
        <f t="shared" si="686"/>
        <v>0</v>
      </c>
      <c r="DB451" s="54">
        <f t="shared" si="686"/>
        <v>0</v>
      </c>
      <c r="DC451" s="53">
        <f t="shared" si="686"/>
        <v>0</v>
      </c>
      <c r="DD451" s="57">
        <f t="shared" si="686"/>
        <v>0</v>
      </c>
      <c r="DE451" s="3"/>
    </row>
    <row r="452" spans="1:109" x14ac:dyDescent="0.35">
      <c r="A452" s="3"/>
      <c r="B452" s="3" t="s">
        <v>3989</v>
      </c>
      <c r="C452" s="39"/>
      <c r="D452" s="3" t="s">
        <v>513</v>
      </c>
      <c r="E452" s="56">
        <f t="shared" ref="E452:BP452" si="687">IF(SUM(E$318:E$422),E340/SUM(E$318:E$422)*E$426,0)</f>
        <v>0</v>
      </c>
      <c r="F452" s="54">
        <f t="shared" si="687"/>
        <v>0</v>
      </c>
      <c r="G452" s="54">
        <f t="shared" si="687"/>
        <v>0</v>
      </c>
      <c r="H452" s="54">
        <f t="shared" si="687"/>
        <v>0</v>
      </c>
      <c r="I452" s="54">
        <f t="shared" si="687"/>
        <v>0</v>
      </c>
      <c r="J452" s="53">
        <f t="shared" si="687"/>
        <v>0</v>
      </c>
      <c r="K452" s="53">
        <f t="shared" si="687"/>
        <v>0</v>
      </c>
      <c r="L452" s="53">
        <f t="shared" si="687"/>
        <v>0</v>
      </c>
      <c r="M452" s="53">
        <f t="shared" si="687"/>
        <v>0</v>
      </c>
      <c r="N452" s="54">
        <f t="shared" si="687"/>
        <v>0</v>
      </c>
      <c r="O452" s="54">
        <f t="shared" si="687"/>
        <v>0</v>
      </c>
      <c r="P452" s="54">
        <f t="shared" si="687"/>
        <v>0</v>
      </c>
      <c r="Q452" s="53">
        <f t="shared" si="687"/>
        <v>0</v>
      </c>
      <c r="R452" s="53">
        <f t="shared" si="687"/>
        <v>0</v>
      </c>
      <c r="S452" s="53">
        <f t="shared" si="687"/>
        <v>0</v>
      </c>
      <c r="T452" s="53">
        <f t="shared" si="687"/>
        <v>0</v>
      </c>
      <c r="U452" s="54">
        <f t="shared" si="687"/>
        <v>0</v>
      </c>
      <c r="V452" s="54">
        <f t="shared" si="687"/>
        <v>0</v>
      </c>
      <c r="W452" s="54">
        <f t="shared" si="687"/>
        <v>0</v>
      </c>
      <c r="X452" s="53">
        <f t="shared" si="687"/>
        <v>0</v>
      </c>
      <c r="Y452" s="54">
        <f t="shared" si="687"/>
        <v>0</v>
      </c>
      <c r="Z452" s="53">
        <f t="shared" si="687"/>
        <v>0</v>
      </c>
      <c r="AA452" s="53">
        <f t="shared" si="687"/>
        <v>9.0976768013925804E-2</v>
      </c>
      <c r="AB452" s="53">
        <f t="shared" si="687"/>
        <v>0</v>
      </c>
      <c r="AC452" s="53">
        <f t="shared" si="687"/>
        <v>0</v>
      </c>
      <c r="AD452" s="54">
        <f t="shared" si="687"/>
        <v>0</v>
      </c>
      <c r="AE452" s="54">
        <f t="shared" si="687"/>
        <v>0</v>
      </c>
      <c r="AF452" s="54">
        <f t="shared" si="687"/>
        <v>0</v>
      </c>
      <c r="AG452" s="54">
        <f t="shared" si="687"/>
        <v>0</v>
      </c>
      <c r="AH452" s="53">
        <f t="shared" si="687"/>
        <v>0</v>
      </c>
      <c r="AI452" s="53">
        <f t="shared" si="687"/>
        <v>0</v>
      </c>
      <c r="AJ452" s="53">
        <f t="shared" si="687"/>
        <v>0</v>
      </c>
      <c r="AK452" s="53">
        <f t="shared" si="687"/>
        <v>0</v>
      </c>
      <c r="AL452" s="54">
        <f t="shared" si="687"/>
        <v>0</v>
      </c>
      <c r="AM452" s="54">
        <f t="shared" si="687"/>
        <v>0</v>
      </c>
      <c r="AN452" s="54">
        <f t="shared" si="687"/>
        <v>0</v>
      </c>
      <c r="AO452" s="53">
        <f t="shared" si="687"/>
        <v>0</v>
      </c>
      <c r="AP452" s="54">
        <f t="shared" si="687"/>
        <v>0</v>
      </c>
      <c r="AQ452" s="53">
        <f t="shared" si="687"/>
        <v>0</v>
      </c>
      <c r="AR452" s="54">
        <f t="shared" si="687"/>
        <v>0</v>
      </c>
      <c r="AS452" s="53">
        <f t="shared" si="687"/>
        <v>0</v>
      </c>
      <c r="AT452" s="54">
        <f t="shared" si="687"/>
        <v>0</v>
      </c>
      <c r="AU452" s="53">
        <f t="shared" si="687"/>
        <v>0</v>
      </c>
      <c r="AV452" s="54">
        <f t="shared" si="687"/>
        <v>0</v>
      </c>
      <c r="AW452" s="53">
        <f t="shared" si="687"/>
        <v>0</v>
      </c>
      <c r="AX452" s="54">
        <f t="shared" si="687"/>
        <v>0</v>
      </c>
      <c r="AY452" s="53">
        <f t="shared" si="687"/>
        <v>0</v>
      </c>
      <c r="AZ452" s="54">
        <f t="shared" si="687"/>
        <v>0</v>
      </c>
      <c r="BA452" s="53">
        <f t="shared" si="687"/>
        <v>0</v>
      </c>
      <c r="BB452" s="54">
        <f t="shared" si="687"/>
        <v>0</v>
      </c>
      <c r="BC452" s="53">
        <f t="shared" si="687"/>
        <v>0</v>
      </c>
      <c r="BD452" s="54">
        <f t="shared" si="687"/>
        <v>0</v>
      </c>
      <c r="BE452" s="53">
        <f t="shared" si="687"/>
        <v>0</v>
      </c>
      <c r="BF452" s="54">
        <f t="shared" si="687"/>
        <v>0</v>
      </c>
      <c r="BG452" s="53">
        <f t="shared" si="687"/>
        <v>0</v>
      </c>
      <c r="BH452" s="54">
        <f t="shared" si="687"/>
        <v>0</v>
      </c>
      <c r="BI452" s="53">
        <f t="shared" si="687"/>
        <v>0</v>
      </c>
      <c r="BJ452" s="54">
        <f t="shared" si="687"/>
        <v>0</v>
      </c>
      <c r="BK452" s="53">
        <f t="shared" si="687"/>
        <v>0</v>
      </c>
      <c r="BL452" s="54">
        <f t="shared" si="687"/>
        <v>0</v>
      </c>
      <c r="BM452" s="53">
        <f t="shared" si="687"/>
        <v>0</v>
      </c>
      <c r="BN452" s="54">
        <f t="shared" si="687"/>
        <v>0</v>
      </c>
      <c r="BO452" s="53">
        <f t="shared" si="687"/>
        <v>0</v>
      </c>
      <c r="BP452" s="54">
        <f t="shared" si="687"/>
        <v>0</v>
      </c>
      <c r="BQ452" s="53">
        <f t="shared" ref="BQ452:DD452" si="688">IF(SUM(BQ$318:BQ$422),BQ340/SUM(BQ$318:BQ$422)*BQ$426,0)</f>
        <v>0</v>
      </c>
      <c r="BR452" s="54">
        <f t="shared" si="688"/>
        <v>0</v>
      </c>
      <c r="BS452" s="53">
        <f t="shared" si="688"/>
        <v>0</v>
      </c>
      <c r="BT452" s="54">
        <f t="shared" si="688"/>
        <v>0</v>
      </c>
      <c r="BU452" s="53">
        <f t="shared" si="688"/>
        <v>0</v>
      </c>
      <c r="BV452" s="54">
        <f t="shared" si="688"/>
        <v>0</v>
      </c>
      <c r="BW452" s="53">
        <f t="shared" si="688"/>
        <v>0</v>
      </c>
      <c r="BX452" s="54">
        <f t="shared" si="688"/>
        <v>0</v>
      </c>
      <c r="BY452" s="53">
        <f t="shared" si="688"/>
        <v>0</v>
      </c>
      <c r="BZ452" s="54">
        <f t="shared" si="688"/>
        <v>0</v>
      </c>
      <c r="CA452" s="53">
        <f t="shared" si="688"/>
        <v>0</v>
      </c>
      <c r="CB452" s="54">
        <f t="shared" si="688"/>
        <v>0</v>
      </c>
      <c r="CC452" s="53">
        <f t="shared" si="688"/>
        <v>0</v>
      </c>
      <c r="CD452" s="54">
        <f t="shared" si="688"/>
        <v>0</v>
      </c>
      <c r="CE452" s="53">
        <f t="shared" si="688"/>
        <v>0</v>
      </c>
      <c r="CF452" s="54">
        <f t="shared" si="688"/>
        <v>0</v>
      </c>
      <c r="CG452" s="53">
        <f t="shared" si="688"/>
        <v>0</v>
      </c>
      <c r="CH452" s="54">
        <f t="shared" si="688"/>
        <v>0</v>
      </c>
      <c r="CI452" s="53">
        <f t="shared" si="688"/>
        <v>0</v>
      </c>
      <c r="CJ452" s="54">
        <f t="shared" si="688"/>
        <v>0</v>
      </c>
      <c r="CK452" s="53">
        <f t="shared" si="688"/>
        <v>0</v>
      </c>
      <c r="CL452" s="54">
        <f t="shared" si="688"/>
        <v>0</v>
      </c>
      <c r="CM452" s="53">
        <f t="shared" si="688"/>
        <v>0</v>
      </c>
      <c r="CN452" s="54">
        <f t="shared" si="688"/>
        <v>0</v>
      </c>
      <c r="CO452" s="53">
        <f t="shared" si="688"/>
        <v>0</v>
      </c>
      <c r="CP452" s="54">
        <f t="shared" si="688"/>
        <v>0</v>
      </c>
      <c r="CQ452" s="53">
        <f t="shared" si="688"/>
        <v>0</v>
      </c>
      <c r="CR452" s="54">
        <f t="shared" si="688"/>
        <v>0</v>
      </c>
      <c r="CS452" s="53">
        <f t="shared" si="688"/>
        <v>0</v>
      </c>
      <c r="CT452" s="54">
        <f t="shared" si="688"/>
        <v>0</v>
      </c>
      <c r="CU452" s="53">
        <f t="shared" si="688"/>
        <v>0</v>
      </c>
      <c r="CV452" s="54">
        <f t="shared" si="688"/>
        <v>0</v>
      </c>
      <c r="CW452" s="53">
        <f t="shared" si="688"/>
        <v>0</v>
      </c>
      <c r="CX452" s="54">
        <f t="shared" si="688"/>
        <v>0</v>
      </c>
      <c r="CY452" s="53">
        <f t="shared" si="688"/>
        <v>0</v>
      </c>
      <c r="CZ452" s="54">
        <f t="shared" si="688"/>
        <v>0</v>
      </c>
      <c r="DA452" s="53">
        <f t="shared" si="688"/>
        <v>0</v>
      </c>
      <c r="DB452" s="54">
        <f t="shared" si="688"/>
        <v>0</v>
      </c>
      <c r="DC452" s="53">
        <f t="shared" si="688"/>
        <v>0</v>
      </c>
      <c r="DD452" s="57">
        <f t="shared" si="688"/>
        <v>0</v>
      </c>
      <c r="DE452" s="3"/>
    </row>
    <row r="453" spans="1:109" x14ac:dyDescent="0.35">
      <c r="A453" s="3"/>
      <c r="B453" s="3" t="s">
        <v>3990</v>
      </c>
      <c r="C453" s="39"/>
      <c r="D453" s="3" t="s">
        <v>515</v>
      </c>
      <c r="E453" s="56">
        <f t="shared" ref="E453:BP453" si="689">IF(SUM(E$318:E$422),E341/SUM(E$318:E$422)*E$426,0)</f>
        <v>0</v>
      </c>
      <c r="F453" s="54">
        <f t="shared" si="689"/>
        <v>0</v>
      </c>
      <c r="G453" s="54">
        <f t="shared" si="689"/>
        <v>0</v>
      </c>
      <c r="H453" s="54">
        <f t="shared" si="689"/>
        <v>0</v>
      </c>
      <c r="I453" s="54">
        <f t="shared" si="689"/>
        <v>0</v>
      </c>
      <c r="J453" s="53">
        <f t="shared" si="689"/>
        <v>0</v>
      </c>
      <c r="K453" s="53">
        <f t="shared" si="689"/>
        <v>0</v>
      </c>
      <c r="L453" s="53">
        <f t="shared" si="689"/>
        <v>0</v>
      </c>
      <c r="M453" s="53">
        <f t="shared" si="689"/>
        <v>0</v>
      </c>
      <c r="N453" s="54">
        <f t="shared" si="689"/>
        <v>0</v>
      </c>
      <c r="O453" s="54">
        <f t="shared" si="689"/>
        <v>0</v>
      </c>
      <c r="P453" s="54">
        <f t="shared" si="689"/>
        <v>0</v>
      </c>
      <c r="Q453" s="53">
        <f t="shared" si="689"/>
        <v>0</v>
      </c>
      <c r="R453" s="53">
        <f t="shared" si="689"/>
        <v>0</v>
      </c>
      <c r="S453" s="53">
        <f t="shared" si="689"/>
        <v>0</v>
      </c>
      <c r="T453" s="53">
        <f t="shared" si="689"/>
        <v>0</v>
      </c>
      <c r="U453" s="54">
        <f t="shared" si="689"/>
        <v>0</v>
      </c>
      <c r="V453" s="54">
        <f t="shared" si="689"/>
        <v>0</v>
      </c>
      <c r="W453" s="54">
        <f t="shared" si="689"/>
        <v>0</v>
      </c>
      <c r="X453" s="53">
        <f t="shared" si="689"/>
        <v>0</v>
      </c>
      <c r="Y453" s="54">
        <f t="shared" si="689"/>
        <v>0</v>
      </c>
      <c r="Z453" s="53">
        <f t="shared" si="689"/>
        <v>0</v>
      </c>
      <c r="AA453" s="53">
        <f t="shared" si="689"/>
        <v>0</v>
      </c>
      <c r="AB453" s="53">
        <f t="shared" si="689"/>
        <v>5.2910493727150718E-2</v>
      </c>
      <c r="AC453" s="53">
        <f t="shared" si="689"/>
        <v>0</v>
      </c>
      <c r="AD453" s="54">
        <f t="shared" si="689"/>
        <v>0</v>
      </c>
      <c r="AE453" s="54">
        <f t="shared" si="689"/>
        <v>0</v>
      </c>
      <c r="AF453" s="54">
        <f t="shared" si="689"/>
        <v>0</v>
      </c>
      <c r="AG453" s="54">
        <f t="shared" si="689"/>
        <v>0</v>
      </c>
      <c r="AH453" s="53">
        <f t="shared" si="689"/>
        <v>0</v>
      </c>
      <c r="AI453" s="53">
        <f t="shared" si="689"/>
        <v>0</v>
      </c>
      <c r="AJ453" s="53">
        <f t="shared" si="689"/>
        <v>0</v>
      </c>
      <c r="AK453" s="53">
        <f t="shared" si="689"/>
        <v>0</v>
      </c>
      <c r="AL453" s="54">
        <f t="shared" si="689"/>
        <v>0</v>
      </c>
      <c r="AM453" s="54">
        <f t="shared" si="689"/>
        <v>0</v>
      </c>
      <c r="AN453" s="54">
        <f t="shared" si="689"/>
        <v>0</v>
      </c>
      <c r="AO453" s="53">
        <f t="shared" si="689"/>
        <v>0</v>
      </c>
      <c r="AP453" s="54">
        <f t="shared" si="689"/>
        <v>0</v>
      </c>
      <c r="AQ453" s="53">
        <f t="shared" si="689"/>
        <v>0</v>
      </c>
      <c r="AR453" s="54">
        <f t="shared" si="689"/>
        <v>0</v>
      </c>
      <c r="AS453" s="53">
        <f t="shared" si="689"/>
        <v>0</v>
      </c>
      <c r="AT453" s="54">
        <f t="shared" si="689"/>
        <v>0</v>
      </c>
      <c r="AU453" s="53">
        <f t="shared" si="689"/>
        <v>0</v>
      </c>
      <c r="AV453" s="54">
        <f t="shared" si="689"/>
        <v>0</v>
      </c>
      <c r="AW453" s="53">
        <f t="shared" si="689"/>
        <v>0</v>
      </c>
      <c r="AX453" s="54">
        <f t="shared" si="689"/>
        <v>0</v>
      </c>
      <c r="AY453" s="53">
        <f t="shared" si="689"/>
        <v>0</v>
      </c>
      <c r="AZ453" s="54">
        <f t="shared" si="689"/>
        <v>0</v>
      </c>
      <c r="BA453" s="53">
        <f t="shared" si="689"/>
        <v>0</v>
      </c>
      <c r="BB453" s="54">
        <f t="shared" si="689"/>
        <v>0</v>
      </c>
      <c r="BC453" s="53">
        <f t="shared" si="689"/>
        <v>0</v>
      </c>
      <c r="BD453" s="54">
        <f t="shared" si="689"/>
        <v>0</v>
      </c>
      <c r="BE453" s="53">
        <f t="shared" si="689"/>
        <v>0</v>
      </c>
      <c r="BF453" s="54">
        <f t="shared" si="689"/>
        <v>0</v>
      </c>
      <c r="BG453" s="53">
        <f t="shared" si="689"/>
        <v>0</v>
      </c>
      <c r="BH453" s="54">
        <f t="shared" si="689"/>
        <v>0</v>
      </c>
      <c r="BI453" s="53">
        <f t="shared" si="689"/>
        <v>0</v>
      </c>
      <c r="BJ453" s="54">
        <f t="shared" si="689"/>
        <v>0</v>
      </c>
      <c r="BK453" s="53">
        <f t="shared" si="689"/>
        <v>0</v>
      </c>
      <c r="BL453" s="54">
        <f t="shared" si="689"/>
        <v>0</v>
      </c>
      <c r="BM453" s="53">
        <f t="shared" si="689"/>
        <v>0</v>
      </c>
      <c r="BN453" s="54">
        <f t="shared" si="689"/>
        <v>0</v>
      </c>
      <c r="BO453" s="53">
        <f t="shared" si="689"/>
        <v>0</v>
      </c>
      <c r="BP453" s="54">
        <f t="shared" si="689"/>
        <v>0</v>
      </c>
      <c r="BQ453" s="53">
        <f t="shared" ref="BQ453:DD453" si="690">IF(SUM(BQ$318:BQ$422),BQ341/SUM(BQ$318:BQ$422)*BQ$426,0)</f>
        <v>0</v>
      </c>
      <c r="BR453" s="54">
        <f t="shared" si="690"/>
        <v>0</v>
      </c>
      <c r="BS453" s="53">
        <f t="shared" si="690"/>
        <v>0</v>
      </c>
      <c r="BT453" s="54">
        <f t="shared" si="690"/>
        <v>0</v>
      </c>
      <c r="BU453" s="53">
        <f t="shared" si="690"/>
        <v>0</v>
      </c>
      <c r="BV453" s="54">
        <f t="shared" si="690"/>
        <v>0</v>
      </c>
      <c r="BW453" s="53">
        <f t="shared" si="690"/>
        <v>0</v>
      </c>
      <c r="BX453" s="54">
        <f t="shared" si="690"/>
        <v>0</v>
      </c>
      <c r="BY453" s="53">
        <f t="shared" si="690"/>
        <v>0</v>
      </c>
      <c r="BZ453" s="54">
        <f t="shared" si="690"/>
        <v>0</v>
      </c>
      <c r="CA453" s="53">
        <f t="shared" si="690"/>
        <v>0</v>
      </c>
      <c r="CB453" s="54">
        <f t="shared" si="690"/>
        <v>0</v>
      </c>
      <c r="CC453" s="53">
        <f t="shared" si="690"/>
        <v>0</v>
      </c>
      <c r="CD453" s="54">
        <f t="shared" si="690"/>
        <v>0</v>
      </c>
      <c r="CE453" s="53">
        <f t="shared" si="690"/>
        <v>0</v>
      </c>
      <c r="CF453" s="54">
        <f t="shared" si="690"/>
        <v>0</v>
      </c>
      <c r="CG453" s="53">
        <f t="shared" si="690"/>
        <v>0</v>
      </c>
      <c r="CH453" s="54">
        <f t="shared" si="690"/>
        <v>0</v>
      </c>
      <c r="CI453" s="53">
        <f t="shared" si="690"/>
        <v>0</v>
      </c>
      <c r="CJ453" s="54">
        <f t="shared" si="690"/>
        <v>0</v>
      </c>
      <c r="CK453" s="53">
        <f t="shared" si="690"/>
        <v>0</v>
      </c>
      <c r="CL453" s="54">
        <f t="shared" si="690"/>
        <v>0</v>
      </c>
      <c r="CM453" s="53">
        <f t="shared" si="690"/>
        <v>0</v>
      </c>
      <c r="CN453" s="54">
        <f t="shared" si="690"/>
        <v>0</v>
      </c>
      <c r="CO453" s="53">
        <f t="shared" si="690"/>
        <v>0</v>
      </c>
      <c r="CP453" s="54">
        <f t="shared" si="690"/>
        <v>0</v>
      </c>
      <c r="CQ453" s="53">
        <f t="shared" si="690"/>
        <v>0</v>
      </c>
      <c r="CR453" s="54">
        <f t="shared" si="690"/>
        <v>0</v>
      </c>
      <c r="CS453" s="53">
        <f t="shared" si="690"/>
        <v>0</v>
      </c>
      <c r="CT453" s="54">
        <f t="shared" si="690"/>
        <v>0</v>
      </c>
      <c r="CU453" s="53">
        <f t="shared" si="690"/>
        <v>0</v>
      </c>
      <c r="CV453" s="54">
        <f t="shared" si="690"/>
        <v>0</v>
      </c>
      <c r="CW453" s="53">
        <f t="shared" si="690"/>
        <v>0</v>
      </c>
      <c r="CX453" s="54">
        <f t="shared" si="690"/>
        <v>0</v>
      </c>
      <c r="CY453" s="53">
        <f t="shared" si="690"/>
        <v>0</v>
      </c>
      <c r="CZ453" s="54">
        <f t="shared" si="690"/>
        <v>0</v>
      </c>
      <c r="DA453" s="53">
        <f t="shared" si="690"/>
        <v>0</v>
      </c>
      <c r="DB453" s="54">
        <f t="shared" si="690"/>
        <v>0</v>
      </c>
      <c r="DC453" s="53">
        <f t="shared" si="690"/>
        <v>0</v>
      </c>
      <c r="DD453" s="57">
        <f t="shared" si="690"/>
        <v>0</v>
      </c>
      <c r="DE453" s="3"/>
    </row>
    <row r="454" spans="1:109" x14ac:dyDescent="0.35">
      <c r="A454" s="3"/>
      <c r="B454" s="3" t="s">
        <v>3991</v>
      </c>
      <c r="C454" s="39"/>
      <c r="D454" s="3" t="s">
        <v>517</v>
      </c>
      <c r="E454" s="56">
        <f t="shared" ref="E454:BP454" si="691">IF(SUM(E$318:E$422),E342/SUM(E$318:E$422)*E$426,0)</f>
        <v>0</v>
      </c>
      <c r="F454" s="54">
        <f t="shared" si="691"/>
        <v>0</v>
      </c>
      <c r="G454" s="54">
        <f t="shared" si="691"/>
        <v>0</v>
      </c>
      <c r="H454" s="54">
        <f t="shared" si="691"/>
        <v>0</v>
      </c>
      <c r="I454" s="54">
        <f t="shared" si="691"/>
        <v>0</v>
      </c>
      <c r="J454" s="53">
        <f t="shared" si="691"/>
        <v>0</v>
      </c>
      <c r="K454" s="53">
        <f t="shared" si="691"/>
        <v>0</v>
      </c>
      <c r="L454" s="53">
        <f t="shared" si="691"/>
        <v>0</v>
      </c>
      <c r="M454" s="53">
        <f t="shared" si="691"/>
        <v>0</v>
      </c>
      <c r="N454" s="54">
        <f t="shared" si="691"/>
        <v>0</v>
      </c>
      <c r="O454" s="54">
        <f t="shared" si="691"/>
        <v>0</v>
      </c>
      <c r="P454" s="54">
        <f t="shared" si="691"/>
        <v>0</v>
      </c>
      <c r="Q454" s="53">
        <f t="shared" si="691"/>
        <v>0</v>
      </c>
      <c r="R454" s="53">
        <f t="shared" si="691"/>
        <v>0</v>
      </c>
      <c r="S454" s="53">
        <f t="shared" si="691"/>
        <v>0</v>
      </c>
      <c r="T454" s="53">
        <f t="shared" si="691"/>
        <v>0</v>
      </c>
      <c r="U454" s="54">
        <f t="shared" si="691"/>
        <v>0</v>
      </c>
      <c r="V454" s="54">
        <f t="shared" si="691"/>
        <v>0</v>
      </c>
      <c r="W454" s="54">
        <f t="shared" si="691"/>
        <v>0</v>
      </c>
      <c r="X454" s="53">
        <f t="shared" si="691"/>
        <v>1.7223674071846655</v>
      </c>
      <c r="Y454" s="54">
        <f t="shared" si="691"/>
        <v>0.78895952319685303</v>
      </c>
      <c r="Z454" s="53">
        <f t="shared" si="691"/>
        <v>0</v>
      </c>
      <c r="AA454" s="53">
        <f t="shared" si="691"/>
        <v>0</v>
      </c>
      <c r="AB454" s="53">
        <f t="shared" si="691"/>
        <v>0</v>
      </c>
      <c r="AC454" s="53">
        <f t="shared" si="691"/>
        <v>0.27308671241710658</v>
      </c>
      <c r="AD454" s="54">
        <f t="shared" si="691"/>
        <v>0.54632930567608295</v>
      </c>
      <c r="AE454" s="54">
        <f t="shared" si="691"/>
        <v>0.19907133679706926</v>
      </c>
      <c r="AF454" s="54">
        <f t="shared" si="691"/>
        <v>8.6601725452478892E-2</v>
      </c>
      <c r="AG454" s="54">
        <f t="shared" si="691"/>
        <v>1.5446905997454402E-2</v>
      </c>
      <c r="AH454" s="53">
        <f t="shared" si="691"/>
        <v>0</v>
      </c>
      <c r="AI454" s="53">
        <f t="shared" si="691"/>
        <v>0</v>
      </c>
      <c r="AJ454" s="53">
        <f t="shared" si="691"/>
        <v>0</v>
      </c>
      <c r="AK454" s="53">
        <f t="shared" si="691"/>
        <v>0</v>
      </c>
      <c r="AL454" s="54">
        <f t="shared" si="691"/>
        <v>0</v>
      </c>
      <c r="AM454" s="54">
        <f t="shared" si="691"/>
        <v>0</v>
      </c>
      <c r="AN454" s="54">
        <f t="shared" si="691"/>
        <v>0</v>
      </c>
      <c r="AO454" s="53">
        <f t="shared" si="691"/>
        <v>0</v>
      </c>
      <c r="AP454" s="54">
        <f t="shared" si="691"/>
        <v>0</v>
      </c>
      <c r="AQ454" s="53">
        <f t="shared" si="691"/>
        <v>0</v>
      </c>
      <c r="AR454" s="54">
        <f t="shared" si="691"/>
        <v>0</v>
      </c>
      <c r="AS454" s="53">
        <f t="shared" si="691"/>
        <v>0</v>
      </c>
      <c r="AT454" s="54">
        <f t="shared" si="691"/>
        <v>0</v>
      </c>
      <c r="AU454" s="53">
        <f t="shared" si="691"/>
        <v>0</v>
      </c>
      <c r="AV454" s="54">
        <f t="shared" si="691"/>
        <v>0</v>
      </c>
      <c r="AW454" s="53">
        <f t="shared" si="691"/>
        <v>0</v>
      </c>
      <c r="AX454" s="54">
        <f t="shared" si="691"/>
        <v>0</v>
      </c>
      <c r="AY454" s="53">
        <f t="shared" si="691"/>
        <v>0</v>
      </c>
      <c r="AZ454" s="54">
        <f t="shared" si="691"/>
        <v>0</v>
      </c>
      <c r="BA454" s="53">
        <f t="shared" si="691"/>
        <v>0</v>
      </c>
      <c r="BB454" s="54">
        <f t="shared" si="691"/>
        <v>0</v>
      </c>
      <c r="BC454" s="53">
        <f t="shared" si="691"/>
        <v>0</v>
      </c>
      <c r="BD454" s="54">
        <f t="shared" si="691"/>
        <v>0</v>
      </c>
      <c r="BE454" s="53">
        <f t="shared" si="691"/>
        <v>0</v>
      </c>
      <c r="BF454" s="54">
        <f t="shared" si="691"/>
        <v>0</v>
      </c>
      <c r="BG454" s="53">
        <f t="shared" si="691"/>
        <v>0</v>
      </c>
      <c r="BH454" s="54">
        <f t="shared" si="691"/>
        <v>0</v>
      </c>
      <c r="BI454" s="53">
        <f t="shared" si="691"/>
        <v>0</v>
      </c>
      <c r="BJ454" s="54">
        <f t="shared" si="691"/>
        <v>0</v>
      </c>
      <c r="BK454" s="53">
        <f t="shared" si="691"/>
        <v>0</v>
      </c>
      <c r="BL454" s="54">
        <f t="shared" si="691"/>
        <v>0</v>
      </c>
      <c r="BM454" s="53">
        <f t="shared" si="691"/>
        <v>0</v>
      </c>
      <c r="BN454" s="54">
        <f t="shared" si="691"/>
        <v>0</v>
      </c>
      <c r="BO454" s="53">
        <f t="shared" si="691"/>
        <v>0</v>
      </c>
      <c r="BP454" s="54">
        <f t="shared" si="691"/>
        <v>0</v>
      </c>
      <c r="BQ454" s="53">
        <f t="shared" ref="BQ454:DD454" si="692">IF(SUM(BQ$318:BQ$422),BQ342/SUM(BQ$318:BQ$422)*BQ$426,0)</f>
        <v>0</v>
      </c>
      <c r="BR454" s="54">
        <f t="shared" si="692"/>
        <v>0</v>
      </c>
      <c r="BS454" s="53">
        <f t="shared" si="692"/>
        <v>0</v>
      </c>
      <c r="BT454" s="54">
        <f t="shared" si="692"/>
        <v>0</v>
      </c>
      <c r="BU454" s="53">
        <f t="shared" si="692"/>
        <v>0</v>
      </c>
      <c r="BV454" s="54">
        <f t="shared" si="692"/>
        <v>0</v>
      </c>
      <c r="BW454" s="53">
        <f t="shared" si="692"/>
        <v>0</v>
      </c>
      <c r="BX454" s="54">
        <f t="shared" si="692"/>
        <v>0</v>
      </c>
      <c r="BY454" s="53">
        <f t="shared" si="692"/>
        <v>0</v>
      </c>
      <c r="BZ454" s="54">
        <f t="shared" si="692"/>
        <v>0</v>
      </c>
      <c r="CA454" s="53">
        <f t="shared" si="692"/>
        <v>0</v>
      </c>
      <c r="CB454" s="54">
        <f t="shared" si="692"/>
        <v>0</v>
      </c>
      <c r="CC454" s="53">
        <f t="shared" si="692"/>
        <v>0</v>
      </c>
      <c r="CD454" s="54">
        <f t="shared" si="692"/>
        <v>0</v>
      </c>
      <c r="CE454" s="53">
        <f t="shared" si="692"/>
        <v>0</v>
      </c>
      <c r="CF454" s="54">
        <f t="shared" si="692"/>
        <v>0</v>
      </c>
      <c r="CG454" s="53">
        <f t="shared" si="692"/>
        <v>0</v>
      </c>
      <c r="CH454" s="54">
        <f t="shared" si="692"/>
        <v>4.9821137926655198E-2</v>
      </c>
      <c r="CI454" s="53">
        <f t="shared" si="692"/>
        <v>0</v>
      </c>
      <c r="CJ454" s="54">
        <f t="shared" si="692"/>
        <v>0</v>
      </c>
      <c r="CK454" s="53">
        <f t="shared" si="692"/>
        <v>0</v>
      </c>
      <c r="CL454" s="54">
        <f t="shared" si="692"/>
        <v>0</v>
      </c>
      <c r="CM454" s="53">
        <f t="shared" si="692"/>
        <v>0</v>
      </c>
      <c r="CN454" s="54">
        <f t="shared" si="692"/>
        <v>0</v>
      </c>
      <c r="CO454" s="53">
        <f t="shared" si="692"/>
        <v>0</v>
      </c>
      <c r="CP454" s="54">
        <f t="shared" si="692"/>
        <v>0</v>
      </c>
      <c r="CQ454" s="53">
        <f t="shared" si="692"/>
        <v>0</v>
      </c>
      <c r="CR454" s="54">
        <f t="shared" si="692"/>
        <v>0</v>
      </c>
      <c r="CS454" s="53">
        <f t="shared" si="692"/>
        <v>0</v>
      </c>
      <c r="CT454" s="54">
        <f t="shared" si="692"/>
        <v>0</v>
      </c>
      <c r="CU454" s="53">
        <f t="shared" si="692"/>
        <v>0</v>
      </c>
      <c r="CV454" s="54">
        <f t="shared" si="692"/>
        <v>23.38665764920577</v>
      </c>
      <c r="CW454" s="53">
        <f t="shared" si="692"/>
        <v>0</v>
      </c>
      <c r="CX454" s="54">
        <f t="shared" si="692"/>
        <v>5.5880943306650041E-3</v>
      </c>
      <c r="CY454" s="53">
        <f t="shared" si="692"/>
        <v>0</v>
      </c>
      <c r="CZ454" s="54">
        <f t="shared" si="692"/>
        <v>0</v>
      </c>
      <c r="DA454" s="53">
        <f t="shared" si="692"/>
        <v>0</v>
      </c>
      <c r="DB454" s="54">
        <f t="shared" si="692"/>
        <v>0</v>
      </c>
      <c r="DC454" s="53">
        <f t="shared" si="692"/>
        <v>0</v>
      </c>
      <c r="DD454" s="57">
        <f t="shared" si="692"/>
        <v>0</v>
      </c>
      <c r="DE454" s="3"/>
    </row>
    <row r="455" spans="1:109" x14ac:dyDescent="0.35">
      <c r="A455" s="3"/>
      <c r="B455" s="3" t="s">
        <v>3992</v>
      </c>
      <c r="C455" s="39" t="s">
        <v>519</v>
      </c>
      <c r="D455" s="3" t="s">
        <v>521</v>
      </c>
      <c r="E455" s="52">
        <f t="shared" ref="E455:BP455" si="693">IF(SUM(E$318:E$422),E343/SUM(E$318:E$422)*E$426,0)</f>
        <v>0</v>
      </c>
      <c r="F455" s="53">
        <f t="shared" si="693"/>
        <v>0</v>
      </c>
      <c r="G455" s="53">
        <f t="shared" si="693"/>
        <v>0</v>
      </c>
      <c r="H455" s="53">
        <f t="shared" si="693"/>
        <v>0</v>
      </c>
      <c r="I455" s="53">
        <f t="shared" si="693"/>
        <v>0</v>
      </c>
      <c r="J455" s="54">
        <f t="shared" si="693"/>
        <v>0</v>
      </c>
      <c r="K455" s="54">
        <f t="shared" si="693"/>
        <v>0</v>
      </c>
      <c r="L455" s="54">
        <f t="shared" si="693"/>
        <v>0</v>
      </c>
      <c r="M455" s="54">
        <f t="shared" si="693"/>
        <v>0</v>
      </c>
      <c r="N455" s="53">
        <f t="shared" si="693"/>
        <v>0</v>
      </c>
      <c r="O455" s="53">
        <f t="shared" si="693"/>
        <v>0</v>
      </c>
      <c r="P455" s="53">
        <f t="shared" si="693"/>
        <v>0</v>
      </c>
      <c r="Q455" s="54">
        <f t="shared" si="693"/>
        <v>0</v>
      </c>
      <c r="R455" s="54">
        <f t="shared" si="693"/>
        <v>0</v>
      </c>
      <c r="S455" s="54">
        <f t="shared" si="693"/>
        <v>0</v>
      </c>
      <c r="T455" s="54">
        <f t="shared" si="693"/>
        <v>0</v>
      </c>
      <c r="U455" s="53">
        <f t="shared" si="693"/>
        <v>0</v>
      </c>
      <c r="V455" s="53">
        <f t="shared" si="693"/>
        <v>0</v>
      </c>
      <c r="W455" s="53">
        <f t="shared" si="693"/>
        <v>0</v>
      </c>
      <c r="X455" s="54">
        <f t="shared" si="693"/>
        <v>0</v>
      </c>
      <c r="Y455" s="53">
        <f t="shared" si="693"/>
        <v>0</v>
      </c>
      <c r="Z455" s="54">
        <f t="shared" si="693"/>
        <v>0</v>
      </c>
      <c r="AA455" s="54">
        <f t="shared" si="693"/>
        <v>0</v>
      </c>
      <c r="AB455" s="54">
        <f t="shared" si="693"/>
        <v>0</v>
      </c>
      <c r="AC455" s="54">
        <f t="shared" si="693"/>
        <v>0</v>
      </c>
      <c r="AD455" s="53">
        <f t="shared" si="693"/>
        <v>0</v>
      </c>
      <c r="AE455" s="53">
        <f t="shared" si="693"/>
        <v>0</v>
      </c>
      <c r="AF455" s="53">
        <f t="shared" si="693"/>
        <v>0</v>
      </c>
      <c r="AG455" s="53">
        <f t="shared" si="693"/>
        <v>0</v>
      </c>
      <c r="AH455" s="54">
        <f t="shared" si="693"/>
        <v>0</v>
      </c>
      <c r="AI455" s="54">
        <f t="shared" si="693"/>
        <v>0</v>
      </c>
      <c r="AJ455" s="54">
        <f t="shared" si="693"/>
        <v>0</v>
      </c>
      <c r="AK455" s="54">
        <f t="shared" si="693"/>
        <v>0</v>
      </c>
      <c r="AL455" s="53">
        <f t="shared" si="693"/>
        <v>0</v>
      </c>
      <c r="AM455" s="53">
        <f t="shared" si="693"/>
        <v>0</v>
      </c>
      <c r="AN455" s="53">
        <f t="shared" si="693"/>
        <v>0</v>
      </c>
      <c r="AO455" s="54">
        <f t="shared" si="693"/>
        <v>0</v>
      </c>
      <c r="AP455" s="53">
        <f t="shared" si="693"/>
        <v>0</v>
      </c>
      <c r="AQ455" s="54">
        <f t="shared" si="693"/>
        <v>0</v>
      </c>
      <c r="AR455" s="53">
        <f t="shared" si="693"/>
        <v>0</v>
      </c>
      <c r="AS455" s="54">
        <f t="shared" si="693"/>
        <v>44.963510100592572</v>
      </c>
      <c r="AT455" s="53">
        <f t="shared" si="693"/>
        <v>6.000612698801965E-7</v>
      </c>
      <c r="AU455" s="54">
        <f t="shared" si="693"/>
        <v>0</v>
      </c>
      <c r="AV455" s="53">
        <f t="shared" si="693"/>
        <v>0</v>
      </c>
      <c r="AW455" s="54">
        <f t="shared" si="693"/>
        <v>0</v>
      </c>
      <c r="AX455" s="53">
        <f t="shared" si="693"/>
        <v>0</v>
      </c>
      <c r="AY455" s="54">
        <f t="shared" si="693"/>
        <v>0</v>
      </c>
      <c r="AZ455" s="53">
        <f t="shared" si="693"/>
        <v>0</v>
      </c>
      <c r="BA455" s="54">
        <f t="shared" si="693"/>
        <v>0.21357656784160667</v>
      </c>
      <c r="BB455" s="53">
        <f t="shared" si="693"/>
        <v>0</v>
      </c>
      <c r="BC455" s="54">
        <f t="shared" si="693"/>
        <v>0</v>
      </c>
      <c r="BD455" s="53">
        <f t="shared" si="693"/>
        <v>0</v>
      </c>
      <c r="BE455" s="54">
        <f t="shared" si="693"/>
        <v>0</v>
      </c>
      <c r="BF455" s="53">
        <f t="shared" si="693"/>
        <v>0</v>
      </c>
      <c r="BG455" s="54">
        <f t="shared" si="693"/>
        <v>0</v>
      </c>
      <c r="BH455" s="53">
        <f t="shared" si="693"/>
        <v>0</v>
      </c>
      <c r="BI455" s="54">
        <f t="shared" si="693"/>
        <v>0</v>
      </c>
      <c r="BJ455" s="53">
        <f t="shared" si="693"/>
        <v>0</v>
      </c>
      <c r="BK455" s="54">
        <f t="shared" si="693"/>
        <v>0</v>
      </c>
      <c r="BL455" s="53">
        <f t="shared" si="693"/>
        <v>0</v>
      </c>
      <c r="BM455" s="54">
        <f t="shared" si="693"/>
        <v>0</v>
      </c>
      <c r="BN455" s="53">
        <f t="shared" si="693"/>
        <v>0</v>
      </c>
      <c r="BO455" s="54">
        <f t="shared" si="693"/>
        <v>0</v>
      </c>
      <c r="BP455" s="53">
        <f t="shared" si="693"/>
        <v>0</v>
      </c>
      <c r="BQ455" s="54">
        <f t="shared" ref="BQ455:DD455" si="694">IF(SUM(BQ$318:BQ$422),BQ343/SUM(BQ$318:BQ$422)*BQ$426,0)</f>
        <v>0</v>
      </c>
      <c r="BR455" s="53">
        <f t="shared" si="694"/>
        <v>0</v>
      </c>
      <c r="BS455" s="54">
        <f t="shared" si="694"/>
        <v>0</v>
      </c>
      <c r="BT455" s="53">
        <f t="shared" si="694"/>
        <v>0</v>
      </c>
      <c r="BU455" s="54">
        <f t="shared" si="694"/>
        <v>0</v>
      </c>
      <c r="BV455" s="53">
        <f t="shared" si="694"/>
        <v>0</v>
      </c>
      <c r="BW455" s="54">
        <f t="shared" si="694"/>
        <v>0</v>
      </c>
      <c r="BX455" s="53">
        <f t="shared" si="694"/>
        <v>0</v>
      </c>
      <c r="BY455" s="54">
        <f t="shared" si="694"/>
        <v>0</v>
      </c>
      <c r="BZ455" s="53">
        <f t="shared" si="694"/>
        <v>0</v>
      </c>
      <c r="CA455" s="54">
        <f t="shared" si="694"/>
        <v>0</v>
      </c>
      <c r="CB455" s="53">
        <f t="shared" si="694"/>
        <v>0</v>
      </c>
      <c r="CC455" s="54">
        <f t="shared" si="694"/>
        <v>0</v>
      </c>
      <c r="CD455" s="53">
        <f t="shared" si="694"/>
        <v>0</v>
      </c>
      <c r="CE455" s="54">
        <f t="shared" si="694"/>
        <v>0</v>
      </c>
      <c r="CF455" s="53">
        <f t="shared" si="694"/>
        <v>0</v>
      </c>
      <c r="CG455" s="54">
        <f t="shared" si="694"/>
        <v>0</v>
      </c>
      <c r="CH455" s="53">
        <f t="shared" si="694"/>
        <v>7.7878934157831372</v>
      </c>
      <c r="CI455" s="54">
        <f t="shared" si="694"/>
        <v>0</v>
      </c>
      <c r="CJ455" s="53">
        <f t="shared" si="694"/>
        <v>0</v>
      </c>
      <c r="CK455" s="54">
        <f t="shared" si="694"/>
        <v>0</v>
      </c>
      <c r="CL455" s="53">
        <f t="shared" si="694"/>
        <v>0</v>
      </c>
      <c r="CM455" s="54">
        <f t="shared" si="694"/>
        <v>0</v>
      </c>
      <c r="CN455" s="53">
        <f t="shared" si="694"/>
        <v>0</v>
      </c>
      <c r="CO455" s="54">
        <f t="shared" si="694"/>
        <v>0</v>
      </c>
      <c r="CP455" s="53">
        <f t="shared" si="694"/>
        <v>0</v>
      </c>
      <c r="CQ455" s="54">
        <f t="shared" si="694"/>
        <v>0</v>
      </c>
      <c r="CR455" s="53">
        <f t="shared" si="694"/>
        <v>0</v>
      </c>
      <c r="CS455" s="54">
        <f t="shared" si="694"/>
        <v>0</v>
      </c>
      <c r="CT455" s="53">
        <f t="shared" si="694"/>
        <v>0</v>
      </c>
      <c r="CU455" s="54">
        <f t="shared" si="694"/>
        <v>0</v>
      </c>
      <c r="CV455" s="53">
        <f t="shared" si="694"/>
        <v>0</v>
      </c>
      <c r="CW455" s="54">
        <f t="shared" si="694"/>
        <v>0</v>
      </c>
      <c r="CX455" s="53">
        <f t="shared" si="694"/>
        <v>0</v>
      </c>
      <c r="CY455" s="54">
        <f t="shared" si="694"/>
        <v>0</v>
      </c>
      <c r="CZ455" s="53">
        <f t="shared" si="694"/>
        <v>0</v>
      </c>
      <c r="DA455" s="54">
        <f t="shared" si="694"/>
        <v>0</v>
      </c>
      <c r="DB455" s="53">
        <f t="shared" si="694"/>
        <v>0</v>
      </c>
      <c r="DC455" s="54">
        <f t="shared" si="694"/>
        <v>0</v>
      </c>
      <c r="DD455" s="55">
        <f t="shared" si="694"/>
        <v>0</v>
      </c>
      <c r="DE455" s="3"/>
    </row>
    <row r="456" spans="1:109" x14ac:dyDescent="0.35">
      <c r="A456" s="3"/>
      <c r="B456" s="3" t="s">
        <v>3993</v>
      </c>
      <c r="C456" s="39"/>
      <c r="D456" s="3" t="s">
        <v>523</v>
      </c>
      <c r="E456" s="52">
        <f t="shared" ref="E456:BP456" si="695">IF(SUM(E$318:E$422),E344/SUM(E$318:E$422)*E$426,0)</f>
        <v>0</v>
      </c>
      <c r="F456" s="53">
        <f t="shared" si="695"/>
        <v>0</v>
      </c>
      <c r="G456" s="53">
        <f t="shared" si="695"/>
        <v>0</v>
      </c>
      <c r="H456" s="53">
        <f t="shared" si="695"/>
        <v>0</v>
      </c>
      <c r="I456" s="53">
        <f t="shared" si="695"/>
        <v>0</v>
      </c>
      <c r="J456" s="54">
        <f t="shared" si="695"/>
        <v>0</v>
      </c>
      <c r="K456" s="54">
        <f t="shared" si="695"/>
        <v>0</v>
      </c>
      <c r="L456" s="54">
        <f t="shared" si="695"/>
        <v>0</v>
      </c>
      <c r="M456" s="54">
        <f t="shared" si="695"/>
        <v>0</v>
      </c>
      <c r="N456" s="53">
        <f t="shared" si="695"/>
        <v>0</v>
      </c>
      <c r="O456" s="53">
        <f t="shared" si="695"/>
        <v>0</v>
      </c>
      <c r="P456" s="53">
        <f t="shared" si="695"/>
        <v>0</v>
      </c>
      <c r="Q456" s="54">
        <f t="shared" si="695"/>
        <v>0</v>
      </c>
      <c r="R456" s="54">
        <f t="shared" si="695"/>
        <v>0</v>
      </c>
      <c r="S456" s="54">
        <f t="shared" si="695"/>
        <v>0</v>
      </c>
      <c r="T456" s="54">
        <f t="shared" si="695"/>
        <v>0</v>
      </c>
      <c r="U456" s="53">
        <f t="shared" si="695"/>
        <v>0</v>
      </c>
      <c r="V456" s="53">
        <f t="shared" si="695"/>
        <v>0</v>
      </c>
      <c r="W456" s="53">
        <f t="shared" si="695"/>
        <v>0</v>
      </c>
      <c r="X456" s="54">
        <f t="shared" si="695"/>
        <v>0</v>
      </c>
      <c r="Y456" s="53">
        <f t="shared" si="695"/>
        <v>0</v>
      </c>
      <c r="Z456" s="54">
        <f t="shared" si="695"/>
        <v>0</v>
      </c>
      <c r="AA456" s="54">
        <f t="shared" si="695"/>
        <v>0</v>
      </c>
      <c r="AB456" s="54">
        <f t="shared" si="695"/>
        <v>0</v>
      </c>
      <c r="AC456" s="54">
        <f t="shared" si="695"/>
        <v>0</v>
      </c>
      <c r="AD456" s="53">
        <f t="shared" si="695"/>
        <v>0</v>
      </c>
      <c r="AE456" s="53">
        <f t="shared" si="695"/>
        <v>0</v>
      </c>
      <c r="AF456" s="53">
        <f t="shared" si="695"/>
        <v>0</v>
      </c>
      <c r="AG456" s="53">
        <f t="shared" si="695"/>
        <v>0</v>
      </c>
      <c r="AH456" s="54">
        <f t="shared" si="695"/>
        <v>0</v>
      </c>
      <c r="AI456" s="54">
        <f t="shared" si="695"/>
        <v>0</v>
      </c>
      <c r="AJ456" s="54">
        <f t="shared" si="695"/>
        <v>0</v>
      </c>
      <c r="AK456" s="54">
        <f t="shared" si="695"/>
        <v>0</v>
      </c>
      <c r="AL456" s="53">
        <f t="shared" si="695"/>
        <v>0</v>
      </c>
      <c r="AM456" s="53">
        <f t="shared" si="695"/>
        <v>0</v>
      </c>
      <c r="AN456" s="53">
        <f t="shared" si="695"/>
        <v>0</v>
      </c>
      <c r="AO456" s="54">
        <f t="shared" si="695"/>
        <v>0</v>
      </c>
      <c r="AP456" s="53">
        <f t="shared" si="695"/>
        <v>0</v>
      </c>
      <c r="AQ456" s="54">
        <f t="shared" si="695"/>
        <v>0</v>
      </c>
      <c r="AR456" s="53">
        <f t="shared" si="695"/>
        <v>0</v>
      </c>
      <c r="AS456" s="54">
        <f t="shared" si="695"/>
        <v>4.7127143851612043</v>
      </c>
      <c r="AT456" s="53">
        <f t="shared" si="695"/>
        <v>6.2893607999372641E-8</v>
      </c>
      <c r="AU456" s="54">
        <f t="shared" si="695"/>
        <v>0</v>
      </c>
      <c r="AV456" s="53">
        <f t="shared" si="695"/>
        <v>0</v>
      </c>
      <c r="AW456" s="54">
        <f t="shared" si="695"/>
        <v>0</v>
      </c>
      <c r="AX456" s="53">
        <f t="shared" si="695"/>
        <v>0</v>
      </c>
      <c r="AY456" s="54">
        <f t="shared" si="695"/>
        <v>0</v>
      </c>
      <c r="AZ456" s="53">
        <f t="shared" si="695"/>
        <v>0</v>
      </c>
      <c r="BA456" s="54">
        <f t="shared" si="695"/>
        <v>2.2385382309981904E-2</v>
      </c>
      <c r="BB456" s="53">
        <f t="shared" si="695"/>
        <v>0</v>
      </c>
      <c r="BC456" s="54">
        <f t="shared" si="695"/>
        <v>0</v>
      </c>
      <c r="BD456" s="53">
        <f t="shared" si="695"/>
        <v>0</v>
      </c>
      <c r="BE456" s="54">
        <f t="shared" si="695"/>
        <v>0</v>
      </c>
      <c r="BF456" s="53">
        <f t="shared" si="695"/>
        <v>0</v>
      </c>
      <c r="BG456" s="54">
        <f t="shared" si="695"/>
        <v>0</v>
      </c>
      <c r="BH456" s="53">
        <f t="shared" si="695"/>
        <v>0</v>
      </c>
      <c r="BI456" s="54">
        <f t="shared" si="695"/>
        <v>0</v>
      </c>
      <c r="BJ456" s="53">
        <f t="shared" si="695"/>
        <v>0</v>
      </c>
      <c r="BK456" s="54">
        <f t="shared" si="695"/>
        <v>0</v>
      </c>
      <c r="BL456" s="53">
        <f t="shared" si="695"/>
        <v>0</v>
      </c>
      <c r="BM456" s="54">
        <f t="shared" si="695"/>
        <v>0</v>
      </c>
      <c r="BN456" s="53">
        <f t="shared" si="695"/>
        <v>0</v>
      </c>
      <c r="BO456" s="54">
        <f t="shared" si="695"/>
        <v>0</v>
      </c>
      <c r="BP456" s="53">
        <f t="shared" si="695"/>
        <v>0</v>
      </c>
      <c r="BQ456" s="54">
        <f t="shared" ref="BQ456:DD456" si="696">IF(SUM(BQ$318:BQ$422),BQ344/SUM(BQ$318:BQ$422)*BQ$426,0)</f>
        <v>0</v>
      </c>
      <c r="BR456" s="53">
        <f t="shared" si="696"/>
        <v>0</v>
      </c>
      <c r="BS456" s="54">
        <f t="shared" si="696"/>
        <v>0</v>
      </c>
      <c r="BT456" s="53">
        <f t="shared" si="696"/>
        <v>0</v>
      </c>
      <c r="BU456" s="54">
        <f t="shared" si="696"/>
        <v>0</v>
      </c>
      <c r="BV456" s="53">
        <f t="shared" si="696"/>
        <v>0</v>
      </c>
      <c r="BW456" s="54">
        <f t="shared" si="696"/>
        <v>0</v>
      </c>
      <c r="BX456" s="53">
        <f t="shared" si="696"/>
        <v>0</v>
      </c>
      <c r="BY456" s="54">
        <f t="shared" si="696"/>
        <v>0</v>
      </c>
      <c r="BZ456" s="53">
        <f t="shared" si="696"/>
        <v>0</v>
      </c>
      <c r="CA456" s="54">
        <f t="shared" si="696"/>
        <v>0</v>
      </c>
      <c r="CB456" s="53">
        <f t="shared" si="696"/>
        <v>0</v>
      </c>
      <c r="CC456" s="54">
        <f t="shared" si="696"/>
        <v>0</v>
      </c>
      <c r="CD456" s="53">
        <f t="shared" si="696"/>
        <v>0</v>
      </c>
      <c r="CE456" s="54">
        <f t="shared" si="696"/>
        <v>0</v>
      </c>
      <c r="CF456" s="53">
        <f t="shared" si="696"/>
        <v>0</v>
      </c>
      <c r="CG456" s="54">
        <f t="shared" si="696"/>
        <v>0</v>
      </c>
      <c r="CH456" s="53">
        <f t="shared" si="696"/>
        <v>0.81626450534118156</v>
      </c>
      <c r="CI456" s="54">
        <f t="shared" si="696"/>
        <v>0</v>
      </c>
      <c r="CJ456" s="53">
        <f t="shared" si="696"/>
        <v>0</v>
      </c>
      <c r="CK456" s="54">
        <f t="shared" si="696"/>
        <v>0</v>
      </c>
      <c r="CL456" s="53">
        <f t="shared" si="696"/>
        <v>0</v>
      </c>
      <c r="CM456" s="54">
        <f t="shared" si="696"/>
        <v>0</v>
      </c>
      <c r="CN456" s="53">
        <f t="shared" si="696"/>
        <v>0</v>
      </c>
      <c r="CO456" s="54">
        <f t="shared" si="696"/>
        <v>0</v>
      </c>
      <c r="CP456" s="53">
        <f t="shared" si="696"/>
        <v>0</v>
      </c>
      <c r="CQ456" s="54">
        <f t="shared" si="696"/>
        <v>0</v>
      </c>
      <c r="CR456" s="53">
        <f t="shared" si="696"/>
        <v>0</v>
      </c>
      <c r="CS456" s="54">
        <f t="shared" si="696"/>
        <v>0</v>
      </c>
      <c r="CT456" s="53">
        <f t="shared" si="696"/>
        <v>0</v>
      </c>
      <c r="CU456" s="54">
        <f t="shared" si="696"/>
        <v>0</v>
      </c>
      <c r="CV456" s="53">
        <f t="shared" si="696"/>
        <v>0</v>
      </c>
      <c r="CW456" s="54">
        <f t="shared" si="696"/>
        <v>0</v>
      </c>
      <c r="CX456" s="53">
        <f t="shared" si="696"/>
        <v>0</v>
      </c>
      <c r="CY456" s="54">
        <f t="shared" si="696"/>
        <v>0</v>
      </c>
      <c r="CZ456" s="53">
        <f t="shared" si="696"/>
        <v>0</v>
      </c>
      <c r="DA456" s="54">
        <f t="shared" si="696"/>
        <v>0</v>
      </c>
      <c r="DB456" s="53">
        <f t="shared" si="696"/>
        <v>0</v>
      </c>
      <c r="DC456" s="54">
        <f t="shared" si="696"/>
        <v>0</v>
      </c>
      <c r="DD456" s="55">
        <f t="shared" si="696"/>
        <v>0</v>
      </c>
      <c r="DE456" s="3"/>
    </row>
    <row r="457" spans="1:109" x14ac:dyDescent="0.35">
      <c r="A457" s="3"/>
      <c r="B457" s="3" t="s">
        <v>3994</v>
      </c>
      <c r="C457" s="39"/>
      <c r="D457" s="3" t="s">
        <v>525</v>
      </c>
      <c r="E457" s="52">
        <f t="shared" ref="E457:BP457" si="697">IF(SUM(E$318:E$422),E345/SUM(E$318:E$422)*E$426,0)</f>
        <v>0</v>
      </c>
      <c r="F457" s="53">
        <f t="shared" si="697"/>
        <v>0</v>
      </c>
      <c r="G457" s="53">
        <f t="shared" si="697"/>
        <v>0</v>
      </c>
      <c r="H457" s="53">
        <f t="shared" si="697"/>
        <v>0</v>
      </c>
      <c r="I457" s="53">
        <f t="shared" si="697"/>
        <v>0</v>
      </c>
      <c r="J457" s="54">
        <f t="shared" si="697"/>
        <v>0</v>
      </c>
      <c r="K457" s="54">
        <f t="shared" si="697"/>
        <v>0</v>
      </c>
      <c r="L457" s="54">
        <f t="shared" si="697"/>
        <v>0</v>
      </c>
      <c r="M457" s="54">
        <f t="shared" si="697"/>
        <v>0</v>
      </c>
      <c r="N457" s="53">
        <f t="shared" si="697"/>
        <v>0</v>
      </c>
      <c r="O457" s="53">
        <f t="shared" si="697"/>
        <v>0</v>
      </c>
      <c r="P457" s="53">
        <f t="shared" si="697"/>
        <v>0</v>
      </c>
      <c r="Q457" s="54">
        <f t="shared" si="697"/>
        <v>0</v>
      </c>
      <c r="R457" s="54">
        <f t="shared" si="697"/>
        <v>0</v>
      </c>
      <c r="S457" s="54">
        <f t="shared" si="697"/>
        <v>0</v>
      </c>
      <c r="T457" s="54">
        <f t="shared" si="697"/>
        <v>0</v>
      </c>
      <c r="U457" s="53">
        <f t="shared" si="697"/>
        <v>0</v>
      </c>
      <c r="V457" s="53">
        <f t="shared" si="697"/>
        <v>0</v>
      </c>
      <c r="W457" s="53">
        <f t="shared" si="697"/>
        <v>0</v>
      </c>
      <c r="X457" s="54">
        <f t="shared" si="697"/>
        <v>0</v>
      </c>
      <c r="Y457" s="53">
        <f t="shared" si="697"/>
        <v>0</v>
      </c>
      <c r="Z457" s="54">
        <f t="shared" si="697"/>
        <v>0</v>
      </c>
      <c r="AA457" s="54">
        <f t="shared" si="697"/>
        <v>0</v>
      </c>
      <c r="AB457" s="54">
        <f t="shared" si="697"/>
        <v>0</v>
      </c>
      <c r="AC457" s="54">
        <f t="shared" si="697"/>
        <v>0</v>
      </c>
      <c r="AD457" s="53">
        <f t="shared" si="697"/>
        <v>0</v>
      </c>
      <c r="AE457" s="53">
        <f t="shared" si="697"/>
        <v>0</v>
      </c>
      <c r="AF457" s="53">
        <f t="shared" si="697"/>
        <v>0</v>
      </c>
      <c r="AG457" s="53">
        <f t="shared" si="697"/>
        <v>0</v>
      </c>
      <c r="AH457" s="54">
        <f t="shared" si="697"/>
        <v>0</v>
      </c>
      <c r="AI457" s="54">
        <f t="shared" si="697"/>
        <v>0</v>
      </c>
      <c r="AJ457" s="54">
        <f t="shared" si="697"/>
        <v>0</v>
      </c>
      <c r="AK457" s="54">
        <f t="shared" si="697"/>
        <v>0</v>
      </c>
      <c r="AL457" s="53">
        <f t="shared" si="697"/>
        <v>0</v>
      </c>
      <c r="AM457" s="53">
        <f t="shared" si="697"/>
        <v>0</v>
      </c>
      <c r="AN457" s="53">
        <f t="shared" si="697"/>
        <v>0</v>
      </c>
      <c r="AO457" s="54">
        <f t="shared" si="697"/>
        <v>0</v>
      </c>
      <c r="AP457" s="53">
        <f t="shared" si="697"/>
        <v>0</v>
      </c>
      <c r="AQ457" s="54">
        <f t="shared" si="697"/>
        <v>0</v>
      </c>
      <c r="AR457" s="53">
        <f t="shared" si="697"/>
        <v>0</v>
      </c>
      <c r="AS457" s="54">
        <f t="shared" si="697"/>
        <v>11.147909173925209</v>
      </c>
      <c r="AT457" s="53">
        <f t="shared" si="697"/>
        <v>1.4877460679668984E-7</v>
      </c>
      <c r="AU457" s="54">
        <f t="shared" si="697"/>
        <v>0</v>
      </c>
      <c r="AV457" s="53">
        <f t="shared" si="697"/>
        <v>0</v>
      </c>
      <c r="AW457" s="54">
        <f t="shared" si="697"/>
        <v>0</v>
      </c>
      <c r="AX457" s="53">
        <f t="shared" si="697"/>
        <v>0</v>
      </c>
      <c r="AY457" s="54">
        <f t="shared" si="697"/>
        <v>0</v>
      </c>
      <c r="AZ457" s="53">
        <f t="shared" si="697"/>
        <v>0</v>
      </c>
      <c r="BA457" s="54">
        <f t="shared" si="697"/>
        <v>5.2952542509476556E-2</v>
      </c>
      <c r="BB457" s="53">
        <f t="shared" si="697"/>
        <v>0</v>
      </c>
      <c r="BC457" s="54">
        <f t="shared" si="697"/>
        <v>0</v>
      </c>
      <c r="BD457" s="53">
        <f t="shared" si="697"/>
        <v>0</v>
      </c>
      <c r="BE457" s="54">
        <f t="shared" si="697"/>
        <v>0</v>
      </c>
      <c r="BF457" s="53">
        <f t="shared" si="697"/>
        <v>0</v>
      </c>
      <c r="BG457" s="54">
        <f t="shared" si="697"/>
        <v>0</v>
      </c>
      <c r="BH457" s="53">
        <f t="shared" si="697"/>
        <v>0</v>
      </c>
      <c r="BI457" s="54">
        <f t="shared" si="697"/>
        <v>0</v>
      </c>
      <c r="BJ457" s="53">
        <f t="shared" si="697"/>
        <v>0</v>
      </c>
      <c r="BK457" s="54">
        <f t="shared" si="697"/>
        <v>0</v>
      </c>
      <c r="BL457" s="53">
        <f t="shared" si="697"/>
        <v>0</v>
      </c>
      <c r="BM457" s="54">
        <f t="shared" si="697"/>
        <v>0</v>
      </c>
      <c r="BN457" s="53">
        <f t="shared" si="697"/>
        <v>0</v>
      </c>
      <c r="BO457" s="54">
        <f t="shared" si="697"/>
        <v>0</v>
      </c>
      <c r="BP457" s="53">
        <f t="shared" si="697"/>
        <v>0</v>
      </c>
      <c r="BQ457" s="54">
        <f t="shared" ref="BQ457:DD457" si="698">IF(SUM(BQ$318:BQ$422),BQ345/SUM(BQ$318:BQ$422)*BQ$426,0)</f>
        <v>0</v>
      </c>
      <c r="BR457" s="53">
        <f t="shared" si="698"/>
        <v>0</v>
      </c>
      <c r="BS457" s="54">
        <f t="shared" si="698"/>
        <v>0</v>
      </c>
      <c r="BT457" s="53">
        <f t="shared" si="698"/>
        <v>0</v>
      </c>
      <c r="BU457" s="54">
        <f t="shared" si="698"/>
        <v>0</v>
      </c>
      <c r="BV457" s="53">
        <f t="shared" si="698"/>
        <v>0</v>
      </c>
      <c r="BW457" s="54">
        <f t="shared" si="698"/>
        <v>0</v>
      </c>
      <c r="BX457" s="53">
        <f t="shared" si="698"/>
        <v>0</v>
      </c>
      <c r="BY457" s="54">
        <f t="shared" si="698"/>
        <v>0</v>
      </c>
      <c r="BZ457" s="53">
        <f t="shared" si="698"/>
        <v>0</v>
      </c>
      <c r="CA457" s="54">
        <f t="shared" si="698"/>
        <v>0</v>
      </c>
      <c r="CB457" s="53">
        <f t="shared" si="698"/>
        <v>0</v>
      </c>
      <c r="CC457" s="54">
        <f t="shared" si="698"/>
        <v>0</v>
      </c>
      <c r="CD457" s="53">
        <f t="shared" si="698"/>
        <v>0</v>
      </c>
      <c r="CE457" s="54">
        <f t="shared" si="698"/>
        <v>0</v>
      </c>
      <c r="CF457" s="53">
        <f t="shared" si="698"/>
        <v>0</v>
      </c>
      <c r="CG457" s="54">
        <f t="shared" si="698"/>
        <v>0</v>
      </c>
      <c r="CH457" s="53">
        <f t="shared" si="698"/>
        <v>1.9308707941423904</v>
      </c>
      <c r="CI457" s="54">
        <f t="shared" si="698"/>
        <v>0</v>
      </c>
      <c r="CJ457" s="53">
        <f t="shared" si="698"/>
        <v>0</v>
      </c>
      <c r="CK457" s="54">
        <f t="shared" si="698"/>
        <v>0</v>
      </c>
      <c r="CL457" s="53">
        <f t="shared" si="698"/>
        <v>0</v>
      </c>
      <c r="CM457" s="54">
        <f t="shared" si="698"/>
        <v>0</v>
      </c>
      <c r="CN457" s="53">
        <f t="shared" si="698"/>
        <v>0</v>
      </c>
      <c r="CO457" s="54">
        <f t="shared" si="698"/>
        <v>0</v>
      </c>
      <c r="CP457" s="53">
        <f t="shared" si="698"/>
        <v>0</v>
      </c>
      <c r="CQ457" s="54">
        <f t="shared" si="698"/>
        <v>0</v>
      </c>
      <c r="CR457" s="53">
        <f t="shared" si="698"/>
        <v>0</v>
      </c>
      <c r="CS457" s="54">
        <f t="shared" si="698"/>
        <v>0</v>
      </c>
      <c r="CT457" s="53">
        <f t="shared" si="698"/>
        <v>0</v>
      </c>
      <c r="CU457" s="54">
        <f t="shared" si="698"/>
        <v>0</v>
      </c>
      <c r="CV457" s="53">
        <f t="shared" si="698"/>
        <v>0</v>
      </c>
      <c r="CW457" s="54">
        <f t="shared" si="698"/>
        <v>0</v>
      </c>
      <c r="CX457" s="53">
        <f t="shared" si="698"/>
        <v>0</v>
      </c>
      <c r="CY457" s="54">
        <f t="shared" si="698"/>
        <v>0</v>
      </c>
      <c r="CZ457" s="53">
        <f t="shared" si="698"/>
        <v>0</v>
      </c>
      <c r="DA457" s="54">
        <f t="shared" si="698"/>
        <v>0</v>
      </c>
      <c r="DB457" s="53">
        <f t="shared" si="698"/>
        <v>0</v>
      </c>
      <c r="DC457" s="54">
        <f t="shared" si="698"/>
        <v>0</v>
      </c>
      <c r="DD457" s="55">
        <f t="shared" si="698"/>
        <v>0</v>
      </c>
      <c r="DE457" s="3"/>
    </row>
    <row r="458" spans="1:109" x14ac:dyDescent="0.35">
      <c r="A458" s="3"/>
      <c r="B458" s="3" t="s">
        <v>3995</v>
      </c>
      <c r="C458" s="39"/>
      <c r="D458" s="3" t="s">
        <v>527</v>
      </c>
      <c r="E458" s="52">
        <f t="shared" ref="E458:BP458" si="699">IF(SUM(E$318:E$422),E346/SUM(E$318:E$422)*E$426,0)</f>
        <v>0</v>
      </c>
      <c r="F458" s="53">
        <f t="shared" si="699"/>
        <v>0</v>
      </c>
      <c r="G458" s="53">
        <f t="shared" si="699"/>
        <v>0</v>
      </c>
      <c r="H458" s="53">
        <f t="shared" si="699"/>
        <v>0</v>
      </c>
      <c r="I458" s="53">
        <f t="shared" si="699"/>
        <v>0</v>
      </c>
      <c r="J458" s="54">
        <f t="shared" si="699"/>
        <v>0</v>
      </c>
      <c r="K458" s="54">
        <f t="shared" si="699"/>
        <v>0</v>
      </c>
      <c r="L458" s="54">
        <f t="shared" si="699"/>
        <v>0</v>
      </c>
      <c r="M458" s="54">
        <f t="shared" si="699"/>
        <v>0</v>
      </c>
      <c r="N458" s="53">
        <f t="shared" si="699"/>
        <v>0</v>
      </c>
      <c r="O458" s="53">
        <f t="shared" si="699"/>
        <v>0</v>
      </c>
      <c r="P458" s="53">
        <f t="shared" si="699"/>
        <v>0</v>
      </c>
      <c r="Q458" s="54">
        <f t="shared" si="699"/>
        <v>0</v>
      </c>
      <c r="R458" s="54">
        <f t="shared" si="699"/>
        <v>0</v>
      </c>
      <c r="S458" s="54">
        <f t="shared" si="699"/>
        <v>0</v>
      </c>
      <c r="T458" s="54">
        <f t="shared" si="699"/>
        <v>0</v>
      </c>
      <c r="U458" s="53">
        <f t="shared" si="699"/>
        <v>0</v>
      </c>
      <c r="V458" s="53">
        <f t="shared" si="699"/>
        <v>0</v>
      </c>
      <c r="W458" s="53">
        <f t="shared" si="699"/>
        <v>0</v>
      </c>
      <c r="X458" s="54">
        <f t="shared" si="699"/>
        <v>0</v>
      </c>
      <c r="Y458" s="53">
        <f t="shared" si="699"/>
        <v>0</v>
      </c>
      <c r="Z458" s="54">
        <f t="shared" si="699"/>
        <v>0</v>
      </c>
      <c r="AA458" s="54">
        <f t="shared" si="699"/>
        <v>0</v>
      </c>
      <c r="AB458" s="54">
        <f t="shared" si="699"/>
        <v>0</v>
      </c>
      <c r="AC458" s="54">
        <f t="shared" si="699"/>
        <v>0</v>
      </c>
      <c r="AD458" s="53">
        <f t="shared" si="699"/>
        <v>0</v>
      </c>
      <c r="AE458" s="53">
        <f t="shared" si="699"/>
        <v>0</v>
      </c>
      <c r="AF458" s="53">
        <f t="shared" si="699"/>
        <v>0</v>
      </c>
      <c r="AG458" s="53">
        <f t="shared" si="699"/>
        <v>0</v>
      </c>
      <c r="AH458" s="54">
        <f t="shared" si="699"/>
        <v>0</v>
      </c>
      <c r="AI458" s="54">
        <f t="shared" si="699"/>
        <v>0</v>
      </c>
      <c r="AJ458" s="54">
        <f t="shared" si="699"/>
        <v>0</v>
      </c>
      <c r="AK458" s="54">
        <f t="shared" si="699"/>
        <v>0</v>
      </c>
      <c r="AL458" s="53">
        <f t="shared" si="699"/>
        <v>0</v>
      </c>
      <c r="AM458" s="53">
        <f t="shared" si="699"/>
        <v>0</v>
      </c>
      <c r="AN458" s="53">
        <f t="shared" si="699"/>
        <v>0</v>
      </c>
      <c r="AO458" s="54">
        <f t="shared" si="699"/>
        <v>0</v>
      </c>
      <c r="AP458" s="53">
        <f t="shared" si="699"/>
        <v>0</v>
      </c>
      <c r="AQ458" s="54">
        <f t="shared" si="699"/>
        <v>0</v>
      </c>
      <c r="AR458" s="53">
        <f t="shared" si="699"/>
        <v>0</v>
      </c>
      <c r="AS458" s="54">
        <f t="shared" si="699"/>
        <v>2.0904977225170742</v>
      </c>
      <c r="AT458" s="53">
        <f t="shared" si="699"/>
        <v>2.7898772032006507E-8</v>
      </c>
      <c r="AU458" s="54">
        <f t="shared" si="699"/>
        <v>0</v>
      </c>
      <c r="AV458" s="53">
        <f t="shared" si="699"/>
        <v>0</v>
      </c>
      <c r="AW458" s="54">
        <f t="shared" si="699"/>
        <v>0</v>
      </c>
      <c r="AX458" s="53">
        <f t="shared" si="699"/>
        <v>0</v>
      </c>
      <c r="AY458" s="54">
        <f t="shared" si="699"/>
        <v>0</v>
      </c>
      <c r="AZ458" s="53">
        <f t="shared" si="699"/>
        <v>0</v>
      </c>
      <c r="BA458" s="54">
        <f t="shared" si="699"/>
        <v>9.9298592938367597E-3</v>
      </c>
      <c r="BB458" s="53">
        <f t="shared" si="699"/>
        <v>0</v>
      </c>
      <c r="BC458" s="54">
        <f t="shared" si="699"/>
        <v>0</v>
      </c>
      <c r="BD458" s="53">
        <f t="shared" si="699"/>
        <v>0</v>
      </c>
      <c r="BE458" s="54">
        <f t="shared" si="699"/>
        <v>0</v>
      </c>
      <c r="BF458" s="53">
        <f t="shared" si="699"/>
        <v>0</v>
      </c>
      <c r="BG458" s="54">
        <f t="shared" si="699"/>
        <v>0</v>
      </c>
      <c r="BH458" s="53">
        <f t="shared" si="699"/>
        <v>0</v>
      </c>
      <c r="BI458" s="54">
        <f t="shared" si="699"/>
        <v>0</v>
      </c>
      <c r="BJ458" s="53">
        <f t="shared" si="699"/>
        <v>0</v>
      </c>
      <c r="BK458" s="54">
        <f t="shared" si="699"/>
        <v>0</v>
      </c>
      <c r="BL458" s="53">
        <f t="shared" si="699"/>
        <v>0</v>
      </c>
      <c r="BM458" s="54">
        <f t="shared" si="699"/>
        <v>0</v>
      </c>
      <c r="BN458" s="53">
        <f t="shared" si="699"/>
        <v>0</v>
      </c>
      <c r="BO458" s="54">
        <f t="shared" si="699"/>
        <v>0</v>
      </c>
      <c r="BP458" s="53">
        <f t="shared" si="699"/>
        <v>0</v>
      </c>
      <c r="BQ458" s="54">
        <f t="shared" ref="BQ458:DD458" si="700">IF(SUM(BQ$318:BQ$422),BQ346/SUM(BQ$318:BQ$422)*BQ$426,0)</f>
        <v>0</v>
      </c>
      <c r="BR458" s="53">
        <f t="shared" si="700"/>
        <v>0</v>
      </c>
      <c r="BS458" s="54">
        <f t="shared" si="700"/>
        <v>0</v>
      </c>
      <c r="BT458" s="53">
        <f t="shared" si="700"/>
        <v>0</v>
      </c>
      <c r="BU458" s="54">
        <f t="shared" si="700"/>
        <v>0</v>
      </c>
      <c r="BV458" s="53">
        <f t="shared" si="700"/>
        <v>0</v>
      </c>
      <c r="BW458" s="54">
        <f t="shared" si="700"/>
        <v>0</v>
      </c>
      <c r="BX458" s="53">
        <f t="shared" si="700"/>
        <v>0</v>
      </c>
      <c r="BY458" s="54">
        <f t="shared" si="700"/>
        <v>0</v>
      </c>
      <c r="BZ458" s="53">
        <f t="shared" si="700"/>
        <v>0</v>
      </c>
      <c r="CA458" s="54">
        <f t="shared" si="700"/>
        <v>0</v>
      </c>
      <c r="CB458" s="53">
        <f t="shared" si="700"/>
        <v>0</v>
      </c>
      <c r="CC458" s="54">
        <f t="shared" si="700"/>
        <v>0</v>
      </c>
      <c r="CD458" s="53">
        <f t="shared" si="700"/>
        <v>0</v>
      </c>
      <c r="CE458" s="54">
        <f t="shared" si="700"/>
        <v>0</v>
      </c>
      <c r="CF458" s="53">
        <f t="shared" si="700"/>
        <v>0</v>
      </c>
      <c r="CG458" s="54">
        <f t="shared" si="700"/>
        <v>0</v>
      </c>
      <c r="CH458" s="53">
        <f t="shared" si="700"/>
        <v>0.36208413027535868</v>
      </c>
      <c r="CI458" s="54">
        <f t="shared" si="700"/>
        <v>0</v>
      </c>
      <c r="CJ458" s="53">
        <f t="shared" si="700"/>
        <v>0</v>
      </c>
      <c r="CK458" s="54">
        <f t="shared" si="700"/>
        <v>0</v>
      </c>
      <c r="CL458" s="53">
        <f t="shared" si="700"/>
        <v>0</v>
      </c>
      <c r="CM458" s="54">
        <f t="shared" si="700"/>
        <v>0</v>
      </c>
      <c r="CN458" s="53">
        <f t="shared" si="700"/>
        <v>0</v>
      </c>
      <c r="CO458" s="54">
        <f t="shared" si="700"/>
        <v>0</v>
      </c>
      <c r="CP458" s="53">
        <f t="shared" si="700"/>
        <v>0</v>
      </c>
      <c r="CQ458" s="54">
        <f t="shared" si="700"/>
        <v>0</v>
      </c>
      <c r="CR458" s="53">
        <f t="shared" si="700"/>
        <v>0</v>
      </c>
      <c r="CS458" s="54">
        <f t="shared" si="700"/>
        <v>0</v>
      </c>
      <c r="CT458" s="53">
        <f t="shared" si="700"/>
        <v>0</v>
      </c>
      <c r="CU458" s="54">
        <f t="shared" si="700"/>
        <v>0</v>
      </c>
      <c r="CV458" s="53">
        <f t="shared" si="700"/>
        <v>0</v>
      </c>
      <c r="CW458" s="54">
        <f t="shared" si="700"/>
        <v>0</v>
      </c>
      <c r="CX458" s="53">
        <f t="shared" si="700"/>
        <v>0</v>
      </c>
      <c r="CY458" s="54">
        <f t="shared" si="700"/>
        <v>0</v>
      </c>
      <c r="CZ458" s="53">
        <f t="shared" si="700"/>
        <v>0</v>
      </c>
      <c r="DA458" s="54">
        <f t="shared" si="700"/>
        <v>0</v>
      </c>
      <c r="DB458" s="53">
        <f t="shared" si="700"/>
        <v>0</v>
      </c>
      <c r="DC458" s="54">
        <f t="shared" si="700"/>
        <v>0</v>
      </c>
      <c r="DD458" s="55">
        <f t="shared" si="700"/>
        <v>0</v>
      </c>
      <c r="DE458" s="3"/>
    </row>
    <row r="459" spans="1:109" x14ac:dyDescent="0.35">
      <c r="A459" s="3"/>
      <c r="B459" s="3" t="s">
        <v>3996</v>
      </c>
      <c r="C459" s="39" t="s">
        <v>529</v>
      </c>
      <c r="D459" s="3" t="s">
        <v>531</v>
      </c>
      <c r="E459" s="56">
        <f t="shared" ref="E459:BP459" si="701">IF(SUM(E$318:E$422),E347/SUM(E$318:E$422)*E$426,0)</f>
        <v>0</v>
      </c>
      <c r="F459" s="54">
        <f t="shared" si="701"/>
        <v>0</v>
      </c>
      <c r="G459" s="54">
        <f t="shared" si="701"/>
        <v>0</v>
      </c>
      <c r="H459" s="54">
        <f t="shared" si="701"/>
        <v>0</v>
      </c>
      <c r="I459" s="54">
        <f t="shared" si="701"/>
        <v>0</v>
      </c>
      <c r="J459" s="53">
        <f t="shared" si="701"/>
        <v>0</v>
      </c>
      <c r="K459" s="53">
        <f t="shared" si="701"/>
        <v>0</v>
      </c>
      <c r="L459" s="53">
        <f t="shared" si="701"/>
        <v>0</v>
      </c>
      <c r="M459" s="53">
        <f t="shared" si="701"/>
        <v>0</v>
      </c>
      <c r="N459" s="54">
        <f t="shared" si="701"/>
        <v>0</v>
      </c>
      <c r="O459" s="54">
        <f t="shared" si="701"/>
        <v>0</v>
      </c>
      <c r="P459" s="54">
        <f t="shared" si="701"/>
        <v>0</v>
      </c>
      <c r="Q459" s="53">
        <f t="shared" si="701"/>
        <v>0</v>
      </c>
      <c r="R459" s="53">
        <f t="shared" si="701"/>
        <v>0</v>
      </c>
      <c r="S459" s="53">
        <f t="shared" si="701"/>
        <v>0</v>
      </c>
      <c r="T459" s="53">
        <f t="shared" si="701"/>
        <v>0</v>
      </c>
      <c r="U459" s="54">
        <f t="shared" si="701"/>
        <v>0</v>
      </c>
      <c r="V459" s="54">
        <f t="shared" si="701"/>
        <v>0</v>
      </c>
      <c r="W459" s="54">
        <f t="shared" si="701"/>
        <v>0</v>
      </c>
      <c r="X459" s="53">
        <f t="shared" si="701"/>
        <v>0</v>
      </c>
      <c r="Y459" s="54">
        <f t="shared" si="701"/>
        <v>0</v>
      </c>
      <c r="Z459" s="53">
        <f t="shared" si="701"/>
        <v>0</v>
      </c>
      <c r="AA459" s="53">
        <f t="shared" si="701"/>
        <v>0</v>
      </c>
      <c r="AB459" s="53">
        <f t="shared" si="701"/>
        <v>0</v>
      </c>
      <c r="AC459" s="53">
        <f t="shared" si="701"/>
        <v>0</v>
      </c>
      <c r="AD459" s="54">
        <f t="shared" si="701"/>
        <v>0</v>
      </c>
      <c r="AE459" s="54">
        <f t="shared" si="701"/>
        <v>0</v>
      </c>
      <c r="AF459" s="54">
        <f t="shared" si="701"/>
        <v>0</v>
      </c>
      <c r="AG459" s="54">
        <f t="shared" si="701"/>
        <v>0</v>
      </c>
      <c r="AH459" s="53">
        <f t="shared" si="701"/>
        <v>0</v>
      </c>
      <c r="AI459" s="53">
        <f t="shared" si="701"/>
        <v>0</v>
      </c>
      <c r="AJ459" s="53">
        <f t="shared" si="701"/>
        <v>0</v>
      </c>
      <c r="AK459" s="53">
        <f t="shared" si="701"/>
        <v>0</v>
      </c>
      <c r="AL459" s="54">
        <f t="shared" si="701"/>
        <v>0</v>
      </c>
      <c r="AM459" s="54">
        <f t="shared" si="701"/>
        <v>0</v>
      </c>
      <c r="AN459" s="54">
        <f t="shared" si="701"/>
        <v>0</v>
      </c>
      <c r="AO459" s="53">
        <f t="shared" si="701"/>
        <v>0</v>
      </c>
      <c r="AP459" s="54">
        <f t="shared" si="701"/>
        <v>0</v>
      </c>
      <c r="AQ459" s="53">
        <f t="shared" si="701"/>
        <v>0</v>
      </c>
      <c r="AR459" s="54">
        <f t="shared" si="701"/>
        <v>0</v>
      </c>
      <c r="AS459" s="53">
        <f t="shared" si="701"/>
        <v>0</v>
      </c>
      <c r="AT459" s="54">
        <f t="shared" si="701"/>
        <v>0</v>
      </c>
      <c r="AU459" s="53">
        <f t="shared" si="701"/>
        <v>9.2109781772488228E-2</v>
      </c>
      <c r="AV459" s="54">
        <f t="shared" si="701"/>
        <v>0</v>
      </c>
      <c r="AW459" s="53">
        <f t="shared" si="701"/>
        <v>0.65884615572929361</v>
      </c>
      <c r="AX459" s="54">
        <f t="shared" si="701"/>
        <v>0</v>
      </c>
      <c r="AY459" s="53">
        <f t="shared" si="701"/>
        <v>1.6645341049489586</v>
      </c>
      <c r="AZ459" s="54">
        <f t="shared" si="701"/>
        <v>0</v>
      </c>
      <c r="BA459" s="53">
        <f t="shared" si="701"/>
        <v>0</v>
      </c>
      <c r="BB459" s="54">
        <f t="shared" si="701"/>
        <v>0</v>
      </c>
      <c r="BC459" s="53">
        <f t="shared" si="701"/>
        <v>0</v>
      </c>
      <c r="BD459" s="54">
        <f t="shared" si="701"/>
        <v>0</v>
      </c>
      <c r="BE459" s="53">
        <f t="shared" si="701"/>
        <v>0</v>
      </c>
      <c r="BF459" s="54">
        <f t="shared" si="701"/>
        <v>0</v>
      </c>
      <c r="BG459" s="53">
        <f t="shared" si="701"/>
        <v>0</v>
      </c>
      <c r="BH459" s="54">
        <f t="shared" si="701"/>
        <v>0</v>
      </c>
      <c r="BI459" s="53">
        <f t="shared" si="701"/>
        <v>0</v>
      </c>
      <c r="BJ459" s="54">
        <f t="shared" si="701"/>
        <v>0</v>
      </c>
      <c r="BK459" s="53">
        <f t="shared" si="701"/>
        <v>0</v>
      </c>
      <c r="BL459" s="54">
        <f t="shared" si="701"/>
        <v>0</v>
      </c>
      <c r="BM459" s="53">
        <f t="shared" si="701"/>
        <v>0</v>
      </c>
      <c r="BN459" s="54">
        <f t="shared" si="701"/>
        <v>0</v>
      </c>
      <c r="BO459" s="53">
        <f t="shared" si="701"/>
        <v>0</v>
      </c>
      <c r="BP459" s="54">
        <f t="shared" si="701"/>
        <v>0</v>
      </c>
      <c r="BQ459" s="53">
        <f t="shared" ref="BQ459:DD459" si="702">IF(SUM(BQ$318:BQ$422),BQ347/SUM(BQ$318:BQ$422)*BQ$426,0)</f>
        <v>0</v>
      </c>
      <c r="BR459" s="54">
        <f t="shared" si="702"/>
        <v>0</v>
      </c>
      <c r="BS459" s="53">
        <f t="shared" si="702"/>
        <v>0</v>
      </c>
      <c r="BT459" s="54">
        <f t="shared" si="702"/>
        <v>0</v>
      </c>
      <c r="BU459" s="53">
        <f t="shared" si="702"/>
        <v>0</v>
      </c>
      <c r="BV459" s="54">
        <f t="shared" si="702"/>
        <v>0</v>
      </c>
      <c r="BW459" s="53">
        <f t="shared" si="702"/>
        <v>0</v>
      </c>
      <c r="BX459" s="54">
        <f t="shared" si="702"/>
        <v>0</v>
      </c>
      <c r="BY459" s="53">
        <f t="shared" si="702"/>
        <v>0</v>
      </c>
      <c r="BZ459" s="54">
        <f t="shared" si="702"/>
        <v>0</v>
      </c>
      <c r="CA459" s="53">
        <f t="shared" si="702"/>
        <v>0</v>
      </c>
      <c r="CB459" s="54">
        <f t="shared" si="702"/>
        <v>0</v>
      </c>
      <c r="CC459" s="53">
        <f t="shared" si="702"/>
        <v>0</v>
      </c>
      <c r="CD459" s="54">
        <f t="shared" si="702"/>
        <v>0</v>
      </c>
      <c r="CE459" s="53">
        <f t="shared" si="702"/>
        <v>0</v>
      </c>
      <c r="CF459" s="54">
        <f t="shared" si="702"/>
        <v>0</v>
      </c>
      <c r="CG459" s="53">
        <f t="shared" si="702"/>
        <v>0</v>
      </c>
      <c r="CH459" s="54">
        <f t="shared" si="702"/>
        <v>6.4679078126193626E-2</v>
      </c>
      <c r="CI459" s="53">
        <f t="shared" si="702"/>
        <v>0</v>
      </c>
      <c r="CJ459" s="54">
        <f t="shared" si="702"/>
        <v>0</v>
      </c>
      <c r="CK459" s="53">
        <f t="shared" si="702"/>
        <v>0</v>
      </c>
      <c r="CL459" s="54">
        <f t="shared" si="702"/>
        <v>0</v>
      </c>
      <c r="CM459" s="53">
        <f t="shared" si="702"/>
        <v>0</v>
      </c>
      <c r="CN459" s="54">
        <f t="shared" si="702"/>
        <v>0</v>
      </c>
      <c r="CO459" s="53">
        <f t="shared" si="702"/>
        <v>0</v>
      </c>
      <c r="CP459" s="54">
        <f t="shared" si="702"/>
        <v>0</v>
      </c>
      <c r="CQ459" s="53">
        <f t="shared" si="702"/>
        <v>0</v>
      </c>
      <c r="CR459" s="54">
        <f t="shared" si="702"/>
        <v>0</v>
      </c>
      <c r="CS459" s="53">
        <f t="shared" si="702"/>
        <v>0</v>
      </c>
      <c r="CT459" s="54">
        <f t="shared" si="702"/>
        <v>0</v>
      </c>
      <c r="CU459" s="53">
        <f t="shared" si="702"/>
        <v>0</v>
      </c>
      <c r="CV459" s="54">
        <f t="shared" si="702"/>
        <v>0</v>
      </c>
      <c r="CW459" s="53">
        <f t="shared" si="702"/>
        <v>0</v>
      </c>
      <c r="CX459" s="54">
        <f t="shared" si="702"/>
        <v>0</v>
      </c>
      <c r="CY459" s="53">
        <f t="shared" si="702"/>
        <v>0</v>
      </c>
      <c r="CZ459" s="54">
        <f t="shared" si="702"/>
        <v>0</v>
      </c>
      <c r="DA459" s="53">
        <f t="shared" si="702"/>
        <v>0</v>
      </c>
      <c r="DB459" s="54">
        <f t="shared" si="702"/>
        <v>0</v>
      </c>
      <c r="DC459" s="53">
        <f t="shared" si="702"/>
        <v>0</v>
      </c>
      <c r="DD459" s="57">
        <f t="shared" si="702"/>
        <v>0</v>
      </c>
      <c r="DE459" s="3"/>
    </row>
    <row r="460" spans="1:109" x14ac:dyDescent="0.35">
      <c r="A460" s="3"/>
      <c r="B460" s="3" t="s">
        <v>3997</v>
      </c>
      <c r="C460" s="39"/>
      <c r="D460" s="3" t="s">
        <v>532</v>
      </c>
      <c r="E460" s="56">
        <f t="shared" ref="E460:BP460" si="703">IF(SUM(E$318:E$422),E348/SUM(E$318:E$422)*E$426,0)</f>
        <v>0.38327877360757945</v>
      </c>
      <c r="F460" s="54">
        <f t="shared" si="703"/>
        <v>0.83221350592571586</v>
      </c>
      <c r="G460" s="54">
        <f t="shared" si="703"/>
        <v>2.7601433744275108E-2</v>
      </c>
      <c r="H460" s="54">
        <f t="shared" si="703"/>
        <v>0.50808849524790811</v>
      </c>
      <c r="I460" s="54">
        <f t="shared" si="703"/>
        <v>2.4676163282145638E-3</v>
      </c>
      <c r="J460" s="53">
        <f t="shared" si="703"/>
        <v>0.77905133644806368</v>
      </c>
      <c r="K460" s="53">
        <f t="shared" si="703"/>
        <v>0.69352240986273805</v>
      </c>
      <c r="L460" s="53">
        <f t="shared" si="703"/>
        <v>0.57452739143234588</v>
      </c>
      <c r="M460" s="53">
        <f t="shared" si="703"/>
        <v>9.7655797570808917E-2</v>
      </c>
      <c r="N460" s="54">
        <f t="shared" si="703"/>
        <v>1.1262993135293329</v>
      </c>
      <c r="O460" s="54">
        <f t="shared" si="703"/>
        <v>0.11013046302895924</v>
      </c>
      <c r="P460" s="54">
        <f t="shared" si="703"/>
        <v>0.74418838674641608</v>
      </c>
      <c r="Q460" s="53">
        <f t="shared" si="703"/>
        <v>0.2514470016003057</v>
      </c>
      <c r="R460" s="53">
        <f t="shared" si="703"/>
        <v>0.45783366635824913</v>
      </c>
      <c r="S460" s="53">
        <f t="shared" si="703"/>
        <v>8.3028525189037694E-2</v>
      </c>
      <c r="T460" s="53">
        <f t="shared" si="703"/>
        <v>7.7639940925625775E-2</v>
      </c>
      <c r="U460" s="54">
        <f t="shared" si="703"/>
        <v>0.96299920945804174</v>
      </c>
      <c r="V460" s="54">
        <f t="shared" si="703"/>
        <v>0.31615173685816955</v>
      </c>
      <c r="W460" s="54">
        <f t="shared" si="703"/>
        <v>3.4671452416330616E-7</v>
      </c>
      <c r="X460" s="53">
        <f t="shared" si="703"/>
        <v>0</v>
      </c>
      <c r="Y460" s="54">
        <f t="shared" si="703"/>
        <v>0</v>
      </c>
      <c r="Z460" s="53">
        <f t="shared" si="703"/>
        <v>0</v>
      </c>
      <c r="AA460" s="53">
        <f t="shared" si="703"/>
        <v>0</v>
      </c>
      <c r="AB460" s="53">
        <f t="shared" si="703"/>
        <v>0</v>
      </c>
      <c r="AC460" s="53">
        <f t="shared" si="703"/>
        <v>0</v>
      </c>
      <c r="AD460" s="54">
        <f t="shared" si="703"/>
        <v>0</v>
      </c>
      <c r="AE460" s="54">
        <f t="shared" si="703"/>
        <v>0</v>
      </c>
      <c r="AF460" s="54">
        <f t="shared" si="703"/>
        <v>0</v>
      </c>
      <c r="AG460" s="54">
        <f t="shared" si="703"/>
        <v>0</v>
      </c>
      <c r="AH460" s="53">
        <f t="shared" si="703"/>
        <v>0</v>
      </c>
      <c r="AI460" s="53">
        <f t="shared" si="703"/>
        <v>0</v>
      </c>
      <c r="AJ460" s="53">
        <f t="shared" si="703"/>
        <v>0</v>
      </c>
      <c r="AK460" s="53">
        <f t="shared" si="703"/>
        <v>0</v>
      </c>
      <c r="AL460" s="54">
        <f t="shared" si="703"/>
        <v>0</v>
      </c>
      <c r="AM460" s="54">
        <f t="shared" si="703"/>
        <v>0</v>
      </c>
      <c r="AN460" s="54">
        <f t="shared" si="703"/>
        <v>0</v>
      </c>
      <c r="AO460" s="53">
        <f t="shared" si="703"/>
        <v>0</v>
      </c>
      <c r="AP460" s="54">
        <f t="shared" si="703"/>
        <v>0</v>
      </c>
      <c r="AQ460" s="53">
        <f t="shared" si="703"/>
        <v>0</v>
      </c>
      <c r="AR460" s="54">
        <f t="shared" si="703"/>
        <v>0</v>
      </c>
      <c r="AS460" s="53">
        <f t="shared" si="703"/>
        <v>0</v>
      </c>
      <c r="AT460" s="54">
        <f t="shared" si="703"/>
        <v>0</v>
      </c>
      <c r="AU460" s="53">
        <f t="shared" si="703"/>
        <v>0.16860965478379494</v>
      </c>
      <c r="AV460" s="54">
        <f t="shared" si="703"/>
        <v>0</v>
      </c>
      <c r="AW460" s="53">
        <f t="shared" si="703"/>
        <v>1.2060371953495044</v>
      </c>
      <c r="AX460" s="54">
        <f t="shared" si="703"/>
        <v>0</v>
      </c>
      <c r="AY460" s="53">
        <f t="shared" si="703"/>
        <v>3.0469784577768348</v>
      </c>
      <c r="AZ460" s="54">
        <f t="shared" si="703"/>
        <v>0</v>
      </c>
      <c r="BA460" s="53">
        <f t="shared" si="703"/>
        <v>0</v>
      </c>
      <c r="BB460" s="54">
        <f t="shared" si="703"/>
        <v>0</v>
      </c>
      <c r="BC460" s="53">
        <f t="shared" si="703"/>
        <v>0</v>
      </c>
      <c r="BD460" s="54">
        <f t="shared" si="703"/>
        <v>0</v>
      </c>
      <c r="BE460" s="53">
        <f t="shared" si="703"/>
        <v>0</v>
      </c>
      <c r="BF460" s="54">
        <f t="shared" si="703"/>
        <v>0</v>
      </c>
      <c r="BG460" s="53">
        <f t="shared" si="703"/>
        <v>0</v>
      </c>
      <c r="BH460" s="54">
        <f t="shared" si="703"/>
        <v>0</v>
      </c>
      <c r="BI460" s="53">
        <f t="shared" si="703"/>
        <v>0</v>
      </c>
      <c r="BJ460" s="54">
        <f t="shared" si="703"/>
        <v>0</v>
      </c>
      <c r="BK460" s="53">
        <f t="shared" si="703"/>
        <v>0</v>
      </c>
      <c r="BL460" s="54">
        <f t="shared" si="703"/>
        <v>0</v>
      </c>
      <c r="BM460" s="53">
        <f t="shared" si="703"/>
        <v>0</v>
      </c>
      <c r="BN460" s="54">
        <f t="shared" si="703"/>
        <v>0</v>
      </c>
      <c r="BO460" s="53">
        <f t="shared" si="703"/>
        <v>0</v>
      </c>
      <c r="BP460" s="54">
        <f t="shared" si="703"/>
        <v>0</v>
      </c>
      <c r="BQ460" s="53">
        <f t="shared" ref="BQ460:DD460" si="704">IF(SUM(BQ$318:BQ$422),BQ348/SUM(BQ$318:BQ$422)*BQ$426,0)</f>
        <v>0</v>
      </c>
      <c r="BR460" s="54">
        <f t="shared" si="704"/>
        <v>0</v>
      </c>
      <c r="BS460" s="53">
        <f t="shared" si="704"/>
        <v>0</v>
      </c>
      <c r="BT460" s="54">
        <f t="shared" si="704"/>
        <v>0</v>
      </c>
      <c r="BU460" s="53">
        <f t="shared" si="704"/>
        <v>0</v>
      </c>
      <c r="BV460" s="54">
        <f t="shared" si="704"/>
        <v>0</v>
      </c>
      <c r="BW460" s="53">
        <f t="shared" si="704"/>
        <v>0</v>
      </c>
      <c r="BX460" s="54">
        <f t="shared" si="704"/>
        <v>0</v>
      </c>
      <c r="BY460" s="53">
        <f t="shared" si="704"/>
        <v>0</v>
      </c>
      <c r="BZ460" s="54">
        <f t="shared" si="704"/>
        <v>0</v>
      </c>
      <c r="CA460" s="53">
        <f t="shared" si="704"/>
        <v>0</v>
      </c>
      <c r="CB460" s="54">
        <f t="shared" si="704"/>
        <v>0</v>
      </c>
      <c r="CC460" s="53">
        <f t="shared" si="704"/>
        <v>0</v>
      </c>
      <c r="CD460" s="54">
        <f t="shared" si="704"/>
        <v>0</v>
      </c>
      <c r="CE460" s="53">
        <f t="shared" si="704"/>
        <v>0</v>
      </c>
      <c r="CF460" s="54">
        <f t="shared" si="704"/>
        <v>0</v>
      </c>
      <c r="CG460" s="53">
        <f t="shared" si="704"/>
        <v>0</v>
      </c>
      <c r="CH460" s="54">
        <f t="shared" si="704"/>
        <v>0.11839694791079093</v>
      </c>
      <c r="CI460" s="53">
        <f t="shared" si="704"/>
        <v>0</v>
      </c>
      <c r="CJ460" s="54">
        <f t="shared" si="704"/>
        <v>0</v>
      </c>
      <c r="CK460" s="53">
        <f t="shared" si="704"/>
        <v>0</v>
      </c>
      <c r="CL460" s="54">
        <f t="shared" si="704"/>
        <v>0</v>
      </c>
      <c r="CM460" s="53">
        <f t="shared" si="704"/>
        <v>0</v>
      </c>
      <c r="CN460" s="54">
        <f t="shared" si="704"/>
        <v>0</v>
      </c>
      <c r="CO460" s="53">
        <f t="shared" si="704"/>
        <v>0</v>
      </c>
      <c r="CP460" s="54">
        <f t="shared" si="704"/>
        <v>0</v>
      </c>
      <c r="CQ460" s="53">
        <f t="shared" si="704"/>
        <v>0</v>
      </c>
      <c r="CR460" s="54">
        <f t="shared" si="704"/>
        <v>0</v>
      </c>
      <c r="CS460" s="53">
        <f t="shared" si="704"/>
        <v>0</v>
      </c>
      <c r="CT460" s="54">
        <f t="shared" si="704"/>
        <v>0</v>
      </c>
      <c r="CU460" s="53">
        <f t="shared" si="704"/>
        <v>0</v>
      </c>
      <c r="CV460" s="54">
        <f t="shared" si="704"/>
        <v>0</v>
      </c>
      <c r="CW460" s="53">
        <f t="shared" si="704"/>
        <v>0</v>
      </c>
      <c r="CX460" s="54">
        <f t="shared" si="704"/>
        <v>0</v>
      </c>
      <c r="CY460" s="53">
        <f t="shared" si="704"/>
        <v>0</v>
      </c>
      <c r="CZ460" s="54">
        <f t="shared" si="704"/>
        <v>0</v>
      </c>
      <c r="DA460" s="53">
        <f t="shared" si="704"/>
        <v>0</v>
      </c>
      <c r="DB460" s="54">
        <f t="shared" si="704"/>
        <v>0</v>
      </c>
      <c r="DC460" s="53">
        <f t="shared" si="704"/>
        <v>0</v>
      </c>
      <c r="DD460" s="57">
        <f t="shared" si="704"/>
        <v>0</v>
      </c>
      <c r="DE460" s="3"/>
    </row>
    <row r="461" spans="1:109" x14ac:dyDescent="0.35">
      <c r="A461" s="3"/>
      <c r="B461" s="3" t="s">
        <v>4000</v>
      </c>
      <c r="C461" s="39"/>
      <c r="D461" s="3" t="s">
        <v>533</v>
      </c>
      <c r="E461" s="56">
        <f t="shared" ref="E461:BP461" si="705">IF(SUM(E$318:E$422),E349/SUM(E$318:E$422)*E$426,0)</f>
        <v>0</v>
      </c>
      <c r="F461" s="54">
        <f t="shared" si="705"/>
        <v>0</v>
      </c>
      <c r="G461" s="54">
        <f t="shared" si="705"/>
        <v>0</v>
      </c>
      <c r="H461" s="54">
        <f t="shared" si="705"/>
        <v>0</v>
      </c>
      <c r="I461" s="54">
        <f t="shared" si="705"/>
        <v>0</v>
      </c>
      <c r="J461" s="53">
        <f t="shared" si="705"/>
        <v>0</v>
      </c>
      <c r="K461" s="53">
        <f t="shared" si="705"/>
        <v>0</v>
      </c>
      <c r="L461" s="53">
        <f t="shared" si="705"/>
        <v>0</v>
      </c>
      <c r="M461" s="53">
        <f t="shared" si="705"/>
        <v>0</v>
      </c>
      <c r="N461" s="54">
        <f t="shared" si="705"/>
        <v>0</v>
      </c>
      <c r="O461" s="54">
        <f t="shared" si="705"/>
        <v>0</v>
      </c>
      <c r="P461" s="54">
        <f t="shared" si="705"/>
        <v>0</v>
      </c>
      <c r="Q461" s="53">
        <f t="shared" si="705"/>
        <v>0</v>
      </c>
      <c r="R461" s="53">
        <f t="shared" si="705"/>
        <v>0</v>
      </c>
      <c r="S461" s="53">
        <f t="shared" si="705"/>
        <v>0</v>
      </c>
      <c r="T461" s="53">
        <f t="shared" si="705"/>
        <v>0</v>
      </c>
      <c r="U461" s="54">
        <f t="shared" si="705"/>
        <v>0</v>
      </c>
      <c r="V461" s="54">
        <f t="shared" si="705"/>
        <v>0</v>
      </c>
      <c r="W461" s="54">
        <f t="shared" si="705"/>
        <v>0</v>
      </c>
      <c r="X461" s="53">
        <f t="shared" si="705"/>
        <v>0</v>
      </c>
      <c r="Y461" s="54">
        <f t="shared" si="705"/>
        <v>0</v>
      </c>
      <c r="Z461" s="53">
        <f t="shared" si="705"/>
        <v>0</v>
      </c>
      <c r="AA461" s="53">
        <f t="shared" si="705"/>
        <v>0</v>
      </c>
      <c r="AB461" s="53">
        <f t="shared" si="705"/>
        <v>0</v>
      </c>
      <c r="AC461" s="53">
        <f t="shared" si="705"/>
        <v>0</v>
      </c>
      <c r="AD461" s="54">
        <f t="shared" si="705"/>
        <v>0</v>
      </c>
      <c r="AE461" s="54">
        <f t="shared" si="705"/>
        <v>0</v>
      </c>
      <c r="AF461" s="54">
        <f t="shared" si="705"/>
        <v>0</v>
      </c>
      <c r="AG461" s="54">
        <f t="shared" si="705"/>
        <v>0</v>
      </c>
      <c r="AH461" s="53">
        <f t="shared" si="705"/>
        <v>0</v>
      </c>
      <c r="AI461" s="53">
        <f t="shared" si="705"/>
        <v>0</v>
      </c>
      <c r="AJ461" s="53">
        <f t="shared" si="705"/>
        <v>0</v>
      </c>
      <c r="AK461" s="53">
        <f t="shared" si="705"/>
        <v>0</v>
      </c>
      <c r="AL461" s="54">
        <f t="shared" si="705"/>
        <v>0</v>
      </c>
      <c r="AM461" s="54">
        <f t="shared" si="705"/>
        <v>0</v>
      </c>
      <c r="AN461" s="54">
        <f t="shared" si="705"/>
        <v>0</v>
      </c>
      <c r="AO461" s="53">
        <f t="shared" si="705"/>
        <v>0</v>
      </c>
      <c r="AP461" s="54">
        <f t="shared" si="705"/>
        <v>0</v>
      </c>
      <c r="AQ461" s="53">
        <f t="shared" si="705"/>
        <v>0</v>
      </c>
      <c r="AR461" s="54">
        <f t="shared" si="705"/>
        <v>0</v>
      </c>
      <c r="AS461" s="53">
        <f t="shared" si="705"/>
        <v>0</v>
      </c>
      <c r="AT461" s="54">
        <f t="shared" si="705"/>
        <v>0</v>
      </c>
      <c r="AU461" s="53">
        <f t="shared" si="705"/>
        <v>2.6931024820943048E-3</v>
      </c>
      <c r="AV461" s="54">
        <f t="shared" si="705"/>
        <v>0</v>
      </c>
      <c r="AW461" s="53">
        <f t="shared" si="705"/>
        <v>1.9263320172611891E-2</v>
      </c>
      <c r="AX461" s="54">
        <f t="shared" si="705"/>
        <v>0</v>
      </c>
      <c r="AY461" s="53">
        <f t="shared" si="705"/>
        <v>4.8667588211652825E-2</v>
      </c>
      <c r="AZ461" s="54">
        <f t="shared" si="705"/>
        <v>0</v>
      </c>
      <c r="BA461" s="53">
        <f t="shared" si="705"/>
        <v>0</v>
      </c>
      <c r="BB461" s="54">
        <f t="shared" si="705"/>
        <v>0</v>
      </c>
      <c r="BC461" s="53">
        <f t="shared" si="705"/>
        <v>0</v>
      </c>
      <c r="BD461" s="54">
        <f t="shared" si="705"/>
        <v>0</v>
      </c>
      <c r="BE461" s="53">
        <f t="shared" si="705"/>
        <v>0</v>
      </c>
      <c r="BF461" s="54">
        <f t="shared" si="705"/>
        <v>0</v>
      </c>
      <c r="BG461" s="53">
        <f t="shared" si="705"/>
        <v>0</v>
      </c>
      <c r="BH461" s="54">
        <f t="shared" si="705"/>
        <v>0</v>
      </c>
      <c r="BI461" s="53">
        <f t="shared" si="705"/>
        <v>0</v>
      </c>
      <c r="BJ461" s="54">
        <f t="shared" si="705"/>
        <v>0</v>
      </c>
      <c r="BK461" s="53">
        <f t="shared" si="705"/>
        <v>0</v>
      </c>
      <c r="BL461" s="54">
        <f t="shared" si="705"/>
        <v>0</v>
      </c>
      <c r="BM461" s="53">
        <f t="shared" si="705"/>
        <v>0</v>
      </c>
      <c r="BN461" s="54">
        <f t="shared" si="705"/>
        <v>0</v>
      </c>
      <c r="BO461" s="53">
        <f t="shared" si="705"/>
        <v>0</v>
      </c>
      <c r="BP461" s="54">
        <f t="shared" si="705"/>
        <v>0</v>
      </c>
      <c r="BQ461" s="53">
        <f t="shared" ref="BQ461:DD461" si="706">IF(SUM(BQ$318:BQ$422),BQ349/SUM(BQ$318:BQ$422)*BQ$426,0)</f>
        <v>0</v>
      </c>
      <c r="BR461" s="54">
        <f t="shared" si="706"/>
        <v>0</v>
      </c>
      <c r="BS461" s="53">
        <f t="shared" si="706"/>
        <v>0</v>
      </c>
      <c r="BT461" s="54">
        <f t="shared" si="706"/>
        <v>0</v>
      </c>
      <c r="BU461" s="53">
        <f t="shared" si="706"/>
        <v>0</v>
      </c>
      <c r="BV461" s="54">
        <f t="shared" si="706"/>
        <v>0</v>
      </c>
      <c r="BW461" s="53">
        <f t="shared" si="706"/>
        <v>0</v>
      </c>
      <c r="BX461" s="54">
        <f t="shared" si="706"/>
        <v>0</v>
      </c>
      <c r="BY461" s="53">
        <f t="shared" si="706"/>
        <v>0</v>
      </c>
      <c r="BZ461" s="54">
        <f t="shared" si="706"/>
        <v>0</v>
      </c>
      <c r="CA461" s="53">
        <f t="shared" si="706"/>
        <v>0</v>
      </c>
      <c r="CB461" s="54">
        <f t="shared" si="706"/>
        <v>0</v>
      </c>
      <c r="CC461" s="53">
        <f t="shared" si="706"/>
        <v>0</v>
      </c>
      <c r="CD461" s="54">
        <f t="shared" si="706"/>
        <v>0</v>
      </c>
      <c r="CE461" s="53">
        <f t="shared" si="706"/>
        <v>0</v>
      </c>
      <c r="CF461" s="54">
        <f t="shared" si="706"/>
        <v>0</v>
      </c>
      <c r="CG461" s="53">
        <f t="shared" si="706"/>
        <v>0</v>
      </c>
      <c r="CH461" s="54">
        <f t="shared" si="706"/>
        <v>1.8910845568114306E-3</v>
      </c>
      <c r="CI461" s="53">
        <f t="shared" si="706"/>
        <v>0</v>
      </c>
      <c r="CJ461" s="54">
        <f t="shared" si="706"/>
        <v>0</v>
      </c>
      <c r="CK461" s="53">
        <f t="shared" si="706"/>
        <v>0</v>
      </c>
      <c r="CL461" s="54">
        <f t="shared" si="706"/>
        <v>0</v>
      </c>
      <c r="CM461" s="53">
        <f t="shared" si="706"/>
        <v>0</v>
      </c>
      <c r="CN461" s="54">
        <f t="shared" si="706"/>
        <v>0</v>
      </c>
      <c r="CO461" s="53">
        <f t="shared" si="706"/>
        <v>0</v>
      </c>
      <c r="CP461" s="54">
        <f t="shared" si="706"/>
        <v>0</v>
      </c>
      <c r="CQ461" s="53">
        <f t="shared" si="706"/>
        <v>0</v>
      </c>
      <c r="CR461" s="54">
        <f t="shared" si="706"/>
        <v>0</v>
      </c>
      <c r="CS461" s="53">
        <f t="shared" si="706"/>
        <v>0</v>
      </c>
      <c r="CT461" s="54">
        <f t="shared" si="706"/>
        <v>0</v>
      </c>
      <c r="CU461" s="53">
        <f t="shared" si="706"/>
        <v>0</v>
      </c>
      <c r="CV461" s="54">
        <f t="shared" si="706"/>
        <v>0</v>
      </c>
      <c r="CW461" s="53">
        <f t="shared" si="706"/>
        <v>0</v>
      </c>
      <c r="CX461" s="54">
        <f t="shared" si="706"/>
        <v>0</v>
      </c>
      <c r="CY461" s="53">
        <f t="shared" si="706"/>
        <v>0</v>
      </c>
      <c r="CZ461" s="54">
        <f t="shared" si="706"/>
        <v>0</v>
      </c>
      <c r="DA461" s="53">
        <f t="shared" si="706"/>
        <v>0</v>
      </c>
      <c r="DB461" s="54">
        <f t="shared" si="706"/>
        <v>0</v>
      </c>
      <c r="DC461" s="53">
        <f t="shared" si="706"/>
        <v>0</v>
      </c>
      <c r="DD461" s="57">
        <f t="shared" si="706"/>
        <v>0</v>
      </c>
      <c r="DE461" s="3"/>
    </row>
    <row r="462" spans="1:109" x14ac:dyDescent="0.35">
      <c r="A462" s="3"/>
      <c r="B462" s="3" t="s">
        <v>4003</v>
      </c>
      <c r="C462" s="39"/>
      <c r="D462" s="3" t="s">
        <v>535</v>
      </c>
      <c r="E462" s="56">
        <f t="shared" ref="E462:BP462" si="707">IF(SUM(E$318:E$422),E350/SUM(E$318:E$422)*E$426,0)</f>
        <v>1.097452368217592E-2</v>
      </c>
      <c r="F462" s="54">
        <f t="shared" si="707"/>
        <v>2.3828991998287401E-2</v>
      </c>
      <c r="G462" s="54">
        <f t="shared" si="707"/>
        <v>7.9031923797244844E-4</v>
      </c>
      <c r="H462" s="54">
        <f t="shared" si="707"/>
        <v>1.4548233838402751E-2</v>
      </c>
      <c r="I462" s="54">
        <f t="shared" si="707"/>
        <v>7.0655918608844096E-5</v>
      </c>
      <c r="J462" s="53">
        <f t="shared" si="707"/>
        <v>2.2306785374537112E-2</v>
      </c>
      <c r="K462" s="53">
        <f t="shared" si="707"/>
        <v>1.9857812733848255E-2</v>
      </c>
      <c r="L462" s="53">
        <f t="shared" si="707"/>
        <v>1.6450596530525812E-2</v>
      </c>
      <c r="M462" s="53">
        <f t="shared" si="707"/>
        <v>2.7962045825159843E-3</v>
      </c>
      <c r="N462" s="54">
        <f t="shared" si="707"/>
        <v>3.2249629618679491E-2</v>
      </c>
      <c r="O462" s="54">
        <f t="shared" si="707"/>
        <v>3.1533950165415887E-3</v>
      </c>
      <c r="P462" s="54">
        <f t="shared" si="707"/>
        <v>2.1308545207125787E-2</v>
      </c>
      <c r="Q462" s="53">
        <f t="shared" si="707"/>
        <v>7.199749278836951E-3</v>
      </c>
      <c r="R462" s="53">
        <f t="shared" si="707"/>
        <v>1.3109273875652664E-2</v>
      </c>
      <c r="S462" s="53">
        <f t="shared" si="707"/>
        <v>2.3773779784532654E-3</v>
      </c>
      <c r="T462" s="53">
        <f t="shared" si="707"/>
        <v>2.2230852033653286E-3</v>
      </c>
      <c r="U462" s="54">
        <f t="shared" si="707"/>
        <v>2.7573814043076905E-2</v>
      </c>
      <c r="V462" s="54">
        <f t="shared" si="707"/>
        <v>9.0524572771238342E-3</v>
      </c>
      <c r="W462" s="54">
        <f t="shared" si="707"/>
        <v>9.9275697440013745E-9</v>
      </c>
      <c r="X462" s="53">
        <f t="shared" si="707"/>
        <v>0</v>
      </c>
      <c r="Y462" s="54">
        <f t="shared" si="707"/>
        <v>0</v>
      </c>
      <c r="Z462" s="53">
        <f t="shared" si="707"/>
        <v>0</v>
      </c>
      <c r="AA462" s="53">
        <f t="shared" si="707"/>
        <v>0</v>
      </c>
      <c r="AB462" s="53">
        <f t="shared" si="707"/>
        <v>0</v>
      </c>
      <c r="AC462" s="53">
        <f t="shared" si="707"/>
        <v>0</v>
      </c>
      <c r="AD462" s="54">
        <f t="shared" si="707"/>
        <v>0</v>
      </c>
      <c r="AE462" s="54">
        <f t="shared" si="707"/>
        <v>0</v>
      </c>
      <c r="AF462" s="54">
        <f t="shared" si="707"/>
        <v>0</v>
      </c>
      <c r="AG462" s="54">
        <f t="shared" si="707"/>
        <v>0</v>
      </c>
      <c r="AH462" s="53">
        <f t="shared" si="707"/>
        <v>0</v>
      </c>
      <c r="AI462" s="53">
        <f t="shared" si="707"/>
        <v>0</v>
      </c>
      <c r="AJ462" s="53">
        <f t="shared" si="707"/>
        <v>0</v>
      </c>
      <c r="AK462" s="53">
        <f t="shared" si="707"/>
        <v>0</v>
      </c>
      <c r="AL462" s="54">
        <f t="shared" si="707"/>
        <v>0</v>
      </c>
      <c r="AM462" s="54">
        <f t="shared" si="707"/>
        <v>0</v>
      </c>
      <c r="AN462" s="54">
        <f t="shared" si="707"/>
        <v>0</v>
      </c>
      <c r="AO462" s="53">
        <f t="shared" si="707"/>
        <v>0</v>
      </c>
      <c r="AP462" s="54">
        <f t="shared" si="707"/>
        <v>0</v>
      </c>
      <c r="AQ462" s="53">
        <f t="shared" si="707"/>
        <v>0</v>
      </c>
      <c r="AR462" s="54">
        <f t="shared" si="707"/>
        <v>0</v>
      </c>
      <c r="AS462" s="53">
        <f t="shared" si="707"/>
        <v>0</v>
      </c>
      <c r="AT462" s="54">
        <f t="shared" si="707"/>
        <v>0</v>
      </c>
      <c r="AU462" s="53">
        <f t="shared" si="707"/>
        <v>4.8278453618796268E-3</v>
      </c>
      <c r="AV462" s="54">
        <f t="shared" si="707"/>
        <v>0</v>
      </c>
      <c r="AW462" s="53">
        <f t="shared" si="707"/>
        <v>3.4532785725043924E-2</v>
      </c>
      <c r="AX462" s="54">
        <f t="shared" si="707"/>
        <v>0</v>
      </c>
      <c r="AY462" s="53">
        <f t="shared" si="707"/>
        <v>8.724494948991994E-2</v>
      </c>
      <c r="AZ462" s="54">
        <f t="shared" si="707"/>
        <v>0</v>
      </c>
      <c r="BA462" s="53">
        <f t="shared" si="707"/>
        <v>0</v>
      </c>
      <c r="BB462" s="54">
        <f t="shared" si="707"/>
        <v>0</v>
      </c>
      <c r="BC462" s="53">
        <f t="shared" si="707"/>
        <v>0</v>
      </c>
      <c r="BD462" s="54">
        <f t="shared" si="707"/>
        <v>0</v>
      </c>
      <c r="BE462" s="53">
        <f t="shared" si="707"/>
        <v>0</v>
      </c>
      <c r="BF462" s="54">
        <f t="shared" si="707"/>
        <v>0</v>
      </c>
      <c r="BG462" s="53">
        <f t="shared" si="707"/>
        <v>0</v>
      </c>
      <c r="BH462" s="54">
        <f t="shared" si="707"/>
        <v>0</v>
      </c>
      <c r="BI462" s="53">
        <f t="shared" si="707"/>
        <v>0</v>
      </c>
      <c r="BJ462" s="54">
        <f t="shared" si="707"/>
        <v>0</v>
      </c>
      <c r="BK462" s="53">
        <f t="shared" si="707"/>
        <v>0</v>
      </c>
      <c r="BL462" s="54">
        <f t="shared" si="707"/>
        <v>0</v>
      </c>
      <c r="BM462" s="53">
        <f t="shared" si="707"/>
        <v>0</v>
      </c>
      <c r="BN462" s="54">
        <f t="shared" si="707"/>
        <v>0</v>
      </c>
      <c r="BO462" s="53">
        <f t="shared" si="707"/>
        <v>0</v>
      </c>
      <c r="BP462" s="54">
        <f t="shared" si="707"/>
        <v>0</v>
      </c>
      <c r="BQ462" s="53">
        <f t="shared" ref="BQ462:DD462" si="708">IF(SUM(BQ$318:BQ$422),BQ350/SUM(BQ$318:BQ$422)*BQ$426,0)</f>
        <v>0</v>
      </c>
      <c r="BR462" s="54">
        <f t="shared" si="708"/>
        <v>0</v>
      </c>
      <c r="BS462" s="53">
        <f t="shared" si="708"/>
        <v>0</v>
      </c>
      <c r="BT462" s="54">
        <f t="shared" si="708"/>
        <v>0</v>
      </c>
      <c r="BU462" s="53">
        <f t="shared" si="708"/>
        <v>0</v>
      </c>
      <c r="BV462" s="54">
        <f t="shared" si="708"/>
        <v>0</v>
      </c>
      <c r="BW462" s="53">
        <f t="shared" si="708"/>
        <v>0</v>
      </c>
      <c r="BX462" s="54">
        <f t="shared" si="708"/>
        <v>0</v>
      </c>
      <c r="BY462" s="53">
        <f t="shared" si="708"/>
        <v>0</v>
      </c>
      <c r="BZ462" s="54">
        <f t="shared" si="708"/>
        <v>0</v>
      </c>
      <c r="CA462" s="53">
        <f t="shared" si="708"/>
        <v>0</v>
      </c>
      <c r="CB462" s="54">
        <f t="shared" si="708"/>
        <v>0</v>
      </c>
      <c r="CC462" s="53">
        <f t="shared" si="708"/>
        <v>0</v>
      </c>
      <c r="CD462" s="54">
        <f t="shared" si="708"/>
        <v>0</v>
      </c>
      <c r="CE462" s="53">
        <f t="shared" si="708"/>
        <v>0</v>
      </c>
      <c r="CF462" s="54">
        <f t="shared" si="708"/>
        <v>0</v>
      </c>
      <c r="CG462" s="53">
        <f t="shared" si="708"/>
        <v>0</v>
      </c>
      <c r="CH462" s="54">
        <f t="shared" si="708"/>
        <v>3.3900914901034023E-3</v>
      </c>
      <c r="CI462" s="53">
        <f t="shared" si="708"/>
        <v>0</v>
      </c>
      <c r="CJ462" s="54">
        <f t="shared" si="708"/>
        <v>0</v>
      </c>
      <c r="CK462" s="53">
        <f t="shared" si="708"/>
        <v>0</v>
      </c>
      <c r="CL462" s="54">
        <f t="shared" si="708"/>
        <v>0</v>
      </c>
      <c r="CM462" s="53">
        <f t="shared" si="708"/>
        <v>0</v>
      </c>
      <c r="CN462" s="54">
        <f t="shared" si="708"/>
        <v>0</v>
      </c>
      <c r="CO462" s="53">
        <f t="shared" si="708"/>
        <v>0</v>
      </c>
      <c r="CP462" s="54">
        <f t="shared" si="708"/>
        <v>0</v>
      </c>
      <c r="CQ462" s="53">
        <f t="shared" si="708"/>
        <v>0</v>
      </c>
      <c r="CR462" s="54">
        <f t="shared" si="708"/>
        <v>0</v>
      </c>
      <c r="CS462" s="53">
        <f t="shared" si="708"/>
        <v>0</v>
      </c>
      <c r="CT462" s="54">
        <f t="shared" si="708"/>
        <v>0</v>
      </c>
      <c r="CU462" s="53">
        <f t="shared" si="708"/>
        <v>0</v>
      </c>
      <c r="CV462" s="54">
        <f t="shared" si="708"/>
        <v>0</v>
      </c>
      <c r="CW462" s="53">
        <f t="shared" si="708"/>
        <v>0</v>
      </c>
      <c r="CX462" s="54">
        <f t="shared" si="708"/>
        <v>0</v>
      </c>
      <c r="CY462" s="53">
        <f t="shared" si="708"/>
        <v>0</v>
      </c>
      <c r="CZ462" s="54">
        <f t="shared" si="708"/>
        <v>0</v>
      </c>
      <c r="DA462" s="53">
        <f t="shared" si="708"/>
        <v>0</v>
      </c>
      <c r="DB462" s="54">
        <f t="shared" si="708"/>
        <v>0</v>
      </c>
      <c r="DC462" s="53">
        <f t="shared" si="708"/>
        <v>0</v>
      </c>
      <c r="DD462" s="57">
        <f t="shared" si="708"/>
        <v>0</v>
      </c>
      <c r="DE462" s="3"/>
    </row>
    <row r="463" spans="1:109" x14ac:dyDescent="0.35">
      <c r="A463" s="3"/>
      <c r="B463" s="3" t="s">
        <v>4006</v>
      </c>
      <c r="C463" s="39" t="s">
        <v>537</v>
      </c>
      <c r="D463" s="3" t="s">
        <v>539</v>
      </c>
      <c r="E463" s="52">
        <f t="shared" ref="E463:BP463" si="709">IF(SUM(E$318:E$422),E351/SUM(E$318:E$422)*E$426,0)</f>
        <v>0</v>
      </c>
      <c r="F463" s="53">
        <f t="shared" si="709"/>
        <v>0</v>
      </c>
      <c r="G463" s="53">
        <f t="shared" si="709"/>
        <v>0</v>
      </c>
      <c r="H463" s="53">
        <f t="shared" si="709"/>
        <v>0</v>
      </c>
      <c r="I463" s="53">
        <f t="shared" si="709"/>
        <v>0</v>
      </c>
      <c r="J463" s="54">
        <f t="shared" si="709"/>
        <v>0</v>
      </c>
      <c r="K463" s="54">
        <f t="shared" si="709"/>
        <v>0</v>
      </c>
      <c r="L463" s="54">
        <f t="shared" si="709"/>
        <v>0</v>
      </c>
      <c r="M463" s="54">
        <f t="shared" si="709"/>
        <v>0</v>
      </c>
      <c r="N463" s="53">
        <f t="shared" si="709"/>
        <v>0</v>
      </c>
      <c r="O463" s="53">
        <f t="shared" si="709"/>
        <v>0</v>
      </c>
      <c r="P463" s="53">
        <f t="shared" si="709"/>
        <v>0</v>
      </c>
      <c r="Q463" s="54">
        <f t="shared" si="709"/>
        <v>0</v>
      </c>
      <c r="R463" s="54">
        <f t="shared" si="709"/>
        <v>0</v>
      </c>
      <c r="S463" s="54">
        <f t="shared" si="709"/>
        <v>0</v>
      </c>
      <c r="T463" s="54">
        <f t="shared" si="709"/>
        <v>0</v>
      </c>
      <c r="U463" s="53">
        <f t="shared" si="709"/>
        <v>0</v>
      </c>
      <c r="V463" s="53">
        <f t="shared" si="709"/>
        <v>0</v>
      </c>
      <c r="W463" s="53">
        <f t="shared" si="709"/>
        <v>0</v>
      </c>
      <c r="X463" s="54">
        <f t="shared" si="709"/>
        <v>0</v>
      </c>
      <c r="Y463" s="53">
        <f t="shared" si="709"/>
        <v>0</v>
      </c>
      <c r="Z463" s="54">
        <f t="shared" si="709"/>
        <v>0</v>
      </c>
      <c r="AA463" s="54">
        <f t="shared" si="709"/>
        <v>0</v>
      </c>
      <c r="AB463" s="54">
        <f t="shared" si="709"/>
        <v>0</v>
      </c>
      <c r="AC463" s="54">
        <f t="shared" si="709"/>
        <v>0</v>
      </c>
      <c r="AD463" s="53">
        <f t="shared" si="709"/>
        <v>0</v>
      </c>
      <c r="AE463" s="53">
        <f t="shared" si="709"/>
        <v>0</v>
      </c>
      <c r="AF463" s="53">
        <f t="shared" si="709"/>
        <v>0</v>
      </c>
      <c r="AG463" s="53">
        <f t="shared" si="709"/>
        <v>0</v>
      </c>
      <c r="AH463" s="54">
        <f t="shared" si="709"/>
        <v>0</v>
      </c>
      <c r="AI463" s="54">
        <f t="shared" si="709"/>
        <v>0</v>
      </c>
      <c r="AJ463" s="54">
        <f t="shared" si="709"/>
        <v>0</v>
      </c>
      <c r="AK463" s="54">
        <f t="shared" si="709"/>
        <v>0</v>
      </c>
      <c r="AL463" s="53">
        <f t="shared" si="709"/>
        <v>0</v>
      </c>
      <c r="AM463" s="53">
        <f t="shared" si="709"/>
        <v>0</v>
      </c>
      <c r="AN463" s="53">
        <f t="shared" si="709"/>
        <v>0</v>
      </c>
      <c r="AO463" s="54">
        <f t="shared" si="709"/>
        <v>0</v>
      </c>
      <c r="AP463" s="53">
        <f t="shared" si="709"/>
        <v>1.2478870830084968E-9</v>
      </c>
      <c r="AQ463" s="54">
        <f t="shared" si="709"/>
        <v>4.7750515540555774E-2</v>
      </c>
      <c r="AR463" s="53">
        <f t="shared" si="709"/>
        <v>0</v>
      </c>
      <c r="AS463" s="54">
        <f t="shared" si="709"/>
        <v>0</v>
      </c>
      <c r="AT463" s="53">
        <f t="shared" si="709"/>
        <v>0</v>
      </c>
      <c r="AU463" s="54">
        <f t="shared" si="709"/>
        <v>5.1159748924447003E-3</v>
      </c>
      <c r="AV463" s="53">
        <f t="shared" si="709"/>
        <v>0</v>
      </c>
      <c r="AW463" s="54">
        <f t="shared" si="709"/>
        <v>0</v>
      </c>
      <c r="AX463" s="53">
        <f t="shared" si="709"/>
        <v>0</v>
      </c>
      <c r="AY463" s="54">
        <f t="shared" si="709"/>
        <v>4.5069123018106449E-2</v>
      </c>
      <c r="AZ463" s="53">
        <f t="shared" si="709"/>
        <v>0</v>
      </c>
      <c r="BA463" s="54">
        <f t="shared" si="709"/>
        <v>3.0053410671722965E-2</v>
      </c>
      <c r="BB463" s="53">
        <f t="shared" si="709"/>
        <v>1.1129226461189426E-2</v>
      </c>
      <c r="BC463" s="54">
        <f t="shared" si="709"/>
        <v>0</v>
      </c>
      <c r="BD463" s="53">
        <f t="shared" si="709"/>
        <v>0</v>
      </c>
      <c r="BE463" s="54">
        <f t="shared" si="709"/>
        <v>0</v>
      </c>
      <c r="BF463" s="53">
        <f t="shared" si="709"/>
        <v>0.71801561035747186</v>
      </c>
      <c r="BG463" s="54">
        <f t="shared" si="709"/>
        <v>0</v>
      </c>
      <c r="BH463" s="53">
        <f t="shared" si="709"/>
        <v>0</v>
      </c>
      <c r="BI463" s="54">
        <f t="shared" si="709"/>
        <v>0</v>
      </c>
      <c r="BJ463" s="53">
        <f t="shared" si="709"/>
        <v>0</v>
      </c>
      <c r="BK463" s="54">
        <f t="shared" si="709"/>
        <v>0</v>
      </c>
      <c r="BL463" s="53">
        <f t="shared" si="709"/>
        <v>2.8959293245396969E-6</v>
      </c>
      <c r="BM463" s="54">
        <f t="shared" si="709"/>
        <v>1.0865663922821212E-3</v>
      </c>
      <c r="BN463" s="53">
        <f t="shared" si="709"/>
        <v>0.15701651505394157</v>
      </c>
      <c r="BO463" s="54">
        <f t="shared" si="709"/>
        <v>0</v>
      </c>
      <c r="BP463" s="53">
        <f t="shared" si="709"/>
        <v>0</v>
      </c>
      <c r="BQ463" s="54">
        <f t="shared" ref="BQ463:DD463" si="710">IF(SUM(BQ$318:BQ$422),BQ351/SUM(BQ$318:BQ$422)*BQ$426,0)</f>
        <v>0</v>
      </c>
      <c r="BR463" s="53">
        <f t="shared" si="710"/>
        <v>0</v>
      </c>
      <c r="BS463" s="54">
        <f t="shared" si="710"/>
        <v>0</v>
      </c>
      <c r="BT463" s="53">
        <f t="shared" si="710"/>
        <v>0</v>
      </c>
      <c r="BU463" s="54">
        <f t="shared" si="710"/>
        <v>8.440760464033617E-2</v>
      </c>
      <c r="BV463" s="53">
        <f t="shared" si="710"/>
        <v>0</v>
      </c>
      <c r="BW463" s="54">
        <f t="shared" si="710"/>
        <v>0</v>
      </c>
      <c r="BX463" s="53">
        <f t="shared" si="710"/>
        <v>1.6591809364603116</v>
      </c>
      <c r="BY463" s="54">
        <f t="shared" si="710"/>
        <v>0</v>
      </c>
      <c r="BZ463" s="53">
        <f t="shared" si="710"/>
        <v>0</v>
      </c>
      <c r="CA463" s="54">
        <f t="shared" si="710"/>
        <v>0</v>
      </c>
      <c r="CB463" s="53">
        <f t="shared" si="710"/>
        <v>0</v>
      </c>
      <c r="CC463" s="54">
        <f t="shared" si="710"/>
        <v>0</v>
      </c>
      <c r="CD463" s="53">
        <f t="shared" si="710"/>
        <v>0</v>
      </c>
      <c r="CE463" s="54">
        <f t="shared" si="710"/>
        <v>0</v>
      </c>
      <c r="CF463" s="53">
        <f t="shared" si="710"/>
        <v>0</v>
      </c>
      <c r="CG463" s="54">
        <f t="shared" si="710"/>
        <v>0</v>
      </c>
      <c r="CH463" s="53">
        <f t="shared" si="710"/>
        <v>1.2332301458743071</v>
      </c>
      <c r="CI463" s="54">
        <f t="shared" si="710"/>
        <v>0</v>
      </c>
      <c r="CJ463" s="53">
        <f t="shared" si="710"/>
        <v>0</v>
      </c>
      <c r="CK463" s="54">
        <f t="shared" si="710"/>
        <v>0</v>
      </c>
      <c r="CL463" s="53">
        <f t="shared" si="710"/>
        <v>0</v>
      </c>
      <c r="CM463" s="54">
        <f t="shared" si="710"/>
        <v>0</v>
      </c>
      <c r="CN463" s="53">
        <f t="shared" si="710"/>
        <v>0</v>
      </c>
      <c r="CO463" s="54">
        <f t="shared" si="710"/>
        <v>0</v>
      </c>
      <c r="CP463" s="53">
        <f t="shared" si="710"/>
        <v>0</v>
      </c>
      <c r="CQ463" s="54">
        <f t="shared" si="710"/>
        <v>0</v>
      </c>
      <c r="CR463" s="53">
        <f t="shared" si="710"/>
        <v>0</v>
      </c>
      <c r="CS463" s="54">
        <f t="shared" si="710"/>
        <v>0</v>
      </c>
      <c r="CT463" s="53">
        <f t="shared" si="710"/>
        <v>0</v>
      </c>
      <c r="CU463" s="54">
        <f t="shared" si="710"/>
        <v>0</v>
      </c>
      <c r="CV463" s="53">
        <f t="shared" si="710"/>
        <v>0</v>
      </c>
      <c r="CW463" s="54">
        <f t="shared" si="710"/>
        <v>0</v>
      </c>
      <c r="CX463" s="53">
        <f t="shared" si="710"/>
        <v>0</v>
      </c>
      <c r="CY463" s="54">
        <f t="shared" si="710"/>
        <v>0</v>
      </c>
      <c r="CZ463" s="53">
        <f t="shared" si="710"/>
        <v>0</v>
      </c>
      <c r="DA463" s="54">
        <f t="shared" si="710"/>
        <v>0</v>
      </c>
      <c r="DB463" s="53">
        <f t="shared" si="710"/>
        <v>0</v>
      </c>
      <c r="DC463" s="54">
        <f t="shared" si="710"/>
        <v>0</v>
      </c>
      <c r="DD463" s="55">
        <f t="shared" si="710"/>
        <v>0</v>
      </c>
      <c r="DE463" s="3"/>
    </row>
    <row r="464" spans="1:109" x14ac:dyDescent="0.35">
      <c r="A464" s="3"/>
      <c r="B464" s="3" t="s">
        <v>4009</v>
      </c>
      <c r="C464" s="39"/>
      <c r="D464" s="3" t="s">
        <v>541</v>
      </c>
      <c r="E464" s="52">
        <f t="shared" ref="E464:BP464" si="711">IF(SUM(E$318:E$422),E352/SUM(E$318:E$422)*E$426,0)</f>
        <v>0</v>
      </c>
      <c r="F464" s="53">
        <f t="shared" si="711"/>
        <v>0</v>
      </c>
      <c r="G464" s="53">
        <f t="shared" si="711"/>
        <v>0</v>
      </c>
      <c r="H464" s="53">
        <f t="shared" si="711"/>
        <v>0</v>
      </c>
      <c r="I464" s="53">
        <f t="shared" si="711"/>
        <v>0</v>
      </c>
      <c r="J464" s="54">
        <f t="shared" si="711"/>
        <v>0</v>
      </c>
      <c r="K464" s="54">
        <f t="shared" si="711"/>
        <v>0</v>
      </c>
      <c r="L464" s="54">
        <f t="shared" si="711"/>
        <v>0</v>
      </c>
      <c r="M464" s="54">
        <f t="shared" si="711"/>
        <v>0</v>
      </c>
      <c r="N464" s="53">
        <f t="shared" si="711"/>
        <v>0</v>
      </c>
      <c r="O464" s="53">
        <f t="shared" si="711"/>
        <v>0</v>
      </c>
      <c r="P464" s="53">
        <f t="shared" si="711"/>
        <v>0</v>
      </c>
      <c r="Q464" s="54">
        <f t="shared" si="711"/>
        <v>0</v>
      </c>
      <c r="R464" s="54">
        <f t="shared" si="711"/>
        <v>0</v>
      </c>
      <c r="S464" s="54">
        <f t="shared" si="711"/>
        <v>0</v>
      </c>
      <c r="T464" s="54">
        <f t="shared" si="711"/>
        <v>0</v>
      </c>
      <c r="U464" s="53">
        <f t="shared" si="711"/>
        <v>0</v>
      </c>
      <c r="V464" s="53">
        <f t="shared" si="711"/>
        <v>0</v>
      </c>
      <c r="W464" s="53">
        <f t="shared" si="711"/>
        <v>0</v>
      </c>
      <c r="X464" s="54">
        <f t="shared" si="711"/>
        <v>0</v>
      </c>
      <c r="Y464" s="53">
        <f t="shared" si="711"/>
        <v>0</v>
      </c>
      <c r="Z464" s="54">
        <f t="shared" si="711"/>
        <v>0</v>
      </c>
      <c r="AA464" s="54">
        <f t="shared" si="711"/>
        <v>0</v>
      </c>
      <c r="AB464" s="54">
        <f t="shared" si="711"/>
        <v>0</v>
      </c>
      <c r="AC464" s="54">
        <f t="shared" si="711"/>
        <v>0</v>
      </c>
      <c r="AD464" s="53">
        <f t="shared" si="711"/>
        <v>0</v>
      </c>
      <c r="AE464" s="53">
        <f t="shared" si="711"/>
        <v>0</v>
      </c>
      <c r="AF464" s="53">
        <f t="shared" si="711"/>
        <v>0</v>
      </c>
      <c r="AG464" s="53">
        <f t="shared" si="711"/>
        <v>0</v>
      </c>
      <c r="AH464" s="54">
        <f t="shared" si="711"/>
        <v>0</v>
      </c>
      <c r="AI464" s="54">
        <f t="shared" si="711"/>
        <v>0</v>
      </c>
      <c r="AJ464" s="54">
        <f t="shared" si="711"/>
        <v>0</v>
      </c>
      <c r="AK464" s="54">
        <f t="shared" si="711"/>
        <v>0</v>
      </c>
      <c r="AL464" s="53">
        <f t="shared" si="711"/>
        <v>0</v>
      </c>
      <c r="AM464" s="53">
        <f t="shared" si="711"/>
        <v>0</v>
      </c>
      <c r="AN464" s="53">
        <f t="shared" si="711"/>
        <v>0</v>
      </c>
      <c r="AO464" s="54">
        <f t="shared" si="711"/>
        <v>0</v>
      </c>
      <c r="AP464" s="53">
        <f t="shared" si="711"/>
        <v>5.9494989456788096E-9</v>
      </c>
      <c r="AQ464" s="54">
        <f t="shared" si="711"/>
        <v>0.22765813167906782</v>
      </c>
      <c r="AR464" s="53">
        <f t="shared" si="711"/>
        <v>0</v>
      </c>
      <c r="AS464" s="54">
        <f t="shared" si="711"/>
        <v>0</v>
      </c>
      <c r="AT464" s="53">
        <f t="shared" si="711"/>
        <v>0</v>
      </c>
      <c r="AU464" s="54">
        <f t="shared" si="711"/>
        <v>2.4391219079965228E-2</v>
      </c>
      <c r="AV464" s="53">
        <f t="shared" si="711"/>
        <v>0</v>
      </c>
      <c r="AW464" s="54">
        <f t="shared" si="711"/>
        <v>0</v>
      </c>
      <c r="AX464" s="53">
        <f t="shared" si="711"/>
        <v>0</v>
      </c>
      <c r="AY464" s="54">
        <f t="shared" si="711"/>
        <v>0.21487416892916675</v>
      </c>
      <c r="AZ464" s="53">
        <f t="shared" si="711"/>
        <v>0</v>
      </c>
      <c r="BA464" s="54">
        <f t="shared" si="711"/>
        <v>0.14328438649625047</v>
      </c>
      <c r="BB464" s="53">
        <f t="shared" si="711"/>
        <v>5.3060346563917705E-2</v>
      </c>
      <c r="BC464" s="54">
        <f t="shared" si="711"/>
        <v>0</v>
      </c>
      <c r="BD464" s="53">
        <f t="shared" si="711"/>
        <v>0</v>
      </c>
      <c r="BE464" s="54">
        <f t="shared" si="711"/>
        <v>0</v>
      </c>
      <c r="BF464" s="53">
        <f t="shared" si="711"/>
        <v>3.4232529328726278</v>
      </c>
      <c r="BG464" s="54">
        <f t="shared" si="711"/>
        <v>0</v>
      </c>
      <c r="BH464" s="53">
        <f t="shared" si="711"/>
        <v>0</v>
      </c>
      <c r="BI464" s="54">
        <f t="shared" si="711"/>
        <v>0</v>
      </c>
      <c r="BJ464" s="53">
        <f t="shared" si="711"/>
        <v>0</v>
      </c>
      <c r="BK464" s="54">
        <f t="shared" si="711"/>
        <v>0</v>
      </c>
      <c r="BL464" s="53">
        <f t="shared" si="711"/>
        <v>1.3806800869812321E-5</v>
      </c>
      <c r="BM464" s="54">
        <f t="shared" si="711"/>
        <v>5.1803770495863774E-3</v>
      </c>
      <c r="BN464" s="53">
        <f t="shared" si="711"/>
        <v>0.74860105813053412</v>
      </c>
      <c r="BO464" s="54">
        <f t="shared" si="711"/>
        <v>0</v>
      </c>
      <c r="BP464" s="53">
        <f t="shared" si="711"/>
        <v>0</v>
      </c>
      <c r="BQ464" s="54">
        <f t="shared" ref="BQ464:DD464" si="712">IF(SUM(BQ$318:BQ$422),BQ352/SUM(BQ$318:BQ$422)*BQ$426,0)</f>
        <v>0</v>
      </c>
      <c r="BR464" s="53">
        <f t="shared" si="712"/>
        <v>0</v>
      </c>
      <c r="BS464" s="54">
        <f t="shared" si="712"/>
        <v>0</v>
      </c>
      <c r="BT464" s="53">
        <f t="shared" si="712"/>
        <v>0</v>
      </c>
      <c r="BU464" s="54">
        <f t="shared" si="712"/>
        <v>0.40242659905113742</v>
      </c>
      <c r="BV464" s="53">
        <f t="shared" si="712"/>
        <v>0</v>
      </c>
      <c r="BW464" s="54">
        <f t="shared" si="712"/>
        <v>0</v>
      </c>
      <c r="BX464" s="53">
        <f t="shared" si="712"/>
        <v>7.9104074131151094</v>
      </c>
      <c r="BY464" s="54">
        <f t="shared" si="712"/>
        <v>0</v>
      </c>
      <c r="BZ464" s="53">
        <f t="shared" si="712"/>
        <v>0</v>
      </c>
      <c r="CA464" s="54">
        <f t="shared" si="712"/>
        <v>0</v>
      </c>
      <c r="CB464" s="53">
        <f t="shared" si="712"/>
        <v>0</v>
      </c>
      <c r="CC464" s="54">
        <f t="shared" si="712"/>
        <v>0</v>
      </c>
      <c r="CD464" s="53">
        <f t="shared" si="712"/>
        <v>0</v>
      </c>
      <c r="CE464" s="54">
        <f t="shared" si="712"/>
        <v>0</v>
      </c>
      <c r="CF464" s="53">
        <f t="shared" si="712"/>
        <v>0</v>
      </c>
      <c r="CG464" s="54">
        <f t="shared" si="712"/>
        <v>0</v>
      </c>
      <c r="CH464" s="53">
        <f t="shared" si="712"/>
        <v>5.8796196807885028</v>
      </c>
      <c r="CI464" s="54">
        <f t="shared" si="712"/>
        <v>0</v>
      </c>
      <c r="CJ464" s="53">
        <f t="shared" si="712"/>
        <v>0</v>
      </c>
      <c r="CK464" s="54">
        <f t="shared" si="712"/>
        <v>0</v>
      </c>
      <c r="CL464" s="53">
        <f t="shared" si="712"/>
        <v>0</v>
      </c>
      <c r="CM464" s="54">
        <f t="shared" si="712"/>
        <v>0</v>
      </c>
      <c r="CN464" s="53">
        <f t="shared" si="712"/>
        <v>0</v>
      </c>
      <c r="CO464" s="54">
        <f t="shared" si="712"/>
        <v>0</v>
      </c>
      <c r="CP464" s="53">
        <f t="shared" si="712"/>
        <v>0</v>
      </c>
      <c r="CQ464" s="54">
        <f t="shared" si="712"/>
        <v>0</v>
      </c>
      <c r="CR464" s="53">
        <f t="shared" si="712"/>
        <v>0</v>
      </c>
      <c r="CS464" s="54">
        <f t="shared" si="712"/>
        <v>0</v>
      </c>
      <c r="CT464" s="53">
        <f t="shared" si="712"/>
        <v>0</v>
      </c>
      <c r="CU464" s="54">
        <f t="shared" si="712"/>
        <v>0</v>
      </c>
      <c r="CV464" s="53">
        <f t="shared" si="712"/>
        <v>0</v>
      </c>
      <c r="CW464" s="54">
        <f t="shared" si="712"/>
        <v>0</v>
      </c>
      <c r="CX464" s="53">
        <f t="shared" si="712"/>
        <v>0</v>
      </c>
      <c r="CY464" s="54">
        <f t="shared" si="712"/>
        <v>0</v>
      </c>
      <c r="CZ464" s="53">
        <f t="shared" si="712"/>
        <v>0</v>
      </c>
      <c r="DA464" s="54">
        <f t="shared" si="712"/>
        <v>0</v>
      </c>
      <c r="DB464" s="53">
        <f t="shared" si="712"/>
        <v>0</v>
      </c>
      <c r="DC464" s="54">
        <f t="shared" si="712"/>
        <v>0</v>
      </c>
      <c r="DD464" s="55">
        <f t="shared" si="712"/>
        <v>0</v>
      </c>
      <c r="DE464" s="3"/>
    </row>
    <row r="465" spans="1:109" x14ac:dyDescent="0.35">
      <c r="A465" s="3"/>
      <c r="B465" s="3" t="s">
        <v>4010</v>
      </c>
      <c r="C465" s="39"/>
      <c r="D465" s="3" t="s">
        <v>543</v>
      </c>
      <c r="E465" s="52">
        <f t="shared" ref="E465:BP465" si="713">IF(SUM(E$318:E$422),E353/SUM(E$318:E$422)*E$426,0)</f>
        <v>0</v>
      </c>
      <c r="F465" s="53">
        <f t="shared" si="713"/>
        <v>0</v>
      </c>
      <c r="G465" s="53">
        <f t="shared" si="713"/>
        <v>0</v>
      </c>
      <c r="H465" s="53">
        <f t="shared" si="713"/>
        <v>0</v>
      </c>
      <c r="I465" s="53">
        <f t="shared" si="713"/>
        <v>0</v>
      </c>
      <c r="J465" s="54">
        <f t="shared" si="713"/>
        <v>0</v>
      </c>
      <c r="K465" s="54">
        <f t="shared" si="713"/>
        <v>0</v>
      </c>
      <c r="L465" s="54">
        <f t="shared" si="713"/>
        <v>0</v>
      </c>
      <c r="M465" s="54">
        <f t="shared" si="713"/>
        <v>0</v>
      </c>
      <c r="N465" s="53">
        <f t="shared" si="713"/>
        <v>0</v>
      </c>
      <c r="O465" s="53">
        <f t="shared" si="713"/>
        <v>0</v>
      </c>
      <c r="P465" s="53">
        <f t="shared" si="713"/>
        <v>0</v>
      </c>
      <c r="Q465" s="54">
        <f t="shared" si="713"/>
        <v>0</v>
      </c>
      <c r="R465" s="54">
        <f t="shared" si="713"/>
        <v>0</v>
      </c>
      <c r="S465" s="54">
        <f t="shared" si="713"/>
        <v>0</v>
      </c>
      <c r="T465" s="54">
        <f t="shared" si="713"/>
        <v>0</v>
      </c>
      <c r="U465" s="53">
        <f t="shared" si="713"/>
        <v>0</v>
      </c>
      <c r="V465" s="53">
        <f t="shared" si="713"/>
        <v>0</v>
      </c>
      <c r="W465" s="53">
        <f t="shared" si="713"/>
        <v>0</v>
      </c>
      <c r="X465" s="54">
        <f t="shared" si="713"/>
        <v>0</v>
      </c>
      <c r="Y465" s="53">
        <f t="shared" si="713"/>
        <v>0</v>
      </c>
      <c r="Z465" s="54">
        <f t="shared" si="713"/>
        <v>0</v>
      </c>
      <c r="AA465" s="54">
        <f t="shared" si="713"/>
        <v>0</v>
      </c>
      <c r="AB465" s="54">
        <f t="shared" si="713"/>
        <v>0</v>
      </c>
      <c r="AC465" s="54">
        <f t="shared" si="713"/>
        <v>0</v>
      </c>
      <c r="AD465" s="53">
        <f t="shared" si="713"/>
        <v>0</v>
      </c>
      <c r="AE465" s="53">
        <f t="shared" si="713"/>
        <v>0</v>
      </c>
      <c r="AF465" s="53">
        <f t="shared" si="713"/>
        <v>0</v>
      </c>
      <c r="AG465" s="53">
        <f t="shared" si="713"/>
        <v>0</v>
      </c>
      <c r="AH465" s="54">
        <f t="shared" si="713"/>
        <v>0</v>
      </c>
      <c r="AI465" s="54">
        <f t="shared" si="713"/>
        <v>0</v>
      </c>
      <c r="AJ465" s="54">
        <f t="shared" si="713"/>
        <v>0</v>
      </c>
      <c r="AK465" s="54">
        <f t="shared" si="713"/>
        <v>0</v>
      </c>
      <c r="AL465" s="53">
        <f t="shared" si="713"/>
        <v>0</v>
      </c>
      <c r="AM465" s="53">
        <f t="shared" si="713"/>
        <v>0</v>
      </c>
      <c r="AN465" s="53">
        <f t="shared" si="713"/>
        <v>0</v>
      </c>
      <c r="AO465" s="54">
        <f t="shared" si="713"/>
        <v>0</v>
      </c>
      <c r="AP465" s="53">
        <f t="shared" si="713"/>
        <v>5.9286283688436726E-9</v>
      </c>
      <c r="AQ465" s="54">
        <f t="shared" si="713"/>
        <v>0.22685951711123054</v>
      </c>
      <c r="AR465" s="53">
        <f t="shared" si="713"/>
        <v>0</v>
      </c>
      <c r="AS465" s="54">
        <f t="shared" si="713"/>
        <v>0</v>
      </c>
      <c r="AT465" s="53">
        <f t="shared" si="713"/>
        <v>0</v>
      </c>
      <c r="AU465" s="54">
        <f t="shared" si="713"/>
        <v>2.430565577176752E-2</v>
      </c>
      <c r="AV465" s="53">
        <f t="shared" si="713"/>
        <v>0</v>
      </c>
      <c r="AW465" s="54">
        <f t="shared" si="713"/>
        <v>0</v>
      </c>
      <c r="AX465" s="53">
        <f t="shared" si="713"/>
        <v>0</v>
      </c>
      <c r="AY465" s="54">
        <f t="shared" si="713"/>
        <v>0.21412039993223642</v>
      </c>
      <c r="AZ465" s="53">
        <f t="shared" si="713"/>
        <v>0</v>
      </c>
      <c r="BA465" s="54">
        <f t="shared" si="713"/>
        <v>0.14278175126176279</v>
      </c>
      <c r="BB465" s="53">
        <f t="shared" si="713"/>
        <v>5.2874213235721126E-2</v>
      </c>
      <c r="BC465" s="54">
        <f t="shared" si="713"/>
        <v>0</v>
      </c>
      <c r="BD465" s="53">
        <f t="shared" si="713"/>
        <v>0</v>
      </c>
      <c r="BE465" s="54">
        <f t="shared" si="713"/>
        <v>0</v>
      </c>
      <c r="BF465" s="53">
        <f t="shared" si="713"/>
        <v>3.4112443143294615</v>
      </c>
      <c r="BG465" s="54">
        <f t="shared" si="713"/>
        <v>0</v>
      </c>
      <c r="BH465" s="53">
        <f t="shared" si="713"/>
        <v>0</v>
      </c>
      <c r="BI465" s="54">
        <f t="shared" si="713"/>
        <v>0</v>
      </c>
      <c r="BJ465" s="53">
        <f t="shared" si="713"/>
        <v>0</v>
      </c>
      <c r="BK465" s="54">
        <f t="shared" si="713"/>
        <v>0</v>
      </c>
      <c r="BL465" s="53">
        <f t="shared" si="713"/>
        <v>1.3758367228419687E-5</v>
      </c>
      <c r="BM465" s="54">
        <f t="shared" si="713"/>
        <v>5.162204518044557E-3</v>
      </c>
      <c r="BN465" s="53">
        <f t="shared" si="713"/>
        <v>0.74597499902114872</v>
      </c>
      <c r="BO465" s="54">
        <f t="shared" si="713"/>
        <v>0</v>
      </c>
      <c r="BP465" s="53">
        <f t="shared" si="713"/>
        <v>0</v>
      </c>
      <c r="BQ465" s="54">
        <f t="shared" ref="BQ465:DD465" si="714">IF(SUM(BQ$318:BQ$422),BQ353/SUM(BQ$318:BQ$422)*BQ$426,0)</f>
        <v>0</v>
      </c>
      <c r="BR465" s="53">
        <f t="shared" si="714"/>
        <v>0</v>
      </c>
      <c r="BS465" s="54">
        <f t="shared" si="714"/>
        <v>0</v>
      </c>
      <c r="BT465" s="53">
        <f t="shared" si="714"/>
        <v>0</v>
      </c>
      <c r="BU465" s="54">
        <f t="shared" si="714"/>
        <v>0.40101490449791805</v>
      </c>
      <c r="BV465" s="53">
        <f t="shared" si="714"/>
        <v>0</v>
      </c>
      <c r="BW465" s="54">
        <f t="shared" si="714"/>
        <v>0</v>
      </c>
      <c r="BX465" s="53">
        <f t="shared" si="714"/>
        <v>7.8826580568718301</v>
      </c>
      <c r="BY465" s="54">
        <f t="shared" si="714"/>
        <v>0</v>
      </c>
      <c r="BZ465" s="53">
        <f t="shared" si="714"/>
        <v>0</v>
      </c>
      <c r="CA465" s="54">
        <f t="shared" si="714"/>
        <v>0</v>
      </c>
      <c r="CB465" s="53">
        <f t="shared" si="714"/>
        <v>0</v>
      </c>
      <c r="CC465" s="54">
        <f t="shared" si="714"/>
        <v>0</v>
      </c>
      <c r="CD465" s="53">
        <f t="shared" si="714"/>
        <v>0</v>
      </c>
      <c r="CE465" s="54">
        <f t="shared" si="714"/>
        <v>0</v>
      </c>
      <c r="CF465" s="53">
        <f t="shared" si="714"/>
        <v>0</v>
      </c>
      <c r="CG465" s="54">
        <f t="shared" si="714"/>
        <v>0</v>
      </c>
      <c r="CH465" s="53">
        <f t="shared" si="714"/>
        <v>5.8589942372965913</v>
      </c>
      <c r="CI465" s="54">
        <f t="shared" si="714"/>
        <v>0</v>
      </c>
      <c r="CJ465" s="53">
        <f t="shared" si="714"/>
        <v>0</v>
      </c>
      <c r="CK465" s="54">
        <f t="shared" si="714"/>
        <v>0</v>
      </c>
      <c r="CL465" s="53">
        <f t="shared" si="714"/>
        <v>0</v>
      </c>
      <c r="CM465" s="54">
        <f t="shared" si="714"/>
        <v>0</v>
      </c>
      <c r="CN465" s="53">
        <f t="shared" si="714"/>
        <v>0</v>
      </c>
      <c r="CO465" s="54">
        <f t="shared" si="714"/>
        <v>0</v>
      </c>
      <c r="CP465" s="53">
        <f t="shared" si="714"/>
        <v>0</v>
      </c>
      <c r="CQ465" s="54">
        <f t="shared" si="714"/>
        <v>0</v>
      </c>
      <c r="CR465" s="53">
        <f t="shared" si="714"/>
        <v>0</v>
      </c>
      <c r="CS465" s="54">
        <f t="shared" si="714"/>
        <v>0</v>
      </c>
      <c r="CT465" s="53">
        <f t="shared" si="714"/>
        <v>0</v>
      </c>
      <c r="CU465" s="54">
        <f t="shared" si="714"/>
        <v>0</v>
      </c>
      <c r="CV465" s="53">
        <f t="shared" si="714"/>
        <v>0</v>
      </c>
      <c r="CW465" s="54">
        <f t="shared" si="714"/>
        <v>0</v>
      </c>
      <c r="CX465" s="53">
        <f t="shared" si="714"/>
        <v>0</v>
      </c>
      <c r="CY465" s="54">
        <f t="shared" si="714"/>
        <v>0</v>
      </c>
      <c r="CZ465" s="53">
        <f t="shared" si="714"/>
        <v>0</v>
      </c>
      <c r="DA465" s="54">
        <f t="shared" si="714"/>
        <v>0</v>
      </c>
      <c r="DB465" s="53">
        <f t="shared" si="714"/>
        <v>0</v>
      </c>
      <c r="DC465" s="54">
        <f t="shared" si="714"/>
        <v>0</v>
      </c>
      <c r="DD465" s="55">
        <f t="shared" si="714"/>
        <v>0</v>
      </c>
      <c r="DE465" s="3"/>
    </row>
    <row r="466" spans="1:109" x14ac:dyDescent="0.35">
      <c r="A466" s="3"/>
      <c r="B466" s="3" t="s">
        <v>4011</v>
      </c>
      <c r="C466" s="39" t="s">
        <v>545</v>
      </c>
      <c r="D466" s="3" t="s">
        <v>547</v>
      </c>
      <c r="E466" s="56">
        <f t="shared" ref="E466:BP466" si="715">IF(SUM(E$318:E$422),E354/SUM(E$318:E$422)*E$426,0)</f>
        <v>0</v>
      </c>
      <c r="F466" s="54">
        <f t="shared" si="715"/>
        <v>0</v>
      </c>
      <c r="G466" s="54">
        <f t="shared" si="715"/>
        <v>0</v>
      </c>
      <c r="H466" s="54">
        <f t="shared" si="715"/>
        <v>0</v>
      </c>
      <c r="I466" s="54">
        <f t="shared" si="715"/>
        <v>0</v>
      </c>
      <c r="J466" s="53">
        <f t="shared" si="715"/>
        <v>0</v>
      </c>
      <c r="K466" s="53">
        <f t="shared" si="715"/>
        <v>0</v>
      </c>
      <c r="L466" s="53">
        <f t="shared" si="715"/>
        <v>0</v>
      </c>
      <c r="M466" s="53">
        <f t="shared" si="715"/>
        <v>0</v>
      </c>
      <c r="N466" s="54">
        <f t="shared" si="715"/>
        <v>0</v>
      </c>
      <c r="O466" s="54">
        <f t="shared" si="715"/>
        <v>0</v>
      </c>
      <c r="P466" s="54">
        <f t="shared" si="715"/>
        <v>0</v>
      </c>
      <c r="Q466" s="53">
        <f t="shared" si="715"/>
        <v>0</v>
      </c>
      <c r="R466" s="53">
        <f t="shared" si="715"/>
        <v>0</v>
      </c>
      <c r="S466" s="53">
        <f t="shared" si="715"/>
        <v>0</v>
      </c>
      <c r="T466" s="53">
        <f t="shared" si="715"/>
        <v>0</v>
      </c>
      <c r="U466" s="54">
        <f t="shared" si="715"/>
        <v>0</v>
      </c>
      <c r="V466" s="54">
        <f t="shared" si="715"/>
        <v>0</v>
      </c>
      <c r="W466" s="54">
        <f t="shared" si="715"/>
        <v>0</v>
      </c>
      <c r="X466" s="42">
        <f t="shared" si="715"/>
        <v>0</v>
      </c>
      <c r="Y466" s="58">
        <f t="shared" si="715"/>
        <v>0</v>
      </c>
      <c r="Z466" s="53">
        <f t="shared" si="715"/>
        <v>0</v>
      </c>
      <c r="AA466" s="53">
        <f t="shared" si="715"/>
        <v>0</v>
      </c>
      <c r="AB466" s="53">
        <f t="shared" si="715"/>
        <v>0</v>
      </c>
      <c r="AC466" s="53">
        <f t="shared" si="715"/>
        <v>0</v>
      </c>
      <c r="AD466" s="54">
        <f t="shared" si="715"/>
        <v>0</v>
      </c>
      <c r="AE466" s="54">
        <f t="shared" si="715"/>
        <v>0</v>
      </c>
      <c r="AF466" s="54">
        <f t="shared" si="715"/>
        <v>0</v>
      </c>
      <c r="AG466" s="54">
        <f t="shared" si="715"/>
        <v>0</v>
      </c>
      <c r="AH466" s="53">
        <f t="shared" si="715"/>
        <v>0</v>
      </c>
      <c r="AI466" s="53">
        <f t="shared" si="715"/>
        <v>0</v>
      </c>
      <c r="AJ466" s="53">
        <f t="shared" si="715"/>
        <v>0</v>
      </c>
      <c r="AK466" s="53">
        <f t="shared" si="715"/>
        <v>0</v>
      </c>
      <c r="AL466" s="54">
        <f t="shared" si="715"/>
        <v>0</v>
      </c>
      <c r="AM466" s="54">
        <f t="shared" si="715"/>
        <v>0</v>
      </c>
      <c r="AN466" s="54">
        <f t="shared" si="715"/>
        <v>0</v>
      </c>
      <c r="AO466" s="42">
        <f t="shared" si="715"/>
        <v>0</v>
      </c>
      <c r="AP466" s="58">
        <f t="shared" si="715"/>
        <v>0</v>
      </c>
      <c r="AQ466" s="42">
        <f t="shared" si="715"/>
        <v>0</v>
      </c>
      <c r="AR466" s="58">
        <f t="shared" si="715"/>
        <v>0</v>
      </c>
      <c r="AS466" s="42">
        <f t="shared" si="715"/>
        <v>0</v>
      </c>
      <c r="AT466" s="58">
        <f t="shared" si="715"/>
        <v>0</v>
      </c>
      <c r="AU466" s="42">
        <f t="shared" si="715"/>
        <v>0</v>
      </c>
      <c r="AV466" s="58">
        <f t="shared" si="715"/>
        <v>0</v>
      </c>
      <c r="AW466" s="42">
        <f t="shared" si="715"/>
        <v>0</v>
      </c>
      <c r="AX466" s="58">
        <f t="shared" si="715"/>
        <v>0</v>
      </c>
      <c r="AY466" s="42">
        <f t="shared" si="715"/>
        <v>0</v>
      </c>
      <c r="AZ466" s="58">
        <f t="shared" si="715"/>
        <v>0</v>
      </c>
      <c r="BA466" s="42">
        <f t="shared" si="715"/>
        <v>0</v>
      </c>
      <c r="BB466" s="58">
        <f t="shared" si="715"/>
        <v>0</v>
      </c>
      <c r="BC466" s="42">
        <f t="shared" si="715"/>
        <v>0</v>
      </c>
      <c r="BD466" s="58">
        <f t="shared" si="715"/>
        <v>0</v>
      </c>
      <c r="BE466" s="42">
        <f t="shared" si="715"/>
        <v>0</v>
      </c>
      <c r="BF466" s="58">
        <f t="shared" si="715"/>
        <v>0</v>
      </c>
      <c r="BG466" s="42">
        <f t="shared" si="715"/>
        <v>0</v>
      </c>
      <c r="BH466" s="58">
        <f t="shared" si="715"/>
        <v>0</v>
      </c>
      <c r="BI466" s="42">
        <f t="shared" si="715"/>
        <v>0</v>
      </c>
      <c r="BJ466" s="58">
        <f t="shared" si="715"/>
        <v>0</v>
      </c>
      <c r="BK466" s="42">
        <f t="shared" si="715"/>
        <v>0</v>
      </c>
      <c r="BL466" s="58">
        <f t="shared" si="715"/>
        <v>0</v>
      </c>
      <c r="BM466" s="42">
        <f t="shared" si="715"/>
        <v>0</v>
      </c>
      <c r="BN466" s="58">
        <f t="shared" si="715"/>
        <v>0</v>
      </c>
      <c r="BO466" s="42">
        <f t="shared" si="715"/>
        <v>0</v>
      </c>
      <c r="BP466" s="58">
        <f t="shared" si="715"/>
        <v>0</v>
      </c>
      <c r="BQ466" s="42">
        <f t="shared" ref="BQ466:DD466" si="716">IF(SUM(BQ$318:BQ$422),BQ354/SUM(BQ$318:BQ$422)*BQ$426,0)</f>
        <v>0</v>
      </c>
      <c r="BR466" s="58">
        <f t="shared" si="716"/>
        <v>0</v>
      </c>
      <c r="BS466" s="42">
        <f t="shared" si="716"/>
        <v>0</v>
      </c>
      <c r="BT466" s="58">
        <f t="shared" si="716"/>
        <v>0</v>
      </c>
      <c r="BU466" s="42">
        <f t="shared" si="716"/>
        <v>0</v>
      </c>
      <c r="BV466" s="58">
        <f t="shared" si="716"/>
        <v>0</v>
      </c>
      <c r="BW466" s="42">
        <f t="shared" si="716"/>
        <v>0</v>
      </c>
      <c r="BX466" s="58">
        <f t="shared" si="716"/>
        <v>0</v>
      </c>
      <c r="BY466" s="42">
        <f t="shared" si="716"/>
        <v>0</v>
      </c>
      <c r="BZ466" s="58">
        <f t="shared" si="716"/>
        <v>0</v>
      </c>
      <c r="CA466" s="42">
        <f t="shared" si="716"/>
        <v>0</v>
      </c>
      <c r="CB466" s="58">
        <f t="shared" si="716"/>
        <v>0</v>
      </c>
      <c r="CC466" s="42">
        <f t="shared" si="716"/>
        <v>0</v>
      </c>
      <c r="CD466" s="58">
        <f t="shared" si="716"/>
        <v>0</v>
      </c>
      <c r="CE466" s="42">
        <f t="shared" si="716"/>
        <v>0</v>
      </c>
      <c r="CF466" s="58">
        <f t="shared" si="716"/>
        <v>0</v>
      </c>
      <c r="CG466" s="42">
        <f t="shared" si="716"/>
        <v>0</v>
      </c>
      <c r="CH466" s="58">
        <f t="shared" si="716"/>
        <v>0.87082182334291314</v>
      </c>
      <c r="CI466" s="42">
        <f t="shared" si="716"/>
        <v>0</v>
      </c>
      <c r="CJ466" s="58">
        <f t="shared" si="716"/>
        <v>0</v>
      </c>
      <c r="CK466" s="42">
        <f t="shared" si="716"/>
        <v>0</v>
      </c>
      <c r="CL466" s="58">
        <f t="shared" si="716"/>
        <v>0</v>
      </c>
      <c r="CM466" s="42">
        <f t="shared" si="716"/>
        <v>0</v>
      </c>
      <c r="CN466" s="58">
        <f t="shared" si="716"/>
        <v>0</v>
      </c>
      <c r="CO466" s="42">
        <f t="shared" si="716"/>
        <v>0</v>
      </c>
      <c r="CP466" s="58">
        <f t="shared" si="716"/>
        <v>0</v>
      </c>
      <c r="CQ466" s="42">
        <f t="shared" si="716"/>
        <v>0</v>
      </c>
      <c r="CR466" s="58">
        <f t="shared" si="716"/>
        <v>0</v>
      </c>
      <c r="CS466" s="42">
        <f t="shared" si="716"/>
        <v>0</v>
      </c>
      <c r="CT466" s="58">
        <f t="shared" si="716"/>
        <v>0</v>
      </c>
      <c r="CU466" s="42">
        <f t="shared" si="716"/>
        <v>0</v>
      </c>
      <c r="CV466" s="58">
        <f t="shared" si="716"/>
        <v>0</v>
      </c>
      <c r="CW466" s="42">
        <f t="shared" si="716"/>
        <v>0</v>
      </c>
      <c r="CX466" s="58">
        <f t="shared" si="716"/>
        <v>0</v>
      </c>
      <c r="CY466" s="42">
        <f t="shared" si="716"/>
        <v>0</v>
      </c>
      <c r="CZ466" s="58">
        <f t="shared" si="716"/>
        <v>0</v>
      </c>
      <c r="DA466" s="42">
        <f t="shared" si="716"/>
        <v>0</v>
      </c>
      <c r="DB466" s="58">
        <f t="shared" si="716"/>
        <v>0</v>
      </c>
      <c r="DC466" s="42">
        <f t="shared" si="716"/>
        <v>0</v>
      </c>
      <c r="DD466" s="59">
        <f t="shared" si="716"/>
        <v>0</v>
      </c>
      <c r="DE466" s="3"/>
    </row>
    <row r="467" spans="1:109" x14ac:dyDescent="0.35">
      <c r="A467" s="3"/>
      <c r="B467" s="3" t="s">
        <v>3876</v>
      </c>
      <c r="C467" s="39" t="s">
        <v>548</v>
      </c>
      <c r="D467" s="3" t="s">
        <v>548</v>
      </c>
      <c r="E467" s="52">
        <f t="shared" ref="E467:BP467" si="717">IF(SUM(E$318:E$422),E355/SUM(E$318:E$422)*E$426,0)</f>
        <v>0</v>
      </c>
      <c r="F467" s="53">
        <f t="shared" si="717"/>
        <v>0</v>
      </c>
      <c r="G467" s="53">
        <f t="shared" si="717"/>
        <v>0</v>
      </c>
      <c r="H467" s="53">
        <f t="shared" si="717"/>
        <v>0</v>
      </c>
      <c r="I467" s="53">
        <f t="shared" si="717"/>
        <v>0</v>
      </c>
      <c r="J467" s="54">
        <f t="shared" si="717"/>
        <v>0</v>
      </c>
      <c r="K467" s="54">
        <f t="shared" si="717"/>
        <v>0</v>
      </c>
      <c r="L467" s="54">
        <f t="shared" si="717"/>
        <v>0</v>
      </c>
      <c r="M467" s="54">
        <f t="shared" si="717"/>
        <v>0</v>
      </c>
      <c r="N467" s="53">
        <f t="shared" si="717"/>
        <v>0</v>
      </c>
      <c r="O467" s="53">
        <f t="shared" si="717"/>
        <v>0</v>
      </c>
      <c r="P467" s="53">
        <f t="shared" si="717"/>
        <v>0</v>
      </c>
      <c r="Q467" s="54">
        <f t="shared" si="717"/>
        <v>0</v>
      </c>
      <c r="R467" s="54">
        <f t="shared" si="717"/>
        <v>0</v>
      </c>
      <c r="S467" s="54">
        <f t="shared" si="717"/>
        <v>0</v>
      </c>
      <c r="T467" s="54">
        <f t="shared" si="717"/>
        <v>0</v>
      </c>
      <c r="U467" s="53">
        <f t="shared" si="717"/>
        <v>0</v>
      </c>
      <c r="V467" s="53">
        <f t="shared" si="717"/>
        <v>0</v>
      </c>
      <c r="W467" s="53">
        <f t="shared" si="717"/>
        <v>0</v>
      </c>
      <c r="X467" s="58">
        <f t="shared" si="717"/>
        <v>0</v>
      </c>
      <c r="Y467" s="42">
        <f t="shared" si="717"/>
        <v>0</v>
      </c>
      <c r="Z467" s="54">
        <f t="shared" si="717"/>
        <v>0</v>
      </c>
      <c r="AA467" s="54">
        <f t="shared" si="717"/>
        <v>0</v>
      </c>
      <c r="AB467" s="54">
        <f t="shared" si="717"/>
        <v>0</v>
      </c>
      <c r="AC467" s="54">
        <f t="shared" si="717"/>
        <v>0</v>
      </c>
      <c r="AD467" s="53">
        <f t="shared" si="717"/>
        <v>0</v>
      </c>
      <c r="AE467" s="53">
        <f t="shared" si="717"/>
        <v>0</v>
      </c>
      <c r="AF467" s="53">
        <f t="shared" si="717"/>
        <v>0</v>
      </c>
      <c r="AG467" s="53">
        <f t="shared" si="717"/>
        <v>0</v>
      </c>
      <c r="AH467" s="54">
        <f t="shared" si="717"/>
        <v>0</v>
      </c>
      <c r="AI467" s="54">
        <f t="shared" si="717"/>
        <v>0</v>
      </c>
      <c r="AJ467" s="54">
        <f t="shared" si="717"/>
        <v>0</v>
      </c>
      <c r="AK467" s="54">
        <f t="shared" si="717"/>
        <v>0</v>
      </c>
      <c r="AL467" s="53">
        <f t="shared" si="717"/>
        <v>0</v>
      </c>
      <c r="AM467" s="53">
        <f t="shared" si="717"/>
        <v>0</v>
      </c>
      <c r="AN467" s="53">
        <f t="shared" si="717"/>
        <v>0</v>
      </c>
      <c r="AO467" s="58">
        <f t="shared" si="717"/>
        <v>0</v>
      </c>
      <c r="AP467" s="42">
        <f t="shared" si="717"/>
        <v>4.5393928964927654E-9</v>
      </c>
      <c r="AQ467" s="58">
        <f t="shared" si="717"/>
        <v>0.17370029227811987</v>
      </c>
      <c r="AR467" s="42">
        <f t="shared" si="717"/>
        <v>0</v>
      </c>
      <c r="AS467" s="58">
        <f t="shared" si="717"/>
        <v>0</v>
      </c>
      <c r="AT467" s="42">
        <f t="shared" si="717"/>
        <v>0</v>
      </c>
      <c r="AU467" s="58">
        <f t="shared" si="717"/>
        <v>0</v>
      </c>
      <c r="AV467" s="42">
        <f t="shared" si="717"/>
        <v>0</v>
      </c>
      <c r="AW467" s="58">
        <f t="shared" si="717"/>
        <v>0</v>
      </c>
      <c r="AX467" s="42">
        <f t="shared" si="717"/>
        <v>0</v>
      </c>
      <c r="AY467" s="58">
        <f t="shared" si="717"/>
        <v>0.19282457516481896</v>
      </c>
      <c r="AZ467" s="42">
        <f t="shared" si="717"/>
        <v>0</v>
      </c>
      <c r="BA467" s="58">
        <f t="shared" si="717"/>
        <v>0</v>
      </c>
      <c r="BB467" s="42">
        <f t="shared" si="717"/>
        <v>0</v>
      </c>
      <c r="BC467" s="58">
        <f t="shared" si="717"/>
        <v>0</v>
      </c>
      <c r="BD467" s="42">
        <f t="shared" si="717"/>
        <v>0</v>
      </c>
      <c r="BE467" s="58">
        <f t="shared" si="717"/>
        <v>0</v>
      </c>
      <c r="BF467" s="42">
        <f t="shared" si="717"/>
        <v>0</v>
      </c>
      <c r="BG467" s="58">
        <f t="shared" si="717"/>
        <v>0</v>
      </c>
      <c r="BH467" s="42">
        <f t="shared" si="717"/>
        <v>0</v>
      </c>
      <c r="BI467" s="58">
        <f t="shared" si="717"/>
        <v>0</v>
      </c>
      <c r="BJ467" s="42">
        <f t="shared" si="717"/>
        <v>0</v>
      </c>
      <c r="BK467" s="58">
        <f t="shared" si="717"/>
        <v>0</v>
      </c>
      <c r="BL467" s="42">
        <f t="shared" si="717"/>
        <v>0</v>
      </c>
      <c r="BM467" s="58">
        <f t="shared" si="717"/>
        <v>0</v>
      </c>
      <c r="BN467" s="42">
        <f t="shared" si="717"/>
        <v>0</v>
      </c>
      <c r="BO467" s="58">
        <f t="shared" si="717"/>
        <v>0.11307964371749116</v>
      </c>
      <c r="BP467" s="42">
        <f t="shared" si="717"/>
        <v>0</v>
      </c>
      <c r="BQ467" s="58">
        <f t="shared" ref="BQ467:DD467" si="718">IF(SUM(BQ$318:BQ$422),BQ355/SUM(BQ$318:BQ$422)*BQ$426,0)</f>
        <v>0</v>
      </c>
      <c r="BR467" s="42">
        <f t="shared" si="718"/>
        <v>0</v>
      </c>
      <c r="BS467" s="58">
        <f t="shared" si="718"/>
        <v>0</v>
      </c>
      <c r="BT467" s="42">
        <f t="shared" si="718"/>
        <v>0</v>
      </c>
      <c r="BU467" s="58">
        <f t="shared" si="718"/>
        <v>0</v>
      </c>
      <c r="BV467" s="42">
        <f t="shared" si="718"/>
        <v>0</v>
      </c>
      <c r="BW467" s="58">
        <f t="shared" si="718"/>
        <v>0</v>
      </c>
      <c r="BX467" s="42">
        <f t="shared" si="718"/>
        <v>0</v>
      </c>
      <c r="BY467" s="58">
        <f t="shared" si="718"/>
        <v>0</v>
      </c>
      <c r="BZ467" s="42">
        <f t="shared" si="718"/>
        <v>0</v>
      </c>
      <c r="CA467" s="58">
        <f t="shared" si="718"/>
        <v>0</v>
      </c>
      <c r="CB467" s="42">
        <f t="shared" si="718"/>
        <v>0</v>
      </c>
      <c r="CC467" s="58">
        <f t="shared" si="718"/>
        <v>0</v>
      </c>
      <c r="CD467" s="42">
        <f t="shared" si="718"/>
        <v>0</v>
      </c>
      <c r="CE467" s="58">
        <f t="shared" si="718"/>
        <v>0</v>
      </c>
      <c r="CF467" s="42">
        <f t="shared" si="718"/>
        <v>0</v>
      </c>
      <c r="CG467" s="58">
        <f t="shared" si="718"/>
        <v>0</v>
      </c>
      <c r="CH467" s="42">
        <f t="shared" si="718"/>
        <v>2.4334062241490404</v>
      </c>
      <c r="CI467" s="58">
        <f t="shared" si="718"/>
        <v>0</v>
      </c>
      <c r="CJ467" s="42">
        <f t="shared" si="718"/>
        <v>0</v>
      </c>
      <c r="CK467" s="58">
        <f t="shared" si="718"/>
        <v>0</v>
      </c>
      <c r="CL467" s="42">
        <f t="shared" si="718"/>
        <v>0</v>
      </c>
      <c r="CM467" s="58">
        <f t="shared" si="718"/>
        <v>0</v>
      </c>
      <c r="CN467" s="42">
        <f t="shared" si="718"/>
        <v>0</v>
      </c>
      <c r="CO467" s="58">
        <f t="shared" si="718"/>
        <v>0</v>
      </c>
      <c r="CP467" s="42">
        <f t="shared" si="718"/>
        <v>0</v>
      </c>
      <c r="CQ467" s="58">
        <f t="shared" si="718"/>
        <v>0</v>
      </c>
      <c r="CR467" s="42">
        <f t="shared" si="718"/>
        <v>0</v>
      </c>
      <c r="CS467" s="58">
        <f t="shared" si="718"/>
        <v>0</v>
      </c>
      <c r="CT467" s="42">
        <f t="shared" si="718"/>
        <v>0</v>
      </c>
      <c r="CU467" s="58">
        <f t="shared" si="718"/>
        <v>0</v>
      </c>
      <c r="CV467" s="42">
        <f t="shared" si="718"/>
        <v>0</v>
      </c>
      <c r="CW467" s="58">
        <f t="shared" si="718"/>
        <v>0</v>
      </c>
      <c r="CX467" s="42">
        <f t="shared" si="718"/>
        <v>0</v>
      </c>
      <c r="CY467" s="58">
        <f t="shared" si="718"/>
        <v>0</v>
      </c>
      <c r="CZ467" s="42">
        <f t="shared" si="718"/>
        <v>0</v>
      </c>
      <c r="DA467" s="58">
        <f t="shared" si="718"/>
        <v>0</v>
      </c>
      <c r="DB467" s="42">
        <f t="shared" si="718"/>
        <v>0</v>
      </c>
      <c r="DC467" s="58">
        <f t="shared" si="718"/>
        <v>0</v>
      </c>
      <c r="DD467" s="60">
        <f t="shared" si="718"/>
        <v>0</v>
      </c>
      <c r="DE467" s="3"/>
    </row>
    <row r="468" spans="1:109" x14ac:dyDescent="0.35">
      <c r="A468" s="3"/>
      <c r="B468" s="3" t="s">
        <v>3877</v>
      </c>
      <c r="C468" s="39" t="s">
        <v>549</v>
      </c>
      <c r="D468" s="3" t="s">
        <v>549</v>
      </c>
      <c r="E468" s="56">
        <f t="shared" ref="E468:BP468" si="719">IF(SUM(E$318:E$422),E356/SUM(E$318:E$422)*E$426,0)</f>
        <v>0</v>
      </c>
      <c r="F468" s="54">
        <f t="shared" si="719"/>
        <v>0</v>
      </c>
      <c r="G468" s="54">
        <f t="shared" si="719"/>
        <v>0</v>
      </c>
      <c r="H468" s="54">
        <f t="shared" si="719"/>
        <v>0</v>
      </c>
      <c r="I468" s="54">
        <f t="shared" si="719"/>
        <v>0</v>
      </c>
      <c r="J468" s="53">
        <f t="shared" si="719"/>
        <v>0</v>
      </c>
      <c r="K468" s="53">
        <f t="shared" si="719"/>
        <v>0</v>
      </c>
      <c r="L468" s="53">
        <f t="shared" si="719"/>
        <v>0</v>
      </c>
      <c r="M468" s="53">
        <f t="shared" si="719"/>
        <v>0</v>
      </c>
      <c r="N468" s="54">
        <f t="shared" si="719"/>
        <v>0</v>
      </c>
      <c r="O468" s="54">
        <f t="shared" si="719"/>
        <v>0</v>
      </c>
      <c r="P468" s="54">
        <f t="shared" si="719"/>
        <v>0</v>
      </c>
      <c r="Q468" s="53">
        <f t="shared" si="719"/>
        <v>0</v>
      </c>
      <c r="R468" s="53">
        <f t="shared" si="719"/>
        <v>0</v>
      </c>
      <c r="S468" s="53">
        <f t="shared" si="719"/>
        <v>0</v>
      </c>
      <c r="T468" s="53">
        <f t="shared" si="719"/>
        <v>0</v>
      </c>
      <c r="U468" s="54">
        <f t="shared" si="719"/>
        <v>0</v>
      </c>
      <c r="V468" s="54">
        <f t="shared" si="719"/>
        <v>0</v>
      </c>
      <c r="W468" s="54">
        <f t="shared" si="719"/>
        <v>0</v>
      </c>
      <c r="X468" s="42">
        <f t="shared" si="719"/>
        <v>0</v>
      </c>
      <c r="Y468" s="58">
        <f t="shared" si="719"/>
        <v>0</v>
      </c>
      <c r="Z468" s="53">
        <f t="shared" si="719"/>
        <v>0</v>
      </c>
      <c r="AA468" s="53">
        <f t="shared" si="719"/>
        <v>0</v>
      </c>
      <c r="AB468" s="53">
        <f t="shared" si="719"/>
        <v>0</v>
      </c>
      <c r="AC468" s="53">
        <f t="shared" si="719"/>
        <v>0</v>
      </c>
      <c r="AD468" s="54">
        <f t="shared" si="719"/>
        <v>0</v>
      </c>
      <c r="AE468" s="54">
        <f t="shared" si="719"/>
        <v>0</v>
      </c>
      <c r="AF468" s="54">
        <f t="shared" si="719"/>
        <v>0</v>
      </c>
      <c r="AG468" s="54">
        <f t="shared" si="719"/>
        <v>0</v>
      </c>
      <c r="AH468" s="53">
        <f t="shared" si="719"/>
        <v>0</v>
      </c>
      <c r="AI468" s="53">
        <f t="shared" si="719"/>
        <v>0</v>
      </c>
      <c r="AJ468" s="53">
        <f t="shared" si="719"/>
        <v>0</v>
      </c>
      <c r="AK468" s="53">
        <f t="shared" si="719"/>
        <v>0</v>
      </c>
      <c r="AL468" s="54">
        <f t="shared" si="719"/>
        <v>0</v>
      </c>
      <c r="AM468" s="54">
        <f t="shared" si="719"/>
        <v>0</v>
      </c>
      <c r="AN468" s="54">
        <f t="shared" si="719"/>
        <v>0</v>
      </c>
      <c r="AO468" s="42">
        <f t="shared" si="719"/>
        <v>0</v>
      </c>
      <c r="AP468" s="58">
        <f t="shared" si="719"/>
        <v>0</v>
      </c>
      <c r="AQ468" s="42">
        <f t="shared" si="719"/>
        <v>0</v>
      </c>
      <c r="AR468" s="58">
        <f t="shared" si="719"/>
        <v>0</v>
      </c>
      <c r="AS468" s="42">
        <f t="shared" si="719"/>
        <v>0</v>
      </c>
      <c r="AT468" s="58">
        <f t="shared" si="719"/>
        <v>0</v>
      </c>
      <c r="AU468" s="42">
        <f t="shared" si="719"/>
        <v>0</v>
      </c>
      <c r="AV468" s="58">
        <f t="shared" si="719"/>
        <v>0</v>
      </c>
      <c r="AW468" s="42">
        <f t="shared" si="719"/>
        <v>0</v>
      </c>
      <c r="AX468" s="58">
        <f t="shared" si="719"/>
        <v>0</v>
      </c>
      <c r="AY468" s="42">
        <f t="shared" si="719"/>
        <v>0</v>
      </c>
      <c r="AZ468" s="58">
        <f t="shared" si="719"/>
        <v>0</v>
      </c>
      <c r="BA468" s="42">
        <f t="shared" si="719"/>
        <v>0</v>
      </c>
      <c r="BB468" s="58">
        <f t="shared" si="719"/>
        <v>0</v>
      </c>
      <c r="BC468" s="42">
        <f t="shared" si="719"/>
        <v>0</v>
      </c>
      <c r="BD468" s="58">
        <f t="shared" si="719"/>
        <v>0</v>
      </c>
      <c r="BE468" s="42">
        <f t="shared" si="719"/>
        <v>0</v>
      </c>
      <c r="BF468" s="58">
        <f t="shared" si="719"/>
        <v>0</v>
      </c>
      <c r="BG468" s="42">
        <f t="shared" si="719"/>
        <v>0</v>
      </c>
      <c r="BH468" s="58">
        <f t="shared" si="719"/>
        <v>0</v>
      </c>
      <c r="BI468" s="42">
        <f t="shared" si="719"/>
        <v>0</v>
      </c>
      <c r="BJ468" s="58">
        <f t="shared" si="719"/>
        <v>0</v>
      </c>
      <c r="BK468" s="42">
        <f t="shared" si="719"/>
        <v>0</v>
      </c>
      <c r="BL468" s="58">
        <f t="shared" si="719"/>
        <v>0</v>
      </c>
      <c r="BM468" s="42">
        <f t="shared" si="719"/>
        <v>0</v>
      </c>
      <c r="BN468" s="58">
        <f t="shared" si="719"/>
        <v>0</v>
      </c>
      <c r="BO468" s="42">
        <f t="shared" si="719"/>
        <v>0</v>
      </c>
      <c r="BP468" s="58">
        <f t="shared" si="719"/>
        <v>0</v>
      </c>
      <c r="BQ468" s="42">
        <f t="shared" ref="BQ468:DD468" si="720">IF(SUM(BQ$318:BQ$422),BQ356/SUM(BQ$318:BQ$422)*BQ$426,0)</f>
        <v>0</v>
      </c>
      <c r="BR468" s="58">
        <f t="shared" si="720"/>
        <v>0</v>
      </c>
      <c r="BS468" s="42">
        <f t="shared" si="720"/>
        <v>0</v>
      </c>
      <c r="BT468" s="58">
        <f t="shared" si="720"/>
        <v>0</v>
      </c>
      <c r="BU468" s="42">
        <f t="shared" si="720"/>
        <v>0</v>
      </c>
      <c r="BV468" s="58">
        <f t="shared" si="720"/>
        <v>0</v>
      </c>
      <c r="BW468" s="42">
        <f t="shared" si="720"/>
        <v>0</v>
      </c>
      <c r="BX468" s="58">
        <f t="shared" si="720"/>
        <v>0</v>
      </c>
      <c r="BY468" s="42">
        <f t="shared" si="720"/>
        <v>0</v>
      </c>
      <c r="BZ468" s="58">
        <f t="shared" si="720"/>
        <v>0</v>
      </c>
      <c r="CA468" s="42">
        <f t="shared" si="720"/>
        <v>0</v>
      </c>
      <c r="CB468" s="58">
        <f t="shared" si="720"/>
        <v>0</v>
      </c>
      <c r="CC468" s="42">
        <f t="shared" si="720"/>
        <v>0</v>
      </c>
      <c r="CD468" s="58">
        <f t="shared" si="720"/>
        <v>0</v>
      </c>
      <c r="CE468" s="42">
        <f t="shared" si="720"/>
        <v>0</v>
      </c>
      <c r="CF468" s="58">
        <f t="shared" si="720"/>
        <v>0</v>
      </c>
      <c r="CG468" s="42">
        <f t="shared" si="720"/>
        <v>0</v>
      </c>
      <c r="CH468" s="58">
        <f t="shared" si="720"/>
        <v>0</v>
      </c>
      <c r="CI468" s="42">
        <f t="shared" si="720"/>
        <v>0</v>
      </c>
      <c r="CJ468" s="58">
        <f t="shared" si="720"/>
        <v>0</v>
      </c>
      <c r="CK468" s="42">
        <f t="shared" si="720"/>
        <v>0</v>
      </c>
      <c r="CL468" s="58">
        <f t="shared" si="720"/>
        <v>0</v>
      </c>
      <c r="CM468" s="42">
        <f t="shared" si="720"/>
        <v>0</v>
      </c>
      <c r="CN468" s="58">
        <f t="shared" si="720"/>
        <v>0</v>
      </c>
      <c r="CO468" s="42">
        <f t="shared" si="720"/>
        <v>0</v>
      </c>
      <c r="CP468" s="58">
        <f t="shared" si="720"/>
        <v>0</v>
      </c>
      <c r="CQ468" s="42">
        <f t="shared" si="720"/>
        <v>0</v>
      </c>
      <c r="CR468" s="58">
        <f t="shared" si="720"/>
        <v>0</v>
      </c>
      <c r="CS468" s="42">
        <f t="shared" si="720"/>
        <v>0</v>
      </c>
      <c r="CT468" s="58">
        <f t="shared" si="720"/>
        <v>0</v>
      </c>
      <c r="CU468" s="42">
        <f t="shared" si="720"/>
        <v>0</v>
      </c>
      <c r="CV468" s="58">
        <f t="shared" si="720"/>
        <v>0</v>
      </c>
      <c r="CW468" s="42">
        <f t="shared" si="720"/>
        <v>0</v>
      </c>
      <c r="CX468" s="58">
        <f t="shared" si="720"/>
        <v>0</v>
      </c>
      <c r="CY468" s="42">
        <f t="shared" si="720"/>
        <v>0</v>
      </c>
      <c r="CZ468" s="58">
        <f t="shared" si="720"/>
        <v>0</v>
      </c>
      <c r="DA468" s="42">
        <f t="shared" si="720"/>
        <v>0</v>
      </c>
      <c r="DB468" s="58">
        <f t="shared" si="720"/>
        <v>0</v>
      </c>
      <c r="DC468" s="42">
        <f t="shared" si="720"/>
        <v>0</v>
      </c>
      <c r="DD468" s="59">
        <f t="shared" si="720"/>
        <v>0</v>
      </c>
      <c r="DE468" s="3"/>
    </row>
    <row r="469" spans="1:109" x14ac:dyDescent="0.35">
      <c r="A469" s="3"/>
      <c r="B469" s="3" t="s">
        <v>3878</v>
      </c>
      <c r="C469" s="39" t="s">
        <v>550</v>
      </c>
      <c r="D469" s="3" t="s">
        <v>550</v>
      </c>
      <c r="E469" s="52">
        <f t="shared" ref="E469:BP469" si="721">IF(SUM(E$318:E$422),E357/SUM(E$318:E$422)*E$426,0)</f>
        <v>0</v>
      </c>
      <c r="F469" s="53">
        <f t="shared" si="721"/>
        <v>0</v>
      </c>
      <c r="G469" s="53">
        <f t="shared" si="721"/>
        <v>0</v>
      </c>
      <c r="H469" s="53">
        <f t="shared" si="721"/>
        <v>0</v>
      </c>
      <c r="I469" s="53">
        <f t="shared" si="721"/>
        <v>0</v>
      </c>
      <c r="J469" s="54">
        <f t="shared" si="721"/>
        <v>0</v>
      </c>
      <c r="K469" s="54">
        <f t="shared" si="721"/>
        <v>0</v>
      </c>
      <c r="L469" s="54">
        <f t="shared" si="721"/>
        <v>0</v>
      </c>
      <c r="M469" s="54">
        <f t="shared" si="721"/>
        <v>0</v>
      </c>
      <c r="N469" s="53">
        <f t="shared" si="721"/>
        <v>0</v>
      </c>
      <c r="O469" s="53">
        <f t="shared" si="721"/>
        <v>0</v>
      </c>
      <c r="P469" s="53">
        <f t="shared" si="721"/>
        <v>0</v>
      </c>
      <c r="Q469" s="54">
        <f t="shared" si="721"/>
        <v>0</v>
      </c>
      <c r="R469" s="54">
        <f t="shared" si="721"/>
        <v>0</v>
      </c>
      <c r="S469" s="54">
        <f t="shared" si="721"/>
        <v>0</v>
      </c>
      <c r="T469" s="54">
        <f t="shared" si="721"/>
        <v>0</v>
      </c>
      <c r="U469" s="53">
        <f t="shared" si="721"/>
        <v>0</v>
      </c>
      <c r="V469" s="53">
        <f t="shared" si="721"/>
        <v>0</v>
      </c>
      <c r="W469" s="53">
        <f t="shared" si="721"/>
        <v>0</v>
      </c>
      <c r="X469" s="58">
        <f t="shared" si="721"/>
        <v>0</v>
      </c>
      <c r="Y469" s="42">
        <f t="shared" si="721"/>
        <v>0</v>
      </c>
      <c r="Z469" s="54">
        <f t="shared" si="721"/>
        <v>0</v>
      </c>
      <c r="AA469" s="54">
        <f t="shared" si="721"/>
        <v>0</v>
      </c>
      <c r="AB469" s="54">
        <f t="shared" si="721"/>
        <v>0</v>
      </c>
      <c r="AC469" s="54">
        <f t="shared" si="721"/>
        <v>0</v>
      </c>
      <c r="AD469" s="53">
        <f t="shared" si="721"/>
        <v>0</v>
      </c>
      <c r="AE469" s="53">
        <f t="shared" si="721"/>
        <v>0</v>
      </c>
      <c r="AF469" s="53">
        <f t="shared" si="721"/>
        <v>0</v>
      </c>
      <c r="AG469" s="53">
        <f t="shared" si="721"/>
        <v>0</v>
      </c>
      <c r="AH469" s="54">
        <f t="shared" si="721"/>
        <v>0</v>
      </c>
      <c r="AI469" s="54">
        <f t="shared" si="721"/>
        <v>0</v>
      </c>
      <c r="AJ469" s="54">
        <f t="shared" si="721"/>
        <v>0</v>
      </c>
      <c r="AK469" s="54">
        <f t="shared" si="721"/>
        <v>0</v>
      </c>
      <c r="AL469" s="53">
        <f t="shared" si="721"/>
        <v>0</v>
      </c>
      <c r="AM469" s="53">
        <f t="shared" si="721"/>
        <v>0</v>
      </c>
      <c r="AN469" s="53">
        <f t="shared" si="721"/>
        <v>0</v>
      </c>
      <c r="AO469" s="58">
        <f t="shared" si="721"/>
        <v>0</v>
      </c>
      <c r="AP469" s="42">
        <f t="shared" si="721"/>
        <v>3.6445918079699025E-8</v>
      </c>
      <c r="AQ469" s="58">
        <f t="shared" si="721"/>
        <v>1.3946064522591435</v>
      </c>
      <c r="AR469" s="42">
        <f t="shared" si="721"/>
        <v>0</v>
      </c>
      <c r="AS469" s="58">
        <f t="shared" si="721"/>
        <v>0</v>
      </c>
      <c r="AT469" s="42">
        <f t="shared" si="721"/>
        <v>0</v>
      </c>
      <c r="AU469" s="58">
        <f t="shared" si="721"/>
        <v>0.22273175289150679</v>
      </c>
      <c r="AV469" s="42">
        <f t="shared" si="721"/>
        <v>0</v>
      </c>
      <c r="AW469" s="58">
        <f t="shared" si="721"/>
        <v>0</v>
      </c>
      <c r="AX469" s="42">
        <f t="shared" si="721"/>
        <v>0</v>
      </c>
      <c r="AY469" s="58">
        <f t="shared" si="721"/>
        <v>0</v>
      </c>
      <c r="AZ469" s="42">
        <f t="shared" si="721"/>
        <v>0</v>
      </c>
      <c r="BA469" s="58">
        <f t="shared" si="721"/>
        <v>0.60342345314003809</v>
      </c>
      <c r="BB469" s="42">
        <f t="shared" si="721"/>
        <v>0</v>
      </c>
      <c r="BC469" s="58">
        <f t="shared" si="721"/>
        <v>0</v>
      </c>
      <c r="BD469" s="42">
        <f t="shared" si="721"/>
        <v>0</v>
      </c>
      <c r="BE469" s="58">
        <f t="shared" si="721"/>
        <v>0</v>
      </c>
      <c r="BF469" s="42">
        <f t="shared" si="721"/>
        <v>0</v>
      </c>
      <c r="BG469" s="58">
        <f t="shared" si="721"/>
        <v>0</v>
      </c>
      <c r="BH469" s="42">
        <f t="shared" si="721"/>
        <v>0</v>
      </c>
      <c r="BI469" s="58">
        <f t="shared" si="721"/>
        <v>0</v>
      </c>
      <c r="BJ469" s="42">
        <f t="shared" si="721"/>
        <v>0</v>
      </c>
      <c r="BK469" s="58">
        <f t="shared" si="721"/>
        <v>0</v>
      </c>
      <c r="BL469" s="42">
        <f t="shared" si="721"/>
        <v>3.7420277727553217</v>
      </c>
      <c r="BM469" s="58">
        <f t="shared" si="721"/>
        <v>6.2512133291742709</v>
      </c>
      <c r="BN469" s="42">
        <f t="shared" si="721"/>
        <v>1.2573683266943032</v>
      </c>
      <c r="BO469" s="58">
        <f t="shared" si="721"/>
        <v>46.036368628223279</v>
      </c>
      <c r="BP469" s="42">
        <f t="shared" si="721"/>
        <v>0</v>
      </c>
      <c r="BQ469" s="58">
        <f t="shared" ref="BQ469:DD469" si="722">IF(SUM(BQ$318:BQ$422),BQ357/SUM(BQ$318:BQ$422)*BQ$426,0)</f>
        <v>0</v>
      </c>
      <c r="BR469" s="42">
        <f t="shared" si="722"/>
        <v>2.9273668882514783E-2</v>
      </c>
      <c r="BS469" s="58">
        <f t="shared" si="722"/>
        <v>0</v>
      </c>
      <c r="BT469" s="42">
        <f t="shared" si="722"/>
        <v>0</v>
      </c>
      <c r="BU469" s="58">
        <f t="shared" si="722"/>
        <v>0</v>
      </c>
      <c r="BV469" s="42">
        <f t="shared" si="722"/>
        <v>0</v>
      </c>
      <c r="BW469" s="58">
        <f t="shared" si="722"/>
        <v>0</v>
      </c>
      <c r="BX469" s="42">
        <f t="shared" si="722"/>
        <v>83.843962240059554</v>
      </c>
      <c r="BY469" s="58">
        <f t="shared" si="722"/>
        <v>0</v>
      </c>
      <c r="BZ469" s="42">
        <f t="shared" si="722"/>
        <v>0</v>
      </c>
      <c r="CA469" s="58">
        <f t="shared" si="722"/>
        <v>0</v>
      </c>
      <c r="CB469" s="42">
        <f t="shared" si="722"/>
        <v>0.3313105986127261</v>
      </c>
      <c r="CC469" s="58">
        <f t="shared" si="722"/>
        <v>3.7935918302606115</v>
      </c>
      <c r="CD469" s="42">
        <f t="shared" si="722"/>
        <v>8.5958399247519107E-2</v>
      </c>
      <c r="CE469" s="58">
        <f t="shared" si="722"/>
        <v>0</v>
      </c>
      <c r="CF469" s="42">
        <f t="shared" si="722"/>
        <v>0</v>
      </c>
      <c r="CG469" s="58">
        <f t="shared" si="722"/>
        <v>0</v>
      </c>
      <c r="CH469" s="42">
        <f t="shared" si="722"/>
        <v>0.41855569988545505</v>
      </c>
      <c r="CI469" s="58">
        <f t="shared" si="722"/>
        <v>0</v>
      </c>
      <c r="CJ469" s="42">
        <f t="shared" si="722"/>
        <v>0</v>
      </c>
      <c r="CK469" s="58">
        <f t="shared" si="722"/>
        <v>0</v>
      </c>
      <c r="CL469" s="42">
        <f t="shared" si="722"/>
        <v>0</v>
      </c>
      <c r="CM469" s="58">
        <f t="shared" si="722"/>
        <v>0</v>
      </c>
      <c r="CN469" s="42">
        <f t="shared" si="722"/>
        <v>0</v>
      </c>
      <c r="CO469" s="58">
        <f t="shared" si="722"/>
        <v>0</v>
      </c>
      <c r="CP469" s="42">
        <f t="shared" si="722"/>
        <v>0</v>
      </c>
      <c r="CQ469" s="58">
        <f t="shared" si="722"/>
        <v>0</v>
      </c>
      <c r="CR469" s="42">
        <f t="shared" si="722"/>
        <v>5.7073931428961867E-2</v>
      </c>
      <c r="CS469" s="58">
        <f t="shared" si="722"/>
        <v>9.8494547376263675E-2</v>
      </c>
      <c r="CT469" s="42">
        <f t="shared" si="722"/>
        <v>0</v>
      </c>
      <c r="CU469" s="58">
        <f t="shared" si="722"/>
        <v>0</v>
      </c>
      <c r="CV469" s="42">
        <f t="shared" si="722"/>
        <v>0</v>
      </c>
      <c r="CW469" s="58">
        <f t="shared" si="722"/>
        <v>0</v>
      </c>
      <c r="CX469" s="42">
        <f t="shared" si="722"/>
        <v>0</v>
      </c>
      <c r="CY469" s="58">
        <f t="shared" si="722"/>
        <v>0</v>
      </c>
      <c r="CZ469" s="42">
        <f t="shared" si="722"/>
        <v>0</v>
      </c>
      <c r="DA469" s="58">
        <f t="shared" si="722"/>
        <v>0</v>
      </c>
      <c r="DB469" s="42">
        <f t="shared" si="722"/>
        <v>0</v>
      </c>
      <c r="DC469" s="58">
        <f t="shared" si="722"/>
        <v>0</v>
      </c>
      <c r="DD469" s="60">
        <f t="shared" si="722"/>
        <v>0</v>
      </c>
      <c r="DE469" s="3"/>
    </row>
    <row r="470" spans="1:109" x14ac:dyDescent="0.35">
      <c r="A470" s="3"/>
      <c r="B470" s="3" t="s">
        <v>3879</v>
      </c>
      <c r="C470" s="39" t="s">
        <v>552</v>
      </c>
      <c r="D470" s="3" t="s">
        <v>552</v>
      </c>
      <c r="E470" s="56">
        <f t="shared" ref="E470:BP470" si="723">IF(SUM(E$318:E$422),E358/SUM(E$318:E$422)*E$426,0)</f>
        <v>0</v>
      </c>
      <c r="F470" s="54">
        <f t="shared" si="723"/>
        <v>0</v>
      </c>
      <c r="G470" s="54">
        <f t="shared" si="723"/>
        <v>0</v>
      </c>
      <c r="H470" s="54">
        <f t="shared" si="723"/>
        <v>0</v>
      </c>
      <c r="I470" s="54">
        <f t="shared" si="723"/>
        <v>0</v>
      </c>
      <c r="J470" s="53">
        <f t="shared" si="723"/>
        <v>0</v>
      </c>
      <c r="K470" s="53">
        <f t="shared" si="723"/>
        <v>0</v>
      </c>
      <c r="L470" s="53">
        <f t="shared" si="723"/>
        <v>0</v>
      </c>
      <c r="M470" s="53">
        <f t="shared" si="723"/>
        <v>0</v>
      </c>
      <c r="N470" s="54">
        <f t="shared" si="723"/>
        <v>0</v>
      </c>
      <c r="O470" s="54">
        <f t="shared" si="723"/>
        <v>0</v>
      </c>
      <c r="P470" s="54">
        <f t="shared" si="723"/>
        <v>0</v>
      </c>
      <c r="Q470" s="53">
        <f t="shared" si="723"/>
        <v>0</v>
      </c>
      <c r="R470" s="53">
        <f t="shared" si="723"/>
        <v>0</v>
      </c>
      <c r="S470" s="53">
        <f t="shared" si="723"/>
        <v>0</v>
      </c>
      <c r="T470" s="53">
        <f t="shared" si="723"/>
        <v>0</v>
      </c>
      <c r="U470" s="54">
        <f t="shared" si="723"/>
        <v>0</v>
      </c>
      <c r="V470" s="54">
        <f t="shared" si="723"/>
        <v>0</v>
      </c>
      <c r="W470" s="54">
        <f t="shared" si="723"/>
        <v>0</v>
      </c>
      <c r="X470" s="42">
        <f t="shared" si="723"/>
        <v>0</v>
      </c>
      <c r="Y470" s="58">
        <f t="shared" si="723"/>
        <v>0</v>
      </c>
      <c r="Z470" s="53">
        <f t="shared" si="723"/>
        <v>0</v>
      </c>
      <c r="AA470" s="53">
        <f t="shared" si="723"/>
        <v>0</v>
      </c>
      <c r="AB470" s="53">
        <f t="shared" si="723"/>
        <v>0</v>
      </c>
      <c r="AC470" s="53">
        <f t="shared" si="723"/>
        <v>0</v>
      </c>
      <c r="AD470" s="54">
        <f t="shared" si="723"/>
        <v>0</v>
      </c>
      <c r="AE470" s="54">
        <f t="shared" si="723"/>
        <v>0</v>
      </c>
      <c r="AF470" s="54">
        <f t="shared" si="723"/>
        <v>0</v>
      </c>
      <c r="AG470" s="54">
        <f t="shared" si="723"/>
        <v>0</v>
      </c>
      <c r="AH470" s="53">
        <f t="shared" si="723"/>
        <v>0</v>
      </c>
      <c r="AI470" s="53">
        <f t="shared" si="723"/>
        <v>0</v>
      </c>
      <c r="AJ470" s="53">
        <f t="shared" si="723"/>
        <v>0</v>
      </c>
      <c r="AK470" s="53">
        <f t="shared" si="723"/>
        <v>0</v>
      </c>
      <c r="AL470" s="54">
        <f t="shared" si="723"/>
        <v>0</v>
      </c>
      <c r="AM470" s="54">
        <f t="shared" si="723"/>
        <v>0</v>
      </c>
      <c r="AN470" s="54">
        <f t="shared" si="723"/>
        <v>0</v>
      </c>
      <c r="AO470" s="42">
        <f t="shared" si="723"/>
        <v>0</v>
      </c>
      <c r="AP470" s="58">
        <f t="shared" si="723"/>
        <v>0</v>
      </c>
      <c r="AQ470" s="42">
        <f t="shared" si="723"/>
        <v>0</v>
      </c>
      <c r="AR470" s="58">
        <f t="shared" si="723"/>
        <v>0</v>
      </c>
      <c r="AS470" s="42">
        <f t="shared" si="723"/>
        <v>0</v>
      </c>
      <c r="AT470" s="58">
        <f t="shared" si="723"/>
        <v>0</v>
      </c>
      <c r="AU470" s="42">
        <f t="shared" si="723"/>
        <v>0</v>
      </c>
      <c r="AV470" s="58">
        <f t="shared" si="723"/>
        <v>0</v>
      </c>
      <c r="AW470" s="42">
        <f t="shared" si="723"/>
        <v>0</v>
      </c>
      <c r="AX470" s="58">
        <f t="shared" si="723"/>
        <v>0</v>
      </c>
      <c r="AY470" s="42">
        <f t="shared" si="723"/>
        <v>0</v>
      </c>
      <c r="AZ470" s="58">
        <f t="shared" si="723"/>
        <v>0</v>
      </c>
      <c r="BA470" s="42">
        <f t="shared" si="723"/>
        <v>0</v>
      </c>
      <c r="BB470" s="58">
        <f t="shared" si="723"/>
        <v>0</v>
      </c>
      <c r="BC470" s="42">
        <f t="shared" si="723"/>
        <v>0</v>
      </c>
      <c r="BD470" s="58">
        <f t="shared" si="723"/>
        <v>0</v>
      </c>
      <c r="BE470" s="42">
        <f t="shared" si="723"/>
        <v>0</v>
      </c>
      <c r="BF470" s="58">
        <f t="shared" si="723"/>
        <v>0</v>
      </c>
      <c r="BG470" s="42">
        <f t="shared" si="723"/>
        <v>0</v>
      </c>
      <c r="BH470" s="58">
        <f t="shared" si="723"/>
        <v>0</v>
      </c>
      <c r="BI470" s="42">
        <f t="shared" si="723"/>
        <v>0</v>
      </c>
      <c r="BJ470" s="58">
        <f t="shared" si="723"/>
        <v>0</v>
      </c>
      <c r="BK470" s="42">
        <f t="shared" si="723"/>
        <v>0</v>
      </c>
      <c r="BL470" s="58">
        <f t="shared" si="723"/>
        <v>0</v>
      </c>
      <c r="BM470" s="42">
        <f t="shared" si="723"/>
        <v>0</v>
      </c>
      <c r="BN470" s="58">
        <f t="shared" si="723"/>
        <v>0</v>
      </c>
      <c r="BO470" s="42">
        <f t="shared" si="723"/>
        <v>0</v>
      </c>
      <c r="BP470" s="58">
        <f t="shared" si="723"/>
        <v>0</v>
      </c>
      <c r="BQ470" s="42">
        <f t="shared" ref="BQ470:DD470" si="724">IF(SUM(BQ$318:BQ$422),BQ358/SUM(BQ$318:BQ$422)*BQ$426,0)</f>
        <v>0</v>
      </c>
      <c r="BR470" s="58">
        <f t="shared" si="724"/>
        <v>0</v>
      </c>
      <c r="BS470" s="42">
        <f t="shared" si="724"/>
        <v>0</v>
      </c>
      <c r="BT470" s="58">
        <f t="shared" si="724"/>
        <v>0</v>
      </c>
      <c r="BU470" s="42">
        <f t="shared" si="724"/>
        <v>0</v>
      </c>
      <c r="BV470" s="58">
        <f t="shared" si="724"/>
        <v>0</v>
      </c>
      <c r="BW470" s="42">
        <f t="shared" si="724"/>
        <v>0</v>
      </c>
      <c r="BX470" s="58">
        <f t="shared" si="724"/>
        <v>0</v>
      </c>
      <c r="BY470" s="42">
        <f t="shared" si="724"/>
        <v>0</v>
      </c>
      <c r="BZ470" s="58">
        <f t="shared" si="724"/>
        <v>0</v>
      </c>
      <c r="CA470" s="42">
        <f t="shared" si="724"/>
        <v>0</v>
      </c>
      <c r="CB470" s="58">
        <f t="shared" si="724"/>
        <v>0</v>
      </c>
      <c r="CC470" s="42">
        <f t="shared" si="724"/>
        <v>0</v>
      </c>
      <c r="CD470" s="58">
        <f t="shared" si="724"/>
        <v>0</v>
      </c>
      <c r="CE470" s="42">
        <f t="shared" si="724"/>
        <v>0</v>
      </c>
      <c r="CF470" s="58">
        <f t="shared" si="724"/>
        <v>0</v>
      </c>
      <c r="CG470" s="42">
        <f t="shared" si="724"/>
        <v>0</v>
      </c>
      <c r="CH470" s="58">
        <f t="shared" si="724"/>
        <v>10.063906176882846</v>
      </c>
      <c r="CI470" s="42">
        <f t="shared" si="724"/>
        <v>0</v>
      </c>
      <c r="CJ470" s="58">
        <f t="shared" si="724"/>
        <v>0</v>
      </c>
      <c r="CK470" s="42">
        <f t="shared" si="724"/>
        <v>0</v>
      </c>
      <c r="CL470" s="58">
        <f t="shared" si="724"/>
        <v>0</v>
      </c>
      <c r="CM470" s="42">
        <f t="shared" si="724"/>
        <v>0</v>
      </c>
      <c r="CN470" s="58">
        <f t="shared" si="724"/>
        <v>0</v>
      </c>
      <c r="CO470" s="42">
        <f t="shared" si="724"/>
        <v>0</v>
      </c>
      <c r="CP470" s="58">
        <f t="shared" si="724"/>
        <v>0</v>
      </c>
      <c r="CQ470" s="42">
        <f t="shared" si="724"/>
        <v>0</v>
      </c>
      <c r="CR470" s="58">
        <f t="shared" si="724"/>
        <v>0</v>
      </c>
      <c r="CS470" s="42">
        <f t="shared" si="724"/>
        <v>0</v>
      </c>
      <c r="CT470" s="58">
        <f t="shared" si="724"/>
        <v>0</v>
      </c>
      <c r="CU470" s="42">
        <f t="shared" si="724"/>
        <v>0</v>
      </c>
      <c r="CV470" s="58">
        <f t="shared" si="724"/>
        <v>0</v>
      </c>
      <c r="CW470" s="42">
        <f t="shared" si="724"/>
        <v>0</v>
      </c>
      <c r="CX470" s="58">
        <f t="shared" si="724"/>
        <v>0</v>
      </c>
      <c r="CY470" s="42">
        <f t="shared" si="724"/>
        <v>0</v>
      </c>
      <c r="CZ470" s="58">
        <f t="shared" si="724"/>
        <v>0</v>
      </c>
      <c r="DA470" s="42">
        <f t="shared" si="724"/>
        <v>0</v>
      </c>
      <c r="DB470" s="58">
        <f t="shared" si="724"/>
        <v>0</v>
      </c>
      <c r="DC470" s="42">
        <f t="shared" si="724"/>
        <v>0</v>
      </c>
      <c r="DD470" s="59">
        <f t="shared" si="724"/>
        <v>0</v>
      </c>
      <c r="DE470" s="3"/>
    </row>
    <row r="471" spans="1:109" x14ac:dyDescent="0.35">
      <c r="A471" s="3"/>
      <c r="B471" s="3" t="s">
        <v>3880</v>
      </c>
      <c r="C471" s="39" t="s">
        <v>553</v>
      </c>
      <c r="D471" s="3" t="s">
        <v>553</v>
      </c>
      <c r="E471" s="52">
        <f t="shared" ref="E471:BP471" si="725">IF(SUM(E$318:E$422),E359/SUM(E$318:E$422)*E$426,0)</f>
        <v>0</v>
      </c>
      <c r="F471" s="53">
        <f t="shared" si="725"/>
        <v>0</v>
      </c>
      <c r="G471" s="53">
        <f t="shared" si="725"/>
        <v>0</v>
      </c>
      <c r="H471" s="53">
        <f t="shared" si="725"/>
        <v>0</v>
      </c>
      <c r="I471" s="53">
        <f t="shared" si="725"/>
        <v>0</v>
      </c>
      <c r="J471" s="54">
        <f t="shared" si="725"/>
        <v>0</v>
      </c>
      <c r="K471" s="54">
        <f t="shared" si="725"/>
        <v>0</v>
      </c>
      <c r="L471" s="54">
        <f t="shared" si="725"/>
        <v>0</v>
      </c>
      <c r="M471" s="54">
        <f t="shared" si="725"/>
        <v>0</v>
      </c>
      <c r="N471" s="53">
        <f t="shared" si="725"/>
        <v>0</v>
      </c>
      <c r="O471" s="53">
        <f t="shared" si="725"/>
        <v>0</v>
      </c>
      <c r="P471" s="53">
        <f t="shared" si="725"/>
        <v>0</v>
      </c>
      <c r="Q471" s="54">
        <f t="shared" si="725"/>
        <v>0</v>
      </c>
      <c r="R471" s="54">
        <f t="shared" si="725"/>
        <v>0</v>
      </c>
      <c r="S471" s="54">
        <f t="shared" si="725"/>
        <v>0</v>
      </c>
      <c r="T471" s="54">
        <f t="shared" si="725"/>
        <v>0</v>
      </c>
      <c r="U471" s="53">
        <f t="shared" si="725"/>
        <v>0</v>
      </c>
      <c r="V471" s="53">
        <f t="shared" si="725"/>
        <v>0</v>
      </c>
      <c r="W471" s="53">
        <f t="shared" si="725"/>
        <v>0</v>
      </c>
      <c r="X471" s="58">
        <f t="shared" si="725"/>
        <v>0</v>
      </c>
      <c r="Y471" s="42">
        <f t="shared" si="725"/>
        <v>0</v>
      </c>
      <c r="Z471" s="54">
        <f t="shared" si="725"/>
        <v>0</v>
      </c>
      <c r="AA471" s="54">
        <f t="shared" si="725"/>
        <v>0</v>
      </c>
      <c r="AB471" s="54">
        <f t="shared" si="725"/>
        <v>0</v>
      </c>
      <c r="AC471" s="54">
        <f t="shared" si="725"/>
        <v>0</v>
      </c>
      <c r="AD471" s="53">
        <f t="shared" si="725"/>
        <v>0</v>
      </c>
      <c r="AE471" s="53">
        <f t="shared" si="725"/>
        <v>0</v>
      </c>
      <c r="AF471" s="53">
        <f t="shared" si="725"/>
        <v>0</v>
      </c>
      <c r="AG471" s="53">
        <f t="shared" si="725"/>
        <v>0</v>
      </c>
      <c r="AH471" s="54">
        <f t="shared" si="725"/>
        <v>0</v>
      </c>
      <c r="AI471" s="54">
        <f t="shared" si="725"/>
        <v>0</v>
      </c>
      <c r="AJ471" s="54">
        <f t="shared" si="725"/>
        <v>0</v>
      </c>
      <c r="AK471" s="54">
        <f t="shared" si="725"/>
        <v>0</v>
      </c>
      <c r="AL471" s="53">
        <f t="shared" si="725"/>
        <v>0</v>
      </c>
      <c r="AM471" s="53">
        <f t="shared" si="725"/>
        <v>0</v>
      </c>
      <c r="AN471" s="53">
        <f t="shared" si="725"/>
        <v>0</v>
      </c>
      <c r="AO471" s="58">
        <f t="shared" si="725"/>
        <v>0</v>
      </c>
      <c r="AP471" s="42">
        <f t="shared" si="725"/>
        <v>0</v>
      </c>
      <c r="AQ471" s="58">
        <f t="shared" si="725"/>
        <v>0</v>
      </c>
      <c r="AR471" s="42">
        <f t="shared" si="725"/>
        <v>0</v>
      </c>
      <c r="AS471" s="58">
        <f t="shared" si="725"/>
        <v>0</v>
      </c>
      <c r="AT471" s="42">
        <f t="shared" si="725"/>
        <v>0</v>
      </c>
      <c r="AU471" s="58">
        <f t="shared" si="725"/>
        <v>0</v>
      </c>
      <c r="AV471" s="42">
        <f t="shared" si="725"/>
        <v>0</v>
      </c>
      <c r="AW471" s="58">
        <f t="shared" si="725"/>
        <v>0</v>
      </c>
      <c r="AX471" s="42">
        <f t="shared" si="725"/>
        <v>0</v>
      </c>
      <c r="AY471" s="58">
        <f t="shared" si="725"/>
        <v>0</v>
      </c>
      <c r="AZ471" s="42">
        <f t="shared" si="725"/>
        <v>0</v>
      </c>
      <c r="BA471" s="58">
        <f t="shared" si="725"/>
        <v>0</v>
      </c>
      <c r="BB471" s="42">
        <f t="shared" si="725"/>
        <v>0</v>
      </c>
      <c r="BC471" s="58">
        <f t="shared" si="725"/>
        <v>0</v>
      </c>
      <c r="BD471" s="42">
        <f t="shared" si="725"/>
        <v>0</v>
      </c>
      <c r="BE471" s="58">
        <f t="shared" si="725"/>
        <v>0</v>
      </c>
      <c r="BF471" s="42">
        <f t="shared" si="725"/>
        <v>0</v>
      </c>
      <c r="BG471" s="58">
        <f t="shared" si="725"/>
        <v>0</v>
      </c>
      <c r="BH471" s="42">
        <f t="shared" si="725"/>
        <v>0</v>
      </c>
      <c r="BI471" s="58">
        <f t="shared" si="725"/>
        <v>0</v>
      </c>
      <c r="BJ471" s="42">
        <f t="shared" si="725"/>
        <v>0</v>
      </c>
      <c r="BK471" s="58">
        <f t="shared" si="725"/>
        <v>0</v>
      </c>
      <c r="BL471" s="42">
        <f t="shared" si="725"/>
        <v>0</v>
      </c>
      <c r="BM471" s="58">
        <f t="shared" si="725"/>
        <v>0</v>
      </c>
      <c r="BN471" s="42">
        <f t="shared" si="725"/>
        <v>0</v>
      </c>
      <c r="BO471" s="58">
        <f t="shared" si="725"/>
        <v>0</v>
      </c>
      <c r="BP471" s="42">
        <f t="shared" si="725"/>
        <v>0</v>
      </c>
      <c r="BQ471" s="58">
        <f t="shared" ref="BQ471:DD471" si="726">IF(SUM(BQ$318:BQ$422),BQ359/SUM(BQ$318:BQ$422)*BQ$426,0)</f>
        <v>0</v>
      </c>
      <c r="BR471" s="42">
        <f t="shared" si="726"/>
        <v>0</v>
      </c>
      <c r="BS471" s="58">
        <f t="shared" si="726"/>
        <v>0</v>
      </c>
      <c r="BT471" s="42">
        <f t="shared" si="726"/>
        <v>0</v>
      </c>
      <c r="BU471" s="58">
        <f t="shared" si="726"/>
        <v>0</v>
      </c>
      <c r="BV471" s="42">
        <f t="shared" si="726"/>
        <v>0</v>
      </c>
      <c r="BW471" s="58">
        <f t="shared" si="726"/>
        <v>0</v>
      </c>
      <c r="BX471" s="42">
        <f t="shared" si="726"/>
        <v>0</v>
      </c>
      <c r="BY471" s="58">
        <f t="shared" si="726"/>
        <v>0</v>
      </c>
      <c r="BZ471" s="42">
        <f t="shared" si="726"/>
        <v>0</v>
      </c>
      <c r="CA471" s="58">
        <f t="shared" si="726"/>
        <v>0</v>
      </c>
      <c r="CB471" s="42">
        <f t="shared" si="726"/>
        <v>0</v>
      </c>
      <c r="CC471" s="58">
        <f t="shared" si="726"/>
        <v>0</v>
      </c>
      <c r="CD471" s="42">
        <f t="shared" si="726"/>
        <v>0</v>
      </c>
      <c r="CE471" s="58">
        <f t="shared" si="726"/>
        <v>0</v>
      </c>
      <c r="CF471" s="42">
        <f t="shared" si="726"/>
        <v>0</v>
      </c>
      <c r="CG471" s="58">
        <f t="shared" si="726"/>
        <v>0</v>
      </c>
      <c r="CH471" s="42">
        <f t="shared" si="726"/>
        <v>0</v>
      </c>
      <c r="CI471" s="58">
        <f t="shared" si="726"/>
        <v>0</v>
      </c>
      <c r="CJ471" s="42">
        <f t="shared" si="726"/>
        <v>0</v>
      </c>
      <c r="CK471" s="58">
        <f t="shared" si="726"/>
        <v>0</v>
      </c>
      <c r="CL471" s="42">
        <f t="shared" si="726"/>
        <v>0</v>
      </c>
      <c r="CM471" s="58">
        <f t="shared" si="726"/>
        <v>0</v>
      </c>
      <c r="CN471" s="42">
        <f t="shared" si="726"/>
        <v>0</v>
      </c>
      <c r="CO471" s="58">
        <f t="shared" si="726"/>
        <v>0</v>
      </c>
      <c r="CP471" s="42">
        <f t="shared" si="726"/>
        <v>0</v>
      </c>
      <c r="CQ471" s="58">
        <f t="shared" si="726"/>
        <v>0</v>
      </c>
      <c r="CR471" s="42">
        <f t="shared" si="726"/>
        <v>0</v>
      </c>
      <c r="CS471" s="58">
        <f t="shared" si="726"/>
        <v>0</v>
      </c>
      <c r="CT471" s="42">
        <f t="shared" si="726"/>
        <v>0</v>
      </c>
      <c r="CU471" s="58">
        <f t="shared" si="726"/>
        <v>0</v>
      </c>
      <c r="CV471" s="42">
        <f t="shared" si="726"/>
        <v>0</v>
      </c>
      <c r="CW471" s="58">
        <f t="shared" si="726"/>
        <v>0</v>
      </c>
      <c r="CX471" s="42">
        <f t="shared" si="726"/>
        <v>0</v>
      </c>
      <c r="CY471" s="58">
        <f t="shared" si="726"/>
        <v>0</v>
      </c>
      <c r="CZ471" s="42">
        <f t="shared" si="726"/>
        <v>0</v>
      </c>
      <c r="DA471" s="58">
        <f t="shared" si="726"/>
        <v>0</v>
      </c>
      <c r="DB471" s="42">
        <f t="shared" si="726"/>
        <v>0</v>
      </c>
      <c r="DC471" s="58">
        <f t="shared" si="726"/>
        <v>0</v>
      </c>
      <c r="DD471" s="60">
        <f t="shared" si="726"/>
        <v>0</v>
      </c>
      <c r="DE471" s="3"/>
    </row>
    <row r="472" spans="1:109" x14ac:dyDescent="0.35">
      <c r="A472" s="3"/>
      <c r="B472" s="3" t="s">
        <v>3881</v>
      </c>
      <c r="C472" s="39" t="s">
        <v>554</v>
      </c>
      <c r="D472" s="3" t="s">
        <v>554</v>
      </c>
      <c r="E472" s="56">
        <f t="shared" ref="E472:BP472" si="727">IF(SUM(E$318:E$422),E360/SUM(E$318:E$422)*E$426,0)</f>
        <v>0</v>
      </c>
      <c r="F472" s="54">
        <f t="shared" si="727"/>
        <v>0</v>
      </c>
      <c r="G472" s="54">
        <f t="shared" si="727"/>
        <v>0</v>
      </c>
      <c r="H472" s="54">
        <f t="shared" si="727"/>
        <v>0</v>
      </c>
      <c r="I472" s="54">
        <f t="shared" si="727"/>
        <v>0</v>
      </c>
      <c r="J472" s="53">
        <f t="shared" si="727"/>
        <v>0</v>
      </c>
      <c r="K472" s="53">
        <f t="shared" si="727"/>
        <v>0</v>
      </c>
      <c r="L472" s="53">
        <f t="shared" si="727"/>
        <v>0</v>
      </c>
      <c r="M472" s="53">
        <f t="shared" si="727"/>
        <v>0</v>
      </c>
      <c r="N472" s="54">
        <f t="shared" si="727"/>
        <v>0</v>
      </c>
      <c r="O472" s="54">
        <f t="shared" si="727"/>
        <v>0</v>
      </c>
      <c r="P472" s="54">
        <f t="shared" si="727"/>
        <v>0</v>
      </c>
      <c r="Q472" s="53">
        <f t="shared" si="727"/>
        <v>0</v>
      </c>
      <c r="R472" s="53">
        <f t="shared" si="727"/>
        <v>0</v>
      </c>
      <c r="S472" s="53">
        <f t="shared" si="727"/>
        <v>0</v>
      </c>
      <c r="T472" s="53">
        <f t="shared" si="727"/>
        <v>0</v>
      </c>
      <c r="U472" s="54">
        <f t="shared" si="727"/>
        <v>0</v>
      </c>
      <c r="V472" s="54">
        <f t="shared" si="727"/>
        <v>0</v>
      </c>
      <c r="W472" s="54">
        <f t="shared" si="727"/>
        <v>0</v>
      </c>
      <c r="X472" s="42">
        <f t="shared" si="727"/>
        <v>0</v>
      </c>
      <c r="Y472" s="58">
        <f t="shared" si="727"/>
        <v>0</v>
      </c>
      <c r="Z472" s="53">
        <f t="shared" si="727"/>
        <v>0</v>
      </c>
      <c r="AA472" s="53">
        <f t="shared" si="727"/>
        <v>0</v>
      </c>
      <c r="AB472" s="53">
        <f t="shared" si="727"/>
        <v>0</v>
      </c>
      <c r="AC472" s="53">
        <f t="shared" si="727"/>
        <v>0</v>
      </c>
      <c r="AD472" s="54">
        <f t="shared" si="727"/>
        <v>0</v>
      </c>
      <c r="AE472" s="54">
        <f t="shared" si="727"/>
        <v>0</v>
      </c>
      <c r="AF472" s="54">
        <f t="shared" si="727"/>
        <v>0</v>
      </c>
      <c r="AG472" s="54">
        <f t="shared" si="727"/>
        <v>0</v>
      </c>
      <c r="AH472" s="53">
        <f t="shared" si="727"/>
        <v>0</v>
      </c>
      <c r="AI472" s="53">
        <f t="shared" si="727"/>
        <v>0</v>
      </c>
      <c r="AJ472" s="53">
        <f t="shared" si="727"/>
        <v>0</v>
      </c>
      <c r="AK472" s="53">
        <f t="shared" si="727"/>
        <v>0</v>
      </c>
      <c r="AL472" s="54">
        <f t="shared" si="727"/>
        <v>0</v>
      </c>
      <c r="AM472" s="54">
        <f t="shared" si="727"/>
        <v>0</v>
      </c>
      <c r="AN472" s="54">
        <f t="shared" si="727"/>
        <v>0</v>
      </c>
      <c r="AO472" s="42">
        <f t="shared" si="727"/>
        <v>0</v>
      </c>
      <c r="AP472" s="58">
        <f t="shared" si="727"/>
        <v>0</v>
      </c>
      <c r="AQ472" s="42">
        <f t="shared" si="727"/>
        <v>0</v>
      </c>
      <c r="AR472" s="58">
        <f t="shared" si="727"/>
        <v>0</v>
      </c>
      <c r="AS472" s="42">
        <f t="shared" si="727"/>
        <v>0</v>
      </c>
      <c r="AT472" s="58">
        <f t="shared" si="727"/>
        <v>0</v>
      </c>
      <c r="AU472" s="42">
        <f t="shared" si="727"/>
        <v>0</v>
      </c>
      <c r="AV472" s="58">
        <f t="shared" si="727"/>
        <v>0</v>
      </c>
      <c r="AW472" s="42">
        <f t="shared" si="727"/>
        <v>0</v>
      </c>
      <c r="AX472" s="58">
        <f t="shared" si="727"/>
        <v>0</v>
      </c>
      <c r="AY472" s="42">
        <f t="shared" si="727"/>
        <v>0</v>
      </c>
      <c r="AZ472" s="58">
        <f t="shared" si="727"/>
        <v>0</v>
      </c>
      <c r="BA472" s="42">
        <f t="shared" si="727"/>
        <v>0</v>
      </c>
      <c r="BB472" s="58">
        <f t="shared" si="727"/>
        <v>0</v>
      </c>
      <c r="BC472" s="42">
        <f t="shared" si="727"/>
        <v>0</v>
      </c>
      <c r="BD472" s="58">
        <f t="shared" si="727"/>
        <v>0</v>
      </c>
      <c r="BE472" s="42">
        <f t="shared" si="727"/>
        <v>0</v>
      </c>
      <c r="BF472" s="58">
        <f t="shared" si="727"/>
        <v>0</v>
      </c>
      <c r="BG472" s="42">
        <f t="shared" si="727"/>
        <v>0</v>
      </c>
      <c r="BH472" s="58">
        <f t="shared" si="727"/>
        <v>0</v>
      </c>
      <c r="BI472" s="42">
        <f t="shared" si="727"/>
        <v>0</v>
      </c>
      <c r="BJ472" s="58">
        <f t="shared" si="727"/>
        <v>0</v>
      </c>
      <c r="BK472" s="42">
        <f t="shared" si="727"/>
        <v>0</v>
      </c>
      <c r="BL472" s="58">
        <f t="shared" si="727"/>
        <v>0</v>
      </c>
      <c r="BM472" s="42">
        <f t="shared" si="727"/>
        <v>0</v>
      </c>
      <c r="BN472" s="58">
        <f t="shared" si="727"/>
        <v>0</v>
      </c>
      <c r="BO472" s="42">
        <f t="shared" si="727"/>
        <v>0</v>
      </c>
      <c r="BP472" s="58">
        <f t="shared" si="727"/>
        <v>0</v>
      </c>
      <c r="BQ472" s="42">
        <f t="shared" ref="BQ472:DD472" si="728">IF(SUM(BQ$318:BQ$422),BQ360/SUM(BQ$318:BQ$422)*BQ$426,0)</f>
        <v>0</v>
      </c>
      <c r="BR472" s="58">
        <f t="shared" si="728"/>
        <v>0</v>
      </c>
      <c r="BS472" s="42">
        <f t="shared" si="728"/>
        <v>0</v>
      </c>
      <c r="BT472" s="58">
        <f t="shared" si="728"/>
        <v>0</v>
      </c>
      <c r="BU472" s="42">
        <f t="shared" si="728"/>
        <v>0</v>
      </c>
      <c r="BV472" s="58">
        <f t="shared" si="728"/>
        <v>0</v>
      </c>
      <c r="BW472" s="42">
        <f t="shared" si="728"/>
        <v>0</v>
      </c>
      <c r="BX472" s="58">
        <f t="shared" si="728"/>
        <v>0</v>
      </c>
      <c r="BY472" s="42">
        <f t="shared" si="728"/>
        <v>0</v>
      </c>
      <c r="BZ472" s="58">
        <f t="shared" si="728"/>
        <v>0</v>
      </c>
      <c r="CA472" s="42">
        <f t="shared" si="728"/>
        <v>0</v>
      </c>
      <c r="CB472" s="58">
        <f t="shared" si="728"/>
        <v>0</v>
      </c>
      <c r="CC472" s="42">
        <f t="shared" si="728"/>
        <v>0</v>
      </c>
      <c r="CD472" s="58">
        <f t="shared" si="728"/>
        <v>0</v>
      </c>
      <c r="CE472" s="42">
        <f t="shared" si="728"/>
        <v>0</v>
      </c>
      <c r="CF472" s="58">
        <f t="shared" si="728"/>
        <v>0</v>
      </c>
      <c r="CG472" s="42">
        <f t="shared" si="728"/>
        <v>0</v>
      </c>
      <c r="CH472" s="58">
        <f t="shared" si="728"/>
        <v>0.11728266412139117</v>
      </c>
      <c r="CI472" s="42">
        <f t="shared" si="728"/>
        <v>0</v>
      </c>
      <c r="CJ472" s="58">
        <f t="shared" si="728"/>
        <v>0</v>
      </c>
      <c r="CK472" s="42">
        <f t="shared" si="728"/>
        <v>0</v>
      </c>
      <c r="CL472" s="58">
        <f t="shared" si="728"/>
        <v>0</v>
      </c>
      <c r="CM472" s="42">
        <f t="shared" si="728"/>
        <v>0</v>
      </c>
      <c r="CN472" s="58">
        <f t="shared" si="728"/>
        <v>0</v>
      </c>
      <c r="CO472" s="42">
        <f t="shared" si="728"/>
        <v>0</v>
      </c>
      <c r="CP472" s="58">
        <f t="shared" si="728"/>
        <v>0</v>
      </c>
      <c r="CQ472" s="42">
        <f t="shared" si="728"/>
        <v>0</v>
      </c>
      <c r="CR472" s="58">
        <f t="shared" si="728"/>
        <v>0</v>
      </c>
      <c r="CS472" s="42">
        <f t="shared" si="728"/>
        <v>0</v>
      </c>
      <c r="CT472" s="58">
        <f t="shared" si="728"/>
        <v>0</v>
      </c>
      <c r="CU472" s="42">
        <f t="shared" si="728"/>
        <v>0</v>
      </c>
      <c r="CV472" s="58">
        <f t="shared" si="728"/>
        <v>0</v>
      </c>
      <c r="CW472" s="42">
        <f t="shared" si="728"/>
        <v>0</v>
      </c>
      <c r="CX472" s="58">
        <f t="shared" si="728"/>
        <v>0</v>
      </c>
      <c r="CY472" s="42">
        <f t="shared" si="728"/>
        <v>0</v>
      </c>
      <c r="CZ472" s="58">
        <f t="shared" si="728"/>
        <v>0</v>
      </c>
      <c r="DA472" s="42">
        <f t="shared" si="728"/>
        <v>0</v>
      </c>
      <c r="DB472" s="58">
        <f t="shared" si="728"/>
        <v>0</v>
      </c>
      <c r="DC472" s="42">
        <f t="shared" si="728"/>
        <v>0</v>
      </c>
      <c r="DD472" s="59">
        <f t="shared" si="728"/>
        <v>0</v>
      </c>
      <c r="DE472" s="3"/>
    </row>
    <row r="473" spans="1:109" x14ac:dyDescent="0.35">
      <c r="A473" s="3"/>
      <c r="B473" s="3" t="s">
        <v>3882</v>
      </c>
      <c r="C473" s="39" t="s">
        <v>555</v>
      </c>
      <c r="D473" s="3" t="s">
        <v>555</v>
      </c>
      <c r="E473" s="52">
        <f t="shared" ref="E473:BP473" si="729">IF(SUM(E$318:E$422),E361/SUM(E$318:E$422)*E$426,0)</f>
        <v>0</v>
      </c>
      <c r="F473" s="53">
        <f t="shared" si="729"/>
        <v>0</v>
      </c>
      <c r="G473" s="53">
        <f t="shared" si="729"/>
        <v>0</v>
      </c>
      <c r="H473" s="53">
        <f t="shared" si="729"/>
        <v>0</v>
      </c>
      <c r="I473" s="53">
        <f t="shared" si="729"/>
        <v>0</v>
      </c>
      <c r="J473" s="54">
        <f t="shared" si="729"/>
        <v>0</v>
      </c>
      <c r="K473" s="54">
        <f t="shared" si="729"/>
        <v>0</v>
      </c>
      <c r="L473" s="54">
        <f t="shared" si="729"/>
        <v>0</v>
      </c>
      <c r="M473" s="54">
        <f t="shared" si="729"/>
        <v>0</v>
      </c>
      <c r="N473" s="53">
        <f t="shared" si="729"/>
        <v>0</v>
      </c>
      <c r="O473" s="53">
        <f t="shared" si="729"/>
        <v>0</v>
      </c>
      <c r="P473" s="53">
        <f t="shared" si="729"/>
        <v>0</v>
      </c>
      <c r="Q473" s="54">
        <f t="shared" si="729"/>
        <v>0</v>
      </c>
      <c r="R473" s="54">
        <f t="shared" si="729"/>
        <v>0</v>
      </c>
      <c r="S473" s="54">
        <f t="shared" si="729"/>
        <v>0</v>
      </c>
      <c r="T473" s="54">
        <f t="shared" si="729"/>
        <v>0</v>
      </c>
      <c r="U473" s="53">
        <f t="shared" si="729"/>
        <v>0</v>
      </c>
      <c r="V473" s="53">
        <f t="shared" si="729"/>
        <v>0</v>
      </c>
      <c r="W473" s="53">
        <f t="shared" si="729"/>
        <v>0</v>
      </c>
      <c r="X473" s="58">
        <f t="shared" si="729"/>
        <v>0</v>
      </c>
      <c r="Y473" s="42">
        <f t="shared" si="729"/>
        <v>0</v>
      </c>
      <c r="Z473" s="54">
        <f t="shared" si="729"/>
        <v>0</v>
      </c>
      <c r="AA473" s="54">
        <f t="shared" si="729"/>
        <v>0</v>
      </c>
      <c r="AB473" s="54">
        <f t="shared" si="729"/>
        <v>0</v>
      </c>
      <c r="AC473" s="54">
        <f t="shared" si="729"/>
        <v>0</v>
      </c>
      <c r="AD473" s="53">
        <f t="shared" si="729"/>
        <v>0</v>
      </c>
      <c r="AE473" s="53">
        <f t="shared" si="729"/>
        <v>0</v>
      </c>
      <c r="AF473" s="53">
        <f t="shared" si="729"/>
        <v>0</v>
      </c>
      <c r="AG473" s="53">
        <f t="shared" si="729"/>
        <v>0</v>
      </c>
      <c r="AH473" s="54">
        <f t="shared" si="729"/>
        <v>0</v>
      </c>
      <c r="AI473" s="54">
        <f t="shared" si="729"/>
        <v>0</v>
      </c>
      <c r="AJ473" s="54">
        <f t="shared" si="729"/>
        <v>0</v>
      </c>
      <c r="AK473" s="54">
        <f t="shared" si="729"/>
        <v>0</v>
      </c>
      <c r="AL473" s="53">
        <f t="shared" si="729"/>
        <v>0</v>
      </c>
      <c r="AM473" s="53">
        <f t="shared" si="729"/>
        <v>0</v>
      </c>
      <c r="AN473" s="53">
        <f t="shared" si="729"/>
        <v>0</v>
      </c>
      <c r="AO473" s="58">
        <f t="shared" si="729"/>
        <v>0</v>
      </c>
      <c r="AP473" s="42">
        <f t="shared" si="729"/>
        <v>0</v>
      </c>
      <c r="AQ473" s="58">
        <f t="shared" si="729"/>
        <v>0</v>
      </c>
      <c r="AR473" s="42">
        <f t="shared" si="729"/>
        <v>0</v>
      </c>
      <c r="AS473" s="58">
        <f t="shared" si="729"/>
        <v>0</v>
      </c>
      <c r="AT473" s="42">
        <f t="shared" si="729"/>
        <v>0</v>
      </c>
      <c r="AU473" s="58">
        <f t="shared" si="729"/>
        <v>0</v>
      </c>
      <c r="AV473" s="42">
        <f t="shared" si="729"/>
        <v>0</v>
      </c>
      <c r="AW473" s="58">
        <f t="shared" si="729"/>
        <v>0</v>
      </c>
      <c r="AX473" s="42">
        <f t="shared" si="729"/>
        <v>0</v>
      </c>
      <c r="AY473" s="58">
        <f t="shared" si="729"/>
        <v>1.2847854825700042</v>
      </c>
      <c r="AZ473" s="42">
        <f t="shared" si="729"/>
        <v>0</v>
      </c>
      <c r="BA473" s="58">
        <f t="shared" si="729"/>
        <v>7.7454984418606481</v>
      </c>
      <c r="BB473" s="42">
        <f t="shared" si="729"/>
        <v>0</v>
      </c>
      <c r="BC473" s="58">
        <f t="shared" si="729"/>
        <v>0</v>
      </c>
      <c r="BD473" s="42">
        <f t="shared" si="729"/>
        <v>0</v>
      </c>
      <c r="BE473" s="58">
        <f t="shared" si="729"/>
        <v>0</v>
      </c>
      <c r="BF473" s="42">
        <f t="shared" si="729"/>
        <v>0</v>
      </c>
      <c r="BG473" s="58">
        <f t="shared" si="729"/>
        <v>0</v>
      </c>
      <c r="BH473" s="42">
        <f t="shared" si="729"/>
        <v>0</v>
      </c>
      <c r="BI473" s="58">
        <f t="shared" si="729"/>
        <v>0</v>
      </c>
      <c r="BJ473" s="42">
        <f t="shared" si="729"/>
        <v>0</v>
      </c>
      <c r="BK473" s="58">
        <f t="shared" si="729"/>
        <v>0</v>
      </c>
      <c r="BL473" s="42">
        <f t="shared" si="729"/>
        <v>0</v>
      </c>
      <c r="BM473" s="58">
        <f t="shared" si="729"/>
        <v>0</v>
      </c>
      <c r="BN473" s="42">
        <f t="shared" si="729"/>
        <v>0</v>
      </c>
      <c r="BO473" s="58">
        <f t="shared" si="729"/>
        <v>0</v>
      </c>
      <c r="BP473" s="42">
        <f t="shared" si="729"/>
        <v>0</v>
      </c>
      <c r="BQ473" s="58">
        <f t="shared" ref="BQ473:DD473" si="730">IF(SUM(BQ$318:BQ$422),BQ361/SUM(BQ$318:BQ$422)*BQ$426,0)</f>
        <v>0</v>
      </c>
      <c r="BR473" s="42">
        <f t="shared" si="730"/>
        <v>0</v>
      </c>
      <c r="BS473" s="58">
        <f t="shared" si="730"/>
        <v>0</v>
      </c>
      <c r="BT473" s="42">
        <f t="shared" si="730"/>
        <v>0</v>
      </c>
      <c r="BU473" s="58">
        <f t="shared" si="730"/>
        <v>0</v>
      </c>
      <c r="BV473" s="42">
        <f t="shared" si="730"/>
        <v>0</v>
      </c>
      <c r="BW473" s="58">
        <f t="shared" si="730"/>
        <v>0</v>
      </c>
      <c r="BX473" s="42">
        <f t="shared" si="730"/>
        <v>0</v>
      </c>
      <c r="BY473" s="58">
        <f t="shared" si="730"/>
        <v>0</v>
      </c>
      <c r="BZ473" s="42">
        <f t="shared" si="730"/>
        <v>0</v>
      </c>
      <c r="CA473" s="58">
        <f t="shared" si="730"/>
        <v>0</v>
      </c>
      <c r="CB473" s="42">
        <f t="shared" si="730"/>
        <v>0</v>
      </c>
      <c r="CC473" s="58">
        <f t="shared" si="730"/>
        <v>0</v>
      </c>
      <c r="CD473" s="42">
        <f t="shared" si="730"/>
        <v>0</v>
      </c>
      <c r="CE473" s="58">
        <f t="shared" si="730"/>
        <v>0</v>
      </c>
      <c r="CF473" s="42">
        <f t="shared" si="730"/>
        <v>0</v>
      </c>
      <c r="CG473" s="58">
        <f t="shared" si="730"/>
        <v>0</v>
      </c>
      <c r="CH473" s="42">
        <f t="shared" si="730"/>
        <v>6.2268917931272272</v>
      </c>
      <c r="CI473" s="58">
        <f t="shared" si="730"/>
        <v>0</v>
      </c>
      <c r="CJ473" s="42">
        <f t="shared" si="730"/>
        <v>0</v>
      </c>
      <c r="CK473" s="58">
        <f t="shared" si="730"/>
        <v>0</v>
      </c>
      <c r="CL473" s="42">
        <f t="shared" si="730"/>
        <v>0</v>
      </c>
      <c r="CM473" s="58">
        <f t="shared" si="730"/>
        <v>0</v>
      </c>
      <c r="CN473" s="42">
        <f t="shared" si="730"/>
        <v>0</v>
      </c>
      <c r="CO473" s="58">
        <f t="shared" si="730"/>
        <v>0</v>
      </c>
      <c r="CP473" s="42">
        <f t="shared" si="730"/>
        <v>0</v>
      </c>
      <c r="CQ473" s="58">
        <f t="shared" si="730"/>
        <v>0</v>
      </c>
      <c r="CR473" s="42">
        <f t="shared" si="730"/>
        <v>0</v>
      </c>
      <c r="CS473" s="58">
        <f t="shared" si="730"/>
        <v>0</v>
      </c>
      <c r="CT473" s="42">
        <f t="shared" si="730"/>
        <v>0</v>
      </c>
      <c r="CU473" s="58">
        <f t="shared" si="730"/>
        <v>0</v>
      </c>
      <c r="CV473" s="42">
        <f t="shared" si="730"/>
        <v>0</v>
      </c>
      <c r="CW473" s="58">
        <f t="shared" si="730"/>
        <v>0</v>
      </c>
      <c r="CX473" s="42">
        <f t="shared" si="730"/>
        <v>0</v>
      </c>
      <c r="CY473" s="58">
        <f t="shared" si="730"/>
        <v>0</v>
      </c>
      <c r="CZ473" s="42">
        <f t="shared" si="730"/>
        <v>0</v>
      </c>
      <c r="DA473" s="58">
        <f t="shared" si="730"/>
        <v>0</v>
      </c>
      <c r="DB473" s="42">
        <f t="shared" si="730"/>
        <v>0</v>
      </c>
      <c r="DC473" s="58">
        <f t="shared" si="730"/>
        <v>0</v>
      </c>
      <c r="DD473" s="60">
        <f t="shared" si="730"/>
        <v>0</v>
      </c>
      <c r="DE473" s="3"/>
    </row>
    <row r="474" spans="1:109" x14ac:dyDescent="0.35">
      <c r="A474" s="3"/>
      <c r="B474" s="3" t="s">
        <v>3883</v>
      </c>
      <c r="C474" s="39" t="s">
        <v>556</v>
      </c>
      <c r="D474" s="3" t="s">
        <v>556</v>
      </c>
      <c r="E474" s="56">
        <f t="shared" ref="E474:BP474" si="731">IF(SUM(E$318:E$422),E362/SUM(E$318:E$422)*E$426,0)</f>
        <v>0</v>
      </c>
      <c r="F474" s="54">
        <f t="shared" si="731"/>
        <v>0</v>
      </c>
      <c r="G474" s="54">
        <f t="shared" si="731"/>
        <v>0</v>
      </c>
      <c r="H474" s="54">
        <f t="shared" si="731"/>
        <v>0</v>
      </c>
      <c r="I474" s="54">
        <f t="shared" si="731"/>
        <v>0</v>
      </c>
      <c r="J474" s="53">
        <f t="shared" si="731"/>
        <v>0</v>
      </c>
      <c r="K474" s="53">
        <f t="shared" si="731"/>
        <v>0</v>
      </c>
      <c r="L474" s="53">
        <f t="shared" si="731"/>
        <v>0</v>
      </c>
      <c r="M474" s="53">
        <f t="shared" si="731"/>
        <v>0</v>
      </c>
      <c r="N474" s="54">
        <f t="shared" si="731"/>
        <v>0</v>
      </c>
      <c r="O474" s="54">
        <f t="shared" si="731"/>
        <v>0</v>
      </c>
      <c r="P474" s="54">
        <f t="shared" si="731"/>
        <v>0</v>
      </c>
      <c r="Q474" s="53">
        <f t="shared" si="731"/>
        <v>0</v>
      </c>
      <c r="R474" s="53">
        <f t="shared" si="731"/>
        <v>0</v>
      </c>
      <c r="S474" s="53">
        <f t="shared" si="731"/>
        <v>0</v>
      </c>
      <c r="T474" s="53">
        <f t="shared" si="731"/>
        <v>0</v>
      </c>
      <c r="U474" s="54">
        <f t="shared" si="731"/>
        <v>0</v>
      </c>
      <c r="V474" s="54">
        <f t="shared" si="731"/>
        <v>0</v>
      </c>
      <c r="W474" s="54">
        <f t="shared" si="731"/>
        <v>0</v>
      </c>
      <c r="X474" s="42">
        <f t="shared" si="731"/>
        <v>0</v>
      </c>
      <c r="Y474" s="58">
        <f t="shared" si="731"/>
        <v>0</v>
      </c>
      <c r="Z474" s="53">
        <f t="shared" si="731"/>
        <v>0</v>
      </c>
      <c r="AA474" s="53">
        <f t="shared" si="731"/>
        <v>0</v>
      </c>
      <c r="AB474" s="53">
        <f t="shared" si="731"/>
        <v>0</v>
      </c>
      <c r="AC474" s="53">
        <f t="shared" si="731"/>
        <v>0</v>
      </c>
      <c r="AD474" s="54">
        <f t="shared" si="731"/>
        <v>0</v>
      </c>
      <c r="AE474" s="54">
        <f t="shared" si="731"/>
        <v>0</v>
      </c>
      <c r="AF474" s="54">
        <f t="shared" si="731"/>
        <v>0</v>
      </c>
      <c r="AG474" s="54">
        <f t="shared" si="731"/>
        <v>0</v>
      </c>
      <c r="AH474" s="53">
        <f t="shared" si="731"/>
        <v>0</v>
      </c>
      <c r="AI474" s="53">
        <f t="shared" si="731"/>
        <v>0</v>
      </c>
      <c r="AJ474" s="53">
        <f t="shared" si="731"/>
        <v>0</v>
      </c>
      <c r="AK474" s="53">
        <f t="shared" si="731"/>
        <v>0</v>
      </c>
      <c r="AL474" s="54">
        <f t="shared" si="731"/>
        <v>0</v>
      </c>
      <c r="AM474" s="54">
        <f t="shared" si="731"/>
        <v>0</v>
      </c>
      <c r="AN474" s="54">
        <f t="shared" si="731"/>
        <v>0</v>
      </c>
      <c r="AO474" s="42">
        <f t="shared" si="731"/>
        <v>0</v>
      </c>
      <c r="AP474" s="58">
        <f t="shared" si="731"/>
        <v>0</v>
      </c>
      <c r="AQ474" s="42">
        <f t="shared" si="731"/>
        <v>0</v>
      </c>
      <c r="AR474" s="58">
        <f t="shared" si="731"/>
        <v>0</v>
      </c>
      <c r="AS474" s="42">
        <f t="shared" si="731"/>
        <v>0</v>
      </c>
      <c r="AT474" s="58">
        <f t="shared" si="731"/>
        <v>0</v>
      </c>
      <c r="AU474" s="42">
        <f t="shared" si="731"/>
        <v>0</v>
      </c>
      <c r="AV474" s="58">
        <f t="shared" si="731"/>
        <v>0</v>
      </c>
      <c r="AW474" s="42">
        <f t="shared" si="731"/>
        <v>0</v>
      </c>
      <c r="AX474" s="58">
        <f t="shared" si="731"/>
        <v>0</v>
      </c>
      <c r="AY474" s="42">
        <f t="shared" si="731"/>
        <v>0</v>
      </c>
      <c r="AZ474" s="58">
        <f t="shared" si="731"/>
        <v>0</v>
      </c>
      <c r="BA474" s="42">
        <f t="shared" si="731"/>
        <v>0</v>
      </c>
      <c r="BB474" s="58">
        <f t="shared" si="731"/>
        <v>0</v>
      </c>
      <c r="BC474" s="42">
        <f t="shared" si="731"/>
        <v>0</v>
      </c>
      <c r="BD474" s="58">
        <f t="shared" si="731"/>
        <v>0</v>
      </c>
      <c r="BE474" s="42">
        <f t="shared" si="731"/>
        <v>0</v>
      </c>
      <c r="BF474" s="58">
        <f t="shared" si="731"/>
        <v>0</v>
      </c>
      <c r="BG474" s="42">
        <f t="shared" si="731"/>
        <v>0</v>
      </c>
      <c r="BH474" s="58">
        <f t="shared" si="731"/>
        <v>0</v>
      </c>
      <c r="BI474" s="42">
        <f t="shared" si="731"/>
        <v>0</v>
      </c>
      <c r="BJ474" s="58">
        <f t="shared" si="731"/>
        <v>0</v>
      </c>
      <c r="BK474" s="42">
        <f t="shared" si="731"/>
        <v>0</v>
      </c>
      <c r="BL474" s="58">
        <f t="shared" si="731"/>
        <v>0</v>
      </c>
      <c r="BM474" s="42">
        <f t="shared" si="731"/>
        <v>0</v>
      </c>
      <c r="BN474" s="58">
        <f t="shared" si="731"/>
        <v>0</v>
      </c>
      <c r="BO474" s="42">
        <f t="shared" si="731"/>
        <v>0</v>
      </c>
      <c r="BP474" s="58">
        <f t="shared" si="731"/>
        <v>0</v>
      </c>
      <c r="BQ474" s="42">
        <f t="shared" ref="BQ474:DD474" si="732">IF(SUM(BQ$318:BQ$422),BQ362/SUM(BQ$318:BQ$422)*BQ$426,0)</f>
        <v>0</v>
      </c>
      <c r="BR474" s="58">
        <f t="shared" si="732"/>
        <v>0</v>
      </c>
      <c r="BS474" s="42">
        <f t="shared" si="732"/>
        <v>0</v>
      </c>
      <c r="BT474" s="58">
        <f t="shared" si="732"/>
        <v>0</v>
      </c>
      <c r="BU474" s="42">
        <f t="shared" si="732"/>
        <v>0</v>
      </c>
      <c r="BV474" s="58">
        <f t="shared" si="732"/>
        <v>0</v>
      </c>
      <c r="BW474" s="42">
        <f t="shared" si="732"/>
        <v>0</v>
      </c>
      <c r="BX474" s="58">
        <f t="shared" si="732"/>
        <v>0</v>
      </c>
      <c r="BY474" s="42">
        <f t="shared" si="732"/>
        <v>0</v>
      </c>
      <c r="BZ474" s="58">
        <f t="shared" si="732"/>
        <v>0</v>
      </c>
      <c r="CA474" s="42">
        <f t="shared" si="732"/>
        <v>0</v>
      </c>
      <c r="CB474" s="58">
        <f t="shared" si="732"/>
        <v>0</v>
      </c>
      <c r="CC474" s="42">
        <f t="shared" si="732"/>
        <v>0</v>
      </c>
      <c r="CD474" s="58">
        <f t="shared" si="732"/>
        <v>0</v>
      </c>
      <c r="CE474" s="42">
        <f t="shared" si="732"/>
        <v>0</v>
      </c>
      <c r="CF474" s="58">
        <f t="shared" si="732"/>
        <v>0</v>
      </c>
      <c r="CG474" s="42">
        <f t="shared" si="732"/>
        <v>0</v>
      </c>
      <c r="CH474" s="58">
        <f t="shared" si="732"/>
        <v>2.1117581062582698</v>
      </c>
      <c r="CI474" s="42">
        <f t="shared" si="732"/>
        <v>0</v>
      </c>
      <c r="CJ474" s="58">
        <f t="shared" si="732"/>
        <v>0</v>
      </c>
      <c r="CK474" s="42">
        <f t="shared" si="732"/>
        <v>0</v>
      </c>
      <c r="CL474" s="58">
        <f t="shared" si="732"/>
        <v>0</v>
      </c>
      <c r="CM474" s="42">
        <f t="shared" si="732"/>
        <v>0</v>
      </c>
      <c r="CN474" s="58">
        <f t="shared" si="732"/>
        <v>0</v>
      </c>
      <c r="CO474" s="42">
        <f t="shared" si="732"/>
        <v>0</v>
      </c>
      <c r="CP474" s="58">
        <f t="shared" si="732"/>
        <v>0</v>
      </c>
      <c r="CQ474" s="42">
        <f t="shared" si="732"/>
        <v>0</v>
      </c>
      <c r="CR474" s="58">
        <f t="shared" si="732"/>
        <v>0</v>
      </c>
      <c r="CS474" s="42">
        <f t="shared" si="732"/>
        <v>0</v>
      </c>
      <c r="CT474" s="58">
        <f t="shared" si="732"/>
        <v>0</v>
      </c>
      <c r="CU474" s="42">
        <f t="shared" si="732"/>
        <v>0</v>
      </c>
      <c r="CV474" s="58">
        <f t="shared" si="732"/>
        <v>0</v>
      </c>
      <c r="CW474" s="42">
        <f t="shared" si="732"/>
        <v>0</v>
      </c>
      <c r="CX474" s="58">
        <f t="shared" si="732"/>
        <v>0</v>
      </c>
      <c r="CY474" s="42">
        <f t="shared" si="732"/>
        <v>0</v>
      </c>
      <c r="CZ474" s="58">
        <f t="shared" si="732"/>
        <v>0</v>
      </c>
      <c r="DA474" s="42">
        <f t="shared" si="732"/>
        <v>0</v>
      </c>
      <c r="DB474" s="58">
        <f t="shared" si="732"/>
        <v>0</v>
      </c>
      <c r="DC474" s="42">
        <f t="shared" si="732"/>
        <v>0</v>
      </c>
      <c r="DD474" s="59">
        <f t="shared" si="732"/>
        <v>0</v>
      </c>
      <c r="DE474" s="3"/>
    </row>
    <row r="475" spans="1:109" x14ac:dyDescent="0.35">
      <c r="A475" s="3"/>
      <c r="B475" s="3" t="s">
        <v>3884</v>
      </c>
      <c r="C475" s="39" t="s">
        <v>557</v>
      </c>
      <c r="D475" s="3" t="s">
        <v>557</v>
      </c>
      <c r="E475" s="52">
        <f t="shared" ref="E475:BP475" si="733">IF(SUM(E$318:E$422),E363/SUM(E$318:E$422)*E$426,0)</f>
        <v>0</v>
      </c>
      <c r="F475" s="53">
        <f t="shared" si="733"/>
        <v>0</v>
      </c>
      <c r="G475" s="53">
        <f t="shared" si="733"/>
        <v>0</v>
      </c>
      <c r="H475" s="53">
        <f t="shared" si="733"/>
        <v>0</v>
      </c>
      <c r="I475" s="53">
        <f t="shared" si="733"/>
        <v>0</v>
      </c>
      <c r="J475" s="54">
        <f t="shared" si="733"/>
        <v>0</v>
      </c>
      <c r="K475" s="54">
        <f t="shared" si="733"/>
        <v>0</v>
      </c>
      <c r="L475" s="54">
        <f t="shared" si="733"/>
        <v>0</v>
      </c>
      <c r="M475" s="54">
        <f t="shared" si="733"/>
        <v>0</v>
      </c>
      <c r="N475" s="53">
        <f t="shared" si="733"/>
        <v>0</v>
      </c>
      <c r="O475" s="53">
        <f t="shared" si="733"/>
        <v>0</v>
      </c>
      <c r="P475" s="53">
        <f t="shared" si="733"/>
        <v>0</v>
      </c>
      <c r="Q475" s="54">
        <f t="shared" si="733"/>
        <v>0</v>
      </c>
      <c r="R475" s="54">
        <f t="shared" si="733"/>
        <v>0</v>
      </c>
      <c r="S475" s="54">
        <f t="shared" si="733"/>
        <v>0</v>
      </c>
      <c r="T475" s="54">
        <f t="shared" si="733"/>
        <v>0</v>
      </c>
      <c r="U475" s="53">
        <f t="shared" si="733"/>
        <v>0</v>
      </c>
      <c r="V475" s="53">
        <f t="shared" si="733"/>
        <v>0</v>
      </c>
      <c r="W475" s="53">
        <f t="shared" si="733"/>
        <v>0</v>
      </c>
      <c r="X475" s="58">
        <f t="shared" si="733"/>
        <v>0</v>
      </c>
      <c r="Y475" s="42">
        <f t="shared" si="733"/>
        <v>0</v>
      </c>
      <c r="Z475" s="54">
        <f t="shared" si="733"/>
        <v>0</v>
      </c>
      <c r="AA475" s="54">
        <f t="shared" si="733"/>
        <v>0</v>
      </c>
      <c r="AB475" s="54">
        <f t="shared" si="733"/>
        <v>0</v>
      </c>
      <c r="AC475" s="54">
        <f t="shared" si="733"/>
        <v>0</v>
      </c>
      <c r="AD475" s="53">
        <f t="shared" si="733"/>
        <v>0</v>
      </c>
      <c r="AE475" s="53">
        <f t="shared" si="733"/>
        <v>0</v>
      </c>
      <c r="AF475" s="53">
        <f t="shared" si="733"/>
        <v>0</v>
      </c>
      <c r="AG475" s="53">
        <f t="shared" si="733"/>
        <v>0</v>
      </c>
      <c r="AH475" s="54">
        <f t="shared" si="733"/>
        <v>0</v>
      </c>
      <c r="AI475" s="54">
        <f t="shared" si="733"/>
        <v>0</v>
      </c>
      <c r="AJ475" s="54">
        <f t="shared" si="733"/>
        <v>0</v>
      </c>
      <c r="AK475" s="54">
        <f t="shared" si="733"/>
        <v>0</v>
      </c>
      <c r="AL475" s="53">
        <f t="shared" si="733"/>
        <v>0</v>
      </c>
      <c r="AM475" s="53">
        <f t="shared" si="733"/>
        <v>0</v>
      </c>
      <c r="AN475" s="53">
        <f t="shared" si="733"/>
        <v>0</v>
      </c>
      <c r="AO475" s="58">
        <f t="shared" si="733"/>
        <v>0</v>
      </c>
      <c r="AP475" s="42">
        <f t="shared" si="733"/>
        <v>0</v>
      </c>
      <c r="AQ475" s="58">
        <f t="shared" si="733"/>
        <v>0</v>
      </c>
      <c r="AR475" s="42">
        <f t="shared" si="733"/>
        <v>0</v>
      </c>
      <c r="AS475" s="58">
        <f t="shared" si="733"/>
        <v>0</v>
      </c>
      <c r="AT475" s="42">
        <f t="shared" si="733"/>
        <v>0</v>
      </c>
      <c r="AU475" s="58">
        <f t="shared" si="733"/>
        <v>0</v>
      </c>
      <c r="AV475" s="42">
        <f t="shared" si="733"/>
        <v>0</v>
      </c>
      <c r="AW475" s="58">
        <f t="shared" si="733"/>
        <v>0</v>
      </c>
      <c r="AX475" s="42">
        <f t="shared" si="733"/>
        <v>23.924335797960453</v>
      </c>
      <c r="AY475" s="58">
        <f t="shared" si="733"/>
        <v>26.399815817594078</v>
      </c>
      <c r="AZ475" s="42">
        <f t="shared" si="733"/>
        <v>0</v>
      </c>
      <c r="BA475" s="58">
        <f t="shared" si="733"/>
        <v>0</v>
      </c>
      <c r="BB475" s="42">
        <f t="shared" si="733"/>
        <v>0.60126100845516994</v>
      </c>
      <c r="BC475" s="58">
        <f t="shared" si="733"/>
        <v>0</v>
      </c>
      <c r="BD475" s="42">
        <f t="shared" si="733"/>
        <v>0</v>
      </c>
      <c r="BE475" s="58">
        <f t="shared" si="733"/>
        <v>0</v>
      </c>
      <c r="BF475" s="42">
        <f t="shared" si="733"/>
        <v>0</v>
      </c>
      <c r="BG475" s="58">
        <f t="shared" si="733"/>
        <v>0</v>
      </c>
      <c r="BH475" s="42">
        <f t="shared" si="733"/>
        <v>0</v>
      </c>
      <c r="BI475" s="58">
        <f t="shared" si="733"/>
        <v>0</v>
      </c>
      <c r="BJ475" s="42">
        <f t="shared" si="733"/>
        <v>0</v>
      </c>
      <c r="BK475" s="58">
        <f t="shared" si="733"/>
        <v>0</v>
      </c>
      <c r="BL475" s="42">
        <f t="shared" si="733"/>
        <v>0</v>
      </c>
      <c r="BM475" s="58">
        <f t="shared" si="733"/>
        <v>0</v>
      </c>
      <c r="BN475" s="42">
        <f t="shared" si="733"/>
        <v>0</v>
      </c>
      <c r="BO475" s="58">
        <f t="shared" si="733"/>
        <v>0</v>
      </c>
      <c r="BP475" s="42">
        <f t="shared" si="733"/>
        <v>0</v>
      </c>
      <c r="BQ475" s="58">
        <f t="shared" ref="BQ475:DD475" si="734">IF(SUM(BQ$318:BQ$422),BQ363/SUM(BQ$318:BQ$422)*BQ$426,0)</f>
        <v>0</v>
      </c>
      <c r="BR475" s="42">
        <f t="shared" si="734"/>
        <v>0</v>
      </c>
      <c r="BS475" s="58">
        <f t="shared" si="734"/>
        <v>0</v>
      </c>
      <c r="BT475" s="42">
        <f t="shared" si="734"/>
        <v>0</v>
      </c>
      <c r="BU475" s="58">
        <f t="shared" si="734"/>
        <v>0</v>
      </c>
      <c r="BV475" s="42">
        <f t="shared" si="734"/>
        <v>0</v>
      </c>
      <c r="BW475" s="58">
        <f t="shared" si="734"/>
        <v>0</v>
      </c>
      <c r="BX475" s="42">
        <f t="shared" si="734"/>
        <v>0</v>
      </c>
      <c r="BY475" s="58">
        <f t="shared" si="734"/>
        <v>0</v>
      </c>
      <c r="BZ475" s="42">
        <f t="shared" si="734"/>
        <v>0</v>
      </c>
      <c r="CA475" s="58">
        <f t="shared" si="734"/>
        <v>0</v>
      </c>
      <c r="CB475" s="42">
        <f t="shared" si="734"/>
        <v>0.44744590832610215</v>
      </c>
      <c r="CC475" s="58">
        <f t="shared" si="734"/>
        <v>0</v>
      </c>
      <c r="CD475" s="42">
        <f t="shared" si="734"/>
        <v>0</v>
      </c>
      <c r="CE475" s="58">
        <f t="shared" si="734"/>
        <v>0</v>
      </c>
      <c r="CF475" s="42">
        <f t="shared" si="734"/>
        <v>0</v>
      </c>
      <c r="CG475" s="58">
        <f t="shared" si="734"/>
        <v>0</v>
      </c>
      <c r="CH475" s="42">
        <f t="shared" si="734"/>
        <v>7.3511486746385133</v>
      </c>
      <c r="CI475" s="58">
        <f t="shared" si="734"/>
        <v>0</v>
      </c>
      <c r="CJ475" s="42">
        <f t="shared" si="734"/>
        <v>0</v>
      </c>
      <c r="CK475" s="58">
        <f t="shared" si="734"/>
        <v>0</v>
      </c>
      <c r="CL475" s="42">
        <f t="shared" si="734"/>
        <v>0</v>
      </c>
      <c r="CM475" s="58">
        <f t="shared" si="734"/>
        <v>0</v>
      </c>
      <c r="CN475" s="42">
        <f t="shared" si="734"/>
        <v>0</v>
      </c>
      <c r="CO475" s="58">
        <f t="shared" si="734"/>
        <v>0</v>
      </c>
      <c r="CP475" s="42">
        <f t="shared" si="734"/>
        <v>0</v>
      </c>
      <c r="CQ475" s="58">
        <f t="shared" si="734"/>
        <v>0</v>
      </c>
      <c r="CR475" s="42">
        <f t="shared" si="734"/>
        <v>0</v>
      </c>
      <c r="CS475" s="58">
        <f t="shared" si="734"/>
        <v>0</v>
      </c>
      <c r="CT475" s="42">
        <f t="shared" si="734"/>
        <v>0</v>
      </c>
      <c r="CU475" s="58">
        <f t="shared" si="734"/>
        <v>0</v>
      </c>
      <c r="CV475" s="42">
        <f t="shared" si="734"/>
        <v>0</v>
      </c>
      <c r="CW475" s="58">
        <f t="shared" si="734"/>
        <v>0</v>
      </c>
      <c r="CX475" s="42">
        <f t="shared" si="734"/>
        <v>0</v>
      </c>
      <c r="CY475" s="58">
        <f t="shared" si="734"/>
        <v>0</v>
      </c>
      <c r="CZ475" s="42">
        <f t="shared" si="734"/>
        <v>0</v>
      </c>
      <c r="DA475" s="58">
        <f t="shared" si="734"/>
        <v>0</v>
      </c>
      <c r="DB475" s="42">
        <f t="shared" si="734"/>
        <v>0</v>
      </c>
      <c r="DC475" s="58">
        <f t="shared" si="734"/>
        <v>0</v>
      </c>
      <c r="DD475" s="60">
        <f t="shared" si="734"/>
        <v>0</v>
      </c>
      <c r="DE475" s="3"/>
    </row>
    <row r="476" spans="1:109" x14ac:dyDescent="0.35">
      <c r="A476" s="3"/>
      <c r="B476" s="3" t="s">
        <v>3885</v>
      </c>
      <c r="C476" s="39" t="s">
        <v>559</v>
      </c>
      <c r="D476" s="3" t="s">
        <v>559</v>
      </c>
      <c r="E476" s="56">
        <f t="shared" ref="E476:BP476" si="735">IF(SUM(E$318:E$422),E364/SUM(E$318:E$422)*E$426,0)</f>
        <v>0</v>
      </c>
      <c r="F476" s="54">
        <f t="shared" si="735"/>
        <v>0</v>
      </c>
      <c r="G476" s="54">
        <f t="shared" si="735"/>
        <v>0</v>
      </c>
      <c r="H476" s="54">
        <f t="shared" si="735"/>
        <v>0</v>
      </c>
      <c r="I476" s="54">
        <f t="shared" si="735"/>
        <v>0</v>
      </c>
      <c r="J476" s="53">
        <f t="shared" si="735"/>
        <v>0</v>
      </c>
      <c r="K476" s="53">
        <f t="shared" si="735"/>
        <v>0</v>
      </c>
      <c r="L476" s="53">
        <f t="shared" si="735"/>
        <v>0</v>
      </c>
      <c r="M476" s="53">
        <f t="shared" si="735"/>
        <v>0</v>
      </c>
      <c r="N476" s="54">
        <f t="shared" si="735"/>
        <v>0</v>
      </c>
      <c r="O476" s="54">
        <f t="shared" si="735"/>
        <v>0</v>
      </c>
      <c r="P476" s="54">
        <f t="shared" si="735"/>
        <v>0</v>
      </c>
      <c r="Q476" s="53">
        <f t="shared" si="735"/>
        <v>0</v>
      </c>
      <c r="R476" s="53">
        <f t="shared" si="735"/>
        <v>0</v>
      </c>
      <c r="S476" s="53">
        <f t="shared" si="735"/>
        <v>0</v>
      </c>
      <c r="T476" s="53">
        <f t="shared" si="735"/>
        <v>0</v>
      </c>
      <c r="U476" s="54">
        <f t="shared" si="735"/>
        <v>0</v>
      </c>
      <c r="V476" s="54">
        <f t="shared" si="735"/>
        <v>0</v>
      </c>
      <c r="W476" s="54">
        <f t="shared" si="735"/>
        <v>0</v>
      </c>
      <c r="X476" s="42">
        <f t="shared" si="735"/>
        <v>0</v>
      </c>
      <c r="Y476" s="58">
        <f t="shared" si="735"/>
        <v>0</v>
      </c>
      <c r="Z476" s="53">
        <f t="shared" si="735"/>
        <v>0</v>
      </c>
      <c r="AA476" s="53">
        <f t="shared" si="735"/>
        <v>0</v>
      </c>
      <c r="AB476" s="53">
        <f t="shared" si="735"/>
        <v>0</v>
      </c>
      <c r="AC476" s="53">
        <f t="shared" si="735"/>
        <v>0</v>
      </c>
      <c r="AD476" s="54">
        <f t="shared" si="735"/>
        <v>0</v>
      </c>
      <c r="AE476" s="54">
        <f t="shared" si="735"/>
        <v>0</v>
      </c>
      <c r="AF476" s="54">
        <f t="shared" si="735"/>
        <v>0</v>
      </c>
      <c r="AG476" s="54">
        <f t="shared" si="735"/>
        <v>0</v>
      </c>
      <c r="AH476" s="53">
        <f t="shared" si="735"/>
        <v>0</v>
      </c>
      <c r="AI476" s="53">
        <f t="shared" si="735"/>
        <v>0</v>
      </c>
      <c r="AJ476" s="53">
        <f t="shared" si="735"/>
        <v>0</v>
      </c>
      <c r="AK476" s="53">
        <f t="shared" si="735"/>
        <v>0</v>
      </c>
      <c r="AL476" s="54">
        <f t="shared" si="735"/>
        <v>0</v>
      </c>
      <c r="AM476" s="54">
        <f t="shared" si="735"/>
        <v>0</v>
      </c>
      <c r="AN476" s="54">
        <f t="shared" si="735"/>
        <v>0</v>
      </c>
      <c r="AO476" s="42">
        <f t="shared" si="735"/>
        <v>0</v>
      </c>
      <c r="AP476" s="58">
        <f t="shared" si="735"/>
        <v>0</v>
      </c>
      <c r="AQ476" s="42">
        <f t="shared" si="735"/>
        <v>0</v>
      </c>
      <c r="AR476" s="58">
        <f t="shared" si="735"/>
        <v>0</v>
      </c>
      <c r="AS476" s="42">
        <f t="shared" si="735"/>
        <v>0</v>
      </c>
      <c r="AT476" s="58">
        <f t="shared" si="735"/>
        <v>0</v>
      </c>
      <c r="AU476" s="42">
        <f t="shared" si="735"/>
        <v>0</v>
      </c>
      <c r="AV476" s="58">
        <f t="shared" si="735"/>
        <v>0</v>
      </c>
      <c r="AW476" s="42">
        <f t="shared" si="735"/>
        <v>0</v>
      </c>
      <c r="AX476" s="58">
        <f t="shared" si="735"/>
        <v>0</v>
      </c>
      <c r="AY476" s="42">
        <f t="shared" si="735"/>
        <v>0</v>
      </c>
      <c r="AZ476" s="58">
        <f t="shared" si="735"/>
        <v>0</v>
      </c>
      <c r="BA476" s="42">
        <f t="shared" si="735"/>
        <v>0</v>
      </c>
      <c r="BB476" s="58">
        <f t="shared" si="735"/>
        <v>0</v>
      </c>
      <c r="BC476" s="42">
        <f t="shared" si="735"/>
        <v>0</v>
      </c>
      <c r="BD476" s="58">
        <f t="shared" si="735"/>
        <v>0</v>
      </c>
      <c r="BE476" s="42">
        <f t="shared" si="735"/>
        <v>0</v>
      </c>
      <c r="BF476" s="58">
        <f t="shared" si="735"/>
        <v>0</v>
      </c>
      <c r="BG476" s="42">
        <f t="shared" si="735"/>
        <v>0</v>
      </c>
      <c r="BH476" s="58">
        <f t="shared" si="735"/>
        <v>0</v>
      </c>
      <c r="BI476" s="42">
        <f t="shared" si="735"/>
        <v>0</v>
      </c>
      <c r="BJ476" s="58">
        <f t="shared" si="735"/>
        <v>0</v>
      </c>
      <c r="BK476" s="42">
        <f t="shared" si="735"/>
        <v>0</v>
      </c>
      <c r="BL476" s="58">
        <f t="shared" si="735"/>
        <v>0</v>
      </c>
      <c r="BM476" s="42">
        <f t="shared" si="735"/>
        <v>0</v>
      </c>
      <c r="BN476" s="58">
        <f t="shared" si="735"/>
        <v>0</v>
      </c>
      <c r="BO476" s="42">
        <f t="shared" si="735"/>
        <v>0</v>
      </c>
      <c r="BP476" s="58">
        <f t="shared" si="735"/>
        <v>0</v>
      </c>
      <c r="BQ476" s="42">
        <f t="shared" ref="BQ476:DD476" si="736">IF(SUM(BQ$318:BQ$422),BQ364/SUM(BQ$318:BQ$422)*BQ$426,0)</f>
        <v>0</v>
      </c>
      <c r="BR476" s="58">
        <f t="shared" si="736"/>
        <v>0</v>
      </c>
      <c r="BS476" s="42">
        <f t="shared" si="736"/>
        <v>0</v>
      </c>
      <c r="BT476" s="58">
        <f t="shared" si="736"/>
        <v>0</v>
      </c>
      <c r="BU476" s="42">
        <f t="shared" si="736"/>
        <v>0</v>
      </c>
      <c r="BV476" s="58">
        <f t="shared" si="736"/>
        <v>0</v>
      </c>
      <c r="BW476" s="42">
        <f t="shared" si="736"/>
        <v>0</v>
      </c>
      <c r="BX476" s="58">
        <f t="shared" si="736"/>
        <v>0</v>
      </c>
      <c r="BY476" s="42">
        <f t="shared" si="736"/>
        <v>0</v>
      </c>
      <c r="BZ476" s="58">
        <f t="shared" si="736"/>
        <v>0</v>
      </c>
      <c r="CA476" s="42">
        <f t="shared" si="736"/>
        <v>0</v>
      </c>
      <c r="CB476" s="58">
        <f t="shared" si="736"/>
        <v>0</v>
      </c>
      <c r="CC476" s="42">
        <f t="shared" si="736"/>
        <v>0</v>
      </c>
      <c r="CD476" s="58">
        <f t="shared" si="736"/>
        <v>0</v>
      </c>
      <c r="CE476" s="42">
        <f t="shared" si="736"/>
        <v>0</v>
      </c>
      <c r="CF476" s="58">
        <f t="shared" si="736"/>
        <v>0</v>
      </c>
      <c r="CG476" s="42">
        <f t="shared" si="736"/>
        <v>0</v>
      </c>
      <c r="CH476" s="58">
        <f t="shared" si="736"/>
        <v>6.969907943781104</v>
      </c>
      <c r="CI476" s="42">
        <f t="shared" si="736"/>
        <v>0</v>
      </c>
      <c r="CJ476" s="58">
        <f t="shared" si="736"/>
        <v>0</v>
      </c>
      <c r="CK476" s="42">
        <f t="shared" si="736"/>
        <v>0</v>
      </c>
      <c r="CL476" s="58">
        <f t="shared" si="736"/>
        <v>0</v>
      </c>
      <c r="CM476" s="42">
        <f t="shared" si="736"/>
        <v>0</v>
      </c>
      <c r="CN476" s="58">
        <f t="shared" si="736"/>
        <v>0</v>
      </c>
      <c r="CO476" s="42">
        <f t="shared" si="736"/>
        <v>0</v>
      </c>
      <c r="CP476" s="58">
        <f t="shared" si="736"/>
        <v>0</v>
      </c>
      <c r="CQ476" s="42">
        <f t="shared" si="736"/>
        <v>0</v>
      </c>
      <c r="CR476" s="58">
        <f t="shared" si="736"/>
        <v>0</v>
      </c>
      <c r="CS476" s="42">
        <f t="shared" si="736"/>
        <v>0</v>
      </c>
      <c r="CT476" s="58">
        <f t="shared" si="736"/>
        <v>0</v>
      </c>
      <c r="CU476" s="42">
        <f t="shared" si="736"/>
        <v>0</v>
      </c>
      <c r="CV476" s="58">
        <f t="shared" si="736"/>
        <v>0</v>
      </c>
      <c r="CW476" s="42">
        <f t="shared" si="736"/>
        <v>0</v>
      </c>
      <c r="CX476" s="58">
        <f t="shared" si="736"/>
        <v>0</v>
      </c>
      <c r="CY476" s="42">
        <f t="shared" si="736"/>
        <v>0</v>
      </c>
      <c r="CZ476" s="58">
        <f t="shared" si="736"/>
        <v>0</v>
      </c>
      <c r="DA476" s="42">
        <f t="shared" si="736"/>
        <v>0</v>
      </c>
      <c r="DB476" s="58">
        <f t="shared" si="736"/>
        <v>0</v>
      </c>
      <c r="DC476" s="42">
        <f t="shared" si="736"/>
        <v>0</v>
      </c>
      <c r="DD476" s="59">
        <f t="shared" si="736"/>
        <v>0</v>
      </c>
      <c r="DE476" s="3"/>
    </row>
    <row r="477" spans="1:109" x14ac:dyDescent="0.35">
      <c r="A477" s="3"/>
      <c r="B477" s="3" t="s">
        <v>3886</v>
      </c>
      <c r="C477" s="39" t="s">
        <v>560</v>
      </c>
      <c r="D477" s="3" t="s">
        <v>560</v>
      </c>
      <c r="E477" s="52">
        <f t="shared" ref="E477:BP477" si="737">IF(SUM(E$318:E$422),E365/SUM(E$318:E$422)*E$426,0)</f>
        <v>0</v>
      </c>
      <c r="F477" s="53">
        <f t="shared" si="737"/>
        <v>0</v>
      </c>
      <c r="G477" s="53">
        <f t="shared" si="737"/>
        <v>0</v>
      </c>
      <c r="H477" s="53">
        <f t="shared" si="737"/>
        <v>0</v>
      </c>
      <c r="I477" s="53">
        <f t="shared" si="737"/>
        <v>0</v>
      </c>
      <c r="J477" s="54">
        <f t="shared" si="737"/>
        <v>0</v>
      </c>
      <c r="K477" s="54">
        <f t="shared" si="737"/>
        <v>0</v>
      </c>
      <c r="L477" s="54">
        <f t="shared" si="737"/>
        <v>0</v>
      </c>
      <c r="M477" s="54">
        <f t="shared" si="737"/>
        <v>0</v>
      </c>
      <c r="N477" s="53">
        <f t="shared" si="737"/>
        <v>0</v>
      </c>
      <c r="O477" s="53">
        <f t="shared" si="737"/>
        <v>0</v>
      </c>
      <c r="P477" s="53">
        <f t="shared" si="737"/>
        <v>0</v>
      </c>
      <c r="Q477" s="54">
        <f t="shared" si="737"/>
        <v>0</v>
      </c>
      <c r="R477" s="54">
        <f t="shared" si="737"/>
        <v>0</v>
      </c>
      <c r="S477" s="54">
        <f t="shared" si="737"/>
        <v>0</v>
      </c>
      <c r="T477" s="54">
        <f t="shared" si="737"/>
        <v>0</v>
      </c>
      <c r="U477" s="53">
        <f t="shared" si="737"/>
        <v>0</v>
      </c>
      <c r="V477" s="53">
        <f t="shared" si="737"/>
        <v>0</v>
      </c>
      <c r="W477" s="53">
        <f t="shared" si="737"/>
        <v>0</v>
      </c>
      <c r="X477" s="58">
        <f t="shared" si="737"/>
        <v>0</v>
      </c>
      <c r="Y477" s="42">
        <f t="shared" si="737"/>
        <v>0</v>
      </c>
      <c r="Z477" s="54">
        <f t="shared" si="737"/>
        <v>0</v>
      </c>
      <c r="AA477" s="54">
        <f t="shared" si="737"/>
        <v>0</v>
      </c>
      <c r="AB477" s="54">
        <f t="shared" si="737"/>
        <v>0</v>
      </c>
      <c r="AC477" s="54">
        <f t="shared" si="737"/>
        <v>0</v>
      </c>
      <c r="AD477" s="53">
        <f t="shared" si="737"/>
        <v>4.9592848116183745</v>
      </c>
      <c r="AE477" s="53">
        <f t="shared" si="737"/>
        <v>1.8070629687062956</v>
      </c>
      <c r="AF477" s="53">
        <f t="shared" si="737"/>
        <v>0.78612407797699579</v>
      </c>
      <c r="AG477" s="53">
        <f t="shared" si="737"/>
        <v>0.14021873896161016</v>
      </c>
      <c r="AH477" s="54">
        <f t="shared" si="737"/>
        <v>0.58223420224602696</v>
      </c>
      <c r="AI477" s="54">
        <f t="shared" si="737"/>
        <v>0.25209917378053365</v>
      </c>
      <c r="AJ477" s="54">
        <f t="shared" si="737"/>
        <v>9.0856364522864923E-3</v>
      </c>
      <c r="AK477" s="54">
        <f t="shared" si="737"/>
        <v>6.1535266344984345E-2</v>
      </c>
      <c r="AL477" s="53">
        <f t="shared" si="737"/>
        <v>0</v>
      </c>
      <c r="AM477" s="53">
        <f t="shared" si="737"/>
        <v>0</v>
      </c>
      <c r="AN477" s="53">
        <f t="shared" si="737"/>
        <v>0</v>
      </c>
      <c r="AO477" s="58">
        <f t="shared" si="737"/>
        <v>0.96449140711781478</v>
      </c>
      <c r="AP477" s="42">
        <f t="shared" si="737"/>
        <v>0</v>
      </c>
      <c r="AQ477" s="58">
        <f t="shared" si="737"/>
        <v>0</v>
      </c>
      <c r="AR477" s="42">
        <f t="shared" si="737"/>
        <v>0</v>
      </c>
      <c r="AS477" s="58">
        <f t="shared" si="737"/>
        <v>0</v>
      </c>
      <c r="AT477" s="42">
        <f t="shared" si="737"/>
        <v>0</v>
      </c>
      <c r="AU477" s="58">
        <f t="shared" si="737"/>
        <v>0</v>
      </c>
      <c r="AV477" s="42">
        <f t="shared" si="737"/>
        <v>0</v>
      </c>
      <c r="AW477" s="58">
        <f t="shared" si="737"/>
        <v>0</v>
      </c>
      <c r="AX477" s="42">
        <f t="shared" si="737"/>
        <v>0</v>
      </c>
      <c r="AY477" s="58">
        <f t="shared" si="737"/>
        <v>0</v>
      </c>
      <c r="AZ477" s="42">
        <f t="shared" si="737"/>
        <v>0</v>
      </c>
      <c r="BA477" s="58">
        <f t="shared" si="737"/>
        <v>0</v>
      </c>
      <c r="BB477" s="42">
        <f t="shared" si="737"/>
        <v>0</v>
      </c>
      <c r="BC477" s="58">
        <f t="shared" si="737"/>
        <v>0</v>
      </c>
      <c r="BD477" s="42">
        <f t="shared" si="737"/>
        <v>0</v>
      </c>
      <c r="BE477" s="58">
        <f t="shared" si="737"/>
        <v>0</v>
      </c>
      <c r="BF477" s="42">
        <f t="shared" si="737"/>
        <v>0</v>
      </c>
      <c r="BG477" s="58">
        <f t="shared" si="737"/>
        <v>0</v>
      </c>
      <c r="BH477" s="42">
        <f t="shared" si="737"/>
        <v>0</v>
      </c>
      <c r="BI477" s="58">
        <f t="shared" si="737"/>
        <v>0</v>
      </c>
      <c r="BJ477" s="42">
        <f t="shared" si="737"/>
        <v>0</v>
      </c>
      <c r="BK477" s="58">
        <f t="shared" si="737"/>
        <v>0</v>
      </c>
      <c r="BL477" s="42">
        <f t="shared" si="737"/>
        <v>0</v>
      </c>
      <c r="BM477" s="58">
        <f t="shared" si="737"/>
        <v>0</v>
      </c>
      <c r="BN477" s="42">
        <f t="shared" si="737"/>
        <v>0</v>
      </c>
      <c r="BO477" s="58">
        <f t="shared" si="737"/>
        <v>0</v>
      </c>
      <c r="BP477" s="42">
        <f t="shared" si="737"/>
        <v>0</v>
      </c>
      <c r="BQ477" s="58">
        <f t="shared" ref="BQ477:DD477" si="738">IF(SUM(BQ$318:BQ$422),BQ365/SUM(BQ$318:BQ$422)*BQ$426,0)</f>
        <v>0</v>
      </c>
      <c r="BR477" s="42">
        <f t="shared" si="738"/>
        <v>0</v>
      </c>
      <c r="BS477" s="58">
        <f t="shared" si="738"/>
        <v>0</v>
      </c>
      <c r="BT477" s="42">
        <f t="shared" si="738"/>
        <v>0</v>
      </c>
      <c r="BU477" s="58">
        <f t="shared" si="738"/>
        <v>0</v>
      </c>
      <c r="BV477" s="42">
        <f t="shared" si="738"/>
        <v>0</v>
      </c>
      <c r="BW477" s="58">
        <f t="shared" si="738"/>
        <v>0</v>
      </c>
      <c r="BX477" s="42">
        <f t="shared" si="738"/>
        <v>0</v>
      </c>
      <c r="BY477" s="58">
        <f t="shared" si="738"/>
        <v>0</v>
      </c>
      <c r="BZ477" s="42">
        <f t="shared" si="738"/>
        <v>0</v>
      </c>
      <c r="CA477" s="58">
        <f t="shared" si="738"/>
        <v>0</v>
      </c>
      <c r="CB477" s="42">
        <f t="shared" si="738"/>
        <v>0</v>
      </c>
      <c r="CC477" s="58">
        <f t="shared" si="738"/>
        <v>0</v>
      </c>
      <c r="CD477" s="42">
        <f t="shared" si="738"/>
        <v>0</v>
      </c>
      <c r="CE477" s="58">
        <f t="shared" si="738"/>
        <v>0</v>
      </c>
      <c r="CF477" s="42">
        <f t="shared" si="738"/>
        <v>0</v>
      </c>
      <c r="CG477" s="58">
        <f t="shared" si="738"/>
        <v>0</v>
      </c>
      <c r="CH477" s="42">
        <f t="shared" si="738"/>
        <v>0</v>
      </c>
      <c r="CI477" s="58">
        <f t="shared" si="738"/>
        <v>0</v>
      </c>
      <c r="CJ477" s="42">
        <f t="shared" si="738"/>
        <v>0</v>
      </c>
      <c r="CK477" s="58">
        <f t="shared" si="738"/>
        <v>0</v>
      </c>
      <c r="CL477" s="42">
        <f t="shared" si="738"/>
        <v>0</v>
      </c>
      <c r="CM477" s="58">
        <f t="shared" si="738"/>
        <v>0</v>
      </c>
      <c r="CN477" s="42">
        <f t="shared" si="738"/>
        <v>0</v>
      </c>
      <c r="CO477" s="58">
        <f t="shared" si="738"/>
        <v>0</v>
      </c>
      <c r="CP477" s="42">
        <f t="shared" si="738"/>
        <v>0</v>
      </c>
      <c r="CQ477" s="58">
        <f t="shared" si="738"/>
        <v>0</v>
      </c>
      <c r="CR477" s="42">
        <f t="shared" si="738"/>
        <v>0</v>
      </c>
      <c r="CS477" s="58">
        <f t="shared" si="738"/>
        <v>0</v>
      </c>
      <c r="CT477" s="42">
        <f t="shared" si="738"/>
        <v>0</v>
      </c>
      <c r="CU477" s="58">
        <f t="shared" si="738"/>
        <v>0</v>
      </c>
      <c r="CV477" s="42">
        <f t="shared" si="738"/>
        <v>0</v>
      </c>
      <c r="CW477" s="58">
        <f t="shared" si="738"/>
        <v>0</v>
      </c>
      <c r="CX477" s="42">
        <f t="shared" si="738"/>
        <v>0</v>
      </c>
      <c r="CY477" s="58">
        <f t="shared" si="738"/>
        <v>0</v>
      </c>
      <c r="CZ477" s="42">
        <f t="shared" si="738"/>
        <v>0</v>
      </c>
      <c r="DA477" s="58">
        <f t="shared" si="738"/>
        <v>0</v>
      </c>
      <c r="DB477" s="42">
        <f t="shared" si="738"/>
        <v>0</v>
      </c>
      <c r="DC477" s="58">
        <f t="shared" si="738"/>
        <v>0</v>
      </c>
      <c r="DD477" s="60">
        <f t="shared" si="738"/>
        <v>0</v>
      </c>
      <c r="DE477" s="3"/>
    </row>
    <row r="478" spans="1:109" x14ac:dyDescent="0.35">
      <c r="A478" s="3"/>
      <c r="B478" s="3" t="s">
        <v>3887</v>
      </c>
      <c r="C478" s="39" t="s">
        <v>561</v>
      </c>
      <c r="D478" s="3" t="s">
        <v>561</v>
      </c>
      <c r="E478" s="56">
        <f t="shared" ref="E478:BP478" si="739">IF(SUM(E$318:E$422),E366/SUM(E$318:E$422)*E$426,0)</f>
        <v>0</v>
      </c>
      <c r="F478" s="54">
        <f t="shared" si="739"/>
        <v>0</v>
      </c>
      <c r="G478" s="54">
        <f t="shared" si="739"/>
        <v>0</v>
      </c>
      <c r="H478" s="54">
        <f t="shared" si="739"/>
        <v>0</v>
      </c>
      <c r="I478" s="54">
        <f t="shared" si="739"/>
        <v>0</v>
      </c>
      <c r="J478" s="53">
        <f t="shared" si="739"/>
        <v>0</v>
      </c>
      <c r="K478" s="53">
        <f t="shared" si="739"/>
        <v>0</v>
      </c>
      <c r="L478" s="53">
        <f t="shared" si="739"/>
        <v>0</v>
      </c>
      <c r="M478" s="53">
        <f t="shared" si="739"/>
        <v>0</v>
      </c>
      <c r="N478" s="54">
        <f t="shared" si="739"/>
        <v>0</v>
      </c>
      <c r="O478" s="54">
        <f t="shared" si="739"/>
        <v>0</v>
      </c>
      <c r="P478" s="54">
        <f t="shared" si="739"/>
        <v>0</v>
      </c>
      <c r="Q478" s="53">
        <f t="shared" si="739"/>
        <v>0</v>
      </c>
      <c r="R478" s="53">
        <f t="shared" si="739"/>
        <v>0</v>
      </c>
      <c r="S478" s="53">
        <f t="shared" si="739"/>
        <v>0</v>
      </c>
      <c r="T478" s="53">
        <f t="shared" si="739"/>
        <v>0</v>
      </c>
      <c r="U478" s="54">
        <f t="shared" si="739"/>
        <v>0</v>
      </c>
      <c r="V478" s="54">
        <f t="shared" si="739"/>
        <v>0</v>
      </c>
      <c r="W478" s="54">
        <f t="shared" si="739"/>
        <v>0</v>
      </c>
      <c r="X478" s="42">
        <f t="shared" si="739"/>
        <v>0</v>
      </c>
      <c r="Y478" s="58">
        <f t="shared" si="739"/>
        <v>0</v>
      </c>
      <c r="Z478" s="53">
        <f t="shared" si="739"/>
        <v>0</v>
      </c>
      <c r="AA478" s="53">
        <f t="shared" si="739"/>
        <v>0</v>
      </c>
      <c r="AB478" s="53">
        <f t="shared" si="739"/>
        <v>0</v>
      </c>
      <c r="AC478" s="53">
        <f t="shared" si="739"/>
        <v>0</v>
      </c>
      <c r="AD478" s="54">
        <f t="shared" si="739"/>
        <v>0</v>
      </c>
      <c r="AE478" s="54">
        <f t="shared" si="739"/>
        <v>0</v>
      </c>
      <c r="AF478" s="54">
        <f t="shared" si="739"/>
        <v>0</v>
      </c>
      <c r="AG478" s="54">
        <f t="shared" si="739"/>
        <v>0</v>
      </c>
      <c r="AH478" s="53">
        <f t="shared" si="739"/>
        <v>0</v>
      </c>
      <c r="AI478" s="53">
        <f t="shared" si="739"/>
        <v>0</v>
      </c>
      <c r="AJ478" s="53">
        <f t="shared" si="739"/>
        <v>0</v>
      </c>
      <c r="AK478" s="53">
        <f t="shared" si="739"/>
        <v>0</v>
      </c>
      <c r="AL478" s="54">
        <f t="shared" si="739"/>
        <v>0</v>
      </c>
      <c r="AM478" s="54">
        <f t="shared" si="739"/>
        <v>0</v>
      </c>
      <c r="AN478" s="54">
        <f t="shared" si="739"/>
        <v>0</v>
      </c>
      <c r="AO478" s="42">
        <f t="shared" si="739"/>
        <v>0</v>
      </c>
      <c r="AP478" s="58">
        <f t="shared" si="739"/>
        <v>0</v>
      </c>
      <c r="AQ478" s="42">
        <f t="shared" si="739"/>
        <v>0</v>
      </c>
      <c r="AR478" s="58">
        <f t="shared" si="739"/>
        <v>0</v>
      </c>
      <c r="AS478" s="42">
        <f t="shared" si="739"/>
        <v>0</v>
      </c>
      <c r="AT478" s="58">
        <f t="shared" si="739"/>
        <v>0</v>
      </c>
      <c r="AU478" s="42">
        <f t="shared" si="739"/>
        <v>0.12513036071963418</v>
      </c>
      <c r="AV478" s="58">
        <f t="shared" si="739"/>
        <v>0</v>
      </c>
      <c r="AW478" s="42">
        <f t="shared" si="739"/>
        <v>5.5206393169620553E-2</v>
      </c>
      <c r="AX478" s="58">
        <f t="shared" si="739"/>
        <v>0</v>
      </c>
      <c r="AY478" s="42">
        <f t="shared" si="739"/>
        <v>4.0268584976223432</v>
      </c>
      <c r="AZ478" s="58">
        <f t="shared" si="739"/>
        <v>0</v>
      </c>
      <c r="BA478" s="42">
        <f t="shared" si="739"/>
        <v>1.349522240697939</v>
      </c>
      <c r="BB478" s="58">
        <f t="shared" si="739"/>
        <v>11.950248444009288</v>
      </c>
      <c r="BC478" s="42">
        <f t="shared" si="739"/>
        <v>3.9959142966317658</v>
      </c>
      <c r="BD478" s="58">
        <f t="shared" si="739"/>
        <v>0</v>
      </c>
      <c r="BE478" s="42">
        <f t="shared" si="739"/>
        <v>0</v>
      </c>
      <c r="BF478" s="58">
        <f t="shared" si="739"/>
        <v>0</v>
      </c>
      <c r="BG478" s="42">
        <f t="shared" si="739"/>
        <v>0</v>
      </c>
      <c r="BH478" s="58">
        <f t="shared" si="739"/>
        <v>0</v>
      </c>
      <c r="BI478" s="42">
        <f t="shared" si="739"/>
        <v>0</v>
      </c>
      <c r="BJ478" s="58">
        <f t="shared" si="739"/>
        <v>0</v>
      </c>
      <c r="BK478" s="42">
        <f t="shared" si="739"/>
        <v>0</v>
      </c>
      <c r="BL478" s="58">
        <f t="shared" si="739"/>
        <v>0</v>
      </c>
      <c r="BM478" s="42">
        <f t="shared" si="739"/>
        <v>0</v>
      </c>
      <c r="BN478" s="58">
        <f t="shared" si="739"/>
        <v>0</v>
      </c>
      <c r="BO478" s="42">
        <f t="shared" si="739"/>
        <v>0</v>
      </c>
      <c r="BP478" s="58">
        <f t="shared" si="739"/>
        <v>0</v>
      </c>
      <c r="BQ478" s="42">
        <f t="shared" ref="BQ478:DD478" si="740">IF(SUM(BQ$318:BQ$422),BQ366/SUM(BQ$318:BQ$422)*BQ$426,0)</f>
        <v>0</v>
      </c>
      <c r="BR478" s="58">
        <f t="shared" si="740"/>
        <v>0</v>
      </c>
      <c r="BS478" s="42">
        <f t="shared" si="740"/>
        <v>7.0626717442280147E-3</v>
      </c>
      <c r="BT478" s="58">
        <f t="shared" si="740"/>
        <v>0</v>
      </c>
      <c r="BU478" s="42">
        <f t="shared" si="740"/>
        <v>0</v>
      </c>
      <c r="BV478" s="58">
        <f t="shared" si="740"/>
        <v>0</v>
      </c>
      <c r="BW478" s="42">
        <f t="shared" si="740"/>
        <v>0</v>
      </c>
      <c r="BX478" s="58">
        <f t="shared" si="740"/>
        <v>9.9393390636869666E-2</v>
      </c>
      <c r="BY478" s="42">
        <f t="shared" si="740"/>
        <v>0</v>
      </c>
      <c r="BZ478" s="58">
        <f t="shared" si="740"/>
        <v>0</v>
      </c>
      <c r="CA478" s="42">
        <f t="shared" si="740"/>
        <v>0</v>
      </c>
      <c r="CB478" s="58">
        <f t="shared" si="740"/>
        <v>0.3055729027312033</v>
      </c>
      <c r="CC478" s="42">
        <f t="shared" si="740"/>
        <v>8.4397964222234945E-2</v>
      </c>
      <c r="CD478" s="58">
        <f t="shared" si="740"/>
        <v>0</v>
      </c>
      <c r="CE478" s="42">
        <f t="shared" si="740"/>
        <v>0</v>
      </c>
      <c r="CF478" s="58">
        <f t="shared" si="740"/>
        <v>0</v>
      </c>
      <c r="CG478" s="42">
        <f t="shared" si="740"/>
        <v>0</v>
      </c>
      <c r="CH478" s="58">
        <f t="shared" si="740"/>
        <v>20.71592370271124</v>
      </c>
      <c r="CI478" s="42">
        <f t="shared" si="740"/>
        <v>0</v>
      </c>
      <c r="CJ478" s="58">
        <f t="shared" si="740"/>
        <v>0</v>
      </c>
      <c r="CK478" s="42">
        <f t="shared" si="740"/>
        <v>0</v>
      </c>
      <c r="CL478" s="58">
        <f t="shared" si="740"/>
        <v>0</v>
      </c>
      <c r="CM478" s="42">
        <f t="shared" si="740"/>
        <v>0</v>
      </c>
      <c r="CN478" s="58">
        <f t="shared" si="740"/>
        <v>0</v>
      </c>
      <c r="CO478" s="42">
        <f t="shared" si="740"/>
        <v>0</v>
      </c>
      <c r="CP478" s="58">
        <f t="shared" si="740"/>
        <v>0</v>
      </c>
      <c r="CQ478" s="42">
        <f t="shared" si="740"/>
        <v>0</v>
      </c>
      <c r="CR478" s="58">
        <f t="shared" si="740"/>
        <v>0</v>
      </c>
      <c r="CS478" s="42">
        <f t="shared" si="740"/>
        <v>0</v>
      </c>
      <c r="CT478" s="58">
        <f t="shared" si="740"/>
        <v>0</v>
      </c>
      <c r="CU478" s="42">
        <f t="shared" si="740"/>
        <v>0</v>
      </c>
      <c r="CV478" s="58">
        <f t="shared" si="740"/>
        <v>0</v>
      </c>
      <c r="CW478" s="42">
        <f t="shared" si="740"/>
        <v>0</v>
      </c>
      <c r="CX478" s="58">
        <f t="shared" si="740"/>
        <v>0</v>
      </c>
      <c r="CY478" s="42">
        <f t="shared" si="740"/>
        <v>0</v>
      </c>
      <c r="CZ478" s="58">
        <f t="shared" si="740"/>
        <v>0</v>
      </c>
      <c r="DA478" s="42">
        <f t="shared" si="740"/>
        <v>0</v>
      </c>
      <c r="DB478" s="58">
        <f t="shared" si="740"/>
        <v>0.24266204979628186</v>
      </c>
      <c r="DC478" s="42">
        <f t="shared" si="740"/>
        <v>0</v>
      </c>
      <c r="DD478" s="59">
        <f t="shared" si="740"/>
        <v>0</v>
      </c>
      <c r="DE478" s="3"/>
    </row>
    <row r="479" spans="1:109" x14ac:dyDescent="0.35">
      <c r="A479" s="3"/>
      <c r="B479" s="3" t="s">
        <v>3888</v>
      </c>
      <c r="C479" s="39" t="s">
        <v>563</v>
      </c>
      <c r="D479" s="3" t="s">
        <v>563</v>
      </c>
      <c r="E479" s="52">
        <f t="shared" ref="E479:BP479" si="741">IF(SUM(E$318:E$422),E367/SUM(E$318:E$422)*E$426,0)</f>
        <v>0</v>
      </c>
      <c r="F479" s="53">
        <f t="shared" si="741"/>
        <v>0</v>
      </c>
      <c r="G479" s="53">
        <f t="shared" si="741"/>
        <v>0</v>
      </c>
      <c r="H479" s="53">
        <f t="shared" si="741"/>
        <v>0</v>
      </c>
      <c r="I479" s="53">
        <f t="shared" si="741"/>
        <v>0</v>
      </c>
      <c r="J479" s="54">
        <f t="shared" si="741"/>
        <v>0</v>
      </c>
      <c r="K479" s="54">
        <f t="shared" si="741"/>
        <v>0</v>
      </c>
      <c r="L479" s="54">
        <f t="shared" si="741"/>
        <v>0</v>
      </c>
      <c r="M479" s="54">
        <f t="shared" si="741"/>
        <v>0</v>
      </c>
      <c r="N479" s="53">
        <f t="shared" si="741"/>
        <v>0</v>
      </c>
      <c r="O479" s="53">
        <f t="shared" si="741"/>
        <v>0</v>
      </c>
      <c r="P479" s="53">
        <f t="shared" si="741"/>
        <v>0</v>
      </c>
      <c r="Q479" s="54">
        <f t="shared" si="741"/>
        <v>0</v>
      </c>
      <c r="R479" s="54">
        <f t="shared" si="741"/>
        <v>0</v>
      </c>
      <c r="S479" s="54">
        <f t="shared" si="741"/>
        <v>0</v>
      </c>
      <c r="T479" s="54">
        <f t="shared" si="741"/>
        <v>0</v>
      </c>
      <c r="U479" s="53">
        <f t="shared" si="741"/>
        <v>0</v>
      </c>
      <c r="V479" s="53">
        <f t="shared" si="741"/>
        <v>0</v>
      </c>
      <c r="W479" s="53">
        <f t="shared" si="741"/>
        <v>0</v>
      </c>
      <c r="X479" s="58">
        <f t="shared" si="741"/>
        <v>0</v>
      </c>
      <c r="Y479" s="42">
        <f t="shared" si="741"/>
        <v>0</v>
      </c>
      <c r="Z479" s="54">
        <f t="shared" si="741"/>
        <v>0</v>
      </c>
      <c r="AA479" s="54">
        <f t="shared" si="741"/>
        <v>0</v>
      </c>
      <c r="AB479" s="54">
        <f t="shared" si="741"/>
        <v>0</v>
      </c>
      <c r="AC479" s="54">
        <f t="shared" si="741"/>
        <v>0</v>
      </c>
      <c r="AD479" s="53">
        <f t="shared" si="741"/>
        <v>0</v>
      </c>
      <c r="AE479" s="53">
        <f t="shared" si="741"/>
        <v>0</v>
      </c>
      <c r="AF479" s="53">
        <f t="shared" si="741"/>
        <v>0</v>
      </c>
      <c r="AG479" s="53">
        <f t="shared" si="741"/>
        <v>0</v>
      </c>
      <c r="AH479" s="54">
        <f t="shared" si="741"/>
        <v>0</v>
      </c>
      <c r="AI479" s="54">
        <f t="shared" si="741"/>
        <v>0</v>
      </c>
      <c r="AJ479" s="54">
        <f t="shared" si="741"/>
        <v>0</v>
      </c>
      <c r="AK479" s="54">
        <f t="shared" si="741"/>
        <v>0</v>
      </c>
      <c r="AL479" s="53">
        <f t="shared" si="741"/>
        <v>0</v>
      </c>
      <c r="AM479" s="53">
        <f t="shared" si="741"/>
        <v>0</v>
      </c>
      <c r="AN479" s="53">
        <f t="shared" si="741"/>
        <v>0</v>
      </c>
      <c r="AO479" s="58">
        <f t="shared" si="741"/>
        <v>0</v>
      </c>
      <c r="AP479" s="42">
        <f t="shared" si="741"/>
        <v>0</v>
      </c>
      <c r="AQ479" s="58">
        <f t="shared" si="741"/>
        <v>0</v>
      </c>
      <c r="AR479" s="42">
        <f t="shared" si="741"/>
        <v>0</v>
      </c>
      <c r="AS479" s="58">
        <f t="shared" si="741"/>
        <v>0</v>
      </c>
      <c r="AT479" s="42">
        <f t="shared" si="741"/>
        <v>0</v>
      </c>
      <c r="AU479" s="58">
        <f t="shared" si="741"/>
        <v>0</v>
      </c>
      <c r="AV479" s="42">
        <f t="shared" si="741"/>
        <v>0</v>
      </c>
      <c r="AW479" s="58">
        <f t="shared" si="741"/>
        <v>0</v>
      </c>
      <c r="AX479" s="42">
        <f t="shared" si="741"/>
        <v>0</v>
      </c>
      <c r="AY479" s="58">
        <f t="shared" si="741"/>
        <v>0</v>
      </c>
      <c r="AZ479" s="42">
        <f t="shared" si="741"/>
        <v>0</v>
      </c>
      <c r="BA479" s="58">
        <f t="shared" si="741"/>
        <v>0</v>
      </c>
      <c r="BB479" s="42">
        <f t="shared" si="741"/>
        <v>0</v>
      </c>
      <c r="BC479" s="58">
        <f t="shared" si="741"/>
        <v>0</v>
      </c>
      <c r="BD479" s="42">
        <f t="shared" si="741"/>
        <v>0</v>
      </c>
      <c r="BE479" s="58">
        <f t="shared" si="741"/>
        <v>0</v>
      </c>
      <c r="BF479" s="42">
        <f t="shared" si="741"/>
        <v>0</v>
      </c>
      <c r="BG479" s="58">
        <f t="shared" si="741"/>
        <v>0</v>
      </c>
      <c r="BH479" s="42">
        <f t="shared" si="741"/>
        <v>0</v>
      </c>
      <c r="BI479" s="58">
        <f t="shared" si="741"/>
        <v>0</v>
      </c>
      <c r="BJ479" s="42">
        <f t="shared" si="741"/>
        <v>0</v>
      </c>
      <c r="BK479" s="58">
        <f t="shared" si="741"/>
        <v>0</v>
      </c>
      <c r="BL479" s="42">
        <f t="shared" si="741"/>
        <v>0</v>
      </c>
      <c r="BM479" s="58">
        <f t="shared" si="741"/>
        <v>0</v>
      </c>
      <c r="BN479" s="42">
        <f t="shared" si="741"/>
        <v>0</v>
      </c>
      <c r="BO479" s="58">
        <f t="shared" si="741"/>
        <v>0</v>
      </c>
      <c r="BP479" s="42">
        <f t="shared" si="741"/>
        <v>0</v>
      </c>
      <c r="BQ479" s="58">
        <f t="shared" ref="BQ479:DD479" si="742">IF(SUM(BQ$318:BQ$422),BQ367/SUM(BQ$318:BQ$422)*BQ$426,0)</f>
        <v>0</v>
      </c>
      <c r="BR479" s="42">
        <f t="shared" si="742"/>
        <v>0</v>
      </c>
      <c r="BS479" s="58">
        <f t="shared" si="742"/>
        <v>0</v>
      </c>
      <c r="BT479" s="42">
        <f t="shared" si="742"/>
        <v>0</v>
      </c>
      <c r="BU479" s="58">
        <f t="shared" si="742"/>
        <v>0</v>
      </c>
      <c r="BV479" s="42">
        <f t="shared" si="742"/>
        <v>0</v>
      </c>
      <c r="BW479" s="58">
        <f t="shared" si="742"/>
        <v>0</v>
      </c>
      <c r="BX479" s="42">
        <f t="shared" si="742"/>
        <v>0</v>
      </c>
      <c r="BY479" s="58">
        <f t="shared" si="742"/>
        <v>0</v>
      </c>
      <c r="BZ479" s="42">
        <f t="shared" si="742"/>
        <v>0</v>
      </c>
      <c r="CA479" s="58">
        <f t="shared" si="742"/>
        <v>0</v>
      </c>
      <c r="CB479" s="42">
        <f t="shared" si="742"/>
        <v>0</v>
      </c>
      <c r="CC479" s="58">
        <f t="shared" si="742"/>
        <v>0</v>
      </c>
      <c r="CD479" s="42">
        <f t="shared" si="742"/>
        <v>0</v>
      </c>
      <c r="CE479" s="58">
        <f t="shared" si="742"/>
        <v>0</v>
      </c>
      <c r="CF479" s="42">
        <f t="shared" si="742"/>
        <v>0</v>
      </c>
      <c r="CG479" s="58">
        <f t="shared" si="742"/>
        <v>0</v>
      </c>
      <c r="CH479" s="42">
        <f t="shared" si="742"/>
        <v>99.499627624390627</v>
      </c>
      <c r="CI479" s="58">
        <f t="shared" si="742"/>
        <v>0</v>
      </c>
      <c r="CJ479" s="42">
        <f t="shared" si="742"/>
        <v>0</v>
      </c>
      <c r="CK479" s="58">
        <f t="shared" si="742"/>
        <v>0</v>
      </c>
      <c r="CL479" s="42">
        <f t="shared" si="742"/>
        <v>0</v>
      </c>
      <c r="CM479" s="58">
        <f t="shared" si="742"/>
        <v>0</v>
      </c>
      <c r="CN479" s="42">
        <f t="shared" si="742"/>
        <v>0</v>
      </c>
      <c r="CO479" s="58">
        <f t="shared" si="742"/>
        <v>0</v>
      </c>
      <c r="CP479" s="42">
        <f t="shared" si="742"/>
        <v>0</v>
      </c>
      <c r="CQ479" s="58">
        <f t="shared" si="742"/>
        <v>0</v>
      </c>
      <c r="CR479" s="42">
        <f t="shared" si="742"/>
        <v>0</v>
      </c>
      <c r="CS479" s="58">
        <f t="shared" si="742"/>
        <v>0</v>
      </c>
      <c r="CT479" s="42">
        <f t="shared" si="742"/>
        <v>0</v>
      </c>
      <c r="CU479" s="58">
        <f t="shared" si="742"/>
        <v>0</v>
      </c>
      <c r="CV479" s="42">
        <f t="shared" si="742"/>
        <v>0</v>
      </c>
      <c r="CW479" s="58">
        <f t="shared" si="742"/>
        <v>0</v>
      </c>
      <c r="CX479" s="42">
        <f t="shared" si="742"/>
        <v>0</v>
      </c>
      <c r="CY479" s="58">
        <f t="shared" si="742"/>
        <v>0</v>
      </c>
      <c r="CZ479" s="42">
        <f t="shared" si="742"/>
        <v>0</v>
      </c>
      <c r="DA479" s="58">
        <f t="shared" si="742"/>
        <v>0</v>
      </c>
      <c r="DB479" s="42">
        <f t="shared" si="742"/>
        <v>0</v>
      </c>
      <c r="DC479" s="58">
        <f t="shared" si="742"/>
        <v>0</v>
      </c>
      <c r="DD479" s="60">
        <f t="shared" si="742"/>
        <v>0</v>
      </c>
      <c r="DE479" s="3"/>
    </row>
    <row r="480" spans="1:109" x14ac:dyDescent="0.35">
      <c r="A480" s="3"/>
      <c r="B480" s="3" t="s">
        <v>3889</v>
      </c>
      <c r="C480" s="39" t="s">
        <v>564</v>
      </c>
      <c r="D480" s="3" t="s">
        <v>564</v>
      </c>
      <c r="E480" s="56">
        <f t="shared" ref="E480:BP480" si="743">IF(SUM(E$318:E$422),E368/SUM(E$318:E$422)*E$426,0)</f>
        <v>0</v>
      </c>
      <c r="F480" s="54">
        <f t="shared" si="743"/>
        <v>0</v>
      </c>
      <c r="G480" s="54">
        <f t="shared" si="743"/>
        <v>0</v>
      </c>
      <c r="H480" s="54">
        <f t="shared" si="743"/>
        <v>0</v>
      </c>
      <c r="I480" s="54">
        <f t="shared" si="743"/>
        <v>0</v>
      </c>
      <c r="J480" s="53">
        <f t="shared" si="743"/>
        <v>0</v>
      </c>
      <c r="K480" s="53">
        <f t="shared" si="743"/>
        <v>0</v>
      </c>
      <c r="L480" s="53">
        <f t="shared" si="743"/>
        <v>0</v>
      </c>
      <c r="M480" s="53">
        <f t="shared" si="743"/>
        <v>0</v>
      </c>
      <c r="N480" s="54">
        <f t="shared" si="743"/>
        <v>0</v>
      </c>
      <c r="O480" s="54">
        <f t="shared" si="743"/>
        <v>0</v>
      </c>
      <c r="P480" s="54">
        <f t="shared" si="743"/>
        <v>0</v>
      </c>
      <c r="Q480" s="53">
        <f t="shared" si="743"/>
        <v>0</v>
      </c>
      <c r="R480" s="53">
        <f t="shared" si="743"/>
        <v>0</v>
      </c>
      <c r="S480" s="53">
        <f t="shared" si="743"/>
        <v>0</v>
      </c>
      <c r="T480" s="53">
        <f t="shared" si="743"/>
        <v>0</v>
      </c>
      <c r="U480" s="54">
        <f t="shared" si="743"/>
        <v>0</v>
      </c>
      <c r="V480" s="54">
        <f t="shared" si="743"/>
        <v>0</v>
      </c>
      <c r="W480" s="54">
        <f t="shared" si="743"/>
        <v>0</v>
      </c>
      <c r="X480" s="42">
        <f t="shared" si="743"/>
        <v>0</v>
      </c>
      <c r="Y480" s="58">
        <f t="shared" si="743"/>
        <v>0</v>
      </c>
      <c r="Z480" s="53">
        <f t="shared" si="743"/>
        <v>0</v>
      </c>
      <c r="AA480" s="53">
        <f t="shared" si="743"/>
        <v>0</v>
      </c>
      <c r="AB480" s="53">
        <f t="shared" si="743"/>
        <v>0</v>
      </c>
      <c r="AC480" s="53">
        <f t="shared" si="743"/>
        <v>0</v>
      </c>
      <c r="AD480" s="54">
        <f t="shared" si="743"/>
        <v>0</v>
      </c>
      <c r="AE480" s="54">
        <f t="shared" si="743"/>
        <v>0</v>
      </c>
      <c r="AF480" s="54">
        <f t="shared" si="743"/>
        <v>0</v>
      </c>
      <c r="AG480" s="54">
        <f t="shared" si="743"/>
        <v>0</v>
      </c>
      <c r="AH480" s="53">
        <f t="shared" si="743"/>
        <v>0</v>
      </c>
      <c r="AI480" s="53">
        <f t="shared" si="743"/>
        <v>0</v>
      </c>
      <c r="AJ480" s="53">
        <f t="shared" si="743"/>
        <v>0</v>
      </c>
      <c r="AK480" s="53">
        <f t="shared" si="743"/>
        <v>0</v>
      </c>
      <c r="AL480" s="54">
        <f t="shared" si="743"/>
        <v>0</v>
      </c>
      <c r="AM480" s="54">
        <f t="shared" si="743"/>
        <v>0</v>
      </c>
      <c r="AN480" s="54">
        <f t="shared" si="743"/>
        <v>0</v>
      </c>
      <c r="AO480" s="42">
        <f t="shared" si="743"/>
        <v>0</v>
      </c>
      <c r="AP480" s="58">
        <f t="shared" si="743"/>
        <v>0</v>
      </c>
      <c r="AQ480" s="42">
        <f t="shared" si="743"/>
        <v>0</v>
      </c>
      <c r="AR480" s="58">
        <f t="shared" si="743"/>
        <v>0</v>
      </c>
      <c r="AS480" s="42">
        <f t="shared" si="743"/>
        <v>0</v>
      </c>
      <c r="AT480" s="58">
        <f t="shared" si="743"/>
        <v>0</v>
      </c>
      <c r="AU480" s="42">
        <f t="shared" si="743"/>
        <v>0</v>
      </c>
      <c r="AV480" s="58">
        <f t="shared" si="743"/>
        <v>0</v>
      </c>
      <c r="AW480" s="42">
        <f t="shared" si="743"/>
        <v>0</v>
      </c>
      <c r="AX480" s="58">
        <f t="shared" si="743"/>
        <v>0</v>
      </c>
      <c r="AY480" s="42">
        <f t="shared" si="743"/>
        <v>0</v>
      </c>
      <c r="AZ480" s="58">
        <f t="shared" si="743"/>
        <v>0</v>
      </c>
      <c r="BA480" s="42">
        <f t="shared" si="743"/>
        <v>0</v>
      </c>
      <c r="BB480" s="58">
        <f t="shared" si="743"/>
        <v>0</v>
      </c>
      <c r="BC480" s="42">
        <f t="shared" si="743"/>
        <v>0</v>
      </c>
      <c r="BD480" s="58">
        <f t="shared" si="743"/>
        <v>0</v>
      </c>
      <c r="BE480" s="42">
        <f t="shared" si="743"/>
        <v>0</v>
      </c>
      <c r="BF480" s="58">
        <f t="shared" si="743"/>
        <v>0</v>
      </c>
      <c r="BG480" s="42">
        <f t="shared" si="743"/>
        <v>0</v>
      </c>
      <c r="BH480" s="58">
        <f t="shared" si="743"/>
        <v>0</v>
      </c>
      <c r="BI480" s="42">
        <f t="shared" si="743"/>
        <v>0</v>
      </c>
      <c r="BJ480" s="58">
        <f t="shared" si="743"/>
        <v>0</v>
      </c>
      <c r="BK480" s="42">
        <f t="shared" si="743"/>
        <v>0</v>
      </c>
      <c r="BL480" s="58">
        <f t="shared" si="743"/>
        <v>0</v>
      </c>
      <c r="BM480" s="42">
        <f t="shared" si="743"/>
        <v>0</v>
      </c>
      <c r="BN480" s="58">
        <f t="shared" si="743"/>
        <v>0</v>
      </c>
      <c r="BO480" s="42">
        <f t="shared" si="743"/>
        <v>0</v>
      </c>
      <c r="BP480" s="58">
        <f t="shared" si="743"/>
        <v>0</v>
      </c>
      <c r="BQ480" s="42">
        <f t="shared" ref="BQ480:DD480" si="744">IF(SUM(BQ$318:BQ$422),BQ368/SUM(BQ$318:BQ$422)*BQ$426,0)</f>
        <v>0</v>
      </c>
      <c r="BR480" s="58">
        <f t="shared" si="744"/>
        <v>0</v>
      </c>
      <c r="BS480" s="42">
        <f t="shared" si="744"/>
        <v>0</v>
      </c>
      <c r="BT480" s="58">
        <f t="shared" si="744"/>
        <v>0</v>
      </c>
      <c r="BU480" s="42">
        <f t="shared" si="744"/>
        <v>0</v>
      </c>
      <c r="BV480" s="58">
        <f t="shared" si="744"/>
        <v>0</v>
      </c>
      <c r="BW480" s="42">
        <f t="shared" si="744"/>
        <v>0</v>
      </c>
      <c r="BX480" s="58">
        <f t="shared" si="744"/>
        <v>0</v>
      </c>
      <c r="BY480" s="42">
        <f t="shared" si="744"/>
        <v>0</v>
      </c>
      <c r="BZ480" s="58">
        <f t="shared" si="744"/>
        <v>0</v>
      </c>
      <c r="CA480" s="42">
        <f t="shared" si="744"/>
        <v>0</v>
      </c>
      <c r="CB480" s="58">
        <f t="shared" si="744"/>
        <v>0</v>
      </c>
      <c r="CC480" s="42">
        <f t="shared" si="744"/>
        <v>0</v>
      </c>
      <c r="CD480" s="58">
        <f t="shared" si="744"/>
        <v>0</v>
      </c>
      <c r="CE480" s="42">
        <f t="shared" si="744"/>
        <v>0</v>
      </c>
      <c r="CF480" s="58">
        <f t="shared" si="744"/>
        <v>0</v>
      </c>
      <c r="CG480" s="42">
        <f t="shared" si="744"/>
        <v>0</v>
      </c>
      <c r="CH480" s="58">
        <f t="shared" si="744"/>
        <v>57.806163294458976</v>
      </c>
      <c r="CI480" s="42">
        <f t="shared" si="744"/>
        <v>0</v>
      </c>
      <c r="CJ480" s="58">
        <f t="shared" si="744"/>
        <v>0</v>
      </c>
      <c r="CK480" s="42">
        <f t="shared" si="744"/>
        <v>0</v>
      </c>
      <c r="CL480" s="58">
        <f t="shared" si="744"/>
        <v>0</v>
      </c>
      <c r="CM480" s="42">
        <f t="shared" si="744"/>
        <v>0</v>
      </c>
      <c r="CN480" s="58">
        <f t="shared" si="744"/>
        <v>0</v>
      </c>
      <c r="CO480" s="42">
        <f t="shared" si="744"/>
        <v>0</v>
      </c>
      <c r="CP480" s="58">
        <f t="shared" si="744"/>
        <v>0</v>
      </c>
      <c r="CQ480" s="42">
        <f t="shared" si="744"/>
        <v>0</v>
      </c>
      <c r="CR480" s="58">
        <f t="shared" si="744"/>
        <v>0</v>
      </c>
      <c r="CS480" s="42">
        <f t="shared" si="744"/>
        <v>0</v>
      </c>
      <c r="CT480" s="58">
        <f t="shared" si="744"/>
        <v>0</v>
      </c>
      <c r="CU480" s="42">
        <f t="shared" si="744"/>
        <v>0</v>
      </c>
      <c r="CV480" s="58">
        <f t="shared" si="744"/>
        <v>0</v>
      </c>
      <c r="CW480" s="42">
        <f t="shared" si="744"/>
        <v>0</v>
      </c>
      <c r="CX480" s="58">
        <f t="shared" si="744"/>
        <v>0</v>
      </c>
      <c r="CY480" s="42">
        <f t="shared" si="744"/>
        <v>0</v>
      </c>
      <c r="CZ480" s="58">
        <f t="shared" si="744"/>
        <v>0</v>
      </c>
      <c r="DA480" s="42">
        <f t="shared" si="744"/>
        <v>0</v>
      </c>
      <c r="DB480" s="58">
        <f t="shared" si="744"/>
        <v>0</v>
      </c>
      <c r="DC480" s="42">
        <f t="shared" si="744"/>
        <v>0</v>
      </c>
      <c r="DD480" s="59">
        <f t="shared" si="744"/>
        <v>0</v>
      </c>
      <c r="DE480" s="3"/>
    </row>
    <row r="481" spans="1:109" x14ac:dyDescent="0.35">
      <c r="A481" s="3"/>
      <c r="B481" s="3" t="s">
        <v>3890</v>
      </c>
      <c r="C481" s="39" t="s">
        <v>565</v>
      </c>
      <c r="D481" s="3" t="s">
        <v>565</v>
      </c>
      <c r="E481" s="52">
        <f t="shared" ref="E481:BP481" si="745">IF(SUM(E$318:E$422),E369/SUM(E$318:E$422)*E$426,0)</f>
        <v>0</v>
      </c>
      <c r="F481" s="53">
        <f t="shared" si="745"/>
        <v>0</v>
      </c>
      <c r="G481" s="53">
        <f t="shared" si="745"/>
        <v>0</v>
      </c>
      <c r="H481" s="53">
        <f t="shared" si="745"/>
        <v>0</v>
      </c>
      <c r="I481" s="53">
        <f t="shared" si="745"/>
        <v>0</v>
      </c>
      <c r="J481" s="54">
        <f t="shared" si="745"/>
        <v>0</v>
      </c>
      <c r="K481" s="54">
        <f t="shared" si="745"/>
        <v>0</v>
      </c>
      <c r="L481" s="54">
        <f t="shared" si="745"/>
        <v>0</v>
      </c>
      <c r="M481" s="54">
        <f t="shared" si="745"/>
        <v>0</v>
      </c>
      <c r="N481" s="53">
        <f t="shared" si="745"/>
        <v>0</v>
      </c>
      <c r="O481" s="53">
        <f t="shared" si="745"/>
        <v>0</v>
      </c>
      <c r="P481" s="53">
        <f t="shared" si="745"/>
        <v>0</v>
      </c>
      <c r="Q481" s="54">
        <f t="shared" si="745"/>
        <v>0</v>
      </c>
      <c r="R481" s="54">
        <f t="shared" si="745"/>
        <v>0</v>
      </c>
      <c r="S481" s="54">
        <f t="shared" si="745"/>
        <v>0</v>
      </c>
      <c r="T481" s="54">
        <f t="shared" si="745"/>
        <v>0</v>
      </c>
      <c r="U481" s="53">
        <f t="shared" si="745"/>
        <v>0</v>
      </c>
      <c r="V481" s="53">
        <f t="shared" si="745"/>
        <v>0</v>
      </c>
      <c r="W481" s="53">
        <f t="shared" si="745"/>
        <v>0</v>
      </c>
      <c r="X481" s="58">
        <f t="shared" si="745"/>
        <v>0</v>
      </c>
      <c r="Y481" s="42">
        <f t="shared" si="745"/>
        <v>0</v>
      </c>
      <c r="Z481" s="54">
        <f t="shared" si="745"/>
        <v>0</v>
      </c>
      <c r="AA481" s="54">
        <f t="shared" si="745"/>
        <v>0</v>
      </c>
      <c r="AB481" s="54">
        <f t="shared" si="745"/>
        <v>0</v>
      </c>
      <c r="AC481" s="54">
        <f t="shared" si="745"/>
        <v>0</v>
      </c>
      <c r="AD481" s="53">
        <f t="shared" si="745"/>
        <v>0</v>
      </c>
      <c r="AE481" s="53">
        <f t="shared" si="745"/>
        <v>0</v>
      </c>
      <c r="AF481" s="53">
        <f t="shared" si="745"/>
        <v>0</v>
      </c>
      <c r="AG481" s="53">
        <f t="shared" si="745"/>
        <v>0</v>
      </c>
      <c r="AH481" s="54">
        <f t="shared" si="745"/>
        <v>0</v>
      </c>
      <c r="AI481" s="54">
        <f t="shared" si="745"/>
        <v>0</v>
      </c>
      <c r="AJ481" s="54">
        <f t="shared" si="745"/>
        <v>0</v>
      </c>
      <c r="AK481" s="54">
        <f t="shared" si="745"/>
        <v>0</v>
      </c>
      <c r="AL481" s="53">
        <f t="shared" si="745"/>
        <v>0</v>
      </c>
      <c r="AM481" s="53">
        <f t="shared" si="745"/>
        <v>0</v>
      </c>
      <c r="AN481" s="53">
        <f t="shared" si="745"/>
        <v>0</v>
      </c>
      <c r="AO481" s="58">
        <f t="shared" si="745"/>
        <v>0</v>
      </c>
      <c r="AP481" s="42">
        <f t="shared" si="745"/>
        <v>0</v>
      </c>
      <c r="AQ481" s="58">
        <f t="shared" si="745"/>
        <v>0</v>
      </c>
      <c r="AR481" s="42">
        <f t="shared" si="745"/>
        <v>0</v>
      </c>
      <c r="AS481" s="58">
        <f t="shared" si="745"/>
        <v>0</v>
      </c>
      <c r="AT481" s="42">
        <f t="shared" si="745"/>
        <v>0</v>
      </c>
      <c r="AU481" s="58">
        <f t="shared" si="745"/>
        <v>0</v>
      </c>
      <c r="AV481" s="42">
        <f t="shared" si="745"/>
        <v>0</v>
      </c>
      <c r="AW481" s="58">
        <f t="shared" si="745"/>
        <v>0</v>
      </c>
      <c r="AX481" s="42">
        <f t="shared" si="745"/>
        <v>0</v>
      </c>
      <c r="AY481" s="58">
        <f t="shared" si="745"/>
        <v>0</v>
      </c>
      <c r="AZ481" s="42">
        <f t="shared" si="745"/>
        <v>0</v>
      </c>
      <c r="BA481" s="58">
        <f t="shared" si="745"/>
        <v>0</v>
      </c>
      <c r="BB481" s="42">
        <f t="shared" si="745"/>
        <v>0</v>
      </c>
      <c r="BC481" s="58">
        <f t="shared" si="745"/>
        <v>0</v>
      </c>
      <c r="BD481" s="42">
        <f t="shared" si="745"/>
        <v>0</v>
      </c>
      <c r="BE481" s="58">
        <f t="shared" si="745"/>
        <v>0</v>
      </c>
      <c r="BF481" s="42">
        <f t="shared" si="745"/>
        <v>0</v>
      </c>
      <c r="BG481" s="58">
        <f t="shared" si="745"/>
        <v>0</v>
      </c>
      <c r="BH481" s="42">
        <f t="shared" si="745"/>
        <v>0</v>
      </c>
      <c r="BI481" s="58">
        <f t="shared" si="745"/>
        <v>0</v>
      </c>
      <c r="BJ481" s="42">
        <f t="shared" si="745"/>
        <v>0</v>
      </c>
      <c r="BK481" s="58">
        <f t="shared" si="745"/>
        <v>0</v>
      </c>
      <c r="BL481" s="42">
        <f t="shared" si="745"/>
        <v>0</v>
      </c>
      <c r="BM481" s="58">
        <f t="shared" si="745"/>
        <v>0</v>
      </c>
      <c r="BN481" s="42">
        <f t="shared" si="745"/>
        <v>0</v>
      </c>
      <c r="BO481" s="58">
        <f t="shared" si="745"/>
        <v>0</v>
      </c>
      <c r="BP481" s="42">
        <f t="shared" si="745"/>
        <v>0</v>
      </c>
      <c r="BQ481" s="58">
        <f t="shared" ref="BQ481:DD481" si="746">IF(SUM(BQ$318:BQ$422),BQ369/SUM(BQ$318:BQ$422)*BQ$426,0)</f>
        <v>0</v>
      </c>
      <c r="BR481" s="42">
        <f t="shared" si="746"/>
        <v>0</v>
      </c>
      <c r="BS481" s="58">
        <f t="shared" si="746"/>
        <v>0</v>
      </c>
      <c r="BT481" s="42">
        <f t="shared" si="746"/>
        <v>0</v>
      </c>
      <c r="BU481" s="58">
        <f t="shared" si="746"/>
        <v>0</v>
      </c>
      <c r="BV481" s="42">
        <f t="shared" si="746"/>
        <v>0</v>
      </c>
      <c r="BW481" s="58">
        <f t="shared" si="746"/>
        <v>0</v>
      </c>
      <c r="BX481" s="42">
        <f t="shared" si="746"/>
        <v>0</v>
      </c>
      <c r="BY481" s="58">
        <f t="shared" si="746"/>
        <v>0</v>
      </c>
      <c r="BZ481" s="42">
        <f t="shared" si="746"/>
        <v>0</v>
      </c>
      <c r="CA481" s="58">
        <f t="shared" si="746"/>
        <v>0</v>
      </c>
      <c r="CB481" s="42">
        <f t="shared" si="746"/>
        <v>0</v>
      </c>
      <c r="CC481" s="58">
        <f t="shared" si="746"/>
        <v>0</v>
      </c>
      <c r="CD481" s="42">
        <f t="shared" si="746"/>
        <v>0</v>
      </c>
      <c r="CE481" s="58">
        <f t="shared" si="746"/>
        <v>0</v>
      </c>
      <c r="CF481" s="42">
        <f t="shared" si="746"/>
        <v>0</v>
      </c>
      <c r="CG481" s="58">
        <f t="shared" si="746"/>
        <v>0</v>
      </c>
      <c r="CH481" s="42">
        <f t="shared" si="746"/>
        <v>1.8118602121257306</v>
      </c>
      <c r="CI481" s="58">
        <f t="shared" si="746"/>
        <v>0</v>
      </c>
      <c r="CJ481" s="42">
        <f t="shared" si="746"/>
        <v>0</v>
      </c>
      <c r="CK481" s="58">
        <f t="shared" si="746"/>
        <v>0</v>
      </c>
      <c r="CL481" s="42">
        <f t="shared" si="746"/>
        <v>0</v>
      </c>
      <c r="CM481" s="58">
        <f t="shared" si="746"/>
        <v>0</v>
      </c>
      <c r="CN481" s="42">
        <f t="shared" si="746"/>
        <v>0</v>
      </c>
      <c r="CO481" s="58">
        <f t="shared" si="746"/>
        <v>0</v>
      </c>
      <c r="CP481" s="42">
        <f t="shared" si="746"/>
        <v>0</v>
      </c>
      <c r="CQ481" s="58">
        <f t="shared" si="746"/>
        <v>0</v>
      </c>
      <c r="CR481" s="42">
        <f t="shared" si="746"/>
        <v>0</v>
      </c>
      <c r="CS481" s="58">
        <f t="shared" si="746"/>
        <v>0</v>
      </c>
      <c r="CT481" s="42">
        <f t="shared" si="746"/>
        <v>0</v>
      </c>
      <c r="CU481" s="58">
        <f t="shared" si="746"/>
        <v>0</v>
      </c>
      <c r="CV481" s="42">
        <f t="shared" si="746"/>
        <v>0</v>
      </c>
      <c r="CW481" s="58">
        <f t="shared" si="746"/>
        <v>0</v>
      </c>
      <c r="CX481" s="42">
        <f t="shared" si="746"/>
        <v>0</v>
      </c>
      <c r="CY481" s="58">
        <f t="shared" si="746"/>
        <v>0</v>
      </c>
      <c r="CZ481" s="42">
        <f t="shared" si="746"/>
        <v>0</v>
      </c>
      <c r="DA481" s="58">
        <f t="shared" si="746"/>
        <v>0</v>
      </c>
      <c r="DB481" s="42">
        <f t="shared" si="746"/>
        <v>0</v>
      </c>
      <c r="DC481" s="58">
        <f t="shared" si="746"/>
        <v>0</v>
      </c>
      <c r="DD481" s="60">
        <f t="shared" si="746"/>
        <v>0</v>
      </c>
      <c r="DE481" s="3"/>
    </row>
    <row r="482" spans="1:109" x14ac:dyDescent="0.35">
      <c r="A482" s="3"/>
      <c r="B482" s="3" t="s">
        <v>3891</v>
      </c>
      <c r="C482" s="39" t="s">
        <v>566</v>
      </c>
      <c r="D482" s="3" t="s">
        <v>566</v>
      </c>
      <c r="E482" s="56">
        <f t="shared" ref="E482:BP482" si="747">IF(SUM(E$318:E$422),E370/SUM(E$318:E$422)*E$426,0)</f>
        <v>0</v>
      </c>
      <c r="F482" s="54">
        <f t="shared" si="747"/>
        <v>0</v>
      </c>
      <c r="G482" s="54">
        <f t="shared" si="747"/>
        <v>0</v>
      </c>
      <c r="H482" s="54">
        <f t="shared" si="747"/>
        <v>0</v>
      </c>
      <c r="I482" s="54">
        <f t="shared" si="747"/>
        <v>0</v>
      </c>
      <c r="J482" s="53">
        <f t="shared" si="747"/>
        <v>0</v>
      </c>
      <c r="K482" s="53">
        <f t="shared" si="747"/>
        <v>0</v>
      </c>
      <c r="L482" s="53">
        <f t="shared" si="747"/>
        <v>0</v>
      </c>
      <c r="M482" s="53">
        <f t="shared" si="747"/>
        <v>0</v>
      </c>
      <c r="N482" s="54">
        <f t="shared" si="747"/>
        <v>0</v>
      </c>
      <c r="O482" s="54">
        <f t="shared" si="747"/>
        <v>0</v>
      </c>
      <c r="P482" s="54">
        <f t="shared" si="747"/>
        <v>0</v>
      </c>
      <c r="Q482" s="53">
        <f t="shared" si="747"/>
        <v>0</v>
      </c>
      <c r="R482" s="53">
        <f t="shared" si="747"/>
        <v>0</v>
      </c>
      <c r="S482" s="53">
        <f t="shared" si="747"/>
        <v>0</v>
      </c>
      <c r="T482" s="53">
        <f t="shared" si="747"/>
        <v>0</v>
      </c>
      <c r="U482" s="54">
        <f t="shared" si="747"/>
        <v>0</v>
      </c>
      <c r="V482" s="54">
        <f t="shared" si="747"/>
        <v>0</v>
      </c>
      <c r="W482" s="54">
        <f t="shared" si="747"/>
        <v>0</v>
      </c>
      <c r="X482" s="42">
        <f t="shared" si="747"/>
        <v>0</v>
      </c>
      <c r="Y482" s="58">
        <f t="shared" si="747"/>
        <v>0</v>
      </c>
      <c r="Z482" s="53">
        <f t="shared" si="747"/>
        <v>0</v>
      </c>
      <c r="AA482" s="53">
        <f t="shared" si="747"/>
        <v>0</v>
      </c>
      <c r="AB482" s="53">
        <f t="shared" si="747"/>
        <v>0</v>
      </c>
      <c r="AC482" s="53">
        <f t="shared" si="747"/>
        <v>0</v>
      </c>
      <c r="AD482" s="54">
        <f t="shared" si="747"/>
        <v>0</v>
      </c>
      <c r="AE482" s="54">
        <f t="shared" si="747"/>
        <v>0</v>
      </c>
      <c r="AF482" s="54">
        <f t="shared" si="747"/>
        <v>0</v>
      </c>
      <c r="AG482" s="54">
        <f t="shared" si="747"/>
        <v>0</v>
      </c>
      <c r="AH482" s="53">
        <f t="shared" si="747"/>
        <v>0</v>
      </c>
      <c r="AI482" s="53">
        <f t="shared" si="747"/>
        <v>0</v>
      </c>
      <c r="AJ482" s="53">
        <f t="shared" si="747"/>
        <v>0</v>
      </c>
      <c r="AK482" s="53">
        <f t="shared" si="747"/>
        <v>0</v>
      </c>
      <c r="AL482" s="54">
        <f t="shared" si="747"/>
        <v>0</v>
      </c>
      <c r="AM482" s="54">
        <f t="shared" si="747"/>
        <v>0</v>
      </c>
      <c r="AN482" s="54">
        <f t="shared" si="747"/>
        <v>0</v>
      </c>
      <c r="AO482" s="42">
        <f t="shared" si="747"/>
        <v>0</v>
      </c>
      <c r="AP482" s="58">
        <f t="shared" si="747"/>
        <v>2.9434741180590758E-9</v>
      </c>
      <c r="AQ482" s="42">
        <f t="shared" si="747"/>
        <v>0.1126323114738472</v>
      </c>
      <c r="AR482" s="58">
        <f t="shared" si="747"/>
        <v>0.10619737026306714</v>
      </c>
      <c r="AS482" s="42">
        <f t="shared" si="747"/>
        <v>0</v>
      </c>
      <c r="AT482" s="58">
        <f t="shared" si="747"/>
        <v>0</v>
      </c>
      <c r="AU482" s="42">
        <f t="shared" si="747"/>
        <v>0</v>
      </c>
      <c r="AV482" s="58">
        <f t="shared" si="747"/>
        <v>0</v>
      </c>
      <c r="AW482" s="42">
        <f t="shared" si="747"/>
        <v>0</v>
      </c>
      <c r="AX482" s="58">
        <f t="shared" si="747"/>
        <v>0</v>
      </c>
      <c r="AY482" s="42">
        <f t="shared" si="747"/>
        <v>0</v>
      </c>
      <c r="AZ482" s="58">
        <f t="shared" si="747"/>
        <v>0</v>
      </c>
      <c r="BA482" s="42">
        <f t="shared" si="747"/>
        <v>0</v>
      </c>
      <c r="BB482" s="58">
        <f t="shared" si="747"/>
        <v>0</v>
      </c>
      <c r="BC482" s="42">
        <f t="shared" si="747"/>
        <v>0</v>
      </c>
      <c r="BD482" s="58">
        <f t="shared" si="747"/>
        <v>0</v>
      </c>
      <c r="BE482" s="42">
        <f t="shared" si="747"/>
        <v>23.698167261907383</v>
      </c>
      <c r="BF482" s="58">
        <f t="shared" si="747"/>
        <v>0</v>
      </c>
      <c r="BG482" s="42">
        <f t="shared" si="747"/>
        <v>0</v>
      </c>
      <c r="BH482" s="58">
        <f t="shared" si="747"/>
        <v>0</v>
      </c>
      <c r="BI482" s="42">
        <f t="shared" si="747"/>
        <v>0</v>
      </c>
      <c r="BJ482" s="58">
        <f t="shared" si="747"/>
        <v>0</v>
      </c>
      <c r="BK482" s="42">
        <f t="shared" si="747"/>
        <v>0</v>
      </c>
      <c r="BL482" s="58">
        <f t="shared" si="747"/>
        <v>0</v>
      </c>
      <c r="BM482" s="42">
        <f t="shared" si="747"/>
        <v>0</v>
      </c>
      <c r="BN482" s="58">
        <f t="shared" si="747"/>
        <v>0</v>
      </c>
      <c r="BO482" s="42">
        <f t="shared" si="747"/>
        <v>0</v>
      </c>
      <c r="BP482" s="58">
        <f t="shared" si="747"/>
        <v>0</v>
      </c>
      <c r="BQ482" s="42">
        <f t="shared" ref="BQ482:DD482" si="748">IF(SUM(BQ$318:BQ$422),BQ370/SUM(BQ$318:BQ$422)*BQ$426,0)</f>
        <v>0</v>
      </c>
      <c r="BR482" s="58">
        <f t="shared" si="748"/>
        <v>4.9574380863517211</v>
      </c>
      <c r="BS482" s="42">
        <f t="shared" si="748"/>
        <v>0</v>
      </c>
      <c r="BT482" s="58">
        <f t="shared" si="748"/>
        <v>0</v>
      </c>
      <c r="BU482" s="42">
        <f t="shared" si="748"/>
        <v>7.572269206996167E-2</v>
      </c>
      <c r="BV482" s="58">
        <f t="shared" si="748"/>
        <v>0</v>
      </c>
      <c r="BW482" s="42">
        <f t="shared" si="748"/>
        <v>0</v>
      </c>
      <c r="BX482" s="58">
        <f t="shared" si="748"/>
        <v>14.330952601880238</v>
      </c>
      <c r="BY482" s="42">
        <f t="shared" si="748"/>
        <v>0</v>
      </c>
      <c r="BZ482" s="58">
        <f t="shared" si="748"/>
        <v>0</v>
      </c>
      <c r="CA482" s="42">
        <f t="shared" si="748"/>
        <v>0</v>
      </c>
      <c r="CB482" s="58">
        <f t="shared" si="748"/>
        <v>0</v>
      </c>
      <c r="CC482" s="42">
        <f t="shared" si="748"/>
        <v>7.5481262777149656</v>
      </c>
      <c r="CD482" s="58">
        <f t="shared" si="748"/>
        <v>0.9233929165602206</v>
      </c>
      <c r="CE482" s="42">
        <f t="shared" si="748"/>
        <v>0.30153577764876038</v>
      </c>
      <c r="CF482" s="58">
        <f t="shared" si="748"/>
        <v>0</v>
      </c>
      <c r="CG482" s="42">
        <f t="shared" si="748"/>
        <v>0</v>
      </c>
      <c r="CH482" s="58">
        <f t="shared" si="748"/>
        <v>7.1452933272272521</v>
      </c>
      <c r="CI482" s="42">
        <f t="shared" si="748"/>
        <v>0</v>
      </c>
      <c r="CJ482" s="58">
        <f t="shared" si="748"/>
        <v>1.4786956469863921</v>
      </c>
      <c r="CK482" s="42">
        <f t="shared" si="748"/>
        <v>0</v>
      </c>
      <c r="CL482" s="58">
        <f t="shared" si="748"/>
        <v>0</v>
      </c>
      <c r="CM482" s="42">
        <f t="shared" si="748"/>
        <v>0</v>
      </c>
      <c r="CN482" s="58">
        <f t="shared" si="748"/>
        <v>2.2702210969006487</v>
      </c>
      <c r="CO482" s="42">
        <f t="shared" si="748"/>
        <v>0</v>
      </c>
      <c r="CP482" s="58">
        <f t="shared" si="748"/>
        <v>0</v>
      </c>
      <c r="CQ482" s="42">
        <f t="shared" si="748"/>
        <v>0</v>
      </c>
      <c r="CR482" s="58">
        <f t="shared" si="748"/>
        <v>0</v>
      </c>
      <c r="CS482" s="42">
        <f t="shared" si="748"/>
        <v>0</v>
      </c>
      <c r="CT482" s="58">
        <f t="shared" si="748"/>
        <v>0</v>
      </c>
      <c r="CU482" s="42">
        <f t="shared" si="748"/>
        <v>1.6351948106316434</v>
      </c>
      <c r="CV482" s="58">
        <f t="shared" si="748"/>
        <v>5.9414598183790623</v>
      </c>
      <c r="CW482" s="42">
        <f t="shared" si="748"/>
        <v>1.5432096275050733</v>
      </c>
      <c r="CX482" s="58">
        <f t="shared" si="748"/>
        <v>1.3228708437262069E-2</v>
      </c>
      <c r="CY482" s="42">
        <f t="shared" si="748"/>
        <v>0</v>
      </c>
      <c r="CZ482" s="58">
        <f t="shared" si="748"/>
        <v>0</v>
      </c>
      <c r="DA482" s="42">
        <f t="shared" si="748"/>
        <v>0</v>
      </c>
      <c r="DB482" s="58">
        <f t="shared" si="748"/>
        <v>0</v>
      </c>
      <c r="DC482" s="42">
        <f t="shared" si="748"/>
        <v>0</v>
      </c>
      <c r="DD482" s="59">
        <f t="shared" si="748"/>
        <v>0</v>
      </c>
      <c r="DE482" s="3"/>
    </row>
    <row r="483" spans="1:109" x14ac:dyDescent="0.35">
      <c r="A483" s="3"/>
      <c r="B483" s="3" t="s">
        <v>3892</v>
      </c>
      <c r="C483" s="39" t="s">
        <v>568</v>
      </c>
      <c r="D483" s="3" t="s">
        <v>568</v>
      </c>
      <c r="E483" s="52">
        <f t="shared" ref="E483:BP483" si="749">IF(SUM(E$318:E$422),E371/SUM(E$318:E$422)*E$426,0)</f>
        <v>0</v>
      </c>
      <c r="F483" s="53">
        <f t="shared" si="749"/>
        <v>0</v>
      </c>
      <c r="G483" s="53">
        <f t="shared" si="749"/>
        <v>0</v>
      </c>
      <c r="H483" s="53">
        <f t="shared" si="749"/>
        <v>0</v>
      </c>
      <c r="I483" s="53">
        <f t="shared" si="749"/>
        <v>0</v>
      </c>
      <c r="J483" s="54">
        <f t="shared" si="749"/>
        <v>0</v>
      </c>
      <c r="K483" s="54">
        <f t="shared" si="749"/>
        <v>0</v>
      </c>
      <c r="L483" s="54">
        <f t="shared" si="749"/>
        <v>0</v>
      </c>
      <c r="M483" s="54">
        <f t="shared" si="749"/>
        <v>0</v>
      </c>
      <c r="N483" s="53">
        <f t="shared" si="749"/>
        <v>0</v>
      </c>
      <c r="O483" s="53">
        <f t="shared" si="749"/>
        <v>0</v>
      </c>
      <c r="P483" s="53">
        <f t="shared" si="749"/>
        <v>0</v>
      </c>
      <c r="Q483" s="54">
        <f t="shared" si="749"/>
        <v>0</v>
      </c>
      <c r="R483" s="54">
        <f t="shared" si="749"/>
        <v>0</v>
      </c>
      <c r="S483" s="54">
        <f t="shared" si="749"/>
        <v>0</v>
      </c>
      <c r="T483" s="54">
        <f t="shared" si="749"/>
        <v>0</v>
      </c>
      <c r="U483" s="53">
        <f t="shared" si="749"/>
        <v>0</v>
      </c>
      <c r="V483" s="53">
        <f t="shared" si="749"/>
        <v>0</v>
      </c>
      <c r="W483" s="53">
        <f t="shared" si="749"/>
        <v>0</v>
      </c>
      <c r="X483" s="58">
        <f t="shared" si="749"/>
        <v>0</v>
      </c>
      <c r="Y483" s="42">
        <f t="shared" si="749"/>
        <v>0</v>
      </c>
      <c r="Z483" s="54">
        <f t="shared" si="749"/>
        <v>0</v>
      </c>
      <c r="AA483" s="54">
        <f t="shared" si="749"/>
        <v>0</v>
      </c>
      <c r="AB483" s="54">
        <f t="shared" si="749"/>
        <v>0</v>
      </c>
      <c r="AC483" s="54">
        <f t="shared" si="749"/>
        <v>0</v>
      </c>
      <c r="AD483" s="53">
        <f t="shared" si="749"/>
        <v>0</v>
      </c>
      <c r="AE483" s="53">
        <f t="shared" si="749"/>
        <v>0</v>
      </c>
      <c r="AF483" s="53">
        <f t="shared" si="749"/>
        <v>0</v>
      </c>
      <c r="AG483" s="53">
        <f t="shared" si="749"/>
        <v>0</v>
      </c>
      <c r="AH483" s="54">
        <f t="shared" si="749"/>
        <v>0</v>
      </c>
      <c r="AI483" s="54">
        <f t="shared" si="749"/>
        <v>0</v>
      </c>
      <c r="AJ483" s="54">
        <f t="shared" si="749"/>
        <v>0</v>
      </c>
      <c r="AK483" s="54">
        <f t="shared" si="749"/>
        <v>0</v>
      </c>
      <c r="AL483" s="53">
        <f t="shared" si="749"/>
        <v>0</v>
      </c>
      <c r="AM483" s="53">
        <f t="shared" si="749"/>
        <v>0</v>
      </c>
      <c r="AN483" s="53">
        <f t="shared" si="749"/>
        <v>0</v>
      </c>
      <c r="AO483" s="58">
        <f t="shared" si="749"/>
        <v>0</v>
      </c>
      <c r="AP483" s="42">
        <f t="shared" si="749"/>
        <v>1.026117066614742E-8</v>
      </c>
      <c r="AQ483" s="58">
        <f t="shared" si="749"/>
        <v>0.39264465193188575</v>
      </c>
      <c r="AR483" s="42">
        <f t="shared" si="749"/>
        <v>0</v>
      </c>
      <c r="AS483" s="58">
        <f t="shared" si="749"/>
        <v>0.49749052323933801</v>
      </c>
      <c r="AT483" s="42">
        <f t="shared" si="749"/>
        <v>6.6392680300203318E-9</v>
      </c>
      <c r="AU483" s="58">
        <f t="shared" si="749"/>
        <v>0.68129511948959631</v>
      </c>
      <c r="AV483" s="42">
        <f t="shared" si="749"/>
        <v>0</v>
      </c>
      <c r="AW483" s="58">
        <f t="shared" si="749"/>
        <v>0.31450713781724116</v>
      </c>
      <c r="AX483" s="42">
        <f t="shared" si="749"/>
        <v>1.8780472149244152</v>
      </c>
      <c r="AY483" s="58">
        <f t="shared" si="749"/>
        <v>2.9197551486537696</v>
      </c>
      <c r="AZ483" s="42">
        <f t="shared" si="749"/>
        <v>0</v>
      </c>
      <c r="BA483" s="58">
        <f t="shared" si="749"/>
        <v>0.3774884011613287</v>
      </c>
      <c r="BB483" s="42">
        <f t="shared" si="749"/>
        <v>2.6523235839955941</v>
      </c>
      <c r="BC483" s="58">
        <f t="shared" si="749"/>
        <v>0.73267562063315961</v>
      </c>
      <c r="BD483" s="42">
        <f t="shared" si="749"/>
        <v>0</v>
      </c>
      <c r="BE483" s="58">
        <f t="shared" si="749"/>
        <v>8.921352782880794E-2</v>
      </c>
      <c r="BF483" s="42">
        <f t="shared" si="749"/>
        <v>2.8540940274711115</v>
      </c>
      <c r="BG483" s="58">
        <f t="shared" si="749"/>
        <v>10.47786480696867</v>
      </c>
      <c r="BH483" s="42">
        <f t="shared" si="749"/>
        <v>0</v>
      </c>
      <c r="BI483" s="58">
        <f t="shared" si="749"/>
        <v>3.1458953379719383</v>
      </c>
      <c r="BJ483" s="42">
        <f t="shared" si="749"/>
        <v>3.4726114559370518E-2</v>
      </c>
      <c r="BK483" s="58">
        <f t="shared" si="749"/>
        <v>0</v>
      </c>
      <c r="BL483" s="42">
        <f t="shared" si="749"/>
        <v>1.2234058700869451E-3</v>
      </c>
      <c r="BM483" s="58">
        <f t="shared" si="749"/>
        <v>0.11512165873740415</v>
      </c>
      <c r="BN483" s="42">
        <f t="shared" si="749"/>
        <v>0</v>
      </c>
      <c r="BO483" s="58">
        <f t="shared" si="749"/>
        <v>5.7102469254811675E-2</v>
      </c>
      <c r="BP483" s="42">
        <f t="shared" si="749"/>
        <v>9.1539784505106081E-2</v>
      </c>
      <c r="BQ483" s="58">
        <f t="shared" ref="BQ483:DD483" si="750">IF(SUM(BQ$318:BQ$422),BQ371/SUM(BQ$318:BQ$422)*BQ$426,0)</f>
        <v>0.10981122740061562</v>
      </c>
      <c r="BR483" s="42">
        <f t="shared" si="750"/>
        <v>6.2324852192873816</v>
      </c>
      <c r="BS483" s="58">
        <f t="shared" si="750"/>
        <v>0</v>
      </c>
      <c r="BT483" s="42">
        <f t="shared" si="750"/>
        <v>0</v>
      </c>
      <c r="BU483" s="58">
        <f t="shared" si="750"/>
        <v>0</v>
      </c>
      <c r="BV483" s="42">
        <f t="shared" si="750"/>
        <v>0</v>
      </c>
      <c r="BW483" s="58">
        <f t="shared" si="750"/>
        <v>0.42631397946610888</v>
      </c>
      <c r="BX483" s="42">
        <f t="shared" si="750"/>
        <v>22.446165992456351</v>
      </c>
      <c r="BY483" s="58">
        <f t="shared" si="750"/>
        <v>0</v>
      </c>
      <c r="BZ483" s="42">
        <f t="shared" si="750"/>
        <v>0</v>
      </c>
      <c r="CA483" s="58">
        <f t="shared" si="750"/>
        <v>2.0011901597456245E-4</v>
      </c>
      <c r="CB483" s="42">
        <f t="shared" si="750"/>
        <v>2.3867996696287399</v>
      </c>
      <c r="CC483" s="58">
        <f t="shared" si="750"/>
        <v>6.4019906386548655</v>
      </c>
      <c r="CD483" s="42">
        <f t="shared" si="750"/>
        <v>0.40040035173551919</v>
      </c>
      <c r="CE483" s="58">
        <f t="shared" si="750"/>
        <v>0.12000917375312579</v>
      </c>
      <c r="CF483" s="42">
        <f t="shared" si="750"/>
        <v>0</v>
      </c>
      <c r="CG483" s="58">
        <f t="shared" si="750"/>
        <v>2.5857209445898338E-2</v>
      </c>
      <c r="CH483" s="42">
        <f t="shared" si="750"/>
        <v>0.47976072774348927</v>
      </c>
      <c r="CI483" s="58">
        <f t="shared" si="750"/>
        <v>0.21086395372544925</v>
      </c>
      <c r="CJ483" s="42">
        <f t="shared" si="750"/>
        <v>0</v>
      </c>
      <c r="CK483" s="58">
        <f t="shared" si="750"/>
        <v>1.3016958486269871E-3</v>
      </c>
      <c r="CL483" s="42">
        <f t="shared" si="750"/>
        <v>0</v>
      </c>
      <c r="CM483" s="58">
        <f t="shared" si="750"/>
        <v>0</v>
      </c>
      <c r="CN483" s="42">
        <f t="shared" si="750"/>
        <v>5.9586043535113657E-4</v>
      </c>
      <c r="CO483" s="58">
        <f t="shared" si="750"/>
        <v>0</v>
      </c>
      <c r="CP483" s="42">
        <f t="shared" si="750"/>
        <v>0</v>
      </c>
      <c r="CQ483" s="58">
        <f t="shared" si="750"/>
        <v>0</v>
      </c>
      <c r="CR483" s="42">
        <f t="shared" si="750"/>
        <v>3.5722734507659962E-2</v>
      </c>
      <c r="CS483" s="58">
        <f t="shared" si="750"/>
        <v>0.31413646400959233</v>
      </c>
      <c r="CT483" s="42">
        <f t="shared" si="750"/>
        <v>0</v>
      </c>
      <c r="CU483" s="58">
        <f t="shared" si="750"/>
        <v>3.9003576520206334E-2</v>
      </c>
      <c r="CV483" s="42">
        <f t="shared" si="750"/>
        <v>1.1078093140062934E-2</v>
      </c>
      <c r="CW483" s="58">
        <f t="shared" si="750"/>
        <v>1.6020005023944708E-2</v>
      </c>
      <c r="CX483" s="42">
        <f t="shared" si="750"/>
        <v>2.9968904436708157E-2</v>
      </c>
      <c r="CY483" s="58">
        <f t="shared" si="750"/>
        <v>3.4079514569376329E-2</v>
      </c>
      <c r="CZ483" s="42">
        <f t="shared" si="750"/>
        <v>4.4968521883987339E-2</v>
      </c>
      <c r="DA483" s="58">
        <f t="shared" si="750"/>
        <v>0</v>
      </c>
      <c r="DB483" s="42">
        <f t="shared" si="750"/>
        <v>1.1952007581642448</v>
      </c>
      <c r="DC483" s="58">
        <f t="shared" si="750"/>
        <v>0</v>
      </c>
      <c r="DD483" s="60">
        <f t="shared" si="750"/>
        <v>0</v>
      </c>
      <c r="DE483" s="3"/>
    </row>
    <row r="484" spans="1:109" x14ac:dyDescent="0.35">
      <c r="A484" s="3"/>
      <c r="B484" s="3" t="s">
        <v>3893</v>
      </c>
      <c r="C484" s="39" t="s">
        <v>570</v>
      </c>
      <c r="D484" s="3" t="s">
        <v>570</v>
      </c>
      <c r="E484" s="56">
        <f t="shared" ref="E484:BP484" si="751">IF(SUM(E$318:E$422),E372/SUM(E$318:E$422)*E$426,0)</f>
        <v>0</v>
      </c>
      <c r="F484" s="54">
        <f t="shared" si="751"/>
        <v>0</v>
      </c>
      <c r="G484" s="54">
        <f t="shared" si="751"/>
        <v>0</v>
      </c>
      <c r="H484" s="54">
        <f t="shared" si="751"/>
        <v>0</v>
      </c>
      <c r="I484" s="54">
        <f t="shared" si="751"/>
        <v>0</v>
      </c>
      <c r="J484" s="53">
        <f t="shared" si="751"/>
        <v>0</v>
      </c>
      <c r="K484" s="53">
        <f t="shared" si="751"/>
        <v>0</v>
      </c>
      <c r="L484" s="53">
        <f t="shared" si="751"/>
        <v>0</v>
      </c>
      <c r="M484" s="53">
        <f t="shared" si="751"/>
        <v>0</v>
      </c>
      <c r="N484" s="54">
        <f t="shared" si="751"/>
        <v>0</v>
      </c>
      <c r="O484" s="54">
        <f t="shared" si="751"/>
        <v>0</v>
      </c>
      <c r="P484" s="54">
        <f t="shared" si="751"/>
        <v>0</v>
      </c>
      <c r="Q484" s="53">
        <f t="shared" si="751"/>
        <v>0</v>
      </c>
      <c r="R484" s="53">
        <f t="shared" si="751"/>
        <v>0</v>
      </c>
      <c r="S484" s="53">
        <f t="shared" si="751"/>
        <v>0</v>
      </c>
      <c r="T484" s="53">
        <f t="shared" si="751"/>
        <v>0</v>
      </c>
      <c r="U484" s="54">
        <f t="shared" si="751"/>
        <v>0</v>
      </c>
      <c r="V484" s="54">
        <f t="shared" si="751"/>
        <v>0</v>
      </c>
      <c r="W484" s="54">
        <f t="shared" si="751"/>
        <v>0</v>
      </c>
      <c r="X484" s="42">
        <f t="shared" si="751"/>
        <v>0</v>
      </c>
      <c r="Y484" s="58">
        <f t="shared" si="751"/>
        <v>0</v>
      </c>
      <c r="Z484" s="53">
        <f t="shared" si="751"/>
        <v>0</v>
      </c>
      <c r="AA484" s="53">
        <f t="shared" si="751"/>
        <v>0</v>
      </c>
      <c r="AB484" s="53">
        <f t="shared" si="751"/>
        <v>0</v>
      </c>
      <c r="AC484" s="53">
        <f t="shared" si="751"/>
        <v>0</v>
      </c>
      <c r="AD484" s="54">
        <f t="shared" si="751"/>
        <v>0</v>
      </c>
      <c r="AE484" s="54">
        <f t="shared" si="751"/>
        <v>0</v>
      </c>
      <c r="AF484" s="54">
        <f t="shared" si="751"/>
        <v>0</v>
      </c>
      <c r="AG484" s="54">
        <f t="shared" si="751"/>
        <v>0</v>
      </c>
      <c r="AH484" s="53">
        <f t="shared" si="751"/>
        <v>0</v>
      </c>
      <c r="AI484" s="53">
        <f t="shared" si="751"/>
        <v>0</v>
      </c>
      <c r="AJ484" s="53">
        <f t="shared" si="751"/>
        <v>0</v>
      </c>
      <c r="AK484" s="53">
        <f t="shared" si="751"/>
        <v>0</v>
      </c>
      <c r="AL484" s="54">
        <f t="shared" si="751"/>
        <v>0</v>
      </c>
      <c r="AM484" s="54">
        <f t="shared" si="751"/>
        <v>0</v>
      </c>
      <c r="AN484" s="54">
        <f t="shared" si="751"/>
        <v>0</v>
      </c>
      <c r="AO484" s="42">
        <f t="shared" si="751"/>
        <v>0</v>
      </c>
      <c r="AP484" s="58">
        <f t="shared" si="751"/>
        <v>1.6222448981685558E-9</v>
      </c>
      <c r="AQ484" s="42">
        <f t="shared" si="751"/>
        <v>6.2075352229651624E-2</v>
      </c>
      <c r="AR484" s="58">
        <f t="shared" si="751"/>
        <v>8.9847460985889471E-2</v>
      </c>
      <c r="AS484" s="42">
        <f t="shared" si="751"/>
        <v>5.0155018083463357E-2</v>
      </c>
      <c r="AT484" s="58">
        <f t="shared" si="751"/>
        <v>6.6934462577979651E-10</v>
      </c>
      <c r="AU484" s="42">
        <f t="shared" si="751"/>
        <v>3.593390514788959E-3</v>
      </c>
      <c r="AV484" s="58">
        <f t="shared" si="751"/>
        <v>1.1418453321030584E-3</v>
      </c>
      <c r="AW484" s="42">
        <f t="shared" si="751"/>
        <v>1.4157344313183609E-3</v>
      </c>
      <c r="AX484" s="58">
        <f t="shared" si="751"/>
        <v>3.373912545601785E-2</v>
      </c>
      <c r="AY484" s="42">
        <f t="shared" si="751"/>
        <v>4.7887428382242412E-3</v>
      </c>
      <c r="AZ484" s="58">
        <f t="shared" si="751"/>
        <v>0</v>
      </c>
      <c r="BA484" s="42">
        <f t="shared" si="751"/>
        <v>4.6747441000255845E-2</v>
      </c>
      <c r="BB484" s="58">
        <f t="shared" si="751"/>
        <v>0.10117256216791515</v>
      </c>
      <c r="BC484" s="42">
        <f t="shared" si="751"/>
        <v>1.5694915480865511E-2</v>
      </c>
      <c r="BD484" s="58">
        <f t="shared" si="751"/>
        <v>0</v>
      </c>
      <c r="BE484" s="42">
        <f t="shared" si="751"/>
        <v>1.7201448166674106E-2</v>
      </c>
      <c r="BF484" s="58">
        <f t="shared" si="751"/>
        <v>1.5319210938132212E-2</v>
      </c>
      <c r="BG484" s="42">
        <f t="shared" si="751"/>
        <v>7.7949153297416751E-2</v>
      </c>
      <c r="BH484" s="58">
        <f t="shared" si="751"/>
        <v>2.8502812252420448E-4</v>
      </c>
      <c r="BI484" s="42">
        <f t="shared" si="751"/>
        <v>5.6945115513565014E-2</v>
      </c>
      <c r="BJ484" s="58">
        <f t="shared" si="751"/>
        <v>2.5059671831942185E-3</v>
      </c>
      <c r="BK484" s="42">
        <f t="shared" si="751"/>
        <v>1.3874889209483992E-2</v>
      </c>
      <c r="BL484" s="58">
        <f t="shared" si="751"/>
        <v>7.9602686276588879E-3</v>
      </c>
      <c r="BM484" s="42">
        <f t="shared" si="751"/>
        <v>6.4280531005595212E-3</v>
      </c>
      <c r="BN484" s="58">
        <f t="shared" si="751"/>
        <v>9.0171170572585432E-3</v>
      </c>
      <c r="BO484" s="42">
        <f t="shared" si="751"/>
        <v>7.6320106632096651E-2</v>
      </c>
      <c r="BP484" s="58">
        <f t="shared" si="751"/>
        <v>3.6998686427247671E-2</v>
      </c>
      <c r="BQ484" s="42">
        <f t="shared" ref="BQ484:DD484" si="752">IF(SUM(BQ$318:BQ$422),BQ372/SUM(BQ$318:BQ$422)*BQ$426,0)</f>
        <v>6.2771963227094926E-2</v>
      </c>
      <c r="BR484" s="58">
        <f t="shared" si="752"/>
        <v>6.4635722430777018E-2</v>
      </c>
      <c r="BS484" s="42">
        <f t="shared" si="752"/>
        <v>3.3462485626583986E-2</v>
      </c>
      <c r="BT484" s="58">
        <f t="shared" si="752"/>
        <v>9.9699516085679436E-5</v>
      </c>
      <c r="BU484" s="42">
        <f t="shared" si="752"/>
        <v>0.1655534419295327</v>
      </c>
      <c r="BV484" s="58">
        <f t="shared" si="752"/>
        <v>4.3844239920297956E-2</v>
      </c>
      <c r="BW484" s="42">
        <f t="shared" si="752"/>
        <v>1.3408424669700277E-2</v>
      </c>
      <c r="BX484" s="58">
        <f t="shared" si="752"/>
        <v>0.40517989362243179</v>
      </c>
      <c r="BY484" s="42">
        <f t="shared" si="752"/>
        <v>0</v>
      </c>
      <c r="BZ484" s="58">
        <f t="shared" si="752"/>
        <v>2.7842053889497727E-2</v>
      </c>
      <c r="CA484" s="42">
        <f t="shared" si="752"/>
        <v>1.6833377180335257E-2</v>
      </c>
      <c r="CB484" s="58">
        <f t="shared" si="752"/>
        <v>0.61127390734729081</v>
      </c>
      <c r="CC484" s="42">
        <f t="shared" si="752"/>
        <v>1.0220972817663994</v>
      </c>
      <c r="CD484" s="58">
        <f t="shared" si="752"/>
        <v>0.9456769410147996</v>
      </c>
      <c r="CE484" s="42">
        <f t="shared" si="752"/>
        <v>0.19146720464269845</v>
      </c>
      <c r="CF484" s="58">
        <f t="shared" si="752"/>
        <v>3.677194412007033E-2</v>
      </c>
      <c r="CG484" s="42">
        <f t="shared" si="752"/>
        <v>6.7330777718110232E-2</v>
      </c>
      <c r="CH484" s="58">
        <f t="shared" si="752"/>
        <v>0.69709963884760329</v>
      </c>
      <c r="CI484" s="42">
        <f t="shared" si="752"/>
        <v>0.11550843298114048</v>
      </c>
      <c r="CJ484" s="58">
        <f t="shared" si="752"/>
        <v>2.0683916436004382E-2</v>
      </c>
      <c r="CK484" s="42">
        <f t="shared" si="752"/>
        <v>5.1055209306149728E-2</v>
      </c>
      <c r="CL484" s="58">
        <f t="shared" si="752"/>
        <v>1.4613988689999999</v>
      </c>
      <c r="CM484" s="42">
        <f t="shared" si="752"/>
        <v>0</v>
      </c>
      <c r="CN484" s="58">
        <f t="shared" si="752"/>
        <v>5.3386903027207278E-5</v>
      </c>
      <c r="CO484" s="42">
        <f t="shared" si="752"/>
        <v>0</v>
      </c>
      <c r="CP484" s="58">
        <f t="shared" si="752"/>
        <v>0.15132854624786163</v>
      </c>
      <c r="CQ484" s="42">
        <f t="shared" si="752"/>
        <v>9.9780901287985391E-2</v>
      </c>
      <c r="CR484" s="58">
        <f t="shared" si="752"/>
        <v>6.6823341240745737E-2</v>
      </c>
      <c r="CS484" s="42">
        <f t="shared" si="752"/>
        <v>0.59372495944081016</v>
      </c>
      <c r="CT484" s="58">
        <f t="shared" si="752"/>
        <v>7.2759082582796508E-2</v>
      </c>
      <c r="CU484" s="42">
        <f t="shared" si="752"/>
        <v>0.27072998258832692</v>
      </c>
      <c r="CV484" s="58">
        <f t="shared" si="752"/>
        <v>9.5478881686638921</v>
      </c>
      <c r="CW484" s="42">
        <f t="shared" si="752"/>
        <v>6.688528118167131</v>
      </c>
      <c r="CX484" s="58">
        <f t="shared" si="752"/>
        <v>1.8829812465386671</v>
      </c>
      <c r="CY484" s="42">
        <f t="shared" si="752"/>
        <v>2.7846993001478855</v>
      </c>
      <c r="CZ484" s="58">
        <f t="shared" si="752"/>
        <v>1.6991088118033772E-2</v>
      </c>
      <c r="DA484" s="42">
        <f t="shared" si="752"/>
        <v>3.1341972073630431E-2</v>
      </c>
      <c r="DB484" s="58">
        <f t="shared" si="752"/>
        <v>2.6558922737461557</v>
      </c>
      <c r="DC484" s="42">
        <f t="shared" si="752"/>
        <v>0</v>
      </c>
      <c r="DD484" s="59">
        <f t="shared" si="752"/>
        <v>0</v>
      </c>
      <c r="DE484" s="3"/>
    </row>
    <row r="485" spans="1:109" x14ac:dyDescent="0.35">
      <c r="A485" s="3"/>
      <c r="B485" s="3" t="s">
        <v>3894</v>
      </c>
      <c r="C485" s="39" t="s">
        <v>571</v>
      </c>
      <c r="D485" s="3" t="s">
        <v>571</v>
      </c>
      <c r="E485" s="52">
        <f t="shared" ref="E485:BP485" si="753">IF(SUM(E$318:E$422),E373/SUM(E$318:E$422)*E$426,0)</f>
        <v>6.7984221337580197E-2</v>
      </c>
      <c r="F485" s="53">
        <f t="shared" si="753"/>
        <v>0.14761419385281252</v>
      </c>
      <c r="G485" s="53">
        <f t="shared" si="753"/>
        <v>4.8958150310368419E-3</v>
      </c>
      <c r="H485" s="53">
        <f t="shared" si="753"/>
        <v>9.0122394190756128E-2</v>
      </c>
      <c r="I485" s="53">
        <f t="shared" si="753"/>
        <v>4.3769440466151705E-4</v>
      </c>
      <c r="J485" s="54">
        <f t="shared" si="753"/>
        <v>2.9134892545012458E-2</v>
      </c>
      <c r="K485" s="54">
        <f t="shared" si="753"/>
        <v>2.5936289360638302E-2</v>
      </c>
      <c r="L485" s="54">
        <f t="shared" si="753"/>
        <v>2.1486124251920362E-2</v>
      </c>
      <c r="M485" s="54">
        <f t="shared" si="753"/>
        <v>3.6521228261992521E-3</v>
      </c>
      <c r="N485" s="53">
        <f t="shared" si="753"/>
        <v>1.2314949479595641E-2</v>
      </c>
      <c r="O485" s="53">
        <f t="shared" si="753"/>
        <v>1.2041657773156293E-3</v>
      </c>
      <c r="P485" s="53">
        <f t="shared" si="753"/>
        <v>8.1369510537708557E-3</v>
      </c>
      <c r="Q485" s="54">
        <f t="shared" si="753"/>
        <v>1.9100970719327131E-2</v>
      </c>
      <c r="R485" s="54">
        <f t="shared" si="753"/>
        <v>3.4778968926947311E-2</v>
      </c>
      <c r="S485" s="54">
        <f t="shared" si="753"/>
        <v>6.307195625365517E-3</v>
      </c>
      <c r="T485" s="54">
        <f t="shared" si="753"/>
        <v>5.8978561240829817E-3</v>
      </c>
      <c r="U485" s="53">
        <f t="shared" si="753"/>
        <v>3.5285158891815674E-2</v>
      </c>
      <c r="V485" s="53">
        <f t="shared" si="753"/>
        <v>1.1584084555211732E-2</v>
      </c>
      <c r="W485" s="53">
        <f t="shared" si="753"/>
        <v>1.2703932625331565E-8</v>
      </c>
      <c r="X485" s="58">
        <f t="shared" si="753"/>
        <v>0.44825491270823525</v>
      </c>
      <c r="Y485" s="42">
        <f t="shared" si="753"/>
        <v>4.6541366536424891E-2</v>
      </c>
      <c r="Z485" s="54">
        <f t="shared" si="753"/>
        <v>9.258251195011941E-3</v>
      </c>
      <c r="AA485" s="54">
        <f t="shared" si="753"/>
        <v>2.1201708402599103E-2</v>
      </c>
      <c r="AB485" s="54">
        <f t="shared" si="753"/>
        <v>1.2330542004623486E-2</v>
      </c>
      <c r="AC485" s="54">
        <f t="shared" si="753"/>
        <v>6.3641575444905604E-2</v>
      </c>
      <c r="AD485" s="53">
        <f t="shared" si="753"/>
        <v>4.6020665666345328E-2</v>
      </c>
      <c r="AE485" s="53">
        <f t="shared" si="753"/>
        <v>1.676899873264737E-2</v>
      </c>
      <c r="AF485" s="53">
        <f t="shared" si="753"/>
        <v>7.2949940846485234E-3</v>
      </c>
      <c r="AG485" s="53">
        <f t="shared" si="753"/>
        <v>1.3011875605109685E-3</v>
      </c>
      <c r="AH485" s="54">
        <f t="shared" si="753"/>
        <v>8.7962690406140243E-2</v>
      </c>
      <c r="AI485" s="54">
        <f t="shared" si="753"/>
        <v>3.808660070012599E-2</v>
      </c>
      <c r="AJ485" s="54">
        <f t="shared" si="753"/>
        <v>1.3726384044637644E-3</v>
      </c>
      <c r="AK485" s="54">
        <f t="shared" si="753"/>
        <v>9.2966156259505026E-3</v>
      </c>
      <c r="AL485" s="53">
        <f t="shared" si="753"/>
        <v>0.42162081714920024</v>
      </c>
      <c r="AM485" s="53">
        <f t="shared" si="753"/>
        <v>8.1272943240935008E-2</v>
      </c>
      <c r="AN485" s="53">
        <f t="shared" si="753"/>
        <v>2.7400355376820864E-2</v>
      </c>
      <c r="AO485" s="58">
        <f t="shared" si="753"/>
        <v>0.1796350311307118</v>
      </c>
      <c r="AP485" s="42">
        <f t="shared" si="753"/>
        <v>2.1525718732042266E-7</v>
      </c>
      <c r="AQ485" s="58">
        <f t="shared" si="753"/>
        <v>8.2368363358483307</v>
      </c>
      <c r="AR485" s="42">
        <f t="shared" si="753"/>
        <v>4.3551202190017673</v>
      </c>
      <c r="AS485" s="58">
        <f t="shared" si="753"/>
        <v>1.3100769584553122</v>
      </c>
      <c r="AT485" s="42">
        <f t="shared" si="753"/>
        <v>1.7483653779981907E-8</v>
      </c>
      <c r="AU485" s="58">
        <f t="shared" si="753"/>
        <v>0.14830078310369685</v>
      </c>
      <c r="AV485" s="42">
        <f t="shared" si="753"/>
        <v>0.35968567190652434</v>
      </c>
      <c r="AW485" s="58">
        <f t="shared" si="753"/>
        <v>0.28360853004041592</v>
      </c>
      <c r="AX485" s="42">
        <f t="shared" si="753"/>
        <v>1.4047811880727765</v>
      </c>
      <c r="AY485" s="58">
        <f t="shared" si="753"/>
        <v>0.77586607350498316</v>
      </c>
      <c r="AZ485" s="42">
        <f t="shared" si="753"/>
        <v>0</v>
      </c>
      <c r="BA485" s="58">
        <f t="shared" si="753"/>
        <v>0.82070810643835979</v>
      </c>
      <c r="BB485" s="42">
        <f t="shared" si="753"/>
        <v>5.4472039601495181</v>
      </c>
      <c r="BC485" s="58">
        <f t="shared" si="753"/>
        <v>0.39286977073417179</v>
      </c>
      <c r="BD485" s="42">
        <f t="shared" si="753"/>
        <v>0</v>
      </c>
      <c r="BE485" s="58">
        <f t="shared" si="753"/>
        <v>0.17529743336832956</v>
      </c>
      <c r="BF485" s="42">
        <f t="shared" si="753"/>
        <v>0.10344484840925354</v>
      </c>
      <c r="BG485" s="58">
        <f t="shared" si="753"/>
        <v>0.19607203811185239</v>
      </c>
      <c r="BH485" s="42">
        <f t="shared" si="753"/>
        <v>2.350510565288782E-3</v>
      </c>
      <c r="BI485" s="58">
        <f t="shared" si="753"/>
        <v>2.0053401045125487</v>
      </c>
      <c r="BJ485" s="42">
        <f t="shared" si="753"/>
        <v>3.6320356948704849E-2</v>
      </c>
      <c r="BK485" s="58">
        <f t="shared" si="753"/>
        <v>0.16922595279607339</v>
      </c>
      <c r="BL485" s="42">
        <f t="shared" si="753"/>
        <v>1.9351072902483675E-2</v>
      </c>
      <c r="BM485" s="58">
        <f t="shared" si="753"/>
        <v>6.8536127651812278</v>
      </c>
      <c r="BN485" s="42">
        <f t="shared" si="753"/>
        <v>0.4809042943423269</v>
      </c>
      <c r="BO485" s="58">
        <f t="shared" si="753"/>
        <v>1.9272211743721079</v>
      </c>
      <c r="BP485" s="42">
        <f t="shared" si="753"/>
        <v>0.21809407429529512</v>
      </c>
      <c r="BQ485" s="58">
        <f t="shared" ref="BQ485:DD485" si="754">IF(SUM(BQ$318:BQ$422),BQ373/SUM(BQ$318:BQ$422)*BQ$426,0)</f>
        <v>0.79481293422663035</v>
      </c>
      <c r="BR485" s="42">
        <f t="shared" si="754"/>
        <v>0.4342622625081019</v>
      </c>
      <c r="BS485" s="58">
        <f t="shared" si="754"/>
        <v>0</v>
      </c>
      <c r="BT485" s="42">
        <f t="shared" si="754"/>
        <v>0.37090900198577015</v>
      </c>
      <c r="BU485" s="58">
        <f t="shared" si="754"/>
        <v>39.447908566690188</v>
      </c>
      <c r="BV485" s="42">
        <f t="shared" si="754"/>
        <v>1.3644610700827369</v>
      </c>
      <c r="BW485" s="58">
        <f t="shared" si="754"/>
        <v>2.3284485725637722</v>
      </c>
      <c r="BX485" s="42">
        <f t="shared" si="754"/>
        <v>21.261009335475681</v>
      </c>
      <c r="BY485" s="58">
        <f t="shared" si="754"/>
        <v>0</v>
      </c>
      <c r="BZ485" s="42">
        <f t="shared" si="754"/>
        <v>0.21120996243329265</v>
      </c>
      <c r="CA485" s="58">
        <f t="shared" si="754"/>
        <v>0.32057681532718085</v>
      </c>
      <c r="CB485" s="42">
        <f t="shared" si="754"/>
        <v>13.361813089374236</v>
      </c>
      <c r="CC485" s="58">
        <f t="shared" si="754"/>
        <v>16.124113767211732</v>
      </c>
      <c r="CD485" s="42">
        <f t="shared" si="754"/>
        <v>82.83050153453793</v>
      </c>
      <c r="CE485" s="58">
        <f t="shared" si="754"/>
        <v>39.236389219574448</v>
      </c>
      <c r="CF485" s="42">
        <f t="shared" si="754"/>
        <v>0.78563755993884554</v>
      </c>
      <c r="CG485" s="58">
        <f t="shared" si="754"/>
        <v>0.79457354278632375</v>
      </c>
      <c r="CH485" s="42">
        <f t="shared" si="754"/>
        <v>4.1153093269242582</v>
      </c>
      <c r="CI485" s="58">
        <f t="shared" si="754"/>
        <v>0.31599787322711731</v>
      </c>
      <c r="CJ485" s="42">
        <f t="shared" si="754"/>
        <v>3.1773176323996974</v>
      </c>
      <c r="CK485" s="58">
        <f t="shared" si="754"/>
        <v>0.80007498721720116</v>
      </c>
      <c r="CL485" s="42">
        <f t="shared" si="754"/>
        <v>0.88121544128997153</v>
      </c>
      <c r="CM485" s="58">
        <f t="shared" si="754"/>
        <v>0.2254631444295544</v>
      </c>
      <c r="CN485" s="42">
        <f t="shared" si="754"/>
        <v>0.33819314325628685</v>
      </c>
      <c r="CO485" s="58">
        <f t="shared" si="754"/>
        <v>0</v>
      </c>
      <c r="CP485" s="42">
        <f t="shared" si="754"/>
        <v>0.32655665212323581</v>
      </c>
      <c r="CQ485" s="58">
        <f t="shared" si="754"/>
        <v>0.46587923747848187</v>
      </c>
      <c r="CR485" s="42">
        <f t="shared" si="754"/>
        <v>0.31201713607660814</v>
      </c>
      <c r="CS485" s="58">
        <f t="shared" si="754"/>
        <v>0.67815512234789799</v>
      </c>
      <c r="CT485" s="42">
        <f t="shared" si="754"/>
        <v>1.1695262032157261</v>
      </c>
      <c r="CU485" s="58">
        <f t="shared" si="754"/>
        <v>0.6421302118111385</v>
      </c>
      <c r="CV485" s="42">
        <f t="shared" si="754"/>
        <v>52.411913348214092</v>
      </c>
      <c r="CW485" s="58">
        <f t="shared" si="754"/>
        <v>3.8438313653994758</v>
      </c>
      <c r="CX485" s="42">
        <f t="shared" si="754"/>
        <v>2.2341638274274001</v>
      </c>
      <c r="CY485" s="58">
        <f t="shared" si="754"/>
        <v>2.6562299374823919</v>
      </c>
      <c r="CZ485" s="42">
        <f t="shared" si="754"/>
        <v>3.6412203673849494E-2</v>
      </c>
      <c r="DA485" s="58">
        <f t="shared" si="754"/>
        <v>3.732658962766508E-2</v>
      </c>
      <c r="DB485" s="42">
        <f t="shared" si="754"/>
        <v>6.0177812832661317</v>
      </c>
      <c r="DC485" s="58">
        <f t="shared" si="754"/>
        <v>0</v>
      </c>
      <c r="DD485" s="60">
        <f t="shared" si="754"/>
        <v>0</v>
      </c>
      <c r="DE485" s="3"/>
    </row>
    <row r="486" spans="1:109" x14ac:dyDescent="0.35">
      <c r="A486" s="3"/>
      <c r="B486" s="3" t="s">
        <v>3895</v>
      </c>
      <c r="C486" s="39" t="s">
        <v>572</v>
      </c>
      <c r="D486" s="3" t="s">
        <v>572</v>
      </c>
      <c r="E486" s="56">
        <f t="shared" ref="E486:BP486" si="755">IF(SUM(E$318:E$422),E374/SUM(E$318:E$422)*E$426,0)</f>
        <v>2.2198243298557054</v>
      </c>
      <c r="F486" s="54">
        <f t="shared" si="755"/>
        <v>4.819906332668058</v>
      </c>
      <c r="G486" s="54">
        <f t="shared" si="755"/>
        <v>0.15985840694422038</v>
      </c>
      <c r="H486" s="54">
        <f t="shared" si="755"/>
        <v>2.9426811008998111</v>
      </c>
      <c r="I486" s="54">
        <f t="shared" si="755"/>
        <v>1.429162045829393E-2</v>
      </c>
      <c r="J486" s="53">
        <f t="shared" si="755"/>
        <v>8.2282886294002768</v>
      </c>
      <c r="K486" s="53">
        <f t="shared" si="755"/>
        <v>7.3249377702444605</v>
      </c>
      <c r="L486" s="53">
        <f t="shared" si="755"/>
        <v>6.068120265033305</v>
      </c>
      <c r="M486" s="53">
        <f t="shared" si="755"/>
        <v>1.0314340675038058</v>
      </c>
      <c r="N486" s="54">
        <f t="shared" si="755"/>
        <v>8.3830926652026712</v>
      </c>
      <c r="O486" s="54">
        <f t="shared" si="755"/>
        <v>0.81970561976143641</v>
      </c>
      <c r="P486" s="54">
        <f t="shared" si="755"/>
        <v>5.5390251343702115</v>
      </c>
      <c r="Q486" s="53">
        <f t="shared" si="755"/>
        <v>1.3117518840279976</v>
      </c>
      <c r="R486" s="53">
        <f t="shared" si="755"/>
        <v>2.3884324354422874</v>
      </c>
      <c r="S486" s="53">
        <f t="shared" si="755"/>
        <v>0.43314425565476239</v>
      </c>
      <c r="T486" s="53">
        <f t="shared" si="755"/>
        <v>0.40503302141936631</v>
      </c>
      <c r="U486" s="54">
        <f t="shared" si="755"/>
        <v>0.47968408517472827</v>
      </c>
      <c r="V486" s="54">
        <f t="shared" si="755"/>
        <v>0.15747983506295915</v>
      </c>
      <c r="W486" s="54">
        <f t="shared" si="755"/>
        <v>1.7270360941798161E-7</v>
      </c>
      <c r="X486" s="42">
        <f t="shared" si="755"/>
        <v>3.653861537039611</v>
      </c>
      <c r="Y486" s="58">
        <f t="shared" si="755"/>
        <v>1.2487159049754748</v>
      </c>
      <c r="Z486" s="53">
        <f t="shared" si="755"/>
        <v>0.25373820692884991</v>
      </c>
      <c r="AA486" s="53">
        <f t="shared" si="755"/>
        <v>0.58106907671745112</v>
      </c>
      <c r="AB486" s="53">
        <f t="shared" si="755"/>
        <v>0.33793959062157353</v>
      </c>
      <c r="AC486" s="53">
        <f t="shared" si="755"/>
        <v>1.7442062112354082</v>
      </c>
      <c r="AD486" s="54">
        <f t="shared" si="755"/>
        <v>6.3940779269173889E-3</v>
      </c>
      <c r="AE486" s="54">
        <f t="shared" si="755"/>
        <v>2.3298725279268899E-3</v>
      </c>
      <c r="AF486" s="54">
        <f t="shared" si="755"/>
        <v>1.0135611899189697E-3</v>
      </c>
      <c r="AG486" s="54">
        <f t="shared" si="755"/>
        <v>1.8078605641567161E-4</v>
      </c>
      <c r="AH486" s="53">
        <f t="shared" si="755"/>
        <v>1.1979906326095937E-2</v>
      </c>
      <c r="AI486" s="53">
        <f t="shared" si="755"/>
        <v>5.1871299815890934E-3</v>
      </c>
      <c r="AJ486" s="53">
        <f t="shared" si="755"/>
        <v>1.869437988896461E-4</v>
      </c>
      <c r="AK486" s="53">
        <f t="shared" si="755"/>
        <v>1.2661343557635475E-3</v>
      </c>
      <c r="AL486" s="54">
        <f t="shared" si="755"/>
        <v>0</v>
      </c>
      <c r="AM486" s="54">
        <f t="shared" si="755"/>
        <v>0</v>
      </c>
      <c r="AN486" s="54">
        <f t="shared" si="755"/>
        <v>0</v>
      </c>
      <c r="AO486" s="42">
        <f t="shared" si="755"/>
        <v>1.6683585942315803E-2</v>
      </c>
      <c r="AP486" s="58">
        <f t="shared" si="755"/>
        <v>3.5098759318857447E-7</v>
      </c>
      <c r="AQ486" s="42">
        <f t="shared" si="755"/>
        <v>13.430572967136944</v>
      </c>
      <c r="AR486" s="58">
        <f t="shared" si="755"/>
        <v>0</v>
      </c>
      <c r="AS486" s="42">
        <f t="shared" si="755"/>
        <v>0.10676616771678951</v>
      </c>
      <c r="AT486" s="58">
        <f t="shared" si="755"/>
        <v>1.4248496622494431E-9</v>
      </c>
      <c r="AU486" s="42">
        <f t="shared" si="755"/>
        <v>0.15964424913713776</v>
      </c>
      <c r="AV486" s="58">
        <f t="shared" si="755"/>
        <v>0.12703269821251464</v>
      </c>
      <c r="AW486" s="42">
        <f t="shared" si="755"/>
        <v>6.6565753754159157E-2</v>
      </c>
      <c r="AX486" s="58">
        <f t="shared" si="755"/>
        <v>0.16262103250487081</v>
      </c>
      <c r="AY486" s="42">
        <f t="shared" si="755"/>
        <v>6.048740884894685E-2</v>
      </c>
      <c r="AZ486" s="58">
        <f t="shared" si="755"/>
        <v>0.18281054734747557</v>
      </c>
      <c r="BA486" s="42">
        <f t="shared" si="755"/>
        <v>0.15297513965484918</v>
      </c>
      <c r="BB486" s="58">
        <f t="shared" si="755"/>
        <v>7.7906353410166318</v>
      </c>
      <c r="BC486" s="42">
        <f t="shared" si="755"/>
        <v>0.78590695439418345</v>
      </c>
      <c r="BD486" s="58">
        <f t="shared" si="755"/>
        <v>0.41832628195539434</v>
      </c>
      <c r="BE486" s="42">
        <f t="shared" si="755"/>
        <v>2.1703590875448131</v>
      </c>
      <c r="BF486" s="58">
        <f t="shared" si="755"/>
        <v>0.30812535503116562</v>
      </c>
      <c r="BG486" s="42">
        <f t="shared" si="755"/>
        <v>0.11153342692535712</v>
      </c>
      <c r="BH486" s="58">
        <f t="shared" si="755"/>
        <v>0</v>
      </c>
      <c r="BI486" s="42">
        <f t="shared" si="755"/>
        <v>3.1595895450766536</v>
      </c>
      <c r="BJ486" s="58">
        <f t="shared" si="755"/>
        <v>0</v>
      </c>
      <c r="BK486" s="42">
        <f t="shared" si="755"/>
        <v>0</v>
      </c>
      <c r="BL486" s="58">
        <f t="shared" si="755"/>
        <v>0</v>
      </c>
      <c r="BM486" s="42">
        <f t="shared" si="755"/>
        <v>2.7483990219139192</v>
      </c>
      <c r="BN486" s="58">
        <f t="shared" si="755"/>
        <v>0</v>
      </c>
      <c r="BO486" s="42">
        <f t="shared" si="755"/>
        <v>0</v>
      </c>
      <c r="BP486" s="58">
        <f t="shared" si="755"/>
        <v>0</v>
      </c>
      <c r="BQ486" s="42">
        <f t="shared" ref="BQ486:DD486" si="756">IF(SUM(BQ$318:BQ$422),BQ374/SUM(BQ$318:BQ$422)*BQ$426,0)</f>
        <v>0</v>
      </c>
      <c r="BR486" s="58">
        <f t="shared" si="756"/>
        <v>0.2114216539501973</v>
      </c>
      <c r="BS486" s="42">
        <f t="shared" si="756"/>
        <v>0</v>
      </c>
      <c r="BT486" s="58">
        <f t="shared" si="756"/>
        <v>0</v>
      </c>
      <c r="BU486" s="42">
        <f t="shared" si="756"/>
        <v>0</v>
      </c>
      <c r="BV486" s="58">
        <f t="shared" si="756"/>
        <v>0.25073367052113277</v>
      </c>
      <c r="BW486" s="42">
        <f t="shared" si="756"/>
        <v>0</v>
      </c>
      <c r="BX486" s="58">
        <f t="shared" si="756"/>
        <v>29.863424598586519</v>
      </c>
      <c r="BY486" s="42">
        <f t="shared" si="756"/>
        <v>0</v>
      </c>
      <c r="BZ486" s="58">
        <f t="shared" si="756"/>
        <v>0</v>
      </c>
      <c r="CA486" s="42">
        <f t="shared" si="756"/>
        <v>0</v>
      </c>
      <c r="CB486" s="58">
        <f t="shared" si="756"/>
        <v>3.6059162750684028E-2</v>
      </c>
      <c r="CC486" s="42">
        <f t="shared" si="756"/>
        <v>0</v>
      </c>
      <c r="CD486" s="58">
        <f t="shared" si="756"/>
        <v>0</v>
      </c>
      <c r="CE486" s="42">
        <f t="shared" si="756"/>
        <v>0</v>
      </c>
      <c r="CF486" s="58">
        <f t="shared" si="756"/>
        <v>0</v>
      </c>
      <c r="CG486" s="42">
        <f t="shared" si="756"/>
        <v>0</v>
      </c>
      <c r="CH486" s="58">
        <f t="shared" si="756"/>
        <v>1.210557972014866</v>
      </c>
      <c r="CI486" s="42">
        <f t="shared" si="756"/>
        <v>0</v>
      </c>
      <c r="CJ486" s="58">
        <f t="shared" si="756"/>
        <v>0</v>
      </c>
      <c r="CK486" s="42">
        <f t="shared" si="756"/>
        <v>0</v>
      </c>
      <c r="CL486" s="58">
        <f t="shared" si="756"/>
        <v>0</v>
      </c>
      <c r="CM486" s="42">
        <f t="shared" si="756"/>
        <v>0</v>
      </c>
      <c r="CN486" s="58">
        <f t="shared" si="756"/>
        <v>0</v>
      </c>
      <c r="CO486" s="42">
        <f t="shared" si="756"/>
        <v>0</v>
      </c>
      <c r="CP486" s="58">
        <f t="shared" si="756"/>
        <v>0</v>
      </c>
      <c r="CQ486" s="42">
        <f t="shared" si="756"/>
        <v>0</v>
      </c>
      <c r="CR486" s="58">
        <f t="shared" si="756"/>
        <v>2.4163577263445087E-2</v>
      </c>
      <c r="CS486" s="42">
        <f t="shared" si="756"/>
        <v>0</v>
      </c>
      <c r="CT486" s="58">
        <f t="shared" si="756"/>
        <v>0</v>
      </c>
      <c r="CU486" s="42">
        <f t="shared" si="756"/>
        <v>0</v>
      </c>
      <c r="CV486" s="58">
        <f t="shared" si="756"/>
        <v>2.086863288028332</v>
      </c>
      <c r="CW486" s="42">
        <f t="shared" si="756"/>
        <v>0</v>
      </c>
      <c r="CX486" s="58">
        <f t="shared" si="756"/>
        <v>1.5325341463067652</v>
      </c>
      <c r="CY486" s="42">
        <f t="shared" si="756"/>
        <v>0</v>
      </c>
      <c r="CZ486" s="58">
        <f t="shared" si="756"/>
        <v>0</v>
      </c>
      <c r="DA486" s="42">
        <f t="shared" si="756"/>
        <v>0</v>
      </c>
      <c r="DB486" s="58">
        <f t="shared" si="756"/>
        <v>0</v>
      </c>
      <c r="DC486" s="42">
        <f t="shared" si="756"/>
        <v>0</v>
      </c>
      <c r="DD486" s="59">
        <f t="shared" si="756"/>
        <v>0</v>
      </c>
      <c r="DE486" s="3"/>
    </row>
    <row r="487" spans="1:109" x14ac:dyDescent="0.35">
      <c r="A487" s="3"/>
      <c r="B487" s="3" t="s">
        <v>3896</v>
      </c>
      <c r="C487" s="39" t="s">
        <v>574</v>
      </c>
      <c r="D487" s="3" t="s">
        <v>574</v>
      </c>
      <c r="E487" s="52">
        <f t="shared" ref="E487:BP487" si="757">IF(SUM(E$318:E$422),E375/SUM(E$318:E$422)*E$426,0)</f>
        <v>0</v>
      </c>
      <c r="F487" s="53">
        <f t="shared" si="757"/>
        <v>0</v>
      </c>
      <c r="G487" s="53">
        <f t="shared" si="757"/>
        <v>0</v>
      </c>
      <c r="H487" s="53">
        <f t="shared" si="757"/>
        <v>0</v>
      </c>
      <c r="I487" s="53">
        <f t="shared" si="757"/>
        <v>0</v>
      </c>
      <c r="J487" s="54">
        <f t="shared" si="757"/>
        <v>0</v>
      </c>
      <c r="K487" s="54">
        <f t="shared" si="757"/>
        <v>0</v>
      </c>
      <c r="L487" s="54">
        <f t="shared" si="757"/>
        <v>0</v>
      </c>
      <c r="M487" s="54">
        <f t="shared" si="757"/>
        <v>0</v>
      </c>
      <c r="N487" s="53">
        <f t="shared" si="757"/>
        <v>0</v>
      </c>
      <c r="O487" s="53">
        <f t="shared" si="757"/>
        <v>0</v>
      </c>
      <c r="P487" s="53">
        <f t="shared" si="757"/>
        <v>0</v>
      </c>
      <c r="Q487" s="54">
        <f t="shared" si="757"/>
        <v>0</v>
      </c>
      <c r="R487" s="54">
        <f t="shared" si="757"/>
        <v>0</v>
      </c>
      <c r="S487" s="54">
        <f t="shared" si="757"/>
        <v>0</v>
      </c>
      <c r="T487" s="54">
        <f t="shared" si="757"/>
        <v>0</v>
      </c>
      <c r="U487" s="53">
        <f t="shared" si="757"/>
        <v>0</v>
      </c>
      <c r="V487" s="53">
        <f t="shared" si="757"/>
        <v>0</v>
      </c>
      <c r="W487" s="53">
        <f t="shared" si="757"/>
        <v>0</v>
      </c>
      <c r="X487" s="58">
        <f t="shared" si="757"/>
        <v>0</v>
      </c>
      <c r="Y487" s="42">
        <f t="shared" si="757"/>
        <v>0</v>
      </c>
      <c r="Z487" s="54">
        <f t="shared" si="757"/>
        <v>0</v>
      </c>
      <c r="AA487" s="54">
        <f t="shared" si="757"/>
        <v>0</v>
      </c>
      <c r="AB487" s="54">
        <f t="shared" si="757"/>
        <v>0</v>
      </c>
      <c r="AC487" s="54">
        <f t="shared" si="757"/>
        <v>0</v>
      </c>
      <c r="AD487" s="53">
        <f t="shared" si="757"/>
        <v>0</v>
      </c>
      <c r="AE487" s="53">
        <f t="shared" si="757"/>
        <v>0</v>
      </c>
      <c r="AF487" s="53">
        <f t="shared" si="757"/>
        <v>0</v>
      </c>
      <c r="AG487" s="53">
        <f t="shared" si="757"/>
        <v>0</v>
      </c>
      <c r="AH487" s="54">
        <f t="shared" si="757"/>
        <v>0</v>
      </c>
      <c r="AI487" s="54">
        <f t="shared" si="757"/>
        <v>0</v>
      </c>
      <c r="AJ487" s="54">
        <f t="shared" si="757"/>
        <v>0</v>
      </c>
      <c r="AK487" s="54">
        <f t="shared" si="757"/>
        <v>0</v>
      </c>
      <c r="AL487" s="53">
        <f t="shared" si="757"/>
        <v>0</v>
      </c>
      <c r="AM487" s="53">
        <f t="shared" si="757"/>
        <v>0</v>
      </c>
      <c r="AN487" s="53">
        <f t="shared" si="757"/>
        <v>0</v>
      </c>
      <c r="AO487" s="58">
        <f t="shared" si="757"/>
        <v>0</v>
      </c>
      <c r="AP487" s="42">
        <f t="shared" si="757"/>
        <v>0</v>
      </c>
      <c r="AQ487" s="58">
        <f t="shared" si="757"/>
        <v>0</v>
      </c>
      <c r="AR487" s="42">
        <f t="shared" si="757"/>
        <v>0</v>
      </c>
      <c r="AS487" s="58">
        <f t="shared" si="757"/>
        <v>0</v>
      </c>
      <c r="AT487" s="42">
        <f t="shared" si="757"/>
        <v>0</v>
      </c>
      <c r="AU487" s="58">
        <f t="shared" si="757"/>
        <v>0</v>
      </c>
      <c r="AV487" s="42">
        <f t="shared" si="757"/>
        <v>0</v>
      </c>
      <c r="AW487" s="58">
        <f t="shared" si="757"/>
        <v>0</v>
      </c>
      <c r="AX487" s="42">
        <f t="shared" si="757"/>
        <v>0</v>
      </c>
      <c r="AY487" s="58">
        <f t="shared" si="757"/>
        <v>0</v>
      </c>
      <c r="AZ487" s="42">
        <f t="shared" si="757"/>
        <v>0</v>
      </c>
      <c r="BA487" s="58">
        <f t="shared" si="757"/>
        <v>0</v>
      </c>
      <c r="BB487" s="42">
        <f t="shared" si="757"/>
        <v>0</v>
      </c>
      <c r="BC487" s="58">
        <f t="shared" si="757"/>
        <v>0</v>
      </c>
      <c r="BD487" s="42">
        <f t="shared" si="757"/>
        <v>0</v>
      </c>
      <c r="BE487" s="58">
        <f t="shared" si="757"/>
        <v>0</v>
      </c>
      <c r="BF487" s="42">
        <f t="shared" si="757"/>
        <v>0</v>
      </c>
      <c r="BG487" s="58">
        <f t="shared" si="757"/>
        <v>0</v>
      </c>
      <c r="BH487" s="42">
        <f t="shared" si="757"/>
        <v>0</v>
      </c>
      <c r="BI487" s="58">
        <f t="shared" si="757"/>
        <v>0</v>
      </c>
      <c r="BJ487" s="42">
        <f t="shared" si="757"/>
        <v>0</v>
      </c>
      <c r="BK487" s="58">
        <f t="shared" si="757"/>
        <v>0</v>
      </c>
      <c r="BL487" s="42">
        <f t="shared" si="757"/>
        <v>0</v>
      </c>
      <c r="BM487" s="58">
        <f t="shared" si="757"/>
        <v>0</v>
      </c>
      <c r="BN487" s="42">
        <f t="shared" si="757"/>
        <v>0</v>
      </c>
      <c r="BO487" s="58">
        <f t="shared" si="757"/>
        <v>0</v>
      </c>
      <c r="BP487" s="42">
        <f t="shared" si="757"/>
        <v>0</v>
      </c>
      <c r="BQ487" s="58">
        <f t="shared" ref="BQ487:DD487" si="758">IF(SUM(BQ$318:BQ$422),BQ375/SUM(BQ$318:BQ$422)*BQ$426,0)</f>
        <v>0</v>
      </c>
      <c r="BR487" s="42">
        <f t="shared" si="758"/>
        <v>0</v>
      </c>
      <c r="BS487" s="58">
        <f t="shared" si="758"/>
        <v>0</v>
      </c>
      <c r="BT487" s="42">
        <f t="shared" si="758"/>
        <v>0</v>
      </c>
      <c r="BU487" s="58">
        <f t="shared" si="758"/>
        <v>0</v>
      </c>
      <c r="BV487" s="42">
        <f t="shared" si="758"/>
        <v>0</v>
      </c>
      <c r="BW487" s="58">
        <f t="shared" si="758"/>
        <v>0</v>
      </c>
      <c r="BX487" s="42">
        <f t="shared" si="758"/>
        <v>0</v>
      </c>
      <c r="BY487" s="58">
        <f t="shared" si="758"/>
        <v>0</v>
      </c>
      <c r="BZ487" s="42">
        <f t="shared" si="758"/>
        <v>0</v>
      </c>
      <c r="CA487" s="58">
        <f t="shared" si="758"/>
        <v>0</v>
      </c>
      <c r="CB487" s="42">
        <f t="shared" si="758"/>
        <v>0</v>
      </c>
      <c r="CC487" s="58">
        <f t="shared" si="758"/>
        <v>0</v>
      </c>
      <c r="CD487" s="42">
        <f t="shared" si="758"/>
        <v>0</v>
      </c>
      <c r="CE487" s="58">
        <f t="shared" si="758"/>
        <v>0</v>
      </c>
      <c r="CF487" s="42">
        <f t="shared" si="758"/>
        <v>0</v>
      </c>
      <c r="CG487" s="58">
        <f t="shared" si="758"/>
        <v>0</v>
      </c>
      <c r="CH487" s="42">
        <f t="shared" si="758"/>
        <v>0</v>
      </c>
      <c r="CI487" s="58">
        <f t="shared" si="758"/>
        <v>0</v>
      </c>
      <c r="CJ487" s="42">
        <f t="shared" si="758"/>
        <v>0</v>
      </c>
      <c r="CK487" s="58">
        <f t="shared" si="758"/>
        <v>0</v>
      </c>
      <c r="CL487" s="42">
        <f t="shared" si="758"/>
        <v>0</v>
      </c>
      <c r="CM487" s="58">
        <f t="shared" si="758"/>
        <v>0</v>
      </c>
      <c r="CN487" s="42">
        <f t="shared" si="758"/>
        <v>0</v>
      </c>
      <c r="CO487" s="58">
        <f t="shared" si="758"/>
        <v>0</v>
      </c>
      <c r="CP487" s="42">
        <f t="shared" si="758"/>
        <v>0</v>
      </c>
      <c r="CQ487" s="58">
        <f t="shared" si="758"/>
        <v>0</v>
      </c>
      <c r="CR487" s="42">
        <f t="shared" si="758"/>
        <v>0</v>
      </c>
      <c r="CS487" s="58">
        <f t="shared" si="758"/>
        <v>0</v>
      </c>
      <c r="CT487" s="42">
        <f t="shared" si="758"/>
        <v>0</v>
      </c>
      <c r="CU487" s="58">
        <f t="shared" si="758"/>
        <v>0</v>
      </c>
      <c r="CV487" s="42">
        <f t="shared" si="758"/>
        <v>1.7395975790792946E-3</v>
      </c>
      <c r="CW487" s="58">
        <f t="shared" si="758"/>
        <v>0</v>
      </c>
      <c r="CX487" s="42">
        <f t="shared" si="758"/>
        <v>52.373271939483594</v>
      </c>
      <c r="CY487" s="58">
        <f t="shared" si="758"/>
        <v>0</v>
      </c>
      <c r="CZ487" s="42">
        <f t="shared" si="758"/>
        <v>0</v>
      </c>
      <c r="DA487" s="58">
        <f t="shared" si="758"/>
        <v>0</v>
      </c>
      <c r="DB487" s="42">
        <f t="shared" si="758"/>
        <v>1.7579715959084165E-4</v>
      </c>
      <c r="DC487" s="58">
        <f t="shared" si="758"/>
        <v>0</v>
      </c>
      <c r="DD487" s="60">
        <f t="shared" si="758"/>
        <v>0</v>
      </c>
      <c r="DE487" s="3"/>
    </row>
    <row r="488" spans="1:109" x14ac:dyDescent="0.35">
      <c r="A488" s="3"/>
      <c r="B488" s="3" t="s">
        <v>3897</v>
      </c>
      <c r="C488" s="39" t="s">
        <v>575</v>
      </c>
      <c r="D488" s="3" t="s">
        <v>575</v>
      </c>
      <c r="E488" s="56">
        <f t="shared" ref="E488:BP488" si="759">IF(SUM(E$318:E$422),E376/SUM(E$318:E$422)*E$426,0)</f>
        <v>0</v>
      </c>
      <c r="F488" s="54">
        <f t="shared" si="759"/>
        <v>0</v>
      </c>
      <c r="G488" s="54">
        <f t="shared" si="759"/>
        <v>0</v>
      </c>
      <c r="H488" s="54">
        <f t="shared" si="759"/>
        <v>0</v>
      </c>
      <c r="I488" s="54">
        <f t="shared" si="759"/>
        <v>0</v>
      </c>
      <c r="J488" s="53">
        <f t="shared" si="759"/>
        <v>0</v>
      </c>
      <c r="K488" s="53">
        <f t="shared" si="759"/>
        <v>0</v>
      </c>
      <c r="L488" s="53">
        <f t="shared" si="759"/>
        <v>0</v>
      </c>
      <c r="M488" s="53">
        <f t="shared" si="759"/>
        <v>0</v>
      </c>
      <c r="N488" s="54">
        <f t="shared" si="759"/>
        <v>0</v>
      </c>
      <c r="O488" s="54">
        <f t="shared" si="759"/>
        <v>0</v>
      </c>
      <c r="P488" s="54">
        <f t="shared" si="759"/>
        <v>0</v>
      </c>
      <c r="Q488" s="53">
        <f t="shared" si="759"/>
        <v>0</v>
      </c>
      <c r="R488" s="53">
        <f t="shared" si="759"/>
        <v>0</v>
      </c>
      <c r="S488" s="53">
        <f t="shared" si="759"/>
        <v>0</v>
      </c>
      <c r="T488" s="53">
        <f t="shared" si="759"/>
        <v>0</v>
      </c>
      <c r="U488" s="54">
        <f t="shared" si="759"/>
        <v>0</v>
      </c>
      <c r="V488" s="54">
        <f t="shared" si="759"/>
        <v>0</v>
      </c>
      <c r="W488" s="54">
        <f t="shared" si="759"/>
        <v>0</v>
      </c>
      <c r="X488" s="42">
        <f t="shared" si="759"/>
        <v>0</v>
      </c>
      <c r="Y488" s="58">
        <f t="shared" si="759"/>
        <v>0</v>
      </c>
      <c r="Z488" s="53">
        <f t="shared" si="759"/>
        <v>0</v>
      </c>
      <c r="AA488" s="53">
        <f t="shared" si="759"/>
        <v>0</v>
      </c>
      <c r="AB488" s="53">
        <f t="shared" si="759"/>
        <v>0</v>
      </c>
      <c r="AC488" s="53">
        <f t="shared" si="759"/>
        <v>0</v>
      </c>
      <c r="AD488" s="54">
        <f t="shared" si="759"/>
        <v>0</v>
      </c>
      <c r="AE488" s="54">
        <f t="shared" si="759"/>
        <v>0</v>
      </c>
      <c r="AF488" s="54">
        <f t="shared" si="759"/>
        <v>0</v>
      </c>
      <c r="AG488" s="54">
        <f t="shared" si="759"/>
        <v>0</v>
      </c>
      <c r="AH488" s="53">
        <f t="shared" si="759"/>
        <v>0</v>
      </c>
      <c r="AI488" s="53">
        <f t="shared" si="759"/>
        <v>0</v>
      </c>
      <c r="AJ488" s="53">
        <f t="shared" si="759"/>
        <v>0</v>
      </c>
      <c r="AK488" s="53">
        <f t="shared" si="759"/>
        <v>0</v>
      </c>
      <c r="AL488" s="54">
        <f t="shared" si="759"/>
        <v>0</v>
      </c>
      <c r="AM488" s="54">
        <f t="shared" si="759"/>
        <v>0</v>
      </c>
      <c r="AN488" s="54">
        <f t="shared" si="759"/>
        <v>0</v>
      </c>
      <c r="AO488" s="42">
        <f t="shared" si="759"/>
        <v>0</v>
      </c>
      <c r="AP488" s="58">
        <f t="shared" si="759"/>
        <v>0</v>
      </c>
      <c r="AQ488" s="42">
        <f t="shared" si="759"/>
        <v>0</v>
      </c>
      <c r="AR488" s="58">
        <f t="shared" si="759"/>
        <v>0</v>
      </c>
      <c r="AS488" s="42">
        <f t="shared" si="759"/>
        <v>0</v>
      </c>
      <c r="AT488" s="58">
        <f t="shared" si="759"/>
        <v>0</v>
      </c>
      <c r="AU488" s="42">
        <f t="shared" si="759"/>
        <v>2.4014996045250658E-2</v>
      </c>
      <c r="AV488" s="58">
        <f t="shared" si="759"/>
        <v>0</v>
      </c>
      <c r="AW488" s="42">
        <f t="shared" si="759"/>
        <v>8.1037124489802936E-2</v>
      </c>
      <c r="AX488" s="58">
        <f t="shared" si="759"/>
        <v>0</v>
      </c>
      <c r="AY488" s="42">
        <f t="shared" si="759"/>
        <v>0</v>
      </c>
      <c r="AZ488" s="58">
        <f t="shared" si="759"/>
        <v>0</v>
      </c>
      <c r="BA488" s="42">
        <f t="shared" si="759"/>
        <v>0.30876377517550135</v>
      </c>
      <c r="BB488" s="58">
        <f t="shared" si="759"/>
        <v>4.3465448109212783</v>
      </c>
      <c r="BC488" s="42">
        <f t="shared" si="759"/>
        <v>1.7715101205698949</v>
      </c>
      <c r="BD488" s="58">
        <f t="shared" si="759"/>
        <v>0</v>
      </c>
      <c r="BE488" s="42">
        <f t="shared" si="759"/>
        <v>0.16465961401440374</v>
      </c>
      <c r="BF488" s="58">
        <f t="shared" si="759"/>
        <v>2.074913238938016</v>
      </c>
      <c r="BG488" s="42">
        <f t="shared" si="759"/>
        <v>0.35687104551218524</v>
      </c>
      <c r="BH488" s="58">
        <f t="shared" si="759"/>
        <v>0</v>
      </c>
      <c r="BI488" s="42">
        <f t="shared" si="759"/>
        <v>18.669537008491538</v>
      </c>
      <c r="BJ488" s="58">
        <f t="shared" si="759"/>
        <v>2.9316671011564609E-2</v>
      </c>
      <c r="BK488" s="42">
        <f t="shared" si="759"/>
        <v>7.0249662165994096</v>
      </c>
      <c r="BL488" s="58">
        <f t="shared" si="759"/>
        <v>0</v>
      </c>
      <c r="BM488" s="42">
        <f t="shared" si="759"/>
        <v>1.9123013313860366</v>
      </c>
      <c r="BN488" s="58">
        <f t="shared" si="759"/>
        <v>0</v>
      </c>
      <c r="BO488" s="42">
        <f t="shared" si="759"/>
        <v>7.0509836624107029E-3</v>
      </c>
      <c r="BP488" s="58">
        <f t="shared" si="759"/>
        <v>1.7527021218982588</v>
      </c>
      <c r="BQ488" s="42">
        <f t="shared" ref="BQ488:DD488" si="760">IF(SUM(BQ$318:BQ$422),BQ376/SUM(BQ$318:BQ$422)*BQ$426,0)</f>
        <v>0</v>
      </c>
      <c r="BR488" s="58">
        <f t="shared" si="760"/>
        <v>0.47468271323535927</v>
      </c>
      <c r="BS488" s="42">
        <f t="shared" si="760"/>
        <v>2.8966960428368096</v>
      </c>
      <c r="BT488" s="58">
        <f t="shared" si="760"/>
        <v>0</v>
      </c>
      <c r="BU488" s="42">
        <f t="shared" si="760"/>
        <v>0</v>
      </c>
      <c r="BV488" s="58">
        <f t="shared" si="760"/>
        <v>0.5709204863104419</v>
      </c>
      <c r="BW488" s="42">
        <f t="shared" si="760"/>
        <v>0</v>
      </c>
      <c r="BX488" s="58">
        <f t="shared" si="760"/>
        <v>29.674200201346693</v>
      </c>
      <c r="BY488" s="42">
        <f t="shared" si="760"/>
        <v>0</v>
      </c>
      <c r="BZ488" s="58">
        <f t="shared" si="760"/>
        <v>3.974288577929233</v>
      </c>
      <c r="CA488" s="42">
        <f t="shared" si="760"/>
        <v>2.0764757466155057</v>
      </c>
      <c r="CB488" s="58">
        <f t="shared" si="760"/>
        <v>1.8193595011621291</v>
      </c>
      <c r="CC488" s="42">
        <f t="shared" si="760"/>
        <v>2.7326480445298773</v>
      </c>
      <c r="CD488" s="58">
        <f t="shared" si="760"/>
        <v>24.467573671397112</v>
      </c>
      <c r="CE488" s="42">
        <f t="shared" si="760"/>
        <v>0</v>
      </c>
      <c r="CF488" s="58">
        <f t="shared" si="760"/>
        <v>0</v>
      </c>
      <c r="CG488" s="42">
        <f t="shared" si="760"/>
        <v>0</v>
      </c>
      <c r="CH488" s="58">
        <f t="shared" si="760"/>
        <v>0</v>
      </c>
      <c r="CI488" s="42">
        <f t="shared" si="760"/>
        <v>0</v>
      </c>
      <c r="CJ488" s="58">
        <f t="shared" si="760"/>
        <v>0</v>
      </c>
      <c r="CK488" s="42">
        <f t="shared" si="760"/>
        <v>0</v>
      </c>
      <c r="CL488" s="58">
        <f t="shared" si="760"/>
        <v>0</v>
      </c>
      <c r="CM488" s="42">
        <f t="shared" si="760"/>
        <v>0</v>
      </c>
      <c r="CN488" s="58">
        <f t="shared" si="760"/>
        <v>0</v>
      </c>
      <c r="CO488" s="42">
        <f t="shared" si="760"/>
        <v>0</v>
      </c>
      <c r="CP488" s="58">
        <f t="shared" si="760"/>
        <v>0</v>
      </c>
      <c r="CQ488" s="42">
        <f t="shared" si="760"/>
        <v>0</v>
      </c>
      <c r="CR488" s="58">
        <f t="shared" si="760"/>
        <v>1.2267424599031242E-2</v>
      </c>
      <c r="CS488" s="42">
        <f t="shared" si="760"/>
        <v>0.2789157448852837</v>
      </c>
      <c r="CT488" s="58">
        <f t="shared" si="760"/>
        <v>0</v>
      </c>
      <c r="CU488" s="42">
        <f t="shared" si="760"/>
        <v>0</v>
      </c>
      <c r="CV488" s="58">
        <f t="shared" si="760"/>
        <v>0.11092101500376234</v>
      </c>
      <c r="CW488" s="42">
        <f t="shared" si="760"/>
        <v>1.1449372234749011E-2</v>
      </c>
      <c r="CX488" s="58">
        <f t="shared" si="760"/>
        <v>0</v>
      </c>
      <c r="CY488" s="42">
        <f t="shared" si="760"/>
        <v>0</v>
      </c>
      <c r="CZ488" s="58">
        <f t="shared" si="760"/>
        <v>0</v>
      </c>
      <c r="DA488" s="42">
        <f t="shared" si="760"/>
        <v>0</v>
      </c>
      <c r="DB488" s="58">
        <f t="shared" si="760"/>
        <v>0</v>
      </c>
      <c r="DC488" s="42">
        <f t="shared" si="760"/>
        <v>0</v>
      </c>
      <c r="DD488" s="59">
        <f t="shared" si="760"/>
        <v>0</v>
      </c>
      <c r="DE488" s="3"/>
    </row>
    <row r="489" spans="1:109" x14ac:dyDescent="0.35">
      <c r="A489" s="3"/>
      <c r="B489" s="3" t="s">
        <v>3898</v>
      </c>
      <c r="C489" s="39" t="s">
        <v>576</v>
      </c>
      <c r="D489" s="3" t="s">
        <v>576</v>
      </c>
      <c r="E489" s="52">
        <f t="shared" ref="E489:BP489" si="761">IF(SUM(E$318:E$422),E377/SUM(E$318:E$422)*E$426,0)</f>
        <v>0</v>
      </c>
      <c r="F489" s="53">
        <f t="shared" si="761"/>
        <v>0</v>
      </c>
      <c r="G489" s="53">
        <f t="shared" si="761"/>
        <v>0</v>
      </c>
      <c r="H489" s="53">
        <f t="shared" si="761"/>
        <v>0</v>
      </c>
      <c r="I489" s="53">
        <f t="shared" si="761"/>
        <v>0</v>
      </c>
      <c r="J489" s="54">
        <f t="shared" si="761"/>
        <v>0</v>
      </c>
      <c r="K489" s="54">
        <f t="shared" si="761"/>
        <v>0</v>
      </c>
      <c r="L489" s="54">
        <f t="shared" si="761"/>
        <v>0</v>
      </c>
      <c r="M489" s="54">
        <f t="shared" si="761"/>
        <v>0</v>
      </c>
      <c r="N489" s="53">
        <f t="shared" si="761"/>
        <v>0</v>
      </c>
      <c r="O489" s="53">
        <f t="shared" si="761"/>
        <v>0</v>
      </c>
      <c r="P489" s="53">
        <f t="shared" si="761"/>
        <v>0</v>
      </c>
      <c r="Q489" s="54">
        <f t="shared" si="761"/>
        <v>0</v>
      </c>
      <c r="R489" s="54">
        <f t="shared" si="761"/>
        <v>0</v>
      </c>
      <c r="S489" s="54">
        <f t="shared" si="761"/>
        <v>0</v>
      </c>
      <c r="T489" s="54">
        <f t="shared" si="761"/>
        <v>0</v>
      </c>
      <c r="U489" s="53">
        <f t="shared" si="761"/>
        <v>0</v>
      </c>
      <c r="V489" s="53">
        <f t="shared" si="761"/>
        <v>0</v>
      </c>
      <c r="W489" s="53">
        <f t="shared" si="761"/>
        <v>0</v>
      </c>
      <c r="X489" s="58">
        <f t="shared" si="761"/>
        <v>0</v>
      </c>
      <c r="Y489" s="42">
        <f t="shared" si="761"/>
        <v>0</v>
      </c>
      <c r="Z489" s="54">
        <f t="shared" si="761"/>
        <v>0</v>
      </c>
      <c r="AA489" s="54">
        <f t="shared" si="761"/>
        <v>0</v>
      </c>
      <c r="AB489" s="54">
        <f t="shared" si="761"/>
        <v>0</v>
      </c>
      <c r="AC489" s="54">
        <f t="shared" si="761"/>
        <v>0</v>
      </c>
      <c r="AD489" s="53">
        <f t="shared" si="761"/>
        <v>0</v>
      </c>
      <c r="AE489" s="53">
        <f t="shared" si="761"/>
        <v>0</v>
      </c>
      <c r="AF489" s="53">
        <f t="shared" si="761"/>
        <v>0</v>
      </c>
      <c r="AG489" s="53">
        <f t="shared" si="761"/>
        <v>0</v>
      </c>
      <c r="AH489" s="54">
        <f t="shared" si="761"/>
        <v>0</v>
      </c>
      <c r="AI489" s="54">
        <f t="shared" si="761"/>
        <v>0</v>
      </c>
      <c r="AJ489" s="54">
        <f t="shared" si="761"/>
        <v>0</v>
      </c>
      <c r="AK489" s="54">
        <f t="shared" si="761"/>
        <v>0</v>
      </c>
      <c r="AL489" s="53">
        <f t="shared" si="761"/>
        <v>0</v>
      </c>
      <c r="AM489" s="53">
        <f t="shared" si="761"/>
        <v>0</v>
      </c>
      <c r="AN489" s="53">
        <f t="shared" si="761"/>
        <v>0</v>
      </c>
      <c r="AO489" s="58">
        <f t="shared" si="761"/>
        <v>0</v>
      </c>
      <c r="AP489" s="42">
        <f t="shared" si="761"/>
        <v>0</v>
      </c>
      <c r="AQ489" s="58">
        <f t="shared" si="761"/>
        <v>0</v>
      </c>
      <c r="AR489" s="42">
        <f t="shared" si="761"/>
        <v>0</v>
      </c>
      <c r="AS489" s="58">
        <f t="shared" si="761"/>
        <v>0</v>
      </c>
      <c r="AT489" s="42">
        <f t="shared" si="761"/>
        <v>0</v>
      </c>
      <c r="AU489" s="58">
        <f t="shared" si="761"/>
        <v>0</v>
      </c>
      <c r="AV489" s="42">
        <f t="shared" si="761"/>
        <v>0</v>
      </c>
      <c r="AW489" s="58">
        <f t="shared" si="761"/>
        <v>0</v>
      </c>
      <c r="AX489" s="42">
        <f t="shared" si="761"/>
        <v>0</v>
      </c>
      <c r="AY489" s="58">
        <f t="shared" si="761"/>
        <v>0</v>
      </c>
      <c r="AZ489" s="42">
        <f t="shared" si="761"/>
        <v>0</v>
      </c>
      <c r="BA489" s="58">
        <f t="shared" si="761"/>
        <v>0</v>
      </c>
      <c r="BB489" s="42">
        <f t="shared" si="761"/>
        <v>0</v>
      </c>
      <c r="BC489" s="58">
        <f t="shared" si="761"/>
        <v>0</v>
      </c>
      <c r="BD489" s="42">
        <f t="shared" si="761"/>
        <v>0</v>
      </c>
      <c r="BE489" s="58">
        <f t="shared" si="761"/>
        <v>0</v>
      </c>
      <c r="BF489" s="42">
        <f t="shared" si="761"/>
        <v>0</v>
      </c>
      <c r="BG489" s="58">
        <f t="shared" si="761"/>
        <v>0</v>
      </c>
      <c r="BH489" s="42">
        <f t="shared" si="761"/>
        <v>0</v>
      </c>
      <c r="BI489" s="58">
        <f t="shared" si="761"/>
        <v>0</v>
      </c>
      <c r="BJ489" s="42">
        <f t="shared" si="761"/>
        <v>0</v>
      </c>
      <c r="BK489" s="58">
        <f t="shared" si="761"/>
        <v>0</v>
      </c>
      <c r="BL489" s="42">
        <f t="shared" si="761"/>
        <v>0</v>
      </c>
      <c r="BM489" s="58">
        <f t="shared" si="761"/>
        <v>0</v>
      </c>
      <c r="BN489" s="42">
        <f t="shared" si="761"/>
        <v>0</v>
      </c>
      <c r="BO489" s="58">
        <f t="shared" si="761"/>
        <v>0</v>
      </c>
      <c r="BP489" s="42">
        <f t="shared" si="761"/>
        <v>0</v>
      </c>
      <c r="BQ489" s="58">
        <f t="shared" ref="BQ489:DD489" si="762">IF(SUM(BQ$318:BQ$422),BQ377/SUM(BQ$318:BQ$422)*BQ$426,0)</f>
        <v>0</v>
      </c>
      <c r="BR489" s="42">
        <f t="shared" si="762"/>
        <v>0</v>
      </c>
      <c r="BS489" s="58">
        <f t="shared" si="762"/>
        <v>0</v>
      </c>
      <c r="BT489" s="42">
        <f t="shared" si="762"/>
        <v>0</v>
      </c>
      <c r="BU489" s="58">
        <f t="shared" si="762"/>
        <v>0</v>
      </c>
      <c r="BV489" s="42">
        <f t="shared" si="762"/>
        <v>0</v>
      </c>
      <c r="BW489" s="58">
        <f t="shared" si="762"/>
        <v>0</v>
      </c>
      <c r="BX489" s="42">
        <f t="shared" si="762"/>
        <v>29.17153211759441</v>
      </c>
      <c r="BY489" s="58">
        <f t="shared" si="762"/>
        <v>0</v>
      </c>
      <c r="BZ489" s="42">
        <f t="shared" si="762"/>
        <v>0</v>
      </c>
      <c r="CA489" s="58">
        <f t="shared" si="762"/>
        <v>0</v>
      </c>
      <c r="CB489" s="42">
        <f t="shared" si="762"/>
        <v>0</v>
      </c>
      <c r="CC489" s="58">
        <f t="shared" si="762"/>
        <v>0</v>
      </c>
      <c r="CD489" s="42">
        <f t="shared" si="762"/>
        <v>0</v>
      </c>
      <c r="CE489" s="58">
        <f t="shared" si="762"/>
        <v>0</v>
      </c>
      <c r="CF489" s="42">
        <f t="shared" si="762"/>
        <v>0</v>
      </c>
      <c r="CG489" s="58">
        <f t="shared" si="762"/>
        <v>0</v>
      </c>
      <c r="CH489" s="42">
        <f t="shared" si="762"/>
        <v>0</v>
      </c>
      <c r="CI489" s="58">
        <f t="shared" si="762"/>
        <v>0</v>
      </c>
      <c r="CJ489" s="42">
        <f t="shared" si="762"/>
        <v>0</v>
      </c>
      <c r="CK489" s="58">
        <f t="shared" si="762"/>
        <v>0</v>
      </c>
      <c r="CL489" s="42">
        <f t="shared" si="762"/>
        <v>0</v>
      </c>
      <c r="CM489" s="58">
        <f t="shared" si="762"/>
        <v>0</v>
      </c>
      <c r="CN489" s="42">
        <f t="shared" si="762"/>
        <v>0</v>
      </c>
      <c r="CO489" s="58">
        <f t="shared" si="762"/>
        <v>0</v>
      </c>
      <c r="CP489" s="42">
        <f t="shared" si="762"/>
        <v>0</v>
      </c>
      <c r="CQ489" s="58">
        <f t="shared" si="762"/>
        <v>0</v>
      </c>
      <c r="CR489" s="42">
        <f t="shared" si="762"/>
        <v>0</v>
      </c>
      <c r="CS489" s="58">
        <f t="shared" si="762"/>
        <v>0</v>
      </c>
      <c r="CT489" s="42">
        <f t="shared" si="762"/>
        <v>0</v>
      </c>
      <c r="CU489" s="58">
        <f t="shared" si="762"/>
        <v>0</v>
      </c>
      <c r="CV489" s="42">
        <f t="shared" si="762"/>
        <v>0</v>
      </c>
      <c r="CW489" s="58">
        <f t="shared" si="762"/>
        <v>0</v>
      </c>
      <c r="CX489" s="42">
        <f t="shared" si="762"/>
        <v>0</v>
      </c>
      <c r="CY489" s="58">
        <f t="shared" si="762"/>
        <v>0</v>
      </c>
      <c r="CZ489" s="42">
        <f t="shared" si="762"/>
        <v>0</v>
      </c>
      <c r="DA489" s="58">
        <f t="shared" si="762"/>
        <v>0</v>
      </c>
      <c r="DB489" s="42">
        <f t="shared" si="762"/>
        <v>0</v>
      </c>
      <c r="DC489" s="58">
        <f t="shared" si="762"/>
        <v>0</v>
      </c>
      <c r="DD489" s="60">
        <f t="shared" si="762"/>
        <v>0</v>
      </c>
      <c r="DE489" s="3"/>
    </row>
    <row r="490" spans="1:109" x14ac:dyDescent="0.35">
      <c r="A490" s="3"/>
      <c r="B490" s="3" t="s">
        <v>3899</v>
      </c>
      <c r="C490" s="39" t="s">
        <v>577</v>
      </c>
      <c r="D490" s="3" t="s">
        <v>577</v>
      </c>
      <c r="E490" s="56">
        <f t="shared" ref="E490:BP490" si="763">IF(SUM(E$318:E$422),E378/SUM(E$318:E$422)*E$426,0)</f>
        <v>0</v>
      </c>
      <c r="F490" s="54">
        <f t="shared" si="763"/>
        <v>0</v>
      </c>
      <c r="G490" s="54">
        <f t="shared" si="763"/>
        <v>0</v>
      </c>
      <c r="H490" s="54">
        <f t="shared" si="763"/>
        <v>0</v>
      </c>
      <c r="I490" s="54">
        <f t="shared" si="763"/>
        <v>0</v>
      </c>
      <c r="J490" s="53">
        <f t="shared" si="763"/>
        <v>0</v>
      </c>
      <c r="K490" s="53">
        <f t="shared" si="763"/>
        <v>0</v>
      </c>
      <c r="L490" s="53">
        <f t="shared" si="763"/>
        <v>0</v>
      </c>
      <c r="M490" s="53">
        <f t="shared" si="763"/>
        <v>0</v>
      </c>
      <c r="N490" s="54">
        <f t="shared" si="763"/>
        <v>0</v>
      </c>
      <c r="O490" s="54">
        <f t="shared" si="763"/>
        <v>0</v>
      </c>
      <c r="P490" s="54">
        <f t="shared" si="763"/>
        <v>0</v>
      </c>
      <c r="Q490" s="53">
        <f t="shared" si="763"/>
        <v>0</v>
      </c>
      <c r="R490" s="53">
        <f t="shared" si="763"/>
        <v>0</v>
      </c>
      <c r="S490" s="53">
        <f t="shared" si="763"/>
        <v>0</v>
      </c>
      <c r="T490" s="53">
        <f t="shared" si="763"/>
        <v>0</v>
      </c>
      <c r="U490" s="54">
        <f t="shared" si="763"/>
        <v>0</v>
      </c>
      <c r="V490" s="54">
        <f t="shared" si="763"/>
        <v>0</v>
      </c>
      <c r="W490" s="54">
        <f t="shared" si="763"/>
        <v>0</v>
      </c>
      <c r="X490" s="42">
        <f t="shared" si="763"/>
        <v>0</v>
      </c>
      <c r="Y490" s="58">
        <f t="shared" si="763"/>
        <v>0</v>
      </c>
      <c r="Z490" s="53">
        <f t="shared" si="763"/>
        <v>0</v>
      </c>
      <c r="AA490" s="53">
        <f t="shared" si="763"/>
        <v>0</v>
      </c>
      <c r="AB490" s="53">
        <f t="shared" si="763"/>
        <v>0</v>
      </c>
      <c r="AC490" s="53">
        <f t="shared" si="763"/>
        <v>0</v>
      </c>
      <c r="AD490" s="54">
        <f t="shared" si="763"/>
        <v>0</v>
      </c>
      <c r="AE490" s="54">
        <f t="shared" si="763"/>
        <v>0</v>
      </c>
      <c r="AF490" s="54">
        <f t="shared" si="763"/>
        <v>0</v>
      </c>
      <c r="AG490" s="54">
        <f t="shared" si="763"/>
        <v>0</v>
      </c>
      <c r="AH490" s="53">
        <f t="shared" si="763"/>
        <v>0</v>
      </c>
      <c r="AI490" s="53">
        <f t="shared" si="763"/>
        <v>0</v>
      </c>
      <c r="AJ490" s="53">
        <f t="shared" si="763"/>
        <v>0</v>
      </c>
      <c r="AK490" s="53">
        <f t="shared" si="763"/>
        <v>0</v>
      </c>
      <c r="AL490" s="54">
        <f t="shared" si="763"/>
        <v>0</v>
      </c>
      <c r="AM490" s="54">
        <f t="shared" si="763"/>
        <v>0</v>
      </c>
      <c r="AN490" s="54">
        <f t="shared" si="763"/>
        <v>0</v>
      </c>
      <c r="AO490" s="42">
        <f t="shared" si="763"/>
        <v>0</v>
      </c>
      <c r="AP490" s="58">
        <f t="shared" si="763"/>
        <v>0</v>
      </c>
      <c r="AQ490" s="42">
        <f t="shared" si="763"/>
        <v>0</v>
      </c>
      <c r="AR490" s="58">
        <f t="shared" si="763"/>
        <v>0</v>
      </c>
      <c r="AS490" s="42">
        <f t="shared" si="763"/>
        <v>0</v>
      </c>
      <c r="AT490" s="58">
        <f t="shared" si="763"/>
        <v>0</v>
      </c>
      <c r="AU490" s="42">
        <f t="shared" si="763"/>
        <v>0.32805347416076214</v>
      </c>
      <c r="AV490" s="58">
        <f t="shared" si="763"/>
        <v>0</v>
      </c>
      <c r="AW490" s="42">
        <f t="shared" si="763"/>
        <v>0</v>
      </c>
      <c r="AX490" s="58">
        <f t="shared" si="763"/>
        <v>0</v>
      </c>
      <c r="AY490" s="42">
        <f t="shared" si="763"/>
        <v>0</v>
      </c>
      <c r="AZ490" s="58">
        <f t="shared" si="763"/>
        <v>0</v>
      </c>
      <c r="BA490" s="42">
        <f t="shared" si="763"/>
        <v>0</v>
      </c>
      <c r="BB490" s="58">
        <f t="shared" si="763"/>
        <v>0</v>
      </c>
      <c r="BC490" s="42">
        <f t="shared" si="763"/>
        <v>0</v>
      </c>
      <c r="BD490" s="58">
        <f t="shared" si="763"/>
        <v>0</v>
      </c>
      <c r="BE490" s="42">
        <f t="shared" si="763"/>
        <v>0</v>
      </c>
      <c r="BF490" s="58">
        <f t="shared" si="763"/>
        <v>0</v>
      </c>
      <c r="BG490" s="42">
        <f t="shared" si="763"/>
        <v>0</v>
      </c>
      <c r="BH490" s="58">
        <f t="shared" si="763"/>
        <v>0</v>
      </c>
      <c r="BI490" s="42">
        <f t="shared" si="763"/>
        <v>0</v>
      </c>
      <c r="BJ490" s="58">
        <f t="shared" si="763"/>
        <v>0</v>
      </c>
      <c r="BK490" s="42">
        <f t="shared" si="763"/>
        <v>0</v>
      </c>
      <c r="BL490" s="58">
        <f t="shared" si="763"/>
        <v>0</v>
      </c>
      <c r="BM490" s="42">
        <f t="shared" si="763"/>
        <v>0</v>
      </c>
      <c r="BN490" s="58">
        <f t="shared" si="763"/>
        <v>0</v>
      </c>
      <c r="BO490" s="42">
        <f t="shared" si="763"/>
        <v>0</v>
      </c>
      <c r="BP490" s="58">
        <f t="shared" si="763"/>
        <v>0</v>
      </c>
      <c r="BQ490" s="42">
        <f t="shared" ref="BQ490:DD490" si="764">IF(SUM(BQ$318:BQ$422),BQ378/SUM(BQ$318:BQ$422)*BQ$426,0)</f>
        <v>0</v>
      </c>
      <c r="BR490" s="58">
        <f t="shared" si="764"/>
        <v>0</v>
      </c>
      <c r="BS490" s="42">
        <f t="shared" si="764"/>
        <v>0</v>
      </c>
      <c r="BT490" s="58">
        <f t="shared" si="764"/>
        <v>0</v>
      </c>
      <c r="BU490" s="42">
        <f t="shared" si="764"/>
        <v>5.1897293125231911</v>
      </c>
      <c r="BV490" s="58">
        <f t="shared" si="764"/>
        <v>0</v>
      </c>
      <c r="BW490" s="42">
        <f t="shared" si="764"/>
        <v>0</v>
      </c>
      <c r="BX490" s="58">
        <f t="shared" si="764"/>
        <v>115.99666102717697</v>
      </c>
      <c r="BY490" s="42">
        <f t="shared" si="764"/>
        <v>0</v>
      </c>
      <c r="BZ490" s="58">
        <f t="shared" si="764"/>
        <v>0</v>
      </c>
      <c r="CA490" s="42">
        <f t="shared" si="764"/>
        <v>0</v>
      </c>
      <c r="CB490" s="58">
        <f t="shared" si="764"/>
        <v>3.8305493715473343E-2</v>
      </c>
      <c r="CC490" s="42">
        <f t="shared" si="764"/>
        <v>4.9142290295770232</v>
      </c>
      <c r="CD490" s="58">
        <f t="shared" si="764"/>
        <v>0</v>
      </c>
      <c r="CE490" s="42">
        <f t="shared" si="764"/>
        <v>0</v>
      </c>
      <c r="CF490" s="58">
        <f t="shared" si="764"/>
        <v>0</v>
      </c>
      <c r="CG490" s="42">
        <f t="shared" si="764"/>
        <v>0</v>
      </c>
      <c r="CH490" s="58">
        <f t="shared" si="764"/>
        <v>0</v>
      </c>
      <c r="CI490" s="42">
        <f t="shared" si="764"/>
        <v>0</v>
      </c>
      <c r="CJ490" s="58">
        <f t="shared" si="764"/>
        <v>0</v>
      </c>
      <c r="CK490" s="42">
        <f t="shared" si="764"/>
        <v>0</v>
      </c>
      <c r="CL490" s="58">
        <f t="shared" si="764"/>
        <v>0</v>
      </c>
      <c r="CM490" s="42">
        <f t="shared" si="764"/>
        <v>0</v>
      </c>
      <c r="CN490" s="58">
        <f t="shared" si="764"/>
        <v>0</v>
      </c>
      <c r="CO490" s="42">
        <f t="shared" si="764"/>
        <v>0</v>
      </c>
      <c r="CP490" s="58">
        <f t="shared" si="764"/>
        <v>0</v>
      </c>
      <c r="CQ490" s="42">
        <f t="shared" si="764"/>
        <v>0</v>
      </c>
      <c r="CR490" s="58">
        <f t="shared" si="764"/>
        <v>3.604932793562203E-2</v>
      </c>
      <c r="CS490" s="42">
        <f t="shared" si="764"/>
        <v>0</v>
      </c>
      <c r="CT490" s="58">
        <f t="shared" si="764"/>
        <v>0</v>
      </c>
      <c r="CU490" s="42">
        <f t="shared" si="764"/>
        <v>0</v>
      </c>
      <c r="CV490" s="58">
        <f t="shared" si="764"/>
        <v>0</v>
      </c>
      <c r="CW490" s="42">
        <f t="shared" si="764"/>
        <v>0</v>
      </c>
      <c r="CX490" s="58">
        <f t="shared" si="764"/>
        <v>0</v>
      </c>
      <c r="CY490" s="42">
        <f t="shared" si="764"/>
        <v>0</v>
      </c>
      <c r="CZ490" s="58">
        <f t="shared" si="764"/>
        <v>0</v>
      </c>
      <c r="DA490" s="42">
        <f t="shared" si="764"/>
        <v>0</v>
      </c>
      <c r="DB490" s="58">
        <f t="shared" si="764"/>
        <v>0</v>
      </c>
      <c r="DC490" s="42">
        <f t="shared" si="764"/>
        <v>0</v>
      </c>
      <c r="DD490" s="59">
        <f t="shared" si="764"/>
        <v>0</v>
      </c>
      <c r="DE490" s="3"/>
    </row>
    <row r="491" spans="1:109" x14ac:dyDescent="0.35">
      <c r="A491" s="3"/>
      <c r="B491" s="3" t="s">
        <v>3900</v>
      </c>
      <c r="C491" s="39" t="s">
        <v>578</v>
      </c>
      <c r="D491" s="3" t="s">
        <v>578</v>
      </c>
      <c r="E491" s="52">
        <f t="shared" ref="E491:BP491" si="765">IF(SUM(E$318:E$422),E379/SUM(E$318:E$422)*E$426,0)</f>
        <v>0</v>
      </c>
      <c r="F491" s="53">
        <f t="shared" si="765"/>
        <v>0</v>
      </c>
      <c r="G491" s="53">
        <f t="shared" si="765"/>
        <v>0</v>
      </c>
      <c r="H491" s="53">
        <f t="shared" si="765"/>
        <v>0</v>
      </c>
      <c r="I491" s="53">
        <f t="shared" si="765"/>
        <v>0</v>
      </c>
      <c r="J491" s="54">
        <f t="shared" si="765"/>
        <v>0</v>
      </c>
      <c r="K491" s="54">
        <f t="shared" si="765"/>
        <v>0</v>
      </c>
      <c r="L491" s="54">
        <f t="shared" si="765"/>
        <v>0</v>
      </c>
      <c r="M491" s="54">
        <f t="shared" si="765"/>
        <v>0</v>
      </c>
      <c r="N491" s="53">
        <f t="shared" si="765"/>
        <v>0</v>
      </c>
      <c r="O491" s="53">
        <f t="shared" si="765"/>
        <v>0</v>
      </c>
      <c r="P491" s="53">
        <f t="shared" si="765"/>
        <v>0</v>
      </c>
      <c r="Q491" s="54">
        <f t="shared" si="765"/>
        <v>0</v>
      </c>
      <c r="R491" s="54">
        <f t="shared" si="765"/>
        <v>0</v>
      </c>
      <c r="S491" s="54">
        <f t="shared" si="765"/>
        <v>0</v>
      </c>
      <c r="T491" s="54">
        <f t="shared" si="765"/>
        <v>0</v>
      </c>
      <c r="U491" s="53">
        <f t="shared" si="765"/>
        <v>0</v>
      </c>
      <c r="V491" s="53">
        <f t="shared" si="765"/>
        <v>0</v>
      </c>
      <c r="W491" s="53">
        <f t="shared" si="765"/>
        <v>0</v>
      </c>
      <c r="X491" s="58">
        <f t="shared" si="765"/>
        <v>0</v>
      </c>
      <c r="Y491" s="42">
        <f t="shared" si="765"/>
        <v>0</v>
      </c>
      <c r="Z491" s="54">
        <f t="shared" si="765"/>
        <v>0</v>
      </c>
      <c r="AA491" s="54">
        <f t="shared" si="765"/>
        <v>0</v>
      </c>
      <c r="AB491" s="54">
        <f t="shared" si="765"/>
        <v>0</v>
      </c>
      <c r="AC491" s="54">
        <f t="shared" si="765"/>
        <v>0</v>
      </c>
      <c r="AD491" s="53">
        <f t="shared" si="765"/>
        <v>0</v>
      </c>
      <c r="AE491" s="53">
        <f t="shared" si="765"/>
        <v>0</v>
      </c>
      <c r="AF491" s="53">
        <f t="shared" si="765"/>
        <v>0</v>
      </c>
      <c r="AG491" s="53">
        <f t="shared" si="765"/>
        <v>0</v>
      </c>
      <c r="AH491" s="54">
        <f t="shared" si="765"/>
        <v>0</v>
      </c>
      <c r="AI491" s="54">
        <f t="shared" si="765"/>
        <v>0</v>
      </c>
      <c r="AJ491" s="54">
        <f t="shared" si="765"/>
        <v>0</v>
      </c>
      <c r="AK491" s="54">
        <f t="shared" si="765"/>
        <v>0</v>
      </c>
      <c r="AL491" s="53">
        <f t="shared" si="765"/>
        <v>0</v>
      </c>
      <c r="AM491" s="53">
        <f t="shared" si="765"/>
        <v>0</v>
      </c>
      <c r="AN491" s="53">
        <f t="shared" si="765"/>
        <v>0</v>
      </c>
      <c r="AO491" s="58">
        <f t="shared" si="765"/>
        <v>0</v>
      </c>
      <c r="AP491" s="42">
        <f t="shared" si="765"/>
        <v>0</v>
      </c>
      <c r="AQ491" s="58">
        <f t="shared" si="765"/>
        <v>0</v>
      </c>
      <c r="AR491" s="42">
        <f t="shared" si="765"/>
        <v>0</v>
      </c>
      <c r="AS491" s="58">
        <f t="shared" si="765"/>
        <v>0</v>
      </c>
      <c r="AT491" s="42">
        <f t="shared" si="765"/>
        <v>0</v>
      </c>
      <c r="AU491" s="58">
        <f t="shared" si="765"/>
        <v>0</v>
      </c>
      <c r="AV491" s="42">
        <f t="shared" si="765"/>
        <v>0</v>
      </c>
      <c r="AW491" s="58">
        <f t="shared" si="765"/>
        <v>0</v>
      </c>
      <c r="AX491" s="42">
        <f t="shared" si="765"/>
        <v>0</v>
      </c>
      <c r="AY491" s="58">
        <f t="shared" si="765"/>
        <v>0</v>
      </c>
      <c r="AZ491" s="42">
        <f t="shared" si="765"/>
        <v>0</v>
      </c>
      <c r="BA491" s="58">
        <f t="shared" si="765"/>
        <v>0</v>
      </c>
      <c r="BB491" s="42">
        <f t="shared" si="765"/>
        <v>0</v>
      </c>
      <c r="BC491" s="58">
        <f t="shared" si="765"/>
        <v>0</v>
      </c>
      <c r="BD491" s="42">
        <f t="shared" si="765"/>
        <v>0</v>
      </c>
      <c r="BE491" s="58">
        <f t="shared" si="765"/>
        <v>0</v>
      </c>
      <c r="BF491" s="42">
        <f t="shared" si="765"/>
        <v>0</v>
      </c>
      <c r="BG491" s="58">
        <f t="shared" si="765"/>
        <v>0</v>
      </c>
      <c r="BH491" s="42">
        <f t="shared" si="765"/>
        <v>0</v>
      </c>
      <c r="BI491" s="58">
        <f t="shared" si="765"/>
        <v>0</v>
      </c>
      <c r="BJ491" s="42">
        <f t="shared" si="765"/>
        <v>0</v>
      </c>
      <c r="BK491" s="58">
        <f t="shared" si="765"/>
        <v>0</v>
      </c>
      <c r="BL491" s="42">
        <f t="shared" si="765"/>
        <v>0</v>
      </c>
      <c r="BM491" s="58">
        <f t="shared" si="765"/>
        <v>0</v>
      </c>
      <c r="BN491" s="42">
        <f t="shared" si="765"/>
        <v>0</v>
      </c>
      <c r="BO491" s="58">
        <f t="shared" si="765"/>
        <v>0</v>
      </c>
      <c r="BP491" s="42">
        <f t="shared" si="765"/>
        <v>0</v>
      </c>
      <c r="BQ491" s="58">
        <f t="shared" ref="BQ491:DD491" si="766">IF(SUM(BQ$318:BQ$422),BQ379/SUM(BQ$318:BQ$422)*BQ$426,0)</f>
        <v>0</v>
      </c>
      <c r="BR491" s="42">
        <f t="shared" si="766"/>
        <v>0</v>
      </c>
      <c r="BS491" s="58">
        <f t="shared" si="766"/>
        <v>0</v>
      </c>
      <c r="BT491" s="42">
        <f t="shared" si="766"/>
        <v>0</v>
      </c>
      <c r="BU491" s="58">
        <f t="shared" si="766"/>
        <v>0</v>
      </c>
      <c r="BV491" s="42">
        <f t="shared" si="766"/>
        <v>0</v>
      </c>
      <c r="BW491" s="58">
        <f t="shared" si="766"/>
        <v>0</v>
      </c>
      <c r="BX491" s="42">
        <f t="shared" si="766"/>
        <v>45.595832023180968</v>
      </c>
      <c r="BY491" s="58">
        <f t="shared" si="766"/>
        <v>0</v>
      </c>
      <c r="BZ491" s="42">
        <f t="shared" si="766"/>
        <v>0</v>
      </c>
      <c r="CA491" s="58">
        <f t="shared" si="766"/>
        <v>0</v>
      </c>
      <c r="CB491" s="42">
        <f t="shared" si="766"/>
        <v>0.21893900992353282</v>
      </c>
      <c r="CC491" s="58">
        <f t="shared" si="766"/>
        <v>0</v>
      </c>
      <c r="CD491" s="42">
        <f t="shared" si="766"/>
        <v>0</v>
      </c>
      <c r="CE491" s="58">
        <f t="shared" si="766"/>
        <v>0</v>
      </c>
      <c r="CF491" s="42">
        <f t="shared" si="766"/>
        <v>0</v>
      </c>
      <c r="CG491" s="58">
        <f t="shared" si="766"/>
        <v>0</v>
      </c>
      <c r="CH491" s="42">
        <f t="shared" si="766"/>
        <v>0.72990094275921591</v>
      </c>
      <c r="CI491" s="58">
        <f t="shared" si="766"/>
        <v>0</v>
      </c>
      <c r="CJ491" s="42">
        <f t="shared" si="766"/>
        <v>0</v>
      </c>
      <c r="CK491" s="58">
        <f t="shared" si="766"/>
        <v>0</v>
      </c>
      <c r="CL491" s="42">
        <f t="shared" si="766"/>
        <v>0</v>
      </c>
      <c r="CM491" s="58">
        <f t="shared" si="766"/>
        <v>0</v>
      </c>
      <c r="CN491" s="42">
        <f t="shared" si="766"/>
        <v>0</v>
      </c>
      <c r="CO491" s="58">
        <f t="shared" si="766"/>
        <v>0</v>
      </c>
      <c r="CP491" s="42">
        <f t="shared" si="766"/>
        <v>0</v>
      </c>
      <c r="CQ491" s="58">
        <f t="shared" si="766"/>
        <v>0</v>
      </c>
      <c r="CR491" s="42">
        <f t="shared" si="766"/>
        <v>3.1474755244866898E-2</v>
      </c>
      <c r="CS491" s="58">
        <f t="shared" si="766"/>
        <v>0</v>
      </c>
      <c r="CT491" s="42">
        <f t="shared" si="766"/>
        <v>0</v>
      </c>
      <c r="CU491" s="58">
        <f t="shared" si="766"/>
        <v>0</v>
      </c>
      <c r="CV491" s="42">
        <f t="shared" si="766"/>
        <v>0</v>
      </c>
      <c r="CW491" s="58">
        <f t="shared" si="766"/>
        <v>0</v>
      </c>
      <c r="CX491" s="42">
        <f t="shared" si="766"/>
        <v>0</v>
      </c>
      <c r="CY491" s="58">
        <f t="shared" si="766"/>
        <v>0</v>
      </c>
      <c r="CZ491" s="42">
        <f t="shared" si="766"/>
        <v>0</v>
      </c>
      <c r="DA491" s="58">
        <f t="shared" si="766"/>
        <v>0</v>
      </c>
      <c r="DB491" s="42">
        <f t="shared" si="766"/>
        <v>0</v>
      </c>
      <c r="DC491" s="58">
        <f t="shared" si="766"/>
        <v>0</v>
      </c>
      <c r="DD491" s="60">
        <f t="shared" si="766"/>
        <v>0</v>
      </c>
      <c r="DE491" s="3"/>
    </row>
    <row r="492" spans="1:109" x14ac:dyDescent="0.35">
      <c r="A492" s="3"/>
      <c r="B492" s="3" t="s">
        <v>3901</v>
      </c>
      <c r="C492" s="39" t="s">
        <v>579</v>
      </c>
      <c r="D492" s="3" t="s">
        <v>579</v>
      </c>
      <c r="E492" s="56">
        <f t="shared" ref="E492:BP492" si="767">IF(SUM(E$318:E$422),E380/SUM(E$318:E$422)*E$426,0)</f>
        <v>0</v>
      </c>
      <c r="F492" s="54">
        <f t="shared" si="767"/>
        <v>0</v>
      </c>
      <c r="G492" s="54">
        <f t="shared" si="767"/>
        <v>0</v>
      </c>
      <c r="H492" s="54">
        <f t="shared" si="767"/>
        <v>0</v>
      </c>
      <c r="I492" s="54">
        <f t="shared" si="767"/>
        <v>0</v>
      </c>
      <c r="J492" s="53">
        <f t="shared" si="767"/>
        <v>0</v>
      </c>
      <c r="K492" s="53">
        <f t="shared" si="767"/>
        <v>0</v>
      </c>
      <c r="L492" s="53">
        <f t="shared" si="767"/>
        <v>0</v>
      </c>
      <c r="M492" s="53">
        <f t="shared" si="767"/>
        <v>0</v>
      </c>
      <c r="N492" s="54">
        <f t="shared" si="767"/>
        <v>0</v>
      </c>
      <c r="O492" s="54">
        <f t="shared" si="767"/>
        <v>0</v>
      </c>
      <c r="P492" s="54">
        <f t="shared" si="767"/>
        <v>0</v>
      </c>
      <c r="Q492" s="53">
        <f t="shared" si="767"/>
        <v>0</v>
      </c>
      <c r="R492" s="53">
        <f t="shared" si="767"/>
        <v>0</v>
      </c>
      <c r="S492" s="53">
        <f t="shared" si="767"/>
        <v>0</v>
      </c>
      <c r="T492" s="53">
        <f t="shared" si="767"/>
        <v>0</v>
      </c>
      <c r="U492" s="54">
        <f t="shared" si="767"/>
        <v>0</v>
      </c>
      <c r="V492" s="54">
        <f t="shared" si="767"/>
        <v>0</v>
      </c>
      <c r="W492" s="54">
        <f t="shared" si="767"/>
        <v>0</v>
      </c>
      <c r="X492" s="42">
        <f t="shared" si="767"/>
        <v>0</v>
      </c>
      <c r="Y492" s="58">
        <f t="shared" si="767"/>
        <v>0</v>
      </c>
      <c r="Z492" s="53">
        <f t="shared" si="767"/>
        <v>0</v>
      </c>
      <c r="AA492" s="53">
        <f t="shared" si="767"/>
        <v>0</v>
      </c>
      <c r="AB492" s="53">
        <f t="shared" si="767"/>
        <v>0</v>
      </c>
      <c r="AC492" s="53">
        <f t="shared" si="767"/>
        <v>0</v>
      </c>
      <c r="AD492" s="54">
        <f t="shared" si="767"/>
        <v>0</v>
      </c>
      <c r="AE492" s="54">
        <f t="shared" si="767"/>
        <v>0</v>
      </c>
      <c r="AF492" s="54">
        <f t="shared" si="767"/>
        <v>0</v>
      </c>
      <c r="AG492" s="54">
        <f t="shared" si="767"/>
        <v>0</v>
      </c>
      <c r="AH492" s="53">
        <f t="shared" si="767"/>
        <v>0</v>
      </c>
      <c r="AI492" s="53">
        <f t="shared" si="767"/>
        <v>0</v>
      </c>
      <c r="AJ492" s="53">
        <f t="shared" si="767"/>
        <v>0</v>
      </c>
      <c r="AK492" s="53">
        <f t="shared" si="767"/>
        <v>0</v>
      </c>
      <c r="AL492" s="54">
        <f t="shared" si="767"/>
        <v>0</v>
      </c>
      <c r="AM492" s="54">
        <f t="shared" si="767"/>
        <v>0</v>
      </c>
      <c r="AN492" s="54">
        <f t="shared" si="767"/>
        <v>0</v>
      </c>
      <c r="AO492" s="42">
        <f t="shared" si="767"/>
        <v>0</v>
      </c>
      <c r="AP492" s="58">
        <f t="shared" si="767"/>
        <v>5.3283937788481493E-9</v>
      </c>
      <c r="AQ492" s="42">
        <f t="shared" si="767"/>
        <v>0.20389148458022532</v>
      </c>
      <c r="AR492" s="58">
        <f t="shared" si="767"/>
        <v>0</v>
      </c>
      <c r="AS492" s="42">
        <f t="shared" si="767"/>
        <v>0</v>
      </c>
      <c r="AT492" s="58">
        <f t="shared" si="767"/>
        <v>0</v>
      </c>
      <c r="AU492" s="42">
        <f t="shared" si="767"/>
        <v>0</v>
      </c>
      <c r="AV492" s="58">
        <f t="shared" si="767"/>
        <v>0</v>
      </c>
      <c r="AW492" s="42">
        <f t="shared" si="767"/>
        <v>0</v>
      </c>
      <c r="AX492" s="58">
        <f t="shared" si="767"/>
        <v>0</v>
      </c>
      <c r="AY492" s="42">
        <f t="shared" si="767"/>
        <v>0</v>
      </c>
      <c r="AZ492" s="58">
        <f t="shared" si="767"/>
        <v>0</v>
      </c>
      <c r="BA492" s="42">
        <f t="shared" si="767"/>
        <v>0</v>
      </c>
      <c r="BB492" s="58">
        <f t="shared" si="767"/>
        <v>0</v>
      </c>
      <c r="BC492" s="42">
        <f t="shared" si="767"/>
        <v>0</v>
      </c>
      <c r="BD492" s="58">
        <f t="shared" si="767"/>
        <v>0</v>
      </c>
      <c r="BE492" s="42">
        <f t="shared" si="767"/>
        <v>0</v>
      </c>
      <c r="BF492" s="58">
        <f t="shared" si="767"/>
        <v>0</v>
      </c>
      <c r="BG492" s="42">
        <f t="shared" si="767"/>
        <v>0</v>
      </c>
      <c r="BH492" s="58">
        <f t="shared" si="767"/>
        <v>0</v>
      </c>
      <c r="BI492" s="42">
        <f t="shared" si="767"/>
        <v>0</v>
      </c>
      <c r="BJ492" s="58">
        <f t="shared" si="767"/>
        <v>0</v>
      </c>
      <c r="BK492" s="42">
        <f t="shared" si="767"/>
        <v>0</v>
      </c>
      <c r="BL492" s="58">
        <f t="shared" si="767"/>
        <v>0</v>
      </c>
      <c r="BM492" s="42">
        <f t="shared" si="767"/>
        <v>6.0676628470178722</v>
      </c>
      <c r="BN492" s="58">
        <f t="shared" si="767"/>
        <v>0</v>
      </c>
      <c r="BO492" s="42">
        <f t="shared" si="767"/>
        <v>40.487632586813852</v>
      </c>
      <c r="BP492" s="58">
        <f t="shared" si="767"/>
        <v>0</v>
      </c>
      <c r="BQ492" s="42">
        <f t="shared" ref="BQ492:DD492" si="768">IF(SUM(BQ$318:BQ$422),BQ380/SUM(BQ$318:BQ$422)*BQ$426,0)</f>
        <v>0.63942575294075921</v>
      </c>
      <c r="BR492" s="58">
        <f t="shared" si="768"/>
        <v>3.5328306624880533E-2</v>
      </c>
      <c r="BS492" s="42">
        <f t="shared" si="768"/>
        <v>0.32575389950330536</v>
      </c>
      <c r="BT492" s="58">
        <f t="shared" si="768"/>
        <v>0</v>
      </c>
      <c r="BU492" s="42">
        <f t="shared" si="768"/>
        <v>5.3698937187190658</v>
      </c>
      <c r="BV492" s="58">
        <f t="shared" si="768"/>
        <v>0</v>
      </c>
      <c r="BW492" s="42">
        <f t="shared" si="768"/>
        <v>0</v>
      </c>
      <c r="BX492" s="58">
        <f t="shared" si="768"/>
        <v>191.19917936456247</v>
      </c>
      <c r="BY492" s="42">
        <f t="shared" si="768"/>
        <v>0</v>
      </c>
      <c r="BZ492" s="58">
        <f t="shared" si="768"/>
        <v>0</v>
      </c>
      <c r="CA492" s="42">
        <f t="shared" si="768"/>
        <v>0</v>
      </c>
      <c r="CB492" s="58">
        <f t="shared" si="768"/>
        <v>7.2220654978179658E-2</v>
      </c>
      <c r="CC492" s="42">
        <f t="shared" si="768"/>
        <v>0</v>
      </c>
      <c r="CD492" s="58">
        <f t="shared" si="768"/>
        <v>0</v>
      </c>
      <c r="CE492" s="42">
        <f t="shared" si="768"/>
        <v>0</v>
      </c>
      <c r="CF492" s="58">
        <f t="shared" si="768"/>
        <v>0</v>
      </c>
      <c r="CG492" s="42">
        <f t="shared" si="768"/>
        <v>0</v>
      </c>
      <c r="CH492" s="58">
        <f t="shared" si="768"/>
        <v>0</v>
      </c>
      <c r="CI492" s="42">
        <f t="shared" si="768"/>
        <v>0</v>
      </c>
      <c r="CJ492" s="58">
        <f t="shared" si="768"/>
        <v>0</v>
      </c>
      <c r="CK492" s="42">
        <f t="shared" si="768"/>
        <v>0</v>
      </c>
      <c r="CL492" s="58">
        <f t="shared" si="768"/>
        <v>0</v>
      </c>
      <c r="CM492" s="42">
        <f t="shared" si="768"/>
        <v>0</v>
      </c>
      <c r="CN492" s="58">
        <f t="shared" si="768"/>
        <v>0</v>
      </c>
      <c r="CO492" s="42">
        <f t="shared" si="768"/>
        <v>0</v>
      </c>
      <c r="CP492" s="58">
        <f t="shared" si="768"/>
        <v>0</v>
      </c>
      <c r="CQ492" s="42">
        <f t="shared" si="768"/>
        <v>0</v>
      </c>
      <c r="CR492" s="58">
        <f t="shared" si="768"/>
        <v>8.2911608022715383E-2</v>
      </c>
      <c r="CS492" s="42">
        <f t="shared" si="768"/>
        <v>0</v>
      </c>
      <c r="CT492" s="58">
        <f t="shared" si="768"/>
        <v>0</v>
      </c>
      <c r="CU492" s="42">
        <f t="shared" si="768"/>
        <v>0</v>
      </c>
      <c r="CV492" s="58">
        <f t="shared" si="768"/>
        <v>0</v>
      </c>
      <c r="CW492" s="42">
        <f t="shared" si="768"/>
        <v>0</v>
      </c>
      <c r="CX492" s="58">
        <f t="shared" si="768"/>
        <v>0</v>
      </c>
      <c r="CY492" s="42">
        <f t="shared" si="768"/>
        <v>0</v>
      </c>
      <c r="CZ492" s="58">
        <f t="shared" si="768"/>
        <v>0</v>
      </c>
      <c r="DA492" s="42">
        <f t="shared" si="768"/>
        <v>0</v>
      </c>
      <c r="DB492" s="58">
        <f t="shared" si="768"/>
        <v>0</v>
      </c>
      <c r="DC492" s="42">
        <f t="shared" si="768"/>
        <v>0</v>
      </c>
      <c r="DD492" s="59">
        <f t="shared" si="768"/>
        <v>0</v>
      </c>
      <c r="DE492" s="3"/>
    </row>
    <row r="493" spans="1:109" x14ac:dyDescent="0.35">
      <c r="A493" s="3"/>
      <c r="B493" s="3" t="s">
        <v>3902</v>
      </c>
      <c r="C493" s="39" t="s">
        <v>580</v>
      </c>
      <c r="D493" s="3" t="s">
        <v>580</v>
      </c>
      <c r="E493" s="52">
        <f t="shared" ref="E493:BP493" si="769">IF(SUM(E$318:E$422),E381/SUM(E$318:E$422)*E$426,0)</f>
        <v>0</v>
      </c>
      <c r="F493" s="53">
        <f t="shared" si="769"/>
        <v>0</v>
      </c>
      <c r="G493" s="53">
        <f t="shared" si="769"/>
        <v>0</v>
      </c>
      <c r="H493" s="53">
        <f t="shared" si="769"/>
        <v>0</v>
      </c>
      <c r="I493" s="53">
        <f t="shared" si="769"/>
        <v>0</v>
      </c>
      <c r="J493" s="54">
        <f t="shared" si="769"/>
        <v>0</v>
      </c>
      <c r="K493" s="54">
        <f t="shared" si="769"/>
        <v>0</v>
      </c>
      <c r="L493" s="54">
        <f t="shared" si="769"/>
        <v>0</v>
      </c>
      <c r="M493" s="54">
        <f t="shared" si="769"/>
        <v>0</v>
      </c>
      <c r="N493" s="53">
        <f t="shared" si="769"/>
        <v>0</v>
      </c>
      <c r="O493" s="53">
        <f t="shared" si="769"/>
        <v>0</v>
      </c>
      <c r="P493" s="53">
        <f t="shared" si="769"/>
        <v>0</v>
      </c>
      <c r="Q493" s="54">
        <f t="shared" si="769"/>
        <v>0</v>
      </c>
      <c r="R493" s="54">
        <f t="shared" si="769"/>
        <v>0</v>
      </c>
      <c r="S493" s="54">
        <f t="shared" si="769"/>
        <v>0</v>
      </c>
      <c r="T493" s="54">
        <f t="shared" si="769"/>
        <v>0</v>
      </c>
      <c r="U493" s="53">
        <f t="shared" si="769"/>
        <v>0</v>
      </c>
      <c r="V493" s="53">
        <f t="shared" si="769"/>
        <v>0</v>
      </c>
      <c r="W493" s="53">
        <f t="shared" si="769"/>
        <v>0</v>
      </c>
      <c r="X493" s="58">
        <f t="shared" si="769"/>
        <v>0</v>
      </c>
      <c r="Y493" s="42">
        <f t="shared" si="769"/>
        <v>0</v>
      </c>
      <c r="Z493" s="54">
        <f t="shared" si="769"/>
        <v>0</v>
      </c>
      <c r="AA493" s="54">
        <f t="shared" si="769"/>
        <v>0</v>
      </c>
      <c r="AB493" s="54">
        <f t="shared" si="769"/>
        <v>0</v>
      </c>
      <c r="AC493" s="54">
        <f t="shared" si="769"/>
        <v>0</v>
      </c>
      <c r="AD493" s="53">
        <f t="shared" si="769"/>
        <v>0</v>
      </c>
      <c r="AE493" s="53">
        <f t="shared" si="769"/>
        <v>0</v>
      </c>
      <c r="AF493" s="53">
        <f t="shared" si="769"/>
        <v>0</v>
      </c>
      <c r="AG493" s="53">
        <f t="shared" si="769"/>
        <v>0</v>
      </c>
      <c r="AH493" s="54">
        <f t="shared" si="769"/>
        <v>0</v>
      </c>
      <c r="AI493" s="54">
        <f t="shared" si="769"/>
        <v>0</v>
      </c>
      <c r="AJ493" s="54">
        <f t="shared" si="769"/>
        <v>0</v>
      </c>
      <c r="AK493" s="54">
        <f t="shared" si="769"/>
        <v>0</v>
      </c>
      <c r="AL493" s="53">
        <f t="shared" si="769"/>
        <v>0</v>
      </c>
      <c r="AM493" s="53">
        <f t="shared" si="769"/>
        <v>0</v>
      </c>
      <c r="AN493" s="53">
        <f t="shared" si="769"/>
        <v>0</v>
      </c>
      <c r="AO493" s="58">
        <f t="shared" si="769"/>
        <v>0</v>
      </c>
      <c r="AP493" s="42">
        <f t="shared" si="769"/>
        <v>3.0839911661427789E-9</v>
      </c>
      <c r="AQ493" s="58">
        <f t="shared" si="769"/>
        <v>0.11800920941565256</v>
      </c>
      <c r="AR493" s="42">
        <f t="shared" si="769"/>
        <v>2.8357965107782358E-2</v>
      </c>
      <c r="AS493" s="58">
        <f t="shared" si="769"/>
        <v>0.1565661490281445</v>
      </c>
      <c r="AT493" s="42">
        <f t="shared" si="769"/>
        <v>2.0894561388978907E-9</v>
      </c>
      <c r="AU493" s="58">
        <f t="shared" si="769"/>
        <v>3.4854624907321913E-2</v>
      </c>
      <c r="AV493" s="42">
        <f t="shared" si="769"/>
        <v>0</v>
      </c>
      <c r="AW493" s="58">
        <f t="shared" si="769"/>
        <v>0</v>
      </c>
      <c r="AX493" s="42">
        <f t="shared" si="769"/>
        <v>0.31545703654451557</v>
      </c>
      <c r="AY493" s="58">
        <f t="shared" si="769"/>
        <v>3.0698294255067093E-3</v>
      </c>
      <c r="AZ493" s="42">
        <f t="shared" si="769"/>
        <v>0</v>
      </c>
      <c r="BA493" s="58">
        <f t="shared" si="769"/>
        <v>0.37223779976406568</v>
      </c>
      <c r="BB493" s="42">
        <f t="shared" si="769"/>
        <v>1.7924269629759548</v>
      </c>
      <c r="BC493" s="58">
        <f t="shared" si="769"/>
        <v>6.1640708215550824E-3</v>
      </c>
      <c r="BD493" s="42">
        <f t="shared" si="769"/>
        <v>0.47376195597894832</v>
      </c>
      <c r="BE493" s="58">
        <f t="shared" si="769"/>
        <v>0.12351473672100875</v>
      </c>
      <c r="BF493" s="42">
        <f t="shared" si="769"/>
        <v>7.7169071161060795E-2</v>
      </c>
      <c r="BG493" s="58">
        <f t="shared" si="769"/>
        <v>6.4335460142966358E-2</v>
      </c>
      <c r="BH493" s="42">
        <f t="shared" si="769"/>
        <v>1.6742997427934222E-3</v>
      </c>
      <c r="BI493" s="58">
        <f t="shared" si="769"/>
        <v>0.48430109266728083</v>
      </c>
      <c r="BJ493" s="42">
        <f t="shared" si="769"/>
        <v>5.1967450296679118E-4</v>
      </c>
      <c r="BK493" s="58">
        <f t="shared" si="769"/>
        <v>1.0781423853316013E-2</v>
      </c>
      <c r="BL493" s="42">
        <f t="shared" si="769"/>
        <v>6.5970713698240582E-5</v>
      </c>
      <c r="BM493" s="58">
        <f t="shared" si="769"/>
        <v>3.3647311112420128E-2</v>
      </c>
      <c r="BN493" s="42">
        <f t="shared" si="769"/>
        <v>9.0504833278399505E-2</v>
      </c>
      <c r="BO493" s="58">
        <f t="shared" si="769"/>
        <v>0.36658090212123917</v>
      </c>
      <c r="BP493" s="42">
        <f t="shared" si="769"/>
        <v>0</v>
      </c>
      <c r="BQ493" s="58">
        <f t="shared" ref="BQ493:DD493" si="770">IF(SUM(BQ$318:BQ$422),BQ381/SUM(BQ$318:BQ$422)*BQ$426,0)</f>
        <v>0</v>
      </c>
      <c r="BR493" s="42">
        <f t="shared" si="770"/>
        <v>4.6060325140767092E-2</v>
      </c>
      <c r="BS493" s="58">
        <f t="shared" si="770"/>
        <v>0</v>
      </c>
      <c r="BT493" s="42">
        <f t="shared" si="770"/>
        <v>4.1794986289361825E-2</v>
      </c>
      <c r="BU493" s="58">
        <f t="shared" si="770"/>
        <v>0.42181346660877994</v>
      </c>
      <c r="BV493" s="42">
        <f t="shared" si="770"/>
        <v>1.4399396827504714</v>
      </c>
      <c r="BW493" s="58">
        <f t="shared" si="770"/>
        <v>3.5067711401832492E-3</v>
      </c>
      <c r="BX493" s="42">
        <f t="shared" si="770"/>
        <v>10.961678036208827</v>
      </c>
      <c r="BY493" s="58">
        <f t="shared" si="770"/>
        <v>0</v>
      </c>
      <c r="BZ493" s="42">
        <f t="shared" si="770"/>
        <v>2.5965886776895832</v>
      </c>
      <c r="CA493" s="58">
        <f t="shared" si="770"/>
        <v>1.2705119671813365E-3</v>
      </c>
      <c r="CB493" s="42">
        <f t="shared" si="770"/>
        <v>3.248506821226373</v>
      </c>
      <c r="CC493" s="58">
        <f t="shared" si="770"/>
        <v>1.0075856526263087</v>
      </c>
      <c r="CD493" s="42">
        <f t="shared" si="770"/>
        <v>0.19989608412528212</v>
      </c>
      <c r="CE493" s="58">
        <f t="shared" si="770"/>
        <v>1.1114189072706844E-2</v>
      </c>
      <c r="CF493" s="42">
        <f t="shared" si="770"/>
        <v>1.3638423854916142E-2</v>
      </c>
      <c r="CG493" s="58">
        <f t="shared" si="770"/>
        <v>2.026289385142175E-2</v>
      </c>
      <c r="CH493" s="42">
        <f t="shared" si="770"/>
        <v>1.3235821964073105</v>
      </c>
      <c r="CI493" s="58">
        <f t="shared" si="770"/>
        <v>6.7999810726588505E-2</v>
      </c>
      <c r="CJ493" s="42">
        <f t="shared" si="770"/>
        <v>0</v>
      </c>
      <c r="CK493" s="58">
        <f t="shared" si="770"/>
        <v>1.6117668537438595E-2</v>
      </c>
      <c r="CL493" s="42">
        <f t="shared" si="770"/>
        <v>0</v>
      </c>
      <c r="CM493" s="58">
        <f t="shared" si="770"/>
        <v>0</v>
      </c>
      <c r="CN493" s="42">
        <f t="shared" si="770"/>
        <v>0</v>
      </c>
      <c r="CO493" s="58">
        <f t="shared" si="770"/>
        <v>0</v>
      </c>
      <c r="CP493" s="42">
        <f t="shared" si="770"/>
        <v>2.5237390605530229E-2</v>
      </c>
      <c r="CQ493" s="58">
        <f t="shared" si="770"/>
        <v>8.9773179734631364E-2</v>
      </c>
      <c r="CR493" s="42">
        <f t="shared" si="770"/>
        <v>6.835721950882287E-2</v>
      </c>
      <c r="CS493" s="58">
        <f t="shared" si="770"/>
        <v>1.642376268563257E-2</v>
      </c>
      <c r="CT493" s="42">
        <f t="shared" si="770"/>
        <v>0.10931693178438982</v>
      </c>
      <c r="CU493" s="58">
        <f t="shared" si="770"/>
        <v>0.36431349080025988</v>
      </c>
      <c r="CV493" s="42">
        <f t="shared" si="770"/>
        <v>5.6860493400885552</v>
      </c>
      <c r="CW493" s="58">
        <f t="shared" si="770"/>
        <v>0.76098639249394029</v>
      </c>
      <c r="CX493" s="42">
        <f t="shared" si="770"/>
        <v>0.48224724390523815</v>
      </c>
      <c r="CY493" s="58">
        <f t="shared" si="770"/>
        <v>0.2243707741828003</v>
      </c>
      <c r="CZ493" s="42">
        <f t="shared" si="770"/>
        <v>0.15905937234611198</v>
      </c>
      <c r="DA493" s="58">
        <f t="shared" si="770"/>
        <v>3.7547152808684925E-2</v>
      </c>
      <c r="DB493" s="42">
        <f t="shared" si="770"/>
        <v>2.0806973861525822</v>
      </c>
      <c r="DC493" s="58">
        <f t="shared" si="770"/>
        <v>0</v>
      </c>
      <c r="DD493" s="60">
        <f t="shared" si="770"/>
        <v>0</v>
      </c>
      <c r="DE493" s="3"/>
    </row>
    <row r="494" spans="1:109" x14ac:dyDescent="0.35">
      <c r="A494" s="3"/>
      <c r="B494" s="3" t="s">
        <v>3903</v>
      </c>
      <c r="C494" s="39" t="s">
        <v>582</v>
      </c>
      <c r="D494" s="3" t="s">
        <v>582</v>
      </c>
      <c r="E494" s="56">
        <f t="shared" ref="E494:BP494" si="771">IF(SUM(E$318:E$422),E382/SUM(E$318:E$422)*E$426,0)</f>
        <v>0</v>
      </c>
      <c r="F494" s="54">
        <f t="shared" si="771"/>
        <v>0</v>
      </c>
      <c r="G494" s="54">
        <f t="shared" si="771"/>
        <v>0</v>
      </c>
      <c r="H494" s="54">
        <f t="shared" si="771"/>
        <v>0</v>
      </c>
      <c r="I494" s="54">
        <f t="shared" si="771"/>
        <v>0</v>
      </c>
      <c r="J494" s="53">
        <f t="shared" si="771"/>
        <v>0</v>
      </c>
      <c r="K494" s="53">
        <f t="shared" si="771"/>
        <v>0</v>
      </c>
      <c r="L494" s="53">
        <f t="shared" si="771"/>
        <v>0</v>
      </c>
      <c r="M494" s="53">
        <f t="shared" si="771"/>
        <v>0</v>
      </c>
      <c r="N494" s="54">
        <f t="shared" si="771"/>
        <v>0</v>
      </c>
      <c r="O494" s="54">
        <f t="shared" si="771"/>
        <v>0</v>
      </c>
      <c r="P494" s="54">
        <f t="shared" si="771"/>
        <v>0</v>
      </c>
      <c r="Q494" s="53">
        <f t="shared" si="771"/>
        <v>0</v>
      </c>
      <c r="R494" s="53">
        <f t="shared" si="771"/>
        <v>0</v>
      </c>
      <c r="S494" s="53">
        <f t="shared" si="771"/>
        <v>0</v>
      </c>
      <c r="T494" s="53">
        <f t="shared" si="771"/>
        <v>0</v>
      </c>
      <c r="U494" s="54">
        <f t="shared" si="771"/>
        <v>0</v>
      </c>
      <c r="V494" s="54">
        <f t="shared" si="771"/>
        <v>0</v>
      </c>
      <c r="W494" s="54">
        <f t="shared" si="771"/>
        <v>0</v>
      </c>
      <c r="X494" s="42">
        <f t="shared" si="771"/>
        <v>0</v>
      </c>
      <c r="Y494" s="58">
        <f t="shared" si="771"/>
        <v>0</v>
      </c>
      <c r="Z494" s="53">
        <f t="shared" si="771"/>
        <v>0</v>
      </c>
      <c r="AA494" s="53">
        <f t="shared" si="771"/>
        <v>0</v>
      </c>
      <c r="AB494" s="53">
        <f t="shared" si="771"/>
        <v>0</v>
      </c>
      <c r="AC494" s="53">
        <f t="shared" si="771"/>
        <v>0</v>
      </c>
      <c r="AD494" s="54">
        <f t="shared" si="771"/>
        <v>0</v>
      </c>
      <c r="AE494" s="54">
        <f t="shared" si="771"/>
        <v>0</v>
      </c>
      <c r="AF494" s="54">
        <f t="shared" si="771"/>
        <v>0</v>
      </c>
      <c r="AG494" s="54">
        <f t="shared" si="771"/>
        <v>0</v>
      </c>
      <c r="AH494" s="53">
        <f t="shared" si="771"/>
        <v>0</v>
      </c>
      <c r="AI494" s="53">
        <f t="shared" si="771"/>
        <v>0</v>
      </c>
      <c r="AJ494" s="53">
        <f t="shared" si="771"/>
        <v>0</v>
      </c>
      <c r="AK494" s="53">
        <f t="shared" si="771"/>
        <v>0</v>
      </c>
      <c r="AL494" s="54">
        <f t="shared" si="771"/>
        <v>0</v>
      </c>
      <c r="AM494" s="54">
        <f t="shared" si="771"/>
        <v>0</v>
      </c>
      <c r="AN494" s="54">
        <f t="shared" si="771"/>
        <v>0</v>
      </c>
      <c r="AO494" s="42">
        <f t="shared" si="771"/>
        <v>0</v>
      </c>
      <c r="AP494" s="58">
        <f t="shared" si="771"/>
        <v>8.1114847781708017E-10</v>
      </c>
      <c r="AQ494" s="42">
        <f t="shared" si="771"/>
        <v>3.1038672106712496E-2</v>
      </c>
      <c r="AR494" s="58">
        <f t="shared" si="771"/>
        <v>0</v>
      </c>
      <c r="AS494" s="42">
        <f t="shared" si="771"/>
        <v>0</v>
      </c>
      <c r="AT494" s="58">
        <f t="shared" si="771"/>
        <v>0</v>
      </c>
      <c r="AU494" s="42">
        <f t="shared" si="771"/>
        <v>7.3197335794999721E-2</v>
      </c>
      <c r="AV494" s="58">
        <f t="shared" si="771"/>
        <v>0</v>
      </c>
      <c r="AW494" s="42">
        <f t="shared" si="771"/>
        <v>0</v>
      </c>
      <c r="AX494" s="58">
        <f t="shared" si="771"/>
        <v>7.3128083438618319E-2</v>
      </c>
      <c r="AY494" s="42">
        <f t="shared" si="771"/>
        <v>0</v>
      </c>
      <c r="AZ494" s="58">
        <f t="shared" si="771"/>
        <v>0</v>
      </c>
      <c r="BA494" s="42">
        <f t="shared" si="771"/>
        <v>6.2823966830901481E-2</v>
      </c>
      <c r="BB494" s="58">
        <f t="shared" si="771"/>
        <v>2.6371159491248339E-2</v>
      </c>
      <c r="BC494" s="42">
        <f t="shared" si="771"/>
        <v>6.9913189656190498E-3</v>
      </c>
      <c r="BD494" s="58">
        <f t="shared" si="771"/>
        <v>0</v>
      </c>
      <c r="BE494" s="42">
        <f t="shared" si="771"/>
        <v>0.1970648452078109</v>
      </c>
      <c r="BF494" s="58">
        <f t="shared" si="771"/>
        <v>9.0110074014364456E-4</v>
      </c>
      <c r="BG494" s="42">
        <f t="shared" si="771"/>
        <v>4.3237256955903497E-3</v>
      </c>
      <c r="BH494" s="58">
        <f t="shared" si="771"/>
        <v>0</v>
      </c>
      <c r="BI494" s="42">
        <f t="shared" si="771"/>
        <v>0.53144628052843434</v>
      </c>
      <c r="BJ494" s="58">
        <f t="shared" si="771"/>
        <v>1.6071447371884293E-2</v>
      </c>
      <c r="BK494" s="42">
        <f t="shared" si="771"/>
        <v>4.0229502414626138E-4</v>
      </c>
      <c r="BL494" s="58">
        <f t="shared" si="771"/>
        <v>0</v>
      </c>
      <c r="BM494" s="42">
        <f t="shared" si="771"/>
        <v>5.4505663220609808E-3</v>
      </c>
      <c r="BN494" s="58">
        <f t="shared" si="771"/>
        <v>0</v>
      </c>
      <c r="BO494" s="42">
        <f t="shared" si="771"/>
        <v>0.2670993893519501</v>
      </c>
      <c r="BP494" s="58">
        <f t="shared" si="771"/>
        <v>4.2240185823062305E-2</v>
      </c>
      <c r="BQ494" s="42">
        <f t="shared" ref="BQ494:DD494" si="772">IF(SUM(BQ$318:BQ$422),BQ382/SUM(BQ$318:BQ$422)*BQ$426,0)</f>
        <v>0.19007513610618512</v>
      </c>
      <c r="BR494" s="58">
        <f t="shared" si="772"/>
        <v>3.0952868830102015E-3</v>
      </c>
      <c r="BS494" s="42">
        <f t="shared" si="772"/>
        <v>0</v>
      </c>
      <c r="BT494" s="58">
        <f t="shared" si="772"/>
        <v>0</v>
      </c>
      <c r="BU494" s="42">
        <f t="shared" si="772"/>
        <v>4.9753612252889989E-2</v>
      </c>
      <c r="BV494" s="58">
        <f t="shared" si="772"/>
        <v>0.93091420419618709</v>
      </c>
      <c r="BW494" s="42">
        <f t="shared" si="772"/>
        <v>0.31209231935683535</v>
      </c>
      <c r="BX494" s="58">
        <f t="shared" si="772"/>
        <v>2.2484979701163974</v>
      </c>
      <c r="BY494" s="42">
        <f t="shared" si="772"/>
        <v>0</v>
      </c>
      <c r="BZ494" s="58">
        <f t="shared" si="772"/>
        <v>2.5119013086020705</v>
      </c>
      <c r="CA494" s="42">
        <f t="shared" si="772"/>
        <v>9.9489372779463306E-3</v>
      </c>
      <c r="CB494" s="58">
        <f t="shared" si="772"/>
        <v>0.87079702956417193</v>
      </c>
      <c r="CC494" s="42">
        <f t="shared" si="772"/>
        <v>2.0595609689281424</v>
      </c>
      <c r="CD494" s="58">
        <f t="shared" si="772"/>
        <v>1.0633612781684774</v>
      </c>
      <c r="CE494" s="42">
        <f t="shared" si="772"/>
        <v>5.1555869240216851E-2</v>
      </c>
      <c r="CF494" s="58">
        <f t="shared" si="772"/>
        <v>0.38179217641329621</v>
      </c>
      <c r="CG494" s="42">
        <f t="shared" si="772"/>
        <v>0</v>
      </c>
      <c r="CH494" s="58">
        <f t="shared" si="772"/>
        <v>0.39360374940645193</v>
      </c>
      <c r="CI494" s="42">
        <f t="shared" si="772"/>
        <v>7.8640706889784948E-3</v>
      </c>
      <c r="CJ494" s="58">
        <f t="shared" si="772"/>
        <v>4.3001059782275176E-2</v>
      </c>
      <c r="CK494" s="42">
        <f t="shared" si="772"/>
        <v>1.4885245780924129E-2</v>
      </c>
      <c r="CL494" s="58">
        <f t="shared" si="772"/>
        <v>0</v>
      </c>
      <c r="CM494" s="42">
        <f t="shared" si="772"/>
        <v>0</v>
      </c>
      <c r="CN494" s="58">
        <f t="shared" si="772"/>
        <v>0</v>
      </c>
      <c r="CO494" s="42">
        <f t="shared" si="772"/>
        <v>0</v>
      </c>
      <c r="CP494" s="58">
        <f t="shared" si="772"/>
        <v>0.15582545837882297</v>
      </c>
      <c r="CQ494" s="42">
        <f t="shared" si="772"/>
        <v>1.7918319113534233E-2</v>
      </c>
      <c r="CR494" s="58">
        <f t="shared" si="772"/>
        <v>5.3170641711768772E-3</v>
      </c>
      <c r="CS494" s="42">
        <f t="shared" si="772"/>
        <v>0.83398773737507281</v>
      </c>
      <c r="CT494" s="58">
        <f t="shared" si="772"/>
        <v>4.8157048206678111E-3</v>
      </c>
      <c r="CU494" s="42">
        <f t="shared" si="772"/>
        <v>0.63566331979800128</v>
      </c>
      <c r="CV494" s="58">
        <f t="shared" si="772"/>
        <v>1.4862558439106623</v>
      </c>
      <c r="CW494" s="42">
        <f t="shared" si="772"/>
        <v>0.29551768676968421</v>
      </c>
      <c r="CX494" s="58">
        <f t="shared" si="772"/>
        <v>0.23798647822676425</v>
      </c>
      <c r="CY494" s="42">
        <f t="shared" si="772"/>
        <v>0.14569571193358141</v>
      </c>
      <c r="CZ494" s="58">
        <f t="shared" si="772"/>
        <v>0</v>
      </c>
      <c r="DA494" s="42">
        <f t="shared" si="772"/>
        <v>0</v>
      </c>
      <c r="DB494" s="58">
        <f t="shared" si="772"/>
        <v>0.14823324802053536</v>
      </c>
      <c r="DC494" s="42">
        <f t="shared" si="772"/>
        <v>0</v>
      </c>
      <c r="DD494" s="59">
        <f t="shared" si="772"/>
        <v>0</v>
      </c>
      <c r="DE494" s="3"/>
    </row>
    <row r="495" spans="1:109" x14ac:dyDescent="0.35">
      <c r="A495" s="3"/>
      <c r="B495" s="3" t="s">
        <v>3904</v>
      </c>
      <c r="C495" s="39" t="s">
        <v>584</v>
      </c>
      <c r="D495" s="3" t="s">
        <v>584</v>
      </c>
      <c r="E495" s="52">
        <f t="shared" ref="E495:BP495" si="773">IF(SUM(E$318:E$422),E383/SUM(E$318:E$422)*E$426,0)</f>
        <v>0</v>
      </c>
      <c r="F495" s="53">
        <f t="shared" si="773"/>
        <v>0</v>
      </c>
      <c r="G495" s="53">
        <f t="shared" si="773"/>
        <v>0</v>
      </c>
      <c r="H495" s="53">
        <f t="shared" si="773"/>
        <v>0</v>
      </c>
      <c r="I495" s="53">
        <f t="shared" si="773"/>
        <v>0</v>
      </c>
      <c r="J495" s="54">
        <f t="shared" si="773"/>
        <v>0</v>
      </c>
      <c r="K495" s="54">
        <f t="shared" si="773"/>
        <v>0</v>
      </c>
      <c r="L495" s="54">
        <f t="shared" si="773"/>
        <v>0</v>
      </c>
      <c r="M495" s="54">
        <f t="shared" si="773"/>
        <v>0</v>
      </c>
      <c r="N495" s="53">
        <f t="shared" si="773"/>
        <v>0</v>
      </c>
      <c r="O495" s="53">
        <f t="shared" si="773"/>
        <v>0</v>
      </c>
      <c r="P495" s="53">
        <f t="shared" si="773"/>
        <v>0</v>
      </c>
      <c r="Q495" s="54">
        <f t="shared" si="773"/>
        <v>0</v>
      </c>
      <c r="R495" s="54">
        <f t="shared" si="773"/>
        <v>0</v>
      </c>
      <c r="S495" s="54">
        <f t="shared" si="773"/>
        <v>0</v>
      </c>
      <c r="T495" s="54">
        <f t="shared" si="773"/>
        <v>0</v>
      </c>
      <c r="U495" s="53">
        <f t="shared" si="773"/>
        <v>0</v>
      </c>
      <c r="V495" s="53">
        <f t="shared" si="773"/>
        <v>0</v>
      </c>
      <c r="W495" s="53">
        <f t="shared" si="773"/>
        <v>0</v>
      </c>
      <c r="X495" s="58">
        <f t="shared" si="773"/>
        <v>0</v>
      </c>
      <c r="Y495" s="42">
        <f t="shared" si="773"/>
        <v>0</v>
      </c>
      <c r="Z495" s="54">
        <f t="shared" si="773"/>
        <v>0</v>
      </c>
      <c r="AA495" s="54">
        <f t="shared" si="773"/>
        <v>0</v>
      </c>
      <c r="AB495" s="54">
        <f t="shared" si="773"/>
        <v>0</v>
      </c>
      <c r="AC495" s="54">
        <f t="shared" si="773"/>
        <v>0</v>
      </c>
      <c r="AD495" s="53">
        <f t="shared" si="773"/>
        <v>0</v>
      </c>
      <c r="AE495" s="53">
        <f t="shared" si="773"/>
        <v>0</v>
      </c>
      <c r="AF495" s="53">
        <f t="shared" si="773"/>
        <v>0</v>
      </c>
      <c r="AG495" s="53">
        <f t="shared" si="773"/>
        <v>0</v>
      </c>
      <c r="AH495" s="54">
        <f t="shared" si="773"/>
        <v>0</v>
      </c>
      <c r="AI495" s="54">
        <f t="shared" si="773"/>
        <v>0</v>
      </c>
      <c r="AJ495" s="54">
        <f t="shared" si="773"/>
        <v>0</v>
      </c>
      <c r="AK495" s="54">
        <f t="shared" si="773"/>
        <v>0</v>
      </c>
      <c r="AL495" s="53">
        <f t="shared" si="773"/>
        <v>0</v>
      </c>
      <c r="AM495" s="53">
        <f t="shared" si="773"/>
        <v>0</v>
      </c>
      <c r="AN495" s="53">
        <f t="shared" si="773"/>
        <v>0</v>
      </c>
      <c r="AO495" s="58">
        <f t="shared" si="773"/>
        <v>0</v>
      </c>
      <c r="AP495" s="42">
        <f t="shared" si="773"/>
        <v>0</v>
      </c>
      <c r="AQ495" s="58">
        <f t="shared" si="773"/>
        <v>0</v>
      </c>
      <c r="AR495" s="42">
        <f t="shared" si="773"/>
        <v>0</v>
      </c>
      <c r="AS495" s="58">
        <f t="shared" si="773"/>
        <v>0</v>
      </c>
      <c r="AT495" s="42">
        <f t="shared" si="773"/>
        <v>0</v>
      </c>
      <c r="AU495" s="58">
        <f t="shared" si="773"/>
        <v>0</v>
      </c>
      <c r="AV495" s="42">
        <f t="shared" si="773"/>
        <v>0</v>
      </c>
      <c r="AW495" s="58">
        <f t="shared" si="773"/>
        <v>0</v>
      </c>
      <c r="AX495" s="42">
        <f t="shared" si="773"/>
        <v>0</v>
      </c>
      <c r="AY495" s="58">
        <f t="shared" si="773"/>
        <v>0</v>
      </c>
      <c r="AZ495" s="42">
        <f t="shared" si="773"/>
        <v>0</v>
      </c>
      <c r="BA495" s="58">
        <f t="shared" si="773"/>
        <v>0</v>
      </c>
      <c r="BB495" s="42">
        <f t="shared" si="773"/>
        <v>0</v>
      </c>
      <c r="BC495" s="58">
        <f t="shared" si="773"/>
        <v>0</v>
      </c>
      <c r="BD495" s="42">
        <f t="shared" si="773"/>
        <v>0</v>
      </c>
      <c r="BE495" s="58">
        <f t="shared" si="773"/>
        <v>0</v>
      </c>
      <c r="BF495" s="42">
        <f t="shared" si="773"/>
        <v>0</v>
      </c>
      <c r="BG495" s="58">
        <f t="shared" si="773"/>
        <v>0</v>
      </c>
      <c r="BH495" s="42">
        <f t="shared" si="773"/>
        <v>0</v>
      </c>
      <c r="BI495" s="58">
        <f t="shared" si="773"/>
        <v>0</v>
      </c>
      <c r="BJ495" s="42">
        <f t="shared" si="773"/>
        <v>0</v>
      </c>
      <c r="BK495" s="58">
        <f t="shared" si="773"/>
        <v>0</v>
      </c>
      <c r="BL495" s="42">
        <f t="shared" si="773"/>
        <v>0</v>
      </c>
      <c r="BM495" s="58">
        <f t="shared" si="773"/>
        <v>0</v>
      </c>
      <c r="BN495" s="42">
        <f t="shared" si="773"/>
        <v>0</v>
      </c>
      <c r="BO495" s="58">
        <f t="shared" si="773"/>
        <v>0</v>
      </c>
      <c r="BP495" s="42">
        <f t="shared" si="773"/>
        <v>0</v>
      </c>
      <c r="BQ495" s="58">
        <f t="shared" ref="BQ495:DD495" si="774">IF(SUM(BQ$318:BQ$422),BQ383/SUM(BQ$318:BQ$422)*BQ$426,0)</f>
        <v>0</v>
      </c>
      <c r="BR495" s="42">
        <f t="shared" si="774"/>
        <v>0</v>
      </c>
      <c r="BS495" s="58">
        <f t="shared" si="774"/>
        <v>0</v>
      </c>
      <c r="BT495" s="42">
        <f t="shared" si="774"/>
        <v>0</v>
      </c>
      <c r="BU495" s="58">
        <f t="shared" si="774"/>
        <v>0</v>
      </c>
      <c r="BV495" s="42">
        <f t="shared" si="774"/>
        <v>0</v>
      </c>
      <c r="BW495" s="58">
        <f t="shared" si="774"/>
        <v>0</v>
      </c>
      <c r="BX495" s="42">
        <f t="shared" si="774"/>
        <v>0</v>
      </c>
      <c r="BY495" s="58">
        <f t="shared" si="774"/>
        <v>0</v>
      </c>
      <c r="BZ495" s="42">
        <f t="shared" si="774"/>
        <v>0</v>
      </c>
      <c r="CA495" s="58">
        <f t="shared" si="774"/>
        <v>0</v>
      </c>
      <c r="CB495" s="42">
        <f t="shared" si="774"/>
        <v>0</v>
      </c>
      <c r="CC495" s="58">
        <f t="shared" si="774"/>
        <v>0</v>
      </c>
      <c r="CD495" s="42">
        <f t="shared" si="774"/>
        <v>0</v>
      </c>
      <c r="CE495" s="58">
        <f t="shared" si="774"/>
        <v>0</v>
      </c>
      <c r="CF495" s="42">
        <f t="shared" si="774"/>
        <v>0</v>
      </c>
      <c r="CG495" s="58">
        <f t="shared" si="774"/>
        <v>0</v>
      </c>
      <c r="CH495" s="42">
        <f t="shared" si="774"/>
        <v>0</v>
      </c>
      <c r="CI495" s="58">
        <f t="shared" si="774"/>
        <v>0</v>
      </c>
      <c r="CJ495" s="42">
        <f t="shared" si="774"/>
        <v>0</v>
      </c>
      <c r="CK495" s="58">
        <f t="shared" si="774"/>
        <v>0</v>
      </c>
      <c r="CL495" s="42">
        <f t="shared" si="774"/>
        <v>0</v>
      </c>
      <c r="CM495" s="58">
        <f t="shared" si="774"/>
        <v>0</v>
      </c>
      <c r="CN495" s="42">
        <f t="shared" si="774"/>
        <v>0</v>
      </c>
      <c r="CO495" s="58">
        <f t="shared" si="774"/>
        <v>0</v>
      </c>
      <c r="CP495" s="42">
        <f t="shared" si="774"/>
        <v>0</v>
      </c>
      <c r="CQ495" s="58">
        <f t="shared" si="774"/>
        <v>0</v>
      </c>
      <c r="CR495" s="42">
        <f t="shared" si="774"/>
        <v>0</v>
      </c>
      <c r="CS495" s="58">
        <f t="shared" si="774"/>
        <v>0</v>
      </c>
      <c r="CT495" s="42">
        <f t="shared" si="774"/>
        <v>0</v>
      </c>
      <c r="CU495" s="58">
        <f t="shared" si="774"/>
        <v>0</v>
      </c>
      <c r="CV495" s="42">
        <f t="shared" si="774"/>
        <v>0</v>
      </c>
      <c r="CW495" s="58">
        <f t="shared" si="774"/>
        <v>0</v>
      </c>
      <c r="CX495" s="42">
        <f t="shared" si="774"/>
        <v>0</v>
      </c>
      <c r="CY495" s="58">
        <f t="shared" si="774"/>
        <v>0</v>
      </c>
      <c r="CZ495" s="42">
        <f t="shared" si="774"/>
        <v>0</v>
      </c>
      <c r="DA495" s="58">
        <f t="shared" si="774"/>
        <v>0</v>
      </c>
      <c r="DB495" s="42">
        <f t="shared" si="774"/>
        <v>0</v>
      </c>
      <c r="DC495" s="58">
        <f t="shared" si="774"/>
        <v>0</v>
      </c>
      <c r="DD495" s="60">
        <f t="shared" si="774"/>
        <v>0</v>
      </c>
      <c r="DE495" s="3"/>
    </row>
    <row r="496" spans="1:109" x14ac:dyDescent="0.35">
      <c r="A496" s="3"/>
      <c r="B496" s="3" t="s">
        <v>3905</v>
      </c>
      <c r="C496" s="39" t="s">
        <v>585</v>
      </c>
      <c r="D496" s="3" t="s">
        <v>585</v>
      </c>
      <c r="E496" s="56">
        <f t="shared" ref="E496:BP496" si="775">IF(SUM(E$318:E$422),E384/SUM(E$318:E$422)*E$426,0)</f>
        <v>0</v>
      </c>
      <c r="F496" s="54">
        <f t="shared" si="775"/>
        <v>0</v>
      </c>
      <c r="G496" s="54">
        <f t="shared" si="775"/>
        <v>0</v>
      </c>
      <c r="H496" s="54">
        <f t="shared" si="775"/>
        <v>0</v>
      </c>
      <c r="I496" s="54">
        <f t="shared" si="775"/>
        <v>0</v>
      </c>
      <c r="J496" s="53">
        <f t="shared" si="775"/>
        <v>0</v>
      </c>
      <c r="K496" s="53">
        <f t="shared" si="775"/>
        <v>0</v>
      </c>
      <c r="L496" s="53">
        <f t="shared" si="775"/>
        <v>0</v>
      </c>
      <c r="M496" s="53">
        <f t="shared" si="775"/>
        <v>0</v>
      </c>
      <c r="N496" s="54">
        <f t="shared" si="775"/>
        <v>0</v>
      </c>
      <c r="O496" s="54">
        <f t="shared" si="775"/>
        <v>0</v>
      </c>
      <c r="P496" s="54">
        <f t="shared" si="775"/>
        <v>0</v>
      </c>
      <c r="Q496" s="53">
        <f t="shared" si="775"/>
        <v>0</v>
      </c>
      <c r="R496" s="53">
        <f t="shared" si="775"/>
        <v>0</v>
      </c>
      <c r="S496" s="53">
        <f t="shared" si="775"/>
        <v>0</v>
      </c>
      <c r="T496" s="53">
        <f t="shared" si="775"/>
        <v>0</v>
      </c>
      <c r="U496" s="54">
        <f t="shared" si="775"/>
        <v>0</v>
      </c>
      <c r="V496" s="54">
        <f t="shared" si="775"/>
        <v>0</v>
      </c>
      <c r="W496" s="54">
        <f t="shared" si="775"/>
        <v>0</v>
      </c>
      <c r="X496" s="42">
        <f t="shared" si="775"/>
        <v>0</v>
      </c>
      <c r="Y496" s="58">
        <f t="shared" si="775"/>
        <v>0</v>
      </c>
      <c r="Z496" s="53">
        <f t="shared" si="775"/>
        <v>0</v>
      </c>
      <c r="AA496" s="53">
        <f t="shared" si="775"/>
        <v>0</v>
      </c>
      <c r="AB496" s="53">
        <f t="shared" si="775"/>
        <v>0</v>
      </c>
      <c r="AC496" s="53">
        <f t="shared" si="775"/>
        <v>0</v>
      </c>
      <c r="AD496" s="54">
        <f t="shared" si="775"/>
        <v>0</v>
      </c>
      <c r="AE496" s="54">
        <f t="shared" si="775"/>
        <v>0</v>
      </c>
      <c r="AF496" s="54">
        <f t="shared" si="775"/>
        <v>0</v>
      </c>
      <c r="AG496" s="54">
        <f t="shared" si="775"/>
        <v>0</v>
      </c>
      <c r="AH496" s="53">
        <f t="shared" si="775"/>
        <v>0</v>
      </c>
      <c r="AI496" s="53">
        <f t="shared" si="775"/>
        <v>0</v>
      </c>
      <c r="AJ496" s="53">
        <f t="shared" si="775"/>
        <v>0</v>
      </c>
      <c r="AK496" s="53">
        <f t="shared" si="775"/>
        <v>0</v>
      </c>
      <c r="AL496" s="54">
        <f t="shared" si="775"/>
        <v>0</v>
      </c>
      <c r="AM496" s="54">
        <f t="shared" si="775"/>
        <v>0</v>
      </c>
      <c r="AN496" s="54">
        <f t="shared" si="775"/>
        <v>0</v>
      </c>
      <c r="AO496" s="42">
        <f t="shared" si="775"/>
        <v>0</v>
      </c>
      <c r="AP496" s="58">
        <f t="shared" si="775"/>
        <v>0</v>
      </c>
      <c r="AQ496" s="42">
        <f t="shared" si="775"/>
        <v>0</v>
      </c>
      <c r="AR496" s="58">
        <f t="shared" si="775"/>
        <v>0</v>
      </c>
      <c r="AS496" s="42">
        <f t="shared" si="775"/>
        <v>0</v>
      </c>
      <c r="AT496" s="58">
        <f t="shared" si="775"/>
        <v>0</v>
      </c>
      <c r="AU496" s="42">
        <f t="shared" si="775"/>
        <v>0</v>
      </c>
      <c r="AV496" s="58">
        <f t="shared" si="775"/>
        <v>0</v>
      </c>
      <c r="AW496" s="42">
        <f t="shared" si="775"/>
        <v>0</v>
      </c>
      <c r="AX496" s="58">
        <f t="shared" si="775"/>
        <v>0</v>
      </c>
      <c r="AY496" s="42">
        <f t="shared" si="775"/>
        <v>0</v>
      </c>
      <c r="AZ496" s="58">
        <f t="shared" si="775"/>
        <v>0</v>
      </c>
      <c r="BA496" s="42">
        <f t="shared" si="775"/>
        <v>0</v>
      </c>
      <c r="BB496" s="58">
        <f t="shared" si="775"/>
        <v>0</v>
      </c>
      <c r="BC496" s="42">
        <f t="shared" si="775"/>
        <v>0</v>
      </c>
      <c r="BD496" s="58">
        <f t="shared" si="775"/>
        <v>0</v>
      </c>
      <c r="BE496" s="42">
        <f t="shared" si="775"/>
        <v>0</v>
      </c>
      <c r="BF496" s="58">
        <f t="shared" si="775"/>
        <v>0</v>
      </c>
      <c r="BG496" s="42">
        <f t="shared" si="775"/>
        <v>0</v>
      </c>
      <c r="BH496" s="58">
        <f t="shared" si="775"/>
        <v>0</v>
      </c>
      <c r="BI496" s="42">
        <f t="shared" si="775"/>
        <v>0</v>
      </c>
      <c r="BJ496" s="58">
        <f t="shared" si="775"/>
        <v>0</v>
      </c>
      <c r="BK496" s="42">
        <f t="shared" si="775"/>
        <v>0</v>
      </c>
      <c r="BL496" s="58">
        <f t="shared" si="775"/>
        <v>0</v>
      </c>
      <c r="BM496" s="42">
        <f t="shared" si="775"/>
        <v>0</v>
      </c>
      <c r="BN496" s="58">
        <f t="shared" si="775"/>
        <v>0</v>
      </c>
      <c r="BO496" s="42">
        <f t="shared" si="775"/>
        <v>0</v>
      </c>
      <c r="BP496" s="58">
        <f t="shared" si="775"/>
        <v>0</v>
      </c>
      <c r="BQ496" s="42">
        <f t="shared" ref="BQ496:DD496" si="776">IF(SUM(BQ$318:BQ$422),BQ384/SUM(BQ$318:BQ$422)*BQ$426,0)</f>
        <v>0</v>
      </c>
      <c r="BR496" s="58">
        <f t="shared" si="776"/>
        <v>0</v>
      </c>
      <c r="BS496" s="42">
        <f t="shared" si="776"/>
        <v>0</v>
      </c>
      <c r="BT496" s="58">
        <f t="shared" si="776"/>
        <v>0</v>
      </c>
      <c r="BU496" s="42">
        <f t="shared" si="776"/>
        <v>0</v>
      </c>
      <c r="BV496" s="58">
        <f t="shared" si="776"/>
        <v>0</v>
      </c>
      <c r="BW496" s="42">
        <f t="shared" si="776"/>
        <v>0</v>
      </c>
      <c r="BX496" s="58">
        <f t="shared" si="776"/>
        <v>0</v>
      </c>
      <c r="BY496" s="42">
        <f t="shared" si="776"/>
        <v>0</v>
      </c>
      <c r="BZ496" s="58">
        <f t="shared" si="776"/>
        <v>0</v>
      </c>
      <c r="CA496" s="42">
        <f t="shared" si="776"/>
        <v>0</v>
      </c>
      <c r="CB496" s="58">
        <f t="shared" si="776"/>
        <v>0</v>
      </c>
      <c r="CC496" s="42">
        <f t="shared" si="776"/>
        <v>0</v>
      </c>
      <c r="CD496" s="58">
        <f t="shared" si="776"/>
        <v>0</v>
      </c>
      <c r="CE496" s="42">
        <f t="shared" si="776"/>
        <v>0</v>
      </c>
      <c r="CF496" s="58">
        <f t="shared" si="776"/>
        <v>0</v>
      </c>
      <c r="CG496" s="42">
        <f t="shared" si="776"/>
        <v>0</v>
      </c>
      <c r="CH496" s="58">
        <f t="shared" si="776"/>
        <v>0</v>
      </c>
      <c r="CI496" s="42">
        <f t="shared" si="776"/>
        <v>0</v>
      </c>
      <c r="CJ496" s="58">
        <f t="shared" si="776"/>
        <v>0</v>
      </c>
      <c r="CK496" s="42">
        <f t="shared" si="776"/>
        <v>0</v>
      </c>
      <c r="CL496" s="58">
        <f t="shared" si="776"/>
        <v>0</v>
      </c>
      <c r="CM496" s="42">
        <f t="shared" si="776"/>
        <v>0</v>
      </c>
      <c r="CN496" s="58">
        <f t="shared" si="776"/>
        <v>0</v>
      </c>
      <c r="CO496" s="42">
        <f t="shared" si="776"/>
        <v>0</v>
      </c>
      <c r="CP496" s="58">
        <f t="shared" si="776"/>
        <v>0</v>
      </c>
      <c r="CQ496" s="42">
        <f t="shared" si="776"/>
        <v>0</v>
      </c>
      <c r="CR496" s="58">
        <f t="shared" si="776"/>
        <v>0</v>
      </c>
      <c r="CS496" s="42">
        <f t="shared" si="776"/>
        <v>0</v>
      </c>
      <c r="CT496" s="58">
        <f t="shared" si="776"/>
        <v>0</v>
      </c>
      <c r="CU496" s="42">
        <f t="shared" si="776"/>
        <v>0</v>
      </c>
      <c r="CV496" s="58">
        <f t="shared" si="776"/>
        <v>7.8971348720193797</v>
      </c>
      <c r="CW496" s="42">
        <f t="shared" si="776"/>
        <v>1.1975384341928728</v>
      </c>
      <c r="CX496" s="58">
        <f t="shared" si="776"/>
        <v>7.8364922846405349</v>
      </c>
      <c r="CY496" s="42">
        <f t="shared" si="776"/>
        <v>0</v>
      </c>
      <c r="CZ496" s="58">
        <f t="shared" si="776"/>
        <v>0</v>
      </c>
      <c r="DA496" s="42">
        <f t="shared" si="776"/>
        <v>0</v>
      </c>
      <c r="DB496" s="58">
        <f t="shared" si="776"/>
        <v>1.734691436608623E-4</v>
      </c>
      <c r="DC496" s="42">
        <f t="shared" si="776"/>
        <v>0</v>
      </c>
      <c r="DD496" s="59">
        <f t="shared" si="776"/>
        <v>0</v>
      </c>
      <c r="DE496" s="3"/>
    </row>
    <row r="497" spans="1:109" x14ac:dyDescent="0.35">
      <c r="A497" s="3"/>
      <c r="B497" s="3" t="s">
        <v>3906</v>
      </c>
      <c r="C497" s="39" t="s">
        <v>586</v>
      </c>
      <c r="D497" s="3" t="s">
        <v>586</v>
      </c>
      <c r="E497" s="52">
        <f t="shared" ref="E497:BP497" si="777">IF(SUM(E$318:E$422),E385/SUM(E$318:E$422)*E$426,0)</f>
        <v>0</v>
      </c>
      <c r="F497" s="53">
        <f t="shared" si="777"/>
        <v>0</v>
      </c>
      <c r="G497" s="53">
        <f t="shared" si="777"/>
        <v>0</v>
      </c>
      <c r="H497" s="53">
        <f t="shared" si="777"/>
        <v>0</v>
      </c>
      <c r="I497" s="53">
        <f t="shared" si="777"/>
        <v>0</v>
      </c>
      <c r="J497" s="54">
        <f t="shared" si="777"/>
        <v>0</v>
      </c>
      <c r="K497" s="54">
        <f t="shared" si="777"/>
        <v>0</v>
      </c>
      <c r="L497" s="54">
        <f t="shared" si="777"/>
        <v>0</v>
      </c>
      <c r="M497" s="54">
        <f t="shared" si="777"/>
        <v>0</v>
      </c>
      <c r="N497" s="53">
        <f t="shared" si="777"/>
        <v>0</v>
      </c>
      <c r="O497" s="53">
        <f t="shared" si="777"/>
        <v>0</v>
      </c>
      <c r="P497" s="53">
        <f t="shared" si="777"/>
        <v>0</v>
      </c>
      <c r="Q497" s="54">
        <f t="shared" si="777"/>
        <v>0</v>
      </c>
      <c r="R497" s="54">
        <f t="shared" si="777"/>
        <v>0</v>
      </c>
      <c r="S497" s="54">
        <f t="shared" si="777"/>
        <v>0</v>
      </c>
      <c r="T497" s="54">
        <f t="shared" si="777"/>
        <v>0</v>
      </c>
      <c r="U497" s="53">
        <f t="shared" si="777"/>
        <v>0</v>
      </c>
      <c r="V497" s="53">
        <f t="shared" si="777"/>
        <v>0</v>
      </c>
      <c r="W497" s="53">
        <f t="shared" si="777"/>
        <v>0</v>
      </c>
      <c r="X497" s="58">
        <f t="shared" si="777"/>
        <v>0</v>
      </c>
      <c r="Y497" s="42">
        <f t="shared" si="777"/>
        <v>0</v>
      </c>
      <c r="Z497" s="54">
        <f t="shared" si="777"/>
        <v>0</v>
      </c>
      <c r="AA497" s="54">
        <f t="shared" si="777"/>
        <v>0</v>
      </c>
      <c r="AB497" s="54">
        <f t="shared" si="777"/>
        <v>0</v>
      </c>
      <c r="AC497" s="54">
        <f t="shared" si="777"/>
        <v>0</v>
      </c>
      <c r="AD497" s="53">
        <f t="shared" si="777"/>
        <v>0</v>
      </c>
      <c r="AE497" s="53">
        <f t="shared" si="777"/>
        <v>0</v>
      </c>
      <c r="AF497" s="53">
        <f t="shared" si="777"/>
        <v>0</v>
      </c>
      <c r="AG497" s="53">
        <f t="shared" si="777"/>
        <v>0</v>
      </c>
      <c r="AH497" s="54">
        <f t="shared" si="777"/>
        <v>0</v>
      </c>
      <c r="AI497" s="54">
        <f t="shared" si="777"/>
        <v>0</v>
      </c>
      <c r="AJ497" s="54">
        <f t="shared" si="777"/>
        <v>0</v>
      </c>
      <c r="AK497" s="54">
        <f t="shared" si="777"/>
        <v>0</v>
      </c>
      <c r="AL497" s="53">
        <f t="shared" si="777"/>
        <v>0</v>
      </c>
      <c r="AM497" s="53">
        <f t="shared" si="777"/>
        <v>0</v>
      </c>
      <c r="AN497" s="53">
        <f t="shared" si="777"/>
        <v>0</v>
      </c>
      <c r="AO497" s="58">
        <f t="shared" si="777"/>
        <v>0</v>
      </c>
      <c r="AP497" s="42">
        <f t="shared" si="777"/>
        <v>2.729709988605645E-9</v>
      </c>
      <c r="AQ497" s="58">
        <f t="shared" si="777"/>
        <v>0.10445260713643967</v>
      </c>
      <c r="AR497" s="42">
        <f t="shared" si="777"/>
        <v>8.3996900732677057E-2</v>
      </c>
      <c r="AS497" s="58">
        <f t="shared" si="777"/>
        <v>5.4311708066861969E-3</v>
      </c>
      <c r="AT497" s="42">
        <f t="shared" si="777"/>
        <v>7.248178009023854E-11</v>
      </c>
      <c r="AU497" s="58">
        <f t="shared" si="777"/>
        <v>2.169079132665386E-3</v>
      </c>
      <c r="AV497" s="42">
        <f t="shared" si="777"/>
        <v>0</v>
      </c>
      <c r="AW497" s="58">
        <f t="shared" si="777"/>
        <v>1.2930572930914205E-2</v>
      </c>
      <c r="AX497" s="42">
        <f t="shared" si="777"/>
        <v>4.8530113465519172E-2</v>
      </c>
      <c r="AY497" s="58">
        <f t="shared" si="777"/>
        <v>5.70945496039403E-3</v>
      </c>
      <c r="AZ497" s="42">
        <f t="shared" si="777"/>
        <v>0</v>
      </c>
      <c r="BA497" s="58">
        <f t="shared" si="777"/>
        <v>0.1014028034313447</v>
      </c>
      <c r="BB497" s="42">
        <f t="shared" si="777"/>
        <v>0.19590858398840905</v>
      </c>
      <c r="BC497" s="58">
        <f t="shared" si="777"/>
        <v>5.45512439590135E-2</v>
      </c>
      <c r="BD497" s="42">
        <f t="shared" si="777"/>
        <v>1.327018742606049E-2</v>
      </c>
      <c r="BE497" s="58">
        <f t="shared" si="777"/>
        <v>0.56481769225806444</v>
      </c>
      <c r="BF497" s="42">
        <f t="shared" si="777"/>
        <v>8.6358409382891153E-3</v>
      </c>
      <c r="BG497" s="58">
        <f t="shared" si="777"/>
        <v>1.7225591321876937E-2</v>
      </c>
      <c r="BH497" s="42">
        <f t="shared" si="777"/>
        <v>2.1396792032863086E-3</v>
      </c>
      <c r="BI497" s="58">
        <f t="shared" si="777"/>
        <v>6.5972348811702386E-2</v>
      </c>
      <c r="BJ497" s="42">
        <f t="shared" si="777"/>
        <v>3.1472209415615425E-2</v>
      </c>
      <c r="BK497" s="58">
        <f t="shared" si="777"/>
        <v>5.6308857797779718E-3</v>
      </c>
      <c r="BL497" s="42">
        <f t="shared" si="777"/>
        <v>1.5307513386297298E-3</v>
      </c>
      <c r="BM497" s="58">
        <f t="shared" si="777"/>
        <v>1.7214179782205193E-2</v>
      </c>
      <c r="BN497" s="42">
        <f t="shared" si="777"/>
        <v>9.9870846565276675E-6</v>
      </c>
      <c r="BO497" s="58">
        <f t="shared" si="777"/>
        <v>9.6593538375006116E-2</v>
      </c>
      <c r="BP497" s="42">
        <f t="shared" si="777"/>
        <v>4.1375275194267147E-2</v>
      </c>
      <c r="BQ497" s="58">
        <f t="shared" ref="BQ497:DD497" si="778">IF(SUM(BQ$318:BQ$422),BQ385/SUM(BQ$318:BQ$422)*BQ$426,0)</f>
        <v>0</v>
      </c>
      <c r="BR497" s="42">
        <f t="shared" si="778"/>
        <v>8.5982567987925233E-4</v>
      </c>
      <c r="BS497" s="58">
        <f t="shared" si="778"/>
        <v>0</v>
      </c>
      <c r="BT497" s="42">
        <f t="shared" si="778"/>
        <v>1.3022226353554113E-3</v>
      </c>
      <c r="BU497" s="58">
        <f t="shared" si="778"/>
        <v>6.4765191686150292</v>
      </c>
      <c r="BV497" s="42">
        <f t="shared" si="778"/>
        <v>1.3159882982152872E-3</v>
      </c>
      <c r="BW497" s="58">
        <f t="shared" si="778"/>
        <v>1.3188473821244147E-2</v>
      </c>
      <c r="BX497" s="42">
        <f t="shared" si="778"/>
        <v>0.30581892474572336</v>
      </c>
      <c r="BY497" s="58">
        <f t="shared" si="778"/>
        <v>0</v>
      </c>
      <c r="BZ497" s="42">
        <f t="shared" si="778"/>
        <v>1.4001448657415937E-2</v>
      </c>
      <c r="CA497" s="58">
        <f t="shared" si="778"/>
        <v>1.5194679650516558E-2</v>
      </c>
      <c r="CB497" s="42">
        <f t="shared" si="778"/>
        <v>0.28493182186568539</v>
      </c>
      <c r="CC497" s="58">
        <f t="shared" si="778"/>
        <v>0.39921512297020023</v>
      </c>
      <c r="CD497" s="42">
        <f t="shared" si="778"/>
        <v>7.9998372175758194E-3</v>
      </c>
      <c r="CE497" s="58">
        <f t="shared" si="778"/>
        <v>0.11551974488954303</v>
      </c>
      <c r="CF497" s="42">
        <f t="shared" si="778"/>
        <v>1.4579802181600305</v>
      </c>
      <c r="CG497" s="58">
        <f t="shared" si="778"/>
        <v>6.3781127461986498E-3</v>
      </c>
      <c r="CH497" s="42">
        <f t="shared" si="778"/>
        <v>0.59351483750370027</v>
      </c>
      <c r="CI497" s="58">
        <f t="shared" si="778"/>
        <v>5.2880826932753561E-2</v>
      </c>
      <c r="CJ497" s="42">
        <f t="shared" si="778"/>
        <v>3.372977876227726</v>
      </c>
      <c r="CK497" s="58">
        <f t="shared" si="778"/>
        <v>1.2848954143648969E-2</v>
      </c>
      <c r="CL497" s="42">
        <f t="shared" si="778"/>
        <v>0</v>
      </c>
      <c r="CM497" s="58">
        <f t="shared" si="778"/>
        <v>0</v>
      </c>
      <c r="CN497" s="42">
        <f t="shared" si="778"/>
        <v>1.4334990357612126E-4</v>
      </c>
      <c r="CO497" s="58">
        <f t="shared" si="778"/>
        <v>0</v>
      </c>
      <c r="CP497" s="42">
        <f t="shared" si="778"/>
        <v>0.26001347806817243</v>
      </c>
      <c r="CQ497" s="58">
        <f t="shared" si="778"/>
        <v>3.9195289885103804E-2</v>
      </c>
      <c r="CR497" s="42">
        <f t="shared" si="778"/>
        <v>1.1407013993358889E-2</v>
      </c>
      <c r="CS497" s="58">
        <f t="shared" si="778"/>
        <v>0.10226143141001985</v>
      </c>
      <c r="CT497" s="42">
        <f t="shared" si="778"/>
        <v>2.3740603791051775E-2</v>
      </c>
      <c r="CU497" s="58">
        <f t="shared" si="778"/>
        <v>0.19130872576531199</v>
      </c>
      <c r="CV497" s="42">
        <f t="shared" si="778"/>
        <v>2.4294565509043253</v>
      </c>
      <c r="CW497" s="58">
        <f t="shared" si="778"/>
        <v>0.6772817572607428</v>
      </c>
      <c r="CX497" s="42">
        <f t="shared" si="778"/>
        <v>0.56060174043355204</v>
      </c>
      <c r="CY497" s="58">
        <f t="shared" si="778"/>
        <v>0.95108414021337284</v>
      </c>
      <c r="CZ497" s="42">
        <f t="shared" si="778"/>
        <v>0</v>
      </c>
      <c r="DA497" s="58">
        <f t="shared" si="778"/>
        <v>1.6960855774719466E-2</v>
      </c>
      <c r="DB497" s="42">
        <f t="shared" si="778"/>
        <v>0.26112740300495912</v>
      </c>
      <c r="DC497" s="58">
        <f t="shared" si="778"/>
        <v>0</v>
      </c>
      <c r="DD497" s="60">
        <f t="shared" si="778"/>
        <v>0</v>
      </c>
      <c r="DE497" s="3"/>
    </row>
    <row r="498" spans="1:109" x14ac:dyDescent="0.35">
      <c r="A498" s="3"/>
      <c r="B498" s="3" t="s">
        <v>3907</v>
      </c>
      <c r="C498" s="39" t="s">
        <v>587</v>
      </c>
      <c r="D498" s="3" t="s">
        <v>587</v>
      </c>
      <c r="E498" s="56">
        <f t="shared" ref="E498:BP498" si="779">IF(SUM(E$318:E$422),E386/SUM(E$318:E$422)*E$426,0)</f>
        <v>0</v>
      </c>
      <c r="F498" s="54">
        <f t="shared" si="779"/>
        <v>0</v>
      </c>
      <c r="G498" s="54">
        <f t="shared" si="779"/>
        <v>0</v>
      </c>
      <c r="H498" s="54">
        <f t="shared" si="779"/>
        <v>0</v>
      </c>
      <c r="I498" s="54">
        <f t="shared" si="779"/>
        <v>0</v>
      </c>
      <c r="J498" s="53">
        <f t="shared" si="779"/>
        <v>0</v>
      </c>
      <c r="K498" s="53">
        <f t="shared" si="779"/>
        <v>0</v>
      </c>
      <c r="L498" s="53">
        <f t="shared" si="779"/>
        <v>0</v>
      </c>
      <c r="M498" s="53">
        <f t="shared" si="779"/>
        <v>0</v>
      </c>
      <c r="N498" s="54">
        <f t="shared" si="779"/>
        <v>0</v>
      </c>
      <c r="O498" s="54">
        <f t="shared" si="779"/>
        <v>0</v>
      </c>
      <c r="P498" s="54">
        <f t="shared" si="779"/>
        <v>0</v>
      </c>
      <c r="Q498" s="53">
        <f t="shared" si="779"/>
        <v>0</v>
      </c>
      <c r="R498" s="53">
        <f t="shared" si="779"/>
        <v>0</v>
      </c>
      <c r="S498" s="53">
        <f t="shared" si="779"/>
        <v>0</v>
      </c>
      <c r="T498" s="53">
        <f t="shared" si="779"/>
        <v>0</v>
      </c>
      <c r="U498" s="54">
        <f t="shared" si="779"/>
        <v>0</v>
      </c>
      <c r="V498" s="54">
        <f t="shared" si="779"/>
        <v>0</v>
      </c>
      <c r="W498" s="54">
        <f t="shared" si="779"/>
        <v>0</v>
      </c>
      <c r="X498" s="42">
        <f t="shared" si="779"/>
        <v>0</v>
      </c>
      <c r="Y498" s="58">
        <f t="shared" si="779"/>
        <v>0</v>
      </c>
      <c r="Z498" s="53">
        <f t="shared" si="779"/>
        <v>0</v>
      </c>
      <c r="AA498" s="53">
        <f t="shared" si="779"/>
        <v>0</v>
      </c>
      <c r="AB498" s="53">
        <f t="shared" si="779"/>
        <v>0</v>
      </c>
      <c r="AC498" s="53">
        <f t="shared" si="779"/>
        <v>0</v>
      </c>
      <c r="AD498" s="54">
        <f t="shared" si="779"/>
        <v>0</v>
      </c>
      <c r="AE498" s="54">
        <f t="shared" si="779"/>
        <v>0</v>
      </c>
      <c r="AF498" s="54">
        <f t="shared" si="779"/>
        <v>0</v>
      </c>
      <c r="AG498" s="54">
        <f t="shared" si="779"/>
        <v>0</v>
      </c>
      <c r="AH498" s="53">
        <f t="shared" si="779"/>
        <v>0</v>
      </c>
      <c r="AI498" s="53">
        <f t="shared" si="779"/>
        <v>0</v>
      </c>
      <c r="AJ498" s="53">
        <f t="shared" si="779"/>
        <v>0</v>
      </c>
      <c r="AK498" s="53">
        <f t="shared" si="779"/>
        <v>0</v>
      </c>
      <c r="AL498" s="54">
        <f t="shared" si="779"/>
        <v>0</v>
      </c>
      <c r="AM498" s="54">
        <f t="shared" si="779"/>
        <v>0</v>
      </c>
      <c r="AN498" s="54">
        <f t="shared" si="779"/>
        <v>0</v>
      </c>
      <c r="AO498" s="42">
        <f t="shared" si="779"/>
        <v>0</v>
      </c>
      <c r="AP498" s="58">
        <f t="shared" si="779"/>
        <v>5.283612595675217E-8</v>
      </c>
      <c r="AQ498" s="42">
        <f t="shared" si="779"/>
        <v>2.0217792843228577</v>
      </c>
      <c r="AR498" s="58">
        <f t="shared" si="779"/>
        <v>0.64106474011451442</v>
      </c>
      <c r="AS498" s="42">
        <f t="shared" si="779"/>
        <v>0.54423723068662522</v>
      </c>
      <c r="AT498" s="58">
        <f t="shared" si="779"/>
        <v>7.2631269896696476E-9</v>
      </c>
      <c r="AU498" s="42">
        <f t="shared" si="779"/>
        <v>0.30764487661662038</v>
      </c>
      <c r="AV498" s="58">
        <f t="shared" si="779"/>
        <v>3.6822864223076328E-3</v>
      </c>
      <c r="AW498" s="42">
        <f t="shared" si="779"/>
        <v>0.14457818051950924</v>
      </c>
      <c r="AX498" s="58">
        <f t="shared" si="779"/>
        <v>10.828907525354552</v>
      </c>
      <c r="AY498" s="42">
        <f t="shared" si="779"/>
        <v>2.0600062444057508</v>
      </c>
      <c r="AZ498" s="58">
        <f t="shared" si="779"/>
        <v>0</v>
      </c>
      <c r="BA498" s="42">
        <f t="shared" si="779"/>
        <v>2.4789488236332833</v>
      </c>
      <c r="BB498" s="58">
        <f t="shared" si="779"/>
        <v>2.5644815890746715</v>
      </c>
      <c r="BC498" s="42">
        <f t="shared" si="779"/>
        <v>0.82819331165392884</v>
      </c>
      <c r="BD498" s="58">
        <f t="shared" si="779"/>
        <v>0.16549070792002357</v>
      </c>
      <c r="BE498" s="42">
        <f t="shared" si="779"/>
        <v>0.70187334066727003</v>
      </c>
      <c r="BF498" s="58">
        <f t="shared" si="779"/>
        <v>0.24757884029722615</v>
      </c>
      <c r="BG498" s="42">
        <f t="shared" si="779"/>
        <v>0.36308096912729992</v>
      </c>
      <c r="BH498" s="58">
        <f t="shared" si="779"/>
        <v>2.8819753502503762E-3</v>
      </c>
      <c r="BI498" s="42">
        <f t="shared" si="779"/>
        <v>3.1834868478022171</v>
      </c>
      <c r="BJ498" s="58">
        <f t="shared" si="779"/>
        <v>0.35496855727819915</v>
      </c>
      <c r="BK498" s="42">
        <f t="shared" si="779"/>
        <v>0.90716153406139344</v>
      </c>
      <c r="BL498" s="58">
        <f t="shared" si="779"/>
        <v>2.6900830867372487E-2</v>
      </c>
      <c r="BM498" s="42">
        <f t="shared" si="779"/>
        <v>5.4044618203644115</v>
      </c>
      <c r="BN498" s="58">
        <f t="shared" si="779"/>
        <v>3.3513070675525864</v>
      </c>
      <c r="BO498" s="42">
        <f t="shared" si="779"/>
        <v>2.865173038675509</v>
      </c>
      <c r="BP498" s="58">
        <f t="shared" si="779"/>
        <v>0.41085858709681761</v>
      </c>
      <c r="BQ498" s="42">
        <f t="shared" ref="BQ498:DD498" si="780">IF(SUM(BQ$318:BQ$422),BQ386/SUM(BQ$318:BQ$422)*BQ$426,0)</f>
        <v>0.64234987474640981</v>
      </c>
      <c r="BR498" s="58">
        <f t="shared" si="780"/>
        <v>3.1977371336507125E-2</v>
      </c>
      <c r="BS498" s="42">
        <f t="shared" si="780"/>
        <v>2.1420475950642088</v>
      </c>
      <c r="BT498" s="58">
        <f t="shared" si="780"/>
        <v>1.6393650865852078E-3</v>
      </c>
      <c r="BU498" s="42">
        <f t="shared" si="780"/>
        <v>6.1936917890883558</v>
      </c>
      <c r="BV498" s="58">
        <f t="shared" si="780"/>
        <v>7.4307864603985223</v>
      </c>
      <c r="BW498" s="42">
        <f t="shared" si="780"/>
        <v>2.4345871641455998E-2</v>
      </c>
      <c r="BX498" s="58">
        <f t="shared" si="780"/>
        <v>15.358646337015569</v>
      </c>
      <c r="BY498" s="42">
        <f t="shared" si="780"/>
        <v>0</v>
      </c>
      <c r="BZ498" s="58">
        <f t="shared" si="780"/>
        <v>0.21973370421104146</v>
      </c>
      <c r="CA498" s="42">
        <f t="shared" si="780"/>
        <v>0.1196283813180888</v>
      </c>
      <c r="CB498" s="58">
        <f t="shared" si="780"/>
        <v>3.8923892106105402</v>
      </c>
      <c r="CC498" s="42">
        <f t="shared" si="780"/>
        <v>11.54325812301356</v>
      </c>
      <c r="CD498" s="58">
        <f t="shared" si="780"/>
        <v>0.36491838018936723</v>
      </c>
      <c r="CE498" s="42">
        <f t="shared" si="780"/>
        <v>0.26980605034538402</v>
      </c>
      <c r="CF498" s="58">
        <f t="shared" si="780"/>
        <v>0.27861045299080328</v>
      </c>
      <c r="CG498" s="42">
        <f t="shared" si="780"/>
        <v>0.21120259676559167</v>
      </c>
      <c r="CH498" s="58">
        <f t="shared" si="780"/>
        <v>13.010942114430309</v>
      </c>
      <c r="CI498" s="42">
        <f t="shared" si="780"/>
        <v>0.32883411160525799</v>
      </c>
      <c r="CJ498" s="58">
        <f t="shared" si="780"/>
        <v>2.5691818067308163</v>
      </c>
      <c r="CK498" s="42">
        <f t="shared" si="780"/>
        <v>4.771902764497634E-2</v>
      </c>
      <c r="CL498" s="58">
        <f t="shared" si="780"/>
        <v>2.6178729922942052</v>
      </c>
      <c r="CM498" s="42">
        <f t="shared" si="780"/>
        <v>0.53647280872649494</v>
      </c>
      <c r="CN498" s="58">
        <f t="shared" si="780"/>
        <v>0.53755783950753577</v>
      </c>
      <c r="CO498" s="42">
        <f t="shared" si="780"/>
        <v>0</v>
      </c>
      <c r="CP498" s="58">
        <f t="shared" si="780"/>
        <v>2.8880415635769379</v>
      </c>
      <c r="CQ498" s="42">
        <f t="shared" si="780"/>
        <v>0.10962572743731565</v>
      </c>
      <c r="CR498" s="58">
        <f t="shared" si="780"/>
        <v>9.3482916865147647E-2</v>
      </c>
      <c r="CS498" s="42">
        <f t="shared" si="780"/>
        <v>0.32372265987399856</v>
      </c>
      <c r="CT498" s="58">
        <f t="shared" si="780"/>
        <v>6.7719325467017796E-2</v>
      </c>
      <c r="CU498" s="42">
        <f t="shared" si="780"/>
        <v>0.69967976473570681</v>
      </c>
      <c r="CV498" s="58">
        <f t="shared" si="780"/>
        <v>9.1954422647392473</v>
      </c>
      <c r="CW498" s="42">
        <f t="shared" si="780"/>
        <v>8.2637322455889599</v>
      </c>
      <c r="CX498" s="58">
        <f t="shared" si="780"/>
        <v>2.6025786368394481</v>
      </c>
      <c r="CY498" s="42">
        <f t="shared" si="780"/>
        <v>0.90898422941771551</v>
      </c>
      <c r="CZ498" s="58">
        <f t="shared" si="780"/>
        <v>3.126590135148587E-3</v>
      </c>
      <c r="DA498" s="42">
        <f t="shared" si="780"/>
        <v>0.20104907800811567</v>
      </c>
      <c r="DB498" s="58">
        <f t="shared" si="780"/>
        <v>4.2251511236679784</v>
      </c>
      <c r="DC498" s="42">
        <f t="shared" si="780"/>
        <v>0.53495149118088392</v>
      </c>
      <c r="DD498" s="59">
        <f t="shared" si="780"/>
        <v>0</v>
      </c>
      <c r="DE498" s="3"/>
    </row>
    <row r="499" spans="1:109" x14ac:dyDescent="0.35">
      <c r="A499" s="3"/>
      <c r="B499" s="3" t="s">
        <v>3908</v>
      </c>
      <c r="C499" s="39" t="s">
        <v>588</v>
      </c>
      <c r="D499" s="3" t="s">
        <v>588</v>
      </c>
      <c r="E499" s="52">
        <f t="shared" ref="E499:BP499" si="781">IF(SUM(E$318:E$422),E387/SUM(E$318:E$422)*E$426,0)</f>
        <v>0</v>
      </c>
      <c r="F499" s="53">
        <f t="shared" si="781"/>
        <v>0</v>
      </c>
      <c r="G499" s="53">
        <f t="shared" si="781"/>
        <v>0</v>
      </c>
      <c r="H499" s="53">
        <f t="shared" si="781"/>
        <v>0</v>
      </c>
      <c r="I499" s="53">
        <f t="shared" si="781"/>
        <v>0</v>
      </c>
      <c r="J499" s="54">
        <f t="shared" si="781"/>
        <v>0</v>
      </c>
      <c r="K499" s="54">
        <f t="shared" si="781"/>
        <v>0</v>
      </c>
      <c r="L499" s="54">
        <f t="shared" si="781"/>
        <v>0</v>
      </c>
      <c r="M499" s="54">
        <f t="shared" si="781"/>
        <v>0</v>
      </c>
      <c r="N499" s="53">
        <f t="shared" si="781"/>
        <v>0</v>
      </c>
      <c r="O499" s="53">
        <f t="shared" si="781"/>
        <v>0</v>
      </c>
      <c r="P499" s="53">
        <f t="shared" si="781"/>
        <v>0</v>
      </c>
      <c r="Q499" s="54">
        <f t="shared" si="781"/>
        <v>0</v>
      </c>
      <c r="R499" s="54">
        <f t="shared" si="781"/>
        <v>0</v>
      </c>
      <c r="S499" s="54">
        <f t="shared" si="781"/>
        <v>0</v>
      </c>
      <c r="T499" s="54">
        <f t="shared" si="781"/>
        <v>0</v>
      </c>
      <c r="U499" s="53">
        <f t="shared" si="781"/>
        <v>0</v>
      </c>
      <c r="V499" s="53">
        <f t="shared" si="781"/>
        <v>0</v>
      </c>
      <c r="W499" s="53">
        <f t="shared" si="781"/>
        <v>0</v>
      </c>
      <c r="X499" s="58">
        <f t="shared" si="781"/>
        <v>0</v>
      </c>
      <c r="Y499" s="42">
        <f t="shared" si="781"/>
        <v>0</v>
      </c>
      <c r="Z499" s="54">
        <f t="shared" si="781"/>
        <v>0</v>
      </c>
      <c r="AA499" s="54">
        <f t="shared" si="781"/>
        <v>0</v>
      </c>
      <c r="AB499" s="54">
        <f t="shared" si="781"/>
        <v>0</v>
      </c>
      <c r="AC499" s="54">
        <f t="shared" si="781"/>
        <v>0</v>
      </c>
      <c r="AD499" s="53">
        <f t="shared" si="781"/>
        <v>0</v>
      </c>
      <c r="AE499" s="53">
        <f t="shared" si="781"/>
        <v>0</v>
      </c>
      <c r="AF499" s="53">
        <f t="shared" si="781"/>
        <v>0</v>
      </c>
      <c r="AG499" s="53">
        <f t="shared" si="781"/>
        <v>0</v>
      </c>
      <c r="AH499" s="54">
        <f t="shared" si="781"/>
        <v>0</v>
      </c>
      <c r="AI499" s="54">
        <f t="shared" si="781"/>
        <v>0</v>
      </c>
      <c r="AJ499" s="54">
        <f t="shared" si="781"/>
        <v>0</v>
      </c>
      <c r="AK499" s="54">
        <f t="shared" si="781"/>
        <v>0</v>
      </c>
      <c r="AL499" s="53">
        <f t="shared" si="781"/>
        <v>0</v>
      </c>
      <c r="AM499" s="53">
        <f t="shared" si="781"/>
        <v>0</v>
      </c>
      <c r="AN499" s="53">
        <f t="shared" si="781"/>
        <v>0</v>
      </c>
      <c r="AO499" s="58">
        <f t="shared" si="781"/>
        <v>0</v>
      </c>
      <c r="AP499" s="42">
        <f t="shared" si="781"/>
        <v>1.2483469473782767E-9</v>
      </c>
      <c r="AQ499" s="58">
        <f t="shared" si="781"/>
        <v>4.7768112293527037E-2</v>
      </c>
      <c r="AR499" s="42">
        <f t="shared" si="781"/>
        <v>6.9743934032532942E-2</v>
      </c>
      <c r="AS499" s="58">
        <f t="shared" si="781"/>
        <v>0.80408855735015239</v>
      </c>
      <c r="AT499" s="42">
        <f t="shared" si="781"/>
        <v>1.0730977179944605E-8</v>
      </c>
      <c r="AU499" s="58">
        <f t="shared" si="781"/>
        <v>0</v>
      </c>
      <c r="AV499" s="42">
        <f t="shared" si="781"/>
        <v>1.1671779642431258E-5</v>
      </c>
      <c r="AW499" s="58">
        <f t="shared" si="781"/>
        <v>3.5053815226174546E-2</v>
      </c>
      <c r="AX499" s="42">
        <f t="shared" si="781"/>
        <v>0.36845841416601349</v>
      </c>
      <c r="AY499" s="58">
        <f t="shared" si="781"/>
        <v>0.37794160171743363</v>
      </c>
      <c r="AZ499" s="42">
        <f t="shared" si="781"/>
        <v>0</v>
      </c>
      <c r="BA499" s="58">
        <f t="shared" si="781"/>
        <v>0.10302741956603186</v>
      </c>
      <c r="BB499" s="42">
        <f t="shared" si="781"/>
        <v>1.3398827437114178</v>
      </c>
      <c r="BC499" s="58">
        <f t="shared" si="781"/>
        <v>0.36854642477230704</v>
      </c>
      <c r="BD499" s="42">
        <f t="shared" si="781"/>
        <v>4.7624589348593729E-3</v>
      </c>
      <c r="BE499" s="58">
        <f t="shared" si="781"/>
        <v>8.4524176135383863E-2</v>
      </c>
      <c r="BF499" s="42">
        <f t="shared" si="781"/>
        <v>2.5460375610028532E-2</v>
      </c>
      <c r="BG499" s="58">
        <f t="shared" si="781"/>
        <v>4.591259859418368E-2</v>
      </c>
      <c r="BH499" s="42">
        <f t="shared" si="781"/>
        <v>6.8727501265704143E-4</v>
      </c>
      <c r="BI499" s="58">
        <f t="shared" si="781"/>
        <v>0.4660316914538416</v>
      </c>
      <c r="BJ499" s="42">
        <f t="shared" si="781"/>
        <v>1.3687713282242201E-2</v>
      </c>
      <c r="BK499" s="58">
        <f t="shared" si="781"/>
        <v>0.10482743725228429</v>
      </c>
      <c r="BL499" s="42">
        <f t="shared" si="781"/>
        <v>1.3556121471540125E-2</v>
      </c>
      <c r="BM499" s="58">
        <f t="shared" si="781"/>
        <v>2.2362732782418133E-3</v>
      </c>
      <c r="BN499" s="42">
        <f t="shared" si="781"/>
        <v>3.018971523090423E-3</v>
      </c>
      <c r="BO499" s="58">
        <f t="shared" si="781"/>
        <v>8.402615584004218E-2</v>
      </c>
      <c r="BP499" s="42">
        <f t="shared" si="781"/>
        <v>8.3559197123779128E-2</v>
      </c>
      <c r="BQ499" s="58">
        <f t="shared" ref="BQ499:DD499" si="782">IF(SUM(BQ$318:BQ$422),BQ387/SUM(BQ$318:BQ$422)*BQ$426,0)</f>
        <v>1.2001158244469458E-2</v>
      </c>
      <c r="BR499" s="42">
        <f t="shared" si="782"/>
        <v>0.10786595545196716</v>
      </c>
      <c r="BS499" s="58">
        <f t="shared" si="782"/>
        <v>0</v>
      </c>
      <c r="BT499" s="42">
        <f t="shared" si="782"/>
        <v>1.7104694715950702E-4</v>
      </c>
      <c r="BU499" s="58">
        <f t="shared" si="782"/>
        <v>0</v>
      </c>
      <c r="BV499" s="42">
        <f t="shared" si="782"/>
        <v>0.316813537379453</v>
      </c>
      <c r="BW499" s="58">
        <f t="shared" si="782"/>
        <v>1.3389516117103806E-2</v>
      </c>
      <c r="BX499" s="42">
        <f t="shared" si="782"/>
        <v>1.1949574905626872</v>
      </c>
      <c r="BY499" s="58">
        <f t="shared" si="782"/>
        <v>0</v>
      </c>
      <c r="BZ499" s="42">
        <f t="shared" si="782"/>
        <v>3.7317486618440858E-2</v>
      </c>
      <c r="CA499" s="58">
        <f t="shared" si="782"/>
        <v>3.4131572946115948E-2</v>
      </c>
      <c r="CB499" s="42">
        <f t="shared" si="782"/>
        <v>0.32383868895036111</v>
      </c>
      <c r="CC499" s="58">
        <f t="shared" si="782"/>
        <v>1.096648201104985</v>
      </c>
      <c r="CD499" s="42">
        <f t="shared" si="782"/>
        <v>0.21664648402878534</v>
      </c>
      <c r="CE499" s="58">
        <f t="shared" si="782"/>
        <v>6.9550631952428324E-3</v>
      </c>
      <c r="CF499" s="42">
        <f t="shared" si="782"/>
        <v>2.245532749268234E-3</v>
      </c>
      <c r="CG499" s="58">
        <f t="shared" si="782"/>
        <v>0.18152240410875245</v>
      </c>
      <c r="CH499" s="42">
        <f t="shared" si="782"/>
        <v>6.5110668424762936</v>
      </c>
      <c r="CI499" s="58">
        <f t="shared" si="782"/>
        <v>5.5536412305199331E-2</v>
      </c>
      <c r="CJ499" s="42">
        <f t="shared" si="782"/>
        <v>0.15389611311716395</v>
      </c>
      <c r="CK499" s="58">
        <f t="shared" si="782"/>
        <v>3.6686251191158218E-3</v>
      </c>
      <c r="CL499" s="42">
        <f t="shared" si="782"/>
        <v>0</v>
      </c>
      <c r="CM499" s="58">
        <f t="shared" si="782"/>
        <v>0</v>
      </c>
      <c r="CN499" s="42">
        <f t="shared" si="782"/>
        <v>4.4391076316988232E-6</v>
      </c>
      <c r="CO499" s="58">
        <f t="shared" si="782"/>
        <v>0</v>
      </c>
      <c r="CP499" s="42">
        <f t="shared" si="782"/>
        <v>1.6836133520030103</v>
      </c>
      <c r="CQ499" s="58">
        <f t="shared" si="782"/>
        <v>1.5723310811281557E-2</v>
      </c>
      <c r="CR499" s="42">
        <f t="shared" si="782"/>
        <v>1.6669277861294407E-2</v>
      </c>
      <c r="CS499" s="58">
        <f t="shared" si="782"/>
        <v>7.194260077678126E-2</v>
      </c>
      <c r="CT499" s="42">
        <f t="shared" si="782"/>
        <v>2.5249227218844761E-2</v>
      </c>
      <c r="CU499" s="58">
        <f t="shared" si="782"/>
        <v>0.18520990440316223</v>
      </c>
      <c r="CV499" s="42">
        <f t="shared" si="782"/>
        <v>0</v>
      </c>
      <c r="CW499" s="58">
        <f t="shared" si="782"/>
        <v>6.759397474512884</v>
      </c>
      <c r="CX499" s="42">
        <f t="shared" si="782"/>
        <v>0.65632852273776277</v>
      </c>
      <c r="CY499" s="58">
        <f t="shared" si="782"/>
        <v>0.15433241258673597</v>
      </c>
      <c r="CZ499" s="42">
        <f t="shared" si="782"/>
        <v>0</v>
      </c>
      <c r="DA499" s="58">
        <f t="shared" si="782"/>
        <v>1.2072307837486156E-2</v>
      </c>
      <c r="DB499" s="42">
        <f t="shared" si="782"/>
        <v>1.3102671206716294</v>
      </c>
      <c r="DC499" s="58">
        <f t="shared" si="782"/>
        <v>0</v>
      </c>
      <c r="DD499" s="60">
        <f t="shared" si="782"/>
        <v>0</v>
      </c>
      <c r="DE499" s="3"/>
    </row>
    <row r="500" spans="1:109" x14ac:dyDescent="0.35">
      <c r="A500" s="3"/>
      <c r="B500" s="3" t="s">
        <v>3909</v>
      </c>
      <c r="C500" s="39" t="s">
        <v>589</v>
      </c>
      <c r="D500" s="3" t="s">
        <v>589</v>
      </c>
      <c r="E500" s="56">
        <f t="shared" ref="E500:BP500" si="783">IF(SUM(E$318:E$422),E388/SUM(E$318:E$422)*E$426,0)</f>
        <v>0</v>
      </c>
      <c r="F500" s="54">
        <f t="shared" si="783"/>
        <v>0</v>
      </c>
      <c r="G500" s="54">
        <f t="shared" si="783"/>
        <v>0</v>
      </c>
      <c r="H500" s="54">
        <f t="shared" si="783"/>
        <v>0</v>
      </c>
      <c r="I500" s="54">
        <f t="shared" si="783"/>
        <v>0</v>
      </c>
      <c r="J500" s="53">
        <f t="shared" si="783"/>
        <v>0</v>
      </c>
      <c r="K500" s="53">
        <f t="shared" si="783"/>
        <v>0</v>
      </c>
      <c r="L500" s="53">
        <f t="shared" si="783"/>
        <v>0</v>
      </c>
      <c r="M500" s="53">
        <f t="shared" si="783"/>
        <v>0</v>
      </c>
      <c r="N500" s="54">
        <f t="shared" si="783"/>
        <v>0</v>
      </c>
      <c r="O500" s="54">
        <f t="shared" si="783"/>
        <v>0</v>
      </c>
      <c r="P500" s="54">
        <f t="shared" si="783"/>
        <v>0</v>
      </c>
      <c r="Q500" s="53">
        <f t="shared" si="783"/>
        <v>0</v>
      </c>
      <c r="R500" s="53">
        <f t="shared" si="783"/>
        <v>0</v>
      </c>
      <c r="S500" s="53">
        <f t="shared" si="783"/>
        <v>0</v>
      </c>
      <c r="T500" s="53">
        <f t="shared" si="783"/>
        <v>0</v>
      </c>
      <c r="U500" s="54">
        <f t="shared" si="783"/>
        <v>0</v>
      </c>
      <c r="V500" s="54">
        <f t="shared" si="783"/>
        <v>0</v>
      </c>
      <c r="W500" s="54">
        <f t="shared" si="783"/>
        <v>0</v>
      </c>
      <c r="X500" s="42">
        <f t="shared" si="783"/>
        <v>0</v>
      </c>
      <c r="Y500" s="58">
        <f t="shared" si="783"/>
        <v>0</v>
      </c>
      <c r="Z500" s="53">
        <f t="shared" si="783"/>
        <v>0</v>
      </c>
      <c r="AA500" s="53">
        <f t="shared" si="783"/>
        <v>0</v>
      </c>
      <c r="AB500" s="53">
        <f t="shared" si="783"/>
        <v>0</v>
      </c>
      <c r="AC500" s="53">
        <f t="shared" si="783"/>
        <v>0</v>
      </c>
      <c r="AD500" s="54">
        <f t="shared" si="783"/>
        <v>0</v>
      </c>
      <c r="AE500" s="54">
        <f t="shared" si="783"/>
        <v>0</v>
      </c>
      <c r="AF500" s="54">
        <f t="shared" si="783"/>
        <v>0</v>
      </c>
      <c r="AG500" s="54">
        <f t="shared" si="783"/>
        <v>0</v>
      </c>
      <c r="AH500" s="53">
        <f t="shared" si="783"/>
        <v>0</v>
      </c>
      <c r="AI500" s="53">
        <f t="shared" si="783"/>
        <v>0</v>
      </c>
      <c r="AJ500" s="53">
        <f t="shared" si="783"/>
        <v>0</v>
      </c>
      <c r="AK500" s="53">
        <f t="shared" si="783"/>
        <v>0</v>
      </c>
      <c r="AL500" s="54">
        <f t="shared" si="783"/>
        <v>0</v>
      </c>
      <c r="AM500" s="54">
        <f t="shared" si="783"/>
        <v>0</v>
      </c>
      <c r="AN500" s="54">
        <f t="shared" si="783"/>
        <v>0</v>
      </c>
      <c r="AO500" s="42">
        <f t="shared" si="783"/>
        <v>0</v>
      </c>
      <c r="AP500" s="58">
        <f t="shared" si="783"/>
        <v>3.0666364825155368E-10</v>
      </c>
      <c r="AQ500" s="42">
        <f t="shared" si="783"/>
        <v>1.1734513082911397E-2</v>
      </c>
      <c r="AR500" s="58">
        <f t="shared" si="783"/>
        <v>1.0694572619090462E-2</v>
      </c>
      <c r="AS500" s="42">
        <f t="shared" si="783"/>
        <v>0.17539643224584792</v>
      </c>
      <c r="AT500" s="58">
        <f t="shared" si="783"/>
        <v>2.3407559959272903E-9</v>
      </c>
      <c r="AU500" s="42">
        <f t="shared" si="783"/>
        <v>0</v>
      </c>
      <c r="AV500" s="58">
        <f t="shared" si="783"/>
        <v>2.5785378869206706E-6</v>
      </c>
      <c r="AW500" s="42">
        <f t="shared" si="783"/>
        <v>8.507013735956831E-3</v>
      </c>
      <c r="AX500" s="58">
        <f t="shared" si="783"/>
        <v>8.1746414873467371E-2</v>
      </c>
      <c r="AY500" s="42">
        <f t="shared" si="783"/>
        <v>8.3228412979977864E-2</v>
      </c>
      <c r="AZ500" s="58">
        <f t="shared" si="783"/>
        <v>0</v>
      </c>
      <c r="BA500" s="42">
        <f t="shared" si="783"/>
        <v>2.9925469462676445E-2</v>
      </c>
      <c r="BB500" s="58">
        <f t="shared" si="783"/>
        <v>0.30469346530377184</v>
      </c>
      <c r="BC500" s="42">
        <f t="shared" si="783"/>
        <v>8.0259948715115076E-2</v>
      </c>
      <c r="BD500" s="58">
        <f t="shared" si="783"/>
        <v>0</v>
      </c>
      <c r="BE500" s="42">
        <f t="shared" si="783"/>
        <v>1.8611240436320967E-2</v>
      </c>
      <c r="BF500" s="58">
        <f t="shared" si="783"/>
        <v>5.7486045307802384E-3</v>
      </c>
      <c r="BG500" s="42">
        <f t="shared" si="783"/>
        <v>1.0099317640791559E-2</v>
      </c>
      <c r="BH500" s="58">
        <f t="shared" si="783"/>
        <v>1.5040589302591157E-4</v>
      </c>
      <c r="BI500" s="42">
        <f t="shared" si="783"/>
        <v>9.1230682135838057E-2</v>
      </c>
      <c r="BJ500" s="58">
        <f t="shared" si="783"/>
        <v>2.9778423302427269E-3</v>
      </c>
      <c r="BK500" s="42">
        <f t="shared" si="783"/>
        <v>2.2913664565970864E-2</v>
      </c>
      <c r="BL500" s="58">
        <f t="shared" si="783"/>
        <v>3.0119549105202259E-3</v>
      </c>
      <c r="BM500" s="42">
        <f t="shared" si="783"/>
        <v>4.911269719067036E-4</v>
      </c>
      <c r="BN500" s="58">
        <f t="shared" si="783"/>
        <v>6.6439198361952054E-4</v>
      </c>
      <c r="BO500" s="42">
        <f t="shared" si="783"/>
        <v>1.3499382863047542E-2</v>
      </c>
      <c r="BP500" s="58">
        <f t="shared" si="783"/>
        <v>1.8274796954226756E-2</v>
      </c>
      <c r="BQ500" s="42">
        <f t="shared" ref="BQ500:DD500" si="784">IF(SUM(BQ$318:BQ$422),BQ388/SUM(BQ$318:BQ$422)*BQ$426,0)</f>
        <v>0</v>
      </c>
      <c r="BR500" s="58">
        <f t="shared" si="784"/>
        <v>2.4757979839704257E-2</v>
      </c>
      <c r="BS500" s="42">
        <f t="shared" si="784"/>
        <v>0</v>
      </c>
      <c r="BT500" s="58">
        <f t="shared" si="784"/>
        <v>3.6988074223875478E-5</v>
      </c>
      <c r="BU500" s="42">
        <f t="shared" si="784"/>
        <v>0</v>
      </c>
      <c r="BV500" s="58">
        <f t="shared" si="784"/>
        <v>6.858194918659434E-2</v>
      </c>
      <c r="BW500" s="42">
        <f t="shared" si="784"/>
        <v>2.9206991184033996E-3</v>
      </c>
      <c r="BX500" s="58">
        <f t="shared" si="784"/>
        <v>0.20564368778780442</v>
      </c>
      <c r="BY500" s="42">
        <f t="shared" si="784"/>
        <v>0</v>
      </c>
      <c r="BZ500" s="58">
        <f t="shared" si="784"/>
        <v>4.2941737231113001E-3</v>
      </c>
      <c r="CA500" s="42">
        <f t="shared" si="784"/>
        <v>7.4228506139984024E-3</v>
      </c>
      <c r="CB500" s="58">
        <f t="shared" si="784"/>
        <v>5.2675227695961134E-2</v>
      </c>
      <c r="CC500" s="42">
        <f t="shared" si="784"/>
        <v>0.23876931235937063</v>
      </c>
      <c r="CD500" s="58">
        <f t="shared" si="784"/>
        <v>4.7225727328435538E-2</v>
      </c>
      <c r="CE500" s="42">
        <f t="shared" si="784"/>
        <v>1.5185887943688311E-3</v>
      </c>
      <c r="CF500" s="58">
        <f t="shared" si="784"/>
        <v>4.8762860280626144E-4</v>
      </c>
      <c r="CG500" s="42">
        <f t="shared" si="784"/>
        <v>3.9415212053609726E-2</v>
      </c>
      <c r="CH500" s="58">
        <f t="shared" si="784"/>
        <v>1.4311924860164433</v>
      </c>
      <c r="CI500" s="42">
        <f t="shared" si="784"/>
        <v>1.2033952050352967E-2</v>
      </c>
      <c r="CJ500" s="58">
        <f t="shared" si="784"/>
        <v>3.1086357198478829E-2</v>
      </c>
      <c r="CK500" s="42">
        <f t="shared" si="784"/>
        <v>1.0274088053575483E-3</v>
      </c>
      <c r="CL500" s="58">
        <f t="shared" si="784"/>
        <v>0</v>
      </c>
      <c r="CM500" s="42">
        <f t="shared" si="784"/>
        <v>0</v>
      </c>
      <c r="CN500" s="58">
        <f t="shared" si="784"/>
        <v>1.1038101658084564E-6</v>
      </c>
      <c r="CO500" s="42">
        <f t="shared" si="784"/>
        <v>0</v>
      </c>
      <c r="CP500" s="58">
        <f t="shared" si="784"/>
        <v>0.30665532129716078</v>
      </c>
      <c r="CQ500" s="42">
        <f t="shared" si="784"/>
        <v>3.4136088003081334E-3</v>
      </c>
      <c r="CR500" s="58">
        <f t="shared" si="784"/>
        <v>3.6594558794942208E-3</v>
      </c>
      <c r="CS500" s="42">
        <f t="shared" si="784"/>
        <v>9.4491703189983033E-3</v>
      </c>
      <c r="CT500" s="58">
        <f t="shared" si="784"/>
        <v>5.7456173063925951E-3</v>
      </c>
      <c r="CU500" s="42">
        <f t="shared" si="784"/>
        <v>4.1098020651346004E-2</v>
      </c>
      <c r="CV500" s="58">
        <f t="shared" si="784"/>
        <v>0</v>
      </c>
      <c r="CW500" s="42">
        <f t="shared" si="784"/>
        <v>0.91198567067801639</v>
      </c>
      <c r="CX500" s="58">
        <f t="shared" si="784"/>
        <v>0.13761058667098497</v>
      </c>
      <c r="CY500" s="42">
        <f t="shared" si="784"/>
        <v>2.9554264656874461E-2</v>
      </c>
      <c r="CZ500" s="58">
        <f t="shared" si="784"/>
        <v>0</v>
      </c>
      <c r="DA500" s="42">
        <f t="shared" si="784"/>
        <v>2.6159279800102957E-3</v>
      </c>
      <c r="DB500" s="58">
        <f t="shared" si="784"/>
        <v>0.26811093607063652</v>
      </c>
      <c r="DC500" s="42">
        <f t="shared" si="784"/>
        <v>0</v>
      </c>
      <c r="DD500" s="59">
        <f t="shared" si="784"/>
        <v>0</v>
      </c>
      <c r="DE500" s="3"/>
    </row>
    <row r="501" spans="1:109" x14ac:dyDescent="0.35">
      <c r="A501" s="3"/>
      <c r="B501" s="3" t="s">
        <v>3910</v>
      </c>
      <c r="C501" s="39" t="s">
        <v>590</v>
      </c>
      <c r="D501" s="3" t="s">
        <v>590</v>
      </c>
      <c r="E501" s="52">
        <f t="shared" ref="E501:BP501" si="785">IF(SUM(E$318:E$422),E389/SUM(E$318:E$422)*E$426,0)</f>
        <v>0</v>
      </c>
      <c r="F501" s="53">
        <f t="shared" si="785"/>
        <v>0</v>
      </c>
      <c r="G501" s="53">
        <f t="shared" si="785"/>
        <v>0</v>
      </c>
      <c r="H501" s="53">
        <f t="shared" si="785"/>
        <v>0</v>
      </c>
      <c r="I501" s="53">
        <f t="shared" si="785"/>
        <v>0</v>
      </c>
      <c r="J501" s="54">
        <f t="shared" si="785"/>
        <v>0</v>
      </c>
      <c r="K501" s="54">
        <f t="shared" si="785"/>
        <v>0</v>
      </c>
      <c r="L501" s="54">
        <f t="shared" si="785"/>
        <v>0</v>
      </c>
      <c r="M501" s="54">
        <f t="shared" si="785"/>
        <v>0</v>
      </c>
      <c r="N501" s="53">
        <f t="shared" si="785"/>
        <v>0</v>
      </c>
      <c r="O501" s="53">
        <f t="shared" si="785"/>
        <v>0</v>
      </c>
      <c r="P501" s="53">
        <f t="shared" si="785"/>
        <v>0</v>
      </c>
      <c r="Q501" s="54">
        <f t="shared" si="785"/>
        <v>0</v>
      </c>
      <c r="R501" s="54">
        <f t="shared" si="785"/>
        <v>0</v>
      </c>
      <c r="S501" s="54">
        <f t="shared" si="785"/>
        <v>0</v>
      </c>
      <c r="T501" s="54">
        <f t="shared" si="785"/>
        <v>0</v>
      </c>
      <c r="U501" s="53">
        <f t="shared" si="785"/>
        <v>0</v>
      </c>
      <c r="V501" s="53">
        <f t="shared" si="785"/>
        <v>0</v>
      </c>
      <c r="W501" s="53">
        <f t="shared" si="785"/>
        <v>0</v>
      </c>
      <c r="X501" s="58">
        <f t="shared" si="785"/>
        <v>0</v>
      </c>
      <c r="Y501" s="42">
        <f t="shared" si="785"/>
        <v>0</v>
      </c>
      <c r="Z501" s="54">
        <f t="shared" si="785"/>
        <v>0</v>
      </c>
      <c r="AA501" s="54">
        <f t="shared" si="785"/>
        <v>0</v>
      </c>
      <c r="AB501" s="54">
        <f t="shared" si="785"/>
        <v>0</v>
      </c>
      <c r="AC501" s="54">
        <f t="shared" si="785"/>
        <v>0</v>
      </c>
      <c r="AD501" s="53">
        <f t="shared" si="785"/>
        <v>0</v>
      </c>
      <c r="AE501" s="53">
        <f t="shared" si="785"/>
        <v>0</v>
      </c>
      <c r="AF501" s="53">
        <f t="shared" si="785"/>
        <v>0</v>
      </c>
      <c r="AG501" s="53">
        <f t="shared" si="785"/>
        <v>0</v>
      </c>
      <c r="AH501" s="54">
        <f t="shared" si="785"/>
        <v>0</v>
      </c>
      <c r="AI501" s="54">
        <f t="shared" si="785"/>
        <v>0</v>
      </c>
      <c r="AJ501" s="54">
        <f t="shared" si="785"/>
        <v>0</v>
      </c>
      <c r="AK501" s="54">
        <f t="shared" si="785"/>
        <v>0</v>
      </c>
      <c r="AL501" s="53">
        <f t="shared" si="785"/>
        <v>0</v>
      </c>
      <c r="AM501" s="53">
        <f t="shared" si="785"/>
        <v>0</v>
      </c>
      <c r="AN501" s="53">
        <f t="shared" si="785"/>
        <v>0</v>
      </c>
      <c r="AO501" s="58">
        <f t="shared" si="785"/>
        <v>0</v>
      </c>
      <c r="AP501" s="42">
        <f t="shared" si="785"/>
        <v>2.0267830138639956E-8</v>
      </c>
      <c r="AQ501" s="58">
        <f t="shared" si="785"/>
        <v>0.77555040931686792</v>
      </c>
      <c r="AR501" s="42">
        <f t="shared" si="785"/>
        <v>23.862566779082712</v>
      </c>
      <c r="AS501" s="58">
        <f t="shared" si="785"/>
        <v>0</v>
      </c>
      <c r="AT501" s="42">
        <f t="shared" si="785"/>
        <v>0</v>
      </c>
      <c r="AU501" s="58">
        <f t="shared" si="785"/>
        <v>6.1652456094418863E-2</v>
      </c>
      <c r="AV501" s="42">
        <f t="shared" si="785"/>
        <v>0</v>
      </c>
      <c r="AW501" s="58">
        <f t="shared" si="785"/>
        <v>5.3768703542665705E-2</v>
      </c>
      <c r="AX501" s="42">
        <f t="shared" si="785"/>
        <v>0.47740257871609992</v>
      </c>
      <c r="AY501" s="58">
        <f t="shared" si="785"/>
        <v>0.57708664232471962</v>
      </c>
      <c r="AZ501" s="42">
        <f t="shared" si="785"/>
        <v>0</v>
      </c>
      <c r="BA501" s="58">
        <f t="shared" si="785"/>
        <v>0.2271976074547874</v>
      </c>
      <c r="BB501" s="42">
        <f t="shared" si="785"/>
        <v>0.49026778220980644</v>
      </c>
      <c r="BC501" s="58">
        <f t="shared" si="785"/>
        <v>0.37898040114887688</v>
      </c>
      <c r="BD501" s="42">
        <f t="shared" si="785"/>
        <v>0</v>
      </c>
      <c r="BE501" s="58">
        <f t="shared" si="785"/>
        <v>5.1359241355739536E-4</v>
      </c>
      <c r="BF501" s="42">
        <f t="shared" si="785"/>
        <v>0.16019927342802534</v>
      </c>
      <c r="BG501" s="58">
        <f t="shared" si="785"/>
        <v>8.4579261977079934E-2</v>
      </c>
      <c r="BH501" s="42">
        <f t="shared" si="785"/>
        <v>0</v>
      </c>
      <c r="BI501" s="58">
        <f t="shared" si="785"/>
        <v>0.67405582959143595</v>
      </c>
      <c r="BJ501" s="42">
        <f t="shared" si="785"/>
        <v>5.8873742839092025E-2</v>
      </c>
      <c r="BK501" s="58">
        <f t="shared" si="785"/>
        <v>2.7374442744121857E-2</v>
      </c>
      <c r="BL501" s="42">
        <f t="shared" si="785"/>
        <v>2.5114664358948856E-4</v>
      </c>
      <c r="BM501" s="58">
        <f t="shared" si="785"/>
        <v>0</v>
      </c>
      <c r="BN501" s="42">
        <f t="shared" si="785"/>
        <v>0.52286131027929572</v>
      </c>
      <c r="BO501" s="58">
        <f t="shared" si="785"/>
        <v>0.25200530358046014</v>
      </c>
      <c r="BP501" s="42">
        <f t="shared" si="785"/>
        <v>1.3259567093893436E-2</v>
      </c>
      <c r="BQ501" s="58">
        <f t="shared" ref="BQ501:DD501" si="786">IF(SUM(BQ$318:BQ$422),BQ389/SUM(BQ$318:BQ$422)*BQ$426,0)</f>
        <v>1.3686648269291418E-2</v>
      </c>
      <c r="BR501" s="42">
        <f t="shared" si="786"/>
        <v>2.6583851586705579E-2</v>
      </c>
      <c r="BS501" s="58">
        <f t="shared" si="786"/>
        <v>0.85188766257914128</v>
      </c>
      <c r="BT501" s="42">
        <f t="shared" si="786"/>
        <v>0</v>
      </c>
      <c r="BU501" s="58">
        <f t="shared" si="786"/>
        <v>0.31181591800291214</v>
      </c>
      <c r="BV501" s="42">
        <f t="shared" si="786"/>
        <v>2.617017155034243E-2</v>
      </c>
      <c r="BW501" s="58">
        <f t="shared" si="786"/>
        <v>0.10846235043999862</v>
      </c>
      <c r="BX501" s="42">
        <f t="shared" si="786"/>
        <v>10.987600874120393</v>
      </c>
      <c r="BY501" s="58">
        <f t="shared" si="786"/>
        <v>0</v>
      </c>
      <c r="BZ501" s="42">
        <f t="shared" si="786"/>
        <v>7.6314432212035183E-2</v>
      </c>
      <c r="CA501" s="58">
        <f t="shared" si="786"/>
        <v>4.3670685798926419E-2</v>
      </c>
      <c r="CB501" s="42">
        <f t="shared" si="786"/>
        <v>1.4502747980372948</v>
      </c>
      <c r="CC501" s="58">
        <f t="shared" si="786"/>
        <v>2.9280319449622998</v>
      </c>
      <c r="CD501" s="42">
        <f t="shared" si="786"/>
        <v>1.0269038312069398</v>
      </c>
      <c r="CE501" s="58">
        <f t="shared" si="786"/>
        <v>0</v>
      </c>
      <c r="CF501" s="42">
        <f t="shared" si="786"/>
        <v>4.3638737412688838E-2</v>
      </c>
      <c r="CG501" s="58">
        <f t="shared" si="786"/>
        <v>7.8169253715814777E-2</v>
      </c>
      <c r="CH501" s="42">
        <f t="shared" si="786"/>
        <v>3.5111869995629399</v>
      </c>
      <c r="CI501" s="58">
        <f t="shared" si="786"/>
        <v>0.1890710595978444</v>
      </c>
      <c r="CJ501" s="42">
        <f t="shared" si="786"/>
        <v>0</v>
      </c>
      <c r="CK501" s="58">
        <f t="shared" si="786"/>
        <v>0</v>
      </c>
      <c r="CL501" s="42">
        <f t="shared" si="786"/>
        <v>0</v>
      </c>
      <c r="CM501" s="58">
        <f t="shared" si="786"/>
        <v>0</v>
      </c>
      <c r="CN501" s="42">
        <f t="shared" si="786"/>
        <v>0</v>
      </c>
      <c r="CO501" s="58">
        <f t="shared" si="786"/>
        <v>0</v>
      </c>
      <c r="CP501" s="42">
        <f t="shared" si="786"/>
        <v>3.6228186166978413</v>
      </c>
      <c r="CQ501" s="58">
        <f t="shared" si="786"/>
        <v>2.368157957908879E-3</v>
      </c>
      <c r="CR501" s="42">
        <f t="shared" si="786"/>
        <v>5.0299891700305528E-2</v>
      </c>
      <c r="CS501" s="58">
        <f t="shared" si="786"/>
        <v>3.4108151920219801E-3</v>
      </c>
      <c r="CT501" s="42">
        <f t="shared" si="786"/>
        <v>1.3002057136443125E-2</v>
      </c>
      <c r="CU501" s="58">
        <f t="shared" si="786"/>
        <v>0.20846051689919762</v>
      </c>
      <c r="CV501" s="42">
        <f t="shared" si="786"/>
        <v>63.719755499427336</v>
      </c>
      <c r="CW501" s="58">
        <f t="shared" si="786"/>
        <v>5.4785526263240865</v>
      </c>
      <c r="CX501" s="42">
        <f t="shared" si="786"/>
        <v>1.3028534655199682</v>
      </c>
      <c r="CY501" s="58">
        <f t="shared" si="786"/>
        <v>0.8486586442462124</v>
      </c>
      <c r="CZ501" s="42">
        <f t="shared" si="786"/>
        <v>0.11112912458494968</v>
      </c>
      <c r="DA501" s="58">
        <f t="shared" si="786"/>
        <v>0</v>
      </c>
      <c r="DB501" s="42">
        <f t="shared" si="786"/>
        <v>4.6672166986143768</v>
      </c>
      <c r="DC501" s="58">
        <f t="shared" si="786"/>
        <v>0</v>
      </c>
      <c r="DD501" s="60">
        <f t="shared" si="786"/>
        <v>0</v>
      </c>
      <c r="DE501" s="3"/>
    </row>
    <row r="502" spans="1:109" x14ac:dyDescent="0.35">
      <c r="A502" s="3"/>
      <c r="B502" s="3" t="s">
        <v>3911</v>
      </c>
      <c r="C502" s="39" t="s">
        <v>591</v>
      </c>
      <c r="D502" s="3" t="s">
        <v>591</v>
      </c>
      <c r="E502" s="56">
        <f t="shared" ref="E502:BP502" si="787">IF(SUM(E$318:E$422),E390/SUM(E$318:E$422)*E$426,0)</f>
        <v>0</v>
      </c>
      <c r="F502" s="54">
        <f t="shared" si="787"/>
        <v>0</v>
      </c>
      <c r="G502" s="54">
        <f t="shared" si="787"/>
        <v>0</v>
      </c>
      <c r="H502" s="54">
        <f t="shared" si="787"/>
        <v>0</v>
      </c>
      <c r="I502" s="54">
        <f t="shared" si="787"/>
        <v>0</v>
      </c>
      <c r="J502" s="53">
        <f t="shared" si="787"/>
        <v>0</v>
      </c>
      <c r="K502" s="53">
        <f t="shared" si="787"/>
        <v>0</v>
      </c>
      <c r="L502" s="53">
        <f t="shared" si="787"/>
        <v>0</v>
      </c>
      <c r="M502" s="53">
        <f t="shared" si="787"/>
        <v>0</v>
      </c>
      <c r="N502" s="54">
        <f t="shared" si="787"/>
        <v>0</v>
      </c>
      <c r="O502" s="54">
        <f t="shared" si="787"/>
        <v>0</v>
      </c>
      <c r="P502" s="54">
        <f t="shared" si="787"/>
        <v>0</v>
      </c>
      <c r="Q502" s="53">
        <f t="shared" si="787"/>
        <v>0</v>
      </c>
      <c r="R502" s="53">
        <f t="shared" si="787"/>
        <v>0</v>
      </c>
      <c r="S502" s="53">
        <f t="shared" si="787"/>
        <v>0</v>
      </c>
      <c r="T502" s="53">
        <f t="shared" si="787"/>
        <v>0</v>
      </c>
      <c r="U502" s="54">
        <f t="shared" si="787"/>
        <v>0</v>
      </c>
      <c r="V502" s="54">
        <f t="shared" si="787"/>
        <v>0</v>
      </c>
      <c r="W502" s="54">
        <f t="shared" si="787"/>
        <v>0</v>
      </c>
      <c r="X502" s="42">
        <f t="shared" si="787"/>
        <v>0</v>
      </c>
      <c r="Y502" s="58">
        <f t="shared" si="787"/>
        <v>0</v>
      </c>
      <c r="Z502" s="53">
        <f t="shared" si="787"/>
        <v>0</v>
      </c>
      <c r="AA502" s="53">
        <f t="shared" si="787"/>
        <v>0</v>
      </c>
      <c r="AB502" s="53">
        <f t="shared" si="787"/>
        <v>0</v>
      </c>
      <c r="AC502" s="53">
        <f t="shared" si="787"/>
        <v>0</v>
      </c>
      <c r="AD502" s="54">
        <f t="shared" si="787"/>
        <v>0</v>
      </c>
      <c r="AE502" s="54">
        <f t="shared" si="787"/>
        <v>0</v>
      </c>
      <c r="AF502" s="54">
        <f t="shared" si="787"/>
        <v>0</v>
      </c>
      <c r="AG502" s="54">
        <f t="shared" si="787"/>
        <v>0</v>
      </c>
      <c r="AH502" s="53">
        <f t="shared" si="787"/>
        <v>0</v>
      </c>
      <c r="AI502" s="53">
        <f t="shared" si="787"/>
        <v>0</v>
      </c>
      <c r="AJ502" s="53">
        <f t="shared" si="787"/>
        <v>0</v>
      </c>
      <c r="AK502" s="53">
        <f t="shared" si="787"/>
        <v>0</v>
      </c>
      <c r="AL502" s="54">
        <f t="shared" si="787"/>
        <v>0</v>
      </c>
      <c r="AM502" s="54">
        <f t="shared" si="787"/>
        <v>0</v>
      </c>
      <c r="AN502" s="54">
        <f t="shared" si="787"/>
        <v>0</v>
      </c>
      <c r="AO502" s="42">
        <f t="shared" si="787"/>
        <v>0</v>
      </c>
      <c r="AP502" s="58">
        <f t="shared" si="787"/>
        <v>0</v>
      </c>
      <c r="AQ502" s="42">
        <f t="shared" si="787"/>
        <v>0</v>
      </c>
      <c r="AR502" s="58">
        <f t="shared" si="787"/>
        <v>0</v>
      </c>
      <c r="AS502" s="42">
        <f t="shared" si="787"/>
        <v>0</v>
      </c>
      <c r="AT502" s="58">
        <f t="shared" si="787"/>
        <v>0</v>
      </c>
      <c r="AU502" s="42">
        <f t="shared" si="787"/>
        <v>0</v>
      </c>
      <c r="AV502" s="58">
        <f t="shared" si="787"/>
        <v>0</v>
      </c>
      <c r="AW502" s="42">
        <f t="shared" si="787"/>
        <v>0</v>
      </c>
      <c r="AX502" s="58">
        <f t="shared" si="787"/>
        <v>0</v>
      </c>
      <c r="AY502" s="42">
        <f t="shared" si="787"/>
        <v>0</v>
      </c>
      <c r="AZ502" s="58">
        <f t="shared" si="787"/>
        <v>0</v>
      </c>
      <c r="BA502" s="42">
        <f t="shared" si="787"/>
        <v>0</v>
      </c>
      <c r="BB502" s="58">
        <f t="shared" si="787"/>
        <v>0</v>
      </c>
      <c r="BC502" s="42">
        <f t="shared" si="787"/>
        <v>0</v>
      </c>
      <c r="BD502" s="58">
        <f t="shared" si="787"/>
        <v>0</v>
      </c>
      <c r="BE502" s="42">
        <f t="shared" si="787"/>
        <v>0</v>
      </c>
      <c r="BF502" s="58">
        <f t="shared" si="787"/>
        <v>0</v>
      </c>
      <c r="BG502" s="42">
        <f t="shared" si="787"/>
        <v>0</v>
      </c>
      <c r="BH502" s="58">
        <f t="shared" si="787"/>
        <v>0</v>
      </c>
      <c r="BI502" s="42">
        <f t="shared" si="787"/>
        <v>0</v>
      </c>
      <c r="BJ502" s="58">
        <f t="shared" si="787"/>
        <v>0</v>
      </c>
      <c r="BK502" s="42">
        <f t="shared" si="787"/>
        <v>0</v>
      </c>
      <c r="BL502" s="58">
        <f t="shared" si="787"/>
        <v>0</v>
      </c>
      <c r="BM502" s="42">
        <f t="shared" si="787"/>
        <v>0</v>
      </c>
      <c r="BN502" s="58">
        <f t="shared" si="787"/>
        <v>0</v>
      </c>
      <c r="BO502" s="42">
        <f t="shared" si="787"/>
        <v>0</v>
      </c>
      <c r="BP502" s="58">
        <f t="shared" si="787"/>
        <v>0</v>
      </c>
      <c r="BQ502" s="42">
        <f t="shared" ref="BQ502:DD502" si="788">IF(SUM(BQ$318:BQ$422),BQ390/SUM(BQ$318:BQ$422)*BQ$426,0)</f>
        <v>0</v>
      </c>
      <c r="BR502" s="58">
        <f t="shared" si="788"/>
        <v>0</v>
      </c>
      <c r="BS502" s="42">
        <f t="shared" si="788"/>
        <v>0</v>
      </c>
      <c r="BT502" s="58">
        <f t="shared" si="788"/>
        <v>0</v>
      </c>
      <c r="BU502" s="42">
        <f t="shared" si="788"/>
        <v>0</v>
      </c>
      <c r="BV502" s="58">
        <f t="shared" si="788"/>
        <v>0</v>
      </c>
      <c r="BW502" s="42">
        <f t="shared" si="788"/>
        <v>0</v>
      </c>
      <c r="BX502" s="58">
        <f t="shared" si="788"/>
        <v>0</v>
      </c>
      <c r="BY502" s="42">
        <f t="shared" si="788"/>
        <v>0</v>
      </c>
      <c r="BZ502" s="58">
        <f t="shared" si="788"/>
        <v>0</v>
      </c>
      <c r="CA502" s="42">
        <f t="shared" si="788"/>
        <v>0</v>
      </c>
      <c r="CB502" s="58">
        <f t="shared" si="788"/>
        <v>0</v>
      </c>
      <c r="CC502" s="42">
        <f t="shared" si="788"/>
        <v>0</v>
      </c>
      <c r="CD502" s="58">
        <f t="shared" si="788"/>
        <v>0</v>
      </c>
      <c r="CE502" s="42">
        <f t="shared" si="788"/>
        <v>0</v>
      </c>
      <c r="CF502" s="58">
        <f t="shared" si="788"/>
        <v>0</v>
      </c>
      <c r="CG502" s="42">
        <f t="shared" si="788"/>
        <v>0</v>
      </c>
      <c r="CH502" s="58">
        <f t="shared" si="788"/>
        <v>0</v>
      </c>
      <c r="CI502" s="42">
        <f t="shared" si="788"/>
        <v>0</v>
      </c>
      <c r="CJ502" s="58">
        <f t="shared" si="788"/>
        <v>0</v>
      </c>
      <c r="CK502" s="42">
        <f t="shared" si="788"/>
        <v>0</v>
      </c>
      <c r="CL502" s="58">
        <f t="shared" si="788"/>
        <v>0</v>
      </c>
      <c r="CM502" s="42">
        <f t="shared" si="788"/>
        <v>0</v>
      </c>
      <c r="CN502" s="58">
        <f t="shared" si="788"/>
        <v>0</v>
      </c>
      <c r="CO502" s="42">
        <f t="shared" si="788"/>
        <v>0</v>
      </c>
      <c r="CP502" s="58">
        <f t="shared" si="788"/>
        <v>0</v>
      </c>
      <c r="CQ502" s="42">
        <f t="shared" si="788"/>
        <v>0</v>
      </c>
      <c r="CR502" s="58">
        <f t="shared" si="788"/>
        <v>0</v>
      </c>
      <c r="CS502" s="42">
        <f t="shared" si="788"/>
        <v>0</v>
      </c>
      <c r="CT502" s="58">
        <f t="shared" si="788"/>
        <v>0</v>
      </c>
      <c r="CU502" s="42">
        <f t="shared" si="788"/>
        <v>0</v>
      </c>
      <c r="CV502" s="58">
        <f t="shared" si="788"/>
        <v>0</v>
      </c>
      <c r="CW502" s="42">
        <f t="shared" si="788"/>
        <v>0</v>
      </c>
      <c r="CX502" s="58">
        <f t="shared" si="788"/>
        <v>0</v>
      </c>
      <c r="CY502" s="42">
        <f t="shared" si="788"/>
        <v>0</v>
      </c>
      <c r="CZ502" s="58">
        <f t="shared" si="788"/>
        <v>0</v>
      </c>
      <c r="DA502" s="42">
        <f t="shared" si="788"/>
        <v>0</v>
      </c>
      <c r="DB502" s="58">
        <f t="shared" si="788"/>
        <v>0</v>
      </c>
      <c r="DC502" s="42">
        <f t="shared" si="788"/>
        <v>0</v>
      </c>
      <c r="DD502" s="59">
        <f t="shared" si="788"/>
        <v>0</v>
      </c>
      <c r="DE502" s="3"/>
    </row>
    <row r="503" spans="1:109" x14ac:dyDescent="0.35">
      <c r="A503" s="3"/>
      <c r="B503" s="3" t="s">
        <v>3912</v>
      </c>
      <c r="C503" s="39" t="s">
        <v>592</v>
      </c>
      <c r="D503" s="3" t="s">
        <v>592</v>
      </c>
      <c r="E503" s="52">
        <f t="shared" ref="E503:BP503" si="789">IF(SUM(E$318:E$422),E391/SUM(E$318:E$422)*E$426,0)</f>
        <v>0</v>
      </c>
      <c r="F503" s="53">
        <f t="shared" si="789"/>
        <v>0</v>
      </c>
      <c r="G503" s="53">
        <f t="shared" si="789"/>
        <v>0</v>
      </c>
      <c r="H503" s="53">
        <f t="shared" si="789"/>
        <v>0</v>
      </c>
      <c r="I503" s="53">
        <f t="shared" si="789"/>
        <v>0</v>
      </c>
      <c r="J503" s="54">
        <f t="shared" si="789"/>
        <v>0</v>
      </c>
      <c r="K503" s="54">
        <f t="shared" si="789"/>
        <v>0</v>
      </c>
      <c r="L503" s="54">
        <f t="shared" si="789"/>
        <v>0</v>
      </c>
      <c r="M503" s="54">
        <f t="shared" si="789"/>
        <v>0</v>
      </c>
      <c r="N503" s="53">
        <f t="shared" si="789"/>
        <v>0</v>
      </c>
      <c r="O503" s="53">
        <f t="shared" si="789"/>
        <v>0</v>
      </c>
      <c r="P503" s="53">
        <f t="shared" si="789"/>
        <v>0</v>
      </c>
      <c r="Q503" s="54">
        <f t="shared" si="789"/>
        <v>0</v>
      </c>
      <c r="R503" s="54">
        <f t="shared" si="789"/>
        <v>0</v>
      </c>
      <c r="S503" s="54">
        <f t="shared" si="789"/>
        <v>0</v>
      </c>
      <c r="T503" s="54">
        <f t="shared" si="789"/>
        <v>0</v>
      </c>
      <c r="U503" s="53">
        <f t="shared" si="789"/>
        <v>0</v>
      </c>
      <c r="V503" s="53">
        <f t="shared" si="789"/>
        <v>0</v>
      </c>
      <c r="W503" s="53">
        <f t="shared" si="789"/>
        <v>0</v>
      </c>
      <c r="X503" s="58">
        <f t="shared" si="789"/>
        <v>0</v>
      </c>
      <c r="Y503" s="42">
        <f t="shared" si="789"/>
        <v>0</v>
      </c>
      <c r="Z503" s="54">
        <f t="shared" si="789"/>
        <v>0</v>
      </c>
      <c r="AA503" s="54">
        <f t="shared" si="789"/>
        <v>0</v>
      </c>
      <c r="AB503" s="54">
        <f t="shared" si="789"/>
        <v>0</v>
      </c>
      <c r="AC503" s="54">
        <f t="shared" si="789"/>
        <v>0</v>
      </c>
      <c r="AD503" s="53">
        <f t="shared" si="789"/>
        <v>0</v>
      </c>
      <c r="AE503" s="53">
        <f t="shared" si="789"/>
        <v>0</v>
      </c>
      <c r="AF503" s="53">
        <f t="shared" si="789"/>
        <v>0</v>
      </c>
      <c r="AG503" s="53">
        <f t="shared" si="789"/>
        <v>0</v>
      </c>
      <c r="AH503" s="54">
        <f t="shared" si="789"/>
        <v>0</v>
      </c>
      <c r="AI503" s="54">
        <f t="shared" si="789"/>
        <v>0</v>
      </c>
      <c r="AJ503" s="54">
        <f t="shared" si="789"/>
        <v>0</v>
      </c>
      <c r="AK503" s="54">
        <f t="shared" si="789"/>
        <v>0</v>
      </c>
      <c r="AL503" s="53">
        <f t="shared" si="789"/>
        <v>3.3754430673428724E-2</v>
      </c>
      <c r="AM503" s="53">
        <f t="shared" si="789"/>
        <v>6.5066092960036669E-3</v>
      </c>
      <c r="AN503" s="53">
        <f t="shared" si="789"/>
        <v>2.1936378811839323E-3</v>
      </c>
      <c r="AO503" s="58">
        <f t="shared" si="789"/>
        <v>2.7918558656123235E-2</v>
      </c>
      <c r="AP503" s="42">
        <f t="shared" si="789"/>
        <v>2.2846163523081962E-9</v>
      </c>
      <c r="AQ503" s="58">
        <f t="shared" si="789"/>
        <v>8.7421057658593912E-2</v>
      </c>
      <c r="AR503" s="42">
        <f t="shared" si="789"/>
        <v>2.0439716294523906</v>
      </c>
      <c r="AS503" s="58">
        <f t="shared" si="789"/>
        <v>1.8789164433012994E-2</v>
      </c>
      <c r="AT503" s="42">
        <f t="shared" si="789"/>
        <v>2.5075110560625494E-10</v>
      </c>
      <c r="AU503" s="58">
        <f t="shared" si="789"/>
        <v>2.6040761586398245E-2</v>
      </c>
      <c r="AV503" s="42">
        <f t="shared" si="789"/>
        <v>0</v>
      </c>
      <c r="AW503" s="58">
        <f t="shared" si="789"/>
        <v>4.8671993522399953E-2</v>
      </c>
      <c r="AX503" s="42">
        <f t="shared" si="789"/>
        <v>0.66015600533564733</v>
      </c>
      <c r="AY503" s="58">
        <f t="shared" si="789"/>
        <v>1.1729177794456652E-2</v>
      </c>
      <c r="AZ503" s="42">
        <f t="shared" si="789"/>
        <v>0</v>
      </c>
      <c r="BA503" s="58">
        <f t="shared" si="789"/>
        <v>0.2787355528491654</v>
      </c>
      <c r="BB503" s="42">
        <f t="shared" si="789"/>
        <v>0.64826199323769551</v>
      </c>
      <c r="BC503" s="58">
        <f t="shared" si="789"/>
        <v>0.22049173271464209</v>
      </c>
      <c r="BD503" s="42">
        <f t="shared" si="789"/>
        <v>0.11840215821673056</v>
      </c>
      <c r="BE503" s="58">
        <f t="shared" si="789"/>
        <v>5.4472333919849299E-2</v>
      </c>
      <c r="BF503" s="42">
        <f t="shared" si="789"/>
        <v>1.5239968618190014E-2</v>
      </c>
      <c r="BG503" s="58">
        <f t="shared" si="789"/>
        <v>7.9185286963696089E-2</v>
      </c>
      <c r="BH503" s="42">
        <f t="shared" si="789"/>
        <v>0</v>
      </c>
      <c r="BI503" s="58">
        <f t="shared" si="789"/>
        <v>0.9487771078775985</v>
      </c>
      <c r="BJ503" s="42">
        <f t="shared" si="789"/>
        <v>1.9271745567089042E-2</v>
      </c>
      <c r="BK503" s="58">
        <f t="shared" si="789"/>
        <v>6.4864141112738E-2</v>
      </c>
      <c r="BL503" s="42">
        <f t="shared" si="789"/>
        <v>5.4236554168294961E-2</v>
      </c>
      <c r="BM503" s="58">
        <f t="shared" si="789"/>
        <v>3.2502068160670224E-3</v>
      </c>
      <c r="BN503" s="42">
        <f t="shared" si="789"/>
        <v>8.7611284481412185E-3</v>
      </c>
      <c r="BO503" s="58">
        <f t="shared" si="789"/>
        <v>0.38542212196235043</v>
      </c>
      <c r="BP503" s="42">
        <f t="shared" si="789"/>
        <v>6.0007351016465087E-2</v>
      </c>
      <c r="BQ503" s="58">
        <f t="shared" ref="BQ503:DD503" si="790">IF(SUM(BQ$318:BQ$422),BQ391/SUM(BQ$318:BQ$422)*BQ$426,0)</f>
        <v>6.5406022566526376E-2</v>
      </c>
      <c r="BR503" s="42">
        <f t="shared" si="790"/>
        <v>0.36742407252344494</v>
      </c>
      <c r="BS503" s="58">
        <f t="shared" si="790"/>
        <v>0</v>
      </c>
      <c r="BT503" s="42">
        <f t="shared" si="790"/>
        <v>1.6762465137739448E-3</v>
      </c>
      <c r="BU503" s="58">
        <f t="shared" si="790"/>
        <v>0.84087528874347039</v>
      </c>
      <c r="BV503" s="42">
        <f t="shared" si="790"/>
        <v>2.355826052712047E-2</v>
      </c>
      <c r="BW503" s="58">
        <f t="shared" si="790"/>
        <v>0.51262802554401221</v>
      </c>
      <c r="BX503" s="42">
        <f t="shared" si="790"/>
        <v>1.2087133814665103</v>
      </c>
      <c r="BY503" s="58">
        <f t="shared" si="790"/>
        <v>0</v>
      </c>
      <c r="BZ503" s="42">
        <f t="shared" si="790"/>
        <v>0.64482276175858533</v>
      </c>
      <c r="CA503" s="58">
        <f t="shared" si="790"/>
        <v>9.9569162358726496E-2</v>
      </c>
      <c r="CB503" s="42">
        <f t="shared" si="790"/>
        <v>3.4577720462965136</v>
      </c>
      <c r="CC503" s="58">
        <f t="shared" si="790"/>
        <v>3.9762533634891768</v>
      </c>
      <c r="CD503" s="42">
        <f t="shared" si="790"/>
        <v>13.594413889010781</v>
      </c>
      <c r="CE503" s="58">
        <f t="shared" si="790"/>
        <v>8.1161643728923982E-2</v>
      </c>
      <c r="CF503" s="42">
        <f t="shared" si="790"/>
        <v>5.6151608737982403E-2</v>
      </c>
      <c r="CG503" s="58">
        <f t="shared" si="790"/>
        <v>0.15865511476924499</v>
      </c>
      <c r="CH503" s="42">
        <f t="shared" si="790"/>
        <v>1.3649557222461395</v>
      </c>
      <c r="CI503" s="58">
        <f t="shared" si="790"/>
        <v>6.0524492576169257E-2</v>
      </c>
      <c r="CJ503" s="42">
        <f t="shared" si="790"/>
        <v>0.64284637510782972</v>
      </c>
      <c r="CK503" s="58">
        <f t="shared" si="790"/>
        <v>8.0798356539059812E-2</v>
      </c>
      <c r="CL503" s="42">
        <f t="shared" si="790"/>
        <v>0</v>
      </c>
      <c r="CM503" s="58">
        <f t="shared" si="790"/>
        <v>0</v>
      </c>
      <c r="CN503" s="42">
        <f t="shared" si="790"/>
        <v>0</v>
      </c>
      <c r="CO503" s="58">
        <f t="shared" si="790"/>
        <v>0</v>
      </c>
      <c r="CP503" s="42">
        <f t="shared" si="790"/>
        <v>4.0917984141521771E-2</v>
      </c>
      <c r="CQ503" s="58">
        <f t="shared" si="790"/>
        <v>9.3272132233847213E-2</v>
      </c>
      <c r="CR503" s="42">
        <f t="shared" si="790"/>
        <v>7.1064941945466448E-2</v>
      </c>
      <c r="CS503" s="58">
        <f t="shared" si="790"/>
        <v>0.30225526295661415</v>
      </c>
      <c r="CT503" s="42">
        <f t="shared" si="790"/>
        <v>0.27565845108012171</v>
      </c>
      <c r="CU503" s="58">
        <f t="shared" si="790"/>
        <v>0.54764317166163079</v>
      </c>
      <c r="CV503" s="42">
        <f t="shared" si="790"/>
        <v>1.4560609118585923</v>
      </c>
      <c r="CW503" s="58">
        <f t="shared" si="790"/>
        <v>0.86620490555637841</v>
      </c>
      <c r="CX503" s="42">
        <f t="shared" si="790"/>
        <v>0.92871054142973608</v>
      </c>
      <c r="CY503" s="58">
        <f t="shared" si="790"/>
        <v>1.0328190346642343</v>
      </c>
      <c r="CZ503" s="42">
        <f t="shared" si="790"/>
        <v>6.4868626128629031E-3</v>
      </c>
      <c r="DA503" s="58">
        <f t="shared" si="790"/>
        <v>2.5451204775914251E-2</v>
      </c>
      <c r="DB503" s="42">
        <f t="shared" si="790"/>
        <v>4.077945095006867</v>
      </c>
      <c r="DC503" s="58">
        <f t="shared" si="790"/>
        <v>0</v>
      </c>
      <c r="DD503" s="60">
        <f t="shared" si="790"/>
        <v>0</v>
      </c>
      <c r="DE503" s="3"/>
    </row>
    <row r="504" spans="1:109" x14ac:dyDescent="0.35">
      <c r="A504" s="3"/>
      <c r="B504" s="3" t="s">
        <v>3913</v>
      </c>
      <c r="C504" s="39" t="s">
        <v>593</v>
      </c>
      <c r="D504" s="3" t="s">
        <v>593</v>
      </c>
      <c r="E504" s="56">
        <f t="shared" ref="E504:BP504" si="791">IF(SUM(E$318:E$422),E392/SUM(E$318:E$422)*E$426,0)</f>
        <v>0</v>
      </c>
      <c r="F504" s="54">
        <f t="shared" si="791"/>
        <v>0</v>
      </c>
      <c r="G504" s="54">
        <f t="shared" si="791"/>
        <v>0</v>
      </c>
      <c r="H504" s="54">
        <f t="shared" si="791"/>
        <v>0</v>
      </c>
      <c r="I504" s="54">
        <f t="shared" si="791"/>
        <v>0</v>
      </c>
      <c r="J504" s="53">
        <f t="shared" si="791"/>
        <v>0</v>
      </c>
      <c r="K504" s="53">
        <f t="shared" si="791"/>
        <v>0</v>
      </c>
      <c r="L504" s="53">
        <f t="shared" si="791"/>
        <v>0</v>
      </c>
      <c r="M504" s="53">
        <f t="shared" si="791"/>
        <v>0</v>
      </c>
      <c r="N504" s="54">
        <f t="shared" si="791"/>
        <v>0</v>
      </c>
      <c r="O504" s="54">
        <f t="shared" si="791"/>
        <v>0</v>
      </c>
      <c r="P504" s="54">
        <f t="shared" si="791"/>
        <v>0</v>
      </c>
      <c r="Q504" s="53">
        <f t="shared" si="791"/>
        <v>0</v>
      </c>
      <c r="R504" s="53">
        <f t="shared" si="791"/>
        <v>0</v>
      </c>
      <c r="S504" s="53">
        <f t="shared" si="791"/>
        <v>0</v>
      </c>
      <c r="T504" s="53">
        <f t="shared" si="791"/>
        <v>0</v>
      </c>
      <c r="U504" s="54">
        <f t="shared" si="791"/>
        <v>0</v>
      </c>
      <c r="V504" s="54">
        <f t="shared" si="791"/>
        <v>0</v>
      </c>
      <c r="W504" s="54">
        <f t="shared" si="791"/>
        <v>0</v>
      </c>
      <c r="X504" s="42">
        <f t="shared" si="791"/>
        <v>0</v>
      </c>
      <c r="Y504" s="58">
        <f t="shared" si="791"/>
        <v>0</v>
      </c>
      <c r="Z504" s="53">
        <f t="shared" si="791"/>
        <v>0</v>
      </c>
      <c r="AA504" s="53">
        <f t="shared" si="791"/>
        <v>0</v>
      </c>
      <c r="AB504" s="53">
        <f t="shared" si="791"/>
        <v>0</v>
      </c>
      <c r="AC504" s="53">
        <f t="shared" si="791"/>
        <v>0</v>
      </c>
      <c r="AD504" s="54">
        <f t="shared" si="791"/>
        <v>0</v>
      </c>
      <c r="AE504" s="54">
        <f t="shared" si="791"/>
        <v>0</v>
      </c>
      <c r="AF504" s="54">
        <f t="shared" si="791"/>
        <v>0</v>
      </c>
      <c r="AG504" s="54">
        <f t="shared" si="791"/>
        <v>0</v>
      </c>
      <c r="AH504" s="53">
        <f t="shared" si="791"/>
        <v>0</v>
      </c>
      <c r="AI504" s="53">
        <f t="shared" si="791"/>
        <v>0</v>
      </c>
      <c r="AJ504" s="53">
        <f t="shared" si="791"/>
        <v>0</v>
      </c>
      <c r="AK504" s="53">
        <f t="shared" si="791"/>
        <v>0</v>
      </c>
      <c r="AL504" s="54">
        <f t="shared" si="791"/>
        <v>0</v>
      </c>
      <c r="AM504" s="54">
        <f t="shared" si="791"/>
        <v>0</v>
      </c>
      <c r="AN504" s="54">
        <f t="shared" si="791"/>
        <v>0</v>
      </c>
      <c r="AO504" s="42">
        <f t="shared" si="791"/>
        <v>0</v>
      </c>
      <c r="AP504" s="58">
        <f t="shared" si="791"/>
        <v>0</v>
      </c>
      <c r="AQ504" s="42">
        <f t="shared" si="791"/>
        <v>0</v>
      </c>
      <c r="AR504" s="58">
        <f t="shared" si="791"/>
        <v>0</v>
      </c>
      <c r="AS504" s="42">
        <f t="shared" si="791"/>
        <v>0</v>
      </c>
      <c r="AT504" s="58">
        <f t="shared" si="791"/>
        <v>0</v>
      </c>
      <c r="AU504" s="42">
        <f t="shared" si="791"/>
        <v>0</v>
      </c>
      <c r="AV504" s="58">
        <f t="shared" si="791"/>
        <v>0</v>
      </c>
      <c r="AW504" s="42">
        <f t="shared" si="791"/>
        <v>0</v>
      </c>
      <c r="AX504" s="58">
        <f t="shared" si="791"/>
        <v>0</v>
      </c>
      <c r="AY504" s="42">
        <f t="shared" si="791"/>
        <v>0</v>
      </c>
      <c r="AZ504" s="58">
        <f t="shared" si="791"/>
        <v>0</v>
      </c>
      <c r="BA504" s="42">
        <f t="shared" si="791"/>
        <v>0</v>
      </c>
      <c r="BB504" s="58">
        <f t="shared" si="791"/>
        <v>0</v>
      </c>
      <c r="BC504" s="42">
        <f t="shared" si="791"/>
        <v>0</v>
      </c>
      <c r="BD504" s="58">
        <f t="shared" si="791"/>
        <v>0</v>
      </c>
      <c r="BE504" s="42">
        <f t="shared" si="791"/>
        <v>0</v>
      </c>
      <c r="BF504" s="58">
        <f t="shared" si="791"/>
        <v>0</v>
      </c>
      <c r="BG504" s="42">
        <f t="shared" si="791"/>
        <v>0</v>
      </c>
      <c r="BH504" s="58">
        <f t="shared" si="791"/>
        <v>0</v>
      </c>
      <c r="BI504" s="42">
        <f t="shared" si="791"/>
        <v>0</v>
      </c>
      <c r="BJ504" s="58">
        <f t="shared" si="791"/>
        <v>0</v>
      </c>
      <c r="BK504" s="42">
        <f t="shared" si="791"/>
        <v>0</v>
      </c>
      <c r="BL504" s="58">
        <f t="shared" si="791"/>
        <v>0</v>
      </c>
      <c r="BM504" s="42">
        <f t="shared" si="791"/>
        <v>0</v>
      </c>
      <c r="BN504" s="58">
        <f t="shared" si="791"/>
        <v>0</v>
      </c>
      <c r="BO504" s="42">
        <f t="shared" si="791"/>
        <v>0</v>
      </c>
      <c r="BP504" s="58">
        <f t="shared" si="791"/>
        <v>0</v>
      </c>
      <c r="BQ504" s="42">
        <f t="shared" ref="BQ504:DD504" si="792">IF(SUM(BQ$318:BQ$422),BQ392/SUM(BQ$318:BQ$422)*BQ$426,0)</f>
        <v>0</v>
      </c>
      <c r="BR504" s="58">
        <f t="shared" si="792"/>
        <v>0</v>
      </c>
      <c r="BS504" s="42">
        <f t="shared" si="792"/>
        <v>0</v>
      </c>
      <c r="BT504" s="58">
        <f t="shared" si="792"/>
        <v>0</v>
      </c>
      <c r="BU504" s="42">
        <f t="shared" si="792"/>
        <v>0</v>
      </c>
      <c r="BV504" s="58">
        <f t="shared" si="792"/>
        <v>0</v>
      </c>
      <c r="BW504" s="42">
        <f t="shared" si="792"/>
        <v>0</v>
      </c>
      <c r="BX504" s="58">
        <f t="shared" si="792"/>
        <v>0</v>
      </c>
      <c r="BY504" s="42">
        <f t="shared" si="792"/>
        <v>0</v>
      </c>
      <c r="BZ504" s="58">
        <f t="shared" si="792"/>
        <v>0</v>
      </c>
      <c r="CA504" s="42">
        <f t="shared" si="792"/>
        <v>0</v>
      </c>
      <c r="CB504" s="58">
        <f t="shared" si="792"/>
        <v>0</v>
      </c>
      <c r="CC504" s="42">
        <f t="shared" si="792"/>
        <v>0</v>
      </c>
      <c r="CD504" s="58">
        <f t="shared" si="792"/>
        <v>0</v>
      </c>
      <c r="CE504" s="42">
        <f t="shared" si="792"/>
        <v>0</v>
      </c>
      <c r="CF504" s="58">
        <f t="shared" si="792"/>
        <v>0</v>
      </c>
      <c r="CG504" s="42">
        <f t="shared" si="792"/>
        <v>0</v>
      </c>
      <c r="CH504" s="58">
        <f t="shared" si="792"/>
        <v>0</v>
      </c>
      <c r="CI504" s="42">
        <f t="shared" si="792"/>
        <v>0</v>
      </c>
      <c r="CJ504" s="58">
        <f t="shared" si="792"/>
        <v>0</v>
      </c>
      <c r="CK504" s="42">
        <f t="shared" si="792"/>
        <v>0</v>
      </c>
      <c r="CL504" s="58">
        <f t="shared" si="792"/>
        <v>0</v>
      </c>
      <c r="CM504" s="42">
        <f t="shared" si="792"/>
        <v>0</v>
      </c>
      <c r="CN504" s="58">
        <f t="shared" si="792"/>
        <v>0</v>
      </c>
      <c r="CO504" s="42">
        <f t="shared" si="792"/>
        <v>0</v>
      </c>
      <c r="CP504" s="58">
        <f t="shared" si="792"/>
        <v>0</v>
      </c>
      <c r="CQ504" s="42">
        <f t="shared" si="792"/>
        <v>0</v>
      </c>
      <c r="CR504" s="58">
        <f t="shared" si="792"/>
        <v>0</v>
      </c>
      <c r="CS504" s="42">
        <f t="shared" si="792"/>
        <v>0</v>
      </c>
      <c r="CT504" s="58">
        <f t="shared" si="792"/>
        <v>0</v>
      </c>
      <c r="CU504" s="42">
        <f t="shared" si="792"/>
        <v>0</v>
      </c>
      <c r="CV504" s="58">
        <f t="shared" si="792"/>
        <v>0</v>
      </c>
      <c r="CW504" s="42">
        <f t="shared" si="792"/>
        <v>0</v>
      </c>
      <c r="CX504" s="58">
        <f t="shared" si="792"/>
        <v>0</v>
      </c>
      <c r="CY504" s="42">
        <f t="shared" si="792"/>
        <v>0</v>
      </c>
      <c r="CZ504" s="58">
        <f t="shared" si="792"/>
        <v>0</v>
      </c>
      <c r="DA504" s="42">
        <f t="shared" si="792"/>
        <v>0</v>
      </c>
      <c r="DB504" s="58">
        <f t="shared" si="792"/>
        <v>0</v>
      </c>
      <c r="DC504" s="42">
        <f t="shared" si="792"/>
        <v>0</v>
      </c>
      <c r="DD504" s="59">
        <f t="shared" si="792"/>
        <v>0</v>
      </c>
      <c r="DE504" s="3"/>
    </row>
    <row r="505" spans="1:109" x14ac:dyDescent="0.35">
      <c r="A505" s="3"/>
      <c r="B505" s="3" t="s">
        <v>3914</v>
      </c>
      <c r="C505" s="39" t="s">
        <v>594</v>
      </c>
      <c r="D505" s="3" t="s">
        <v>594</v>
      </c>
      <c r="E505" s="52">
        <f t="shared" ref="E505:BP505" si="793">IF(SUM(E$318:E$422),E393/SUM(E$318:E$422)*E$426,0)</f>
        <v>0</v>
      </c>
      <c r="F505" s="53">
        <f t="shared" si="793"/>
        <v>0</v>
      </c>
      <c r="G505" s="53">
        <f t="shared" si="793"/>
        <v>0</v>
      </c>
      <c r="H505" s="53">
        <f t="shared" si="793"/>
        <v>0</v>
      </c>
      <c r="I505" s="53">
        <f t="shared" si="793"/>
        <v>0</v>
      </c>
      <c r="J505" s="54">
        <f t="shared" si="793"/>
        <v>0</v>
      </c>
      <c r="K505" s="54">
        <f t="shared" si="793"/>
        <v>0</v>
      </c>
      <c r="L505" s="54">
        <f t="shared" si="793"/>
        <v>0</v>
      </c>
      <c r="M505" s="54">
        <f t="shared" si="793"/>
        <v>0</v>
      </c>
      <c r="N505" s="53">
        <f t="shared" si="793"/>
        <v>0</v>
      </c>
      <c r="O505" s="53">
        <f t="shared" si="793"/>
        <v>0</v>
      </c>
      <c r="P505" s="53">
        <f t="shared" si="793"/>
        <v>0</v>
      </c>
      <c r="Q505" s="54">
        <f t="shared" si="793"/>
        <v>0</v>
      </c>
      <c r="R505" s="54">
        <f t="shared" si="793"/>
        <v>0</v>
      </c>
      <c r="S505" s="54">
        <f t="shared" si="793"/>
        <v>0</v>
      </c>
      <c r="T505" s="54">
        <f t="shared" si="793"/>
        <v>0</v>
      </c>
      <c r="U505" s="53">
        <f t="shared" si="793"/>
        <v>0</v>
      </c>
      <c r="V505" s="53">
        <f t="shared" si="793"/>
        <v>0</v>
      </c>
      <c r="W505" s="53">
        <f t="shared" si="793"/>
        <v>0</v>
      </c>
      <c r="X505" s="58">
        <f t="shared" si="793"/>
        <v>0</v>
      </c>
      <c r="Y505" s="42">
        <f t="shared" si="793"/>
        <v>0</v>
      </c>
      <c r="Z505" s="54">
        <f t="shared" si="793"/>
        <v>0</v>
      </c>
      <c r="AA505" s="54">
        <f t="shared" si="793"/>
        <v>0</v>
      </c>
      <c r="AB505" s="54">
        <f t="shared" si="793"/>
        <v>0</v>
      </c>
      <c r="AC505" s="54">
        <f t="shared" si="793"/>
        <v>0</v>
      </c>
      <c r="AD505" s="53">
        <f t="shared" si="793"/>
        <v>0</v>
      </c>
      <c r="AE505" s="53">
        <f t="shared" si="793"/>
        <v>0</v>
      </c>
      <c r="AF505" s="53">
        <f t="shared" si="793"/>
        <v>0</v>
      </c>
      <c r="AG505" s="53">
        <f t="shared" si="793"/>
        <v>0</v>
      </c>
      <c r="AH505" s="54">
        <f t="shared" si="793"/>
        <v>0</v>
      </c>
      <c r="AI505" s="54">
        <f t="shared" si="793"/>
        <v>0</v>
      </c>
      <c r="AJ505" s="54">
        <f t="shared" si="793"/>
        <v>0</v>
      </c>
      <c r="AK505" s="54">
        <f t="shared" si="793"/>
        <v>0</v>
      </c>
      <c r="AL505" s="53">
        <f t="shared" si="793"/>
        <v>0</v>
      </c>
      <c r="AM505" s="53">
        <f t="shared" si="793"/>
        <v>0</v>
      </c>
      <c r="AN505" s="53">
        <f t="shared" si="793"/>
        <v>0</v>
      </c>
      <c r="AO505" s="58">
        <f t="shared" si="793"/>
        <v>0</v>
      </c>
      <c r="AP505" s="42">
        <f t="shared" si="793"/>
        <v>0</v>
      </c>
      <c r="AQ505" s="58">
        <f t="shared" si="793"/>
        <v>0</v>
      </c>
      <c r="AR505" s="42">
        <f t="shared" si="793"/>
        <v>0</v>
      </c>
      <c r="AS505" s="58">
        <f t="shared" si="793"/>
        <v>0</v>
      </c>
      <c r="AT505" s="42">
        <f t="shared" si="793"/>
        <v>0</v>
      </c>
      <c r="AU505" s="58">
        <f t="shared" si="793"/>
        <v>0</v>
      </c>
      <c r="AV505" s="42">
        <f t="shared" si="793"/>
        <v>0</v>
      </c>
      <c r="AW505" s="58">
        <f t="shared" si="793"/>
        <v>0</v>
      </c>
      <c r="AX505" s="42">
        <f t="shared" si="793"/>
        <v>0</v>
      </c>
      <c r="AY505" s="58">
        <f t="shared" si="793"/>
        <v>0</v>
      </c>
      <c r="AZ505" s="42">
        <f t="shared" si="793"/>
        <v>0</v>
      </c>
      <c r="BA505" s="58">
        <f t="shared" si="793"/>
        <v>0</v>
      </c>
      <c r="BB505" s="42">
        <f t="shared" si="793"/>
        <v>0</v>
      </c>
      <c r="BC505" s="58">
        <f t="shared" si="793"/>
        <v>0</v>
      </c>
      <c r="BD505" s="42">
        <f t="shared" si="793"/>
        <v>0</v>
      </c>
      <c r="BE505" s="58">
        <f t="shared" si="793"/>
        <v>0</v>
      </c>
      <c r="BF505" s="42">
        <f t="shared" si="793"/>
        <v>0</v>
      </c>
      <c r="BG505" s="58">
        <f t="shared" si="793"/>
        <v>0</v>
      </c>
      <c r="BH505" s="42">
        <f t="shared" si="793"/>
        <v>0</v>
      </c>
      <c r="BI505" s="58">
        <f t="shared" si="793"/>
        <v>0</v>
      </c>
      <c r="BJ505" s="42">
        <f t="shared" si="793"/>
        <v>0</v>
      </c>
      <c r="BK505" s="58">
        <f t="shared" si="793"/>
        <v>0</v>
      </c>
      <c r="BL505" s="42">
        <f t="shared" si="793"/>
        <v>0</v>
      </c>
      <c r="BM505" s="58">
        <f t="shared" si="793"/>
        <v>0</v>
      </c>
      <c r="BN505" s="42">
        <f t="shared" si="793"/>
        <v>0</v>
      </c>
      <c r="BO505" s="58">
        <f t="shared" si="793"/>
        <v>0</v>
      </c>
      <c r="BP505" s="42">
        <f t="shared" si="793"/>
        <v>0</v>
      </c>
      <c r="BQ505" s="58">
        <f t="shared" ref="BQ505:DD505" si="794">IF(SUM(BQ$318:BQ$422),BQ393/SUM(BQ$318:BQ$422)*BQ$426,0)</f>
        <v>0</v>
      </c>
      <c r="BR505" s="42">
        <f t="shared" si="794"/>
        <v>0</v>
      </c>
      <c r="BS505" s="58">
        <f t="shared" si="794"/>
        <v>0</v>
      </c>
      <c r="BT505" s="42">
        <f t="shared" si="794"/>
        <v>0</v>
      </c>
      <c r="BU505" s="58">
        <f t="shared" si="794"/>
        <v>0</v>
      </c>
      <c r="BV505" s="42">
        <f t="shared" si="794"/>
        <v>0</v>
      </c>
      <c r="BW505" s="58">
        <f t="shared" si="794"/>
        <v>0</v>
      </c>
      <c r="BX505" s="42">
        <f t="shared" si="794"/>
        <v>0</v>
      </c>
      <c r="BY505" s="58">
        <f t="shared" si="794"/>
        <v>0</v>
      </c>
      <c r="BZ505" s="42">
        <f t="shared" si="794"/>
        <v>0</v>
      </c>
      <c r="CA505" s="58">
        <f t="shared" si="794"/>
        <v>0</v>
      </c>
      <c r="CB505" s="42">
        <f t="shared" si="794"/>
        <v>0</v>
      </c>
      <c r="CC505" s="58">
        <f t="shared" si="794"/>
        <v>0</v>
      </c>
      <c r="CD505" s="42">
        <f t="shared" si="794"/>
        <v>0</v>
      </c>
      <c r="CE505" s="58">
        <f t="shared" si="794"/>
        <v>0</v>
      </c>
      <c r="CF505" s="42">
        <f t="shared" si="794"/>
        <v>0</v>
      </c>
      <c r="CG505" s="58">
        <f t="shared" si="794"/>
        <v>0</v>
      </c>
      <c r="CH505" s="42">
        <f t="shared" si="794"/>
        <v>0</v>
      </c>
      <c r="CI505" s="58">
        <f t="shared" si="794"/>
        <v>0</v>
      </c>
      <c r="CJ505" s="42">
        <f t="shared" si="794"/>
        <v>0</v>
      </c>
      <c r="CK505" s="58">
        <f t="shared" si="794"/>
        <v>0</v>
      </c>
      <c r="CL505" s="42">
        <f t="shared" si="794"/>
        <v>0</v>
      </c>
      <c r="CM505" s="58">
        <f t="shared" si="794"/>
        <v>0</v>
      </c>
      <c r="CN505" s="42">
        <f t="shared" si="794"/>
        <v>0</v>
      </c>
      <c r="CO505" s="58">
        <f t="shared" si="794"/>
        <v>0</v>
      </c>
      <c r="CP505" s="42">
        <f t="shared" si="794"/>
        <v>0</v>
      </c>
      <c r="CQ505" s="58">
        <f t="shared" si="794"/>
        <v>0</v>
      </c>
      <c r="CR505" s="42">
        <f t="shared" si="794"/>
        <v>0</v>
      </c>
      <c r="CS505" s="58">
        <f t="shared" si="794"/>
        <v>0</v>
      </c>
      <c r="CT505" s="42">
        <f t="shared" si="794"/>
        <v>0</v>
      </c>
      <c r="CU505" s="58">
        <f t="shared" si="794"/>
        <v>0</v>
      </c>
      <c r="CV505" s="42">
        <f t="shared" si="794"/>
        <v>0</v>
      </c>
      <c r="CW505" s="58">
        <f t="shared" si="794"/>
        <v>0</v>
      </c>
      <c r="CX505" s="42">
        <f t="shared" si="794"/>
        <v>0</v>
      </c>
      <c r="CY505" s="58">
        <f t="shared" si="794"/>
        <v>0</v>
      </c>
      <c r="CZ505" s="42">
        <f t="shared" si="794"/>
        <v>0</v>
      </c>
      <c r="DA505" s="58">
        <f t="shared" si="794"/>
        <v>0</v>
      </c>
      <c r="DB505" s="42">
        <f t="shared" si="794"/>
        <v>0</v>
      </c>
      <c r="DC505" s="58">
        <f t="shared" si="794"/>
        <v>0</v>
      </c>
      <c r="DD505" s="60">
        <f t="shared" si="794"/>
        <v>0</v>
      </c>
      <c r="DE505" s="3"/>
    </row>
    <row r="506" spans="1:109" x14ac:dyDescent="0.35">
      <c r="A506" s="3"/>
      <c r="B506" s="3" t="s">
        <v>3915</v>
      </c>
      <c r="C506" s="39" t="s">
        <v>595</v>
      </c>
      <c r="D506" s="3" t="s">
        <v>595</v>
      </c>
      <c r="E506" s="56">
        <f t="shared" ref="E506:BP506" si="795">IF(SUM(E$318:E$422),E394/SUM(E$318:E$422)*E$426,0)</f>
        <v>0</v>
      </c>
      <c r="F506" s="54">
        <f t="shared" si="795"/>
        <v>0</v>
      </c>
      <c r="G506" s="54">
        <f t="shared" si="795"/>
        <v>0</v>
      </c>
      <c r="H506" s="54">
        <f t="shared" si="795"/>
        <v>0</v>
      </c>
      <c r="I506" s="54">
        <f t="shared" si="795"/>
        <v>0</v>
      </c>
      <c r="J506" s="53">
        <f t="shared" si="795"/>
        <v>0</v>
      </c>
      <c r="K506" s="53">
        <f t="shared" si="795"/>
        <v>0</v>
      </c>
      <c r="L506" s="53">
        <f t="shared" si="795"/>
        <v>0</v>
      </c>
      <c r="M506" s="53">
        <f t="shared" si="795"/>
        <v>0</v>
      </c>
      <c r="N506" s="54">
        <f t="shared" si="795"/>
        <v>0</v>
      </c>
      <c r="O506" s="54">
        <f t="shared" si="795"/>
        <v>0</v>
      </c>
      <c r="P506" s="54">
        <f t="shared" si="795"/>
        <v>0</v>
      </c>
      <c r="Q506" s="53">
        <f t="shared" si="795"/>
        <v>0</v>
      </c>
      <c r="R506" s="53">
        <f t="shared" si="795"/>
        <v>0</v>
      </c>
      <c r="S506" s="53">
        <f t="shared" si="795"/>
        <v>0</v>
      </c>
      <c r="T506" s="53">
        <f t="shared" si="795"/>
        <v>0</v>
      </c>
      <c r="U506" s="54">
        <f t="shared" si="795"/>
        <v>0</v>
      </c>
      <c r="V506" s="54">
        <f t="shared" si="795"/>
        <v>0</v>
      </c>
      <c r="W506" s="54">
        <f t="shared" si="795"/>
        <v>0</v>
      </c>
      <c r="X506" s="42">
        <f t="shared" si="795"/>
        <v>0</v>
      </c>
      <c r="Y506" s="58">
        <f t="shared" si="795"/>
        <v>0</v>
      </c>
      <c r="Z506" s="53">
        <f t="shared" si="795"/>
        <v>0</v>
      </c>
      <c r="AA506" s="53">
        <f t="shared" si="795"/>
        <v>0</v>
      </c>
      <c r="AB506" s="53">
        <f t="shared" si="795"/>
        <v>0</v>
      </c>
      <c r="AC506" s="53">
        <f t="shared" si="795"/>
        <v>0</v>
      </c>
      <c r="AD506" s="54">
        <f t="shared" si="795"/>
        <v>0</v>
      </c>
      <c r="AE506" s="54">
        <f t="shared" si="795"/>
        <v>0</v>
      </c>
      <c r="AF506" s="54">
        <f t="shared" si="795"/>
        <v>0</v>
      </c>
      <c r="AG506" s="54">
        <f t="shared" si="795"/>
        <v>0</v>
      </c>
      <c r="AH506" s="53">
        <f t="shared" si="795"/>
        <v>0</v>
      </c>
      <c r="AI506" s="53">
        <f t="shared" si="795"/>
        <v>0</v>
      </c>
      <c r="AJ506" s="53">
        <f t="shared" si="795"/>
        <v>0</v>
      </c>
      <c r="AK506" s="53">
        <f t="shared" si="795"/>
        <v>0</v>
      </c>
      <c r="AL506" s="54">
        <f t="shared" si="795"/>
        <v>0</v>
      </c>
      <c r="AM506" s="54">
        <f t="shared" si="795"/>
        <v>0</v>
      </c>
      <c r="AN506" s="54">
        <f t="shared" si="795"/>
        <v>0</v>
      </c>
      <c r="AO506" s="42">
        <f t="shared" si="795"/>
        <v>0</v>
      </c>
      <c r="AP506" s="58">
        <f t="shared" si="795"/>
        <v>0</v>
      </c>
      <c r="AQ506" s="42">
        <f t="shared" si="795"/>
        <v>0</v>
      </c>
      <c r="AR506" s="58">
        <f t="shared" si="795"/>
        <v>0</v>
      </c>
      <c r="AS506" s="42">
        <f t="shared" si="795"/>
        <v>0</v>
      </c>
      <c r="AT506" s="58">
        <f t="shared" si="795"/>
        <v>0</v>
      </c>
      <c r="AU506" s="42">
        <f t="shared" si="795"/>
        <v>0</v>
      </c>
      <c r="AV506" s="58">
        <f t="shared" si="795"/>
        <v>0</v>
      </c>
      <c r="AW506" s="42">
        <f t="shared" si="795"/>
        <v>0</v>
      </c>
      <c r="AX506" s="58">
        <f t="shared" si="795"/>
        <v>0</v>
      </c>
      <c r="AY506" s="42">
        <f t="shared" si="795"/>
        <v>0</v>
      </c>
      <c r="AZ506" s="58">
        <f t="shared" si="795"/>
        <v>0</v>
      </c>
      <c r="BA506" s="42">
        <f t="shared" si="795"/>
        <v>0</v>
      </c>
      <c r="BB506" s="58">
        <f t="shared" si="795"/>
        <v>0</v>
      </c>
      <c r="BC506" s="42">
        <f t="shared" si="795"/>
        <v>0</v>
      </c>
      <c r="BD506" s="58">
        <f t="shared" si="795"/>
        <v>0</v>
      </c>
      <c r="BE506" s="42">
        <f t="shared" si="795"/>
        <v>0</v>
      </c>
      <c r="BF506" s="58">
        <f t="shared" si="795"/>
        <v>0</v>
      </c>
      <c r="BG506" s="42">
        <f t="shared" si="795"/>
        <v>0</v>
      </c>
      <c r="BH506" s="58">
        <f t="shared" si="795"/>
        <v>0</v>
      </c>
      <c r="BI506" s="42">
        <f t="shared" si="795"/>
        <v>0</v>
      </c>
      <c r="BJ506" s="58">
        <f t="shared" si="795"/>
        <v>0</v>
      </c>
      <c r="BK506" s="42">
        <f t="shared" si="795"/>
        <v>0</v>
      </c>
      <c r="BL506" s="58">
        <f t="shared" si="795"/>
        <v>0</v>
      </c>
      <c r="BM506" s="42">
        <f t="shared" si="795"/>
        <v>0</v>
      </c>
      <c r="BN506" s="58">
        <f t="shared" si="795"/>
        <v>0</v>
      </c>
      <c r="BO506" s="42">
        <f t="shared" si="795"/>
        <v>0</v>
      </c>
      <c r="BP506" s="58">
        <f t="shared" si="795"/>
        <v>0</v>
      </c>
      <c r="BQ506" s="42">
        <f t="shared" ref="BQ506:DD506" si="796">IF(SUM(BQ$318:BQ$422),BQ394/SUM(BQ$318:BQ$422)*BQ$426,0)</f>
        <v>0</v>
      </c>
      <c r="BR506" s="58">
        <f t="shared" si="796"/>
        <v>0</v>
      </c>
      <c r="BS506" s="42">
        <f t="shared" si="796"/>
        <v>0</v>
      </c>
      <c r="BT506" s="58">
        <f t="shared" si="796"/>
        <v>0</v>
      </c>
      <c r="BU506" s="42">
        <f t="shared" si="796"/>
        <v>0</v>
      </c>
      <c r="BV506" s="58">
        <f t="shared" si="796"/>
        <v>0</v>
      </c>
      <c r="BW506" s="42">
        <f t="shared" si="796"/>
        <v>0</v>
      </c>
      <c r="BX506" s="58">
        <f t="shared" si="796"/>
        <v>0</v>
      </c>
      <c r="BY506" s="42">
        <f t="shared" si="796"/>
        <v>0</v>
      </c>
      <c r="BZ506" s="58">
        <f t="shared" si="796"/>
        <v>0</v>
      </c>
      <c r="CA506" s="42">
        <f t="shared" si="796"/>
        <v>0</v>
      </c>
      <c r="CB506" s="58">
        <f t="shared" si="796"/>
        <v>0</v>
      </c>
      <c r="CC506" s="42">
        <f t="shared" si="796"/>
        <v>0</v>
      </c>
      <c r="CD506" s="58">
        <f t="shared" si="796"/>
        <v>0</v>
      </c>
      <c r="CE506" s="42">
        <f t="shared" si="796"/>
        <v>0</v>
      </c>
      <c r="CF506" s="58">
        <f t="shared" si="796"/>
        <v>0</v>
      </c>
      <c r="CG506" s="42">
        <f t="shared" si="796"/>
        <v>0</v>
      </c>
      <c r="CH506" s="58">
        <f t="shared" si="796"/>
        <v>0</v>
      </c>
      <c r="CI506" s="42">
        <f t="shared" si="796"/>
        <v>0</v>
      </c>
      <c r="CJ506" s="58">
        <f t="shared" si="796"/>
        <v>0</v>
      </c>
      <c r="CK506" s="42">
        <f t="shared" si="796"/>
        <v>0</v>
      </c>
      <c r="CL506" s="58">
        <f t="shared" si="796"/>
        <v>0</v>
      </c>
      <c r="CM506" s="42">
        <f t="shared" si="796"/>
        <v>0</v>
      </c>
      <c r="CN506" s="58">
        <f t="shared" si="796"/>
        <v>0</v>
      </c>
      <c r="CO506" s="42">
        <f t="shared" si="796"/>
        <v>0</v>
      </c>
      <c r="CP506" s="58">
        <f t="shared" si="796"/>
        <v>0</v>
      </c>
      <c r="CQ506" s="42">
        <f t="shared" si="796"/>
        <v>0</v>
      </c>
      <c r="CR506" s="58">
        <f t="shared" si="796"/>
        <v>0</v>
      </c>
      <c r="CS506" s="42">
        <f t="shared" si="796"/>
        <v>0</v>
      </c>
      <c r="CT506" s="58">
        <f t="shared" si="796"/>
        <v>0</v>
      </c>
      <c r="CU506" s="42">
        <f t="shared" si="796"/>
        <v>0</v>
      </c>
      <c r="CV506" s="58">
        <f t="shared" si="796"/>
        <v>0</v>
      </c>
      <c r="CW506" s="42">
        <f t="shared" si="796"/>
        <v>0</v>
      </c>
      <c r="CX506" s="58">
        <f t="shared" si="796"/>
        <v>0</v>
      </c>
      <c r="CY506" s="42">
        <f t="shared" si="796"/>
        <v>0</v>
      </c>
      <c r="CZ506" s="58">
        <f t="shared" si="796"/>
        <v>0</v>
      </c>
      <c r="DA506" s="42">
        <f t="shared" si="796"/>
        <v>0</v>
      </c>
      <c r="DB506" s="58">
        <f t="shared" si="796"/>
        <v>0</v>
      </c>
      <c r="DC506" s="42">
        <f t="shared" si="796"/>
        <v>0</v>
      </c>
      <c r="DD506" s="59">
        <f t="shared" si="796"/>
        <v>0</v>
      </c>
      <c r="DE506" s="3"/>
    </row>
    <row r="507" spans="1:109" x14ac:dyDescent="0.35">
      <c r="A507" s="3"/>
      <c r="B507" s="3" t="s">
        <v>3916</v>
      </c>
      <c r="C507" s="39" t="s">
        <v>596</v>
      </c>
      <c r="D507" s="3" t="s">
        <v>596</v>
      </c>
      <c r="E507" s="52">
        <f t="shared" ref="E507:BP507" si="797">IF(SUM(E$318:E$422),E395/SUM(E$318:E$422)*E$426,0)</f>
        <v>0</v>
      </c>
      <c r="F507" s="53">
        <f t="shared" si="797"/>
        <v>0</v>
      </c>
      <c r="G507" s="53">
        <f t="shared" si="797"/>
        <v>0</v>
      </c>
      <c r="H507" s="53">
        <f t="shared" si="797"/>
        <v>0</v>
      </c>
      <c r="I507" s="53">
        <f t="shared" si="797"/>
        <v>0</v>
      </c>
      <c r="J507" s="54">
        <f t="shared" si="797"/>
        <v>0</v>
      </c>
      <c r="K507" s="54">
        <f t="shared" si="797"/>
        <v>0</v>
      </c>
      <c r="L507" s="54">
        <f t="shared" si="797"/>
        <v>0</v>
      </c>
      <c r="M507" s="54">
        <f t="shared" si="797"/>
        <v>0</v>
      </c>
      <c r="N507" s="53">
        <f t="shared" si="797"/>
        <v>0</v>
      </c>
      <c r="O507" s="53">
        <f t="shared" si="797"/>
        <v>0</v>
      </c>
      <c r="P507" s="53">
        <f t="shared" si="797"/>
        <v>0</v>
      </c>
      <c r="Q507" s="54">
        <f t="shared" si="797"/>
        <v>0</v>
      </c>
      <c r="R507" s="54">
        <f t="shared" si="797"/>
        <v>0</v>
      </c>
      <c r="S507" s="54">
        <f t="shared" si="797"/>
        <v>0</v>
      </c>
      <c r="T507" s="54">
        <f t="shared" si="797"/>
        <v>0</v>
      </c>
      <c r="U507" s="53">
        <f t="shared" si="797"/>
        <v>0</v>
      </c>
      <c r="V507" s="53">
        <f t="shared" si="797"/>
        <v>0</v>
      </c>
      <c r="W507" s="53">
        <f t="shared" si="797"/>
        <v>0</v>
      </c>
      <c r="X507" s="58">
        <f t="shared" si="797"/>
        <v>0</v>
      </c>
      <c r="Y507" s="42">
        <f t="shared" si="797"/>
        <v>0</v>
      </c>
      <c r="Z507" s="54">
        <f t="shared" si="797"/>
        <v>0</v>
      </c>
      <c r="AA507" s="54">
        <f t="shared" si="797"/>
        <v>0</v>
      </c>
      <c r="AB507" s="54">
        <f t="shared" si="797"/>
        <v>0</v>
      </c>
      <c r="AC507" s="54">
        <f t="shared" si="797"/>
        <v>0</v>
      </c>
      <c r="AD507" s="53">
        <f t="shared" si="797"/>
        <v>0</v>
      </c>
      <c r="AE507" s="53">
        <f t="shared" si="797"/>
        <v>0</v>
      </c>
      <c r="AF507" s="53">
        <f t="shared" si="797"/>
        <v>0</v>
      </c>
      <c r="AG507" s="53">
        <f t="shared" si="797"/>
        <v>0</v>
      </c>
      <c r="AH507" s="54">
        <f t="shared" si="797"/>
        <v>0</v>
      </c>
      <c r="AI507" s="54">
        <f t="shared" si="797"/>
        <v>0</v>
      </c>
      <c r="AJ507" s="54">
        <f t="shared" si="797"/>
        <v>0</v>
      </c>
      <c r="AK507" s="54">
        <f t="shared" si="797"/>
        <v>0</v>
      </c>
      <c r="AL507" s="53">
        <f t="shared" si="797"/>
        <v>0</v>
      </c>
      <c r="AM507" s="53">
        <f t="shared" si="797"/>
        <v>0</v>
      </c>
      <c r="AN507" s="53">
        <f t="shared" si="797"/>
        <v>0</v>
      </c>
      <c r="AO507" s="58">
        <f t="shared" si="797"/>
        <v>0</v>
      </c>
      <c r="AP507" s="42">
        <f t="shared" si="797"/>
        <v>1.242835734732545E-8</v>
      </c>
      <c r="AQ507" s="58">
        <f t="shared" si="797"/>
        <v>0.47557225227965888</v>
      </c>
      <c r="AR507" s="42">
        <f t="shared" si="797"/>
        <v>0.21077944786599515</v>
      </c>
      <c r="AS507" s="58">
        <f t="shared" si="797"/>
        <v>0.93385683273581355</v>
      </c>
      <c r="AT507" s="42">
        <f t="shared" si="797"/>
        <v>1.2462801851636697E-8</v>
      </c>
      <c r="AU507" s="58">
        <f t="shared" si="797"/>
        <v>5.9675526497942707E-2</v>
      </c>
      <c r="AV507" s="42">
        <f t="shared" si="797"/>
        <v>0</v>
      </c>
      <c r="AW507" s="58">
        <f t="shared" si="797"/>
        <v>3.2537446307273676E-2</v>
      </c>
      <c r="AX507" s="42">
        <f t="shared" si="797"/>
        <v>2.708892038612015</v>
      </c>
      <c r="AY507" s="58">
        <f t="shared" si="797"/>
        <v>0.23097976133601328</v>
      </c>
      <c r="AZ507" s="42">
        <f t="shared" si="797"/>
        <v>0</v>
      </c>
      <c r="BA507" s="58">
        <f t="shared" si="797"/>
        <v>0.70264302521604816</v>
      </c>
      <c r="BB507" s="42">
        <f t="shared" si="797"/>
        <v>0.66437489856859078</v>
      </c>
      <c r="BC507" s="58">
        <f t="shared" si="797"/>
        <v>0.30379566187115353</v>
      </c>
      <c r="BD507" s="42">
        <f t="shared" si="797"/>
        <v>1.0017822046981194E-2</v>
      </c>
      <c r="BE507" s="58">
        <f t="shared" si="797"/>
        <v>0.67676048421019186</v>
      </c>
      <c r="BF507" s="42">
        <f t="shared" si="797"/>
        <v>0.30620289000617518</v>
      </c>
      <c r="BG507" s="58">
        <f t="shared" si="797"/>
        <v>0.41079567416842433</v>
      </c>
      <c r="BH507" s="42">
        <f t="shared" si="797"/>
        <v>2.7975308524966201E-3</v>
      </c>
      <c r="BI507" s="58">
        <f t="shared" si="797"/>
        <v>0.89628330990067739</v>
      </c>
      <c r="BJ507" s="42">
        <f t="shared" si="797"/>
        <v>3.1215566983634927E-2</v>
      </c>
      <c r="BK507" s="58">
        <f t="shared" si="797"/>
        <v>8.113976639754851E-2</v>
      </c>
      <c r="BL507" s="42">
        <f t="shared" si="797"/>
        <v>5.5888267742239456E-2</v>
      </c>
      <c r="BM507" s="58">
        <f t="shared" si="797"/>
        <v>7.6097341273482439E-3</v>
      </c>
      <c r="BN507" s="42">
        <f t="shared" si="797"/>
        <v>0.17398956956559494</v>
      </c>
      <c r="BO507" s="58">
        <f t="shared" si="797"/>
        <v>0.90968135042628329</v>
      </c>
      <c r="BP507" s="42">
        <f t="shared" si="797"/>
        <v>0.31422794492419076</v>
      </c>
      <c r="BQ507" s="58">
        <f t="shared" ref="BQ507:DD507" si="798">IF(SUM(BQ$318:BQ$422),BQ395/SUM(BQ$318:BQ$422)*BQ$426,0)</f>
        <v>1.359825764863995E-2</v>
      </c>
      <c r="BR507" s="42">
        <f t="shared" si="798"/>
        <v>0.12138382099322285</v>
      </c>
      <c r="BS507" s="58">
        <f t="shared" si="798"/>
        <v>0</v>
      </c>
      <c r="BT507" s="42">
        <f t="shared" si="798"/>
        <v>2.8229931127822364E-3</v>
      </c>
      <c r="BU507" s="58">
        <f t="shared" si="798"/>
        <v>0.43452052335425184</v>
      </c>
      <c r="BV507" s="42">
        <f t="shared" si="798"/>
        <v>0.19318520924465238</v>
      </c>
      <c r="BW507" s="58">
        <f t="shared" si="798"/>
        <v>0.16190397021906267</v>
      </c>
      <c r="BX507" s="42">
        <f t="shared" si="798"/>
        <v>9.4355540179706257</v>
      </c>
      <c r="BY507" s="58">
        <f t="shared" si="798"/>
        <v>0</v>
      </c>
      <c r="BZ507" s="42">
        <f t="shared" si="798"/>
        <v>1.0593548858592559</v>
      </c>
      <c r="CA507" s="58">
        <f t="shared" si="798"/>
        <v>0.63106558683572422</v>
      </c>
      <c r="CB507" s="42">
        <f t="shared" si="798"/>
        <v>48.266989863117786</v>
      </c>
      <c r="CC507" s="58">
        <f t="shared" si="798"/>
        <v>47.972379775504471</v>
      </c>
      <c r="CD507" s="42">
        <f t="shared" si="798"/>
        <v>23.790518571143892</v>
      </c>
      <c r="CE507" s="58">
        <f t="shared" si="798"/>
        <v>3.1498497543148916</v>
      </c>
      <c r="CF507" s="42">
        <f t="shared" si="798"/>
        <v>8.4853778126942991</v>
      </c>
      <c r="CG507" s="58">
        <f t="shared" si="798"/>
        <v>9.5570484105144959E-2</v>
      </c>
      <c r="CH507" s="42">
        <f t="shared" si="798"/>
        <v>2.5656632862456403</v>
      </c>
      <c r="CI507" s="58">
        <f t="shared" si="798"/>
        <v>0.33034954379600406</v>
      </c>
      <c r="CJ507" s="42">
        <f t="shared" si="798"/>
        <v>0.99468707974748094</v>
      </c>
      <c r="CK507" s="58">
        <f t="shared" si="798"/>
        <v>0.18293632828563355</v>
      </c>
      <c r="CL507" s="42">
        <f t="shared" si="798"/>
        <v>0</v>
      </c>
      <c r="CM507" s="58">
        <f t="shared" si="798"/>
        <v>8.6798772173907728E-3</v>
      </c>
      <c r="CN507" s="42">
        <f t="shared" si="798"/>
        <v>1.4003180835908308E-4</v>
      </c>
      <c r="CO507" s="58">
        <f t="shared" si="798"/>
        <v>0</v>
      </c>
      <c r="CP507" s="42">
        <f t="shared" si="798"/>
        <v>0.5542562004113708</v>
      </c>
      <c r="CQ507" s="58">
        <f t="shared" si="798"/>
        <v>0.45502870607322093</v>
      </c>
      <c r="CR507" s="42">
        <f t="shared" si="798"/>
        <v>0.39957618392031252</v>
      </c>
      <c r="CS507" s="58">
        <f t="shared" si="798"/>
        <v>0.81661340264810811</v>
      </c>
      <c r="CT507" s="42">
        <f t="shared" si="798"/>
        <v>0.85918928643110859</v>
      </c>
      <c r="CU507" s="58">
        <f t="shared" si="798"/>
        <v>0.90721995811417788</v>
      </c>
      <c r="CV507" s="42">
        <f t="shared" si="798"/>
        <v>14.302193866379577</v>
      </c>
      <c r="CW507" s="58">
        <f t="shared" si="798"/>
        <v>5.4341244226139018</v>
      </c>
      <c r="CX507" s="42">
        <f t="shared" si="798"/>
        <v>2.4787612794021809</v>
      </c>
      <c r="CY507" s="58">
        <f t="shared" si="798"/>
        <v>4.9509887829155899</v>
      </c>
      <c r="CZ507" s="42">
        <f t="shared" si="798"/>
        <v>0.1449830825523104</v>
      </c>
      <c r="DA507" s="58">
        <f t="shared" si="798"/>
        <v>7.335627965313124E-2</v>
      </c>
      <c r="DB507" s="42">
        <f t="shared" si="798"/>
        <v>4.0584428287749565</v>
      </c>
      <c r="DC507" s="58">
        <f t="shared" si="798"/>
        <v>0</v>
      </c>
      <c r="DD507" s="60">
        <f t="shared" si="798"/>
        <v>0</v>
      </c>
      <c r="DE507" s="3"/>
    </row>
    <row r="508" spans="1:109" x14ac:dyDescent="0.35">
      <c r="A508" s="3"/>
      <c r="B508" s="3" t="s">
        <v>3917</v>
      </c>
      <c r="C508" s="39" t="s">
        <v>597</v>
      </c>
      <c r="D508" s="3" t="s">
        <v>597</v>
      </c>
      <c r="E508" s="56">
        <f t="shared" ref="E508:BP508" si="799">IF(SUM(E$318:E$422),E396/SUM(E$318:E$422)*E$426,0)</f>
        <v>0</v>
      </c>
      <c r="F508" s="54">
        <f t="shared" si="799"/>
        <v>0</v>
      </c>
      <c r="G508" s="54">
        <f t="shared" si="799"/>
        <v>0</v>
      </c>
      <c r="H508" s="54">
        <f t="shared" si="799"/>
        <v>0</v>
      </c>
      <c r="I508" s="54">
        <f t="shared" si="799"/>
        <v>0</v>
      </c>
      <c r="J508" s="53">
        <f t="shared" si="799"/>
        <v>0</v>
      </c>
      <c r="K508" s="53">
        <f t="shared" si="799"/>
        <v>0</v>
      </c>
      <c r="L508" s="53">
        <f t="shared" si="799"/>
        <v>0</v>
      </c>
      <c r="M508" s="53">
        <f t="shared" si="799"/>
        <v>0</v>
      </c>
      <c r="N508" s="54">
        <f t="shared" si="799"/>
        <v>0</v>
      </c>
      <c r="O508" s="54">
        <f t="shared" si="799"/>
        <v>0</v>
      </c>
      <c r="P508" s="54">
        <f t="shared" si="799"/>
        <v>0</v>
      </c>
      <c r="Q508" s="53">
        <f t="shared" si="799"/>
        <v>0</v>
      </c>
      <c r="R508" s="53">
        <f t="shared" si="799"/>
        <v>0</v>
      </c>
      <c r="S508" s="53">
        <f t="shared" si="799"/>
        <v>0</v>
      </c>
      <c r="T508" s="53">
        <f t="shared" si="799"/>
        <v>0</v>
      </c>
      <c r="U508" s="54">
        <f t="shared" si="799"/>
        <v>0</v>
      </c>
      <c r="V508" s="54">
        <f t="shared" si="799"/>
        <v>0</v>
      </c>
      <c r="W508" s="54">
        <f t="shared" si="799"/>
        <v>0</v>
      </c>
      <c r="X508" s="42">
        <f t="shared" si="799"/>
        <v>0</v>
      </c>
      <c r="Y508" s="58">
        <f t="shared" si="799"/>
        <v>0</v>
      </c>
      <c r="Z508" s="53">
        <f t="shared" si="799"/>
        <v>0</v>
      </c>
      <c r="AA508" s="53">
        <f t="shared" si="799"/>
        <v>0</v>
      </c>
      <c r="AB508" s="53">
        <f t="shared" si="799"/>
        <v>0</v>
      </c>
      <c r="AC508" s="53">
        <f t="shared" si="799"/>
        <v>0</v>
      </c>
      <c r="AD508" s="54">
        <f t="shared" si="799"/>
        <v>0</v>
      </c>
      <c r="AE508" s="54">
        <f t="shared" si="799"/>
        <v>0</v>
      </c>
      <c r="AF508" s="54">
        <f t="shared" si="799"/>
        <v>0</v>
      </c>
      <c r="AG508" s="54">
        <f t="shared" si="799"/>
        <v>0</v>
      </c>
      <c r="AH508" s="53">
        <f t="shared" si="799"/>
        <v>0</v>
      </c>
      <c r="AI508" s="53">
        <f t="shared" si="799"/>
        <v>0</v>
      </c>
      <c r="AJ508" s="53">
        <f t="shared" si="799"/>
        <v>0</v>
      </c>
      <c r="AK508" s="53">
        <f t="shared" si="799"/>
        <v>0</v>
      </c>
      <c r="AL508" s="54">
        <f t="shared" si="799"/>
        <v>0</v>
      </c>
      <c r="AM508" s="54">
        <f t="shared" si="799"/>
        <v>0</v>
      </c>
      <c r="AN508" s="54">
        <f t="shared" si="799"/>
        <v>0</v>
      </c>
      <c r="AO508" s="42">
        <f t="shared" si="799"/>
        <v>0</v>
      </c>
      <c r="AP508" s="58">
        <f t="shared" si="799"/>
        <v>6.6438105485499208E-9</v>
      </c>
      <c r="AQ508" s="42">
        <f t="shared" si="799"/>
        <v>0.25422602987619936</v>
      </c>
      <c r="AR508" s="58">
        <f t="shared" si="799"/>
        <v>0</v>
      </c>
      <c r="AS508" s="42">
        <f t="shared" si="799"/>
        <v>0.35606718637556806</v>
      </c>
      <c r="AT508" s="58">
        <f t="shared" si="799"/>
        <v>4.7519005420436722E-9</v>
      </c>
      <c r="AU508" s="42">
        <f t="shared" si="799"/>
        <v>0</v>
      </c>
      <c r="AV508" s="58">
        <f t="shared" si="799"/>
        <v>0</v>
      </c>
      <c r="AW508" s="42">
        <f t="shared" si="799"/>
        <v>0</v>
      </c>
      <c r="AX508" s="58">
        <f t="shared" si="799"/>
        <v>0.4069249702290671</v>
      </c>
      <c r="AY508" s="42">
        <f t="shared" si="799"/>
        <v>0</v>
      </c>
      <c r="AZ508" s="58">
        <f t="shared" si="799"/>
        <v>0</v>
      </c>
      <c r="BA508" s="42">
        <f t="shared" si="799"/>
        <v>0.10564269599545688</v>
      </c>
      <c r="BB508" s="58">
        <f t="shared" si="799"/>
        <v>0.99381656971184251</v>
      </c>
      <c r="BC508" s="42">
        <f t="shared" si="799"/>
        <v>0.13408019601500518</v>
      </c>
      <c r="BD508" s="58">
        <f t="shared" si="799"/>
        <v>0</v>
      </c>
      <c r="BE508" s="42">
        <f t="shared" si="799"/>
        <v>0.6912214808557603</v>
      </c>
      <c r="BF508" s="58">
        <f t="shared" si="799"/>
        <v>0</v>
      </c>
      <c r="BG508" s="42">
        <f t="shared" si="799"/>
        <v>0</v>
      </c>
      <c r="BH508" s="58">
        <f t="shared" si="799"/>
        <v>0</v>
      </c>
      <c r="BI508" s="42">
        <f t="shared" si="799"/>
        <v>0</v>
      </c>
      <c r="BJ508" s="58">
        <f t="shared" si="799"/>
        <v>3.9901714708942063E-2</v>
      </c>
      <c r="BK508" s="42">
        <f t="shared" si="799"/>
        <v>0.3152985411553314</v>
      </c>
      <c r="BL508" s="58">
        <f t="shared" si="799"/>
        <v>0.17223687124082793</v>
      </c>
      <c r="BM508" s="42">
        <f t="shared" si="799"/>
        <v>0</v>
      </c>
      <c r="BN508" s="58">
        <f t="shared" si="799"/>
        <v>0</v>
      </c>
      <c r="BO508" s="42">
        <f t="shared" si="799"/>
        <v>2.129914492471165E-2</v>
      </c>
      <c r="BP508" s="58">
        <f t="shared" si="799"/>
        <v>0.26841404783757483</v>
      </c>
      <c r="BQ508" s="42">
        <f t="shared" ref="BQ508:DD508" si="800">IF(SUM(BQ$318:BQ$422),BQ396/SUM(BQ$318:BQ$422)*BQ$426,0)</f>
        <v>0.76810877173731629</v>
      </c>
      <c r="BR508" s="58">
        <f t="shared" si="800"/>
        <v>1.4225396486790148E-2</v>
      </c>
      <c r="BS508" s="42">
        <f t="shared" si="800"/>
        <v>0</v>
      </c>
      <c r="BT508" s="58">
        <f t="shared" si="800"/>
        <v>1.8482183770997143E-3</v>
      </c>
      <c r="BU508" s="42">
        <f t="shared" si="800"/>
        <v>0.19970077182746176</v>
      </c>
      <c r="BV508" s="58">
        <f t="shared" si="800"/>
        <v>6.3983627017287006E-3</v>
      </c>
      <c r="BW508" s="42">
        <f t="shared" si="800"/>
        <v>0</v>
      </c>
      <c r="BX508" s="58">
        <f t="shared" si="800"/>
        <v>2.1562060079961354</v>
      </c>
      <c r="BY508" s="42">
        <f t="shared" si="800"/>
        <v>0</v>
      </c>
      <c r="BZ508" s="58">
        <f t="shared" si="800"/>
        <v>5.6306406322883688E-2</v>
      </c>
      <c r="CA508" s="42">
        <f t="shared" si="800"/>
        <v>2.6561763690630381E-2</v>
      </c>
      <c r="CB508" s="58">
        <f t="shared" si="800"/>
        <v>4.9214155299273665</v>
      </c>
      <c r="CC508" s="42">
        <f t="shared" si="800"/>
        <v>3.1320721044131421</v>
      </c>
      <c r="CD508" s="58">
        <f t="shared" si="800"/>
        <v>2.0645026283588157</v>
      </c>
      <c r="CE508" s="42">
        <f t="shared" si="800"/>
        <v>1.9324181989784748</v>
      </c>
      <c r="CF508" s="58">
        <f t="shared" si="800"/>
        <v>0.2004281038793142</v>
      </c>
      <c r="CG508" s="42">
        <f t="shared" si="800"/>
        <v>4.8846982988608262E-2</v>
      </c>
      <c r="CH508" s="58">
        <f t="shared" si="800"/>
        <v>0.85445975662191098</v>
      </c>
      <c r="CI508" s="42">
        <f t="shared" si="800"/>
        <v>8.218800038689078E-2</v>
      </c>
      <c r="CJ508" s="58">
        <f t="shared" si="800"/>
        <v>13.890823800447833</v>
      </c>
      <c r="CK508" s="42">
        <f t="shared" si="800"/>
        <v>0</v>
      </c>
      <c r="CL508" s="58">
        <f t="shared" si="800"/>
        <v>0.85289894764918461</v>
      </c>
      <c r="CM508" s="42">
        <f t="shared" si="800"/>
        <v>0</v>
      </c>
      <c r="CN508" s="58">
        <f t="shared" si="800"/>
        <v>0</v>
      </c>
      <c r="CO508" s="42">
        <f t="shared" si="800"/>
        <v>0</v>
      </c>
      <c r="CP508" s="58">
        <f t="shared" si="800"/>
        <v>0</v>
      </c>
      <c r="CQ508" s="42">
        <f t="shared" si="800"/>
        <v>0.61803757788856617</v>
      </c>
      <c r="CR508" s="58">
        <f t="shared" si="800"/>
        <v>0.3460957206661992</v>
      </c>
      <c r="CS508" s="42">
        <f t="shared" si="800"/>
        <v>5.5098781916153521E-2</v>
      </c>
      <c r="CT508" s="58">
        <f t="shared" si="800"/>
        <v>5.1104205673081262</v>
      </c>
      <c r="CU508" s="42">
        <f t="shared" si="800"/>
        <v>1.1699257719553411</v>
      </c>
      <c r="CV508" s="58">
        <f t="shared" si="800"/>
        <v>6.9795566872498558</v>
      </c>
      <c r="CW508" s="42">
        <f t="shared" si="800"/>
        <v>2.1451004655545214</v>
      </c>
      <c r="CX508" s="58">
        <f t="shared" si="800"/>
        <v>0.3668646712029654</v>
      </c>
      <c r="CY508" s="42">
        <f t="shared" si="800"/>
        <v>0.36589552355240018</v>
      </c>
      <c r="CZ508" s="58">
        <f t="shared" si="800"/>
        <v>0</v>
      </c>
      <c r="DA508" s="42">
        <f t="shared" si="800"/>
        <v>0</v>
      </c>
      <c r="DB508" s="58">
        <f t="shared" si="800"/>
        <v>7.9295679250209279</v>
      </c>
      <c r="DC508" s="42">
        <f t="shared" si="800"/>
        <v>0</v>
      </c>
      <c r="DD508" s="59">
        <f t="shared" si="800"/>
        <v>0</v>
      </c>
      <c r="DE508" s="3"/>
    </row>
    <row r="509" spans="1:109" x14ac:dyDescent="0.35">
      <c r="A509" s="3"/>
      <c r="B509" s="3" t="s">
        <v>3918</v>
      </c>
      <c r="C509" s="39" t="s">
        <v>598</v>
      </c>
      <c r="D509" s="3" t="s">
        <v>598</v>
      </c>
      <c r="E509" s="52">
        <f t="shared" ref="E509:BP509" si="801">IF(SUM(E$318:E$422),E397/SUM(E$318:E$422)*E$426,0)</f>
        <v>0</v>
      </c>
      <c r="F509" s="53">
        <f t="shared" si="801"/>
        <v>0</v>
      </c>
      <c r="G509" s="53">
        <f t="shared" si="801"/>
        <v>0</v>
      </c>
      <c r="H509" s="53">
        <f t="shared" si="801"/>
        <v>0</v>
      </c>
      <c r="I509" s="53">
        <f t="shared" si="801"/>
        <v>0</v>
      </c>
      <c r="J509" s="54">
        <f t="shared" si="801"/>
        <v>0</v>
      </c>
      <c r="K509" s="54">
        <f t="shared" si="801"/>
        <v>0</v>
      </c>
      <c r="L509" s="54">
        <f t="shared" si="801"/>
        <v>0</v>
      </c>
      <c r="M509" s="54">
        <f t="shared" si="801"/>
        <v>0</v>
      </c>
      <c r="N509" s="53">
        <f t="shared" si="801"/>
        <v>0</v>
      </c>
      <c r="O509" s="53">
        <f t="shared" si="801"/>
        <v>0</v>
      </c>
      <c r="P509" s="53">
        <f t="shared" si="801"/>
        <v>0</v>
      </c>
      <c r="Q509" s="54">
        <f t="shared" si="801"/>
        <v>0</v>
      </c>
      <c r="R509" s="54">
        <f t="shared" si="801"/>
        <v>0</v>
      </c>
      <c r="S509" s="54">
        <f t="shared" si="801"/>
        <v>0</v>
      </c>
      <c r="T509" s="54">
        <f t="shared" si="801"/>
        <v>0</v>
      </c>
      <c r="U509" s="53">
        <f t="shared" si="801"/>
        <v>0</v>
      </c>
      <c r="V509" s="53">
        <f t="shared" si="801"/>
        <v>0</v>
      </c>
      <c r="W509" s="53">
        <f t="shared" si="801"/>
        <v>0</v>
      </c>
      <c r="X509" s="58">
        <f t="shared" si="801"/>
        <v>0</v>
      </c>
      <c r="Y509" s="42">
        <f t="shared" si="801"/>
        <v>0</v>
      </c>
      <c r="Z509" s="54">
        <f t="shared" si="801"/>
        <v>0</v>
      </c>
      <c r="AA509" s="54">
        <f t="shared" si="801"/>
        <v>0</v>
      </c>
      <c r="AB509" s="54">
        <f t="shared" si="801"/>
        <v>0</v>
      </c>
      <c r="AC509" s="54">
        <f t="shared" si="801"/>
        <v>0</v>
      </c>
      <c r="AD509" s="53">
        <f t="shared" si="801"/>
        <v>0</v>
      </c>
      <c r="AE509" s="53">
        <f t="shared" si="801"/>
        <v>0</v>
      </c>
      <c r="AF509" s="53">
        <f t="shared" si="801"/>
        <v>0</v>
      </c>
      <c r="AG509" s="53">
        <f t="shared" si="801"/>
        <v>0</v>
      </c>
      <c r="AH509" s="54">
        <f t="shared" si="801"/>
        <v>0</v>
      </c>
      <c r="AI509" s="54">
        <f t="shared" si="801"/>
        <v>0</v>
      </c>
      <c r="AJ509" s="54">
        <f t="shared" si="801"/>
        <v>0</v>
      </c>
      <c r="AK509" s="54">
        <f t="shared" si="801"/>
        <v>0</v>
      </c>
      <c r="AL509" s="53">
        <f t="shared" si="801"/>
        <v>0</v>
      </c>
      <c r="AM509" s="53">
        <f t="shared" si="801"/>
        <v>0</v>
      </c>
      <c r="AN509" s="53">
        <f t="shared" si="801"/>
        <v>0</v>
      </c>
      <c r="AO509" s="58">
        <f t="shared" si="801"/>
        <v>0</v>
      </c>
      <c r="AP509" s="42">
        <f t="shared" si="801"/>
        <v>3.7620577775502068E-9</v>
      </c>
      <c r="AQ509" s="58">
        <f t="shared" si="801"/>
        <v>0.14395549150031287</v>
      </c>
      <c r="AR509" s="42">
        <f t="shared" si="801"/>
        <v>0</v>
      </c>
      <c r="AS509" s="58">
        <f t="shared" si="801"/>
        <v>1.6953172383318529E-2</v>
      </c>
      <c r="AT509" s="42">
        <f t="shared" si="801"/>
        <v>2.2624884325251832E-10</v>
      </c>
      <c r="AU509" s="58">
        <f t="shared" si="801"/>
        <v>0</v>
      </c>
      <c r="AV509" s="42">
        <f t="shared" si="801"/>
        <v>0</v>
      </c>
      <c r="AW509" s="58">
        <f t="shared" si="801"/>
        <v>0</v>
      </c>
      <c r="AX509" s="42">
        <f t="shared" si="801"/>
        <v>0.12173161103047937</v>
      </c>
      <c r="AY509" s="58">
        <f t="shared" si="801"/>
        <v>0</v>
      </c>
      <c r="AZ509" s="42">
        <f t="shared" si="801"/>
        <v>0</v>
      </c>
      <c r="BA509" s="58">
        <f t="shared" si="801"/>
        <v>6.2766132895550261E-2</v>
      </c>
      <c r="BB509" s="42">
        <f t="shared" si="801"/>
        <v>0.48010297597555202</v>
      </c>
      <c r="BC509" s="58">
        <f t="shared" si="801"/>
        <v>4.4504013218178415E-2</v>
      </c>
      <c r="BD509" s="42">
        <f t="shared" si="801"/>
        <v>1.0049517122152104E-2</v>
      </c>
      <c r="BE509" s="58">
        <f t="shared" si="801"/>
        <v>0.35834688490854011</v>
      </c>
      <c r="BF509" s="42">
        <f t="shared" si="801"/>
        <v>0</v>
      </c>
      <c r="BG509" s="58">
        <f t="shared" si="801"/>
        <v>0</v>
      </c>
      <c r="BH509" s="42">
        <f t="shared" si="801"/>
        <v>0</v>
      </c>
      <c r="BI509" s="58">
        <f t="shared" si="801"/>
        <v>0</v>
      </c>
      <c r="BJ509" s="42">
        <f t="shared" si="801"/>
        <v>2.3792106955806341E-2</v>
      </c>
      <c r="BK509" s="58">
        <f t="shared" si="801"/>
        <v>0.18745741919140049</v>
      </c>
      <c r="BL509" s="42">
        <f t="shared" si="801"/>
        <v>1.7589980870204018E-2</v>
      </c>
      <c r="BM509" s="58">
        <f t="shared" si="801"/>
        <v>0</v>
      </c>
      <c r="BN509" s="42">
        <f t="shared" si="801"/>
        <v>0</v>
      </c>
      <c r="BO509" s="58">
        <f t="shared" si="801"/>
        <v>1.2441426499811123E-2</v>
      </c>
      <c r="BP509" s="42">
        <f t="shared" si="801"/>
        <v>0.15844479462613389</v>
      </c>
      <c r="BQ509" s="58">
        <f t="shared" ref="BQ509:DD509" si="802">IF(SUM(BQ$318:BQ$422),BQ397/SUM(BQ$318:BQ$422)*BQ$426,0)</f>
        <v>0.11098611280196533</v>
      </c>
      <c r="BR509" s="42">
        <f t="shared" si="802"/>
        <v>7.8481923509441196E-3</v>
      </c>
      <c r="BS509" s="58">
        <f t="shared" si="802"/>
        <v>0</v>
      </c>
      <c r="BT509" s="42">
        <f t="shared" si="802"/>
        <v>1.0266261069898366E-3</v>
      </c>
      <c r="BU509" s="58">
        <f t="shared" si="802"/>
        <v>0.11883779312180495</v>
      </c>
      <c r="BV509" s="42">
        <f t="shared" si="802"/>
        <v>2.5049619509717944E-3</v>
      </c>
      <c r="BW509" s="58">
        <f t="shared" si="802"/>
        <v>0</v>
      </c>
      <c r="BX509" s="42">
        <f t="shared" si="802"/>
        <v>1.1001581196970991</v>
      </c>
      <c r="BY509" s="58">
        <f t="shared" si="802"/>
        <v>0</v>
      </c>
      <c r="BZ509" s="42">
        <f t="shared" si="802"/>
        <v>3.1897956910256792E-2</v>
      </c>
      <c r="CA509" s="58">
        <f t="shared" si="802"/>
        <v>1.4768825680374152E-2</v>
      </c>
      <c r="CB509" s="42">
        <f t="shared" si="802"/>
        <v>2.7650242721593985</v>
      </c>
      <c r="CC509" s="58">
        <f t="shared" si="802"/>
        <v>0.85025463680089175</v>
      </c>
      <c r="CD509" s="42">
        <f t="shared" si="802"/>
        <v>0.54273591887385642</v>
      </c>
      <c r="CE509" s="58">
        <f t="shared" si="802"/>
        <v>11.655860906375239</v>
      </c>
      <c r="CF509" s="42">
        <f t="shared" si="802"/>
        <v>0.11530712558979601</v>
      </c>
      <c r="CG509" s="58">
        <f t="shared" si="802"/>
        <v>1.7914652692947522E-2</v>
      </c>
      <c r="CH509" s="42">
        <f t="shared" si="802"/>
        <v>0.34588129602624201</v>
      </c>
      <c r="CI509" s="58">
        <f t="shared" si="802"/>
        <v>4.0814781656138305E-2</v>
      </c>
      <c r="CJ509" s="42">
        <f t="shared" si="802"/>
        <v>0.56954770641586416</v>
      </c>
      <c r="CK509" s="58">
        <f t="shared" si="802"/>
        <v>0</v>
      </c>
      <c r="CL509" s="42">
        <f t="shared" si="802"/>
        <v>0.49601236068711579</v>
      </c>
      <c r="CM509" s="58">
        <f t="shared" si="802"/>
        <v>0</v>
      </c>
      <c r="CN509" s="42">
        <f t="shared" si="802"/>
        <v>0</v>
      </c>
      <c r="CO509" s="58">
        <f t="shared" si="802"/>
        <v>0</v>
      </c>
      <c r="CP509" s="42">
        <f t="shared" si="802"/>
        <v>0</v>
      </c>
      <c r="CQ509" s="58">
        <f t="shared" si="802"/>
        <v>0.26298216950284364</v>
      </c>
      <c r="CR509" s="42">
        <f t="shared" si="802"/>
        <v>0.1978340496599858</v>
      </c>
      <c r="CS509" s="58">
        <f t="shared" si="802"/>
        <v>1.034996076958589E-2</v>
      </c>
      <c r="CT509" s="42">
        <f t="shared" si="802"/>
        <v>2.1155439525132822</v>
      </c>
      <c r="CU509" s="58">
        <f t="shared" si="802"/>
        <v>0.30217979415154234</v>
      </c>
      <c r="CV509" s="42">
        <f t="shared" si="802"/>
        <v>2.0099670575530331</v>
      </c>
      <c r="CW509" s="58">
        <f t="shared" si="802"/>
        <v>1.2301506254486212</v>
      </c>
      <c r="CX509" s="42">
        <f t="shared" si="802"/>
        <v>0.17743421599471074</v>
      </c>
      <c r="CY509" s="58">
        <f t="shared" si="802"/>
        <v>1.1339875478698001E-2</v>
      </c>
      <c r="CZ509" s="42">
        <f t="shared" si="802"/>
        <v>0</v>
      </c>
      <c r="DA509" s="58">
        <f t="shared" si="802"/>
        <v>0</v>
      </c>
      <c r="DB509" s="42">
        <f t="shared" si="802"/>
        <v>4.4375964028946981</v>
      </c>
      <c r="DC509" s="58">
        <f t="shared" si="802"/>
        <v>0</v>
      </c>
      <c r="DD509" s="60">
        <f t="shared" si="802"/>
        <v>0</v>
      </c>
      <c r="DE509" s="3"/>
    </row>
    <row r="510" spans="1:109" x14ac:dyDescent="0.35">
      <c r="A510" s="3"/>
      <c r="B510" s="3" t="s">
        <v>3919</v>
      </c>
      <c r="C510" s="39" t="s">
        <v>599</v>
      </c>
      <c r="D510" s="3" t="s">
        <v>599</v>
      </c>
      <c r="E510" s="56">
        <f t="shared" ref="E510:BP510" si="803">IF(SUM(E$318:E$422),E398/SUM(E$318:E$422)*E$426,0)</f>
        <v>0</v>
      </c>
      <c r="F510" s="54">
        <f t="shared" si="803"/>
        <v>0</v>
      </c>
      <c r="G510" s="54">
        <f t="shared" si="803"/>
        <v>0</v>
      </c>
      <c r="H510" s="54">
        <f t="shared" si="803"/>
        <v>0</v>
      </c>
      <c r="I510" s="54">
        <f t="shared" si="803"/>
        <v>0</v>
      </c>
      <c r="J510" s="53">
        <f t="shared" si="803"/>
        <v>0</v>
      </c>
      <c r="K510" s="53">
        <f t="shared" si="803"/>
        <v>0</v>
      </c>
      <c r="L510" s="53">
        <f t="shared" si="803"/>
        <v>0</v>
      </c>
      <c r="M510" s="53">
        <f t="shared" si="803"/>
        <v>0</v>
      </c>
      <c r="N510" s="54">
        <f t="shared" si="803"/>
        <v>0</v>
      </c>
      <c r="O510" s="54">
        <f t="shared" si="803"/>
        <v>0</v>
      </c>
      <c r="P510" s="54">
        <f t="shared" si="803"/>
        <v>0</v>
      </c>
      <c r="Q510" s="53">
        <f t="shared" si="803"/>
        <v>0</v>
      </c>
      <c r="R510" s="53">
        <f t="shared" si="803"/>
        <v>0</v>
      </c>
      <c r="S510" s="53">
        <f t="shared" si="803"/>
        <v>0</v>
      </c>
      <c r="T510" s="53">
        <f t="shared" si="803"/>
        <v>0</v>
      </c>
      <c r="U510" s="54">
        <f t="shared" si="803"/>
        <v>0</v>
      </c>
      <c r="V510" s="54">
        <f t="shared" si="803"/>
        <v>0</v>
      </c>
      <c r="W510" s="54">
        <f t="shared" si="803"/>
        <v>0</v>
      </c>
      <c r="X510" s="42">
        <f t="shared" si="803"/>
        <v>0</v>
      </c>
      <c r="Y510" s="58">
        <f t="shared" si="803"/>
        <v>0</v>
      </c>
      <c r="Z510" s="53">
        <f t="shared" si="803"/>
        <v>0</v>
      </c>
      <c r="AA510" s="53">
        <f t="shared" si="803"/>
        <v>0</v>
      </c>
      <c r="AB510" s="53">
        <f t="shared" si="803"/>
        <v>0</v>
      </c>
      <c r="AC510" s="53">
        <f t="shared" si="803"/>
        <v>0</v>
      </c>
      <c r="AD510" s="54">
        <f t="shared" si="803"/>
        <v>0</v>
      </c>
      <c r="AE510" s="54">
        <f t="shared" si="803"/>
        <v>0</v>
      </c>
      <c r="AF510" s="54">
        <f t="shared" si="803"/>
        <v>0</v>
      </c>
      <c r="AG510" s="54">
        <f t="shared" si="803"/>
        <v>0</v>
      </c>
      <c r="AH510" s="53">
        <f t="shared" si="803"/>
        <v>0</v>
      </c>
      <c r="AI510" s="53">
        <f t="shared" si="803"/>
        <v>0</v>
      </c>
      <c r="AJ510" s="53">
        <f t="shared" si="803"/>
        <v>0</v>
      </c>
      <c r="AK510" s="53">
        <f t="shared" si="803"/>
        <v>0</v>
      </c>
      <c r="AL510" s="54">
        <f t="shared" si="803"/>
        <v>0</v>
      </c>
      <c r="AM510" s="54">
        <f t="shared" si="803"/>
        <v>0</v>
      </c>
      <c r="AN510" s="54">
        <f t="shared" si="803"/>
        <v>0</v>
      </c>
      <c r="AO510" s="42">
        <f t="shared" si="803"/>
        <v>0</v>
      </c>
      <c r="AP510" s="58">
        <f t="shared" si="803"/>
        <v>1.4976670162832918E-10</v>
      </c>
      <c r="AQ510" s="42">
        <f t="shared" si="803"/>
        <v>5.730836796803849E-3</v>
      </c>
      <c r="AR510" s="58">
        <f t="shared" si="803"/>
        <v>1.9029711614725081E-2</v>
      </c>
      <c r="AS510" s="42">
        <f t="shared" si="803"/>
        <v>0</v>
      </c>
      <c r="AT510" s="58">
        <f t="shared" si="803"/>
        <v>0</v>
      </c>
      <c r="AU510" s="42">
        <f t="shared" si="803"/>
        <v>7.5626849255069229E-3</v>
      </c>
      <c r="AV510" s="58">
        <f t="shared" si="803"/>
        <v>4.4555919494240114E-4</v>
      </c>
      <c r="AW510" s="42">
        <f t="shared" si="803"/>
        <v>1.5890653947014035E-4</v>
      </c>
      <c r="AX510" s="58">
        <f t="shared" si="803"/>
        <v>9.0099548555504574E-3</v>
      </c>
      <c r="AY510" s="42">
        <f t="shared" si="803"/>
        <v>2.6516953794750125E-3</v>
      </c>
      <c r="AZ510" s="58">
        <f t="shared" si="803"/>
        <v>0</v>
      </c>
      <c r="BA510" s="42">
        <f t="shared" si="803"/>
        <v>3.5599230665549139E-2</v>
      </c>
      <c r="BB510" s="58">
        <f t="shared" si="803"/>
        <v>3.1444838080177978E-2</v>
      </c>
      <c r="BC510" s="42">
        <f t="shared" si="803"/>
        <v>1.5745081745893923E-3</v>
      </c>
      <c r="BD510" s="58">
        <f t="shared" si="803"/>
        <v>4.8973969145011337E-3</v>
      </c>
      <c r="BE510" s="42">
        <f t="shared" si="803"/>
        <v>2.1363876616857659E-2</v>
      </c>
      <c r="BF510" s="58">
        <f t="shared" si="803"/>
        <v>9.3886692018745138E-2</v>
      </c>
      <c r="BG510" s="42">
        <f t="shared" si="803"/>
        <v>1.7741264711494105E-3</v>
      </c>
      <c r="BH510" s="58">
        <f t="shared" si="803"/>
        <v>0</v>
      </c>
      <c r="BI510" s="42">
        <f t="shared" si="803"/>
        <v>9.0633397383485123E-2</v>
      </c>
      <c r="BJ510" s="58">
        <f t="shared" si="803"/>
        <v>1.2388832054051045E-3</v>
      </c>
      <c r="BK510" s="42">
        <f t="shared" si="803"/>
        <v>2.7579147872684316E-3</v>
      </c>
      <c r="BL510" s="58">
        <f t="shared" si="803"/>
        <v>3.7274722948297812E-3</v>
      </c>
      <c r="BM510" s="42">
        <f t="shared" si="803"/>
        <v>9.1962742068728553E-5</v>
      </c>
      <c r="BN510" s="58">
        <f t="shared" si="803"/>
        <v>0</v>
      </c>
      <c r="BO510" s="42">
        <f t="shared" si="803"/>
        <v>1.6931493425349785E-2</v>
      </c>
      <c r="BP510" s="58">
        <f t="shared" si="803"/>
        <v>8.1675696138470699E-3</v>
      </c>
      <c r="BQ510" s="42">
        <f t="shared" ref="BQ510:DD510" si="804">IF(SUM(BQ$318:BQ$422),BQ398/SUM(BQ$318:BQ$422)*BQ$426,0)</f>
        <v>0</v>
      </c>
      <c r="BR510" s="58">
        <f t="shared" si="804"/>
        <v>6.6599267167204426E-3</v>
      </c>
      <c r="BS510" s="42">
        <f t="shared" si="804"/>
        <v>5.0495898824230801E-3</v>
      </c>
      <c r="BT510" s="58">
        <f t="shared" si="804"/>
        <v>1.438070697979103E-3</v>
      </c>
      <c r="BU510" s="42">
        <f t="shared" si="804"/>
        <v>1.0252550516077366E-2</v>
      </c>
      <c r="BV510" s="58">
        <f t="shared" si="804"/>
        <v>3.8502572309264305E-4</v>
      </c>
      <c r="BW510" s="42">
        <f t="shared" si="804"/>
        <v>0</v>
      </c>
      <c r="BX510" s="58">
        <f t="shared" si="804"/>
        <v>0.22378165546458142</v>
      </c>
      <c r="BY510" s="42">
        <f t="shared" si="804"/>
        <v>0</v>
      </c>
      <c r="BZ510" s="58">
        <f t="shared" si="804"/>
        <v>3.7813890753828731E-2</v>
      </c>
      <c r="CA510" s="42">
        <f t="shared" si="804"/>
        <v>5.8393429183648319E-4</v>
      </c>
      <c r="CB510" s="58">
        <f t="shared" si="804"/>
        <v>0.18167194935147291</v>
      </c>
      <c r="CC510" s="42">
        <f t="shared" si="804"/>
        <v>0.47344760741059838</v>
      </c>
      <c r="CD510" s="58">
        <f t="shared" si="804"/>
        <v>5.8481362029432951E-2</v>
      </c>
      <c r="CE510" s="42">
        <f t="shared" si="804"/>
        <v>0.21868703475615717</v>
      </c>
      <c r="CF510" s="58">
        <f t="shared" si="804"/>
        <v>3.9711506377383694E-2</v>
      </c>
      <c r="CG510" s="42">
        <f t="shared" si="804"/>
        <v>1.3806374166350895E-2</v>
      </c>
      <c r="CH510" s="58">
        <f t="shared" si="804"/>
        <v>0.3313427660301656</v>
      </c>
      <c r="CI510" s="42">
        <f t="shared" si="804"/>
        <v>6.3909896732135998E-2</v>
      </c>
      <c r="CJ510" s="58">
        <f t="shared" si="804"/>
        <v>0.29223447855256818</v>
      </c>
      <c r="CK510" s="42">
        <f t="shared" si="804"/>
        <v>2.2568003629279302E-2</v>
      </c>
      <c r="CL510" s="58">
        <f t="shared" si="804"/>
        <v>0.17835245134119487</v>
      </c>
      <c r="CM510" s="42">
        <f t="shared" si="804"/>
        <v>1.0782390712169233E-2</v>
      </c>
      <c r="CN510" s="58">
        <f t="shared" si="804"/>
        <v>2.9183395822677584E-4</v>
      </c>
      <c r="CO510" s="42">
        <f t="shared" si="804"/>
        <v>0</v>
      </c>
      <c r="CP510" s="58">
        <f t="shared" si="804"/>
        <v>1.1956597925100763E-2</v>
      </c>
      <c r="CQ510" s="42">
        <f t="shared" si="804"/>
        <v>2.5600844038950157E-2</v>
      </c>
      <c r="CR510" s="58">
        <f t="shared" si="804"/>
        <v>1.6510448415122624E-2</v>
      </c>
      <c r="CS510" s="42">
        <f t="shared" si="804"/>
        <v>0.79425913021646033</v>
      </c>
      <c r="CT510" s="58">
        <f t="shared" si="804"/>
        <v>3.6258111458915464E-2</v>
      </c>
      <c r="CU510" s="42">
        <f t="shared" si="804"/>
        <v>0.74408008924206082</v>
      </c>
      <c r="CV510" s="58">
        <f t="shared" si="804"/>
        <v>1.3845794198479522</v>
      </c>
      <c r="CW510" s="42">
        <f t="shared" si="804"/>
        <v>0.17069255436063546</v>
      </c>
      <c r="CX510" s="58">
        <f t="shared" si="804"/>
        <v>1.7677833096294643E-2</v>
      </c>
      <c r="CY510" s="42">
        <f t="shared" si="804"/>
        <v>9.7303805125672785E-2</v>
      </c>
      <c r="CZ510" s="58">
        <f t="shared" si="804"/>
        <v>0</v>
      </c>
      <c r="DA510" s="42">
        <f t="shared" si="804"/>
        <v>0</v>
      </c>
      <c r="DB510" s="58">
        <f t="shared" si="804"/>
        <v>0.10513794530176579</v>
      </c>
      <c r="DC510" s="42">
        <f t="shared" si="804"/>
        <v>0</v>
      </c>
      <c r="DD510" s="59">
        <f t="shared" si="804"/>
        <v>0</v>
      </c>
      <c r="DE510" s="3"/>
    </row>
    <row r="511" spans="1:109" x14ac:dyDescent="0.35">
      <c r="A511" s="3"/>
      <c r="B511" s="3" t="s">
        <v>3920</v>
      </c>
      <c r="C511" s="39" t="s">
        <v>600</v>
      </c>
      <c r="D511" s="3" t="s">
        <v>600</v>
      </c>
      <c r="E511" s="52">
        <f t="shared" ref="E511:BP511" si="805">IF(SUM(E$318:E$422),E399/SUM(E$318:E$422)*E$426,0)</f>
        <v>0</v>
      </c>
      <c r="F511" s="53">
        <f t="shared" si="805"/>
        <v>0</v>
      </c>
      <c r="G511" s="53">
        <f t="shared" si="805"/>
        <v>0</v>
      </c>
      <c r="H511" s="53">
        <f t="shared" si="805"/>
        <v>0</v>
      </c>
      <c r="I511" s="53">
        <f t="shared" si="805"/>
        <v>0</v>
      </c>
      <c r="J511" s="54">
        <f t="shared" si="805"/>
        <v>0</v>
      </c>
      <c r="K511" s="54">
        <f t="shared" si="805"/>
        <v>0</v>
      </c>
      <c r="L511" s="54">
        <f t="shared" si="805"/>
        <v>0</v>
      </c>
      <c r="M511" s="54">
        <f t="shared" si="805"/>
        <v>0</v>
      </c>
      <c r="N511" s="53">
        <f t="shared" si="805"/>
        <v>0</v>
      </c>
      <c r="O511" s="53">
        <f t="shared" si="805"/>
        <v>0</v>
      </c>
      <c r="P511" s="53">
        <f t="shared" si="805"/>
        <v>0</v>
      </c>
      <c r="Q511" s="54">
        <f t="shared" si="805"/>
        <v>0</v>
      </c>
      <c r="R511" s="54">
        <f t="shared" si="805"/>
        <v>0</v>
      </c>
      <c r="S511" s="54">
        <f t="shared" si="805"/>
        <v>0</v>
      </c>
      <c r="T511" s="54">
        <f t="shared" si="805"/>
        <v>0</v>
      </c>
      <c r="U511" s="53">
        <f t="shared" si="805"/>
        <v>0</v>
      </c>
      <c r="V511" s="53">
        <f t="shared" si="805"/>
        <v>0</v>
      </c>
      <c r="W511" s="53">
        <f t="shared" si="805"/>
        <v>0</v>
      </c>
      <c r="X511" s="58">
        <f t="shared" si="805"/>
        <v>0</v>
      </c>
      <c r="Y511" s="42">
        <f t="shared" si="805"/>
        <v>0</v>
      </c>
      <c r="Z511" s="54">
        <f t="shared" si="805"/>
        <v>0</v>
      </c>
      <c r="AA511" s="54">
        <f t="shared" si="805"/>
        <v>0</v>
      </c>
      <c r="AB511" s="54">
        <f t="shared" si="805"/>
        <v>0</v>
      </c>
      <c r="AC511" s="54">
        <f t="shared" si="805"/>
        <v>0</v>
      </c>
      <c r="AD511" s="53">
        <f t="shared" si="805"/>
        <v>0</v>
      </c>
      <c r="AE511" s="53">
        <f t="shared" si="805"/>
        <v>0</v>
      </c>
      <c r="AF511" s="53">
        <f t="shared" si="805"/>
        <v>0</v>
      </c>
      <c r="AG511" s="53">
        <f t="shared" si="805"/>
        <v>0</v>
      </c>
      <c r="AH511" s="54">
        <f t="shared" si="805"/>
        <v>0</v>
      </c>
      <c r="AI511" s="54">
        <f t="shared" si="805"/>
        <v>0</v>
      </c>
      <c r="AJ511" s="54">
        <f t="shared" si="805"/>
        <v>0</v>
      </c>
      <c r="AK511" s="54">
        <f t="shared" si="805"/>
        <v>0</v>
      </c>
      <c r="AL511" s="53">
        <f t="shared" si="805"/>
        <v>0</v>
      </c>
      <c r="AM511" s="53">
        <f t="shared" si="805"/>
        <v>0</v>
      </c>
      <c r="AN511" s="53">
        <f t="shared" si="805"/>
        <v>0</v>
      </c>
      <c r="AO511" s="58">
        <f t="shared" si="805"/>
        <v>0</v>
      </c>
      <c r="AP511" s="42">
        <f t="shared" si="805"/>
        <v>9.8145145145779677E-9</v>
      </c>
      <c r="AQ511" s="58">
        <f t="shared" si="805"/>
        <v>0.3755533126615227</v>
      </c>
      <c r="AR511" s="42">
        <f t="shared" si="805"/>
        <v>0.38361826493873941</v>
      </c>
      <c r="AS511" s="58">
        <f t="shared" si="805"/>
        <v>0.17381842817054333</v>
      </c>
      <c r="AT511" s="42">
        <f t="shared" si="805"/>
        <v>2.3196967163651521E-9</v>
      </c>
      <c r="AU511" s="58">
        <f t="shared" si="805"/>
        <v>7.4049774122821868E-4</v>
      </c>
      <c r="AV511" s="42">
        <f t="shared" si="805"/>
        <v>2.1182766246720875E-2</v>
      </c>
      <c r="AW511" s="58">
        <f t="shared" si="805"/>
        <v>0</v>
      </c>
      <c r="AX511" s="42">
        <f t="shared" si="805"/>
        <v>0.47189738247046187</v>
      </c>
      <c r="AY511" s="58">
        <f t="shared" si="805"/>
        <v>2.6797054640498842E-2</v>
      </c>
      <c r="AZ511" s="42">
        <f t="shared" si="805"/>
        <v>0</v>
      </c>
      <c r="BA511" s="58">
        <f t="shared" si="805"/>
        <v>0.7893649809794594</v>
      </c>
      <c r="BB511" s="42">
        <f t="shared" si="805"/>
        <v>0.28876813127266271</v>
      </c>
      <c r="BC511" s="58">
        <f t="shared" si="805"/>
        <v>1.2100802917913663E-2</v>
      </c>
      <c r="BD511" s="42">
        <f t="shared" si="805"/>
        <v>0</v>
      </c>
      <c r="BE511" s="58">
        <f t="shared" si="805"/>
        <v>0.31275557626593126</v>
      </c>
      <c r="BF511" s="42">
        <f t="shared" si="805"/>
        <v>5.8710882123528083E-2</v>
      </c>
      <c r="BG511" s="58">
        <f t="shared" si="805"/>
        <v>6.9169995346328575E-2</v>
      </c>
      <c r="BH511" s="42">
        <f t="shared" si="805"/>
        <v>4.2412439937996709E-4</v>
      </c>
      <c r="BI511" s="58">
        <f t="shared" si="805"/>
        <v>1.111817555407939</v>
      </c>
      <c r="BJ511" s="42">
        <f t="shared" si="805"/>
        <v>3.5719199910940927E-2</v>
      </c>
      <c r="BK511" s="58">
        <f t="shared" si="805"/>
        <v>3.7758588029959149E-2</v>
      </c>
      <c r="BL511" s="42">
        <f t="shared" si="805"/>
        <v>2.7469205003408648E-2</v>
      </c>
      <c r="BM511" s="58">
        <f t="shared" si="805"/>
        <v>6.6269131961846237E-2</v>
      </c>
      <c r="BN511" s="42">
        <f t="shared" si="805"/>
        <v>9.8352772720686682E-2</v>
      </c>
      <c r="BO511" s="58">
        <f t="shared" si="805"/>
        <v>0.88899424387258907</v>
      </c>
      <c r="BP511" s="42">
        <f t="shared" si="805"/>
        <v>0.18401640575092809</v>
      </c>
      <c r="BQ511" s="58">
        <f t="shared" ref="BQ511:DD511" si="806">IF(SUM(BQ$318:BQ$422),BQ399/SUM(BQ$318:BQ$422)*BQ$426,0)</f>
        <v>4.4972504364777691E-2</v>
      </c>
      <c r="BR511" s="42">
        <f t="shared" si="806"/>
        <v>2.6843973095991868E-3</v>
      </c>
      <c r="BS511" s="58">
        <f t="shared" si="806"/>
        <v>1.3576909831373578</v>
      </c>
      <c r="BT511" s="42">
        <f t="shared" si="806"/>
        <v>5.6719521031796275E-4</v>
      </c>
      <c r="BU511" s="58">
        <f t="shared" si="806"/>
        <v>1.1500557026940266</v>
      </c>
      <c r="BV511" s="42">
        <f t="shared" si="806"/>
        <v>0.14366858658057677</v>
      </c>
      <c r="BW511" s="58">
        <f t="shared" si="806"/>
        <v>5.4908580427342028E-2</v>
      </c>
      <c r="BX511" s="42">
        <f t="shared" si="806"/>
        <v>7.6140850003218796</v>
      </c>
      <c r="BY511" s="58">
        <f t="shared" si="806"/>
        <v>0</v>
      </c>
      <c r="BZ511" s="42">
        <f t="shared" si="806"/>
        <v>8.1130660815635303E-2</v>
      </c>
      <c r="CA511" s="58">
        <f t="shared" si="806"/>
        <v>0.14341664217492733</v>
      </c>
      <c r="CB511" s="42">
        <f t="shared" si="806"/>
        <v>7.2111780932795906</v>
      </c>
      <c r="CC511" s="58">
        <f t="shared" si="806"/>
        <v>4.3004076135434035</v>
      </c>
      <c r="CD511" s="42">
        <f t="shared" si="806"/>
        <v>3.5079976519516265</v>
      </c>
      <c r="CE511" s="58">
        <f t="shared" si="806"/>
        <v>6.7464669756614892</v>
      </c>
      <c r="CF511" s="42">
        <f t="shared" si="806"/>
        <v>2.7080418996858775</v>
      </c>
      <c r="CG511" s="58">
        <f t="shared" si="806"/>
        <v>2.4837470279502902</v>
      </c>
      <c r="CH511" s="42">
        <f t="shared" si="806"/>
        <v>2.2918495363622866</v>
      </c>
      <c r="CI511" s="58">
        <f t="shared" si="806"/>
        <v>1.4164214536034072</v>
      </c>
      <c r="CJ511" s="42">
        <f t="shared" si="806"/>
        <v>0.4308654482317204</v>
      </c>
      <c r="CK511" s="58">
        <f t="shared" si="806"/>
        <v>0.47627972144759034</v>
      </c>
      <c r="CL511" s="42">
        <f t="shared" si="806"/>
        <v>1.3836879722705808</v>
      </c>
      <c r="CM511" s="58">
        <f t="shared" si="806"/>
        <v>0.30961947397777495</v>
      </c>
      <c r="CN511" s="42">
        <f t="shared" si="806"/>
        <v>1.4349706486986583E-2</v>
      </c>
      <c r="CO511" s="58">
        <f t="shared" si="806"/>
        <v>0</v>
      </c>
      <c r="CP511" s="42">
        <f t="shared" si="806"/>
        <v>0.76613339618171117</v>
      </c>
      <c r="CQ511" s="58">
        <f t="shared" si="806"/>
        <v>0.47787795512415665</v>
      </c>
      <c r="CR511" s="42">
        <f t="shared" si="806"/>
        <v>0.36024184397853298</v>
      </c>
      <c r="CS511" s="58">
        <f t="shared" si="806"/>
        <v>0.40551837394371498</v>
      </c>
      <c r="CT511" s="42">
        <f t="shared" si="806"/>
        <v>0.87691318747256197</v>
      </c>
      <c r="CU511" s="58">
        <f t="shared" si="806"/>
        <v>1.0161780880754245</v>
      </c>
      <c r="CV511" s="42">
        <f t="shared" si="806"/>
        <v>77.498177430884652</v>
      </c>
      <c r="CW511" s="58">
        <f t="shared" si="806"/>
        <v>15.895618612931164</v>
      </c>
      <c r="CX511" s="42">
        <f t="shared" si="806"/>
        <v>6.1567000074114082</v>
      </c>
      <c r="CY511" s="58">
        <f t="shared" si="806"/>
        <v>2.588874046222875</v>
      </c>
      <c r="CZ511" s="42">
        <f t="shared" si="806"/>
        <v>0.16464359092735223</v>
      </c>
      <c r="DA511" s="58">
        <f t="shared" si="806"/>
        <v>1.4162205530623207E-2</v>
      </c>
      <c r="DB511" s="42">
        <f t="shared" si="806"/>
        <v>4.4691117665250601</v>
      </c>
      <c r="DC511" s="58">
        <f t="shared" si="806"/>
        <v>5.9471999753299053E-2</v>
      </c>
      <c r="DD511" s="60">
        <f t="shared" si="806"/>
        <v>0</v>
      </c>
      <c r="DE511" s="3"/>
    </row>
    <row r="512" spans="1:109" x14ac:dyDescent="0.35">
      <c r="A512" s="3"/>
      <c r="B512" s="3" t="s">
        <v>3921</v>
      </c>
      <c r="C512" s="39" t="s">
        <v>602</v>
      </c>
      <c r="D512" s="3" t="s">
        <v>602</v>
      </c>
      <c r="E512" s="56">
        <f t="shared" ref="E512:BP512" si="807">IF(SUM(E$318:E$422),E400/SUM(E$318:E$422)*E$426,0)</f>
        <v>0</v>
      </c>
      <c r="F512" s="54">
        <f t="shared" si="807"/>
        <v>0</v>
      </c>
      <c r="G512" s="54">
        <f t="shared" si="807"/>
        <v>0</v>
      </c>
      <c r="H512" s="54">
        <f t="shared" si="807"/>
        <v>0</v>
      </c>
      <c r="I512" s="54">
        <f t="shared" si="807"/>
        <v>0</v>
      </c>
      <c r="J512" s="53">
        <f t="shared" si="807"/>
        <v>0</v>
      </c>
      <c r="K512" s="53">
        <f t="shared" si="807"/>
        <v>0</v>
      </c>
      <c r="L512" s="53">
        <f t="shared" si="807"/>
        <v>0</v>
      </c>
      <c r="M512" s="53">
        <f t="shared" si="807"/>
        <v>0</v>
      </c>
      <c r="N512" s="54">
        <f t="shared" si="807"/>
        <v>0</v>
      </c>
      <c r="O512" s="54">
        <f t="shared" si="807"/>
        <v>0</v>
      </c>
      <c r="P512" s="54">
        <f t="shared" si="807"/>
        <v>0</v>
      </c>
      <c r="Q512" s="53">
        <f t="shared" si="807"/>
        <v>0</v>
      </c>
      <c r="R512" s="53">
        <f t="shared" si="807"/>
        <v>0</v>
      </c>
      <c r="S512" s="53">
        <f t="shared" si="807"/>
        <v>0</v>
      </c>
      <c r="T512" s="53">
        <f t="shared" si="807"/>
        <v>0</v>
      </c>
      <c r="U512" s="54">
        <f t="shared" si="807"/>
        <v>0</v>
      </c>
      <c r="V512" s="54">
        <f t="shared" si="807"/>
        <v>0</v>
      </c>
      <c r="W512" s="54">
        <f t="shared" si="807"/>
        <v>0</v>
      </c>
      <c r="X512" s="42">
        <f t="shared" si="807"/>
        <v>0</v>
      </c>
      <c r="Y512" s="58">
        <f t="shared" si="807"/>
        <v>0</v>
      </c>
      <c r="Z512" s="53">
        <f t="shared" si="807"/>
        <v>0</v>
      </c>
      <c r="AA512" s="53">
        <f t="shared" si="807"/>
        <v>0</v>
      </c>
      <c r="AB512" s="53">
        <f t="shared" si="807"/>
        <v>0</v>
      </c>
      <c r="AC512" s="53">
        <f t="shared" si="807"/>
        <v>0</v>
      </c>
      <c r="AD512" s="54">
        <f t="shared" si="807"/>
        <v>0</v>
      </c>
      <c r="AE512" s="54">
        <f t="shared" si="807"/>
        <v>0</v>
      </c>
      <c r="AF512" s="54">
        <f t="shared" si="807"/>
        <v>0</v>
      </c>
      <c r="AG512" s="54">
        <f t="shared" si="807"/>
        <v>0</v>
      </c>
      <c r="AH512" s="53">
        <f t="shared" si="807"/>
        <v>0</v>
      </c>
      <c r="AI512" s="53">
        <f t="shared" si="807"/>
        <v>0</v>
      </c>
      <c r="AJ512" s="53">
        <f t="shared" si="807"/>
        <v>0</v>
      </c>
      <c r="AK512" s="53">
        <f t="shared" si="807"/>
        <v>0</v>
      </c>
      <c r="AL512" s="54">
        <f t="shared" si="807"/>
        <v>0</v>
      </c>
      <c r="AM512" s="54">
        <f t="shared" si="807"/>
        <v>0</v>
      </c>
      <c r="AN512" s="54">
        <f t="shared" si="807"/>
        <v>0</v>
      </c>
      <c r="AO512" s="42">
        <f t="shared" si="807"/>
        <v>0</v>
      </c>
      <c r="AP512" s="58">
        <f t="shared" si="807"/>
        <v>0</v>
      </c>
      <c r="AQ512" s="42">
        <f t="shared" si="807"/>
        <v>0</v>
      </c>
      <c r="AR512" s="58">
        <f t="shared" si="807"/>
        <v>0</v>
      </c>
      <c r="AS512" s="42">
        <f t="shared" si="807"/>
        <v>0</v>
      </c>
      <c r="AT512" s="58">
        <f t="shared" si="807"/>
        <v>0</v>
      </c>
      <c r="AU512" s="42">
        <f t="shared" si="807"/>
        <v>0</v>
      </c>
      <c r="AV512" s="58">
        <f t="shared" si="807"/>
        <v>0</v>
      </c>
      <c r="AW512" s="42">
        <f t="shared" si="807"/>
        <v>0</v>
      </c>
      <c r="AX512" s="58">
        <f t="shared" si="807"/>
        <v>0</v>
      </c>
      <c r="AY512" s="42">
        <f t="shared" si="807"/>
        <v>0</v>
      </c>
      <c r="AZ512" s="58">
        <f t="shared" si="807"/>
        <v>0</v>
      </c>
      <c r="BA512" s="42">
        <f t="shared" si="807"/>
        <v>0</v>
      </c>
      <c r="BB512" s="58">
        <f t="shared" si="807"/>
        <v>0</v>
      </c>
      <c r="BC512" s="42">
        <f t="shared" si="807"/>
        <v>0</v>
      </c>
      <c r="BD512" s="58">
        <f t="shared" si="807"/>
        <v>0</v>
      </c>
      <c r="BE512" s="42">
        <f t="shared" si="807"/>
        <v>0</v>
      </c>
      <c r="BF512" s="58">
        <f t="shared" si="807"/>
        <v>0</v>
      </c>
      <c r="BG512" s="42">
        <f t="shared" si="807"/>
        <v>0</v>
      </c>
      <c r="BH512" s="58">
        <f t="shared" si="807"/>
        <v>0</v>
      </c>
      <c r="BI512" s="42">
        <f t="shared" si="807"/>
        <v>0</v>
      </c>
      <c r="BJ512" s="58">
        <f t="shared" si="807"/>
        <v>0</v>
      </c>
      <c r="BK512" s="42">
        <f t="shared" si="807"/>
        <v>0</v>
      </c>
      <c r="BL512" s="58">
        <f t="shared" si="807"/>
        <v>0</v>
      </c>
      <c r="BM512" s="42">
        <f t="shared" si="807"/>
        <v>0</v>
      </c>
      <c r="BN512" s="58">
        <f t="shared" si="807"/>
        <v>0</v>
      </c>
      <c r="BO512" s="42">
        <f t="shared" si="807"/>
        <v>0</v>
      </c>
      <c r="BP512" s="58">
        <f t="shared" si="807"/>
        <v>0</v>
      </c>
      <c r="BQ512" s="42">
        <f t="shared" ref="BQ512:DD512" si="808">IF(SUM(BQ$318:BQ$422),BQ400/SUM(BQ$318:BQ$422)*BQ$426,0)</f>
        <v>0</v>
      </c>
      <c r="BR512" s="58">
        <f t="shared" si="808"/>
        <v>0</v>
      </c>
      <c r="BS512" s="42">
        <f t="shared" si="808"/>
        <v>0</v>
      </c>
      <c r="BT512" s="58">
        <f t="shared" si="808"/>
        <v>0</v>
      </c>
      <c r="BU512" s="42">
        <f t="shared" si="808"/>
        <v>0</v>
      </c>
      <c r="BV512" s="58">
        <f t="shared" si="808"/>
        <v>0</v>
      </c>
      <c r="BW512" s="42">
        <f t="shared" si="808"/>
        <v>0</v>
      </c>
      <c r="BX512" s="58">
        <f t="shared" si="808"/>
        <v>0</v>
      </c>
      <c r="BY512" s="42">
        <f t="shared" si="808"/>
        <v>0</v>
      </c>
      <c r="BZ512" s="58">
        <f t="shared" si="808"/>
        <v>0</v>
      </c>
      <c r="CA512" s="42">
        <f t="shared" si="808"/>
        <v>0</v>
      </c>
      <c r="CB512" s="58">
        <f t="shared" si="808"/>
        <v>0</v>
      </c>
      <c r="CC512" s="42">
        <f t="shared" si="808"/>
        <v>0</v>
      </c>
      <c r="CD512" s="58">
        <f t="shared" si="808"/>
        <v>0</v>
      </c>
      <c r="CE512" s="42">
        <f t="shared" si="808"/>
        <v>0</v>
      </c>
      <c r="CF512" s="58">
        <f t="shared" si="808"/>
        <v>0</v>
      </c>
      <c r="CG512" s="42">
        <f t="shared" si="808"/>
        <v>0</v>
      </c>
      <c r="CH512" s="58">
        <f t="shared" si="808"/>
        <v>0</v>
      </c>
      <c r="CI512" s="42">
        <f t="shared" si="808"/>
        <v>0</v>
      </c>
      <c r="CJ512" s="58">
        <f t="shared" si="808"/>
        <v>0</v>
      </c>
      <c r="CK512" s="42">
        <f t="shared" si="808"/>
        <v>0</v>
      </c>
      <c r="CL512" s="58">
        <f t="shared" si="808"/>
        <v>0</v>
      </c>
      <c r="CM512" s="42">
        <f t="shared" si="808"/>
        <v>0</v>
      </c>
      <c r="CN512" s="58">
        <f t="shared" si="808"/>
        <v>0</v>
      </c>
      <c r="CO512" s="42">
        <f t="shared" si="808"/>
        <v>0</v>
      </c>
      <c r="CP512" s="58">
        <f t="shared" si="808"/>
        <v>0</v>
      </c>
      <c r="CQ512" s="42">
        <f t="shared" si="808"/>
        <v>0</v>
      </c>
      <c r="CR512" s="58">
        <f t="shared" si="808"/>
        <v>0</v>
      </c>
      <c r="CS512" s="42">
        <f t="shared" si="808"/>
        <v>0</v>
      </c>
      <c r="CT512" s="58">
        <f t="shared" si="808"/>
        <v>0</v>
      </c>
      <c r="CU512" s="42">
        <f t="shared" si="808"/>
        <v>0</v>
      </c>
      <c r="CV512" s="58">
        <f t="shared" si="808"/>
        <v>5.6522218055887095</v>
      </c>
      <c r="CW512" s="42">
        <f t="shared" si="808"/>
        <v>18.181512484413457</v>
      </c>
      <c r="CX512" s="58">
        <f t="shared" si="808"/>
        <v>0.28360701276300415</v>
      </c>
      <c r="CY512" s="42">
        <f t="shared" si="808"/>
        <v>0</v>
      </c>
      <c r="CZ512" s="58">
        <f t="shared" si="808"/>
        <v>0</v>
      </c>
      <c r="DA512" s="42">
        <f t="shared" si="808"/>
        <v>0</v>
      </c>
      <c r="DB512" s="58">
        <f t="shared" si="808"/>
        <v>0</v>
      </c>
      <c r="DC512" s="42">
        <f t="shared" si="808"/>
        <v>0</v>
      </c>
      <c r="DD512" s="59">
        <f t="shared" si="808"/>
        <v>0</v>
      </c>
      <c r="DE512" s="3"/>
    </row>
    <row r="513" spans="1:109" x14ac:dyDescent="0.35">
      <c r="A513" s="3"/>
      <c r="B513" s="3" t="s">
        <v>3922</v>
      </c>
      <c r="C513" s="39" t="s">
        <v>603</v>
      </c>
      <c r="D513" s="3" t="s">
        <v>603</v>
      </c>
      <c r="E513" s="52">
        <f t="shared" ref="E513:BP513" si="809">IF(SUM(E$318:E$422),E401/SUM(E$318:E$422)*E$426,0)</f>
        <v>0</v>
      </c>
      <c r="F513" s="53">
        <f t="shared" si="809"/>
        <v>0</v>
      </c>
      <c r="G513" s="53">
        <f t="shared" si="809"/>
        <v>0</v>
      </c>
      <c r="H513" s="53">
        <f t="shared" si="809"/>
        <v>0</v>
      </c>
      <c r="I513" s="53">
        <f t="shared" si="809"/>
        <v>0</v>
      </c>
      <c r="J513" s="54">
        <f t="shared" si="809"/>
        <v>0</v>
      </c>
      <c r="K513" s="54">
        <f t="shared" si="809"/>
        <v>0</v>
      </c>
      <c r="L513" s="54">
        <f t="shared" si="809"/>
        <v>0</v>
      </c>
      <c r="M513" s="54">
        <f t="shared" si="809"/>
        <v>0</v>
      </c>
      <c r="N513" s="53">
        <f t="shared" si="809"/>
        <v>0</v>
      </c>
      <c r="O513" s="53">
        <f t="shared" si="809"/>
        <v>0</v>
      </c>
      <c r="P513" s="53">
        <f t="shared" si="809"/>
        <v>0</v>
      </c>
      <c r="Q513" s="54">
        <f t="shared" si="809"/>
        <v>0</v>
      </c>
      <c r="R513" s="54">
        <f t="shared" si="809"/>
        <v>0</v>
      </c>
      <c r="S513" s="54">
        <f t="shared" si="809"/>
        <v>0</v>
      </c>
      <c r="T513" s="54">
        <f t="shared" si="809"/>
        <v>0</v>
      </c>
      <c r="U513" s="53">
        <f t="shared" si="809"/>
        <v>0</v>
      </c>
      <c r="V513" s="53">
        <f t="shared" si="809"/>
        <v>0</v>
      </c>
      <c r="W513" s="53">
        <f t="shared" si="809"/>
        <v>0</v>
      </c>
      <c r="X513" s="58">
        <f t="shared" si="809"/>
        <v>0.41980261156617299</v>
      </c>
      <c r="Y513" s="42">
        <f t="shared" si="809"/>
        <v>2.2510694793095677E-2</v>
      </c>
      <c r="Z513" s="54">
        <f t="shared" si="809"/>
        <v>8.4564761748987353E-3</v>
      </c>
      <c r="AA513" s="54">
        <f t="shared" si="809"/>
        <v>1.9365616486008336E-2</v>
      </c>
      <c r="AB513" s="54">
        <f t="shared" si="809"/>
        <v>1.1262703127116016E-2</v>
      </c>
      <c r="AC513" s="54">
        <f t="shared" si="809"/>
        <v>5.8130143063392051E-2</v>
      </c>
      <c r="AD513" s="53">
        <f t="shared" si="809"/>
        <v>2.8250319338267969E-5</v>
      </c>
      <c r="AE513" s="53">
        <f t="shared" si="809"/>
        <v>1.0293844348425734E-5</v>
      </c>
      <c r="AF513" s="53">
        <f t="shared" si="809"/>
        <v>4.4781167216537277E-6</v>
      </c>
      <c r="AG513" s="53">
        <f t="shared" si="809"/>
        <v>7.9874907438156357E-7</v>
      </c>
      <c r="AH513" s="54">
        <f t="shared" si="809"/>
        <v>3.2722044568813377E-2</v>
      </c>
      <c r="AI513" s="54">
        <f t="shared" si="809"/>
        <v>1.4168182439962358E-2</v>
      </c>
      <c r="AJ513" s="54">
        <f t="shared" si="809"/>
        <v>5.1062029640458625E-4</v>
      </c>
      <c r="AK513" s="54">
        <f t="shared" si="809"/>
        <v>3.4583329528338779E-3</v>
      </c>
      <c r="AL513" s="53">
        <f t="shared" si="809"/>
        <v>9.745374814208782E-2</v>
      </c>
      <c r="AM513" s="53">
        <f t="shared" si="809"/>
        <v>1.8785488332672816E-2</v>
      </c>
      <c r="AN513" s="53">
        <f t="shared" si="809"/>
        <v>6.3333384483989239E-3</v>
      </c>
      <c r="AO513" s="58">
        <f t="shared" si="809"/>
        <v>4.4859422104448862E-2</v>
      </c>
      <c r="AP513" s="42">
        <f t="shared" si="809"/>
        <v>9.1702324685644567E-10</v>
      </c>
      <c r="AQ513" s="58">
        <f t="shared" si="809"/>
        <v>3.5089980012054885E-2</v>
      </c>
      <c r="AR513" s="42">
        <f t="shared" si="809"/>
        <v>7.5139800182307634E-2</v>
      </c>
      <c r="AS513" s="58">
        <f t="shared" si="809"/>
        <v>0.1118796558809657</v>
      </c>
      <c r="AT513" s="42">
        <f t="shared" si="809"/>
        <v>1.4930918033644999E-9</v>
      </c>
      <c r="AU513" s="58">
        <f t="shared" si="809"/>
        <v>1.3770904192546658E-2</v>
      </c>
      <c r="AV513" s="42">
        <f t="shared" si="809"/>
        <v>1.079511729367711E-3</v>
      </c>
      <c r="AW513" s="58">
        <f t="shared" si="809"/>
        <v>8.0184752988901728E-4</v>
      </c>
      <c r="AX513" s="42">
        <f t="shared" si="809"/>
        <v>5.7672849534224767E-2</v>
      </c>
      <c r="AY513" s="58">
        <f t="shared" si="809"/>
        <v>0.18696582576747239</v>
      </c>
      <c r="AZ513" s="42">
        <f t="shared" si="809"/>
        <v>0</v>
      </c>
      <c r="BA513" s="58">
        <f t="shared" si="809"/>
        <v>8.1593635881278215E-2</v>
      </c>
      <c r="BB513" s="42">
        <f t="shared" si="809"/>
        <v>0.24098374165579461</v>
      </c>
      <c r="BC513" s="58">
        <f t="shared" si="809"/>
        <v>3.3381710243581025E-2</v>
      </c>
      <c r="BD513" s="42">
        <f t="shared" si="809"/>
        <v>4.9798518427254532E-3</v>
      </c>
      <c r="BE513" s="58">
        <f t="shared" si="809"/>
        <v>8.0688287063897177E-2</v>
      </c>
      <c r="BF513" s="42">
        <f t="shared" si="809"/>
        <v>1.9596455631065483E-2</v>
      </c>
      <c r="BG513" s="58">
        <f t="shared" si="809"/>
        <v>4.8492563867500206E-2</v>
      </c>
      <c r="BH513" s="42">
        <f t="shared" si="809"/>
        <v>4.6321957872671885E-4</v>
      </c>
      <c r="BI513" s="58">
        <f t="shared" si="809"/>
        <v>8.1413042725808751E-2</v>
      </c>
      <c r="BJ513" s="42">
        <f t="shared" si="809"/>
        <v>1.0153712826593844E-2</v>
      </c>
      <c r="BK513" s="58">
        <f t="shared" si="809"/>
        <v>3.9658756132667427E-3</v>
      </c>
      <c r="BL513" s="42">
        <f t="shared" si="809"/>
        <v>9.1247349022342827E-3</v>
      </c>
      <c r="BM513" s="58">
        <f t="shared" si="809"/>
        <v>1.7440242099951906E-2</v>
      </c>
      <c r="BN513" s="42">
        <f t="shared" si="809"/>
        <v>3.3976769967675326E-2</v>
      </c>
      <c r="BO513" s="58">
        <f t="shared" si="809"/>
        <v>3.7695242964637374E-2</v>
      </c>
      <c r="BP513" s="42">
        <f t="shared" si="809"/>
        <v>2.2060560744127204E-2</v>
      </c>
      <c r="BQ513" s="58">
        <f t="shared" ref="BQ513:DD513" si="810">IF(SUM(BQ$318:BQ$422),BQ401/SUM(BQ$318:BQ$422)*BQ$426,0)</f>
        <v>7.6562441465034548E-2</v>
      </c>
      <c r="BR513" s="42">
        <f t="shared" si="810"/>
        <v>3.942765509769566E-3</v>
      </c>
      <c r="BS513" s="58">
        <f t="shared" si="810"/>
        <v>8.850560614552104E-2</v>
      </c>
      <c r="BT513" s="42">
        <f t="shared" si="810"/>
        <v>3.0624116962745468E-3</v>
      </c>
      <c r="BU513" s="58">
        <f t="shared" si="810"/>
        <v>1.7992236817228564E-2</v>
      </c>
      <c r="BV513" s="42">
        <f t="shared" si="810"/>
        <v>0.19208698168613383</v>
      </c>
      <c r="BW513" s="58">
        <f t="shared" si="810"/>
        <v>0.11763417045932367</v>
      </c>
      <c r="BX513" s="42">
        <f t="shared" si="810"/>
        <v>0.53102875623330725</v>
      </c>
      <c r="BY513" s="58">
        <f t="shared" si="810"/>
        <v>0</v>
      </c>
      <c r="BZ513" s="42">
        <f t="shared" si="810"/>
        <v>6.8490587852101742E-2</v>
      </c>
      <c r="CA513" s="58">
        <f t="shared" si="810"/>
        <v>3.6513104155233213E-2</v>
      </c>
      <c r="CB513" s="42">
        <f t="shared" si="810"/>
        <v>0.78405630315929542</v>
      </c>
      <c r="CC513" s="58">
        <f t="shared" si="810"/>
        <v>2.7369578661474563</v>
      </c>
      <c r="CD513" s="42">
        <f t="shared" si="810"/>
        <v>0.20628473200667122</v>
      </c>
      <c r="CE513" s="58">
        <f t="shared" si="810"/>
        <v>0.18514705991574268</v>
      </c>
      <c r="CF513" s="42">
        <f t="shared" si="810"/>
        <v>0.11723828223130582</v>
      </c>
      <c r="CG513" s="58">
        <f t="shared" si="810"/>
        <v>0.78408665748784756</v>
      </c>
      <c r="CH513" s="42">
        <f t="shared" si="810"/>
        <v>1.1714258907266564</v>
      </c>
      <c r="CI513" s="58">
        <f t="shared" si="810"/>
        <v>0.22486171953960304</v>
      </c>
      <c r="CJ513" s="42">
        <f t="shared" si="810"/>
        <v>11.36901065302937</v>
      </c>
      <c r="CK513" s="58">
        <f t="shared" si="810"/>
        <v>5.9866191427299945E-2</v>
      </c>
      <c r="CL513" s="42">
        <f t="shared" si="810"/>
        <v>8.349906777780836</v>
      </c>
      <c r="CM513" s="58">
        <f t="shared" si="810"/>
        <v>2.5860596266814619E-2</v>
      </c>
      <c r="CN513" s="42">
        <f t="shared" si="810"/>
        <v>0.17773289412523771</v>
      </c>
      <c r="CO513" s="58">
        <f t="shared" si="810"/>
        <v>0</v>
      </c>
      <c r="CP513" s="42">
        <f t="shared" si="810"/>
        <v>0.14852526980618219</v>
      </c>
      <c r="CQ513" s="58">
        <f t="shared" si="810"/>
        <v>0.1608621013522876</v>
      </c>
      <c r="CR513" s="42">
        <f t="shared" si="810"/>
        <v>4.0216032090468909E-2</v>
      </c>
      <c r="CS513" s="58">
        <f t="shared" si="810"/>
        <v>0.18801368531529511</v>
      </c>
      <c r="CT513" s="42">
        <f t="shared" si="810"/>
        <v>4.0681145278815486E-2</v>
      </c>
      <c r="CU513" s="58">
        <f t="shared" si="810"/>
        <v>0.44070774303264587</v>
      </c>
      <c r="CV513" s="42">
        <f t="shared" si="810"/>
        <v>12.323318938341902</v>
      </c>
      <c r="CW513" s="58">
        <f t="shared" si="810"/>
        <v>4.0859126564732646</v>
      </c>
      <c r="CX513" s="42">
        <f t="shared" si="810"/>
        <v>1.391592435514359</v>
      </c>
      <c r="CY513" s="58">
        <f t="shared" si="810"/>
        <v>1.7839998500078851</v>
      </c>
      <c r="CZ513" s="42">
        <f t="shared" si="810"/>
        <v>2.5740376768992997E-2</v>
      </c>
      <c r="DA513" s="58">
        <f t="shared" si="810"/>
        <v>7.0740974140477073E-2</v>
      </c>
      <c r="DB513" s="42">
        <f t="shared" si="810"/>
        <v>1.0184171116729521</v>
      </c>
      <c r="DC513" s="58">
        <f t="shared" si="810"/>
        <v>0</v>
      </c>
      <c r="DD513" s="60">
        <f t="shared" si="810"/>
        <v>0</v>
      </c>
      <c r="DE513" s="3"/>
    </row>
    <row r="514" spans="1:109" x14ac:dyDescent="0.35">
      <c r="A514" s="3"/>
      <c r="B514" s="3" t="s">
        <v>3923</v>
      </c>
      <c r="C514" s="39" t="s">
        <v>604</v>
      </c>
      <c r="D514" s="3" t="s">
        <v>604</v>
      </c>
      <c r="E514" s="56">
        <f t="shared" ref="E514:BP514" si="811">IF(SUM(E$318:E$422),E402/SUM(E$318:E$422)*E$426,0)</f>
        <v>0</v>
      </c>
      <c r="F514" s="54">
        <f t="shared" si="811"/>
        <v>0</v>
      </c>
      <c r="G514" s="54">
        <f t="shared" si="811"/>
        <v>0</v>
      </c>
      <c r="H514" s="54">
        <f t="shared" si="811"/>
        <v>0</v>
      </c>
      <c r="I514" s="54">
        <f t="shared" si="811"/>
        <v>0</v>
      </c>
      <c r="J514" s="53">
        <f t="shared" si="811"/>
        <v>0</v>
      </c>
      <c r="K514" s="53">
        <f t="shared" si="811"/>
        <v>0</v>
      </c>
      <c r="L514" s="53">
        <f t="shared" si="811"/>
        <v>0</v>
      </c>
      <c r="M514" s="53">
        <f t="shared" si="811"/>
        <v>0</v>
      </c>
      <c r="N514" s="54">
        <f t="shared" si="811"/>
        <v>0</v>
      </c>
      <c r="O514" s="54">
        <f t="shared" si="811"/>
        <v>0</v>
      </c>
      <c r="P514" s="54">
        <f t="shared" si="811"/>
        <v>0</v>
      </c>
      <c r="Q514" s="53">
        <f t="shared" si="811"/>
        <v>0</v>
      </c>
      <c r="R514" s="53">
        <f t="shared" si="811"/>
        <v>0</v>
      </c>
      <c r="S514" s="53">
        <f t="shared" si="811"/>
        <v>0</v>
      </c>
      <c r="T514" s="53">
        <f t="shared" si="811"/>
        <v>0</v>
      </c>
      <c r="U514" s="54">
        <f t="shared" si="811"/>
        <v>0</v>
      </c>
      <c r="V514" s="54">
        <f t="shared" si="811"/>
        <v>0</v>
      </c>
      <c r="W514" s="54">
        <f t="shared" si="811"/>
        <v>0</v>
      </c>
      <c r="X514" s="42">
        <f t="shared" si="811"/>
        <v>4.482309146949736E-2</v>
      </c>
      <c r="Y514" s="58">
        <f t="shared" si="811"/>
        <v>1.5414843130104469E-3</v>
      </c>
      <c r="Z514" s="53">
        <f t="shared" si="811"/>
        <v>3.0994181695596787E-4</v>
      </c>
      <c r="AA514" s="53">
        <f t="shared" si="811"/>
        <v>7.0977724480111187E-4</v>
      </c>
      <c r="AB514" s="53">
        <f t="shared" si="811"/>
        <v>4.1279400531105982E-4</v>
      </c>
      <c r="AC514" s="53">
        <f t="shared" si="811"/>
        <v>2.1305519921474662E-3</v>
      </c>
      <c r="AD514" s="54">
        <f t="shared" si="811"/>
        <v>0</v>
      </c>
      <c r="AE514" s="54">
        <f t="shared" si="811"/>
        <v>0</v>
      </c>
      <c r="AF514" s="54">
        <f t="shared" si="811"/>
        <v>0</v>
      </c>
      <c r="AG514" s="54">
        <f t="shared" si="811"/>
        <v>0</v>
      </c>
      <c r="AH514" s="53">
        <f t="shared" si="811"/>
        <v>0</v>
      </c>
      <c r="AI514" s="53">
        <f t="shared" si="811"/>
        <v>0</v>
      </c>
      <c r="AJ514" s="53">
        <f t="shared" si="811"/>
        <v>0</v>
      </c>
      <c r="AK514" s="53">
        <f t="shared" si="811"/>
        <v>0</v>
      </c>
      <c r="AL514" s="54">
        <f t="shared" si="811"/>
        <v>0</v>
      </c>
      <c r="AM514" s="54">
        <f t="shared" si="811"/>
        <v>0</v>
      </c>
      <c r="AN514" s="54">
        <f t="shared" si="811"/>
        <v>0</v>
      </c>
      <c r="AO514" s="42">
        <f t="shared" si="811"/>
        <v>0</v>
      </c>
      <c r="AP514" s="58">
        <f t="shared" si="811"/>
        <v>1.5618161165573402E-9</v>
      </c>
      <c r="AQ514" s="42">
        <f t="shared" si="811"/>
        <v>5.976303926903774E-2</v>
      </c>
      <c r="AR514" s="58">
        <f t="shared" si="811"/>
        <v>0</v>
      </c>
      <c r="AS514" s="42">
        <f t="shared" si="811"/>
        <v>0</v>
      </c>
      <c r="AT514" s="58">
        <f t="shared" si="811"/>
        <v>0</v>
      </c>
      <c r="AU514" s="42">
        <f t="shared" si="811"/>
        <v>0</v>
      </c>
      <c r="AV514" s="58">
        <f t="shared" si="811"/>
        <v>4.2678936762454321E-3</v>
      </c>
      <c r="AW514" s="42">
        <f t="shared" si="811"/>
        <v>0</v>
      </c>
      <c r="AX514" s="58">
        <f t="shared" si="811"/>
        <v>1.0407806001569155E-2</v>
      </c>
      <c r="AY514" s="42">
        <f t="shared" si="811"/>
        <v>4.5718358001871703E-4</v>
      </c>
      <c r="AZ514" s="58">
        <f t="shared" si="811"/>
        <v>0</v>
      </c>
      <c r="BA514" s="42">
        <f t="shared" si="811"/>
        <v>2.4205253425869988E-2</v>
      </c>
      <c r="BB514" s="58">
        <f t="shared" si="811"/>
        <v>0.18036830132526518</v>
      </c>
      <c r="BC514" s="42">
        <f t="shared" si="811"/>
        <v>0</v>
      </c>
      <c r="BD514" s="58">
        <f t="shared" si="811"/>
        <v>0</v>
      </c>
      <c r="BE514" s="42">
        <f t="shared" si="811"/>
        <v>2.3346682914071187E-3</v>
      </c>
      <c r="BF514" s="58">
        <f t="shared" si="811"/>
        <v>4.6965789845303061E-3</v>
      </c>
      <c r="BG514" s="42">
        <f t="shared" si="811"/>
        <v>1.7626360291384029E-2</v>
      </c>
      <c r="BH514" s="58">
        <f t="shared" si="811"/>
        <v>0</v>
      </c>
      <c r="BI514" s="42">
        <f t="shared" si="811"/>
        <v>2.9382319735069912E-4</v>
      </c>
      <c r="BJ514" s="58">
        <f t="shared" si="811"/>
        <v>1.4827138379896149E-3</v>
      </c>
      <c r="BK514" s="42">
        <f t="shared" si="811"/>
        <v>1.8882960091138826E-2</v>
      </c>
      <c r="BL514" s="58">
        <f t="shared" si="811"/>
        <v>0</v>
      </c>
      <c r="BM514" s="42">
        <f t="shared" si="811"/>
        <v>3.692124419247559E-2</v>
      </c>
      <c r="BN514" s="58">
        <f t="shared" si="811"/>
        <v>0</v>
      </c>
      <c r="BO514" s="42">
        <f t="shared" si="811"/>
        <v>2.3943138213359578E-4</v>
      </c>
      <c r="BP514" s="58">
        <f t="shared" si="811"/>
        <v>0</v>
      </c>
      <c r="BQ514" s="42">
        <f t="shared" ref="BQ514:DD514" si="812">IF(SUM(BQ$318:BQ$422),BQ402/SUM(BQ$318:BQ$422)*BQ$426,0)</f>
        <v>8.5138941757050505E-3</v>
      </c>
      <c r="BR514" s="58">
        <f t="shared" si="812"/>
        <v>0</v>
      </c>
      <c r="BS514" s="42">
        <f t="shared" si="812"/>
        <v>0</v>
      </c>
      <c r="BT514" s="58">
        <f t="shared" si="812"/>
        <v>0</v>
      </c>
      <c r="BU514" s="42">
        <f t="shared" si="812"/>
        <v>0</v>
      </c>
      <c r="BV514" s="58">
        <f t="shared" si="812"/>
        <v>6.2141038833363645E-2</v>
      </c>
      <c r="BW514" s="42">
        <f t="shared" si="812"/>
        <v>0</v>
      </c>
      <c r="BX514" s="58">
        <f t="shared" si="812"/>
        <v>6.3899582990937495E-2</v>
      </c>
      <c r="BY514" s="42">
        <f t="shared" si="812"/>
        <v>0</v>
      </c>
      <c r="BZ514" s="58">
        <f t="shared" si="812"/>
        <v>1.7678051792434923E-2</v>
      </c>
      <c r="CA514" s="42">
        <f t="shared" si="812"/>
        <v>0</v>
      </c>
      <c r="CB514" s="58">
        <f t="shared" si="812"/>
        <v>4.9371361415964881</v>
      </c>
      <c r="CC514" s="42">
        <f t="shared" si="812"/>
        <v>0.12785332818687006</v>
      </c>
      <c r="CD514" s="58">
        <f t="shared" si="812"/>
        <v>0.22195238311498164</v>
      </c>
      <c r="CE514" s="42">
        <f t="shared" si="812"/>
        <v>1.6029317913974006</v>
      </c>
      <c r="CF514" s="58">
        <f t="shared" si="812"/>
        <v>3.2786521018033331E-2</v>
      </c>
      <c r="CG514" s="42">
        <f t="shared" si="812"/>
        <v>0</v>
      </c>
      <c r="CH514" s="58">
        <f t="shared" si="812"/>
        <v>0.36820066496953507</v>
      </c>
      <c r="CI514" s="42">
        <f t="shared" si="812"/>
        <v>0.992101682680265</v>
      </c>
      <c r="CJ514" s="58">
        <f t="shared" si="812"/>
        <v>16.51001466535493</v>
      </c>
      <c r="CK514" s="42">
        <f t="shared" si="812"/>
        <v>8.210201440182038</v>
      </c>
      <c r="CL514" s="58">
        <f t="shared" si="812"/>
        <v>8.6472704951373434</v>
      </c>
      <c r="CM514" s="42">
        <f t="shared" si="812"/>
        <v>1.4193777057841018E-2</v>
      </c>
      <c r="CN514" s="58">
        <f t="shared" si="812"/>
        <v>2.476661421248346</v>
      </c>
      <c r="CO514" s="42">
        <f t="shared" si="812"/>
        <v>0</v>
      </c>
      <c r="CP514" s="58">
        <f t="shared" si="812"/>
        <v>0</v>
      </c>
      <c r="CQ514" s="42">
        <f t="shared" si="812"/>
        <v>0.80045316884566586</v>
      </c>
      <c r="CR514" s="58">
        <f t="shared" si="812"/>
        <v>0.25635427107406106</v>
      </c>
      <c r="CS514" s="42">
        <f t="shared" si="812"/>
        <v>5.5437457585212945E-3</v>
      </c>
      <c r="CT514" s="58">
        <f t="shared" si="812"/>
        <v>1.598683365422856E-4</v>
      </c>
      <c r="CU514" s="42">
        <f t="shared" si="812"/>
        <v>1.4109803124200052E-2</v>
      </c>
      <c r="CV514" s="58">
        <f t="shared" si="812"/>
        <v>1.1442145427249562</v>
      </c>
      <c r="CW514" s="42">
        <f t="shared" si="812"/>
        <v>9.0242956473447586E-2</v>
      </c>
      <c r="CX514" s="58">
        <f t="shared" si="812"/>
        <v>0.13432866772146848</v>
      </c>
      <c r="CY514" s="42">
        <f t="shared" si="812"/>
        <v>0.1185705760401959</v>
      </c>
      <c r="CZ514" s="58">
        <f t="shared" si="812"/>
        <v>7.0909794242621088E-3</v>
      </c>
      <c r="DA514" s="42">
        <f t="shared" si="812"/>
        <v>8.0991299408048265E-3</v>
      </c>
      <c r="DB514" s="58">
        <f t="shared" si="812"/>
        <v>8.5099373488096944E-2</v>
      </c>
      <c r="DC514" s="42">
        <f t="shared" si="812"/>
        <v>0</v>
      </c>
      <c r="DD514" s="59">
        <f t="shared" si="812"/>
        <v>0</v>
      </c>
      <c r="DE514" s="3"/>
    </row>
    <row r="515" spans="1:109" x14ac:dyDescent="0.35">
      <c r="A515" s="3"/>
      <c r="B515" s="3" t="s">
        <v>3924</v>
      </c>
      <c r="C515" s="39" t="s">
        <v>605</v>
      </c>
      <c r="D515" s="3" t="s">
        <v>605</v>
      </c>
      <c r="E515" s="52">
        <f t="shared" ref="E515:BP515" si="813">IF(SUM(E$318:E$422),E403/SUM(E$318:E$422)*E$426,0)</f>
        <v>0</v>
      </c>
      <c r="F515" s="53">
        <f t="shared" si="813"/>
        <v>0</v>
      </c>
      <c r="G515" s="53">
        <f t="shared" si="813"/>
        <v>0</v>
      </c>
      <c r="H515" s="53">
        <f t="shared" si="813"/>
        <v>0</v>
      </c>
      <c r="I515" s="53">
        <f t="shared" si="813"/>
        <v>0</v>
      </c>
      <c r="J515" s="54">
        <f t="shared" si="813"/>
        <v>0</v>
      </c>
      <c r="K515" s="54">
        <f t="shared" si="813"/>
        <v>0</v>
      </c>
      <c r="L515" s="54">
        <f t="shared" si="813"/>
        <v>0</v>
      </c>
      <c r="M515" s="54">
        <f t="shared" si="813"/>
        <v>0</v>
      </c>
      <c r="N515" s="53">
        <f t="shared" si="813"/>
        <v>0</v>
      </c>
      <c r="O515" s="53">
        <f t="shared" si="813"/>
        <v>0</v>
      </c>
      <c r="P515" s="53">
        <f t="shared" si="813"/>
        <v>0</v>
      </c>
      <c r="Q515" s="54">
        <f t="shared" si="813"/>
        <v>0</v>
      </c>
      <c r="R515" s="54">
        <f t="shared" si="813"/>
        <v>0</v>
      </c>
      <c r="S515" s="54">
        <f t="shared" si="813"/>
        <v>0</v>
      </c>
      <c r="T515" s="54">
        <f t="shared" si="813"/>
        <v>0</v>
      </c>
      <c r="U515" s="53">
        <f t="shared" si="813"/>
        <v>0</v>
      </c>
      <c r="V515" s="53">
        <f t="shared" si="813"/>
        <v>0</v>
      </c>
      <c r="W515" s="53">
        <f t="shared" si="813"/>
        <v>0</v>
      </c>
      <c r="X515" s="58">
        <f t="shared" si="813"/>
        <v>0</v>
      </c>
      <c r="Y515" s="42">
        <f t="shared" si="813"/>
        <v>0</v>
      </c>
      <c r="Z515" s="54">
        <f t="shared" si="813"/>
        <v>0</v>
      </c>
      <c r="AA515" s="54">
        <f t="shared" si="813"/>
        <v>0</v>
      </c>
      <c r="AB515" s="54">
        <f t="shared" si="813"/>
        <v>0</v>
      </c>
      <c r="AC515" s="54">
        <f t="shared" si="813"/>
        <v>0</v>
      </c>
      <c r="AD515" s="53">
        <f t="shared" si="813"/>
        <v>0</v>
      </c>
      <c r="AE515" s="53">
        <f t="shared" si="813"/>
        <v>0</v>
      </c>
      <c r="AF515" s="53">
        <f t="shared" si="813"/>
        <v>0</v>
      </c>
      <c r="AG515" s="53">
        <f t="shared" si="813"/>
        <v>0</v>
      </c>
      <c r="AH515" s="54">
        <f t="shared" si="813"/>
        <v>0</v>
      </c>
      <c r="AI515" s="54">
        <f t="shared" si="813"/>
        <v>0</v>
      </c>
      <c r="AJ515" s="54">
        <f t="shared" si="813"/>
        <v>0</v>
      </c>
      <c r="AK515" s="54">
        <f t="shared" si="813"/>
        <v>0</v>
      </c>
      <c r="AL515" s="53">
        <f t="shared" si="813"/>
        <v>0</v>
      </c>
      <c r="AM515" s="53">
        <f t="shared" si="813"/>
        <v>0</v>
      </c>
      <c r="AN515" s="53">
        <f t="shared" si="813"/>
        <v>0</v>
      </c>
      <c r="AO515" s="58">
        <f t="shared" si="813"/>
        <v>0</v>
      </c>
      <c r="AP515" s="42">
        <f t="shared" si="813"/>
        <v>2.0210550510309138E-8</v>
      </c>
      <c r="AQ515" s="58">
        <f t="shared" si="813"/>
        <v>0.77335859900004511</v>
      </c>
      <c r="AR515" s="42">
        <f t="shared" si="813"/>
        <v>0.43467133724348705</v>
      </c>
      <c r="AS515" s="58">
        <f t="shared" si="813"/>
        <v>2.0277062741587994E-2</v>
      </c>
      <c r="AT515" s="42">
        <f t="shared" si="813"/>
        <v>2.706078771638728E-10</v>
      </c>
      <c r="AU515" s="58">
        <f t="shared" si="813"/>
        <v>3.1924695320944552E-2</v>
      </c>
      <c r="AV515" s="42">
        <f t="shared" si="813"/>
        <v>0.10174494658074142</v>
      </c>
      <c r="AW515" s="58">
        <f t="shared" si="813"/>
        <v>1.692369106379563E-2</v>
      </c>
      <c r="AX515" s="42">
        <f t="shared" si="813"/>
        <v>0.79537216230749141</v>
      </c>
      <c r="AY515" s="58">
        <f t="shared" si="813"/>
        <v>3.2128492039351336E-2</v>
      </c>
      <c r="AZ515" s="42">
        <f t="shared" si="813"/>
        <v>3.0025800034294437E-2</v>
      </c>
      <c r="BA515" s="58">
        <f t="shared" si="813"/>
        <v>1.0551743500428219</v>
      </c>
      <c r="BB515" s="42">
        <f t="shared" si="813"/>
        <v>1.0539362420144693</v>
      </c>
      <c r="BC515" s="58">
        <f t="shared" si="813"/>
        <v>0.14947475471832514</v>
      </c>
      <c r="BD515" s="42">
        <f t="shared" si="813"/>
        <v>0.2658098115273107</v>
      </c>
      <c r="BE515" s="58">
        <f t="shared" si="813"/>
        <v>0.27601857342577352</v>
      </c>
      <c r="BF515" s="42">
        <f t="shared" si="813"/>
        <v>8.8505465188023019E-2</v>
      </c>
      <c r="BG515" s="58">
        <f t="shared" si="813"/>
        <v>4.9963469899751867E-2</v>
      </c>
      <c r="BH515" s="42">
        <f t="shared" si="813"/>
        <v>1.6560323430088409E-3</v>
      </c>
      <c r="BI515" s="58">
        <f t="shared" si="813"/>
        <v>0.22802725854342046</v>
      </c>
      <c r="BJ515" s="42">
        <f t="shared" si="813"/>
        <v>4.4312984740826414E-2</v>
      </c>
      <c r="BK515" s="58">
        <f t="shared" si="813"/>
        <v>8.1651460947474122E-2</v>
      </c>
      <c r="BL515" s="42">
        <f t="shared" si="813"/>
        <v>2.957101257856521E-3</v>
      </c>
      <c r="BM515" s="58">
        <f t="shared" si="813"/>
        <v>0.31130252535289293</v>
      </c>
      <c r="BN515" s="42">
        <f t="shared" si="813"/>
        <v>1.2872138994854707E-2</v>
      </c>
      <c r="BO515" s="58">
        <f t="shared" si="813"/>
        <v>0.39767398984121788</v>
      </c>
      <c r="BP515" s="42">
        <f t="shared" si="813"/>
        <v>0.15730026047908954</v>
      </c>
      <c r="BQ515" s="58">
        <f t="shared" ref="BQ515:DD515" si="814">IF(SUM(BQ$318:BQ$422),BQ403/SUM(BQ$318:BQ$422)*BQ$426,0)</f>
        <v>0.1024788168471161</v>
      </c>
      <c r="BR515" s="42">
        <f t="shared" si="814"/>
        <v>8.8009976760163741E-2</v>
      </c>
      <c r="BS515" s="58">
        <f t="shared" si="814"/>
        <v>5.1241762046122926E-3</v>
      </c>
      <c r="BT515" s="42">
        <f t="shared" si="814"/>
        <v>7.6587702084134389E-3</v>
      </c>
      <c r="BU515" s="58">
        <f t="shared" si="814"/>
        <v>0.85929890348046523</v>
      </c>
      <c r="BV515" s="42">
        <f t="shared" si="814"/>
        <v>9.7670891590230069E-2</v>
      </c>
      <c r="BW515" s="58">
        <f t="shared" si="814"/>
        <v>6.7893431741396539E-3</v>
      </c>
      <c r="BX515" s="42">
        <f t="shared" si="814"/>
        <v>2.7993635173809484</v>
      </c>
      <c r="BY515" s="58">
        <f t="shared" si="814"/>
        <v>0</v>
      </c>
      <c r="BZ515" s="42">
        <f t="shared" si="814"/>
        <v>0.3062797540616129</v>
      </c>
      <c r="CA515" s="58">
        <f t="shared" si="814"/>
        <v>0.47098700815941924</v>
      </c>
      <c r="CB515" s="42">
        <f t="shared" si="814"/>
        <v>9.5964570625378336</v>
      </c>
      <c r="CC515" s="58">
        <f t="shared" si="814"/>
        <v>6.1922215150080957</v>
      </c>
      <c r="CD515" s="42">
        <f t="shared" si="814"/>
        <v>0.58153694411695667</v>
      </c>
      <c r="CE515" s="58">
        <f t="shared" si="814"/>
        <v>0.5896802599386527</v>
      </c>
      <c r="CF515" s="42">
        <f t="shared" si="814"/>
        <v>0.41622551390280527</v>
      </c>
      <c r="CG515" s="58">
        <f t="shared" si="814"/>
        <v>4.0954079089994794E-2</v>
      </c>
      <c r="CH515" s="42">
        <f t="shared" si="814"/>
        <v>0.87152174887107337</v>
      </c>
      <c r="CI515" s="58">
        <f t="shared" si="814"/>
        <v>0.13287879855513909</v>
      </c>
      <c r="CJ515" s="42">
        <f t="shared" si="814"/>
        <v>1.1113704085934153</v>
      </c>
      <c r="CK515" s="58">
        <f t="shared" si="814"/>
        <v>0.32883919139163004</v>
      </c>
      <c r="CL515" s="42">
        <f t="shared" si="814"/>
        <v>0.52719392200000004</v>
      </c>
      <c r="CM515" s="58">
        <f t="shared" si="814"/>
        <v>0</v>
      </c>
      <c r="CN515" s="42">
        <f t="shared" si="814"/>
        <v>1.0339066518405848</v>
      </c>
      <c r="CO515" s="58">
        <f t="shared" si="814"/>
        <v>0</v>
      </c>
      <c r="CP515" s="42">
        <f t="shared" si="814"/>
        <v>0.34746204736261749</v>
      </c>
      <c r="CQ515" s="58">
        <f t="shared" si="814"/>
        <v>0.30004030754779881</v>
      </c>
      <c r="CR515" s="42">
        <f t="shared" si="814"/>
        <v>0.10843961388128545</v>
      </c>
      <c r="CS515" s="58">
        <f t="shared" si="814"/>
        <v>0.10794590788067543</v>
      </c>
      <c r="CT515" s="42">
        <f t="shared" si="814"/>
        <v>0.20787153637672248</v>
      </c>
      <c r="CU515" s="58">
        <f t="shared" si="814"/>
        <v>0.4034599985265987</v>
      </c>
      <c r="CV515" s="42">
        <f t="shared" si="814"/>
        <v>0.93574298619008933</v>
      </c>
      <c r="CW515" s="58">
        <f t="shared" si="814"/>
        <v>0.32269350770321847</v>
      </c>
      <c r="CX515" s="42">
        <f t="shared" si="814"/>
        <v>0.24964251270316495</v>
      </c>
      <c r="CY515" s="58">
        <f t="shared" si="814"/>
        <v>5.096008812565421E-2</v>
      </c>
      <c r="CZ515" s="42">
        <f t="shared" si="814"/>
        <v>6.9766130912225022E-3</v>
      </c>
      <c r="DA515" s="58">
        <f t="shared" si="814"/>
        <v>0.20869406546522601</v>
      </c>
      <c r="DB515" s="42">
        <f t="shared" si="814"/>
        <v>1.065406563062314</v>
      </c>
      <c r="DC515" s="58">
        <f t="shared" si="814"/>
        <v>0</v>
      </c>
      <c r="DD515" s="60">
        <f t="shared" si="814"/>
        <v>0</v>
      </c>
      <c r="DE515" s="3"/>
    </row>
    <row r="516" spans="1:109" x14ac:dyDescent="0.35">
      <c r="A516" s="3"/>
      <c r="B516" s="3" t="s">
        <v>3925</v>
      </c>
      <c r="C516" s="39" t="s">
        <v>606</v>
      </c>
      <c r="D516" s="3" t="s">
        <v>606</v>
      </c>
      <c r="E516" s="56">
        <f t="shared" ref="E516:BP516" si="815">IF(SUM(E$318:E$422),E404/SUM(E$318:E$422)*E$426,0)</f>
        <v>0</v>
      </c>
      <c r="F516" s="54">
        <f t="shared" si="815"/>
        <v>0</v>
      </c>
      <c r="G516" s="54">
        <f t="shared" si="815"/>
        <v>0</v>
      </c>
      <c r="H516" s="54">
        <f t="shared" si="815"/>
        <v>0</v>
      </c>
      <c r="I516" s="54">
        <f t="shared" si="815"/>
        <v>0</v>
      </c>
      <c r="J516" s="53">
        <f t="shared" si="815"/>
        <v>0</v>
      </c>
      <c r="K516" s="53">
        <f t="shared" si="815"/>
        <v>0</v>
      </c>
      <c r="L516" s="53">
        <f t="shared" si="815"/>
        <v>0</v>
      </c>
      <c r="M516" s="53">
        <f t="shared" si="815"/>
        <v>0</v>
      </c>
      <c r="N516" s="54">
        <f t="shared" si="815"/>
        <v>0</v>
      </c>
      <c r="O516" s="54">
        <f t="shared" si="815"/>
        <v>0</v>
      </c>
      <c r="P516" s="54">
        <f t="shared" si="815"/>
        <v>0</v>
      </c>
      <c r="Q516" s="53">
        <f t="shared" si="815"/>
        <v>0</v>
      </c>
      <c r="R516" s="53">
        <f t="shared" si="815"/>
        <v>0</v>
      </c>
      <c r="S516" s="53">
        <f t="shared" si="815"/>
        <v>0</v>
      </c>
      <c r="T516" s="53">
        <f t="shared" si="815"/>
        <v>0</v>
      </c>
      <c r="U516" s="54">
        <f t="shared" si="815"/>
        <v>0</v>
      </c>
      <c r="V516" s="54">
        <f t="shared" si="815"/>
        <v>0</v>
      </c>
      <c r="W516" s="54">
        <f t="shared" si="815"/>
        <v>0</v>
      </c>
      <c r="X516" s="42">
        <f t="shared" si="815"/>
        <v>0</v>
      </c>
      <c r="Y516" s="58">
        <f t="shared" si="815"/>
        <v>0</v>
      </c>
      <c r="Z516" s="53">
        <f t="shared" si="815"/>
        <v>0</v>
      </c>
      <c r="AA516" s="53">
        <f t="shared" si="815"/>
        <v>0</v>
      </c>
      <c r="AB516" s="53">
        <f t="shared" si="815"/>
        <v>0</v>
      </c>
      <c r="AC516" s="53">
        <f t="shared" si="815"/>
        <v>0</v>
      </c>
      <c r="AD516" s="54">
        <f t="shared" si="815"/>
        <v>0</v>
      </c>
      <c r="AE516" s="54">
        <f t="shared" si="815"/>
        <v>0</v>
      </c>
      <c r="AF516" s="54">
        <f t="shared" si="815"/>
        <v>0</v>
      </c>
      <c r="AG516" s="54">
        <f t="shared" si="815"/>
        <v>0</v>
      </c>
      <c r="AH516" s="53">
        <f t="shared" si="815"/>
        <v>0</v>
      </c>
      <c r="AI516" s="53">
        <f t="shared" si="815"/>
        <v>0</v>
      </c>
      <c r="AJ516" s="53">
        <f t="shared" si="815"/>
        <v>0</v>
      </c>
      <c r="AK516" s="53">
        <f t="shared" si="815"/>
        <v>0</v>
      </c>
      <c r="AL516" s="54">
        <f t="shared" si="815"/>
        <v>0</v>
      </c>
      <c r="AM516" s="54">
        <f t="shared" si="815"/>
        <v>0</v>
      </c>
      <c r="AN516" s="54">
        <f t="shared" si="815"/>
        <v>0</v>
      </c>
      <c r="AO516" s="42">
        <f t="shared" si="815"/>
        <v>0</v>
      </c>
      <c r="AP516" s="58">
        <f t="shared" si="815"/>
        <v>3.062269849334589E-9</v>
      </c>
      <c r="AQ516" s="42">
        <f t="shared" si="815"/>
        <v>0.11717804120345322</v>
      </c>
      <c r="AR516" s="58">
        <f t="shared" si="815"/>
        <v>0.22964684350021367</v>
      </c>
      <c r="AS516" s="42">
        <f t="shared" si="815"/>
        <v>2.3451887849082025E-2</v>
      </c>
      <c r="AT516" s="58">
        <f t="shared" si="815"/>
        <v>3.1297755829838223E-10</v>
      </c>
      <c r="AU516" s="42">
        <f t="shared" si="815"/>
        <v>2.166403791383054E-2</v>
      </c>
      <c r="AV516" s="58">
        <f t="shared" si="815"/>
        <v>4.2184514652634291E-3</v>
      </c>
      <c r="AW516" s="42">
        <f t="shared" si="815"/>
        <v>1.6747409089784778E-2</v>
      </c>
      <c r="AX516" s="58">
        <f t="shared" si="815"/>
        <v>0.25073482672902492</v>
      </c>
      <c r="AY516" s="42">
        <f t="shared" si="815"/>
        <v>0.10179483924037938</v>
      </c>
      <c r="AZ516" s="58">
        <f t="shared" si="815"/>
        <v>0</v>
      </c>
      <c r="BA516" s="42">
        <f t="shared" si="815"/>
        <v>0.47548298756202334</v>
      </c>
      <c r="BB516" s="58">
        <f t="shared" si="815"/>
        <v>0.58301491519707371</v>
      </c>
      <c r="BC516" s="42">
        <f t="shared" si="815"/>
        <v>8.4911081518835765E-2</v>
      </c>
      <c r="BD516" s="58">
        <f t="shared" si="815"/>
        <v>0</v>
      </c>
      <c r="BE516" s="42">
        <f t="shared" si="815"/>
        <v>2.6328224473475933E-2</v>
      </c>
      <c r="BF516" s="58">
        <f t="shared" si="815"/>
        <v>0.12235753016926167</v>
      </c>
      <c r="BG516" s="42">
        <f t="shared" si="815"/>
        <v>2.4299416978016786E-2</v>
      </c>
      <c r="BH516" s="58">
        <f t="shared" si="815"/>
        <v>0</v>
      </c>
      <c r="BI516" s="42">
        <f t="shared" si="815"/>
        <v>0.20614106456978096</v>
      </c>
      <c r="BJ516" s="58">
        <f t="shared" si="815"/>
        <v>1.2073660861092253E-2</v>
      </c>
      <c r="BK516" s="42">
        <f t="shared" si="815"/>
        <v>1.2068033677420547E-2</v>
      </c>
      <c r="BL516" s="58">
        <f t="shared" si="815"/>
        <v>1.1174469425542861E-2</v>
      </c>
      <c r="BM516" s="42">
        <f t="shared" si="815"/>
        <v>0.14495548537545283</v>
      </c>
      <c r="BN516" s="58">
        <f t="shared" si="815"/>
        <v>6.6494551416909214E-2</v>
      </c>
      <c r="BO516" s="42">
        <f t="shared" si="815"/>
        <v>1.0353018067101598</v>
      </c>
      <c r="BP516" s="58">
        <f t="shared" si="815"/>
        <v>7.802404887559182E-2</v>
      </c>
      <c r="BQ516" s="42">
        <f t="shared" ref="BQ516:DD516" si="816">IF(SUM(BQ$318:BQ$422),BQ404/SUM(BQ$318:BQ$422)*BQ$426,0)</f>
        <v>7.4291676533982873E-2</v>
      </c>
      <c r="BR516" s="58">
        <f t="shared" si="816"/>
        <v>6.7765243186768964E-2</v>
      </c>
      <c r="BS516" s="42">
        <f t="shared" si="816"/>
        <v>0</v>
      </c>
      <c r="BT516" s="58">
        <f t="shared" si="816"/>
        <v>0</v>
      </c>
      <c r="BU516" s="42">
        <f t="shared" si="816"/>
        <v>1.2489764556014002</v>
      </c>
      <c r="BV516" s="58">
        <f t="shared" si="816"/>
        <v>5.1527857889150763E-2</v>
      </c>
      <c r="BW516" s="42">
        <f t="shared" si="816"/>
        <v>0.18435459333696241</v>
      </c>
      <c r="BX516" s="58">
        <f t="shared" si="816"/>
        <v>4.0275937512910867</v>
      </c>
      <c r="BY516" s="42">
        <f t="shared" si="816"/>
        <v>0</v>
      </c>
      <c r="BZ516" s="58">
        <f t="shared" si="816"/>
        <v>0.18975375702204217</v>
      </c>
      <c r="CA516" s="42">
        <f t="shared" si="816"/>
        <v>4.5806288365274561E-2</v>
      </c>
      <c r="CB516" s="58">
        <f t="shared" si="816"/>
        <v>1.9245629983092714</v>
      </c>
      <c r="CC516" s="42">
        <f t="shared" si="816"/>
        <v>2.6492280829642789</v>
      </c>
      <c r="CD516" s="58">
        <f t="shared" si="816"/>
        <v>8.4689020313324228</v>
      </c>
      <c r="CE516" s="42">
        <f t="shared" si="816"/>
        <v>4.8058951441637562E-2</v>
      </c>
      <c r="CF516" s="58">
        <f t="shared" si="816"/>
        <v>7.0441996047319683E-2</v>
      </c>
      <c r="CG516" s="42">
        <f t="shared" si="816"/>
        <v>4.3213541257239987E-2</v>
      </c>
      <c r="CH516" s="58">
        <f t="shared" si="816"/>
        <v>1.4101860003439917</v>
      </c>
      <c r="CI516" s="42">
        <f t="shared" si="816"/>
        <v>3.5743052103047325E-2</v>
      </c>
      <c r="CJ516" s="58">
        <f t="shared" si="816"/>
        <v>8.8720155338685894E-2</v>
      </c>
      <c r="CK516" s="42">
        <f t="shared" si="816"/>
        <v>5.9034056298660639E-2</v>
      </c>
      <c r="CL516" s="58">
        <f t="shared" si="816"/>
        <v>0.17807356467629107</v>
      </c>
      <c r="CM516" s="42">
        <f t="shared" si="816"/>
        <v>3.8006866498620236E-2</v>
      </c>
      <c r="CN516" s="58">
        <f t="shared" si="816"/>
        <v>4.4638071513082442E-4</v>
      </c>
      <c r="CO516" s="42">
        <f t="shared" si="816"/>
        <v>0</v>
      </c>
      <c r="CP516" s="58">
        <f t="shared" si="816"/>
        <v>0.13135860669347699</v>
      </c>
      <c r="CQ516" s="42">
        <f t="shared" si="816"/>
        <v>6.9774938321611149E-2</v>
      </c>
      <c r="CR516" s="58">
        <f t="shared" si="816"/>
        <v>5.8247986593346013E-2</v>
      </c>
      <c r="CS516" s="42">
        <f t="shared" si="816"/>
        <v>0.64087801681955503</v>
      </c>
      <c r="CT516" s="58">
        <f t="shared" si="816"/>
        <v>0.32547390518545721</v>
      </c>
      <c r="CU516" s="42">
        <f t="shared" si="816"/>
        <v>0.73518767885036262</v>
      </c>
      <c r="CV516" s="58">
        <f t="shared" si="816"/>
        <v>4.2727489110854648</v>
      </c>
      <c r="CW516" s="42">
        <f t="shared" si="816"/>
        <v>0.54881673446552615</v>
      </c>
      <c r="CX516" s="58">
        <f t="shared" si="816"/>
        <v>0.44396715753640925</v>
      </c>
      <c r="CY516" s="42">
        <f t="shared" si="816"/>
        <v>0.97351040473112938</v>
      </c>
      <c r="CZ516" s="58">
        <f t="shared" si="816"/>
        <v>0.14662062292121364</v>
      </c>
      <c r="DA516" s="42">
        <f t="shared" si="816"/>
        <v>2.099941344956666E-2</v>
      </c>
      <c r="DB516" s="58">
        <f t="shared" si="816"/>
        <v>0.67768186283161014</v>
      </c>
      <c r="DC516" s="42">
        <f t="shared" si="816"/>
        <v>0</v>
      </c>
      <c r="DD516" s="59">
        <f t="shared" si="816"/>
        <v>0</v>
      </c>
      <c r="DE516" s="3"/>
    </row>
    <row r="517" spans="1:109" x14ac:dyDescent="0.35">
      <c r="A517" s="3"/>
      <c r="B517" s="3" t="s">
        <v>3926</v>
      </c>
      <c r="C517" s="39" t="s">
        <v>607</v>
      </c>
      <c r="D517" s="3" t="s">
        <v>607</v>
      </c>
      <c r="E517" s="52">
        <f t="shared" ref="E517:BP517" si="817">IF(SUM(E$318:E$422),E405/SUM(E$318:E$422)*E$426,0)</f>
        <v>0</v>
      </c>
      <c r="F517" s="53">
        <f t="shared" si="817"/>
        <v>0</v>
      </c>
      <c r="G517" s="53">
        <f t="shared" si="817"/>
        <v>0</v>
      </c>
      <c r="H517" s="53">
        <f t="shared" si="817"/>
        <v>0</v>
      </c>
      <c r="I517" s="53">
        <f t="shared" si="817"/>
        <v>0</v>
      </c>
      <c r="J517" s="54">
        <f t="shared" si="817"/>
        <v>0</v>
      </c>
      <c r="K517" s="54">
        <f t="shared" si="817"/>
        <v>0</v>
      </c>
      <c r="L517" s="54">
        <f t="shared" si="817"/>
        <v>0</v>
      </c>
      <c r="M517" s="54">
        <f t="shared" si="817"/>
        <v>0</v>
      </c>
      <c r="N517" s="53">
        <f t="shared" si="817"/>
        <v>0</v>
      </c>
      <c r="O517" s="53">
        <f t="shared" si="817"/>
        <v>0</v>
      </c>
      <c r="P517" s="53">
        <f t="shared" si="817"/>
        <v>0</v>
      </c>
      <c r="Q517" s="54">
        <f t="shared" si="817"/>
        <v>0</v>
      </c>
      <c r="R517" s="54">
        <f t="shared" si="817"/>
        <v>0</v>
      </c>
      <c r="S517" s="54">
        <f t="shared" si="817"/>
        <v>0</v>
      </c>
      <c r="T517" s="54">
        <f t="shared" si="817"/>
        <v>0</v>
      </c>
      <c r="U517" s="53">
        <f t="shared" si="817"/>
        <v>0</v>
      </c>
      <c r="V517" s="53">
        <f t="shared" si="817"/>
        <v>0</v>
      </c>
      <c r="W517" s="53">
        <f t="shared" si="817"/>
        <v>0</v>
      </c>
      <c r="X517" s="58">
        <f t="shared" si="817"/>
        <v>0</v>
      </c>
      <c r="Y517" s="42">
        <f t="shared" si="817"/>
        <v>0</v>
      </c>
      <c r="Z517" s="54">
        <f t="shared" si="817"/>
        <v>0</v>
      </c>
      <c r="AA517" s="54">
        <f t="shared" si="817"/>
        <v>0</v>
      </c>
      <c r="AB517" s="54">
        <f t="shared" si="817"/>
        <v>0</v>
      </c>
      <c r="AC517" s="54">
        <f t="shared" si="817"/>
        <v>0</v>
      </c>
      <c r="AD517" s="53">
        <f t="shared" si="817"/>
        <v>0</v>
      </c>
      <c r="AE517" s="53">
        <f t="shared" si="817"/>
        <v>0</v>
      </c>
      <c r="AF517" s="53">
        <f t="shared" si="817"/>
        <v>0</v>
      </c>
      <c r="AG517" s="53">
        <f t="shared" si="817"/>
        <v>0</v>
      </c>
      <c r="AH517" s="54">
        <f t="shared" si="817"/>
        <v>0</v>
      </c>
      <c r="AI517" s="54">
        <f t="shared" si="817"/>
        <v>0</v>
      </c>
      <c r="AJ517" s="54">
        <f t="shared" si="817"/>
        <v>0</v>
      </c>
      <c r="AK517" s="54">
        <f t="shared" si="817"/>
        <v>0</v>
      </c>
      <c r="AL517" s="53">
        <f t="shared" si="817"/>
        <v>0</v>
      </c>
      <c r="AM517" s="53">
        <f t="shared" si="817"/>
        <v>0</v>
      </c>
      <c r="AN517" s="53">
        <f t="shared" si="817"/>
        <v>0</v>
      </c>
      <c r="AO517" s="58">
        <f t="shared" si="817"/>
        <v>0</v>
      </c>
      <c r="AP517" s="42">
        <f t="shared" si="817"/>
        <v>1.7039625560940156E-8</v>
      </c>
      <c r="AQ517" s="58">
        <f t="shared" si="817"/>
        <v>0.65202286026658418</v>
      </c>
      <c r="AR517" s="42">
        <f t="shared" si="817"/>
        <v>2.1595952273434759E-2</v>
      </c>
      <c r="AS517" s="58">
        <f t="shared" si="817"/>
        <v>0.38926652082770841</v>
      </c>
      <c r="AT517" s="42">
        <f t="shared" si="817"/>
        <v>5.1949628106690509E-9</v>
      </c>
      <c r="AU517" s="58">
        <f t="shared" si="817"/>
        <v>1.1634686907573083E-2</v>
      </c>
      <c r="AV517" s="42">
        <f t="shared" si="817"/>
        <v>5.2166951083155791E-2</v>
      </c>
      <c r="AW517" s="58">
        <f t="shared" si="817"/>
        <v>9.2621499437239036E-3</v>
      </c>
      <c r="AX517" s="42">
        <f t="shared" si="817"/>
        <v>0.87078284497609981</v>
      </c>
      <c r="AY517" s="58">
        <f t="shared" si="817"/>
        <v>0.12560607044794347</v>
      </c>
      <c r="AZ517" s="42">
        <f t="shared" si="817"/>
        <v>0</v>
      </c>
      <c r="BA517" s="58">
        <f t="shared" si="817"/>
        <v>0.44558238813259837</v>
      </c>
      <c r="BB517" s="42">
        <f t="shared" si="817"/>
        <v>0.34661675749685589</v>
      </c>
      <c r="BC517" s="58">
        <f t="shared" si="817"/>
        <v>1.2187520767457195E-2</v>
      </c>
      <c r="BD517" s="42">
        <f t="shared" si="817"/>
        <v>0.1879697794199322</v>
      </c>
      <c r="BE517" s="58">
        <f t="shared" si="817"/>
        <v>1.1241719479000882</v>
      </c>
      <c r="BF517" s="42">
        <f t="shared" si="817"/>
        <v>0.13796614359412304</v>
      </c>
      <c r="BG517" s="58">
        <f t="shared" si="817"/>
        <v>0.10416847861633788</v>
      </c>
      <c r="BH517" s="42">
        <f t="shared" si="817"/>
        <v>9.4224158165459697E-3</v>
      </c>
      <c r="BI517" s="58">
        <f t="shared" si="817"/>
        <v>1.6686515467924823</v>
      </c>
      <c r="BJ517" s="42">
        <f t="shared" si="817"/>
        <v>7.5009877632276858E-2</v>
      </c>
      <c r="BK517" s="58">
        <f t="shared" si="817"/>
        <v>5.2846193567814018E-2</v>
      </c>
      <c r="BL517" s="42">
        <f t="shared" si="817"/>
        <v>0.12963299975286507</v>
      </c>
      <c r="BM517" s="58">
        <f t="shared" si="817"/>
        <v>5.7335747193009823E-2</v>
      </c>
      <c r="BN517" s="42">
        <f t="shared" si="817"/>
        <v>1.9708627169523599E-2</v>
      </c>
      <c r="BO517" s="58">
        <f t="shared" si="817"/>
        <v>1.3079217852255225</v>
      </c>
      <c r="BP517" s="42">
        <f t="shared" si="817"/>
        <v>8.6060726660365711E-2</v>
      </c>
      <c r="BQ517" s="58">
        <f t="shared" ref="BQ517:DD517" si="818">IF(SUM(BQ$318:BQ$422),BQ405/SUM(BQ$318:BQ$422)*BQ$426,0)</f>
        <v>0.10134886187946635</v>
      </c>
      <c r="BR517" s="42">
        <f t="shared" si="818"/>
        <v>1.9542485383342294E-2</v>
      </c>
      <c r="BS517" s="58">
        <f t="shared" si="818"/>
        <v>0.12479379267174956</v>
      </c>
      <c r="BT517" s="42">
        <f t="shared" si="818"/>
        <v>2.9411042496641328E-4</v>
      </c>
      <c r="BU517" s="58">
        <f t="shared" si="818"/>
        <v>0.67991479090886664</v>
      </c>
      <c r="BV517" s="42">
        <f t="shared" si="818"/>
        <v>0.19237837710400077</v>
      </c>
      <c r="BW517" s="58">
        <f t="shared" si="818"/>
        <v>6.5181794944791432E-3</v>
      </c>
      <c r="BX517" s="42">
        <f t="shared" si="818"/>
        <v>4.3959020754057301</v>
      </c>
      <c r="BY517" s="58">
        <f t="shared" si="818"/>
        <v>0</v>
      </c>
      <c r="BZ517" s="42">
        <f t="shared" si="818"/>
        <v>0.46912037163785492</v>
      </c>
      <c r="CA517" s="58">
        <f t="shared" si="818"/>
        <v>0.11751377512313264</v>
      </c>
      <c r="CB517" s="42">
        <f t="shared" si="818"/>
        <v>7.7289563526028431</v>
      </c>
      <c r="CC517" s="58">
        <f t="shared" si="818"/>
        <v>4.3116364118638772</v>
      </c>
      <c r="CD517" s="42">
        <f t="shared" si="818"/>
        <v>2.1780387218564021</v>
      </c>
      <c r="CE517" s="58">
        <f t="shared" si="818"/>
        <v>3.7862187991752063</v>
      </c>
      <c r="CF517" s="42">
        <f t="shared" si="818"/>
        <v>0.63619325073290467</v>
      </c>
      <c r="CG517" s="58">
        <f t="shared" si="818"/>
        <v>0.13771361513433439</v>
      </c>
      <c r="CH517" s="42">
        <f t="shared" si="818"/>
        <v>2.2108534525156776</v>
      </c>
      <c r="CI517" s="58">
        <f t="shared" si="818"/>
        <v>0.57177449379792911</v>
      </c>
      <c r="CJ517" s="42">
        <f t="shared" si="818"/>
        <v>0.83312426586439681</v>
      </c>
      <c r="CK517" s="58">
        <f t="shared" si="818"/>
        <v>1.4986839185712331</v>
      </c>
      <c r="CL517" s="42">
        <f t="shared" si="818"/>
        <v>5.5910073776840008</v>
      </c>
      <c r="CM517" s="58">
        <f t="shared" si="818"/>
        <v>0.24252753366281044</v>
      </c>
      <c r="CN517" s="42">
        <f t="shared" si="818"/>
        <v>35.431313144535658</v>
      </c>
      <c r="CO517" s="58">
        <f t="shared" si="818"/>
        <v>0</v>
      </c>
      <c r="CP517" s="42">
        <f t="shared" si="818"/>
        <v>1.1099310787887766</v>
      </c>
      <c r="CQ517" s="58">
        <f t="shared" si="818"/>
        <v>0.27131063349259643</v>
      </c>
      <c r="CR517" s="42">
        <f t="shared" si="818"/>
        <v>0.21910325059208879</v>
      </c>
      <c r="CS517" s="58">
        <f t="shared" si="818"/>
        <v>0.82352381223098869</v>
      </c>
      <c r="CT517" s="42">
        <f t="shared" si="818"/>
        <v>0.54385034290534506</v>
      </c>
      <c r="CU517" s="58">
        <f t="shared" si="818"/>
        <v>0.86134914904390814</v>
      </c>
      <c r="CV517" s="42">
        <f t="shared" si="818"/>
        <v>8.1314645149565255E-4</v>
      </c>
      <c r="CW517" s="58">
        <f t="shared" si="818"/>
        <v>2.9099464004470206</v>
      </c>
      <c r="CX517" s="42">
        <f t="shared" si="818"/>
        <v>0.26936206696267334</v>
      </c>
      <c r="CY517" s="58">
        <f t="shared" si="818"/>
        <v>1.3401910858367387</v>
      </c>
      <c r="CZ517" s="42">
        <f t="shared" si="818"/>
        <v>9.3732191657285843E-2</v>
      </c>
      <c r="DA517" s="58">
        <f t="shared" si="818"/>
        <v>4.7339616010925484E-2</v>
      </c>
      <c r="DB517" s="42">
        <f t="shared" si="818"/>
        <v>2.2182518634896176</v>
      </c>
      <c r="DC517" s="58">
        <f t="shared" si="818"/>
        <v>0</v>
      </c>
      <c r="DD517" s="60">
        <f t="shared" si="818"/>
        <v>0</v>
      </c>
      <c r="DE517" s="3"/>
    </row>
    <row r="518" spans="1:109" x14ac:dyDescent="0.35">
      <c r="A518" s="3"/>
      <c r="B518" s="3" t="s">
        <v>3927</v>
      </c>
      <c r="C518" s="39" t="s">
        <v>608</v>
      </c>
      <c r="D518" s="3" t="s">
        <v>608</v>
      </c>
      <c r="E518" s="56">
        <f t="shared" ref="E518:BP518" si="819">IF(SUM(E$318:E$422),E406/SUM(E$318:E$422)*E$426,0)</f>
        <v>0</v>
      </c>
      <c r="F518" s="54">
        <f t="shared" si="819"/>
        <v>0</v>
      </c>
      <c r="G518" s="54">
        <f t="shared" si="819"/>
        <v>0</v>
      </c>
      <c r="H518" s="54">
        <f t="shared" si="819"/>
        <v>0</v>
      </c>
      <c r="I518" s="54">
        <f t="shared" si="819"/>
        <v>0</v>
      </c>
      <c r="J518" s="53">
        <f t="shared" si="819"/>
        <v>0</v>
      </c>
      <c r="K518" s="53">
        <f t="shared" si="819"/>
        <v>0</v>
      </c>
      <c r="L518" s="53">
        <f t="shared" si="819"/>
        <v>0</v>
      </c>
      <c r="M518" s="53">
        <f t="shared" si="819"/>
        <v>0</v>
      </c>
      <c r="N518" s="54">
        <f t="shared" si="819"/>
        <v>0</v>
      </c>
      <c r="O518" s="54">
        <f t="shared" si="819"/>
        <v>0</v>
      </c>
      <c r="P518" s="54">
        <f t="shared" si="819"/>
        <v>0</v>
      </c>
      <c r="Q518" s="53">
        <f t="shared" si="819"/>
        <v>0</v>
      </c>
      <c r="R518" s="53">
        <f t="shared" si="819"/>
        <v>0</v>
      </c>
      <c r="S518" s="53">
        <f t="shared" si="819"/>
        <v>0</v>
      </c>
      <c r="T518" s="53">
        <f t="shared" si="819"/>
        <v>0</v>
      </c>
      <c r="U518" s="54">
        <f t="shared" si="819"/>
        <v>0</v>
      </c>
      <c r="V518" s="54">
        <f t="shared" si="819"/>
        <v>0</v>
      </c>
      <c r="W518" s="54">
        <f t="shared" si="819"/>
        <v>0</v>
      </c>
      <c r="X518" s="42">
        <f t="shared" si="819"/>
        <v>0</v>
      </c>
      <c r="Y518" s="58">
        <f t="shared" si="819"/>
        <v>0</v>
      </c>
      <c r="Z518" s="53">
        <f t="shared" si="819"/>
        <v>0</v>
      </c>
      <c r="AA518" s="53">
        <f t="shared" si="819"/>
        <v>0</v>
      </c>
      <c r="AB518" s="53">
        <f t="shared" si="819"/>
        <v>0</v>
      </c>
      <c r="AC518" s="53">
        <f t="shared" si="819"/>
        <v>0</v>
      </c>
      <c r="AD518" s="54">
        <f t="shared" si="819"/>
        <v>0</v>
      </c>
      <c r="AE518" s="54">
        <f t="shared" si="819"/>
        <v>0</v>
      </c>
      <c r="AF518" s="54">
        <f t="shared" si="819"/>
        <v>0</v>
      </c>
      <c r="AG518" s="54">
        <f t="shared" si="819"/>
        <v>0</v>
      </c>
      <c r="AH518" s="53">
        <f t="shared" si="819"/>
        <v>0</v>
      </c>
      <c r="AI518" s="53">
        <f t="shared" si="819"/>
        <v>0</v>
      </c>
      <c r="AJ518" s="53">
        <f t="shared" si="819"/>
        <v>0</v>
      </c>
      <c r="AK518" s="53">
        <f t="shared" si="819"/>
        <v>0</v>
      </c>
      <c r="AL518" s="54">
        <f t="shared" si="819"/>
        <v>0</v>
      </c>
      <c r="AM518" s="54">
        <f t="shared" si="819"/>
        <v>0</v>
      </c>
      <c r="AN518" s="54">
        <f t="shared" si="819"/>
        <v>0</v>
      </c>
      <c r="AO518" s="42">
        <f t="shared" si="819"/>
        <v>0</v>
      </c>
      <c r="AP518" s="58">
        <f t="shared" si="819"/>
        <v>0</v>
      </c>
      <c r="AQ518" s="42">
        <f t="shared" si="819"/>
        <v>0</v>
      </c>
      <c r="AR518" s="58">
        <f t="shared" si="819"/>
        <v>0</v>
      </c>
      <c r="AS518" s="42">
        <f t="shared" si="819"/>
        <v>0</v>
      </c>
      <c r="AT518" s="58">
        <f t="shared" si="819"/>
        <v>0</v>
      </c>
      <c r="AU518" s="42">
        <f t="shared" si="819"/>
        <v>0</v>
      </c>
      <c r="AV518" s="58">
        <f t="shared" si="819"/>
        <v>0</v>
      </c>
      <c r="AW518" s="42">
        <f t="shared" si="819"/>
        <v>0</v>
      </c>
      <c r="AX518" s="58">
        <f t="shared" si="819"/>
        <v>0</v>
      </c>
      <c r="AY518" s="42">
        <f t="shared" si="819"/>
        <v>0</v>
      </c>
      <c r="AZ518" s="58">
        <f t="shared" si="819"/>
        <v>0</v>
      </c>
      <c r="BA518" s="42">
        <f t="shared" si="819"/>
        <v>0</v>
      </c>
      <c r="BB518" s="58">
        <f t="shared" si="819"/>
        <v>0</v>
      </c>
      <c r="BC518" s="42">
        <f t="shared" si="819"/>
        <v>0</v>
      </c>
      <c r="BD518" s="58">
        <f t="shared" si="819"/>
        <v>0</v>
      </c>
      <c r="BE518" s="42">
        <f t="shared" si="819"/>
        <v>0</v>
      </c>
      <c r="BF518" s="58">
        <f t="shared" si="819"/>
        <v>0</v>
      </c>
      <c r="BG518" s="42">
        <f t="shared" si="819"/>
        <v>0</v>
      </c>
      <c r="BH518" s="58">
        <f t="shared" si="819"/>
        <v>0</v>
      </c>
      <c r="BI518" s="42">
        <f t="shared" si="819"/>
        <v>0</v>
      </c>
      <c r="BJ518" s="58">
        <f t="shared" si="819"/>
        <v>0</v>
      </c>
      <c r="BK518" s="42">
        <f t="shared" si="819"/>
        <v>0</v>
      </c>
      <c r="BL518" s="58">
        <f t="shared" si="819"/>
        <v>0</v>
      </c>
      <c r="BM518" s="42">
        <f t="shared" si="819"/>
        <v>0</v>
      </c>
      <c r="BN518" s="58">
        <f t="shared" si="819"/>
        <v>0</v>
      </c>
      <c r="BO518" s="42">
        <f t="shared" si="819"/>
        <v>0</v>
      </c>
      <c r="BP518" s="58">
        <f t="shared" si="819"/>
        <v>0</v>
      </c>
      <c r="BQ518" s="42">
        <f t="shared" ref="BQ518:DD518" si="820">IF(SUM(BQ$318:BQ$422),BQ406/SUM(BQ$318:BQ$422)*BQ$426,0)</f>
        <v>0</v>
      </c>
      <c r="BR518" s="58">
        <f t="shared" si="820"/>
        <v>0</v>
      </c>
      <c r="BS518" s="42">
        <f t="shared" si="820"/>
        <v>0</v>
      </c>
      <c r="BT518" s="58">
        <f t="shared" si="820"/>
        <v>0</v>
      </c>
      <c r="BU518" s="42">
        <f t="shared" si="820"/>
        <v>0</v>
      </c>
      <c r="BV518" s="58">
        <f t="shared" si="820"/>
        <v>0</v>
      </c>
      <c r="BW518" s="42">
        <f t="shared" si="820"/>
        <v>0</v>
      </c>
      <c r="BX518" s="58">
        <f t="shared" si="820"/>
        <v>0</v>
      </c>
      <c r="BY518" s="42">
        <f t="shared" si="820"/>
        <v>0</v>
      </c>
      <c r="BZ518" s="58">
        <f t="shared" si="820"/>
        <v>0</v>
      </c>
      <c r="CA518" s="42">
        <f t="shared" si="820"/>
        <v>0</v>
      </c>
      <c r="CB518" s="58">
        <f t="shared" si="820"/>
        <v>0</v>
      </c>
      <c r="CC518" s="42">
        <f t="shared" si="820"/>
        <v>0</v>
      </c>
      <c r="CD518" s="58">
        <f t="shared" si="820"/>
        <v>0</v>
      </c>
      <c r="CE518" s="42">
        <f t="shared" si="820"/>
        <v>0</v>
      </c>
      <c r="CF518" s="58">
        <f t="shared" si="820"/>
        <v>0</v>
      </c>
      <c r="CG518" s="42">
        <f t="shared" si="820"/>
        <v>0</v>
      </c>
      <c r="CH518" s="58">
        <f t="shared" si="820"/>
        <v>0</v>
      </c>
      <c r="CI518" s="42">
        <f t="shared" si="820"/>
        <v>0</v>
      </c>
      <c r="CJ518" s="58">
        <f t="shared" si="820"/>
        <v>0</v>
      </c>
      <c r="CK518" s="42">
        <f t="shared" si="820"/>
        <v>0</v>
      </c>
      <c r="CL518" s="58">
        <f t="shared" si="820"/>
        <v>0</v>
      </c>
      <c r="CM518" s="42">
        <f t="shared" si="820"/>
        <v>0</v>
      </c>
      <c r="CN518" s="58">
        <f t="shared" si="820"/>
        <v>0</v>
      </c>
      <c r="CO518" s="42">
        <f t="shared" si="820"/>
        <v>0</v>
      </c>
      <c r="CP518" s="58">
        <f t="shared" si="820"/>
        <v>0</v>
      </c>
      <c r="CQ518" s="42">
        <f t="shared" si="820"/>
        <v>0</v>
      </c>
      <c r="CR518" s="58">
        <f t="shared" si="820"/>
        <v>0</v>
      </c>
      <c r="CS518" s="42">
        <f t="shared" si="820"/>
        <v>0</v>
      </c>
      <c r="CT518" s="58">
        <f t="shared" si="820"/>
        <v>0</v>
      </c>
      <c r="CU518" s="42">
        <f t="shared" si="820"/>
        <v>0</v>
      </c>
      <c r="CV518" s="58">
        <f t="shared" si="820"/>
        <v>3.1793266546119132</v>
      </c>
      <c r="CW518" s="42">
        <f t="shared" si="820"/>
        <v>0.66748349799788331</v>
      </c>
      <c r="CX518" s="58">
        <f t="shared" si="820"/>
        <v>0</v>
      </c>
      <c r="CY518" s="42">
        <f t="shared" si="820"/>
        <v>0</v>
      </c>
      <c r="CZ518" s="58">
        <f t="shared" si="820"/>
        <v>0</v>
      </c>
      <c r="DA518" s="42">
        <f t="shared" si="820"/>
        <v>0</v>
      </c>
      <c r="DB518" s="58">
        <f t="shared" si="820"/>
        <v>1.2764552393580339E-2</v>
      </c>
      <c r="DC518" s="42">
        <f t="shared" si="820"/>
        <v>0</v>
      </c>
      <c r="DD518" s="59">
        <f t="shared" si="820"/>
        <v>0</v>
      </c>
      <c r="DE518" s="3"/>
    </row>
    <row r="519" spans="1:109" x14ac:dyDescent="0.35">
      <c r="A519" s="3"/>
      <c r="B519" s="3" t="s">
        <v>3928</v>
      </c>
      <c r="C519" s="39" t="s">
        <v>609</v>
      </c>
      <c r="D519" s="3" t="s">
        <v>609</v>
      </c>
      <c r="E519" s="52">
        <f t="shared" ref="E519:BP519" si="821">IF(SUM(E$318:E$422),E407/SUM(E$318:E$422)*E$426,0)</f>
        <v>0</v>
      </c>
      <c r="F519" s="53">
        <f t="shared" si="821"/>
        <v>0</v>
      </c>
      <c r="G519" s="53">
        <f t="shared" si="821"/>
        <v>0</v>
      </c>
      <c r="H519" s="53">
        <f t="shared" si="821"/>
        <v>0</v>
      </c>
      <c r="I519" s="53">
        <f t="shared" si="821"/>
        <v>0</v>
      </c>
      <c r="J519" s="54">
        <f t="shared" si="821"/>
        <v>0</v>
      </c>
      <c r="K519" s="54">
        <f t="shared" si="821"/>
        <v>0</v>
      </c>
      <c r="L519" s="54">
        <f t="shared" si="821"/>
        <v>0</v>
      </c>
      <c r="M519" s="54">
        <f t="shared" si="821"/>
        <v>0</v>
      </c>
      <c r="N519" s="53">
        <f t="shared" si="821"/>
        <v>0</v>
      </c>
      <c r="O519" s="53">
        <f t="shared" si="821"/>
        <v>0</v>
      </c>
      <c r="P519" s="53">
        <f t="shared" si="821"/>
        <v>0</v>
      </c>
      <c r="Q519" s="54">
        <f t="shared" si="821"/>
        <v>0</v>
      </c>
      <c r="R519" s="54">
        <f t="shared" si="821"/>
        <v>0</v>
      </c>
      <c r="S519" s="54">
        <f t="shared" si="821"/>
        <v>0</v>
      </c>
      <c r="T519" s="54">
        <f t="shared" si="821"/>
        <v>0</v>
      </c>
      <c r="U519" s="53">
        <f t="shared" si="821"/>
        <v>0</v>
      </c>
      <c r="V519" s="53">
        <f t="shared" si="821"/>
        <v>0</v>
      </c>
      <c r="W519" s="53">
        <f t="shared" si="821"/>
        <v>0</v>
      </c>
      <c r="X519" s="58">
        <f t="shared" si="821"/>
        <v>0</v>
      </c>
      <c r="Y519" s="42">
        <f t="shared" si="821"/>
        <v>0</v>
      </c>
      <c r="Z519" s="54">
        <f t="shared" si="821"/>
        <v>0</v>
      </c>
      <c r="AA519" s="54">
        <f t="shared" si="821"/>
        <v>0</v>
      </c>
      <c r="AB519" s="54">
        <f t="shared" si="821"/>
        <v>0</v>
      </c>
      <c r="AC519" s="54">
        <f t="shared" si="821"/>
        <v>0</v>
      </c>
      <c r="AD519" s="53">
        <f t="shared" si="821"/>
        <v>0</v>
      </c>
      <c r="AE519" s="53">
        <f t="shared" si="821"/>
        <v>0</v>
      </c>
      <c r="AF519" s="53">
        <f t="shared" si="821"/>
        <v>0</v>
      </c>
      <c r="AG519" s="53">
        <f t="shared" si="821"/>
        <v>0</v>
      </c>
      <c r="AH519" s="54">
        <f t="shared" si="821"/>
        <v>0</v>
      </c>
      <c r="AI519" s="54">
        <f t="shared" si="821"/>
        <v>0</v>
      </c>
      <c r="AJ519" s="54">
        <f t="shared" si="821"/>
        <v>0</v>
      </c>
      <c r="AK519" s="54">
        <f t="shared" si="821"/>
        <v>0</v>
      </c>
      <c r="AL519" s="53">
        <f t="shared" si="821"/>
        <v>0</v>
      </c>
      <c r="AM519" s="53">
        <f t="shared" si="821"/>
        <v>0</v>
      </c>
      <c r="AN519" s="53">
        <f t="shared" si="821"/>
        <v>0</v>
      </c>
      <c r="AO519" s="58">
        <f t="shared" si="821"/>
        <v>0</v>
      </c>
      <c r="AP519" s="42">
        <f t="shared" si="821"/>
        <v>1.7864932013666122E-8</v>
      </c>
      <c r="AQ519" s="58">
        <f t="shared" si="821"/>
        <v>0.6836032886027783</v>
      </c>
      <c r="AR519" s="42">
        <f t="shared" si="821"/>
        <v>0.62657953661295362</v>
      </c>
      <c r="AS519" s="58">
        <f t="shared" si="821"/>
        <v>1.4575708875203799</v>
      </c>
      <c r="AT519" s="42">
        <f t="shared" si="821"/>
        <v>1.9452036456877005E-8</v>
      </c>
      <c r="AU519" s="58">
        <f t="shared" si="821"/>
        <v>0</v>
      </c>
      <c r="AV519" s="42">
        <f t="shared" si="821"/>
        <v>3.8356086919931323E-2</v>
      </c>
      <c r="AW519" s="58">
        <f t="shared" si="821"/>
        <v>4.8322810898072345E-3</v>
      </c>
      <c r="AX519" s="42">
        <f t="shared" si="821"/>
        <v>0.12504606280018724</v>
      </c>
      <c r="AY519" s="58">
        <f t="shared" si="821"/>
        <v>1.1439900850230325</v>
      </c>
      <c r="AZ519" s="42">
        <f t="shared" si="821"/>
        <v>0</v>
      </c>
      <c r="BA519" s="58">
        <f t="shared" si="821"/>
        <v>0.86250036702253396</v>
      </c>
      <c r="BB519" s="42">
        <f t="shared" si="821"/>
        <v>8.7243323855818455E-2</v>
      </c>
      <c r="BC519" s="58">
        <f t="shared" si="821"/>
        <v>0.24373467401078042</v>
      </c>
      <c r="BD519" s="42">
        <f t="shared" si="821"/>
        <v>0</v>
      </c>
      <c r="BE519" s="58">
        <f t="shared" si="821"/>
        <v>1.0946749992188995</v>
      </c>
      <c r="BF519" s="42">
        <f t="shared" si="821"/>
        <v>0.22414812187804503</v>
      </c>
      <c r="BG519" s="58">
        <f t="shared" si="821"/>
        <v>0.88052554700795282</v>
      </c>
      <c r="BH519" s="42">
        <f t="shared" si="821"/>
        <v>0</v>
      </c>
      <c r="BI519" s="58">
        <f t="shared" si="821"/>
        <v>0.68026365104363407</v>
      </c>
      <c r="BJ519" s="42">
        <f t="shared" si="821"/>
        <v>0</v>
      </c>
      <c r="BK519" s="58">
        <f t="shared" si="821"/>
        <v>4.867779430173818E-2</v>
      </c>
      <c r="BL519" s="42">
        <f t="shared" si="821"/>
        <v>7.505607136743303E-2</v>
      </c>
      <c r="BM519" s="58">
        <f t="shared" si="821"/>
        <v>3.9704652347300022E-2</v>
      </c>
      <c r="BN519" s="42">
        <f t="shared" si="821"/>
        <v>0</v>
      </c>
      <c r="BO519" s="58">
        <f t="shared" si="821"/>
        <v>0.435296025682814</v>
      </c>
      <c r="BP519" s="42">
        <f t="shared" si="821"/>
        <v>1.0172615342051992E-2</v>
      </c>
      <c r="BQ519" s="58">
        <f t="shared" ref="BQ519:DD519" si="822">IF(SUM(BQ$318:BQ$422),BQ407/SUM(BQ$318:BQ$422)*BQ$426,0)</f>
        <v>4.464251869780303E-2</v>
      </c>
      <c r="BR519" s="42">
        <f t="shared" si="822"/>
        <v>0.15543382125245656</v>
      </c>
      <c r="BS519" s="58">
        <f t="shared" si="822"/>
        <v>9.1054589006326056E-2</v>
      </c>
      <c r="BT519" s="42">
        <f t="shared" si="822"/>
        <v>2.1812112884749192E-2</v>
      </c>
      <c r="BU519" s="58">
        <f t="shared" si="822"/>
        <v>0.7200086289012082</v>
      </c>
      <c r="BV519" s="42">
        <f t="shared" si="822"/>
        <v>0.54792982758687869</v>
      </c>
      <c r="BW519" s="58">
        <f t="shared" si="822"/>
        <v>0.18944551008471963</v>
      </c>
      <c r="BX519" s="42">
        <f t="shared" si="822"/>
        <v>4.280855747291076</v>
      </c>
      <c r="BY519" s="58">
        <f t="shared" si="822"/>
        <v>0</v>
      </c>
      <c r="BZ519" s="42">
        <f t="shared" si="822"/>
        <v>0.95929045885849296</v>
      </c>
      <c r="CA519" s="58">
        <f t="shared" si="822"/>
        <v>1.1068468696844878</v>
      </c>
      <c r="CB519" s="42">
        <f t="shared" si="822"/>
        <v>28.094090190999808</v>
      </c>
      <c r="CC519" s="58">
        <f t="shared" si="822"/>
        <v>72.175051294145149</v>
      </c>
      <c r="CD519" s="42">
        <f t="shared" si="822"/>
        <v>3.5901503403219306</v>
      </c>
      <c r="CE519" s="58">
        <f t="shared" si="822"/>
        <v>4.9257777177568622E-2</v>
      </c>
      <c r="CF519" s="42">
        <f t="shared" si="822"/>
        <v>0.57893003724949066</v>
      </c>
      <c r="CG519" s="58">
        <f t="shared" si="822"/>
        <v>0</v>
      </c>
      <c r="CH519" s="42">
        <f t="shared" si="822"/>
        <v>11.833649005810045</v>
      </c>
      <c r="CI519" s="58">
        <f t="shared" si="822"/>
        <v>0.23332385018277452</v>
      </c>
      <c r="CJ519" s="42">
        <f t="shared" si="822"/>
        <v>6.3017373032338568</v>
      </c>
      <c r="CK519" s="58">
        <f t="shared" si="822"/>
        <v>1.1225197760512813</v>
      </c>
      <c r="CL519" s="42">
        <f t="shared" si="822"/>
        <v>15.130216508034151</v>
      </c>
      <c r="CM519" s="58">
        <f t="shared" si="822"/>
        <v>0</v>
      </c>
      <c r="CN519" s="42">
        <f t="shared" si="822"/>
        <v>2.362796891159999E-3</v>
      </c>
      <c r="CO519" s="58">
        <f t="shared" si="822"/>
        <v>0</v>
      </c>
      <c r="CP519" s="42">
        <f t="shared" si="822"/>
        <v>1.4819498782151057</v>
      </c>
      <c r="CQ519" s="58">
        <f t="shared" si="822"/>
        <v>1.1223281823617881</v>
      </c>
      <c r="CR519" s="42">
        <f t="shared" si="822"/>
        <v>0.17458446997985358</v>
      </c>
      <c r="CS519" s="58">
        <f t="shared" si="822"/>
        <v>0.38692701839074239</v>
      </c>
      <c r="CT519" s="42">
        <f t="shared" si="822"/>
        <v>0.64691704954416329</v>
      </c>
      <c r="CU519" s="58">
        <f t="shared" si="822"/>
        <v>1.1914425365628432</v>
      </c>
      <c r="CV519" s="42">
        <f t="shared" si="822"/>
        <v>12.633473468113962</v>
      </c>
      <c r="CW519" s="58">
        <f t="shared" si="822"/>
        <v>0.13999468306074331</v>
      </c>
      <c r="CX519" s="42">
        <f t="shared" si="822"/>
        <v>0.69993905144768187</v>
      </c>
      <c r="CY519" s="58">
        <f t="shared" si="822"/>
        <v>3.6791265799714545</v>
      </c>
      <c r="CZ519" s="42">
        <f t="shared" si="822"/>
        <v>1.3426409778770154</v>
      </c>
      <c r="DA519" s="58">
        <f t="shared" si="822"/>
        <v>1.006843512064574</v>
      </c>
      <c r="DB519" s="42">
        <f t="shared" si="822"/>
        <v>10.118691109880967</v>
      </c>
      <c r="DC519" s="58">
        <f t="shared" si="822"/>
        <v>0</v>
      </c>
      <c r="DD519" s="60">
        <f t="shared" si="822"/>
        <v>0</v>
      </c>
      <c r="DE519" s="3"/>
    </row>
    <row r="520" spans="1:109" x14ac:dyDescent="0.35">
      <c r="A520" s="3"/>
      <c r="B520" s="3" t="s">
        <v>3929</v>
      </c>
      <c r="C520" s="39" t="s">
        <v>610</v>
      </c>
      <c r="D520" s="3" t="s">
        <v>610</v>
      </c>
      <c r="E520" s="56">
        <f t="shared" ref="E520:BP520" si="823">IF(SUM(E$318:E$422),E408/SUM(E$318:E$422)*E$426,0)</f>
        <v>0</v>
      </c>
      <c r="F520" s="54">
        <f t="shared" si="823"/>
        <v>0</v>
      </c>
      <c r="G520" s="54">
        <f t="shared" si="823"/>
        <v>0</v>
      </c>
      <c r="H520" s="54">
        <f t="shared" si="823"/>
        <v>0</v>
      </c>
      <c r="I520" s="54">
        <f t="shared" si="823"/>
        <v>0</v>
      </c>
      <c r="J520" s="53">
        <f t="shared" si="823"/>
        <v>0</v>
      </c>
      <c r="K520" s="53">
        <f t="shared" si="823"/>
        <v>0</v>
      </c>
      <c r="L520" s="53">
        <f t="shared" si="823"/>
        <v>0</v>
      </c>
      <c r="M520" s="53">
        <f t="shared" si="823"/>
        <v>0</v>
      </c>
      <c r="N520" s="54">
        <f t="shared" si="823"/>
        <v>0</v>
      </c>
      <c r="O520" s="54">
        <f t="shared" si="823"/>
        <v>0</v>
      </c>
      <c r="P520" s="54">
        <f t="shared" si="823"/>
        <v>0</v>
      </c>
      <c r="Q520" s="53">
        <f t="shared" si="823"/>
        <v>0</v>
      </c>
      <c r="R520" s="53">
        <f t="shared" si="823"/>
        <v>0</v>
      </c>
      <c r="S520" s="53">
        <f t="shared" si="823"/>
        <v>0</v>
      </c>
      <c r="T520" s="53">
        <f t="shared" si="823"/>
        <v>0</v>
      </c>
      <c r="U520" s="54">
        <f t="shared" si="823"/>
        <v>0</v>
      </c>
      <c r="V520" s="54">
        <f t="shared" si="823"/>
        <v>0</v>
      </c>
      <c r="W520" s="54">
        <f t="shared" si="823"/>
        <v>0</v>
      </c>
      <c r="X520" s="42">
        <f t="shared" si="823"/>
        <v>0</v>
      </c>
      <c r="Y520" s="58">
        <f t="shared" si="823"/>
        <v>0</v>
      </c>
      <c r="Z520" s="53">
        <f t="shared" si="823"/>
        <v>0</v>
      </c>
      <c r="AA520" s="53">
        <f t="shared" si="823"/>
        <v>0</v>
      </c>
      <c r="AB520" s="53">
        <f t="shared" si="823"/>
        <v>0</v>
      </c>
      <c r="AC520" s="53">
        <f t="shared" si="823"/>
        <v>0</v>
      </c>
      <c r="AD520" s="54">
        <f t="shared" si="823"/>
        <v>0</v>
      </c>
      <c r="AE520" s="54">
        <f t="shared" si="823"/>
        <v>0</v>
      </c>
      <c r="AF520" s="54">
        <f t="shared" si="823"/>
        <v>0</v>
      </c>
      <c r="AG520" s="54">
        <f t="shared" si="823"/>
        <v>0</v>
      </c>
      <c r="AH520" s="53">
        <f t="shared" si="823"/>
        <v>0</v>
      </c>
      <c r="AI520" s="53">
        <f t="shared" si="823"/>
        <v>0</v>
      </c>
      <c r="AJ520" s="53">
        <f t="shared" si="823"/>
        <v>0</v>
      </c>
      <c r="AK520" s="53">
        <f t="shared" si="823"/>
        <v>0</v>
      </c>
      <c r="AL520" s="54">
        <f t="shared" si="823"/>
        <v>0</v>
      </c>
      <c r="AM520" s="54">
        <f t="shared" si="823"/>
        <v>0</v>
      </c>
      <c r="AN520" s="54">
        <f t="shared" si="823"/>
        <v>0</v>
      </c>
      <c r="AO520" s="42">
        <f t="shared" si="823"/>
        <v>0</v>
      </c>
      <c r="AP520" s="58">
        <f t="shared" si="823"/>
        <v>8.9532800849738596E-8</v>
      </c>
      <c r="AQ520" s="42">
        <f t="shared" si="823"/>
        <v>3.425980969414216</v>
      </c>
      <c r="AR520" s="58">
        <f t="shared" si="823"/>
        <v>1.6279641834089528E-2</v>
      </c>
      <c r="AS520" s="42">
        <f t="shared" si="823"/>
        <v>7.7269211907063387E-2</v>
      </c>
      <c r="AT520" s="58">
        <f t="shared" si="823"/>
        <v>1.031197549209651E-9</v>
      </c>
      <c r="AU520" s="42">
        <f t="shared" si="823"/>
        <v>5.3222412235079522E-2</v>
      </c>
      <c r="AV520" s="58">
        <f t="shared" si="823"/>
        <v>5.1076551431664202E-2</v>
      </c>
      <c r="AW520" s="42">
        <f t="shared" si="823"/>
        <v>5.28443447769456E-2</v>
      </c>
      <c r="AX520" s="58">
        <f t="shared" si="823"/>
        <v>0.58727042381239769</v>
      </c>
      <c r="AY520" s="42">
        <f t="shared" si="823"/>
        <v>0.90639841742013116</v>
      </c>
      <c r="AZ520" s="58">
        <f t="shared" si="823"/>
        <v>0</v>
      </c>
      <c r="BA520" s="42">
        <f t="shared" si="823"/>
        <v>0.91724912013216753</v>
      </c>
      <c r="BB520" s="58">
        <f t="shared" si="823"/>
        <v>1.2581462790089226</v>
      </c>
      <c r="BC520" s="42">
        <f t="shared" si="823"/>
        <v>0.80604155374117792</v>
      </c>
      <c r="BD520" s="58">
        <f t="shared" si="823"/>
        <v>1.4619785710642253E-2</v>
      </c>
      <c r="BE520" s="42">
        <f t="shared" si="823"/>
        <v>0.20298461977110904</v>
      </c>
      <c r="BF520" s="58">
        <f t="shared" si="823"/>
        <v>0.10695125512936496</v>
      </c>
      <c r="BG520" s="42">
        <f t="shared" si="823"/>
        <v>0.32016443423779573</v>
      </c>
      <c r="BH520" s="58">
        <f t="shared" si="823"/>
        <v>4.408847956205126E-3</v>
      </c>
      <c r="BI520" s="42">
        <f t="shared" si="823"/>
        <v>0.99744245832384482</v>
      </c>
      <c r="BJ520" s="58">
        <f t="shared" si="823"/>
        <v>0.39393976121899082</v>
      </c>
      <c r="BK520" s="42">
        <f t="shared" si="823"/>
        <v>0.23235155433187579</v>
      </c>
      <c r="BL520" s="58">
        <f t="shared" si="823"/>
        <v>0.43270596924304883</v>
      </c>
      <c r="BM520" s="42">
        <f t="shared" si="823"/>
        <v>0.40715314823019194</v>
      </c>
      <c r="BN520" s="58">
        <f t="shared" si="823"/>
        <v>0.47681287903936326</v>
      </c>
      <c r="BO520" s="42">
        <f t="shared" si="823"/>
        <v>0.39286465256061637</v>
      </c>
      <c r="BP520" s="58">
        <f t="shared" si="823"/>
        <v>5.481314720970424E-2</v>
      </c>
      <c r="BQ520" s="42">
        <f t="shared" ref="BQ520:DD520" si="824">IF(SUM(BQ$318:BQ$422),BQ408/SUM(BQ$318:BQ$422)*BQ$426,0)</f>
        <v>0.17588033900878042</v>
      </c>
      <c r="BR520" s="58">
        <f t="shared" si="824"/>
        <v>3.6493713337256622E-2</v>
      </c>
      <c r="BS520" s="42">
        <f t="shared" si="824"/>
        <v>0</v>
      </c>
      <c r="BT520" s="58">
        <f t="shared" si="824"/>
        <v>2.0508498910829249E-2</v>
      </c>
      <c r="BU520" s="42">
        <f t="shared" si="824"/>
        <v>1.1737901693146808</v>
      </c>
      <c r="BV520" s="58">
        <f t="shared" si="824"/>
        <v>0.64240712016051471</v>
      </c>
      <c r="BW520" s="42">
        <f t="shared" si="824"/>
        <v>6.7403513132424556E-2</v>
      </c>
      <c r="BX520" s="58">
        <f t="shared" si="824"/>
        <v>10.500896318182503</v>
      </c>
      <c r="BY520" s="42">
        <f t="shared" si="824"/>
        <v>0</v>
      </c>
      <c r="BZ520" s="58">
        <f t="shared" si="824"/>
        <v>0.98761176589471333</v>
      </c>
      <c r="CA520" s="42">
        <f t="shared" si="824"/>
        <v>0.68283895455425525</v>
      </c>
      <c r="CB520" s="58">
        <f t="shared" si="824"/>
        <v>8.5819630922518293</v>
      </c>
      <c r="CC520" s="42">
        <f t="shared" si="824"/>
        <v>6.6902457408583178</v>
      </c>
      <c r="CD520" s="58">
        <f t="shared" si="824"/>
        <v>1.4198245768074633</v>
      </c>
      <c r="CE520" s="42">
        <f t="shared" si="824"/>
        <v>1.0387395793908309</v>
      </c>
      <c r="CF520" s="58">
        <f t="shared" si="824"/>
        <v>2.1549916308804162</v>
      </c>
      <c r="CG520" s="42">
        <f t="shared" si="824"/>
        <v>0.19610665156748777</v>
      </c>
      <c r="CH520" s="58">
        <f t="shared" si="824"/>
        <v>2.4494685578085882</v>
      </c>
      <c r="CI520" s="42">
        <f t="shared" si="824"/>
        <v>2.3798046110152775</v>
      </c>
      <c r="CJ520" s="58">
        <f t="shared" si="824"/>
        <v>12.284430576463119</v>
      </c>
      <c r="CK520" s="42">
        <f t="shared" si="824"/>
        <v>0.45731255750601524</v>
      </c>
      <c r="CL520" s="58">
        <f t="shared" si="824"/>
        <v>4.782228884274379</v>
      </c>
      <c r="CM520" s="42">
        <f t="shared" si="824"/>
        <v>0.76715417004028974</v>
      </c>
      <c r="CN520" s="58">
        <f t="shared" si="824"/>
        <v>1.2703720835009638E-2</v>
      </c>
      <c r="CO520" s="42">
        <f t="shared" si="824"/>
        <v>0</v>
      </c>
      <c r="CP520" s="58">
        <f t="shared" si="824"/>
        <v>1.5439138006522199</v>
      </c>
      <c r="CQ520" s="42">
        <f t="shared" si="824"/>
        <v>0.56072600955352936</v>
      </c>
      <c r="CR520" s="58">
        <f t="shared" si="824"/>
        <v>0.21588156110869516</v>
      </c>
      <c r="CS520" s="42">
        <f t="shared" si="824"/>
        <v>1.3344449542024073</v>
      </c>
      <c r="CT520" s="58">
        <f t="shared" si="824"/>
        <v>0.28167757209648686</v>
      </c>
      <c r="CU520" s="42">
        <f t="shared" si="824"/>
        <v>2.2076928509277032</v>
      </c>
      <c r="CV520" s="58">
        <f t="shared" si="824"/>
        <v>3.1729669884483664</v>
      </c>
      <c r="CW520" s="42">
        <f t="shared" si="824"/>
        <v>0.98541603810134393</v>
      </c>
      <c r="CX520" s="58">
        <f t="shared" si="824"/>
        <v>1.0726638807177029</v>
      </c>
      <c r="CY520" s="42">
        <f t="shared" si="824"/>
        <v>5.2508334637990268</v>
      </c>
      <c r="CZ520" s="58">
        <f t="shared" si="824"/>
        <v>0.2640036017952781</v>
      </c>
      <c r="DA520" s="42">
        <f t="shared" si="824"/>
        <v>0.45727154019049404</v>
      </c>
      <c r="DB520" s="58">
        <f t="shared" si="824"/>
        <v>6.1143255681914779</v>
      </c>
      <c r="DC520" s="42">
        <f t="shared" si="824"/>
        <v>0</v>
      </c>
      <c r="DD520" s="59">
        <f t="shared" si="824"/>
        <v>0</v>
      </c>
      <c r="DE520" s="3"/>
    </row>
    <row r="521" spans="1:109" x14ac:dyDescent="0.35">
      <c r="A521" s="3"/>
      <c r="B521" s="3" t="s">
        <v>3930</v>
      </c>
      <c r="C521" s="39" t="s">
        <v>611</v>
      </c>
      <c r="D521" s="3" t="s">
        <v>611</v>
      </c>
      <c r="E521" s="52">
        <f t="shared" ref="E521:BP521" si="825">IF(SUM(E$318:E$422),E409/SUM(E$318:E$422)*E$426,0)</f>
        <v>0</v>
      </c>
      <c r="F521" s="53">
        <f t="shared" si="825"/>
        <v>0</v>
      </c>
      <c r="G521" s="53">
        <f t="shared" si="825"/>
        <v>0</v>
      </c>
      <c r="H521" s="53">
        <f t="shared" si="825"/>
        <v>0</v>
      </c>
      <c r="I521" s="53">
        <f t="shared" si="825"/>
        <v>0</v>
      </c>
      <c r="J521" s="54">
        <f t="shared" si="825"/>
        <v>0</v>
      </c>
      <c r="K521" s="54">
        <f t="shared" si="825"/>
        <v>0</v>
      </c>
      <c r="L521" s="54">
        <f t="shared" si="825"/>
        <v>0</v>
      </c>
      <c r="M521" s="54">
        <f t="shared" si="825"/>
        <v>0</v>
      </c>
      <c r="N521" s="53">
        <f t="shared" si="825"/>
        <v>0</v>
      </c>
      <c r="O521" s="53">
        <f t="shared" si="825"/>
        <v>0</v>
      </c>
      <c r="P521" s="53">
        <f t="shared" si="825"/>
        <v>0</v>
      </c>
      <c r="Q521" s="54">
        <f t="shared" si="825"/>
        <v>0</v>
      </c>
      <c r="R521" s="54">
        <f t="shared" si="825"/>
        <v>0</v>
      </c>
      <c r="S521" s="54">
        <f t="shared" si="825"/>
        <v>0</v>
      </c>
      <c r="T521" s="54">
        <f t="shared" si="825"/>
        <v>0</v>
      </c>
      <c r="U521" s="53">
        <f t="shared" si="825"/>
        <v>0</v>
      </c>
      <c r="V521" s="53">
        <f t="shared" si="825"/>
        <v>0</v>
      </c>
      <c r="W521" s="53">
        <f t="shared" si="825"/>
        <v>0</v>
      </c>
      <c r="X521" s="58">
        <f t="shared" si="825"/>
        <v>0</v>
      </c>
      <c r="Y521" s="42">
        <f t="shared" si="825"/>
        <v>0</v>
      </c>
      <c r="Z521" s="54">
        <f t="shared" si="825"/>
        <v>0</v>
      </c>
      <c r="AA521" s="54">
        <f t="shared" si="825"/>
        <v>0</v>
      </c>
      <c r="AB521" s="54">
        <f t="shared" si="825"/>
        <v>0</v>
      </c>
      <c r="AC521" s="54">
        <f t="shared" si="825"/>
        <v>0</v>
      </c>
      <c r="AD521" s="53">
        <f t="shared" si="825"/>
        <v>0</v>
      </c>
      <c r="AE521" s="53">
        <f t="shared" si="825"/>
        <v>0</v>
      </c>
      <c r="AF521" s="53">
        <f t="shared" si="825"/>
        <v>0</v>
      </c>
      <c r="AG521" s="53">
        <f t="shared" si="825"/>
        <v>0</v>
      </c>
      <c r="AH521" s="54">
        <f t="shared" si="825"/>
        <v>0</v>
      </c>
      <c r="AI521" s="54">
        <f t="shared" si="825"/>
        <v>0</v>
      </c>
      <c r="AJ521" s="54">
        <f t="shared" si="825"/>
        <v>0</v>
      </c>
      <c r="AK521" s="54">
        <f t="shared" si="825"/>
        <v>0</v>
      </c>
      <c r="AL521" s="53">
        <f t="shared" si="825"/>
        <v>0</v>
      </c>
      <c r="AM521" s="53">
        <f t="shared" si="825"/>
        <v>0</v>
      </c>
      <c r="AN521" s="53">
        <f t="shared" si="825"/>
        <v>0</v>
      </c>
      <c r="AO521" s="58">
        <f t="shared" si="825"/>
        <v>0</v>
      </c>
      <c r="AP521" s="42">
        <f t="shared" si="825"/>
        <v>0</v>
      </c>
      <c r="AQ521" s="58">
        <f t="shared" si="825"/>
        <v>0</v>
      </c>
      <c r="AR521" s="42">
        <f t="shared" si="825"/>
        <v>0</v>
      </c>
      <c r="AS521" s="58">
        <f t="shared" si="825"/>
        <v>0</v>
      </c>
      <c r="AT521" s="42">
        <f t="shared" si="825"/>
        <v>0</v>
      </c>
      <c r="AU521" s="58">
        <f t="shared" si="825"/>
        <v>0</v>
      </c>
      <c r="AV521" s="42">
        <f t="shared" si="825"/>
        <v>0</v>
      </c>
      <c r="AW521" s="58">
        <f t="shared" si="825"/>
        <v>0</v>
      </c>
      <c r="AX521" s="42">
        <f t="shared" si="825"/>
        <v>0</v>
      </c>
      <c r="AY521" s="58">
        <f t="shared" si="825"/>
        <v>0</v>
      </c>
      <c r="AZ521" s="42">
        <f t="shared" si="825"/>
        <v>0</v>
      </c>
      <c r="BA521" s="58">
        <f t="shared" si="825"/>
        <v>0</v>
      </c>
      <c r="BB521" s="42">
        <f t="shared" si="825"/>
        <v>0</v>
      </c>
      <c r="BC521" s="58">
        <f t="shared" si="825"/>
        <v>0</v>
      </c>
      <c r="BD521" s="42">
        <f t="shared" si="825"/>
        <v>0</v>
      </c>
      <c r="BE521" s="58">
        <f t="shared" si="825"/>
        <v>0</v>
      </c>
      <c r="BF521" s="42">
        <f t="shared" si="825"/>
        <v>0</v>
      </c>
      <c r="BG521" s="58">
        <f t="shared" si="825"/>
        <v>0</v>
      </c>
      <c r="BH521" s="42">
        <f t="shared" si="825"/>
        <v>0</v>
      </c>
      <c r="BI521" s="58">
        <f t="shared" si="825"/>
        <v>0</v>
      </c>
      <c r="BJ521" s="42">
        <f t="shared" si="825"/>
        <v>0</v>
      </c>
      <c r="BK521" s="58">
        <f t="shared" si="825"/>
        <v>0</v>
      </c>
      <c r="BL521" s="42">
        <f t="shared" si="825"/>
        <v>0</v>
      </c>
      <c r="BM521" s="58">
        <f t="shared" si="825"/>
        <v>0</v>
      </c>
      <c r="BN521" s="42">
        <f t="shared" si="825"/>
        <v>0</v>
      </c>
      <c r="BO521" s="58">
        <f t="shared" si="825"/>
        <v>0</v>
      </c>
      <c r="BP521" s="42">
        <f t="shared" si="825"/>
        <v>0</v>
      </c>
      <c r="BQ521" s="58">
        <f t="shared" ref="BQ521:DD521" si="826">IF(SUM(BQ$318:BQ$422),BQ409/SUM(BQ$318:BQ$422)*BQ$426,0)</f>
        <v>0</v>
      </c>
      <c r="BR521" s="42">
        <f t="shared" si="826"/>
        <v>0</v>
      </c>
      <c r="BS521" s="58">
        <f t="shared" si="826"/>
        <v>0</v>
      </c>
      <c r="BT521" s="42">
        <f t="shared" si="826"/>
        <v>0</v>
      </c>
      <c r="BU521" s="58">
        <f t="shared" si="826"/>
        <v>0</v>
      </c>
      <c r="BV521" s="42">
        <f t="shared" si="826"/>
        <v>0</v>
      </c>
      <c r="BW521" s="58">
        <f t="shared" si="826"/>
        <v>0</v>
      </c>
      <c r="BX521" s="42">
        <f t="shared" si="826"/>
        <v>63.730360059542008</v>
      </c>
      <c r="BY521" s="58">
        <f t="shared" si="826"/>
        <v>0</v>
      </c>
      <c r="BZ521" s="42">
        <f t="shared" si="826"/>
        <v>0</v>
      </c>
      <c r="CA521" s="58">
        <f t="shared" si="826"/>
        <v>0</v>
      </c>
      <c r="CB521" s="42">
        <f t="shared" si="826"/>
        <v>0</v>
      </c>
      <c r="CC521" s="58">
        <f t="shared" si="826"/>
        <v>0</v>
      </c>
      <c r="CD521" s="42">
        <f t="shared" si="826"/>
        <v>0</v>
      </c>
      <c r="CE521" s="58">
        <f t="shared" si="826"/>
        <v>0</v>
      </c>
      <c r="CF521" s="42">
        <f t="shared" si="826"/>
        <v>0</v>
      </c>
      <c r="CG521" s="58">
        <f t="shared" si="826"/>
        <v>0</v>
      </c>
      <c r="CH521" s="42">
        <f t="shared" si="826"/>
        <v>0</v>
      </c>
      <c r="CI521" s="58">
        <f t="shared" si="826"/>
        <v>0</v>
      </c>
      <c r="CJ521" s="42">
        <f t="shared" si="826"/>
        <v>0</v>
      </c>
      <c r="CK521" s="58">
        <f t="shared" si="826"/>
        <v>0</v>
      </c>
      <c r="CL521" s="42">
        <f t="shared" si="826"/>
        <v>0</v>
      </c>
      <c r="CM521" s="58">
        <f t="shared" si="826"/>
        <v>0</v>
      </c>
      <c r="CN521" s="42">
        <f t="shared" si="826"/>
        <v>0</v>
      </c>
      <c r="CO521" s="58">
        <f t="shared" si="826"/>
        <v>0</v>
      </c>
      <c r="CP521" s="42">
        <f t="shared" si="826"/>
        <v>0</v>
      </c>
      <c r="CQ521" s="58">
        <f t="shared" si="826"/>
        <v>0</v>
      </c>
      <c r="CR521" s="42">
        <f t="shared" si="826"/>
        <v>0</v>
      </c>
      <c r="CS521" s="58">
        <f t="shared" si="826"/>
        <v>0</v>
      </c>
      <c r="CT521" s="42">
        <f t="shared" si="826"/>
        <v>0</v>
      </c>
      <c r="CU521" s="58">
        <f t="shared" si="826"/>
        <v>0</v>
      </c>
      <c r="CV521" s="42">
        <f t="shared" si="826"/>
        <v>0</v>
      </c>
      <c r="CW521" s="58">
        <f t="shared" si="826"/>
        <v>0</v>
      </c>
      <c r="CX521" s="42">
        <f t="shared" si="826"/>
        <v>0</v>
      </c>
      <c r="CY521" s="58">
        <f t="shared" si="826"/>
        <v>0</v>
      </c>
      <c r="CZ521" s="42">
        <f t="shared" si="826"/>
        <v>0</v>
      </c>
      <c r="DA521" s="58">
        <f t="shared" si="826"/>
        <v>0</v>
      </c>
      <c r="DB521" s="42">
        <f t="shared" si="826"/>
        <v>0</v>
      </c>
      <c r="DC521" s="58">
        <f t="shared" si="826"/>
        <v>0</v>
      </c>
      <c r="DD521" s="60">
        <f t="shared" si="826"/>
        <v>0</v>
      </c>
      <c r="DE521" s="3"/>
    </row>
    <row r="522" spans="1:109" x14ac:dyDescent="0.35">
      <c r="A522" s="3"/>
      <c r="B522" s="3" t="s">
        <v>3931</v>
      </c>
      <c r="C522" s="39" t="s">
        <v>612</v>
      </c>
      <c r="D522" s="3" t="s">
        <v>612</v>
      </c>
      <c r="E522" s="56">
        <f t="shared" ref="E522:BP522" si="827">IF(SUM(E$318:E$422),E410/SUM(E$318:E$422)*E$426,0)</f>
        <v>0</v>
      </c>
      <c r="F522" s="54">
        <f t="shared" si="827"/>
        <v>0</v>
      </c>
      <c r="G522" s="54">
        <f t="shared" si="827"/>
        <v>0</v>
      </c>
      <c r="H522" s="54">
        <f t="shared" si="827"/>
        <v>0</v>
      </c>
      <c r="I522" s="54">
        <f t="shared" si="827"/>
        <v>0</v>
      </c>
      <c r="J522" s="53">
        <f t="shared" si="827"/>
        <v>0</v>
      </c>
      <c r="K522" s="53">
        <f t="shared" si="827"/>
        <v>0</v>
      </c>
      <c r="L522" s="53">
        <f t="shared" si="827"/>
        <v>0</v>
      </c>
      <c r="M522" s="53">
        <f t="shared" si="827"/>
        <v>0</v>
      </c>
      <c r="N522" s="54">
        <f t="shared" si="827"/>
        <v>0</v>
      </c>
      <c r="O522" s="54">
        <f t="shared" si="827"/>
        <v>0</v>
      </c>
      <c r="P522" s="54">
        <f t="shared" si="827"/>
        <v>0</v>
      </c>
      <c r="Q522" s="53">
        <f t="shared" si="827"/>
        <v>0</v>
      </c>
      <c r="R522" s="53">
        <f t="shared" si="827"/>
        <v>0</v>
      </c>
      <c r="S522" s="53">
        <f t="shared" si="827"/>
        <v>0</v>
      </c>
      <c r="T522" s="53">
        <f t="shared" si="827"/>
        <v>0</v>
      </c>
      <c r="U522" s="54">
        <f t="shared" si="827"/>
        <v>0</v>
      </c>
      <c r="V522" s="54">
        <f t="shared" si="827"/>
        <v>0</v>
      </c>
      <c r="W522" s="54">
        <f t="shared" si="827"/>
        <v>0</v>
      </c>
      <c r="X522" s="42">
        <f t="shared" si="827"/>
        <v>0</v>
      </c>
      <c r="Y522" s="58">
        <f t="shared" si="827"/>
        <v>0</v>
      </c>
      <c r="Z522" s="53">
        <f t="shared" si="827"/>
        <v>0</v>
      </c>
      <c r="AA522" s="53">
        <f t="shared" si="827"/>
        <v>0</v>
      </c>
      <c r="AB522" s="53">
        <f t="shared" si="827"/>
        <v>0</v>
      </c>
      <c r="AC522" s="53">
        <f t="shared" si="827"/>
        <v>0</v>
      </c>
      <c r="AD522" s="54">
        <f t="shared" si="827"/>
        <v>0.13554132400399421</v>
      </c>
      <c r="AE522" s="54">
        <f t="shared" si="827"/>
        <v>4.9388513997668651E-2</v>
      </c>
      <c r="AF522" s="54">
        <f t="shared" si="827"/>
        <v>2.1485416225903296E-2</v>
      </c>
      <c r="AG522" s="54">
        <f t="shared" si="827"/>
        <v>3.8322932138323798E-3</v>
      </c>
      <c r="AH522" s="53">
        <f t="shared" si="827"/>
        <v>0.25747180848725909</v>
      </c>
      <c r="AI522" s="53">
        <f t="shared" si="827"/>
        <v>0.11148165109680437</v>
      </c>
      <c r="AJ522" s="53">
        <f t="shared" si="827"/>
        <v>4.0177908470575953E-3</v>
      </c>
      <c r="AK522" s="53">
        <f t="shared" si="827"/>
        <v>2.7211723822595828E-2</v>
      </c>
      <c r="AL522" s="54">
        <f t="shared" si="827"/>
        <v>0</v>
      </c>
      <c r="AM522" s="54">
        <f t="shared" si="827"/>
        <v>0</v>
      </c>
      <c r="AN522" s="54">
        <f t="shared" si="827"/>
        <v>0</v>
      </c>
      <c r="AO522" s="42">
        <f t="shared" si="827"/>
        <v>0</v>
      </c>
      <c r="AP522" s="58">
        <f t="shared" si="827"/>
        <v>4.0472409576754383E-9</v>
      </c>
      <c r="AQ522" s="42">
        <f t="shared" si="827"/>
        <v>0.15486805246828489</v>
      </c>
      <c r="AR522" s="58">
        <f t="shared" si="827"/>
        <v>0</v>
      </c>
      <c r="AS522" s="42">
        <f t="shared" si="827"/>
        <v>0</v>
      </c>
      <c r="AT522" s="58">
        <f t="shared" si="827"/>
        <v>0</v>
      </c>
      <c r="AU522" s="42">
        <f t="shared" si="827"/>
        <v>5.1492464158079933E-2</v>
      </c>
      <c r="AV522" s="58">
        <f t="shared" si="827"/>
        <v>5.5233745594274698E-3</v>
      </c>
      <c r="AW522" s="42">
        <f t="shared" si="827"/>
        <v>2.1042687206589642E-3</v>
      </c>
      <c r="AX522" s="58">
        <f t="shared" si="827"/>
        <v>0.51372756867689739</v>
      </c>
      <c r="AY522" s="42">
        <f t="shared" si="827"/>
        <v>0.18284937816721736</v>
      </c>
      <c r="AZ522" s="58">
        <f t="shared" si="827"/>
        <v>0</v>
      </c>
      <c r="BA522" s="42">
        <f t="shared" si="827"/>
        <v>0.72755213773107608</v>
      </c>
      <c r="BB522" s="58">
        <f t="shared" si="827"/>
        <v>3.112304523383647</v>
      </c>
      <c r="BC522" s="42">
        <f t="shared" si="827"/>
        <v>1.9543684854079466E-3</v>
      </c>
      <c r="BD522" s="58">
        <f t="shared" si="827"/>
        <v>0</v>
      </c>
      <c r="BE522" s="42">
        <f t="shared" si="827"/>
        <v>8.8606119961622931E-2</v>
      </c>
      <c r="BF522" s="58">
        <f t="shared" si="827"/>
        <v>0.17439448462338716</v>
      </c>
      <c r="BG522" s="42">
        <f t="shared" si="827"/>
        <v>0.3479450166771253</v>
      </c>
      <c r="BH522" s="58">
        <f t="shared" si="827"/>
        <v>0</v>
      </c>
      <c r="BI522" s="42">
        <f t="shared" si="827"/>
        <v>1.1753094421425321</v>
      </c>
      <c r="BJ522" s="58">
        <f t="shared" si="827"/>
        <v>9.1947127922092173E-3</v>
      </c>
      <c r="BK522" s="42">
        <f t="shared" si="827"/>
        <v>4.7450456395376144E-2</v>
      </c>
      <c r="BL522" s="58">
        <f t="shared" si="827"/>
        <v>0.290306927494068</v>
      </c>
      <c r="BM522" s="42">
        <f t="shared" si="827"/>
        <v>0.55641453961935028</v>
      </c>
      <c r="BN522" s="58">
        <f t="shared" si="827"/>
        <v>7.4679601079870067E-2</v>
      </c>
      <c r="BO522" s="42">
        <f t="shared" si="827"/>
        <v>0.48639564876254915</v>
      </c>
      <c r="BP522" s="58">
        <f t="shared" si="827"/>
        <v>0.23467882175149332</v>
      </c>
      <c r="BQ522" s="42">
        <f t="shared" ref="BQ522:DD522" si="828">IF(SUM(BQ$318:BQ$422),BQ410/SUM(BQ$318:BQ$422)*BQ$426,0)</f>
        <v>3.5985070483184022E-2</v>
      </c>
      <c r="BR522" s="58">
        <f t="shared" si="828"/>
        <v>8.7856581272357001E-2</v>
      </c>
      <c r="BS522" s="42">
        <f t="shared" si="828"/>
        <v>0</v>
      </c>
      <c r="BT522" s="58">
        <f t="shared" si="828"/>
        <v>1.5838500332013583E-3</v>
      </c>
      <c r="BU522" s="42">
        <f t="shared" si="828"/>
        <v>0.45982913626996835</v>
      </c>
      <c r="BV522" s="58">
        <f t="shared" si="828"/>
        <v>0.21309603227909596</v>
      </c>
      <c r="BW522" s="42">
        <f t="shared" si="828"/>
        <v>0.284485357439894</v>
      </c>
      <c r="BX522" s="58">
        <f t="shared" si="828"/>
        <v>21.881357832336217</v>
      </c>
      <c r="BY522" s="42">
        <f t="shared" si="828"/>
        <v>0</v>
      </c>
      <c r="BZ522" s="58">
        <f t="shared" si="828"/>
        <v>0.14978549378897885</v>
      </c>
      <c r="CA522" s="42">
        <f t="shared" si="828"/>
        <v>0.13814709925155749</v>
      </c>
      <c r="CB522" s="58">
        <f t="shared" si="828"/>
        <v>2.7433895256125576</v>
      </c>
      <c r="CC522" s="42">
        <f t="shared" si="828"/>
        <v>11.810393218933809</v>
      </c>
      <c r="CD522" s="58">
        <f t="shared" si="828"/>
        <v>5.0458183558139833</v>
      </c>
      <c r="CE522" s="42">
        <f t="shared" si="828"/>
        <v>3.8471044998319304</v>
      </c>
      <c r="CF522" s="58">
        <f t="shared" si="828"/>
        <v>0.50622829628140054</v>
      </c>
      <c r="CG522" s="42">
        <f t="shared" si="828"/>
        <v>0</v>
      </c>
      <c r="CH522" s="58">
        <f t="shared" si="828"/>
        <v>3.2216387041149597</v>
      </c>
      <c r="CI522" s="42">
        <f t="shared" si="828"/>
        <v>7.1880042914737707E-2</v>
      </c>
      <c r="CJ522" s="58">
        <f t="shared" si="828"/>
        <v>5.0470121979660698</v>
      </c>
      <c r="CK522" s="42">
        <f t="shared" si="828"/>
        <v>0.55215477920731826</v>
      </c>
      <c r="CL522" s="58">
        <f t="shared" si="828"/>
        <v>2.1341354702488449</v>
      </c>
      <c r="CM522" s="42">
        <f t="shared" si="828"/>
        <v>0.28742058144763205</v>
      </c>
      <c r="CN522" s="58">
        <f t="shared" si="828"/>
        <v>3.0546078395696091E-2</v>
      </c>
      <c r="CO522" s="42">
        <f t="shared" si="828"/>
        <v>0</v>
      </c>
      <c r="CP522" s="58">
        <f t="shared" si="828"/>
        <v>0.19291583442386559</v>
      </c>
      <c r="CQ522" s="42">
        <f t="shared" si="828"/>
        <v>0.4943540109650133</v>
      </c>
      <c r="CR522" s="58">
        <f t="shared" si="828"/>
        <v>6.6835697269465685E-2</v>
      </c>
      <c r="CS522" s="42">
        <f t="shared" si="828"/>
        <v>0.78074583986623769</v>
      </c>
      <c r="CT522" s="58">
        <f t="shared" si="828"/>
        <v>0.23237272827283478</v>
      </c>
      <c r="CU522" s="42">
        <f t="shared" si="828"/>
        <v>1.0145161368377658</v>
      </c>
      <c r="CV522" s="58">
        <f t="shared" si="828"/>
        <v>94.025914230824966</v>
      </c>
      <c r="CW522" s="42">
        <f t="shared" si="828"/>
        <v>28.533920362415149</v>
      </c>
      <c r="CX522" s="58">
        <f t="shared" si="828"/>
        <v>17.175558874560735</v>
      </c>
      <c r="CY522" s="42">
        <f t="shared" si="828"/>
        <v>1.4346427191026458</v>
      </c>
      <c r="CZ522" s="58">
        <f t="shared" si="828"/>
        <v>0</v>
      </c>
      <c r="DA522" s="42">
        <f t="shared" si="828"/>
        <v>4.1083663804790803E-2</v>
      </c>
      <c r="DB522" s="58">
        <f t="shared" si="828"/>
        <v>23.845761539300472</v>
      </c>
      <c r="DC522" s="42">
        <f t="shared" si="828"/>
        <v>0</v>
      </c>
      <c r="DD522" s="59">
        <f t="shared" si="828"/>
        <v>0</v>
      </c>
      <c r="DE522" s="3"/>
    </row>
    <row r="523" spans="1:109" x14ac:dyDescent="0.35">
      <c r="A523" s="3"/>
      <c r="B523" s="3" t="s">
        <v>3932</v>
      </c>
      <c r="C523" s="39" t="s">
        <v>613</v>
      </c>
      <c r="D523" s="3" t="s">
        <v>613</v>
      </c>
      <c r="E523" s="52">
        <f t="shared" ref="E523:BP523" si="829">IF(SUM(E$318:E$422),E411/SUM(E$318:E$422)*E$426,0)</f>
        <v>0</v>
      </c>
      <c r="F523" s="53">
        <f t="shared" si="829"/>
        <v>0</v>
      </c>
      <c r="G523" s="53">
        <f t="shared" si="829"/>
        <v>0</v>
      </c>
      <c r="H523" s="53">
        <f t="shared" si="829"/>
        <v>0</v>
      </c>
      <c r="I523" s="53">
        <f t="shared" si="829"/>
        <v>0</v>
      </c>
      <c r="J523" s="54">
        <f t="shared" si="829"/>
        <v>0</v>
      </c>
      <c r="K523" s="54">
        <f t="shared" si="829"/>
        <v>0</v>
      </c>
      <c r="L523" s="54">
        <f t="shared" si="829"/>
        <v>0</v>
      </c>
      <c r="M523" s="54">
        <f t="shared" si="829"/>
        <v>0</v>
      </c>
      <c r="N523" s="53">
        <f t="shared" si="829"/>
        <v>0</v>
      </c>
      <c r="O523" s="53">
        <f t="shared" si="829"/>
        <v>0</v>
      </c>
      <c r="P523" s="53">
        <f t="shared" si="829"/>
        <v>0</v>
      </c>
      <c r="Q523" s="54">
        <f t="shared" si="829"/>
        <v>0</v>
      </c>
      <c r="R523" s="54">
        <f t="shared" si="829"/>
        <v>0</v>
      </c>
      <c r="S523" s="54">
        <f t="shared" si="829"/>
        <v>0</v>
      </c>
      <c r="T523" s="54">
        <f t="shared" si="829"/>
        <v>0</v>
      </c>
      <c r="U523" s="53">
        <f t="shared" si="829"/>
        <v>0</v>
      </c>
      <c r="V523" s="53">
        <f t="shared" si="829"/>
        <v>0</v>
      </c>
      <c r="W523" s="53">
        <f t="shared" si="829"/>
        <v>0</v>
      </c>
      <c r="X523" s="58">
        <f t="shared" si="829"/>
        <v>0</v>
      </c>
      <c r="Y523" s="42">
        <f t="shared" si="829"/>
        <v>0</v>
      </c>
      <c r="Z523" s="54">
        <f t="shared" si="829"/>
        <v>0</v>
      </c>
      <c r="AA523" s="54">
        <f t="shared" si="829"/>
        <v>0</v>
      </c>
      <c r="AB523" s="54">
        <f t="shared" si="829"/>
        <v>0</v>
      </c>
      <c r="AC523" s="54">
        <f t="shared" si="829"/>
        <v>0</v>
      </c>
      <c r="AD523" s="53">
        <f t="shared" si="829"/>
        <v>0</v>
      </c>
      <c r="AE523" s="53">
        <f t="shared" si="829"/>
        <v>0</v>
      </c>
      <c r="AF523" s="53">
        <f t="shared" si="829"/>
        <v>0</v>
      </c>
      <c r="AG523" s="53">
        <f t="shared" si="829"/>
        <v>0</v>
      </c>
      <c r="AH523" s="54">
        <f t="shared" si="829"/>
        <v>0</v>
      </c>
      <c r="AI523" s="54">
        <f t="shared" si="829"/>
        <v>0</v>
      </c>
      <c r="AJ523" s="54">
        <f t="shared" si="829"/>
        <v>0</v>
      </c>
      <c r="AK523" s="54">
        <f t="shared" si="829"/>
        <v>0</v>
      </c>
      <c r="AL523" s="53">
        <f t="shared" si="829"/>
        <v>0</v>
      </c>
      <c r="AM523" s="53">
        <f t="shared" si="829"/>
        <v>0</v>
      </c>
      <c r="AN523" s="53">
        <f t="shared" si="829"/>
        <v>0</v>
      </c>
      <c r="AO523" s="58">
        <f t="shared" si="829"/>
        <v>0</v>
      </c>
      <c r="AP523" s="42">
        <f t="shared" si="829"/>
        <v>0</v>
      </c>
      <c r="AQ523" s="58">
        <f t="shared" si="829"/>
        <v>0</v>
      </c>
      <c r="AR523" s="42">
        <f t="shared" si="829"/>
        <v>0</v>
      </c>
      <c r="AS523" s="58">
        <f t="shared" si="829"/>
        <v>0</v>
      </c>
      <c r="AT523" s="42">
        <f t="shared" si="829"/>
        <v>0</v>
      </c>
      <c r="AU523" s="58">
        <f t="shared" si="829"/>
        <v>0</v>
      </c>
      <c r="AV523" s="42">
        <f t="shared" si="829"/>
        <v>0</v>
      </c>
      <c r="AW523" s="58">
        <f t="shared" si="829"/>
        <v>0</v>
      </c>
      <c r="AX523" s="42">
        <f t="shared" si="829"/>
        <v>0</v>
      </c>
      <c r="AY523" s="58">
        <f t="shared" si="829"/>
        <v>0</v>
      </c>
      <c r="AZ523" s="42">
        <f t="shared" si="829"/>
        <v>0</v>
      </c>
      <c r="BA523" s="58">
        <f t="shared" si="829"/>
        <v>0</v>
      </c>
      <c r="BB523" s="42">
        <f t="shared" si="829"/>
        <v>0</v>
      </c>
      <c r="BC523" s="58">
        <f t="shared" si="829"/>
        <v>0</v>
      </c>
      <c r="BD523" s="42">
        <f t="shared" si="829"/>
        <v>0</v>
      </c>
      <c r="BE523" s="58">
        <f t="shared" si="829"/>
        <v>0</v>
      </c>
      <c r="BF523" s="42">
        <f t="shared" si="829"/>
        <v>0</v>
      </c>
      <c r="BG523" s="58">
        <f t="shared" si="829"/>
        <v>0</v>
      </c>
      <c r="BH523" s="42">
        <f t="shared" si="829"/>
        <v>0</v>
      </c>
      <c r="BI523" s="58">
        <f t="shared" si="829"/>
        <v>0</v>
      </c>
      <c r="BJ523" s="42">
        <f t="shared" si="829"/>
        <v>0</v>
      </c>
      <c r="BK523" s="58">
        <f t="shared" si="829"/>
        <v>0</v>
      </c>
      <c r="BL523" s="42">
        <f t="shared" si="829"/>
        <v>0</v>
      </c>
      <c r="BM523" s="58">
        <f t="shared" si="829"/>
        <v>0</v>
      </c>
      <c r="BN523" s="42">
        <f t="shared" si="829"/>
        <v>0</v>
      </c>
      <c r="BO523" s="58">
        <f t="shared" si="829"/>
        <v>0</v>
      </c>
      <c r="BP523" s="42">
        <f t="shared" si="829"/>
        <v>0</v>
      </c>
      <c r="BQ523" s="58">
        <f t="shared" ref="BQ523:DD523" si="830">IF(SUM(BQ$318:BQ$422),BQ411/SUM(BQ$318:BQ$422)*BQ$426,0)</f>
        <v>0</v>
      </c>
      <c r="BR523" s="42">
        <f t="shared" si="830"/>
        <v>0</v>
      </c>
      <c r="BS523" s="58">
        <f t="shared" si="830"/>
        <v>0</v>
      </c>
      <c r="BT523" s="42">
        <f t="shared" si="830"/>
        <v>0</v>
      </c>
      <c r="BU523" s="58">
        <f t="shared" si="830"/>
        <v>0</v>
      </c>
      <c r="BV523" s="42">
        <f t="shared" si="830"/>
        <v>0</v>
      </c>
      <c r="BW523" s="58">
        <f t="shared" si="830"/>
        <v>0</v>
      </c>
      <c r="BX523" s="42">
        <f t="shared" si="830"/>
        <v>0</v>
      </c>
      <c r="BY523" s="58">
        <f t="shared" si="830"/>
        <v>0</v>
      </c>
      <c r="BZ523" s="42">
        <f t="shared" si="830"/>
        <v>0</v>
      </c>
      <c r="CA523" s="58">
        <f t="shared" si="830"/>
        <v>0</v>
      </c>
      <c r="CB523" s="42">
        <f t="shared" si="830"/>
        <v>0</v>
      </c>
      <c r="CC523" s="58">
        <f t="shared" si="830"/>
        <v>2.2897878000112049</v>
      </c>
      <c r="CD523" s="42">
        <f t="shared" si="830"/>
        <v>0</v>
      </c>
      <c r="CE523" s="58">
        <f t="shared" si="830"/>
        <v>0</v>
      </c>
      <c r="CF523" s="42">
        <f t="shared" si="830"/>
        <v>0</v>
      </c>
      <c r="CG523" s="58">
        <f t="shared" si="830"/>
        <v>0</v>
      </c>
      <c r="CH523" s="42">
        <f t="shared" si="830"/>
        <v>0</v>
      </c>
      <c r="CI523" s="58">
        <f t="shared" si="830"/>
        <v>0</v>
      </c>
      <c r="CJ523" s="42">
        <f t="shared" si="830"/>
        <v>0</v>
      </c>
      <c r="CK523" s="58">
        <f t="shared" si="830"/>
        <v>0</v>
      </c>
      <c r="CL523" s="42">
        <f t="shared" si="830"/>
        <v>0</v>
      </c>
      <c r="CM523" s="58">
        <f t="shared" si="830"/>
        <v>0</v>
      </c>
      <c r="CN523" s="42">
        <f t="shared" si="830"/>
        <v>0</v>
      </c>
      <c r="CO523" s="58">
        <f t="shared" si="830"/>
        <v>0</v>
      </c>
      <c r="CP523" s="42">
        <f t="shared" si="830"/>
        <v>0</v>
      </c>
      <c r="CQ523" s="58">
        <f t="shared" si="830"/>
        <v>0</v>
      </c>
      <c r="CR523" s="42">
        <f t="shared" si="830"/>
        <v>0</v>
      </c>
      <c r="CS523" s="58">
        <f t="shared" si="830"/>
        <v>0</v>
      </c>
      <c r="CT523" s="42">
        <f t="shared" si="830"/>
        <v>0.90743043619096708</v>
      </c>
      <c r="CU523" s="58">
        <f t="shared" si="830"/>
        <v>0</v>
      </c>
      <c r="CV523" s="42">
        <f t="shared" si="830"/>
        <v>0</v>
      </c>
      <c r="CW523" s="58">
        <f t="shared" si="830"/>
        <v>0</v>
      </c>
      <c r="CX523" s="42">
        <f t="shared" si="830"/>
        <v>0</v>
      </c>
      <c r="CY523" s="58">
        <f t="shared" si="830"/>
        <v>0</v>
      </c>
      <c r="CZ523" s="42">
        <f t="shared" si="830"/>
        <v>0</v>
      </c>
      <c r="DA523" s="58">
        <f t="shared" si="830"/>
        <v>0</v>
      </c>
      <c r="DB523" s="42">
        <f t="shared" si="830"/>
        <v>0</v>
      </c>
      <c r="DC523" s="58">
        <f t="shared" si="830"/>
        <v>0</v>
      </c>
      <c r="DD523" s="60">
        <f t="shared" si="830"/>
        <v>0</v>
      </c>
      <c r="DE523" s="3"/>
    </row>
    <row r="524" spans="1:109" x14ac:dyDescent="0.35">
      <c r="A524" s="3"/>
      <c r="B524" s="3" t="s">
        <v>3933</v>
      </c>
      <c r="C524" s="39" t="s">
        <v>614</v>
      </c>
      <c r="D524" s="3" t="s">
        <v>614</v>
      </c>
      <c r="E524" s="56">
        <f t="shared" ref="E524:BP524" si="831">IF(SUM(E$318:E$422),E412/SUM(E$318:E$422)*E$426,0)</f>
        <v>0</v>
      </c>
      <c r="F524" s="54">
        <f t="shared" si="831"/>
        <v>0</v>
      </c>
      <c r="G524" s="54">
        <f t="shared" si="831"/>
        <v>0</v>
      </c>
      <c r="H524" s="54">
        <f t="shared" si="831"/>
        <v>0</v>
      </c>
      <c r="I524" s="54">
        <f t="shared" si="831"/>
        <v>0</v>
      </c>
      <c r="J524" s="53">
        <f t="shared" si="831"/>
        <v>0</v>
      </c>
      <c r="K524" s="53">
        <f t="shared" si="831"/>
        <v>0</v>
      </c>
      <c r="L524" s="53">
        <f t="shared" si="831"/>
        <v>0</v>
      </c>
      <c r="M524" s="53">
        <f t="shared" si="831"/>
        <v>0</v>
      </c>
      <c r="N524" s="54">
        <f t="shared" si="831"/>
        <v>0</v>
      </c>
      <c r="O524" s="54">
        <f t="shared" si="831"/>
        <v>0</v>
      </c>
      <c r="P524" s="54">
        <f t="shared" si="831"/>
        <v>0</v>
      </c>
      <c r="Q524" s="53">
        <f t="shared" si="831"/>
        <v>0</v>
      </c>
      <c r="R524" s="53">
        <f t="shared" si="831"/>
        <v>0</v>
      </c>
      <c r="S524" s="53">
        <f t="shared" si="831"/>
        <v>0</v>
      </c>
      <c r="T524" s="53">
        <f t="shared" si="831"/>
        <v>0</v>
      </c>
      <c r="U524" s="54">
        <f t="shared" si="831"/>
        <v>0</v>
      </c>
      <c r="V524" s="54">
        <f t="shared" si="831"/>
        <v>0</v>
      </c>
      <c r="W524" s="54">
        <f t="shared" si="831"/>
        <v>0</v>
      </c>
      <c r="X524" s="42">
        <f t="shared" si="831"/>
        <v>0</v>
      </c>
      <c r="Y524" s="58">
        <f t="shared" si="831"/>
        <v>0</v>
      </c>
      <c r="Z524" s="53">
        <f t="shared" si="831"/>
        <v>0</v>
      </c>
      <c r="AA524" s="53">
        <f t="shared" si="831"/>
        <v>0</v>
      </c>
      <c r="AB524" s="53">
        <f t="shared" si="831"/>
        <v>0</v>
      </c>
      <c r="AC524" s="53">
        <f t="shared" si="831"/>
        <v>0</v>
      </c>
      <c r="AD524" s="54">
        <f t="shared" si="831"/>
        <v>0</v>
      </c>
      <c r="AE524" s="54">
        <f t="shared" si="831"/>
        <v>0</v>
      </c>
      <c r="AF524" s="54">
        <f t="shared" si="831"/>
        <v>0</v>
      </c>
      <c r="AG524" s="54">
        <f t="shared" si="831"/>
        <v>0</v>
      </c>
      <c r="AH524" s="53">
        <f t="shared" si="831"/>
        <v>0</v>
      </c>
      <c r="AI524" s="53">
        <f t="shared" si="831"/>
        <v>0</v>
      </c>
      <c r="AJ524" s="53">
        <f t="shared" si="831"/>
        <v>0</v>
      </c>
      <c r="AK524" s="53">
        <f t="shared" si="831"/>
        <v>0</v>
      </c>
      <c r="AL524" s="54">
        <f t="shared" si="831"/>
        <v>0</v>
      </c>
      <c r="AM524" s="54">
        <f t="shared" si="831"/>
        <v>0</v>
      </c>
      <c r="AN524" s="54">
        <f t="shared" si="831"/>
        <v>0</v>
      </c>
      <c r="AO524" s="42">
        <f t="shared" si="831"/>
        <v>0</v>
      </c>
      <c r="AP524" s="58">
        <f t="shared" si="831"/>
        <v>2.173371343947598E-8</v>
      </c>
      <c r="AQ524" s="42">
        <f t="shared" si="831"/>
        <v>0.8316425704509175</v>
      </c>
      <c r="AR524" s="58">
        <f t="shared" si="831"/>
        <v>2.0242268197725559E-2</v>
      </c>
      <c r="AS524" s="42">
        <f t="shared" si="831"/>
        <v>1.1095736517403214E-2</v>
      </c>
      <c r="AT524" s="58">
        <f t="shared" si="831"/>
        <v>1.4807833574366104E-10</v>
      </c>
      <c r="AU524" s="42">
        <f t="shared" si="831"/>
        <v>0</v>
      </c>
      <c r="AV524" s="58">
        <f t="shared" si="831"/>
        <v>9.2184192444831198E-3</v>
      </c>
      <c r="AW524" s="42">
        <f t="shared" si="831"/>
        <v>1.934773664992568E-2</v>
      </c>
      <c r="AX524" s="58">
        <f t="shared" si="831"/>
        <v>0.34713637410413428</v>
      </c>
      <c r="AY524" s="42">
        <f t="shared" si="831"/>
        <v>3.6252089408903676E-2</v>
      </c>
      <c r="AZ524" s="58">
        <f t="shared" si="831"/>
        <v>0</v>
      </c>
      <c r="BA524" s="42">
        <f t="shared" si="831"/>
        <v>0.25809731248815287</v>
      </c>
      <c r="BB524" s="58">
        <f t="shared" si="831"/>
        <v>0.54910031014571714</v>
      </c>
      <c r="BC524" s="42">
        <f t="shared" si="831"/>
        <v>3.2221618142924055E-2</v>
      </c>
      <c r="BD524" s="58">
        <f t="shared" si="831"/>
        <v>0</v>
      </c>
      <c r="BE524" s="42">
        <f t="shared" si="831"/>
        <v>0.15375069875480435</v>
      </c>
      <c r="BF524" s="58">
        <f t="shared" si="831"/>
        <v>6.000503863433454E-2</v>
      </c>
      <c r="BG524" s="42">
        <f t="shared" si="831"/>
        <v>6.0005763158837641E-3</v>
      </c>
      <c r="BH524" s="58">
        <f t="shared" si="831"/>
        <v>3.1215624020107797E-3</v>
      </c>
      <c r="BI524" s="42">
        <f t="shared" si="831"/>
        <v>3.3587598060579656E-2</v>
      </c>
      <c r="BJ524" s="58">
        <f t="shared" si="831"/>
        <v>6.456205256713457E-2</v>
      </c>
      <c r="BK524" s="42">
        <f t="shared" si="831"/>
        <v>9.8412266914274169E-2</v>
      </c>
      <c r="BL524" s="58">
        <f t="shared" si="831"/>
        <v>5.3014002929428232E-3</v>
      </c>
      <c r="BM524" s="42">
        <f t="shared" si="831"/>
        <v>0.24628538809668174</v>
      </c>
      <c r="BN524" s="58">
        <f t="shared" si="831"/>
        <v>9.9504347499178845E-4</v>
      </c>
      <c r="BO524" s="42">
        <f t="shared" si="831"/>
        <v>0.15469952066274811</v>
      </c>
      <c r="BP524" s="58">
        <f t="shared" si="831"/>
        <v>7.5441921124551031E-2</v>
      </c>
      <c r="BQ524" s="42">
        <f t="shared" ref="BQ524:DD524" si="832">IF(SUM(BQ$318:BQ$422),BQ412/SUM(BQ$318:BQ$422)*BQ$426,0)</f>
        <v>3.3548295363659976E-2</v>
      </c>
      <c r="BR524" s="58">
        <f t="shared" si="832"/>
        <v>0.16242664523457925</v>
      </c>
      <c r="BS524" s="42">
        <f t="shared" si="832"/>
        <v>1.870880806187341E-2</v>
      </c>
      <c r="BT524" s="58">
        <f t="shared" si="832"/>
        <v>7.0558013400594491E-2</v>
      </c>
      <c r="BU524" s="42">
        <f t="shared" si="832"/>
        <v>0.71859358000536377</v>
      </c>
      <c r="BV524" s="58">
        <f t="shared" si="832"/>
        <v>0.17282698710219938</v>
      </c>
      <c r="BW524" s="42">
        <f t="shared" si="832"/>
        <v>8.6395273548175125E-2</v>
      </c>
      <c r="BX524" s="58">
        <f t="shared" si="832"/>
        <v>7.6408587721330026</v>
      </c>
      <c r="BY524" s="42">
        <f t="shared" si="832"/>
        <v>0</v>
      </c>
      <c r="BZ524" s="58">
        <f t="shared" si="832"/>
        <v>9.3395598771052787E-2</v>
      </c>
      <c r="CA524" s="42">
        <f t="shared" si="832"/>
        <v>0.32998153171955924</v>
      </c>
      <c r="CB524" s="58">
        <f t="shared" si="832"/>
        <v>4.7682526193255184</v>
      </c>
      <c r="CC524" s="42">
        <f t="shared" si="832"/>
        <v>6.7269841373941475</v>
      </c>
      <c r="CD524" s="58">
        <f t="shared" si="832"/>
        <v>3.6218096392416008</v>
      </c>
      <c r="CE524" s="42">
        <f t="shared" si="832"/>
        <v>0.29459589840014339</v>
      </c>
      <c r="CF524" s="58">
        <f t="shared" si="832"/>
        <v>4.155404622861929</v>
      </c>
      <c r="CG524" s="42">
        <f t="shared" si="832"/>
        <v>5.0620677478131614E-2</v>
      </c>
      <c r="CH524" s="58">
        <f t="shared" si="832"/>
        <v>2.4638859076078674</v>
      </c>
      <c r="CI524" s="42">
        <f t="shared" si="832"/>
        <v>0.2054062809990834</v>
      </c>
      <c r="CJ524" s="58">
        <f t="shared" si="832"/>
        <v>1.5580499352633441</v>
      </c>
      <c r="CK524" s="42">
        <f t="shared" si="832"/>
        <v>0.11695287222188354</v>
      </c>
      <c r="CL524" s="58">
        <f t="shared" si="832"/>
        <v>4.6370559492624315</v>
      </c>
      <c r="CM524" s="42">
        <f t="shared" si="832"/>
        <v>5.839907979421012</v>
      </c>
      <c r="CN524" s="58">
        <f t="shared" si="832"/>
        <v>2.3484923333244187E-2</v>
      </c>
      <c r="CO524" s="42">
        <f t="shared" si="832"/>
        <v>0</v>
      </c>
      <c r="CP524" s="58">
        <f t="shared" si="832"/>
        <v>1.3359922270029658</v>
      </c>
      <c r="CQ524" s="42">
        <f t="shared" si="832"/>
        <v>0.72207341299375472</v>
      </c>
      <c r="CR524" s="58">
        <f t="shared" si="832"/>
        <v>0.30288286476306786</v>
      </c>
      <c r="CS524" s="42">
        <f t="shared" si="832"/>
        <v>0.12210756165646808</v>
      </c>
      <c r="CT524" s="58">
        <f t="shared" si="832"/>
        <v>1.4259625372376703</v>
      </c>
      <c r="CU524" s="42">
        <f t="shared" si="832"/>
        <v>1.3937846382247876</v>
      </c>
      <c r="CV524" s="58">
        <f t="shared" si="832"/>
        <v>231.07618511290477</v>
      </c>
      <c r="CW524" s="42">
        <f t="shared" si="832"/>
        <v>5.985505902483709</v>
      </c>
      <c r="CX524" s="58">
        <f t="shared" si="832"/>
        <v>2.5730629419745492</v>
      </c>
      <c r="CY524" s="42">
        <f t="shared" si="832"/>
        <v>2.2209847411018444</v>
      </c>
      <c r="CZ524" s="58">
        <f t="shared" si="832"/>
        <v>4.1652417175992171E-3</v>
      </c>
      <c r="DA524" s="42">
        <f t="shared" si="832"/>
        <v>0.15187968603997884</v>
      </c>
      <c r="DB524" s="58">
        <f t="shared" si="832"/>
        <v>5.9998619744609583</v>
      </c>
      <c r="DC524" s="42">
        <f t="shared" si="832"/>
        <v>0</v>
      </c>
      <c r="DD524" s="59">
        <f t="shared" si="832"/>
        <v>0</v>
      </c>
      <c r="DE524" s="3"/>
    </row>
    <row r="525" spans="1:109" x14ac:dyDescent="0.35">
      <c r="A525" s="3"/>
      <c r="B525" s="3" t="s">
        <v>3934</v>
      </c>
      <c r="C525" s="39" t="s">
        <v>615</v>
      </c>
      <c r="D525" s="3" t="s">
        <v>615</v>
      </c>
      <c r="E525" s="52">
        <f t="shared" ref="E525:BP525" si="833">IF(SUM(E$318:E$422),E413/SUM(E$318:E$422)*E$426,0)</f>
        <v>0</v>
      </c>
      <c r="F525" s="53">
        <f t="shared" si="833"/>
        <v>0</v>
      </c>
      <c r="G525" s="53">
        <f t="shared" si="833"/>
        <v>0</v>
      </c>
      <c r="H525" s="53">
        <f t="shared" si="833"/>
        <v>0</v>
      </c>
      <c r="I525" s="53">
        <f t="shared" si="833"/>
        <v>0</v>
      </c>
      <c r="J525" s="54">
        <f t="shared" si="833"/>
        <v>0</v>
      </c>
      <c r="K525" s="54">
        <f t="shared" si="833"/>
        <v>0</v>
      </c>
      <c r="L525" s="54">
        <f t="shared" si="833"/>
        <v>0</v>
      </c>
      <c r="M525" s="54">
        <f t="shared" si="833"/>
        <v>0</v>
      </c>
      <c r="N525" s="53">
        <f t="shared" si="833"/>
        <v>0</v>
      </c>
      <c r="O525" s="53">
        <f t="shared" si="833"/>
        <v>0</v>
      </c>
      <c r="P525" s="53">
        <f t="shared" si="833"/>
        <v>0</v>
      </c>
      <c r="Q525" s="54">
        <f t="shared" si="833"/>
        <v>0</v>
      </c>
      <c r="R525" s="54">
        <f t="shared" si="833"/>
        <v>0</v>
      </c>
      <c r="S525" s="54">
        <f t="shared" si="833"/>
        <v>0</v>
      </c>
      <c r="T525" s="54">
        <f t="shared" si="833"/>
        <v>0</v>
      </c>
      <c r="U525" s="53">
        <f t="shared" si="833"/>
        <v>0</v>
      </c>
      <c r="V525" s="53">
        <f t="shared" si="833"/>
        <v>0</v>
      </c>
      <c r="W525" s="53">
        <f t="shared" si="833"/>
        <v>0</v>
      </c>
      <c r="X525" s="58">
        <f t="shared" si="833"/>
        <v>0</v>
      </c>
      <c r="Y525" s="42">
        <f t="shared" si="833"/>
        <v>0</v>
      </c>
      <c r="Z525" s="54">
        <f t="shared" si="833"/>
        <v>0</v>
      </c>
      <c r="AA525" s="54">
        <f t="shared" si="833"/>
        <v>0</v>
      </c>
      <c r="AB525" s="54">
        <f t="shared" si="833"/>
        <v>0</v>
      </c>
      <c r="AC525" s="54">
        <f t="shared" si="833"/>
        <v>0</v>
      </c>
      <c r="AD525" s="53">
        <f t="shared" si="833"/>
        <v>0</v>
      </c>
      <c r="AE525" s="53">
        <f t="shared" si="833"/>
        <v>0</v>
      </c>
      <c r="AF525" s="53">
        <f t="shared" si="833"/>
        <v>0</v>
      </c>
      <c r="AG525" s="53">
        <f t="shared" si="833"/>
        <v>0</v>
      </c>
      <c r="AH525" s="54">
        <f t="shared" si="833"/>
        <v>0</v>
      </c>
      <c r="AI525" s="54">
        <f t="shared" si="833"/>
        <v>0</v>
      </c>
      <c r="AJ525" s="54">
        <f t="shared" si="833"/>
        <v>0</v>
      </c>
      <c r="AK525" s="54">
        <f t="shared" si="833"/>
        <v>0</v>
      </c>
      <c r="AL525" s="53">
        <f t="shared" si="833"/>
        <v>0</v>
      </c>
      <c r="AM525" s="53">
        <f t="shared" si="833"/>
        <v>0</v>
      </c>
      <c r="AN525" s="53">
        <f t="shared" si="833"/>
        <v>0</v>
      </c>
      <c r="AO525" s="58">
        <f t="shared" si="833"/>
        <v>0</v>
      </c>
      <c r="AP525" s="42">
        <f t="shared" si="833"/>
        <v>0</v>
      </c>
      <c r="AQ525" s="58">
        <f t="shared" si="833"/>
        <v>0</v>
      </c>
      <c r="AR525" s="42">
        <f t="shared" si="833"/>
        <v>0</v>
      </c>
      <c r="AS525" s="58">
        <f t="shared" si="833"/>
        <v>0</v>
      </c>
      <c r="AT525" s="42">
        <f t="shared" si="833"/>
        <v>0</v>
      </c>
      <c r="AU525" s="58">
        <f t="shared" si="833"/>
        <v>0</v>
      </c>
      <c r="AV525" s="42">
        <f t="shared" si="833"/>
        <v>0</v>
      </c>
      <c r="AW525" s="58">
        <f t="shared" si="833"/>
        <v>0</v>
      </c>
      <c r="AX525" s="42">
        <f t="shared" si="833"/>
        <v>0</v>
      </c>
      <c r="AY525" s="58">
        <f t="shared" si="833"/>
        <v>0</v>
      </c>
      <c r="AZ525" s="42">
        <f t="shared" si="833"/>
        <v>0</v>
      </c>
      <c r="BA525" s="58">
        <f t="shared" si="833"/>
        <v>0</v>
      </c>
      <c r="BB525" s="42">
        <f t="shared" si="833"/>
        <v>0</v>
      </c>
      <c r="BC525" s="58">
        <f t="shared" si="833"/>
        <v>0</v>
      </c>
      <c r="BD525" s="42">
        <f t="shared" si="833"/>
        <v>0</v>
      </c>
      <c r="BE525" s="58">
        <f t="shared" si="833"/>
        <v>0</v>
      </c>
      <c r="BF525" s="42">
        <f t="shared" si="833"/>
        <v>0</v>
      </c>
      <c r="BG525" s="58">
        <f t="shared" si="833"/>
        <v>0</v>
      </c>
      <c r="BH525" s="42">
        <f t="shared" si="833"/>
        <v>0</v>
      </c>
      <c r="BI525" s="58">
        <f t="shared" si="833"/>
        <v>0</v>
      </c>
      <c r="BJ525" s="42">
        <f t="shared" si="833"/>
        <v>0</v>
      </c>
      <c r="BK525" s="58">
        <f t="shared" si="833"/>
        <v>0</v>
      </c>
      <c r="BL525" s="42">
        <f t="shared" si="833"/>
        <v>0</v>
      </c>
      <c r="BM525" s="58">
        <f t="shared" si="833"/>
        <v>0</v>
      </c>
      <c r="BN525" s="42">
        <f t="shared" si="833"/>
        <v>0</v>
      </c>
      <c r="BO525" s="58">
        <f t="shared" si="833"/>
        <v>0</v>
      </c>
      <c r="BP525" s="42">
        <f t="shared" si="833"/>
        <v>0</v>
      </c>
      <c r="BQ525" s="58">
        <f t="shared" ref="BQ525:DD525" si="834">IF(SUM(BQ$318:BQ$422),BQ413/SUM(BQ$318:BQ$422)*BQ$426,0)</f>
        <v>0</v>
      </c>
      <c r="BR525" s="42">
        <f t="shared" si="834"/>
        <v>0</v>
      </c>
      <c r="BS525" s="58">
        <f t="shared" si="834"/>
        <v>0</v>
      </c>
      <c r="BT525" s="42">
        <f t="shared" si="834"/>
        <v>0</v>
      </c>
      <c r="BU525" s="58">
        <f t="shared" si="834"/>
        <v>0</v>
      </c>
      <c r="BV525" s="42">
        <f t="shared" si="834"/>
        <v>0</v>
      </c>
      <c r="BW525" s="58">
        <f t="shared" si="834"/>
        <v>0</v>
      </c>
      <c r="BX525" s="42">
        <f t="shared" si="834"/>
        <v>10.759335203091188</v>
      </c>
      <c r="BY525" s="58">
        <f t="shared" si="834"/>
        <v>0</v>
      </c>
      <c r="BZ525" s="42">
        <f t="shared" si="834"/>
        <v>0</v>
      </c>
      <c r="CA525" s="58">
        <f t="shared" si="834"/>
        <v>0</v>
      </c>
      <c r="CB525" s="42">
        <f t="shared" si="834"/>
        <v>0</v>
      </c>
      <c r="CC525" s="58">
        <f t="shared" si="834"/>
        <v>0</v>
      </c>
      <c r="CD525" s="42">
        <f t="shared" si="834"/>
        <v>11.406627001609197</v>
      </c>
      <c r="CE525" s="58">
        <f t="shared" si="834"/>
        <v>0</v>
      </c>
      <c r="CF525" s="42">
        <f t="shared" si="834"/>
        <v>0</v>
      </c>
      <c r="CG525" s="58">
        <f t="shared" si="834"/>
        <v>0</v>
      </c>
      <c r="CH525" s="42">
        <f t="shared" si="834"/>
        <v>0</v>
      </c>
      <c r="CI525" s="58">
        <f t="shared" si="834"/>
        <v>0</v>
      </c>
      <c r="CJ525" s="42">
        <f t="shared" si="834"/>
        <v>11.548299289943454</v>
      </c>
      <c r="CK525" s="58">
        <f t="shared" si="834"/>
        <v>0</v>
      </c>
      <c r="CL525" s="42">
        <f t="shared" si="834"/>
        <v>0</v>
      </c>
      <c r="CM525" s="58">
        <f t="shared" si="834"/>
        <v>0</v>
      </c>
      <c r="CN525" s="42">
        <f t="shared" si="834"/>
        <v>0</v>
      </c>
      <c r="CO525" s="58">
        <f t="shared" si="834"/>
        <v>0</v>
      </c>
      <c r="CP525" s="42">
        <f t="shared" si="834"/>
        <v>0</v>
      </c>
      <c r="CQ525" s="58">
        <f t="shared" si="834"/>
        <v>0</v>
      </c>
      <c r="CR525" s="42">
        <f t="shared" si="834"/>
        <v>0</v>
      </c>
      <c r="CS525" s="58">
        <f t="shared" si="834"/>
        <v>0</v>
      </c>
      <c r="CT525" s="42">
        <f t="shared" si="834"/>
        <v>0</v>
      </c>
      <c r="CU525" s="58">
        <f t="shared" si="834"/>
        <v>0</v>
      </c>
      <c r="CV525" s="42">
        <f t="shared" si="834"/>
        <v>0</v>
      </c>
      <c r="CW525" s="58">
        <f t="shared" si="834"/>
        <v>0</v>
      </c>
      <c r="CX525" s="42">
        <f t="shared" si="834"/>
        <v>0</v>
      </c>
      <c r="CY525" s="58">
        <f t="shared" si="834"/>
        <v>0</v>
      </c>
      <c r="CZ525" s="42">
        <f t="shared" si="834"/>
        <v>0</v>
      </c>
      <c r="DA525" s="58">
        <f t="shared" si="834"/>
        <v>0</v>
      </c>
      <c r="DB525" s="42">
        <f t="shared" si="834"/>
        <v>0</v>
      </c>
      <c r="DC525" s="58">
        <f t="shared" si="834"/>
        <v>0</v>
      </c>
      <c r="DD525" s="60">
        <f t="shared" si="834"/>
        <v>0</v>
      </c>
      <c r="DE525" s="3"/>
    </row>
    <row r="526" spans="1:109" x14ac:dyDescent="0.35">
      <c r="A526" s="3"/>
      <c r="B526" s="3" t="s">
        <v>3935</v>
      </c>
      <c r="C526" s="39" t="s">
        <v>616</v>
      </c>
      <c r="D526" s="3" t="s">
        <v>616</v>
      </c>
      <c r="E526" s="56">
        <f t="shared" ref="E526:BP526" si="835">IF(SUM(E$318:E$422),E414/SUM(E$318:E$422)*E$426,0)</f>
        <v>0</v>
      </c>
      <c r="F526" s="54">
        <f t="shared" si="835"/>
        <v>0</v>
      </c>
      <c r="G526" s="54">
        <f t="shared" si="835"/>
        <v>0</v>
      </c>
      <c r="H526" s="54">
        <f t="shared" si="835"/>
        <v>0</v>
      </c>
      <c r="I526" s="54">
        <f t="shared" si="835"/>
        <v>0</v>
      </c>
      <c r="J526" s="53">
        <f t="shared" si="835"/>
        <v>0</v>
      </c>
      <c r="K526" s="53">
        <f t="shared" si="835"/>
        <v>0</v>
      </c>
      <c r="L526" s="53">
        <f t="shared" si="835"/>
        <v>0</v>
      </c>
      <c r="M526" s="53">
        <f t="shared" si="835"/>
        <v>0</v>
      </c>
      <c r="N526" s="54">
        <f t="shared" si="835"/>
        <v>0</v>
      </c>
      <c r="O526" s="54">
        <f t="shared" si="835"/>
        <v>0</v>
      </c>
      <c r="P526" s="54">
        <f t="shared" si="835"/>
        <v>0</v>
      </c>
      <c r="Q526" s="53">
        <f t="shared" si="835"/>
        <v>0</v>
      </c>
      <c r="R526" s="53">
        <f t="shared" si="835"/>
        <v>0</v>
      </c>
      <c r="S526" s="53">
        <f t="shared" si="835"/>
        <v>0</v>
      </c>
      <c r="T526" s="53">
        <f t="shared" si="835"/>
        <v>0</v>
      </c>
      <c r="U526" s="54">
        <f t="shared" si="835"/>
        <v>0</v>
      </c>
      <c r="V526" s="54">
        <f t="shared" si="835"/>
        <v>0</v>
      </c>
      <c r="W526" s="54">
        <f t="shared" si="835"/>
        <v>0</v>
      </c>
      <c r="X526" s="42">
        <f t="shared" si="835"/>
        <v>0</v>
      </c>
      <c r="Y526" s="58">
        <f t="shared" si="835"/>
        <v>0</v>
      </c>
      <c r="Z526" s="53">
        <f t="shared" si="835"/>
        <v>0</v>
      </c>
      <c r="AA526" s="53">
        <f t="shared" si="835"/>
        <v>0</v>
      </c>
      <c r="AB526" s="53">
        <f t="shared" si="835"/>
        <v>0</v>
      </c>
      <c r="AC526" s="53">
        <f t="shared" si="835"/>
        <v>0</v>
      </c>
      <c r="AD526" s="54">
        <f t="shared" si="835"/>
        <v>0</v>
      </c>
      <c r="AE526" s="54">
        <f t="shared" si="835"/>
        <v>0</v>
      </c>
      <c r="AF526" s="54">
        <f t="shared" si="835"/>
        <v>0</v>
      </c>
      <c r="AG526" s="54">
        <f t="shared" si="835"/>
        <v>0</v>
      </c>
      <c r="AH526" s="53">
        <f t="shared" si="835"/>
        <v>0</v>
      </c>
      <c r="AI526" s="53">
        <f t="shared" si="835"/>
        <v>0</v>
      </c>
      <c r="AJ526" s="53">
        <f t="shared" si="835"/>
        <v>0</v>
      </c>
      <c r="AK526" s="53">
        <f t="shared" si="835"/>
        <v>0</v>
      </c>
      <c r="AL526" s="54">
        <f t="shared" si="835"/>
        <v>0</v>
      </c>
      <c r="AM526" s="54">
        <f t="shared" si="835"/>
        <v>0</v>
      </c>
      <c r="AN526" s="54">
        <f t="shared" si="835"/>
        <v>0</v>
      </c>
      <c r="AO526" s="42">
        <f t="shared" si="835"/>
        <v>0</v>
      </c>
      <c r="AP526" s="58">
        <f t="shared" si="835"/>
        <v>5.5092818106511367E-10</v>
      </c>
      <c r="AQ526" s="42">
        <f t="shared" si="835"/>
        <v>2.1081318197682403E-2</v>
      </c>
      <c r="AR526" s="58">
        <f t="shared" si="835"/>
        <v>0</v>
      </c>
      <c r="AS526" s="42">
        <f t="shared" si="835"/>
        <v>0</v>
      </c>
      <c r="AT526" s="58">
        <f t="shared" si="835"/>
        <v>0</v>
      </c>
      <c r="AU526" s="42">
        <f t="shared" si="835"/>
        <v>8.3715738081675227E-3</v>
      </c>
      <c r="AV526" s="58">
        <f t="shared" si="835"/>
        <v>0</v>
      </c>
      <c r="AW526" s="42">
        <f t="shared" si="835"/>
        <v>1.8297856733150877E-3</v>
      </c>
      <c r="AX526" s="58">
        <f t="shared" si="835"/>
        <v>1.9592463837639506E-4</v>
      </c>
      <c r="AY526" s="42">
        <f t="shared" si="835"/>
        <v>4.3036055173050662E-3</v>
      </c>
      <c r="AZ526" s="58">
        <f t="shared" si="835"/>
        <v>0</v>
      </c>
      <c r="BA526" s="42">
        <f t="shared" si="835"/>
        <v>4.8532196968359503E-2</v>
      </c>
      <c r="BB526" s="58">
        <f t="shared" si="835"/>
        <v>7.4389612401468271E-4</v>
      </c>
      <c r="BC526" s="42">
        <f t="shared" si="835"/>
        <v>6.4826739143900537E-3</v>
      </c>
      <c r="BD526" s="58">
        <f t="shared" si="835"/>
        <v>0</v>
      </c>
      <c r="BE526" s="42">
        <f t="shared" si="835"/>
        <v>8.738303941205329E-2</v>
      </c>
      <c r="BF526" s="58">
        <f t="shared" si="835"/>
        <v>4.7561792831981388E-4</v>
      </c>
      <c r="BG526" s="42">
        <f t="shared" si="835"/>
        <v>7.2201357915149603E-2</v>
      </c>
      <c r="BH526" s="58">
        <f t="shared" si="835"/>
        <v>1.1253713333060502E-4</v>
      </c>
      <c r="BI526" s="42">
        <f t="shared" si="835"/>
        <v>7.3646139152134713E-4</v>
      </c>
      <c r="BJ526" s="58">
        <f t="shared" si="835"/>
        <v>3.5137270722213065E-2</v>
      </c>
      <c r="BK526" s="42">
        <f t="shared" si="835"/>
        <v>1.9106782529540116E-2</v>
      </c>
      <c r="BL526" s="58">
        <f t="shared" si="835"/>
        <v>1.0108160736414424E-4</v>
      </c>
      <c r="BM526" s="42">
        <f t="shared" si="835"/>
        <v>1.2627652949510621E-2</v>
      </c>
      <c r="BN526" s="58">
        <f t="shared" si="835"/>
        <v>2.7168238744400019E-3</v>
      </c>
      <c r="BO526" s="42">
        <f t="shared" si="835"/>
        <v>4.1675086564298119E-3</v>
      </c>
      <c r="BP526" s="58">
        <f t="shared" si="835"/>
        <v>0</v>
      </c>
      <c r="BQ526" s="42">
        <f t="shared" ref="BQ526:DD526" si="836">IF(SUM(BQ$318:BQ$422),BQ414/SUM(BQ$318:BQ$422)*BQ$426,0)</f>
        <v>8.5893136953307998E-4</v>
      </c>
      <c r="BR526" s="58">
        <f t="shared" si="836"/>
        <v>3.6496986860963202E-3</v>
      </c>
      <c r="BS526" s="42">
        <f t="shared" si="836"/>
        <v>3.1840863780072899E-2</v>
      </c>
      <c r="BT526" s="58">
        <f t="shared" si="836"/>
        <v>0</v>
      </c>
      <c r="BU526" s="42">
        <f t="shared" si="836"/>
        <v>0.13239264040215484</v>
      </c>
      <c r="BV526" s="58">
        <f t="shared" si="836"/>
        <v>5.1815683194640437E-2</v>
      </c>
      <c r="BW526" s="42">
        <f t="shared" si="836"/>
        <v>9.1349278144482621E-5</v>
      </c>
      <c r="BX526" s="58">
        <f t="shared" si="836"/>
        <v>0.16520655978596507</v>
      </c>
      <c r="BY526" s="42">
        <f t="shared" si="836"/>
        <v>0</v>
      </c>
      <c r="BZ526" s="58">
        <f t="shared" si="836"/>
        <v>1.5221971762272902E-3</v>
      </c>
      <c r="CA526" s="42">
        <f t="shared" si="836"/>
        <v>4.1242720102911048E-3</v>
      </c>
      <c r="CB526" s="58">
        <f t="shared" si="836"/>
        <v>0.18396169625752101</v>
      </c>
      <c r="CC526" s="42">
        <f t="shared" si="836"/>
        <v>8.6013012066972219E-2</v>
      </c>
      <c r="CD526" s="58">
        <f t="shared" si="836"/>
        <v>1.6390408806981765E-2</v>
      </c>
      <c r="CE526" s="42">
        <f t="shared" si="836"/>
        <v>2.8285028859381347</v>
      </c>
      <c r="CF526" s="58">
        <f t="shared" si="836"/>
        <v>2.7115909024299154E-2</v>
      </c>
      <c r="CG526" s="42">
        <f t="shared" si="836"/>
        <v>6.6440321342550724E-4</v>
      </c>
      <c r="CH526" s="58">
        <f t="shared" si="836"/>
        <v>0.16241188794134179</v>
      </c>
      <c r="CI526" s="42">
        <f t="shared" si="836"/>
        <v>0.16898116616761408</v>
      </c>
      <c r="CJ526" s="58">
        <f t="shared" si="836"/>
        <v>0</v>
      </c>
      <c r="CK526" s="42">
        <f t="shared" si="836"/>
        <v>6.8976322413960692E-2</v>
      </c>
      <c r="CL526" s="58">
        <f t="shared" si="836"/>
        <v>0.33466357215872039</v>
      </c>
      <c r="CM526" s="42">
        <f t="shared" si="836"/>
        <v>1.1369918153188613E-2</v>
      </c>
      <c r="CN526" s="58">
        <f t="shared" si="836"/>
        <v>2.2942385038255578E-2</v>
      </c>
      <c r="CO526" s="42">
        <f t="shared" si="836"/>
        <v>0</v>
      </c>
      <c r="CP526" s="58">
        <f t="shared" si="836"/>
        <v>3.753655788349026E-4</v>
      </c>
      <c r="CQ526" s="42">
        <f t="shared" si="836"/>
        <v>0.68612096299415892</v>
      </c>
      <c r="CR526" s="58">
        <f t="shared" si="836"/>
        <v>8.9361135392238042E-2</v>
      </c>
      <c r="CS526" s="42">
        <f t="shared" si="836"/>
        <v>2.0840734722533411E-2</v>
      </c>
      <c r="CT526" s="58">
        <f t="shared" si="836"/>
        <v>0</v>
      </c>
      <c r="CU526" s="42">
        <f t="shared" si="836"/>
        <v>8.3504954008819229E-2</v>
      </c>
      <c r="CV526" s="58">
        <f t="shared" si="836"/>
        <v>0</v>
      </c>
      <c r="CW526" s="42">
        <f t="shared" si="836"/>
        <v>4.1302632978278195</v>
      </c>
      <c r="CX526" s="58">
        <f t="shared" si="836"/>
        <v>1.3447381394985221</v>
      </c>
      <c r="CY526" s="42">
        <f t="shared" si="836"/>
        <v>5.6545359127153727</v>
      </c>
      <c r="CZ526" s="58">
        <f t="shared" si="836"/>
        <v>2.013523653765526E-4</v>
      </c>
      <c r="DA526" s="42">
        <f t="shared" si="836"/>
        <v>0</v>
      </c>
      <c r="DB526" s="58">
        <f t="shared" si="836"/>
        <v>1.0530330478575023</v>
      </c>
      <c r="DC526" s="42">
        <f t="shared" si="836"/>
        <v>0</v>
      </c>
      <c r="DD526" s="59">
        <f t="shared" si="836"/>
        <v>0</v>
      </c>
      <c r="DE526" s="3"/>
    </row>
    <row r="527" spans="1:109" x14ac:dyDescent="0.35">
      <c r="A527" s="3"/>
      <c r="B527" s="3" t="s">
        <v>3936</v>
      </c>
      <c r="C527" s="39" t="s">
        <v>617</v>
      </c>
      <c r="D527" s="3" t="s">
        <v>617</v>
      </c>
      <c r="E527" s="52">
        <f t="shared" ref="E527:BP527" si="837">IF(SUM(E$318:E$422),E415/SUM(E$318:E$422)*E$426,0)</f>
        <v>0</v>
      </c>
      <c r="F527" s="53">
        <f t="shared" si="837"/>
        <v>0</v>
      </c>
      <c r="G527" s="53">
        <f t="shared" si="837"/>
        <v>0</v>
      </c>
      <c r="H527" s="53">
        <f t="shared" si="837"/>
        <v>0</v>
      </c>
      <c r="I527" s="53">
        <f t="shared" si="837"/>
        <v>0</v>
      </c>
      <c r="J527" s="54">
        <f t="shared" si="837"/>
        <v>0</v>
      </c>
      <c r="K527" s="54">
        <f t="shared" si="837"/>
        <v>0</v>
      </c>
      <c r="L527" s="54">
        <f t="shared" si="837"/>
        <v>0</v>
      </c>
      <c r="M527" s="54">
        <f t="shared" si="837"/>
        <v>0</v>
      </c>
      <c r="N527" s="53">
        <f t="shared" si="837"/>
        <v>0</v>
      </c>
      <c r="O527" s="53">
        <f t="shared" si="837"/>
        <v>0</v>
      </c>
      <c r="P527" s="53">
        <f t="shared" si="837"/>
        <v>0</v>
      </c>
      <c r="Q527" s="54">
        <f t="shared" si="837"/>
        <v>0</v>
      </c>
      <c r="R527" s="54">
        <f t="shared" si="837"/>
        <v>0</v>
      </c>
      <c r="S527" s="54">
        <f t="shared" si="837"/>
        <v>0</v>
      </c>
      <c r="T527" s="54">
        <f t="shared" si="837"/>
        <v>0</v>
      </c>
      <c r="U527" s="53">
        <f t="shared" si="837"/>
        <v>0</v>
      </c>
      <c r="V527" s="53">
        <f t="shared" si="837"/>
        <v>0</v>
      </c>
      <c r="W527" s="53">
        <f t="shared" si="837"/>
        <v>0</v>
      </c>
      <c r="X527" s="58">
        <f t="shared" si="837"/>
        <v>0</v>
      </c>
      <c r="Y527" s="42">
        <f t="shared" si="837"/>
        <v>0</v>
      </c>
      <c r="Z527" s="54">
        <f t="shared" si="837"/>
        <v>0</v>
      </c>
      <c r="AA527" s="54">
        <f t="shared" si="837"/>
        <v>0</v>
      </c>
      <c r="AB527" s="54">
        <f t="shared" si="837"/>
        <v>0</v>
      </c>
      <c r="AC527" s="54">
        <f t="shared" si="837"/>
        <v>0</v>
      </c>
      <c r="AD527" s="53">
        <f t="shared" si="837"/>
        <v>0</v>
      </c>
      <c r="AE527" s="53">
        <f t="shared" si="837"/>
        <v>0</v>
      </c>
      <c r="AF527" s="53">
        <f t="shared" si="837"/>
        <v>0</v>
      </c>
      <c r="AG527" s="53">
        <f t="shared" si="837"/>
        <v>0</v>
      </c>
      <c r="AH527" s="54">
        <f t="shared" si="837"/>
        <v>0</v>
      </c>
      <c r="AI527" s="54">
        <f t="shared" si="837"/>
        <v>0</v>
      </c>
      <c r="AJ527" s="54">
        <f t="shared" si="837"/>
        <v>0</v>
      </c>
      <c r="AK527" s="54">
        <f t="shared" si="837"/>
        <v>0</v>
      </c>
      <c r="AL527" s="53">
        <f t="shared" si="837"/>
        <v>0</v>
      </c>
      <c r="AM527" s="53">
        <f t="shared" si="837"/>
        <v>0</v>
      </c>
      <c r="AN527" s="53">
        <f t="shared" si="837"/>
        <v>0</v>
      </c>
      <c r="AO527" s="58">
        <f t="shared" si="837"/>
        <v>0</v>
      </c>
      <c r="AP527" s="42">
        <f t="shared" si="837"/>
        <v>0</v>
      </c>
      <c r="AQ527" s="58">
        <f t="shared" si="837"/>
        <v>0</v>
      </c>
      <c r="AR527" s="42">
        <f t="shared" si="837"/>
        <v>0</v>
      </c>
      <c r="AS527" s="58">
        <f t="shared" si="837"/>
        <v>0</v>
      </c>
      <c r="AT527" s="42">
        <f t="shared" si="837"/>
        <v>0</v>
      </c>
      <c r="AU527" s="58">
        <f t="shared" si="837"/>
        <v>0</v>
      </c>
      <c r="AV527" s="42">
        <f t="shared" si="837"/>
        <v>0</v>
      </c>
      <c r="AW527" s="58">
        <f t="shared" si="837"/>
        <v>0</v>
      </c>
      <c r="AX527" s="42">
        <f t="shared" si="837"/>
        <v>0</v>
      </c>
      <c r="AY527" s="58">
        <f t="shared" si="837"/>
        <v>0</v>
      </c>
      <c r="AZ527" s="42">
        <f t="shared" si="837"/>
        <v>0</v>
      </c>
      <c r="BA527" s="58">
        <f t="shared" si="837"/>
        <v>0</v>
      </c>
      <c r="BB527" s="42">
        <f t="shared" si="837"/>
        <v>0</v>
      </c>
      <c r="BC527" s="58">
        <f t="shared" si="837"/>
        <v>0</v>
      </c>
      <c r="BD527" s="42">
        <f t="shared" si="837"/>
        <v>0</v>
      </c>
      <c r="BE527" s="58">
        <f t="shared" si="837"/>
        <v>0</v>
      </c>
      <c r="BF527" s="42">
        <f t="shared" si="837"/>
        <v>0</v>
      </c>
      <c r="BG527" s="58">
        <f t="shared" si="837"/>
        <v>0</v>
      </c>
      <c r="BH527" s="42">
        <f t="shared" si="837"/>
        <v>0</v>
      </c>
      <c r="BI527" s="58">
        <f t="shared" si="837"/>
        <v>0</v>
      </c>
      <c r="BJ527" s="42">
        <f t="shared" si="837"/>
        <v>0</v>
      </c>
      <c r="BK527" s="58">
        <f t="shared" si="837"/>
        <v>0</v>
      </c>
      <c r="BL527" s="42">
        <f t="shared" si="837"/>
        <v>0</v>
      </c>
      <c r="BM527" s="58">
        <f t="shared" si="837"/>
        <v>0</v>
      </c>
      <c r="BN527" s="42">
        <f t="shared" si="837"/>
        <v>0</v>
      </c>
      <c r="BO527" s="58">
        <f t="shared" si="837"/>
        <v>0</v>
      </c>
      <c r="BP527" s="42">
        <f t="shared" si="837"/>
        <v>0</v>
      </c>
      <c r="BQ527" s="58">
        <f t="shared" ref="BQ527:DD527" si="838">IF(SUM(BQ$318:BQ$422),BQ415/SUM(BQ$318:BQ$422)*BQ$426,0)</f>
        <v>0</v>
      </c>
      <c r="BR527" s="42">
        <f t="shared" si="838"/>
        <v>0</v>
      </c>
      <c r="BS527" s="58">
        <f t="shared" si="838"/>
        <v>0</v>
      </c>
      <c r="BT527" s="42">
        <f t="shared" si="838"/>
        <v>0</v>
      </c>
      <c r="BU527" s="58">
        <f t="shared" si="838"/>
        <v>0</v>
      </c>
      <c r="BV527" s="42">
        <f t="shared" si="838"/>
        <v>0</v>
      </c>
      <c r="BW527" s="58">
        <f t="shared" si="838"/>
        <v>0</v>
      </c>
      <c r="BX527" s="42">
        <f t="shared" si="838"/>
        <v>0</v>
      </c>
      <c r="BY527" s="58">
        <f t="shared" si="838"/>
        <v>0</v>
      </c>
      <c r="BZ527" s="42">
        <f t="shared" si="838"/>
        <v>0</v>
      </c>
      <c r="CA527" s="58">
        <f t="shared" si="838"/>
        <v>0</v>
      </c>
      <c r="CB527" s="42">
        <f t="shared" si="838"/>
        <v>0</v>
      </c>
      <c r="CC527" s="58">
        <f t="shared" si="838"/>
        <v>0</v>
      </c>
      <c r="CD527" s="42">
        <f t="shared" si="838"/>
        <v>0</v>
      </c>
      <c r="CE527" s="58">
        <f t="shared" si="838"/>
        <v>0</v>
      </c>
      <c r="CF527" s="42">
        <f t="shared" si="838"/>
        <v>0</v>
      </c>
      <c r="CG527" s="58">
        <f t="shared" si="838"/>
        <v>0</v>
      </c>
      <c r="CH527" s="42">
        <f t="shared" si="838"/>
        <v>0</v>
      </c>
      <c r="CI527" s="58">
        <f t="shared" si="838"/>
        <v>0</v>
      </c>
      <c r="CJ527" s="42">
        <f t="shared" si="838"/>
        <v>0</v>
      </c>
      <c r="CK527" s="58">
        <f t="shared" si="838"/>
        <v>0</v>
      </c>
      <c r="CL527" s="42">
        <f t="shared" si="838"/>
        <v>0</v>
      </c>
      <c r="CM527" s="58">
        <f t="shared" si="838"/>
        <v>0</v>
      </c>
      <c r="CN527" s="42">
        <f t="shared" si="838"/>
        <v>0</v>
      </c>
      <c r="CO527" s="58">
        <f t="shared" si="838"/>
        <v>0</v>
      </c>
      <c r="CP527" s="42">
        <f t="shared" si="838"/>
        <v>0</v>
      </c>
      <c r="CQ527" s="58">
        <f t="shared" si="838"/>
        <v>0</v>
      </c>
      <c r="CR527" s="42">
        <f t="shared" si="838"/>
        <v>0</v>
      </c>
      <c r="CS527" s="58">
        <f t="shared" si="838"/>
        <v>0</v>
      </c>
      <c r="CT527" s="42">
        <f t="shared" si="838"/>
        <v>0</v>
      </c>
      <c r="CU527" s="58">
        <f t="shared" si="838"/>
        <v>0</v>
      </c>
      <c r="CV527" s="42">
        <f t="shared" si="838"/>
        <v>0.18602226480589032</v>
      </c>
      <c r="CW527" s="58">
        <f t="shared" si="838"/>
        <v>0</v>
      </c>
      <c r="CX527" s="42">
        <f t="shared" si="838"/>
        <v>0</v>
      </c>
      <c r="CY527" s="58">
        <f t="shared" si="838"/>
        <v>0</v>
      </c>
      <c r="CZ527" s="42">
        <f t="shared" si="838"/>
        <v>0</v>
      </c>
      <c r="DA527" s="58">
        <f t="shared" si="838"/>
        <v>0</v>
      </c>
      <c r="DB527" s="42">
        <f t="shared" si="838"/>
        <v>0</v>
      </c>
      <c r="DC527" s="58">
        <f t="shared" si="838"/>
        <v>0</v>
      </c>
      <c r="DD527" s="60">
        <f t="shared" si="838"/>
        <v>0</v>
      </c>
      <c r="DE527" s="3"/>
    </row>
    <row r="528" spans="1:109" x14ac:dyDescent="0.35">
      <c r="A528" s="3"/>
      <c r="B528" s="3" t="s">
        <v>3937</v>
      </c>
      <c r="C528" s="39" t="s">
        <v>618</v>
      </c>
      <c r="D528" s="3" t="s">
        <v>618</v>
      </c>
      <c r="E528" s="56">
        <f t="shared" ref="E528:BP528" si="839">IF(SUM(E$318:E$422),E416/SUM(E$318:E$422)*E$426,0)</f>
        <v>0</v>
      </c>
      <c r="F528" s="54">
        <f t="shared" si="839"/>
        <v>0</v>
      </c>
      <c r="G528" s="54">
        <f t="shared" si="839"/>
        <v>0</v>
      </c>
      <c r="H528" s="54">
        <f t="shared" si="839"/>
        <v>0</v>
      </c>
      <c r="I528" s="54">
        <f t="shared" si="839"/>
        <v>0</v>
      </c>
      <c r="J528" s="53">
        <f t="shared" si="839"/>
        <v>0</v>
      </c>
      <c r="K528" s="53">
        <f t="shared" si="839"/>
        <v>0</v>
      </c>
      <c r="L528" s="53">
        <f t="shared" si="839"/>
        <v>0</v>
      </c>
      <c r="M528" s="53">
        <f t="shared" si="839"/>
        <v>0</v>
      </c>
      <c r="N528" s="54">
        <f t="shared" si="839"/>
        <v>0</v>
      </c>
      <c r="O528" s="54">
        <f t="shared" si="839"/>
        <v>0</v>
      </c>
      <c r="P528" s="54">
        <f t="shared" si="839"/>
        <v>0</v>
      </c>
      <c r="Q528" s="53">
        <f t="shared" si="839"/>
        <v>0</v>
      </c>
      <c r="R528" s="53">
        <f t="shared" si="839"/>
        <v>0</v>
      </c>
      <c r="S528" s="53">
        <f t="shared" si="839"/>
        <v>0</v>
      </c>
      <c r="T528" s="53">
        <f t="shared" si="839"/>
        <v>0</v>
      </c>
      <c r="U528" s="54">
        <f t="shared" si="839"/>
        <v>0</v>
      </c>
      <c r="V528" s="54">
        <f t="shared" si="839"/>
        <v>0</v>
      </c>
      <c r="W528" s="54">
        <f t="shared" si="839"/>
        <v>0</v>
      </c>
      <c r="X528" s="42">
        <f t="shared" si="839"/>
        <v>0</v>
      </c>
      <c r="Y528" s="58">
        <f t="shared" si="839"/>
        <v>0</v>
      </c>
      <c r="Z528" s="53">
        <f t="shared" si="839"/>
        <v>0</v>
      </c>
      <c r="AA528" s="53">
        <f t="shared" si="839"/>
        <v>0</v>
      </c>
      <c r="AB528" s="53">
        <f t="shared" si="839"/>
        <v>0</v>
      </c>
      <c r="AC528" s="53">
        <f t="shared" si="839"/>
        <v>0</v>
      </c>
      <c r="AD528" s="54">
        <f t="shared" si="839"/>
        <v>0</v>
      </c>
      <c r="AE528" s="54">
        <f t="shared" si="839"/>
        <v>0</v>
      </c>
      <c r="AF528" s="54">
        <f t="shared" si="839"/>
        <v>0</v>
      </c>
      <c r="AG528" s="54">
        <f t="shared" si="839"/>
        <v>0</v>
      </c>
      <c r="AH528" s="53">
        <f t="shared" si="839"/>
        <v>0</v>
      </c>
      <c r="AI528" s="53">
        <f t="shared" si="839"/>
        <v>0</v>
      </c>
      <c r="AJ528" s="53">
        <f t="shared" si="839"/>
        <v>0</v>
      </c>
      <c r="AK528" s="53">
        <f t="shared" si="839"/>
        <v>0</v>
      </c>
      <c r="AL528" s="54">
        <f t="shared" si="839"/>
        <v>0</v>
      </c>
      <c r="AM528" s="54">
        <f t="shared" si="839"/>
        <v>0</v>
      </c>
      <c r="AN528" s="54">
        <f t="shared" si="839"/>
        <v>0</v>
      </c>
      <c r="AO528" s="42">
        <f t="shared" si="839"/>
        <v>0</v>
      </c>
      <c r="AP528" s="58">
        <f t="shared" si="839"/>
        <v>0</v>
      </c>
      <c r="AQ528" s="42">
        <f t="shared" si="839"/>
        <v>0</v>
      </c>
      <c r="AR528" s="58">
        <f t="shared" si="839"/>
        <v>0</v>
      </c>
      <c r="AS528" s="42">
        <f t="shared" si="839"/>
        <v>0</v>
      </c>
      <c r="AT528" s="58">
        <f t="shared" si="839"/>
        <v>0</v>
      </c>
      <c r="AU528" s="42">
        <f t="shared" si="839"/>
        <v>0</v>
      </c>
      <c r="AV528" s="58">
        <f t="shared" si="839"/>
        <v>0</v>
      </c>
      <c r="AW528" s="42">
        <f t="shared" si="839"/>
        <v>0</v>
      </c>
      <c r="AX528" s="58">
        <f t="shared" si="839"/>
        <v>0</v>
      </c>
      <c r="AY528" s="42">
        <f t="shared" si="839"/>
        <v>0</v>
      </c>
      <c r="AZ528" s="58">
        <f t="shared" si="839"/>
        <v>0</v>
      </c>
      <c r="BA528" s="42">
        <f t="shared" si="839"/>
        <v>0</v>
      </c>
      <c r="BB528" s="58">
        <f t="shared" si="839"/>
        <v>0</v>
      </c>
      <c r="BC528" s="42">
        <f t="shared" si="839"/>
        <v>0</v>
      </c>
      <c r="BD528" s="58">
        <f t="shared" si="839"/>
        <v>0</v>
      </c>
      <c r="BE528" s="42">
        <f t="shared" si="839"/>
        <v>0</v>
      </c>
      <c r="BF528" s="58">
        <f t="shared" si="839"/>
        <v>0</v>
      </c>
      <c r="BG528" s="42">
        <f t="shared" si="839"/>
        <v>0</v>
      </c>
      <c r="BH528" s="58">
        <f t="shared" si="839"/>
        <v>0</v>
      </c>
      <c r="BI528" s="42">
        <f t="shared" si="839"/>
        <v>0</v>
      </c>
      <c r="BJ528" s="58">
        <f t="shared" si="839"/>
        <v>0</v>
      </c>
      <c r="BK528" s="42">
        <f t="shared" si="839"/>
        <v>0</v>
      </c>
      <c r="BL528" s="58">
        <f t="shared" si="839"/>
        <v>0</v>
      </c>
      <c r="BM528" s="42">
        <f t="shared" si="839"/>
        <v>0</v>
      </c>
      <c r="BN528" s="58">
        <f t="shared" si="839"/>
        <v>0</v>
      </c>
      <c r="BO528" s="42">
        <f t="shared" si="839"/>
        <v>0</v>
      </c>
      <c r="BP528" s="58">
        <f t="shared" si="839"/>
        <v>0</v>
      </c>
      <c r="BQ528" s="42">
        <f t="shared" ref="BQ528:DD528" si="840">IF(SUM(BQ$318:BQ$422),BQ416/SUM(BQ$318:BQ$422)*BQ$426,0)</f>
        <v>0</v>
      </c>
      <c r="BR528" s="58">
        <f t="shared" si="840"/>
        <v>0</v>
      </c>
      <c r="BS528" s="42">
        <f t="shared" si="840"/>
        <v>0</v>
      </c>
      <c r="BT528" s="58">
        <f t="shared" si="840"/>
        <v>0</v>
      </c>
      <c r="BU528" s="42">
        <f t="shared" si="840"/>
        <v>0</v>
      </c>
      <c r="BV528" s="58">
        <f t="shared" si="840"/>
        <v>0</v>
      </c>
      <c r="BW528" s="42">
        <f t="shared" si="840"/>
        <v>0</v>
      </c>
      <c r="BX528" s="58">
        <f t="shared" si="840"/>
        <v>0</v>
      </c>
      <c r="BY528" s="42">
        <f t="shared" si="840"/>
        <v>0</v>
      </c>
      <c r="BZ528" s="58">
        <f t="shared" si="840"/>
        <v>0</v>
      </c>
      <c r="CA528" s="42">
        <f t="shared" si="840"/>
        <v>0</v>
      </c>
      <c r="CB528" s="58">
        <f t="shared" si="840"/>
        <v>0</v>
      </c>
      <c r="CC528" s="42">
        <f t="shared" si="840"/>
        <v>0</v>
      </c>
      <c r="CD528" s="58">
        <f t="shared" si="840"/>
        <v>0</v>
      </c>
      <c r="CE528" s="42">
        <f t="shared" si="840"/>
        <v>0</v>
      </c>
      <c r="CF528" s="58">
        <f t="shared" si="840"/>
        <v>0</v>
      </c>
      <c r="CG528" s="42">
        <f t="shared" si="840"/>
        <v>0</v>
      </c>
      <c r="CH528" s="58">
        <f t="shared" si="840"/>
        <v>0</v>
      </c>
      <c r="CI528" s="42">
        <f t="shared" si="840"/>
        <v>0</v>
      </c>
      <c r="CJ528" s="58">
        <f t="shared" si="840"/>
        <v>0</v>
      </c>
      <c r="CK528" s="42">
        <f t="shared" si="840"/>
        <v>0</v>
      </c>
      <c r="CL528" s="58">
        <f t="shared" si="840"/>
        <v>0</v>
      </c>
      <c r="CM528" s="42">
        <f t="shared" si="840"/>
        <v>0</v>
      </c>
      <c r="CN528" s="58">
        <f t="shared" si="840"/>
        <v>0</v>
      </c>
      <c r="CO528" s="42">
        <f t="shared" si="840"/>
        <v>0</v>
      </c>
      <c r="CP528" s="58">
        <f t="shared" si="840"/>
        <v>0</v>
      </c>
      <c r="CQ528" s="42">
        <f t="shared" si="840"/>
        <v>0</v>
      </c>
      <c r="CR528" s="58">
        <f t="shared" si="840"/>
        <v>0</v>
      </c>
      <c r="CS528" s="42">
        <f t="shared" si="840"/>
        <v>0</v>
      </c>
      <c r="CT528" s="58">
        <f t="shared" si="840"/>
        <v>0</v>
      </c>
      <c r="CU528" s="42">
        <f t="shared" si="840"/>
        <v>0</v>
      </c>
      <c r="CV528" s="58">
        <f t="shared" si="840"/>
        <v>0</v>
      </c>
      <c r="CW528" s="42">
        <f t="shared" si="840"/>
        <v>0</v>
      </c>
      <c r="CX528" s="58">
        <f t="shared" si="840"/>
        <v>0</v>
      </c>
      <c r="CY528" s="42">
        <f t="shared" si="840"/>
        <v>0</v>
      </c>
      <c r="CZ528" s="58">
        <f t="shared" si="840"/>
        <v>0</v>
      </c>
      <c r="DA528" s="42">
        <f t="shared" si="840"/>
        <v>0</v>
      </c>
      <c r="DB528" s="58">
        <f t="shared" si="840"/>
        <v>0</v>
      </c>
      <c r="DC528" s="42">
        <f t="shared" si="840"/>
        <v>0</v>
      </c>
      <c r="DD528" s="59">
        <f t="shared" si="840"/>
        <v>0</v>
      </c>
      <c r="DE528" s="3"/>
    </row>
    <row r="529" spans="1:109" x14ac:dyDescent="0.35">
      <c r="A529" s="3"/>
      <c r="B529" s="3" t="s">
        <v>3938</v>
      </c>
      <c r="C529" s="39" t="s">
        <v>619</v>
      </c>
      <c r="D529" s="3" t="s">
        <v>619</v>
      </c>
      <c r="E529" s="52">
        <f t="shared" ref="E529:BP529" si="841">IF(SUM(E$318:E$422),E417/SUM(E$318:E$422)*E$426,0)</f>
        <v>0</v>
      </c>
      <c r="F529" s="53">
        <f t="shared" si="841"/>
        <v>0</v>
      </c>
      <c r="G529" s="53">
        <f t="shared" si="841"/>
        <v>0</v>
      </c>
      <c r="H529" s="53">
        <f t="shared" si="841"/>
        <v>0</v>
      </c>
      <c r="I529" s="53">
        <f t="shared" si="841"/>
        <v>0</v>
      </c>
      <c r="J529" s="54">
        <f t="shared" si="841"/>
        <v>0</v>
      </c>
      <c r="K529" s="54">
        <f t="shared" si="841"/>
        <v>0</v>
      </c>
      <c r="L529" s="54">
        <f t="shared" si="841"/>
        <v>0</v>
      </c>
      <c r="M529" s="54">
        <f t="shared" si="841"/>
        <v>0</v>
      </c>
      <c r="N529" s="53">
        <f t="shared" si="841"/>
        <v>0</v>
      </c>
      <c r="O529" s="53">
        <f t="shared" si="841"/>
        <v>0</v>
      </c>
      <c r="P529" s="53">
        <f t="shared" si="841"/>
        <v>0</v>
      </c>
      <c r="Q529" s="54">
        <f t="shared" si="841"/>
        <v>0</v>
      </c>
      <c r="R529" s="54">
        <f t="shared" si="841"/>
        <v>0</v>
      </c>
      <c r="S529" s="54">
        <f t="shared" si="841"/>
        <v>0</v>
      </c>
      <c r="T529" s="54">
        <f t="shared" si="841"/>
        <v>0</v>
      </c>
      <c r="U529" s="53">
        <f t="shared" si="841"/>
        <v>0</v>
      </c>
      <c r="V529" s="53">
        <f t="shared" si="841"/>
        <v>0</v>
      </c>
      <c r="W529" s="53">
        <f t="shared" si="841"/>
        <v>0</v>
      </c>
      <c r="X529" s="58">
        <f t="shared" si="841"/>
        <v>0</v>
      </c>
      <c r="Y529" s="58">
        <f t="shared" si="841"/>
        <v>0</v>
      </c>
      <c r="Z529" s="54">
        <f t="shared" si="841"/>
        <v>0</v>
      </c>
      <c r="AA529" s="54">
        <f t="shared" si="841"/>
        <v>0</v>
      </c>
      <c r="AB529" s="54">
        <f t="shared" si="841"/>
        <v>0</v>
      </c>
      <c r="AC529" s="54">
        <f t="shared" si="841"/>
        <v>0</v>
      </c>
      <c r="AD529" s="53">
        <f t="shared" si="841"/>
        <v>0</v>
      </c>
      <c r="AE529" s="53">
        <f t="shared" si="841"/>
        <v>0</v>
      </c>
      <c r="AF529" s="53">
        <f t="shared" si="841"/>
        <v>0</v>
      </c>
      <c r="AG529" s="53">
        <f t="shared" si="841"/>
        <v>0</v>
      </c>
      <c r="AH529" s="54">
        <f t="shared" si="841"/>
        <v>0</v>
      </c>
      <c r="AI529" s="54">
        <f t="shared" si="841"/>
        <v>0</v>
      </c>
      <c r="AJ529" s="54">
        <f t="shared" si="841"/>
        <v>0</v>
      </c>
      <c r="AK529" s="54">
        <f t="shared" si="841"/>
        <v>0</v>
      </c>
      <c r="AL529" s="53">
        <f t="shared" si="841"/>
        <v>0</v>
      </c>
      <c r="AM529" s="53">
        <f t="shared" si="841"/>
        <v>0</v>
      </c>
      <c r="AN529" s="53">
        <f t="shared" si="841"/>
        <v>0</v>
      </c>
      <c r="AO529" s="58">
        <f t="shared" si="841"/>
        <v>0</v>
      </c>
      <c r="AP529" s="58">
        <f t="shared" si="841"/>
        <v>0</v>
      </c>
      <c r="AQ529" s="58">
        <f t="shared" si="841"/>
        <v>0</v>
      </c>
      <c r="AR529" s="58">
        <f t="shared" si="841"/>
        <v>0</v>
      </c>
      <c r="AS529" s="58">
        <f t="shared" si="841"/>
        <v>0</v>
      </c>
      <c r="AT529" s="58">
        <f t="shared" si="841"/>
        <v>0</v>
      </c>
      <c r="AU529" s="58">
        <f t="shared" si="841"/>
        <v>0</v>
      </c>
      <c r="AV529" s="58">
        <f t="shared" si="841"/>
        <v>0</v>
      </c>
      <c r="AW529" s="58">
        <f t="shared" si="841"/>
        <v>0</v>
      </c>
      <c r="AX529" s="58">
        <f t="shared" si="841"/>
        <v>0</v>
      </c>
      <c r="AY529" s="58">
        <f t="shared" si="841"/>
        <v>0</v>
      </c>
      <c r="AZ529" s="58">
        <f t="shared" si="841"/>
        <v>0</v>
      </c>
      <c r="BA529" s="58">
        <f t="shared" si="841"/>
        <v>0</v>
      </c>
      <c r="BB529" s="58">
        <f t="shared" si="841"/>
        <v>0</v>
      </c>
      <c r="BC529" s="58">
        <f t="shared" si="841"/>
        <v>0</v>
      </c>
      <c r="BD529" s="58">
        <f t="shared" si="841"/>
        <v>0</v>
      </c>
      <c r="BE529" s="58">
        <f t="shared" si="841"/>
        <v>0</v>
      </c>
      <c r="BF529" s="58">
        <f t="shared" si="841"/>
        <v>0</v>
      </c>
      <c r="BG529" s="58">
        <f t="shared" si="841"/>
        <v>0</v>
      </c>
      <c r="BH529" s="58">
        <f t="shared" si="841"/>
        <v>0</v>
      </c>
      <c r="BI529" s="58">
        <f t="shared" si="841"/>
        <v>0</v>
      </c>
      <c r="BJ529" s="58">
        <f t="shared" si="841"/>
        <v>0</v>
      </c>
      <c r="BK529" s="58">
        <f t="shared" si="841"/>
        <v>0</v>
      </c>
      <c r="BL529" s="58">
        <f t="shared" si="841"/>
        <v>0</v>
      </c>
      <c r="BM529" s="58">
        <f t="shared" si="841"/>
        <v>0</v>
      </c>
      <c r="BN529" s="58">
        <f t="shared" si="841"/>
        <v>0</v>
      </c>
      <c r="BO529" s="58">
        <f t="shared" si="841"/>
        <v>0</v>
      </c>
      <c r="BP529" s="58">
        <f t="shared" si="841"/>
        <v>0</v>
      </c>
      <c r="BQ529" s="58">
        <f t="shared" ref="BQ529:DD529" si="842">IF(SUM(BQ$318:BQ$422),BQ417/SUM(BQ$318:BQ$422)*BQ$426,0)</f>
        <v>0</v>
      </c>
      <c r="BR529" s="58">
        <f t="shared" si="842"/>
        <v>0</v>
      </c>
      <c r="BS529" s="58">
        <f t="shared" si="842"/>
        <v>0</v>
      </c>
      <c r="BT529" s="58">
        <f t="shared" si="842"/>
        <v>0</v>
      </c>
      <c r="BU529" s="58">
        <f t="shared" si="842"/>
        <v>0</v>
      </c>
      <c r="BV529" s="58">
        <f t="shared" si="842"/>
        <v>0</v>
      </c>
      <c r="BW529" s="58">
        <f t="shared" si="842"/>
        <v>0</v>
      </c>
      <c r="BX529" s="58">
        <f t="shared" si="842"/>
        <v>0</v>
      </c>
      <c r="BY529" s="58">
        <f t="shared" si="842"/>
        <v>0</v>
      </c>
      <c r="BZ529" s="58">
        <f t="shared" si="842"/>
        <v>0</v>
      </c>
      <c r="CA529" s="58">
        <f t="shared" si="842"/>
        <v>0</v>
      </c>
      <c r="CB529" s="58">
        <f t="shared" si="842"/>
        <v>0</v>
      </c>
      <c r="CC529" s="58">
        <f t="shared" si="842"/>
        <v>0</v>
      </c>
      <c r="CD529" s="58">
        <f t="shared" si="842"/>
        <v>0</v>
      </c>
      <c r="CE529" s="58">
        <f t="shared" si="842"/>
        <v>0</v>
      </c>
      <c r="CF529" s="58">
        <f t="shared" si="842"/>
        <v>0</v>
      </c>
      <c r="CG529" s="58">
        <f t="shared" si="842"/>
        <v>0</v>
      </c>
      <c r="CH529" s="58">
        <f t="shared" si="842"/>
        <v>0</v>
      </c>
      <c r="CI529" s="58">
        <f t="shared" si="842"/>
        <v>0</v>
      </c>
      <c r="CJ529" s="58">
        <f t="shared" si="842"/>
        <v>0</v>
      </c>
      <c r="CK529" s="58">
        <f t="shared" si="842"/>
        <v>0</v>
      </c>
      <c r="CL529" s="58">
        <f t="shared" si="842"/>
        <v>0</v>
      </c>
      <c r="CM529" s="58">
        <f t="shared" si="842"/>
        <v>0</v>
      </c>
      <c r="CN529" s="58">
        <f t="shared" si="842"/>
        <v>0</v>
      </c>
      <c r="CO529" s="58">
        <f t="shared" si="842"/>
        <v>0</v>
      </c>
      <c r="CP529" s="58">
        <f t="shared" si="842"/>
        <v>0</v>
      </c>
      <c r="CQ529" s="58">
        <f t="shared" si="842"/>
        <v>0</v>
      </c>
      <c r="CR529" s="58">
        <f t="shared" si="842"/>
        <v>0</v>
      </c>
      <c r="CS529" s="58">
        <f t="shared" si="842"/>
        <v>0</v>
      </c>
      <c r="CT529" s="58">
        <f t="shared" si="842"/>
        <v>0</v>
      </c>
      <c r="CU529" s="58">
        <f t="shared" si="842"/>
        <v>0</v>
      </c>
      <c r="CV529" s="58">
        <f t="shared" si="842"/>
        <v>6.4372168340616433E-4</v>
      </c>
      <c r="CW529" s="58">
        <f t="shared" si="842"/>
        <v>0</v>
      </c>
      <c r="CX529" s="58">
        <f t="shared" si="842"/>
        <v>0</v>
      </c>
      <c r="CY529" s="58">
        <f t="shared" si="842"/>
        <v>0</v>
      </c>
      <c r="CZ529" s="58">
        <f t="shared" si="842"/>
        <v>0</v>
      </c>
      <c r="DA529" s="58">
        <f t="shared" si="842"/>
        <v>0</v>
      </c>
      <c r="DB529" s="58">
        <f t="shared" si="842"/>
        <v>0</v>
      </c>
      <c r="DC529" s="58">
        <f t="shared" si="842"/>
        <v>0</v>
      </c>
      <c r="DD529" s="59">
        <f t="shared" si="842"/>
        <v>0</v>
      </c>
      <c r="DE529" s="3"/>
    </row>
    <row r="530" spans="1:109" x14ac:dyDescent="0.35">
      <c r="A530" s="3"/>
      <c r="B530" s="3" t="s">
        <v>3939</v>
      </c>
      <c r="C530" s="39" t="s">
        <v>620</v>
      </c>
      <c r="D530" s="3" t="s">
        <v>620</v>
      </c>
      <c r="E530" s="56">
        <f t="shared" ref="E530:BP530" si="843">IF(SUM(E$318:E$422),E418/SUM(E$318:E$422)*E$426,0)</f>
        <v>0</v>
      </c>
      <c r="F530" s="54">
        <f t="shared" si="843"/>
        <v>0</v>
      </c>
      <c r="G530" s="54">
        <f t="shared" si="843"/>
        <v>0</v>
      </c>
      <c r="H530" s="54">
        <f t="shared" si="843"/>
        <v>0</v>
      </c>
      <c r="I530" s="54">
        <f t="shared" si="843"/>
        <v>0</v>
      </c>
      <c r="J530" s="53">
        <f t="shared" si="843"/>
        <v>0</v>
      </c>
      <c r="K530" s="53">
        <f t="shared" si="843"/>
        <v>0</v>
      </c>
      <c r="L530" s="53">
        <f t="shared" si="843"/>
        <v>0</v>
      </c>
      <c r="M530" s="53">
        <f t="shared" si="843"/>
        <v>0</v>
      </c>
      <c r="N530" s="54">
        <f t="shared" si="843"/>
        <v>0</v>
      </c>
      <c r="O530" s="54">
        <f t="shared" si="843"/>
        <v>0</v>
      </c>
      <c r="P530" s="54">
        <f t="shared" si="843"/>
        <v>0</v>
      </c>
      <c r="Q530" s="53">
        <f t="shared" si="843"/>
        <v>0</v>
      </c>
      <c r="R530" s="53">
        <f t="shared" si="843"/>
        <v>0</v>
      </c>
      <c r="S530" s="53">
        <f t="shared" si="843"/>
        <v>0</v>
      </c>
      <c r="T530" s="53">
        <f t="shared" si="843"/>
        <v>0</v>
      </c>
      <c r="U530" s="54">
        <f t="shared" si="843"/>
        <v>0</v>
      </c>
      <c r="V530" s="54">
        <f t="shared" si="843"/>
        <v>0</v>
      </c>
      <c r="W530" s="54">
        <f t="shared" si="843"/>
        <v>0</v>
      </c>
      <c r="X530" s="58">
        <f t="shared" si="843"/>
        <v>0</v>
      </c>
      <c r="Y530" s="42">
        <f t="shared" si="843"/>
        <v>0</v>
      </c>
      <c r="Z530" s="53">
        <f t="shared" si="843"/>
        <v>0</v>
      </c>
      <c r="AA530" s="53">
        <f t="shared" si="843"/>
        <v>0</v>
      </c>
      <c r="AB530" s="53">
        <f t="shared" si="843"/>
        <v>0</v>
      </c>
      <c r="AC530" s="53">
        <f t="shared" si="843"/>
        <v>0</v>
      </c>
      <c r="AD530" s="54">
        <f t="shared" si="843"/>
        <v>0</v>
      </c>
      <c r="AE530" s="54">
        <f t="shared" si="843"/>
        <v>0</v>
      </c>
      <c r="AF530" s="54">
        <f t="shared" si="843"/>
        <v>0</v>
      </c>
      <c r="AG530" s="54">
        <f t="shared" si="843"/>
        <v>0</v>
      </c>
      <c r="AH530" s="53">
        <f t="shared" si="843"/>
        <v>0</v>
      </c>
      <c r="AI530" s="53">
        <f t="shared" si="843"/>
        <v>0</v>
      </c>
      <c r="AJ530" s="53">
        <f t="shared" si="843"/>
        <v>0</v>
      </c>
      <c r="AK530" s="53">
        <f t="shared" si="843"/>
        <v>0</v>
      </c>
      <c r="AL530" s="54">
        <f t="shared" si="843"/>
        <v>0</v>
      </c>
      <c r="AM530" s="54">
        <f t="shared" si="843"/>
        <v>0</v>
      </c>
      <c r="AN530" s="54">
        <f t="shared" si="843"/>
        <v>0</v>
      </c>
      <c r="AO530" s="58">
        <f t="shared" si="843"/>
        <v>0</v>
      </c>
      <c r="AP530" s="42">
        <f t="shared" si="843"/>
        <v>2.0464387842321949E-9</v>
      </c>
      <c r="AQ530" s="58">
        <f t="shared" si="843"/>
        <v>7.8307170816840757E-2</v>
      </c>
      <c r="AR530" s="42">
        <f t="shared" si="843"/>
        <v>2.36150710772724E-3</v>
      </c>
      <c r="AS530" s="58">
        <f t="shared" si="843"/>
        <v>0</v>
      </c>
      <c r="AT530" s="42">
        <f t="shared" si="843"/>
        <v>0</v>
      </c>
      <c r="AU530" s="58">
        <f t="shared" si="843"/>
        <v>1.0454398358056567E-3</v>
      </c>
      <c r="AV530" s="42">
        <f t="shared" si="843"/>
        <v>0</v>
      </c>
      <c r="AW530" s="58">
        <f t="shared" si="843"/>
        <v>0</v>
      </c>
      <c r="AX530" s="42">
        <f t="shared" si="843"/>
        <v>2.4271315379874352E-2</v>
      </c>
      <c r="AY530" s="58">
        <f t="shared" si="843"/>
        <v>5.4640772707642117E-3</v>
      </c>
      <c r="AZ530" s="42">
        <f t="shared" si="843"/>
        <v>0</v>
      </c>
      <c r="BA530" s="58">
        <f t="shared" si="843"/>
        <v>5.3159611684437329E-2</v>
      </c>
      <c r="BB530" s="42">
        <f t="shared" si="843"/>
        <v>0.34494420504618667</v>
      </c>
      <c r="BC530" s="58">
        <f t="shared" si="843"/>
        <v>2.2728554243827662E-3</v>
      </c>
      <c r="BD530" s="42">
        <f t="shared" si="843"/>
        <v>0</v>
      </c>
      <c r="BE530" s="58">
        <f t="shared" si="843"/>
        <v>3.157964976334187E-2</v>
      </c>
      <c r="BF530" s="42">
        <f t="shared" si="843"/>
        <v>1.3786202939896491E-2</v>
      </c>
      <c r="BG530" s="58">
        <f t="shared" si="843"/>
        <v>6.9184982883675238E-3</v>
      </c>
      <c r="BH530" s="42">
        <f t="shared" si="843"/>
        <v>4.8598735983984819E-4</v>
      </c>
      <c r="BI530" s="58">
        <f t="shared" si="843"/>
        <v>1.5015584566283761E-2</v>
      </c>
      <c r="BJ530" s="42">
        <f t="shared" si="843"/>
        <v>1.6075949145729008E-2</v>
      </c>
      <c r="BK530" s="58">
        <f t="shared" si="843"/>
        <v>1.5634686913738429E-3</v>
      </c>
      <c r="BL530" s="42">
        <f t="shared" si="843"/>
        <v>3.3916275717121462E-2</v>
      </c>
      <c r="BM530" s="58">
        <f t="shared" si="843"/>
        <v>3.4787402242892739E-3</v>
      </c>
      <c r="BN530" s="42">
        <f t="shared" si="843"/>
        <v>0.11727000265280098</v>
      </c>
      <c r="BO530" s="58">
        <f t="shared" si="843"/>
        <v>2.4402033257726647E-3</v>
      </c>
      <c r="BP530" s="42">
        <f t="shared" si="843"/>
        <v>1.4737929299815558E-2</v>
      </c>
      <c r="BQ530" s="58">
        <f t="shared" ref="BQ530:DD530" si="844">IF(SUM(BQ$318:BQ$422),BQ418/SUM(BQ$318:BQ$422)*BQ$426,0)</f>
        <v>0</v>
      </c>
      <c r="BR530" s="42">
        <f t="shared" si="844"/>
        <v>2.5433796031640774E-3</v>
      </c>
      <c r="BS530" s="58">
        <f t="shared" si="844"/>
        <v>0.78551628188457623</v>
      </c>
      <c r="BT530" s="42">
        <f t="shared" si="844"/>
        <v>8.0516645386347605E-4</v>
      </c>
      <c r="BU530" s="58">
        <f t="shared" si="844"/>
        <v>0.52322070972268775</v>
      </c>
      <c r="BV530" s="42">
        <f t="shared" si="844"/>
        <v>3.1365698916585971E-2</v>
      </c>
      <c r="BW530" s="58">
        <f t="shared" si="844"/>
        <v>4.1649216386898608E-3</v>
      </c>
      <c r="BX530" s="42">
        <f t="shared" si="844"/>
        <v>0.5081063530669091</v>
      </c>
      <c r="BY530" s="58">
        <f t="shared" si="844"/>
        <v>0</v>
      </c>
      <c r="BZ530" s="42">
        <f t="shared" si="844"/>
        <v>3.2180238894782644E-2</v>
      </c>
      <c r="CA530" s="58">
        <f t="shared" si="844"/>
        <v>9.0069218274519761E-3</v>
      </c>
      <c r="CB530" s="42">
        <f t="shared" si="844"/>
        <v>0.78012913879793844</v>
      </c>
      <c r="CC530" s="58">
        <f t="shared" si="844"/>
        <v>0.28086334434966714</v>
      </c>
      <c r="CD530" s="42">
        <f t="shared" si="844"/>
        <v>5.0902139000856217E-2</v>
      </c>
      <c r="CE530" s="58">
        <f t="shared" si="844"/>
        <v>0.33815805357928408</v>
      </c>
      <c r="CF530" s="42">
        <f t="shared" si="844"/>
        <v>0</v>
      </c>
      <c r="CG530" s="58">
        <f t="shared" si="844"/>
        <v>9.4864347516151151E-2</v>
      </c>
      <c r="CH530" s="42">
        <f t="shared" si="844"/>
        <v>1.4608420332269274</v>
      </c>
      <c r="CI530" s="58">
        <f t="shared" si="844"/>
        <v>3.399530206224019E-2</v>
      </c>
      <c r="CJ530" s="42">
        <f t="shared" si="844"/>
        <v>0.1861478093989751</v>
      </c>
      <c r="CK530" s="58">
        <f t="shared" si="844"/>
        <v>5.9761000020108195E-2</v>
      </c>
      <c r="CL530" s="42">
        <f t="shared" si="844"/>
        <v>0.10138730437950164</v>
      </c>
      <c r="CM530" s="58">
        <f t="shared" si="844"/>
        <v>8.4019901375825216E-3</v>
      </c>
      <c r="CN530" s="42">
        <f t="shared" si="844"/>
        <v>1.2834264071435472E-3</v>
      </c>
      <c r="CO530" s="58">
        <f t="shared" si="844"/>
        <v>0</v>
      </c>
      <c r="CP530" s="42">
        <f t="shared" si="844"/>
        <v>0.18787925228630728</v>
      </c>
      <c r="CQ530" s="58">
        <f t="shared" si="844"/>
        <v>4.5046645301355895E-2</v>
      </c>
      <c r="CR530" s="42">
        <f t="shared" si="844"/>
        <v>0.14005181175881212</v>
      </c>
      <c r="CS530" s="58">
        <f t="shared" si="844"/>
        <v>0.15474431840380917</v>
      </c>
      <c r="CT530" s="42">
        <f t="shared" si="844"/>
        <v>3.9274607160928711E-2</v>
      </c>
      <c r="CU530" s="58">
        <f t="shared" si="844"/>
        <v>0.33241093390786286</v>
      </c>
      <c r="CV530" s="42">
        <f t="shared" si="844"/>
        <v>1.3647484658343483</v>
      </c>
      <c r="CW530" s="58">
        <f t="shared" si="844"/>
        <v>2.7700542207507874</v>
      </c>
      <c r="CX530" s="42">
        <f t="shared" si="844"/>
        <v>0.43784776941301878</v>
      </c>
      <c r="CY530" s="58">
        <f t="shared" si="844"/>
        <v>0.40966303095422596</v>
      </c>
      <c r="CZ530" s="42">
        <f t="shared" si="844"/>
        <v>3.16454553516562E-2</v>
      </c>
      <c r="DA530" s="58">
        <f t="shared" si="844"/>
        <v>8.9791949418156092E-3</v>
      </c>
      <c r="DB530" s="42">
        <f t="shared" si="844"/>
        <v>1.919896066417361</v>
      </c>
      <c r="DC530" s="58">
        <f t="shared" si="844"/>
        <v>0</v>
      </c>
      <c r="DD530" s="60">
        <f t="shared" si="844"/>
        <v>0</v>
      </c>
      <c r="DE530" s="3"/>
    </row>
    <row r="531" spans="1:109" x14ac:dyDescent="0.35">
      <c r="A531" s="3"/>
      <c r="B531" s="3" t="s">
        <v>3940</v>
      </c>
      <c r="C531" s="39" t="s">
        <v>621</v>
      </c>
      <c r="D531" s="3" t="s">
        <v>621</v>
      </c>
      <c r="E531" s="52">
        <f t="shared" ref="E531:BP531" si="845">IF(SUM(E$318:E$422),E419/SUM(E$318:E$422)*E$426,0)</f>
        <v>0</v>
      </c>
      <c r="F531" s="53">
        <f t="shared" si="845"/>
        <v>0</v>
      </c>
      <c r="G531" s="53">
        <f t="shared" si="845"/>
        <v>0</v>
      </c>
      <c r="H531" s="53">
        <f t="shared" si="845"/>
        <v>0</v>
      </c>
      <c r="I531" s="53">
        <f t="shared" si="845"/>
        <v>0</v>
      </c>
      <c r="J531" s="54">
        <f t="shared" si="845"/>
        <v>0</v>
      </c>
      <c r="K531" s="54">
        <f t="shared" si="845"/>
        <v>0</v>
      </c>
      <c r="L531" s="54">
        <f t="shared" si="845"/>
        <v>0</v>
      </c>
      <c r="M531" s="54">
        <f t="shared" si="845"/>
        <v>0</v>
      </c>
      <c r="N531" s="53">
        <f t="shared" si="845"/>
        <v>0</v>
      </c>
      <c r="O531" s="53">
        <f t="shared" si="845"/>
        <v>0</v>
      </c>
      <c r="P531" s="53">
        <f t="shared" si="845"/>
        <v>0</v>
      </c>
      <c r="Q531" s="54">
        <f t="shared" si="845"/>
        <v>0</v>
      </c>
      <c r="R531" s="54">
        <f t="shared" si="845"/>
        <v>0</v>
      </c>
      <c r="S531" s="54">
        <f t="shared" si="845"/>
        <v>0</v>
      </c>
      <c r="T531" s="54">
        <f t="shared" si="845"/>
        <v>0</v>
      </c>
      <c r="U531" s="53">
        <f t="shared" si="845"/>
        <v>0</v>
      </c>
      <c r="V531" s="53">
        <f t="shared" si="845"/>
        <v>0</v>
      </c>
      <c r="W531" s="53">
        <f t="shared" si="845"/>
        <v>0</v>
      </c>
      <c r="X531" s="42">
        <f t="shared" si="845"/>
        <v>0</v>
      </c>
      <c r="Y531" s="58">
        <f t="shared" si="845"/>
        <v>0</v>
      </c>
      <c r="Z531" s="54">
        <f t="shared" si="845"/>
        <v>0</v>
      </c>
      <c r="AA531" s="54">
        <f t="shared" si="845"/>
        <v>0</v>
      </c>
      <c r="AB531" s="54">
        <f t="shared" si="845"/>
        <v>0</v>
      </c>
      <c r="AC531" s="54">
        <f t="shared" si="845"/>
        <v>0</v>
      </c>
      <c r="AD531" s="53">
        <f t="shared" si="845"/>
        <v>0</v>
      </c>
      <c r="AE531" s="53">
        <f t="shared" si="845"/>
        <v>0</v>
      </c>
      <c r="AF531" s="53">
        <f t="shared" si="845"/>
        <v>0</v>
      </c>
      <c r="AG531" s="53">
        <f t="shared" si="845"/>
        <v>0</v>
      </c>
      <c r="AH531" s="54">
        <f t="shared" si="845"/>
        <v>0</v>
      </c>
      <c r="AI531" s="54">
        <f t="shared" si="845"/>
        <v>0</v>
      </c>
      <c r="AJ531" s="54">
        <f t="shared" si="845"/>
        <v>0</v>
      </c>
      <c r="AK531" s="54">
        <f t="shared" si="845"/>
        <v>0</v>
      </c>
      <c r="AL531" s="53">
        <f t="shared" si="845"/>
        <v>0</v>
      </c>
      <c r="AM531" s="53">
        <f t="shared" si="845"/>
        <v>0</v>
      </c>
      <c r="AN531" s="53">
        <f t="shared" si="845"/>
        <v>0</v>
      </c>
      <c r="AO531" s="42">
        <f t="shared" si="845"/>
        <v>0</v>
      </c>
      <c r="AP531" s="58">
        <f t="shared" si="845"/>
        <v>0</v>
      </c>
      <c r="AQ531" s="42">
        <f t="shared" si="845"/>
        <v>0</v>
      </c>
      <c r="AR531" s="58">
        <f t="shared" si="845"/>
        <v>0</v>
      </c>
      <c r="AS531" s="42">
        <f t="shared" si="845"/>
        <v>0</v>
      </c>
      <c r="AT531" s="58">
        <f t="shared" si="845"/>
        <v>0</v>
      </c>
      <c r="AU531" s="42">
        <f t="shared" si="845"/>
        <v>0</v>
      </c>
      <c r="AV531" s="58">
        <f t="shared" si="845"/>
        <v>0</v>
      </c>
      <c r="AW531" s="42">
        <f t="shared" si="845"/>
        <v>0</v>
      </c>
      <c r="AX531" s="58">
        <f t="shared" si="845"/>
        <v>0</v>
      </c>
      <c r="AY531" s="42">
        <f t="shared" si="845"/>
        <v>0</v>
      </c>
      <c r="AZ531" s="58">
        <f t="shared" si="845"/>
        <v>0</v>
      </c>
      <c r="BA531" s="42">
        <f t="shared" si="845"/>
        <v>0</v>
      </c>
      <c r="BB531" s="58">
        <f t="shared" si="845"/>
        <v>0</v>
      </c>
      <c r="BC531" s="42">
        <f t="shared" si="845"/>
        <v>0</v>
      </c>
      <c r="BD531" s="58">
        <f t="shared" si="845"/>
        <v>0</v>
      </c>
      <c r="BE531" s="42">
        <f t="shared" si="845"/>
        <v>0</v>
      </c>
      <c r="BF531" s="58">
        <f t="shared" si="845"/>
        <v>0</v>
      </c>
      <c r="BG531" s="42">
        <f t="shared" si="845"/>
        <v>0</v>
      </c>
      <c r="BH531" s="58">
        <f t="shared" si="845"/>
        <v>0</v>
      </c>
      <c r="BI531" s="42">
        <f t="shared" si="845"/>
        <v>0</v>
      </c>
      <c r="BJ531" s="58">
        <f t="shared" si="845"/>
        <v>0</v>
      </c>
      <c r="BK531" s="42">
        <f t="shared" si="845"/>
        <v>0</v>
      </c>
      <c r="BL531" s="58">
        <f t="shared" si="845"/>
        <v>0</v>
      </c>
      <c r="BM531" s="42">
        <f t="shared" si="845"/>
        <v>0</v>
      </c>
      <c r="BN531" s="58">
        <f t="shared" si="845"/>
        <v>0</v>
      </c>
      <c r="BO531" s="42">
        <f t="shared" si="845"/>
        <v>0</v>
      </c>
      <c r="BP531" s="58">
        <f t="shared" si="845"/>
        <v>0</v>
      </c>
      <c r="BQ531" s="42">
        <f t="shared" ref="BQ531:DD531" si="846">IF(SUM(BQ$318:BQ$422),BQ419/SUM(BQ$318:BQ$422)*BQ$426,0)</f>
        <v>0</v>
      </c>
      <c r="BR531" s="58">
        <f t="shared" si="846"/>
        <v>0</v>
      </c>
      <c r="BS531" s="42">
        <f t="shared" si="846"/>
        <v>0</v>
      </c>
      <c r="BT531" s="58">
        <f t="shared" si="846"/>
        <v>0</v>
      </c>
      <c r="BU531" s="42">
        <f t="shared" si="846"/>
        <v>0</v>
      </c>
      <c r="BV531" s="58">
        <f t="shared" si="846"/>
        <v>0</v>
      </c>
      <c r="BW531" s="42">
        <f t="shared" si="846"/>
        <v>0</v>
      </c>
      <c r="BX531" s="58">
        <f t="shared" si="846"/>
        <v>0</v>
      </c>
      <c r="BY531" s="42">
        <f t="shared" si="846"/>
        <v>0</v>
      </c>
      <c r="BZ531" s="58">
        <f t="shared" si="846"/>
        <v>0</v>
      </c>
      <c r="CA531" s="42">
        <f t="shared" si="846"/>
        <v>0</v>
      </c>
      <c r="CB531" s="58">
        <f t="shared" si="846"/>
        <v>0</v>
      </c>
      <c r="CC531" s="42">
        <f t="shared" si="846"/>
        <v>0</v>
      </c>
      <c r="CD531" s="58">
        <f t="shared" si="846"/>
        <v>0</v>
      </c>
      <c r="CE531" s="42">
        <f t="shared" si="846"/>
        <v>0</v>
      </c>
      <c r="CF531" s="58">
        <f t="shared" si="846"/>
        <v>0</v>
      </c>
      <c r="CG531" s="42">
        <f t="shared" si="846"/>
        <v>0</v>
      </c>
      <c r="CH531" s="58">
        <f t="shared" si="846"/>
        <v>0</v>
      </c>
      <c r="CI531" s="42">
        <f t="shared" si="846"/>
        <v>0</v>
      </c>
      <c r="CJ531" s="58">
        <f t="shared" si="846"/>
        <v>0</v>
      </c>
      <c r="CK531" s="42">
        <f t="shared" si="846"/>
        <v>0</v>
      </c>
      <c r="CL531" s="58">
        <f t="shared" si="846"/>
        <v>0</v>
      </c>
      <c r="CM531" s="42">
        <f t="shared" si="846"/>
        <v>0</v>
      </c>
      <c r="CN531" s="58">
        <f t="shared" si="846"/>
        <v>0</v>
      </c>
      <c r="CO531" s="42">
        <f t="shared" si="846"/>
        <v>0</v>
      </c>
      <c r="CP531" s="58">
        <f t="shared" si="846"/>
        <v>0</v>
      </c>
      <c r="CQ531" s="42">
        <f t="shared" si="846"/>
        <v>0</v>
      </c>
      <c r="CR531" s="58">
        <f t="shared" si="846"/>
        <v>0</v>
      </c>
      <c r="CS531" s="42">
        <f t="shared" si="846"/>
        <v>0</v>
      </c>
      <c r="CT531" s="58">
        <f t="shared" si="846"/>
        <v>0</v>
      </c>
      <c r="CU531" s="42">
        <f t="shared" si="846"/>
        <v>0</v>
      </c>
      <c r="CV531" s="58">
        <f t="shared" si="846"/>
        <v>6.6086349746822632</v>
      </c>
      <c r="CW531" s="42">
        <f t="shared" si="846"/>
        <v>1.4911327208642697</v>
      </c>
      <c r="CX531" s="58">
        <f t="shared" si="846"/>
        <v>6.548720394504054E-2</v>
      </c>
      <c r="CY531" s="42">
        <f t="shared" si="846"/>
        <v>0</v>
      </c>
      <c r="CZ531" s="58">
        <f t="shared" si="846"/>
        <v>0</v>
      </c>
      <c r="DA531" s="42">
        <f t="shared" si="846"/>
        <v>0</v>
      </c>
      <c r="DB531" s="58">
        <f t="shared" si="846"/>
        <v>0</v>
      </c>
      <c r="DC531" s="42">
        <f t="shared" si="846"/>
        <v>0</v>
      </c>
      <c r="DD531" s="59">
        <f t="shared" si="846"/>
        <v>0</v>
      </c>
      <c r="DE531" s="3"/>
    </row>
    <row r="532" spans="1:109" x14ac:dyDescent="0.35">
      <c r="A532" s="3"/>
      <c r="B532" s="3" t="s">
        <v>3941</v>
      </c>
      <c r="C532" s="39" t="s">
        <v>622</v>
      </c>
      <c r="D532" s="3" t="s">
        <v>622</v>
      </c>
      <c r="E532" s="56">
        <f t="shared" ref="E532:BP532" si="847">IF(SUM(E$318:E$422),E420/SUM(E$318:E$422)*E$426,0)</f>
        <v>0</v>
      </c>
      <c r="F532" s="54">
        <f t="shared" si="847"/>
        <v>0</v>
      </c>
      <c r="G532" s="54">
        <f t="shared" si="847"/>
        <v>0</v>
      </c>
      <c r="H532" s="54">
        <f t="shared" si="847"/>
        <v>0</v>
      </c>
      <c r="I532" s="54">
        <f t="shared" si="847"/>
        <v>0</v>
      </c>
      <c r="J532" s="53">
        <f t="shared" si="847"/>
        <v>0</v>
      </c>
      <c r="K532" s="53">
        <f t="shared" si="847"/>
        <v>0</v>
      </c>
      <c r="L532" s="53">
        <f t="shared" si="847"/>
        <v>0</v>
      </c>
      <c r="M532" s="53">
        <f t="shared" si="847"/>
        <v>0</v>
      </c>
      <c r="N532" s="54">
        <f t="shared" si="847"/>
        <v>0</v>
      </c>
      <c r="O532" s="54">
        <f t="shared" si="847"/>
        <v>0</v>
      </c>
      <c r="P532" s="54">
        <f t="shared" si="847"/>
        <v>0</v>
      </c>
      <c r="Q532" s="53">
        <f t="shared" si="847"/>
        <v>0</v>
      </c>
      <c r="R532" s="53">
        <f t="shared" si="847"/>
        <v>0</v>
      </c>
      <c r="S532" s="53">
        <f t="shared" si="847"/>
        <v>0</v>
      </c>
      <c r="T532" s="53">
        <f t="shared" si="847"/>
        <v>0</v>
      </c>
      <c r="U532" s="54">
        <f t="shared" si="847"/>
        <v>0</v>
      </c>
      <c r="V532" s="54">
        <f t="shared" si="847"/>
        <v>0</v>
      </c>
      <c r="W532" s="54">
        <f t="shared" si="847"/>
        <v>0</v>
      </c>
      <c r="X532" s="58">
        <f t="shared" si="847"/>
        <v>0</v>
      </c>
      <c r="Y532" s="42">
        <f t="shared" si="847"/>
        <v>0</v>
      </c>
      <c r="Z532" s="53">
        <f t="shared" si="847"/>
        <v>0</v>
      </c>
      <c r="AA532" s="53">
        <f t="shared" si="847"/>
        <v>0</v>
      </c>
      <c r="AB532" s="53">
        <f t="shared" si="847"/>
        <v>0</v>
      </c>
      <c r="AC532" s="53">
        <f t="shared" si="847"/>
        <v>0</v>
      </c>
      <c r="AD532" s="54">
        <f t="shared" si="847"/>
        <v>0</v>
      </c>
      <c r="AE532" s="54">
        <f t="shared" si="847"/>
        <v>0</v>
      </c>
      <c r="AF532" s="54">
        <f t="shared" si="847"/>
        <v>0</v>
      </c>
      <c r="AG532" s="54">
        <f t="shared" si="847"/>
        <v>0</v>
      </c>
      <c r="AH532" s="53">
        <f t="shared" si="847"/>
        <v>0</v>
      </c>
      <c r="AI532" s="53">
        <f t="shared" si="847"/>
        <v>0</v>
      </c>
      <c r="AJ532" s="53">
        <f t="shared" si="847"/>
        <v>0</v>
      </c>
      <c r="AK532" s="53">
        <f t="shared" si="847"/>
        <v>0</v>
      </c>
      <c r="AL532" s="54">
        <f t="shared" si="847"/>
        <v>0</v>
      </c>
      <c r="AM532" s="54">
        <f t="shared" si="847"/>
        <v>0</v>
      </c>
      <c r="AN532" s="54">
        <f t="shared" si="847"/>
        <v>0</v>
      </c>
      <c r="AO532" s="58">
        <f t="shared" si="847"/>
        <v>0</v>
      </c>
      <c r="AP532" s="42">
        <f t="shared" si="847"/>
        <v>0</v>
      </c>
      <c r="AQ532" s="58">
        <f t="shared" si="847"/>
        <v>0</v>
      </c>
      <c r="AR532" s="42">
        <f t="shared" si="847"/>
        <v>0</v>
      </c>
      <c r="AS532" s="58">
        <f t="shared" si="847"/>
        <v>0</v>
      </c>
      <c r="AT532" s="42">
        <f t="shared" si="847"/>
        <v>0</v>
      </c>
      <c r="AU532" s="58">
        <f t="shared" si="847"/>
        <v>0</v>
      </c>
      <c r="AV532" s="42">
        <f t="shared" si="847"/>
        <v>0</v>
      </c>
      <c r="AW532" s="58">
        <f t="shared" si="847"/>
        <v>0</v>
      </c>
      <c r="AX532" s="42">
        <f t="shared" si="847"/>
        <v>0</v>
      </c>
      <c r="AY532" s="58">
        <f t="shared" si="847"/>
        <v>0</v>
      </c>
      <c r="AZ532" s="42">
        <f t="shared" si="847"/>
        <v>0</v>
      </c>
      <c r="BA532" s="58">
        <f t="shared" si="847"/>
        <v>0</v>
      </c>
      <c r="BB532" s="42">
        <f t="shared" si="847"/>
        <v>0</v>
      </c>
      <c r="BC532" s="58">
        <f t="shared" si="847"/>
        <v>0</v>
      </c>
      <c r="BD532" s="42">
        <f t="shared" si="847"/>
        <v>0</v>
      </c>
      <c r="BE532" s="58">
        <f t="shared" si="847"/>
        <v>0</v>
      </c>
      <c r="BF532" s="42">
        <f t="shared" si="847"/>
        <v>0</v>
      </c>
      <c r="BG532" s="58">
        <f t="shared" si="847"/>
        <v>0</v>
      </c>
      <c r="BH532" s="42">
        <f t="shared" si="847"/>
        <v>0</v>
      </c>
      <c r="BI532" s="58">
        <f t="shared" si="847"/>
        <v>0</v>
      </c>
      <c r="BJ532" s="42">
        <f t="shared" si="847"/>
        <v>0</v>
      </c>
      <c r="BK532" s="58">
        <f t="shared" si="847"/>
        <v>0</v>
      </c>
      <c r="BL532" s="42">
        <f t="shared" si="847"/>
        <v>0</v>
      </c>
      <c r="BM532" s="58">
        <f t="shared" si="847"/>
        <v>0</v>
      </c>
      <c r="BN532" s="42">
        <f t="shared" si="847"/>
        <v>0</v>
      </c>
      <c r="BO532" s="58">
        <f t="shared" si="847"/>
        <v>0</v>
      </c>
      <c r="BP532" s="42">
        <f t="shared" si="847"/>
        <v>0</v>
      </c>
      <c r="BQ532" s="58">
        <f t="shared" ref="BQ532:DD532" si="848">IF(SUM(BQ$318:BQ$422),BQ420/SUM(BQ$318:BQ$422)*BQ$426,0)</f>
        <v>0</v>
      </c>
      <c r="BR532" s="42">
        <f t="shared" si="848"/>
        <v>0</v>
      </c>
      <c r="BS532" s="58">
        <f t="shared" si="848"/>
        <v>0</v>
      </c>
      <c r="BT532" s="42">
        <f t="shared" si="848"/>
        <v>0</v>
      </c>
      <c r="BU532" s="58">
        <f t="shared" si="848"/>
        <v>0</v>
      </c>
      <c r="BV532" s="42">
        <f t="shared" si="848"/>
        <v>0</v>
      </c>
      <c r="BW532" s="58">
        <f t="shared" si="848"/>
        <v>0</v>
      </c>
      <c r="BX532" s="42">
        <f t="shared" si="848"/>
        <v>0</v>
      </c>
      <c r="BY532" s="58">
        <f t="shared" si="848"/>
        <v>0</v>
      </c>
      <c r="BZ532" s="42">
        <f t="shared" si="848"/>
        <v>0</v>
      </c>
      <c r="CA532" s="58">
        <f t="shared" si="848"/>
        <v>0</v>
      </c>
      <c r="CB532" s="42">
        <f t="shared" si="848"/>
        <v>0</v>
      </c>
      <c r="CC532" s="58">
        <f t="shared" si="848"/>
        <v>0</v>
      </c>
      <c r="CD532" s="42">
        <f t="shared" si="848"/>
        <v>0</v>
      </c>
      <c r="CE532" s="58">
        <f t="shared" si="848"/>
        <v>0</v>
      </c>
      <c r="CF532" s="42">
        <f t="shared" si="848"/>
        <v>0</v>
      </c>
      <c r="CG532" s="58">
        <f t="shared" si="848"/>
        <v>0</v>
      </c>
      <c r="CH532" s="42">
        <f t="shared" si="848"/>
        <v>0</v>
      </c>
      <c r="CI532" s="58">
        <f t="shared" si="848"/>
        <v>0</v>
      </c>
      <c r="CJ532" s="42">
        <f t="shared" si="848"/>
        <v>0</v>
      </c>
      <c r="CK532" s="58">
        <f t="shared" si="848"/>
        <v>0</v>
      </c>
      <c r="CL532" s="42">
        <f t="shared" si="848"/>
        <v>0</v>
      </c>
      <c r="CM532" s="58">
        <f t="shared" si="848"/>
        <v>0</v>
      </c>
      <c r="CN532" s="42">
        <f t="shared" si="848"/>
        <v>0</v>
      </c>
      <c r="CO532" s="58">
        <f t="shared" si="848"/>
        <v>0</v>
      </c>
      <c r="CP532" s="42">
        <f t="shared" si="848"/>
        <v>0</v>
      </c>
      <c r="CQ532" s="58">
        <f t="shared" si="848"/>
        <v>0</v>
      </c>
      <c r="CR532" s="42">
        <f t="shared" si="848"/>
        <v>0</v>
      </c>
      <c r="CS532" s="58">
        <f t="shared" si="848"/>
        <v>0</v>
      </c>
      <c r="CT532" s="42">
        <f t="shared" si="848"/>
        <v>0</v>
      </c>
      <c r="CU532" s="58">
        <f t="shared" si="848"/>
        <v>0</v>
      </c>
      <c r="CV532" s="42">
        <f t="shared" si="848"/>
        <v>0</v>
      </c>
      <c r="CW532" s="58">
        <f t="shared" si="848"/>
        <v>0</v>
      </c>
      <c r="CX532" s="42">
        <f t="shared" si="848"/>
        <v>0</v>
      </c>
      <c r="CY532" s="58">
        <f t="shared" si="848"/>
        <v>0</v>
      </c>
      <c r="CZ532" s="42">
        <f t="shared" si="848"/>
        <v>0</v>
      </c>
      <c r="DA532" s="58">
        <f t="shared" si="848"/>
        <v>0</v>
      </c>
      <c r="DB532" s="42">
        <f t="shared" si="848"/>
        <v>0</v>
      </c>
      <c r="DC532" s="58">
        <f t="shared" si="848"/>
        <v>0</v>
      </c>
      <c r="DD532" s="60">
        <f t="shared" si="848"/>
        <v>0</v>
      </c>
      <c r="DE532" s="3"/>
    </row>
    <row r="533" spans="1:109" x14ac:dyDescent="0.35">
      <c r="A533" s="3"/>
      <c r="B533" s="3" t="s">
        <v>3942</v>
      </c>
      <c r="C533" s="39" t="s">
        <v>623</v>
      </c>
      <c r="D533" s="3" t="s">
        <v>623</v>
      </c>
      <c r="E533" s="52">
        <f t="shared" ref="E533:BP533" si="849">IF(SUM(E$318:E$422),E421/SUM(E$318:E$422)*E$426,0)</f>
        <v>0</v>
      </c>
      <c r="F533" s="53">
        <f t="shared" si="849"/>
        <v>0</v>
      </c>
      <c r="G533" s="53">
        <f t="shared" si="849"/>
        <v>0</v>
      </c>
      <c r="H533" s="53">
        <f t="shared" si="849"/>
        <v>0</v>
      </c>
      <c r="I533" s="53">
        <f t="shared" si="849"/>
        <v>0</v>
      </c>
      <c r="J533" s="54">
        <f t="shared" si="849"/>
        <v>0</v>
      </c>
      <c r="K533" s="54">
        <f t="shared" si="849"/>
        <v>0</v>
      </c>
      <c r="L533" s="54">
        <f t="shared" si="849"/>
        <v>0</v>
      </c>
      <c r="M533" s="54">
        <f t="shared" si="849"/>
        <v>0</v>
      </c>
      <c r="N533" s="53">
        <f t="shared" si="849"/>
        <v>0</v>
      </c>
      <c r="O533" s="53">
        <f t="shared" si="849"/>
        <v>0</v>
      </c>
      <c r="P533" s="53">
        <f t="shared" si="849"/>
        <v>0</v>
      </c>
      <c r="Q533" s="54">
        <f t="shared" si="849"/>
        <v>0</v>
      </c>
      <c r="R533" s="54">
        <f t="shared" si="849"/>
        <v>0</v>
      </c>
      <c r="S533" s="54">
        <f t="shared" si="849"/>
        <v>0</v>
      </c>
      <c r="T533" s="54">
        <f t="shared" si="849"/>
        <v>0</v>
      </c>
      <c r="U533" s="53">
        <f t="shared" si="849"/>
        <v>0</v>
      </c>
      <c r="V533" s="53">
        <f t="shared" si="849"/>
        <v>0</v>
      </c>
      <c r="W533" s="53">
        <f t="shared" si="849"/>
        <v>0</v>
      </c>
      <c r="X533" s="42">
        <f t="shared" si="849"/>
        <v>0</v>
      </c>
      <c r="Y533" s="58">
        <f t="shared" si="849"/>
        <v>0</v>
      </c>
      <c r="Z533" s="54">
        <f t="shared" si="849"/>
        <v>0</v>
      </c>
      <c r="AA533" s="54">
        <f t="shared" si="849"/>
        <v>0</v>
      </c>
      <c r="AB533" s="54">
        <f t="shared" si="849"/>
        <v>0</v>
      </c>
      <c r="AC533" s="54">
        <f t="shared" si="849"/>
        <v>0</v>
      </c>
      <c r="AD533" s="53">
        <f t="shared" si="849"/>
        <v>0</v>
      </c>
      <c r="AE533" s="53">
        <f t="shared" si="849"/>
        <v>0</v>
      </c>
      <c r="AF533" s="53">
        <f t="shared" si="849"/>
        <v>0</v>
      </c>
      <c r="AG533" s="53">
        <f t="shared" si="849"/>
        <v>0</v>
      </c>
      <c r="AH533" s="54">
        <f t="shared" si="849"/>
        <v>0</v>
      </c>
      <c r="AI533" s="54">
        <f t="shared" si="849"/>
        <v>0</v>
      </c>
      <c r="AJ533" s="54">
        <f t="shared" si="849"/>
        <v>0</v>
      </c>
      <c r="AK533" s="54">
        <f t="shared" si="849"/>
        <v>0</v>
      </c>
      <c r="AL533" s="53">
        <f t="shared" si="849"/>
        <v>0</v>
      </c>
      <c r="AM533" s="53">
        <f t="shared" si="849"/>
        <v>0</v>
      </c>
      <c r="AN533" s="53">
        <f t="shared" si="849"/>
        <v>0</v>
      </c>
      <c r="AO533" s="42">
        <f t="shared" si="849"/>
        <v>0</v>
      </c>
      <c r="AP533" s="58">
        <f t="shared" si="849"/>
        <v>6.455433158067811E-8</v>
      </c>
      <c r="AQ533" s="42">
        <f t="shared" si="849"/>
        <v>2.4701775147169882</v>
      </c>
      <c r="AR533" s="58">
        <f t="shared" si="849"/>
        <v>2.0791637043520552</v>
      </c>
      <c r="AS533" s="42">
        <f t="shared" si="849"/>
        <v>4.77639642054719</v>
      </c>
      <c r="AT533" s="58">
        <f t="shared" si="849"/>
        <v>6.374347765894281E-8</v>
      </c>
      <c r="AU533" s="42">
        <f t="shared" si="849"/>
        <v>0.76209704525235877</v>
      </c>
      <c r="AV533" s="58">
        <f t="shared" si="849"/>
        <v>0.51766461904522942</v>
      </c>
      <c r="AW533" s="42">
        <f t="shared" si="849"/>
        <v>0.22426750165743345</v>
      </c>
      <c r="AX533" s="58">
        <f t="shared" si="849"/>
        <v>17.271405430067933</v>
      </c>
      <c r="AY533" s="42">
        <f t="shared" si="849"/>
        <v>3.1714237066754039</v>
      </c>
      <c r="AZ533" s="58">
        <f t="shared" si="849"/>
        <v>1.6124605012158448E-2</v>
      </c>
      <c r="BA533" s="42">
        <f t="shared" si="849"/>
        <v>4.0294622742080959</v>
      </c>
      <c r="BB533" s="58">
        <f t="shared" si="849"/>
        <v>8.5244513782615776</v>
      </c>
      <c r="BC533" s="42">
        <f t="shared" si="849"/>
        <v>1.1224235315667936</v>
      </c>
      <c r="BD533" s="58">
        <f t="shared" si="849"/>
        <v>0.11575722169885411</v>
      </c>
      <c r="BE533" s="42">
        <f t="shared" si="849"/>
        <v>2.12487641315475</v>
      </c>
      <c r="BF533" s="58">
        <f t="shared" si="849"/>
        <v>1.0340633475875127</v>
      </c>
      <c r="BG533" s="42">
        <f t="shared" si="849"/>
        <v>0.82897378562933277</v>
      </c>
      <c r="BH533" s="58">
        <f t="shared" si="849"/>
        <v>2.2893780146018283E-3</v>
      </c>
      <c r="BI533" s="42">
        <f t="shared" si="849"/>
        <v>2.5450684748184136</v>
      </c>
      <c r="BJ533" s="58">
        <f t="shared" si="849"/>
        <v>9.2656510635191341E-2</v>
      </c>
      <c r="BK533" s="42">
        <f t="shared" si="849"/>
        <v>0.60044347900966999</v>
      </c>
      <c r="BL533" s="58">
        <f t="shared" si="849"/>
        <v>0.30081562152176755</v>
      </c>
      <c r="BM533" s="42">
        <f t="shared" si="849"/>
        <v>1.9138042015511043</v>
      </c>
      <c r="BN533" s="58">
        <f t="shared" si="849"/>
        <v>0.53812701921185391</v>
      </c>
      <c r="BO533" s="42">
        <f t="shared" si="849"/>
        <v>5.4032258570788043</v>
      </c>
      <c r="BP533" s="58">
        <f t="shared" si="849"/>
        <v>0.28306313314599701</v>
      </c>
      <c r="BQ533" s="42">
        <f t="shared" ref="BQ533:DD533" si="850">IF(SUM(BQ$318:BQ$422),BQ421/SUM(BQ$318:BQ$422)*BQ$426,0)</f>
        <v>0.25861025007132843</v>
      </c>
      <c r="BR533" s="58">
        <f t="shared" si="850"/>
        <v>0.80590413551545181</v>
      </c>
      <c r="BS533" s="42">
        <f t="shared" si="850"/>
        <v>0.57056374026488499</v>
      </c>
      <c r="BT533" s="58">
        <f t="shared" si="850"/>
        <v>3.476200687594317E-2</v>
      </c>
      <c r="BU533" s="42">
        <f t="shared" si="850"/>
        <v>4.6616186834806213</v>
      </c>
      <c r="BV533" s="58">
        <f t="shared" si="850"/>
        <v>0.97387841625568594</v>
      </c>
      <c r="BW533" s="42">
        <f t="shared" si="850"/>
        <v>0.30804430930628879</v>
      </c>
      <c r="BX533" s="58">
        <f t="shared" si="850"/>
        <v>47.502736434247858</v>
      </c>
      <c r="BY533" s="42">
        <f t="shared" si="850"/>
        <v>0</v>
      </c>
      <c r="BZ533" s="58">
        <f t="shared" si="850"/>
        <v>0.95339173349834827</v>
      </c>
      <c r="CA533" s="42">
        <f t="shared" si="850"/>
        <v>0.42279650262662499</v>
      </c>
      <c r="CB533" s="58">
        <f t="shared" si="850"/>
        <v>11.023114348101801</v>
      </c>
      <c r="CC533" s="42">
        <f t="shared" si="850"/>
        <v>16.063932215863669</v>
      </c>
      <c r="CD533" s="58">
        <f t="shared" si="850"/>
        <v>11.97479286264497</v>
      </c>
      <c r="CE533" s="42">
        <f t="shared" si="850"/>
        <v>5.0612350090664258</v>
      </c>
      <c r="CF533" s="58">
        <f t="shared" si="850"/>
        <v>1.5823428515690063</v>
      </c>
      <c r="CG533" s="42">
        <f t="shared" si="850"/>
        <v>0.36917148688944224</v>
      </c>
      <c r="CH533" s="58">
        <f t="shared" si="850"/>
        <v>22.573511184446012</v>
      </c>
      <c r="CI533" s="42">
        <f t="shared" si="850"/>
        <v>0.5644228492681963</v>
      </c>
      <c r="CJ533" s="58">
        <f t="shared" si="850"/>
        <v>6.1186427432283468</v>
      </c>
      <c r="CK533" s="42">
        <f t="shared" si="850"/>
        <v>0.97706018886302393</v>
      </c>
      <c r="CL533" s="58">
        <f t="shared" si="850"/>
        <v>3.5140543169207219</v>
      </c>
      <c r="CM533" s="42">
        <f t="shared" si="850"/>
        <v>0.5765884549973429</v>
      </c>
      <c r="CN533" s="58">
        <f t="shared" si="850"/>
        <v>2.9308429798829589</v>
      </c>
      <c r="CO533" s="42">
        <f t="shared" si="850"/>
        <v>0</v>
      </c>
      <c r="CP533" s="58">
        <f t="shared" si="850"/>
        <v>1.1506122129856209</v>
      </c>
      <c r="CQ533" s="42">
        <f t="shared" si="850"/>
        <v>0.54064471536792857</v>
      </c>
      <c r="CR533" s="58">
        <f t="shared" si="850"/>
        <v>0.26701067467067791</v>
      </c>
      <c r="CS533" s="42">
        <f t="shared" si="850"/>
        <v>0.68126765370575426</v>
      </c>
      <c r="CT533" s="58">
        <f t="shared" si="850"/>
        <v>0.99539815246723906</v>
      </c>
      <c r="CU533" s="42">
        <f t="shared" si="850"/>
        <v>1.2096206139919281</v>
      </c>
      <c r="CV533" s="58">
        <f t="shared" si="850"/>
        <v>0</v>
      </c>
      <c r="CW533" s="42">
        <f t="shared" si="850"/>
        <v>3.448279750312198</v>
      </c>
      <c r="CX533" s="58">
        <f t="shared" si="850"/>
        <v>1.1984007853063892</v>
      </c>
      <c r="CY533" s="42">
        <f t="shared" si="850"/>
        <v>4.9623691846965259E-2</v>
      </c>
      <c r="CZ533" s="58">
        <f t="shared" si="850"/>
        <v>0.17832990616895622</v>
      </c>
      <c r="DA533" s="42">
        <f t="shared" si="850"/>
        <v>0.16582234794431863</v>
      </c>
      <c r="DB533" s="58">
        <f t="shared" si="850"/>
        <v>5.3635722027111781</v>
      </c>
      <c r="DC533" s="42">
        <f t="shared" si="850"/>
        <v>0</v>
      </c>
      <c r="DD533" s="59">
        <f t="shared" si="850"/>
        <v>0</v>
      </c>
      <c r="DE533" s="3"/>
    </row>
    <row r="534" spans="1:109" x14ac:dyDescent="0.35">
      <c r="A534" s="3"/>
      <c r="B534" s="3" t="s">
        <v>3943</v>
      </c>
      <c r="C534" s="39" t="s">
        <v>625</v>
      </c>
      <c r="D534" s="3" t="s">
        <v>625</v>
      </c>
      <c r="E534" s="61">
        <f t="shared" ref="E534:BP534" si="851">IF(SUM(E$318:E$422),E422/SUM(E$318:E$422)*E$426,0)</f>
        <v>0</v>
      </c>
      <c r="F534" s="62">
        <f t="shared" si="851"/>
        <v>0</v>
      </c>
      <c r="G534" s="62">
        <f t="shared" si="851"/>
        <v>0</v>
      </c>
      <c r="H534" s="62">
        <f t="shared" si="851"/>
        <v>0</v>
      </c>
      <c r="I534" s="62">
        <f t="shared" si="851"/>
        <v>0</v>
      </c>
      <c r="J534" s="63">
        <f t="shared" si="851"/>
        <v>0</v>
      </c>
      <c r="K534" s="63">
        <f t="shared" si="851"/>
        <v>0</v>
      </c>
      <c r="L534" s="63">
        <f t="shared" si="851"/>
        <v>0</v>
      </c>
      <c r="M534" s="63">
        <f t="shared" si="851"/>
        <v>0</v>
      </c>
      <c r="N534" s="62">
        <f t="shared" si="851"/>
        <v>0</v>
      </c>
      <c r="O534" s="62">
        <f t="shared" si="851"/>
        <v>0</v>
      </c>
      <c r="P534" s="62">
        <f t="shared" si="851"/>
        <v>0</v>
      </c>
      <c r="Q534" s="63">
        <f t="shared" si="851"/>
        <v>0</v>
      </c>
      <c r="R534" s="63">
        <f t="shared" si="851"/>
        <v>0</v>
      </c>
      <c r="S534" s="63">
        <f t="shared" si="851"/>
        <v>0</v>
      </c>
      <c r="T534" s="63">
        <f t="shared" si="851"/>
        <v>0</v>
      </c>
      <c r="U534" s="62">
        <f t="shared" si="851"/>
        <v>0</v>
      </c>
      <c r="V534" s="62">
        <f t="shared" si="851"/>
        <v>0</v>
      </c>
      <c r="W534" s="62">
        <f t="shared" si="851"/>
        <v>0</v>
      </c>
      <c r="X534" s="64">
        <f t="shared" si="851"/>
        <v>0</v>
      </c>
      <c r="Y534" s="65">
        <f t="shared" si="851"/>
        <v>0</v>
      </c>
      <c r="Z534" s="63">
        <f t="shared" si="851"/>
        <v>0</v>
      </c>
      <c r="AA534" s="63">
        <f t="shared" si="851"/>
        <v>0</v>
      </c>
      <c r="AB534" s="63">
        <f t="shared" si="851"/>
        <v>0</v>
      </c>
      <c r="AC534" s="63">
        <f t="shared" si="851"/>
        <v>0</v>
      </c>
      <c r="AD534" s="62">
        <f t="shared" si="851"/>
        <v>0</v>
      </c>
      <c r="AE534" s="62">
        <f t="shared" si="851"/>
        <v>0</v>
      </c>
      <c r="AF534" s="62">
        <f t="shared" si="851"/>
        <v>0</v>
      </c>
      <c r="AG534" s="62">
        <f t="shared" si="851"/>
        <v>0</v>
      </c>
      <c r="AH534" s="63">
        <f t="shared" si="851"/>
        <v>0</v>
      </c>
      <c r="AI534" s="63">
        <f t="shared" si="851"/>
        <v>0</v>
      </c>
      <c r="AJ534" s="63">
        <f t="shared" si="851"/>
        <v>0</v>
      </c>
      <c r="AK534" s="63">
        <f t="shared" si="851"/>
        <v>0</v>
      </c>
      <c r="AL534" s="62">
        <f t="shared" si="851"/>
        <v>0</v>
      </c>
      <c r="AM534" s="62">
        <f t="shared" si="851"/>
        <v>0</v>
      </c>
      <c r="AN534" s="62">
        <f t="shared" si="851"/>
        <v>0</v>
      </c>
      <c r="AO534" s="64">
        <f t="shared" si="851"/>
        <v>0</v>
      </c>
      <c r="AP534" s="65">
        <f t="shared" si="851"/>
        <v>0</v>
      </c>
      <c r="AQ534" s="64">
        <f t="shared" si="851"/>
        <v>0</v>
      </c>
      <c r="AR534" s="65">
        <f t="shared" si="851"/>
        <v>0</v>
      </c>
      <c r="AS534" s="64">
        <f t="shared" si="851"/>
        <v>0</v>
      </c>
      <c r="AT534" s="65">
        <f t="shared" si="851"/>
        <v>0</v>
      </c>
      <c r="AU534" s="64">
        <f t="shared" si="851"/>
        <v>0</v>
      </c>
      <c r="AV534" s="65">
        <f t="shared" si="851"/>
        <v>0</v>
      </c>
      <c r="AW534" s="64">
        <f t="shared" si="851"/>
        <v>0</v>
      </c>
      <c r="AX534" s="65">
        <f t="shared" si="851"/>
        <v>0</v>
      </c>
      <c r="AY534" s="64">
        <f t="shared" si="851"/>
        <v>0</v>
      </c>
      <c r="AZ534" s="65">
        <f t="shared" si="851"/>
        <v>0</v>
      </c>
      <c r="BA534" s="64">
        <f t="shared" si="851"/>
        <v>0</v>
      </c>
      <c r="BB534" s="65">
        <f t="shared" si="851"/>
        <v>0</v>
      </c>
      <c r="BC534" s="64">
        <f t="shared" si="851"/>
        <v>0</v>
      </c>
      <c r="BD534" s="65">
        <f t="shared" si="851"/>
        <v>0</v>
      </c>
      <c r="BE534" s="64">
        <f t="shared" si="851"/>
        <v>0</v>
      </c>
      <c r="BF534" s="65">
        <f t="shared" si="851"/>
        <v>0</v>
      </c>
      <c r="BG534" s="64">
        <f t="shared" si="851"/>
        <v>0</v>
      </c>
      <c r="BH534" s="65">
        <f t="shared" si="851"/>
        <v>0</v>
      </c>
      <c r="BI534" s="64">
        <f t="shared" si="851"/>
        <v>0</v>
      </c>
      <c r="BJ534" s="65">
        <f t="shared" si="851"/>
        <v>0</v>
      </c>
      <c r="BK534" s="64">
        <f t="shared" si="851"/>
        <v>0</v>
      </c>
      <c r="BL534" s="65">
        <f t="shared" si="851"/>
        <v>0</v>
      </c>
      <c r="BM534" s="64">
        <f t="shared" si="851"/>
        <v>0</v>
      </c>
      <c r="BN534" s="65">
        <f t="shared" si="851"/>
        <v>0</v>
      </c>
      <c r="BO534" s="64">
        <f t="shared" si="851"/>
        <v>0</v>
      </c>
      <c r="BP534" s="65">
        <f t="shared" si="851"/>
        <v>0</v>
      </c>
      <c r="BQ534" s="64">
        <f t="shared" ref="BQ534:DD534" si="852">IF(SUM(BQ$318:BQ$422),BQ422/SUM(BQ$318:BQ$422)*BQ$426,0)</f>
        <v>0</v>
      </c>
      <c r="BR534" s="65">
        <f t="shared" si="852"/>
        <v>0</v>
      </c>
      <c r="BS534" s="64">
        <f t="shared" si="852"/>
        <v>0</v>
      </c>
      <c r="BT534" s="65">
        <f t="shared" si="852"/>
        <v>0</v>
      </c>
      <c r="BU534" s="64">
        <f t="shared" si="852"/>
        <v>0</v>
      </c>
      <c r="BV534" s="65">
        <f t="shared" si="852"/>
        <v>0</v>
      </c>
      <c r="BW534" s="64">
        <f t="shared" si="852"/>
        <v>0</v>
      </c>
      <c r="BX534" s="65">
        <f t="shared" si="852"/>
        <v>0</v>
      </c>
      <c r="BY534" s="64">
        <f t="shared" si="852"/>
        <v>0</v>
      </c>
      <c r="BZ534" s="65">
        <f t="shared" si="852"/>
        <v>0</v>
      </c>
      <c r="CA534" s="64">
        <f t="shared" si="852"/>
        <v>0</v>
      </c>
      <c r="CB534" s="65">
        <f t="shared" si="852"/>
        <v>0</v>
      </c>
      <c r="CC534" s="64">
        <f t="shared" si="852"/>
        <v>0</v>
      </c>
      <c r="CD534" s="65">
        <f t="shared" si="852"/>
        <v>0</v>
      </c>
      <c r="CE534" s="64">
        <f t="shared" si="852"/>
        <v>0</v>
      </c>
      <c r="CF534" s="65">
        <f t="shared" si="852"/>
        <v>0</v>
      </c>
      <c r="CG534" s="64">
        <f t="shared" si="852"/>
        <v>0</v>
      </c>
      <c r="CH534" s="65">
        <f t="shared" si="852"/>
        <v>0</v>
      </c>
      <c r="CI534" s="64">
        <f t="shared" si="852"/>
        <v>0</v>
      </c>
      <c r="CJ534" s="65">
        <f t="shared" si="852"/>
        <v>0</v>
      </c>
      <c r="CK534" s="64">
        <f t="shared" si="852"/>
        <v>0</v>
      </c>
      <c r="CL534" s="65">
        <f t="shared" si="852"/>
        <v>0</v>
      </c>
      <c r="CM534" s="64">
        <f t="shared" si="852"/>
        <v>0</v>
      </c>
      <c r="CN534" s="65">
        <f t="shared" si="852"/>
        <v>0</v>
      </c>
      <c r="CO534" s="64">
        <f t="shared" si="852"/>
        <v>0</v>
      </c>
      <c r="CP534" s="65">
        <f t="shared" si="852"/>
        <v>0</v>
      </c>
      <c r="CQ534" s="64">
        <f t="shared" si="852"/>
        <v>0</v>
      </c>
      <c r="CR534" s="65">
        <f t="shared" si="852"/>
        <v>0</v>
      </c>
      <c r="CS534" s="64">
        <f t="shared" si="852"/>
        <v>0</v>
      </c>
      <c r="CT534" s="65">
        <f t="shared" si="852"/>
        <v>0</v>
      </c>
      <c r="CU534" s="64">
        <f t="shared" si="852"/>
        <v>0</v>
      </c>
      <c r="CV534" s="65">
        <f t="shared" si="852"/>
        <v>0</v>
      </c>
      <c r="CW534" s="64">
        <f t="shared" si="852"/>
        <v>0</v>
      </c>
      <c r="CX534" s="65">
        <f t="shared" si="852"/>
        <v>0</v>
      </c>
      <c r="CY534" s="64">
        <f t="shared" si="852"/>
        <v>0</v>
      </c>
      <c r="CZ534" s="65">
        <f t="shared" si="852"/>
        <v>0</v>
      </c>
      <c r="DA534" s="64">
        <f t="shared" si="852"/>
        <v>0</v>
      </c>
      <c r="DB534" s="65">
        <f t="shared" si="852"/>
        <v>0</v>
      </c>
      <c r="DC534" s="64">
        <f t="shared" si="852"/>
        <v>0</v>
      </c>
      <c r="DD534" s="66">
        <f t="shared" si="852"/>
        <v>0</v>
      </c>
      <c r="DE534" s="3"/>
    </row>
    <row r="535" spans="1:109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</row>
    <row r="536" spans="1:109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</row>
    <row r="537" spans="1:109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</row>
    <row r="538" spans="1:109" x14ac:dyDescent="0.35">
      <c r="A538" s="4" t="s">
        <v>4034</v>
      </c>
      <c r="B538" s="3"/>
      <c r="C538" s="3"/>
      <c r="D538" s="3"/>
      <c r="E538" s="36">
        <f>VLOOKUP(E$429,GDP!$S$7:$AA$111,8,0)</f>
        <v>3.0220229958405724</v>
      </c>
      <c r="F538" s="36">
        <f>VLOOKUP(F$429,GDP!$S$7:$AA$111,8,0)</f>
        <v>6.5617209340467468</v>
      </c>
      <c r="G538" s="36">
        <f>VLOOKUP(G$429,GDP!$S$7:$AA$111,8,0)</f>
        <v>0.21762793360106869</v>
      </c>
      <c r="H538" s="36">
        <f>VLOOKUP(H$429,GDP!$S$7:$AA$111,8,0)</f>
        <v>4.0061052745208627</v>
      </c>
      <c r="I538" s="36">
        <f>VLOOKUP(I$429,GDP!$S$7:$AA$111,8,0)</f>
        <v>1.9456316921977912E-2</v>
      </c>
      <c r="J538" s="36">
        <f>VLOOKUP(J$429,GDP!$S$7:$AA$111,8,0)</f>
        <v>11.003774841806177</v>
      </c>
      <c r="K538" s="36">
        <f>VLOOKUP(K$429,GDP!$S$7:$AA$111,8,0)</f>
        <v>9.7957144655834156</v>
      </c>
      <c r="L538" s="36">
        <f>VLOOKUP(L$429,GDP!$S$7:$AA$111,8,0)</f>
        <v>8.11495951549945</v>
      </c>
      <c r="M538" s="36">
        <f>VLOOKUP(M$429,GDP!$S$7:$AA$111,8,0)</f>
        <v>1.3793473654323449</v>
      </c>
      <c r="N538" s="36">
        <f>VLOOKUP(N$429,GDP!$S$7:$AA$111,8,0)</f>
        <v>11.123259073374356</v>
      </c>
      <c r="O538" s="36">
        <f>VLOOKUP(O$429,GDP!$S$7:$AA$111,8,0)</f>
        <v>1.0876413200529633</v>
      </c>
      <c r="P538" s="36">
        <f>VLOOKUP(P$429,GDP!$S$7:$AA$111,8,0)</f>
        <v>7.3495563086493121</v>
      </c>
      <c r="Q538" s="36">
        <f>VLOOKUP(Q$429,GDP!$S$7:$AA$111,8,0)</f>
        <v>1.8114260585964104</v>
      </c>
      <c r="R538" s="36">
        <f>VLOOKUP(R$429,GDP!$S$7:$AA$111,8,0)</f>
        <v>3.2982371174278455</v>
      </c>
      <c r="S538" s="36">
        <f>VLOOKUP(S$429,GDP!$S$7:$AA$111,8,0)</f>
        <v>0.59813810933138001</v>
      </c>
      <c r="T538" s="36">
        <f>VLOOKUP(T$429,GDP!$S$7:$AA$111,8,0)</f>
        <v>0.55931870845738274</v>
      </c>
      <c r="U538" s="36">
        <f>VLOOKUP(U$429,GDP!$S$7:$AA$111,8,0)</f>
        <v>2.7774988999435717</v>
      </c>
      <c r="V538" s="36">
        <f>VLOOKUP(V$429,GDP!$S$7:$AA$111,8,0)</f>
        <v>0.91185028265288004</v>
      </c>
      <c r="W538" s="36">
        <f>VLOOKUP(W$429,GDP!$S$7:$AA$111,8,0)</f>
        <v>0</v>
      </c>
      <c r="X538" s="36">
        <f>VLOOKUP(X$429,GDP!$S$7:$AA$111,8,0)</f>
        <v>6.2891095599681819</v>
      </c>
      <c r="Y538" s="36">
        <f>VLOOKUP(Y$429,GDP!$S$7:$AA$111,8,0)</f>
        <v>2.1082689738148588</v>
      </c>
      <c r="Z538" s="36">
        <f>VLOOKUP(Z$429,GDP!$S$7:$AA$111,8,0)</f>
        <v>0.31149013559825889</v>
      </c>
      <c r="AA538" s="36">
        <f>VLOOKUP(AA$429,GDP!$S$7:$AA$111,8,0)</f>
        <v>0.71332294686478548</v>
      </c>
      <c r="AB538" s="36">
        <f>VLOOKUP(AB$429,GDP!$S$7:$AA$111,8,0)</f>
        <v>0.41485612348577483</v>
      </c>
      <c r="AC538" s="36">
        <f>VLOOKUP(AC$429,GDP!$S$7:$AA$111,8,0)</f>
        <v>2.1411951941529601</v>
      </c>
      <c r="AD538" s="36">
        <f>VLOOKUP(AD$429,GDP!$S$7:$AA$111,8,0)</f>
        <v>7.5893505698128507</v>
      </c>
      <c r="AE538" s="36">
        <f>VLOOKUP(AE$429,GDP!$S$7:$AA$111,8,0)</f>
        <v>2.7654056768647983</v>
      </c>
      <c r="AF538" s="36">
        <f>VLOOKUP(AF$429,GDP!$S$7:$AA$111,8,0)</f>
        <v>1.2030305670610115</v>
      </c>
      <c r="AG538" s="36">
        <f>VLOOKUP(AG$429,GDP!$S$7:$AA$111,8,0)</f>
        <v>0.21458117588722692</v>
      </c>
      <c r="AH538" s="36">
        <f>VLOOKUP(AH$429,GDP!$S$7:$AA$111,8,0)</f>
        <v>0.97237065203433559</v>
      </c>
      <c r="AI538" s="36">
        <f>VLOOKUP(AI$429,GDP!$S$7:$AA$111,8,0)</f>
        <v>0.42102273799901546</v>
      </c>
      <c r="AJ538" s="36">
        <f>VLOOKUP(AJ$429,GDP!$S$7:$AA$111,8,0)</f>
        <v>1.5173629799102084E-2</v>
      </c>
      <c r="AK538" s="36">
        <f>VLOOKUP(AK$429,GDP!$S$7:$AA$111,8,0)</f>
        <v>0.1027680731021281</v>
      </c>
      <c r="AL538" s="36">
        <f>VLOOKUP(AL$429,GDP!$S$7:$AA$111,8,0)</f>
        <v>0.5528289959647168</v>
      </c>
      <c r="AM538" s="36">
        <f>VLOOKUP(AM$429,GDP!$S$7:$AA$111,8,0)</f>
        <v>0.10656504086961149</v>
      </c>
      <c r="AN538" s="36">
        <f>VLOOKUP(AN$429,GDP!$S$7:$AA$111,8,0)</f>
        <v>3.592733170640372E-2</v>
      </c>
      <c r="AO538" s="36">
        <f>VLOOKUP(AO$429,GDP!$S$7:$AA$111,8,0)</f>
        <v>1.2335880049514145</v>
      </c>
      <c r="AP538" s="36">
        <f>VLOOKUP(AP$429,GDP!$S$7:$AA$111,8,0)</f>
        <v>0</v>
      </c>
      <c r="AQ538" s="36">
        <f>VLOOKUP(AQ$429,GDP!$S$7:$AA$111,8,0)</f>
        <v>38.265093204935951</v>
      </c>
      <c r="AR538" s="36">
        <f>VLOOKUP(AR$429,GDP!$S$7:$AA$111,8,0)</f>
        <v>35.410669587115876</v>
      </c>
      <c r="AS538" s="36">
        <f>VLOOKUP(AS$429,GDP!$S$7:$AA$111,8,0)</f>
        <v>74.931531757698068</v>
      </c>
      <c r="AT538" s="36">
        <f>VLOOKUP(AT$429,GDP!$S$7:$AA$111,8,0)</f>
        <v>0</v>
      </c>
      <c r="AU538" s="36">
        <f>VLOOKUP(AU$429,GDP!$S$7:$AA$111,8,0)</f>
        <v>12.636663269283776</v>
      </c>
      <c r="AV538" s="36">
        <f>VLOOKUP(AV$429,GDP!$S$7:$AA$111,8,0)</f>
        <v>8.3845405760528386</v>
      </c>
      <c r="AW538" s="36">
        <f>VLOOKUP(AW$429,GDP!$S$7:$AA$111,8,0)</f>
        <v>3.406187779198655</v>
      </c>
      <c r="AX538" s="36">
        <f>VLOOKUP(AX$429,GDP!$S$7:$AA$111,8,0)</f>
        <v>274.29260397313448</v>
      </c>
      <c r="AY538" s="36">
        <f>VLOOKUP(AY$429,GDP!$S$7:$AA$111,8,0)</f>
        <v>51.827857484712162</v>
      </c>
      <c r="AZ538" s="36">
        <f>VLOOKUP(AZ$429,GDP!$S$7:$AA$111,8,0)</f>
        <v>0.22896095239392844</v>
      </c>
      <c r="BA538" s="36">
        <f>VLOOKUP(BA$429,GDP!$S$7:$AA$111,8,0)</f>
        <v>64.756417168000027</v>
      </c>
      <c r="BB538" s="36">
        <f>VLOOKUP(BB$429,GDP!$S$7:$AA$111,8,0)</f>
        <v>134.30836116180313</v>
      </c>
      <c r="BC538" s="36">
        <f>VLOOKUP(BC$429,GDP!$S$7:$AA$111,8,0)</f>
        <v>18.56298794277593</v>
      </c>
      <c r="BD538" s="36">
        <f>VLOOKUP(BD$429,GDP!$S$7:$AA$111,8,0)</f>
        <v>1.8081149367151159</v>
      </c>
      <c r="BE538" s="36">
        <f>VLOOKUP(BE$429,GDP!$S$7:$AA$111,8,0)</f>
        <v>35.414135874638184</v>
      </c>
      <c r="BF538" s="36">
        <f>VLOOKUP(BF$429,GDP!$S$7:$AA$111,8,0)</f>
        <v>16.031634054755244</v>
      </c>
      <c r="BG538" s="36">
        <f>VLOOKUP(BG$429,GDP!$S$7:$AA$111,8,0)</f>
        <v>15.078051983989466</v>
      </c>
      <c r="BH538" s="36">
        <f>VLOOKUP(BH$429,GDP!$S$7:$AA$111,8,0)</f>
        <v>3.535080974597235E-2</v>
      </c>
      <c r="BI538" s="36">
        <f>VLOOKUP(BI$429,GDP!$S$7:$AA$111,8,0)</f>
        <v>43.213293661302352</v>
      </c>
      <c r="BJ538" s="36">
        <f>VLOOKUP(BJ$429,GDP!$S$7:$AA$111,8,0)</f>
        <v>1.4871787210351419</v>
      </c>
      <c r="BK538" s="36">
        <f>VLOOKUP(BK$429,GDP!$S$7:$AA$111,8,0)</f>
        <v>10.193855438631187</v>
      </c>
      <c r="BL538" s="36">
        <f>VLOOKUP(BL$429,GDP!$S$7:$AA$111,8,0)</f>
        <v>5.6949686830675637</v>
      </c>
      <c r="BM538" s="36">
        <f>VLOOKUP(BM$429,GDP!$S$7:$AA$111,8,0)</f>
        <v>33.254314035181991</v>
      </c>
      <c r="BN538" s="36">
        <f>VLOOKUP(BN$429,GDP!$S$7:$AA$111,8,0)</f>
        <v>8.9920057996178659</v>
      </c>
      <c r="BO538" s="36">
        <f>VLOOKUP(BO$429,GDP!$S$7:$AA$111,8,0)</f>
        <v>104.5424447574478</v>
      </c>
      <c r="BP538" s="36">
        <f>VLOOKUP(BP$429,GDP!$S$7:$AA$111,8,0)</f>
        <v>4.7185335548138809</v>
      </c>
      <c r="BQ538" s="36">
        <f>VLOOKUP(BQ$429,GDP!$S$7:$AA$111,8,0)</f>
        <v>4.380727460176276</v>
      </c>
      <c r="BR538" s="36">
        <f>VLOOKUP(BR$429,GDP!$S$7:$AA$111,8,0)</f>
        <v>14.634522481311599</v>
      </c>
      <c r="BS538" s="36">
        <f>VLOOKUP(BS$429,GDP!$S$7:$AA$111,8,0)</f>
        <v>9.3357587883936759</v>
      </c>
      <c r="BT538" s="36">
        <f>VLOOKUP(BT$429,GDP!$S$7:$AA$111,8,0)</f>
        <v>0.58637760144231965</v>
      </c>
      <c r="BU538" s="36">
        <f>VLOOKUP(BU$429,GDP!$S$7:$AA$111,8,0)</f>
        <v>78.540129359851065</v>
      </c>
      <c r="BV538" s="36">
        <f>VLOOKUP(BV$429,GDP!$S$7:$AA$111,8,0)</f>
        <v>16.043306779921018</v>
      </c>
      <c r="BW538" s="36">
        <f>VLOOKUP(BW$429,GDP!$S$7:$AA$111,8,0)</f>
        <v>5.2308440754184637</v>
      </c>
      <c r="BX538" s="36">
        <f>VLOOKUP(BX$429,GDP!$S$7:$AA$111,8,0)</f>
        <v>843.12858165947955</v>
      </c>
      <c r="BY538" s="36">
        <f>VLOOKUP(BY$429,GDP!$S$7:$AA$111,8,0)</f>
        <v>0</v>
      </c>
      <c r="BZ538" s="36">
        <f>VLOOKUP(BZ$429,GDP!$S$7:$AA$111,8,0)</f>
        <v>15.813318397634809</v>
      </c>
      <c r="CA538" s="36">
        <f>VLOOKUP(CA$429,GDP!$S$7:$AA$111,8,0)</f>
        <v>6.9258819202212756</v>
      </c>
      <c r="CB538" s="36">
        <f>VLOOKUP(CB$429,GDP!$S$7:$AA$111,8,0)</f>
        <v>177.7026347201855</v>
      </c>
      <c r="CC538" s="36">
        <f>VLOOKUP(CC$429,GDP!$S$7:$AA$111,8,0)</f>
        <v>260.23652600728371</v>
      </c>
      <c r="CD538" s="36">
        <f>VLOOKUP(CD$429,GDP!$S$7:$AA$111,8,0)</f>
        <v>204.92213559480078</v>
      </c>
      <c r="CE538" s="36">
        <f>VLOOKUP(CE$429,GDP!$S$7:$AA$111,8,0)</f>
        <v>83.759945960224627</v>
      </c>
      <c r="CF538" s="36">
        <f>VLOOKUP(CF$429,GDP!$S$7:$AA$111,8,0)</f>
        <v>24.883719643006287</v>
      </c>
      <c r="CG538" s="36">
        <f>VLOOKUP(CG$429,GDP!$S$7:$AA$111,8,0)</f>
        <v>5.9606480994983624</v>
      </c>
      <c r="CH538" s="36">
        <f>VLOOKUP(CH$429,GDP!$S$7:$AA$111,8,0)</f>
        <v>372.64710112034868</v>
      </c>
      <c r="CI538" s="36">
        <f>VLOOKUP(CI$429,GDP!$S$7:$AA$111,8,0)</f>
        <v>8.9659725218773332</v>
      </c>
      <c r="CJ538" s="36">
        <f>VLOOKUP(CJ$429,GDP!$S$7:$AA$111,8,0)</f>
        <v>100.62440530105981</v>
      </c>
      <c r="CK538" s="36">
        <f>VLOOKUP(CK$429,GDP!$S$7:$AA$111,8,0)</f>
        <v>15.222643526459454</v>
      </c>
      <c r="CL538" s="36">
        <f>VLOOKUP(CL$429,GDP!$S$7:$AA$111,8,0)</f>
        <v>61.798633177089471</v>
      </c>
      <c r="CM538" s="36">
        <f>VLOOKUP(CM$429,GDP!$S$7:$AA$111,8,0)</f>
        <v>8.9024495627465186</v>
      </c>
      <c r="CN538" s="36">
        <f>VLOOKUP(CN$429,GDP!$S$7:$AA$111,8,0)</f>
        <v>45.305778595326217</v>
      </c>
      <c r="CO538" s="36">
        <f>VLOOKUP(CO$429,GDP!$S$7:$AA$111,8,0)</f>
        <v>0</v>
      </c>
      <c r="CP538" s="36">
        <f>VLOOKUP(CP$429,GDP!$S$7:$AA$111,8,0)</f>
        <v>18.42427013145425</v>
      </c>
      <c r="CQ538" s="36">
        <f>VLOOKUP(CQ$429,GDP!$S$7:$AA$111,8,0)</f>
        <v>8.5502122064656234</v>
      </c>
      <c r="CR538" s="36">
        <f>VLOOKUP(CR$429,GDP!$S$7:$AA$111,8,0)</f>
        <v>4.2379892340589365</v>
      </c>
      <c r="CS538" s="36">
        <f>VLOOKUP(CS$429,GDP!$S$7:$AA$111,8,0)</f>
        <v>10.955703177095998</v>
      </c>
      <c r="CT538" s="36">
        <f>VLOOKUP(CT$429,GDP!$S$7:$AA$111,8,0)</f>
        <v>16.412928190640621</v>
      </c>
      <c r="CU538" s="36">
        <f>VLOOKUP(CU$429,GDP!$S$7:$AA$111,8,0)</f>
        <v>19.487806234843902</v>
      </c>
      <c r="CV538" s="36">
        <f>VLOOKUP(CV$429,GDP!$S$7:$AA$111,8,0)</f>
        <v>664.12012693536974</v>
      </c>
      <c r="CW538" s="36">
        <f>VLOOKUP(CW$429,GDP!$S$7:$AA$111,8,0)</f>
        <v>136.48109757640663</v>
      </c>
      <c r="CX538" s="36">
        <f>VLOOKUP(CX$429,GDP!$S$7:$AA$111,8,0)</f>
        <v>109.35478287453731</v>
      </c>
      <c r="CY538" s="36">
        <f>VLOOKUP(CY$429,GDP!$S$7:$AA$111,8,0)</f>
        <v>40.751552141629553</v>
      </c>
      <c r="CZ538" s="36">
        <f>VLOOKUP(CZ$429,GDP!$S$7:$AA$111,8,0)</f>
        <v>2.7889477559734654</v>
      </c>
      <c r="DA538" s="36">
        <f>VLOOKUP(DA$429,GDP!$S$7:$AA$111,8,0)</f>
        <v>2.6396367180629525</v>
      </c>
      <c r="DB538" s="36">
        <f>VLOOKUP(DB$429,GDP!$S$7:$AA$111,8,0)</f>
        <v>107.64325434676113</v>
      </c>
      <c r="DC538" s="36">
        <f>VLOOKUP(DC$429,GDP!$S$7:$AA$111,8,0)</f>
        <v>0.59442349093418301</v>
      </c>
      <c r="DD538" s="36">
        <f>VLOOKUP(DD$429,GDP!$S$7:$AA$111,8,0)</f>
        <v>0</v>
      </c>
      <c r="DE538" s="3"/>
    </row>
    <row r="539" spans="1:109" x14ac:dyDescent="0.35">
      <c r="A539" s="3"/>
      <c r="B539" s="3"/>
      <c r="C539" s="3"/>
      <c r="D539" s="3"/>
      <c r="E539" s="3" t="s">
        <v>3955</v>
      </c>
      <c r="F539" s="3" t="s">
        <v>3956</v>
      </c>
      <c r="G539" s="3" t="s">
        <v>3957</v>
      </c>
      <c r="H539" s="3" t="s">
        <v>3958</v>
      </c>
      <c r="I539" s="3" t="s">
        <v>3959</v>
      </c>
      <c r="J539" s="3" t="s">
        <v>3960</v>
      </c>
      <c r="K539" s="3" t="s">
        <v>3961</v>
      </c>
      <c r="L539" s="3" t="s">
        <v>3962</v>
      </c>
      <c r="M539" s="3" t="s">
        <v>3963</v>
      </c>
      <c r="N539" s="3" t="s">
        <v>3966</v>
      </c>
      <c r="O539" s="3" t="s">
        <v>3969</v>
      </c>
      <c r="P539" s="3" t="s">
        <v>3970</v>
      </c>
      <c r="Q539" s="3" t="s">
        <v>3973</v>
      </c>
      <c r="R539" s="3" t="s">
        <v>3976</v>
      </c>
      <c r="S539" s="3" t="s">
        <v>3979</v>
      </c>
      <c r="T539" s="3" t="s">
        <v>3980</v>
      </c>
      <c r="U539" s="3" t="s">
        <v>3981</v>
      </c>
      <c r="V539" s="3" t="s">
        <v>3984</v>
      </c>
      <c r="W539" s="3" t="s">
        <v>3985</v>
      </c>
      <c r="X539" s="3" t="s">
        <v>3986</v>
      </c>
      <c r="Y539" s="3" t="s">
        <v>3987</v>
      </c>
      <c r="Z539" s="3" t="s">
        <v>3988</v>
      </c>
      <c r="AA539" s="3" t="s">
        <v>3989</v>
      </c>
      <c r="AB539" s="3" t="s">
        <v>3990</v>
      </c>
      <c r="AC539" s="3" t="s">
        <v>3991</v>
      </c>
      <c r="AD539" s="3" t="s">
        <v>3992</v>
      </c>
      <c r="AE539" s="3" t="s">
        <v>3993</v>
      </c>
      <c r="AF539" s="3" t="s">
        <v>3994</v>
      </c>
      <c r="AG539" s="3" t="s">
        <v>3995</v>
      </c>
      <c r="AH539" s="3" t="s">
        <v>3996</v>
      </c>
      <c r="AI539" s="3" t="s">
        <v>3997</v>
      </c>
      <c r="AJ539" s="3" t="s">
        <v>4000</v>
      </c>
      <c r="AK539" s="3" t="s">
        <v>4003</v>
      </c>
      <c r="AL539" s="3" t="s">
        <v>4006</v>
      </c>
      <c r="AM539" s="3" t="s">
        <v>4009</v>
      </c>
      <c r="AN539" s="3" t="s">
        <v>4010</v>
      </c>
      <c r="AO539" s="3" t="s">
        <v>4011</v>
      </c>
      <c r="AP539" s="3" t="s">
        <v>3876</v>
      </c>
      <c r="AQ539" s="3" t="s">
        <v>3877</v>
      </c>
      <c r="AR539" s="3" t="s">
        <v>3878</v>
      </c>
      <c r="AS539" s="3" t="s">
        <v>3879</v>
      </c>
      <c r="AT539" s="3" t="s">
        <v>3880</v>
      </c>
      <c r="AU539" s="3" t="s">
        <v>3881</v>
      </c>
      <c r="AV539" s="3" t="s">
        <v>3882</v>
      </c>
      <c r="AW539" s="3" t="s">
        <v>3883</v>
      </c>
      <c r="AX539" s="3" t="s">
        <v>3884</v>
      </c>
      <c r="AY539" s="3" t="s">
        <v>3885</v>
      </c>
      <c r="AZ539" s="3" t="s">
        <v>3886</v>
      </c>
      <c r="BA539" s="3" t="s">
        <v>3887</v>
      </c>
      <c r="BB539" s="3" t="s">
        <v>3888</v>
      </c>
      <c r="BC539" s="3" t="s">
        <v>3889</v>
      </c>
      <c r="BD539" s="3" t="s">
        <v>3890</v>
      </c>
      <c r="BE539" s="3" t="s">
        <v>3891</v>
      </c>
      <c r="BF539" s="3" t="s">
        <v>3892</v>
      </c>
      <c r="BG539" s="3" t="s">
        <v>3893</v>
      </c>
      <c r="BH539" s="3" t="s">
        <v>3894</v>
      </c>
      <c r="BI539" s="3" t="s">
        <v>3895</v>
      </c>
      <c r="BJ539" s="3" t="s">
        <v>3896</v>
      </c>
      <c r="BK539" s="3" t="s">
        <v>3897</v>
      </c>
      <c r="BL539" s="3" t="s">
        <v>3898</v>
      </c>
      <c r="BM539" s="3" t="s">
        <v>3899</v>
      </c>
      <c r="BN539" s="3" t="s">
        <v>3900</v>
      </c>
      <c r="BO539" s="3" t="s">
        <v>3901</v>
      </c>
      <c r="BP539" s="3" t="s">
        <v>3902</v>
      </c>
      <c r="BQ539" s="3" t="s">
        <v>3903</v>
      </c>
      <c r="BR539" s="3" t="s">
        <v>3904</v>
      </c>
      <c r="BS539" s="3" t="s">
        <v>3905</v>
      </c>
      <c r="BT539" s="3" t="s">
        <v>3906</v>
      </c>
      <c r="BU539" s="3" t="s">
        <v>3907</v>
      </c>
      <c r="BV539" s="3" t="s">
        <v>3908</v>
      </c>
      <c r="BW539" s="3" t="s">
        <v>3909</v>
      </c>
      <c r="BX539" s="3" t="s">
        <v>3910</v>
      </c>
      <c r="BY539" s="3" t="s">
        <v>3911</v>
      </c>
      <c r="BZ539" s="3" t="s">
        <v>3912</v>
      </c>
      <c r="CA539" s="3" t="s">
        <v>3913</v>
      </c>
      <c r="CB539" s="3" t="s">
        <v>3914</v>
      </c>
      <c r="CC539" s="3" t="s">
        <v>3915</v>
      </c>
      <c r="CD539" s="3" t="s">
        <v>3916</v>
      </c>
      <c r="CE539" s="3" t="s">
        <v>3917</v>
      </c>
      <c r="CF539" s="3" t="s">
        <v>3918</v>
      </c>
      <c r="CG539" s="3" t="s">
        <v>3919</v>
      </c>
      <c r="CH539" s="3" t="s">
        <v>3920</v>
      </c>
      <c r="CI539" s="3" t="s">
        <v>3921</v>
      </c>
      <c r="CJ539" s="3" t="s">
        <v>3922</v>
      </c>
      <c r="CK539" s="3" t="s">
        <v>3923</v>
      </c>
      <c r="CL539" s="3" t="s">
        <v>3924</v>
      </c>
      <c r="CM539" s="3" t="s">
        <v>3925</v>
      </c>
      <c r="CN539" s="3" t="s">
        <v>3926</v>
      </c>
      <c r="CO539" s="3" t="s">
        <v>3927</v>
      </c>
      <c r="CP539" s="3" t="s">
        <v>3928</v>
      </c>
      <c r="CQ539" s="3" t="s">
        <v>3929</v>
      </c>
      <c r="CR539" s="3" t="s">
        <v>3930</v>
      </c>
      <c r="CS539" s="3" t="s">
        <v>3931</v>
      </c>
      <c r="CT539" s="3" t="s">
        <v>3932</v>
      </c>
      <c r="CU539" s="3" t="s">
        <v>3933</v>
      </c>
      <c r="CV539" s="3" t="s">
        <v>3934</v>
      </c>
      <c r="CW539" s="3" t="s">
        <v>3935</v>
      </c>
      <c r="CX539" s="3" t="s">
        <v>3936</v>
      </c>
      <c r="CY539" s="3" t="s">
        <v>3937</v>
      </c>
      <c r="CZ539" s="3" t="s">
        <v>3938</v>
      </c>
      <c r="DA539" s="3" t="s">
        <v>3939</v>
      </c>
      <c r="DB539" s="3" t="s">
        <v>3940</v>
      </c>
      <c r="DC539" s="3" t="s">
        <v>3941</v>
      </c>
      <c r="DD539" s="3" t="s">
        <v>624</v>
      </c>
      <c r="DE539" s="3"/>
    </row>
    <row r="540" spans="1:109" x14ac:dyDescent="0.35">
      <c r="A540" s="3"/>
      <c r="B540" s="3"/>
      <c r="C540" s="3"/>
      <c r="D540" s="3"/>
      <c r="E540" s="39" t="s">
        <v>462</v>
      </c>
      <c r="F540" s="39" t="str">
        <f>E540</f>
        <v>A11</v>
      </c>
      <c r="G540" s="39" t="str">
        <f>F540</f>
        <v>A11</v>
      </c>
      <c r="H540" s="39" t="str">
        <f>G540</f>
        <v>A11</v>
      </c>
      <c r="I540" s="39" t="str">
        <f>H540</f>
        <v>A11</v>
      </c>
      <c r="J540" s="39" t="s">
        <v>472</v>
      </c>
      <c r="K540" s="39" t="str">
        <f>J540</f>
        <v>A12</v>
      </c>
      <c r="L540" s="39" t="str">
        <f>K540</f>
        <v>A12</v>
      </c>
      <c r="M540" s="39" t="str">
        <f>L540</f>
        <v>A12</v>
      </c>
      <c r="N540" s="39" t="s">
        <v>479</v>
      </c>
      <c r="O540" s="39" t="str">
        <f>N540</f>
        <v>A13</v>
      </c>
      <c r="P540" s="39" t="str">
        <f>O540</f>
        <v>A13</v>
      </c>
      <c r="Q540" s="39" t="s">
        <v>486</v>
      </c>
      <c r="R540" s="39" t="str">
        <f>Q540</f>
        <v>A14</v>
      </c>
      <c r="S540" s="39" t="str">
        <f>R540</f>
        <v>A14</v>
      </c>
      <c r="T540" s="39" t="str">
        <f>S540</f>
        <v>A14</v>
      </c>
      <c r="U540" s="39" t="s">
        <v>496</v>
      </c>
      <c r="V540" s="39" t="str">
        <f>U540</f>
        <v>A15</v>
      </c>
      <c r="W540" s="39" t="str">
        <f>V540</f>
        <v>A15</v>
      </c>
      <c r="X540" s="39" t="s">
        <v>504</v>
      </c>
      <c r="Y540" s="39" t="s">
        <v>507</v>
      </c>
      <c r="Z540" s="39" t="s">
        <v>509</v>
      </c>
      <c r="AA540" s="39" t="str">
        <f>Z540</f>
        <v>A29</v>
      </c>
      <c r="AB540" s="39" t="str">
        <f>AA540</f>
        <v>A29</v>
      </c>
      <c r="AC540" s="39" t="str">
        <f>AB540</f>
        <v>A29</v>
      </c>
      <c r="AD540" s="39" t="s">
        <v>519</v>
      </c>
      <c r="AE540" s="39" t="str">
        <f>AD540</f>
        <v>A31</v>
      </c>
      <c r="AF540" s="39" t="str">
        <f>AE540</f>
        <v>A31</v>
      </c>
      <c r="AG540" s="39" t="str">
        <f>AF540</f>
        <v>A31</v>
      </c>
      <c r="AH540" s="39" t="s">
        <v>529</v>
      </c>
      <c r="AI540" s="39" t="str">
        <f>AH540</f>
        <v>A32</v>
      </c>
      <c r="AJ540" s="39" t="str">
        <f>AI540</f>
        <v>A32</v>
      </c>
      <c r="AK540" s="39" t="str">
        <f>AJ540</f>
        <v>A32</v>
      </c>
      <c r="AL540" s="39" t="s">
        <v>537</v>
      </c>
      <c r="AM540" s="39" t="str">
        <f>AL540</f>
        <v>A40</v>
      </c>
      <c r="AN540" s="39" t="str">
        <f>AM540</f>
        <v>A40</v>
      </c>
      <c r="AO540" s="39" t="s">
        <v>545</v>
      </c>
      <c r="AP540" s="39" t="s">
        <v>548</v>
      </c>
      <c r="AQ540" s="39" t="s">
        <v>549</v>
      </c>
      <c r="AR540" s="39" t="s">
        <v>550</v>
      </c>
      <c r="AS540" s="39" t="s">
        <v>552</v>
      </c>
      <c r="AT540" s="39" t="s">
        <v>553</v>
      </c>
      <c r="AU540" s="39" t="s">
        <v>554</v>
      </c>
      <c r="AV540" s="39" t="s">
        <v>555</v>
      </c>
      <c r="AW540" s="39" t="s">
        <v>556</v>
      </c>
      <c r="AX540" s="39" t="s">
        <v>557</v>
      </c>
      <c r="AY540" s="39" t="s">
        <v>559</v>
      </c>
      <c r="AZ540" s="39" t="s">
        <v>560</v>
      </c>
      <c r="BA540" s="39" t="s">
        <v>561</v>
      </c>
      <c r="BB540" s="39" t="s">
        <v>563</v>
      </c>
      <c r="BC540" s="39" t="s">
        <v>564</v>
      </c>
      <c r="BD540" s="39" t="s">
        <v>565</v>
      </c>
      <c r="BE540" s="39" t="s">
        <v>566</v>
      </c>
      <c r="BF540" s="39" t="s">
        <v>568</v>
      </c>
      <c r="BG540" s="39" t="s">
        <v>570</v>
      </c>
      <c r="BH540" s="39" t="s">
        <v>571</v>
      </c>
      <c r="BI540" s="39" t="s">
        <v>572</v>
      </c>
      <c r="BJ540" s="39" t="s">
        <v>574</v>
      </c>
      <c r="BK540" s="39" t="s">
        <v>575</v>
      </c>
      <c r="BL540" s="39" t="s">
        <v>576</v>
      </c>
      <c r="BM540" s="39" t="s">
        <v>577</v>
      </c>
      <c r="BN540" s="39" t="s">
        <v>578</v>
      </c>
      <c r="BO540" s="39" t="s">
        <v>579</v>
      </c>
      <c r="BP540" s="39" t="s">
        <v>580</v>
      </c>
      <c r="BQ540" s="39" t="s">
        <v>582</v>
      </c>
      <c r="BR540" s="39" t="s">
        <v>584</v>
      </c>
      <c r="BS540" s="39" t="s">
        <v>585</v>
      </c>
      <c r="BT540" s="39" t="s">
        <v>586</v>
      </c>
      <c r="BU540" s="39" t="s">
        <v>587</v>
      </c>
      <c r="BV540" s="39" t="s">
        <v>588</v>
      </c>
      <c r="BW540" s="39" t="s">
        <v>589</v>
      </c>
      <c r="BX540" s="39" t="s">
        <v>590</v>
      </c>
      <c r="BY540" s="39" t="s">
        <v>591</v>
      </c>
      <c r="BZ540" s="39" t="s">
        <v>592</v>
      </c>
      <c r="CA540" s="39" t="s">
        <v>593</v>
      </c>
      <c r="CB540" s="39" t="s">
        <v>594</v>
      </c>
      <c r="CC540" s="39" t="s">
        <v>595</v>
      </c>
      <c r="CD540" s="39" t="s">
        <v>596</v>
      </c>
      <c r="CE540" s="39" t="s">
        <v>597</v>
      </c>
      <c r="CF540" s="39" t="s">
        <v>598</v>
      </c>
      <c r="CG540" s="39" t="s">
        <v>599</v>
      </c>
      <c r="CH540" s="39" t="s">
        <v>600</v>
      </c>
      <c r="CI540" s="39" t="s">
        <v>602</v>
      </c>
      <c r="CJ540" s="39" t="s">
        <v>603</v>
      </c>
      <c r="CK540" s="39" t="s">
        <v>604</v>
      </c>
      <c r="CL540" s="39" t="s">
        <v>605</v>
      </c>
      <c r="CM540" s="39" t="s">
        <v>606</v>
      </c>
      <c r="CN540" s="39" t="s">
        <v>607</v>
      </c>
      <c r="CO540" s="39" t="s">
        <v>608</v>
      </c>
      <c r="CP540" s="39" t="s">
        <v>609</v>
      </c>
      <c r="CQ540" s="39" t="s">
        <v>610</v>
      </c>
      <c r="CR540" s="39" t="s">
        <v>611</v>
      </c>
      <c r="CS540" s="39" t="s">
        <v>612</v>
      </c>
      <c r="CT540" s="39" t="s">
        <v>613</v>
      </c>
      <c r="CU540" s="39" t="s">
        <v>614</v>
      </c>
      <c r="CV540" s="39" t="s">
        <v>615</v>
      </c>
      <c r="CW540" s="39" t="s">
        <v>616</v>
      </c>
      <c r="CX540" s="39" t="s">
        <v>617</v>
      </c>
      <c r="CY540" s="39" t="s">
        <v>618</v>
      </c>
      <c r="CZ540" s="39" t="s">
        <v>619</v>
      </c>
      <c r="DA540" s="39" t="s">
        <v>620</v>
      </c>
      <c r="DB540" s="39" t="s">
        <v>621</v>
      </c>
      <c r="DC540" s="39" t="s">
        <v>622</v>
      </c>
      <c r="DD540" s="39" t="s">
        <v>623</v>
      </c>
      <c r="DE540" s="3"/>
    </row>
    <row r="541" spans="1:109" x14ac:dyDescent="0.35">
      <c r="A541" s="3"/>
      <c r="B541" s="3"/>
      <c r="C541" s="3"/>
      <c r="D541" s="38">
        <f>SUM(E542:DD645)</f>
        <v>4606.2990424477102</v>
      </c>
      <c r="E541" s="3" t="s">
        <v>464</v>
      </c>
      <c r="F541" s="3" t="s">
        <v>466</v>
      </c>
      <c r="G541" s="3" t="s">
        <v>467</v>
      </c>
      <c r="H541" s="3" t="s">
        <v>469</v>
      </c>
      <c r="I541" s="3" t="s">
        <v>471</v>
      </c>
      <c r="J541" s="3" t="s">
        <v>474</v>
      </c>
      <c r="K541" s="3" t="s">
        <v>475</v>
      </c>
      <c r="L541" s="3" t="s">
        <v>476</v>
      </c>
      <c r="M541" s="3" t="s">
        <v>477</v>
      </c>
      <c r="N541" s="3" t="s">
        <v>481</v>
      </c>
      <c r="O541" s="3" t="s">
        <v>483</v>
      </c>
      <c r="P541" s="3" t="s">
        <v>485</v>
      </c>
      <c r="Q541" s="3" t="s">
        <v>488</v>
      </c>
      <c r="R541" s="3" t="s">
        <v>490</v>
      </c>
      <c r="S541" s="3" t="s">
        <v>492</v>
      </c>
      <c r="T541" s="3" t="s">
        <v>494</v>
      </c>
      <c r="U541" s="3" t="s">
        <v>498</v>
      </c>
      <c r="V541" s="3" t="s">
        <v>500</v>
      </c>
      <c r="W541" s="3" t="s">
        <v>502</v>
      </c>
      <c r="X541" s="3" t="s">
        <v>505</v>
      </c>
      <c r="Y541" s="3" t="s">
        <v>508</v>
      </c>
      <c r="Z541" s="3" t="s">
        <v>511</v>
      </c>
      <c r="AA541" s="3" t="s">
        <v>513</v>
      </c>
      <c r="AB541" s="3" t="s">
        <v>515</v>
      </c>
      <c r="AC541" s="3" t="s">
        <v>517</v>
      </c>
      <c r="AD541" s="3" t="s">
        <v>521</v>
      </c>
      <c r="AE541" s="3" t="s">
        <v>523</v>
      </c>
      <c r="AF541" s="3" t="s">
        <v>525</v>
      </c>
      <c r="AG541" s="3" t="s">
        <v>527</v>
      </c>
      <c r="AH541" s="3" t="s">
        <v>531</v>
      </c>
      <c r="AI541" s="3" t="s">
        <v>532</v>
      </c>
      <c r="AJ541" s="3" t="s">
        <v>533</v>
      </c>
      <c r="AK541" s="3" t="s">
        <v>535</v>
      </c>
      <c r="AL541" s="3" t="s">
        <v>539</v>
      </c>
      <c r="AM541" s="3" t="s">
        <v>541</v>
      </c>
      <c r="AN541" s="3" t="s">
        <v>543</v>
      </c>
      <c r="AO541" s="3" t="s">
        <v>547</v>
      </c>
      <c r="AP541" s="3" t="s">
        <v>548</v>
      </c>
      <c r="AQ541" s="3" t="s">
        <v>549</v>
      </c>
      <c r="AR541" s="3" t="s">
        <v>550</v>
      </c>
      <c r="AS541" s="3" t="s">
        <v>552</v>
      </c>
      <c r="AT541" s="3" t="s">
        <v>553</v>
      </c>
      <c r="AU541" s="3" t="s">
        <v>554</v>
      </c>
      <c r="AV541" s="3" t="s">
        <v>555</v>
      </c>
      <c r="AW541" s="3" t="s">
        <v>556</v>
      </c>
      <c r="AX541" s="3" t="s">
        <v>557</v>
      </c>
      <c r="AY541" s="3" t="s">
        <v>559</v>
      </c>
      <c r="AZ541" s="3" t="s">
        <v>560</v>
      </c>
      <c r="BA541" s="3" t="s">
        <v>561</v>
      </c>
      <c r="BB541" s="3" t="s">
        <v>563</v>
      </c>
      <c r="BC541" s="3" t="s">
        <v>564</v>
      </c>
      <c r="BD541" s="3" t="s">
        <v>565</v>
      </c>
      <c r="BE541" s="3" t="s">
        <v>566</v>
      </c>
      <c r="BF541" s="3" t="s">
        <v>568</v>
      </c>
      <c r="BG541" s="3" t="s">
        <v>570</v>
      </c>
      <c r="BH541" s="3" t="s">
        <v>571</v>
      </c>
      <c r="BI541" s="3" t="s">
        <v>572</v>
      </c>
      <c r="BJ541" s="3" t="s">
        <v>574</v>
      </c>
      <c r="BK541" s="3" t="s">
        <v>575</v>
      </c>
      <c r="BL541" s="3" t="s">
        <v>576</v>
      </c>
      <c r="BM541" s="3" t="s">
        <v>577</v>
      </c>
      <c r="BN541" s="3" t="s">
        <v>578</v>
      </c>
      <c r="BO541" s="3" t="s">
        <v>579</v>
      </c>
      <c r="BP541" s="3" t="s">
        <v>580</v>
      </c>
      <c r="BQ541" s="3" t="s">
        <v>582</v>
      </c>
      <c r="BR541" s="3" t="s">
        <v>584</v>
      </c>
      <c r="BS541" s="3" t="s">
        <v>585</v>
      </c>
      <c r="BT541" s="3" t="s">
        <v>586</v>
      </c>
      <c r="BU541" s="3" t="s">
        <v>587</v>
      </c>
      <c r="BV541" s="3" t="s">
        <v>588</v>
      </c>
      <c r="BW541" s="3" t="s">
        <v>589</v>
      </c>
      <c r="BX541" s="3" t="s">
        <v>590</v>
      </c>
      <c r="BY541" s="3" t="s">
        <v>591</v>
      </c>
      <c r="BZ541" s="3" t="s">
        <v>592</v>
      </c>
      <c r="CA541" s="3" t="s">
        <v>593</v>
      </c>
      <c r="CB541" s="3" t="s">
        <v>594</v>
      </c>
      <c r="CC541" s="3" t="s">
        <v>595</v>
      </c>
      <c r="CD541" s="3" t="s">
        <v>596</v>
      </c>
      <c r="CE541" s="3" t="s">
        <v>597</v>
      </c>
      <c r="CF541" s="3" t="s">
        <v>598</v>
      </c>
      <c r="CG541" s="3" t="s">
        <v>599</v>
      </c>
      <c r="CH541" s="3" t="s">
        <v>600</v>
      </c>
      <c r="CI541" s="3" t="s">
        <v>602</v>
      </c>
      <c r="CJ541" s="3" t="s">
        <v>603</v>
      </c>
      <c r="CK541" s="3" t="s">
        <v>604</v>
      </c>
      <c r="CL541" s="3" t="s">
        <v>605</v>
      </c>
      <c r="CM541" s="3" t="s">
        <v>606</v>
      </c>
      <c r="CN541" s="3" t="s">
        <v>607</v>
      </c>
      <c r="CO541" s="3" t="s">
        <v>608</v>
      </c>
      <c r="CP541" s="3" t="s">
        <v>609</v>
      </c>
      <c r="CQ541" s="3" t="s">
        <v>610</v>
      </c>
      <c r="CR541" s="3" t="s">
        <v>611</v>
      </c>
      <c r="CS541" s="3" t="s">
        <v>612</v>
      </c>
      <c r="CT541" s="3" t="s">
        <v>613</v>
      </c>
      <c r="CU541" s="3" t="s">
        <v>614</v>
      </c>
      <c r="CV541" s="3" t="s">
        <v>615</v>
      </c>
      <c r="CW541" s="3" t="s">
        <v>616</v>
      </c>
      <c r="CX541" s="3" t="s">
        <v>617</v>
      </c>
      <c r="CY541" s="3" t="s">
        <v>618</v>
      </c>
      <c r="CZ541" s="3" t="s">
        <v>619</v>
      </c>
      <c r="DA541" s="3" t="s">
        <v>620</v>
      </c>
      <c r="DB541" s="3" t="s">
        <v>621</v>
      </c>
      <c r="DC541" s="3" t="s">
        <v>622</v>
      </c>
      <c r="DD541" s="3" t="s">
        <v>623</v>
      </c>
      <c r="DE541" s="3"/>
    </row>
    <row r="542" spans="1:109" x14ac:dyDescent="0.35">
      <c r="A542" s="3"/>
      <c r="B542" s="3" t="s">
        <v>3955</v>
      </c>
      <c r="C542" s="39" t="s">
        <v>462</v>
      </c>
      <c r="D542" s="3" t="s">
        <v>464</v>
      </c>
      <c r="E542" s="48">
        <f>IF(INDEX($E$8:$CE$86,MATCH($C542,$C$8:$C$86,0),MATCH(E$540,$E$6:$CE$6,0)),E430/INDEX($E$8:$CE$86,MATCH($C542,$C$8:$C$86,0),MATCH(E$540,$E$6:$CE$6,0))*INDEX($E$8:$CE$86,MATCH($C542,$C$8:$C$86,0),MATCH(E$540,$E$6:$CE$6,0)),0)</f>
        <v>0.33996114735753169</v>
      </c>
      <c r="F542" s="49">
        <f t="shared" ref="F542:BQ542" si="853">IF(INDEX($E$8:$CE$86,MATCH($C542,$C$8:$C$86,0),MATCH(F$540,$E$6:$CE$6,0)),F430/INDEX($E$8:$CE$86,MATCH($C542,$C$8:$C$86,0),MATCH(F$540,$E$6:$CE$6,0))*INDEX($E$8:$CE$86,MATCH($C542,$C$8:$C$86,0),MATCH(F$540,$E$6:$CE$6,0)),0)</f>
        <v>0</v>
      </c>
      <c r="G542" s="49">
        <f t="shared" si="853"/>
        <v>0</v>
      </c>
      <c r="H542" s="49">
        <f t="shared" si="853"/>
        <v>0</v>
      </c>
      <c r="I542" s="49">
        <f t="shared" si="853"/>
        <v>0</v>
      </c>
      <c r="J542" s="50">
        <f t="shared" si="853"/>
        <v>0</v>
      </c>
      <c r="K542" s="50">
        <f t="shared" si="853"/>
        <v>0</v>
      </c>
      <c r="L542" s="50">
        <f t="shared" si="853"/>
        <v>0</v>
      </c>
      <c r="M542" s="50">
        <f t="shared" si="853"/>
        <v>0</v>
      </c>
      <c r="N542" s="49">
        <f t="shared" si="853"/>
        <v>0</v>
      </c>
      <c r="O542" s="49">
        <f t="shared" si="853"/>
        <v>0</v>
      </c>
      <c r="P542" s="49">
        <f t="shared" si="853"/>
        <v>0</v>
      </c>
      <c r="Q542" s="50">
        <f t="shared" si="853"/>
        <v>0</v>
      </c>
      <c r="R542" s="50">
        <f t="shared" si="853"/>
        <v>0</v>
      </c>
      <c r="S542" s="50">
        <f t="shared" si="853"/>
        <v>0</v>
      </c>
      <c r="T542" s="50">
        <f t="shared" si="853"/>
        <v>0</v>
      </c>
      <c r="U542" s="49">
        <f t="shared" si="853"/>
        <v>0</v>
      </c>
      <c r="V542" s="49">
        <f t="shared" si="853"/>
        <v>0</v>
      </c>
      <c r="W542" s="49">
        <f t="shared" si="853"/>
        <v>0</v>
      </c>
      <c r="X542" s="50">
        <f t="shared" si="853"/>
        <v>0</v>
      </c>
      <c r="Y542" s="49">
        <f t="shared" si="853"/>
        <v>0</v>
      </c>
      <c r="Z542" s="50">
        <f t="shared" si="853"/>
        <v>0</v>
      </c>
      <c r="AA542" s="50">
        <f t="shared" si="853"/>
        <v>0</v>
      </c>
      <c r="AB542" s="50">
        <f t="shared" si="853"/>
        <v>0</v>
      </c>
      <c r="AC542" s="50">
        <f t="shared" si="853"/>
        <v>0</v>
      </c>
      <c r="AD542" s="49">
        <f t="shared" si="853"/>
        <v>0.41433674095952927</v>
      </c>
      <c r="AE542" s="49">
        <f t="shared" si="853"/>
        <v>0.15097591882771555</v>
      </c>
      <c r="AF542" s="49">
        <f t="shared" si="853"/>
        <v>6.5678842984722707E-2</v>
      </c>
      <c r="AG542" s="49">
        <f t="shared" si="853"/>
        <v>1.1714950346610431E-2</v>
      </c>
      <c r="AH542" s="50">
        <f t="shared" si="853"/>
        <v>0</v>
      </c>
      <c r="AI542" s="50">
        <f t="shared" si="853"/>
        <v>0</v>
      </c>
      <c r="AJ542" s="50">
        <f t="shared" si="853"/>
        <v>0</v>
      </c>
      <c r="AK542" s="50">
        <f t="shared" si="853"/>
        <v>0</v>
      </c>
      <c r="AL542" s="49">
        <f t="shared" si="853"/>
        <v>0</v>
      </c>
      <c r="AM542" s="49">
        <f t="shared" si="853"/>
        <v>0</v>
      </c>
      <c r="AN542" s="49">
        <f t="shared" si="853"/>
        <v>0</v>
      </c>
      <c r="AO542" s="50">
        <f t="shared" si="853"/>
        <v>0</v>
      </c>
      <c r="AP542" s="49">
        <f t="shared" si="853"/>
        <v>0</v>
      </c>
      <c r="AQ542" s="50">
        <f t="shared" si="853"/>
        <v>0</v>
      </c>
      <c r="AR542" s="49">
        <f t="shared" si="853"/>
        <v>0</v>
      </c>
      <c r="AS542" s="50">
        <f t="shared" si="853"/>
        <v>0</v>
      </c>
      <c r="AT542" s="49">
        <f t="shared" si="853"/>
        <v>0</v>
      </c>
      <c r="AU542" s="50">
        <f t="shared" si="853"/>
        <v>1.0689417395488858E-2</v>
      </c>
      <c r="AV542" s="49">
        <f t="shared" si="853"/>
        <v>0.18063486262004008</v>
      </c>
      <c r="AW542" s="50">
        <f t="shared" si="853"/>
        <v>0</v>
      </c>
      <c r="AX542" s="49">
        <f t="shared" si="853"/>
        <v>31.145003038894789</v>
      </c>
      <c r="AY542" s="50">
        <f t="shared" si="853"/>
        <v>0.34190600988196052</v>
      </c>
      <c r="AZ542" s="49">
        <f t="shared" si="853"/>
        <v>0</v>
      </c>
      <c r="BA542" s="50">
        <f t="shared" si="853"/>
        <v>0.71635051354330748</v>
      </c>
      <c r="BB542" s="49">
        <f t="shared" si="853"/>
        <v>5.9903703661747931</v>
      </c>
      <c r="BC542" s="50">
        <f t="shared" si="853"/>
        <v>0</v>
      </c>
      <c r="BD542" s="49">
        <f t="shared" si="853"/>
        <v>0</v>
      </c>
      <c r="BE542" s="50">
        <f t="shared" si="853"/>
        <v>0</v>
      </c>
      <c r="BF542" s="49">
        <f t="shared" si="853"/>
        <v>0</v>
      </c>
      <c r="BG542" s="50">
        <f t="shared" si="853"/>
        <v>0</v>
      </c>
      <c r="BH542" s="49">
        <f t="shared" si="853"/>
        <v>0</v>
      </c>
      <c r="BI542" s="50">
        <f t="shared" si="853"/>
        <v>0</v>
      </c>
      <c r="BJ542" s="49">
        <f t="shared" si="853"/>
        <v>0</v>
      </c>
      <c r="BK542" s="50">
        <f t="shared" si="853"/>
        <v>0</v>
      </c>
      <c r="BL542" s="49">
        <f t="shared" si="853"/>
        <v>0</v>
      </c>
      <c r="BM542" s="50">
        <f t="shared" si="853"/>
        <v>0</v>
      </c>
      <c r="BN542" s="49">
        <f t="shared" si="853"/>
        <v>0</v>
      </c>
      <c r="BO542" s="50">
        <f t="shared" si="853"/>
        <v>0</v>
      </c>
      <c r="BP542" s="49">
        <f t="shared" si="853"/>
        <v>0</v>
      </c>
      <c r="BQ542" s="50">
        <f t="shared" si="853"/>
        <v>0</v>
      </c>
      <c r="BR542" s="49">
        <f t="shared" ref="BR542:DD542" si="854">IF(INDEX($E$8:$CE$86,MATCH($C542,$C$8:$C$86,0),MATCH(BR$540,$E$6:$CE$6,0)),BR430/INDEX($E$8:$CE$86,MATCH($C542,$C$8:$C$86,0),MATCH(BR$540,$E$6:$CE$6,0))*INDEX($E$8:$CE$86,MATCH($C542,$C$8:$C$86,0),MATCH(BR$540,$E$6:$CE$6,0)),0)</f>
        <v>0</v>
      </c>
      <c r="BS542" s="50">
        <f t="shared" si="854"/>
        <v>0</v>
      </c>
      <c r="BT542" s="49">
        <f t="shared" si="854"/>
        <v>0</v>
      </c>
      <c r="BU542" s="50">
        <f t="shared" si="854"/>
        <v>0</v>
      </c>
      <c r="BV542" s="49">
        <f t="shared" si="854"/>
        <v>0</v>
      </c>
      <c r="BW542" s="50">
        <f t="shared" si="854"/>
        <v>0</v>
      </c>
      <c r="BX542" s="49">
        <f t="shared" si="854"/>
        <v>0</v>
      </c>
      <c r="BY542" s="50">
        <f t="shared" si="854"/>
        <v>0</v>
      </c>
      <c r="BZ542" s="49">
        <f t="shared" si="854"/>
        <v>0</v>
      </c>
      <c r="CA542" s="50">
        <f t="shared" si="854"/>
        <v>0</v>
      </c>
      <c r="CB542" s="49">
        <f t="shared" si="854"/>
        <v>0</v>
      </c>
      <c r="CC542" s="50">
        <f t="shared" si="854"/>
        <v>0</v>
      </c>
      <c r="CD542" s="49">
        <f t="shared" si="854"/>
        <v>0</v>
      </c>
      <c r="CE542" s="50">
        <f t="shared" si="854"/>
        <v>0</v>
      </c>
      <c r="CF542" s="49">
        <f t="shared" si="854"/>
        <v>0</v>
      </c>
      <c r="CG542" s="50">
        <f t="shared" si="854"/>
        <v>0</v>
      </c>
      <c r="CH542" s="49">
        <f t="shared" si="854"/>
        <v>0.12367520102982889</v>
      </c>
      <c r="CI542" s="50">
        <f t="shared" si="854"/>
        <v>0</v>
      </c>
      <c r="CJ542" s="49">
        <f t="shared" si="854"/>
        <v>0</v>
      </c>
      <c r="CK542" s="50">
        <f t="shared" si="854"/>
        <v>0</v>
      </c>
      <c r="CL542" s="49">
        <f t="shared" si="854"/>
        <v>0</v>
      </c>
      <c r="CM542" s="50">
        <f t="shared" si="854"/>
        <v>0</v>
      </c>
      <c r="CN542" s="49">
        <f t="shared" si="854"/>
        <v>0</v>
      </c>
      <c r="CO542" s="50">
        <f t="shared" si="854"/>
        <v>0</v>
      </c>
      <c r="CP542" s="49">
        <f t="shared" si="854"/>
        <v>0</v>
      </c>
      <c r="CQ542" s="50">
        <f t="shared" si="854"/>
        <v>0</v>
      </c>
      <c r="CR542" s="49">
        <f t="shared" si="854"/>
        <v>0</v>
      </c>
      <c r="CS542" s="50">
        <f t="shared" si="854"/>
        <v>0</v>
      </c>
      <c r="CT542" s="49">
        <f t="shared" si="854"/>
        <v>0</v>
      </c>
      <c r="CU542" s="50">
        <f t="shared" si="854"/>
        <v>0</v>
      </c>
      <c r="CV542" s="49">
        <f t="shared" si="854"/>
        <v>0</v>
      </c>
      <c r="CW542" s="50">
        <f t="shared" si="854"/>
        <v>0</v>
      </c>
      <c r="CX542" s="49">
        <f t="shared" si="854"/>
        <v>0</v>
      </c>
      <c r="CY542" s="50">
        <f t="shared" si="854"/>
        <v>0</v>
      </c>
      <c r="CZ542" s="49">
        <f t="shared" si="854"/>
        <v>0</v>
      </c>
      <c r="DA542" s="50">
        <f t="shared" si="854"/>
        <v>0</v>
      </c>
      <c r="DB542" s="49">
        <f t="shared" si="854"/>
        <v>0</v>
      </c>
      <c r="DC542" s="50">
        <f t="shared" si="854"/>
        <v>0</v>
      </c>
      <c r="DD542" s="51">
        <f t="shared" si="854"/>
        <v>0</v>
      </c>
      <c r="DE542" s="3"/>
    </row>
    <row r="543" spans="1:109" x14ac:dyDescent="0.35">
      <c r="A543" s="3"/>
      <c r="B543" s="3" t="s">
        <v>3956</v>
      </c>
      <c r="C543" s="39" t="str">
        <f>C542</f>
        <v>A11</v>
      </c>
      <c r="D543" s="3" t="s">
        <v>466</v>
      </c>
      <c r="E543" s="52">
        <f t="shared" ref="E543:BP543" si="855">IF(INDEX($E$8:$CE$86,MATCH($C543,$C$8:$C$86,0),MATCH(E$540,$E$6:$CE$6,0)),E431/INDEX($E$8:$CE$86,MATCH($C543,$C$8:$C$86,0),MATCH(E$540,$E$6:$CE$6,0))*INDEX($E$8:$CE$86,MATCH($C543,$C$8:$C$86,0),MATCH(E$540,$E$6:$CE$6,0)),0)</f>
        <v>0</v>
      </c>
      <c r="F543" s="53">
        <f t="shared" si="855"/>
        <v>0.738157909601873</v>
      </c>
      <c r="G543" s="53">
        <f t="shared" si="855"/>
        <v>0</v>
      </c>
      <c r="H543" s="53">
        <f t="shared" si="855"/>
        <v>0</v>
      </c>
      <c r="I543" s="53">
        <f t="shared" si="855"/>
        <v>0</v>
      </c>
      <c r="J543" s="54">
        <f t="shared" si="855"/>
        <v>0</v>
      </c>
      <c r="K543" s="54">
        <f t="shared" si="855"/>
        <v>0</v>
      </c>
      <c r="L543" s="54">
        <f t="shared" si="855"/>
        <v>0</v>
      </c>
      <c r="M543" s="54">
        <f t="shared" si="855"/>
        <v>0</v>
      </c>
      <c r="N543" s="53">
        <f t="shared" si="855"/>
        <v>0</v>
      </c>
      <c r="O543" s="53">
        <f t="shared" si="855"/>
        <v>0</v>
      </c>
      <c r="P543" s="53">
        <f t="shared" si="855"/>
        <v>0</v>
      </c>
      <c r="Q543" s="54">
        <f t="shared" si="855"/>
        <v>0</v>
      </c>
      <c r="R543" s="54">
        <f t="shared" si="855"/>
        <v>0</v>
      </c>
      <c r="S543" s="54">
        <f t="shared" si="855"/>
        <v>0</v>
      </c>
      <c r="T543" s="54">
        <f t="shared" si="855"/>
        <v>0</v>
      </c>
      <c r="U543" s="53">
        <f t="shared" si="855"/>
        <v>0</v>
      </c>
      <c r="V543" s="53">
        <f t="shared" si="855"/>
        <v>0</v>
      </c>
      <c r="W543" s="53">
        <f t="shared" si="855"/>
        <v>0</v>
      </c>
      <c r="X543" s="54">
        <f t="shared" si="855"/>
        <v>0</v>
      </c>
      <c r="Y543" s="53">
        <f t="shared" si="855"/>
        <v>0</v>
      </c>
      <c r="Z543" s="54">
        <f t="shared" si="855"/>
        <v>0</v>
      </c>
      <c r="AA543" s="54">
        <f t="shared" si="855"/>
        <v>0</v>
      </c>
      <c r="AB543" s="54">
        <f t="shared" si="855"/>
        <v>0</v>
      </c>
      <c r="AC543" s="54">
        <f t="shared" si="855"/>
        <v>0</v>
      </c>
      <c r="AD543" s="53">
        <f t="shared" si="855"/>
        <v>0.76694704571284722</v>
      </c>
      <c r="AE543" s="53">
        <f t="shared" si="855"/>
        <v>0.27945997415181922</v>
      </c>
      <c r="AF543" s="53">
        <f t="shared" si="855"/>
        <v>0.12157308202096224</v>
      </c>
      <c r="AG543" s="53">
        <f t="shared" si="855"/>
        <v>2.1684648429194358E-2</v>
      </c>
      <c r="AH543" s="54">
        <f t="shared" si="855"/>
        <v>0</v>
      </c>
      <c r="AI543" s="54">
        <f t="shared" si="855"/>
        <v>0</v>
      </c>
      <c r="AJ543" s="54">
        <f t="shared" si="855"/>
        <v>0</v>
      </c>
      <c r="AK543" s="54">
        <f t="shared" si="855"/>
        <v>0</v>
      </c>
      <c r="AL543" s="53">
        <f t="shared" si="855"/>
        <v>0</v>
      </c>
      <c r="AM543" s="53">
        <f t="shared" si="855"/>
        <v>0</v>
      </c>
      <c r="AN543" s="53">
        <f t="shared" si="855"/>
        <v>0</v>
      </c>
      <c r="AO543" s="54">
        <f t="shared" si="855"/>
        <v>0</v>
      </c>
      <c r="AP543" s="53">
        <f t="shared" si="855"/>
        <v>0</v>
      </c>
      <c r="AQ543" s="54">
        <f t="shared" si="855"/>
        <v>0</v>
      </c>
      <c r="AR543" s="53">
        <f t="shared" si="855"/>
        <v>0</v>
      </c>
      <c r="AS543" s="54">
        <f t="shared" si="855"/>
        <v>0</v>
      </c>
      <c r="AT543" s="53">
        <f t="shared" si="855"/>
        <v>0</v>
      </c>
      <c r="AU543" s="54">
        <f t="shared" si="855"/>
        <v>1.9786362833467536E-2</v>
      </c>
      <c r="AV543" s="53">
        <f t="shared" si="855"/>
        <v>0.33435937618845513</v>
      </c>
      <c r="AW543" s="54">
        <f t="shared" si="855"/>
        <v>0</v>
      </c>
      <c r="AX543" s="53">
        <f t="shared" si="855"/>
        <v>57.65013262903264</v>
      </c>
      <c r="AY543" s="54">
        <f t="shared" si="855"/>
        <v>0.63287606014174369</v>
      </c>
      <c r="AZ543" s="53">
        <f t="shared" si="855"/>
        <v>0</v>
      </c>
      <c r="BA543" s="54">
        <f t="shared" si="855"/>
        <v>1.3259816370245185</v>
      </c>
      <c r="BB543" s="53">
        <f t="shared" si="855"/>
        <v>11.088316340047419</v>
      </c>
      <c r="BC543" s="54">
        <f t="shared" si="855"/>
        <v>0</v>
      </c>
      <c r="BD543" s="53">
        <f t="shared" si="855"/>
        <v>0</v>
      </c>
      <c r="BE543" s="54">
        <f t="shared" si="855"/>
        <v>0</v>
      </c>
      <c r="BF543" s="53">
        <f t="shared" si="855"/>
        <v>0</v>
      </c>
      <c r="BG543" s="54">
        <f t="shared" si="855"/>
        <v>0</v>
      </c>
      <c r="BH543" s="53">
        <f t="shared" si="855"/>
        <v>0</v>
      </c>
      <c r="BI543" s="54">
        <f t="shared" si="855"/>
        <v>0</v>
      </c>
      <c r="BJ543" s="53">
        <f t="shared" si="855"/>
        <v>0</v>
      </c>
      <c r="BK543" s="54">
        <f t="shared" si="855"/>
        <v>0</v>
      </c>
      <c r="BL543" s="53">
        <f t="shared" si="855"/>
        <v>0</v>
      </c>
      <c r="BM543" s="54">
        <f t="shared" si="855"/>
        <v>0</v>
      </c>
      <c r="BN543" s="53">
        <f t="shared" si="855"/>
        <v>0</v>
      </c>
      <c r="BO543" s="54">
        <f t="shared" si="855"/>
        <v>0</v>
      </c>
      <c r="BP543" s="53">
        <f t="shared" si="855"/>
        <v>0</v>
      </c>
      <c r="BQ543" s="54">
        <f t="shared" ref="BQ543:DD543" si="856">IF(INDEX($E$8:$CE$86,MATCH($C543,$C$8:$C$86,0),MATCH(BQ$540,$E$6:$CE$6,0)),BQ431/INDEX($E$8:$CE$86,MATCH($C543,$C$8:$C$86,0),MATCH(BQ$540,$E$6:$CE$6,0))*INDEX($E$8:$CE$86,MATCH($C543,$C$8:$C$86,0),MATCH(BQ$540,$E$6:$CE$6,0)),0)</f>
        <v>0</v>
      </c>
      <c r="BR543" s="53">
        <f t="shared" si="856"/>
        <v>0</v>
      </c>
      <c r="BS543" s="54">
        <f t="shared" si="856"/>
        <v>0</v>
      </c>
      <c r="BT543" s="53">
        <f t="shared" si="856"/>
        <v>0</v>
      </c>
      <c r="BU543" s="54">
        <f t="shared" si="856"/>
        <v>0</v>
      </c>
      <c r="BV543" s="53">
        <f t="shared" si="856"/>
        <v>0</v>
      </c>
      <c r="BW543" s="54">
        <f t="shared" si="856"/>
        <v>0</v>
      </c>
      <c r="BX543" s="53">
        <f t="shared" si="856"/>
        <v>0</v>
      </c>
      <c r="BY543" s="54">
        <f t="shared" si="856"/>
        <v>0</v>
      </c>
      <c r="BZ543" s="53">
        <f t="shared" si="856"/>
        <v>0</v>
      </c>
      <c r="CA543" s="54">
        <f t="shared" si="856"/>
        <v>0</v>
      </c>
      <c r="CB543" s="53">
        <f t="shared" si="856"/>
        <v>0</v>
      </c>
      <c r="CC543" s="54">
        <f t="shared" si="856"/>
        <v>0</v>
      </c>
      <c r="CD543" s="53">
        <f t="shared" si="856"/>
        <v>0</v>
      </c>
      <c r="CE543" s="54">
        <f t="shared" si="856"/>
        <v>0</v>
      </c>
      <c r="CF543" s="53">
        <f t="shared" si="856"/>
        <v>0</v>
      </c>
      <c r="CG543" s="54">
        <f t="shared" si="856"/>
        <v>0</v>
      </c>
      <c r="CH543" s="53">
        <f t="shared" si="856"/>
        <v>0.22892570385650285</v>
      </c>
      <c r="CI543" s="54">
        <f t="shared" si="856"/>
        <v>0</v>
      </c>
      <c r="CJ543" s="53">
        <f t="shared" si="856"/>
        <v>0</v>
      </c>
      <c r="CK543" s="54">
        <f t="shared" si="856"/>
        <v>0</v>
      </c>
      <c r="CL543" s="53">
        <f t="shared" si="856"/>
        <v>0</v>
      </c>
      <c r="CM543" s="54">
        <f t="shared" si="856"/>
        <v>0</v>
      </c>
      <c r="CN543" s="53">
        <f t="shared" si="856"/>
        <v>0</v>
      </c>
      <c r="CO543" s="54">
        <f t="shared" si="856"/>
        <v>0</v>
      </c>
      <c r="CP543" s="53">
        <f t="shared" si="856"/>
        <v>0</v>
      </c>
      <c r="CQ543" s="54">
        <f t="shared" si="856"/>
        <v>0</v>
      </c>
      <c r="CR543" s="53">
        <f t="shared" si="856"/>
        <v>0</v>
      </c>
      <c r="CS543" s="54">
        <f t="shared" si="856"/>
        <v>0</v>
      </c>
      <c r="CT543" s="53">
        <f t="shared" si="856"/>
        <v>0</v>
      </c>
      <c r="CU543" s="54">
        <f t="shared" si="856"/>
        <v>0</v>
      </c>
      <c r="CV543" s="53">
        <f t="shared" si="856"/>
        <v>0</v>
      </c>
      <c r="CW543" s="54">
        <f t="shared" si="856"/>
        <v>0</v>
      </c>
      <c r="CX543" s="53">
        <f t="shared" si="856"/>
        <v>0</v>
      </c>
      <c r="CY543" s="54">
        <f t="shared" si="856"/>
        <v>0</v>
      </c>
      <c r="CZ543" s="53">
        <f t="shared" si="856"/>
        <v>0</v>
      </c>
      <c r="DA543" s="54">
        <f t="shared" si="856"/>
        <v>0</v>
      </c>
      <c r="DB543" s="53">
        <f t="shared" si="856"/>
        <v>0</v>
      </c>
      <c r="DC543" s="54">
        <f t="shared" si="856"/>
        <v>0</v>
      </c>
      <c r="DD543" s="55">
        <f t="shared" si="856"/>
        <v>0</v>
      </c>
      <c r="DE543" s="3"/>
    </row>
    <row r="544" spans="1:109" x14ac:dyDescent="0.35">
      <c r="A544" s="3"/>
      <c r="B544" s="3" t="s">
        <v>3957</v>
      </c>
      <c r="C544" s="39" t="str">
        <f t="shared" ref="C544:C546" si="857">C543</f>
        <v>A11</v>
      </c>
      <c r="D544" s="3" t="s">
        <v>467</v>
      </c>
      <c r="E544" s="52">
        <f t="shared" ref="E544:BP544" si="858">IF(INDEX($E$8:$CE$86,MATCH($C544,$C$8:$C$86,0),MATCH(E$540,$E$6:$CE$6,0)),E432/INDEX($E$8:$CE$86,MATCH($C544,$C$8:$C$86,0),MATCH(E$540,$E$6:$CE$6,0))*INDEX($E$8:$CE$86,MATCH($C544,$C$8:$C$86,0),MATCH(E$540,$E$6:$CE$6,0)),0)</f>
        <v>0</v>
      </c>
      <c r="F544" s="53">
        <f t="shared" si="858"/>
        <v>0</v>
      </c>
      <c r="G544" s="53">
        <f t="shared" si="858"/>
        <v>2.4481958643563916E-2</v>
      </c>
      <c r="H544" s="53">
        <f t="shared" si="858"/>
        <v>0</v>
      </c>
      <c r="I544" s="53">
        <f t="shared" si="858"/>
        <v>0</v>
      </c>
      <c r="J544" s="54">
        <f t="shared" si="858"/>
        <v>0</v>
      </c>
      <c r="K544" s="54">
        <f t="shared" si="858"/>
        <v>0</v>
      </c>
      <c r="L544" s="54">
        <f t="shared" si="858"/>
        <v>0</v>
      </c>
      <c r="M544" s="54">
        <f t="shared" si="858"/>
        <v>0</v>
      </c>
      <c r="N544" s="53">
        <f t="shared" si="858"/>
        <v>0</v>
      </c>
      <c r="O544" s="53">
        <f t="shared" si="858"/>
        <v>0</v>
      </c>
      <c r="P544" s="53">
        <f t="shared" si="858"/>
        <v>0</v>
      </c>
      <c r="Q544" s="54">
        <f t="shared" si="858"/>
        <v>0</v>
      </c>
      <c r="R544" s="54">
        <f t="shared" si="858"/>
        <v>0</v>
      </c>
      <c r="S544" s="54">
        <f t="shared" si="858"/>
        <v>0</v>
      </c>
      <c r="T544" s="54">
        <f t="shared" si="858"/>
        <v>0</v>
      </c>
      <c r="U544" s="53">
        <f t="shared" si="858"/>
        <v>0</v>
      </c>
      <c r="V544" s="53">
        <f t="shared" si="858"/>
        <v>0</v>
      </c>
      <c r="W544" s="53">
        <f t="shared" si="858"/>
        <v>0</v>
      </c>
      <c r="X544" s="54">
        <f t="shared" si="858"/>
        <v>0</v>
      </c>
      <c r="Y544" s="53">
        <f t="shared" si="858"/>
        <v>0</v>
      </c>
      <c r="Z544" s="54">
        <f t="shared" si="858"/>
        <v>0</v>
      </c>
      <c r="AA544" s="54">
        <f t="shared" si="858"/>
        <v>0</v>
      </c>
      <c r="AB544" s="54">
        <f t="shared" si="858"/>
        <v>0</v>
      </c>
      <c r="AC544" s="54">
        <f t="shared" si="858"/>
        <v>0</v>
      </c>
      <c r="AD544" s="53">
        <f t="shared" si="858"/>
        <v>0.59856368227305135</v>
      </c>
      <c r="AE544" s="53">
        <f t="shared" si="858"/>
        <v>0.21810448597630294</v>
      </c>
      <c r="AF544" s="53">
        <f t="shared" si="858"/>
        <v>9.4881689741844827E-2</v>
      </c>
      <c r="AG544" s="53">
        <f t="shared" si="858"/>
        <v>1.6923779920830183E-2</v>
      </c>
      <c r="AH544" s="54">
        <f t="shared" si="858"/>
        <v>0</v>
      </c>
      <c r="AI544" s="54">
        <f t="shared" si="858"/>
        <v>0</v>
      </c>
      <c r="AJ544" s="54">
        <f t="shared" si="858"/>
        <v>0</v>
      </c>
      <c r="AK544" s="54">
        <f t="shared" si="858"/>
        <v>0</v>
      </c>
      <c r="AL544" s="53">
        <f t="shared" si="858"/>
        <v>0</v>
      </c>
      <c r="AM544" s="53">
        <f t="shared" si="858"/>
        <v>0</v>
      </c>
      <c r="AN544" s="53">
        <f t="shared" si="858"/>
        <v>0</v>
      </c>
      <c r="AO544" s="54">
        <f t="shared" si="858"/>
        <v>0</v>
      </c>
      <c r="AP544" s="53">
        <f t="shared" si="858"/>
        <v>0</v>
      </c>
      <c r="AQ544" s="54">
        <f t="shared" si="858"/>
        <v>0</v>
      </c>
      <c r="AR544" s="53">
        <f t="shared" si="858"/>
        <v>0</v>
      </c>
      <c r="AS544" s="54">
        <f t="shared" si="858"/>
        <v>0</v>
      </c>
      <c r="AT544" s="53">
        <f t="shared" si="858"/>
        <v>0</v>
      </c>
      <c r="AU544" s="54">
        <f t="shared" si="858"/>
        <v>1.5442263273056877E-2</v>
      </c>
      <c r="AV544" s="53">
        <f t="shared" si="858"/>
        <v>0.26095071430631056</v>
      </c>
      <c r="AW544" s="54">
        <f t="shared" si="858"/>
        <v>0</v>
      </c>
      <c r="AX544" s="53">
        <f t="shared" si="858"/>
        <v>44.993035520321222</v>
      </c>
      <c r="AY544" s="54">
        <f t="shared" si="858"/>
        <v>0.49392800597961495</v>
      </c>
      <c r="AZ544" s="53">
        <f t="shared" si="858"/>
        <v>0</v>
      </c>
      <c r="BA544" s="54">
        <f t="shared" si="858"/>
        <v>1.0348621273404159</v>
      </c>
      <c r="BB544" s="53">
        <f t="shared" si="858"/>
        <v>8.6538744699620516</v>
      </c>
      <c r="BC544" s="54">
        <f t="shared" si="858"/>
        <v>0</v>
      </c>
      <c r="BD544" s="53">
        <f t="shared" si="858"/>
        <v>0</v>
      </c>
      <c r="BE544" s="54">
        <f t="shared" si="858"/>
        <v>0</v>
      </c>
      <c r="BF544" s="53">
        <f t="shared" si="858"/>
        <v>0</v>
      </c>
      <c r="BG544" s="54">
        <f t="shared" si="858"/>
        <v>0</v>
      </c>
      <c r="BH544" s="53">
        <f t="shared" si="858"/>
        <v>0</v>
      </c>
      <c r="BI544" s="54">
        <f t="shared" si="858"/>
        <v>0</v>
      </c>
      <c r="BJ544" s="53">
        <f t="shared" si="858"/>
        <v>0</v>
      </c>
      <c r="BK544" s="54">
        <f t="shared" si="858"/>
        <v>0</v>
      </c>
      <c r="BL544" s="53">
        <f t="shared" si="858"/>
        <v>0</v>
      </c>
      <c r="BM544" s="54">
        <f t="shared" si="858"/>
        <v>0</v>
      </c>
      <c r="BN544" s="53">
        <f t="shared" si="858"/>
        <v>0</v>
      </c>
      <c r="BO544" s="54">
        <f t="shared" si="858"/>
        <v>0</v>
      </c>
      <c r="BP544" s="53">
        <f t="shared" si="858"/>
        <v>0</v>
      </c>
      <c r="BQ544" s="54">
        <f t="shared" ref="BQ544:DD544" si="859">IF(INDEX($E$8:$CE$86,MATCH($C544,$C$8:$C$86,0),MATCH(BQ$540,$E$6:$CE$6,0)),BQ432/INDEX($E$8:$CE$86,MATCH($C544,$C$8:$C$86,0),MATCH(BQ$540,$E$6:$CE$6,0))*INDEX($E$8:$CE$86,MATCH($C544,$C$8:$C$86,0),MATCH(BQ$540,$E$6:$CE$6,0)),0)</f>
        <v>0</v>
      </c>
      <c r="BR544" s="53">
        <f t="shared" si="859"/>
        <v>0</v>
      </c>
      <c r="BS544" s="54">
        <f t="shared" si="859"/>
        <v>0</v>
      </c>
      <c r="BT544" s="53">
        <f t="shared" si="859"/>
        <v>0</v>
      </c>
      <c r="BU544" s="54">
        <f t="shared" si="859"/>
        <v>0</v>
      </c>
      <c r="BV544" s="53">
        <f t="shared" si="859"/>
        <v>0</v>
      </c>
      <c r="BW544" s="54">
        <f t="shared" si="859"/>
        <v>0</v>
      </c>
      <c r="BX544" s="53">
        <f t="shared" si="859"/>
        <v>0</v>
      </c>
      <c r="BY544" s="54">
        <f t="shared" si="859"/>
        <v>0</v>
      </c>
      <c r="BZ544" s="53">
        <f t="shared" si="859"/>
        <v>0</v>
      </c>
      <c r="CA544" s="54">
        <f t="shared" si="859"/>
        <v>0</v>
      </c>
      <c r="CB544" s="53">
        <f t="shared" si="859"/>
        <v>0</v>
      </c>
      <c r="CC544" s="54">
        <f t="shared" si="859"/>
        <v>0</v>
      </c>
      <c r="CD544" s="53">
        <f t="shared" si="859"/>
        <v>0</v>
      </c>
      <c r="CE544" s="54">
        <f t="shared" si="859"/>
        <v>0</v>
      </c>
      <c r="CF544" s="53">
        <f t="shared" si="859"/>
        <v>0</v>
      </c>
      <c r="CG544" s="54">
        <f t="shared" si="859"/>
        <v>0</v>
      </c>
      <c r="CH544" s="53">
        <f t="shared" si="859"/>
        <v>0.17866502391952957</v>
      </c>
      <c r="CI544" s="54">
        <f t="shared" si="859"/>
        <v>0</v>
      </c>
      <c r="CJ544" s="53">
        <f t="shared" si="859"/>
        <v>0</v>
      </c>
      <c r="CK544" s="54">
        <f t="shared" si="859"/>
        <v>0</v>
      </c>
      <c r="CL544" s="53">
        <f t="shared" si="859"/>
        <v>0</v>
      </c>
      <c r="CM544" s="54">
        <f t="shared" si="859"/>
        <v>0</v>
      </c>
      <c r="CN544" s="53">
        <f t="shared" si="859"/>
        <v>0</v>
      </c>
      <c r="CO544" s="54">
        <f t="shared" si="859"/>
        <v>0</v>
      </c>
      <c r="CP544" s="53">
        <f t="shared" si="859"/>
        <v>0</v>
      </c>
      <c r="CQ544" s="54">
        <f t="shared" si="859"/>
        <v>0</v>
      </c>
      <c r="CR544" s="53">
        <f t="shared" si="859"/>
        <v>0</v>
      </c>
      <c r="CS544" s="54">
        <f t="shared" si="859"/>
        <v>0</v>
      </c>
      <c r="CT544" s="53">
        <f t="shared" si="859"/>
        <v>0</v>
      </c>
      <c r="CU544" s="54">
        <f t="shared" si="859"/>
        <v>0</v>
      </c>
      <c r="CV544" s="53">
        <f t="shared" si="859"/>
        <v>0</v>
      </c>
      <c r="CW544" s="54">
        <f t="shared" si="859"/>
        <v>0</v>
      </c>
      <c r="CX544" s="53">
        <f t="shared" si="859"/>
        <v>0</v>
      </c>
      <c r="CY544" s="54">
        <f t="shared" si="859"/>
        <v>0</v>
      </c>
      <c r="CZ544" s="53">
        <f t="shared" si="859"/>
        <v>0</v>
      </c>
      <c r="DA544" s="54">
        <f t="shared" si="859"/>
        <v>0</v>
      </c>
      <c r="DB544" s="53">
        <f t="shared" si="859"/>
        <v>0</v>
      </c>
      <c r="DC544" s="54">
        <f t="shared" si="859"/>
        <v>0</v>
      </c>
      <c r="DD544" s="55">
        <f t="shared" si="859"/>
        <v>0</v>
      </c>
      <c r="DE544" s="3"/>
    </row>
    <row r="545" spans="1:109" x14ac:dyDescent="0.35">
      <c r="A545" s="3"/>
      <c r="B545" s="3" t="s">
        <v>3958</v>
      </c>
      <c r="C545" s="39" t="str">
        <f t="shared" si="857"/>
        <v>A11</v>
      </c>
      <c r="D545" s="3" t="s">
        <v>469</v>
      </c>
      <c r="E545" s="52">
        <f t="shared" ref="E545:BP545" si="860">IF(INDEX($E$8:$CE$86,MATCH($C545,$C$8:$C$86,0),MATCH(E$540,$E$6:$CE$6,0)),E433/INDEX($E$8:$CE$86,MATCH($C545,$C$8:$C$86,0),MATCH(E$540,$E$6:$CE$6,0))*INDEX($E$8:$CE$86,MATCH($C545,$C$8:$C$86,0),MATCH(E$540,$E$6:$CE$6,0)),0)</f>
        <v>0</v>
      </c>
      <c r="F545" s="53">
        <f t="shared" si="860"/>
        <v>0</v>
      </c>
      <c r="G545" s="53">
        <f t="shared" si="860"/>
        <v>0</v>
      </c>
      <c r="H545" s="53">
        <f t="shared" si="860"/>
        <v>0.45066505034398502</v>
      </c>
      <c r="I545" s="53">
        <f t="shared" si="860"/>
        <v>0</v>
      </c>
      <c r="J545" s="54">
        <f t="shared" si="860"/>
        <v>0</v>
      </c>
      <c r="K545" s="54">
        <f t="shared" si="860"/>
        <v>0</v>
      </c>
      <c r="L545" s="54">
        <f t="shared" si="860"/>
        <v>0</v>
      </c>
      <c r="M545" s="54">
        <f t="shared" si="860"/>
        <v>0</v>
      </c>
      <c r="N545" s="53">
        <f t="shared" si="860"/>
        <v>0</v>
      </c>
      <c r="O545" s="53">
        <f t="shared" si="860"/>
        <v>0</v>
      </c>
      <c r="P545" s="53">
        <f t="shared" si="860"/>
        <v>0</v>
      </c>
      <c r="Q545" s="54">
        <f t="shared" si="860"/>
        <v>0</v>
      </c>
      <c r="R545" s="54">
        <f t="shared" si="860"/>
        <v>0</v>
      </c>
      <c r="S545" s="54">
        <f t="shared" si="860"/>
        <v>0</v>
      </c>
      <c r="T545" s="54">
        <f t="shared" si="860"/>
        <v>0</v>
      </c>
      <c r="U545" s="53">
        <f t="shared" si="860"/>
        <v>0</v>
      </c>
      <c r="V545" s="53">
        <f t="shared" si="860"/>
        <v>0</v>
      </c>
      <c r="W545" s="53">
        <f t="shared" si="860"/>
        <v>0</v>
      </c>
      <c r="X545" s="54">
        <f t="shared" si="860"/>
        <v>0</v>
      </c>
      <c r="Y545" s="53">
        <f t="shared" si="860"/>
        <v>0</v>
      </c>
      <c r="Z545" s="54">
        <f t="shared" si="860"/>
        <v>0</v>
      </c>
      <c r="AA545" s="54">
        <f t="shared" si="860"/>
        <v>0</v>
      </c>
      <c r="AB545" s="54">
        <f t="shared" si="860"/>
        <v>0</v>
      </c>
      <c r="AC545" s="54">
        <f t="shared" si="860"/>
        <v>0</v>
      </c>
      <c r="AD545" s="53">
        <f t="shared" si="860"/>
        <v>7.5322049965842505E-2</v>
      </c>
      <c r="AE545" s="53">
        <f t="shared" si="860"/>
        <v>2.7445829870759459E-2</v>
      </c>
      <c r="AF545" s="53">
        <f t="shared" si="860"/>
        <v>1.1939721014210557E-2</v>
      </c>
      <c r="AG545" s="53">
        <f t="shared" si="860"/>
        <v>2.1296544286931668E-3</v>
      </c>
      <c r="AH545" s="54">
        <f t="shared" si="860"/>
        <v>0</v>
      </c>
      <c r="AI545" s="54">
        <f t="shared" si="860"/>
        <v>0</v>
      </c>
      <c r="AJ545" s="54">
        <f t="shared" si="860"/>
        <v>0</v>
      </c>
      <c r="AK545" s="54">
        <f t="shared" si="860"/>
        <v>0</v>
      </c>
      <c r="AL545" s="53">
        <f t="shared" si="860"/>
        <v>0</v>
      </c>
      <c r="AM545" s="53">
        <f t="shared" si="860"/>
        <v>0</v>
      </c>
      <c r="AN545" s="53">
        <f t="shared" si="860"/>
        <v>0</v>
      </c>
      <c r="AO545" s="54">
        <f t="shared" si="860"/>
        <v>0</v>
      </c>
      <c r="AP545" s="53">
        <f t="shared" si="860"/>
        <v>0</v>
      </c>
      <c r="AQ545" s="54">
        <f t="shared" si="860"/>
        <v>0</v>
      </c>
      <c r="AR545" s="53">
        <f t="shared" si="860"/>
        <v>0</v>
      </c>
      <c r="AS545" s="54">
        <f t="shared" si="860"/>
        <v>0</v>
      </c>
      <c r="AT545" s="53">
        <f t="shared" si="860"/>
        <v>0</v>
      </c>
      <c r="AU545" s="54">
        <f t="shared" si="860"/>
        <v>1.9432233533144515E-3</v>
      </c>
      <c r="AV545" s="53">
        <f t="shared" si="860"/>
        <v>3.2837513072896209E-2</v>
      </c>
      <c r="AW545" s="54">
        <f t="shared" si="860"/>
        <v>0</v>
      </c>
      <c r="AX545" s="53">
        <f t="shared" si="860"/>
        <v>5.6618331013784937</v>
      </c>
      <c r="AY545" s="54">
        <f t="shared" si="860"/>
        <v>6.2154906900873469E-2</v>
      </c>
      <c r="AZ545" s="53">
        <f t="shared" si="860"/>
        <v>0</v>
      </c>
      <c r="BA545" s="54">
        <f t="shared" si="860"/>
        <v>0.13022496882417731</v>
      </c>
      <c r="BB545" s="53">
        <f t="shared" si="860"/>
        <v>1.0889861589151035</v>
      </c>
      <c r="BC545" s="54">
        <f t="shared" si="860"/>
        <v>0</v>
      </c>
      <c r="BD545" s="53">
        <f t="shared" si="860"/>
        <v>0</v>
      </c>
      <c r="BE545" s="54">
        <f t="shared" si="860"/>
        <v>0</v>
      </c>
      <c r="BF545" s="53">
        <f t="shared" si="860"/>
        <v>0</v>
      </c>
      <c r="BG545" s="54">
        <f t="shared" si="860"/>
        <v>0</v>
      </c>
      <c r="BH545" s="53">
        <f t="shared" si="860"/>
        <v>0</v>
      </c>
      <c r="BI545" s="54">
        <f t="shared" si="860"/>
        <v>0</v>
      </c>
      <c r="BJ545" s="53">
        <f t="shared" si="860"/>
        <v>0</v>
      </c>
      <c r="BK545" s="54">
        <f t="shared" si="860"/>
        <v>0</v>
      </c>
      <c r="BL545" s="53">
        <f t="shared" si="860"/>
        <v>0</v>
      </c>
      <c r="BM545" s="54">
        <f t="shared" si="860"/>
        <v>0</v>
      </c>
      <c r="BN545" s="53">
        <f t="shared" si="860"/>
        <v>0</v>
      </c>
      <c r="BO545" s="54">
        <f t="shared" si="860"/>
        <v>0</v>
      </c>
      <c r="BP545" s="53">
        <f t="shared" si="860"/>
        <v>0</v>
      </c>
      <c r="BQ545" s="54">
        <f t="shared" ref="BQ545:DD545" si="861">IF(INDEX($E$8:$CE$86,MATCH($C545,$C$8:$C$86,0),MATCH(BQ$540,$E$6:$CE$6,0)),BQ433/INDEX($E$8:$CE$86,MATCH($C545,$C$8:$C$86,0),MATCH(BQ$540,$E$6:$CE$6,0))*INDEX($E$8:$CE$86,MATCH($C545,$C$8:$C$86,0),MATCH(BQ$540,$E$6:$CE$6,0)),0)</f>
        <v>0</v>
      </c>
      <c r="BR545" s="53">
        <f t="shared" si="861"/>
        <v>0</v>
      </c>
      <c r="BS545" s="54">
        <f t="shared" si="861"/>
        <v>0</v>
      </c>
      <c r="BT545" s="53">
        <f t="shared" si="861"/>
        <v>0</v>
      </c>
      <c r="BU545" s="54">
        <f t="shared" si="861"/>
        <v>0</v>
      </c>
      <c r="BV545" s="53">
        <f t="shared" si="861"/>
        <v>0</v>
      </c>
      <c r="BW545" s="54">
        <f t="shared" si="861"/>
        <v>0</v>
      </c>
      <c r="BX545" s="53">
        <f t="shared" si="861"/>
        <v>0</v>
      </c>
      <c r="BY545" s="54">
        <f t="shared" si="861"/>
        <v>0</v>
      </c>
      <c r="BZ545" s="53">
        <f t="shared" si="861"/>
        <v>0</v>
      </c>
      <c r="CA545" s="54">
        <f t="shared" si="861"/>
        <v>0</v>
      </c>
      <c r="CB545" s="53">
        <f t="shared" si="861"/>
        <v>0</v>
      </c>
      <c r="CC545" s="54">
        <f t="shared" si="861"/>
        <v>0</v>
      </c>
      <c r="CD545" s="53">
        <f t="shared" si="861"/>
        <v>0</v>
      </c>
      <c r="CE545" s="54">
        <f t="shared" si="861"/>
        <v>0</v>
      </c>
      <c r="CF545" s="53">
        <f t="shared" si="861"/>
        <v>0</v>
      </c>
      <c r="CG545" s="54">
        <f t="shared" si="861"/>
        <v>0</v>
      </c>
      <c r="CH545" s="53">
        <f t="shared" si="861"/>
        <v>2.2482847284871325E-2</v>
      </c>
      <c r="CI545" s="54">
        <f t="shared" si="861"/>
        <v>0</v>
      </c>
      <c r="CJ545" s="53">
        <f t="shared" si="861"/>
        <v>0</v>
      </c>
      <c r="CK545" s="54">
        <f t="shared" si="861"/>
        <v>0</v>
      </c>
      <c r="CL545" s="53">
        <f t="shared" si="861"/>
        <v>0</v>
      </c>
      <c r="CM545" s="54">
        <f t="shared" si="861"/>
        <v>0</v>
      </c>
      <c r="CN545" s="53">
        <f t="shared" si="861"/>
        <v>0</v>
      </c>
      <c r="CO545" s="54">
        <f t="shared" si="861"/>
        <v>0</v>
      </c>
      <c r="CP545" s="53">
        <f t="shared" si="861"/>
        <v>0</v>
      </c>
      <c r="CQ545" s="54">
        <f t="shared" si="861"/>
        <v>0</v>
      </c>
      <c r="CR545" s="53">
        <f t="shared" si="861"/>
        <v>0</v>
      </c>
      <c r="CS545" s="54">
        <f t="shared" si="861"/>
        <v>0</v>
      </c>
      <c r="CT545" s="53">
        <f t="shared" si="861"/>
        <v>0</v>
      </c>
      <c r="CU545" s="54">
        <f t="shared" si="861"/>
        <v>0</v>
      </c>
      <c r="CV545" s="53">
        <f t="shared" si="861"/>
        <v>0</v>
      </c>
      <c r="CW545" s="54">
        <f t="shared" si="861"/>
        <v>0</v>
      </c>
      <c r="CX545" s="53">
        <f t="shared" si="861"/>
        <v>0</v>
      </c>
      <c r="CY545" s="54">
        <f t="shared" si="861"/>
        <v>0</v>
      </c>
      <c r="CZ545" s="53">
        <f t="shared" si="861"/>
        <v>0</v>
      </c>
      <c r="DA545" s="54">
        <f t="shared" si="861"/>
        <v>0</v>
      </c>
      <c r="DB545" s="53">
        <f t="shared" si="861"/>
        <v>0</v>
      </c>
      <c r="DC545" s="54">
        <f t="shared" si="861"/>
        <v>0</v>
      </c>
      <c r="DD545" s="55">
        <f t="shared" si="861"/>
        <v>0</v>
      </c>
      <c r="DE545" s="3"/>
    </row>
    <row r="546" spans="1:109" x14ac:dyDescent="0.35">
      <c r="A546" s="3"/>
      <c r="B546" s="3" t="s">
        <v>3959</v>
      </c>
      <c r="C546" s="39" t="str">
        <f t="shared" si="857"/>
        <v>A11</v>
      </c>
      <c r="D546" s="3" t="s">
        <v>471</v>
      </c>
      <c r="E546" s="52">
        <f t="shared" ref="E546:BP546" si="862">IF(INDEX($E$8:$CE$86,MATCH($C546,$C$8:$C$86,0),MATCH(E$540,$E$6:$CE$6,0)),E434/INDEX($E$8:$CE$86,MATCH($C546,$C$8:$C$86,0),MATCH(E$540,$E$6:$CE$6,0))*INDEX($E$8:$CE$86,MATCH($C546,$C$8:$C$86,0),MATCH(E$540,$E$6:$CE$6,0)),0)</f>
        <v>0</v>
      </c>
      <c r="F546" s="53">
        <f t="shared" si="862"/>
        <v>0</v>
      </c>
      <c r="G546" s="53">
        <f t="shared" si="862"/>
        <v>0</v>
      </c>
      <c r="H546" s="53">
        <f t="shared" si="862"/>
        <v>0</v>
      </c>
      <c r="I546" s="53">
        <f t="shared" si="862"/>
        <v>2.1887298121990579E-3</v>
      </c>
      <c r="J546" s="54">
        <f t="shared" si="862"/>
        <v>0</v>
      </c>
      <c r="K546" s="54">
        <f t="shared" si="862"/>
        <v>0</v>
      </c>
      <c r="L546" s="54">
        <f t="shared" si="862"/>
        <v>0</v>
      </c>
      <c r="M546" s="54">
        <f t="shared" si="862"/>
        <v>0</v>
      </c>
      <c r="N546" s="53">
        <f t="shared" si="862"/>
        <v>0</v>
      </c>
      <c r="O546" s="53">
        <f t="shared" si="862"/>
        <v>0</v>
      </c>
      <c r="P546" s="53">
        <f t="shared" si="862"/>
        <v>0</v>
      </c>
      <c r="Q546" s="54">
        <f t="shared" si="862"/>
        <v>0</v>
      </c>
      <c r="R546" s="54">
        <f t="shared" si="862"/>
        <v>0</v>
      </c>
      <c r="S546" s="54">
        <f t="shared" si="862"/>
        <v>0</v>
      </c>
      <c r="T546" s="54">
        <f t="shared" si="862"/>
        <v>0</v>
      </c>
      <c r="U546" s="53">
        <f t="shared" si="862"/>
        <v>0</v>
      </c>
      <c r="V546" s="53">
        <f t="shared" si="862"/>
        <v>0</v>
      </c>
      <c r="W546" s="53">
        <f t="shared" si="862"/>
        <v>0</v>
      </c>
      <c r="X546" s="54">
        <f t="shared" si="862"/>
        <v>0</v>
      </c>
      <c r="Y546" s="53">
        <f t="shared" si="862"/>
        <v>0</v>
      </c>
      <c r="Z546" s="54">
        <f t="shared" si="862"/>
        <v>0</v>
      </c>
      <c r="AA546" s="54">
        <f t="shared" si="862"/>
        <v>0</v>
      </c>
      <c r="AB546" s="54">
        <f t="shared" si="862"/>
        <v>0</v>
      </c>
      <c r="AC546" s="54">
        <f t="shared" si="862"/>
        <v>0</v>
      </c>
      <c r="AD546" s="53">
        <f t="shared" si="862"/>
        <v>4.0582615690529122E-2</v>
      </c>
      <c r="AE546" s="53">
        <f t="shared" si="862"/>
        <v>1.4787483432245658E-2</v>
      </c>
      <c r="AF546" s="53">
        <f t="shared" si="862"/>
        <v>6.4329782526043305E-3</v>
      </c>
      <c r="AG546" s="53">
        <f t="shared" si="862"/>
        <v>1.1474322230008551E-3</v>
      </c>
      <c r="AH546" s="54">
        <f t="shared" si="862"/>
        <v>0</v>
      </c>
      <c r="AI546" s="54">
        <f t="shared" si="862"/>
        <v>0</v>
      </c>
      <c r="AJ546" s="54">
        <f t="shared" si="862"/>
        <v>0</v>
      </c>
      <c r="AK546" s="54">
        <f t="shared" si="862"/>
        <v>0</v>
      </c>
      <c r="AL546" s="53">
        <f t="shared" si="862"/>
        <v>0</v>
      </c>
      <c r="AM546" s="53">
        <f t="shared" si="862"/>
        <v>0</v>
      </c>
      <c r="AN546" s="53">
        <f t="shared" si="862"/>
        <v>0</v>
      </c>
      <c r="AO546" s="54">
        <f t="shared" si="862"/>
        <v>0</v>
      </c>
      <c r="AP546" s="53">
        <f t="shared" si="862"/>
        <v>0</v>
      </c>
      <c r="AQ546" s="54">
        <f t="shared" si="862"/>
        <v>0</v>
      </c>
      <c r="AR546" s="53">
        <f t="shared" si="862"/>
        <v>0</v>
      </c>
      <c r="AS546" s="54">
        <f t="shared" si="862"/>
        <v>0</v>
      </c>
      <c r="AT546" s="53">
        <f t="shared" si="862"/>
        <v>0</v>
      </c>
      <c r="AU546" s="54">
        <f t="shared" si="862"/>
        <v>1.0469853991518297E-3</v>
      </c>
      <c r="AV546" s="53">
        <f t="shared" si="862"/>
        <v>1.7692457572177109E-2</v>
      </c>
      <c r="AW546" s="54">
        <f t="shared" si="862"/>
        <v>0</v>
      </c>
      <c r="AX546" s="53">
        <f t="shared" si="862"/>
        <v>3.0505276603777833</v>
      </c>
      <c r="AY546" s="54">
        <f t="shared" si="862"/>
        <v>3.3488317181789948E-2</v>
      </c>
      <c r="AZ546" s="53">
        <f t="shared" si="862"/>
        <v>0</v>
      </c>
      <c r="BA546" s="54">
        <f t="shared" si="862"/>
        <v>7.0163648831906983E-2</v>
      </c>
      <c r="BB546" s="53">
        <f t="shared" si="862"/>
        <v>0.58673266061662466</v>
      </c>
      <c r="BC546" s="54">
        <f t="shared" si="862"/>
        <v>0</v>
      </c>
      <c r="BD546" s="53">
        <f t="shared" si="862"/>
        <v>0</v>
      </c>
      <c r="BE546" s="54">
        <f t="shared" si="862"/>
        <v>0</v>
      </c>
      <c r="BF546" s="53">
        <f t="shared" si="862"/>
        <v>0</v>
      </c>
      <c r="BG546" s="54">
        <f t="shared" si="862"/>
        <v>0</v>
      </c>
      <c r="BH546" s="53">
        <f t="shared" si="862"/>
        <v>0</v>
      </c>
      <c r="BI546" s="54">
        <f t="shared" si="862"/>
        <v>0</v>
      </c>
      <c r="BJ546" s="53">
        <f t="shared" si="862"/>
        <v>0</v>
      </c>
      <c r="BK546" s="54">
        <f t="shared" si="862"/>
        <v>0</v>
      </c>
      <c r="BL546" s="53">
        <f t="shared" si="862"/>
        <v>0</v>
      </c>
      <c r="BM546" s="54">
        <f t="shared" si="862"/>
        <v>0</v>
      </c>
      <c r="BN546" s="53">
        <f t="shared" si="862"/>
        <v>0</v>
      </c>
      <c r="BO546" s="54">
        <f t="shared" si="862"/>
        <v>0</v>
      </c>
      <c r="BP546" s="53">
        <f t="shared" si="862"/>
        <v>0</v>
      </c>
      <c r="BQ546" s="54">
        <f t="shared" ref="BQ546:DD546" si="863">IF(INDEX($E$8:$CE$86,MATCH($C546,$C$8:$C$86,0),MATCH(BQ$540,$E$6:$CE$6,0)),BQ434/INDEX($E$8:$CE$86,MATCH($C546,$C$8:$C$86,0),MATCH(BQ$540,$E$6:$CE$6,0))*INDEX($E$8:$CE$86,MATCH($C546,$C$8:$C$86,0),MATCH(BQ$540,$E$6:$CE$6,0)),0)</f>
        <v>0</v>
      </c>
      <c r="BR546" s="53">
        <f t="shared" si="863"/>
        <v>0</v>
      </c>
      <c r="BS546" s="54">
        <f t="shared" si="863"/>
        <v>0</v>
      </c>
      <c r="BT546" s="53">
        <f t="shared" si="863"/>
        <v>0</v>
      </c>
      <c r="BU546" s="54">
        <f t="shared" si="863"/>
        <v>0</v>
      </c>
      <c r="BV546" s="53">
        <f t="shared" si="863"/>
        <v>0</v>
      </c>
      <c r="BW546" s="54">
        <f t="shared" si="863"/>
        <v>0</v>
      </c>
      <c r="BX546" s="53">
        <f t="shared" si="863"/>
        <v>0</v>
      </c>
      <c r="BY546" s="54">
        <f t="shared" si="863"/>
        <v>0</v>
      </c>
      <c r="BZ546" s="53">
        <f t="shared" si="863"/>
        <v>0</v>
      </c>
      <c r="CA546" s="54">
        <f t="shared" si="863"/>
        <v>0</v>
      </c>
      <c r="CB546" s="53">
        <f t="shared" si="863"/>
        <v>0</v>
      </c>
      <c r="CC546" s="54">
        <f t="shared" si="863"/>
        <v>0</v>
      </c>
      <c r="CD546" s="53">
        <f t="shared" si="863"/>
        <v>0</v>
      </c>
      <c r="CE546" s="54">
        <f t="shared" si="863"/>
        <v>0</v>
      </c>
      <c r="CF546" s="53">
        <f t="shared" si="863"/>
        <v>0</v>
      </c>
      <c r="CG546" s="54">
        <f t="shared" si="863"/>
        <v>0</v>
      </c>
      <c r="CH546" s="53">
        <f t="shared" si="863"/>
        <v>1.2113488034440848E-2</v>
      </c>
      <c r="CI546" s="54">
        <f t="shared" si="863"/>
        <v>0</v>
      </c>
      <c r="CJ546" s="53">
        <f t="shared" si="863"/>
        <v>0</v>
      </c>
      <c r="CK546" s="54">
        <f t="shared" si="863"/>
        <v>0</v>
      </c>
      <c r="CL546" s="53">
        <f t="shared" si="863"/>
        <v>0</v>
      </c>
      <c r="CM546" s="54">
        <f t="shared" si="863"/>
        <v>0</v>
      </c>
      <c r="CN546" s="53">
        <f t="shared" si="863"/>
        <v>0</v>
      </c>
      <c r="CO546" s="54">
        <f t="shared" si="863"/>
        <v>0</v>
      </c>
      <c r="CP546" s="53">
        <f t="shared" si="863"/>
        <v>0</v>
      </c>
      <c r="CQ546" s="54">
        <f t="shared" si="863"/>
        <v>0</v>
      </c>
      <c r="CR546" s="53">
        <f t="shared" si="863"/>
        <v>0</v>
      </c>
      <c r="CS546" s="54">
        <f t="shared" si="863"/>
        <v>0</v>
      </c>
      <c r="CT546" s="53">
        <f t="shared" si="863"/>
        <v>0</v>
      </c>
      <c r="CU546" s="54">
        <f t="shared" si="863"/>
        <v>0</v>
      </c>
      <c r="CV546" s="53">
        <f t="shared" si="863"/>
        <v>0</v>
      </c>
      <c r="CW546" s="54">
        <f t="shared" si="863"/>
        <v>0</v>
      </c>
      <c r="CX546" s="53">
        <f t="shared" si="863"/>
        <v>0</v>
      </c>
      <c r="CY546" s="54">
        <f t="shared" si="863"/>
        <v>0</v>
      </c>
      <c r="CZ546" s="53">
        <f t="shared" si="863"/>
        <v>0</v>
      </c>
      <c r="DA546" s="54">
        <f t="shared" si="863"/>
        <v>0</v>
      </c>
      <c r="DB546" s="53">
        <f t="shared" si="863"/>
        <v>0</v>
      </c>
      <c r="DC546" s="54">
        <f t="shared" si="863"/>
        <v>0</v>
      </c>
      <c r="DD546" s="55">
        <f t="shared" si="863"/>
        <v>0</v>
      </c>
      <c r="DE546" s="3"/>
    </row>
    <row r="547" spans="1:109" x14ac:dyDescent="0.35">
      <c r="A547" s="3"/>
      <c r="B547" s="3" t="s">
        <v>3960</v>
      </c>
      <c r="C547" s="39" t="s">
        <v>472</v>
      </c>
      <c r="D547" s="3" t="s">
        <v>474</v>
      </c>
      <c r="E547" s="56">
        <f t="shared" ref="E547:BP547" si="864">IF(INDEX($E$8:$CE$86,MATCH($C547,$C$8:$C$86,0),MATCH(E$540,$E$6:$CE$6,0)),E435/INDEX($E$8:$CE$86,MATCH($C547,$C$8:$C$86,0),MATCH(E$540,$E$6:$CE$6,0))*INDEX($E$8:$CE$86,MATCH($C547,$C$8:$C$86,0),MATCH(E$540,$E$6:$CE$6,0)),0)</f>
        <v>0</v>
      </c>
      <c r="F547" s="54">
        <f t="shared" si="864"/>
        <v>0</v>
      </c>
      <c r="G547" s="54">
        <f t="shared" si="864"/>
        <v>0</v>
      </c>
      <c r="H547" s="54">
        <f t="shared" si="864"/>
        <v>0</v>
      </c>
      <c r="I547" s="54">
        <f t="shared" si="864"/>
        <v>0</v>
      </c>
      <c r="J547" s="53">
        <f t="shared" si="864"/>
        <v>1.9449931980382855</v>
      </c>
      <c r="K547" s="53">
        <f t="shared" si="864"/>
        <v>0</v>
      </c>
      <c r="L547" s="53">
        <f t="shared" si="864"/>
        <v>0</v>
      </c>
      <c r="M547" s="53">
        <f t="shared" si="864"/>
        <v>0</v>
      </c>
      <c r="N547" s="54">
        <f t="shared" si="864"/>
        <v>0</v>
      </c>
      <c r="O547" s="54">
        <f t="shared" si="864"/>
        <v>0</v>
      </c>
      <c r="P547" s="54">
        <f t="shared" si="864"/>
        <v>0</v>
      </c>
      <c r="Q547" s="53">
        <f t="shared" si="864"/>
        <v>0</v>
      </c>
      <c r="R547" s="53">
        <f t="shared" si="864"/>
        <v>0</v>
      </c>
      <c r="S547" s="53">
        <f t="shared" si="864"/>
        <v>0</v>
      </c>
      <c r="T547" s="53">
        <f t="shared" si="864"/>
        <v>0</v>
      </c>
      <c r="U547" s="54">
        <f t="shared" si="864"/>
        <v>0</v>
      </c>
      <c r="V547" s="54">
        <f t="shared" si="864"/>
        <v>0</v>
      </c>
      <c r="W547" s="54">
        <f t="shared" si="864"/>
        <v>0</v>
      </c>
      <c r="X547" s="53">
        <f t="shared" si="864"/>
        <v>0</v>
      </c>
      <c r="Y547" s="54">
        <f t="shared" si="864"/>
        <v>0</v>
      </c>
      <c r="Z547" s="53">
        <f t="shared" si="864"/>
        <v>0</v>
      </c>
      <c r="AA547" s="53">
        <f t="shared" si="864"/>
        <v>0</v>
      </c>
      <c r="AB547" s="53">
        <f t="shared" si="864"/>
        <v>0</v>
      </c>
      <c r="AC547" s="53">
        <f t="shared" si="864"/>
        <v>0</v>
      </c>
      <c r="AD547" s="54">
        <f t="shared" si="864"/>
        <v>0</v>
      </c>
      <c r="AE547" s="54">
        <f t="shared" si="864"/>
        <v>0</v>
      </c>
      <c r="AF547" s="54">
        <f t="shared" si="864"/>
        <v>0</v>
      </c>
      <c r="AG547" s="54">
        <f t="shared" si="864"/>
        <v>0</v>
      </c>
      <c r="AH547" s="53">
        <f t="shared" si="864"/>
        <v>0</v>
      </c>
      <c r="AI547" s="53">
        <f t="shared" si="864"/>
        <v>0</v>
      </c>
      <c r="AJ547" s="53">
        <f t="shared" si="864"/>
        <v>0</v>
      </c>
      <c r="AK547" s="53">
        <f t="shared" si="864"/>
        <v>0</v>
      </c>
      <c r="AL547" s="54">
        <f t="shared" si="864"/>
        <v>0</v>
      </c>
      <c r="AM547" s="54">
        <f t="shared" si="864"/>
        <v>0</v>
      </c>
      <c r="AN547" s="54">
        <f t="shared" si="864"/>
        <v>0</v>
      </c>
      <c r="AO547" s="53">
        <f t="shared" si="864"/>
        <v>0</v>
      </c>
      <c r="AP547" s="54">
        <f t="shared" si="864"/>
        <v>0</v>
      </c>
      <c r="AQ547" s="53">
        <f t="shared" si="864"/>
        <v>0</v>
      </c>
      <c r="AR547" s="54">
        <f t="shared" si="864"/>
        <v>0</v>
      </c>
      <c r="AS547" s="53">
        <f t="shared" si="864"/>
        <v>0</v>
      </c>
      <c r="AT547" s="54">
        <f t="shared" si="864"/>
        <v>0</v>
      </c>
      <c r="AU547" s="53">
        <f t="shared" si="864"/>
        <v>0</v>
      </c>
      <c r="AV547" s="54">
        <f t="shared" si="864"/>
        <v>0</v>
      </c>
      <c r="AW547" s="53">
        <f t="shared" si="864"/>
        <v>0</v>
      </c>
      <c r="AX547" s="54">
        <f t="shared" si="864"/>
        <v>0</v>
      </c>
      <c r="AY547" s="53">
        <f t="shared" si="864"/>
        <v>0</v>
      </c>
      <c r="AZ547" s="54">
        <f t="shared" si="864"/>
        <v>0</v>
      </c>
      <c r="BA547" s="53">
        <f t="shared" si="864"/>
        <v>0</v>
      </c>
      <c r="BB547" s="54">
        <f t="shared" si="864"/>
        <v>0</v>
      </c>
      <c r="BC547" s="53">
        <f t="shared" si="864"/>
        <v>0</v>
      </c>
      <c r="BD547" s="54">
        <f t="shared" si="864"/>
        <v>0</v>
      </c>
      <c r="BE547" s="53">
        <f t="shared" si="864"/>
        <v>0</v>
      </c>
      <c r="BF547" s="54">
        <f t="shared" si="864"/>
        <v>0</v>
      </c>
      <c r="BG547" s="53">
        <f t="shared" si="864"/>
        <v>0</v>
      </c>
      <c r="BH547" s="54">
        <f t="shared" si="864"/>
        <v>0</v>
      </c>
      <c r="BI547" s="53">
        <f t="shared" si="864"/>
        <v>0</v>
      </c>
      <c r="BJ547" s="54">
        <f t="shared" si="864"/>
        <v>0</v>
      </c>
      <c r="BK547" s="53">
        <f t="shared" si="864"/>
        <v>0</v>
      </c>
      <c r="BL547" s="54">
        <f t="shared" si="864"/>
        <v>0</v>
      </c>
      <c r="BM547" s="53">
        <f t="shared" si="864"/>
        <v>0</v>
      </c>
      <c r="BN547" s="54">
        <f t="shared" si="864"/>
        <v>0</v>
      </c>
      <c r="BO547" s="53">
        <f t="shared" si="864"/>
        <v>0</v>
      </c>
      <c r="BP547" s="54">
        <f t="shared" si="864"/>
        <v>0</v>
      </c>
      <c r="BQ547" s="53">
        <f t="shared" ref="BQ547:DD547" si="865">IF(INDEX($E$8:$CE$86,MATCH($C547,$C$8:$C$86,0),MATCH(BQ$540,$E$6:$CE$6,0)),BQ435/INDEX($E$8:$CE$86,MATCH($C547,$C$8:$C$86,0),MATCH(BQ$540,$E$6:$CE$6,0))*INDEX($E$8:$CE$86,MATCH($C547,$C$8:$C$86,0),MATCH(BQ$540,$E$6:$CE$6,0)),0)</f>
        <v>0</v>
      </c>
      <c r="BR547" s="54">
        <f t="shared" si="865"/>
        <v>0</v>
      </c>
      <c r="BS547" s="53">
        <f t="shared" si="865"/>
        <v>0</v>
      </c>
      <c r="BT547" s="54">
        <f t="shared" si="865"/>
        <v>0</v>
      </c>
      <c r="BU547" s="53">
        <f t="shared" si="865"/>
        <v>0</v>
      </c>
      <c r="BV547" s="54">
        <f t="shared" si="865"/>
        <v>0</v>
      </c>
      <c r="BW547" s="53">
        <f t="shared" si="865"/>
        <v>0</v>
      </c>
      <c r="BX547" s="54">
        <f t="shared" si="865"/>
        <v>0</v>
      </c>
      <c r="BY547" s="53">
        <f t="shared" si="865"/>
        <v>0</v>
      </c>
      <c r="BZ547" s="54">
        <f t="shared" si="865"/>
        <v>0</v>
      </c>
      <c r="CA547" s="53">
        <f t="shared" si="865"/>
        <v>0</v>
      </c>
      <c r="CB547" s="54">
        <f t="shared" si="865"/>
        <v>0</v>
      </c>
      <c r="CC547" s="53">
        <f t="shared" si="865"/>
        <v>5.5470221674877376E-2</v>
      </c>
      <c r="CD547" s="54">
        <f t="shared" si="865"/>
        <v>0</v>
      </c>
      <c r="CE547" s="53">
        <f t="shared" si="865"/>
        <v>0</v>
      </c>
      <c r="CF547" s="54">
        <f t="shared" si="865"/>
        <v>0</v>
      </c>
      <c r="CG547" s="53">
        <f t="shared" si="865"/>
        <v>0</v>
      </c>
      <c r="CH547" s="54">
        <f t="shared" si="865"/>
        <v>0.21020490780015147</v>
      </c>
      <c r="CI547" s="53">
        <f t="shared" si="865"/>
        <v>0</v>
      </c>
      <c r="CJ547" s="54">
        <f t="shared" si="865"/>
        <v>0</v>
      </c>
      <c r="CK547" s="53">
        <f t="shared" si="865"/>
        <v>0</v>
      </c>
      <c r="CL547" s="54">
        <f t="shared" si="865"/>
        <v>0</v>
      </c>
      <c r="CM547" s="53">
        <f t="shared" si="865"/>
        <v>0</v>
      </c>
      <c r="CN547" s="54">
        <f t="shared" si="865"/>
        <v>0</v>
      </c>
      <c r="CO547" s="53">
        <f t="shared" si="865"/>
        <v>0</v>
      </c>
      <c r="CP547" s="54">
        <f t="shared" si="865"/>
        <v>0</v>
      </c>
      <c r="CQ547" s="53">
        <f t="shared" si="865"/>
        <v>0</v>
      </c>
      <c r="CR547" s="54">
        <f t="shared" si="865"/>
        <v>0</v>
      </c>
      <c r="CS547" s="53">
        <f t="shared" si="865"/>
        <v>0</v>
      </c>
      <c r="CT547" s="54">
        <f t="shared" si="865"/>
        <v>0</v>
      </c>
      <c r="CU547" s="53">
        <f t="shared" si="865"/>
        <v>0</v>
      </c>
      <c r="CV547" s="54">
        <f t="shared" si="865"/>
        <v>0</v>
      </c>
      <c r="CW547" s="53">
        <f t="shared" si="865"/>
        <v>0</v>
      </c>
      <c r="CX547" s="54">
        <f t="shared" si="865"/>
        <v>0</v>
      </c>
      <c r="CY547" s="53">
        <f t="shared" si="865"/>
        <v>0</v>
      </c>
      <c r="CZ547" s="54">
        <f t="shared" si="865"/>
        <v>0</v>
      </c>
      <c r="DA547" s="53">
        <f t="shared" si="865"/>
        <v>0</v>
      </c>
      <c r="DB547" s="54">
        <f t="shared" si="865"/>
        <v>0</v>
      </c>
      <c r="DC547" s="53">
        <f t="shared" si="865"/>
        <v>0</v>
      </c>
      <c r="DD547" s="57">
        <f t="shared" si="865"/>
        <v>0</v>
      </c>
      <c r="DE547" s="3"/>
    </row>
    <row r="548" spans="1:109" x14ac:dyDescent="0.35">
      <c r="A548" s="3"/>
      <c r="B548" s="3" t="s">
        <v>3961</v>
      </c>
      <c r="C548" s="39" t="str">
        <f t="shared" ref="C548:C560" si="866">C547</f>
        <v>A12</v>
      </c>
      <c r="D548" s="3" t="s">
        <v>475</v>
      </c>
      <c r="E548" s="56">
        <f t="shared" ref="E548:BP548" si="867">IF(INDEX($E$8:$CE$86,MATCH($C548,$C$8:$C$86,0),MATCH(E$540,$E$6:$CE$6,0)),E436/INDEX($E$8:$CE$86,MATCH($C548,$C$8:$C$86,0),MATCH(E$540,$E$6:$CE$6,0))*INDEX($E$8:$CE$86,MATCH($C548,$C$8:$C$86,0),MATCH(E$540,$E$6:$CE$6,0)),0)</f>
        <v>0</v>
      </c>
      <c r="F548" s="54">
        <f t="shared" si="867"/>
        <v>0</v>
      </c>
      <c r="G548" s="54">
        <f t="shared" si="867"/>
        <v>0</v>
      </c>
      <c r="H548" s="54">
        <f t="shared" si="867"/>
        <v>0</v>
      </c>
      <c r="I548" s="54">
        <f t="shared" si="867"/>
        <v>0</v>
      </c>
      <c r="J548" s="53">
        <f t="shared" si="867"/>
        <v>0</v>
      </c>
      <c r="K548" s="53">
        <f t="shared" si="867"/>
        <v>1.7314601833817294</v>
      </c>
      <c r="L548" s="53">
        <f t="shared" si="867"/>
        <v>0</v>
      </c>
      <c r="M548" s="53">
        <f t="shared" si="867"/>
        <v>0</v>
      </c>
      <c r="N548" s="54">
        <f t="shared" si="867"/>
        <v>0</v>
      </c>
      <c r="O548" s="54">
        <f t="shared" si="867"/>
        <v>0</v>
      </c>
      <c r="P548" s="54">
        <f t="shared" si="867"/>
        <v>0</v>
      </c>
      <c r="Q548" s="53">
        <f t="shared" si="867"/>
        <v>0</v>
      </c>
      <c r="R548" s="53">
        <f t="shared" si="867"/>
        <v>0</v>
      </c>
      <c r="S548" s="53">
        <f t="shared" si="867"/>
        <v>0</v>
      </c>
      <c r="T548" s="53">
        <f t="shared" si="867"/>
        <v>0</v>
      </c>
      <c r="U548" s="54">
        <f t="shared" si="867"/>
        <v>0</v>
      </c>
      <c r="V548" s="54">
        <f t="shared" si="867"/>
        <v>0</v>
      </c>
      <c r="W548" s="54">
        <f t="shared" si="867"/>
        <v>0</v>
      </c>
      <c r="X548" s="53">
        <f t="shared" si="867"/>
        <v>0</v>
      </c>
      <c r="Y548" s="54">
        <f t="shared" si="867"/>
        <v>0</v>
      </c>
      <c r="Z548" s="53">
        <f t="shared" si="867"/>
        <v>0</v>
      </c>
      <c r="AA548" s="53">
        <f t="shared" si="867"/>
        <v>0</v>
      </c>
      <c r="AB548" s="53">
        <f t="shared" si="867"/>
        <v>0</v>
      </c>
      <c r="AC548" s="53">
        <f t="shared" si="867"/>
        <v>0</v>
      </c>
      <c r="AD548" s="54">
        <f t="shared" si="867"/>
        <v>0</v>
      </c>
      <c r="AE548" s="54">
        <f t="shared" si="867"/>
        <v>0</v>
      </c>
      <c r="AF548" s="54">
        <f t="shared" si="867"/>
        <v>0</v>
      </c>
      <c r="AG548" s="54">
        <f t="shared" si="867"/>
        <v>0</v>
      </c>
      <c r="AH548" s="53">
        <f t="shared" si="867"/>
        <v>0</v>
      </c>
      <c r="AI548" s="53">
        <f t="shared" si="867"/>
        <v>0</v>
      </c>
      <c r="AJ548" s="53">
        <f t="shared" si="867"/>
        <v>0</v>
      </c>
      <c r="AK548" s="53">
        <f t="shared" si="867"/>
        <v>0</v>
      </c>
      <c r="AL548" s="54">
        <f t="shared" si="867"/>
        <v>0</v>
      </c>
      <c r="AM548" s="54">
        <f t="shared" si="867"/>
        <v>0</v>
      </c>
      <c r="AN548" s="54">
        <f t="shared" si="867"/>
        <v>0</v>
      </c>
      <c r="AO548" s="53">
        <f t="shared" si="867"/>
        <v>0</v>
      </c>
      <c r="AP548" s="54">
        <f t="shared" si="867"/>
        <v>0</v>
      </c>
      <c r="AQ548" s="53">
        <f t="shared" si="867"/>
        <v>0</v>
      </c>
      <c r="AR548" s="54">
        <f t="shared" si="867"/>
        <v>0</v>
      </c>
      <c r="AS548" s="53">
        <f t="shared" si="867"/>
        <v>0</v>
      </c>
      <c r="AT548" s="54">
        <f t="shared" si="867"/>
        <v>0</v>
      </c>
      <c r="AU548" s="53">
        <f t="shared" si="867"/>
        <v>0</v>
      </c>
      <c r="AV548" s="54">
        <f t="shared" si="867"/>
        <v>0</v>
      </c>
      <c r="AW548" s="53">
        <f t="shared" si="867"/>
        <v>0</v>
      </c>
      <c r="AX548" s="54">
        <f t="shared" si="867"/>
        <v>0</v>
      </c>
      <c r="AY548" s="53">
        <f t="shared" si="867"/>
        <v>0</v>
      </c>
      <c r="AZ548" s="54">
        <f t="shared" si="867"/>
        <v>0</v>
      </c>
      <c r="BA548" s="53">
        <f t="shared" si="867"/>
        <v>0</v>
      </c>
      <c r="BB548" s="54">
        <f t="shared" si="867"/>
        <v>0</v>
      </c>
      <c r="BC548" s="53">
        <f t="shared" si="867"/>
        <v>0</v>
      </c>
      <c r="BD548" s="54">
        <f t="shared" si="867"/>
        <v>0</v>
      </c>
      <c r="BE548" s="53">
        <f t="shared" si="867"/>
        <v>0</v>
      </c>
      <c r="BF548" s="54">
        <f t="shared" si="867"/>
        <v>0</v>
      </c>
      <c r="BG548" s="53">
        <f t="shared" si="867"/>
        <v>0</v>
      </c>
      <c r="BH548" s="54">
        <f t="shared" si="867"/>
        <v>0</v>
      </c>
      <c r="BI548" s="53">
        <f t="shared" si="867"/>
        <v>0</v>
      </c>
      <c r="BJ548" s="54">
        <f t="shared" si="867"/>
        <v>0</v>
      </c>
      <c r="BK548" s="53">
        <f t="shared" si="867"/>
        <v>0</v>
      </c>
      <c r="BL548" s="54">
        <f t="shared" si="867"/>
        <v>0</v>
      </c>
      <c r="BM548" s="53">
        <f t="shared" si="867"/>
        <v>0</v>
      </c>
      <c r="BN548" s="54">
        <f t="shared" si="867"/>
        <v>0</v>
      </c>
      <c r="BO548" s="53">
        <f t="shared" si="867"/>
        <v>0</v>
      </c>
      <c r="BP548" s="54">
        <f t="shared" si="867"/>
        <v>0</v>
      </c>
      <c r="BQ548" s="53">
        <f t="shared" ref="BQ548:DD548" si="868">IF(INDEX($E$8:$CE$86,MATCH($C548,$C$8:$C$86,0),MATCH(BQ$540,$E$6:$CE$6,0)),BQ436/INDEX($E$8:$CE$86,MATCH($C548,$C$8:$C$86,0),MATCH(BQ$540,$E$6:$CE$6,0))*INDEX($E$8:$CE$86,MATCH($C548,$C$8:$C$86,0),MATCH(BQ$540,$E$6:$CE$6,0)),0)</f>
        <v>0</v>
      </c>
      <c r="BR548" s="54">
        <f t="shared" si="868"/>
        <v>0</v>
      </c>
      <c r="BS548" s="53">
        <f t="shared" si="868"/>
        <v>0</v>
      </c>
      <c r="BT548" s="54">
        <f t="shared" si="868"/>
        <v>0</v>
      </c>
      <c r="BU548" s="53">
        <f t="shared" si="868"/>
        <v>0</v>
      </c>
      <c r="BV548" s="54">
        <f t="shared" si="868"/>
        <v>0</v>
      </c>
      <c r="BW548" s="53">
        <f t="shared" si="868"/>
        <v>0</v>
      </c>
      <c r="BX548" s="54">
        <f t="shared" si="868"/>
        <v>0</v>
      </c>
      <c r="BY548" s="53">
        <f t="shared" si="868"/>
        <v>0</v>
      </c>
      <c r="BZ548" s="54">
        <f t="shared" si="868"/>
        <v>0</v>
      </c>
      <c r="CA548" s="53">
        <f t="shared" si="868"/>
        <v>0</v>
      </c>
      <c r="CB548" s="54">
        <f t="shared" si="868"/>
        <v>0</v>
      </c>
      <c r="CC548" s="53">
        <f t="shared" si="868"/>
        <v>5.5980930453729746E-2</v>
      </c>
      <c r="CD548" s="54">
        <f t="shared" si="868"/>
        <v>0</v>
      </c>
      <c r="CE548" s="53">
        <f t="shared" si="868"/>
        <v>0</v>
      </c>
      <c r="CF548" s="54">
        <f t="shared" si="868"/>
        <v>0</v>
      </c>
      <c r="CG548" s="53">
        <f t="shared" si="868"/>
        <v>0</v>
      </c>
      <c r="CH548" s="54">
        <f t="shared" si="868"/>
        <v>0.21214024334650303</v>
      </c>
      <c r="CI548" s="53">
        <f t="shared" si="868"/>
        <v>0</v>
      </c>
      <c r="CJ548" s="54">
        <f t="shared" si="868"/>
        <v>0</v>
      </c>
      <c r="CK548" s="53">
        <f t="shared" si="868"/>
        <v>0</v>
      </c>
      <c r="CL548" s="54">
        <f t="shared" si="868"/>
        <v>0</v>
      </c>
      <c r="CM548" s="53">
        <f t="shared" si="868"/>
        <v>0</v>
      </c>
      <c r="CN548" s="54">
        <f t="shared" si="868"/>
        <v>0</v>
      </c>
      <c r="CO548" s="53">
        <f t="shared" si="868"/>
        <v>0</v>
      </c>
      <c r="CP548" s="54">
        <f t="shared" si="868"/>
        <v>0</v>
      </c>
      <c r="CQ548" s="53">
        <f t="shared" si="868"/>
        <v>0</v>
      </c>
      <c r="CR548" s="54">
        <f t="shared" si="868"/>
        <v>0</v>
      </c>
      <c r="CS548" s="53">
        <f t="shared" si="868"/>
        <v>0</v>
      </c>
      <c r="CT548" s="54">
        <f t="shared" si="868"/>
        <v>0</v>
      </c>
      <c r="CU548" s="53">
        <f t="shared" si="868"/>
        <v>0</v>
      </c>
      <c r="CV548" s="54">
        <f t="shared" si="868"/>
        <v>0</v>
      </c>
      <c r="CW548" s="53">
        <f t="shared" si="868"/>
        <v>0</v>
      </c>
      <c r="CX548" s="54">
        <f t="shared" si="868"/>
        <v>0</v>
      </c>
      <c r="CY548" s="53">
        <f t="shared" si="868"/>
        <v>0</v>
      </c>
      <c r="CZ548" s="54">
        <f t="shared" si="868"/>
        <v>0</v>
      </c>
      <c r="DA548" s="53">
        <f t="shared" si="868"/>
        <v>0</v>
      </c>
      <c r="DB548" s="54">
        <f t="shared" si="868"/>
        <v>0</v>
      </c>
      <c r="DC548" s="53">
        <f t="shared" si="868"/>
        <v>0</v>
      </c>
      <c r="DD548" s="57">
        <f t="shared" si="868"/>
        <v>0</v>
      </c>
      <c r="DE548" s="3"/>
    </row>
    <row r="549" spans="1:109" x14ac:dyDescent="0.35">
      <c r="A549" s="3"/>
      <c r="B549" s="3" t="s">
        <v>3962</v>
      </c>
      <c r="C549" s="39" t="str">
        <f t="shared" si="866"/>
        <v>A12</v>
      </c>
      <c r="D549" s="3" t="s">
        <v>476</v>
      </c>
      <c r="E549" s="56">
        <f t="shared" ref="E549:BP549" si="869">IF(INDEX($E$8:$CE$86,MATCH($C549,$C$8:$C$86,0),MATCH(E$540,$E$6:$CE$6,0)),E437/INDEX($E$8:$CE$86,MATCH($C549,$C$8:$C$86,0),MATCH(E$540,$E$6:$CE$6,0))*INDEX($E$8:$CE$86,MATCH($C549,$C$8:$C$86,0),MATCH(E$540,$E$6:$CE$6,0)),0)</f>
        <v>0</v>
      </c>
      <c r="F549" s="54">
        <f t="shared" si="869"/>
        <v>0</v>
      </c>
      <c r="G549" s="54">
        <f t="shared" si="869"/>
        <v>0</v>
      </c>
      <c r="H549" s="54">
        <f t="shared" si="869"/>
        <v>0</v>
      </c>
      <c r="I549" s="54">
        <f t="shared" si="869"/>
        <v>0</v>
      </c>
      <c r="J549" s="53">
        <f t="shared" si="869"/>
        <v>0</v>
      </c>
      <c r="K549" s="53">
        <f t="shared" si="869"/>
        <v>0</v>
      </c>
      <c r="L549" s="53">
        <f t="shared" si="869"/>
        <v>1.4343751382513525</v>
      </c>
      <c r="M549" s="53">
        <f t="shared" si="869"/>
        <v>0</v>
      </c>
      <c r="N549" s="54">
        <f t="shared" si="869"/>
        <v>0</v>
      </c>
      <c r="O549" s="54">
        <f t="shared" si="869"/>
        <v>0</v>
      </c>
      <c r="P549" s="54">
        <f t="shared" si="869"/>
        <v>0</v>
      </c>
      <c r="Q549" s="53">
        <f t="shared" si="869"/>
        <v>0</v>
      </c>
      <c r="R549" s="53">
        <f t="shared" si="869"/>
        <v>0</v>
      </c>
      <c r="S549" s="53">
        <f t="shared" si="869"/>
        <v>0</v>
      </c>
      <c r="T549" s="53">
        <f t="shared" si="869"/>
        <v>0</v>
      </c>
      <c r="U549" s="54">
        <f t="shared" si="869"/>
        <v>0</v>
      </c>
      <c r="V549" s="54">
        <f t="shared" si="869"/>
        <v>0</v>
      </c>
      <c r="W549" s="54">
        <f t="shared" si="869"/>
        <v>0</v>
      </c>
      <c r="X549" s="53">
        <f t="shared" si="869"/>
        <v>0</v>
      </c>
      <c r="Y549" s="54">
        <f t="shared" si="869"/>
        <v>0</v>
      </c>
      <c r="Z549" s="53">
        <f t="shared" si="869"/>
        <v>0</v>
      </c>
      <c r="AA549" s="53">
        <f t="shared" si="869"/>
        <v>0</v>
      </c>
      <c r="AB549" s="53">
        <f t="shared" si="869"/>
        <v>0</v>
      </c>
      <c r="AC549" s="53">
        <f t="shared" si="869"/>
        <v>0</v>
      </c>
      <c r="AD549" s="54">
        <f t="shared" si="869"/>
        <v>0</v>
      </c>
      <c r="AE549" s="54">
        <f t="shared" si="869"/>
        <v>0</v>
      </c>
      <c r="AF549" s="54">
        <f t="shared" si="869"/>
        <v>0</v>
      </c>
      <c r="AG549" s="54">
        <f t="shared" si="869"/>
        <v>0</v>
      </c>
      <c r="AH549" s="53">
        <f t="shared" si="869"/>
        <v>0</v>
      </c>
      <c r="AI549" s="53">
        <f t="shared" si="869"/>
        <v>0</v>
      </c>
      <c r="AJ549" s="53">
        <f t="shared" si="869"/>
        <v>0</v>
      </c>
      <c r="AK549" s="53">
        <f t="shared" si="869"/>
        <v>0</v>
      </c>
      <c r="AL549" s="54">
        <f t="shared" si="869"/>
        <v>0</v>
      </c>
      <c r="AM549" s="54">
        <f t="shared" si="869"/>
        <v>0</v>
      </c>
      <c r="AN549" s="54">
        <f t="shared" si="869"/>
        <v>0</v>
      </c>
      <c r="AO549" s="53">
        <f t="shared" si="869"/>
        <v>0</v>
      </c>
      <c r="AP549" s="54">
        <f t="shared" si="869"/>
        <v>0</v>
      </c>
      <c r="AQ549" s="53">
        <f t="shared" si="869"/>
        <v>0</v>
      </c>
      <c r="AR549" s="54">
        <f t="shared" si="869"/>
        <v>0</v>
      </c>
      <c r="AS549" s="53">
        <f t="shared" si="869"/>
        <v>0</v>
      </c>
      <c r="AT549" s="54">
        <f t="shared" si="869"/>
        <v>0</v>
      </c>
      <c r="AU549" s="53">
        <f t="shared" si="869"/>
        <v>0</v>
      </c>
      <c r="AV549" s="54">
        <f t="shared" si="869"/>
        <v>0</v>
      </c>
      <c r="AW549" s="53">
        <f t="shared" si="869"/>
        <v>0</v>
      </c>
      <c r="AX549" s="54">
        <f t="shared" si="869"/>
        <v>54.867612587837279</v>
      </c>
      <c r="AY549" s="53">
        <f t="shared" si="869"/>
        <v>0</v>
      </c>
      <c r="AZ549" s="54">
        <f t="shared" si="869"/>
        <v>0</v>
      </c>
      <c r="BA549" s="53">
        <f t="shared" si="869"/>
        <v>1.4536528647022924</v>
      </c>
      <c r="BB549" s="54">
        <f t="shared" si="869"/>
        <v>0</v>
      </c>
      <c r="BC549" s="53">
        <f t="shared" si="869"/>
        <v>0</v>
      </c>
      <c r="BD549" s="54">
        <f t="shared" si="869"/>
        <v>0</v>
      </c>
      <c r="BE549" s="53">
        <f t="shared" si="869"/>
        <v>0</v>
      </c>
      <c r="BF549" s="54">
        <f t="shared" si="869"/>
        <v>3.2294937719939125E-2</v>
      </c>
      <c r="BG549" s="53">
        <f t="shared" si="869"/>
        <v>0</v>
      </c>
      <c r="BH549" s="54">
        <f t="shared" si="869"/>
        <v>0</v>
      </c>
      <c r="BI549" s="53">
        <f t="shared" si="869"/>
        <v>0</v>
      </c>
      <c r="BJ549" s="54">
        <f t="shared" si="869"/>
        <v>0</v>
      </c>
      <c r="BK549" s="53">
        <f t="shared" si="869"/>
        <v>0</v>
      </c>
      <c r="BL549" s="54">
        <f t="shared" si="869"/>
        <v>5.9147774620645334E-2</v>
      </c>
      <c r="BM549" s="53">
        <f t="shared" si="869"/>
        <v>0</v>
      </c>
      <c r="BN549" s="54">
        <f t="shared" si="869"/>
        <v>0</v>
      </c>
      <c r="BO549" s="53">
        <f t="shared" si="869"/>
        <v>0</v>
      </c>
      <c r="BP549" s="54">
        <f t="shared" si="869"/>
        <v>0</v>
      </c>
      <c r="BQ549" s="53">
        <f t="shared" ref="BQ549:DD549" si="870">IF(INDEX($E$8:$CE$86,MATCH($C549,$C$8:$C$86,0),MATCH(BQ$540,$E$6:$CE$6,0)),BQ437/INDEX($E$8:$CE$86,MATCH($C549,$C$8:$C$86,0),MATCH(BQ$540,$E$6:$CE$6,0))*INDEX($E$8:$CE$86,MATCH($C549,$C$8:$C$86,0),MATCH(BQ$540,$E$6:$CE$6,0)),0)</f>
        <v>0</v>
      </c>
      <c r="BR549" s="54">
        <f t="shared" si="870"/>
        <v>0</v>
      </c>
      <c r="BS549" s="53">
        <f t="shared" si="870"/>
        <v>0</v>
      </c>
      <c r="BT549" s="54">
        <f t="shared" si="870"/>
        <v>0</v>
      </c>
      <c r="BU549" s="53">
        <f t="shared" si="870"/>
        <v>0</v>
      </c>
      <c r="BV549" s="54">
        <f t="shared" si="870"/>
        <v>0</v>
      </c>
      <c r="BW549" s="53">
        <f t="shared" si="870"/>
        <v>0</v>
      </c>
      <c r="BX549" s="54">
        <f t="shared" si="870"/>
        <v>0</v>
      </c>
      <c r="BY549" s="53">
        <f t="shared" si="870"/>
        <v>0</v>
      </c>
      <c r="BZ549" s="54">
        <f t="shared" si="870"/>
        <v>0</v>
      </c>
      <c r="CA549" s="53">
        <f t="shared" si="870"/>
        <v>0</v>
      </c>
      <c r="CB549" s="54">
        <f t="shared" si="870"/>
        <v>0</v>
      </c>
      <c r="CC549" s="53">
        <f t="shared" si="870"/>
        <v>4.0564574846983232</v>
      </c>
      <c r="CD549" s="54">
        <f t="shared" si="870"/>
        <v>0</v>
      </c>
      <c r="CE549" s="53">
        <f t="shared" si="870"/>
        <v>0</v>
      </c>
      <c r="CF549" s="54">
        <f t="shared" si="870"/>
        <v>0</v>
      </c>
      <c r="CG549" s="53">
        <f t="shared" si="870"/>
        <v>0</v>
      </c>
      <c r="CH549" s="54">
        <f t="shared" si="870"/>
        <v>15.37198240461386</v>
      </c>
      <c r="CI549" s="53">
        <f t="shared" si="870"/>
        <v>0</v>
      </c>
      <c r="CJ549" s="54">
        <f t="shared" si="870"/>
        <v>0</v>
      </c>
      <c r="CK549" s="53">
        <f t="shared" si="870"/>
        <v>0</v>
      </c>
      <c r="CL549" s="54">
        <f t="shared" si="870"/>
        <v>0</v>
      </c>
      <c r="CM549" s="53">
        <f t="shared" si="870"/>
        <v>0</v>
      </c>
      <c r="CN549" s="54">
        <f t="shared" si="870"/>
        <v>0</v>
      </c>
      <c r="CO549" s="53">
        <f t="shared" si="870"/>
        <v>0</v>
      </c>
      <c r="CP549" s="54">
        <f t="shared" si="870"/>
        <v>0</v>
      </c>
      <c r="CQ549" s="53">
        <f t="shared" si="870"/>
        <v>0</v>
      </c>
      <c r="CR549" s="54">
        <f t="shared" si="870"/>
        <v>0</v>
      </c>
      <c r="CS549" s="53">
        <f t="shared" si="870"/>
        <v>0</v>
      </c>
      <c r="CT549" s="54">
        <f t="shared" si="870"/>
        <v>0</v>
      </c>
      <c r="CU549" s="53">
        <f t="shared" si="870"/>
        <v>0</v>
      </c>
      <c r="CV549" s="54">
        <f t="shared" si="870"/>
        <v>0</v>
      </c>
      <c r="CW549" s="53">
        <f t="shared" si="870"/>
        <v>0</v>
      </c>
      <c r="CX549" s="54">
        <f t="shared" si="870"/>
        <v>0</v>
      </c>
      <c r="CY549" s="53">
        <f t="shared" si="870"/>
        <v>0</v>
      </c>
      <c r="CZ549" s="54">
        <f t="shared" si="870"/>
        <v>0</v>
      </c>
      <c r="DA549" s="53">
        <f t="shared" si="870"/>
        <v>0</v>
      </c>
      <c r="DB549" s="54">
        <f t="shared" si="870"/>
        <v>0</v>
      </c>
      <c r="DC549" s="53">
        <f t="shared" si="870"/>
        <v>0</v>
      </c>
      <c r="DD549" s="57">
        <f t="shared" si="870"/>
        <v>0</v>
      </c>
      <c r="DE549" s="3"/>
    </row>
    <row r="550" spans="1:109" x14ac:dyDescent="0.35">
      <c r="A550" s="3"/>
      <c r="B550" s="3" t="s">
        <v>3963</v>
      </c>
      <c r="C550" s="39" t="str">
        <f t="shared" si="866"/>
        <v>A12</v>
      </c>
      <c r="D550" s="3" t="s">
        <v>477</v>
      </c>
      <c r="E550" s="56">
        <f t="shared" ref="E550:BP550" si="871">IF(INDEX($E$8:$CE$86,MATCH($C550,$C$8:$C$86,0),MATCH(E$540,$E$6:$CE$6,0)),E438/INDEX($E$8:$CE$86,MATCH($C550,$C$8:$C$86,0),MATCH(E$540,$E$6:$CE$6,0))*INDEX($E$8:$CE$86,MATCH($C550,$C$8:$C$86,0),MATCH(E$540,$E$6:$CE$6,0)),0)</f>
        <v>0</v>
      </c>
      <c r="F550" s="54">
        <f t="shared" si="871"/>
        <v>0</v>
      </c>
      <c r="G550" s="54">
        <f t="shared" si="871"/>
        <v>0</v>
      </c>
      <c r="H550" s="54">
        <f t="shared" si="871"/>
        <v>0</v>
      </c>
      <c r="I550" s="54">
        <f t="shared" si="871"/>
        <v>0</v>
      </c>
      <c r="J550" s="53">
        <f t="shared" si="871"/>
        <v>0</v>
      </c>
      <c r="K550" s="53">
        <f t="shared" si="871"/>
        <v>0</v>
      </c>
      <c r="L550" s="53">
        <f t="shared" si="871"/>
        <v>0</v>
      </c>
      <c r="M550" s="53">
        <f t="shared" si="871"/>
        <v>0.2438091729490148</v>
      </c>
      <c r="N550" s="54">
        <f t="shared" si="871"/>
        <v>0</v>
      </c>
      <c r="O550" s="54">
        <f t="shared" si="871"/>
        <v>0</v>
      </c>
      <c r="P550" s="54">
        <f t="shared" si="871"/>
        <v>0</v>
      </c>
      <c r="Q550" s="53">
        <f t="shared" si="871"/>
        <v>0</v>
      </c>
      <c r="R550" s="53">
        <f t="shared" si="871"/>
        <v>0</v>
      </c>
      <c r="S550" s="53">
        <f t="shared" si="871"/>
        <v>0</v>
      </c>
      <c r="T550" s="53">
        <f t="shared" si="871"/>
        <v>0</v>
      </c>
      <c r="U550" s="54">
        <f t="shared" si="871"/>
        <v>0</v>
      </c>
      <c r="V550" s="54">
        <f t="shared" si="871"/>
        <v>0</v>
      </c>
      <c r="W550" s="54">
        <f t="shared" si="871"/>
        <v>0</v>
      </c>
      <c r="X550" s="53">
        <f t="shared" si="871"/>
        <v>0</v>
      </c>
      <c r="Y550" s="54">
        <f t="shared" si="871"/>
        <v>0</v>
      </c>
      <c r="Z550" s="53">
        <f t="shared" si="871"/>
        <v>0</v>
      </c>
      <c r="AA550" s="53">
        <f t="shared" si="871"/>
        <v>0</v>
      </c>
      <c r="AB550" s="53">
        <f t="shared" si="871"/>
        <v>0</v>
      </c>
      <c r="AC550" s="53">
        <f t="shared" si="871"/>
        <v>0</v>
      </c>
      <c r="AD550" s="54">
        <f t="shared" si="871"/>
        <v>0</v>
      </c>
      <c r="AE550" s="54">
        <f t="shared" si="871"/>
        <v>0</v>
      </c>
      <c r="AF550" s="54">
        <f t="shared" si="871"/>
        <v>0</v>
      </c>
      <c r="AG550" s="54">
        <f t="shared" si="871"/>
        <v>0</v>
      </c>
      <c r="AH550" s="53">
        <f t="shared" si="871"/>
        <v>0</v>
      </c>
      <c r="AI550" s="53">
        <f t="shared" si="871"/>
        <v>0</v>
      </c>
      <c r="AJ550" s="53">
        <f t="shared" si="871"/>
        <v>0</v>
      </c>
      <c r="AK550" s="53">
        <f t="shared" si="871"/>
        <v>0</v>
      </c>
      <c r="AL550" s="54">
        <f t="shared" si="871"/>
        <v>0</v>
      </c>
      <c r="AM550" s="54">
        <f t="shared" si="871"/>
        <v>0</v>
      </c>
      <c r="AN550" s="54">
        <f t="shared" si="871"/>
        <v>0</v>
      </c>
      <c r="AO550" s="53">
        <f t="shared" si="871"/>
        <v>0</v>
      </c>
      <c r="AP550" s="54">
        <f t="shared" si="871"/>
        <v>0</v>
      </c>
      <c r="AQ550" s="53">
        <f t="shared" si="871"/>
        <v>0</v>
      </c>
      <c r="AR550" s="54">
        <f t="shared" si="871"/>
        <v>0</v>
      </c>
      <c r="AS550" s="53">
        <f t="shared" si="871"/>
        <v>0</v>
      </c>
      <c r="AT550" s="54">
        <f t="shared" si="871"/>
        <v>0</v>
      </c>
      <c r="AU550" s="53">
        <f t="shared" si="871"/>
        <v>0</v>
      </c>
      <c r="AV550" s="54">
        <f t="shared" si="871"/>
        <v>0</v>
      </c>
      <c r="AW550" s="53">
        <f t="shared" si="871"/>
        <v>0</v>
      </c>
      <c r="AX550" s="54">
        <f t="shared" si="871"/>
        <v>0.31362116272818163</v>
      </c>
      <c r="AY550" s="53">
        <f t="shared" si="871"/>
        <v>0</v>
      </c>
      <c r="AZ550" s="54">
        <f t="shared" si="871"/>
        <v>0</v>
      </c>
      <c r="BA550" s="53">
        <f t="shared" si="871"/>
        <v>8.3090238508417482E-3</v>
      </c>
      <c r="BB550" s="54">
        <f t="shared" si="871"/>
        <v>0</v>
      </c>
      <c r="BC550" s="53">
        <f t="shared" si="871"/>
        <v>0</v>
      </c>
      <c r="BD550" s="54">
        <f t="shared" si="871"/>
        <v>0</v>
      </c>
      <c r="BE550" s="53">
        <f t="shared" si="871"/>
        <v>0</v>
      </c>
      <c r="BF550" s="54">
        <f t="shared" si="871"/>
        <v>1.8459662158157604E-4</v>
      </c>
      <c r="BG550" s="53">
        <f t="shared" si="871"/>
        <v>0</v>
      </c>
      <c r="BH550" s="54">
        <f t="shared" si="871"/>
        <v>0</v>
      </c>
      <c r="BI550" s="53">
        <f t="shared" si="871"/>
        <v>0</v>
      </c>
      <c r="BJ550" s="54">
        <f t="shared" si="871"/>
        <v>0</v>
      </c>
      <c r="BK550" s="53">
        <f t="shared" si="871"/>
        <v>0</v>
      </c>
      <c r="BL550" s="54">
        <f t="shared" si="871"/>
        <v>3.3808640424466484E-4</v>
      </c>
      <c r="BM550" s="53">
        <f t="shared" si="871"/>
        <v>0</v>
      </c>
      <c r="BN550" s="54">
        <f t="shared" si="871"/>
        <v>0</v>
      </c>
      <c r="BO550" s="53">
        <f t="shared" si="871"/>
        <v>0</v>
      </c>
      <c r="BP550" s="54">
        <f t="shared" si="871"/>
        <v>0</v>
      </c>
      <c r="BQ550" s="53">
        <f t="shared" ref="BQ550:DD550" si="872">IF(INDEX($E$8:$CE$86,MATCH($C550,$C$8:$C$86,0),MATCH(BQ$540,$E$6:$CE$6,0)),BQ438/INDEX($E$8:$CE$86,MATCH($C550,$C$8:$C$86,0),MATCH(BQ$540,$E$6:$CE$6,0))*INDEX($E$8:$CE$86,MATCH($C550,$C$8:$C$86,0),MATCH(BQ$540,$E$6:$CE$6,0)),0)</f>
        <v>0</v>
      </c>
      <c r="BR550" s="54">
        <f t="shared" si="872"/>
        <v>0</v>
      </c>
      <c r="BS550" s="53">
        <f t="shared" si="872"/>
        <v>0</v>
      </c>
      <c r="BT550" s="54">
        <f t="shared" si="872"/>
        <v>0</v>
      </c>
      <c r="BU550" s="53">
        <f t="shared" si="872"/>
        <v>0</v>
      </c>
      <c r="BV550" s="54">
        <f t="shared" si="872"/>
        <v>0</v>
      </c>
      <c r="BW550" s="53">
        <f t="shared" si="872"/>
        <v>0</v>
      </c>
      <c r="BX550" s="54">
        <f t="shared" si="872"/>
        <v>0</v>
      </c>
      <c r="BY550" s="53">
        <f t="shared" si="872"/>
        <v>0</v>
      </c>
      <c r="BZ550" s="54">
        <f t="shared" si="872"/>
        <v>0</v>
      </c>
      <c r="CA550" s="53">
        <f t="shared" si="872"/>
        <v>0</v>
      </c>
      <c r="CB550" s="54">
        <f t="shared" si="872"/>
        <v>0</v>
      </c>
      <c r="CC550" s="53">
        <f t="shared" si="872"/>
        <v>2.318655492567458E-2</v>
      </c>
      <c r="CD550" s="54">
        <f t="shared" si="872"/>
        <v>0</v>
      </c>
      <c r="CE550" s="53">
        <f t="shared" si="872"/>
        <v>0</v>
      </c>
      <c r="CF550" s="54">
        <f t="shared" si="872"/>
        <v>0</v>
      </c>
      <c r="CG550" s="53">
        <f t="shared" si="872"/>
        <v>0</v>
      </c>
      <c r="CH550" s="54">
        <f t="shared" si="872"/>
        <v>8.7865660045883476E-2</v>
      </c>
      <c r="CI550" s="53">
        <f t="shared" si="872"/>
        <v>0</v>
      </c>
      <c r="CJ550" s="54">
        <f t="shared" si="872"/>
        <v>0</v>
      </c>
      <c r="CK550" s="53">
        <f t="shared" si="872"/>
        <v>0</v>
      </c>
      <c r="CL550" s="54">
        <f t="shared" si="872"/>
        <v>0</v>
      </c>
      <c r="CM550" s="53">
        <f t="shared" si="872"/>
        <v>0</v>
      </c>
      <c r="CN550" s="54">
        <f t="shared" si="872"/>
        <v>0</v>
      </c>
      <c r="CO550" s="53">
        <f t="shared" si="872"/>
        <v>0</v>
      </c>
      <c r="CP550" s="54">
        <f t="shared" si="872"/>
        <v>0</v>
      </c>
      <c r="CQ550" s="53">
        <f t="shared" si="872"/>
        <v>0</v>
      </c>
      <c r="CR550" s="54">
        <f t="shared" si="872"/>
        <v>0</v>
      </c>
      <c r="CS550" s="53">
        <f t="shared" si="872"/>
        <v>0</v>
      </c>
      <c r="CT550" s="54">
        <f t="shared" si="872"/>
        <v>0</v>
      </c>
      <c r="CU550" s="53">
        <f t="shared" si="872"/>
        <v>0</v>
      </c>
      <c r="CV550" s="54">
        <f t="shared" si="872"/>
        <v>0</v>
      </c>
      <c r="CW550" s="53">
        <f t="shared" si="872"/>
        <v>0</v>
      </c>
      <c r="CX550" s="54">
        <f t="shared" si="872"/>
        <v>0</v>
      </c>
      <c r="CY550" s="53">
        <f t="shared" si="872"/>
        <v>0</v>
      </c>
      <c r="CZ550" s="54">
        <f t="shared" si="872"/>
        <v>0</v>
      </c>
      <c r="DA550" s="53">
        <f t="shared" si="872"/>
        <v>0</v>
      </c>
      <c r="DB550" s="54">
        <f t="shared" si="872"/>
        <v>0</v>
      </c>
      <c r="DC550" s="53">
        <f t="shared" si="872"/>
        <v>0</v>
      </c>
      <c r="DD550" s="57">
        <f t="shared" si="872"/>
        <v>0</v>
      </c>
      <c r="DE550" s="3"/>
    </row>
    <row r="551" spans="1:109" x14ac:dyDescent="0.35">
      <c r="A551" s="3"/>
      <c r="B551" s="3" t="s">
        <v>3966</v>
      </c>
      <c r="C551" s="39" t="s">
        <v>479</v>
      </c>
      <c r="D551" s="3" t="s">
        <v>481</v>
      </c>
      <c r="E551" s="52">
        <f t="shared" ref="E551:BP551" si="873">IF(INDEX($E$8:$CE$86,MATCH($C551,$C$8:$C$86,0),MATCH(E$540,$E$6:$CE$6,0)),E439/INDEX($E$8:$CE$86,MATCH($C551,$C$8:$C$86,0),MATCH(E$540,$E$6:$CE$6,0))*INDEX($E$8:$CE$86,MATCH($C551,$C$8:$C$86,0),MATCH(E$540,$E$6:$CE$6,0)),0)</f>
        <v>0</v>
      </c>
      <c r="F551" s="53">
        <f t="shared" si="873"/>
        <v>0</v>
      </c>
      <c r="G551" s="53">
        <f t="shared" si="873"/>
        <v>0</v>
      </c>
      <c r="H551" s="53">
        <f t="shared" si="873"/>
        <v>0</v>
      </c>
      <c r="I551" s="53">
        <f t="shared" si="873"/>
        <v>0</v>
      </c>
      <c r="J551" s="54">
        <f t="shared" si="873"/>
        <v>0</v>
      </c>
      <c r="K551" s="54">
        <f t="shared" si="873"/>
        <v>0</v>
      </c>
      <c r="L551" s="54">
        <f t="shared" si="873"/>
        <v>0</v>
      </c>
      <c r="M551" s="54">
        <f t="shared" si="873"/>
        <v>0</v>
      </c>
      <c r="N551" s="53">
        <f t="shared" si="873"/>
        <v>1.5693025155440785</v>
      </c>
      <c r="O551" s="53">
        <f t="shared" si="873"/>
        <v>0</v>
      </c>
      <c r="P551" s="53">
        <f t="shared" si="873"/>
        <v>0</v>
      </c>
      <c r="Q551" s="54">
        <f t="shared" si="873"/>
        <v>0</v>
      </c>
      <c r="R551" s="54">
        <f t="shared" si="873"/>
        <v>0</v>
      </c>
      <c r="S551" s="54">
        <f t="shared" si="873"/>
        <v>0</v>
      </c>
      <c r="T551" s="54">
        <f t="shared" si="873"/>
        <v>0</v>
      </c>
      <c r="U551" s="53">
        <f t="shared" si="873"/>
        <v>0</v>
      </c>
      <c r="V551" s="53">
        <f t="shared" si="873"/>
        <v>0</v>
      </c>
      <c r="W551" s="53">
        <f t="shared" si="873"/>
        <v>0</v>
      </c>
      <c r="X551" s="54">
        <f t="shared" si="873"/>
        <v>0</v>
      </c>
      <c r="Y551" s="53">
        <f t="shared" si="873"/>
        <v>0</v>
      </c>
      <c r="Z551" s="54">
        <f t="shared" si="873"/>
        <v>0</v>
      </c>
      <c r="AA551" s="54">
        <f t="shared" si="873"/>
        <v>0</v>
      </c>
      <c r="AB551" s="54">
        <f t="shared" si="873"/>
        <v>0</v>
      </c>
      <c r="AC551" s="54">
        <f t="shared" si="873"/>
        <v>0</v>
      </c>
      <c r="AD551" s="53">
        <f t="shared" si="873"/>
        <v>0</v>
      </c>
      <c r="AE551" s="53">
        <f t="shared" si="873"/>
        <v>0</v>
      </c>
      <c r="AF551" s="53">
        <f t="shared" si="873"/>
        <v>0</v>
      </c>
      <c r="AG551" s="53">
        <f t="shared" si="873"/>
        <v>0</v>
      </c>
      <c r="AH551" s="54">
        <f t="shared" si="873"/>
        <v>0</v>
      </c>
      <c r="AI551" s="54">
        <f t="shared" si="873"/>
        <v>0</v>
      </c>
      <c r="AJ551" s="54">
        <f t="shared" si="873"/>
        <v>0</v>
      </c>
      <c r="AK551" s="54">
        <f t="shared" si="873"/>
        <v>0</v>
      </c>
      <c r="AL551" s="53">
        <f t="shared" si="873"/>
        <v>0</v>
      </c>
      <c r="AM551" s="53">
        <f t="shared" si="873"/>
        <v>0</v>
      </c>
      <c r="AN551" s="53">
        <f t="shared" si="873"/>
        <v>0</v>
      </c>
      <c r="AO551" s="54">
        <f t="shared" si="873"/>
        <v>0</v>
      </c>
      <c r="AP551" s="53">
        <f t="shared" si="873"/>
        <v>0</v>
      </c>
      <c r="AQ551" s="54">
        <f t="shared" si="873"/>
        <v>0</v>
      </c>
      <c r="AR551" s="53">
        <f t="shared" si="873"/>
        <v>0</v>
      </c>
      <c r="AS551" s="54">
        <f t="shared" si="873"/>
        <v>0</v>
      </c>
      <c r="AT551" s="53">
        <f t="shared" si="873"/>
        <v>0</v>
      </c>
      <c r="AU551" s="54">
        <f t="shared" si="873"/>
        <v>0.5141625764907457</v>
      </c>
      <c r="AV551" s="53">
        <f t="shared" si="873"/>
        <v>0</v>
      </c>
      <c r="AW551" s="54">
        <f t="shared" si="873"/>
        <v>0</v>
      </c>
      <c r="AX551" s="53">
        <f t="shared" si="873"/>
        <v>0</v>
      </c>
      <c r="AY551" s="54">
        <f t="shared" si="873"/>
        <v>0</v>
      </c>
      <c r="AZ551" s="53">
        <f t="shared" si="873"/>
        <v>0</v>
      </c>
      <c r="BA551" s="54">
        <f t="shared" si="873"/>
        <v>0.61676302254290605</v>
      </c>
      <c r="BB551" s="53">
        <f t="shared" si="873"/>
        <v>0</v>
      </c>
      <c r="BC551" s="54">
        <f t="shared" si="873"/>
        <v>0</v>
      </c>
      <c r="BD551" s="53">
        <f t="shared" si="873"/>
        <v>0</v>
      </c>
      <c r="BE551" s="54">
        <f t="shared" si="873"/>
        <v>0</v>
      </c>
      <c r="BF551" s="53">
        <f t="shared" si="873"/>
        <v>1.4646171130333207E-2</v>
      </c>
      <c r="BG551" s="54">
        <f t="shared" si="873"/>
        <v>0</v>
      </c>
      <c r="BH551" s="53">
        <f t="shared" si="873"/>
        <v>0</v>
      </c>
      <c r="BI551" s="54">
        <f t="shared" si="873"/>
        <v>0</v>
      </c>
      <c r="BJ551" s="53">
        <f t="shared" si="873"/>
        <v>0</v>
      </c>
      <c r="BK551" s="54">
        <f t="shared" si="873"/>
        <v>0</v>
      </c>
      <c r="BL551" s="53">
        <f t="shared" si="873"/>
        <v>2.6238901762400943E-2</v>
      </c>
      <c r="BM551" s="54">
        <f t="shared" si="873"/>
        <v>0</v>
      </c>
      <c r="BN551" s="53">
        <f t="shared" si="873"/>
        <v>0</v>
      </c>
      <c r="BO551" s="54">
        <f t="shared" si="873"/>
        <v>0</v>
      </c>
      <c r="BP551" s="53">
        <f t="shared" si="873"/>
        <v>0</v>
      </c>
      <c r="BQ551" s="54">
        <f t="shared" ref="BQ551:DD551" si="874">IF(INDEX($E$8:$CE$86,MATCH($C551,$C$8:$C$86,0),MATCH(BQ$540,$E$6:$CE$6,0)),BQ439/INDEX($E$8:$CE$86,MATCH($C551,$C$8:$C$86,0),MATCH(BQ$540,$E$6:$CE$6,0))*INDEX($E$8:$CE$86,MATCH($C551,$C$8:$C$86,0),MATCH(BQ$540,$E$6:$CE$6,0)),0)</f>
        <v>0</v>
      </c>
      <c r="BR551" s="53">
        <f t="shared" si="874"/>
        <v>0</v>
      </c>
      <c r="BS551" s="54">
        <f t="shared" si="874"/>
        <v>0</v>
      </c>
      <c r="BT551" s="53">
        <f t="shared" si="874"/>
        <v>0</v>
      </c>
      <c r="BU551" s="54">
        <f t="shared" si="874"/>
        <v>0</v>
      </c>
      <c r="BV551" s="53">
        <f t="shared" si="874"/>
        <v>0</v>
      </c>
      <c r="BW551" s="54">
        <f t="shared" si="874"/>
        <v>0</v>
      </c>
      <c r="BX551" s="53">
        <f t="shared" si="874"/>
        <v>0</v>
      </c>
      <c r="BY551" s="54">
        <f t="shared" si="874"/>
        <v>0</v>
      </c>
      <c r="BZ551" s="53">
        <f t="shared" si="874"/>
        <v>0</v>
      </c>
      <c r="CA551" s="54">
        <f t="shared" si="874"/>
        <v>0</v>
      </c>
      <c r="CB551" s="53">
        <f t="shared" si="874"/>
        <v>0</v>
      </c>
      <c r="CC551" s="54">
        <f t="shared" si="874"/>
        <v>0.61168799131744789</v>
      </c>
      <c r="CD551" s="53">
        <f t="shared" si="874"/>
        <v>0</v>
      </c>
      <c r="CE551" s="54">
        <f t="shared" si="874"/>
        <v>0</v>
      </c>
      <c r="CF551" s="53">
        <f t="shared" si="874"/>
        <v>0</v>
      </c>
      <c r="CG551" s="54">
        <f t="shared" si="874"/>
        <v>0</v>
      </c>
      <c r="CH551" s="53">
        <f t="shared" si="874"/>
        <v>3.2879320064436079</v>
      </c>
      <c r="CI551" s="54">
        <f t="shared" si="874"/>
        <v>0</v>
      </c>
      <c r="CJ551" s="53">
        <f t="shared" si="874"/>
        <v>0</v>
      </c>
      <c r="CK551" s="54">
        <f t="shared" si="874"/>
        <v>0</v>
      </c>
      <c r="CL551" s="53">
        <f t="shared" si="874"/>
        <v>0</v>
      </c>
      <c r="CM551" s="54">
        <f t="shared" si="874"/>
        <v>0</v>
      </c>
      <c r="CN551" s="53">
        <f t="shared" si="874"/>
        <v>0</v>
      </c>
      <c r="CO551" s="54">
        <f t="shared" si="874"/>
        <v>0</v>
      </c>
      <c r="CP551" s="53">
        <f t="shared" si="874"/>
        <v>0</v>
      </c>
      <c r="CQ551" s="54">
        <f t="shared" si="874"/>
        <v>0</v>
      </c>
      <c r="CR551" s="53">
        <f t="shared" si="874"/>
        <v>0</v>
      </c>
      <c r="CS551" s="54">
        <f t="shared" si="874"/>
        <v>0</v>
      </c>
      <c r="CT551" s="53">
        <f t="shared" si="874"/>
        <v>0</v>
      </c>
      <c r="CU551" s="54">
        <f t="shared" si="874"/>
        <v>0</v>
      </c>
      <c r="CV551" s="53">
        <f t="shared" si="874"/>
        <v>0</v>
      </c>
      <c r="CW551" s="54">
        <f t="shared" si="874"/>
        <v>0</v>
      </c>
      <c r="CX551" s="53">
        <f t="shared" si="874"/>
        <v>0</v>
      </c>
      <c r="CY551" s="54">
        <f t="shared" si="874"/>
        <v>0</v>
      </c>
      <c r="CZ551" s="53">
        <f t="shared" si="874"/>
        <v>0</v>
      </c>
      <c r="DA551" s="54">
        <f t="shared" si="874"/>
        <v>0</v>
      </c>
      <c r="DB551" s="53">
        <f t="shared" si="874"/>
        <v>0</v>
      </c>
      <c r="DC551" s="54">
        <f t="shared" si="874"/>
        <v>0</v>
      </c>
      <c r="DD551" s="55">
        <f t="shared" si="874"/>
        <v>0</v>
      </c>
      <c r="DE551" s="3"/>
    </row>
    <row r="552" spans="1:109" x14ac:dyDescent="0.35">
      <c r="A552" s="3"/>
      <c r="B552" s="3" t="s">
        <v>3969</v>
      </c>
      <c r="C552" s="39" t="str">
        <f t="shared" si="866"/>
        <v>A13</v>
      </c>
      <c r="D552" s="3" t="s">
        <v>483</v>
      </c>
      <c r="E552" s="52">
        <f t="shared" ref="E552:BP552" si="875">IF(INDEX($E$8:$CE$86,MATCH($C552,$C$8:$C$86,0),MATCH(E$540,$E$6:$CE$6,0)),E440/INDEX($E$8:$CE$86,MATCH($C552,$C$8:$C$86,0),MATCH(E$540,$E$6:$CE$6,0))*INDEX($E$8:$CE$86,MATCH($C552,$C$8:$C$86,0),MATCH(E$540,$E$6:$CE$6,0)),0)</f>
        <v>0</v>
      </c>
      <c r="F552" s="53">
        <f t="shared" si="875"/>
        <v>0</v>
      </c>
      <c r="G552" s="53">
        <f t="shared" si="875"/>
        <v>0</v>
      </c>
      <c r="H552" s="53">
        <f t="shared" si="875"/>
        <v>0</v>
      </c>
      <c r="I552" s="53">
        <f t="shared" si="875"/>
        <v>0</v>
      </c>
      <c r="J552" s="54">
        <f t="shared" si="875"/>
        <v>0</v>
      </c>
      <c r="K552" s="54">
        <f t="shared" si="875"/>
        <v>0</v>
      </c>
      <c r="L552" s="54">
        <f t="shared" si="875"/>
        <v>0</v>
      </c>
      <c r="M552" s="54">
        <f t="shared" si="875"/>
        <v>0</v>
      </c>
      <c r="N552" s="53">
        <f t="shared" si="875"/>
        <v>0</v>
      </c>
      <c r="O552" s="53">
        <f t="shared" si="875"/>
        <v>0.15344767646871058</v>
      </c>
      <c r="P552" s="53">
        <f t="shared" si="875"/>
        <v>0</v>
      </c>
      <c r="Q552" s="54">
        <f t="shared" si="875"/>
        <v>0</v>
      </c>
      <c r="R552" s="54">
        <f t="shared" si="875"/>
        <v>0</v>
      </c>
      <c r="S552" s="54">
        <f t="shared" si="875"/>
        <v>0</v>
      </c>
      <c r="T552" s="54">
        <f t="shared" si="875"/>
        <v>0</v>
      </c>
      <c r="U552" s="53">
        <f t="shared" si="875"/>
        <v>0</v>
      </c>
      <c r="V552" s="53">
        <f t="shared" si="875"/>
        <v>0</v>
      </c>
      <c r="W552" s="53">
        <f t="shared" si="875"/>
        <v>0</v>
      </c>
      <c r="X552" s="54">
        <f t="shared" si="875"/>
        <v>0</v>
      </c>
      <c r="Y552" s="53">
        <f t="shared" si="875"/>
        <v>0</v>
      </c>
      <c r="Z552" s="54">
        <f t="shared" si="875"/>
        <v>0</v>
      </c>
      <c r="AA552" s="54">
        <f t="shared" si="875"/>
        <v>0</v>
      </c>
      <c r="AB552" s="54">
        <f t="shared" si="875"/>
        <v>0</v>
      </c>
      <c r="AC552" s="54">
        <f t="shared" si="875"/>
        <v>0</v>
      </c>
      <c r="AD552" s="53">
        <f t="shared" si="875"/>
        <v>0</v>
      </c>
      <c r="AE552" s="53">
        <f t="shared" si="875"/>
        <v>0</v>
      </c>
      <c r="AF552" s="53">
        <f t="shared" si="875"/>
        <v>0</v>
      </c>
      <c r="AG552" s="53">
        <f t="shared" si="875"/>
        <v>0</v>
      </c>
      <c r="AH552" s="54">
        <f t="shared" si="875"/>
        <v>0</v>
      </c>
      <c r="AI552" s="54">
        <f t="shared" si="875"/>
        <v>0</v>
      </c>
      <c r="AJ552" s="54">
        <f t="shared" si="875"/>
        <v>0</v>
      </c>
      <c r="AK552" s="54">
        <f t="shared" si="875"/>
        <v>0</v>
      </c>
      <c r="AL552" s="53">
        <f t="shared" si="875"/>
        <v>0</v>
      </c>
      <c r="AM552" s="53">
        <f t="shared" si="875"/>
        <v>0</v>
      </c>
      <c r="AN552" s="53">
        <f t="shared" si="875"/>
        <v>0</v>
      </c>
      <c r="AO552" s="54">
        <f t="shared" si="875"/>
        <v>0</v>
      </c>
      <c r="AP552" s="53">
        <f t="shared" si="875"/>
        <v>0</v>
      </c>
      <c r="AQ552" s="54">
        <f t="shared" si="875"/>
        <v>0</v>
      </c>
      <c r="AR552" s="53">
        <f t="shared" si="875"/>
        <v>0</v>
      </c>
      <c r="AS552" s="54">
        <f t="shared" si="875"/>
        <v>0</v>
      </c>
      <c r="AT552" s="53">
        <f t="shared" si="875"/>
        <v>0</v>
      </c>
      <c r="AU552" s="54">
        <f t="shared" si="875"/>
        <v>0.1707116302543123</v>
      </c>
      <c r="AV552" s="53">
        <f t="shared" si="875"/>
        <v>0</v>
      </c>
      <c r="AW552" s="54">
        <f t="shared" si="875"/>
        <v>0</v>
      </c>
      <c r="AX552" s="53">
        <f t="shared" si="875"/>
        <v>0</v>
      </c>
      <c r="AY552" s="54">
        <f t="shared" si="875"/>
        <v>0</v>
      </c>
      <c r="AZ552" s="53">
        <f t="shared" si="875"/>
        <v>0</v>
      </c>
      <c r="BA552" s="54">
        <f t="shared" si="875"/>
        <v>0.20477690495774875</v>
      </c>
      <c r="BB552" s="53">
        <f t="shared" si="875"/>
        <v>0</v>
      </c>
      <c r="BC552" s="54">
        <f t="shared" si="875"/>
        <v>0</v>
      </c>
      <c r="BD552" s="53">
        <f t="shared" si="875"/>
        <v>0</v>
      </c>
      <c r="BE552" s="54">
        <f t="shared" si="875"/>
        <v>0</v>
      </c>
      <c r="BF552" s="53">
        <f t="shared" si="875"/>
        <v>4.862803838637267E-3</v>
      </c>
      <c r="BG552" s="54">
        <f t="shared" si="875"/>
        <v>0</v>
      </c>
      <c r="BH552" s="53">
        <f t="shared" si="875"/>
        <v>0</v>
      </c>
      <c r="BI552" s="54">
        <f t="shared" si="875"/>
        <v>0</v>
      </c>
      <c r="BJ552" s="53">
        <f t="shared" si="875"/>
        <v>0</v>
      </c>
      <c r="BK552" s="54">
        <f t="shared" si="875"/>
        <v>0</v>
      </c>
      <c r="BL552" s="53">
        <f t="shared" si="875"/>
        <v>8.7118080948523375E-3</v>
      </c>
      <c r="BM552" s="54">
        <f t="shared" si="875"/>
        <v>0</v>
      </c>
      <c r="BN552" s="53">
        <f t="shared" si="875"/>
        <v>0</v>
      </c>
      <c r="BO552" s="54">
        <f t="shared" si="875"/>
        <v>0</v>
      </c>
      <c r="BP552" s="53">
        <f t="shared" si="875"/>
        <v>0</v>
      </c>
      <c r="BQ552" s="54">
        <f t="shared" ref="BQ552:DD552" si="876">IF(INDEX($E$8:$CE$86,MATCH($C552,$C$8:$C$86,0),MATCH(BQ$540,$E$6:$CE$6,0)),BQ440/INDEX($E$8:$CE$86,MATCH($C552,$C$8:$C$86,0),MATCH(BQ$540,$E$6:$CE$6,0))*INDEX($E$8:$CE$86,MATCH($C552,$C$8:$C$86,0),MATCH(BQ$540,$E$6:$CE$6,0)),0)</f>
        <v>0</v>
      </c>
      <c r="BR552" s="53">
        <f t="shared" si="876"/>
        <v>0</v>
      </c>
      <c r="BS552" s="54">
        <f t="shared" si="876"/>
        <v>0</v>
      </c>
      <c r="BT552" s="53">
        <f t="shared" si="876"/>
        <v>0</v>
      </c>
      <c r="BU552" s="54">
        <f t="shared" si="876"/>
        <v>0</v>
      </c>
      <c r="BV552" s="53">
        <f t="shared" si="876"/>
        <v>0</v>
      </c>
      <c r="BW552" s="54">
        <f t="shared" si="876"/>
        <v>0</v>
      </c>
      <c r="BX552" s="53">
        <f t="shared" si="876"/>
        <v>0</v>
      </c>
      <c r="BY552" s="54">
        <f t="shared" si="876"/>
        <v>0</v>
      </c>
      <c r="BZ552" s="53">
        <f t="shared" si="876"/>
        <v>0</v>
      </c>
      <c r="CA552" s="54">
        <f t="shared" si="876"/>
        <v>0</v>
      </c>
      <c r="CB552" s="53">
        <f t="shared" si="876"/>
        <v>0</v>
      </c>
      <c r="CC552" s="54">
        <f t="shared" si="876"/>
        <v>0.20309189929280394</v>
      </c>
      <c r="CD552" s="53">
        <f t="shared" si="876"/>
        <v>0</v>
      </c>
      <c r="CE552" s="54">
        <f t="shared" si="876"/>
        <v>0</v>
      </c>
      <c r="CF552" s="53">
        <f t="shared" si="876"/>
        <v>0</v>
      </c>
      <c r="CG552" s="54">
        <f t="shared" si="876"/>
        <v>0</v>
      </c>
      <c r="CH552" s="53">
        <f t="shared" si="876"/>
        <v>1.0916551663798946</v>
      </c>
      <c r="CI552" s="54">
        <f t="shared" si="876"/>
        <v>0</v>
      </c>
      <c r="CJ552" s="53">
        <f t="shared" si="876"/>
        <v>0</v>
      </c>
      <c r="CK552" s="54">
        <f t="shared" si="876"/>
        <v>0</v>
      </c>
      <c r="CL552" s="53">
        <f t="shared" si="876"/>
        <v>0</v>
      </c>
      <c r="CM552" s="54">
        <f t="shared" si="876"/>
        <v>0</v>
      </c>
      <c r="CN552" s="53">
        <f t="shared" si="876"/>
        <v>0</v>
      </c>
      <c r="CO552" s="54">
        <f t="shared" si="876"/>
        <v>0</v>
      </c>
      <c r="CP552" s="53">
        <f t="shared" si="876"/>
        <v>0</v>
      </c>
      <c r="CQ552" s="54">
        <f t="shared" si="876"/>
        <v>0</v>
      </c>
      <c r="CR552" s="53">
        <f t="shared" si="876"/>
        <v>0</v>
      </c>
      <c r="CS552" s="54">
        <f t="shared" si="876"/>
        <v>0</v>
      </c>
      <c r="CT552" s="53">
        <f t="shared" si="876"/>
        <v>0</v>
      </c>
      <c r="CU552" s="54">
        <f t="shared" si="876"/>
        <v>0</v>
      </c>
      <c r="CV552" s="53">
        <f t="shared" si="876"/>
        <v>0</v>
      </c>
      <c r="CW552" s="54">
        <f t="shared" si="876"/>
        <v>0</v>
      </c>
      <c r="CX552" s="53">
        <f t="shared" si="876"/>
        <v>0</v>
      </c>
      <c r="CY552" s="54">
        <f t="shared" si="876"/>
        <v>0</v>
      </c>
      <c r="CZ552" s="53">
        <f t="shared" si="876"/>
        <v>0</v>
      </c>
      <c r="DA552" s="54">
        <f t="shared" si="876"/>
        <v>0</v>
      </c>
      <c r="DB552" s="53">
        <f t="shared" si="876"/>
        <v>0</v>
      </c>
      <c r="DC552" s="54">
        <f t="shared" si="876"/>
        <v>0</v>
      </c>
      <c r="DD552" s="55">
        <f t="shared" si="876"/>
        <v>0</v>
      </c>
      <c r="DE552" s="3"/>
    </row>
    <row r="553" spans="1:109" x14ac:dyDescent="0.35">
      <c r="A553" s="3"/>
      <c r="B553" s="3" t="s">
        <v>3970</v>
      </c>
      <c r="C553" s="39" t="str">
        <f t="shared" si="866"/>
        <v>A13</v>
      </c>
      <c r="D553" s="3" t="s">
        <v>485</v>
      </c>
      <c r="E553" s="52">
        <f t="shared" ref="E553:BP553" si="877">IF(INDEX($E$8:$CE$86,MATCH($C553,$C$8:$C$86,0),MATCH(E$540,$E$6:$CE$6,0)),E441/INDEX($E$8:$CE$86,MATCH($C553,$C$8:$C$86,0),MATCH(E$540,$E$6:$CE$6,0))*INDEX($E$8:$CE$86,MATCH($C553,$C$8:$C$86,0),MATCH(E$540,$E$6:$CE$6,0)),0)</f>
        <v>0</v>
      </c>
      <c r="F553" s="53">
        <f t="shared" si="877"/>
        <v>0</v>
      </c>
      <c r="G553" s="53">
        <f t="shared" si="877"/>
        <v>0</v>
      </c>
      <c r="H553" s="53">
        <f t="shared" si="877"/>
        <v>0</v>
      </c>
      <c r="I553" s="53">
        <f t="shared" si="877"/>
        <v>0</v>
      </c>
      <c r="J553" s="54">
        <f t="shared" si="877"/>
        <v>0</v>
      </c>
      <c r="K553" s="54">
        <f t="shared" si="877"/>
        <v>0</v>
      </c>
      <c r="L553" s="54">
        <f t="shared" si="877"/>
        <v>0</v>
      </c>
      <c r="M553" s="54">
        <f t="shared" si="877"/>
        <v>0</v>
      </c>
      <c r="N553" s="53">
        <f t="shared" si="877"/>
        <v>0</v>
      </c>
      <c r="O553" s="53">
        <f t="shared" si="877"/>
        <v>0</v>
      </c>
      <c r="P553" s="53">
        <f t="shared" si="877"/>
        <v>1.0368972912717889</v>
      </c>
      <c r="Q553" s="54">
        <f t="shared" si="877"/>
        <v>0</v>
      </c>
      <c r="R553" s="54">
        <f t="shared" si="877"/>
        <v>0</v>
      </c>
      <c r="S553" s="54">
        <f t="shared" si="877"/>
        <v>0</v>
      </c>
      <c r="T553" s="54">
        <f t="shared" si="877"/>
        <v>0</v>
      </c>
      <c r="U553" s="53">
        <f t="shared" si="877"/>
        <v>0</v>
      </c>
      <c r="V553" s="53">
        <f t="shared" si="877"/>
        <v>0</v>
      </c>
      <c r="W553" s="53">
        <f t="shared" si="877"/>
        <v>0</v>
      </c>
      <c r="X553" s="54">
        <f t="shared" si="877"/>
        <v>0</v>
      </c>
      <c r="Y553" s="53">
        <f t="shared" si="877"/>
        <v>0</v>
      </c>
      <c r="Z553" s="54">
        <f t="shared" si="877"/>
        <v>0</v>
      </c>
      <c r="AA553" s="54">
        <f t="shared" si="877"/>
        <v>0</v>
      </c>
      <c r="AB553" s="54">
        <f t="shared" si="877"/>
        <v>0</v>
      </c>
      <c r="AC553" s="54">
        <f t="shared" si="877"/>
        <v>0</v>
      </c>
      <c r="AD553" s="53">
        <f t="shared" si="877"/>
        <v>0</v>
      </c>
      <c r="AE553" s="53">
        <f t="shared" si="877"/>
        <v>0</v>
      </c>
      <c r="AF553" s="53">
        <f t="shared" si="877"/>
        <v>0</v>
      </c>
      <c r="AG553" s="53">
        <f t="shared" si="877"/>
        <v>0</v>
      </c>
      <c r="AH553" s="54">
        <f t="shared" si="877"/>
        <v>0</v>
      </c>
      <c r="AI553" s="54">
        <f t="shared" si="877"/>
        <v>0</v>
      </c>
      <c r="AJ553" s="54">
        <f t="shared" si="877"/>
        <v>0</v>
      </c>
      <c r="AK553" s="54">
        <f t="shared" si="877"/>
        <v>0</v>
      </c>
      <c r="AL553" s="53">
        <f t="shared" si="877"/>
        <v>0</v>
      </c>
      <c r="AM553" s="53">
        <f t="shared" si="877"/>
        <v>0</v>
      </c>
      <c r="AN553" s="53">
        <f t="shared" si="877"/>
        <v>0</v>
      </c>
      <c r="AO553" s="54">
        <f t="shared" si="877"/>
        <v>0</v>
      </c>
      <c r="AP553" s="53">
        <f t="shared" si="877"/>
        <v>0</v>
      </c>
      <c r="AQ553" s="54">
        <f t="shared" si="877"/>
        <v>0</v>
      </c>
      <c r="AR553" s="53">
        <f t="shared" si="877"/>
        <v>0</v>
      </c>
      <c r="AS553" s="54">
        <f t="shared" si="877"/>
        <v>0</v>
      </c>
      <c r="AT553" s="53">
        <f t="shared" si="877"/>
        <v>0</v>
      </c>
      <c r="AU553" s="54">
        <f t="shared" si="877"/>
        <v>0.41221542921795495</v>
      </c>
      <c r="AV553" s="53">
        <f t="shared" si="877"/>
        <v>0</v>
      </c>
      <c r="AW553" s="54">
        <f t="shared" si="877"/>
        <v>0</v>
      </c>
      <c r="AX553" s="53">
        <f t="shared" si="877"/>
        <v>0</v>
      </c>
      <c r="AY553" s="54">
        <f t="shared" si="877"/>
        <v>0</v>
      </c>
      <c r="AZ553" s="53">
        <f t="shared" si="877"/>
        <v>0</v>
      </c>
      <c r="BA553" s="54">
        <f t="shared" si="877"/>
        <v>0.49447246005050943</v>
      </c>
      <c r="BB553" s="53">
        <f t="shared" si="877"/>
        <v>0</v>
      </c>
      <c r="BC553" s="54">
        <f t="shared" si="877"/>
        <v>0</v>
      </c>
      <c r="BD553" s="53">
        <f t="shared" si="877"/>
        <v>0</v>
      </c>
      <c r="BE553" s="54">
        <f t="shared" si="877"/>
        <v>0</v>
      </c>
      <c r="BF553" s="53">
        <f t="shared" si="877"/>
        <v>1.1742157043198552E-2</v>
      </c>
      <c r="BG553" s="54">
        <f t="shared" si="877"/>
        <v>0</v>
      </c>
      <c r="BH553" s="53">
        <f t="shared" si="877"/>
        <v>0</v>
      </c>
      <c r="BI553" s="54">
        <f t="shared" si="877"/>
        <v>0</v>
      </c>
      <c r="BJ553" s="53">
        <f t="shared" si="877"/>
        <v>0</v>
      </c>
      <c r="BK553" s="54">
        <f t="shared" si="877"/>
        <v>0</v>
      </c>
      <c r="BL553" s="53">
        <f t="shared" si="877"/>
        <v>2.103630378161242E-2</v>
      </c>
      <c r="BM553" s="54">
        <f t="shared" si="877"/>
        <v>0</v>
      </c>
      <c r="BN553" s="53">
        <f t="shared" si="877"/>
        <v>0</v>
      </c>
      <c r="BO553" s="54">
        <f t="shared" si="877"/>
        <v>0</v>
      </c>
      <c r="BP553" s="53">
        <f t="shared" si="877"/>
        <v>0</v>
      </c>
      <c r="BQ553" s="54">
        <f t="shared" ref="BQ553:DD553" si="878">IF(INDEX($E$8:$CE$86,MATCH($C553,$C$8:$C$86,0),MATCH(BQ$540,$E$6:$CE$6,0)),BQ441/INDEX($E$8:$CE$86,MATCH($C553,$C$8:$C$86,0),MATCH(BQ$540,$E$6:$CE$6,0))*INDEX($E$8:$CE$86,MATCH($C553,$C$8:$C$86,0),MATCH(BQ$540,$E$6:$CE$6,0)),0)</f>
        <v>0</v>
      </c>
      <c r="BR553" s="53">
        <f t="shared" si="878"/>
        <v>0</v>
      </c>
      <c r="BS553" s="54">
        <f t="shared" si="878"/>
        <v>0</v>
      </c>
      <c r="BT553" s="53">
        <f t="shared" si="878"/>
        <v>0</v>
      </c>
      <c r="BU553" s="54">
        <f t="shared" si="878"/>
        <v>0</v>
      </c>
      <c r="BV553" s="53">
        <f t="shared" si="878"/>
        <v>0</v>
      </c>
      <c r="BW553" s="54">
        <f t="shared" si="878"/>
        <v>0</v>
      </c>
      <c r="BX553" s="53">
        <f t="shared" si="878"/>
        <v>0</v>
      </c>
      <c r="BY553" s="54">
        <f t="shared" si="878"/>
        <v>0</v>
      </c>
      <c r="BZ553" s="53">
        <f t="shared" si="878"/>
        <v>0</v>
      </c>
      <c r="CA553" s="54">
        <f t="shared" si="878"/>
        <v>0</v>
      </c>
      <c r="CB553" s="53">
        <f t="shared" si="878"/>
        <v>0</v>
      </c>
      <c r="CC553" s="54">
        <f t="shared" si="878"/>
        <v>0.49040369606310463</v>
      </c>
      <c r="CD553" s="53">
        <f t="shared" si="878"/>
        <v>0</v>
      </c>
      <c r="CE553" s="54">
        <f t="shared" si="878"/>
        <v>0</v>
      </c>
      <c r="CF553" s="53">
        <f t="shared" si="878"/>
        <v>0</v>
      </c>
      <c r="CG553" s="54">
        <f t="shared" si="878"/>
        <v>0</v>
      </c>
      <c r="CH553" s="53">
        <f t="shared" si="878"/>
        <v>2.6360072966142796</v>
      </c>
      <c r="CI553" s="54">
        <f t="shared" si="878"/>
        <v>0</v>
      </c>
      <c r="CJ553" s="53">
        <f t="shared" si="878"/>
        <v>0</v>
      </c>
      <c r="CK553" s="54">
        <f t="shared" si="878"/>
        <v>0</v>
      </c>
      <c r="CL553" s="53">
        <f t="shared" si="878"/>
        <v>0</v>
      </c>
      <c r="CM553" s="54">
        <f t="shared" si="878"/>
        <v>0</v>
      </c>
      <c r="CN553" s="53">
        <f t="shared" si="878"/>
        <v>0</v>
      </c>
      <c r="CO553" s="54">
        <f t="shared" si="878"/>
        <v>0</v>
      </c>
      <c r="CP553" s="53">
        <f t="shared" si="878"/>
        <v>0</v>
      </c>
      <c r="CQ553" s="54">
        <f t="shared" si="878"/>
        <v>0</v>
      </c>
      <c r="CR553" s="53">
        <f t="shared" si="878"/>
        <v>0</v>
      </c>
      <c r="CS553" s="54">
        <f t="shared" si="878"/>
        <v>0</v>
      </c>
      <c r="CT553" s="53">
        <f t="shared" si="878"/>
        <v>0</v>
      </c>
      <c r="CU553" s="54">
        <f t="shared" si="878"/>
        <v>0</v>
      </c>
      <c r="CV553" s="53">
        <f t="shared" si="878"/>
        <v>0</v>
      </c>
      <c r="CW553" s="54">
        <f t="shared" si="878"/>
        <v>0</v>
      </c>
      <c r="CX553" s="53">
        <f t="shared" si="878"/>
        <v>0</v>
      </c>
      <c r="CY553" s="54">
        <f t="shared" si="878"/>
        <v>0</v>
      </c>
      <c r="CZ553" s="53">
        <f t="shared" si="878"/>
        <v>0</v>
      </c>
      <c r="DA553" s="54">
        <f t="shared" si="878"/>
        <v>0</v>
      </c>
      <c r="DB553" s="53">
        <f t="shared" si="878"/>
        <v>0</v>
      </c>
      <c r="DC553" s="54">
        <f t="shared" si="878"/>
        <v>0</v>
      </c>
      <c r="DD553" s="55">
        <f t="shared" si="878"/>
        <v>0</v>
      </c>
      <c r="DE553" s="3"/>
    </row>
    <row r="554" spans="1:109" x14ac:dyDescent="0.35">
      <c r="A554" s="3"/>
      <c r="B554" s="3" t="s">
        <v>3973</v>
      </c>
      <c r="C554" s="39" t="s">
        <v>486</v>
      </c>
      <c r="D554" s="3" t="s">
        <v>488</v>
      </c>
      <c r="E554" s="56">
        <f t="shared" ref="E554:BP554" si="879">IF(INDEX($E$8:$CE$86,MATCH($C554,$C$8:$C$86,0),MATCH(E$540,$E$6:$CE$6,0)),E442/INDEX($E$8:$CE$86,MATCH($C554,$C$8:$C$86,0),MATCH(E$540,$E$6:$CE$6,0))*INDEX($E$8:$CE$86,MATCH($C554,$C$8:$C$86,0),MATCH(E$540,$E$6:$CE$6,0)),0)</f>
        <v>0</v>
      </c>
      <c r="F554" s="54">
        <f t="shared" si="879"/>
        <v>0</v>
      </c>
      <c r="G554" s="54">
        <f t="shared" si="879"/>
        <v>0</v>
      </c>
      <c r="H554" s="54">
        <f t="shared" si="879"/>
        <v>0</v>
      </c>
      <c r="I554" s="54">
        <f t="shared" si="879"/>
        <v>0</v>
      </c>
      <c r="J554" s="53">
        <f t="shared" si="879"/>
        <v>0</v>
      </c>
      <c r="K554" s="53">
        <f t="shared" si="879"/>
        <v>0</v>
      </c>
      <c r="L554" s="53">
        <f t="shared" si="879"/>
        <v>0</v>
      </c>
      <c r="M554" s="53">
        <f t="shared" si="879"/>
        <v>0</v>
      </c>
      <c r="N554" s="54">
        <f t="shared" si="879"/>
        <v>0</v>
      </c>
      <c r="O554" s="54">
        <f t="shared" si="879"/>
        <v>0</v>
      </c>
      <c r="P554" s="54">
        <f t="shared" si="879"/>
        <v>0</v>
      </c>
      <c r="Q554" s="53">
        <f t="shared" si="879"/>
        <v>0.22192645296994298</v>
      </c>
      <c r="R554" s="53">
        <f t="shared" si="879"/>
        <v>0</v>
      </c>
      <c r="S554" s="53">
        <f t="shared" si="879"/>
        <v>0</v>
      </c>
      <c r="T554" s="53">
        <f t="shared" si="879"/>
        <v>0</v>
      </c>
      <c r="U554" s="54">
        <f t="shared" si="879"/>
        <v>0</v>
      </c>
      <c r="V554" s="54">
        <f t="shared" si="879"/>
        <v>0</v>
      </c>
      <c r="W554" s="54">
        <f t="shared" si="879"/>
        <v>0</v>
      </c>
      <c r="X554" s="53">
        <f t="shared" si="879"/>
        <v>0</v>
      </c>
      <c r="Y554" s="54">
        <f t="shared" si="879"/>
        <v>0</v>
      </c>
      <c r="Z554" s="53">
        <f t="shared" si="879"/>
        <v>0</v>
      </c>
      <c r="AA554" s="53">
        <f t="shared" si="879"/>
        <v>0</v>
      </c>
      <c r="AB554" s="53">
        <f t="shared" si="879"/>
        <v>0</v>
      </c>
      <c r="AC554" s="53">
        <f t="shared" si="879"/>
        <v>0</v>
      </c>
      <c r="AD554" s="54">
        <f t="shared" si="879"/>
        <v>0</v>
      </c>
      <c r="AE554" s="54">
        <f t="shared" si="879"/>
        <v>0</v>
      </c>
      <c r="AF554" s="54">
        <f t="shared" si="879"/>
        <v>0</v>
      </c>
      <c r="AG554" s="54">
        <f t="shared" si="879"/>
        <v>0</v>
      </c>
      <c r="AH554" s="53">
        <f t="shared" si="879"/>
        <v>0</v>
      </c>
      <c r="AI554" s="53">
        <f t="shared" si="879"/>
        <v>0</v>
      </c>
      <c r="AJ554" s="53">
        <f t="shared" si="879"/>
        <v>0</v>
      </c>
      <c r="AK554" s="53">
        <f t="shared" si="879"/>
        <v>0</v>
      </c>
      <c r="AL554" s="54">
        <f t="shared" si="879"/>
        <v>0</v>
      </c>
      <c r="AM554" s="54">
        <f t="shared" si="879"/>
        <v>0</v>
      </c>
      <c r="AN554" s="54">
        <f t="shared" si="879"/>
        <v>0</v>
      </c>
      <c r="AO554" s="53">
        <f t="shared" si="879"/>
        <v>0</v>
      </c>
      <c r="AP554" s="54">
        <f t="shared" si="879"/>
        <v>0</v>
      </c>
      <c r="AQ554" s="53">
        <f t="shared" si="879"/>
        <v>0</v>
      </c>
      <c r="AR554" s="54">
        <f t="shared" si="879"/>
        <v>0</v>
      </c>
      <c r="AS554" s="53">
        <f t="shared" si="879"/>
        <v>0</v>
      </c>
      <c r="AT554" s="54">
        <f t="shared" si="879"/>
        <v>0</v>
      </c>
      <c r="AU554" s="53">
        <f t="shared" si="879"/>
        <v>5.1410492881247425</v>
      </c>
      <c r="AV554" s="54">
        <f t="shared" si="879"/>
        <v>0</v>
      </c>
      <c r="AW554" s="53">
        <f t="shared" si="879"/>
        <v>0</v>
      </c>
      <c r="AX554" s="54">
        <f t="shared" si="879"/>
        <v>0</v>
      </c>
      <c r="AY554" s="53">
        <f t="shared" si="879"/>
        <v>0</v>
      </c>
      <c r="AZ554" s="54">
        <f t="shared" si="879"/>
        <v>0</v>
      </c>
      <c r="BA554" s="53">
        <f t="shared" si="879"/>
        <v>0</v>
      </c>
      <c r="BB554" s="54">
        <f t="shared" si="879"/>
        <v>47.790972101993795</v>
      </c>
      <c r="BC554" s="53">
        <f t="shared" si="879"/>
        <v>4.5331017713657857</v>
      </c>
      <c r="BD554" s="54">
        <f t="shared" si="879"/>
        <v>0</v>
      </c>
      <c r="BE554" s="53">
        <f t="shared" si="879"/>
        <v>0</v>
      </c>
      <c r="BF554" s="54">
        <f t="shared" si="879"/>
        <v>2.7851244508420487E-2</v>
      </c>
      <c r="BG554" s="53">
        <f t="shared" si="879"/>
        <v>0</v>
      </c>
      <c r="BH554" s="54">
        <f t="shared" si="879"/>
        <v>0</v>
      </c>
      <c r="BI554" s="53">
        <f t="shared" si="879"/>
        <v>0</v>
      </c>
      <c r="BJ554" s="54">
        <f t="shared" si="879"/>
        <v>0</v>
      </c>
      <c r="BK554" s="53">
        <f t="shared" si="879"/>
        <v>0</v>
      </c>
      <c r="BL554" s="54">
        <f t="shared" si="879"/>
        <v>5.4095913306776038E-2</v>
      </c>
      <c r="BM554" s="53">
        <f t="shared" si="879"/>
        <v>0</v>
      </c>
      <c r="BN554" s="54">
        <f t="shared" si="879"/>
        <v>0</v>
      </c>
      <c r="BO554" s="53">
        <f t="shared" si="879"/>
        <v>0</v>
      </c>
      <c r="BP554" s="54">
        <f t="shared" si="879"/>
        <v>0</v>
      </c>
      <c r="BQ554" s="53">
        <f t="shared" ref="BQ554:DD554" si="880">IF(INDEX($E$8:$CE$86,MATCH($C554,$C$8:$C$86,0),MATCH(BQ$540,$E$6:$CE$6,0)),BQ442/INDEX($E$8:$CE$86,MATCH($C554,$C$8:$C$86,0),MATCH(BQ$540,$E$6:$CE$6,0))*INDEX($E$8:$CE$86,MATCH($C554,$C$8:$C$86,0),MATCH(BQ$540,$E$6:$CE$6,0)),0)</f>
        <v>0</v>
      </c>
      <c r="BR554" s="54">
        <f t="shared" si="880"/>
        <v>0</v>
      </c>
      <c r="BS554" s="53">
        <f t="shared" si="880"/>
        <v>0</v>
      </c>
      <c r="BT554" s="54">
        <f t="shared" si="880"/>
        <v>0</v>
      </c>
      <c r="BU554" s="53">
        <f t="shared" si="880"/>
        <v>0</v>
      </c>
      <c r="BV554" s="54">
        <f t="shared" si="880"/>
        <v>0</v>
      </c>
      <c r="BW554" s="53">
        <f t="shared" si="880"/>
        <v>0</v>
      </c>
      <c r="BX554" s="54">
        <f t="shared" si="880"/>
        <v>0</v>
      </c>
      <c r="BY554" s="53">
        <f t="shared" si="880"/>
        <v>0</v>
      </c>
      <c r="BZ554" s="54">
        <f t="shared" si="880"/>
        <v>0</v>
      </c>
      <c r="CA554" s="53">
        <f t="shared" si="880"/>
        <v>0</v>
      </c>
      <c r="CB554" s="54">
        <f t="shared" si="880"/>
        <v>0</v>
      </c>
      <c r="CC554" s="53">
        <f t="shared" si="880"/>
        <v>0</v>
      </c>
      <c r="CD554" s="54">
        <f t="shared" si="880"/>
        <v>0</v>
      </c>
      <c r="CE554" s="53">
        <f t="shared" si="880"/>
        <v>0</v>
      </c>
      <c r="CF554" s="54">
        <f t="shared" si="880"/>
        <v>0</v>
      </c>
      <c r="CG554" s="53">
        <f t="shared" si="880"/>
        <v>0</v>
      </c>
      <c r="CH554" s="54">
        <f t="shared" si="880"/>
        <v>7.3065033160265136</v>
      </c>
      <c r="CI554" s="53">
        <f t="shared" si="880"/>
        <v>0</v>
      </c>
      <c r="CJ554" s="54">
        <f t="shared" si="880"/>
        <v>0</v>
      </c>
      <c r="CK554" s="53">
        <f t="shared" si="880"/>
        <v>0</v>
      </c>
      <c r="CL554" s="54">
        <f t="shared" si="880"/>
        <v>0</v>
      </c>
      <c r="CM554" s="53">
        <f t="shared" si="880"/>
        <v>0</v>
      </c>
      <c r="CN554" s="54">
        <f t="shared" si="880"/>
        <v>0</v>
      </c>
      <c r="CO554" s="53">
        <f t="shared" si="880"/>
        <v>0</v>
      </c>
      <c r="CP554" s="54">
        <f t="shared" si="880"/>
        <v>0</v>
      </c>
      <c r="CQ554" s="53">
        <f t="shared" si="880"/>
        <v>0</v>
      </c>
      <c r="CR554" s="54">
        <f t="shared" si="880"/>
        <v>0</v>
      </c>
      <c r="CS554" s="53">
        <f t="shared" si="880"/>
        <v>0</v>
      </c>
      <c r="CT554" s="54">
        <f t="shared" si="880"/>
        <v>0</v>
      </c>
      <c r="CU554" s="53">
        <f t="shared" si="880"/>
        <v>0</v>
      </c>
      <c r="CV554" s="54">
        <f t="shared" si="880"/>
        <v>0</v>
      </c>
      <c r="CW554" s="53">
        <f t="shared" si="880"/>
        <v>0</v>
      </c>
      <c r="CX554" s="54">
        <f t="shared" si="880"/>
        <v>0</v>
      </c>
      <c r="CY554" s="53">
        <f t="shared" si="880"/>
        <v>0</v>
      </c>
      <c r="CZ554" s="54">
        <f t="shared" si="880"/>
        <v>0</v>
      </c>
      <c r="DA554" s="53">
        <f t="shared" si="880"/>
        <v>0</v>
      </c>
      <c r="DB554" s="54">
        <f t="shared" si="880"/>
        <v>0</v>
      </c>
      <c r="DC554" s="53">
        <f t="shared" si="880"/>
        <v>0</v>
      </c>
      <c r="DD554" s="57">
        <f t="shared" si="880"/>
        <v>0</v>
      </c>
      <c r="DE554" s="3"/>
    </row>
    <row r="555" spans="1:109" x14ac:dyDescent="0.35">
      <c r="A555" s="3"/>
      <c r="B555" s="3" t="s">
        <v>3976</v>
      </c>
      <c r="C555" s="39" t="str">
        <f t="shared" si="866"/>
        <v>A14</v>
      </c>
      <c r="D555" s="3" t="s">
        <v>490</v>
      </c>
      <c r="E555" s="56">
        <f t="shared" ref="E555:BP555" si="881">IF(INDEX($E$8:$CE$86,MATCH($C555,$C$8:$C$86,0),MATCH(E$540,$E$6:$CE$6,0)),E443/INDEX($E$8:$CE$86,MATCH($C555,$C$8:$C$86,0),MATCH(E$540,$E$6:$CE$6,0))*INDEX($E$8:$CE$86,MATCH($C555,$C$8:$C$86,0),MATCH(E$540,$E$6:$CE$6,0)),0)</f>
        <v>0</v>
      </c>
      <c r="F555" s="54">
        <f t="shared" si="881"/>
        <v>0</v>
      </c>
      <c r="G555" s="54">
        <f t="shared" si="881"/>
        <v>0</v>
      </c>
      <c r="H555" s="54">
        <f t="shared" si="881"/>
        <v>0</v>
      </c>
      <c r="I555" s="54">
        <f t="shared" si="881"/>
        <v>0</v>
      </c>
      <c r="J555" s="53">
        <f t="shared" si="881"/>
        <v>0</v>
      </c>
      <c r="K555" s="53">
        <f t="shared" si="881"/>
        <v>0</v>
      </c>
      <c r="L555" s="53">
        <f t="shared" si="881"/>
        <v>0</v>
      </c>
      <c r="M555" s="53">
        <f t="shared" si="881"/>
        <v>0</v>
      </c>
      <c r="N555" s="54">
        <f t="shared" si="881"/>
        <v>0</v>
      </c>
      <c r="O555" s="54">
        <f t="shared" si="881"/>
        <v>0</v>
      </c>
      <c r="P555" s="54">
        <f t="shared" si="881"/>
        <v>0</v>
      </c>
      <c r="Q555" s="53">
        <f t="shared" si="881"/>
        <v>0</v>
      </c>
      <c r="R555" s="53">
        <f t="shared" si="881"/>
        <v>0.40408277282470889</v>
      </c>
      <c r="S555" s="53">
        <f t="shared" si="881"/>
        <v>0</v>
      </c>
      <c r="T555" s="53">
        <f t="shared" si="881"/>
        <v>0</v>
      </c>
      <c r="U555" s="54">
        <f t="shared" si="881"/>
        <v>0</v>
      </c>
      <c r="V555" s="54">
        <f t="shared" si="881"/>
        <v>0</v>
      </c>
      <c r="W555" s="54">
        <f t="shared" si="881"/>
        <v>0</v>
      </c>
      <c r="X555" s="53">
        <f t="shared" si="881"/>
        <v>0</v>
      </c>
      <c r="Y555" s="54">
        <f t="shared" si="881"/>
        <v>0</v>
      </c>
      <c r="Z555" s="53">
        <f t="shared" si="881"/>
        <v>0</v>
      </c>
      <c r="AA555" s="53">
        <f t="shared" si="881"/>
        <v>0</v>
      </c>
      <c r="AB555" s="53">
        <f t="shared" si="881"/>
        <v>0</v>
      </c>
      <c r="AC555" s="53">
        <f t="shared" si="881"/>
        <v>0</v>
      </c>
      <c r="AD555" s="54">
        <f t="shared" si="881"/>
        <v>0</v>
      </c>
      <c r="AE555" s="54">
        <f t="shared" si="881"/>
        <v>0</v>
      </c>
      <c r="AF555" s="54">
        <f t="shared" si="881"/>
        <v>0</v>
      </c>
      <c r="AG555" s="54">
        <f t="shared" si="881"/>
        <v>0</v>
      </c>
      <c r="AH555" s="53">
        <f t="shared" si="881"/>
        <v>0</v>
      </c>
      <c r="AI555" s="53">
        <f t="shared" si="881"/>
        <v>0</v>
      </c>
      <c r="AJ555" s="53">
        <f t="shared" si="881"/>
        <v>0</v>
      </c>
      <c r="AK555" s="53">
        <f t="shared" si="881"/>
        <v>0</v>
      </c>
      <c r="AL555" s="54">
        <f t="shared" si="881"/>
        <v>0</v>
      </c>
      <c r="AM555" s="54">
        <f t="shared" si="881"/>
        <v>0</v>
      </c>
      <c r="AN555" s="54">
        <f t="shared" si="881"/>
        <v>0</v>
      </c>
      <c r="AO555" s="53">
        <f t="shared" si="881"/>
        <v>0</v>
      </c>
      <c r="AP555" s="54">
        <f t="shared" si="881"/>
        <v>0</v>
      </c>
      <c r="AQ555" s="53">
        <f t="shared" si="881"/>
        <v>0</v>
      </c>
      <c r="AR555" s="54">
        <f t="shared" si="881"/>
        <v>0</v>
      </c>
      <c r="AS555" s="53">
        <f t="shared" si="881"/>
        <v>0</v>
      </c>
      <c r="AT555" s="54">
        <f t="shared" si="881"/>
        <v>0</v>
      </c>
      <c r="AU555" s="53">
        <f t="shared" si="881"/>
        <v>1.186128595868793</v>
      </c>
      <c r="AV555" s="54">
        <f t="shared" si="881"/>
        <v>0</v>
      </c>
      <c r="AW555" s="53">
        <f t="shared" si="881"/>
        <v>0</v>
      </c>
      <c r="AX555" s="54">
        <f t="shared" si="881"/>
        <v>0</v>
      </c>
      <c r="AY555" s="53">
        <f t="shared" si="881"/>
        <v>0</v>
      </c>
      <c r="AZ555" s="54">
        <f t="shared" si="881"/>
        <v>0</v>
      </c>
      <c r="BA555" s="53">
        <f t="shared" si="881"/>
        <v>0</v>
      </c>
      <c r="BB555" s="54">
        <f t="shared" si="881"/>
        <v>0</v>
      </c>
      <c r="BC555" s="53">
        <f t="shared" si="881"/>
        <v>1.0458646353421175</v>
      </c>
      <c r="BD555" s="54">
        <f t="shared" si="881"/>
        <v>0</v>
      </c>
      <c r="BE555" s="53">
        <f t="shared" si="881"/>
        <v>0</v>
      </c>
      <c r="BF555" s="54">
        <f t="shared" si="881"/>
        <v>6.4257616860975827E-3</v>
      </c>
      <c r="BG555" s="53">
        <f t="shared" si="881"/>
        <v>0</v>
      </c>
      <c r="BH555" s="54">
        <f t="shared" si="881"/>
        <v>0</v>
      </c>
      <c r="BI555" s="53">
        <f t="shared" si="881"/>
        <v>0</v>
      </c>
      <c r="BJ555" s="54">
        <f t="shared" si="881"/>
        <v>0</v>
      </c>
      <c r="BK555" s="53">
        <f t="shared" si="881"/>
        <v>0</v>
      </c>
      <c r="BL555" s="54">
        <f t="shared" si="881"/>
        <v>1.2480858691827685E-2</v>
      </c>
      <c r="BM555" s="53">
        <f t="shared" si="881"/>
        <v>0</v>
      </c>
      <c r="BN555" s="54">
        <f t="shared" si="881"/>
        <v>0</v>
      </c>
      <c r="BO555" s="53">
        <f t="shared" si="881"/>
        <v>0</v>
      </c>
      <c r="BP555" s="54">
        <f t="shared" si="881"/>
        <v>0</v>
      </c>
      <c r="BQ555" s="53">
        <f t="shared" ref="BQ555:DD555" si="882">IF(INDEX($E$8:$CE$86,MATCH($C555,$C$8:$C$86,0),MATCH(BQ$540,$E$6:$CE$6,0)),BQ443/INDEX($E$8:$CE$86,MATCH($C555,$C$8:$C$86,0),MATCH(BQ$540,$E$6:$CE$6,0))*INDEX($E$8:$CE$86,MATCH($C555,$C$8:$C$86,0),MATCH(BQ$540,$E$6:$CE$6,0)),0)</f>
        <v>0</v>
      </c>
      <c r="BR555" s="54">
        <f t="shared" si="882"/>
        <v>0</v>
      </c>
      <c r="BS555" s="53">
        <f t="shared" si="882"/>
        <v>0</v>
      </c>
      <c r="BT555" s="54">
        <f t="shared" si="882"/>
        <v>0</v>
      </c>
      <c r="BU555" s="53">
        <f t="shared" si="882"/>
        <v>0</v>
      </c>
      <c r="BV555" s="54">
        <f t="shared" si="882"/>
        <v>0</v>
      </c>
      <c r="BW555" s="53">
        <f t="shared" si="882"/>
        <v>0</v>
      </c>
      <c r="BX555" s="54">
        <f t="shared" si="882"/>
        <v>0</v>
      </c>
      <c r="BY555" s="53">
        <f t="shared" si="882"/>
        <v>0</v>
      </c>
      <c r="BZ555" s="54">
        <f t="shared" si="882"/>
        <v>0</v>
      </c>
      <c r="CA555" s="53">
        <f t="shared" si="882"/>
        <v>0</v>
      </c>
      <c r="CB555" s="54">
        <f t="shared" si="882"/>
        <v>0</v>
      </c>
      <c r="CC555" s="53">
        <f t="shared" si="882"/>
        <v>0</v>
      </c>
      <c r="CD555" s="54">
        <f t="shared" si="882"/>
        <v>0</v>
      </c>
      <c r="CE555" s="53">
        <f t="shared" si="882"/>
        <v>0</v>
      </c>
      <c r="CF555" s="54">
        <f t="shared" si="882"/>
        <v>0</v>
      </c>
      <c r="CG555" s="53">
        <f t="shared" si="882"/>
        <v>0</v>
      </c>
      <c r="CH555" s="54">
        <f t="shared" si="882"/>
        <v>1.6857361276359975</v>
      </c>
      <c r="CI555" s="53">
        <f t="shared" si="882"/>
        <v>0</v>
      </c>
      <c r="CJ555" s="54">
        <f t="shared" si="882"/>
        <v>0</v>
      </c>
      <c r="CK555" s="53">
        <f t="shared" si="882"/>
        <v>0</v>
      </c>
      <c r="CL555" s="54">
        <f t="shared" si="882"/>
        <v>0</v>
      </c>
      <c r="CM555" s="53">
        <f t="shared" si="882"/>
        <v>0</v>
      </c>
      <c r="CN555" s="54">
        <f t="shared" si="882"/>
        <v>0</v>
      </c>
      <c r="CO555" s="53">
        <f t="shared" si="882"/>
        <v>0</v>
      </c>
      <c r="CP555" s="54">
        <f t="shared" si="882"/>
        <v>0</v>
      </c>
      <c r="CQ555" s="53">
        <f t="shared" si="882"/>
        <v>0</v>
      </c>
      <c r="CR555" s="54">
        <f t="shared" si="882"/>
        <v>0</v>
      </c>
      <c r="CS555" s="53">
        <f t="shared" si="882"/>
        <v>0</v>
      </c>
      <c r="CT555" s="54">
        <f t="shared" si="882"/>
        <v>0</v>
      </c>
      <c r="CU555" s="53">
        <f t="shared" si="882"/>
        <v>0</v>
      </c>
      <c r="CV555" s="54">
        <f t="shared" si="882"/>
        <v>0</v>
      </c>
      <c r="CW555" s="53">
        <f t="shared" si="882"/>
        <v>0</v>
      </c>
      <c r="CX555" s="54">
        <f t="shared" si="882"/>
        <v>0</v>
      </c>
      <c r="CY555" s="53">
        <f t="shared" si="882"/>
        <v>0</v>
      </c>
      <c r="CZ555" s="54">
        <f t="shared" si="882"/>
        <v>0</v>
      </c>
      <c r="DA555" s="53">
        <f t="shared" si="882"/>
        <v>0</v>
      </c>
      <c r="DB555" s="54">
        <f t="shared" si="882"/>
        <v>0</v>
      </c>
      <c r="DC555" s="53">
        <f t="shared" si="882"/>
        <v>0</v>
      </c>
      <c r="DD555" s="57">
        <f t="shared" si="882"/>
        <v>0</v>
      </c>
      <c r="DE555" s="3"/>
    </row>
    <row r="556" spans="1:109" x14ac:dyDescent="0.35">
      <c r="A556" s="3"/>
      <c r="B556" s="3" t="s">
        <v>3979</v>
      </c>
      <c r="C556" s="39" t="str">
        <f t="shared" si="866"/>
        <v>A14</v>
      </c>
      <c r="D556" s="3" t="s">
        <v>492</v>
      </c>
      <c r="E556" s="56">
        <f t="shared" ref="E556:BP556" si="883">IF(INDEX($E$8:$CE$86,MATCH($C556,$C$8:$C$86,0),MATCH(E$540,$E$6:$CE$6,0)),E444/INDEX($E$8:$CE$86,MATCH($C556,$C$8:$C$86,0),MATCH(E$540,$E$6:$CE$6,0))*INDEX($E$8:$CE$86,MATCH($C556,$C$8:$C$86,0),MATCH(E$540,$E$6:$CE$6,0)),0)</f>
        <v>0</v>
      </c>
      <c r="F556" s="54">
        <f t="shared" si="883"/>
        <v>0</v>
      </c>
      <c r="G556" s="54">
        <f t="shared" si="883"/>
        <v>0</v>
      </c>
      <c r="H556" s="54">
        <f t="shared" si="883"/>
        <v>0</v>
      </c>
      <c r="I556" s="54">
        <f t="shared" si="883"/>
        <v>0</v>
      </c>
      <c r="J556" s="53">
        <f t="shared" si="883"/>
        <v>0</v>
      </c>
      <c r="K556" s="53">
        <f t="shared" si="883"/>
        <v>0</v>
      </c>
      <c r="L556" s="53">
        <f t="shared" si="883"/>
        <v>0</v>
      </c>
      <c r="M556" s="53">
        <f t="shared" si="883"/>
        <v>0</v>
      </c>
      <c r="N556" s="54">
        <f t="shared" si="883"/>
        <v>0</v>
      </c>
      <c r="O556" s="54">
        <f t="shared" si="883"/>
        <v>0</v>
      </c>
      <c r="P556" s="54">
        <f t="shared" si="883"/>
        <v>0</v>
      </c>
      <c r="Q556" s="53">
        <f t="shared" si="883"/>
        <v>0</v>
      </c>
      <c r="R556" s="53">
        <f t="shared" si="883"/>
        <v>0</v>
      </c>
      <c r="S556" s="53">
        <f t="shared" si="883"/>
        <v>7.3280754883761151E-2</v>
      </c>
      <c r="T556" s="53">
        <f t="shared" si="883"/>
        <v>0</v>
      </c>
      <c r="U556" s="54">
        <f t="shared" si="883"/>
        <v>0</v>
      </c>
      <c r="V556" s="54">
        <f t="shared" si="883"/>
        <v>0</v>
      </c>
      <c r="W556" s="54">
        <f t="shared" si="883"/>
        <v>0</v>
      </c>
      <c r="X556" s="53">
        <f t="shared" si="883"/>
        <v>0</v>
      </c>
      <c r="Y556" s="54">
        <f t="shared" si="883"/>
        <v>0</v>
      </c>
      <c r="Z556" s="53">
        <f t="shared" si="883"/>
        <v>0</v>
      </c>
      <c r="AA556" s="53">
        <f t="shared" si="883"/>
        <v>0</v>
      </c>
      <c r="AB556" s="53">
        <f t="shared" si="883"/>
        <v>0</v>
      </c>
      <c r="AC556" s="53">
        <f t="shared" si="883"/>
        <v>0</v>
      </c>
      <c r="AD556" s="54">
        <f t="shared" si="883"/>
        <v>0</v>
      </c>
      <c r="AE556" s="54">
        <f t="shared" si="883"/>
        <v>0</v>
      </c>
      <c r="AF556" s="54">
        <f t="shared" si="883"/>
        <v>0</v>
      </c>
      <c r="AG556" s="54">
        <f t="shared" si="883"/>
        <v>0</v>
      </c>
      <c r="AH556" s="53">
        <f t="shared" si="883"/>
        <v>0</v>
      </c>
      <c r="AI556" s="53">
        <f t="shared" si="883"/>
        <v>0</v>
      </c>
      <c r="AJ556" s="53">
        <f t="shared" si="883"/>
        <v>0</v>
      </c>
      <c r="AK556" s="53">
        <f t="shared" si="883"/>
        <v>0</v>
      </c>
      <c r="AL556" s="54">
        <f t="shared" si="883"/>
        <v>0</v>
      </c>
      <c r="AM556" s="54">
        <f t="shared" si="883"/>
        <v>0</v>
      </c>
      <c r="AN556" s="54">
        <f t="shared" si="883"/>
        <v>0</v>
      </c>
      <c r="AO556" s="53">
        <f t="shared" si="883"/>
        <v>0</v>
      </c>
      <c r="AP556" s="54">
        <f t="shared" si="883"/>
        <v>0</v>
      </c>
      <c r="AQ556" s="53">
        <f t="shared" si="883"/>
        <v>0</v>
      </c>
      <c r="AR556" s="54">
        <f t="shared" si="883"/>
        <v>0</v>
      </c>
      <c r="AS556" s="53">
        <f t="shared" si="883"/>
        <v>0</v>
      </c>
      <c r="AT556" s="54">
        <f t="shared" si="883"/>
        <v>0</v>
      </c>
      <c r="AU556" s="53">
        <f t="shared" si="883"/>
        <v>0.13754118047842517</v>
      </c>
      <c r="AV556" s="54">
        <f t="shared" si="883"/>
        <v>0</v>
      </c>
      <c r="AW556" s="53">
        <f t="shared" si="883"/>
        <v>0</v>
      </c>
      <c r="AX556" s="54">
        <f t="shared" si="883"/>
        <v>0</v>
      </c>
      <c r="AY556" s="53">
        <f t="shared" si="883"/>
        <v>0</v>
      </c>
      <c r="AZ556" s="54">
        <f t="shared" si="883"/>
        <v>0</v>
      </c>
      <c r="BA556" s="53">
        <f t="shared" si="883"/>
        <v>0</v>
      </c>
      <c r="BB556" s="54">
        <f t="shared" si="883"/>
        <v>0</v>
      </c>
      <c r="BC556" s="53">
        <f t="shared" si="883"/>
        <v>0.12127644259367037</v>
      </c>
      <c r="BD556" s="54">
        <f t="shared" si="883"/>
        <v>0</v>
      </c>
      <c r="BE556" s="53">
        <f t="shared" si="883"/>
        <v>0</v>
      </c>
      <c r="BF556" s="54">
        <f t="shared" si="883"/>
        <v>7.4511891110048078E-4</v>
      </c>
      <c r="BG556" s="53">
        <f t="shared" si="883"/>
        <v>0</v>
      </c>
      <c r="BH556" s="54">
        <f t="shared" si="883"/>
        <v>0</v>
      </c>
      <c r="BI556" s="53">
        <f t="shared" si="883"/>
        <v>0</v>
      </c>
      <c r="BJ556" s="54">
        <f t="shared" si="883"/>
        <v>0</v>
      </c>
      <c r="BK556" s="53">
        <f t="shared" si="883"/>
        <v>0</v>
      </c>
      <c r="BL556" s="54">
        <f t="shared" si="883"/>
        <v>1.4472562619578585E-3</v>
      </c>
      <c r="BM556" s="53">
        <f t="shared" si="883"/>
        <v>0</v>
      </c>
      <c r="BN556" s="54">
        <f t="shared" si="883"/>
        <v>0</v>
      </c>
      <c r="BO556" s="53">
        <f t="shared" si="883"/>
        <v>0</v>
      </c>
      <c r="BP556" s="54">
        <f t="shared" si="883"/>
        <v>0</v>
      </c>
      <c r="BQ556" s="53">
        <f t="shared" ref="BQ556:DD556" si="884">IF(INDEX($E$8:$CE$86,MATCH($C556,$C$8:$C$86,0),MATCH(BQ$540,$E$6:$CE$6,0)),BQ444/INDEX($E$8:$CE$86,MATCH($C556,$C$8:$C$86,0),MATCH(BQ$540,$E$6:$CE$6,0))*INDEX($E$8:$CE$86,MATCH($C556,$C$8:$C$86,0),MATCH(BQ$540,$E$6:$CE$6,0)),0)</f>
        <v>0</v>
      </c>
      <c r="BR556" s="54">
        <f t="shared" si="884"/>
        <v>0</v>
      </c>
      <c r="BS556" s="53">
        <f t="shared" si="884"/>
        <v>0</v>
      </c>
      <c r="BT556" s="54">
        <f t="shared" si="884"/>
        <v>0</v>
      </c>
      <c r="BU556" s="53">
        <f t="shared" si="884"/>
        <v>0</v>
      </c>
      <c r="BV556" s="54">
        <f t="shared" si="884"/>
        <v>0</v>
      </c>
      <c r="BW556" s="53">
        <f t="shared" si="884"/>
        <v>0</v>
      </c>
      <c r="BX556" s="54">
        <f t="shared" si="884"/>
        <v>0</v>
      </c>
      <c r="BY556" s="53">
        <f t="shared" si="884"/>
        <v>0</v>
      </c>
      <c r="BZ556" s="54">
        <f t="shared" si="884"/>
        <v>0</v>
      </c>
      <c r="CA556" s="53">
        <f t="shared" si="884"/>
        <v>0</v>
      </c>
      <c r="CB556" s="54">
        <f t="shared" si="884"/>
        <v>0</v>
      </c>
      <c r="CC556" s="53">
        <f t="shared" si="884"/>
        <v>0</v>
      </c>
      <c r="CD556" s="54">
        <f t="shared" si="884"/>
        <v>0</v>
      </c>
      <c r="CE556" s="53">
        <f t="shared" si="884"/>
        <v>0</v>
      </c>
      <c r="CF556" s="54">
        <f t="shared" si="884"/>
        <v>0</v>
      </c>
      <c r="CG556" s="53">
        <f t="shared" si="884"/>
        <v>0</v>
      </c>
      <c r="CH556" s="54">
        <f t="shared" si="884"/>
        <v>0.19547470466333142</v>
      </c>
      <c r="CI556" s="53">
        <f t="shared" si="884"/>
        <v>0</v>
      </c>
      <c r="CJ556" s="54">
        <f t="shared" si="884"/>
        <v>0</v>
      </c>
      <c r="CK556" s="53">
        <f t="shared" si="884"/>
        <v>0</v>
      </c>
      <c r="CL556" s="54">
        <f t="shared" si="884"/>
        <v>0</v>
      </c>
      <c r="CM556" s="53">
        <f t="shared" si="884"/>
        <v>0</v>
      </c>
      <c r="CN556" s="54">
        <f t="shared" si="884"/>
        <v>0</v>
      </c>
      <c r="CO556" s="53">
        <f t="shared" si="884"/>
        <v>0</v>
      </c>
      <c r="CP556" s="54">
        <f t="shared" si="884"/>
        <v>0</v>
      </c>
      <c r="CQ556" s="53">
        <f t="shared" si="884"/>
        <v>0</v>
      </c>
      <c r="CR556" s="54">
        <f t="shared" si="884"/>
        <v>0</v>
      </c>
      <c r="CS556" s="53">
        <f t="shared" si="884"/>
        <v>0</v>
      </c>
      <c r="CT556" s="54">
        <f t="shared" si="884"/>
        <v>0</v>
      </c>
      <c r="CU556" s="53">
        <f t="shared" si="884"/>
        <v>0</v>
      </c>
      <c r="CV556" s="54">
        <f t="shared" si="884"/>
        <v>0</v>
      </c>
      <c r="CW556" s="53">
        <f t="shared" si="884"/>
        <v>0</v>
      </c>
      <c r="CX556" s="54">
        <f t="shared" si="884"/>
        <v>0</v>
      </c>
      <c r="CY556" s="53">
        <f t="shared" si="884"/>
        <v>0</v>
      </c>
      <c r="CZ556" s="54">
        <f t="shared" si="884"/>
        <v>0</v>
      </c>
      <c r="DA556" s="53">
        <f t="shared" si="884"/>
        <v>0</v>
      </c>
      <c r="DB556" s="54">
        <f t="shared" si="884"/>
        <v>0</v>
      </c>
      <c r="DC556" s="53">
        <f t="shared" si="884"/>
        <v>0</v>
      </c>
      <c r="DD556" s="57">
        <f t="shared" si="884"/>
        <v>0</v>
      </c>
      <c r="DE556" s="3"/>
    </row>
    <row r="557" spans="1:109" x14ac:dyDescent="0.35">
      <c r="A557" s="3"/>
      <c r="B557" s="3" t="s">
        <v>3980</v>
      </c>
      <c r="C557" s="39" t="str">
        <f t="shared" si="866"/>
        <v>A14</v>
      </c>
      <c r="D557" s="3" t="s">
        <v>494</v>
      </c>
      <c r="E557" s="56">
        <f t="shared" ref="E557:BP557" si="885">IF(INDEX($E$8:$CE$86,MATCH($C557,$C$8:$C$86,0),MATCH(E$540,$E$6:$CE$6,0)),E445/INDEX($E$8:$CE$86,MATCH($C557,$C$8:$C$86,0),MATCH(E$540,$E$6:$CE$6,0))*INDEX($E$8:$CE$86,MATCH($C557,$C$8:$C$86,0),MATCH(E$540,$E$6:$CE$6,0)),0)</f>
        <v>0</v>
      </c>
      <c r="F557" s="54">
        <f t="shared" si="885"/>
        <v>0</v>
      </c>
      <c r="G557" s="54">
        <f t="shared" si="885"/>
        <v>0</v>
      </c>
      <c r="H557" s="54">
        <f t="shared" si="885"/>
        <v>0</v>
      </c>
      <c r="I557" s="54">
        <f t="shared" si="885"/>
        <v>0</v>
      </c>
      <c r="J557" s="53">
        <f t="shared" si="885"/>
        <v>0</v>
      </c>
      <c r="K557" s="53">
        <f t="shared" si="885"/>
        <v>0</v>
      </c>
      <c r="L557" s="53">
        <f t="shared" si="885"/>
        <v>0</v>
      </c>
      <c r="M557" s="53">
        <f t="shared" si="885"/>
        <v>0</v>
      </c>
      <c r="N557" s="54">
        <f t="shared" si="885"/>
        <v>0</v>
      </c>
      <c r="O557" s="54">
        <f t="shared" si="885"/>
        <v>0</v>
      </c>
      <c r="P557" s="54">
        <f t="shared" si="885"/>
        <v>0</v>
      </c>
      <c r="Q557" s="53">
        <f t="shared" si="885"/>
        <v>0</v>
      </c>
      <c r="R557" s="53">
        <f t="shared" si="885"/>
        <v>0</v>
      </c>
      <c r="S557" s="53">
        <f t="shared" si="885"/>
        <v>0</v>
      </c>
      <c r="T557" s="53">
        <f t="shared" si="885"/>
        <v>6.852480478494237E-2</v>
      </c>
      <c r="U557" s="54">
        <f t="shared" si="885"/>
        <v>0</v>
      </c>
      <c r="V557" s="54">
        <f t="shared" si="885"/>
        <v>0</v>
      </c>
      <c r="W557" s="54">
        <f t="shared" si="885"/>
        <v>0</v>
      </c>
      <c r="X557" s="53">
        <f t="shared" si="885"/>
        <v>0</v>
      </c>
      <c r="Y557" s="54">
        <f t="shared" si="885"/>
        <v>0</v>
      </c>
      <c r="Z557" s="53">
        <f t="shared" si="885"/>
        <v>0</v>
      </c>
      <c r="AA557" s="53">
        <f t="shared" si="885"/>
        <v>0</v>
      </c>
      <c r="AB557" s="53">
        <f t="shared" si="885"/>
        <v>0</v>
      </c>
      <c r="AC557" s="53">
        <f t="shared" si="885"/>
        <v>0</v>
      </c>
      <c r="AD557" s="54">
        <f t="shared" si="885"/>
        <v>0</v>
      </c>
      <c r="AE557" s="54">
        <f t="shared" si="885"/>
        <v>0</v>
      </c>
      <c r="AF557" s="54">
        <f t="shared" si="885"/>
        <v>0</v>
      </c>
      <c r="AG557" s="54">
        <f t="shared" si="885"/>
        <v>0</v>
      </c>
      <c r="AH557" s="53">
        <f t="shared" si="885"/>
        <v>0</v>
      </c>
      <c r="AI557" s="53">
        <f t="shared" si="885"/>
        <v>0</v>
      </c>
      <c r="AJ557" s="53">
        <f t="shared" si="885"/>
        <v>0</v>
      </c>
      <c r="AK557" s="53">
        <f t="shared" si="885"/>
        <v>0</v>
      </c>
      <c r="AL557" s="54">
        <f t="shared" si="885"/>
        <v>0</v>
      </c>
      <c r="AM557" s="54">
        <f t="shared" si="885"/>
        <v>0</v>
      </c>
      <c r="AN557" s="54">
        <f t="shared" si="885"/>
        <v>0</v>
      </c>
      <c r="AO557" s="53">
        <f t="shared" si="885"/>
        <v>0</v>
      </c>
      <c r="AP557" s="54">
        <f t="shared" si="885"/>
        <v>0</v>
      </c>
      <c r="AQ557" s="53">
        <f t="shared" si="885"/>
        <v>0</v>
      </c>
      <c r="AR557" s="54">
        <f t="shared" si="885"/>
        <v>0</v>
      </c>
      <c r="AS557" s="53">
        <f t="shared" si="885"/>
        <v>0</v>
      </c>
      <c r="AT557" s="54">
        <f t="shared" si="885"/>
        <v>0</v>
      </c>
      <c r="AU557" s="53">
        <f t="shared" si="885"/>
        <v>0.26408209206932098</v>
      </c>
      <c r="AV557" s="54">
        <f t="shared" si="885"/>
        <v>0</v>
      </c>
      <c r="AW557" s="53">
        <f t="shared" si="885"/>
        <v>0</v>
      </c>
      <c r="AX557" s="54">
        <f t="shared" si="885"/>
        <v>0</v>
      </c>
      <c r="AY557" s="53">
        <f t="shared" si="885"/>
        <v>0</v>
      </c>
      <c r="AZ557" s="54">
        <f t="shared" si="885"/>
        <v>0</v>
      </c>
      <c r="BA557" s="53">
        <f t="shared" si="885"/>
        <v>0</v>
      </c>
      <c r="BB557" s="54">
        <f t="shared" si="885"/>
        <v>0</v>
      </c>
      <c r="BC557" s="53">
        <f t="shared" si="885"/>
        <v>0.23285343754836507</v>
      </c>
      <c r="BD557" s="54">
        <f t="shared" si="885"/>
        <v>0</v>
      </c>
      <c r="BE557" s="53">
        <f t="shared" si="885"/>
        <v>0</v>
      </c>
      <c r="BF557" s="54">
        <f t="shared" si="885"/>
        <v>1.4306447000045582E-3</v>
      </c>
      <c r="BG557" s="53">
        <f t="shared" si="885"/>
        <v>0</v>
      </c>
      <c r="BH557" s="54">
        <f t="shared" si="885"/>
        <v>0</v>
      </c>
      <c r="BI557" s="53">
        <f t="shared" si="885"/>
        <v>0</v>
      </c>
      <c r="BJ557" s="54">
        <f t="shared" si="885"/>
        <v>0</v>
      </c>
      <c r="BK557" s="53">
        <f t="shared" si="885"/>
        <v>0</v>
      </c>
      <c r="BL557" s="54">
        <f t="shared" si="885"/>
        <v>2.7787638588590417E-3</v>
      </c>
      <c r="BM557" s="53">
        <f t="shared" si="885"/>
        <v>0</v>
      </c>
      <c r="BN557" s="54">
        <f t="shared" si="885"/>
        <v>0</v>
      </c>
      <c r="BO557" s="53">
        <f t="shared" si="885"/>
        <v>0</v>
      </c>
      <c r="BP557" s="54">
        <f t="shared" si="885"/>
        <v>0</v>
      </c>
      <c r="BQ557" s="53">
        <f t="shared" ref="BQ557:DD557" si="886">IF(INDEX($E$8:$CE$86,MATCH($C557,$C$8:$C$86,0),MATCH(BQ$540,$E$6:$CE$6,0)),BQ445/INDEX($E$8:$CE$86,MATCH($C557,$C$8:$C$86,0),MATCH(BQ$540,$E$6:$CE$6,0))*INDEX($E$8:$CE$86,MATCH($C557,$C$8:$C$86,0),MATCH(BQ$540,$E$6:$CE$6,0)),0)</f>
        <v>0</v>
      </c>
      <c r="BR557" s="54">
        <f t="shared" si="886"/>
        <v>0</v>
      </c>
      <c r="BS557" s="53">
        <f t="shared" si="886"/>
        <v>0</v>
      </c>
      <c r="BT557" s="54">
        <f t="shared" si="886"/>
        <v>0</v>
      </c>
      <c r="BU557" s="53">
        <f t="shared" si="886"/>
        <v>0</v>
      </c>
      <c r="BV557" s="54">
        <f t="shared" si="886"/>
        <v>0</v>
      </c>
      <c r="BW557" s="53">
        <f t="shared" si="886"/>
        <v>0</v>
      </c>
      <c r="BX557" s="54">
        <f t="shared" si="886"/>
        <v>0</v>
      </c>
      <c r="BY557" s="53">
        <f t="shared" si="886"/>
        <v>0</v>
      </c>
      <c r="BZ557" s="54">
        <f t="shared" si="886"/>
        <v>0</v>
      </c>
      <c r="CA557" s="53">
        <f t="shared" si="886"/>
        <v>0</v>
      </c>
      <c r="CB557" s="54">
        <f t="shared" si="886"/>
        <v>0</v>
      </c>
      <c r="CC557" s="53">
        <f t="shared" si="886"/>
        <v>0</v>
      </c>
      <c r="CD557" s="54">
        <f t="shared" si="886"/>
        <v>0</v>
      </c>
      <c r="CE557" s="53">
        <f t="shared" si="886"/>
        <v>0</v>
      </c>
      <c r="CF557" s="54">
        <f t="shared" si="886"/>
        <v>0</v>
      </c>
      <c r="CG557" s="53">
        <f t="shared" si="886"/>
        <v>0</v>
      </c>
      <c r="CH557" s="54">
        <f t="shared" si="886"/>
        <v>0.37531573289224895</v>
      </c>
      <c r="CI557" s="53">
        <f t="shared" si="886"/>
        <v>0</v>
      </c>
      <c r="CJ557" s="54">
        <f t="shared" si="886"/>
        <v>0</v>
      </c>
      <c r="CK557" s="53">
        <f t="shared" si="886"/>
        <v>0</v>
      </c>
      <c r="CL557" s="54">
        <f t="shared" si="886"/>
        <v>0</v>
      </c>
      <c r="CM557" s="53">
        <f t="shared" si="886"/>
        <v>0</v>
      </c>
      <c r="CN557" s="54">
        <f t="shared" si="886"/>
        <v>0</v>
      </c>
      <c r="CO557" s="53">
        <f t="shared" si="886"/>
        <v>0</v>
      </c>
      <c r="CP557" s="54">
        <f t="shared" si="886"/>
        <v>0</v>
      </c>
      <c r="CQ557" s="53">
        <f t="shared" si="886"/>
        <v>0</v>
      </c>
      <c r="CR557" s="54">
        <f t="shared" si="886"/>
        <v>0</v>
      </c>
      <c r="CS557" s="53">
        <f t="shared" si="886"/>
        <v>0</v>
      </c>
      <c r="CT557" s="54">
        <f t="shared" si="886"/>
        <v>0</v>
      </c>
      <c r="CU557" s="53">
        <f t="shared" si="886"/>
        <v>0</v>
      </c>
      <c r="CV557" s="54">
        <f t="shared" si="886"/>
        <v>0</v>
      </c>
      <c r="CW557" s="53">
        <f t="shared" si="886"/>
        <v>0</v>
      </c>
      <c r="CX557" s="54">
        <f t="shared" si="886"/>
        <v>0</v>
      </c>
      <c r="CY557" s="53">
        <f t="shared" si="886"/>
        <v>0</v>
      </c>
      <c r="CZ557" s="54">
        <f t="shared" si="886"/>
        <v>0</v>
      </c>
      <c r="DA557" s="53">
        <f t="shared" si="886"/>
        <v>0</v>
      </c>
      <c r="DB557" s="54">
        <f t="shared" si="886"/>
        <v>0</v>
      </c>
      <c r="DC557" s="53">
        <f t="shared" si="886"/>
        <v>0</v>
      </c>
      <c r="DD557" s="57">
        <f t="shared" si="886"/>
        <v>0</v>
      </c>
      <c r="DE557" s="3"/>
    </row>
    <row r="558" spans="1:109" x14ac:dyDescent="0.35">
      <c r="A558" s="3"/>
      <c r="B558" s="3" t="s">
        <v>3981</v>
      </c>
      <c r="C558" s="39" t="s">
        <v>496</v>
      </c>
      <c r="D558" s="3" t="s">
        <v>498</v>
      </c>
      <c r="E558" s="52">
        <f t="shared" ref="E558:BP558" si="887">IF(INDEX($E$8:$CE$86,MATCH($C558,$C$8:$C$86,0),MATCH(E$540,$E$6:$CE$6,0)),E446/INDEX($E$8:$CE$86,MATCH($C558,$C$8:$C$86,0),MATCH(E$540,$E$6:$CE$6,0))*INDEX($E$8:$CE$86,MATCH($C558,$C$8:$C$86,0),MATCH(E$540,$E$6:$CE$6,0)),0)</f>
        <v>0</v>
      </c>
      <c r="F558" s="53">
        <f t="shared" si="887"/>
        <v>0</v>
      </c>
      <c r="G558" s="53">
        <f t="shared" si="887"/>
        <v>0</v>
      </c>
      <c r="H558" s="53">
        <f t="shared" si="887"/>
        <v>0</v>
      </c>
      <c r="I558" s="53">
        <f t="shared" si="887"/>
        <v>0</v>
      </c>
      <c r="J558" s="54">
        <f t="shared" si="887"/>
        <v>0</v>
      </c>
      <c r="K558" s="54">
        <f t="shared" si="887"/>
        <v>0</v>
      </c>
      <c r="L558" s="54">
        <f t="shared" si="887"/>
        <v>0</v>
      </c>
      <c r="M558" s="54">
        <f t="shared" si="887"/>
        <v>0</v>
      </c>
      <c r="N558" s="53">
        <f t="shared" si="887"/>
        <v>0</v>
      </c>
      <c r="O558" s="53">
        <f t="shared" si="887"/>
        <v>0</v>
      </c>
      <c r="P558" s="53">
        <f t="shared" si="887"/>
        <v>0</v>
      </c>
      <c r="Q558" s="54">
        <f t="shared" si="887"/>
        <v>0</v>
      </c>
      <c r="R558" s="54">
        <f t="shared" si="887"/>
        <v>0</v>
      </c>
      <c r="S558" s="54">
        <f t="shared" si="887"/>
        <v>0</v>
      </c>
      <c r="T558" s="54">
        <f t="shared" si="887"/>
        <v>0</v>
      </c>
      <c r="U558" s="53">
        <f t="shared" si="887"/>
        <v>1.2719566323759095</v>
      </c>
      <c r="V558" s="53">
        <f t="shared" si="887"/>
        <v>0</v>
      </c>
      <c r="W558" s="53">
        <f t="shared" si="887"/>
        <v>0</v>
      </c>
      <c r="X558" s="54">
        <f t="shared" si="887"/>
        <v>0</v>
      </c>
      <c r="Y558" s="53">
        <f t="shared" si="887"/>
        <v>0</v>
      </c>
      <c r="Z558" s="54">
        <f t="shared" si="887"/>
        <v>0</v>
      </c>
      <c r="AA558" s="54">
        <f t="shared" si="887"/>
        <v>0</v>
      </c>
      <c r="AB558" s="54">
        <f t="shared" si="887"/>
        <v>0</v>
      </c>
      <c r="AC558" s="54">
        <f t="shared" si="887"/>
        <v>0</v>
      </c>
      <c r="AD558" s="53">
        <f t="shared" si="887"/>
        <v>0</v>
      </c>
      <c r="AE558" s="53">
        <f t="shared" si="887"/>
        <v>0</v>
      </c>
      <c r="AF558" s="53">
        <f t="shared" si="887"/>
        <v>0</v>
      </c>
      <c r="AG558" s="53">
        <f t="shared" si="887"/>
        <v>0</v>
      </c>
      <c r="AH558" s="54">
        <f t="shared" si="887"/>
        <v>0</v>
      </c>
      <c r="AI558" s="54">
        <f t="shared" si="887"/>
        <v>0</v>
      </c>
      <c r="AJ558" s="54">
        <f t="shared" si="887"/>
        <v>0</v>
      </c>
      <c r="AK558" s="54">
        <f t="shared" si="887"/>
        <v>0</v>
      </c>
      <c r="AL558" s="53">
        <f t="shared" si="887"/>
        <v>0</v>
      </c>
      <c r="AM558" s="53">
        <f t="shared" si="887"/>
        <v>0</v>
      </c>
      <c r="AN558" s="53">
        <f t="shared" si="887"/>
        <v>0</v>
      </c>
      <c r="AO558" s="54">
        <f t="shared" si="887"/>
        <v>0</v>
      </c>
      <c r="AP558" s="53">
        <f t="shared" si="887"/>
        <v>0</v>
      </c>
      <c r="AQ558" s="54">
        <f t="shared" si="887"/>
        <v>0</v>
      </c>
      <c r="AR558" s="53">
        <f t="shared" si="887"/>
        <v>0</v>
      </c>
      <c r="AS558" s="54">
        <f t="shared" si="887"/>
        <v>0</v>
      </c>
      <c r="AT558" s="53">
        <f t="shared" si="887"/>
        <v>0</v>
      </c>
      <c r="AU558" s="54">
        <f t="shared" si="887"/>
        <v>0.73443444664477897</v>
      </c>
      <c r="AV558" s="53">
        <f t="shared" si="887"/>
        <v>3.773531135747235</v>
      </c>
      <c r="AW558" s="54">
        <f t="shared" si="887"/>
        <v>0</v>
      </c>
      <c r="AX558" s="53">
        <f t="shared" si="887"/>
        <v>7.1021166679782386</v>
      </c>
      <c r="AY558" s="54">
        <f t="shared" si="887"/>
        <v>0</v>
      </c>
      <c r="AZ558" s="53">
        <f t="shared" si="887"/>
        <v>0</v>
      </c>
      <c r="BA558" s="54">
        <f t="shared" si="887"/>
        <v>0.88178422522179023</v>
      </c>
      <c r="BB558" s="53">
        <f t="shared" si="887"/>
        <v>0</v>
      </c>
      <c r="BC558" s="54">
        <f t="shared" si="887"/>
        <v>0</v>
      </c>
      <c r="BD558" s="53">
        <f t="shared" si="887"/>
        <v>0</v>
      </c>
      <c r="BE558" s="54">
        <f t="shared" si="887"/>
        <v>0</v>
      </c>
      <c r="BF558" s="53">
        <f t="shared" si="887"/>
        <v>2.1920136458108967E-2</v>
      </c>
      <c r="BG558" s="54">
        <f t="shared" si="887"/>
        <v>0</v>
      </c>
      <c r="BH558" s="53">
        <f t="shared" si="887"/>
        <v>0</v>
      </c>
      <c r="BI558" s="54">
        <f t="shared" si="887"/>
        <v>0</v>
      </c>
      <c r="BJ558" s="53">
        <f t="shared" si="887"/>
        <v>0</v>
      </c>
      <c r="BK558" s="54">
        <f t="shared" si="887"/>
        <v>0</v>
      </c>
      <c r="BL558" s="53">
        <f t="shared" si="887"/>
        <v>4.2525870196290665E-2</v>
      </c>
      <c r="BM558" s="54">
        <f t="shared" si="887"/>
        <v>0</v>
      </c>
      <c r="BN558" s="53">
        <f t="shared" si="887"/>
        <v>0</v>
      </c>
      <c r="BO558" s="54">
        <f t="shared" si="887"/>
        <v>0</v>
      </c>
      <c r="BP558" s="53">
        <f t="shared" si="887"/>
        <v>0</v>
      </c>
      <c r="BQ558" s="54">
        <f t="shared" ref="BQ558:DD558" si="888">IF(INDEX($E$8:$CE$86,MATCH($C558,$C$8:$C$86,0),MATCH(BQ$540,$E$6:$CE$6,0)),BQ446/INDEX($E$8:$CE$86,MATCH($C558,$C$8:$C$86,0),MATCH(BQ$540,$E$6:$CE$6,0))*INDEX($E$8:$CE$86,MATCH($C558,$C$8:$C$86,0),MATCH(BQ$540,$E$6:$CE$6,0)),0)</f>
        <v>0</v>
      </c>
      <c r="BR558" s="53">
        <f t="shared" si="888"/>
        <v>0</v>
      </c>
      <c r="BS558" s="54">
        <f t="shared" si="888"/>
        <v>0</v>
      </c>
      <c r="BT558" s="53">
        <f t="shared" si="888"/>
        <v>0</v>
      </c>
      <c r="BU558" s="54">
        <f t="shared" si="888"/>
        <v>0</v>
      </c>
      <c r="BV558" s="53">
        <f t="shared" si="888"/>
        <v>0</v>
      </c>
      <c r="BW558" s="54">
        <f t="shared" si="888"/>
        <v>0</v>
      </c>
      <c r="BX558" s="53">
        <f t="shared" si="888"/>
        <v>0</v>
      </c>
      <c r="BY558" s="54">
        <f t="shared" si="888"/>
        <v>0</v>
      </c>
      <c r="BZ558" s="53">
        <f t="shared" si="888"/>
        <v>0</v>
      </c>
      <c r="CA558" s="54">
        <f t="shared" si="888"/>
        <v>0</v>
      </c>
      <c r="CB558" s="53">
        <f t="shared" si="888"/>
        <v>0</v>
      </c>
      <c r="CC558" s="54">
        <f t="shared" si="888"/>
        <v>0</v>
      </c>
      <c r="CD558" s="53">
        <f t="shared" si="888"/>
        <v>0</v>
      </c>
      <c r="CE558" s="54">
        <f t="shared" si="888"/>
        <v>0</v>
      </c>
      <c r="CF558" s="53">
        <f t="shared" si="888"/>
        <v>0</v>
      </c>
      <c r="CG558" s="54">
        <f t="shared" si="888"/>
        <v>0</v>
      </c>
      <c r="CH558" s="53">
        <f t="shared" si="888"/>
        <v>6.7961674296786413E-3</v>
      </c>
      <c r="CI558" s="54">
        <f t="shared" si="888"/>
        <v>0</v>
      </c>
      <c r="CJ558" s="53">
        <f t="shared" si="888"/>
        <v>0</v>
      </c>
      <c r="CK558" s="54">
        <f t="shared" si="888"/>
        <v>0</v>
      </c>
      <c r="CL558" s="53">
        <f t="shared" si="888"/>
        <v>0</v>
      </c>
      <c r="CM558" s="54">
        <f t="shared" si="888"/>
        <v>0</v>
      </c>
      <c r="CN558" s="53">
        <f t="shared" si="888"/>
        <v>0</v>
      </c>
      <c r="CO558" s="54">
        <f t="shared" si="888"/>
        <v>0</v>
      </c>
      <c r="CP558" s="53">
        <f t="shared" si="888"/>
        <v>0</v>
      </c>
      <c r="CQ558" s="54">
        <f t="shared" si="888"/>
        <v>0</v>
      </c>
      <c r="CR558" s="53">
        <f t="shared" si="888"/>
        <v>0</v>
      </c>
      <c r="CS558" s="54">
        <f t="shared" si="888"/>
        <v>0</v>
      </c>
      <c r="CT558" s="53">
        <f t="shared" si="888"/>
        <v>0</v>
      </c>
      <c r="CU558" s="54">
        <f t="shared" si="888"/>
        <v>0</v>
      </c>
      <c r="CV558" s="53">
        <f t="shared" si="888"/>
        <v>0</v>
      </c>
      <c r="CW558" s="54">
        <f t="shared" si="888"/>
        <v>0</v>
      </c>
      <c r="CX558" s="53">
        <f t="shared" si="888"/>
        <v>0</v>
      </c>
      <c r="CY558" s="54">
        <f t="shared" si="888"/>
        <v>0</v>
      </c>
      <c r="CZ558" s="53">
        <f t="shared" si="888"/>
        <v>0</v>
      </c>
      <c r="DA558" s="54">
        <f t="shared" si="888"/>
        <v>0</v>
      </c>
      <c r="DB558" s="53">
        <f t="shared" si="888"/>
        <v>0</v>
      </c>
      <c r="DC558" s="54">
        <f t="shared" si="888"/>
        <v>0</v>
      </c>
      <c r="DD558" s="55">
        <f t="shared" si="888"/>
        <v>0</v>
      </c>
      <c r="DE558" s="3"/>
    </row>
    <row r="559" spans="1:109" x14ac:dyDescent="0.35">
      <c r="A559" s="3"/>
      <c r="B559" s="3" t="s">
        <v>3984</v>
      </c>
      <c r="C559" s="39" t="str">
        <f t="shared" si="866"/>
        <v>A15</v>
      </c>
      <c r="D559" s="3" t="s">
        <v>500</v>
      </c>
      <c r="E559" s="52">
        <f t="shared" ref="E559:BP559" si="889">IF(INDEX($E$8:$CE$86,MATCH($C559,$C$8:$C$86,0),MATCH(E$540,$E$6:$CE$6,0)),E447/INDEX($E$8:$CE$86,MATCH($C559,$C$8:$C$86,0),MATCH(E$540,$E$6:$CE$6,0))*INDEX($E$8:$CE$86,MATCH($C559,$C$8:$C$86,0),MATCH(E$540,$E$6:$CE$6,0)),0)</f>
        <v>0</v>
      </c>
      <c r="F559" s="53">
        <f t="shared" si="889"/>
        <v>0</v>
      </c>
      <c r="G559" s="53">
        <f t="shared" si="889"/>
        <v>0</v>
      </c>
      <c r="H559" s="53">
        <f t="shared" si="889"/>
        <v>0</v>
      </c>
      <c r="I559" s="53">
        <f t="shared" si="889"/>
        <v>0</v>
      </c>
      <c r="J559" s="54">
        <f t="shared" si="889"/>
        <v>0</v>
      </c>
      <c r="K559" s="54">
        <f t="shared" si="889"/>
        <v>0</v>
      </c>
      <c r="L559" s="54">
        <f t="shared" si="889"/>
        <v>0</v>
      </c>
      <c r="M559" s="54">
        <f t="shared" si="889"/>
        <v>0</v>
      </c>
      <c r="N559" s="53">
        <f t="shared" si="889"/>
        <v>0</v>
      </c>
      <c r="O559" s="53">
        <f t="shared" si="889"/>
        <v>0</v>
      </c>
      <c r="P559" s="53">
        <f t="shared" si="889"/>
        <v>0</v>
      </c>
      <c r="Q559" s="54">
        <f t="shared" si="889"/>
        <v>0</v>
      </c>
      <c r="R559" s="54">
        <f t="shared" si="889"/>
        <v>0</v>
      </c>
      <c r="S559" s="54">
        <f t="shared" si="889"/>
        <v>0</v>
      </c>
      <c r="T559" s="54">
        <f t="shared" si="889"/>
        <v>0</v>
      </c>
      <c r="U559" s="53">
        <f t="shared" si="889"/>
        <v>0</v>
      </c>
      <c r="V559" s="53">
        <f t="shared" si="889"/>
        <v>0.41758216889941596</v>
      </c>
      <c r="W559" s="53">
        <f t="shared" si="889"/>
        <v>0</v>
      </c>
      <c r="X559" s="54">
        <f t="shared" si="889"/>
        <v>0</v>
      </c>
      <c r="Y559" s="53">
        <f t="shared" si="889"/>
        <v>0</v>
      </c>
      <c r="Z559" s="54">
        <f t="shared" si="889"/>
        <v>0</v>
      </c>
      <c r="AA559" s="54">
        <f t="shared" si="889"/>
        <v>0</v>
      </c>
      <c r="AB559" s="54">
        <f t="shared" si="889"/>
        <v>0</v>
      </c>
      <c r="AC559" s="54">
        <f t="shared" si="889"/>
        <v>0</v>
      </c>
      <c r="AD559" s="53">
        <f t="shared" si="889"/>
        <v>0</v>
      </c>
      <c r="AE559" s="53">
        <f t="shared" si="889"/>
        <v>0</v>
      </c>
      <c r="AF559" s="53">
        <f t="shared" si="889"/>
        <v>0</v>
      </c>
      <c r="AG559" s="53">
        <f t="shared" si="889"/>
        <v>0</v>
      </c>
      <c r="AH559" s="54">
        <f t="shared" si="889"/>
        <v>0</v>
      </c>
      <c r="AI559" s="54">
        <f t="shared" si="889"/>
        <v>0</v>
      </c>
      <c r="AJ559" s="54">
        <f t="shared" si="889"/>
        <v>0</v>
      </c>
      <c r="AK559" s="54">
        <f t="shared" si="889"/>
        <v>0</v>
      </c>
      <c r="AL559" s="53">
        <f t="shared" si="889"/>
        <v>0</v>
      </c>
      <c r="AM559" s="53">
        <f t="shared" si="889"/>
        <v>0</v>
      </c>
      <c r="AN559" s="53">
        <f t="shared" si="889"/>
        <v>0</v>
      </c>
      <c r="AO559" s="54">
        <f t="shared" si="889"/>
        <v>0</v>
      </c>
      <c r="AP559" s="53">
        <f t="shared" si="889"/>
        <v>0</v>
      </c>
      <c r="AQ559" s="54">
        <f t="shared" si="889"/>
        <v>0</v>
      </c>
      <c r="AR559" s="53">
        <f t="shared" si="889"/>
        <v>0</v>
      </c>
      <c r="AS559" s="54">
        <f t="shared" si="889"/>
        <v>0</v>
      </c>
      <c r="AT559" s="53">
        <f t="shared" si="889"/>
        <v>0</v>
      </c>
      <c r="AU559" s="54">
        <f t="shared" si="889"/>
        <v>0.14882273036783319</v>
      </c>
      <c r="AV559" s="53">
        <f t="shared" si="889"/>
        <v>0.76465259672325092</v>
      </c>
      <c r="AW559" s="54">
        <f t="shared" si="889"/>
        <v>0</v>
      </c>
      <c r="AX559" s="53">
        <f t="shared" si="889"/>
        <v>1.4391432737776162</v>
      </c>
      <c r="AY559" s="54">
        <f t="shared" si="889"/>
        <v>0</v>
      </c>
      <c r="AZ559" s="53">
        <f t="shared" si="889"/>
        <v>0</v>
      </c>
      <c r="BA559" s="54">
        <f t="shared" si="889"/>
        <v>0.17868107438629233</v>
      </c>
      <c r="BB559" s="53">
        <f t="shared" si="889"/>
        <v>0</v>
      </c>
      <c r="BC559" s="54">
        <f t="shared" si="889"/>
        <v>0</v>
      </c>
      <c r="BD559" s="53">
        <f t="shared" si="889"/>
        <v>0</v>
      </c>
      <c r="BE559" s="54">
        <f t="shared" si="889"/>
        <v>0</v>
      </c>
      <c r="BF559" s="53">
        <f t="shared" si="889"/>
        <v>4.4418049461521017E-3</v>
      </c>
      <c r="BG559" s="54">
        <f t="shared" si="889"/>
        <v>0</v>
      </c>
      <c r="BH559" s="53">
        <f t="shared" si="889"/>
        <v>0</v>
      </c>
      <c r="BI559" s="54">
        <f t="shared" si="889"/>
        <v>0</v>
      </c>
      <c r="BJ559" s="53">
        <f t="shared" si="889"/>
        <v>0</v>
      </c>
      <c r="BK559" s="54">
        <f t="shared" si="889"/>
        <v>0</v>
      </c>
      <c r="BL559" s="53">
        <f t="shared" si="889"/>
        <v>8.6172648121188595E-3</v>
      </c>
      <c r="BM559" s="54">
        <f t="shared" si="889"/>
        <v>0</v>
      </c>
      <c r="BN559" s="53">
        <f t="shared" si="889"/>
        <v>0</v>
      </c>
      <c r="BO559" s="54">
        <f t="shared" si="889"/>
        <v>0</v>
      </c>
      <c r="BP559" s="53">
        <f t="shared" si="889"/>
        <v>0</v>
      </c>
      <c r="BQ559" s="54">
        <f t="shared" ref="BQ559:DD559" si="890">IF(INDEX($E$8:$CE$86,MATCH($C559,$C$8:$C$86,0),MATCH(BQ$540,$E$6:$CE$6,0)),BQ447/INDEX($E$8:$CE$86,MATCH($C559,$C$8:$C$86,0),MATCH(BQ$540,$E$6:$CE$6,0))*INDEX($E$8:$CE$86,MATCH($C559,$C$8:$C$86,0),MATCH(BQ$540,$E$6:$CE$6,0)),0)</f>
        <v>0</v>
      </c>
      <c r="BR559" s="53">
        <f t="shared" si="890"/>
        <v>0</v>
      </c>
      <c r="BS559" s="54">
        <f t="shared" si="890"/>
        <v>0</v>
      </c>
      <c r="BT559" s="53">
        <f t="shared" si="890"/>
        <v>0</v>
      </c>
      <c r="BU559" s="54">
        <f t="shared" si="890"/>
        <v>0</v>
      </c>
      <c r="BV559" s="53">
        <f t="shared" si="890"/>
        <v>0</v>
      </c>
      <c r="BW559" s="54">
        <f t="shared" si="890"/>
        <v>0</v>
      </c>
      <c r="BX559" s="53">
        <f t="shared" si="890"/>
        <v>0</v>
      </c>
      <c r="BY559" s="54">
        <f t="shared" si="890"/>
        <v>0</v>
      </c>
      <c r="BZ559" s="53">
        <f t="shared" si="890"/>
        <v>0</v>
      </c>
      <c r="CA559" s="54">
        <f t="shared" si="890"/>
        <v>0</v>
      </c>
      <c r="CB559" s="53">
        <f t="shared" si="890"/>
        <v>0</v>
      </c>
      <c r="CC559" s="54">
        <f t="shared" si="890"/>
        <v>0</v>
      </c>
      <c r="CD559" s="53">
        <f t="shared" si="890"/>
        <v>0</v>
      </c>
      <c r="CE559" s="54">
        <f t="shared" si="890"/>
        <v>0</v>
      </c>
      <c r="CF559" s="53">
        <f t="shared" si="890"/>
        <v>0</v>
      </c>
      <c r="CG559" s="54">
        <f t="shared" si="890"/>
        <v>0</v>
      </c>
      <c r="CH559" s="53">
        <f t="shared" si="890"/>
        <v>1.3771469973152088E-3</v>
      </c>
      <c r="CI559" s="54">
        <f t="shared" si="890"/>
        <v>0</v>
      </c>
      <c r="CJ559" s="53">
        <f t="shared" si="890"/>
        <v>0</v>
      </c>
      <c r="CK559" s="54">
        <f t="shared" si="890"/>
        <v>0</v>
      </c>
      <c r="CL559" s="53">
        <f t="shared" si="890"/>
        <v>0</v>
      </c>
      <c r="CM559" s="54">
        <f t="shared" si="890"/>
        <v>0</v>
      </c>
      <c r="CN559" s="53">
        <f t="shared" si="890"/>
        <v>0</v>
      </c>
      <c r="CO559" s="54">
        <f t="shared" si="890"/>
        <v>0</v>
      </c>
      <c r="CP559" s="53">
        <f t="shared" si="890"/>
        <v>0</v>
      </c>
      <c r="CQ559" s="54">
        <f t="shared" si="890"/>
        <v>0</v>
      </c>
      <c r="CR559" s="53">
        <f t="shared" si="890"/>
        <v>0</v>
      </c>
      <c r="CS559" s="54">
        <f t="shared" si="890"/>
        <v>0</v>
      </c>
      <c r="CT559" s="53">
        <f t="shared" si="890"/>
        <v>0</v>
      </c>
      <c r="CU559" s="54">
        <f t="shared" si="890"/>
        <v>0</v>
      </c>
      <c r="CV559" s="53">
        <f t="shared" si="890"/>
        <v>0</v>
      </c>
      <c r="CW559" s="54">
        <f t="shared" si="890"/>
        <v>0</v>
      </c>
      <c r="CX559" s="53">
        <f t="shared" si="890"/>
        <v>0</v>
      </c>
      <c r="CY559" s="54">
        <f t="shared" si="890"/>
        <v>0</v>
      </c>
      <c r="CZ559" s="53">
        <f t="shared" si="890"/>
        <v>0</v>
      </c>
      <c r="DA559" s="54">
        <f t="shared" si="890"/>
        <v>0</v>
      </c>
      <c r="DB559" s="53">
        <f t="shared" si="890"/>
        <v>0</v>
      </c>
      <c r="DC559" s="54">
        <f t="shared" si="890"/>
        <v>0</v>
      </c>
      <c r="DD559" s="55">
        <f t="shared" si="890"/>
        <v>0</v>
      </c>
      <c r="DE559" s="3"/>
    </row>
    <row r="560" spans="1:109" x14ac:dyDescent="0.35">
      <c r="A560" s="3"/>
      <c r="B560" s="3" t="s">
        <v>3985</v>
      </c>
      <c r="C560" s="39" t="str">
        <f t="shared" si="866"/>
        <v>A15</v>
      </c>
      <c r="D560" s="3" t="s">
        <v>502</v>
      </c>
      <c r="E560" s="52">
        <f t="shared" ref="E560:BP560" si="891">IF(INDEX($E$8:$CE$86,MATCH($C560,$C$8:$C$86,0),MATCH(E$540,$E$6:$CE$6,0)),E448/INDEX($E$8:$CE$86,MATCH($C560,$C$8:$C$86,0),MATCH(E$540,$E$6:$CE$6,0))*INDEX($E$8:$CE$86,MATCH($C560,$C$8:$C$86,0),MATCH(E$540,$E$6:$CE$6,0)),0)</f>
        <v>0</v>
      </c>
      <c r="F560" s="53">
        <f t="shared" si="891"/>
        <v>0</v>
      </c>
      <c r="G560" s="53">
        <f t="shared" si="891"/>
        <v>0</v>
      </c>
      <c r="H560" s="53">
        <f t="shared" si="891"/>
        <v>0</v>
      </c>
      <c r="I560" s="53">
        <f t="shared" si="891"/>
        <v>0</v>
      </c>
      <c r="J560" s="54">
        <f t="shared" si="891"/>
        <v>0</v>
      </c>
      <c r="K560" s="54">
        <f t="shared" si="891"/>
        <v>0</v>
      </c>
      <c r="L560" s="54">
        <f t="shared" si="891"/>
        <v>0</v>
      </c>
      <c r="M560" s="54">
        <f t="shared" si="891"/>
        <v>0</v>
      </c>
      <c r="N560" s="53">
        <f t="shared" si="891"/>
        <v>0</v>
      </c>
      <c r="O560" s="53">
        <f t="shared" si="891"/>
        <v>0</v>
      </c>
      <c r="P560" s="53">
        <f t="shared" si="891"/>
        <v>0</v>
      </c>
      <c r="Q560" s="54">
        <f t="shared" si="891"/>
        <v>0</v>
      </c>
      <c r="R560" s="54">
        <f t="shared" si="891"/>
        <v>0</v>
      </c>
      <c r="S560" s="54">
        <f t="shared" si="891"/>
        <v>0</v>
      </c>
      <c r="T560" s="54">
        <f t="shared" si="891"/>
        <v>0</v>
      </c>
      <c r="U560" s="53">
        <f t="shared" si="891"/>
        <v>0</v>
      </c>
      <c r="V560" s="53">
        <f t="shared" si="891"/>
        <v>0</v>
      </c>
      <c r="W560" s="53">
        <f t="shared" si="891"/>
        <v>4.5795036404937942E-7</v>
      </c>
      <c r="X560" s="54">
        <f t="shared" si="891"/>
        <v>0</v>
      </c>
      <c r="Y560" s="53">
        <f t="shared" si="891"/>
        <v>0</v>
      </c>
      <c r="Z560" s="54">
        <f t="shared" si="891"/>
        <v>0</v>
      </c>
      <c r="AA560" s="54">
        <f t="shared" si="891"/>
        <v>0</v>
      </c>
      <c r="AB560" s="54">
        <f t="shared" si="891"/>
        <v>0</v>
      </c>
      <c r="AC560" s="54">
        <f t="shared" si="891"/>
        <v>0</v>
      </c>
      <c r="AD560" s="53">
        <f t="shared" si="891"/>
        <v>0</v>
      </c>
      <c r="AE560" s="53">
        <f t="shared" si="891"/>
        <v>0</v>
      </c>
      <c r="AF560" s="53">
        <f t="shared" si="891"/>
        <v>0</v>
      </c>
      <c r="AG560" s="53">
        <f t="shared" si="891"/>
        <v>0</v>
      </c>
      <c r="AH560" s="54">
        <f t="shared" si="891"/>
        <v>0</v>
      </c>
      <c r="AI560" s="54">
        <f t="shared" si="891"/>
        <v>0</v>
      </c>
      <c r="AJ560" s="54">
        <f t="shared" si="891"/>
        <v>0</v>
      </c>
      <c r="AK560" s="54">
        <f t="shared" si="891"/>
        <v>0</v>
      </c>
      <c r="AL560" s="53">
        <f t="shared" si="891"/>
        <v>0</v>
      </c>
      <c r="AM560" s="53">
        <f t="shared" si="891"/>
        <v>0</v>
      </c>
      <c r="AN560" s="53">
        <f t="shared" si="891"/>
        <v>0</v>
      </c>
      <c r="AO560" s="54">
        <f t="shared" si="891"/>
        <v>0</v>
      </c>
      <c r="AP560" s="53">
        <f t="shared" si="891"/>
        <v>0</v>
      </c>
      <c r="AQ560" s="54">
        <f t="shared" si="891"/>
        <v>0</v>
      </c>
      <c r="AR560" s="53">
        <f t="shared" si="891"/>
        <v>0</v>
      </c>
      <c r="AS560" s="54">
        <f t="shared" si="891"/>
        <v>0</v>
      </c>
      <c r="AT560" s="53">
        <f t="shared" si="891"/>
        <v>0</v>
      </c>
      <c r="AU560" s="54">
        <f t="shared" si="891"/>
        <v>0.33502858438409427</v>
      </c>
      <c r="AV560" s="53">
        <f t="shared" si="891"/>
        <v>1.7213800364543228</v>
      </c>
      <c r="AW560" s="54">
        <f t="shared" si="891"/>
        <v>0</v>
      </c>
      <c r="AX560" s="53">
        <f t="shared" si="891"/>
        <v>3.2397882537694622</v>
      </c>
      <c r="AY560" s="54">
        <f t="shared" si="891"/>
        <v>0</v>
      </c>
      <c r="AZ560" s="53">
        <f t="shared" si="891"/>
        <v>0</v>
      </c>
      <c r="BA560" s="54">
        <f t="shared" si="891"/>
        <v>0.40224545847203136</v>
      </c>
      <c r="BB560" s="53">
        <f t="shared" si="891"/>
        <v>0</v>
      </c>
      <c r="BC560" s="54">
        <f t="shared" si="891"/>
        <v>0</v>
      </c>
      <c r="BD560" s="53">
        <f t="shared" si="891"/>
        <v>0</v>
      </c>
      <c r="BE560" s="54">
        <f t="shared" si="891"/>
        <v>0</v>
      </c>
      <c r="BF560" s="53">
        <f t="shared" si="891"/>
        <v>9.9993570843748894E-3</v>
      </c>
      <c r="BG560" s="54">
        <f t="shared" si="891"/>
        <v>0</v>
      </c>
      <c r="BH560" s="53">
        <f t="shared" si="891"/>
        <v>0</v>
      </c>
      <c r="BI560" s="54">
        <f t="shared" si="891"/>
        <v>0</v>
      </c>
      <c r="BJ560" s="53">
        <f t="shared" si="891"/>
        <v>0</v>
      </c>
      <c r="BK560" s="54">
        <f t="shared" si="891"/>
        <v>0</v>
      </c>
      <c r="BL560" s="53">
        <f t="shared" si="891"/>
        <v>1.9399120175603617E-2</v>
      </c>
      <c r="BM560" s="54">
        <f t="shared" si="891"/>
        <v>0</v>
      </c>
      <c r="BN560" s="53">
        <f t="shared" si="891"/>
        <v>0</v>
      </c>
      <c r="BO560" s="54">
        <f t="shared" si="891"/>
        <v>0</v>
      </c>
      <c r="BP560" s="53">
        <f t="shared" si="891"/>
        <v>0</v>
      </c>
      <c r="BQ560" s="54">
        <f t="shared" ref="BQ560:DD560" si="892">IF(INDEX($E$8:$CE$86,MATCH($C560,$C$8:$C$86,0),MATCH(BQ$540,$E$6:$CE$6,0)),BQ448/INDEX($E$8:$CE$86,MATCH($C560,$C$8:$C$86,0),MATCH(BQ$540,$E$6:$CE$6,0))*INDEX($E$8:$CE$86,MATCH($C560,$C$8:$C$86,0),MATCH(BQ$540,$E$6:$CE$6,0)),0)</f>
        <v>0</v>
      </c>
      <c r="BR560" s="53">
        <f t="shared" si="892"/>
        <v>0</v>
      </c>
      <c r="BS560" s="54">
        <f t="shared" si="892"/>
        <v>0</v>
      </c>
      <c r="BT560" s="53">
        <f t="shared" si="892"/>
        <v>0</v>
      </c>
      <c r="BU560" s="54">
        <f t="shared" si="892"/>
        <v>0</v>
      </c>
      <c r="BV560" s="53">
        <f t="shared" si="892"/>
        <v>0</v>
      </c>
      <c r="BW560" s="54">
        <f t="shared" si="892"/>
        <v>0</v>
      </c>
      <c r="BX560" s="53">
        <f t="shared" si="892"/>
        <v>0</v>
      </c>
      <c r="BY560" s="54">
        <f t="shared" si="892"/>
        <v>0</v>
      </c>
      <c r="BZ560" s="53">
        <f t="shared" si="892"/>
        <v>0</v>
      </c>
      <c r="CA560" s="54">
        <f t="shared" si="892"/>
        <v>0</v>
      </c>
      <c r="CB560" s="53">
        <f t="shared" si="892"/>
        <v>0</v>
      </c>
      <c r="CC560" s="54">
        <f t="shared" si="892"/>
        <v>0</v>
      </c>
      <c r="CD560" s="53">
        <f t="shared" si="892"/>
        <v>0</v>
      </c>
      <c r="CE560" s="54">
        <f t="shared" si="892"/>
        <v>0</v>
      </c>
      <c r="CF560" s="53">
        <f t="shared" si="892"/>
        <v>0</v>
      </c>
      <c r="CG560" s="54">
        <f t="shared" si="892"/>
        <v>0</v>
      </c>
      <c r="CH560" s="53">
        <f t="shared" si="892"/>
        <v>3.100222713687322E-3</v>
      </c>
      <c r="CI560" s="54">
        <f t="shared" si="892"/>
        <v>0</v>
      </c>
      <c r="CJ560" s="53">
        <f t="shared" si="892"/>
        <v>0</v>
      </c>
      <c r="CK560" s="54">
        <f t="shared" si="892"/>
        <v>0</v>
      </c>
      <c r="CL560" s="53">
        <f t="shared" si="892"/>
        <v>0</v>
      </c>
      <c r="CM560" s="54">
        <f t="shared" si="892"/>
        <v>0</v>
      </c>
      <c r="CN560" s="53">
        <f t="shared" si="892"/>
        <v>0</v>
      </c>
      <c r="CO560" s="54">
        <f t="shared" si="892"/>
        <v>0</v>
      </c>
      <c r="CP560" s="53">
        <f t="shared" si="892"/>
        <v>0</v>
      </c>
      <c r="CQ560" s="54">
        <f t="shared" si="892"/>
        <v>0</v>
      </c>
      <c r="CR560" s="53">
        <f t="shared" si="892"/>
        <v>0</v>
      </c>
      <c r="CS560" s="54">
        <f t="shared" si="892"/>
        <v>0</v>
      </c>
      <c r="CT560" s="53">
        <f t="shared" si="892"/>
        <v>0</v>
      </c>
      <c r="CU560" s="54">
        <f t="shared" si="892"/>
        <v>0</v>
      </c>
      <c r="CV560" s="53">
        <f t="shared" si="892"/>
        <v>0</v>
      </c>
      <c r="CW560" s="54">
        <f t="shared" si="892"/>
        <v>0</v>
      </c>
      <c r="CX560" s="53">
        <f t="shared" si="892"/>
        <v>0</v>
      </c>
      <c r="CY560" s="54">
        <f t="shared" si="892"/>
        <v>0</v>
      </c>
      <c r="CZ560" s="53">
        <f t="shared" si="892"/>
        <v>0</v>
      </c>
      <c r="DA560" s="54">
        <f t="shared" si="892"/>
        <v>0</v>
      </c>
      <c r="DB560" s="53">
        <f t="shared" si="892"/>
        <v>0</v>
      </c>
      <c r="DC560" s="54">
        <f t="shared" si="892"/>
        <v>0</v>
      </c>
      <c r="DD560" s="55">
        <f t="shared" si="892"/>
        <v>0</v>
      </c>
      <c r="DE560" s="3"/>
    </row>
    <row r="561" spans="1:109" x14ac:dyDescent="0.35">
      <c r="A561" s="3"/>
      <c r="B561" s="3" t="s">
        <v>3986</v>
      </c>
      <c r="C561" s="39" t="s">
        <v>504</v>
      </c>
      <c r="D561" s="3" t="s">
        <v>505</v>
      </c>
      <c r="E561" s="56">
        <f t="shared" ref="E561:BP561" si="893">IF(INDEX($E$8:$CE$86,MATCH($C561,$C$8:$C$86,0),MATCH(E$540,$E$6:$CE$6,0)),E449/INDEX($E$8:$CE$86,MATCH($C561,$C$8:$C$86,0),MATCH(E$540,$E$6:$CE$6,0))*INDEX($E$8:$CE$86,MATCH($C561,$C$8:$C$86,0),MATCH(E$540,$E$6:$CE$6,0)),0)</f>
        <v>0</v>
      </c>
      <c r="F561" s="54">
        <f t="shared" si="893"/>
        <v>0</v>
      </c>
      <c r="G561" s="54">
        <f t="shared" si="893"/>
        <v>0</v>
      </c>
      <c r="H561" s="54">
        <f t="shared" si="893"/>
        <v>0</v>
      </c>
      <c r="I561" s="54">
        <f t="shared" si="893"/>
        <v>0</v>
      </c>
      <c r="J561" s="53">
        <f t="shared" si="893"/>
        <v>0</v>
      </c>
      <c r="K561" s="53">
        <f t="shared" si="893"/>
        <v>0</v>
      </c>
      <c r="L561" s="53">
        <f t="shared" si="893"/>
        <v>0</v>
      </c>
      <c r="M561" s="53">
        <f t="shared" si="893"/>
        <v>0</v>
      </c>
      <c r="N561" s="54">
        <f t="shared" si="893"/>
        <v>0</v>
      </c>
      <c r="O561" s="54">
        <f t="shared" si="893"/>
        <v>0</v>
      </c>
      <c r="P561" s="54">
        <f t="shared" si="893"/>
        <v>0</v>
      </c>
      <c r="Q561" s="53">
        <f t="shared" si="893"/>
        <v>0</v>
      </c>
      <c r="R561" s="53">
        <f t="shared" si="893"/>
        <v>0</v>
      </c>
      <c r="S561" s="53">
        <f t="shared" si="893"/>
        <v>0</v>
      </c>
      <c r="T561" s="53">
        <f t="shared" si="893"/>
        <v>0</v>
      </c>
      <c r="U561" s="54">
        <f t="shared" si="893"/>
        <v>0</v>
      </c>
      <c r="V561" s="54">
        <f t="shared" si="893"/>
        <v>0</v>
      </c>
      <c r="W561" s="54">
        <f t="shared" si="893"/>
        <v>0</v>
      </c>
      <c r="X561" s="42">
        <f t="shared" si="893"/>
        <v>0</v>
      </c>
      <c r="Y561" s="58">
        <f t="shared" si="893"/>
        <v>0</v>
      </c>
      <c r="Z561" s="53">
        <f t="shared" si="893"/>
        <v>0</v>
      </c>
      <c r="AA561" s="53">
        <f t="shared" si="893"/>
        <v>0</v>
      </c>
      <c r="AB561" s="53">
        <f t="shared" si="893"/>
        <v>0</v>
      </c>
      <c r="AC561" s="53">
        <f t="shared" si="893"/>
        <v>0</v>
      </c>
      <c r="AD561" s="54">
        <f t="shared" si="893"/>
        <v>0</v>
      </c>
      <c r="AE561" s="54">
        <f t="shared" si="893"/>
        <v>0</v>
      </c>
      <c r="AF561" s="54">
        <f t="shared" si="893"/>
        <v>0</v>
      </c>
      <c r="AG561" s="54">
        <f t="shared" si="893"/>
        <v>0</v>
      </c>
      <c r="AH561" s="53">
        <f t="shared" si="893"/>
        <v>0</v>
      </c>
      <c r="AI561" s="53">
        <f t="shared" si="893"/>
        <v>0</v>
      </c>
      <c r="AJ561" s="53">
        <f t="shared" si="893"/>
        <v>0</v>
      </c>
      <c r="AK561" s="53">
        <f t="shared" si="893"/>
        <v>0</v>
      </c>
      <c r="AL561" s="54">
        <f t="shared" si="893"/>
        <v>0</v>
      </c>
      <c r="AM561" s="54">
        <f t="shared" si="893"/>
        <v>0</v>
      </c>
      <c r="AN561" s="54">
        <f t="shared" si="893"/>
        <v>0</v>
      </c>
      <c r="AO561" s="42">
        <f t="shared" si="893"/>
        <v>0</v>
      </c>
      <c r="AP561" s="58">
        <f t="shared" si="893"/>
        <v>0</v>
      </c>
      <c r="AQ561" s="42">
        <f t="shared" si="893"/>
        <v>0</v>
      </c>
      <c r="AR561" s="58">
        <f t="shared" si="893"/>
        <v>0</v>
      </c>
      <c r="AS561" s="42">
        <f t="shared" si="893"/>
        <v>0</v>
      </c>
      <c r="AT561" s="58">
        <f t="shared" si="893"/>
        <v>0</v>
      </c>
      <c r="AU561" s="42">
        <f t="shared" si="893"/>
        <v>0</v>
      </c>
      <c r="AV561" s="58">
        <f t="shared" si="893"/>
        <v>0</v>
      </c>
      <c r="AW561" s="42">
        <f t="shared" si="893"/>
        <v>0</v>
      </c>
      <c r="AX561" s="58">
        <f t="shared" si="893"/>
        <v>0</v>
      </c>
      <c r="AY561" s="42">
        <f t="shared" si="893"/>
        <v>0</v>
      </c>
      <c r="AZ561" s="58">
        <f t="shared" si="893"/>
        <v>0</v>
      </c>
      <c r="BA561" s="42">
        <f t="shared" si="893"/>
        <v>7.4532551883600844</v>
      </c>
      <c r="BB561" s="58">
        <f t="shared" si="893"/>
        <v>0</v>
      </c>
      <c r="BC561" s="42">
        <f t="shared" si="893"/>
        <v>0</v>
      </c>
      <c r="BD561" s="58">
        <f t="shared" si="893"/>
        <v>0</v>
      </c>
      <c r="BE561" s="42">
        <f t="shared" si="893"/>
        <v>0</v>
      </c>
      <c r="BF561" s="58">
        <f t="shared" si="893"/>
        <v>0</v>
      </c>
      <c r="BG561" s="42">
        <f t="shared" si="893"/>
        <v>0</v>
      </c>
      <c r="BH561" s="58">
        <f t="shared" si="893"/>
        <v>0</v>
      </c>
      <c r="BI561" s="42">
        <f t="shared" si="893"/>
        <v>0</v>
      </c>
      <c r="BJ561" s="58">
        <f t="shared" si="893"/>
        <v>0</v>
      </c>
      <c r="BK561" s="42">
        <f t="shared" si="893"/>
        <v>0</v>
      </c>
      <c r="BL561" s="58">
        <f t="shared" si="893"/>
        <v>0</v>
      </c>
      <c r="BM561" s="42">
        <f t="shared" si="893"/>
        <v>0</v>
      </c>
      <c r="BN561" s="58">
        <f t="shared" si="893"/>
        <v>0</v>
      </c>
      <c r="BO561" s="42">
        <f t="shared" si="893"/>
        <v>0</v>
      </c>
      <c r="BP561" s="58">
        <f t="shared" si="893"/>
        <v>0</v>
      </c>
      <c r="BQ561" s="42">
        <f t="shared" ref="BQ561:DD561" si="894">IF(INDEX($E$8:$CE$86,MATCH($C561,$C$8:$C$86,0),MATCH(BQ$540,$E$6:$CE$6,0)),BQ449/INDEX($E$8:$CE$86,MATCH($C561,$C$8:$C$86,0),MATCH(BQ$540,$E$6:$CE$6,0))*INDEX($E$8:$CE$86,MATCH($C561,$C$8:$C$86,0),MATCH(BQ$540,$E$6:$CE$6,0)),0)</f>
        <v>0</v>
      </c>
      <c r="BR561" s="58">
        <f t="shared" si="894"/>
        <v>0</v>
      </c>
      <c r="BS561" s="42">
        <f t="shared" si="894"/>
        <v>0</v>
      </c>
      <c r="BT561" s="58">
        <f t="shared" si="894"/>
        <v>0</v>
      </c>
      <c r="BU561" s="42">
        <f t="shared" si="894"/>
        <v>0</v>
      </c>
      <c r="BV561" s="58">
        <f t="shared" si="894"/>
        <v>0</v>
      </c>
      <c r="BW561" s="42">
        <f t="shared" si="894"/>
        <v>0</v>
      </c>
      <c r="BX561" s="58">
        <f t="shared" si="894"/>
        <v>0</v>
      </c>
      <c r="BY561" s="42">
        <f t="shared" si="894"/>
        <v>0</v>
      </c>
      <c r="BZ561" s="58">
        <f t="shared" si="894"/>
        <v>0</v>
      </c>
      <c r="CA561" s="42">
        <f t="shared" si="894"/>
        <v>0</v>
      </c>
      <c r="CB561" s="58">
        <f t="shared" si="894"/>
        <v>0</v>
      </c>
      <c r="CC561" s="42">
        <f t="shared" si="894"/>
        <v>0</v>
      </c>
      <c r="CD561" s="58">
        <f t="shared" si="894"/>
        <v>0</v>
      </c>
      <c r="CE561" s="42">
        <f t="shared" si="894"/>
        <v>0</v>
      </c>
      <c r="CF561" s="58">
        <f t="shared" si="894"/>
        <v>0</v>
      </c>
      <c r="CG561" s="42">
        <f t="shared" si="894"/>
        <v>0</v>
      </c>
      <c r="CH561" s="58">
        <f t="shared" si="894"/>
        <v>0</v>
      </c>
      <c r="CI561" s="42">
        <f t="shared" si="894"/>
        <v>0</v>
      </c>
      <c r="CJ561" s="58">
        <f t="shared" si="894"/>
        <v>0</v>
      </c>
      <c r="CK561" s="42">
        <f t="shared" si="894"/>
        <v>0</v>
      </c>
      <c r="CL561" s="58">
        <f t="shared" si="894"/>
        <v>0</v>
      </c>
      <c r="CM561" s="42">
        <f t="shared" si="894"/>
        <v>0</v>
      </c>
      <c r="CN561" s="58">
        <f t="shared" si="894"/>
        <v>0</v>
      </c>
      <c r="CO561" s="42">
        <f t="shared" si="894"/>
        <v>0</v>
      </c>
      <c r="CP561" s="58">
        <f t="shared" si="894"/>
        <v>0</v>
      </c>
      <c r="CQ561" s="42">
        <f t="shared" si="894"/>
        <v>0</v>
      </c>
      <c r="CR561" s="58">
        <f t="shared" si="894"/>
        <v>0</v>
      </c>
      <c r="CS561" s="42">
        <f t="shared" si="894"/>
        <v>0</v>
      </c>
      <c r="CT561" s="58">
        <f t="shared" si="894"/>
        <v>0</v>
      </c>
      <c r="CU561" s="42">
        <f t="shared" si="894"/>
        <v>0</v>
      </c>
      <c r="CV561" s="58">
        <f t="shared" si="894"/>
        <v>0</v>
      </c>
      <c r="CW561" s="42">
        <f t="shared" si="894"/>
        <v>0</v>
      </c>
      <c r="CX561" s="58">
        <f t="shared" si="894"/>
        <v>0</v>
      </c>
      <c r="CY561" s="42">
        <f t="shared" si="894"/>
        <v>0</v>
      </c>
      <c r="CZ561" s="58">
        <f t="shared" si="894"/>
        <v>0</v>
      </c>
      <c r="DA561" s="42">
        <f t="shared" si="894"/>
        <v>0</v>
      </c>
      <c r="DB561" s="58">
        <f t="shared" si="894"/>
        <v>0</v>
      </c>
      <c r="DC561" s="42">
        <f t="shared" si="894"/>
        <v>0</v>
      </c>
      <c r="DD561" s="59">
        <f t="shared" si="894"/>
        <v>0</v>
      </c>
      <c r="DE561" s="3"/>
    </row>
    <row r="562" spans="1:109" x14ac:dyDescent="0.35">
      <c r="A562" s="3"/>
      <c r="B562" s="3" t="s">
        <v>3987</v>
      </c>
      <c r="C562" s="39" t="s">
        <v>507</v>
      </c>
      <c r="D562" s="3" t="s">
        <v>508</v>
      </c>
      <c r="E562" s="52">
        <f t="shared" ref="E562:BP562" si="895">IF(INDEX($E$8:$CE$86,MATCH($C562,$C$8:$C$86,0),MATCH(E$540,$E$6:$CE$6,0)),E450/INDEX($E$8:$CE$86,MATCH($C562,$C$8:$C$86,0),MATCH(E$540,$E$6:$CE$6,0))*INDEX($E$8:$CE$86,MATCH($C562,$C$8:$C$86,0),MATCH(E$540,$E$6:$CE$6,0)),0)</f>
        <v>0</v>
      </c>
      <c r="F562" s="53">
        <f t="shared" si="895"/>
        <v>0</v>
      </c>
      <c r="G562" s="53">
        <f t="shared" si="895"/>
        <v>0</v>
      </c>
      <c r="H562" s="53">
        <f t="shared" si="895"/>
        <v>0</v>
      </c>
      <c r="I562" s="53">
        <f t="shared" si="895"/>
        <v>0</v>
      </c>
      <c r="J562" s="54">
        <f t="shared" si="895"/>
        <v>0</v>
      </c>
      <c r="K562" s="54">
        <f t="shared" si="895"/>
        <v>0</v>
      </c>
      <c r="L562" s="54">
        <f t="shared" si="895"/>
        <v>0</v>
      </c>
      <c r="M562" s="54">
        <f t="shared" si="895"/>
        <v>0</v>
      </c>
      <c r="N562" s="53">
        <f t="shared" si="895"/>
        <v>0</v>
      </c>
      <c r="O562" s="53">
        <f t="shared" si="895"/>
        <v>0</v>
      </c>
      <c r="P562" s="53">
        <f t="shared" si="895"/>
        <v>0</v>
      </c>
      <c r="Q562" s="54">
        <f t="shared" si="895"/>
        <v>0</v>
      </c>
      <c r="R562" s="54">
        <f t="shared" si="895"/>
        <v>0</v>
      </c>
      <c r="S562" s="54">
        <f t="shared" si="895"/>
        <v>0</v>
      </c>
      <c r="T562" s="54">
        <f t="shared" si="895"/>
        <v>0</v>
      </c>
      <c r="U562" s="53">
        <f t="shared" si="895"/>
        <v>0</v>
      </c>
      <c r="V562" s="53">
        <f t="shared" si="895"/>
        <v>0</v>
      </c>
      <c r="W562" s="53">
        <f t="shared" si="895"/>
        <v>0</v>
      </c>
      <c r="X562" s="58">
        <f t="shared" si="895"/>
        <v>0</v>
      </c>
      <c r="Y562" s="42">
        <f t="shared" si="895"/>
        <v>0</v>
      </c>
      <c r="Z562" s="54">
        <f t="shared" si="895"/>
        <v>0</v>
      </c>
      <c r="AA562" s="54">
        <f t="shared" si="895"/>
        <v>0</v>
      </c>
      <c r="AB562" s="54">
        <f t="shared" si="895"/>
        <v>0</v>
      </c>
      <c r="AC562" s="54">
        <f t="shared" si="895"/>
        <v>0</v>
      </c>
      <c r="AD562" s="53">
        <f t="shared" si="895"/>
        <v>0</v>
      </c>
      <c r="AE562" s="53">
        <f t="shared" si="895"/>
        <v>0</v>
      </c>
      <c r="AF562" s="53">
        <f t="shared" si="895"/>
        <v>0</v>
      </c>
      <c r="AG562" s="53">
        <f t="shared" si="895"/>
        <v>0</v>
      </c>
      <c r="AH562" s="54">
        <f t="shared" si="895"/>
        <v>0</v>
      </c>
      <c r="AI562" s="54">
        <f t="shared" si="895"/>
        <v>0</v>
      </c>
      <c r="AJ562" s="54">
        <f t="shared" si="895"/>
        <v>0</v>
      </c>
      <c r="AK562" s="54">
        <f t="shared" si="895"/>
        <v>0</v>
      </c>
      <c r="AL562" s="53">
        <f t="shared" si="895"/>
        <v>0</v>
      </c>
      <c r="AM562" s="53">
        <f t="shared" si="895"/>
        <v>0</v>
      </c>
      <c r="AN562" s="53">
        <f t="shared" si="895"/>
        <v>0</v>
      </c>
      <c r="AO562" s="58">
        <f t="shared" si="895"/>
        <v>0</v>
      </c>
      <c r="AP562" s="42">
        <f t="shared" si="895"/>
        <v>0</v>
      </c>
      <c r="AQ562" s="58">
        <f t="shared" si="895"/>
        <v>0</v>
      </c>
      <c r="AR562" s="42">
        <f t="shared" si="895"/>
        <v>0</v>
      </c>
      <c r="AS562" s="58">
        <f t="shared" si="895"/>
        <v>0</v>
      </c>
      <c r="AT562" s="42">
        <f t="shared" si="895"/>
        <v>0</v>
      </c>
      <c r="AU562" s="58">
        <f t="shared" si="895"/>
        <v>0</v>
      </c>
      <c r="AV562" s="42">
        <f t="shared" si="895"/>
        <v>0</v>
      </c>
      <c r="AW562" s="58">
        <f t="shared" si="895"/>
        <v>0</v>
      </c>
      <c r="AX562" s="42">
        <f t="shared" si="895"/>
        <v>0</v>
      </c>
      <c r="AY562" s="58">
        <f t="shared" si="895"/>
        <v>0</v>
      </c>
      <c r="AZ562" s="42">
        <f t="shared" si="895"/>
        <v>0</v>
      </c>
      <c r="BA562" s="58">
        <f t="shared" si="895"/>
        <v>23.435896006353918</v>
      </c>
      <c r="BB562" s="42">
        <f t="shared" si="895"/>
        <v>0</v>
      </c>
      <c r="BC562" s="58">
        <f t="shared" si="895"/>
        <v>0</v>
      </c>
      <c r="BD562" s="42">
        <f t="shared" si="895"/>
        <v>0</v>
      </c>
      <c r="BE562" s="58">
        <f t="shared" si="895"/>
        <v>0</v>
      </c>
      <c r="BF562" s="42">
        <f t="shared" si="895"/>
        <v>0</v>
      </c>
      <c r="BG562" s="58">
        <f t="shared" si="895"/>
        <v>0</v>
      </c>
      <c r="BH562" s="42">
        <f t="shared" si="895"/>
        <v>0</v>
      </c>
      <c r="BI562" s="58">
        <f t="shared" si="895"/>
        <v>0</v>
      </c>
      <c r="BJ562" s="42">
        <f t="shared" si="895"/>
        <v>0</v>
      </c>
      <c r="BK562" s="58">
        <f t="shared" si="895"/>
        <v>0</v>
      </c>
      <c r="BL562" s="42">
        <f t="shared" si="895"/>
        <v>0</v>
      </c>
      <c r="BM562" s="58">
        <f t="shared" si="895"/>
        <v>0</v>
      </c>
      <c r="BN562" s="42">
        <f t="shared" si="895"/>
        <v>0</v>
      </c>
      <c r="BO562" s="58">
        <f t="shared" si="895"/>
        <v>0</v>
      </c>
      <c r="BP562" s="42">
        <f t="shared" si="895"/>
        <v>0</v>
      </c>
      <c r="BQ562" s="58">
        <f t="shared" ref="BQ562:DD562" si="896">IF(INDEX($E$8:$CE$86,MATCH($C562,$C$8:$C$86,0),MATCH(BQ$540,$E$6:$CE$6,0)),BQ450/INDEX($E$8:$CE$86,MATCH($C562,$C$8:$C$86,0),MATCH(BQ$540,$E$6:$CE$6,0))*INDEX($E$8:$CE$86,MATCH($C562,$C$8:$C$86,0),MATCH(BQ$540,$E$6:$CE$6,0)),0)</f>
        <v>0</v>
      </c>
      <c r="BR562" s="42">
        <f t="shared" si="896"/>
        <v>0</v>
      </c>
      <c r="BS562" s="58">
        <f t="shared" si="896"/>
        <v>0</v>
      </c>
      <c r="BT562" s="42">
        <f t="shared" si="896"/>
        <v>0</v>
      </c>
      <c r="BU562" s="58">
        <f t="shared" si="896"/>
        <v>0</v>
      </c>
      <c r="BV562" s="42">
        <f t="shared" si="896"/>
        <v>0</v>
      </c>
      <c r="BW562" s="58">
        <f t="shared" si="896"/>
        <v>0</v>
      </c>
      <c r="BX562" s="42">
        <f t="shared" si="896"/>
        <v>0</v>
      </c>
      <c r="BY562" s="58">
        <f t="shared" si="896"/>
        <v>0</v>
      </c>
      <c r="BZ562" s="42">
        <f t="shared" si="896"/>
        <v>0</v>
      </c>
      <c r="CA562" s="58">
        <f t="shared" si="896"/>
        <v>0</v>
      </c>
      <c r="CB562" s="42">
        <f t="shared" si="896"/>
        <v>0</v>
      </c>
      <c r="CC562" s="58">
        <f t="shared" si="896"/>
        <v>0</v>
      </c>
      <c r="CD562" s="42">
        <f t="shared" si="896"/>
        <v>0</v>
      </c>
      <c r="CE562" s="58">
        <f t="shared" si="896"/>
        <v>0</v>
      </c>
      <c r="CF562" s="42">
        <f t="shared" si="896"/>
        <v>0</v>
      </c>
      <c r="CG562" s="58">
        <f t="shared" si="896"/>
        <v>0</v>
      </c>
      <c r="CH562" s="42">
        <f t="shared" si="896"/>
        <v>0</v>
      </c>
      <c r="CI562" s="58">
        <f t="shared" si="896"/>
        <v>0</v>
      </c>
      <c r="CJ562" s="42">
        <f t="shared" si="896"/>
        <v>0</v>
      </c>
      <c r="CK562" s="58">
        <f t="shared" si="896"/>
        <v>0</v>
      </c>
      <c r="CL562" s="42">
        <f t="shared" si="896"/>
        <v>0</v>
      </c>
      <c r="CM562" s="58">
        <f t="shared" si="896"/>
        <v>0</v>
      </c>
      <c r="CN562" s="42">
        <f t="shared" si="896"/>
        <v>0</v>
      </c>
      <c r="CO562" s="58">
        <f t="shared" si="896"/>
        <v>0</v>
      </c>
      <c r="CP562" s="42">
        <f t="shared" si="896"/>
        <v>0</v>
      </c>
      <c r="CQ562" s="58">
        <f t="shared" si="896"/>
        <v>0</v>
      </c>
      <c r="CR562" s="42">
        <f t="shared" si="896"/>
        <v>0</v>
      </c>
      <c r="CS562" s="58">
        <f t="shared" si="896"/>
        <v>0</v>
      </c>
      <c r="CT562" s="42">
        <f t="shared" si="896"/>
        <v>0</v>
      </c>
      <c r="CU562" s="58">
        <f t="shared" si="896"/>
        <v>0</v>
      </c>
      <c r="CV562" s="42">
        <f t="shared" si="896"/>
        <v>0</v>
      </c>
      <c r="CW562" s="58">
        <f t="shared" si="896"/>
        <v>0</v>
      </c>
      <c r="CX562" s="42">
        <f t="shared" si="896"/>
        <v>0</v>
      </c>
      <c r="CY562" s="58">
        <f t="shared" si="896"/>
        <v>0</v>
      </c>
      <c r="CZ562" s="42">
        <f t="shared" si="896"/>
        <v>0</v>
      </c>
      <c r="DA562" s="58">
        <f t="shared" si="896"/>
        <v>0</v>
      </c>
      <c r="DB562" s="42">
        <f t="shared" si="896"/>
        <v>0</v>
      </c>
      <c r="DC562" s="58">
        <f t="shared" si="896"/>
        <v>0</v>
      </c>
      <c r="DD562" s="60">
        <f t="shared" si="896"/>
        <v>0</v>
      </c>
      <c r="DE562" s="3"/>
    </row>
    <row r="563" spans="1:109" x14ac:dyDescent="0.35">
      <c r="A563" s="3"/>
      <c r="B563" s="3" t="s">
        <v>3988</v>
      </c>
      <c r="C563" s="39" t="s">
        <v>509</v>
      </c>
      <c r="D563" s="3" t="s">
        <v>511</v>
      </c>
      <c r="E563" s="56">
        <f t="shared" ref="E563:BP563" si="897">IF(INDEX($E$8:$CE$86,MATCH($C563,$C$8:$C$86,0),MATCH(E$540,$E$6:$CE$6,0)),E451/INDEX($E$8:$CE$86,MATCH($C563,$C$8:$C$86,0),MATCH(E$540,$E$6:$CE$6,0))*INDEX($E$8:$CE$86,MATCH($C563,$C$8:$C$86,0),MATCH(E$540,$E$6:$CE$6,0)),0)</f>
        <v>0</v>
      </c>
      <c r="F563" s="54">
        <f t="shared" si="897"/>
        <v>0</v>
      </c>
      <c r="G563" s="54">
        <f t="shared" si="897"/>
        <v>0</v>
      </c>
      <c r="H563" s="54">
        <f t="shared" si="897"/>
        <v>0</v>
      </c>
      <c r="I563" s="54">
        <f t="shared" si="897"/>
        <v>0</v>
      </c>
      <c r="J563" s="53">
        <f t="shared" si="897"/>
        <v>0</v>
      </c>
      <c r="K563" s="53">
        <f t="shared" si="897"/>
        <v>0</v>
      </c>
      <c r="L563" s="53">
        <f t="shared" si="897"/>
        <v>0</v>
      </c>
      <c r="M563" s="53">
        <f t="shared" si="897"/>
        <v>0</v>
      </c>
      <c r="N563" s="54">
        <f t="shared" si="897"/>
        <v>0</v>
      </c>
      <c r="O563" s="54">
        <f t="shared" si="897"/>
        <v>0</v>
      </c>
      <c r="P563" s="54">
        <f t="shared" si="897"/>
        <v>0</v>
      </c>
      <c r="Q563" s="53">
        <f t="shared" si="897"/>
        <v>0</v>
      </c>
      <c r="R563" s="53">
        <f t="shared" si="897"/>
        <v>0</v>
      </c>
      <c r="S563" s="53">
        <f t="shared" si="897"/>
        <v>0</v>
      </c>
      <c r="T563" s="53">
        <f t="shared" si="897"/>
        <v>0</v>
      </c>
      <c r="U563" s="54">
        <f t="shared" si="897"/>
        <v>0</v>
      </c>
      <c r="V563" s="54">
        <f t="shared" si="897"/>
        <v>0</v>
      </c>
      <c r="W563" s="54">
        <f t="shared" si="897"/>
        <v>0</v>
      </c>
      <c r="X563" s="53">
        <f t="shared" si="897"/>
        <v>0</v>
      </c>
      <c r="Y563" s="54">
        <f t="shared" si="897"/>
        <v>0</v>
      </c>
      <c r="Z563" s="53">
        <f t="shared" si="897"/>
        <v>3.9727259482542333E-2</v>
      </c>
      <c r="AA563" s="53">
        <f t="shared" si="897"/>
        <v>0</v>
      </c>
      <c r="AB563" s="53">
        <f t="shared" si="897"/>
        <v>0</v>
      </c>
      <c r="AC563" s="53">
        <f t="shared" si="897"/>
        <v>0</v>
      </c>
      <c r="AD563" s="54">
        <f t="shared" si="897"/>
        <v>0</v>
      </c>
      <c r="AE563" s="54">
        <f t="shared" si="897"/>
        <v>0</v>
      </c>
      <c r="AF563" s="54">
        <f t="shared" si="897"/>
        <v>0</v>
      </c>
      <c r="AG563" s="54">
        <f t="shared" si="897"/>
        <v>0</v>
      </c>
      <c r="AH563" s="53">
        <f t="shared" si="897"/>
        <v>0</v>
      </c>
      <c r="AI563" s="53">
        <f t="shared" si="897"/>
        <v>0</v>
      </c>
      <c r="AJ563" s="53">
        <f t="shared" si="897"/>
        <v>0</v>
      </c>
      <c r="AK563" s="53">
        <f t="shared" si="897"/>
        <v>0</v>
      </c>
      <c r="AL563" s="54">
        <f t="shared" si="897"/>
        <v>0</v>
      </c>
      <c r="AM563" s="54">
        <f t="shared" si="897"/>
        <v>0</v>
      </c>
      <c r="AN563" s="54">
        <f t="shared" si="897"/>
        <v>0</v>
      </c>
      <c r="AO563" s="53">
        <f t="shared" si="897"/>
        <v>0</v>
      </c>
      <c r="AP563" s="54">
        <f t="shared" si="897"/>
        <v>0</v>
      </c>
      <c r="AQ563" s="53">
        <f t="shared" si="897"/>
        <v>0</v>
      </c>
      <c r="AR563" s="54">
        <f t="shared" si="897"/>
        <v>0</v>
      </c>
      <c r="AS563" s="53">
        <f t="shared" si="897"/>
        <v>0</v>
      </c>
      <c r="AT563" s="54">
        <f t="shared" si="897"/>
        <v>0</v>
      </c>
      <c r="AU563" s="53">
        <f t="shared" si="897"/>
        <v>0</v>
      </c>
      <c r="AV563" s="54">
        <f t="shared" si="897"/>
        <v>0</v>
      </c>
      <c r="AW563" s="53">
        <f t="shared" si="897"/>
        <v>0</v>
      </c>
      <c r="AX563" s="54">
        <f t="shared" si="897"/>
        <v>0</v>
      </c>
      <c r="AY563" s="53">
        <f t="shared" si="897"/>
        <v>0</v>
      </c>
      <c r="AZ563" s="54">
        <f t="shared" si="897"/>
        <v>0</v>
      </c>
      <c r="BA563" s="53">
        <f t="shared" si="897"/>
        <v>0</v>
      </c>
      <c r="BB563" s="54">
        <f t="shared" si="897"/>
        <v>0</v>
      </c>
      <c r="BC563" s="53">
        <f t="shared" si="897"/>
        <v>0</v>
      </c>
      <c r="BD563" s="54">
        <f t="shared" si="897"/>
        <v>0</v>
      </c>
      <c r="BE563" s="53">
        <f t="shared" si="897"/>
        <v>0</v>
      </c>
      <c r="BF563" s="54">
        <f t="shared" si="897"/>
        <v>0</v>
      </c>
      <c r="BG563" s="53">
        <f t="shared" si="897"/>
        <v>0</v>
      </c>
      <c r="BH563" s="54">
        <f t="shared" si="897"/>
        <v>0</v>
      </c>
      <c r="BI563" s="53">
        <f t="shared" si="897"/>
        <v>0</v>
      </c>
      <c r="BJ563" s="54">
        <f t="shared" si="897"/>
        <v>0</v>
      </c>
      <c r="BK563" s="53">
        <f t="shared" si="897"/>
        <v>0</v>
      </c>
      <c r="BL563" s="54">
        <f t="shared" si="897"/>
        <v>0</v>
      </c>
      <c r="BM563" s="53">
        <f t="shared" si="897"/>
        <v>0</v>
      </c>
      <c r="BN563" s="54">
        <f t="shared" si="897"/>
        <v>0</v>
      </c>
      <c r="BO563" s="53">
        <f t="shared" si="897"/>
        <v>0</v>
      </c>
      <c r="BP563" s="54">
        <f t="shared" si="897"/>
        <v>0</v>
      </c>
      <c r="BQ563" s="53">
        <f t="shared" ref="BQ563:DD563" si="898">IF(INDEX($E$8:$CE$86,MATCH($C563,$C$8:$C$86,0),MATCH(BQ$540,$E$6:$CE$6,0)),BQ451/INDEX($E$8:$CE$86,MATCH($C563,$C$8:$C$86,0),MATCH(BQ$540,$E$6:$CE$6,0))*INDEX($E$8:$CE$86,MATCH($C563,$C$8:$C$86,0),MATCH(BQ$540,$E$6:$CE$6,0)),0)</f>
        <v>0</v>
      </c>
      <c r="BR563" s="54">
        <f t="shared" si="898"/>
        <v>0</v>
      </c>
      <c r="BS563" s="53">
        <f t="shared" si="898"/>
        <v>0</v>
      </c>
      <c r="BT563" s="54">
        <f t="shared" si="898"/>
        <v>0</v>
      </c>
      <c r="BU563" s="53">
        <f t="shared" si="898"/>
        <v>0</v>
      </c>
      <c r="BV563" s="54">
        <f t="shared" si="898"/>
        <v>0</v>
      </c>
      <c r="BW563" s="53">
        <f t="shared" si="898"/>
        <v>0</v>
      </c>
      <c r="BX563" s="54">
        <f t="shared" si="898"/>
        <v>0</v>
      </c>
      <c r="BY563" s="53">
        <f t="shared" si="898"/>
        <v>0</v>
      </c>
      <c r="BZ563" s="54">
        <f t="shared" si="898"/>
        <v>0</v>
      </c>
      <c r="CA563" s="53">
        <f t="shared" si="898"/>
        <v>0</v>
      </c>
      <c r="CB563" s="54">
        <f t="shared" si="898"/>
        <v>0</v>
      </c>
      <c r="CC563" s="53">
        <f t="shared" si="898"/>
        <v>0</v>
      </c>
      <c r="CD563" s="54">
        <f t="shared" si="898"/>
        <v>0</v>
      </c>
      <c r="CE563" s="53">
        <f t="shared" si="898"/>
        <v>0</v>
      </c>
      <c r="CF563" s="54">
        <f t="shared" si="898"/>
        <v>0</v>
      </c>
      <c r="CG563" s="53">
        <f t="shared" si="898"/>
        <v>0</v>
      </c>
      <c r="CH563" s="54">
        <f t="shared" si="898"/>
        <v>0</v>
      </c>
      <c r="CI563" s="53">
        <f t="shared" si="898"/>
        <v>0</v>
      </c>
      <c r="CJ563" s="54">
        <f t="shared" si="898"/>
        <v>0</v>
      </c>
      <c r="CK563" s="53">
        <f t="shared" si="898"/>
        <v>0</v>
      </c>
      <c r="CL563" s="54">
        <f t="shared" si="898"/>
        <v>0</v>
      </c>
      <c r="CM563" s="53">
        <f t="shared" si="898"/>
        <v>0</v>
      </c>
      <c r="CN563" s="54">
        <f t="shared" si="898"/>
        <v>0</v>
      </c>
      <c r="CO563" s="53">
        <f t="shared" si="898"/>
        <v>0</v>
      </c>
      <c r="CP563" s="54">
        <f t="shared" si="898"/>
        <v>0</v>
      </c>
      <c r="CQ563" s="53">
        <f t="shared" si="898"/>
        <v>0</v>
      </c>
      <c r="CR563" s="54">
        <f t="shared" si="898"/>
        <v>0</v>
      </c>
      <c r="CS563" s="53">
        <f t="shared" si="898"/>
        <v>0</v>
      </c>
      <c r="CT563" s="54">
        <f t="shared" si="898"/>
        <v>0</v>
      </c>
      <c r="CU563" s="53">
        <f t="shared" si="898"/>
        <v>0</v>
      </c>
      <c r="CV563" s="54">
        <f t="shared" si="898"/>
        <v>0</v>
      </c>
      <c r="CW563" s="53">
        <f t="shared" si="898"/>
        <v>0</v>
      </c>
      <c r="CX563" s="54">
        <f t="shared" si="898"/>
        <v>0</v>
      </c>
      <c r="CY563" s="53">
        <f t="shared" si="898"/>
        <v>0</v>
      </c>
      <c r="CZ563" s="54">
        <f t="shared" si="898"/>
        <v>0</v>
      </c>
      <c r="DA563" s="53">
        <f t="shared" si="898"/>
        <v>0</v>
      </c>
      <c r="DB563" s="54">
        <f t="shared" si="898"/>
        <v>0</v>
      </c>
      <c r="DC563" s="53">
        <f t="shared" si="898"/>
        <v>0</v>
      </c>
      <c r="DD563" s="57">
        <f t="shared" si="898"/>
        <v>0</v>
      </c>
      <c r="DE563" s="3"/>
    </row>
    <row r="564" spans="1:109" x14ac:dyDescent="0.35">
      <c r="A564" s="3"/>
      <c r="B564" s="3" t="s">
        <v>3989</v>
      </c>
      <c r="C564" s="39" t="str">
        <f t="shared" ref="C564:C577" si="899">C563</f>
        <v>A29</v>
      </c>
      <c r="D564" s="3" t="s">
        <v>513</v>
      </c>
      <c r="E564" s="56">
        <f t="shared" ref="E564:BP564" si="900">IF(INDEX($E$8:$CE$86,MATCH($C564,$C$8:$C$86,0),MATCH(E$540,$E$6:$CE$6,0)),E452/INDEX($E$8:$CE$86,MATCH($C564,$C$8:$C$86,0),MATCH(E$540,$E$6:$CE$6,0))*INDEX($E$8:$CE$86,MATCH($C564,$C$8:$C$86,0),MATCH(E$540,$E$6:$CE$6,0)),0)</f>
        <v>0</v>
      </c>
      <c r="F564" s="54">
        <f t="shared" si="900"/>
        <v>0</v>
      </c>
      <c r="G564" s="54">
        <f t="shared" si="900"/>
        <v>0</v>
      </c>
      <c r="H564" s="54">
        <f t="shared" si="900"/>
        <v>0</v>
      </c>
      <c r="I564" s="54">
        <f t="shared" si="900"/>
        <v>0</v>
      </c>
      <c r="J564" s="53">
        <f t="shared" si="900"/>
        <v>0</v>
      </c>
      <c r="K564" s="53">
        <f t="shared" si="900"/>
        <v>0</v>
      </c>
      <c r="L564" s="53">
        <f t="shared" si="900"/>
        <v>0</v>
      </c>
      <c r="M564" s="53">
        <f t="shared" si="900"/>
        <v>0</v>
      </c>
      <c r="N564" s="54">
        <f t="shared" si="900"/>
        <v>0</v>
      </c>
      <c r="O564" s="54">
        <f t="shared" si="900"/>
        <v>0</v>
      </c>
      <c r="P564" s="54">
        <f t="shared" si="900"/>
        <v>0</v>
      </c>
      <c r="Q564" s="53">
        <f t="shared" si="900"/>
        <v>0</v>
      </c>
      <c r="R564" s="53">
        <f t="shared" si="900"/>
        <v>0</v>
      </c>
      <c r="S564" s="53">
        <f t="shared" si="900"/>
        <v>0</v>
      </c>
      <c r="T564" s="53">
        <f t="shared" si="900"/>
        <v>0</v>
      </c>
      <c r="U564" s="54">
        <f t="shared" si="900"/>
        <v>0</v>
      </c>
      <c r="V564" s="54">
        <f t="shared" si="900"/>
        <v>0</v>
      </c>
      <c r="W564" s="54">
        <f t="shared" si="900"/>
        <v>0</v>
      </c>
      <c r="X564" s="53">
        <f t="shared" si="900"/>
        <v>0</v>
      </c>
      <c r="Y564" s="54">
        <f t="shared" si="900"/>
        <v>0</v>
      </c>
      <c r="Z564" s="53">
        <f t="shared" si="900"/>
        <v>0</v>
      </c>
      <c r="AA564" s="53">
        <f t="shared" si="900"/>
        <v>9.0976768013925804E-2</v>
      </c>
      <c r="AB564" s="53">
        <f t="shared" si="900"/>
        <v>0</v>
      </c>
      <c r="AC564" s="53">
        <f t="shared" si="900"/>
        <v>0</v>
      </c>
      <c r="AD564" s="54">
        <f t="shared" si="900"/>
        <v>0</v>
      </c>
      <c r="AE564" s="54">
        <f t="shared" si="900"/>
        <v>0</v>
      </c>
      <c r="AF564" s="54">
        <f t="shared" si="900"/>
        <v>0</v>
      </c>
      <c r="AG564" s="54">
        <f t="shared" si="900"/>
        <v>0</v>
      </c>
      <c r="AH564" s="53">
        <f t="shared" si="900"/>
        <v>0</v>
      </c>
      <c r="AI564" s="53">
        <f t="shared" si="900"/>
        <v>0</v>
      </c>
      <c r="AJ564" s="53">
        <f t="shared" si="900"/>
        <v>0</v>
      </c>
      <c r="AK564" s="53">
        <f t="shared" si="900"/>
        <v>0</v>
      </c>
      <c r="AL564" s="54">
        <f t="shared" si="900"/>
        <v>0</v>
      </c>
      <c r="AM564" s="54">
        <f t="shared" si="900"/>
        <v>0</v>
      </c>
      <c r="AN564" s="54">
        <f t="shared" si="900"/>
        <v>0</v>
      </c>
      <c r="AO564" s="53">
        <f t="shared" si="900"/>
        <v>0</v>
      </c>
      <c r="AP564" s="54">
        <f t="shared" si="900"/>
        <v>0</v>
      </c>
      <c r="AQ564" s="53">
        <f t="shared" si="900"/>
        <v>0</v>
      </c>
      <c r="AR564" s="54">
        <f t="shared" si="900"/>
        <v>0</v>
      </c>
      <c r="AS564" s="53">
        <f t="shared" si="900"/>
        <v>0</v>
      </c>
      <c r="AT564" s="54">
        <f t="shared" si="900"/>
        <v>0</v>
      </c>
      <c r="AU564" s="53">
        <f t="shared" si="900"/>
        <v>0</v>
      </c>
      <c r="AV564" s="54">
        <f t="shared" si="900"/>
        <v>0</v>
      </c>
      <c r="AW564" s="53">
        <f t="shared" si="900"/>
        <v>0</v>
      </c>
      <c r="AX564" s="54">
        <f t="shared" si="900"/>
        <v>0</v>
      </c>
      <c r="AY564" s="53">
        <f t="shared" si="900"/>
        <v>0</v>
      </c>
      <c r="AZ564" s="54">
        <f t="shared" si="900"/>
        <v>0</v>
      </c>
      <c r="BA564" s="53">
        <f t="shared" si="900"/>
        <v>0</v>
      </c>
      <c r="BB564" s="54">
        <f t="shared" si="900"/>
        <v>0</v>
      </c>
      <c r="BC564" s="53">
        <f t="shared" si="900"/>
        <v>0</v>
      </c>
      <c r="BD564" s="54">
        <f t="shared" si="900"/>
        <v>0</v>
      </c>
      <c r="BE564" s="53">
        <f t="shared" si="900"/>
        <v>0</v>
      </c>
      <c r="BF564" s="54">
        <f t="shared" si="900"/>
        <v>0</v>
      </c>
      <c r="BG564" s="53">
        <f t="shared" si="900"/>
        <v>0</v>
      </c>
      <c r="BH564" s="54">
        <f t="shared" si="900"/>
        <v>0</v>
      </c>
      <c r="BI564" s="53">
        <f t="shared" si="900"/>
        <v>0</v>
      </c>
      <c r="BJ564" s="54">
        <f t="shared" si="900"/>
        <v>0</v>
      </c>
      <c r="BK564" s="53">
        <f t="shared" si="900"/>
        <v>0</v>
      </c>
      <c r="BL564" s="54">
        <f t="shared" si="900"/>
        <v>0</v>
      </c>
      <c r="BM564" s="53">
        <f t="shared" si="900"/>
        <v>0</v>
      </c>
      <c r="BN564" s="54">
        <f t="shared" si="900"/>
        <v>0</v>
      </c>
      <c r="BO564" s="53">
        <f t="shared" si="900"/>
        <v>0</v>
      </c>
      <c r="BP564" s="54">
        <f t="shared" si="900"/>
        <v>0</v>
      </c>
      <c r="BQ564" s="53">
        <f t="shared" ref="BQ564:DD564" si="901">IF(INDEX($E$8:$CE$86,MATCH($C564,$C$8:$C$86,0),MATCH(BQ$540,$E$6:$CE$6,0)),BQ452/INDEX($E$8:$CE$86,MATCH($C564,$C$8:$C$86,0),MATCH(BQ$540,$E$6:$CE$6,0))*INDEX($E$8:$CE$86,MATCH($C564,$C$8:$C$86,0),MATCH(BQ$540,$E$6:$CE$6,0)),0)</f>
        <v>0</v>
      </c>
      <c r="BR564" s="54">
        <f t="shared" si="901"/>
        <v>0</v>
      </c>
      <c r="BS564" s="53">
        <f t="shared" si="901"/>
        <v>0</v>
      </c>
      <c r="BT564" s="54">
        <f t="shared" si="901"/>
        <v>0</v>
      </c>
      <c r="BU564" s="53">
        <f t="shared" si="901"/>
        <v>0</v>
      </c>
      <c r="BV564" s="54">
        <f t="shared" si="901"/>
        <v>0</v>
      </c>
      <c r="BW564" s="53">
        <f t="shared" si="901"/>
        <v>0</v>
      </c>
      <c r="BX564" s="54">
        <f t="shared" si="901"/>
        <v>0</v>
      </c>
      <c r="BY564" s="53">
        <f t="shared" si="901"/>
        <v>0</v>
      </c>
      <c r="BZ564" s="54">
        <f t="shared" si="901"/>
        <v>0</v>
      </c>
      <c r="CA564" s="53">
        <f t="shared" si="901"/>
        <v>0</v>
      </c>
      <c r="CB564" s="54">
        <f t="shared" si="901"/>
        <v>0</v>
      </c>
      <c r="CC564" s="53">
        <f t="shared" si="901"/>
        <v>0</v>
      </c>
      <c r="CD564" s="54">
        <f t="shared" si="901"/>
        <v>0</v>
      </c>
      <c r="CE564" s="53">
        <f t="shared" si="901"/>
        <v>0</v>
      </c>
      <c r="CF564" s="54">
        <f t="shared" si="901"/>
        <v>0</v>
      </c>
      <c r="CG564" s="53">
        <f t="shared" si="901"/>
        <v>0</v>
      </c>
      <c r="CH564" s="54">
        <f t="shared" si="901"/>
        <v>0</v>
      </c>
      <c r="CI564" s="53">
        <f t="shared" si="901"/>
        <v>0</v>
      </c>
      <c r="CJ564" s="54">
        <f t="shared" si="901"/>
        <v>0</v>
      </c>
      <c r="CK564" s="53">
        <f t="shared" si="901"/>
        <v>0</v>
      </c>
      <c r="CL564" s="54">
        <f t="shared" si="901"/>
        <v>0</v>
      </c>
      <c r="CM564" s="53">
        <f t="shared" si="901"/>
        <v>0</v>
      </c>
      <c r="CN564" s="54">
        <f t="shared" si="901"/>
        <v>0</v>
      </c>
      <c r="CO564" s="53">
        <f t="shared" si="901"/>
        <v>0</v>
      </c>
      <c r="CP564" s="54">
        <f t="shared" si="901"/>
        <v>0</v>
      </c>
      <c r="CQ564" s="53">
        <f t="shared" si="901"/>
        <v>0</v>
      </c>
      <c r="CR564" s="54">
        <f t="shared" si="901"/>
        <v>0</v>
      </c>
      <c r="CS564" s="53">
        <f t="shared" si="901"/>
        <v>0</v>
      </c>
      <c r="CT564" s="54">
        <f t="shared" si="901"/>
        <v>0</v>
      </c>
      <c r="CU564" s="53">
        <f t="shared" si="901"/>
        <v>0</v>
      </c>
      <c r="CV564" s="54">
        <f t="shared" si="901"/>
        <v>0</v>
      </c>
      <c r="CW564" s="53">
        <f t="shared" si="901"/>
        <v>0</v>
      </c>
      <c r="CX564" s="54">
        <f t="shared" si="901"/>
        <v>0</v>
      </c>
      <c r="CY564" s="53">
        <f t="shared" si="901"/>
        <v>0</v>
      </c>
      <c r="CZ564" s="54">
        <f t="shared" si="901"/>
        <v>0</v>
      </c>
      <c r="DA564" s="53">
        <f t="shared" si="901"/>
        <v>0</v>
      </c>
      <c r="DB564" s="54">
        <f t="shared" si="901"/>
        <v>0</v>
      </c>
      <c r="DC564" s="53">
        <f t="shared" si="901"/>
        <v>0</v>
      </c>
      <c r="DD564" s="57">
        <f t="shared" si="901"/>
        <v>0</v>
      </c>
      <c r="DE564" s="3"/>
    </row>
    <row r="565" spans="1:109" x14ac:dyDescent="0.35">
      <c r="A565" s="3"/>
      <c r="B565" s="3" t="s">
        <v>3990</v>
      </c>
      <c r="C565" s="39" t="str">
        <f t="shared" si="899"/>
        <v>A29</v>
      </c>
      <c r="D565" s="3" t="s">
        <v>515</v>
      </c>
      <c r="E565" s="56">
        <f t="shared" ref="E565:BP565" si="902">IF(INDEX($E$8:$CE$86,MATCH($C565,$C$8:$C$86,0),MATCH(E$540,$E$6:$CE$6,0)),E453/INDEX($E$8:$CE$86,MATCH($C565,$C$8:$C$86,0),MATCH(E$540,$E$6:$CE$6,0))*INDEX($E$8:$CE$86,MATCH($C565,$C$8:$C$86,0),MATCH(E$540,$E$6:$CE$6,0)),0)</f>
        <v>0</v>
      </c>
      <c r="F565" s="54">
        <f t="shared" si="902"/>
        <v>0</v>
      </c>
      <c r="G565" s="54">
        <f t="shared" si="902"/>
        <v>0</v>
      </c>
      <c r="H565" s="54">
        <f t="shared" si="902"/>
        <v>0</v>
      </c>
      <c r="I565" s="54">
        <f t="shared" si="902"/>
        <v>0</v>
      </c>
      <c r="J565" s="53">
        <f t="shared" si="902"/>
        <v>0</v>
      </c>
      <c r="K565" s="53">
        <f t="shared" si="902"/>
        <v>0</v>
      </c>
      <c r="L565" s="53">
        <f t="shared" si="902"/>
        <v>0</v>
      </c>
      <c r="M565" s="53">
        <f t="shared" si="902"/>
        <v>0</v>
      </c>
      <c r="N565" s="54">
        <f t="shared" si="902"/>
        <v>0</v>
      </c>
      <c r="O565" s="54">
        <f t="shared" si="902"/>
        <v>0</v>
      </c>
      <c r="P565" s="54">
        <f t="shared" si="902"/>
        <v>0</v>
      </c>
      <c r="Q565" s="53">
        <f t="shared" si="902"/>
        <v>0</v>
      </c>
      <c r="R565" s="53">
        <f t="shared" si="902"/>
        <v>0</v>
      </c>
      <c r="S565" s="53">
        <f t="shared" si="902"/>
        <v>0</v>
      </c>
      <c r="T565" s="53">
        <f t="shared" si="902"/>
        <v>0</v>
      </c>
      <c r="U565" s="54">
        <f t="shared" si="902"/>
        <v>0</v>
      </c>
      <c r="V565" s="54">
        <f t="shared" si="902"/>
        <v>0</v>
      </c>
      <c r="W565" s="54">
        <f t="shared" si="902"/>
        <v>0</v>
      </c>
      <c r="X565" s="53">
        <f t="shared" si="902"/>
        <v>0</v>
      </c>
      <c r="Y565" s="54">
        <f t="shared" si="902"/>
        <v>0</v>
      </c>
      <c r="Z565" s="53">
        <f t="shared" si="902"/>
        <v>0</v>
      </c>
      <c r="AA565" s="53">
        <f t="shared" si="902"/>
        <v>0</v>
      </c>
      <c r="AB565" s="53">
        <f t="shared" si="902"/>
        <v>5.2910493727150718E-2</v>
      </c>
      <c r="AC565" s="53">
        <f t="shared" si="902"/>
        <v>0</v>
      </c>
      <c r="AD565" s="54">
        <f t="shared" si="902"/>
        <v>0</v>
      </c>
      <c r="AE565" s="54">
        <f t="shared" si="902"/>
        <v>0</v>
      </c>
      <c r="AF565" s="54">
        <f t="shared" si="902"/>
        <v>0</v>
      </c>
      <c r="AG565" s="54">
        <f t="shared" si="902"/>
        <v>0</v>
      </c>
      <c r="AH565" s="53">
        <f t="shared" si="902"/>
        <v>0</v>
      </c>
      <c r="AI565" s="53">
        <f t="shared" si="902"/>
        <v>0</v>
      </c>
      <c r="AJ565" s="53">
        <f t="shared" si="902"/>
        <v>0</v>
      </c>
      <c r="AK565" s="53">
        <f t="shared" si="902"/>
        <v>0</v>
      </c>
      <c r="AL565" s="54">
        <f t="shared" si="902"/>
        <v>0</v>
      </c>
      <c r="AM565" s="54">
        <f t="shared" si="902"/>
        <v>0</v>
      </c>
      <c r="AN565" s="54">
        <f t="shared" si="902"/>
        <v>0</v>
      </c>
      <c r="AO565" s="53">
        <f t="shared" si="902"/>
        <v>0</v>
      </c>
      <c r="AP565" s="54">
        <f t="shared" si="902"/>
        <v>0</v>
      </c>
      <c r="AQ565" s="53">
        <f t="shared" si="902"/>
        <v>0</v>
      </c>
      <c r="AR565" s="54">
        <f t="shared" si="902"/>
        <v>0</v>
      </c>
      <c r="AS565" s="53">
        <f t="shared" si="902"/>
        <v>0</v>
      </c>
      <c r="AT565" s="54">
        <f t="shared" si="902"/>
        <v>0</v>
      </c>
      <c r="AU565" s="53">
        <f t="shared" si="902"/>
        <v>0</v>
      </c>
      <c r="AV565" s="54">
        <f t="shared" si="902"/>
        <v>0</v>
      </c>
      <c r="AW565" s="53">
        <f t="shared" si="902"/>
        <v>0</v>
      </c>
      <c r="AX565" s="54">
        <f t="shared" si="902"/>
        <v>0</v>
      </c>
      <c r="AY565" s="53">
        <f t="shared" si="902"/>
        <v>0</v>
      </c>
      <c r="AZ565" s="54">
        <f t="shared" si="902"/>
        <v>0</v>
      </c>
      <c r="BA565" s="53">
        <f t="shared" si="902"/>
        <v>0</v>
      </c>
      <c r="BB565" s="54">
        <f t="shared" si="902"/>
        <v>0</v>
      </c>
      <c r="BC565" s="53">
        <f t="shared" si="902"/>
        <v>0</v>
      </c>
      <c r="BD565" s="54">
        <f t="shared" si="902"/>
        <v>0</v>
      </c>
      <c r="BE565" s="53">
        <f t="shared" si="902"/>
        <v>0</v>
      </c>
      <c r="BF565" s="54">
        <f t="shared" si="902"/>
        <v>0</v>
      </c>
      <c r="BG565" s="53">
        <f t="shared" si="902"/>
        <v>0</v>
      </c>
      <c r="BH565" s="54">
        <f t="shared" si="902"/>
        <v>0</v>
      </c>
      <c r="BI565" s="53">
        <f t="shared" si="902"/>
        <v>0</v>
      </c>
      <c r="BJ565" s="54">
        <f t="shared" si="902"/>
        <v>0</v>
      </c>
      <c r="BK565" s="53">
        <f t="shared" si="902"/>
        <v>0</v>
      </c>
      <c r="BL565" s="54">
        <f t="shared" si="902"/>
        <v>0</v>
      </c>
      <c r="BM565" s="53">
        <f t="shared" si="902"/>
        <v>0</v>
      </c>
      <c r="BN565" s="54">
        <f t="shared" si="902"/>
        <v>0</v>
      </c>
      <c r="BO565" s="53">
        <f t="shared" si="902"/>
        <v>0</v>
      </c>
      <c r="BP565" s="54">
        <f t="shared" si="902"/>
        <v>0</v>
      </c>
      <c r="BQ565" s="53">
        <f t="shared" ref="BQ565:DD565" si="903">IF(INDEX($E$8:$CE$86,MATCH($C565,$C$8:$C$86,0),MATCH(BQ$540,$E$6:$CE$6,0)),BQ453/INDEX($E$8:$CE$86,MATCH($C565,$C$8:$C$86,0),MATCH(BQ$540,$E$6:$CE$6,0))*INDEX($E$8:$CE$86,MATCH($C565,$C$8:$C$86,0),MATCH(BQ$540,$E$6:$CE$6,0)),0)</f>
        <v>0</v>
      </c>
      <c r="BR565" s="54">
        <f t="shared" si="903"/>
        <v>0</v>
      </c>
      <c r="BS565" s="53">
        <f t="shared" si="903"/>
        <v>0</v>
      </c>
      <c r="BT565" s="54">
        <f t="shared" si="903"/>
        <v>0</v>
      </c>
      <c r="BU565" s="53">
        <f t="shared" si="903"/>
        <v>0</v>
      </c>
      <c r="BV565" s="54">
        <f t="shared" si="903"/>
        <v>0</v>
      </c>
      <c r="BW565" s="53">
        <f t="shared" si="903"/>
        <v>0</v>
      </c>
      <c r="BX565" s="54">
        <f t="shared" si="903"/>
        <v>0</v>
      </c>
      <c r="BY565" s="53">
        <f t="shared" si="903"/>
        <v>0</v>
      </c>
      <c r="BZ565" s="54">
        <f t="shared" si="903"/>
        <v>0</v>
      </c>
      <c r="CA565" s="53">
        <f t="shared" si="903"/>
        <v>0</v>
      </c>
      <c r="CB565" s="54">
        <f t="shared" si="903"/>
        <v>0</v>
      </c>
      <c r="CC565" s="53">
        <f t="shared" si="903"/>
        <v>0</v>
      </c>
      <c r="CD565" s="54">
        <f t="shared" si="903"/>
        <v>0</v>
      </c>
      <c r="CE565" s="53">
        <f t="shared" si="903"/>
        <v>0</v>
      </c>
      <c r="CF565" s="54">
        <f t="shared" si="903"/>
        <v>0</v>
      </c>
      <c r="CG565" s="53">
        <f t="shared" si="903"/>
        <v>0</v>
      </c>
      <c r="CH565" s="54">
        <f t="shared" si="903"/>
        <v>0</v>
      </c>
      <c r="CI565" s="53">
        <f t="shared" si="903"/>
        <v>0</v>
      </c>
      <c r="CJ565" s="54">
        <f t="shared" si="903"/>
        <v>0</v>
      </c>
      <c r="CK565" s="53">
        <f t="shared" si="903"/>
        <v>0</v>
      </c>
      <c r="CL565" s="54">
        <f t="shared" si="903"/>
        <v>0</v>
      </c>
      <c r="CM565" s="53">
        <f t="shared" si="903"/>
        <v>0</v>
      </c>
      <c r="CN565" s="54">
        <f t="shared" si="903"/>
        <v>0</v>
      </c>
      <c r="CO565" s="53">
        <f t="shared" si="903"/>
        <v>0</v>
      </c>
      <c r="CP565" s="54">
        <f t="shared" si="903"/>
        <v>0</v>
      </c>
      <c r="CQ565" s="53">
        <f t="shared" si="903"/>
        <v>0</v>
      </c>
      <c r="CR565" s="54">
        <f t="shared" si="903"/>
        <v>0</v>
      </c>
      <c r="CS565" s="53">
        <f t="shared" si="903"/>
        <v>0</v>
      </c>
      <c r="CT565" s="54">
        <f t="shared" si="903"/>
        <v>0</v>
      </c>
      <c r="CU565" s="53">
        <f t="shared" si="903"/>
        <v>0</v>
      </c>
      <c r="CV565" s="54">
        <f t="shared" si="903"/>
        <v>0</v>
      </c>
      <c r="CW565" s="53">
        <f t="shared" si="903"/>
        <v>0</v>
      </c>
      <c r="CX565" s="54">
        <f t="shared" si="903"/>
        <v>0</v>
      </c>
      <c r="CY565" s="53">
        <f t="shared" si="903"/>
        <v>0</v>
      </c>
      <c r="CZ565" s="54">
        <f t="shared" si="903"/>
        <v>0</v>
      </c>
      <c r="DA565" s="53">
        <f t="shared" si="903"/>
        <v>0</v>
      </c>
      <c r="DB565" s="54">
        <f t="shared" si="903"/>
        <v>0</v>
      </c>
      <c r="DC565" s="53">
        <f t="shared" si="903"/>
        <v>0</v>
      </c>
      <c r="DD565" s="57">
        <f t="shared" si="903"/>
        <v>0</v>
      </c>
      <c r="DE565" s="3"/>
    </row>
    <row r="566" spans="1:109" x14ac:dyDescent="0.35">
      <c r="A566" s="3"/>
      <c r="B566" s="3" t="s">
        <v>3991</v>
      </c>
      <c r="C566" s="39" t="str">
        <f t="shared" si="899"/>
        <v>A29</v>
      </c>
      <c r="D566" s="3" t="s">
        <v>517</v>
      </c>
      <c r="E566" s="56">
        <f t="shared" ref="E566:BP566" si="904">IF(INDEX($E$8:$CE$86,MATCH($C566,$C$8:$C$86,0),MATCH(E$540,$E$6:$CE$6,0)),E454/INDEX($E$8:$CE$86,MATCH($C566,$C$8:$C$86,0),MATCH(E$540,$E$6:$CE$6,0))*INDEX($E$8:$CE$86,MATCH($C566,$C$8:$C$86,0),MATCH(E$540,$E$6:$CE$6,0)),0)</f>
        <v>0</v>
      </c>
      <c r="F566" s="54">
        <f t="shared" si="904"/>
        <v>0</v>
      </c>
      <c r="G566" s="54">
        <f t="shared" si="904"/>
        <v>0</v>
      </c>
      <c r="H566" s="54">
        <f t="shared" si="904"/>
        <v>0</v>
      </c>
      <c r="I566" s="54">
        <f t="shared" si="904"/>
        <v>0</v>
      </c>
      <c r="J566" s="53">
        <f t="shared" si="904"/>
        <v>0</v>
      </c>
      <c r="K566" s="53">
        <f t="shared" si="904"/>
        <v>0</v>
      </c>
      <c r="L566" s="53">
        <f t="shared" si="904"/>
        <v>0</v>
      </c>
      <c r="M566" s="53">
        <f t="shared" si="904"/>
        <v>0</v>
      </c>
      <c r="N566" s="54">
        <f t="shared" si="904"/>
        <v>0</v>
      </c>
      <c r="O566" s="54">
        <f t="shared" si="904"/>
        <v>0</v>
      </c>
      <c r="P566" s="54">
        <f t="shared" si="904"/>
        <v>0</v>
      </c>
      <c r="Q566" s="53">
        <f t="shared" si="904"/>
        <v>0</v>
      </c>
      <c r="R566" s="53">
        <f t="shared" si="904"/>
        <v>0</v>
      </c>
      <c r="S566" s="53">
        <f t="shared" si="904"/>
        <v>0</v>
      </c>
      <c r="T566" s="53">
        <f t="shared" si="904"/>
        <v>0</v>
      </c>
      <c r="U566" s="54">
        <f t="shared" si="904"/>
        <v>0</v>
      </c>
      <c r="V566" s="54">
        <f t="shared" si="904"/>
        <v>0</v>
      </c>
      <c r="W566" s="54">
        <f t="shared" si="904"/>
        <v>0</v>
      </c>
      <c r="X566" s="53">
        <f t="shared" si="904"/>
        <v>1.7223674071846655</v>
      </c>
      <c r="Y566" s="54">
        <f t="shared" si="904"/>
        <v>0.78895952319685303</v>
      </c>
      <c r="Z566" s="53">
        <f t="shared" si="904"/>
        <v>0</v>
      </c>
      <c r="AA566" s="53">
        <f t="shared" si="904"/>
        <v>0</v>
      </c>
      <c r="AB566" s="53">
        <f t="shared" si="904"/>
        <v>0</v>
      </c>
      <c r="AC566" s="53">
        <f t="shared" si="904"/>
        <v>0.27308671241710658</v>
      </c>
      <c r="AD566" s="54">
        <f t="shared" si="904"/>
        <v>0.54632930567608295</v>
      </c>
      <c r="AE566" s="54">
        <f t="shared" si="904"/>
        <v>0.19907133679706926</v>
      </c>
      <c r="AF566" s="54">
        <f t="shared" si="904"/>
        <v>8.6601725452478892E-2</v>
      </c>
      <c r="AG566" s="54">
        <f t="shared" si="904"/>
        <v>1.5446905997454401E-2</v>
      </c>
      <c r="AH566" s="53">
        <f t="shared" si="904"/>
        <v>0</v>
      </c>
      <c r="AI566" s="53">
        <f t="shared" si="904"/>
        <v>0</v>
      </c>
      <c r="AJ566" s="53">
        <f t="shared" si="904"/>
        <v>0</v>
      </c>
      <c r="AK566" s="53">
        <f t="shared" si="904"/>
        <v>0</v>
      </c>
      <c r="AL566" s="54">
        <f t="shared" si="904"/>
        <v>0</v>
      </c>
      <c r="AM566" s="54">
        <f t="shared" si="904"/>
        <v>0</v>
      </c>
      <c r="AN566" s="54">
        <f t="shared" si="904"/>
        <v>0</v>
      </c>
      <c r="AO566" s="53">
        <f t="shared" si="904"/>
        <v>0</v>
      </c>
      <c r="AP566" s="54">
        <f t="shared" si="904"/>
        <v>0</v>
      </c>
      <c r="AQ566" s="53">
        <f t="shared" si="904"/>
        <v>0</v>
      </c>
      <c r="AR566" s="54">
        <f t="shared" si="904"/>
        <v>0</v>
      </c>
      <c r="AS566" s="53">
        <f t="shared" si="904"/>
        <v>0</v>
      </c>
      <c r="AT566" s="54">
        <f t="shared" si="904"/>
        <v>0</v>
      </c>
      <c r="AU566" s="53">
        <f t="shared" si="904"/>
        <v>0</v>
      </c>
      <c r="AV566" s="54">
        <f t="shared" si="904"/>
        <v>0</v>
      </c>
      <c r="AW566" s="53">
        <f t="shared" si="904"/>
        <v>0</v>
      </c>
      <c r="AX566" s="54">
        <f t="shared" si="904"/>
        <v>0</v>
      </c>
      <c r="AY566" s="53">
        <f t="shared" si="904"/>
        <v>0</v>
      </c>
      <c r="AZ566" s="54">
        <f t="shared" si="904"/>
        <v>0</v>
      </c>
      <c r="BA566" s="53">
        <f t="shared" si="904"/>
        <v>0</v>
      </c>
      <c r="BB566" s="54">
        <f t="shared" si="904"/>
        <v>0</v>
      </c>
      <c r="BC566" s="53">
        <f t="shared" si="904"/>
        <v>0</v>
      </c>
      <c r="BD566" s="54">
        <f t="shared" si="904"/>
        <v>0</v>
      </c>
      <c r="BE566" s="53">
        <f t="shared" si="904"/>
        <v>0</v>
      </c>
      <c r="BF566" s="54">
        <f t="shared" si="904"/>
        <v>0</v>
      </c>
      <c r="BG566" s="53">
        <f t="shared" si="904"/>
        <v>0</v>
      </c>
      <c r="BH566" s="54">
        <f t="shared" si="904"/>
        <v>0</v>
      </c>
      <c r="BI566" s="53">
        <f t="shared" si="904"/>
        <v>0</v>
      </c>
      <c r="BJ566" s="54">
        <f t="shared" si="904"/>
        <v>0</v>
      </c>
      <c r="BK566" s="53">
        <f t="shared" si="904"/>
        <v>0</v>
      </c>
      <c r="BL566" s="54">
        <f t="shared" si="904"/>
        <v>0</v>
      </c>
      <c r="BM566" s="53">
        <f t="shared" si="904"/>
        <v>0</v>
      </c>
      <c r="BN566" s="54">
        <f t="shared" si="904"/>
        <v>0</v>
      </c>
      <c r="BO566" s="53">
        <f t="shared" si="904"/>
        <v>0</v>
      </c>
      <c r="BP566" s="54">
        <f t="shared" si="904"/>
        <v>0</v>
      </c>
      <c r="BQ566" s="53">
        <f t="shared" ref="BQ566:DD566" si="905">IF(INDEX($E$8:$CE$86,MATCH($C566,$C$8:$C$86,0),MATCH(BQ$540,$E$6:$CE$6,0)),BQ454/INDEX($E$8:$CE$86,MATCH($C566,$C$8:$C$86,0),MATCH(BQ$540,$E$6:$CE$6,0))*INDEX($E$8:$CE$86,MATCH($C566,$C$8:$C$86,0),MATCH(BQ$540,$E$6:$CE$6,0)),0)</f>
        <v>0</v>
      </c>
      <c r="BR566" s="54">
        <f t="shared" si="905"/>
        <v>0</v>
      </c>
      <c r="BS566" s="53">
        <f t="shared" si="905"/>
        <v>0</v>
      </c>
      <c r="BT566" s="54">
        <f t="shared" si="905"/>
        <v>0</v>
      </c>
      <c r="BU566" s="53">
        <f t="shared" si="905"/>
        <v>0</v>
      </c>
      <c r="BV566" s="54">
        <f t="shared" si="905"/>
        <v>0</v>
      </c>
      <c r="BW566" s="53">
        <f t="shared" si="905"/>
        <v>0</v>
      </c>
      <c r="BX566" s="54">
        <f t="shared" si="905"/>
        <v>0</v>
      </c>
      <c r="BY566" s="53">
        <f t="shared" si="905"/>
        <v>0</v>
      </c>
      <c r="BZ566" s="54">
        <f t="shared" si="905"/>
        <v>0</v>
      </c>
      <c r="CA566" s="53">
        <f t="shared" si="905"/>
        <v>0</v>
      </c>
      <c r="CB566" s="54">
        <f t="shared" si="905"/>
        <v>0</v>
      </c>
      <c r="CC566" s="53">
        <f t="shared" si="905"/>
        <v>0</v>
      </c>
      <c r="CD566" s="54">
        <f t="shared" si="905"/>
        <v>0</v>
      </c>
      <c r="CE566" s="53">
        <f t="shared" si="905"/>
        <v>0</v>
      </c>
      <c r="CF566" s="54">
        <f t="shared" si="905"/>
        <v>0</v>
      </c>
      <c r="CG566" s="53">
        <f t="shared" si="905"/>
        <v>0</v>
      </c>
      <c r="CH566" s="54">
        <f t="shared" si="905"/>
        <v>4.9821137926655198E-2</v>
      </c>
      <c r="CI566" s="53">
        <f t="shared" si="905"/>
        <v>0</v>
      </c>
      <c r="CJ566" s="54">
        <f t="shared" si="905"/>
        <v>0</v>
      </c>
      <c r="CK566" s="53">
        <f t="shared" si="905"/>
        <v>0</v>
      </c>
      <c r="CL566" s="54">
        <f t="shared" si="905"/>
        <v>0</v>
      </c>
      <c r="CM566" s="53">
        <f t="shared" si="905"/>
        <v>0</v>
      </c>
      <c r="CN566" s="54">
        <f t="shared" si="905"/>
        <v>0</v>
      </c>
      <c r="CO566" s="53">
        <f t="shared" si="905"/>
        <v>0</v>
      </c>
      <c r="CP566" s="54">
        <f t="shared" si="905"/>
        <v>0</v>
      </c>
      <c r="CQ566" s="53">
        <f t="shared" si="905"/>
        <v>0</v>
      </c>
      <c r="CR566" s="54">
        <f t="shared" si="905"/>
        <v>0</v>
      </c>
      <c r="CS566" s="53">
        <f t="shared" si="905"/>
        <v>0</v>
      </c>
      <c r="CT566" s="54">
        <f t="shared" si="905"/>
        <v>0</v>
      </c>
      <c r="CU566" s="53">
        <f t="shared" si="905"/>
        <v>0</v>
      </c>
      <c r="CV566" s="54">
        <f t="shared" si="905"/>
        <v>23.38665764920577</v>
      </c>
      <c r="CW566" s="53">
        <f t="shared" si="905"/>
        <v>0</v>
      </c>
      <c r="CX566" s="54">
        <f t="shared" si="905"/>
        <v>5.5880943306650041E-3</v>
      </c>
      <c r="CY566" s="53">
        <f t="shared" si="905"/>
        <v>0</v>
      </c>
      <c r="CZ566" s="54">
        <f t="shared" si="905"/>
        <v>0</v>
      </c>
      <c r="DA566" s="53">
        <f t="shared" si="905"/>
        <v>0</v>
      </c>
      <c r="DB566" s="54">
        <f t="shared" si="905"/>
        <v>0</v>
      </c>
      <c r="DC566" s="53">
        <f t="shared" si="905"/>
        <v>0</v>
      </c>
      <c r="DD566" s="57">
        <f t="shared" si="905"/>
        <v>0</v>
      </c>
      <c r="DE566" s="3"/>
    </row>
    <row r="567" spans="1:109" x14ac:dyDescent="0.35">
      <c r="A567" s="3"/>
      <c r="B567" s="3" t="s">
        <v>3992</v>
      </c>
      <c r="C567" s="39" t="s">
        <v>519</v>
      </c>
      <c r="D567" s="3" t="s">
        <v>521</v>
      </c>
      <c r="E567" s="52">
        <f t="shared" ref="E567:BP567" si="906">IF(INDEX($E$8:$CE$86,MATCH($C567,$C$8:$C$86,0),MATCH(E$540,$E$6:$CE$6,0)),E455/INDEX($E$8:$CE$86,MATCH($C567,$C$8:$C$86,0),MATCH(E$540,$E$6:$CE$6,0))*INDEX($E$8:$CE$86,MATCH($C567,$C$8:$C$86,0),MATCH(E$540,$E$6:$CE$6,0)),0)</f>
        <v>0</v>
      </c>
      <c r="F567" s="53">
        <f t="shared" si="906"/>
        <v>0</v>
      </c>
      <c r="G567" s="53">
        <f t="shared" si="906"/>
        <v>0</v>
      </c>
      <c r="H567" s="53">
        <f t="shared" si="906"/>
        <v>0</v>
      </c>
      <c r="I567" s="53">
        <f t="shared" si="906"/>
        <v>0</v>
      </c>
      <c r="J567" s="54">
        <f t="shared" si="906"/>
        <v>0</v>
      </c>
      <c r="K567" s="54">
        <f t="shared" si="906"/>
        <v>0</v>
      </c>
      <c r="L567" s="54">
        <f t="shared" si="906"/>
        <v>0</v>
      </c>
      <c r="M567" s="54">
        <f t="shared" si="906"/>
        <v>0</v>
      </c>
      <c r="N567" s="53">
        <f t="shared" si="906"/>
        <v>0</v>
      </c>
      <c r="O567" s="53">
        <f t="shared" si="906"/>
        <v>0</v>
      </c>
      <c r="P567" s="53">
        <f t="shared" si="906"/>
        <v>0</v>
      </c>
      <c r="Q567" s="54">
        <f t="shared" si="906"/>
        <v>0</v>
      </c>
      <c r="R567" s="54">
        <f t="shared" si="906"/>
        <v>0</v>
      </c>
      <c r="S567" s="54">
        <f t="shared" si="906"/>
        <v>0</v>
      </c>
      <c r="T567" s="54">
        <f t="shared" si="906"/>
        <v>0</v>
      </c>
      <c r="U567" s="53">
        <f t="shared" si="906"/>
        <v>0</v>
      </c>
      <c r="V567" s="53">
        <f t="shared" si="906"/>
        <v>0</v>
      </c>
      <c r="W567" s="53">
        <f t="shared" si="906"/>
        <v>0</v>
      </c>
      <c r="X567" s="54">
        <f t="shared" si="906"/>
        <v>0</v>
      </c>
      <c r="Y567" s="53">
        <f t="shared" si="906"/>
        <v>0</v>
      </c>
      <c r="Z567" s="54">
        <f t="shared" si="906"/>
        <v>0</v>
      </c>
      <c r="AA567" s="54">
        <f t="shared" si="906"/>
        <v>0</v>
      </c>
      <c r="AB567" s="54">
        <f t="shared" si="906"/>
        <v>0</v>
      </c>
      <c r="AC567" s="54">
        <f t="shared" si="906"/>
        <v>0</v>
      </c>
      <c r="AD567" s="53">
        <f t="shared" si="906"/>
        <v>0</v>
      </c>
      <c r="AE567" s="53">
        <f t="shared" si="906"/>
        <v>0</v>
      </c>
      <c r="AF567" s="53">
        <f t="shared" si="906"/>
        <v>0</v>
      </c>
      <c r="AG567" s="53">
        <f t="shared" si="906"/>
        <v>0</v>
      </c>
      <c r="AH567" s="54">
        <f t="shared" si="906"/>
        <v>0</v>
      </c>
      <c r="AI567" s="54">
        <f t="shared" si="906"/>
        <v>0</v>
      </c>
      <c r="AJ567" s="54">
        <f t="shared" si="906"/>
        <v>0</v>
      </c>
      <c r="AK567" s="54">
        <f t="shared" si="906"/>
        <v>0</v>
      </c>
      <c r="AL567" s="53">
        <f t="shared" si="906"/>
        <v>0</v>
      </c>
      <c r="AM567" s="53">
        <f t="shared" si="906"/>
        <v>0</v>
      </c>
      <c r="AN567" s="53">
        <f t="shared" si="906"/>
        <v>0</v>
      </c>
      <c r="AO567" s="54">
        <f t="shared" si="906"/>
        <v>0</v>
      </c>
      <c r="AP567" s="53">
        <f t="shared" si="906"/>
        <v>0</v>
      </c>
      <c r="AQ567" s="54">
        <f t="shared" si="906"/>
        <v>0</v>
      </c>
      <c r="AR567" s="53">
        <f t="shared" si="906"/>
        <v>0</v>
      </c>
      <c r="AS567" s="54">
        <f t="shared" si="906"/>
        <v>44.963510100592572</v>
      </c>
      <c r="AT567" s="53">
        <f t="shared" si="906"/>
        <v>0</v>
      </c>
      <c r="AU567" s="54">
        <f t="shared" si="906"/>
        <v>0</v>
      </c>
      <c r="AV567" s="53">
        <f t="shared" si="906"/>
        <v>0</v>
      </c>
      <c r="AW567" s="54">
        <f t="shared" si="906"/>
        <v>0</v>
      </c>
      <c r="AX567" s="53">
        <f t="shared" si="906"/>
        <v>0</v>
      </c>
      <c r="AY567" s="54">
        <f t="shared" si="906"/>
        <v>0</v>
      </c>
      <c r="AZ567" s="53">
        <f t="shared" si="906"/>
        <v>0</v>
      </c>
      <c r="BA567" s="54">
        <f t="shared" si="906"/>
        <v>0.21357656784160667</v>
      </c>
      <c r="BB567" s="53">
        <f t="shared" si="906"/>
        <v>0</v>
      </c>
      <c r="BC567" s="54">
        <f t="shared" si="906"/>
        <v>0</v>
      </c>
      <c r="BD567" s="53">
        <f t="shared" si="906"/>
        <v>0</v>
      </c>
      <c r="BE567" s="54">
        <f t="shared" si="906"/>
        <v>0</v>
      </c>
      <c r="BF567" s="53">
        <f t="shared" si="906"/>
        <v>0</v>
      </c>
      <c r="BG567" s="54">
        <f t="shared" si="906"/>
        <v>0</v>
      </c>
      <c r="BH567" s="53">
        <f t="shared" si="906"/>
        <v>0</v>
      </c>
      <c r="BI567" s="54">
        <f t="shared" si="906"/>
        <v>0</v>
      </c>
      <c r="BJ567" s="53">
        <f t="shared" si="906"/>
        <v>0</v>
      </c>
      <c r="BK567" s="54">
        <f t="shared" si="906"/>
        <v>0</v>
      </c>
      <c r="BL567" s="53">
        <f t="shared" si="906"/>
        <v>0</v>
      </c>
      <c r="BM567" s="54">
        <f t="shared" si="906"/>
        <v>0</v>
      </c>
      <c r="BN567" s="53">
        <f t="shared" si="906"/>
        <v>0</v>
      </c>
      <c r="BO567" s="54">
        <f t="shared" si="906"/>
        <v>0</v>
      </c>
      <c r="BP567" s="53">
        <f t="shared" si="906"/>
        <v>0</v>
      </c>
      <c r="BQ567" s="54">
        <f t="shared" ref="BQ567:DD567" si="907">IF(INDEX($E$8:$CE$86,MATCH($C567,$C$8:$C$86,0),MATCH(BQ$540,$E$6:$CE$6,0)),BQ455/INDEX($E$8:$CE$86,MATCH($C567,$C$8:$C$86,0),MATCH(BQ$540,$E$6:$CE$6,0))*INDEX($E$8:$CE$86,MATCH($C567,$C$8:$C$86,0),MATCH(BQ$540,$E$6:$CE$6,0)),0)</f>
        <v>0</v>
      </c>
      <c r="BR567" s="53">
        <f t="shared" si="907"/>
        <v>0</v>
      </c>
      <c r="BS567" s="54">
        <f t="shared" si="907"/>
        <v>0</v>
      </c>
      <c r="BT567" s="53">
        <f t="shared" si="907"/>
        <v>0</v>
      </c>
      <c r="BU567" s="54">
        <f t="shared" si="907"/>
        <v>0</v>
      </c>
      <c r="BV567" s="53">
        <f t="shared" si="907"/>
        <v>0</v>
      </c>
      <c r="BW567" s="54">
        <f t="shared" si="907"/>
        <v>0</v>
      </c>
      <c r="BX567" s="53">
        <f t="shared" si="907"/>
        <v>0</v>
      </c>
      <c r="BY567" s="54">
        <f t="shared" si="907"/>
        <v>0</v>
      </c>
      <c r="BZ567" s="53">
        <f t="shared" si="907"/>
        <v>0</v>
      </c>
      <c r="CA567" s="54">
        <f t="shared" si="907"/>
        <v>0</v>
      </c>
      <c r="CB567" s="53">
        <f t="shared" si="907"/>
        <v>0</v>
      </c>
      <c r="CC567" s="54">
        <f t="shared" si="907"/>
        <v>0</v>
      </c>
      <c r="CD567" s="53">
        <f t="shared" si="907"/>
        <v>0</v>
      </c>
      <c r="CE567" s="54">
        <f t="shared" si="907"/>
        <v>0</v>
      </c>
      <c r="CF567" s="53">
        <f t="shared" si="907"/>
        <v>0</v>
      </c>
      <c r="CG567" s="54">
        <f t="shared" si="907"/>
        <v>0</v>
      </c>
      <c r="CH567" s="53">
        <f t="shared" si="907"/>
        <v>7.7878934157831372</v>
      </c>
      <c r="CI567" s="54">
        <f t="shared" si="907"/>
        <v>0</v>
      </c>
      <c r="CJ567" s="53">
        <f t="shared" si="907"/>
        <v>0</v>
      </c>
      <c r="CK567" s="54">
        <f t="shared" si="907"/>
        <v>0</v>
      </c>
      <c r="CL567" s="53">
        <f t="shared" si="907"/>
        <v>0</v>
      </c>
      <c r="CM567" s="54">
        <f t="shared" si="907"/>
        <v>0</v>
      </c>
      <c r="CN567" s="53">
        <f t="shared" si="907"/>
        <v>0</v>
      </c>
      <c r="CO567" s="54">
        <f t="shared" si="907"/>
        <v>0</v>
      </c>
      <c r="CP567" s="53">
        <f t="shared" si="907"/>
        <v>0</v>
      </c>
      <c r="CQ567" s="54">
        <f t="shared" si="907"/>
        <v>0</v>
      </c>
      <c r="CR567" s="53">
        <f t="shared" si="907"/>
        <v>0</v>
      </c>
      <c r="CS567" s="54">
        <f t="shared" si="907"/>
        <v>0</v>
      </c>
      <c r="CT567" s="53">
        <f t="shared" si="907"/>
        <v>0</v>
      </c>
      <c r="CU567" s="54">
        <f t="shared" si="907"/>
        <v>0</v>
      </c>
      <c r="CV567" s="53">
        <f t="shared" si="907"/>
        <v>0</v>
      </c>
      <c r="CW567" s="54">
        <f t="shared" si="907"/>
        <v>0</v>
      </c>
      <c r="CX567" s="53">
        <f t="shared" si="907"/>
        <v>0</v>
      </c>
      <c r="CY567" s="54">
        <f t="shared" si="907"/>
        <v>0</v>
      </c>
      <c r="CZ567" s="53">
        <f t="shared" si="907"/>
        <v>0</v>
      </c>
      <c r="DA567" s="54">
        <f t="shared" si="907"/>
        <v>0</v>
      </c>
      <c r="DB567" s="53">
        <f t="shared" si="907"/>
        <v>0</v>
      </c>
      <c r="DC567" s="54">
        <f t="shared" si="907"/>
        <v>0</v>
      </c>
      <c r="DD567" s="55">
        <f t="shared" si="907"/>
        <v>0</v>
      </c>
      <c r="DE567" s="3"/>
    </row>
    <row r="568" spans="1:109" x14ac:dyDescent="0.35">
      <c r="A568" s="3"/>
      <c r="B568" s="3" t="s">
        <v>3993</v>
      </c>
      <c r="C568" s="39" t="str">
        <f t="shared" si="899"/>
        <v>A31</v>
      </c>
      <c r="D568" s="3" t="s">
        <v>523</v>
      </c>
      <c r="E568" s="52">
        <f t="shared" ref="E568:BP568" si="908">IF(INDEX($E$8:$CE$86,MATCH($C568,$C$8:$C$86,0),MATCH(E$540,$E$6:$CE$6,0)),E456/INDEX($E$8:$CE$86,MATCH($C568,$C$8:$C$86,0),MATCH(E$540,$E$6:$CE$6,0))*INDEX($E$8:$CE$86,MATCH($C568,$C$8:$C$86,0),MATCH(E$540,$E$6:$CE$6,0)),0)</f>
        <v>0</v>
      </c>
      <c r="F568" s="53">
        <f t="shared" si="908"/>
        <v>0</v>
      </c>
      <c r="G568" s="53">
        <f t="shared" si="908"/>
        <v>0</v>
      </c>
      <c r="H568" s="53">
        <f t="shared" si="908"/>
        <v>0</v>
      </c>
      <c r="I568" s="53">
        <f t="shared" si="908"/>
        <v>0</v>
      </c>
      <c r="J568" s="54">
        <f t="shared" si="908"/>
        <v>0</v>
      </c>
      <c r="K568" s="54">
        <f t="shared" si="908"/>
        <v>0</v>
      </c>
      <c r="L568" s="54">
        <f t="shared" si="908"/>
        <v>0</v>
      </c>
      <c r="M568" s="54">
        <f t="shared" si="908"/>
        <v>0</v>
      </c>
      <c r="N568" s="53">
        <f t="shared" si="908"/>
        <v>0</v>
      </c>
      <c r="O568" s="53">
        <f t="shared" si="908"/>
        <v>0</v>
      </c>
      <c r="P568" s="53">
        <f t="shared" si="908"/>
        <v>0</v>
      </c>
      <c r="Q568" s="54">
        <f t="shared" si="908"/>
        <v>0</v>
      </c>
      <c r="R568" s="54">
        <f t="shared" si="908"/>
        <v>0</v>
      </c>
      <c r="S568" s="54">
        <f t="shared" si="908"/>
        <v>0</v>
      </c>
      <c r="T568" s="54">
        <f t="shared" si="908"/>
        <v>0</v>
      </c>
      <c r="U568" s="53">
        <f t="shared" si="908"/>
        <v>0</v>
      </c>
      <c r="V568" s="53">
        <f t="shared" si="908"/>
        <v>0</v>
      </c>
      <c r="W568" s="53">
        <f t="shared" si="908"/>
        <v>0</v>
      </c>
      <c r="X568" s="54">
        <f t="shared" si="908"/>
        <v>0</v>
      </c>
      <c r="Y568" s="53">
        <f t="shared" si="908"/>
        <v>0</v>
      </c>
      <c r="Z568" s="54">
        <f t="shared" si="908"/>
        <v>0</v>
      </c>
      <c r="AA568" s="54">
        <f t="shared" si="908"/>
        <v>0</v>
      </c>
      <c r="AB568" s="54">
        <f t="shared" si="908"/>
        <v>0</v>
      </c>
      <c r="AC568" s="54">
        <f t="shared" si="908"/>
        <v>0</v>
      </c>
      <c r="AD568" s="53">
        <f t="shared" si="908"/>
        <v>0</v>
      </c>
      <c r="AE568" s="53">
        <f t="shared" si="908"/>
        <v>0</v>
      </c>
      <c r="AF568" s="53">
        <f t="shared" si="908"/>
        <v>0</v>
      </c>
      <c r="AG568" s="53">
        <f t="shared" si="908"/>
        <v>0</v>
      </c>
      <c r="AH568" s="54">
        <f t="shared" si="908"/>
        <v>0</v>
      </c>
      <c r="AI568" s="54">
        <f t="shared" si="908"/>
        <v>0</v>
      </c>
      <c r="AJ568" s="54">
        <f t="shared" si="908"/>
        <v>0</v>
      </c>
      <c r="AK568" s="54">
        <f t="shared" si="908"/>
        <v>0</v>
      </c>
      <c r="AL568" s="53">
        <f t="shared" si="908"/>
        <v>0</v>
      </c>
      <c r="AM568" s="53">
        <f t="shared" si="908"/>
        <v>0</v>
      </c>
      <c r="AN568" s="53">
        <f t="shared" si="908"/>
        <v>0</v>
      </c>
      <c r="AO568" s="54">
        <f t="shared" si="908"/>
        <v>0</v>
      </c>
      <c r="AP568" s="53">
        <f t="shared" si="908"/>
        <v>0</v>
      </c>
      <c r="AQ568" s="54">
        <f t="shared" si="908"/>
        <v>0</v>
      </c>
      <c r="AR568" s="53">
        <f t="shared" si="908"/>
        <v>0</v>
      </c>
      <c r="AS568" s="54">
        <f t="shared" si="908"/>
        <v>4.7127143851612043</v>
      </c>
      <c r="AT568" s="53">
        <f t="shared" si="908"/>
        <v>0</v>
      </c>
      <c r="AU568" s="54">
        <f t="shared" si="908"/>
        <v>0</v>
      </c>
      <c r="AV568" s="53">
        <f t="shared" si="908"/>
        <v>0</v>
      </c>
      <c r="AW568" s="54">
        <f t="shared" si="908"/>
        <v>0</v>
      </c>
      <c r="AX568" s="53">
        <f t="shared" si="908"/>
        <v>0</v>
      </c>
      <c r="AY568" s="54">
        <f t="shared" si="908"/>
        <v>0</v>
      </c>
      <c r="AZ568" s="53">
        <f t="shared" si="908"/>
        <v>0</v>
      </c>
      <c r="BA568" s="54">
        <f t="shared" si="908"/>
        <v>2.2385382309981904E-2</v>
      </c>
      <c r="BB568" s="53">
        <f t="shared" si="908"/>
        <v>0</v>
      </c>
      <c r="BC568" s="54">
        <f t="shared" si="908"/>
        <v>0</v>
      </c>
      <c r="BD568" s="53">
        <f t="shared" si="908"/>
        <v>0</v>
      </c>
      <c r="BE568" s="54">
        <f t="shared" si="908"/>
        <v>0</v>
      </c>
      <c r="BF568" s="53">
        <f t="shared" si="908"/>
        <v>0</v>
      </c>
      <c r="BG568" s="54">
        <f t="shared" si="908"/>
        <v>0</v>
      </c>
      <c r="BH568" s="53">
        <f t="shared" si="908"/>
        <v>0</v>
      </c>
      <c r="BI568" s="54">
        <f t="shared" si="908"/>
        <v>0</v>
      </c>
      <c r="BJ568" s="53">
        <f t="shared" si="908"/>
        <v>0</v>
      </c>
      <c r="BK568" s="54">
        <f t="shared" si="908"/>
        <v>0</v>
      </c>
      <c r="BL568" s="53">
        <f t="shared" si="908"/>
        <v>0</v>
      </c>
      <c r="BM568" s="54">
        <f t="shared" si="908"/>
        <v>0</v>
      </c>
      <c r="BN568" s="53">
        <f t="shared" si="908"/>
        <v>0</v>
      </c>
      <c r="BO568" s="54">
        <f t="shared" si="908"/>
        <v>0</v>
      </c>
      <c r="BP568" s="53">
        <f t="shared" si="908"/>
        <v>0</v>
      </c>
      <c r="BQ568" s="54">
        <f t="shared" ref="BQ568:DD568" si="909">IF(INDEX($E$8:$CE$86,MATCH($C568,$C$8:$C$86,0),MATCH(BQ$540,$E$6:$CE$6,0)),BQ456/INDEX($E$8:$CE$86,MATCH($C568,$C$8:$C$86,0),MATCH(BQ$540,$E$6:$CE$6,0))*INDEX($E$8:$CE$86,MATCH($C568,$C$8:$C$86,0),MATCH(BQ$540,$E$6:$CE$6,0)),0)</f>
        <v>0</v>
      </c>
      <c r="BR568" s="53">
        <f t="shared" si="909"/>
        <v>0</v>
      </c>
      <c r="BS568" s="54">
        <f t="shared" si="909"/>
        <v>0</v>
      </c>
      <c r="BT568" s="53">
        <f t="shared" si="909"/>
        <v>0</v>
      </c>
      <c r="BU568" s="54">
        <f t="shared" si="909"/>
        <v>0</v>
      </c>
      <c r="BV568" s="53">
        <f t="shared" si="909"/>
        <v>0</v>
      </c>
      <c r="BW568" s="54">
        <f t="shared" si="909"/>
        <v>0</v>
      </c>
      <c r="BX568" s="53">
        <f t="shared" si="909"/>
        <v>0</v>
      </c>
      <c r="BY568" s="54">
        <f t="shared" si="909"/>
        <v>0</v>
      </c>
      <c r="BZ568" s="53">
        <f t="shared" si="909"/>
        <v>0</v>
      </c>
      <c r="CA568" s="54">
        <f t="shared" si="909"/>
        <v>0</v>
      </c>
      <c r="CB568" s="53">
        <f t="shared" si="909"/>
        <v>0</v>
      </c>
      <c r="CC568" s="54">
        <f t="shared" si="909"/>
        <v>0</v>
      </c>
      <c r="CD568" s="53">
        <f t="shared" si="909"/>
        <v>0</v>
      </c>
      <c r="CE568" s="54">
        <f t="shared" si="909"/>
        <v>0</v>
      </c>
      <c r="CF568" s="53">
        <f t="shared" si="909"/>
        <v>0</v>
      </c>
      <c r="CG568" s="54">
        <f t="shared" si="909"/>
        <v>0</v>
      </c>
      <c r="CH568" s="53">
        <f t="shared" si="909"/>
        <v>0.81626450534118156</v>
      </c>
      <c r="CI568" s="54">
        <f t="shared" si="909"/>
        <v>0</v>
      </c>
      <c r="CJ568" s="53">
        <f t="shared" si="909"/>
        <v>0</v>
      </c>
      <c r="CK568" s="54">
        <f t="shared" si="909"/>
        <v>0</v>
      </c>
      <c r="CL568" s="53">
        <f t="shared" si="909"/>
        <v>0</v>
      </c>
      <c r="CM568" s="54">
        <f t="shared" si="909"/>
        <v>0</v>
      </c>
      <c r="CN568" s="53">
        <f t="shared" si="909"/>
        <v>0</v>
      </c>
      <c r="CO568" s="54">
        <f t="shared" si="909"/>
        <v>0</v>
      </c>
      <c r="CP568" s="53">
        <f t="shared" si="909"/>
        <v>0</v>
      </c>
      <c r="CQ568" s="54">
        <f t="shared" si="909"/>
        <v>0</v>
      </c>
      <c r="CR568" s="53">
        <f t="shared" si="909"/>
        <v>0</v>
      </c>
      <c r="CS568" s="54">
        <f t="shared" si="909"/>
        <v>0</v>
      </c>
      <c r="CT568" s="53">
        <f t="shared" si="909"/>
        <v>0</v>
      </c>
      <c r="CU568" s="54">
        <f t="shared" si="909"/>
        <v>0</v>
      </c>
      <c r="CV568" s="53">
        <f t="shared" si="909"/>
        <v>0</v>
      </c>
      <c r="CW568" s="54">
        <f t="shared" si="909"/>
        <v>0</v>
      </c>
      <c r="CX568" s="53">
        <f t="shared" si="909"/>
        <v>0</v>
      </c>
      <c r="CY568" s="54">
        <f t="shared" si="909"/>
        <v>0</v>
      </c>
      <c r="CZ568" s="53">
        <f t="shared" si="909"/>
        <v>0</v>
      </c>
      <c r="DA568" s="54">
        <f t="shared" si="909"/>
        <v>0</v>
      </c>
      <c r="DB568" s="53">
        <f t="shared" si="909"/>
        <v>0</v>
      </c>
      <c r="DC568" s="54">
        <f t="shared" si="909"/>
        <v>0</v>
      </c>
      <c r="DD568" s="55">
        <f t="shared" si="909"/>
        <v>0</v>
      </c>
      <c r="DE568" s="3"/>
    </row>
    <row r="569" spans="1:109" x14ac:dyDescent="0.35">
      <c r="A569" s="3"/>
      <c r="B569" s="3" t="s">
        <v>3994</v>
      </c>
      <c r="C569" s="39" t="str">
        <f t="shared" si="899"/>
        <v>A31</v>
      </c>
      <c r="D569" s="3" t="s">
        <v>525</v>
      </c>
      <c r="E569" s="52">
        <f t="shared" ref="E569:BP569" si="910">IF(INDEX($E$8:$CE$86,MATCH($C569,$C$8:$C$86,0),MATCH(E$540,$E$6:$CE$6,0)),E457/INDEX($E$8:$CE$86,MATCH($C569,$C$8:$C$86,0),MATCH(E$540,$E$6:$CE$6,0))*INDEX($E$8:$CE$86,MATCH($C569,$C$8:$C$86,0),MATCH(E$540,$E$6:$CE$6,0)),0)</f>
        <v>0</v>
      </c>
      <c r="F569" s="53">
        <f t="shared" si="910"/>
        <v>0</v>
      </c>
      <c r="G569" s="53">
        <f t="shared" si="910"/>
        <v>0</v>
      </c>
      <c r="H569" s="53">
        <f t="shared" si="910"/>
        <v>0</v>
      </c>
      <c r="I569" s="53">
        <f t="shared" si="910"/>
        <v>0</v>
      </c>
      <c r="J569" s="54">
        <f t="shared" si="910"/>
        <v>0</v>
      </c>
      <c r="K569" s="54">
        <f t="shared" si="910"/>
        <v>0</v>
      </c>
      <c r="L569" s="54">
        <f t="shared" si="910"/>
        <v>0</v>
      </c>
      <c r="M569" s="54">
        <f t="shared" si="910"/>
        <v>0</v>
      </c>
      <c r="N569" s="53">
        <f t="shared" si="910"/>
        <v>0</v>
      </c>
      <c r="O569" s="53">
        <f t="shared" si="910"/>
        <v>0</v>
      </c>
      <c r="P569" s="53">
        <f t="shared" si="910"/>
        <v>0</v>
      </c>
      <c r="Q569" s="54">
        <f t="shared" si="910"/>
        <v>0</v>
      </c>
      <c r="R569" s="54">
        <f t="shared" si="910"/>
        <v>0</v>
      </c>
      <c r="S569" s="54">
        <f t="shared" si="910"/>
        <v>0</v>
      </c>
      <c r="T569" s="54">
        <f t="shared" si="910"/>
        <v>0</v>
      </c>
      <c r="U569" s="53">
        <f t="shared" si="910"/>
        <v>0</v>
      </c>
      <c r="V569" s="53">
        <f t="shared" si="910"/>
        <v>0</v>
      </c>
      <c r="W569" s="53">
        <f t="shared" si="910"/>
        <v>0</v>
      </c>
      <c r="X569" s="54">
        <f t="shared" si="910"/>
        <v>0</v>
      </c>
      <c r="Y569" s="53">
        <f t="shared" si="910"/>
        <v>0</v>
      </c>
      <c r="Z569" s="54">
        <f t="shared" si="910"/>
        <v>0</v>
      </c>
      <c r="AA569" s="54">
        <f t="shared" si="910"/>
        <v>0</v>
      </c>
      <c r="AB569" s="54">
        <f t="shared" si="910"/>
        <v>0</v>
      </c>
      <c r="AC569" s="54">
        <f t="shared" si="910"/>
        <v>0</v>
      </c>
      <c r="AD569" s="53">
        <f t="shared" si="910"/>
        <v>0</v>
      </c>
      <c r="AE569" s="53">
        <f t="shared" si="910"/>
        <v>0</v>
      </c>
      <c r="AF569" s="53">
        <f t="shared" si="910"/>
        <v>0</v>
      </c>
      <c r="AG569" s="53">
        <f t="shared" si="910"/>
        <v>0</v>
      </c>
      <c r="AH569" s="54">
        <f t="shared" si="910"/>
        <v>0</v>
      </c>
      <c r="AI569" s="54">
        <f t="shared" si="910"/>
        <v>0</v>
      </c>
      <c r="AJ569" s="54">
        <f t="shared" si="910"/>
        <v>0</v>
      </c>
      <c r="AK569" s="54">
        <f t="shared" si="910"/>
        <v>0</v>
      </c>
      <c r="AL569" s="53">
        <f t="shared" si="910"/>
        <v>0</v>
      </c>
      <c r="AM569" s="53">
        <f t="shared" si="910"/>
        <v>0</v>
      </c>
      <c r="AN569" s="53">
        <f t="shared" si="910"/>
        <v>0</v>
      </c>
      <c r="AO569" s="54">
        <f t="shared" si="910"/>
        <v>0</v>
      </c>
      <c r="AP569" s="53">
        <f t="shared" si="910"/>
        <v>0</v>
      </c>
      <c r="AQ569" s="54">
        <f t="shared" si="910"/>
        <v>0</v>
      </c>
      <c r="AR569" s="53">
        <f t="shared" si="910"/>
        <v>0</v>
      </c>
      <c r="AS569" s="54">
        <f t="shared" si="910"/>
        <v>11.147909173925209</v>
      </c>
      <c r="AT569" s="53">
        <f t="shared" si="910"/>
        <v>0</v>
      </c>
      <c r="AU569" s="54">
        <f t="shared" si="910"/>
        <v>0</v>
      </c>
      <c r="AV569" s="53">
        <f t="shared" si="910"/>
        <v>0</v>
      </c>
      <c r="AW569" s="54">
        <f t="shared" si="910"/>
        <v>0</v>
      </c>
      <c r="AX569" s="53">
        <f t="shared" si="910"/>
        <v>0</v>
      </c>
      <c r="AY569" s="54">
        <f t="shared" si="910"/>
        <v>0</v>
      </c>
      <c r="AZ569" s="53">
        <f t="shared" si="910"/>
        <v>0</v>
      </c>
      <c r="BA569" s="54">
        <f t="shared" si="910"/>
        <v>5.2952542509476556E-2</v>
      </c>
      <c r="BB569" s="53">
        <f t="shared" si="910"/>
        <v>0</v>
      </c>
      <c r="BC569" s="54">
        <f t="shared" si="910"/>
        <v>0</v>
      </c>
      <c r="BD569" s="53">
        <f t="shared" si="910"/>
        <v>0</v>
      </c>
      <c r="BE569" s="54">
        <f t="shared" si="910"/>
        <v>0</v>
      </c>
      <c r="BF569" s="53">
        <f t="shared" si="910"/>
        <v>0</v>
      </c>
      <c r="BG569" s="54">
        <f t="shared" si="910"/>
        <v>0</v>
      </c>
      <c r="BH569" s="53">
        <f t="shared" si="910"/>
        <v>0</v>
      </c>
      <c r="BI569" s="54">
        <f t="shared" si="910"/>
        <v>0</v>
      </c>
      <c r="BJ569" s="53">
        <f t="shared" si="910"/>
        <v>0</v>
      </c>
      <c r="BK569" s="54">
        <f t="shared" si="910"/>
        <v>0</v>
      </c>
      <c r="BL569" s="53">
        <f t="shared" si="910"/>
        <v>0</v>
      </c>
      <c r="BM569" s="54">
        <f t="shared" si="910"/>
        <v>0</v>
      </c>
      <c r="BN569" s="53">
        <f t="shared" si="910"/>
        <v>0</v>
      </c>
      <c r="BO569" s="54">
        <f t="shared" si="910"/>
        <v>0</v>
      </c>
      <c r="BP569" s="53">
        <f t="shared" si="910"/>
        <v>0</v>
      </c>
      <c r="BQ569" s="54">
        <f t="shared" ref="BQ569:DD569" si="911">IF(INDEX($E$8:$CE$86,MATCH($C569,$C$8:$C$86,0),MATCH(BQ$540,$E$6:$CE$6,0)),BQ457/INDEX($E$8:$CE$86,MATCH($C569,$C$8:$C$86,0),MATCH(BQ$540,$E$6:$CE$6,0))*INDEX($E$8:$CE$86,MATCH($C569,$C$8:$C$86,0),MATCH(BQ$540,$E$6:$CE$6,0)),0)</f>
        <v>0</v>
      </c>
      <c r="BR569" s="53">
        <f t="shared" si="911"/>
        <v>0</v>
      </c>
      <c r="BS569" s="54">
        <f t="shared" si="911"/>
        <v>0</v>
      </c>
      <c r="BT569" s="53">
        <f t="shared" si="911"/>
        <v>0</v>
      </c>
      <c r="BU569" s="54">
        <f t="shared" si="911"/>
        <v>0</v>
      </c>
      <c r="BV569" s="53">
        <f t="shared" si="911"/>
        <v>0</v>
      </c>
      <c r="BW569" s="54">
        <f t="shared" si="911"/>
        <v>0</v>
      </c>
      <c r="BX569" s="53">
        <f t="shared" si="911"/>
        <v>0</v>
      </c>
      <c r="BY569" s="54">
        <f t="shared" si="911"/>
        <v>0</v>
      </c>
      <c r="BZ569" s="53">
        <f t="shared" si="911"/>
        <v>0</v>
      </c>
      <c r="CA569" s="54">
        <f t="shared" si="911"/>
        <v>0</v>
      </c>
      <c r="CB569" s="53">
        <f t="shared" si="911"/>
        <v>0</v>
      </c>
      <c r="CC569" s="54">
        <f t="shared" si="911"/>
        <v>0</v>
      </c>
      <c r="CD569" s="53">
        <f t="shared" si="911"/>
        <v>0</v>
      </c>
      <c r="CE569" s="54">
        <f t="shared" si="911"/>
        <v>0</v>
      </c>
      <c r="CF569" s="53">
        <f t="shared" si="911"/>
        <v>0</v>
      </c>
      <c r="CG569" s="54">
        <f t="shared" si="911"/>
        <v>0</v>
      </c>
      <c r="CH569" s="53">
        <f t="shared" si="911"/>
        <v>1.9308707941423904</v>
      </c>
      <c r="CI569" s="54">
        <f t="shared" si="911"/>
        <v>0</v>
      </c>
      <c r="CJ569" s="53">
        <f t="shared" si="911"/>
        <v>0</v>
      </c>
      <c r="CK569" s="54">
        <f t="shared" si="911"/>
        <v>0</v>
      </c>
      <c r="CL569" s="53">
        <f t="shared" si="911"/>
        <v>0</v>
      </c>
      <c r="CM569" s="54">
        <f t="shared" si="911"/>
        <v>0</v>
      </c>
      <c r="CN569" s="53">
        <f t="shared" si="911"/>
        <v>0</v>
      </c>
      <c r="CO569" s="54">
        <f t="shared" si="911"/>
        <v>0</v>
      </c>
      <c r="CP569" s="53">
        <f t="shared" si="911"/>
        <v>0</v>
      </c>
      <c r="CQ569" s="54">
        <f t="shared" si="911"/>
        <v>0</v>
      </c>
      <c r="CR569" s="53">
        <f t="shared" si="911"/>
        <v>0</v>
      </c>
      <c r="CS569" s="54">
        <f t="shared" si="911"/>
        <v>0</v>
      </c>
      <c r="CT569" s="53">
        <f t="shared" si="911"/>
        <v>0</v>
      </c>
      <c r="CU569" s="54">
        <f t="shared" si="911"/>
        <v>0</v>
      </c>
      <c r="CV569" s="53">
        <f t="shared" si="911"/>
        <v>0</v>
      </c>
      <c r="CW569" s="54">
        <f t="shared" si="911"/>
        <v>0</v>
      </c>
      <c r="CX569" s="53">
        <f t="shared" si="911"/>
        <v>0</v>
      </c>
      <c r="CY569" s="54">
        <f t="shared" si="911"/>
        <v>0</v>
      </c>
      <c r="CZ569" s="53">
        <f t="shared" si="911"/>
        <v>0</v>
      </c>
      <c r="DA569" s="54">
        <f t="shared" si="911"/>
        <v>0</v>
      </c>
      <c r="DB569" s="53">
        <f t="shared" si="911"/>
        <v>0</v>
      </c>
      <c r="DC569" s="54">
        <f t="shared" si="911"/>
        <v>0</v>
      </c>
      <c r="DD569" s="55">
        <f t="shared" si="911"/>
        <v>0</v>
      </c>
      <c r="DE569" s="3"/>
    </row>
    <row r="570" spans="1:109" x14ac:dyDescent="0.35">
      <c r="A570" s="3"/>
      <c r="B570" s="3" t="s">
        <v>3995</v>
      </c>
      <c r="C570" s="39" t="str">
        <f t="shared" si="899"/>
        <v>A31</v>
      </c>
      <c r="D570" s="3" t="s">
        <v>527</v>
      </c>
      <c r="E570" s="52">
        <f t="shared" ref="E570:BP570" si="912">IF(INDEX($E$8:$CE$86,MATCH($C570,$C$8:$C$86,0),MATCH(E$540,$E$6:$CE$6,0)),E458/INDEX($E$8:$CE$86,MATCH($C570,$C$8:$C$86,0),MATCH(E$540,$E$6:$CE$6,0))*INDEX($E$8:$CE$86,MATCH($C570,$C$8:$C$86,0),MATCH(E$540,$E$6:$CE$6,0)),0)</f>
        <v>0</v>
      </c>
      <c r="F570" s="53">
        <f t="shared" si="912"/>
        <v>0</v>
      </c>
      <c r="G570" s="53">
        <f t="shared" si="912"/>
        <v>0</v>
      </c>
      <c r="H570" s="53">
        <f t="shared" si="912"/>
        <v>0</v>
      </c>
      <c r="I570" s="53">
        <f t="shared" si="912"/>
        <v>0</v>
      </c>
      <c r="J570" s="54">
        <f t="shared" si="912"/>
        <v>0</v>
      </c>
      <c r="K570" s="54">
        <f t="shared" si="912"/>
        <v>0</v>
      </c>
      <c r="L570" s="54">
        <f t="shared" si="912"/>
        <v>0</v>
      </c>
      <c r="M570" s="54">
        <f t="shared" si="912"/>
        <v>0</v>
      </c>
      <c r="N570" s="53">
        <f t="shared" si="912"/>
        <v>0</v>
      </c>
      <c r="O570" s="53">
        <f t="shared" si="912"/>
        <v>0</v>
      </c>
      <c r="P570" s="53">
        <f t="shared" si="912"/>
        <v>0</v>
      </c>
      <c r="Q570" s="54">
        <f t="shared" si="912"/>
        <v>0</v>
      </c>
      <c r="R570" s="54">
        <f t="shared" si="912"/>
        <v>0</v>
      </c>
      <c r="S570" s="54">
        <f t="shared" si="912"/>
        <v>0</v>
      </c>
      <c r="T570" s="54">
        <f t="shared" si="912"/>
        <v>0</v>
      </c>
      <c r="U570" s="53">
        <f t="shared" si="912"/>
        <v>0</v>
      </c>
      <c r="V570" s="53">
        <f t="shared" si="912"/>
        <v>0</v>
      </c>
      <c r="W570" s="53">
        <f t="shared" si="912"/>
        <v>0</v>
      </c>
      <c r="X570" s="54">
        <f t="shared" si="912"/>
        <v>0</v>
      </c>
      <c r="Y570" s="53">
        <f t="shared" si="912"/>
        <v>0</v>
      </c>
      <c r="Z570" s="54">
        <f t="shared" si="912"/>
        <v>0</v>
      </c>
      <c r="AA570" s="54">
        <f t="shared" si="912"/>
        <v>0</v>
      </c>
      <c r="AB570" s="54">
        <f t="shared" si="912"/>
        <v>0</v>
      </c>
      <c r="AC570" s="54">
        <f t="shared" si="912"/>
        <v>0</v>
      </c>
      <c r="AD570" s="53">
        <f t="shared" si="912"/>
        <v>0</v>
      </c>
      <c r="AE570" s="53">
        <f t="shared" si="912"/>
        <v>0</v>
      </c>
      <c r="AF570" s="53">
        <f t="shared" si="912"/>
        <v>0</v>
      </c>
      <c r="AG570" s="53">
        <f t="shared" si="912"/>
        <v>0</v>
      </c>
      <c r="AH570" s="54">
        <f t="shared" si="912"/>
        <v>0</v>
      </c>
      <c r="AI570" s="54">
        <f t="shared" si="912"/>
        <v>0</v>
      </c>
      <c r="AJ570" s="54">
        <f t="shared" si="912"/>
        <v>0</v>
      </c>
      <c r="AK570" s="54">
        <f t="shared" si="912"/>
        <v>0</v>
      </c>
      <c r="AL570" s="53">
        <f t="shared" si="912"/>
        <v>0</v>
      </c>
      <c r="AM570" s="53">
        <f t="shared" si="912"/>
        <v>0</v>
      </c>
      <c r="AN570" s="53">
        <f t="shared" si="912"/>
        <v>0</v>
      </c>
      <c r="AO570" s="54">
        <f t="shared" si="912"/>
        <v>0</v>
      </c>
      <c r="AP570" s="53">
        <f t="shared" si="912"/>
        <v>0</v>
      </c>
      <c r="AQ570" s="54">
        <f t="shared" si="912"/>
        <v>0</v>
      </c>
      <c r="AR570" s="53">
        <f t="shared" si="912"/>
        <v>0</v>
      </c>
      <c r="AS570" s="54">
        <f t="shared" si="912"/>
        <v>2.0904977225170742</v>
      </c>
      <c r="AT570" s="53">
        <f t="shared" si="912"/>
        <v>0</v>
      </c>
      <c r="AU570" s="54">
        <f t="shared" si="912"/>
        <v>0</v>
      </c>
      <c r="AV570" s="53">
        <f t="shared" si="912"/>
        <v>0</v>
      </c>
      <c r="AW570" s="54">
        <f t="shared" si="912"/>
        <v>0</v>
      </c>
      <c r="AX570" s="53">
        <f t="shared" si="912"/>
        <v>0</v>
      </c>
      <c r="AY570" s="54">
        <f t="shared" si="912"/>
        <v>0</v>
      </c>
      <c r="AZ570" s="53">
        <f t="shared" si="912"/>
        <v>0</v>
      </c>
      <c r="BA570" s="54">
        <f t="shared" si="912"/>
        <v>9.9298592938367597E-3</v>
      </c>
      <c r="BB570" s="53">
        <f t="shared" si="912"/>
        <v>0</v>
      </c>
      <c r="BC570" s="54">
        <f t="shared" si="912"/>
        <v>0</v>
      </c>
      <c r="BD570" s="53">
        <f t="shared" si="912"/>
        <v>0</v>
      </c>
      <c r="BE570" s="54">
        <f t="shared" si="912"/>
        <v>0</v>
      </c>
      <c r="BF570" s="53">
        <f t="shared" si="912"/>
        <v>0</v>
      </c>
      <c r="BG570" s="54">
        <f t="shared" si="912"/>
        <v>0</v>
      </c>
      <c r="BH570" s="53">
        <f t="shared" si="912"/>
        <v>0</v>
      </c>
      <c r="BI570" s="54">
        <f t="shared" si="912"/>
        <v>0</v>
      </c>
      <c r="BJ570" s="53">
        <f t="shared" si="912"/>
        <v>0</v>
      </c>
      <c r="BK570" s="54">
        <f t="shared" si="912"/>
        <v>0</v>
      </c>
      <c r="BL570" s="53">
        <f t="shared" si="912"/>
        <v>0</v>
      </c>
      <c r="BM570" s="54">
        <f t="shared" si="912"/>
        <v>0</v>
      </c>
      <c r="BN570" s="53">
        <f t="shared" si="912"/>
        <v>0</v>
      </c>
      <c r="BO570" s="54">
        <f t="shared" si="912"/>
        <v>0</v>
      </c>
      <c r="BP570" s="53">
        <f t="shared" si="912"/>
        <v>0</v>
      </c>
      <c r="BQ570" s="54">
        <f t="shared" ref="BQ570:DD570" si="913">IF(INDEX($E$8:$CE$86,MATCH($C570,$C$8:$C$86,0),MATCH(BQ$540,$E$6:$CE$6,0)),BQ458/INDEX($E$8:$CE$86,MATCH($C570,$C$8:$C$86,0),MATCH(BQ$540,$E$6:$CE$6,0))*INDEX($E$8:$CE$86,MATCH($C570,$C$8:$C$86,0),MATCH(BQ$540,$E$6:$CE$6,0)),0)</f>
        <v>0</v>
      </c>
      <c r="BR570" s="53">
        <f t="shared" si="913"/>
        <v>0</v>
      </c>
      <c r="BS570" s="54">
        <f t="shared" si="913"/>
        <v>0</v>
      </c>
      <c r="BT570" s="53">
        <f t="shared" si="913"/>
        <v>0</v>
      </c>
      <c r="BU570" s="54">
        <f t="shared" si="913"/>
        <v>0</v>
      </c>
      <c r="BV570" s="53">
        <f t="shared" si="913"/>
        <v>0</v>
      </c>
      <c r="BW570" s="54">
        <f t="shared" si="913"/>
        <v>0</v>
      </c>
      <c r="BX570" s="53">
        <f t="shared" si="913"/>
        <v>0</v>
      </c>
      <c r="BY570" s="54">
        <f t="shared" si="913"/>
        <v>0</v>
      </c>
      <c r="BZ570" s="53">
        <f t="shared" si="913"/>
        <v>0</v>
      </c>
      <c r="CA570" s="54">
        <f t="shared" si="913"/>
        <v>0</v>
      </c>
      <c r="CB570" s="53">
        <f t="shared" si="913"/>
        <v>0</v>
      </c>
      <c r="CC570" s="54">
        <f t="shared" si="913"/>
        <v>0</v>
      </c>
      <c r="CD570" s="53">
        <f t="shared" si="913"/>
        <v>0</v>
      </c>
      <c r="CE570" s="54">
        <f t="shared" si="913"/>
        <v>0</v>
      </c>
      <c r="CF570" s="53">
        <f t="shared" si="913"/>
        <v>0</v>
      </c>
      <c r="CG570" s="54">
        <f t="shared" si="913"/>
        <v>0</v>
      </c>
      <c r="CH570" s="53">
        <f t="shared" si="913"/>
        <v>0.36208413027535868</v>
      </c>
      <c r="CI570" s="54">
        <f t="shared" si="913"/>
        <v>0</v>
      </c>
      <c r="CJ570" s="53">
        <f t="shared" si="913"/>
        <v>0</v>
      </c>
      <c r="CK570" s="54">
        <f t="shared" si="913"/>
        <v>0</v>
      </c>
      <c r="CL570" s="53">
        <f t="shared" si="913"/>
        <v>0</v>
      </c>
      <c r="CM570" s="54">
        <f t="shared" si="913"/>
        <v>0</v>
      </c>
      <c r="CN570" s="53">
        <f t="shared" si="913"/>
        <v>0</v>
      </c>
      <c r="CO570" s="54">
        <f t="shared" si="913"/>
        <v>0</v>
      </c>
      <c r="CP570" s="53">
        <f t="shared" si="913"/>
        <v>0</v>
      </c>
      <c r="CQ570" s="54">
        <f t="shared" si="913"/>
        <v>0</v>
      </c>
      <c r="CR570" s="53">
        <f t="shared" si="913"/>
        <v>0</v>
      </c>
      <c r="CS570" s="54">
        <f t="shared" si="913"/>
        <v>0</v>
      </c>
      <c r="CT570" s="53">
        <f t="shared" si="913"/>
        <v>0</v>
      </c>
      <c r="CU570" s="54">
        <f t="shared" si="913"/>
        <v>0</v>
      </c>
      <c r="CV570" s="53">
        <f t="shared" si="913"/>
        <v>0</v>
      </c>
      <c r="CW570" s="54">
        <f t="shared" si="913"/>
        <v>0</v>
      </c>
      <c r="CX570" s="53">
        <f t="shared" si="913"/>
        <v>0</v>
      </c>
      <c r="CY570" s="54">
        <f t="shared" si="913"/>
        <v>0</v>
      </c>
      <c r="CZ570" s="53">
        <f t="shared" si="913"/>
        <v>0</v>
      </c>
      <c r="DA570" s="54">
        <f t="shared" si="913"/>
        <v>0</v>
      </c>
      <c r="DB570" s="53">
        <f t="shared" si="913"/>
        <v>0</v>
      </c>
      <c r="DC570" s="54">
        <f t="shared" si="913"/>
        <v>0</v>
      </c>
      <c r="DD570" s="55">
        <f t="shared" si="913"/>
        <v>0</v>
      </c>
      <c r="DE570" s="3"/>
    </row>
    <row r="571" spans="1:109" x14ac:dyDescent="0.35">
      <c r="A571" s="3"/>
      <c r="B571" s="3" t="s">
        <v>3996</v>
      </c>
      <c r="C571" s="39" t="s">
        <v>529</v>
      </c>
      <c r="D571" s="3" t="s">
        <v>531</v>
      </c>
      <c r="E571" s="56">
        <f t="shared" ref="E571:BP571" si="914">IF(INDEX($E$8:$CE$86,MATCH($C571,$C$8:$C$86,0),MATCH(E$540,$E$6:$CE$6,0)),E459/INDEX($E$8:$CE$86,MATCH($C571,$C$8:$C$86,0),MATCH(E$540,$E$6:$CE$6,0))*INDEX($E$8:$CE$86,MATCH($C571,$C$8:$C$86,0),MATCH(E$540,$E$6:$CE$6,0)),0)</f>
        <v>0</v>
      </c>
      <c r="F571" s="54">
        <f t="shared" si="914"/>
        <v>0</v>
      </c>
      <c r="G571" s="54">
        <f t="shared" si="914"/>
        <v>0</v>
      </c>
      <c r="H571" s="54">
        <f t="shared" si="914"/>
        <v>0</v>
      </c>
      <c r="I571" s="54">
        <f t="shared" si="914"/>
        <v>0</v>
      </c>
      <c r="J571" s="53">
        <f t="shared" si="914"/>
        <v>0</v>
      </c>
      <c r="K571" s="53">
        <f t="shared" si="914"/>
        <v>0</v>
      </c>
      <c r="L571" s="53">
        <f t="shared" si="914"/>
        <v>0</v>
      </c>
      <c r="M571" s="53">
        <f t="shared" si="914"/>
        <v>0</v>
      </c>
      <c r="N571" s="54">
        <f t="shared" si="914"/>
        <v>0</v>
      </c>
      <c r="O571" s="54">
        <f t="shared" si="914"/>
        <v>0</v>
      </c>
      <c r="P571" s="54">
        <f t="shared" si="914"/>
        <v>0</v>
      </c>
      <c r="Q571" s="53">
        <f t="shared" si="914"/>
        <v>0</v>
      </c>
      <c r="R571" s="53">
        <f t="shared" si="914"/>
        <v>0</v>
      </c>
      <c r="S571" s="53">
        <f t="shared" si="914"/>
        <v>0</v>
      </c>
      <c r="T571" s="53">
        <f t="shared" si="914"/>
        <v>0</v>
      </c>
      <c r="U571" s="54">
        <f t="shared" si="914"/>
        <v>0</v>
      </c>
      <c r="V571" s="54">
        <f t="shared" si="914"/>
        <v>0</v>
      </c>
      <c r="W571" s="54">
        <f t="shared" si="914"/>
        <v>0</v>
      </c>
      <c r="X571" s="53">
        <f t="shared" si="914"/>
        <v>0</v>
      </c>
      <c r="Y571" s="54">
        <f t="shared" si="914"/>
        <v>0</v>
      </c>
      <c r="Z571" s="53">
        <f t="shared" si="914"/>
        <v>0</v>
      </c>
      <c r="AA571" s="53">
        <f t="shared" si="914"/>
        <v>0</v>
      </c>
      <c r="AB571" s="53">
        <f t="shared" si="914"/>
        <v>0</v>
      </c>
      <c r="AC571" s="53">
        <f t="shared" si="914"/>
        <v>0</v>
      </c>
      <c r="AD571" s="54">
        <f t="shared" si="914"/>
        <v>0</v>
      </c>
      <c r="AE571" s="54">
        <f t="shared" si="914"/>
        <v>0</v>
      </c>
      <c r="AF571" s="54">
        <f t="shared" si="914"/>
        <v>0</v>
      </c>
      <c r="AG571" s="54">
        <f t="shared" si="914"/>
        <v>0</v>
      </c>
      <c r="AH571" s="53">
        <f t="shared" si="914"/>
        <v>0</v>
      </c>
      <c r="AI571" s="53">
        <f t="shared" si="914"/>
        <v>0</v>
      </c>
      <c r="AJ571" s="53">
        <f t="shared" si="914"/>
        <v>0</v>
      </c>
      <c r="AK571" s="53">
        <f t="shared" si="914"/>
        <v>0</v>
      </c>
      <c r="AL571" s="54">
        <f t="shared" si="914"/>
        <v>0</v>
      </c>
      <c r="AM571" s="54">
        <f t="shared" si="914"/>
        <v>0</v>
      </c>
      <c r="AN571" s="54">
        <f t="shared" si="914"/>
        <v>0</v>
      </c>
      <c r="AO571" s="53">
        <f t="shared" si="914"/>
        <v>0</v>
      </c>
      <c r="AP571" s="54">
        <f t="shared" si="914"/>
        <v>0</v>
      </c>
      <c r="AQ571" s="53">
        <f t="shared" si="914"/>
        <v>0</v>
      </c>
      <c r="AR571" s="54">
        <f t="shared" si="914"/>
        <v>0</v>
      </c>
      <c r="AS571" s="53">
        <f t="shared" si="914"/>
        <v>0</v>
      </c>
      <c r="AT571" s="54">
        <f t="shared" si="914"/>
        <v>0</v>
      </c>
      <c r="AU571" s="53">
        <f t="shared" si="914"/>
        <v>9.2109781772488228E-2</v>
      </c>
      <c r="AV571" s="54">
        <f t="shared" si="914"/>
        <v>0</v>
      </c>
      <c r="AW571" s="53">
        <f t="shared" si="914"/>
        <v>0.65884615572929361</v>
      </c>
      <c r="AX571" s="54">
        <f t="shared" si="914"/>
        <v>0</v>
      </c>
      <c r="AY571" s="53">
        <f t="shared" si="914"/>
        <v>1.6645341049489584</v>
      </c>
      <c r="AZ571" s="54">
        <f t="shared" si="914"/>
        <v>0</v>
      </c>
      <c r="BA571" s="53">
        <f t="shared" si="914"/>
        <v>0</v>
      </c>
      <c r="BB571" s="54">
        <f t="shared" si="914"/>
        <v>0</v>
      </c>
      <c r="BC571" s="53">
        <f t="shared" si="914"/>
        <v>0</v>
      </c>
      <c r="BD571" s="54">
        <f t="shared" si="914"/>
        <v>0</v>
      </c>
      <c r="BE571" s="53">
        <f t="shared" si="914"/>
        <v>0</v>
      </c>
      <c r="BF571" s="54">
        <f t="shared" si="914"/>
        <v>0</v>
      </c>
      <c r="BG571" s="53">
        <f t="shared" si="914"/>
        <v>0</v>
      </c>
      <c r="BH571" s="54">
        <f t="shared" si="914"/>
        <v>0</v>
      </c>
      <c r="BI571" s="53">
        <f t="shared" si="914"/>
        <v>0</v>
      </c>
      <c r="BJ571" s="54">
        <f t="shared" si="914"/>
        <v>0</v>
      </c>
      <c r="BK571" s="53">
        <f t="shared" si="914"/>
        <v>0</v>
      </c>
      <c r="BL571" s="54">
        <f t="shared" si="914"/>
        <v>0</v>
      </c>
      <c r="BM571" s="53">
        <f t="shared" si="914"/>
        <v>0</v>
      </c>
      <c r="BN571" s="54">
        <f t="shared" si="914"/>
        <v>0</v>
      </c>
      <c r="BO571" s="53">
        <f t="shared" si="914"/>
        <v>0</v>
      </c>
      <c r="BP571" s="54">
        <f t="shared" si="914"/>
        <v>0</v>
      </c>
      <c r="BQ571" s="53">
        <f t="shared" ref="BQ571:DD571" si="915">IF(INDEX($E$8:$CE$86,MATCH($C571,$C$8:$C$86,0),MATCH(BQ$540,$E$6:$CE$6,0)),BQ459/INDEX($E$8:$CE$86,MATCH($C571,$C$8:$C$86,0),MATCH(BQ$540,$E$6:$CE$6,0))*INDEX($E$8:$CE$86,MATCH($C571,$C$8:$C$86,0),MATCH(BQ$540,$E$6:$CE$6,0)),0)</f>
        <v>0</v>
      </c>
      <c r="BR571" s="54">
        <f t="shared" si="915"/>
        <v>0</v>
      </c>
      <c r="BS571" s="53">
        <f t="shared" si="915"/>
        <v>0</v>
      </c>
      <c r="BT571" s="54">
        <f t="shared" si="915"/>
        <v>0</v>
      </c>
      <c r="BU571" s="53">
        <f t="shared" si="915"/>
        <v>0</v>
      </c>
      <c r="BV571" s="54">
        <f t="shared" si="915"/>
        <v>0</v>
      </c>
      <c r="BW571" s="53">
        <f t="shared" si="915"/>
        <v>0</v>
      </c>
      <c r="BX571" s="54">
        <f t="shared" si="915"/>
        <v>0</v>
      </c>
      <c r="BY571" s="53">
        <f t="shared" si="915"/>
        <v>0</v>
      </c>
      <c r="BZ571" s="54">
        <f t="shared" si="915"/>
        <v>0</v>
      </c>
      <c r="CA571" s="53">
        <f t="shared" si="915"/>
        <v>0</v>
      </c>
      <c r="CB571" s="54">
        <f t="shared" si="915"/>
        <v>0</v>
      </c>
      <c r="CC571" s="53">
        <f t="shared" si="915"/>
        <v>0</v>
      </c>
      <c r="CD571" s="54">
        <f t="shared" si="915"/>
        <v>0</v>
      </c>
      <c r="CE571" s="53">
        <f t="shared" si="915"/>
        <v>0</v>
      </c>
      <c r="CF571" s="54">
        <f t="shared" si="915"/>
        <v>0</v>
      </c>
      <c r="CG571" s="53">
        <f t="shared" si="915"/>
        <v>0</v>
      </c>
      <c r="CH571" s="54">
        <f t="shared" si="915"/>
        <v>6.4679078126193626E-2</v>
      </c>
      <c r="CI571" s="53">
        <f t="shared" si="915"/>
        <v>0</v>
      </c>
      <c r="CJ571" s="54">
        <f t="shared" si="915"/>
        <v>0</v>
      </c>
      <c r="CK571" s="53">
        <f t="shared" si="915"/>
        <v>0</v>
      </c>
      <c r="CL571" s="54">
        <f t="shared" si="915"/>
        <v>0</v>
      </c>
      <c r="CM571" s="53">
        <f t="shared" si="915"/>
        <v>0</v>
      </c>
      <c r="CN571" s="54">
        <f t="shared" si="915"/>
        <v>0</v>
      </c>
      <c r="CO571" s="53">
        <f t="shared" si="915"/>
        <v>0</v>
      </c>
      <c r="CP571" s="54">
        <f t="shared" si="915"/>
        <v>0</v>
      </c>
      <c r="CQ571" s="53">
        <f t="shared" si="915"/>
        <v>0</v>
      </c>
      <c r="CR571" s="54">
        <f t="shared" si="915"/>
        <v>0</v>
      </c>
      <c r="CS571" s="53">
        <f t="shared" si="915"/>
        <v>0</v>
      </c>
      <c r="CT571" s="54">
        <f t="shared" si="915"/>
        <v>0</v>
      </c>
      <c r="CU571" s="53">
        <f t="shared" si="915"/>
        <v>0</v>
      </c>
      <c r="CV571" s="54">
        <f t="shared" si="915"/>
        <v>0</v>
      </c>
      <c r="CW571" s="53">
        <f t="shared" si="915"/>
        <v>0</v>
      </c>
      <c r="CX571" s="54">
        <f t="shared" si="915"/>
        <v>0</v>
      </c>
      <c r="CY571" s="53">
        <f t="shared" si="915"/>
        <v>0</v>
      </c>
      <c r="CZ571" s="54">
        <f t="shared" si="915"/>
        <v>0</v>
      </c>
      <c r="DA571" s="53">
        <f t="shared" si="915"/>
        <v>0</v>
      </c>
      <c r="DB571" s="54">
        <f t="shared" si="915"/>
        <v>0</v>
      </c>
      <c r="DC571" s="53">
        <f t="shared" si="915"/>
        <v>0</v>
      </c>
      <c r="DD571" s="57">
        <f t="shared" si="915"/>
        <v>0</v>
      </c>
      <c r="DE571" s="3"/>
    </row>
    <row r="572" spans="1:109" x14ac:dyDescent="0.35">
      <c r="A572" s="3"/>
      <c r="B572" s="3" t="s">
        <v>3997</v>
      </c>
      <c r="C572" s="39" t="str">
        <f t="shared" si="899"/>
        <v>A32</v>
      </c>
      <c r="D572" s="3" t="s">
        <v>532</v>
      </c>
      <c r="E572" s="56">
        <f t="shared" ref="E572:BP572" si="916">IF(INDEX($E$8:$CE$86,MATCH($C572,$C$8:$C$86,0),MATCH(E$540,$E$6:$CE$6,0)),E460/INDEX($E$8:$CE$86,MATCH($C572,$C$8:$C$86,0),MATCH(E$540,$E$6:$CE$6,0))*INDEX($E$8:$CE$86,MATCH($C572,$C$8:$C$86,0),MATCH(E$540,$E$6:$CE$6,0)),0)</f>
        <v>0.38327877360757945</v>
      </c>
      <c r="F572" s="54">
        <f t="shared" si="916"/>
        <v>0.83221350592571586</v>
      </c>
      <c r="G572" s="54">
        <f t="shared" si="916"/>
        <v>2.7601433744275108E-2</v>
      </c>
      <c r="H572" s="54">
        <f t="shared" si="916"/>
        <v>0.50808849524790811</v>
      </c>
      <c r="I572" s="54">
        <f t="shared" si="916"/>
        <v>2.4676163282145638E-3</v>
      </c>
      <c r="J572" s="53">
        <f t="shared" si="916"/>
        <v>0.77905133644806368</v>
      </c>
      <c r="K572" s="53">
        <f t="shared" si="916"/>
        <v>0.69352240986273805</v>
      </c>
      <c r="L572" s="53">
        <f t="shared" si="916"/>
        <v>0.57452739143234588</v>
      </c>
      <c r="M572" s="53">
        <f t="shared" si="916"/>
        <v>9.7655797570808903E-2</v>
      </c>
      <c r="N572" s="54">
        <f t="shared" si="916"/>
        <v>1.1262993135293329</v>
      </c>
      <c r="O572" s="54">
        <f t="shared" si="916"/>
        <v>0.11013046302895924</v>
      </c>
      <c r="P572" s="54">
        <f t="shared" si="916"/>
        <v>0.74418838674641608</v>
      </c>
      <c r="Q572" s="53">
        <f t="shared" si="916"/>
        <v>0.2514470016003057</v>
      </c>
      <c r="R572" s="53">
        <f t="shared" si="916"/>
        <v>0.45783366635824913</v>
      </c>
      <c r="S572" s="53">
        <f t="shared" si="916"/>
        <v>8.3028525189037694E-2</v>
      </c>
      <c r="T572" s="53">
        <f t="shared" si="916"/>
        <v>7.7639940925625775E-2</v>
      </c>
      <c r="U572" s="54">
        <f t="shared" si="916"/>
        <v>0.96299920945804174</v>
      </c>
      <c r="V572" s="54">
        <f t="shared" si="916"/>
        <v>0.31615173685816955</v>
      </c>
      <c r="W572" s="54">
        <f t="shared" si="916"/>
        <v>3.4671452416330616E-7</v>
      </c>
      <c r="X572" s="53">
        <f t="shared" si="916"/>
        <v>0</v>
      </c>
      <c r="Y572" s="54">
        <f t="shared" si="916"/>
        <v>0</v>
      </c>
      <c r="Z572" s="53">
        <f t="shared" si="916"/>
        <v>0</v>
      </c>
      <c r="AA572" s="53">
        <f t="shared" si="916"/>
        <v>0</v>
      </c>
      <c r="AB572" s="53">
        <f t="shared" si="916"/>
        <v>0</v>
      </c>
      <c r="AC572" s="53">
        <f t="shared" si="916"/>
        <v>0</v>
      </c>
      <c r="AD572" s="54">
        <f t="shared" si="916"/>
        <v>0</v>
      </c>
      <c r="AE572" s="54">
        <f t="shared" si="916"/>
        <v>0</v>
      </c>
      <c r="AF572" s="54">
        <f t="shared" si="916"/>
        <v>0</v>
      </c>
      <c r="AG572" s="54">
        <f t="shared" si="916"/>
        <v>0</v>
      </c>
      <c r="AH572" s="53">
        <f t="shared" si="916"/>
        <v>0</v>
      </c>
      <c r="AI572" s="53">
        <f t="shared" si="916"/>
        <v>0</v>
      </c>
      <c r="AJ572" s="53">
        <f t="shared" si="916"/>
        <v>0</v>
      </c>
      <c r="AK572" s="53">
        <f t="shared" si="916"/>
        <v>0</v>
      </c>
      <c r="AL572" s="54">
        <f t="shared" si="916"/>
        <v>0</v>
      </c>
      <c r="AM572" s="54">
        <f t="shared" si="916"/>
        <v>0</v>
      </c>
      <c r="AN572" s="54">
        <f t="shared" si="916"/>
        <v>0</v>
      </c>
      <c r="AO572" s="53">
        <f t="shared" si="916"/>
        <v>0</v>
      </c>
      <c r="AP572" s="54">
        <f t="shared" si="916"/>
        <v>0</v>
      </c>
      <c r="AQ572" s="53">
        <f t="shared" si="916"/>
        <v>0</v>
      </c>
      <c r="AR572" s="54">
        <f t="shared" si="916"/>
        <v>0</v>
      </c>
      <c r="AS572" s="53">
        <f t="shared" si="916"/>
        <v>0</v>
      </c>
      <c r="AT572" s="54">
        <f t="shared" si="916"/>
        <v>0</v>
      </c>
      <c r="AU572" s="53">
        <f t="shared" si="916"/>
        <v>0.16860965478379494</v>
      </c>
      <c r="AV572" s="54">
        <f t="shared" si="916"/>
        <v>0</v>
      </c>
      <c r="AW572" s="53">
        <f t="shared" si="916"/>
        <v>1.2060371953495044</v>
      </c>
      <c r="AX572" s="54">
        <f t="shared" si="916"/>
        <v>0</v>
      </c>
      <c r="AY572" s="53">
        <f t="shared" si="916"/>
        <v>3.0469784577768348</v>
      </c>
      <c r="AZ572" s="54">
        <f t="shared" si="916"/>
        <v>0</v>
      </c>
      <c r="BA572" s="53">
        <f t="shared" si="916"/>
        <v>0</v>
      </c>
      <c r="BB572" s="54">
        <f t="shared" si="916"/>
        <v>0</v>
      </c>
      <c r="BC572" s="53">
        <f t="shared" si="916"/>
        <v>0</v>
      </c>
      <c r="BD572" s="54">
        <f t="shared" si="916"/>
        <v>0</v>
      </c>
      <c r="BE572" s="53">
        <f t="shared" si="916"/>
        <v>0</v>
      </c>
      <c r="BF572" s="54">
        <f t="shared" si="916"/>
        <v>0</v>
      </c>
      <c r="BG572" s="53">
        <f t="shared" si="916"/>
        <v>0</v>
      </c>
      <c r="BH572" s="54">
        <f t="shared" si="916"/>
        <v>0</v>
      </c>
      <c r="BI572" s="53">
        <f t="shared" si="916"/>
        <v>0</v>
      </c>
      <c r="BJ572" s="54">
        <f t="shared" si="916"/>
        <v>0</v>
      </c>
      <c r="BK572" s="53">
        <f t="shared" si="916"/>
        <v>0</v>
      </c>
      <c r="BL572" s="54">
        <f t="shared" si="916"/>
        <v>0</v>
      </c>
      <c r="BM572" s="53">
        <f t="shared" si="916"/>
        <v>0</v>
      </c>
      <c r="BN572" s="54">
        <f t="shared" si="916"/>
        <v>0</v>
      </c>
      <c r="BO572" s="53">
        <f t="shared" si="916"/>
        <v>0</v>
      </c>
      <c r="BP572" s="54">
        <f t="shared" si="916"/>
        <v>0</v>
      </c>
      <c r="BQ572" s="53">
        <f t="shared" ref="BQ572:DD572" si="917">IF(INDEX($E$8:$CE$86,MATCH($C572,$C$8:$C$86,0),MATCH(BQ$540,$E$6:$CE$6,0)),BQ460/INDEX($E$8:$CE$86,MATCH($C572,$C$8:$C$86,0),MATCH(BQ$540,$E$6:$CE$6,0))*INDEX($E$8:$CE$86,MATCH($C572,$C$8:$C$86,0),MATCH(BQ$540,$E$6:$CE$6,0)),0)</f>
        <v>0</v>
      </c>
      <c r="BR572" s="54">
        <f t="shared" si="917"/>
        <v>0</v>
      </c>
      <c r="BS572" s="53">
        <f t="shared" si="917"/>
        <v>0</v>
      </c>
      <c r="BT572" s="54">
        <f t="shared" si="917"/>
        <v>0</v>
      </c>
      <c r="BU572" s="53">
        <f t="shared" si="917"/>
        <v>0</v>
      </c>
      <c r="BV572" s="54">
        <f t="shared" si="917"/>
        <v>0</v>
      </c>
      <c r="BW572" s="53">
        <f t="shared" si="917"/>
        <v>0</v>
      </c>
      <c r="BX572" s="54">
        <f t="shared" si="917"/>
        <v>0</v>
      </c>
      <c r="BY572" s="53">
        <f t="shared" si="917"/>
        <v>0</v>
      </c>
      <c r="BZ572" s="54">
        <f t="shared" si="917"/>
        <v>0</v>
      </c>
      <c r="CA572" s="53">
        <f t="shared" si="917"/>
        <v>0</v>
      </c>
      <c r="CB572" s="54">
        <f t="shared" si="917"/>
        <v>0</v>
      </c>
      <c r="CC572" s="53">
        <f t="shared" si="917"/>
        <v>0</v>
      </c>
      <c r="CD572" s="54">
        <f t="shared" si="917"/>
        <v>0</v>
      </c>
      <c r="CE572" s="53">
        <f t="shared" si="917"/>
        <v>0</v>
      </c>
      <c r="CF572" s="54">
        <f t="shared" si="917"/>
        <v>0</v>
      </c>
      <c r="CG572" s="53">
        <f t="shared" si="917"/>
        <v>0</v>
      </c>
      <c r="CH572" s="54">
        <f t="shared" si="917"/>
        <v>0.11839694791079093</v>
      </c>
      <c r="CI572" s="53">
        <f t="shared" si="917"/>
        <v>0</v>
      </c>
      <c r="CJ572" s="54">
        <f t="shared" si="917"/>
        <v>0</v>
      </c>
      <c r="CK572" s="53">
        <f t="shared" si="917"/>
        <v>0</v>
      </c>
      <c r="CL572" s="54">
        <f t="shared" si="917"/>
        <v>0</v>
      </c>
      <c r="CM572" s="53">
        <f t="shared" si="917"/>
        <v>0</v>
      </c>
      <c r="CN572" s="54">
        <f t="shared" si="917"/>
        <v>0</v>
      </c>
      <c r="CO572" s="53">
        <f t="shared" si="917"/>
        <v>0</v>
      </c>
      <c r="CP572" s="54">
        <f t="shared" si="917"/>
        <v>0</v>
      </c>
      <c r="CQ572" s="53">
        <f t="shared" si="917"/>
        <v>0</v>
      </c>
      <c r="CR572" s="54">
        <f t="shared" si="917"/>
        <v>0</v>
      </c>
      <c r="CS572" s="53">
        <f t="shared" si="917"/>
        <v>0</v>
      </c>
      <c r="CT572" s="54">
        <f t="shared" si="917"/>
        <v>0</v>
      </c>
      <c r="CU572" s="53">
        <f t="shared" si="917"/>
        <v>0</v>
      </c>
      <c r="CV572" s="54">
        <f t="shared" si="917"/>
        <v>0</v>
      </c>
      <c r="CW572" s="53">
        <f t="shared" si="917"/>
        <v>0</v>
      </c>
      <c r="CX572" s="54">
        <f t="shared" si="917"/>
        <v>0</v>
      </c>
      <c r="CY572" s="53">
        <f t="shared" si="917"/>
        <v>0</v>
      </c>
      <c r="CZ572" s="54">
        <f t="shared" si="917"/>
        <v>0</v>
      </c>
      <c r="DA572" s="53">
        <f t="shared" si="917"/>
        <v>0</v>
      </c>
      <c r="DB572" s="54">
        <f t="shared" si="917"/>
        <v>0</v>
      </c>
      <c r="DC572" s="53">
        <f t="shared" si="917"/>
        <v>0</v>
      </c>
      <c r="DD572" s="57">
        <f t="shared" si="917"/>
        <v>0</v>
      </c>
      <c r="DE572" s="3"/>
    </row>
    <row r="573" spans="1:109" x14ac:dyDescent="0.35">
      <c r="A573" s="3"/>
      <c r="B573" s="3" t="s">
        <v>4000</v>
      </c>
      <c r="C573" s="39" t="str">
        <f t="shared" si="899"/>
        <v>A32</v>
      </c>
      <c r="D573" s="3" t="s">
        <v>533</v>
      </c>
      <c r="E573" s="56">
        <f t="shared" ref="E573:BP573" si="918">IF(INDEX($E$8:$CE$86,MATCH($C573,$C$8:$C$86,0),MATCH(E$540,$E$6:$CE$6,0)),E461/INDEX($E$8:$CE$86,MATCH($C573,$C$8:$C$86,0),MATCH(E$540,$E$6:$CE$6,0))*INDEX($E$8:$CE$86,MATCH($C573,$C$8:$C$86,0),MATCH(E$540,$E$6:$CE$6,0)),0)</f>
        <v>0</v>
      </c>
      <c r="F573" s="54">
        <f t="shared" si="918"/>
        <v>0</v>
      </c>
      <c r="G573" s="54">
        <f t="shared" si="918"/>
        <v>0</v>
      </c>
      <c r="H573" s="54">
        <f t="shared" si="918"/>
        <v>0</v>
      </c>
      <c r="I573" s="54">
        <f t="shared" si="918"/>
        <v>0</v>
      </c>
      <c r="J573" s="53">
        <f t="shared" si="918"/>
        <v>0</v>
      </c>
      <c r="K573" s="53">
        <f t="shared" si="918"/>
        <v>0</v>
      </c>
      <c r="L573" s="53">
        <f t="shared" si="918"/>
        <v>0</v>
      </c>
      <c r="M573" s="53">
        <f t="shared" si="918"/>
        <v>0</v>
      </c>
      <c r="N573" s="54">
        <f t="shared" si="918"/>
        <v>0</v>
      </c>
      <c r="O573" s="54">
        <f t="shared" si="918"/>
        <v>0</v>
      </c>
      <c r="P573" s="54">
        <f t="shared" si="918"/>
        <v>0</v>
      </c>
      <c r="Q573" s="53">
        <f t="shared" si="918"/>
        <v>0</v>
      </c>
      <c r="R573" s="53">
        <f t="shared" si="918"/>
        <v>0</v>
      </c>
      <c r="S573" s="53">
        <f t="shared" si="918"/>
        <v>0</v>
      </c>
      <c r="T573" s="53">
        <f t="shared" si="918"/>
        <v>0</v>
      </c>
      <c r="U573" s="54">
        <f t="shared" si="918"/>
        <v>0</v>
      </c>
      <c r="V573" s="54">
        <f t="shared" si="918"/>
        <v>0</v>
      </c>
      <c r="W573" s="54">
        <f t="shared" si="918"/>
        <v>0</v>
      </c>
      <c r="X573" s="53">
        <f t="shared" si="918"/>
        <v>0</v>
      </c>
      <c r="Y573" s="54">
        <f t="shared" si="918"/>
        <v>0</v>
      </c>
      <c r="Z573" s="53">
        <f t="shared" si="918"/>
        <v>0</v>
      </c>
      <c r="AA573" s="53">
        <f t="shared" si="918"/>
        <v>0</v>
      </c>
      <c r="AB573" s="53">
        <f t="shared" si="918"/>
        <v>0</v>
      </c>
      <c r="AC573" s="53">
        <f t="shared" si="918"/>
        <v>0</v>
      </c>
      <c r="AD573" s="54">
        <f t="shared" si="918"/>
        <v>0</v>
      </c>
      <c r="AE573" s="54">
        <f t="shared" si="918"/>
        <v>0</v>
      </c>
      <c r="AF573" s="54">
        <f t="shared" si="918"/>
        <v>0</v>
      </c>
      <c r="AG573" s="54">
        <f t="shared" si="918"/>
        <v>0</v>
      </c>
      <c r="AH573" s="53">
        <f t="shared" si="918"/>
        <v>0</v>
      </c>
      <c r="AI573" s="53">
        <f t="shared" si="918"/>
        <v>0</v>
      </c>
      <c r="AJ573" s="53">
        <f t="shared" si="918"/>
        <v>0</v>
      </c>
      <c r="AK573" s="53">
        <f t="shared" si="918"/>
        <v>0</v>
      </c>
      <c r="AL573" s="54">
        <f t="shared" si="918"/>
        <v>0</v>
      </c>
      <c r="AM573" s="54">
        <f t="shared" si="918"/>
        <v>0</v>
      </c>
      <c r="AN573" s="54">
        <f t="shared" si="918"/>
        <v>0</v>
      </c>
      <c r="AO573" s="53">
        <f t="shared" si="918"/>
        <v>0</v>
      </c>
      <c r="AP573" s="54">
        <f t="shared" si="918"/>
        <v>0</v>
      </c>
      <c r="AQ573" s="53">
        <f t="shared" si="918"/>
        <v>0</v>
      </c>
      <c r="AR573" s="54">
        <f t="shared" si="918"/>
        <v>0</v>
      </c>
      <c r="AS573" s="53">
        <f t="shared" si="918"/>
        <v>0</v>
      </c>
      <c r="AT573" s="54">
        <f t="shared" si="918"/>
        <v>0</v>
      </c>
      <c r="AU573" s="53">
        <f t="shared" si="918"/>
        <v>2.6931024820943048E-3</v>
      </c>
      <c r="AV573" s="54">
        <f t="shared" si="918"/>
        <v>0</v>
      </c>
      <c r="AW573" s="53">
        <f t="shared" si="918"/>
        <v>1.9263320172611891E-2</v>
      </c>
      <c r="AX573" s="54">
        <f t="shared" si="918"/>
        <v>0</v>
      </c>
      <c r="AY573" s="53">
        <f t="shared" si="918"/>
        <v>4.8667588211652825E-2</v>
      </c>
      <c r="AZ573" s="54">
        <f t="shared" si="918"/>
        <v>0</v>
      </c>
      <c r="BA573" s="53">
        <f t="shared" si="918"/>
        <v>0</v>
      </c>
      <c r="BB573" s="54">
        <f t="shared" si="918"/>
        <v>0</v>
      </c>
      <c r="BC573" s="53">
        <f t="shared" si="918"/>
        <v>0</v>
      </c>
      <c r="BD573" s="54">
        <f t="shared" si="918"/>
        <v>0</v>
      </c>
      <c r="BE573" s="53">
        <f t="shared" si="918"/>
        <v>0</v>
      </c>
      <c r="BF573" s="54">
        <f t="shared" si="918"/>
        <v>0</v>
      </c>
      <c r="BG573" s="53">
        <f t="shared" si="918"/>
        <v>0</v>
      </c>
      <c r="BH573" s="54">
        <f t="shared" si="918"/>
        <v>0</v>
      </c>
      <c r="BI573" s="53">
        <f t="shared" si="918"/>
        <v>0</v>
      </c>
      <c r="BJ573" s="54">
        <f t="shared" si="918"/>
        <v>0</v>
      </c>
      <c r="BK573" s="53">
        <f t="shared" si="918"/>
        <v>0</v>
      </c>
      <c r="BL573" s="54">
        <f t="shared" si="918"/>
        <v>0</v>
      </c>
      <c r="BM573" s="53">
        <f t="shared" si="918"/>
        <v>0</v>
      </c>
      <c r="BN573" s="54">
        <f t="shared" si="918"/>
        <v>0</v>
      </c>
      <c r="BO573" s="53">
        <f t="shared" si="918"/>
        <v>0</v>
      </c>
      <c r="BP573" s="54">
        <f t="shared" si="918"/>
        <v>0</v>
      </c>
      <c r="BQ573" s="53">
        <f t="shared" ref="BQ573:DD573" si="919">IF(INDEX($E$8:$CE$86,MATCH($C573,$C$8:$C$86,0),MATCH(BQ$540,$E$6:$CE$6,0)),BQ461/INDEX($E$8:$CE$86,MATCH($C573,$C$8:$C$86,0),MATCH(BQ$540,$E$6:$CE$6,0))*INDEX($E$8:$CE$86,MATCH($C573,$C$8:$C$86,0),MATCH(BQ$540,$E$6:$CE$6,0)),0)</f>
        <v>0</v>
      </c>
      <c r="BR573" s="54">
        <f t="shared" si="919"/>
        <v>0</v>
      </c>
      <c r="BS573" s="53">
        <f t="shared" si="919"/>
        <v>0</v>
      </c>
      <c r="BT573" s="54">
        <f t="shared" si="919"/>
        <v>0</v>
      </c>
      <c r="BU573" s="53">
        <f t="shared" si="919"/>
        <v>0</v>
      </c>
      <c r="BV573" s="54">
        <f t="shared" si="919"/>
        <v>0</v>
      </c>
      <c r="BW573" s="53">
        <f t="shared" si="919"/>
        <v>0</v>
      </c>
      <c r="BX573" s="54">
        <f t="shared" si="919"/>
        <v>0</v>
      </c>
      <c r="BY573" s="53">
        <f t="shared" si="919"/>
        <v>0</v>
      </c>
      <c r="BZ573" s="54">
        <f t="shared" si="919"/>
        <v>0</v>
      </c>
      <c r="CA573" s="53">
        <f t="shared" si="919"/>
        <v>0</v>
      </c>
      <c r="CB573" s="54">
        <f t="shared" si="919"/>
        <v>0</v>
      </c>
      <c r="CC573" s="53">
        <f t="shared" si="919"/>
        <v>0</v>
      </c>
      <c r="CD573" s="54">
        <f t="shared" si="919"/>
        <v>0</v>
      </c>
      <c r="CE573" s="53">
        <f t="shared" si="919"/>
        <v>0</v>
      </c>
      <c r="CF573" s="54">
        <f t="shared" si="919"/>
        <v>0</v>
      </c>
      <c r="CG573" s="53">
        <f t="shared" si="919"/>
        <v>0</v>
      </c>
      <c r="CH573" s="54">
        <f t="shared" si="919"/>
        <v>1.8910845568114309E-3</v>
      </c>
      <c r="CI573" s="53">
        <f t="shared" si="919"/>
        <v>0</v>
      </c>
      <c r="CJ573" s="54">
        <f t="shared" si="919"/>
        <v>0</v>
      </c>
      <c r="CK573" s="53">
        <f t="shared" si="919"/>
        <v>0</v>
      </c>
      <c r="CL573" s="54">
        <f t="shared" si="919"/>
        <v>0</v>
      </c>
      <c r="CM573" s="53">
        <f t="shared" si="919"/>
        <v>0</v>
      </c>
      <c r="CN573" s="54">
        <f t="shared" si="919"/>
        <v>0</v>
      </c>
      <c r="CO573" s="53">
        <f t="shared" si="919"/>
        <v>0</v>
      </c>
      <c r="CP573" s="54">
        <f t="shared" si="919"/>
        <v>0</v>
      </c>
      <c r="CQ573" s="53">
        <f t="shared" si="919"/>
        <v>0</v>
      </c>
      <c r="CR573" s="54">
        <f t="shared" si="919"/>
        <v>0</v>
      </c>
      <c r="CS573" s="53">
        <f t="shared" si="919"/>
        <v>0</v>
      </c>
      <c r="CT573" s="54">
        <f t="shared" si="919"/>
        <v>0</v>
      </c>
      <c r="CU573" s="53">
        <f t="shared" si="919"/>
        <v>0</v>
      </c>
      <c r="CV573" s="54">
        <f t="shared" si="919"/>
        <v>0</v>
      </c>
      <c r="CW573" s="53">
        <f t="shared" si="919"/>
        <v>0</v>
      </c>
      <c r="CX573" s="54">
        <f t="shared" si="919"/>
        <v>0</v>
      </c>
      <c r="CY573" s="53">
        <f t="shared" si="919"/>
        <v>0</v>
      </c>
      <c r="CZ573" s="54">
        <f t="shared" si="919"/>
        <v>0</v>
      </c>
      <c r="DA573" s="53">
        <f t="shared" si="919"/>
        <v>0</v>
      </c>
      <c r="DB573" s="54">
        <f t="shared" si="919"/>
        <v>0</v>
      </c>
      <c r="DC573" s="53">
        <f t="shared" si="919"/>
        <v>0</v>
      </c>
      <c r="DD573" s="57">
        <f t="shared" si="919"/>
        <v>0</v>
      </c>
      <c r="DE573" s="3"/>
    </row>
    <row r="574" spans="1:109" x14ac:dyDescent="0.35">
      <c r="A574" s="3"/>
      <c r="B574" s="3" t="s">
        <v>4003</v>
      </c>
      <c r="C574" s="39" t="str">
        <f t="shared" si="899"/>
        <v>A32</v>
      </c>
      <c r="D574" s="3" t="s">
        <v>535</v>
      </c>
      <c r="E574" s="56">
        <f t="shared" ref="E574:BP574" si="920">IF(INDEX($E$8:$CE$86,MATCH($C574,$C$8:$C$86,0),MATCH(E$540,$E$6:$CE$6,0)),E462/INDEX($E$8:$CE$86,MATCH($C574,$C$8:$C$86,0),MATCH(E$540,$E$6:$CE$6,0))*INDEX($E$8:$CE$86,MATCH($C574,$C$8:$C$86,0),MATCH(E$540,$E$6:$CE$6,0)),0)</f>
        <v>1.097452368217592E-2</v>
      </c>
      <c r="F574" s="54">
        <f t="shared" si="920"/>
        <v>2.3828991998287401E-2</v>
      </c>
      <c r="G574" s="54">
        <f t="shared" si="920"/>
        <v>7.9031923797244844E-4</v>
      </c>
      <c r="H574" s="54">
        <f t="shared" si="920"/>
        <v>1.4548233838402749E-2</v>
      </c>
      <c r="I574" s="54">
        <f t="shared" si="920"/>
        <v>7.0655918608844096E-5</v>
      </c>
      <c r="J574" s="53">
        <f t="shared" si="920"/>
        <v>2.2306785374537112E-2</v>
      </c>
      <c r="K574" s="53">
        <f t="shared" si="920"/>
        <v>1.9857812733848255E-2</v>
      </c>
      <c r="L574" s="53">
        <f t="shared" si="920"/>
        <v>1.6450596530525812E-2</v>
      </c>
      <c r="M574" s="53">
        <f t="shared" si="920"/>
        <v>2.7962045825159843E-3</v>
      </c>
      <c r="N574" s="54">
        <f t="shared" si="920"/>
        <v>3.2249629618679491E-2</v>
      </c>
      <c r="O574" s="54">
        <f t="shared" si="920"/>
        <v>3.1533950165415887E-3</v>
      </c>
      <c r="P574" s="54">
        <f t="shared" si="920"/>
        <v>2.1308545207125787E-2</v>
      </c>
      <c r="Q574" s="53">
        <f t="shared" si="920"/>
        <v>7.199749278836951E-3</v>
      </c>
      <c r="R574" s="53">
        <f t="shared" si="920"/>
        <v>1.3109273875652664E-2</v>
      </c>
      <c r="S574" s="53">
        <f t="shared" si="920"/>
        <v>2.3773779784532654E-3</v>
      </c>
      <c r="T574" s="53">
        <f t="shared" si="920"/>
        <v>2.2230852033653286E-3</v>
      </c>
      <c r="U574" s="54">
        <f t="shared" si="920"/>
        <v>2.7573814043076905E-2</v>
      </c>
      <c r="V574" s="54">
        <f t="shared" si="920"/>
        <v>9.0524572771238342E-3</v>
      </c>
      <c r="W574" s="54">
        <f t="shared" si="920"/>
        <v>9.9275697440013745E-9</v>
      </c>
      <c r="X574" s="53">
        <f t="shared" si="920"/>
        <v>0</v>
      </c>
      <c r="Y574" s="54">
        <f t="shared" si="920"/>
        <v>0</v>
      </c>
      <c r="Z574" s="53">
        <f t="shared" si="920"/>
        <v>0</v>
      </c>
      <c r="AA574" s="53">
        <f t="shared" si="920"/>
        <v>0</v>
      </c>
      <c r="AB574" s="53">
        <f t="shared" si="920"/>
        <v>0</v>
      </c>
      <c r="AC574" s="53">
        <f t="shared" si="920"/>
        <v>0</v>
      </c>
      <c r="AD574" s="54">
        <f t="shared" si="920"/>
        <v>0</v>
      </c>
      <c r="AE574" s="54">
        <f t="shared" si="920"/>
        <v>0</v>
      </c>
      <c r="AF574" s="54">
        <f t="shared" si="920"/>
        <v>0</v>
      </c>
      <c r="AG574" s="54">
        <f t="shared" si="920"/>
        <v>0</v>
      </c>
      <c r="AH574" s="53">
        <f t="shared" si="920"/>
        <v>0</v>
      </c>
      <c r="AI574" s="53">
        <f t="shared" si="920"/>
        <v>0</v>
      </c>
      <c r="AJ574" s="53">
        <f t="shared" si="920"/>
        <v>0</v>
      </c>
      <c r="AK574" s="53">
        <f t="shared" si="920"/>
        <v>0</v>
      </c>
      <c r="AL574" s="54">
        <f t="shared" si="920"/>
        <v>0</v>
      </c>
      <c r="AM574" s="54">
        <f t="shared" si="920"/>
        <v>0</v>
      </c>
      <c r="AN574" s="54">
        <f t="shared" si="920"/>
        <v>0</v>
      </c>
      <c r="AO574" s="53">
        <f t="shared" si="920"/>
        <v>0</v>
      </c>
      <c r="AP574" s="54">
        <f t="shared" si="920"/>
        <v>0</v>
      </c>
      <c r="AQ574" s="53">
        <f t="shared" si="920"/>
        <v>0</v>
      </c>
      <c r="AR574" s="54">
        <f t="shared" si="920"/>
        <v>0</v>
      </c>
      <c r="AS574" s="53">
        <f t="shared" si="920"/>
        <v>0</v>
      </c>
      <c r="AT574" s="54">
        <f t="shared" si="920"/>
        <v>0</v>
      </c>
      <c r="AU574" s="53">
        <f t="shared" si="920"/>
        <v>4.8278453618796268E-3</v>
      </c>
      <c r="AV574" s="54">
        <f t="shared" si="920"/>
        <v>0</v>
      </c>
      <c r="AW574" s="53">
        <f t="shared" si="920"/>
        <v>3.4532785725043924E-2</v>
      </c>
      <c r="AX574" s="54">
        <f t="shared" si="920"/>
        <v>0</v>
      </c>
      <c r="AY574" s="53">
        <f t="shared" si="920"/>
        <v>8.7244949489919954E-2</v>
      </c>
      <c r="AZ574" s="54">
        <f t="shared" si="920"/>
        <v>0</v>
      </c>
      <c r="BA574" s="53">
        <f t="shared" si="920"/>
        <v>0</v>
      </c>
      <c r="BB574" s="54">
        <f t="shared" si="920"/>
        <v>0</v>
      </c>
      <c r="BC574" s="53">
        <f t="shared" si="920"/>
        <v>0</v>
      </c>
      <c r="BD574" s="54">
        <f t="shared" si="920"/>
        <v>0</v>
      </c>
      <c r="BE574" s="53">
        <f t="shared" si="920"/>
        <v>0</v>
      </c>
      <c r="BF574" s="54">
        <f t="shared" si="920"/>
        <v>0</v>
      </c>
      <c r="BG574" s="53">
        <f t="shared" si="920"/>
        <v>0</v>
      </c>
      <c r="BH574" s="54">
        <f t="shared" si="920"/>
        <v>0</v>
      </c>
      <c r="BI574" s="53">
        <f t="shared" si="920"/>
        <v>0</v>
      </c>
      <c r="BJ574" s="54">
        <f t="shared" si="920"/>
        <v>0</v>
      </c>
      <c r="BK574" s="53">
        <f t="shared" si="920"/>
        <v>0</v>
      </c>
      <c r="BL574" s="54">
        <f t="shared" si="920"/>
        <v>0</v>
      </c>
      <c r="BM574" s="53">
        <f t="shared" si="920"/>
        <v>0</v>
      </c>
      <c r="BN574" s="54">
        <f t="shared" si="920"/>
        <v>0</v>
      </c>
      <c r="BO574" s="53">
        <f t="shared" si="920"/>
        <v>0</v>
      </c>
      <c r="BP574" s="54">
        <f t="shared" si="920"/>
        <v>0</v>
      </c>
      <c r="BQ574" s="53">
        <f t="shared" ref="BQ574:DD574" si="921">IF(INDEX($E$8:$CE$86,MATCH($C574,$C$8:$C$86,0),MATCH(BQ$540,$E$6:$CE$6,0)),BQ462/INDEX($E$8:$CE$86,MATCH($C574,$C$8:$C$86,0),MATCH(BQ$540,$E$6:$CE$6,0))*INDEX($E$8:$CE$86,MATCH($C574,$C$8:$C$86,0),MATCH(BQ$540,$E$6:$CE$6,0)),0)</f>
        <v>0</v>
      </c>
      <c r="BR574" s="54">
        <f t="shared" si="921"/>
        <v>0</v>
      </c>
      <c r="BS574" s="53">
        <f t="shared" si="921"/>
        <v>0</v>
      </c>
      <c r="BT574" s="54">
        <f t="shared" si="921"/>
        <v>0</v>
      </c>
      <c r="BU574" s="53">
        <f t="shared" si="921"/>
        <v>0</v>
      </c>
      <c r="BV574" s="54">
        <f t="shared" si="921"/>
        <v>0</v>
      </c>
      <c r="BW574" s="53">
        <f t="shared" si="921"/>
        <v>0</v>
      </c>
      <c r="BX574" s="54">
        <f t="shared" si="921"/>
        <v>0</v>
      </c>
      <c r="BY574" s="53">
        <f t="shared" si="921"/>
        <v>0</v>
      </c>
      <c r="BZ574" s="54">
        <f t="shared" si="921"/>
        <v>0</v>
      </c>
      <c r="CA574" s="53">
        <f t="shared" si="921"/>
        <v>0</v>
      </c>
      <c r="CB574" s="54">
        <f t="shared" si="921"/>
        <v>0</v>
      </c>
      <c r="CC574" s="53">
        <f t="shared" si="921"/>
        <v>0</v>
      </c>
      <c r="CD574" s="54">
        <f t="shared" si="921"/>
        <v>0</v>
      </c>
      <c r="CE574" s="53">
        <f t="shared" si="921"/>
        <v>0</v>
      </c>
      <c r="CF574" s="54">
        <f t="shared" si="921"/>
        <v>0</v>
      </c>
      <c r="CG574" s="53">
        <f t="shared" si="921"/>
        <v>0</v>
      </c>
      <c r="CH574" s="54">
        <f t="shared" si="921"/>
        <v>3.3900914901034023E-3</v>
      </c>
      <c r="CI574" s="53">
        <f t="shared" si="921"/>
        <v>0</v>
      </c>
      <c r="CJ574" s="54">
        <f t="shared" si="921"/>
        <v>0</v>
      </c>
      <c r="CK574" s="53">
        <f t="shared" si="921"/>
        <v>0</v>
      </c>
      <c r="CL574" s="54">
        <f t="shared" si="921"/>
        <v>0</v>
      </c>
      <c r="CM574" s="53">
        <f t="shared" si="921"/>
        <v>0</v>
      </c>
      <c r="CN574" s="54">
        <f t="shared" si="921"/>
        <v>0</v>
      </c>
      <c r="CO574" s="53">
        <f t="shared" si="921"/>
        <v>0</v>
      </c>
      <c r="CP574" s="54">
        <f t="shared" si="921"/>
        <v>0</v>
      </c>
      <c r="CQ574" s="53">
        <f t="shared" si="921"/>
        <v>0</v>
      </c>
      <c r="CR574" s="54">
        <f t="shared" si="921"/>
        <v>0</v>
      </c>
      <c r="CS574" s="53">
        <f t="shared" si="921"/>
        <v>0</v>
      </c>
      <c r="CT574" s="54">
        <f t="shared" si="921"/>
        <v>0</v>
      </c>
      <c r="CU574" s="53">
        <f t="shared" si="921"/>
        <v>0</v>
      </c>
      <c r="CV574" s="54">
        <f t="shared" si="921"/>
        <v>0</v>
      </c>
      <c r="CW574" s="53">
        <f t="shared" si="921"/>
        <v>0</v>
      </c>
      <c r="CX574" s="54">
        <f t="shared" si="921"/>
        <v>0</v>
      </c>
      <c r="CY574" s="53">
        <f t="shared" si="921"/>
        <v>0</v>
      </c>
      <c r="CZ574" s="54">
        <f t="shared" si="921"/>
        <v>0</v>
      </c>
      <c r="DA574" s="53">
        <f t="shared" si="921"/>
        <v>0</v>
      </c>
      <c r="DB574" s="54">
        <f t="shared" si="921"/>
        <v>0</v>
      </c>
      <c r="DC574" s="53">
        <f t="shared" si="921"/>
        <v>0</v>
      </c>
      <c r="DD574" s="57">
        <f t="shared" si="921"/>
        <v>0</v>
      </c>
      <c r="DE574" s="3"/>
    </row>
    <row r="575" spans="1:109" x14ac:dyDescent="0.35">
      <c r="A575" s="3"/>
      <c r="B575" s="3" t="s">
        <v>4006</v>
      </c>
      <c r="C575" s="39" t="s">
        <v>537</v>
      </c>
      <c r="D575" s="3" t="s">
        <v>539</v>
      </c>
      <c r="E575" s="52">
        <f t="shared" ref="E575:BP575" si="922">IF(INDEX($E$8:$CE$86,MATCH($C575,$C$8:$C$86,0),MATCH(E$540,$E$6:$CE$6,0)),E463/INDEX($E$8:$CE$86,MATCH($C575,$C$8:$C$86,0),MATCH(E$540,$E$6:$CE$6,0))*INDEX($E$8:$CE$86,MATCH($C575,$C$8:$C$86,0),MATCH(E$540,$E$6:$CE$6,0)),0)</f>
        <v>0</v>
      </c>
      <c r="F575" s="53">
        <f t="shared" si="922"/>
        <v>0</v>
      </c>
      <c r="G575" s="53">
        <f t="shared" si="922"/>
        <v>0</v>
      </c>
      <c r="H575" s="53">
        <f t="shared" si="922"/>
        <v>0</v>
      </c>
      <c r="I575" s="53">
        <f t="shared" si="922"/>
        <v>0</v>
      </c>
      <c r="J575" s="54">
        <f t="shared" si="922"/>
        <v>0</v>
      </c>
      <c r="K575" s="54">
        <f t="shared" si="922"/>
        <v>0</v>
      </c>
      <c r="L575" s="54">
        <f t="shared" si="922"/>
        <v>0</v>
      </c>
      <c r="M575" s="54">
        <f t="shared" si="922"/>
        <v>0</v>
      </c>
      <c r="N575" s="53">
        <f t="shared" si="922"/>
        <v>0</v>
      </c>
      <c r="O575" s="53">
        <f t="shared" si="922"/>
        <v>0</v>
      </c>
      <c r="P575" s="53">
        <f t="shared" si="922"/>
        <v>0</v>
      </c>
      <c r="Q575" s="54">
        <f t="shared" si="922"/>
        <v>0</v>
      </c>
      <c r="R575" s="54">
        <f t="shared" si="922"/>
        <v>0</v>
      </c>
      <c r="S575" s="54">
        <f t="shared" si="922"/>
        <v>0</v>
      </c>
      <c r="T575" s="54">
        <f t="shared" si="922"/>
        <v>0</v>
      </c>
      <c r="U575" s="53">
        <f t="shared" si="922"/>
        <v>0</v>
      </c>
      <c r="V575" s="53">
        <f t="shared" si="922"/>
        <v>0</v>
      </c>
      <c r="W575" s="53">
        <f t="shared" si="922"/>
        <v>0</v>
      </c>
      <c r="X575" s="54">
        <f t="shared" si="922"/>
        <v>0</v>
      </c>
      <c r="Y575" s="53">
        <f t="shared" si="922"/>
        <v>0</v>
      </c>
      <c r="Z575" s="54">
        <f t="shared" si="922"/>
        <v>0</v>
      </c>
      <c r="AA575" s="54">
        <f t="shared" si="922"/>
        <v>0</v>
      </c>
      <c r="AB575" s="54">
        <f t="shared" si="922"/>
        <v>0</v>
      </c>
      <c r="AC575" s="54">
        <f t="shared" si="922"/>
        <v>0</v>
      </c>
      <c r="AD575" s="53">
        <f t="shared" si="922"/>
        <v>0</v>
      </c>
      <c r="AE575" s="53">
        <f t="shared" si="922"/>
        <v>0</v>
      </c>
      <c r="AF575" s="53">
        <f t="shared" si="922"/>
        <v>0</v>
      </c>
      <c r="AG575" s="53">
        <f t="shared" si="922"/>
        <v>0</v>
      </c>
      <c r="AH575" s="54">
        <f t="shared" si="922"/>
        <v>0</v>
      </c>
      <c r="AI575" s="54">
        <f t="shared" si="922"/>
        <v>0</v>
      </c>
      <c r="AJ575" s="54">
        <f t="shared" si="922"/>
        <v>0</v>
      </c>
      <c r="AK575" s="54">
        <f t="shared" si="922"/>
        <v>0</v>
      </c>
      <c r="AL575" s="53">
        <f t="shared" si="922"/>
        <v>0</v>
      </c>
      <c r="AM575" s="53">
        <f t="shared" si="922"/>
        <v>0</v>
      </c>
      <c r="AN575" s="53">
        <f t="shared" si="922"/>
        <v>0</v>
      </c>
      <c r="AO575" s="54">
        <f t="shared" si="922"/>
        <v>0</v>
      </c>
      <c r="AP575" s="53">
        <f t="shared" si="922"/>
        <v>0</v>
      </c>
      <c r="AQ575" s="54">
        <f t="shared" si="922"/>
        <v>4.7750515540555774E-2</v>
      </c>
      <c r="AR575" s="53">
        <f t="shared" si="922"/>
        <v>0</v>
      </c>
      <c r="AS575" s="54">
        <f t="shared" si="922"/>
        <v>0</v>
      </c>
      <c r="AT575" s="53">
        <f t="shared" si="922"/>
        <v>0</v>
      </c>
      <c r="AU575" s="54">
        <f t="shared" si="922"/>
        <v>5.1159748924447003E-3</v>
      </c>
      <c r="AV575" s="53">
        <f t="shared" si="922"/>
        <v>0</v>
      </c>
      <c r="AW575" s="54">
        <f t="shared" si="922"/>
        <v>0</v>
      </c>
      <c r="AX575" s="53">
        <f t="shared" si="922"/>
        <v>0</v>
      </c>
      <c r="AY575" s="54">
        <f t="shared" si="922"/>
        <v>4.5069123018106449E-2</v>
      </c>
      <c r="AZ575" s="53">
        <f t="shared" si="922"/>
        <v>0</v>
      </c>
      <c r="BA575" s="54">
        <f t="shared" si="922"/>
        <v>3.0053410671722965E-2</v>
      </c>
      <c r="BB575" s="53">
        <f t="shared" si="922"/>
        <v>1.1129226461189426E-2</v>
      </c>
      <c r="BC575" s="54">
        <f t="shared" si="922"/>
        <v>0</v>
      </c>
      <c r="BD575" s="53">
        <f t="shared" si="922"/>
        <v>0</v>
      </c>
      <c r="BE575" s="54">
        <f t="shared" si="922"/>
        <v>0</v>
      </c>
      <c r="BF575" s="53">
        <f t="shared" si="922"/>
        <v>0.71801561035747186</v>
      </c>
      <c r="BG575" s="54">
        <f t="shared" si="922"/>
        <v>0</v>
      </c>
      <c r="BH575" s="53">
        <f t="shared" si="922"/>
        <v>0</v>
      </c>
      <c r="BI575" s="54">
        <f t="shared" si="922"/>
        <v>0</v>
      </c>
      <c r="BJ575" s="53">
        <f t="shared" si="922"/>
        <v>0</v>
      </c>
      <c r="BK575" s="54">
        <f t="shared" si="922"/>
        <v>0</v>
      </c>
      <c r="BL575" s="53">
        <f t="shared" si="922"/>
        <v>2.8959293245396969E-6</v>
      </c>
      <c r="BM575" s="54">
        <f t="shared" si="922"/>
        <v>1.0865663922821212E-3</v>
      </c>
      <c r="BN575" s="53">
        <f t="shared" si="922"/>
        <v>0.15701651505394157</v>
      </c>
      <c r="BO575" s="54">
        <f t="shared" si="922"/>
        <v>0</v>
      </c>
      <c r="BP575" s="53">
        <f t="shared" si="922"/>
        <v>0</v>
      </c>
      <c r="BQ575" s="54">
        <f t="shared" ref="BQ575:DD575" si="923">IF(INDEX($E$8:$CE$86,MATCH($C575,$C$8:$C$86,0),MATCH(BQ$540,$E$6:$CE$6,0)),BQ463/INDEX($E$8:$CE$86,MATCH($C575,$C$8:$C$86,0),MATCH(BQ$540,$E$6:$CE$6,0))*INDEX($E$8:$CE$86,MATCH($C575,$C$8:$C$86,0),MATCH(BQ$540,$E$6:$CE$6,0)),0)</f>
        <v>0</v>
      </c>
      <c r="BR575" s="53">
        <f t="shared" si="923"/>
        <v>0</v>
      </c>
      <c r="BS575" s="54">
        <f t="shared" si="923"/>
        <v>0</v>
      </c>
      <c r="BT575" s="53">
        <f t="shared" si="923"/>
        <v>0</v>
      </c>
      <c r="BU575" s="54">
        <f t="shared" si="923"/>
        <v>8.440760464033617E-2</v>
      </c>
      <c r="BV575" s="53">
        <f t="shared" si="923"/>
        <v>0</v>
      </c>
      <c r="BW575" s="54">
        <f t="shared" si="923"/>
        <v>0</v>
      </c>
      <c r="BX575" s="53">
        <f t="shared" si="923"/>
        <v>1.6591809364603116</v>
      </c>
      <c r="BY575" s="54">
        <f t="shared" si="923"/>
        <v>0</v>
      </c>
      <c r="BZ575" s="53">
        <f t="shared" si="923"/>
        <v>0</v>
      </c>
      <c r="CA575" s="54">
        <f t="shared" si="923"/>
        <v>0</v>
      </c>
      <c r="CB575" s="53">
        <f t="shared" si="923"/>
        <v>0</v>
      </c>
      <c r="CC575" s="54">
        <f t="shared" si="923"/>
        <v>0</v>
      </c>
      <c r="CD575" s="53">
        <f t="shared" si="923"/>
        <v>0</v>
      </c>
      <c r="CE575" s="54">
        <f t="shared" si="923"/>
        <v>0</v>
      </c>
      <c r="CF575" s="53">
        <f t="shared" si="923"/>
        <v>0</v>
      </c>
      <c r="CG575" s="54">
        <f t="shared" si="923"/>
        <v>0</v>
      </c>
      <c r="CH575" s="53">
        <f t="shared" si="923"/>
        <v>1.2332301458743071</v>
      </c>
      <c r="CI575" s="54">
        <f t="shared" si="923"/>
        <v>0</v>
      </c>
      <c r="CJ575" s="53">
        <f t="shared" si="923"/>
        <v>0</v>
      </c>
      <c r="CK575" s="54">
        <f t="shared" si="923"/>
        <v>0</v>
      </c>
      <c r="CL575" s="53">
        <f t="shared" si="923"/>
        <v>0</v>
      </c>
      <c r="CM575" s="54">
        <f t="shared" si="923"/>
        <v>0</v>
      </c>
      <c r="CN575" s="53">
        <f t="shared" si="923"/>
        <v>0</v>
      </c>
      <c r="CO575" s="54">
        <f t="shared" si="923"/>
        <v>0</v>
      </c>
      <c r="CP575" s="53">
        <f t="shared" si="923"/>
        <v>0</v>
      </c>
      <c r="CQ575" s="54">
        <f t="shared" si="923"/>
        <v>0</v>
      </c>
      <c r="CR575" s="53">
        <f t="shared" si="923"/>
        <v>0</v>
      </c>
      <c r="CS575" s="54">
        <f t="shared" si="923"/>
        <v>0</v>
      </c>
      <c r="CT575" s="53">
        <f t="shared" si="923"/>
        <v>0</v>
      </c>
      <c r="CU575" s="54">
        <f t="shared" si="923"/>
        <v>0</v>
      </c>
      <c r="CV575" s="53">
        <f t="shared" si="923"/>
        <v>0</v>
      </c>
      <c r="CW575" s="54">
        <f t="shared" si="923"/>
        <v>0</v>
      </c>
      <c r="CX575" s="53">
        <f t="shared" si="923"/>
        <v>0</v>
      </c>
      <c r="CY575" s="54">
        <f t="shared" si="923"/>
        <v>0</v>
      </c>
      <c r="CZ575" s="53">
        <f t="shared" si="923"/>
        <v>0</v>
      </c>
      <c r="DA575" s="54">
        <f t="shared" si="923"/>
        <v>0</v>
      </c>
      <c r="DB575" s="53">
        <f t="shared" si="923"/>
        <v>0</v>
      </c>
      <c r="DC575" s="54">
        <f t="shared" si="923"/>
        <v>0</v>
      </c>
      <c r="DD575" s="55">
        <f t="shared" si="923"/>
        <v>0</v>
      </c>
      <c r="DE575" s="3"/>
    </row>
    <row r="576" spans="1:109" x14ac:dyDescent="0.35">
      <c r="A576" s="3"/>
      <c r="B576" s="3" t="s">
        <v>4009</v>
      </c>
      <c r="C576" s="39" t="str">
        <f t="shared" si="899"/>
        <v>A40</v>
      </c>
      <c r="D576" s="3" t="s">
        <v>541</v>
      </c>
      <c r="E576" s="52">
        <f t="shared" ref="E576:BP576" si="924">IF(INDEX($E$8:$CE$86,MATCH($C576,$C$8:$C$86,0),MATCH(E$540,$E$6:$CE$6,0)),E464/INDEX($E$8:$CE$86,MATCH($C576,$C$8:$C$86,0),MATCH(E$540,$E$6:$CE$6,0))*INDEX($E$8:$CE$86,MATCH($C576,$C$8:$C$86,0),MATCH(E$540,$E$6:$CE$6,0)),0)</f>
        <v>0</v>
      </c>
      <c r="F576" s="53">
        <f t="shared" si="924"/>
        <v>0</v>
      </c>
      <c r="G576" s="53">
        <f t="shared" si="924"/>
        <v>0</v>
      </c>
      <c r="H576" s="53">
        <f t="shared" si="924"/>
        <v>0</v>
      </c>
      <c r="I576" s="53">
        <f t="shared" si="924"/>
        <v>0</v>
      </c>
      <c r="J576" s="54">
        <f t="shared" si="924"/>
        <v>0</v>
      </c>
      <c r="K576" s="54">
        <f t="shared" si="924"/>
        <v>0</v>
      </c>
      <c r="L576" s="54">
        <f t="shared" si="924"/>
        <v>0</v>
      </c>
      <c r="M576" s="54">
        <f t="shared" si="924"/>
        <v>0</v>
      </c>
      <c r="N576" s="53">
        <f t="shared" si="924"/>
        <v>0</v>
      </c>
      <c r="O576" s="53">
        <f t="shared" si="924"/>
        <v>0</v>
      </c>
      <c r="P576" s="53">
        <f t="shared" si="924"/>
        <v>0</v>
      </c>
      <c r="Q576" s="54">
        <f t="shared" si="924"/>
        <v>0</v>
      </c>
      <c r="R576" s="54">
        <f t="shared" si="924"/>
        <v>0</v>
      </c>
      <c r="S576" s="54">
        <f t="shared" si="924"/>
        <v>0</v>
      </c>
      <c r="T576" s="54">
        <f t="shared" si="924"/>
        <v>0</v>
      </c>
      <c r="U576" s="53">
        <f t="shared" si="924"/>
        <v>0</v>
      </c>
      <c r="V576" s="53">
        <f t="shared" si="924"/>
        <v>0</v>
      </c>
      <c r="W576" s="53">
        <f t="shared" si="924"/>
        <v>0</v>
      </c>
      <c r="X576" s="54">
        <f t="shared" si="924"/>
        <v>0</v>
      </c>
      <c r="Y576" s="53">
        <f t="shared" si="924"/>
        <v>0</v>
      </c>
      <c r="Z576" s="54">
        <f t="shared" si="924"/>
        <v>0</v>
      </c>
      <c r="AA576" s="54">
        <f t="shared" si="924"/>
        <v>0</v>
      </c>
      <c r="AB576" s="54">
        <f t="shared" si="924"/>
        <v>0</v>
      </c>
      <c r="AC576" s="54">
        <f t="shared" si="924"/>
        <v>0</v>
      </c>
      <c r="AD576" s="53">
        <f t="shared" si="924"/>
        <v>0</v>
      </c>
      <c r="AE576" s="53">
        <f t="shared" si="924"/>
        <v>0</v>
      </c>
      <c r="AF576" s="53">
        <f t="shared" si="924"/>
        <v>0</v>
      </c>
      <c r="AG576" s="53">
        <f t="shared" si="924"/>
        <v>0</v>
      </c>
      <c r="AH576" s="54">
        <f t="shared" si="924"/>
        <v>0</v>
      </c>
      <c r="AI576" s="54">
        <f t="shared" si="924"/>
        <v>0</v>
      </c>
      <c r="AJ576" s="54">
        <f t="shared" si="924"/>
        <v>0</v>
      </c>
      <c r="AK576" s="54">
        <f t="shared" si="924"/>
        <v>0</v>
      </c>
      <c r="AL576" s="53">
        <f t="shared" si="924"/>
        <v>0</v>
      </c>
      <c r="AM576" s="53">
        <f t="shared" si="924"/>
        <v>0</v>
      </c>
      <c r="AN576" s="53">
        <f t="shared" si="924"/>
        <v>0</v>
      </c>
      <c r="AO576" s="54">
        <f t="shared" si="924"/>
        <v>0</v>
      </c>
      <c r="AP576" s="53">
        <f t="shared" si="924"/>
        <v>0</v>
      </c>
      <c r="AQ576" s="54">
        <f t="shared" si="924"/>
        <v>0.22765813167906782</v>
      </c>
      <c r="AR576" s="53">
        <f t="shared" si="924"/>
        <v>0</v>
      </c>
      <c r="AS576" s="54">
        <f t="shared" si="924"/>
        <v>0</v>
      </c>
      <c r="AT576" s="53">
        <f t="shared" si="924"/>
        <v>0</v>
      </c>
      <c r="AU576" s="54">
        <f t="shared" si="924"/>
        <v>2.4391219079965228E-2</v>
      </c>
      <c r="AV576" s="53">
        <f t="shared" si="924"/>
        <v>0</v>
      </c>
      <c r="AW576" s="54">
        <f t="shared" si="924"/>
        <v>0</v>
      </c>
      <c r="AX576" s="53">
        <f t="shared" si="924"/>
        <v>0</v>
      </c>
      <c r="AY576" s="54">
        <f t="shared" si="924"/>
        <v>0.21487416892916675</v>
      </c>
      <c r="AZ576" s="53">
        <f t="shared" si="924"/>
        <v>0</v>
      </c>
      <c r="BA576" s="54">
        <f t="shared" si="924"/>
        <v>0.14328438649625047</v>
      </c>
      <c r="BB576" s="53">
        <f t="shared" si="924"/>
        <v>5.3060346563917705E-2</v>
      </c>
      <c r="BC576" s="54">
        <f t="shared" si="924"/>
        <v>0</v>
      </c>
      <c r="BD576" s="53">
        <f t="shared" si="924"/>
        <v>0</v>
      </c>
      <c r="BE576" s="54">
        <f t="shared" si="924"/>
        <v>0</v>
      </c>
      <c r="BF576" s="53">
        <f t="shared" si="924"/>
        <v>3.4232529328726278</v>
      </c>
      <c r="BG576" s="54">
        <f t="shared" si="924"/>
        <v>0</v>
      </c>
      <c r="BH576" s="53">
        <f t="shared" si="924"/>
        <v>0</v>
      </c>
      <c r="BI576" s="54">
        <f t="shared" si="924"/>
        <v>0</v>
      </c>
      <c r="BJ576" s="53">
        <f t="shared" si="924"/>
        <v>0</v>
      </c>
      <c r="BK576" s="54">
        <f t="shared" si="924"/>
        <v>0</v>
      </c>
      <c r="BL576" s="53">
        <f t="shared" si="924"/>
        <v>1.3806800869812321E-5</v>
      </c>
      <c r="BM576" s="54">
        <f t="shared" si="924"/>
        <v>5.1803770495863774E-3</v>
      </c>
      <c r="BN576" s="53">
        <f t="shared" si="924"/>
        <v>0.74860105813053412</v>
      </c>
      <c r="BO576" s="54">
        <f t="shared" si="924"/>
        <v>0</v>
      </c>
      <c r="BP576" s="53">
        <f t="shared" si="924"/>
        <v>0</v>
      </c>
      <c r="BQ576" s="54">
        <f t="shared" ref="BQ576:DD576" si="925">IF(INDEX($E$8:$CE$86,MATCH($C576,$C$8:$C$86,0),MATCH(BQ$540,$E$6:$CE$6,0)),BQ464/INDEX($E$8:$CE$86,MATCH($C576,$C$8:$C$86,0),MATCH(BQ$540,$E$6:$CE$6,0))*INDEX($E$8:$CE$86,MATCH($C576,$C$8:$C$86,0),MATCH(BQ$540,$E$6:$CE$6,0)),0)</f>
        <v>0</v>
      </c>
      <c r="BR576" s="53">
        <f t="shared" si="925"/>
        <v>0</v>
      </c>
      <c r="BS576" s="54">
        <f t="shared" si="925"/>
        <v>0</v>
      </c>
      <c r="BT576" s="53">
        <f t="shared" si="925"/>
        <v>0</v>
      </c>
      <c r="BU576" s="54">
        <f t="shared" si="925"/>
        <v>0.40242659905113742</v>
      </c>
      <c r="BV576" s="53">
        <f t="shared" si="925"/>
        <v>0</v>
      </c>
      <c r="BW576" s="54">
        <f t="shared" si="925"/>
        <v>0</v>
      </c>
      <c r="BX576" s="53">
        <f t="shared" si="925"/>
        <v>7.9104074131151094</v>
      </c>
      <c r="BY576" s="54">
        <f t="shared" si="925"/>
        <v>0</v>
      </c>
      <c r="BZ576" s="53">
        <f t="shared" si="925"/>
        <v>0</v>
      </c>
      <c r="CA576" s="54">
        <f t="shared" si="925"/>
        <v>0</v>
      </c>
      <c r="CB576" s="53">
        <f t="shared" si="925"/>
        <v>0</v>
      </c>
      <c r="CC576" s="54">
        <f t="shared" si="925"/>
        <v>0</v>
      </c>
      <c r="CD576" s="53">
        <f t="shared" si="925"/>
        <v>0</v>
      </c>
      <c r="CE576" s="54">
        <f t="shared" si="925"/>
        <v>0</v>
      </c>
      <c r="CF576" s="53">
        <f t="shared" si="925"/>
        <v>0</v>
      </c>
      <c r="CG576" s="54">
        <f t="shared" si="925"/>
        <v>0</v>
      </c>
      <c r="CH576" s="53">
        <f t="shared" si="925"/>
        <v>5.8796196807885028</v>
      </c>
      <c r="CI576" s="54">
        <f t="shared" si="925"/>
        <v>0</v>
      </c>
      <c r="CJ576" s="53">
        <f t="shared" si="925"/>
        <v>0</v>
      </c>
      <c r="CK576" s="54">
        <f t="shared" si="925"/>
        <v>0</v>
      </c>
      <c r="CL576" s="53">
        <f t="shared" si="925"/>
        <v>0</v>
      </c>
      <c r="CM576" s="54">
        <f t="shared" si="925"/>
        <v>0</v>
      </c>
      <c r="CN576" s="53">
        <f t="shared" si="925"/>
        <v>0</v>
      </c>
      <c r="CO576" s="54">
        <f t="shared" si="925"/>
        <v>0</v>
      </c>
      <c r="CP576" s="53">
        <f t="shared" si="925"/>
        <v>0</v>
      </c>
      <c r="CQ576" s="54">
        <f t="shared" si="925"/>
        <v>0</v>
      </c>
      <c r="CR576" s="53">
        <f t="shared" si="925"/>
        <v>0</v>
      </c>
      <c r="CS576" s="54">
        <f t="shared" si="925"/>
        <v>0</v>
      </c>
      <c r="CT576" s="53">
        <f t="shared" si="925"/>
        <v>0</v>
      </c>
      <c r="CU576" s="54">
        <f t="shared" si="925"/>
        <v>0</v>
      </c>
      <c r="CV576" s="53">
        <f t="shared" si="925"/>
        <v>0</v>
      </c>
      <c r="CW576" s="54">
        <f t="shared" si="925"/>
        <v>0</v>
      </c>
      <c r="CX576" s="53">
        <f t="shared" si="925"/>
        <v>0</v>
      </c>
      <c r="CY576" s="54">
        <f t="shared" si="925"/>
        <v>0</v>
      </c>
      <c r="CZ576" s="53">
        <f t="shared" si="925"/>
        <v>0</v>
      </c>
      <c r="DA576" s="54">
        <f t="shared" si="925"/>
        <v>0</v>
      </c>
      <c r="DB576" s="53">
        <f t="shared" si="925"/>
        <v>0</v>
      </c>
      <c r="DC576" s="54">
        <f t="shared" si="925"/>
        <v>0</v>
      </c>
      <c r="DD576" s="55">
        <f t="shared" si="925"/>
        <v>0</v>
      </c>
      <c r="DE576" s="3"/>
    </row>
    <row r="577" spans="1:109" x14ac:dyDescent="0.35">
      <c r="A577" s="3"/>
      <c r="B577" s="3" t="s">
        <v>4010</v>
      </c>
      <c r="C577" s="39" t="str">
        <f t="shared" si="899"/>
        <v>A40</v>
      </c>
      <c r="D577" s="3" t="s">
        <v>543</v>
      </c>
      <c r="E577" s="52">
        <f t="shared" ref="E577:BP577" si="926">IF(INDEX($E$8:$CE$86,MATCH($C577,$C$8:$C$86,0),MATCH(E$540,$E$6:$CE$6,0)),E465/INDEX($E$8:$CE$86,MATCH($C577,$C$8:$C$86,0),MATCH(E$540,$E$6:$CE$6,0))*INDEX($E$8:$CE$86,MATCH($C577,$C$8:$C$86,0),MATCH(E$540,$E$6:$CE$6,0)),0)</f>
        <v>0</v>
      </c>
      <c r="F577" s="53">
        <f t="shared" si="926"/>
        <v>0</v>
      </c>
      <c r="G577" s="53">
        <f t="shared" si="926"/>
        <v>0</v>
      </c>
      <c r="H577" s="53">
        <f t="shared" si="926"/>
        <v>0</v>
      </c>
      <c r="I577" s="53">
        <f t="shared" si="926"/>
        <v>0</v>
      </c>
      <c r="J577" s="54">
        <f t="shared" si="926"/>
        <v>0</v>
      </c>
      <c r="K577" s="54">
        <f t="shared" si="926"/>
        <v>0</v>
      </c>
      <c r="L577" s="54">
        <f t="shared" si="926"/>
        <v>0</v>
      </c>
      <c r="M577" s="54">
        <f t="shared" si="926"/>
        <v>0</v>
      </c>
      <c r="N577" s="53">
        <f t="shared" si="926"/>
        <v>0</v>
      </c>
      <c r="O577" s="53">
        <f t="shared" si="926"/>
        <v>0</v>
      </c>
      <c r="P577" s="53">
        <f t="shared" si="926"/>
        <v>0</v>
      </c>
      <c r="Q577" s="54">
        <f t="shared" si="926"/>
        <v>0</v>
      </c>
      <c r="R577" s="54">
        <f t="shared" si="926"/>
        <v>0</v>
      </c>
      <c r="S577" s="54">
        <f t="shared" si="926"/>
        <v>0</v>
      </c>
      <c r="T577" s="54">
        <f t="shared" si="926"/>
        <v>0</v>
      </c>
      <c r="U577" s="53">
        <f t="shared" si="926"/>
        <v>0</v>
      </c>
      <c r="V577" s="53">
        <f t="shared" si="926"/>
        <v>0</v>
      </c>
      <c r="W577" s="53">
        <f t="shared" si="926"/>
        <v>0</v>
      </c>
      <c r="X577" s="54">
        <f t="shared" si="926"/>
        <v>0</v>
      </c>
      <c r="Y577" s="53">
        <f t="shared" si="926"/>
        <v>0</v>
      </c>
      <c r="Z577" s="54">
        <f t="shared" si="926"/>
        <v>0</v>
      </c>
      <c r="AA577" s="54">
        <f t="shared" si="926"/>
        <v>0</v>
      </c>
      <c r="AB577" s="54">
        <f t="shared" si="926"/>
        <v>0</v>
      </c>
      <c r="AC577" s="54">
        <f t="shared" si="926"/>
        <v>0</v>
      </c>
      <c r="AD577" s="53">
        <f t="shared" si="926"/>
        <v>0</v>
      </c>
      <c r="AE577" s="53">
        <f t="shared" si="926"/>
        <v>0</v>
      </c>
      <c r="AF577" s="53">
        <f t="shared" si="926"/>
        <v>0</v>
      </c>
      <c r="AG577" s="53">
        <f t="shared" si="926"/>
        <v>0</v>
      </c>
      <c r="AH577" s="54">
        <f t="shared" si="926"/>
        <v>0</v>
      </c>
      <c r="AI577" s="54">
        <f t="shared" si="926"/>
        <v>0</v>
      </c>
      <c r="AJ577" s="54">
        <f t="shared" si="926"/>
        <v>0</v>
      </c>
      <c r="AK577" s="54">
        <f t="shared" si="926"/>
        <v>0</v>
      </c>
      <c r="AL577" s="53">
        <f t="shared" si="926"/>
        <v>0</v>
      </c>
      <c r="AM577" s="53">
        <f t="shared" si="926"/>
        <v>0</v>
      </c>
      <c r="AN577" s="53">
        <f t="shared" si="926"/>
        <v>0</v>
      </c>
      <c r="AO577" s="54">
        <f t="shared" si="926"/>
        <v>0</v>
      </c>
      <c r="AP577" s="53">
        <f t="shared" si="926"/>
        <v>0</v>
      </c>
      <c r="AQ577" s="54">
        <f t="shared" si="926"/>
        <v>0.22685951711123054</v>
      </c>
      <c r="AR577" s="53">
        <f t="shared" si="926"/>
        <v>0</v>
      </c>
      <c r="AS577" s="54">
        <f t="shared" si="926"/>
        <v>0</v>
      </c>
      <c r="AT577" s="53">
        <f t="shared" si="926"/>
        <v>0</v>
      </c>
      <c r="AU577" s="54">
        <f t="shared" si="926"/>
        <v>2.430565577176752E-2</v>
      </c>
      <c r="AV577" s="53">
        <f t="shared" si="926"/>
        <v>0</v>
      </c>
      <c r="AW577" s="54">
        <f t="shared" si="926"/>
        <v>0</v>
      </c>
      <c r="AX577" s="53">
        <f t="shared" si="926"/>
        <v>0</v>
      </c>
      <c r="AY577" s="54">
        <f t="shared" si="926"/>
        <v>0.21412039993223642</v>
      </c>
      <c r="AZ577" s="53">
        <f t="shared" si="926"/>
        <v>0</v>
      </c>
      <c r="BA577" s="54">
        <f t="shared" si="926"/>
        <v>0.14278175126176279</v>
      </c>
      <c r="BB577" s="53">
        <f t="shared" si="926"/>
        <v>5.2874213235721126E-2</v>
      </c>
      <c r="BC577" s="54">
        <f t="shared" si="926"/>
        <v>0</v>
      </c>
      <c r="BD577" s="53">
        <f t="shared" si="926"/>
        <v>0</v>
      </c>
      <c r="BE577" s="54">
        <f t="shared" si="926"/>
        <v>0</v>
      </c>
      <c r="BF577" s="53">
        <f t="shared" si="926"/>
        <v>3.4112443143294615</v>
      </c>
      <c r="BG577" s="54">
        <f t="shared" si="926"/>
        <v>0</v>
      </c>
      <c r="BH577" s="53">
        <f t="shared" si="926"/>
        <v>0</v>
      </c>
      <c r="BI577" s="54">
        <f t="shared" si="926"/>
        <v>0</v>
      </c>
      <c r="BJ577" s="53">
        <f t="shared" si="926"/>
        <v>0</v>
      </c>
      <c r="BK577" s="54">
        <f t="shared" si="926"/>
        <v>0</v>
      </c>
      <c r="BL577" s="53">
        <f t="shared" si="926"/>
        <v>1.3758367228419687E-5</v>
      </c>
      <c r="BM577" s="54">
        <f t="shared" si="926"/>
        <v>5.162204518044557E-3</v>
      </c>
      <c r="BN577" s="53">
        <f t="shared" si="926"/>
        <v>0.74597499902114872</v>
      </c>
      <c r="BO577" s="54">
        <f t="shared" si="926"/>
        <v>0</v>
      </c>
      <c r="BP577" s="53">
        <f t="shared" si="926"/>
        <v>0</v>
      </c>
      <c r="BQ577" s="54">
        <f t="shared" ref="BQ577:DD577" si="927">IF(INDEX($E$8:$CE$86,MATCH($C577,$C$8:$C$86,0),MATCH(BQ$540,$E$6:$CE$6,0)),BQ465/INDEX($E$8:$CE$86,MATCH($C577,$C$8:$C$86,0),MATCH(BQ$540,$E$6:$CE$6,0))*INDEX($E$8:$CE$86,MATCH($C577,$C$8:$C$86,0),MATCH(BQ$540,$E$6:$CE$6,0)),0)</f>
        <v>0</v>
      </c>
      <c r="BR577" s="53">
        <f t="shared" si="927"/>
        <v>0</v>
      </c>
      <c r="BS577" s="54">
        <f t="shared" si="927"/>
        <v>0</v>
      </c>
      <c r="BT577" s="53">
        <f t="shared" si="927"/>
        <v>0</v>
      </c>
      <c r="BU577" s="54">
        <f t="shared" si="927"/>
        <v>0.40101490449791805</v>
      </c>
      <c r="BV577" s="53">
        <f t="shared" si="927"/>
        <v>0</v>
      </c>
      <c r="BW577" s="54">
        <f t="shared" si="927"/>
        <v>0</v>
      </c>
      <c r="BX577" s="53">
        <f t="shared" si="927"/>
        <v>7.882658056871831</v>
      </c>
      <c r="BY577" s="54">
        <f t="shared" si="927"/>
        <v>0</v>
      </c>
      <c r="BZ577" s="53">
        <f t="shared" si="927"/>
        <v>0</v>
      </c>
      <c r="CA577" s="54">
        <f t="shared" si="927"/>
        <v>0</v>
      </c>
      <c r="CB577" s="53">
        <f t="shared" si="927"/>
        <v>0</v>
      </c>
      <c r="CC577" s="54">
        <f t="shared" si="927"/>
        <v>0</v>
      </c>
      <c r="CD577" s="53">
        <f t="shared" si="927"/>
        <v>0</v>
      </c>
      <c r="CE577" s="54">
        <f t="shared" si="927"/>
        <v>0</v>
      </c>
      <c r="CF577" s="53">
        <f t="shared" si="927"/>
        <v>0</v>
      </c>
      <c r="CG577" s="54">
        <f t="shared" si="927"/>
        <v>0</v>
      </c>
      <c r="CH577" s="53">
        <f t="shared" si="927"/>
        <v>5.8589942372965913</v>
      </c>
      <c r="CI577" s="54">
        <f t="shared" si="927"/>
        <v>0</v>
      </c>
      <c r="CJ577" s="53">
        <f t="shared" si="927"/>
        <v>0</v>
      </c>
      <c r="CK577" s="54">
        <f t="shared" si="927"/>
        <v>0</v>
      </c>
      <c r="CL577" s="53">
        <f t="shared" si="927"/>
        <v>0</v>
      </c>
      <c r="CM577" s="54">
        <f t="shared" si="927"/>
        <v>0</v>
      </c>
      <c r="CN577" s="53">
        <f t="shared" si="927"/>
        <v>0</v>
      </c>
      <c r="CO577" s="54">
        <f t="shared" si="927"/>
        <v>0</v>
      </c>
      <c r="CP577" s="53">
        <f t="shared" si="927"/>
        <v>0</v>
      </c>
      <c r="CQ577" s="54">
        <f t="shared" si="927"/>
        <v>0</v>
      </c>
      <c r="CR577" s="53">
        <f t="shared" si="927"/>
        <v>0</v>
      </c>
      <c r="CS577" s="54">
        <f t="shared" si="927"/>
        <v>0</v>
      </c>
      <c r="CT577" s="53">
        <f t="shared" si="927"/>
        <v>0</v>
      </c>
      <c r="CU577" s="54">
        <f t="shared" si="927"/>
        <v>0</v>
      </c>
      <c r="CV577" s="53">
        <f t="shared" si="927"/>
        <v>0</v>
      </c>
      <c r="CW577" s="54">
        <f t="shared" si="927"/>
        <v>0</v>
      </c>
      <c r="CX577" s="53">
        <f t="shared" si="927"/>
        <v>0</v>
      </c>
      <c r="CY577" s="54">
        <f t="shared" si="927"/>
        <v>0</v>
      </c>
      <c r="CZ577" s="53">
        <f t="shared" si="927"/>
        <v>0</v>
      </c>
      <c r="DA577" s="54">
        <f t="shared" si="927"/>
        <v>0</v>
      </c>
      <c r="DB577" s="53">
        <f t="shared" si="927"/>
        <v>0</v>
      </c>
      <c r="DC577" s="54">
        <f t="shared" si="927"/>
        <v>0</v>
      </c>
      <c r="DD577" s="55">
        <f t="shared" si="927"/>
        <v>0</v>
      </c>
      <c r="DE577" s="3"/>
    </row>
    <row r="578" spans="1:109" x14ac:dyDescent="0.35">
      <c r="A578" s="3"/>
      <c r="B578" s="3" t="s">
        <v>4011</v>
      </c>
      <c r="C578" s="39" t="s">
        <v>545</v>
      </c>
      <c r="D578" s="3" t="s">
        <v>547</v>
      </c>
      <c r="E578" s="56">
        <f t="shared" ref="E578:BP578" si="928">IF(INDEX($E$8:$CE$86,MATCH($C578,$C$8:$C$86,0),MATCH(E$540,$E$6:$CE$6,0)),E466/INDEX($E$8:$CE$86,MATCH($C578,$C$8:$C$86,0),MATCH(E$540,$E$6:$CE$6,0))*INDEX($E$8:$CE$86,MATCH($C578,$C$8:$C$86,0),MATCH(E$540,$E$6:$CE$6,0)),0)</f>
        <v>0</v>
      </c>
      <c r="F578" s="54">
        <f t="shared" si="928"/>
        <v>0</v>
      </c>
      <c r="G578" s="54">
        <f t="shared" si="928"/>
        <v>0</v>
      </c>
      <c r="H578" s="54">
        <f t="shared" si="928"/>
        <v>0</v>
      </c>
      <c r="I578" s="54">
        <f t="shared" si="928"/>
        <v>0</v>
      </c>
      <c r="J578" s="53">
        <f t="shared" si="928"/>
        <v>0</v>
      </c>
      <c r="K578" s="53">
        <f t="shared" si="928"/>
        <v>0</v>
      </c>
      <c r="L578" s="53">
        <f t="shared" si="928"/>
        <v>0</v>
      </c>
      <c r="M578" s="53">
        <f t="shared" si="928"/>
        <v>0</v>
      </c>
      <c r="N578" s="54">
        <f t="shared" si="928"/>
        <v>0</v>
      </c>
      <c r="O578" s="54">
        <f t="shared" si="928"/>
        <v>0</v>
      </c>
      <c r="P578" s="54">
        <f t="shared" si="928"/>
        <v>0</v>
      </c>
      <c r="Q578" s="53">
        <f t="shared" si="928"/>
        <v>0</v>
      </c>
      <c r="R578" s="53">
        <f t="shared" si="928"/>
        <v>0</v>
      </c>
      <c r="S578" s="53">
        <f t="shared" si="928"/>
        <v>0</v>
      </c>
      <c r="T578" s="53">
        <f t="shared" si="928"/>
        <v>0</v>
      </c>
      <c r="U578" s="54">
        <f t="shared" si="928"/>
        <v>0</v>
      </c>
      <c r="V578" s="54">
        <f t="shared" si="928"/>
        <v>0</v>
      </c>
      <c r="W578" s="54">
        <f t="shared" si="928"/>
        <v>0</v>
      </c>
      <c r="X578" s="42">
        <f t="shared" si="928"/>
        <v>0</v>
      </c>
      <c r="Y578" s="58">
        <f t="shared" si="928"/>
        <v>0</v>
      </c>
      <c r="Z578" s="53">
        <f t="shared" si="928"/>
        <v>0</v>
      </c>
      <c r="AA578" s="53">
        <f t="shared" si="928"/>
        <v>0</v>
      </c>
      <c r="AB578" s="53">
        <f t="shared" si="928"/>
        <v>0</v>
      </c>
      <c r="AC578" s="53">
        <f t="shared" si="928"/>
        <v>0</v>
      </c>
      <c r="AD578" s="54">
        <f t="shared" si="928"/>
        <v>0</v>
      </c>
      <c r="AE578" s="54">
        <f t="shared" si="928"/>
        <v>0</v>
      </c>
      <c r="AF578" s="54">
        <f t="shared" si="928"/>
        <v>0</v>
      </c>
      <c r="AG578" s="54">
        <f t="shared" si="928"/>
        <v>0</v>
      </c>
      <c r="AH578" s="53">
        <f t="shared" si="928"/>
        <v>0</v>
      </c>
      <c r="AI578" s="53">
        <f t="shared" si="928"/>
        <v>0</v>
      </c>
      <c r="AJ578" s="53">
        <f t="shared" si="928"/>
        <v>0</v>
      </c>
      <c r="AK578" s="53">
        <f t="shared" si="928"/>
        <v>0</v>
      </c>
      <c r="AL578" s="54">
        <f t="shared" si="928"/>
        <v>0</v>
      </c>
      <c r="AM578" s="54">
        <f t="shared" si="928"/>
        <v>0</v>
      </c>
      <c r="AN578" s="54">
        <f t="shared" si="928"/>
        <v>0</v>
      </c>
      <c r="AO578" s="42">
        <f t="shared" si="928"/>
        <v>0</v>
      </c>
      <c r="AP578" s="58">
        <f t="shared" si="928"/>
        <v>0</v>
      </c>
      <c r="AQ578" s="42">
        <f t="shared" si="928"/>
        <v>0</v>
      </c>
      <c r="AR578" s="58">
        <f t="shared" si="928"/>
        <v>0</v>
      </c>
      <c r="AS578" s="42">
        <f t="shared" si="928"/>
        <v>0</v>
      </c>
      <c r="AT578" s="58">
        <f t="shared" si="928"/>
        <v>0</v>
      </c>
      <c r="AU578" s="42">
        <f t="shared" si="928"/>
        <v>0</v>
      </c>
      <c r="AV578" s="58">
        <f t="shared" si="928"/>
        <v>0</v>
      </c>
      <c r="AW578" s="42">
        <f t="shared" si="928"/>
        <v>0</v>
      </c>
      <c r="AX578" s="58">
        <f t="shared" si="928"/>
        <v>0</v>
      </c>
      <c r="AY578" s="42">
        <f t="shared" si="928"/>
        <v>0</v>
      </c>
      <c r="AZ578" s="58">
        <f t="shared" si="928"/>
        <v>0</v>
      </c>
      <c r="BA578" s="42">
        <f t="shared" si="928"/>
        <v>0</v>
      </c>
      <c r="BB578" s="58">
        <f t="shared" si="928"/>
        <v>0</v>
      </c>
      <c r="BC578" s="42">
        <f t="shared" si="928"/>
        <v>0</v>
      </c>
      <c r="BD578" s="58">
        <f t="shared" si="928"/>
        <v>0</v>
      </c>
      <c r="BE578" s="42">
        <f t="shared" si="928"/>
        <v>0</v>
      </c>
      <c r="BF578" s="58">
        <f t="shared" si="928"/>
        <v>0</v>
      </c>
      <c r="BG578" s="42">
        <f t="shared" si="928"/>
        <v>0</v>
      </c>
      <c r="BH578" s="58">
        <f t="shared" si="928"/>
        <v>0</v>
      </c>
      <c r="BI578" s="42">
        <f t="shared" si="928"/>
        <v>0</v>
      </c>
      <c r="BJ578" s="58">
        <f t="shared" si="928"/>
        <v>0</v>
      </c>
      <c r="BK578" s="42">
        <f t="shared" si="928"/>
        <v>0</v>
      </c>
      <c r="BL578" s="58">
        <f t="shared" si="928"/>
        <v>0</v>
      </c>
      <c r="BM578" s="42">
        <f t="shared" si="928"/>
        <v>0</v>
      </c>
      <c r="BN578" s="58">
        <f t="shared" si="928"/>
        <v>0</v>
      </c>
      <c r="BO578" s="42">
        <f t="shared" si="928"/>
        <v>0</v>
      </c>
      <c r="BP578" s="58">
        <f t="shared" si="928"/>
        <v>0</v>
      </c>
      <c r="BQ578" s="42">
        <f t="shared" ref="BQ578:DD578" si="929">IF(INDEX($E$8:$CE$86,MATCH($C578,$C$8:$C$86,0),MATCH(BQ$540,$E$6:$CE$6,0)),BQ466/INDEX($E$8:$CE$86,MATCH($C578,$C$8:$C$86,0),MATCH(BQ$540,$E$6:$CE$6,0))*INDEX($E$8:$CE$86,MATCH($C578,$C$8:$C$86,0),MATCH(BQ$540,$E$6:$CE$6,0)),0)</f>
        <v>0</v>
      </c>
      <c r="BR578" s="58">
        <f t="shared" si="929"/>
        <v>0</v>
      </c>
      <c r="BS578" s="42">
        <f t="shared" si="929"/>
        <v>0</v>
      </c>
      <c r="BT578" s="58">
        <f t="shared" si="929"/>
        <v>0</v>
      </c>
      <c r="BU578" s="42">
        <f t="shared" si="929"/>
        <v>0</v>
      </c>
      <c r="BV578" s="58">
        <f t="shared" si="929"/>
        <v>0</v>
      </c>
      <c r="BW578" s="42">
        <f t="shared" si="929"/>
        <v>0</v>
      </c>
      <c r="BX578" s="58">
        <f t="shared" si="929"/>
        <v>0</v>
      </c>
      <c r="BY578" s="42">
        <f t="shared" si="929"/>
        <v>0</v>
      </c>
      <c r="BZ578" s="58">
        <f t="shared" si="929"/>
        <v>0</v>
      </c>
      <c r="CA578" s="42">
        <f t="shared" si="929"/>
        <v>0</v>
      </c>
      <c r="CB578" s="58">
        <f t="shared" si="929"/>
        <v>0</v>
      </c>
      <c r="CC578" s="42">
        <f t="shared" si="929"/>
        <v>0</v>
      </c>
      <c r="CD578" s="58">
        <f t="shared" si="929"/>
        <v>0</v>
      </c>
      <c r="CE578" s="42">
        <f t="shared" si="929"/>
        <v>0</v>
      </c>
      <c r="CF578" s="58">
        <f t="shared" si="929"/>
        <v>0</v>
      </c>
      <c r="CG578" s="42">
        <f t="shared" si="929"/>
        <v>0</v>
      </c>
      <c r="CH578" s="58">
        <f t="shared" si="929"/>
        <v>0.87082182334291314</v>
      </c>
      <c r="CI578" s="42">
        <f t="shared" si="929"/>
        <v>0</v>
      </c>
      <c r="CJ578" s="58">
        <f t="shared" si="929"/>
        <v>0</v>
      </c>
      <c r="CK578" s="42">
        <f t="shared" si="929"/>
        <v>0</v>
      </c>
      <c r="CL578" s="58">
        <f t="shared" si="929"/>
        <v>0</v>
      </c>
      <c r="CM578" s="42">
        <f t="shared" si="929"/>
        <v>0</v>
      </c>
      <c r="CN578" s="58">
        <f t="shared" si="929"/>
        <v>0</v>
      </c>
      <c r="CO578" s="42">
        <f t="shared" si="929"/>
        <v>0</v>
      </c>
      <c r="CP578" s="58">
        <f t="shared" si="929"/>
        <v>0</v>
      </c>
      <c r="CQ578" s="42">
        <f t="shared" si="929"/>
        <v>0</v>
      </c>
      <c r="CR578" s="58">
        <f t="shared" si="929"/>
        <v>0</v>
      </c>
      <c r="CS578" s="42">
        <f t="shared" si="929"/>
        <v>0</v>
      </c>
      <c r="CT578" s="58">
        <f t="shared" si="929"/>
        <v>0</v>
      </c>
      <c r="CU578" s="42">
        <f t="shared" si="929"/>
        <v>0</v>
      </c>
      <c r="CV578" s="58">
        <f t="shared" si="929"/>
        <v>0</v>
      </c>
      <c r="CW578" s="42">
        <f t="shared" si="929"/>
        <v>0</v>
      </c>
      <c r="CX578" s="58">
        <f t="shared" si="929"/>
        <v>0</v>
      </c>
      <c r="CY578" s="42">
        <f t="shared" si="929"/>
        <v>0</v>
      </c>
      <c r="CZ578" s="58">
        <f t="shared" si="929"/>
        <v>0</v>
      </c>
      <c r="DA578" s="42">
        <f t="shared" si="929"/>
        <v>0</v>
      </c>
      <c r="DB578" s="58">
        <f t="shared" si="929"/>
        <v>0</v>
      </c>
      <c r="DC578" s="42">
        <f t="shared" si="929"/>
        <v>0</v>
      </c>
      <c r="DD578" s="59">
        <f t="shared" si="929"/>
        <v>0</v>
      </c>
      <c r="DE578" s="3"/>
    </row>
    <row r="579" spans="1:109" x14ac:dyDescent="0.35">
      <c r="A579" s="3"/>
      <c r="B579" s="3" t="s">
        <v>3876</v>
      </c>
      <c r="C579" s="39" t="s">
        <v>548</v>
      </c>
      <c r="D579" s="3" t="s">
        <v>548</v>
      </c>
      <c r="E579" s="52">
        <f t="shared" ref="E579:BP579" si="930">IF(INDEX($E$8:$CE$86,MATCH($C579,$C$8:$C$86,0),MATCH(E$540,$E$6:$CE$6,0)),E467/INDEX($E$8:$CE$86,MATCH($C579,$C$8:$C$86,0),MATCH(E$540,$E$6:$CE$6,0))*INDEX($E$8:$CE$86,MATCH($C579,$C$8:$C$86,0),MATCH(E$540,$E$6:$CE$6,0)),0)</f>
        <v>0</v>
      </c>
      <c r="F579" s="53">
        <f t="shared" si="930"/>
        <v>0</v>
      </c>
      <c r="G579" s="53">
        <f t="shared" si="930"/>
        <v>0</v>
      </c>
      <c r="H579" s="53">
        <f t="shared" si="930"/>
        <v>0</v>
      </c>
      <c r="I579" s="53">
        <f t="shared" si="930"/>
        <v>0</v>
      </c>
      <c r="J579" s="54">
        <f t="shared" si="930"/>
        <v>0</v>
      </c>
      <c r="K579" s="54">
        <f t="shared" si="930"/>
        <v>0</v>
      </c>
      <c r="L579" s="54">
        <f t="shared" si="930"/>
        <v>0</v>
      </c>
      <c r="M579" s="54">
        <f t="shared" si="930"/>
        <v>0</v>
      </c>
      <c r="N579" s="53">
        <f t="shared" si="930"/>
        <v>0</v>
      </c>
      <c r="O579" s="53">
        <f t="shared" si="930"/>
        <v>0</v>
      </c>
      <c r="P579" s="53">
        <f t="shared" si="930"/>
        <v>0</v>
      </c>
      <c r="Q579" s="54">
        <f t="shared" si="930"/>
        <v>0</v>
      </c>
      <c r="R579" s="54">
        <f t="shared" si="930"/>
        <v>0</v>
      </c>
      <c r="S579" s="54">
        <f t="shared" si="930"/>
        <v>0</v>
      </c>
      <c r="T579" s="54">
        <f t="shared" si="930"/>
        <v>0</v>
      </c>
      <c r="U579" s="53">
        <f t="shared" si="930"/>
        <v>0</v>
      </c>
      <c r="V579" s="53">
        <f t="shared" si="930"/>
        <v>0</v>
      </c>
      <c r="W579" s="53">
        <f t="shared" si="930"/>
        <v>0</v>
      </c>
      <c r="X579" s="58">
        <f t="shared" si="930"/>
        <v>0</v>
      </c>
      <c r="Y579" s="42">
        <f t="shared" si="930"/>
        <v>0</v>
      </c>
      <c r="Z579" s="54">
        <f t="shared" si="930"/>
        <v>0</v>
      </c>
      <c r="AA579" s="54">
        <f t="shared" si="930"/>
        <v>0</v>
      </c>
      <c r="AB579" s="54">
        <f t="shared" si="930"/>
        <v>0</v>
      </c>
      <c r="AC579" s="54">
        <f t="shared" si="930"/>
        <v>0</v>
      </c>
      <c r="AD579" s="53">
        <f t="shared" si="930"/>
        <v>0</v>
      </c>
      <c r="AE579" s="53">
        <f t="shared" si="930"/>
        <v>0</v>
      </c>
      <c r="AF579" s="53">
        <f t="shared" si="930"/>
        <v>0</v>
      </c>
      <c r="AG579" s="53">
        <f t="shared" si="930"/>
        <v>0</v>
      </c>
      <c r="AH579" s="54">
        <f t="shared" si="930"/>
        <v>0</v>
      </c>
      <c r="AI579" s="54">
        <f t="shared" si="930"/>
        <v>0</v>
      </c>
      <c r="AJ579" s="54">
        <f t="shared" si="930"/>
        <v>0</v>
      </c>
      <c r="AK579" s="54">
        <f t="shared" si="930"/>
        <v>0</v>
      </c>
      <c r="AL579" s="53">
        <f t="shared" si="930"/>
        <v>0</v>
      </c>
      <c r="AM579" s="53">
        <f t="shared" si="930"/>
        <v>0</v>
      </c>
      <c r="AN579" s="53">
        <f t="shared" si="930"/>
        <v>0</v>
      </c>
      <c r="AO579" s="58">
        <f t="shared" si="930"/>
        <v>0</v>
      </c>
      <c r="AP579" s="42">
        <f t="shared" si="930"/>
        <v>0</v>
      </c>
      <c r="AQ579" s="58">
        <f t="shared" si="930"/>
        <v>0.17370029227811987</v>
      </c>
      <c r="AR579" s="42">
        <f t="shared" si="930"/>
        <v>0</v>
      </c>
      <c r="AS579" s="58">
        <f t="shared" si="930"/>
        <v>0</v>
      </c>
      <c r="AT579" s="42">
        <f t="shared" si="930"/>
        <v>0</v>
      </c>
      <c r="AU579" s="58">
        <f t="shared" si="930"/>
        <v>0</v>
      </c>
      <c r="AV579" s="42">
        <f t="shared" si="930"/>
        <v>0</v>
      </c>
      <c r="AW579" s="58">
        <f t="shared" si="930"/>
        <v>0</v>
      </c>
      <c r="AX579" s="42">
        <f t="shared" si="930"/>
        <v>0</v>
      </c>
      <c r="AY579" s="58">
        <f t="shared" si="930"/>
        <v>0.19282457516481899</v>
      </c>
      <c r="AZ579" s="42">
        <f t="shared" si="930"/>
        <v>0</v>
      </c>
      <c r="BA579" s="58">
        <f t="shared" si="930"/>
        <v>0</v>
      </c>
      <c r="BB579" s="42">
        <f t="shared" si="930"/>
        <v>0</v>
      </c>
      <c r="BC579" s="58">
        <f t="shared" si="930"/>
        <v>0</v>
      </c>
      <c r="BD579" s="42">
        <f t="shared" si="930"/>
        <v>0</v>
      </c>
      <c r="BE579" s="58">
        <f t="shared" si="930"/>
        <v>0</v>
      </c>
      <c r="BF579" s="42">
        <f t="shared" si="930"/>
        <v>0</v>
      </c>
      <c r="BG579" s="58">
        <f t="shared" si="930"/>
        <v>0</v>
      </c>
      <c r="BH579" s="42">
        <f t="shared" si="930"/>
        <v>0</v>
      </c>
      <c r="BI579" s="58">
        <f t="shared" si="930"/>
        <v>0</v>
      </c>
      <c r="BJ579" s="42">
        <f t="shared" si="930"/>
        <v>0</v>
      </c>
      <c r="BK579" s="58">
        <f t="shared" si="930"/>
        <v>0</v>
      </c>
      <c r="BL579" s="42">
        <f t="shared" si="930"/>
        <v>0</v>
      </c>
      <c r="BM579" s="58">
        <f t="shared" si="930"/>
        <v>0</v>
      </c>
      <c r="BN579" s="42">
        <f t="shared" si="930"/>
        <v>0</v>
      </c>
      <c r="BO579" s="58">
        <f t="shared" si="930"/>
        <v>0.11307964371749116</v>
      </c>
      <c r="BP579" s="42">
        <f t="shared" si="930"/>
        <v>0</v>
      </c>
      <c r="BQ579" s="58">
        <f t="shared" ref="BQ579:DD579" si="931">IF(INDEX($E$8:$CE$86,MATCH($C579,$C$8:$C$86,0),MATCH(BQ$540,$E$6:$CE$6,0)),BQ467/INDEX($E$8:$CE$86,MATCH($C579,$C$8:$C$86,0),MATCH(BQ$540,$E$6:$CE$6,0))*INDEX($E$8:$CE$86,MATCH($C579,$C$8:$C$86,0),MATCH(BQ$540,$E$6:$CE$6,0)),0)</f>
        <v>0</v>
      </c>
      <c r="BR579" s="42">
        <f t="shared" si="931"/>
        <v>0</v>
      </c>
      <c r="BS579" s="58">
        <f t="shared" si="931"/>
        <v>0</v>
      </c>
      <c r="BT579" s="42">
        <f t="shared" si="931"/>
        <v>0</v>
      </c>
      <c r="BU579" s="58">
        <f t="shared" si="931"/>
        <v>0</v>
      </c>
      <c r="BV579" s="42">
        <f t="shared" si="931"/>
        <v>0</v>
      </c>
      <c r="BW579" s="58">
        <f t="shared" si="931"/>
        <v>0</v>
      </c>
      <c r="BX579" s="42">
        <f t="shared" si="931"/>
        <v>0</v>
      </c>
      <c r="BY579" s="58">
        <f t="shared" si="931"/>
        <v>0</v>
      </c>
      <c r="BZ579" s="42">
        <f t="shared" si="931"/>
        <v>0</v>
      </c>
      <c r="CA579" s="58">
        <f t="shared" si="931"/>
        <v>0</v>
      </c>
      <c r="CB579" s="42">
        <f t="shared" si="931"/>
        <v>0</v>
      </c>
      <c r="CC579" s="58">
        <f t="shared" si="931"/>
        <v>0</v>
      </c>
      <c r="CD579" s="42">
        <f t="shared" si="931"/>
        <v>0</v>
      </c>
      <c r="CE579" s="58">
        <f t="shared" si="931"/>
        <v>0</v>
      </c>
      <c r="CF579" s="42">
        <f t="shared" si="931"/>
        <v>0</v>
      </c>
      <c r="CG579" s="58">
        <f t="shared" si="931"/>
        <v>0</v>
      </c>
      <c r="CH579" s="42">
        <f t="shared" si="931"/>
        <v>2.4334062241490404</v>
      </c>
      <c r="CI579" s="58">
        <f t="shared" si="931"/>
        <v>0</v>
      </c>
      <c r="CJ579" s="42">
        <f t="shared" si="931"/>
        <v>0</v>
      </c>
      <c r="CK579" s="58">
        <f t="shared" si="931"/>
        <v>0</v>
      </c>
      <c r="CL579" s="42">
        <f t="shared" si="931"/>
        <v>0</v>
      </c>
      <c r="CM579" s="58">
        <f t="shared" si="931"/>
        <v>0</v>
      </c>
      <c r="CN579" s="42">
        <f t="shared" si="931"/>
        <v>0</v>
      </c>
      <c r="CO579" s="58">
        <f t="shared" si="931"/>
        <v>0</v>
      </c>
      <c r="CP579" s="42">
        <f t="shared" si="931"/>
        <v>0</v>
      </c>
      <c r="CQ579" s="58">
        <f t="shared" si="931"/>
        <v>0</v>
      </c>
      <c r="CR579" s="42">
        <f t="shared" si="931"/>
        <v>0</v>
      </c>
      <c r="CS579" s="58">
        <f t="shared" si="931"/>
        <v>0</v>
      </c>
      <c r="CT579" s="42">
        <f t="shared" si="931"/>
        <v>0</v>
      </c>
      <c r="CU579" s="58">
        <f t="shared" si="931"/>
        <v>0</v>
      </c>
      <c r="CV579" s="42">
        <f t="shared" si="931"/>
        <v>0</v>
      </c>
      <c r="CW579" s="58">
        <f t="shared" si="931"/>
        <v>0</v>
      </c>
      <c r="CX579" s="42">
        <f t="shared" si="931"/>
        <v>0</v>
      </c>
      <c r="CY579" s="58">
        <f t="shared" si="931"/>
        <v>0</v>
      </c>
      <c r="CZ579" s="42">
        <f t="shared" si="931"/>
        <v>0</v>
      </c>
      <c r="DA579" s="58">
        <f t="shared" si="931"/>
        <v>0</v>
      </c>
      <c r="DB579" s="42">
        <f t="shared" si="931"/>
        <v>0</v>
      </c>
      <c r="DC579" s="58">
        <f t="shared" si="931"/>
        <v>0</v>
      </c>
      <c r="DD579" s="60">
        <f t="shared" si="931"/>
        <v>0</v>
      </c>
      <c r="DE579" s="3"/>
    </row>
    <row r="580" spans="1:109" x14ac:dyDescent="0.35">
      <c r="A580" s="3"/>
      <c r="B580" s="3" t="s">
        <v>3877</v>
      </c>
      <c r="C580" s="39" t="s">
        <v>549</v>
      </c>
      <c r="D580" s="3" t="s">
        <v>549</v>
      </c>
      <c r="E580" s="56">
        <f t="shared" ref="E580:BP580" si="932">IF(INDEX($E$8:$CE$86,MATCH($C580,$C$8:$C$86,0),MATCH(E$540,$E$6:$CE$6,0)),E468/INDEX($E$8:$CE$86,MATCH($C580,$C$8:$C$86,0),MATCH(E$540,$E$6:$CE$6,0))*INDEX($E$8:$CE$86,MATCH($C580,$C$8:$C$86,0),MATCH(E$540,$E$6:$CE$6,0)),0)</f>
        <v>0</v>
      </c>
      <c r="F580" s="54">
        <f t="shared" si="932"/>
        <v>0</v>
      </c>
      <c r="G580" s="54">
        <f t="shared" si="932"/>
        <v>0</v>
      </c>
      <c r="H580" s="54">
        <f t="shared" si="932"/>
        <v>0</v>
      </c>
      <c r="I580" s="54">
        <f t="shared" si="932"/>
        <v>0</v>
      </c>
      <c r="J580" s="53">
        <f t="shared" si="932"/>
        <v>0</v>
      </c>
      <c r="K580" s="53">
        <f t="shared" si="932"/>
        <v>0</v>
      </c>
      <c r="L580" s="53">
        <f t="shared" si="932"/>
        <v>0</v>
      </c>
      <c r="M580" s="53">
        <f t="shared" si="932"/>
        <v>0</v>
      </c>
      <c r="N580" s="54">
        <f t="shared" si="932"/>
        <v>0</v>
      </c>
      <c r="O580" s="54">
        <f t="shared" si="932"/>
        <v>0</v>
      </c>
      <c r="P580" s="54">
        <f t="shared" si="932"/>
        <v>0</v>
      </c>
      <c r="Q580" s="53">
        <f t="shared" si="932"/>
        <v>0</v>
      </c>
      <c r="R580" s="53">
        <f t="shared" si="932"/>
        <v>0</v>
      </c>
      <c r="S580" s="53">
        <f t="shared" si="932"/>
        <v>0</v>
      </c>
      <c r="T580" s="53">
        <f t="shared" si="932"/>
        <v>0</v>
      </c>
      <c r="U580" s="54">
        <f t="shared" si="932"/>
        <v>0</v>
      </c>
      <c r="V580" s="54">
        <f t="shared" si="932"/>
        <v>0</v>
      </c>
      <c r="W580" s="54">
        <f t="shared" si="932"/>
        <v>0</v>
      </c>
      <c r="X580" s="42">
        <f t="shared" si="932"/>
        <v>0</v>
      </c>
      <c r="Y580" s="58">
        <f t="shared" si="932"/>
        <v>0</v>
      </c>
      <c r="Z580" s="53">
        <f t="shared" si="932"/>
        <v>0</v>
      </c>
      <c r="AA580" s="53">
        <f t="shared" si="932"/>
        <v>0</v>
      </c>
      <c r="AB580" s="53">
        <f t="shared" si="932"/>
        <v>0</v>
      </c>
      <c r="AC580" s="53">
        <f t="shared" si="932"/>
        <v>0</v>
      </c>
      <c r="AD580" s="54">
        <f t="shared" si="932"/>
        <v>0</v>
      </c>
      <c r="AE580" s="54">
        <f t="shared" si="932"/>
        <v>0</v>
      </c>
      <c r="AF580" s="54">
        <f t="shared" si="932"/>
        <v>0</v>
      </c>
      <c r="AG580" s="54">
        <f t="shared" si="932"/>
        <v>0</v>
      </c>
      <c r="AH580" s="53">
        <f t="shared" si="932"/>
        <v>0</v>
      </c>
      <c r="AI580" s="53">
        <f t="shared" si="932"/>
        <v>0</v>
      </c>
      <c r="AJ580" s="53">
        <f t="shared" si="932"/>
        <v>0</v>
      </c>
      <c r="AK580" s="53">
        <f t="shared" si="932"/>
        <v>0</v>
      </c>
      <c r="AL580" s="54">
        <f t="shared" si="932"/>
        <v>0</v>
      </c>
      <c r="AM580" s="54">
        <f t="shared" si="932"/>
        <v>0</v>
      </c>
      <c r="AN580" s="54">
        <f t="shared" si="932"/>
        <v>0</v>
      </c>
      <c r="AO580" s="42">
        <f t="shared" si="932"/>
        <v>0</v>
      </c>
      <c r="AP580" s="58">
        <f t="shared" si="932"/>
        <v>0</v>
      </c>
      <c r="AQ580" s="42">
        <f t="shared" si="932"/>
        <v>0</v>
      </c>
      <c r="AR580" s="58">
        <f t="shared" si="932"/>
        <v>0</v>
      </c>
      <c r="AS580" s="42">
        <f t="shared" si="932"/>
        <v>0</v>
      </c>
      <c r="AT580" s="58">
        <f t="shared" si="932"/>
        <v>0</v>
      </c>
      <c r="AU580" s="42">
        <f t="shared" si="932"/>
        <v>0</v>
      </c>
      <c r="AV580" s="58">
        <f t="shared" si="932"/>
        <v>0</v>
      </c>
      <c r="AW580" s="42">
        <f t="shared" si="932"/>
        <v>0</v>
      </c>
      <c r="AX580" s="58">
        <f t="shared" si="932"/>
        <v>0</v>
      </c>
      <c r="AY580" s="42">
        <f t="shared" si="932"/>
        <v>0</v>
      </c>
      <c r="AZ580" s="58">
        <f t="shared" si="932"/>
        <v>0</v>
      </c>
      <c r="BA580" s="42">
        <f t="shared" si="932"/>
        <v>0</v>
      </c>
      <c r="BB580" s="58">
        <f t="shared" si="932"/>
        <v>0</v>
      </c>
      <c r="BC580" s="42">
        <f t="shared" si="932"/>
        <v>0</v>
      </c>
      <c r="BD580" s="58">
        <f t="shared" si="932"/>
        <v>0</v>
      </c>
      <c r="BE580" s="42">
        <f t="shared" si="932"/>
        <v>0</v>
      </c>
      <c r="BF580" s="58">
        <f t="shared" si="932"/>
        <v>0</v>
      </c>
      <c r="BG580" s="42">
        <f t="shared" si="932"/>
        <v>0</v>
      </c>
      <c r="BH580" s="58">
        <f t="shared" si="932"/>
        <v>0</v>
      </c>
      <c r="BI580" s="42">
        <f t="shared" si="932"/>
        <v>0</v>
      </c>
      <c r="BJ580" s="58">
        <f t="shared" si="932"/>
        <v>0</v>
      </c>
      <c r="BK580" s="42">
        <f t="shared" si="932"/>
        <v>0</v>
      </c>
      <c r="BL580" s="58">
        <f t="shared" si="932"/>
        <v>0</v>
      </c>
      <c r="BM580" s="42">
        <f t="shared" si="932"/>
        <v>0</v>
      </c>
      <c r="BN580" s="58">
        <f t="shared" si="932"/>
        <v>0</v>
      </c>
      <c r="BO580" s="42">
        <f t="shared" si="932"/>
        <v>0</v>
      </c>
      <c r="BP580" s="58">
        <f t="shared" si="932"/>
        <v>0</v>
      </c>
      <c r="BQ580" s="42">
        <f t="shared" ref="BQ580:DD580" si="933">IF(INDEX($E$8:$CE$86,MATCH($C580,$C$8:$C$86,0),MATCH(BQ$540,$E$6:$CE$6,0)),BQ468/INDEX($E$8:$CE$86,MATCH($C580,$C$8:$C$86,0),MATCH(BQ$540,$E$6:$CE$6,0))*INDEX($E$8:$CE$86,MATCH($C580,$C$8:$C$86,0),MATCH(BQ$540,$E$6:$CE$6,0)),0)</f>
        <v>0</v>
      </c>
      <c r="BR580" s="58">
        <f t="shared" si="933"/>
        <v>0</v>
      </c>
      <c r="BS580" s="42">
        <f t="shared" si="933"/>
        <v>0</v>
      </c>
      <c r="BT580" s="58">
        <f t="shared" si="933"/>
        <v>0</v>
      </c>
      <c r="BU580" s="42">
        <f t="shared" si="933"/>
        <v>0</v>
      </c>
      <c r="BV580" s="58">
        <f t="shared" si="933"/>
        <v>0</v>
      </c>
      <c r="BW580" s="42">
        <f t="shared" si="933"/>
        <v>0</v>
      </c>
      <c r="BX580" s="58">
        <f t="shared" si="933"/>
        <v>0</v>
      </c>
      <c r="BY580" s="42">
        <f t="shared" si="933"/>
        <v>0</v>
      </c>
      <c r="BZ580" s="58">
        <f t="shared" si="933"/>
        <v>0</v>
      </c>
      <c r="CA580" s="42">
        <f t="shared" si="933"/>
        <v>0</v>
      </c>
      <c r="CB580" s="58">
        <f t="shared" si="933"/>
        <v>0</v>
      </c>
      <c r="CC580" s="42">
        <f t="shared" si="933"/>
        <v>0</v>
      </c>
      <c r="CD580" s="58">
        <f t="shared" si="933"/>
        <v>0</v>
      </c>
      <c r="CE580" s="42">
        <f t="shared" si="933"/>
        <v>0</v>
      </c>
      <c r="CF580" s="58">
        <f t="shared" si="933"/>
        <v>0</v>
      </c>
      <c r="CG580" s="42">
        <f t="shared" si="933"/>
        <v>0</v>
      </c>
      <c r="CH580" s="58">
        <f t="shared" si="933"/>
        <v>0</v>
      </c>
      <c r="CI580" s="42">
        <f t="shared" si="933"/>
        <v>0</v>
      </c>
      <c r="CJ580" s="58">
        <f t="shared" si="933"/>
        <v>0</v>
      </c>
      <c r="CK580" s="42">
        <f t="shared" si="933"/>
        <v>0</v>
      </c>
      <c r="CL580" s="58">
        <f t="shared" si="933"/>
        <v>0</v>
      </c>
      <c r="CM580" s="42">
        <f t="shared" si="933"/>
        <v>0</v>
      </c>
      <c r="CN580" s="58">
        <f t="shared" si="933"/>
        <v>0</v>
      </c>
      <c r="CO580" s="42">
        <f t="shared" si="933"/>
        <v>0</v>
      </c>
      <c r="CP580" s="58">
        <f t="shared" si="933"/>
        <v>0</v>
      </c>
      <c r="CQ580" s="42">
        <f t="shared" si="933"/>
        <v>0</v>
      </c>
      <c r="CR580" s="58">
        <f t="shared" si="933"/>
        <v>0</v>
      </c>
      <c r="CS580" s="42">
        <f t="shared" si="933"/>
        <v>0</v>
      </c>
      <c r="CT580" s="58">
        <f t="shared" si="933"/>
        <v>0</v>
      </c>
      <c r="CU580" s="42">
        <f t="shared" si="933"/>
        <v>0</v>
      </c>
      <c r="CV580" s="58">
        <f t="shared" si="933"/>
        <v>0</v>
      </c>
      <c r="CW580" s="42">
        <f t="shared" si="933"/>
        <v>0</v>
      </c>
      <c r="CX580" s="58">
        <f t="shared" si="933"/>
        <v>0</v>
      </c>
      <c r="CY580" s="42">
        <f t="shared" si="933"/>
        <v>0</v>
      </c>
      <c r="CZ580" s="58">
        <f t="shared" si="933"/>
        <v>0</v>
      </c>
      <c r="DA580" s="42">
        <f t="shared" si="933"/>
        <v>0</v>
      </c>
      <c r="DB580" s="58">
        <f t="shared" si="933"/>
        <v>0</v>
      </c>
      <c r="DC580" s="42">
        <f t="shared" si="933"/>
        <v>0</v>
      </c>
      <c r="DD580" s="59">
        <f t="shared" si="933"/>
        <v>0</v>
      </c>
      <c r="DE580" s="3"/>
    </row>
    <row r="581" spans="1:109" x14ac:dyDescent="0.35">
      <c r="A581" s="3"/>
      <c r="B581" s="3" t="s">
        <v>3878</v>
      </c>
      <c r="C581" s="39" t="s">
        <v>550</v>
      </c>
      <c r="D581" s="3" t="s">
        <v>550</v>
      </c>
      <c r="E581" s="52">
        <f t="shared" ref="E581:BP581" si="934">IF(INDEX($E$8:$CE$86,MATCH($C581,$C$8:$C$86,0),MATCH(E$540,$E$6:$CE$6,0)),E469/INDEX($E$8:$CE$86,MATCH($C581,$C$8:$C$86,0),MATCH(E$540,$E$6:$CE$6,0))*INDEX($E$8:$CE$86,MATCH($C581,$C$8:$C$86,0),MATCH(E$540,$E$6:$CE$6,0)),0)</f>
        <v>0</v>
      </c>
      <c r="F581" s="53">
        <f t="shared" si="934"/>
        <v>0</v>
      </c>
      <c r="G581" s="53">
        <f t="shared" si="934"/>
        <v>0</v>
      </c>
      <c r="H581" s="53">
        <f t="shared" si="934"/>
        <v>0</v>
      </c>
      <c r="I581" s="53">
        <f t="shared" si="934"/>
        <v>0</v>
      </c>
      <c r="J581" s="54">
        <f t="shared" si="934"/>
        <v>0</v>
      </c>
      <c r="K581" s="54">
        <f t="shared" si="934"/>
        <v>0</v>
      </c>
      <c r="L581" s="54">
        <f t="shared" si="934"/>
        <v>0</v>
      </c>
      <c r="M581" s="54">
        <f t="shared" si="934"/>
        <v>0</v>
      </c>
      <c r="N581" s="53">
        <f t="shared" si="934"/>
        <v>0</v>
      </c>
      <c r="O581" s="53">
        <f t="shared" si="934"/>
        <v>0</v>
      </c>
      <c r="P581" s="53">
        <f t="shared" si="934"/>
        <v>0</v>
      </c>
      <c r="Q581" s="54">
        <f t="shared" si="934"/>
        <v>0</v>
      </c>
      <c r="R581" s="54">
        <f t="shared" si="934"/>
        <v>0</v>
      </c>
      <c r="S581" s="54">
        <f t="shared" si="934"/>
        <v>0</v>
      </c>
      <c r="T581" s="54">
        <f t="shared" si="934"/>
        <v>0</v>
      </c>
      <c r="U581" s="53">
        <f t="shared" si="934"/>
        <v>0</v>
      </c>
      <c r="V581" s="53">
        <f t="shared" si="934"/>
        <v>0</v>
      </c>
      <c r="W581" s="53">
        <f t="shared" si="934"/>
        <v>0</v>
      </c>
      <c r="X581" s="58">
        <f t="shared" si="934"/>
        <v>0</v>
      </c>
      <c r="Y581" s="42">
        <f t="shared" si="934"/>
        <v>0</v>
      </c>
      <c r="Z581" s="54">
        <f t="shared" si="934"/>
        <v>0</v>
      </c>
      <c r="AA581" s="54">
        <f t="shared" si="934"/>
        <v>0</v>
      </c>
      <c r="AB581" s="54">
        <f t="shared" si="934"/>
        <v>0</v>
      </c>
      <c r="AC581" s="54">
        <f t="shared" si="934"/>
        <v>0</v>
      </c>
      <c r="AD581" s="53">
        <f t="shared" si="934"/>
        <v>0</v>
      </c>
      <c r="AE581" s="53">
        <f t="shared" si="934"/>
        <v>0</v>
      </c>
      <c r="AF581" s="53">
        <f t="shared" si="934"/>
        <v>0</v>
      </c>
      <c r="AG581" s="53">
        <f t="shared" si="934"/>
        <v>0</v>
      </c>
      <c r="AH581" s="54">
        <f t="shared" si="934"/>
        <v>0</v>
      </c>
      <c r="AI581" s="54">
        <f t="shared" si="934"/>
        <v>0</v>
      </c>
      <c r="AJ581" s="54">
        <f t="shared" si="934"/>
        <v>0</v>
      </c>
      <c r="AK581" s="54">
        <f t="shared" si="934"/>
        <v>0</v>
      </c>
      <c r="AL581" s="53">
        <f t="shared" si="934"/>
        <v>0</v>
      </c>
      <c r="AM581" s="53">
        <f t="shared" si="934"/>
        <v>0</v>
      </c>
      <c r="AN581" s="53">
        <f t="shared" si="934"/>
        <v>0</v>
      </c>
      <c r="AO581" s="58">
        <f t="shared" si="934"/>
        <v>0</v>
      </c>
      <c r="AP581" s="42">
        <f t="shared" si="934"/>
        <v>0</v>
      </c>
      <c r="AQ581" s="58">
        <f t="shared" si="934"/>
        <v>1.3946064522591435</v>
      </c>
      <c r="AR581" s="42">
        <f t="shared" si="934"/>
        <v>0</v>
      </c>
      <c r="AS581" s="58">
        <f t="shared" si="934"/>
        <v>0</v>
      </c>
      <c r="AT581" s="42">
        <f t="shared" si="934"/>
        <v>0</v>
      </c>
      <c r="AU581" s="58">
        <f t="shared" si="934"/>
        <v>0.22273175289150682</v>
      </c>
      <c r="AV581" s="42">
        <f t="shared" si="934"/>
        <v>0</v>
      </c>
      <c r="AW581" s="58">
        <f t="shared" si="934"/>
        <v>0</v>
      </c>
      <c r="AX581" s="42">
        <f t="shared" si="934"/>
        <v>0</v>
      </c>
      <c r="AY581" s="58">
        <f t="shared" si="934"/>
        <v>0</v>
      </c>
      <c r="AZ581" s="42">
        <f t="shared" si="934"/>
        <v>0</v>
      </c>
      <c r="BA581" s="58">
        <f t="shared" si="934"/>
        <v>0.60342345314003809</v>
      </c>
      <c r="BB581" s="42">
        <f t="shared" si="934"/>
        <v>0</v>
      </c>
      <c r="BC581" s="58">
        <f t="shared" si="934"/>
        <v>0</v>
      </c>
      <c r="BD581" s="42">
        <f t="shared" si="934"/>
        <v>0</v>
      </c>
      <c r="BE581" s="58">
        <f t="shared" si="934"/>
        <v>0</v>
      </c>
      <c r="BF581" s="42">
        <f t="shared" si="934"/>
        <v>0</v>
      </c>
      <c r="BG581" s="58">
        <f t="shared" si="934"/>
        <v>0</v>
      </c>
      <c r="BH581" s="42">
        <f t="shared" si="934"/>
        <v>0</v>
      </c>
      <c r="BI581" s="58">
        <f t="shared" si="934"/>
        <v>0</v>
      </c>
      <c r="BJ581" s="42">
        <f t="shared" si="934"/>
        <v>0</v>
      </c>
      <c r="BK581" s="58">
        <f t="shared" si="934"/>
        <v>0</v>
      </c>
      <c r="BL581" s="42">
        <f t="shared" si="934"/>
        <v>3.7420277727553217</v>
      </c>
      <c r="BM581" s="58">
        <f t="shared" si="934"/>
        <v>6.2512133291742709</v>
      </c>
      <c r="BN581" s="42">
        <f t="shared" si="934"/>
        <v>1.2573683266943032</v>
      </c>
      <c r="BO581" s="58">
        <f t="shared" si="934"/>
        <v>46.036368628223279</v>
      </c>
      <c r="BP581" s="42">
        <f t="shared" si="934"/>
        <v>0</v>
      </c>
      <c r="BQ581" s="58">
        <f t="shared" ref="BQ581:DD581" si="935">IF(INDEX($E$8:$CE$86,MATCH($C581,$C$8:$C$86,0),MATCH(BQ$540,$E$6:$CE$6,0)),BQ469/INDEX($E$8:$CE$86,MATCH($C581,$C$8:$C$86,0),MATCH(BQ$540,$E$6:$CE$6,0))*INDEX($E$8:$CE$86,MATCH($C581,$C$8:$C$86,0),MATCH(BQ$540,$E$6:$CE$6,0)),0)</f>
        <v>0</v>
      </c>
      <c r="BR581" s="42">
        <f t="shared" si="935"/>
        <v>2.9273668882514783E-2</v>
      </c>
      <c r="BS581" s="58">
        <f t="shared" si="935"/>
        <v>0</v>
      </c>
      <c r="BT581" s="42">
        <f t="shared" si="935"/>
        <v>0</v>
      </c>
      <c r="BU581" s="58">
        <f t="shared" si="935"/>
        <v>0</v>
      </c>
      <c r="BV581" s="42">
        <f t="shared" si="935"/>
        <v>0</v>
      </c>
      <c r="BW581" s="58">
        <f t="shared" si="935"/>
        <v>0</v>
      </c>
      <c r="BX581" s="42">
        <f t="shared" si="935"/>
        <v>83.843962240059554</v>
      </c>
      <c r="BY581" s="58">
        <f t="shared" si="935"/>
        <v>0</v>
      </c>
      <c r="BZ581" s="42">
        <f t="shared" si="935"/>
        <v>0</v>
      </c>
      <c r="CA581" s="58">
        <f t="shared" si="935"/>
        <v>0</v>
      </c>
      <c r="CB581" s="42">
        <f t="shared" si="935"/>
        <v>0.3313105986127261</v>
      </c>
      <c r="CC581" s="58">
        <f t="shared" si="935"/>
        <v>3.7935918302606115</v>
      </c>
      <c r="CD581" s="42">
        <f t="shared" si="935"/>
        <v>8.5958399247519093E-2</v>
      </c>
      <c r="CE581" s="58">
        <f t="shared" si="935"/>
        <v>0</v>
      </c>
      <c r="CF581" s="42">
        <f t="shared" si="935"/>
        <v>0</v>
      </c>
      <c r="CG581" s="58">
        <f t="shared" si="935"/>
        <v>0</v>
      </c>
      <c r="CH581" s="42">
        <f t="shared" si="935"/>
        <v>0.41855569988545505</v>
      </c>
      <c r="CI581" s="58">
        <f t="shared" si="935"/>
        <v>0</v>
      </c>
      <c r="CJ581" s="42">
        <f t="shared" si="935"/>
        <v>0</v>
      </c>
      <c r="CK581" s="58">
        <f t="shared" si="935"/>
        <v>0</v>
      </c>
      <c r="CL581" s="42">
        <f t="shared" si="935"/>
        <v>0</v>
      </c>
      <c r="CM581" s="58">
        <f t="shared" si="935"/>
        <v>0</v>
      </c>
      <c r="CN581" s="42">
        <f t="shared" si="935"/>
        <v>0</v>
      </c>
      <c r="CO581" s="58">
        <f t="shared" si="935"/>
        <v>0</v>
      </c>
      <c r="CP581" s="42">
        <f t="shared" si="935"/>
        <v>0</v>
      </c>
      <c r="CQ581" s="58">
        <f t="shared" si="935"/>
        <v>0</v>
      </c>
      <c r="CR581" s="42">
        <f t="shared" si="935"/>
        <v>5.7073931428961867E-2</v>
      </c>
      <c r="CS581" s="58">
        <f t="shared" si="935"/>
        <v>9.8494547376263675E-2</v>
      </c>
      <c r="CT581" s="42">
        <f t="shared" si="935"/>
        <v>0</v>
      </c>
      <c r="CU581" s="58">
        <f t="shared" si="935"/>
        <v>0</v>
      </c>
      <c r="CV581" s="42">
        <f t="shared" si="935"/>
        <v>0</v>
      </c>
      <c r="CW581" s="58">
        <f t="shared" si="935"/>
        <v>0</v>
      </c>
      <c r="CX581" s="42">
        <f t="shared" si="935"/>
        <v>0</v>
      </c>
      <c r="CY581" s="58">
        <f t="shared" si="935"/>
        <v>0</v>
      </c>
      <c r="CZ581" s="42">
        <f t="shared" si="935"/>
        <v>0</v>
      </c>
      <c r="DA581" s="58">
        <f t="shared" si="935"/>
        <v>0</v>
      </c>
      <c r="DB581" s="42">
        <f t="shared" si="935"/>
        <v>0</v>
      </c>
      <c r="DC581" s="58">
        <f t="shared" si="935"/>
        <v>0</v>
      </c>
      <c r="DD581" s="60">
        <f t="shared" si="935"/>
        <v>0</v>
      </c>
      <c r="DE581" s="3"/>
    </row>
    <row r="582" spans="1:109" x14ac:dyDescent="0.35">
      <c r="A582" s="3"/>
      <c r="B582" s="3" t="s">
        <v>3879</v>
      </c>
      <c r="C582" s="39" t="s">
        <v>552</v>
      </c>
      <c r="D582" s="3" t="s">
        <v>552</v>
      </c>
      <c r="E582" s="56">
        <f t="shared" ref="E582:BP582" si="936">IF(INDEX($E$8:$CE$86,MATCH($C582,$C$8:$C$86,0),MATCH(E$540,$E$6:$CE$6,0)),E470/INDEX($E$8:$CE$86,MATCH($C582,$C$8:$C$86,0),MATCH(E$540,$E$6:$CE$6,0))*INDEX($E$8:$CE$86,MATCH($C582,$C$8:$C$86,0),MATCH(E$540,$E$6:$CE$6,0)),0)</f>
        <v>0</v>
      </c>
      <c r="F582" s="54">
        <f t="shared" si="936"/>
        <v>0</v>
      </c>
      <c r="G582" s="54">
        <f t="shared" si="936"/>
        <v>0</v>
      </c>
      <c r="H582" s="54">
        <f t="shared" si="936"/>
        <v>0</v>
      </c>
      <c r="I582" s="54">
        <f t="shared" si="936"/>
        <v>0</v>
      </c>
      <c r="J582" s="53">
        <f t="shared" si="936"/>
        <v>0</v>
      </c>
      <c r="K582" s="53">
        <f t="shared" si="936"/>
        <v>0</v>
      </c>
      <c r="L582" s="53">
        <f t="shared" si="936"/>
        <v>0</v>
      </c>
      <c r="M582" s="53">
        <f t="shared" si="936"/>
        <v>0</v>
      </c>
      <c r="N582" s="54">
        <f t="shared" si="936"/>
        <v>0</v>
      </c>
      <c r="O582" s="54">
        <f t="shared" si="936"/>
        <v>0</v>
      </c>
      <c r="P582" s="54">
        <f t="shared" si="936"/>
        <v>0</v>
      </c>
      <c r="Q582" s="53">
        <f t="shared" si="936"/>
        <v>0</v>
      </c>
      <c r="R582" s="53">
        <f t="shared" si="936"/>
        <v>0</v>
      </c>
      <c r="S582" s="53">
        <f t="shared" si="936"/>
        <v>0</v>
      </c>
      <c r="T582" s="53">
        <f t="shared" si="936"/>
        <v>0</v>
      </c>
      <c r="U582" s="54">
        <f t="shared" si="936"/>
        <v>0</v>
      </c>
      <c r="V582" s="54">
        <f t="shared" si="936"/>
        <v>0</v>
      </c>
      <c r="W582" s="54">
        <f t="shared" si="936"/>
        <v>0</v>
      </c>
      <c r="X582" s="42">
        <f t="shared" si="936"/>
        <v>0</v>
      </c>
      <c r="Y582" s="58">
        <f t="shared" si="936"/>
        <v>0</v>
      </c>
      <c r="Z582" s="53">
        <f t="shared" si="936"/>
        <v>0</v>
      </c>
      <c r="AA582" s="53">
        <f t="shared" si="936"/>
        <v>0</v>
      </c>
      <c r="AB582" s="53">
        <f t="shared" si="936"/>
        <v>0</v>
      </c>
      <c r="AC582" s="53">
        <f t="shared" si="936"/>
        <v>0</v>
      </c>
      <c r="AD582" s="54">
        <f t="shared" si="936"/>
        <v>0</v>
      </c>
      <c r="AE582" s="54">
        <f t="shared" si="936"/>
        <v>0</v>
      </c>
      <c r="AF582" s="54">
        <f t="shared" si="936"/>
        <v>0</v>
      </c>
      <c r="AG582" s="54">
        <f t="shared" si="936"/>
        <v>0</v>
      </c>
      <c r="AH582" s="53">
        <f t="shared" si="936"/>
        <v>0</v>
      </c>
      <c r="AI582" s="53">
        <f t="shared" si="936"/>
        <v>0</v>
      </c>
      <c r="AJ582" s="53">
        <f t="shared" si="936"/>
        <v>0</v>
      </c>
      <c r="AK582" s="53">
        <f t="shared" si="936"/>
        <v>0</v>
      </c>
      <c r="AL582" s="54">
        <f t="shared" si="936"/>
        <v>0</v>
      </c>
      <c r="AM582" s="54">
        <f t="shared" si="936"/>
        <v>0</v>
      </c>
      <c r="AN582" s="54">
        <f t="shared" si="936"/>
        <v>0</v>
      </c>
      <c r="AO582" s="42">
        <f t="shared" si="936"/>
        <v>0</v>
      </c>
      <c r="AP582" s="58">
        <f t="shared" si="936"/>
        <v>0</v>
      </c>
      <c r="AQ582" s="42">
        <f t="shared" si="936"/>
        <v>0</v>
      </c>
      <c r="AR582" s="58">
        <f t="shared" si="936"/>
        <v>0</v>
      </c>
      <c r="AS582" s="42">
        <f t="shared" si="936"/>
        <v>0</v>
      </c>
      <c r="AT582" s="58">
        <f t="shared" si="936"/>
        <v>0</v>
      </c>
      <c r="AU582" s="42">
        <f t="shared" si="936"/>
        <v>0</v>
      </c>
      <c r="AV582" s="58">
        <f t="shared" si="936"/>
        <v>0</v>
      </c>
      <c r="AW582" s="42">
        <f t="shared" si="936"/>
        <v>0</v>
      </c>
      <c r="AX582" s="58">
        <f t="shared" si="936"/>
        <v>0</v>
      </c>
      <c r="AY582" s="42">
        <f t="shared" si="936"/>
        <v>0</v>
      </c>
      <c r="AZ582" s="58">
        <f t="shared" si="936"/>
        <v>0</v>
      </c>
      <c r="BA582" s="42">
        <f t="shared" si="936"/>
        <v>0</v>
      </c>
      <c r="BB582" s="58">
        <f t="shared" si="936"/>
        <v>0</v>
      </c>
      <c r="BC582" s="42">
        <f t="shared" si="936"/>
        <v>0</v>
      </c>
      <c r="BD582" s="58">
        <f t="shared" si="936"/>
        <v>0</v>
      </c>
      <c r="BE582" s="42">
        <f t="shared" si="936"/>
        <v>0</v>
      </c>
      <c r="BF582" s="58">
        <f t="shared" si="936"/>
        <v>0</v>
      </c>
      <c r="BG582" s="42">
        <f t="shared" si="936"/>
        <v>0</v>
      </c>
      <c r="BH582" s="58">
        <f t="shared" si="936"/>
        <v>0</v>
      </c>
      <c r="BI582" s="42">
        <f t="shared" si="936"/>
        <v>0</v>
      </c>
      <c r="BJ582" s="58">
        <f t="shared" si="936"/>
        <v>0</v>
      </c>
      <c r="BK582" s="42">
        <f t="shared" si="936"/>
        <v>0</v>
      </c>
      <c r="BL582" s="58">
        <f t="shared" si="936"/>
        <v>0</v>
      </c>
      <c r="BM582" s="42">
        <f t="shared" si="936"/>
        <v>0</v>
      </c>
      <c r="BN582" s="58">
        <f t="shared" si="936"/>
        <v>0</v>
      </c>
      <c r="BO582" s="42">
        <f t="shared" si="936"/>
        <v>0</v>
      </c>
      <c r="BP582" s="58">
        <f t="shared" si="936"/>
        <v>0</v>
      </c>
      <c r="BQ582" s="42">
        <f t="shared" ref="BQ582:DD582" si="937">IF(INDEX($E$8:$CE$86,MATCH($C582,$C$8:$C$86,0),MATCH(BQ$540,$E$6:$CE$6,0)),BQ470/INDEX($E$8:$CE$86,MATCH($C582,$C$8:$C$86,0),MATCH(BQ$540,$E$6:$CE$6,0))*INDEX($E$8:$CE$86,MATCH($C582,$C$8:$C$86,0),MATCH(BQ$540,$E$6:$CE$6,0)),0)</f>
        <v>0</v>
      </c>
      <c r="BR582" s="58">
        <f t="shared" si="937"/>
        <v>0</v>
      </c>
      <c r="BS582" s="42">
        <f t="shared" si="937"/>
        <v>0</v>
      </c>
      <c r="BT582" s="58">
        <f t="shared" si="937"/>
        <v>0</v>
      </c>
      <c r="BU582" s="42">
        <f t="shared" si="937"/>
        <v>0</v>
      </c>
      <c r="BV582" s="58">
        <f t="shared" si="937"/>
        <v>0</v>
      </c>
      <c r="BW582" s="42">
        <f t="shared" si="937"/>
        <v>0</v>
      </c>
      <c r="BX582" s="58">
        <f t="shared" si="937"/>
        <v>0</v>
      </c>
      <c r="BY582" s="42">
        <f t="shared" si="937"/>
        <v>0</v>
      </c>
      <c r="BZ582" s="58">
        <f t="shared" si="937"/>
        <v>0</v>
      </c>
      <c r="CA582" s="42">
        <f t="shared" si="937"/>
        <v>0</v>
      </c>
      <c r="CB582" s="58">
        <f t="shared" si="937"/>
        <v>0</v>
      </c>
      <c r="CC582" s="42">
        <f t="shared" si="937"/>
        <v>0</v>
      </c>
      <c r="CD582" s="58">
        <f t="shared" si="937"/>
        <v>0</v>
      </c>
      <c r="CE582" s="42">
        <f t="shared" si="937"/>
        <v>0</v>
      </c>
      <c r="CF582" s="58">
        <f t="shared" si="937"/>
        <v>0</v>
      </c>
      <c r="CG582" s="42">
        <f t="shared" si="937"/>
        <v>0</v>
      </c>
      <c r="CH582" s="58">
        <f t="shared" si="937"/>
        <v>10.063906176882846</v>
      </c>
      <c r="CI582" s="42">
        <f t="shared" si="937"/>
        <v>0</v>
      </c>
      <c r="CJ582" s="58">
        <f t="shared" si="937"/>
        <v>0</v>
      </c>
      <c r="CK582" s="42">
        <f t="shared" si="937"/>
        <v>0</v>
      </c>
      <c r="CL582" s="58">
        <f t="shared" si="937"/>
        <v>0</v>
      </c>
      <c r="CM582" s="42">
        <f t="shared" si="937"/>
        <v>0</v>
      </c>
      <c r="CN582" s="58">
        <f t="shared" si="937"/>
        <v>0</v>
      </c>
      <c r="CO582" s="42">
        <f t="shared" si="937"/>
        <v>0</v>
      </c>
      <c r="CP582" s="58">
        <f t="shared" si="937"/>
        <v>0</v>
      </c>
      <c r="CQ582" s="42">
        <f t="shared" si="937"/>
        <v>0</v>
      </c>
      <c r="CR582" s="58">
        <f t="shared" si="937"/>
        <v>0</v>
      </c>
      <c r="CS582" s="42">
        <f t="shared" si="937"/>
        <v>0</v>
      </c>
      <c r="CT582" s="58">
        <f t="shared" si="937"/>
        <v>0</v>
      </c>
      <c r="CU582" s="42">
        <f t="shared" si="937"/>
        <v>0</v>
      </c>
      <c r="CV582" s="58">
        <f t="shared" si="937"/>
        <v>0</v>
      </c>
      <c r="CW582" s="42">
        <f t="shared" si="937"/>
        <v>0</v>
      </c>
      <c r="CX582" s="58">
        <f t="shared" si="937"/>
        <v>0</v>
      </c>
      <c r="CY582" s="42">
        <f t="shared" si="937"/>
        <v>0</v>
      </c>
      <c r="CZ582" s="58">
        <f t="shared" si="937"/>
        <v>0</v>
      </c>
      <c r="DA582" s="42">
        <f t="shared" si="937"/>
        <v>0</v>
      </c>
      <c r="DB582" s="58">
        <f t="shared" si="937"/>
        <v>0</v>
      </c>
      <c r="DC582" s="42">
        <f t="shared" si="937"/>
        <v>0</v>
      </c>
      <c r="DD582" s="59">
        <f t="shared" si="937"/>
        <v>0</v>
      </c>
      <c r="DE582" s="3"/>
    </row>
    <row r="583" spans="1:109" x14ac:dyDescent="0.35">
      <c r="A583" s="3"/>
      <c r="B583" s="3" t="s">
        <v>3880</v>
      </c>
      <c r="C583" s="39" t="s">
        <v>553</v>
      </c>
      <c r="D583" s="3" t="s">
        <v>553</v>
      </c>
      <c r="E583" s="52">
        <f t="shared" ref="E583:BP583" si="938">IF(INDEX($E$8:$CE$86,MATCH($C583,$C$8:$C$86,0),MATCH(E$540,$E$6:$CE$6,0)),E471/INDEX($E$8:$CE$86,MATCH($C583,$C$8:$C$86,0),MATCH(E$540,$E$6:$CE$6,0))*INDEX($E$8:$CE$86,MATCH($C583,$C$8:$C$86,0),MATCH(E$540,$E$6:$CE$6,0)),0)</f>
        <v>0</v>
      </c>
      <c r="F583" s="53">
        <f t="shared" si="938"/>
        <v>0</v>
      </c>
      <c r="G583" s="53">
        <f t="shared" si="938"/>
        <v>0</v>
      </c>
      <c r="H583" s="53">
        <f t="shared" si="938"/>
        <v>0</v>
      </c>
      <c r="I583" s="53">
        <f t="shared" si="938"/>
        <v>0</v>
      </c>
      <c r="J583" s="54">
        <f t="shared" si="938"/>
        <v>0</v>
      </c>
      <c r="K583" s="54">
        <f t="shared" si="938"/>
        <v>0</v>
      </c>
      <c r="L583" s="54">
        <f t="shared" si="938"/>
        <v>0</v>
      </c>
      <c r="M583" s="54">
        <f t="shared" si="938"/>
        <v>0</v>
      </c>
      <c r="N583" s="53">
        <f t="shared" si="938"/>
        <v>0</v>
      </c>
      <c r="O583" s="53">
        <f t="shared" si="938"/>
        <v>0</v>
      </c>
      <c r="P583" s="53">
        <f t="shared" si="938"/>
        <v>0</v>
      </c>
      <c r="Q583" s="54">
        <f t="shared" si="938"/>
        <v>0</v>
      </c>
      <c r="R583" s="54">
        <f t="shared" si="938"/>
        <v>0</v>
      </c>
      <c r="S583" s="54">
        <f t="shared" si="938"/>
        <v>0</v>
      </c>
      <c r="T583" s="54">
        <f t="shared" si="938"/>
        <v>0</v>
      </c>
      <c r="U583" s="53">
        <f t="shared" si="938"/>
        <v>0</v>
      </c>
      <c r="V583" s="53">
        <f t="shared" si="938"/>
        <v>0</v>
      </c>
      <c r="W583" s="53">
        <f t="shared" si="938"/>
        <v>0</v>
      </c>
      <c r="X583" s="58">
        <f t="shared" si="938"/>
        <v>0</v>
      </c>
      <c r="Y583" s="42">
        <f t="shared" si="938"/>
        <v>0</v>
      </c>
      <c r="Z583" s="54">
        <f t="shared" si="938"/>
        <v>0</v>
      </c>
      <c r="AA583" s="54">
        <f t="shared" si="938"/>
        <v>0</v>
      </c>
      <c r="AB583" s="54">
        <f t="shared" si="938"/>
        <v>0</v>
      </c>
      <c r="AC583" s="54">
        <f t="shared" si="938"/>
        <v>0</v>
      </c>
      <c r="AD583" s="53">
        <f t="shared" si="938"/>
        <v>0</v>
      </c>
      <c r="AE583" s="53">
        <f t="shared" si="938"/>
        <v>0</v>
      </c>
      <c r="AF583" s="53">
        <f t="shared" si="938"/>
        <v>0</v>
      </c>
      <c r="AG583" s="53">
        <f t="shared" si="938"/>
        <v>0</v>
      </c>
      <c r="AH583" s="54">
        <f t="shared" si="938"/>
        <v>0</v>
      </c>
      <c r="AI583" s="54">
        <f t="shared" si="938"/>
        <v>0</v>
      </c>
      <c r="AJ583" s="54">
        <f t="shared" si="938"/>
        <v>0</v>
      </c>
      <c r="AK583" s="54">
        <f t="shared" si="938"/>
        <v>0</v>
      </c>
      <c r="AL583" s="53">
        <f t="shared" si="938"/>
        <v>0</v>
      </c>
      <c r="AM583" s="53">
        <f t="shared" si="938"/>
        <v>0</v>
      </c>
      <c r="AN583" s="53">
        <f t="shared" si="938"/>
        <v>0</v>
      </c>
      <c r="AO583" s="58">
        <f t="shared" si="938"/>
        <v>0</v>
      </c>
      <c r="AP583" s="42">
        <f t="shared" si="938"/>
        <v>0</v>
      </c>
      <c r="AQ583" s="58">
        <f t="shared" si="938"/>
        <v>0</v>
      </c>
      <c r="AR583" s="42">
        <f t="shared" si="938"/>
        <v>0</v>
      </c>
      <c r="AS583" s="58">
        <f t="shared" si="938"/>
        <v>0</v>
      </c>
      <c r="AT583" s="42">
        <f t="shared" si="938"/>
        <v>0</v>
      </c>
      <c r="AU583" s="58">
        <f t="shared" si="938"/>
        <v>0</v>
      </c>
      <c r="AV583" s="42">
        <f t="shared" si="938"/>
        <v>0</v>
      </c>
      <c r="AW583" s="58">
        <f t="shared" si="938"/>
        <v>0</v>
      </c>
      <c r="AX583" s="42">
        <f t="shared" si="938"/>
        <v>0</v>
      </c>
      <c r="AY583" s="58">
        <f t="shared" si="938"/>
        <v>0</v>
      </c>
      <c r="AZ583" s="42">
        <f t="shared" si="938"/>
        <v>0</v>
      </c>
      <c r="BA583" s="58">
        <f t="shared" si="938"/>
        <v>0</v>
      </c>
      <c r="BB583" s="42">
        <f t="shared" si="938"/>
        <v>0</v>
      </c>
      <c r="BC583" s="58">
        <f t="shared" si="938"/>
        <v>0</v>
      </c>
      <c r="BD583" s="42">
        <f t="shared" si="938"/>
        <v>0</v>
      </c>
      <c r="BE583" s="58">
        <f t="shared" si="938"/>
        <v>0</v>
      </c>
      <c r="BF583" s="42">
        <f t="shared" si="938"/>
        <v>0</v>
      </c>
      <c r="BG583" s="58">
        <f t="shared" si="938"/>
        <v>0</v>
      </c>
      <c r="BH583" s="42">
        <f t="shared" si="938"/>
        <v>0</v>
      </c>
      <c r="BI583" s="58">
        <f t="shared" si="938"/>
        <v>0</v>
      </c>
      <c r="BJ583" s="42">
        <f t="shared" si="938"/>
        <v>0</v>
      </c>
      <c r="BK583" s="58">
        <f t="shared" si="938"/>
        <v>0</v>
      </c>
      <c r="BL583" s="42">
        <f t="shared" si="938"/>
        <v>0</v>
      </c>
      <c r="BM583" s="58">
        <f t="shared" si="938"/>
        <v>0</v>
      </c>
      <c r="BN583" s="42">
        <f t="shared" si="938"/>
        <v>0</v>
      </c>
      <c r="BO583" s="58">
        <f t="shared" si="938"/>
        <v>0</v>
      </c>
      <c r="BP583" s="42">
        <f t="shared" si="938"/>
        <v>0</v>
      </c>
      <c r="BQ583" s="58">
        <f t="shared" ref="BQ583:DD583" si="939">IF(INDEX($E$8:$CE$86,MATCH($C583,$C$8:$C$86,0),MATCH(BQ$540,$E$6:$CE$6,0)),BQ471/INDEX($E$8:$CE$86,MATCH($C583,$C$8:$C$86,0),MATCH(BQ$540,$E$6:$CE$6,0))*INDEX($E$8:$CE$86,MATCH($C583,$C$8:$C$86,0),MATCH(BQ$540,$E$6:$CE$6,0)),0)</f>
        <v>0</v>
      </c>
      <c r="BR583" s="42">
        <f t="shared" si="939"/>
        <v>0</v>
      </c>
      <c r="BS583" s="58">
        <f t="shared" si="939"/>
        <v>0</v>
      </c>
      <c r="BT583" s="42">
        <f t="shared" si="939"/>
        <v>0</v>
      </c>
      <c r="BU583" s="58">
        <f t="shared" si="939"/>
        <v>0</v>
      </c>
      <c r="BV583" s="42">
        <f t="shared" si="939"/>
        <v>0</v>
      </c>
      <c r="BW583" s="58">
        <f t="shared" si="939"/>
        <v>0</v>
      </c>
      <c r="BX583" s="42">
        <f t="shared" si="939"/>
        <v>0</v>
      </c>
      <c r="BY583" s="58">
        <f t="shared" si="939"/>
        <v>0</v>
      </c>
      <c r="BZ583" s="42">
        <f t="shared" si="939"/>
        <v>0</v>
      </c>
      <c r="CA583" s="58">
        <f t="shared" si="939"/>
        <v>0</v>
      </c>
      <c r="CB583" s="42">
        <f t="shared" si="939"/>
        <v>0</v>
      </c>
      <c r="CC583" s="58">
        <f t="shared" si="939"/>
        <v>0</v>
      </c>
      <c r="CD583" s="42">
        <f t="shared" si="939"/>
        <v>0</v>
      </c>
      <c r="CE583" s="58">
        <f t="shared" si="939"/>
        <v>0</v>
      </c>
      <c r="CF583" s="42">
        <f t="shared" si="939"/>
        <v>0</v>
      </c>
      <c r="CG583" s="58">
        <f t="shared" si="939"/>
        <v>0</v>
      </c>
      <c r="CH583" s="42">
        <f t="shared" si="939"/>
        <v>0</v>
      </c>
      <c r="CI583" s="58">
        <f t="shared" si="939"/>
        <v>0</v>
      </c>
      <c r="CJ583" s="42">
        <f t="shared" si="939"/>
        <v>0</v>
      </c>
      <c r="CK583" s="58">
        <f t="shared" si="939"/>
        <v>0</v>
      </c>
      <c r="CL583" s="42">
        <f t="shared" si="939"/>
        <v>0</v>
      </c>
      <c r="CM583" s="58">
        <f t="shared" si="939"/>
        <v>0</v>
      </c>
      <c r="CN583" s="42">
        <f t="shared" si="939"/>
        <v>0</v>
      </c>
      <c r="CO583" s="58">
        <f t="shared" si="939"/>
        <v>0</v>
      </c>
      <c r="CP583" s="42">
        <f t="shared" si="939"/>
        <v>0</v>
      </c>
      <c r="CQ583" s="58">
        <f t="shared" si="939"/>
        <v>0</v>
      </c>
      <c r="CR583" s="42">
        <f t="shared" si="939"/>
        <v>0</v>
      </c>
      <c r="CS583" s="58">
        <f t="shared" si="939"/>
        <v>0</v>
      </c>
      <c r="CT583" s="42">
        <f t="shared" si="939"/>
        <v>0</v>
      </c>
      <c r="CU583" s="58">
        <f t="shared" si="939"/>
        <v>0</v>
      </c>
      <c r="CV583" s="42">
        <f t="shared" si="939"/>
        <v>0</v>
      </c>
      <c r="CW583" s="58">
        <f t="shared" si="939"/>
        <v>0</v>
      </c>
      <c r="CX583" s="42">
        <f t="shared" si="939"/>
        <v>0</v>
      </c>
      <c r="CY583" s="58">
        <f t="shared" si="939"/>
        <v>0</v>
      </c>
      <c r="CZ583" s="42">
        <f t="shared" si="939"/>
        <v>0</v>
      </c>
      <c r="DA583" s="58">
        <f t="shared" si="939"/>
        <v>0</v>
      </c>
      <c r="DB583" s="42">
        <f t="shared" si="939"/>
        <v>0</v>
      </c>
      <c r="DC583" s="58">
        <f t="shared" si="939"/>
        <v>0</v>
      </c>
      <c r="DD583" s="60">
        <f t="shared" si="939"/>
        <v>0</v>
      </c>
      <c r="DE583" s="3"/>
    </row>
    <row r="584" spans="1:109" x14ac:dyDescent="0.35">
      <c r="A584" s="3"/>
      <c r="B584" s="3" t="s">
        <v>3881</v>
      </c>
      <c r="C584" s="39" t="s">
        <v>554</v>
      </c>
      <c r="D584" s="3" t="s">
        <v>554</v>
      </c>
      <c r="E584" s="56">
        <f t="shared" ref="E584:BP584" si="940">IF(INDEX($E$8:$CE$86,MATCH($C584,$C$8:$C$86,0),MATCH(E$540,$E$6:$CE$6,0)),E472/INDEX($E$8:$CE$86,MATCH($C584,$C$8:$C$86,0),MATCH(E$540,$E$6:$CE$6,0))*INDEX($E$8:$CE$86,MATCH($C584,$C$8:$C$86,0),MATCH(E$540,$E$6:$CE$6,0)),0)</f>
        <v>0</v>
      </c>
      <c r="F584" s="54">
        <f t="shared" si="940"/>
        <v>0</v>
      </c>
      <c r="G584" s="54">
        <f t="shared" si="940"/>
        <v>0</v>
      </c>
      <c r="H584" s="54">
        <f t="shared" si="940"/>
        <v>0</v>
      </c>
      <c r="I584" s="54">
        <f t="shared" si="940"/>
        <v>0</v>
      </c>
      <c r="J584" s="53">
        <f t="shared" si="940"/>
        <v>0</v>
      </c>
      <c r="K584" s="53">
        <f t="shared" si="940"/>
        <v>0</v>
      </c>
      <c r="L584" s="53">
        <f t="shared" si="940"/>
        <v>0</v>
      </c>
      <c r="M584" s="53">
        <f t="shared" si="940"/>
        <v>0</v>
      </c>
      <c r="N584" s="54">
        <f t="shared" si="940"/>
        <v>0</v>
      </c>
      <c r="O584" s="54">
        <f t="shared" si="940"/>
        <v>0</v>
      </c>
      <c r="P584" s="54">
        <f t="shared" si="940"/>
        <v>0</v>
      </c>
      <c r="Q584" s="53">
        <f t="shared" si="940"/>
        <v>0</v>
      </c>
      <c r="R584" s="53">
        <f t="shared" si="940"/>
        <v>0</v>
      </c>
      <c r="S584" s="53">
        <f t="shared" si="940"/>
        <v>0</v>
      </c>
      <c r="T584" s="53">
        <f t="shared" si="940"/>
        <v>0</v>
      </c>
      <c r="U584" s="54">
        <f t="shared" si="940"/>
        <v>0</v>
      </c>
      <c r="V584" s="54">
        <f t="shared" si="940"/>
        <v>0</v>
      </c>
      <c r="W584" s="54">
        <f t="shared" si="940"/>
        <v>0</v>
      </c>
      <c r="X584" s="42">
        <f t="shared" si="940"/>
        <v>0</v>
      </c>
      <c r="Y584" s="58">
        <f t="shared" si="940"/>
        <v>0</v>
      </c>
      <c r="Z584" s="53">
        <f t="shared" si="940"/>
        <v>0</v>
      </c>
      <c r="AA584" s="53">
        <f t="shared" si="940"/>
        <v>0</v>
      </c>
      <c r="AB584" s="53">
        <f t="shared" si="940"/>
        <v>0</v>
      </c>
      <c r="AC584" s="53">
        <f t="shared" si="940"/>
        <v>0</v>
      </c>
      <c r="AD584" s="54">
        <f t="shared" si="940"/>
        <v>0</v>
      </c>
      <c r="AE584" s="54">
        <f t="shared" si="940"/>
        <v>0</v>
      </c>
      <c r="AF584" s="54">
        <f t="shared" si="940"/>
        <v>0</v>
      </c>
      <c r="AG584" s="54">
        <f t="shared" si="940"/>
        <v>0</v>
      </c>
      <c r="AH584" s="53">
        <f t="shared" si="940"/>
        <v>0</v>
      </c>
      <c r="AI584" s="53">
        <f t="shared" si="940"/>
        <v>0</v>
      </c>
      <c r="AJ584" s="53">
        <f t="shared" si="940"/>
        <v>0</v>
      </c>
      <c r="AK584" s="53">
        <f t="shared" si="940"/>
        <v>0</v>
      </c>
      <c r="AL584" s="54">
        <f t="shared" si="940"/>
        <v>0</v>
      </c>
      <c r="AM584" s="54">
        <f t="shared" si="940"/>
        <v>0</v>
      </c>
      <c r="AN584" s="54">
        <f t="shared" si="940"/>
        <v>0</v>
      </c>
      <c r="AO584" s="42">
        <f t="shared" si="940"/>
        <v>0</v>
      </c>
      <c r="AP584" s="58">
        <f t="shared" si="940"/>
        <v>0</v>
      </c>
      <c r="AQ584" s="42">
        <f t="shared" si="940"/>
        <v>0</v>
      </c>
      <c r="AR584" s="58">
        <f t="shared" si="940"/>
        <v>0</v>
      </c>
      <c r="AS584" s="42">
        <f t="shared" si="940"/>
        <v>0</v>
      </c>
      <c r="AT584" s="58">
        <f t="shared" si="940"/>
        <v>0</v>
      </c>
      <c r="AU584" s="42">
        <f t="shared" si="940"/>
        <v>0</v>
      </c>
      <c r="AV584" s="58">
        <f t="shared" si="940"/>
        <v>0</v>
      </c>
      <c r="AW584" s="42">
        <f t="shared" si="940"/>
        <v>0</v>
      </c>
      <c r="AX584" s="58">
        <f t="shared" si="940"/>
        <v>0</v>
      </c>
      <c r="AY584" s="42">
        <f t="shared" si="940"/>
        <v>0</v>
      </c>
      <c r="AZ584" s="58">
        <f t="shared" si="940"/>
        <v>0</v>
      </c>
      <c r="BA584" s="42">
        <f t="shared" si="940"/>
        <v>0</v>
      </c>
      <c r="BB584" s="58">
        <f t="shared" si="940"/>
        <v>0</v>
      </c>
      <c r="BC584" s="42">
        <f t="shared" si="940"/>
        <v>0</v>
      </c>
      <c r="BD584" s="58">
        <f t="shared" si="940"/>
        <v>0</v>
      </c>
      <c r="BE584" s="42">
        <f t="shared" si="940"/>
        <v>0</v>
      </c>
      <c r="BF584" s="58">
        <f t="shared" si="940"/>
        <v>0</v>
      </c>
      <c r="BG584" s="42">
        <f t="shared" si="940"/>
        <v>0</v>
      </c>
      <c r="BH584" s="58">
        <f t="shared" si="940"/>
        <v>0</v>
      </c>
      <c r="BI584" s="42">
        <f t="shared" si="940"/>
        <v>0</v>
      </c>
      <c r="BJ584" s="58">
        <f t="shared" si="940"/>
        <v>0</v>
      </c>
      <c r="BK584" s="42">
        <f t="shared" si="940"/>
        <v>0</v>
      </c>
      <c r="BL584" s="58">
        <f t="shared" si="940"/>
        <v>0</v>
      </c>
      <c r="BM584" s="42">
        <f t="shared" si="940"/>
        <v>0</v>
      </c>
      <c r="BN584" s="58">
        <f t="shared" si="940"/>
        <v>0</v>
      </c>
      <c r="BO584" s="42">
        <f t="shared" si="940"/>
        <v>0</v>
      </c>
      <c r="BP584" s="58">
        <f t="shared" si="940"/>
        <v>0</v>
      </c>
      <c r="BQ584" s="42">
        <f t="shared" ref="BQ584:DD584" si="941">IF(INDEX($E$8:$CE$86,MATCH($C584,$C$8:$C$86,0),MATCH(BQ$540,$E$6:$CE$6,0)),BQ472/INDEX($E$8:$CE$86,MATCH($C584,$C$8:$C$86,0),MATCH(BQ$540,$E$6:$CE$6,0))*INDEX($E$8:$CE$86,MATCH($C584,$C$8:$C$86,0),MATCH(BQ$540,$E$6:$CE$6,0)),0)</f>
        <v>0</v>
      </c>
      <c r="BR584" s="58">
        <f t="shared" si="941"/>
        <v>0</v>
      </c>
      <c r="BS584" s="42">
        <f t="shared" si="941"/>
        <v>0</v>
      </c>
      <c r="BT584" s="58">
        <f t="shared" si="941"/>
        <v>0</v>
      </c>
      <c r="BU584" s="42">
        <f t="shared" si="941"/>
        <v>0</v>
      </c>
      <c r="BV584" s="58">
        <f t="shared" si="941"/>
        <v>0</v>
      </c>
      <c r="BW584" s="42">
        <f t="shared" si="941"/>
        <v>0</v>
      </c>
      <c r="BX584" s="58">
        <f t="shared" si="941"/>
        <v>0</v>
      </c>
      <c r="BY584" s="42">
        <f t="shared" si="941"/>
        <v>0</v>
      </c>
      <c r="BZ584" s="58">
        <f t="shared" si="941"/>
        <v>0</v>
      </c>
      <c r="CA584" s="42">
        <f t="shared" si="941"/>
        <v>0</v>
      </c>
      <c r="CB584" s="58">
        <f t="shared" si="941"/>
        <v>0</v>
      </c>
      <c r="CC584" s="42">
        <f t="shared" si="941"/>
        <v>0</v>
      </c>
      <c r="CD584" s="58">
        <f t="shared" si="941"/>
        <v>0</v>
      </c>
      <c r="CE584" s="42">
        <f t="shared" si="941"/>
        <v>0</v>
      </c>
      <c r="CF584" s="58">
        <f t="shared" si="941"/>
        <v>0</v>
      </c>
      <c r="CG584" s="42">
        <f t="shared" si="941"/>
        <v>0</v>
      </c>
      <c r="CH584" s="58">
        <f t="shared" si="941"/>
        <v>0.11728266412139117</v>
      </c>
      <c r="CI584" s="42">
        <f t="shared" si="941"/>
        <v>0</v>
      </c>
      <c r="CJ584" s="58">
        <f t="shared" si="941"/>
        <v>0</v>
      </c>
      <c r="CK584" s="42">
        <f t="shared" si="941"/>
        <v>0</v>
      </c>
      <c r="CL584" s="58">
        <f t="shared" si="941"/>
        <v>0</v>
      </c>
      <c r="CM584" s="42">
        <f t="shared" si="941"/>
        <v>0</v>
      </c>
      <c r="CN584" s="58">
        <f t="shared" si="941"/>
        <v>0</v>
      </c>
      <c r="CO584" s="42">
        <f t="shared" si="941"/>
        <v>0</v>
      </c>
      <c r="CP584" s="58">
        <f t="shared" si="941"/>
        <v>0</v>
      </c>
      <c r="CQ584" s="42">
        <f t="shared" si="941"/>
        <v>0</v>
      </c>
      <c r="CR584" s="58">
        <f t="shared" si="941"/>
        <v>0</v>
      </c>
      <c r="CS584" s="42">
        <f t="shared" si="941"/>
        <v>0</v>
      </c>
      <c r="CT584" s="58">
        <f t="shared" si="941"/>
        <v>0</v>
      </c>
      <c r="CU584" s="42">
        <f t="shared" si="941"/>
        <v>0</v>
      </c>
      <c r="CV584" s="58">
        <f t="shared" si="941"/>
        <v>0</v>
      </c>
      <c r="CW584" s="42">
        <f t="shared" si="941"/>
        <v>0</v>
      </c>
      <c r="CX584" s="58">
        <f t="shared" si="941"/>
        <v>0</v>
      </c>
      <c r="CY584" s="42">
        <f t="shared" si="941"/>
        <v>0</v>
      </c>
      <c r="CZ584" s="58">
        <f t="shared" si="941"/>
        <v>0</v>
      </c>
      <c r="DA584" s="42">
        <f t="shared" si="941"/>
        <v>0</v>
      </c>
      <c r="DB584" s="58">
        <f t="shared" si="941"/>
        <v>0</v>
      </c>
      <c r="DC584" s="42">
        <f t="shared" si="941"/>
        <v>0</v>
      </c>
      <c r="DD584" s="59">
        <f t="shared" si="941"/>
        <v>0</v>
      </c>
      <c r="DE584" s="3"/>
    </row>
    <row r="585" spans="1:109" x14ac:dyDescent="0.35">
      <c r="A585" s="3"/>
      <c r="B585" s="3" t="s">
        <v>3882</v>
      </c>
      <c r="C585" s="39" t="s">
        <v>555</v>
      </c>
      <c r="D585" s="3" t="s">
        <v>555</v>
      </c>
      <c r="E585" s="52">
        <f t="shared" ref="E585:BP585" si="942">IF(INDEX($E$8:$CE$86,MATCH($C585,$C$8:$C$86,0),MATCH(E$540,$E$6:$CE$6,0)),E473/INDEX($E$8:$CE$86,MATCH($C585,$C$8:$C$86,0),MATCH(E$540,$E$6:$CE$6,0))*INDEX($E$8:$CE$86,MATCH($C585,$C$8:$C$86,0),MATCH(E$540,$E$6:$CE$6,0)),0)</f>
        <v>0</v>
      </c>
      <c r="F585" s="53">
        <f t="shared" si="942"/>
        <v>0</v>
      </c>
      <c r="G585" s="53">
        <f t="shared" si="942"/>
        <v>0</v>
      </c>
      <c r="H585" s="53">
        <f t="shared" si="942"/>
        <v>0</v>
      </c>
      <c r="I585" s="53">
        <f t="shared" si="942"/>
        <v>0</v>
      </c>
      <c r="J585" s="54">
        <f t="shared" si="942"/>
        <v>0</v>
      </c>
      <c r="K585" s="54">
        <f t="shared" si="942"/>
        <v>0</v>
      </c>
      <c r="L585" s="54">
        <f t="shared" si="942"/>
        <v>0</v>
      </c>
      <c r="M585" s="54">
        <f t="shared" si="942"/>
        <v>0</v>
      </c>
      <c r="N585" s="53">
        <f t="shared" si="942"/>
        <v>0</v>
      </c>
      <c r="O585" s="53">
        <f t="shared" si="942"/>
        <v>0</v>
      </c>
      <c r="P585" s="53">
        <f t="shared" si="942"/>
        <v>0</v>
      </c>
      <c r="Q585" s="54">
        <f t="shared" si="942"/>
        <v>0</v>
      </c>
      <c r="R585" s="54">
        <f t="shared" si="942"/>
        <v>0</v>
      </c>
      <c r="S585" s="54">
        <f t="shared" si="942"/>
        <v>0</v>
      </c>
      <c r="T585" s="54">
        <f t="shared" si="942"/>
        <v>0</v>
      </c>
      <c r="U585" s="53">
        <f t="shared" si="942"/>
        <v>0</v>
      </c>
      <c r="V585" s="53">
        <f t="shared" si="942"/>
        <v>0</v>
      </c>
      <c r="W585" s="53">
        <f t="shared" si="942"/>
        <v>0</v>
      </c>
      <c r="X585" s="58">
        <f t="shared" si="942"/>
        <v>0</v>
      </c>
      <c r="Y585" s="42">
        <f t="shared" si="942"/>
        <v>0</v>
      </c>
      <c r="Z585" s="54">
        <f t="shared" si="942"/>
        <v>0</v>
      </c>
      <c r="AA585" s="54">
        <f t="shared" si="942"/>
        <v>0</v>
      </c>
      <c r="AB585" s="54">
        <f t="shared" si="942"/>
        <v>0</v>
      </c>
      <c r="AC585" s="54">
        <f t="shared" si="942"/>
        <v>0</v>
      </c>
      <c r="AD585" s="53">
        <f t="shared" si="942"/>
        <v>0</v>
      </c>
      <c r="AE585" s="53">
        <f t="shared" si="942"/>
        <v>0</v>
      </c>
      <c r="AF585" s="53">
        <f t="shared" si="942"/>
        <v>0</v>
      </c>
      <c r="AG585" s="53">
        <f t="shared" si="942"/>
        <v>0</v>
      </c>
      <c r="AH585" s="54">
        <f t="shared" si="942"/>
        <v>0</v>
      </c>
      <c r="AI585" s="54">
        <f t="shared" si="942"/>
        <v>0</v>
      </c>
      <c r="AJ585" s="54">
        <f t="shared" si="942"/>
        <v>0</v>
      </c>
      <c r="AK585" s="54">
        <f t="shared" si="942"/>
        <v>0</v>
      </c>
      <c r="AL585" s="53">
        <f t="shared" si="942"/>
        <v>0</v>
      </c>
      <c r="AM585" s="53">
        <f t="shared" si="942"/>
        <v>0</v>
      </c>
      <c r="AN585" s="53">
        <f t="shared" si="942"/>
        <v>0</v>
      </c>
      <c r="AO585" s="58">
        <f t="shared" si="942"/>
        <v>0</v>
      </c>
      <c r="AP585" s="42">
        <f t="shared" si="942"/>
        <v>0</v>
      </c>
      <c r="AQ585" s="58">
        <f t="shared" si="942"/>
        <v>0</v>
      </c>
      <c r="AR585" s="42">
        <f t="shared" si="942"/>
        <v>0</v>
      </c>
      <c r="AS585" s="58">
        <f t="shared" si="942"/>
        <v>0</v>
      </c>
      <c r="AT585" s="42">
        <f t="shared" si="942"/>
        <v>0</v>
      </c>
      <c r="AU585" s="58">
        <f t="shared" si="942"/>
        <v>0</v>
      </c>
      <c r="AV585" s="42">
        <f t="shared" si="942"/>
        <v>0</v>
      </c>
      <c r="AW585" s="58">
        <f t="shared" si="942"/>
        <v>0</v>
      </c>
      <c r="AX585" s="42">
        <f t="shared" si="942"/>
        <v>0</v>
      </c>
      <c r="AY585" s="58">
        <f t="shared" si="942"/>
        <v>1.2847854825700042</v>
      </c>
      <c r="AZ585" s="42">
        <f t="shared" si="942"/>
        <v>0</v>
      </c>
      <c r="BA585" s="58">
        <f t="shared" si="942"/>
        <v>7.7454984418606481</v>
      </c>
      <c r="BB585" s="42">
        <f t="shared" si="942"/>
        <v>0</v>
      </c>
      <c r="BC585" s="58">
        <f t="shared" si="942"/>
        <v>0</v>
      </c>
      <c r="BD585" s="42">
        <f t="shared" si="942"/>
        <v>0</v>
      </c>
      <c r="BE585" s="58">
        <f t="shared" si="942"/>
        <v>0</v>
      </c>
      <c r="BF585" s="42">
        <f t="shared" si="942"/>
        <v>0</v>
      </c>
      <c r="BG585" s="58">
        <f t="shared" si="942"/>
        <v>0</v>
      </c>
      <c r="BH585" s="42">
        <f t="shared" si="942"/>
        <v>0</v>
      </c>
      <c r="BI585" s="58">
        <f t="shared" si="942"/>
        <v>0</v>
      </c>
      <c r="BJ585" s="42">
        <f t="shared" si="942"/>
        <v>0</v>
      </c>
      <c r="BK585" s="58">
        <f t="shared" si="942"/>
        <v>0</v>
      </c>
      <c r="BL585" s="42">
        <f t="shared" si="942"/>
        <v>0</v>
      </c>
      <c r="BM585" s="58">
        <f t="shared" si="942"/>
        <v>0</v>
      </c>
      <c r="BN585" s="42">
        <f t="shared" si="942"/>
        <v>0</v>
      </c>
      <c r="BO585" s="58">
        <f t="shared" si="942"/>
        <v>0</v>
      </c>
      <c r="BP585" s="42">
        <f t="shared" si="942"/>
        <v>0</v>
      </c>
      <c r="BQ585" s="58">
        <f t="shared" ref="BQ585:DD585" si="943">IF(INDEX($E$8:$CE$86,MATCH($C585,$C$8:$C$86,0),MATCH(BQ$540,$E$6:$CE$6,0)),BQ473/INDEX($E$8:$CE$86,MATCH($C585,$C$8:$C$86,0),MATCH(BQ$540,$E$6:$CE$6,0))*INDEX($E$8:$CE$86,MATCH($C585,$C$8:$C$86,0),MATCH(BQ$540,$E$6:$CE$6,0)),0)</f>
        <v>0</v>
      </c>
      <c r="BR585" s="42">
        <f t="shared" si="943"/>
        <v>0</v>
      </c>
      <c r="BS585" s="58">
        <f t="shared" si="943"/>
        <v>0</v>
      </c>
      <c r="BT585" s="42">
        <f t="shared" si="943"/>
        <v>0</v>
      </c>
      <c r="BU585" s="58">
        <f t="shared" si="943"/>
        <v>0</v>
      </c>
      <c r="BV585" s="42">
        <f t="shared" si="943"/>
        <v>0</v>
      </c>
      <c r="BW585" s="58">
        <f t="shared" si="943"/>
        <v>0</v>
      </c>
      <c r="BX585" s="42">
        <f t="shared" si="943"/>
        <v>0</v>
      </c>
      <c r="BY585" s="58">
        <f t="shared" si="943"/>
        <v>0</v>
      </c>
      <c r="BZ585" s="42">
        <f t="shared" si="943"/>
        <v>0</v>
      </c>
      <c r="CA585" s="58">
        <f t="shared" si="943"/>
        <v>0</v>
      </c>
      <c r="CB585" s="42">
        <f t="shared" si="943"/>
        <v>0</v>
      </c>
      <c r="CC585" s="58">
        <f t="shared" si="943"/>
        <v>0</v>
      </c>
      <c r="CD585" s="42">
        <f t="shared" si="943"/>
        <v>0</v>
      </c>
      <c r="CE585" s="58">
        <f t="shared" si="943"/>
        <v>0</v>
      </c>
      <c r="CF585" s="42">
        <f t="shared" si="943"/>
        <v>0</v>
      </c>
      <c r="CG585" s="58">
        <f t="shared" si="943"/>
        <v>0</v>
      </c>
      <c r="CH585" s="42">
        <f t="shared" si="943"/>
        <v>6.2268917931272272</v>
      </c>
      <c r="CI585" s="58">
        <f t="shared" si="943"/>
        <v>0</v>
      </c>
      <c r="CJ585" s="42">
        <f t="shared" si="943"/>
        <v>0</v>
      </c>
      <c r="CK585" s="58">
        <f t="shared" si="943"/>
        <v>0</v>
      </c>
      <c r="CL585" s="42">
        <f t="shared" si="943"/>
        <v>0</v>
      </c>
      <c r="CM585" s="58">
        <f t="shared" si="943"/>
        <v>0</v>
      </c>
      <c r="CN585" s="42">
        <f t="shared" si="943"/>
        <v>0</v>
      </c>
      <c r="CO585" s="58">
        <f t="shared" si="943"/>
        <v>0</v>
      </c>
      <c r="CP585" s="42">
        <f t="shared" si="943"/>
        <v>0</v>
      </c>
      <c r="CQ585" s="58">
        <f t="shared" si="943"/>
        <v>0</v>
      </c>
      <c r="CR585" s="42">
        <f t="shared" si="943"/>
        <v>0</v>
      </c>
      <c r="CS585" s="58">
        <f t="shared" si="943"/>
        <v>0</v>
      </c>
      <c r="CT585" s="42">
        <f t="shared" si="943"/>
        <v>0</v>
      </c>
      <c r="CU585" s="58">
        <f t="shared" si="943"/>
        <v>0</v>
      </c>
      <c r="CV585" s="42">
        <f t="shared" si="943"/>
        <v>0</v>
      </c>
      <c r="CW585" s="58">
        <f t="shared" si="943"/>
        <v>0</v>
      </c>
      <c r="CX585" s="42">
        <f t="shared" si="943"/>
        <v>0</v>
      </c>
      <c r="CY585" s="58">
        <f t="shared" si="943"/>
        <v>0</v>
      </c>
      <c r="CZ585" s="42">
        <f t="shared" si="943"/>
        <v>0</v>
      </c>
      <c r="DA585" s="58">
        <f t="shared" si="943"/>
        <v>0</v>
      </c>
      <c r="DB585" s="42">
        <f t="shared" si="943"/>
        <v>0</v>
      </c>
      <c r="DC585" s="58">
        <f t="shared" si="943"/>
        <v>0</v>
      </c>
      <c r="DD585" s="60">
        <f t="shared" si="943"/>
        <v>0</v>
      </c>
      <c r="DE585" s="3"/>
    </row>
    <row r="586" spans="1:109" x14ac:dyDescent="0.35">
      <c r="A586" s="3"/>
      <c r="B586" s="3" t="s">
        <v>3883</v>
      </c>
      <c r="C586" s="39" t="s">
        <v>556</v>
      </c>
      <c r="D586" s="3" t="s">
        <v>556</v>
      </c>
      <c r="E586" s="56">
        <f t="shared" ref="E586:BP586" si="944">IF(INDEX($E$8:$CE$86,MATCH($C586,$C$8:$C$86,0),MATCH(E$540,$E$6:$CE$6,0)),E474/INDEX($E$8:$CE$86,MATCH($C586,$C$8:$C$86,0),MATCH(E$540,$E$6:$CE$6,0))*INDEX($E$8:$CE$86,MATCH($C586,$C$8:$C$86,0),MATCH(E$540,$E$6:$CE$6,0)),0)</f>
        <v>0</v>
      </c>
      <c r="F586" s="54">
        <f t="shared" si="944"/>
        <v>0</v>
      </c>
      <c r="G586" s="54">
        <f t="shared" si="944"/>
        <v>0</v>
      </c>
      <c r="H586" s="54">
        <f t="shared" si="944"/>
        <v>0</v>
      </c>
      <c r="I586" s="54">
        <f t="shared" si="944"/>
        <v>0</v>
      </c>
      <c r="J586" s="53">
        <f t="shared" si="944"/>
        <v>0</v>
      </c>
      <c r="K586" s="53">
        <f t="shared" si="944"/>
        <v>0</v>
      </c>
      <c r="L586" s="53">
        <f t="shared" si="944"/>
        <v>0</v>
      </c>
      <c r="M586" s="53">
        <f t="shared" si="944"/>
        <v>0</v>
      </c>
      <c r="N586" s="54">
        <f t="shared" si="944"/>
        <v>0</v>
      </c>
      <c r="O586" s="54">
        <f t="shared" si="944"/>
        <v>0</v>
      </c>
      <c r="P586" s="54">
        <f t="shared" si="944"/>
        <v>0</v>
      </c>
      <c r="Q586" s="53">
        <f t="shared" si="944"/>
        <v>0</v>
      </c>
      <c r="R586" s="53">
        <f t="shared" si="944"/>
        <v>0</v>
      </c>
      <c r="S586" s="53">
        <f t="shared" si="944"/>
        <v>0</v>
      </c>
      <c r="T586" s="53">
        <f t="shared" si="944"/>
        <v>0</v>
      </c>
      <c r="U586" s="54">
        <f t="shared" si="944"/>
        <v>0</v>
      </c>
      <c r="V586" s="54">
        <f t="shared" si="944"/>
        <v>0</v>
      </c>
      <c r="W586" s="54">
        <f t="shared" si="944"/>
        <v>0</v>
      </c>
      <c r="X586" s="42">
        <f t="shared" si="944"/>
        <v>0</v>
      </c>
      <c r="Y586" s="58">
        <f t="shared" si="944"/>
        <v>0</v>
      </c>
      <c r="Z586" s="53">
        <f t="shared" si="944"/>
        <v>0</v>
      </c>
      <c r="AA586" s="53">
        <f t="shared" si="944"/>
        <v>0</v>
      </c>
      <c r="AB586" s="53">
        <f t="shared" si="944"/>
        <v>0</v>
      </c>
      <c r="AC586" s="53">
        <f t="shared" si="944"/>
        <v>0</v>
      </c>
      <c r="AD586" s="54">
        <f t="shared" si="944"/>
        <v>0</v>
      </c>
      <c r="AE586" s="54">
        <f t="shared" si="944"/>
        <v>0</v>
      </c>
      <c r="AF586" s="54">
        <f t="shared" si="944"/>
        <v>0</v>
      </c>
      <c r="AG586" s="54">
        <f t="shared" si="944"/>
        <v>0</v>
      </c>
      <c r="AH586" s="53">
        <f t="shared" si="944"/>
        <v>0</v>
      </c>
      <c r="AI586" s="53">
        <f t="shared" si="944"/>
        <v>0</v>
      </c>
      <c r="AJ586" s="53">
        <f t="shared" si="944"/>
        <v>0</v>
      </c>
      <c r="AK586" s="53">
        <f t="shared" si="944"/>
        <v>0</v>
      </c>
      <c r="AL586" s="54">
        <f t="shared" si="944"/>
        <v>0</v>
      </c>
      <c r="AM586" s="54">
        <f t="shared" si="944"/>
        <v>0</v>
      </c>
      <c r="AN586" s="54">
        <f t="shared" si="944"/>
        <v>0</v>
      </c>
      <c r="AO586" s="42">
        <f t="shared" si="944"/>
        <v>0</v>
      </c>
      <c r="AP586" s="58">
        <f t="shared" si="944"/>
        <v>0</v>
      </c>
      <c r="AQ586" s="42">
        <f t="shared" si="944"/>
        <v>0</v>
      </c>
      <c r="AR586" s="58">
        <f t="shared" si="944"/>
        <v>0</v>
      </c>
      <c r="AS586" s="42">
        <f t="shared" si="944"/>
        <v>0</v>
      </c>
      <c r="AT586" s="58">
        <f t="shared" si="944"/>
        <v>0</v>
      </c>
      <c r="AU586" s="42">
        <f t="shared" si="944"/>
        <v>0</v>
      </c>
      <c r="AV586" s="58">
        <f t="shared" si="944"/>
        <v>0</v>
      </c>
      <c r="AW586" s="42">
        <f t="shared" si="944"/>
        <v>0</v>
      </c>
      <c r="AX586" s="58">
        <f t="shared" si="944"/>
        <v>0</v>
      </c>
      <c r="AY586" s="42">
        <f t="shared" si="944"/>
        <v>0</v>
      </c>
      <c r="AZ586" s="58">
        <f t="shared" si="944"/>
        <v>0</v>
      </c>
      <c r="BA586" s="42">
        <f t="shared" si="944"/>
        <v>0</v>
      </c>
      <c r="BB586" s="58">
        <f t="shared" si="944"/>
        <v>0</v>
      </c>
      <c r="BC586" s="42">
        <f t="shared" si="944"/>
        <v>0</v>
      </c>
      <c r="BD586" s="58">
        <f t="shared" si="944"/>
        <v>0</v>
      </c>
      <c r="BE586" s="42">
        <f t="shared" si="944"/>
        <v>0</v>
      </c>
      <c r="BF586" s="58">
        <f t="shared" si="944"/>
        <v>0</v>
      </c>
      <c r="BG586" s="42">
        <f t="shared" si="944"/>
        <v>0</v>
      </c>
      <c r="BH586" s="58">
        <f t="shared" si="944"/>
        <v>0</v>
      </c>
      <c r="BI586" s="42">
        <f t="shared" si="944"/>
        <v>0</v>
      </c>
      <c r="BJ586" s="58">
        <f t="shared" si="944"/>
        <v>0</v>
      </c>
      <c r="BK586" s="42">
        <f t="shared" si="944"/>
        <v>0</v>
      </c>
      <c r="BL586" s="58">
        <f t="shared" si="944"/>
        <v>0</v>
      </c>
      <c r="BM586" s="42">
        <f t="shared" si="944"/>
        <v>0</v>
      </c>
      <c r="BN586" s="58">
        <f t="shared" si="944"/>
        <v>0</v>
      </c>
      <c r="BO586" s="42">
        <f t="shared" si="944"/>
        <v>0</v>
      </c>
      <c r="BP586" s="58">
        <f t="shared" si="944"/>
        <v>0</v>
      </c>
      <c r="BQ586" s="42">
        <f t="shared" ref="BQ586:DD586" si="945">IF(INDEX($E$8:$CE$86,MATCH($C586,$C$8:$C$86,0),MATCH(BQ$540,$E$6:$CE$6,0)),BQ474/INDEX($E$8:$CE$86,MATCH($C586,$C$8:$C$86,0),MATCH(BQ$540,$E$6:$CE$6,0))*INDEX($E$8:$CE$86,MATCH($C586,$C$8:$C$86,0),MATCH(BQ$540,$E$6:$CE$6,0)),0)</f>
        <v>0</v>
      </c>
      <c r="BR586" s="58">
        <f t="shared" si="945"/>
        <v>0</v>
      </c>
      <c r="BS586" s="42">
        <f t="shared" si="945"/>
        <v>0</v>
      </c>
      <c r="BT586" s="58">
        <f t="shared" si="945"/>
        <v>0</v>
      </c>
      <c r="BU586" s="42">
        <f t="shared" si="945"/>
        <v>0</v>
      </c>
      <c r="BV586" s="58">
        <f t="shared" si="945"/>
        <v>0</v>
      </c>
      <c r="BW586" s="42">
        <f t="shared" si="945"/>
        <v>0</v>
      </c>
      <c r="BX586" s="58">
        <f t="shared" si="945"/>
        <v>0</v>
      </c>
      <c r="BY586" s="42">
        <f t="shared" si="945"/>
        <v>0</v>
      </c>
      <c r="BZ586" s="58">
        <f t="shared" si="945"/>
        <v>0</v>
      </c>
      <c r="CA586" s="42">
        <f t="shared" si="945"/>
        <v>0</v>
      </c>
      <c r="CB586" s="58">
        <f t="shared" si="945"/>
        <v>0</v>
      </c>
      <c r="CC586" s="42">
        <f t="shared" si="945"/>
        <v>0</v>
      </c>
      <c r="CD586" s="58">
        <f t="shared" si="945"/>
        <v>0</v>
      </c>
      <c r="CE586" s="42">
        <f t="shared" si="945"/>
        <v>0</v>
      </c>
      <c r="CF586" s="58">
        <f t="shared" si="945"/>
        <v>0</v>
      </c>
      <c r="CG586" s="42">
        <f t="shared" si="945"/>
        <v>0</v>
      </c>
      <c r="CH586" s="58">
        <f t="shared" si="945"/>
        <v>2.1117581062582698</v>
      </c>
      <c r="CI586" s="42">
        <f t="shared" si="945"/>
        <v>0</v>
      </c>
      <c r="CJ586" s="58">
        <f t="shared" si="945"/>
        <v>0</v>
      </c>
      <c r="CK586" s="42">
        <f t="shared" si="945"/>
        <v>0</v>
      </c>
      <c r="CL586" s="58">
        <f t="shared" si="945"/>
        <v>0</v>
      </c>
      <c r="CM586" s="42">
        <f t="shared" si="945"/>
        <v>0</v>
      </c>
      <c r="CN586" s="58">
        <f t="shared" si="945"/>
        <v>0</v>
      </c>
      <c r="CO586" s="42">
        <f t="shared" si="945"/>
        <v>0</v>
      </c>
      <c r="CP586" s="58">
        <f t="shared" si="945"/>
        <v>0</v>
      </c>
      <c r="CQ586" s="42">
        <f t="shared" si="945"/>
        <v>0</v>
      </c>
      <c r="CR586" s="58">
        <f t="shared" si="945"/>
        <v>0</v>
      </c>
      <c r="CS586" s="42">
        <f t="shared" si="945"/>
        <v>0</v>
      </c>
      <c r="CT586" s="58">
        <f t="shared" si="945"/>
        <v>0</v>
      </c>
      <c r="CU586" s="42">
        <f t="shared" si="945"/>
        <v>0</v>
      </c>
      <c r="CV586" s="58">
        <f t="shared" si="945"/>
        <v>0</v>
      </c>
      <c r="CW586" s="42">
        <f t="shared" si="945"/>
        <v>0</v>
      </c>
      <c r="CX586" s="58">
        <f t="shared" si="945"/>
        <v>0</v>
      </c>
      <c r="CY586" s="42">
        <f t="shared" si="945"/>
        <v>0</v>
      </c>
      <c r="CZ586" s="58">
        <f t="shared" si="945"/>
        <v>0</v>
      </c>
      <c r="DA586" s="42">
        <f t="shared" si="945"/>
        <v>0</v>
      </c>
      <c r="DB586" s="58">
        <f t="shared" si="945"/>
        <v>0</v>
      </c>
      <c r="DC586" s="42">
        <f t="shared" si="945"/>
        <v>0</v>
      </c>
      <c r="DD586" s="59">
        <f t="shared" si="945"/>
        <v>0</v>
      </c>
      <c r="DE586" s="3"/>
    </row>
    <row r="587" spans="1:109" x14ac:dyDescent="0.35">
      <c r="A587" s="3"/>
      <c r="B587" s="3" t="s">
        <v>3884</v>
      </c>
      <c r="C587" s="39" t="s">
        <v>557</v>
      </c>
      <c r="D587" s="3" t="s">
        <v>557</v>
      </c>
      <c r="E587" s="52">
        <f t="shared" ref="E587:BP587" si="946">IF(INDEX($E$8:$CE$86,MATCH($C587,$C$8:$C$86,0),MATCH(E$540,$E$6:$CE$6,0)),E475/INDEX($E$8:$CE$86,MATCH($C587,$C$8:$C$86,0),MATCH(E$540,$E$6:$CE$6,0))*INDEX($E$8:$CE$86,MATCH($C587,$C$8:$C$86,0),MATCH(E$540,$E$6:$CE$6,0)),0)</f>
        <v>0</v>
      </c>
      <c r="F587" s="53">
        <f t="shared" si="946"/>
        <v>0</v>
      </c>
      <c r="G587" s="53">
        <f t="shared" si="946"/>
        <v>0</v>
      </c>
      <c r="H587" s="53">
        <f t="shared" si="946"/>
        <v>0</v>
      </c>
      <c r="I587" s="53">
        <f t="shared" si="946"/>
        <v>0</v>
      </c>
      <c r="J587" s="54">
        <f t="shared" si="946"/>
        <v>0</v>
      </c>
      <c r="K587" s="54">
        <f t="shared" si="946"/>
        <v>0</v>
      </c>
      <c r="L587" s="54">
        <f t="shared" si="946"/>
        <v>0</v>
      </c>
      <c r="M587" s="54">
        <f t="shared" si="946"/>
        <v>0</v>
      </c>
      <c r="N587" s="53">
        <f t="shared" si="946"/>
        <v>0</v>
      </c>
      <c r="O587" s="53">
        <f t="shared" si="946"/>
        <v>0</v>
      </c>
      <c r="P587" s="53">
        <f t="shared" si="946"/>
        <v>0</v>
      </c>
      <c r="Q587" s="54">
        <f t="shared" si="946"/>
        <v>0</v>
      </c>
      <c r="R587" s="54">
        <f t="shared" si="946"/>
        <v>0</v>
      </c>
      <c r="S587" s="54">
        <f t="shared" si="946"/>
        <v>0</v>
      </c>
      <c r="T587" s="54">
        <f t="shared" si="946"/>
        <v>0</v>
      </c>
      <c r="U587" s="53">
        <f t="shared" si="946"/>
        <v>0</v>
      </c>
      <c r="V587" s="53">
        <f t="shared" si="946"/>
        <v>0</v>
      </c>
      <c r="W587" s="53">
        <f t="shared" si="946"/>
        <v>0</v>
      </c>
      <c r="X587" s="58">
        <f t="shared" si="946"/>
        <v>0</v>
      </c>
      <c r="Y587" s="42">
        <f t="shared" si="946"/>
        <v>0</v>
      </c>
      <c r="Z587" s="54">
        <f t="shared" si="946"/>
        <v>0</v>
      </c>
      <c r="AA587" s="54">
        <f t="shared" si="946"/>
        <v>0</v>
      </c>
      <c r="AB587" s="54">
        <f t="shared" si="946"/>
        <v>0</v>
      </c>
      <c r="AC587" s="54">
        <f t="shared" si="946"/>
        <v>0</v>
      </c>
      <c r="AD587" s="53">
        <f t="shared" si="946"/>
        <v>0</v>
      </c>
      <c r="AE587" s="53">
        <f t="shared" si="946"/>
        <v>0</v>
      </c>
      <c r="AF587" s="53">
        <f t="shared" si="946"/>
        <v>0</v>
      </c>
      <c r="AG587" s="53">
        <f t="shared" si="946"/>
        <v>0</v>
      </c>
      <c r="AH587" s="54">
        <f t="shared" si="946"/>
        <v>0</v>
      </c>
      <c r="AI587" s="54">
        <f t="shared" si="946"/>
        <v>0</v>
      </c>
      <c r="AJ587" s="54">
        <f t="shared" si="946"/>
        <v>0</v>
      </c>
      <c r="AK587" s="54">
        <f t="shared" si="946"/>
        <v>0</v>
      </c>
      <c r="AL587" s="53">
        <f t="shared" si="946"/>
        <v>0</v>
      </c>
      <c r="AM587" s="53">
        <f t="shared" si="946"/>
        <v>0</v>
      </c>
      <c r="AN587" s="53">
        <f t="shared" si="946"/>
        <v>0</v>
      </c>
      <c r="AO587" s="58">
        <f t="shared" si="946"/>
        <v>0</v>
      </c>
      <c r="AP587" s="42">
        <f t="shared" si="946"/>
        <v>0</v>
      </c>
      <c r="AQ587" s="58">
        <f t="shared" si="946"/>
        <v>0</v>
      </c>
      <c r="AR587" s="42">
        <f t="shared" si="946"/>
        <v>0</v>
      </c>
      <c r="AS587" s="58">
        <f t="shared" si="946"/>
        <v>0</v>
      </c>
      <c r="AT587" s="42">
        <f t="shared" si="946"/>
        <v>0</v>
      </c>
      <c r="AU587" s="58">
        <f t="shared" si="946"/>
        <v>0</v>
      </c>
      <c r="AV587" s="42">
        <f t="shared" si="946"/>
        <v>0</v>
      </c>
      <c r="AW587" s="58">
        <f t="shared" si="946"/>
        <v>0</v>
      </c>
      <c r="AX587" s="42">
        <f t="shared" si="946"/>
        <v>23.924335797960453</v>
      </c>
      <c r="AY587" s="58">
        <f t="shared" si="946"/>
        <v>26.399815817594074</v>
      </c>
      <c r="AZ587" s="42">
        <f t="shared" si="946"/>
        <v>0</v>
      </c>
      <c r="BA587" s="58">
        <f t="shared" si="946"/>
        <v>0</v>
      </c>
      <c r="BB587" s="42">
        <f t="shared" si="946"/>
        <v>0.60126100845516983</v>
      </c>
      <c r="BC587" s="58">
        <f t="shared" si="946"/>
        <v>0</v>
      </c>
      <c r="BD587" s="42">
        <f t="shared" si="946"/>
        <v>0</v>
      </c>
      <c r="BE587" s="58">
        <f t="shared" si="946"/>
        <v>0</v>
      </c>
      <c r="BF587" s="42">
        <f t="shared" si="946"/>
        <v>0</v>
      </c>
      <c r="BG587" s="58">
        <f t="shared" si="946"/>
        <v>0</v>
      </c>
      <c r="BH587" s="42">
        <f t="shared" si="946"/>
        <v>0</v>
      </c>
      <c r="BI587" s="58">
        <f t="shared" si="946"/>
        <v>0</v>
      </c>
      <c r="BJ587" s="42">
        <f t="shared" si="946"/>
        <v>0</v>
      </c>
      <c r="BK587" s="58">
        <f t="shared" si="946"/>
        <v>0</v>
      </c>
      <c r="BL587" s="42">
        <f t="shared" si="946"/>
        <v>0</v>
      </c>
      <c r="BM587" s="58">
        <f t="shared" si="946"/>
        <v>0</v>
      </c>
      <c r="BN587" s="42">
        <f t="shared" si="946"/>
        <v>0</v>
      </c>
      <c r="BO587" s="58">
        <f t="shared" si="946"/>
        <v>0</v>
      </c>
      <c r="BP587" s="42">
        <f t="shared" si="946"/>
        <v>0</v>
      </c>
      <c r="BQ587" s="58">
        <f t="shared" ref="BQ587:DD587" si="947">IF(INDEX($E$8:$CE$86,MATCH($C587,$C$8:$C$86,0),MATCH(BQ$540,$E$6:$CE$6,0)),BQ475/INDEX($E$8:$CE$86,MATCH($C587,$C$8:$C$86,0),MATCH(BQ$540,$E$6:$CE$6,0))*INDEX($E$8:$CE$86,MATCH($C587,$C$8:$C$86,0),MATCH(BQ$540,$E$6:$CE$6,0)),0)</f>
        <v>0</v>
      </c>
      <c r="BR587" s="42">
        <f t="shared" si="947"/>
        <v>0</v>
      </c>
      <c r="BS587" s="58">
        <f t="shared" si="947"/>
        <v>0</v>
      </c>
      <c r="BT587" s="42">
        <f t="shared" si="947"/>
        <v>0</v>
      </c>
      <c r="BU587" s="58">
        <f t="shared" si="947"/>
        <v>0</v>
      </c>
      <c r="BV587" s="42">
        <f t="shared" si="947"/>
        <v>0</v>
      </c>
      <c r="BW587" s="58">
        <f t="shared" si="947"/>
        <v>0</v>
      </c>
      <c r="BX587" s="42">
        <f t="shared" si="947"/>
        <v>0</v>
      </c>
      <c r="BY587" s="58">
        <f t="shared" si="947"/>
        <v>0</v>
      </c>
      <c r="BZ587" s="42">
        <f t="shared" si="947"/>
        <v>0</v>
      </c>
      <c r="CA587" s="58">
        <f t="shared" si="947"/>
        <v>0</v>
      </c>
      <c r="CB587" s="42">
        <f t="shared" si="947"/>
        <v>0.44744590832610215</v>
      </c>
      <c r="CC587" s="58">
        <f t="shared" si="947"/>
        <v>0</v>
      </c>
      <c r="CD587" s="42">
        <f t="shared" si="947"/>
        <v>0</v>
      </c>
      <c r="CE587" s="58">
        <f t="shared" si="947"/>
        <v>0</v>
      </c>
      <c r="CF587" s="42">
        <f t="shared" si="947"/>
        <v>0</v>
      </c>
      <c r="CG587" s="58">
        <f t="shared" si="947"/>
        <v>0</v>
      </c>
      <c r="CH587" s="42">
        <f t="shared" si="947"/>
        <v>7.3511486746385133</v>
      </c>
      <c r="CI587" s="58">
        <f t="shared" si="947"/>
        <v>0</v>
      </c>
      <c r="CJ587" s="42">
        <f t="shared" si="947"/>
        <v>0</v>
      </c>
      <c r="CK587" s="58">
        <f t="shared" si="947"/>
        <v>0</v>
      </c>
      <c r="CL587" s="42">
        <f t="shared" si="947"/>
        <v>0</v>
      </c>
      <c r="CM587" s="58">
        <f t="shared" si="947"/>
        <v>0</v>
      </c>
      <c r="CN587" s="42">
        <f t="shared" si="947"/>
        <v>0</v>
      </c>
      <c r="CO587" s="58">
        <f t="shared" si="947"/>
        <v>0</v>
      </c>
      <c r="CP587" s="42">
        <f t="shared" si="947"/>
        <v>0</v>
      </c>
      <c r="CQ587" s="58">
        <f t="shared" si="947"/>
        <v>0</v>
      </c>
      <c r="CR587" s="42">
        <f t="shared" si="947"/>
        <v>0</v>
      </c>
      <c r="CS587" s="58">
        <f t="shared" si="947"/>
        <v>0</v>
      </c>
      <c r="CT587" s="42">
        <f t="shared" si="947"/>
        <v>0</v>
      </c>
      <c r="CU587" s="58">
        <f t="shared" si="947"/>
        <v>0</v>
      </c>
      <c r="CV587" s="42">
        <f t="shared" si="947"/>
        <v>0</v>
      </c>
      <c r="CW587" s="58">
        <f t="shared" si="947"/>
        <v>0</v>
      </c>
      <c r="CX587" s="42">
        <f t="shared" si="947"/>
        <v>0</v>
      </c>
      <c r="CY587" s="58">
        <f t="shared" si="947"/>
        <v>0</v>
      </c>
      <c r="CZ587" s="42">
        <f t="shared" si="947"/>
        <v>0</v>
      </c>
      <c r="DA587" s="58">
        <f t="shared" si="947"/>
        <v>0</v>
      </c>
      <c r="DB587" s="42">
        <f t="shared" si="947"/>
        <v>0</v>
      </c>
      <c r="DC587" s="58">
        <f t="shared" si="947"/>
        <v>0</v>
      </c>
      <c r="DD587" s="60">
        <f t="shared" si="947"/>
        <v>0</v>
      </c>
      <c r="DE587" s="3"/>
    </row>
    <row r="588" spans="1:109" x14ac:dyDescent="0.35">
      <c r="A588" s="3"/>
      <c r="B588" s="3" t="s">
        <v>3885</v>
      </c>
      <c r="C588" s="39" t="s">
        <v>559</v>
      </c>
      <c r="D588" s="3" t="s">
        <v>559</v>
      </c>
      <c r="E588" s="56">
        <f t="shared" ref="E588:BP588" si="948">IF(INDEX($E$8:$CE$86,MATCH($C588,$C$8:$C$86,0),MATCH(E$540,$E$6:$CE$6,0)),E476/INDEX($E$8:$CE$86,MATCH($C588,$C$8:$C$86,0),MATCH(E$540,$E$6:$CE$6,0))*INDEX($E$8:$CE$86,MATCH($C588,$C$8:$C$86,0),MATCH(E$540,$E$6:$CE$6,0)),0)</f>
        <v>0</v>
      </c>
      <c r="F588" s="54">
        <f t="shared" si="948"/>
        <v>0</v>
      </c>
      <c r="G588" s="54">
        <f t="shared" si="948"/>
        <v>0</v>
      </c>
      <c r="H588" s="54">
        <f t="shared" si="948"/>
        <v>0</v>
      </c>
      <c r="I588" s="54">
        <f t="shared" si="948"/>
        <v>0</v>
      </c>
      <c r="J588" s="53">
        <f t="shared" si="948"/>
        <v>0</v>
      </c>
      <c r="K588" s="53">
        <f t="shared" si="948"/>
        <v>0</v>
      </c>
      <c r="L588" s="53">
        <f t="shared" si="948"/>
        <v>0</v>
      </c>
      <c r="M588" s="53">
        <f t="shared" si="948"/>
        <v>0</v>
      </c>
      <c r="N588" s="54">
        <f t="shared" si="948"/>
        <v>0</v>
      </c>
      <c r="O588" s="54">
        <f t="shared" si="948"/>
        <v>0</v>
      </c>
      <c r="P588" s="54">
        <f t="shared" si="948"/>
        <v>0</v>
      </c>
      <c r="Q588" s="53">
        <f t="shared" si="948"/>
        <v>0</v>
      </c>
      <c r="R588" s="53">
        <f t="shared" si="948"/>
        <v>0</v>
      </c>
      <c r="S588" s="53">
        <f t="shared" si="948"/>
        <v>0</v>
      </c>
      <c r="T588" s="53">
        <f t="shared" si="948"/>
        <v>0</v>
      </c>
      <c r="U588" s="54">
        <f t="shared" si="948"/>
        <v>0</v>
      </c>
      <c r="V588" s="54">
        <f t="shared" si="948"/>
        <v>0</v>
      </c>
      <c r="W588" s="54">
        <f t="shared" si="948"/>
        <v>0</v>
      </c>
      <c r="X588" s="42">
        <f t="shared" si="948"/>
        <v>0</v>
      </c>
      <c r="Y588" s="58">
        <f t="shared" si="948"/>
        <v>0</v>
      </c>
      <c r="Z588" s="53">
        <f t="shared" si="948"/>
        <v>0</v>
      </c>
      <c r="AA588" s="53">
        <f t="shared" si="948"/>
        <v>0</v>
      </c>
      <c r="AB588" s="53">
        <f t="shared" si="948"/>
        <v>0</v>
      </c>
      <c r="AC588" s="53">
        <f t="shared" si="948"/>
        <v>0</v>
      </c>
      <c r="AD588" s="54">
        <f t="shared" si="948"/>
        <v>0</v>
      </c>
      <c r="AE588" s="54">
        <f t="shared" si="948"/>
        <v>0</v>
      </c>
      <c r="AF588" s="54">
        <f t="shared" si="948"/>
        <v>0</v>
      </c>
      <c r="AG588" s="54">
        <f t="shared" si="948"/>
        <v>0</v>
      </c>
      <c r="AH588" s="53">
        <f t="shared" si="948"/>
        <v>0</v>
      </c>
      <c r="AI588" s="53">
        <f t="shared" si="948"/>
        <v>0</v>
      </c>
      <c r="AJ588" s="53">
        <f t="shared" si="948"/>
        <v>0</v>
      </c>
      <c r="AK588" s="53">
        <f t="shared" si="948"/>
        <v>0</v>
      </c>
      <c r="AL588" s="54">
        <f t="shared" si="948"/>
        <v>0</v>
      </c>
      <c r="AM588" s="54">
        <f t="shared" si="948"/>
        <v>0</v>
      </c>
      <c r="AN588" s="54">
        <f t="shared" si="948"/>
        <v>0</v>
      </c>
      <c r="AO588" s="42">
        <f t="shared" si="948"/>
        <v>0</v>
      </c>
      <c r="AP588" s="58">
        <f t="shared" si="948"/>
        <v>0</v>
      </c>
      <c r="AQ588" s="42">
        <f t="shared" si="948"/>
        <v>0</v>
      </c>
      <c r="AR588" s="58">
        <f t="shared" si="948"/>
        <v>0</v>
      </c>
      <c r="AS588" s="42">
        <f t="shared" si="948"/>
        <v>0</v>
      </c>
      <c r="AT588" s="58">
        <f t="shared" si="948"/>
        <v>0</v>
      </c>
      <c r="AU588" s="42">
        <f t="shared" si="948"/>
        <v>0</v>
      </c>
      <c r="AV588" s="58">
        <f t="shared" si="948"/>
        <v>0</v>
      </c>
      <c r="AW588" s="42">
        <f t="shared" si="948"/>
        <v>0</v>
      </c>
      <c r="AX588" s="58">
        <f t="shared" si="948"/>
        <v>0</v>
      </c>
      <c r="AY588" s="42">
        <f t="shared" si="948"/>
        <v>0</v>
      </c>
      <c r="AZ588" s="58">
        <f t="shared" si="948"/>
        <v>0</v>
      </c>
      <c r="BA588" s="42">
        <f t="shared" si="948"/>
        <v>0</v>
      </c>
      <c r="BB588" s="58">
        <f t="shared" si="948"/>
        <v>0</v>
      </c>
      <c r="BC588" s="42">
        <f t="shared" si="948"/>
        <v>0</v>
      </c>
      <c r="BD588" s="58">
        <f t="shared" si="948"/>
        <v>0</v>
      </c>
      <c r="BE588" s="42">
        <f t="shared" si="948"/>
        <v>0</v>
      </c>
      <c r="BF588" s="58">
        <f t="shared" si="948"/>
        <v>0</v>
      </c>
      <c r="BG588" s="42">
        <f t="shared" si="948"/>
        <v>0</v>
      </c>
      <c r="BH588" s="58">
        <f t="shared" si="948"/>
        <v>0</v>
      </c>
      <c r="BI588" s="42">
        <f t="shared" si="948"/>
        <v>0</v>
      </c>
      <c r="BJ588" s="58">
        <f t="shared" si="948"/>
        <v>0</v>
      </c>
      <c r="BK588" s="42">
        <f t="shared" si="948"/>
        <v>0</v>
      </c>
      <c r="BL588" s="58">
        <f t="shared" si="948"/>
        <v>0</v>
      </c>
      <c r="BM588" s="42">
        <f t="shared" si="948"/>
        <v>0</v>
      </c>
      <c r="BN588" s="58">
        <f t="shared" si="948"/>
        <v>0</v>
      </c>
      <c r="BO588" s="42">
        <f t="shared" si="948"/>
        <v>0</v>
      </c>
      <c r="BP588" s="58">
        <f t="shared" si="948"/>
        <v>0</v>
      </c>
      <c r="BQ588" s="42">
        <f t="shared" ref="BQ588:DD588" si="949">IF(INDEX($E$8:$CE$86,MATCH($C588,$C$8:$C$86,0),MATCH(BQ$540,$E$6:$CE$6,0)),BQ476/INDEX($E$8:$CE$86,MATCH($C588,$C$8:$C$86,0),MATCH(BQ$540,$E$6:$CE$6,0))*INDEX($E$8:$CE$86,MATCH($C588,$C$8:$C$86,0),MATCH(BQ$540,$E$6:$CE$6,0)),0)</f>
        <v>0</v>
      </c>
      <c r="BR588" s="58">
        <f t="shared" si="949"/>
        <v>0</v>
      </c>
      <c r="BS588" s="42">
        <f t="shared" si="949"/>
        <v>0</v>
      </c>
      <c r="BT588" s="58">
        <f t="shared" si="949"/>
        <v>0</v>
      </c>
      <c r="BU588" s="42">
        <f t="shared" si="949"/>
        <v>0</v>
      </c>
      <c r="BV588" s="58">
        <f t="shared" si="949"/>
        <v>0</v>
      </c>
      <c r="BW588" s="42">
        <f t="shared" si="949"/>
        <v>0</v>
      </c>
      <c r="BX588" s="58">
        <f t="shared" si="949"/>
        <v>0</v>
      </c>
      <c r="BY588" s="42">
        <f t="shared" si="949"/>
        <v>0</v>
      </c>
      <c r="BZ588" s="58">
        <f t="shared" si="949"/>
        <v>0</v>
      </c>
      <c r="CA588" s="42">
        <f t="shared" si="949"/>
        <v>0</v>
      </c>
      <c r="CB588" s="58">
        <f t="shared" si="949"/>
        <v>0</v>
      </c>
      <c r="CC588" s="42">
        <f t="shared" si="949"/>
        <v>0</v>
      </c>
      <c r="CD588" s="58">
        <f t="shared" si="949"/>
        <v>0</v>
      </c>
      <c r="CE588" s="42">
        <f t="shared" si="949"/>
        <v>0</v>
      </c>
      <c r="CF588" s="58">
        <f t="shared" si="949"/>
        <v>0</v>
      </c>
      <c r="CG588" s="42">
        <f t="shared" si="949"/>
        <v>0</v>
      </c>
      <c r="CH588" s="58">
        <f t="shared" si="949"/>
        <v>6.969907943781104</v>
      </c>
      <c r="CI588" s="42">
        <f t="shared" si="949"/>
        <v>0</v>
      </c>
      <c r="CJ588" s="58">
        <f t="shared" si="949"/>
        <v>0</v>
      </c>
      <c r="CK588" s="42">
        <f t="shared" si="949"/>
        <v>0</v>
      </c>
      <c r="CL588" s="58">
        <f t="shared" si="949"/>
        <v>0</v>
      </c>
      <c r="CM588" s="42">
        <f t="shared" si="949"/>
        <v>0</v>
      </c>
      <c r="CN588" s="58">
        <f t="shared" si="949"/>
        <v>0</v>
      </c>
      <c r="CO588" s="42">
        <f t="shared" si="949"/>
        <v>0</v>
      </c>
      <c r="CP588" s="58">
        <f t="shared" si="949"/>
        <v>0</v>
      </c>
      <c r="CQ588" s="42">
        <f t="shared" si="949"/>
        <v>0</v>
      </c>
      <c r="CR588" s="58">
        <f t="shared" si="949"/>
        <v>0</v>
      </c>
      <c r="CS588" s="42">
        <f t="shared" si="949"/>
        <v>0</v>
      </c>
      <c r="CT588" s="58">
        <f t="shared" si="949"/>
        <v>0</v>
      </c>
      <c r="CU588" s="42">
        <f t="shared" si="949"/>
        <v>0</v>
      </c>
      <c r="CV588" s="58">
        <f t="shared" si="949"/>
        <v>0</v>
      </c>
      <c r="CW588" s="42">
        <f t="shared" si="949"/>
        <v>0</v>
      </c>
      <c r="CX588" s="58">
        <f t="shared" si="949"/>
        <v>0</v>
      </c>
      <c r="CY588" s="42">
        <f t="shared" si="949"/>
        <v>0</v>
      </c>
      <c r="CZ588" s="58">
        <f t="shared" si="949"/>
        <v>0</v>
      </c>
      <c r="DA588" s="42">
        <f t="shared" si="949"/>
        <v>0</v>
      </c>
      <c r="DB588" s="58">
        <f t="shared" si="949"/>
        <v>0</v>
      </c>
      <c r="DC588" s="42">
        <f t="shared" si="949"/>
        <v>0</v>
      </c>
      <c r="DD588" s="59">
        <f t="shared" si="949"/>
        <v>0</v>
      </c>
      <c r="DE588" s="3"/>
    </row>
    <row r="589" spans="1:109" x14ac:dyDescent="0.35">
      <c r="A589" s="3"/>
      <c r="B589" s="3" t="s">
        <v>3886</v>
      </c>
      <c r="C589" s="39" t="s">
        <v>560</v>
      </c>
      <c r="D589" s="3" t="s">
        <v>560</v>
      </c>
      <c r="E589" s="52">
        <f t="shared" ref="E589:BP589" si="950">IF(INDEX($E$8:$CE$86,MATCH($C589,$C$8:$C$86,0),MATCH(E$540,$E$6:$CE$6,0)),E477/INDEX($E$8:$CE$86,MATCH($C589,$C$8:$C$86,0),MATCH(E$540,$E$6:$CE$6,0))*INDEX($E$8:$CE$86,MATCH($C589,$C$8:$C$86,0),MATCH(E$540,$E$6:$CE$6,0)),0)</f>
        <v>0</v>
      </c>
      <c r="F589" s="53">
        <f t="shared" si="950"/>
        <v>0</v>
      </c>
      <c r="G589" s="53">
        <f t="shared" si="950"/>
        <v>0</v>
      </c>
      <c r="H589" s="53">
        <f t="shared" si="950"/>
        <v>0</v>
      </c>
      <c r="I589" s="53">
        <f t="shared" si="950"/>
        <v>0</v>
      </c>
      <c r="J589" s="54">
        <f t="shared" si="950"/>
        <v>0</v>
      </c>
      <c r="K589" s="54">
        <f t="shared" si="950"/>
        <v>0</v>
      </c>
      <c r="L589" s="54">
        <f t="shared" si="950"/>
        <v>0</v>
      </c>
      <c r="M589" s="54">
        <f t="shared" si="950"/>
        <v>0</v>
      </c>
      <c r="N589" s="53">
        <f t="shared" si="950"/>
        <v>0</v>
      </c>
      <c r="O589" s="53">
        <f t="shared" si="950"/>
        <v>0</v>
      </c>
      <c r="P589" s="53">
        <f t="shared" si="950"/>
        <v>0</v>
      </c>
      <c r="Q589" s="54">
        <f t="shared" si="950"/>
        <v>0</v>
      </c>
      <c r="R589" s="54">
        <f t="shared" si="950"/>
        <v>0</v>
      </c>
      <c r="S589" s="54">
        <f t="shared" si="950"/>
        <v>0</v>
      </c>
      <c r="T589" s="54">
        <f t="shared" si="950"/>
        <v>0</v>
      </c>
      <c r="U589" s="53">
        <f t="shared" si="950"/>
        <v>0</v>
      </c>
      <c r="V589" s="53">
        <f t="shared" si="950"/>
        <v>0</v>
      </c>
      <c r="W589" s="53">
        <f t="shared" si="950"/>
        <v>0</v>
      </c>
      <c r="X589" s="58">
        <f t="shared" si="950"/>
        <v>0</v>
      </c>
      <c r="Y589" s="42">
        <f t="shared" si="950"/>
        <v>0</v>
      </c>
      <c r="Z589" s="54">
        <f t="shared" si="950"/>
        <v>0</v>
      </c>
      <c r="AA589" s="54">
        <f t="shared" si="950"/>
        <v>0</v>
      </c>
      <c r="AB589" s="54">
        <f t="shared" si="950"/>
        <v>0</v>
      </c>
      <c r="AC589" s="54">
        <f t="shared" si="950"/>
        <v>0</v>
      </c>
      <c r="AD589" s="53">
        <f t="shared" si="950"/>
        <v>4.9592848116183745</v>
      </c>
      <c r="AE589" s="53">
        <f t="shared" si="950"/>
        <v>1.8070629687062956</v>
      </c>
      <c r="AF589" s="53">
        <f t="shared" si="950"/>
        <v>0.78612407797699579</v>
      </c>
      <c r="AG589" s="53">
        <f t="shared" si="950"/>
        <v>0.14021873896161016</v>
      </c>
      <c r="AH589" s="54">
        <f t="shared" si="950"/>
        <v>0.58223420224602696</v>
      </c>
      <c r="AI589" s="54">
        <f t="shared" si="950"/>
        <v>0.25209917378053365</v>
      </c>
      <c r="AJ589" s="54">
        <f t="shared" si="950"/>
        <v>9.0856364522864923E-3</v>
      </c>
      <c r="AK589" s="54">
        <f t="shared" si="950"/>
        <v>6.1535266344984345E-2</v>
      </c>
      <c r="AL589" s="53">
        <f t="shared" si="950"/>
        <v>0</v>
      </c>
      <c r="AM589" s="53">
        <f t="shared" si="950"/>
        <v>0</v>
      </c>
      <c r="AN589" s="53">
        <f t="shared" si="950"/>
        <v>0</v>
      </c>
      <c r="AO589" s="58">
        <f t="shared" si="950"/>
        <v>0.96449140711781478</v>
      </c>
      <c r="AP589" s="42">
        <f t="shared" si="950"/>
        <v>0</v>
      </c>
      <c r="AQ589" s="58">
        <f t="shared" si="950"/>
        <v>0</v>
      </c>
      <c r="AR589" s="42">
        <f t="shared" si="950"/>
        <v>0</v>
      </c>
      <c r="AS589" s="58">
        <f t="shared" si="950"/>
        <v>0</v>
      </c>
      <c r="AT589" s="42">
        <f t="shared" si="950"/>
        <v>0</v>
      </c>
      <c r="AU589" s="58">
        <f t="shared" si="950"/>
        <v>0</v>
      </c>
      <c r="AV589" s="42">
        <f t="shared" si="950"/>
        <v>0</v>
      </c>
      <c r="AW589" s="58">
        <f t="shared" si="950"/>
        <v>0</v>
      </c>
      <c r="AX589" s="42">
        <f t="shared" si="950"/>
        <v>0</v>
      </c>
      <c r="AY589" s="58">
        <f t="shared" si="950"/>
        <v>0</v>
      </c>
      <c r="AZ589" s="42">
        <f t="shared" si="950"/>
        <v>0</v>
      </c>
      <c r="BA589" s="58">
        <f t="shared" si="950"/>
        <v>0</v>
      </c>
      <c r="BB589" s="42">
        <f t="shared" si="950"/>
        <v>0</v>
      </c>
      <c r="BC589" s="58">
        <f t="shared" si="950"/>
        <v>0</v>
      </c>
      <c r="BD589" s="42">
        <f t="shared" si="950"/>
        <v>0</v>
      </c>
      <c r="BE589" s="58">
        <f t="shared" si="950"/>
        <v>0</v>
      </c>
      <c r="BF589" s="42">
        <f t="shared" si="950"/>
        <v>0</v>
      </c>
      <c r="BG589" s="58">
        <f t="shared" si="950"/>
        <v>0</v>
      </c>
      <c r="BH589" s="42">
        <f t="shared" si="950"/>
        <v>0</v>
      </c>
      <c r="BI589" s="58">
        <f t="shared" si="950"/>
        <v>0</v>
      </c>
      <c r="BJ589" s="42">
        <f t="shared" si="950"/>
        <v>0</v>
      </c>
      <c r="BK589" s="58">
        <f t="shared" si="950"/>
        <v>0</v>
      </c>
      <c r="BL589" s="42">
        <f t="shared" si="950"/>
        <v>0</v>
      </c>
      <c r="BM589" s="58">
        <f t="shared" si="950"/>
        <v>0</v>
      </c>
      <c r="BN589" s="42">
        <f t="shared" si="950"/>
        <v>0</v>
      </c>
      <c r="BO589" s="58">
        <f t="shared" si="950"/>
        <v>0</v>
      </c>
      <c r="BP589" s="42">
        <f t="shared" si="950"/>
        <v>0</v>
      </c>
      <c r="BQ589" s="58">
        <f t="shared" ref="BQ589:DD589" si="951">IF(INDEX($E$8:$CE$86,MATCH($C589,$C$8:$C$86,0),MATCH(BQ$540,$E$6:$CE$6,0)),BQ477/INDEX($E$8:$CE$86,MATCH($C589,$C$8:$C$86,0),MATCH(BQ$540,$E$6:$CE$6,0))*INDEX($E$8:$CE$86,MATCH($C589,$C$8:$C$86,0),MATCH(BQ$540,$E$6:$CE$6,0)),0)</f>
        <v>0</v>
      </c>
      <c r="BR589" s="42">
        <f t="shared" si="951"/>
        <v>0</v>
      </c>
      <c r="BS589" s="58">
        <f t="shared" si="951"/>
        <v>0</v>
      </c>
      <c r="BT589" s="42">
        <f t="shared" si="951"/>
        <v>0</v>
      </c>
      <c r="BU589" s="58">
        <f t="shared" si="951"/>
        <v>0</v>
      </c>
      <c r="BV589" s="42">
        <f t="shared" si="951"/>
        <v>0</v>
      </c>
      <c r="BW589" s="58">
        <f t="shared" si="951"/>
        <v>0</v>
      </c>
      <c r="BX589" s="42">
        <f t="shared" si="951"/>
        <v>0</v>
      </c>
      <c r="BY589" s="58">
        <f t="shared" si="951"/>
        <v>0</v>
      </c>
      <c r="BZ589" s="42">
        <f t="shared" si="951"/>
        <v>0</v>
      </c>
      <c r="CA589" s="58">
        <f t="shared" si="951"/>
        <v>0</v>
      </c>
      <c r="CB589" s="42">
        <f t="shared" si="951"/>
        <v>0</v>
      </c>
      <c r="CC589" s="58">
        <f t="shared" si="951"/>
        <v>0</v>
      </c>
      <c r="CD589" s="42">
        <f t="shared" si="951"/>
        <v>0</v>
      </c>
      <c r="CE589" s="58">
        <f t="shared" si="951"/>
        <v>0</v>
      </c>
      <c r="CF589" s="42">
        <f t="shared" si="951"/>
        <v>0</v>
      </c>
      <c r="CG589" s="58">
        <f t="shared" si="951"/>
        <v>0</v>
      </c>
      <c r="CH589" s="42">
        <f t="shared" si="951"/>
        <v>0</v>
      </c>
      <c r="CI589" s="58">
        <f t="shared" si="951"/>
        <v>0</v>
      </c>
      <c r="CJ589" s="42">
        <f t="shared" si="951"/>
        <v>0</v>
      </c>
      <c r="CK589" s="58">
        <f t="shared" si="951"/>
        <v>0</v>
      </c>
      <c r="CL589" s="42">
        <f t="shared" si="951"/>
        <v>0</v>
      </c>
      <c r="CM589" s="58">
        <f t="shared" si="951"/>
        <v>0</v>
      </c>
      <c r="CN589" s="42">
        <f t="shared" si="951"/>
        <v>0</v>
      </c>
      <c r="CO589" s="58">
        <f t="shared" si="951"/>
        <v>0</v>
      </c>
      <c r="CP589" s="42">
        <f t="shared" si="951"/>
        <v>0</v>
      </c>
      <c r="CQ589" s="58">
        <f t="shared" si="951"/>
        <v>0</v>
      </c>
      <c r="CR589" s="42">
        <f t="shared" si="951"/>
        <v>0</v>
      </c>
      <c r="CS589" s="58">
        <f t="shared" si="951"/>
        <v>0</v>
      </c>
      <c r="CT589" s="42">
        <f t="shared" si="951"/>
        <v>0</v>
      </c>
      <c r="CU589" s="58">
        <f t="shared" si="951"/>
        <v>0</v>
      </c>
      <c r="CV589" s="42">
        <f t="shared" si="951"/>
        <v>0</v>
      </c>
      <c r="CW589" s="58">
        <f t="shared" si="951"/>
        <v>0</v>
      </c>
      <c r="CX589" s="42">
        <f t="shared" si="951"/>
        <v>0</v>
      </c>
      <c r="CY589" s="58">
        <f t="shared" si="951"/>
        <v>0</v>
      </c>
      <c r="CZ589" s="42">
        <f t="shared" si="951"/>
        <v>0</v>
      </c>
      <c r="DA589" s="58">
        <f t="shared" si="951"/>
        <v>0</v>
      </c>
      <c r="DB589" s="42">
        <f t="shared" si="951"/>
        <v>0</v>
      </c>
      <c r="DC589" s="58">
        <f t="shared" si="951"/>
        <v>0</v>
      </c>
      <c r="DD589" s="60">
        <f t="shared" si="951"/>
        <v>0</v>
      </c>
      <c r="DE589" s="3"/>
    </row>
    <row r="590" spans="1:109" x14ac:dyDescent="0.35">
      <c r="A590" s="3"/>
      <c r="B590" s="3" t="s">
        <v>3887</v>
      </c>
      <c r="C590" s="39" t="s">
        <v>561</v>
      </c>
      <c r="D590" s="3" t="s">
        <v>561</v>
      </c>
      <c r="E590" s="56">
        <f t="shared" ref="E590:BP590" si="952">IF(INDEX($E$8:$CE$86,MATCH($C590,$C$8:$C$86,0),MATCH(E$540,$E$6:$CE$6,0)),E478/INDEX($E$8:$CE$86,MATCH($C590,$C$8:$C$86,0),MATCH(E$540,$E$6:$CE$6,0))*INDEX($E$8:$CE$86,MATCH($C590,$C$8:$C$86,0),MATCH(E$540,$E$6:$CE$6,0)),0)</f>
        <v>0</v>
      </c>
      <c r="F590" s="54">
        <f t="shared" si="952"/>
        <v>0</v>
      </c>
      <c r="G590" s="54">
        <f t="shared" si="952"/>
        <v>0</v>
      </c>
      <c r="H590" s="54">
        <f t="shared" si="952"/>
        <v>0</v>
      </c>
      <c r="I590" s="54">
        <f t="shared" si="952"/>
        <v>0</v>
      </c>
      <c r="J590" s="53">
        <f t="shared" si="952"/>
        <v>0</v>
      </c>
      <c r="K590" s="53">
        <f t="shared" si="952"/>
        <v>0</v>
      </c>
      <c r="L590" s="53">
        <f t="shared" si="952"/>
        <v>0</v>
      </c>
      <c r="M590" s="53">
        <f t="shared" si="952"/>
        <v>0</v>
      </c>
      <c r="N590" s="54">
        <f t="shared" si="952"/>
        <v>0</v>
      </c>
      <c r="O590" s="54">
        <f t="shared" si="952"/>
        <v>0</v>
      </c>
      <c r="P590" s="54">
        <f t="shared" si="952"/>
        <v>0</v>
      </c>
      <c r="Q590" s="53">
        <f t="shared" si="952"/>
        <v>0</v>
      </c>
      <c r="R590" s="53">
        <f t="shared" si="952"/>
        <v>0</v>
      </c>
      <c r="S590" s="53">
        <f t="shared" si="952"/>
        <v>0</v>
      </c>
      <c r="T590" s="53">
        <f t="shared" si="952"/>
        <v>0</v>
      </c>
      <c r="U590" s="54">
        <f t="shared" si="952"/>
        <v>0</v>
      </c>
      <c r="V590" s="54">
        <f t="shared" si="952"/>
        <v>0</v>
      </c>
      <c r="W590" s="54">
        <f t="shared" si="952"/>
        <v>0</v>
      </c>
      <c r="X590" s="42">
        <f t="shared" si="952"/>
        <v>0</v>
      </c>
      <c r="Y590" s="58">
        <f t="shared" si="952"/>
        <v>0</v>
      </c>
      <c r="Z590" s="53">
        <f t="shared" si="952"/>
        <v>0</v>
      </c>
      <c r="AA590" s="53">
        <f t="shared" si="952"/>
        <v>0</v>
      </c>
      <c r="AB590" s="53">
        <f t="shared" si="952"/>
        <v>0</v>
      </c>
      <c r="AC590" s="53">
        <f t="shared" si="952"/>
        <v>0</v>
      </c>
      <c r="AD590" s="54">
        <f t="shared" si="952"/>
        <v>0</v>
      </c>
      <c r="AE590" s="54">
        <f t="shared" si="952"/>
        <v>0</v>
      </c>
      <c r="AF590" s="54">
        <f t="shared" si="952"/>
        <v>0</v>
      </c>
      <c r="AG590" s="54">
        <f t="shared" si="952"/>
        <v>0</v>
      </c>
      <c r="AH590" s="53">
        <f t="shared" si="952"/>
        <v>0</v>
      </c>
      <c r="AI590" s="53">
        <f t="shared" si="952"/>
        <v>0</v>
      </c>
      <c r="AJ590" s="53">
        <f t="shared" si="952"/>
        <v>0</v>
      </c>
      <c r="AK590" s="53">
        <f t="shared" si="952"/>
        <v>0</v>
      </c>
      <c r="AL590" s="54">
        <f t="shared" si="952"/>
        <v>0</v>
      </c>
      <c r="AM590" s="54">
        <f t="shared" si="952"/>
        <v>0</v>
      </c>
      <c r="AN590" s="54">
        <f t="shared" si="952"/>
        <v>0</v>
      </c>
      <c r="AO590" s="42">
        <f t="shared" si="952"/>
        <v>0</v>
      </c>
      <c r="AP590" s="58">
        <f t="shared" si="952"/>
        <v>0</v>
      </c>
      <c r="AQ590" s="42">
        <f t="shared" si="952"/>
        <v>0</v>
      </c>
      <c r="AR590" s="58">
        <f t="shared" si="952"/>
        <v>0</v>
      </c>
      <c r="AS590" s="42">
        <f t="shared" si="952"/>
        <v>0</v>
      </c>
      <c r="AT590" s="58">
        <f t="shared" si="952"/>
        <v>0</v>
      </c>
      <c r="AU590" s="42">
        <f t="shared" si="952"/>
        <v>0.12513036071963418</v>
      </c>
      <c r="AV590" s="58">
        <f t="shared" si="952"/>
        <v>0</v>
      </c>
      <c r="AW590" s="42">
        <f t="shared" si="952"/>
        <v>5.5206393169620553E-2</v>
      </c>
      <c r="AX590" s="58">
        <f t="shared" si="952"/>
        <v>0</v>
      </c>
      <c r="AY590" s="42">
        <f t="shared" si="952"/>
        <v>4.0268584976223432</v>
      </c>
      <c r="AZ590" s="58">
        <f t="shared" si="952"/>
        <v>0</v>
      </c>
      <c r="BA590" s="42">
        <f t="shared" si="952"/>
        <v>1.349522240697939</v>
      </c>
      <c r="BB590" s="58">
        <f t="shared" si="952"/>
        <v>11.950248444009286</v>
      </c>
      <c r="BC590" s="42">
        <f t="shared" si="952"/>
        <v>3.9959142966317662</v>
      </c>
      <c r="BD590" s="58">
        <f t="shared" si="952"/>
        <v>0</v>
      </c>
      <c r="BE590" s="42">
        <f t="shared" si="952"/>
        <v>0</v>
      </c>
      <c r="BF590" s="58">
        <f t="shared" si="952"/>
        <v>0</v>
      </c>
      <c r="BG590" s="42">
        <f t="shared" si="952"/>
        <v>0</v>
      </c>
      <c r="BH590" s="58">
        <f t="shared" si="952"/>
        <v>0</v>
      </c>
      <c r="BI590" s="42">
        <f t="shared" si="952"/>
        <v>0</v>
      </c>
      <c r="BJ590" s="58">
        <f t="shared" si="952"/>
        <v>0</v>
      </c>
      <c r="BK590" s="42">
        <f t="shared" si="952"/>
        <v>0</v>
      </c>
      <c r="BL590" s="58">
        <f t="shared" si="952"/>
        <v>0</v>
      </c>
      <c r="BM590" s="42">
        <f t="shared" si="952"/>
        <v>0</v>
      </c>
      <c r="BN590" s="58">
        <f t="shared" si="952"/>
        <v>0</v>
      </c>
      <c r="BO590" s="42">
        <f t="shared" si="952"/>
        <v>0</v>
      </c>
      <c r="BP590" s="58">
        <f t="shared" si="952"/>
        <v>0</v>
      </c>
      <c r="BQ590" s="42">
        <f t="shared" ref="BQ590:DD590" si="953">IF(INDEX($E$8:$CE$86,MATCH($C590,$C$8:$C$86,0),MATCH(BQ$540,$E$6:$CE$6,0)),BQ478/INDEX($E$8:$CE$86,MATCH($C590,$C$8:$C$86,0),MATCH(BQ$540,$E$6:$CE$6,0))*INDEX($E$8:$CE$86,MATCH($C590,$C$8:$C$86,0),MATCH(BQ$540,$E$6:$CE$6,0)),0)</f>
        <v>0</v>
      </c>
      <c r="BR590" s="58">
        <f t="shared" si="953"/>
        <v>0</v>
      </c>
      <c r="BS590" s="42">
        <f t="shared" si="953"/>
        <v>7.0626717442280147E-3</v>
      </c>
      <c r="BT590" s="58">
        <f t="shared" si="953"/>
        <v>0</v>
      </c>
      <c r="BU590" s="42">
        <f t="shared" si="953"/>
        <v>0</v>
      </c>
      <c r="BV590" s="58">
        <f t="shared" si="953"/>
        <v>0</v>
      </c>
      <c r="BW590" s="42">
        <f t="shared" si="953"/>
        <v>0</v>
      </c>
      <c r="BX590" s="58">
        <f t="shared" si="953"/>
        <v>9.9393390636869666E-2</v>
      </c>
      <c r="BY590" s="42">
        <f t="shared" si="953"/>
        <v>0</v>
      </c>
      <c r="BZ590" s="58">
        <f t="shared" si="953"/>
        <v>0</v>
      </c>
      <c r="CA590" s="42">
        <f t="shared" si="953"/>
        <v>0</v>
      </c>
      <c r="CB590" s="58">
        <f t="shared" si="953"/>
        <v>0.3055729027312033</v>
      </c>
      <c r="CC590" s="42">
        <f t="shared" si="953"/>
        <v>8.4397964222234945E-2</v>
      </c>
      <c r="CD590" s="58">
        <f t="shared" si="953"/>
        <v>0</v>
      </c>
      <c r="CE590" s="42">
        <f t="shared" si="953"/>
        <v>0</v>
      </c>
      <c r="CF590" s="58">
        <f t="shared" si="953"/>
        <v>0</v>
      </c>
      <c r="CG590" s="42">
        <f t="shared" si="953"/>
        <v>0</v>
      </c>
      <c r="CH590" s="58">
        <f t="shared" si="953"/>
        <v>20.71592370271124</v>
      </c>
      <c r="CI590" s="42">
        <f t="shared" si="953"/>
        <v>0</v>
      </c>
      <c r="CJ590" s="58">
        <f t="shared" si="953"/>
        <v>0</v>
      </c>
      <c r="CK590" s="42">
        <f t="shared" si="953"/>
        <v>0</v>
      </c>
      <c r="CL590" s="58">
        <f t="shared" si="953"/>
        <v>0</v>
      </c>
      <c r="CM590" s="42">
        <f t="shared" si="953"/>
        <v>0</v>
      </c>
      <c r="CN590" s="58">
        <f t="shared" si="953"/>
        <v>0</v>
      </c>
      <c r="CO590" s="42">
        <f t="shared" si="953"/>
        <v>0</v>
      </c>
      <c r="CP590" s="58">
        <f t="shared" si="953"/>
        <v>0</v>
      </c>
      <c r="CQ590" s="42">
        <f t="shared" si="953"/>
        <v>0</v>
      </c>
      <c r="CR590" s="58">
        <f t="shared" si="953"/>
        <v>0</v>
      </c>
      <c r="CS590" s="42">
        <f t="shared" si="953"/>
        <v>0</v>
      </c>
      <c r="CT590" s="58">
        <f t="shared" si="953"/>
        <v>0</v>
      </c>
      <c r="CU590" s="42">
        <f t="shared" si="953"/>
        <v>0</v>
      </c>
      <c r="CV590" s="58">
        <f t="shared" si="953"/>
        <v>0</v>
      </c>
      <c r="CW590" s="42">
        <f t="shared" si="953"/>
        <v>0</v>
      </c>
      <c r="CX590" s="58">
        <f t="shared" si="953"/>
        <v>0</v>
      </c>
      <c r="CY590" s="42">
        <f t="shared" si="953"/>
        <v>0</v>
      </c>
      <c r="CZ590" s="58">
        <f t="shared" si="953"/>
        <v>0</v>
      </c>
      <c r="DA590" s="42">
        <f t="shared" si="953"/>
        <v>0</v>
      </c>
      <c r="DB590" s="58">
        <f t="shared" si="953"/>
        <v>0.24266204979628189</v>
      </c>
      <c r="DC590" s="42">
        <f t="shared" si="953"/>
        <v>0</v>
      </c>
      <c r="DD590" s="59">
        <f t="shared" si="953"/>
        <v>0</v>
      </c>
      <c r="DE590" s="3"/>
    </row>
    <row r="591" spans="1:109" x14ac:dyDescent="0.35">
      <c r="A591" s="3"/>
      <c r="B591" s="3" t="s">
        <v>3888</v>
      </c>
      <c r="C591" s="39" t="s">
        <v>563</v>
      </c>
      <c r="D591" s="3" t="s">
        <v>563</v>
      </c>
      <c r="E591" s="52">
        <f t="shared" ref="E591:BP591" si="954">IF(INDEX($E$8:$CE$86,MATCH($C591,$C$8:$C$86,0),MATCH(E$540,$E$6:$CE$6,0)),E479/INDEX($E$8:$CE$86,MATCH($C591,$C$8:$C$86,0),MATCH(E$540,$E$6:$CE$6,0))*INDEX($E$8:$CE$86,MATCH($C591,$C$8:$C$86,0),MATCH(E$540,$E$6:$CE$6,0)),0)</f>
        <v>0</v>
      </c>
      <c r="F591" s="53">
        <f t="shared" si="954"/>
        <v>0</v>
      </c>
      <c r="G591" s="53">
        <f t="shared" si="954"/>
        <v>0</v>
      </c>
      <c r="H591" s="53">
        <f t="shared" si="954"/>
        <v>0</v>
      </c>
      <c r="I591" s="53">
        <f t="shared" si="954"/>
        <v>0</v>
      </c>
      <c r="J591" s="54">
        <f t="shared" si="954"/>
        <v>0</v>
      </c>
      <c r="K591" s="54">
        <f t="shared" si="954"/>
        <v>0</v>
      </c>
      <c r="L591" s="54">
        <f t="shared" si="954"/>
        <v>0</v>
      </c>
      <c r="M591" s="54">
        <f t="shared" si="954"/>
        <v>0</v>
      </c>
      <c r="N591" s="53">
        <f t="shared" si="954"/>
        <v>0</v>
      </c>
      <c r="O591" s="53">
        <f t="shared" si="954"/>
        <v>0</v>
      </c>
      <c r="P591" s="53">
        <f t="shared" si="954"/>
        <v>0</v>
      </c>
      <c r="Q591" s="54">
        <f t="shared" si="954"/>
        <v>0</v>
      </c>
      <c r="R591" s="54">
        <f t="shared" si="954"/>
        <v>0</v>
      </c>
      <c r="S591" s="54">
        <f t="shared" si="954"/>
        <v>0</v>
      </c>
      <c r="T591" s="54">
        <f t="shared" si="954"/>
        <v>0</v>
      </c>
      <c r="U591" s="53">
        <f t="shared" si="954"/>
        <v>0</v>
      </c>
      <c r="V591" s="53">
        <f t="shared" si="954"/>
        <v>0</v>
      </c>
      <c r="W591" s="53">
        <f t="shared" si="954"/>
        <v>0</v>
      </c>
      <c r="X591" s="58">
        <f t="shared" si="954"/>
        <v>0</v>
      </c>
      <c r="Y591" s="42">
        <f t="shared" si="954"/>
        <v>0</v>
      </c>
      <c r="Z591" s="54">
        <f t="shared" si="954"/>
        <v>0</v>
      </c>
      <c r="AA591" s="54">
        <f t="shared" si="954"/>
        <v>0</v>
      </c>
      <c r="AB591" s="54">
        <f t="shared" si="954"/>
        <v>0</v>
      </c>
      <c r="AC591" s="54">
        <f t="shared" si="954"/>
        <v>0</v>
      </c>
      <c r="AD591" s="53">
        <f t="shared" si="954"/>
        <v>0</v>
      </c>
      <c r="AE591" s="53">
        <f t="shared" si="954"/>
        <v>0</v>
      </c>
      <c r="AF591" s="53">
        <f t="shared" si="954"/>
        <v>0</v>
      </c>
      <c r="AG591" s="53">
        <f t="shared" si="954"/>
        <v>0</v>
      </c>
      <c r="AH591" s="54">
        <f t="shared" si="954"/>
        <v>0</v>
      </c>
      <c r="AI591" s="54">
        <f t="shared" si="954"/>
        <v>0</v>
      </c>
      <c r="AJ591" s="54">
        <f t="shared" si="954"/>
        <v>0</v>
      </c>
      <c r="AK591" s="54">
        <f t="shared" si="954"/>
        <v>0</v>
      </c>
      <c r="AL591" s="53">
        <f t="shared" si="954"/>
        <v>0</v>
      </c>
      <c r="AM591" s="53">
        <f t="shared" si="954"/>
        <v>0</v>
      </c>
      <c r="AN591" s="53">
        <f t="shared" si="954"/>
        <v>0</v>
      </c>
      <c r="AO591" s="58">
        <f t="shared" si="954"/>
        <v>0</v>
      </c>
      <c r="AP591" s="42">
        <f t="shared" si="954"/>
        <v>0</v>
      </c>
      <c r="AQ591" s="58">
        <f t="shared" si="954"/>
        <v>0</v>
      </c>
      <c r="AR591" s="42">
        <f t="shared" si="954"/>
        <v>0</v>
      </c>
      <c r="AS591" s="58">
        <f t="shared" si="954"/>
        <v>0</v>
      </c>
      <c r="AT591" s="42">
        <f t="shared" si="954"/>
        <v>0</v>
      </c>
      <c r="AU591" s="58">
        <f t="shared" si="954"/>
        <v>0</v>
      </c>
      <c r="AV591" s="42">
        <f t="shared" si="954"/>
        <v>0</v>
      </c>
      <c r="AW591" s="58">
        <f t="shared" si="954"/>
        <v>0</v>
      </c>
      <c r="AX591" s="42">
        <f t="shared" si="954"/>
        <v>0</v>
      </c>
      <c r="AY591" s="58">
        <f t="shared" si="954"/>
        <v>0</v>
      </c>
      <c r="AZ591" s="42">
        <f t="shared" si="954"/>
        <v>0</v>
      </c>
      <c r="BA591" s="58">
        <f t="shared" si="954"/>
        <v>0</v>
      </c>
      <c r="BB591" s="42">
        <f t="shared" si="954"/>
        <v>0</v>
      </c>
      <c r="BC591" s="58">
        <f t="shared" si="954"/>
        <v>0</v>
      </c>
      <c r="BD591" s="42">
        <f t="shared" si="954"/>
        <v>0</v>
      </c>
      <c r="BE591" s="58">
        <f t="shared" si="954"/>
        <v>0</v>
      </c>
      <c r="BF591" s="42">
        <f t="shared" si="954"/>
        <v>0</v>
      </c>
      <c r="BG591" s="58">
        <f t="shared" si="954"/>
        <v>0</v>
      </c>
      <c r="BH591" s="42">
        <f t="shared" si="954"/>
        <v>0</v>
      </c>
      <c r="BI591" s="58">
        <f t="shared" si="954"/>
        <v>0</v>
      </c>
      <c r="BJ591" s="42">
        <f t="shared" si="954"/>
        <v>0</v>
      </c>
      <c r="BK591" s="58">
        <f t="shared" si="954"/>
        <v>0</v>
      </c>
      <c r="BL591" s="42">
        <f t="shared" si="954"/>
        <v>0</v>
      </c>
      <c r="BM591" s="58">
        <f t="shared" si="954"/>
        <v>0</v>
      </c>
      <c r="BN591" s="42">
        <f t="shared" si="954"/>
        <v>0</v>
      </c>
      <c r="BO591" s="58">
        <f t="shared" si="954"/>
        <v>0</v>
      </c>
      <c r="BP591" s="42">
        <f t="shared" si="954"/>
        <v>0</v>
      </c>
      <c r="BQ591" s="58">
        <f t="shared" ref="BQ591:DD591" si="955">IF(INDEX($E$8:$CE$86,MATCH($C591,$C$8:$C$86,0),MATCH(BQ$540,$E$6:$CE$6,0)),BQ479/INDEX($E$8:$CE$86,MATCH($C591,$C$8:$C$86,0),MATCH(BQ$540,$E$6:$CE$6,0))*INDEX($E$8:$CE$86,MATCH($C591,$C$8:$C$86,0),MATCH(BQ$540,$E$6:$CE$6,0)),0)</f>
        <v>0</v>
      </c>
      <c r="BR591" s="42">
        <f t="shared" si="955"/>
        <v>0</v>
      </c>
      <c r="BS591" s="58">
        <f t="shared" si="955"/>
        <v>0</v>
      </c>
      <c r="BT591" s="42">
        <f t="shared" si="955"/>
        <v>0</v>
      </c>
      <c r="BU591" s="58">
        <f t="shared" si="955"/>
        <v>0</v>
      </c>
      <c r="BV591" s="42">
        <f t="shared" si="955"/>
        <v>0</v>
      </c>
      <c r="BW591" s="58">
        <f t="shared" si="955"/>
        <v>0</v>
      </c>
      <c r="BX591" s="42">
        <f t="shared" si="955"/>
        <v>0</v>
      </c>
      <c r="BY591" s="58">
        <f t="shared" si="955"/>
        <v>0</v>
      </c>
      <c r="BZ591" s="42">
        <f t="shared" si="955"/>
        <v>0</v>
      </c>
      <c r="CA591" s="58">
        <f t="shared" si="955"/>
        <v>0</v>
      </c>
      <c r="CB591" s="42">
        <f t="shared" si="955"/>
        <v>0</v>
      </c>
      <c r="CC591" s="58">
        <f t="shared" si="955"/>
        <v>0</v>
      </c>
      <c r="CD591" s="42">
        <f t="shared" si="955"/>
        <v>0</v>
      </c>
      <c r="CE591" s="58">
        <f t="shared" si="955"/>
        <v>0</v>
      </c>
      <c r="CF591" s="42">
        <f t="shared" si="955"/>
        <v>0</v>
      </c>
      <c r="CG591" s="58">
        <f t="shared" si="955"/>
        <v>0</v>
      </c>
      <c r="CH591" s="42">
        <f t="shared" si="955"/>
        <v>99.499627624390627</v>
      </c>
      <c r="CI591" s="58">
        <f t="shared" si="955"/>
        <v>0</v>
      </c>
      <c r="CJ591" s="42">
        <f t="shared" si="955"/>
        <v>0</v>
      </c>
      <c r="CK591" s="58">
        <f t="shared" si="955"/>
        <v>0</v>
      </c>
      <c r="CL591" s="42">
        <f t="shared" si="955"/>
        <v>0</v>
      </c>
      <c r="CM591" s="58">
        <f t="shared" si="955"/>
        <v>0</v>
      </c>
      <c r="CN591" s="42">
        <f t="shared" si="955"/>
        <v>0</v>
      </c>
      <c r="CO591" s="58">
        <f t="shared" si="955"/>
        <v>0</v>
      </c>
      <c r="CP591" s="42">
        <f t="shared" si="955"/>
        <v>0</v>
      </c>
      <c r="CQ591" s="58">
        <f t="shared" si="955"/>
        <v>0</v>
      </c>
      <c r="CR591" s="42">
        <f t="shared" si="955"/>
        <v>0</v>
      </c>
      <c r="CS591" s="58">
        <f t="shared" si="955"/>
        <v>0</v>
      </c>
      <c r="CT591" s="42">
        <f t="shared" si="955"/>
        <v>0</v>
      </c>
      <c r="CU591" s="58">
        <f t="shared" si="955"/>
        <v>0</v>
      </c>
      <c r="CV591" s="42">
        <f t="shared" si="955"/>
        <v>0</v>
      </c>
      <c r="CW591" s="58">
        <f t="shared" si="955"/>
        <v>0</v>
      </c>
      <c r="CX591" s="42">
        <f t="shared" si="955"/>
        <v>0</v>
      </c>
      <c r="CY591" s="58">
        <f t="shared" si="955"/>
        <v>0</v>
      </c>
      <c r="CZ591" s="42">
        <f t="shared" si="955"/>
        <v>0</v>
      </c>
      <c r="DA591" s="58">
        <f t="shared" si="955"/>
        <v>0</v>
      </c>
      <c r="DB591" s="42">
        <f t="shared" si="955"/>
        <v>0</v>
      </c>
      <c r="DC591" s="58">
        <f t="shared" si="955"/>
        <v>0</v>
      </c>
      <c r="DD591" s="60">
        <f t="shared" si="955"/>
        <v>0</v>
      </c>
      <c r="DE591" s="3"/>
    </row>
    <row r="592" spans="1:109" x14ac:dyDescent="0.35">
      <c r="A592" s="3"/>
      <c r="B592" s="3" t="s">
        <v>3889</v>
      </c>
      <c r="C592" s="39" t="s">
        <v>564</v>
      </c>
      <c r="D592" s="3" t="s">
        <v>564</v>
      </c>
      <c r="E592" s="56">
        <f t="shared" ref="E592:BP592" si="956">IF(INDEX($E$8:$CE$86,MATCH($C592,$C$8:$C$86,0),MATCH(E$540,$E$6:$CE$6,0)),E480/INDEX($E$8:$CE$86,MATCH($C592,$C$8:$C$86,0),MATCH(E$540,$E$6:$CE$6,0))*INDEX($E$8:$CE$86,MATCH($C592,$C$8:$C$86,0),MATCH(E$540,$E$6:$CE$6,0)),0)</f>
        <v>0</v>
      </c>
      <c r="F592" s="54">
        <f t="shared" si="956"/>
        <v>0</v>
      </c>
      <c r="G592" s="54">
        <f t="shared" si="956"/>
        <v>0</v>
      </c>
      <c r="H592" s="54">
        <f t="shared" si="956"/>
        <v>0</v>
      </c>
      <c r="I592" s="54">
        <f t="shared" si="956"/>
        <v>0</v>
      </c>
      <c r="J592" s="53">
        <f t="shared" si="956"/>
        <v>0</v>
      </c>
      <c r="K592" s="53">
        <f t="shared" si="956"/>
        <v>0</v>
      </c>
      <c r="L592" s="53">
        <f t="shared" si="956"/>
        <v>0</v>
      </c>
      <c r="M592" s="53">
        <f t="shared" si="956"/>
        <v>0</v>
      </c>
      <c r="N592" s="54">
        <f t="shared" si="956"/>
        <v>0</v>
      </c>
      <c r="O592" s="54">
        <f t="shared" si="956"/>
        <v>0</v>
      </c>
      <c r="P592" s="54">
        <f t="shared" si="956"/>
        <v>0</v>
      </c>
      <c r="Q592" s="53">
        <f t="shared" si="956"/>
        <v>0</v>
      </c>
      <c r="R592" s="53">
        <f t="shared" si="956"/>
        <v>0</v>
      </c>
      <c r="S592" s="53">
        <f t="shared" si="956"/>
        <v>0</v>
      </c>
      <c r="T592" s="53">
        <f t="shared" si="956"/>
        <v>0</v>
      </c>
      <c r="U592" s="54">
        <f t="shared" si="956"/>
        <v>0</v>
      </c>
      <c r="V592" s="54">
        <f t="shared" si="956"/>
        <v>0</v>
      </c>
      <c r="W592" s="54">
        <f t="shared" si="956"/>
        <v>0</v>
      </c>
      <c r="X592" s="42">
        <f t="shared" si="956"/>
        <v>0</v>
      </c>
      <c r="Y592" s="58">
        <f t="shared" si="956"/>
        <v>0</v>
      </c>
      <c r="Z592" s="53">
        <f t="shared" si="956"/>
        <v>0</v>
      </c>
      <c r="AA592" s="53">
        <f t="shared" si="956"/>
        <v>0</v>
      </c>
      <c r="AB592" s="53">
        <f t="shared" si="956"/>
        <v>0</v>
      </c>
      <c r="AC592" s="53">
        <f t="shared" si="956"/>
        <v>0</v>
      </c>
      <c r="AD592" s="54">
        <f t="shared" si="956"/>
        <v>0</v>
      </c>
      <c r="AE592" s="54">
        <f t="shared" si="956"/>
        <v>0</v>
      </c>
      <c r="AF592" s="54">
        <f t="shared" si="956"/>
        <v>0</v>
      </c>
      <c r="AG592" s="54">
        <f t="shared" si="956"/>
        <v>0</v>
      </c>
      <c r="AH592" s="53">
        <f t="shared" si="956"/>
        <v>0</v>
      </c>
      <c r="AI592" s="53">
        <f t="shared" si="956"/>
        <v>0</v>
      </c>
      <c r="AJ592" s="53">
        <f t="shared" si="956"/>
        <v>0</v>
      </c>
      <c r="AK592" s="53">
        <f t="shared" si="956"/>
        <v>0</v>
      </c>
      <c r="AL592" s="54">
        <f t="shared" si="956"/>
        <v>0</v>
      </c>
      <c r="AM592" s="54">
        <f t="shared" si="956"/>
        <v>0</v>
      </c>
      <c r="AN592" s="54">
        <f t="shared" si="956"/>
        <v>0</v>
      </c>
      <c r="AO592" s="42">
        <f t="shared" si="956"/>
        <v>0</v>
      </c>
      <c r="AP592" s="58">
        <f t="shared" si="956"/>
        <v>0</v>
      </c>
      <c r="AQ592" s="42">
        <f t="shared" si="956"/>
        <v>0</v>
      </c>
      <c r="AR592" s="58">
        <f t="shared" si="956"/>
        <v>0</v>
      </c>
      <c r="AS592" s="42">
        <f t="shared" si="956"/>
        <v>0</v>
      </c>
      <c r="AT592" s="58">
        <f t="shared" si="956"/>
        <v>0</v>
      </c>
      <c r="AU592" s="42">
        <f t="shared" si="956"/>
        <v>0</v>
      </c>
      <c r="AV592" s="58">
        <f t="shared" si="956"/>
        <v>0</v>
      </c>
      <c r="AW592" s="42">
        <f t="shared" si="956"/>
        <v>0</v>
      </c>
      <c r="AX592" s="58">
        <f t="shared" si="956"/>
        <v>0</v>
      </c>
      <c r="AY592" s="42">
        <f t="shared" si="956"/>
        <v>0</v>
      </c>
      <c r="AZ592" s="58">
        <f t="shared" si="956"/>
        <v>0</v>
      </c>
      <c r="BA592" s="42">
        <f t="shared" si="956"/>
        <v>0</v>
      </c>
      <c r="BB592" s="58">
        <f t="shared" si="956"/>
        <v>0</v>
      </c>
      <c r="BC592" s="42">
        <f t="shared" si="956"/>
        <v>0</v>
      </c>
      <c r="BD592" s="58">
        <f t="shared" si="956"/>
        <v>0</v>
      </c>
      <c r="BE592" s="42">
        <f t="shared" si="956"/>
        <v>0</v>
      </c>
      <c r="BF592" s="58">
        <f t="shared" si="956"/>
        <v>0</v>
      </c>
      <c r="BG592" s="42">
        <f t="shared" si="956"/>
        <v>0</v>
      </c>
      <c r="BH592" s="58">
        <f t="shared" si="956"/>
        <v>0</v>
      </c>
      <c r="BI592" s="42">
        <f t="shared" si="956"/>
        <v>0</v>
      </c>
      <c r="BJ592" s="58">
        <f t="shared" si="956"/>
        <v>0</v>
      </c>
      <c r="BK592" s="42">
        <f t="shared" si="956"/>
        <v>0</v>
      </c>
      <c r="BL592" s="58">
        <f t="shared" si="956"/>
        <v>0</v>
      </c>
      <c r="BM592" s="42">
        <f t="shared" si="956"/>
        <v>0</v>
      </c>
      <c r="BN592" s="58">
        <f t="shared" si="956"/>
        <v>0</v>
      </c>
      <c r="BO592" s="42">
        <f t="shared" si="956"/>
        <v>0</v>
      </c>
      <c r="BP592" s="58">
        <f t="shared" si="956"/>
        <v>0</v>
      </c>
      <c r="BQ592" s="42">
        <f t="shared" ref="BQ592:DD592" si="957">IF(INDEX($E$8:$CE$86,MATCH($C592,$C$8:$C$86,0),MATCH(BQ$540,$E$6:$CE$6,0)),BQ480/INDEX($E$8:$CE$86,MATCH($C592,$C$8:$C$86,0),MATCH(BQ$540,$E$6:$CE$6,0))*INDEX($E$8:$CE$86,MATCH($C592,$C$8:$C$86,0),MATCH(BQ$540,$E$6:$CE$6,0)),0)</f>
        <v>0</v>
      </c>
      <c r="BR592" s="58">
        <f t="shared" si="957"/>
        <v>0</v>
      </c>
      <c r="BS592" s="42">
        <f t="shared" si="957"/>
        <v>0</v>
      </c>
      <c r="BT592" s="58">
        <f t="shared" si="957"/>
        <v>0</v>
      </c>
      <c r="BU592" s="42">
        <f t="shared" si="957"/>
        <v>0</v>
      </c>
      <c r="BV592" s="58">
        <f t="shared" si="957"/>
        <v>0</v>
      </c>
      <c r="BW592" s="42">
        <f t="shared" si="957"/>
        <v>0</v>
      </c>
      <c r="BX592" s="58">
        <f t="shared" si="957"/>
        <v>0</v>
      </c>
      <c r="BY592" s="42">
        <f t="shared" si="957"/>
        <v>0</v>
      </c>
      <c r="BZ592" s="58">
        <f t="shared" si="957"/>
        <v>0</v>
      </c>
      <c r="CA592" s="42">
        <f t="shared" si="957"/>
        <v>0</v>
      </c>
      <c r="CB592" s="58">
        <f t="shared" si="957"/>
        <v>0</v>
      </c>
      <c r="CC592" s="42">
        <f t="shared" si="957"/>
        <v>0</v>
      </c>
      <c r="CD592" s="58">
        <f t="shared" si="957"/>
        <v>0</v>
      </c>
      <c r="CE592" s="42">
        <f t="shared" si="957"/>
        <v>0</v>
      </c>
      <c r="CF592" s="58">
        <f t="shared" si="957"/>
        <v>0</v>
      </c>
      <c r="CG592" s="42">
        <f t="shared" si="957"/>
        <v>0</v>
      </c>
      <c r="CH592" s="58">
        <f t="shared" si="957"/>
        <v>57.806163294458976</v>
      </c>
      <c r="CI592" s="42">
        <f t="shared" si="957"/>
        <v>0</v>
      </c>
      <c r="CJ592" s="58">
        <f t="shared" si="957"/>
        <v>0</v>
      </c>
      <c r="CK592" s="42">
        <f t="shared" si="957"/>
        <v>0</v>
      </c>
      <c r="CL592" s="58">
        <f t="shared" si="957"/>
        <v>0</v>
      </c>
      <c r="CM592" s="42">
        <f t="shared" si="957"/>
        <v>0</v>
      </c>
      <c r="CN592" s="58">
        <f t="shared" si="957"/>
        <v>0</v>
      </c>
      <c r="CO592" s="42">
        <f t="shared" si="957"/>
        <v>0</v>
      </c>
      <c r="CP592" s="58">
        <f t="shared" si="957"/>
        <v>0</v>
      </c>
      <c r="CQ592" s="42">
        <f t="shared" si="957"/>
        <v>0</v>
      </c>
      <c r="CR592" s="58">
        <f t="shared" si="957"/>
        <v>0</v>
      </c>
      <c r="CS592" s="42">
        <f t="shared" si="957"/>
        <v>0</v>
      </c>
      <c r="CT592" s="58">
        <f t="shared" si="957"/>
        <v>0</v>
      </c>
      <c r="CU592" s="42">
        <f t="shared" si="957"/>
        <v>0</v>
      </c>
      <c r="CV592" s="58">
        <f t="shared" si="957"/>
        <v>0</v>
      </c>
      <c r="CW592" s="42">
        <f t="shared" si="957"/>
        <v>0</v>
      </c>
      <c r="CX592" s="58">
        <f t="shared" si="957"/>
        <v>0</v>
      </c>
      <c r="CY592" s="42">
        <f t="shared" si="957"/>
        <v>0</v>
      </c>
      <c r="CZ592" s="58">
        <f t="shared" si="957"/>
        <v>0</v>
      </c>
      <c r="DA592" s="42">
        <f t="shared" si="957"/>
        <v>0</v>
      </c>
      <c r="DB592" s="58">
        <f t="shared" si="957"/>
        <v>0</v>
      </c>
      <c r="DC592" s="42">
        <f t="shared" si="957"/>
        <v>0</v>
      </c>
      <c r="DD592" s="59">
        <f t="shared" si="957"/>
        <v>0</v>
      </c>
      <c r="DE592" s="3"/>
    </row>
    <row r="593" spans="1:109" x14ac:dyDescent="0.35">
      <c r="A593" s="3"/>
      <c r="B593" s="3" t="s">
        <v>3890</v>
      </c>
      <c r="C593" s="39" t="s">
        <v>565</v>
      </c>
      <c r="D593" s="3" t="s">
        <v>565</v>
      </c>
      <c r="E593" s="52">
        <f t="shared" ref="E593:BP593" si="958">IF(INDEX($E$8:$CE$86,MATCH($C593,$C$8:$C$86,0),MATCH(E$540,$E$6:$CE$6,0)),E481/INDEX($E$8:$CE$86,MATCH($C593,$C$8:$C$86,0),MATCH(E$540,$E$6:$CE$6,0))*INDEX($E$8:$CE$86,MATCH($C593,$C$8:$C$86,0),MATCH(E$540,$E$6:$CE$6,0)),0)</f>
        <v>0</v>
      </c>
      <c r="F593" s="53">
        <f t="shared" si="958"/>
        <v>0</v>
      </c>
      <c r="G593" s="53">
        <f t="shared" si="958"/>
        <v>0</v>
      </c>
      <c r="H593" s="53">
        <f t="shared" si="958"/>
        <v>0</v>
      </c>
      <c r="I593" s="53">
        <f t="shared" si="958"/>
        <v>0</v>
      </c>
      <c r="J593" s="54">
        <f t="shared" si="958"/>
        <v>0</v>
      </c>
      <c r="K593" s="54">
        <f t="shared" si="958"/>
        <v>0</v>
      </c>
      <c r="L593" s="54">
        <f t="shared" si="958"/>
        <v>0</v>
      </c>
      <c r="M593" s="54">
        <f t="shared" si="958"/>
        <v>0</v>
      </c>
      <c r="N593" s="53">
        <f t="shared" si="958"/>
        <v>0</v>
      </c>
      <c r="O593" s="53">
        <f t="shared" si="958"/>
        <v>0</v>
      </c>
      <c r="P593" s="53">
        <f t="shared" si="958"/>
        <v>0</v>
      </c>
      <c r="Q593" s="54">
        <f t="shared" si="958"/>
        <v>0</v>
      </c>
      <c r="R593" s="54">
        <f t="shared" si="958"/>
        <v>0</v>
      </c>
      <c r="S593" s="54">
        <f t="shared" si="958"/>
        <v>0</v>
      </c>
      <c r="T593" s="54">
        <f t="shared" si="958"/>
        <v>0</v>
      </c>
      <c r="U593" s="53">
        <f t="shared" si="958"/>
        <v>0</v>
      </c>
      <c r="V593" s="53">
        <f t="shared" si="958"/>
        <v>0</v>
      </c>
      <c r="W593" s="53">
        <f t="shared" si="958"/>
        <v>0</v>
      </c>
      <c r="X593" s="58">
        <f t="shared" si="958"/>
        <v>0</v>
      </c>
      <c r="Y593" s="42">
        <f t="shared" si="958"/>
        <v>0</v>
      </c>
      <c r="Z593" s="54">
        <f t="shared" si="958"/>
        <v>0</v>
      </c>
      <c r="AA593" s="54">
        <f t="shared" si="958"/>
        <v>0</v>
      </c>
      <c r="AB593" s="54">
        <f t="shared" si="958"/>
        <v>0</v>
      </c>
      <c r="AC593" s="54">
        <f t="shared" si="958"/>
        <v>0</v>
      </c>
      <c r="AD593" s="53">
        <f t="shared" si="958"/>
        <v>0</v>
      </c>
      <c r="AE593" s="53">
        <f t="shared" si="958"/>
        <v>0</v>
      </c>
      <c r="AF593" s="53">
        <f t="shared" si="958"/>
        <v>0</v>
      </c>
      <c r="AG593" s="53">
        <f t="shared" si="958"/>
        <v>0</v>
      </c>
      <c r="AH593" s="54">
        <f t="shared" si="958"/>
        <v>0</v>
      </c>
      <c r="AI593" s="54">
        <f t="shared" si="958"/>
        <v>0</v>
      </c>
      <c r="AJ593" s="54">
        <f t="shared" si="958"/>
        <v>0</v>
      </c>
      <c r="AK593" s="54">
        <f t="shared" si="958"/>
        <v>0</v>
      </c>
      <c r="AL593" s="53">
        <f t="shared" si="958"/>
        <v>0</v>
      </c>
      <c r="AM593" s="53">
        <f t="shared" si="958"/>
        <v>0</v>
      </c>
      <c r="AN593" s="53">
        <f t="shared" si="958"/>
        <v>0</v>
      </c>
      <c r="AO593" s="58">
        <f t="shared" si="958"/>
        <v>0</v>
      </c>
      <c r="AP593" s="42">
        <f t="shared" si="958"/>
        <v>0</v>
      </c>
      <c r="AQ593" s="58">
        <f t="shared" si="958"/>
        <v>0</v>
      </c>
      <c r="AR593" s="42">
        <f t="shared" si="958"/>
        <v>0</v>
      </c>
      <c r="AS593" s="58">
        <f t="shared" si="958"/>
        <v>0</v>
      </c>
      <c r="AT593" s="42">
        <f t="shared" si="958"/>
        <v>0</v>
      </c>
      <c r="AU593" s="58">
        <f t="shared" si="958"/>
        <v>0</v>
      </c>
      <c r="AV593" s="42">
        <f t="shared" si="958"/>
        <v>0</v>
      </c>
      <c r="AW593" s="58">
        <f t="shared" si="958"/>
        <v>0</v>
      </c>
      <c r="AX593" s="42">
        <f t="shared" si="958"/>
        <v>0</v>
      </c>
      <c r="AY593" s="58">
        <f t="shared" si="958"/>
        <v>0</v>
      </c>
      <c r="AZ593" s="42">
        <f t="shared" si="958"/>
        <v>0</v>
      </c>
      <c r="BA593" s="58">
        <f t="shared" si="958"/>
        <v>0</v>
      </c>
      <c r="BB593" s="42">
        <f t="shared" si="958"/>
        <v>0</v>
      </c>
      <c r="BC593" s="58">
        <f t="shared" si="958"/>
        <v>0</v>
      </c>
      <c r="BD593" s="42">
        <f t="shared" si="958"/>
        <v>0</v>
      </c>
      <c r="BE593" s="58">
        <f t="shared" si="958"/>
        <v>0</v>
      </c>
      <c r="BF593" s="42">
        <f t="shared" si="958"/>
        <v>0</v>
      </c>
      <c r="BG593" s="58">
        <f t="shared" si="958"/>
        <v>0</v>
      </c>
      <c r="BH593" s="42">
        <f t="shared" si="958"/>
        <v>0</v>
      </c>
      <c r="BI593" s="58">
        <f t="shared" si="958"/>
        <v>0</v>
      </c>
      <c r="BJ593" s="42">
        <f t="shared" si="958"/>
        <v>0</v>
      </c>
      <c r="BK593" s="58">
        <f t="shared" si="958"/>
        <v>0</v>
      </c>
      <c r="BL593" s="42">
        <f t="shared" si="958"/>
        <v>0</v>
      </c>
      <c r="BM593" s="58">
        <f t="shared" si="958"/>
        <v>0</v>
      </c>
      <c r="BN593" s="42">
        <f t="shared" si="958"/>
        <v>0</v>
      </c>
      <c r="BO593" s="58">
        <f t="shared" si="958"/>
        <v>0</v>
      </c>
      <c r="BP593" s="42">
        <f t="shared" si="958"/>
        <v>0</v>
      </c>
      <c r="BQ593" s="58">
        <f t="shared" ref="BQ593:DD593" si="959">IF(INDEX($E$8:$CE$86,MATCH($C593,$C$8:$C$86,0),MATCH(BQ$540,$E$6:$CE$6,0)),BQ481/INDEX($E$8:$CE$86,MATCH($C593,$C$8:$C$86,0),MATCH(BQ$540,$E$6:$CE$6,0))*INDEX($E$8:$CE$86,MATCH($C593,$C$8:$C$86,0),MATCH(BQ$540,$E$6:$CE$6,0)),0)</f>
        <v>0</v>
      </c>
      <c r="BR593" s="42">
        <f t="shared" si="959"/>
        <v>0</v>
      </c>
      <c r="BS593" s="58">
        <f t="shared" si="959"/>
        <v>0</v>
      </c>
      <c r="BT593" s="42">
        <f t="shared" si="959"/>
        <v>0</v>
      </c>
      <c r="BU593" s="58">
        <f t="shared" si="959"/>
        <v>0</v>
      </c>
      <c r="BV593" s="42">
        <f t="shared" si="959"/>
        <v>0</v>
      </c>
      <c r="BW593" s="58">
        <f t="shared" si="959"/>
        <v>0</v>
      </c>
      <c r="BX593" s="42">
        <f t="shared" si="959"/>
        <v>0</v>
      </c>
      <c r="BY593" s="58">
        <f t="shared" si="959"/>
        <v>0</v>
      </c>
      <c r="BZ593" s="42">
        <f t="shared" si="959"/>
        <v>0</v>
      </c>
      <c r="CA593" s="58">
        <f t="shared" si="959"/>
        <v>0</v>
      </c>
      <c r="CB593" s="42">
        <f t="shared" si="959"/>
        <v>0</v>
      </c>
      <c r="CC593" s="58">
        <f t="shared" si="959"/>
        <v>0</v>
      </c>
      <c r="CD593" s="42">
        <f t="shared" si="959"/>
        <v>0</v>
      </c>
      <c r="CE593" s="58">
        <f t="shared" si="959"/>
        <v>0</v>
      </c>
      <c r="CF593" s="42">
        <f t="shared" si="959"/>
        <v>0</v>
      </c>
      <c r="CG593" s="58">
        <f t="shared" si="959"/>
        <v>0</v>
      </c>
      <c r="CH593" s="42">
        <f t="shared" si="959"/>
        <v>1.8118602121257306</v>
      </c>
      <c r="CI593" s="58">
        <f t="shared" si="959"/>
        <v>0</v>
      </c>
      <c r="CJ593" s="42">
        <f t="shared" si="959"/>
        <v>0</v>
      </c>
      <c r="CK593" s="58">
        <f t="shared" si="959"/>
        <v>0</v>
      </c>
      <c r="CL593" s="42">
        <f t="shared" si="959"/>
        <v>0</v>
      </c>
      <c r="CM593" s="58">
        <f t="shared" si="959"/>
        <v>0</v>
      </c>
      <c r="CN593" s="42">
        <f t="shared" si="959"/>
        <v>0</v>
      </c>
      <c r="CO593" s="58">
        <f t="shared" si="959"/>
        <v>0</v>
      </c>
      <c r="CP593" s="42">
        <f t="shared" si="959"/>
        <v>0</v>
      </c>
      <c r="CQ593" s="58">
        <f t="shared" si="959"/>
        <v>0</v>
      </c>
      <c r="CR593" s="42">
        <f t="shared" si="959"/>
        <v>0</v>
      </c>
      <c r="CS593" s="58">
        <f t="shared" si="959"/>
        <v>0</v>
      </c>
      <c r="CT593" s="42">
        <f t="shared" si="959"/>
        <v>0</v>
      </c>
      <c r="CU593" s="58">
        <f t="shared" si="959"/>
        <v>0</v>
      </c>
      <c r="CV593" s="42">
        <f t="shared" si="959"/>
        <v>0</v>
      </c>
      <c r="CW593" s="58">
        <f t="shared" si="959"/>
        <v>0</v>
      </c>
      <c r="CX593" s="42">
        <f t="shared" si="959"/>
        <v>0</v>
      </c>
      <c r="CY593" s="58">
        <f t="shared" si="959"/>
        <v>0</v>
      </c>
      <c r="CZ593" s="42">
        <f t="shared" si="959"/>
        <v>0</v>
      </c>
      <c r="DA593" s="58">
        <f t="shared" si="959"/>
        <v>0</v>
      </c>
      <c r="DB593" s="42">
        <f t="shared" si="959"/>
        <v>0</v>
      </c>
      <c r="DC593" s="58">
        <f t="shared" si="959"/>
        <v>0</v>
      </c>
      <c r="DD593" s="60">
        <f t="shared" si="959"/>
        <v>0</v>
      </c>
      <c r="DE593" s="3"/>
    </row>
    <row r="594" spans="1:109" x14ac:dyDescent="0.35">
      <c r="A594" s="3"/>
      <c r="B594" s="3" t="s">
        <v>3891</v>
      </c>
      <c r="C594" s="39" t="s">
        <v>566</v>
      </c>
      <c r="D594" s="3" t="s">
        <v>566</v>
      </c>
      <c r="E594" s="56">
        <f t="shared" ref="E594:BP594" si="960">IF(INDEX($E$8:$CE$86,MATCH($C594,$C$8:$C$86,0),MATCH(E$540,$E$6:$CE$6,0)),E482/INDEX($E$8:$CE$86,MATCH($C594,$C$8:$C$86,0),MATCH(E$540,$E$6:$CE$6,0))*INDEX($E$8:$CE$86,MATCH($C594,$C$8:$C$86,0),MATCH(E$540,$E$6:$CE$6,0)),0)</f>
        <v>0</v>
      </c>
      <c r="F594" s="54">
        <f t="shared" si="960"/>
        <v>0</v>
      </c>
      <c r="G594" s="54">
        <f t="shared" si="960"/>
        <v>0</v>
      </c>
      <c r="H594" s="54">
        <f t="shared" si="960"/>
        <v>0</v>
      </c>
      <c r="I594" s="54">
        <f t="shared" si="960"/>
        <v>0</v>
      </c>
      <c r="J594" s="53">
        <f t="shared" si="960"/>
        <v>0</v>
      </c>
      <c r="K594" s="53">
        <f t="shared" si="960"/>
        <v>0</v>
      </c>
      <c r="L594" s="53">
        <f t="shared" si="960"/>
        <v>0</v>
      </c>
      <c r="M594" s="53">
        <f t="shared" si="960"/>
        <v>0</v>
      </c>
      <c r="N594" s="54">
        <f t="shared" si="960"/>
        <v>0</v>
      </c>
      <c r="O594" s="54">
        <f t="shared" si="960"/>
        <v>0</v>
      </c>
      <c r="P594" s="54">
        <f t="shared" si="960"/>
        <v>0</v>
      </c>
      <c r="Q594" s="53">
        <f t="shared" si="960"/>
        <v>0</v>
      </c>
      <c r="R594" s="53">
        <f t="shared" si="960"/>
        <v>0</v>
      </c>
      <c r="S594" s="53">
        <f t="shared" si="960"/>
        <v>0</v>
      </c>
      <c r="T594" s="53">
        <f t="shared" si="960"/>
        <v>0</v>
      </c>
      <c r="U594" s="54">
        <f t="shared" si="960"/>
        <v>0</v>
      </c>
      <c r="V594" s="54">
        <f t="shared" si="960"/>
        <v>0</v>
      </c>
      <c r="W594" s="54">
        <f t="shared" si="960"/>
        <v>0</v>
      </c>
      <c r="X594" s="42">
        <f t="shared" si="960"/>
        <v>0</v>
      </c>
      <c r="Y594" s="58">
        <f t="shared" si="960"/>
        <v>0</v>
      </c>
      <c r="Z594" s="53">
        <f t="shared" si="960"/>
        <v>0</v>
      </c>
      <c r="AA594" s="53">
        <f t="shared" si="960"/>
        <v>0</v>
      </c>
      <c r="AB594" s="53">
        <f t="shared" si="960"/>
        <v>0</v>
      </c>
      <c r="AC594" s="53">
        <f t="shared" si="960"/>
        <v>0</v>
      </c>
      <c r="AD594" s="54">
        <f t="shared" si="960"/>
        <v>0</v>
      </c>
      <c r="AE594" s="54">
        <f t="shared" si="960"/>
        <v>0</v>
      </c>
      <c r="AF594" s="54">
        <f t="shared" si="960"/>
        <v>0</v>
      </c>
      <c r="AG594" s="54">
        <f t="shared" si="960"/>
        <v>0</v>
      </c>
      <c r="AH594" s="53">
        <f t="shared" si="960"/>
        <v>0</v>
      </c>
      <c r="AI594" s="53">
        <f t="shared" si="960"/>
        <v>0</v>
      </c>
      <c r="AJ594" s="53">
        <f t="shared" si="960"/>
        <v>0</v>
      </c>
      <c r="AK594" s="53">
        <f t="shared" si="960"/>
        <v>0</v>
      </c>
      <c r="AL594" s="54">
        <f t="shared" si="960"/>
        <v>0</v>
      </c>
      <c r="AM594" s="54">
        <f t="shared" si="960"/>
        <v>0</v>
      </c>
      <c r="AN594" s="54">
        <f t="shared" si="960"/>
        <v>0</v>
      </c>
      <c r="AO594" s="42">
        <f t="shared" si="960"/>
        <v>0</v>
      </c>
      <c r="AP594" s="58">
        <f t="shared" si="960"/>
        <v>0</v>
      </c>
      <c r="AQ594" s="42">
        <f t="shared" si="960"/>
        <v>0.1126323114738472</v>
      </c>
      <c r="AR594" s="58">
        <f t="shared" si="960"/>
        <v>0.10619737026306714</v>
      </c>
      <c r="AS594" s="42">
        <f t="shared" si="960"/>
        <v>0</v>
      </c>
      <c r="AT594" s="58">
        <f t="shared" si="960"/>
        <v>0</v>
      </c>
      <c r="AU594" s="42">
        <f t="shared" si="960"/>
        <v>0</v>
      </c>
      <c r="AV594" s="58">
        <f t="shared" si="960"/>
        <v>0</v>
      </c>
      <c r="AW594" s="42">
        <f t="shared" si="960"/>
        <v>0</v>
      </c>
      <c r="AX594" s="58">
        <f t="shared" si="960"/>
        <v>0</v>
      </c>
      <c r="AY594" s="42">
        <f t="shared" si="960"/>
        <v>0</v>
      </c>
      <c r="AZ594" s="58">
        <f t="shared" si="960"/>
        <v>0</v>
      </c>
      <c r="BA594" s="42">
        <f t="shared" si="960"/>
        <v>0</v>
      </c>
      <c r="BB594" s="58">
        <f t="shared" si="960"/>
        <v>0</v>
      </c>
      <c r="BC594" s="42">
        <f t="shared" si="960"/>
        <v>0</v>
      </c>
      <c r="BD594" s="58">
        <f t="shared" si="960"/>
        <v>0</v>
      </c>
      <c r="BE594" s="42">
        <f t="shared" si="960"/>
        <v>23.698167261907379</v>
      </c>
      <c r="BF594" s="58">
        <f t="shared" si="960"/>
        <v>0</v>
      </c>
      <c r="BG594" s="42">
        <f t="shared" si="960"/>
        <v>0</v>
      </c>
      <c r="BH594" s="58">
        <f t="shared" si="960"/>
        <v>0</v>
      </c>
      <c r="BI594" s="42">
        <f t="shared" si="960"/>
        <v>0</v>
      </c>
      <c r="BJ594" s="58">
        <f t="shared" si="960"/>
        <v>0</v>
      </c>
      <c r="BK594" s="42">
        <f t="shared" si="960"/>
        <v>0</v>
      </c>
      <c r="BL594" s="58">
        <f t="shared" si="960"/>
        <v>0</v>
      </c>
      <c r="BM594" s="42">
        <f t="shared" si="960"/>
        <v>0</v>
      </c>
      <c r="BN594" s="58">
        <f t="shared" si="960"/>
        <v>0</v>
      </c>
      <c r="BO594" s="42">
        <f t="shared" si="960"/>
        <v>0</v>
      </c>
      <c r="BP594" s="58">
        <f t="shared" si="960"/>
        <v>0</v>
      </c>
      <c r="BQ594" s="42">
        <f t="shared" ref="BQ594:DD594" si="961">IF(INDEX($E$8:$CE$86,MATCH($C594,$C$8:$C$86,0),MATCH(BQ$540,$E$6:$CE$6,0)),BQ482/INDEX($E$8:$CE$86,MATCH($C594,$C$8:$C$86,0),MATCH(BQ$540,$E$6:$CE$6,0))*INDEX($E$8:$CE$86,MATCH($C594,$C$8:$C$86,0),MATCH(BQ$540,$E$6:$CE$6,0)),0)</f>
        <v>0</v>
      </c>
      <c r="BR594" s="58">
        <f t="shared" si="961"/>
        <v>4.9574380863517211</v>
      </c>
      <c r="BS594" s="42">
        <f t="shared" si="961"/>
        <v>0</v>
      </c>
      <c r="BT594" s="58">
        <f t="shared" si="961"/>
        <v>0</v>
      </c>
      <c r="BU594" s="42">
        <f t="shared" si="961"/>
        <v>7.572269206996167E-2</v>
      </c>
      <c r="BV594" s="58">
        <f t="shared" si="961"/>
        <v>0</v>
      </c>
      <c r="BW594" s="42">
        <f t="shared" si="961"/>
        <v>0</v>
      </c>
      <c r="BX594" s="58">
        <f t="shared" si="961"/>
        <v>14.330952601880238</v>
      </c>
      <c r="BY594" s="42">
        <f t="shared" si="961"/>
        <v>0</v>
      </c>
      <c r="BZ594" s="58">
        <f t="shared" si="961"/>
        <v>0</v>
      </c>
      <c r="CA594" s="42">
        <f t="shared" si="961"/>
        <v>0</v>
      </c>
      <c r="CB594" s="58">
        <f t="shared" si="961"/>
        <v>0</v>
      </c>
      <c r="CC594" s="42">
        <f t="shared" si="961"/>
        <v>7.5481262777149656</v>
      </c>
      <c r="CD594" s="58">
        <f t="shared" si="961"/>
        <v>0.9233929165602206</v>
      </c>
      <c r="CE594" s="42">
        <f t="shared" si="961"/>
        <v>0.30153577764876038</v>
      </c>
      <c r="CF594" s="58">
        <f t="shared" si="961"/>
        <v>0</v>
      </c>
      <c r="CG594" s="42">
        <f t="shared" si="961"/>
        <v>0</v>
      </c>
      <c r="CH594" s="58">
        <f t="shared" si="961"/>
        <v>7.1452933272272521</v>
      </c>
      <c r="CI594" s="42">
        <f t="shared" si="961"/>
        <v>0</v>
      </c>
      <c r="CJ594" s="58">
        <f t="shared" si="961"/>
        <v>1.4786956469863921</v>
      </c>
      <c r="CK594" s="42">
        <f t="shared" si="961"/>
        <v>0</v>
      </c>
      <c r="CL594" s="58">
        <f t="shared" si="961"/>
        <v>0</v>
      </c>
      <c r="CM594" s="42">
        <f t="shared" si="961"/>
        <v>0</v>
      </c>
      <c r="CN594" s="58">
        <f t="shared" si="961"/>
        <v>2.2702210969006487</v>
      </c>
      <c r="CO594" s="42">
        <f t="shared" si="961"/>
        <v>0</v>
      </c>
      <c r="CP594" s="58">
        <f t="shared" si="961"/>
        <v>0</v>
      </c>
      <c r="CQ594" s="42">
        <f t="shared" si="961"/>
        <v>0</v>
      </c>
      <c r="CR594" s="58">
        <f t="shared" si="961"/>
        <v>0</v>
      </c>
      <c r="CS594" s="42">
        <f t="shared" si="961"/>
        <v>0</v>
      </c>
      <c r="CT594" s="58">
        <f t="shared" si="961"/>
        <v>0</v>
      </c>
      <c r="CU594" s="42">
        <f t="shared" si="961"/>
        <v>1.6351948106316434</v>
      </c>
      <c r="CV594" s="58">
        <f t="shared" si="961"/>
        <v>5.9414598183790623</v>
      </c>
      <c r="CW594" s="42">
        <f t="shared" si="961"/>
        <v>1.5432096275050735</v>
      </c>
      <c r="CX594" s="58">
        <f t="shared" si="961"/>
        <v>1.3228708437262071E-2</v>
      </c>
      <c r="CY594" s="42">
        <f t="shared" si="961"/>
        <v>0</v>
      </c>
      <c r="CZ594" s="58">
        <f t="shared" si="961"/>
        <v>0</v>
      </c>
      <c r="DA594" s="42">
        <f t="shared" si="961"/>
        <v>0</v>
      </c>
      <c r="DB594" s="58">
        <f t="shared" si="961"/>
        <v>0</v>
      </c>
      <c r="DC594" s="42">
        <f t="shared" si="961"/>
        <v>0</v>
      </c>
      <c r="DD594" s="59">
        <f t="shared" si="961"/>
        <v>0</v>
      </c>
      <c r="DE594" s="3"/>
    </row>
    <row r="595" spans="1:109" x14ac:dyDescent="0.35">
      <c r="A595" s="3"/>
      <c r="B595" s="3" t="s">
        <v>3892</v>
      </c>
      <c r="C595" s="39" t="s">
        <v>568</v>
      </c>
      <c r="D595" s="3" t="s">
        <v>568</v>
      </c>
      <c r="E595" s="52">
        <f t="shared" ref="E595:BP595" si="962">IF(INDEX($E$8:$CE$86,MATCH($C595,$C$8:$C$86,0),MATCH(E$540,$E$6:$CE$6,0)),E483/INDEX($E$8:$CE$86,MATCH($C595,$C$8:$C$86,0),MATCH(E$540,$E$6:$CE$6,0))*INDEX($E$8:$CE$86,MATCH($C595,$C$8:$C$86,0),MATCH(E$540,$E$6:$CE$6,0)),0)</f>
        <v>0</v>
      </c>
      <c r="F595" s="53">
        <f t="shared" si="962"/>
        <v>0</v>
      </c>
      <c r="G595" s="53">
        <f t="shared" si="962"/>
        <v>0</v>
      </c>
      <c r="H595" s="53">
        <f t="shared" si="962"/>
        <v>0</v>
      </c>
      <c r="I595" s="53">
        <f t="shared" si="962"/>
        <v>0</v>
      </c>
      <c r="J595" s="54">
        <f t="shared" si="962"/>
        <v>0</v>
      </c>
      <c r="K595" s="54">
        <f t="shared" si="962"/>
        <v>0</v>
      </c>
      <c r="L595" s="54">
        <f t="shared" si="962"/>
        <v>0</v>
      </c>
      <c r="M595" s="54">
        <f t="shared" si="962"/>
        <v>0</v>
      </c>
      <c r="N595" s="53">
        <f t="shared" si="962"/>
        <v>0</v>
      </c>
      <c r="O595" s="53">
        <f t="shared" si="962"/>
        <v>0</v>
      </c>
      <c r="P595" s="53">
        <f t="shared" si="962"/>
        <v>0</v>
      </c>
      <c r="Q595" s="54">
        <f t="shared" si="962"/>
        <v>0</v>
      </c>
      <c r="R595" s="54">
        <f t="shared" si="962"/>
        <v>0</v>
      </c>
      <c r="S595" s="54">
        <f t="shared" si="962"/>
        <v>0</v>
      </c>
      <c r="T595" s="54">
        <f t="shared" si="962"/>
        <v>0</v>
      </c>
      <c r="U595" s="53">
        <f t="shared" si="962"/>
        <v>0</v>
      </c>
      <c r="V595" s="53">
        <f t="shared" si="962"/>
        <v>0</v>
      </c>
      <c r="W595" s="53">
        <f t="shared" si="962"/>
        <v>0</v>
      </c>
      <c r="X595" s="58">
        <f t="shared" si="962"/>
        <v>0</v>
      </c>
      <c r="Y595" s="42">
        <f t="shared" si="962"/>
        <v>0</v>
      </c>
      <c r="Z595" s="54">
        <f t="shared" si="962"/>
        <v>0</v>
      </c>
      <c r="AA595" s="54">
        <f t="shared" si="962"/>
        <v>0</v>
      </c>
      <c r="AB595" s="54">
        <f t="shared" si="962"/>
        <v>0</v>
      </c>
      <c r="AC595" s="54">
        <f t="shared" si="962"/>
        <v>0</v>
      </c>
      <c r="AD595" s="53">
        <f t="shared" si="962"/>
        <v>0</v>
      </c>
      <c r="AE595" s="53">
        <f t="shared" si="962"/>
        <v>0</v>
      </c>
      <c r="AF595" s="53">
        <f t="shared" si="962"/>
        <v>0</v>
      </c>
      <c r="AG595" s="53">
        <f t="shared" si="962"/>
        <v>0</v>
      </c>
      <c r="AH595" s="54">
        <f t="shared" si="962"/>
        <v>0</v>
      </c>
      <c r="AI595" s="54">
        <f t="shared" si="962"/>
        <v>0</v>
      </c>
      <c r="AJ595" s="54">
        <f t="shared" si="962"/>
        <v>0</v>
      </c>
      <c r="AK595" s="54">
        <f t="shared" si="962"/>
        <v>0</v>
      </c>
      <c r="AL595" s="53">
        <f t="shared" si="962"/>
        <v>0</v>
      </c>
      <c r="AM595" s="53">
        <f t="shared" si="962"/>
        <v>0</v>
      </c>
      <c r="AN595" s="53">
        <f t="shared" si="962"/>
        <v>0</v>
      </c>
      <c r="AO595" s="58">
        <f t="shared" si="962"/>
        <v>0</v>
      </c>
      <c r="AP595" s="42">
        <f t="shared" si="962"/>
        <v>0</v>
      </c>
      <c r="AQ595" s="58">
        <f t="shared" si="962"/>
        <v>0.39264465193188575</v>
      </c>
      <c r="AR595" s="42">
        <f t="shared" si="962"/>
        <v>0</v>
      </c>
      <c r="AS595" s="58">
        <f t="shared" si="962"/>
        <v>0.49749052323933801</v>
      </c>
      <c r="AT595" s="42">
        <f t="shared" si="962"/>
        <v>0</v>
      </c>
      <c r="AU595" s="58">
        <f t="shared" si="962"/>
        <v>0.68129511948959631</v>
      </c>
      <c r="AV595" s="42">
        <f t="shared" si="962"/>
        <v>0</v>
      </c>
      <c r="AW595" s="58">
        <f t="shared" si="962"/>
        <v>0.31450713781724116</v>
      </c>
      <c r="AX595" s="42">
        <f t="shared" si="962"/>
        <v>1.8780472149244152</v>
      </c>
      <c r="AY595" s="58">
        <f t="shared" si="962"/>
        <v>2.9197551486537696</v>
      </c>
      <c r="AZ595" s="42">
        <f t="shared" si="962"/>
        <v>0</v>
      </c>
      <c r="BA595" s="58">
        <f t="shared" si="962"/>
        <v>0.3774884011613287</v>
      </c>
      <c r="BB595" s="42">
        <f t="shared" si="962"/>
        <v>2.6523235839955945</v>
      </c>
      <c r="BC595" s="58">
        <f t="shared" si="962"/>
        <v>0.73267562063315961</v>
      </c>
      <c r="BD595" s="42">
        <f t="shared" si="962"/>
        <v>0</v>
      </c>
      <c r="BE595" s="58">
        <f t="shared" si="962"/>
        <v>8.9213527828807926E-2</v>
      </c>
      <c r="BF595" s="42">
        <f t="shared" si="962"/>
        <v>2.8540940274711115</v>
      </c>
      <c r="BG595" s="58">
        <f t="shared" si="962"/>
        <v>10.47786480696867</v>
      </c>
      <c r="BH595" s="42">
        <f t="shared" si="962"/>
        <v>0</v>
      </c>
      <c r="BI595" s="58">
        <f t="shared" si="962"/>
        <v>3.1458953379719383</v>
      </c>
      <c r="BJ595" s="42">
        <f t="shared" si="962"/>
        <v>3.4726114559370518E-2</v>
      </c>
      <c r="BK595" s="58">
        <f t="shared" si="962"/>
        <v>0</v>
      </c>
      <c r="BL595" s="42">
        <f t="shared" si="962"/>
        <v>1.2234058700869451E-3</v>
      </c>
      <c r="BM595" s="58">
        <f t="shared" si="962"/>
        <v>0.11512165873740415</v>
      </c>
      <c r="BN595" s="42">
        <f t="shared" si="962"/>
        <v>0</v>
      </c>
      <c r="BO595" s="58">
        <f t="shared" si="962"/>
        <v>5.7102469254811675E-2</v>
      </c>
      <c r="BP595" s="42">
        <f t="shared" si="962"/>
        <v>9.1539784505106067E-2</v>
      </c>
      <c r="BQ595" s="58">
        <f t="shared" ref="BQ595:DD595" si="963">IF(INDEX($E$8:$CE$86,MATCH($C595,$C$8:$C$86,0),MATCH(BQ$540,$E$6:$CE$6,0)),BQ483/INDEX($E$8:$CE$86,MATCH($C595,$C$8:$C$86,0),MATCH(BQ$540,$E$6:$CE$6,0))*INDEX($E$8:$CE$86,MATCH($C595,$C$8:$C$86,0),MATCH(BQ$540,$E$6:$CE$6,0)),0)</f>
        <v>0.10981122740061562</v>
      </c>
      <c r="BR595" s="42">
        <f t="shared" si="963"/>
        <v>6.2324852192873816</v>
      </c>
      <c r="BS595" s="58">
        <f t="shared" si="963"/>
        <v>0</v>
      </c>
      <c r="BT595" s="42">
        <f t="shared" si="963"/>
        <v>0</v>
      </c>
      <c r="BU595" s="58">
        <f t="shared" si="963"/>
        <v>0</v>
      </c>
      <c r="BV595" s="42">
        <f t="shared" si="963"/>
        <v>0</v>
      </c>
      <c r="BW595" s="58">
        <f t="shared" si="963"/>
        <v>0.42631397946610888</v>
      </c>
      <c r="BX595" s="42">
        <f t="shared" si="963"/>
        <v>22.446165992456351</v>
      </c>
      <c r="BY595" s="58">
        <f t="shared" si="963"/>
        <v>0</v>
      </c>
      <c r="BZ595" s="42">
        <f t="shared" si="963"/>
        <v>0</v>
      </c>
      <c r="CA595" s="58">
        <f t="shared" si="963"/>
        <v>2.0011901597456245E-4</v>
      </c>
      <c r="CB595" s="42">
        <f t="shared" si="963"/>
        <v>2.3867996696287399</v>
      </c>
      <c r="CC595" s="58">
        <f t="shared" si="963"/>
        <v>6.4019906386548655</v>
      </c>
      <c r="CD595" s="42">
        <f t="shared" si="963"/>
        <v>0.40040035173551924</v>
      </c>
      <c r="CE595" s="58">
        <f t="shared" si="963"/>
        <v>0.12000917375312581</v>
      </c>
      <c r="CF595" s="42">
        <f t="shared" si="963"/>
        <v>0</v>
      </c>
      <c r="CG595" s="58">
        <f t="shared" si="963"/>
        <v>2.5857209445898342E-2</v>
      </c>
      <c r="CH595" s="42">
        <f t="shared" si="963"/>
        <v>0.47976072774348927</v>
      </c>
      <c r="CI595" s="58">
        <f t="shared" si="963"/>
        <v>0.21086395372544928</v>
      </c>
      <c r="CJ595" s="42">
        <f t="shared" si="963"/>
        <v>0</v>
      </c>
      <c r="CK595" s="58">
        <f t="shared" si="963"/>
        <v>1.3016958486269871E-3</v>
      </c>
      <c r="CL595" s="42">
        <f t="shared" si="963"/>
        <v>0</v>
      </c>
      <c r="CM595" s="58">
        <f t="shared" si="963"/>
        <v>0</v>
      </c>
      <c r="CN595" s="42">
        <f t="shared" si="963"/>
        <v>5.9586043535113657E-4</v>
      </c>
      <c r="CO595" s="58">
        <f t="shared" si="963"/>
        <v>0</v>
      </c>
      <c r="CP595" s="42">
        <f t="shared" si="963"/>
        <v>0</v>
      </c>
      <c r="CQ595" s="58">
        <f t="shared" si="963"/>
        <v>0</v>
      </c>
      <c r="CR595" s="42">
        <f t="shared" si="963"/>
        <v>3.5722734507659962E-2</v>
      </c>
      <c r="CS595" s="58">
        <f t="shared" si="963"/>
        <v>0.31413646400959239</v>
      </c>
      <c r="CT595" s="42">
        <f t="shared" si="963"/>
        <v>0</v>
      </c>
      <c r="CU595" s="58">
        <f t="shared" si="963"/>
        <v>3.9003576520206334E-2</v>
      </c>
      <c r="CV595" s="42">
        <f t="shared" si="963"/>
        <v>1.1078093140062934E-2</v>
      </c>
      <c r="CW595" s="58">
        <f t="shared" si="963"/>
        <v>1.6020005023944708E-2</v>
      </c>
      <c r="CX595" s="42">
        <f t="shared" si="963"/>
        <v>2.996890443670816E-2</v>
      </c>
      <c r="CY595" s="58">
        <f t="shared" si="963"/>
        <v>3.4079514569376329E-2</v>
      </c>
      <c r="CZ595" s="42">
        <f t="shared" si="963"/>
        <v>4.4968521883987339E-2</v>
      </c>
      <c r="DA595" s="58">
        <f t="shared" si="963"/>
        <v>0</v>
      </c>
      <c r="DB595" s="42">
        <f t="shared" si="963"/>
        <v>1.1952007581642448</v>
      </c>
      <c r="DC595" s="58">
        <f t="shared" si="963"/>
        <v>0</v>
      </c>
      <c r="DD595" s="60">
        <f t="shared" si="963"/>
        <v>0</v>
      </c>
      <c r="DE595" s="3"/>
    </row>
    <row r="596" spans="1:109" x14ac:dyDescent="0.35">
      <c r="A596" s="3"/>
      <c r="B596" s="3" t="s">
        <v>3893</v>
      </c>
      <c r="C596" s="39" t="s">
        <v>570</v>
      </c>
      <c r="D596" s="3" t="s">
        <v>570</v>
      </c>
      <c r="E596" s="56">
        <f t="shared" ref="E596:BP596" si="964">IF(INDEX($E$8:$CE$86,MATCH($C596,$C$8:$C$86,0),MATCH(E$540,$E$6:$CE$6,0)),E484/INDEX($E$8:$CE$86,MATCH($C596,$C$8:$C$86,0),MATCH(E$540,$E$6:$CE$6,0))*INDEX($E$8:$CE$86,MATCH($C596,$C$8:$C$86,0),MATCH(E$540,$E$6:$CE$6,0)),0)</f>
        <v>0</v>
      </c>
      <c r="F596" s="54">
        <f t="shared" si="964"/>
        <v>0</v>
      </c>
      <c r="G596" s="54">
        <f t="shared" si="964"/>
        <v>0</v>
      </c>
      <c r="H596" s="54">
        <f t="shared" si="964"/>
        <v>0</v>
      </c>
      <c r="I596" s="54">
        <f t="shared" si="964"/>
        <v>0</v>
      </c>
      <c r="J596" s="53">
        <f t="shared" si="964"/>
        <v>0</v>
      </c>
      <c r="K596" s="53">
        <f t="shared" si="964"/>
        <v>0</v>
      </c>
      <c r="L596" s="53">
        <f t="shared" si="964"/>
        <v>0</v>
      </c>
      <c r="M596" s="53">
        <f t="shared" si="964"/>
        <v>0</v>
      </c>
      <c r="N596" s="54">
        <f t="shared" si="964"/>
        <v>0</v>
      </c>
      <c r="O596" s="54">
        <f t="shared" si="964"/>
        <v>0</v>
      </c>
      <c r="P596" s="54">
        <f t="shared" si="964"/>
        <v>0</v>
      </c>
      <c r="Q596" s="53">
        <f t="shared" si="964"/>
        <v>0</v>
      </c>
      <c r="R596" s="53">
        <f t="shared" si="964"/>
        <v>0</v>
      </c>
      <c r="S596" s="53">
        <f t="shared" si="964"/>
        <v>0</v>
      </c>
      <c r="T596" s="53">
        <f t="shared" si="964"/>
        <v>0</v>
      </c>
      <c r="U596" s="54">
        <f t="shared" si="964"/>
        <v>0</v>
      </c>
      <c r="V596" s="54">
        <f t="shared" si="964"/>
        <v>0</v>
      </c>
      <c r="W596" s="54">
        <f t="shared" si="964"/>
        <v>0</v>
      </c>
      <c r="X596" s="42">
        <f t="shared" si="964"/>
        <v>0</v>
      </c>
      <c r="Y596" s="58">
        <f t="shared" si="964"/>
        <v>0</v>
      </c>
      <c r="Z596" s="53">
        <f t="shared" si="964"/>
        <v>0</v>
      </c>
      <c r="AA596" s="53">
        <f t="shared" si="964"/>
        <v>0</v>
      </c>
      <c r="AB596" s="53">
        <f t="shared" si="964"/>
        <v>0</v>
      </c>
      <c r="AC596" s="53">
        <f t="shared" si="964"/>
        <v>0</v>
      </c>
      <c r="AD596" s="54">
        <f t="shared" si="964"/>
        <v>0</v>
      </c>
      <c r="AE596" s="54">
        <f t="shared" si="964"/>
        <v>0</v>
      </c>
      <c r="AF596" s="54">
        <f t="shared" si="964"/>
        <v>0</v>
      </c>
      <c r="AG596" s="54">
        <f t="shared" si="964"/>
        <v>0</v>
      </c>
      <c r="AH596" s="53">
        <f t="shared" si="964"/>
        <v>0</v>
      </c>
      <c r="AI596" s="53">
        <f t="shared" si="964"/>
        <v>0</v>
      </c>
      <c r="AJ596" s="53">
        <f t="shared" si="964"/>
        <v>0</v>
      </c>
      <c r="AK596" s="53">
        <f t="shared" si="964"/>
        <v>0</v>
      </c>
      <c r="AL596" s="54">
        <f t="shared" si="964"/>
        <v>0</v>
      </c>
      <c r="AM596" s="54">
        <f t="shared" si="964"/>
        <v>0</v>
      </c>
      <c r="AN596" s="54">
        <f t="shared" si="964"/>
        <v>0</v>
      </c>
      <c r="AO596" s="42">
        <f t="shared" si="964"/>
        <v>0</v>
      </c>
      <c r="AP596" s="58">
        <f t="shared" si="964"/>
        <v>0</v>
      </c>
      <c r="AQ596" s="42">
        <f t="shared" si="964"/>
        <v>6.2075352229651624E-2</v>
      </c>
      <c r="AR596" s="58">
        <f t="shared" si="964"/>
        <v>8.9847460985889471E-2</v>
      </c>
      <c r="AS596" s="42">
        <f t="shared" si="964"/>
        <v>5.0155018083463357E-2</v>
      </c>
      <c r="AT596" s="58">
        <f t="shared" si="964"/>
        <v>0</v>
      </c>
      <c r="AU596" s="42">
        <f t="shared" si="964"/>
        <v>3.5933905147889594E-3</v>
      </c>
      <c r="AV596" s="58">
        <f t="shared" si="964"/>
        <v>1.1418453321030584E-3</v>
      </c>
      <c r="AW596" s="42">
        <f t="shared" si="964"/>
        <v>1.4157344313183609E-3</v>
      </c>
      <c r="AX596" s="58">
        <f t="shared" si="964"/>
        <v>3.373912545601785E-2</v>
      </c>
      <c r="AY596" s="42">
        <f t="shared" si="964"/>
        <v>4.7887428382242404E-3</v>
      </c>
      <c r="AZ596" s="58">
        <f t="shared" si="964"/>
        <v>0</v>
      </c>
      <c r="BA596" s="42">
        <f t="shared" si="964"/>
        <v>4.6747441000255845E-2</v>
      </c>
      <c r="BB596" s="58">
        <f t="shared" si="964"/>
        <v>0.10117256216791515</v>
      </c>
      <c r="BC596" s="42">
        <f t="shared" si="964"/>
        <v>1.5694915480865511E-2</v>
      </c>
      <c r="BD596" s="58">
        <f t="shared" si="964"/>
        <v>0</v>
      </c>
      <c r="BE596" s="42">
        <f t="shared" si="964"/>
        <v>1.7201448166674106E-2</v>
      </c>
      <c r="BF596" s="58">
        <f t="shared" si="964"/>
        <v>1.5319210938132214E-2</v>
      </c>
      <c r="BG596" s="42">
        <f t="shared" si="964"/>
        <v>7.7949153297416751E-2</v>
      </c>
      <c r="BH596" s="58">
        <f t="shared" si="964"/>
        <v>2.8502812252420448E-4</v>
      </c>
      <c r="BI596" s="42">
        <f t="shared" si="964"/>
        <v>5.6945115513565014E-2</v>
      </c>
      <c r="BJ596" s="58">
        <f t="shared" si="964"/>
        <v>2.5059671831942185E-3</v>
      </c>
      <c r="BK596" s="42">
        <f t="shared" si="964"/>
        <v>1.3874889209483992E-2</v>
      </c>
      <c r="BL596" s="58">
        <f t="shared" si="964"/>
        <v>7.9602686276588879E-3</v>
      </c>
      <c r="BM596" s="42">
        <f t="shared" si="964"/>
        <v>6.4280531005595212E-3</v>
      </c>
      <c r="BN596" s="58">
        <f t="shared" si="964"/>
        <v>9.0171170572585432E-3</v>
      </c>
      <c r="BO596" s="42">
        <f t="shared" si="964"/>
        <v>7.6320106632096651E-2</v>
      </c>
      <c r="BP596" s="58">
        <f t="shared" si="964"/>
        <v>3.6998686427247678E-2</v>
      </c>
      <c r="BQ596" s="42">
        <f t="shared" ref="BQ596:DD596" si="965">IF(INDEX($E$8:$CE$86,MATCH($C596,$C$8:$C$86,0),MATCH(BQ$540,$E$6:$CE$6,0)),BQ484/INDEX($E$8:$CE$86,MATCH($C596,$C$8:$C$86,0),MATCH(BQ$540,$E$6:$CE$6,0))*INDEX($E$8:$CE$86,MATCH($C596,$C$8:$C$86,0),MATCH(BQ$540,$E$6:$CE$6,0)),0)</f>
        <v>6.2771963227094926E-2</v>
      </c>
      <c r="BR596" s="58">
        <f t="shared" si="965"/>
        <v>6.4635722430777018E-2</v>
      </c>
      <c r="BS596" s="42">
        <f t="shared" si="965"/>
        <v>3.3462485626583986E-2</v>
      </c>
      <c r="BT596" s="58">
        <f t="shared" si="965"/>
        <v>9.969951608567945E-5</v>
      </c>
      <c r="BU596" s="42">
        <f t="shared" si="965"/>
        <v>0.1655534419295327</v>
      </c>
      <c r="BV596" s="58">
        <f t="shared" si="965"/>
        <v>4.3844239920297956E-2</v>
      </c>
      <c r="BW596" s="42">
        <f t="shared" si="965"/>
        <v>1.3408424669700277E-2</v>
      </c>
      <c r="BX596" s="58">
        <f t="shared" si="965"/>
        <v>0.40517989362243179</v>
      </c>
      <c r="BY596" s="42">
        <f t="shared" si="965"/>
        <v>0</v>
      </c>
      <c r="BZ596" s="58">
        <f t="shared" si="965"/>
        <v>2.7842053889497727E-2</v>
      </c>
      <c r="CA596" s="42">
        <f t="shared" si="965"/>
        <v>1.6833377180335257E-2</v>
      </c>
      <c r="CB596" s="58">
        <f t="shared" si="965"/>
        <v>0.61127390734729081</v>
      </c>
      <c r="CC596" s="42">
        <f t="shared" si="965"/>
        <v>1.0220972817663994</v>
      </c>
      <c r="CD596" s="58">
        <f t="shared" si="965"/>
        <v>0.94567694101479971</v>
      </c>
      <c r="CE596" s="42">
        <f t="shared" si="965"/>
        <v>0.19146720464269845</v>
      </c>
      <c r="CF596" s="58">
        <f t="shared" si="965"/>
        <v>3.677194412007033E-2</v>
      </c>
      <c r="CG596" s="42">
        <f t="shared" si="965"/>
        <v>6.7330777718110232E-2</v>
      </c>
      <c r="CH596" s="58">
        <f t="shared" si="965"/>
        <v>0.69709963884760329</v>
      </c>
      <c r="CI596" s="42">
        <f t="shared" si="965"/>
        <v>0.11550843298114048</v>
      </c>
      <c r="CJ596" s="58">
        <f t="shared" si="965"/>
        <v>2.0683916436004382E-2</v>
      </c>
      <c r="CK596" s="42">
        <f t="shared" si="965"/>
        <v>5.1055209306149735E-2</v>
      </c>
      <c r="CL596" s="58">
        <f t="shared" si="965"/>
        <v>1.4613988689999999</v>
      </c>
      <c r="CM596" s="42">
        <f t="shared" si="965"/>
        <v>0</v>
      </c>
      <c r="CN596" s="58">
        <f t="shared" si="965"/>
        <v>5.3386903027207278E-5</v>
      </c>
      <c r="CO596" s="42">
        <f t="shared" si="965"/>
        <v>0</v>
      </c>
      <c r="CP596" s="58">
        <f t="shared" si="965"/>
        <v>0.15132854624786163</v>
      </c>
      <c r="CQ596" s="42">
        <f t="shared" si="965"/>
        <v>9.9780901287985391E-2</v>
      </c>
      <c r="CR596" s="58">
        <f t="shared" si="965"/>
        <v>6.6823341240745737E-2</v>
      </c>
      <c r="CS596" s="42">
        <f t="shared" si="965"/>
        <v>0.59372495944081016</v>
      </c>
      <c r="CT596" s="58">
        <f t="shared" si="965"/>
        <v>7.2759082582796508E-2</v>
      </c>
      <c r="CU596" s="42">
        <f t="shared" si="965"/>
        <v>0.27072998258832692</v>
      </c>
      <c r="CV596" s="58">
        <f t="shared" si="965"/>
        <v>9.5478881686638921</v>
      </c>
      <c r="CW596" s="42">
        <f t="shared" si="965"/>
        <v>6.688528118167131</v>
      </c>
      <c r="CX596" s="58">
        <f t="shared" si="965"/>
        <v>1.8829812465386673</v>
      </c>
      <c r="CY596" s="42">
        <f t="shared" si="965"/>
        <v>2.7846993001478855</v>
      </c>
      <c r="CZ596" s="58">
        <f t="shared" si="965"/>
        <v>1.6991088118033772E-2</v>
      </c>
      <c r="DA596" s="42">
        <f t="shared" si="965"/>
        <v>3.1341972073630431E-2</v>
      </c>
      <c r="DB596" s="58">
        <f t="shared" si="965"/>
        <v>2.6558922737461561</v>
      </c>
      <c r="DC596" s="42">
        <f t="shared" si="965"/>
        <v>0</v>
      </c>
      <c r="DD596" s="59">
        <f t="shared" si="965"/>
        <v>0</v>
      </c>
      <c r="DE596" s="3"/>
    </row>
    <row r="597" spans="1:109" x14ac:dyDescent="0.35">
      <c r="A597" s="3"/>
      <c r="B597" s="3" t="s">
        <v>3894</v>
      </c>
      <c r="C597" s="39" t="s">
        <v>571</v>
      </c>
      <c r="D597" s="3" t="s">
        <v>571</v>
      </c>
      <c r="E597" s="52">
        <f t="shared" ref="E597:BP597" si="966">IF(INDEX($E$8:$CE$86,MATCH($C597,$C$8:$C$86,0),MATCH(E$540,$E$6:$CE$6,0)),E485/INDEX($E$8:$CE$86,MATCH($C597,$C$8:$C$86,0),MATCH(E$540,$E$6:$CE$6,0))*INDEX($E$8:$CE$86,MATCH($C597,$C$8:$C$86,0),MATCH(E$540,$E$6:$CE$6,0)),0)</f>
        <v>6.7984221337580197E-2</v>
      </c>
      <c r="F597" s="53">
        <f t="shared" si="966"/>
        <v>0.14761419385281252</v>
      </c>
      <c r="G597" s="53">
        <f t="shared" si="966"/>
        <v>4.8958150310368419E-3</v>
      </c>
      <c r="H597" s="53">
        <f t="shared" si="966"/>
        <v>9.0122394190756128E-2</v>
      </c>
      <c r="I597" s="53">
        <f t="shared" si="966"/>
        <v>4.3769440466151705E-4</v>
      </c>
      <c r="J597" s="54">
        <f t="shared" si="966"/>
        <v>2.9134892545012458E-2</v>
      </c>
      <c r="K597" s="54">
        <f t="shared" si="966"/>
        <v>2.5936289360638302E-2</v>
      </c>
      <c r="L597" s="54">
        <f t="shared" si="966"/>
        <v>2.1486124251920362E-2</v>
      </c>
      <c r="M597" s="54">
        <f t="shared" si="966"/>
        <v>3.6521228261992521E-3</v>
      </c>
      <c r="N597" s="53">
        <f t="shared" si="966"/>
        <v>1.2314949479595641E-2</v>
      </c>
      <c r="O597" s="53">
        <f t="shared" si="966"/>
        <v>1.2041657773156293E-3</v>
      </c>
      <c r="P597" s="53">
        <f t="shared" si="966"/>
        <v>8.1369510537708557E-3</v>
      </c>
      <c r="Q597" s="54">
        <f t="shared" si="966"/>
        <v>1.9100970719327131E-2</v>
      </c>
      <c r="R597" s="54">
        <f t="shared" si="966"/>
        <v>3.4778968926947311E-2</v>
      </c>
      <c r="S597" s="54">
        <f t="shared" si="966"/>
        <v>6.307195625365517E-3</v>
      </c>
      <c r="T597" s="54">
        <f t="shared" si="966"/>
        <v>5.8978561240829817E-3</v>
      </c>
      <c r="U597" s="53">
        <f t="shared" si="966"/>
        <v>3.5285158891815674E-2</v>
      </c>
      <c r="V597" s="53">
        <f t="shared" si="966"/>
        <v>1.1584084555211732E-2</v>
      </c>
      <c r="W597" s="53">
        <f t="shared" si="966"/>
        <v>1.2703932625331563E-8</v>
      </c>
      <c r="X597" s="58">
        <f t="shared" si="966"/>
        <v>0.44825491270823525</v>
      </c>
      <c r="Y597" s="42">
        <f t="shared" si="966"/>
        <v>4.6541366536424891E-2</v>
      </c>
      <c r="Z597" s="54">
        <f t="shared" si="966"/>
        <v>9.258251195011941E-3</v>
      </c>
      <c r="AA597" s="54">
        <f t="shared" si="966"/>
        <v>2.1201708402599103E-2</v>
      </c>
      <c r="AB597" s="54">
        <f t="shared" si="966"/>
        <v>1.2330542004623486E-2</v>
      </c>
      <c r="AC597" s="54">
        <f t="shared" si="966"/>
        <v>6.3641575444905604E-2</v>
      </c>
      <c r="AD597" s="53">
        <f t="shared" si="966"/>
        <v>4.6020665666345328E-2</v>
      </c>
      <c r="AE597" s="53">
        <f t="shared" si="966"/>
        <v>1.676899873264737E-2</v>
      </c>
      <c r="AF597" s="53">
        <f t="shared" si="966"/>
        <v>7.2949940846485234E-3</v>
      </c>
      <c r="AG597" s="53">
        <f t="shared" si="966"/>
        <v>1.3011875605109685E-3</v>
      </c>
      <c r="AH597" s="54">
        <f t="shared" si="966"/>
        <v>8.7962690406140243E-2</v>
      </c>
      <c r="AI597" s="54">
        <f t="shared" si="966"/>
        <v>3.808660070012599E-2</v>
      </c>
      <c r="AJ597" s="54">
        <f t="shared" si="966"/>
        <v>1.3726384044637644E-3</v>
      </c>
      <c r="AK597" s="54">
        <f t="shared" si="966"/>
        <v>9.2966156259505026E-3</v>
      </c>
      <c r="AL597" s="53">
        <f t="shared" si="966"/>
        <v>0.42162081714920024</v>
      </c>
      <c r="AM597" s="53">
        <f t="shared" si="966"/>
        <v>8.1272943240935008E-2</v>
      </c>
      <c r="AN597" s="53">
        <f t="shared" si="966"/>
        <v>2.7400355376820864E-2</v>
      </c>
      <c r="AO597" s="58">
        <f t="shared" si="966"/>
        <v>0.1796350311307118</v>
      </c>
      <c r="AP597" s="42">
        <f t="shared" si="966"/>
        <v>0</v>
      </c>
      <c r="AQ597" s="58">
        <f t="shared" si="966"/>
        <v>8.2368363358483307</v>
      </c>
      <c r="AR597" s="42">
        <f t="shared" si="966"/>
        <v>4.3551202190017673</v>
      </c>
      <c r="AS597" s="58">
        <f t="shared" si="966"/>
        <v>1.3100769584553122</v>
      </c>
      <c r="AT597" s="42">
        <f t="shared" si="966"/>
        <v>0</v>
      </c>
      <c r="AU597" s="58">
        <f t="shared" si="966"/>
        <v>0.14830078310369685</v>
      </c>
      <c r="AV597" s="42">
        <f t="shared" si="966"/>
        <v>0.35968567190652434</v>
      </c>
      <c r="AW597" s="58">
        <f t="shared" si="966"/>
        <v>0.28360853004041592</v>
      </c>
      <c r="AX597" s="42">
        <f t="shared" si="966"/>
        <v>1.4047811880727765</v>
      </c>
      <c r="AY597" s="58">
        <f t="shared" si="966"/>
        <v>0.77586607350498327</v>
      </c>
      <c r="AZ597" s="42">
        <f t="shared" si="966"/>
        <v>0</v>
      </c>
      <c r="BA597" s="58">
        <f t="shared" si="966"/>
        <v>0.82070810643835979</v>
      </c>
      <c r="BB597" s="42">
        <f t="shared" si="966"/>
        <v>5.4472039601495172</v>
      </c>
      <c r="BC597" s="58">
        <f t="shared" si="966"/>
        <v>0.39286977073417179</v>
      </c>
      <c r="BD597" s="42">
        <f t="shared" si="966"/>
        <v>0</v>
      </c>
      <c r="BE597" s="58">
        <f t="shared" si="966"/>
        <v>0.17529743336832954</v>
      </c>
      <c r="BF597" s="42">
        <f t="shared" si="966"/>
        <v>0.10344484840925355</v>
      </c>
      <c r="BG597" s="58">
        <f t="shared" si="966"/>
        <v>0.19607203811185239</v>
      </c>
      <c r="BH597" s="42">
        <f t="shared" si="966"/>
        <v>2.350510565288782E-3</v>
      </c>
      <c r="BI597" s="58">
        <f t="shared" si="966"/>
        <v>2.0053401045125487</v>
      </c>
      <c r="BJ597" s="42">
        <f t="shared" si="966"/>
        <v>3.6320356948704849E-2</v>
      </c>
      <c r="BK597" s="58">
        <f t="shared" si="966"/>
        <v>0.16922595279607339</v>
      </c>
      <c r="BL597" s="42">
        <f t="shared" si="966"/>
        <v>1.9351072902483675E-2</v>
      </c>
      <c r="BM597" s="58">
        <f t="shared" si="966"/>
        <v>6.8536127651812278</v>
      </c>
      <c r="BN597" s="42">
        <f t="shared" si="966"/>
        <v>0.4809042943423269</v>
      </c>
      <c r="BO597" s="58">
        <f t="shared" si="966"/>
        <v>1.9272211743721079</v>
      </c>
      <c r="BP597" s="42">
        <f t="shared" si="966"/>
        <v>0.21809407429529512</v>
      </c>
      <c r="BQ597" s="58">
        <f t="shared" ref="BQ597:DD597" si="967">IF(INDEX($E$8:$CE$86,MATCH($C597,$C$8:$C$86,0),MATCH(BQ$540,$E$6:$CE$6,0)),BQ485/INDEX($E$8:$CE$86,MATCH($C597,$C$8:$C$86,0),MATCH(BQ$540,$E$6:$CE$6,0))*INDEX($E$8:$CE$86,MATCH($C597,$C$8:$C$86,0),MATCH(BQ$540,$E$6:$CE$6,0)),0)</f>
        <v>0.79481293422663035</v>
      </c>
      <c r="BR597" s="42">
        <f t="shared" si="967"/>
        <v>0.4342622625081019</v>
      </c>
      <c r="BS597" s="58">
        <f t="shared" si="967"/>
        <v>0</v>
      </c>
      <c r="BT597" s="42">
        <f t="shared" si="967"/>
        <v>0.37090900198577015</v>
      </c>
      <c r="BU597" s="58">
        <f t="shared" si="967"/>
        <v>39.447908566690188</v>
      </c>
      <c r="BV597" s="42">
        <f t="shared" si="967"/>
        <v>1.3644610700827369</v>
      </c>
      <c r="BW597" s="58">
        <f t="shared" si="967"/>
        <v>2.3284485725637722</v>
      </c>
      <c r="BX597" s="42">
        <f t="shared" si="967"/>
        <v>21.261009335475681</v>
      </c>
      <c r="BY597" s="58">
        <f t="shared" si="967"/>
        <v>0</v>
      </c>
      <c r="BZ597" s="42">
        <f t="shared" si="967"/>
        <v>0.21120996243329265</v>
      </c>
      <c r="CA597" s="58">
        <f t="shared" si="967"/>
        <v>0.32057681532718085</v>
      </c>
      <c r="CB597" s="42">
        <f t="shared" si="967"/>
        <v>13.361813089374238</v>
      </c>
      <c r="CC597" s="58">
        <f t="shared" si="967"/>
        <v>16.124113767211732</v>
      </c>
      <c r="CD597" s="42">
        <f t="shared" si="967"/>
        <v>82.830501534537945</v>
      </c>
      <c r="CE597" s="58">
        <f t="shared" si="967"/>
        <v>39.236389219574448</v>
      </c>
      <c r="CF597" s="42">
        <f t="shared" si="967"/>
        <v>0.78563755993884565</v>
      </c>
      <c r="CG597" s="58">
        <f t="shared" si="967"/>
        <v>0.79457354278632386</v>
      </c>
      <c r="CH597" s="42">
        <f t="shared" si="967"/>
        <v>4.1153093269242582</v>
      </c>
      <c r="CI597" s="58">
        <f t="shared" si="967"/>
        <v>0.31599787322711731</v>
      </c>
      <c r="CJ597" s="42">
        <f t="shared" si="967"/>
        <v>3.1773176323996974</v>
      </c>
      <c r="CK597" s="58">
        <f t="shared" si="967"/>
        <v>0.80007498721720127</v>
      </c>
      <c r="CL597" s="42">
        <f t="shared" si="967"/>
        <v>0.88121544128997153</v>
      </c>
      <c r="CM597" s="58">
        <f t="shared" si="967"/>
        <v>0.2254631444295544</v>
      </c>
      <c r="CN597" s="42">
        <f t="shared" si="967"/>
        <v>0.33819314325628685</v>
      </c>
      <c r="CO597" s="58">
        <f t="shared" si="967"/>
        <v>0</v>
      </c>
      <c r="CP597" s="42">
        <f t="shared" si="967"/>
        <v>0.32655665212323581</v>
      </c>
      <c r="CQ597" s="58">
        <f t="shared" si="967"/>
        <v>0.46587923747848192</v>
      </c>
      <c r="CR597" s="42">
        <f t="shared" si="967"/>
        <v>0.31201713607660814</v>
      </c>
      <c r="CS597" s="58">
        <f t="shared" si="967"/>
        <v>0.67815512234789788</v>
      </c>
      <c r="CT597" s="42">
        <f t="shared" si="967"/>
        <v>1.1695262032157261</v>
      </c>
      <c r="CU597" s="58">
        <f t="shared" si="967"/>
        <v>0.6421302118111385</v>
      </c>
      <c r="CV597" s="42">
        <f t="shared" si="967"/>
        <v>52.411913348214092</v>
      </c>
      <c r="CW597" s="58">
        <f t="shared" si="967"/>
        <v>3.8438313653994758</v>
      </c>
      <c r="CX597" s="42">
        <f t="shared" si="967"/>
        <v>2.2341638274274001</v>
      </c>
      <c r="CY597" s="58">
        <f t="shared" si="967"/>
        <v>2.6562299374823919</v>
      </c>
      <c r="CZ597" s="42">
        <f t="shared" si="967"/>
        <v>3.6412203673849494E-2</v>
      </c>
      <c r="DA597" s="58">
        <f t="shared" si="967"/>
        <v>3.732658962766508E-2</v>
      </c>
      <c r="DB597" s="42">
        <f t="shared" si="967"/>
        <v>6.0177812832661317</v>
      </c>
      <c r="DC597" s="58">
        <f t="shared" si="967"/>
        <v>0</v>
      </c>
      <c r="DD597" s="60">
        <f t="shared" si="967"/>
        <v>0</v>
      </c>
      <c r="DE597" s="3"/>
    </row>
    <row r="598" spans="1:109" x14ac:dyDescent="0.35">
      <c r="A598" s="3"/>
      <c r="B598" s="3" t="s">
        <v>3895</v>
      </c>
      <c r="C598" s="39" t="s">
        <v>572</v>
      </c>
      <c r="D598" s="3" t="s">
        <v>572</v>
      </c>
      <c r="E598" s="56">
        <f t="shared" ref="E598:BP598" si="968">IF(INDEX($E$8:$CE$86,MATCH($C598,$C$8:$C$86,0),MATCH(E$540,$E$6:$CE$6,0)),E486/INDEX($E$8:$CE$86,MATCH($C598,$C$8:$C$86,0),MATCH(E$540,$E$6:$CE$6,0))*INDEX($E$8:$CE$86,MATCH($C598,$C$8:$C$86,0),MATCH(E$540,$E$6:$CE$6,0)),0)</f>
        <v>2.2198243298557054</v>
      </c>
      <c r="F598" s="54">
        <f t="shared" si="968"/>
        <v>4.819906332668058</v>
      </c>
      <c r="G598" s="54">
        <f t="shared" si="968"/>
        <v>0.1598584069442204</v>
      </c>
      <c r="H598" s="54">
        <f t="shared" si="968"/>
        <v>2.9426811008998111</v>
      </c>
      <c r="I598" s="54">
        <f t="shared" si="968"/>
        <v>1.429162045829393E-2</v>
      </c>
      <c r="J598" s="53">
        <f t="shared" si="968"/>
        <v>8.2282886294002768</v>
      </c>
      <c r="K598" s="53">
        <f t="shared" si="968"/>
        <v>7.3249377702444605</v>
      </c>
      <c r="L598" s="53">
        <f t="shared" si="968"/>
        <v>6.068120265033305</v>
      </c>
      <c r="M598" s="53">
        <f t="shared" si="968"/>
        <v>1.0314340675038058</v>
      </c>
      <c r="N598" s="54">
        <f t="shared" si="968"/>
        <v>8.3830926652026712</v>
      </c>
      <c r="O598" s="54">
        <f t="shared" si="968"/>
        <v>0.81970561976143641</v>
      </c>
      <c r="P598" s="54">
        <f t="shared" si="968"/>
        <v>5.5390251343702115</v>
      </c>
      <c r="Q598" s="53">
        <f t="shared" si="968"/>
        <v>1.3117518840279976</v>
      </c>
      <c r="R598" s="53">
        <f t="shared" si="968"/>
        <v>2.3884324354422874</v>
      </c>
      <c r="S598" s="53">
        <f t="shared" si="968"/>
        <v>0.43314425565476239</v>
      </c>
      <c r="T598" s="53">
        <f t="shared" si="968"/>
        <v>0.40503302141936631</v>
      </c>
      <c r="U598" s="54">
        <f t="shared" si="968"/>
        <v>0.47968408517472827</v>
      </c>
      <c r="V598" s="54">
        <f t="shared" si="968"/>
        <v>0.15747983506295915</v>
      </c>
      <c r="W598" s="54">
        <f t="shared" si="968"/>
        <v>1.7270360941798161E-7</v>
      </c>
      <c r="X598" s="42">
        <f t="shared" si="968"/>
        <v>3.653861537039611</v>
      </c>
      <c r="Y598" s="58">
        <f t="shared" si="968"/>
        <v>1.2487159049754748</v>
      </c>
      <c r="Z598" s="53">
        <f t="shared" si="968"/>
        <v>0.25373820692884991</v>
      </c>
      <c r="AA598" s="53">
        <f t="shared" si="968"/>
        <v>0.58106907671745112</v>
      </c>
      <c r="AB598" s="53">
        <f t="shared" si="968"/>
        <v>0.33793959062157353</v>
      </c>
      <c r="AC598" s="53">
        <f t="shared" si="968"/>
        <v>1.7442062112354082</v>
      </c>
      <c r="AD598" s="54">
        <f t="shared" si="968"/>
        <v>6.3940779269173889E-3</v>
      </c>
      <c r="AE598" s="54">
        <f t="shared" si="968"/>
        <v>2.3298725279268899E-3</v>
      </c>
      <c r="AF598" s="54">
        <f t="shared" si="968"/>
        <v>1.0135611899189697E-3</v>
      </c>
      <c r="AG598" s="54">
        <f t="shared" si="968"/>
        <v>1.8078605641567159E-4</v>
      </c>
      <c r="AH598" s="53">
        <f t="shared" si="968"/>
        <v>1.1979906326095937E-2</v>
      </c>
      <c r="AI598" s="53">
        <f t="shared" si="968"/>
        <v>5.1871299815890934E-3</v>
      </c>
      <c r="AJ598" s="53">
        <f t="shared" si="968"/>
        <v>1.869437988896461E-4</v>
      </c>
      <c r="AK598" s="53">
        <f t="shared" si="968"/>
        <v>1.2661343557635475E-3</v>
      </c>
      <c r="AL598" s="54">
        <f t="shared" si="968"/>
        <v>0</v>
      </c>
      <c r="AM598" s="54">
        <f t="shared" si="968"/>
        <v>0</v>
      </c>
      <c r="AN598" s="54">
        <f t="shared" si="968"/>
        <v>0</v>
      </c>
      <c r="AO598" s="42">
        <f t="shared" si="968"/>
        <v>1.6683585942315803E-2</v>
      </c>
      <c r="AP598" s="58">
        <f t="shared" si="968"/>
        <v>0</v>
      </c>
      <c r="AQ598" s="42">
        <f t="shared" si="968"/>
        <v>13.430572967136944</v>
      </c>
      <c r="AR598" s="58">
        <f t="shared" si="968"/>
        <v>0</v>
      </c>
      <c r="AS598" s="42">
        <f t="shared" si="968"/>
        <v>0.10676616771678951</v>
      </c>
      <c r="AT598" s="58">
        <f t="shared" si="968"/>
        <v>0</v>
      </c>
      <c r="AU598" s="42">
        <f t="shared" si="968"/>
        <v>0.15964424913713776</v>
      </c>
      <c r="AV598" s="58">
        <f t="shared" si="968"/>
        <v>0.12703269821251464</v>
      </c>
      <c r="AW598" s="42">
        <f t="shared" si="968"/>
        <v>6.6565753754159157E-2</v>
      </c>
      <c r="AX598" s="58">
        <f t="shared" si="968"/>
        <v>0.16262103250487081</v>
      </c>
      <c r="AY598" s="42">
        <f t="shared" si="968"/>
        <v>6.0487408848946857E-2</v>
      </c>
      <c r="AZ598" s="58">
        <f t="shared" si="968"/>
        <v>0.18281054734747557</v>
      </c>
      <c r="BA598" s="42">
        <f t="shared" si="968"/>
        <v>0.15297513965484918</v>
      </c>
      <c r="BB598" s="58">
        <f t="shared" si="968"/>
        <v>7.7906353410166327</v>
      </c>
      <c r="BC598" s="42">
        <f t="shared" si="968"/>
        <v>0.78590695439418345</v>
      </c>
      <c r="BD598" s="58">
        <f t="shared" si="968"/>
        <v>0.41832628195539434</v>
      </c>
      <c r="BE598" s="42">
        <f t="shared" si="968"/>
        <v>2.1703590875448131</v>
      </c>
      <c r="BF598" s="58">
        <f t="shared" si="968"/>
        <v>0.30812535503116562</v>
      </c>
      <c r="BG598" s="42">
        <f t="shared" si="968"/>
        <v>0.11153342692535712</v>
      </c>
      <c r="BH598" s="58">
        <f t="shared" si="968"/>
        <v>0</v>
      </c>
      <c r="BI598" s="42">
        <f t="shared" si="968"/>
        <v>3.1595895450766536</v>
      </c>
      <c r="BJ598" s="58">
        <f t="shared" si="968"/>
        <v>0</v>
      </c>
      <c r="BK598" s="42">
        <f t="shared" si="968"/>
        <v>0</v>
      </c>
      <c r="BL598" s="58">
        <f t="shared" si="968"/>
        <v>0</v>
      </c>
      <c r="BM598" s="42">
        <f t="shared" si="968"/>
        <v>2.7483990219139192</v>
      </c>
      <c r="BN598" s="58">
        <f t="shared" si="968"/>
        <v>0</v>
      </c>
      <c r="BO598" s="42">
        <f t="shared" si="968"/>
        <v>0</v>
      </c>
      <c r="BP598" s="58">
        <f t="shared" si="968"/>
        <v>0</v>
      </c>
      <c r="BQ598" s="42">
        <f t="shared" ref="BQ598:DD598" si="969">IF(INDEX($E$8:$CE$86,MATCH($C598,$C$8:$C$86,0),MATCH(BQ$540,$E$6:$CE$6,0)),BQ486/INDEX($E$8:$CE$86,MATCH($C598,$C$8:$C$86,0),MATCH(BQ$540,$E$6:$CE$6,0))*INDEX($E$8:$CE$86,MATCH($C598,$C$8:$C$86,0),MATCH(BQ$540,$E$6:$CE$6,0)),0)</f>
        <v>0</v>
      </c>
      <c r="BR598" s="58">
        <f t="shared" si="969"/>
        <v>0.2114216539501973</v>
      </c>
      <c r="BS598" s="42">
        <f t="shared" si="969"/>
        <v>0</v>
      </c>
      <c r="BT598" s="58">
        <f t="shared" si="969"/>
        <v>0</v>
      </c>
      <c r="BU598" s="42">
        <f t="shared" si="969"/>
        <v>0</v>
      </c>
      <c r="BV598" s="58">
        <f t="shared" si="969"/>
        <v>0.25073367052113277</v>
      </c>
      <c r="BW598" s="42">
        <f t="shared" si="969"/>
        <v>0</v>
      </c>
      <c r="BX598" s="58">
        <f t="shared" si="969"/>
        <v>29.863424598586519</v>
      </c>
      <c r="BY598" s="42">
        <f t="shared" si="969"/>
        <v>0</v>
      </c>
      <c r="BZ598" s="58">
        <f t="shared" si="969"/>
        <v>0</v>
      </c>
      <c r="CA598" s="42">
        <f t="shared" si="969"/>
        <v>0</v>
      </c>
      <c r="CB598" s="58">
        <f t="shared" si="969"/>
        <v>3.6059162750684028E-2</v>
      </c>
      <c r="CC598" s="42">
        <f t="shared" si="969"/>
        <v>0</v>
      </c>
      <c r="CD598" s="58">
        <f t="shared" si="969"/>
        <v>0</v>
      </c>
      <c r="CE598" s="42">
        <f t="shared" si="969"/>
        <v>0</v>
      </c>
      <c r="CF598" s="58">
        <f t="shared" si="969"/>
        <v>0</v>
      </c>
      <c r="CG598" s="42">
        <f t="shared" si="969"/>
        <v>0</v>
      </c>
      <c r="CH598" s="58">
        <f t="shared" si="969"/>
        <v>1.210557972014866</v>
      </c>
      <c r="CI598" s="42">
        <f t="shared" si="969"/>
        <v>0</v>
      </c>
      <c r="CJ598" s="58">
        <f t="shared" si="969"/>
        <v>0</v>
      </c>
      <c r="CK598" s="42">
        <f t="shared" si="969"/>
        <v>0</v>
      </c>
      <c r="CL598" s="58">
        <f t="shared" si="969"/>
        <v>0</v>
      </c>
      <c r="CM598" s="42">
        <f t="shared" si="969"/>
        <v>0</v>
      </c>
      <c r="CN598" s="58">
        <f t="shared" si="969"/>
        <v>0</v>
      </c>
      <c r="CO598" s="42">
        <f t="shared" si="969"/>
        <v>0</v>
      </c>
      <c r="CP598" s="58">
        <f t="shared" si="969"/>
        <v>0</v>
      </c>
      <c r="CQ598" s="42">
        <f t="shared" si="969"/>
        <v>0</v>
      </c>
      <c r="CR598" s="58">
        <f t="shared" si="969"/>
        <v>2.4163577263445087E-2</v>
      </c>
      <c r="CS598" s="42">
        <f t="shared" si="969"/>
        <v>0</v>
      </c>
      <c r="CT598" s="58">
        <f t="shared" si="969"/>
        <v>0</v>
      </c>
      <c r="CU598" s="42">
        <f t="shared" si="969"/>
        <v>0</v>
      </c>
      <c r="CV598" s="58">
        <f t="shared" si="969"/>
        <v>2.086863288028332</v>
      </c>
      <c r="CW598" s="42">
        <f t="shared" si="969"/>
        <v>0</v>
      </c>
      <c r="CX598" s="58">
        <f t="shared" si="969"/>
        <v>1.5325341463067654</v>
      </c>
      <c r="CY598" s="42">
        <f t="shared" si="969"/>
        <v>0</v>
      </c>
      <c r="CZ598" s="58">
        <f t="shared" si="969"/>
        <v>0</v>
      </c>
      <c r="DA598" s="42">
        <f t="shared" si="969"/>
        <v>0</v>
      </c>
      <c r="DB598" s="58">
        <f t="shared" si="969"/>
        <v>0</v>
      </c>
      <c r="DC598" s="42">
        <f t="shared" si="969"/>
        <v>0</v>
      </c>
      <c r="DD598" s="59">
        <f t="shared" si="969"/>
        <v>0</v>
      </c>
      <c r="DE598" s="3"/>
    </row>
    <row r="599" spans="1:109" x14ac:dyDescent="0.35">
      <c r="A599" s="3"/>
      <c r="B599" s="3" t="s">
        <v>3896</v>
      </c>
      <c r="C599" s="39" t="s">
        <v>574</v>
      </c>
      <c r="D599" s="3" t="s">
        <v>574</v>
      </c>
      <c r="E599" s="52">
        <f t="shared" ref="E599:BP599" si="970">IF(INDEX($E$8:$CE$86,MATCH($C599,$C$8:$C$86,0),MATCH(E$540,$E$6:$CE$6,0)),E487/INDEX($E$8:$CE$86,MATCH($C599,$C$8:$C$86,0),MATCH(E$540,$E$6:$CE$6,0))*INDEX($E$8:$CE$86,MATCH($C599,$C$8:$C$86,0),MATCH(E$540,$E$6:$CE$6,0)),0)</f>
        <v>0</v>
      </c>
      <c r="F599" s="53">
        <f t="shared" si="970"/>
        <v>0</v>
      </c>
      <c r="G599" s="53">
        <f t="shared" si="970"/>
        <v>0</v>
      </c>
      <c r="H599" s="53">
        <f t="shared" si="970"/>
        <v>0</v>
      </c>
      <c r="I599" s="53">
        <f t="shared" si="970"/>
        <v>0</v>
      </c>
      <c r="J599" s="54">
        <f t="shared" si="970"/>
        <v>0</v>
      </c>
      <c r="K599" s="54">
        <f t="shared" si="970"/>
        <v>0</v>
      </c>
      <c r="L599" s="54">
        <f t="shared" si="970"/>
        <v>0</v>
      </c>
      <c r="M599" s="54">
        <f t="shared" si="970"/>
        <v>0</v>
      </c>
      <c r="N599" s="53">
        <f t="shared" si="970"/>
        <v>0</v>
      </c>
      <c r="O599" s="53">
        <f t="shared" si="970"/>
        <v>0</v>
      </c>
      <c r="P599" s="53">
        <f t="shared" si="970"/>
        <v>0</v>
      </c>
      <c r="Q599" s="54">
        <f t="shared" si="970"/>
        <v>0</v>
      </c>
      <c r="R599" s="54">
        <f t="shared" si="970"/>
        <v>0</v>
      </c>
      <c r="S599" s="54">
        <f t="shared" si="970"/>
        <v>0</v>
      </c>
      <c r="T599" s="54">
        <f t="shared" si="970"/>
        <v>0</v>
      </c>
      <c r="U599" s="53">
        <f t="shared" si="970"/>
        <v>0</v>
      </c>
      <c r="V599" s="53">
        <f t="shared" si="970"/>
        <v>0</v>
      </c>
      <c r="W599" s="53">
        <f t="shared" si="970"/>
        <v>0</v>
      </c>
      <c r="X599" s="58">
        <f t="shared" si="970"/>
        <v>0</v>
      </c>
      <c r="Y599" s="42">
        <f t="shared" si="970"/>
        <v>0</v>
      </c>
      <c r="Z599" s="54">
        <f t="shared" si="970"/>
        <v>0</v>
      </c>
      <c r="AA599" s="54">
        <f t="shared" si="970"/>
        <v>0</v>
      </c>
      <c r="AB599" s="54">
        <f t="shared" si="970"/>
        <v>0</v>
      </c>
      <c r="AC599" s="54">
        <f t="shared" si="970"/>
        <v>0</v>
      </c>
      <c r="AD599" s="53">
        <f t="shared" si="970"/>
        <v>0</v>
      </c>
      <c r="AE599" s="53">
        <f t="shared" si="970"/>
        <v>0</v>
      </c>
      <c r="AF599" s="53">
        <f t="shared" si="970"/>
        <v>0</v>
      </c>
      <c r="AG599" s="53">
        <f t="shared" si="970"/>
        <v>0</v>
      </c>
      <c r="AH599" s="54">
        <f t="shared" si="970"/>
        <v>0</v>
      </c>
      <c r="AI599" s="54">
        <f t="shared" si="970"/>
        <v>0</v>
      </c>
      <c r="AJ599" s="54">
        <f t="shared" si="970"/>
        <v>0</v>
      </c>
      <c r="AK599" s="54">
        <f t="shared" si="970"/>
        <v>0</v>
      </c>
      <c r="AL599" s="53">
        <f t="shared" si="970"/>
        <v>0</v>
      </c>
      <c r="AM599" s="53">
        <f t="shared" si="970"/>
        <v>0</v>
      </c>
      <c r="AN599" s="53">
        <f t="shared" si="970"/>
        <v>0</v>
      </c>
      <c r="AO599" s="58">
        <f t="shared" si="970"/>
        <v>0</v>
      </c>
      <c r="AP599" s="42">
        <f t="shared" si="970"/>
        <v>0</v>
      </c>
      <c r="AQ599" s="58">
        <f t="shared" si="970"/>
        <v>0</v>
      </c>
      <c r="AR599" s="42">
        <f t="shared" si="970"/>
        <v>0</v>
      </c>
      <c r="AS599" s="58">
        <f t="shared" si="970"/>
        <v>0</v>
      </c>
      <c r="AT599" s="42">
        <f t="shared" si="970"/>
        <v>0</v>
      </c>
      <c r="AU599" s="58">
        <f t="shared" si="970"/>
        <v>0</v>
      </c>
      <c r="AV599" s="42">
        <f t="shared" si="970"/>
        <v>0</v>
      </c>
      <c r="AW599" s="58">
        <f t="shared" si="970"/>
        <v>0</v>
      </c>
      <c r="AX599" s="42">
        <f t="shared" si="970"/>
        <v>0</v>
      </c>
      <c r="AY599" s="58">
        <f t="shared" si="970"/>
        <v>0</v>
      </c>
      <c r="AZ599" s="42">
        <f t="shared" si="970"/>
        <v>0</v>
      </c>
      <c r="BA599" s="58">
        <f t="shared" si="970"/>
        <v>0</v>
      </c>
      <c r="BB599" s="42">
        <f t="shared" si="970"/>
        <v>0</v>
      </c>
      <c r="BC599" s="58">
        <f t="shared" si="970"/>
        <v>0</v>
      </c>
      <c r="BD599" s="42">
        <f t="shared" si="970"/>
        <v>0</v>
      </c>
      <c r="BE599" s="58">
        <f t="shared" si="970"/>
        <v>0</v>
      </c>
      <c r="BF599" s="42">
        <f t="shared" si="970"/>
        <v>0</v>
      </c>
      <c r="BG599" s="58">
        <f t="shared" si="970"/>
        <v>0</v>
      </c>
      <c r="BH599" s="42">
        <f t="shared" si="970"/>
        <v>0</v>
      </c>
      <c r="BI599" s="58">
        <f t="shared" si="970"/>
        <v>0</v>
      </c>
      <c r="BJ599" s="42">
        <f t="shared" si="970"/>
        <v>0</v>
      </c>
      <c r="BK599" s="58">
        <f t="shared" si="970"/>
        <v>0</v>
      </c>
      <c r="BL599" s="42">
        <f t="shared" si="970"/>
        <v>0</v>
      </c>
      <c r="BM599" s="58">
        <f t="shared" si="970"/>
        <v>0</v>
      </c>
      <c r="BN599" s="42">
        <f t="shared" si="970"/>
        <v>0</v>
      </c>
      <c r="BO599" s="58">
        <f t="shared" si="970"/>
        <v>0</v>
      </c>
      <c r="BP599" s="42">
        <f t="shared" si="970"/>
        <v>0</v>
      </c>
      <c r="BQ599" s="58">
        <f t="shared" ref="BQ599:DD599" si="971">IF(INDEX($E$8:$CE$86,MATCH($C599,$C$8:$C$86,0),MATCH(BQ$540,$E$6:$CE$6,0)),BQ487/INDEX($E$8:$CE$86,MATCH($C599,$C$8:$C$86,0),MATCH(BQ$540,$E$6:$CE$6,0))*INDEX($E$8:$CE$86,MATCH($C599,$C$8:$C$86,0),MATCH(BQ$540,$E$6:$CE$6,0)),0)</f>
        <v>0</v>
      </c>
      <c r="BR599" s="42">
        <f t="shared" si="971"/>
        <v>0</v>
      </c>
      <c r="BS599" s="58">
        <f t="shared" si="971"/>
        <v>0</v>
      </c>
      <c r="BT599" s="42">
        <f t="shared" si="971"/>
        <v>0</v>
      </c>
      <c r="BU599" s="58">
        <f t="shared" si="971"/>
        <v>0</v>
      </c>
      <c r="BV599" s="42">
        <f t="shared" si="971"/>
        <v>0</v>
      </c>
      <c r="BW599" s="58">
        <f t="shared" si="971"/>
        <v>0</v>
      </c>
      <c r="BX599" s="42">
        <f t="shared" si="971"/>
        <v>0</v>
      </c>
      <c r="BY599" s="58">
        <f t="shared" si="971"/>
        <v>0</v>
      </c>
      <c r="BZ599" s="42">
        <f t="shared" si="971"/>
        <v>0</v>
      </c>
      <c r="CA599" s="58">
        <f t="shared" si="971"/>
        <v>0</v>
      </c>
      <c r="CB599" s="42">
        <f t="shared" si="971"/>
        <v>0</v>
      </c>
      <c r="CC599" s="58">
        <f t="shared" si="971"/>
        <v>0</v>
      </c>
      <c r="CD599" s="42">
        <f t="shared" si="971"/>
        <v>0</v>
      </c>
      <c r="CE599" s="58">
        <f t="shared" si="971"/>
        <v>0</v>
      </c>
      <c r="CF599" s="42">
        <f t="shared" si="971"/>
        <v>0</v>
      </c>
      <c r="CG599" s="58">
        <f t="shared" si="971"/>
        <v>0</v>
      </c>
      <c r="CH599" s="42">
        <f t="shared" si="971"/>
        <v>0</v>
      </c>
      <c r="CI599" s="58">
        <f t="shared" si="971"/>
        <v>0</v>
      </c>
      <c r="CJ599" s="42">
        <f t="shared" si="971"/>
        <v>0</v>
      </c>
      <c r="CK599" s="58">
        <f t="shared" si="971"/>
        <v>0</v>
      </c>
      <c r="CL599" s="42">
        <f t="shared" si="971"/>
        <v>0</v>
      </c>
      <c r="CM599" s="58">
        <f t="shared" si="971"/>
        <v>0</v>
      </c>
      <c r="CN599" s="42">
        <f t="shared" si="971"/>
        <v>0</v>
      </c>
      <c r="CO599" s="58">
        <f t="shared" si="971"/>
        <v>0</v>
      </c>
      <c r="CP599" s="42">
        <f t="shared" si="971"/>
        <v>0</v>
      </c>
      <c r="CQ599" s="58">
        <f t="shared" si="971"/>
        <v>0</v>
      </c>
      <c r="CR599" s="42">
        <f t="shared" si="971"/>
        <v>0</v>
      </c>
      <c r="CS599" s="58">
        <f t="shared" si="971"/>
        <v>0</v>
      </c>
      <c r="CT599" s="42">
        <f t="shared" si="971"/>
        <v>0</v>
      </c>
      <c r="CU599" s="58">
        <f t="shared" si="971"/>
        <v>0</v>
      </c>
      <c r="CV599" s="42">
        <f t="shared" si="971"/>
        <v>1.7395975790792946E-3</v>
      </c>
      <c r="CW599" s="58">
        <f t="shared" si="971"/>
        <v>0</v>
      </c>
      <c r="CX599" s="42">
        <f t="shared" si="971"/>
        <v>52.373271939483601</v>
      </c>
      <c r="CY599" s="58">
        <f t="shared" si="971"/>
        <v>0</v>
      </c>
      <c r="CZ599" s="42">
        <f t="shared" si="971"/>
        <v>0</v>
      </c>
      <c r="DA599" s="58">
        <f t="shared" si="971"/>
        <v>0</v>
      </c>
      <c r="DB599" s="42">
        <f t="shared" si="971"/>
        <v>1.7579715959084165E-4</v>
      </c>
      <c r="DC599" s="58">
        <f t="shared" si="971"/>
        <v>0</v>
      </c>
      <c r="DD599" s="60">
        <f t="shared" si="971"/>
        <v>0</v>
      </c>
      <c r="DE599" s="3"/>
    </row>
    <row r="600" spans="1:109" x14ac:dyDescent="0.35">
      <c r="A600" s="3"/>
      <c r="B600" s="3" t="s">
        <v>3897</v>
      </c>
      <c r="C600" s="39" t="s">
        <v>575</v>
      </c>
      <c r="D600" s="3" t="s">
        <v>575</v>
      </c>
      <c r="E600" s="56">
        <f t="shared" ref="E600:BP600" si="972">IF(INDEX($E$8:$CE$86,MATCH($C600,$C$8:$C$86,0),MATCH(E$540,$E$6:$CE$6,0)),E488/INDEX($E$8:$CE$86,MATCH($C600,$C$8:$C$86,0),MATCH(E$540,$E$6:$CE$6,0))*INDEX($E$8:$CE$86,MATCH($C600,$C$8:$C$86,0),MATCH(E$540,$E$6:$CE$6,0)),0)</f>
        <v>0</v>
      </c>
      <c r="F600" s="54">
        <f t="shared" si="972"/>
        <v>0</v>
      </c>
      <c r="G600" s="54">
        <f t="shared" si="972"/>
        <v>0</v>
      </c>
      <c r="H600" s="54">
        <f t="shared" si="972"/>
        <v>0</v>
      </c>
      <c r="I600" s="54">
        <f t="shared" si="972"/>
        <v>0</v>
      </c>
      <c r="J600" s="53">
        <f t="shared" si="972"/>
        <v>0</v>
      </c>
      <c r="K600" s="53">
        <f t="shared" si="972"/>
        <v>0</v>
      </c>
      <c r="L600" s="53">
        <f t="shared" si="972"/>
        <v>0</v>
      </c>
      <c r="M600" s="53">
        <f t="shared" si="972"/>
        <v>0</v>
      </c>
      <c r="N600" s="54">
        <f t="shared" si="972"/>
        <v>0</v>
      </c>
      <c r="O600" s="54">
        <f t="shared" si="972"/>
        <v>0</v>
      </c>
      <c r="P600" s="54">
        <f t="shared" si="972"/>
        <v>0</v>
      </c>
      <c r="Q600" s="53">
        <f t="shared" si="972"/>
        <v>0</v>
      </c>
      <c r="R600" s="53">
        <f t="shared" si="972"/>
        <v>0</v>
      </c>
      <c r="S600" s="53">
        <f t="shared" si="972"/>
        <v>0</v>
      </c>
      <c r="T600" s="53">
        <f t="shared" si="972"/>
        <v>0</v>
      </c>
      <c r="U600" s="54">
        <f t="shared" si="972"/>
        <v>0</v>
      </c>
      <c r="V600" s="54">
        <f t="shared" si="972"/>
        <v>0</v>
      </c>
      <c r="W600" s="54">
        <f t="shared" si="972"/>
        <v>0</v>
      </c>
      <c r="X600" s="42">
        <f t="shared" si="972"/>
        <v>0</v>
      </c>
      <c r="Y600" s="58">
        <f t="shared" si="972"/>
        <v>0</v>
      </c>
      <c r="Z600" s="53">
        <f t="shared" si="972"/>
        <v>0</v>
      </c>
      <c r="AA600" s="53">
        <f t="shared" si="972"/>
        <v>0</v>
      </c>
      <c r="AB600" s="53">
        <f t="shared" si="972"/>
        <v>0</v>
      </c>
      <c r="AC600" s="53">
        <f t="shared" si="972"/>
        <v>0</v>
      </c>
      <c r="AD600" s="54">
        <f t="shared" si="972"/>
        <v>0</v>
      </c>
      <c r="AE600" s="54">
        <f t="shared" si="972"/>
        <v>0</v>
      </c>
      <c r="AF600" s="54">
        <f t="shared" si="972"/>
        <v>0</v>
      </c>
      <c r="AG600" s="54">
        <f t="shared" si="972"/>
        <v>0</v>
      </c>
      <c r="AH600" s="53">
        <f t="shared" si="972"/>
        <v>0</v>
      </c>
      <c r="AI600" s="53">
        <f t="shared" si="972"/>
        <v>0</v>
      </c>
      <c r="AJ600" s="53">
        <f t="shared" si="972"/>
        <v>0</v>
      </c>
      <c r="AK600" s="53">
        <f t="shared" si="972"/>
        <v>0</v>
      </c>
      <c r="AL600" s="54">
        <f t="shared" si="972"/>
        <v>0</v>
      </c>
      <c r="AM600" s="54">
        <f t="shared" si="972"/>
        <v>0</v>
      </c>
      <c r="AN600" s="54">
        <f t="shared" si="972"/>
        <v>0</v>
      </c>
      <c r="AO600" s="42">
        <f t="shared" si="972"/>
        <v>0</v>
      </c>
      <c r="AP600" s="58">
        <f t="shared" si="972"/>
        <v>0</v>
      </c>
      <c r="AQ600" s="42">
        <f t="shared" si="972"/>
        <v>0</v>
      </c>
      <c r="AR600" s="58">
        <f t="shared" si="972"/>
        <v>0</v>
      </c>
      <c r="AS600" s="42">
        <f t="shared" si="972"/>
        <v>0</v>
      </c>
      <c r="AT600" s="58">
        <f t="shared" si="972"/>
        <v>0</v>
      </c>
      <c r="AU600" s="42">
        <f t="shared" si="972"/>
        <v>2.4014996045250661E-2</v>
      </c>
      <c r="AV600" s="58">
        <f t="shared" si="972"/>
        <v>0</v>
      </c>
      <c r="AW600" s="42">
        <f t="shared" si="972"/>
        <v>8.1037124489802936E-2</v>
      </c>
      <c r="AX600" s="58">
        <f t="shared" si="972"/>
        <v>0</v>
      </c>
      <c r="AY600" s="42">
        <f t="shared" si="972"/>
        <v>0</v>
      </c>
      <c r="AZ600" s="58">
        <f t="shared" si="972"/>
        <v>0</v>
      </c>
      <c r="BA600" s="42">
        <f t="shared" si="972"/>
        <v>0.30876377517550135</v>
      </c>
      <c r="BB600" s="58">
        <f t="shared" si="972"/>
        <v>4.3465448109212783</v>
      </c>
      <c r="BC600" s="42">
        <f t="shared" si="972"/>
        <v>1.7715101205698951</v>
      </c>
      <c r="BD600" s="58">
        <f t="shared" si="972"/>
        <v>0</v>
      </c>
      <c r="BE600" s="42">
        <f t="shared" si="972"/>
        <v>0.16465961401440377</v>
      </c>
      <c r="BF600" s="58">
        <f t="shared" si="972"/>
        <v>2.074913238938016</v>
      </c>
      <c r="BG600" s="42">
        <f t="shared" si="972"/>
        <v>0.35687104551218524</v>
      </c>
      <c r="BH600" s="58">
        <f t="shared" si="972"/>
        <v>0</v>
      </c>
      <c r="BI600" s="42">
        <f t="shared" si="972"/>
        <v>18.669537008491538</v>
      </c>
      <c r="BJ600" s="58">
        <f t="shared" si="972"/>
        <v>2.9316671011564613E-2</v>
      </c>
      <c r="BK600" s="42">
        <f t="shared" si="972"/>
        <v>7.0249662165994096</v>
      </c>
      <c r="BL600" s="58">
        <f t="shared" si="972"/>
        <v>0</v>
      </c>
      <c r="BM600" s="42">
        <f t="shared" si="972"/>
        <v>1.9123013313860366</v>
      </c>
      <c r="BN600" s="58">
        <f t="shared" si="972"/>
        <v>0</v>
      </c>
      <c r="BO600" s="42">
        <f t="shared" si="972"/>
        <v>7.0509836624107029E-3</v>
      </c>
      <c r="BP600" s="58">
        <f t="shared" si="972"/>
        <v>1.7527021218982588</v>
      </c>
      <c r="BQ600" s="42">
        <f t="shared" ref="BQ600:DD600" si="973">IF(INDEX($E$8:$CE$86,MATCH($C600,$C$8:$C$86,0),MATCH(BQ$540,$E$6:$CE$6,0)),BQ488/INDEX($E$8:$CE$86,MATCH($C600,$C$8:$C$86,0),MATCH(BQ$540,$E$6:$CE$6,0))*INDEX($E$8:$CE$86,MATCH($C600,$C$8:$C$86,0),MATCH(BQ$540,$E$6:$CE$6,0)),0)</f>
        <v>0</v>
      </c>
      <c r="BR600" s="58">
        <f t="shared" si="973"/>
        <v>0.47468271323535927</v>
      </c>
      <c r="BS600" s="42">
        <f t="shared" si="973"/>
        <v>2.8966960428368096</v>
      </c>
      <c r="BT600" s="58">
        <f t="shared" si="973"/>
        <v>0</v>
      </c>
      <c r="BU600" s="42">
        <f t="shared" si="973"/>
        <v>0</v>
      </c>
      <c r="BV600" s="58">
        <f t="shared" si="973"/>
        <v>0.5709204863104419</v>
      </c>
      <c r="BW600" s="42">
        <f t="shared" si="973"/>
        <v>0</v>
      </c>
      <c r="BX600" s="58">
        <f t="shared" si="973"/>
        <v>29.674200201346693</v>
      </c>
      <c r="BY600" s="42">
        <f t="shared" si="973"/>
        <v>0</v>
      </c>
      <c r="BZ600" s="58">
        <f t="shared" si="973"/>
        <v>3.974288577929233</v>
      </c>
      <c r="CA600" s="42">
        <f t="shared" si="973"/>
        <v>2.0764757466155057</v>
      </c>
      <c r="CB600" s="58">
        <f t="shared" si="973"/>
        <v>1.8193595011621291</v>
      </c>
      <c r="CC600" s="42">
        <f t="shared" si="973"/>
        <v>2.7326480445298773</v>
      </c>
      <c r="CD600" s="58">
        <f t="shared" si="973"/>
        <v>24.467573671397112</v>
      </c>
      <c r="CE600" s="42">
        <f t="shared" si="973"/>
        <v>0</v>
      </c>
      <c r="CF600" s="58">
        <f t="shared" si="973"/>
        <v>0</v>
      </c>
      <c r="CG600" s="42">
        <f t="shared" si="973"/>
        <v>0</v>
      </c>
      <c r="CH600" s="58">
        <f t="shared" si="973"/>
        <v>0</v>
      </c>
      <c r="CI600" s="42">
        <f t="shared" si="973"/>
        <v>0</v>
      </c>
      <c r="CJ600" s="58">
        <f t="shared" si="973"/>
        <v>0</v>
      </c>
      <c r="CK600" s="42">
        <f t="shared" si="973"/>
        <v>0</v>
      </c>
      <c r="CL600" s="58">
        <f t="shared" si="973"/>
        <v>0</v>
      </c>
      <c r="CM600" s="42">
        <f t="shared" si="973"/>
        <v>0</v>
      </c>
      <c r="CN600" s="58">
        <f t="shared" si="973"/>
        <v>0</v>
      </c>
      <c r="CO600" s="42">
        <f t="shared" si="973"/>
        <v>0</v>
      </c>
      <c r="CP600" s="58">
        <f t="shared" si="973"/>
        <v>0</v>
      </c>
      <c r="CQ600" s="42">
        <f t="shared" si="973"/>
        <v>0</v>
      </c>
      <c r="CR600" s="58">
        <f t="shared" si="973"/>
        <v>1.2267424599031242E-2</v>
      </c>
      <c r="CS600" s="42">
        <f t="shared" si="973"/>
        <v>0.2789157448852837</v>
      </c>
      <c r="CT600" s="58">
        <f t="shared" si="973"/>
        <v>0</v>
      </c>
      <c r="CU600" s="42">
        <f t="shared" si="973"/>
        <v>0</v>
      </c>
      <c r="CV600" s="58">
        <f t="shared" si="973"/>
        <v>0.11092101500376234</v>
      </c>
      <c r="CW600" s="42">
        <f t="shared" si="973"/>
        <v>1.1449372234749011E-2</v>
      </c>
      <c r="CX600" s="58">
        <f t="shared" si="973"/>
        <v>0</v>
      </c>
      <c r="CY600" s="42">
        <f t="shared" si="973"/>
        <v>0</v>
      </c>
      <c r="CZ600" s="58">
        <f t="shared" si="973"/>
        <v>0</v>
      </c>
      <c r="DA600" s="42">
        <f t="shared" si="973"/>
        <v>0</v>
      </c>
      <c r="DB600" s="58">
        <f t="shared" si="973"/>
        <v>0</v>
      </c>
      <c r="DC600" s="42">
        <f t="shared" si="973"/>
        <v>0</v>
      </c>
      <c r="DD600" s="59">
        <f t="shared" si="973"/>
        <v>0</v>
      </c>
      <c r="DE600" s="3"/>
    </row>
    <row r="601" spans="1:109" x14ac:dyDescent="0.35">
      <c r="A601" s="3"/>
      <c r="B601" s="3" t="s">
        <v>3898</v>
      </c>
      <c r="C601" s="39" t="s">
        <v>576</v>
      </c>
      <c r="D601" s="3" t="s">
        <v>576</v>
      </c>
      <c r="E601" s="52">
        <f t="shared" ref="E601:BP601" si="974">IF(INDEX($E$8:$CE$86,MATCH($C601,$C$8:$C$86,0),MATCH(E$540,$E$6:$CE$6,0)),E489/INDEX($E$8:$CE$86,MATCH($C601,$C$8:$C$86,0),MATCH(E$540,$E$6:$CE$6,0))*INDEX($E$8:$CE$86,MATCH($C601,$C$8:$C$86,0),MATCH(E$540,$E$6:$CE$6,0)),0)</f>
        <v>0</v>
      </c>
      <c r="F601" s="53">
        <f t="shared" si="974"/>
        <v>0</v>
      </c>
      <c r="G601" s="53">
        <f t="shared" si="974"/>
        <v>0</v>
      </c>
      <c r="H601" s="53">
        <f t="shared" si="974"/>
        <v>0</v>
      </c>
      <c r="I601" s="53">
        <f t="shared" si="974"/>
        <v>0</v>
      </c>
      <c r="J601" s="54">
        <f t="shared" si="974"/>
        <v>0</v>
      </c>
      <c r="K601" s="54">
        <f t="shared" si="974"/>
        <v>0</v>
      </c>
      <c r="L601" s="54">
        <f t="shared" si="974"/>
        <v>0</v>
      </c>
      <c r="M601" s="54">
        <f t="shared" si="974"/>
        <v>0</v>
      </c>
      <c r="N601" s="53">
        <f t="shared" si="974"/>
        <v>0</v>
      </c>
      <c r="O601" s="53">
        <f t="shared" si="974"/>
        <v>0</v>
      </c>
      <c r="P601" s="53">
        <f t="shared" si="974"/>
        <v>0</v>
      </c>
      <c r="Q601" s="54">
        <f t="shared" si="974"/>
        <v>0</v>
      </c>
      <c r="R601" s="54">
        <f t="shared" si="974"/>
        <v>0</v>
      </c>
      <c r="S601" s="54">
        <f t="shared" si="974"/>
        <v>0</v>
      </c>
      <c r="T601" s="54">
        <f t="shared" si="974"/>
        <v>0</v>
      </c>
      <c r="U601" s="53">
        <f t="shared" si="974"/>
        <v>0</v>
      </c>
      <c r="V601" s="53">
        <f t="shared" si="974"/>
        <v>0</v>
      </c>
      <c r="W601" s="53">
        <f t="shared" si="974"/>
        <v>0</v>
      </c>
      <c r="X601" s="58">
        <f t="shared" si="974"/>
        <v>0</v>
      </c>
      <c r="Y601" s="42">
        <f t="shared" si="974"/>
        <v>0</v>
      </c>
      <c r="Z601" s="54">
        <f t="shared" si="974"/>
        <v>0</v>
      </c>
      <c r="AA601" s="54">
        <f t="shared" si="974"/>
        <v>0</v>
      </c>
      <c r="AB601" s="54">
        <f t="shared" si="974"/>
        <v>0</v>
      </c>
      <c r="AC601" s="54">
        <f t="shared" si="974"/>
        <v>0</v>
      </c>
      <c r="AD601" s="53">
        <f t="shared" si="974"/>
        <v>0</v>
      </c>
      <c r="AE601" s="53">
        <f t="shared" si="974"/>
        <v>0</v>
      </c>
      <c r="AF601" s="53">
        <f t="shared" si="974"/>
        <v>0</v>
      </c>
      <c r="AG601" s="53">
        <f t="shared" si="974"/>
        <v>0</v>
      </c>
      <c r="AH601" s="54">
        <f t="shared" si="974"/>
        <v>0</v>
      </c>
      <c r="AI601" s="54">
        <f t="shared" si="974"/>
        <v>0</v>
      </c>
      <c r="AJ601" s="54">
        <f t="shared" si="974"/>
        <v>0</v>
      </c>
      <c r="AK601" s="54">
        <f t="shared" si="974"/>
        <v>0</v>
      </c>
      <c r="AL601" s="53">
        <f t="shared" si="974"/>
        <v>0</v>
      </c>
      <c r="AM601" s="53">
        <f t="shared" si="974"/>
        <v>0</v>
      </c>
      <c r="AN601" s="53">
        <f t="shared" si="974"/>
        <v>0</v>
      </c>
      <c r="AO601" s="58">
        <f t="shared" si="974"/>
        <v>0</v>
      </c>
      <c r="AP601" s="42">
        <f t="shared" si="974"/>
        <v>0</v>
      </c>
      <c r="AQ601" s="58">
        <f t="shared" si="974"/>
        <v>0</v>
      </c>
      <c r="AR601" s="42">
        <f t="shared" si="974"/>
        <v>0</v>
      </c>
      <c r="AS601" s="58">
        <f t="shared" si="974"/>
        <v>0</v>
      </c>
      <c r="AT601" s="42">
        <f t="shared" si="974"/>
        <v>0</v>
      </c>
      <c r="AU601" s="58">
        <f t="shared" si="974"/>
        <v>0</v>
      </c>
      <c r="AV601" s="42">
        <f t="shared" si="974"/>
        <v>0</v>
      </c>
      <c r="AW601" s="58">
        <f t="shared" si="974"/>
        <v>0</v>
      </c>
      <c r="AX601" s="42">
        <f t="shared" si="974"/>
        <v>0</v>
      </c>
      <c r="AY601" s="58">
        <f t="shared" si="974"/>
        <v>0</v>
      </c>
      <c r="AZ601" s="42">
        <f t="shared" si="974"/>
        <v>0</v>
      </c>
      <c r="BA601" s="58">
        <f t="shared" si="974"/>
        <v>0</v>
      </c>
      <c r="BB601" s="42">
        <f t="shared" si="974"/>
        <v>0</v>
      </c>
      <c r="BC601" s="58">
        <f t="shared" si="974"/>
        <v>0</v>
      </c>
      <c r="BD601" s="42">
        <f t="shared" si="974"/>
        <v>0</v>
      </c>
      <c r="BE601" s="58">
        <f t="shared" si="974"/>
        <v>0</v>
      </c>
      <c r="BF601" s="42">
        <f t="shared" si="974"/>
        <v>0</v>
      </c>
      <c r="BG601" s="58">
        <f t="shared" si="974"/>
        <v>0</v>
      </c>
      <c r="BH601" s="42">
        <f t="shared" si="974"/>
        <v>0</v>
      </c>
      <c r="BI601" s="58">
        <f t="shared" si="974"/>
        <v>0</v>
      </c>
      <c r="BJ601" s="42">
        <f t="shared" si="974"/>
        <v>0</v>
      </c>
      <c r="BK601" s="58">
        <f t="shared" si="974"/>
        <v>0</v>
      </c>
      <c r="BL601" s="42">
        <f t="shared" si="974"/>
        <v>0</v>
      </c>
      <c r="BM601" s="58">
        <f t="shared" si="974"/>
        <v>0</v>
      </c>
      <c r="BN601" s="42">
        <f t="shared" si="974"/>
        <v>0</v>
      </c>
      <c r="BO601" s="58">
        <f t="shared" si="974"/>
        <v>0</v>
      </c>
      <c r="BP601" s="42">
        <f t="shared" si="974"/>
        <v>0</v>
      </c>
      <c r="BQ601" s="58">
        <f t="shared" ref="BQ601:DD601" si="975">IF(INDEX($E$8:$CE$86,MATCH($C601,$C$8:$C$86,0),MATCH(BQ$540,$E$6:$CE$6,0)),BQ489/INDEX($E$8:$CE$86,MATCH($C601,$C$8:$C$86,0),MATCH(BQ$540,$E$6:$CE$6,0))*INDEX($E$8:$CE$86,MATCH($C601,$C$8:$C$86,0),MATCH(BQ$540,$E$6:$CE$6,0)),0)</f>
        <v>0</v>
      </c>
      <c r="BR601" s="42">
        <f t="shared" si="975"/>
        <v>0</v>
      </c>
      <c r="BS601" s="58">
        <f t="shared" si="975"/>
        <v>0</v>
      </c>
      <c r="BT601" s="42">
        <f t="shared" si="975"/>
        <v>0</v>
      </c>
      <c r="BU601" s="58">
        <f t="shared" si="975"/>
        <v>0</v>
      </c>
      <c r="BV601" s="42">
        <f t="shared" si="975"/>
        <v>0</v>
      </c>
      <c r="BW601" s="58">
        <f t="shared" si="975"/>
        <v>0</v>
      </c>
      <c r="BX601" s="42">
        <f t="shared" si="975"/>
        <v>29.17153211759441</v>
      </c>
      <c r="BY601" s="58">
        <f t="shared" si="975"/>
        <v>0</v>
      </c>
      <c r="BZ601" s="42">
        <f t="shared" si="975"/>
        <v>0</v>
      </c>
      <c r="CA601" s="58">
        <f t="shared" si="975"/>
        <v>0</v>
      </c>
      <c r="CB601" s="42">
        <f t="shared" si="975"/>
        <v>0</v>
      </c>
      <c r="CC601" s="58">
        <f t="shared" si="975"/>
        <v>0</v>
      </c>
      <c r="CD601" s="42">
        <f t="shared" si="975"/>
        <v>0</v>
      </c>
      <c r="CE601" s="58">
        <f t="shared" si="975"/>
        <v>0</v>
      </c>
      <c r="CF601" s="42">
        <f t="shared" si="975"/>
        <v>0</v>
      </c>
      <c r="CG601" s="58">
        <f t="shared" si="975"/>
        <v>0</v>
      </c>
      <c r="CH601" s="42">
        <f t="shared" si="975"/>
        <v>0</v>
      </c>
      <c r="CI601" s="58">
        <f t="shared" si="975"/>
        <v>0</v>
      </c>
      <c r="CJ601" s="42">
        <f t="shared" si="975"/>
        <v>0</v>
      </c>
      <c r="CK601" s="58">
        <f t="shared" si="975"/>
        <v>0</v>
      </c>
      <c r="CL601" s="42">
        <f t="shared" si="975"/>
        <v>0</v>
      </c>
      <c r="CM601" s="58">
        <f t="shared" si="975"/>
        <v>0</v>
      </c>
      <c r="CN601" s="42">
        <f t="shared" si="975"/>
        <v>0</v>
      </c>
      <c r="CO601" s="58">
        <f t="shared" si="975"/>
        <v>0</v>
      </c>
      <c r="CP601" s="42">
        <f t="shared" si="975"/>
        <v>0</v>
      </c>
      <c r="CQ601" s="58">
        <f t="shared" si="975"/>
        <v>0</v>
      </c>
      <c r="CR601" s="42">
        <f t="shared" si="975"/>
        <v>0</v>
      </c>
      <c r="CS601" s="58">
        <f t="shared" si="975"/>
        <v>0</v>
      </c>
      <c r="CT601" s="42">
        <f t="shared" si="975"/>
        <v>0</v>
      </c>
      <c r="CU601" s="58">
        <f t="shared" si="975"/>
        <v>0</v>
      </c>
      <c r="CV601" s="42">
        <f t="shared" si="975"/>
        <v>0</v>
      </c>
      <c r="CW601" s="58">
        <f t="shared" si="975"/>
        <v>0</v>
      </c>
      <c r="CX601" s="42">
        <f t="shared" si="975"/>
        <v>0</v>
      </c>
      <c r="CY601" s="58">
        <f t="shared" si="975"/>
        <v>0</v>
      </c>
      <c r="CZ601" s="42">
        <f t="shared" si="975"/>
        <v>0</v>
      </c>
      <c r="DA601" s="58">
        <f t="shared" si="975"/>
        <v>0</v>
      </c>
      <c r="DB601" s="42">
        <f t="shared" si="975"/>
        <v>0</v>
      </c>
      <c r="DC601" s="58">
        <f t="shared" si="975"/>
        <v>0</v>
      </c>
      <c r="DD601" s="60">
        <f t="shared" si="975"/>
        <v>0</v>
      </c>
      <c r="DE601" s="3"/>
    </row>
    <row r="602" spans="1:109" x14ac:dyDescent="0.35">
      <c r="A602" s="3"/>
      <c r="B602" s="3" t="s">
        <v>3899</v>
      </c>
      <c r="C602" s="39" t="s">
        <v>577</v>
      </c>
      <c r="D602" s="3" t="s">
        <v>577</v>
      </c>
      <c r="E602" s="56">
        <f t="shared" ref="E602:BP602" si="976">IF(INDEX($E$8:$CE$86,MATCH($C602,$C$8:$C$86,0),MATCH(E$540,$E$6:$CE$6,0)),E490/INDEX($E$8:$CE$86,MATCH($C602,$C$8:$C$86,0),MATCH(E$540,$E$6:$CE$6,0))*INDEX($E$8:$CE$86,MATCH($C602,$C$8:$C$86,0),MATCH(E$540,$E$6:$CE$6,0)),0)</f>
        <v>0</v>
      </c>
      <c r="F602" s="54">
        <f t="shared" si="976"/>
        <v>0</v>
      </c>
      <c r="G602" s="54">
        <f t="shared" si="976"/>
        <v>0</v>
      </c>
      <c r="H602" s="54">
        <f t="shared" si="976"/>
        <v>0</v>
      </c>
      <c r="I602" s="54">
        <f t="shared" si="976"/>
        <v>0</v>
      </c>
      <c r="J602" s="53">
        <f t="shared" si="976"/>
        <v>0</v>
      </c>
      <c r="K602" s="53">
        <f t="shared" si="976"/>
        <v>0</v>
      </c>
      <c r="L602" s="53">
        <f t="shared" si="976"/>
        <v>0</v>
      </c>
      <c r="M602" s="53">
        <f t="shared" si="976"/>
        <v>0</v>
      </c>
      <c r="N602" s="54">
        <f t="shared" si="976"/>
        <v>0</v>
      </c>
      <c r="O602" s="54">
        <f t="shared" si="976"/>
        <v>0</v>
      </c>
      <c r="P602" s="54">
        <f t="shared" si="976"/>
        <v>0</v>
      </c>
      <c r="Q602" s="53">
        <f t="shared" si="976"/>
        <v>0</v>
      </c>
      <c r="R602" s="53">
        <f t="shared" si="976"/>
        <v>0</v>
      </c>
      <c r="S602" s="53">
        <f t="shared" si="976"/>
        <v>0</v>
      </c>
      <c r="T602" s="53">
        <f t="shared" si="976"/>
        <v>0</v>
      </c>
      <c r="U602" s="54">
        <f t="shared" si="976"/>
        <v>0</v>
      </c>
      <c r="V602" s="54">
        <f t="shared" si="976"/>
        <v>0</v>
      </c>
      <c r="W602" s="54">
        <f t="shared" si="976"/>
        <v>0</v>
      </c>
      <c r="X602" s="42">
        <f t="shared" si="976"/>
        <v>0</v>
      </c>
      <c r="Y602" s="58">
        <f t="shared" si="976"/>
        <v>0</v>
      </c>
      <c r="Z602" s="53">
        <f t="shared" si="976"/>
        <v>0</v>
      </c>
      <c r="AA602" s="53">
        <f t="shared" si="976"/>
        <v>0</v>
      </c>
      <c r="AB602" s="53">
        <f t="shared" si="976"/>
        <v>0</v>
      </c>
      <c r="AC602" s="53">
        <f t="shared" si="976"/>
        <v>0</v>
      </c>
      <c r="AD602" s="54">
        <f t="shared" si="976"/>
        <v>0</v>
      </c>
      <c r="AE602" s="54">
        <f t="shared" si="976"/>
        <v>0</v>
      </c>
      <c r="AF602" s="54">
        <f t="shared" si="976"/>
        <v>0</v>
      </c>
      <c r="AG602" s="54">
        <f t="shared" si="976"/>
        <v>0</v>
      </c>
      <c r="AH602" s="53">
        <f t="shared" si="976"/>
        <v>0</v>
      </c>
      <c r="AI602" s="53">
        <f t="shared" si="976"/>
        <v>0</v>
      </c>
      <c r="AJ602" s="53">
        <f t="shared" si="976"/>
        <v>0</v>
      </c>
      <c r="AK602" s="53">
        <f t="shared" si="976"/>
        <v>0</v>
      </c>
      <c r="AL602" s="54">
        <f t="shared" si="976"/>
        <v>0</v>
      </c>
      <c r="AM602" s="54">
        <f t="shared" si="976"/>
        <v>0</v>
      </c>
      <c r="AN602" s="54">
        <f t="shared" si="976"/>
        <v>0</v>
      </c>
      <c r="AO602" s="42">
        <f t="shared" si="976"/>
        <v>0</v>
      </c>
      <c r="AP602" s="58">
        <f t="shared" si="976"/>
        <v>0</v>
      </c>
      <c r="AQ602" s="42">
        <f t="shared" si="976"/>
        <v>0</v>
      </c>
      <c r="AR602" s="58">
        <f t="shared" si="976"/>
        <v>0</v>
      </c>
      <c r="AS602" s="42">
        <f t="shared" si="976"/>
        <v>0</v>
      </c>
      <c r="AT602" s="58">
        <f t="shared" si="976"/>
        <v>0</v>
      </c>
      <c r="AU602" s="42">
        <f t="shared" si="976"/>
        <v>0.32805347416076214</v>
      </c>
      <c r="AV602" s="58">
        <f t="shared" si="976"/>
        <v>0</v>
      </c>
      <c r="AW602" s="42">
        <f t="shared" si="976"/>
        <v>0</v>
      </c>
      <c r="AX602" s="58">
        <f t="shared" si="976"/>
        <v>0</v>
      </c>
      <c r="AY602" s="42">
        <f t="shared" si="976"/>
        <v>0</v>
      </c>
      <c r="AZ602" s="58">
        <f t="shared" si="976"/>
        <v>0</v>
      </c>
      <c r="BA602" s="42">
        <f t="shared" si="976"/>
        <v>0</v>
      </c>
      <c r="BB602" s="58">
        <f t="shared" si="976"/>
        <v>0</v>
      </c>
      <c r="BC602" s="42">
        <f t="shared" si="976"/>
        <v>0</v>
      </c>
      <c r="BD602" s="58">
        <f t="shared" si="976"/>
        <v>0</v>
      </c>
      <c r="BE602" s="42">
        <f t="shared" si="976"/>
        <v>0</v>
      </c>
      <c r="BF602" s="58">
        <f t="shared" si="976"/>
        <v>0</v>
      </c>
      <c r="BG602" s="42">
        <f t="shared" si="976"/>
        <v>0</v>
      </c>
      <c r="BH602" s="58">
        <f t="shared" si="976"/>
        <v>0</v>
      </c>
      <c r="BI602" s="42">
        <f t="shared" si="976"/>
        <v>0</v>
      </c>
      <c r="BJ602" s="58">
        <f t="shared" si="976"/>
        <v>0</v>
      </c>
      <c r="BK602" s="42">
        <f t="shared" si="976"/>
        <v>0</v>
      </c>
      <c r="BL602" s="58">
        <f t="shared" si="976"/>
        <v>0</v>
      </c>
      <c r="BM602" s="42">
        <f t="shared" si="976"/>
        <v>0</v>
      </c>
      <c r="BN602" s="58">
        <f t="shared" si="976"/>
        <v>0</v>
      </c>
      <c r="BO602" s="42">
        <f t="shared" si="976"/>
        <v>0</v>
      </c>
      <c r="BP602" s="58">
        <f t="shared" si="976"/>
        <v>0</v>
      </c>
      <c r="BQ602" s="42">
        <f t="shared" ref="BQ602:DD602" si="977">IF(INDEX($E$8:$CE$86,MATCH($C602,$C$8:$C$86,0),MATCH(BQ$540,$E$6:$CE$6,0)),BQ490/INDEX($E$8:$CE$86,MATCH($C602,$C$8:$C$86,0),MATCH(BQ$540,$E$6:$CE$6,0))*INDEX($E$8:$CE$86,MATCH($C602,$C$8:$C$86,0),MATCH(BQ$540,$E$6:$CE$6,0)),0)</f>
        <v>0</v>
      </c>
      <c r="BR602" s="58">
        <f t="shared" si="977"/>
        <v>0</v>
      </c>
      <c r="BS602" s="42">
        <f t="shared" si="977"/>
        <v>0</v>
      </c>
      <c r="BT602" s="58">
        <f t="shared" si="977"/>
        <v>0</v>
      </c>
      <c r="BU602" s="42">
        <f t="shared" si="977"/>
        <v>5.1897293125231911</v>
      </c>
      <c r="BV602" s="58">
        <f t="shared" si="977"/>
        <v>0</v>
      </c>
      <c r="BW602" s="42">
        <f t="shared" si="977"/>
        <v>0</v>
      </c>
      <c r="BX602" s="58">
        <f t="shared" si="977"/>
        <v>115.99666102717697</v>
      </c>
      <c r="BY602" s="42">
        <f t="shared" si="977"/>
        <v>0</v>
      </c>
      <c r="BZ602" s="58">
        <f t="shared" si="977"/>
        <v>0</v>
      </c>
      <c r="CA602" s="42">
        <f t="shared" si="977"/>
        <v>0</v>
      </c>
      <c r="CB602" s="58">
        <f t="shared" si="977"/>
        <v>3.8305493715473343E-2</v>
      </c>
      <c r="CC602" s="42">
        <f t="shared" si="977"/>
        <v>4.9142290295770232</v>
      </c>
      <c r="CD602" s="58">
        <f t="shared" si="977"/>
        <v>0</v>
      </c>
      <c r="CE602" s="42">
        <f t="shared" si="977"/>
        <v>0</v>
      </c>
      <c r="CF602" s="58">
        <f t="shared" si="977"/>
        <v>0</v>
      </c>
      <c r="CG602" s="42">
        <f t="shared" si="977"/>
        <v>0</v>
      </c>
      <c r="CH602" s="58">
        <f t="shared" si="977"/>
        <v>0</v>
      </c>
      <c r="CI602" s="42">
        <f t="shared" si="977"/>
        <v>0</v>
      </c>
      <c r="CJ602" s="58">
        <f t="shared" si="977"/>
        <v>0</v>
      </c>
      <c r="CK602" s="42">
        <f t="shared" si="977"/>
        <v>0</v>
      </c>
      <c r="CL602" s="58">
        <f t="shared" si="977"/>
        <v>0</v>
      </c>
      <c r="CM602" s="42">
        <f t="shared" si="977"/>
        <v>0</v>
      </c>
      <c r="CN602" s="58">
        <f t="shared" si="977"/>
        <v>0</v>
      </c>
      <c r="CO602" s="42">
        <f t="shared" si="977"/>
        <v>0</v>
      </c>
      <c r="CP602" s="58">
        <f t="shared" si="977"/>
        <v>0</v>
      </c>
      <c r="CQ602" s="42">
        <f t="shared" si="977"/>
        <v>0</v>
      </c>
      <c r="CR602" s="58">
        <f t="shared" si="977"/>
        <v>3.604932793562203E-2</v>
      </c>
      <c r="CS602" s="42">
        <f t="shared" si="977"/>
        <v>0</v>
      </c>
      <c r="CT602" s="58">
        <f t="shared" si="977"/>
        <v>0</v>
      </c>
      <c r="CU602" s="42">
        <f t="shared" si="977"/>
        <v>0</v>
      </c>
      <c r="CV602" s="58">
        <f t="shared" si="977"/>
        <v>0</v>
      </c>
      <c r="CW602" s="42">
        <f t="shared" si="977"/>
        <v>0</v>
      </c>
      <c r="CX602" s="58">
        <f t="shared" si="977"/>
        <v>0</v>
      </c>
      <c r="CY602" s="42">
        <f t="shared" si="977"/>
        <v>0</v>
      </c>
      <c r="CZ602" s="58">
        <f t="shared" si="977"/>
        <v>0</v>
      </c>
      <c r="DA602" s="42">
        <f t="shared" si="977"/>
        <v>0</v>
      </c>
      <c r="DB602" s="58">
        <f t="shared" si="977"/>
        <v>0</v>
      </c>
      <c r="DC602" s="42">
        <f t="shared" si="977"/>
        <v>0</v>
      </c>
      <c r="DD602" s="59">
        <f t="shared" si="977"/>
        <v>0</v>
      </c>
      <c r="DE602" s="3"/>
    </row>
    <row r="603" spans="1:109" x14ac:dyDescent="0.35">
      <c r="A603" s="3"/>
      <c r="B603" s="3" t="s">
        <v>3900</v>
      </c>
      <c r="C603" s="39" t="s">
        <v>578</v>
      </c>
      <c r="D603" s="3" t="s">
        <v>578</v>
      </c>
      <c r="E603" s="52">
        <f t="shared" ref="E603:BP603" si="978">IF(INDEX($E$8:$CE$86,MATCH($C603,$C$8:$C$86,0),MATCH(E$540,$E$6:$CE$6,0)),E491/INDEX($E$8:$CE$86,MATCH($C603,$C$8:$C$86,0),MATCH(E$540,$E$6:$CE$6,0))*INDEX($E$8:$CE$86,MATCH($C603,$C$8:$C$86,0),MATCH(E$540,$E$6:$CE$6,0)),0)</f>
        <v>0</v>
      </c>
      <c r="F603" s="53">
        <f t="shared" si="978"/>
        <v>0</v>
      </c>
      <c r="G603" s="53">
        <f t="shared" si="978"/>
        <v>0</v>
      </c>
      <c r="H603" s="53">
        <f t="shared" si="978"/>
        <v>0</v>
      </c>
      <c r="I603" s="53">
        <f t="shared" si="978"/>
        <v>0</v>
      </c>
      <c r="J603" s="54">
        <f t="shared" si="978"/>
        <v>0</v>
      </c>
      <c r="K603" s="54">
        <f t="shared" si="978"/>
        <v>0</v>
      </c>
      <c r="L603" s="54">
        <f t="shared" si="978"/>
        <v>0</v>
      </c>
      <c r="M603" s="54">
        <f t="shared" si="978"/>
        <v>0</v>
      </c>
      <c r="N603" s="53">
        <f t="shared" si="978"/>
        <v>0</v>
      </c>
      <c r="O603" s="53">
        <f t="shared" si="978"/>
        <v>0</v>
      </c>
      <c r="P603" s="53">
        <f t="shared" si="978"/>
        <v>0</v>
      </c>
      <c r="Q603" s="54">
        <f t="shared" si="978"/>
        <v>0</v>
      </c>
      <c r="R603" s="54">
        <f t="shared" si="978"/>
        <v>0</v>
      </c>
      <c r="S603" s="54">
        <f t="shared" si="978"/>
        <v>0</v>
      </c>
      <c r="T603" s="54">
        <f t="shared" si="978"/>
        <v>0</v>
      </c>
      <c r="U603" s="53">
        <f t="shared" si="978"/>
        <v>0</v>
      </c>
      <c r="V603" s="53">
        <f t="shared" si="978"/>
        <v>0</v>
      </c>
      <c r="W603" s="53">
        <f t="shared" si="978"/>
        <v>0</v>
      </c>
      <c r="X603" s="58">
        <f t="shared" si="978"/>
        <v>0</v>
      </c>
      <c r="Y603" s="42">
        <f t="shared" si="978"/>
        <v>0</v>
      </c>
      <c r="Z603" s="54">
        <f t="shared" si="978"/>
        <v>0</v>
      </c>
      <c r="AA603" s="54">
        <f t="shared" si="978"/>
        <v>0</v>
      </c>
      <c r="AB603" s="54">
        <f t="shared" si="978"/>
        <v>0</v>
      </c>
      <c r="AC603" s="54">
        <f t="shared" si="978"/>
        <v>0</v>
      </c>
      <c r="AD603" s="53">
        <f t="shared" si="978"/>
        <v>0</v>
      </c>
      <c r="AE603" s="53">
        <f t="shared" si="978"/>
        <v>0</v>
      </c>
      <c r="AF603" s="53">
        <f t="shared" si="978"/>
        <v>0</v>
      </c>
      <c r="AG603" s="53">
        <f t="shared" si="978"/>
        <v>0</v>
      </c>
      <c r="AH603" s="54">
        <f t="shared" si="978"/>
        <v>0</v>
      </c>
      <c r="AI603" s="54">
        <f t="shared" si="978"/>
        <v>0</v>
      </c>
      <c r="AJ603" s="54">
        <f t="shared" si="978"/>
        <v>0</v>
      </c>
      <c r="AK603" s="54">
        <f t="shared" si="978"/>
        <v>0</v>
      </c>
      <c r="AL603" s="53">
        <f t="shared" si="978"/>
        <v>0</v>
      </c>
      <c r="AM603" s="53">
        <f t="shared" si="978"/>
        <v>0</v>
      </c>
      <c r="AN603" s="53">
        <f t="shared" si="978"/>
        <v>0</v>
      </c>
      <c r="AO603" s="58">
        <f t="shared" si="978"/>
        <v>0</v>
      </c>
      <c r="AP603" s="42">
        <f t="shared" si="978"/>
        <v>0</v>
      </c>
      <c r="AQ603" s="58">
        <f t="shared" si="978"/>
        <v>0</v>
      </c>
      <c r="AR603" s="42">
        <f t="shared" si="978"/>
        <v>0</v>
      </c>
      <c r="AS603" s="58">
        <f t="shared" si="978"/>
        <v>0</v>
      </c>
      <c r="AT603" s="42">
        <f t="shared" si="978"/>
        <v>0</v>
      </c>
      <c r="AU603" s="58">
        <f t="shared" si="978"/>
        <v>0</v>
      </c>
      <c r="AV603" s="42">
        <f t="shared" si="978"/>
        <v>0</v>
      </c>
      <c r="AW603" s="58">
        <f t="shared" si="978"/>
        <v>0</v>
      </c>
      <c r="AX603" s="42">
        <f t="shared" si="978"/>
        <v>0</v>
      </c>
      <c r="AY603" s="58">
        <f t="shared" si="978"/>
        <v>0</v>
      </c>
      <c r="AZ603" s="42">
        <f t="shared" si="978"/>
        <v>0</v>
      </c>
      <c r="BA603" s="58">
        <f t="shared" si="978"/>
        <v>0</v>
      </c>
      <c r="BB603" s="42">
        <f t="shared" si="978"/>
        <v>0</v>
      </c>
      <c r="BC603" s="58">
        <f t="shared" si="978"/>
        <v>0</v>
      </c>
      <c r="BD603" s="42">
        <f t="shared" si="978"/>
        <v>0</v>
      </c>
      <c r="BE603" s="58">
        <f t="shared" si="978"/>
        <v>0</v>
      </c>
      <c r="BF603" s="42">
        <f t="shared" si="978"/>
        <v>0</v>
      </c>
      <c r="BG603" s="58">
        <f t="shared" si="978"/>
        <v>0</v>
      </c>
      <c r="BH603" s="42">
        <f t="shared" si="978"/>
        <v>0</v>
      </c>
      <c r="BI603" s="58">
        <f t="shared" si="978"/>
        <v>0</v>
      </c>
      <c r="BJ603" s="42">
        <f t="shared" si="978"/>
        <v>0</v>
      </c>
      <c r="BK603" s="58">
        <f t="shared" si="978"/>
        <v>0</v>
      </c>
      <c r="BL603" s="42">
        <f t="shared" si="978"/>
        <v>0</v>
      </c>
      <c r="BM603" s="58">
        <f t="shared" si="978"/>
        <v>0</v>
      </c>
      <c r="BN603" s="42">
        <f t="shared" si="978"/>
        <v>0</v>
      </c>
      <c r="BO603" s="58">
        <f t="shared" si="978"/>
        <v>0</v>
      </c>
      <c r="BP603" s="42">
        <f t="shared" si="978"/>
        <v>0</v>
      </c>
      <c r="BQ603" s="58">
        <f t="shared" ref="BQ603:DD603" si="979">IF(INDEX($E$8:$CE$86,MATCH($C603,$C$8:$C$86,0),MATCH(BQ$540,$E$6:$CE$6,0)),BQ491/INDEX($E$8:$CE$86,MATCH($C603,$C$8:$C$86,0),MATCH(BQ$540,$E$6:$CE$6,0))*INDEX($E$8:$CE$86,MATCH($C603,$C$8:$C$86,0),MATCH(BQ$540,$E$6:$CE$6,0)),0)</f>
        <v>0</v>
      </c>
      <c r="BR603" s="42">
        <f t="shared" si="979"/>
        <v>0</v>
      </c>
      <c r="BS603" s="58">
        <f t="shared" si="979"/>
        <v>0</v>
      </c>
      <c r="BT603" s="42">
        <f t="shared" si="979"/>
        <v>0</v>
      </c>
      <c r="BU603" s="58">
        <f t="shared" si="979"/>
        <v>0</v>
      </c>
      <c r="BV603" s="42">
        <f t="shared" si="979"/>
        <v>0</v>
      </c>
      <c r="BW603" s="58">
        <f t="shared" si="979"/>
        <v>0</v>
      </c>
      <c r="BX603" s="42">
        <f t="shared" si="979"/>
        <v>45.595832023180968</v>
      </c>
      <c r="BY603" s="58">
        <f t="shared" si="979"/>
        <v>0</v>
      </c>
      <c r="BZ603" s="42">
        <f t="shared" si="979"/>
        <v>0</v>
      </c>
      <c r="CA603" s="58">
        <f t="shared" si="979"/>
        <v>0</v>
      </c>
      <c r="CB603" s="42">
        <f t="shared" si="979"/>
        <v>0.21893900992353282</v>
      </c>
      <c r="CC603" s="58">
        <f t="shared" si="979"/>
        <v>0</v>
      </c>
      <c r="CD603" s="42">
        <f t="shared" si="979"/>
        <v>0</v>
      </c>
      <c r="CE603" s="58">
        <f t="shared" si="979"/>
        <v>0</v>
      </c>
      <c r="CF603" s="42">
        <f t="shared" si="979"/>
        <v>0</v>
      </c>
      <c r="CG603" s="58">
        <f t="shared" si="979"/>
        <v>0</v>
      </c>
      <c r="CH603" s="42">
        <f t="shared" si="979"/>
        <v>0.72990094275921591</v>
      </c>
      <c r="CI603" s="58">
        <f t="shared" si="979"/>
        <v>0</v>
      </c>
      <c r="CJ603" s="42">
        <f t="shared" si="979"/>
        <v>0</v>
      </c>
      <c r="CK603" s="58">
        <f t="shared" si="979"/>
        <v>0</v>
      </c>
      <c r="CL603" s="42">
        <f t="shared" si="979"/>
        <v>0</v>
      </c>
      <c r="CM603" s="58">
        <f t="shared" si="979"/>
        <v>0</v>
      </c>
      <c r="CN603" s="42">
        <f t="shared" si="979"/>
        <v>0</v>
      </c>
      <c r="CO603" s="58">
        <f t="shared" si="979"/>
        <v>0</v>
      </c>
      <c r="CP603" s="42">
        <f t="shared" si="979"/>
        <v>0</v>
      </c>
      <c r="CQ603" s="58">
        <f t="shared" si="979"/>
        <v>0</v>
      </c>
      <c r="CR603" s="42">
        <f t="shared" si="979"/>
        <v>3.1474755244866898E-2</v>
      </c>
      <c r="CS603" s="58">
        <f t="shared" si="979"/>
        <v>0</v>
      </c>
      <c r="CT603" s="42">
        <f t="shared" si="979"/>
        <v>0</v>
      </c>
      <c r="CU603" s="58">
        <f t="shared" si="979"/>
        <v>0</v>
      </c>
      <c r="CV603" s="42">
        <f t="shared" si="979"/>
        <v>0</v>
      </c>
      <c r="CW603" s="58">
        <f t="shared" si="979"/>
        <v>0</v>
      </c>
      <c r="CX603" s="42">
        <f t="shared" si="979"/>
        <v>0</v>
      </c>
      <c r="CY603" s="58">
        <f t="shared" si="979"/>
        <v>0</v>
      </c>
      <c r="CZ603" s="42">
        <f t="shared" si="979"/>
        <v>0</v>
      </c>
      <c r="DA603" s="58">
        <f t="shared" si="979"/>
        <v>0</v>
      </c>
      <c r="DB603" s="42">
        <f t="shared" si="979"/>
        <v>0</v>
      </c>
      <c r="DC603" s="58">
        <f t="shared" si="979"/>
        <v>0</v>
      </c>
      <c r="DD603" s="60">
        <f t="shared" si="979"/>
        <v>0</v>
      </c>
      <c r="DE603" s="3"/>
    </row>
    <row r="604" spans="1:109" x14ac:dyDescent="0.35">
      <c r="A604" s="3"/>
      <c r="B604" s="3" t="s">
        <v>3901</v>
      </c>
      <c r="C604" s="39" t="s">
        <v>579</v>
      </c>
      <c r="D604" s="3" t="s">
        <v>579</v>
      </c>
      <c r="E604" s="56">
        <f t="shared" ref="E604:BP604" si="980">IF(INDEX($E$8:$CE$86,MATCH($C604,$C$8:$C$86,0),MATCH(E$540,$E$6:$CE$6,0)),E492/INDEX($E$8:$CE$86,MATCH($C604,$C$8:$C$86,0),MATCH(E$540,$E$6:$CE$6,0))*INDEX($E$8:$CE$86,MATCH($C604,$C$8:$C$86,0),MATCH(E$540,$E$6:$CE$6,0)),0)</f>
        <v>0</v>
      </c>
      <c r="F604" s="54">
        <f t="shared" si="980"/>
        <v>0</v>
      </c>
      <c r="G604" s="54">
        <f t="shared" si="980"/>
        <v>0</v>
      </c>
      <c r="H604" s="54">
        <f t="shared" si="980"/>
        <v>0</v>
      </c>
      <c r="I604" s="54">
        <f t="shared" si="980"/>
        <v>0</v>
      </c>
      <c r="J604" s="53">
        <f t="shared" si="980"/>
        <v>0</v>
      </c>
      <c r="K604" s="53">
        <f t="shared" si="980"/>
        <v>0</v>
      </c>
      <c r="L604" s="53">
        <f t="shared" si="980"/>
        <v>0</v>
      </c>
      <c r="M604" s="53">
        <f t="shared" si="980"/>
        <v>0</v>
      </c>
      <c r="N604" s="54">
        <f t="shared" si="980"/>
        <v>0</v>
      </c>
      <c r="O604" s="54">
        <f t="shared" si="980"/>
        <v>0</v>
      </c>
      <c r="P604" s="54">
        <f t="shared" si="980"/>
        <v>0</v>
      </c>
      <c r="Q604" s="53">
        <f t="shared" si="980"/>
        <v>0</v>
      </c>
      <c r="R604" s="53">
        <f t="shared" si="980"/>
        <v>0</v>
      </c>
      <c r="S604" s="53">
        <f t="shared" si="980"/>
        <v>0</v>
      </c>
      <c r="T604" s="53">
        <f t="shared" si="980"/>
        <v>0</v>
      </c>
      <c r="U604" s="54">
        <f t="shared" si="980"/>
        <v>0</v>
      </c>
      <c r="V604" s="54">
        <f t="shared" si="980"/>
        <v>0</v>
      </c>
      <c r="W604" s="54">
        <f t="shared" si="980"/>
        <v>0</v>
      </c>
      <c r="X604" s="42">
        <f t="shared" si="980"/>
        <v>0</v>
      </c>
      <c r="Y604" s="58">
        <f t="shared" si="980"/>
        <v>0</v>
      </c>
      <c r="Z604" s="53">
        <f t="shared" si="980"/>
        <v>0</v>
      </c>
      <c r="AA604" s="53">
        <f t="shared" si="980"/>
        <v>0</v>
      </c>
      <c r="AB604" s="53">
        <f t="shared" si="980"/>
        <v>0</v>
      </c>
      <c r="AC604" s="53">
        <f t="shared" si="980"/>
        <v>0</v>
      </c>
      <c r="AD604" s="54">
        <f t="shared" si="980"/>
        <v>0</v>
      </c>
      <c r="AE604" s="54">
        <f t="shared" si="980"/>
        <v>0</v>
      </c>
      <c r="AF604" s="54">
        <f t="shared" si="980"/>
        <v>0</v>
      </c>
      <c r="AG604" s="54">
        <f t="shared" si="980"/>
        <v>0</v>
      </c>
      <c r="AH604" s="53">
        <f t="shared" si="980"/>
        <v>0</v>
      </c>
      <c r="AI604" s="53">
        <f t="shared" si="980"/>
        <v>0</v>
      </c>
      <c r="AJ604" s="53">
        <f t="shared" si="980"/>
        <v>0</v>
      </c>
      <c r="AK604" s="53">
        <f t="shared" si="980"/>
        <v>0</v>
      </c>
      <c r="AL604" s="54">
        <f t="shared" si="980"/>
        <v>0</v>
      </c>
      <c r="AM604" s="54">
        <f t="shared" si="980"/>
        <v>0</v>
      </c>
      <c r="AN604" s="54">
        <f t="shared" si="980"/>
        <v>0</v>
      </c>
      <c r="AO604" s="42">
        <f t="shared" si="980"/>
        <v>0</v>
      </c>
      <c r="AP604" s="58">
        <f t="shared" si="980"/>
        <v>0</v>
      </c>
      <c r="AQ604" s="42">
        <f t="shared" si="980"/>
        <v>0.20389148458022532</v>
      </c>
      <c r="AR604" s="58">
        <f t="shared" si="980"/>
        <v>0</v>
      </c>
      <c r="AS604" s="42">
        <f t="shared" si="980"/>
        <v>0</v>
      </c>
      <c r="AT604" s="58">
        <f t="shared" si="980"/>
        <v>0</v>
      </c>
      <c r="AU604" s="42">
        <f t="shared" si="980"/>
        <v>0</v>
      </c>
      <c r="AV604" s="58">
        <f t="shared" si="980"/>
        <v>0</v>
      </c>
      <c r="AW604" s="42">
        <f t="shared" si="980"/>
        <v>0</v>
      </c>
      <c r="AX604" s="58">
        <f t="shared" si="980"/>
        <v>0</v>
      </c>
      <c r="AY604" s="42">
        <f t="shared" si="980"/>
        <v>0</v>
      </c>
      <c r="AZ604" s="58">
        <f t="shared" si="980"/>
        <v>0</v>
      </c>
      <c r="BA604" s="42">
        <f t="shared" si="980"/>
        <v>0</v>
      </c>
      <c r="BB604" s="58">
        <f t="shared" si="980"/>
        <v>0</v>
      </c>
      <c r="BC604" s="42">
        <f t="shared" si="980"/>
        <v>0</v>
      </c>
      <c r="BD604" s="58">
        <f t="shared" si="980"/>
        <v>0</v>
      </c>
      <c r="BE604" s="42">
        <f t="shared" si="980"/>
        <v>0</v>
      </c>
      <c r="BF604" s="58">
        <f t="shared" si="980"/>
        <v>0</v>
      </c>
      <c r="BG604" s="42">
        <f t="shared" si="980"/>
        <v>0</v>
      </c>
      <c r="BH604" s="58">
        <f t="shared" si="980"/>
        <v>0</v>
      </c>
      <c r="BI604" s="42">
        <f t="shared" si="980"/>
        <v>0</v>
      </c>
      <c r="BJ604" s="58">
        <f t="shared" si="980"/>
        <v>0</v>
      </c>
      <c r="BK604" s="42">
        <f t="shared" si="980"/>
        <v>0</v>
      </c>
      <c r="BL604" s="58">
        <f t="shared" si="980"/>
        <v>0</v>
      </c>
      <c r="BM604" s="42">
        <f t="shared" si="980"/>
        <v>6.0676628470178722</v>
      </c>
      <c r="BN604" s="58">
        <f t="shared" si="980"/>
        <v>0</v>
      </c>
      <c r="BO604" s="42">
        <f t="shared" si="980"/>
        <v>40.487632586813852</v>
      </c>
      <c r="BP604" s="58">
        <f t="shared" si="980"/>
        <v>0</v>
      </c>
      <c r="BQ604" s="42">
        <f t="shared" ref="BQ604:DD604" si="981">IF(INDEX($E$8:$CE$86,MATCH($C604,$C$8:$C$86,0),MATCH(BQ$540,$E$6:$CE$6,0)),BQ492/INDEX($E$8:$CE$86,MATCH($C604,$C$8:$C$86,0),MATCH(BQ$540,$E$6:$CE$6,0))*INDEX($E$8:$CE$86,MATCH($C604,$C$8:$C$86,0),MATCH(BQ$540,$E$6:$CE$6,0)),0)</f>
        <v>0.63942575294075921</v>
      </c>
      <c r="BR604" s="58">
        <f t="shared" si="981"/>
        <v>3.5328306624880533E-2</v>
      </c>
      <c r="BS604" s="42">
        <f t="shared" si="981"/>
        <v>0.32575389950330536</v>
      </c>
      <c r="BT604" s="58">
        <f t="shared" si="981"/>
        <v>0</v>
      </c>
      <c r="BU604" s="42">
        <f t="shared" si="981"/>
        <v>5.3698937187190658</v>
      </c>
      <c r="BV604" s="58">
        <f t="shared" si="981"/>
        <v>0</v>
      </c>
      <c r="BW604" s="42">
        <f t="shared" si="981"/>
        <v>0</v>
      </c>
      <c r="BX604" s="58">
        <f t="shared" si="981"/>
        <v>191.19917936456247</v>
      </c>
      <c r="BY604" s="42">
        <f t="shared" si="981"/>
        <v>0</v>
      </c>
      <c r="BZ604" s="58">
        <f t="shared" si="981"/>
        <v>0</v>
      </c>
      <c r="CA604" s="42">
        <f t="shared" si="981"/>
        <v>0</v>
      </c>
      <c r="CB604" s="58">
        <f t="shared" si="981"/>
        <v>7.2220654978179658E-2</v>
      </c>
      <c r="CC604" s="42">
        <f t="shared" si="981"/>
        <v>0</v>
      </c>
      <c r="CD604" s="58">
        <f t="shared" si="981"/>
        <v>0</v>
      </c>
      <c r="CE604" s="42">
        <f t="shared" si="981"/>
        <v>0</v>
      </c>
      <c r="CF604" s="58">
        <f t="shared" si="981"/>
        <v>0</v>
      </c>
      <c r="CG604" s="42">
        <f t="shared" si="981"/>
        <v>0</v>
      </c>
      <c r="CH604" s="58">
        <f t="shared" si="981"/>
        <v>0</v>
      </c>
      <c r="CI604" s="42">
        <f t="shared" si="981"/>
        <v>0</v>
      </c>
      <c r="CJ604" s="58">
        <f t="shared" si="981"/>
        <v>0</v>
      </c>
      <c r="CK604" s="42">
        <f t="shared" si="981"/>
        <v>0</v>
      </c>
      <c r="CL604" s="58">
        <f t="shared" si="981"/>
        <v>0</v>
      </c>
      <c r="CM604" s="42">
        <f t="shared" si="981"/>
        <v>0</v>
      </c>
      <c r="CN604" s="58">
        <f t="shared" si="981"/>
        <v>0</v>
      </c>
      <c r="CO604" s="42">
        <f t="shared" si="981"/>
        <v>0</v>
      </c>
      <c r="CP604" s="58">
        <f t="shared" si="981"/>
        <v>0</v>
      </c>
      <c r="CQ604" s="42">
        <f t="shared" si="981"/>
        <v>0</v>
      </c>
      <c r="CR604" s="58">
        <f t="shared" si="981"/>
        <v>8.2911608022715383E-2</v>
      </c>
      <c r="CS604" s="42">
        <f t="shared" si="981"/>
        <v>0</v>
      </c>
      <c r="CT604" s="58">
        <f t="shared" si="981"/>
        <v>0</v>
      </c>
      <c r="CU604" s="42">
        <f t="shared" si="981"/>
        <v>0</v>
      </c>
      <c r="CV604" s="58">
        <f t="shared" si="981"/>
        <v>0</v>
      </c>
      <c r="CW604" s="42">
        <f t="shared" si="981"/>
        <v>0</v>
      </c>
      <c r="CX604" s="58">
        <f t="shared" si="981"/>
        <v>0</v>
      </c>
      <c r="CY604" s="42">
        <f t="shared" si="981"/>
        <v>0</v>
      </c>
      <c r="CZ604" s="58">
        <f t="shared" si="981"/>
        <v>0</v>
      </c>
      <c r="DA604" s="42">
        <f t="shared" si="981"/>
        <v>0</v>
      </c>
      <c r="DB604" s="58">
        <f t="shared" si="981"/>
        <v>0</v>
      </c>
      <c r="DC604" s="42">
        <f t="shared" si="981"/>
        <v>0</v>
      </c>
      <c r="DD604" s="59">
        <f t="shared" si="981"/>
        <v>0</v>
      </c>
      <c r="DE604" s="3"/>
    </row>
    <row r="605" spans="1:109" x14ac:dyDescent="0.35">
      <c r="A605" s="3"/>
      <c r="B605" s="3" t="s">
        <v>3902</v>
      </c>
      <c r="C605" s="39" t="s">
        <v>580</v>
      </c>
      <c r="D605" s="3" t="s">
        <v>580</v>
      </c>
      <c r="E605" s="52">
        <f t="shared" ref="E605:BP605" si="982">IF(INDEX($E$8:$CE$86,MATCH($C605,$C$8:$C$86,0),MATCH(E$540,$E$6:$CE$6,0)),E493/INDEX($E$8:$CE$86,MATCH($C605,$C$8:$C$86,0),MATCH(E$540,$E$6:$CE$6,0))*INDEX($E$8:$CE$86,MATCH($C605,$C$8:$C$86,0),MATCH(E$540,$E$6:$CE$6,0)),0)</f>
        <v>0</v>
      </c>
      <c r="F605" s="53">
        <f t="shared" si="982"/>
        <v>0</v>
      </c>
      <c r="G605" s="53">
        <f t="shared" si="982"/>
        <v>0</v>
      </c>
      <c r="H605" s="53">
        <f t="shared" si="982"/>
        <v>0</v>
      </c>
      <c r="I605" s="53">
        <f t="shared" si="982"/>
        <v>0</v>
      </c>
      <c r="J605" s="54">
        <f t="shared" si="982"/>
        <v>0</v>
      </c>
      <c r="K605" s="54">
        <f t="shared" si="982"/>
        <v>0</v>
      </c>
      <c r="L605" s="54">
        <f t="shared" si="982"/>
        <v>0</v>
      </c>
      <c r="M605" s="54">
        <f t="shared" si="982"/>
        <v>0</v>
      </c>
      <c r="N605" s="53">
        <f t="shared" si="982"/>
        <v>0</v>
      </c>
      <c r="O605" s="53">
        <f t="shared" si="982"/>
        <v>0</v>
      </c>
      <c r="P605" s="53">
        <f t="shared" si="982"/>
        <v>0</v>
      </c>
      <c r="Q605" s="54">
        <f t="shared" si="982"/>
        <v>0</v>
      </c>
      <c r="R605" s="54">
        <f t="shared" si="982"/>
        <v>0</v>
      </c>
      <c r="S605" s="54">
        <f t="shared" si="982"/>
        <v>0</v>
      </c>
      <c r="T605" s="54">
        <f t="shared" si="982"/>
        <v>0</v>
      </c>
      <c r="U605" s="53">
        <f t="shared" si="982"/>
        <v>0</v>
      </c>
      <c r="V605" s="53">
        <f t="shared" si="982"/>
        <v>0</v>
      </c>
      <c r="W605" s="53">
        <f t="shared" si="982"/>
        <v>0</v>
      </c>
      <c r="X605" s="58">
        <f t="shared" si="982"/>
        <v>0</v>
      </c>
      <c r="Y605" s="42">
        <f t="shared" si="982"/>
        <v>0</v>
      </c>
      <c r="Z605" s="54">
        <f t="shared" si="982"/>
        <v>0</v>
      </c>
      <c r="AA605" s="54">
        <f t="shared" si="982"/>
        <v>0</v>
      </c>
      <c r="AB605" s="54">
        <f t="shared" si="982"/>
        <v>0</v>
      </c>
      <c r="AC605" s="54">
        <f t="shared" si="982"/>
        <v>0</v>
      </c>
      <c r="AD605" s="53">
        <f t="shared" si="982"/>
        <v>0</v>
      </c>
      <c r="AE605" s="53">
        <f t="shared" si="982"/>
        <v>0</v>
      </c>
      <c r="AF605" s="53">
        <f t="shared" si="982"/>
        <v>0</v>
      </c>
      <c r="AG605" s="53">
        <f t="shared" si="982"/>
        <v>0</v>
      </c>
      <c r="AH605" s="54">
        <f t="shared" si="982"/>
        <v>0</v>
      </c>
      <c r="AI605" s="54">
        <f t="shared" si="982"/>
        <v>0</v>
      </c>
      <c r="AJ605" s="54">
        <f t="shared" si="982"/>
        <v>0</v>
      </c>
      <c r="AK605" s="54">
        <f t="shared" si="982"/>
        <v>0</v>
      </c>
      <c r="AL605" s="53">
        <f t="shared" si="982"/>
        <v>0</v>
      </c>
      <c r="AM605" s="53">
        <f t="shared" si="982"/>
        <v>0</v>
      </c>
      <c r="AN605" s="53">
        <f t="shared" si="982"/>
        <v>0</v>
      </c>
      <c r="AO605" s="58">
        <f t="shared" si="982"/>
        <v>0</v>
      </c>
      <c r="AP605" s="42">
        <f t="shared" si="982"/>
        <v>0</v>
      </c>
      <c r="AQ605" s="58">
        <f t="shared" si="982"/>
        <v>0.11800920941565256</v>
      </c>
      <c r="AR605" s="42">
        <f t="shared" si="982"/>
        <v>2.8357965107782358E-2</v>
      </c>
      <c r="AS605" s="58">
        <f t="shared" si="982"/>
        <v>0.1565661490281445</v>
      </c>
      <c r="AT605" s="42">
        <f t="shared" si="982"/>
        <v>0</v>
      </c>
      <c r="AU605" s="58">
        <f t="shared" si="982"/>
        <v>3.4854624907321913E-2</v>
      </c>
      <c r="AV605" s="42">
        <f t="shared" si="982"/>
        <v>0</v>
      </c>
      <c r="AW605" s="58">
        <f t="shared" si="982"/>
        <v>0</v>
      </c>
      <c r="AX605" s="42">
        <f t="shared" si="982"/>
        <v>0.31545703654451557</v>
      </c>
      <c r="AY605" s="58">
        <f t="shared" si="982"/>
        <v>3.0698294255067098E-3</v>
      </c>
      <c r="AZ605" s="42">
        <f t="shared" si="982"/>
        <v>0</v>
      </c>
      <c r="BA605" s="58">
        <f t="shared" si="982"/>
        <v>0.37223779976406568</v>
      </c>
      <c r="BB605" s="42">
        <f t="shared" si="982"/>
        <v>1.7924269629759551</v>
      </c>
      <c r="BC605" s="58">
        <f t="shared" si="982"/>
        <v>6.1640708215550824E-3</v>
      </c>
      <c r="BD605" s="42">
        <f t="shared" si="982"/>
        <v>0.47376195597894832</v>
      </c>
      <c r="BE605" s="58">
        <f t="shared" si="982"/>
        <v>0.12351473672100877</v>
      </c>
      <c r="BF605" s="42">
        <f t="shared" si="982"/>
        <v>7.7169071161060795E-2</v>
      </c>
      <c r="BG605" s="58">
        <f t="shared" si="982"/>
        <v>6.4335460142966358E-2</v>
      </c>
      <c r="BH605" s="42">
        <f t="shared" si="982"/>
        <v>1.6742997427934222E-3</v>
      </c>
      <c r="BI605" s="58">
        <f t="shared" si="982"/>
        <v>0.48430109266728083</v>
      </c>
      <c r="BJ605" s="42">
        <f t="shared" si="982"/>
        <v>5.1967450296679118E-4</v>
      </c>
      <c r="BK605" s="58">
        <f t="shared" si="982"/>
        <v>1.0781423853316013E-2</v>
      </c>
      <c r="BL605" s="42">
        <f t="shared" si="982"/>
        <v>6.5970713698240582E-5</v>
      </c>
      <c r="BM605" s="58">
        <f t="shared" si="982"/>
        <v>3.3647311112420128E-2</v>
      </c>
      <c r="BN605" s="42">
        <f t="shared" si="982"/>
        <v>9.0504833278399505E-2</v>
      </c>
      <c r="BO605" s="58">
        <f t="shared" si="982"/>
        <v>0.36658090212123917</v>
      </c>
      <c r="BP605" s="42">
        <f t="shared" si="982"/>
        <v>0</v>
      </c>
      <c r="BQ605" s="58">
        <f t="shared" ref="BQ605:DD605" si="983">IF(INDEX($E$8:$CE$86,MATCH($C605,$C$8:$C$86,0),MATCH(BQ$540,$E$6:$CE$6,0)),BQ493/INDEX($E$8:$CE$86,MATCH($C605,$C$8:$C$86,0),MATCH(BQ$540,$E$6:$CE$6,0))*INDEX($E$8:$CE$86,MATCH($C605,$C$8:$C$86,0),MATCH(BQ$540,$E$6:$CE$6,0)),0)</f>
        <v>0</v>
      </c>
      <c r="BR605" s="42">
        <f t="shared" si="983"/>
        <v>4.6060325140767092E-2</v>
      </c>
      <c r="BS605" s="58">
        <f t="shared" si="983"/>
        <v>0</v>
      </c>
      <c r="BT605" s="42">
        <f t="shared" si="983"/>
        <v>4.1794986289361825E-2</v>
      </c>
      <c r="BU605" s="58">
        <f t="shared" si="983"/>
        <v>0.42181346660877994</v>
      </c>
      <c r="BV605" s="42">
        <f t="shared" si="983"/>
        <v>1.4399396827504714</v>
      </c>
      <c r="BW605" s="58">
        <f t="shared" si="983"/>
        <v>3.5067711401832492E-3</v>
      </c>
      <c r="BX605" s="42">
        <f t="shared" si="983"/>
        <v>10.961678036208827</v>
      </c>
      <c r="BY605" s="58">
        <f t="shared" si="983"/>
        <v>0</v>
      </c>
      <c r="BZ605" s="42">
        <f t="shared" si="983"/>
        <v>2.5965886776895837</v>
      </c>
      <c r="CA605" s="58">
        <f t="shared" si="983"/>
        <v>1.2705119671813365E-3</v>
      </c>
      <c r="CB605" s="42">
        <f t="shared" si="983"/>
        <v>3.2485068212263735</v>
      </c>
      <c r="CC605" s="58">
        <f t="shared" si="983"/>
        <v>1.0075856526263087</v>
      </c>
      <c r="CD605" s="42">
        <f t="shared" si="983"/>
        <v>0.19989608412528212</v>
      </c>
      <c r="CE605" s="58">
        <f t="shared" si="983"/>
        <v>1.1114189072706844E-2</v>
      </c>
      <c r="CF605" s="42">
        <f t="shared" si="983"/>
        <v>1.3638423854916143E-2</v>
      </c>
      <c r="CG605" s="58">
        <f t="shared" si="983"/>
        <v>2.026289385142175E-2</v>
      </c>
      <c r="CH605" s="42">
        <f t="shared" si="983"/>
        <v>1.3235821964073105</v>
      </c>
      <c r="CI605" s="58">
        <f t="shared" si="983"/>
        <v>6.7999810726588505E-2</v>
      </c>
      <c r="CJ605" s="42">
        <f t="shared" si="983"/>
        <v>0</v>
      </c>
      <c r="CK605" s="58">
        <f t="shared" si="983"/>
        <v>1.6117668537438595E-2</v>
      </c>
      <c r="CL605" s="42">
        <f t="shared" si="983"/>
        <v>0</v>
      </c>
      <c r="CM605" s="58">
        <f t="shared" si="983"/>
        <v>0</v>
      </c>
      <c r="CN605" s="42">
        <f t="shared" si="983"/>
        <v>0</v>
      </c>
      <c r="CO605" s="58">
        <f t="shared" si="983"/>
        <v>0</v>
      </c>
      <c r="CP605" s="42">
        <f t="shared" si="983"/>
        <v>2.5237390605530229E-2</v>
      </c>
      <c r="CQ605" s="58">
        <f t="shared" si="983"/>
        <v>8.9773179734631364E-2</v>
      </c>
      <c r="CR605" s="42">
        <f t="shared" si="983"/>
        <v>6.835721950882287E-2</v>
      </c>
      <c r="CS605" s="58">
        <f t="shared" si="983"/>
        <v>1.642376268563257E-2</v>
      </c>
      <c r="CT605" s="42">
        <f t="shared" si="983"/>
        <v>0.10931693178438982</v>
      </c>
      <c r="CU605" s="58">
        <f t="shared" si="983"/>
        <v>0.36431349080025988</v>
      </c>
      <c r="CV605" s="42">
        <f t="shared" si="983"/>
        <v>5.6860493400885552</v>
      </c>
      <c r="CW605" s="58">
        <f t="shared" si="983"/>
        <v>0.7609863924939404</v>
      </c>
      <c r="CX605" s="42">
        <f t="shared" si="983"/>
        <v>0.48224724390523821</v>
      </c>
      <c r="CY605" s="58">
        <f t="shared" si="983"/>
        <v>0.2243707741828003</v>
      </c>
      <c r="CZ605" s="42">
        <f t="shared" si="983"/>
        <v>0.15905937234611198</v>
      </c>
      <c r="DA605" s="58">
        <f t="shared" si="983"/>
        <v>3.7547152808684925E-2</v>
      </c>
      <c r="DB605" s="42">
        <f t="shared" si="983"/>
        <v>2.0806973861525822</v>
      </c>
      <c r="DC605" s="58">
        <f t="shared" si="983"/>
        <v>0</v>
      </c>
      <c r="DD605" s="60">
        <f t="shared" si="983"/>
        <v>0</v>
      </c>
      <c r="DE605" s="3"/>
    </row>
    <row r="606" spans="1:109" x14ac:dyDescent="0.35">
      <c r="A606" s="3"/>
      <c r="B606" s="3" t="s">
        <v>3903</v>
      </c>
      <c r="C606" s="39" t="s">
        <v>582</v>
      </c>
      <c r="D606" s="3" t="s">
        <v>582</v>
      </c>
      <c r="E606" s="56">
        <f t="shared" ref="E606:BP606" si="984">IF(INDEX($E$8:$CE$86,MATCH($C606,$C$8:$C$86,0),MATCH(E$540,$E$6:$CE$6,0)),E494/INDEX($E$8:$CE$86,MATCH($C606,$C$8:$C$86,0),MATCH(E$540,$E$6:$CE$6,0))*INDEX($E$8:$CE$86,MATCH($C606,$C$8:$C$86,0),MATCH(E$540,$E$6:$CE$6,0)),0)</f>
        <v>0</v>
      </c>
      <c r="F606" s="54">
        <f t="shared" si="984"/>
        <v>0</v>
      </c>
      <c r="G606" s="54">
        <f t="shared" si="984"/>
        <v>0</v>
      </c>
      <c r="H606" s="54">
        <f t="shared" si="984"/>
        <v>0</v>
      </c>
      <c r="I606" s="54">
        <f t="shared" si="984"/>
        <v>0</v>
      </c>
      <c r="J606" s="53">
        <f t="shared" si="984"/>
        <v>0</v>
      </c>
      <c r="K606" s="53">
        <f t="shared" si="984"/>
        <v>0</v>
      </c>
      <c r="L606" s="53">
        <f t="shared" si="984"/>
        <v>0</v>
      </c>
      <c r="M606" s="53">
        <f t="shared" si="984"/>
        <v>0</v>
      </c>
      <c r="N606" s="54">
        <f t="shared" si="984"/>
        <v>0</v>
      </c>
      <c r="O606" s="54">
        <f t="shared" si="984"/>
        <v>0</v>
      </c>
      <c r="P606" s="54">
        <f t="shared" si="984"/>
        <v>0</v>
      </c>
      <c r="Q606" s="53">
        <f t="shared" si="984"/>
        <v>0</v>
      </c>
      <c r="R606" s="53">
        <f t="shared" si="984"/>
        <v>0</v>
      </c>
      <c r="S606" s="53">
        <f t="shared" si="984"/>
        <v>0</v>
      </c>
      <c r="T606" s="53">
        <f t="shared" si="984"/>
        <v>0</v>
      </c>
      <c r="U606" s="54">
        <f t="shared" si="984"/>
        <v>0</v>
      </c>
      <c r="V606" s="54">
        <f t="shared" si="984"/>
        <v>0</v>
      </c>
      <c r="W606" s="54">
        <f t="shared" si="984"/>
        <v>0</v>
      </c>
      <c r="X606" s="42">
        <f t="shared" si="984"/>
        <v>0</v>
      </c>
      <c r="Y606" s="58">
        <f t="shared" si="984"/>
        <v>0</v>
      </c>
      <c r="Z606" s="53">
        <f t="shared" si="984"/>
        <v>0</v>
      </c>
      <c r="AA606" s="53">
        <f t="shared" si="984"/>
        <v>0</v>
      </c>
      <c r="AB606" s="53">
        <f t="shared" si="984"/>
        <v>0</v>
      </c>
      <c r="AC606" s="53">
        <f t="shared" si="984"/>
        <v>0</v>
      </c>
      <c r="AD606" s="54">
        <f t="shared" si="984"/>
        <v>0</v>
      </c>
      <c r="AE606" s="54">
        <f t="shared" si="984"/>
        <v>0</v>
      </c>
      <c r="AF606" s="54">
        <f t="shared" si="984"/>
        <v>0</v>
      </c>
      <c r="AG606" s="54">
        <f t="shared" si="984"/>
        <v>0</v>
      </c>
      <c r="AH606" s="53">
        <f t="shared" si="984"/>
        <v>0</v>
      </c>
      <c r="AI606" s="53">
        <f t="shared" si="984"/>
        <v>0</v>
      </c>
      <c r="AJ606" s="53">
        <f t="shared" si="984"/>
        <v>0</v>
      </c>
      <c r="AK606" s="53">
        <f t="shared" si="984"/>
        <v>0</v>
      </c>
      <c r="AL606" s="54">
        <f t="shared" si="984"/>
        <v>0</v>
      </c>
      <c r="AM606" s="54">
        <f t="shared" si="984"/>
        <v>0</v>
      </c>
      <c r="AN606" s="54">
        <f t="shared" si="984"/>
        <v>0</v>
      </c>
      <c r="AO606" s="42">
        <f t="shared" si="984"/>
        <v>0</v>
      </c>
      <c r="AP606" s="58">
        <f t="shared" si="984"/>
        <v>0</v>
      </c>
      <c r="AQ606" s="42">
        <f t="shared" si="984"/>
        <v>3.1038672106712496E-2</v>
      </c>
      <c r="AR606" s="58">
        <f t="shared" si="984"/>
        <v>0</v>
      </c>
      <c r="AS606" s="42">
        <f t="shared" si="984"/>
        <v>0</v>
      </c>
      <c r="AT606" s="58">
        <f t="shared" si="984"/>
        <v>0</v>
      </c>
      <c r="AU606" s="42">
        <f t="shared" si="984"/>
        <v>7.3197335794999721E-2</v>
      </c>
      <c r="AV606" s="58">
        <f t="shared" si="984"/>
        <v>0</v>
      </c>
      <c r="AW606" s="42">
        <f t="shared" si="984"/>
        <v>0</v>
      </c>
      <c r="AX606" s="58">
        <f t="shared" si="984"/>
        <v>7.3128083438618319E-2</v>
      </c>
      <c r="AY606" s="42">
        <f t="shared" si="984"/>
        <v>0</v>
      </c>
      <c r="AZ606" s="58">
        <f t="shared" si="984"/>
        <v>0</v>
      </c>
      <c r="BA606" s="42">
        <f t="shared" si="984"/>
        <v>6.2823966830901481E-2</v>
      </c>
      <c r="BB606" s="58">
        <f t="shared" si="984"/>
        <v>2.6371159491248339E-2</v>
      </c>
      <c r="BC606" s="42">
        <f t="shared" si="984"/>
        <v>6.9913189656190498E-3</v>
      </c>
      <c r="BD606" s="58">
        <f t="shared" si="984"/>
        <v>0</v>
      </c>
      <c r="BE606" s="42">
        <f t="shared" si="984"/>
        <v>0.1970648452078109</v>
      </c>
      <c r="BF606" s="58">
        <f t="shared" si="984"/>
        <v>9.0110074014364467E-4</v>
      </c>
      <c r="BG606" s="42">
        <f t="shared" si="984"/>
        <v>4.3237256955903497E-3</v>
      </c>
      <c r="BH606" s="58">
        <f t="shared" si="984"/>
        <v>0</v>
      </c>
      <c r="BI606" s="42">
        <f t="shared" si="984"/>
        <v>0.53144628052843434</v>
      </c>
      <c r="BJ606" s="58">
        <f t="shared" si="984"/>
        <v>1.6071447371884293E-2</v>
      </c>
      <c r="BK606" s="42">
        <f t="shared" si="984"/>
        <v>4.0229502414626138E-4</v>
      </c>
      <c r="BL606" s="58">
        <f t="shared" si="984"/>
        <v>0</v>
      </c>
      <c r="BM606" s="42">
        <f t="shared" si="984"/>
        <v>5.4505663220609808E-3</v>
      </c>
      <c r="BN606" s="58">
        <f t="shared" si="984"/>
        <v>0</v>
      </c>
      <c r="BO606" s="42">
        <f t="shared" si="984"/>
        <v>0.2670993893519501</v>
      </c>
      <c r="BP606" s="58">
        <f t="shared" si="984"/>
        <v>4.2240185823062305E-2</v>
      </c>
      <c r="BQ606" s="42">
        <f t="shared" ref="BQ606:DD606" si="985">IF(INDEX($E$8:$CE$86,MATCH($C606,$C$8:$C$86,0),MATCH(BQ$540,$E$6:$CE$6,0)),BQ494/INDEX($E$8:$CE$86,MATCH($C606,$C$8:$C$86,0),MATCH(BQ$540,$E$6:$CE$6,0))*INDEX($E$8:$CE$86,MATCH($C606,$C$8:$C$86,0),MATCH(BQ$540,$E$6:$CE$6,0)),0)</f>
        <v>0.19007513610618512</v>
      </c>
      <c r="BR606" s="58">
        <f t="shared" si="985"/>
        <v>3.0952868830102015E-3</v>
      </c>
      <c r="BS606" s="42">
        <f t="shared" si="985"/>
        <v>0</v>
      </c>
      <c r="BT606" s="58">
        <f t="shared" si="985"/>
        <v>0</v>
      </c>
      <c r="BU606" s="42">
        <f t="shared" si="985"/>
        <v>4.9753612252889996E-2</v>
      </c>
      <c r="BV606" s="58">
        <f t="shared" si="985"/>
        <v>0.93091420419618709</v>
      </c>
      <c r="BW606" s="42">
        <f t="shared" si="985"/>
        <v>0.31209231935683535</v>
      </c>
      <c r="BX606" s="58">
        <f t="shared" si="985"/>
        <v>2.2484979701163974</v>
      </c>
      <c r="BY606" s="42">
        <f t="shared" si="985"/>
        <v>0</v>
      </c>
      <c r="BZ606" s="58">
        <f t="shared" si="985"/>
        <v>2.5119013086020709</v>
      </c>
      <c r="CA606" s="42">
        <f t="shared" si="985"/>
        <v>9.9489372779463306E-3</v>
      </c>
      <c r="CB606" s="58">
        <f t="shared" si="985"/>
        <v>0.87079702956417204</v>
      </c>
      <c r="CC606" s="42">
        <f t="shared" si="985"/>
        <v>2.0595609689281424</v>
      </c>
      <c r="CD606" s="58">
        <f t="shared" si="985"/>
        <v>1.0633612781684774</v>
      </c>
      <c r="CE606" s="42">
        <f t="shared" si="985"/>
        <v>5.1555869240216851E-2</v>
      </c>
      <c r="CF606" s="58">
        <f t="shared" si="985"/>
        <v>0.38179217641329621</v>
      </c>
      <c r="CG606" s="42">
        <f t="shared" si="985"/>
        <v>0</v>
      </c>
      <c r="CH606" s="58">
        <f t="shared" si="985"/>
        <v>0.39360374940645193</v>
      </c>
      <c r="CI606" s="42">
        <f t="shared" si="985"/>
        <v>7.8640706889784948E-3</v>
      </c>
      <c r="CJ606" s="58">
        <f t="shared" si="985"/>
        <v>4.3001059782275169E-2</v>
      </c>
      <c r="CK606" s="42">
        <f t="shared" si="985"/>
        <v>1.4885245780924129E-2</v>
      </c>
      <c r="CL606" s="58">
        <f t="shared" si="985"/>
        <v>0</v>
      </c>
      <c r="CM606" s="42">
        <f t="shared" si="985"/>
        <v>0</v>
      </c>
      <c r="CN606" s="58">
        <f t="shared" si="985"/>
        <v>0</v>
      </c>
      <c r="CO606" s="42">
        <f t="shared" si="985"/>
        <v>0</v>
      </c>
      <c r="CP606" s="58">
        <f t="shared" si="985"/>
        <v>0.15582545837882297</v>
      </c>
      <c r="CQ606" s="42">
        <f t="shared" si="985"/>
        <v>1.7918319113534233E-2</v>
      </c>
      <c r="CR606" s="58">
        <f t="shared" si="985"/>
        <v>5.3170641711768772E-3</v>
      </c>
      <c r="CS606" s="42">
        <f t="shared" si="985"/>
        <v>0.83398773737507281</v>
      </c>
      <c r="CT606" s="58">
        <f t="shared" si="985"/>
        <v>4.8157048206678111E-3</v>
      </c>
      <c r="CU606" s="42">
        <f t="shared" si="985"/>
        <v>0.63566331979800128</v>
      </c>
      <c r="CV606" s="58">
        <f t="shared" si="985"/>
        <v>1.4862558439106623</v>
      </c>
      <c r="CW606" s="42">
        <f t="shared" si="985"/>
        <v>0.29551768676968421</v>
      </c>
      <c r="CX606" s="58">
        <f t="shared" si="985"/>
        <v>0.23798647822676428</v>
      </c>
      <c r="CY606" s="42">
        <f t="shared" si="985"/>
        <v>0.14569571193358141</v>
      </c>
      <c r="CZ606" s="58">
        <f t="shared" si="985"/>
        <v>0</v>
      </c>
      <c r="DA606" s="42">
        <f t="shared" si="985"/>
        <v>0</v>
      </c>
      <c r="DB606" s="58">
        <f t="shared" si="985"/>
        <v>0.14823324802053539</v>
      </c>
      <c r="DC606" s="42">
        <f t="shared" si="985"/>
        <v>0</v>
      </c>
      <c r="DD606" s="59">
        <f t="shared" si="985"/>
        <v>0</v>
      </c>
      <c r="DE606" s="3"/>
    </row>
    <row r="607" spans="1:109" x14ac:dyDescent="0.35">
      <c r="A607" s="3"/>
      <c r="B607" s="3" t="s">
        <v>3904</v>
      </c>
      <c r="C607" s="39" t="s">
        <v>584</v>
      </c>
      <c r="D607" s="3" t="s">
        <v>584</v>
      </c>
      <c r="E607" s="52">
        <f t="shared" ref="E607:BP607" si="986">IF(INDEX($E$8:$CE$86,MATCH($C607,$C$8:$C$86,0),MATCH(E$540,$E$6:$CE$6,0)),E495/INDEX($E$8:$CE$86,MATCH($C607,$C$8:$C$86,0),MATCH(E$540,$E$6:$CE$6,0))*INDEX($E$8:$CE$86,MATCH($C607,$C$8:$C$86,0),MATCH(E$540,$E$6:$CE$6,0)),0)</f>
        <v>0</v>
      </c>
      <c r="F607" s="53">
        <f t="shared" si="986"/>
        <v>0</v>
      </c>
      <c r="G607" s="53">
        <f t="shared" si="986"/>
        <v>0</v>
      </c>
      <c r="H607" s="53">
        <f t="shared" si="986"/>
        <v>0</v>
      </c>
      <c r="I607" s="53">
        <f t="shared" si="986"/>
        <v>0</v>
      </c>
      <c r="J607" s="54">
        <f t="shared" si="986"/>
        <v>0</v>
      </c>
      <c r="K607" s="54">
        <f t="shared" si="986"/>
        <v>0</v>
      </c>
      <c r="L607" s="54">
        <f t="shared" si="986"/>
        <v>0</v>
      </c>
      <c r="M607" s="54">
        <f t="shared" si="986"/>
        <v>0</v>
      </c>
      <c r="N607" s="53">
        <f t="shared" si="986"/>
        <v>0</v>
      </c>
      <c r="O607" s="53">
        <f t="shared" si="986"/>
        <v>0</v>
      </c>
      <c r="P607" s="53">
        <f t="shared" si="986"/>
        <v>0</v>
      </c>
      <c r="Q607" s="54">
        <f t="shared" si="986"/>
        <v>0</v>
      </c>
      <c r="R607" s="54">
        <f t="shared" si="986"/>
        <v>0</v>
      </c>
      <c r="S607" s="54">
        <f t="shared" si="986"/>
        <v>0</v>
      </c>
      <c r="T607" s="54">
        <f t="shared" si="986"/>
        <v>0</v>
      </c>
      <c r="U607" s="53">
        <f t="shared" si="986"/>
        <v>0</v>
      </c>
      <c r="V607" s="53">
        <f t="shared" si="986"/>
        <v>0</v>
      </c>
      <c r="W607" s="53">
        <f t="shared" si="986"/>
        <v>0</v>
      </c>
      <c r="X607" s="58">
        <f t="shared" si="986"/>
        <v>0</v>
      </c>
      <c r="Y607" s="42">
        <f t="shared" si="986"/>
        <v>0</v>
      </c>
      <c r="Z607" s="54">
        <f t="shared" si="986"/>
        <v>0</v>
      </c>
      <c r="AA607" s="54">
        <f t="shared" si="986"/>
        <v>0</v>
      </c>
      <c r="AB607" s="54">
        <f t="shared" si="986"/>
        <v>0</v>
      </c>
      <c r="AC607" s="54">
        <f t="shared" si="986"/>
        <v>0</v>
      </c>
      <c r="AD607" s="53">
        <f t="shared" si="986"/>
        <v>0</v>
      </c>
      <c r="AE607" s="53">
        <f t="shared" si="986"/>
        <v>0</v>
      </c>
      <c r="AF607" s="53">
        <f t="shared" si="986"/>
        <v>0</v>
      </c>
      <c r="AG607" s="53">
        <f t="shared" si="986"/>
        <v>0</v>
      </c>
      <c r="AH607" s="54">
        <f t="shared" si="986"/>
        <v>0</v>
      </c>
      <c r="AI607" s="54">
        <f t="shared" si="986"/>
        <v>0</v>
      </c>
      <c r="AJ607" s="54">
        <f t="shared" si="986"/>
        <v>0</v>
      </c>
      <c r="AK607" s="54">
        <f t="shared" si="986"/>
        <v>0</v>
      </c>
      <c r="AL607" s="53">
        <f t="shared" si="986"/>
        <v>0</v>
      </c>
      <c r="AM607" s="53">
        <f t="shared" si="986"/>
        <v>0</v>
      </c>
      <c r="AN607" s="53">
        <f t="shared" si="986"/>
        <v>0</v>
      </c>
      <c r="AO607" s="58">
        <f t="shared" si="986"/>
        <v>0</v>
      </c>
      <c r="AP607" s="42">
        <f t="shared" si="986"/>
        <v>0</v>
      </c>
      <c r="AQ607" s="58">
        <f t="shared" si="986"/>
        <v>0</v>
      </c>
      <c r="AR607" s="42">
        <f t="shared" si="986"/>
        <v>0</v>
      </c>
      <c r="AS607" s="58">
        <f t="shared" si="986"/>
        <v>0</v>
      </c>
      <c r="AT607" s="42">
        <f t="shared" si="986"/>
        <v>0</v>
      </c>
      <c r="AU607" s="58">
        <f t="shared" si="986"/>
        <v>0</v>
      </c>
      <c r="AV607" s="42">
        <f t="shared" si="986"/>
        <v>0</v>
      </c>
      <c r="AW607" s="58">
        <f t="shared" si="986"/>
        <v>0</v>
      </c>
      <c r="AX607" s="42">
        <f t="shared" si="986"/>
        <v>0</v>
      </c>
      <c r="AY607" s="58">
        <f t="shared" si="986"/>
        <v>0</v>
      </c>
      <c r="AZ607" s="42">
        <f t="shared" si="986"/>
        <v>0</v>
      </c>
      <c r="BA607" s="58">
        <f t="shared" si="986"/>
        <v>0</v>
      </c>
      <c r="BB607" s="42">
        <f t="shared" si="986"/>
        <v>0</v>
      </c>
      <c r="BC607" s="58">
        <f t="shared" si="986"/>
        <v>0</v>
      </c>
      <c r="BD607" s="42">
        <f t="shared" si="986"/>
        <v>0</v>
      </c>
      <c r="BE607" s="58">
        <f t="shared" si="986"/>
        <v>0</v>
      </c>
      <c r="BF607" s="42">
        <f t="shared" si="986"/>
        <v>0</v>
      </c>
      <c r="BG607" s="58">
        <f t="shared" si="986"/>
        <v>0</v>
      </c>
      <c r="BH607" s="42">
        <f t="shared" si="986"/>
        <v>0</v>
      </c>
      <c r="BI607" s="58">
        <f t="shared" si="986"/>
        <v>0</v>
      </c>
      <c r="BJ607" s="42">
        <f t="shared" si="986"/>
        <v>0</v>
      </c>
      <c r="BK607" s="58">
        <f t="shared" si="986"/>
        <v>0</v>
      </c>
      <c r="BL607" s="42">
        <f t="shared" si="986"/>
        <v>0</v>
      </c>
      <c r="BM607" s="58">
        <f t="shared" si="986"/>
        <v>0</v>
      </c>
      <c r="BN607" s="42">
        <f t="shared" si="986"/>
        <v>0</v>
      </c>
      <c r="BO607" s="58">
        <f t="shared" si="986"/>
        <v>0</v>
      </c>
      <c r="BP607" s="42">
        <f t="shared" si="986"/>
        <v>0</v>
      </c>
      <c r="BQ607" s="58">
        <f t="shared" ref="BQ607:DD607" si="987">IF(INDEX($E$8:$CE$86,MATCH($C607,$C$8:$C$86,0),MATCH(BQ$540,$E$6:$CE$6,0)),BQ495/INDEX($E$8:$CE$86,MATCH($C607,$C$8:$C$86,0),MATCH(BQ$540,$E$6:$CE$6,0))*INDEX($E$8:$CE$86,MATCH($C607,$C$8:$C$86,0),MATCH(BQ$540,$E$6:$CE$6,0)),0)</f>
        <v>0</v>
      </c>
      <c r="BR607" s="42">
        <f t="shared" si="987"/>
        <v>0</v>
      </c>
      <c r="BS607" s="58">
        <f t="shared" si="987"/>
        <v>0</v>
      </c>
      <c r="BT607" s="42">
        <f t="shared" si="987"/>
        <v>0</v>
      </c>
      <c r="BU607" s="58">
        <f t="shared" si="987"/>
        <v>0</v>
      </c>
      <c r="BV607" s="42">
        <f t="shared" si="987"/>
        <v>0</v>
      </c>
      <c r="BW607" s="58">
        <f t="shared" si="987"/>
        <v>0</v>
      </c>
      <c r="BX607" s="42">
        <f t="shared" si="987"/>
        <v>0</v>
      </c>
      <c r="BY607" s="58">
        <f t="shared" si="987"/>
        <v>0</v>
      </c>
      <c r="BZ607" s="42">
        <f t="shared" si="987"/>
        <v>0</v>
      </c>
      <c r="CA607" s="58">
        <f t="shared" si="987"/>
        <v>0</v>
      </c>
      <c r="CB607" s="42">
        <f t="shared" si="987"/>
        <v>0</v>
      </c>
      <c r="CC607" s="58">
        <f t="shared" si="987"/>
        <v>0</v>
      </c>
      <c r="CD607" s="42">
        <f t="shared" si="987"/>
        <v>0</v>
      </c>
      <c r="CE607" s="58">
        <f t="shared" si="987"/>
        <v>0</v>
      </c>
      <c r="CF607" s="42">
        <f t="shared" si="987"/>
        <v>0</v>
      </c>
      <c r="CG607" s="58">
        <f t="shared" si="987"/>
        <v>0</v>
      </c>
      <c r="CH607" s="42">
        <f t="shared" si="987"/>
        <v>0</v>
      </c>
      <c r="CI607" s="58">
        <f t="shared" si="987"/>
        <v>0</v>
      </c>
      <c r="CJ607" s="42">
        <f t="shared" si="987"/>
        <v>0</v>
      </c>
      <c r="CK607" s="58">
        <f t="shared" si="987"/>
        <v>0</v>
      </c>
      <c r="CL607" s="42">
        <f t="shared" si="987"/>
        <v>0</v>
      </c>
      <c r="CM607" s="58">
        <f t="shared" si="987"/>
        <v>0</v>
      </c>
      <c r="CN607" s="42">
        <f t="shared" si="987"/>
        <v>0</v>
      </c>
      <c r="CO607" s="58">
        <f t="shared" si="987"/>
        <v>0</v>
      </c>
      <c r="CP607" s="42">
        <f t="shared" si="987"/>
        <v>0</v>
      </c>
      <c r="CQ607" s="58">
        <f t="shared" si="987"/>
        <v>0</v>
      </c>
      <c r="CR607" s="42">
        <f t="shared" si="987"/>
        <v>0</v>
      </c>
      <c r="CS607" s="58">
        <f t="shared" si="987"/>
        <v>0</v>
      </c>
      <c r="CT607" s="42">
        <f t="shared" si="987"/>
        <v>0</v>
      </c>
      <c r="CU607" s="58">
        <f t="shared" si="987"/>
        <v>0</v>
      </c>
      <c r="CV607" s="42">
        <f t="shared" si="987"/>
        <v>0</v>
      </c>
      <c r="CW607" s="58">
        <f t="shared" si="987"/>
        <v>0</v>
      </c>
      <c r="CX607" s="42">
        <f t="shared" si="987"/>
        <v>0</v>
      </c>
      <c r="CY607" s="58">
        <f t="shared" si="987"/>
        <v>0</v>
      </c>
      <c r="CZ607" s="42">
        <f t="shared" si="987"/>
        <v>0</v>
      </c>
      <c r="DA607" s="58">
        <f t="shared" si="987"/>
        <v>0</v>
      </c>
      <c r="DB607" s="42">
        <f t="shared" si="987"/>
        <v>0</v>
      </c>
      <c r="DC607" s="58">
        <f t="shared" si="987"/>
        <v>0</v>
      </c>
      <c r="DD607" s="60">
        <f t="shared" si="987"/>
        <v>0</v>
      </c>
      <c r="DE607" s="3"/>
    </row>
    <row r="608" spans="1:109" x14ac:dyDescent="0.35">
      <c r="A608" s="3"/>
      <c r="B608" s="3" t="s">
        <v>3905</v>
      </c>
      <c r="C608" s="39" t="s">
        <v>585</v>
      </c>
      <c r="D608" s="3" t="s">
        <v>585</v>
      </c>
      <c r="E608" s="56">
        <f t="shared" ref="E608:BP608" si="988">IF(INDEX($E$8:$CE$86,MATCH($C608,$C$8:$C$86,0),MATCH(E$540,$E$6:$CE$6,0)),E496/INDEX($E$8:$CE$86,MATCH($C608,$C$8:$C$86,0),MATCH(E$540,$E$6:$CE$6,0))*INDEX($E$8:$CE$86,MATCH($C608,$C$8:$C$86,0),MATCH(E$540,$E$6:$CE$6,0)),0)</f>
        <v>0</v>
      </c>
      <c r="F608" s="54">
        <f t="shared" si="988"/>
        <v>0</v>
      </c>
      <c r="G608" s="54">
        <f t="shared" si="988"/>
        <v>0</v>
      </c>
      <c r="H608" s="54">
        <f t="shared" si="988"/>
        <v>0</v>
      </c>
      <c r="I608" s="54">
        <f t="shared" si="988"/>
        <v>0</v>
      </c>
      <c r="J608" s="53">
        <f t="shared" si="988"/>
        <v>0</v>
      </c>
      <c r="K608" s="53">
        <f t="shared" si="988"/>
        <v>0</v>
      </c>
      <c r="L608" s="53">
        <f t="shared" si="988"/>
        <v>0</v>
      </c>
      <c r="M608" s="53">
        <f t="shared" si="988"/>
        <v>0</v>
      </c>
      <c r="N608" s="54">
        <f t="shared" si="988"/>
        <v>0</v>
      </c>
      <c r="O608" s="54">
        <f t="shared" si="988"/>
        <v>0</v>
      </c>
      <c r="P608" s="54">
        <f t="shared" si="988"/>
        <v>0</v>
      </c>
      <c r="Q608" s="53">
        <f t="shared" si="988"/>
        <v>0</v>
      </c>
      <c r="R608" s="53">
        <f t="shared" si="988"/>
        <v>0</v>
      </c>
      <c r="S608" s="53">
        <f t="shared" si="988"/>
        <v>0</v>
      </c>
      <c r="T608" s="53">
        <f t="shared" si="988"/>
        <v>0</v>
      </c>
      <c r="U608" s="54">
        <f t="shared" si="988"/>
        <v>0</v>
      </c>
      <c r="V608" s="54">
        <f t="shared" si="988"/>
        <v>0</v>
      </c>
      <c r="W608" s="54">
        <f t="shared" si="988"/>
        <v>0</v>
      </c>
      <c r="X608" s="42">
        <f t="shared" si="988"/>
        <v>0</v>
      </c>
      <c r="Y608" s="58">
        <f t="shared" si="988"/>
        <v>0</v>
      </c>
      <c r="Z608" s="53">
        <f t="shared" si="988"/>
        <v>0</v>
      </c>
      <c r="AA608" s="53">
        <f t="shared" si="988"/>
        <v>0</v>
      </c>
      <c r="AB608" s="53">
        <f t="shared" si="988"/>
        <v>0</v>
      </c>
      <c r="AC608" s="53">
        <f t="shared" si="988"/>
        <v>0</v>
      </c>
      <c r="AD608" s="54">
        <f t="shared" si="988"/>
        <v>0</v>
      </c>
      <c r="AE608" s="54">
        <f t="shared" si="988"/>
        <v>0</v>
      </c>
      <c r="AF608" s="54">
        <f t="shared" si="988"/>
        <v>0</v>
      </c>
      <c r="AG608" s="54">
        <f t="shared" si="988"/>
        <v>0</v>
      </c>
      <c r="AH608" s="53">
        <f t="shared" si="988"/>
        <v>0</v>
      </c>
      <c r="AI608" s="53">
        <f t="shared" si="988"/>
        <v>0</v>
      </c>
      <c r="AJ608" s="53">
        <f t="shared" si="988"/>
        <v>0</v>
      </c>
      <c r="AK608" s="53">
        <f t="shared" si="988"/>
        <v>0</v>
      </c>
      <c r="AL608" s="54">
        <f t="shared" si="988"/>
        <v>0</v>
      </c>
      <c r="AM608" s="54">
        <f t="shared" si="988"/>
        <v>0</v>
      </c>
      <c r="AN608" s="54">
        <f t="shared" si="988"/>
        <v>0</v>
      </c>
      <c r="AO608" s="42">
        <f t="shared" si="988"/>
        <v>0</v>
      </c>
      <c r="AP608" s="58">
        <f t="shared" si="988"/>
        <v>0</v>
      </c>
      <c r="AQ608" s="42">
        <f t="shared" si="988"/>
        <v>0</v>
      </c>
      <c r="AR608" s="58">
        <f t="shared" si="988"/>
        <v>0</v>
      </c>
      <c r="AS608" s="42">
        <f t="shared" si="988"/>
        <v>0</v>
      </c>
      <c r="AT608" s="58">
        <f t="shared" si="988"/>
        <v>0</v>
      </c>
      <c r="AU608" s="42">
        <f t="shared" si="988"/>
        <v>0</v>
      </c>
      <c r="AV608" s="58">
        <f t="shared" si="988"/>
        <v>0</v>
      </c>
      <c r="AW608" s="42">
        <f t="shared" si="988"/>
        <v>0</v>
      </c>
      <c r="AX608" s="58">
        <f t="shared" si="988"/>
        <v>0</v>
      </c>
      <c r="AY608" s="42">
        <f t="shared" si="988"/>
        <v>0</v>
      </c>
      <c r="AZ608" s="58">
        <f t="shared" si="988"/>
        <v>0</v>
      </c>
      <c r="BA608" s="42">
        <f t="shared" si="988"/>
        <v>0</v>
      </c>
      <c r="BB608" s="58">
        <f t="shared" si="988"/>
        <v>0</v>
      </c>
      <c r="BC608" s="42">
        <f t="shared" si="988"/>
        <v>0</v>
      </c>
      <c r="BD608" s="58">
        <f t="shared" si="988"/>
        <v>0</v>
      </c>
      <c r="BE608" s="42">
        <f t="shared" si="988"/>
        <v>0</v>
      </c>
      <c r="BF608" s="58">
        <f t="shared" si="988"/>
        <v>0</v>
      </c>
      <c r="BG608" s="42">
        <f t="shared" si="988"/>
        <v>0</v>
      </c>
      <c r="BH608" s="58">
        <f t="shared" si="988"/>
        <v>0</v>
      </c>
      <c r="BI608" s="42">
        <f t="shared" si="988"/>
        <v>0</v>
      </c>
      <c r="BJ608" s="58">
        <f t="shared" si="988"/>
        <v>0</v>
      </c>
      <c r="BK608" s="42">
        <f t="shared" si="988"/>
        <v>0</v>
      </c>
      <c r="BL608" s="58">
        <f t="shared" si="988"/>
        <v>0</v>
      </c>
      <c r="BM608" s="42">
        <f t="shared" si="988"/>
        <v>0</v>
      </c>
      <c r="BN608" s="58">
        <f t="shared" si="988"/>
        <v>0</v>
      </c>
      <c r="BO608" s="42">
        <f t="shared" si="988"/>
        <v>0</v>
      </c>
      <c r="BP608" s="58">
        <f t="shared" si="988"/>
        <v>0</v>
      </c>
      <c r="BQ608" s="42">
        <f t="shared" ref="BQ608:DD608" si="989">IF(INDEX($E$8:$CE$86,MATCH($C608,$C$8:$C$86,0),MATCH(BQ$540,$E$6:$CE$6,0)),BQ496/INDEX($E$8:$CE$86,MATCH($C608,$C$8:$C$86,0),MATCH(BQ$540,$E$6:$CE$6,0))*INDEX($E$8:$CE$86,MATCH($C608,$C$8:$C$86,0),MATCH(BQ$540,$E$6:$CE$6,0)),0)</f>
        <v>0</v>
      </c>
      <c r="BR608" s="58">
        <f t="shared" si="989"/>
        <v>0</v>
      </c>
      <c r="BS608" s="42">
        <f t="shared" si="989"/>
        <v>0</v>
      </c>
      <c r="BT608" s="58">
        <f t="shared" si="989"/>
        <v>0</v>
      </c>
      <c r="BU608" s="42">
        <f t="shared" si="989"/>
        <v>0</v>
      </c>
      <c r="BV608" s="58">
        <f t="shared" si="989"/>
        <v>0</v>
      </c>
      <c r="BW608" s="42">
        <f t="shared" si="989"/>
        <v>0</v>
      </c>
      <c r="BX608" s="58">
        <f t="shared" si="989"/>
        <v>0</v>
      </c>
      <c r="BY608" s="42">
        <f t="shared" si="989"/>
        <v>0</v>
      </c>
      <c r="BZ608" s="58">
        <f t="shared" si="989"/>
        <v>0</v>
      </c>
      <c r="CA608" s="42">
        <f t="shared" si="989"/>
        <v>0</v>
      </c>
      <c r="CB608" s="58">
        <f t="shared" si="989"/>
        <v>0</v>
      </c>
      <c r="CC608" s="42">
        <f t="shared" si="989"/>
        <v>0</v>
      </c>
      <c r="CD608" s="58">
        <f t="shared" si="989"/>
        <v>0</v>
      </c>
      <c r="CE608" s="42">
        <f t="shared" si="989"/>
        <v>0</v>
      </c>
      <c r="CF608" s="58">
        <f t="shared" si="989"/>
        <v>0</v>
      </c>
      <c r="CG608" s="42">
        <f t="shared" si="989"/>
        <v>0</v>
      </c>
      <c r="CH608" s="58">
        <f t="shared" si="989"/>
        <v>0</v>
      </c>
      <c r="CI608" s="42">
        <f t="shared" si="989"/>
        <v>0</v>
      </c>
      <c r="CJ608" s="58">
        <f t="shared" si="989"/>
        <v>0</v>
      </c>
      <c r="CK608" s="42">
        <f t="shared" si="989"/>
        <v>0</v>
      </c>
      <c r="CL608" s="58">
        <f t="shared" si="989"/>
        <v>0</v>
      </c>
      <c r="CM608" s="42">
        <f t="shared" si="989"/>
        <v>0</v>
      </c>
      <c r="CN608" s="58">
        <f t="shared" si="989"/>
        <v>0</v>
      </c>
      <c r="CO608" s="42">
        <f t="shared" si="989"/>
        <v>0</v>
      </c>
      <c r="CP608" s="58">
        <f t="shared" si="989"/>
        <v>0</v>
      </c>
      <c r="CQ608" s="42">
        <f t="shared" si="989"/>
        <v>0</v>
      </c>
      <c r="CR608" s="58">
        <f t="shared" si="989"/>
        <v>0</v>
      </c>
      <c r="CS608" s="42">
        <f t="shared" si="989"/>
        <v>0</v>
      </c>
      <c r="CT608" s="58">
        <f t="shared" si="989"/>
        <v>0</v>
      </c>
      <c r="CU608" s="42">
        <f t="shared" si="989"/>
        <v>0</v>
      </c>
      <c r="CV608" s="58">
        <f t="shared" si="989"/>
        <v>7.8971348720193797</v>
      </c>
      <c r="CW608" s="42">
        <f t="shared" si="989"/>
        <v>1.1975384341928728</v>
      </c>
      <c r="CX608" s="58">
        <f t="shared" si="989"/>
        <v>7.8364922846405349</v>
      </c>
      <c r="CY608" s="42">
        <f t="shared" si="989"/>
        <v>0</v>
      </c>
      <c r="CZ608" s="58">
        <f t="shared" si="989"/>
        <v>0</v>
      </c>
      <c r="DA608" s="42">
        <f t="shared" si="989"/>
        <v>0</v>
      </c>
      <c r="DB608" s="58">
        <f t="shared" si="989"/>
        <v>1.734691436608623E-4</v>
      </c>
      <c r="DC608" s="42">
        <f t="shared" si="989"/>
        <v>0</v>
      </c>
      <c r="DD608" s="59">
        <f t="shared" si="989"/>
        <v>0</v>
      </c>
      <c r="DE608" s="3"/>
    </row>
    <row r="609" spans="1:109" x14ac:dyDescent="0.35">
      <c r="A609" s="3"/>
      <c r="B609" s="3" t="s">
        <v>3906</v>
      </c>
      <c r="C609" s="39" t="s">
        <v>586</v>
      </c>
      <c r="D609" s="3" t="s">
        <v>586</v>
      </c>
      <c r="E609" s="52">
        <f t="shared" ref="E609:BP609" si="990">IF(INDEX($E$8:$CE$86,MATCH($C609,$C$8:$C$86,0),MATCH(E$540,$E$6:$CE$6,0)),E497/INDEX($E$8:$CE$86,MATCH($C609,$C$8:$C$86,0),MATCH(E$540,$E$6:$CE$6,0))*INDEX($E$8:$CE$86,MATCH($C609,$C$8:$C$86,0),MATCH(E$540,$E$6:$CE$6,0)),0)</f>
        <v>0</v>
      </c>
      <c r="F609" s="53">
        <f t="shared" si="990"/>
        <v>0</v>
      </c>
      <c r="G609" s="53">
        <f t="shared" si="990"/>
        <v>0</v>
      </c>
      <c r="H609" s="53">
        <f t="shared" si="990"/>
        <v>0</v>
      </c>
      <c r="I609" s="53">
        <f t="shared" si="990"/>
        <v>0</v>
      </c>
      <c r="J609" s="54">
        <f t="shared" si="990"/>
        <v>0</v>
      </c>
      <c r="K609" s="54">
        <f t="shared" si="990"/>
        <v>0</v>
      </c>
      <c r="L609" s="54">
        <f t="shared" si="990"/>
        <v>0</v>
      </c>
      <c r="M609" s="54">
        <f t="shared" si="990"/>
        <v>0</v>
      </c>
      <c r="N609" s="53">
        <f t="shared" si="990"/>
        <v>0</v>
      </c>
      <c r="O609" s="53">
        <f t="shared" si="990"/>
        <v>0</v>
      </c>
      <c r="P609" s="53">
        <f t="shared" si="990"/>
        <v>0</v>
      </c>
      <c r="Q609" s="54">
        <f t="shared" si="990"/>
        <v>0</v>
      </c>
      <c r="R609" s="54">
        <f t="shared" si="990"/>
        <v>0</v>
      </c>
      <c r="S609" s="54">
        <f t="shared" si="990"/>
        <v>0</v>
      </c>
      <c r="T609" s="54">
        <f t="shared" si="990"/>
        <v>0</v>
      </c>
      <c r="U609" s="53">
        <f t="shared" si="990"/>
        <v>0</v>
      </c>
      <c r="V609" s="53">
        <f t="shared" si="990"/>
        <v>0</v>
      </c>
      <c r="W609" s="53">
        <f t="shared" si="990"/>
        <v>0</v>
      </c>
      <c r="X609" s="58">
        <f t="shared" si="990"/>
        <v>0</v>
      </c>
      <c r="Y609" s="42">
        <f t="shared" si="990"/>
        <v>0</v>
      </c>
      <c r="Z609" s="54">
        <f t="shared" si="990"/>
        <v>0</v>
      </c>
      <c r="AA609" s="54">
        <f t="shared" si="990"/>
        <v>0</v>
      </c>
      <c r="AB609" s="54">
        <f t="shared" si="990"/>
        <v>0</v>
      </c>
      <c r="AC609" s="54">
        <f t="shared" si="990"/>
        <v>0</v>
      </c>
      <c r="AD609" s="53">
        <f t="shared" si="990"/>
        <v>0</v>
      </c>
      <c r="AE609" s="53">
        <f t="shared" si="990"/>
        <v>0</v>
      </c>
      <c r="AF609" s="53">
        <f t="shared" si="990"/>
        <v>0</v>
      </c>
      <c r="AG609" s="53">
        <f t="shared" si="990"/>
        <v>0</v>
      </c>
      <c r="AH609" s="54">
        <f t="shared" si="990"/>
        <v>0</v>
      </c>
      <c r="AI609" s="54">
        <f t="shared" si="990"/>
        <v>0</v>
      </c>
      <c r="AJ609" s="54">
        <f t="shared" si="990"/>
        <v>0</v>
      </c>
      <c r="AK609" s="54">
        <f t="shared" si="990"/>
        <v>0</v>
      </c>
      <c r="AL609" s="53">
        <f t="shared" si="990"/>
        <v>0</v>
      </c>
      <c r="AM609" s="53">
        <f t="shared" si="990"/>
        <v>0</v>
      </c>
      <c r="AN609" s="53">
        <f t="shared" si="990"/>
        <v>0</v>
      </c>
      <c r="AO609" s="58">
        <f t="shared" si="990"/>
        <v>0</v>
      </c>
      <c r="AP609" s="42">
        <f t="shared" si="990"/>
        <v>0</v>
      </c>
      <c r="AQ609" s="58">
        <f t="shared" si="990"/>
        <v>0.10445260713643967</v>
      </c>
      <c r="AR609" s="42">
        <f t="shared" si="990"/>
        <v>8.3996900732677057E-2</v>
      </c>
      <c r="AS609" s="58">
        <f t="shared" si="990"/>
        <v>5.4311708066861969E-3</v>
      </c>
      <c r="AT609" s="42">
        <f t="shared" si="990"/>
        <v>0</v>
      </c>
      <c r="AU609" s="58">
        <f t="shared" si="990"/>
        <v>2.169079132665386E-3</v>
      </c>
      <c r="AV609" s="42">
        <f t="shared" si="990"/>
        <v>0</v>
      </c>
      <c r="AW609" s="58">
        <f t="shared" si="990"/>
        <v>1.2930572930914206E-2</v>
      </c>
      <c r="AX609" s="42">
        <f t="shared" si="990"/>
        <v>4.8530113465519172E-2</v>
      </c>
      <c r="AY609" s="58">
        <f t="shared" si="990"/>
        <v>5.70945496039403E-3</v>
      </c>
      <c r="AZ609" s="42">
        <f t="shared" si="990"/>
        <v>0</v>
      </c>
      <c r="BA609" s="58">
        <f t="shared" si="990"/>
        <v>0.1014028034313447</v>
      </c>
      <c r="BB609" s="42">
        <f t="shared" si="990"/>
        <v>0.19590858398840905</v>
      </c>
      <c r="BC609" s="58">
        <f t="shared" si="990"/>
        <v>5.45512439590135E-2</v>
      </c>
      <c r="BD609" s="42">
        <f t="shared" si="990"/>
        <v>1.327018742606049E-2</v>
      </c>
      <c r="BE609" s="58">
        <f t="shared" si="990"/>
        <v>0.56481769225806444</v>
      </c>
      <c r="BF609" s="42">
        <f t="shared" si="990"/>
        <v>8.6358409382891153E-3</v>
      </c>
      <c r="BG609" s="58">
        <f t="shared" si="990"/>
        <v>1.7225591321876937E-2</v>
      </c>
      <c r="BH609" s="42">
        <f t="shared" si="990"/>
        <v>2.1396792032863086E-3</v>
      </c>
      <c r="BI609" s="58">
        <f t="shared" si="990"/>
        <v>6.5972348811702386E-2</v>
      </c>
      <c r="BJ609" s="42">
        <f t="shared" si="990"/>
        <v>3.1472209415615425E-2</v>
      </c>
      <c r="BK609" s="58">
        <f t="shared" si="990"/>
        <v>5.6308857797779718E-3</v>
      </c>
      <c r="BL609" s="42">
        <f t="shared" si="990"/>
        <v>1.5307513386297298E-3</v>
      </c>
      <c r="BM609" s="58">
        <f t="shared" si="990"/>
        <v>1.7214179782205193E-2</v>
      </c>
      <c r="BN609" s="42">
        <f t="shared" si="990"/>
        <v>9.9870846565276675E-6</v>
      </c>
      <c r="BO609" s="58">
        <f t="shared" si="990"/>
        <v>9.6593538375006116E-2</v>
      </c>
      <c r="BP609" s="42">
        <f t="shared" si="990"/>
        <v>4.1375275194267154E-2</v>
      </c>
      <c r="BQ609" s="58">
        <f t="shared" ref="BQ609:DD609" si="991">IF(INDEX($E$8:$CE$86,MATCH($C609,$C$8:$C$86,0),MATCH(BQ$540,$E$6:$CE$6,0)),BQ497/INDEX($E$8:$CE$86,MATCH($C609,$C$8:$C$86,0),MATCH(BQ$540,$E$6:$CE$6,0))*INDEX($E$8:$CE$86,MATCH($C609,$C$8:$C$86,0),MATCH(BQ$540,$E$6:$CE$6,0)),0)</f>
        <v>0</v>
      </c>
      <c r="BR609" s="42">
        <f t="shared" si="991"/>
        <v>8.5982567987925233E-4</v>
      </c>
      <c r="BS609" s="58">
        <f t="shared" si="991"/>
        <v>0</v>
      </c>
      <c r="BT609" s="42">
        <f t="shared" si="991"/>
        <v>1.3022226353554113E-3</v>
      </c>
      <c r="BU609" s="58">
        <f t="shared" si="991"/>
        <v>6.4765191686150292</v>
      </c>
      <c r="BV609" s="42">
        <f t="shared" si="991"/>
        <v>1.3159882982152872E-3</v>
      </c>
      <c r="BW609" s="58">
        <f t="shared" si="991"/>
        <v>1.3188473821244147E-2</v>
      </c>
      <c r="BX609" s="42">
        <f t="shared" si="991"/>
        <v>0.30581892474572336</v>
      </c>
      <c r="BY609" s="58">
        <f t="shared" si="991"/>
        <v>0</v>
      </c>
      <c r="BZ609" s="42">
        <f t="shared" si="991"/>
        <v>1.4001448657415937E-2</v>
      </c>
      <c r="CA609" s="58">
        <f t="shared" si="991"/>
        <v>1.5194679650516558E-2</v>
      </c>
      <c r="CB609" s="42">
        <f t="shared" si="991"/>
        <v>0.28493182186568539</v>
      </c>
      <c r="CC609" s="58">
        <f t="shared" si="991"/>
        <v>0.39921512297020023</v>
      </c>
      <c r="CD609" s="42">
        <f t="shared" si="991"/>
        <v>7.9998372175758194E-3</v>
      </c>
      <c r="CE609" s="58">
        <f t="shared" si="991"/>
        <v>0.11551974488954304</v>
      </c>
      <c r="CF609" s="42">
        <f t="shared" si="991"/>
        <v>1.4579802181600305</v>
      </c>
      <c r="CG609" s="58">
        <f t="shared" si="991"/>
        <v>6.3781127461986506E-3</v>
      </c>
      <c r="CH609" s="42">
        <f t="shared" si="991"/>
        <v>0.59351483750370027</v>
      </c>
      <c r="CI609" s="58">
        <f t="shared" si="991"/>
        <v>5.2880826932753568E-2</v>
      </c>
      <c r="CJ609" s="42">
        <f t="shared" si="991"/>
        <v>3.3729778762277265</v>
      </c>
      <c r="CK609" s="58">
        <f t="shared" si="991"/>
        <v>1.284895414364897E-2</v>
      </c>
      <c r="CL609" s="42">
        <f t="shared" si="991"/>
        <v>0</v>
      </c>
      <c r="CM609" s="58">
        <f t="shared" si="991"/>
        <v>0</v>
      </c>
      <c r="CN609" s="42">
        <f t="shared" si="991"/>
        <v>1.4334990357612126E-4</v>
      </c>
      <c r="CO609" s="58">
        <f t="shared" si="991"/>
        <v>0</v>
      </c>
      <c r="CP609" s="42">
        <f t="shared" si="991"/>
        <v>0.26001347806817243</v>
      </c>
      <c r="CQ609" s="58">
        <f t="shared" si="991"/>
        <v>3.9195289885103811E-2</v>
      </c>
      <c r="CR609" s="42">
        <f t="shared" si="991"/>
        <v>1.1407013993358889E-2</v>
      </c>
      <c r="CS609" s="58">
        <f t="shared" si="991"/>
        <v>0.10226143141001985</v>
      </c>
      <c r="CT609" s="42">
        <f t="shared" si="991"/>
        <v>2.3740603791051775E-2</v>
      </c>
      <c r="CU609" s="58">
        <f t="shared" si="991"/>
        <v>0.19130872576531199</v>
      </c>
      <c r="CV609" s="42">
        <f t="shared" si="991"/>
        <v>2.4294565509043253</v>
      </c>
      <c r="CW609" s="58">
        <f t="shared" si="991"/>
        <v>0.6772817572607428</v>
      </c>
      <c r="CX609" s="42">
        <f t="shared" si="991"/>
        <v>0.56060174043355204</v>
      </c>
      <c r="CY609" s="58">
        <f t="shared" si="991"/>
        <v>0.95108414021337284</v>
      </c>
      <c r="CZ609" s="42">
        <f t="shared" si="991"/>
        <v>0</v>
      </c>
      <c r="DA609" s="58">
        <f t="shared" si="991"/>
        <v>1.6960855774719466E-2</v>
      </c>
      <c r="DB609" s="42">
        <f t="shared" si="991"/>
        <v>0.26112740300495912</v>
      </c>
      <c r="DC609" s="58">
        <f t="shared" si="991"/>
        <v>0</v>
      </c>
      <c r="DD609" s="60">
        <f t="shared" si="991"/>
        <v>0</v>
      </c>
      <c r="DE609" s="3"/>
    </row>
    <row r="610" spans="1:109" x14ac:dyDescent="0.35">
      <c r="A610" s="3"/>
      <c r="B610" s="3" t="s">
        <v>3907</v>
      </c>
      <c r="C610" s="39" t="s">
        <v>587</v>
      </c>
      <c r="D610" s="3" t="s">
        <v>587</v>
      </c>
      <c r="E610" s="56">
        <f t="shared" ref="E610:BP610" si="992">IF(INDEX($E$8:$CE$86,MATCH($C610,$C$8:$C$86,0),MATCH(E$540,$E$6:$CE$6,0)),E498/INDEX($E$8:$CE$86,MATCH($C610,$C$8:$C$86,0),MATCH(E$540,$E$6:$CE$6,0))*INDEX($E$8:$CE$86,MATCH($C610,$C$8:$C$86,0),MATCH(E$540,$E$6:$CE$6,0)),0)</f>
        <v>0</v>
      </c>
      <c r="F610" s="54">
        <f t="shared" si="992"/>
        <v>0</v>
      </c>
      <c r="G610" s="54">
        <f t="shared" si="992"/>
        <v>0</v>
      </c>
      <c r="H610" s="54">
        <f t="shared" si="992"/>
        <v>0</v>
      </c>
      <c r="I610" s="54">
        <f t="shared" si="992"/>
        <v>0</v>
      </c>
      <c r="J610" s="53">
        <f t="shared" si="992"/>
        <v>0</v>
      </c>
      <c r="K610" s="53">
        <f t="shared" si="992"/>
        <v>0</v>
      </c>
      <c r="L610" s="53">
        <f t="shared" si="992"/>
        <v>0</v>
      </c>
      <c r="M610" s="53">
        <f t="shared" si="992"/>
        <v>0</v>
      </c>
      <c r="N610" s="54">
        <f t="shared" si="992"/>
        <v>0</v>
      </c>
      <c r="O610" s="54">
        <f t="shared" si="992"/>
        <v>0</v>
      </c>
      <c r="P610" s="54">
        <f t="shared" si="992"/>
        <v>0</v>
      </c>
      <c r="Q610" s="53">
        <f t="shared" si="992"/>
        <v>0</v>
      </c>
      <c r="R610" s="53">
        <f t="shared" si="992"/>
        <v>0</v>
      </c>
      <c r="S610" s="53">
        <f t="shared" si="992"/>
        <v>0</v>
      </c>
      <c r="T610" s="53">
        <f t="shared" si="992"/>
        <v>0</v>
      </c>
      <c r="U610" s="54">
        <f t="shared" si="992"/>
        <v>0</v>
      </c>
      <c r="V610" s="54">
        <f t="shared" si="992"/>
        <v>0</v>
      </c>
      <c r="W610" s="54">
        <f t="shared" si="992"/>
        <v>0</v>
      </c>
      <c r="X610" s="42">
        <f t="shared" si="992"/>
        <v>0</v>
      </c>
      <c r="Y610" s="58">
        <f t="shared" si="992"/>
        <v>0</v>
      </c>
      <c r="Z610" s="53">
        <f t="shared" si="992"/>
        <v>0</v>
      </c>
      <c r="AA610" s="53">
        <f t="shared" si="992"/>
        <v>0</v>
      </c>
      <c r="AB610" s="53">
        <f t="shared" si="992"/>
        <v>0</v>
      </c>
      <c r="AC610" s="53">
        <f t="shared" si="992"/>
        <v>0</v>
      </c>
      <c r="AD610" s="54">
        <f t="shared" si="992"/>
        <v>0</v>
      </c>
      <c r="AE610" s="54">
        <f t="shared" si="992"/>
        <v>0</v>
      </c>
      <c r="AF610" s="54">
        <f t="shared" si="992"/>
        <v>0</v>
      </c>
      <c r="AG610" s="54">
        <f t="shared" si="992"/>
        <v>0</v>
      </c>
      <c r="AH610" s="53">
        <f t="shared" si="992"/>
        <v>0</v>
      </c>
      <c r="AI610" s="53">
        <f t="shared" si="992"/>
        <v>0</v>
      </c>
      <c r="AJ610" s="53">
        <f t="shared" si="992"/>
        <v>0</v>
      </c>
      <c r="AK610" s="53">
        <f t="shared" si="992"/>
        <v>0</v>
      </c>
      <c r="AL610" s="54">
        <f t="shared" si="992"/>
        <v>0</v>
      </c>
      <c r="AM610" s="54">
        <f t="shared" si="992"/>
        <v>0</v>
      </c>
      <c r="AN610" s="54">
        <f t="shared" si="992"/>
        <v>0</v>
      </c>
      <c r="AO610" s="42">
        <f t="shared" si="992"/>
        <v>0</v>
      </c>
      <c r="AP610" s="58">
        <f t="shared" si="992"/>
        <v>0</v>
      </c>
      <c r="AQ610" s="42">
        <f t="shared" si="992"/>
        <v>2.0217792843228577</v>
      </c>
      <c r="AR610" s="58">
        <f t="shared" si="992"/>
        <v>0.64106474011451442</v>
      </c>
      <c r="AS610" s="42">
        <f t="shared" si="992"/>
        <v>0.54423723068662522</v>
      </c>
      <c r="AT610" s="58">
        <f t="shared" si="992"/>
        <v>0</v>
      </c>
      <c r="AU610" s="42">
        <f t="shared" si="992"/>
        <v>0.30764487661662038</v>
      </c>
      <c r="AV610" s="58">
        <f t="shared" si="992"/>
        <v>3.6822864223076332E-3</v>
      </c>
      <c r="AW610" s="42">
        <f t="shared" si="992"/>
        <v>0.14457818051950924</v>
      </c>
      <c r="AX610" s="58">
        <f t="shared" si="992"/>
        <v>10.828907525354552</v>
      </c>
      <c r="AY610" s="42">
        <f t="shared" si="992"/>
        <v>2.0600062444057508</v>
      </c>
      <c r="AZ610" s="58">
        <f t="shared" si="992"/>
        <v>0</v>
      </c>
      <c r="BA610" s="42">
        <f t="shared" si="992"/>
        <v>2.4789488236332833</v>
      </c>
      <c r="BB610" s="58">
        <f t="shared" si="992"/>
        <v>2.5644815890746719</v>
      </c>
      <c r="BC610" s="42">
        <f t="shared" si="992"/>
        <v>0.82819331165392884</v>
      </c>
      <c r="BD610" s="58">
        <f t="shared" si="992"/>
        <v>0.16549070792002357</v>
      </c>
      <c r="BE610" s="42">
        <f t="shared" si="992"/>
        <v>0.70187334066726992</v>
      </c>
      <c r="BF610" s="58">
        <f t="shared" si="992"/>
        <v>0.24757884029722618</v>
      </c>
      <c r="BG610" s="42">
        <f t="shared" si="992"/>
        <v>0.36308096912729992</v>
      </c>
      <c r="BH610" s="58">
        <f t="shared" si="992"/>
        <v>2.8819753502503762E-3</v>
      </c>
      <c r="BI610" s="42">
        <f t="shared" si="992"/>
        <v>3.1834868478022171</v>
      </c>
      <c r="BJ610" s="58">
        <f t="shared" si="992"/>
        <v>0.35496855727819909</v>
      </c>
      <c r="BK610" s="42">
        <f t="shared" si="992"/>
        <v>0.90716153406139344</v>
      </c>
      <c r="BL610" s="58">
        <f t="shared" si="992"/>
        <v>2.6900830867372487E-2</v>
      </c>
      <c r="BM610" s="42">
        <f t="shared" si="992"/>
        <v>5.4044618203644115</v>
      </c>
      <c r="BN610" s="58">
        <f t="shared" si="992"/>
        <v>3.3513070675525869</v>
      </c>
      <c r="BO610" s="42">
        <f t="shared" si="992"/>
        <v>2.865173038675509</v>
      </c>
      <c r="BP610" s="58">
        <f t="shared" si="992"/>
        <v>0.41085858709681755</v>
      </c>
      <c r="BQ610" s="42">
        <f t="shared" ref="BQ610:DD610" si="993">IF(INDEX($E$8:$CE$86,MATCH($C610,$C$8:$C$86,0),MATCH(BQ$540,$E$6:$CE$6,0)),BQ498/INDEX($E$8:$CE$86,MATCH($C610,$C$8:$C$86,0),MATCH(BQ$540,$E$6:$CE$6,0))*INDEX($E$8:$CE$86,MATCH($C610,$C$8:$C$86,0),MATCH(BQ$540,$E$6:$CE$6,0)),0)</f>
        <v>0.64234987474640981</v>
      </c>
      <c r="BR610" s="58">
        <f t="shared" si="993"/>
        <v>3.1977371336507125E-2</v>
      </c>
      <c r="BS610" s="42">
        <f t="shared" si="993"/>
        <v>2.1420475950642088</v>
      </c>
      <c r="BT610" s="58">
        <f t="shared" si="993"/>
        <v>1.639365086585208E-3</v>
      </c>
      <c r="BU610" s="42">
        <f t="shared" si="993"/>
        <v>6.1936917890883558</v>
      </c>
      <c r="BV610" s="58">
        <f t="shared" si="993"/>
        <v>7.4307864603985223</v>
      </c>
      <c r="BW610" s="42">
        <f t="shared" si="993"/>
        <v>2.4345871641455998E-2</v>
      </c>
      <c r="BX610" s="58">
        <f t="shared" si="993"/>
        <v>15.358646337015569</v>
      </c>
      <c r="BY610" s="42">
        <f t="shared" si="993"/>
        <v>0</v>
      </c>
      <c r="BZ610" s="58">
        <f t="shared" si="993"/>
        <v>0.21973370421104149</v>
      </c>
      <c r="CA610" s="42">
        <f t="shared" si="993"/>
        <v>0.1196283813180888</v>
      </c>
      <c r="CB610" s="58">
        <f t="shared" si="993"/>
        <v>3.8923892106105402</v>
      </c>
      <c r="CC610" s="42">
        <f t="shared" si="993"/>
        <v>11.54325812301356</v>
      </c>
      <c r="CD610" s="58">
        <f t="shared" si="993"/>
        <v>0.36491838018936718</v>
      </c>
      <c r="CE610" s="42">
        <f t="shared" si="993"/>
        <v>0.26980605034538402</v>
      </c>
      <c r="CF610" s="58">
        <f t="shared" si="993"/>
        <v>0.27861045299080328</v>
      </c>
      <c r="CG610" s="42">
        <f t="shared" si="993"/>
        <v>0.21120259676559169</v>
      </c>
      <c r="CH610" s="58">
        <f t="shared" si="993"/>
        <v>13.010942114430309</v>
      </c>
      <c r="CI610" s="42">
        <f t="shared" si="993"/>
        <v>0.32883411160525799</v>
      </c>
      <c r="CJ610" s="58">
        <f t="shared" si="993"/>
        <v>2.5691818067308163</v>
      </c>
      <c r="CK610" s="42">
        <f t="shared" si="993"/>
        <v>4.7719027644976347E-2</v>
      </c>
      <c r="CL610" s="58">
        <f t="shared" si="993"/>
        <v>2.6178729922942052</v>
      </c>
      <c r="CM610" s="42">
        <f t="shared" si="993"/>
        <v>0.53647280872649494</v>
      </c>
      <c r="CN610" s="58">
        <f t="shared" si="993"/>
        <v>0.53755783950753577</v>
      </c>
      <c r="CO610" s="42">
        <f t="shared" si="993"/>
        <v>0</v>
      </c>
      <c r="CP610" s="58">
        <f t="shared" si="993"/>
        <v>2.8880415635769374</v>
      </c>
      <c r="CQ610" s="42">
        <f t="shared" si="993"/>
        <v>0.10962572743731565</v>
      </c>
      <c r="CR610" s="58">
        <f t="shared" si="993"/>
        <v>9.3482916865147647E-2</v>
      </c>
      <c r="CS610" s="42">
        <f t="shared" si="993"/>
        <v>0.32372265987399862</v>
      </c>
      <c r="CT610" s="58">
        <f t="shared" si="993"/>
        <v>6.7719325467017796E-2</v>
      </c>
      <c r="CU610" s="42">
        <f t="shared" si="993"/>
        <v>0.69967976473570681</v>
      </c>
      <c r="CV610" s="58">
        <f t="shared" si="993"/>
        <v>9.1954422647392473</v>
      </c>
      <c r="CW610" s="42">
        <f t="shared" si="993"/>
        <v>8.2637322455889599</v>
      </c>
      <c r="CX610" s="58">
        <f t="shared" si="993"/>
        <v>2.6025786368394481</v>
      </c>
      <c r="CY610" s="42">
        <f t="shared" si="993"/>
        <v>0.90898422941771562</v>
      </c>
      <c r="CZ610" s="58">
        <f t="shared" si="993"/>
        <v>3.126590135148587E-3</v>
      </c>
      <c r="DA610" s="42">
        <f t="shared" si="993"/>
        <v>0.20104907800811567</v>
      </c>
      <c r="DB610" s="58">
        <f t="shared" si="993"/>
        <v>4.2251511236679784</v>
      </c>
      <c r="DC610" s="42">
        <f t="shared" si="993"/>
        <v>0.53495149118088392</v>
      </c>
      <c r="DD610" s="59">
        <f t="shared" si="993"/>
        <v>0</v>
      </c>
      <c r="DE610" s="3"/>
    </row>
    <row r="611" spans="1:109" x14ac:dyDescent="0.35">
      <c r="A611" s="3"/>
      <c r="B611" s="3" t="s">
        <v>3908</v>
      </c>
      <c r="C611" s="39" t="s">
        <v>588</v>
      </c>
      <c r="D611" s="3" t="s">
        <v>588</v>
      </c>
      <c r="E611" s="52">
        <f t="shared" ref="E611:BP611" si="994">IF(INDEX($E$8:$CE$86,MATCH($C611,$C$8:$C$86,0),MATCH(E$540,$E$6:$CE$6,0)),E499/INDEX($E$8:$CE$86,MATCH($C611,$C$8:$C$86,0),MATCH(E$540,$E$6:$CE$6,0))*INDEX($E$8:$CE$86,MATCH($C611,$C$8:$C$86,0),MATCH(E$540,$E$6:$CE$6,0)),0)</f>
        <v>0</v>
      </c>
      <c r="F611" s="53">
        <f t="shared" si="994"/>
        <v>0</v>
      </c>
      <c r="G611" s="53">
        <f t="shared" si="994"/>
        <v>0</v>
      </c>
      <c r="H611" s="53">
        <f t="shared" si="994"/>
        <v>0</v>
      </c>
      <c r="I611" s="53">
        <f t="shared" si="994"/>
        <v>0</v>
      </c>
      <c r="J611" s="54">
        <f t="shared" si="994"/>
        <v>0</v>
      </c>
      <c r="K611" s="54">
        <f t="shared" si="994"/>
        <v>0</v>
      </c>
      <c r="L611" s="54">
        <f t="shared" si="994"/>
        <v>0</v>
      </c>
      <c r="M611" s="54">
        <f t="shared" si="994"/>
        <v>0</v>
      </c>
      <c r="N611" s="53">
        <f t="shared" si="994"/>
        <v>0</v>
      </c>
      <c r="O611" s="53">
        <f t="shared" si="994"/>
        <v>0</v>
      </c>
      <c r="P611" s="53">
        <f t="shared" si="994"/>
        <v>0</v>
      </c>
      <c r="Q611" s="54">
        <f t="shared" si="994"/>
        <v>0</v>
      </c>
      <c r="R611" s="54">
        <f t="shared" si="994"/>
        <v>0</v>
      </c>
      <c r="S611" s="54">
        <f t="shared" si="994"/>
        <v>0</v>
      </c>
      <c r="T611" s="54">
        <f t="shared" si="994"/>
        <v>0</v>
      </c>
      <c r="U611" s="53">
        <f t="shared" si="994"/>
        <v>0</v>
      </c>
      <c r="V611" s="53">
        <f t="shared" si="994"/>
        <v>0</v>
      </c>
      <c r="W611" s="53">
        <f t="shared" si="994"/>
        <v>0</v>
      </c>
      <c r="X611" s="58">
        <f t="shared" si="994"/>
        <v>0</v>
      </c>
      <c r="Y611" s="42">
        <f t="shared" si="994"/>
        <v>0</v>
      </c>
      <c r="Z611" s="54">
        <f t="shared" si="994"/>
        <v>0</v>
      </c>
      <c r="AA611" s="54">
        <f t="shared" si="994"/>
        <v>0</v>
      </c>
      <c r="AB611" s="54">
        <f t="shared" si="994"/>
        <v>0</v>
      </c>
      <c r="AC611" s="54">
        <f t="shared" si="994"/>
        <v>0</v>
      </c>
      <c r="AD611" s="53">
        <f t="shared" si="994"/>
        <v>0</v>
      </c>
      <c r="AE611" s="53">
        <f t="shared" si="994"/>
        <v>0</v>
      </c>
      <c r="AF611" s="53">
        <f t="shared" si="994"/>
        <v>0</v>
      </c>
      <c r="AG611" s="53">
        <f t="shared" si="994"/>
        <v>0</v>
      </c>
      <c r="AH611" s="54">
        <f t="shared" si="994"/>
        <v>0</v>
      </c>
      <c r="AI611" s="54">
        <f t="shared" si="994"/>
        <v>0</v>
      </c>
      <c r="AJ611" s="54">
        <f t="shared" si="994"/>
        <v>0</v>
      </c>
      <c r="AK611" s="54">
        <f t="shared" si="994"/>
        <v>0</v>
      </c>
      <c r="AL611" s="53">
        <f t="shared" si="994"/>
        <v>0</v>
      </c>
      <c r="AM611" s="53">
        <f t="shared" si="994"/>
        <v>0</v>
      </c>
      <c r="AN611" s="53">
        <f t="shared" si="994"/>
        <v>0</v>
      </c>
      <c r="AO611" s="58">
        <f t="shared" si="994"/>
        <v>0</v>
      </c>
      <c r="AP611" s="42">
        <f t="shared" si="994"/>
        <v>0</v>
      </c>
      <c r="AQ611" s="58">
        <f t="shared" si="994"/>
        <v>4.7768112293527037E-2</v>
      </c>
      <c r="AR611" s="42">
        <f t="shared" si="994"/>
        <v>6.9743934032532942E-2</v>
      </c>
      <c r="AS611" s="58">
        <f t="shared" si="994"/>
        <v>0.80408855735015239</v>
      </c>
      <c r="AT611" s="42">
        <f t="shared" si="994"/>
        <v>0</v>
      </c>
      <c r="AU611" s="58">
        <f t="shared" si="994"/>
        <v>0</v>
      </c>
      <c r="AV611" s="42">
        <f t="shared" si="994"/>
        <v>1.1671779642431259E-5</v>
      </c>
      <c r="AW611" s="58">
        <f t="shared" si="994"/>
        <v>3.5053815226174546E-2</v>
      </c>
      <c r="AX611" s="42">
        <f t="shared" si="994"/>
        <v>0.36845841416601349</v>
      </c>
      <c r="AY611" s="58">
        <f t="shared" si="994"/>
        <v>0.37794160171743368</v>
      </c>
      <c r="AZ611" s="42">
        <f t="shared" si="994"/>
        <v>0</v>
      </c>
      <c r="BA611" s="58">
        <f t="shared" si="994"/>
        <v>0.10302741956603186</v>
      </c>
      <c r="BB611" s="42">
        <f t="shared" si="994"/>
        <v>1.3398827437114176</v>
      </c>
      <c r="BC611" s="58">
        <f t="shared" si="994"/>
        <v>0.36854642477230698</v>
      </c>
      <c r="BD611" s="42">
        <f t="shared" si="994"/>
        <v>4.7624589348593729E-3</v>
      </c>
      <c r="BE611" s="58">
        <f t="shared" si="994"/>
        <v>8.4524176135383849E-2</v>
      </c>
      <c r="BF611" s="42">
        <f t="shared" si="994"/>
        <v>2.5460375610028535E-2</v>
      </c>
      <c r="BG611" s="58">
        <f t="shared" si="994"/>
        <v>4.591259859418368E-2</v>
      </c>
      <c r="BH611" s="42">
        <f t="shared" si="994"/>
        <v>6.8727501265704143E-4</v>
      </c>
      <c r="BI611" s="58">
        <f t="shared" si="994"/>
        <v>0.4660316914538416</v>
      </c>
      <c r="BJ611" s="42">
        <f t="shared" si="994"/>
        <v>1.3687713282242202E-2</v>
      </c>
      <c r="BK611" s="58">
        <f t="shared" si="994"/>
        <v>0.10482743725228429</v>
      </c>
      <c r="BL611" s="42">
        <f t="shared" si="994"/>
        <v>1.3556121471540125E-2</v>
      </c>
      <c r="BM611" s="58">
        <f t="shared" si="994"/>
        <v>2.2362732782418133E-3</v>
      </c>
      <c r="BN611" s="42">
        <f t="shared" si="994"/>
        <v>3.018971523090423E-3</v>
      </c>
      <c r="BO611" s="58">
        <f t="shared" si="994"/>
        <v>8.402615584004218E-2</v>
      </c>
      <c r="BP611" s="42">
        <f t="shared" si="994"/>
        <v>8.3559197123779114E-2</v>
      </c>
      <c r="BQ611" s="58">
        <f t="shared" ref="BQ611:DD611" si="995">IF(INDEX($E$8:$CE$86,MATCH($C611,$C$8:$C$86,0),MATCH(BQ$540,$E$6:$CE$6,0)),BQ499/INDEX($E$8:$CE$86,MATCH($C611,$C$8:$C$86,0),MATCH(BQ$540,$E$6:$CE$6,0))*INDEX($E$8:$CE$86,MATCH($C611,$C$8:$C$86,0),MATCH(BQ$540,$E$6:$CE$6,0)),0)</f>
        <v>1.2001158244469458E-2</v>
      </c>
      <c r="BR611" s="42">
        <f t="shared" si="995"/>
        <v>0.10786595545196716</v>
      </c>
      <c r="BS611" s="58">
        <f t="shared" si="995"/>
        <v>0</v>
      </c>
      <c r="BT611" s="42">
        <f t="shared" si="995"/>
        <v>1.7104694715950702E-4</v>
      </c>
      <c r="BU611" s="58">
        <f t="shared" si="995"/>
        <v>0</v>
      </c>
      <c r="BV611" s="42">
        <f t="shared" si="995"/>
        <v>0.316813537379453</v>
      </c>
      <c r="BW611" s="58">
        <f t="shared" si="995"/>
        <v>1.3389516117103806E-2</v>
      </c>
      <c r="BX611" s="42">
        <f t="shared" si="995"/>
        <v>1.1949574905626872</v>
      </c>
      <c r="BY611" s="58">
        <f t="shared" si="995"/>
        <v>0</v>
      </c>
      <c r="BZ611" s="42">
        <f t="shared" si="995"/>
        <v>3.7317486618440858E-2</v>
      </c>
      <c r="CA611" s="58">
        <f t="shared" si="995"/>
        <v>3.4131572946115948E-2</v>
      </c>
      <c r="CB611" s="42">
        <f t="shared" si="995"/>
        <v>0.32383868895036111</v>
      </c>
      <c r="CC611" s="58">
        <f t="shared" si="995"/>
        <v>1.096648201104985</v>
      </c>
      <c r="CD611" s="42">
        <f t="shared" si="995"/>
        <v>0.21664648402878536</v>
      </c>
      <c r="CE611" s="58">
        <f t="shared" si="995"/>
        <v>6.9550631952428332E-3</v>
      </c>
      <c r="CF611" s="42">
        <f t="shared" si="995"/>
        <v>2.245532749268234E-3</v>
      </c>
      <c r="CG611" s="58">
        <f t="shared" si="995"/>
        <v>0.18152240410875245</v>
      </c>
      <c r="CH611" s="42">
        <f t="shared" si="995"/>
        <v>6.5110668424762936</v>
      </c>
      <c r="CI611" s="58">
        <f t="shared" si="995"/>
        <v>5.5536412305199338E-2</v>
      </c>
      <c r="CJ611" s="42">
        <f t="shared" si="995"/>
        <v>0.15389611311716395</v>
      </c>
      <c r="CK611" s="58">
        <f t="shared" si="995"/>
        <v>3.6686251191158223E-3</v>
      </c>
      <c r="CL611" s="42">
        <f t="shared" si="995"/>
        <v>0</v>
      </c>
      <c r="CM611" s="58">
        <f t="shared" si="995"/>
        <v>0</v>
      </c>
      <c r="CN611" s="42">
        <f t="shared" si="995"/>
        <v>4.4391076316988232E-6</v>
      </c>
      <c r="CO611" s="58">
        <f t="shared" si="995"/>
        <v>0</v>
      </c>
      <c r="CP611" s="42">
        <f t="shared" si="995"/>
        <v>1.6836133520030105</v>
      </c>
      <c r="CQ611" s="58">
        <f t="shared" si="995"/>
        <v>1.5723310811281557E-2</v>
      </c>
      <c r="CR611" s="42">
        <f t="shared" si="995"/>
        <v>1.6669277861294407E-2</v>
      </c>
      <c r="CS611" s="58">
        <f t="shared" si="995"/>
        <v>7.194260077678126E-2</v>
      </c>
      <c r="CT611" s="42">
        <f t="shared" si="995"/>
        <v>2.5249227218844761E-2</v>
      </c>
      <c r="CU611" s="58">
        <f t="shared" si="995"/>
        <v>0.18520990440316223</v>
      </c>
      <c r="CV611" s="42">
        <f t="shared" si="995"/>
        <v>0</v>
      </c>
      <c r="CW611" s="58">
        <f t="shared" si="995"/>
        <v>6.759397474512884</v>
      </c>
      <c r="CX611" s="42">
        <f t="shared" si="995"/>
        <v>0.65632852273776277</v>
      </c>
      <c r="CY611" s="58">
        <f t="shared" si="995"/>
        <v>0.15433241258673597</v>
      </c>
      <c r="CZ611" s="42">
        <f t="shared" si="995"/>
        <v>0</v>
      </c>
      <c r="DA611" s="58">
        <f t="shared" si="995"/>
        <v>1.2072307837486156E-2</v>
      </c>
      <c r="DB611" s="42">
        <f t="shared" si="995"/>
        <v>1.3102671206716296</v>
      </c>
      <c r="DC611" s="58">
        <f t="shared" si="995"/>
        <v>0</v>
      </c>
      <c r="DD611" s="60">
        <f t="shared" si="995"/>
        <v>0</v>
      </c>
      <c r="DE611" s="3"/>
    </row>
    <row r="612" spans="1:109" x14ac:dyDescent="0.35">
      <c r="A612" s="3"/>
      <c r="B612" s="3" t="s">
        <v>3909</v>
      </c>
      <c r="C612" s="39" t="s">
        <v>589</v>
      </c>
      <c r="D612" s="3" t="s">
        <v>589</v>
      </c>
      <c r="E612" s="56">
        <f t="shared" ref="E612:BP612" si="996">IF(INDEX($E$8:$CE$86,MATCH($C612,$C$8:$C$86,0),MATCH(E$540,$E$6:$CE$6,0)),E500/INDEX($E$8:$CE$86,MATCH($C612,$C$8:$C$86,0),MATCH(E$540,$E$6:$CE$6,0))*INDEX($E$8:$CE$86,MATCH($C612,$C$8:$C$86,0),MATCH(E$540,$E$6:$CE$6,0)),0)</f>
        <v>0</v>
      </c>
      <c r="F612" s="54">
        <f t="shared" si="996"/>
        <v>0</v>
      </c>
      <c r="G612" s="54">
        <f t="shared" si="996"/>
        <v>0</v>
      </c>
      <c r="H612" s="54">
        <f t="shared" si="996"/>
        <v>0</v>
      </c>
      <c r="I612" s="54">
        <f t="shared" si="996"/>
        <v>0</v>
      </c>
      <c r="J612" s="53">
        <f t="shared" si="996"/>
        <v>0</v>
      </c>
      <c r="K612" s="53">
        <f t="shared" si="996"/>
        <v>0</v>
      </c>
      <c r="L612" s="53">
        <f t="shared" si="996"/>
        <v>0</v>
      </c>
      <c r="M612" s="53">
        <f t="shared" si="996"/>
        <v>0</v>
      </c>
      <c r="N612" s="54">
        <f t="shared" si="996"/>
        <v>0</v>
      </c>
      <c r="O612" s="54">
        <f t="shared" si="996"/>
        <v>0</v>
      </c>
      <c r="P612" s="54">
        <f t="shared" si="996"/>
        <v>0</v>
      </c>
      <c r="Q612" s="53">
        <f t="shared" si="996"/>
        <v>0</v>
      </c>
      <c r="R612" s="53">
        <f t="shared" si="996"/>
        <v>0</v>
      </c>
      <c r="S612" s="53">
        <f t="shared" si="996"/>
        <v>0</v>
      </c>
      <c r="T612" s="53">
        <f t="shared" si="996"/>
        <v>0</v>
      </c>
      <c r="U612" s="54">
        <f t="shared" si="996"/>
        <v>0</v>
      </c>
      <c r="V612" s="54">
        <f t="shared" si="996"/>
        <v>0</v>
      </c>
      <c r="W612" s="54">
        <f t="shared" si="996"/>
        <v>0</v>
      </c>
      <c r="X612" s="42">
        <f t="shared" si="996"/>
        <v>0</v>
      </c>
      <c r="Y612" s="58">
        <f t="shared" si="996"/>
        <v>0</v>
      </c>
      <c r="Z612" s="53">
        <f t="shared" si="996"/>
        <v>0</v>
      </c>
      <c r="AA612" s="53">
        <f t="shared" si="996"/>
        <v>0</v>
      </c>
      <c r="AB612" s="53">
        <f t="shared" si="996"/>
        <v>0</v>
      </c>
      <c r="AC612" s="53">
        <f t="shared" si="996"/>
        <v>0</v>
      </c>
      <c r="AD612" s="54">
        <f t="shared" si="996"/>
        <v>0</v>
      </c>
      <c r="AE612" s="54">
        <f t="shared" si="996"/>
        <v>0</v>
      </c>
      <c r="AF612" s="54">
        <f t="shared" si="996"/>
        <v>0</v>
      </c>
      <c r="AG612" s="54">
        <f t="shared" si="996"/>
        <v>0</v>
      </c>
      <c r="AH612" s="53">
        <f t="shared" si="996"/>
        <v>0</v>
      </c>
      <c r="AI612" s="53">
        <f t="shared" si="996"/>
        <v>0</v>
      </c>
      <c r="AJ612" s="53">
        <f t="shared" si="996"/>
        <v>0</v>
      </c>
      <c r="AK612" s="53">
        <f t="shared" si="996"/>
        <v>0</v>
      </c>
      <c r="AL612" s="54">
        <f t="shared" si="996"/>
        <v>0</v>
      </c>
      <c r="AM612" s="54">
        <f t="shared" si="996"/>
        <v>0</v>
      </c>
      <c r="AN612" s="54">
        <f t="shared" si="996"/>
        <v>0</v>
      </c>
      <c r="AO612" s="42">
        <f t="shared" si="996"/>
        <v>0</v>
      </c>
      <c r="AP612" s="58">
        <f t="shared" si="996"/>
        <v>0</v>
      </c>
      <c r="AQ612" s="42">
        <f t="shared" si="996"/>
        <v>1.1734513082911397E-2</v>
      </c>
      <c r="AR612" s="58">
        <f t="shared" si="996"/>
        <v>1.0694572619090462E-2</v>
      </c>
      <c r="AS612" s="42">
        <f t="shared" si="996"/>
        <v>0.17539643224584792</v>
      </c>
      <c r="AT612" s="58">
        <f t="shared" si="996"/>
        <v>0</v>
      </c>
      <c r="AU612" s="42">
        <f t="shared" si="996"/>
        <v>0</v>
      </c>
      <c r="AV612" s="58">
        <f t="shared" si="996"/>
        <v>2.5785378869206706E-6</v>
      </c>
      <c r="AW612" s="42">
        <f t="shared" si="996"/>
        <v>8.507013735956831E-3</v>
      </c>
      <c r="AX612" s="58">
        <f t="shared" si="996"/>
        <v>8.1746414873467371E-2</v>
      </c>
      <c r="AY612" s="42">
        <f t="shared" si="996"/>
        <v>8.3228412979977864E-2</v>
      </c>
      <c r="AZ612" s="58">
        <f t="shared" si="996"/>
        <v>0</v>
      </c>
      <c r="BA612" s="42">
        <f t="shared" si="996"/>
        <v>2.9925469462676445E-2</v>
      </c>
      <c r="BB612" s="58">
        <f t="shared" si="996"/>
        <v>0.30469346530377184</v>
      </c>
      <c r="BC612" s="42">
        <f t="shared" si="996"/>
        <v>8.025994871511509E-2</v>
      </c>
      <c r="BD612" s="58">
        <f t="shared" si="996"/>
        <v>0</v>
      </c>
      <c r="BE612" s="42">
        <f t="shared" si="996"/>
        <v>1.8611240436320967E-2</v>
      </c>
      <c r="BF612" s="58">
        <f t="shared" si="996"/>
        <v>5.7486045307802384E-3</v>
      </c>
      <c r="BG612" s="42">
        <f t="shared" si="996"/>
        <v>1.0099317640791559E-2</v>
      </c>
      <c r="BH612" s="58">
        <f t="shared" si="996"/>
        <v>1.5040589302591157E-4</v>
      </c>
      <c r="BI612" s="42">
        <f t="shared" si="996"/>
        <v>9.1230682135838057E-2</v>
      </c>
      <c r="BJ612" s="58">
        <f t="shared" si="996"/>
        <v>2.9778423302427269E-3</v>
      </c>
      <c r="BK612" s="42">
        <f t="shared" si="996"/>
        <v>2.2913664565970864E-2</v>
      </c>
      <c r="BL612" s="58">
        <f t="shared" si="996"/>
        <v>3.0119549105202259E-3</v>
      </c>
      <c r="BM612" s="42">
        <f t="shared" si="996"/>
        <v>4.911269719067036E-4</v>
      </c>
      <c r="BN612" s="58">
        <f t="shared" si="996"/>
        <v>6.6439198361952054E-4</v>
      </c>
      <c r="BO612" s="42">
        <f t="shared" si="996"/>
        <v>1.3499382863047542E-2</v>
      </c>
      <c r="BP612" s="58">
        <f t="shared" si="996"/>
        <v>1.8274796954226756E-2</v>
      </c>
      <c r="BQ612" s="42">
        <f t="shared" ref="BQ612:DD612" si="997">IF(INDEX($E$8:$CE$86,MATCH($C612,$C$8:$C$86,0),MATCH(BQ$540,$E$6:$CE$6,0)),BQ500/INDEX($E$8:$CE$86,MATCH($C612,$C$8:$C$86,0),MATCH(BQ$540,$E$6:$CE$6,0))*INDEX($E$8:$CE$86,MATCH($C612,$C$8:$C$86,0),MATCH(BQ$540,$E$6:$CE$6,0)),0)</f>
        <v>0</v>
      </c>
      <c r="BR612" s="58">
        <f t="shared" si="997"/>
        <v>2.4757979839704257E-2</v>
      </c>
      <c r="BS612" s="42">
        <f t="shared" si="997"/>
        <v>0</v>
      </c>
      <c r="BT612" s="58">
        <f t="shared" si="997"/>
        <v>3.6988074223875478E-5</v>
      </c>
      <c r="BU612" s="42">
        <f t="shared" si="997"/>
        <v>0</v>
      </c>
      <c r="BV612" s="58">
        <f t="shared" si="997"/>
        <v>6.858194918659434E-2</v>
      </c>
      <c r="BW612" s="42">
        <f t="shared" si="997"/>
        <v>2.9206991184033996E-3</v>
      </c>
      <c r="BX612" s="58">
        <f t="shared" si="997"/>
        <v>0.20564368778780442</v>
      </c>
      <c r="BY612" s="42">
        <f t="shared" si="997"/>
        <v>0</v>
      </c>
      <c r="BZ612" s="58">
        <f t="shared" si="997"/>
        <v>4.2941737231113001E-3</v>
      </c>
      <c r="CA612" s="42">
        <f t="shared" si="997"/>
        <v>7.4228506139984024E-3</v>
      </c>
      <c r="CB612" s="58">
        <f t="shared" si="997"/>
        <v>5.2675227695961141E-2</v>
      </c>
      <c r="CC612" s="42">
        <f t="shared" si="997"/>
        <v>0.23876931235937063</v>
      </c>
      <c r="CD612" s="58">
        <f t="shared" si="997"/>
        <v>4.7225727328435538E-2</v>
      </c>
      <c r="CE612" s="42">
        <f t="shared" si="997"/>
        <v>1.5185887943688313E-3</v>
      </c>
      <c r="CF612" s="58">
        <f t="shared" si="997"/>
        <v>4.8762860280626149E-4</v>
      </c>
      <c r="CG612" s="42">
        <f t="shared" si="997"/>
        <v>3.9415212053609726E-2</v>
      </c>
      <c r="CH612" s="58">
        <f t="shared" si="997"/>
        <v>1.4311924860164433</v>
      </c>
      <c r="CI612" s="42">
        <f t="shared" si="997"/>
        <v>1.2033952050352969E-2</v>
      </c>
      <c r="CJ612" s="58">
        <f t="shared" si="997"/>
        <v>3.1086357198478833E-2</v>
      </c>
      <c r="CK612" s="42">
        <f t="shared" si="997"/>
        <v>1.0274088053575483E-3</v>
      </c>
      <c r="CL612" s="58">
        <f t="shared" si="997"/>
        <v>0</v>
      </c>
      <c r="CM612" s="42">
        <f t="shared" si="997"/>
        <v>0</v>
      </c>
      <c r="CN612" s="58">
        <f t="shared" si="997"/>
        <v>1.1038101658084564E-6</v>
      </c>
      <c r="CO612" s="42">
        <f t="shared" si="997"/>
        <v>0</v>
      </c>
      <c r="CP612" s="58">
        <f t="shared" si="997"/>
        <v>0.30665532129716078</v>
      </c>
      <c r="CQ612" s="42">
        <f t="shared" si="997"/>
        <v>3.4136088003081334E-3</v>
      </c>
      <c r="CR612" s="58">
        <f t="shared" si="997"/>
        <v>3.6594558794942208E-3</v>
      </c>
      <c r="CS612" s="42">
        <f t="shared" si="997"/>
        <v>9.4491703189983033E-3</v>
      </c>
      <c r="CT612" s="58">
        <f t="shared" si="997"/>
        <v>5.7456173063925951E-3</v>
      </c>
      <c r="CU612" s="42">
        <f t="shared" si="997"/>
        <v>4.1098020651346004E-2</v>
      </c>
      <c r="CV612" s="58">
        <f t="shared" si="997"/>
        <v>0</v>
      </c>
      <c r="CW612" s="42">
        <f t="shared" si="997"/>
        <v>0.9119856706780165</v>
      </c>
      <c r="CX612" s="58">
        <f t="shared" si="997"/>
        <v>0.13761058667098497</v>
      </c>
      <c r="CY612" s="42">
        <f t="shared" si="997"/>
        <v>2.9554264656874465E-2</v>
      </c>
      <c r="CZ612" s="58">
        <f t="shared" si="997"/>
        <v>0</v>
      </c>
      <c r="DA612" s="42">
        <f t="shared" si="997"/>
        <v>2.6159279800102957E-3</v>
      </c>
      <c r="DB612" s="58">
        <f t="shared" si="997"/>
        <v>0.26811093607063652</v>
      </c>
      <c r="DC612" s="42">
        <f t="shared" si="997"/>
        <v>0</v>
      </c>
      <c r="DD612" s="59">
        <f t="shared" si="997"/>
        <v>0</v>
      </c>
      <c r="DE612" s="3"/>
    </row>
    <row r="613" spans="1:109" x14ac:dyDescent="0.35">
      <c r="A613" s="3"/>
      <c r="B613" s="3" t="s">
        <v>3910</v>
      </c>
      <c r="C613" s="39" t="s">
        <v>590</v>
      </c>
      <c r="D613" s="3" t="s">
        <v>590</v>
      </c>
      <c r="E613" s="52">
        <f t="shared" ref="E613:BP613" si="998">IF(INDEX($E$8:$CE$86,MATCH($C613,$C$8:$C$86,0),MATCH(E$540,$E$6:$CE$6,0)),E501/INDEX($E$8:$CE$86,MATCH($C613,$C$8:$C$86,0),MATCH(E$540,$E$6:$CE$6,0))*INDEX($E$8:$CE$86,MATCH($C613,$C$8:$C$86,0),MATCH(E$540,$E$6:$CE$6,0)),0)</f>
        <v>0</v>
      </c>
      <c r="F613" s="53">
        <f t="shared" si="998"/>
        <v>0</v>
      </c>
      <c r="G613" s="53">
        <f t="shared" si="998"/>
        <v>0</v>
      </c>
      <c r="H613" s="53">
        <f t="shared" si="998"/>
        <v>0</v>
      </c>
      <c r="I613" s="53">
        <f t="shared" si="998"/>
        <v>0</v>
      </c>
      <c r="J613" s="54">
        <f t="shared" si="998"/>
        <v>0</v>
      </c>
      <c r="K613" s="54">
        <f t="shared" si="998"/>
        <v>0</v>
      </c>
      <c r="L613" s="54">
        <f t="shared" si="998"/>
        <v>0</v>
      </c>
      <c r="M613" s="54">
        <f t="shared" si="998"/>
        <v>0</v>
      </c>
      <c r="N613" s="53">
        <f t="shared" si="998"/>
        <v>0</v>
      </c>
      <c r="O613" s="53">
        <f t="shared" si="998"/>
        <v>0</v>
      </c>
      <c r="P613" s="53">
        <f t="shared" si="998"/>
        <v>0</v>
      </c>
      <c r="Q613" s="54">
        <f t="shared" si="998"/>
        <v>0</v>
      </c>
      <c r="R613" s="54">
        <f t="shared" si="998"/>
        <v>0</v>
      </c>
      <c r="S613" s="54">
        <f t="shared" si="998"/>
        <v>0</v>
      </c>
      <c r="T613" s="54">
        <f t="shared" si="998"/>
        <v>0</v>
      </c>
      <c r="U613" s="53">
        <f t="shared" si="998"/>
        <v>0</v>
      </c>
      <c r="V613" s="53">
        <f t="shared" si="998"/>
        <v>0</v>
      </c>
      <c r="W613" s="53">
        <f t="shared" si="998"/>
        <v>0</v>
      </c>
      <c r="X613" s="58">
        <f t="shared" si="998"/>
        <v>0</v>
      </c>
      <c r="Y613" s="42">
        <f t="shared" si="998"/>
        <v>0</v>
      </c>
      <c r="Z613" s="54">
        <f t="shared" si="998"/>
        <v>0</v>
      </c>
      <c r="AA613" s="54">
        <f t="shared" si="998"/>
        <v>0</v>
      </c>
      <c r="AB613" s="54">
        <f t="shared" si="998"/>
        <v>0</v>
      </c>
      <c r="AC613" s="54">
        <f t="shared" si="998"/>
        <v>0</v>
      </c>
      <c r="AD613" s="53">
        <f t="shared" si="998"/>
        <v>0</v>
      </c>
      <c r="AE613" s="53">
        <f t="shared" si="998"/>
        <v>0</v>
      </c>
      <c r="AF613" s="53">
        <f t="shared" si="998"/>
        <v>0</v>
      </c>
      <c r="AG613" s="53">
        <f t="shared" si="998"/>
        <v>0</v>
      </c>
      <c r="AH613" s="54">
        <f t="shared" si="998"/>
        <v>0</v>
      </c>
      <c r="AI613" s="54">
        <f t="shared" si="998"/>
        <v>0</v>
      </c>
      <c r="AJ613" s="54">
        <f t="shared" si="998"/>
        <v>0</v>
      </c>
      <c r="AK613" s="54">
        <f t="shared" si="998"/>
        <v>0</v>
      </c>
      <c r="AL613" s="53">
        <f t="shared" si="998"/>
        <v>0</v>
      </c>
      <c r="AM613" s="53">
        <f t="shared" si="998"/>
        <v>0</v>
      </c>
      <c r="AN613" s="53">
        <f t="shared" si="998"/>
        <v>0</v>
      </c>
      <c r="AO613" s="58">
        <f t="shared" si="998"/>
        <v>0</v>
      </c>
      <c r="AP613" s="42">
        <f t="shared" si="998"/>
        <v>0</v>
      </c>
      <c r="AQ613" s="58">
        <f t="shared" si="998"/>
        <v>0.77555040931686792</v>
      </c>
      <c r="AR613" s="42">
        <f t="shared" si="998"/>
        <v>23.862566779082712</v>
      </c>
      <c r="AS613" s="58">
        <f t="shared" si="998"/>
        <v>0</v>
      </c>
      <c r="AT613" s="42">
        <f t="shared" si="998"/>
        <v>0</v>
      </c>
      <c r="AU613" s="58">
        <f t="shared" si="998"/>
        <v>6.165245609441887E-2</v>
      </c>
      <c r="AV613" s="42">
        <f t="shared" si="998"/>
        <v>0</v>
      </c>
      <c r="AW613" s="58">
        <f t="shared" si="998"/>
        <v>5.3768703542665705E-2</v>
      </c>
      <c r="AX613" s="42">
        <f t="shared" si="998"/>
        <v>0.47740257871609992</v>
      </c>
      <c r="AY613" s="58">
        <f t="shared" si="998"/>
        <v>0.57708664232471951</v>
      </c>
      <c r="AZ613" s="42">
        <f t="shared" si="998"/>
        <v>0</v>
      </c>
      <c r="BA613" s="58">
        <f t="shared" si="998"/>
        <v>0.2271976074547874</v>
      </c>
      <c r="BB613" s="42">
        <f t="shared" si="998"/>
        <v>0.49026778220980649</v>
      </c>
      <c r="BC613" s="58">
        <f t="shared" si="998"/>
        <v>0.37898040114887688</v>
      </c>
      <c r="BD613" s="42">
        <f t="shared" si="998"/>
        <v>0</v>
      </c>
      <c r="BE613" s="58">
        <f t="shared" si="998"/>
        <v>5.1359241355739536E-4</v>
      </c>
      <c r="BF613" s="42">
        <f t="shared" si="998"/>
        <v>0.16019927342802534</v>
      </c>
      <c r="BG613" s="58">
        <f t="shared" si="998"/>
        <v>8.4579261977079934E-2</v>
      </c>
      <c r="BH613" s="42">
        <f t="shared" si="998"/>
        <v>0</v>
      </c>
      <c r="BI613" s="58">
        <f t="shared" si="998"/>
        <v>0.67405582959143595</v>
      </c>
      <c r="BJ613" s="42">
        <f t="shared" si="998"/>
        <v>5.8873742839092032E-2</v>
      </c>
      <c r="BK613" s="58">
        <f t="shared" si="998"/>
        <v>2.7374442744121857E-2</v>
      </c>
      <c r="BL613" s="42">
        <f t="shared" si="998"/>
        <v>2.5114664358948856E-4</v>
      </c>
      <c r="BM613" s="58">
        <f t="shared" si="998"/>
        <v>0</v>
      </c>
      <c r="BN613" s="42">
        <f t="shared" si="998"/>
        <v>0.52286131027929572</v>
      </c>
      <c r="BO613" s="58">
        <f t="shared" si="998"/>
        <v>0.25200530358046014</v>
      </c>
      <c r="BP613" s="42">
        <f t="shared" si="998"/>
        <v>1.3259567093893435E-2</v>
      </c>
      <c r="BQ613" s="58">
        <f t="shared" ref="BQ613:DD613" si="999">IF(INDEX($E$8:$CE$86,MATCH($C613,$C$8:$C$86,0),MATCH(BQ$540,$E$6:$CE$6,0)),BQ501/INDEX($E$8:$CE$86,MATCH($C613,$C$8:$C$86,0),MATCH(BQ$540,$E$6:$CE$6,0))*INDEX($E$8:$CE$86,MATCH($C613,$C$8:$C$86,0),MATCH(BQ$540,$E$6:$CE$6,0)),0)</f>
        <v>1.3686648269291418E-2</v>
      </c>
      <c r="BR613" s="42">
        <f t="shared" si="999"/>
        <v>2.6583851586705579E-2</v>
      </c>
      <c r="BS613" s="58">
        <f t="shared" si="999"/>
        <v>0.85188766257914128</v>
      </c>
      <c r="BT613" s="42">
        <f t="shared" si="999"/>
        <v>0</v>
      </c>
      <c r="BU613" s="58">
        <f t="shared" si="999"/>
        <v>0.31181591800291214</v>
      </c>
      <c r="BV613" s="42">
        <f t="shared" si="999"/>
        <v>2.617017155034243E-2</v>
      </c>
      <c r="BW613" s="58">
        <f t="shared" si="999"/>
        <v>0.10846235043999862</v>
      </c>
      <c r="BX613" s="42">
        <f t="shared" si="999"/>
        <v>10.987600874120393</v>
      </c>
      <c r="BY613" s="58">
        <f t="shared" si="999"/>
        <v>0</v>
      </c>
      <c r="BZ613" s="42">
        <f t="shared" si="999"/>
        <v>7.6314432212035183E-2</v>
      </c>
      <c r="CA613" s="58">
        <f t="shared" si="999"/>
        <v>4.3670685798926419E-2</v>
      </c>
      <c r="CB613" s="42">
        <f t="shared" si="999"/>
        <v>1.4502747980372948</v>
      </c>
      <c r="CC613" s="58">
        <f t="shared" si="999"/>
        <v>2.9280319449622998</v>
      </c>
      <c r="CD613" s="42">
        <f t="shared" si="999"/>
        <v>1.0269038312069398</v>
      </c>
      <c r="CE613" s="58">
        <f t="shared" si="999"/>
        <v>0</v>
      </c>
      <c r="CF613" s="42">
        <f t="shared" si="999"/>
        <v>4.3638737412688831E-2</v>
      </c>
      <c r="CG613" s="58">
        <f t="shared" si="999"/>
        <v>7.8169253715814777E-2</v>
      </c>
      <c r="CH613" s="42">
        <f t="shared" si="999"/>
        <v>3.5111869995629399</v>
      </c>
      <c r="CI613" s="58">
        <f t="shared" si="999"/>
        <v>0.18907105959784443</v>
      </c>
      <c r="CJ613" s="42">
        <f t="shared" si="999"/>
        <v>0</v>
      </c>
      <c r="CK613" s="58">
        <f t="shared" si="999"/>
        <v>0</v>
      </c>
      <c r="CL613" s="42">
        <f t="shared" si="999"/>
        <v>0</v>
      </c>
      <c r="CM613" s="58">
        <f t="shared" si="999"/>
        <v>0</v>
      </c>
      <c r="CN613" s="42">
        <f t="shared" si="999"/>
        <v>0</v>
      </c>
      <c r="CO613" s="58">
        <f t="shared" si="999"/>
        <v>0</v>
      </c>
      <c r="CP613" s="42">
        <f t="shared" si="999"/>
        <v>3.6228186166978409</v>
      </c>
      <c r="CQ613" s="58">
        <f t="shared" si="999"/>
        <v>2.368157957908879E-3</v>
      </c>
      <c r="CR613" s="42">
        <f t="shared" si="999"/>
        <v>5.0299891700305528E-2</v>
      </c>
      <c r="CS613" s="58">
        <f t="shared" si="999"/>
        <v>3.4108151920219801E-3</v>
      </c>
      <c r="CT613" s="42">
        <f t="shared" si="999"/>
        <v>1.3002057136443125E-2</v>
      </c>
      <c r="CU613" s="58">
        <f t="shared" si="999"/>
        <v>0.20846051689919762</v>
      </c>
      <c r="CV613" s="42">
        <f t="shared" si="999"/>
        <v>63.719755499427336</v>
      </c>
      <c r="CW613" s="58">
        <f t="shared" si="999"/>
        <v>5.4785526263240865</v>
      </c>
      <c r="CX613" s="42">
        <f t="shared" si="999"/>
        <v>1.3028534655199682</v>
      </c>
      <c r="CY613" s="58">
        <f t="shared" si="999"/>
        <v>0.84865864424621251</v>
      </c>
      <c r="CZ613" s="42">
        <f t="shared" si="999"/>
        <v>0.11112912458494968</v>
      </c>
      <c r="DA613" s="58">
        <f t="shared" si="999"/>
        <v>0</v>
      </c>
      <c r="DB613" s="42">
        <f t="shared" si="999"/>
        <v>4.6672166986143768</v>
      </c>
      <c r="DC613" s="58">
        <f t="shared" si="999"/>
        <v>0</v>
      </c>
      <c r="DD613" s="60">
        <f t="shared" si="999"/>
        <v>0</v>
      </c>
      <c r="DE613" s="3"/>
    </row>
    <row r="614" spans="1:109" x14ac:dyDescent="0.35">
      <c r="A614" s="3"/>
      <c r="B614" s="3" t="s">
        <v>3911</v>
      </c>
      <c r="C614" s="39" t="s">
        <v>591</v>
      </c>
      <c r="D614" s="3" t="s">
        <v>591</v>
      </c>
      <c r="E614" s="56">
        <f t="shared" ref="E614:BP614" si="1000">IF(INDEX($E$8:$CE$86,MATCH($C614,$C$8:$C$86,0),MATCH(E$540,$E$6:$CE$6,0)),E502/INDEX($E$8:$CE$86,MATCH($C614,$C$8:$C$86,0),MATCH(E$540,$E$6:$CE$6,0))*INDEX($E$8:$CE$86,MATCH($C614,$C$8:$C$86,0),MATCH(E$540,$E$6:$CE$6,0)),0)</f>
        <v>0</v>
      </c>
      <c r="F614" s="54">
        <f t="shared" si="1000"/>
        <v>0</v>
      </c>
      <c r="G614" s="54">
        <f t="shared" si="1000"/>
        <v>0</v>
      </c>
      <c r="H614" s="54">
        <f t="shared" si="1000"/>
        <v>0</v>
      </c>
      <c r="I614" s="54">
        <f t="shared" si="1000"/>
        <v>0</v>
      </c>
      <c r="J614" s="53">
        <f t="shared" si="1000"/>
        <v>0</v>
      </c>
      <c r="K614" s="53">
        <f t="shared" si="1000"/>
        <v>0</v>
      </c>
      <c r="L614" s="53">
        <f t="shared" si="1000"/>
        <v>0</v>
      </c>
      <c r="M614" s="53">
        <f t="shared" si="1000"/>
        <v>0</v>
      </c>
      <c r="N614" s="54">
        <f t="shared" si="1000"/>
        <v>0</v>
      </c>
      <c r="O614" s="54">
        <f t="shared" si="1000"/>
        <v>0</v>
      </c>
      <c r="P614" s="54">
        <f t="shared" si="1000"/>
        <v>0</v>
      </c>
      <c r="Q614" s="53">
        <f t="shared" si="1000"/>
        <v>0</v>
      </c>
      <c r="R614" s="53">
        <f t="shared" si="1000"/>
        <v>0</v>
      </c>
      <c r="S614" s="53">
        <f t="shared" si="1000"/>
        <v>0</v>
      </c>
      <c r="T614" s="53">
        <f t="shared" si="1000"/>
        <v>0</v>
      </c>
      <c r="U614" s="54">
        <f t="shared" si="1000"/>
        <v>0</v>
      </c>
      <c r="V614" s="54">
        <f t="shared" si="1000"/>
        <v>0</v>
      </c>
      <c r="W614" s="54">
        <f t="shared" si="1000"/>
        <v>0</v>
      </c>
      <c r="X614" s="42">
        <f t="shared" si="1000"/>
        <v>0</v>
      </c>
      <c r="Y614" s="58">
        <f t="shared" si="1000"/>
        <v>0</v>
      </c>
      <c r="Z614" s="53">
        <f t="shared" si="1000"/>
        <v>0</v>
      </c>
      <c r="AA614" s="53">
        <f t="shared" si="1000"/>
        <v>0</v>
      </c>
      <c r="AB614" s="53">
        <f t="shared" si="1000"/>
        <v>0</v>
      </c>
      <c r="AC614" s="53">
        <f t="shared" si="1000"/>
        <v>0</v>
      </c>
      <c r="AD614" s="54">
        <f t="shared" si="1000"/>
        <v>0</v>
      </c>
      <c r="AE614" s="54">
        <f t="shared" si="1000"/>
        <v>0</v>
      </c>
      <c r="AF614" s="54">
        <f t="shared" si="1000"/>
        <v>0</v>
      </c>
      <c r="AG614" s="54">
        <f t="shared" si="1000"/>
        <v>0</v>
      </c>
      <c r="AH614" s="53">
        <f t="shared" si="1000"/>
        <v>0</v>
      </c>
      <c r="AI614" s="53">
        <f t="shared" si="1000"/>
        <v>0</v>
      </c>
      <c r="AJ614" s="53">
        <f t="shared" si="1000"/>
        <v>0</v>
      </c>
      <c r="AK614" s="53">
        <f t="shared" si="1000"/>
        <v>0</v>
      </c>
      <c r="AL614" s="54">
        <f t="shared" si="1000"/>
        <v>0</v>
      </c>
      <c r="AM614" s="54">
        <f t="shared" si="1000"/>
        <v>0</v>
      </c>
      <c r="AN614" s="54">
        <f t="shared" si="1000"/>
        <v>0</v>
      </c>
      <c r="AO614" s="42">
        <f t="shared" si="1000"/>
        <v>0</v>
      </c>
      <c r="AP614" s="58">
        <f t="shared" si="1000"/>
        <v>0</v>
      </c>
      <c r="AQ614" s="42">
        <f t="shared" si="1000"/>
        <v>0</v>
      </c>
      <c r="AR614" s="58">
        <f t="shared" si="1000"/>
        <v>0</v>
      </c>
      <c r="AS614" s="42">
        <f t="shared" si="1000"/>
        <v>0</v>
      </c>
      <c r="AT614" s="58">
        <f t="shared" si="1000"/>
        <v>0</v>
      </c>
      <c r="AU614" s="42">
        <f t="shared" si="1000"/>
        <v>0</v>
      </c>
      <c r="AV614" s="58">
        <f t="shared" si="1000"/>
        <v>0</v>
      </c>
      <c r="AW614" s="42">
        <f t="shared" si="1000"/>
        <v>0</v>
      </c>
      <c r="AX614" s="58">
        <f t="shared" si="1000"/>
        <v>0</v>
      </c>
      <c r="AY614" s="42">
        <f t="shared" si="1000"/>
        <v>0</v>
      </c>
      <c r="AZ614" s="58">
        <f t="shared" si="1000"/>
        <v>0</v>
      </c>
      <c r="BA614" s="42">
        <f t="shared" si="1000"/>
        <v>0</v>
      </c>
      <c r="BB614" s="58">
        <f t="shared" si="1000"/>
        <v>0</v>
      </c>
      <c r="BC614" s="42">
        <f t="shared" si="1000"/>
        <v>0</v>
      </c>
      <c r="BD614" s="58">
        <f t="shared" si="1000"/>
        <v>0</v>
      </c>
      <c r="BE614" s="42">
        <f t="shared" si="1000"/>
        <v>0</v>
      </c>
      <c r="BF614" s="58">
        <f t="shared" si="1000"/>
        <v>0</v>
      </c>
      <c r="BG614" s="42">
        <f t="shared" si="1000"/>
        <v>0</v>
      </c>
      <c r="BH614" s="58">
        <f t="shared" si="1000"/>
        <v>0</v>
      </c>
      <c r="BI614" s="42">
        <f t="shared" si="1000"/>
        <v>0</v>
      </c>
      <c r="BJ614" s="58">
        <f t="shared" si="1000"/>
        <v>0</v>
      </c>
      <c r="BK614" s="42">
        <f t="shared" si="1000"/>
        <v>0</v>
      </c>
      <c r="BL614" s="58">
        <f t="shared" si="1000"/>
        <v>0</v>
      </c>
      <c r="BM614" s="42">
        <f t="shared" si="1000"/>
        <v>0</v>
      </c>
      <c r="BN614" s="58">
        <f t="shared" si="1000"/>
        <v>0</v>
      </c>
      <c r="BO614" s="42">
        <f t="shared" si="1000"/>
        <v>0</v>
      </c>
      <c r="BP614" s="58">
        <f t="shared" si="1000"/>
        <v>0</v>
      </c>
      <c r="BQ614" s="42">
        <f t="shared" ref="BQ614:DD614" si="1001">IF(INDEX($E$8:$CE$86,MATCH($C614,$C$8:$C$86,0),MATCH(BQ$540,$E$6:$CE$6,0)),BQ502/INDEX($E$8:$CE$86,MATCH($C614,$C$8:$C$86,0),MATCH(BQ$540,$E$6:$CE$6,0))*INDEX($E$8:$CE$86,MATCH($C614,$C$8:$C$86,0),MATCH(BQ$540,$E$6:$CE$6,0)),0)</f>
        <v>0</v>
      </c>
      <c r="BR614" s="58">
        <f t="shared" si="1001"/>
        <v>0</v>
      </c>
      <c r="BS614" s="42">
        <f t="shared" si="1001"/>
        <v>0</v>
      </c>
      <c r="BT614" s="58">
        <f t="shared" si="1001"/>
        <v>0</v>
      </c>
      <c r="BU614" s="42">
        <f t="shared" si="1001"/>
        <v>0</v>
      </c>
      <c r="BV614" s="58">
        <f t="shared" si="1001"/>
        <v>0</v>
      </c>
      <c r="BW614" s="42">
        <f t="shared" si="1001"/>
        <v>0</v>
      </c>
      <c r="BX614" s="58">
        <f t="shared" si="1001"/>
        <v>0</v>
      </c>
      <c r="BY614" s="42">
        <f t="shared" si="1001"/>
        <v>0</v>
      </c>
      <c r="BZ614" s="58">
        <f t="shared" si="1001"/>
        <v>0</v>
      </c>
      <c r="CA614" s="42">
        <f t="shared" si="1001"/>
        <v>0</v>
      </c>
      <c r="CB614" s="58">
        <f t="shared" si="1001"/>
        <v>0</v>
      </c>
      <c r="CC614" s="42">
        <f t="shared" si="1001"/>
        <v>0</v>
      </c>
      <c r="CD614" s="58">
        <f t="shared" si="1001"/>
        <v>0</v>
      </c>
      <c r="CE614" s="42">
        <f t="shared" si="1001"/>
        <v>0</v>
      </c>
      <c r="CF614" s="58">
        <f t="shared" si="1001"/>
        <v>0</v>
      </c>
      <c r="CG614" s="42">
        <f t="shared" si="1001"/>
        <v>0</v>
      </c>
      <c r="CH614" s="58">
        <f t="shared" si="1001"/>
        <v>0</v>
      </c>
      <c r="CI614" s="42">
        <f t="shared" si="1001"/>
        <v>0</v>
      </c>
      <c r="CJ614" s="58">
        <f t="shared" si="1001"/>
        <v>0</v>
      </c>
      <c r="CK614" s="42">
        <f t="shared" si="1001"/>
        <v>0</v>
      </c>
      <c r="CL614" s="58">
        <f t="shared" si="1001"/>
        <v>0</v>
      </c>
      <c r="CM614" s="42">
        <f t="shared" si="1001"/>
        <v>0</v>
      </c>
      <c r="CN614" s="58">
        <f t="shared" si="1001"/>
        <v>0</v>
      </c>
      <c r="CO614" s="42">
        <f t="shared" si="1001"/>
        <v>0</v>
      </c>
      <c r="CP614" s="58">
        <f t="shared" si="1001"/>
        <v>0</v>
      </c>
      <c r="CQ614" s="42">
        <f t="shared" si="1001"/>
        <v>0</v>
      </c>
      <c r="CR614" s="58">
        <f t="shared" si="1001"/>
        <v>0</v>
      </c>
      <c r="CS614" s="42">
        <f t="shared" si="1001"/>
        <v>0</v>
      </c>
      <c r="CT614" s="58">
        <f t="shared" si="1001"/>
        <v>0</v>
      </c>
      <c r="CU614" s="42">
        <f t="shared" si="1001"/>
        <v>0</v>
      </c>
      <c r="CV614" s="58">
        <f t="shared" si="1001"/>
        <v>0</v>
      </c>
      <c r="CW614" s="42">
        <f t="shared" si="1001"/>
        <v>0</v>
      </c>
      <c r="CX614" s="58">
        <f t="shared" si="1001"/>
        <v>0</v>
      </c>
      <c r="CY614" s="42">
        <f t="shared" si="1001"/>
        <v>0</v>
      </c>
      <c r="CZ614" s="58">
        <f t="shared" si="1001"/>
        <v>0</v>
      </c>
      <c r="DA614" s="42">
        <f t="shared" si="1001"/>
        <v>0</v>
      </c>
      <c r="DB614" s="58">
        <f t="shared" si="1001"/>
        <v>0</v>
      </c>
      <c r="DC614" s="42">
        <f t="shared" si="1001"/>
        <v>0</v>
      </c>
      <c r="DD614" s="59">
        <f t="shared" si="1001"/>
        <v>0</v>
      </c>
      <c r="DE614" s="3"/>
    </row>
    <row r="615" spans="1:109" x14ac:dyDescent="0.35">
      <c r="A615" s="3"/>
      <c r="B615" s="3" t="s">
        <v>3912</v>
      </c>
      <c r="C615" s="39" t="s">
        <v>592</v>
      </c>
      <c r="D615" s="3" t="s">
        <v>592</v>
      </c>
      <c r="E615" s="52">
        <f t="shared" ref="E615:BP615" si="1002">IF(INDEX($E$8:$CE$86,MATCH($C615,$C$8:$C$86,0),MATCH(E$540,$E$6:$CE$6,0)),E503/INDEX($E$8:$CE$86,MATCH($C615,$C$8:$C$86,0),MATCH(E$540,$E$6:$CE$6,0))*INDEX($E$8:$CE$86,MATCH($C615,$C$8:$C$86,0),MATCH(E$540,$E$6:$CE$6,0)),0)</f>
        <v>0</v>
      </c>
      <c r="F615" s="53">
        <f t="shared" si="1002"/>
        <v>0</v>
      </c>
      <c r="G615" s="53">
        <f t="shared" si="1002"/>
        <v>0</v>
      </c>
      <c r="H615" s="53">
        <f t="shared" si="1002"/>
        <v>0</v>
      </c>
      <c r="I615" s="53">
        <f t="shared" si="1002"/>
        <v>0</v>
      </c>
      <c r="J615" s="54">
        <f t="shared" si="1002"/>
        <v>0</v>
      </c>
      <c r="K615" s="54">
        <f t="shared" si="1002"/>
        <v>0</v>
      </c>
      <c r="L615" s="54">
        <f t="shared" si="1002"/>
        <v>0</v>
      </c>
      <c r="M615" s="54">
        <f t="shared" si="1002"/>
        <v>0</v>
      </c>
      <c r="N615" s="53">
        <f t="shared" si="1002"/>
        <v>0</v>
      </c>
      <c r="O615" s="53">
        <f t="shared" si="1002"/>
        <v>0</v>
      </c>
      <c r="P615" s="53">
        <f t="shared" si="1002"/>
        <v>0</v>
      </c>
      <c r="Q615" s="54">
        <f t="shared" si="1002"/>
        <v>0</v>
      </c>
      <c r="R615" s="54">
        <f t="shared" si="1002"/>
        <v>0</v>
      </c>
      <c r="S615" s="54">
        <f t="shared" si="1002"/>
        <v>0</v>
      </c>
      <c r="T615" s="54">
        <f t="shared" si="1002"/>
        <v>0</v>
      </c>
      <c r="U615" s="53">
        <f t="shared" si="1002"/>
        <v>0</v>
      </c>
      <c r="V615" s="53">
        <f t="shared" si="1002"/>
        <v>0</v>
      </c>
      <c r="W615" s="53">
        <f t="shared" si="1002"/>
        <v>0</v>
      </c>
      <c r="X615" s="58">
        <f t="shared" si="1002"/>
        <v>0</v>
      </c>
      <c r="Y615" s="42">
        <f t="shared" si="1002"/>
        <v>0</v>
      </c>
      <c r="Z615" s="54">
        <f t="shared" si="1002"/>
        <v>0</v>
      </c>
      <c r="AA615" s="54">
        <f t="shared" si="1002"/>
        <v>0</v>
      </c>
      <c r="AB615" s="54">
        <f t="shared" si="1002"/>
        <v>0</v>
      </c>
      <c r="AC615" s="54">
        <f t="shared" si="1002"/>
        <v>0</v>
      </c>
      <c r="AD615" s="53">
        <f t="shared" si="1002"/>
        <v>0</v>
      </c>
      <c r="AE615" s="53">
        <f t="shared" si="1002"/>
        <v>0</v>
      </c>
      <c r="AF615" s="53">
        <f t="shared" si="1002"/>
        <v>0</v>
      </c>
      <c r="AG615" s="53">
        <f t="shared" si="1002"/>
        <v>0</v>
      </c>
      <c r="AH615" s="54">
        <f t="shared" si="1002"/>
        <v>0</v>
      </c>
      <c r="AI615" s="54">
        <f t="shared" si="1002"/>
        <v>0</v>
      </c>
      <c r="AJ615" s="54">
        <f t="shared" si="1002"/>
        <v>0</v>
      </c>
      <c r="AK615" s="54">
        <f t="shared" si="1002"/>
        <v>0</v>
      </c>
      <c r="AL615" s="53">
        <f t="shared" si="1002"/>
        <v>3.3754430673428724E-2</v>
      </c>
      <c r="AM615" s="53">
        <f t="shared" si="1002"/>
        <v>6.5066092960036669E-3</v>
      </c>
      <c r="AN615" s="53">
        <f t="shared" si="1002"/>
        <v>2.1936378811839323E-3</v>
      </c>
      <c r="AO615" s="58">
        <f t="shared" si="1002"/>
        <v>2.7918558656123232E-2</v>
      </c>
      <c r="AP615" s="42">
        <f t="shared" si="1002"/>
        <v>0</v>
      </c>
      <c r="AQ615" s="58">
        <f t="shared" si="1002"/>
        <v>8.7421057658593912E-2</v>
      </c>
      <c r="AR615" s="42">
        <f t="shared" si="1002"/>
        <v>2.0439716294523906</v>
      </c>
      <c r="AS615" s="58">
        <f t="shared" si="1002"/>
        <v>1.8789164433012994E-2</v>
      </c>
      <c r="AT615" s="42">
        <f t="shared" si="1002"/>
        <v>0</v>
      </c>
      <c r="AU615" s="58">
        <f t="shared" si="1002"/>
        <v>2.6040761586398245E-2</v>
      </c>
      <c r="AV615" s="42">
        <f t="shared" si="1002"/>
        <v>0</v>
      </c>
      <c r="AW615" s="58">
        <f t="shared" si="1002"/>
        <v>4.867199352239996E-2</v>
      </c>
      <c r="AX615" s="42">
        <f t="shared" si="1002"/>
        <v>0.66015600533564733</v>
      </c>
      <c r="AY615" s="58">
        <f t="shared" si="1002"/>
        <v>1.1729177794456654E-2</v>
      </c>
      <c r="AZ615" s="42">
        <f t="shared" si="1002"/>
        <v>0</v>
      </c>
      <c r="BA615" s="58">
        <f t="shared" si="1002"/>
        <v>0.2787355528491654</v>
      </c>
      <c r="BB615" s="42">
        <f t="shared" si="1002"/>
        <v>0.64826199323769562</v>
      </c>
      <c r="BC615" s="58">
        <f t="shared" si="1002"/>
        <v>0.22049173271464212</v>
      </c>
      <c r="BD615" s="42">
        <f t="shared" si="1002"/>
        <v>0.11840215821673056</v>
      </c>
      <c r="BE615" s="58">
        <f t="shared" si="1002"/>
        <v>5.4472333919849299E-2</v>
      </c>
      <c r="BF615" s="42">
        <f t="shared" si="1002"/>
        <v>1.5239968618190016E-2</v>
      </c>
      <c r="BG615" s="58">
        <f t="shared" si="1002"/>
        <v>7.9185286963696089E-2</v>
      </c>
      <c r="BH615" s="42">
        <f t="shared" si="1002"/>
        <v>0</v>
      </c>
      <c r="BI615" s="58">
        <f t="shared" si="1002"/>
        <v>0.9487771078775985</v>
      </c>
      <c r="BJ615" s="42">
        <f t="shared" si="1002"/>
        <v>1.9271745567089042E-2</v>
      </c>
      <c r="BK615" s="58">
        <f t="shared" si="1002"/>
        <v>6.4864141112738E-2</v>
      </c>
      <c r="BL615" s="42">
        <f t="shared" si="1002"/>
        <v>5.4236554168294961E-2</v>
      </c>
      <c r="BM615" s="58">
        <f t="shared" si="1002"/>
        <v>3.2502068160670224E-3</v>
      </c>
      <c r="BN615" s="42">
        <f t="shared" si="1002"/>
        <v>8.7611284481412185E-3</v>
      </c>
      <c r="BO615" s="58">
        <f t="shared" si="1002"/>
        <v>0.38542212196235043</v>
      </c>
      <c r="BP615" s="42">
        <f t="shared" si="1002"/>
        <v>6.0007351016465087E-2</v>
      </c>
      <c r="BQ615" s="58">
        <f t="shared" ref="BQ615:DD615" si="1003">IF(INDEX($E$8:$CE$86,MATCH($C615,$C$8:$C$86,0),MATCH(BQ$540,$E$6:$CE$6,0)),BQ503/INDEX($E$8:$CE$86,MATCH($C615,$C$8:$C$86,0),MATCH(BQ$540,$E$6:$CE$6,0))*INDEX($E$8:$CE$86,MATCH($C615,$C$8:$C$86,0),MATCH(BQ$540,$E$6:$CE$6,0)),0)</f>
        <v>6.5406022566526376E-2</v>
      </c>
      <c r="BR615" s="42">
        <f t="shared" si="1003"/>
        <v>0.36742407252344494</v>
      </c>
      <c r="BS615" s="58">
        <f t="shared" si="1003"/>
        <v>0</v>
      </c>
      <c r="BT615" s="42">
        <f t="shared" si="1003"/>
        <v>1.676246513773945E-3</v>
      </c>
      <c r="BU615" s="58">
        <f t="shared" si="1003"/>
        <v>0.84087528874347039</v>
      </c>
      <c r="BV615" s="42">
        <f t="shared" si="1003"/>
        <v>2.355826052712047E-2</v>
      </c>
      <c r="BW615" s="58">
        <f t="shared" si="1003"/>
        <v>0.51262802554401221</v>
      </c>
      <c r="BX615" s="42">
        <f t="shared" si="1003"/>
        <v>1.2087133814665103</v>
      </c>
      <c r="BY615" s="58">
        <f t="shared" si="1003"/>
        <v>0</v>
      </c>
      <c r="BZ615" s="42">
        <f t="shared" si="1003"/>
        <v>0.64482276175858533</v>
      </c>
      <c r="CA615" s="58">
        <f t="shared" si="1003"/>
        <v>9.9569162358726496E-2</v>
      </c>
      <c r="CB615" s="42">
        <f t="shared" si="1003"/>
        <v>3.457772046296514</v>
      </c>
      <c r="CC615" s="58">
        <f t="shared" si="1003"/>
        <v>3.9762533634891768</v>
      </c>
      <c r="CD615" s="42">
        <f t="shared" si="1003"/>
        <v>13.594413889010781</v>
      </c>
      <c r="CE615" s="58">
        <f t="shared" si="1003"/>
        <v>8.1161643728923982E-2</v>
      </c>
      <c r="CF615" s="42">
        <f t="shared" si="1003"/>
        <v>5.615160873798241E-2</v>
      </c>
      <c r="CG615" s="58">
        <f t="shared" si="1003"/>
        <v>0.15865511476924499</v>
      </c>
      <c r="CH615" s="42">
        <f t="shared" si="1003"/>
        <v>1.3649557222461395</v>
      </c>
      <c r="CI615" s="58">
        <f t="shared" si="1003"/>
        <v>6.0524492576169257E-2</v>
      </c>
      <c r="CJ615" s="42">
        <f t="shared" si="1003"/>
        <v>0.64284637510782983</v>
      </c>
      <c r="CK615" s="58">
        <f t="shared" si="1003"/>
        <v>8.0798356539059812E-2</v>
      </c>
      <c r="CL615" s="42">
        <f t="shared" si="1003"/>
        <v>0</v>
      </c>
      <c r="CM615" s="58">
        <f t="shared" si="1003"/>
        <v>0</v>
      </c>
      <c r="CN615" s="42">
        <f t="shared" si="1003"/>
        <v>0</v>
      </c>
      <c r="CO615" s="58">
        <f t="shared" si="1003"/>
        <v>0</v>
      </c>
      <c r="CP615" s="42">
        <f t="shared" si="1003"/>
        <v>4.0917984141521771E-2</v>
      </c>
      <c r="CQ615" s="58">
        <f t="shared" si="1003"/>
        <v>9.3272132233847213E-2</v>
      </c>
      <c r="CR615" s="42">
        <f t="shared" si="1003"/>
        <v>7.1064941945466448E-2</v>
      </c>
      <c r="CS615" s="58">
        <f t="shared" si="1003"/>
        <v>0.30225526295661415</v>
      </c>
      <c r="CT615" s="42">
        <f t="shared" si="1003"/>
        <v>0.27565845108012171</v>
      </c>
      <c r="CU615" s="58">
        <f t="shared" si="1003"/>
        <v>0.54764317166163079</v>
      </c>
      <c r="CV615" s="42">
        <f t="shared" si="1003"/>
        <v>1.4560609118585923</v>
      </c>
      <c r="CW615" s="58">
        <f t="shared" si="1003"/>
        <v>0.86620490555637841</v>
      </c>
      <c r="CX615" s="42">
        <f t="shared" si="1003"/>
        <v>0.92871054142973608</v>
      </c>
      <c r="CY615" s="58">
        <f t="shared" si="1003"/>
        <v>1.0328190346642343</v>
      </c>
      <c r="CZ615" s="42">
        <f t="shared" si="1003"/>
        <v>6.4868626128629031E-3</v>
      </c>
      <c r="DA615" s="58">
        <f t="shared" si="1003"/>
        <v>2.5451204775914251E-2</v>
      </c>
      <c r="DB615" s="42">
        <f t="shared" si="1003"/>
        <v>4.077945095006867</v>
      </c>
      <c r="DC615" s="58">
        <f t="shared" si="1003"/>
        <v>0</v>
      </c>
      <c r="DD615" s="60">
        <f t="shared" si="1003"/>
        <v>0</v>
      </c>
      <c r="DE615" s="3"/>
    </row>
    <row r="616" spans="1:109" x14ac:dyDescent="0.35">
      <c r="A616" s="3"/>
      <c r="B616" s="3" t="s">
        <v>3913</v>
      </c>
      <c r="C616" s="39" t="s">
        <v>593</v>
      </c>
      <c r="D616" s="3" t="s">
        <v>593</v>
      </c>
      <c r="E616" s="56">
        <f t="shared" ref="E616:BP616" si="1004">IF(INDEX($E$8:$CE$86,MATCH($C616,$C$8:$C$86,0),MATCH(E$540,$E$6:$CE$6,0)),E504/INDEX($E$8:$CE$86,MATCH($C616,$C$8:$C$86,0),MATCH(E$540,$E$6:$CE$6,0))*INDEX($E$8:$CE$86,MATCH($C616,$C$8:$C$86,0),MATCH(E$540,$E$6:$CE$6,0)),0)</f>
        <v>0</v>
      </c>
      <c r="F616" s="54">
        <f t="shared" si="1004"/>
        <v>0</v>
      </c>
      <c r="G616" s="54">
        <f t="shared" si="1004"/>
        <v>0</v>
      </c>
      <c r="H616" s="54">
        <f t="shared" si="1004"/>
        <v>0</v>
      </c>
      <c r="I616" s="54">
        <f t="shared" si="1004"/>
        <v>0</v>
      </c>
      <c r="J616" s="53">
        <f t="shared" si="1004"/>
        <v>0</v>
      </c>
      <c r="K616" s="53">
        <f t="shared" si="1004"/>
        <v>0</v>
      </c>
      <c r="L616" s="53">
        <f t="shared" si="1004"/>
        <v>0</v>
      </c>
      <c r="M616" s="53">
        <f t="shared" si="1004"/>
        <v>0</v>
      </c>
      <c r="N616" s="54">
        <f t="shared" si="1004"/>
        <v>0</v>
      </c>
      <c r="O616" s="54">
        <f t="shared" si="1004"/>
        <v>0</v>
      </c>
      <c r="P616" s="54">
        <f t="shared" si="1004"/>
        <v>0</v>
      </c>
      <c r="Q616" s="53">
        <f t="shared" si="1004"/>
        <v>0</v>
      </c>
      <c r="R616" s="53">
        <f t="shared" si="1004"/>
        <v>0</v>
      </c>
      <c r="S616" s="53">
        <f t="shared" si="1004"/>
        <v>0</v>
      </c>
      <c r="T616" s="53">
        <f t="shared" si="1004"/>
        <v>0</v>
      </c>
      <c r="U616" s="54">
        <f t="shared" si="1004"/>
        <v>0</v>
      </c>
      <c r="V616" s="54">
        <f t="shared" si="1004"/>
        <v>0</v>
      </c>
      <c r="W616" s="54">
        <f t="shared" si="1004"/>
        <v>0</v>
      </c>
      <c r="X616" s="42">
        <f t="shared" si="1004"/>
        <v>0</v>
      </c>
      <c r="Y616" s="58">
        <f t="shared" si="1004"/>
        <v>0</v>
      </c>
      <c r="Z616" s="53">
        <f t="shared" si="1004"/>
        <v>0</v>
      </c>
      <c r="AA616" s="53">
        <f t="shared" si="1004"/>
        <v>0</v>
      </c>
      <c r="AB616" s="53">
        <f t="shared" si="1004"/>
        <v>0</v>
      </c>
      <c r="AC616" s="53">
        <f t="shared" si="1004"/>
        <v>0</v>
      </c>
      <c r="AD616" s="54">
        <f t="shared" si="1004"/>
        <v>0</v>
      </c>
      <c r="AE616" s="54">
        <f t="shared" si="1004"/>
        <v>0</v>
      </c>
      <c r="AF616" s="54">
        <f t="shared" si="1004"/>
        <v>0</v>
      </c>
      <c r="AG616" s="54">
        <f t="shared" si="1004"/>
        <v>0</v>
      </c>
      <c r="AH616" s="53">
        <f t="shared" si="1004"/>
        <v>0</v>
      </c>
      <c r="AI616" s="53">
        <f t="shared" si="1004"/>
        <v>0</v>
      </c>
      <c r="AJ616" s="53">
        <f t="shared" si="1004"/>
        <v>0</v>
      </c>
      <c r="AK616" s="53">
        <f t="shared" si="1004"/>
        <v>0</v>
      </c>
      <c r="AL616" s="54">
        <f t="shared" si="1004"/>
        <v>0</v>
      </c>
      <c r="AM616" s="54">
        <f t="shared" si="1004"/>
        <v>0</v>
      </c>
      <c r="AN616" s="54">
        <f t="shared" si="1004"/>
        <v>0</v>
      </c>
      <c r="AO616" s="42">
        <f t="shared" si="1004"/>
        <v>0</v>
      </c>
      <c r="AP616" s="58">
        <f t="shared" si="1004"/>
        <v>0</v>
      </c>
      <c r="AQ616" s="42">
        <f t="shared" si="1004"/>
        <v>0</v>
      </c>
      <c r="AR616" s="58">
        <f t="shared" si="1004"/>
        <v>0</v>
      </c>
      <c r="AS616" s="42">
        <f t="shared" si="1004"/>
        <v>0</v>
      </c>
      <c r="AT616" s="58">
        <f t="shared" si="1004"/>
        <v>0</v>
      </c>
      <c r="AU616" s="42">
        <f t="shared" si="1004"/>
        <v>0</v>
      </c>
      <c r="AV616" s="58">
        <f t="shared" si="1004"/>
        <v>0</v>
      </c>
      <c r="AW616" s="42">
        <f t="shared" si="1004"/>
        <v>0</v>
      </c>
      <c r="AX616" s="58">
        <f t="shared" si="1004"/>
        <v>0</v>
      </c>
      <c r="AY616" s="42">
        <f t="shared" si="1004"/>
        <v>0</v>
      </c>
      <c r="AZ616" s="58">
        <f t="shared" si="1004"/>
        <v>0</v>
      </c>
      <c r="BA616" s="42">
        <f t="shared" si="1004"/>
        <v>0</v>
      </c>
      <c r="BB616" s="58">
        <f t="shared" si="1004"/>
        <v>0</v>
      </c>
      <c r="BC616" s="42">
        <f t="shared" si="1004"/>
        <v>0</v>
      </c>
      <c r="BD616" s="58">
        <f t="shared" si="1004"/>
        <v>0</v>
      </c>
      <c r="BE616" s="42">
        <f t="shared" si="1004"/>
        <v>0</v>
      </c>
      <c r="BF616" s="58">
        <f t="shared" si="1004"/>
        <v>0</v>
      </c>
      <c r="BG616" s="42">
        <f t="shared" si="1004"/>
        <v>0</v>
      </c>
      <c r="BH616" s="58">
        <f t="shared" si="1004"/>
        <v>0</v>
      </c>
      <c r="BI616" s="42">
        <f t="shared" si="1004"/>
        <v>0</v>
      </c>
      <c r="BJ616" s="58">
        <f t="shared" si="1004"/>
        <v>0</v>
      </c>
      <c r="BK616" s="42">
        <f t="shared" si="1004"/>
        <v>0</v>
      </c>
      <c r="BL616" s="58">
        <f t="shared" si="1004"/>
        <v>0</v>
      </c>
      <c r="BM616" s="42">
        <f t="shared" si="1004"/>
        <v>0</v>
      </c>
      <c r="BN616" s="58">
        <f t="shared" si="1004"/>
        <v>0</v>
      </c>
      <c r="BO616" s="42">
        <f t="shared" si="1004"/>
        <v>0</v>
      </c>
      <c r="BP616" s="58">
        <f t="shared" si="1004"/>
        <v>0</v>
      </c>
      <c r="BQ616" s="42">
        <f t="shared" ref="BQ616:DD616" si="1005">IF(INDEX($E$8:$CE$86,MATCH($C616,$C$8:$C$86,0),MATCH(BQ$540,$E$6:$CE$6,0)),BQ504/INDEX($E$8:$CE$86,MATCH($C616,$C$8:$C$86,0),MATCH(BQ$540,$E$6:$CE$6,0))*INDEX($E$8:$CE$86,MATCH($C616,$C$8:$C$86,0),MATCH(BQ$540,$E$6:$CE$6,0)),0)</f>
        <v>0</v>
      </c>
      <c r="BR616" s="58">
        <f t="shared" si="1005"/>
        <v>0</v>
      </c>
      <c r="BS616" s="42">
        <f t="shared" si="1005"/>
        <v>0</v>
      </c>
      <c r="BT616" s="58">
        <f t="shared" si="1005"/>
        <v>0</v>
      </c>
      <c r="BU616" s="42">
        <f t="shared" si="1005"/>
        <v>0</v>
      </c>
      <c r="BV616" s="58">
        <f t="shared" si="1005"/>
        <v>0</v>
      </c>
      <c r="BW616" s="42">
        <f t="shared" si="1005"/>
        <v>0</v>
      </c>
      <c r="BX616" s="58">
        <f t="shared" si="1005"/>
        <v>0</v>
      </c>
      <c r="BY616" s="42">
        <f t="shared" si="1005"/>
        <v>0</v>
      </c>
      <c r="BZ616" s="58">
        <f t="shared" si="1005"/>
        <v>0</v>
      </c>
      <c r="CA616" s="42">
        <f t="shared" si="1005"/>
        <v>0</v>
      </c>
      <c r="CB616" s="58">
        <f t="shared" si="1005"/>
        <v>0</v>
      </c>
      <c r="CC616" s="42">
        <f t="shared" si="1005"/>
        <v>0</v>
      </c>
      <c r="CD616" s="58">
        <f t="shared" si="1005"/>
        <v>0</v>
      </c>
      <c r="CE616" s="42">
        <f t="shared" si="1005"/>
        <v>0</v>
      </c>
      <c r="CF616" s="58">
        <f t="shared" si="1005"/>
        <v>0</v>
      </c>
      <c r="CG616" s="42">
        <f t="shared" si="1005"/>
        <v>0</v>
      </c>
      <c r="CH616" s="58">
        <f t="shared" si="1005"/>
        <v>0</v>
      </c>
      <c r="CI616" s="42">
        <f t="shared" si="1005"/>
        <v>0</v>
      </c>
      <c r="CJ616" s="58">
        <f t="shared" si="1005"/>
        <v>0</v>
      </c>
      <c r="CK616" s="42">
        <f t="shared" si="1005"/>
        <v>0</v>
      </c>
      <c r="CL616" s="58">
        <f t="shared" si="1005"/>
        <v>0</v>
      </c>
      <c r="CM616" s="42">
        <f t="shared" si="1005"/>
        <v>0</v>
      </c>
      <c r="CN616" s="58">
        <f t="shared" si="1005"/>
        <v>0</v>
      </c>
      <c r="CO616" s="42">
        <f t="shared" si="1005"/>
        <v>0</v>
      </c>
      <c r="CP616" s="58">
        <f t="shared" si="1005"/>
        <v>0</v>
      </c>
      <c r="CQ616" s="42">
        <f t="shared" si="1005"/>
        <v>0</v>
      </c>
      <c r="CR616" s="58">
        <f t="shared" si="1005"/>
        <v>0</v>
      </c>
      <c r="CS616" s="42">
        <f t="shared" si="1005"/>
        <v>0</v>
      </c>
      <c r="CT616" s="58">
        <f t="shared" si="1005"/>
        <v>0</v>
      </c>
      <c r="CU616" s="42">
        <f t="shared" si="1005"/>
        <v>0</v>
      </c>
      <c r="CV616" s="58">
        <f t="shared" si="1005"/>
        <v>0</v>
      </c>
      <c r="CW616" s="42">
        <f t="shared" si="1005"/>
        <v>0</v>
      </c>
      <c r="CX616" s="58">
        <f t="shared" si="1005"/>
        <v>0</v>
      </c>
      <c r="CY616" s="42">
        <f t="shared" si="1005"/>
        <v>0</v>
      </c>
      <c r="CZ616" s="58">
        <f t="shared" si="1005"/>
        <v>0</v>
      </c>
      <c r="DA616" s="42">
        <f t="shared" si="1005"/>
        <v>0</v>
      </c>
      <c r="DB616" s="58">
        <f t="shared" si="1005"/>
        <v>0</v>
      </c>
      <c r="DC616" s="42">
        <f t="shared" si="1005"/>
        <v>0</v>
      </c>
      <c r="DD616" s="59">
        <f t="shared" si="1005"/>
        <v>0</v>
      </c>
      <c r="DE616" s="3"/>
    </row>
    <row r="617" spans="1:109" x14ac:dyDescent="0.35">
      <c r="A617" s="3"/>
      <c r="B617" s="3" t="s">
        <v>3914</v>
      </c>
      <c r="C617" s="39" t="s">
        <v>594</v>
      </c>
      <c r="D617" s="3" t="s">
        <v>594</v>
      </c>
      <c r="E617" s="52">
        <f t="shared" ref="E617:BP617" si="1006">IF(INDEX($E$8:$CE$86,MATCH($C617,$C$8:$C$86,0),MATCH(E$540,$E$6:$CE$6,0)),E505/INDEX($E$8:$CE$86,MATCH($C617,$C$8:$C$86,0),MATCH(E$540,$E$6:$CE$6,0))*INDEX($E$8:$CE$86,MATCH($C617,$C$8:$C$86,0),MATCH(E$540,$E$6:$CE$6,0)),0)</f>
        <v>0</v>
      </c>
      <c r="F617" s="53">
        <f t="shared" si="1006"/>
        <v>0</v>
      </c>
      <c r="G617" s="53">
        <f t="shared" si="1006"/>
        <v>0</v>
      </c>
      <c r="H617" s="53">
        <f t="shared" si="1006"/>
        <v>0</v>
      </c>
      <c r="I617" s="53">
        <f t="shared" si="1006"/>
        <v>0</v>
      </c>
      <c r="J617" s="54">
        <f t="shared" si="1006"/>
        <v>0</v>
      </c>
      <c r="K617" s="54">
        <f t="shared" si="1006"/>
        <v>0</v>
      </c>
      <c r="L617" s="54">
        <f t="shared" si="1006"/>
        <v>0</v>
      </c>
      <c r="M617" s="54">
        <f t="shared" si="1006"/>
        <v>0</v>
      </c>
      <c r="N617" s="53">
        <f t="shared" si="1006"/>
        <v>0</v>
      </c>
      <c r="O617" s="53">
        <f t="shared" si="1006"/>
        <v>0</v>
      </c>
      <c r="P617" s="53">
        <f t="shared" si="1006"/>
        <v>0</v>
      </c>
      <c r="Q617" s="54">
        <f t="shared" si="1006"/>
        <v>0</v>
      </c>
      <c r="R617" s="54">
        <f t="shared" si="1006"/>
        <v>0</v>
      </c>
      <c r="S617" s="54">
        <f t="shared" si="1006"/>
        <v>0</v>
      </c>
      <c r="T617" s="54">
        <f t="shared" si="1006"/>
        <v>0</v>
      </c>
      <c r="U617" s="53">
        <f t="shared" si="1006"/>
        <v>0</v>
      </c>
      <c r="V617" s="53">
        <f t="shared" si="1006"/>
        <v>0</v>
      </c>
      <c r="W617" s="53">
        <f t="shared" si="1006"/>
        <v>0</v>
      </c>
      <c r="X617" s="58">
        <f t="shared" si="1006"/>
        <v>0</v>
      </c>
      <c r="Y617" s="42">
        <f t="shared" si="1006"/>
        <v>0</v>
      </c>
      <c r="Z617" s="54">
        <f t="shared" si="1006"/>
        <v>0</v>
      </c>
      <c r="AA617" s="54">
        <f t="shared" si="1006"/>
        <v>0</v>
      </c>
      <c r="AB617" s="54">
        <f t="shared" si="1006"/>
        <v>0</v>
      </c>
      <c r="AC617" s="54">
        <f t="shared" si="1006"/>
        <v>0</v>
      </c>
      <c r="AD617" s="53">
        <f t="shared" si="1006"/>
        <v>0</v>
      </c>
      <c r="AE617" s="53">
        <f t="shared" si="1006"/>
        <v>0</v>
      </c>
      <c r="AF617" s="53">
        <f t="shared" si="1006"/>
        <v>0</v>
      </c>
      <c r="AG617" s="53">
        <f t="shared" si="1006"/>
        <v>0</v>
      </c>
      <c r="AH617" s="54">
        <f t="shared" si="1006"/>
        <v>0</v>
      </c>
      <c r="AI617" s="54">
        <f t="shared" si="1006"/>
        <v>0</v>
      </c>
      <c r="AJ617" s="54">
        <f t="shared" si="1006"/>
        <v>0</v>
      </c>
      <c r="AK617" s="54">
        <f t="shared" si="1006"/>
        <v>0</v>
      </c>
      <c r="AL617" s="53">
        <f t="shared" si="1006"/>
        <v>0</v>
      </c>
      <c r="AM617" s="53">
        <f t="shared" si="1006"/>
        <v>0</v>
      </c>
      <c r="AN617" s="53">
        <f t="shared" si="1006"/>
        <v>0</v>
      </c>
      <c r="AO617" s="58">
        <f t="shared" si="1006"/>
        <v>0</v>
      </c>
      <c r="AP617" s="42">
        <f t="shared" si="1006"/>
        <v>0</v>
      </c>
      <c r="AQ617" s="58">
        <f t="shared" si="1006"/>
        <v>0</v>
      </c>
      <c r="AR617" s="42">
        <f t="shared" si="1006"/>
        <v>0</v>
      </c>
      <c r="AS617" s="58">
        <f t="shared" si="1006"/>
        <v>0</v>
      </c>
      <c r="AT617" s="42">
        <f t="shared" si="1006"/>
        <v>0</v>
      </c>
      <c r="AU617" s="58">
        <f t="shared" si="1006"/>
        <v>0</v>
      </c>
      <c r="AV617" s="42">
        <f t="shared" si="1006"/>
        <v>0</v>
      </c>
      <c r="AW617" s="58">
        <f t="shared" si="1006"/>
        <v>0</v>
      </c>
      <c r="AX617" s="42">
        <f t="shared" si="1006"/>
        <v>0</v>
      </c>
      <c r="AY617" s="58">
        <f t="shared" si="1006"/>
        <v>0</v>
      </c>
      <c r="AZ617" s="42">
        <f t="shared" si="1006"/>
        <v>0</v>
      </c>
      <c r="BA617" s="58">
        <f t="shared" si="1006"/>
        <v>0</v>
      </c>
      <c r="BB617" s="42">
        <f t="shared" si="1006"/>
        <v>0</v>
      </c>
      <c r="BC617" s="58">
        <f t="shared" si="1006"/>
        <v>0</v>
      </c>
      <c r="BD617" s="42">
        <f t="shared" si="1006"/>
        <v>0</v>
      </c>
      <c r="BE617" s="58">
        <f t="shared" si="1006"/>
        <v>0</v>
      </c>
      <c r="BF617" s="42">
        <f t="shared" si="1006"/>
        <v>0</v>
      </c>
      <c r="BG617" s="58">
        <f t="shared" si="1006"/>
        <v>0</v>
      </c>
      <c r="BH617" s="42">
        <f t="shared" si="1006"/>
        <v>0</v>
      </c>
      <c r="BI617" s="58">
        <f t="shared" si="1006"/>
        <v>0</v>
      </c>
      <c r="BJ617" s="42">
        <f t="shared" si="1006"/>
        <v>0</v>
      </c>
      <c r="BK617" s="58">
        <f t="shared" si="1006"/>
        <v>0</v>
      </c>
      <c r="BL617" s="42">
        <f t="shared" si="1006"/>
        <v>0</v>
      </c>
      <c r="BM617" s="58">
        <f t="shared" si="1006"/>
        <v>0</v>
      </c>
      <c r="BN617" s="42">
        <f t="shared" si="1006"/>
        <v>0</v>
      </c>
      <c r="BO617" s="58">
        <f t="shared" si="1006"/>
        <v>0</v>
      </c>
      <c r="BP617" s="42">
        <f t="shared" si="1006"/>
        <v>0</v>
      </c>
      <c r="BQ617" s="58">
        <f t="shared" ref="BQ617:DD617" si="1007">IF(INDEX($E$8:$CE$86,MATCH($C617,$C$8:$C$86,0),MATCH(BQ$540,$E$6:$CE$6,0)),BQ505/INDEX($E$8:$CE$86,MATCH($C617,$C$8:$C$86,0),MATCH(BQ$540,$E$6:$CE$6,0))*INDEX($E$8:$CE$86,MATCH($C617,$C$8:$C$86,0),MATCH(BQ$540,$E$6:$CE$6,0)),0)</f>
        <v>0</v>
      </c>
      <c r="BR617" s="42">
        <f t="shared" si="1007"/>
        <v>0</v>
      </c>
      <c r="BS617" s="58">
        <f t="shared" si="1007"/>
        <v>0</v>
      </c>
      <c r="BT617" s="42">
        <f t="shared" si="1007"/>
        <v>0</v>
      </c>
      <c r="BU617" s="58">
        <f t="shared" si="1007"/>
        <v>0</v>
      </c>
      <c r="BV617" s="42">
        <f t="shared" si="1007"/>
        <v>0</v>
      </c>
      <c r="BW617" s="58">
        <f t="shared" si="1007"/>
        <v>0</v>
      </c>
      <c r="BX617" s="42">
        <f t="shared" si="1007"/>
        <v>0</v>
      </c>
      <c r="BY617" s="58">
        <f t="shared" si="1007"/>
        <v>0</v>
      </c>
      <c r="BZ617" s="42">
        <f t="shared" si="1007"/>
        <v>0</v>
      </c>
      <c r="CA617" s="58">
        <f t="shared" si="1007"/>
        <v>0</v>
      </c>
      <c r="CB617" s="42">
        <f t="shared" si="1007"/>
        <v>0</v>
      </c>
      <c r="CC617" s="58">
        <f t="shared" si="1007"/>
        <v>0</v>
      </c>
      <c r="CD617" s="42">
        <f t="shared" si="1007"/>
        <v>0</v>
      </c>
      <c r="CE617" s="58">
        <f t="shared" si="1007"/>
        <v>0</v>
      </c>
      <c r="CF617" s="42">
        <f t="shared" si="1007"/>
        <v>0</v>
      </c>
      <c r="CG617" s="58">
        <f t="shared" si="1007"/>
        <v>0</v>
      </c>
      <c r="CH617" s="42">
        <f t="shared" si="1007"/>
        <v>0</v>
      </c>
      <c r="CI617" s="58">
        <f t="shared" si="1007"/>
        <v>0</v>
      </c>
      <c r="CJ617" s="42">
        <f t="shared" si="1007"/>
        <v>0</v>
      </c>
      <c r="CK617" s="58">
        <f t="shared" si="1007"/>
        <v>0</v>
      </c>
      <c r="CL617" s="42">
        <f t="shared" si="1007"/>
        <v>0</v>
      </c>
      <c r="CM617" s="58">
        <f t="shared" si="1007"/>
        <v>0</v>
      </c>
      <c r="CN617" s="42">
        <f t="shared" si="1007"/>
        <v>0</v>
      </c>
      <c r="CO617" s="58">
        <f t="shared" si="1007"/>
        <v>0</v>
      </c>
      <c r="CP617" s="42">
        <f t="shared" si="1007"/>
        <v>0</v>
      </c>
      <c r="CQ617" s="58">
        <f t="shared" si="1007"/>
        <v>0</v>
      </c>
      <c r="CR617" s="42">
        <f t="shared" si="1007"/>
        <v>0</v>
      </c>
      <c r="CS617" s="58">
        <f t="shared" si="1007"/>
        <v>0</v>
      </c>
      <c r="CT617" s="42">
        <f t="shared" si="1007"/>
        <v>0</v>
      </c>
      <c r="CU617" s="58">
        <f t="shared" si="1007"/>
        <v>0</v>
      </c>
      <c r="CV617" s="42">
        <f t="shared" si="1007"/>
        <v>0</v>
      </c>
      <c r="CW617" s="58">
        <f t="shared" si="1007"/>
        <v>0</v>
      </c>
      <c r="CX617" s="42">
        <f t="shared" si="1007"/>
        <v>0</v>
      </c>
      <c r="CY617" s="58">
        <f t="shared" si="1007"/>
        <v>0</v>
      </c>
      <c r="CZ617" s="42">
        <f t="shared" si="1007"/>
        <v>0</v>
      </c>
      <c r="DA617" s="58">
        <f t="shared" si="1007"/>
        <v>0</v>
      </c>
      <c r="DB617" s="42">
        <f t="shared" si="1007"/>
        <v>0</v>
      </c>
      <c r="DC617" s="58">
        <f t="shared" si="1007"/>
        <v>0</v>
      </c>
      <c r="DD617" s="60">
        <f t="shared" si="1007"/>
        <v>0</v>
      </c>
      <c r="DE617" s="3"/>
    </row>
    <row r="618" spans="1:109" x14ac:dyDescent="0.35">
      <c r="A618" s="3"/>
      <c r="B618" s="3" t="s">
        <v>3915</v>
      </c>
      <c r="C618" s="39" t="s">
        <v>595</v>
      </c>
      <c r="D618" s="3" t="s">
        <v>595</v>
      </c>
      <c r="E618" s="56">
        <f t="shared" ref="E618:BP618" si="1008">IF(INDEX($E$8:$CE$86,MATCH($C618,$C$8:$C$86,0),MATCH(E$540,$E$6:$CE$6,0)),E506/INDEX($E$8:$CE$86,MATCH($C618,$C$8:$C$86,0),MATCH(E$540,$E$6:$CE$6,0))*INDEX($E$8:$CE$86,MATCH($C618,$C$8:$C$86,0),MATCH(E$540,$E$6:$CE$6,0)),0)</f>
        <v>0</v>
      </c>
      <c r="F618" s="54">
        <f t="shared" si="1008"/>
        <v>0</v>
      </c>
      <c r="G618" s="54">
        <f t="shared" si="1008"/>
        <v>0</v>
      </c>
      <c r="H618" s="54">
        <f t="shared" si="1008"/>
        <v>0</v>
      </c>
      <c r="I618" s="54">
        <f t="shared" si="1008"/>
        <v>0</v>
      </c>
      <c r="J618" s="53">
        <f t="shared" si="1008"/>
        <v>0</v>
      </c>
      <c r="K618" s="53">
        <f t="shared" si="1008"/>
        <v>0</v>
      </c>
      <c r="L618" s="53">
        <f t="shared" si="1008"/>
        <v>0</v>
      </c>
      <c r="M618" s="53">
        <f t="shared" si="1008"/>
        <v>0</v>
      </c>
      <c r="N618" s="54">
        <f t="shared" si="1008"/>
        <v>0</v>
      </c>
      <c r="O618" s="54">
        <f t="shared" si="1008"/>
        <v>0</v>
      </c>
      <c r="P618" s="54">
        <f t="shared" si="1008"/>
        <v>0</v>
      </c>
      <c r="Q618" s="53">
        <f t="shared" si="1008"/>
        <v>0</v>
      </c>
      <c r="R618" s="53">
        <f t="shared" si="1008"/>
        <v>0</v>
      </c>
      <c r="S618" s="53">
        <f t="shared" si="1008"/>
        <v>0</v>
      </c>
      <c r="T618" s="53">
        <f t="shared" si="1008"/>
        <v>0</v>
      </c>
      <c r="U618" s="54">
        <f t="shared" si="1008"/>
        <v>0</v>
      </c>
      <c r="V618" s="54">
        <f t="shared" si="1008"/>
        <v>0</v>
      </c>
      <c r="W618" s="54">
        <f t="shared" si="1008"/>
        <v>0</v>
      </c>
      <c r="X618" s="42">
        <f t="shared" si="1008"/>
        <v>0</v>
      </c>
      <c r="Y618" s="58">
        <f t="shared" si="1008"/>
        <v>0</v>
      </c>
      <c r="Z618" s="53">
        <f t="shared" si="1008"/>
        <v>0</v>
      </c>
      <c r="AA618" s="53">
        <f t="shared" si="1008"/>
        <v>0</v>
      </c>
      <c r="AB618" s="53">
        <f t="shared" si="1008"/>
        <v>0</v>
      </c>
      <c r="AC618" s="53">
        <f t="shared" si="1008"/>
        <v>0</v>
      </c>
      <c r="AD618" s="54">
        <f t="shared" si="1008"/>
        <v>0</v>
      </c>
      <c r="AE618" s="54">
        <f t="shared" si="1008"/>
        <v>0</v>
      </c>
      <c r="AF618" s="54">
        <f t="shared" si="1008"/>
        <v>0</v>
      </c>
      <c r="AG618" s="54">
        <f t="shared" si="1008"/>
        <v>0</v>
      </c>
      <c r="AH618" s="53">
        <f t="shared" si="1008"/>
        <v>0</v>
      </c>
      <c r="AI618" s="53">
        <f t="shared" si="1008"/>
        <v>0</v>
      </c>
      <c r="AJ618" s="53">
        <f t="shared" si="1008"/>
        <v>0</v>
      </c>
      <c r="AK618" s="53">
        <f t="shared" si="1008"/>
        <v>0</v>
      </c>
      <c r="AL618" s="54">
        <f t="shared" si="1008"/>
        <v>0</v>
      </c>
      <c r="AM618" s="54">
        <f t="shared" si="1008"/>
        <v>0</v>
      </c>
      <c r="AN618" s="54">
        <f t="shared" si="1008"/>
        <v>0</v>
      </c>
      <c r="AO618" s="42">
        <f t="shared" si="1008"/>
        <v>0</v>
      </c>
      <c r="AP618" s="58">
        <f t="shared" si="1008"/>
        <v>0</v>
      </c>
      <c r="AQ618" s="42">
        <f t="shared" si="1008"/>
        <v>0</v>
      </c>
      <c r="AR618" s="58">
        <f t="shared" si="1008"/>
        <v>0</v>
      </c>
      <c r="AS618" s="42">
        <f t="shared" si="1008"/>
        <v>0</v>
      </c>
      <c r="AT618" s="58">
        <f t="shared" si="1008"/>
        <v>0</v>
      </c>
      <c r="AU618" s="42">
        <f t="shared" si="1008"/>
        <v>0</v>
      </c>
      <c r="AV618" s="58">
        <f t="shared" si="1008"/>
        <v>0</v>
      </c>
      <c r="AW618" s="42">
        <f t="shared" si="1008"/>
        <v>0</v>
      </c>
      <c r="AX618" s="58">
        <f t="shared" si="1008"/>
        <v>0</v>
      </c>
      <c r="AY618" s="42">
        <f t="shared" si="1008"/>
        <v>0</v>
      </c>
      <c r="AZ618" s="58">
        <f t="shared" si="1008"/>
        <v>0</v>
      </c>
      <c r="BA618" s="42">
        <f t="shared" si="1008"/>
        <v>0</v>
      </c>
      <c r="BB618" s="58">
        <f t="shared" si="1008"/>
        <v>0</v>
      </c>
      <c r="BC618" s="42">
        <f t="shared" si="1008"/>
        <v>0</v>
      </c>
      <c r="BD618" s="58">
        <f t="shared" si="1008"/>
        <v>0</v>
      </c>
      <c r="BE618" s="42">
        <f t="shared" si="1008"/>
        <v>0</v>
      </c>
      <c r="BF618" s="58">
        <f t="shared" si="1008"/>
        <v>0</v>
      </c>
      <c r="BG618" s="42">
        <f t="shared" si="1008"/>
        <v>0</v>
      </c>
      <c r="BH618" s="58">
        <f t="shared" si="1008"/>
        <v>0</v>
      </c>
      <c r="BI618" s="42">
        <f t="shared" si="1008"/>
        <v>0</v>
      </c>
      <c r="BJ618" s="58">
        <f t="shared" si="1008"/>
        <v>0</v>
      </c>
      <c r="BK618" s="42">
        <f t="shared" si="1008"/>
        <v>0</v>
      </c>
      <c r="BL618" s="58">
        <f t="shared" si="1008"/>
        <v>0</v>
      </c>
      <c r="BM618" s="42">
        <f t="shared" si="1008"/>
        <v>0</v>
      </c>
      <c r="BN618" s="58">
        <f t="shared" si="1008"/>
        <v>0</v>
      </c>
      <c r="BO618" s="42">
        <f t="shared" si="1008"/>
        <v>0</v>
      </c>
      <c r="BP618" s="58">
        <f t="shared" si="1008"/>
        <v>0</v>
      </c>
      <c r="BQ618" s="42">
        <f t="shared" ref="BQ618:DD618" si="1009">IF(INDEX($E$8:$CE$86,MATCH($C618,$C$8:$C$86,0),MATCH(BQ$540,$E$6:$CE$6,0)),BQ506/INDEX($E$8:$CE$86,MATCH($C618,$C$8:$C$86,0),MATCH(BQ$540,$E$6:$CE$6,0))*INDEX($E$8:$CE$86,MATCH($C618,$C$8:$C$86,0),MATCH(BQ$540,$E$6:$CE$6,0)),0)</f>
        <v>0</v>
      </c>
      <c r="BR618" s="58">
        <f t="shared" si="1009"/>
        <v>0</v>
      </c>
      <c r="BS618" s="42">
        <f t="shared" si="1009"/>
        <v>0</v>
      </c>
      <c r="BT618" s="58">
        <f t="shared" si="1009"/>
        <v>0</v>
      </c>
      <c r="BU618" s="42">
        <f t="shared" si="1009"/>
        <v>0</v>
      </c>
      <c r="BV618" s="58">
        <f t="shared" si="1009"/>
        <v>0</v>
      </c>
      <c r="BW618" s="42">
        <f t="shared" si="1009"/>
        <v>0</v>
      </c>
      <c r="BX618" s="58">
        <f t="shared" si="1009"/>
        <v>0</v>
      </c>
      <c r="BY618" s="42">
        <f t="shared" si="1009"/>
        <v>0</v>
      </c>
      <c r="BZ618" s="58">
        <f t="shared" si="1009"/>
        <v>0</v>
      </c>
      <c r="CA618" s="42">
        <f t="shared" si="1009"/>
        <v>0</v>
      </c>
      <c r="CB618" s="58">
        <f t="shared" si="1009"/>
        <v>0</v>
      </c>
      <c r="CC618" s="42">
        <f t="shared" si="1009"/>
        <v>0</v>
      </c>
      <c r="CD618" s="58">
        <f t="shared" si="1009"/>
        <v>0</v>
      </c>
      <c r="CE618" s="42">
        <f t="shared" si="1009"/>
        <v>0</v>
      </c>
      <c r="CF618" s="58">
        <f t="shared" si="1009"/>
        <v>0</v>
      </c>
      <c r="CG618" s="42">
        <f t="shared" si="1009"/>
        <v>0</v>
      </c>
      <c r="CH618" s="58">
        <f t="shared" si="1009"/>
        <v>0</v>
      </c>
      <c r="CI618" s="42">
        <f t="shared" si="1009"/>
        <v>0</v>
      </c>
      <c r="CJ618" s="58">
        <f t="shared" si="1009"/>
        <v>0</v>
      </c>
      <c r="CK618" s="42">
        <f t="shared" si="1009"/>
        <v>0</v>
      </c>
      <c r="CL618" s="58">
        <f t="shared" si="1009"/>
        <v>0</v>
      </c>
      <c r="CM618" s="42">
        <f t="shared" si="1009"/>
        <v>0</v>
      </c>
      <c r="CN618" s="58">
        <f t="shared" si="1009"/>
        <v>0</v>
      </c>
      <c r="CO618" s="42">
        <f t="shared" si="1009"/>
        <v>0</v>
      </c>
      <c r="CP618" s="58">
        <f t="shared" si="1009"/>
        <v>0</v>
      </c>
      <c r="CQ618" s="42">
        <f t="shared" si="1009"/>
        <v>0</v>
      </c>
      <c r="CR618" s="58">
        <f t="shared" si="1009"/>
        <v>0</v>
      </c>
      <c r="CS618" s="42">
        <f t="shared" si="1009"/>
        <v>0</v>
      </c>
      <c r="CT618" s="58">
        <f t="shared" si="1009"/>
        <v>0</v>
      </c>
      <c r="CU618" s="42">
        <f t="shared" si="1009"/>
        <v>0</v>
      </c>
      <c r="CV618" s="58">
        <f t="shared" si="1009"/>
        <v>0</v>
      </c>
      <c r="CW618" s="42">
        <f t="shared" si="1009"/>
        <v>0</v>
      </c>
      <c r="CX618" s="58">
        <f t="shared" si="1009"/>
        <v>0</v>
      </c>
      <c r="CY618" s="42">
        <f t="shared" si="1009"/>
        <v>0</v>
      </c>
      <c r="CZ618" s="58">
        <f t="shared" si="1009"/>
        <v>0</v>
      </c>
      <c r="DA618" s="42">
        <f t="shared" si="1009"/>
        <v>0</v>
      </c>
      <c r="DB618" s="58">
        <f t="shared" si="1009"/>
        <v>0</v>
      </c>
      <c r="DC618" s="42">
        <f t="shared" si="1009"/>
        <v>0</v>
      </c>
      <c r="DD618" s="59">
        <f t="shared" si="1009"/>
        <v>0</v>
      </c>
      <c r="DE618" s="3"/>
    </row>
    <row r="619" spans="1:109" x14ac:dyDescent="0.35">
      <c r="A619" s="3"/>
      <c r="B619" s="3" t="s">
        <v>3916</v>
      </c>
      <c r="C619" s="39" t="s">
        <v>596</v>
      </c>
      <c r="D619" s="3" t="s">
        <v>596</v>
      </c>
      <c r="E619" s="52">
        <f t="shared" ref="E619:BP619" si="1010">IF(INDEX($E$8:$CE$86,MATCH($C619,$C$8:$C$86,0),MATCH(E$540,$E$6:$CE$6,0)),E507/INDEX($E$8:$CE$86,MATCH($C619,$C$8:$C$86,0),MATCH(E$540,$E$6:$CE$6,0))*INDEX($E$8:$CE$86,MATCH($C619,$C$8:$C$86,0),MATCH(E$540,$E$6:$CE$6,0)),0)</f>
        <v>0</v>
      </c>
      <c r="F619" s="53">
        <f t="shared" si="1010"/>
        <v>0</v>
      </c>
      <c r="G619" s="53">
        <f t="shared" si="1010"/>
        <v>0</v>
      </c>
      <c r="H619" s="53">
        <f t="shared" si="1010"/>
        <v>0</v>
      </c>
      <c r="I619" s="53">
        <f t="shared" si="1010"/>
        <v>0</v>
      </c>
      <c r="J619" s="54">
        <f t="shared" si="1010"/>
        <v>0</v>
      </c>
      <c r="K619" s="54">
        <f t="shared" si="1010"/>
        <v>0</v>
      </c>
      <c r="L619" s="54">
        <f t="shared" si="1010"/>
        <v>0</v>
      </c>
      <c r="M619" s="54">
        <f t="shared" si="1010"/>
        <v>0</v>
      </c>
      <c r="N619" s="53">
        <f t="shared" si="1010"/>
        <v>0</v>
      </c>
      <c r="O619" s="53">
        <f t="shared" si="1010"/>
        <v>0</v>
      </c>
      <c r="P619" s="53">
        <f t="shared" si="1010"/>
        <v>0</v>
      </c>
      <c r="Q619" s="54">
        <f t="shared" si="1010"/>
        <v>0</v>
      </c>
      <c r="R619" s="54">
        <f t="shared" si="1010"/>
        <v>0</v>
      </c>
      <c r="S619" s="54">
        <f t="shared" si="1010"/>
        <v>0</v>
      </c>
      <c r="T619" s="54">
        <f t="shared" si="1010"/>
        <v>0</v>
      </c>
      <c r="U619" s="53">
        <f t="shared" si="1010"/>
        <v>0</v>
      </c>
      <c r="V619" s="53">
        <f t="shared" si="1010"/>
        <v>0</v>
      </c>
      <c r="W619" s="53">
        <f t="shared" si="1010"/>
        <v>0</v>
      </c>
      <c r="X619" s="58">
        <f t="shared" si="1010"/>
        <v>0</v>
      </c>
      <c r="Y619" s="42">
        <f t="shared" si="1010"/>
        <v>0</v>
      </c>
      <c r="Z619" s="54">
        <f t="shared" si="1010"/>
        <v>0</v>
      </c>
      <c r="AA619" s="54">
        <f t="shared" si="1010"/>
        <v>0</v>
      </c>
      <c r="AB619" s="54">
        <f t="shared" si="1010"/>
        <v>0</v>
      </c>
      <c r="AC619" s="54">
        <f t="shared" si="1010"/>
        <v>0</v>
      </c>
      <c r="AD619" s="53">
        <f t="shared" si="1010"/>
        <v>0</v>
      </c>
      <c r="AE619" s="53">
        <f t="shared" si="1010"/>
        <v>0</v>
      </c>
      <c r="AF619" s="53">
        <f t="shared" si="1010"/>
        <v>0</v>
      </c>
      <c r="AG619" s="53">
        <f t="shared" si="1010"/>
        <v>0</v>
      </c>
      <c r="AH619" s="54">
        <f t="shared" si="1010"/>
        <v>0</v>
      </c>
      <c r="AI619" s="54">
        <f t="shared" si="1010"/>
        <v>0</v>
      </c>
      <c r="AJ619" s="54">
        <f t="shared" si="1010"/>
        <v>0</v>
      </c>
      <c r="AK619" s="54">
        <f t="shared" si="1010"/>
        <v>0</v>
      </c>
      <c r="AL619" s="53">
        <f t="shared" si="1010"/>
        <v>0</v>
      </c>
      <c r="AM619" s="53">
        <f t="shared" si="1010"/>
        <v>0</v>
      </c>
      <c r="AN619" s="53">
        <f t="shared" si="1010"/>
        <v>0</v>
      </c>
      <c r="AO619" s="58">
        <f t="shared" si="1010"/>
        <v>0</v>
      </c>
      <c r="AP619" s="42">
        <f t="shared" si="1010"/>
        <v>0</v>
      </c>
      <c r="AQ619" s="58">
        <f t="shared" si="1010"/>
        <v>0.47557225227965888</v>
      </c>
      <c r="AR619" s="42">
        <f t="shared" si="1010"/>
        <v>0.21077944786599515</v>
      </c>
      <c r="AS619" s="58">
        <f t="shared" si="1010"/>
        <v>0.93385683273581355</v>
      </c>
      <c r="AT619" s="42">
        <f t="shared" si="1010"/>
        <v>0</v>
      </c>
      <c r="AU619" s="58">
        <f t="shared" si="1010"/>
        <v>5.9675526497942714E-2</v>
      </c>
      <c r="AV619" s="42">
        <f t="shared" si="1010"/>
        <v>0</v>
      </c>
      <c r="AW619" s="58">
        <f t="shared" si="1010"/>
        <v>3.2537446307273676E-2</v>
      </c>
      <c r="AX619" s="42">
        <f t="shared" si="1010"/>
        <v>2.708892038612015</v>
      </c>
      <c r="AY619" s="58">
        <f t="shared" si="1010"/>
        <v>0.23097976133601331</v>
      </c>
      <c r="AZ619" s="42">
        <f t="shared" si="1010"/>
        <v>0</v>
      </c>
      <c r="BA619" s="58">
        <f t="shared" si="1010"/>
        <v>0.70264302521604816</v>
      </c>
      <c r="BB619" s="42">
        <f t="shared" si="1010"/>
        <v>0.66437489856859089</v>
      </c>
      <c r="BC619" s="58">
        <f t="shared" si="1010"/>
        <v>0.30379566187115348</v>
      </c>
      <c r="BD619" s="42">
        <f t="shared" si="1010"/>
        <v>1.0017822046981194E-2</v>
      </c>
      <c r="BE619" s="58">
        <f t="shared" si="1010"/>
        <v>0.67676048421019175</v>
      </c>
      <c r="BF619" s="42">
        <f t="shared" si="1010"/>
        <v>0.30620289000617518</v>
      </c>
      <c r="BG619" s="58">
        <f t="shared" si="1010"/>
        <v>0.41079567416842433</v>
      </c>
      <c r="BH619" s="42">
        <f t="shared" si="1010"/>
        <v>2.7975308524966201E-3</v>
      </c>
      <c r="BI619" s="58">
        <f t="shared" si="1010"/>
        <v>0.89628330990067739</v>
      </c>
      <c r="BJ619" s="42">
        <f t="shared" si="1010"/>
        <v>3.1215566983634927E-2</v>
      </c>
      <c r="BK619" s="58">
        <f t="shared" si="1010"/>
        <v>8.113976639754851E-2</v>
      </c>
      <c r="BL619" s="42">
        <f t="shared" si="1010"/>
        <v>5.5888267742239456E-2</v>
      </c>
      <c r="BM619" s="58">
        <f t="shared" si="1010"/>
        <v>7.6097341273482439E-3</v>
      </c>
      <c r="BN619" s="42">
        <f t="shared" si="1010"/>
        <v>0.17398956956559494</v>
      </c>
      <c r="BO619" s="58">
        <f t="shared" si="1010"/>
        <v>0.90968135042628329</v>
      </c>
      <c r="BP619" s="42">
        <f t="shared" si="1010"/>
        <v>0.31422794492419082</v>
      </c>
      <c r="BQ619" s="58">
        <f t="shared" ref="BQ619:DD619" si="1011">IF(INDEX($E$8:$CE$86,MATCH($C619,$C$8:$C$86,0),MATCH(BQ$540,$E$6:$CE$6,0)),BQ507/INDEX($E$8:$CE$86,MATCH($C619,$C$8:$C$86,0),MATCH(BQ$540,$E$6:$CE$6,0))*INDEX($E$8:$CE$86,MATCH($C619,$C$8:$C$86,0),MATCH(BQ$540,$E$6:$CE$6,0)),0)</f>
        <v>1.359825764863995E-2</v>
      </c>
      <c r="BR619" s="42">
        <f t="shared" si="1011"/>
        <v>0.12138382099322285</v>
      </c>
      <c r="BS619" s="58">
        <f t="shared" si="1011"/>
        <v>0</v>
      </c>
      <c r="BT619" s="42">
        <f t="shared" si="1011"/>
        <v>2.8229931127822364E-3</v>
      </c>
      <c r="BU619" s="58">
        <f t="shared" si="1011"/>
        <v>0.43452052335425184</v>
      </c>
      <c r="BV619" s="42">
        <f t="shared" si="1011"/>
        <v>0.19318520924465238</v>
      </c>
      <c r="BW619" s="58">
        <f t="shared" si="1011"/>
        <v>0.16190397021906267</v>
      </c>
      <c r="BX619" s="42">
        <f t="shared" si="1011"/>
        <v>9.4355540179706257</v>
      </c>
      <c r="BY619" s="58">
        <f t="shared" si="1011"/>
        <v>0</v>
      </c>
      <c r="BZ619" s="42">
        <f t="shared" si="1011"/>
        <v>1.0593548858592559</v>
      </c>
      <c r="CA619" s="58">
        <f t="shared" si="1011"/>
        <v>0.63106558683572422</v>
      </c>
      <c r="CB619" s="42">
        <f t="shared" si="1011"/>
        <v>48.266989863117793</v>
      </c>
      <c r="CC619" s="58">
        <f t="shared" si="1011"/>
        <v>47.972379775504471</v>
      </c>
      <c r="CD619" s="42">
        <f t="shared" si="1011"/>
        <v>23.790518571143892</v>
      </c>
      <c r="CE619" s="58">
        <f t="shared" si="1011"/>
        <v>3.149849754314892</v>
      </c>
      <c r="CF619" s="42">
        <f t="shared" si="1011"/>
        <v>8.4853778126942991</v>
      </c>
      <c r="CG619" s="58">
        <f t="shared" si="1011"/>
        <v>9.5570484105144959E-2</v>
      </c>
      <c r="CH619" s="42">
        <f t="shared" si="1011"/>
        <v>2.5656632862456403</v>
      </c>
      <c r="CI619" s="58">
        <f t="shared" si="1011"/>
        <v>0.33034954379600406</v>
      </c>
      <c r="CJ619" s="42">
        <f t="shared" si="1011"/>
        <v>0.99468707974748094</v>
      </c>
      <c r="CK619" s="58">
        <f t="shared" si="1011"/>
        <v>0.18293632828563355</v>
      </c>
      <c r="CL619" s="42">
        <f t="shared" si="1011"/>
        <v>0</v>
      </c>
      <c r="CM619" s="58">
        <f t="shared" si="1011"/>
        <v>8.6798772173907728E-3</v>
      </c>
      <c r="CN619" s="42">
        <f t="shared" si="1011"/>
        <v>1.4003180835908308E-4</v>
      </c>
      <c r="CO619" s="58">
        <f t="shared" si="1011"/>
        <v>0</v>
      </c>
      <c r="CP619" s="42">
        <f t="shared" si="1011"/>
        <v>0.5542562004113708</v>
      </c>
      <c r="CQ619" s="58">
        <f t="shared" si="1011"/>
        <v>0.45502870607322093</v>
      </c>
      <c r="CR619" s="42">
        <f t="shared" si="1011"/>
        <v>0.39957618392031252</v>
      </c>
      <c r="CS619" s="58">
        <f t="shared" si="1011"/>
        <v>0.81661340264810811</v>
      </c>
      <c r="CT619" s="42">
        <f t="shared" si="1011"/>
        <v>0.85918928643110859</v>
      </c>
      <c r="CU619" s="58">
        <f t="shared" si="1011"/>
        <v>0.90721995811417788</v>
      </c>
      <c r="CV619" s="42">
        <f t="shared" si="1011"/>
        <v>14.302193866379577</v>
      </c>
      <c r="CW619" s="58">
        <f t="shared" si="1011"/>
        <v>5.4341244226139009</v>
      </c>
      <c r="CX619" s="42">
        <f t="shared" si="1011"/>
        <v>2.4787612794021809</v>
      </c>
      <c r="CY619" s="58">
        <f t="shared" si="1011"/>
        <v>4.9509887829155899</v>
      </c>
      <c r="CZ619" s="42">
        <f t="shared" si="1011"/>
        <v>0.1449830825523104</v>
      </c>
      <c r="DA619" s="58">
        <f t="shared" si="1011"/>
        <v>7.335627965313124E-2</v>
      </c>
      <c r="DB619" s="42">
        <f t="shared" si="1011"/>
        <v>4.0584428287749565</v>
      </c>
      <c r="DC619" s="58">
        <f t="shared" si="1011"/>
        <v>0</v>
      </c>
      <c r="DD619" s="60">
        <f t="shared" si="1011"/>
        <v>0</v>
      </c>
      <c r="DE619" s="3"/>
    </row>
    <row r="620" spans="1:109" x14ac:dyDescent="0.35">
      <c r="A620" s="3"/>
      <c r="B620" s="3" t="s">
        <v>3917</v>
      </c>
      <c r="C620" s="39" t="s">
        <v>597</v>
      </c>
      <c r="D620" s="3" t="s">
        <v>597</v>
      </c>
      <c r="E620" s="56">
        <f t="shared" ref="E620:BP620" si="1012">IF(INDEX($E$8:$CE$86,MATCH($C620,$C$8:$C$86,0),MATCH(E$540,$E$6:$CE$6,0)),E508/INDEX($E$8:$CE$86,MATCH($C620,$C$8:$C$86,0),MATCH(E$540,$E$6:$CE$6,0))*INDEX($E$8:$CE$86,MATCH($C620,$C$8:$C$86,0),MATCH(E$540,$E$6:$CE$6,0)),0)</f>
        <v>0</v>
      </c>
      <c r="F620" s="54">
        <f t="shared" si="1012"/>
        <v>0</v>
      </c>
      <c r="G620" s="54">
        <f t="shared" si="1012"/>
        <v>0</v>
      </c>
      <c r="H620" s="54">
        <f t="shared" si="1012"/>
        <v>0</v>
      </c>
      <c r="I620" s="54">
        <f t="shared" si="1012"/>
        <v>0</v>
      </c>
      <c r="J620" s="53">
        <f t="shared" si="1012"/>
        <v>0</v>
      </c>
      <c r="K620" s="53">
        <f t="shared" si="1012"/>
        <v>0</v>
      </c>
      <c r="L620" s="53">
        <f t="shared" si="1012"/>
        <v>0</v>
      </c>
      <c r="M620" s="53">
        <f t="shared" si="1012"/>
        <v>0</v>
      </c>
      <c r="N620" s="54">
        <f t="shared" si="1012"/>
        <v>0</v>
      </c>
      <c r="O620" s="54">
        <f t="shared" si="1012"/>
        <v>0</v>
      </c>
      <c r="P620" s="54">
        <f t="shared" si="1012"/>
        <v>0</v>
      </c>
      <c r="Q620" s="53">
        <f t="shared" si="1012"/>
        <v>0</v>
      </c>
      <c r="R620" s="53">
        <f t="shared" si="1012"/>
        <v>0</v>
      </c>
      <c r="S620" s="53">
        <f t="shared" si="1012"/>
        <v>0</v>
      </c>
      <c r="T620" s="53">
        <f t="shared" si="1012"/>
        <v>0</v>
      </c>
      <c r="U620" s="54">
        <f t="shared" si="1012"/>
        <v>0</v>
      </c>
      <c r="V620" s="54">
        <f t="shared" si="1012"/>
        <v>0</v>
      </c>
      <c r="W620" s="54">
        <f t="shared" si="1012"/>
        <v>0</v>
      </c>
      <c r="X620" s="42">
        <f t="shared" si="1012"/>
        <v>0</v>
      </c>
      <c r="Y620" s="58">
        <f t="shared" si="1012"/>
        <v>0</v>
      </c>
      <c r="Z620" s="53">
        <f t="shared" si="1012"/>
        <v>0</v>
      </c>
      <c r="AA620" s="53">
        <f t="shared" si="1012"/>
        <v>0</v>
      </c>
      <c r="AB620" s="53">
        <f t="shared" si="1012"/>
        <v>0</v>
      </c>
      <c r="AC620" s="53">
        <f t="shared" si="1012"/>
        <v>0</v>
      </c>
      <c r="AD620" s="54">
        <f t="shared" si="1012"/>
        <v>0</v>
      </c>
      <c r="AE620" s="54">
        <f t="shared" si="1012"/>
        <v>0</v>
      </c>
      <c r="AF620" s="54">
        <f t="shared" si="1012"/>
        <v>0</v>
      </c>
      <c r="AG620" s="54">
        <f t="shared" si="1012"/>
        <v>0</v>
      </c>
      <c r="AH620" s="53">
        <f t="shared" si="1012"/>
        <v>0</v>
      </c>
      <c r="AI620" s="53">
        <f t="shared" si="1012"/>
        <v>0</v>
      </c>
      <c r="AJ620" s="53">
        <f t="shared" si="1012"/>
        <v>0</v>
      </c>
      <c r="AK620" s="53">
        <f t="shared" si="1012"/>
        <v>0</v>
      </c>
      <c r="AL620" s="54">
        <f t="shared" si="1012"/>
        <v>0</v>
      </c>
      <c r="AM620" s="54">
        <f t="shared" si="1012"/>
        <v>0</v>
      </c>
      <c r="AN620" s="54">
        <f t="shared" si="1012"/>
        <v>0</v>
      </c>
      <c r="AO620" s="42">
        <f t="shared" si="1012"/>
        <v>0</v>
      </c>
      <c r="AP620" s="58">
        <f t="shared" si="1012"/>
        <v>0</v>
      </c>
      <c r="AQ620" s="42">
        <f t="shared" si="1012"/>
        <v>0.25422602987619936</v>
      </c>
      <c r="AR620" s="58">
        <f t="shared" si="1012"/>
        <v>0</v>
      </c>
      <c r="AS620" s="42">
        <f t="shared" si="1012"/>
        <v>0.35606718637556806</v>
      </c>
      <c r="AT620" s="58">
        <f t="shared" si="1012"/>
        <v>0</v>
      </c>
      <c r="AU620" s="42">
        <f t="shared" si="1012"/>
        <v>0</v>
      </c>
      <c r="AV620" s="58">
        <f t="shared" si="1012"/>
        <v>0</v>
      </c>
      <c r="AW620" s="42">
        <f t="shared" si="1012"/>
        <v>0</v>
      </c>
      <c r="AX620" s="58">
        <f t="shared" si="1012"/>
        <v>0.4069249702290671</v>
      </c>
      <c r="AY620" s="42">
        <f t="shared" si="1012"/>
        <v>0</v>
      </c>
      <c r="AZ620" s="58">
        <f t="shared" si="1012"/>
        <v>0</v>
      </c>
      <c r="BA620" s="42">
        <f t="shared" si="1012"/>
        <v>0.10564269599545688</v>
      </c>
      <c r="BB620" s="58">
        <f t="shared" si="1012"/>
        <v>0.99381656971184262</v>
      </c>
      <c r="BC620" s="42">
        <f t="shared" si="1012"/>
        <v>0.13408019601500518</v>
      </c>
      <c r="BD620" s="58">
        <f t="shared" si="1012"/>
        <v>0</v>
      </c>
      <c r="BE620" s="42">
        <f t="shared" si="1012"/>
        <v>0.6912214808557603</v>
      </c>
      <c r="BF620" s="58">
        <f t="shared" si="1012"/>
        <v>0</v>
      </c>
      <c r="BG620" s="42">
        <f t="shared" si="1012"/>
        <v>0</v>
      </c>
      <c r="BH620" s="58">
        <f t="shared" si="1012"/>
        <v>0</v>
      </c>
      <c r="BI620" s="42">
        <f t="shared" si="1012"/>
        <v>0</v>
      </c>
      <c r="BJ620" s="58">
        <f t="shared" si="1012"/>
        <v>3.9901714708942063E-2</v>
      </c>
      <c r="BK620" s="42">
        <f t="shared" si="1012"/>
        <v>0.3152985411553314</v>
      </c>
      <c r="BL620" s="58">
        <f t="shared" si="1012"/>
        <v>0.17223687124082793</v>
      </c>
      <c r="BM620" s="42">
        <f t="shared" si="1012"/>
        <v>0</v>
      </c>
      <c r="BN620" s="58">
        <f t="shared" si="1012"/>
        <v>0</v>
      </c>
      <c r="BO620" s="42">
        <f t="shared" si="1012"/>
        <v>2.129914492471165E-2</v>
      </c>
      <c r="BP620" s="58">
        <f t="shared" si="1012"/>
        <v>0.26841404783757483</v>
      </c>
      <c r="BQ620" s="42">
        <f t="shared" ref="BQ620:DD620" si="1013">IF(INDEX($E$8:$CE$86,MATCH($C620,$C$8:$C$86,0),MATCH(BQ$540,$E$6:$CE$6,0)),BQ508/INDEX($E$8:$CE$86,MATCH($C620,$C$8:$C$86,0),MATCH(BQ$540,$E$6:$CE$6,0))*INDEX($E$8:$CE$86,MATCH($C620,$C$8:$C$86,0),MATCH(BQ$540,$E$6:$CE$6,0)),0)</f>
        <v>0.76810877173731629</v>
      </c>
      <c r="BR620" s="58">
        <f t="shared" si="1013"/>
        <v>1.4225396486790148E-2</v>
      </c>
      <c r="BS620" s="42">
        <f t="shared" si="1013"/>
        <v>0</v>
      </c>
      <c r="BT620" s="58">
        <f t="shared" si="1013"/>
        <v>1.8482183770997143E-3</v>
      </c>
      <c r="BU620" s="42">
        <f t="shared" si="1013"/>
        <v>0.19970077182746176</v>
      </c>
      <c r="BV620" s="58">
        <f t="shared" si="1013"/>
        <v>6.3983627017287006E-3</v>
      </c>
      <c r="BW620" s="42">
        <f t="shared" si="1013"/>
        <v>0</v>
      </c>
      <c r="BX620" s="58">
        <f t="shared" si="1013"/>
        <v>2.1562060079961354</v>
      </c>
      <c r="BY620" s="42">
        <f t="shared" si="1013"/>
        <v>0</v>
      </c>
      <c r="BZ620" s="58">
        <f t="shared" si="1013"/>
        <v>5.6306406322883688E-2</v>
      </c>
      <c r="CA620" s="42">
        <f t="shared" si="1013"/>
        <v>2.6561763690630381E-2</v>
      </c>
      <c r="CB620" s="58">
        <f t="shared" si="1013"/>
        <v>4.9214155299273665</v>
      </c>
      <c r="CC620" s="42">
        <f t="shared" si="1013"/>
        <v>3.1320721044131421</v>
      </c>
      <c r="CD620" s="58">
        <f t="shared" si="1013"/>
        <v>2.0645026283588157</v>
      </c>
      <c r="CE620" s="42">
        <f t="shared" si="1013"/>
        <v>1.9324181989784748</v>
      </c>
      <c r="CF620" s="58">
        <f t="shared" si="1013"/>
        <v>0.2004281038793142</v>
      </c>
      <c r="CG620" s="42">
        <f t="shared" si="1013"/>
        <v>4.8846982988608262E-2</v>
      </c>
      <c r="CH620" s="58">
        <f t="shared" si="1013"/>
        <v>0.85445975662191098</v>
      </c>
      <c r="CI620" s="42">
        <f t="shared" si="1013"/>
        <v>8.218800038689078E-2</v>
      </c>
      <c r="CJ620" s="58">
        <f t="shared" si="1013"/>
        <v>13.890823800447835</v>
      </c>
      <c r="CK620" s="42">
        <f t="shared" si="1013"/>
        <v>0</v>
      </c>
      <c r="CL620" s="58">
        <f t="shared" si="1013"/>
        <v>0.85289894764918461</v>
      </c>
      <c r="CM620" s="42">
        <f t="shared" si="1013"/>
        <v>0</v>
      </c>
      <c r="CN620" s="58">
        <f t="shared" si="1013"/>
        <v>0</v>
      </c>
      <c r="CO620" s="42">
        <f t="shared" si="1013"/>
        <v>0</v>
      </c>
      <c r="CP620" s="58">
        <f t="shared" si="1013"/>
        <v>0</v>
      </c>
      <c r="CQ620" s="42">
        <f t="shared" si="1013"/>
        <v>0.61803757788856617</v>
      </c>
      <c r="CR620" s="58">
        <f t="shared" si="1013"/>
        <v>0.3460957206661992</v>
      </c>
      <c r="CS620" s="42">
        <f t="shared" si="1013"/>
        <v>5.5098781916153527E-2</v>
      </c>
      <c r="CT620" s="58">
        <f t="shared" si="1013"/>
        <v>5.1104205673081262</v>
      </c>
      <c r="CU620" s="42">
        <f t="shared" si="1013"/>
        <v>1.1699257719553411</v>
      </c>
      <c r="CV620" s="58">
        <f t="shared" si="1013"/>
        <v>6.9795566872498558</v>
      </c>
      <c r="CW620" s="42">
        <f t="shared" si="1013"/>
        <v>2.1451004655545214</v>
      </c>
      <c r="CX620" s="58">
        <f t="shared" si="1013"/>
        <v>0.3668646712029654</v>
      </c>
      <c r="CY620" s="42">
        <f t="shared" si="1013"/>
        <v>0.36589552355240018</v>
      </c>
      <c r="CZ620" s="58">
        <f t="shared" si="1013"/>
        <v>0</v>
      </c>
      <c r="DA620" s="42">
        <f t="shared" si="1013"/>
        <v>0</v>
      </c>
      <c r="DB620" s="58">
        <f t="shared" si="1013"/>
        <v>7.9295679250209279</v>
      </c>
      <c r="DC620" s="42">
        <f t="shared" si="1013"/>
        <v>0</v>
      </c>
      <c r="DD620" s="59">
        <f t="shared" si="1013"/>
        <v>0</v>
      </c>
      <c r="DE620" s="3"/>
    </row>
    <row r="621" spans="1:109" x14ac:dyDescent="0.35">
      <c r="A621" s="3"/>
      <c r="B621" s="3" t="s">
        <v>3918</v>
      </c>
      <c r="C621" s="39" t="s">
        <v>598</v>
      </c>
      <c r="D621" s="3" t="s">
        <v>598</v>
      </c>
      <c r="E621" s="52">
        <f t="shared" ref="E621:BP621" si="1014">IF(INDEX($E$8:$CE$86,MATCH($C621,$C$8:$C$86,0),MATCH(E$540,$E$6:$CE$6,0)),E509/INDEX($E$8:$CE$86,MATCH($C621,$C$8:$C$86,0),MATCH(E$540,$E$6:$CE$6,0))*INDEX($E$8:$CE$86,MATCH($C621,$C$8:$C$86,0),MATCH(E$540,$E$6:$CE$6,0)),0)</f>
        <v>0</v>
      </c>
      <c r="F621" s="53">
        <f t="shared" si="1014"/>
        <v>0</v>
      </c>
      <c r="G621" s="53">
        <f t="shared" si="1014"/>
        <v>0</v>
      </c>
      <c r="H621" s="53">
        <f t="shared" si="1014"/>
        <v>0</v>
      </c>
      <c r="I621" s="53">
        <f t="shared" si="1014"/>
        <v>0</v>
      </c>
      <c r="J621" s="54">
        <f t="shared" si="1014"/>
        <v>0</v>
      </c>
      <c r="K621" s="54">
        <f t="shared" si="1014"/>
        <v>0</v>
      </c>
      <c r="L621" s="54">
        <f t="shared" si="1014"/>
        <v>0</v>
      </c>
      <c r="M621" s="54">
        <f t="shared" si="1014"/>
        <v>0</v>
      </c>
      <c r="N621" s="53">
        <f t="shared" si="1014"/>
        <v>0</v>
      </c>
      <c r="O621" s="53">
        <f t="shared" si="1014"/>
        <v>0</v>
      </c>
      <c r="P621" s="53">
        <f t="shared" si="1014"/>
        <v>0</v>
      </c>
      <c r="Q621" s="54">
        <f t="shared" si="1014"/>
        <v>0</v>
      </c>
      <c r="R621" s="54">
        <f t="shared" si="1014"/>
        <v>0</v>
      </c>
      <c r="S621" s="54">
        <f t="shared" si="1014"/>
        <v>0</v>
      </c>
      <c r="T621" s="54">
        <f t="shared" si="1014"/>
        <v>0</v>
      </c>
      <c r="U621" s="53">
        <f t="shared" si="1014"/>
        <v>0</v>
      </c>
      <c r="V621" s="53">
        <f t="shared" si="1014"/>
        <v>0</v>
      </c>
      <c r="W621" s="53">
        <f t="shared" si="1014"/>
        <v>0</v>
      </c>
      <c r="X621" s="58">
        <f t="shared" si="1014"/>
        <v>0</v>
      </c>
      <c r="Y621" s="42">
        <f t="shared" si="1014"/>
        <v>0</v>
      </c>
      <c r="Z621" s="54">
        <f t="shared" si="1014"/>
        <v>0</v>
      </c>
      <c r="AA621" s="54">
        <f t="shared" si="1014"/>
        <v>0</v>
      </c>
      <c r="AB621" s="54">
        <f t="shared" si="1014"/>
        <v>0</v>
      </c>
      <c r="AC621" s="54">
        <f t="shared" si="1014"/>
        <v>0</v>
      </c>
      <c r="AD621" s="53">
        <f t="shared" si="1014"/>
        <v>0</v>
      </c>
      <c r="AE621" s="53">
        <f t="shared" si="1014"/>
        <v>0</v>
      </c>
      <c r="AF621" s="53">
        <f t="shared" si="1014"/>
        <v>0</v>
      </c>
      <c r="AG621" s="53">
        <f t="shared" si="1014"/>
        <v>0</v>
      </c>
      <c r="AH621" s="54">
        <f t="shared" si="1014"/>
        <v>0</v>
      </c>
      <c r="AI621" s="54">
        <f t="shared" si="1014"/>
        <v>0</v>
      </c>
      <c r="AJ621" s="54">
        <f t="shared" si="1014"/>
        <v>0</v>
      </c>
      <c r="AK621" s="54">
        <f t="shared" si="1014"/>
        <v>0</v>
      </c>
      <c r="AL621" s="53">
        <f t="shared" si="1014"/>
        <v>0</v>
      </c>
      <c r="AM621" s="53">
        <f t="shared" si="1014"/>
        <v>0</v>
      </c>
      <c r="AN621" s="53">
        <f t="shared" si="1014"/>
        <v>0</v>
      </c>
      <c r="AO621" s="58">
        <f t="shared" si="1014"/>
        <v>0</v>
      </c>
      <c r="AP621" s="42">
        <f t="shared" si="1014"/>
        <v>0</v>
      </c>
      <c r="AQ621" s="58">
        <f t="shared" si="1014"/>
        <v>0.14395549150031287</v>
      </c>
      <c r="AR621" s="42">
        <f t="shared" si="1014"/>
        <v>0</v>
      </c>
      <c r="AS621" s="58">
        <f t="shared" si="1014"/>
        <v>1.6953172383318529E-2</v>
      </c>
      <c r="AT621" s="42">
        <f t="shared" si="1014"/>
        <v>0</v>
      </c>
      <c r="AU621" s="58">
        <f t="shared" si="1014"/>
        <v>0</v>
      </c>
      <c r="AV621" s="42">
        <f t="shared" si="1014"/>
        <v>0</v>
      </c>
      <c r="AW621" s="58">
        <f t="shared" si="1014"/>
        <v>0</v>
      </c>
      <c r="AX621" s="42">
        <f t="shared" si="1014"/>
        <v>0.12173161103047937</v>
      </c>
      <c r="AY621" s="58">
        <f t="shared" si="1014"/>
        <v>0</v>
      </c>
      <c r="AZ621" s="42">
        <f t="shared" si="1014"/>
        <v>0</v>
      </c>
      <c r="BA621" s="58">
        <f t="shared" si="1014"/>
        <v>6.2766132895550261E-2</v>
      </c>
      <c r="BB621" s="42">
        <f t="shared" si="1014"/>
        <v>0.48010297597555207</v>
      </c>
      <c r="BC621" s="58">
        <f t="shared" si="1014"/>
        <v>4.4504013218178408E-2</v>
      </c>
      <c r="BD621" s="42">
        <f t="shared" si="1014"/>
        <v>1.0049517122152104E-2</v>
      </c>
      <c r="BE621" s="58">
        <f t="shared" si="1014"/>
        <v>0.35834688490854005</v>
      </c>
      <c r="BF621" s="42">
        <f t="shared" si="1014"/>
        <v>0</v>
      </c>
      <c r="BG621" s="58">
        <f t="shared" si="1014"/>
        <v>0</v>
      </c>
      <c r="BH621" s="42">
        <f t="shared" si="1014"/>
        <v>0</v>
      </c>
      <c r="BI621" s="58">
        <f t="shared" si="1014"/>
        <v>0</v>
      </c>
      <c r="BJ621" s="42">
        <f t="shared" si="1014"/>
        <v>2.3792106955806344E-2</v>
      </c>
      <c r="BK621" s="58">
        <f t="shared" si="1014"/>
        <v>0.18745741919140049</v>
      </c>
      <c r="BL621" s="42">
        <f t="shared" si="1014"/>
        <v>1.7589980870204018E-2</v>
      </c>
      <c r="BM621" s="58">
        <f t="shared" si="1014"/>
        <v>0</v>
      </c>
      <c r="BN621" s="42">
        <f t="shared" si="1014"/>
        <v>0</v>
      </c>
      <c r="BO621" s="58">
        <f t="shared" si="1014"/>
        <v>1.2441426499811123E-2</v>
      </c>
      <c r="BP621" s="42">
        <f t="shared" si="1014"/>
        <v>0.15844479462613392</v>
      </c>
      <c r="BQ621" s="58">
        <f t="shared" ref="BQ621:DD621" si="1015">IF(INDEX($E$8:$CE$86,MATCH($C621,$C$8:$C$86,0),MATCH(BQ$540,$E$6:$CE$6,0)),BQ509/INDEX($E$8:$CE$86,MATCH($C621,$C$8:$C$86,0),MATCH(BQ$540,$E$6:$CE$6,0))*INDEX($E$8:$CE$86,MATCH($C621,$C$8:$C$86,0),MATCH(BQ$540,$E$6:$CE$6,0)),0)</f>
        <v>0.11098611280196533</v>
      </c>
      <c r="BR621" s="42">
        <f t="shared" si="1015"/>
        <v>7.8481923509441196E-3</v>
      </c>
      <c r="BS621" s="58">
        <f t="shared" si="1015"/>
        <v>0</v>
      </c>
      <c r="BT621" s="42">
        <f t="shared" si="1015"/>
        <v>1.0266261069898366E-3</v>
      </c>
      <c r="BU621" s="58">
        <f t="shared" si="1015"/>
        <v>0.11883779312180495</v>
      </c>
      <c r="BV621" s="42">
        <f t="shared" si="1015"/>
        <v>2.5049619509717944E-3</v>
      </c>
      <c r="BW621" s="58">
        <f t="shared" si="1015"/>
        <v>0</v>
      </c>
      <c r="BX621" s="42">
        <f t="shared" si="1015"/>
        <v>1.1001581196970991</v>
      </c>
      <c r="BY621" s="58">
        <f t="shared" si="1015"/>
        <v>0</v>
      </c>
      <c r="BZ621" s="42">
        <f t="shared" si="1015"/>
        <v>3.1897956910256792E-2</v>
      </c>
      <c r="CA621" s="58">
        <f t="shared" si="1015"/>
        <v>1.4768825680374152E-2</v>
      </c>
      <c r="CB621" s="42">
        <f t="shared" si="1015"/>
        <v>2.7650242721593981</v>
      </c>
      <c r="CC621" s="58">
        <f t="shared" si="1015"/>
        <v>0.85025463680089175</v>
      </c>
      <c r="CD621" s="42">
        <f t="shared" si="1015"/>
        <v>0.54273591887385642</v>
      </c>
      <c r="CE621" s="58">
        <f t="shared" si="1015"/>
        <v>11.655860906375239</v>
      </c>
      <c r="CF621" s="42">
        <f t="shared" si="1015"/>
        <v>0.11530712558979601</v>
      </c>
      <c r="CG621" s="58">
        <f t="shared" si="1015"/>
        <v>1.7914652692947522E-2</v>
      </c>
      <c r="CH621" s="42">
        <f t="shared" si="1015"/>
        <v>0.34588129602624201</v>
      </c>
      <c r="CI621" s="58">
        <f t="shared" si="1015"/>
        <v>4.0814781656138305E-2</v>
      </c>
      <c r="CJ621" s="42">
        <f t="shared" si="1015"/>
        <v>0.56954770641586416</v>
      </c>
      <c r="CK621" s="58">
        <f t="shared" si="1015"/>
        <v>0</v>
      </c>
      <c r="CL621" s="42">
        <f t="shared" si="1015"/>
        <v>0.49601236068711579</v>
      </c>
      <c r="CM621" s="58">
        <f t="shared" si="1015"/>
        <v>0</v>
      </c>
      <c r="CN621" s="42">
        <f t="shared" si="1015"/>
        <v>0</v>
      </c>
      <c r="CO621" s="58">
        <f t="shared" si="1015"/>
        <v>0</v>
      </c>
      <c r="CP621" s="42">
        <f t="shared" si="1015"/>
        <v>0</v>
      </c>
      <c r="CQ621" s="58">
        <f t="shared" si="1015"/>
        <v>0.26298216950284364</v>
      </c>
      <c r="CR621" s="42">
        <f t="shared" si="1015"/>
        <v>0.1978340496599858</v>
      </c>
      <c r="CS621" s="58">
        <f t="shared" si="1015"/>
        <v>1.0349960769585892E-2</v>
      </c>
      <c r="CT621" s="42">
        <f t="shared" si="1015"/>
        <v>2.1155439525132822</v>
      </c>
      <c r="CU621" s="58">
        <f t="shared" si="1015"/>
        <v>0.30217979415154234</v>
      </c>
      <c r="CV621" s="42">
        <f t="shared" si="1015"/>
        <v>2.0099670575530331</v>
      </c>
      <c r="CW621" s="58">
        <f t="shared" si="1015"/>
        <v>1.2301506254486212</v>
      </c>
      <c r="CX621" s="42">
        <f t="shared" si="1015"/>
        <v>0.17743421599471074</v>
      </c>
      <c r="CY621" s="58">
        <f t="shared" si="1015"/>
        <v>1.1339875478697999E-2</v>
      </c>
      <c r="CZ621" s="42">
        <f t="shared" si="1015"/>
        <v>0</v>
      </c>
      <c r="DA621" s="58">
        <f t="shared" si="1015"/>
        <v>0</v>
      </c>
      <c r="DB621" s="42">
        <f t="shared" si="1015"/>
        <v>4.4375964028946981</v>
      </c>
      <c r="DC621" s="58">
        <f t="shared" si="1015"/>
        <v>0</v>
      </c>
      <c r="DD621" s="60">
        <f t="shared" si="1015"/>
        <v>0</v>
      </c>
      <c r="DE621" s="3"/>
    </row>
    <row r="622" spans="1:109" x14ac:dyDescent="0.35">
      <c r="A622" s="3"/>
      <c r="B622" s="3" t="s">
        <v>3919</v>
      </c>
      <c r="C622" s="39" t="s">
        <v>599</v>
      </c>
      <c r="D622" s="3" t="s">
        <v>599</v>
      </c>
      <c r="E622" s="56">
        <f t="shared" ref="E622:BP622" si="1016">IF(INDEX($E$8:$CE$86,MATCH($C622,$C$8:$C$86,0),MATCH(E$540,$E$6:$CE$6,0)),E510/INDEX($E$8:$CE$86,MATCH($C622,$C$8:$C$86,0),MATCH(E$540,$E$6:$CE$6,0))*INDEX($E$8:$CE$86,MATCH($C622,$C$8:$C$86,0),MATCH(E$540,$E$6:$CE$6,0)),0)</f>
        <v>0</v>
      </c>
      <c r="F622" s="54">
        <f t="shared" si="1016"/>
        <v>0</v>
      </c>
      <c r="G622" s="54">
        <f t="shared" si="1016"/>
        <v>0</v>
      </c>
      <c r="H622" s="54">
        <f t="shared" si="1016"/>
        <v>0</v>
      </c>
      <c r="I622" s="54">
        <f t="shared" si="1016"/>
        <v>0</v>
      </c>
      <c r="J622" s="53">
        <f t="shared" si="1016"/>
        <v>0</v>
      </c>
      <c r="K622" s="53">
        <f t="shared" si="1016"/>
        <v>0</v>
      </c>
      <c r="L622" s="53">
        <f t="shared" si="1016"/>
        <v>0</v>
      </c>
      <c r="M622" s="53">
        <f t="shared" si="1016"/>
        <v>0</v>
      </c>
      <c r="N622" s="54">
        <f t="shared" si="1016"/>
        <v>0</v>
      </c>
      <c r="O622" s="54">
        <f t="shared" si="1016"/>
        <v>0</v>
      </c>
      <c r="P622" s="54">
        <f t="shared" si="1016"/>
        <v>0</v>
      </c>
      <c r="Q622" s="53">
        <f t="shared" si="1016"/>
        <v>0</v>
      </c>
      <c r="R622" s="53">
        <f t="shared" si="1016"/>
        <v>0</v>
      </c>
      <c r="S622" s="53">
        <f t="shared" si="1016"/>
        <v>0</v>
      </c>
      <c r="T622" s="53">
        <f t="shared" si="1016"/>
        <v>0</v>
      </c>
      <c r="U622" s="54">
        <f t="shared" si="1016"/>
        <v>0</v>
      </c>
      <c r="V622" s="54">
        <f t="shared" si="1016"/>
        <v>0</v>
      </c>
      <c r="W622" s="54">
        <f t="shared" si="1016"/>
        <v>0</v>
      </c>
      <c r="X622" s="42">
        <f t="shared" si="1016"/>
        <v>0</v>
      </c>
      <c r="Y622" s="58">
        <f t="shared" si="1016"/>
        <v>0</v>
      </c>
      <c r="Z622" s="53">
        <f t="shared" si="1016"/>
        <v>0</v>
      </c>
      <c r="AA622" s="53">
        <f t="shared" si="1016"/>
        <v>0</v>
      </c>
      <c r="AB622" s="53">
        <f t="shared" si="1016"/>
        <v>0</v>
      </c>
      <c r="AC622" s="53">
        <f t="shared" si="1016"/>
        <v>0</v>
      </c>
      <c r="AD622" s="54">
        <f t="shared" si="1016"/>
        <v>0</v>
      </c>
      <c r="AE622" s="54">
        <f t="shared" si="1016"/>
        <v>0</v>
      </c>
      <c r="AF622" s="54">
        <f t="shared" si="1016"/>
        <v>0</v>
      </c>
      <c r="AG622" s="54">
        <f t="shared" si="1016"/>
        <v>0</v>
      </c>
      <c r="AH622" s="53">
        <f t="shared" si="1016"/>
        <v>0</v>
      </c>
      <c r="AI622" s="53">
        <f t="shared" si="1016"/>
        <v>0</v>
      </c>
      <c r="AJ622" s="53">
        <f t="shared" si="1016"/>
        <v>0</v>
      </c>
      <c r="AK622" s="53">
        <f t="shared" si="1016"/>
        <v>0</v>
      </c>
      <c r="AL622" s="54">
        <f t="shared" si="1016"/>
        <v>0</v>
      </c>
      <c r="AM622" s="54">
        <f t="shared" si="1016"/>
        <v>0</v>
      </c>
      <c r="AN622" s="54">
        <f t="shared" si="1016"/>
        <v>0</v>
      </c>
      <c r="AO622" s="42">
        <f t="shared" si="1016"/>
        <v>0</v>
      </c>
      <c r="AP622" s="58">
        <f t="shared" si="1016"/>
        <v>0</v>
      </c>
      <c r="AQ622" s="42">
        <f t="shared" si="1016"/>
        <v>5.730836796803849E-3</v>
      </c>
      <c r="AR622" s="58">
        <f t="shared" si="1016"/>
        <v>1.9029711614725081E-2</v>
      </c>
      <c r="AS622" s="42">
        <f t="shared" si="1016"/>
        <v>0</v>
      </c>
      <c r="AT622" s="58">
        <f t="shared" si="1016"/>
        <v>0</v>
      </c>
      <c r="AU622" s="42">
        <f t="shared" si="1016"/>
        <v>7.5626849255069238E-3</v>
      </c>
      <c r="AV622" s="58">
        <f t="shared" si="1016"/>
        <v>4.4555919494240114E-4</v>
      </c>
      <c r="AW622" s="42">
        <f t="shared" si="1016"/>
        <v>1.5890653947014035E-4</v>
      </c>
      <c r="AX622" s="58">
        <f t="shared" si="1016"/>
        <v>9.0099548555504574E-3</v>
      </c>
      <c r="AY622" s="42">
        <f t="shared" si="1016"/>
        <v>2.6516953794750125E-3</v>
      </c>
      <c r="AZ622" s="58">
        <f t="shared" si="1016"/>
        <v>0</v>
      </c>
      <c r="BA622" s="42">
        <f t="shared" si="1016"/>
        <v>3.5599230665549139E-2</v>
      </c>
      <c r="BB622" s="58">
        <f t="shared" si="1016"/>
        <v>3.1444838080177978E-2</v>
      </c>
      <c r="BC622" s="42">
        <f t="shared" si="1016"/>
        <v>1.5745081745893923E-3</v>
      </c>
      <c r="BD622" s="58">
        <f t="shared" si="1016"/>
        <v>4.8973969145011337E-3</v>
      </c>
      <c r="BE622" s="42">
        <f t="shared" si="1016"/>
        <v>2.1363876616857656E-2</v>
      </c>
      <c r="BF622" s="58">
        <f t="shared" si="1016"/>
        <v>9.3886692018745152E-2</v>
      </c>
      <c r="BG622" s="42">
        <f t="shared" si="1016"/>
        <v>1.7741264711494105E-3</v>
      </c>
      <c r="BH622" s="58">
        <f t="shared" si="1016"/>
        <v>0</v>
      </c>
      <c r="BI622" s="42">
        <f t="shared" si="1016"/>
        <v>9.0633397383485123E-2</v>
      </c>
      <c r="BJ622" s="58">
        <f t="shared" si="1016"/>
        <v>1.2388832054051045E-3</v>
      </c>
      <c r="BK622" s="42">
        <f t="shared" si="1016"/>
        <v>2.7579147872684316E-3</v>
      </c>
      <c r="BL622" s="58">
        <f t="shared" si="1016"/>
        <v>3.7274722948297812E-3</v>
      </c>
      <c r="BM622" s="42">
        <f t="shared" si="1016"/>
        <v>9.1962742068728553E-5</v>
      </c>
      <c r="BN622" s="58">
        <f t="shared" si="1016"/>
        <v>0</v>
      </c>
      <c r="BO622" s="42">
        <f t="shared" si="1016"/>
        <v>1.6931493425349785E-2</v>
      </c>
      <c r="BP622" s="58">
        <f t="shared" si="1016"/>
        <v>8.1675696138470699E-3</v>
      </c>
      <c r="BQ622" s="42">
        <f t="shared" ref="BQ622:DD622" si="1017">IF(INDEX($E$8:$CE$86,MATCH($C622,$C$8:$C$86,0),MATCH(BQ$540,$E$6:$CE$6,0)),BQ510/INDEX($E$8:$CE$86,MATCH($C622,$C$8:$C$86,0),MATCH(BQ$540,$E$6:$CE$6,0))*INDEX($E$8:$CE$86,MATCH($C622,$C$8:$C$86,0),MATCH(BQ$540,$E$6:$CE$6,0)),0)</f>
        <v>0</v>
      </c>
      <c r="BR622" s="58">
        <f t="shared" si="1017"/>
        <v>6.6599267167204426E-3</v>
      </c>
      <c r="BS622" s="42">
        <f t="shared" si="1017"/>
        <v>5.0495898824230801E-3</v>
      </c>
      <c r="BT622" s="58">
        <f t="shared" si="1017"/>
        <v>1.438070697979103E-3</v>
      </c>
      <c r="BU622" s="42">
        <f t="shared" si="1017"/>
        <v>1.0252550516077366E-2</v>
      </c>
      <c r="BV622" s="58">
        <f t="shared" si="1017"/>
        <v>3.8502572309264305E-4</v>
      </c>
      <c r="BW622" s="42">
        <f t="shared" si="1017"/>
        <v>0</v>
      </c>
      <c r="BX622" s="58">
        <f t="shared" si="1017"/>
        <v>0.22378165546458142</v>
      </c>
      <c r="BY622" s="42">
        <f t="shared" si="1017"/>
        <v>0</v>
      </c>
      <c r="BZ622" s="58">
        <f t="shared" si="1017"/>
        <v>3.7813890753828731E-2</v>
      </c>
      <c r="CA622" s="42">
        <f t="shared" si="1017"/>
        <v>5.8393429183648319E-4</v>
      </c>
      <c r="CB622" s="58">
        <f t="shared" si="1017"/>
        <v>0.18167194935147288</v>
      </c>
      <c r="CC622" s="42">
        <f t="shared" si="1017"/>
        <v>0.47344760741059838</v>
      </c>
      <c r="CD622" s="58">
        <f t="shared" si="1017"/>
        <v>5.8481362029432951E-2</v>
      </c>
      <c r="CE622" s="42">
        <f t="shared" si="1017"/>
        <v>0.21868703475615719</v>
      </c>
      <c r="CF622" s="58">
        <f t="shared" si="1017"/>
        <v>3.9711506377383701E-2</v>
      </c>
      <c r="CG622" s="42">
        <f t="shared" si="1017"/>
        <v>1.3806374166350895E-2</v>
      </c>
      <c r="CH622" s="58">
        <f t="shared" si="1017"/>
        <v>0.3313427660301656</v>
      </c>
      <c r="CI622" s="42">
        <f t="shared" si="1017"/>
        <v>6.3909896732135998E-2</v>
      </c>
      <c r="CJ622" s="58">
        <f t="shared" si="1017"/>
        <v>0.29223447855256818</v>
      </c>
      <c r="CK622" s="42">
        <f t="shared" si="1017"/>
        <v>2.2568003629279302E-2</v>
      </c>
      <c r="CL622" s="58">
        <f t="shared" si="1017"/>
        <v>0.17835245134119487</v>
      </c>
      <c r="CM622" s="42">
        <f t="shared" si="1017"/>
        <v>1.0782390712169233E-2</v>
      </c>
      <c r="CN622" s="58">
        <f t="shared" si="1017"/>
        <v>2.9183395822677584E-4</v>
      </c>
      <c r="CO622" s="42">
        <f t="shared" si="1017"/>
        <v>0</v>
      </c>
      <c r="CP622" s="58">
        <f t="shared" si="1017"/>
        <v>1.1956597925100763E-2</v>
      </c>
      <c r="CQ622" s="42">
        <f t="shared" si="1017"/>
        <v>2.5600844038950157E-2</v>
      </c>
      <c r="CR622" s="58">
        <f t="shared" si="1017"/>
        <v>1.6510448415122624E-2</v>
      </c>
      <c r="CS622" s="42">
        <f t="shared" si="1017"/>
        <v>0.79425913021646033</v>
      </c>
      <c r="CT622" s="58">
        <f t="shared" si="1017"/>
        <v>3.6258111458915464E-2</v>
      </c>
      <c r="CU622" s="42">
        <f t="shared" si="1017"/>
        <v>0.74408008924206082</v>
      </c>
      <c r="CV622" s="58">
        <f t="shared" si="1017"/>
        <v>1.3845794198479522</v>
      </c>
      <c r="CW622" s="42">
        <f t="shared" si="1017"/>
        <v>0.17069255436063546</v>
      </c>
      <c r="CX622" s="58">
        <f t="shared" si="1017"/>
        <v>1.7677833096294643E-2</v>
      </c>
      <c r="CY622" s="42">
        <f t="shared" si="1017"/>
        <v>9.7303805125672799E-2</v>
      </c>
      <c r="CZ622" s="58">
        <f t="shared" si="1017"/>
        <v>0</v>
      </c>
      <c r="DA622" s="42">
        <f t="shared" si="1017"/>
        <v>0</v>
      </c>
      <c r="DB622" s="58">
        <f t="shared" si="1017"/>
        <v>0.10513794530176579</v>
      </c>
      <c r="DC622" s="42">
        <f t="shared" si="1017"/>
        <v>0</v>
      </c>
      <c r="DD622" s="59">
        <f t="shared" si="1017"/>
        <v>0</v>
      </c>
      <c r="DE622" s="3"/>
    </row>
    <row r="623" spans="1:109" x14ac:dyDescent="0.35">
      <c r="A623" s="3"/>
      <c r="B623" s="3" t="s">
        <v>3920</v>
      </c>
      <c r="C623" s="39" t="s">
        <v>600</v>
      </c>
      <c r="D623" s="3" t="s">
        <v>600</v>
      </c>
      <c r="E623" s="52">
        <f t="shared" ref="E623:BP623" si="1018">IF(INDEX($E$8:$CE$86,MATCH($C623,$C$8:$C$86,0),MATCH(E$540,$E$6:$CE$6,0)),E511/INDEX($E$8:$CE$86,MATCH($C623,$C$8:$C$86,0),MATCH(E$540,$E$6:$CE$6,0))*INDEX($E$8:$CE$86,MATCH($C623,$C$8:$C$86,0),MATCH(E$540,$E$6:$CE$6,0)),0)</f>
        <v>0</v>
      </c>
      <c r="F623" s="53">
        <f t="shared" si="1018"/>
        <v>0</v>
      </c>
      <c r="G623" s="53">
        <f t="shared" si="1018"/>
        <v>0</v>
      </c>
      <c r="H623" s="53">
        <f t="shared" si="1018"/>
        <v>0</v>
      </c>
      <c r="I623" s="53">
        <f t="shared" si="1018"/>
        <v>0</v>
      </c>
      <c r="J623" s="54">
        <f t="shared" si="1018"/>
        <v>0</v>
      </c>
      <c r="K623" s="54">
        <f t="shared" si="1018"/>
        <v>0</v>
      </c>
      <c r="L623" s="54">
        <f t="shared" si="1018"/>
        <v>0</v>
      </c>
      <c r="M623" s="54">
        <f t="shared" si="1018"/>
        <v>0</v>
      </c>
      <c r="N623" s="53">
        <f t="shared" si="1018"/>
        <v>0</v>
      </c>
      <c r="O623" s="53">
        <f t="shared" si="1018"/>
        <v>0</v>
      </c>
      <c r="P623" s="53">
        <f t="shared" si="1018"/>
        <v>0</v>
      </c>
      <c r="Q623" s="54">
        <f t="shared" si="1018"/>
        <v>0</v>
      </c>
      <c r="R623" s="54">
        <f t="shared" si="1018"/>
        <v>0</v>
      </c>
      <c r="S623" s="54">
        <f t="shared" si="1018"/>
        <v>0</v>
      </c>
      <c r="T623" s="54">
        <f t="shared" si="1018"/>
        <v>0</v>
      </c>
      <c r="U623" s="53">
        <f t="shared" si="1018"/>
        <v>0</v>
      </c>
      <c r="V623" s="53">
        <f t="shared" si="1018"/>
        <v>0</v>
      </c>
      <c r="W623" s="53">
        <f t="shared" si="1018"/>
        <v>0</v>
      </c>
      <c r="X623" s="58">
        <f t="shared" si="1018"/>
        <v>0</v>
      </c>
      <c r="Y623" s="42">
        <f t="shared" si="1018"/>
        <v>0</v>
      </c>
      <c r="Z623" s="54">
        <f t="shared" si="1018"/>
        <v>0</v>
      </c>
      <c r="AA623" s="54">
        <f t="shared" si="1018"/>
        <v>0</v>
      </c>
      <c r="AB623" s="54">
        <f t="shared" si="1018"/>
        <v>0</v>
      </c>
      <c r="AC623" s="54">
        <f t="shared" si="1018"/>
        <v>0</v>
      </c>
      <c r="AD623" s="53">
        <f t="shared" si="1018"/>
        <v>0</v>
      </c>
      <c r="AE623" s="53">
        <f t="shared" si="1018"/>
        <v>0</v>
      </c>
      <c r="AF623" s="53">
        <f t="shared" si="1018"/>
        <v>0</v>
      </c>
      <c r="AG623" s="53">
        <f t="shared" si="1018"/>
        <v>0</v>
      </c>
      <c r="AH623" s="54">
        <f t="shared" si="1018"/>
        <v>0</v>
      </c>
      <c r="AI623" s="54">
        <f t="shared" si="1018"/>
        <v>0</v>
      </c>
      <c r="AJ623" s="54">
        <f t="shared" si="1018"/>
        <v>0</v>
      </c>
      <c r="AK623" s="54">
        <f t="shared" si="1018"/>
        <v>0</v>
      </c>
      <c r="AL623" s="53">
        <f t="shared" si="1018"/>
        <v>0</v>
      </c>
      <c r="AM623" s="53">
        <f t="shared" si="1018"/>
        <v>0</v>
      </c>
      <c r="AN623" s="53">
        <f t="shared" si="1018"/>
        <v>0</v>
      </c>
      <c r="AO623" s="58">
        <f t="shared" si="1018"/>
        <v>0</v>
      </c>
      <c r="AP623" s="42">
        <f t="shared" si="1018"/>
        <v>0</v>
      </c>
      <c r="AQ623" s="58">
        <f t="shared" si="1018"/>
        <v>0.3755533126615227</v>
      </c>
      <c r="AR623" s="42">
        <f t="shared" si="1018"/>
        <v>0.38361826493873941</v>
      </c>
      <c r="AS623" s="58">
        <f t="shared" si="1018"/>
        <v>0.17381842817054333</v>
      </c>
      <c r="AT623" s="42">
        <f t="shared" si="1018"/>
        <v>0</v>
      </c>
      <c r="AU623" s="58">
        <f t="shared" si="1018"/>
        <v>7.4049774122821879E-4</v>
      </c>
      <c r="AV623" s="42">
        <f t="shared" si="1018"/>
        <v>2.1182766246720875E-2</v>
      </c>
      <c r="AW623" s="58">
        <f t="shared" si="1018"/>
        <v>0</v>
      </c>
      <c r="AX623" s="42">
        <f t="shared" si="1018"/>
        <v>0.47189738247046187</v>
      </c>
      <c r="AY623" s="58">
        <f t="shared" si="1018"/>
        <v>2.6797054640498842E-2</v>
      </c>
      <c r="AZ623" s="42">
        <f t="shared" si="1018"/>
        <v>0</v>
      </c>
      <c r="BA623" s="58">
        <f t="shared" si="1018"/>
        <v>0.7893649809794594</v>
      </c>
      <c r="BB623" s="42">
        <f t="shared" si="1018"/>
        <v>0.28876813127266271</v>
      </c>
      <c r="BC623" s="58">
        <f t="shared" si="1018"/>
        <v>1.2100802917913663E-2</v>
      </c>
      <c r="BD623" s="42">
        <f t="shared" si="1018"/>
        <v>0</v>
      </c>
      <c r="BE623" s="58">
        <f t="shared" si="1018"/>
        <v>0.31275557626593126</v>
      </c>
      <c r="BF623" s="42">
        <f t="shared" si="1018"/>
        <v>5.8710882123528089E-2</v>
      </c>
      <c r="BG623" s="58">
        <f t="shared" si="1018"/>
        <v>6.9169995346328575E-2</v>
      </c>
      <c r="BH623" s="42">
        <f t="shared" si="1018"/>
        <v>4.2412439937996709E-4</v>
      </c>
      <c r="BI623" s="58">
        <f t="shared" si="1018"/>
        <v>1.111817555407939</v>
      </c>
      <c r="BJ623" s="42">
        <f t="shared" si="1018"/>
        <v>3.5719199910940927E-2</v>
      </c>
      <c r="BK623" s="58">
        <f t="shared" si="1018"/>
        <v>3.7758588029959149E-2</v>
      </c>
      <c r="BL623" s="42">
        <f t="shared" si="1018"/>
        <v>2.7469205003408648E-2</v>
      </c>
      <c r="BM623" s="58">
        <f t="shared" si="1018"/>
        <v>6.6269131961846237E-2</v>
      </c>
      <c r="BN623" s="42">
        <f t="shared" si="1018"/>
        <v>9.8352772720686682E-2</v>
      </c>
      <c r="BO623" s="58">
        <f t="shared" si="1018"/>
        <v>0.88899424387258907</v>
      </c>
      <c r="BP623" s="42">
        <f t="shared" si="1018"/>
        <v>0.18401640575092809</v>
      </c>
      <c r="BQ623" s="58">
        <f t="shared" ref="BQ623:DD623" si="1019">IF(INDEX($E$8:$CE$86,MATCH($C623,$C$8:$C$86,0),MATCH(BQ$540,$E$6:$CE$6,0)),BQ511/INDEX($E$8:$CE$86,MATCH($C623,$C$8:$C$86,0),MATCH(BQ$540,$E$6:$CE$6,0))*INDEX($E$8:$CE$86,MATCH($C623,$C$8:$C$86,0),MATCH(BQ$540,$E$6:$CE$6,0)),0)</f>
        <v>4.4972504364777691E-2</v>
      </c>
      <c r="BR623" s="42">
        <f t="shared" si="1019"/>
        <v>2.6843973095991868E-3</v>
      </c>
      <c r="BS623" s="58">
        <f t="shared" si="1019"/>
        <v>1.3576909831373578</v>
      </c>
      <c r="BT623" s="42">
        <f t="shared" si="1019"/>
        <v>5.6719521031796275E-4</v>
      </c>
      <c r="BU623" s="58">
        <f t="shared" si="1019"/>
        <v>1.1500557026940266</v>
      </c>
      <c r="BV623" s="42">
        <f t="shared" si="1019"/>
        <v>0.14366858658057677</v>
      </c>
      <c r="BW623" s="58">
        <f t="shared" si="1019"/>
        <v>5.4908580427342028E-2</v>
      </c>
      <c r="BX623" s="42">
        <f t="shared" si="1019"/>
        <v>7.6140850003218796</v>
      </c>
      <c r="BY623" s="58">
        <f t="shared" si="1019"/>
        <v>0</v>
      </c>
      <c r="BZ623" s="42">
        <f t="shared" si="1019"/>
        <v>8.1130660815635303E-2</v>
      </c>
      <c r="CA623" s="58">
        <f t="shared" si="1019"/>
        <v>0.14341664217492733</v>
      </c>
      <c r="CB623" s="42">
        <f t="shared" si="1019"/>
        <v>7.2111780932795915</v>
      </c>
      <c r="CC623" s="58">
        <f t="shared" si="1019"/>
        <v>4.3004076135434035</v>
      </c>
      <c r="CD623" s="42">
        <f t="shared" si="1019"/>
        <v>3.5079976519516265</v>
      </c>
      <c r="CE623" s="58">
        <f t="shared" si="1019"/>
        <v>6.7464669756614892</v>
      </c>
      <c r="CF623" s="42">
        <f t="shared" si="1019"/>
        <v>2.7080418996858775</v>
      </c>
      <c r="CG623" s="58">
        <f t="shared" si="1019"/>
        <v>2.4837470279502902</v>
      </c>
      <c r="CH623" s="42">
        <f t="shared" si="1019"/>
        <v>2.2918495363622866</v>
      </c>
      <c r="CI623" s="58">
        <f t="shared" si="1019"/>
        <v>1.4164214536034072</v>
      </c>
      <c r="CJ623" s="42">
        <f t="shared" si="1019"/>
        <v>0.43086544823172046</v>
      </c>
      <c r="CK623" s="58">
        <f t="shared" si="1019"/>
        <v>0.4762797214475904</v>
      </c>
      <c r="CL623" s="42">
        <f t="shared" si="1019"/>
        <v>1.3836879722705808</v>
      </c>
      <c r="CM623" s="58">
        <f t="shared" si="1019"/>
        <v>0.30961947397777495</v>
      </c>
      <c r="CN623" s="42">
        <f t="shared" si="1019"/>
        <v>1.4349706486986585E-2</v>
      </c>
      <c r="CO623" s="58">
        <f t="shared" si="1019"/>
        <v>0</v>
      </c>
      <c r="CP623" s="42">
        <f t="shared" si="1019"/>
        <v>0.76613339618171117</v>
      </c>
      <c r="CQ623" s="58">
        <f t="shared" si="1019"/>
        <v>0.47787795512415665</v>
      </c>
      <c r="CR623" s="42">
        <f t="shared" si="1019"/>
        <v>0.36024184397853298</v>
      </c>
      <c r="CS623" s="58">
        <f t="shared" si="1019"/>
        <v>0.40551837394371498</v>
      </c>
      <c r="CT623" s="42">
        <f t="shared" si="1019"/>
        <v>0.87691318747256197</v>
      </c>
      <c r="CU623" s="58">
        <f t="shared" si="1019"/>
        <v>1.0161780880754245</v>
      </c>
      <c r="CV623" s="42">
        <f t="shared" si="1019"/>
        <v>77.498177430884652</v>
      </c>
      <c r="CW623" s="58">
        <f t="shared" si="1019"/>
        <v>15.895618612931164</v>
      </c>
      <c r="CX623" s="42">
        <f t="shared" si="1019"/>
        <v>6.1567000074114091</v>
      </c>
      <c r="CY623" s="58">
        <f t="shared" si="1019"/>
        <v>2.5888740462228754</v>
      </c>
      <c r="CZ623" s="42">
        <f t="shared" si="1019"/>
        <v>0.16464359092735223</v>
      </c>
      <c r="DA623" s="58">
        <f t="shared" si="1019"/>
        <v>1.4162205530623207E-2</v>
      </c>
      <c r="DB623" s="42">
        <f t="shared" si="1019"/>
        <v>4.4691117665250601</v>
      </c>
      <c r="DC623" s="58">
        <f t="shared" si="1019"/>
        <v>5.9471999753299053E-2</v>
      </c>
      <c r="DD623" s="60">
        <f t="shared" si="1019"/>
        <v>0</v>
      </c>
      <c r="DE623" s="3"/>
    </row>
    <row r="624" spans="1:109" x14ac:dyDescent="0.35">
      <c r="A624" s="3"/>
      <c r="B624" s="3" t="s">
        <v>3921</v>
      </c>
      <c r="C624" s="39" t="s">
        <v>602</v>
      </c>
      <c r="D624" s="3" t="s">
        <v>602</v>
      </c>
      <c r="E624" s="56">
        <f t="shared" ref="E624:BP624" si="1020">IF(INDEX($E$8:$CE$86,MATCH($C624,$C$8:$C$86,0),MATCH(E$540,$E$6:$CE$6,0)),E512/INDEX($E$8:$CE$86,MATCH($C624,$C$8:$C$86,0),MATCH(E$540,$E$6:$CE$6,0))*INDEX($E$8:$CE$86,MATCH($C624,$C$8:$C$86,0),MATCH(E$540,$E$6:$CE$6,0)),0)</f>
        <v>0</v>
      </c>
      <c r="F624" s="54">
        <f t="shared" si="1020"/>
        <v>0</v>
      </c>
      <c r="G624" s="54">
        <f t="shared" si="1020"/>
        <v>0</v>
      </c>
      <c r="H624" s="54">
        <f t="shared" si="1020"/>
        <v>0</v>
      </c>
      <c r="I624" s="54">
        <f t="shared" si="1020"/>
        <v>0</v>
      </c>
      <c r="J624" s="53">
        <f t="shared" si="1020"/>
        <v>0</v>
      </c>
      <c r="K624" s="53">
        <f t="shared" si="1020"/>
        <v>0</v>
      </c>
      <c r="L624" s="53">
        <f t="shared" si="1020"/>
        <v>0</v>
      </c>
      <c r="M624" s="53">
        <f t="shared" si="1020"/>
        <v>0</v>
      </c>
      <c r="N624" s="54">
        <f t="shared" si="1020"/>
        <v>0</v>
      </c>
      <c r="O624" s="54">
        <f t="shared" si="1020"/>
        <v>0</v>
      </c>
      <c r="P624" s="54">
        <f t="shared" si="1020"/>
        <v>0</v>
      </c>
      <c r="Q624" s="53">
        <f t="shared" si="1020"/>
        <v>0</v>
      </c>
      <c r="R624" s="53">
        <f t="shared" si="1020"/>
        <v>0</v>
      </c>
      <c r="S624" s="53">
        <f t="shared" si="1020"/>
        <v>0</v>
      </c>
      <c r="T624" s="53">
        <f t="shared" si="1020"/>
        <v>0</v>
      </c>
      <c r="U624" s="54">
        <f t="shared" si="1020"/>
        <v>0</v>
      </c>
      <c r="V624" s="54">
        <f t="shared" si="1020"/>
        <v>0</v>
      </c>
      <c r="W624" s="54">
        <f t="shared" si="1020"/>
        <v>0</v>
      </c>
      <c r="X624" s="42">
        <f t="shared" si="1020"/>
        <v>0</v>
      </c>
      <c r="Y624" s="58">
        <f t="shared" si="1020"/>
        <v>0</v>
      </c>
      <c r="Z624" s="53">
        <f t="shared" si="1020"/>
        <v>0</v>
      </c>
      <c r="AA624" s="53">
        <f t="shared" si="1020"/>
        <v>0</v>
      </c>
      <c r="AB624" s="53">
        <f t="shared" si="1020"/>
        <v>0</v>
      </c>
      <c r="AC624" s="53">
        <f t="shared" si="1020"/>
        <v>0</v>
      </c>
      <c r="AD624" s="54">
        <f t="shared" si="1020"/>
        <v>0</v>
      </c>
      <c r="AE624" s="54">
        <f t="shared" si="1020"/>
        <v>0</v>
      </c>
      <c r="AF624" s="54">
        <f t="shared" si="1020"/>
        <v>0</v>
      </c>
      <c r="AG624" s="54">
        <f t="shared" si="1020"/>
        <v>0</v>
      </c>
      <c r="AH624" s="53">
        <f t="shared" si="1020"/>
        <v>0</v>
      </c>
      <c r="AI624" s="53">
        <f t="shared" si="1020"/>
        <v>0</v>
      </c>
      <c r="AJ624" s="53">
        <f t="shared" si="1020"/>
        <v>0</v>
      </c>
      <c r="AK624" s="53">
        <f t="shared" si="1020"/>
        <v>0</v>
      </c>
      <c r="AL624" s="54">
        <f t="shared" si="1020"/>
        <v>0</v>
      </c>
      <c r="AM624" s="54">
        <f t="shared" si="1020"/>
        <v>0</v>
      </c>
      <c r="AN624" s="54">
        <f t="shared" si="1020"/>
        <v>0</v>
      </c>
      <c r="AO624" s="42">
        <f t="shared" si="1020"/>
        <v>0</v>
      </c>
      <c r="AP624" s="58">
        <f t="shared" si="1020"/>
        <v>0</v>
      </c>
      <c r="AQ624" s="42">
        <f t="shared" si="1020"/>
        <v>0</v>
      </c>
      <c r="AR624" s="58">
        <f t="shared" si="1020"/>
        <v>0</v>
      </c>
      <c r="AS624" s="42">
        <f t="shared" si="1020"/>
        <v>0</v>
      </c>
      <c r="AT624" s="58">
        <f t="shared" si="1020"/>
        <v>0</v>
      </c>
      <c r="AU624" s="42">
        <f t="shared" si="1020"/>
        <v>0</v>
      </c>
      <c r="AV624" s="58">
        <f t="shared" si="1020"/>
        <v>0</v>
      </c>
      <c r="AW624" s="42">
        <f t="shared" si="1020"/>
        <v>0</v>
      </c>
      <c r="AX624" s="58">
        <f t="shared" si="1020"/>
        <v>0</v>
      </c>
      <c r="AY624" s="42">
        <f t="shared" si="1020"/>
        <v>0</v>
      </c>
      <c r="AZ624" s="58">
        <f t="shared" si="1020"/>
        <v>0</v>
      </c>
      <c r="BA624" s="42">
        <f t="shared" si="1020"/>
        <v>0</v>
      </c>
      <c r="BB624" s="58">
        <f t="shared" si="1020"/>
        <v>0</v>
      </c>
      <c r="BC624" s="42">
        <f t="shared" si="1020"/>
        <v>0</v>
      </c>
      <c r="BD624" s="58">
        <f t="shared" si="1020"/>
        <v>0</v>
      </c>
      <c r="BE624" s="42">
        <f t="shared" si="1020"/>
        <v>0</v>
      </c>
      <c r="BF624" s="58">
        <f t="shared" si="1020"/>
        <v>0</v>
      </c>
      <c r="BG624" s="42">
        <f t="shared" si="1020"/>
        <v>0</v>
      </c>
      <c r="BH624" s="58">
        <f t="shared" si="1020"/>
        <v>0</v>
      </c>
      <c r="BI624" s="42">
        <f t="shared" si="1020"/>
        <v>0</v>
      </c>
      <c r="BJ624" s="58">
        <f t="shared" si="1020"/>
        <v>0</v>
      </c>
      <c r="BK624" s="42">
        <f t="shared" si="1020"/>
        <v>0</v>
      </c>
      <c r="BL624" s="58">
        <f t="shared" si="1020"/>
        <v>0</v>
      </c>
      <c r="BM624" s="42">
        <f t="shared" si="1020"/>
        <v>0</v>
      </c>
      <c r="BN624" s="58">
        <f t="shared" si="1020"/>
        <v>0</v>
      </c>
      <c r="BO624" s="42">
        <f t="shared" si="1020"/>
        <v>0</v>
      </c>
      <c r="BP624" s="58">
        <f t="shared" si="1020"/>
        <v>0</v>
      </c>
      <c r="BQ624" s="42">
        <f t="shared" ref="BQ624:DD624" si="1021">IF(INDEX($E$8:$CE$86,MATCH($C624,$C$8:$C$86,0),MATCH(BQ$540,$E$6:$CE$6,0)),BQ512/INDEX($E$8:$CE$86,MATCH($C624,$C$8:$C$86,0),MATCH(BQ$540,$E$6:$CE$6,0))*INDEX($E$8:$CE$86,MATCH($C624,$C$8:$C$86,0),MATCH(BQ$540,$E$6:$CE$6,0)),0)</f>
        <v>0</v>
      </c>
      <c r="BR624" s="58">
        <f t="shared" si="1021"/>
        <v>0</v>
      </c>
      <c r="BS624" s="42">
        <f t="shared" si="1021"/>
        <v>0</v>
      </c>
      <c r="BT624" s="58">
        <f t="shared" si="1021"/>
        <v>0</v>
      </c>
      <c r="BU624" s="42">
        <f t="shared" si="1021"/>
        <v>0</v>
      </c>
      <c r="BV624" s="58">
        <f t="shared" si="1021"/>
        <v>0</v>
      </c>
      <c r="BW624" s="42">
        <f t="shared" si="1021"/>
        <v>0</v>
      </c>
      <c r="BX624" s="58">
        <f t="shared" si="1021"/>
        <v>0</v>
      </c>
      <c r="BY624" s="42">
        <f t="shared" si="1021"/>
        <v>0</v>
      </c>
      <c r="BZ624" s="58">
        <f t="shared" si="1021"/>
        <v>0</v>
      </c>
      <c r="CA624" s="42">
        <f t="shared" si="1021"/>
        <v>0</v>
      </c>
      <c r="CB624" s="58">
        <f t="shared" si="1021"/>
        <v>0</v>
      </c>
      <c r="CC624" s="42">
        <f t="shared" si="1021"/>
        <v>0</v>
      </c>
      <c r="CD624" s="58">
        <f t="shared" si="1021"/>
        <v>0</v>
      </c>
      <c r="CE624" s="42">
        <f t="shared" si="1021"/>
        <v>0</v>
      </c>
      <c r="CF624" s="58">
        <f t="shared" si="1021"/>
        <v>0</v>
      </c>
      <c r="CG624" s="42">
        <f t="shared" si="1021"/>
        <v>0</v>
      </c>
      <c r="CH624" s="58">
        <f t="shared" si="1021"/>
        <v>0</v>
      </c>
      <c r="CI624" s="42">
        <f t="shared" si="1021"/>
        <v>0</v>
      </c>
      <c r="CJ624" s="58">
        <f t="shared" si="1021"/>
        <v>0</v>
      </c>
      <c r="CK624" s="42">
        <f t="shared" si="1021"/>
        <v>0</v>
      </c>
      <c r="CL624" s="58">
        <f t="shared" si="1021"/>
        <v>0</v>
      </c>
      <c r="CM624" s="42">
        <f t="shared" si="1021"/>
        <v>0</v>
      </c>
      <c r="CN624" s="58">
        <f t="shared" si="1021"/>
        <v>0</v>
      </c>
      <c r="CO624" s="42">
        <f t="shared" si="1021"/>
        <v>0</v>
      </c>
      <c r="CP624" s="58">
        <f t="shared" si="1021"/>
        <v>0</v>
      </c>
      <c r="CQ624" s="42">
        <f t="shared" si="1021"/>
        <v>0</v>
      </c>
      <c r="CR624" s="58">
        <f t="shared" si="1021"/>
        <v>0</v>
      </c>
      <c r="CS624" s="42">
        <f t="shared" si="1021"/>
        <v>0</v>
      </c>
      <c r="CT624" s="58">
        <f t="shared" si="1021"/>
        <v>0</v>
      </c>
      <c r="CU624" s="42">
        <f t="shared" si="1021"/>
        <v>0</v>
      </c>
      <c r="CV624" s="58">
        <f t="shared" si="1021"/>
        <v>5.6522218055887095</v>
      </c>
      <c r="CW624" s="42">
        <f t="shared" si="1021"/>
        <v>18.181512484413457</v>
      </c>
      <c r="CX624" s="58">
        <f t="shared" si="1021"/>
        <v>0.28360701276300415</v>
      </c>
      <c r="CY624" s="42">
        <f t="shared" si="1021"/>
        <v>0</v>
      </c>
      <c r="CZ624" s="58">
        <f t="shared" si="1021"/>
        <v>0</v>
      </c>
      <c r="DA624" s="42">
        <f t="shared" si="1021"/>
        <v>0</v>
      </c>
      <c r="DB624" s="58">
        <f t="shared" si="1021"/>
        <v>0</v>
      </c>
      <c r="DC624" s="42">
        <f t="shared" si="1021"/>
        <v>0</v>
      </c>
      <c r="DD624" s="59">
        <f t="shared" si="1021"/>
        <v>0</v>
      </c>
      <c r="DE624" s="3"/>
    </row>
    <row r="625" spans="1:109" x14ac:dyDescent="0.35">
      <c r="A625" s="3"/>
      <c r="B625" s="3" t="s">
        <v>3922</v>
      </c>
      <c r="C625" s="39" t="s">
        <v>603</v>
      </c>
      <c r="D625" s="3" t="s">
        <v>603</v>
      </c>
      <c r="E625" s="52">
        <f t="shared" ref="E625:BP625" si="1022">IF(INDEX($E$8:$CE$86,MATCH($C625,$C$8:$C$86,0),MATCH(E$540,$E$6:$CE$6,0)),E513/INDEX($E$8:$CE$86,MATCH($C625,$C$8:$C$86,0),MATCH(E$540,$E$6:$CE$6,0))*INDEX($E$8:$CE$86,MATCH($C625,$C$8:$C$86,0),MATCH(E$540,$E$6:$CE$6,0)),0)</f>
        <v>0</v>
      </c>
      <c r="F625" s="53">
        <f t="shared" si="1022"/>
        <v>0</v>
      </c>
      <c r="G625" s="53">
        <f t="shared" si="1022"/>
        <v>0</v>
      </c>
      <c r="H625" s="53">
        <f t="shared" si="1022"/>
        <v>0</v>
      </c>
      <c r="I625" s="53">
        <f t="shared" si="1022"/>
        <v>0</v>
      </c>
      <c r="J625" s="54">
        <f t="shared" si="1022"/>
        <v>0</v>
      </c>
      <c r="K625" s="54">
        <f t="shared" si="1022"/>
        <v>0</v>
      </c>
      <c r="L625" s="54">
        <f t="shared" si="1022"/>
        <v>0</v>
      </c>
      <c r="M625" s="54">
        <f t="shared" si="1022"/>
        <v>0</v>
      </c>
      <c r="N625" s="53">
        <f t="shared" si="1022"/>
        <v>0</v>
      </c>
      <c r="O625" s="53">
        <f t="shared" si="1022"/>
        <v>0</v>
      </c>
      <c r="P625" s="53">
        <f t="shared" si="1022"/>
        <v>0</v>
      </c>
      <c r="Q625" s="54">
        <f t="shared" si="1022"/>
        <v>0</v>
      </c>
      <c r="R625" s="54">
        <f t="shared" si="1022"/>
        <v>0</v>
      </c>
      <c r="S625" s="54">
        <f t="shared" si="1022"/>
        <v>0</v>
      </c>
      <c r="T625" s="54">
        <f t="shared" si="1022"/>
        <v>0</v>
      </c>
      <c r="U625" s="53">
        <f t="shared" si="1022"/>
        <v>0</v>
      </c>
      <c r="V625" s="53">
        <f t="shared" si="1022"/>
        <v>0</v>
      </c>
      <c r="W625" s="53">
        <f t="shared" si="1022"/>
        <v>0</v>
      </c>
      <c r="X625" s="58">
        <f t="shared" si="1022"/>
        <v>0.41980261156617299</v>
      </c>
      <c r="Y625" s="42">
        <f t="shared" si="1022"/>
        <v>2.2510694793095677E-2</v>
      </c>
      <c r="Z625" s="54">
        <f t="shared" si="1022"/>
        <v>8.4564761748987353E-3</v>
      </c>
      <c r="AA625" s="54">
        <f t="shared" si="1022"/>
        <v>1.9365616486008336E-2</v>
      </c>
      <c r="AB625" s="54">
        <f t="shared" si="1022"/>
        <v>1.1262703127116016E-2</v>
      </c>
      <c r="AC625" s="54">
        <f t="shared" si="1022"/>
        <v>5.8130143063392051E-2</v>
      </c>
      <c r="AD625" s="53">
        <f t="shared" si="1022"/>
        <v>2.8250319338267972E-5</v>
      </c>
      <c r="AE625" s="53">
        <f t="shared" si="1022"/>
        <v>1.0293844348425734E-5</v>
      </c>
      <c r="AF625" s="53">
        <f t="shared" si="1022"/>
        <v>4.4781167216537277E-6</v>
      </c>
      <c r="AG625" s="53">
        <f t="shared" si="1022"/>
        <v>7.9874907438156357E-7</v>
      </c>
      <c r="AH625" s="54">
        <f t="shared" si="1022"/>
        <v>3.2722044568813377E-2</v>
      </c>
      <c r="AI625" s="54">
        <f t="shared" si="1022"/>
        <v>1.4168182439962358E-2</v>
      </c>
      <c r="AJ625" s="54">
        <f t="shared" si="1022"/>
        <v>5.1062029640458625E-4</v>
      </c>
      <c r="AK625" s="54">
        <f t="shared" si="1022"/>
        <v>3.4583329528338779E-3</v>
      </c>
      <c r="AL625" s="53">
        <f t="shared" si="1022"/>
        <v>9.745374814208782E-2</v>
      </c>
      <c r="AM625" s="53">
        <f t="shared" si="1022"/>
        <v>1.8785488332672816E-2</v>
      </c>
      <c r="AN625" s="53">
        <f t="shared" si="1022"/>
        <v>6.3333384483989239E-3</v>
      </c>
      <c r="AO625" s="58">
        <f t="shared" si="1022"/>
        <v>4.4859422104448855E-2</v>
      </c>
      <c r="AP625" s="42">
        <f t="shared" si="1022"/>
        <v>0</v>
      </c>
      <c r="AQ625" s="58">
        <f t="shared" si="1022"/>
        <v>3.5089980012054885E-2</v>
      </c>
      <c r="AR625" s="42">
        <f t="shared" si="1022"/>
        <v>7.5139800182307634E-2</v>
      </c>
      <c r="AS625" s="58">
        <f t="shared" si="1022"/>
        <v>0.1118796558809657</v>
      </c>
      <c r="AT625" s="42">
        <f t="shared" si="1022"/>
        <v>0</v>
      </c>
      <c r="AU625" s="58">
        <f t="shared" si="1022"/>
        <v>1.377090419254666E-2</v>
      </c>
      <c r="AV625" s="42">
        <f t="shared" si="1022"/>
        <v>1.079511729367711E-3</v>
      </c>
      <c r="AW625" s="58">
        <f t="shared" si="1022"/>
        <v>8.0184752988901738E-4</v>
      </c>
      <c r="AX625" s="42">
        <f t="shared" si="1022"/>
        <v>5.7672849534224767E-2</v>
      </c>
      <c r="AY625" s="58">
        <f t="shared" si="1022"/>
        <v>0.18696582576747239</v>
      </c>
      <c r="AZ625" s="42">
        <f t="shared" si="1022"/>
        <v>0</v>
      </c>
      <c r="BA625" s="58">
        <f t="shared" si="1022"/>
        <v>8.1593635881278215E-2</v>
      </c>
      <c r="BB625" s="42">
        <f t="shared" si="1022"/>
        <v>0.24098374165579464</v>
      </c>
      <c r="BC625" s="58">
        <f t="shared" si="1022"/>
        <v>3.3381710243581025E-2</v>
      </c>
      <c r="BD625" s="42">
        <f t="shared" si="1022"/>
        <v>4.9798518427254532E-3</v>
      </c>
      <c r="BE625" s="58">
        <f t="shared" si="1022"/>
        <v>8.0688287063897191E-2</v>
      </c>
      <c r="BF625" s="42">
        <f t="shared" si="1022"/>
        <v>1.9596455631065483E-2</v>
      </c>
      <c r="BG625" s="58">
        <f t="shared" si="1022"/>
        <v>4.8492563867500206E-2</v>
      </c>
      <c r="BH625" s="42">
        <f t="shared" si="1022"/>
        <v>4.6321957872671885E-4</v>
      </c>
      <c r="BI625" s="58">
        <f t="shared" si="1022"/>
        <v>8.1413042725808751E-2</v>
      </c>
      <c r="BJ625" s="42">
        <f t="shared" si="1022"/>
        <v>1.0153712826593846E-2</v>
      </c>
      <c r="BK625" s="58">
        <f t="shared" si="1022"/>
        <v>3.9658756132667427E-3</v>
      </c>
      <c r="BL625" s="42">
        <f t="shared" si="1022"/>
        <v>9.1247349022342827E-3</v>
      </c>
      <c r="BM625" s="58">
        <f t="shared" si="1022"/>
        <v>1.7440242099951906E-2</v>
      </c>
      <c r="BN625" s="42">
        <f t="shared" si="1022"/>
        <v>3.3976769967675326E-2</v>
      </c>
      <c r="BO625" s="58">
        <f t="shared" si="1022"/>
        <v>3.7695242964637374E-2</v>
      </c>
      <c r="BP625" s="42">
        <f t="shared" si="1022"/>
        <v>2.2060560744127201E-2</v>
      </c>
      <c r="BQ625" s="58">
        <f t="shared" ref="BQ625:DD625" si="1023">IF(INDEX($E$8:$CE$86,MATCH($C625,$C$8:$C$86,0),MATCH(BQ$540,$E$6:$CE$6,0)),BQ513/INDEX($E$8:$CE$86,MATCH($C625,$C$8:$C$86,0),MATCH(BQ$540,$E$6:$CE$6,0))*INDEX($E$8:$CE$86,MATCH($C625,$C$8:$C$86,0),MATCH(BQ$540,$E$6:$CE$6,0)),0)</f>
        <v>7.6562441465034548E-2</v>
      </c>
      <c r="BR625" s="42">
        <f t="shared" si="1023"/>
        <v>3.942765509769566E-3</v>
      </c>
      <c r="BS625" s="58">
        <f t="shared" si="1023"/>
        <v>8.850560614552104E-2</v>
      </c>
      <c r="BT625" s="42">
        <f t="shared" si="1023"/>
        <v>3.0624116962745473E-3</v>
      </c>
      <c r="BU625" s="58">
        <f t="shared" si="1023"/>
        <v>1.7992236817228564E-2</v>
      </c>
      <c r="BV625" s="42">
        <f t="shared" si="1023"/>
        <v>0.19208698168613383</v>
      </c>
      <c r="BW625" s="58">
        <f t="shared" si="1023"/>
        <v>0.11763417045932367</v>
      </c>
      <c r="BX625" s="42">
        <f t="shared" si="1023"/>
        <v>0.53102875623330725</v>
      </c>
      <c r="BY625" s="58">
        <f t="shared" si="1023"/>
        <v>0</v>
      </c>
      <c r="BZ625" s="42">
        <f t="shared" si="1023"/>
        <v>6.8490587852101742E-2</v>
      </c>
      <c r="CA625" s="58">
        <f t="shared" si="1023"/>
        <v>3.6513104155233213E-2</v>
      </c>
      <c r="CB625" s="42">
        <f t="shared" si="1023"/>
        <v>0.78405630315929553</v>
      </c>
      <c r="CC625" s="58">
        <f t="shared" si="1023"/>
        <v>2.7369578661474563</v>
      </c>
      <c r="CD625" s="42">
        <f t="shared" si="1023"/>
        <v>0.20628473200667122</v>
      </c>
      <c r="CE625" s="58">
        <f t="shared" si="1023"/>
        <v>0.18514705991574265</v>
      </c>
      <c r="CF625" s="42">
        <f t="shared" si="1023"/>
        <v>0.11723828223130583</v>
      </c>
      <c r="CG625" s="58">
        <f t="shared" si="1023"/>
        <v>0.78408665748784756</v>
      </c>
      <c r="CH625" s="42">
        <f t="shared" si="1023"/>
        <v>1.1714258907266564</v>
      </c>
      <c r="CI625" s="58">
        <f t="shared" si="1023"/>
        <v>0.22486171953960307</v>
      </c>
      <c r="CJ625" s="42">
        <f t="shared" si="1023"/>
        <v>11.369010653029369</v>
      </c>
      <c r="CK625" s="58">
        <f t="shared" si="1023"/>
        <v>5.9866191427299952E-2</v>
      </c>
      <c r="CL625" s="42">
        <f t="shared" si="1023"/>
        <v>8.349906777780836</v>
      </c>
      <c r="CM625" s="58">
        <f t="shared" si="1023"/>
        <v>2.5860596266814619E-2</v>
      </c>
      <c r="CN625" s="42">
        <f t="shared" si="1023"/>
        <v>0.17773289412523771</v>
      </c>
      <c r="CO625" s="58">
        <f t="shared" si="1023"/>
        <v>0</v>
      </c>
      <c r="CP625" s="42">
        <f t="shared" si="1023"/>
        <v>0.14852526980618219</v>
      </c>
      <c r="CQ625" s="58">
        <f t="shared" si="1023"/>
        <v>0.16086210135228762</v>
      </c>
      <c r="CR625" s="42">
        <f t="shared" si="1023"/>
        <v>4.0216032090468909E-2</v>
      </c>
      <c r="CS625" s="58">
        <f t="shared" si="1023"/>
        <v>0.18801368531529511</v>
      </c>
      <c r="CT625" s="42">
        <f t="shared" si="1023"/>
        <v>4.0681145278815486E-2</v>
      </c>
      <c r="CU625" s="58">
        <f t="shared" si="1023"/>
        <v>0.44070774303264587</v>
      </c>
      <c r="CV625" s="42">
        <f t="shared" si="1023"/>
        <v>12.323318938341902</v>
      </c>
      <c r="CW625" s="58">
        <f t="shared" si="1023"/>
        <v>4.0859126564732646</v>
      </c>
      <c r="CX625" s="42">
        <f t="shared" si="1023"/>
        <v>1.391592435514359</v>
      </c>
      <c r="CY625" s="58">
        <f t="shared" si="1023"/>
        <v>1.7839998500078851</v>
      </c>
      <c r="CZ625" s="42">
        <f t="shared" si="1023"/>
        <v>2.5740376768992997E-2</v>
      </c>
      <c r="DA625" s="58">
        <f t="shared" si="1023"/>
        <v>7.0740974140477073E-2</v>
      </c>
      <c r="DB625" s="42">
        <f t="shared" si="1023"/>
        <v>1.0184171116729521</v>
      </c>
      <c r="DC625" s="58">
        <f t="shared" si="1023"/>
        <v>0</v>
      </c>
      <c r="DD625" s="60">
        <f t="shared" si="1023"/>
        <v>0</v>
      </c>
      <c r="DE625" s="3"/>
    </row>
    <row r="626" spans="1:109" x14ac:dyDescent="0.35">
      <c r="A626" s="3"/>
      <c r="B626" s="3" t="s">
        <v>3923</v>
      </c>
      <c r="C626" s="39" t="s">
        <v>604</v>
      </c>
      <c r="D626" s="3" t="s">
        <v>604</v>
      </c>
      <c r="E626" s="56">
        <f t="shared" ref="E626:BP626" si="1024">IF(INDEX($E$8:$CE$86,MATCH($C626,$C$8:$C$86,0),MATCH(E$540,$E$6:$CE$6,0)),E514/INDEX($E$8:$CE$86,MATCH($C626,$C$8:$C$86,0),MATCH(E$540,$E$6:$CE$6,0))*INDEX($E$8:$CE$86,MATCH($C626,$C$8:$C$86,0),MATCH(E$540,$E$6:$CE$6,0)),0)</f>
        <v>0</v>
      </c>
      <c r="F626" s="54">
        <f t="shared" si="1024"/>
        <v>0</v>
      </c>
      <c r="G626" s="54">
        <f t="shared" si="1024"/>
        <v>0</v>
      </c>
      <c r="H626" s="54">
        <f t="shared" si="1024"/>
        <v>0</v>
      </c>
      <c r="I626" s="54">
        <f t="shared" si="1024"/>
        <v>0</v>
      </c>
      <c r="J626" s="53">
        <f t="shared" si="1024"/>
        <v>0</v>
      </c>
      <c r="K626" s="53">
        <f t="shared" si="1024"/>
        <v>0</v>
      </c>
      <c r="L626" s="53">
        <f t="shared" si="1024"/>
        <v>0</v>
      </c>
      <c r="M626" s="53">
        <f t="shared" si="1024"/>
        <v>0</v>
      </c>
      <c r="N626" s="54">
        <f t="shared" si="1024"/>
        <v>0</v>
      </c>
      <c r="O626" s="54">
        <f t="shared" si="1024"/>
        <v>0</v>
      </c>
      <c r="P626" s="54">
        <f t="shared" si="1024"/>
        <v>0</v>
      </c>
      <c r="Q626" s="53">
        <f t="shared" si="1024"/>
        <v>0</v>
      </c>
      <c r="R626" s="53">
        <f t="shared" si="1024"/>
        <v>0</v>
      </c>
      <c r="S626" s="53">
        <f t="shared" si="1024"/>
        <v>0</v>
      </c>
      <c r="T626" s="53">
        <f t="shared" si="1024"/>
        <v>0</v>
      </c>
      <c r="U626" s="54">
        <f t="shared" si="1024"/>
        <v>0</v>
      </c>
      <c r="V626" s="54">
        <f t="shared" si="1024"/>
        <v>0</v>
      </c>
      <c r="W626" s="54">
        <f t="shared" si="1024"/>
        <v>0</v>
      </c>
      <c r="X626" s="42">
        <f t="shared" si="1024"/>
        <v>4.482309146949736E-2</v>
      </c>
      <c r="Y626" s="58">
        <f t="shared" si="1024"/>
        <v>1.5414843130104469E-3</v>
      </c>
      <c r="Z626" s="53">
        <f t="shared" si="1024"/>
        <v>3.0994181695596787E-4</v>
      </c>
      <c r="AA626" s="53">
        <f t="shared" si="1024"/>
        <v>7.0977724480111187E-4</v>
      </c>
      <c r="AB626" s="53">
        <f t="shared" si="1024"/>
        <v>4.1279400531105982E-4</v>
      </c>
      <c r="AC626" s="53">
        <f t="shared" si="1024"/>
        <v>2.1305519921474662E-3</v>
      </c>
      <c r="AD626" s="54">
        <f t="shared" si="1024"/>
        <v>0</v>
      </c>
      <c r="AE626" s="54">
        <f t="shared" si="1024"/>
        <v>0</v>
      </c>
      <c r="AF626" s="54">
        <f t="shared" si="1024"/>
        <v>0</v>
      </c>
      <c r="AG626" s="54">
        <f t="shared" si="1024"/>
        <v>0</v>
      </c>
      <c r="AH626" s="53">
        <f t="shared" si="1024"/>
        <v>0</v>
      </c>
      <c r="AI626" s="53">
        <f t="shared" si="1024"/>
        <v>0</v>
      </c>
      <c r="AJ626" s="53">
        <f t="shared" si="1024"/>
        <v>0</v>
      </c>
      <c r="AK626" s="53">
        <f t="shared" si="1024"/>
        <v>0</v>
      </c>
      <c r="AL626" s="54">
        <f t="shared" si="1024"/>
        <v>0</v>
      </c>
      <c r="AM626" s="54">
        <f t="shared" si="1024"/>
        <v>0</v>
      </c>
      <c r="AN626" s="54">
        <f t="shared" si="1024"/>
        <v>0</v>
      </c>
      <c r="AO626" s="42">
        <f t="shared" si="1024"/>
        <v>0</v>
      </c>
      <c r="AP626" s="58">
        <f t="shared" si="1024"/>
        <v>0</v>
      </c>
      <c r="AQ626" s="42">
        <f t="shared" si="1024"/>
        <v>5.976303926903774E-2</v>
      </c>
      <c r="AR626" s="58">
        <f t="shared" si="1024"/>
        <v>0</v>
      </c>
      <c r="AS626" s="42">
        <f t="shared" si="1024"/>
        <v>0</v>
      </c>
      <c r="AT626" s="58">
        <f t="shared" si="1024"/>
        <v>0</v>
      </c>
      <c r="AU626" s="42">
        <f t="shared" si="1024"/>
        <v>0</v>
      </c>
      <c r="AV626" s="58">
        <f t="shared" si="1024"/>
        <v>4.2678936762454321E-3</v>
      </c>
      <c r="AW626" s="42">
        <f t="shared" si="1024"/>
        <v>0</v>
      </c>
      <c r="AX626" s="58">
        <f t="shared" si="1024"/>
        <v>1.0407806001569155E-2</v>
      </c>
      <c r="AY626" s="42">
        <f t="shared" si="1024"/>
        <v>4.5718358001871703E-4</v>
      </c>
      <c r="AZ626" s="58">
        <f t="shared" si="1024"/>
        <v>0</v>
      </c>
      <c r="BA626" s="42">
        <f t="shared" si="1024"/>
        <v>2.4205253425869988E-2</v>
      </c>
      <c r="BB626" s="58">
        <f t="shared" si="1024"/>
        <v>0.18036830132526516</v>
      </c>
      <c r="BC626" s="42">
        <f t="shared" si="1024"/>
        <v>0</v>
      </c>
      <c r="BD626" s="58">
        <f t="shared" si="1024"/>
        <v>0</v>
      </c>
      <c r="BE626" s="42">
        <f t="shared" si="1024"/>
        <v>2.3346682914071187E-3</v>
      </c>
      <c r="BF626" s="58">
        <f t="shared" si="1024"/>
        <v>4.6965789845303061E-3</v>
      </c>
      <c r="BG626" s="42">
        <f t="shared" si="1024"/>
        <v>1.7626360291384029E-2</v>
      </c>
      <c r="BH626" s="58">
        <f t="shared" si="1024"/>
        <v>0</v>
      </c>
      <c r="BI626" s="42">
        <f t="shared" si="1024"/>
        <v>2.9382319735069912E-4</v>
      </c>
      <c r="BJ626" s="58">
        <f t="shared" si="1024"/>
        <v>1.4827138379896149E-3</v>
      </c>
      <c r="BK626" s="42">
        <f t="shared" si="1024"/>
        <v>1.8882960091138826E-2</v>
      </c>
      <c r="BL626" s="58">
        <f t="shared" si="1024"/>
        <v>0</v>
      </c>
      <c r="BM626" s="42">
        <f t="shared" si="1024"/>
        <v>3.692124419247559E-2</v>
      </c>
      <c r="BN626" s="58">
        <f t="shared" si="1024"/>
        <v>0</v>
      </c>
      <c r="BO626" s="42">
        <f t="shared" si="1024"/>
        <v>2.3943138213359578E-4</v>
      </c>
      <c r="BP626" s="58">
        <f t="shared" si="1024"/>
        <v>0</v>
      </c>
      <c r="BQ626" s="42">
        <f t="shared" ref="BQ626:DD626" si="1025">IF(INDEX($E$8:$CE$86,MATCH($C626,$C$8:$C$86,0),MATCH(BQ$540,$E$6:$CE$6,0)),BQ514/INDEX($E$8:$CE$86,MATCH($C626,$C$8:$C$86,0),MATCH(BQ$540,$E$6:$CE$6,0))*INDEX($E$8:$CE$86,MATCH($C626,$C$8:$C$86,0),MATCH(BQ$540,$E$6:$CE$6,0)),0)</f>
        <v>8.5138941757050505E-3</v>
      </c>
      <c r="BR626" s="58">
        <f t="shared" si="1025"/>
        <v>0</v>
      </c>
      <c r="BS626" s="42">
        <f t="shared" si="1025"/>
        <v>0</v>
      </c>
      <c r="BT626" s="58">
        <f t="shared" si="1025"/>
        <v>0</v>
      </c>
      <c r="BU626" s="42">
        <f t="shared" si="1025"/>
        <v>0</v>
      </c>
      <c r="BV626" s="58">
        <f t="shared" si="1025"/>
        <v>6.2141038833363645E-2</v>
      </c>
      <c r="BW626" s="42">
        <f t="shared" si="1025"/>
        <v>0</v>
      </c>
      <c r="BX626" s="58">
        <f t="shared" si="1025"/>
        <v>6.3899582990937495E-2</v>
      </c>
      <c r="BY626" s="42">
        <f t="shared" si="1025"/>
        <v>0</v>
      </c>
      <c r="BZ626" s="58">
        <f t="shared" si="1025"/>
        <v>1.7678051792434923E-2</v>
      </c>
      <c r="CA626" s="42">
        <f t="shared" si="1025"/>
        <v>0</v>
      </c>
      <c r="CB626" s="58">
        <f t="shared" si="1025"/>
        <v>4.9371361415964881</v>
      </c>
      <c r="CC626" s="42">
        <f t="shared" si="1025"/>
        <v>0.12785332818687006</v>
      </c>
      <c r="CD626" s="58">
        <f t="shared" si="1025"/>
        <v>0.22195238311498164</v>
      </c>
      <c r="CE626" s="42">
        <f t="shared" si="1025"/>
        <v>1.6029317913974008</v>
      </c>
      <c r="CF626" s="58">
        <f t="shared" si="1025"/>
        <v>3.2786521018033331E-2</v>
      </c>
      <c r="CG626" s="42">
        <f t="shared" si="1025"/>
        <v>0</v>
      </c>
      <c r="CH626" s="58">
        <f t="shared" si="1025"/>
        <v>0.36820066496953507</v>
      </c>
      <c r="CI626" s="42">
        <f t="shared" si="1025"/>
        <v>0.992101682680265</v>
      </c>
      <c r="CJ626" s="58">
        <f t="shared" si="1025"/>
        <v>16.51001466535493</v>
      </c>
      <c r="CK626" s="42">
        <f t="shared" si="1025"/>
        <v>8.210201440182038</v>
      </c>
      <c r="CL626" s="58">
        <f t="shared" si="1025"/>
        <v>8.6472704951373434</v>
      </c>
      <c r="CM626" s="42">
        <f t="shared" si="1025"/>
        <v>1.4193777057841018E-2</v>
      </c>
      <c r="CN626" s="58">
        <f t="shared" si="1025"/>
        <v>2.476661421248346</v>
      </c>
      <c r="CO626" s="42">
        <f t="shared" si="1025"/>
        <v>0</v>
      </c>
      <c r="CP626" s="58">
        <f t="shared" si="1025"/>
        <v>0</v>
      </c>
      <c r="CQ626" s="42">
        <f t="shared" si="1025"/>
        <v>0.80045316884566586</v>
      </c>
      <c r="CR626" s="58">
        <f t="shared" si="1025"/>
        <v>0.25635427107406106</v>
      </c>
      <c r="CS626" s="42">
        <f t="shared" si="1025"/>
        <v>5.5437457585212936E-3</v>
      </c>
      <c r="CT626" s="58">
        <f t="shared" si="1025"/>
        <v>1.598683365422856E-4</v>
      </c>
      <c r="CU626" s="42">
        <f t="shared" si="1025"/>
        <v>1.4109803124200052E-2</v>
      </c>
      <c r="CV626" s="58">
        <f t="shared" si="1025"/>
        <v>1.1442145427249562</v>
      </c>
      <c r="CW626" s="42">
        <f t="shared" si="1025"/>
        <v>9.0242956473447586E-2</v>
      </c>
      <c r="CX626" s="58">
        <f t="shared" si="1025"/>
        <v>0.13432866772146848</v>
      </c>
      <c r="CY626" s="42">
        <f t="shared" si="1025"/>
        <v>0.11857057604019591</v>
      </c>
      <c r="CZ626" s="58">
        <f t="shared" si="1025"/>
        <v>7.0909794242621088E-3</v>
      </c>
      <c r="DA626" s="42">
        <f t="shared" si="1025"/>
        <v>8.0991299408048265E-3</v>
      </c>
      <c r="DB626" s="58">
        <f t="shared" si="1025"/>
        <v>8.509937348809693E-2</v>
      </c>
      <c r="DC626" s="42">
        <f t="shared" si="1025"/>
        <v>0</v>
      </c>
      <c r="DD626" s="59">
        <f t="shared" si="1025"/>
        <v>0</v>
      </c>
      <c r="DE626" s="3"/>
    </row>
    <row r="627" spans="1:109" x14ac:dyDescent="0.35">
      <c r="A627" s="3"/>
      <c r="B627" s="3" t="s">
        <v>3924</v>
      </c>
      <c r="C627" s="39" t="s">
        <v>605</v>
      </c>
      <c r="D627" s="3" t="s">
        <v>605</v>
      </c>
      <c r="E627" s="52">
        <f t="shared" ref="E627:BP627" si="1026">IF(INDEX($E$8:$CE$86,MATCH($C627,$C$8:$C$86,0),MATCH(E$540,$E$6:$CE$6,0)),E515/INDEX($E$8:$CE$86,MATCH($C627,$C$8:$C$86,0),MATCH(E$540,$E$6:$CE$6,0))*INDEX($E$8:$CE$86,MATCH($C627,$C$8:$C$86,0),MATCH(E$540,$E$6:$CE$6,0)),0)</f>
        <v>0</v>
      </c>
      <c r="F627" s="53">
        <f t="shared" si="1026"/>
        <v>0</v>
      </c>
      <c r="G627" s="53">
        <f t="shared" si="1026"/>
        <v>0</v>
      </c>
      <c r="H627" s="53">
        <f t="shared" si="1026"/>
        <v>0</v>
      </c>
      <c r="I627" s="53">
        <f t="shared" si="1026"/>
        <v>0</v>
      </c>
      <c r="J627" s="54">
        <f t="shared" si="1026"/>
        <v>0</v>
      </c>
      <c r="K627" s="54">
        <f t="shared" si="1026"/>
        <v>0</v>
      </c>
      <c r="L627" s="54">
        <f t="shared" si="1026"/>
        <v>0</v>
      </c>
      <c r="M627" s="54">
        <f t="shared" si="1026"/>
        <v>0</v>
      </c>
      <c r="N627" s="53">
        <f t="shared" si="1026"/>
        <v>0</v>
      </c>
      <c r="O627" s="53">
        <f t="shared" si="1026"/>
        <v>0</v>
      </c>
      <c r="P627" s="53">
        <f t="shared" si="1026"/>
        <v>0</v>
      </c>
      <c r="Q627" s="54">
        <f t="shared" si="1026"/>
        <v>0</v>
      </c>
      <c r="R627" s="54">
        <f t="shared" si="1026"/>
        <v>0</v>
      </c>
      <c r="S627" s="54">
        <f t="shared" si="1026"/>
        <v>0</v>
      </c>
      <c r="T627" s="54">
        <f t="shared" si="1026"/>
        <v>0</v>
      </c>
      <c r="U627" s="53">
        <f t="shared" si="1026"/>
        <v>0</v>
      </c>
      <c r="V627" s="53">
        <f t="shared" si="1026"/>
        <v>0</v>
      </c>
      <c r="W627" s="53">
        <f t="shared" si="1026"/>
        <v>0</v>
      </c>
      <c r="X627" s="58">
        <f t="shared" si="1026"/>
        <v>0</v>
      </c>
      <c r="Y627" s="42">
        <f t="shared" si="1026"/>
        <v>0</v>
      </c>
      <c r="Z627" s="54">
        <f t="shared" si="1026"/>
        <v>0</v>
      </c>
      <c r="AA627" s="54">
        <f t="shared" si="1026"/>
        <v>0</v>
      </c>
      <c r="AB627" s="54">
        <f t="shared" si="1026"/>
        <v>0</v>
      </c>
      <c r="AC627" s="54">
        <f t="shared" si="1026"/>
        <v>0</v>
      </c>
      <c r="AD627" s="53">
        <f t="shared" si="1026"/>
        <v>0</v>
      </c>
      <c r="AE627" s="53">
        <f t="shared" si="1026"/>
        <v>0</v>
      </c>
      <c r="AF627" s="53">
        <f t="shared" si="1026"/>
        <v>0</v>
      </c>
      <c r="AG627" s="53">
        <f t="shared" si="1026"/>
        <v>0</v>
      </c>
      <c r="AH627" s="54">
        <f t="shared" si="1026"/>
        <v>0</v>
      </c>
      <c r="AI627" s="54">
        <f t="shared" si="1026"/>
        <v>0</v>
      </c>
      <c r="AJ627" s="54">
        <f t="shared" si="1026"/>
        <v>0</v>
      </c>
      <c r="AK627" s="54">
        <f t="shared" si="1026"/>
        <v>0</v>
      </c>
      <c r="AL627" s="53">
        <f t="shared" si="1026"/>
        <v>0</v>
      </c>
      <c r="AM627" s="53">
        <f t="shared" si="1026"/>
        <v>0</v>
      </c>
      <c r="AN627" s="53">
        <f t="shared" si="1026"/>
        <v>0</v>
      </c>
      <c r="AO627" s="58">
        <f t="shared" si="1026"/>
        <v>0</v>
      </c>
      <c r="AP627" s="42">
        <f t="shared" si="1026"/>
        <v>0</v>
      </c>
      <c r="AQ627" s="58">
        <f t="shared" si="1026"/>
        <v>0.77335859900004511</v>
      </c>
      <c r="AR627" s="42">
        <f t="shared" si="1026"/>
        <v>0.43467133724348705</v>
      </c>
      <c r="AS627" s="58">
        <f t="shared" si="1026"/>
        <v>2.0277062741587994E-2</v>
      </c>
      <c r="AT627" s="42">
        <f t="shared" si="1026"/>
        <v>0</v>
      </c>
      <c r="AU627" s="58">
        <f t="shared" si="1026"/>
        <v>3.1924695320944552E-2</v>
      </c>
      <c r="AV627" s="42">
        <f t="shared" si="1026"/>
        <v>0.10174494658074142</v>
      </c>
      <c r="AW627" s="58">
        <f t="shared" si="1026"/>
        <v>1.692369106379563E-2</v>
      </c>
      <c r="AX627" s="42">
        <f t="shared" si="1026"/>
        <v>0.79537216230749141</v>
      </c>
      <c r="AY627" s="58">
        <f t="shared" si="1026"/>
        <v>3.2128492039351336E-2</v>
      </c>
      <c r="AZ627" s="42">
        <f t="shared" si="1026"/>
        <v>3.0025800034294441E-2</v>
      </c>
      <c r="BA627" s="58">
        <f t="shared" si="1026"/>
        <v>1.0551743500428219</v>
      </c>
      <c r="BB627" s="42">
        <f t="shared" si="1026"/>
        <v>1.0539362420144693</v>
      </c>
      <c r="BC627" s="58">
        <f t="shared" si="1026"/>
        <v>0.14947475471832516</v>
      </c>
      <c r="BD627" s="42">
        <f t="shared" si="1026"/>
        <v>0.2658098115273107</v>
      </c>
      <c r="BE627" s="58">
        <f t="shared" si="1026"/>
        <v>0.27601857342577352</v>
      </c>
      <c r="BF627" s="42">
        <f t="shared" si="1026"/>
        <v>8.8505465188023019E-2</v>
      </c>
      <c r="BG627" s="58">
        <f t="shared" si="1026"/>
        <v>4.9963469899751867E-2</v>
      </c>
      <c r="BH627" s="42">
        <f t="shared" si="1026"/>
        <v>1.6560323430088409E-3</v>
      </c>
      <c r="BI627" s="58">
        <f t="shared" si="1026"/>
        <v>0.22802725854342046</v>
      </c>
      <c r="BJ627" s="42">
        <f t="shared" si="1026"/>
        <v>4.4312984740826414E-2</v>
      </c>
      <c r="BK627" s="58">
        <f t="shared" si="1026"/>
        <v>8.1651460947474122E-2</v>
      </c>
      <c r="BL627" s="42">
        <f t="shared" si="1026"/>
        <v>2.957101257856521E-3</v>
      </c>
      <c r="BM627" s="58">
        <f t="shared" si="1026"/>
        <v>0.31130252535289293</v>
      </c>
      <c r="BN627" s="42">
        <f t="shared" si="1026"/>
        <v>1.2872138994854707E-2</v>
      </c>
      <c r="BO627" s="58">
        <f t="shared" si="1026"/>
        <v>0.39767398984121788</v>
      </c>
      <c r="BP627" s="42">
        <f t="shared" si="1026"/>
        <v>0.15730026047908954</v>
      </c>
      <c r="BQ627" s="58">
        <f t="shared" ref="BQ627:DD627" si="1027">IF(INDEX($E$8:$CE$86,MATCH($C627,$C$8:$C$86,0),MATCH(BQ$540,$E$6:$CE$6,0)),BQ515/INDEX($E$8:$CE$86,MATCH($C627,$C$8:$C$86,0),MATCH(BQ$540,$E$6:$CE$6,0))*INDEX($E$8:$CE$86,MATCH($C627,$C$8:$C$86,0),MATCH(BQ$540,$E$6:$CE$6,0)),0)</f>
        <v>0.1024788168471161</v>
      </c>
      <c r="BR627" s="42">
        <f t="shared" si="1027"/>
        <v>8.8009976760163741E-2</v>
      </c>
      <c r="BS627" s="58">
        <f t="shared" si="1027"/>
        <v>5.1241762046122926E-3</v>
      </c>
      <c r="BT627" s="42">
        <f t="shared" si="1027"/>
        <v>7.6587702084134389E-3</v>
      </c>
      <c r="BU627" s="58">
        <f t="shared" si="1027"/>
        <v>0.85929890348046523</v>
      </c>
      <c r="BV627" s="42">
        <f t="shared" si="1027"/>
        <v>9.7670891590230069E-2</v>
      </c>
      <c r="BW627" s="58">
        <f t="shared" si="1027"/>
        <v>6.7893431741396539E-3</v>
      </c>
      <c r="BX627" s="42">
        <f t="shared" si="1027"/>
        <v>2.7993635173809484</v>
      </c>
      <c r="BY627" s="58">
        <f t="shared" si="1027"/>
        <v>0</v>
      </c>
      <c r="BZ627" s="42">
        <f t="shared" si="1027"/>
        <v>0.3062797540616129</v>
      </c>
      <c r="CA627" s="58">
        <f t="shared" si="1027"/>
        <v>0.47098700815941924</v>
      </c>
      <c r="CB627" s="42">
        <f t="shared" si="1027"/>
        <v>9.5964570625378336</v>
      </c>
      <c r="CC627" s="58">
        <f t="shared" si="1027"/>
        <v>6.1922215150080957</v>
      </c>
      <c r="CD627" s="42">
        <f t="shared" si="1027"/>
        <v>0.58153694411695667</v>
      </c>
      <c r="CE627" s="58">
        <f t="shared" si="1027"/>
        <v>0.5896802599386527</v>
      </c>
      <c r="CF627" s="42">
        <f t="shared" si="1027"/>
        <v>0.41622551390280527</v>
      </c>
      <c r="CG627" s="58">
        <f t="shared" si="1027"/>
        <v>4.0954079089994794E-2</v>
      </c>
      <c r="CH627" s="42">
        <f t="shared" si="1027"/>
        <v>0.87152174887107337</v>
      </c>
      <c r="CI627" s="58">
        <f t="shared" si="1027"/>
        <v>0.13287879855513909</v>
      </c>
      <c r="CJ627" s="42">
        <f t="shared" si="1027"/>
        <v>1.1113704085934153</v>
      </c>
      <c r="CK627" s="58">
        <f t="shared" si="1027"/>
        <v>0.32883919139163004</v>
      </c>
      <c r="CL627" s="42">
        <f t="shared" si="1027"/>
        <v>0.52719392200000004</v>
      </c>
      <c r="CM627" s="58">
        <f t="shared" si="1027"/>
        <v>0</v>
      </c>
      <c r="CN627" s="42">
        <f t="shared" si="1027"/>
        <v>1.0339066518405848</v>
      </c>
      <c r="CO627" s="58">
        <f t="shared" si="1027"/>
        <v>0</v>
      </c>
      <c r="CP627" s="42">
        <f t="shared" si="1027"/>
        <v>0.34746204736261754</v>
      </c>
      <c r="CQ627" s="58">
        <f t="shared" si="1027"/>
        <v>0.30004030754779881</v>
      </c>
      <c r="CR627" s="42">
        <f t="shared" si="1027"/>
        <v>0.10843961388128545</v>
      </c>
      <c r="CS627" s="58">
        <f t="shared" si="1027"/>
        <v>0.10794590788067543</v>
      </c>
      <c r="CT627" s="42">
        <f t="shared" si="1027"/>
        <v>0.20787153637672248</v>
      </c>
      <c r="CU627" s="58">
        <f t="shared" si="1027"/>
        <v>0.4034599985265987</v>
      </c>
      <c r="CV627" s="42">
        <f t="shared" si="1027"/>
        <v>0.93574298619008933</v>
      </c>
      <c r="CW627" s="58">
        <f t="shared" si="1027"/>
        <v>0.32269350770321847</v>
      </c>
      <c r="CX627" s="42">
        <f t="shared" si="1027"/>
        <v>0.24964251270316495</v>
      </c>
      <c r="CY627" s="58">
        <f t="shared" si="1027"/>
        <v>5.0960088125654217E-2</v>
      </c>
      <c r="CZ627" s="42">
        <f t="shared" si="1027"/>
        <v>6.9766130912225022E-3</v>
      </c>
      <c r="DA627" s="58">
        <f t="shared" si="1027"/>
        <v>0.20869406546522601</v>
      </c>
      <c r="DB627" s="42">
        <f t="shared" si="1027"/>
        <v>1.065406563062314</v>
      </c>
      <c r="DC627" s="58">
        <f t="shared" si="1027"/>
        <v>0</v>
      </c>
      <c r="DD627" s="60">
        <f t="shared" si="1027"/>
        <v>0</v>
      </c>
      <c r="DE627" s="3"/>
    </row>
    <row r="628" spans="1:109" x14ac:dyDescent="0.35">
      <c r="A628" s="3"/>
      <c r="B628" s="3" t="s">
        <v>3925</v>
      </c>
      <c r="C628" s="39" t="s">
        <v>606</v>
      </c>
      <c r="D628" s="3" t="s">
        <v>606</v>
      </c>
      <c r="E628" s="56">
        <f t="shared" ref="E628:BP628" si="1028">IF(INDEX($E$8:$CE$86,MATCH($C628,$C$8:$C$86,0),MATCH(E$540,$E$6:$CE$6,0)),E516/INDEX($E$8:$CE$86,MATCH($C628,$C$8:$C$86,0),MATCH(E$540,$E$6:$CE$6,0))*INDEX($E$8:$CE$86,MATCH($C628,$C$8:$C$86,0),MATCH(E$540,$E$6:$CE$6,0)),0)</f>
        <v>0</v>
      </c>
      <c r="F628" s="54">
        <f t="shared" si="1028"/>
        <v>0</v>
      </c>
      <c r="G628" s="54">
        <f t="shared" si="1028"/>
        <v>0</v>
      </c>
      <c r="H628" s="54">
        <f t="shared" si="1028"/>
        <v>0</v>
      </c>
      <c r="I628" s="54">
        <f t="shared" si="1028"/>
        <v>0</v>
      </c>
      <c r="J628" s="53">
        <f t="shared" si="1028"/>
        <v>0</v>
      </c>
      <c r="K628" s="53">
        <f t="shared" si="1028"/>
        <v>0</v>
      </c>
      <c r="L628" s="53">
        <f t="shared" si="1028"/>
        <v>0</v>
      </c>
      <c r="M628" s="53">
        <f t="shared" si="1028"/>
        <v>0</v>
      </c>
      <c r="N628" s="54">
        <f t="shared" si="1028"/>
        <v>0</v>
      </c>
      <c r="O628" s="54">
        <f t="shared" si="1028"/>
        <v>0</v>
      </c>
      <c r="P628" s="54">
        <f t="shared" si="1028"/>
        <v>0</v>
      </c>
      <c r="Q628" s="53">
        <f t="shared" si="1028"/>
        <v>0</v>
      </c>
      <c r="R628" s="53">
        <f t="shared" si="1028"/>
        <v>0</v>
      </c>
      <c r="S628" s="53">
        <f t="shared" si="1028"/>
        <v>0</v>
      </c>
      <c r="T628" s="53">
        <f t="shared" si="1028"/>
        <v>0</v>
      </c>
      <c r="U628" s="54">
        <f t="shared" si="1028"/>
        <v>0</v>
      </c>
      <c r="V628" s="54">
        <f t="shared" si="1028"/>
        <v>0</v>
      </c>
      <c r="W628" s="54">
        <f t="shared" si="1028"/>
        <v>0</v>
      </c>
      <c r="X628" s="42">
        <f t="shared" si="1028"/>
        <v>0</v>
      </c>
      <c r="Y628" s="58">
        <f t="shared" si="1028"/>
        <v>0</v>
      </c>
      <c r="Z628" s="53">
        <f t="shared" si="1028"/>
        <v>0</v>
      </c>
      <c r="AA628" s="53">
        <f t="shared" si="1028"/>
        <v>0</v>
      </c>
      <c r="AB628" s="53">
        <f t="shared" si="1028"/>
        <v>0</v>
      </c>
      <c r="AC628" s="53">
        <f t="shared" si="1028"/>
        <v>0</v>
      </c>
      <c r="AD628" s="54">
        <f t="shared" si="1028"/>
        <v>0</v>
      </c>
      <c r="AE628" s="54">
        <f t="shared" si="1028"/>
        <v>0</v>
      </c>
      <c r="AF628" s="54">
        <f t="shared" si="1028"/>
        <v>0</v>
      </c>
      <c r="AG628" s="54">
        <f t="shared" si="1028"/>
        <v>0</v>
      </c>
      <c r="AH628" s="53">
        <f t="shared" si="1028"/>
        <v>0</v>
      </c>
      <c r="AI628" s="53">
        <f t="shared" si="1028"/>
        <v>0</v>
      </c>
      <c r="AJ628" s="53">
        <f t="shared" si="1028"/>
        <v>0</v>
      </c>
      <c r="AK628" s="53">
        <f t="shared" si="1028"/>
        <v>0</v>
      </c>
      <c r="AL628" s="54">
        <f t="shared" si="1028"/>
        <v>0</v>
      </c>
      <c r="AM628" s="54">
        <f t="shared" si="1028"/>
        <v>0</v>
      </c>
      <c r="AN628" s="54">
        <f t="shared" si="1028"/>
        <v>0</v>
      </c>
      <c r="AO628" s="42">
        <f t="shared" si="1028"/>
        <v>0</v>
      </c>
      <c r="AP628" s="58">
        <f t="shared" si="1028"/>
        <v>0</v>
      </c>
      <c r="AQ628" s="42">
        <f t="shared" si="1028"/>
        <v>0.11717804120345322</v>
      </c>
      <c r="AR628" s="58">
        <f t="shared" si="1028"/>
        <v>0.22964684350021367</v>
      </c>
      <c r="AS628" s="42">
        <f t="shared" si="1028"/>
        <v>2.3451887849082025E-2</v>
      </c>
      <c r="AT628" s="58">
        <f t="shared" si="1028"/>
        <v>0</v>
      </c>
      <c r="AU628" s="42">
        <f t="shared" si="1028"/>
        <v>2.166403791383054E-2</v>
      </c>
      <c r="AV628" s="58">
        <f t="shared" si="1028"/>
        <v>4.2184514652634291E-3</v>
      </c>
      <c r="AW628" s="42">
        <f t="shared" si="1028"/>
        <v>1.6747409089784778E-2</v>
      </c>
      <c r="AX628" s="58">
        <f t="shared" si="1028"/>
        <v>0.25073482672902492</v>
      </c>
      <c r="AY628" s="42">
        <f t="shared" si="1028"/>
        <v>0.10179483924037938</v>
      </c>
      <c r="AZ628" s="58">
        <f t="shared" si="1028"/>
        <v>0</v>
      </c>
      <c r="BA628" s="42">
        <f t="shared" si="1028"/>
        <v>0.47548298756202334</v>
      </c>
      <c r="BB628" s="58">
        <f t="shared" si="1028"/>
        <v>0.58301491519707371</v>
      </c>
      <c r="BC628" s="42">
        <f t="shared" si="1028"/>
        <v>8.4911081518835752E-2</v>
      </c>
      <c r="BD628" s="58">
        <f t="shared" si="1028"/>
        <v>0</v>
      </c>
      <c r="BE628" s="42">
        <f t="shared" si="1028"/>
        <v>2.6328224473475933E-2</v>
      </c>
      <c r="BF628" s="58">
        <f t="shared" si="1028"/>
        <v>0.12235753016926168</v>
      </c>
      <c r="BG628" s="42">
        <f t="shared" si="1028"/>
        <v>2.4299416978016786E-2</v>
      </c>
      <c r="BH628" s="58">
        <f t="shared" si="1028"/>
        <v>0</v>
      </c>
      <c r="BI628" s="42">
        <f t="shared" si="1028"/>
        <v>0.20614106456978096</v>
      </c>
      <c r="BJ628" s="58">
        <f t="shared" si="1028"/>
        <v>1.2073660861092255E-2</v>
      </c>
      <c r="BK628" s="42">
        <f t="shared" si="1028"/>
        <v>1.2068033677420547E-2</v>
      </c>
      <c r="BL628" s="58">
        <f t="shared" si="1028"/>
        <v>1.1174469425542861E-2</v>
      </c>
      <c r="BM628" s="42">
        <f t="shared" si="1028"/>
        <v>0.14495548537545283</v>
      </c>
      <c r="BN628" s="58">
        <f t="shared" si="1028"/>
        <v>6.6494551416909214E-2</v>
      </c>
      <c r="BO628" s="42">
        <f t="shared" si="1028"/>
        <v>1.0353018067101598</v>
      </c>
      <c r="BP628" s="58">
        <f t="shared" si="1028"/>
        <v>7.8024048875591806E-2</v>
      </c>
      <c r="BQ628" s="42">
        <f t="shared" ref="BQ628:DD628" si="1029">IF(INDEX($E$8:$CE$86,MATCH($C628,$C$8:$C$86,0),MATCH(BQ$540,$E$6:$CE$6,0)),BQ516/INDEX($E$8:$CE$86,MATCH($C628,$C$8:$C$86,0),MATCH(BQ$540,$E$6:$CE$6,0))*INDEX($E$8:$CE$86,MATCH($C628,$C$8:$C$86,0),MATCH(BQ$540,$E$6:$CE$6,0)),0)</f>
        <v>7.4291676533982873E-2</v>
      </c>
      <c r="BR628" s="58">
        <f t="shared" si="1029"/>
        <v>6.7765243186768964E-2</v>
      </c>
      <c r="BS628" s="42">
        <f t="shared" si="1029"/>
        <v>0</v>
      </c>
      <c r="BT628" s="58">
        <f t="shared" si="1029"/>
        <v>0</v>
      </c>
      <c r="BU628" s="42">
        <f t="shared" si="1029"/>
        <v>1.2489764556014002</v>
      </c>
      <c r="BV628" s="58">
        <f t="shared" si="1029"/>
        <v>5.1527857889150763E-2</v>
      </c>
      <c r="BW628" s="42">
        <f t="shared" si="1029"/>
        <v>0.18435459333696241</v>
      </c>
      <c r="BX628" s="58">
        <f t="shared" si="1029"/>
        <v>4.0275937512910867</v>
      </c>
      <c r="BY628" s="42">
        <f t="shared" si="1029"/>
        <v>0</v>
      </c>
      <c r="BZ628" s="58">
        <f t="shared" si="1029"/>
        <v>0.18975375702204217</v>
      </c>
      <c r="CA628" s="42">
        <f t="shared" si="1029"/>
        <v>4.5806288365274561E-2</v>
      </c>
      <c r="CB628" s="58">
        <f t="shared" si="1029"/>
        <v>1.9245629983092714</v>
      </c>
      <c r="CC628" s="42">
        <f t="shared" si="1029"/>
        <v>2.6492280829642789</v>
      </c>
      <c r="CD628" s="58">
        <f t="shared" si="1029"/>
        <v>8.4689020313324228</v>
      </c>
      <c r="CE628" s="42">
        <f t="shared" si="1029"/>
        <v>4.8058951441637569E-2</v>
      </c>
      <c r="CF628" s="58">
        <f t="shared" si="1029"/>
        <v>7.0441996047319683E-2</v>
      </c>
      <c r="CG628" s="42">
        <f t="shared" si="1029"/>
        <v>4.3213541257239987E-2</v>
      </c>
      <c r="CH628" s="58">
        <f t="shared" si="1029"/>
        <v>1.4101860003439917</v>
      </c>
      <c r="CI628" s="42">
        <f t="shared" si="1029"/>
        <v>3.5743052103047325E-2</v>
      </c>
      <c r="CJ628" s="58">
        <f t="shared" si="1029"/>
        <v>8.872015533868588E-2</v>
      </c>
      <c r="CK628" s="42">
        <f t="shared" si="1029"/>
        <v>5.9034056298660646E-2</v>
      </c>
      <c r="CL628" s="58">
        <f t="shared" si="1029"/>
        <v>0.17807356467629107</v>
      </c>
      <c r="CM628" s="42">
        <f t="shared" si="1029"/>
        <v>3.8006866498620236E-2</v>
      </c>
      <c r="CN628" s="58">
        <f t="shared" si="1029"/>
        <v>4.4638071513082448E-4</v>
      </c>
      <c r="CO628" s="42">
        <f t="shared" si="1029"/>
        <v>0</v>
      </c>
      <c r="CP628" s="58">
        <f t="shared" si="1029"/>
        <v>0.13135860669347699</v>
      </c>
      <c r="CQ628" s="42">
        <f t="shared" si="1029"/>
        <v>6.9774938321611149E-2</v>
      </c>
      <c r="CR628" s="58">
        <f t="shared" si="1029"/>
        <v>5.8247986593346013E-2</v>
      </c>
      <c r="CS628" s="42">
        <f t="shared" si="1029"/>
        <v>0.64087801681955514</v>
      </c>
      <c r="CT628" s="58">
        <f t="shared" si="1029"/>
        <v>0.32547390518545721</v>
      </c>
      <c r="CU628" s="42">
        <f t="shared" si="1029"/>
        <v>0.73518767885036262</v>
      </c>
      <c r="CV628" s="58">
        <f t="shared" si="1029"/>
        <v>4.2727489110854648</v>
      </c>
      <c r="CW628" s="42">
        <f t="shared" si="1029"/>
        <v>0.54881673446552615</v>
      </c>
      <c r="CX628" s="58">
        <f t="shared" si="1029"/>
        <v>0.44396715753640925</v>
      </c>
      <c r="CY628" s="42">
        <f t="shared" si="1029"/>
        <v>0.97351040473112949</v>
      </c>
      <c r="CZ628" s="58">
        <f t="shared" si="1029"/>
        <v>0.14662062292121364</v>
      </c>
      <c r="DA628" s="42">
        <f t="shared" si="1029"/>
        <v>2.099941344956666E-2</v>
      </c>
      <c r="DB628" s="58">
        <f t="shared" si="1029"/>
        <v>0.67768186283161003</v>
      </c>
      <c r="DC628" s="42">
        <f t="shared" si="1029"/>
        <v>0</v>
      </c>
      <c r="DD628" s="59">
        <f t="shared" si="1029"/>
        <v>0</v>
      </c>
      <c r="DE628" s="3"/>
    </row>
    <row r="629" spans="1:109" x14ac:dyDescent="0.35">
      <c r="A629" s="3"/>
      <c r="B629" s="3" t="s">
        <v>3926</v>
      </c>
      <c r="C629" s="39" t="s">
        <v>607</v>
      </c>
      <c r="D629" s="3" t="s">
        <v>607</v>
      </c>
      <c r="E629" s="52">
        <f t="shared" ref="E629:BP629" si="1030">IF(INDEX($E$8:$CE$86,MATCH($C629,$C$8:$C$86,0),MATCH(E$540,$E$6:$CE$6,0)),E517/INDEX($E$8:$CE$86,MATCH($C629,$C$8:$C$86,0),MATCH(E$540,$E$6:$CE$6,0))*INDEX($E$8:$CE$86,MATCH($C629,$C$8:$C$86,0),MATCH(E$540,$E$6:$CE$6,0)),0)</f>
        <v>0</v>
      </c>
      <c r="F629" s="53">
        <f t="shared" si="1030"/>
        <v>0</v>
      </c>
      <c r="G629" s="53">
        <f t="shared" si="1030"/>
        <v>0</v>
      </c>
      <c r="H629" s="53">
        <f t="shared" si="1030"/>
        <v>0</v>
      </c>
      <c r="I629" s="53">
        <f t="shared" si="1030"/>
        <v>0</v>
      </c>
      <c r="J629" s="54">
        <f t="shared" si="1030"/>
        <v>0</v>
      </c>
      <c r="K629" s="54">
        <f t="shared" si="1030"/>
        <v>0</v>
      </c>
      <c r="L629" s="54">
        <f t="shared" si="1030"/>
        <v>0</v>
      </c>
      <c r="M629" s="54">
        <f t="shared" si="1030"/>
        <v>0</v>
      </c>
      <c r="N629" s="53">
        <f t="shared" si="1030"/>
        <v>0</v>
      </c>
      <c r="O629" s="53">
        <f t="shared" si="1030"/>
        <v>0</v>
      </c>
      <c r="P629" s="53">
        <f t="shared" si="1030"/>
        <v>0</v>
      </c>
      <c r="Q629" s="54">
        <f t="shared" si="1030"/>
        <v>0</v>
      </c>
      <c r="R629" s="54">
        <f t="shared" si="1030"/>
        <v>0</v>
      </c>
      <c r="S629" s="54">
        <f t="shared" si="1030"/>
        <v>0</v>
      </c>
      <c r="T629" s="54">
        <f t="shared" si="1030"/>
        <v>0</v>
      </c>
      <c r="U629" s="53">
        <f t="shared" si="1030"/>
        <v>0</v>
      </c>
      <c r="V629" s="53">
        <f t="shared" si="1030"/>
        <v>0</v>
      </c>
      <c r="W629" s="53">
        <f t="shared" si="1030"/>
        <v>0</v>
      </c>
      <c r="X629" s="58">
        <f t="shared" si="1030"/>
        <v>0</v>
      </c>
      <c r="Y629" s="42">
        <f t="shared" si="1030"/>
        <v>0</v>
      </c>
      <c r="Z629" s="54">
        <f t="shared" si="1030"/>
        <v>0</v>
      </c>
      <c r="AA629" s="54">
        <f t="shared" si="1030"/>
        <v>0</v>
      </c>
      <c r="AB629" s="54">
        <f t="shared" si="1030"/>
        <v>0</v>
      </c>
      <c r="AC629" s="54">
        <f t="shared" si="1030"/>
        <v>0</v>
      </c>
      <c r="AD629" s="53">
        <f t="shared" si="1030"/>
        <v>0</v>
      </c>
      <c r="AE629" s="53">
        <f t="shared" si="1030"/>
        <v>0</v>
      </c>
      <c r="AF629" s="53">
        <f t="shared" si="1030"/>
        <v>0</v>
      </c>
      <c r="AG629" s="53">
        <f t="shared" si="1030"/>
        <v>0</v>
      </c>
      <c r="AH629" s="54">
        <f t="shared" si="1030"/>
        <v>0</v>
      </c>
      <c r="AI629" s="54">
        <f t="shared" si="1030"/>
        <v>0</v>
      </c>
      <c r="AJ629" s="54">
        <f t="shared" si="1030"/>
        <v>0</v>
      </c>
      <c r="AK629" s="54">
        <f t="shared" si="1030"/>
        <v>0</v>
      </c>
      <c r="AL629" s="53">
        <f t="shared" si="1030"/>
        <v>0</v>
      </c>
      <c r="AM629" s="53">
        <f t="shared" si="1030"/>
        <v>0</v>
      </c>
      <c r="AN629" s="53">
        <f t="shared" si="1030"/>
        <v>0</v>
      </c>
      <c r="AO629" s="58">
        <f t="shared" si="1030"/>
        <v>0</v>
      </c>
      <c r="AP629" s="42">
        <f t="shared" si="1030"/>
        <v>0</v>
      </c>
      <c r="AQ629" s="58">
        <f t="shared" si="1030"/>
        <v>0.65202286026658418</v>
      </c>
      <c r="AR629" s="42">
        <f t="shared" si="1030"/>
        <v>2.1595952273434759E-2</v>
      </c>
      <c r="AS629" s="58">
        <f t="shared" si="1030"/>
        <v>0.38926652082770841</v>
      </c>
      <c r="AT629" s="42">
        <f t="shared" si="1030"/>
        <v>0</v>
      </c>
      <c r="AU629" s="58">
        <f t="shared" si="1030"/>
        <v>1.1634686907573083E-2</v>
      </c>
      <c r="AV629" s="42">
        <f t="shared" si="1030"/>
        <v>5.2166951083155791E-2</v>
      </c>
      <c r="AW629" s="58">
        <f t="shared" si="1030"/>
        <v>9.2621499437239036E-3</v>
      </c>
      <c r="AX629" s="42">
        <f t="shared" si="1030"/>
        <v>0.87078284497609981</v>
      </c>
      <c r="AY629" s="58">
        <f t="shared" si="1030"/>
        <v>0.12560607044794347</v>
      </c>
      <c r="AZ629" s="42">
        <f t="shared" si="1030"/>
        <v>0</v>
      </c>
      <c r="BA629" s="58">
        <f t="shared" si="1030"/>
        <v>0.44558238813259837</v>
      </c>
      <c r="BB629" s="42">
        <f t="shared" si="1030"/>
        <v>0.34661675749685589</v>
      </c>
      <c r="BC629" s="58">
        <f t="shared" si="1030"/>
        <v>1.2187520767457195E-2</v>
      </c>
      <c r="BD629" s="42">
        <f t="shared" si="1030"/>
        <v>0.1879697794199322</v>
      </c>
      <c r="BE629" s="58">
        <f t="shared" si="1030"/>
        <v>1.1241719479000882</v>
      </c>
      <c r="BF629" s="42">
        <f t="shared" si="1030"/>
        <v>0.13796614359412304</v>
      </c>
      <c r="BG629" s="58">
        <f t="shared" si="1030"/>
        <v>0.10416847861633788</v>
      </c>
      <c r="BH629" s="42">
        <f t="shared" si="1030"/>
        <v>9.4224158165459697E-3</v>
      </c>
      <c r="BI629" s="58">
        <f t="shared" si="1030"/>
        <v>1.6686515467924823</v>
      </c>
      <c r="BJ629" s="42">
        <f t="shared" si="1030"/>
        <v>7.5009877632276858E-2</v>
      </c>
      <c r="BK629" s="58">
        <f t="shared" si="1030"/>
        <v>5.2846193567814018E-2</v>
      </c>
      <c r="BL629" s="42">
        <f t="shared" si="1030"/>
        <v>0.12963299975286507</v>
      </c>
      <c r="BM629" s="58">
        <f t="shared" si="1030"/>
        <v>5.7335747193009823E-2</v>
      </c>
      <c r="BN629" s="42">
        <f t="shared" si="1030"/>
        <v>1.9708627169523599E-2</v>
      </c>
      <c r="BO629" s="58">
        <f t="shared" si="1030"/>
        <v>1.3079217852255225</v>
      </c>
      <c r="BP629" s="42">
        <f t="shared" si="1030"/>
        <v>8.6060726660365711E-2</v>
      </c>
      <c r="BQ629" s="58">
        <f t="shared" ref="BQ629:DD629" si="1031">IF(INDEX($E$8:$CE$86,MATCH($C629,$C$8:$C$86,0),MATCH(BQ$540,$E$6:$CE$6,0)),BQ517/INDEX($E$8:$CE$86,MATCH($C629,$C$8:$C$86,0),MATCH(BQ$540,$E$6:$CE$6,0))*INDEX($E$8:$CE$86,MATCH($C629,$C$8:$C$86,0),MATCH(BQ$540,$E$6:$CE$6,0)),0)</f>
        <v>0.10134886187946635</v>
      </c>
      <c r="BR629" s="42">
        <f t="shared" si="1031"/>
        <v>1.9542485383342294E-2</v>
      </c>
      <c r="BS629" s="58">
        <f t="shared" si="1031"/>
        <v>0.12479379267174956</v>
      </c>
      <c r="BT629" s="42">
        <f t="shared" si="1031"/>
        <v>2.9411042496641328E-4</v>
      </c>
      <c r="BU629" s="58">
        <f t="shared" si="1031"/>
        <v>0.67991479090886664</v>
      </c>
      <c r="BV629" s="42">
        <f t="shared" si="1031"/>
        <v>0.19237837710400077</v>
      </c>
      <c r="BW629" s="58">
        <f t="shared" si="1031"/>
        <v>6.5181794944791432E-3</v>
      </c>
      <c r="BX629" s="42">
        <f t="shared" si="1031"/>
        <v>4.3959020754057301</v>
      </c>
      <c r="BY629" s="58">
        <f t="shared" si="1031"/>
        <v>0</v>
      </c>
      <c r="BZ629" s="42">
        <f t="shared" si="1031"/>
        <v>0.46912037163785492</v>
      </c>
      <c r="CA629" s="58">
        <f t="shared" si="1031"/>
        <v>0.11751377512313264</v>
      </c>
      <c r="CB629" s="42">
        <f t="shared" si="1031"/>
        <v>7.7289563526028431</v>
      </c>
      <c r="CC629" s="58">
        <f t="shared" si="1031"/>
        <v>4.3116364118638772</v>
      </c>
      <c r="CD629" s="42">
        <f t="shared" si="1031"/>
        <v>2.1780387218564021</v>
      </c>
      <c r="CE629" s="58">
        <f t="shared" si="1031"/>
        <v>3.7862187991752063</v>
      </c>
      <c r="CF629" s="42">
        <f t="shared" si="1031"/>
        <v>0.63619325073290478</v>
      </c>
      <c r="CG629" s="58">
        <f t="shared" si="1031"/>
        <v>0.13771361513433439</v>
      </c>
      <c r="CH629" s="42">
        <f t="shared" si="1031"/>
        <v>2.2108534525156776</v>
      </c>
      <c r="CI629" s="58">
        <f t="shared" si="1031"/>
        <v>0.57177449379792911</v>
      </c>
      <c r="CJ629" s="42">
        <f t="shared" si="1031"/>
        <v>0.83312426586439681</v>
      </c>
      <c r="CK629" s="58">
        <f t="shared" si="1031"/>
        <v>1.4986839185712331</v>
      </c>
      <c r="CL629" s="42">
        <f t="shared" si="1031"/>
        <v>5.5910073776840008</v>
      </c>
      <c r="CM629" s="58">
        <f t="shared" si="1031"/>
        <v>0.24252753366281044</v>
      </c>
      <c r="CN629" s="42">
        <f t="shared" si="1031"/>
        <v>35.431313144535658</v>
      </c>
      <c r="CO629" s="58">
        <f t="shared" si="1031"/>
        <v>0</v>
      </c>
      <c r="CP629" s="42">
        <f t="shared" si="1031"/>
        <v>1.1099310787887766</v>
      </c>
      <c r="CQ629" s="58">
        <f t="shared" si="1031"/>
        <v>0.27131063349259643</v>
      </c>
      <c r="CR629" s="42">
        <f t="shared" si="1031"/>
        <v>0.21910325059208879</v>
      </c>
      <c r="CS629" s="58">
        <f t="shared" si="1031"/>
        <v>0.82352381223098869</v>
      </c>
      <c r="CT629" s="42">
        <f t="shared" si="1031"/>
        <v>0.54385034290534506</v>
      </c>
      <c r="CU629" s="58">
        <f t="shared" si="1031"/>
        <v>0.86134914904390814</v>
      </c>
      <c r="CV629" s="42">
        <f t="shared" si="1031"/>
        <v>8.1314645149565255E-4</v>
      </c>
      <c r="CW629" s="58">
        <f t="shared" si="1031"/>
        <v>2.9099464004470206</v>
      </c>
      <c r="CX629" s="42">
        <f t="shared" si="1031"/>
        <v>0.26936206696267334</v>
      </c>
      <c r="CY629" s="58">
        <f t="shared" si="1031"/>
        <v>1.3401910858367387</v>
      </c>
      <c r="CZ629" s="42">
        <f t="shared" si="1031"/>
        <v>9.3732191657285843E-2</v>
      </c>
      <c r="DA629" s="58">
        <f t="shared" si="1031"/>
        <v>4.7339616010925484E-2</v>
      </c>
      <c r="DB629" s="42">
        <f t="shared" si="1031"/>
        <v>2.2182518634896176</v>
      </c>
      <c r="DC629" s="58">
        <f t="shared" si="1031"/>
        <v>0</v>
      </c>
      <c r="DD629" s="60">
        <f t="shared" si="1031"/>
        <v>0</v>
      </c>
      <c r="DE629" s="3"/>
    </row>
    <row r="630" spans="1:109" x14ac:dyDescent="0.35">
      <c r="A630" s="3"/>
      <c r="B630" s="3" t="s">
        <v>3927</v>
      </c>
      <c r="C630" s="39" t="s">
        <v>608</v>
      </c>
      <c r="D630" s="3" t="s">
        <v>608</v>
      </c>
      <c r="E630" s="56">
        <f t="shared" ref="E630:BP630" si="1032">IF(INDEX($E$8:$CE$86,MATCH($C630,$C$8:$C$86,0),MATCH(E$540,$E$6:$CE$6,0)),E518/INDEX($E$8:$CE$86,MATCH($C630,$C$8:$C$86,0),MATCH(E$540,$E$6:$CE$6,0))*INDEX($E$8:$CE$86,MATCH($C630,$C$8:$C$86,0),MATCH(E$540,$E$6:$CE$6,0)),0)</f>
        <v>0</v>
      </c>
      <c r="F630" s="54">
        <f t="shared" si="1032"/>
        <v>0</v>
      </c>
      <c r="G630" s="54">
        <f t="shared" si="1032"/>
        <v>0</v>
      </c>
      <c r="H630" s="54">
        <f t="shared" si="1032"/>
        <v>0</v>
      </c>
      <c r="I630" s="54">
        <f t="shared" si="1032"/>
        <v>0</v>
      </c>
      <c r="J630" s="53">
        <f t="shared" si="1032"/>
        <v>0</v>
      </c>
      <c r="K630" s="53">
        <f t="shared" si="1032"/>
        <v>0</v>
      </c>
      <c r="L630" s="53">
        <f t="shared" si="1032"/>
        <v>0</v>
      </c>
      <c r="M630" s="53">
        <f t="shared" si="1032"/>
        <v>0</v>
      </c>
      <c r="N630" s="54">
        <f t="shared" si="1032"/>
        <v>0</v>
      </c>
      <c r="O630" s="54">
        <f t="shared" si="1032"/>
        <v>0</v>
      </c>
      <c r="P630" s="54">
        <f t="shared" si="1032"/>
        <v>0</v>
      </c>
      <c r="Q630" s="53">
        <f t="shared" si="1032"/>
        <v>0</v>
      </c>
      <c r="R630" s="53">
        <f t="shared" si="1032"/>
        <v>0</v>
      </c>
      <c r="S630" s="53">
        <f t="shared" si="1032"/>
        <v>0</v>
      </c>
      <c r="T630" s="53">
        <f t="shared" si="1032"/>
        <v>0</v>
      </c>
      <c r="U630" s="54">
        <f t="shared" si="1032"/>
        <v>0</v>
      </c>
      <c r="V630" s="54">
        <f t="shared" si="1032"/>
        <v>0</v>
      </c>
      <c r="W630" s="54">
        <f t="shared" si="1032"/>
        <v>0</v>
      </c>
      <c r="X630" s="42">
        <f t="shared" si="1032"/>
        <v>0</v>
      </c>
      <c r="Y630" s="58">
        <f t="shared" si="1032"/>
        <v>0</v>
      </c>
      <c r="Z630" s="53">
        <f t="shared" si="1032"/>
        <v>0</v>
      </c>
      <c r="AA630" s="53">
        <f t="shared" si="1032"/>
        <v>0</v>
      </c>
      <c r="AB630" s="53">
        <f t="shared" si="1032"/>
        <v>0</v>
      </c>
      <c r="AC630" s="53">
        <f t="shared" si="1032"/>
        <v>0</v>
      </c>
      <c r="AD630" s="54">
        <f t="shared" si="1032"/>
        <v>0</v>
      </c>
      <c r="AE630" s="54">
        <f t="shared" si="1032"/>
        <v>0</v>
      </c>
      <c r="AF630" s="54">
        <f t="shared" si="1032"/>
        <v>0</v>
      </c>
      <c r="AG630" s="54">
        <f t="shared" si="1032"/>
        <v>0</v>
      </c>
      <c r="AH630" s="53">
        <f t="shared" si="1032"/>
        <v>0</v>
      </c>
      <c r="AI630" s="53">
        <f t="shared" si="1032"/>
        <v>0</v>
      </c>
      <c r="AJ630" s="53">
        <f t="shared" si="1032"/>
        <v>0</v>
      </c>
      <c r="AK630" s="53">
        <f t="shared" si="1032"/>
        <v>0</v>
      </c>
      <c r="AL630" s="54">
        <f t="shared" si="1032"/>
        <v>0</v>
      </c>
      <c r="AM630" s="54">
        <f t="shared" si="1032"/>
        <v>0</v>
      </c>
      <c r="AN630" s="54">
        <f t="shared" si="1032"/>
        <v>0</v>
      </c>
      <c r="AO630" s="42">
        <f t="shared" si="1032"/>
        <v>0</v>
      </c>
      <c r="AP630" s="58">
        <f t="shared" si="1032"/>
        <v>0</v>
      </c>
      <c r="AQ630" s="42">
        <f t="shared" si="1032"/>
        <v>0</v>
      </c>
      <c r="AR630" s="58">
        <f t="shared" si="1032"/>
        <v>0</v>
      </c>
      <c r="AS630" s="42">
        <f t="shared" si="1032"/>
        <v>0</v>
      </c>
      <c r="AT630" s="58">
        <f t="shared" si="1032"/>
        <v>0</v>
      </c>
      <c r="AU630" s="42">
        <f t="shared" si="1032"/>
        <v>0</v>
      </c>
      <c r="AV630" s="58">
        <f t="shared" si="1032"/>
        <v>0</v>
      </c>
      <c r="AW630" s="42">
        <f t="shared" si="1032"/>
        <v>0</v>
      </c>
      <c r="AX630" s="58">
        <f t="shared" si="1032"/>
        <v>0</v>
      </c>
      <c r="AY630" s="42">
        <f t="shared" si="1032"/>
        <v>0</v>
      </c>
      <c r="AZ630" s="58">
        <f t="shared" si="1032"/>
        <v>0</v>
      </c>
      <c r="BA630" s="42">
        <f t="shared" si="1032"/>
        <v>0</v>
      </c>
      <c r="BB630" s="58">
        <f t="shared" si="1032"/>
        <v>0</v>
      </c>
      <c r="BC630" s="42">
        <f t="shared" si="1032"/>
        <v>0</v>
      </c>
      <c r="BD630" s="58">
        <f t="shared" si="1032"/>
        <v>0</v>
      </c>
      <c r="BE630" s="42">
        <f t="shared" si="1032"/>
        <v>0</v>
      </c>
      <c r="BF630" s="58">
        <f t="shared" si="1032"/>
        <v>0</v>
      </c>
      <c r="BG630" s="42">
        <f t="shared" si="1032"/>
        <v>0</v>
      </c>
      <c r="BH630" s="58">
        <f t="shared" si="1032"/>
        <v>0</v>
      </c>
      <c r="BI630" s="42">
        <f t="shared" si="1032"/>
        <v>0</v>
      </c>
      <c r="BJ630" s="58">
        <f t="shared" si="1032"/>
        <v>0</v>
      </c>
      <c r="BK630" s="42">
        <f t="shared" si="1032"/>
        <v>0</v>
      </c>
      <c r="BL630" s="58">
        <f t="shared" si="1032"/>
        <v>0</v>
      </c>
      <c r="BM630" s="42">
        <f t="shared" si="1032"/>
        <v>0</v>
      </c>
      <c r="BN630" s="58">
        <f t="shared" si="1032"/>
        <v>0</v>
      </c>
      <c r="BO630" s="42">
        <f t="shared" si="1032"/>
        <v>0</v>
      </c>
      <c r="BP630" s="58">
        <f t="shared" si="1032"/>
        <v>0</v>
      </c>
      <c r="BQ630" s="42">
        <f t="shared" ref="BQ630:DD630" si="1033">IF(INDEX($E$8:$CE$86,MATCH($C630,$C$8:$C$86,0),MATCH(BQ$540,$E$6:$CE$6,0)),BQ518/INDEX($E$8:$CE$86,MATCH($C630,$C$8:$C$86,0),MATCH(BQ$540,$E$6:$CE$6,0))*INDEX($E$8:$CE$86,MATCH($C630,$C$8:$C$86,0),MATCH(BQ$540,$E$6:$CE$6,0)),0)</f>
        <v>0</v>
      </c>
      <c r="BR630" s="58">
        <f t="shared" si="1033"/>
        <v>0</v>
      </c>
      <c r="BS630" s="42">
        <f t="shared" si="1033"/>
        <v>0</v>
      </c>
      <c r="BT630" s="58">
        <f t="shared" si="1033"/>
        <v>0</v>
      </c>
      <c r="BU630" s="42">
        <f t="shared" si="1033"/>
        <v>0</v>
      </c>
      <c r="BV630" s="58">
        <f t="shared" si="1033"/>
        <v>0</v>
      </c>
      <c r="BW630" s="42">
        <f t="shared" si="1033"/>
        <v>0</v>
      </c>
      <c r="BX630" s="58">
        <f t="shared" si="1033"/>
        <v>0</v>
      </c>
      <c r="BY630" s="42">
        <f t="shared" si="1033"/>
        <v>0</v>
      </c>
      <c r="BZ630" s="58">
        <f t="shared" si="1033"/>
        <v>0</v>
      </c>
      <c r="CA630" s="42">
        <f t="shared" si="1033"/>
        <v>0</v>
      </c>
      <c r="CB630" s="58">
        <f t="shared" si="1033"/>
        <v>0</v>
      </c>
      <c r="CC630" s="42">
        <f t="shared" si="1033"/>
        <v>0</v>
      </c>
      <c r="CD630" s="58">
        <f t="shared" si="1033"/>
        <v>0</v>
      </c>
      <c r="CE630" s="42">
        <f t="shared" si="1033"/>
        <v>0</v>
      </c>
      <c r="CF630" s="58">
        <f t="shared" si="1033"/>
        <v>0</v>
      </c>
      <c r="CG630" s="42">
        <f t="shared" si="1033"/>
        <v>0</v>
      </c>
      <c r="CH630" s="58">
        <f t="shared" si="1033"/>
        <v>0</v>
      </c>
      <c r="CI630" s="42">
        <f t="shared" si="1033"/>
        <v>0</v>
      </c>
      <c r="CJ630" s="58">
        <f t="shared" si="1033"/>
        <v>0</v>
      </c>
      <c r="CK630" s="42">
        <f t="shared" si="1033"/>
        <v>0</v>
      </c>
      <c r="CL630" s="58">
        <f t="shared" si="1033"/>
        <v>0</v>
      </c>
      <c r="CM630" s="42">
        <f t="shared" si="1033"/>
        <v>0</v>
      </c>
      <c r="CN630" s="58">
        <f t="shared" si="1033"/>
        <v>0</v>
      </c>
      <c r="CO630" s="42">
        <f t="shared" si="1033"/>
        <v>0</v>
      </c>
      <c r="CP630" s="58">
        <f t="shared" si="1033"/>
        <v>0</v>
      </c>
      <c r="CQ630" s="42">
        <f t="shared" si="1033"/>
        <v>0</v>
      </c>
      <c r="CR630" s="58">
        <f t="shared" si="1033"/>
        <v>0</v>
      </c>
      <c r="CS630" s="42">
        <f t="shared" si="1033"/>
        <v>0</v>
      </c>
      <c r="CT630" s="58">
        <f t="shared" si="1033"/>
        <v>0</v>
      </c>
      <c r="CU630" s="42">
        <f t="shared" si="1033"/>
        <v>0</v>
      </c>
      <c r="CV630" s="58">
        <f t="shared" si="1033"/>
        <v>3.1793266546119132</v>
      </c>
      <c r="CW630" s="42">
        <f t="shared" si="1033"/>
        <v>0.66748349799788331</v>
      </c>
      <c r="CX630" s="58">
        <f t="shared" si="1033"/>
        <v>0</v>
      </c>
      <c r="CY630" s="42">
        <f t="shared" si="1033"/>
        <v>0</v>
      </c>
      <c r="CZ630" s="58">
        <f t="shared" si="1033"/>
        <v>0</v>
      </c>
      <c r="DA630" s="42">
        <f t="shared" si="1033"/>
        <v>0</v>
      </c>
      <c r="DB630" s="58">
        <f t="shared" si="1033"/>
        <v>1.2764552393580339E-2</v>
      </c>
      <c r="DC630" s="42">
        <f t="shared" si="1033"/>
        <v>0</v>
      </c>
      <c r="DD630" s="59">
        <f t="shared" si="1033"/>
        <v>0</v>
      </c>
      <c r="DE630" s="3"/>
    </row>
    <row r="631" spans="1:109" x14ac:dyDescent="0.35">
      <c r="A631" s="3"/>
      <c r="B631" s="3" t="s">
        <v>3928</v>
      </c>
      <c r="C631" s="39" t="s">
        <v>609</v>
      </c>
      <c r="D631" s="3" t="s">
        <v>609</v>
      </c>
      <c r="E631" s="52">
        <f t="shared" ref="E631:BP631" si="1034">IF(INDEX($E$8:$CE$86,MATCH($C631,$C$8:$C$86,0),MATCH(E$540,$E$6:$CE$6,0)),E519/INDEX($E$8:$CE$86,MATCH($C631,$C$8:$C$86,0),MATCH(E$540,$E$6:$CE$6,0))*INDEX($E$8:$CE$86,MATCH($C631,$C$8:$C$86,0),MATCH(E$540,$E$6:$CE$6,0)),0)</f>
        <v>0</v>
      </c>
      <c r="F631" s="53">
        <f t="shared" si="1034"/>
        <v>0</v>
      </c>
      <c r="G631" s="53">
        <f t="shared" si="1034"/>
        <v>0</v>
      </c>
      <c r="H631" s="53">
        <f t="shared" si="1034"/>
        <v>0</v>
      </c>
      <c r="I631" s="53">
        <f t="shared" si="1034"/>
        <v>0</v>
      </c>
      <c r="J631" s="54">
        <f t="shared" si="1034"/>
        <v>0</v>
      </c>
      <c r="K631" s="54">
        <f t="shared" si="1034"/>
        <v>0</v>
      </c>
      <c r="L631" s="54">
        <f t="shared" si="1034"/>
        <v>0</v>
      </c>
      <c r="M631" s="54">
        <f t="shared" si="1034"/>
        <v>0</v>
      </c>
      <c r="N631" s="53">
        <f t="shared" si="1034"/>
        <v>0</v>
      </c>
      <c r="O631" s="53">
        <f t="shared" si="1034"/>
        <v>0</v>
      </c>
      <c r="P631" s="53">
        <f t="shared" si="1034"/>
        <v>0</v>
      </c>
      <c r="Q631" s="54">
        <f t="shared" si="1034"/>
        <v>0</v>
      </c>
      <c r="R631" s="54">
        <f t="shared" si="1034"/>
        <v>0</v>
      </c>
      <c r="S631" s="54">
        <f t="shared" si="1034"/>
        <v>0</v>
      </c>
      <c r="T631" s="54">
        <f t="shared" si="1034"/>
        <v>0</v>
      </c>
      <c r="U631" s="53">
        <f t="shared" si="1034"/>
        <v>0</v>
      </c>
      <c r="V631" s="53">
        <f t="shared" si="1034"/>
        <v>0</v>
      </c>
      <c r="W631" s="53">
        <f t="shared" si="1034"/>
        <v>0</v>
      </c>
      <c r="X631" s="58">
        <f t="shared" si="1034"/>
        <v>0</v>
      </c>
      <c r="Y631" s="42">
        <f t="shared" si="1034"/>
        <v>0</v>
      </c>
      <c r="Z631" s="54">
        <f t="shared" si="1034"/>
        <v>0</v>
      </c>
      <c r="AA631" s="54">
        <f t="shared" si="1034"/>
        <v>0</v>
      </c>
      <c r="AB631" s="54">
        <f t="shared" si="1034"/>
        <v>0</v>
      </c>
      <c r="AC631" s="54">
        <f t="shared" si="1034"/>
        <v>0</v>
      </c>
      <c r="AD631" s="53">
        <f t="shared" si="1034"/>
        <v>0</v>
      </c>
      <c r="AE631" s="53">
        <f t="shared" si="1034"/>
        <v>0</v>
      </c>
      <c r="AF631" s="53">
        <f t="shared" si="1034"/>
        <v>0</v>
      </c>
      <c r="AG631" s="53">
        <f t="shared" si="1034"/>
        <v>0</v>
      </c>
      <c r="AH631" s="54">
        <f t="shared" si="1034"/>
        <v>0</v>
      </c>
      <c r="AI631" s="54">
        <f t="shared" si="1034"/>
        <v>0</v>
      </c>
      <c r="AJ631" s="54">
        <f t="shared" si="1034"/>
        <v>0</v>
      </c>
      <c r="AK631" s="54">
        <f t="shared" si="1034"/>
        <v>0</v>
      </c>
      <c r="AL631" s="53">
        <f t="shared" si="1034"/>
        <v>0</v>
      </c>
      <c r="AM631" s="53">
        <f t="shared" si="1034"/>
        <v>0</v>
      </c>
      <c r="AN631" s="53">
        <f t="shared" si="1034"/>
        <v>0</v>
      </c>
      <c r="AO631" s="58">
        <f t="shared" si="1034"/>
        <v>0</v>
      </c>
      <c r="AP631" s="42">
        <f t="shared" si="1034"/>
        <v>0</v>
      </c>
      <c r="AQ631" s="58">
        <f t="shared" si="1034"/>
        <v>0.6836032886027783</v>
      </c>
      <c r="AR631" s="42">
        <f t="shared" si="1034"/>
        <v>0.62657953661295362</v>
      </c>
      <c r="AS631" s="58">
        <f t="shared" si="1034"/>
        <v>1.4575708875203799</v>
      </c>
      <c r="AT631" s="42">
        <f t="shared" si="1034"/>
        <v>0</v>
      </c>
      <c r="AU631" s="58">
        <f t="shared" si="1034"/>
        <v>0</v>
      </c>
      <c r="AV631" s="42">
        <f t="shared" si="1034"/>
        <v>3.8356086919931323E-2</v>
      </c>
      <c r="AW631" s="58">
        <f t="shared" si="1034"/>
        <v>4.8322810898072345E-3</v>
      </c>
      <c r="AX631" s="42">
        <f t="shared" si="1034"/>
        <v>0.12504606280018724</v>
      </c>
      <c r="AY631" s="58">
        <f t="shared" si="1034"/>
        <v>1.1439900850230325</v>
      </c>
      <c r="AZ631" s="42">
        <f t="shared" si="1034"/>
        <v>0</v>
      </c>
      <c r="BA631" s="58">
        <f t="shared" si="1034"/>
        <v>0.86250036702253396</v>
      </c>
      <c r="BB631" s="42">
        <f t="shared" si="1034"/>
        <v>8.7243323855818442E-2</v>
      </c>
      <c r="BC631" s="58">
        <f t="shared" si="1034"/>
        <v>0.24373467401078044</v>
      </c>
      <c r="BD631" s="42">
        <f t="shared" si="1034"/>
        <v>0</v>
      </c>
      <c r="BE631" s="58">
        <f t="shared" si="1034"/>
        <v>1.0946749992188995</v>
      </c>
      <c r="BF631" s="42">
        <f t="shared" si="1034"/>
        <v>0.22414812187804506</v>
      </c>
      <c r="BG631" s="58">
        <f t="shared" si="1034"/>
        <v>0.88052554700795282</v>
      </c>
      <c r="BH631" s="42">
        <f t="shared" si="1034"/>
        <v>0</v>
      </c>
      <c r="BI631" s="58">
        <f t="shared" si="1034"/>
        <v>0.68026365104363407</v>
      </c>
      <c r="BJ631" s="42">
        <f t="shared" si="1034"/>
        <v>0</v>
      </c>
      <c r="BK631" s="58">
        <f t="shared" si="1034"/>
        <v>4.867779430173818E-2</v>
      </c>
      <c r="BL631" s="42">
        <f t="shared" si="1034"/>
        <v>7.505607136743303E-2</v>
      </c>
      <c r="BM631" s="58">
        <f t="shared" si="1034"/>
        <v>3.9704652347300022E-2</v>
      </c>
      <c r="BN631" s="42">
        <f t="shared" si="1034"/>
        <v>0</v>
      </c>
      <c r="BO631" s="58">
        <f t="shared" si="1034"/>
        <v>0.435296025682814</v>
      </c>
      <c r="BP631" s="42">
        <f t="shared" si="1034"/>
        <v>1.0172615342051994E-2</v>
      </c>
      <c r="BQ631" s="58">
        <f t="shared" ref="BQ631:DD631" si="1035">IF(INDEX($E$8:$CE$86,MATCH($C631,$C$8:$C$86,0),MATCH(BQ$540,$E$6:$CE$6,0)),BQ519/INDEX($E$8:$CE$86,MATCH($C631,$C$8:$C$86,0),MATCH(BQ$540,$E$6:$CE$6,0))*INDEX($E$8:$CE$86,MATCH($C631,$C$8:$C$86,0),MATCH(BQ$540,$E$6:$CE$6,0)),0)</f>
        <v>4.464251869780303E-2</v>
      </c>
      <c r="BR631" s="42">
        <f t="shared" si="1035"/>
        <v>0.15543382125245656</v>
      </c>
      <c r="BS631" s="58">
        <f t="shared" si="1035"/>
        <v>9.1054589006326056E-2</v>
      </c>
      <c r="BT631" s="42">
        <f t="shared" si="1035"/>
        <v>2.1812112884749192E-2</v>
      </c>
      <c r="BU631" s="58">
        <f t="shared" si="1035"/>
        <v>0.7200086289012082</v>
      </c>
      <c r="BV631" s="42">
        <f t="shared" si="1035"/>
        <v>0.54792982758687869</v>
      </c>
      <c r="BW631" s="58">
        <f t="shared" si="1035"/>
        <v>0.18944551008471963</v>
      </c>
      <c r="BX631" s="42">
        <f t="shared" si="1035"/>
        <v>4.280855747291076</v>
      </c>
      <c r="BY631" s="58">
        <f t="shared" si="1035"/>
        <v>0</v>
      </c>
      <c r="BZ631" s="42">
        <f t="shared" si="1035"/>
        <v>0.95929045885849307</v>
      </c>
      <c r="CA631" s="58">
        <f t="shared" si="1035"/>
        <v>1.1068468696844878</v>
      </c>
      <c r="CB631" s="42">
        <f t="shared" si="1035"/>
        <v>28.094090190999811</v>
      </c>
      <c r="CC631" s="58">
        <f t="shared" si="1035"/>
        <v>72.175051294145149</v>
      </c>
      <c r="CD631" s="42">
        <f t="shared" si="1035"/>
        <v>3.590150340321931</v>
      </c>
      <c r="CE631" s="58">
        <f t="shared" si="1035"/>
        <v>4.9257777177568622E-2</v>
      </c>
      <c r="CF631" s="42">
        <f t="shared" si="1035"/>
        <v>0.57893003724949066</v>
      </c>
      <c r="CG631" s="58">
        <f t="shared" si="1035"/>
        <v>0</v>
      </c>
      <c r="CH631" s="42">
        <f t="shared" si="1035"/>
        <v>11.833649005810045</v>
      </c>
      <c r="CI631" s="58">
        <f t="shared" si="1035"/>
        <v>0.23332385018277454</v>
      </c>
      <c r="CJ631" s="42">
        <f t="shared" si="1035"/>
        <v>6.3017373032338577</v>
      </c>
      <c r="CK631" s="58">
        <f t="shared" si="1035"/>
        <v>1.1225197760512813</v>
      </c>
      <c r="CL631" s="42">
        <f t="shared" si="1035"/>
        <v>15.130216508034151</v>
      </c>
      <c r="CM631" s="58">
        <f t="shared" si="1035"/>
        <v>0</v>
      </c>
      <c r="CN631" s="42">
        <f t="shared" si="1035"/>
        <v>2.362796891159999E-3</v>
      </c>
      <c r="CO631" s="58">
        <f t="shared" si="1035"/>
        <v>0</v>
      </c>
      <c r="CP631" s="42">
        <f t="shared" si="1035"/>
        <v>1.4819498782151055</v>
      </c>
      <c r="CQ631" s="58">
        <f t="shared" si="1035"/>
        <v>1.1223281823617881</v>
      </c>
      <c r="CR631" s="42">
        <f t="shared" si="1035"/>
        <v>0.17458446997985358</v>
      </c>
      <c r="CS631" s="58">
        <f t="shared" si="1035"/>
        <v>0.38692701839074239</v>
      </c>
      <c r="CT631" s="42">
        <f t="shared" si="1035"/>
        <v>0.64691704954416329</v>
      </c>
      <c r="CU631" s="58">
        <f t="shared" si="1035"/>
        <v>1.1914425365628432</v>
      </c>
      <c r="CV631" s="42">
        <f t="shared" si="1035"/>
        <v>12.633473468113962</v>
      </c>
      <c r="CW631" s="58">
        <f t="shared" si="1035"/>
        <v>0.13999468306074331</v>
      </c>
      <c r="CX631" s="42">
        <f t="shared" si="1035"/>
        <v>0.69993905144768187</v>
      </c>
      <c r="CY631" s="58">
        <f t="shared" si="1035"/>
        <v>3.679126579971455</v>
      </c>
      <c r="CZ631" s="42">
        <f t="shared" si="1035"/>
        <v>1.3426409778770154</v>
      </c>
      <c r="DA631" s="58">
        <f t="shared" si="1035"/>
        <v>1.006843512064574</v>
      </c>
      <c r="DB631" s="42">
        <f t="shared" si="1035"/>
        <v>10.118691109880968</v>
      </c>
      <c r="DC631" s="58">
        <f t="shared" si="1035"/>
        <v>0</v>
      </c>
      <c r="DD631" s="60">
        <f t="shared" si="1035"/>
        <v>0</v>
      </c>
      <c r="DE631" s="3"/>
    </row>
    <row r="632" spans="1:109" x14ac:dyDescent="0.35">
      <c r="A632" s="3"/>
      <c r="B632" s="3" t="s">
        <v>3929</v>
      </c>
      <c r="C632" s="39" t="s">
        <v>610</v>
      </c>
      <c r="D632" s="3" t="s">
        <v>610</v>
      </c>
      <c r="E632" s="56">
        <f t="shared" ref="E632:BP632" si="1036">IF(INDEX($E$8:$CE$86,MATCH($C632,$C$8:$C$86,0),MATCH(E$540,$E$6:$CE$6,0)),E520/INDEX($E$8:$CE$86,MATCH($C632,$C$8:$C$86,0),MATCH(E$540,$E$6:$CE$6,0))*INDEX($E$8:$CE$86,MATCH($C632,$C$8:$C$86,0),MATCH(E$540,$E$6:$CE$6,0)),0)</f>
        <v>0</v>
      </c>
      <c r="F632" s="54">
        <f t="shared" si="1036"/>
        <v>0</v>
      </c>
      <c r="G632" s="54">
        <f t="shared" si="1036"/>
        <v>0</v>
      </c>
      <c r="H632" s="54">
        <f t="shared" si="1036"/>
        <v>0</v>
      </c>
      <c r="I632" s="54">
        <f t="shared" si="1036"/>
        <v>0</v>
      </c>
      <c r="J632" s="53">
        <f t="shared" si="1036"/>
        <v>0</v>
      </c>
      <c r="K632" s="53">
        <f t="shared" si="1036"/>
        <v>0</v>
      </c>
      <c r="L632" s="53">
        <f t="shared" si="1036"/>
        <v>0</v>
      </c>
      <c r="M632" s="53">
        <f t="shared" si="1036"/>
        <v>0</v>
      </c>
      <c r="N632" s="54">
        <f t="shared" si="1036"/>
        <v>0</v>
      </c>
      <c r="O632" s="54">
        <f t="shared" si="1036"/>
        <v>0</v>
      </c>
      <c r="P632" s="54">
        <f t="shared" si="1036"/>
        <v>0</v>
      </c>
      <c r="Q632" s="53">
        <f t="shared" si="1036"/>
        <v>0</v>
      </c>
      <c r="R632" s="53">
        <f t="shared" si="1036"/>
        <v>0</v>
      </c>
      <c r="S632" s="53">
        <f t="shared" si="1036"/>
        <v>0</v>
      </c>
      <c r="T632" s="53">
        <f t="shared" si="1036"/>
        <v>0</v>
      </c>
      <c r="U632" s="54">
        <f t="shared" si="1036"/>
        <v>0</v>
      </c>
      <c r="V632" s="54">
        <f t="shared" si="1036"/>
        <v>0</v>
      </c>
      <c r="W632" s="54">
        <f t="shared" si="1036"/>
        <v>0</v>
      </c>
      <c r="X632" s="42">
        <f t="shared" si="1036"/>
        <v>0</v>
      </c>
      <c r="Y632" s="58">
        <f t="shared" si="1036"/>
        <v>0</v>
      </c>
      <c r="Z632" s="53">
        <f t="shared" si="1036"/>
        <v>0</v>
      </c>
      <c r="AA632" s="53">
        <f t="shared" si="1036"/>
        <v>0</v>
      </c>
      <c r="AB632" s="53">
        <f t="shared" si="1036"/>
        <v>0</v>
      </c>
      <c r="AC632" s="53">
        <f t="shared" si="1036"/>
        <v>0</v>
      </c>
      <c r="AD632" s="54">
        <f t="shared" si="1036"/>
        <v>0</v>
      </c>
      <c r="AE632" s="54">
        <f t="shared" si="1036"/>
        <v>0</v>
      </c>
      <c r="AF632" s="54">
        <f t="shared" si="1036"/>
        <v>0</v>
      </c>
      <c r="AG632" s="54">
        <f t="shared" si="1036"/>
        <v>0</v>
      </c>
      <c r="AH632" s="53">
        <f t="shared" si="1036"/>
        <v>0</v>
      </c>
      <c r="AI632" s="53">
        <f t="shared" si="1036"/>
        <v>0</v>
      </c>
      <c r="AJ632" s="53">
        <f t="shared" si="1036"/>
        <v>0</v>
      </c>
      <c r="AK632" s="53">
        <f t="shared" si="1036"/>
        <v>0</v>
      </c>
      <c r="AL632" s="54">
        <f t="shared" si="1036"/>
        <v>0</v>
      </c>
      <c r="AM632" s="54">
        <f t="shared" si="1036"/>
        <v>0</v>
      </c>
      <c r="AN632" s="54">
        <f t="shared" si="1036"/>
        <v>0</v>
      </c>
      <c r="AO632" s="42">
        <f t="shared" si="1036"/>
        <v>0</v>
      </c>
      <c r="AP632" s="58">
        <f t="shared" si="1036"/>
        <v>0</v>
      </c>
      <c r="AQ632" s="42">
        <f t="shared" si="1036"/>
        <v>3.425980969414216</v>
      </c>
      <c r="AR632" s="58">
        <f t="shared" si="1036"/>
        <v>1.6279641834089528E-2</v>
      </c>
      <c r="AS632" s="42">
        <f t="shared" si="1036"/>
        <v>7.7269211907063387E-2</v>
      </c>
      <c r="AT632" s="58">
        <f t="shared" si="1036"/>
        <v>0</v>
      </c>
      <c r="AU632" s="42">
        <f t="shared" si="1036"/>
        <v>5.3222412235079529E-2</v>
      </c>
      <c r="AV632" s="58">
        <f t="shared" si="1036"/>
        <v>5.1076551431664202E-2</v>
      </c>
      <c r="AW632" s="42">
        <f t="shared" si="1036"/>
        <v>5.2844344776945607E-2</v>
      </c>
      <c r="AX632" s="58">
        <f t="shared" si="1036"/>
        <v>0.58727042381239769</v>
      </c>
      <c r="AY632" s="42">
        <f t="shared" si="1036"/>
        <v>0.90639841742013105</v>
      </c>
      <c r="AZ632" s="58">
        <f t="shared" si="1036"/>
        <v>0</v>
      </c>
      <c r="BA632" s="42">
        <f t="shared" si="1036"/>
        <v>0.91724912013216753</v>
      </c>
      <c r="BB632" s="58">
        <f t="shared" si="1036"/>
        <v>1.2581462790089228</v>
      </c>
      <c r="BC632" s="42">
        <f t="shared" si="1036"/>
        <v>0.80604155374117792</v>
      </c>
      <c r="BD632" s="58">
        <f t="shared" si="1036"/>
        <v>1.4619785710642253E-2</v>
      </c>
      <c r="BE632" s="42">
        <f t="shared" si="1036"/>
        <v>0.20298461977110904</v>
      </c>
      <c r="BF632" s="58">
        <f t="shared" si="1036"/>
        <v>0.10695125512936497</v>
      </c>
      <c r="BG632" s="42">
        <f t="shared" si="1036"/>
        <v>0.32016443423779573</v>
      </c>
      <c r="BH632" s="58">
        <f t="shared" si="1036"/>
        <v>4.408847956205126E-3</v>
      </c>
      <c r="BI632" s="42">
        <f t="shared" si="1036"/>
        <v>0.99744245832384482</v>
      </c>
      <c r="BJ632" s="58">
        <f t="shared" si="1036"/>
        <v>0.39393976121899082</v>
      </c>
      <c r="BK632" s="42">
        <f t="shared" si="1036"/>
        <v>0.23235155433187579</v>
      </c>
      <c r="BL632" s="58">
        <f t="shared" si="1036"/>
        <v>0.43270596924304883</v>
      </c>
      <c r="BM632" s="42">
        <f t="shared" si="1036"/>
        <v>0.40715314823019194</v>
      </c>
      <c r="BN632" s="58">
        <f t="shared" si="1036"/>
        <v>0.47681287903936326</v>
      </c>
      <c r="BO632" s="42">
        <f t="shared" si="1036"/>
        <v>0.39286465256061637</v>
      </c>
      <c r="BP632" s="58">
        <f t="shared" si="1036"/>
        <v>5.481314720970424E-2</v>
      </c>
      <c r="BQ632" s="42">
        <f t="shared" ref="BQ632:DD632" si="1037">IF(INDEX($E$8:$CE$86,MATCH($C632,$C$8:$C$86,0),MATCH(BQ$540,$E$6:$CE$6,0)),BQ520/INDEX($E$8:$CE$86,MATCH($C632,$C$8:$C$86,0),MATCH(BQ$540,$E$6:$CE$6,0))*INDEX($E$8:$CE$86,MATCH($C632,$C$8:$C$86,0),MATCH(BQ$540,$E$6:$CE$6,0)),0)</f>
        <v>0.17588033900878042</v>
      </c>
      <c r="BR632" s="58">
        <f t="shared" si="1037"/>
        <v>3.6493713337256622E-2</v>
      </c>
      <c r="BS632" s="42">
        <f t="shared" si="1037"/>
        <v>0</v>
      </c>
      <c r="BT632" s="58">
        <f t="shared" si="1037"/>
        <v>2.0508498910829249E-2</v>
      </c>
      <c r="BU632" s="42">
        <f t="shared" si="1037"/>
        <v>1.1737901693146808</v>
      </c>
      <c r="BV632" s="58">
        <f t="shared" si="1037"/>
        <v>0.64240712016051471</v>
      </c>
      <c r="BW632" s="42">
        <f t="shared" si="1037"/>
        <v>6.7403513132424556E-2</v>
      </c>
      <c r="BX632" s="58">
        <f t="shared" si="1037"/>
        <v>10.500896318182503</v>
      </c>
      <c r="BY632" s="42">
        <f t="shared" si="1037"/>
        <v>0</v>
      </c>
      <c r="BZ632" s="58">
        <f t="shared" si="1037"/>
        <v>0.98761176589471333</v>
      </c>
      <c r="CA632" s="42">
        <f t="shared" si="1037"/>
        <v>0.68283895455425525</v>
      </c>
      <c r="CB632" s="58">
        <f t="shared" si="1037"/>
        <v>8.5819630922518293</v>
      </c>
      <c r="CC632" s="42">
        <f t="shared" si="1037"/>
        <v>6.6902457408583178</v>
      </c>
      <c r="CD632" s="58">
        <f t="shared" si="1037"/>
        <v>1.4198245768074631</v>
      </c>
      <c r="CE632" s="42">
        <f t="shared" si="1037"/>
        <v>1.0387395793908309</v>
      </c>
      <c r="CF632" s="58">
        <f t="shared" si="1037"/>
        <v>2.1549916308804162</v>
      </c>
      <c r="CG632" s="42">
        <f t="shared" si="1037"/>
        <v>0.19610665156748777</v>
      </c>
      <c r="CH632" s="58">
        <f t="shared" si="1037"/>
        <v>2.4494685578085882</v>
      </c>
      <c r="CI632" s="42">
        <f t="shared" si="1037"/>
        <v>2.3798046110152775</v>
      </c>
      <c r="CJ632" s="58">
        <f t="shared" si="1037"/>
        <v>12.284430576463121</v>
      </c>
      <c r="CK632" s="42">
        <f t="shared" si="1037"/>
        <v>0.45731255750601529</v>
      </c>
      <c r="CL632" s="58">
        <f t="shared" si="1037"/>
        <v>4.782228884274379</v>
      </c>
      <c r="CM632" s="42">
        <f t="shared" si="1037"/>
        <v>0.76715417004028974</v>
      </c>
      <c r="CN632" s="58">
        <f t="shared" si="1037"/>
        <v>1.270372083500964E-2</v>
      </c>
      <c r="CO632" s="42">
        <f t="shared" si="1037"/>
        <v>0</v>
      </c>
      <c r="CP632" s="58">
        <f t="shared" si="1037"/>
        <v>1.5439138006522199</v>
      </c>
      <c r="CQ632" s="42">
        <f t="shared" si="1037"/>
        <v>0.56072600955352936</v>
      </c>
      <c r="CR632" s="58">
        <f t="shared" si="1037"/>
        <v>0.21588156110869516</v>
      </c>
      <c r="CS632" s="42">
        <f t="shared" si="1037"/>
        <v>1.3344449542024071</v>
      </c>
      <c r="CT632" s="58">
        <f t="shared" si="1037"/>
        <v>0.28167757209648686</v>
      </c>
      <c r="CU632" s="42">
        <f t="shared" si="1037"/>
        <v>2.2076928509277032</v>
      </c>
      <c r="CV632" s="58">
        <f t="shared" si="1037"/>
        <v>3.1729669884483664</v>
      </c>
      <c r="CW632" s="42">
        <f t="shared" si="1037"/>
        <v>0.98541603810134393</v>
      </c>
      <c r="CX632" s="58">
        <f t="shared" si="1037"/>
        <v>1.0726638807177029</v>
      </c>
      <c r="CY632" s="42">
        <f t="shared" si="1037"/>
        <v>5.2508334637990268</v>
      </c>
      <c r="CZ632" s="58">
        <f t="shared" si="1037"/>
        <v>0.2640036017952781</v>
      </c>
      <c r="DA632" s="42">
        <f t="shared" si="1037"/>
        <v>0.45727154019049404</v>
      </c>
      <c r="DB632" s="58">
        <f t="shared" si="1037"/>
        <v>6.1143255681914779</v>
      </c>
      <c r="DC632" s="42">
        <f t="shared" si="1037"/>
        <v>0</v>
      </c>
      <c r="DD632" s="59">
        <f t="shared" si="1037"/>
        <v>0</v>
      </c>
      <c r="DE632" s="3"/>
    </row>
    <row r="633" spans="1:109" x14ac:dyDescent="0.35">
      <c r="A633" s="3"/>
      <c r="B633" s="3" t="s">
        <v>3930</v>
      </c>
      <c r="C633" s="39" t="s">
        <v>611</v>
      </c>
      <c r="D633" s="3" t="s">
        <v>611</v>
      </c>
      <c r="E633" s="52">
        <f t="shared" ref="E633:BP633" si="1038">IF(INDEX($E$8:$CE$86,MATCH($C633,$C$8:$C$86,0),MATCH(E$540,$E$6:$CE$6,0)),E521/INDEX($E$8:$CE$86,MATCH($C633,$C$8:$C$86,0),MATCH(E$540,$E$6:$CE$6,0))*INDEX($E$8:$CE$86,MATCH($C633,$C$8:$C$86,0),MATCH(E$540,$E$6:$CE$6,0)),0)</f>
        <v>0</v>
      </c>
      <c r="F633" s="53">
        <f t="shared" si="1038"/>
        <v>0</v>
      </c>
      <c r="G633" s="53">
        <f t="shared" si="1038"/>
        <v>0</v>
      </c>
      <c r="H633" s="53">
        <f t="shared" si="1038"/>
        <v>0</v>
      </c>
      <c r="I633" s="53">
        <f t="shared" si="1038"/>
        <v>0</v>
      </c>
      <c r="J633" s="54">
        <f t="shared" si="1038"/>
        <v>0</v>
      </c>
      <c r="K633" s="54">
        <f t="shared" si="1038"/>
        <v>0</v>
      </c>
      <c r="L633" s="54">
        <f t="shared" si="1038"/>
        <v>0</v>
      </c>
      <c r="M633" s="54">
        <f t="shared" si="1038"/>
        <v>0</v>
      </c>
      <c r="N633" s="53">
        <f t="shared" si="1038"/>
        <v>0</v>
      </c>
      <c r="O633" s="53">
        <f t="shared" si="1038"/>
        <v>0</v>
      </c>
      <c r="P633" s="53">
        <f t="shared" si="1038"/>
        <v>0</v>
      </c>
      <c r="Q633" s="54">
        <f t="shared" si="1038"/>
        <v>0</v>
      </c>
      <c r="R633" s="54">
        <f t="shared" si="1038"/>
        <v>0</v>
      </c>
      <c r="S633" s="54">
        <f t="shared" si="1038"/>
        <v>0</v>
      </c>
      <c r="T633" s="54">
        <f t="shared" si="1038"/>
        <v>0</v>
      </c>
      <c r="U633" s="53">
        <f t="shared" si="1038"/>
        <v>0</v>
      </c>
      <c r="V633" s="53">
        <f t="shared" si="1038"/>
        <v>0</v>
      </c>
      <c r="W633" s="53">
        <f t="shared" si="1038"/>
        <v>0</v>
      </c>
      <c r="X633" s="58">
        <f t="shared" si="1038"/>
        <v>0</v>
      </c>
      <c r="Y633" s="42">
        <f t="shared" si="1038"/>
        <v>0</v>
      </c>
      <c r="Z633" s="54">
        <f t="shared" si="1038"/>
        <v>0</v>
      </c>
      <c r="AA633" s="54">
        <f t="shared" si="1038"/>
        <v>0</v>
      </c>
      <c r="AB633" s="54">
        <f t="shared" si="1038"/>
        <v>0</v>
      </c>
      <c r="AC633" s="54">
        <f t="shared" si="1038"/>
        <v>0</v>
      </c>
      <c r="AD633" s="53">
        <f t="shared" si="1038"/>
        <v>0</v>
      </c>
      <c r="AE633" s="53">
        <f t="shared" si="1038"/>
        <v>0</v>
      </c>
      <c r="AF633" s="53">
        <f t="shared" si="1038"/>
        <v>0</v>
      </c>
      <c r="AG633" s="53">
        <f t="shared" si="1038"/>
        <v>0</v>
      </c>
      <c r="AH633" s="54">
        <f t="shared" si="1038"/>
        <v>0</v>
      </c>
      <c r="AI633" s="54">
        <f t="shared" si="1038"/>
        <v>0</v>
      </c>
      <c r="AJ633" s="54">
        <f t="shared" si="1038"/>
        <v>0</v>
      </c>
      <c r="AK633" s="54">
        <f t="shared" si="1038"/>
        <v>0</v>
      </c>
      <c r="AL633" s="53">
        <f t="shared" si="1038"/>
        <v>0</v>
      </c>
      <c r="AM633" s="53">
        <f t="shared" si="1038"/>
        <v>0</v>
      </c>
      <c r="AN633" s="53">
        <f t="shared" si="1038"/>
        <v>0</v>
      </c>
      <c r="AO633" s="58">
        <f t="shared" si="1038"/>
        <v>0</v>
      </c>
      <c r="AP633" s="42">
        <f t="shared" si="1038"/>
        <v>0</v>
      </c>
      <c r="AQ633" s="58">
        <f t="shared" si="1038"/>
        <v>0</v>
      </c>
      <c r="AR633" s="42">
        <f t="shared" si="1038"/>
        <v>0</v>
      </c>
      <c r="AS633" s="58">
        <f t="shared" si="1038"/>
        <v>0</v>
      </c>
      <c r="AT633" s="42">
        <f t="shared" si="1038"/>
        <v>0</v>
      </c>
      <c r="AU633" s="58">
        <f t="shared" si="1038"/>
        <v>0</v>
      </c>
      <c r="AV633" s="42">
        <f t="shared" si="1038"/>
        <v>0</v>
      </c>
      <c r="AW633" s="58">
        <f t="shared" si="1038"/>
        <v>0</v>
      </c>
      <c r="AX633" s="42">
        <f t="shared" si="1038"/>
        <v>0</v>
      </c>
      <c r="AY633" s="58">
        <f t="shared" si="1038"/>
        <v>0</v>
      </c>
      <c r="AZ633" s="42">
        <f t="shared" si="1038"/>
        <v>0</v>
      </c>
      <c r="BA633" s="58">
        <f t="shared" si="1038"/>
        <v>0</v>
      </c>
      <c r="BB633" s="42">
        <f t="shared" si="1038"/>
        <v>0</v>
      </c>
      <c r="BC633" s="58">
        <f t="shared" si="1038"/>
        <v>0</v>
      </c>
      <c r="BD633" s="42">
        <f t="shared" si="1038"/>
        <v>0</v>
      </c>
      <c r="BE633" s="58">
        <f t="shared" si="1038"/>
        <v>0</v>
      </c>
      <c r="BF633" s="42">
        <f t="shared" si="1038"/>
        <v>0</v>
      </c>
      <c r="BG633" s="58">
        <f t="shared" si="1038"/>
        <v>0</v>
      </c>
      <c r="BH633" s="42">
        <f t="shared" si="1038"/>
        <v>0</v>
      </c>
      <c r="BI633" s="58">
        <f t="shared" si="1038"/>
        <v>0</v>
      </c>
      <c r="BJ633" s="42">
        <f t="shared" si="1038"/>
        <v>0</v>
      </c>
      <c r="BK633" s="58">
        <f t="shared" si="1038"/>
        <v>0</v>
      </c>
      <c r="BL633" s="42">
        <f t="shared" si="1038"/>
        <v>0</v>
      </c>
      <c r="BM633" s="58">
        <f t="shared" si="1038"/>
        <v>0</v>
      </c>
      <c r="BN633" s="42">
        <f t="shared" si="1038"/>
        <v>0</v>
      </c>
      <c r="BO633" s="58">
        <f t="shared" si="1038"/>
        <v>0</v>
      </c>
      <c r="BP633" s="42">
        <f t="shared" si="1038"/>
        <v>0</v>
      </c>
      <c r="BQ633" s="58">
        <f t="shared" ref="BQ633:DD633" si="1039">IF(INDEX($E$8:$CE$86,MATCH($C633,$C$8:$C$86,0),MATCH(BQ$540,$E$6:$CE$6,0)),BQ521/INDEX($E$8:$CE$86,MATCH($C633,$C$8:$C$86,0),MATCH(BQ$540,$E$6:$CE$6,0))*INDEX($E$8:$CE$86,MATCH($C633,$C$8:$C$86,0),MATCH(BQ$540,$E$6:$CE$6,0)),0)</f>
        <v>0</v>
      </c>
      <c r="BR633" s="42">
        <f t="shared" si="1039"/>
        <v>0</v>
      </c>
      <c r="BS633" s="58">
        <f t="shared" si="1039"/>
        <v>0</v>
      </c>
      <c r="BT633" s="42">
        <f t="shared" si="1039"/>
        <v>0</v>
      </c>
      <c r="BU633" s="58">
        <f t="shared" si="1039"/>
        <v>0</v>
      </c>
      <c r="BV633" s="42">
        <f t="shared" si="1039"/>
        <v>0</v>
      </c>
      <c r="BW633" s="58">
        <f t="shared" si="1039"/>
        <v>0</v>
      </c>
      <c r="BX633" s="42">
        <f t="shared" si="1039"/>
        <v>63.730360059542008</v>
      </c>
      <c r="BY633" s="58">
        <f t="shared" si="1039"/>
        <v>0</v>
      </c>
      <c r="BZ633" s="42">
        <f t="shared" si="1039"/>
        <v>0</v>
      </c>
      <c r="CA633" s="58">
        <f t="shared" si="1039"/>
        <v>0</v>
      </c>
      <c r="CB633" s="42">
        <f t="shared" si="1039"/>
        <v>0</v>
      </c>
      <c r="CC633" s="58">
        <f t="shared" si="1039"/>
        <v>0</v>
      </c>
      <c r="CD633" s="42">
        <f t="shared" si="1039"/>
        <v>0</v>
      </c>
      <c r="CE633" s="58">
        <f t="shared" si="1039"/>
        <v>0</v>
      </c>
      <c r="CF633" s="42">
        <f t="shared" si="1039"/>
        <v>0</v>
      </c>
      <c r="CG633" s="58">
        <f t="shared" si="1039"/>
        <v>0</v>
      </c>
      <c r="CH633" s="42">
        <f t="shared" si="1039"/>
        <v>0</v>
      </c>
      <c r="CI633" s="58">
        <f t="shared" si="1039"/>
        <v>0</v>
      </c>
      <c r="CJ633" s="42">
        <f t="shared" si="1039"/>
        <v>0</v>
      </c>
      <c r="CK633" s="58">
        <f t="shared" si="1039"/>
        <v>0</v>
      </c>
      <c r="CL633" s="42">
        <f t="shared" si="1039"/>
        <v>0</v>
      </c>
      <c r="CM633" s="58">
        <f t="shared" si="1039"/>
        <v>0</v>
      </c>
      <c r="CN633" s="42">
        <f t="shared" si="1039"/>
        <v>0</v>
      </c>
      <c r="CO633" s="58">
        <f t="shared" si="1039"/>
        <v>0</v>
      </c>
      <c r="CP633" s="42">
        <f t="shared" si="1039"/>
        <v>0</v>
      </c>
      <c r="CQ633" s="58">
        <f t="shared" si="1039"/>
        <v>0</v>
      </c>
      <c r="CR633" s="42">
        <f t="shared" si="1039"/>
        <v>0</v>
      </c>
      <c r="CS633" s="58">
        <f t="shared" si="1039"/>
        <v>0</v>
      </c>
      <c r="CT633" s="42">
        <f t="shared" si="1039"/>
        <v>0</v>
      </c>
      <c r="CU633" s="58">
        <f t="shared" si="1039"/>
        <v>0</v>
      </c>
      <c r="CV633" s="42">
        <f t="shared" si="1039"/>
        <v>0</v>
      </c>
      <c r="CW633" s="58">
        <f t="shared" si="1039"/>
        <v>0</v>
      </c>
      <c r="CX633" s="42">
        <f t="shared" si="1039"/>
        <v>0</v>
      </c>
      <c r="CY633" s="58">
        <f t="shared" si="1039"/>
        <v>0</v>
      </c>
      <c r="CZ633" s="42">
        <f t="shared" si="1039"/>
        <v>0</v>
      </c>
      <c r="DA633" s="58">
        <f t="shared" si="1039"/>
        <v>0</v>
      </c>
      <c r="DB633" s="42">
        <f t="shared" si="1039"/>
        <v>0</v>
      </c>
      <c r="DC633" s="58">
        <f t="shared" si="1039"/>
        <v>0</v>
      </c>
      <c r="DD633" s="60">
        <f t="shared" si="1039"/>
        <v>0</v>
      </c>
      <c r="DE633" s="3"/>
    </row>
    <row r="634" spans="1:109" x14ac:dyDescent="0.35">
      <c r="A634" s="3"/>
      <c r="B634" s="3" t="s">
        <v>3931</v>
      </c>
      <c r="C634" s="39" t="s">
        <v>612</v>
      </c>
      <c r="D634" s="3" t="s">
        <v>612</v>
      </c>
      <c r="E634" s="56">
        <f t="shared" ref="E634:BP634" si="1040">IF(INDEX($E$8:$CE$86,MATCH($C634,$C$8:$C$86,0),MATCH(E$540,$E$6:$CE$6,0)),E522/INDEX($E$8:$CE$86,MATCH($C634,$C$8:$C$86,0),MATCH(E$540,$E$6:$CE$6,0))*INDEX($E$8:$CE$86,MATCH($C634,$C$8:$C$86,0),MATCH(E$540,$E$6:$CE$6,0)),0)</f>
        <v>0</v>
      </c>
      <c r="F634" s="54">
        <f t="shared" si="1040"/>
        <v>0</v>
      </c>
      <c r="G634" s="54">
        <f t="shared" si="1040"/>
        <v>0</v>
      </c>
      <c r="H634" s="54">
        <f t="shared" si="1040"/>
        <v>0</v>
      </c>
      <c r="I634" s="54">
        <f t="shared" si="1040"/>
        <v>0</v>
      </c>
      <c r="J634" s="53">
        <f t="shared" si="1040"/>
        <v>0</v>
      </c>
      <c r="K634" s="53">
        <f t="shared" si="1040"/>
        <v>0</v>
      </c>
      <c r="L634" s="53">
        <f t="shared" si="1040"/>
        <v>0</v>
      </c>
      <c r="M634" s="53">
        <f t="shared" si="1040"/>
        <v>0</v>
      </c>
      <c r="N634" s="54">
        <f t="shared" si="1040"/>
        <v>0</v>
      </c>
      <c r="O634" s="54">
        <f t="shared" si="1040"/>
        <v>0</v>
      </c>
      <c r="P634" s="54">
        <f t="shared" si="1040"/>
        <v>0</v>
      </c>
      <c r="Q634" s="53">
        <f t="shared" si="1040"/>
        <v>0</v>
      </c>
      <c r="R634" s="53">
        <f t="shared" si="1040"/>
        <v>0</v>
      </c>
      <c r="S634" s="53">
        <f t="shared" si="1040"/>
        <v>0</v>
      </c>
      <c r="T634" s="53">
        <f t="shared" si="1040"/>
        <v>0</v>
      </c>
      <c r="U634" s="54">
        <f t="shared" si="1040"/>
        <v>0</v>
      </c>
      <c r="V634" s="54">
        <f t="shared" si="1040"/>
        <v>0</v>
      </c>
      <c r="W634" s="54">
        <f t="shared" si="1040"/>
        <v>0</v>
      </c>
      <c r="X634" s="42">
        <f t="shared" si="1040"/>
        <v>0</v>
      </c>
      <c r="Y634" s="58">
        <f t="shared" si="1040"/>
        <v>0</v>
      </c>
      <c r="Z634" s="53">
        <f t="shared" si="1040"/>
        <v>0</v>
      </c>
      <c r="AA634" s="53">
        <f t="shared" si="1040"/>
        <v>0</v>
      </c>
      <c r="AB634" s="53">
        <f t="shared" si="1040"/>
        <v>0</v>
      </c>
      <c r="AC634" s="53">
        <f t="shared" si="1040"/>
        <v>0</v>
      </c>
      <c r="AD634" s="54">
        <f t="shared" si="1040"/>
        <v>0.13554132400399421</v>
      </c>
      <c r="AE634" s="54">
        <f t="shared" si="1040"/>
        <v>4.9388513997668651E-2</v>
      </c>
      <c r="AF634" s="54">
        <f t="shared" si="1040"/>
        <v>2.1485416225903296E-2</v>
      </c>
      <c r="AG634" s="54">
        <f t="shared" si="1040"/>
        <v>3.8322932138323798E-3</v>
      </c>
      <c r="AH634" s="53">
        <f t="shared" si="1040"/>
        <v>0.25747180848725909</v>
      </c>
      <c r="AI634" s="53">
        <f t="shared" si="1040"/>
        <v>0.11148165109680436</v>
      </c>
      <c r="AJ634" s="53">
        <f t="shared" si="1040"/>
        <v>4.0177908470575953E-3</v>
      </c>
      <c r="AK634" s="53">
        <f t="shared" si="1040"/>
        <v>2.7211723822595828E-2</v>
      </c>
      <c r="AL634" s="54">
        <f t="shared" si="1040"/>
        <v>0</v>
      </c>
      <c r="AM634" s="54">
        <f t="shared" si="1040"/>
        <v>0</v>
      </c>
      <c r="AN634" s="54">
        <f t="shared" si="1040"/>
        <v>0</v>
      </c>
      <c r="AO634" s="42">
        <f t="shared" si="1040"/>
        <v>0</v>
      </c>
      <c r="AP634" s="58">
        <f t="shared" si="1040"/>
        <v>0</v>
      </c>
      <c r="AQ634" s="42">
        <f t="shared" si="1040"/>
        <v>0.15486805246828489</v>
      </c>
      <c r="AR634" s="58">
        <f t="shared" si="1040"/>
        <v>0</v>
      </c>
      <c r="AS634" s="42">
        <f t="shared" si="1040"/>
        <v>0</v>
      </c>
      <c r="AT634" s="58">
        <f t="shared" si="1040"/>
        <v>0</v>
      </c>
      <c r="AU634" s="42">
        <f t="shared" si="1040"/>
        <v>5.149246415807994E-2</v>
      </c>
      <c r="AV634" s="58">
        <f t="shared" si="1040"/>
        <v>5.5233745594274698E-3</v>
      </c>
      <c r="AW634" s="42">
        <f t="shared" si="1040"/>
        <v>2.1042687206589642E-3</v>
      </c>
      <c r="AX634" s="58">
        <f t="shared" si="1040"/>
        <v>0.51372756867689739</v>
      </c>
      <c r="AY634" s="42">
        <f t="shared" si="1040"/>
        <v>0.18284937816721736</v>
      </c>
      <c r="AZ634" s="58">
        <f t="shared" si="1040"/>
        <v>0</v>
      </c>
      <c r="BA634" s="42">
        <f t="shared" si="1040"/>
        <v>0.72755213773107608</v>
      </c>
      <c r="BB634" s="58">
        <f t="shared" si="1040"/>
        <v>3.112304523383647</v>
      </c>
      <c r="BC634" s="42">
        <f t="shared" si="1040"/>
        <v>1.9543684854079466E-3</v>
      </c>
      <c r="BD634" s="58">
        <f t="shared" si="1040"/>
        <v>0</v>
      </c>
      <c r="BE634" s="42">
        <f t="shared" si="1040"/>
        <v>8.8606119961622917E-2</v>
      </c>
      <c r="BF634" s="58">
        <f t="shared" si="1040"/>
        <v>0.17439448462338716</v>
      </c>
      <c r="BG634" s="42">
        <f t="shared" si="1040"/>
        <v>0.3479450166771253</v>
      </c>
      <c r="BH634" s="58">
        <f t="shared" si="1040"/>
        <v>0</v>
      </c>
      <c r="BI634" s="42">
        <f t="shared" si="1040"/>
        <v>1.1753094421425321</v>
      </c>
      <c r="BJ634" s="58">
        <f t="shared" si="1040"/>
        <v>9.1947127922092173E-3</v>
      </c>
      <c r="BK634" s="42">
        <f t="shared" si="1040"/>
        <v>4.7450456395376144E-2</v>
      </c>
      <c r="BL634" s="58">
        <f t="shared" si="1040"/>
        <v>0.290306927494068</v>
      </c>
      <c r="BM634" s="42">
        <f t="shared" si="1040"/>
        <v>0.55641453961935028</v>
      </c>
      <c r="BN634" s="58">
        <f t="shared" si="1040"/>
        <v>7.4679601079870067E-2</v>
      </c>
      <c r="BO634" s="42">
        <f t="shared" si="1040"/>
        <v>0.48639564876254915</v>
      </c>
      <c r="BP634" s="58">
        <f t="shared" si="1040"/>
        <v>0.23467882175149335</v>
      </c>
      <c r="BQ634" s="42">
        <f t="shared" ref="BQ634:DD634" si="1041">IF(INDEX($E$8:$CE$86,MATCH($C634,$C$8:$C$86,0),MATCH(BQ$540,$E$6:$CE$6,0)),BQ522/INDEX($E$8:$CE$86,MATCH($C634,$C$8:$C$86,0),MATCH(BQ$540,$E$6:$CE$6,0))*INDEX($E$8:$CE$86,MATCH($C634,$C$8:$C$86,0),MATCH(BQ$540,$E$6:$CE$6,0)),0)</f>
        <v>3.5985070483184022E-2</v>
      </c>
      <c r="BR634" s="58">
        <f t="shared" si="1041"/>
        <v>8.7856581272357001E-2</v>
      </c>
      <c r="BS634" s="42">
        <f t="shared" si="1041"/>
        <v>0</v>
      </c>
      <c r="BT634" s="58">
        <f t="shared" si="1041"/>
        <v>1.5838500332013585E-3</v>
      </c>
      <c r="BU634" s="42">
        <f t="shared" si="1041"/>
        <v>0.45982913626996835</v>
      </c>
      <c r="BV634" s="58">
        <f t="shared" si="1041"/>
        <v>0.21309603227909596</v>
      </c>
      <c r="BW634" s="42">
        <f t="shared" si="1041"/>
        <v>0.284485357439894</v>
      </c>
      <c r="BX634" s="58">
        <f t="shared" si="1041"/>
        <v>21.881357832336217</v>
      </c>
      <c r="BY634" s="42">
        <f t="shared" si="1041"/>
        <v>0</v>
      </c>
      <c r="BZ634" s="58">
        <f t="shared" si="1041"/>
        <v>0.14978549378897885</v>
      </c>
      <c r="CA634" s="42">
        <f t="shared" si="1041"/>
        <v>0.13814709925155749</v>
      </c>
      <c r="CB634" s="58">
        <f t="shared" si="1041"/>
        <v>2.7433895256125571</v>
      </c>
      <c r="CC634" s="42">
        <f t="shared" si="1041"/>
        <v>11.810393218933809</v>
      </c>
      <c r="CD634" s="58">
        <f t="shared" si="1041"/>
        <v>5.0458183558139833</v>
      </c>
      <c r="CE634" s="42">
        <f t="shared" si="1041"/>
        <v>3.8471044998319308</v>
      </c>
      <c r="CF634" s="58">
        <f t="shared" si="1041"/>
        <v>0.50622829628140054</v>
      </c>
      <c r="CG634" s="42">
        <f t="shared" si="1041"/>
        <v>0</v>
      </c>
      <c r="CH634" s="58">
        <f t="shared" si="1041"/>
        <v>3.2216387041149597</v>
      </c>
      <c r="CI634" s="42">
        <f t="shared" si="1041"/>
        <v>7.1880042914737707E-2</v>
      </c>
      <c r="CJ634" s="58">
        <f t="shared" si="1041"/>
        <v>5.0470121979660707</v>
      </c>
      <c r="CK634" s="42">
        <f t="shared" si="1041"/>
        <v>0.55215477920731826</v>
      </c>
      <c r="CL634" s="58">
        <f t="shared" si="1041"/>
        <v>2.1341354702488449</v>
      </c>
      <c r="CM634" s="42">
        <f t="shared" si="1041"/>
        <v>0.28742058144763205</v>
      </c>
      <c r="CN634" s="58">
        <f t="shared" si="1041"/>
        <v>3.0546078395696091E-2</v>
      </c>
      <c r="CO634" s="42">
        <f t="shared" si="1041"/>
        <v>0</v>
      </c>
      <c r="CP634" s="58">
        <f t="shared" si="1041"/>
        <v>0.19291583442386559</v>
      </c>
      <c r="CQ634" s="42">
        <f t="shared" si="1041"/>
        <v>0.49435401096501336</v>
      </c>
      <c r="CR634" s="58">
        <f t="shared" si="1041"/>
        <v>6.6835697269465685E-2</v>
      </c>
      <c r="CS634" s="42">
        <f t="shared" si="1041"/>
        <v>0.78074583986623769</v>
      </c>
      <c r="CT634" s="58">
        <f t="shared" si="1041"/>
        <v>0.23237272827283478</v>
      </c>
      <c r="CU634" s="42">
        <f t="shared" si="1041"/>
        <v>1.0145161368377658</v>
      </c>
      <c r="CV634" s="58">
        <f t="shared" si="1041"/>
        <v>94.025914230824966</v>
      </c>
      <c r="CW634" s="42">
        <f t="shared" si="1041"/>
        <v>28.533920362415149</v>
      </c>
      <c r="CX634" s="58">
        <f t="shared" si="1041"/>
        <v>17.175558874560735</v>
      </c>
      <c r="CY634" s="42">
        <f t="shared" si="1041"/>
        <v>1.4346427191026458</v>
      </c>
      <c r="CZ634" s="58">
        <f t="shared" si="1041"/>
        <v>0</v>
      </c>
      <c r="DA634" s="42">
        <f t="shared" si="1041"/>
        <v>4.1083663804790803E-2</v>
      </c>
      <c r="DB634" s="58">
        <f t="shared" si="1041"/>
        <v>23.845761539300469</v>
      </c>
      <c r="DC634" s="42">
        <f t="shared" si="1041"/>
        <v>0</v>
      </c>
      <c r="DD634" s="59">
        <f t="shared" si="1041"/>
        <v>0</v>
      </c>
      <c r="DE634" s="3"/>
    </row>
    <row r="635" spans="1:109" x14ac:dyDescent="0.35">
      <c r="A635" s="3"/>
      <c r="B635" s="3" t="s">
        <v>3932</v>
      </c>
      <c r="C635" s="39" t="s">
        <v>613</v>
      </c>
      <c r="D635" s="3" t="s">
        <v>613</v>
      </c>
      <c r="E635" s="52">
        <f t="shared" ref="E635:BP635" si="1042">IF(INDEX($E$8:$CE$86,MATCH($C635,$C$8:$C$86,0),MATCH(E$540,$E$6:$CE$6,0)),E523/INDEX($E$8:$CE$86,MATCH($C635,$C$8:$C$86,0),MATCH(E$540,$E$6:$CE$6,0))*INDEX($E$8:$CE$86,MATCH($C635,$C$8:$C$86,0),MATCH(E$540,$E$6:$CE$6,0)),0)</f>
        <v>0</v>
      </c>
      <c r="F635" s="53">
        <f t="shared" si="1042"/>
        <v>0</v>
      </c>
      <c r="G635" s="53">
        <f t="shared" si="1042"/>
        <v>0</v>
      </c>
      <c r="H635" s="53">
        <f t="shared" si="1042"/>
        <v>0</v>
      </c>
      <c r="I635" s="53">
        <f t="shared" si="1042"/>
        <v>0</v>
      </c>
      <c r="J635" s="54">
        <f t="shared" si="1042"/>
        <v>0</v>
      </c>
      <c r="K635" s="54">
        <f t="shared" si="1042"/>
        <v>0</v>
      </c>
      <c r="L635" s="54">
        <f t="shared" si="1042"/>
        <v>0</v>
      </c>
      <c r="M635" s="54">
        <f t="shared" si="1042"/>
        <v>0</v>
      </c>
      <c r="N635" s="53">
        <f t="shared" si="1042"/>
        <v>0</v>
      </c>
      <c r="O635" s="53">
        <f t="shared" si="1042"/>
        <v>0</v>
      </c>
      <c r="P635" s="53">
        <f t="shared" si="1042"/>
        <v>0</v>
      </c>
      <c r="Q635" s="54">
        <f t="shared" si="1042"/>
        <v>0</v>
      </c>
      <c r="R635" s="54">
        <f t="shared" si="1042"/>
        <v>0</v>
      </c>
      <c r="S635" s="54">
        <f t="shared" si="1042"/>
        <v>0</v>
      </c>
      <c r="T635" s="54">
        <f t="shared" si="1042"/>
        <v>0</v>
      </c>
      <c r="U635" s="53">
        <f t="shared" si="1042"/>
        <v>0</v>
      </c>
      <c r="V635" s="53">
        <f t="shared" si="1042"/>
        <v>0</v>
      </c>
      <c r="W635" s="53">
        <f t="shared" si="1042"/>
        <v>0</v>
      </c>
      <c r="X635" s="58">
        <f t="shared" si="1042"/>
        <v>0</v>
      </c>
      <c r="Y635" s="42">
        <f t="shared" si="1042"/>
        <v>0</v>
      </c>
      <c r="Z635" s="54">
        <f t="shared" si="1042"/>
        <v>0</v>
      </c>
      <c r="AA635" s="54">
        <f t="shared" si="1042"/>
        <v>0</v>
      </c>
      <c r="AB635" s="54">
        <f t="shared" si="1042"/>
        <v>0</v>
      </c>
      <c r="AC635" s="54">
        <f t="shared" si="1042"/>
        <v>0</v>
      </c>
      <c r="AD635" s="53">
        <f t="shared" si="1042"/>
        <v>0</v>
      </c>
      <c r="AE635" s="53">
        <f t="shared" si="1042"/>
        <v>0</v>
      </c>
      <c r="AF635" s="53">
        <f t="shared" si="1042"/>
        <v>0</v>
      </c>
      <c r="AG635" s="53">
        <f t="shared" si="1042"/>
        <v>0</v>
      </c>
      <c r="AH635" s="54">
        <f t="shared" si="1042"/>
        <v>0</v>
      </c>
      <c r="AI635" s="54">
        <f t="shared" si="1042"/>
        <v>0</v>
      </c>
      <c r="AJ635" s="54">
        <f t="shared" si="1042"/>
        <v>0</v>
      </c>
      <c r="AK635" s="54">
        <f t="shared" si="1042"/>
        <v>0</v>
      </c>
      <c r="AL635" s="53">
        <f t="shared" si="1042"/>
        <v>0</v>
      </c>
      <c r="AM635" s="53">
        <f t="shared" si="1042"/>
        <v>0</v>
      </c>
      <c r="AN635" s="53">
        <f t="shared" si="1042"/>
        <v>0</v>
      </c>
      <c r="AO635" s="58">
        <f t="shared" si="1042"/>
        <v>0</v>
      </c>
      <c r="AP635" s="42">
        <f t="shared" si="1042"/>
        <v>0</v>
      </c>
      <c r="AQ635" s="58">
        <f t="shared" si="1042"/>
        <v>0</v>
      </c>
      <c r="AR635" s="42">
        <f t="shared" si="1042"/>
        <v>0</v>
      </c>
      <c r="AS635" s="58">
        <f t="shared" si="1042"/>
        <v>0</v>
      </c>
      <c r="AT635" s="42">
        <f t="shared" si="1042"/>
        <v>0</v>
      </c>
      <c r="AU635" s="58">
        <f t="shared" si="1042"/>
        <v>0</v>
      </c>
      <c r="AV635" s="42">
        <f t="shared" si="1042"/>
        <v>0</v>
      </c>
      <c r="AW635" s="58">
        <f t="shared" si="1042"/>
        <v>0</v>
      </c>
      <c r="AX635" s="42">
        <f t="shared" si="1042"/>
        <v>0</v>
      </c>
      <c r="AY635" s="58">
        <f t="shared" si="1042"/>
        <v>0</v>
      </c>
      <c r="AZ635" s="42">
        <f t="shared" si="1042"/>
        <v>0</v>
      </c>
      <c r="BA635" s="58">
        <f t="shared" si="1042"/>
        <v>0</v>
      </c>
      <c r="BB635" s="42">
        <f t="shared" si="1042"/>
        <v>0</v>
      </c>
      <c r="BC635" s="58">
        <f t="shared" si="1042"/>
        <v>0</v>
      </c>
      <c r="BD635" s="42">
        <f t="shared" si="1042"/>
        <v>0</v>
      </c>
      <c r="BE635" s="58">
        <f t="shared" si="1042"/>
        <v>0</v>
      </c>
      <c r="BF635" s="42">
        <f t="shared" si="1042"/>
        <v>0</v>
      </c>
      <c r="BG635" s="58">
        <f t="shared" si="1042"/>
        <v>0</v>
      </c>
      <c r="BH635" s="42">
        <f t="shared" si="1042"/>
        <v>0</v>
      </c>
      <c r="BI635" s="58">
        <f t="shared" si="1042"/>
        <v>0</v>
      </c>
      <c r="BJ635" s="42">
        <f t="shared" si="1042"/>
        <v>0</v>
      </c>
      <c r="BK635" s="58">
        <f t="shared" si="1042"/>
        <v>0</v>
      </c>
      <c r="BL635" s="42">
        <f t="shared" si="1042"/>
        <v>0</v>
      </c>
      <c r="BM635" s="58">
        <f t="shared" si="1042"/>
        <v>0</v>
      </c>
      <c r="BN635" s="42">
        <f t="shared" si="1042"/>
        <v>0</v>
      </c>
      <c r="BO635" s="58">
        <f t="shared" si="1042"/>
        <v>0</v>
      </c>
      <c r="BP635" s="42">
        <f t="shared" si="1042"/>
        <v>0</v>
      </c>
      <c r="BQ635" s="58">
        <f t="shared" ref="BQ635:DD635" si="1043">IF(INDEX($E$8:$CE$86,MATCH($C635,$C$8:$C$86,0),MATCH(BQ$540,$E$6:$CE$6,0)),BQ523/INDEX($E$8:$CE$86,MATCH($C635,$C$8:$C$86,0),MATCH(BQ$540,$E$6:$CE$6,0))*INDEX($E$8:$CE$86,MATCH($C635,$C$8:$C$86,0),MATCH(BQ$540,$E$6:$CE$6,0)),0)</f>
        <v>0</v>
      </c>
      <c r="BR635" s="42">
        <f t="shared" si="1043"/>
        <v>0</v>
      </c>
      <c r="BS635" s="58">
        <f t="shared" si="1043"/>
        <v>0</v>
      </c>
      <c r="BT635" s="42">
        <f t="shared" si="1043"/>
        <v>0</v>
      </c>
      <c r="BU635" s="58">
        <f t="shared" si="1043"/>
        <v>0</v>
      </c>
      <c r="BV635" s="42">
        <f t="shared" si="1043"/>
        <v>0</v>
      </c>
      <c r="BW635" s="58">
        <f t="shared" si="1043"/>
        <v>0</v>
      </c>
      <c r="BX635" s="42">
        <f t="shared" si="1043"/>
        <v>0</v>
      </c>
      <c r="BY635" s="58">
        <f t="shared" si="1043"/>
        <v>0</v>
      </c>
      <c r="BZ635" s="42">
        <f t="shared" si="1043"/>
        <v>0</v>
      </c>
      <c r="CA635" s="58">
        <f t="shared" si="1043"/>
        <v>0</v>
      </c>
      <c r="CB635" s="42">
        <f t="shared" si="1043"/>
        <v>0</v>
      </c>
      <c r="CC635" s="58">
        <f t="shared" si="1043"/>
        <v>2.2897878000112049</v>
      </c>
      <c r="CD635" s="42">
        <f t="shared" si="1043"/>
        <v>0</v>
      </c>
      <c r="CE635" s="58">
        <f t="shared" si="1043"/>
        <v>0</v>
      </c>
      <c r="CF635" s="42">
        <f t="shared" si="1043"/>
        <v>0</v>
      </c>
      <c r="CG635" s="58">
        <f t="shared" si="1043"/>
        <v>0</v>
      </c>
      <c r="CH635" s="42">
        <f t="shared" si="1043"/>
        <v>0</v>
      </c>
      <c r="CI635" s="58">
        <f t="shared" si="1043"/>
        <v>0</v>
      </c>
      <c r="CJ635" s="42">
        <f t="shared" si="1043"/>
        <v>0</v>
      </c>
      <c r="CK635" s="58">
        <f t="shared" si="1043"/>
        <v>0</v>
      </c>
      <c r="CL635" s="42">
        <f t="shared" si="1043"/>
        <v>0</v>
      </c>
      <c r="CM635" s="58">
        <f t="shared" si="1043"/>
        <v>0</v>
      </c>
      <c r="CN635" s="42">
        <f t="shared" si="1043"/>
        <v>0</v>
      </c>
      <c r="CO635" s="58">
        <f t="shared" si="1043"/>
        <v>0</v>
      </c>
      <c r="CP635" s="42">
        <f t="shared" si="1043"/>
        <v>0</v>
      </c>
      <c r="CQ635" s="58">
        <f t="shared" si="1043"/>
        <v>0</v>
      </c>
      <c r="CR635" s="42">
        <f t="shared" si="1043"/>
        <v>0</v>
      </c>
      <c r="CS635" s="58">
        <f t="shared" si="1043"/>
        <v>0</v>
      </c>
      <c r="CT635" s="42">
        <f t="shared" si="1043"/>
        <v>0.90743043619096708</v>
      </c>
      <c r="CU635" s="58">
        <f t="shared" si="1043"/>
        <v>0</v>
      </c>
      <c r="CV635" s="42">
        <f t="shared" si="1043"/>
        <v>0</v>
      </c>
      <c r="CW635" s="58">
        <f t="shared" si="1043"/>
        <v>0</v>
      </c>
      <c r="CX635" s="42">
        <f t="shared" si="1043"/>
        <v>0</v>
      </c>
      <c r="CY635" s="58">
        <f t="shared" si="1043"/>
        <v>0</v>
      </c>
      <c r="CZ635" s="42">
        <f t="shared" si="1043"/>
        <v>0</v>
      </c>
      <c r="DA635" s="58">
        <f t="shared" si="1043"/>
        <v>0</v>
      </c>
      <c r="DB635" s="42">
        <f t="shared" si="1043"/>
        <v>0</v>
      </c>
      <c r="DC635" s="58">
        <f t="shared" si="1043"/>
        <v>0</v>
      </c>
      <c r="DD635" s="60">
        <f t="shared" si="1043"/>
        <v>0</v>
      </c>
      <c r="DE635" s="3"/>
    </row>
    <row r="636" spans="1:109" x14ac:dyDescent="0.35">
      <c r="A636" s="3"/>
      <c r="B636" s="3" t="s">
        <v>3933</v>
      </c>
      <c r="C636" s="39" t="s">
        <v>614</v>
      </c>
      <c r="D636" s="3" t="s">
        <v>614</v>
      </c>
      <c r="E636" s="56">
        <f t="shared" ref="E636:BP636" si="1044">IF(INDEX($E$8:$CE$86,MATCH($C636,$C$8:$C$86,0),MATCH(E$540,$E$6:$CE$6,0)),E524/INDEX($E$8:$CE$86,MATCH($C636,$C$8:$C$86,0),MATCH(E$540,$E$6:$CE$6,0))*INDEX($E$8:$CE$86,MATCH($C636,$C$8:$C$86,0),MATCH(E$540,$E$6:$CE$6,0)),0)</f>
        <v>0</v>
      </c>
      <c r="F636" s="54">
        <f t="shared" si="1044"/>
        <v>0</v>
      </c>
      <c r="G636" s="54">
        <f t="shared" si="1044"/>
        <v>0</v>
      </c>
      <c r="H636" s="54">
        <f t="shared" si="1044"/>
        <v>0</v>
      </c>
      <c r="I636" s="54">
        <f t="shared" si="1044"/>
        <v>0</v>
      </c>
      <c r="J636" s="53">
        <f t="shared" si="1044"/>
        <v>0</v>
      </c>
      <c r="K636" s="53">
        <f t="shared" si="1044"/>
        <v>0</v>
      </c>
      <c r="L636" s="53">
        <f t="shared" si="1044"/>
        <v>0</v>
      </c>
      <c r="M636" s="53">
        <f t="shared" si="1044"/>
        <v>0</v>
      </c>
      <c r="N636" s="54">
        <f t="shared" si="1044"/>
        <v>0</v>
      </c>
      <c r="O636" s="54">
        <f t="shared" si="1044"/>
        <v>0</v>
      </c>
      <c r="P636" s="54">
        <f t="shared" si="1044"/>
        <v>0</v>
      </c>
      <c r="Q636" s="53">
        <f t="shared" si="1044"/>
        <v>0</v>
      </c>
      <c r="R636" s="53">
        <f t="shared" si="1044"/>
        <v>0</v>
      </c>
      <c r="S636" s="53">
        <f t="shared" si="1044"/>
        <v>0</v>
      </c>
      <c r="T636" s="53">
        <f t="shared" si="1044"/>
        <v>0</v>
      </c>
      <c r="U636" s="54">
        <f t="shared" si="1044"/>
        <v>0</v>
      </c>
      <c r="V636" s="54">
        <f t="shared" si="1044"/>
        <v>0</v>
      </c>
      <c r="W636" s="54">
        <f t="shared" si="1044"/>
        <v>0</v>
      </c>
      <c r="X636" s="42">
        <f t="shared" si="1044"/>
        <v>0</v>
      </c>
      <c r="Y636" s="58">
        <f t="shared" si="1044"/>
        <v>0</v>
      </c>
      <c r="Z636" s="53">
        <f t="shared" si="1044"/>
        <v>0</v>
      </c>
      <c r="AA636" s="53">
        <f t="shared" si="1044"/>
        <v>0</v>
      </c>
      <c r="AB636" s="53">
        <f t="shared" si="1044"/>
        <v>0</v>
      </c>
      <c r="AC636" s="53">
        <f t="shared" si="1044"/>
        <v>0</v>
      </c>
      <c r="AD636" s="54">
        <f t="shared" si="1044"/>
        <v>0</v>
      </c>
      <c r="AE636" s="54">
        <f t="shared" si="1044"/>
        <v>0</v>
      </c>
      <c r="AF636" s="54">
        <f t="shared" si="1044"/>
        <v>0</v>
      </c>
      <c r="AG636" s="54">
        <f t="shared" si="1044"/>
        <v>0</v>
      </c>
      <c r="AH636" s="53">
        <f t="shared" si="1044"/>
        <v>0</v>
      </c>
      <c r="AI636" s="53">
        <f t="shared" si="1044"/>
        <v>0</v>
      </c>
      <c r="AJ636" s="53">
        <f t="shared" si="1044"/>
        <v>0</v>
      </c>
      <c r="AK636" s="53">
        <f t="shared" si="1044"/>
        <v>0</v>
      </c>
      <c r="AL636" s="54">
        <f t="shared" si="1044"/>
        <v>0</v>
      </c>
      <c r="AM636" s="54">
        <f t="shared" si="1044"/>
        <v>0</v>
      </c>
      <c r="AN636" s="54">
        <f t="shared" si="1044"/>
        <v>0</v>
      </c>
      <c r="AO636" s="42">
        <f t="shared" si="1044"/>
        <v>0</v>
      </c>
      <c r="AP636" s="58">
        <f t="shared" si="1044"/>
        <v>0</v>
      </c>
      <c r="AQ636" s="42">
        <f t="shared" si="1044"/>
        <v>0.8316425704509175</v>
      </c>
      <c r="AR636" s="58">
        <f t="shared" si="1044"/>
        <v>2.0242268197725559E-2</v>
      </c>
      <c r="AS636" s="42">
        <f t="shared" si="1044"/>
        <v>1.1095736517403214E-2</v>
      </c>
      <c r="AT636" s="58">
        <f t="shared" si="1044"/>
        <v>0</v>
      </c>
      <c r="AU636" s="42">
        <f t="shared" si="1044"/>
        <v>0</v>
      </c>
      <c r="AV636" s="58">
        <f t="shared" si="1044"/>
        <v>9.2184192444831198E-3</v>
      </c>
      <c r="AW636" s="42">
        <f t="shared" si="1044"/>
        <v>1.934773664992568E-2</v>
      </c>
      <c r="AX636" s="58">
        <f t="shared" si="1044"/>
        <v>0.34713637410413428</v>
      </c>
      <c r="AY636" s="42">
        <f t="shared" si="1044"/>
        <v>3.6252089408903676E-2</v>
      </c>
      <c r="AZ636" s="58">
        <f t="shared" si="1044"/>
        <v>0</v>
      </c>
      <c r="BA636" s="42">
        <f t="shared" si="1044"/>
        <v>0.25809731248815287</v>
      </c>
      <c r="BB636" s="58">
        <f t="shared" si="1044"/>
        <v>0.54910031014571714</v>
      </c>
      <c r="BC636" s="42">
        <f t="shared" si="1044"/>
        <v>3.2221618142924055E-2</v>
      </c>
      <c r="BD636" s="58">
        <f t="shared" si="1044"/>
        <v>0</v>
      </c>
      <c r="BE636" s="42">
        <f t="shared" si="1044"/>
        <v>0.15375069875480435</v>
      </c>
      <c r="BF636" s="58">
        <f t="shared" si="1044"/>
        <v>6.0005038634334547E-2</v>
      </c>
      <c r="BG636" s="42">
        <f t="shared" si="1044"/>
        <v>6.0005763158837641E-3</v>
      </c>
      <c r="BH636" s="58">
        <f t="shared" si="1044"/>
        <v>3.1215624020107797E-3</v>
      </c>
      <c r="BI636" s="42">
        <f t="shared" si="1044"/>
        <v>3.3587598060579656E-2</v>
      </c>
      <c r="BJ636" s="58">
        <f t="shared" si="1044"/>
        <v>6.456205256713457E-2</v>
      </c>
      <c r="BK636" s="42">
        <f t="shared" si="1044"/>
        <v>9.8412266914274169E-2</v>
      </c>
      <c r="BL636" s="58">
        <f t="shared" si="1044"/>
        <v>5.3014002929428232E-3</v>
      </c>
      <c r="BM636" s="42">
        <f t="shared" si="1044"/>
        <v>0.24628538809668174</v>
      </c>
      <c r="BN636" s="58">
        <f t="shared" si="1044"/>
        <v>9.9504347499178845E-4</v>
      </c>
      <c r="BO636" s="42">
        <f t="shared" si="1044"/>
        <v>0.15469952066274811</v>
      </c>
      <c r="BP636" s="58">
        <f t="shared" si="1044"/>
        <v>7.5441921124551031E-2</v>
      </c>
      <c r="BQ636" s="42">
        <f t="shared" ref="BQ636:DD636" si="1045">IF(INDEX($E$8:$CE$86,MATCH($C636,$C$8:$C$86,0),MATCH(BQ$540,$E$6:$CE$6,0)),BQ524/INDEX($E$8:$CE$86,MATCH($C636,$C$8:$C$86,0),MATCH(BQ$540,$E$6:$CE$6,0))*INDEX($E$8:$CE$86,MATCH($C636,$C$8:$C$86,0),MATCH(BQ$540,$E$6:$CE$6,0)),0)</f>
        <v>3.3548295363659976E-2</v>
      </c>
      <c r="BR636" s="58">
        <f t="shared" si="1045"/>
        <v>0.16242664523457925</v>
      </c>
      <c r="BS636" s="42">
        <f t="shared" si="1045"/>
        <v>1.870880806187341E-2</v>
      </c>
      <c r="BT636" s="58">
        <f t="shared" si="1045"/>
        <v>7.0558013400594491E-2</v>
      </c>
      <c r="BU636" s="42">
        <f t="shared" si="1045"/>
        <v>0.71859358000536377</v>
      </c>
      <c r="BV636" s="58">
        <f t="shared" si="1045"/>
        <v>0.17282698710219938</v>
      </c>
      <c r="BW636" s="42">
        <f t="shared" si="1045"/>
        <v>8.6395273548175125E-2</v>
      </c>
      <c r="BX636" s="58">
        <f t="shared" si="1045"/>
        <v>7.6408587721330026</v>
      </c>
      <c r="BY636" s="42">
        <f t="shared" si="1045"/>
        <v>0</v>
      </c>
      <c r="BZ636" s="58">
        <f t="shared" si="1045"/>
        <v>9.3395598771052787E-2</v>
      </c>
      <c r="CA636" s="42">
        <f t="shared" si="1045"/>
        <v>0.32998153171955924</v>
      </c>
      <c r="CB636" s="58">
        <f t="shared" si="1045"/>
        <v>4.7682526193255184</v>
      </c>
      <c r="CC636" s="42">
        <f t="shared" si="1045"/>
        <v>6.7269841373941475</v>
      </c>
      <c r="CD636" s="58">
        <f t="shared" si="1045"/>
        <v>3.6218096392416008</v>
      </c>
      <c r="CE636" s="42">
        <f t="shared" si="1045"/>
        <v>0.29459589840014339</v>
      </c>
      <c r="CF636" s="58">
        <f t="shared" si="1045"/>
        <v>4.155404622861929</v>
      </c>
      <c r="CG636" s="42">
        <f t="shared" si="1045"/>
        <v>5.062067747813162E-2</v>
      </c>
      <c r="CH636" s="58">
        <f t="shared" si="1045"/>
        <v>2.4638859076078674</v>
      </c>
      <c r="CI636" s="42">
        <f t="shared" si="1045"/>
        <v>0.20540628099908342</v>
      </c>
      <c r="CJ636" s="58">
        <f t="shared" si="1045"/>
        <v>1.5580499352633441</v>
      </c>
      <c r="CK636" s="42">
        <f t="shared" si="1045"/>
        <v>0.11695287222188355</v>
      </c>
      <c r="CL636" s="58">
        <f t="shared" si="1045"/>
        <v>4.6370559492624315</v>
      </c>
      <c r="CM636" s="42">
        <f t="shared" si="1045"/>
        <v>5.839907979421012</v>
      </c>
      <c r="CN636" s="58">
        <f t="shared" si="1045"/>
        <v>2.3484923333244187E-2</v>
      </c>
      <c r="CO636" s="42">
        <f t="shared" si="1045"/>
        <v>0</v>
      </c>
      <c r="CP636" s="58">
        <f t="shared" si="1045"/>
        <v>1.3359922270029658</v>
      </c>
      <c r="CQ636" s="42">
        <f t="shared" si="1045"/>
        <v>0.7220734129937546</v>
      </c>
      <c r="CR636" s="58">
        <f t="shared" si="1045"/>
        <v>0.30288286476306786</v>
      </c>
      <c r="CS636" s="42">
        <f t="shared" si="1045"/>
        <v>0.12210756165646808</v>
      </c>
      <c r="CT636" s="58">
        <f t="shared" si="1045"/>
        <v>1.4259625372376703</v>
      </c>
      <c r="CU636" s="42">
        <f t="shared" si="1045"/>
        <v>1.3937846382247876</v>
      </c>
      <c r="CV636" s="58">
        <f t="shared" si="1045"/>
        <v>231.07618511290477</v>
      </c>
      <c r="CW636" s="42">
        <f t="shared" si="1045"/>
        <v>5.985505902483709</v>
      </c>
      <c r="CX636" s="58">
        <f t="shared" si="1045"/>
        <v>2.5730629419745492</v>
      </c>
      <c r="CY636" s="42">
        <f t="shared" si="1045"/>
        <v>2.2209847411018444</v>
      </c>
      <c r="CZ636" s="58">
        <f t="shared" si="1045"/>
        <v>4.1652417175992171E-3</v>
      </c>
      <c r="DA636" s="42">
        <f t="shared" si="1045"/>
        <v>0.15187968603997884</v>
      </c>
      <c r="DB636" s="58">
        <f t="shared" si="1045"/>
        <v>5.9998619744609574</v>
      </c>
      <c r="DC636" s="42">
        <f t="shared" si="1045"/>
        <v>0</v>
      </c>
      <c r="DD636" s="59">
        <f t="shared" si="1045"/>
        <v>0</v>
      </c>
      <c r="DE636" s="3"/>
    </row>
    <row r="637" spans="1:109" x14ac:dyDescent="0.35">
      <c r="A637" s="3"/>
      <c r="B637" s="3" t="s">
        <v>3934</v>
      </c>
      <c r="C637" s="39" t="s">
        <v>615</v>
      </c>
      <c r="D637" s="3" t="s">
        <v>615</v>
      </c>
      <c r="E637" s="52">
        <f t="shared" ref="E637:BP637" si="1046">IF(INDEX($E$8:$CE$86,MATCH($C637,$C$8:$C$86,0),MATCH(E$540,$E$6:$CE$6,0)),E525/INDEX($E$8:$CE$86,MATCH($C637,$C$8:$C$86,0),MATCH(E$540,$E$6:$CE$6,0))*INDEX($E$8:$CE$86,MATCH($C637,$C$8:$C$86,0),MATCH(E$540,$E$6:$CE$6,0)),0)</f>
        <v>0</v>
      </c>
      <c r="F637" s="53">
        <f t="shared" si="1046"/>
        <v>0</v>
      </c>
      <c r="G637" s="53">
        <f t="shared" si="1046"/>
        <v>0</v>
      </c>
      <c r="H637" s="53">
        <f t="shared" si="1046"/>
        <v>0</v>
      </c>
      <c r="I637" s="53">
        <f t="shared" si="1046"/>
        <v>0</v>
      </c>
      <c r="J637" s="54">
        <f t="shared" si="1046"/>
        <v>0</v>
      </c>
      <c r="K637" s="54">
        <f t="shared" si="1046"/>
        <v>0</v>
      </c>
      <c r="L637" s="54">
        <f t="shared" si="1046"/>
        <v>0</v>
      </c>
      <c r="M637" s="54">
        <f t="shared" si="1046"/>
        <v>0</v>
      </c>
      <c r="N637" s="53">
        <f t="shared" si="1046"/>
        <v>0</v>
      </c>
      <c r="O637" s="53">
        <f t="shared" si="1046"/>
        <v>0</v>
      </c>
      <c r="P637" s="53">
        <f t="shared" si="1046"/>
        <v>0</v>
      </c>
      <c r="Q637" s="54">
        <f t="shared" si="1046"/>
        <v>0</v>
      </c>
      <c r="R637" s="54">
        <f t="shared" si="1046"/>
        <v>0</v>
      </c>
      <c r="S637" s="54">
        <f t="shared" si="1046"/>
        <v>0</v>
      </c>
      <c r="T637" s="54">
        <f t="shared" si="1046"/>
        <v>0</v>
      </c>
      <c r="U637" s="53">
        <f t="shared" si="1046"/>
        <v>0</v>
      </c>
      <c r="V637" s="53">
        <f t="shared" si="1046"/>
        <v>0</v>
      </c>
      <c r="W637" s="53">
        <f t="shared" si="1046"/>
        <v>0</v>
      </c>
      <c r="X637" s="58">
        <f t="shared" si="1046"/>
        <v>0</v>
      </c>
      <c r="Y637" s="42">
        <f t="shared" si="1046"/>
        <v>0</v>
      </c>
      <c r="Z637" s="54">
        <f t="shared" si="1046"/>
        <v>0</v>
      </c>
      <c r="AA637" s="54">
        <f t="shared" si="1046"/>
        <v>0</v>
      </c>
      <c r="AB637" s="54">
        <f t="shared" si="1046"/>
        <v>0</v>
      </c>
      <c r="AC637" s="54">
        <f t="shared" si="1046"/>
        <v>0</v>
      </c>
      <c r="AD637" s="53">
        <f t="shared" si="1046"/>
        <v>0</v>
      </c>
      <c r="AE637" s="53">
        <f t="shared" si="1046"/>
        <v>0</v>
      </c>
      <c r="AF637" s="53">
        <f t="shared" si="1046"/>
        <v>0</v>
      </c>
      <c r="AG637" s="53">
        <f t="shared" si="1046"/>
        <v>0</v>
      </c>
      <c r="AH637" s="54">
        <f t="shared" si="1046"/>
        <v>0</v>
      </c>
      <c r="AI637" s="54">
        <f t="shared" si="1046"/>
        <v>0</v>
      </c>
      <c r="AJ637" s="54">
        <f t="shared" si="1046"/>
        <v>0</v>
      </c>
      <c r="AK637" s="54">
        <f t="shared" si="1046"/>
        <v>0</v>
      </c>
      <c r="AL637" s="53">
        <f t="shared" si="1046"/>
        <v>0</v>
      </c>
      <c r="AM637" s="53">
        <f t="shared" si="1046"/>
        <v>0</v>
      </c>
      <c r="AN637" s="53">
        <f t="shared" si="1046"/>
        <v>0</v>
      </c>
      <c r="AO637" s="58">
        <f t="shared" si="1046"/>
        <v>0</v>
      </c>
      <c r="AP637" s="42">
        <f t="shared" si="1046"/>
        <v>0</v>
      </c>
      <c r="AQ637" s="58">
        <f t="shared" si="1046"/>
        <v>0</v>
      </c>
      <c r="AR637" s="42">
        <f t="shared" si="1046"/>
        <v>0</v>
      </c>
      <c r="AS637" s="58">
        <f t="shared" si="1046"/>
        <v>0</v>
      </c>
      <c r="AT637" s="42">
        <f t="shared" si="1046"/>
        <v>0</v>
      </c>
      <c r="AU637" s="58">
        <f t="shared" si="1046"/>
        <v>0</v>
      </c>
      <c r="AV637" s="42">
        <f t="shared" si="1046"/>
        <v>0</v>
      </c>
      <c r="AW637" s="58">
        <f t="shared" si="1046"/>
        <v>0</v>
      </c>
      <c r="AX637" s="42">
        <f t="shared" si="1046"/>
        <v>0</v>
      </c>
      <c r="AY637" s="58">
        <f t="shared" si="1046"/>
        <v>0</v>
      </c>
      <c r="AZ637" s="42">
        <f t="shared" si="1046"/>
        <v>0</v>
      </c>
      <c r="BA637" s="58">
        <f t="shared" si="1046"/>
        <v>0</v>
      </c>
      <c r="BB637" s="42">
        <f t="shared" si="1046"/>
        <v>0</v>
      </c>
      <c r="BC637" s="58">
        <f t="shared" si="1046"/>
        <v>0</v>
      </c>
      <c r="BD637" s="42">
        <f t="shared" si="1046"/>
        <v>0</v>
      </c>
      <c r="BE637" s="58">
        <f t="shared" si="1046"/>
        <v>0</v>
      </c>
      <c r="BF637" s="42">
        <f t="shared" si="1046"/>
        <v>0</v>
      </c>
      <c r="BG637" s="58">
        <f t="shared" si="1046"/>
        <v>0</v>
      </c>
      <c r="BH637" s="42">
        <f t="shared" si="1046"/>
        <v>0</v>
      </c>
      <c r="BI637" s="58">
        <f t="shared" si="1046"/>
        <v>0</v>
      </c>
      <c r="BJ637" s="42">
        <f t="shared" si="1046"/>
        <v>0</v>
      </c>
      <c r="BK637" s="58">
        <f t="shared" si="1046"/>
        <v>0</v>
      </c>
      <c r="BL637" s="42">
        <f t="shared" si="1046"/>
        <v>0</v>
      </c>
      <c r="BM637" s="58">
        <f t="shared" si="1046"/>
        <v>0</v>
      </c>
      <c r="BN637" s="42">
        <f t="shared" si="1046"/>
        <v>0</v>
      </c>
      <c r="BO637" s="58">
        <f t="shared" si="1046"/>
        <v>0</v>
      </c>
      <c r="BP637" s="42">
        <f t="shared" si="1046"/>
        <v>0</v>
      </c>
      <c r="BQ637" s="58">
        <f t="shared" ref="BQ637:DD637" si="1047">IF(INDEX($E$8:$CE$86,MATCH($C637,$C$8:$C$86,0),MATCH(BQ$540,$E$6:$CE$6,0)),BQ525/INDEX($E$8:$CE$86,MATCH($C637,$C$8:$C$86,0),MATCH(BQ$540,$E$6:$CE$6,0))*INDEX($E$8:$CE$86,MATCH($C637,$C$8:$C$86,0),MATCH(BQ$540,$E$6:$CE$6,0)),0)</f>
        <v>0</v>
      </c>
      <c r="BR637" s="42">
        <f t="shared" si="1047"/>
        <v>0</v>
      </c>
      <c r="BS637" s="58">
        <f t="shared" si="1047"/>
        <v>0</v>
      </c>
      <c r="BT637" s="42">
        <f t="shared" si="1047"/>
        <v>0</v>
      </c>
      <c r="BU637" s="58">
        <f t="shared" si="1047"/>
        <v>0</v>
      </c>
      <c r="BV637" s="42">
        <f t="shared" si="1047"/>
        <v>0</v>
      </c>
      <c r="BW637" s="58">
        <f t="shared" si="1047"/>
        <v>0</v>
      </c>
      <c r="BX637" s="42">
        <f t="shared" si="1047"/>
        <v>10.759335203091188</v>
      </c>
      <c r="BY637" s="58">
        <f t="shared" si="1047"/>
        <v>0</v>
      </c>
      <c r="BZ637" s="42">
        <f t="shared" si="1047"/>
        <v>0</v>
      </c>
      <c r="CA637" s="58">
        <f t="shared" si="1047"/>
        <v>0</v>
      </c>
      <c r="CB637" s="42">
        <f t="shared" si="1047"/>
        <v>0</v>
      </c>
      <c r="CC637" s="58">
        <f t="shared" si="1047"/>
        <v>0</v>
      </c>
      <c r="CD637" s="42">
        <f t="shared" si="1047"/>
        <v>11.406627001609195</v>
      </c>
      <c r="CE637" s="58">
        <f t="shared" si="1047"/>
        <v>0</v>
      </c>
      <c r="CF637" s="42">
        <f t="shared" si="1047"/>
        <v>0</v>
      </c>
      <c r="CG637" s="58">
        <f t="shared" si="1047"/>
        <v>0</v>
      </c>
      <c r="CH637" s="42">
        <f t="shared" si="1047"/>
        <v>0</v>
      </c>
      <c r="CI637" s="58">
        <f t="shared" si="1047"/>
        <v>0</v>
      </c>
      <c r="CJ637" s="42">
        <f t="shared" si="1047"/>
        <v>11.548299289943452</v>
      </c>
      <c r="CK637" s="58">
        <f t="shared" si="1047"/>
        <v>0</v>
      </c>
      <c r="CL637" s="42">
        <f t="shared" si="1047"/>
        <v>0</v>
      </c>
      <c r="CM637" s="58">
        <f t="shared" si="1047"/>
        <v>0</v>
      </c>
      <c r="CN637" s="42">
        <f t="shared" si="1047"/>
        <v>0</v>
      </c>
      <c r="CO637" s="58">
        <f t="shared" si="1047"/>
        <v>0</v>
      </c>
      <c r="CP637" s="42">
        <f t="shared" si="1047"/>
        <v>0</v>
      </c>
      <c r="CQ637" s="58">
        <f t="shared" si="1047"/>
        <v>0</v>
      </c>
      <c r="CR637" s="42">
        <f t="shared" si="1047"/>
        <v>0</v>
      </c>
      <c r="CS637" s="58">
        <f t="shared" si="1047"/>
        <v>0</v>
      </c>
      <c r="CT637" s="42">
        <f t="shared" si="1047"/>
        <v>0</v>
      </c>
      <c r="CU637" s="58">
        <f t="shared" si="1047"/>
        <v>0</v>
      </c>
      <c r="CV637" s="42">
        <f t="shared" si="1047"/>
        <v>0</v>
      </c>
      <c r="CW637" s="58">
        <f t="shared" si="1047"/>
        <v>0</v>
      </c>
      <c r="CX637" s="42">
        <f t="shared" si="1047"/>
        <v>0</v>
      </c>
      <c r="CY637" s="58">
        <f t="shared" si="1047"/>
        <v>0</v>
      </c>
      <c r="CZ637" s="42">
        <f t="shared" si="1047"/>
        <v>0</v>
      </c>
      <c r="DA637" s="58">
        <f t="shared" si="1047"/>
        <v>0</v>
      </c>
      <c r="DB637" s="42">
        <f t="shared" si="1047"/>
        <v>0</v>
      </c>
      <c r="DC637" s="58">
        <f t="shared" si="1047"/>
        <v>0</v>
      </c>
      <c r="DD637" s="60">
        <f t="shared" si="1047"/>
        <v>0</v>
      </c>
      <c r="DE637" s="3"/>
    </row>
    <row r="638" spans="1:109" x14ac:dyDescent="0.35">
      <c r="A638" s="3"/>
      <c r="B638" s="3" t="s">
        <v>3935</v>
      </c>
      <c r="C638" s="39" t="s">
        <v>616</v>
      </c>
      <c r="D638" s="3" t="s">
        <v>616</v>
      </c>
      <c r="E638" s="56">
        <f t="shared" ref="E638:BP638" si="1048">IF(INDEX($E$8:$CE$86,MATCH($C638,$C$8:$C$86,0),MATCH(E$540,$E$6:$CE$6,0)),E526/INDEX($E$8:$CE$86,MATCH($C638,$C$8:$C$86,0),MATCH(E$540,$E$6:$CE$6,0))*INDEX($E$8:$CE$86,MATCH($C638,$C$8:$C$86,0),MATCH(E$540,$E$6:$CE$6,0)),0)</f>
        <v>0</v>
      </c>
      <c r="F638" s="54">
        <f t="shared" si="1048"/>
        <v>0</v>
      </c>
      <c r="G638" s="54">
        <f t="shared" si="1048"/>
        <v>0</v>
      </c>
      <c r="H638" s="54">
        <f t="shared" si="1048"/>
        <v>0</v>
      </c>
      <c r="I638" s="54">
        <f t="shared" si="1048"/>
        <v>0</v>
      </c>
      <c r="J638" s="53">
        <f t="shared" si="1048"/>
        <v>0</v>
      </c>
      <c r="K638" s="53">
        <f t="shared" si="1048"/>
        <v>0</v>
      </c>
      <c r="L638" s="53">
        <f t="shared" si="1048"/>
        <v>0</v>
      </c>
      <c r="M638" s="53">
        <f t="shared" si="1048"/>
        <v>0</v>
      </c>
      <c r="N638" s="54">
        <f t="shared" si="1048"/>
        <v>0</v>
      </c>
      <c r="O638" s="54">
        <f t="shared" si="1048"/>
        <v>0</v>
      </c>
      <c r="P638" s="54">
        <f t="shared" si="1048"/>
        <v>0</v>
      </c>
      <c r="Q638" s="53">
        <f t="shared" si="1048"/>
        <v>0</v>
      </c>
      <c r="R638" s="53">
        <f t="shared" si="1048"/>
        <v>0</v>
      </c>
      <c r="S638" s="53">
        <f t="shared" si="1048"/>
        <v>0</v>
      </c>
      <c r="T638" s="53">
        <f t="shared" si="1048"/>
        <v>0</v>
      </c>
      <c r="U638" s="54">
        <f t="shared" si="1048"/>
        <v>0</v>
      </c>
      <c r="V638" s="54">
        <f t="shared" si="1048"/>
        <v>0</v>
      </c>
      <c r="W638" s="54">
        <f t="shared" si="1048"/>
        <v>0</v>
      </c>
      <c r="X638" s="42">
        <f t="shared" si="1048"/>
        <v>0</v>
      </c>
      <c r="Y638" s="58">
        <f t="shared" si="1048"/>
        <v>0</v>
      </c>
      <c r="Z638" s="53">
        <f t="shared" si="1048"/>
        <v>0</v>
      </c>
      <c r="AA638" s="53">
        <f t="shared" si="1048"/>
        <v>0</v>
      </c>
      <c r="AB638" s="53">
        <f t="shared" si="1048"/>
        <v>0</v>
      </c>
      <c r="AC638" s="53">
        <f t="shared" si="1048"/>
        <v>0</v>
      </c>
      <c r="AD638" s="54">
        <f t="shared" si="1048"/>
        <v>0</v>
      </c>
      <c r="AE638" s="54">
        <f t="shared" si="1048"/>
        <v>0</v>
      </c>
      <c r="AF638" s="54">
        <f t="shared" si="1048"/>
        <v>0</v>
      </c>
      <c r="AG638" s="54">
        <f t="shared" si="1048"/>
        <v>0</v>
      </c>
      <c r="AH638" s="53">
        <f t="shared" si="1048"/>
        <v>0</v>
      </c>
      <c r="AI638" s="53">
        <f t="shared" si="1048"/>
        <v>0</v>
      </c>
      <c r="AJ638" s="53">
        <f t="shared" si="1048"/>
        <v>0</v>
      </c>
      <c r="AK638" s="53">
        <f t="shared" si="1048"/>
        <v>0</v>
      </c>
      <c r="AL638" s="54">
        <f t="shared" si="1048"/>
        <v>0</v>
      </c>
      <c r="AM638" s="54">
        <f t="shared" si="1048"/>
        <v>0</v>
      </c>
      <c r="AN638" s="54">
        <f t="shared" si="1048"/>
        <v>0</v>
      </c>
      <c r="AO638" s="42">
        <f t="shared" si="1048"/>
        <v>0</v>
      </c>
      <c r="AP638" s="58">
        <f t="shared" si="1048"/>
        <v>0</v>
      </c>
      <c r="AQ638" s="42">
        <f t="shared" si="1048"/>
        <v>2.1081318197682403E-2</v>
      </c>
      <c r="AR638" s="58">
        <f t="shared" si="1048"/>
        <v>0</v>
      </c>
      <c r="AS638" s="42">
        <f t="shared" si="1048"/>
        <v>0</v>
      </c>
      <c r="AT638" s="58">
        <f t="shared" si="1048"/>
        <v>0</v>
      </c>
      <c r="AU638" s="42">
        <f t="shared" si="1048"/>
        <v>8.3715738081675227E-3</v>
      </c>
      <c r="AV638" s="58">
        <f t="shared" si="1048"/>
        <v>0</v>
      </c>
      <c r="AW638" s="42">
        <f t="shared" si="1048"/>
        <v>1.8297856733150879E-3</v>
      </c>
      <c r="AX638" s="58">
        <f t="shared" si="1048"/>
        <v>1.9592463837639506E-4</v>
      </c>
      <c r="AY638" s="42">
        <f t="shared" si="1048"/>
        <v>4.3036055173050662E-3</v>
      </c>
      <c r="AZ638" s="58">
        <f t="shared" si="1048"/>
        <v>0</v>
      </c>
      <c r="BA638" s="42">
        <f t="shared" si="1048"/>
        <v>4.8532196968359503E-2</v>
      </c>
      <c r="BB638" s="58">
        <f t="shared" si="1048"/>
        <v>7.4389612401468271E-4</v>
      </c>
      <c r="BC638" s="42">
        <f t="shared" si="1048"/>
        <v>6.4826739143900537E-3</v>
      </c>
      <c r="BD638" s="58">
        <f t="shared" si="1048"/>
        <v>0</v>
      </c>
      <c r="BE638" s="42">
        <f t="shared" si="1048"/>
        <v>8.7383039412053276E-2</v>
      </c>
      <c r="BF638" s="58">
        <f t="shared" si="1048"/>
        <v>4.7561792831981393E-4</v>
      </c>
      <c r="BG638" s="42">
        <f t="shared" si="1048"/>
        <v>7.2201357915149603E-2</v>
      </c>
      <c r="BH638" s="58">
        <f t="shared" si="1048"/>
        <v>1.1253713333060502E-4</v>
      </c>
      <c r="BI638" s="42">
        <f t="shared" si="1048"/>
        <v>7.3646139152134713E-4</v>
      </c>
      <c r="BJ638" s="58">
        <f t="shared" si="1048"/>
        <v>3.5137270722213065E-2</v>
      </c>
      <c r="BK638" s="42">
        <f t="shared" si="1048"/>
        <v>1.9106782529540116E-2</v>
      </c>
      <c r="BL638" s="58">
        <f t="shared" si="1048"/>
        <v>1.0108160736414424E-4</v>
      </c>
      <c r="BM638" s="42">
        <f t="shared" si="1048"/>
        <v>1.2627652949510621E-2</v>
      </c>
      <c r="BN638" s="58">
        <f t="shared" si="1048"/>
        <v>2.7168238744400019E-3</v>
      </c>
      <c r="BO638" s="42">
        <f t="shared" si="1048"/>
        <v>4.1675086564298119E-3</v>
      </c>
      <c r="BP638" s="58">
        <f t="shared" si="1048"/>
        <v>0</v>
      </c>
      <c r="BQ638" s="42">
        <f t="shared" ref="BQ638:DD638" si="1049">IF(INDEX($E$8:$CE$86,MATCH($C638,$C$8:$C$86,0),MATCH(BQ$540,$E$6:$CE$6,0)),BQ526/INDEX($E$8:$CE$86,MATCH($C638,$C$8:$C$86,0),MATCH(BQ$540,$E$6:$CE$6,0))*INDEX($E$8:$CE$86,MATCH($C638,$C$8:$C$86,0),MATCH(BQ$540,$E$6:$CE$6,0)),0)</f>
        <v>8.5893136953307998E-4</v>
      </c>
      <c r="BR638" s="58">
        <f t="shared" si="1049"/>
        <v>3.6496986860963202E-3</v>
      </c>
      <c r="BS638" s="42">
        <f t="shared" si="1049"/>
        <v>3.1840863780072899E-2</v>
      </c>
      <c r="BT638" s="58">
        <f t="shared" si="1049"/>
        <v>0</v>
      </c>
      <c r="BU638" s="42">
        <f t="shared" si="1049"/>
        <v>0.13239264040215484</v>
      </c>
      <c r="BV638" s="58">
        <f t="shared" si="1049"/>
        <v>5.1815683194640437E-2</v>
      </c>
      <c r="BW638" s="42">
        <f t="shared" si="1049"/>
        <v>9.1349278144482621E-5</v>
      </c>
      <c r="BX638" s="58">
        <f t="shared" si="1049"/>
        <v>0.16520655978596507</v>
      </c>
      <c r="BY638" s="42">
        <f t="shared" si="1049"/>
        <v>0</v>
      </c>
      <c r="BZ638" s="58">
        <f t="shared" si="1049"/>
        <v>1.5221971762272902E-3</v>
      </c>
      <c r="CA638" s="42">
        <f t="shared" si="1049"/>
        <v>4.1242720102911048E-3</v>
      </c>
      <c r="CB638" s="58">
        <f t="shared" si="1049"/>
        <v>0.18396169625752098</v>
      </c>
      <c r="CC638" s="42">
        <f t="shared" si="1049"/>
        <v>8.6013012066972219E-2</v>
      </c>
      <c r="CD638" s="58">
        <f t="shared" si="1049"/>
        <v>1.6390408806981765E-2</v>
      </c>
      <c r="CE638" s="42">
        <f t="shared" si="1049"/>
        <v>2.8285028859381343</v>
      </c>
      <c r="CF638" s="58">
        <f t="shared" si="1049"/>
        <v>2.7115909024299157E-2</v>
      </c>
      <c r="CG638" s="42">
        <f t="shared" si="1049"/>
        <v>6.6440321342550724E-4</v>
      </c>
      <c r="CH638" s="58">
        <f t="shared" si="1049"/>
        <v>0.16241188794134179</v>
      </c>
      <c r="CI638" s="42">
        <f t="shared" si="1049"/>
        <v>0.16898116616761405</v>
      </c>
      <c r="CJ638" s="58">
        <f t="shared" si="1049"/>
        <v>0</v>
      </c>
      <c r="CK638" s="42">
        <f t="shared" si="1049"/>
        <v>6.8976322413960692E-2</v>
      </c>
      <c r="CL638" s="58">
        <f t="shared" si="1049"/>
        <v>0.33466357215872039</v>
      </c>
      <c r="CM638" s="42">
        <f t="shared" si="1049"/>
        <v>1.1369918153188613E-2</v>
      </c>
      <c r="CN638" s="58">
        <f t="shared" si="1049"/>
        <v>2.2942385038255578E-2</v>
      </c>
      <c r="CO638" s="42">
        <f t="shared" si="1049"/>
        <v>0</v>
      </c>
      <c r="CP638" s="58">
        <f t="shared" si="1049"/>
        <v>3.753655788349026E-4</v>
      </c>
      <c r="CQ638" s="42">
        <f t="shared" si="1049"/>
        <v>0.68612096299415892</v>
      </c>
      <c r="CR638" s="58">
        <f t="shared" si="1049"/>
        <v>8.9361135392238042E-2</v>
      </c>
      <c r="CS638" s="42">
        <f t="shared" si="1049"/>
        <v>2.0840734722533408E-2</v>
      </c>
      <c r="CT638" s="58">
        <f t="shared" si="1049"/>
        <v>0</v>
      </c>
      <c r="CU638" s="42">
        <f t="shared" si="1049"/>
        <v>8.3504954008819229E-2</v>
      </c>
      <c r="CV638" s="58">
        <f t="shared" si="1049"/>
        <v>0</v>
      </c>
      <c r="CW638" s="42">
        <f t="shared" si="1049"/>
        <v>4.1302632978278195</v>
      </c>
      <c r="CX638" s="58">
        <f t="shared" si="1049"/>
        <v>1.3447381394985221</v>
      </c>
      <c r="CY638" s="42">
        <f t="shared" si="1049"/>
        <v>5.6545359127153727</v>
      </c>
      <c r="CZ638" s="58">
        <f t="shared" si="1049"/>
        <v>2.013523653765526E-4</v>
      </c>
      <c r="DA638" s="42">
        <f t="shared" si="1049"/>
        <v>0</v>
      </c>
      <c r="DB638" s="58">
        <f t="shared" si="1049"/>
        <v>1.0530330478575023</v>
      </c>
      <c r="DC638" s="42">
        <f t="shared" si="1049"/>
        <v>0</v>
      </c>
      <c r="DD638" s="59">
        <f t="shared" si="1049"/>
        <v>0</v>
      </c>
      <c r="DE638" s="3"/>
    </row>
    <row r="639" spans="1:109" x14ac:dyDescent="0.35">
      <c r="A639" s="3"/>
      <c r="B639" s="3" t="s">
        <v>3936</v>
      </c>
      <c r="C639" s="39" t="s">
        <v>617</v>
      </c>
      <c r="D639" s="3" t="s">
        <v>617</v>
      </c>
      <c r="E639" s="52">
        <f t="shared" ref="E639:BP639" si="1050">IF(INDEX($E$8:$CE$86,MATCH($C639,$C$8:$C$86,0),MATCH(E$540,$E$6:$CE$6,0)),E527/INDEX($E$8:$CE$86,MATCH($C639,$C$8:$C$86,0),MATCH(E$540,$E$6:$CE$6,0))*INDEX($E$8:$CE$86,MATCH($C639,$C$8:$C$86,0),MATCH(E$540,$E$6:$CE$6,0)),0)</f>
        <v>0</v>
      </c>
      <c r="F639" s="53">
        <f t="shared" si="1050"/>
        <v>0</v>
      </c>
      <c r="G639" s="53">
        <f t="shared" si="1050"/>
        <v>0</v>
      </c>
      <c r="H639" s="53">
        <f t="shared" si="1050"/>
        <v>0</v>
      </c>
      <c r="I639" s="53">
        <f t="shared" si="1050"/>
        <v>0</v>
      </c>
      <c r="J639" s="54">
        <f t="shared" si="1050"/>
        <v>0</v>
      </c>
      <c r="K639" s="54">
        <f t="shared" si="1050"/>
        <v>0</v>
      </c>
      <c r="L639" s="54">
        <f t="shared" si="1050"/>
        <v>0</v>
      </c>
      <c r="M639" s="54">
        <f t="shared" si="1050"/>
        <v>0</v>
      </c>
      <c r="N639" s="53">
        <f t="shared" si="1050"/>
        <v>0</v>
      </c>
      <c r="O639" s="53">
        <f t="shared" si="1050"/>
        <v>0</v>
      </c>
      <c r="P639" s="53">
        <f t="shared" si="1050"/>
        <v>0</v>
      </c>
      <c r="Q639" s="54">
        <f t="shared" si="1050"/>
        <v>0</v>
      </c>
      <c r="R639" s="54">
        <f t="shared" si="1050"/>
        <v>0</v>
      </c>
      <c r="S639" s="54">
        <f t="shared" si="1050"/>
        <v>0</v>
      </c>
      <c r="T639" s="54">
        <f t="shared" si="1050"/>
        <v>0</v>
      </c>
      <c r="U639" s="53">
        <f t="shared" si="1050"/>
        <v>0</v>
      </c>
      <c r="V639" s="53">
        <f t="shared" si="1050"/>
        <v>0</v>
      </c>
      <c r="W639" s="53">
        <f t="shared" si="1050"/>
        <v>0</v>
      </c>
      <c r="X639" s="58">
        <f t="shared" si="1050"/>
        <v>0</v>
      </c>
      <c r="Y639" s="42">
        <f t="shared" si="1050"/>
        <v>0</v>
      </c>
      <c r="Z639" s="54">
        <f t="shared" si="1050"/>
        <v>0</v>
      </c>
      <c r="AA639" s="54">
        <f t="shared" si="1050"/>
        <v>0</v>
      </c>
      <c r="AB639" s="54">
        <f t="shared" si="1050"/>
        <v>0</v>
      </c>
      <c r="AC639" s="54">
        <f t="shared" si="1050"/>
        <v>0</v>
      </c>
      <c r="AD639" s="53">
        <f t="shared" si="1050"/>
        <v>0</v>
      </c>
      <c r="AE639" s="53">
        <f t="shared" si="1050"/>
        <v>0</v>
      </c>
      <c r="AF639" s="53">
        <f t="shared" si="1050"/>
        <v>0</v>
      </c>
      <c r="AG639" s="53">
        <f t="shared" si="1050"/>
        <v>0</v>
      </c>
      <c r="AH639" s="54">
        <f t="shared" si="1050"/>
        <v>0</v>
      </c>
      <c r="AI639" s="54">
        <f t="shared" si="1050"/>
        <v>0</v>
      </c>
      <c r="AJ639" s="54">
        <f t="shared" si="1050"/>
        <v>0</v>
      </c>
      <c r="AK639" s="54">
        <f t="shared" si="1050"/>
        <v>0</v>
      </c>
      <c r="AL639" s="53">
        <f t="shared" si="1050"/>
        <v>0</v>
      </c>
      <c r="AM639" s="53">
        <f t="shared" si="1050"/>
        <v>0</v>
      </c>
      <c r="AN639" s="53">
        <f t="shared" si="1050"/>
        <v>0</v>
      </c>
      <c r="AO639" s="58">
        <f t="shared" si="1050"/>
        <v>0</v>
      </c>
      <c r="AP639" s="42">
        <f t="shared" si="1050"/>
        <v>0</v>
      </c>
      <c r="AQ639" s="58">
        <f t="shared" si="1050"/>
        <v>0</v>
      </c>
      <c r="AR639" s="42">
        <f t="shared" si="1050"/>
        <v>0</v>
      </c>
      <c r="AS639" s="58">
        <f t="shared" si="1050"/>
        <v>0</v>
      </c>
      <c r="AT639" s="42">
        <f t="shared" si="1050"/>
        <v>0</v>
      </c>
      <c r="AU639" s="58">
        <f t="shared" si="1050"/>
        <v>0</v>
      </c>
      <c r="AV639" s="42">
        <f t="shared" si="1050"/>
        <v>0</v>
      </c>
      <c r="AW639" s="58">
        <f t="shared" si="1050"/>
        <v>0</v>
      </c>
      <c r="AX639" s="42">
        <f t="shared" si="1050"/>
        <v>0</v>
      </c>
      <c r="AY639" s="58">
        <f t="shared" si="1050"/>
        <v>0</v>
      </c>
      <c r="AZ639" s="42">
        <f t="shared" si="1050"/>
        <v>0</v>
      </c>
      <c r="BA639" s="58">
        <f t="shared" si="1050"/>
        <v>0</v>
      </c>
      <c r="BB639" s="42">
        <f t="shared" si="1050"/>
        <v>0</v>
      </c>
      <c r="BC639" s="58">
        <f t="shared" si="1050"/>
        <v>0</v>
      </c>
      <c r="BD639" s="42">
        <f t="shared" si="1050"/>
        <v>0</v>
      </c>
      <c r="BE639" s="58">
        <f t="shared" si="1050"/>
        <v>0</v>
      </c>
      <c r="BF639" s="42">
        <f t="shared" si="1050"/>
        <v>0</v>
      </c>
      <c r="BG639" s="58">
        <f t="shared" si="1050"/>
        <v>0</v>
      </c>
      <c r="BH639" s="42">
        <f t="shared" si="1050"/>
        <v>0</v>
      </c>
      <c r="BI639" s="58">
        <f t="shared" si="1050"/>
        <v>0</v>
      </c>
      <c r="BJ639" s="42">
        <f t="shared" si="1050"/>
        <v>0</v>
      </c>
      <c r="BK639" s="58">
        <f t="shared" si="1050"/>
        <v>0</v>
      </c>
      <c r="BL639" s="42">
        <f t="shared" si="1050"/>
        <v>0</v>
      </c>
      <c r="BM639" s="58">
        <f t="shared" si="1050"/>
        <v>0</v>
      </c>
      <c r="BN639" s="42">
        <f t="shared" si="1050"/>
        <v>0</v>
      </c>
      <c r="BO639" s="58">
        <f t="shared" si="1050"/>
        <v>0</v>
      </c>
      <c r="BP639" s="42">
        <f t="shared" si="1050"/>
        <v>0</v>
      </c>
      <c r="BQ639" s="58">
        <f t="shared" ref="BQ639:DD639" si="1051">IF(INDEX($E$8:$CE$86,MATCH($C639,$C$8:$C$86,0),MATCH(BQ$540,$E$6:$CE$6,0)),BQ527/INDEX($E$8:$CE$86,MATCH($C639,$C$8:$C$86,0),MATCH(BQ$540,$E$6:$CE$6,0))*INDEX($E$8:$CE$86,MATCH($C639,$C$8:$C$86,0),MATCH(BQ$540,$E$6:$CE$6,0)),0)</f>
        <v>0</v>
      </c>
      <c r="BR639" s="42">
        <f t="shared" si="1051"/>
        <v>0</v>
      </c>
      <c r="BS639" s="58">
        <f t="shared" si="1051"/>
        <v>0</v>
      </c>
      <c r="BT639" s="42">
        <f t="shared" si="1051"/>
        <v>0</v>
      </c>
      <c r="BU639" s="58">
        <f t="shared" si="1051"/>
        <v>0</v>
      </c>
      <c r="BV639" s="42">
        <f t="shared" si="1051"/>
        <v>0</v>
      </c>
      <c r="BW639" s="58">
        <f t="shared" si="1051"/>
        <v>0</v>
      </c>
      <c r="BX639" s="42">
        <f t="shared" si="1051"/>
        <v>0</v>
      </c>
      <c r="BY639" s="58">
        <f t="shared" si="1051"/>
        <v>0</v>
      </c>
      <c r="BZ639" s="42">
        <f t="shared" si="1051"/>
        <v>0</v>
      </c>
      <c r="CA639" s="58">
        <f t="shared" si="1051"/>
        <v>0</v>
      </c>
      <c r="CB639" s="42">
        <f t="shared" si="1051"/>
        <v>0</v>
      </c>
      <c r="CC639" s="58">
        <f t="shared" si="1051"/>
        <v>0</v>
      </c>
      <c r="CD639" s="42">
        <f t="shared" si="1051"/>
        <v>0</v>
      </c>
      <c r="CE639" s="58">
        <f t="shared" si="1051"/>
        <v>0</v>
      </c>
      <c r="CF639" s="42">
        <f t="shared" si="1051"/>
        <v>0</v>
      </c>
      <c r="CG639" s="58">
        <f t="shared" si="1051"/>
        <v>0</v>
      </c>
      <c r="CH639" s="42">
        <f t="shared" si="1051"/>
        <v>0</v>
      </c>
      <c r="CI639" s="58">
        <f t="shared" si="1051"/>
        <v>0</v>
      </c>
      <c r="CJ639" s="42">
        <f t="shared" si="1051"/>
        <v>0</v>
      </c>
      <c r="CK639" s="58">
        <f t="shared" si="1051"/>
        <v>0</v>
      </c>
      <c r="CL639" s="42">
        <f t="shared" si="1051"/>
        <v>0</v>
      </c>
      <c r="CM639" s="58">
        <f t="shared" si="1051"/>
        <v>0</v>
      </c>
      <c r="CN639" s="42">
        <f t="shared" si="1051"/>
        <v>0</v>
      </c>
      <c r="CO639" s="58">
        <f t="shared" si="1051"/>
        <v>0</v>
      </c>
      <c r="CP639" s="42">
        <f t="shared" si="1051"/>
        <v>0</v>
      </c>
      <c r="CQ639" s="58">
        <f t="shared" si="1051"/>
        <v>0</v>
      </c>
      <c r="CR639" s="42">
        <f t="shared" si="1051"/>
        <v>0</v>
      </c>
      <c r="CS639" s="58">
        <f t="shared" si="1051"/>
        <v>0</v>
      </c>
      <c r="CT639" s="42">
        <f t="shared" si="1051"/>
        <v>0</v>
      </c>
      <c r="CU639" s="58">
        <f t="shared" si="1051"/>
        <v>0</v>
      </c>
      <c r="CV639" s="42">
        <f t="shared" si="1051"/>
        <v>0.18602226480589032</v>
      </c>
      <c r="CW639" s="58">
        <f t="shared" si="1051"/>
        <v>0</v>
      </c>
      <c r="CX639" s="42">
        <f t="shared" si="1051"/>
        <v>0</v>
      </c>
      <c r="CY639" s="58">
        <f t="shared" si="1051"/>
        <v>0</v>
      </c>
      <c r="CZ639" s="42">
        <f t="shared" si="1051"/>
        <v>0</v>
      </c>
      <c r="DA639" s="58">
        <f t="shared" si="1051"/>
        <v>0</v>
      </c>
      <c r="DB639" s="42">
        <f t="shared" si="1051"/>
        <v>0</v>
      </c>
      <c r="DC639" s="58">
        <f t="shared" si="1051"/>
        <v>0</v>
      </c>
      <c r="DD639" s="60">
        <f t="shared" si="1051"/>
        <v>0</v>
      </c>
      <c r="DE639" s="3"/>
    </row>
    <row r="640" spans="1:109" x14ac:dyDescent="0.35">
      <c r="A640" s="3"/>
      <c r="B640" s="3" t="s">
        <v>3937</v>
      </c>
      <c r="C640" s="39" t="s">
        <v>618</v>
      </c>
      <c r="D640" s="3" t="s">
        <v>618</v>
      </c>
      <c r="E640" s="56">
        <f t="shared" ref="E640:BP640" si="1052">IF(INDEX($E$8:$CE$86,MATCH($C640,$C$8:$C$86,0),MATCH(E$540,$E$6:$CE$6,0)),E528/INDEX($E$8:$CE$86,MATCH($C640,$C$8:$C$86,0),MATCH(E$540,$E$6:$CE$6,0))*INDEX($E$8:$CE$86,MATCH($C640,$C$8:$C$86,0),MATCH(E$540,$E$6:$CE$6,0)),0)</f>
        <v>0</v>
      </c>
      <c r="F640" s="54">
        <f t="shared" si="1052"/>
        <v>0</v>
      </c>
      <c r="G640" s="54">
        <f t="shared" si="1052"/>
        <v>0</v>
      </c>
      <c r="H640" s="54">
        <f t="shared" si="1052"/>
        <v>0</v>
      </c>
      <c r="I640" s="54">
        <f t="shared" si="1052"/>
        <v>0</v>
      </c>
      <c r="J640" s="53">
        <f t="shared" si="1052"/>
        <v>0</v>
      </c>
      <c r="K640" s="53">
        <f t="shared" si="1052"/>
        <v>0</v>
      </c>
      <c r="L640" s="53">
        <f t="shared" si="1052"/>
        <v>0</v>
      </c>
      <c r="M640" s="53">
        <f t="shared" si="1052"/>
        <v>0</v>
      </c>
      <c r="N640" s="54">
        <f t="shared" si="1052"/>
        <v>0</v>
      </c>
      <c r="O640" s="54">
        <f t="shared" si="1052"/>
        <v>0</v>
      </c>
      <c r="P640" s="54">
        <f t="shared" si="1052"/>
        <v>0</v>
      </c>
      <c r="Q640" s="53">
        <f t="shared" si="1052"/>
        <v>0</v>
      </c>
      <c r="R640" s="53">
        <f t="shared" si="1052"/>
        <v>0</v>
      </c>
      <c r="S640" s="53">
        <f t="shared" si="1052"/>
        <v>0</v>
      </c>
      <c r="T640" s="53">
        <f t="shared" si="1052"/>
        <v>0</v>
      </c>
      <c r="U640" s="54">
        <f t="shared" si="1052"/>
        <v>0</v>
      </c>
      <c r="V640" s="54">
        <f t="shared" si="1052"/>
        <v>0</v>
      </c>
      <c r="W640" s="54">
        <f t="shared" si="1052"/>
        <v>0</v>
      </c>
      <c r="X640" s="42">
        <f t="shared" si="1052"/>
        <v>0</v>
      </c>
      <c r="Y640" s="58">
        <f t="shared" si="1052"/>
        <v>0</v>
      </c>
      <c r="Z640" s="53">
        <f t="shared" si="1052"/>
        <v>0</v>
      </c>
      <c r="AA640" s="53">
        <f t="shared" si="1052"/>
        <v>0</v>
      </c>
      <c r="AB640" s="53">
        <f t="shared" si="1052"/>
        <v>0</v>
      </c>
      <c r="AC640" s="53">
        <f t="shared" si="1052"/>
        <v>0</v>
      </c>
      <c r="AD640" s="54">
        <f t="shared" si="1052"/>
        <v>0</v>
      </c>
      <c r="AE640" s="54">
        <f t="shared" si="1052"/>
        <v>0</v>
      </c>
      <c r="AF640" s="54">
        <f t="shared" si="1052"/>
        <v>0</v>
      </c>
      <c r="AG640" s="54">
        <f t="shared" si="1052"/>
        <v>0</v>
      </c>
      <c r="AH640" s="53">
        <f t="shared" si="1052"/>
        <v>0</v>
      </c>
      <c r="AI640" s="53">
        <f t="shared" si="1052"/>
        <v>0</v>
      </c>
      <c r="AJ640" s="53">
        <f t="shared" si="1052"/>
        <v>0</v>
      </c>
      <c r="AK640" s="53">
        <f t="shared" si="1052"/>
        <v>0</v>
      </c>
      <c r="AL640" s="54">
        <f t="shared" si="1052"/>
        <v>0</v>
      </c>
      <c r="AM640" s="54">
        <f t="shared" si="1052"/>
        <v>0</v>
      </c>
      <c r="AN640" s="54">
        <f t="shared" si="1052"/>
        <v>0</v>
      </c>
      <c r="AO640" s="42">
        <f t="shared" si="1052"/>
        <v>0</v>
      </c>
      <c r="AP640" s="58">
        <f t="shared" si="1052"/>
        <v>0</v>
      </c>
      <c r="AQ640" s="42">
        <f t="shared" si="1052"/>
        <v>0</v>
      </c>
      <c r="AR640" s="58">
        <f t="shared" si="1052"/>
        <v>0</v>
      </c>
      <c r="AS640" s="42">
        <f t="shared" si="1052"/>
        <v>0</v>
      </c>
      <c r="AT640" s="58">
        <f t="shared" si="1052"/>
        <v>0</v>
      </c>
      <c r="AU640" s="42">
        <f t="shared" si="1052"/>
        <v>0</v>
      </c>
      <c r="AV640" s="58">
        <f t="shared" si="1052"/>
        <v>0</v>
      </c>
      <c r="AW640" s="42">
        <f t="shared" si="1052"/>
        <v>0</v>
      </c>
      <c r="AX640" s="58">
        <f t="shared" si="1052"/>
        <v>0</v>
      </c>
      <c r="AY640" s="42">
        <f t="shared" si="1052"/>
        <v>0</v>
      </c>
      <c r="AZ640" s="58">
        <f t="shared" si="1052"/>
        <v>0</v>
      </c>
      <c r="BA640" s="42">
        <f t="shared" si="1052"/>
        <v>0</v>
      </c>
      <c r="BB640" s="58">
        <f t="shared" si="1052"/>
        <v>0</v>
      </c>
      <c r="BC640" s="42">
        <f t="shared" si="1052"/>
        <v>0</v>
      </c>
      <c r="BD640" s="58">
        <f t="shared" si="1052"/>
        <v>0</v>
      </c>
      <c r="BE640" s="42">
        <f t="shared" si="1052"/>
        <v>0</v>
      </c>
      <c r="BF640" s="58">
        <f t="shared" si="1052"/>
        <v>0</v>
      </c>
      <c r="BG640" s="42">
        <f t="shared" si="1052"/>
        <v>0</v>
      </c>
      <c r="BH640" s="58">
        <f t="shared" si="1052"/>
        <v>0</v>
      </c>
      <c r="BI640" s="42">
        <f t="shared" si="1052"/>
        <v>0</v>
      </c>
      <c r="BJ640" s="58">
        <f t="shared" si="1052"/>
        <v>0</v>
      </c>
      <c r="BK640" s="42">
        <f t="shared" si="1052"/>
        <v>0</v>
      </c>
      <c r="BL640" s="58">
        <f t="shared" si="1052"/>
        <v>0</v>
      </c>
      <c r="BM640" s="42">
        <f t="shared" si="1052"/>
        <v>0</v>
      </c>
      <c r="BN640" s="58">
        <f t="shared" si="1052"/>
        <v>0</v>
      </c>
      <c r="BO640" s="42">
        <f t="shared" si="1052"/>
        <v>0</v>
      </c>
      <c r="BP640" s="58">
        <f t="shared" si="1052"/>
        <v>0</v>
      </c>
      <c r="BQ640" s="42">
        <f t="shared" ref="BQ640:DD640" si="1053">IF(INDEX($E$8:$CE$86,MATCH($C640,$C$8:$C$86,0),MATCH(BQ$540,$E$6:$CE$6,0)),BQ528/INDEX($E$8:$CE$86,MATCH($C640,$C$8:$C$86,0),MATCH(BQ$540,$E$6:$CE$6,0))*INDEX($E$8:$CE$86,MATCH($C640,$C$8:$C$86,0),MATCH(BQ$540,$E$6:$CE$6,0)),0)</f>
        <v>0</v>
      </c>
      <c r="BR640" s="58">
        <f t="shared" si="1053"/>
        <v>0</v>
      </c>
      <c r="BS640" s="42">
        <f t="shared" si="1053"/>
        <v>0</v>
      </c>
      <c r="BT640" s="58">
        <f t="shared" si="1053"/>
        <v>0</v>
      </c>
      <c r="BU640" s="42">
        <f t="shared" si="1053"/>
        <v>0</v>
      </c>
      <c r="BV640" s="58">
        <f t="shared" si="1053"/>
        <v>0</v>
      </c>
      <c r="BW640" s="42">
        <f t="shared" si="1053"/>
        <v>0</v>
      </c>
      <c r="BX640" s="58">
        <f t="shared" si="1053"/>
        <v>0</v>
      </c>
      <c r="BY640" s="42">
        <f t="shared" si="1053"/>
        <v>0</v>
      </c>
      <c r="BZ640" s="58">
        <f t="shared" si="1053"/>
        <v>0</v>
      </c>
      <c r="CA640" s="42">
        <f t="shared" si="1053"/>
        <v>0</v>
      </c>
      <c r="CB640" s="58">
        <f t="shared" si="1053"/>
        <v>0</v>
      </c>
      <c r="CC640" s="42">
        <f t="shared" si="1053"/>
        <v>0</v>
      </c>
      <c r="CD640" s="58">
        <f t="shared" si="1053"/>
        <v>0</v>
      </c>
      <c r="CE640" s="42">
        <f t="shared" si="1053"/>
        <v>0</v>
      </c>
      <c r="CF640" s="58">
        <f t="shared" si="1053"/>
        <v>0</v>
      </c>
      <c r="CG640" s="42">
        <f t="shared" si="1053"/>
        <v>0</v>
      </c>
      <c r="CH640" s="58">
        <f t="shared" si="1053"/>
        <v>0</v>
      </c>
      <c r="CI640" s="42">
        <f t="shared" si="1053"/>
        <v>0</v>
      </c>
      <c r="CJ640" s="58">
        <f t="shared" si="1053"/>
        <v>0</v>
      </c>
      <c r="CK640" s="42">
        <f t="shared" si="1053"/>
        <v>0</v>
      </c>
      <c r="CL640" s="58">
        <f t="shared" si="1053"/>
        <v>0</v>
      </c>
      <c r="CM640" s="42">
        <f t="shared" si="1053"/>
        <v>0</v>
      </c>
      <c r="CN640" s="58">
        <f t="shared" si="1053"/>
        <v>0</v>
      </c>
      <c r="CO640" s="42">
        <f t="shared" si="1053"/>
        <v>0</v>
      </c>
      <c r="CP640" s="58">
        <f t="shared" si="1053"/>
        <v>0</v>
      </c>
      <c r="CQ640" s="42">
        <f t="shared" si="1053"/>
        <v>0</v>
      </c>
      <c r="CR640" s="58">
        <f t="shared" si="1053"/>
        <v>0</v>
      </c>
      <c r="CS640" s="42">
        <f t="shared" si="1053"/>
        <v>0</v>
      </c>
      <c r="CT640" s="58">
        <f t="shared" si="1053"/>
        <v>0</v>
      </c>
      <c r="CU640" s="42">
        <f t="shared" si="1053"/>
        <v>0</v>
      </c>
      <c r="CV640" s="58">
        <f t="shared" si="1053"/>
        <v>0</v>
      </c>
      <c r="CW640" s="42">
        <f t="shared" si="1053"/>
        <v>0</v>
      </c>
      <c r="CX640" s="58">
        <f t="shared" si="1053"/>
        <v>0</v>
      </c>
      <c r="CY640" s="42">
        <f t="shared" si="1053"/>
        <v>0</v>
      </c>
      <c r="CZ640" s="58">
        <f t="shared" si="1053"/>
        <v>0</v>
      </c>
      <c r="DA640" s="42">
        <f t="shared" si="1053"/>
        <v>0</v>
      </c>
      <c r="DB640" s="58">
        <f t="shared" si="1053"/>
        <v>0</v>
      </c>
      <c r="DC640" s="42">
        <f t="shared" si="1053"/>
        <v>0</v>
      </c>
      <c r="DD640" s="59">
        <f t="shared" si="1053"/>
        <v>0</v>
      </c>
      <c r="DE640" s="3"/>
    </row>
    <row r="641" spans="1:109" x14ac:dyDescent="0.35">
      <c r="A641" s="3"/>
      <c r="B641" s="3" t="s">
        <v>3938</v>
      </c>
      <c r="C641" s="39" t="s">
        <v>619</v>
      </c>
      <c r="D641" s="3" t="s">
        <v>619</v>
      </c>
      <c r="E641" s="52">
        <f t="shared" ref="E641:BP641" si="1054">IF(INDEX($E$8:$CE$86,MATCH($C641,$C$8:$C$86,0),MATCH(E$540,$E$6:$CE$6,0)),E529/INDEX($E$8:$CE$86,MATCH($C641,$C$8:$C$86,0),MATCH(E$540,$E$6:$CE$6,0))*INDEX($E$8:$CE$86,MATCH($C641,$C$8:$C$86,0),MATCH(E$540,$E$6:$CE$6,0)),0)</f>
        <v>0</v>
      </c>
      <c r="F641" s="53">
        <f t="shared" si="1054"/>
        <v>0</v>
      </c>
      <c r="G641" s="53">
        <f t="shared" si="1054"/>
        <v>0</v>
      </c>
      <c r="H641" s="53">
        <f t="shared" si="1054"/>
        <v>0</v>
      </c>
      <c r="I641" s="53">
        <f t="shared" si="1054"/>
        <v>0</v>
      </c>
      <c r="J641" s="54">
        <f t="shared" si="1054"/>
        <v>0</v>
      </c>
      <c r="K641" s="54">
        <f t="shared" si="1054"/>
        <v>0</v>
      </c>
      <c r="L641" s="54">
        <f t="shared" si="1054"/>
        <v>0</v>
      </c>
      <c r="M641" s="54">
        <f t="shared" si="1054"/>
        <v>0</v>
      </c>
      <c r="N641" s="53">
        <f t="shared" si="1054"/>
        <v>0</v>
      </c>
      <c r="O641" s="53">
        <f t="shared" si="1054"/>
        <v>0</v>
      </c>
      <c r="P641" s="53">
        <f t="shared" si="1054"/>
        <v>0</v>
      </c>
      <c r="Q641" s="54">
        <f t="shared" si="1054"/>
        <v>0</v>
      </c>
      <c r="R641" s="54">
        <f t="shared" si="1054"/>
        <v>0</v>
      </c>
      <c r="S641" s="54">
        <f t="shared" si="1054"/>
        <v>0</v>
      </c>
      <c r="T641" s="54">
        <f t="shared" si="1054"/>
        <v>0</v>
      </c>
      <c r="U641" s="53">
        <f t="shared" si="1054"/>
        <v>0</v>
      </c>
      <c r="V641" s="53">
        <f t="shared" si="1054"/>
        <v>0</v>
      </c>
      <c r="W641" s="53">
        <f t="shared" si="1054"/>
        <v>0</v>
      </c>
      <c r="X641" s="58">
        <f t="shared" si="1054"/>
        <v>0</v>
      </c>
      <c r="Y641" s="58">
        <f t="shared" si="1054"/>
        <v>0</v>
      </c>
      <c r="Z641" s="54">
        <f t="shared" si="1054"/>
        <v>0</v>
      </c>
      <c r="AA641" s="54">
        <f t="shared" si="1054"/>
        <v>0</v>
      </c>
      <c r="AB641" s="54">
        <f t="shared" si="1054"/>
        <v>0</v>
      </c>
      <c r="AC641" s="54">
        <f t="shared" si="1054"/>
        <v>0</v>
      </c>
      <c r="AD641" s="53">
        <f t="shared" si="1054"/>
        <v>0</v>
      </c>
      <c r="AE641" s="53">
        <f t="shared" si="1054"/>
        <v>0</v>
      </c>
      <c r="AF641" s="53">
        <f t="shared" si="1054"/>
        <v>0</v>
      </c>
      <c r="AG641" s="53">
        <f t="shared" si="1054"/>
        <v>0</v>
      </c>
      <c r="AH641" s="54">
        <f t="shared" si="1054"/>
        <v>0</v>
      </c>
      <c r="AI641" s="54">
        <f t="shared" si="1054"/>
        <v>0</v>
      </c>
      <c r="AJ641" s="54">
        <f t="shared" si="1054"/>
        <v>0</v>
      </c>
      <c r="AK641" s="54">
        <f t="shared" si="1054"/>
        <v>0</v>
      </c>
      <c r="AL641" s="53">
        <f t="shared" si="1054"/>
        <v>0</v>
      </c>
      <c r="AM641" s="53">
        <f t="shared" si="1054"/>
        <v>0</v>
      </c>
      <c r="AN641" s="53">
        <f t="shared" si="1054"/>
        <v>0</v>
      </c>
      <c r="AO641" s="58">
        <f t="shared" si="1054"/>
        <v>0</v>
      </c>
      <c r="AP641" s="58">
        <f t="shared" si="1054"/>
        <v>0</v>
      </c>
      <c r="AQ641" s="58">
        <f t="shared" si="1054"/>
        <v>0</v>
      </c>
      <c r="AR641" s="58">
        <f t="shared" si="1054"/>
        <v>0</v>
      </c>
      <c r="AS641" s="58">
        <f t="shared" si="1054"/>
        <v>0</v>
      </c>
      <c r="AT641" s="58">
        <f t="shared" si="1054"/>
        <v>0</v>
      </c>
      <c r="AU641" s="58">
        <f t="shared" si="1054"/>
        <v>0</v>
      </c>
      <c r="AV641" s="58">
        <f t="shared" si="1054"/>
        <v>0</v>
      </c>
      <c r="AW641" s="58">
        <f t="shared" si="1054"/>
        <v>0</v>
      </c>
      <c r="AX641" s="58">
        <f t="shared" si="1054"/>
        <v>0</v>
      </c>
      <c r="AY641" s="58">
        <f t="shared" si="1054"/>
        <v>0</v>
      </c>
      <c r="AZ641" s="58">
        <f t="shared" si="1054"/>
        <v>0</v>
      </c>
      <c r="BA641" s="58">
        <f t="shared" si="1054"/>
        <v>0</v>
      </c>
      <c r="BB641" s="58">
        <f t="shared" si="1054"/>
        <v>0</v>
      </c>
      <c r="BC641" s="58">
        <f t="shared" si="1054"/>
        <v>0</v>
      </c>
      <c r="BD641" s="58">
        <f t="shared" si="1054"/>
        <v>0</v>
      </c>
      <c r="BE641" s="58">
        <f t="shared" si="1054"/>
        <v>0</v>
      </c>
      <c r="BF641" s="58">
        <f t="shared" si="1054"/>
        <v>0</v>
      </c>
      <c r="BG641" s="58">
        <f t="shared" si="1054"/>
        <v>0</v>
      </c>
      <c r="BH641" s="58">
        <f t="shared" si="1054"/>
        <v>0</v>
      </c>
      <c r="BI641" s="58">
        <f t="shared" si="1054"/>
        <v>0</v>
      </c>
      <c r="BJ641" s="58">
        <f t="shared" si="1054"/>
        <v>0</v>
      </c>
      <c r="BK641" s="58">
        <f t="shared" si="1054"/>
        <v>0</v>
      </c>
      <c r="BL641" s="58">
        <f t="shared" si="1054"/>
        <v>0</v>
      </c>
      <c r="BM641" s="58">
        <f t="shared" si="1054"/>
        <v>0</v>
      </c>
      <c r="BN641" s="58">
        <f t="shared" si="1054"/>
        <v>0</v>
      </c>
      <c r="BO641" s="58">
        <f t="shared" si="1054"/>
        <v>0</v>
      </c>
      <c r="BP641" s="58">
        <f t="shared" si="1054"/>
        <v>0</v>
      </c>
      <c r="BQ641" s="58">
        <f t="shared" ref="BQ641:DD641" si="1055">IF(INDEX($E$8:$CE$86,MATCH($C641,$C$8:$C$86,0),MATCH(BQ$540,$E$6:$CE$6,0)),BQ529/INDEX($E$8:$CE$86,MATCH($C641,$C$8:$C$86,0),MATCH(BQ$540,$E$6:$CE$6,0))*INDEX($E$8:$CE$86,MATCH($C641,$C$8:$C$86,0),MATCH(BQ$540,$E$6:$CE$6,0)),0)</f>
        <v>0</v>
      </c>
      <c r="BR641" s="58">
        <f t="shared" si="1055"/>
        <v>0</v>
      </c>
      <c r="BS641" s="58">
        <f t="shared" si="1055"/>
        <v>0</v>
      </c>
      <c r="BT641" s="58">
        <f t="shared" si="1055"/>
        <v>0</v>
      </c>
      <c r="BU641" s="58">
        <f t="shared" si="1055"/>
        <v>0</v>
      </c>
      <c r="BV641" s="58">
        <f t="shared" si="1055"/>
        <v>0</v>
      </c>
      <c r="BW641" s="58">
        <f t="shared" si="1055"/>
        <v>0</v>
      </c>
      <c r="BX641" s="58">
        <f t="shared" si="1055"/>
        <v>0</v>
      </c>
      <c r="BY641" s="58">
        <f t="shared" si="1055"/>
        <v>0</v>
      </c>
      <c r="BZ641" s="58">
        <f t="shared" si="1055"/>
        <v>0</v>
      </c>
      <c r="CA641" s="58">
        <f t="shared" si="1055"/>
        <v>0</v>
      </c>
      <c r="CB641" s="58">
        <f t="shared" si="1055"/>
        <v>0</v>
      </c>
      <c r="CC641" s="58">
        <f t="shared" si="1055"/>
        <v>0</v>
      </c>
      <c r="CD641" s="58">
        <f t="shared" si="1055"/>
        <v>0</v>
      </c>
      <c r="CE641" s="58">
        <f t="shared" si="1055"/>
        <v>0</v>
      </c>
      <c r="CF641" s="58">
        <f t="shared" si="1055"/>
        <v>0</v>
      </c>
      <c r="CG641" s="58">
        <f t="shared" si="1055"/>
        <v>0</v>
      </c>
      <c r="CH641" s="58">
        <f t="shared" si="1055"/>
        <v>0</v>
      </c>
      <c r="CI641" s="58">
        <f t="shared" si="1055"/>
        <v>0</v>
      </c>
      <c r="CJ641" s="58">
        <f t="shared" si="1055"/>
        <v>0</v>
      </c>
      <c r="CK641" s="58">
        <f t="shared" si="1055"/>
        <v>0</v>
      </c>
      <c r="CL641" s="58">
        <f t="shared" si="1055"/>
        <v>0</v>
      </c>
      <c r="CM641" s="58">
        <f t="shared" si="1055"/>
        <v>0</v>
      </c>
      <c r="CN641" s="58">
        <f t="shared" si="1055"/>
        <v>0</v>
      </c>
      <c r="CO641" s="58">
        <f t="shared" si="1055"/>
        <v>0</v>
      </c>
      <c r="CP641" s="58">
        <f t="shared" si="1055"/>
        <v>0</v>
      </c>
      <c r="CQ641" s="58">
        <f t="shared" si="1055"/>
        <v>0</v>
      </c>
      <c r="CR641" s="58">
        <f t="shared" si="1055"/>
        <v>0</v>
      </c>
      <c r="CS641" s="58">
        <f t="shared" si="1055"/>
        <v>0</v>
      </c>
      <c r="CT641" s="58">
        <f t="shared" si="1055"/>
        <v>0</v>
      </c>
      <c r="CU641" s="58">
        <f t="shared" si="1055"/>
        <v>0</v>
      </c>
      <c r="CV641" s="58">
        <f t="shared" si="1055"/>
        <v>6.4372168340616433E-4</v>
      </c>
      <c r="CW641" s="58">
        <f t="shared" si="1055"/>
        <v>0</v>
      </c>
      <c r="CX641" s="58">
        <f t="shared" si="1055"/>
        <v>0</v>
      </c>
      <c r="CY641" s="58">
        <f t="shared" si="1055"/>
        <v>0</v>
      </c>
      <c r="CZ641" s="58">
        <f t="shared" si="1055"/>
        <v>0</v>
      </c>
      <c r="DA641" s="58">
        <f t="shared" si="1055"/>
        <v>0</v>
      </c>
      <c r="DB641" s="58">
        <f t="shared" si="1055"/>
        <v>0</v>
      </c>
      <c r="DC641" s="58">
        <f t="shared" si="1055"/>
        <v>0</v>
      </c>
      <c r="DD641" s="59">
        <f t="shared" si="1055"/>
        <v>0</v>
      </c>
      <c r="DE641" s="3"/>
    </row>
    <row r="642" spans="1:109" x14ac:dyDescent="0.35">
      <c r="A642" s="3"/>
      <c r="B642" s="3" t="s">
        <v>3939</v>
      </c>
      <c r="C642" s="39" t="s">
        <v>620</v>
      </c>
      <c r="D642" s="3" t="s">
        <v>620</v>
      </c>
      <c r="E642" s="56">
        <f t="shared" ref="E642:BP642" si="1056">IF(INDEX($E$8:$CE$86,MATCH($C642,$C$8:$C$86,0),MATCH(E$540,$E$6:$CE$6,0)),E530/INDEX($E$8:$CE$86,MATCH($C642,$C$8:$C$86,0),MATCH(E$540,$E$6:$CE$6,0))*INDEX($E$8:$CE$86,MATCH($C642,$C$8:$C$86,0),MATCH(E$540,$E$6:$CE$6,0)),0)</f>
        <v>0</v>
      </c>
      <c r="F642" s="54">
        <f t="shared" si="1056"/>
        <v>0</v>
      </c>
      <c r="G642" s="54">
        <f t="shared" si="1056"/>
        <v>0</v>
      </c>
      <c r="H642" s="54">
        <f t="shared" si="1056"/>
        <v>0</v>
      </c>
      <c r="I642" s="54">
        <f t="shared" si="1056"/>
        <v>0</v>
      </c>
      <c r="J642" s="53">
        <f t="shared" si="1056"/>
        <v>0</v>
      </c>
      <c r="K642" s="53">
        <f t="shared" si="1056"/>
        <v>0</v>
      </c>
      <c r="L642" s="53">
        <f t="shared" si="1056"/>
        <v>0</v>
      </c>
      <c r="M642" s="53">
        <f t="shared" si="1056"/>
        <v>0</v>
      </c>
      <c r="N642" s="54">
        <f t="shared" si="1056"/>
        <v>0</v>
      </c>
      <c r="O642" s="54">
        <f t="shared" si="1056"/>
        <v>0</v>
      </c>
      <c r="P642" s="54">
        <f t="shared" si="1056"/>
        <v>0</v>
      </c>
      <c r="Q642" s="53">
        <f t="shared" si="1056"/>
        <v>0</v>
      </c>
      <c r="R642" s="53">
        <f t="shared" si="1056"/>
        <v>0</v>
      </c>
      <c r="S642" s="53">
        <f t="shared" si="1056"/>
        <v>0</v>
      </c>
      <c r="T642" s="53">
        <f t="shared" si="1056"/>
        <v>0</v>
      </c>
      <c r="U642" s="54">
        <f t="shared" si="1056"/>
        <v>0</v>
      </c>
      <c r="V642" s="54">
        <f t="shared" si="1056"/>
        <v>0</v>
      </c>
      <c r="W642" s="54">
        <f t="shared" si="1056"/>
        <v>0</v>
      </c>
      <c r="X642" s="58">
        <f t="shared" si="1056"/>
        <v>0</v>
      </c>
      <c r="Y642" s="42">
        <f t="shared" si="1056"/>
        <v>0</v>
      </c>
      <c r="Z642" s="53">
        <f t="shared" si="1056"/>
        <v>0</v>
      </c>
      <c r="AA642" s="53">
        <f t="shared" si="1056"/>
        <v>0</v>
      </c>
      <c r="AB642" s="53">
        <f t="shared" si="1056"/>
        <v>0</v>
      </c>
      <c r="AC642" s="53">
        <f t="shared" si="1056"/>
        <v>0</v>
      </c>
      <c r="AD642" s="54">
        <f t="shared" si="1056"/>
        <v>0</v>
      </c>
      <c r="AE642" s="54">
        <f t="shared" si="1056"/>
        <v>0</v>
      </c>
      <c r="AF642" s="54">
        <f t="shared" si="1056"/>
        <v>0</v>
      </c>
      <c r="AG642" s="54">
        <f t="shared" si="1056"/>
        <v>0</v>
      </c>
      <c r="AH642" s="53">
        <f t="shared" si="1056"/>
        <v>0</v>
      </c>
      <c r="AI642" s="53">
        <f t="shared" si="1056"/>
        <v>0</v>
      </c>
      <c r="AJ642" s="53">
        <f t="shared" si="1056"/>
        <v>0</v>
      </c>
      <c r="AK642" s="53">
        <f t="shared" si="1056"/>
        <v>0</v>
      </c>
      <c r="AL642" s="54">
        <f t="shared" si="1056"/>
        <v>0</v>
      </c>
      <c r="AM642" s="54">
        <f t="shared" si="1056"/>
        <v>0</v>
      </c>
      <c r="AN642" s="54">
        <f t="shared" si="1056"/>
        <v>0</v>
      </c>
      <c r="AO642" s="58">
        <f t="shared" si="1056"/>
        <v>0</v>
      </c>
      <c r="AP642" s="42">
        <f t="shared" si="1056"/>
        <v>0</v>
      </c>
      <c r="AQ642" s="58">
        <f t="shared" si="1056"/>
        <v>7.8307170816840757E-2</v>
      </c>
      <c r="AR642" s="42">
        <f t="shared" si="1056"/>
        <v>2.36150710772724E-3</v>
      </c>
      <c r="AS642" s="58">
        <f t="shared" si="1056"/>
        <v>0</v>
      </c>
      <c r="AT642" s="42">
        <f t="shared" si="1056"/>
        <v>0</v>
      </c>
      <c r="AU642" s="58">
        <f t="shared" si="1056"/>
        <v>1.0454398358056567E-3</v>
      </c>
      <c r="AV642" s="42">
        <f t="shared" si="1056"/>
        <v>0</v>
      </c>
      <c r="AW642" s="58">
        <f t="shared" si="1056"/>
        <v>0</v>
      </c>
      <c r="AX642" s="42">
        <f t="shared" si="1056"/>
        <v>2.4271315379874352E-2</v>
      </c>
      <c r="AY642" s="58">
        <f t="shared" si="1056"/>
        <v>5.4640772707642117E-3</v>
      </c>
      <c r="AZ642" s="42">
        <f t="shared" si="1056"/>
        <v>0</v>
      </c>
      <c r="BA642" s="58">
        <f t="shared" si="1056"/>
        <v>5.3159611684437329E-2</v>
      </c>
      <c r="BB642" s="42">
        <f t="shared" si="1056"/>
        <v>0.34494420504618661</v>
      </c>
      <c r="BC642" s="58">
        <f t="shared" si="1056"/>
        <v>2.2728554243827662E-3</v>
      </c>
      <c r="BD642" s="42">
        <f t="shared" si="1056"/>
        <v>0</v>
      </c>
      <c r="BE642" s="58">
        <f t="shared" si="1056"/>
        <v>3.157964976334187E-2</v>
      </c>
      <c r="BF642" s="42">
        <f t="shared" si="1056"/>
        <v>1.3786202939896493E-2</v>
      </c>
      <c r="BG642" s="58">
        <f t="shared" si="1056"/>
        <v>6.9184982883675238E-3</v>
      </c>
      <c r="BH642" s="42">
        <f t="shared" si="1056"/>
        <v>4.8598735983984819E-4</v>
      </c>
      <c r="BI642" s="58">
        <f t="shared" si="1056"/>
        <v>1.5015584566283761E-2</v>
      </c>
      <c r="BJ642" s="42">
        <f t="shared" si="1056"/>
        <v>1.6075949145729008E-2</v>
      </c>
      <c r="BK642" s="58">
        <f t="shared" si="1056"/>
        <v>1.5634686913738429E-3</v>
      </c>
      <c r="BL642" s="42">
        <f t="shared" si="1056"/>
        <v>3.3916275717121462E-2</v>
      </c>
      <c r="BM642" s="58">
        <f t="shared" si="1056"/>
        <v>3.4787402242892739E-3</v>
      </c>
      <c r="BN642" s="42">
        <f t="shared" si="1056"/>
        <v>0.11727000265280098</v>
      </c>
      <c r="BO642" s="58">
        <f t="shared" si="1056"/>
        <v>2.4402033257726647E-3</v>
      </c>
      <c r="BP642" s="42">
        <f t="shared" si="1056"/>
        <v>1.4737929299815558E-2</v>
      </c>
      <c r="BQ642" s="58">
        <f t="shared" ref="BQ642:DD642" si="1057">IF(INDEX($E$8:$CE$86,MATCH($C642,$C$8:$C$86,0),MATCH(BQ$540,$E$6:$CE$6,0)),BQ530/INDEX($E$8:$CE$86,MATCH($C642,$C$8:$C$86,0),MATCH(BQ$540,$E$6:$CE$6,0))*INDEX($E$8:$CE$86,MATCH($C642,$C$8:$C$86,0),MATCH(BQ$540,$E$6:$CE$6,0)),0)</f>
        <v>0</v>
      </c>
      <c r="BR642" s="42">
        <f t="shared" si="1057"/>
        <v>2.5433796031640774E-3</v>
      </c>
      <c r="BS642" s="58">
        <f t="shared" si="1057"/>
        <v>0.78551628188457623</v>
      </c>
      <c r="BT642" s="42">
        <f t="shared" si="1057"/>
        <v>8.0516645386347616E-4</v>
      </c>
      <c r="BU642" s="58">
        <f t="shared" si="1057"/>
        <v>0.52322070972268775</v>
      </c>
      <c r="BV642" s="42">
        <f t="shared" si="1057"/>
        <v>3.1365698916585971E-2</v>
      </c>
      <c r="BW642" s="58">
        <f t="shared" si="1057"/>
        <v>4.1649216386898608E-3</v>
      </c>
      <c r="BX642" s="42">
        <f t="shared" si="1057"/>
        <v>0.5081063530669091</v>
      </c>
      <c r="BY642" s="58">
        <f t="shared" si="1057"/>
        <v>0</v>
      </c>
      <c r="BZ642" s="42">
        <f t="shared" si="1057"/>
        <v>3.2180238894782644E-2</v>
      </c>
      <c r="CA642" s="58">
        <f t="shared" si="1057"/>
        <v>9.0069218274519761E-3</v>
      </c>
      <c r="CB642" s="42">
        <f t="shared" si="1057"/>
        <v>0.78012913879793855</v>
      </c>
      <c r="CC642" s="58">
        <f t="shared" si="1057"/>
        <v>0.28086334434966714</v>
      </c>
      <c r="CD642" s="42">
        <f t="shared" si="1057"/>
        <v>5.0902139000856224E-2</v>
      </c>
      <c r="CE642" s="58">
        <f t="shared" si="1057"/>
        <v>0.33815805357928408</v>
      </c>
      <c r="CF642" s="42">
        <f t="shared" si="1057"/>
        <v>0</v>
      </c>
      <c r="CG642" s="58">
        <f t="shared" si="1057"/>
        <v>9.4864347516151151E-2</v>
      </c>
      <c r="CH642" s="42">
        <f t="shared" si="1057"/>
        <v>1.4608420332269274</v>
      </c>
      <c r="CI642" s="58">
        <f t="shared" si="1057"/>
        <v>3.399530206224019E-2</v>
      </c>
      <c r="CJ642" s="42">
        <f t="shared" si="1057"/>
        <v>0.18614780939897507</v>
      </c>
      <c r="CK642" s="58">
        <f t="shared" si="1057"/>
        <v>5.9761000020108201E-2</v>
      </c>
      <c r="CL642" s="42">
        <f t="shared" si="1057"/>
        <v>0.10138730437950164</v>
      </c>
      <c r="CM642" s="58">
        <f t="shared" si="1057"/>
        <v>8.4019901375825216E-3</v>
      </c>
      <c r="CN642" s="42">
        <f t="shared" si="1057"/>
        <v>1.2834264071435472E-3</v>
      </c>
      <c r="CO642" s="58">
        <f t="shared" si="1057"/>
        <v>0</v>
      </c>
      <c r="CP642" s="42">
        <f t="shared" si="1057"/>
        <v>0.18787925228630728</v>
      </c>
      <c r="CQ642" s="58">
        <f t="shared" si="1057"/>
        <v>4.5046645301355888E-2</v>
      </c>
      <c r="CR642" s="42">
        <f t="shared" si="1057"/>
        <v>0.14005181175881212</v>
      </c>
      <c r="CS642" s="58">
        <f t="shared" si="1057"/>
        <v>0.15474431840380917</v>
      </c>
      <c r="CT642" s="42">
        <f t="shared" si="1057"/>
        <v>3.9274607160928711E-2</v>
      </c>
      <c r="CU642" s="58">
        <f t="shared" si="1057"/>
        <v>0.33241093390786286</v>
      </c>
      <c r="CV642" s="42">
        <f t="shared" si="1057"/>
        <v>1.3647484658343483</v>
      </c>
      <c r="CW642" s="58">
        <f t="shared" si="1057"/>
        <v>2.7700542207507874</v>
      </c>
      <c r="CX642" s="42">
        <f t="shared" si="1057"/>
        <v>0.43784776941301884</v>
      </c>
      <c r="CY642" s="58">
        <f t="shared" si="1057"/>
        <v>0.40966303095422602</v>
      </c>
      <c r="CZ642" s="42">
        <f t="shared" si="1057"/>
        <v>3.16454553516562E-2</v>
      </c>
      <c r="DA642" s="58">
        <f t="shared" si="1057"/>
        <v>8.9791949418156092E-3</v>
      </c>
      <c r="DB642" s="42">
        <f t="shared" si="1057"/>
        <v>1.919896066417361</v>
      </c>
      <c r="DC642" s="58">
        <f t="shared" si="1057"/>
        <v>0</v>
      </c>
      <c r="DD642" s="60">
        <f t="shared" si="1057"/>
        <v>0</v>
      </c>
      <c r="DE642" s="3"/>
    </row>
    <row r="643" spans="1:109" x14ac:dyDescent="0.35">
      <c r="A643" s="3"/>
      <c r="B643" s="3" t="s">
        <v>3940</v>
      </c>
      <c r="C643" s="39" t="s">
        <v>621</v>
      </c>
      <c r="D643" s="3" t="s">
        <v>621</v>
      </c>
      <c r="E643" s="52">
        <f t="shared" ref="E643:BP643" si="1058">IF(INDEX($E$8:$CE$86,MATCH($C643,$C$8:$C$86,0),MATCH(E$540,$E$6:$CE$6,0)),E531/INDEX($E$8:$CE$86,MATCH($C643,$C$8:$C$86,0),MATCH(E$540,$E$6:$CE$6,0))*INDEX($E$8:$CE$86,MATCH($C643,$C$8:$C$86,0),MATCH(E$540,$E$6:$CE$6,0)),0)</f>
        <v>0</v>
      </c>
      <c r="F643" s="53">
        <f t="shared" si="1058"/>
        <v>0</v>
      </c>
      <c r="G643" s="53">
        <f t="shared" si="1058"/>
        <v>0</v>
      </c>
      <c r="H643" s="53">
        <f t="shared" si="1058"/>
        <v>0</v>
      </c>
      <c r="I643" s="53">
        <f t="shared" si="1058"/>
        <v>0</v>
      </c>
      <c r="J643" s="54">
        <f t="shared" si="1058"/>
        <v>0</v>
      </c>
      <c r="K643" s="54">
        <f t="shared" si="1058"/>
        <v>0</v>
      </c>
      <c r="L643" s="54">
        <f t="shared" si="1058"/>
        <v>0</v>
      </c>
      <c r="M643" s="54">
        <f t="shared" si="1058"/>
        <v>0</v>
      </c>
      <c r="N643" s="53">
        <f t="shared" si="1058"/>
        <v>0</v>
      </c>
      <c r="O643" s="53">
        <f t="shared" si="1058"/>
        <v>0</v>
      </c>
      <c r="P643" s="53">
        <f t="shared" si="1058"/>
        <v>0</v>
      </c>
      <c r="Q643" s="54">
        <f t="shared" si="1058"/>
        <v>0</v>
      </c>
      <c r="R643" s="54">
        <f t="shared" si="1058"/>
        <v>0</v>
      </c>
      <c r="S643" s="54">
        <f t="shared" si="1058"/>
        <v>0</v>
      </c>
      <c r="T643" s="54">
        <f t="shared" si="1058"/>
        <v>0</v>
      </c>
      <c r="U643" s="53">
        <f t="shared" si="1058"/>
        <v>0</v>
      </c>
      <c r="V643" s="53">
        <f t="shared" si="1058"/>
        <v>0</v>
      </c>
      <c r="W643" s="53">
        <f t="shared" si="1058"/>
        <v>0</v>
      </c>
      <c r="X643" s="42">
        <f t="shared" si="1058"/>
        <v>0</v>
      </c>
      <c r="Y643" s="58">
        <f t="shared" si="1058"/>
        <v>0</v>
      </c>
      <c r="Z643" s="54">
        <f t="shared" si="1058"/>
        <v>0</v>
      </c>
      <c r="AA643" s="54">
        <f t="shared" si="1058"/>
        <v>0</v>
      </c>
      <c r="AB643" s="54">
        <f t="shared" si="1058"/>
        <v>0</v>
      </c>
      <c r="AC643" s="54">
        <f t="shared" si="1058"/>
        <v>0</v>
      </c>
      <c r="AD643" s="53">
        <f t="shared" si="1058"/>
        <v>0</v>
      </c>
      <c r="AE643" s="53">
        <f t="shared" si="1058"/>
        <v>0</v>
      </c>
      <c r="AF643" s="53">
        <f t="shared" si="1058"/>
        <v>0</v>
      </c>
      <c r="AG643" s="53">
        <f t="shared" si="1058"/>
        <v>0</v>
      </c>
      <c r="AH643" s="54">
        <f t="shared" si="1058"/>
        <v>0</v>
      </c>
      <c r="AI643" s="54">
        <f t="shared" si="1058"/>
        <v>0</v>
      </c>
      <c r="AJ643" s="54">
        <f t="shared" si="1058"/>
        <v>0</v>
      </c>
      <c r="AK643" s="54">
        <f t="shared" si="1058"/>
        <v>0</v>
      </c>
      <c r="AL643" s="53">
        <f t="shared" si="1058"/>
        <v>0</v>
      </c>
      <c r="AM643" s="53">
        <f t="shared" si="1058"/>
        <v>0</v>
      </c>
      <c r="AN643" s="53">
        <f t="shared" si="1058"/>
        <v>0</v>
      </c>
      <c r="AO643" s="42">
        <f t="shared" si="1058"/>
        <v>0</v>
      </c>
      <c r="AP643" s="58">
        <f t="shared" si="1058"/>
        <v>0</v>
      </c>
      <c r="AQ643" s="42">
        <f t="shared" si="1058"/>
        <v>0</v>
      </c>
      <c r="AR643" s="58">
        <f t="shared" si="1058"/>
        <v>0</v>
      </c>
      <c r="AS643" s="42">
        <f t="shared" si="1058"/>
        <v>0</v>
      </c>
      <c r="AT643" s="58">
        <f t="shared" si="1058"/>
        <v>0</v>
      </c>
      <c r="AU643" s="42">
        <f t="shared" si="1058"/>
        <v>0</v>
      </c>
      <c r="AV643" s="58">
        <f t="shared" si="1058"/>
        <v>0</v>
      </c>
      <c r="AW643" s="42">
        <f t="shared" si="1058"/>
        <v>0</v>
      </c>
      <c r="AX643" s="58">
        <f t="shared" si="1058"/>
        <v>0</v>
      </c>
      <c r="AY643" s="42">
        <f t="shared" si="1058"/>
        <v>0</v>
      </c>
      <c r="AZ643" s="58">
        <f t="shared" si="1058"/>
        <v>0</v>
      </c>
      <c r="BA643" s="42">
        <f t="shared" si="1058"/>
        <v>0</v>
      </c>
      <c r="BB643" s="58">
        <f t="shared" si="1058"/>
        <v>0</v>
      </c>
      <c r="BC643" s="42">
        <f t="shared" si="1058"/>
        <v>0</v>
      </c>
      <c r="BD643" s="58">
        <f t="shared" si="1058"/>
        <v>0</v>
      </c>
      <c r="BE643" s="42">
        <f t="shared" si="1058"/>
        <v>0</v>
      </c>
      <c r="BF643" s="58">
        <f t="shared" si="1058"/>
        <v>0</v>
      </c>
      <c r="BG643" s="42">
        <f t="shared" si="1058"/>
        <v>0</v>
      </c>
      <c r="BH643" s="58">
        <f t="shared" si="1058"/>
        <v>0</v>
      </c>
      <c r="BI643" s="42">
        <f t="shared" si="1058"/>
        <v>0</v>
      </c>
      <c r="BJ643" s="58">
        <f t="shared" si="1058"/>
        <v>0</v>
      </c>
      <c r="BK643" s="42">
        <f t="shared" si="1058"/>
        <v>0</v>
      </c>
      <c r="BL643" s="58">
        <f t="shared" si="1058"/>
        <v>0</v>
      </c>
      <c r="BM643" s="42">
        <f t="shared" si="1058"/>
        <v>0</v>
      </c>
      <c r="BN643" s="58">
        <f t="shared" si="1058"/>
        <v>0</v>
      </c>
      <c r="BO643" s="42">
        <f t="shared" si="1058"/>
        <v>0</v>
      </c>
      <c r="BP643" s="58">
        <f t="shared" si="1058"/>
        <v>0</v>
      </c>
      <c r="BQ643" s="42">
        <f t="shared" ref="BQ643:DD643" si="1059">IF(INDEX($E$8:$CE$86,MATCH($C643,$C$8:$C$86,0),MATCH(BQ$540,$E$6:$CE$6,0)),BQ531/INDEX($E$8:$CE$86,MATCH($C643,$C$8:$C$86,0),MATCH(BQ$540,$E$6:$CE$6,0))*INDEX($E$8:$CE$86,MATCH($C643,$C$8:$C$86,0),MATCH(BQ$540,$E$6:$CE$6,0)),0)</f>
        <v>0</v>
      </c>
      <c r="BR643" s="58">
        <f t="shared" si="1059"/>
        <v>0</v>
      </c>
      <c r="BS643" s="42">
        <f t="shared" si="1059"/>
        <v>0</v>
      </c>
      <c r="BT643" s="58">
        <f t="shared" si="1059"/>
        <v>0</v>
      </c>
      <c r="BU643" s="42">
        <f t="shared" si="1059"/>
        <v>0</v>
      </c>
      <c r="BV643" s="58">
        <f t="shared" si="1059"/>
        <v>0</v>
      </c>
      <c r="BW643" s="42">
        <f t="shared" si="1059"/>
        <v>0</v>
      </c>
      <c r="BX643" s="58">
        <f t="shared" si="1059"/>
        <v>0</v>
      </c>
      <c r="BY643" s="42">
        <f t="shared" si="1059"/>
        <v>0</v>
      </c>
      <c r="BZ643" s="58">
        <f t="shared" si="1059"/>
        <v>0</v>
      </c>
      <c r="CA643" s="42">
        <f t="shared" si="1059"/>
        <v>0</v>
      </c>
      <c r="CB643" s="58">
        <f t="shared" si="1059"/>
        <v>0</v>
      </c>
      <c r="CC643" s="42">
        <f t="shared" si="1059"/>
        <v>0</v>
      </c>
      <c r="CD643" s="58">
        <f t="shared" si="1059"/>
        <v>0</v>
      </c>
      <c r="CE643" s="42">
        <f t="shared" si="1059"/>
        <v>0</v>
      </c>
      <c r="CF643" s="58">
        <f t="shared" si="1059"/>
        <v>0</v>
      </c>
      <c r="CG643" s="42">
        <f t="shared" si="1059"/>
        <v>0</v>
      </c>
      <c r="CH643" s="58">
        <f t="shared" si="1059"/>
        <v>0</v>
      </c>
      <c r="CI643" s="42">
        <f t="shared" si="1059"/>
        <v>0</v>
      </c>
      <c r="CJ643" s="58">
        <f t="shared" si="1059"/>
        <v>0</v>
      </c>
      <c r="CK643" s="42">
        <f t="shared" si="1059"/>
        <v>0</v>
      </c>
      <c r="CL643" s="58">
        <f t="shared" si="1059"/>
        <v>0</v>
      </c>
      <c r="CM643" s="42">
        <f t="shared" si="1059"/>
        <v>0</v>
      </c>
      <c r="CN643" s="58">
        <f t="shared" si="1059"/>
        <v>0</v>
      </c>
      <c r="CO643" s="42">
        <f t="shared" si="1059"/>
        <v>0</v>
      </c>
      <c r="CP643" s="58">
        <f t="shared" si="1059"/>
        <v>0</v>
      </c>
      <c r="CQ643" s="42">
        <f t="shared" si="1059"/>
        <v>0</v>
      </c>
      <c r="CR643" s="58">
        <f t="shared" si="1059"/>
        <v>0</v>
      </c>
      <c r="CS643" s="42">
        <f t="shared" si="1059"/>
        <v>0</v>
      </c>
      <c r="CT643" s="58">
        <f t="shared" si="1059"/>
        <v>0</v>
      </c>
      <c r="CU643" s="42">
        <f t="shared" si="1059"/>
        <v>0</v>
      </c>
      <c r="CV643" s="58">
        <f t="shared" si="1059"/>
        <v>6.6086349746822632</v>
      </c>
      <c r="CW643" s="42">
        <f t="shared" si="1059"/>
        <v>1.4911327208642697</v>
      </c>
      <c r="CX643" s="58">
        <f t="shared" si="1059"/>
        <v>6.548720394504054E-2</v>
      </c>
      <c r="CY643" s="42">
        <f t="shared" si="1059"/>
        <v>0</v>
      </c>
      <c r="CZ643" s="58">
        <f t="shared" si="1059"/>
        <v>0</v>
      </c>
      <c r="DA643" s="42">
        <f t="shared" si="1059"/>
        <v>0</v>
      </c>
      <c r="DB643" s="58">
        <f t="shared" si="1059"/>
        <v>0</v>
      </c>
      <c r="DC643" s="42">
        <f t="shared" si="1059"/>
        <v>0</v>
      </c>
      <c r="DD643" s="59">
        <f t="shared" si="1059"/>
        <v>0</v>
      </c>
      <c r="DE643" s="3"/>
    </row>
    <row r="644" spans="1:109" x14ac:dyDescent="0.35">
      <c r="A644" s="3"/>
      <c r="B644" s="3" t="s">
        <v>3941</v>
      </c>
      <c r="C644" s="39" t="s">
        <v>622</v>
      </c>
      <c r="D644" s="3" t="s">
        <v>622</v>
      </c>
      <c r="E644" s="56">
        <f t="shared" ref="E644:BP644" si="1060">IF(INDEX($E$8:$CE$86,MATCH($C644,$C$8:$C$86,0),MATCH(E$540,$E$6:$CE$6,0)),E532/INDEX($E$8:$CE$86,MATCH($C644,$C$8:$C$86,0),MATCH(E$540,$E$6:$CE$6,0))*INDEX($E$8:$CE$86,MATCH($C644,$C$8:$C$86,0),MATCH(E$540,$E$6:$CE$6,0)),0)</f>
        <v>0</v>
      </c>
      <c r="F644" s="54">
        <f t="shared" si="1060"/>
        <v>0</v>
      </c>
      <c r="G644" s="54">
        <f t="shared" si="1060"/>
        <v>0</v>
      </c>
      <c r="H644" s="54">
        <f t="shared" si="1060"/>
        <v>0</v>
      </c>
      <c r="I644" s="54">
        <f t="shared" si="1060"/>
        <v>0</v>
      </c>
      <c r="J644" s="53">
        <f t="shared" si="1060"/>
        <v>0</v>
      </c>
      <c r="K644" s="53">
        <f t="shared" si="1060"/>
        <v>0</v>
      </c>
      <c r="L644" s="53">
        <f t="shared" si="1060"/>
        <v>0</v>
      </c>
      <c r="M644" s="53">
        <f t="shared" si="1060"/>
        <v>0</v>
      </c>
      <c r="N644" s="54">
        <f t="shared" si="1060"/>
        <v>0</v>
      </c>
      <c r="O644" s="54">
        <f t="shared" si="1060"/>
        <v>0</v>
      </c>
      <c r="P644" s="54">
        <f t="shared" si="1060"/>
        <v>0</v>
      </c>
      <c r="Q644" s="53">
        <f t="shared" si="1060"/>
        <v>0</v>
      </c>
      <c r="R644" s="53">
        <f t="shared" si="1060"/>
        <v>0</v>
      </c>
      <c r="S644" s="53">
        <f t="shared" si="1060"/>
        <v>0</v>
      </c>
      <c r="T644" s="53">
        <f t="shared" si="1060"/>
        <v>0</v>
      </c>
      <c r="U644" s="54">
        <f t="shared" si="1060"/>
        <v>0</v>
      </c>
      <c r="V644" s="54">
        <f t="shared" si="1060"/>
        <v>0</v>
      </c>
      <c r="W644" s="54">
        <f t="shared" si="1060"/>
        <v>0</v>
      </c>
      <c r="X644" s="58">
        <f t="shared" si="1060"/>
        <v>0</v>
      </c>
      <c r="Y644" s="42">
        <f t="shared" si="1060"/>
        <v>0</v>
      </c>
      <c r="Z644" s="53">
        <f t="shared" si="1060"/>
        <v>0</v>
      </c>
      <c r="AA644" s="53">
        <f t="shared" si="1060"/>
        <v>0</v>
      </c>
      <c r="AB644" s="53">
        <f t="shared" si="1060"/>
        <v>0</v>
      </c>
      <c r="AC644" s="53">
        <f t="shared" si="1060"/>
        <v>0</v>
      </c>
      <c r="AD644" s="54">
        <f t="shared" si="1060"/>
        <v>0</v>
      </c>
      <c r="AE644" s="54">
        <f t="shared" si="1060"/>
        <v>0</v>
      </c>
      <c r="AF644" s="54">
        <f t="shared" si="1060"/>
        <v>0</v>
      </c>
      <c r="AG644" s="54">
        <f t="shared" si="1060"/>
        <v>0</v>
      </c>
      <c r="AH644" s="53">
        <f t="shared" si="1060"/>
        <v>0</v>
      </c>
      <c r="AI644" s="53">
        <f t="shared" si="1060"/>
        <v>0</v>
      </c>
      <c r="AJ644" s="53">
        <f t="shared" si="1060"/>
        <v>0</v>
      </c>
      <c r="AK644" s="53">
        <f t="shared" si="1060"/>
        <v>0</v>
      </c>
      <c r="AL644" s="54">
        <f t="shared" si="1060"/>
        <v>0</v>
      </c>
      <c r="AM644" s="54">
        <f t="shared" si="1060"/>
        <v>0</v>
      </c>
      <c r="AN644" s="54">
        <f t="shared" si="1060"/>
        <v>0</v>
      </c>
      <c r="AO644" s="58">
        <f t="shared" si="1060"/>
        <v>0</v>
      </c>
      <c r="AP644" s="42">
        <f t="shared" si="1060"/>
        <v>0</v>
      </c>
      <c r="AQ644" s="58">
        <f t="shared" si="1060"/>
        <v>0</v>
      </c>
      <c r="AR644" s="42">
        <f t="shared" si="1060"/>
        <v>0</v>
      </c>
      <c r="AS644" s="58">
        <f t="shared" si="1060"/>
        <v>0</v>
      </c>
      <c r="AT644" s="42">
        <f t="shared" si="1060"/>
        <v>0</v>
      </c>
      <c r="AU644" s="58">
        <f t="shared" si="1060"/>
        <v>0</v>
      </c>
      <c r="AV644" s="42">
        <f t="shared" si="1060"/>
        <v>0</v>
      </c>
      <c r="AW644" s="58">
        <f t="shared" si="1060"/>
        <v>0</v>
      </c>
      <c r="AX644" s="42">
        <f t="shared" si="1060"/>
        <v>0</v>
      </c>
      <c r="AY644" s="58">
        <f t="shared" si="1060"/>
        <v>0</v>
      </c>
      <c r="AZ644" s="42">
        <f t="shared" si="1060"/>
        <v>0</v>
      </c>
      <c r="BA644" s="58">
        <f t="shared" si="1060"/>
        <v>0</v>
      </c>
      <c r="BB644" s="42">
        <f t="shared" si="1060"/>
        <v>0</v>
      </c>
      <c r="BC644" s="58">
        <f t="shared" si="1060"/>
        <v>0</v>
      </c>
      <c r="BD644" s="42">
        <f t="shared" si="1060"/>
        <v>0</v>
      </c>
      <c r="BE644" s="58">
        <f t="shared" si="1060"/>
        <v>0</v>
      </c>
      <c r="BF644" s="42">
        <f t="shared" si="1060"/>
        <v>0</v>
      </c>
      <c r="BG644" s="58">
        <f t="shared" si="1060"/>
        <v>0</v>
      </c>
      <c r="BH644" s="42">
        <f t="shared" si="1060"/>
        <v>0</v>
      </c>
      <c r="BI644" s="58">
        <f t="shared" si="1060"/>
        <v>0</v>
      </c>
      <c r="BJ644" s="42">
        <f t="shared" si="1060"/>
        <v>0</v>
      </c>
      <c r="BK644" s="58">
        <f t="shared" si="1060"/>
        <v>0</v>
      </c>
      <c r="BL644" s="42">
        <f t="shared" si="1060"/>
        <v>0</v>
      </c>
      <c r="BM644" s="58">
        <f t="shared" si="1060"/>
        <v>0</v>
      </c>
      <c r="BN644" s="42">
        <f t="shared" si="1060"/>
        <v>0</v>
      </c>
      <c r="BO644" s="58">
        <f t="shared" si="1060"/>
        <v>0</v>
      </c>
      <c r="BP644" s="42">
        <f t="shared" si="1060"/>
        <v>0</v>
      </c>
      <c r="BQ644" s="58">
        <f t="shared" ref="BQ644:DD644" si="1061">IF(INDEX($E$8:$CE$86,MATCH($C644,$C$8:$C$86,0),MATCH(BQ$540,$E$6:$CE$6,0)),BQ532/INDEX($E$8:$CE$86,MATCH($C644,$C$8:$C$86,0),MATCH(BQ$540,$E$6:$CE$6,0))*INDEX($E$8:$CE$86,MATCH($C644,$C$8:$C$86,0),MATCH(BQ$540,$E$6:$CE$6,0)),0)</f>
        <v>0</v>
      </c>
      <c r="BR644" s="42">
        <f t="shared" si="1061"/>
        <v>0</v>
      </c>
      <c r="BS644" s="58">
        <f t="shared" si="1061"/>
        <v>0</v>
      </c>
      <c r="BT644" s="42">
        <f t="shared" si="1061"/>
        <v>0</v>
      </c>
      <c r="BU644" s="58">
        <f t="shared" si="1061"/>
        <v>0</v>
      </c>
      <c r="BV644" s="42">
        <f t="shared" si="1061"/>
        <v>0</v>
      </c>
      <c r="BW644" s="58">
        <f t="shared" si="1061"/>
        <v>0</v>
      </c>
      <c r="BX644" s="42">
        <f t="shared" si="1061"/>
        <v>0</v>
      </c>
      <c r="BY644" s="58">
        <f t="shared" si="1061"/>
        <v>0</v>
      </c>
      <c r="BZ644" s="42">
        <f t="shared" si="1061"/>
        <v>0</v>
      </c>
      <c r="CA644" s="58">
        <f t="shared" si="1061"/>
        <v>0</v>
      </c>
      <c r="CB644" s="42">
        <f t="shared" si="1061"/>
        <v>0</v>
      </c>
      <c r="CC644" s="58">
        <f t="shared" si="1061"/>
        <v>0</v>
      </c>
      <c r="CD644" s="42">
        <f t="shared" si="1061"/>
        <v>0</v>
      </c>
      <c r="CE644" s="58">
        <f t="shared" si="1061"/>
        <v>0</v>
      </c>
      <c r="CF644" s="42">
        <f t="shared" si="1061"/>
        <v>0</v>
      </c>
      <c r="CG644" s="58">
        <f t="shared" si="1061"/>
        <v>0</v>
      </c>
      <c r="CH644" s="42">
        <f t="shared" si="1061"/>
        <v>0</v>
      </c>
      <c r="CI644" s="58">
        <f t="shared" si="1061"/>
        <v>0</v>
      </c>
      <c r="CJ644" s="42">
        <f t="shared" si="1061"/>
        <v>0</v>
      </c>
      <c r="CK644" s="58">
        <f t="shared" si="1061"/>
        <v>0</v>
      </c>
      <c r="CL644" s="42">
        <f t="shared" si="1061"/>
        <v>0</v>
      </c>
      <c r="CM644" s="58">
        <f t="shared" si="1061"/>
        <v>0</v>
      </c>
      <c r="CN644" s="42">
        <f t="shared" si="1061"/>
        <v>0</v>
      </c>
      <c r="CO644" s="58">
        <f t="shared" si="1061"/>
        <v>0</v>
      </c>
      <c r="CP644" s="42">
        <f t="shared" si="1061"/>
        <v>0</v>
      </c>
      <c r="CQ644" s="58">
        <f t="shared" si="1061"/>
        <v>0</v>
      </c>
      <c r="CR644" s="42">
        <f t="shared" si="1061"/>
        <v>0</v>
      </c>
      <c r="CS644" s="58">
        <f t="shared" si="1061"/>
        <v>0</v>
      </c>
      <c r="CT644" s="42">
        <f t="shared" si="1061"/>
        <v>0</v>
      </c>
      <c r="CU644" s="58">
        <f t="shared" si="1061"/>
        <v>0</v>
      </c>
      <c r="CV644" s="42">
        <f t="shared" si="1061"/>
        <v>0</v>
      </c>
      <c r="CW644" s="58">
        <f t="shared" si="1061"/>
        <v>0</v>
      </c>
      <c r="CX644" s="42">
        <f t="shared" si="1061"/>
        <v>0</v>
      </c>
      <c r="CY644" s="58">
        <f t="shared" si="1061"/>
        <v>0</v>
      </c>
      <c r="CZ644" s="42">
        <f t="shared" si="1061"/>
        <v>0</v>
      </c>
      <c r="DA644" s="58">
        <f t="shared" si="1061"/>
        <v>0</v>
      </c>
      <c r="DB644" s="42">
        <f t="shared" si="1061"/>
        <v>0</v>
      </c>
      <c r="DC644" s="58">
        <f t="shared" si="1061"/>
        <v>0</v>
      </c>
      <c r="DD644" s="60">
        <f t="shared" si="1061"/>
        <v>0</v>
      </c>
      <c r="DE644" s="3"/>
    </row>
    <row r="645" spans="1:109" x14ac:dyDescent="0.35">
      <c r="A645" s="3"/>
      <c r="B645" s="3" t="s">
        <v>3942</v>
      </c>
      <c r="C645" s="39" t="s">
        <v>623</v>
      </c>
      <c r="D645" s="3" t="s">
        <v>623</v>
      </c>
      <c r="E645" s="52">
        <f t="shared" ref="E645:BP645" si="1062">IF(INDEX($E$8:$CE$86,MATCH($C645,$C$8:$C$86,0),MATCH(E$540,$E$6:$CE$6,0)),E533/INDEX($E$8:$CE$86,MATCH($C645,$C$8:$C$86,0),MATCH(E$540,$E$6:$CE$6,0))*INDEX($E$8:$CE$86,MATCH($C645,$C$8:$C$86,0),MATCH(E$540,$E$6:$CE$6,0)),0)</f>
        <v>0</v>
      </c>
      <c r="F645" s="53">
        <f t="shared" si="1062"/>
        <v>0</v>
      </c>
      <c r="G645" s="53">
        <f t="shared" si="1062"/>
        <v>0</v>
      </c>
      <c r="H645" s="53">
        <f t="shared" si="1062"/>
        <v>0</v>
      </c>
      <c r="I645" s="53">
        <f t="shared" si="1062"/>
        <v>0</v>
      </c>
      <c r="J645" s="54">
        <f t="shared" si="1062"/>
        <v>0</v>
      </c>
      <c r="K645" s="54">
        <f t="shared" si="1062"/>
        <v>0</v>
      </c>
      <c r="L645" s="54">
        <f t="shared" si="1062"/>
        <v>0</v>
      </c>
      <c r="M645" s="54">
        <f t="shared" si="1062"/>
        <v>0</v>
      </c>
      <c r="N645" s="53">
        <f t="shared" si="1062"/>
        <v>0</v>
      </c>
      <c r="O645" s="53">
        <f t="shared" si="1062"/>
        <v>0</v>
      </c>
      <c r="P645" s="53">
        <f t="shared" si="1062"/>
        <v>0</v>
      </c>
      <c r="Q645" s="54">
        <f t="shared" si="1062"/>
        <v>0</v>
      </c>
      <c r="R645" s="54">
        <f t="shared" si="1062"/>
        <v>0</v>
      </c>
      <c r="S645" s="54">
        <f t="shared" si="1062"/>
        <v>0</v>
      </c>
      <c r="T645" s="54">
        <f t="shared" si="1062"/>
        <v>0</v>
      </c>
      <c r="U645" s="53">
        <f t="shared" si="1062"/>
        <v>0</v>
      </c>
      <c r="V645" s="53">
        <f t="shared" si="1062"/>
        <v>0</v>
      </c>
      <c r="W645" s="53">
        <f t="shared" si="1062"/>
        <v>0</v>
      </c>
      <c r="X645" s="42">
        <f t="shared" si="1062"/>
        <v>0</v>
      </c>
      <c r="Y645" s="58">
        <f t="shared" si="1062"/>
        <v>0</v>
      </c>
      <c r="Z645" s="54">
        <f t="shared" si="1062"/>
        <v>0</v>
      </c>
      <c r="AA645" s="54">
        <f t="shared" si="1062"/>
        <v>0</v>
      </c>
      <c r="AB645" s="54">
        <f t="shared" si="1062"/>
        <v>0</v>
      </c>
      <c r="AC645" s="54">
        <f t="shared" si="1062"/>
        <v>0</v>
      </c>
      <c r="AD645" s="53">
        <f t="shared" si="1062"/>
        <v>0</v>
      </c>
      <c r="AE645" s="53">
        <f t="shared" si="1062"/>
        <v>0</v>
      </c>
      <c r="AF645" s="53">
        <f t="shared" si="1062"/>
        <v>0</v>
      </c>
      <c r="AG645" s="53">
        <f t="shared" si="1062"/>
        <v>0</v>
      </c>
      <c r="AH645" s="54">
        <f t="shared" si="1062"/>
        <v>0</v>
      </c>
      <c r="AI645" s="54">
        <f t="shared" si="1062"/>
        <v>0</v>
      </c>
      <c r="AJ645" s="54">
        <f t="shared" si="1062"/>
        <v>0</v>
      </c>
      <c r="AK645" s="54">
        <f t="shared" si="1062"/>
        <v>0</v>
      </c>
      <c r="AL645" s="53">
        <f t="shared" si="1062"/>
        <v>0</v>
      </c>
      <c r="AM645" s="53">
        <f t="shared" si="1062"/>
        <v>0</v>
      </c>
      <c r="AN645" s="53">
        <f t="shared" si="1062"/>
        <v>0</v>
      </c>
      <c r="AO645" s="42">
        <f t="shared" si="1062"/>
        <v>0</v>
      </c>
      <c r="AP645" s="58">
        <f t="shared" si="1062"/>
        <v>0</v>
      </c>
      <c r="AQ645" s="42">
        <f t="shared" si="1062"/>
        <v>2.4701775147169882</v>
      </c>
      <c r="AR645" s="58">
        <f t="shared" si="1062"/>
        <v>2.0791637043520552</v>
      </c>
      <c r="AS645" s="42">
        <f t="shared" si="1062"/>
        <v>4.77639642054719</v>
      </c>
      <c r="AT645" s="58">
        <f t="shared" si="1062"/>
        <v>0</v>
      </c>
      <c r="AU645" s="42">
        <f t="shared" si="1062"/>
        <v>0.76209704525235888</v>
      </c>
      <c r="AV645" s="58">
        <f t="shared" si="1062"/>
        <v>0.51766461904522942</v>
      </c>
      <c r="AW645" s="42">
        <f t="shared" si="1062"/>
        <v>0.22426750165743345</v>
      </c>
      <c r="AX645" s="58">
        <f t="shared" si="1062"/>
        <v>17.271405430067933</v>
      </c>
      <c r="AY645" s="42">
        <f t="shared" si="1062"/>
        <v>3.1714237066754043</v>
      </c>
      <c r="AZ645" s="58">
        <f t="shared" si="1062"/>
        <v>1.6124605012158448E-2</v>
      </c>
      <c r="BA645" s="42">
        <f t="shared" si="1062"/>
        <v>4.0294622742080959</v>
      </c>
      <c r="BB645" s="58">
        <f t="shared" si="1062"/>
        <v>8.5244513782615776</v>
      </c>
      <c r="BC645" s="42">
        <f t="shared" si="1062"/>
        <v>1.1224235315667936</v>
      </c>
      <c r="BD645" s="58">
        <f t="shared" si="1062"/>
        <v>0.11575722169885411</v>
      </c>
      <c r="BE645" s="42">
        <f t="shared" si="1062"/>
        <v>2.12487641315475</v>
      </c>
      <c r="BF645" s="58">
        <f t="shared" si="1062"/>
        <v>1.0340633475875127</v>
      </c>
      <c r="BG645" s="42">
        <f t="shared" si="1062"/>
        <v>0.82897378562933277</v>
      </c>
      <c r="BH645" s="58">
        <f t="shared" si="1062"/>
        <v>2.2893780146018283E-3</v>
      </c>
      <c r="BI645" s="42">
        <f t="shared" si="1062"/>
        <v>2.5450684748184136</v>
      </c>
      <c r="BJ645" s="58">
        <f t="shared" si="1062"/>
        <v>9.2656510635191341E-2</v>
      </c>
      <c r="BK645" s="42">
        <f t="shared" si="1062"/>
        <v>0.60044347900966999</v>
      </c>
      <c r="BL645" s="58">
        <f t="shared" si="1062"/>
        <v>0.30081562152176755</v>
      </c>
      <c r="BM645" s="42">
        <f t="shared" si="1062"/>
        <v>1.9138042015511043</v>
      </c>
      <c r="BN645" s="58">
        <f t="shared" si="1062"/>
        <v>0.53812701921185391</v>
      </c>
      <c r="BO645" s="42">
        <f t="shared" si="1062"/>
        <v>5.4032258570788043</v>
      </c>
      <c r="BP645" s="58">
        <f t="shared" si="1062"/>
        <v>0.28306313314599701</v>
      </c>
      <c r="BQ645" s="42">
        <f t="shared" ref="BQ645:DD645" si="1063">IF(INDEX($E$8:$CE$86,MATCH($C645,$C$8:$C$86,0),MATCH(BQ$540,$E$6:$CE$6,0)),BQ533/INDEX($E$8:$CE$86,MATCH($C645,$C$8:$C$86,0),MATCH(BQ$540,$E$6:$CE$6,0))*INDEX($E$8:$CE$86,MATCH($C645,$C$8:$C$86,0),MATCH(BQ$540,$E$6:$CE$6,0)),0)</f>
        <v>0.25861025007132843</v>
      </c>
      <c r="BR645" s="58">
        <f t="shared" si="1063"/>
        <v>0.80590413551545181</v>
      </c>
      <c r="BS645" s="42">
        <f t="shared" si="1063"/>
        <v>0.57056374026488499</v>
      </c>
      <c r="BT645" s="58">
        <f t="shared" si="1063"/>
        <v>3.476200687594317E-2</v>
      </c>
      <c r="BU645" s="42">
        <f t="shared" si="1063"/>
        <v>4.6616186834806213</v>
      </c>
      <c r="BV645" s="58">
        <f t="shared" si="1063"/>
        <v>0.97387841625568594</v>
      </c>
      <c r="BW645" s="42">
        <f t="shared" si="1063"/>
        <v>0.30804430930628879</v>
      </c>
      <c r="BX645" s="58">
        <f t="shared" si="1063"/>
        <v>47.502736434247858</v>
      </c>
      <c r="BY645" s="42">
        <f t="shared" si="1063"/>
        <v>0</v>
      </c>
      <c r="BZ645" s="58">
        <f t="shared" si="1063"/>
        <v>0.95339173349834827</v>
      </c>
      <c r="CA645" s="42">
        <f t="shared" si="1063"/>
        <v>0.42279650262662499</v>
      </c>
      <c r="CB645" s="58">
        <f t="shared" si="1063"/>
        <v>11.023114348101799</v>
      </c>
      <c r="CC645" s="42">
        <f t="shared" si="1063"/>
        <v>16.063932215863669</v>
      </c>
      <c r="CD645" s="58">
        <f t="shared" si="1063"/>
        <v>11.974792862644968</v>
      </c>
      <c r="CE645" s="42">
        <f t="shared" si="1063"/>
        <v>5.0612350090664258</v>
      </c>
      <c r="CF645" s="58">
        <f t="shared" si="1063"/>
        <v>1.5823428515690066</v>
      </c>
      <c r="CG645" s="42">
        <f t="shared" si="1063"/>
        <v>0.36917148688944224</v>
      </c>
      <c r="CH645" s="58">
        <f t="shared" si="1063"/>
        <v>22.573511184446012</v>
      </c>
      <c r="CI645" s="42">
        <f t="shared" si="1063"/>
        <v>0.5644228492681963</v>
      </c>
      <c r="CJ645" s="58">
        <f t="shared" si="1063"/>
        <v>6.1186427432283468</v>
      </c>
      <c r="CK645" s="42">
        <f t="shared" si="1063"/>
        <v>0.97706018886302393</v>
      </c>
      <c r="CL645" s="58">
        <f t="shared" si="1063"/>
        <v>3.5140543169207219</v>
      </c>
      <c r="CM645" s="42">
        <f t="shared" si="1063"/>
        <v>0.5765884549973429</v>
      </c>
      <c r="CN645" s="58">
        <f t="shared" si="1063"/>
        <v>2.9308429798829589</v>
      </c>
      <c r="CO645" s="42">
        <f t="shared" si="1063"/>
        <v>0</v>
      </c>
      <c r="CP645" s="58">
        <f t="shared" si="1063"/>
        <v>1.1506122129856207</v>
      </c>
      <c r="CQ645" s="42">
        <f t="shared" si="1063"/>
        <v>0.54064471536792857</v>
      </c>
      <c r="CR645" s="58">
        <f t="shared" si="1063"/>
        <v>0.26701067467067791</v>
      </c>
      <c r="CS645" s="42">
        <f t="shared" si="1063"/>
        <v>0.68126765370575415</v>
      </c>
      <c r="CT645" s="58">
        <f t="shared" si="1063"/>
        <v>0.99539815246723906</v>
      </c>
      <c r="CU645" s="42">
        <f t="shared" si="1063"/>
        <v>1.2096206139919281</v>
      </c>
      <c r="CV645" s="58">
        <f t="shared" si="1063"/>
        <v>0</v>
      </c>
      <c r="CW645" s="42">
        <f t="shared" si="1063"/>
        <v>3.448279750312198</v>
      </c>
      <c r="CX645" s="58">
        <f t="shared" si="1063"/>
        <v>1.1984007853063892</v>
      </c>
      <c r="CY645" s="42">
        <f t="shared" si="1063"/>
        <v>4.9623691846965266E-2</v>
      </c>
      <c r="CZ645" s="58">
        <f t="shared" si="1063"/>
        <v>0.17832990616895622</v>
      </c>
      <c r="DA645" s="42">
        <f t="shared" si="1063"/>
        <v>0.16582234794431863</v>
      </c>
      <c r="DB645" s="58">
        <f t="shared" si="1063"/>
        <v>5.3635722027111781</v>
      </c>
      <c r="DC645" s="42">
        <f t="shared" si="1063"/>
        <v>0</v>
      </c>
      <c r="DD645" s="59">
        <f t="shared" si="1063"/>
        <v>0</v>
      </c>
      <c r="DE645" s="3"/>
    </row>
    <row r="646" spans="1:109" x14ac:dyDescent="0.35">
      <c r="A646" s="3"/>
      <c r="B646" s="3" t="s">
        <v>3943</v>
      </c>
      <c r="C646" s="39" t="s">
        <v>625</v>
      </c>
      <c r="D646" s="3" t="s">
        <v>625</v>
      </c>
      <c r="E646" s="61"/>
      <c r="F646" s="62"/>
      <c r="G646" s="62"/>
      <c r="H646" s="62"/>
      <c r="I646" s="62"/>
      <c r="J646" s="63"/>
      <c r="K646" s="63"/>
      <c r="L646" s="63"/>
      <c r="M646" s="63"/>
      <c r="N646" s="62"/>
      <c r="O646" s="62"/>
      <c r="P646" s="62"/>
      <c r="Q646" s="63"/>
      <c r="R646" s="63"/>
      <c r="S646" s="63"/>
      <c r="T646" s="63"/>
      <c r="U646" s="62"/>
      <c r="V646" s="62"/>
      <c r="W646" s="62"/>
      <c r="X646" s="64"/>
      <c r="Y646" s="65"/>
      <c r="Z646" s="63"/>
      <c r="AA646" s="63"/>
      <c r="AB646" s="63"/>
      <c r="AC646" s="63"/>
      <c r="AD646" s="62"/>
      <c r="AE646" s="62"/>
      <c r="AF646" s="62"/>
      <c r="AG646" s="62"/>
      <c r="AH646" s="63"/>
      <c r="AI646" s="63"/>
      <c r="AJ646" s="63"/>
      <c r="AK646" s="63"/>
      <c r="AL646" s="62"/>
      <c r="AM646" s="62"/>
      <c r="AN646" s="62"/>
      <c r="AO646" s="64"/>
      <c r="AP646" s="65"/>
      <c r="AQ646" s="64"/>
      <c r="AR646" s="65"/>
      <c r="AS646" s="64"/>
      <c r="AT646" s="65"/>
      <c r="AU646" s="64"/>
      <c r="AV646" s="65"/>
      <c r="AW646" s="64"/>
      <c r="AX646" s="65"/>
      <c r="AY646" s="64"/>
      <c r="AZ646" s="65"/>
      <c r="BA646" s="64"/>
      <c r="BB646" s="65"/>
      <c r="BC646" s="64"/>
      <c r="BD646" s="65"/>
      <c r="BE646" s="64"/>
      <c r="BF646" s="65"/>
      <c r="BG646" s="64"/>
      <c r="BH646" s="65"/>
      <c r="BI646" s="64"/>
      <c r="BJ646" s="65"/>
      <c r="BK646" s="64"/>
      <c r="BL646" s="65"/>
      <c r="BM646" s="64"/>
      <c r="BN646" s="65"/>
      <c r="BO646" s="64"/>
      <c r="BP646" s="65"/>
      <c r="BQ646" s="64"/>
      <c r="BR646" s="65"/>
      <c r="BS646" s="64"/>
      <c r="BT646" s="65"/>
      <c r="BU646" s="64"/>
      <c r="BV646" s="65"/>
      <c r="BW646" s="64"/>
      <c r="BX646" s="65"/>
      <c r="BY646" s="64"/>
      <c r="BZ646" s="65"/>
      <c r="CA646" s="64"/>
      <c r="CB646" s="65"/>
      <c r="CC646" s="64"/>
      <c r="CD646" s="65"/>
      <c r="CE646" s="64"/>
      <c r="CF646" s="65"/>
      <c r="CG646" s="64"/>
      <c r="CH646" s="65"/>
      <c r="CI646" s="64"/>
      <c r="CJ646" s="65"/>
      <c r="CK646" s="64"/>
      <c r="CL646" s="65"/>
      <c r="CM646" s="64"/>
      <c r="CN646" s="65"/>
      <c r="CO646" s="64"/>
      <c r="CP646" s="65"/>
      <c r="CQ646" s="64"/>
      <c r="CR646" s="65"/>
      <c r="CS646" s="64"/>
      <c r="CT646" s="65"/>
      <c r="CU646" s="64"/>
      <c r="CV646" s="65"/>
      <c r="CW646" s="64"/>
      <c r="CX646" s="65"/>
      <c r="CY646" s="64"/>
      <c r="CZ646" s="65"/>
      <c r="DA646" s="64"/>
      <c r="DB646" s="65"/>
      <c r="DC646" s="64"/>
      <c r="DD646" s="66"/>
      <c r="DE646" s="3"/>
    </row>
    <row r="647" spans="1:109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5C637-527E-49D3-8D34-C1DFEE3A1393}">
  <sheetPr>
    <tabColor theme="9" tint="-0.499984740745262"/>
  </sheetPr>
  <dimension ref="A1:DE647"/>
  <sheetViews>
    <sheetView showZeros="0" zoomScale="55" zoomScaleNormal="55" workbookViewId="0">
      <pane xSplit="4" ySplit="7" topLeftCell="E8" activePane="bottomRight" state="frozen"/>
      <selection activeCell="T6" sqref="T6"/>
      <selection pane="topRight" activeCell="T6" sqref="T6"/>
      <selection pane="bottomLeft" activeCell="T6" sqref="T6"/>
      <selection pane="bottomRight" activeCell="E8" sqref="E8"/>
    </sheetView>
  </sheetViews>
  <sheetFormatPr defaultColWidth="0" defaultRowHeight="14.5" zeroHeight="1" x14ac:dyDescent="0.35"/>
  <cols>
    <col min="1" max="1" width="8.7265625" customWidth="1"/>
    <col min="2" max="2" width="28.26953125" customWidth="1"/>
    <col min="3" max="109" width="8.7265625" customWidth="1"/>
    <col min="110" max="16384" width="8.7265625" hidden="1"/>
  </cols>
  <sheetData>
    <row r="1" spans="1:109" ht="18.5" x14ac:dyDescent="0.45">
      <c r="A1" s="11" t="s">
        <v>631</v>
      </c>
      <c r="B1" s="3"/>
      <c r="C1" s="3"/>
      <c r="D1" s="3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spans="1:109" x14ac:dyDescent="0.35">
      <c r="A2" s="3" t="s">
        <v>627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</row>
    <row r="3" spans="1:109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</row>
    <row r="4" spans="1:109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</row>
    <row r="5" spans="1:109" x14ac:dyDescent="0.35">
      <c r="A5" s="4" t="s">
        <v>4026</v>
      </c>
      <c r="B5" s="3"/>
      <c r="C5" s="3"/>
      <c r="D5" s="3"/>
      <c r="E5" s="3" t="s">
        <v>463</v>
      </c>
      <c r="F5" s="3" t="s">
        <v>473</v>
      </c>
      <c r="G5" s="3" t="s">
        <v>480</v>
      </c>
      <c r="H5" s="3" t="s">
        <v>487</v>
      </c>
      <c r="I5" s="3" t="s">
        <v>497</v>
      </c>
      <c r="J5" s="3" t="s">
        <v>185</v>
      </c>
      <c r="K5" s="3" t="s">
        <v>399</v>
      </c>
      <c r="L5" s="3" t="s">
        <v>510</v>
      </c>
      <c r="M5" s="3" t="s">
        <v>520</v>
      </c>
      <c r="N5" s="3" t="s">
        <v>530</v>
      </c>
      <c r="O5" s="3" t="s">
        <v>538</v>
      </c>
      <c r="P5" s="3" t="s">
        <v>546</v>
      </c>
      <c r="Q5" s="3" t="s">
        <v>189</v>
      </c>
      <c r="R5" s="3" t="s">
        <v>400</v>
      </c>
      <c r="S5" s="3" t="s">
        <v>551</v>
      </c>
      <c r="T5" s="3" t="s">
        <v>401</v>
      </c>
      <c r="U5" s="3" t="s">
        <v>402</v>
      </c>
      <c r="V5" s="3" t="s">
        <v>404</v>
      </c>
      <c r="W5" s="3" t="s">
        <v>194</v>
      </c>
      <c r="X5" s="3" t="s">
        <v>403</v>
      </c>
      <c r="Y5" s="3" t="s">
        <v>558</v>
      </c>
      <c r="Z5" s="3" t="s">
        <v>405</v>
      </c>
      <c r="AA5" s="3" t="s">
        <v>406</v>
      </c>
      <c r="AB5" s="3" t="s">
        <v>562</v>
      </c>
      <c r="AC5" s="3" t="s">
        <v>407</v>
      </c>
      <c r="AD5" s="3" t="s">
        <v>408</v>
      </c>
      <c r="AE5" s="3" t="s">
        <v>409</v>
      </c>
      <c r="AF5" s="3" t="s">
        <v>567</v>
      </c>
      <c r="AG5" s="3" t="s">
        <v>569</v>
      </c>
      <c r="AH5" s="3" t="s">
        <v>410</v>
      </c>
      <c r="AI5" s="3" t="s">
        <v>411</v>
      </c>
      <c r="AJ5" s="3" t="s">
        <v>573</v>
      </c>
      <c r="AK5" s="3" t="s">
        <v>412</v>
      </c>
      <c r="AL5" s="3" t="s">
        <v>413</v>
      </c>
      <c r="AM5" s="3" t="s">
        <v>414</v>
      </c>
      <c r="AN5" s="3" t="s">
        <v>324</v>
      </c>
      <c r="AO5" s="3" t="s">
        <v>323</v>
      </c>
      <c r="AP5" s="3" t="s">
        <v>415</v>
      </c>
      <c r="AQ5" s="3" t="s">
        <v>581</v>
      </c>
      <c r="AR5" s="3" t="s">
        <v>583</v>
      </c>
      <c r="AS5" s="3" t="s">
        <v>416</v>
      </c>
      <c r="AT5" s="3" t="s">
        <v>190</v>
      </c>
      <c r="AU5" s="3" t="s">
        <v>417</v>
      </c>
      <c r="AV5" s="3" t="s">
        <v>418</v>
      </c>
      <c r="AW5" s="3" t="s">
        <v>419</v>
      </c>
      <c r="AX5" s="3" t="s">
        <v>420</v>
      </c>
      <c r="AY5" s="3" t="s">
        <v>421</v>
      </c>
      <c r="AZ5" s="3" t="s">
        <v>422</v>
      </c>
      <c r="BA5" s="3" t="s">
        <v>329</v>
      </c>
      <c r="BB5" s="3" t="s">
        <v>423</v>
      </c>
      <c r="BC5" s="3" t="s">
        <v>424</v>
      </c>
      <c r="BD5" s="3" t="s">
        <v>425</v>
      </c>
      <c r="BE5" s="3" t="s">
        <v>426</v>
      </c>
      <c r="BF5" s="3" t="s">
        <v>427</v>
      </c>
      <c r="BG5" s="3" t="s">
        <v>428</v>
      </c>
      <c r="BH5" s="3" t="s">
        <v>429</v>
      </c>
      <c r="BI5" s="3" t="s">
        <v>601</v>
      </c>
      <c r="BJ5" s="3" t="s">
        <v>430</v>
      </c>
      <c r="BK5" s="3" t="s">
        <v>431</v>
      </c>
      <c r="BL5" s="3" t="s">
        <v>432</v>
      </c>
      <c r="BM5" s="3" t="s">
        <v>433</v>
      </c>
      <c r="BN5" s="3" t="s">
        <v>434</v>
      </c>
      <c r="BO5" s="3" t="s">
        <v>435</v>
      </c>
      <c r="BP5" s="3" t="s">
        <v>436</v>
      </c>
      <c r="BQ5" s="3" t="s">
        <v>437</v>
      </c>
      <c r="BR5" s="3" t="s">
        <v>438</v>
      </c>
      <c r="BS5" s="3" t="s">
        <v>439</v>
      </c>
      <c r="BT5" s="3" t="s">
        <v>440</v>
      </c>
      <c r="BU5" s="3" t="s">
        <v>441</v>
      </c>
      <c r="BV5" s="3" t="s">
        <v>442</v>
      </c>
      <c r="BW5" s="3" t="s">
        <v>443</v>
      </c>
      <c r="BX5" s="3" t="s">
        <v>191</v>
      </c>
      <c r="BY5" s="3" t="s">
        <v>444</v>
      </c>
      <c r="BZ5" s="3" t="s">
        <v>445</v>
      </c>
      <c r="CA5" s="3" t="s">
        <v>446</v>
      </c>
      <c r="CB5" s="3" t="s">
        <v>447</v>
      </c>
      <c r="CC5" s="3" t="s">
        <v>449</v>
      </c>
      <c r="CD5" s="3" t="s">
        <v>448</v>
      </c>
      <c r="CE5" s="3" t="s">
        <v>624</v>
      </c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</row>
    <row r="6" spans="1:109" x14ac:dyDescent="0.35">
      <c r="A6" s="3"/>
      <c r="B6" s="3"/>
      <c r="C6" s="3"/>
      <c r="D6" s="3"/>
      <c r="E6" s="3" t="s">
        <v>462</v>
      </c>
      <c r="F6" s="3" t="s">
        <v>472</v>
      </c>
      <c r="G6" s="3" t="s">
        <v>479</v>
      </c>
      <c r="H6" s="3" t="s">
        <v>486</v>
      </c>
      <c r="I6" s="3" t="s">
        <v>496</v>
      </c>
      <c r="J6" s="3" t="s">
        <v>504</v>
      </c>
      <c r="K6" s="3" t="s">
        <v>507</v>
      </c>
      <c r="L6" s="3" t="s">
        <v>509</v>
      </c>
      <c r="M6" s="3" t="s">
        <v>519</v>
      </c>
      <c r="N6" s="3" t="s">
        <v>529</v>
      </c>
      <c r="O6" s="3" t="s">
        <v>537</v>
      </c>
      <c r="P6" s="3" t="s">
        <v>545</v>
      </c>
      <c r="Q6" s="3" t="s">
        <v>548</v>
      </c>
      <c r="R6" s="3" t="s">
        <v>549</v>
      </c>
      <c r="S6" s="3" t="s">
        <v>550</v>
      </c>
      <c r="T6" s="3" t="s">
        <v>552</v>
      </c>
      <c r="U6" s="3" t="s">
        <v>553</v>
      </c>
      <c r="V6" s="3" t="s">
        <v>554</v>
      </c>
      <c r="W6" s="3" t="s">
        <v>555</v>
      </c>
      <c r="X6" s="3" t="s">
        <v>556</v>
      </c>
      <c r="Y6" s="3" t="s">
        <v>557</v>
      </c>
      <c r="Z6" s="3" t="s">
        <v>559</v>
      </c>
      <c r="AA6" s="3" t="s">
        <v>560</v>
      </c>
      <c r="AB6" s="3" t="s">
        <v>561</v>
      </c>
      <c r="AC6" s="3" t="s">
        <v>563</v>
      </c>
      <c r="AD6" s="3" t="s">
        <v>564</v>
      </c>
      <c r="AE6" s="3" t="s">
        <v>565</v>
      </c>
      <c r="AF6" s="3" t="s">
        <v>566</v>
      </c>
      <c r="AG6" s="3" t="s">
        <v>568</v>
      </c>
      <c r="AH6" s="3" t="s">
        <v>570</v>
      </c>
      <c r="AI6" s="3" t="s">
        <v>571</v>
      </c>
      <c r="AJ6" s="3" t="s">
        <v>572</v>
      </c>
      <c r="AK6" s="3" t="s">
        <v>574</v>
      </c>
      <c r="AL6" s="3" t="s">
        <v>575</v>
      </c>
      <c r="AM6" s="3" t="s">
        <v>576</v>
      </c>
      <c r="AN6" s="3" t="s">
        <v>577</v>
      </c>
      <c r="AO6" s="3" t="s">
        <v>578</v>
      </c>
      <c r="AP6" s="3" t="s">
        <v>579</v>
      </c>
      <c r="AQ6" s="3" t="s">
        <v>580</v>
      </c>
      <c r="AR6" s="3" t="s">
        <v>582</v>
      </c>
      <c r="AS6" s="3" t="s">
        <v>584</v>
      </c>
      <c r="AT6" s="3" t="s">
        <v>585</v>
      </c>
      <c r="AU6" s="3" t="s">
        <v>586</v>
      </c>
      <c r="AV6" s="3" t="s">
        <v>587</v>
      </c>
      <c r="AW6" s="3" t="s">
        <v>588</v>
      </c>
      <c r="AX6" s="3" t="s">
        <v>589</v>
      </c>
      <c r="AY6" s="3" t="s">
        <v>590</v>
      </c>
      <c r="AZ6" s="3" t="s">
        <v>591</v>
      </c>
      <c r="BA6" s="3" t="s">
        <v>592</v>
      </c>
      <c r="BB6" s="3" t="s">
        <v>593</v>
      </c>
      <c r="BC6" s="3" t="s">
        <v>594</v>
      </c>
      <c r="BD6" s="3" t="s">
        <v>595</v>
      </c>
      <c r="BE6" s="3" t="s">
        <v>596</v>
      </c>
      <c r="BF6" s="3" t="s">
        <v>597</v>
      </c>
      <c r="BG6" s="3" t="s">
        <v>598</v>
      </c>
      <c r="BH6" s="3" t="s">
        <v>599</v>
      </c>
      <c r="BI6" s="3" t="s">
        <v>600</v>
      </c>
      <c r="BJ6" s="3" t="s">
        <v>602</v>
      </c>
      <c r="BK6" s="3" t="s">
        <v>603</v>
      </c>
      <c r="BL6" s="3" t="s">
        <v>604</v>
      </c>
      <c r="BM6" s="3" t="s">
        <v>605</v>
      </c>
      <c r="BN6" s="3" t="s">
        <v>606</v>
      </c>
      <c r="BO6" s="3" t="s">
        <v>607</v>
      </c>
      <c r="BP6" s="3" t="s">
        <v>608</v>
      </c>
      <c r="BQ6" s="3" t="s">
        <v>609</v>
      </c>
      <c r="BR6" s="3" t="s">
        <v>610</v>
      </c>
      <c r="BS6" s="3" t="s">
        <v>611</v>
      </c>
      <c r="BT6" s="3" t="s">
        <v>612</v>
      </c>
      <c r="BU6" s="3" t="s">
        <v>613</v>
      </c>
      <c r="BV6" s="3" t="s">
        <v>614</v>
      </c>
      <c r="BW6" s="3" t="s">
        <v>615</v>
      </c>
      <c r="BX6" s="3" t="s">
        <v>616</v>
      </c>
      <c r="BY6" s="3" t="s">
        <v>617</v>
      </c>
      <c r="BZ6" s="3" t="s">
        <v>618</v>
      </c>
      <c r="CA6" s="3" t="s">
        <v>619</v>
      </c>
      <c r="CB6" s="3" t="s">
        <v>620</v>
      </c>
      <c r="CC6" s="3" t="s">
        <v>621</v>
      </c>
      <c r="CD6" s="3" t="s">
        <v>622</v>
      </c>
      <c r="CE6" s="3" t="s">
        <v>623</v>
      </c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</row>
    <row r="7" spans="1:109" x14ac:dyDescent="0.35">
      <c r="A7" s="3"/>
      <c r="B7" s="3"/>
      <c r="C7" s="3"/>
      <c r="D7" s="38">
        <f>SUM(E7:CE7)</f>
        <v>11646.995898880592</v>
      </c>
      <c r="E7" s="36">
        <f>SUM(E8:E86)</f>
        <v>206.67601125012868</v>
      </c>
      <c r="F7" s="36">
        <f t="shared" ref="F7:BQ7" si="0">SUM(F8:F86)</f>
        <v>468.1463366089805</v>
      </c>
      <c r="G7" s="36">
        <f t="shared" si="0"/>
        <v>396.78987649026936</v>
      </c>
      <c r="H7" s="36">
        <f t="shared" si="0"/>
        <v>283.59607534106397</v>
      </c>
      <c r="I7" s="36">
        <f t="shared" si="0"/>
        <v>15.001884271765455</v>
      </c>
      <c r="J7" s="36">
        <f t="shared" si="0"/>
        <v>77.156236248975617</v>
      </c>
      <c r="K7" s="36">
        <f t="shared" si="0"/>
        <v>24.490147219463296</v>
      </c>
      <c r="L7" s="36">
        <f t="shared" si="0"/>
        <v>48.183435426923403</v>
      </c>
      <c r="M7" s="36">
        <f t="shared" si="0"/>
        <v>141.46606320115978</v>
      </c>
      <c r="N7" s="36">
        <f t="shared" si="0"/>
        <v>57.506206808881949</v>
      </c>
      <c r="O7" s="36">
        <f t="shared" si="0"/>
        <v>379.13228483403987</v>
      </c>
      <c r="P7" s="36">
        <f t="shared" si="0"/>
        <v>29.763622742682724</v>
      </c>
      <c r="Q7" s="36">
        <f t="shared" si="0"/>
        <v>6.9273647000220137E-2</v>
      </c>
      <c r="R7" s="36">
        <f t="shared" si="0"/>
        <v>90.760661025831453</v>
      </c>
      <c r="S7" s="36">
        <f t="shared" si="0"/>
        <v>152.29613238341136</v>
      </c>
      <c r="T7" s="36">
        <f t="shared" si="0"/>
        <v>93.719543155452968</v>
      </c>
      <c r="U7" s="36">
        <f t="shared" si="0"/>
        <v>0.70970426989430968</v>
      </c>
      <c r="V7" s="36">
        <f t="shared" si="0"/>
        <v>20.906499882259801</v>
      </c>
      <c r="W7" s="36">
        <f t="shared" si="0"/>
        <v>14.876357415448679</v>
      </c>
      <c r="X7" s="36">
        <f t="shared" si="0"/>
        <v>12.578487529616819</v>
      </c>
      <c r="Y7" s="36">
        <f t="shared" si="0"/>
        <v>369.54144669775695</v>
      </c>
      <c r="Z7" s="36">
        <f t="shared" si="0"/>
        <v>67.521617887048649</v>
      </c>
      <c r="AA7" s="36">
        <f t="shared" si="0"/>
        <v>8.5304007430982534</v>
      </c>
      <c r="AB7" s="36">
        <f t="shared" si="0"/>
        <v>101.95144879513286</v>
      </c>
      <c r="AC7" s="36">
        <f t="shared" si="0"/>
        <v>229.99839203403391</v>
      </c>
      <c r="AD7" s="36">
        <f t="shared" si="0"/>
        <v>67.765457936575956</v>
      </c>
      <c r="AE7" s="36">
        <f t="shared" si="0"/>
        <v>7.8430383367298155</v>
      </c>
      <c r="AF7" s="36">
        <f t="shared" si="0"/>
        <v>59.780589960444196</v>
      </c>
      <c r="AG7" s="36">
        <f t="shared" si="0"/>
        <v>40.542142998338768</v>
      </c>
      <c r="AH7" s="36">
        <f t="shared" si="0"/>
        <v>26.268770706253108</v>
      </c>
      <c r="AI7" s="36">
        <f t="shared" si="0"/>
        <v>0.25334384638164348</v>
      </c>
      <c r="AJ7" s="36">
        <f t="shared" si="0"/>
        <v>62.167070429910588</v>
      </c>
      <c r="AK7" s="36">
        <f t="shared" si="0"/>
        <v>4.8273897535793999</v>
      </c>
      <c r="AL7" s="36">
        <f t="shared" si="0"/>
        <v>30.963808079207947</v>
      </c>
      <c r="AM7" s="36">
        <f t="shared" si="0"/>
        <v>6.7716982068242677</v>
      </c>
      <c r="AN7" s="36">
        <f t="shared" si="0"/>
        <v>58.697107338355757</v>
      </c>
      <c r="AO7" s="36">
        <f t="shared" si="0"/>
        <v>21.152709834538481</v>
      </c>
      <c r="AP7" s="36">
        <f t="shared" si="0"/>
        <v>117.16854288107032</v>
      </c>
      <c r="AQ7" s="36">
        <f t="shared" si="0"/>
        <v>12.12232349411248</v>
      </c>
      <c r="AR7" s="36">
        <f t="shared" si="0"/>
        <v>8.8180832353152798</v>
      </c>
      <c r="AS7" s="36">
        <f t="shared" si="0"/>
        <v>27.590309892169905</v>
      </c>
      <c r="AT7" s="36">
        <f t="shared" si="0"/>
        <v>45.091142916319228</v>
      </c>
      <c r="AU7" s="36">
        <f t="shared" si="0"/>
        <v>0.26006752118561693</v>
      </c>
      <c r="AV7" s="36">
        <f t="shared" si="0"/>
        <v>163.60557375479323</v>
      </c>
      <c r="AW7" s="36">
        <f t="shared" si="0"/>
        <v>48.901117981071103</v>
      </c>
      <c r="AX7" s="36">
        <f t="shared" si="0"/>
        <v>8.6291667936941447</v>
      </c>
      <c r="AY7" s="36">
        <f t="shared" si="0"/>
        <v>1288.1823156986102</v>
      </c>
      <c r="AZ7" s="36">
        <f t="shared" si="0"/>
        <v>0</v>
      </c>
      <c r="BA7" s="36">
        <f t="shared" si="0"/>
        <v>50.837891100189495</v>
      </c>
      <c r="BB7" s="36">
        <f t="shared" si="0"/>
        <v>9.4425562663452283</v>
      </c>
      <c r="BC7" s="36">
        <f t="shared" si="0"/>
        <v>367.2736078678459</v>
      </c>
      <c r="BD7" s="36">
        <f t="shared" si="0"/>
        <v>678.08134147863586</v>
      </c>
      <c r="BE7" s="36">
        <f t="shared" si="0"/>
        <v>442.63901846297699</v>
      </c>
      <c r="BF7" s="36">
        <f t="shared" si="0"/>
        <v>180.34401446036321</v>
      </c>
      <c r="BG7" s="36">
        <f t="shared" si="0"/>
        <v>32.801446026036842</v>
      </c>
      <c r="BH7" s="36">
        <f t="shared" si="0"/>
        <v>10.230316543437965</v>
      </c>
      <c r="BI7" s="36">
        <f t="shared" si="0"/>
        <v>516.5732211369243</v>
      </c>
      <c r="BJ7" s="36">
        <f t="shared" si="0"/>
        <v>29.464900830778245</v>
      </c>
      <c r="BK7" s="36">
        <f t="shared" si="0"/>
        <v>128.09289037361131</v>
      </c>
      <c r="BL7" s="36">
        <f t="shared" si="0"/>
        <v>44.222811719961818</v>
      </c>
      <c r="BM7" s="36">
        <f t="shared" si="0"/>
        <v>115.73190441197856</v>
      </c>
      <c r="BN7" s="36">
        <f t="shared" si="0"/>
        <v>48.797623244886886</v>
      </c>
      <c r="BO7" s="36">
        <f t="shared" si="0"/>
        <v>155.51154737347116</v>
      </c>
      <c r="BP7" s="36">
        <f t="shared" si="0"/>
        <v>414.34401969893503</v>
      </c>
      <c r="BQ7" s="36">
        <f t="shared" si="0"/>
        <v>188.02977571233635</v>
      </c>
      <c r="BR7" s="36">
        <f t="shared" ref="BR7:CE7" si="1">SUM(BR8:BR86)</f>
        <v>60.681637614376911</v>
      </c>
      <c r="BS7" s="36">
        <f t="shared" si="1"/>
        <v>19.735374009707218</v>
      </c>
      <c r="BT7" s="36">
        <f t="shared" si="1"/>
        <v>114.37986023336698</v>
      </c>
      <c r="BU7" s="36">
        <f t="shared" si="1"/>
        <v>33.92127804003681</v>
      </c>
      <c r="BV7" s="36">
        <f t="shared" si="1"/>
        <v>314.90971418416297</v>
      </c>
      <c r="BW7" s="36">
        <f t="shared" si="1"/>
        <v>1110.150503097444</v>
      </c>
      <c r="BX7" s="36">
        <f t="shared" si="1"/>
        <v>360.18246376548421</v>
      </c>
      <c r="BY7" s="36">
        <f t="shared" si="1"/>
        <v>212.79472889611998</v>
      </c>
      <c r="BZ7" s="36">
        <f t="shared" si="1"/>
        <v>97.651637514151062</v>
      </c>
      <c r="CA7" s="36">
        <f t="shared" si="1"/>
        <v>15.058192853264593</v>
      </c>
      <c r="CB7" s="36">
        <f t="shared" si="1"/>
        <v>63.374692877106874</v>
      </c>
      <c r="CC7" s="36">
        <f t="shared" si="1"/>
        <v>407.53024956335787</v>
      </c>
      <c r="CD7" s="36">
        <f t="shared" si="1"/>
        <v>25.436762017494566</v>
      </c>
      <c r="CE7" s="36">
        <f t="shared" si="1"/>
        <v>0</v>
      </c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</row>
    <row r="8" spans="1:109" x14ac:dyDescent="0.35">
      <c r="A8" s="3"/>
      <c r="B8" s="3" t="s">
        <v>463</v>
      </c>
      <c r="C8" s="3" t="s">
        <v>462</v>
      </c>
      <c r="D8" s="36">
        <f t="shared" ref="D8:D71" si="2">SUM(E8:CE8)</f>
        <v>206.67601125012868</v>
      </c>
      <c r="E8" s="87">
        <v>206.67601125012868</v>
      </c>
      <c r="F8" s="92">
        <v>0</v>
      </c>
      <c r="G8" s="88">
        <v>0</v>
      </c>
      <c r="H8" s="92">
        <v>0</v>
      </c>
      <c r="I8" s="88">
        <v>0</v>
      </c>
      <c r="J8" s="92">
        <v>0</v>
      </c>
      <c r="K8" s="88">
        <v>0</v>
      </c>
      <c r="L8" s="92">
        <v>0</v>
      </c>
      <c r="M8" s="88">
        <v>0</v>
      </c>
      <c r="N8" s="92">
        <v>0</v>
      </c>
      <c r="O8" s="88">
        <v>0</v>
      </c>
      <c r="P8" s="92">
        <v>0</v>
      </c>
      <c r="Q8" s="88">
        <v>0</v>
      </c>
      <c r="R8" s="92">
        <v>0</v>
      </c>
      <c r="S8" s="88">
        <v>0</v>
      </c>
      <c r="T8" s="92">
        <v>0</v>
      </c>
      <c r="U8" s="88">
        <v>0</v>
      </c>
      <c r="V8" s="92">
        <v>0</v>
      </c>
      <c r="W8" s="88">
        <v>0</v>
      </c>
      <c r="X8" s="92">
        <v>0</v>
      </c>
      <c r="Y8" s="88">
        <v>0</v>
      </c>
      <c r="Z8" s="92">
        <v>0</v>
      </c>
      <c r="AA8" s="88">
        <v>0</v>
      </c>
      <c r="AB8" s="92">
        <v>0</v>
      </c>
      <c r="AC8" s="88">
        <v>0</v>
      </c>
      <c r="AD8" s="92">
        <v>0</v>
      </c>
      <c r="AE8" s="88">
        <v>0</v>
      </c>
      <c r="AF8" s="92">
        <v>0</v>
      </c>
      <c r="AG8" s="88">
        <v>0</v>
      </c>
      <c r="AH8" s="92">
        <v>0</v>
      </c>
      <c r="AI8" s="88">
        <v>0</v>
      </c>
      <c r="AJ8" s="92">
        <v>0</v>
      </c>
      <c r="AK8" s="88">
        <v>0</v>
      </c>
      <c r="AL8" s="92">
        <v>0</v>
      </c>
      <c r="AM8" s="88">
        <v>0</v>
      </c>
      <c r="AN8" s="92">
        <v>0</v>
      </c>
      <c r="AO8" s="88">
        <v>0</v>
      </c>
      <c r="AP8" s="92">
        <v>0</v>
      </c>
      <c r="AQ8" s="88">
        <v>0</v>
      </c>
      <c r="AR8" s="92">
        <v>0</v>
      </c>
      <c r="AS8" s="88">
        <v>0</v>
      </c>
      <c r="AT8" s="92">
        <v>0</v>
      </c>
      <c r="AU8" s="88">
        <v>0</v>
      </c>
      <c r="AV8" s="92">
        <v>0</v>
      </c>
      <c r="AW8" s="88">
        <v>0</v>
      </c>
      <c r="AX8" s="92">
        <v>0</v>
      </c>
      <c r="AY8" s="88">
        <v>0</v>
      </c>
      <c r="AZ8" s="92">
        <v>0</v>
      </c>
      <c r="BA8" s="88">
        <v>0</v>
      </c>
      <c r="BB8" s="92">
        <v>0</v>
      </c>
      <c r="BC8" s="88">
        <v>0</v>
      </c>
      <c r="BD8" s="92">
        <v>0</v>
      </c>
      <c r="BE8" s="88">
        <v>0</v>
      </c>
      <c r="BF8" s="92">
        <v>0</v>
      </c>
      <c r="BG8" s="88">
        <v>0</v>
      </c>
      <c r="BH8" s="92">
        <v>0</v>
      </c>
      <c r="BI8" s="88">
        <v>0</v>
      </c>
      <c r="BJ8" s="92">
        <v>0</v>
      </c>
      <c r="BK8" s="88">
        <v>0</v>
      </c>
      <c r="BL8" s="92">
        <v>0</v>
      </c>
      <c r="BM8" s="88">
        <v>0</v>
      </c>
      <c r="BN8" s="92">
        <v>0</v>
      </c>
      <c r="BO8" s="88">
        <v>0</v>
      </c>
      <c r="BP8" s="92">
        <v>0</v>
      </c>
      <c r="BQ8" s="88">
        <v>0</v>
      </c>
      <c r="BR8" s="92">
        <v>0</v>
      </c>
      <c r="BS8" s="88">
        <v>0</v>
      </c>
      <c r="BT8" s="92">
        <v>0</v>
      </c>
      <c r="BU8" s="88">
        <v>0</v>
      </c>
      <c r="BV8" s="92">
        <v>0</v>
      </c>
      <c r="BW8" s="88">
        <v>0</v>
      </c>
      <c r="BX8" s="92">
        <v>0</v>
      </c>
      <c r="BY8" s="88">
        <v>0</v>
      </c>
      <c r="BZ8" s="92">
        <v>0</v>
      </c>
      <c r="CA8" s="88">
        <v>0</v>
      </c>
      <c r="CB8" s="92">
        <v>0</v>
      </c>
      <c r="CC8" s="88">
        <v>0</v>
      </c>
      <c r="CD8" s="92">
        <v>0</v>
      </c>
      <c r="CE8" s="89">
        <v>0</v>
      </c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</row>
    <row r="9" spans="1:109" x14ac:dyDescent="0.35">
      <c r="A9" s="3"/>
      <c r="B9" s="3" t="s">
        <v>473</v>
      </c>
      <c r="C9" s="3" t="s">
        <v>472</v>
      </c>
      <c r="D9" s="36">
        <f t="shared" si="2"/>
        <v>468.1463366089805</v>
      </c>
      <c r="E9" s="93">
        <v>0</v>
      </c>
      <c r="F9" s="42">
        <v>468.1463366089805</v>
      </c>
      <c r="G9" s="58">
        <v>0</v>
      </c>
      <c r="H9" s="42">
        <v>0</v>
      </c>
      <c r="I9" s="58">
        <v>0</v>
      </c>
      <c r="J9" s="42">
        <v>0</v>
      </c>
      <c r="K9" s="58">
        <v>0</v>
      </c>
      <c r="L9" s="42">
        <v>0</v>
      </c>
      <c r="M9" s="58">
        <v>0</v>
      </c>
      <c r="N9" s="42">
        <v>0</v>
      </c>
      <c r="O9" s="58">
        <v>0</v>
      </c>
      <c r="P9" s="42">
        <v>0</v>
      </c>
      <c r="Q9" s="58">
        <v>0</v>
      </c>
      <c r="R9" s="42">
        <v>0</v>
      </c>
      <c r="S9" s="58">
        <v>0</v>
      </c>
      <c r="T9" s="42">
        <v>0</v>
      </c>
      <c r="U9" s="58">
        <v>0</v>
      </c>
      <c r="V9" s="42">
        <v>0</v>
      </c>
      <c r="W9" s="58">
        <v>0</v>
      </c>
      <c r="X9" s="42">
        <v>0</v>
      </c>
      <c r="Y9" s="58">
        <v>0</v>
      </c>
      <c r="Z9" s="42">
        <v>0</v>
      </c>
      <c r="AA9" s="58">
        <v>0</v>
      </c>
      <c r="AB9" s="42">
        <v>0</v>
      </c>
      <c r="AC9" s="58">
        <v>0</v>
      </c>
      <c r="AD9" s="42">
        <v>0</v>
      </c>
      <c r="AE9" s="58">
        <v>0</v>
      </c>
      <c r="AF9" s="42">
        <v>0</v>
      </c>
      <c r="AG9" s="58">
        <v>0</v>
      </c>
      <c r="AH9" s="42">
        <v>0</v>
      </c>
      <c r="AI9" s="58">
        <v>0</v>
      </c>
      <c r="AJ9" s="42">
        <v>0</v>
      </c>
      <c r="AK9" s="58">
        <v>0</v>
      </c>
      <c r="AL9" s="42">
        <v>0</v>
      </c>
      <c r="AM9" s="58">
        <v>0</v>
      </c>
      <c r="AN9" s="42">
        <v>0</v>
      </c>
      <c r="AO9" s="58">
        <v>0</v>
      </c>
      <c r="AP9" s="42">
        <v>0</v>
      </c>
      <c r="AQ9" s="58">
        <v>0</v>
      </c>
      <c r="AR9" s="42">
        <v>0</v>
      </c>
      <c r="AS9" s="58">
        <v>0</v>
      </c>
      <c r="AT9" s="42">
        <v>0</v>
      </c>
      <c r="AU9" s="58">
        <v>0</v>
      </c>
      <c r="AV9" s="42">
        <v>0</v>
      </c>
      <c r="AW9" s="58">
        <v>0</v>
      </c>
      <c r="AX9" s="42">
        <v>0</v>
      </c>
      <c r="AY9" s="58">
        <v>0</v>
      </c>
      <c r="AZ9" s="42">
        <v>0</v>
      </c>
      <c r="BA9" s="58">
        <v>0</v>
      </c>
      <c r="BB9" s="42">
        <v>0</v>
      </c>
      <c r="BC9" s="58">
        <v>0</v>
      </c>
      <c r="BD9" s="42">
        <v>0</v>
      </c>
      <c r="BE9" s="58">
        <v>0</v>
      </c>
      <c r="BF9" s="42">
        <v>0</v>
      </c>
      <c r="BG9" s="58">
        <v>0</v>
      </c>
      <c r="BH9" s="42">
        <v>0</v>
      </c>
      <c r="BI9" s="58">
        <v>0</v>
      </c>
      <c r="BJ9" s="42">
        <v>0</v>
      </c>
      <c r="BK9" s="58">
        <v>0</v>
      </c>
      <c r="BL9" s="42">
        <v>0</v>
      </c>
      <c r="BM9" s="58">
        <v>0</v>
      </c>
      <c r="BN9" s="42">
        <v>0</v>
      </c>
      <c r="BO9" s="58">
        <v>0</v>
      </c>
      <c r="BP9" s="42">
        <v>0</v>
      </c>
      <c r="BQ9" s="58">
        <v>0</v>
      </c>
      <c r="BR9" s="42">
        <v>0</v>
      </c>
      <c r="BS9" s="58">
        <v>0</v>
      </c>
      <c r="BT9" s="42">
        <v>0</v>
      </c>
      <c r="BU9" s="58">
        <v>0</v>
      </c>
      <c r="BV9" s="42">
        <v>0</v>
      </c>
      <c r="BW9" s="58">
        <v>0</v>
      </c>
      <c r="BX9" s="42">
        <v>0</v>
      </c>
      <c r="BY9" s="58">
        <v>0</v>
      </c>
      <c r="BZ9" s="42">
        <v>0</v>
      </c>
      <c r="CA9" s="58">
        <v>0</v>
      </c>
      <c r="CB9" s="42">
        <v>0</v>
      </c>
      <c r="CC9" s="58">
        <v>0</v>
      </c>
      <c r="CD9" s="42">
        <v>0</v>
      </c>
      <c r="CE9" s="59">
        <v>0</v>
      </c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</row>
    <row r="10" spans="1:109" x14ac:dyDescent="0.35">
      <c r="A10" s="3"/>
      <c r="B10" s="3" t="s">
        <v>480</v>
      </c>
      <c r="C10" s="3" t="s">
        <v>479</v>
      </c>
      <c r="D10" s="36">
        <f t="shared" si="2"/>
        <v>396.78987649026936</v>
      </c>
      <c r="E10" s="90">
        <v>0</v>
      </c>
      <c r="F10" s="58">
        <v>0</v>
      </c>
      <c r="G10" s="42">
        <v>396.78987649026936</v>
      </c>
      <c r="H10" s="58">
        <v>0</v>
      </c>
      <c r="I10" s="42">
        <v>0</v>
      </c>
      <c r="J10" s="58">
        <v>0</v>
      </c>
      <c r="K10" s="42">
        <v>0</v>
      </c>
      <c r="L10" s="58">
        <v>0</v>
      </c>
      <c r="M10" s="42">
        <v>0</v>
      </c>
      <c r="N10" s="58">
        <v>0</v>
      </c>
      <c r="O10" s="42">
        <v>0</v>
      </c>
      <c r="P10" s="58">
        <v>0</v>
      </c>
      <c r="Q10" s="42">
        <v>0</v>
      </c>
      <c r="R10" s="58">
        <v>0</v>
      </c>
      <c r="S10" s="42">
        <v>0</v>
      </c>
      <c r="T10" s="58">
        <v>0</v>
      </c>
      <c r="U10" s="42">
        <v>0</v>
      </c>
      <c r="V10" s="58">
        <v>0</v>
      </c>
      <c r="W10" s="42">
        <v>0</v>
      </c>
      <c r="X10" s="58">
        <v>0</v>
      </c>
      <c r="Y10" s="42">
        <v>0</v>
      </c>
      <c r="Z10" s="58">
        <v>0</v>
      </c>
      <c r="AA10" s="42">
        <v>0</v>
      </c>
      <c r="AB10" s="58">
        <v>0</v>
      </c>
      <c r="AC10" s="42">
        <v>0</v>
      </c>
      <c r="AD10" s="58">
        <v>0</v>
      </c>
      <c r="AE10" s="42">
        <v>0</v>
      </c>
      <c r="AF10" s="58">
        <v>0</v>
      </c>
      <c r="AG10" s="42">
        <v>0</v>
      </c>
      <c r="AH10" s="58">
        <v>0</v>
      </c>
      <c r="AI10" s="42">
        <v>0</v>
      </c>
      <c r="AJ10" s="58">
        <v>0</v>
      </c>
      <c r="AK10" s="42">
        <v>0</v>
      </c>
      <c r="AL10" s="58">
        <v>0</v>
      </c>
      <c r="AM10" s="42">
        <v>0</v>
      </c>
      <c r="AN10" s="58">
        <v>0</v>
      </c>
      <c r="AO10" s="42">
        <v>0</v>
      </c>
      <c r="AP10" s="58">
        <v>0</v>
      </c>
      <c r="AQ10" s="42">
        <v>0</v>
      </c>
      <c r="AR10" s="58">
        <v>0</v>
      </c>
      <c r="AS10" s="42">
        <v>0</v>
      </c>
      <c r="AT10" s="58">
        <v>0</v>
      </c>
      <c r="AU10" s="42">
        <v>0</v>
      </c>
      <c r="AV10" s="58">
        <v>0</v>
      </c>
      <c r="AW10" s="42">
        <v>0</v>
      </c>
      <c r="AX10" s="58">
        <v>0</v>
      </c>
      <c r="AY10" s="42">
        <v>0</v>
      </c>
      <c r="AZ10" s="58">
        <v>0</v>
      </c>
      <c r="BA10" s="42">
        <v>0</v>
      </c>
      <c r="BB10" s="58">
        <v>0</v>
      </c>
      <c r="BC10" s="42">
        <v>0</v>
      </c>
      <c r="BD10" s="58">
        <v>0</v>
      </c>
      <c r="BE10" s="42">
        <v>0</v>
      </c>
      <c r="BF10" s="58">
        <v>0</v>
      </c>
      <c r="BG10" s="42">
        <v>0</v>
      </c>
      <c r="BH10" s="58">
        <v>0</v>
      </c>
      <c r="BI10" s="42">
        <v>0</v>
      </c>
      <c r="BJ10" s="58">
        <v>0</v>
      </c>
      <c r="BK10" s="42">
        <v>0</v>
      </c>
      <c r="BL10" s="58">
        <v>0</v>
      </c>
      <c r="BM10" s="42">
        <v>0</v>
      </c>
      <c r="BN10" s="58">
        <v>0</v>
      </c>
      <c r="BO10" s="42">
        <v>0</v>
      </c>
      <c r="BP10" s="58">
        <v>0</v>
      </c>
      <c r="BQ10" s="42">
        <v>0</v>
      </c>
      <c r="BR10" s="58">
        <v>0</v>
      </c>
      <c r="BS10" s="42">
        <v>0</v>
      </c>
      <c r="BT10" s="58">
        <v>0</v>
      </c>
      <c r="BU10" s="42">
        <v>0</v>
      </c>
      <c r="BV10" s="58">
        <v>0</v>
      </c>
      <c r="BW10" s="42">
        <v>0</v>
      </c>
      <c r="BX10" s="58">
        <v>0</v>
      </c>
      <c r="BY10" s="42">
        <v>0</v>
      </c>
      <c r="BZ10" s="58">
        <v>0</v>
      </c>
      <c r="CA10" s="42">
        <v>0</v>
      </c>
      <c r="CB10" s="58">
        <v>0</v>
      </c>
      <c r="CC10" s="42">
        <v>0</v>
      </c>
      <c r="CD10" s="58">
        <v>0</v>
      </c>
      <c r="CE10" s="60">
        <v>0</v>
      </c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</row>
    <row r="11" spans="1:109" x14ac:dyDescent="0.35">
      <c r="A11" s="3"/>
      <c r="B11" s="3" t="s">
        <v>487</v>
      </c>
      <c r="C11" s="3" t="s">
        <v>486</v>
      </c>
      <c r="D11" s="36">
        <f t="shared" si="2"/>
        <v>283.59607534106397</v>
      </c>
      <c r="E11" s="93">
        <v>0</v>
      </c>
      <c r="F11" s="42">
        <v>0</v>
      </c>
      <c r="G11" s="58">
        <v>0</v>
      </c>
      <c r="H11" s="42">
        <v>283.59607534106397</v>
      </c>
      <c r="I11" s="58">
        <v>0</v>
      </c>
      <c r="J11" s="42">
        <v>0</v>
      </c>
      <c r="K11" s="58">
        <v>0</v>
      </c>
      <c r="L11" s="42">
        <v>0</v>
      </c>
      <c r="M11" s="58">
        <v>0</v>
      </c>
      <c r="N11" s="42">
        <v>0</v>
      </c>
      <c r="O11" s="58">
        <v>0</v>
      </c>
      <c r="P11" s="42">
        <v>0</v>
      </c>
      <c r="Q11" s="58">
        <v>0</v>
      </c>
      <c r="R11" s="42">
        <v>0</v>
      </c>
      <c r="S11" s="58">
        <v>0</v>
      </c>
      <c r="T11" s="42">
        <v>0</v>
      </c>
      <c r="U11" s="58">
        <v>0</v>
      </c>
      <c r="V11" s="42">
        <v>0</v>
      </c>
      <c r="W11" s="58">
        <v>0</v>
      </c>
      <c r="X11" s="42">
        <v>0</v>
      </c>
      <c r="Y11" s="58">
        <v>0</v>
      </c>
      <c r="Z11" s="42">
        <v>0</v>
      </c>
      <c r="AA11" s="58">
        <v>0</v>
      </c>
      <c r="AB11" s="42">
        <v>0</v>
      </c>
      <c r="AC11" s="58">
        <v>0</v>
      </c>
      <c r="AD11" s="42">
        <v>0</v>
      </c>
      <c r="AE11" s="58">
        <v>0</v>
      </c>
      <c r="AF11" s="42">
        <v>0</v>
      </c>
      <c r="AG11" s="58">
        <v>0</v>
      </c>
      <c r="AH11" s="42">
        <v>0</v>
      </c>
      <c r="AI11" s="58">
        <v>0</v>
      </c>
      <c r="AJ11" s="42">
        <v>0</v>
      </c>
      <c r="AK11" s="58">
        <v>0</v>
      </c>
      <c r="AL11" s="42">
        <v>0</v>
      </c>
      <c r="AM11" s="58">
        <v>0</v>
      </c>
      <c r="AN11" s="42">
        <v>0</v>
      </c>
      <c r="AO11" s="58">
        <v>0</v>
      </c>
      <c r="AP11" s="42">
        <v>0</v>
      </c>
      <c r="AQ11" s="58">
        <v>0</v>
      </c>
      <c r="AR11" s="42">
        <v>0</v>
      </c>
      <c r="AS11" s="58">
        <v>0</v>
      </c>
      <c r="AT11" s="42">
        <v>0</v>
      </c>
      <c r="AU11" s="58">
        <v>0</v>
      </c>
      <c r="AV11" s="42">
        <v>0</v>
      </c>
      <c r="AW11" s="58">
        <v>0</v>
      </c>
      <c r="AX11" s="42">
        <v>0</v>
      </c>
      <c r="AY11" s="58">
        <v>0</v>
      </c>
      <c r="AZ11" s="42">
        <v>0</v>
      </c>
      <c r="BA11" s="58">
        <v>0</v>
      </c>
      <c r="BB11" s="42">
        <v>0</v>
      </c>
      <c r="BC11" s="58">
        <v>0</v>
      </c>
      <c r="BD11" s="42">
        <v>0</v>
      </c>
      <c r="BE11" s="58">
        <v>0</v>
      </c>
      <c r="BF11" s="42">
        <v>0</v>
      </c>
      <c r="BG11" s="58">
        <v>0</v>
      </c>
      <c r="BH11" s="42">
        <v>0</v>
      </c>
      <c r="BI11" s="58">
        <v>0</v>
      </c>
      <c r="BJ11" s="42">
        <v>0</v>
      </c>
      <c r="BK11" s="58">
        <v>0</v>
      </c>
      <c r="BL11" s="42">
        <v>0</v>
      </c>
      <c r="BM11" s="58">
        <v>0</v>
      </c>
      <c r="BN11" s="42">
        <v>0</v>
      </c>
      <c r="BO11" s="58">
        <v>0</v>
      </c>
      <c r="BP11" s="42">
        <v>0</v>
      </c>
      <c r="BQ11" s="58">
        <v>0</v>
      </c>
      <c r="BR11" s="42">
        <v>0</v>
      </c>
      <c r="BS11" s="58">
        <v>0</v>
      </c>
      <c r="BT11" s="42">
        <v>0</v>
      </c>
      <c r="BU11" s="58">
        <v>0</v>
      </c>
      <c r="BV11" s="42">
        <v>0</v>
      </c>
      <c r="BW11" s="58">
        <v>0</v>
      </c>
      <c r="BX11" s="42">
        <v>0</v>
      </c>
      <c r="BY11" s="58">
        <v>0</v>
      </c>
      <c r="BZ11" s="42">
        <v>0</v>
      </c>
      <c r="CA11" s="58">
        <v>0</v>
      </c>
      <c r="CB11" s="42">
        <v>0</v>
      </c>
      <c r="CC11" s="58">
        <v>0</v>
      </c>
      <c r="CD11" s="42">
        <v>0</v>
      </c>
      <c r="CE11" s="59">
        <v>0</v>
      </c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</row>
    <row r="12" spans="1:109" x14ac:dyDescent="0.35">
      <c r="A12" s="3"/>
      <c r="B12" s="3" t="s">
        <v>497</v>
      </c>
      <c r="C12" s="3" t="s">
        <v>496</v>
      </c>
      <c r="D12" s="36">
        <f t="shared" si="2"/>
        <v>15.001884271765455</v>
      </c>
      <c r="E12" s="90">
        <v>0</v>
      </c>
      <c r="F12" s="58">
        <v>0</v>
      </c>
      <c r="G12" s="42">
        <v>0</v>
      </c>
      <c r="H12" s="58">
        <v>0</v>
      </c>
      <c r="I12" s="42">
        <v>15.001884271765455</v>
      </c>
      <c r="J12" s="58">
        <v>0</v>
      </c>
      <c r="K12" s="42">
        <v>0</v>
      </c>
      <c r="L12" s="58">
        <v>0</v>
      </c>
      <c r="M12" s="42">
        <v>0</v>
      </c>
      <c r="N12" s="58">
        <v>0</v>
      </c>
      <c r="O12" s="42">
        <v>0</v>
      </c>
      <c r="P12" s="58">
        <v>0</v>
      </c>
      <c r="Q12" s="42">
        <v>0</v>
      </c>
      <c r="R12" s="58">
        <v>0</v>
      </c>
      <c r="S12" s="42">
        <v>0</v>
      </c>
      <c r="T12" s="58">
        <v>0</v>
      </c>
      <c r="U12" s="42">
        <v>0</v>
      </c>
      <c r="V12" s="58">
        <v>0</v>
      </c>
      <c r="W12" s="42">
        <v>0</v>
      </c>
      <c r="X12" s="58">
        <v>0</v>
      </c>
      <c r="Y12" s="42">
        <v>0</v>
      </c>
      <c r="Z12" s="58">
        <v>0</v>
      </c>
      <c r="AA12" s="42">
        <v>0</v>
      </c>
      <c r="AB12" s="58">
        <v>0</v>
      </c>
      <c r="AC12" s="42">
        <v>0</v>
      </c>
      <c r="AD12" s="58">
        <v>0</v>
      </c>
      <c r="AE12" s="42">
        <v>0</v>
      </c>
      <c r="AF12" s="58">
        <v>0</v>
      </c>
      <c r="AG12" s="42">
        <v>0</v>
      </c>
      <c r="AH12" s="58">
        <v>0</v>
      </c>
      <c r="AI12" s="42">
        <v>0</v>
      </c>
      <c r="AJ12" s="58">
        <v>0</v>
      </c>
      <c r="AK12" s="42">
        <v>0</v>
      </c>
      <c r="AL12" s="58">
        <v>0</v>
      </c>
      <c r="AM12" s="42">
        <v>0</v>
      </c>
      <c r="AN12" s="58">
        <v>0</v>
      </c>
      <c r="AO12" s="42">
        <v>0</v>
      </c>
      <c r="AP12" s="58">
        <v>0</v>
      </c>
      <c r="AQ12" s="42">
        <v>0</v>
      </c>
      <c r="AR12" s="58">
        <v>0</v>
      </c>
      <c r="AS12" s="42">
        <v>0</v>
      </c>
      <c r="AT12" s="58">
        <v>0</v>
      </c>
      <c r="AU12" s="42">
        <v>0</v>
      </c>
      <c r="AV12" s="58">
        <v>0</v>
      </c>
      <c r="AW12" s="42">
        <v>0</v>
      </c>
      <c r="AX12" s="58">
        <v>0</v>
      </c>
      <c r="AY12" s="42">
        <v>0</v>
      </c>
      <c r="AZ12" s="58">
        <v>0</v>
      </c>
      <c r="BA12" s="42">
        <v>0</v>
      </c>
      <c r="BB12" s="58">
        <v>0</v>
      </c>
      <c r="BC12" s="42">
        <v>0</v>
      </c>
      <c r="BD12" s="58">
        <v>0</v>
      </c>
      <c r="BE12" s="42">
        <v>0</v>
      </c>
      <c r="BF12" s="58">
        <v>0</v>
      </c>
      <c r="BG12" s="42">
        <v>0</v>
      </c>
      <c r="BH12" s="58">
        <v>0</v>
      </c>
      <c r="BI12" s="42">
        <v>0</v>
      </c>
      <c r="BJ12" s="58">
        <v>0</v>
      </c>
      <c r="BK12" s="42">
        <v>0</v>
      </c>
      <c r="BL12" s="58">
        <v>0</v>
      </c>
      <c r="BM12" s="42">
        <v>0</v>
      </c>
      <c r="BN12" s="58">
        <v>0</v>
      </c>
      <c r="BO12" s="42">
        <v>0</v>
      </c>
      <c r="BP12" s="58">
        <v>0</v>
      </c>
      <c r="BQ12" s="42">
        <v>0</v>
      </c>
      <c r="BR12" s="58">
        <v>0</v>
      </c>
      <c r="BS12" s="42">
        <v>0</v>
      </c>
      <c r="BT12" s="58">
        <v>0</v>
      </c>
      <c r="BU12" s="42">
        <v>0</v>
      </c>
      <c r="BV12" s="58">
        <v>0</v>
      </c>
      <c r="BW12" s="42">
        <v>0</v>
      </c>
      <c r="BX12" s="58">
        <v>0</v>
      </c>
      <c r="BY12" s="42">
        <v>0</v>
      </c>
      <c r="BZ12" s="58">
        <v>0</v>
      </c>
      <c r="CA12" s="42">
        <v>0</v>
      </c>
      <c r="CB12" s="58">
        <v>0</v>
      </c>
      <c r="CC12" s="42">
        <v>0</v>
      </c>
      <c r="CD12" s="58">
        <v>0</v>
      </c>
      <c r="CE12" s="60">
        <v>0</v>
      </c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</row>
    <row r="13" spans="1:109" x14ac:dyDescent="0.35">
      <c r="A13" s="3"/>
      <c r="B13" s="3" t="s">
        <v>185</v>
      </c>
      <c r="C13" s="3" t="s">
        <v>504</v>
      </c>
      <c r="D13" s="36">
        <f t="shared" si="2"/>
        <v>77.156236248975617</v>
      </c>
      <c r="E13" s="93">
        <v>0</v>
      </c>
      <c r="F13" s="42">
        <v>0</v>
      </c>
      <c r="G13" s="58">
        <v>0</v>
      </c>
      <c r="H13" s="42">
        <v>0</v>
      </c>
      <c r="I13" s="58">
        <v>0</v>
      </c>
      <c r="J13" s="42">
        <v>77.156236248975617</v>
      </c>
      <c r="K13" s="58">
        <v>0</v>
      </c>
      <c r="L13" s="42">
        <v>0</v>
      </c>
      <c r="M13" s="58">
        <v>0</v>
      </c>
      <c r="N13" s="42">
        <v>0</v>
      </c>
      <c r="O13" s="58">
        <v>0</v>
      </c>
      <c r="P13" s="42">
        <v>0</v>
      </c>
      <c r="Q13" s="58">
        <v>0</v>
      </c>
      <c r="R13" s="42">
        <v>0</v>
      </c>
      <c r="S13" s="58">
        <v>0</v>
      </c>
      <c r="T13" s="42">
        <v>0</v>
      </c>
      <c r="U13" s="58">
        <v>0</v>
      </c>
      <c r="V13" s="42">
        <v>0</v>
      </c>
      <c r="W13" s="58">
        <v>0</v>
      </c>
      <c r="X13" s="42">
        <v>0</v>
      </c>
      <c r="Y13" s="58">
        <v>0</v>
      </c>
      <c r="Z13" s="42">
        <v>0</v>
      </c>
      <c r="AA13" s="58">
        <v>0</v>
      </c>
      <c r="AB13" s="42">
        <v>0</v>
      </c>
      <c r="AC13" s="58">
        <v>0</v>
      </c>
      <c r="AD13" s="42">
        <v>0</v>
      </c>
      <c r="AE13" s="58">
        <v>0</v>
      </c>
      <c r="AF13" s="42">
        <v>0</v>
      </c>
      <c r="AG13" s="58">
        <v>0</v>
      </c>
      <c r="AH13" s="42">
        <v>0</v>
      </c>
      <c r="AI13" s="58">
        <v>0</v>
      </c>
      <c r="AJ13" s="42">
        <v>0</v>
      </c>
      <c r="AK13" s="58">
        <v>0</v>
      </c>
      <c r="AL13" s="42">
        <v>0</v>
      </c>
      <c r="AM13" s="58">
        <v>0</v>
      </c>
      <c r="AN13" s="42">
        <v>0</v>
      </c>
      <c r="AO13" s="58">
        <v>0</v>
      </c>
      <c r="AP13" s="42">
        <v>0</v>
      </c>
      <c r="AQ13" s="58">
        <v>0</v>
      </c>
      <c r="AR13" s="42">
        <v>0</v>
      </c>
      <c r="AS13" s="58">
        <v>0</v>
      </c>
      <c r="AT13" s="42">
        <v>0</v>
      </c>
      <c r="AU13" s="58">
        <v>0</v>
      </c>
      <c r="AV13" s="42">
        <v>0</v>
      </c>
      <c r="AW13" s="58">
        <v>0</v>
      </c>
      <c r="AX13" s="42">
        <v>0</v>
      </c>
      <c r="AY13" s="58">
        <v>0</v>
      </c>
      <c r="AZ13" s="42">
        <v>0</v>
      </c>
      <c r="BA13" s="58">
        <v>0</v>
      </c>
      <c r="BB13" s="42">
        <v>0</v>
      </c>
      <c r="BC13" s="58">
        <v>0</v>
      </c>
      <c r="BD13" s="42">
        <v>0</v>
      </c>
      <c r="BE13" s="58">
        <v>0</v>
      </c>
      <c r="BF13" s="42">
        <v>0</v>
      </c>
      <c r="BG13" s="58">
        <v>0</v>
      </c>
      <c r="BH13" s="42">
        <v>0</v>
      </c>
      <c r="BI13" s="58">
        <v>0</v>
      </c>
      <c r="BJ13" s="42">
        <v>0</v>
      </c>
      <c r="BK13" s="58">
        <v>0</v>
      </c>
      <c r="BL13" s="42">
        <v>0</v>
      </c>
      <c r="BM13" s="58">
        <v>0</v>
      </c>
      <c r="BN13" s="42">
        <v>0</v>
      </c>
      <c r="BO13" s="58">
        <v>0</v>
      </c>
      <c r="BP13" s="42">
        <v>0</v>
      </c>
      <c r="BQ13" s="58">
        <v>0</v>
      </c>
      <c r="BR13" s="42">
        <v>0</v>
      </c>
      <c r="BS13" s="58">
        <v>0</v>
      </c>
      <c r="BT13" s="42">
        <v>0</v>
      </c>
      <c r="BU13" s="58">
        <v>0</v>
      </c>
      <c r="BV13" s="42">
        <v>0</v>
      </c>
      <c r="BW13" s="58">
        <v>0</v>
      </c>
      <c r="BX13" s="42">
        <v>0</v>
      </c>
      <c r="BY13" s="58">
        <v>0</v>
      </c>
      <c r="BZ13" s="42">
        <v>0</v>
      </c>
      <c r="CA13" s="58">
        <v>0</v>
      </c>
      <c r="CB13" s="42">
        <v>0</v>
      </c>
      <c r="CC13" s="58">
        <v>0</v>
      </c>
      <c r="CD13" s="42">
        <v>0</v>
      </c>
      <c r="CE13" s="59">
        <v>0</v>
      </c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</row>
    <row r="14" spans="1:109" x14ac:dyDescent="0.35">
      <c r="A14" s="3"/>
      <c r="B14" s="3" t="s">
        <v>399</v>
      </c>
      <c r="C14" s="3" t="s">
        <v>507</v>
      </c>
      <c r="D14" s="36">
        <f t="shared" si="2"/>
        <v>24.490147219463296</v>
      </c>
      <c r="E14" s="90">
        <v>0</v>
      </c>
      <c r="F14" s="58">
        <v>0</v>
      </c>
      <c r="G14" s="42">
        <v>0</v>
      </c>
      <c r="H14" s="58">
        <v>0</v>
      </c>
      <c r="I14" s="42">
        <v>0</v>
      </c>
      <c r="J14" s="58">
        <v>0</v>
      </c>
      <c r="K14" s="42">
        <v>24.490147219463296</v>
      </c>
      <c r="L14" s="58">
        <v>0</v>
      </c>
      <c r="M14" s="42">
        <v>0</v>
      </c>
      <c r="N14" s="58">
        <v>0</v>
      </c>
      <c r="O14" s="42">
        <v>0</v>
      </c>
      <c r="P14" s="58">
        <v>0</v>
      </c>
      <c r="Q14" s="42">
        <v>0</v>
      </c>
      <c r="R14" s="58">
        <v>0</v>
      </c>
      <c r="S14" s="42">
        <v>0</v>
      </c>
      <c r="T14" s="58">
        <v>0</v>
      </c>
      <c r="U14" s="42">
        <v>0</v>
      </c>
      <c r="V14" s="58">
        <v>0</v>
      </c>
      <c r="W14" s="42">
        <v>0</v>
      </c>
      <c r="X14" s="58">
        <v>0</v>
      </c>
      <c r="Y14" s="42">
        <v>0</v>
      </c>
      <c r="Z14" s="58">
        <v>0</v>
      </c>
      <c r="AA14" s="42">
        <v>0</v>
      </c>
      <c r="AB14" s="58">
        <v>0</v>
      </c>
      <c r="AC14" s="42">
        <v>0</v>
      </c>
      <c r="AD14" s="58">
        <v>0</v>
      </c>
      <c r="AE14" s="42">
        <v>0</v>
      </c>
      <c r="AF14" s="58">
        <v>0</v>
      </c>
      <c r="AG14" s="42">
        <v>0</v>
      </c>
      <c r="AH14" s="58">
        <v>0</v>
      </c>
      <c r="AI14" s="42">
        <v>0</v>
      </c>
      <c r="AJ14" s="58">
        <v>0</v>
      </c>
      <c r="AK14" s="42">
        <v>0</v>
      </c>
      <c r="AL14" s="58">
        <v>0</v>
      </c>
      <c r="AM14" s="42">
        <v>0</v>
      </c>
      <c r="AN14" s="58">
        <v>0</v>
      </c>
      <c r="AO14" s="42">
        <v>0</v>
      </c>
      <c r="AP14" s="58">
        <v>0</v>
      </c>
      <c r="AQ14" s="42">
        <v>0</v>
      </c>
      <c r="AR14" s="58">
        <v>0</v>
      </c>
      <c r="AS14" s="42">
        <v>0</v>
      </c>
      <c r="AT14" s="58">
        <v>0</v>
      </c>
      <c r="AU14" s="42">
        <v>0</v>
      </c>
      <c r="AV14" s="58">
        <v>0</v>
      </c>
      <c r="AW14" s="42">
        <v>0</v>
      </c>
      <c r="AX14" s="58">
        <v>0</v>
      </c>
      <c r="AY14" s="42">
        <v>0</v>
      </c>
      <c r="AZ14" s="58">
        <v>0</v>
      </c>
      <c r="BA14" s="42">
        <v>0</v>
      </c>
      <c r="BB14" s="58">
        <v>0</v>
      </c>
      <c r="BC14" s="42">
        <v>0</v>
      </c>
      <c r="BD14" s="58">
        <v>0</v>
      </c>
      <c r="BE14" s="42">
        <v>0</v>
      </c>
      <c r="BF14" s="58">
        <v>0</v>
      </c>
      <c r="BG14" s="42">
        <v>0</v>
      </c>
      <c r="BH14" s="58">
        <v>0</v>
      </c>
      <c r="BI14" s="42">
        <v>0</v>
      </c>
      <c r="BJ14" s="58">
        <v>0</v>
      </c>
      <c r="BK14" s="42">
        <v>0</v>
      </c>
      <c r="BL14" s="58">
        <v>0</v>
      </c>
      <c r="BM14" s="42">
        <v>0</v>
      </c>
      <c r="BN14" s="58">
        <v>0</v>
      </c>
      <c r="BO14" s="42">
        <v>0</v>
      </c>
      <c r="BP14" s="58">
        <v>0</v>
      </c>
      <c r="BQ14" s="42">
        <v>0</v>
      </c>
      <c r="BR14" s="58">
        <v>0</v>
      </c>
      <c r="BS14" s="42">
        <v>0</v>
      </c>
      <c r="BT14" s="58">
        <v>0</v>
      </c>
      <c r="BU14" s="42">
        <v>0</v>
      </c>
      <c r="BV14" s="58">
        <v>0</v>
      </c>
      <c r="BW14" s="42">
        <v>0</v>
      </c>
      <c r="BX14" s="58">
        <v>0</v>
      </c>
      <c r="BY14" s="42">
        <v>0</v>
      </c>
      <c r="BZ14" s="58">
        <v>0</v>
      </c>
      <c r="CA14" s="42">
        <v>0</v>
      </c>
      <c r="CB14" s="58">
        <v>0</v>
      </c>
      <c r="CC14" s="42">
        <v>0</v>
      </c>
      <c r="CD14" s="58">
        <v>0</v>
      </c>
      <c r="CE14" s="60">
        <v>0</v>
      </c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</row>
    <row r="15" spans="1:109" x14ac:dyDescent="0.35">
      <c r="A15" s="3"/>
      <c r="B15" s="3" t="s">
        <v>510</v>
      </c>
      <c r="C15" s="3" t="s">
        <v>509</v>
      </c>
      <c r="D15" s="36">
        <f t="shared" si="2"/>
        <v>48.183435426923403</v>
      </c>
      <c r="E15" s="93">
        <v>0</v>
      </c>
      <c r="F15" s="42">
        <v>0</v>
      </c>
      <c r="G15" s="58">
        <v>0</v>
      </c>
      <c r="H15" s="42">
        <v>0</v>
      </c>
      <c r="I15" s="58">
        <v>0</v>
      </c>
      <c r="J15" s="42">
        <v>0</v>
      </c>
      <c r="K15" s="58">
        <v>0</v>
      </c>
      <c r="L15" s="42">
        <v>48.183435426923403</v>
      </c>
      <c r="M15" s="58">
        <v>0</v>
      </c>
      <c r="N15" s="42">
        <v>0</v>
      </c>
      <c r="O15" s="58">
        <v>0</v>
      </c>
      <c r="P15" s="42">
        <v>0</v>
      </c>
      <c r="Q15" s="58">
        <v>0</v>
      </c>
      <c r="R15" s="42">
        <v>0</v>
      </c>
      <c r="S15" s="58">
        <v>0</v>
      </c>
      <c r="T15" s="42">
        <v>0</v>
      </c>
      <c r="U15" s="58">
        <v>0</v>
      </c>
      <c r="V15" s="42">
        <v>0</v>
      </c>
      <c r="W15" s="58">
        <v>0</v>
      </c>
      <c r="X15" s="42">
        <v>0</v>
      </c>
      <c r="Y15" s="58">
        <v>0</v>
      </c>
      <c r="Z15" s="42">
        <v>0</v>
      </c>
      <c r="AA15" s="58">
        <v>0</v>
      </c>
      <c r="AB15" s="42">
        <v>0</v>
      </c>
      <c r="AC15" s="58">
        <v>0</v>
      </c>
      <c r="AD15" s="42">
        <v>0</v>
      </c>
      <c r="AE15" s="58">
        <v>0</v>
      </c>
      <c r="AF15" s="42">
        <v>0</v>
      </c>
      <c r="AG15" s="58">
        <v>0</v>
      </c>
      <c r="AH15" s="42">
        <v>0</v>
      </c>
      <c r="AI15" s="58">
        <v>0</v>
      </c>
      <c r="AJ15" s="42">
        <v>0</v>
      </c>
      <c r="AK15" s="58">
        <v>0</v>
      </c>
      <c r="AL15" s="42">
        <v>0</v>
      </c>
      <c r="AM15" s="58">
        <v>0</v>
      </c>
      <c r="AN15" s="42">
        <v>0</v>
      </c>
      <c r="AO15" s="58">
        <v>0</v>
      </c>
      <c r="AP15" s="42">
        <v>0</v>
      </c>
      <c r="AQ15" s="58">
        <v>0</v>
      </c>
      <c r="AR15" s="42">
        <v>0</v>
      </c>
      <c r="AS15" s="58">
        <v>0</v>
      </c>
      <c r="AT15" s="42">
        <v>0</v>
      </c>
      <c r="AU15" s="58">
        <v>0</v>
      </c>
      <c r="AV15" s="42">
        <v>0</v>
      </c>
      <c r="AW15" s="58">
        <v>0</v>
      </c>
      <c r="AX15" s="42">
        <v>0</v>
      </c>
      <c r="AY15" s="58">
        <v>0</v>
      </c>
      <c r="AZ15" s="42">
        <v>0</v>
      </c>
      <c r="BA15" s="58">
        <v>0</v>
      </c>
      <c r="BB15" s="42">
        <v>0</v>
      </c>
      <c r="BC15" s="58">
        <v>0</v>
      </c>
      <c r="BD15" s="42">
        <v>0</v>
      </c>
      <c r="BE15" s="58">
        <v>0</v>
      </c>
      <c r="BF15" s="42">
        <v>0</v>
      </c>
      <c r="BG15" s="58">
        <v>0</v>
      </c>
      <c r="BH15" s="42">
        <v>0</v>
      </c>
      <c r="BI15" s="58">
        <v>0</v>
      </c>
      <c r="BJ15" s="42">
        <v>0</v>
      </c>
      <c r="BK15" s="58">
        <v>0</v>
      </c>
      <c r="BL15" s="42">
        <v>0</v>
      </c>
      <c r="BM15" s="58">
        <v>0</v>
      </c>
      <c r="BN15" s="42">
        <v>0</v>
      </c>
      <c r="BO15" s="58">
        <v>0</v>
      </c>
      <c r="BP15" s="42">
        <v>0</v>
      </c>
      <c r="BQ15" s="58">
        <v>0</v>
      </c>
      <c r="BR15" s="42">
        <v>0</v>
      </c>
      <c r="BS15" s="58">
        <v>0</v>
      </c>
      <c r="BT15" s="42">
        <v>0</v>
      </c>
      <c r="BU15" s="58">
        <v>0</v>
      </c>
      <c r="BV15" s="42">
        <v>0</v>
      </c>
      <c r="BW15" s="58">
        <v>0</v>
      </c>
      <c r="BX15" s="42">
        <v>0</v>
      </c>
      <c r="BY15" s="58">
        <v>0</v>
      </c>
      <c r="BZ15" s="42">
        <v>0</v>
      </c>
      <c r="CA15" s="58">
        <v>0</v>
      </c>
      <c r="CB15" s="42">
        <v>0</v>
      </c>
      <c r="CC15" s="58">
        <v>0</v>
      </c>
      <c r="CD15" s="42">
        <v>0</v>
      </c>
      <c r="CE15" s="59">
        <v>0</v>
      </c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</row>
    <row r="16" spans="1:109" x14ac:dyDescent="0.35">
      <c r="A16" s="3"/>
      <c r="B16" s="3" t="s">
        <v>520</v>
      </c>
      <c r="C16" s="3" t="s">
        <v>519</v>
      </c>
      <c r="D16" s="36">
        <f t="shared" si="2"/>
        <v>141.46606320115978</v>
      </c>
      <c r="E16" s="90">
        <v>0</v>
      </c>
      <c r="F16" s="58">
        <v>0</v>
      </c>
      <c r="G16" s="42">
        <v>0</v>
      </c>
      <c r="H16" s="58">
        <v>0</v>
      </c>
      <c r="I16" s="42">
        <v>0</v>
      </c>
      <c r="J16" s="58">
        <v>0</v>
      </c>
      <c r="K16" s="42">
        <v>0</v>
      </c>
      <c r="L16" s="58">
        <v>0</v>
      </c>
      <c r="M16" s="42">
        <v>141.46606320115978</v>
      </c>
      <c r="N16" s="58">
        <v>0</v>
      </c>
      <c r="O16" s="42">
        <v>0</v>
      </c>
      <c r="P16" s="58">
        <v>0</v>
      </c>
      <c r="Q16" s="42">
        <v>0</v>
      </c>
      <c r="R16" s="58">
        <v>0</v>
      </c>
      <c r="S16" s="42">
        <v>0</v>
      </c>
      <c r="T16" s="58">
        <v>0</v>
      </c>
      <c r="U16" s="42">
        <v>0</v>
      </c>
      <c r="V16" s="58">
        <v>0</v>
      </c>
      <c r="W16" s="42">
        <v>0</v>
      </c>
      <c r="X16" s="58">
        <v>0</v>
      </c>
      <c r="Y16" s="42">
        <v>0</v>
      </c>
      <c r="Z16" s="58">
        <v>0</v>
      </c>
      <c r="AA16" s="42">
        <v>0</v>
      </c>
      <c r="AB16" s="58">
        <v>0</v>
      </c>
      <c r="AC16" s="42">
        <v>0</v>
      </c>
      <c r="AD16" s="58">
        <v>0</v>
      </c>
      <c r="AE16" s="42">
        <v>0</v>
      </c>
      <c r="AF16" s="58">
        <v>0</v>
      </c>
      <c r="AG16" s="42">
        <v>0</v>
      </c>
      <c r="AH16" s="58">
        <v>0</v>
      </c>
      <c r="AI16" s="42">
        <v>0</v>
      </c>
      <c r="AJ16" s="58">
        <v>0</v>
      </c>
      <c r="AK16" s="42">
        <v>0</v>
      </c>
      <c r="AL16" s="58">
        <v>0</v>
      </c>
      <c r="AM16" s="42">
        <v>0</v>
      </c>
      <c r="AN16" s="58">
        <v>0</v>
      </c>
      <c r="AO16" s="42">
        <v>0</v>
      </c>
      <c r="AP16" s="58">
        <v>0</v>
      </c>
      <c r="AQ16" s="42">
        <v>0</v>
      </c>
      <c r="AR16" s="58">
        <v>0</v>
      </c>
      <c r="AS16" s="42">
        <v>0</v>
      </c>
      <c r="AT16" s="58">
        <v>0</v>
      </c>
      <c r="AU16" s="42">
        <v>0</v>
      </c>
      <c r="AV16" s="58">
        <v>0</v>
      </c>
      <c r="AW16" s="42">
        <v>0</v>
      </c>
      <c r="AX16" s="58">
        <v>0</v>
      </c>
      <c r="AY16" s="42">
        <v>0</v>
      </c>
      <c r="AZ16" s="58">
        <v>0</v>
      </c>
      <c r="BA16" s="42">
        <v>0</v>
      </c>
      <c r="BB16" s="58">
        <v>0</v>
      </c>
      <c r="BC16" s="42">
        <v>0</v>
      </c>
      <c r="BD16" s="58">
        <v>0</v>
      </c>
      <c r="BE16" s="42">
        <v>0</v>
      </c>
      <c r="BF16" s="58">
        <v>0</v>
      </c>
      <c r="BG16" s="42">
        <v>0</v>
      </c>
      <c r="BH16" s="58">
        <v>0</v>
      </c>
      <c r="BI16" s="42">
        <v>0</v>
      </c>
      <c r="BJ16" s="58">
        <v>0</v>
      </c>
      <c r="BK16" s="42">
        <v>0</v>
      </c>
      <c r="BL16" s="58">
        <v>0</v>
      </c>
      <c r="BM16" s="42">
        <v>0</v>
      </c>
      <c r="BN16" s="58">
        <v>0</v>
      </c>
      <c r="BO16" s="42">
        <v>0</v>
      </c>
      <c r="BP16" s="58">
        <v>0</v>
      </c>
      <c r="BQ16" s="42">
        <v>0</v>
      </c>
      <c r="BR16" s="58">
        <v>0</v>
      </c>
      <c r="BS16" s="42">
        <v>0</v>
      </c>
      <c r="BT16" s="58">
        <v>0</v>
      </c>
      <c r="BU16" s="42">
        <v>0</v>
      </c>
      <c r="BV16" s="58">
        <v>0</v>
      </c>
      <c r="BW16" s="42">
        <v>0</v>
      </c>
      <c r="BX16" s="58">
        <v>0</v>
      </c>
      <c r="BY16" s="42">
        <v>0</v>
      </c>
      <c r="BZ16" s="58">
        <v>0</v>
      </c>
      <c r="CA16" s="42">
        <v>0</v>
      </c>
      <c r="CB16" s="58">
        <v>0</v>
      </c>
      <c r="CC16" s="42">
        <v>0</v>
      </c>
      <c r="CD16" s="58">
        <v>0</v>
      </c>
      <c r="CE16" s="60">
        <v>0</v>
      </c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</row>
    <row r="17" spans="1:109" x14ac:dyDescent="0.35">
      <c r="A17" s="3"/>
      <c r="B17" s="3" t="s">
        <v>530</v>
      </c>
      <c r="C17" s="3" t="s">
        <v>529</v>
      </c>
      <c r="D17" s="36">
        <f t="shared" si="2"/>
        <v>57.506206808881949</v>
      </c>
      <c r="E17" s="93">
        <v>0</v>
      </c>
      <c r="F17" s="42">
        <v>0</v>
      </c>
      <c r="G17" s="58">
        <v>0</v>
      </c>
      <c r="H17" s="42">
        <v>0</v>
      </c>
      <c r="I17" s="58">
        <v>0</v>
      </c>
      <c r="J17" s="42">
        <v>0</v>
      </c>
      <c r="K17" s="58">
        <v>0</v>
      </c>
      <c r="L17" s="42">
        <v>0</v>
      </c>
      <c r="M17" s="58">
        <v>0</v>
      </c>
      <c r="N17" s="42">
        <v>57.506206808881949</v>
      </c>
      <c r="O17" s="58">
        <v>0</v>
      </c>
      <c r="P17" s="42">
        <v>0</v>
      </c>
      <c r="Q17" s="58">
        <v>0</v>
      </c>
      <c r="R17" s="42">
        <v>0</v>
      </c>
      <c r="S17" s="58">
        <v>0</v>
      </c>
      <c r="T17" s="42">
        <v>0</v>
      </c>
      <c r="U17" s="58">
        <v>0</v>
      </c>
      <c r="V17" s="42">
        <v>0</v>
      </c>
      <c r="W17" s="58">
        <v>0</v>
      </c>
      <c r="X17" s="42">
        <v>0</v>
      </c>
      <c r="Y17" s="58">
        <v>0</v>
      </c>
      <c r="Z17" s="42">
        <v>0</v>
      </c>
      <c r="AA17" s="58">
        <v>0</v>
      </c>
      <c r="AB17" s="42">
        <v>0</v>
      </c>
      <c r="AC17" s="58">
        <v>0</v>
      </c>
      <c r="AD17" s="42">
        <v>0</v>
      </c>
      <c r="AE17" s="58">
        <v>0</v>
      </c>
      <c r="AF17" s="42">
        <v>0</v>
      </c>
      <c r="AG17" s="58">
        <v>0</v>
      </c>
      <c r="AH17" s="42">
        <v>0</v>
      </c>
      <c r="AI17" s="58">
        <v>0</v>
      </c>
      <c r="AJ17" s="42">
        <v>0</v>
      </c>
      <c r="AK17" s="58">
        <v>0</v>
      </c>
      <c r="AL17" s="42">
        <v>0</v>
      </c>
      <c r="AM17" s="58">
        <v>0</v>
      </c>
      <c r="AN17" s="42">
        <v>0</v>
      </c>
      <c r="AO17" s="58">
        <v>0</v>
      </c>
      <c r="AP17" s="42">
        <v>0</v>
      </c>
      <c r="AQ17" s="58">
        <v>0</v>
      </c>
      <c r="AR17" s="42">
        <v>0</v>
      </c>
      <c r="AS17" s="58">
        <v>0</v>
      </c>
      <c r="AT17" s="42">
        <v>0</v>
      </c>
      <c r="AU17" s="58">
        <v>0</v>
      </c>
      <c r="AV17" s="42">
        <v>0</v>
      </c>
      <c r="AW17" s="58">
        <v>0</v>
      </c>
      <c r="AX17" s="42">
        <v>0</v>
      </c>
      <c r="AY17" s="58">
        <v>0</v>
      </c>
      <c r="AZ17" s="42">
        <v>0</v>
      </c>
      <c r="BA17" s="58">
        <v>0</v>
      </c>
      <c r="BB17" s="42">
        <v>0</v>
      </c>
      <c r="BC17" s="58">
        <v>0</v>
      </c>
      <c r="BD17" s="42">
        <v>0</v>
      </c>
      <c r="BE17" s="58">
        <v>0</v>
      </c>
      <c r="BF17" s="42">
        <v>0</v>
      </c>
      <c r="BG17" s="58">
        <v>0</v>
      </c>
      <c r="BH17" s="42">
        <v>0</v>
      </c>
      <c r="BI17" s="58">
        <v>0</v>
      </c>
      <c r="BJ17" s="42">
        <v>0</v>
      </c>
      <c r="BK17" s="58">
        <v>0</v>
      </c>
      <c r="BL17" s="42">
        <v>0</v>
      </c>
      <c r="BM17" s="58">
        <v>0</v>
      </c>
      <c r="BN17" s="42">
        <v>0</v>
      </c>
      <c r="BO17" s="58">
        <v>0</v>
      </c>
      <c r="BP17" s="42">
        <v>0</v>
      </c>
      <c r="BQ17" s="58">
        <v>0</v>
      </c>
      <c r="BR17" s="42">
        <v>0</v>
      </c>
      <c r="BS17" s="58">
        <v>0</v>
      </c>
      <c r="BT17" s="42">
        <v>0</v>
      </c>
      <c r="BU17" s="58">
        <v>0</v>
      </c>
      <c r="BV17" s="42">
        <v>0</v>
      </c>
      <c r="BW17" s="58">
        <v>0</v>
      </c>
      <c r="BX17" s="42">
        <v>0</v>
      </c>
      <c r="BY17" s="58">
        <v>0</v>
      </c>
      <c r="BZ17" s="42">
        <v>0</v>
      </c>
      <c r="CA17" s="58">
        <v>0</v>
      </c>
      <c r="CB17" s="42">
        <v>0</v>
      </c>
      <c r="CC17" s="58">
        <v>0</v>
      </c>
      <c r="CD17" s="42">
        <v>0</v>
      </c>
      <c r="CE17" s="59">
        <v>0</v>
      </c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</row>
    <row r="18" spans="1:109" x14ac:dyDescent="0.35">
      <c r="A18" s="3"/>
      <c r="B18" s="3" t="s">
        <v>538</v>
      </c>
      <c r="C18" s="3" t="s">
        <v>537</v>
      </c>
      <c r="D18" s="36">
        <f t="shared" si="2"/>
        <v>379.13228483403987</v>
      </c>
      <c r="E18" s="90">
        <v>0</v>
      </c>
      <c r="F18" s="58">
        <v>0</v>
      </c>
      <c r="G18" s="42">
        <v>0</v>
      </c>
      <c r="H18" s="58">
        <v>0</v>
      </c>
      <c r="I18" s="42">
        <v>0</v>
      </c>
      <c r="J18" s="58">
        <v>0</v>
      </c>
      <c r="K18" s="42">
        <v>0</v>
      </c>
      <c r="L18" s="58">
        <v>0</v>
      </c>
      <c r="M18" s="42">
        <v>0</v>
      </c>
      <c r="N18" s="58">
        <v>0</v>
      </c>
      <c r="O18" s="42">
        <v>379.13228483403987</v>
      </c>
      <c r="P18" s="58">
        <v>0</v>
      </c>
      <c r="Q18" s="42">
        <v>0</v>
      </c>
      <c r="R18" s="58">
        <v>0</v>
      </c>
      <c r="S18" s="42">
        <v>0</v>
      </c>
      <c r="T18" s="58">
        <v>0</v>
      </c>
      <c r="U18" s="42">
        <v>0</v>
      </c>
      <c r="V18" s="58">
        <v>0</v>
      </c>
      <c r="W18" s="42">
        <v>0</v>
      </c>
      <c r="X18" s="58">
        <v>0</v>
      </c>
      <c r="Y18" s="42">
        <v>0</v>
      </c>
      <c r="Z18" s="58">
        <v>0</v>
      </c>
      <c r="AA18" s="42">
        <v>0</v>
      </c>
      <c r="AB18" s="58">
        <v>0</v>
      </c>
      <c r="AC18" s="42">
        <v>0</v>
      </c>
      <c r="AD18" s="58">
        <v>0</v>
      </c>
      <c r="AE18" s="42">
        <v>0</v>
      </c>
      <c r="AF18" s="58">
        <v>0</v>
      </c>
      <c r="AG18" s="42">
        <v>0</v>
      </c>
      <c r="AH18" s="58">
        <v>0</v>
      </c>
      <c r="AI18" s="42">
        <v>0</v>
      </c>
      <c r="AJ18" s="58">
        <v>0</v>
      </c>
      <c r="AK18" s="42">
        <v>0</v>
      </c>
      <c r="AL18" s="58">
        <v>0</v>
      </c>
      <c r="AM18" s="42">
        <v>0</v>
      </c>
      <c r="AN18" s="58">
        <v>0</v>
      </c>
      <c r="AO18" s="42">
        <v>0</v>
      </c>
      <c r="AP18" s="58">
        <v>0</v>
      </c>
      <c r="AQ18" s="42">
        <v>0</v>
      </c>
      <c r="AR18" s="58">
        <v>0</v>
      </c>
      <c r="AS18" s="42">
        <v>0</v>
      </c>
      <c r="AT18" s="58">
        <v>0</v>
      </c>
      <c r="AU18" s="42">
        <v>0</v>
      </c>
      <c r="AV18" s="58">
        <v>0</v>
      </c>
      <c r="AW18" s="42">
        <v>0</v>
      </c>
      <c r="AX18" s="58">
        <v>0</v>
      </c>
      <c r="AY18" s="42">
        <v>0</v>
      </c>
      <c r="AZ18" s="58">
        <v>0</v>
      </c>
      <c r="BA18" s="42">
        <v>0</v>
      </c>
      <c r="BB18" s="58">
        <v>0</v>
      </c>
      <c r="BC18" s="42">
        <v>0</v>
      </c>
      <c r="BD18" s="58">
        <v>0</v>
      </c>
      <c r="BE18" s="42">
        <v>0</v>
      </c>
      <c r="BF18" s="58">
        <v>0</v>
      </c>
      <c r="BG18" s="42">
        <v>0</v>
      </c>
      <c r="BH18" s="58">
        <v>0</v>
      </c>
      <c r="BI18" s="42">
        <v>0</v>
      </c>
      <c r="BJ18" s="58">
        <v>0</v>
      </c>
      <c r="BK18" s="42">
        <v>0</v>
      </c>
      <c r="BL18" s="58">
        <v>0</v>
      </c>
      <c r="BM18" s="42">
        <v>0</v>
      </c>
      <c r="BN18" s="58">
        <v>0</v>
      </c>
      <c r="BO18" s="42">
        <v>0</v>
      </c>
      <c r="BP18" s="58">
        <v>0</v>
      </c>
      <c r="BQ18" s="42">
        <v>0</v>
      </c>
      <c r="BR18" s="58">
        <v>0</v>
      </c>
      <c r="BS18" s="42">
        <v>0</v>
      </c>
      <c r="BT18" s="58">
        <v>0</v>
      </c>
      <c r="BU18" s="42">
        <v>0</v>
      </c>
      <c r="BV18" s="58">
        <v>0</v>
      </c>
      <c r="BW18" s="42">
        <v>0</v>
      </c>
      <c r="BX18" s="58">
        <v>0</v>
      </c>
      <c r="BY18" s="42">
        <v>0</v>
      </c>
      <c r="BZ18" s="58">
        <v>0</v>
      </c>
      <c r="CA18" s="42">
        <v>0</v>
      </c>
      <c r="CB18" s="58">
        <v>0</v>
      </c>
      <c r="CC18" s="42">
        <v>0</v>
      </c>
      <c r="CD18" s="58">
        <v>0</v>
      </c>
      <c r="CE18" s="60">
        <v>0</v>
      </c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</row>
    <row r="19" spans="1:109" x14ac:dyDescent="0.35">
      <c r="A19" s="3"/>
      <c r="B19" s="3" t="s">
        <v>546</v>
      </c>
      <c r="C19" s="3" t="s">
        <v>545</v>
      </c>
      <c r="D19" s="36">
        <f t="shared" si="2"/>
        <v>29.763622742682724</v>
      </c>
      <c r="E19" s="93">
        <v>0</v>
      </c>
      <c r="F19" s="42">
        <v>0</v>
      </c>
      <c r="G19" s="58">
        <v>0</v>
      </c>
      <c r="H19" s="42">
        <v>0</v>
      </c>
      <c r="I19" s="58">
        <v>0</v>
      </c>
      <c r="J19" s="42">
        <v>0</v>
      </c>
      <c r="K19" s="58">
        <v>0</v>
      </c>
      <c r="L19" s="42">
        <v>0</v>
      </c>
      <c r="M19" s="58">
        <v>0</v>
      </c>
      <c r="N19" s="42">
        <v>0</v>
      </c>
      <c r="O19" s="58">
        <v>0</v>
      </c>
      <c r="P19" s="42">
        <v>29.763622742682724</v>
      </c>
      <c r="Q19" s="58">
        <v>0</v>
      </c>
      <c r="R19" s="42">
        <v>0</v>
      </c>
      <c r="S19" s="58">
        <v>0</v>
      </c>
      <c r="T19" s="42">
        <v>0</v>
      </c>
      <c r="U19" s="58">
        <v>0</v>
      </c>
      <c r="V19" s="42">
        <v>0</v>
      </c>
      <c r="W19" s="58">
        <v>0</v>
      </c>
      <c r="X19" s="42">
        <v>0</v>
      </c>
      <c r="Y19" s="58">
        <v>0</v>
      </c>
      <c r="Z19" s="42">
        <v>0</v>
      </c>
      <c r="AA19" s="58">
        <v>0</v>
      </c>
      <c r="AB19" s="42">
        <v>0</v>
      </c>
      <c r="AC19" s="58">
        <v>0</v>
      </c>
      <c r="AD19" s="42">
        <v>0</v>
      </c>
      <c r="AE19" s="58">
        <v>0</v>
      </c>
      <c r="AF19" s="42">
        <v>0</v>
      </c>
      <c r="AG19" s="58">
        <v>0</v>
      </c>
      <c r="AH19" s="42">
        <v>0</v>
      </c>
      <c r="AI19" s="58">
        <v>0</v>
      </c>
      <c r="AJ19" s="42">
        <v>0</v>
      </c>
      <c r="AK19" s="58">
        <v>0</v>
      </c>
      <c r="AL19" s="42">
        <v>0</v>
      </c>
      <c r="AM19" s="58">
        <v>0</v>
      </c>
      <c r="AN19" s="42">
        <v>0</v>
      </c>
      <c r="AO19" s="58">
        <v>0</v>
      </c>
      <c r="AP19" s="42">
        <v>0</v>
      </c>
      <c r="AQ19" s="58">
        <v>0</v>
      </c>
      <c r="AR19" s="42">
        <v>0</v>
      </c>
      <c r="AS19" s="58">
        <v>0</v>
      </c>
      <c r="AT19" s="42">
        <v>0</v>
      </c>
      <c r="AU19" s="58">
        <v>0</v>
      </c>
      <c r="AV19" s="42">
        <v>0</v>
      </c>
      <c r="AW19" s="58">
        <v>0</v>
      </c>
      <c r="AX19" s="42">
        <v>0</v>
      </c>
      <c r="AY19" s="58">
        <v>0</v>
      </c>
      <c r="AZ19" s="42">
        <v>0</v>
      </c>
      <c r="BA19" s="58">
        <v>0</v>
      </c>
      <c r="BB19" s="42">
        <v>0</v>
      </c>
      <c r="BC19" s="58">
        <v>0</v>
      </c>
      <c r="BD19" s="42">
        <v>0</v>
      </c>
      <c r="BE19" s="58">
        <v>0</v>
      </c>
      <c r="BF19" s="42">
        <v>0</v>
      </c>
      <c r="BG19" s="58">
        <v>0</v>
      </c>
      <c r="BH19" s="42">
        <v>0</v>
      </c>
      <c r="BI19" s="58">
        <v>0</v>
      </c>
      <c r="BJ19" s="42">
        <v>0</v>
      </c>
      <c r="BK19" s="58">
        <v>0</v>
      </c>
      <c r="BL19" s="42">
        <v>0</v>
      </c>
      <c r="BM19" s="58">
        <v>0</v>
      </c>
      <c r="BN19" s="42">
        <v>0</v>
      </c>
      <c r="BO19" s="58">
        <v>0</v>
      </c>
      <c r="BP19" s="42">
        <v>0</v>
      </c>
      <c r="BQ19" s="58">
        <v>0</v>
      </c>
      <c r="BR19" s="42">
        <v>0</v>
      </c>
      <c r="BS19" s="58">
        <v>0</v>
      </c>
      <c r="BT19" s="42">
        <v>0</v>
      </c>
      <c r="BU19" s="58">
        <v>0</v>
      </c>
      <c r="BV19" s="42">
        <v>0</v>
      </c>
      <c r="BW19" s="58">
        <v>0</v>
      </c>
      <c r="BX19" s="42">
        <v>0</v>
      </c>
      <c r="BY19" s="58">
        <v>0</v>
      </c>
      <c r="BZ19" s="42">
        <v>0</v>
      </c>
      <c r="CA19" s="58">
        <v>0</v>
      </c>
      <c r="CB19" s="42">
        <v>0</v>
      </c>
      <c r="CC19" s="58">
        <v>0</v>
      </c>
      <c r="CD19" s="42">
        <v>0</v>
      </c>
      <c r="CE19" s="59">
        <v>0</v>
      </c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</row>
    <row r="20" spans="1:109" x14ac:dyDescent="0.35">
      <c r="A20" s="3"/>
      <c r="B20" s="3" t="s">
        <v>189</v>
      </c>
      <c r="C20" s="3" t="s">
        <v>548</v>
      </c>
      <c r="D20" s="36">
        <f t="shared" si="2"/>
        <v>6.9273647000220137E-2</v>
      </c>
      <c r="E20" s="90">
        <v>0</v>
      </c>
      <c r="F20" s="58">
        <v>0</v>
      </c>
      <c r="G20" s="42">
        <v>0</v>
      </c>
      <c r="H20" s="58">
        <v>0</v>
      </c>
      <c r="I20" s="42">
        <v>0</v>
      </c>
      <c r="J20" s="58">
        <v>0</v>
      </c>
      <c r="K20" s="42">
        <v>0</v>
      </c>
      <c r="L20" s="58">
        <v>0</v>
      </c>
      <c r="M20" s="42">
        <v>0</v>
      </c>
      <c r="N20" s="58">
        <v>0</v>
      </c>
      <c r="O20" s="42">
        <v>0</v>
      </c>
      <c r="P20" s="58">
        <v>0</v>
      </c>
      <c r="Q20" s="42">
        <v>6.9273647000220137E-2</v>
      </c>
      <c r="R20" s="58">
        <v>0</v>
      </c>
      <c r="S20" s="42">
        <v>0</v>
      </c>
      <c r="T20" s="58">
        <v>0</v>
      </c>
      <c r="U20" s="42">
        <v>0</v>
      </c>
      <c r="V20" s="58">
        <v>0</v>
      </c>
      <c r="W20" s="42">
        <v>0</v>
      </c>
      <c r="X20" s="58">
        <v>0</v>
      </c>
      <c r="Y20" s="42">
        <v>0</v>
      </c>
      <c r="Z20" s="58">
        <v>0</v>
      </c>
      <c r="AA20" s="42">
        <v>0</v>
      </c>
      <c r="AB20" s="58">
        <v>0</v>
      </c>
      <c r="AC20" s="42">
        <v>0</v>
      </c>
      <c r="AD20" s="58">
        <v>0</v>
      </c>
      <c r="AE20" s="42">
        <v>0</v>
      </c>
      <c r="AF20" s="58">
        <v>0</v>
      </c>
      <c r="AG20" s="42">
        <v>0</v>
      </c>
      <c r="AH20" s="58">
        <v>0</v>
      </c>
      <c r="AI20" s="42">
        <v>0</v>
      </c>
      <c r="AJ20" s="58">
        <v>0</v>
      </c>
      <c r="AK20" s="42">
        <v>0</v>
      </c>
      <c r="AL20" s="58">
        <v>0</v>
      </c>
      <c r="AM20" s="42">
        <v>0</v>
      </c>
      <c r="AN20" s="58">
        <v>0</v>
      </c>
      <c r="AO20" s="42">
        <v>0</v>
      </c>
      <c r="AP20" s="58">
        <v>0</v>
      </c>
      <c r="AQ20" s="42">
        <v>0</v>
      </c>
      <c r="AR20" s="58">
        <v>0</v>
      </c>
      <c r="AS20" s="42">
        <v>0</v>
      </c>
      <c r="AT20" s="58">
        <v>0</v>
      </c>
      <c r="AU20" s="42">
        <v>0</v>
      </c>
      <c r="AV20" s="58">
        <v>0</v>
      </c>
      <c r="AW20" s="42">
        <v>0</v>
      </c>
      <c r="AX20" s="58">
        <v>0</v>
      </c>
      <c r="AY20" s="42">
        <v>0</v>
      </c>
      <c r="AZ20" s="58">
        <v>0</v>
      </c>
      <c r="BA20" s="42">
        <v>0</v>
      </c>
      <c r="BB20" s="58">
        <v>0</v>
      </c>
      <c r="BC20" s="42">
        <v>0</v>
      </c>
      <c r="BD20" s="58">
        <v>0</v>
      </c>
      <c r="BE20" s="42">
        <v>0</v>
      </c>
      <c r="BF20" s="58">
        <v>0</v>
      </c>
      <c r="BG20" s="42">
        <v>0</v>
      </c>
      <c r="BH20" s="58">
        <v>0</v>
      </c>
      <c r="BI20" s="42">
        <v>0</v>
      </c>
      <c r="BJ20" s="58">
        <v>0</v>
      </c>
      <c r="BK20" s="42">
        <v>0</v>
      </c>
      <c r="BL20" s="58">
        <v>0</v>
      </c>
      <c r="BM20" s="42">
        <v>0</v>
      </c>
      <c r="BN20" s="58">
        <v>0</v>
      </c>
      <c r="BO20" s="42">
        <v>0</v>
      </c>
      <c r="BP20" s="58">
        <v>0</v>
      </c>
      <c r="BQ20" s="42">
        <v>0</v>
      </c>
      <c r="BR20" s="58">
        <v>0</v>
      </c>
      <c r="BS20" s="42">
        <v>0</v>
      </c>
      <c r="BT20" s="58">
        <v>0</v>
      </c>
      <c r="BU20" s="42">
        <v>0</v>
      </c>
      <c r="BV20" s="58">
        <v>0</v>
      </c>
      <c r="BW20" s="42">
        <v>0</v>
      </c>
      <c r="BX20" s="58">
        <v>0</v>
      </c>
      <c r="BY20" s="42">
        <v>0</v>
      </c>
      <c r="BZ20" s="58">
        <v>0</v>
      </c>
      <c r="CA20" s="42">
        <v>0</v>
      </c>
      <c r="CB20" s="58">
        <v>0</v>
      </c>
      <c r="CC20" s="42">
        <v>0</v>
      </c>
      <c r="CD20" s="58">
        <v>0</v>
      </c>
      <c r="CE20" s="60">
        <v>0</v>
      </c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</row>
    <row r="21" spans="1:109" x14ac:dyDescent="0.35">
      <c r="A21" s="3"/>
      <c r="B21" s="3" t="s">
        <v>400</v>
      </c>
      <c r="C21" s="3" t="s">
        <v>549</v>
      </c>
      <c r="D21" s="36">
        <f t="shared" si="2"/>
        <v>106.7930231436407</v>
      </c>
      <c r="E21" s="93">
        <v>0</v>
      </c>
      <c r="F21" s="42">
        <v>0</v>
      </c>
      <c r="G21" s="58">
        <v>0</v>
      </c>
      <c r="H21" s="42">
        <v>0</v>
      </c>
      <c r="I21" s="58">
        <v>0</v>
      </c>
      <c r="J21" s="42">
        <v>0</v>
      </c>
      <c r="K21" s="58">
        <v>0</v>
      </c>
      <c r="L21" s="42">
        <v>0</v>
      </c>
      <c r="M21" s="58">
        <v>0</v>
      </c>
      <c r="N21" s="42">
        <v>0</v>
      </c>
      <c r="O21" s="58">
        <v>0</v>
      </c>
      <c r="P21" s="42">
        <v>0</v>
      </c>
      <c r="Q21" s="58">
        <v>0</v>
      </c>
      <c r="R21" s="42">
        <v>86.592280969569543</v>
      </c>
      <c r="S21" s="58">
        <v>19.728069969918803</v>
      </c>
      <c r="T21" s="42">
        <v>0</v>
      </c>
      <c r="U21" s="58">
        <v>0</v>
      </c>
      <c r="V21" s="42">
        <v>0</v>
      </c>
      <c r="W21" s="58">
        <v>0</v>
      </c>
      <c r="X21" s="42">
        <v>0</v>
      </c>
      <c r="Y21" s="58">
        <v>0</v>
      </c>
      <c r="Z21" s="42">
        <v>0</v>
      </c>
      <c r="AA21" s="58">
        <v>0</v>
      </c>
      <c r="AB21" s="42">
        <v>0</v>
      </c>
      <c r="AC21" s="58">
        <v>0</v>
      </c>
      <c r="AD21" s="42">
        <v>0</v>
      </c>
      <c r="AE21" s="58">
        <v>0</v>
      </c>
      <c r="AF21" s="42">
        <v>0</v>
      </c>
      <c r="AG21" s="58">
        <v>0</v>
      </c>
      <c r="AH21" s="42">
        <v>0</v>
      </c>
      <c r="AI21" s="58">
        <v>0</v>
      </c>
      <c r="AJ21" s="42">
        <v>0</v>
      </c>
      <c r="AK21" s="58">
        <v>0</v>
      </c>
      <c r="AL21" s="42">
        <v>0</v>
      </c>
      <c r="AM21" s="58">
        <v>0</v>
      </c>
      <c r="AN21" s="42">
        <v>0</v>
      </c>
      <c r="AO21" s="58">
        <v>0</v>
      </c>
      <c r="AP21" s="42">
        <v>0</v>
      </c>
      <c r="AQ21" s="58">
        <v>0</v>
      </c>
      <c r="AR21" s="42">
        <v>0</v>
      </c>
      <c r="AS21" s="58">
        <v>0</v>
      </c>
      <c r="AT21" s="42">
        <v>0</v>
      </c>
      <c r="AU21" s="58">
        <v>0</v>
      </c>
      <c r="AV21" s="42">
        <v>0.47267220415234712</v>
      </c>
      <c r="AW21" s="58">
        <v>0</v>
      </c>
      <c r="AX21" s="42">
        <v>0</v>
      </c>
      <c r="AY21" s="58">
        <v>0</v>
      </c>
      <c r="AZ21" s="42">
        <v>0</v>
      </c>
      <c r="BA21" s="58">
        <v>0</v>
      </c>
      <c r="BB21" s="42">
        <v>0</v>
      </c>
      <c r="BC21" s="58">
        <v>0</v>
      </c>
      <c r="BD21" s="42">
        <v>0</v>
      </c>
      <c r="BE21" s="58">
        <v>0</v>
      </c>
      <c r="BF21" s="42">
        <v>0</v>
      </c>
      <c r="BG21" s="58">
        <v>0</v>
      </c>
      <c r="BH21" s="42">
        <v>0</v>
      </c>
      <c r="BI21" s="58">
        <v>0</v>
      </c>
      <c r="BJ21" s="42">
        <v>0</v>
      </c>
      <c r="BK21" s="58">
        <v>0</v>
      </c>
      <c r="BL21" s="42">
        <v>0</v>
      </c>
      <c r="BM21" s="58">
        <v>0</v>
      </c>
      <c r="BN21" s="42">
        <v>0</v>
      </c>
      <c r="BO21" s="58">
        <v>0</v>
      </c>
      <c r="BP21" s="42">
        <v>0</v>
      </c>
      <c r="BQ21" s="58">
        <v>0</v>
      </c>
      <c r="BR21" s="42">
        <v>0</v>
      </c>
      <c r="BS21" s="58">
        <v>0</v>
      </c>
      <c r="BT21" s="42">
        <v>0</v>
      </c>
      <c r="BU21" s="58">
        <v>0</v>
      </c>
      <c r="BV21" s="42">
        <v>0</v>
      </c>
      <c r="BW21" s="58">
        <v>0</v>
      </c>
      <c r="BX21" s="42">
        <v>0</v>
      </c>
      <c r="BY21" s="58">
        <v>0</v>
      </c>
      <c r="BZ21" s="42">
        <v>0</v>
      </c>
      <c r="CA21" s="58">
        <v>0</v>
      </c>
      <c r="CB21" s="42">
        <v>0</v>
      </c>
      <c r="CC21" s="58">
        <v>0</v>
      </c>
      <c r="CD21" s="42">
        <v>0</v>
      </c>
      <c r="CE21" s="59">
        <v>0</v>
      </c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</row>
    <row r="22" spans="1:109" x14ac:dyDescent="0.35">
      <c r="A22" s="3"/>
      <c r="B22" s="3" t="s">
        <v>551</v>
      </c>
      <c r="C22" s="3" t="s">
        <v>550</v>
      </c>
      <c r="D22" s="36">
        <f t="shared" si="2"/>
        <v>131.8409374677409</v>
      </c>
      <c r="E22" s="90">
        <v>0</v>
      </c>
      <c r="F22" s="58">
        <v>0</v>
      </c>
      <c r="G22" s="42">
        <v>0</v>
      </c>
      <c r="H22" s="58">
        <v>0</v>
      </c>
      <c r="I22" s="42">
        <v>0</v>
      </c>
      <c r="J22" s="58">
        <v>0</v>
      </c>
      <c r="K22" s="42">
        <v>0</v>
      </c>
      <c r="L22" s="58">
        <v>0</v>
      </c>
      <c r="M22" s="42">
        <v>0</v>
      </c>
      <c r="N22" s="58">
        <v>0</v>
      </c>
      <c r="O22" s="42">
        <v>0</v>
      </c>
      <c r="P22" s="58">
        <v>0</v>
      </c>
      <c r="Q22" s="42">
        <v>0</v>
      </c>
      <c r="R22" s="58">
        <v>0</v>
      </c>
      <c r="S22" s="42">
        <v>131.8409374677409</v>
      </c>
      <c r="T22" s="58">
        <v>0</v>
      </c>
      <c r="U22" s="42">
        <v>0</v>
      </c>
      <c r="V22" s="58">
        <v>0</v>
      </c>
      <c r="W22" s="42">
        <v>0</v>
      </c>
      <c r="X22" s="58">
        <v>0</v>
      </c>
      <c r="Y22" s="42">
        <v>0</v>
      </c>
      <c r="Z22" s="58">
        <v>0</v>
      </c>
      <c r="AA22" s="42">
        <v>0</v>
      </c>
      <c r="AB22" s="58">
        <v>0</v>
      </c>
      <c r="AC22" s="42">
        <v>0</v>
      </c>
      <c r="AD22" s="58">
        <v>0</v>
      </c>
      <c r="AE22" s="42">
        <v>0</v>
      </c>
      <c r="AF22" s="58">
        <v>0</v>
      </c>
      <c r="AG22" s="42">
        <v>0</v>
      </c>
      <c r="AH22" s="58">
        <v>0</v>
      </c>
      <c r="AI22" s="42">
        <v>0</v>
      </c>
      <c r="AJ22" s="58">
        <v>0</v>
      </c>
      <c r="AK22" s="42">
        <v>0</v>
      </c>
      <c r="AL22" s="58">
        <v>0</v>
      </c>
      <c r="AM22" s="42">
        <v>0</v>
      </c>
      <c r="AN22" s="58">
        <v>0</v>
      </c>
      <c r="AO22" s="42">
        <v>0</v>
      </c>
      <c r="AP22" s="58">
        <v>0</v>
      </c>
      <c r="AQ22" s="42">
        <v>0</v>
      </c>
      <c r="AR22" s="58">
        <v>0</v>
      </c>
      <c r="AS22" s="42">
        <v>0</v>
      </c>
      <c r="AT22" s="58">
        <v>0</v>
      </c>
      <c r="AU22" s="42">
        <v>0</v>
      </c>
      <c r="AV22" s="58">
        <v>0</v>
      </c>
      <c r="AW22" s="42">
        <v>0</v>
      </c>
      <c r="AX22" s="58">
        <v>0</v>
      </c>
      <c r="AY22" s="42">
        <v>0</v>
      </c>
      <c r="AZ22" s="58">
        <v>0</v>
      </c>
      <c r="BA22" s="42">
        <v>0</v>
      </c>
      <c r="BB22" s="58">
        <v>0</v>
      </c>
      <c r="BC22" s="42">
        <v>0</v>
      </c>
      <c r="BD22" s="58">
        <v>0</v>
      </c>
      <c r="BE22" s="42">
        <v>0</v>
      </c>
      <c r="BF22" s="58">
        <v>0</v>
      </c>
      <c r="BG22" s="42">
        <v>0</v>
      </c>
      <c r="BH22" s="58">
        <v>0</v>
      </c>
      <c r="BI22" s="42">
        <v>0</v>
      </c>
      <c r="BJ22" s="58">
        <v>0</v>
      </c>
      <c r="BK22" s="42">
        <v>0</v>
      </c>
      <c r="BL22" s="58">
        <v>0</v>
      </c>
      <c r="BM22" s="42">
        <v>0</v>
      </c>
      <c r="BN22" s="58">
        <v>0</v>
      </c>
      <c r="BO22" s="42">
        <v>0</v>
      </c>
      <c r="BP22" s="58">
        <v>0</v>
      </c>
      <c r="BQ22" s="42">
        <v>0</v>
      </c>
      <c r="BR22" s="58">
        <v>0</v>
      </c>
      <c r="BS22" s="42">
        <v>0</v>
      </c>
      <c r="BT22" s="58">
        <v>0</v>
      </c>
      <c r="BU22" s="42">
        <v>0</v>
      </c>
      <c r="BV22" s="58">
        <v>0</v>
      </c>
      <c r="BW22" s="42">
        <v>0</v>
      </c>
      <c r="BX22" s="58">
        <v>0</v>
      </c>
      <c r="BY22" s="42">
        <v>0</v>
      </c>
      <c r="BZ22" s="58">
        <v>0</v>
      </c>
      <c r="CA22" s="42">
        <v>0</v>
      </c>
      <c r="CB22" s="58">
        <v>0</v>
      </c>
      <c r="CC22" s="42">
        <v>0</v>
      </c>
      <c r="CD22" s="58">
        <v>0</v>
      </c>
      <c r="CE22" s="60">
        <v>0</v>
      </c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</row>
    <row r="23" spans="1:109" x14ac:dyDescent="0.35">
      <c r="A23" s="3"/>
      <c r="B23" s="3" t="s">
        <v>401</v>
      </c>
      <c r="C23" s="3" t="s">
        <v>552</v>
      </c>
      <c r="D23" s="36">
        <f t="shared" si="2"/>
        <v>96.892672332145295</v>
      </c>
      <c r="E23" s="93">
        <v>0</v>
      </c>
      <c r="F23" s="42">
        <v>0</v>
      </c>
      <c r="G23" s="58">
        <v>0</v>
      </c>
      <c r="H23" s="42">
        <v>0</v>
      </c>
      <c r="I23" s="58">
        <v>0</v>
      </c>
      <c r="J23" s="42">
        <v>0</v>
      </c>
      <c r="K23" s="58">
        <v>0</v>
      </c>
      <c r="L23" s="42">
        <v>0</v>
      </c>
      <c r="M23" s="58">
        <v>0</v>
      </c>
      <c r="N23" s="42">
        <v>0</v>
      </c>
      <c r="O23" s="58">
        <v>0</v>
      </c>
      <c r="P23" s="42">
        <v>0</v>
      </c>
      <c r="Q23" s="58">
        <v>0</v>
      </c>
      <c r="R23" s="42">
        <v>0</v>
      </c>
      <c r="S23" s="58">
        <v>0</v>
      </c>
      <c r="T23" s="42">
        <v>93.719543155452968</v>
      </c>
      <c r="U23" s="58">
        <v>0.70970426989430968</v>
      </c>
      <c r="V23" s="42">
        <v>0</v>
      </c>
      <c r="W23" s="58">
        <v>0</v>
      </c>
      <c r="X23" s="42">
        <v>0</v>
      </c>
      <c r="Y23" s="58">
        <v>0</v>
      </c>
      <c r="Z23" s="42">
        <v>0</v>
      </c>
      <c r="AA23" s="58">
        <v>0</v>
      </c>
      <c r="AB23" s="42">
        <v>0</v>
      </c>
      <c r="AC23" s="58">
        <v>0</v>
      </c>
      <c r="AD23" s="42">
        <v>0</v>
      </c>
      <c r="AE23" s="58">
        <v>0</v>
      </c>
      <c r="AF23" s="42">
        <v>0</v>
      </c>
      <c r="AG23" s="58">
        <v>0</v>
      </c>
      <c r="AH23" s="42">
        <v>0</v>
      </c>
      <c r="AI23" s="58">
        <v>0</v>
      </c>
      <c r="AJ23" s="42">
        <v>0</v>
      </c>
      <c r="AK23" s="58">
        <v>0</v>
      </c>
      <c r="AL23" s="42">
        <v>0</v>
      </c>
      <c r="AM23" s="58">
        <v>0</v>
      </c>
      <c r="AN23" s="42">
        <v>0</v>
      </c>
      <c r="AO23" s="58">
        <v>0</v>
      </c>
      <c r="AP23" s="42">
        <v>0</v>
      </c>
      <c r="AQ23" s="58">
        <v>0</v>
      </c>
      <c r="AR23" s="42">
        <v>0</v>
      </c>
      <c r="AS23" s="58">
        <v>0</v>
      </c>
      <c r="AT23" s="42">
        <v>0</v>
      </c>
      <c r="AU23" s="58">
        <v>0</v>
      </c>
      <c r="AV23" s="42">
        <v>0</v>
      </c>
      <c r="AW23" s="58">
        <v>0</v>
      </c>
      <c r="AX23" s="42">
        <v>0</v>
      </c>
      <c r="AY23" s="58">
        <v>0</v>
      </c>
      <c r="AZ23" s="42">
        <v>0</v>
      </c>
      <c r="BA23" s="58">
        <v>0</v>
      </c>
      <c r="BB23" s="42">
        <v>0</v>
      </c>
      <c r="BC23" s="58">
        <v>0</v>
      </c>
      <c r="BD23" s="42">
        <v>0</v>
      </c>
      <c r="BE23" s="58">
        <v>0</v>
      </c>
      <c r="BF23" s="42">
        <v>0</v>
      </c>
      <c r="BG23" s="58">
        <v>0</v>
      </c>
      <c r="BH23" s="42">
        <v>0</v>
      </c>
      <c r="BI23" s="58">
        <v>0</v>
      </c>
      <c r="BJ23" s="42">
        <v>0</v>
      </c>
      <c r="BK23" s="58">
        <v>0</v>
      </c>
      <c r="BL23" s="42">
        <v>0</v>
      </c>
      <c r="BM23" s="58">
        <v>0</v>
      </c>
      <c r="BN23" s="42">
        <v>0</v>
      </c>
      <c r="BO23" s="58">
        <v>0</v>
      </c>
      <c r="BP23" s="42">
        <v>0</v>
      </c>
      <c r="BQ23" s="58">
        <v>0</v>
      </c>
      <c r="BR23" s="42">
        <v>0</v>
      </c>
      <c r="BS23" s="58">
        <v>0</v>
      </c>
      <c r="BT23" s="42">
        <v>0</v>
      </c>
      <c r="BU23" s="58">
        <v>0</v>
      </c>
      <c r="BV23" s="42">
        <v>0</v>
      </c>
      <c r="BW23" s="58">
        <v>0</v>
      </c>
      <c r="BX23" s="42">
        <v>0</v>
      </c>
      <c r="BY23" s="58">
        <v>0</v>
      </c>
      <c r="BZ23" s="42">
        <v>0</v>
      </c>
      <c r="CA23" s="58">
        <v>0</v>
      </c>
      <c r="CB23" s="42">
        <v>0</v>
      </c>
      <c r="CC23" s="58">
        <v>2.4634249067980281</v>
      </c>
      <c r="CD23" s="42">
        <v>0</v>
      </c>
      <c r="CE23" s="59">
        <v>0</v>
      </c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</row>
    <row r="24" spans="1:109" x14ac:dyDescent="0.35">
      <c r="A24" s="3"/>
      <c r="B24" s="3" t="s">
        <v>402</v>
      </c>
      <c r="C24" s="3" t="s">
        <v>553</v>
      </c>
      <c r="D24" s="36">
        <f t="shared" si="2"/>
        <v>0</v>
      </c>
      <c r="E24" s="90">
        <v>0</v>
      </c>
      <c r="F24" s="58">
        <v>0</v>
      </c>
      <c r="G24" s="42">
        <v>0</v>
      </c>
      <c r="H24" s="58">
        <v>0</v>
      </c>
      <c r="I24" s="42">
        <v>0</v>
      </c>
      <c r="J24" s="58">
        <v>0</v>
      </c>
      <c r="K24" s="42">
        <v>0</v>
      </c>
      <c r="L24" s="58">
        <v>0</v>
      </c>
      <c r="M24" s="42">
        <v>0</v>
      </c>
      <c r="N24" s="58">
        <v>0</v>
      </c>
      <c r="O24" s="42">
        <v>0</v>
      </c>
      <c r="P24" s="58">
        <v>0</v>
      </c>
      <c r="Q24" s="42">
        <v>0</v>
      </c>
      <c r="R24" s="58">
        <v>0</v>
      </c>
      <c r="S24" s="42">
        <v>0</v>
      </c>
      <c r="T24" s="58">
        <v>0</v>
      </c>
      <c r="U24" s="42">
        <v>0</v>
      </c>
      <c r="V24" s="58">
        <v>0</v>
      </c>
      <c r="W24" s="42">
        <v>0</v>
      </c>
      <c r="X24" s="58">
        <v>0</v>
      </c>
      <c r="Y24" s="42">
        <v>0</v>
      </c>
      <c r="Z24" s="58">
        <v>0</v>
      </c>
      <c r="AA24" s="42">
        <v>0</v>
      </c>
      <c r="AB24" s="58">
        <v>0</v>
      </c>
      <c r="AC24" s="42">
        <v>0</v>
      </c>
      <c r="AD24" s="58">
        <v>0</v>
      </c>
      <c r="AE24" s="42">
        <v>0</v>
      </c>
      <c r="AF24" s="58">
        <v>0</v>
      </c>
      <c r="AG24" s="42">
        <v>0</v>
      </c>
      <c r="AH24" s="58">
        <v>0</v>
      </c>
      <c r="AI24" s="42">
        <v>0</v>
      </c>
      <c r="AJ24" s="58">
        <v>0</v>
      </c>
      <c r="AK24" s="42">
        <v>0</v>
      </c>
      <c r="AL24" s="58">
        <v>0</v>
      </c>
      <c r="AM24" s="42">
        <v>0</v>
      </c>
      <c r="AN24" s="58">
        <v>0</v>
      </c>
      <c r="AO24" s="42">
        <v>0</v>
      </c>
      <c r="AP24" s="58">
        <v>0</v>
      </c>
      <c r="AQ24" s="42">
        <v>0</v>
      </c>
      <c r="AR24" s="58">
        <v>0</v>
      </c>
      <c r="AS24" s="42">
        <v>0</v>
      </c>
      <c r="AT24" s="58">
        <v>0</v>
      </c>
      <c r="AU24" s="42">
        <v>0</v>
      </c>
      <c r="AV24" s="58">
        <v>0</v>
      </c>
      <c r="AW24" s="42">
        <v>0</v>
      </c>
      <c r="AX24" s="58">
        <v>0</v>
      </c>
      <c r="AY24" s="42">
        <v>0</v>
      </c>
      <c r="AZ24" s="58">
        <v>0</v>
      </c>
      <c r="BA24" s="42">
        <v>0</v>
      </c>
      <c r="BB24" s="58">
        <v>0</v>
      </c>
      <c r="BC24" s="42">
        <v>0</v>
      </c>
      <c r="BD24" s="58">
        <v>0</v>
      </c>
      <c r="BE24" s="42">
        <v>0</v>
      </c>
      <c r="BF24" s="58">
        <v>0</v>
      </c>
      <c r="BG24" s="42">
        <v>0</v>
      </c>
      <c r="BH24" s="58">
        <v>0</v>
      </c>
      <c r="BI24" s="42">
        <v>0</v>
      </c>
      <c r="BJ24" s="58">
        <v>0</v>
      </c>
      <c r="BK24" s="42">
        <v>0</v>
      </c>
      <c r="BL24" s="58">
        <v>0</v>
      </c>
      <c r="BM24" s="42">
        <v>0</v>
      </c>
      <c r="BN24" s="58">
        <v>0</v>
      </c>
      <c r="BO24" s="42">
        <v>0</v>
      </c>
      <c r="BP24" s="58">
        <v>0</v>
      </c>
      <c r="BQ24" s="42">
        <v>0</v>
      </c>
      <c r="BR24" s="58">
        <v>0</v>
      </c>
      <c r="BS24" s="42">
        <v>0</v>
      </c>
      <c r="BT24" s="58">
        <v>0</v>
      </c>
      <c r="BU24" s="42">
        <v>0</v>
      </c>
      <c r="BV24" s="58">
        <v>0</v>
      </c>
      <c r="BW24" s="42">
        <v>0</v>
      </c>
      <c r="BX24" s="58">
        <v>0</v>
      </c>
      <c r="BY24" s="42">
        <v>0</v>
      </c>
      <c r="BZ24" s="58">
        <v>0</v>
      </c>
      <c r="CA24" s="42">
        <v>0</v>
      </c>
      <c r="CB24" s="58">
        <v>0</v>
      </c>
      <c r="CC24" s="42">
        <v>0</v>
      </c>
      <c r="CD24" s="58">
        <v>0</v>
      </c>
      <c r="CE24" s="60">
        <v>0</v>
      </c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</row>
    <row r="25" spans="1:109" x14ac:dyDescent="0.35">
      <c r="A25" s="3"/>
      <c r="B25" s="3" t="s">
        <v>404</v>
      </c>
      <c r="C25" s="3" t="s">
        <v>554</v>
      </c>
      <c r="D25" s="36">
        <f t="shared" si="2"/>
        <v>18.739135583466059</v>
      </c>
      <c r="E25" s="93">
        <v>0</v>
      </c>
      <c r="F25" s="42">
        <v>0</v>
      </c>
      <c r="G25" s="58">
        <v>0</v>
      </c>
      <c r="H25" s="42">
        <v>0</v>
      </c>
      <c r="I25" s="58">
        <v>0</v>
      </c>
      <c r="J25" s="42">
        <v>0</v>
      </c>
      <c r="K25" s="58">
        <v>0</v>
      </c>
      <c r="L25" s="42">
        <v>0</v>
      </c>
      <c r="M25" s="58">
        <v>0</v>
      </c>
      <c r="N25" s="42">
        <v>0</v>
      </c>
      <c r="O25" s="58">
        <v>0</v>
      </c>
      <c r="P25" s="42">
        <v>0</v>
      </c>
      <c r="Q25" s="58">
        <v>0</v>
      </c>
      <c r="R25" s="42">
        <v>0</v>
      </c>
      <c r="S25" s="58">
        <v>0</v>
      </c>
      <c r="T25" s="42">
        <v>0</v>
      </c>
      <c r="U25" s="58">
        <v>0</v>
      </c>
      <c r="V25" s="42">
        <v>10.34832784230167</v>
      </c>
      <c r="W25" s="58">
        <v>0</v>
      </c>
      <c r="X25" s="42">
        <v>0</v>
      </c>
      <c r="Y25" s="58">
        <v>0.34305973188451827</v>
      </c>
      <c r="Z25" s="42">
        <v>3.0159225366639024</v>
      </c>
      <c r="AA25" s="58">
        <v>0</v>
      </c>
      <c r="AB25" s="42">
        <v>0</v>
      </c>
      <c r="AC25" s="58">
        <v>0.67969528874038165</v>
      </c>
      <c r="AD25" s="42">
        <v>2.2450112449938007</v>
      </c>
      <c r="AE25" s="58">
        <v>0</v>
      </c>
      <c r="AF25" s="42">
        <v>0</v>
      </c>
      <c r="AG25" s="58">
        <v>0</v>
      </c>
      <c r="AH25" s="42">
        <v>0</v>
      </c>
      <c r="AI25" s="58">
        <v>0</v>
      </c>
      <c r="AJ25" s="42">
        <v>0</v>
      </c>
      <c r="AK25" s="58">
        <v>0</v>
      </c>
      <c r="AL25" s="42">
        <v>0</v>
      </c>
      <c r="AM25" s="58">
        <v>0</v>
      </c>
      <c r="AN25" s="42">
        <v>0</v>
      </c>
      <c r="AO25" s="58">
        <v>0</v>
      </c>
      <c r="AP25" s="42">
        <v>0</v>
      </c>
      <c r="AQ25" s="58">
        <v>0</v>
      </c>
      <c r="AR25" s="42">
        <v>0</v>
      </c>
      <c r="AS25" s="58">
        <v>0</v>
      </c>
      <c r="AT25" s="42">
        <v>0</v>
      </c>
      <c r="AU25" s="58">
        <v>0</v>
      </c>
      <c r="AV25" s="42">
        <v>0</v>
      </c>
      <c r="AW25" s="58">
        <v>0</v>
      </c>
      <c r="AX25" s="42">
        <v>0</v>
      </c>
      <c r="AY25" s="58">
        <v>0.76977950408687634</v>
      </c>
      <c r="AZ25" s="42">
        <v>0</v>
      </c>
      <c r="BA25" s="58">
        <v>0</v>
      </c>
      <c r="BB25" s="42">
        <v>0</v>
      </c>
      <c r="BC25" s="58">
        <v>0.15403514634021198</v>
      </c>
      <c r="BD25" s="42">
        <v>0.24247738822408549</v>
      </c>
      <c r="BE25" s="58">
        <v>0</v>
      </c>
      <c r="BF25" s="42">
        <v>0</v>
      </c>
      <c r="BG25" s="58">
        <v>0</v>
      </c>
      <c r="BH25" s="42">
        <v>0</v>
      </c>
      <c r="BI25" s="58">
        <v>0.94082690023061066</v>
      </c>
      <c r="BJ25" s="42">
        <v>0</v>
      </c>
      <c r="BK25" s="58">
        <v>0</v>
      </c>
      <c r="BL25" s="42">
        <v>0</v>
      </c>
      <c r="BM25" s="58">
        <v>0</v>
      </c>
      <c r="BN25" s="42">
        <v>0</v>
      </c>
      <c r="BO25" s="58">
        <v>0</v>
      </c>
      <c r="BP25" s="42">
        <v>0</v>
      </c>
      <c r="BQ25" s="58">
        <v>0</v>
      </c>
      <c r="BR25" s="42">
        <v>0</v>
      </c>
      <c r="BS25" s="58">
        <v>0</v>
      </c>
      <c r="BT25" s="42">
        <v>0</v>
      </c>
      <c r="BU25" s="58">
        <v>0</v>
      </c>
      <c r="BV25" s="42">
        <v>0</v>
      </c>
      <c r="BW25" s="58">
        <v>0</v>
      </c>
      <c r="BX25" s="42">
        <v>0</v>
      </c>
      <c r="BY25" s="58">
        <v>0</v>
      </c>
      <c r="BZ25" s="42">
        <v>0</v>
      </c>
      <c r="CA25" s="58">
        <v>0</v>
      </c>
      <c r="CB25" s="42">
        <v>0</v>
      </c>
      <c r="CC25" s="58">
        <v>0</v>
      </c>
      <c r="CD25" s="42">
        <v>0</v>
      </c>
      <c r="CE25" s="59">
        <v>0</v>
      </c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</row>
    <row r="26" spans="1:109" x14ac:dyDescent="0.35">
      <c r="A26" s="3"/>
      <c r="B26" s="3" t="s">
        <v>194</v>
      </c>
      <c r="C26" s="3" t="s">
        <v>555</v>
      </c>
      <c r="D26" s="36">
        <f t="shared" si="2"/>
        <v>16.476481475020151</v>
      </c>
      <c r="E26" s="90">
        <v>0</v>
      </c>
      <c r="F26" s="58">
        <v>0</v>
      </c>
      <c r="G26" s="42">
        <v>0</v>
      </c>
      <c r="H26" s="58">
        <v>0</v>
      </c>
      <c r="I26" s="42">
        <v>0</v>
      </c>
      <c r="J26" s="58">
        <v>0</v>
      </c>
      <c r="K26" s="42">
        <v>0</v>
      </c>
      <c r="L26" s="58">
        <v>0</v>
      </c>
      <c r="M26" s="42">
        <v>0</v>
      </c>
      <c r="N26" s="58">
        <v>0</v>
      </c>
      <c r="O26" s="42">
        <v>0</v>
      </c>
      <c r="P26" s="58">
        <v>0</v>
      </c>
      <c r="Q26" s="42">
        <v>0</v>
      </c>
      <c r="R26" s="58">
        <v>0</v>
      </c>
      <c r="S26" s="42">
        <v>0</v>
      </c>
      <c r="T26" s="58">
        <v>0</v>
      </c>
      <c r="U26" s="42">
        <v>0</v>
      </c>
      <c r="V26" s="58">
        <v>0</v>
      </c>
      <c r="W26" s="42">
        <v>14.876357415448679</v>
      </c>
      <c r="X26" s="58">
        <v>0</v>
      </c>
      <c r="Y26" s="42">
        <v>0</v>
      </c>
      <c r="Z26" s="58">
        <v>0</v>
      </c>
      <c r="AA26" s="42">
        <v>0</v>
      </c>
      <c r="AB26" s="58">
        <v>1.6001240595714719</v>
      </c>
      <c r="AC26" s="42">
        <v>0</v>
      </c>
      <c r="AD26" s="58">
        <v>0</v>
      </c>
      <c r="AE26" s="42">
        <v>0</v>
      </c>
      <c r="AF26" s="58">
        <v>0</v>
      </c>
      <c r="AG26" s="42">
        <v>0</v>
      </c>
      <c r="AH26" s="58">
        <v>0</v>
      </c>
      <c r="AI26" s="42">
        <v>0</v>
      </c>
      <c r="AJ26" s="58">
        <v>0</v>
      </c>
      <c r="AK26" s="42">
        <v>0</v>
      </c>
      <c r="AL26" s="58">
        <v>0</v>
      </c>
      <c r="AM26" s="42">
        <v>0</v>
      </c>
      <c r="AN26" s="58">
        <v>0</v>
      </c>
      <c r="AO26" s="42">
        <v>0</v>
      </c>
      <c r="AP26" s="58">
        <v>0</v>
      </c>
      <c r="AQ26" s="42">
        <v>0</v>
      </c>
      <c r="AR26" s="58">
        <v>0</v>
      </c>
      <c r="AS26" s="42">
        <v>0</v>
      </c>
      <c r="AT26" s="58">
        <v>0</v>
      </c>
      <c r="AU26" s="42">
        <v>0</v>
      </c>
      <c r="AV26" s="58">
        <v>0</v>
      </c>
      <c r="AW26" s="42">
        <v>0</v>
      </c>
      <c r="AX26" s="58">
        <v>0</v>
      </c>
      <c r="AY26" s="42">
        <v>0</v>
      </c>
      <c r="AZ26" s="58">
        <v>0</v>
      </c>
      <c r="BA26" s="42">
        <v>0</v>
      </c>
      <c r="BB26" s="58">
        <v>0</v>
      </c>
      <c r="BC26" s="42">
        <v>0</v>
      </c>
      <c r="BD26" s="58">
        <v>0</v>
      </c>
      <c r="BE26" s="42">
        <v>0</v>
      </c>
      <c r="BF26" s="58">
        <v>0</v>
      </c>
      <c r="BG26" s="42">
        <v>0</v>
      </c>
      <c r="BH26" s="58">
        <v>0</v>
      </c>
      <c r="BI26" s="42">
        <v>0</v>
      </c>
      <c r="BJ26" s="58">
        <v>0</v>
      </c>
      <c r="BK26" s="42">
        <v>0</v>
      </c>
      <c r="BL26" s="58">
        <v>0</v>
      </c>
      <c r="BM26" s="42">
        <v>0</v>
      </c>
      <c r="BN26" s="58">
        <v>0</v>
      </c>
      <c r="BO26" s="42">
        <v>0</v>
      </c>
      <c r="BP26" s="58">
        <v>0</v>
      </c>
      <c r="BQ26" s="42">
        <v>0</v>
      </c>
      <c r="BR26" s="58">
        <v>0</v>
      </c>
      <c r="BS26" s="42">
        <v>0</v>
      </c>
      <c r="BT26" s="58">
        <v>0</v>
      </c>
      <c r="BU26" s="42">
        <v>0</v>
      </c>
      <c r="BV26" s="58">
        <v>0</v>
      </c>
      <c r="BW26" s="42">
        <v>0</v>
      </c>
      <c r="BX26" s="58">
        <v>0</v>
      </c>
      <c r="BY26" s="42">
        <v>0</v>
      </c>
      <c r="BZ26" s="58">
        <v>0</v>
      </c>
      <c r="CA26" s="42">
        <v>0</v>
      </c>
      <c r="CB26" s="58">
        <v>0</v>
      </c>
      <c r="CC26" s="42">
        <v>0</v>
      </c>
      <c r="CD26" s="58">
        <v>0</v>
      </c>
      <c r="CE26" s="60">
        <v>0</v>
      </c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</row>
    <row r="27" spans="1:109" x14ac:dyDescent="0.35">
      <c r="A27" s="3"/>
      <c r="B27" s="3" t="s">
        <v>403</v>
      </c>
      <c r="C27" s="3" t="s">
        <v>556</v>
      </c>
      <c r="D27" s="36">
        <f t="shared" si="2"/>
        <v>7.9231538367409797</v>
      </c>
      <c r="E27" s="93">
        <v>0</v>
      </c>
      <c r="F27" s="42">
        <v>0</v>
      </c>
      <c r="G27" s="58">
        <v>0</v>
      </c>
      <c r="H27" s="42">
        <v>0</v>
      </c>
      <c r="I27" s="58">
        <v>0</v>
      </c>
      <c r="J27" s="42">
        <v>0</v>
      </c>
      <c r="K27" s="58">
        <v>0</v>
      </c>
      <c r="L27" s="42">
        <v>0</v>
      </c>
      <c r="M27" s="58">
        <v>0</v>
      </c>
      <c r="N27" s="42">
        <v>0</v>
      </c>
      <c r="O27" s="58">
        <v>0</v>
      </c>
      <c r="P27" s="42">
        <v>0</v>
      </c>
      <c r="Q27" s="58">
        <v>0</v>
      </c>
      <c r="R27" s="42">
        <v>0</v>
      </c>
      <c r="S27" s="58">
        <v>0</v>
      </c>
      <c r="T27" s="42">
        <v>0</v>
      </c>
      <c r="U27" s="58">
        <v>0</v>
      </c>
      <c r="V27" s="42">
        <v>0.53303861418707665</v>
      </c>
      <c r="W27" s="58">
        <v>0</v>
      </c>
      <c r="X27" s="42">
        <v>4.7801062363232658</v>
      </c>
      <c r="Y27" s="58">
        <v>0</v>
      </c>
      <c r="Z27" s="42">
        <v>0</v>
      </c>
      <c r="AA27" s="58">
        <v>0</v>
      </c>
      <c r="AB27" s="42">
        <v>0</v>
      </c>
      <c r="AC27" s="58">
        <v>0</v>
      </c>
      <c r="AD27" s="42">
        <v>0</v>
      </c>
      <c r="AE27" s="58">
        <v>0</v>
      </c>
      <c r="AF27" s="42">
        <v>0</v>
      </c>
      <c r="AG27" s="58">
        <v>0</v>
      </c>
      <c r="AH27" s="42">
        <v>0</v>
      </c>
      <c r="AI27" s="58">
        <v>0</v>
      </c>
      <c r="AJ27" s="42">
        <v>0</v>
      </c>
      <c r="AK27" s="58">
        <v>0</v>
      </c>
      <c r="AL27" s="42">
        <v>0</v>
      </c>
      <c r="AM27" s="58">
        <v>0</v>
      </c>
      <c r="AN27" s="42">
        <v>0</v>
      </c>
      <c r="AO27" s="58">
        <v>0</v>
      </c>
      <c r="AP27" s="42">
        <v>0</v>
      </c>
      <c r="AQ27" s="58">
        <v>0</v>
      </c>
      <c r="AR27" s="42">
        <v>0</v>
      </c>
      <c r="AS27" s="58">
        <v>0</v>
      </c>
      <c r="AT27" s="42">
        <v>0</v>
      </c>
      <c r="AU27" s="58">
        <v>0</v>
      </c>
      <c r="AV27" s="42">
        <v>0</v>
      </c>
      <c r="AW27" s="58">
        <v>0</v>
      </c>
      <c r="AX27" s="42">
        <v>0</v>
      </c>
      <c r="AY27" s="58">
        <v>0</v>
      </c>
      <c r="AZ27" s="42">
        <v>0</v>
      </c>
      <c r="BA27" s="58">
        <v>0</v>
      </c>
      <c r="BB27" s="42">
        <v>0</v>
      </c>
      <c r="BC27" s="58">
        <v>1.0480337130778765</v>
      </c>
      <c r="BD27" s="42">
        <v>1.561975273152761</v>
      </c>
      <c r="BE27" s="58">
        <v>0</v>
      </c>
      <c r="BF27" s="42">
        <v>0</v>
      </c>
      <c r="BG27" s="58">
        <v>0</v>
      </c>
      <c r="BH27" s="42">
        <v>0</v>
      </c>
      <c r="BI27" s="58">
        <v>0</v>
      </c>
      <c r="BJ27" s="42">
        <v>0</v>
      </c>
      <c r="BK27" s="58">
        <v>0</v>
      </c>
      <c r="BL27" s="42">
        <v>0</v>
      </c>
      <c r="BM27" s="58">
        <v>0</v>
      </c>
      <c r="BN27" s="42">
        <v>0</v>
      </c>
      <c r="BO27" s="58">
        <v>0</v>
      </c>
      <c r="BP27" s="42">
        <v>0</v>
      </c>
      <c r="BQ27" s="58">
        <v>0</v>
      </c>
      <c r="BR27" s="42">
        <v>0</v>
      </c>
      <c r="BS27" s="58">
        <v>0</v>
      </c>
      <c r="BT27" s="42">
        <v>0</v>
      </c>
      <c r="BU27" s="58">
        <v>0</v>
      </c>
      <c r="BV27" s="42">
        <v>0</v>
      </c>
      <c r="BW27" s="58">
        <v>0</v>
      </c>
      <c r="BX27" s="42">
        <v>0</v>
      </c>
      <c r="BY27" s="58">
        <v>0</v>
      </c>
      <c r="BZ27" s="42">
        <v>0</v>
      </c>
      <c r="CA27" s="58">
        <v>0</v>
      </c>
      <c r="CB27" s="42">
        <v>0</v>
      </c>
      <c r="CC27" s="58">
        <v>0</v>
      </c>
      <c r="CD27" s="42">
        <v>0</v>
      </c>
      <c r="CE27" s="59">
        <v>0</v>
      </c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</row>
    <row r="28" spans="1:109" x14ac:dyDescent="0.35">
      <c r="A28" s="3"/>
      <c r="B28" s="3" t="s">
        <v>558</v>
      </c>
      <c r="C28" s="3" t="s">
        <v>557</v>
      </c>
      <c r="D28" s="36">
        <f t="shared" si="2"/>
        <v>379.28545888622239</v>
      </c>
      <c r="E28" s="90">
        <v>0</v>
      </c>
      <c r="F28" s="58">
        <v>0</v>
      </c>
      <c r="G28" s="42">
        <v>0</v>
      </c>
      <c r="H28" s="58">
        <v>0</v>
      </c>
      <c r="I28" s="42">
        <v>0</v>
      </c>
      <c r="J28" s="58">
        <v>0</v>
      </c>
      <c r="K28" s="42">
        <v>0</v>
      </c>
      <c r="L28" s="58">
        <v>0</v>
      </c>
      <c r="M28" s="42">
        <v>0</v>
      </c>
      <c r="N28" s="58">
        <v>0</v>
      </c>
      <c r="O28" s="42">
        <v>0</v>
      </c>
      <c r="P28" s="58">
        <v>0</v>
      </c>
      <c r="Q28" s="42">
        <v>0</v>
      </c>
      <c r="R28" s="58">
        <v>0</v>
      </c>
      <c r="S28" s="42">
        <v>0</v>
      </c>
      <c r="T28" s="58">
        <v>0</v>
      </c>
      <c r="U28" s="42">
        <v>0</v>
      </c>
      <c r="V28" s="58">
        <v>0</v>
      </c>
      <c r="W28" s="42">
        <v>0</v>
      </c>
      <c r="X28" s="58">
        <v>2.0744491882642357</v>
      </c>
      <c r="Y28" s="42">
        <v>368.18428524739477</v>
      </c>
      <c r="Z28" s="58">
        <v>0</v>
      </c>
      <c r="AA28" s="42">
        <v>4.3121316737596853</v>
      </c>
      <c r="AB28" s="58">
        <v>0</v>
      </c>
      <c r="AC28" s="42">
        <v>0</v>
      </c>
      <c r="AD28" s="58">
        <v>0</v>
      </c>
      <c r="AE28" s="42">
        <v>0</v>
      </c>
      <c r="AF28" s="58">
        <v>0</v>
      </c>
      <c r="AG28" s="42">
        <v>0</v>
      </c>
      <c r="AH28" s="58">
        <v>0</v>
      </c>
      <c r="AI28" s="42">
        <v>0</v>
      </c>
      <c r="AJ28" s="58">
        <v>0</v>
      </c>
      <c r="AK28" s="42">
        <v>0</v>
      </c>
      <c r="AL28" s="58">
        <v>0</v>
      </c>
      <c r="AM28" s="42">
        <v>0</v>
      </c>
      <c r="AN28" s="58">
        <v>0</v>
      </c>
      <c r="AO28" s="42">
        <v>0</v>
      </c>
      <c r="AP28" s="58">
        <v>0</v>
      </c>
      <c r="AQ28" s="42">
        <v>0</v>
      </c>
      <c r="AR28" s="58">
        <v>0</v>
      </c>
      <c r="AS28" s="42">
        <v>0</v>
      </c>
      <c r="AT28" s="58">
        <v>0</v>
      </c>
      <c r="AU28" s="42">
        <v>0</v>
      </c>
      <c r="AV28" s="58">
        <v>0</v>
      </c>
      <c r="AW28" s="42">
        <v>0</v>
      </c>
      <c r="AX28" s="58">
        <v>0</v>
      </c>
      <c r="AY28" s="42">
        <v>0</v>
      </c>
      <c r="AZ28" s="58">
        <v>0</v>
      </c>
      <c r="BA28" s="42">
        <v>0</v>
      </c>
      <c r="BB28" s="58">
        <v>0</v>
      </c>
      <c r="BC28" s="42">
        <v>0.45016496625276581</v>
      </c>
      <c r="BD28" s="58">
        <v>0.67786279511357594</v>
      </c>
      <c r="BE28" s="42">
        <v>3.5610343257645312</v>
      </c>
      <c r="BF28" s="58">
        <v>0</v>
      </c>
      <c r="BG28" s="42">
        <v>0</v>
      </c>
      <c r="BH28" s="58">
        <v>0</v>
      </c>
      <c r="BI28" s="42">
        <v>0</v>
      </c>
      <c r="BJ28" s="58">
        <v>0</v>
      </c>
      <c r="BK28" s="42">
        <v>0</v>
      </c>
      <c r="BL28" s="58">
        <v>0</v>
      </c>
      <c r="BM28" s="42">
        <v>0</v>
      </c>
      <c r="BN28" s="58">
        <v>0</v>
      </c>
      <c r="BO28" s="42">
        <v>0</v>
      </c>
      <c r="BP28" s="58">
        <v>0</v>
      </c>
      <c r="BQ28" s="42">
        <v>0</v>
      </c>
      <c r="BR28" s="58">
        <v>0</v>
      </c>
      <c r="BS28" s="42">
        <v>0</v>
      </c>
      <c r="BT28" s="58">
        <v>0</v>
      </c>
      <c r="BU28" s="42">
        <v>0</v>
      </c>
      <c r="BV28" s="58">
        <v>1.6750112750530172E-3</v>
      </c>
      <c r="BW28" s="42">
        <v>0</v>
      </c>
      <c r="BX28" s="58">
        <v>0</v>
      </c>
      <c r="BY28" s="42">
        <v>0</v>
      </c>
      <c r="BZ28" s="58">
        <v>0</v>
      </c>
      <c r="CA28" s="42">
        <v>0</v>
      </c>
      <c r="CB28" s="58">
        <v>0</v>
      </c>
      <c r="CC28" s="42">
        <v>2.3855678397797571E-2</v>
      </c>
      <c r="CD28" s="58">
        <v>0</v>
      </c>
      <c r="CE28" s="60">
        <v>0</v>
      </c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</row>
    <row r="29" spans="1:109" x14ac:dyDescent="0.35">
      <c r="A29" s="3"/>
      <c r="B29" s="3" t="s">
        <v>405</v>
      </c>
      <c r="C29" s="3" t="s">
        <v>559</v>
      </c>
      <c r="D29" s="36">
        <f t="shared" si="2"/>
        <v>68.279874638594791</v>
      </c>
      <c r="E29" s="93">
        <v>0</v>
      </c>
      <c r="F29" s="42">
        <v>0</v>
      </c>
      <c r="G29" s="58">
        <v>0</v>
      </c>
      <c r="H29" s="42">
        <v>0</v>
      </c>
      <c r="I29" s="58">
        <v>0</v>
      </c>
      <c r="J29" s="42">
        <v>0</v>
      </c>
      <c r="K29" s="58">
        <v>0</v>
      </c>
      <c r="L29" s="42">
        <v>0</v>
      </c>
      <c r="M29" s="58">
        <v>0</v>
      </c>
      <c r="N29" s="42">
        <v>0</v>
      </c>
      <c r="O29" s="58">
        <v>0</v>
      </c>
      <c r="P29" s="42">
        <v>0</v>
      </c>
      <c r="Q29" s="58">
        <v>0</v>
      </c>
      <c r="R29" s="42">
        <v>0</v>
      </c>
      <c r="S29" s="58">
        <v>0</v>
      </c>
      <c r="T29" s="42">
        <v>0</v>
      </c>
      <c r="U29" s="58">
        <v>0</v>
      </c>
      <c r="V29" s="42">
        <v>0</v>
      </c>
      <c r="W29" s="58">
        <v>0</v>
      </c>
      <c r="X29" s="42">
        <v>0</v>
      </c>
      <c r="Y29" s="58">
        <v>0</v>
      </c>
      <c r="Z29" s="42">
        <v>63.019340100499598</v>
      </c>
      <c r="AA29" s="58">
        <v>0</v>
      </c>
      <c r="AB29" s="42">
        <v>5.1056145815055372</v>
      </c>
      <c r="AC29" s="58">
        <v>0</v>
      </c>
      <c r="AD29" s="42">
        <v>0</v>
      </c>
      <c r="AE29" s="58">
        <v>0</v>
      </c>
      <c r="AF29" s="42">
        <v>0</v>
      </c>
      <c r="AG29" s="58">
        <v>0</v>
      </c>
      <c r="AH29" s="42">
        <v>0</v>
      </c>
      <c r="AI29" s="58">
        <v>0</v>
      </c>
      <c r="AJ29" s="42">
        <v>0</v>
      </c>
      <c r="AK29" s="58">
        <v>0</v>
      </c>
      <c r="AL29" s="42">
        <v>0</v>
      </c>
      <c r="AM29" s="58">
        <v>0</v>
      </c>
      <c r="AN29" s="42">
        <v>0</v>
      </c>
      <c r="AO29" s="58">
        <v>0</v>
      </c>
      <c r="AP29" s="42">
        <v>0</v>
      </c>
      <c r="AQ29" s="58">
        <v>0</v>
      </c>
      <c r="AR29" s="42">
        <v>0</v>
      </c>
      <c r="AS29" s="58">
        <v>0</v>
      </c>
      <c r="AT29" s="42">
        <v>0</v>
      </c>
      <c r="AU29" s="58">
        <v>0</v>
      </c>
      <c r="AV29" s="42">
        <v>0</v>
      </c>
      <c r="AW29" s="58">
        <v>0</v>
      </c>
      <c r="AX29" s="42">
        <v>0</v>
      </c>
      <c r="AY29" s="58">
        <v>0</v>
      </c>
      <c r="AZ29" s="42">
        <v>0</v>
      </c>
      <c r="BA29" s="58">
        <v>0</v>
      </c>
      <c r="BB29" s="42">
        <v>0</v>
      </c>
      <c r="BC29" s="58">
        <v>5.7962961898515165E-2</v>
      </c>
      <c r="BD29" s="42">
        <v>9.695699469114552E-2</v>
      </c>
      <c r="BE29" s="58">
        <v>0</v>
      </c>
      <c r="BF29" s="42">
        <v>0</v>
      </c>
      <c r="BG29" s="58">
        <v>0</v>
      </c>
      <c r="BH29" s="42">
        <v>0</v>
      </c>
      <c r="BI29" s="58">
        <v>0</v>
      </c>
      <c r="BJ29" s="42">
        <v>0</v>
      </c>
      <c r="BK29" s="58">
        <v>0</v>
      </c>
      <c r="BL29" s="42">
        <v>0</v>
      </c>
      <c r="BM29" s="58">
        <v>0</v>
      </c>
      <c r="BN29" s="42">
        <v>0</v>
      </c>
      <c r="BO29" s="58">
        <v>0</v>
      </c>
      <c r="BP29" s="42">
        <v>0</v>
      </c>
      <c r="BQ29" s="58">
        <v>0</v>
      </c>
      <c r="BR29" s="42">
        <v>0</v>
      </c>
      <c r="BS29" s="58">
        <v>0</v>
      </c>
      <c r="BT29" s="42">
        <v>0</v>
      </c>
      <c r="BU29" s="58">
        <v>0</v>
      </c>
      <c r="BV29" s="42">
        <v>0</v>
      </c>
      <c r="BW29" s="58">
        <v>0</v>
      </c>
      <c r="BX29" s="42">
        <v>0</v>
      </c>
      <c r="BY29" s="58">
        <v>0</v>
      </c>
      <c r="BZ29" s="42">
        <v>0</v>
      </c>
      <c r="CA29" s="58">
        <v>0</v>
      </c>
      <c r="CB29" s="42">
        <v>0</v>
      </c>
      <c r="CC29" s="58">
        <v>0</v>
      </c>
      <c r="CD29" s="42">
        <v>0</v>
      </c>
      <c r="CE29" s="59">
        <v>0</v>
      </c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</row>
    <row r="30" spans="1:109" x14ac:dyDescent="0.35">
      <c r="A30" s="3"/>
      <c r="B30" s="3" t="s">
        <v>406</v>
      </c>
      <c r="C30" s="3" t="s">
        <v>560</v>
      </c>
      <c r="D30" s="36">
        <f t="shared" si="2"/>
        <v>4.1641953106899052</v>
      </c>
      <c r="E30" s="90">
        <v>0</v>
      </c>
      <c r="F30" s="58">
        <v>0</v>
      </c>
      <c r="G30" s="42">
        <v>0</v>
      </c>
      <c r="H30" s="58">
        <v>0</v>
      </c>
      <c r="I30" s="42">
        <v>0</v>
      </c>
      <c r="J30" s="58">
        <v>0</v>
      </c>
      <c r="K30" s="42">
        <v>0</v>
      </c>
      <c r="L30" s="58">
        <v>0</v>
      </c>
      <c r="M30" s="42">
        <v>0</v>
      </c>
      <c r="N30" s="58">
        <v>0</v>
      </c>
      <c r="O30" s="42">
        <v>0</v>
      </c>
      <c r="P30" s="58">
        <v>0</v>
      </c>
      <c r="Q30" s="42">
        <v>0</v>
      </c>
      <c r="R30" s="58">
        <v>0</v>
      </c>
      <c r="S30" s="42">
        <v>0</v>
      </c>
      <c r="T30" s="58">
        <v>0</v>
      </c>
      <c r="U30" s="42">
        <v>0</v>
      </c>
      <c r="V30" s="58">
        <v>0</v>
      </c>
      <c r="W30" s="42">
        <v>0</v>
      </c>
      <c r="X30" s="58">
        <v>0</v>
      </c>
      <c r="Y30" s="42">
        <v>0</v>
      </c>
      <c r="Z30" s="58">
        <v>0</v>
      </c>
      <c r="AA30" s="42">
        <v>4.1641953106899052</v>
      </c>
      <c r="AB30" s="58">
        <v>0</v>
      </c>
      <c r="AC30" s="42">
        <v>0</v>
      </c>
      <c r="AD30" s="58">
        <v>0</v>
      </c>
      <c r="AE30" s="42">
        <v>0</v>
      </c>
      <c r="AF30" s="58">
        <v>0</v>
      </c>
      <c r="AG30" s="42">
        <v>0</v>
      </c>
      <c r="AH30" s="58">
        <v>0</v>
      </c>
      <c r="AI30" s="42">
        <v>0</v>
      </c>
      <c r="AJ30" s="58">
        <v>0</v>
      </c>
      <c r="AK30" s="42">
        <v>0</v>
      </c>
      <c r="AL30" s="58">
        <v>0</v>
      </c>
      <c r="AM30" s="42">
        <v>0</v>
      </c>
      <c r="AN30" s="58">
        <v>0</v>
      </c>
      <c r="AO30" s="42">
        <v>0</v>
      </c>
      <c r="AP30" s="58">
        <v>0</v>
      </c>
      <c r="AQ30" s="42">
        <v>0</v>
      </c>
      <c r="AR30" s="58">
        <v>0</v>
      </c>
      <c r="AS30" s="42">
        <v>0</v>
      </c>
      <c r="AT30" s="58">
        <v>0</v>
      </c>
      <c r="AU30" s="42">
        <v>0</v>
      </c>
      <c r="AV30" s="58">
        <v>0</v>
      </c>
      <c r="AW30" s="42">
        <v>0</v>
      </c>
      <c r="AX30" s="58">
        <v>0</v>
      </c>
      <c r="AY30" s="42">
        <v>0</v>
      </c>
      <c r="AZ30" s="58">
        <v>0</v>
      </c>
      <c r="BA30" s="42">
        <v>0</v>
      </c>
      <c r="BB30" s="58">
        <v>0</v>
      </c>
      <c r="BC30" s="42">
        <v>0</v>
      </c>
      <c r="BD30" s="58">
        <v>0</v>
      </c>
      <c r="BE30" s="42">
        <v>0</v>
      </c>
      <c r="BF30" s="58">
        <v>0</v>
      </c>
      <c r="BG30" s="42">
        <v>0</v>
      </c>
      <c r="BH30" s="58">
        <v>0</v>
      </c>
      <c r="BI30" s="42">
        <v>0</v>
      </c>
      <c r="BJ30" s="58">
        <v>0</v>
      </c>
      <c r="BK30" s="42">
        <v>0</v>
      </c>
      <c r="BL30" s="58">
        <v>0</v>
      </c>
      <c r="BM30" s="42">
        <v>0</v>
      </c>
      <c r="BN30" s="58">
        <v>0</v>
      </c>
      <c r="BO30" s="42">
        <v>0</v>
      </c>
      <c r="BP30" s="58">
        <v>0</v>
      </c>
      <c r="BQ30" s="42">
        <v>0</v>
      </c>
      <c r="BR30" s="58">
        <v>0</v>
      </c>
      <c r="BS30" s="42">
        <v>0</v>
      </c>
      <c r="BT30" s="58">
        <v>0</v>
      </c>
      <c r="BU30" s="42">
        <v>0</v>
      </c>
      <c r="BV30" s="58">
        <v>0</v>
      </c>
      <c r="BW30" s="42">
        <v>0</v>
      </c>
      <c r="BX30" s="58">
        <v>0</v>
      </c>
      <c r="BY30" s="42">
        <v>0</v>
      </c>
      <c r="BZ30" s="58">
        <v>0</v>
      </c>
      <c r="CA30" s="42">
        <v>0</v>
      </c>
      <c r="CB30" s="58">
        <v>0</v>
      </c>
      <c r="CC30" s="42">
        <v>0</v>
      </c>
      <c r="CD30" s="58">
        <v>0</v>
      </c>
      <c r="CE30" s="60">
        <v>0</v>
      </c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</row>
    <row r="31" spans="1:109" x14ac:dyDescent="0.35">
      <c r="A31" s="3"/>
      <c r="B31" s="3" t="s">
        <v>562</v>
      </c>
      <c r="C31" s="3" t="s">
        <v>561</v>
      </c>
      <c r="D31" s="36">
        <f t="shared" si="2"/>
        <v>109.03151834237467</v>
      </c>
      <c r="E31" s="93">
        <v>0</v>
      </c>
      <c r="F31" s="42">
        <v>0</v>
      </c>
      <c r="G31" s="58">
        <v>0</v>
      </c>
      <c r="H31" s="42">
        <v>0</v>
      </c>
      <c r="I31" s="58">
        <v>0</v>
      </c>
      <c r="J31" s="42">
        <v>0</v>
      </c>
      <c r="K31" s="58">
        <v>0</v>
      </c>
      <c r="L31" s="42">
        <v>0</v>
      </c>
      <c r="M31" s="58">
        <v>0</v>
      </c>
      <c r="N31" s="42">
        <v>0</v>
      </c>
      <c r="O31" s="58">
        <v>0</v>
      </c>
      <c r="P31" s="42">
        <v>0</v>
      </c>
      <c r="Q31" s="58">
        <v>0</v>
      </c>
      <c r="R31" s="42">
        <v>0</v>
      </c>
      <c r="S31" s="58">
        <v>0</v>
      </c>
      <c r="T31" s="42">
        <v>0</v>
      </c>
      <c r="U31" s="58">
        <v>0</v>
      </c>
      <c r="V31" s="42">
        <v>0</v>
      </c>
      <c r="W31" s="58">
        <v>0</v>
      </c>
      <c r="X31" s="42">
        <v>0</v>
      </c>
      <c r="Y31" s="58">
        <v>0</v>
      </c>
      <c r="Z31" s="42">
        <v>0</v>
      </c>
      <c r="AA31" s="58">
        <v>0</v>
      </c>
      <c r="AB31" s="42">
        <v>95.245710154055857</v>
      </c>
      <c r="AC31" s="58">
        <v>0</v>
      </c>
      <c r="AD31" s="42">
        <v>0</v>
      </c>
      <c r="AE31" s="58">
        <v>0</v>
      </c>
      <c r="AF31" s="42">
        <v>0</v>
      </c>
      <c r="AG31" s="58">
        <v>0</v>
      </c>
      <c r="AH31" s="42">
        <v>0</v>
      </c>
      <c r="AI31" s="58">
        <v>0</v>
      </c>
      <c r="AJ31" s="42">
        <v>0</v>
      </c>
      <c r="AK31" s="58">
        <v>0</v>
      </c>
      <c r="AL31" s="42">
        <v>0</v>
      </c>
      <c r="AM31" s="58">
        <v>0</v>
      </c>
      <c r="AN31" s="42">
        <v>0.47371733612966699</v>
      </c>
      <c r="AO31" s="58">
        <v>0</v>
      </c>
      <c r="AP31" s="42">
        <v>0</v>
      </c>
      <c r="AQ31" s="58">
        <v>0</v>
      </c>
      <c r="AR31" s="42">
        <v>0</v>
      </c>
      <c r="AS31" s="58">
        <v>0</v>
      </c>
      <c r="AT31" s="42">
        <v>0</v>
      </c>
      <c r="AU31" s="58">
        <v>0</v>
      </c>
      <c r="AV31" s="42">
        <v>5.3592470216510355</v>
      </c>
      <c r="AW31" s="58">
        <v>0</v>
      </c>
      <c r="AX31" s="42">
        <v>0</v>
      </c>
      <c r="AY31" s="58">
        <v>0</v>
      </c>
      <c r="AZ31" s="42">
        <v>0</v>
      </c>
      <c r="BA31" s="58">
        <v>3.2734302450920577E-4</v>
      </c>
      <c r="BB31" s="42">
        <v>0</v>
      </c>
      <c r="BC31" s="58">
        <v>1.7257157934645422</v>
      </c>
      <c r="BD31" s="42">
        <v>2.96718424784213</v>
      </c>
      <c r="BE31" s="58">
        <v>0</v>
      </c>
      <c r="BF31" s="42">
        <v>0</v>
      </c>
      <c r="BG31" s="58">
        <v>0</v>
      </c>
      <c r="BH31" s="42">
        <v>0</v>
      </c>
      <c r="BI31" s="58">
        <v>2.8166746193130421E-2</v>
      </c>
      <c r="BJ31" s="42">
        <v>0</v>
      </c>
      <c r="BK31" s="58">
        <v>0</v>
      </c>
      <c r="BL31" s="42">
        <v>0</v>
      </c>
      <c r="BM31" s="58">
        <v>0</v>
      </c>
      <c r="BN31" s="42">
        <v>0</v>
      </c>
      <c r="BO31" s="58">
        <v>0</v>
      </c>
      <c r="BP31" s="42">
        <v>0</v>
      </c>
      <c r="BQ31" s="58">
        <v>0</v>
      </c>
      <c r="BR31" s="42">
        <v>3.2311658180577725</v>
      </c>
      <c r="BS31" s="58">
        <v>0</v>
      </c>
      <c r="BT31" s="42">
        <v>0</v>
      </c>
      <c r="BU31" s="58">
        <v>0</v>
      </c>
      <c r="BV31" s="42">
        <v>2.8388195602744828E-4</v>
      </c>
      <c r="BW31" s="58">
        <v>0</v>
      </c>
      <c r="BX31" s="42">
        <v>0</v>
      </c>
      <c r="BY31" s="58">
        <v>0</v>
      </c>
      <c r="BZ31" s="42">
        <v>0</v>
      </c>
      <c r="CA31" s="58">
        <v>0</v>
      </c>
      <c r="CB31" s="42">
        <v>0</v>
      </c>
      <c r="CC31" s="58">
        <v>0</v>
      </c>
      <c r="CD31" s="42">
        <v>0</v>
      </c>
      <c r="CE31" s="59">
        <v>0</v>
      </c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</row>
    <row r="32" spans="1:109" x14ac:dyDescent="0.35">
      <c r="A32" s="3"/>
      <c r="B32" s="3" t="s">
        <v>407</v>
      </c>
      <c r="C32" s="3" t="s">
        <v>563</v>
      </c>
      <c r="D32" s="36">
        <f t="shared" si="2"/>
        <v>262.50333496857377</v>
      </c>
      <c r="E32" s="90">
        <v>0</v>
      </c>
      <c r="F32" s="58">
        <v>0</v>
      </c>
      <c r="G32" s="42">
        <v>0</v>
      </c>
      <c r="H32" s="58">
        <v>0</v>
      </c>
      <c r="I32" s="42">
        <v>0</v>
      </c>
      <c r="J32" s="58">
        <v>0</v>
      </c>
      <c r="K32" s="42">
        <v>0</v>
      </c>
      <c r="L32" s="58">
        <v>0</v>
      </c>
      <c r="M32" s="42">
        <v>0</v>
      </c>
      <c r="N32" s="58">
        <v>0</v>
      </c>
      <c r="O32" s="42">
        <v>0</v>
      </c>
      <c r="P32" s="58">
        <v>0</v>
      </c>
      <c r="Q32" s="42">
        <v>0</v>
      </c>
      <c r="R32" s="58">
        <v>0</v>
      </c>
      <c r="S32" s="42">
        <v>0</v>
      </c>
      <c r="T32" s="58">
        <v>0</v>
      </c>
      <c r="U32" s="42">
        <v>0</v>
      </c>
      <c r="V32" s="58">
        <v>0</v>
      </c>
      <c r="W32" s="42">
        <v>0</v>
      </c>
      <c r="X32" s="58">
        <v>0</v>
      </c>
      <c r="Y32" s="42">
        <v>0</v>
      </c>
      <c r="Z32" s="58">
        <v>0</v>
      </c>
      <c r="AA32" s="42">
        <v>0</v>
      </c>
      <c r="AB32" s="58">
        <v>0</v>
      </c>
      <c r="AC32" s="42">
        <v>223.13121111895543</v>
      </c>
      <c r="AD32" s="58">
        <v>39.372123849618347</v>
      </c>
      <c r="AE32" s="42">
        <v>0</v>
      </c>
      <c r="AF32" s="58">
        <v>0</v>
      </c>
      <c r="AG32" s="42">
        <v>0</v>
      </c>
      <c r="AH32" s="58">
        <v>0</v>
      </c>
      <c r="AI32" s="42">
        <v>0</v>
      </c>
      <c r="AJ32" s="58">
        <v>0</v>
      </c>
      <c r="AK32" s="42">
        <v>0</v>
      </c>
      <c r="AL32" s="58">
        <v>0</v>
      </c>
      <c r="AM32" s="42">
        <v>0</v>
      </c>
      <c r="AN32" s="58">
        <v>0</v>
      </c>
      <c r="AO32" s="42">
        <v>0</v>
      </c>
      <c r="AP32" s="58">
        <v>0</v>
      </c>
      <c r="AQ32" s="42">
        <v>0</v>
      </c>
      <c r="AR32" s="58">
        <v>0</v>
      </c>
      <c r="AS32" s="42">
        <v>0</v>
      </c>
      <c r="AT32" s="58">
        <v>0</v>
      </c>
      <c r="AU32" s="42">
        <v>0</v>
      </c>
      <c r="AV32" s="58">
        <v>0</v>
      </c>
      <c r="AW32" s="42">
        <v>0</v>
      </c>
      <c r="AX32" s="58">
        <v>0</v>
      </c>
      <c r="AY32" s="42">
        <v>0</v>
      </c>
      <c r="AZ32" s="58">
        <v>0</v>
      </c>
      <c r="BA32" s="42">
        <v>0</v>
      </c>
      <c r="BB32" s="58">
        <v>0</v>
      </c>
      <c r="BC32" s="42">
        <v>0</v>
      </c>
      <c r="BD32" s="58">
        <v>0</v>
      </c>
      <c r="BE32" s="42">
        <v>0</v>
      </c>
      <c r="BF32" s="58">
        <v>0</v>
      </c>
      <c r="BG32" s="42">
        <v>0</v>
      </c>
      <c r="BH32" s="58">
        <v>0</v>
      </c>
      <c r="BI32" s="42">
        <v>0</v>
      </c>
      <c r="BJ32" s="58">
        <v>0</v>
      </c>
      <c r="BK32" s="42">
        <v>0</v>
      </c>
      <c r="BL32" s="58">
        <v>0</v>
      </c>
      <c r="BM32" s="42">
        <v>0</v>
      </c>
      <c r="BN32" s="58">
        <v>0</v>
      </c>
      <c r="BO32" s="42">
        <v>0</v>
      </c>
      <c r="BP32" s="58">
        <v>0</v>
      </c>
      <c r="BQ32" s="42">
        <v>0</v>
      </c>
      <c r="BR32" s="58">
        <v>0</v>
      </c>
      <c r="BS32" s="42">
        <v>0</v>
      </c>
      <c r="BT32" s="58">
        <v>0</v>
      </c>
      <c r="BU32" s="42">
        <v>0</v>
      </c>
      <c r="BV32" s="58">
        <v>0</v>
      </c>
      <c r="BW32" s="42">
        <v>0</v>
      </c>
      <c r="BX32" s="58">
        <v>0</v>
      </c>
      <c r="BY32" s="42">
        <v>0</v>
      </c>
      <c r="BZ32" s="58">
        <v>0</v>
      </c>
      <c r="CA32" s="42">
        <v>0</v>
      </c>
      <c r="CB32" s="58">
        <v>0</v>
      </c>
      <c r="CC32" s="42">
        <v>0</v>
      </c>
      <c r="CD32" s="58">
        <v>0</v>
      </c>
      <c r="CE32" s="60">
        <v>0</v>
      </c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</row>
    <row r="33" spans="1:109" x14ac:dyDescent="0.35">
      <c r="A33" s="3"/>
      <c r="B33" s="3" t="s">
        <v>408</v>
      </c>
      <c r="C33" s="3" t="s">
        <v>564</v>
      </c>
      <c r="D33" s="36">
        <f t="shared" si="2"/>
        <v>43.671841693345947</v>
      </c>
      <c r="E33" s="93">
        <v>0</v>
      </c>
      <c r="F33" s="42">
        <v>0</v>
      </c>
      <c r="G33" s="58">
        <v>0</v>
      </c>
      <c r="H33" s="42">
        <v>0</v>
      </c>
      <c r="I33" s="58">
        <v>0</v>
      </c>
      <c r="J33" s="42">
        <v>0</v>
      </c>
      <c r="K33" s="58">
        <v>0</v>
      </c>
      <c r="L33" s="42">
        <v>0</v>
      </c>
      <c r="M33" s="58">
        <v>0</v>
      </c>
      <c r="N33" s="42">
        <v>0</v>
      </c>
      <c r="O33" s="58">
        <v>0</v>
      </c>
      <c r="P33" s="42">
        <v>0</v>
      </c>
      <c r="Q33" s="58">
        <v>0</v>
      </c>
      <c r="R33" s="42">
        <v>0</v>
      </c>
      <c r="S33" s="58">
        <v>0</v>
      </c>
      <c r="T33" s="42">
        <v>0</v>
      </c>
      <c r="U33" s="58">
        <v>0</v>
      </c>
      <c r="V33" s="42">
        <v>10.025133425771054</v>
      </c>
      <c r="W33" s="58">
        <v>0</v>
      </c>
      <c r="X33" s="42">
        <v>5.7239321050293173</v>
      </c>
      <c r="Y33" s="58">
        <v>0</v>
      </c>
      <c r="Z33" s="42">
        <v>0</v>
      </c>
      <c r="AA33" s="58">
        <v>0</v>
      </c>
      <c r="AB33" s="42">
        <v>0</v>
      </c>
      <c r="AC33" s="58">
        <v>6.1874856263380797</v>
      </c>
      <c r="AD33" s="42">
        <v>21.581659379959213</v>
      </c>
      <c r="AE33" s="58">
        <v>0</v>
      </c>
      <c r="AF33" s="42">
        <v>0</v>
      </c>
      <c r="AG33" s="58">
        <v>0</v>
      </c>
      <c r="AH33" s="42">
        <v>0</v>
      </c>
      <c r="AI33" s="58">
        <v>0</v>
      </c>
      <c r="AJ33" s="42">
        <v>0</v>
      </c>
      <c r="AK33" s="58">
        <v>0</v>
      </c>
      <c r="AL33" s="42">
        <v>0.12891373259654862</v>
      </c>
      <c r="AM33" s="58">
        <v>0</v>
      </c>
      <c r="AN33" s="42">
        <v>0</v>
      </c>
      <c r="AO33" s="58">
        <v>0</v>
      </c>
      <c r="AP33" s="42">
        <v>0</v>
      </c>
      <c r="AQ33" s="58">
        <v>0</v>
      </c>
      <c r="AR33" s="42">
        <v>0</v>
      </c>
      <c r="AS33" s="58">
        <v>0</v>
      </c>
      <c r="AT33" s="42">
        <v>0</v>
      </c>
      <c r="AU33" s="58">
        <v>0</v>
      </c>
      <c r="AV33" s="42">
        <v>0</v>
      </c>
      <c r="AW33" s="58">
        <v>0</v>
      </c>
      <c r="AX33" s="42">
        <v>0</v>
      </c>
      <c r="AY33" s="58">
        <v>0</v>
      </c>
      <c r="AZ33" s="42">
        <v>0</v>
      </c>
      <c r="BA33" s="58">
        <v>0</v>
      </c>
      <c r="BB33" s="42">
        <v>0</v>
      </c>
      <c r="BC33" s="58">
        <v>0</v>
      </c>
      <c r="BD33" s="42">
        <v>0</v>
      </c>
      <c r="BE33" s="58">
        <v>2.4717423651733086E-2</v>
      </c>
      <c r="BF33" s="42">
        <v>0</v>
      </c>
      <c r="BG33" s="58">
        <v>0</v>
      </c>
      <c r="BH33" s="42">
        <v>0</v>
      </c>
      <c r="BI33" s="58">
        <v>0</v>
      </c>
      <c r="BJ33" s="42">
        <v>0</v>
      </c>
      <c r="BK33" s="58">
        <v>0</v>
      </c>
      <c r="BL33" s="42">
        <v>0</v>
      </c>
      <c r="BM33" s="58">
        <v>0</v>
      </c>
      <c r="BN33" s="42">
        <v>0</v>
      </c>
      <c r="BO33" s="58">
        <v>0</v>
      </c>
      <c r="BP33" s="42">
        <v>0</v>
      </c>
      <c r="BQ33" s="58">
        <v>0</v>
      </c>
      <c r="BR33" s="42">
        <v>0</v>
      </c>
      <c r="BS33" s="58">
        <v>0</v>
      </c>
      <c r="BT33" s="42">
        <v>0</v>
      </c>
      <c r="BU33" s="58">
        <v>0</v>
      </c>
      <c r="BV33" s="42">
        <v>0</v>
      </c>
      <c r="BW33" s="58">
        <v>0</v>
      </c>
      <c r="BX33" s="42">
        <v>0</v>
      </c>
      <c r="BY33" s="58">
        <v>0</v>
      </c>
      <c r="BZ33" s="42">
        <v>0</v>
      </c>
      <c r="CA33" s="58">
        <v>0</v>
      </c>
      <c r="CB33" s="42">
        <v>0</v>
      </c>
      <c r="CC33" s="58">
        <v>0</v>
      </c>
      <c r="CD33" s="42">
        <v>0</v>
      </c>
      <c r="CE33" s="59">
        <v>0</v>
      </c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</row>
    <row r="34" spans="1:109" x14ac:dyDescent="0.35">
      <c r="A34" s="3"/>
      <c r="B34" s="3" t="s">
        <v>409</v>
      </c>
      <c r="C34" s="3" t="s">
        <v>565</v>
      </c>
      <c r="D34" s="36">
        <f t="shared" si="2"/>
        <v>7.8430383367298155</v>
      </c>
      <c r="E34" s="90">
        <v>0</v>
      </c>
      <c r="F34" s="58">
        <v>0</v>
      </c>
      <c r="G34" s="42">
        <v>0</v>
      </c>
      <c r="H34" s="58">
        <v>0</v>
      </c>
      <c r="I34" s="42">
        <v>0</v>
      </c>
      <c r="J34" s="58">
        <v>0</v>
      </c>
      <c r="K34" s="42">
        <v>0</v>
      </c>
      <c r="L34" s="58">
        <v>0</v>
      </c>
      <c r="M34" s="42">
        <v>0</v>
      </c>
      <c r="N34" s="58">
        <v>0</v>
      </c>
      <c r="O34" s="42">
        <v>0</v>
      </c>
      <c r="P34" s="58">
        <v>0</v>
      </c>
      <c r="Q34" s="42">
        <v>0</v>
      </c>
      <c r="R34" s="58">
        <v>0</v>
      </c>
      <c r="S34" s="42">
        <v>0</v>
      </c>
      <c r="T34" s="58">
        <v>0</v>
      </c>
      <c r="U34" s="42">
        <v>0</v>
      </c>
      <c r="V34" s="58">
        <v>0</v>
      </c>
      <c r="W34" s="42">
        <v>0</v>
      </c>
      <c r="X34" s="58">
        <v>0</v>
      </c>
      <c r="Y34" s="42">
        <v>0</v>
      </c>
      <c r="Z34" s="58">
        <v>0</v>
      </c>
      <c r="AA34" s="42">
        <v>0</v>
      </c>
      <c r="AB34" s="58">
        <v>0</v>
      </c>
      <c r="AC34" s="42">
        <v>0</v>
      </c>
      <c r="AD34" s="58">
        <v>0</v>
      </c>
      <c r="AE34" s="42">
        <v>7.8430383367298155</v>
      </c>
      <c r="AF34" s="58">
        <v>0</v>
      </c>
      <c r="AG34" s="42">
        <v>0</v>
      </c>
      <c r="AH34" s="58">
        <v>0</v>
      </c>
      <c r="AI34" s="42">
        <v>0</v>
      </c>
      <c r="AJ34" s="58">
        <v>0</v>
      </c>
      <c r="AK34" s="42">
        <v>0</v>
      </c>
      <c r="AL34" s="58">
        <v>0</v>
      </c>
      <c r="AM34" s="42">
        <v>0</v>
      </c>
      <c r="AN34" s="58">
        <v>0</v>
      </c>
      <c r="AO34" s="42">
        <v>0</v>
      </c>
      <c r="AP34" s="58">
        <v>0</v>
      </c>
      <c r="AQ34" s="42">
        <v>0</v>
      </c>
      <c r="AR34" s="58">
        <v>0</v>
      </c>
      <c r="AS34" s="42">
        <v>0</v>
      </c>
      <c r="AT34" s="58">
        <v>0</v>
      </c>
      <c r="AU34" s="42">
        <v>0</v>
      </c>
      <c r="AV34" s="58">
        <v>0</v>
      </c>
      <c r="AW34" s="42">
        <v>0</v>
      </c>
      <c r="AX34" s="58">
        <v>0</v>
      </c>
      <c r="AY34" s="42">
        <v>0</v>
      </c>
      <c r="AZ34" s="58">
        <v>0</v>
      </c>
      <c r="BA34" s="42">
        <v>0</v>
      </c>
      <c r="BB34" s="58">
        <v>0</v>
      </c>
      <c r="BC34" s="42">
        <v>0</v>
      </c>
      <c r="BD34" s="58">
        <v>0</v>
      </c>
      <c r="BE34" s="42">
        <v>0</v>
      </c>
      <c r="BF34" s="58">
        <v>0</v>
      </c>
      <c r="BG34" s="42">
        <v>0</v>
      </c>
      <c r="BH34" s="58">
        <v>0</v>
      </c>
      <c r="BI34" s="42">
        <v>0</v>
      </c>
      <c r="BJ34" s="58">
        <v>0</v>
      </c>
      <c r="BK34" s="42">
        <v>0</v>
      </c>
      <c r="BL34" s="58">
        <v>0</v>
      </c>
      <c r="BM34" s="42">
        <v>0</v>
      </c>
      <c r="BN34" s="58">
        <v>0</v>
      </c>
      <c r="BO34" s="42">
        <v>0</v>
      </c>
      <c r="BP34" s="58">
        <v>0</v>
      </c>
      <c r="BQ34" s="42">
        <v>0</v>
      </c>
      <c r="BR34" s="58">
        <v>0</v>
      </c>
      <c r="BS34" s="42">
        <v>0</v>
      </c>
      <c r="BT34" s="58">
        <v>0</v>
      </c>
      <c r="BU34" s="42">
        <v>0</v>
      </c>
      <c r="BV34" s="58">
        <v>0</v>
      </c>
      <c r="BW34" s="42">
        <v>0</v>
      </c>
      <c r="BX34" s="58">
        <v>0</v>
      </c>
      <c r="BY34" s="42">
        <v>0</v>
      </c>
      <c r="BZ34" s="58">
        <v>0</v>
      </c>
      <c r="CA34" s="42">
        <v>0</v>
      </c>
      <c r="CB34" s="58">
        <v>0</v>
      </c>
      <c r="CC34" s="42">
        <v>0</v>
      </c>
      <c r="CD34" s="58">
        <v>0</v>
      </c>
      <c r="CE34" s="60">
        <v>0</v>
      </c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</row>
    <row r="35" spans="1:109" x14ac:dyDescent="0.35">
      <c r="A35" s="3"/>
      <c r="B35" s="3" t="s">
        <v>567</v>
      </c>
      <c r="C35" s="3" t="s">
        <v>566</v>
      </c>
      <c r="D35" s="36">
        <f t="shared" si="2"/>
        <v>69.155826658589348</v>
      </c>
      <c r="E35" s="93">
        <v>0</v>
      </c>
      <c r="F35" s="42">
        <v>0</v>
      </c>
      <c r="G35" s="58">
        <v>0</v>
      </c>
      <c r="H35" s="42">
        <v>0</v>
      </c>
      <c r="I35" s="58">
        <v>0</v>
      </c>
      <c r="J35" s="42">
        <v>0</v>
      </c>
      <c r="K35" s="58">
        <v>0</v>
      </c>
      <c r="L35" s="42">
        <v>0</v>
      </c>
      <c r="M35" s="58">
        <v>0</v>
      </c>
      <c r="N35" s="42">
        <v>0</v>
      </c>
      <c r="O35" s="58">
        <v>0</v>
      </c>
      <c r="P35" s="42">
        <v>0</v>
      </c>
      <c r="Q35" s="58">
        <v>0</v>
      </c>
      <c r="R35" s="42">
        <v>0</v>
      </c>
      <c r="S35" s="58">
        <v>0</v>
      </c>
      <c r="T35" s="42">
        <v>0</v>
      </c>
      <c r="U35" s="58">
        <v>0</v>
      </c>
      <c r="V35" s="42">
        <v>0</v>
      </c>
      <c r="W35" s="58">
        <v>0</v>
      </c>
      <c r="X35" s="42">
        <v>0</v>
      </c>
      <c r="Y35" s="58">
        <v>0</v>
      </c>
      <c r="Z35" s="42">
        <v>0</v>
      </c>
      <c r="AA35" s="58">
        <v>0</v>
      </c>
      <c r="AB35" s="42">
        <v>0</v>
      </c>
      <c r="AC35" s="58">
        <v>0</v>
      </c>
      <c r="AD35" s="42">
        <v>0</v>
      </c>
      <c r="AE35" s="58">
        <v>0</v>
      </c>
      <c r="AF35" s="42">
        <v>58.691570747888541</v>
      </c>
      <c r="AG35" s="58">
        <v>3.4870564073251811</v>
      </c>
      <c r="AH35" s="42">
        <v>0</v>
      </c>
      <c r="AI35" s="58">
        <v>0</v>
      </c>
      <c r="AJ35" s="42">
        <v>0</v>
      </c>
      <c r="AK35" s="58">
        <v>0</v>
      </c>
      <c r="AL35" s="42">
        <v>0</v>
      </c>
      <c r="AM35" s="58">
        <v>0</v>
      </c>
      <c r="AN35" s="42">
        <v>0</v>
      </c>
      <c r="AO35" s="58">
        <v>0</v>
      </c>
      <c r="AP35" s="42">
        <v>0</v>
      </c>
      <c r="AQ35" s="58">
        <v>0</v>
      </c>
      <c r="AR35" s="42">
        <v>0</v>
      </c>
      <c r="AS35" s="58">
        <v>0</v>
      </c>
      <c r="AT35" s="42">
        <v>0</v>
      </c>
      <c r="AU35" s="58">
        <v>0</v>
      </c>
      <c r="AV35" s="42">
        <v>0</v>
      </c>
      <c r="AW35" s="58">
        <v>0</v>
      </c>
      <c r="AX35" s="42">
        <v>0</v>
      </c>
      <c r="AY35" s="58">
        <v>0</v>
      </c>
      <c r="AZ35" s="42">
        <v>0</v>
      </c>
      <c r="BA35" s="58">
        <v>0</v>
      </c>
      <c r="BB35" s="42">
        <v>0</v>
      </c>
      <c r="BC35" s="58">
        <v>0</v>
      </c>
      <c r="BD35" s="42">
        <v>0</v>
      </c>
      <c r="BE35" s="58">
        <v>0</v>
      </c>
      <c r="BF35" s="42">
        <v>0</v>
      </c>
      <c r="BG35" s="58">
        <v>0</v>
      </c>
      <c r="BH35" s="42">
        <v>0</v>
      </c>
      <c r="BI35" s="58">
        <v>0</v>
      </c>
      <c r="BJ35" s="42">
        <v>0</v>
      </c>
      <c r="BK35" s="58">
        <v>0</v>
      </c>
      <c r="BL35" s="42">
        <v>0</v>
      </c>
      <c r="BM35" s="58">
        <v>0</v>
      </c>
      <c r="BN35" s="42">
        <v>0</v>
      </c>
      <c r="BO35" s="58">
        <v>0</v>
      </c>
      <c r="BP35" s="42">
        <v>0</v>
      </c>
      <c r="BQ35" s="58">
        <v>7.1202668817702734E-4</v>
      </c>
      <c r="BR35" s="42">
        <v>0</v>
      </c>
      <c r="BS35" s="58">
        <v>0</v>
      </c>
      <c r="BT35" s="42">
        <v>6.9163322817971995</v>
      </c>
      <c r="BU35" s="58">
        <v>0</v>
      </c>
      <c r="BV35" s="42">
        <v>7.4417889530604686E-3</v>
      </c>
      <c r="BW35" s="58">
        <v>0</v>
      </c>
      <c r="BX35" s="42">
        <v>1.4106517130514046E-2</v>
      </c>
      <c r="BY35" s="58">
        <v>0</v>
      </c>
      <c r="BZ35" s="42">
        <v>0</v>
      </c>
      <c r="CA35" s="58">
        <v>0</v>
      </c>
      <c r="CB35" s="42">
        <v>3.6737423205025015E-3</v>
      </c>
      <c r="CC35" s="58">
        <v>3.4933146486163316E-2</v>
      </c>
      <c r="CD35" s="42">
        <v>0</v>
      </c>
      <c r="CE35" s="59">
        <v>0</v>
      </c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</row>
    <row r="36" spans="1:109" x14ac:dyDescent="0.35">
      <c r="A36" s="3"/>
      <c r="B36" s="3" t="s">
        <v>569</v>
      </c>
      <c r="C36" s="3" t="s">
        <v>568</v>
      </c>
      <c r="D36" s="36">
        <f t="shared" si="2"/>
        <v>31.358361628546241</v>
      </c>
      <c r="E36" s="90">
        <v>0</v>
      </c>
      <c r="F36" s="58">
        <v>0</v>
      </c>
      <c r="G36" s="42">
        <v>0</v>
      </c>
      <c r="H36" s="58">
        <v>0</v>
      </c>
      <c r="I36" s="42">
        <v>0</v>
      </c>
      <c r="J36" s="58">
        <v>0</v>
      </c>
      <c r="K36" s="42">
        <v>0</v>
      </c>
      <c r="L36" s="58">
        <v>0</v>
      </c>
      <c r="M36" s="42">
        <v>0</v>
      </c>
      <c r="N36" s="58">
        <v>0</v>
      </c>
      <c r="O36" s="42">
        <v>0</v>
      </c>
      <c r="P36" s="58">
        <v>0</v>
      </c>
      <c r="Q36" s="42">
        <v>0</v>
      </c>
      <c r="R36" s="58">
        <v>0</v>
      </c>
      <c r="S36" s="42">
        <v>0</v>
      </c>
      <c r="T36" s="58">
        <v>0</v>
      </c>
      <c r="U36" s="42">
        <v>0</v>
      </c>
      <c r="V36" s="58">
        <v>0</v>
      </c>
      <c r="W36" s="42">
        <v>0</v>
      </c>
      <c r="X36" s="58">
        <v>0</v>
      </c>
      <c r="Y36" s="42">
        <v>0</v>
      </c>
      <c r="Z36" s="58">
        <v>0</v>
      </c>
      <c r="AA36" s="42">
        <v>0</v>
      </c>
      <c r="AB36" s="58">
        <v>0</v>
      </c>
      <c r="AC36" s="42">
        <v>0</v>
      </c>
      <c r="AD36" s="58">
        <v>0</v>
      </c>
      <c r="AE36" s="42">
        <v>0</v>
      </c>
      <c r="AF36" s="58">
        <v>0</v>
      </c>
      <c r="AG36" s="42">
        <v>30.682826076885693</v>
      </c>
      <c r="AH36" s="58">
        <v>0</v>
      </c>
      <c r="AI36" s="42">
        <v>0</v>
      </c>
      <c r="AJ36" s="58">
        <v>6.6402388121997863E-2</v>
      </c>
      <c r="AK36" s="42">
        <v>0</v>
      </c>
      <c r="AL36" s="58">
        <v>0</v>
      </c>
      <c r="AM36" s="42">
        <v>0</v>
      </c>
      <c r="AN36" s="58">
        <v>0</v>
      </c>
      <c r="AO36" s="42">
        <v>0</v>
      </c>
      <c r="AP36" s="58">
        <v>0</v>
      </c>
      <c r="AQ36" s="42">
        <v>0</v>
      </c>
      <c r="AR36" s="58">
        <v>0</v>
      </c>
      <c r="AS36" s="42">
        <v>0.24146997669753387</v>
      </c>
      <c r="AT36" s="58">
        <v>0</v>
      </c>
      <c r="AU36" s="42">
        <v>0</v>
      </c>
      <c r="AV36" s="58">
        <v>0</v>
      </c>
      <c r="AW36" s="42">
        <v>0</v>
      </c>
      <c r="AX36" s="58">
        <v>0</v>
      </c>
      <c r="AY36" s="42">
        <v>0</v>
      </c>
      <c r="AZ36" s="58">
        <v>0</v>
      </c>
      <c r="BA36" s="42">
        <v>0</v>
      </c>
      <c r="BB36" s="58">
        <v>0</v>
      </c>
      <c r="BC36" s="42">
        <v>0.13696324480144725</v>
      </c>
      <c r="BD36" s="58">
        <v>0.23069994203957031</v>
      </c>
      <c r="BE36" s="42">
        <v>0</v>
      </c>
      <c r="BF36" s="58">
        <v>0</v>
      </c>
      <c r="BG36" s="42">
        <v>0</v>
      </c>
      <c r="BH36" s="58">
        <v>0</v>
      </c>
      <c r="BI36" s="42">
        <v>0</v>
      </c>
      <c r="BJ36" s="58">
        <v>0</v>
      </c>
      <c r="BK36" s="42">
        <v>0</v>
      </c>
      <c r="BL36" s="58">
        <v>0</v>
      </c>
      <c r="BM36" s="42">
        <v>0</v>
      </c>
      <c r="BN36" s="58">
        <v>0</v>
      </c>
      <c r="BO36" s="42">
        <v>0</v>
      </c>
      <c r="BP36" s="58">
        <v>0</v>
      </c>
      <c r="BQ36" s="42">
        <v>0</v>
      </c>
      <c r="BR36" s="58">
        <v>0</v>
      </c>
      <c r="BS36" s="42">
        <v>0</v>
      </c>
      <c r="BT36" s="58">
        <v>0</v>
      </c>
      <c r="BU36" s="42">
        <v>0</v>
      </c>
      <c r="BV36" s="58">
        <v>0</v>
      </c>
      <c r="BW36" s="42">
        <v>0</v>
      </c>
      <c r="BX36" s="58">
        <v>0</v>
      </c>
      <c r="BY36" s="42">
        <v>0</v>
      </c>
      <c r="BZ36" s="58">
        <v>0</v>
      </c>
      <c r="CA36" s="42">
        <v>0</v>
      </c>
      <c r="CB36" s="58">
        <v>0</v>
      </c>
      <c r="CC36" s="42">
        <v>0</v>
      </c>
      <c r="CD36" s="58">
        <v>0</v>
      </c>
      <c r="CE36" s="60">
        <v>0</v>
      </c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</row>
    <row r="37" spans="1:109" x14ac:dyDescent="0.35">
      <c r="A37" s="3"/>
      <c r="B37" s="3" t="s">
        <v>410</v>
      </c>
      <c r="C37" s="3" t="s">
        <v>570</v>
      </c>
      <c r="D37" s="36">
        <f t="shared" si="2"/>
        <v>25.755965552344669</v>
      </c>
      <c r="E37" s="93">
        <v>0</v>
      </c>
      <c r="F37" s="42">
        <v>0</v>
      </c>
      <c r="G37" s="58">
        <v>0</v>
      </c>
      <c r="H37" s="42">
        <v>0</v>
      </c>
      <c r="I37" s="58">
        <v>0</v>
      </c>
      <c r="J37" s="42">
        <v>0</v>
      </c>
      <c r="K37" s="58">
        <v>0</v>
      </c>
      <c r="L37" s="42">
        <v>0</v>
      </c>
      <c r="M37" s="58">
        <v>0</v>
      </c>
      <c r="N37" s="42">
        <v>0</v>
      </c>
      <c r="O37" s="58">
        <v>0</v>
      </c>
      <c r="P37" s="42">
        <v>0</v>
      </c>
      <c r="Q37" s="58">
        <v>0</v>
      </c>
      <c r="R37" s="42">
        <v>0</v>
      </c>
      <c r="S37" s="58">
        <v>0</v>
      </c>
      <c r="T37" s="42">
        <v>0</v>
      </c>
      <c r="U37" s="58">
        <v>0</v>
      </c>
      <c r="V37" s="42">
        <v>0</v>
      </c>
      <c r="W37" s="58">
        <v>0</v>
      </c>
      <c r="X37" s="42">
        <v>0</v>
      </c>
      <c r="Y37" s="58">
        <v>0</v>
      </c>
      <c r="Z37" s="42">
        <v>0</v>
      </c>
      <c r="AA37" s="58">
        <v>0</v>
      </c>
      <c r="AB37" s="42">
        <v>0</v>
      </c>
      <c r="AC37" s="58">
        <v>0</v>
      </c>
      <c r="AD37" s="42">
        <v>0</v>
      </c>
      <c r="AE37" s="58">
        <v>0</v>
      </c>
      <c r="AF37" s="42">
        <v>0</v>
      </c>
      <c r="AG37" s="58">
        <v>0</v>
      </c>
      <c r="AH37" s="42">
        <v>25.558758500258744</v>
      </c>
      <c r="AI37" s="58">
        <v>0</v>
      </c>
      <c r="AJ37" s="42">
        <v>0</v>
      </c>
      <c r="AK37" s="58">
        <v>0</v>
      </c>
      <c r="AL37" s="42">
        <v>0</v>
      </c>
      <c r="AM37" s="58">
        <v>0</v>
      </c>
      <c r="AN37" s="42">
        <v>0</v>
      </c>
      <c r="AO37" s="58">
        <v>0</v>
      </c>
      <c r="AP37" s="42">
        <v>0</v>
      </c>
      <c r="AQ37" s="58">
        <v>0</v>
      </c>
      <c r="AR37" s="42">
        <v>0</v>
      </c>
      <c r="AS37" s="58">
        <v>0</v>
      </c>
      <c r="AT37" s="42">
        <v>0</v>
      </c>
      <c r="AU37" s="58">
        <v>0</v>
      </c>
      <c r="AV37" s="42">
        <v>0</v>
      </c>
      <c r="AW37" s="58">
        <v>0</v>
      </c>
      <c r="AX37" s="42">
        <v>0</v>
      </c>
      <c r="AY37" s="58">
        <v>0</v>
      </c>
      <c r="AZ37" s="42">
        <v>0</v>
      </c>
      <c r="BA37" s="58">
        <v>0</v>
      </c>
      <c r="BB37" s="42">
        <v>0</v>
      </c>
      <c r="BC37" s="58">
        <v>7.2689013454899337E-2</v>
      </c>
      <c r="BD37" s="42">
        <v>0.12451803863102792</v>
      </c>
      <c r="BE37" s="58">
        <v>0</v>
      </c>
      <c r="BF37" s="42">
        <v>0</v>
      </c>
      <c r="BG37" s="58">
        <v>0</v>
      </c>
      <c r="BH37" s="42">
        <v>0</v>
      </c>
      <c r="BI37" s="58">
        <v>0</v>
      </c>
      <c r="BJ37" s="42">
        <v>0</v>
      </c>
      <c r="BK37" s="58">
        <v>0</v>
      </c>
      <c r="BL37" s="42">
        <v>0</v>
      </c>
      <c r="BM37" s="58">
        <v>0</v>
      </c>
      <c r="BN37" s="42">
        <v>0</v>
      </c>
      <c r="BO37" s="58">
        <v>0</v>
      </c>
      <c r="BP37" s="42">
        <v>0</v>
      </c>
      <c r="BQ37" s="58">
        <v>0</v>
      </c>
      <c r="BR37" s="42">
        <v>0</v>
      </c>
      <c r="BS37" s="58">
        <v>0</v>
      </c>
      <c r="BT37" s="42">
        <v>0</v>
      </c>
      <c r="BU37" s="58">
        <v>0</v>
      </c>
      <c r="BV37" s="42">
        <v>0</v>
      </c>
      <c r="BW37" s="58">
        <v>0</v>
      </c>
      <c r="BX37" s="42">
        <v>0</v>
      </c>
      <c r="BY37" s="58">
        <v>0</v>
      </c>
      <c r="BZ37" s="42">
        <v>0</v>
      </c>
      <c r="CA37" s="58">
        <v>0</v>
      </c>
      <c r="CB37" s="42">
        <v>0</v>
      </c>
      <c r="CC37" s="58">
        <v>0</v>
      </c>
      <c r="CD37" s="42">
        <v>0</v>
      </c>
      <c r="CE37" s="59">
        <v>0</v>
      </c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</row>
    <row r="38" spans="1:109" x14ac:dyDescent="0.35">
      <c r="A38" s="3"/>
      <c r="B38" s="3" t="s">
        <v>411</v>
      </c>
      <c r="C38" s="3" t="s">
        <v>571</v>
      </c>
      <c r="D38" s="36">
        <f t="shared" si="2"/>
        <v>0.25334384638164348</v>
      </c>
      <c r="E38" s="90">
        <v>0</v>
      </c>
      <c r="F38" s="58">
        <v>0</v>
      </c>
      <c r="G38" s="42">
        <v>0</v>
      </c>
      <c r="H38" s="58">
        <v>0</v>
      </c>
      <c r="I38" s="42">
        <v>0</v>
      </c>
      <c r="J38" s="58">
        <v>0</v>
      </c>
      <c r="K38" s="42">
        <v>0</v>
      </c>
      <c r="L38" s="58">
        <v>0</v>
      </c>
      <c r="M38" s="42">
        <v>0</v>
      </c>
      <c r="N38" s="58">
        <v>0</v>
      </c>
      <c r="O38" s="42">
        <v>0</v>
      </c>
      <c r="P38" s="58">
        <v>0</v>
      </c>
      <c r="Q38" s="42">
        <v>0</v>
      </c>
      <c r="R38" s="58">
        <v>0</v>
      </c>
      <c r="S38" s="42">
        <v>0</v>
      </c>
      <c r="T38" s="58">
        <v>0</v>
      </c>
      <c r="U38" s="42">
        <v>0</v>
      </c>
      <c r="V38" s="58">
        <v>0</v>
      </c>
      <c r="W38" s="42">
        <v>0</v>
      </c>
      <c r="X38" s="58">
        <v>0</v>
      </c>
      <c r="Y38" s="42">
        <v>0</v>
      </c>
      <c r="Z38" s="58">
        <v>0</v>
      </c>
      <c r="AA38" s="42">
        <v>0</v>
      </c>
      <c r="AB38" s="58">
        <v>0</v>
      </c>
      <c r="AC38" s="42">
        <v>0</v>
      </c>
      <c r="AD38" s="58">
        <v>0</v>
      </c>
      <c r="AE38" s="42">
        <v>0</v>
      </c>
      <c r="AF38" s="58">
        <v>0</v>
      </c>
      <c r="AG38" s="42">
        <v>0</v>
      </c>
      <c r="AH38" s="58">
        <v>0</v>
      </c>
      <c r="AI38" s="42">
        <v>0.25334384638164348</v>
      </c>
      <c r="AJ38" s="58">
        <v>0</v>
      </c>
      <c r="AK38" s="42">
        <v>0</v>
      </c>
      <c r="AL38" s="58">
        <v>0</v>
      </c>
      <c r="AM38" s="42">
        <v>0</v>
      </c>
      <c r="AN38" s="58">
        <v>0</v>
      </c>
      <c r="AO38" s="42">
        <v>0</v>
      </c>
      <c r="AP38" s="58">
        <v>0</v>
      </c>
      <c r="AQ38" s="42">
        <v>0</v>
      </c>
      <c r="AR38" s="58">
        <v>0</v>
      </c>
      <c r="AS38" s="42">
        <v>0</v>
      </c>
      <c r="AT38" s="58">
        <v>0</v>
      </c>
      <c r="AU38" s="42">
        <v>0</v>
      </c>
      <c r="AV38" s="58">
        <v>0</v>
      </c>
      <c r="AW38" s="42">
        <v>0</v>
      </c>
      <c r="AX38" s="58">
        <v>0</v>
      </c>
      <c r="AY38" s="42">
        <v>0</v>
      </c>
      <c r="AZ38" s="58">
        <v>0</v>
      </c>
      <c r="BA38" s="42">
        <v>0</v>
      </c>
      <c r="BB38" s="58">
        <v>0</v>
      </c>
      <c r="BC38" s="42">
        <v>0</v>
      </c>
      <c r="BD38" s="58">
        <v>0</v>
      </c>
      <c r="BE38" s="42">
        <v>0</v>
      </c>
      <c r="BF38" s="58">
        <v>0</v>
      </c>
      <c r="BG38" s="42">
        <v>0</v>
      </c>
      <c r="BH38" s="58">
        <v>0</v>
      </c>
      <c r="BI38" s="42">
        <v>0</v>
      </c>
      <c r="BJ38" s="58">
        <v>0</v>
      </c>
      <c r="BK38" s="42">
        <v>0</v>
      </c>
      <c r="BL38" s="58">
        <v>0</v>
      </c>
      <c r="BM38" s="42">
        <v>0</v>
      </c>
      <c r="BN38" s="58">
        <v>0</v>
      </c>
      <c r="BO38" s="42">
        <v>0</v>
      </c>
      <c r="BP38" s="58">
        <v>0</v>
      </c>
      <c r="BQ38" s="42">
        <v>0</v>
      </c>
      <c r="BR38" s="58">
        <v>0</v>
      </c>
      <c r="BS38" s="42">
        <v>0</v>
      </c>
      <c r="BT38" s="58">
        <v>0</v>
      </c>
      <c r="BU38" s="42">
        <v>0</v>
      </c>
      <c r="BV38" s="58">
        <v>0</v>
      </c>
      <c r="BW38" s="42">
        <v>0</v>
      </c>
      <c r="BX38" s="58">
        <v>0</v>
      </c>
      <c r="BY38" s="42">
        <v>0</v>
      </c>
      <c r="BZ38" s="58">
        <v>0</v>
      </c>
      <c r="CA38" s="42">
        <v>0</v>
      </c>
      <c r="CB38" s="58">
        <v>0</v>
      </c>
      <c r="CC38" s="42">
        <v>0</v>
      </c>
      <c r="CD38" s="58">
        <v>0</v>
      </c>
      <c r="CE38" s="60">
        <v>0</v>
      </c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</row>
    <row r="39" spans="1:109" x14ac:dyDescent="0.35">
      <c r="A39" s="3"/>
      <c r="B39" s="3" t="s">
        <v>573</v>
      </c>
      <c r="C39" s="3" t="s">
        <v>572</v>
      </c>
      <c r="D39" s="36">
        <f t="shared" si="2"/>
        <v>67.824792864983991</v>
      </c>
      <c r="E39" s="93">
        <v>0</v>
      </c>
      <c r="F39" s="42">
        <v>0</v>
      </c>
      <c r="G39" s="58">
        <v>0</v>
      </c>
      <c r="H39" s="42">
        <v>0</v>
      </c>
      <c r="I39" s="58">
        <v>0</v>
      </c>
      <c r="J39" s="42">
        <v>0</v>
      </c>
      <c r="K39" s="58">
        <v>0</v>
      </c>
      <c r="L39" s="42">
        <v>0</v>
      </c>
      <c r="M39" s="58">
        <v>0</v>
      </c>
      <c r="N39" s="42">
        <v>0</v>
      </c>
      <c r="O39" s="58">
        <v>0</v>
      </c>
      <c r="P39" s="42">
        <v>0</v>
      </c>
      <c r="Q39" s="58">
        <v>0</v>
      </c>
      <c r="R39" s="42">
        <v>0</v>
      </c>
      <c r="S39" s="58">
        <v>0</v>
      </c>
      <c r="T39" s="42">
        <v>0</v>
      </c>
      <c r="U39" s="58">
        <v>0</v>
      </c>
      <c r="V39" s="42">
        <v>0</v>
      </c>
      <c r="W39" s="58">
        <v>0</v>
      </c>
      <c r="X39" s="42">
        <v>0</v>
      </c>
      <c r="Y39" s="58">
        <v>0</v>
      </c>
      <c r="Z39" s="42">
        <v>0</v>
      </c>
      <c r="AA39" s="58">
        <v>0</v>
      </c>
      <c r="AB39" s="42">
        <v>0</v>
      </c>
      <c r="AC39" s="58">
        <v>0</v>
      </c>
      <c r="AD39" s="42">
        <v>4.5387247031485103</v>
      </c>
      <c r="AE39" s="58">
        <v>0</v>
      </c>
      <c r="AF39" s="42">
        <v>0</v>
      </c>
      <c r="AG39" s="58">
        <v>0</v>
      </c>
      <c r="AH39" s="42">
        <v>0</v>
      </c>
      <c r="AI39" s="58">
        <v>0</v>
      </c>
      <c r="AJ39" s="42">
        <v>61.713309588500174</v>
      </c>
      <c r="AK39" s="58">
        <v>0</v>
      </c>
      <c r="AL39" s="42">
        <v>0</v>
      </c>
      <c r="AM39" s="58">
        <v>0</v>
      </c>
      <c r="AN39" s="42">
        <v>0</v>
      </c>
      <c r="AO39" s="58">
        <v>0</v>
      </c>
      <c r="AP39" s="42">
        <v>0</v>
      </c>
      <c r="AQ39" s="58">
        <v>0</v>
      </c>
      <c r="AR39" s="42">
        <v>0</v>
      </c>
      <c r="AS39" s="58">
        <v>0</v>
      </c>
      <c r="AT39" s="42">
        <v>0</v>
      </c>
      <c r="AU39" s="58">
        <v>0</v>
      </c>
      <c r="AV39" s="42">
        <v>0</v>
      </c>
      <c r="AW39" s="58">
        <v>0</v>
      </c>
      <c r="AX39" s="42">
        <v>0</v>
      </c>
      <c r="AY39" s="58">
        <v>0</v>
      </c>
      <c r="AZ39" s="42">
        <v>0</v>
      </c>
      <c r="BA39" s="58">
        <v>0</v>
      </c>
      <c r="BB39" s="42">
        <v>0.22918559960531534</v>
      </c>
      <c r="BC39" s="58">
        <v>0.55739445151323064</v>
      </c>
      <c r="BD39" s="42">
        <v>0.78617852221676265</v>
      </c>
      <c r="BE39" s="58">
        <v>0</v>
      </c>
      <c r="BF39" s="42">
        <v>0</v>
      </c>
      <c r="BG39" s="58">
        <v>0</v>
      </c>
      <c r="BH39" s="42">
        <v>0</v>
      </c>
      <c r="BI39" s="58">
        <v>0</v>
      </c>
      <c r="BJ39" s="42">
        <v>0</v>
      </c>
      <c r="BK39" s="58">
        <v>0</v>
      </c>
      <c r="BL39" s="42">
        <v>0</v>
      </c>
      <c r="BM39" s="58">
        <v>0</v>
      </c>
      <c r="BN39" s="42">
        <v>0</v>
      </c>
      <c r="BO39" s="58">
        <v>0</v>
      </c>
      <c r="BP39" s="42">
        <v>0</v>
      </c>
      <c r="BQ39" s="58">
        <v>0</v>
      </c>
      <c r="BR39" s="42">
        <v>0</v>
      </c>
      <c r="BS39" s="58">
        <v>0</v>
      </c>
      <c r="BT39" s="42">
        <v>0</v>
      </c>
      <c r="BU39" s="58">
        <v>0</v>
      </c>
      <c r="BV39" s="42">
        <v>0</v>
      </c>
      <c r="BW39" s="58">
        <v>0</v>
      </c>
      <c r="BX39" s="42">
        <v>0</v>
      </c>
      <c r="BY39" s="58">
        <v>0</v>
      </c>
      <c r="BZ39" s="42">
        <v>0</v>
      </c>
      <c r="CA39" s="58">
        <v>0</v>
      </c>
      <c r="CB39" s="42">
        <v>0</v>
      </c>
      <c r="CC39" s="58">
        <v>0</v>
      </c>
      <c r="CD39" s="42">
        <v>0</v>
      </c>
      <c r="CE39" s="59">
        <v>0</v>
      </c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</row>
    <row r="40" spans="1:109" x14ac:dyDescent="0.35">
      <c r="A40" s="3"/>
      <c r="B40" s="3" t="s">
        <v>412</v>
      </c>
      <c r="C40" s="3" t="s">
        <v>574</v>
      </c>
      <c r="D40" s="36">
        <f t="shared" si="2"/>
        <v>7.0087627126416994</v>
      </c>
      <c r="E40" s="90">
        <v>0</v>
      </c>
      <c r="F40" s="58">
        <v>0</v>
      </c>
      <c r="G40" s="42">
        <v>0</v>
      </c>
      <c r="H40" s="58">
        <v>0</v>
      </c>
      <c r="I40" s="42">
        <v>0</v>
      </c>
      <c r="J40" s="58">
        <v>0</v>
      </c>
      <c r="K40" s="42">
        <v>0</v>
      </c>
      <c r="L40" s="58">
        <v>0</v>
      </c>
      <c r="M40" s="42">
        <v>0</v>
      </c>
      <c r="N40" s="58">
        <v>0</v>
      </c>
      <c r="O40" s="42">
        <v>0</v>
      </c>
      <c r="P40" s="58">
        <v>0</v>
      </c>
      <c r="Q40" s="42">
        <v>0</v>
      </c>
      <c r="R40" s="58">
        <v>0</v>
      </c>
      <c r="S40" s="42">
        <v>0</v>
      </c>
      <c r="T40" s="58">
        <v>0</v>
      </c>
      <c r="U40" s="42">
        <v>0</v>
      </c>
      <c r="V40" s="58">
        <v>0</v>
      </c>
      <c r="W40" s="42">
        <v>0</v>
      </c>
      <c r="X40" s="58">
        <v>0</v>
      </c>
      <c r="Y40" s="42">
        <v>0</v>
      </c>
      <c r="Z40" s="58">
        <v>0</v>
      </c>
      <c r="AA40" s="42">
        <v>0</v>
      </c>
      <c r="AB40" s="58">
        <v>0</v>
      </c>
      <c r="AC40" s="42">
        <v>0</v>
      </c>
      <c r="AD40" s="58">
        <v>0</v>
      </c>
      <c r="AE40" s="42">
        <v>0</v>
      </c>
      <c r="AF40" s="58">
        <v>0</v>
      </c>
      <c r="AG40" s="42">
        <v>0</v>
      </c>
      <c r="AH40" s="58">
        <v>0</v>
      </c>
      <c r="AI40" s="42">
        <v>0</v>
      </c>
      <c r="AJ40" s="58">
        <v>0</v>
      </c>
      <c r="AK40" s="42">
        <v>3.1832052769708015</v>
      </c>
      <c r="AL40" s="58">
        <v>3.8255574356708975</v>
      </c>
      <c r="AM40" s="42">
        <v>0</v>
      </c>
      <c r="AN40" s="58">
        <v>0</v>
      </c>
      <c r="AO40" s="42">
        <v>0</v>
      </c>
      <c r="AP40" s="58">
        <v>0</v>
      </c>
      <c r="AQ40" s="42">
        <v>0</v>
      </c>
      <c r="AR40" s="58">
        <v>0</v>
      </c>
      <c r="AS40" s="42">
        <v>0</v>
      </c>
      <c r="AT40" s="58">
        <v>0</v>
      </c>
      <c r="AU40" s="42">
        <v>0</v>
      </c>
      <c r="AV40" s="58">
        <v>0</v>
      </c>
      <c r="AW40" s="42">
        <v>0</v>
      </c>
      <c r="AX40" s="58">
        <v>0</v>
      </c>
      <c r="AY40" s="42">
        <v>0</v>
      </c>
      <c r="AZ40" s="58">
        <v>0</v>
      </c>
      <c r="BA40" s="42">
        <v>0</v>
      </c>
      <c r="BB40" s="58">
        <v>0</v>
      </c>
      <c r="BC40" s="42">
        <v>0</v>
      </c>
      <c r="BD40" s="58">
        <v>0</v>
      </c>
      <c r="BE40" s="42">
        <v>0</v>
      </c>
      <c r="BF40" s="58">
        <v>0</v>
      </c>
      <c r="BG40" s="42">
        <v>0</v>
      </c>
      <c r="BH40" s="58">
        <v>0</v>
      </c>
      <c r="BI40" s="42">
        <v>0</v>
      </c>
      <c r="BJ40" s="58">
        <v>0</v>
      </c>
      <c r="BK40" s="42">
        <v>0</v>
      </c>
      <c r="BL40" s="58">
        <v>0</v>
      </c>
      <c r="BM40" s="42">
        <v>0</v>
      </c>
      <c r="BN40" s="58">
        <v>0</v>
      </c>
      <c r="BO40" s="42">
        <v>0</v>
      </c>
      <c r="BP40" s="58">
        <v>0</v>
      </c>
      <c r="BQ40" s="42">
        <v>0</v>
      </c>
      <c r="BR40" s="58">
        <v>0</v>
      </c>
      <c r="BS40" s="42">
        <v>0</v>
      </c>
      <c r="BT40" s="58">
        <v>0</v>
      </c>
      <c r="BU40" s="42">
        <v>0</v>
      </c>
      <c r="BV40" s="58">
        <v>0</v>
      </c>
      <c r="BW40" s="42">
        <v>0</v>
      </c>
      <c r="BX40" s="58">
        <v>0</v>
      </c>
      <c r="BY40" s="42">
        <v>0</v>
      </c>
      <c r="BZ40" s="58">
        <v>0</v>
      </c>
      <c r="CA40" s="42">
        <v>0</v>
      </c>
      <c r="CB40" s="58">
        <v>0</v>
      </c>
      <c r="CC40" s="42">
        <v>0</v>
      </c>
      <c r="CD40" s="58">
        <v>0</v>
      </c>
      <c r="CE40" s="60">
        <v>0</v>
      </c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</row>
    <row r="41" spans="1:109" x14ac:dyDescent="0.35">
      <c r="A41" s="3"/>
      <c r="B41" s="3" t="s">
        <v>413</v>
      </c>
      <c r="C41" s="3" t="s">
        <v>575</v>
      </c>
      <c r="D41" s="36">
        <f t="shared" si="2"/>
        <v>13.779041019172123</v>
      </c>
      <c r="E41" s="93">
        <v>0</v>
      </c>
      <c r="F41" s="42">
        <v>0</v>
      </c>
      <c r="G41" s="58">
        <v>0</v>
      </c>
      <c r="H41" s="42">
        <v>0</v>
      </c>
      <c r="I41" s="58">
        <v>0</v>
      </c>
      <c r="J41" s="42">
        <v>0</v>
      </c>
      <c r="K41" s="58">
        <v>0</v>
      </c>
      <c r="L41" s="42">
        <v>0</v>
      </c>
      <c r="M41" s="58">
        <v>0</v>
      </c>
      <c r="N41" s="42">
        <v>0</v>
      </c>
      <c r="O41" s="58">
        <v>0</v>
      </c>
      <c r="P41" s="42">
        <v>0</v>
      </c>
      <c r="Q41" s="58">
        <v>0</v>
      </c>
      <c r="R41" s="42">
        <v>0</v>
      </c>
      <c r="S41" s="58">
        <v>0</v>
      </c>
      <c r="T41" s="42">
        <v>0</v>
      </c>
      <c r="U41" s="58">
        <v>0</v>
      </c>
      <c r="V41" s="42">
        <v>0</v>
      </c>
      <c r="W41" s="58">
        <v>0</v>
      </c>
      <c r="X41" s="42">
        <v>0</v>
      </c>
      <c r="Y41" s="58">
        <v>0</v>
      </c>
      <c r="Z41" s="42">
        <v>0</v>
      </c>
      <c r="AA41" s="58">
        <v>0</v>
      </c>
      <c r="AB41" s="42">
        <v>0</v>
      </c>
      <c r="AC41" s="58">
        <v>0</v>
      </c>
      <c r="AD41" s="42">
        <v>0</v>
      </c>
      <c r="AE41" s="58">
        <v>0</v>
      </c>
      <c r="AF41" s="42">
        <v>0</v>
      </c>
      <c r="AG41" s="58">
        <v>0</v>
      </c>
      <c r="AH41" s="42">
        <v>0</v>
      </c>
      <c r="AI41" s="58">
        <v>0</v>
      </c>
      <c r="AJ41" s="42">
        <v>0</v>
      </c>
      <c r="AK41" s="58">
        <v>0</v>
      </c>
      <c r="AL41" s="42">
        <v>13.765813498081194</v>
      </c>
      <c r="AM41" s="58">
        <v>0</v>
      </c>
      <c r="AN41" s="42">
        <v>0</v>
      </c>
      <c r="AO41" s="58">
        <v>0</v>
      </c>
      <c r="AP41" s="42">
        <v>0</v>
      </c>
      <c r="AQ41" s="58">
        <v>0</v>
      </c>
      <c r="AR41" s="42">
        <v>0</v>
      </c>
      <c r="AS41" s="58">
        <v>0</v>
      </c>
      <c r="AT41" s="42">
        <v>0</v>
      </c>
      <c r="AU41" s="58">
        <v>0</v>
      </c>
      <c r="AV41" s="42">
        <v>0</v>
      </c>
      <c r="AW41" s="58">
        <v>0</v>
      </c>
      <c r="AX41" s="42">
        <v>0</v>
      </c>
      <c r="AY41" s="58">
        <v>0</v>
      </c>
      <c r="AZ41" s="42">
        <v>0</v>
      </c>
      <c r="BA41" s="58">
        <v>0</v>
      </c>
      <c r="BB41" s="42">
        <v>0</v>
      </c>
      <c r="BC41" s="58">
        <v>0</v>
      </c>
      <c r="BD41" s="42">
        <v>0</v>
      </c>
      <c r="BE41" s="58">
        <v>0</v>
      </c>
      <c r="BF41" s="42">
        <v>0</v>
      </c>
      <c r="BG41" s="58">
        <v>0</v>
      </c>
      <c r="BH41" s="42">
        <v>0</v>
      </c>
      <c r="BI41" s="58">
        <v>0</v>
      </c>
      <c r="BJ41" s="42">
        <v>0</v>
      </c>
      <c r="BK41" s="58">
        <v>0</v>
      </c>
      <c r="BL41" s="42">
        <v>3.1884828070497147E-4</v>
      </c>
      <c r="BM41" s="58">
        <v>0</v>
      </c>
      <c r="BN41" s="42">
        <v>0</v>
      </c>
      <c r="BO41" s="58">
        <v>0</v>
      </c>
      <c r="BP41" s="42">
        <v>0</v>
      </c>
      <c r="BQ41" s="58">
        <v>0</v>
      </c>
      <c r="BR41" s="42">
        <v>0</v>
      </c>
      <c r="BS41" s="58">
        <v>0</v>
      </c>
      <c r="BT41" s="42">
        <v>0</v>
      </c>
      <c r="BU41" s="58">
        <v>0</v>
      </c>
      <c r="BV41" s="42">
        <v>4.5596068647140702E-3</v>
      </c>
      <c r="BW41" s="58">
        <v>0</v>
      </c>
      <c r="BX41" s="42">
        <v>0</v>
      </c>
      <c r="BY41" s="58">
        <v>0</v>
      </c>
      <c r="BZ41" s="42">
        <v>0</v>
      </c>
      <c r="CA41" s="58">
        <v>0</v>
      </c>
      <c r="CB41" s="42">
        <v>3.0340493640831222E-3</v>
      </c>
      <c r="CC41" s="58">
        <v>5.3150165814272914E-3</v>
      </c>
      <c r="CD41" s="42">
        <v>0</v>
      </c>
      <c r="CE41" s="59">
        <v>0</v>
      </c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</row>
    <row r="42" spans="1:109" x14ac:dyDescent="0.35">
      <c r="A42" s="3"/>
      <c r="B42" s="3" t="s">
        <v>414</v>
      </c>
      <c r="C42" s="3" t="s">
        <v>576</v>
      </c>
      <c r="D42" s="36">
        <f t="shared" si="2"/>
        <v>7.9252918028375916</v>
      </c>
      <c r="E42" s="90">
        <v>0</v>
      </c>
      <c r="F42" s="58">
        <v>0</v>
      </c>
      <c r="G42" s="42">
        <v>0</v>
      </c>
      <c r="H42" s="58">
        <v>0</v>
      </c>
      <c r="I42" s="42">
        <v>0</v>
      </c>
      <c r="J42" s="58">
        <v>0</v>
      </c>
      <c r="K42" s="42">
        <v>0</v>
      </c>
      <c r="L42" s="58">
        <v>0</v>
      </c>
      <c r="M42" s="42">
        <v>0</v>
      </c>
      <c r="N42" s="58">
        <v>0</v>
      </c>
      <c r="O42" s="42">
        <v>0</v>
      </c>
      <c r="P42" s="58">
        <v>0</v>
      </c>
      <c r="Q42" s="42">
        <v>0</v>
      </c>
      <c r="R42" s="58">
        <v>0</v>
      </c>
      <c r="S42" s="42">
        <v>0</v>
      </c>
      <c r="T42" s="58">
        <v>0</v>
      </c>
      <c r="U42" s="42">
        <v>0</v>
      </c>
      <c r="V42" s="58">
        <v>0</v>
      </c>
      <c r="W42" s="42">
        <v>0</v>
      </c>
      <c r="X42" s="58">
        <v>0</v>
      </c>
      <c r="Y42" s="42">
        <v>0</v>
      </c>
      <c r="Z42" s="58">
        <v>0</v>
      </c>
      <c r="AA42" s="42">
        <v>0</v>
      </c>
      <c r="AB42" s="58">
        <v>0</v>
      </c>
      <c r="AC42" s="42">
        <v>0</v>
      </c>
      <c r="AD42" s="58">
        <v>0</v>
      </c>
      <c r="AE42" s="42">
        <v>0</v>
      </c>
      <c r="AF42" s="58">
        <v>0</v>
      </c>
      <c r="AG42" s="42">
        <v>0</v>
      </c>
      <c r="AH42" s="58">
        <v>0</v>
      </c>
      <c r="AI42" s="42">
        <v>0</v>
      </c>
      <c r="AJ42" s="58">
        <v>0</v>
      </c>
      <c r="AK42" s="42">
        <v>0</v>
      </c>
      <c r="AL42" s="58">
        <v>0</v>
      </c>
      <c r="AM42" s="42">
        <v>6.7716982068242677</v>
      </c>
      <c r="AN42" s="58">
        <v>1.1379687887606709</v>
      </c>
      <c r="AO42" s="42">
        <v>0</v>
      </c>
      <c r="AP42" s="58">
        <v>0</v>
      </c>
      <c r="AQ42" s="42">
        <v>0</v>
      </c>
      <c r="AR42" s="58">
        <v>0</v>
      </c>
      <c r="AS42" s="42">
        <v>0</v>
      </c>
      <c r="AT42" s="58">
        <v>0</v>
      </c>
      <c r="AU42" s="42">
        <v>0</v>
      </c>
      <c r="AV42" s="58">
        <v>0</v>
      </c>
      <c r="AW42" s="42">
        <v>0</v>
      </c>
      <c r="AX42" s="58">
        <v>0</v>
      </c>
      <c r="AY42" s="42">
        <v>0</v>
      </c>
      <c r="AZ42" s="58">
        <v>0</v>
      </c>
      <c r="BA42" s="42">
        <v>0</v>
      </c>
      <c r="BB42" s="58">
        <v>0</v>
      </c>
      <c r="BC42" s="42">
        <v>0</v>
      </c>
      <c r="BD42" s="58">
        <v>0</v>
      </c>
      <c r="BE42" s="42">
        <v>0</v>
      </c>
      <c r="BF42" s="58">
        <v>0</v>
      </c>
      <c r="BG42" s="42">
        <v>0</v>
      </c>
      <c r="BH42" s="58">
        <v>0</v>
      </c>
      <c r="BI42" s="42">
        <v>0</v>
      </c>
      <c r="BJ42" s="58">
        <v>0</v>
      </c>
      <c r="BK42" s="42">
        <v>0</v>
      </c>
      <c r="BL42" s="58">
        <v>0</v>
      </c>
      <c r="BM42" s="42">
        <v>0</v>
      </c>
      <c r="BN42" s="58">
        <v>0</v>
      </c>
      <c r="BO42" s="42">
        <v>0</v>
      </c>
      <c r="BP42" s="58">
        <v>0</v>
      </c>
      <c r="BQ42" s="42">
        <v>1.5624807252652743E-2</v>
      </c>
      <c r="BR42" s="58">
        <v>0</v>
      </c>
      <c r="BS42" s="42">
        <v>0</v>
      </c>
      <c r="BT42" s="58">
        <v>0</v>
      </c>
      <c r="BU42" s="42">
        <v>0</v>
      </c>
      <c r="BV42" s="58">
        <v>0</v>
      </c>
      <c r="BW42" s="42">
        <v>0</v>
      </c>
      <c r="BX42" s="58">
        <v>0</v>
      </c>
      <c r="BY42" s="42">
        <v>0</v>
      </c>
      <c r="BZ42" s="58">
        <v>0</v>
      </c>
      <c r="CA42" s="42">
        <v>0</v>
      </c>
      <c r="CB42" s="58">
        <v>0</v>
      </c>
      <c r="CC42" s="42">
        <v>0</v>
      </c>
      <c r="CD42" s="58">
        <v>0</v>
      </c>
      <c r="CE42" s="60">
        <v>0</v>
      </c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</row>
    <row r="43" spans="1:109" x14ac:dyDescent="0.35">
      <c r="A43" s="3"/>
      <c r="B43" s="3" t="s">
        <v>324</v>
      </c>
      <c r="C43" s="3" t="s">
        <v>577</v>
      </c>
      <c r="D43" s="36">
        <f t="shared" si="2"/>
        <v>53.763578452943165</v>
      </c>
      <c r="E43" s="93">
        <v>0</v>
      </c>
      <c r="F43" s="42">
        <v>0</v>
      </c>
      <c r="G43" s="58">
        <v>0</v>
      </c>
      <c r="H43" s="42">
        <v>0</v>
      </c>
      <c r="I43" s="58">
        <v>0</v>
      </c>
      <c r="J43" s="42">
        <v>0</v>
      </c>
      <c r="K43" s="58">
        <v>0</v>
      </c>
      <c r="L43" s="42">
        <v>0</v>
      </c>
      <c r="M43" s="58">
        <v>0</v>
      </c>
      <c r="N43" s="42">
        <v>0</v>
      </c>
      <c r="O43" s="58">
        <v>0</v>
      </c>
      <c r="P43" s="42">
        <v>0</v>
      </c>
      <c r="Q43" s="58">
        <v>0</v>
      </c>
      <c r="R43" s="42">
        <v>0</v>
      </c>
      <c r="S43" s="58">
        <v>0</v>
      </c>
      <c r="T43" s="42">
        <v>0</v>
      </c>
      <c r="U43" s="58">
        <v>0</v>
      </c>
      <c r="V43" s="42">
        <v>0</v>
      </c>
      <c r="W43" s="58">
        <v>0</v>
      </c>
      <c r="X43" s="42">
        <v>0</v>
      </c>
      <c r="Y43" s="58">
        <v>0</v>
      </c>
      <c r="Z43" s="42">
        <v>0</v>
      </c>
      <c r="AA43" s="58">
        <v>0</v>
      </c>
      <c r="AB43" s="42">
        <v>0</v>
      </c>
      <c r="AC43" s="58">
        <v>0</v>
      </c>
      <c r="AD43" s="42">
        <v>0</v>
      </c>
      <c r="AE43" s="58">
        <v>0</v>
      </c>
      <c r="AF43" s="42">
        <v>0</v>
      </c>
      <c r="AG43" s="58">
        <v>0</v>
      </c>
      <c r="AH43" s="42">
        <v>0</v>
      </c>
      <c r="AI43" s="58">
        <v>0</v>
      </c>
      <c r="AJ43" s="42">
        <v>0</v>
      </c>
      <c r="AK43" s="58">
        <v>0</v>
      </c>
      <c r="AL43" s="42">
        <v>0</v>
      </c>
      <c r="AM43" s="58">
        <v>0</v>
      </c>
      <c r="AN43" s="42">
        <v>53.703099252763643</v>
      </c>
      <c r="AO43" s="58">
        <v>0</v>
      </c>
      <c r="AP43" s="42">
        <v>0</v>
      </c>
      <c r="AQ43" s="58">
        <v>0</v>
      </c>
      <c r="AR43" s="42">
        <v>0</v>
      </c>
      <c r="AS43" s="58">
        <v>0</v>
      </c>
      <c r="AT43" s="42">
        <v>0</v>
      </c>
      <c r="AU43" s="58">
        <v>0</v>
      </c>
      <c r="AV43" s="42">
        <v>0</v>
      </c>
      <c r="AW43" s="58">
        <v>0</v>
      </c>
      <c r="AX43" s="42">
        <v>0</v>
      </c>
      <c r="AY43" s="58">
        <v>0</v>
      </c>
      <c r="AZ43" s="42">
        <v>0</v>
      </c>
      <c r="BA43" s="58">
        <v>0</v>
      </c>
      <c r="BB43" s="42">
        <v>0</v>
      </c>
      <c r="BC43" s="58">
        <v>0</v>
      </c>
      <c r="BD43" s="42">
        <v>0</v>
      </c>
      <c r="BE43" s="58">
        <v>0</v>
      </c>
      <c r="BF43" s="42">
        <v>0</v>
      </c>
      <c r="BG43" s="58">
        <v>0</v>
      </c>
      <c r="BH43" s="42">
        <v>0</v>
      </c>
      <c r="BI43" s="58">
        <v>0</v>
      </c>
      <c r="BJ43" s="42">
        <v>0</v>
      </c>
      <c r="BK43" s="58">
        <v>0</v>
      </c>
      <c r="BL43" s="42">
        <v>2.6895463270539218E-3</v>
      </c>
      <c r="BM43" s="58">
        <v>0</v>
      </c>
      <c r="BN43" s="42">
        <v>0</v>
      </c>
      <c r="BO43" s="58">
        <v>0</v>
      </c>
      <c r="BP43" s="42">
        <v>0</v>
      </c>
      <c r="BQ43" s="58">
        <v>4.0677255883298458E-2</v>
      </c>
      <c r="BR43" s="42">
        <v>0</v>
      </c>
      <c r="BS43" s="58">
        <v>0</v>
      </c>
      <c r="BT43" s="42">
        <v>0</v>
      </c>
      <c r="BU43" s="58">
        <v>0</v>
      </c>
      <c r="BV43" s="42">
        <v>5.8939152983915619E-3</v>
      </c>
      <c r="BW43" s="58">
        <v>0</v>
      </c>
      <c r="BX43" s="42">
        <v>0</v>
      </c>
      <c r="BY43" s="58">
        <v>0</v>
      </c>
      <c r="BZ43" s="42">
        <v>0</v>
      </c>
      <c r="CA43" s="58">
        <v>0</v>
      </c>
      <c r="CB43" s="42">
        <v>4.7912177270709906E-3</v>
      </c>
      <c r="CC43" s="58">
        <v>6.4272649437123039E-3</v>
      </c>
      <c r="CD43" s="42">
        <v>0</v>
      </c>
      <c r="CE43" s="59">
        <v>0</v>
      </c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</row>
    <row r="44" spans="1:109" x14ac:dyDescent="0.35">
      <c r="A44" s="3"/>
      <c r="B44" s="3" t="s">
        <v>323</v>
      </c>
      <c r="C44" s="3" t="s">
        <v>578</v>
      </c>
      <c r="D44" s="36">
        <f t="shared" si="2"/>
        <v>20.256687707697438</v>
      </c>
      <c r="E44" s="90">
        <v>0</v>
      </c>
      <c r="F44" s="58">
        <v>0</v>
      </c>
      <c r="G44" s="42">
        <v>0</v>
      </c>
      <c r="H44" s="58">
        <v>0</v>
      </c>
      <c r="I44" s="42">
        <v>0</v>
      </c>
      <c r="J44" s="58">
        <v>0</v>
      </c>
      <c r="K44" s="42">
        <v>0</v>
      </c>
      <c r="L44" s="58">
        <v>0</v>
      </c>
      <c r="M44" s="42">
        <v>0</v>
      </c>
      <c r="N44" s="58">
        <v>0</v>
      </c>
      <c r="O44" s="42">
        <v>0</v>
      </c>
      <c r="P44" s="58">
        <v>0</v>
      </c>
      <c r="Q44" s="42">
        <v>0</v>
      </c>
      <c r="R44" s="58">
        <v>0</v>
      </c>
      <c r="S44" s="42">
        <v>0</v>
      </c>
      <c r="T44" s="58">
        <v>0</v>
      </c>
      <c r="U44" s="42">
        <v>0</v>
      </c>
      <c r="V44" s="58">
        <v>0</v>
      </c>
      <c r="W44" s="42">
        <v>0</v>
      </c>
      <c r="X44" s="58">
        <v>0</v>
      </c>
      <c r="Y44" s="42">
        <v>0</v>
      </c>
      <c r="Z44" s="58">
        <v>0</v>
      </c>
      <c r="AA44" s="42">
        <v>0</v>
      </c>
      <c r="AB44" s="58">
        <v>0</v>
      </c>
      <c r="AC44" s="42">
        <v>0</v>
      </c>
      <c r="AD44" s="58">
        <v>0</v>
      </c>
      <c r="AE44" s="42">
        <v>0</v>
      </c>
      <c r="AF44" s="58">
        <v>0</v>
      </c>
      <c r="AG44" s="42">
        <v>0</v>
      </c>
      <c r="AH44" s="58">
        <v>0</v>
      </c>
      <c r="AI44" s="42">
        <v>0</v>
      </c>
      <c r="AJ44" s="58">
        <v>0</v>
      </c>
      <c r="AK44" s="42">
        <v>0</v>
      </c>
      <c r="AL44" s="58">
        <v>0</v>
      </c>
      <c r="AM44" s="42">
        <v>0</v>
      </c>
      <c r="AN44" s="58">
        <v>0</v>
      </c>
      <c r="AO44" s="42">
        <v>20.230960210820303</v>
      </c>
      <c r="AP44" s="58">
        <v>0</v>
      </c>
      <c r="AQ44" s="42">
        <v>0</v>
      </c>
      <c r="AR44" s="58">
        <v>0</v>
      </c>
      <c r="AS44" s="42">
        <v>0</v>
      </c>
      <c r="AT44" s="58">
        <v>0</v>
      </c>
      <c r="AU44" s="42">
        <v>0</v>
      </c>
      <c r="AV44" s="58">
        <v>0</v>
      </c>
      <c r="AW44" s="42">
        <v>0</v>
      </c>
      <c r="AX44" s="58">
        <v>0</v>
      </c>
      <c r="AY44" s="42">
        <v>0</v>
      </c>
      <c r="AZ44" s="58">
        <v>0</v>
      </c>
      <c r="BA44" s="42">
        <v>0</v>
      </c>
      <c r="BB44" s="58">
        <v>0</v>
      </c>
      <c r="BC44" s="42">
        <v>0</v>
      </c>
      <c r="BD44" s="58">
        <v>0</v>
      </c>
      <c r="BE44" s="42">
        <v>2.5727496877136515E-2</v>
      </c>
      <c r="BF44" s="58">
        <v>0</v>
      </c>
      <c r="BG44" s="42">
        <v>0</v>
      </c>
      <c r="BH44" s="58">
        <v>0</v>
      </c>
      <c r="BI44" s="42">
        <v>0</v>
      </c>
      <c r="BJ44" s="58">
        <v>0</v>
      </c>
      <c r="BK44" s="42">
        <v>0</v>
      </c>
      <c r="BL44" s="58">
        <v>0</v>
      </c>
      <c r="BM44" s="42">
        <v>0</v>
      </c>
      <c r="BN44" s="58">
        <v>0</v>
      </c>
      <c r="BO44" s="42">
        <v>0</v>
      </c>
      <c r="BP44" s="58">
        <v>0</v>
      </c>
      <c r="BQ44" s="42">
        <v>0</v>
      </c>
      <c r="BR44" s="58">
        <v>0</v>
      </c>
      <c r="BS44" s="42">
        <v>0</v>
      </c>
      <c r="BT44" s="58">
        <v>0</v>
      </c>
      <c r="BU44" s="42">
        <v>0</v>
      </c>
      <c r="BV44" s="58">
        <v>0</v>
      </c>
      <c r="BW44" s="42">
        <v>0</v>
      </c>
      <c r="BX44" s="58">
        <v>0</v>
      </c>
      <c r="BY44" s="42">
        <v>0</v>
      </c>
      <c r="BZ44" s="58">
        <v>0</v>
      </c>
      <c r="CA44" s="42">
        <v>0</v>
      </c>
      <c r="CB44" s="58">
        <v>0</v>
      </c>
      <c r="CC44" s="42">
        <v>0</v>
      </c>
      <c r="CD44" s="58">
        <v>0</v>
      </c>
      <c r="CE44" s="60">
        <v>0</v>
      </c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</row>
    <row r="45" spans="1:109" x14ac:dyDescent="0.35">
      <c r="A45" s="3"/>
      <c r="B45" s="3" t="s">
        <v>415</v>
      </c>
      <c r="C45" s="3" t="s">
        <v>579</v>
      </c>
      <c r="D45" s="36">
        <f t="shared" si="2"/>
        <v>123.85248424579999</v>
      </c>
      <c r="E45" s="93">
        <v>0</v>
      </c>
      <c r="F45" s="42">
        <v>0</v>
      </c>
      <c r="G45" s="58">
        <v>0</v>
      </c>
      <c r="H45" s="42">
        <v>0</v>
      </c>
      <c r="I45" s="58">
        <v>0</v>
      </c>
      <c r="J45" s="42">
        <v>0</v>
      </c>
      <c r="K45" s="58">
        <v>0</v>
      </c>
      <c r="L45" s="42">
        <v>0</v>
      </c>
      <c r="M45" s="58">
        <v>0</v>
      </c>
      <c r="N45" s="42">
        <v>0</v>
      </c>
      <c r="O45" s="58">
        <v>0</v>
      </c>
      <c r="P45" s="42">
        <v>0</v>
      </c>
      <c r="Q45" s="58">
        <v>0</v>
      </c>
      <c r="R45" s="42">
        <v>0</v>
      </c>
      <c r="S45" s="58">
        <v>0.40541416207716802</v>
      </c>
      <c r="T45" s="42">
        <v>0</v>
      </c>
      <c r="U45" s="58">
        <v>0</v>
      </c>
      <c r="V45" s="42">
        <v>0</v>
      </c>
      <c r="W45" s="58">
        <v>0</v>
      </c>
      <c r="X45" s="42">
        <v>0</v>
      </c>
      <c r="Y45" s="58">
        <v>0</v>
      </c>
      <c r="Z45" s="42">
        <v>0</v>
      </c>
      <c r="AA45" s="58">
        <v>0</v>
      </c>
      <c r="AB45" s="42">
        <v>0</v>
      </c>
      <c r="AC45" s="58">
        <v>0</v>
      </c>
      <c r="AD45" s="42">
        <v>0</v>
      </c>
      <c r="AE45" s="58">
        <v>0</v>
      </c>
      <c r="AF45" s="42">
        <v>0</v>
      </c>
      <c r="AG45" s="58">
        <v>0</v>
      </c>
      <c r="AH45" s="42">
        <v>0</v>
      </c>
      <c r="AI45" s="58">
        <v>0</v>
      </c>
      <c r="AJ45" s="42">
        <v>0</v>
      </c>
      <c r="AK45" s="58">
        <v>0</v>
      </c>
      <c r="AL45" s="42">
        <v>0</v>
      </c>
      <c r="AM45" s="58">
        <v>0</v>
      </c>
      <c r="AN45" s="42">
        <v>0</v>
      </c>
      <c r="AO45" s="58">
        <v>0</v>
      </c>
      <c r="AP45" s="42">
        <v>116.99767442587552</v>
      </c>
      <c r="AQ45" s="58">
        <v>0</v>
      </c>
      <c r="AR45" s="42">
        <v>0</v>
      </c>
      <c r="AS45" s="58">
        <v>0</v>
      </c>
      <c r="AT45" s="42">
        <v>0</v>
      </c>
      <c r="AU45" s="58">
        <v>0</v>
      </c>
      <c r="AV45" s="42">
        <v>0</v>
      </c>
      <c r="AW45" s="58">
        <v>0</v>
      </c>
      <c r="AX45" s="42">
        <v>0</v>
      </c>
      <c r="AY45" s="58">
        <v>0</v>
      </c>
      <c r="AZ45" s="42">
        <v>0</v>
      </c>
      <c r="BA45" s="58">
        <v>0</v>
      </c>
      <c r="BB45" s="42">
        <v>0</v>
      </c>
      <c r="BC45" s="58">
        <v>1.3978118896504381</v>
      </c>
      <c r="BD45" s="42">
        <v>2.1495655628994377</v>
      </c>
      <c r="BE45" s="58">
        <v>2.9020182052974257</v>
      </c>
      <c r="BF45" s="42">
        <v>0</v>
      </c>
      <c r="BG45" s="58">
        <v>0</v>
      </c>
      <c r="BH45" s="42">
        <v>0</v>
      </c>
      <c r="BI45" s="58">
        <v>0</v>
      </c>
      <c r="BJ45" s="42">
        <v>0</v>
      </c>
      <c r="BK45" s="58">
        <v>0</v>
      </c>
      <c r="BL45" s="42">
        <v>0</v>
      </c>
      <c r="BM45" s="58">
        <v>0</v>
      </c>
      <c r="BN45" s="42">
        <v>0</v>
      </c>
      <c r="BO45" s="58">
        <v>0</v>
      </c>
      <c r="BP45" s="42">
        <v>0</v>
      </c>
      <c r="BQ45" s="58">
        <v>0</v>
      </c>
      <c r="BR45" s="42">
        <v>0</v>
      </c>
      <c r="BS45" s="58">
        <v>0</v>
      </c>
      <c r="BT45" s="42">
        <v>0</v>
      </c>
      <c r="BU45" s="58">
        <v>0</v>
      </c>
      <c r="BV45" s="42">
        <v>0</v>
      </c>
      <c r="BW45" s="58">
        <v>0</v>
      </c>
      <c r="BX45" s="42">
        <v>0</v>
      </c>
      <c r="BY45" s="58">
        <v>0</v>
      </c>
      <c r="BZ45" s="42">
        <v>0</v>
      </c>
      <c r="CA45" s="58">
        <v>0</v>
      </c>
      <c r="CB45" s="42">
        <v>0</v>
      </c>
      <c r="CC45" s="58">
        <v>0</v>
      </c>
      <c r="CD45" s="42">
        <v>0</v>
      </c>
      <c r="CE45" s="59">
        <v>0</v>
      </c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</row>
    <row r="46" spans="1:109" x14ac:dyDescent="0.35">
      <c r="A46" s="3"/>
      <c r="B46" s="3" t="s">
        <v>581</v>
      </c>
      <c r="C46" s="3" t="s">
        <v>580</v>
      </c>
      <c r="D46" s="36">
        <f t="shared" si="2"/>
        <v>13.181656485858781</v>
      </c>
      <c r="E46" s="90">
        <v>0</v>
      </c>
      <c r="F46" s="58">
        <v>0</v>
      </c>
      <c r="G46" s="42">
        <v>0</v>
      </c>
      <c r="H46" s="58">
        <v>0</v>
      </c>
      <c r="I46" s="42">
        <v>0</v>
      </c>
      <c r="J46" s="58">
        <v>0</v>
      </c>
      <c r="K46" s="42">
        <v>0</v>
      </c>
      <c r="L46" s="58">
        <v>0</v>
      </c>
      <c r="M46" s="42">
        <v>0</v>
      </c>
      <c r="N46" s="58">
        <v>0</v>
      </c>
      <c r="O46" s="42">
        <v>0</v>
      </c>
      <c r="P46" s="58">
        <v>0</v>
      </c>
      <c r="Q46" s="42">
        <v>0</v>
      </c>
      <c r="R46" s="58">
        <v>0</v>
      </c>
      <c r="S46" s="42">
        <v>0</v>
      </c>
      <c r="T46" s="58">
        <v>0</v>
      </c>
      <c r="U46" s="42">
        <v>0</v>
      </c>
      <c r="V46" s="58">
        <v>0</v>
      </c>
      <c r="W46" s="42">
        <v>0</v>
      </c>
      <c r="X46" s="58">
        <v>0</v>
      </c>
      <c r="Y46" s="42">
        <v>0</v>
      </c>
      <c r="Z46" s="58">
        <v>0</v>
      </c>
      <c r="AA46" s="42">
        <v>0</v>
      </c>
      <c r="AB46" s="58">
        <v>0</v>
      </c>
      <c r="AC46" s="42">
        <v>0</v>
      </c>
      <c r="AD46" s="58">
        <v>0</v>
      </c>
      <c r="AE46" s="42">
        <v>0</v>
      </c>
      <c r="AF46" s="58">
        <v>0</v>
      </c>
      <c r="AG46" s="42">
        <v>0</v>
      </c>
      <c r="AH46" s="58">
        <v>0</v>
      </c>
      <c r="AI46" s="42">
        <v>0</v>
      </c>
      <c r="AJ46" s="58">
        <v>0</v>
      </c>
      <c r="AK46" s="42">
        <v>0</v>
      </c>
      <c r="AL46" s="58">
        <v>1.0593329917463004</v>
      </c>
      <c r="AM46" s="42">
        <v>0</v>
      </c>
      <c r="AN46" s="58">
        <v>0</v>
      </c>
      <c r="AO46" s="42">
        <v>0</v>
      </c>
      <c r="AP46" s="58">
        <v>0</v>
      </c>
      <c r="AQ46" s="42">
        <v>12.12232349411248</v>
      </c>
      <c r="AR46" s="58">
        <v>0</v>
      </c>
      <c r="AS46" s="42">
        <v>0</v>
      </c>
      <c r="AT46" s="58">
        <v>0</v>
      </c>
      <c r="AU46" s="42">
        <v>0</v>
      </c>
      <c r="AV46" s="58">
        <v>0</v>
      </c>
      <c r="AW46" s="42">
        <v>0</v>
      </c>
      <c r="AX46" s="58">
        <v>0</v>
      </c>
      <c r="AY46" s="42">
        <v>0</v>
      </c>
      <c r="AZ46" s="58">
        <v>0</v>
      </c>
      <c r="BA46" s="42">
        <v>0</v>
      </c>
      <c r="BB46" s="58">
        <v>0</v>
      </c>
      <c r="BC46" s="42">
        <v>0</v>
      </c>
      <c r="BD46" s="58">
        <v>0</v>
      </c>
      <c r="BE46" s="42">
        <v>0</v>
      </c>
      <c r="BF46" s="58">
        <v>0</v>
      </c>
      <c r="BG46" s="42">
        <v>0</v>
      </c>
      <c r="BH46" s="58">
        <v>0</v>
      </c>
      <c r="BI46" s="42">
        <v>0</v>
      </c>
      <c r="BJ46" s="58">
        <v>0</v>
      </c>
      <c r="BK46" s="42">
        <v>0</v>
      </c>
      <c r="BL46" s="58">
        <v>0</v>
      </c>
      <c r="BM46" s="42">
        <v>0</v>
      </c>
      <c r="BN46" s="58">
        <v>0</v>
      </c>
      <c r="BO46" s="42">
        <v>0</v>
      </c>
      <c r="BP46" s="58">
        <v>0</v>
      </c>
      <c r="BQ46" s="42">
        <v>0</v>
      </c>
      <c r="BR46" s="58">
        <v>0</v>
      </c>
      <c r="BS46" s="42">
        <v>0</v>
      </c>
      <c r="BT46" s="58">
        <v>0</v>
      </c>
      <c r="BU46" s="42">
        <v>0</v>
      </c>
      <c r="BV46" s="58">
        <v>0</v>
      </c>
      <c r="BW46" s="42">
        <v>0</v>
      </c>
      <c r="BX46" s="58">
        <v>0</v>
      </c>
      <c r="BY46" s="42">
        <v>0</v>
      </c>
      <c r="BZ46" s="58">
        <v>0</v>
      </c>
      <c r="CA46" s="42">
        <v>0</v>
      </c>
      <c r="CB46" s="58">
        <v>0</v>
      </c>
      <c r="CC46" s="42">
        <v>0</v>
      </c>
      <c r="CD46" s="58">
        <v>0</v>
      </c>
      <c r="CE46" s="60">
        <v>0</v>
      </c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</row>
    <row r="47" spans="1:109" x14ac:dyDescent="0.35">
      <c r="A47" s="3"/>
      <c r="B47" s="3" t="s">
        <v>583</v>
      </c>
      <c r="C47" s="3" t="s">
        <v>582</v>
      </c>
      <c r="D47" s="36">
        <f t="shared" si="2"/>
        <v>8.8180832353152798</v>
      </c>
      <c r="E47" s="93">
        <v>0</v>
      </c>
      <c r="F47" s="42">
        <v>0</v>
      </c>
      <c r="G47" s="58">
        <v>0</v>
      </c>
      <c r="H47" s="42">
        <v>0</v>
      </c>
      <c r="I47" s="58">
        <v>0</v>
      </c>
      <c r="J47" s="42">
        <v>0</v>
      </c>
      <c r="K47" s="58">
        <v>0</v>
      </c>
      <c r="L47" s="42">
        <v>0</v>
      </c>
      <c r="M47" s="58">
        <v>0</v>
      </c>
      <c r="N47" s="42">
        <v>0</v>
      </c>
      <c r="O47" s="58">
        <v>0</v>
      </c>
      <c r="P47" s="42">
        <v>0</v>
      </c>
      <c r="Q47" s="58">
        <v>0</v>
      </c>
      <c r="R47" s="42">
        <v>0</v>
      </c>
      <c r="S47" s="58">
        <v>0</v>
      </c>
      <c r="T47" s="42">
        <v>0</v>
      </c>
      <c r="U47" s="58">
        <v>0</v>
      </c>
      <c r="V47" s="42">
        <v>0</v>
      </c>
      <c r="W47" s="58">
        <v>0</v>
      </c>
      <c r="X47" s="42">
        <v>0</v>
      </c>
      <c r="Y47" s="58">
        <v>0</v>
      </c>
      <c r="Z47" s="42">
        <v>0</v>
      </c>
      <c r="AA47" s="58">
        <v>0</v>
      </c>
      <c r="AB47" s="42">
        <v>0</v>
      </c>
      <c r="AC47" s="58">
        <v>0</v>
      </c>
      <c r="AD47" s="42">
        <v>0</v>
      </c>
      <c r="AE47" s="58">
        <v>0</v>
      </c>
      <c r="AF47" s="42">
        <v>0</v>
      </c>
      <c r="AG47" s="58">
        <v>0</v>
      </c>
      <c r="AH47" s="42">
        <v>0</v>
      </c>
      <c r="AI47" s="58">
        <v>0</v>
      </c>
      <c r="AJ47" s="42">
        <v>0</v>
      </c>
      <c r="AK47" s="58">
        <v>0</v>
      </c>
      <c r="AL47" s="42">
        <v>0</v>
      </c>
      <c r="AM47" s="58">
        <v>0</v>
      </c>
      <c r="AN47" s="42">
        <v>0</v>
      </c>
      <c r="AO47" s="58">
        <v>0</v>
      </c>
      <c r="AP47" s="42">
        <v>0</v>
      </c>
      <c r="AQ47" s="58">
        <v>0</v>
      </c>
      <c r="AR47" s="42">
        <v>8.8180832353152798</v>
      </c>
      <c r="AS47" s="58">
        <v>0</v>
      </c>
      <c r="AT47" s="42">
        <v>0</v>
      </c>
      <c r="AU47" s="58">
        <v>0</v>
      </c>
      <c r="AV47" s="42">
        <v>0</v>
      </c>
      <c r="AW47" s="58">
        <v>0</v>
      </c>
      <c r="AX47" s="42">
        <v>0</v>
      </c>
      <c r="AY47" s="58">
        <v>0</v>
      </c>
      <c r="AZ47" s="42">
        <v>0</v>
      </c>
      <c r="BA47" s="58">
        <v>0</v>
      </c>
      <c r="BB47" s="42">
        <v>0</v>
      </c>
      <c r="BC47" s="58">
        <v>0</v>
      </c>
      <c r="BD47" s="42">
        <v>0</v>
      </c>
      <c r="BE47" s="58">
        <v>0</v>
      </c>
      <c r="BF47" s="42">
        <v>0</v>
      </c>
      <c r="BG47" s="58">
        <v>0</v>
      </c>
      <c r="BH47" s="42">
        <v>0</v>
      </c>
      <c r="BI47" s="58">
        <v>0</v>
      </c>
      <c r="BJ47" s="42">
        <v>0</v>
      </c>
      <c r="BK47" s="58">
        <v>0</v>
      </c>
      <c r="BL47" s="42">
        <v>0</v>
      </c>
      <c r="BM47" s="58">
        <v>0</v>
      </c>
      <c r="BN47" s="42">
        <v>0</v>
      </c>
      <c r="BO47" s="58">
        <v>0</v>
      </c>
      <c r="BP47" s="42">
        <v>0</v>
      </c>
      <c r="BQ47" s="58">
        <v>0</v>
      </c>
      <c r="BR47" s="42">
        <v>0</v>
      </c>
      <c r="BS47" s="58">
        <v>0</v>
      </c>
      <c r="BT47" s="42">
        <v>0</v>
      </c>
      <c r="BU47" s="58">
        <v>0</v>
      </c>
      <c r="BV47" s="42">
        <v>0</v>
      </c>
      <c r="BW47" s="58">
        <v>0</v>
      </c>
      <c r="BX47" s="42">
        <v>0</v>
      </c>
      <c r="BY47" s="58">
        <v>0</v>
      </c>
      <c r="BZ47" s="42">
        <v>0</v>
      </c>
      <c r="CA47" s="58">
        <v>0</v>
      </c>
      <c r="CB47" s="42">
        <v>0</v>
      </c>
      <c r="CC47" s="58">
        <v>0</v>
      </c>
      <c r="CD47" s="42">
        <v>0</v>
      </c>
      <c r="CE47" s="59">
        <v>0</v>
      </c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</row>
    <row r="48" spans="1:109" x14ac:dyDescent="0.35">
      <c r="A48" s="3"/>
      <c r="B48" s="3" t="s">
        <v>416</v>
      </c>
      <c r="C48" s="3" t="s">
        <v>584</v>
      </c>
      <c r="D48" s="36">
        <f t="shared" si="2"/>
        <v>38.490719614199634</v>
      </c>
      <c r="E48" s="90">
        <v>0</v>
      </c>
      <c r="F48" s="58">
        <v>0</v>
      </c>
      <c r="G48" s="42">
        <v>0</v>
      </c>
      <c r="H48" s="58">
        <v>0</v>
      </c>
      <c r="I48" s="42">
        <v>0</v>
      </c>
      <c r="J48" s="58">
        <v>0</v>
      </c>
      <c r="K48" s="42">
        <v>0</v>
      </c>
      <c r="L48" s="58">
        <v>0</v>
      </c>
      <c r="M48" s="42">
        <v>0</v>
      </c>
      <c r="N48" s="58">
        <v>0</v>
      </c>
      <c r="O48" s="42">
        <v>0</v>
      </c>
      <c r="P48" s="58">
        <v>0</v>
      </c>
      <c r="Q48" s="42">
        <v>0</v>
      </c>
      <c r="R48" s="58">
        <v>0</v>
      </c>
      <c r="S48" s="42">
        <v>0</v>
      </c>
      <c r="T48" s="58">
        <v>0</v>
      </c>
      <c r="U48" s="42">
        <v>0</v>
      </c>
      <c r="V48" s="58">
        <v>0</v>
      </c>
      <c r="W48" s="42">
        <v>0</v>
      </c>
      <c r="X48" s="58">
        <v>0</v>
      </c>
      <c r="Y48" s="42">
        <v>0</v>
      </c>
      <c r="Z48" s="58">
        <v>0</v>
      </c>
      <c r="AA48" s="42">
        <v>0</v>
      </c>
      <c r="AB48" s="58">
        <v>0</v>
      </c>
      <c r="AC48" s="42">
        <v>0</v>
      </c>
      <c r="AD48" s="58">
        <v>2.793875885609633E-2</v>
      </c>
      <c r="AE48" s="42">
        <v>0</v>
      </c>
      <c r="AF48" s="58">
        <v>0</v>
      </c>
      <c r="AG48" s="42">
        <v>1.6225426832916147E-2</v>
      </c>
      <c r="AH48" s="58">
        <v>0</v>
      </c>
      <c r="AI48" s="42">
        <v>0</v>
      </c>
      <c r="AJ48" s="58">
        <v>0.38735845328841584</v>
      </c>
      <c r="AK48" s="42">
        <v>0</v>
      </c>
      <c r="AL48" s="58">
        <v>10.613453700245774</v>
      </c>
      <c r="AM48" s="42">
        <v>0</v>
      </c>
      <c r="AN48" s="58">
        <v>0</v>
      </c>
      <c r="AO48" s="42">
        <v>0</v>
      </c>
      <c r="AP48" s="58">
        <v>0.17086845519480995</v>
      </c>
      <c r="AQ48" s="42">
        <v>0</v>
      </c>
      <c r="AR48" s="58">
        <v>0</v>
      </c>
      <c r="AS48" s="42">
        <v>27.274874819781623</v>
      </c>
      <c r="AT48" s="58">
        <v>0</v>
      </c>
      <c r="AU48" s="42">
        <v>0</v>
      </c>
      <c r="AV48" s="58">
        <v>0</v>
      </c>
      <c r="AW48" s="42">
        <v>0</v>
      </c>
      <c r="AX48" s="58">
        <v>0</v>
      </c>
      <c r="AY48" s="42">
        <v>0</v>
      </c>
      <c r="AZ48" s="58">
        <v>0</v>
      </c>
      <c r="BA48" s="42">
        <v>0</v>
      </c>
      <c r="BB48" s="58">
        <v>0</v>
      </c>
      <c r="BC48" s="42">
        <v>0</v>
      </c>
      <c r="BD48" s="58">
        <v>0</v>
      </c>
      <c r="BE48" s="42">
        <v>0</v>
      </c>
      <c r="BF48" s="58">
        <v>0</v>
      </c>
      <c r="BG48" s="42">
        <v>0</v>
      </c>
      <c r="BH48" s="58">
        <v>0</v>
      </c>
      <c r="BI48" s="42">
        <v>0</v>
      </c>
      <c r="BJ48" s="58">
        <v>0</v>
      </c>
      <c r="BK48" s="42">
        <v>0</v>
      </c>
      <c r="BL48" s="58">
        <v>0</v>
      </c>
      <c r="BM48" s="42">
        <v>0</v>
      </c>
      <c r="BN48" s="58">
        <v>0</v>
      </c>
      <c r="BO48" s="42">
        <v>0</v>
      </c>
      <c r="BP48" s="58">
        <v>0</v>
      </c>
      <c r="BQ48" s="42">
        <v>0</v>
      </c>
      <c r="BR48" s="58">
        <v>0</v>
      </c>
      <c r="BS48" s="42">
        <v>0</v>
      </c>
      <c r="BT48" s="58">
        <v>0</v>
      </c>
      <c r="BU48" s="42">
        <v>0</v>
      </c>
      <c r="BV48" s="58">
        <v>0</v>
      </c>
      <c r="BW48" s="42">
        <v>0</v>
      </c>
      <c r="BX48" s="58">
        <v>0</v>
      </c>
      <c r="BY48" s="42">
        <v>0</v>
      </c>
      <c r="BZ48" s="58">
        <v>0</v>
      </c>
      <c r="CA48" s="42">
        <v>0</v>
      </c>
      <c r="CB48" s="58">
        <v>0</v>
      </c>
      <c r="CC48" s="42">
        <v>0</v>
      </c>
      <c r="CD48" s="58">
        <v>0</v>
      </c>
      <c r="CE48" s="60">
        <v>0</v>
      </c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</row>
    <row r="49" spans="1:109" x14ac:dyDescent="0.35">
      <c r="A49" s="3"/>
      <c r="B49" s="3" t="s">
        <v>190</v>
      </c>
      <c r="C49" s="3" t="s">
        <v>585</v>
      </c>
      <c r="D49" s="36">
        <f t="shared" si="2"/>
        <v>46.472325030316334</v>
      </c>
      <c r="E49" s="93">
        <v>0</v>
      </c>
      <c r="F49" s="42">
        <v>0</v>
      </c>
      <c r="G49" s="58">
        <v>0</v>
      </c>
      <c r="H49" s="42">
        <v>0</v>
      </c>
      <c r="I49" s="58">
        <v>0</v>
      </c>
      <c r="J49" s="42">
        <v>0</v>
      </c>
      <c r="K49" s="58">
        <v>0</v>
      </c>
      <c r="L49" s="42">
        <v>0</v>
      </c>
      <c r="M49" s="58">
        <v>0</v>
      </c>
      <c r="N49" s="42">
        <v>0</v>
      </c>
      <c r="O49" s="58">
        <v>0</v>
      </c>
      <c r="P49" s="42">
        <v>0</v>
      </c>
      <c r="Q49" s="58">
        <v>0</v>
      </c>
      <c r="R49" s="42">
        <v>0</v>
      </c>
      <c r="S49" s="58">
        <v>0</v>
      </c>
      <c r="T49" s="42">
        <v>0</v>
      </c>
      <c r="U49" s="58">
        <v>0</v>
      </c>
      <c r="V49" s="42">
        <v>0</v>
      </c>
      <c r="W49" s="58">
        <v>0</v>
      </c>
      <c r="X49" s="42">
        <v>0</v>
      </c>
      <c r="Y49" s="58">
        <v>0</v>
      </c>
      <c r="Z49" s="42">
        <v>0</v>
      </c>
      <c r="AA49" s="58">
        <v>0</v>
      </c>
      <c r="AB49" s="42">
        <v>0</v>
      </c>
      <c r="AC49" s="58">
        <v>0</v>
      </c>
      <c r="AD49" s="42">
        <v>0</v>
      </c>
      <c r="AE49" s="58">
        <v>0</v>
      </c>
      <c r="AF49" s="42">
        <v>0</v>
      </c>
      <c r="AG49" s="58">
        <v>0</v>
      </c>
      <c r="AH49" s="42">
        <v>0</v>
      </c>
      <c r="AI49" s="58">
        <v>0</v>
      </c>
      <c r="AJ49" s="42">
        <v>0</v>
      </c>
      <c r="AK49" s="58">
        <v>0</v>
      </c>
      <c r="AL49" s="42">
        <v>0</v>
      </c>
      <c r="AM49" s="58">
        <v>0</v>
      </c>
      <c r="AN49" s="42">
        <v>0</v>
      </c>
      <c r="AO49" s="58">
        <v>0.92174962371817937</v>
      </c>
      <c r="AP49" s="42">
        <v>0</v>
      </c>
      <c r="AQ49" s="58">
        <v>0</v>
      </c>
      <c r="AR49" s="42">
        <v>0</v>
      </c>
      <c r="AS49" s="58">
        <v>0</v>
      </c>
      <c r="AT49" s="42">
        <v>45.091142916319228</v>
      </c>
      <c r="AU49" s="58">
        <v>0</v>
      </c>
      <c r="AV49" s="42">
        <v>0</v>
      </c>
      <c r="AW49" s="58">
        <v>0</v>
      </c>
      <c r="AX49" s="42">
        <v>0</v>
      </c>
      <c r="AY49" s="58">
        <v>0</v>
      </c>
      <c r="AZ49" s="42">
        <v>0</v>
      </c>
      <c r="BA49" s="58">
        <v>0</v>
      </c>
      <c r="BB49" s="42">
        <v>0</v>
      </c>
      <c r="BC49" s="58">
        <v>0</v>
      </c>
      <c r="BD49" s="42">
        <v>0</v>
      </c>
      <c r="BE49" s="58">
        <v>0</v>
      </c>
      <c r="BF49" s="42">
        <v>0</v>
      </c>
      <c r="BG49" s="58">
        <v>0</v>
      </c>
      <c r="BH49" s="42">
        <v>0</v>
      </c>
      <c r="BI49" s="58">
        <v>0.45943249027893163</v>
      </c>
      <c r="BJ49" s="42">
        <v>0</v>
      </c>
      <c r="BK49" s="58">
        <v>0</v>
      </c>
      <c r="BL49" s="42">
        <v>0</v>
      </c>
      <c r="BM49" s="58">
        <v>0</v>
      </c>
      <c r="BN49" s="42">
        <v>0</v>
      </c>
      <c r="BO49" s="58">
        <v>0</v>
      </c>
      <c r="BP49" s="42">
        <v>0</v>
      </c>
      <c r="BQ49" s="58">
        <v>0</v>
      </c>
      <c r="BR49" s="42">
        <v>0</v>
      </c>
      <c r="BS49" s="58">
        <v>0</v>
      </c>
      <c r="BT49" s="42">
        <v>0</v>
      </c>
      <c r="BU49" s="58">
        <v>0</v>
      </c>
      <c r="BV49" s="42">
        <v>0</v>
      </c>
      <c r="BW49" s="58">
        <v>0</v>
      </c>
      <c r="BX49" s="42">
        <v>0</v>
      </c>
      <c r="BY49" s="58">
        <v>0</v>
      </c>
      <c r="BZ49" s="42">
        <v>0</v>
      </c>
      <c r="CA49" s="58">
        <v>0</v>
      </c>
      <c r="CB49" s="42">
        <v>0</v>
      </c>
      <c r="CC49" s="58">
        <v>0</v>
      </c>
      <c r="CD49" s="42">
        <v>0</v>
      </c>
      <c r="CE49" s="59">
        <v>0</v>
      </c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</row>
    <row r="50" spans="1:109" x14ac:dyDescent="0.35">
      <c r="A50" s="3"/>
      <c r="B50" s="3" t="s">
        <v>417</v>
      </c>
      <c r="C50" s="3" t="s">
        <v>586</v>
      </c>
      <c r="D50" s="36">
        <f t="shared" si="2"/>
        <v>0.78312071127905725</v>
      </c>
      <c r="E50" s="90">
        <v>0</v>
      </c>
      <c r="F50" s="58">
        <v>0</v>
      </c>
      <c r="G50" s="42">
        <v>0</v>
      </c>
      <c r="H50" s="58">
        <v>0</v>
      </c>
      <c r="I50" s="42">
        <v>0</v>
      </c>
      <c r="J50" s="58">
        <v>0</v>
      </c>
      <c r="K50" s="42">
        <v>0</v>
      </c>
      <c r="L50" s="58">
        <v>0</v>
      </c>
      <c r="M50" s="42">
        <v>0</v>
      </c>
      <c r="N50" s="58">
        <v>0</v>
      </c>
      <c r="O50" s="42">
        <v>0</v>
      </c>
      <c r="P50" s="58">
        <v>0</v>
      </c>
      <c r="Q50" s="42">
        <v>0</v>
      </c>
      <c r="R50" s="58">
        <v>0</v>
      </c>
      <c r="S50" s="42">
        <v>0</v>
      </c>
      <c r="T50" s="58">
        <v>0</v>
      </c>
      <c r="U50" s="42">
        <v>0</v>
      </c>
      <c r="V50" s="58">
        <v>0</v>
      </c>
      <c r="W50" s="42">
        <v>0</v>
      </c>
      <c r="X50" s="58">
        <v>0</v>
      </c>
      <c r="Y50" s="42">
        <v>0</v>
      </c>
      <c r="Z50" s="58">
        <v>0</v>
      </c>
      <c r="AA50" s="42">
        <v>0</v>
      </c>
      <c r="AB50" s="58">
        <v>0</v>
      </c>
      <c r="AC50" s="42">
        <v>0</v>
      </c>
      <c r="AD50" s="58">
        <v>0</v>
      </c>
      <c r="AE50" s="42">
        <v>0</v>
      </c>
      <c r="AF50" s="58">
        <v>0</v>
      </c>
      <c r="AG50" s="42">
        <v>0</v>
      </c>
      <c r="AH50" s="58">
        <v>0</v>
      </c>
      <c r="AI50" s="42">
        <v>0</v>
      </c>
      <c r="AJ50" s="58">
        <v>0</v>
      </c>
      <c r="AK50" s="42">
        <v>0</v>
      </c>
      <c r="AL50" s="58">
        <v>0</v>
      </c>
      <c r="AM50" s="42">
        <v>0</v>
      </c>
      <c r="AN50" s="58">
        <v>0</v>
      </c>
      <c r="AO50" s="42">
        <v>0</v>
      </c>
      <c r="AP50" s="58">
        <v>0</v>
      </c>
      <c r="AQ50" s="42">
        <v>0</v>
      </c>
      <c r="AR50" s="58">
        <v>0</v>
      </c>
      <c r="AS50" s="42">
        <v>0</v>
      </c>
      <c r="AT50" s="58">
        <v>0</v>
      </c>
      <c r="AU50" s="42">
        <v>0.26006752118561693</v>
      </c>
      <c r="AV50" s="58">
        <v>0</v>
      </c>
      <c r="AW50" s="42">
        <v>0</v>
      </c>
      <c r="AX50" s="58">
        <v>0</v>
      </c>
      <c r="AY50" s="42">
        <v>0</v>
      </c>
      <c r="AZ50" s="58">
        <v>0</v>
      </c>
      <c r="BA50" s="42">
        <v>0</v>
      </c>
      <c r="BB50" s="58">
        <v>0</v>
      </c>
      <c r="BC50" s="42">
        <v>0.15779489022475068</v>
      </c>
      <c r="BD50" s="58">
        <v>0.25199765805896229</v>
      </c>
      <c r="BE50" s="42">
        <v>0</v>
      </c>
      <c r="BF50" s="58">
        <v>0</v>
      </c>
      <c r="BG50" s="42">
        <v>0</v>
      </c>
      <c r="BH50" s="58">
        <v>0</v>
      </c>
      <c r="BI50" s="42">
        <v>0</v>
      </c>
      <c r="BJ50" s="58">
        <v>0</v>
      </c>
      <c r="BK50" s="42">
        <v>0</v>
      </c>
      <c r="BL50" s="58">
        <v>0</v>
      </c>
      <c r="BM50" s="42">
        <v>0</v>
      </c>
      <c r="BN50" s="58">
        <v>0</v>
      </c>
      <c r="BO50" s="42">
        <v>0</v>
      </c>
      <c r="BP50" s="58">
        <v>0</v>
      </c>
      <c r="BQ50" s="42">
        <v>0</v>
      </c>
      <c r="BR50" s="58">
        <v>0</v>
      </c>
      <c r="BS50" s="42">
        <v>0</v>
      </c>
      <c r="BT50" s="58">
        <v>0</v>
      </c>
      <c r="BU50" s="42">
        <v>0</v>
      </c>
      <c r="BV50" s="58">
        <v>4.2670663804409203E-2</v>
      </c>
      <c r="BW50" s="42">
        <v>0</v>
      </c>
      <c r="BX50" s="58">
        <v>0</v>
      </c>
      <c r="BY50" s="42">
        <v>0</v>
      </c>
      <c r="BZ50" s="58">
        <v>0</v>
      </c>
      <c r="CA50" s="42">
        <v>0</v>
      </c>
      <c r="CB50" s="58">
        <v>1.3000237414383341E-2</v>
      </c>
      <c r="CC50" s="42">
        <v>5.7589740590934649E-2</v>
      </c>
      <c r="CD50" s="58">
        <v>0</v>
      </c>
      <c r="CE50" s="60">
        <v>0</v>
      </c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</row>
    <row r="51" spans="1:109" x14ac:dyDescent="0.35">
      <c r="A51" s="3"/>
      <c r="B51" s="3" t="s">
        <v>418</v>
      </c>
      <c r="C51" s="3" t="s">
        <v>587</v>
      </c>
      <c r="D51" s="36">
        <f t="shared" si="2"/>
        <v>162.1164060529108</v>
      </c>
      <c r="E51" s="93">
        <v>0</v>
      </c>
      <c r="F51" s="42">
        <v>0</v>
      </c>
      <c r="G51" s="58">
        <v>0</v>
      </c>
      <c r="H51" s="42">
        <v>0</v>
      </c>
      <c r="I51" s="58">
        <v>0</v>
      </c>
      <c r="J51" s="42">
        <v>0</v>
      </c>
      <c r="K51" s="58">
        <v>0</v>
      </c>
      <c r="L51" s="42">
        <v>0</v>
      </c>
      <c r="M51" s="58">
        <v>0</v>
      </c>
      <c r="N51" s="42">
        <v>0</v>
      </c>
      <c r="O51" s="58">
        <v>0</v>
      </c>
      <c r="P51" s="42">
        <v>0</v>
      </c>
      <c r="Q51" s="58">
        <v>0</v>
      </c>
      <c r="R51" s="42">
        <v>0</v>
      </c>
      <c r="S51" s="58">
        <v>0</v>
      </c>
      <c r="T51" s="42">
        <v>0</v>
      </c>
      <c r="U51" s="58">
        <v>0</v>
      </c>
      <c r="V51" s="42">
        <v>0</v>
      </c>
      <c r="W51" s="58">
        <v>0</v>
      </c>
      <c r="X51" s="42">
        <v>0</v>
      </c>
      <c r="Y51" s="58">
        <v>0</v>
      </c>
      <c r="Z51" s="42">
        <v>0</v>
      </c>
      <c r="AA51" s="58">
        <v>0</v>
      </c>
      <c r="AB51" s="42">
        <v>0</v>
      </c>
      <c r="AC51" s="58">
        <v>0</v>
      </c>
      <c r="AD51" s="42">
        <v>0</v>
      </c>
      <c r="AE51" s="58">
        <v>0</v>
      </c>
      <c r="AF51" s="42">
        <v>0</v>
      </c>
      <c r="AG51" s="58">
        <v>0</v>
      </c>
      <c r="AH51" s="42">
        <v>0</v>
      </c>
      <c r="AI51" s="58">
        <v>0</v>
      </c>
      <c r="AJ51" s="42">
        <v>0</v>
      </c>
      <c r="AK51" s="58">
        <v>0</v>
      </c>
      <c r="AL51" s="42">
        <v>0</v>
      </c>
      <c r="AM51" s="58">
        <v>0</v>
      </c>
      <c r="AN51" s="42">
        <v>0</v>
      </c>
      <c r="AO51" s="58">
        <v>0</v>
      </c>
      <c r="AP51" s="42">
        <v>0</v>
      </c>
      <c r="AQ51" s="58">
        <v>0</v>
      </c>
      <c r="AR51" s="42">
        <v>0</v>
      </c>
      <c r="AS51" s="58">
        <v>0</v>
      </c>
      <c r="AT51" s="42">
        <v>0</v>
      </c>
      <c r="AU51" s="58">
        <v>0</v>
      </c>
      <c r="AV51" s="42">
        <v>157.42745972067004</v>
      </c>
      <c r="AW51" s="58">
        <v>0</v>
      </c>
      <c r="AX51" s="42">
        <v>0</v>
      </c>
      <c r="AY51" s="58">
        <v>0</v>
      </c>
      <c r="AZ51" s="42">
        <v>0</v>
      </c>
      <c r="BA51" s="58">
        <v>0</v>
      </c>
      <c r="BB51" s="42">
        <v>0</v>
      </c>
      <c r="BC51" s="58">
        <v>0</v>
      </c>
      <c r="BD51" s="42">
        <v>0</v>
      </c>
      <c r="BE51" s="58">
        <v>0</v>
      </c>
      <c r="BF51" s="42">
        <v>0</v>
      </c>
      <c r="BG51" s="58">
        <v>0</v>
      </c>
      <c r="BH51" s="42">
        <v>0</v>
      </c>
      <c r="BI51" s="58">
        <v>0</v>
      </c>
      <c r="BJ51" s="42">
        <v>0</v>
      </c>
      <c r="BK51" s="58">
        <v>0</v>
      </c>
      <c r="BL51" s="42">
        <v>0.16105150932583207</v>
      </c>
      <c r="BM51" s="58">
        <v>0</v>
      </c>
      <c r="BN51" s="42">
        <v>0</v>
      </c>
      <c r="BO51" s="58">
        <v>0</v>
      </c>
      <c r="BP51" s="42">
        <v>0</v>
      </c>
      <c r="BQ51" s="58">
        <v>0</v>
      </c>
      <c r="BR51" s="42">
        <v>0</v>
      </c>
      <c r="BS51" s="58">
        <v>2.7923631725418625</v>
      </c>
      <c r="BT51" s="42">
        <v>0</v>
      </c>
      <c r="BU51" s="58">
        <v>0</v>
      </c>
      <c r="BV51" s="42">
        <v>0.6051536405237341</v>
      </c>
      <c r="BW51" s="58">
        <v>0</v>
      </c>
      <c r="BX51" s="42">
        <v>0</v>
      </c>
      <c r="BY51" s="58">
        <v>0</v>
      </c>
      <c r="BZ51" s="42">
        <v>0</v>
      </c>
      <c r="CA51" s="58">
        <v>0</v>
      </c>
      <c r="CB51" s="42">
        <v>0.44797821635184004</v>
      </c>
      <c r="CC51" s="58">
        <v>0.68239979349751656</v>
      </c>
      <c r="CD51" s="42">
        <v>0</v>
      </c>
      <c r="CE51" s="59">
        <v>0</v>
      </c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</row>
    <row r="52" spans="1:109" x14ac:dyDescent="0.35">
      <c r="A52" s="3"/>
      <c r="B52" s="3" t="s">
        <v>419</v>
      </c>
      <c r="C52" s="3" t="s">
        <v>588</v>
      </c>
      <c r="D52" s="36">
        <f t="shared" si="2"/>
        <v>44.182947054088658</v>
      </c>
      <c r="E52" s="90">
        <v>0</v>
      </c>
      <c r="F52" s="58">
        <v>0</v>
      </c>
      <c r="G52" s="42">
        <v>0</v>
      </c>
      <c r="H52" s="58">
        <v>0</v>
      </c>
      <c r="I52" s="42">
        <v>0</v>
      </c>
      <c r="J52" s="58">
        <v>0</v>
      </c>
      <c r="K52" s="42">
        <v>0</v>
      </c>
      <c r="L52" s="58">
        <v>0</v>
      </c>
      <c r="M52" s="42">
        <v>0</v>
      </c>
      <c r="N52" s="58">
        <v>0</v>
      </c>
      <c r="O52" s="42">
        <v>0</v>
      </c>
      <c r="P52" s="58">
        <v>0</v>
      </c>
      <c r="Q52" s="42">
        <v>0</v>
      </c>
      <c r="R52" s="58">
        <v>0</v>
      </c>
      <c r="S52" s="42">
        <v>0</v>
      </c>
      <c r="T52" s="58">
        <v>0</v>
      </c>
      <c r="U52" s="42">
        <v>0</v>
      </c>
      <c r="V52" s="58">
        <v>0</v>
      </c>
      <c r="W52" s="42">
        <v>0</v>
      </c>
      <c r="X52" s="58">
        <v>0</v>
      </c>
      <c r="Y52" s="42">
        <v>0</v>
      </c>
      <c r="Z52" s="58">
        <v>0</v>
      </c>
      <c r="AA52" s="42">
        <v>0</v>
      </c>
      <c r="AB52" s="58">
        <v>0</v>
      </c>
      <c r="AC52" s="42">
        <v>0</v>
      </c>
      <c r="AD52" s="58">
        <v>0</v>
      </c>
      <c r="AE52" s="42">
        <v>0</v>
      </c>
      <c r="AF52" s="58">
        <v>0</v>
      </c>
      <c r="AG52" s="42">
        <v>0</v>
      </c>
      <c r="AH52" s="58">
        <v>0</v>
      </c>
      <c r="AI52" s="42">
        <v>0</v>
      </c>
      <c r="AJ52" s="58">
        <v>0</v>
      </c>
      <c r="AK52" s="42">
        <v>0</v>
      </c>
      <c r="AL52" s="58">
        <v>0</v>
      </c>
      <c r="AM52" s="42">
        <v>0</v>
      </c>
      <c r="AN52" s="58">
        <v>0</v>
      </c>
      <c r="AO52" s="42">
        <v>0</v>
      </c>
      <c r="AP52" s="58">
        <v>0</v>
      </c>
      <c r="AQ52" s="42">
        <v>0</v>
      </c>
      <c r="AR52" s="58">
        <v>0</v>
      </c>
      <c r="AS52" s="42">
        <v>0</v>
      </c>
      <c r="AT52" s="58">
        <v>0</v>
      </c>
      <c r="AU52" s="42">
        <v>0</v>
      </c>
      <c r="AV52" s="58">
        <v>0.3461948083198062</v>
      </c>
      <c r="AW52" s="42">
        <v>43.74835870022735</v>
      </c>
      <c r="AX52" s="58">
        <v>0</v>
      </c>
      <c r="AY52" s="42">
        <v>0</v>
      </c>
      <c r="AZ52" s="58">
        <v>0</v>
      </c>
      <c r="BA52" s="42">
        <v>0</v>
      </c>
      <c r="BB52" s="58">
        <v>0</v>
      </c>
      <c r="BC52" s="42">
        <v>0</v>
      </c>
      <c r="BD52" s="58">
        <v>0</v>
      </c>
      <c r="BE52" s="42">
        <v>0</v>
      </c>
      <c r="BF52" s="58">
        <v>0</v>
      </c>
      <c r="BG52" s="42">
        <v>0</v>
      </c>
      <c r="BH52" s="58">
        <v>0</v>
      </c>
      <c r="BI52" s="42">
        <v>0</v>
      </c>
      <c r="BJ52" s="58">
        <v>0</v>
      </c>
      <c r="BK52" s="42">
        <v>0</v>
      </c>
      <c r="BL52" s="58">
        <v>1.0588021853360325E-2</v>
      </c>
      <c r="BM52" s="42">
        <v>0</v>
      </c>
      <c r="BN52" s="58">
        <v>0</v>
      </c>
      <c r="BO52" s="42">
        <v>0</v>
      </c>
      <c r="BP52" s="58">
        <v>0</v>
      </c>
      <c r="BQ52" s="42">
        <v>0</v>
      </c>
      <c r="BR52" s="58">
        <v>0</v>
      </c>
      <c r="BS52" s="42">
        <v>0</v>
      </c>
      <c r="BT52" s="58">
        <v>0</v>
      </c>
      <c r="BU52" s="42">
        <v>0</v>
      </c>
      <c r="BV52" s="58">
        <v>2.6906799085071129E-2</v>
      </c>
      <c r="BW52" s="42">
        <v>0</v>
      </c>
      <c r="BX52" s="58">
        <v>0</v>
      </c>
      <c r="BY52" s="42">
        <v>0</v>
      </c>
      <c r="BZ52" s="58">
        <v>0</v>
      </c>
      <c r="CA52" s="42">
        <v>0</v>
      </c>
      <c r="CB52" s="58">
        <v>2.1227875374523579E-2</v>
      </c>
      <c r="CC52" s="42">
        <v>2.9670849228551736E-2</v>
      </c>
      <c r="CD52" s="58">
        <v>0</v>
      </c>
      <c r="CE52" s="60">
        <v>0</v>
      </c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</row>
    <row r="53" spans="1:109" x14ac:dyDescent="0.35">
      <c r="A53" s="3"/>
      <c r="B53" s="3" t="s">
        <v>420</v>
      </c>
      <c r="C53" s="3" t="s">
        <v>589</v>
      </c>
      <c r="D53" s="36">
        <f t="shared" si="2"/>
        <v>9.153179196934369</v>
      </c>
      <c r="E53" s="93">
        <v>0</v>
      </c>
      <c r="F53" s="42">
        <v>0</v>
      </c>
      <c r="G53" s="58">
        <v>0</v>
      </c>
      <c r="H53" s="42">
        <v>0</v>
      </c>
      <c r="I53" s="58">
        <v>0</v>
      </c>
      <c r="J53" s="42">
        <v>0</v>
      </c>
      <c r="K53" s="58">
        <v>0</v>
      </c>
      <c r="L53" s="42">
        <v>0</v>
      </c>
      <c r="M53" s="58">
        <v>0</v>
      </c>
      <c r="N53" s="42">
        <v>0</v>
      </c>
      <c r="O53" s="58">
        <v>0</v>
      </c>
      <c r="P53" s="42">
        <v>0</v>
      </c>
      <c r="Q53" s="58">
        <v>0</v>
      </c>
      <c r="R53" s="42">
        <v>0</v>
      </c>
      <c r="S53" s="58">
        <v>0</v>
      </c>
      <c r="T53" s="42">
        <v>0</v>
      </c>
      <c r="U53" s="58">
        <v>0</v>
      </c>
      <c r="V53" s="42">
        <v>0</v>
      </c>
      <c r="W53" s="58">
        <v>0</v>
      </c>
      <c r="X53" s="42">
        <v>0</v>
      </c>
      <c r="Y53" s="58">
        <v>0</v>
      </c>
      <c r="Z53" s="42">
        <v>0</v>
      </c>
      <c r="AA53" s="58">
        <v>0</v>
      </c>
      <c r="AB53" s="42">
        <v>0</v>
      </c>
      <c r="AC53" s="58">
        <v>0</v>
      </c>
      <c r="AD53" s="42">
        <v>0</v>
      </c>
      <c r="AE53" s="58">
        <v>0</v>
      </c>
      <c r="AF53" s="42">
        <v>0</v>
      </c>
      <c r="AG53" s="58">
        <v>0</v>
      </c>
      <c r="AH53" s="42">
        <v>0</v>
      </c>
      <c r="AI53" s="58">
        <v>0</v>
      </c>
      <c r="AJ53" s="42">
        <v>0</v>
      </c>
      <c r="AK53" s="58">
        <v>0</v>
      </c>
      <c r="AL53" s="42">
        <v>0</v>
      </c>
      <c r="AM53" s="58">
        <v>0</v>
      </c>
      <c r="AN53" s="42">
        <v>0</v>
      </c>
      <c r="AO53" s="58">
        <v>0</v>
      </c>
      <c r="AP53" s="42">
        <v>0</v>
      </c>
      <c r="AQ53" s="58">
        <v>0</v>
      </c>
      <c r="AR53" s="42">
        <v>0</v>
      </c>
      <c r="AS53" s="58">
        <v>0</v>
      </c>
      <c r="AT53" s="42">
        <v>0</v>
      </c>
      <c r="AU53" s="58">
        <v>0</v>
      </c>
      <c r="AV53" s="42">
        <v>0</v>
      </c>
      <c r="AW53" s="58">
        <v>0</v>
      </c>
      <c r="AX53" s="42">
        <v>8.5473500625221899</v>
      </c>
      <c r="AY53" s="58">
        <v>0</v>
      </c>
      <c r="AZ53" s="42">
        <v>0</v>
      </c>
      <c r="BA53" s="58">
        <v>0</v>
      </c>
      <c r="BB53" s="42">
        <v>0</v>
      </c>
      <c r="BC53" s="58">
        <v>0</v>
      </c>
      <c r="BD53" s="42">
        <v>0</v>
      </c>
      <c r="BE53" s="58">
        <v>0</v>
      </c>
      <c r="BF53" s="42">
        <v>0</v>
      </c>
      <c r="BG53" s="58">
        <v>0</v>
      </c>
      <c r="BH53" s="42">
        <v>0</v>
      </c>
      <c r="BI53" s="58">
        <v>0</v>
      </c>
      <c r="BJ53" s="42">
        <v>0</v>
      </c>
      <c r="BK53" s="58">
        <v>0</v>
      </c>
      <c r="BL53" s="42">
        <v>0</v>
      </c>
      <c r="BM53" s="58">
        <v>0</v>
      </c>
      <c r="BN53" s="42">
        <v>0</v>
      </c>
      <c r="BO53" s="58">
        <v>0</v>
      </c>
      <c r="BP53" s="42">
        <v>0</v>
      </c>
      <c r="BQ53" s="58">
        <v>0</v>
      </c>
      <c r="BR53" s="42">
        <v>0</v>
      </c>
      <c r="BS53" s="58">
        <v>0</v>
      </c>
      <c r="BT53" s="42">
        <v>0</v>
      </c>
      <c r="BU53" s="58">
        <v>0</v>
      </c>
      <c r="BV53" s="42">
        <v>0.60582913441217945</v>
      </c>
      <c r="BW53" s="58">
        <v>0</v>
      </c>
      <c r="BX53" s="42">
        <v>0</v>
      </c>
      <c r="BY53" s="58">
        <v>0</v>
      </c>
      <c r="BZ53" s="42">
        <v>0</v>
      </c>
      <c r="CA53" s="58">
        <v>0</v>
      </c>
      <c r="CB53" s="42">
        <v>0</v>
      </c>
      <c r="CC53" s="58">
        <v>0</v>
      </c>
      <c r="CD53" s="42">
        <v>0</v>
      </c>
      <c r="CE53" s="59">
        <v>0</v>
      </c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</row>
    <row r="54" spans="1:109" x14ac:dyDescent="0.35">
      <c r="A54" s="3"/>
      <c r="B54" s="3" t="s">
        <v>421</v>
      </c>
      <c r="C54" s="3" t="s">
        <v>590</v>
      </c>
      <c r="D54" s="36">
        <f t="shared" si="2"/>
        <v>1301.5981047316182</v>
      </c>
      <c r="E54" s="90">
        <v>0</v>
      </c>
      <c r="F54" s="58">
        <v>0</v>
      </c>
      <c r="G54" s="42">
        <v>0</v>
      </c>
      <c r="H54" s="58">
        <v>0</v>
      </c>
      <c r="I54" s="42">
        <v>0</v>
      </c>
      <c r="J54" s="58">
        <v>0</v>
      </c>
      <c r="K54" s="42">
        <v>0</v>
      </c>
      <c r="L54" s="58">
        <v>0</v>
      </c>
      <c r="M54" s="42">
        <v>0</v>
      </c>
      <c r="N54" s="58">
        <v>0</v>
      </c>
      <c r="O54" s="42">
        <v>0</v>
      </c>
      <c r="P54" s="58">
        <v>0</v>
      </c>
      <c r="Q54" s="42">
        <v>0</v>
      </c>
      <c r="R54" s="58">
        <v>0</v>
      </c>
      <c r="S54" s="42">
        <v>0</v>
      </c>
      <c r="T54" s="58">
        <v>0</v>
      </c>
      <c r="U54" s="42">
        <v>0</v>
      </c>
      <c r="V54" s="58">
        <v>0</v>
      </c>
      <c r="W54" s="42">
        <v>0</v>
      </c>
      <c r="X54" s="58">
        <v>0</v>
      </c>
      <c r="Y54" s="42">
        <v>0</v>
      </c>
      <c r="Z54" s="58">
        <v>0</v>
      </c>
      <c r="AA54" s="42">
        <v>0</v>
      </c>
      <c r="AB54" s="58">
        <v>0</v>
      </c>
      <c r="AC54" s="42">
        <v>0</v>
      </c>
      <c r="AD54" s="58">
        <v>0</v>
      </c>
      <c r="AE54" s="42">
        <v>0</v>
      </c>
      <c r="AF54" s="58">
        <v>0</v>
      </c>
      <c r="AG54" s="42">
        <v>0</v>
      </c>
      <c r="AH54" s="58">
        <v>0</v>
      </c>
      <c r="AI54" s="42">
        <v>0</v>
      </c>
      <c r="AJ54" s="58">
        <v>0</v>
      </c>
      <c r="AK54" s="42">
        <v>0</v>
      </c>
      <c r="AL54" s="58">
        <v>0</v>
      </c>
      <c r="AM54" s="42">
        <v>0</v>
      </c>
      <c r="AN54" s="58">
        <v>3.3823219607017752</v>
      </c>
      <c r="AO54" s="42">
        <v>0</v>
      </c>
      <c r="AP54" s="58">
        <v>0</v>
      </c>
      <c r="AQ54" s="42">
        <v>0</v>
      </c>
      <c r="AR54" s="58">
        <v>0</v>
      </c>
      <c r="AS54" s="42">
        <v>0</v>
      </c>
      <c r="AT54" s="58">
        <v>0</v>
      </c>
      <c r="AU54" s="42">
        <v>0</v>
      </c>
      <c r="AV54" s="58">
        <v>0</v>
      </c>
      <c r="AW54" s="42">
        <v>5.1527592808437532</v>
      </c>
      <c r="AX54" s="58">
        <v>0</v>
      </c>
      <c r="AY54" s="42">
        <v>1275.4173538608147</v>
      </c>
      <c r="AZ54" s="58">
        <v>0</v>
      </c>
      <c r="BA54" s="42">
        <v>0</v>
      </c>
      <c r="BB54" s="58">
        <v>0</v>
      </c>
      <c r="BC54" s="42">
        <v>3.4247029160349602</v>
      </c>
      <c r="BD54" s="58">
        <v>5.6248880424528229</v>
      </c>
      <c r="BE54" s="42">
        <v>0</v>
      </c>
      <c r="BF54" s="58">
        <v>0</v>
      </c>
      <c r="BG54" s="42">
        <v>0</v>
      </c>
      <c r="BH54" s="58">
        <v>0</v>
      </c>
      <c r="BI54" s="42">
        <v>0.52786347794094546</v>
      </c>
      <c r="BJ54" s="58">
        <v>0</v>
      </c>
      <c r="BK54" s="42">
        <v>0</v>
      </c>
      <c r="BL54" s="58">
        <v>0</v>
      </c>
      <c r="BM54" s="42">
        <v>0</v>
      </c>
      <c r="BN54" s="58">
        <v>0</v>
      </c>
      <c r="BO54" s="42">
        <v>0</v>
      </c>
      <c r="BP54" s="58">
        <v>0</v>
      </c>
      <c r="BQ54" s="42">
        <v>0.16949532278562737</v>
      </c>
      <c r="BR54" s="58">
        <v>0.51464556886174706</v>
      </c>
      <c r="BS54" s="42">
        <v>1.8069596400415364</v>
      </c>
      <c r="BT54" s="58">
        <v>0</v>
      </c>
      <c r="BU54" s="42">
        <v>0</v>
      </c>
      <c r="BV54" s="58">
        <v>2.1000284345261364</v>
      </c>
      <c r="BW54" s="42">
        <v>0</v>
      </c>
      <c r="BX54" s="58">
        <v>0</v>
      </c>
      <c r="BY54" s="42">
        <v>0</v>
      </c>
      <c r="BZ54" s="58">
        <v>0</v>
      </c>
      <c r="CA54" s="42">
        <v>0</v>
      </c>
      <c r="CB54" s="58">
        <v>1.1609816075042172</v>
      </c>
      <c r="CC54" s="42">
        <v>2.3161046191098329</v>
      </c>
      <c r="CD54" s="58">
        <v>0</v>
      </c>
      <c r="CE54" s="60">
        <v>0</v>
      </c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</row>
    <row r="55" spans="1:109" x14ac:dyDescent="0.35">
      <c r="A55" s="3"/>
      <c r="B55" s="3" t="s">
        <v>422</v>
      </c>
      <c r="C55" s="3" t="s">
        <v>591</v>
      </c>
      <c r="D55" s="36">
        <f t="shared" si="2"/>
        <v>0</v>
      </c>
      <c r="E55" s="93">
        <v>0</v>
      </c>
      <c r="F55" s="42">
        <v>0</v>
      </c>
      <c r="G55" s="58">
        <v>0</v>
      </c>
      <c r="H55" s="42">
        <v>0</v>
      </c>
      <c r="I55" s="58">
        <v>0</v>
      </c>
      <c r="J55" s="42">
        <v>0</v>
      </c>
      <c r="K55" s="58">
        <v>0</v>
      </c>
      <c r="L55" s="42">
        <v>0</v>
      </c>
      <c r="M55" s="58">
        <v>0</v>
      </c>
      <c r="N55" s="42">
        <v>0</v>
      </c>
      <c r="O55" s="58">
        <v>0</v>
      </c>
      <c r="P55" s="42">
        <v>0</v>
      </c>
      <c r="Q55" s="58">
        <v>0</v>
      </c>
      <c r="R55" s="42">
        <v>0</v>
      </c>
      <c r="S55" s="58">
        <v>0</v>
      </c>
      <c r="T55" s="42">
        <v>0</v>
      </c>
      <c r="U55" s="58">
        <v>0</v>
      </c>
      <c r="V55" s="42">
        <v>0</v>
      </c>
      <c r="W55" s="58">
        <v>0</v>
      </c>
      <c r="X55" s="42">
        <v>0</v>
      </c>
      <c r="Y55" s="58">
        <v>0</v>
      </c>
      <c r="Z55" s="42">
        <v>0</v>
      </c>
      <c r="AA55" s="58">
        <v>0</v>
      </c>
      <c r="AB55" s="42">
        <v>0</v>
      </c>
      <c r="AC55" s="58">
        <v>0</v>
      </c>
      <c r="AD55" s="42">
        <v>0</v>
      </c>
      <c r="AE55" s="58">
        <v>0</v>
      </c>
      <c r="AF55" s="42">
        <v>0</v>
      </c>
      <c r="AG55" s="58">
        <v>0</v>
      </c>
      <c r="AH55" s="42">
        <v>0</v>
      </c>
      <c r="AI55" s="58">
        <v>0</v>
      </c>
      <c r="AJ55" s="42">
        <v>0</v>
      </c>
      <c r="AK55" s="58">
        <v>0</v>
      </c>
      <c r="AL55" s="42">
        <v>0</v>
      </c>
      <c r="AM55" s="58">
        <v>0</v>
      </c>
      <c r="AN55" s="42">
        <v>0</v>
      </c>
      <c r="AO55" s="58">
        <v>0</v>
      </c>
      <c r="AP55" s="42">
        <v>0</v>
      </c>
      <c r="AQ55" s="58">
        <v>0</v>
      </c>
      <c r="AR55" s="42">
        <v>0</v>
      </c>
      <c r="AS55" s="58">
        <v>0</v>
      </c>
      <c r="AT55" s="42">
        <v>0</v>
      </c>
      <c r="AU55" s="58">
        <v>0</v>
      </c>
      <c r="AV55" s="42">
        <v>0</v>
      </c>
      <c r="AW55" s="58">
        <v>0</v>
      </c>
      <c r="AX55" s="42">
        <v>0</v>
      </c>
      <c r="AY55" s="58">
        <v>0</v>
      </c>
      <c r="AZ55" s="42">
        <v>0</v>
      </c>
      <c r="BA55" s="58">
        <v>0</v>
      </c>
      <c r="BB55" s="42">
        <v>0</v>
      </c>
      <c r="BC55" s="58">
        <v>0</v>
      </c>
      <c r="BD55" s="42">
        <v>0</v>
      </c>
      <c r="BE55" s="58">
        <v>0</v>
      </c>
      <c r="BF55" s="42">
        <v>0</v>
      </c>
      <c r="BG55" s="58">
        <v>0</v>
      </c>
      <c r="BH55" s="42">
        <v>0</v>
      </c>
      <c r="BI55" s="58">
        <v>0</v>
      </c>
      <c r="BJ55" s="42">
        <v>0</v>
      </c>
      <c r="BK55" s="58">
        <v>0</v>
      </c>
      <c r="BL55" s="42">
        <v>0</v>
      </c>
      <c r="BM55" s="58">
        <v>0</v>
      </c>
      <c r="BN55" s="42">
        <v>0</v>
      </c>
      <c r="BO55" s="58">
        <v>0</v>
      </c>
      <c r="BP55" s="42">
        <v>0</v>
      </c>
      <c r="BQ55" s="58">
        <v>0</v>
      </c>
      <c r="BR55" s="42">
        <v>0</v>
      </c>
      <c r="BS55" s="58">
        <v>0</v>
      </c>
      <c r="BT55" s="42">
        <v>0</v>
      </c>
      <c r="BU55" s="58">
        <v>0</v>
      </c>
      <c r="BV55" s="42">
        <v>0</v>
      </c>
      <c r="BW55" s="58">
        <v>0</v>
      </c>
      <c r="BX55" s="42">
        <v>0</v>
      </c>
      <c r="BY55" s="58">
        <v>0</v>
      </c>
      <c r="BZ55" s="42">
        <v>0</v>
      </c>
      <c r="CA55" s="58">
        <v>0</v>
      </c>
      <c r="CB55" s="42">
        <v>0</v>
      </c>
      <c r="CC55" s="58">
        <v>0</v>
      </c>
      <c r="CD55" s="42">
        <v>0</v>
      </c>
      <c r="CE55" s="59">
        <v>0</v>
      </c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</row>
    <row r="56" spans="1:109" x14ac:dyDescent="0.35">
      <c r="A56" s="3"/>
      <c r="B56" s="3" t="s">
        <v>329</v>
      </c>
      <c r="C56" s="3" t="s">
        <v>592</v>
      </c>
      <c r="D56" s="36">
        <f t="shared" si="2"/>
        <v>56.123167835562171</v>
      </c>
      <c r="E56" s="90">
        <v>0</v>
      </c>
      <c r="F56" s="58">
        <v>0</v>
      </c>
      <c r="G56" s="42">
        <v>0</v>
      </c>
      <c r="H56" s="58">
        <v>0</v>
      </c>
      <c r="I56" s="42">
        <v>0</v>
      </c>
      <c r="J56" s="58">
        <v>0</v>
      </c>
      <c r="K56" s="42">
        <v>0</v>
      </c>
      <c r="L56" s="58">
        <v>0</v>
      </c>
      <c r="M56" s="42">
        <v>0</v>
      </c>
      <c r="N56" s="58">
        <v>0</v>
      </c>
      <c r="O56" s="42">
        <v>0</v>
      </c>
      <c r="P56" s="58">
        <v>0</v>
      </c>
      <c r="Q56" s="42">
        <v>0</v>
      </c>
      <c r="R56" s="58">
        <v>0</v>
      </c>
      <c r="S56" s="42">
        <v>0</v>
      </c>
      <c r="T56" s="58">
        <v>0</v>
      </c>
      <c r="U56" s="42">
        <v>0</v>
      </c>
      <c r="V56" s="58">
        <v>0</v>
      </c>
      <c r="W56" s="42">
        <v>0</v>
      </c>
      <c r="X56" s="58">
        <v>0</v>
      </c>
      <c r="Y56" s="42">
        <v>0</v>
      </c>
      <c r="Z56" s="58">
        <v>0</v>
      </c>
      <c r="AA56" s="42">
        <v>0</v>
      </c>
      <c r="AB56" s="58">
        <v>0</v>
      </c>
      <c r="AC56" s="42">
        <v>0</v>
      </c>
      <c r="AD56" s="58">
        <v>0</v>
      </c>
      <c r="AE56" s="42">
        <v>0</v>
      </c>
      <c r="AF56" s="58">
        <v>0</v>
      </c>
      <c r="AG56" s="42">
        <v>0</v>
      </c>
      <c r="AH56" s="58">
        <v>0</v>
      </c>
      <c r="AI56" s="42">
        <v>0</v>
      </c>
      <c r="AJ56" s="58">
        <v>0</v>
      </c>
      <c r="AK56" s="42">
        <v>0</v>
      </c>
      <c r="AL56" s="58">
        <v>0</v>
      </c>
      <c r="AM56" s="42">
        <v>0</v>
      </c>
      <c r="AN56" s="58">
        <v>0</v>
      </c>
      <c r="AO56" s="42">
        <v>0</v>
      </c>
      <c r="AP56" s="58">
        <v>0</v>
      </c>
      <c r="AQ56" s="42">
        <v>0</v>
      </c>
      <c r="AR56" s="58">
        <v>0</v>
      </c>
      <c r="AS56" s="42">
        <v>0</v>
      </c>
      <c r="AT56" s="58">
        <v>0</v>
      </c>
      <c r="AU56" s="42">
        <v>0</v>
      </c>
      <c r="AV56" s="58">
        <v>0</v>
      </c>
      <c r="AW56" s="42">
        <v>0</v>
      </c>
      <c r="AX56" s="58">
        <v>0</v>
      </c>
      <c r="AY56" s="42">
        <v>0</v>
      </c>
      <c r="AZ56" s="58">
        <v>0</v>
      </c>
      <c r="BA56" s="42">
        <v>38.128441643915124</v>
      </c>
      <c r="BB56" s="58">
        <v>6.1450600839288221</v>
      </c>
      <c r="BC56" s="42">
        <v>6.111244453584125</v>
      </c>
      <c r="BD56" s="58">
        <v>5.7384216541340924</v>
      </c>
      <c r="BE56" s="42">
        <v>0</v>
      </c>
      <c r="BF56" s="58">
        <v>0</v>
      </c>
      <c r="BG56" s="42">
        <v>0</v>
      </c>
      <c r="BH56" s="58">
        <v>0</v>
      </c>
      <c r="BI56" s="42">
        <v>0</v>
      </c>
      <c r="BJ56" s="58">
        <v>0</v>
      </c>
      <c r="BK56" s="42">
        <v>0</v>
      </c>
      <c r="BL56" s="58">
        <v>0</v>
      </c>
      <c r="BM56" s="42">
        <v>0</v>
      </c>
      <c r="BN56" s="58">
        <v>0</v>
      </c>
      <c r="BO56" s="42">
        <v>0</v>
      </c>
      <c r="BP56" s="58">
        <v>0</v>
      </c>
      <c r="BQ56" s="42">
        <v>0</v>
      </c>
      <c r="BR56" s="58">
        <v>0</v>
      </c>
      <c r="BS56" s="42">
        <v>0</v>
      </c>
      <c r="BT56" s="58">
        <v>0</v>
      </c>
      <c r="BU56" s="42">
        <v>0</v>
      </c>
      <c r="BV56" s="58">
        <v>0</v>
      </c>
      <c r="BW56" s="42">
        <v>0</v>
      </c>
      <c r="BX56" s="58">
        <v>0</v>
      </c>
      <c r="BY56" s="42">
        <v>0</v>
      </c>
      <c r="BZ56" s="58">
        <v>0</v>
      </c>
      <c r="CA56" s="42">
        <v>0</v>
      </c>
      <c r="CB56" s="58">
        <v>0</v>
      </c>
      <c r="CC56" s="42">
        <v>0</v>
      </c>
      <c r="CD56" s="58">
        <v>0</v>
      </c>
      <c r="CE56" s="60">
        <v>0</v>
      </c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</row>
    <row r="57" spans="1:109" x14ac:dyDescent="0.35">
      <c r="A57" s="3"/>
      <c r="B57" s="3" t="s">
        <v>423</v>
      </c>
      <c r="C57" s="3" t="s">
        <v>593</v>
      </c>
      <c r="D57" s="36">
        <f t="shared" si="2"/>
        <v>11.781521443080107</v>
      </c>
      <c r="E57" s="93">
        <v>0</v>
      </c>
      <c r="F57" s="42">
        <v>0</v>
      </c>
      <c r="G57" s="58">
        <v>0</v>
      </c>
      <c r="H57" s="42">
        <v>0</v>
      </c>
      <c r="I57" s="58">
        <v>0</v>
      </c>
      <c r="J57" s="42">
        <v>0</v>
      </c>
      <c r="K57" s="58">
        <v>0</v>
      </c>
      <c r="L57" s="42">
        <v>0</v>
      </c>
      <c r="M57" s="58">
        <v>0</v>
      </c>
      <c r="N57" s="42">
        <v>0</v>
      </c>
      <c r="O57" s="58">
        <v>0</v>
      </c>
      <c r="P57" s="42">
        <v>0</v>
      </c>
      <c r="Q57" s="58">
        <v>0</v>
      </c>
      <c r="R57" s="42">
        <v>0</v>
      </c>
      <c r="S57" s="58">
        <v>0</v>
      </c>
      <c r="T57" s="42">
        <v>0</v>
      </c>
      <c r="U57" s="58">
        <v>0</v>
      </c>
      <c r="V57" s="42">
        <v>0</v>
      </c>
      <c r="W57" s="58">
        <v>0</v>
      </c>
      <c r="X57" s="42">
        <v>0</v>
      </c>
      <c r="Y57" s="58">
        <v>0</v>
      </c>
      <c r="Z57" s="42">
        <v>0</v>
      </c>
      <c r="AA57" s="58">
        <v>0</v>
      </c>
      <c r="AB57" s="42">
        <v>0</v>
      </c>
      <c r="AC57" s="58">
        <v>0</v>
      </c>
      <c r="AD57" s="42">
        <v>0</v>
      </c>
      <c r="AE57" s="58">
        <v>0</v>
      </c>
      <c r="AF57" s="42">
        <v>0</v>
      </c>
      <c r="AG57" s="58">
        <v>0</v>
      </c>
      <c r="AH57" s="42">
        <v>0</v>
      </c>
      <c r="AI57" s="58">
        <v>0</v>
      </c>
      <c r="AJ57" s="42">
        <v>0</v>
      </c>
      <c r="AK57" s="58">
        <v>0</v>
      </c>
      <c r="AL57" s="42">
        <v>0</v>
      </c>
      <c r="AM57" s="58">
        <v>0</v>
      </c>
      <c r="AN57" s="42">
        <v>0</v>
      </c>
      <c r="AO57" s="58">
        <v>0</v>
      </c>
      <c r="AP57" s="42">
        <v>0</v>
      </c>
      <c r="AQ57" s="58">
        <v>0</v>
      </c>
      <c r="AR57" s="42">
        <v>0</v>
      </c>
      <c r="AS57" s="58">
        <v>0</v>
      </c>
      <c r="AT57" s="42">
        <v>0</v>
      </c>
      <c r="AU57" s="58">
        <v>0</v>
      </c>
      <c r="AV57" s="42">
        <v>0</v>
      </c>
      <c r="AW57" s="58">
        <v>0</v>
      </c>
      <c r="AX57" s="42">
        <v>0</v>
      </c>
      <c r="AY57" s="58">
        <v>0</v>
      </c>
      <c r="AZ57" s="42">
        <v>0</v>
      </c>
      <c r="BA57" s="58">
        <v>8.1844567980381235</v>
      </c>
      <c r="BB57" s="42">
        <v>1.8162642645263696</v>
      </c>
      <c r="BC57" s="58">
        <v>1.2967021897571538</v>
      </c>
      <c r="BD57" s="42">
        <v>0.4840981907584615</v>
      </c>
      <c r="BE57" s="58">
        <v>0</v>
      </c>
      <c r="BF57" s="42">
        <v>0</v>
      </c>
      <c r="BG57" s="58">
        <v>0</v>
      </c>
      <c r="BH57" s="42">
        <v>0</v>
      </c>
      <c r="BI57" s="58">
        <v>0</v>
      </c>
      <c r="BJ57" s="42">
        <v>0</v>
      </c>
      <c r="BK57" s="58">
        <v>0</v>
      </c>
      <c r="BL57" s="42">
        <v>0</v>
      </c>
      <c r="BM57" s="58">
        <v>0</v>
      </c>
      <c r="BN57" s="42">
        <v>0</v>
      </c>
      <c r="BO57" s="58">
        <v>0</v>
      </c>
      <c r="BP57" s="42">
        <v>0</v>
      </c>
      <c r="BQ57" s="58">
        <v>0</v>
      </c>
      <c r="BR57" s="42">
        <v>0</v>
      </c>
      <c r="BS57" s="58">
        <v>0</v>
      </c>
      <c r="BT57" s="42">
        <v>0</v>
      </c>
      <c r="BU57" s="58">
        <v>0</v>
      </c>
      <c r="BV57" s="42">
        <v>0</v>
      </c>
      <c r="BW57" s="58">
        <v>0</v>
      </c>
      <c r="BX57" s="42">
        <v>0</v>
      </c>
      <c r="BY57" s="58">
        <v>0</v>
      </c>
      <c r="BZ57" s="42">
        <v>0</v>
      </c>
      <c r="CA57" s="58">
        <v>0</v>
      </c>
      <c r="CB57" s="42">
        <v>0</v>
      </c>
      <c r="CC57" s="58">
        <v>0</v>
      </c>
      <c r="CD57" s="42">
        <v>0</v>
      </c>
      <c r="CE57" s="59">
        <v>0</v>
      </c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</row>
    <row r="58" spans="1:109" x14ac:dyDescent="0.35">
      <c r="A58" s="3"/>
      <c r="B58" s="3" t="s">
        <v>424</v>
      </c>
      <c r="C58" s="3" t="s">
        <v>594</v>
      </c>
      <c r="D58" s="36">
        <f t="shared" si="2"/>
        <v>356.57040331288994</v>
      </c>
      <c r="E58" s="90">
        <v>0</v>
      </c>
      <c r="F58" s="58">
        <v>0</v>
      </c>
      <c r="G58" s="42">
        <v>0</v>
      </c>
      <c r="H58" s="58">
        <v>0</v>
      </c>
      <c r="I58" s="42">
        <v>0</v>
      </c>
      <c r="J58" s="58">
        <v>0</v>
      </c>
      <c r="K58" s="42">
        <v>0</v>
      </c>
      <c r="L58" s="58">
        <v>0</v>
      </c>
      <c r="M58" s="42">
        <v>0</v>
      </c>
      <c r="N58" s="58">
        <v>0</v>
      </c>
      <c r="O58" s="42">
        <v>0</v>
      </c>
      <c r="P58" s="58">
        <v>0</v>
      </c>
      <c r="Q58" s="42">
        <v>0</v>
      </c>
      <c r="R58" s="58">
        <v>1.8441230796024013</v>
      </c>
      <c r="S58" s="42">
        <v>0.32171078367450234</v>
      </c>
      <c r="T58" s="58">
        <v>0</v>
      </c>
      <c r="U58" s="42">
        <v>0</v>
      </c>
      <c r="V58" s="58">
        <v>0</v>
      </c>
      <c r="W58" s="42">
        <v>0</v>
      </c>
      <c r="X58" s="58">
        <v>0</v>
      </c>
      <c r="Y58" s="42">
        <v>1.01410171847764</v>
      </c>
      <c r="Z58" s="58">
        <v>0</v>
      </c>
      <c r="AA58" s="42">
        <v>5.4073758648662991E-2</v>
      </c>
      <c r="AB58" s="58">
        <v>0</v>
      </c>
      <c r="AC58" s="42">
        <v>0</v>
      </c>
      <c r="AD58" s="58">
        <v>0</v>
      </c>
      <c r="AE58" s="42">
        <v>0</v>
      </c>
      <c r="AF58" s="58">
        <v>0</v>
      </c>
      <c r="AG58" s="42">
        <v>0</v>
      </c>
      <c r="AH58" s="58">
        <v>0</v>
      </c>
      <c r="AI58" s="42">
        <v>0</v>
      </c>
      <c r="AJ58" s="58">
        <v>0</v>
      </c>
      <c r="AK58" s="42">
        <v>1.6441844766085989</v>
      </c>
      <c r="AL58" s="58">
        <v>0</v>
      </c>
      <c r="AM58" s="42">
        <v>0</v>
      </c>
      <c r="AN58" s="58">
        <v>0</v>
      </c>
      <c r="AO58" s="42">
        <v>0</v>
      </c>
      <c r="AP58" s="58">
        <v>0</v>
      </c>
      <c r="AQ58" s="42">
        <v>0</v>
      </c>
      <c r="AR58" s="58">
        <v>0</v>
      </c>
      <c r="AS58" s="42">
        <v>0</v>
      </c>
      <c r="AT58" s="58">
        <v>0</v>
      </c>
      <c r="AU58" s="42">
        <v>0</v>
      </c>
      <c r="AV58" s="58">
        <v>0</v>
      </c>
      <c r="AW58" s="42">
        <v>0</v>
      </c>
      <c r="AX58" s="58">
        <v>0</v>
      </c>
      <c r="AY58" s="42">
        <v>1.5604543712675323</v>
      </c>
      <c r="AZ58" s="58">
        <v>0</v>
      </c>
      <c r="BA58" s="42">
        <v>0</v>
      </c>
      <c r="BB58" s="58">
        <v>0.42561831668392031</v>
      </c>
      <c r="BC58" s="42">
        <v>339.25456914491213</v>
      </c>
      <c r="BD58" s="58">
        <v>0</v>
      </c>
      <c r="BE58" s="42">
        <v>9.556252895762352</v>
      </c>
      <c r="BF58" s="58">
        <v>0</v>
      </c>
      <c r="BG58" s="42">
        <v>0</v>
      </c>
      <c r="BH58" s="58">
        <v>0</v>
      </c>
      <c r="BI58" s="42">
        <v>0.82542937592780274</v>
      </c>
      <c r="BJ58" s="58">
        <v>0</v>
      </c>
      <c r="BK58" s="42">
        <v>0</v>
      </c>
      <c r="BL58" s="58">
        <v>0</v>
      </c>
      <c r="BM58" s="42">
        <v>0</v>
      </c>
      <c r="BN58" s="58">
        <v>0</v>
      </c>
      <c r="BO58" s="42">
        <v>0</v>
      </c>
      <c r="BP58" s="58">
        <v>0</v>
      </c>
      <c r="BQ58" s="42">
        <v>0</v>
      </c>
      <c r="BR58" s="58">
        <v>0</v>
      </c>
      <c r="BS58" s="42">
        <v>6.9885391324412433E-2</v>
      </c>
      <c r="BT58" s="58">
        <v>0</v>
      </c>
      <c r="BU58" s="42">
        <v>0</v>
      </c>
      <c r="BV58" s="58">
        <v>0</v>
      </c>
      <c r="BW58" s="42">
        <v>0</v>
      </c>
      <c r="BX58" s="58">
        <v>0</v>
      </c>
      <c r="BY58" s="42">
        <v>0</v>
      </c>
      <c r="BZ58" s="58">
        <v>0</v>
      </c>
      <c r="CA58" s="42">
        <v>0</v>
      </c>
      <c r="CB58" s="58">
        <v>0</v>
      </c>
      <c r="CC58" s="42">
        <v>0</v>
      </c>
      <c r="CD58" s="58">
        <v>0</v>
      </c>
      <c r="CE58" s="60">
        <v>0</v>
      </c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</row>
    <row r="59" spans="1:109" x14ac:dyDescent="0.35">
      <c r="A59" s="3"/>
      <c r="B59" s="3" t="s">
        <v>425</v>
      </c>
      <c r="C59" s="3" t="s">
        <v>595</v>
      </c>
      <c r="D59" s="36">
        <f t="shared" si="2"/>
        <v>673.16454037565404</v>
      </c>
      <c r="E59" s="93">
        <v>0</v>
      </c>
      <c r="F59" s="42">
        <v>0</v>
      </c>
      <c r="G59" s="58">
        <v>0</v>
      </c>
      <c r="H59" s="42">
        <v>0</v>
      </c>
      <c r="I59" s="58">
        <v>0</v>
      </c>
      <c r="J59" s="42">
        <v>0</v>
      </c>
      <c r="K59" s="58">
        <v>0</v>
      </c>
      <c r="L59" s="42">
        <v>0</v>
      </c>
      <c r="M59" s="58">
        <v>0</v>
      </c>
      <c r="N59" s="42">
        <v>0</v>
      </c>
      <c r="O59" s="58">
        <v>0</v>
      </c>
      <c r="P59" s="42">
        <v>0</v>
      </c>
      <c r="Q59" s="58">
        <v>0</v>
      </c>
      <c r="R59" s="42">
        <v>0</v>
      </c>
      <c r="S59" s="58">
        <v>0</v>
      </c>
      <c r="T59" s="42">
        <v>0</v>
      </c>
      <c r="U59" s="58">
        <v>0</v>
      </c>
      <c r="V59" s="42">
        <v>0</v>
      </c>
      <c r="W59" s="58">
        <v>0</v>
      </c>
      <c r="X59" s="42">
        <v>0</v>
      </c>
      <c r="Y59" s="58">
        <v>0</v>
      </c>
      <c r="Z59" s="42">
        <v>0</v>
      </c>
      <c r="AA59" s="58">
        <v>0</v>
      </c>
      <c r="AB59" s="42">
        <v>0</v>
      </c>
      <c r="AC59" s="58">
        <v>0</v>
      </c>
      <c r="AD59" s="42">
        <v>0</v>
      </c>
      <c r="AE59" s="58">
        <v>0</v>
      </c>
      <c r="AF59" s="42">
        <v>0</v>
      </c>
      <c r="AG59" s="58">
        <v>0</v>
      </c>
      <c r="AH59" s="42">
        <v>0</v>
      </c>
      <c r="AI59" s="58">
        <v>0</v>
      </c>
      <c r="AJ59" s="42">
        <v>0</v>
      </c>
      <c r="AK59" s="58">
        <v>0</v>
      </c>
      <c r="AL59" s="42">
        <v>1.5707367208672349</v>
      </c>
      <c r="AM59" s="58">
        <v>0</v>
      </c>
      <c r="AN59" s="42">
        <v>0</v>
      </c>
      <c r="AO59" s="58">
        <v>0</v>
      </c>
      <c r="AP59" s="42">
        <v>0</v>
      </c>
      <c r="AQ59" s="58">
        <v>0</v>
      </c>
      <c r="AR59" s="42">
        <v>0</v>
      </c>
      <c r="AS59" s="58">
        <v>0</v>
      </c>
      <c r="AT59" s="42">
        <v>0</v>
      </c>
      <c r="AU59" s="58">
        <v>0</v>
      </c>
      <c r="AV59" s="42">
        <v>0</v>
      </c>
      <c r="AW59" s="58">
        <v>0</v>
      </c>
      <c r="AX59" s="42">
        <v>0</v>
      </c>
      <c r="AY59" s="58">
        <v>7.4146164079636394</v>
      </c>
      <c r="AZ59" s="42">
        <v>0</v>
      </c>
      <c r="BA59" s="58">
        <v>4.4853532216217014</v>
      </c>
      <c r="BB59" s="42">
        <v>0.82480268325315542</v>
      </c>
      <c r="BC59" s="58">
        <v>0</v>
      </c>
      <c r="BD59" s="42">
        <v>637.37446710457539</v>
      </c>
      <c r="BE59" s="58">
        <v>7.842976672330825</v>
      </c>
      <c r="BF59" s="42">
        <v>0.40871869807294858</v>
      </c>
      <c r="BG59" s="58">
        <v>0</v>
      </c>
      <c r="BH59" s="42">
        <v>0</v>
      </c>
      <c r="BI59" s="58">
        <v>3.8681678142782356</v>
      </c>
      <c r="BJ59" s="42">
        <v>0</v>
      </c>
      <c r="BK59" s="58">
        <v>0</v>
      </c>
      <c r="BL59" s="42">
        <v>0</v>
      </c>
      <c r="BM59" s="58">
        <v>0</v>
      </c>
      <c r="BN59" s="42">
        <v>0</v>
      </c>
      <c r="BO59" s="58">
        <v>0</v>
      </c>
      <c r="BP59" s="42">
        <v>0</v>
      </c>
      <c r="BQ59" s="58">
        <v>0</v>
      </c>
      <c r="BR59" s="42">
        <v>0</v>
      </c>
      <c r="BS59" s="58">
        <v>1.9796021766162746</v>
      </c>
      <c r="BT59" s="42">
        <v>0.15867062795867323</v>
      </c>
      <c r="BU59" s="58">
        <v>0</v>
      </c>
      <c r="BV59" s="42">
        <v>6.9827549474695667</v>
      </c>
      <c r="BW59" s="58">
        <v>0</v>
      </c>
      <c r="BX59" s="42">
        <v>0</v>
      </c>
      <c r="BY59" s="58">
        <v>0</v>
      </c>
      <c r="BZ59" s="42">
        <v>0</v>
      </c>
      <c r="CA59" s="58">
        <v>0</v>
      </c>
      <c r="CB59" s="42">
        <v>0</v>
      </c>
      <c r="CC59" s="58">
        <v>0.25367330064660121</v>
      </c>
      <c r="CD59" s="42">
        <v>0</v>
      </c>
      <c r="CE59" s="59">
        <v>0</v>
      </c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</row>
    <row r="60" spans="1:109" x14ac:dyDescent="0.35">
      <c r="A60" s="3"/>
      <c r="B60" s="3" t="s">
        <v>426</v>
      </c>
      <c r="C60" s="3" t="s">
        <v>596</v>
      </c>
      <c r="D60" s="36">
        <f t="shared" si="2"/>
        <v>409.8804056236421</v>
      </c>
      <c r="E60" s="90">
        <v>0</v>
      </c>
      <c r="F60" s="58">
        <v>0</v>
      </c>
      <c r="G60" s="42">
        <v>0</v>
      </c>
      <c r="H60" s="58">
        <v>0</v>
      </c>
      <c r="I60" s="42">
        <v>0</v>
      </c>
      <c r="J60" s="58">
        <v>0</v>
      </c>
      <c r="K60" s="42">
        <v>0</v>
      </c>
      <c r="L60" s="58">
        <v>0</v>
      </c>
      <c r="M60" s="42">
        <v>0</v>
      </c>
      <c r="N60" s="58">
        <v>0</v>
      </c>
      <c r="O60" s="42">
        <v>0</v>
      </c>
      <c r="P60" s="58">
        <v>0</v>
      </c>
      <c r="Q60" s="42">
        <v>0</v>
      </c>
      <c r="R60" s="58">
        <v>0</v>
      </c>
      <c r="S60" s="42">
        <v>0</v>
      </c>
      <c r="T60" s="58">
        <v>0</v>
      </c>
      <c r="U60" s="42">
        <v>0</v>
      </c>
      <c r="V60" s="58">
        <v>0</v>
      </c>
      <c r="W60" s="42">
        <v>0</v>
      </c>
      <c r="X60" s="58">
        <v>0</v>
      </c>
      <c r="Y60" s="42">
        <v>0</v>
      </c>
      <c r="Z60" s="58">
        <v>0</v>
      </c>
      <c r="AA60" s="42">
        <v>0</v>
      </c>
      <c r="AB60" s="58">
        <v>0</v>
      </c>
      <c r="AC60" s="42">
        <v>0</v>
      </c>
      <c r="AD60" s="58">
        <v>0</v>
      </c>
      <c r="AE60" s="42">
        <v>0</v>
      </c>
      <c r="AF60" s="58">
        <v>0</v>
      </c>
      <c r="AG60" s="42">
        <v>0</v>
      </c>
      <c r="AH60" s="58">
        <v>0</v>
      </c>
      <c r="AI60" s="42">
        <v>0</v>
      </c>
      <c r="AJ60" s="58">
        <v>0</v>
      </c>
      <c r="AK60" s="42">
        <v>0</v>
      </c>
      <c r="AL60" s="58">
        <v>0</v>
      </c>
      <c r="AM60" s="42">
        <v>0</v>
      </c>
      <c r="AN60" s="58">
        <v>0</v>
      </c>
      <c r="AO60" s="42">
        <v>0</v>
      </c>
      <c r="AP60" s="58">
        <v>0</v>
      </c>
      <c r="AQ60" s="42">
        <v>0</v>
      </c>
      <c r="AR60" s="58">
        <v>0</v>
      </c>
      <c r="AS60" s="42">
        <v>0</v>
      </c>
      <c r="AT60" s="58">
        <v>0</v>
      </c>
      <c r="AU60" s="42">
        <v>0</v>
      </c>
      <c r="AV60" s="58">
        <v>0</v>
      </c>
      <c r="AW60" s="42">
        <v>0</v>
      </c>
      <c r="AX60" s="58">
        <v>0</v>
      </c>
      <c r="AY60" s="42">
        <v>1.0150671877831521</v>
      </c>
      <c r="AZ60" s="58">
        <v>0</v>
      </c>
      <c r="BA60" s="42">
        <v>0</v>
      </c>
      <c r="BB60" s="58">
        <v>1.6253183476451897E-3</v>
      </c>
      <c r="BC60" s="42">
        <v>1.4891428854734905</v>
      </c>
      <c r="BD60" s="58">
        <v>2.4809712908762602</v>
      </c>
      <c r="BE60" s="42">
        <v>325.9146541173576</v>
      </c>
      <c r="BF60" s="58">
        <v>55.078529096127134</v>
      </c>
      <c r="BG60" s="42">
        <v>7.8723386161687046</v>
      </c>
      <c r="BH60" s="58">
        <v>0</v>
      </c>
      <c r="BI60" s="42">
        <v>0</v>
      </c>
      <c r="BJ60" s="58">
        <v>0</v>
      </c>
      <c r="BK60" s="42">
        <v>0</v>
      </c>
      <c r="BL60" s="58">
        <v>0.16144855764557395</v>
      </c>
      <c r="BM60" s="42">
        <v>0</v>
      </c>
      <c r="BN60" s="58">
        <v>0</v>
      </c>
      <c r="BO60" s="42">
        <v>0</v>
      </c>
      <c r="BP60" s="58">
        <v>0</v>
      </c>
      <c r="BQ60" s="42">
        <v>2.2230756952008037</v>
      </c>
      <c r="BR60" s="58">
        <v>0</v>
      </c>
      <c r="BS60" s="42">
        <v>0</v>
      </c>
      <c r="BT60" s="58">
        <v>0</v>
      </c>
      <c r="BU60" s="42">
        <v>7.5419556850853171</v>
      </c>
      <c r="BV60" s="58">
        <v>3.9966772669106643</v>
      </c>
      <c r="BW60" s="42">
        <v>0</v>
      </c>
      <c r="BX60" s="58">
        <v>0</v>
      </c>
      <c r="BY60" s="42">
        <v>0</v>
      </c>
      <c r="BZ60" s="58">
        <v>0</v>
      </c>
      <c r="CA60" s="42">
        <v>0</v>
      </c>
      <c r="CB60" s="58">
        <v>0.79045937149649059</v>
      </c>
      <c r="CC60" s="42">
        <v>1.314460535169296</v>
      </c>
      <c r="CD60" s="58">
        <v>0</v>
      </c>
      <c r="CE60" s="60">
        <v>0</v>
      </c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</row>
    <row r="61" spans="1:109" x14ac:dyDescent="0.35">
      <c r="A61" s="3"/>
      <c r="B61" s="3" t="s">
        <v>427</v>
      </c>
      <c r="C61" s="3" t="s">
        <v>597</v>
      </c>
      <c r="D61" s="36">
        <f t="shared" si="2"/>
        <v>179.48187543513239</v>
      </c>
      <c r="E61" s="93">
        <v>0</v>
      </c>
      <c r="F61" s="42">
        <v>0</v>
      </c>
      <c r="G61" s="58">
        <v>0</v>
      </c>
      <c r="H61" s="42">
        <v>0</v>
      </c>
      <c r="I61" s="58">
        <v>0</v>
      </c>
      <c r="J61" s="42">
        <v>0</v>
      </c>
      <c r="K61" s="58">
        <v>0</v>
      </c>
      <c r="L61" s="42">
        <v>0</v>
      </c>
      <c r="M61" s="58">
        <v>0</v>
      </c>
      <c r="N61" s="42">
        <v>0</v>
      </c>
      <c r="O61" s="58">
        <v>0</v>
      </c>
      <c r="P61" s="42">
        <v>0</v>
      </c>
      <c r="Q61" s="58">
        <v>0</v>
      </c>
      <c r="R61" s="42">
        <v>0</v>
      </c>
      <c r="S61" s="58">
        <v>0</v>
      </c>
      <c r="T61" s="42">
        <v>0</v>
      </c>
      <c r="U61" s="58">
        <v>0</v>
      </c>
      <c r="V61" s="42">
        <v>0</v>
      </c>
      <c r="W61" s="58">
        <v>0</v>
      </c>
      <c r="X61" s="42">
        <v>0</v>
      </c>
      <c r="Y61" s="58">
        <v>0</v>
      </c>
      <c r="Z61" s="42">
        <v>0</v>
      </c>
      <c r="AA61" s="58">
        <v>0</v>
      </c>
      <c r="AB61" s="42">
        <v>0</v>
      </c>
      <c r="AC61" s="58">
        <v>0</v>
      </c>
      <c r="AD61" s="42">
        <v>0</v>
      </c>
      <c r="AE61" s="58">
        <v>0</v>
      </c>
      <c r="AF61" s="42">
        <v>0</v>
      </c>
      <c r="AG61" s="58">
        <v>0</v>
      </c>
      <c r="AH61" s="42">
        <v>0</v>
      </c>
      <c r="AI61" s="58">
        <v>0</v>
      </c>
      <c r="AJ61" s="42">
        <v>0</v>
      </c>
      <c r="AK61" s="58">
        <v>0</v>
      </c>
      <c r="AL61" s="42">
        <v>0</v>
      </c>
      <c r="AM61" s="58">
        <v>0</v>
      </c>
      <c r="AN61" s="42">
        <v>0</v>
      </c>
      <c r="AO61" s="58">
        <v>0</v>
      </c>
      <c r="AP61" s="42">
        <v>0</v>
      </c>
      <c r="AQ61" s="58">
        <v>0</v>
      </c>
      <c r="AR61" s="42">
        <v>0</v>
      </c>
      <c r="AS61" s="58">
        <v>0</v>
      </c>
      <c r="AT61" s="42">
        <v>0</v>
      </c>
      <c r="AU61" s="58">
        <v>0</v>
      </c>
      <c r="AV61" s="42">
        <v>0</v>
      </c>
      <c r="AW61" s="58">
        <v>0</v>
      </c>
      <c r="AX61" s="42">
        <v>0</v>
      </c>
      <c r="AY61" s="58">
        <v>0</v>
      </c>
      <c r="AZ61" s="42">
        <v>0</v>
      </c>
      <c r="BA61" s="58">
        <v>0</v>
      </c>
      <c r="BB61" s="42">
        <v>0</v>
      </c>
      <c r="BC61" s="58">
        <v>0</v>
      </c>
      <c r="BD61" s="42">
        <v>0</v>
      </c>
      <c r="BE61" s="58">
        <v>48.711624998785453</v>
      </c>
      <c r="BF61" s="42">
        <v>108.68360027075029</v>
      </c>
      <c r="BG61" s="58">
        <v>22.086650165596676</v>
      </c>
      <c r="BH61" s="42">
        <v>0</v>
      </c>
      <c r="BI61" s="58">
        <v>0</v>
      </c>
      <c r="BJ61" s="42">
        <v>0</v>
      </c>
      <c r="BK61" s="58">
        <v>0</v>
      </c>
      <c r="BL61" s="42">
        <v>0</v>
      </c>
      <c r="BM61" s="58">
        <v>0</v>
      </c>
      <c r="BN61" s="42">
        <v>0</v>
      </c>
      <c r="BO61" s="58">
        <v>0</v>
      </c>
      <c r="BP61" s="42">
        <v>0</v>
      </c>
      <c r="BQ61" s="58">
        <v>0</v>
      </c>
      <c r="BR61" s="42">
        <v>0</v>
      </c>
      <c r="BS61" s="58">
        <v>0</v>
      </c>
      <c r="BT61" s="42">
        <v>0</v>
      </c>
      <c r="BU61" s="58">
        <v>0</v>
      </c>
      <c r="BV61" s="42">
        <v>0</v>
      </c>
      <c r="BW61" s="58">
        <v>0</v>
      </c>
      <c r="BX61" s="42">
        <v>0</v>
      </c>
      <c r="BY61" s="58">
        <v>0</v>
      </c>
      <c r="BZ61" s="42">
        <v>0</v>
      </c>
      <c r="CA61" s="58">
        <v>0</v>
      </c>
      <c r="CB61" s="42">
        <v>0</v>
      </c>
      <c r="CC61" s="58">
        <v>0</v>
      </c>
      <c r="CD61" s="42">
        <v>0</v>
      </c>
      <c r="CE61" s="59">
        <v>0</v>
      </c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</row>
    <row r="62" spans="1:109" x14ac:dyDescent="0.35">
      <c r="A62" s="3"/>
      <c r="B62" s="3" t="s">
        <v>428</v>
      </c>
      <c r="C62" s="3" t="s">
        <v>598</v>
      </c>
      <c r="D62" s="36">
        <f t="shared" si="2"/>
        <v>68.866662002748569</v>
      </c>
      <c r="E62" s="90">
        <v>0</v>
      </c>
      <c r="F62" s="58">
        <v>0</v>
      </c>
      <c r="G62" s="42">
        <v>0</v>
      </c>
      <c r="H62" s="58">
        <v>0</v>
      </c>
      <c r="I62" s="42">
        <v>0</v>
      </c>
      <c r="J62" s="58">
        <v>0</v>
      </c>
      <c r="K62" s="42">
        <v>0</v>
      </c>
      <c r="L62" s="58">
        <v>0</v>
      </c>
      <c r="M62" s="42">
        <v>0</v>
      </c>
      <c r="N62" s="58">
        <v>0</v>
      </c>
      <c r="O62" s="42">
        <v>0</v>
      </c>
      <c r="P62" s="58">
        <v>0</v>
      </c>
      <c r="Q62" s="42">
        <v>0</v>
      </c>
      <c r="R62" s="58">
        <v>0</v>
      </c>
      <c r="S62" s="42">
        <v>0</v>
      </c>
      <c r="T62" s="58">
        <v>0</v>
      </c>
      <c r="U62" s="42">
        <v>0</v>
      </c>
      <c r="V62" s="58">
        <v>0</v>
      </c>
      <c r="W62" s="42">
        <v>0</v>
      </c>
      <c r="X62" s="58">
        <v>0</v>
      </c>
      <c r="Y62" s="42">
        <v>0</v>
      </c>
      <c r="Z62" s="58">
        <v>0</v>
      </c>
      <c r="AA62" s="42">
        <v>0</v>
      </c>
      <c r="AB62" s="58">
        <v>0</v>
      </c>
      <c r="AC62" s="42">
        <v>0</v>
      </c>
      <c r="AD62" s="58">
        <v>0</v>
      </c>
      <c r="AE62" s="42">
        <v>0</v>
      </c>
      <c r="AF62" s="58">
        <v>0</v>
      </c>
      <c r="AG62" s="42">
        <v>0</v>
      </c>
      <c r="AH62" s="58">
        <v>0</v>
      </c>
      <c r="AI62" s="42">
        <v>0</v>
      </c>
      <c r="AJ62" s="58">
        <v>0</v>
      </c>
      <c r="AK62" s="42">
        <v>0</v>
      </c>
      <c r="AL62" s="58">
        <v>0</v>
      </c>
      <c r="AM62" s="42">
        <v>0</v>
      </c>
      <c r="AN62" s="58">
        <v>0</v>
      </c>
      <c r="AO62" s="42">
        <v>0</v>
      </c>
      <c r="AP62" s="58">
        <v>0</v>
      </c>
      <c r="AQ62" s="42">
        <v>0</v>
      </c>
      <c r="AR62" s="58">
        <v>0</v>
      </c>
      <c r="AS62" s="42">
        <v>0</v>
      </c>
      <c r="AT62" s="58">
        <v>0</v>
      </c>
      <c r="AU62" s="42">
        <v>0</v>
      </c>
      <c r="AV62" s="58">
        <v>0</v>
      </c>
      <c r="AW62" s="42">
        <v>0</v>
      </c>
      <c r="AX62" s="58">
        <v>0</v>
      </c>
      <c r="AY62" s="42">
        <v>0</v>
      </c>
      <c r="AZ62" s="58">
        <v>0</v>
      </c>
      <c r="BA62" s="42">
        <v>0</v>
      </c>
      <c r="BB62" s="58">
        <v>0</v>
      </c>
      <c r="BC62" s="42">
        <v>4.0688052382779434</v>
      </c>
      <c r="BD62" s="58">
        <v>6.8386936392933064</v>
      </c>
      <c r="BE62" s="42">
        <v>18.089400994736895</v>
      </c>
      <c r="BF62" s="58">
        <v>13.107477601550606</v>
      </c>
      <c r="BG62" s="42">
        <v>2.2147135597366669</v>
      </c>
      <c r="BH62" s="58">
        <v>0</v>
      </c>
      <c r="BI62" s="42">
        <v>0</v>
      </c>
      <c r="BJ62" s="58">
        <v>0</v>
      </c>
      <c r="BK62" s="42">
        <v>0</v>
      </c>
      <c r="BL62" s="58">
        <v>0.9069808660571429</v>
      </c>
      <c r="BM62" s="42">
        <v>0</v>
      </c>
      <c r="BN62" s="58">
        <v>0</v>
      </c>
      <c r="BO62" s="42">
        <v>0</v>
      </c>
      <c r="BP62" s="58">
        <v>0</v>
      </c>
      <c r="BQ62" s="42">
        <v>0.94703442599453991</v>
      </c>
      <c r="BR62" s="58">
        <v>10.584565087758213</v>
      </c>
      <c r="BS62" s="42">
        <v>0</v>
      </c>
      <c r="BT62" s="58">
        <v>1.6902318547167514</v>
      </c>
      <c r="BU62" s="42">
        <v>0</v>
      </c>
      <c r="BV62" s="58">
        <v>3.915485306747851</v>
      </c>
      <c r="BW62" s="42">
        <v>0</v>
      </c>
      <c r="BX62" s="58">
        <v>0</v>
      </c>
      <c r="BY62" s="42">
        <v>2.8612830783792374E-2</v>
      </c>
      <c r="BZ62" s="58">
        <v>0</v>
      </c>
      <c r="CA62" s="42">
        <v>0</v>
      </c>
      <c r="CB62" s="58">
        <v>2.5609360106791774</v>
      </c>
      <c r="CC62" s="42">
        <v>3.91372458641569</v>
      </c>
      <c r="CD62" s="58">
        <v>0</v>
      </c>
      <c r="CE62" s="60">
        <v>0</v>
      </c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</row>
    <row r="63" spans="1:109" x14ac:dyDescent="0.35">
      <c r="A63" s="3"/>
      <c r="B63" s="3" t="s">
        <v>429</v>
      </c>
      <c r="C63" s="3" t="s">
        <v>599</v>
      </c>
      <c r="D63" s="36">
        <f t="shared" si="2"/>
        <v>15.95301114017826</v>
      </c>
      <c r="E63" s="93">
        <v>0</v>
      </c>
      <c r="F63" s="42">
        <v>0</v>
      </c>
      <c r="G63" s="58">
        <v>0</v>
      </c>
      <c r="H63" s="42">
        <v>0</v>
      </c>
      <c r="I63" s="58">
        <v>0</v>
      </c>
      <c r="J63" s="42">
        <v>0</v>
      </c>
      <c r="K63" s="58">
        <v>0</v>
      </c>
      <c r="L63" s="42">
        <v>0</v>
      </c>
      <c r="M63" s="58">
        <v>0</v>
      </c>
      <c r="N63" s="42">
        <v>0</v>
      </c>
      <c r="O63" s="58">
        <v>0</v>
      </c>
      <c r="P63" s="42">
        <v>0</v>
      </c>
      <c r="Q63" s="58">
        <v>0</v>
      </c>
      <c r="R63" s="42">
        <v>0</v>
      </c>
      <c r="S63" s="58">
        <v>0</v>
      </c>
      <c r="T63" s="42">
        <v>0</v>
      </c>
      <c r="U63" s="58">
        <v>0</v>
      </c>
      <c r="V63" s="42">
        <v>0</v>
      </c>
      <c r="W63" s="58">
        <v>0</v>
      </c>
      <c r="X63" s="42">
        <v>0</v>
      </c>
      <c r="Y63" s="58">
        <v>0</v>
      </c>
      <c r="Z63" s="42">
        <v>0</v>
      </c>
      <c r="AA63" s="58">
        <v>0</v>
      </c>
      <c r="AB63" s="42">
        <v>0</v>
      </c>
      <c r="AC63" s="58">
        <v>0</v>
      </c>
      <c r="AD63" s="42">
        <v>0</v>
      </c>
      <c r="AE63" s="58">
        <v>0</v>
      </c>
      <c r="AF63" s="42">
        <v>0</v>
      </c>
      <c r="AG63" s="58">
        <v>0</v>
      </c>
      <c r="AH63" s="42">
        <v>0</v>
      </c>
      <c r="AI63" s="58">
        <v>0</v>
      </c>
      <c r="AJ63" s="42">
        <v>0</v>
      </c>
      <c r="AK63" s="58">
        <v>0</v>
      </c>
      <c r="AL63" s="42">
        <v>0</v>
      </c>
      <c r="AM63" s="58">
        <v>0</v>
      </c>
      <c r="AN63" s="42">
        <v>0</v>
      </c>
      <c r="AO63" s="58">
        <v>0</v>
      </c>
      <c r="AP63" s="42">
        <v>0</v>
      </c>
      <c r="AQ63" s="58">
        <v>0</v>
      </c>
      <c r="AR63" s="42">
        <v>0</v>
      </c>
      <c r="AS63" s="58">
        <v>0</v>
      </c>
      <c r="AT63" s="42">
        <v>0</v>
      </c>
      <c r="AU63" s="58">
        <v>0</v>
      </c>
      <c r="AV63" s="42">
        <v>0</v>
      </c>
      <c r="AW63" s="58">
        <v>0</v>
      </c>
      <c r="AX63" s="42">
        <v>0</v>
      </c>
      <c r="AY63" s="58">
        <v>0</v>
      </c>
      <c r="AZ63" s="42">
        <v>0</v>
      </c>
      <c r="BA63" s="58">
        <v>0</v>
      </c>
      <c r="BB63" s="42">
        <v>0</v>
      </c>
      <c r="BC63" s="58">
        <v>1.1834326861418037E-2</v>
      </c>
      <c r="BD63" s="42">
        <v>1.9181467962495365E-2</v>
      </c>
      <c r="BE63" s="58">
        <v>0</v>
      </c>
      <c r="BF63" s="42">
        <v>0</v>
      </c>
      <c r="BG63" s="58">
        <v>0</v>
      </c>
      <c r="BH63" s="42">
        <v>10.230316543437965</v>
      </c>
      <c r="BI63" s="58">
        <v>0</v>
      </c>
      <c r="BJ63" s="42">
        <v>0</v>
      </c>
      <c r="BK63" s="58">
        <v>0</v>
      </c>
      <c r="BL63" s="42">
        <v>0</v>
      </c>
      <c r="BM63" s="58">
        <v>0</v>
      </c>
      <c r="BN63" s="42">
        <v>0</v>
      </c>
      <c r="BO63" s="58">
        <v>0</v>
      </c>
      <c r="BP63" s="42">
        <v>0</v>
      </c>
      <c r="BQ63" s="58">
        <v>0</v>
      </c>
      <c r="BR63" s="42">
        <v>0</v>
      </c>
      <c r="BS63" s="58">
        <v>0</v>
      </c>
      <c r="BT63" s="42">
        <v>1.4801533742868362</v>
      </c>
      <c r="BU63" s="58">
        <v>0</v>
      </c>
      <c r="BV63" s="42">
        <v>1.5330970464031215</v>
      </c>
      <c r="BW63" s="58">
        <v>0</v>
      </c>
      <c r="BX63" s="42">
        <v>0</v>
      </c>
      <c r="BY63" s="58">
        <v>0</v>
      </c>
      <c r="BZ63" s="42">
        <v>0</v>
      </c>
      <c r="CA63" s="58">
        <v>0</v>
      </c>
      <c r="CB63" s="42">
        <v>0.75797218108497644</v>
      </c>
      <c r="CC63" s="58">
        <v>1.9204562001414474</v>
      </c>
      <c r="CD63" s="42">
        <v>0</v>
      </c>
      <c r="CE63" s="59">
        <v>0</v>
      </c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</row>
    <row r="64" spans="1:109" x14ac:dyDescent="0.35">
      <c r="A64" s="3"/>
      <c r="B64" s="3" t="s">
        <v>601</v>
      </c>
      <c r="C64" s="3" t="s">
        <v>600</v>
      </c>
      <c r="D64" s="36">
        <f t="shared" si="2"/>
        <v>512.41573547802329</v>
      </c>
      <c r="E64" s="90">
        <v>0</v>
      </c>
      <c r="F64" s="58">
        <v>0</v>
      </c>
      <c r="G64" s="42">
        <v>0</v>
      </c>
      <c r="H64" s="58">
        <v>0</v>
      </c>
      <c r="I64" s="42">
        <v>0</v>
      </c>
      <c r="J64" s="58">
        <v>0</v>
      </c>
      <c r="K64" s="42">
        <v>0</v>
      </c>
      <c r="L64" s="58">
        <v>0</v>
      </c>
      <c r="M64" s="42">
        <v>0</v>
      </c>
      <c r="N64" s="58">
        <v>0</v>
      </c>
      <c r="O64" s="42">
        <v>0</v>
      </c>
      <c r="P64" s="58">
        <v>0</v>
      </c>
      <c r="Q64" s="42">
        <v>0</v>
      </c>
      <c r="R64" s="58">
        <v>0</v>
      </c>
      <c r="S64" s="42">
        <v>0</v>
      </c>
      <c r="T64" s="58">
        <v>0</v>
      </c>
      <c r="U64" s="42">
        <v>0</v>
      </c>
      <c r="V64" s="58">
        <v>0</v>
      </c>
      <c r="W64" s="42">
        <v>0</v>
      </c>
      <c r="X64" s="58">
        <v>0</v>
      </c>
      <c r="Y64" s="42">
        <v>0</v>
      </c>
      <c r="Z64" s="58">
        <v>1.4863552498851484</v>
      </c>
      <c r="AA64" s="42">
        <v>0</v>
      </c>
      <c r="AB64" s="58">
        <v>0</v>
      </c>
      <c r="AC64" s="42">
        <v>0</v>
      </c>
      <c r="AD64" s="58">
        <v>0</v>
      </c>
      <c r="AE64" s="42">
        <v>0</v>
      </c>
      <c r="AF64" s="58">
        <v>0</v>
      </c>
      <c r="AG64" s="42">
        <v>0</v>
      </c>
      <c r="AH64" s="58">
        <v>0</v>
      </c>
      <c r="AI64" s="42">
        <v>0</v>
      </c>
      <c r="AJ64" s="58">
        <v>0</v>
      </c>
      <c r="AK64" s="42">
        <v>0</v>
      </c>
      <c r="AL64" s="58">
        <v>0</v>
      </c>
      <c r="AM64" s="42">
        <v>0</v>
      </c>
      <c r="AN64" s="58">
        <v>0</v>
      </c>
      <c r="AO64" s="42">
        <v>0</v>
      </c>
      <c r="AP64" s="58">
        <v>0</v>
      </c>
      <c r="AQ64" s="42">
        <v>0</v>
      </c>
      <c r="AR64" s="58">
        <v>0</v>
      </c>
      <c r="AS64" s="42">
        <v>7.3965095690748911E-2</v>
      </c>
      <c r="AT64" s="58">
        <v>0</v>
      </c>
      <c r="AU64" s="42">
        <v>0</v>
      </c>
      <c r="AV64" s="58">
        <v>0</v>
      </c>
      <c r="AW64" s="42">
        <v>0</v>
      </c>
      <c r="AX64" s="58">
        <v>0</v>
      </c>
      <c r="AY64" s="42">
        <v>1.3404200493485094</v>
      </c>
      <c r="AZ64" s="58">
        <v>0</v>
      </c>
      <c r="BA64" s="42">
        <v>3.9312093590032578E-2</v>
      </c>
      <c r="BB64" s="58">
        <v>0</v>
      </c>
      <c r="BC64" s="42">
        <v>0.96620840970960298</v>
      </c>
      <c r="BD64" s="58">
        <v>1.6050440309591514</v>
      </c>
      <c r="BE64" s="42">
        <v>0</v>
      </c>
      <c r="BF64" s="58">
        <v>0</v>
      </c>
      <c r="BG64" s="42">
        <v>0</v>
      </c>
      <c r="BH64" s="58">
        <v>0</v>
      </c>
      <c r="BI64" s="42">
        <v>501.4969795719137</v>
      </c>
      <c r="BJ64" s="58">
        <v>0</v>
      </c>
      <c r="BK64" s="42">
        <v>0</v>
      </c>
      <c r="BL64" s="58">
        <v>3.3036150939806802E-2</v>
      </c>
      <c r="BM64" s="42">
        <v>0</v>
      </c>
      <c r="BN64" s="58">
        <v>0</v>
      </c>
      <c r="BO64" s="42">
        <v>0</v>
      </c>
      <c r="BP64" s="58">
        <v>0</v>
      </c>
      <c r="BQ64" s="42">
        <v>3.3824944789056612</v>
      </c>
      <c r="BR64" s="58">
        <v>0</v>
      </c>
      <c r="BS64" s="42">
        <v>0</v>
      </c>
      <c r="BT64" s="58">
        <v>0</v>
      </c>
      <c r="BU64" s="42">
        <v>1.0412745447157934</v>
      </c>
      <c r="BV64" s="58">
        <v>0.3345547755211748</v>
      </c>
      <c r="BW64" s="42">
        <v>0</v>
      </c>
      <c r="BX64" s="58">
        <v>0</v>
      </c>
      <c r="BY64" s="42">
        <v>1.627057735535368E-3</v>
      </c>
      <c r="BZ64" s="58">
        <v>0</v>
      </c>
      <c r="CA64" s="42">
        <v>0</v>
      </c>
      <c r="CB64" s="58">
        <v>0.2263062242508985</v>
      </c>
      <c r="CC64" s="42">
        <v>0.38815774485750609</v>
      </c>
      <c r="CD64" s="58">
        <v>0</v>
      </c>
      <c r="CE64" s="60">
        <v>0</v>
      </c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</row>
    <row r="65" spans="1:109" x14ac:dyDescent="0.35">
      <c r="A65" s="3"/>
      <c r="B65" s="3" t="s">
        <v>430</v>
      </c>
      <c r="C65" s="3" t="s">
        <v>602</v>
      </c>
      <c r="D65" s="36">
        <f t="shared" si="2"/>
        <v>31.662677596676112</v>
      </c>
      <c r="E65" s="93">
        <v>0</v>
      </c>
      <c r="F65" s="42">
        <v>0</v>
      </c>
      <c r="G65" s="58">
        <v>0</v>
      </c>
      <c r="H65" s="42">
        <v>0</v>
      </c>
      <c r="I65" s="58">
        <v>0</v>
      </c>
      <c r="J65" s="42">
        <v>0</v>
      </c>
      <c r="K65" s="58">
        <v>0</v>
      </c>
      <c r="L65" s="42">
        <v>0</v>
      </c>
      <c r="M65" s="58">
        <v>0</v>
      </c>
      <c r="N65" s="42">
        <v>0</v>
      </c>
      <c r="O65" s="58">
        <v>0</v>
      </c>
      <c r="P65" s="42">
        <v>0</v>
      </c>
      <c r="Q65" s="58">
        <v>0</v>
      </c>
      <c r="R65" s="42">
        <v>0</v>
      </c>
      <c r="S65" s="58">
        <v>0</v>
      </c>
      <c r="T65" s="42">
        <v>0</v>
      </c>
      <c r="U65" s="58">
        <v>0</v>
      </c>
      <c r="V65" s="42">
        <v>0</v>
      </c>
      <c r="W65" s="58">
        <v>0</v>
      </c>
      <c r="X65" s="42">
        <v>0</v>
      </c>
      <c r="Y65" s="58">
        <v>0</v>
      </c>
      <c r="Z65" s="42">
        <v>0</v>
      </c>
      <c r="AA65" s="58">
        <v>0</v>
      </c>
      <c r="AB65" s="42">
        <v>0</v>
      </c>
      <c r="AC65" s="58">
        <v>0</v>
      </c>
      <c r="AD65" s="42">
        <v>0</v>
      </c>
      <c r="AE65" s="58">
        <v>0</v>
      </c>
      <c r="AF65" s="42">
        <v>0</v>
      </c>
      <c r="AG65" s="58">
        <v>0</v>
      </c>
      <c r="AH65" s="42">
        <v>0.51531529965384559</v>
      </c>
      <c r="AI65" s="58">
        <v>0</v>
      </c>
      <c r="AJ65" s="42">
        <v>0</v>
      </c>
      <c r="AK65" s="58">
        <v>0</v>
      </c>
      <c r="AL65" s="42">
        <v>0</v>
      </c>
      <c r="AM65" s="58">
        <v>0</v>
      </c>
      <c r="AN65" s="42">
        <v>0</v>
      </c>
      <c r="AO65" s="58">
        <v>0</v>
      </c>
      <c r="AP65" s="42">
        <v>0</v>
      </c>
      <c r="AQ65" s="58">
        <v>0</v>
      </c>
      <c r="AR65" s="42">
        <v>0</v>
      </c>
      <c r="AS65" s="58">
        <v>0</v>
      </c>
      <c r="AT65" s="42">
        <v>0</v>
      </c>
      <c r="AU65" s="58">
        <v>0</v>
      </c>
      <c r="AV65" s="42">
        <v>0</v>
      </c>
      <c r="AW65" s="58">
        <v>0</v>
      </c>
      <c r="AX65" s="42">
        <v>0</v>
      </c>
      <c r="AY65" s="58">
        <v>0</v>
      </c>
      <c r="AZ65" s="42">
        <v>0</v>
      </c>
      <c r="BA65" s="58">
        <v>0</v>
      </c>
      <c r="BB65" s="42">
        <v>0</v>
      </c>
      <c r="BC65" s="58">
        <v>0</v>
      </c>
      <c r="BD65" s="42">
        <v>0</v>
      </c>
      <c r="BE65" s="58">
        <v>0</v>
      </c>
      <c r="BF65" s="42">
        <v>0</v>
      </c>
      <c r="BG65" s="58">
        <v>0</v>
      </c>
      <c r="BH65" s="42">
        <v>0</v>
      </c>
      <c r="BI65" s="58">
        <v>0</v>
      </c>
      <c r="BJ65" s="42">
        <v>27.417086385374166</v>
      </c>
      <c r="BK65" s="58">
        <v>0</v>
      </c>
      <c r="BL65" s="42">
        <v>3.6836222499009423</v>
      </c>
      <c r="BM65" s="58">
        <v>0</v>
      </c>
      <c r="BN65" s="42">
        <v>0</v>
      </c>
      <c r="BO65" s="58">
        <v>0</v>
      </c>
      <c r="BP65" s="42">
        <v>0</v>
      </c>
      <c r="BQ65" s="58">
        <v>0</v>
      </c>
      <c r="BR65" s="42">
        <v>0</v>
      </c>
      <c r="BS65" s="58">
        <v>0</v>
      </c>
      <c r="BT65" s="42">
        <v>4.665366174715644E-2</v>
      </c>
      <c r="BU65" s="58">
        <v>0</v>
      </c>
      <c r="BV65" s="42">
        <v>0</v>
      </c>
      <c r="BW65" s="58">
        <v>0</v>
      </c>
      <c r="BX65" s="42">
        <v>0</v>
      </c>
      <c r="BY65" s="58">
        <v>0</v>
      </c>
      <c r="BZ65" s="42">
        <v>0</v>
      </c>
      <c r="CA65" s="58">
        <v>0</v>
      </c>
      <c r="CB65" s="42">
        <v>0</v>
      </c>
      <c r="CC65" s="58">
        <v>0</v>
      </c>
      <c r="CD65" s="42">
        <v>0</v>
      </c>
      <c r="CE65" s="59">
        <v>0</v>
      </c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</row>
    <row r="66" spans="1:109" x14ac:dyDescent="0.35">
      <c r="A66" s="3"/>
      <c r="B66" s="3" t="s">
        <v>431</v>
      </c>
      <c r="C66" s="3" t="s">
        <v>603</v>
      </c>
      <c r="D66" s="36">
        <f t="shared" si="2"/>
        <v>189.91353056253837</v>
      </c>
      <c r="E66" s="90">
        <v>0</v>
      </c>
      <c r="F66" s="58">
        <v>0</v>
      </c>
      <c r="G66" s="42">
        <v>0</v>
      </c>
      <c r="H66" s="58">
        <v>0</v>
      </c>
      <c r="I66" s="42">
        <v>0</v>
      </c>
      <c r="J66" s="58">
        <v>0</v>
      </c>
      <c r="K66" s="42">
        <v>0</v>
      </c>
      <c r="L66" s="58">
        <v>0</v>
      </c>
      <c r="M66" s="42">
        <v>0</v>
      </c>
      <c r="N66" s="58">
        <v>0</v>
      </c>
      <c r="O66" s="42">
        <v>0</v>
      </c>
      <c r="P66" s="58">
        <v>0</v>
      </c>
      <c r="Q66" s="42">
        <v>0</v>
      </c>
      <c r="R66" s="58">
        <v>0</v>
      </c>
      <c r="S66" s="42">
        <v>0</v>
      </c>
      <c r="T66" s="58">
        <v>0</v>
      </c>
      <c r="U66" s="42">
        <v>0</v>
      </c>
      <c r="V66" s="58">
        <v>0</v>
      </c>
      <c r="W66" s="42">
        <v>0</v>
      </c>
      <c r="X66" s="58">
        <v>0</v>
      </c>
      <c r="Y66" s="42">
        <v>0</v>
      </c>
      <c r="Z66" s="58">
        <v>0</v>
      </c>
      <c r="AA66" s="42">
        <v>0</v>
      </c>
      <c r="AB66" s="58">
        <v>0</v>
      </c>
      <c r="AC66" s="42">
        <v>0</v>
      </c>
      <c r="AD66" s="58">
        <v>0</v>
      </c>
      <c r="AE66" s="42">
        <v>0</v>
      </c>
      <c r="AF66" s="58">
        <v>0</v>
      </c>
      <c r="AG66" s="42">
        <v>0</v>
      </c>
      <c r="AH66" s="58">
        <v>0</v>
      </c>
      <c r="AI66" s="42">
        <v>0</v>
      </c>
      <c r="AJ66" s="58">
        <v>0</v>
      </c>
      <c r="AK66" s="42">
        <v>0</v>
      </c>
      <c r="AL66" s="58">
        <v>0</v>
      </c>
      <c r="AM66" s="42">
        <v>0</v>
      </c>
      <c r="AN66" s="58">
        <v>0</v>
      </c>
      <c r="AO66" s="42">
        <v>0</v>
      </c>
      <c r="AP66" s="58">
        <v>0</v>
      </c>
      <c r="AQ66" s="42">
        <v>0</v>
      </c>
      <c r="AR66" s="58">
        <v>0</v>
      </c>
      <c r="AS66" s="42">
        <v>0</v>
      </c>
      <c r="AT66" s="58">
        <v>0</v>
      </c>
      <c r="AU66" s="42">
        <v>0</v>
      </c>
      <c r="AV66" s="58">
        <v>0</v>
      </c>
      <c r="AW66" s="42">
        <v>0</v>
      </c>
      <c r="AX66" s="58">
        <v>0</v>
      </c>
      <c r="AY66" s="42">
        <v>0</v>
      </c>
      <c r="AZ66" s="58">
        <v>0</v>
      </c>
      <c r="BA66" s="42">
        <v>0</v>
      </c>
      <c r="BB66" s="58">
        <v>0</v>
      </c>
      <c r="BC66" s="42">
        <v>0</v>
      </c>
      <c r="BD66" s="58">
        <v>0</v>
      </c>
      <c r="BE66" s="42">
        <v>0</v>
      </c>
      <c r="BF66" s="58">
        <v>0</v>
      </c>
      <c r="BG66" s="42">
        <v>0</v>
      </c>
      <c r="BH66" s="58">
        <v>0</v>
      </c>
      <c r="BI66" s="42">
        <v>0</v>
      </c>
      <c r="BJ66" s="58">
        <v>0</v>
      </c>
      <c r="BK66" s="42">
        <v>128.09289037361131</v>
      </c>
      <c r="BL66" s="58">
        <v>8.390268435984078</v>
      </c>
      <c r="BM66" s="42">
        <v>0</v>
      </c>
      <c r="BN66" s="58">
        <v>0</v>
      </c>
      <c r="BO66" s="42">
        <v>22.62815277317339</v>
      </c>
      <c r="BP66" s="58">
        <v>0</v>
      </c>
      <c r="BQ66" s="42">
        <v>3.8806830808689119</v>
      </c>
      <c r="BR66" s="58">
        <v>0</v>
      </c>
      <c r="BS66" s="42">
        <v>0</v>
      </c>
      <c r="BT66" s="58">
        <v>0</v>
      </c>
      <c r="BU66" s="42">
        <v>0</v>
      </c>
      <c r="BV66" s="58">
        <v>8.9974490623401593</v>
      </c>
      <c r="BW66" s="42">
        <v>0</v>
      </c>
      <c r="BX66" s="58">
        <v>0</v>
      </c>
      <c r="BY66" s="42">
        <v>0</v>
      </c>
      <c r="BZ66" s="58">
        <v>0</v>
      </c>
      <c r="CA66" s="42">
        <v>0</v>
      </c>
      <c r="CB66" s="58">
        <v>8.9417384955577948</v>
      </c>
      <c r="CC66" s="42">
        <v>8.9823483410027354</v>
      </c>
      <c r="CD66" s="58">
        <v>0</v>
      </c>
      <c r="CE66" s="60">
        <v>0</v>
      </c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</row>
    <row r="67" spans="1:109" x14ac:dyDescent="0.35">
      <c r="A67" s="3"/>
      <c r="B67" s="3" t="s">
        <v>432</v>
      </c>
      <c r="C67" s="3" t="s">
        <v>604</v>
      </c>
      <c r="D67" s="36">
        <f t="shared" si="2"/>
        <v>37.325803742323629</v>
      </c>
      <c r="E67" s="93">
        <v>0</v>
      </c>
      <c r="F67" s="42">
        <v>0</v>
      </c>
      <c r="G67" s="58">
        <v>0</v>
      </c>
      <c r="H67" s="42">
        <v>0</v>
      </c>
      <c r="I67" s="58">
        <v>0</v>
      </c>
      <c r="J67" s="42">
        <v>0</v>
      </c>
      <c r="K67" s="58">
        <v>0</v>
      </c>
      <c r="L67" s="42">
        <v>0</v>
      </c>
      <c r="M67" s="58">
        <v>0</v>
      </c>
      <c r="N67" s="42">
        <v>0</v>
      </c>
      <c r="O67" s="58">
        <v>0</v>
      </c>
      <c r="P67" s="42">
        <v>0</v>
      </c>
      <c r="Q67" s="58">
        <v>0</v>
      </c>
      <c r="R67" s="42">
        <v>0</v>
      </c>
      <c r="S67" s="58">
        <v>0</v>
      </c>
      <c r="T67" s="42">
        <v>0</v>
      </c>
      <c r="U67" s="58">
        <v>0</v>
      </c>
      <c r="V67" s="42">
        <v>0</v>
      </c>
      <c r="W67" s="58">
        <v>0</v>
      </c>
      <c r="X67" s="42">
        <v>0</v>
      </c>
      <c r="Y67" s="58">
        <v>0</v>
      </c>
      <c r="Z67" s="42">
        <v>0</v>
      </c>
      <c r="AA67" s="58">
        <v>0</v>
      </c>
      <c r="AB67" s="42">
        <v>0</v>
      </c>
      <c r="AC67" s="58">
        <v>0</v>
      </c>
      <c r="AD67" s="42">
        <v>0</v>
      </c>
      <c r="AE67" s="58">
        <v>0</v>
      </c>
      <c r="AF67" s="42">
        <v>0</v>
      </c>
      <c r="AG67" s="58">
        <v>0</v>
      </c>
      <c r="AH67" s="42">
        <v>0</v>
      </c>
      <c r="AI67" s="58">
        <v>0</v>
      </c>
      <c r="AJ67" s="42">
        <v>0</v>
      </c>
      <c r="AK67" s="58">
        <v>0</v>
      </c>
      <c r="AL67" s="42">
        <v>0</v>
      </c>
      <c r="AM67" s="58">
        <v>0</v>
      </c>
      <c r="AN67" s="42">
        <v>0</v>
      </c>
      <c r="AO67" s="58">
        <v>0</v>
      </c>
      <c r="AP67" s="42">
        <v>0</v>
      </c>
      <c r="AQ67" s="58">
        <v>0</v>
      </c>
      <c r="AR67" s="42">
        <v>0</v>
      </c>
      <c r="AS67" s="58">
        <v>0</v>
      </c>
      <c r="AT67" s="42">
        <v>0</v>
      </c>
      <c r="AU67" s="58">
        <v>0</v>
      </c>
      <c r="AV67" s="42">
        <v>0</v>
      </c>
      <c r="AW67" s="58">
        <v>0</v>
      </c>
      <c r="AX67" s="42">
        <v>0</v>
      </c>
      <c r="AY67" s="58">
        <v>0</v>
      </c>
      <c r="AZ67" s="42">
        <v>0</v>
      </c>
      <c r="BA67" s="58">
        <v>0</v>
      </c>
      <c r="BB67" s="42">
        <v>0</v>
      </c>
      <c r="BC67" s="58">
        <v>0</v>
      </c>
      <c r="BD67" s="42">
        <v>0</v>
      </c>
      <c r="BE67" s="58">
        <v>0</v>
      </c>
      <c r="BF67" s="42">
        <v>0</v>
      </c>
      <c r="BG67" s="58">
        <v>0</v>
      </c>
      <c r="BH67" s="42">
        <v>0</v>
      </c>
      <c r="BI67" s="58">
        <v>0</v>
      </c>
      <c r="BJ67" s="42">
        <v>0</v>
      </c>
      <c r="BK67" s="58">
        <v>0</v>
      </c>
      <c r="BL67" s="42">
        <v>14.098567035518919</v>
      </c>
      <c r="BM67" s="58">
        <v>0</v>
      </c>
      <c r="BN67" s="42">
        <v>0</v>
      </c>
      <c r="BO67" s="58">
        <v>0</v>
      </c>
      <c r="BP67" s="42">
        <v>0</v>
      </c>
      <c r="BQ67" s="58">
        <v>0</v>
      </c>
      <c r="BR67" s="42">
        <v>0</v>
      </c>
      <c r="BS67" s="58">
        <v>0</v>
      </c>
      <c r="BT67" s="42">
        <v>0</v>
      </c>
      <c r="BU67" s="58">
        <v>0</v>
      </c>
      <c r="BV67" s="42">
        <v>7.9894449433476158</v>
      </c>
      <c r="BW67" s="58">
        <v>0</v>
      </c>
      <c r="BX67" s="42">
        <v>0</v>
      </c>
      <c r="BY67" s="58">
        <v>0</v>
      </c>
      <c r="BZ67" s="42">
        <v>0</v>
      </c>
      <c r="CA67" s="58">
        <v>0</v>
      </c>
      <c r="CB67" s="42">
        <v>6.5528914743595612</v>
      </c>
      <c r="CC67" s="58">
        <v>8.6849002890975324</v>
      </c>
      <c r="CD67" s="42">
        <v>0</v>
      </c>
      <c r="CE67" s="59">
        <v>0</v>
      </c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</row>
    <row r="68" spans="1:109" x14ac:dyDescent="0.35">
      <c r="A68" s="3"/>
      <c r="B68" s="3" t="s">
        <v>433</v>
      </c>
      <c r="C68" s="3" t="s">
        <v>605</v>
      </c>
      <c r="D68" s="36">
        <f t="shared" si="2"/>
        <v>115.73190441197856</v>
      </c>
      <c r="E68" s="90">
        <v>0</v>
      </c>
      <c r="F68" s="58">
        <v>0</v>
      </c>
      <c r="G68" s="42">
        <v>0</v>
      </c>
      <c r="H68" s="58">
        <v>0</v>
      </c>
      <c r="I68" s="42">
        <v>0</v>
      </c>
      <c r="J68" s="58">
        <v>0</v>
      </c>
      <c r="K68" s="42">
        <v>0</v>
      </c>
      <c r="L68" s="58">
        <v>0</v>
      </c>
      <c r="M68" s="42">
        <v>0</v>
      </c>
      <c r="N68" s="58">
        <v>0</v>
      </c>
      <c r="O68" s="42">
        <v>0</v>
      </c>
      <c r="P68" s="58">
        <v>0</v>
      </c>
      <c r="Q68" s="42">
        <v>0</v>
      </c>
      <c r="R68" s="58">
        <v>0</v>
      </c>
      <c r="S68" s="42">
        <v>0</v>
      </c>
      <c r="T68" s="58">
        <v>0</v>
      </c>
      <c r="U68" s="42">
        <v>0</v>
      </c>
      <c r="V68" s="58">
        <v>0</v>
      </c>
      <c r="W68" s="42">
        <v>0</v>
      </c>
      <c r="X68" s="58">
        <v>0</v>
      </c>
      <c r="Y68" s="42">
        <v>0</v>
      </c>
      <c r="Z68" s="58">
        <v>0</v>
      </c>
      <c r="AA68" s="42">
        <v>0</v>
      </c>
      <c r="AB68" s="58">
        <v>0</v>
      </c>
      <c r="AC68" s="42">
        <v>0</v>
      </c>
      <c r="AD68" s="58">
        <v>0</v>
      </c>
      <c r="AE68" s="42">
        <v>0</v>
      </c>
      <c r="AF68" s="58">
        <v>0</v>
      </c>
      <c r="AG68" s="42">
        <v>0</v>
      </c>
      <c r="AH68" s="58">
        <v>0</v>
      </c>
      <c r="AI68" s="42">
        <v>0</v>
      </c>
      <c r="AJ68" s="58">
        <v>0</v>
      </c>
      <c r="AK68" s="42">
        <v>0</v>
      </c>
      <c r="AL68" s="58">
        <v>0</v>
      </c>
      <c r="AM68" s="42">
        <v>0</v>
      </c>
      <c r="AN68" s="58">
        <v>0</v>
      </c>
      <c r="AO68" s="42">
        <v>0</v>
      </c>
      <c r="AP68" s="58">
        <v>0</v>
      </c>
      <c r="AQ68" s="42">
        <v>0</v>
      </c>
      <c r="AR68" s="58">
        <v>0</v>
      </c>
      <c r="AS68" s="42">
        <v>0</v>
      </c>
      <c r="AT68" s="58">
        <v>0</v>
      </c>
      <c r="AU68" s="42">
        <v>0</v>
      </c>
      <c r="AV68" s="58">
        <v>0</v>
      </c>
      <c r="AW68" s="42">
        <v>0</v>
      </c>
      <c r="AX68" s="58">
        <v>0</v>
      </c>
      <c r="AY68" s="42">
        <v>0</v>
      </c>
      <c r="AZ68" s="58">
        <v>0</v>
      </c>
      <c r="BA68" s="42">
        <v>0</v>
      </c>
      <c r="BB68" s="58">
        <v>0</v>
      </c>
      <c r="BC68" s="42">
        <v>0</v>
      </c>
      <c r="BD68" s="58">
        <v>0</v>
      </c>
      <c r="BE68" s="42">
        <v>0</v>
      </c>
      <c r="BF68" s="58">
        <v>0</v>
      </c>
      <c r="BG68" s="42">
        <v>0</v>
      </c>
      <c r="BH68" s="58">
        <v>0</v>
      </c>
      <c r="BI68" s="42">
        <v>0</v>
      </c>
      <c r="BJ68" s="58">
        <v>0</v>
      </c>
      <c r="BK68" s="42">
        <v>0</v>
      </c>
      <c r="BL68" s="58">
        <v>0</v>
      </c>
      <c r="BM68" s="42">
        <v>115.73190441197856</v>
      </c>
      <c r="BN68" s="58">
        <v>0</v>
      </c>
      <c r="BO68" s="42">
        <v>0</v>
      </c>
      <c r="BP68" s="58">
        <v>0</v>
      </c>
      <c r="BQ68" s="42">
        <v>0</v>
      </c>
      <c r="BR68" s="58">
        <v>0</v>
      </c>
      <c r="BS68" s="42">
        <v>0</v>
      </c>
      <c r="BT68" s="58">
        <v>0</v>
      </c>
      <c r="BU68" s="42">
        <v>0</v>
      </c>
      <c r="BV68" s="58">
        <v>0</v>
      </c>
      <c r="BW68" s="42">
        <v>0</v>
      </c>
      <c r="BX68" s="58">
        <v>0</v>
      </c>
      <c r="BY68" s="42">
        <v>0</v>
      </c>
      <c r="BZ68" s="58">
        <v>0</v>
      </c>
      <c r="CA68" s="42">
        <v>0</v>
      </c>
      <c r="CB68" s="58">
        <v>0</v>
      </c>
      <c r="CC68" s="42">
        <v>0</v>
      </c>
      <c r="CD68" s="58">
        <v>0</v>
      </c>
      <c r="CE68" s="60">
        <v>0</v>
      </c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</row>
    <row r="69" spans="1:109" x14ac:dyDescent="0.35">
      <c r="A69" s="3"/>
      <c r="B69" s="3" t="s">
        <v>434</v>
      </c>
      <c r="C69" s="3" t="s">
        <v>606</v>
      </c>
      <c r="D69" s="36">
        <f t="shared" si="2"/>
        <v>48.797623244886886</v>
      </c>
      <c r="E69" s="93">
        <v>0</v>
      </c>
      <c r="F69" s="42">
        <v>0</v>
      </c>
      <c r="G69" s="58">
        <v>0</v>
      </c>
      <c r="H69" s="42">
        <v>0</v>
      </c>
      <c r="I69" s="58">
        <v>0</v>
      </c>
      <c r="J69" s="42">
        <v>0</v>
      </c>
      <c r="K69" s="58">
        <v>0</v>
      </c>
      <c r="L69" s="42">
        <v>0</v>
      </c>
      <c r="M69" s="58">
        <v>0</v>
      </c>
      <c r="N69" s="42">
        <v>0</v>
      </c>
      <c r="O69" s="58">
        <v>0</v>
      </c>
      <c r="P69" s="42">
        <v>0</v>
      </c>
      <c r="Q69" s="58">
        <v>0</v>
      </c>
      <c r="R69" s="42">
        <v>0</v>
      </c>
      <c r="S69" s="58">
        <v>0</v>
      </c>
      <c r="T69" s="42">
        <v>0</v>
      </c>
      <c r="U69" s="58">
        <v>0</v>
      </c>
      <c r="V69" s="42">
        <v>0</v>
      </c>
      <c r="W69" s="58">
        <v>0</v>
      </c>
      <c r="X69" s="42">
        <v>0</v>
      </c>
      <c r="Y69" s="58">
        <v>0</v>
      </c>
      <c r="Z69" s="42">
        <v>0</v>
      </c>
      <c r="AA69" s="58">
        <v>0</v>
      </c>
      <c r="AB69" s="42">
        <v>0</v>
      </c>
      <c r="AC69" s="58">
        <v>0</v>
      </c>
      <c r="AD69" s="42">
        <v>0</v>
      </c>
      <c r="AE69" s="58">
        <v>0</v>
      </c>
      <c r="AF69" s="42">
        <v>0</v>
      </c>
      <c r="AG69" s="58">
        <v>0</v>
      </c>
      <c r="AH69" s="42">
        <v>0</v>
      </c>
      <c r="AI69" s="58">
        <v>0</v>
      </c>
      <c r="AJ69" s="42">
        <v>0</v>
      </c>
      <c r="AK69" s="58">
        <v>0</v>
      </c>
      <c r="AL69" s="42">
        <v>0</v>
      </c>
      <c r="AM69" s="58">
        <v>0</v>
      </c>
      <c r="AN69" s="42">
        <v>0</v>
      </c>
      <c r="AO69" s="58">
        <v>0</v>
      </c>
      <c r="AP69" s="42">
        <v>0</v>
      </c>
      <c r="AQ69" s="58">
        <v>0</v>
      </c>
      <c r="AR69" s="42">
        <v>0</v>
      </c>
      <c r="AS69" s="58">
        <v>0</v>
      </c>
      <c r="AT69" s="42">
        <v>0</v>
      </c>
      <c r="AU69" s="58">
        <v>0</v>
      </c>
      <c r="AV69" s="42">
        <v>0</v>
      </c>
      <c r="AW69" s="58">
        <v>0</v>
      </c>
      <c r="AX69" s="42">
        <v>0</v>
      </c>
      <c r="AY69" s="58">
        <v>0</v>
      </c>
      <c r="AZ69" s="42">
        <v>0</v>
      </c>
      <c r="BA69" s="58">
        <v>0</v>
      </c>
      <c r="BB69" s="42">
        <v>0</v>
      </c>
      <c r="BC69" s="58">
        <v>0</v>
      </c>
      <c r="BD69" s="42">
        <v>0</v>
      </c>
      <c r="BE69" s="58">
        <v>0</v>
      </c>
      <c r="BF69" s="42">
        <v>0</v>
      </c>
      <c r="BG69" s="58">
        <v>0</v>
      </c>
      <c r="BH69" s="42">
        <v>0</v>
      </c>
      <c r="BI69" s="58">
        <v>0</v>
      </c>
      <c r="BJ69" s="42">
        <v>0</v>
      </c>
      <c r="BK69" s="58">
        <v>0</v>
      </c>
      <c r="BL69" s="42">
        <v>0</v>
      </c>
      <c r="BM69" s="58">
        <v>0</v>
      </c>
      <c r="BN69" s="42">
        <v>48.797623244886886</v>
      </c>
      <c r="BO69" s="58">
        <v>0</v>
      </c>
      <c r="BP69" s="42">
        <v>0</v>
      </c>
      <c r="BQ69" s="58">
        <v>0</v>
      </c>
      <c r="BR69" s="42">
        <v>0</v>
      </c>
      <c r="BS69" s="58">
        <v>0</v>
      </c>
      <c r="BT69" s="42">
        <v>0</v>
      </c>
      <c r="BU69" s="58">
        <v>0</v>
      </c>
      <c r="BV69" s="42">
        <v>0</v>
      </c>
      <c r="BW69" s="58">
        <v>0</v>
      </c>
      <c r="BX69" s="42">
        <v>0</v>
      </c>
      <c r="BY69" s="58">
        <v>0</v>
      </c>
      <c r="BZ69" s="42">
        <v>0</v>
      </c>
      <c r="CA69" s="58">
        <v>0</v>
      </c>
      <c r="CB69" s="42">
        <v>0</v>
      </c>
      <c r="CC69" s="58">
        <v>0</v>
      </c>
      <c r="CD69" s="42">
        <v>0</v>
      </c>
      <c r="CE69" s="59">
        <v>0</v>
      </c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</row>
    <row r="70" spans="1:109" x14ac:dyDescent="0.35">
      <c r="A70" s="3"/>
      <c r="B70" s="3" t="s">
        <v>435</v>
      </c>
      <c r="C70" s="3" t="s">
        <v>607</v>
      </c>
      <c r="D70" s="36">
        <f t="shared" si="2"/>
        <v>142.34074204308925</v>
      </c>
      <c r="E70" s="90">
        <v>0</v>
      </c>
      <c r="F70" s="58">
        <v>0</v>
      </c>
      <c r="G70" s="42">
        <v>0</v>
      </c>
      <c r="H70" s="58">
        <v>0</v>
      </c>
      <c r="I70" s="42">
        <v>0</v>
      </c>
      <c r="J70" s="58">
        <v>0</v>
      </c>
      <c r="K70" s="42">
        <v>0</v>
      </c>
      <c r="L70" s="58">
        <v>0</v>
      </c>
      <c r="M70" s="42">
        <v>0</v>
      </c>
      <c r="N70" s="58">
        <v>0</v>
      </c>
      <c r="O70" s="42">
        <v>0</v>
      </c>
      <c r="P70" s="58">
        <v>0</v>
      </c>
      <c r="Q70" s="42">
        <v>0</v>
      </c>
      <c r="R70" s="58">
        <v>0</v>
      </c>
      <c r="S70" s="42">
        <v>0</v>
      </c>
      <c r="T70" s="58">
        <v>0</v>
      </c>
      <c r="U70" s="42">
        <v>0</v>
      </c>
      <c r="V70" s="58">
        <v>0</v>
      </c>
      <c r="W70" s="42">
        <v>0</v>
      </c>
      <c r="X70" s="58">
        <v>0</v>
      </c>
      <c r="Y70" s="42">
        <v>0</v>
      </c>
      <c r="Z70" s="58">
        <v>0</v>
      </c>
      <c r="AA70" s="42">
        <v>0</v>
      </c>
      <c r="AB70" s="58">
        <v>0</v>
      </c>
      <c r="AC70" s="42">
        <v>0</v>
      </c>
      <c r="AD70" s="58">
        <v>0</v>
      </c>
      <c r="AE70" s="42">
        <v>0</v>
      </c>
      <c r="AF70" s="58">
        <v>0</v>
      </c>
      <c r="AG70" s="42">
        <v>0</v>
      </c>
      <c r="AH70" s="58">
        <v>0</v>
      </c>
      <c r="AI70" s="42">
        <v>0</v>
      </c>
      <c r="AJ70" s="58">
        <v>0</v>
      </c>
      <c r="AK70" s="42">
        <v>0</v>
      </c>
      <c r="AL70" s="58">
        <v>0</v>
      </c>
      <c r="AM70" s="42">
        <v>0</v>
      </c>
      <c r="AN70" s="58">
        <v>0</v>
      </c>
      <c r="AO70" s="42">
        <v>0</v>
      </c>
      <c r="AP70" s="58">
        <v>0</v>
      </c>
      <c r="AQ70" s="42">
        <v>0</v>
      </c>
      <c r="AR70" s="58">
        <v>0</v>
      </c>
      <c r="AS70" s="42">
        <v>0</v>
      </c>
      <c r="AT70" s="58">
        <v>0</v>
      </c>
      <c r="AU70" s="42">
        <v>0</v>
      </c>
      <c r="AV70" s="58">
        <v>0</v>
      </c>
      <c r="AW70" s="42">
        <v>0</v>
      </c>
      <c r="AX70" s="58">
        <v>0</v>
      </c>
      <c r="AY70" s="42">
        <v>0</v>
      </c>
      <c r="AZ70" s="58">
        <v>0</v>
      </c>
      <c r="BA70" s="42">
        <v>0</v>
      </c>
      <c r="BB70" s="58">
        <v>0</v>
      </c>
      <c r="BC70" s="42">
        <v>3.305247325079443</v>
      </c>
      <c r="BD70" s="58">
        <v>6.1521001177120258</v>
      </c>
      <c r="BE70" s="42">
        <v>0</v>
      </c>
      <c r="BF70" s="58">
        <v>0</v>
      </c>
      <c r="BG70" s="42">
        <v>0</v>
      </c>
      <c r="BH70" s="58">
        <v>0</v>
      </c>
      <c r="BI70" s="42">
        <v>0</v>
      </c>
      <c r="BJ70" s="58">
        <v>0</v>
      </c>
      <c r="BK70" s="42">
        <v>0</v>
      </c>
      <c r="BL70" s="58">
        <v>0</v>
      </c>
      <c r="BM70" s="42">
        <v>0</v>
      </c>
      <c r="BN70" s="58">
        <v>0</v>
      </c>
      <c r="BO70" s="42">
        <v>132.88339460029778</v>
      </c>
      <c r="BP70" s="58">
        <v>0</v>
      </c>
      <c r="BQ70" s="42">
        <v>0</v>
      </c>
      <c r="BR70" s="58">
        <v>0</v>
      </c>
      <c r="BS70" s="42">
        <v>0</v>
      </c>
      <c r="BT70" s="58">
        <v>0</v>
      </c>
      <c r="BU70" s="42">
        <v>0</v>
      </c>
      <c r="BV70" s="58">
        <v>0</v>
      </c>
      <c r="BW70" s="42">
        <v>0</v>
      </c>
      <c r="BX70" s="58">
        <v>0</v>
      </c>
      <c r="BY70" s="42">
        <v>0</v>
      </c>
      <c r="BZ70" s="58">
        <v>0</v>
      </c>
      <c r="CA70" s="42">
        <v>0</v>
      </c>
      <c r="CB70" s="58">
        <v>0</v>
      </c>
      <c r="CC70" s="42">
        <v>0</v>
      </c>
      <c r="CD70" s="58">
        <v>0</v>
      </c>
      <c r="CE70" s="60">
        <v>0</v>
      </c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</row>
    <row r="71" spans="1:109" x14ac:dyDescent="0.35">
      <c r="A71" s="3"/>
      <c r="B71" s="3" t="s">
        <v>436</v>
      </c>
      <c r="C71" s="3" t="s">
        <v>608</v>
      </c>
      <c r="D71" s="36">
        <f t="shared" si="2"/>
        <v>414.04968899806249</v>
      </c>
      <c r="E71" s="93">
        <v>0</v>
      </c>
      <c r="F71" s="42">
        <v>0</v>
      </c>
      <c r="G71" s="58">
        <v>0</v>
      </c>
      <c r="H71" s="42">
        <v>0</v>
      </c>
      <c r="I71" s="58">
        <v>0</v>
      </c>
      <c r="J71" s="42">
        <v>0</v>
      </c>
      <c r="K71" s="58">
        <v>0</v>
      </c>
      <c r="L71" s="42">
        <v>0</v>
      </c>
      <c r="M71" s="58">
        <v>0</v>
      </c>
      <c r="N71" s="42">
        <v>0</v>
      </c>
      <c r="O71" s="58">
        <v>0</v>
      </c>
      <c r="P71" s="42">
        <v>0</v>
      </c>
      <c r="Q71" s="58">
        <v>0</v>
      </c>
      <c r="R71" s="42">
        <v>0</v>
      </c>
      <c r="S71" s="58">
        <v>0</v>
      </c>
      <c r="T71" s="42">
        <v>0</v>
      </c>
      <c r="U71" s="58">
        <v>0</v>
      </c>
      <c r="V71" s="42">
        <v>0</v>
      </c>
      <c r="W71" s="58">
        <v>0</v>
      </c>
      <c r="X71" s="42">
        <v>0</v>
      </c>
      <c r="Y71" s="58">
        <v>0</v>
      </c>
      <c r="Z71" s="42">
        <v>0</v>
      </c>
      <c r="AA71" s="58">
        <v>0</v>
      </c>
      <c r="AB71" s="42">
        <v>0</v>
      </c>
      <c r="AC71" s="58">
        <v>0</v>
      </c>
      <c r="AD71" s="42">
        <v>0</v>
      </c>
      <c r="AE71" s="58">
        <v>0</v>
      </c>
      <c r="AF71" s="42">
        <v>0</v>
      </c>
      <c r="AG71" s="58">
        <v>0</v>
      </c>
      <c r="AH71" s="42">
        <v>0</v>
      </c>
      <c r="AI71" s="58">
        <v>0</v>
      </c>
      <c r="AJ71" s="42">
        <v>0</v>
      </c>
      <c r="AK71" s="58">
        <v>0</v>
      </c>
      <c r="AL71" s="42">
        <v>0</v>
      </c>
      <c r="AM71" s="58">
        <v>0</v>
      </c>
      <c r="AN71" s="42">
        <v>0</v>
      </c>
      <c r="AO71" s="58">
        <v>0</v>
      </c>
      <c r="AP71" s="42">
        <v>0</v>
      </c>
      <c r="AQ71" s="58">
        <v>0</v>
      </c>
      <c r="AR71" s="42">
        <v>0</v>
      </c>
      <c r="AS71" s="58">
        <v>0</v>
      </c>
      <c r="AT71" s="42">
        <v>0</v>
      </c>
      <c r="AU71" s="58">
        <v>0</v>
      </c>
      <c r="AV71" s="42">
        <v>0</v>
      </c>
      <c r="AW71" s="58">
        <v>0</v>
      </c>
      <c r="AX71" s="42">
        <v>0</v>
      </c>
      <c r="AY71" s="58">
        <v>0</v>
      </c>
      <c r="AZ71" s="42">
        <v>0</v>
      </c>
      <c r="BA71" s="58">
        <v>0</v>
      </c>
      <c r="BB71" s="42">
        <v>0</v>
      </c>
      <c r="BC71" s="58">
        <v>0</v>
      </c>
      <c r="BD71" s="42">
        <v>0</v>
      </c>
      <c r="BE71" s="58">
        <v>0</v>
      </c>
      <c r="BF71" s="42">
        <v>0</v>
      </c>
      <c r="BG71" s="58">
        <v>0</v>
      </c>
      <c r="BH71" s="42">
        <v>0</v>
      </c>
      <c r="BI71" s="58">
        <v>0</v>
      </c>
      <c r="BJ71" s="42">
        <v>0</v>
      </c>
      <c r="BK71" s="58">
        <v>0</v>
      </c>
      <c r="BL71" s="42">
        <v>0</v>
      </c>
      <c r="BM71" s="58">
        <v>0</v>
      </c>
      <c r="BN71" s="42">
        <v>0</v>
      </c>
      <c r="BO71" s="58">
        <v>0</v>
      </c>
      <c r="BP71" s="42">
        <v>414.04968899806249</v>
      </c>
      <c r="BQ71" s="58">
        <v>0</v>
      </c>
      <c r="BR71" s="42">
        <v>0</v>
      </c>
      <c r="BS71" s="58">
        <v>0</v>
      </c>
      <c r="BT71" s="42">
        <v>0</v>
      </c>
      <c r="BU71" s="58">
        <v>0</v>
      </c>
      <c r="BV71" s="42">
        <v>0</v>
      </c>
      <c r="BW71" s="58">
        <v>0</v>
      </c>
      <c r="BX71" s="42">
        <v>0</v>
      </c>
      <c r="BY71" s="58">
        <v>0</v>
      </c>
      <c r="BZ71" s="42">
        <v>0</v>
      </c>
      <c r="CA71" s="58">
        <v>0</v>
      </c>
      <c r="CB71" s="42">
        <v>0</v>
      </c>
      <c r="CC71" s="58">
        <v>0</v>
      </c>
      <c r="CD71" s="42">
        <v>0</v>
      </c>
      <c r="CE71" s="59">
        <v>0</v>
      </c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</row>
    <row r="72" spans="1:109" x14ac:dyDescent="0.35">
      <c r="A72" s="3"/>
      <c r="B72" s="3" t="s">
        <v>437</v>
      </c>
      <c r="C72" s="3" t="s">
        <v>609</v>
      </c>
      <c r="D72" s="36">
        <f t="shared" ref="D72:D86" si="3">SUM(E72:CE72)</f>
        <v>163.89396695361663</v>
      </c>
      <c r="E72" s="90">
        <v>0</v>
      </c>
      <c r="F72" s="58">
        <v>0</v>
      </c>
      <c r="G72" s="42">
        <v>0</v>
      </c>
      <c r="H72" s="58">
        <v>0</v>
      </c>
      <c r="I72" s="42">
        <v>0</v>
      </c>
      <c r="J72" s="58">
        <v>0</v>
      </c>
      <c r="K72" s="42">
        <v>0</v>
      </c>
      <c r="L72" s="58">
        <v>0</v>
      </c>
      <c r="M72" s="42">
        <v>0</v>
      </c>
      <c r="N72" s="58">
        <v>0</v>
      </c>
      <c r="O72" s="42">
        <v>0</v>
      </c>
      <c r="P72" s="58">
        <v>0</v>
      </c>
      <c r="Q72" s="42">
        <v>0</v>
      </c>
      <c r="R72" s="58">
        <v>0</v>
      </c>
      <c r="S72" s="42">
        <v>0</v>
      </c>
      <c r="T72" s="58">
        <v>0</v>
      </c>
      <c r="U72" s="42">
        <v>0</v>
      </c>
      <c r="V72" s="58">
        <v>0</v>
      </c>
      <c r="W72" s="42">
        <v>0</v>
      </c>
      <c r="X72" s="58">
        <v>0</v>
      </c>
      <c r="Y72" s="42">
        <v>0</v>
      </c>
      <c r="Z72" s="58">
        <v>0</v>
      </c>
      <c r="AA72" s="42">
        <v>0</v>
      </c>
      <c r="AB72" s="58">
        <v>0</v>
      </c>
      <c r="AC72" s="42">
        <v>0</v>
      </c>
      <c r="AD72" s="58">
        <v>0</v>
      </c>
      <c r="AE72" s="42">
        <v>0</v>
      </c>
      <c r="AF72" s="58">
        <v>0</v>
      </c>
      <c r="AG72" s="42">
        <v>0</v>
      </c>
      <c r="AH72" s="58">
        <v>0</v>
      </c>
      <c r="AI72" s="42">
        <v>0</v>
      </c>
      <c r="AJ72" s="58">
        <v>0</v>
      </c>
      <c r="AK72" s="42">
        <v>0</v>
      </c>
      <c r="AL72" s="58">
        <v>0</v>
      </c>
      <c r="AM72" s="42">
        <v>0</v>
      </c>
      <c r="AN72" s="58">
        <v>0</v>
      </c>
      <c r="AO72" s="42">
        <v>0</v>
      </c>
      <c r="AP72" s="58">
        <v>0</v>
      </c>
      <c r="AQ72" s="42">
        <v>0</v>
      </c>
      <c r="AR72" s="58">
        <v>0</v>
      </c>
      <c r="AS72" s="42">
        <v>0</v>
      </c>
      <c r="AT72" s="58">
        <v>0</v>
      </c>
      <c r="AU72" s="42">
        <v>0</v>
      </c>
      <c r="AV72" s="58">
        <v>0</v>
      </c>
      <c r="AW72" s="42">
        <v>0</v>
      </c>
      <c r="AX72" s="58">
        <v>0</v>
      </c>
      <c r="AY72" s="42">
        <v>0</v>
      </c>
      <c r="AZ72" s="58">
        <v>0</v>
      </c>
      <c r="BA72" s="42">
        <v>0</v>
      </c>
      <c r="BB72" s="58">
        <v>0</v>
      </c>
      <c r="BC72" s="42">
        <v>0</v>
      </c>
      <c r="BD72" s="58">
        <v>0</v>
      </c>
      <c r="BE72" s="42">
        <v>0</v>
      </c>
      <c r="BF72" s="58">
        <v>0</v>
      </c>
      <c r="BG72" s="42">
        <v>0</v>
      </c>
      <c r="BH72" s="58">
        <v>0</v>
      </c>
      <c r="BI72" s="42">
        <v>0.64817335559801381</v>
      </c>
      <c r="BJ72" s="58">
        <v>1.0280997647821539</v>
      </c>
      <c r="BK72" s="42">
        <v>0</v>
      </c>
      <c r="BL72" s="58">
        <v>0.16432693030898535</v>
      </c>
      <c r="BM72" s="42">
        <v>0</v>
      </c>
      <c r="BN72" s="58">
        <v>0</v>
      </c>
      <c r="BO72" s="42">
        <v>0</v>
      </c>
      <c r="BP72" s="58">
        <v>0</v>
      </c>
      <c r="BQ72" s="42">
        <v>157.57254844639394</v>
      </c>
      <c r="BR72" s="58">
        <v>0</v>
      </c>
      <c r="BS72" s="42">
        <v>0</v>
      </c>
      <c r="BT72" s="58">
        <v>0.14460523810316409</v>
      </c>
      <c r="BU72" s="42">
        <v>0</v>
      </c>
      <c r="BV72" s="58">
        <v>0.36048814785485839</v>
      </c>
      <c r="BW72" s="42">
        <v>0</v>
      </c>
      <c r="BX72" s="58">
        <v>0</v>
      </c>
      <c r="BY72" s="42">
        <v>3.2895886268083729</v>
      </c>
      <c r="BZ72" s="58">
        <v>0</v>
      </c>
      <c r="CA72" s="42">
        <v>0</v>
      </c>
      <c r="CB72" s="58">
        <v>0.2928035153303794</v>
      </c>
      <c r="CC72" s="42">
        <v>0.39333292843676215</v>
      </c>
      <c r="CD72" s="58">
        <v>0</v>
      </c>
      <c r="CE72" s="60">
        <v>0</v>
      </c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</row>
    <row r="73" spans="1:109" x14ac:dyDescent="0.35">
      <c r="A73" s="3"/>
      <c r="B73" s="3" t="s">
        <v>438</v>
      </c>
      <c r="C73" s="3" t="s">
        <v>610</v>
      </c>
      <c r="D73" s="36">
        <f t="shared" si="3"/>
        <v>55.581231363320491</v>
      </c>
      <c r="E73" s="93">
        <v>0</v>
      </c>
      <c r="F73" s="42">
        <v>0</v>
      </c>
      <c r="G73" s="58">
        <v>0</v>
      </c>
      <c r="H73" s="42">
        <v>0</v>
      </c>
      <c r="I73" s="58">
        <v>0</v>
      </c>
      <c r="J73" s="42">
        <v>0</v>
      </c>
      <c r="K73" s="58">
        <v>0</v>
      </c>
      <c r="L73" s="42">
        <v>0</v>
      </c>
      <c r="M73" s="58">
        <v>0</v>
      </c>
      <c r="N73" s="42">
        <v>0</v>
      </c>
      <c r="O73" s="58">
        <v>0</v>
      </c>
      <c r="P73" s="42">
        <v>0</v>
      </c>
      <c r="Q73" s="58">
        <v>0</v>
      </c>
      <c r="R73" s="42">
        <v>0</v>
      </c>
      <c r="S73" s="58">
        <v>0</v>
      </c>
      <c r="T73" s="42">
        <v>0</v>
      </c>
      <c r="U73" s="58">
        <v>0</v>
      </c>
      <c r="V73" s="42">
        <v>0</v>
      </c>
      <c r="W73" s="58">
        <v>0</v>
      </c>
      <c r="X73" s="42">
        <v>0</v>
      </c>
      <c r="Y73" s="58">
        <v>0</v>
      </c>
      <c r="Z73" s="42">
        <v>0</v>
      </c>
      <c r="AA73" s="58">
        <v>0</v>
      </c>
      <c r="AB73" s="42">
        <v>0</v>
      </c>
      <c r="AC73" s="58">
        <v>0</v>
      </c>
      <c r="AD73" s="42">
        <v>0</v>
      </c>
      <c r="AE73" s="58">
        <v>0</v>
      </c>
      <c r="AF73" s="42">
        <v>0</v>
      </c>
      <c r="AG73" s="58">
        <v>0</v>
      </c>
      <c r="AH73" s="42">
        <v>0</v>
      </c>
      <c r="AI73" s="58">
        <v>0</v>
      </c>
      <c r="AJ73" s="42">
        <v>0</v>
      </c>
      <c r="AK73" s="58">
        <v>0</v>
      </c>
      <c r="AL73" s="42">
        <v>0</v>
      </c>
      <c r="AM73" s="58">
        <v>0</v>
      </c>
      <c r="AN73" s="42">
        <v>0</v>
      </c>
      <c r="AO73" s="58">
        <v>0</v>
      </c>
      <c r="AP73" s="42">
        <v>0</v>
      </c>
      <c r="AQ73" s="58">
        <v>0</v>
      </c>
      <c r="AR73" s="42">
        <v>0</v>
      </c>
      <c r="AS73" s="58">
        <v>0</v>
      </c>
      <c r="AT73" s="42">
        <v>0</v>
      </c>
      <c r="AU73" s="58">
        <v>0</v>
      </c>
      <c r="AV73" s="42">
        <v>0</v>
      </c>
      <c r="AW73" s="58">
        <v>0</v>
      </c>
      <c r="AX73" s="42">
        <v>0</v>
      </c>
      <c r="AY73" s="58">
        <v>0.29507761133421972</v>
      </c>
      <c r="AZ73" s="42">
        <v>0</v>
      </c>
      <c r="BA73" s="58">
        <v>0</v>
      </c>
      <c r="BB73" s="42">
        <v>0</v>
      </c>
      <c r="BC73" s="58">
        <v>9.1805683630417273E-2</v>
      </c>
      <c r="BD73" s="42">
        <v>0.15538038671798826</v>
      </c>
      <c r="BE73" s="58">
        <v>1.0165541241378136E-2</v>
      </c>
      <c r="BF73" s="42">
        <v>2.9745936847214967E-3</v>
      </c>
      <c r="BG73" s="58">
        <v>0</v>
      </c>
      <c r="BH73" s="42">
        <v>0</v>
      </c>
      <c r="BI73" s="58">
        <v>0</v>
      </c>
      <c r="BJ73" s="42">
        <v>0</v>
      </c>
      <c r="BK73" s="58">
        <v>0</v>
      </c>
      <c r="BL73" s="42">
        <v>0.43776687247534996</v>
      </c>
      <c r="BM73" s="58">
        <v>0</v>
      </c>
      <c r="BN73" s="42">
        <v>0</v>
      </c>
      <c r="BO73" s="58">
        <v>0</v>
      </c>
      <c r="BP73" s="42">
        <v>0</v>
      </c>
      <c r="BQ73" s="58">
        <v>3.7962818760926345</v>
      </c>
      <c r="BR73" s="42">
        <v>41.769764386009669</v>
      </c>
      <c r="BS73" s="58">
        <v>0</v>
      </c>
      <c r="BT73" s="42">
        <v>0</v>
      </c>
      <c r="BU73" s="58">
        <v>0</v>
      </c>
      <c r="BV73" s="42">
        <v>1.9618734157696052</v>
      </c>
      <c r="BW73" s="58">
        <v>0</v>
      </c>
      <c r="BX73" s="42">
        <v>0</v>
      </c>
      <c r="BY73" s="58">
        <v>0</v>
      </c>
      <c r="BZ73" s="42">
        <v>0</v>
      </c>
      <c r="CA73" s="58">
        <v>0</v>
      </c>
      <c r="CB73" s="42">
        <v>0.98259838871012639</v>
      </c>
      <c r="CC73" s="58">
        <v>6.0775426076543893</v>
      </c>
      <c r="CD73" s="42">
        <v>0</v>
      </c>
      <c r="CE73" s="59">
        <v>0</v>
      </c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</row>
    <row r="74" spans="1:109" x14ac:dyDescent="0.35">
      <c r="A74" s="3"/>
      <c r="B74" s="3" t="s">
        <v>439</v>
      </c>
      <c r="C74" s="3" t="s">
        <v>611</v>
      </c>
      <c r="D74" s="36">
        <f t="shared" si="3"/>
        <v>18.773074932558409</v>
      </c>
      <c r="E74" s="90">
        <v>0</v>
      </c>
      <c r="F74" s="58">
        <v>0</v>
      </c>
      <c r="G74" s="42">
        <v>0</v>
      </c>
      <c r="H74" s="58">
        <v>0</v>
      </c>
      <c r="I74" s="42">
        <v>0</v>
      </c>
      <c r="J74" s="58">
        <v>0</v>
      </c>
      <c r="K74" s="42">
        <v>0</v>
      </c>
      <c r="L74" s="58">
        <v>0</v>
      </c>
      <c r="M74" s="42">
        <v>0</v>
      </c>
      <c r="N74" s="58">
        <v>0</v>
      </c>
      <c r="O74" s="42">
        <v>0</v>
      </c>
      <c r="P74" s="58">
        <v>0</v>
      </c>
      <c r="Q74" s="42">
        <v>0</v>
      </c>
      <c r="R74" s="58">
        <v>0</v>
      </c>
      <c r="S74" s="42">
        <v>0</v>
      </c>
      <c r="T74" s="58">
        <v>0</v>
      </c>
      <c r="U74" s="42">
        <v>0</v>
      </c>
      <c r="V74" s="58">
        <v>0</v>
      </c>
      <c r="W74" s="42">
        <v>0</v>
      </c>
      <c r="X74" s="58">
        <v>0</v>
      </c>
      <c r="Y74" s="42">
        <v>0</v>
      </c>
      <c r="Z74" s="58">
        <v>0</v>
      </c>
      <c r="AA74" s="42">
        <v>0</v>
      </c>
      <c r="AB74" s="58">
        <v>0</v>
      </c>
      <c r="AC74" s="42">
        <v>0</v>
      </c>
      <c r="AD74" s="58">
        <v>0</v>
      </c>
      <c r="AE74" s="42">
        <v>0</v>
      </c>
      <c r="AF74" s="58">
        <v>0</v>
      </c>
      <c r="AG74" s="42">
        <v>0</v>
      </c>
      <c r="AH74" s="58">
        <v>0</v>
      </c>
      <c r="AI74" s="42">
        <v>0</v>
      </c>
      <c r="AJ74" s="58">
        <v>0</v>
      </c>
      <c r="AK74" s="42">
        <v>0</v>
      </c>
      <c r="AL74" s="58">
        <v>0</v>
      </c>
      <c r="AM74" s="42">
        <v>0</v>
      </c>
      <c r="AN74" s="58">
        <v>0</v>
      </c>
      <c r="AO74" s="42">
        <v>0</v>
      </c>
      <c r="AP74" s="58">
        <v>0</v>
      </c>
      <c r="AQ74" s="42">
        <v>0</v>
      </c>
      <c r="AR74" s="58">
        <v>0</v>
      </c>
      <c r="AS74" s="42">
        <v>0</v>
      </c>
      <c r="AT74" s="58">
        <v>0</v>
      </c>
      <c r="AU74" s="42">
        <v>0</v>
      </c>
      <c r="AV74" s="58">
        <v>0</v>
      </c>
      <c r="AW74" s="42">
        <v>0</v>
      </c>
      <c r="AX74" s="58">
        <v>0</v>
      </c>
      <c r="AY74" s="42">
        <v>0.36954670601159234</v>
      </c>
      <c r="AZ74" s="58">
        <v>0</v>
      </c>
      <c r="BA74" s="42">
        <v>0</v>
      </c>
      <c r="BB74" s="58">
        <v>0</v>
      </c>
      <c r="BC74" s="42">
        <v>0</v>
      </c>
      <c r="BD74" s="58">
        <v>0</v>
      </c>
      <c r="BE74" s="42">
        <v>0</v>
      </c>
      <c r="BF74" s="58">
        <v>0</v>
      </c>
      <c r="BG74" s="42">
        <v>0</v>
      </c>
      <c r="BH74" s="58">
        <v>0</v>
      </c>
      <c r="BI74" s="42">
        <v>0</v>
      </c>
      <c r="BJ74" s="58">
        <v>0</v>
      </c>
      <c r="BK74" s="42">
        <v>0</v>
      </c>
      <c r="BL74" s="58">
        <v>3.5280874436021438E-2</v>
      </c>
      <c r="BM74" s="42">
        <v>0</v>
      </c>
      <c r="BN74" s="58">
        <v>0</v>
      </c>
      <c r="BO74" s="42">
        <v>0</v>
      </c>
      <c r="BP74" s="58">
        <v>0</v>
      </c>
      <c r="BQ74" s="42">
        <v>0</v>
      </c>
      <c r="BR74" s="58">
        <v>5.6790323375041024E-3</v>
      </c>
      <c r="BS74" s="42">
        <v>13.030991188028015</v>
      </c>
      <c r="BT74" s="58">
        <v>4.8249850820868811</v>
      </c>
      <c r="BU74" s="42">
        <v>0</v>
      </c>
      <c r="BV74" s="58">
        <v>0.17742085538804697</v>
      </c>
      <c r="BW74" s="42">
        <v>0</v>
      </c>
      <c r="BX74" s="58">
        <v>0</v>
      </c>
      <c r="BY74" s="42">
        <v>0</v>
      </c>
      <c r="BZ74" s="58">
        <v>0</v>
      </c>
      <c r="CA74" s="42">
        <v>0</v>
      </c>
      <c r="CB74" s="58">
        <v>0.12679341135317485</v>
      </c>
      <c r="CC74" s="42">
        <v>0.20237778291717071</v>
      </c>
      <c r="CD74" s="58">
        <v>0</v>
      </c>
      <c r="CE74" s="60">
        <v>0</v>
      </c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</row>
    <row r="75" spans="1:109" x14ac:dyDescent="0.35">
      <c r="A75" s="3"/>
      <c r="B75" s="3" t="s">
        <v>440</v>
      </c>
      <c r="C75" s="3" t="s">
        <v>612</v>
      </c>
      <c r="D75" s="36">
        <f t="shared" si="3"/>
        <v>112.789415092179</v>
      </c>
      <c r="E75" s="93">
        <v>0</v>
      </c>
      <c r="F75" s="42">
        <v>0</v>
      </c>
      <c r="G75" s="58">
        <v>0</v>
      </c>
      <c r="H75" s="42">
        <v>0</v>
      </c>
      <c r="I75" s="58">
        <v>0</v>
      </c>
      <c r="J75" s="42">
        <v>0</v>
      </c>
      <c r="K75" s="58">
        <v>0</v>
      </c>
      <c r="L75" s="42">
        <v>0</v>
      </c>
      <c r="M75" s="58">
        <v>0</v>
      </c>
      <c r="N75" s="42">
        <v>0</v>
      </c>
      <c r="O75" s="58">
        <v>0</v>
      </c>
      <c r="P75" s="42">
        <v>0</v>
      </c>
      <c r="Q75" s="58">
        <v>0</v>
      </c>
      <c r="R75" s="42">
        <v>0</v>
      </c>
      <c r="S75" s="58">
        <v>0</v>
      </c>
      <c r="T75" s="42">
        <v>0</v>
      </c>
      <c r="U75" s="58">
        <v>0</v>
      </c>
      <c r="V75" s="42">
        <v>0</v>
      </c>
      <c r="W75" s="58">
        <v>0</v>
      </c>
      <c r="X75" s="42">
        <v>0</v>
      </c>
      <c r="Y75" s="58">
        <v>0</v>
      </c>
      <c r="Z75" s="42">
        <v>0</v>
      </c>
      <c r="AA75" s="58">
        <v>0</v>
      </c>
      <c r="AB75" s="42">
        <v>0</v>
      </c>
      <c r="AC75" s="58">
        <v>0</v>
      </c>
      <c r="AD75" s="42">
        <v>0</v>
      </c>
      <c r="AE75" s="58">
        <v>0</v>
      </c>
      <c r="AF75" s="42">
        <v>0</v>
      </c>
      <c r="AG75" s="58">
        <v>0</v>
      </c>
      <c r="AH75" s="42">
        <v>0.19469690634051826</v>
      </c>
      <c r="AI75" s="58">
        <v>0</v>
      </c>
      <c r="AJ75" s="42">
        <v>0</v>
      </c>
      <c r="AK75" s="58">
        <v>0</v>
      </c>
      <c r="AL75" s="42">
        <v>0</v>
      </c>
      <c r="AM75" s="58">
        <v>0</v>
      </c>
      <c r="AN75" s="42">
        <v>0</v>
      </c>
      <c r="AO75" s="58">
        <v>0</v>
      </c>
      <c r="AP75" s="42">
        <v>0</v>
      </c>
      <c r="AQ75" s="58">
        <v>0</v>
      </c>
      <c r="AR75" s="42">
        <v>0</v>
      </c>
      <c r="AS75" s="58">
        <v>0</v>
      </c>
      <c r="AT75" s="42">
        <v>0</v>
      </c>
      <c r="AU75" s="58">
        <v>0</v>
      </c>
      <c r="AV75" s="42">
        <v>0</v>
      </c>
      <c r="AW75" s="58">
        <v>0</v>
      </c>
      <c r="AX75" s="42">
        <v>0</v>
      </c>
      <c r="AY75" s="58">
        <v>0</v>
      </c>
      <c r="AZ75" s="42">
        <v>0</v>
      </c>
      <c r="BA75" s="58">
        <v>0</v>
      </c>
      <c r="BB75" s="42">
        <v>0</v>
      </c>
      <c r="BC75" s="58">
        <v>2.9447961519785151E-2</v>
      </c>
      <c r="BD75" s="42">
        <v>4.8095229271204097E-2</v>
      </c>
      <c r="BE75" s="58">
        <v>0</v>
      </c>
      <c r="BF75" s="42">
        <v>0</v>
      </c>
      <c r="BG75" s="58">
        <v>0</v>
      </c>
      <c r="BH75" s="42">
        <v>0</v>
      </c>
      <c r="BI75" s="58">
        <v>0</v>
      </c>
      <c r="BJ75" s="42">
        <v>1.0197146806219233</v>
      </c>
      <c r="BK75" s="58">
        <v>0</v>
      </c>
      <c r="BL75" s="42">
        <v>0</v>
      </c>
      <c r="BM75" s="58">
        <v>0</v>
      </c>
      <c r="BN75" s="42">
        <v>0</v>
      </c>
      <c r="BO75" s="58">
        <v>0</v>
      </c>
      <c r="BP75" s="42">
        <v>0</v>
      </c>
      <c r="BQ75" s="58">
        <v>2.8102581126902365E-2</v>
      </c>
      <c r="BR75" s="42">
        <v>0</v>
      </c>
      <c r="BS75" s="58">
        <v>5.5572441155119015E-2</v>
      </c>
      <c r="BT75" s="42">
        <v>98.42620519218859</v>
      </c>
      <c r="BU75" s="58">
        <v>0</v>
      </c>
      <c r="BV75" s="42">
        <v>4.3804837572400741</v>
      </c>
      <c r="BW75" s="58">
        <v>0</v>
      </c>
      <c r="BX75" s="42">
        <v>0</v>
      </c>
      <c r="BY75" s="58">
        <v>0</v>
      </c>
      <c r="BZ75" s="42">
        <v>0</v>
      </c>
      <c r="CA75" s="58">
        <v>0</v>
      </c>
      <c r="CB75" s="42">
        <v>2.4373360532674719</v>
      </c>
      <c r="CC75" s="58">
        <v>6.1697602894474111</v>
      </c>
      <c r="CD75" s="42">
        <v>0</v>
      </c>
      <c r="CE75" s="59">
        <v>0</v>
      </c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</row>
    <row r="76" spans="1:109" x14ac:dyDescent="0.35">
      <c r="A76" s="3"/>
      <c r="B76" s="3" t="s">
        <v>441</v>
      </c>
      <c r="C76" s="3" t="s">
        <v>613</v>
      </c>
      <c r="D76" s="36">
        <f t="shared" si="3"/>
        <v>36.917166406528537</v>
      </c>
      <c r="E76" s="90">
        <v>0</v>
      </c>
      <c r="F76" s="58">
        <v>0</v>
      </c>
      <c r="G76" s="42">
        <v>0</v>
      </c>
      <c r="H76" s="58">
        <v>0</v>
      </c>
      <c r="I76" s="42">
        <v>0</v>
      </c>
      <c r="J76" s="58">
        <v>0</v>
      </c>
      <c r="K76" s="42">
        <v>0</v>
      </c>
      <c r="L76" s="58">
        <v>0</v>
      </c>
      <c r="M76" s="42">
        <v>0</v>
      </c>
      <c r="N76" s="58">
        <v>0</v>
      </c>
      <c r="O76" s="42">
        <v>0</v>
      </c>
      <c r="P76" s="58">
        <v>0</v>
      </c>
      <c r="Q76" s="42">
        <v>0</v>
      </c>
      <c r="R76" s="58">
        <v>0</v>
      </c>
      <c r="S76" s="42">
        <v>0</v>
      </c>
      <c r="T76" s="58">
        <v>0</v>
      </c>
      <c r="U76" s="42">
        <v>0</v>
      </c>
      <c r="V76" s="58">
        <v>0</v>
      </c>
      <c r="W76" s="42">
        <v>0</v>
      </c>
      <c r="X76" s="58">
        <v>0</v>
      </c>
      <c r="Y76" s="42">
        <v>0</v>
      </c>
      <c r="Z76" s="58">
        <v>0</v>
      </c>
      <c r="AA76" s="42">
        <v>0</v>
      </c>
      <c r="AB76" s="58">
        <v>0</v>
      </c>
      <c r="AC76" s="42">
        <v>0</v>
      </c>
      <c r="AD76" s="58">
        <v>0</v>
      </c>
      <c r="AE76" s="42">
        <v>0</v>
      </c>
      <c r="AF76" s="58">
        <v>0</v>
      </c>
      <c r="AG76" s="42">
        <v>0</v>
      </c>
      <c r="AH76" s="58">
        <v>0</v>
      </c>
      <c r="AI76" s="42">
        <v>0</v>
      </c>
      <c r="AJ76" s="58">
        <v>0</v>
      </c>
      <c r="AK76" s="42">
        <v>0</v>
      </c>
      <c r="AL76" s="58">
        <v>0</v>
      </c>
      <c r="AM76" s="42">
        <v>0</v>
      </c>
      <c r="AN76" s="58">
        <v>0</v>
      </c>
      <c r="AO76" s="42">
        <v>0</v>
      </c>
      <c r="AP76" s="58">
        <v>0</v>
      </c>
      <c r="AQ76" s="42">
        <v>0</v>
      </c>
      <c r="AR76" s="58">
        <v>0</v>
      </c>
      <c r="AS76" s="42">
        <v>0</v>
      </c>
      <c r="AT76" s="58">
        <v>0</v>
      </c>
      <c r="AU76" s="42">
        <v>0</v>
      </c>
      <c r="AV76" s="58">
        <v>0</v>
      </c>
      <c r="AW76" s="42">
        <v>0</v>
      </c>
      <c r="AX76" s="58">
        <v>0</v>
      </c>
      <c r="AY76" s="42">
        <v>0</v>
      </c>
      <c r="AZ76" s="58">
        <v>0</v>
      </c>
      <c r="BA76" s="42">
        <v>0</v>
      </c>
      <c r="BB76" s="58">
        <v>0</v>
      </c>
      <c r="BC76" s="42">
        <v>0</v>
      </c>
      <c r="BD76" s="58">
        <v>0</v>
      </c>
      <c r="BE76" s="42">
        <v>9.5226118120837544</v>
      </c>
      <c r="BF76" s="58">
        <v>1.5334402892926406</v>
      </c>
      <c r="BG76" s="42">
        <v>0.35058251695714682</v>
      </c>
      <c r="BH76" s="58">
        <v>0</v>
      </c>
      <c r="BI76" s="42">
        <v>0</v>
      </c>
      <c r="BJ76" s="58">
        <v>0</v>
      </c>
      <c r="BK76" s="42">
        <v>0</v>
      </c>
      <c r="BL76" s="58">
        <v>7.7177910316754677E-3</v>
      </c>
      <c r="BM76" s="42">
        <v>0</v>
      </c>
      <c r="BN76" s="58">
        <v>0</v>
      </c>
      <c r="BO76" s="42">
        <v>0</v>
      </c>
      <c r="BP76" s="58">
        <v>0</v>
      </c>
      <c r="BQ76" s="42">
        <v>7.3635916987804167E-2</v>
      </c>
      <c r="BR76" s="58">
        <v>0</v>
      </c>
      <c r="BS76" s="42">
        <v>0</v>
      </c>
      <c r="BT76" s="58">
        <v>0</v>
      </c>
      <c r="BU76" s="42">
        <v>25.338047810235704</v>
      </c>
      <c r="BV76" s="58">
        <v>3.1824454691762739E-2</v>
      </c>
      <c r="BW76" s="42">
        <v>0</v>
      </c>
      <c r="BX76" s="58">
        <v>0</v>
      </c>
      <c r="BY76" s="42">
        <v>0</v>
      </c>
      <c r="BZ76" s="58">
        <v>0</v>
      </c>
      <c r="CA76" s="42">
        <v>0</v>
      </c>
      <c r="CB76" s="58">
        <v>2.3271453899781289E-2</v>
      </c>
      <c r="CC76" s="42">
        <v>3.6034361348262857E-2</v>
      </c>
      <c r="CD76" s="58">
        <v>0</v>
      </c>
      <c r="CE76" s="60">
        <v>0</v>
      </c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</row>
    <row r="77" spans="1:109" x14ac:dyDescent="0.35">
      <c r="A77" s="3"/>
      <c r="B77" s="3" t="s">
        <v>442</v>
      </c>
      <c r="C77" s="3" t="s">
        <v>614</v>
      </c>
      <c r="D77" s="36">
        <f t="shared" si="3"/>
        <v>275.67873666566106</v>
      </c>
      <c r="E77" s="93">
        <v>0</v>
      </c>
      <c r="F77" s="42">
        <v>0</v>
      </c>
      <c r="G77" s="58">
        <v>0</v>
      </c>
      <c r="H77" s="42">
        <v>0</v>
      </c>
      <c r="I77" s="58">
        <v>0</v>
      </c>
      <c r="J77" s="42">
        <v>0</v>
      </c>
      <c r="K77" s="58">
        <v>0</v>
      </c>
      <c r="L77" s="42">
        <v>0</v>
      </c>
      <c r="M77" s="58">
        <v>0</v>
      </c>
      <c r="N77" s="42">
        <v>0</v>
      </c>
      <c r="O77" s="58">
        <v>0</v>
      </c>
      <c r="P77" s="42">
        <v>0</v>
      </c>
      <c r="Q77" s="58">
        <v>0</v>
      </c>
      <c r="R77" s="42">
        <v>2.3242569766595098</v>
      </c>
      <c r="S77" s="58">
        <v>0</v>
      </c>
      <c r="T77" s="42">
        <v>0</v>
      </c>
      <c r="U77" s="58">
        <v>0</v>
      </c>
      <c r="V77" s="42">
        <v>0</v>
      </c>
      <c r="W77" s="58">
        <v>0</v>
      </c>
      <c r="X77" s="42">
        <v>0</v>
      </c>
      <c r="Y77" s="58">
        <v>0</v>
      </c>
      <c r="Z77" s="42">
        <v>0</v>
      </c>
      <c r="AA77" s="58">
        <v>0</v>
      </c>
      <c r="AB77" s="42">
        <v>0</v>
      </c>
      <c r="AC77" s="58">
        <v>0</v>
      </c>
      <c r="AD77" s="42">
        <v>0</v>
      </c>
      <c r="AE77" s="58">
        <v>0</v>
      </c>
      <c r="AF77" s="42">
        <v>0</v>
      </c>
      <c r="AG77" s="58">
        <v>0</v>
      </c>
      <c r="AH77" s="42">
        <v>0</v>
      </c>
      <c r="AI77" s="58">
        <v>0</v>
      </c>
      <c r="AJ77" s="42">
        <v>0</v>
      </c>
      <c r="AK77" s="58">
        <v>0</v>
      </c>
      <c r="AL77" s="42">
        <v>0</v>
      </c>
      <c r="AM77" s="58">
        <v>0</v>
      </c>
      <c r="AN77" s="42">
        <v>0</v>
      </c>
      <c r="AO77" s="58">
        <v>0</v>
      </c>
      <c r="AP77" s="42">
        <v>0</v>
      </c>
      <c r="AQ77" s="58">
        <v>0</v>
      </c>
      <c r="AR77" s="42">
        <v>0</v>
      </c>
      <c r="AS77" s="58">
        <v>0</v>
      </c>
      <c r="AT77" s="42">
        <v>0</v>
      </c>
      <c r="AU77" s="58">
        <v>0</v>
      </c>
      <c r="AV77" s="42">
        <v>0</v>
      </c>
      <c r="AW77" s="58">
        <v>0</v>
      </c>
      <c r="AX77" s="42">
        <v>0</v>
      </c>
      <c r="AY77" s="58">
        <v>0</v>
      </c>
      <c r="AZ77" s="42">
        <v>0</v>
      </c>
      <c r="BA77" s="58">
        <v>0</v>
      </c>
      <c r="BB77" s="42">
        <v>0</v>
      </c>
      <c r="BC77" s="58">
        <v>1.4653312623267614</v>
      </c>
      <c r="BD77" s="42">
        <v>2.4705839010531876</v>
      </c>
      <c r="BE77" s="58">
        <v>13.268237216633921</v>
      </c>
      <c r="BF77" s="42">
        <v>1.1697501279770841</v>
      </c>
      <c r="BG77" s="58">
        <v>0.2771611675776452</v>
      </c>
      <c r="BH77" s="42">
        <v>0</v>
      </c>
      <c r="BI77" s="58">
        <v>0</v>
      </c>
      <c r="BJ77" s="42">
        <v>0</v>
      </c>
      <c r="BK77" s="58">
        <v>0</v>
      </c>
      <c r="BL77" s="42">
        <v>2.8421207334686871</v>
      </c>
      <c r="BM77" s="58">
        <v>0</v>
      </c>
      <c r="BN77" s="42">
        <v>0</v>
      </c>
      <c r="BO77" s="58">
        <v>0</v>
      </c>
      <c r="BP77" s="42">
        <v>0</v>
      </c>
      <c r="BQ77" s="58">
        <v>3.2589478863482195E-3</v>
      </c>
      <c r="BR77" s="42">
        <v>4.5758177213520028</v>
      </c>
      <c r="BS77" s="58">
        <v>0</v>
      </c>
      <c r="BT77" s="42">
        <v>0</v>
      </c>
      <c r="BU77" s="58">
        <v>0</v>
      </c>
      <c r="BV77" s="42">
        <v>229.40699185461278</v>
      </c>
      <c r="BW77" s="58">
        <v>0</v>
      </c>
      <c r="BX77" s="42">
        <v>0</v>
      </c>
      <c r="BY77" s="58">
        <v>0</v>
      </c>
      <c r="BZ77" s="42">
        <v>0</v>
      </c>
      <c r="CA77" s="58">
        <v>0</v>
      </c>
      <c r="CB77" s="42">
        <v>7.1643674500612535</v>
      </c>
      <c r="CC77" s="58">
        <v>10.7108593060519</v>
      </c>
      <c r="CD77" s="42">
        <v>0</v>
      </c>
      <c r="CE77" s="59">
        <v>0</v>
      </c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</row>
    <row r="78" spans="1:109" x14ac:dyDescent="0.35">
      <c r="A78" s="3"/>
      <c r="B78" s="3" t="s">
        <v>443</v>
      </c>
      <c r="C78" s="3" t="s">
        <v>615</v>
      </c>
      <c r="D78" s="36">
        <f t="shared" si="3"/>
        <v>1110.150503097444</v>
      </c>
      <c r="E78" s="90">
        <v>0</v>
      </c>
      <c r="F78" s="58">
        <v>0</v>
      </c>
      <c r="G78" s="42">
        <v>0</v>
      </c>
      <c r="H78" s="58">
        <v>0</v>
      </c>
      <c r="I78" s="42">
        <v>0</v>
      </c>
      <c r="J78" s="58">
        <v>0</v>
      </c>
      <c r="K78" s="42">
        <v>0</v>
      </c>
      <c r="L78" s="58">
        <v>0</v>
      </c>
      <c r="M78" s="42">
        <v>0</v>
      </c>
      <c r="N78" s="58">
        <v>0</v>
      </c>
      <c r="O78" s="42">
        <v>0</v>
      </c>
      <c r="P78" s="58">
        <v>0</v>
      </c>
      <c r="Q78" s="42">
        <v>0</v>
      </c>
      <c r="R78" s="58">
        <v>0</v>
      </c>
      <c r="S78" s="42">
        <v>0</v>
      </c>
      <c r="T78" s="58">
        <v>0</v>
      </c>
      <c r="U78" s="42">
        <v>0</v>
      </c>
      <c r="V78" s="58">
        <v>0</v>
      </c>
      <c r="W78" s="42">
        <v>0</v>
      </c>
      <c r="X78" s="58">
        <v>0</v>
      </c>
      <c r="Y78" s="42">
        <v>0</v>
      </c>
      <c r="Z78" s="58">
        <v>0</v>
      </c>
      <c r="AA78" s="42">
        <v>0</v>
      </c>
      <c r="AB78" s="58">
        <v>0</v>
      </c>
      <c r="AC78" s="42">
        <v>0</v>
      </c>
      <c r="AD78" s="58">
        <v>0</v>
      </c>
      <c r="AE78" s="42">
        <v>0</v>
      </c>
      <c r="AF78" s="58">
        <v>0</v>
      </c>
      <c r="AG78" s="42">
        <v>0</v>
      </c>
      <c r="AH78" s="58">
        <v>0</v>
      </c>
      <c r="AI78" s="42">
        <v>0</v>
      </c>
      <c r="AJ78" s="58">
        <v>0</v>
      </c>
      <c r="AK78" s="42">
        <v>0</v>
      </c>
      <c r="AL78" s="58">
        <v>0</v>
      </c>
      <c r="AM78" s="42">
        <v>0</v>
      </c>
      <c r="AN78" s="58">
        <v>0</v>
      </c>
      <c r="AO78" s="42">
        <v>0</v>
      </c>
      <c r="AP78" s="58">
        <v>0</v>
      </c>
      <c r="AQ78" s="42">
        <v>0</v>
      </c>
      <c r="AR78" s="58">
        <v>0</v>
      </c>
      <c r="AS78" s="42">
        <v>0</v>
      </c>
      <c r="AT78" s="58">
        <v>0</v>
      </c>
      <c r="AU78" s="42">
        <v>0</v>
      </c>
      <c r="AV78" s="58">
        <v>0</v>
      </c>
      <c r="AW78" s="42">
        <v>0</v>
      </c>
      <c r="AX78" s="58">
        <v>0</v>
      </c>
      <c r="AY78" s="42">
        <v>0</v>
      </c>
      <c r="AZ78" s="58">
        <v>0</v>
      </c>
      <c r="BA78" s="42">
        <v>0</v>
      </c>
      <c r="BB78" s="58">
        <v>0</v>
      </c>
      <c r="BC78" s="42">
        <v>0</v>
      </c>
      <c r="BD78" s="58">
        <v>0</v>
      </c>
      <c r="BE78" s="42">
        <v>0</v>
      </c>
      <c r="BF78" s="58">
        <v>0</v>
      </c>
      <c r="BG78" s="42">
        <v>0</v>
      </c>
      <c r="BH78" s="58">
        <v>0</v>
      </c>
      <c r="BI78" s="42">
        <v>0</v>
      </c>
      <c r="BJ78" s="58">
        <v>0</v>
      </c>
      <c r="BK78" s="42">
        <v>0</v>
      </c>
      <c r="BL78" s="58">
        <v>0</v>
      </c>
      <c r="BM78" s="42">
        <v>0</v>
      </c>
      <c r="BN78" s="58">
        <v>0</v>
      </c>
      <c r="BO78" s="42">
        <v>0</v>
      </c>
      <c r="BP78" s="58">
        <v>0</v>
      </c>
      <c r="BQ78" s="42">
        <v>0</v>
      </c>
      <c r="BR78" s="58">
        <v>0</v>
      </c>
      <c r="BS78" s="42">
        <v>0</v>
      </c>
      <c r="BT78" s="58">
        <v>0</v>
      </c>
      <c r="BU78" s="42">
        <v>0</v>
      </c>
      <c r="BV78" s="58">
        <v>0</v>
      </c>
      <c r="BW78" s="42">
        <v>1110.150503097444</v>
      </c>
      <c r="BX78" s="58">
        <v>0</v>
      </c>
      <c r="BY78" s="42">
        <v>0</v>
      </c>
      <c r="BZ78" s="58">
        <v>0</v>
      </c>
      <c r="CA78" s="42">
        <v>0</v>
      </c>
      <c r="CB78" s="58">
        <v>0</v>
      </c>
      <c r="CC78" s="42">
        <v>0</v>
      </c>
      <c r="CD78" s="58">
        <v>0</v>
      </c>
      <c r="CE78" s="60">
        <v>0</v>
      </c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</row>
    <row r="79" spans="1:109" x14ac:dyDescent="0.35">
      <c r="A79" s="3"/>
      <c r="B79" s="3" t="s">
        <v>191</v>
      </c>
      <c r="C79" s="3" t="s">
        <v>616</v>
      </c>
      <c r="D79" s="36">
        <f t="shared" si="3"/>
        <v>367.45636438270361</v>
      </c>
      <c r="E79" s="93">
        <v>0</v>
      </c>
      <c r="F79" s="42">
        <v>0</v>
      </c>
      <c r="G79" s="58">
        <v>0</v>
      </c>
      <c r="H79" s="42">
        <v>0</v>
      </c>
      <c r="I79" s="58">
        <v>0</v>
      </c>
      <c r="J79" s="42">
        <v>0</v>
      </c>
      <c r="K79" s="58">
        <v>0</v>
      </c>
      <c r="L79" s="42">
        <v>0</v>
      </c>
      <c r="M79" s="58">
        <v>0</v>
      </c>
      <c r="N79" s="42">
        <v>0</v>
      </c>
      <c r="O79" s="58">
        <v>0</v>
      </c>
      <c r="P79" s="42">
        <v>0</v>
      </c>
      <c r="Q79" s="58">
        <v>0</v>
      </c>
      <c r="R79" s="42">
        <v>0</v>
      </c>
      <c r="S79" s="58">
        <v>0</v>
      </c>
      <c r="T79" s="42">
        <v>0</v>
      </c>
      <c r="U79" s="58">
        <v>0</v>
      </c>
      <c r="V79" s="42">
        <v>0</v>
      </c>
      <c r="W79" s="58">
        <v>0</v>
      </c>
      <c r="X79" s="42">
        <v>0</v>
      </c>
      <c r="Y79" s="58">
        <v>0</v>
      </c>
      <c r="Z79" s="42">
        <v>0</v>
      </c>
      <c r="AA79" s="58">
        <v>0</v>
      </c>
      <c r="AB79" s="42">
        <v>0</v>
      </c>
      <c r="AC79" s="58">
        <v>0</v>
      </c>
      <c r="AD79" s="42">
        <v>0</v>
      </c>
      <c r="AE79" s="58">
        <v>0</v>
      </c>
      <c r="AF79" s="42">
        <v>1.0890192125556541</v>
      </c>
      <c r="AG79" s="58">
        <v>0</v>
      </c>
      <c r="AH79" s="42">
        <v>0</v>
      </c>
      <c r="AI79" s="58">
        <v>0</v>
      </c>
      <c r="AJ79" s="42">
        <v>0</v>
      </c>
      <c r="AK79" s="58">
        <v>0</v>
      </c>
      <c r="AL79" s="42">
        <v>0</v>
      </c>
      <c r="AM79" s="58">
        <v>0</v>
      </c>
      <c r="AN79" s="42">
        <v>0</v>
      </c>
      <c r="AO79" s="58">
        <v>0</v>
      </c>
      <c r="AP79" s="42">
        <v>0</v>
      </c>
      <c r="AQ79" s="58">
        <v>0</v>
      </c>
      <c r="AR79" s="42">
        <v>0</v>
      </c>
      <c r="AS79" s="58">
        <v>0</v>
      </c>
      <c r="AT79" s="42">
        <v>0</v>
      </c>
      <c r="AU79" s="58">
        <v>0</v>
      </c>
      <c r="AV79" s="42">
        <v>0</v>
      </c>
      <c r="AW79" s="58">
        <v>0</v>
      </c>
      <c r="AX79" s="42">
        <v>0</v>
      </c>
      <c r="AY79" s="58">
        <v>0</v>
      </c>
      <c r="AZ79" s="42">
        <v>0</v>
      </c>
      <c r="BA79" s="58">
        <v>0</v>
      </c>
      <c r="BB79" s="42">
        <v>0</v>
      </c>
      <c r="BC79" s="58">
        <v>0</v>
      </c>
      <c r="BD79" s="42">
        <v>0</v>
      </c>
      <c r="BE79" s="58">
        <v>0</v>
      </c>
      <c r="BF79" s="42">
        <v>0</v>
      </c>
      <c r="BG79" s="58">
        <v>0</v>
      </c>
      <c r="BH79" s="42">
        <v>0</v>
      </c>
      <c r="BI79" s="58">
        <v>3.1827188018961134</v>
      </c>
      <c r="BJ79" s="42">
        <v>0</v>
      </c>
      <c r="BK79" s="58">
        <v>0</v>
      </c>
      <c r="BL79" s="42">
        <v>0</v>
      </c>
      <c r="BM79" s="58">
        <v>0</v>
      </c>
      <c r="BN79" s="42">
        <v>0</v>
      </c>
      <c r="BO79" s="58">
        <v>0</v>
      </c>
      <c r="BP79" s="42">
        <v>0.29433070087253949</v>
      </c>
      <c r="BQ79" s="58">
        <v>0</v>
      </c>
      <c r="BR79" s="42">
        <v>0</v>
      </c>
      <c r="BS79" s="58">
        <v>0</v>
      </c>
      <c r="BT79" s="42">
        <v>0.69202292048173442</v>
      </c>
      <c r="BU79" s="58">
        <v>0</v>
      </c>
      <c r="BV79" s="42">
        <v>0</v>
      </c>
      <c r="BW79" s="58">
        <v>0</v>
      </c>
      <c r="BX79" s="42">
        <v>359.64594662561257</v>
      </c>
      <c r="BY79" s="58">
        <v>0</v>
      </c>
      <c r="BZ79" s="42">
        <v>0</v>
      </c>
      <c r="CA79" s="58">
        <v>0</v>
      </c>
      <c r="CB79" s="42">
        <v>0</v>
      </c>
      <c r="CC79" s="58">
        <v>2.55232612128495</v>
      </c>
      <c r="CD79" s="42">
        <v>0</v>
      </c>
      <c r="CE79" s="59">
        <v>0</v>
      </c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</row>
    <row r="80" spans="1:109" x14ac:dyDescent="0.35">
      <c r="A80" s="3"/>
      <c r="B80" s="3" t="s">
        <v>444</v>
      </c>
      <c r="C80" s="3" t="s">
        <v>617</v>
      </c>
      <c r="D80" s="36">
        <f t="shared" si="3"/>
        <v>210.85838497485298</v>
      </c>
      <c r="E80" s="90">
        <v>0</v>
      </c>
      <c r="F80" s="58">
        <v>0</v>
      </c>
      <c r="G80" s="42">
        <v>0</v>
      </c>
      <c r="H80" s="58">
        <v>0</v>
      </c>
      <c r="I80" s="42">
        <v>0</v>
      </c>
      <c r="J80" s="58">
        <v>0</v>
      </c>
      <c r="K80" s="42">
        <v>0</v>
      </c>
      <c r="L80" s="58">
        <v>0</v>
      </c>
      <c r="M80" s="42">
        <v>0</v>
      </c>
      <c r="N80" s="58">
        <v>0</v>
      </c>
      <c r="O80" s="42">
        <v>0</v>
      </c>
      <c r="P80" s="58">
        <v>0</v>
      </c>
      <c r="Q80" s="42">
        <v>0</v>
      </c>
      <c r="R80" s="58">
        <v>0</v>
      </c>
      <c r="S80" s="42">
        <v>0</v>
      </c>
      <c r="T80" s="58">
        <v>0</v>
      </c>
      <c r="U80" s="42">
        <v>0</v>
      </c>
      <c r="V80" s="58">
        <v>0</v>
      </c>
      <c r="W80" s="42">
        <v>0</v>
      </c>
      <c r="X80" s="58">
        <v>0</v>
      </c>
      <c r="Y80" s="42">
        <v>0</v>
      </c>
      <c r="Z80" s="58">
        <v>0</v>
      </c>
      <c r="AA80" s="42">
        <v>0</v>
      </c>
      <c r="AB80" s="58">
        <v>0</v>
      </c>
      <c r="AC80" s="42">
        <v>0</v>
      </c>
      <c r="AD80" s="58">
        <v>0</v>
      </c>
      <c r="AE80" s="42">
        <v>0</v>
      </c>
      <c r="AF80" s="58">
        <v>0</v>
      </c>
      <c r="AG80" s="42">
        <v>0</v>
      </c>
      <c r="AH80" s="58">
        <v>0</v>
      </c>
      <c r="AI80" s="42">
        <v>0</v>
      </c>
      <c r="AJ80" s="58">
        <v>0</v>
      </c>
      <c r="AK80" s="42">
        <v>0</v>
      </c>
      <c r="AL80" s="58">
        <v>0</v>
      </c>
      <c r="AM80" s="42">
        <v>0</v>
      </c>
      <c r="AN80" s="58">
        <v>0</v>
      </c>
      <c r="AO80" s="42">
        <v>0</v>
      </c>
      <c r="AP80" s="58">
        <v>0</v>
      </c>
      <c r="AQ80" s="42">
        <v>0</v>
      </c>
      <c r="AR80" s="58">
        <v>0</v>
      </c>
      <c r="AS80" s="42">
        <v>0</v>
      </c>
      <c r="AT80" s="58">
        <v>0</v>
      </c>
      <c r="AU80" s="42">
        <v>0</v>
      </c>
      <c r="AV80" s="58">
        <v>0</v>
      </c>
      <c r="AW80" s="42">
        <v>0</v>
      </c>
      <c r="AX80" s="58">
        <v>0</v>
      </c>
      <c r="AY80" s="42">
        <v>0</v>
      </c>
      <c r="AZ80" s="58">
        <v>0</v>
      </c>
      <c r="BA80" s="42">
        <v>0</v>
      </c>
      <c r="BB80" s="58">
        <v>0</v>
      </c>
      <c r="BC80" s="42">
        <v>0</v>
      </c>
      <c r="BD80" s="58">
        <v>0</v>
      </c>
      <c r="BE80" s="42">
        <v>0</v>
      </c>
      <c r="BF80" s="58">
        <v>0</v>
      </c>
      <c r="BG80" s="42">
        <v>0</v>
      </c>
      <c r="BH80" s="58">
        <v>0</v>
      </c>
      <c r="BI80" s="42">
        <v>0</v>
      </c>
      <c r="BJ80" s="58">
        <v>0</v>
      </c>
      <c r="BK80" s="42">
        <v>0</v>
      </c>
      <c r="BL80" s="58">
        <v>0</v>
      </c>
      <c r="BM80" s="42">
        <v>0</v>
      </c>
      <c r="BN80" s="58">
        <v>0</v>
      </c>
      <c r="BO80" s="42">
        <v>0</v>
      </c>
      <c r="BP80" s="58">
        <v>0</v>
      </c>
      <c r="BQ80" s="42">
        <v>5.5267325458339844E-2</v>
      </c>
      <c r="BR80" s="58">
        <v>0</v>
      </c>
      <c r="BS80" s="42">
        <v>0</v>
      </c>
      <c r="BT80" s="58">
        <v>0</v>
      </c>
      <c r="BU80" s="42">
        <v>0</v>
      </c>
      <c r="BV80" s="58">
        <v>2.1244095772860298E-2</v>
      </c>
      <c r="BW80" s="42">
        <v>0</v>
      </c>
      <c r="BX80" s="58">
        <v>0</v>
      </c>
      <c r="BY80" s="42">
        <v>209.22261388797477</v>
      </c>
      <c r="BZ80" s="58">
        <v>0</v>
      </c>
      <c r="CA80" s="42">
        <v>0</v>
      </c>
      <c r="CB80" s="58">
        <v>0</v>
      </c>
      <c r="CC80" s="42">
        <v>1.559259665647003</v>
      </c>
      <c r="CD80" s="58">
        <v>0</v>
      </c>
      <c r="CE80" s="60">
        <v>0</v>
      </c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</row>
    <row r="81" spans="1:109" x14ac:dyDescent="0.35">
      <c r="A81" s="3"/>
      <c r="B81" s="3" t="s">
        <v>445</v>
      </c>
      <c r="C81" s="3" t="s">
        <v>618</v>
      </c>
      <c r="D81" s="36">
        <f t="shared" si="3"/>
        <v>99.490586080899064</v>
      </c>
      <c r="E81" s="93">
        <v>0</v>
      </c>
      <c r="F81" s="42">
        <v>0</v>
      </c>
      <c r="G81" s="58">
        <v>0</v>
      </c>
      <c r="H81" s="42">
        <v>0</v>
      </c>
      <c r="I81" s="58">
        <v>0</v>
      </c>
      <c r="J81" s="42">
        <v>0</v>
      </c>
      <c r="K81" s="58">
        <v>0</v>
      </c>
      <c r="L81" s="42">
        <v>0</v>
      </c>
      <c r="M81" s="58">
        <v>0</v>
      </c>
      <c r="N81" s="42">
        <v>0</v>
      </c>
      <c r="O81" s="58">
        <v>0</v>
      </c>
      <c r="P81" s="42">
        <v>0</v>
      </c>
      <c r="Q81" s="58">
        <v>0</v>
      </c>
      <c r="R81" s="42">
        <v>0</v>
      </c>
      <c r="S81" s="58">
        <v>0</v>
      </c>
      <c r="T81" s="42">
        <v>0</v>
      </c>
      <c r="U81" s="58">
        <v>0</v>
      </c>
      <c r="V81" s="42">
        <v>0</v>
      </c>
      <c r="W81" s="58">
        <v>0</v>
      </c>
      <c r="X81" s="42">
        <v>0</v>
      </c>
      <c r="Y81" s="58">
        <v>0</v>
      </c>
      <c r="Z81" s="42">
        <v>0</v>
      </c>
      <c r="AA81" s="58">
        <v>0</v>
      </c>
      <c r="AB81" s="42">
        <v>0</v>
      </c>
      <c r="AC81" s="58">
        <v>0</v>
      </c>
      <c r="AD81" s="42">
        <v>0</v>
      </c>
      <c r="AE81" s="58">
        <v>0</v>
      </c>
      <c r="AF81" s="42">
        <v>0</v>
      </c>
      <c r="AG81" s="58">
        <v>0</v>
      </c>
      <c r="AH81" s="42">
        <v>0</v>
      </c>
      <c r="AI81" s="58">
        <v>0</v>
      </c>
      <c r="AJ81" s="42">
        <v>0</v>
      </c>
      <c r="AK81" s="58">
        <v>0</v>
      </c>
      <c r="AL81" s="42">
        <v>0</v>
      </c>
      <c r="AM81" s="58">
        <v>0</v>
      </c>
      <c r="AN81" s="42">
        <v>0</v>
      </c>
      <c r="AO81" s="58">
        <v>0</v>
      </c>
      <c r="AP81" s="42">
        <v>0</v>
      </c>
      <c r="AQ81" s="58">
        <v>0</v>
      </c>
      <c r="AR81" s="42">
        <v>0</v>
      </c>
      <c r="AS81" s="58">
        <v>0</v>
      </c>
      <c r="AT81" s="42">
        <v>0</v>
      </c>
      <c r="AU81" s="58">
        <v>0</v>
      </c>
      <c r="AV81" s="42">
        <v>0</v>
      </c>
      <c r="AW81" s="58">
        <v>0</v>
      </c>
      <c r="AX81" s="42">
        <v>0</v>
      </c>
      <c r="AY81" s="58">
        <v>0</v>
      </c>
      <c r="AZ81" s="42">
        <v>0</v>
      </c>
      <c r="BA81" s="58">
        <v>0</v>
      </c>
      <c r="BB81" s="42">
        <v>0</v>
      </c>
      <c r="BC81" s="58">
        <v>0</v>
      </c>
      <c r="BD81" s="42">
        <v>0</v>
      </c>
      <c r="BE81" s="58">
        <v>0</v>
      </c>
      <c r="BF81" s="42">
        <v>0</v>
      </c>
      <c r="BG81" s="58">
        <v>0</v>
      </c>
      <c r="BH81" s="42">
        <v>0</v>
      </c>
      <c r="BI81" s="58">
        <v>0</v>
      </c>
      <c r="BJ81" s="42">
        <v>0</v>
      </c>
      <c r="BK81" s="58">
        <v>0</v>
      </c>
      <c r="BL81" s="42">
        <v>0</v>
      </c>
      <c r="BM81" s="58">
        <v>0</v>
      </c>
      <c r="BN81" s="42">
        <v>0</v>
      </c>
      <c r="BO81" s="58">
        <v>0</v>
      </c>
      <c r="BP81" s="42">
        <v>0</v>
      </c>
      <c r="BQ81" s="58">
        <v>0</v>
      </c>
      <c r="BR81" s="42">
        <v>0</v>
      </c>
      <c r="BS81" s="58">
        <v>0</v>
      </c>
      <c r="BT81" s="42">
        <v>0</v>
      </c>
      <c r="BU81" s="58">
        <v>0</v>
      </c>
      <c r="BV81" s="42">
        <v>0</v>
      </c>
      <c r="BW81" s="58">
        <v>0</v>
      </c>
      <c r="BX81" s="42">
        <v>0</v>
      </c>
      <c r="BY81" s="58">
        <v>0</v>
      </c>
      <c r="BZ81" s="42">
        <v>97.651637514151062</v>
      </c>
      <c r="CA81" s="58">
        <v>0</v>
      </c>
      <c r="CB81" s="42">
        <v>0</v>
      </c>
      <c r="CC81" s="58">
        <v>1.8389485667480012</v>
      </c>
      <c r="CD81" s="42">
        <v>0</v>
      </c>
      <c r="CE81" s="59">
        <v>0</v>
      </c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</row>
    <row r="82" spans="1:109" x14ac:dyDescent="0.35">
      <c r="A82" s="3"/>
      <c r="B82" s="3" t="s">
        <v>446</v>
      </c>
      <c r="C82" s="3" t="s">
        <v>619</v>
      </c>
      <c r="D82" s="36">
        <f t="shared" si="3"/>
        <v>15.06681762863546</v>
      </c>
      <c r="E82" s="90">
        <v>0</v>
      </c>
      <c r="F82" s="58">
        <v>0</v>
      </c>
      <c r="G82" s="42">
        <v>0</v>
      </c>
      <c r="H82" s="58">
        <v>0</v>
      </c>
      <c r="I82" s="42">
        <v>0</v>
      </c>
      <c r="J82" s="58">
        <v>0</v>
      </c>
      <c r="K82" s="42">
        <v>0</v>
      </c>
      <c r="L82" s="58">
        <v>0</v>
      </c>
      <c r="M82" s="42">
        <v>0</v>
      </c>
      <c r="N82" s="58">
        <v>0</v>
      </c>
      <c r="O82" s="42">
        <v>0</v>
      </c>
      <c r="P82" s="58">
        <v>0</v>
      </c>
      <c r="Q82" s="42">
        <v>0</v>
      </c>
      <c r="R82" s="58">
        <v>0</v>
      </c>
      <c r="S82" s="42">
        <v>0</v>
      </c>
      <c r="T82" s="58">
        <v>0</v>
      </c>
      <c r="U82" s="42">
        <v>0</v>
      </c>
      <c r="V82" s="58">
        <v>0</v>
      </c>
      <c r="W82" s="42">
        <v>0</v>
      </c>
      <c r="X82" s="58">
        <v>0</v>
      </c>
      <c r="Y82" s="42">
        <v>0</v>
      </c>
      <c r="Z82" s="58">
        <v>0</v>
      </c>
      <c r="AA82" s="42">
        <v>0</v>
      </c>
      <c r="AB82" s="58">
        <v>0</v>
      </c>
      <c r="AC82" s="42">
        <v>0</v>
      </c>
      <c r="AD82" s="58">
        <v>0</v>
      </c>
      <c r="AE82" s="42">
        <v>0</v>
      </c>
      <c r="AF82" s="58">
        <v>0</v>
      </c>
      <c r="AG82" s="42">
        <v>0</v>
      </c>
      <c r="AH82" s="58">
        <v>0</v>
      </c>
      <c r="AI82" s="42">
        <v>0</v>
      </c>
      <c r="AJ82" s="58">
        <v>0</v>
      </c>
      <c r="AK82" s="42">
        <v>0</v>
      </c>
      <c r="AL82" s="58">
        <v>0</v>
      </c>
      <c r="AM82" s="42">
        <v>0</v>
      </c>
      <c r="AN82" s="58">
        <v>0</v>
      </c>
      <c r="AO82" s="42">
        <v>0</v>
      </c>
      <c r="AP82" s="58">
        <v>0</v>
      </c>
      <c r="AQ82" s="42">
        <v>0</v>
      </c>
      <c r="AR82" s="58">
        <v>0</v>
      </c>
      <c r="AS82" s="42">
        <v>0</v>
      </c>
      <c r="AT82" s="58">
        <v>0</v>
      </c>
      <c r="AU82" s="42">
        <v>0</v>
      </c>
      <c r="AV82" s="58">
        <v>0</v>
      </c>
      <c r="AW82" s="42">
        <v>0</v>
      </c>
      <c r="AX82" s="58">
        <v>0</v>
      </c>
      <c r="AY82" s="42">
        <v>0</v>
      </c>
      <c r="AZ82" s="58">
        <v>0</v>
      </c>
      <c r="BA82" s="42">
        <v>0</v>
      </c>
      <c r="BB82" s="58">
        <v>0</v>
      </c>
      <c r="BC82" s="42">
        <v>0</v>
      </c>
      <c r="BD82" s="58">
        <v>0</v>
      </c>
      <c r="BE82" s="42">
        <v>0</v>
      </c>
      <c r="BF82" s="58">
        <v>0</v>
      </c>
      <c r="BG82" s="42">
        <v>0</v>
      </c>
      <c r="BH82" s="58">
        <v>0</v>
      </c>
      <c r="BI82" s="42">
        <v>0</v>
      </c>
      <c r="BJ82" s="58">
        <v>0</v>
      </c>
      <c r="BK82" s="42">
        <v>0</v>
      </c>
      <c r="BL82" s="58">
        <v>0</v>
      </c>
      <c r="BM82" s="42">
        <v>0</v>
      </c>
      <c r="BN82" s="58">
        <v>0</v>
      </c>
      <c r="BO82" s="42">
        <v>0</v>
      </c>
      <c r="BP82" s="58">
        <v>0</v>
      </c>
      <c r="BQ82" s="42">
        <v>0</v>
      </c>
      <c r="BR82" s="58">
        <v>0</v>
      </c>
      <c r="BS82" s="42">
        <v>0</v>
      </c>
      <c r="BT82" s="58">
        <v>0</v>
      </c>
      <c r="BU82" s="42">
        <v>0</v>
      </c>
      <c r="BV82" s="58">
        <v>0</v>
      </c>
      <c r="BW82" s="42">
        <v>0</v>
      </c>
      <c r="BX82" s="58">
        <v>0</v>
      </c>
      <c r="BY82" s="42">
        <v>0</v>
      </c>
      <c r="BZ82" s="58">
        <v>0</v>
      </c>
      <c r="CA82" s="42">
        <v>15.058192853264593</v>
      </c>
      <c r="CB82" s="58">
        <v>8.6247753708678151E-3</v>
      </c>
      <c r="CC82" s="42">
        <v>0</v>
      </c>
      <c r="CD82" s="58">
        <v>0</v>
      </c>
      <c r="CE82" s="60">
        <v>0</v>
      </c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</row>
    <row r="83" spans="1:109" x14ac:dyDescent="0.35">
      <c r="A83" s="3"/>
      <c r="B83" s="3" t="s">
        <v>447</v>
      </c>
      <c r="C83" s="3" t="s">
        <v>620</v>
      </c>
      <c r="D83" s="36">
        <f t="shared" si="3"/>
        <v>54.933424566222577</v>
      </c>
      <c r="E83" s="93">
        <v>0</v>
      </c>
      <c r="F83" s="42">
        <v>0</v>
      </c>
      <c r="G83" s="58">
        <v>0</v>
      </c>
      <c r="H83" s="42">
        <v>0</v>
      </c>
      <c r="I83" s="58">
        <v>0</v>
      </c>
      <c r="J83" s="42">
        <v>0</v>
      </c>
      <c r="K83" s="58">
        <v>0</v>
      </c>
      <c r="L83" s="42">
        <v>0</v>
      </c>
      <c r="M83" s="58">
        <v>0</v>
      </c>
      <c r="N83" s="42">
        <v>0</v>
      </c>
      <c r="O83" s="58">
        <v>0</v>
      </c>
      <c r="P83" s="42">
        <v>0</v>
      </c>
      <c r="Q83" s="58">
        <v>0</v>
      </c>
      <c r="R83" s="42">
        <v>0</v>
      </c>
      <c r="S83" s="58">
        <v>0</v>
      </c>
      <c r="T83" s="42">
        <v>0</v>
      </c>
      <c r="U83" s="58">
        <v>0</v>
      </c>
      <c r="V83" s="42">
        <v>0</v>
      </c>
      <c r="W83" s="58">
        <v>0</v>
      </c>
      <c r="X83" s="42">
        <v>0</v>
      </c>
      <c r="Y83" s="58">
        <v>0</v>
      </c>
      <c r="Z83" s="42">
        <v>0</v>
      </c>
      <c r="AA83" s="58">
        <v>0</v>
      </c>
      <c r="AB83" s="42">
        <v>0</v>
      </c>
      <c r="AC83" s="58">
        <v>0</v>
      </c>
      <c r="AD83" s="42">
        <v>0</v>
      </c>
      <c r="AE83" s="58">
        <v>0</v>
      </c>
      <c r="AF83" s="42">
        <v>0</v>
      </c>
      <c r="AG83" s="58">
        <v>0</v>
      </c>
      <c r="AH83" s="42">
        <v>0</v>
      </c>
      <c r="AI83" s="58">
        <v>0</v>
      </c>
      <c r="AJ83" s="42">
        <v>0</v>
      </c>
      <c r="AK83" s="58">
        <v>0</v>
      </c>
      <c r="AL83" s="42">
        <v>0</v>
      </c>
      <c r="AM83" s="58">
        <v>0</v>
      </c>
      <c r="AN83" s="42">
        <v>0</v>
      </c>
      <c r="AO83" s="58">
        <v>0</v>
      </c>
      <c r="AP83" s="42">
        <v>0</v>
      </c>
      <c r="AQ83" s="58">
        <v>0</v>
      </c>
      <c r="AR83" s="42">
        <v>0</v>
      </c>
      <c r="AS83" s="58">
        <v>0</v>
      </c>
      <c r="AT83" s="42">
        <v>0</v>
      </c>
      <c r="AU83" s="58">
        <v>0</v>
      </c>
      <c r="AV83" s="42">
        <v>0</v>
      </c>
      <c r="AW83" s="58">
        <v>0</v>
      </c>
      <c r="AX83" s="42">
        <v>0</v>
      </c>
      <c r="AY83" s="58">
        <v>0</v>
      </c>
      <c r="AZ83" s="42">
        <v>0</v>
      </c>
      <c r="BA83" s="58">
        <v>0</v>
      </c>
      <c r="BB83" s="42">
        <v>0</v>
      </c>
      <c r="BC83" s="58">
        <v>0</v>
      </c>
      <c r="BD83" s="42">
        <v>0</v>
      </c>
      <c r="BE83" s="58">
        <v>0</v>
      </c>
      <c r="BF83" s="42">
        <v>0</v>
      </c>
      <c r="BG83" s="58">
        <v>0</v>
      </c>
      <c r="BH83" s="42">
        <v>0</v>
      </c>
      <c r="BI83" s="58">
        <v>0</v>
      </c>
      <c r="BJ83" s="42">
        <v>0</v>
      </c>
      <c r="BK83" s="58">
        <v>0</v>
      </c>
      <c r="BL83" s="42">
        <v>6.6795870251916343</v>
      </c>
      <c r="BM83" s="58">
        <v>0</v>
      </c>
      <c r="BN83" s="42">
        <v>0</v>
      </c>
      <c r="BO83" s="58">
        <v>0</v>
      </c>
      <c r="BP83" s="42">
        <v>0</v>
      </c>
      <c r="BQ83" s="58">
        <v>0</v>
      </c>
      <c r="BR83" s="42">
        <v>0</v>
      </c>
      <c r="BS83" s="58">
        <v>0</v>
      </c>
      <c r="BT83" s="42">
        <v>0</v>
      </c>
      <c r="BU83" s="58">
        <v>0</v>
      </c>
      <c r="BV83" s="42">
        <v>16.62806335978475</v>
      </c>
      <c r="BW83" s="58">
        <v>0</v>
      </c>
      <c r="BX83" s="42">
        <v>0</v>
      </c>
      <c r="BY83" s="58">
        <v>0.14458121794075113</v>
      </c>
      <c r="BZ83" s="42">
        <v>0</v>
      </c>
      <c r="CA83" s="58">
        <v>0</v>
      </c>
      <c r="CB83" s="42">
        <v>13.1655440445249</v>
      </c>
      <c r="CC83" s="58">
        <v>18.315648918780546</v>
      </c>
      <c r="CD83" s="42">
        <v>0</v>
      </c>
      <c r="CE83" s="59">
        <v>0</v>
      </c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</row>
    <row r="84" spans="1:109" x14ac:dyDescent="0.35">
      <c r="A84" s="3"/>
      <c r="B84" s="3" t="s">
        <v>449</v>
      </c>
      <c r="C84" s="3" t="s">
        <v>621</v>
      </c>
      <c r="D84" s="36">
        <f t="shared" si="3"/>
        <v>408.75737276092963</v>
      </c>
      <c r="E84" s="90">
        <v>0</v>
      </c>
      <c r="F84" s="58">
        <v>0</v>
      </c>
      <c r="G84" s="42">
        <v>0</v>
      </c>
      <c r="H84" s="58">
        <v>0</v>
      </c>
      <c r="I84" s="42">
        <v>0</v>
      </c>
      <c r="J84" s="58">
        <v>0</v>
      </c>
      <c r="K84" s="42">
        <v>0</v>
      </c>
      <c r="L84" s="58">
        <v>0</v>
      </c>
      <c r="M84" s="42">
        <v>0</v>
      </c>
      <c r="N84" s="58">
        <v>0</v>
      </c>
      <c r="O84" s="42">
        <v>0</v>
      </c>
      <c r="P84" s="58">
        <v>0</v>
      </c>
      <c r="Q84" s="42">
        <v>0</v>
      </c>
      <c r="R84" s="58">
        <v>0</v>
      </c>
      <c r="S84" s="42">
        <v>0</v>
      </c>
      <c r="T84" s="58">
        <v>0</v>
      </c>
      <c r="U84" s="42">
        <v>0</v>
      </c>
      <c r="V84" s="58">
        <v>0</v>
      </c>
      <c r="W84" s="42">
        <v>0</v>
      </c>
      <c r="X84" s="58">
        <v>0</v>
      </c>
      <c r="Y84" s="42">
        <v>0</v>
      </c>
      <c r="Z84" s="58">
        <v>0</v>
      </c>
      <c r="AA84" s="42">
        <v>0</v>
      </c>
      <c r="AB84" s="58">
        <v>0</v>
      </c>
      <c r="AC84" s="42">
        <v>0</v>
      </c>
      <c r="AD84" s="58">
        <v>0</v>
      </c>
      <c r="AE84" s="42">
        <v>0</v>
      </c>
      <c r="AF84" s="58">
        <v>0</v>
      </c>
      <c r="AG84" s="42">
        <v>6.3560350872949796</v>
      </c>
      <c r="AH84" s="58">
        <v>0</v>
      </c>
      <c r="AI84" s="42">
        <v>0</v>
      </c>
      <c r="AJ84" s="58">
        <v>0</v>
      </c>
      <c r="AK84" s="42">
        <v>0</v>
      </c>
      <c r="AL84" s="58">
        <v>0</v>
      </c>
      <c r="AM84" s="42">
        <v>0</v>
      </c>
      <c r="AN84" s="58">
        <v>0</v>
      </c>
      <c r="AO84" s="42">
        <v>0</v>
      </c>
      <c r="AP84" s="58">
        <v>0</v>
      </c>
      <c r="AQ84" s="42">
        <v>0</v>
      </c>
      <c r="AR84" s="58">
        <v>0</v>
      </c>
      <c r="AS84" s="42">
        <v>0</v>
      </c>
      <c r="AT84" s="58">
        <v>0</v>
      </c>
      <c r="AU84" s="42">
        <v>0</v>
      </c>
      <c r="AV84" s="58">
        <v>0</v>
      </c>
      <c r="AW84" s="42">
        <v>0</v>
      </c>
      <c r="AX84" s="58">
        <v>8.1816731171955204E-2</v>
      </c>
      <c r="AY84" s="42">
        <v>0</v>
      </c>
      <c r="AZ84" s="58">
        <v>0</v>
      </c>
      <c r="BA84" s="42">
        <v>0</v>
      </c>
      <c r="BB84" s="58">
        <v>0</v>
      </c>
      <c r="BC84" s="42">
        <v>0</v>
      </c>
      <c r="BD84" s="58">
        <v>0</v>
      </c>
      <c r="BE84" s="42">
        <v>3.2095967624539989</v>
      </c>
      <c r="BF84" s="58">
        <v>0.35952378290779763</v>
      </c>
      <c r="BG84" s="42">
        <v>0</v>
      </c>
      <c r="BH84" s="58">
        <v>0</v>
      </c>
      <c r="BI84" s="42">
        <v>4.5954626026668519</v>
      </c>
      <c r="BJ84" s="58">
        <v>0</v>
      </c>
      <c r="BK84" s="42">
        <v>0</v>
      </c>
      <c r="BL84" s="58">
        <v>6.6074402712160518</v>
      </c>
      <c r="BM84" s="42">
        <v>0</v>
      </c>
      <c r="BN84" s="58">
        <v>0</v>
      </c>
      <c r="BO84" s="42">
        <v>0</v>
      </c>
      <c r="BP84" s="58">
        <v>0</v>
      </c>
      <c r="BQ84" s="42">
        <v>15.840883524810714</v>
      </c>
      <c r="BR84" s="58">
        <v>0</v>
      </c>
      <c r="BS84" s="42">
        <v>0</v>
      </c>
      <c r="BT84" s="58">
        <v>0</v>
      </c>
      <c r="BU84" s="42">
        <v>0</v>
      </c>
      <c r="BV84" s="58">
        <v>24.791418017609285</v>
      </c>
      <c r="BW84" s="42">
        <v>0</v>
      </c>
      <c r="BX84" s="58">
        <v>0.52241062274112471</v>
      </c>
      <c r="BY84" s="42">
        <v>0.10770527487672855</v>
      </c>
      <c r="BZ84" s="58">
        <v>0</v>
      </c>
      <c r="CA84" s="42">
        <v>0</v>
      </c>
      <c r="CB84" s="58">
        <v>17.68836308110339</v>
      </c>
      <c r="CC84" s="42">
        <v>328.59671700207673</v>
      </c>
      <c r="CD84" s="58">
        <v>0</v>
      </c>
      <c r="CE84" s="60">
        <v>0</v>
      </c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</row>
    <row r="85" spans="1:109" x14ac:dyDescent="0.35">
      <c r="A85" s="3"/>
      <c r="B85" s="3" t="s">
        <v>448</v>
      </c>
      <c r="C85" s="3" t="s">
        <v>622</v>
      </c>
      <c r="D85" s="36">
        <f t="shared" si="3"/>
        <v>25.436762017494566</v>
      </c>
      <c r="E85" s="93">
        <v>0</v>
      </c>
      <c r="F85" s="42">
        <v>0</v>
      </c>
      <c r="G85" s="58">
        <v>0</v>
      </c>
      <c r="H85" s="42">
        <v>0</v>
      </c>
      <c r="I85" s="58">
        <v>0</v>
      </c>
      <c r="J85" s="42">
        <v>0</v>
      </c>
      <c r="K85" s="58">
        <v>0</v>
      </c>
      <c r="L85" s="42">
        <v>0</v>
      </c>
      <c r="M85" s="58">
        <v>0</v>
      </c>
      <c r="N85" s="42">
        <v>0</v>
      </c>
      <c r="O85" s="58">
        <v>0</v>
      </c>
      <c r="P85" s="42">
        <v>0</v>
      </c>
      <c r="Q85" s="58">
        <v>0</v>
      </c>
      <c r="R85" s="42">
        <v>0</v>
      </c>
      <c r="S85" s="58">
        <v>0</v>
      </c>
      <c r="T85" s="42">
        <v>0</v>
      </c>
      <c r="U85" s="58">
        <v>0</v>
      </c>
      <c r="V85" s="42">
        <v>0</v>
      </c>
      <c r="W85" s="58">
        <v>0</v>
      </c>
      <c r="X85" s="42">
        <v>0</v>
      </c>
      <c r="Y85" s="58">
        <v>0</v>
      </c>
      <c r="Z85" s="42">
        <v>0</v>
      </c>
      <c r="AA85" s="58">
        <v>0</v>
      </c>
      <c r="AB85" s="42">
        <v>0</v>
      </c>
      <c r="AC85" s="58">
        <v>0</v>
      </c>
      <c r="AD85" s="42">
        <v>0</v>
      </c>
      <c r="AE85" s="58">
        <v>0</v>
      </c>
      <c r="AF85" s="42">
        <v>0</v>
      </c>
      <c r="AG85" s="58">
        <v>0</v>
      </c>
      <c r="AH85" s="42">
        <v>0</v>
      </c>
      <c r="AI85" s="58">
        <v>0</v>
      </c>
      <c r="AJ85" s="42">
        <v>0</v>
      </c>
      <c r="AK85" s="58">
        <v>0</v>
      </c>
      <c r="AL85" s="42">
        <v>0</v>
      </c>
      <c r="AM85" s="58">
        <v>0</v>
      </c>
      <c r="AN85" s="42">
        <v>0</v>
      </c>
      <c r="AO85" s="58">
        <v>0</v>
      </c>
      <c r="AP85" s="42">
        <v>0</v>
      </c>
      <c r="AQ85" s="58">
        <v>0</v>
      </c>
      <c r="AR85" s="42">
        <v>0</v>
      </c>
      <c r="AS85" s="58">
        <v>0</v>
      </c>
      <c r="AT85" s="42">
        <v>0</v>
      </c>
      <c r="AU85" s="58">
        <v>0</v>
      </c>
      <c r="AV85" s="42">
        <v>0</v>
      </c>
      <c r="AW85" s="58">
        <v>0</v>
      </c>
      <c r="AX85" s="42">
        <v>0</v>
      </c>
      <c r="AY85" s="58">
        <v>0</v>
      </c>
      <c r="AZ85" s="42">
        <v>0</v>
      </c>
      <c r="BA85" s="58">
        <v>0</v>
      </c>
      <c r="BB85" s="42">
        <v>0</v>
      </c>
      <c r="BC85" s="58">
        <v>0</v>
      </c>
      <c r="BD85" s="42">
        <v>0</v>
      </c>
      <c r="BE85" s="58">
        <v>0</v>
      </c>
      <c r="BF85" s="42">
        <v>0</v>
      </c>
      <c r="BG85" s="58">
        <v>0</v>
      </c>
      <c r="BH85" s="42">
        <v>0</v>
      </c>
      <c r="BI85" s="58">
        <v>0</v>
      </c>
      <c r="BJ85" s="42">
        <v>0</v>
      </c>
      <c r="BK85" s="58">
        <v>0</v>
      </c>
      <c r="BL85" s="42">
        <v>0</v>
      </c>
      <c r="BM85" s="58">
        <v>0</v>
      </c>
      <c r="BN85" s="42">
        <v>0</v>
      </c>
      <c r="BO85" s="58">
        <v>0</v>
      </c>
      <c r="BP85" s="42">
        <v>0</v>
      </c>
      <c r="BQ85" s="58">
        <v>0</v>
      </c>
      <c r="BR85" s="42">
        <v>0</v>
      </c>
      <c r="BS85" s="58">
        <v>0</v>
      </c>
      <c r="BT85" s="42">
        <v>0</v>
      </c>
      <c r="BU85" s="58">
        <v>0</v>
      </c>
      <c r="BV85" s="42">
        <v>0</v>
      </c>
      <c r="BW85" s="58">
        <v>0</v>
      </c>
      <c r="BX85" s="42">
        <v>0</v>
      </c>
      <c r="BY85" s="58">
        <v>0</v>
      </c>
      <c r="BZ85" s="42">
        <v>0</v>
      </c>
      <c r="CA85" s="58">
        <v>0</v>
      </c>
      <c r="CB85" s="42">
        <v>0</v>
      </c>
      <c r="CC85" s="58">
        <v>0</v>
      </c>
      <c r="CD85" s="42">
        <v>25.436762017494566</v>
      </c>
      <c r="CE85" s="59">
        <v>0</v>
      </c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</row>
    <row r="86" spans="1:109" x14ac:dyDescent="0.35">
      <c r="A86" s="3"/>
      <c r="B86" s="3" t="s">
        <v>624</v>
      </c>
      <c r="C86" s="3" t="s">
        <v>623</v>
      </c>
      <c r="D86" s="36">
        <f t="shared" si="3"/>
        <v>0</v>
      </c>
      <c r="E86" s="91">
        <v>0</v>
      </c>
      <c r="F86" s="64">
        <v>0</v>
      </c>
      <c r="G86" s="65">
        <v>0</v>
      </c>
      <c r="H86" s="64">
        <v>0</v>
      </c>
      <c r="I86" s="65">
        <v>0</v>
      </c>
      <c r="J86" s="64">
        <v>0</v>
      </c>
      <c r="K86" s="65">
        <v>0</v>
      </c>
      <c r="L86" s="64">
        <v>0</v>
      </c>
      <c r="M86" s="65">
        <v>0</v>
      </c>
      <c r="N86" s="64">
        <v>0</v>
      </c>
      <c r="O86" s="65">
        <v>0</v>
      </c>
      <c r="P86" s="64">
        <v>0</v>
      </c>
      <c r="Q86" s="65">
        <v>0</v>
      </c>
      <c r="R86" s="64">
        <v>0</v>
      </c>
      <c r="S86" s="65">
        <v>0</v>
      </c>
      <c r="T86" s="64">
        <v>0</v>
      </c>
      <c r="U86" s="65">
        <v>0</v>
      </c>
      <c r="V86" s="64">
        <v>0</v>
      </c>
      <c r="W86" s="65">
        <v>0</v>
      </c>
      <c r="X86" s="64">
        <v>0</v>
      </c>
      <c r="Y86" s="65">
        <v>0</v>
      </c>
      <c r="Z86" s="64">
        <v>0</v>
      </c>
      <c r="AA86" s="65">
        <v>0</v>
      </c>
      <c r="AB86" s="64">
        <v>0</v>
      </c>
      <c r="AC86" s="65">
        <v>0</v>
      </c>
      <c r="AD86" s="64">
        <v>0</v>
      </c>
      <c r="AE86" s="65">
        <v>0</v>
      </c>
      <c r="AF86" s="64">
        <v>0</v>
      </c>
      <c r="AG86" s="65">
        <v>0</v>
      </c>
      <c r="AH86" s="64">
        <v>0</v>
      </c>
      <c r="AI86" s="65">
        <v>0</v>
      </c>
      <c r="AJ86" s="64">
        <v>0</v>
      </c>
      <c r="AK86" s="65">
        <v>0</v>
      </c>
      <c r="AL86" s="64">
        <v>0</v>
      </c>
      <c r="AM86" s="65">
        <v>0</v>
      </c>
      <c r="AN86" s="64">
        <v>0</v>
      </c>
      <c r="AO86" s="65">
        <v>0</v>
      </c>
      <c r="AP86" s="64">
        <v>0</v>
      </c>
      <c r="AQ86" s="65">
        <v>0</v>
      </c>
      <c r="AR86" s="64">
        <v>0</v>
      </c>
      <c r="AS86" s="65">
        <v>0</v>
      </c>
      <c r="AT86" s="64">
        <v>0</v>
      </c>
      <c r="AU86" s="65">
        <v>0</v>
      </c>
      <c r="AV86" s="64">
        <v>0</v>
      </c>
      <c r="AW86" s="65">
        <v>0</v>
      </c>
      <c r="AX86" s="64">
        <v>0</v>
      </c>
      <c r="AY86" s="65">
        <v>0</v>
      </c>
      <c r="AZ86" s="64">
        <v>0</v>
      </c>
      <c r="BA86" s="65">
        <v>0</v>
      </c>
      <c r="BB86" s="64">
        <v>0</v>
      </c>
      <c r="BC86" s="65">
        <v>0</v>
      </c>
      <c r="BD86" s="64">
        <v>0</v>
      </c>
      <c r="BE86" s="65">
        <v>0</v>
      </c>
      <c r="BF86" s="64">
        <v>0</v>
      </c>
      <c r="BG86" s="65">
        <v>0</v>
      </c>
      <c r="BH86" s="64">
        <v>0</v>
      </c>
      <c r="BI86" s="65">
        <v>0</v>
      </c>
      <c r="BJ86" s="64">
        <v>0</v>
      </c>
      <c r="BK86" s="65">
        <v>0</v>
      </c>
      <c r="BL86" s="64">
        <v>0</v>
      </c>
      <c r="BM86" s="65">
        <v>0</v>
      </c>
      <c r="BN86" s="64">
        <v>0</v>
      </c>
      <c r="BO86" s="65">
        <v>0</v>
      </c>
      <c r="BP86" s="64">
        <v>0</v>
      </c>
      <c r="BQ86" s="65">
        <v>0</v>
      </c>
      <c r="BR86" s="64">
        <v>0</v>
      </c>
      <c r="BS86" s="65">
        <v>0</v>
      </c>
      <c r="BT86" s="64">
        <v>0</v>
      </c>
      <c r="BU86" s="65">
        <v>0</v>
      </c>
      <c r="BV86" s="64">
        <v>0</v>
      </c>
      <c r="BW86" s="65">
        <v>0</v>
      </c>
      <c r="BX86" s="64">
        <v>0</v>
      </c>
      <c r="BY86" s="65">
        <v>0</v>
      </c>
      <c r="BZ86" s="64">
        <v>0</v>
      </c>
      <c r="CA86" s="65">
        <v>0</v>
      </c>
      <c r="CB86" s="64">
        <v>0</v>
      </c>
      <c r="CC86" s="65">
        <v>0</v>
      </c>
      <c r="CD86" s="64">
        <v>0</v>
      </c>
      <c r="CE86" s="66">
        <v>0</v>
      </c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</row>
    <row r="87" spans="1:109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</row>
    <row r="88" spans="1:109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</row>
    <row r="89" spans="1:109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</row>
    <row r="90" spans="1:109" x14ac:dyDescent="0.35">
      <c r="A90" s="4" t="s">
        <v>4028</v>
      </c>
      <c r="B90" s="3"/>
      <c r="C90" s="3"/>
      <c r="D90" s="3"/>
      <c r="E90" s="36">
        <f>SUM(E94:E196)</f>
        <v>206.67601125012868</v>
      </c>
      <c r="F90" s="36">
        <f t="shared" ref="F90:BQ90" si="4">SUM(F94:F196)</f>
        <v>0</v>
      </c>
      <c r="G90" s="36">
        <f t="shared" si="4"/>
        <v>0</v>
      </c>
      <c r="H90" s="36">
        <f t="shared" si="4"/>
        <v>0</v>
      </c>
      <c r="I90" s="36">
        <f t="shared" si="4"/>
        <v>0</v>
      </c>
      <c r="J90" s="36">
        <f t="shared" si="4"/>
        <v>468.1463366089805</v>
      </c>
      <c r="K90" s="36">
        <f t="shared" si="4"/>
        <v>0</v>
      </c>
      <c r="L90" s="36">
        <f t="shared" si="4"/>
        <v>0</v>
      </c>
      <c r="M90" s="36">
        <f t="shared" si="4"/>
        <v>0</v>
      </c>
      <c r="N90" s="36">
        <f t="shared" si="4"/>
        <v>396.78987649026936</v>
      </c>
      <c r="O90" s="36">
        <f t="shared" si="4"/>
        <v>0</v>
      </c>
      <c r="P90" s="36">
        <f t="shared" si="4"/>
        <v>0</v>
      </c>
      <c r="Q90" s="36">
        <f t="shared" si="4"/>
        <v>283.59607534106397</v>
      </c>
      <c r="R90" s="36">
        <f t="shared" si="4"/>
        <v>0</v>
      </c>
      <c r="S90" s="36">
        <f t="shared" si="4"/>
        <v>0</v>
      </c>
      <c r="T90" s="36">
        <f t="shared" si="4"/>
        <v>0</v>
      </c>
      <c r="U90" s="36">
        <f t="shared" si="4"/>
        <v>15.001884271765455</v>
      </c>
      <c r="V90" s="36">
        <f t="shared" si="4"/>
        <v>0</v>
      </c>
      <c r="W90" s="36">
        <f t="shared" si="4"/>
        <v>0</v>
      </c>
      <c r="X90" s="36">
        <f t="shared" si="4"/>
        <v>77.156236248975617</v>
      </c>
      <c r="Y90" s="36">
        <f t="shared" si="4"/>
        <v>24.490147219463296</v>
      </c>
      <c r="Z90" s="36">
        <f t="shared" si="4"/>
        <v>48.183435426923403</v>
      </c>
      <c r="AA90" s="36">
        <f t="shared" si="4"/>
        <v>0</v>
      </c>
      <c r="AB90" s="36">
        <f t="shared" si="4"/>
        <v>0</v>
      </c>
      <c r="AC90" s="36">
        <f t="shared" si="4"/>
        <v>0</v>
      </c>
      <c r="AD90" s="36">
        <f t="shared" si="4"/>
        <v>141.46606320115978</v>
      </c>
      <c r="AE90" s="36">
        <f t="shared" si="4"/>
        <v>0</v>
      </c>
      <c r="AF90" s="36">
        <f t="shared" si="4"/>
        <v>0</v>
      </c>
      <c r="AG90" s="36">
        <f t="shared" si="4"/>
        <v>0</v>
      </c>
      <c r="AH90" s="36">
        <f t="shared" si="4"/>
        <v>57.506206808881949</v>
      </c>
      <c r="AI90" s="36">
        <f t="shared" si="4"/>
        <v>0</v>
      </c>
      <c r="AJ90" s="36">
        <f t="shared" si="4"/>
        <v>0</v>
      </c>
      <c r="AK90" s="36">
        <f t="shared" si="4"/>
        <v>0</v>
      </c>
      <c r="AL90" s="36">
        <f t="shared" si="4"/>
        <v>379.13228483403987</v>
      </c>
      <c r="AM90" s="36">
        <f t="shared" si="4"/>
        <v>0</v>
      </c>
      <c r="AN90" s="36">
        <f t="shared" si="4"/>
        <v>0</v>
      </c>
      <c r="AO90" s="36">
        <f t="shared" si="4"/>
        <v>29.763622742682724</v>
      </c>
      <c r="AP90" s="36">
        <f t="shared" si="4"/>
        <v>6.9273647000220137E-2</v>
      </c>
      <c r="AQ90" s="36">
        <f t="shared" si="4"/>
        <v>90.760661025831453</v>
      </c>
      <c r="AR90" s="36">
        <f t="shared" si="4"/>
        <v>152.29613238341136</v>
      </c>
      <c r="AS90" s="36">
        <f t="shared" si="4"/>
        <v>93.719543155452968</v>
      </c>
      <c r="AT90" s="36">
        <f t="shared" si="4"/>
        <v>0.70970426989430968</v>
      </c>
      <c r="AU90" s="36">
        <f t="shared" si="4"/>
        <v>20.906499882259801</v>
      </c>
      <c r="AV90" s="36">
        <f t="shared" si="4"/>
        <v>14.876357415448679</v>
      </c>
      <c r="AW90" s="36">
        <f t="shared" si="4"/>
        <v>12.578487529616819</v>
      </c>
      <c r="AX90" s="36">
        <f t="shared" si="4"/>
        <v>369.54144669775695</v>
      </c>
      <c r="AY90" s="36">
        <f t="shared" si="4"/>
        <v>67.521617887048649</v>
      </c>
      <c r="AZ90" s="36">
        <f t="shared" si="4"/>
        <v>8.5304007430982534</v>
      </c>
      <c r="BA90" s="36">
        <f t="shared" si="4"/>
        <v>101.95144879513286</v>
      </c>
      <c r="BB90" s="36">
        <f t="shared" si="4"/>
        <v>229.99839203403391</v>
      </c>
      <c r="BC90" s="36">
        <f t="shared" si="4"/>
        <v>67.765457936575956</v>
      </c>
      <c r="BD90" s="36">
        <f t="shared" si="4"/>
        <v>7.8430383367298155</v>
      </c>
      <c r="BE90" s="36">
        <f t="shared" si="4"/>
        <v>59.780589960444196</v>
      </c>
      <c r="BF90" s="36">
        <f t="shared" si="4"/>
        <v>40.542142998338768</v>
      </c>
      <c r="BG90" s="36">
        <f t="shared" si="4"/>
        <v>26.268770706253108</v>
      </c>
      <c r="BH90" s="36">
        <f t="shared" si="4"/>
        <v>0.25334384638164348</v>
      </c>
      <c r="BI90" s="36">
        <f t="shared" si="4"/>
        <v>62.167070429910588</v>
      </c>
      <c r="BJ90" s="36">
        <f t="shared" si="4"/>
        <v>4.8273897535793999</v>
      </c>
      <c r="BK90" s="36">
        <f t="shared" si="4"/>
        <v>30.963808079207947</v>
      </c>
      <c r="BL90" s="36">
        <f t="shared" si="4"/>
        <v>6.7716982068242677</v>
      </c>
      <c r="BM90" s="36">
        <f t="shared" si="4"/>
        <v>58.697107338355757</v>
      </c>
      <c r="BN90" s="36">
        <f t="shared" si="4"/>
        <v>21.152709834538481</v>
      </c>
      <c r="BO90" s="36">
        <f t="shared" si="4"/>
        <v>117.16854288107032</v>
      </c>
      <c r="BP90" s="36">
        <f t="shared" si="4"/>
        <v>12.12232349411248</v>
      </c>
      <c r="BQ90" s="36">
        <f t="shared" si="4"/>
        <v>8.8180832353152798</v>
      </c>
      <c r="BR90" s="36">
        <f t="shared" ref="BR90:DD90" si="5">SUM(BR94:BR196)</f>
        <v>27.590309892169905</v>
      </c>
      <c r="BS90" s="36">
        <f t="shared" si="5"/>
        <v>45.091142916319228</v>
      </c>
      <c r="BT90" s="36">
        <f t="shared" si="5"/>
        <v>0.26006752118561693</v>
      </c>
      <c r="BU90" s="36">
        <f t="shared" si="5"/>
        <v>163.60557375479323</v>
      </c>
      <c r="BV90" s="36">
        <f t="shared" si="5"/>
        <v>48.901117981071103</v>
      </c>
      <c r="BW90" s="36">
        <f t="shared" si="5"/>
        <v>8.6291667936941447</v>
      </c>
      <c r="BX90" s="36">
        <f t="shared" si="5"/>
        <v>1288.1823156986102</v>
      </c>
      <c r="BY90" s="36">
        <f t="shared" si="5"/>
        <v>0</v>
      </c>
      <c r="BZ90" s="36">
        <f t="shared" si="5"/>
        <v>50.837891100189495</v>
      </c>
      <c r="CA90" s="36">
        <f t="shared" si="5"/>
        <v>9.4425562663452283</v>
      </c>
      <c r="CB90" s="36">
        <f t="shared" si="5"/>
        <v>367.2736078678459</v>
      </c>
      <c r="CC90" s="36">
        <f t="shared" si="5"/>
        <v>678.08134147863586</v>
      </c>
      <c r="CD90" s="36">
        <f t="shared" si="5"/>
        <v>442.63901846297699</v>
      </c>
      <c r="CE90" s="36">
        <f t="shared" si="5"/>
        <v>180.34401446036321</v>
      </c>
      <c r="CF90" s="36">
        <f t="shared" si="5"/>
        <v>32.801446026036842</v>
      </c>
      <c r="CG90" s="36">
        <f t="shared" si="5"/>
        <v>10.230316543437965</v>
      </c>
      <c r="CH90" s="36">
        <f t="shared" si="5"/>
        <v>516.5732211369243</v>
      </c>
      <c r="CI90" s="36">
        <f t="shared" si="5"/>
        <v>29.464900830778245</v>
      </c>
      <c r="CJ90" s="36">
        <f t="shared" si="5"/>
        <v>128.09289037361131</v>
      </c>
      <c r="CK90" s="36">
        <f t="shared" si="5"/>
        <v>44.222811719961818</v>
      </c>
      <c r="CL90" s="36">
        <f t="shared" si="5"/>
        <v>115.73190441197856</v>
      </c>
      <c r="CM90" s="36">
        <f t="shared" si="5"/>
        <v>48.797623244886886</v>
      </c>
      <c r="CN90" s="36">
        <f t="shared" si="5"/>
        <v>155.51154737347116</v>
      </c>
      <c r="CO90" s="36">
        <f t="shared" si="5"/>
        <v>414.34401969893503</v>
      </c>
      <c r="CP90" s="36">
        <f t="shared" si="5"/>
        <v>188.02977571233635</v>
      </c>
      <c r="CQ90" s="36">
        <f t="shared" si="5"/>
        <v>60.681637614376911</v>
      </c>
      <c r="CR90" s="36">
        <f t="shared" si="5"/>
        <v>19.735374009707218</v>
      </c>
      <c r="CS90" s="36">
        <f t="shared" si="5"/>
        <v>114.37986023336698</v>
      </c>
      <c r="CT90" s="36">
        <f t="shared" si="5"/>
        <v>33.92127804003681</v>
      </c>
      <c r="CU90" s="36">
        <f t="shared" si="5"/>
        <v>314.90971418416297</v>
      </c>
      <c r="CV90" s="36">
        <f t="shared" si="5"/>
        <v>1110.150503097444</v>
      </c>
      <c r="CW90" s="36">
        <f t="shared" si="5"/>
        <v>360.18246376548421</v>
      </c>
      <c r="CX90" s="36">
        <f t="shared" si="5"/>
        <v>212.79472889611998</v>
      </c>
      <c r="CY90" s="36">
        <f t="shared" si="5"/>
        <v>97.651637514151062</v>
      </c>
      <c r="CZ90" s="36">
        <f t="shared" si="5"/>
        <v>15.058192853264593</v>
      </c>
      <c r="DA90" s="36">
        <f t="shared" si="5"/>
        <v>63.374692877106874</v>
      </c>
      <c r="DB90" s="36">
        <f t="shared" si="5"/>
        <v>407.53024956335787</v>
      </c>
      <c r="DC90" s="36">
        <f t="shared" si="5"/>
        <v>25.436762017494566</v>
      </c>
      <c r="DD90" s="36">
        <f t="shared" si="5"/>
        <v>0</v>
      </c>
      <c r="DE90" s="3"/>
    </row>
    <row r="91" spans="1:109" x14ac:dyDescent="0.35">
      <c r="A91" s="3"/>
      <c r="B91" s="3"/>
      <c r="C91" s="3"/>
      <c r="D91" s="3"/>
      <c r="E91" s="3" t="s">
        <v>3955</v>
      </c>
      <c r="F91" s="3" t="s">
        <v>3956</v>
      </c>
      <c r="G91" s="3" t="s">
        <v>3957</v>
      </c>
      <c r="H91" s="3" t="s">
        <v>3958</v>
      </c>
      <c r="I91" s="3" t="s">
        <v>3959</v>
      </c>
      <c r="J91" s="3" t="s">
        <v>3960</v>
      </c>
      <c r="K91" s="3" t="s">
        <v>3961</v>
      </c>
      <c r="L91" s="3" t="s">
        <v>3962</v>
      </c>
      <c r="M91" s="3" t="s">
        <v>3963</v>
      </c>
      <c r="N91" s="3" t="s">
        <v>3966</v>
      </c>
      <c r="O91" s="3" t="s">
        <v>3969</v>
      </c>
      <c r="P91" s="3" t="s">
        <v>3970</v>
      </c>
      <c r="Q91" s="3" t="s">
        <v>3973</v>
      </c>
      <c r="R91" s="3" t="s">
        <v>3976</v>
      </c>
      <c r="S91" s="3" t="s">
        <v>3979</v>
      </c>
      <c r="T91" s="3" t="s">
        <v>3980</v>
      </c>
      <c r="U91" s="3" t="s">
        <v>3981</v>
      </c>
      <c r="V91" s="3" t="s">
        <v>3984</v>
      </c>
      <c r="W91" s="3" t="s">
        <v>3985</v>
      </c>
      <c r="X91" s="3" t="s">
        <v>3986</v>
      </c>
      <c r="Y91" s="3" t="s">
        <v>3987</v>
      </c>
      <c r="Z91" s="3" t="s">
        <v>3988</v>
      </c>
      <c r="AA91" s="3" t="s">
        <v>3989</v>
      </c>
      <c r="AB91" s="3" t="s">
        <v>3990</v>
      </c>
      <c r="AC91" s="3" t="s">
        <v>3991</v>
      </c>
      <c r="AD91" s="3" t="s">
        <v>3992</v>
      </c>
      <c r="AE91" s="3" t="s">
        <v>3993</v>
      </c>
      <c r="AF91" s="3" t="s">
        <v>3994</v>
      </c>
      <c r="AG91" s="3" t="s">
        <v>3995</v>
      </c>
      <c r="AH91" s="3" t="s">
        <v>3996</v>
      </c>
      <c r="AI91" s="3" t="s">
        <v>3997</v>
      </c>
      <c r="AJ91" s="3" t="s">
        <v>4000</v>
      </c>
      <c r="AK91" s="3" t="s">
        <v>4003</v>
      </c>
      <c r="AL91" s="3" t="s">
        <v>4006</v>
      </c>
      <c r="AM91" s="3" t="s">
        <v>4009</v>
      </c>
      <c r="AN91" s="3" t="s">
        <v>4010</v>
      </c>
      <c r="AO91" s="3" t="s">
        <v>4011</v>
      </c>
      <c r="AP91" s="3" t="s">
        <v>3876</v>
      </c>
      <c r="AQ91" s="3" t="s">
        <v>3877</v>
      </c>
      <c r="AR91" s="3" t="s">
        <v>3878</v>
      </c>
      <c r="AS91" s="3" t="s">
        <v>3879</v>
      </c>
      <c r="AT91" s="3" t="s">
        <v>3880</v>
      </c>
      <c r="AU91" s="3" t="s">
        <v>3881</v>
      </c>
      <c r="AV91" s="3" t="s">
        <v>3882</v>
      </c>
      <c r="AW91" s="3" t="s">
        <v>3883</v>
      </c>
      <c r="AX91" s="3" t="s">
        <v>3884</v>
      </c>
      <c r="AY91" s="3" t="s">
        <v>3885</v>
      </c>
      <c r="AZ91" s="3" t="s">
        <v>3886</v>
      </c>
      <c r="BA91" s="3" t="s">
        <v>3887</v>
      </c>
      <c r="BB91" s="3" t="s">
        <v>3888</v>
      </c>
      <c r="BC91" s="3" t="s">
        <v>3889</v>
      </c>
      <c r="BD91" s="3" t="s">
        <v>3890</v>
      </c>
      <c r="BE91" s="3" t="s">
        <v>3891</v>
      </c>
      <c r="BF91" s="3" t="s">
        <v>3892</v>
      </c>
      <c r="BG91" s="3" t="s">
        <v>3893</v>
      </c>
      <c r="BH91" s="3" t="s">
        <v>3894</v>
      </c>
      <c r="BI91" s="3" t="s">
        <v>3895</v>
      </c>
      <c r="BJ91" s="3" t="s">
        <v>3896</v>
      </c>
      <c r="BK91" s="3" t="s">
        <v>3897</v>
      </c>
      <c r="BL91" s="3" t="s">
        <v>3898</v>
      </c>
      <c r="BM91" s="3" t="s">
        <v>3899</v>
      </c>
      <c r="BN91" s="3" t="s">
        <v>3900</v>
      </c>
      <c r="BO91" s="3" t="s">
        <v>3901</v>
      </c>
      <c r="BP91" s="3" t="s">
        <v>3902</v>
      </c>
      <c r="BQ91" s="3" t="s">
        <v>3903</v>
      </c>
      <c r="BR91" s="3" t="s">
        <v>3904</v>
      </c>
      <c r="BS91" s="3" t="s">
        <v>3905</v>
      </c>
      <c r="BT91" s="3" t="s">
        <v>3906</v>
      </c>
      <c r="BU91" s="3" t="s">
        <v>3907</v>
      </c>
      <c r="BV91" s="3" t="s">
        <v>3908</v>
      </c>
      <c r="BW91" s="3" t="s">
        <v>3909</v>
      </c>
      <c r="BX91" s="3" t="s">
        <v>3910</v>
      </c>
      <c r="BY91" s="3" t="s">
        <v>3911</v>
      </c>
      <c r="BZ91" s="3" t="s">
        <v>3912</v>
      </c>
      <c r="CA91" s="3" t="s">
        <v>3913</v>
      </c>
      <c r="CB91" s="3" t="s">
        <v>3914</v>
      </c>
      <c r="CC91" s="3" t="s">
        <v>3915</v>
      </c>
      <c r="CD91" s="3" t="s">
        <v>3916</v>
      </c>
      <c r="CE91" s="3" t="s">
        <v>3917</v>
      </c>
      <c r="CF91" s="3" t="s">
        <v>3918</v>
      </c>
      <c r="CG91" s="3" t="s">
        <v>3919</v>
      </c>
      <c r="CH91" s="3" t="s">
        <v>3920</v>
      </c>
      <c r="CI91" s="3" t="s">
        <v>3921</v>
      </c>
      <c r="CJ91" s="3" t="s">
        <v>3922</v>
      </c>
      <c r="CK91" s="3" t="s">
        <v>3923</v>
      </c>
      <c r="CL91" s="3" t="s">
        <v>3924</v>
      </c>
      <c r="CM91" s="3" t="s">
        <v>3925</v>
      </c>
      <c r="CN91" s="3" t="s">
        <v>3926</v>
      </c>
      <c r="CO91" s="3" t="s">
        <v>3927</v>
      </c>
      <c r="CP91" s="3" t="s">
        <v>3928</v>
      </c>
      <c r="CQ91" s="3" t="s">
        <v>3929</v>
      </c>
      <c r="CR91" s="3" t="s">
        <v>3930</v>
      </c>
      <c r="CS91" s="3" t="s">
        <v>3931</v>
      </c>
      <c r="CT91" s="3" t="s">
        <v>3932</v>
      </c>
      <c r="CU91" s="3" t="s">
        <v>3933</v>
      </c>
      <c r="CV91" s="3" t="s">
        <v>3934</v>
      </c>
      <c r="CW91" s="3" t="s">
        <v>3935</v>
      </c>
      <c r="CX91" s="3" t="s">
        <v>3936</v>
      </c>
      <c r="CY91" s="3" t="s">
        <v>3937</v>
      </c>
      <c r="CZ91" s="3" t="s">
        <v>3938</v>
      </c>
      <c r="DA91" s="3" t="s">
        <v>3939</v>
      </c>
      <c r="DB91" s="3" t="s">
        <v>3940</v>
      </c>
      <c r="DC91" s="3" t="s">
        <v>3941</v>
      </c>
      <c r="DD91" s="3" t="s">
        <v>624</v>
      </c>
      <c r="DE91" s="3"/>
    </row>
    <row r="92" spans="1:109" x14ac:dyDescent="0.35">
      <c r="A92" s="3"/>
      <c r="B92" s="3"/>
      <c r="C92" s="3"/>
      <c r="D92" s="3"/>
      <c r="E92" s="39" t="s">
        <v>462</v>
      </c>
      <c r="F92" s="39"/>
      <c r="G92" s="39"/>
      <c r="H92" s="39"/>
      <c r="I92" s="39"/>
      <c r="J92" s="39" t="s">
        <v>472</v>
      </c>
      <c r="K92" s="39"/>
      <c r="L92" s="39"/>
      <c r="M92" s="39"/>
      <c r="N92" s="39" t="s">
        <v>479</v>
      </c>
      <c r="O92" s="39"/>
      <c r="P92" s="39"/>
      <c r="Q92" s="39" t="s">
        <v>486</v>
      </c>
      <c r="R92" s="39"/>
      <c r="S92" s="39"/>
      <c r="T92" s="39"/>
      <c r="U92" s="39" t="s">
        <v>496</v>
      </c>
      <c r="V92" s="39"/>
      <c r="W92" s="39"/>
      <c r="X92" s="39" t="s">
        <v>504</v>
      </c>
      <c r="Y92" s="39" t="s">
        <v>507</v>
      </c>
      <c r="Z92" s="39" t="s">
        <v>509</v>
      </c>
      <c r="AA92" s="39"/>
      <c r="AB92" s="39"/>
      <c r="AC92" s="39"/>
      <c r="AD92" s="39" t="s">
        <v>519</v>
      </c>
      <c r="AE92" s="39"/>
      <c r="AF92" s="39"/>
      <c r="AG92" s="39"/>
      <c r="AH92" s="39" t="s">
        <v>529</v>
      </c>
      <c r="AI92" s="39"/>
      <c r="AJ92" s="39"/>
      <c r="AK92" s="39"/>
      <c r="AL92" s="39" t="s">
        <v>537</v>
      </c>
      <c r="AM92" s="39"/>
      <c r="AN92" s="39"/>
      <c r="AO92" s="39" t="s">
        <v>545</v>
      </c>
      <c r="AP92" s="39" t="s">
        <v>548</v>
      </c>
      <c r="AQ92" s="39" t="s">
        <v>549</v>
      </c>
      <c r="AR92" s="39" t="s">
        <v>550</v>
      </c>
      <c r="AS92" s="39" t="s">
        <v>552</v>
      </c>
      <c r="AT92" s="39" t="s">
        <v>553</v>
      </c>
      <c r="AU92" s="39" t="s">
        <v>554</v>
      </c>
      <c r="AV92" s="39" t="s">
        <v>555</v>
      </c>
      <c r="AW92" s="39" t="s">
        <v>556</v>
      </c>
      <c r="AX92" s="39" t="s">
        <v>557</v>
      </c>
      <c r="AY92" s="39" t="s">
        <v>559</v>
      </c>
      <c r="AZ92" s="39" t="s">
        <v>560</v>
      </c>
      <c r="BA92" s="39" t="s">
        <v>561</v>
      </c>
      <c r="BB92" s="39" t="s">
        <v>563</v>
      </c>
      <c r="BC92" s="39" t="s">
        <v>564</v>
      </c>
      <c r="BD92" s="39" t="s">
        <v>565</v>
      </c>
      <c r="BE92" s="39" t="s">
        <v>566</v>
      </c>
      <c r="BF92" s="39" t="s">
        <v>568</v>
      </c>
      <c r="BG92" s="39" t="s">
        <v>570</v>
      </c>
      <c r="BH92" s="39" t="s">
        <v>571</v>
      </c>
      <c r="BI92" s="39" t="s">
        <v>572</v>
      </c>
      <c r="BJ92" s="39" t="s">
        <v>574</v>
      </c>
      <c r="BK92" s="39" t="s">
        <v>575</v>
      </c>
      <c r="BL92" s="39" t="s">
        <v>576</v>
      </c>
      <c r="BM92" s="39" t="s">
        <v>577</v>
      </c>
      <c r="BN92" s="39" t="s">
        <v>578</v>
      </c>
      <c r="BO92" s="39" t="s">
        <v>579</v>
      </c>
      <c r="BP92" s="39" t="s">
        <v>580</v>
      </c>
      <c r="BQ92" s="39" t="s">
        <v>582</v>
      </c>
      <c r="BR92" s="39" t="s">
        <v>584</v>
      </c>
      <c r="BS92" s="39" t="s">
        <v>585</v>
      </c>
      <c r="BT92" s="39" t="s">
        <v>586</v>
      </c>
      <c r="BU92" s="39" t="s">
        <v>587</v>
      </c>
      <c r="BV92" s="39" t="s">
        <v>588</v>
      </c>
      <c r="BW92" s="39" t="s">
        <v>589</v>
      </c>
      <c r="BX92" s="39" t="s">
        <v>590</v>
      </c>
      <c r="BY92" s="39" t="s">
        <v>591</v>
      </c>
      <c r="BZ92" s="39" t="s">
        <v>592</v>
      </c>
      <c r="CA92" s="39" t="s">
        <v>593</v>
      </c>
      <c r="CB92" s="39" t="s">
        <v>594</v>
      </c>
      <c r="CC92" s="39" t="s">
        <v>595</v>
      </c>
      <c r="CD92" s="39" t="s">
        <v>596</v>
      </c>
      <c r="CE92" s="39" t="s">
        <v>597</v>
      </c>
      <c r="CF92" s="39" t="s">
        <v>598</v>
      </c>
      <c r="CG92" s="39" t="s">
        <v>599</v>
      </c>
      <c r="CH92" s="39" t="s">
        <v>600</v>
      </c>
      <c r="CI92" s="39" t="s">
        <v>602</v>
      </c>
      <c r="CJ92" s="39" t="s">
        <v>603</v>
      </c>
      <c r="CK92" s="39" t="s">
        <v>604</v>
      </c>
      <c r="CL92" s="39" t="s">
        <v>605</v>
      </c>
      <c r="CM92" s="39" t="s">
        <v>606</v>
      </c>
      <c r="CN92" s="39" t="s">
        <v>607</v>
      </c>
      <c r="CO92" s="39" t="s">
        <v>608</v>
      </c>
      <c r="CP92" s="39" t="s">
        <v>609</v>
      </c>
      <c r="CQ92" s="39" t="s">
        <v>610</v>
      </c>
      <c r="CR92" s="39" t="s">
        <v>611</v>
      </c>
      <c r="CS92" s="39" t="s">
        <v>612</v>
      </c>
      <c r="CT92" s="39" t="s">
        <v>613</v>
      </c>
      <c r="CU92" s="39" t="s">
        <v>614</v>
      </c>
      <c r="CV92" s="39" t="s">
        <v>615</v>
      </c>
      <c r="CW92" s="39" t="s">
        <v>616</v>
      </c>
      <c r="CX92" s="39" t="s">
        <v>617</v>
      </c>
      <c r="CY92" s="39" t="s">
        <v>618</v>
      </c>
      <c r="CZ92" s="39" t="s">
        <v>619</v>
      </c>
      <c r="DA92" s="39" t="s">
        <v>620</v>
      </c>
      <c r="DB92" s="39" t="s">
        <v>621</v>
      </c>
      <c r="DC92" s="39" t="s">
        <v>622</v>
      </c>
      <c r="DD92" s="39" t="s">
        <v>623</v>
      </c>
      <c r="DE92" s="3"/>
    </row>
    <row r="93" spans="1:109" x14ac:dyDescent="0.35">
      <c r="A93" s="3"/>
      <c r="B93" s="3"/>
      <c r="C93" s="3"/>
      <c r="D93" s="40">
        <f>SUM(E94:DD198)</f>
        <v>11646.995898880597</v>
      </c>
      <c r="E93" s="3" t="s">
        <v>464</v>
      </c>
      <c r="F93" s="3" t="s">
        <v>466</v>
      </c>
      <c r="G93" s="3" t="s">
        <v>467</v>
      </c>
      <c r="H93" s="3" t="s">
        <v>469</v>
      </c>
      <c r="I93" s="3" t="s">
        <v>471</v>
      </c>
      <c r="J93" s="3" t="s">
        <v>474</v>
      </c>
      <c r="K93" s="3" t="s">
        <v>475</v>
      </c>
      <c r="L93" s="3" t="s">
        <v>476</v>
      </c>
      <c r="M93" s="3" t="s">
        <v>477</v>
      </c>
      <c r="N93" s="3" t="s">
        <v>481</v>
      </c>
      <c r="O93" s="3" t="s">
        <v>483</v>
      </c>
      <c r="P93" s="3" t="s">
        <v>485</v>
      </c>
      <c r="Q93" s="3" t="s">
        <v>488</v>
      </c>
      <c r="R93" s="3" t="s">
        <v>490</v>
      </c>
      <c r="S93" s="3" t="s">
        <v>492</v>
      </c>
      <c r="T93" s="3" t="s">
        <v>494</v>
      </c>
      <c r="U93" s="3" t="s">
        <v>498</v>
      </c>
      <c r="V93" s="3" t="s">
        <v>500</v>
      </c>
      <c r="W93" s="3" t="s">
        <v>502</v>
      </c>
      <c r="X93" s="3" t="s">
        <v>505</v>
      </c>
      <c r="Y93" s="3" t="s">
        <v>508</v>
      </c>
      <c r="Z93" s="3" t="s">
        <v>511</v>
      </c>
      <c r="AA93" s="3" t="s">
        <v>513</v>
      </c>
      <c r="AB93" s="3" t="s">
        <v>515</v>
      </c>
      <c r="AC93" s="3" t="s">
        <v>517</v>
      </c>
      <c r="AD93" s="3" t="s">
        <v>521</v>
      </c>
      <c r="AE93" s="3" t="s">
        <v>523</v>
      </c>
      <c r="AF93" s="3" t="s">
        <v>525</v>
      </c>
      <c r="AG93" s="3" t="s">
        <v>527</v>
      </c>
      <c r="AH93" s="3" t="s">
        <v>531</v>
      </c>
      <c r="AI93" s="3" t="s">
        <v>532</v>
      </c>
      <c r="AJ93" s="3" t="s">
        <v>533</v>
      </c>
      <c r="AK93" s="3" t="s">
        <v>535</v>
      </c>
      <c r="AL93" s="3" t="s">
        <v>539</v>
      </c>
      <c r="AM93" s="3" t="s">
        <v>541</v>
      </c>
      <c r="AN93" s="3" t="s">
        <v>543</v>
      </c>
      <c r="AO93" s="3" t="s">
        <v>547</v>
      </c>
      <c r="AP93" s="3" t="s">
        <v>548</v>
      </c>
      <c r="AQ93" s="3" t="s">
        <v>549</v>
      </c>
      <c r="AR93" s="3" t="s">
        <v>550</v>
      </c>
      <c r="AS93" s="3" t="s">
        <v>552</v>
      </c>
      <c r="AT93" s="3" t="s">
        <v>553</v>
      </c>
      <c r="AU93" s="3" t="s">
        <v>554</v>
      </c>
      <c r="AV93" s="3" t="s">
        <v>555</v>
      </c>
      <c r="AW93" s="3" t="s">
        <v>556</v>
      </c>
      <c r="AX93" s="3" t="s">
        <v>557</v>
      </c>
      <c r="AY93" s="3" t="s">
        <v>559</v>
      </c>
      <c r="AZ93" s="3" t="s">
        <v>560</v>
      </c>
      <c r="BA93" s="3" t="s">
        <v>561</v>
      </c>
      <c r="BB93" s="3" t="s">
        <v>563</v>
      </c>
      <c r="BC93" s="3" t="s">
        <v>564</v>
      </c>
      <c r="BD93" s="3" t="s">
        <v>565</v>
      </c>
      <c r="BE93" s="3" t="s">
        <v>566</v>
      </c>
      <c r="BF93" s="3" t="s">
        <v>568</v>
      </c>
      <c r="BG93" s="3" t="s">
        <v>570</v>
      </c>
      <c r="BH93" s="3" t="s">
        <v>571</v>
      </c>
      <c r="BI93" s="3" t="s">
        <v>572</v>
      </c>
      <c r="BJ93" s="3" t="s">
        <v>574</v>
      </c>
      <c r="BK93" s="3" t="s">
        <v>575</v>
      </c>
      <c r="BL93" s="3" t="s">
        <v>576</v>
      </c>
      <c r="BM93" s="3" t="s">
        <v>577</v>
      </c>
      <c r="BN93" s="3" t="s">
        <v>578</v>
      </c>
      <c r="BO93" s="3" t="s">
        <v>579</v>
      </c>
      <c r="BP93" s="3" t="s">
        <v>580</v>
      </c>
      <c r="BQ93" s="3" t="s">
        <v>582</v>
      </c>
      <c r="BR93" s="3" t="s">
        <v>584</v>
      </c>
      <c r="BS93" s="3" t="s">
        <v>585</v>
      </c>
      <c r="BT93" s="3" t="s">
        <v>586</v>
      </c>
      <c r="BU93" s="3" t="s">
        <v>587</v>
      </c>
      <c r="BV93" s="3" t="s">
        <v>588</v>
      </c>
      <c r="BW93" s="3" t="s">
        <v>589</v>
      </c>
      <c r="BX93" s="3" t="s">
        <v>590</v>
      </c>
      <c r="BY93" s="3" t="s">
        <v>591</v>
      </c>
      <c r="BZ93" s="3" t="s">
        <v>592</v>
      </c>
      <c r="CA93" s="3" t="s">
        <v>593</v>
      </c>
      <c r="CB93" s="3" t="s">
        <v>594</v>
      </c>
      <c r="CC93" s="3" t="s">
        <v>595</v>
      </c>
      <c r="CD93" s="3" t="s">
        <v>596</v>
      </c>
      <c r="CE93" s="3" t="s">
        <v>597</v>
      </c>
      <c r="CF93" s="3" t="s">
        <v>598</v>
      </c>
      <c r="CG93" s="3" t="s">
        <v>599</v>
      </c>
      <c r="CH93" s="3" t="s">
        <v>600</v>
      </c>
      <c r="CI93" s="3" t="s">
        <v>602</v>
      </c>
      <c r="CJ93" s="3" t="s">
        <v>603</v>
      </c>
      <c r="CK93" s="3" t="s">
        <v>604</v>
      </c>
      <c r="CL93" s="3" t="s">
        <v>605</v>
      </c>
      <c r="CM93" s="3" t="s">
        <v>606</v>
      </c>
      <c r="CN93" s="3" t="s">
        <v>607</v>
      </c>
      <c r="CO93" s="3" t="s">
        <v>608</v>
      </c>
      <c r="CP93" s="3" t="s">
        <v>609</v>
      </c>
      <c r="CQ93" s="3" t="s">
        <v>610</v>
      </c>
      <c r="CR93" s="3" t="s">
        <v>611</v>
      </c>
      <c r="CS93" s="3" t="s">
        <v>612</v>
      </c>
      <c r="CT93" s="3" t="s">
        <v>613</v>
      </c>
      <c r="CU93" s="3" t="s">
        <v>614</v>
      </c>
      <c r="CV93" s="3" t="s">
        <v>615</v>
      </c>
      <c r="CW93" s="3" t="s">
        <v>616</v>
      </c>
      <c r="CX93" s="3" t="s">
        <v>617</v>
      </c>
      <c r="CY93" s="3" t="s">
        <v>618</v>
      </c>
      <c r="CZ93" s="3" t="s">
        <v>619</v>
      </c>
      <c r="DA93" s="3" t="s">
        <v>620</v>
      </c>
      <c r="DB93" s="3" t="s">
        <v>621</v>
      </c>
      <c r="DC93" s="3" t="s">
        <v>622</v>
      </c>
      <c r="DD93" s="3" t="s">
        <v>623</v>
      </c>
      <c r="DE93" s="3"/>
    </row>
    <row r="94" spans="1:109" x14ac:dyDescent="0.35">
      <c r="A94" s="3"/>
      <c r="B94" s="3" t="s">
        <v>3955</v>
      </c>
      <c r="C94" s="39" t="s">
        <v>462</v>
      </c>
      <c r="D94" s="3" t="s">
        <v>464</v>
      </c>
      <c r="E94" s="48">
        <f t="shared" ref="E94:N103" si="6">IF(ISNA(INDEX($E$8:$CE$86,MATCH($C94,$C$8:$C$86,0),MATCH(E$92,$E$6:$CE$6,0))),0,INDEX($E$8:$CE$86,MATCH($C94,$C$8:$C$86,0),MATCH(E$92,$E$6:$CE$6,0)))</f>
        <v>206.67601125012868</v>
      </c>
      <c r="F94" s="49">
        <f t="shared" si="6"/>
        <v>0</v>
      </c>
      <c r="G94" s="49">
        <f t="shared" si="6"/>
        <v>0</v>
      </c>
      <c r="H94" s="49">
        <f t="shared" si="6"/>
        <v>0</v>
      </c>
      <c r="I94" s="49">
        <f t="shared" si="6"/>
        <v>0</v>
      </c>
      <c r="J94" s="50">
        <f t="shared" si="6"/>
        <v>0</v>
      </c>
      <c r="K94" s="50">
        <f t="shared" si="6"/>
        <v>0</v>
      </c>
      <c r="L94" s="50">
        <f t="shared" si="6"/>
        <v>0</v>
      </c>
      <c r="M94" s="50">
        <f t="shared" si="6"/>
        <v>0</v>
      </c>
      <c r="N94" s="49">
        <f t="shared" si="6"/>
        <v>0</v>
      </c>
      <c r="O94" s="49">
        <f t="shared" ref="O94:X103" si="7">IF(ISNA(INDEX($E$8:$CE$86,MATCH($C94,$C$8:$C$86,0),MATCH(O$92,$E$6:$CE$6,0))),0,INDEX($E$8:$CE$86,MATCH($C94,$C$8:$C$86,0),MATCH(O$92,$E$6:$CE$6,0)))</f>
        <v>0</v>
      </c>
      <c r="P94" s="49">
        <f t="shared" si="7"/>
        <v>0</v>
      </c>
      <c r="Q94" s="50">
        <f t="shared" si="7"/>
        <v>0</v>
      </c>
      <c r="R94" s="50">
        <f t="shared" si="7"/>
        <v>0</v>
      </c>
      <c r="S94" s="50">
        <f t="shared" si="7"/>
        <v>0</v>
      </c>
      <c r="T94" s="50">
        <f t="shared" si="7"/>
        <v>0</v>
      </c>
      <c r="U94" s="49">
        <f t="shared" si="7"/>
        <v>0</v>
      </c>
      <c r="V94" s="49">
        <f t="shared" si="7"/>
        <v>0</v>
      </c>
      <c r="W94" s="49">
        <f t="shared" si="7"/>
        <v>0</v>
      </c>
      <c r="X94" s="50">
        <f t="shared" si="7"/>
        <v>0</v>
      </c>
      <c r="Y94" s="49">
        <f t="shared" ref="Y94:AH103" si="8">IF(ISNA(INDEX($E$8:$CE$86,MATCH($C94,$C$8:$C$86,0),MATCH(Y$92,$E$6:$CE$6,0))),0,INDEX($E$8:$CE$86,MATCH($C94,$C$8:$C$86,0),MATCH(Y$92,$E$6:$CE$6,0)))</f>
        <v>0</v>
      </c>
      <c r="Z94" s="50">
        <f t="shared" si="8"/>
        <v>0</v>
      </c>
      <c r="AA94" s="50">
        <f t="shared" si="8"/>
        <v>0</v>
      </c>
      <c r="AB94" s="50">
        <f t="shared" si="8"/>
        <v>0</v>
      </c>
      <c r="AC94" s="50">
        <f t="shared" si="8"/>
        <v>0</v>
      </c>
      <c r="AD94" s="49">
        <f t="shared" si="8"/>
        <v>0</v>
      </c>
      <c r="AE94" s="49">
        <f t="shared" si="8"/>
        <v>0</v>
      </c>
      <c r="AF94" s="49">
        <f t="shared" si="8"/>
        <v>0</v>
      </c>
      <c r="AG94" s="49">
        <f t="shared" si="8"/>
        <v>0</v>
      </c>
      <c r="AH94" s="50">
        <f t="shared" si="8"/>
        <v>0</v>
      </c>
      <c r="AI94" s="50">
        <f t="shared" ref="AI94:AR103" si="9">IF(ISNA(INDEX($E$8:$CE$86,MATCH($C94,$C$8:$C$86,0),MATCH(AI$92,$E$6:$CE$6,0))),0,INDEX($E$8:$CE$86,MATCH($C94,$C$8:$C$86,0),MATCH(AI$92,$E$6:$CE$6,0)))</f>
        <v>0</v>
      </c>
      <c r="AJ94" s="50">
        <f t="shared" si="9"/>
        <v>0</v>
      </c>
      <c r="AK94" s="50">
        <f t="shared" si="9"/>
        <v>0</v>
      </c>
      <c r="AL94" s="49">
        <f t="shared" si="9"/>
        <v>0</v>
      </c>
      <c r="AM94" s="49">
        <f t="shared" si="9"/>
        <v>0</v>
      </c>
      <c r="AN94" s="49">
        <f t="shared" si="9"/>
        <v>0</v>
      </c>
      <c r="AO94" s="50">
        <f t="shared" si="9"/>
        <v>0</v>
      </c>
      <c r="AP94" s="49">
        <f t="shared" si="9"/>
        <v>0</v>
      </c>
      <c r="AQ94" s="50">
        <f t="shared" si="9"/>
        <v>0</v>
      </c>
      <c r="AR94" s="49">
        <f t="shared" si="9"/>
        <v>0</v>
      </c>
      <c r="AS94" s="50">
        <f t="shared" ref="AS94:BB103" si="10">IF(ISNA(INDEX($E$8:$CE$86,MATCH($C94,$C$8:$C$86,0),MATCH(AS$92,$E$6:$CE$6,0))),0,INDEX($E$8:$CE$86,MATCH($C94,$C$8:$C$86,0),MATCH(AS$92,$E$6:$CE$6,0)))</f>
        <v>0</v>
      </c>
      <c r="AT94" s="49">
        <f t="shared" si="10"/>
        <v>0</v>
      </c>
      <c r="AU94" s="50">
        <f t="shared" si="10"/>
        <v>0</v>
      </c>
      <c r="AV94" s="49">
        <f t="shared" si="10"/>
        <v>0</v>
      </c>
      <c r="AW94" s="50">
        <f t="shared" si="10"/>
        <v>0</v>
      </c>
      <c r="AX94" s="49">
        <f t="shared" si="10"/>
        <v>0</v>
      </c>
      <c r="AY94" s="50">
        <f t="shared" si="10"/>
        <v>0</v>
      </c>
      <c r="AZ94" s="49">
        <f t="shared" si="10"/>
        <v>0</v>
      </c>
      <c r="BA94" s="50">
        <f t="shared" si="10"/>
        <v>0</v>
      </c>
      <c r="BB94" s="49">
        <f t="shared" si="10"/>
        <v>0</v>
      </c>
      <c r="BC94" s="50">
        <f t="shared" ref="BC94:BL103" si="11">IF(ISNA(INDEX($E$8:$CE$86,MATCH($C94,$C$8:$C$86,0),MATCH(BC$92,$E$6:$CE$6,0))),0,INDEX($E$8:$CE$86,MATCH($C94,$C$8:$C$86,0),MATCH(BC$92,$E$6:$CE$6,0)))</f>
        <v>0</v>
      </c>
      <c r="BD94" s="49">
        <f t="shared" si="11"/>
        <v>0</v>
      </c>
      <c r="BE94" s="50">
        <f t="shared" si="11"/>
        <v>0</v>
      </c>
      <c r="BF94" s="49">
        <f t="shared" si="11"/>
        <v>0</v>
      </c>
      <c r="BG94" s="50">
        <f t="shared" si="11"/>
        <v>0</v>
      </c>
      <c r="BH94" s="49">
        <f t="shared" si="11"/>
        <v>0</v>
      </c>
      <c r="BI94" s="50">
        <f t="shared" si="11"/>
        <v>0</v>
      </c>
      <c r="BJ94" s="49">
        <f t="shared" si="11"/>
        <v>0</v>
      </c>
      <c r="BK94" s="50">
        <f t="shared" si="11"/>
        <v>0</v>
      </c>
      <c r="BL94" s="49">
        <f t="shared" si="11"/>
        <v>0</v>
      </c>
      <c r="BM94" s="50">
        <f t="shared" ref="BM94:BV103" si="12">IF(ISNA(INDEX($E$8:$CE$86,MATCH($C94,$C$8:$C$86,0),MATCH(BM$92,$E$6:$CE$6,0))),0,INDEX($E$8:$CE$86,MATCH($C94,$C$8:$C$86,0),MATCH(BM$92,$E$6:$CE$6,0)))</f>
        <v>0</v>
      </c>
      <c r="BN94" s="49">
        <f t="shared" si="12"/>
        <v>0</v>
      </c>
      <c r="BO94" s="50">
        <f t="shared" si="12"/>
        <v>0</v>
      </c>
      <c r="BP94" s="49">
        <f t="shared" si="12"/>
        <v>0</v>
      </c>
      <c r="BQ94" s="50">
        <f t="shared" si="12"/>
        <v>0</v>
      </c>
      <c r="BR94" s="49">
        <f t="shared" si="12"/>
        <v>0</v>
      </c>
      <c r="BS94" s="50">
        <f t="shared" si="12"/>
        <v>0</v>
      </c>
      <c r="BT94" s="49">
        <f t="shared" si="12"/>
        <v>0</v>
      </c>
      <c r="BU94" s="50">
        <f t="shared" si="12"/>
        <v>0</v>
      </c>
      <c r="BV94" s="49">
        <f t="shared" si="12"/>
        <v>0</v>
      </c>
      <c r="BW94" s="50">
        <f t="shared" ref="BW94:CF103" si="13">IF(ISNA(INDEX($E$8:$CE$86,MATCH($C94,$C$8:$C$86,0),MATCH(BW$92,$E$6:$CE$6,0))),0,INDEX($E$8:$CE$86,MATCH($C94,$C$8:$C$86,0),MATCH(BW$92,$E$6:$CE$6,0)))</f>
        <v>0</v>
      </c>
      <c r="BX94" s="49">
        <f t="shared" si="13"/>
        <v>0</v>
      </c>
      <c r="BY94" s="50">
        <f t="shared" si="13"/>
        <v>0</v>
      </c>
      <c r="BZ94" s="49">
        <f t="shared" si="13"/>
        <v>0</v>
      </c>
      <c r="CA94" s="50">
        <f t="shared" si="13"/>
        <v>0</v>
      </c>
      <c r="CB94" s="49">
        <f t="shared" si="13"/>
        <v>0</v>
      </c>
      <c r="CC94" s="50">
        <f t="shared" si="13"/>
        <v>0</v>
      </c>
      <c r="CD94" s="49">
        <f t="shared" si="13"/>
        <v>0</v>
      </c>
      <c r="CE94" s="50">
        <f t="shared" si="13"/>
        <v>0</v>
      </c>
      <c r="CF94" s="49">
        <f t="shared" si="13"/>
        <v>0</v>
      </c>
      <c r="CG94" s="50">
        <f t="shared" ref="CG94:CP103" si="14">IF(ISNA(INDEX($E$8:$CE$86,MATCH($C94,$C$8:$C$86,0),MATCH(CG$92,$E$6:$CE$6,0))),0,INDEX($E$8:$CE$86,MATCH($C94,$C$8:$C$86,0),MATCH(CG$92,$E$6:$CE$6,0)))</f>
        <v>0</v>
      </c>
      <c r="CH94" s="49">
        <f t="shared" si="14"/>
        <v>0</v>
      </c>
      <c r="CI94" s="50">
        <f t="shared" si="14"/>
        <v>0</v>
      </c>
      <c r="CJ94" s="49">
        <f t="shared" si="14"/>
        <v>0</v>
      </c>
      <c r="CK94" s="50">
        <f t="shared" si="14"/>
        <v>0</v>
      </c>
      <c r="CL94" s="49">
        <f t="shared" si="14"/>
        <v>0</v>
      </c>
      <c r="CM94" s="50">
        <f t="shared" si="14"/>
        <v>0</v>
      </c>
      <c r="CN94" s="49">
        <f t="shared" si="14"/>
        <v>0</v>
      </c>
      <c r="CO94" s="50">
        <f t="shared" si="14"/>
        <v>0</v>
      </c>
      <c r="CP94" s="49">
        <f t="shared" si="14"/>
        <v>0</v>
      </c>
      <c r="CQ94" s="50">
        <f t="shared" ref="CQ94:DD103" si="15">IF(ISNA(INDEX($E$8:$CE$86,MATCH($C94,$C$8:$C$86,0),MATCH(CQ$92,$E$6:$CE$6,0))),0,INDEX($E$8:$CE$86,MATCH($C94,$C$8:$C$86,0),MATCH(CQ$92,$E$6:$CE$6,0)))</f>
        <v>0</v>
      </c>
      <c r="CR94" s="49">
        <f t="shared" si="15"/>
        <v>0</v>
      </c>
      <c r="CS94" s="50">
        <f t="shared" si="15"/>
        <v>0</v>
      </c>
      <c r="CT94" s="49">
        <f t="shared" si="15"/>
        <v>0</v>
      </c>
      <c r="CU94" s="50">
        <f t="shared" si="15"/>
        <v>0</v>
      </c>
      <c r="CV94" s="49">
        <f t="shared" si="15"/>
        <v>0</v>
      </c>
      <c r="CW94" s="50">
        <f t="shared" si="15"/>
        <v>0</v>
      </c>
      <c r="CX94" s="49">
        <f t="shared" si="15"/>
        <v>0</v>
      </c>
      <c r="CY94" s="50">
        <f t="shared" si="15"/>
        <v>0</v>
      </c>
      <c r="CZ94" s="49">
        <f t="shared" si="15"/>
        <v>0</v>
      </c>
      <c r="DA94" s="50">
        <f t="shared" si="15"/>
        <v>0</v>
      </c>
      <c r="DB94" s="49">
        <f t="shared" si="15"/>
        <v>0</v>
      </c>
      <c r="DC94" s="50">
        <f t="shared" si="15"/>
        <v>0</v>
      </c>
      <c r="DD94" s="51">
        <f t="shared" si="15"/>
        <v>0</v>
      </c>
      <c r="DE94" s="3"/>
    </row>
    <row r="95" spans="1:109" x14ac:dyDescent="0.35">
      <c r="A95" s="3"/>
      <c r="B95" s="3" t="s">
        <v>3956</v>
      </c>
      <c r="C95" s="39"/>
      <c r="D95" s="3" t="s">
        <v>466</v>
      </c>
      <c r="E95" s="52">
        <f t="shared" si="6"/>
        <v>0</v>
      </c>
      <c r="F95" s="53">
        <f t="shared" si="6"/>
        <v>0</v>
      </c>
      <c r="G95" s="53">
        <f t="shared" si="6"/>
        <v>0</v>
      </c>
      <c r="H95" s="53">
        <f t="shared" si="6"/>
        <v>0</v>
      </c>
      <c r="I95" s="53">
        <f t="shared" si="6"/>
        <v>0</v>
      </c>
      <c r="J95" s="54">
        <f t="shared" si="6"/>
        <v>0</v>
      </c>
      <c r="K95" s="54">
        <f t="shared" si="6"/>
        <v>0</v>
      </c>
      <c r="L95" s="54">
        <f t="shared" si="6"/>
        <v>0</v>
      </c>
      <c r="M95" s="54">
        <f t="shared" si="6"/>
        <v>0</v>
      </c>
      <c r="N95" s="53">
        <f t="shared" si="6"/>
        <v>0</v>
      </c>
      <c r="O95" s="53">
        <f t="shared" si="7"/>
        <v>0</v>
      </c>
      <c r="P95" s="53">
        <f t="shared" si="7"/>
        <v>0</v>
      </c>
      <c r="Q95" s="54">
        <f t="shared" si="7"/>
        <v>0</v>
      </c>
      <c r="R95" s="54">
        <f t="shared" si="7"/>
        <v>0</v>
      </c>
      <c r="S95" s="54">
        <f t="shared" si="7"/>
        <v>0</v>
      </c>
      <c r="T95" s="54">
        <f t="shared" si="7"/>
        <v>0</v>
      </c>
      <c r="U95" s="53">
        <f t="shared" si="7"/>
        <v>0</v>
      </c>
      <c r="V95" s="53">
        <f t="shared" si="7"/>
        <v>0</v>
      </c>
      <c r="W95" s="53">
        <f t="shared" si="7"/>
        <v>0</v>
      </c>
      <c r="X95" s="54">
        <f t="shared" si="7"/>
        <v>0</v>
      </c>
      <c r="Y95" s="53">
        <f t="shared" si="8"/>
        <v>0</v>
      </c>
      <c r="Z95" s="54">
        <f t="shared" si="8"/>
        <v>0</v>
      </c>
      <c r="AA95" s="54">
        <f t="shared" si="8"/>
        <v>0</v>
      </c>
      <c r="AB95" s="54">
        <f t="shared" si="8"/>
        <v>0</v>
      </c>
      <c r="AC95" s="54">
        <f t="shared" si="8"/>
        <v>0</v>
      </c>
      <c r="AD95" s="53">
        <f t="shared" si="8"/>
        <v>0</v>
      </c>
      <c r="AE95" s="53">
        <f t="shared" si="8"/>
        <v>0</v>
      </c>
      <c r="AF95" s="53">
        <f t="shared" si="8"/>
        <v>0</v>
      </c>
      <c r="AG95" s="53">
        <f t="shared" si="8"/>
        <v>0</v>
      </c>
      <c r="AH95" s="54">
        <f t="shared" si="8"/>
        <v>0</v>
      </c>
      <c r="AI95" s="54">
        <f t="shared" si="9"/>
        <v>0</v>
      </c>
      <c r="AJ95" s="54">
        <f t="shared" si="9"/>
        <v>0</v>
      </c>
      <c r="AK95" s="54">
        <f t="shared" si="9"/>
        <v>0</v>
      </c>
      <c r="AL95" s="53">
        <f t="shared" si="9"/>
        <v>0</v>
      </c>
      <c r="AM95" s="53">
        <f t="shared" si="9"/>
        <v>0</v>
      </c>
      <c r="AN95" s="53">
        <f t="shared" si="9"/>
        <v>0</v>
      </c>
      <c r="AO95" s="54">
        <f t="shared" si="9"/>
        <v>0</v>
      </c>
      <c r="AP95" s="53">
        <f t="shared" si="9"/>
        <v>0</v>
      </c>
      <c r="AQ95" s="54">
        <f t="shared" si="9"/>
        <v>0</v>
      </c>
      <c r="AR95" s="53">
        <f t="shared" si="9"/>
        <v>0</v>
      </c>
      <c r="AS95" s="54">
        <f t="shared" si="10"/>
        <v>0</v>
      </c>
      <c r="AT95" s="53">
        <f t="shared" si="10"/>
        <v>0</v>
      </c>
      <c r="AU95" s="54">
        <f t="shared" si="10"/>
        <v>0</v>
      </c>
      <c r="AV95" s="53">
        <f t="shared" si="10"/>
        <v>0</v>
      </c>
      <c r="AW95" s="54">
        <f t="shared" si="10"/>
        <v>0</v>
      </c>
      <c r="AX95" s="53">
        <f t="shared" si="10"/>
        <v>0</v>
      </c>
      <c r="AY95" s="54">
        <f t="shared" si="10"/>
        <v>0</v>
      </c>
      <c r="AZ95" s="53">
        <f t="shared" si="10"/>
        <v>0</v>
      </c>
      <c r="BA95" s="54">
        <f t="shared" si="10"/>
        <v>0</v>
      </c>
      <c r="BB95" s="53">
        <f t="shared" si="10"/>
        <v>0</v>
      </c>
      <c r="BC95" s="54">
        <f t="shared" si="11"/>
        <v>0</v>
      </c>
      <c r="BD95" s="53">
        <f t="shared" si="11"/>
        <v>0</v>
      </c>
      <c r="BE95" s="54">
        <f t="shared" si="11"/>
        <v>0</v>
      </c>
      <c r="BF95" s="53">
        <f t="shared" si="11"/>
        <v>0</v>
      </c>
      <c r="BG95" s="54">
        <f t="shared" si="11"/>
        <v>0</v>
      </c>
      <c r="BH95" s="53">
        <f t="shared" si="11"/>
        <v>0</v>
      </c>
      <c r="BI95" s="54">
        <f t="shared" si="11"/>
        <v>0</v>
      </c>
      <c r="BJ95" s="53">
        <f t="shared" si="11"/>
        <v>0</v>
      </c>
      <c r="BK95" s="54">
        <f t="shared" si="11"/>
        <v>0</v>
      </c>
      <c r="BL95" s="53">
        <f t="shared" si="11"/>
        <v>0</v>
      </c>
      <c r="BM95" s="54">
        <f t="shared" si="12"/>
        <v>0</v>
      </c>
      <c r="BN95" s="53">
        <f t="shared" si="12"/>
        <v>0</v>
      </c>
      <c r="BO95" s="54">
        <f t="shared" si="12"/>
        <v>0</v>
      </c>
      <c r="BP95" s="53">
        <f t="shared" si="12"/>
        <v>0</v>
      </c>
      <c r="BQ95" s="54">
        <f t="shared" si="12"/>
        <v>0</v>
      </c>
      <c r="BR95" s="53">
        <f t="shared" si="12"/>
        <v>0</v>
      </c>
      <c r="BS95" s="54">
        <f t="shared" si="12"/>
        <v>0</v>
      </c>
      <c r="BT95" s="53">
        <f t="shared" si="12"/>
        <v>0</v>
      </c>
      <c r="BU95" s="54">
        <f t="shared" si="12"/>
        <v>0</v>
      </c>
      <c r="BV95" s="53">
        <f t="shared" si="12"/>
        <v>0</v>
      </c>
      <c r="BW95" s="54">
        <f t="shared" si="13"/>
        <v>0</v>
      </c>
      <c r="BX95" s="53">
        <f t="shared" si="13"/>
        <v>0</v>
      </c>
      <c r="BY95" s="54">
        <f t="shared" si="13"/>
        <v>0</v>
      </c>
      <c r="BZ95" s="53">
        <f t="shared" si="13"/>
        <v>0</v>
      </c>
      <c r="CA95" s="54">
        <f t="shared" si="13"/>
        <v>0</v>
      </c>
      <c r="CB95" s="53">
        <f t="shared" si="13"/>
        <v>0</v>
      </c>
      <c r="CC95" s="54">
        <f t="shared" si="13"/>
        <v>0</v>
      </c>
      <c r="CD95" s="53">
        <f t="shared" si="13"/>
        <v>0</v>
      </c>
      <c r="CE95" s="54">
        <f t="shared" si="13"/>
        <v>0</v>
      </c>
      <c r="CF95" s="53">
        <f t="shared" si="13"/>
        <v>0</v>
      </c>
      <c r="CG95" s="54">
        <f t="shared" si="14"/>
        <v>0</v>
      </c>
      <c r="CH95" s="53">
        <f t="shared" si="14"/>
        <v>0</v>
      </c>
      <c r="CI95" s="54">
        <f t="shared" si="14"/>
        <v>0</v>
      </c>
      <c r="CJ95" s="53">
        <f t="shared" si="14"/>
        <v>0</v>
      </c>
      <c r="CK95" s="54">
        <f t="shared" si="14"/>
        <v>0</v>
      </c>
      <c r="CL95" s="53">
        <f t="shared" si="14"/>
        <v>0</v>
      </c>
      <c r="CM95" s="54">
        <f t="shared" si="14"/>
        <v>0</v>
      </c>
      <c r="CN95" s="53">
        <f t="shared" si="14"/>
        <v>0</v>
      </c>
      <c r="CO95" s="54">
        <f t="shared" si="14"/>
        <v>0</v>
      </c>
      <c r="CP95" s="53">
        <f t="shared" si="14"/>
        <v>0</v>
      </c>
      <c r="CQ95" s="54">
        <f t="shared" si="15"/>
        <v>0</v>
      </c>
      <c r="CR95" s="53">
        <f t="shared" si="15"/>
        <v>0</v>
      </c>
      <c r="CS95" s="54">
        <f t="shared" si="15"/>
        <v>0</v>
      </c>
      <c r="CT95" s="53">
        <f t="shared" si="15"/>
        <v>0</v>
      </c>
      <c r="CU95" s="54">
        <f t="shared" si="15"/>
        <v>0</v>
      </c>
      <c r="CV95" s="53">
        <f t="shared" si="15"/>
        <v>0</v>
      </c>
      <c r="CW95" s="54">
        <f t="shared" si="15"/>
        <v>0</v>
      </c>
      <c r="CX95" s="53">
        <f t="shared" si="15"/>
        <v>0</v>
      </c>
      <c r="CY95" s="54">
        <f t="shared" si="15"/>
        <v>0</v>
      </c>
      <c r="CZ95" s="53">
        <f t="shared" si="15"/>
        <v>0</v>
      </c>
      <c r="DA95" s="54">
        <f t="shared" si="15"/>
        <v>0</v>
      </c>
      <c r="DB95" s="53">
        <f t="shared" si="15"/>
        <v>0</v>
      </c>
      <c r="DC95" s="54">
        <f t="shared" si="15"/>
        <v>0</v>
      </c>
      <c r="DD95" s="55">
        <f t="shared" si="15"/>
        <v>0</v>
      </c>
      <c r="DE95" s="3"/>
    </row>
    <row r="96" spans="1:109" x14ac:dyDescent="0.35">
      <c r="A96" s="3"/>
      <c r="B96" s="3" t="s">
        <v>3957</v>
      </c>
      <c r="C96" s="39"/>
      <c r="D96" s="3" t="s">
        <v>467</v>
      </c>
      <c r="E96" s="52">
        <f t="shared" si="6"/>
        <v>0</v>
      </c>
      <c r="F96" s="53">
        <f t="shared" si="6"/>
        <v>0</v>
      </c>
      <c r="G96" s="53">
        <f t="shared" si="6"/>
        <v>0</v>
      </c>
      <c r="H96" s="53">
        <f t="shared" si="6"/>
        <v>0</v>
      </c>
      <c r="I96" s="53">
        <f t="shared" si="6"/>
        <v>0</v>
      </c>
      <c r="J96" s="54">
        <f t="shared" si="6"/>
        <v>0</v>
      </c>
      <c r="K96" s="54">
        <f t="shared" si="6"/>
        <v>0</v>
      </c>
      <c r="L96" s="54">
        <f t="shared" si="6"/>
        <v>0</v>
      </c>
      <c r="M96" s="54">
        <f t="shared" si="6"/>
        <v>0</v>
      </c>
      <c r="N96" s="53">
        <f t="shared" si="6"/>
        <v>0</v>
      </c>
      <c r="O96" s="53">
        <f t="shared" si="7"/>
        <v>0</v>
      </c>
      <c r="P96" s="53">
        <f t="shared" si="7"/>
        <v>0</v>
      </c>
      <c r="Q96" s="54">
        <f t="shared" si="7"/>
        <v>0</v>
      </c>
      <c r="R96" s="54">
        <f t="shared" si="7"/>
        <v>0</v>
      </c>
      <c r="S96" s="54">
        <f t="shared" si="7"/>
        <v>0</v>
      </c>
      <c r="T96" s="54">
        <f t="shared" si="7"/>
        <v>0</v>
      </c>
      <c r="U96" s="53">
        <f t="shared" si="7"/>
        <v>0</v>
      </c>
      <c r="V96" s="53">
        <f t="shared" si="7"/>
        <v>0</v>
      </c>
      <c r="W96" s="53">
        <f t="shared" si="7"/>
        <v>0</v>
      </c>
      <c r="X96" s="54">
        <f t="shared" si="7"/>
        <v>0</v>
      </c>
      <c r="Y96" s="53">
        <f t="shared" si="8"/>
        <v>0</v>
      </c>
      <c r="Z96" s="54">
        <f t="shared" si="8"/>
        <v>0</v>
      </c>
      <c r="AA96" s="54">
        <f t="shared" si="8"/>
        <v>0</v>
      </c>
      <c r="AB96" s="54">
        <f t="shared" si="8"/>
        <v>0</v>
      </c>
      <c r="AC96" s="54">
        <f t="shared" si="8"/>
        <v>0</v>
      </c>
      <c r="AD96" s="53">
        <f t="shared" si="8"/>
        <v>0</v>
      </c>
      <c r="AE96" s="53">
        <f t="shared" si="8"/>
        <v>0</v>
      </c>
      <c r="AF96" s="53">
        <f t="shared" si="8"/>
        <v>0</v>
      </c>
      <c r="AG96" s="53">
        <f t="shared" si="8"/>
        <v>0</v>
      </c>
      <c r="AH96" s="54">
        <f t="shared" si="8"/>
        <v>0</v>
      </c>
      <c r="AI96" s="54">
        <f t="shared" si="9"/>
        <v>0</v>
      </c>
      <c r="AJ96" s="54">
        <f t="shared" si="9"/>
        <v>0</v>
      </c>
      <c r="AK96" s="54">
        <f t="shared" si="9"/>
        <v>0</v>
      </c>
      <c r="AL96" s="53">
        <f t="shared" si="9"/>
        <v>0</v>
      </c>
      <c r="AM96" s="53">
        <f t="shared" si="9"/>
        <v>0</v>
      </c>
      <c r="AN96" s="53">
        <f t="shared" si="9"/>
        <v>0</v>
      </c>
      <c r="AO96" s="54">
        <f t="shared" si="9"/>
        <v>0</v>
      </c>
      <c r="AP96" s="53">
        <f t="shared" si="9"/>
        <v>0</v>
      </c>
      <c r="AQ96" s="54">
        <f t="shared" si="9"/>
        <v>0</v>
      </c>
      <c r="AR96" s="53">
        <f t="shared" si="9"/>
        <v>0</v>
      </c>
      <c r="AS96" s="54">
        <f t="shared" si="10"/>
        <v>0</v>
      </c>
      <c r="AT96" s="53">
        <f t="shared" si="10"/>
        <v>0</v>
      </c>
      <c r="AU96" s="54">
        <f t="shared" si="10"/>
        <v>0</v>
      </c>
      <c r="AV96" s="53">
        <f t="shared" si="10"/>
        <v>0</v>
      </c>
      <c r="AW96" s="54">
        <f t="shared" si="10"/>
        <v>0</v>
      </c>
      <c r="AX96" s="53">
        <f t="shared" si="10"/>
        <v>0</v>
      </c>
      <c r="AY96" s="54">
        <f t="shared" si="10"/>
        <v>0</v>
      </c>
      <c r="AZ96" s="53">
        <f t="shared" si="10"/>
        <v>0</v>
      </c>
      <c r="BA96" s="54">
        <f t="shared" si="10"/>
        <v>0</v>
      </c>
      <c r="BB96" s="53">
        <f t="shared" si="10"/>
        <v>0</v>
      </c>
      <c r="BC96" s="54">
        <f t="shared" si="11"/>
        <v>0</v>
      </c>
      <c r="BD96" s="53">
        <f t="shared" si="11"/>
        <v>0</v>
      </c>
      <c r="BE96" s="54">
        <f t="shared" si="11"/>
        <v>0</v>
      </c>
      <c r="BF96" s="53">
        <f t="shared" si="11"/>
        <v>0</v>
      </c>
      <c r="BG96" s="54">
        <f t="shared" si="11"/>
        <v>0</v>
      </c>
      <c r="BH96" s="53">
        <f t="shared" si="11"/>
        <v>0</v>
      </c>
      <c r="BI96" s="54">
        <f t="shared" si="11"/>
        <v>0</v>
      </c>
      <c r="BJ96" s="53">
        <f t="shared" si="11"/>
        <v>0</v>
      </c>
      <c r="BK96" s="54">
        <f t="shared" si="11"/>
        <v>0</v>
      </c>
      <c r="BL96" s="53">
        <f t="shared" si="11"/>
        <v>0</v>
      </c>
      <c r="BM96" s="54">
        <f t="shared" si="12"/>
        <v>0</v>
      </c>
      <c r="BN96" s="53">
        <f t="shared" si="12"/>
        <v>0</v>
      </c>
      <c r="BO96" s="54">
        <f t="shared" si="12"/>
        <v>0</v>
      </c>
      <c r="BP96" s="53">
        <f t="shared" si="12"/>
        <v>0</v>
      </c>
      <c r="BQ96" s="54">
        <f t="shared" si="12"/>
        <v>0</v>
      </c>
      <c r="BR96" s="53">
        <f t="shared" si="12"/>
        <v>0</v>
      </c>
      <c r="BS96" s="54">
        <f t="shared" si="12"/>
        <v>0</v>
      </c>
      <c r="BT96" s="53">
        <f t="shared" si="12"/>
        <v>0</v>
      </c>
      <c r="BU96" s="54">
        <f t="shared" si="12"/>
        <v>0</v>
      </c>
      <c r="BV96" s="53">
        <f t="shared" si="12"/>
        <v>0</v>
      </c>
      <c r="BW96" s="54">
        <f t="shared" si="13"/>
        <v>0</v>
      </c>
      <c r="BX96" s="53">
        <f t="shared" si="13"/>
        <v>0</v>
      </c>
      <c r="BY96" s="54">
        <f t="shared" si="13"/>
        <v>0</v>
      </c>
      <c r="BZ96" s="53">
        <f t="shared" si="13"/>
        <v>0</v>
      </c>
      <c r="CA96" s="54">
        <f t="shared" si="13"/>
        <v>0</v>
      </c>
      <c r="CB96" s="53">
        <f t="shared" si="13"/>
        <v>0</v>
      </c>
      <c r="CC96" s="54">
        <f t="shared" si="13"/>
        <v>0</v>
      </c>
      <c r="CD96" s="53">
        <f t="shared" si="13"/>
        <v>0</v>
      </c>
      <c r="CE96" s="54">
        <f t="shared" si="13"/>
        <v>0</v>
      </c>
      <c r="CF96" s="53">
        <f t="shared" si="13"/>
        <v>0</v>
      </c>
      <c r="CG96" s="54">
        <f t="shared" si="14"/>
        <v>0</v>
      </c>
      <c r="CH96" s="53">
        <f t="shared" si="14"/>
        <v>0</v>
      </c>
      <c r="CI96" s="54">
        <f t="shared" si="14"/>
        <v>0</v>
      </c>
      <c r="CJ96" s="53">
        <f t="shared" si="14"/>
        <v>0</v>
      </c>
      <c r="CK96" s="54">
        <f t="shared" si="14"/>
        <v>0</v>
      </c>
      <c r="CL96" s="53">
        <f t="shared" si="14"/>
        <v>0</v>
      </c>
      <c r="CM96" s="54">
        <f t="shared" si="14"/>
        <v>0</v>
      </c>
      <c r="CN96" s="53">
        <f t="shared" si="14"/>
        <v>0</v>
      </c>
      <c r="CO96" s="54">
        <f t="shared" si="14"/>
        <v>0</v>
      </c>
      <c r="CP96" s="53">
        <f t="shared" si="14"/>
        <v>0</v>
      </c>
      <c r="CQ96" s="54">
        <f t="shared" si="15"/>
        <v>0</v>
      </c>
      <c r="CR96" s="53">
        <f t="shared" si="15"/>
        <v>0</v>
      </c>
      <c r="CS96" s="54">
        <f t="shared" si="15"/>
        <v>0</v>
      </c>
      <c r="CT96" s="53">
        <f t="shared" si="15"/>
        <v>0</v>
      </c>
      <c r="CU96" s="54">
        <f t="shared" si="15"/>
        <v>0</v>
      </c>
      <c r="CV96" s="53">
        <f t="shared" si="15"/>
        <v>0</v>
      </c>
      <c r="CW96" s="54">
        <f t="shared" si="15"/>
        <v>0</v>
      </c>
      <c r="CX96" s="53">
        <f t="shared" si="15"/>
        <v>0</v>
      </c>
      <c r="CY96" s="54">
        <f t="shared" si="15"/>
        <v>0</v>
      </c>
      <c r="CZ96" s="53">
        <f t="shared" si="15"/>
        <v>0</v>
      </c>
      <c r="DA96" s="54">
        <f t="shared" si="15"/>
        <v>0</v>
      </c>
      <c r="DB96" s="53">
        <f t="shared" si="15"/>
        <v>0</v>
      </c>
      <c r="DC96" s="54">
        <f t="shared" si="15"/>
        <v>0</v>
      </c>
      <c r="DD96" s="55">
        <f t="shared" si="15"/>
        <v>0</v>
      </c>
      <c r="DE96" s="3"/>
    </row>
    <row r="97" spans="1:109" x14ac:dyDescent="0.35">
      <c r="A97" s="3"/>
      <c r="B97" s="3" t="s">
        <v>3958</v>
      </c>
      <c r="C97" s="39"/>
      <c r="D97" s="3" t="s">
        <v>469</v>
      </c>
      <c r="E97" s="52">
        <f t="shared" si="6"/>
        <v>0</v>
      </c>
      <c r="F97" s="53">
        <f t="shared" si="6"/>
        <v>0</v>
      </c>
      <c r="G97" s="53">
        <f t="shared" si="6"/>
        <v>0</v>
      </c>
      <c r="H97" s="53">
        <f t="shared" si="6"/>
        <v>0</v>
      </c>
      <c r="I97" s="53">
        <f t="shared" si="6"/>
        <v>0</v>
      </c>
      <c r="J97" s="54">
        <f t="shared" si="6"/>
        <v>0</v>
      </c>
      <c r="K97" s="54">
        <f t="shared" si="6"/>
        <v>0</v>
      </c>
      <c r="L97" s="54">
        <f t="shared" si="6"/>
        <v>0</v>
      </c>
      <c r="M97" s="54">
        <f t="shared" si="6"/>
        <v>0</v>
      </c>
      <c r="N97" s="53">
        <f t="shared" si="6"/>
        <v>0</v>
      </c>
      <c r="O97" s="53">
        <f t="shared" si="7"/>
        <v>0</v>
      </c>
      <c r="P97" s="53">
        <f t="shared" si="7"/>
        <v>0</v>
      </c>
      <c r="Q97" s="54">
        <f t="shared" si="7"/>
        <v>0</v>
      </c>
      <c r="R97" s="54">
        <f t="shared" si="7"/>
        <v>0</v>
      </c>
      <c r="S97" s="54">
        <f t="shared" si="7"/>
        <v>0</v>
      </c>
      <c r="T97" s="54">
        <f t="shared" si="7"/>
        <v>0</v>
      </c>
      <c r="U97" s="53">
        <f t="shared" si="7"/>
        <v>0</v>
      </c>
      <c r="V97" s="53">
        <f t="shared" si="7"/>
        <v>0</v>
      </c>
      <c r="W97" s="53">
        <f t="shared" si="7"/>
        <v>0</v>
      </c>
      <c r="X97" s="54">
        <f t="shared" si="7"/>
        <v>0</v>
      </c>
      <c r="Y97" s="53">
        <f t="shared" si="8"/>
        <v>0</v>
      </c>
      <c r="Z97" s="54">
        <f t="shared" si="8"/>
        <v>0</v>
      </c>
      <c r="AA97" s="54">
        <f t="shared" si="8"/>
        <v>0</v>
      </c>
      <c r="AB97" s="54">
        <f t="shared" si="8"/>
        <v>0</v>
      </c>
      <c r="AC97" s="54">
        <f t="shared" si="8"/>
        <v>0</v>
      </c>
      <c r="AD97" s="53">
        <f t="shared" si="8"/>
        <v>0</v>
      </c>
      <c r="AE97" s="53">
        <f t="shared" si="8"/>
        <v>0</v>
      </c>
      <c r="AF97" s="53">
        <f t="shared" si="8"/>
        <v>0</v>
      </c>
      <c r="AG97" s="53">
        <f t="shared" si="8"/>
        <v>0</v>
      </c>
      <c r="AH97" s="54">
        <f t="shared" si="8"/>
        <v>0</v>
      </c>
      <c r="AI97" s="54">
        <f t="shared" si="9"/>
        <v>0</v>
      </c>
      <c r="AJ97" s="54">
        <f t="shared" si="9"/>
        <v>0</v>
      </c>
      <c r="AK97" s="54">
        <f t="shared" si="9"/>
        <v>0</v>
      </c>
      <c r="AL97" s="53">
        <f t="shared" si="9"/>
        <v>0</v>
      </c>
      <c r="AM97" s="53">
        <f t="shared" si="9"/>
        <v>0</v>
      </c>
      <c r="AN97" s="53">
        <f t="shared" si="9"/>
        <v>0</v>
      </c>
      <c r="AO97" s="54">
        <f t="shared" si="9"/>
        <v>0</v>
      </c>
      <c r="AP97" s="53">
        <f t="shared" si="9"/>
        <v>0</v>
      </c>
      <c r="AQ97" s="54">
        <f t="shared" si="9"/>
        <v>0</v>
      </c>
      <c r="AR97" s="53">
        <f t="shared" si="9"/>
        <v>0</v>
      </c>
      <c r="AS97" s="54">
        <f t="shared" si="10"/>
        <v>0</v>
      </c>
      <c r="AT97" s="53">
        <f t="shared" si="10"/>
        <v>0</v>
      </c>
      <c r="AU97" s="54">
        <f t="shared" si="10"/>
        <v>0</v>
      </c>
      <c r="AV97" s="53">
        <f t="shared" si="10"/>
        <v>0</v>
      </c>
      <c r="AW97" s="54">
        <f t="shared" si="10"/>
        <v>0</v>
      </c>
      <c r="AX97" s="53">
        <f t="shared" si="10"/>
        <v>0</v>
      </c>
      <c r="AY97" s="54">
        <f t="shared" si="10"/>
        <v>0</v>
      </c>
      <c r="AZ97" s="53">
        <f t="shared" si="10"/>
        <v>0</v>
      </c>
      <c r="BA97" s="54">
        <f t="shared" si="10"/>
        <v>0</v>
      </c>
      <c r="BB97" s="53">
        <f t="shared" si="10"/>
        <v>0</v>
      </c>
      <c r="BC97" s="54">
        <f t="shared" si="11"/>
        <v>0</v>
      </c>
      <c r="BD97" s="53">
        <f t="shared" si="11"/>
        <v>0</v>
      </c>
      <c r="BE97" s="54">
        <f t="shared" si="11"/>
        <v>0</v>
      </c>
      <c r="BF97" s="53">
        <f t="shared" si="11"/>
        <v>0</v>
      </c>
      <c r="BG97" s="54">
        <f t="shared" si="11"/>
        <v>0</v>
      </c>
      <c r="BH97" s="53">
        <f t="shared" si="11"/>
        <v>0</v>
      </c>
      <c r="BI97" s="54">
        <f t="shared" si="11"/>
        <v>0</v>
      </c>
      <c r="BJ97" s="53">
        <f t="shared" si="11"/>
        <v>0</v>
      </c>
      <c r="BK97" s="54">
        <f t="shared" si="11"/>
        <v>0</v>
      </c>
      <c r="BL97" s="53">
        <f t="shared" si="11"/>
        <v>0</v>
      </c>
      <c r="BM97" s="54">
        <f t="shared" si="12"/>
        <v>0</v>
      </c>
      <c r="BN97" s="53">
        <f t="shared" si="12"/>
        <v>0</v>
      </c>
      <c r="BO97" s="54">
        <f t="shared" si="12"/>
        <v>0</v>
      </c>
      <c r="BP97" s="53">
        <f t="shared" si="12"/>
        <v>0</v>
      </c>
      <c r="BQ97" s="54">
        <f t="shared" si="12"/>
        <v>0</v>
      </c>
      <c r="BR97" s="53">
        <f t="shared" si="12"/>
        <v>0</v>
      </c>
      <c r="BS97" s="54">
        <f t="shared" si="12"/>
        <v>0</v>
      </c>
      <c r="BT97" s="53">
        <f t="shared" si="12"/>
        <v>0</v>
      </c>
      <c r="BU97" s="54">
        <f t="shared" si="12"/>
        <v>0</v>
      </c>
      <c r="BV97" s="53">
        <f t="shared" si="12"/>
        <v>0</v>
      </c>
      <c r="BW97" s="54">
        <f t="shared" si="13"/>
        <v>0</v>
      </c>
      <c r="BX97" s="53">
        <f t="shared" si="13"/>
        <v>0</v>
      </c>
      <c r="BY97" s="54">
        <f t="shared" si="13"/>
        <v>0</v>
      </c>
      <c r="BZ97" s="53">
        <f t="shared" si="13"/>
        <v>0</v>
      </c>
      <c r="CA97" s="54">
        <f t="shared" si="13"/>
        <v>0</v>
      </c>
      <c r="CB97" s="53">
        <f t="shared" si="13"/>
        <v>0</v>
      </c>
      <c r="CC97" s="54">
        <f t="shared" si="13"/>
        <v>0</v>
      </c>
      <c r="CD97" s="53">
        <f t="shared" si="13"/>
        <v>0</v>
      </c>
      <c r="CE97" s="54">
        <f t="shared" si="13"/>
        <v>0</v>
      </c>
      <c r="CF97" s="53">
        <f t="shared" si="13"/>
        <v>0</v>
      </c>
      <c r="CG97" s="54">
        <f t="shared" si="14"/>
        <v>0</v>
      </c>
      <c r="CH97" s="53">
        <f t="shared" si="14"/>
        <v>0</v>
      </c>
      <c r="CI97" s="54">
        <f t="shared" si="14"/>
        <v>0</v>
      </c>
      <c r="CJ97" s="53">
        <f t="shared" si="14"/>
        <v>0</v>
      </c>
      <c r="CK97" s="54">
        <f t="shared" si="14"/>
        <v>0</v>
      </c>
      <c r="CL97" s="53">
        <f t="shared" si="14"/>
        <v>0</v>
      </c>
      <c r="CM97" s="54">
        <f t="shared" si="14"/>
        <v>0</v>
      </c>
      <c r="CN97" s="53">
        <f t="shared" si="14"/>
        <v>0</v>
      </c>
      <c r="CO97" s="54">
        <f t="shared" si="14"/>
        <v>0</v>
      </c>
      <c r="CP97" s="53">
        <f t="shared" si="14"/>
        <v>0</v>
      </c>
      <c r="CQ97" s="54">
        <f t="shared" si="15"/>
        <v>0</v>
      </c>
      <c r="CR97" s="53">
        <f t="shared" si="15"/>
        <v>0</v>
      </c>
      <c r="CS97" s="54">
        <f t="shared" si="15"/>
        <v>0</v>
      </c>
      <c r="CT97" s="53">
        <f t="shared" si="15"/>
        <v>0</v>
      </c>
      <c r="CU97" s="54">
        <f t="shared" si="15"/>
        <v>0</v>
      </c>
      <c r="CV97" s="53">
        <f t="shared" si="15"/>
        <v>0</v>
      </c>
      <c r="CW97" s="54">
        <f t="shared" si="15"/>
        <v>0</v>
      </c>
      <c r="CX97" s="53">
        <f t="shared" si="15"/>
        <v>0</v>
      </c>
      <c r="CY97" s="54">
        <f t="shared" si="15"/>
        <v>0</v>
      </c>
      <c r="CZ97" s="53">
        <f t="shared" si="15"/>
        <v>0</v>
      </c>
      <c r="DA97" s="54">
        <f t="shared" si="15"/>
        <v>0</v>
      </c>
      <c r="DB97" s="53">
        <f t="shared" si="15"/>
        <v>0</v>
      </c>
      <c r="DC97" s="54">
        <f t="shared" si="15"/>
        <v>0</v>
      </c>
      <c r="DD97" s="55">
        <f t="shared" si="15"/>
        <v>0</v>
      </c>
      <c r="DE97" s="3"/>
    </row>
    <row r="98" spans="1:109" x14ac:dyDescent="0.35">
      <c r="A98" s="3"/>
      <c r="B98" s="3" t="s">
        <v>3959</v>
      </c>
      <c r="C98" s="39"/>
      <c r="D98" s="3" t="s">
        <v>471</v>
      </c>
      <c r="E98" s="52">
        <f t="shared" si="6"/>
        <v>0</v>
      </c>
      <c r="F98" s="53">
        <f t="shared" si="6"/>
        <v>0</v>
      </c>
      <c r="G98" s="53">
        <f t="shared" si="6"/>
        <v>0</v>
      </c>
      <c r="H98" s="53">
        <f t="shared" si="6"/>
        <v>0</v>
      </c>
      <c r="I98" s="53">
        <f t="shared" si="6"/>
        <v>0</v>
      </c>
      <c r="J98" s="54">
        <f t="shared" si="6"/>
        <v>0</v>
      </c>
      <c r="K98" s="54">
        <f t="shared" si="6"/>
        <v>0</v>
      </c>
      <c r="L98" s="54">
        <f t="shared" si="6"/>
        <v>0</v>
      </c>
      <c r="M98" s="54">
        <f t="shared" si="6"/>
        <v>0</v>
      </c>
      <c r="N98" s="53">
        <f t="shared" si="6"/>
        <v>0</v>
      </c>
      <c r="O98" s="53">
        <f t="shared" si="7"/>
        <v>0</v>
      </c>
      <c r="P98" s="53">
        <f t="shared" si="7"/>
        <v>0</v>
      </c>
      <c r="Q98" s="54">
        <f t="shared" si="7"/>
        <v>0</v>
      </c>
      <c r="R98" s="54">
        <f t="shared" si="7"/>
        <v>0</v>
      </c>
      <c r="S98" s="54">
        <f t="shared" si="7"/>
        <v>0</v>
      </c>
      <c r="T98" s="54">
        <f t="shared" si="7"/>
        <v>0</v>
      </c>
      <c r="U98" s="53">
        <f t="shared" si="7"/>
        <v>0</v>
      </c>
      <c r="V98" s="53">
        <f t="shared" si="7"/>
        <v>0</v>
      </c>
      <c r="W98" s="53">
        <f t="shared" si="7"/>
        <v>0</v>
      </c>
      <c r="X98" s="54">
        <f t="shared" si="7"/>
        <v>0</v>
      </c>
      <c r="Y98" s="53">
        <f t="shared" si="8"/>
        <v>0</v>
      </c>
      <c r="Z98" s="54">
        <f t="shared" si="8"/>
        <v>0</v>
      </c>
      <c r="AA98" s="54">
        <f t="shared" si="8"/>
        <v>0</v>
      </c>
      <c r="AB98" s="54">
        <f t="shared" si="8"/>
        <v>0</v>
      </c>
      <c r="AC98" s="54">
        <f t="shared" si="8"/>
        <v>0</v>
      </c>
      <c r="AD98" s="53">
        <f t="shared" si="8"/>
        <v>0</v>
      </c>
      <c r="AE98" s="53">
        <f t="shared" si="8"/>
        <v>0</v>
      </c>
      <c r="AF98" s="53">
        <f t="shared" si="8"/>
        <v>0</v>
      </c>
      <c r="AG98" s="53">
        <f t="shared" si="8"/>
        <v>0</v>
      </c>
      <c r="AH98" s="54">
        <f t="shared" si="8"/>
        <v>0</v>
      </c>
      <c r="AI98" s="54">
        <f t="shared" si="9"/>
        <v>0</v>
      </c>
      <c r="AJ98" s="54">
        <f t="shared" si="9"/>
        <v>0</v>
      </c>
      <c r="AK98" s="54">
        <f t="shared" si="9"/>
        <v>0</v>
      </c>
      <c r="AL98" s="53">
        <f t="shared" si="9"/>
        <v>0</v>
      </c>
      <c r="AM98" s="53">
        <f t="shared" si="9"/>
        <v>0</v>
      </c>
      <c r="AN98" s="53">
        <f t="shared" si="9"/>
        <v>0</v>
      </c>
      <c r="AO98" s="54">
        <f t="shared" si="9"/>
        <v>0</v>
      </c>
      <c r="AP98" s="53">
        <f t="shared" si="9"/>
        <v>0</v>
      </c>
      <c r="AQ98" s="54">
        <f t="shared" si="9"/>
        <v>0</v>
      </c>
      <c r="AR98" s="53">
        <f t="shared" si="9"/>
        <v>0</v>
      </c>
      <c r="AS98" s="54">
        <f t="shared" si="10"/>
        <v>0</v>
      </c>
      <c r="AT98" s="53">
        <f t="shared" si="10"/>
        <v>0</v>
      </c>
      <c r="AU98" s="54">
        <f t="shared" si="10"/>
        <v>0</v>
      </c>
      <c r="AV98" s="53">
        <f t="shared" si="10"/>
        <v>0</v>
      </c>
      <c r="AW98" s="54">
        <f t="shared" si="10"/>
        <v>0</v>
      </c>
      <c r="AX98" s="53">
        <f t="shared" si="10"/>
        <v>0</v>
      </c>
      <c r="AY98" s="54">
        <f t="shared" si="10"/>
        <v>0</v>
      </c>
      <c r="AZ98" s="53">
        <f t="shared" si="10"/>
        <v>0</v>
      </c>
      <c r="BA98" s="54">
        <f t="shared" si="10"/>
        <v>0</v>
      </c>
      <c r="BB98" s="53">
        <f t="shared" si="10"/>
        <v>0</v>
      </c>
      <c r="BC98" s="54">
        <f t="shared" si="11"/>
        <v>0</v>
      </c>
      <c r="BD98" s="53">
        <f t="shared" si="11"/>
        <v>0</v>
      </c>
      <c r="BE98" s="54">
        <f t="shared" si="11"/>
        <v>0</v>
      </c>
      <c r="BF98" s="53">
        <f t="shared" si="11"/>
        <v>0</v>
      </c>
      <c r="BG98" s="54">
        <f t="shared" si="11"/>
        <v>0</v>
      </c>
      <c r="BH98" s="53">
        <f t="shared" si="11"/>
        <v>0</v>
      </c>
      <c r="BI98" s="54">
        <f t="shared" si="11"/>
        <v>0</v>
      </c>
      <c r="BJ98" s="53">
        <f t="shared" si="11"/>
        <v>0</v>
      </c>
      <c r="BK98" s="54">
        <f t="shared" si="11"/>
        <v>0</v>
      </c>
      <c r="BL98" s="53">
        <f t="shared" si="11"/>
        <v>0</v>
      </c>
      <c r="BM98" s="54">
        <f t="shared" si="12"/>
        <v>0</v>
      </c>
      <c r="BN98" s="53">
        <f t="shared" si="12"/>
        <v>0</v>
      </c>
      <c r="BO98" s="54">
        <f t="shared" si="12"/>
        <v>0</v>
      </c>
      <c r="BP98" s="53">
        <f t="shared" si="12"/>
        <v>0</v>
      </c>
      <c r="BQ98" s="54">
        <f t="shared" si="12"/>
        <v>0</v>
      </c>
      <c r="BR98" s="53">
        <f t="shared" si="12"/>
        <v>0</v>
      </c>
      <c r="BS98" s="54">
        <f t="shared" si="12"/>
        <v>0</v>
      </c>
      <c r="BT98" s="53">
        <f t="shared" si="12"/>
        <v>0</v>
      </c>
      <c r="BU98" s="54">
        <f t="shared" si="12"/>
        <v>0</v>
      </c>
      <c r="BV98" s="53">
        <f t="shared" si="12"/>
        <v>0</v>
      </c>
      <c r="BW98" s="54">
        <f t="shared" si="13"/>
        <v>0</v>
      </c>
      <c r="BX98" s="53">
        <f t="shared" si="13"/>
        <v>0</v>
      </c>
      <c r="BY98" s="54">
        <f t="shared" si="13"/>
        <v>0</v>
      </c>
      <c r="BZ98" s="53">
        <f t="shared" si="13"/>
        <v>0</v>
      </c>
      <c r="CA98" s="54">
        <f t="shared" si="13"/>
        <v>0</v>
      </c>
      <c r="CB98" s="53">
        <f t="shared" si="13"/>
        <v>0</v>
      </c>
      <c r="CC98" s="54">
        <f t="shared" si="13"/>
        <v>0</v>
      </c>
      <c r="CD98" s="53">
        <f t="shared" si="13"/>
        <v>0</v>
      </c>
      <c r="CE98" s="54">
        <f t="shared" si="13"/>
        <v>0</v>
      </c>
      <c r="CF98" s="53">
        <f t="shared" si="13"/>
        <v>0</v>
      </c>
      <c r="CG98" s="54">
        <f t="shared" si="14"/>
        <v>0</v>
      </c>
      <c r="CH98" s="53">
        <f t="shared" si="14"/>
        <v>0</v>
      </c>
      <c r="CI98" s="54">
        <f t="shared" si="14"/>
        <v>0</v>
      </c>
      <c r="CJ98" s="53">
        <f t="shared" si="14"/>
        <v>0</v>
      </c>
      <c r="CK98" s="54">
        <f t="shared" si="14"/>
        <v>0</v>
      </c>
      <c r="CL98" s="53">
        <f t="shared" si="14"/>
        <v>0</v>
      </c>
      <c r="CM98" s="54">
        <f t="shared" si="14"/>
        <v>0</v>
      </c>
      <c r="CN98" s="53">
        <f t="shared" si="14"/>
        <v>0</v>
      </c>
      <c r="CO98" s="54">
        <f t="shared" si="14"/>
        <v>0</v>
      </c>
      <c r="CP98" s="53">
        <f t="shared" si="14"/>
        <v>0</v>
      </c>
      <c r="CQ98" s="54">
        <f t="shared" si="15"/>
        <v>0</v>
      </c>
      <c r="CR98" s="53">
        <f t="shared" si="15"/>
        <v>0</v>
      </c>
      <c r="CS98" s="54">
        <f t="shared" si="15"/>
        <v>0</v>
      </c>
      <c r="CT98" s="53">
        <f t="shared" si="15"/>
        <v>0</v>
      </c>
      <c r="CU98" s="54">
        <f t="shared" si="15"/>
        <v>0</v>
      </c>
      <c r="CV98" s="53">
        <f t="shared" si="15"/>
        <v>0</v>
      </c>
      <c r="CW98" s="54">
        <f t="shared" si="15"/>
        <v>0</v>
      </c>
      <c r="CX98" s="53">
        <f t="shared" si="15"/>
        <v>0</v>
      </c>
      <c r="CY98" s="54">
        <f t="shared" si="15"/>
        <v>0</v>
      </c>
      <c r="CZ98" s="53">
        <f t="shared" si="15"/>
        <v>0</v>
      </c>
      <c r="DA98" s="54">
        <f t="shared" si="15"/>
        <v>0</v>
      </c>
      <c r="DB98" s="53">
        <f t="shared" si="15"/>
        <v>0</v>
      </c>
      <c r="DC98" s="54">
        <f t="shared" si="15"/>
        <v>0</v>
      </c>
      <c r="DD98" s="55">
        <f t="shared" si="15"/>
        <v>0</v>
      </c>
      <c r="DE98" s="3"/>
    </row>
    <row r="99" spans="1:109" x14ac:dyDescent="0.35">
      <c r="A99" s="3"/>
      <c r="B99" s="3" t="s">
        <v>3960</v>
      </c>
      <c r="C99" s="39" t="s">
        <v>472</v>
      </c>
      <c r="D99" s="3" t="s">
        <v>474</v>
      </c>
      <c r="E99" s="56">
        <f t="shared" si="6"/>
        <v>0</v>
      </c>
      <c r="F99" s="54">
        <f t="shared" si="6"/>
        <v>0</v>
      </c>
      <c r="G99" s="54">
        <f t="shared" si="6"/>
        <v>0</v>
      </c>
      <c r="H99" s="54">
        <f t="shared" si="6"/>
        <v>0</v>
      </c>
      <c r="I99" s="54">
        <f t="shared" si="6"/>
        <v>0</v>
      </c>
      <c r="J99" s="53">
        <f t="shared" si="6"/>
        <v>468.1463366089805</v>
      </c>
      <c r="K99" s="53">
        <f t="shared" si="6"/>
        <v>0</v>
      </c>
      <c r="L99" s="53">
        <f t="shared" si="6"/>
        <v>0</v>
      </c>
      <c r="M99" s="53">
        <f t="shared" si="6"/>
        <v>0</v>
      </c>
      <c r="N99" s="54">
        <f t="shared" si="6"/>
        <v>0</v>
      </c>
      <c r="O99" s="54">
        <f t="shared" si="7"/>
        <v>0</v>
      </c>
      <c r="P99" s="54">
        <f t="shared" si="7"/>
        <v>0</v>
      </c>
      <c r="Q99" s="53">
        <f t="shared" si="7"/>
        <v>0</v>
      </c>
      <c r="R99" s="53">
        <f t="shared" si="7"/>
        <v>0</v>
      </c>
      <c r="S99" s="53">
        <f t="shared" si="7"/>
        <v>0</v>
      </c>
      <c r="T99" s="53">
        <f t="shared" si="7"/>
        <v>0</v>
      </c>
      <c r="U99" s="54">
        <f t="shared" si="7"/>
        <v>0</v>
      </c>
      <c r="V99" s="54">
        <f t="shared" si="7"/>
        <v>0</v>
      </c>
      <c r="W99" s="54">
        <f t="shared" si="7"/>
        <v>0</v>
      </c>
      <c r="X99" s="53">
        <f t="shared" si="7"/>
        <v>0</v>
      </c>
      <c r="Y99" s="54">
        <f t="shared" si="8"/>
        <v>0</v>
      </c>
      <c r="Z99" s="53">
        <f t="shared" si="8"/>
        <v>0</v>
      </c>
      <c r="AA99" s="53">
        <f t="shared" si="8"/>
        <v>0</v>
      </c>
      <c r="AB99" s="53">
        <f t="shared" si="8"/>
        <v>0</v>
      </c>
      <c r="AC99" s="53">
        <f t="shared" si="8"/>
        <v>0</v>
      </c>
      <c r="AD99" s="54">
        <f t="shared" si="8"/>
        <v>0</v>
      </c>
      <c r="AE99" s="54">
        <f t="shared" si="8"/>
        <v>0</v>
      </c>
      <c r="AF99" s="54">
        <f t="shared" si="8"/>
        <v>0</v>
      </c>
      <c r="AG99" s="54">
        <f t="shared" si="8"/>
        <v>0</v>
      </c>
      <c r="AH99" s="53">
        <f t="shared" si="8"/>
        <v>0</v>
      </c>
      <c r="AI99" s="53">
        <f t="shared" si="9"/>
        <v>0</v>
      </c>
      <c r="AJ99" s="53">
        <f t="shared" si="9"/>
        <v>0</v>
      </c>
      <c r="AK99" s="53">
        <f t="shared" si="9"/>
        <v>0</v>
      </c>
      <c r="AL99" s="54">
        <f t="shared" si="9"/>
        <v>0</v>
      </c>
      <c r="AM99" s="54">
        <f t="shared" si="9"/>
        <v>0</v>
      </c>
      <c r="AN99" s="54">
        <f t="shared" si="9"/>
        <v>0</v>
      </c>
      <c r="AO99" s="53">
        <f t="shared" si="9"/>
        <v>0</v>
      </c>
      <c r="AP99" s="54">
        <f t="shared" si="9"/>
        <v>0</v>
      </c>
      <c r="AQ99" s="53">
        <f t="shared" si="9"/>
        <v>0</v>
      </c>
      <c r="AR99" s="54">
        <f t="shared" si="9"/>
        <v>0</v>
      </c>
      <c r="AS99" s="53">
        <f t="shared" si="10"/>
        <v>0</v>
      </c>
      <c r="AT99" s="54">
        <f t="shared" si="10"/>
        <v>0</v>
      </c>
      <c r="AU99" s="53">
        <f t="shared" si="10"/>
        <v>0</v>
      </c>
      <c r="AV99" s="54">
        <f t="shared" si="10"/>
        <v>0</v>
      </c>
      <c r="AW99" s="53">
        <f t="shared" si="10"/>
        <v>0</v>
      </c>
      <c r="AX99" s="54">
        <f t="shared" si="10"/>
        <v>0</v>
      </c>
      <c r="AY99" s="53">
        <f t="shared" si="10"/>
        <v>0</v>
      </c>
      <c r="AZ99" s="54">
        <f t="shared" si="10"/>
        <v>0</v>
      </c>
      <c r="BA99" s="53">
        <f t="shared" si="10"/>
        <v>0</v>
      </c>
      <c r="BB99" s="54">
        <f t="shared" si="10"/>
        <v>0</v>
      </c>
      <c r="BC99" s="53">
        <f t="shared" si="11"/>
        <v>0</v>
      </c>
      <c r="BD99" s="54">
        <f t="shared" si="11"/>
        <v>0</v>
      </c>
      <c r="BE99" s="53">
        <f t="shared" si="11"/>
        <v>0</v>
      </c>
      <c r="BF99" s="54">
        <f t="shared" si="11"/>
        <v>0</v>
      </c>
      <c r="BG99" s="53">
        <f t="shared" si="11"/>
        <v>0</v>
      </c>
      <c r="BH99" s="54">
        <f t="shared" si="11"/>
        <v>0</v>
      </c>
      <c r="BI99" s="53">
        <f t="shared" si="11"/>
        <v>0</v>
      </c>
      <c r="BJ99" s="54">
        <f t="shared" si="11"/>
        <v>0</v>
      </c>
      <c r="BK99" s="53">
        <f t="shared" si="11"/>
        <v>0</v>
      </c>
      <c r="BL99" s="54">
        <f t="shared" si="11"/>
        <v>0</v>
      </c>
      <c r="BM99" s="53">
        <f t="shared" si="12"/>
        <v>0</v>
      </c>
      <c r="BN99" s="54">
        <f t="shared" si="12"/>
        <v>0</v>
      </c>
      <c r="BO99" s="53">
        <f t="shared" si="12"/>
        <v>0</v>
      </c>
      <c r="BP99" s="54">
        <f t="shared" si="12"/>
        <v>0</v>
      </c>
      <c r="BQ99" s="53">
        <f t="shared" si="12"/>
        <v>0</v>
      </c>
      <c r="BR99" s="54">
        <f t="shared" si="12"/>
        <v>0</v>
      </c>
      <c r="BS99" s="53">
        <f t="shared" si="12"/>
        <v>0</v>
      </c>
      <c r="BT99" s="54">
        <f t="shared" si="12"/>
        <v>0</v>
      </c>
      <c r="BU99" s="53">
        <f t="shared" si="12"/>
        <v>0</v>
      </c>
      <c r="BV99" s="54">
        <f t="shared" si="12"/>
        <v>0</v>
      </c>
      <c r="BW99" s="53">
        <f t="shared" si="13"/>
        <v>0</v>
      </c>
      <c r="BX99" s="54">
        <f t="shared" si="13"/>
        <v>0</v>
      </c>
      <c r="BY99" s="53">
        <f t="shared" si="13"/>
        <v>0</v>
      </c>
      <c r="BZ99" s="54">
        <f t="shared" si="13"/>
        <v>0</v>
      </c>
      <c r="CA99" s="53">
        <f t="shared" si="13"/>
        <v>0</v>
      </c>
      <c r="CB99" s="54">
        <f t="shared" si="13"/>
        <v>0</v>
      </c>
      <c r="CC99" s="53">
        <f t="shared" si="13"/>
        <v>0</v>
      </c>
      <c r="CD99" s="54">
        <f t="shared" si="13"/>
        <v>0</v>
      </c>
      <c r="CE99" s="53">
        <f t="shared" si="13"/>
        <v>0</v>
      </c>
      <c r="CF99" s="54">
        <f t="shared" si="13"/>
        <v>0</v>
      </c>
      <c r="CG99" s="53">
        <f t="shared" si="14"/>
        <v>0</v>
      </c>
      <c r="CH99" s="54">
        <f t="shared" si="14"/>
        <v>0</v>
      </c>
      <c r="CI99" s="53">
        <f t="shared" si="14"/>
        <v>0</v>
      </c>
      <c r="CJ99" s="54">
        <f t="shared" si="14"/>
        <v>0</v>
      </c>
      <c r="CK99" s="53">
        <f t="shared" si="14"/>
        <v>0</v>
      </c>
      <c r="CL99" s="54">
        <f t="shared" si="14"/>
        <v>0</v>
      </c>
      <c r="CM99" s="53">
        <f t="shared" si="14"/>
        <v>0</v>
      </c>
      <c r="CN99" s="54">
        <f t="shared" si="14"/>
        <v>0</v>
      </c>
      <c r="CO99" s="53">
        <f t="shared" si="14"/>
        <v>0</v>
      </c>
      <c r="CP99" s="54">
        <f t="shared" si="14"/>
        <v>0</v>
      </c>
      <c r="CQ99" s="53">
        <f t="shared" si="15"/>
        <v>0</v>
      </c>
      <c r="CR99" s="54">
        <f t="shared" si="15"/>
        <v>0</v>
      </c>
      <c r="CS99" s="53">
        <f t="shared" si="15"/>
        <v>0</v>
      </c>
      <c r="CT99" s="54">
        <f t="shared" si="15"/>
        <v>0</v>
      </c>
      <c r="CU99" s="53">
        <f t="shared" si="15"/>
        <v>0</v>
      </c>
      <c r="CV99" s="54">
        <f t="shared" si="15"/>
        <v>0</v>
      </c>
      <c r="CW99" s="53">
        <f t="shared" si="15"/>
        <v>0</v>
      </c>
      <c r="CX99" s="54">
        <f t="shared" si="15"/>
        <v>0</v>
      </c>
      <c r="CY99" s="53">
        <f t="shared" si="15"/>
        <v>0</v>
      </c>
      <c r="CZ99" s="54">
        <f t="shared" si="15"/>
        <v>0</v>
      </c>
      <c r="DA99" s="53">
        <f t="shared" si="15"/>
        <v>0</v>
      </c>
      <c r="DB99" s="54">
        <f t="shared" si="15"/>
        <v>0</v>
      </c>
      <c r="DC99" s="53">
        <f t="shared" si="15"/>
        <v>0</v>
      </c>
      <c r="DD99" s="57">
        <f t="shared" si="15"/>
        <v>0</v>
      </c>
      <c r="DE99" s="3"/>
    </row>
    <row r="100" spans="1:109" x14ac:dyDescent="0.35">
      <c r="A100" s="3"/>
      <c r="B100" s="3" t="s">
        <v>3961</v>
      </c>
      <c r="C100" s="39"/>
      <c r="D100" s="3" t="s">
        <v>475</v>
      </c>
      <c r="E100" s="56">
        <f t="shared" si="6"/>
        <v>0</v>
      </c>
      <c r="F100" s="54">
        <f t="shared" si="6"/>
        <v>0</v>
      </c>
      <c r="G100" s="54">
        <f t="shared" si="6"/>
        <v>0</v>
      </c>
      <c r="H100" s="54">
        <f t="shared" si="6"/>
        <v>0</v>
      </c>
      <c r="I100" s="54">
        <f t="shared" si="6"/>
        <v>0</v>
      </c>
      <c r="J100" s="53">
        <f t="shared" si="6"/>
        <v>0</v>
      </c>
      <c r="K100" s="53">
        <f t="shared" si="6"/>
        <v>0</v>
      </c>
      <c r="L100" s="53">
        <f t="shared" si="6"/>
        <v>0</v>
      </c>
      <c r="M100" s="53">
        <f t="shared" si="6"/>
        <v>0</v>
      </c>
      <c r="N100" s="54">
        <f t="shared" si="6"/>
        <v>0</v>
      </c>
      <c r="O100" s="54">
        <f t="shared" si="7"/>
        <v>0</v>
      </c>
      <c r="P100" s="54">
        <f t="shared" si="7"/>
        <v>0</v>
      </c>
      <c r="Q100" s="53">
        <f t="shared" si="7"/>
        <v>0</v>
      </c>
      <c r="R100" s="53">
        <f t="shared" si="7"/>
        <v>0</v>
      </c>
      <c r="S100" s="53">
        <f t="shared" si="7"/>
        <v>0</v>
      </c>
      <c r="T100" s="53">
        <f t="shared" si="7"/>
        <v>0</v>
      </c>
      <c r="U100" s="54">
        <f t="shared" si="7"/>
        <v>0</v>
      </c>
      <c r="V100" s="54">
        <f t="shared" si="7"/>
        <v>0</v>
      </c>
      <c r="W100" s="54">
        <f t="shared" si="7"/>
        <v>0</v>
      </c>
      <c r="X100" s="53">
        <f t="shared" si="7"/>
        <v>0</v>
      </c>
      <c r="Y100" s="54">
        <f t="shared" si="8"/>
        <v>0</v>
      </c>
      <c r="Z100" s="53">
        <f t="shared" si="8"/>
        <v>0</v>
      </c>
      <c r="AA100" s="53">
        <f t="shared" si="8"/>
        <v>0</v>
      </c>
      <c r="AB100" s="53">
        <f t="shared" si="8"/>
        <v>0</v>
      </c>
      <c r="AC100" s="53">
        <f t="shared" si="8"/>
        <v>0</v>
      </c>
      <c r="AD100" s="54">
        <f t="shared" si="8"/>
        <v>0</v>
      </c>
      <c r="AE100" s="54">
        <f t="shared" si="8"/>
        <v>0</v>
      </c>
      <c r="AF100" s="54">
        <f t="shared" si="8"/>
        <v>0</v>
      </c>
      <c r="AG100" s="54">
        <f t="shared" si="8"/>
        <v>0</v>
      </c>
      <c r="AH100" s="53">
        <f t="shared" si="8"/>
        <v>0</v>
      </c>
      <c r="AI100" s="53">
        <f t="shared" si="9"/>
        <v>0</v>
      </c>
      <c r="AJ100" s="53">
        <f t="shared" si="9"/>
        <v>0</v>
      </c>
      <c r="AK100" s="53">
        <f t="shared" si="9"/>
        <v>0</v>
      </c>
      <c r="AL100" s="54">
        <f t="shared" si="9"/>
        <v>0</v>
      </c>
      <c r="AM100" s="54">
        <f t="shared" si="9"/>
        <v>0</v>
      </c>
      <c r="AN100" s="54">
        <f t="shared" si="9"/>
        <v>0</v>
      </c>
      <c r="AO100" s="53">
        <f t="shared" si="9"/>
        <v>0</v>
      </c>
      <c r="AP100" s="54">
        <f t="shared" si="9"/>
        <v>0</v>
      </c>
      <c r="AQ100" s="53">
        <f t="shared" si="9"/>
        <v>0</v>
      </c>
      <c r="AR100" s="54">
        <f t="shared" si="9"/>
        <v>0</v>
      </c>
      <c r="AS100" s="53">
        <f t="shared" si="10"/>
        <v>0</v>
      </c>
      <c r="AT100" s="54">
        <f t="shared" si="10"/>
        <v>0</v>
      </c>
      <c r="AU100" s="53">
        <f t="shared" si="10"/>
        <v>0</v>
      </c>
      <c r="AV100" s="54">
        <f t="shared" si="10"/>
        <v>0</v>
      </c>
      <c r="AW100" s="53">
        <f t="shared" si="10"/>
        <v>0</v>
      </c>
      <c r="AX100" s="54">
        <f t="shared" si="10"/>
        <v>0</v>
      </c>
      <c r="AY100" s="53">
        <f t="shared" si="10"/>
        <v>0</v>
      </c>
      <c r="AZ100" s="54">
        <f t="shared" si="10"/>
        <v>0</v>
      </c>
      <c r="BA100" s="53">
        <f t="shared" si="10"/>
        <v>0</v>
      </c>
      <c r="BB100" s="54">
        <f t="shared" si="10"/>
        <v>0</v>
      </c>
      <c r="BC100" s="53">
        <f t="shared" si="11"/>
        <v>0</v>
      </c>
      <c r="BD100" s="54">
        <f t="shared" si="11"/>
        <v>0</v>
      </c>
      <c r="BE100" s="53">
        <f t="shared" si="11"/>
        <v>0</v>
      </c>
      <c r="BF100" s="54">
        <f t="shared" si="11"/>
        <v>0</v>
      </c>
      <c r="BG100" s="53">
        <f t="shared" si="11"/>
        <v>0</v>
      </c>
      <c r="BH100" s="54">
        <f t="shared" si="11"/>
        <v>0</v>
      </c>
      <c r="BI100" s="53">
        <f t="shared" si="11"/>
        <v>0</v>
      </c>
      <c r="BJ100" s="54">
        <f t="shared" si="11"/>
        <v>0</v>
      </c>
      <c r="BK100" s="53">
        <f t="shared" si="11"/>
        <v>0</v>
      </c>
      <c r="BL100" s="54">
        <f t="shared" si="11"/>
        <v>0</v>
      </c>
      <c r="BM100" s="53">
        <f t="shared" si="12"/>
        <v>0</v>
      </c>
      <c r="BN100" s="54">
        <f t="shared" si="12"/>
        <v>0</v>
      </c>
      <c r="BO100" s="53">
        <f t="shared" si="12"/>
        <v>0</v>
      </c>
      <c r="BP100" s="54">
        <f t="shared" si="12"/>
        <v>0</v>
      </c>
      <c r="BQ100" s="53">
        <f t="shared" si="12"/>
        <v>0</v>
      </c>
      <c r="BR100" s="54">
        <f t="shared" si="12"/>
        <v>0</v>
      </c>
      <c r="BS100" s="53">
        <f t="shared" si="12"/>
        <v>0</v>
      </c>
      <c r="BT100" s="54">
        <f t="shared" si="12"/>
        <v>0</v>
      </c>
      <c r="BU100" s="53">
        <f t="shared" si="12"/>
        <v>0</v>
      </c>
      <c r="BV100" s="54">
        <f t="shared" si="12"/>
        <v>0</v>
      </c>
      <c r="BW100" s="53">
        <f t="shared" si="13"/>
        <v>0</v>
      </c>
      <c r="BX100" s="54">
        <f t="shared" si="13"/>
        <v>0</v>
      </c>
      <c r="BY100" s="53">
        <f t="shared" si="13"/>
        <v>0</v>
      </c>
      <c r="BZ100" s="54">
        <f t="shared" si="13"/>
        <v>0</v>
      </c>
      <c r="CA100" s="53">
        <f t="shared" si="13"/>
        <v>0</v>
      </c>
      <c r="CB100" s="54">
        <f t="shared" si="13"/>
        <v>0</v>
      </c>
      <c r="CC100" s="53">
        <f t="shared" si="13"/>
        <v>0</v>
      </c>
      <c r="CD100" s="54">
        <f t="shared" si="13"/>
        <v>0</v>
      </c>
      <c r="CE100" s="53">
        <f t="shared" si="13"/>
        <v>0</v>
      </c>
      <c r="CF100" s="54">
        <f t="shared" si="13"/>
        <v>0</v>
      </c>
      <c r="CG100" s="53">
        <f t="shared" si="14"/>
        <v>0</v>
      </c>
      <c r="CH100" s="54">
        <f t="shared" si="14"/>
        <v>0</v>
      </c>
      <c r="CI100" s="53">
        <f t="shared" si="14"/>
        <v>0</v>
      </c>
      <c r="CJ100" s="54">
        <f t="shared" si="14"/>
        <v>0</v>
      </c>
      <c r="CK100" s="53">
        <f t="shared" si="14"/>
        <v>0</v>
      </c>
      <c r="CL100" s="54">
        <f t="shared" si="14"/>
        <v>0</v>
      </c>
      <c r="CM100" s="53">
        <f t="shared" si="14"/>
        <v>0</v>
      </c>
      <c r="CN100" s="54">
        <f t="shared" si="14"/>
        <v>0</v>
      </c>
      <c r="CO100" s="53">
        <f t="shared" si="14"/>
        <v>0</v>
      </c>
      <c r="CP100" s="54">
        <f t="shared" si="14"/>
        <v>0</v>
      </c>
      <c r="CQ100" s="53">
        <f t="shared" si="15"/>
        <v>0</v>
      </c>
      <c r="CR100" s="54">
        <f t="shared" si="15"/>
        <v>0</v>
      </c>
      <c r="CS100" s="53">
        <f t="shared" si="15"/>
        <v>0</v>
      </c>
      <c r="CT100" s="54">
        <f t="shared" si="15"/>
        <v>0</v>
      </c>
      <c r="CU100" s="53">
        <f t="shared" si="15"/>
        <v>0</v>
      </c>
      <c r="CV100" s="54">
        <f t="shared" si="15"/>
        <v>0</v>
      </c>
      <c r="CW100" s="53">
        <f t="shared" si="15"/>
        <v>0</v>
      </c>
      <c r="CX100" s="54">
        <f t="shared" si="15"/>
        <v>0</v>
      </c>
      <c r="CY100" s="53">
        <f t="shared" si="15"/>
        <v>0</v>
      </c>
      <c r="CZ100" s="54">
        <f t="shared" si="15"/>
        <v>0</v>
      </c>
      <c r="DA100" s="53">
        <f t="shared" si="15"/>
        <v>0</v>
      </c>
      <c r="DB100" s="54">
        <f t="shared" si="15"/>
        <v>0</v>
      </c>
      <c r="DC100" s="53">
        <f t="shared" si="15"/>
        <v>0</v>
      </c>
      <c r="DD100" s="57">
        <f t="shared" si="15"/>
        <v>0</v>
      </c>
      <c r="DE100" s="3"/>
    </row>
    <row r="101" spans="1:109" x14ac:dyDescent="0.35">
      <c r="A101" s="3"/>
      <c r="B101" s="3" t="s">
        <v>3962</v>
      </c>
      <c r="C101" s="39"/>
      <c r="D101" s="3" t="s">
        <v>476</v>
      </c>
      <c r="E101" s="56">
        <f t="shared" si="6"/>
        <v>0</v>
      </c>
      <c r="F101" s="54">
        <f t="shared" si="6"/>
        <v>0</v>
      </c>
      <c r="G101" s="54">
        <f t="shared" si="6"/>
        <v>0</v>
      </c>
      <c r="H101" s="54">
        <f t="shared" si="6"/>
        <v>0</v>
      </c>
      <c r="I101" s="54">
        <f t="shared" si="6"/>
        <v>0</v>
      </c>
      <c r="J101" s="53">
        <f t="shared" si="6"/>
        <v>0</v>
      </c>
      <c r="K101" s="53">
        <f t="shared" si="6"/>
        <v>0</v>
      </c>
      <c r="L101" s="53">
        <f t="shared" si="6"/>
        <v>0</v>
      </c>
      <c r="M101" s="53">
        <f t="shared" si="6"/>
        <v>0</v>
      </c>
      <c r="N101" s="54">
        <f t="shared" si="6"/>
        <v>0</v>
      </c>
      <c r="O101" s="54">
        <f t="shared" si="7"/>
        <v>0</v>
      </c>
      <c r="P101" s="54">
        <f t="shared" si="7"/>
        <v>0</v>
      </c>
      <c r="Q101" s="53">
        <f t="shared" si="7"/>
        <v>0</v>
      </c>
      <c r="R101" s="53">
        <f t="shared" si="7"/>
        <v>0</v>
      </c>
      <c r="S101" s="53">
        <f t="shared" si="7"/>
        <v>0</v>
      </c>
      <c r="T101" s="53">
        <f t="shared" si="7"/>
        <v>0</v>
      </c>
      <c r="U101" s="54">
        <f t="shared" si="7"/>
        <v>0</v>
      </c>
      <c r="V101" s="54">
        <f t="shared" si="7"/>
        <v>0</v>
      </c>
      <c r="W101" s="54">
        <f t="shared" si="7"/>
        <v>0</v>
      </c>
      <c r="X101" s="53">
        <f t="shared" si="7"/>
        <v>0</v>
      </c>
      <c r="Y101" s="54">
        <f t="shared" si="8"/>
        <v>0</v>
      </c>
      <c r="Z101" s="53">
        <f t="shared" si="8"/>
        <v>0</v>
      </c>
      <c r="AA101" s="53">
        <f t="shared" si="8"/>
        <v>0</v>
      </c>
      <c r="AB101" s="53">
        <f t="shared" si="8"/>
        <v>0</v>
      </c>
      <c r="AC101" s="53">
        <f t="shared" si="8"/>
        <v>0</v>
      </c>
      <c r="AD101" s="54">
        <f t="shared" si="8"/>
        <v>0</v>
      </c>
      <c r="AE101" s="54">
        <f t="shared" si="8"/>
        <v>0</v>
      </c>
      <c r="AF101" s="54">
        <f t="shared" si="8"/>
        <v>0</v>
      </c>
      <c r="AG101" s="54">
        <f t="shared" si="8"/>
        <v>0</v>
      </c>
      <c r="AH101" s="53">
        <f t="shared" si="8"/>
        <v>0</v>
      </c>
      <c r="AI101" s="53">
        <f t="shared" si="9"/>
        <v>0</v>
      </c>
      <c r="AJ101" s="53">
        <f t="shared" si="9"/>
        <v>0</v>
      </c>
      <c r="AK101" s="53">
        <f t="shared" si="9"/>
        <v>0</v>
      </c>
      <c r="AL101" s="54">
        <f t="shared" si="9"/>
        <v>0</v>
      </c>
      <c r="AM101" s="54">
        <f t="shared" si="9"/>
        <v>0</v>
      </c>
      <c r="AN101" s="54">
        <f t="shared" si="9"/>
        <v>0</v>
      </c>
      <c r="AO101" s="53">
        <f t="shared" si="9"/>
        <v>0</v>
      </c>
      <c r="AP101" s="54">
        <f t="shared" si="9"/>
        <v>0</v>
      </c>
      <c r="AQ101" s="53">
        <f t="shared" si="9"/>
        <v>0</v>
      </c>
      <c r="AR101" s="54">
        <f t="shared" si="9"/>
        <v>0</v>
      </c>
      <c r="AS101" s="53">
        <f t="shared" si="10"/>
        <v>0</v>
      </c>
      <c r="AT101" s="54">
        <f t="shared" si="10"/>
        <v>0</v>
      </c>
      <c r="AU101" s="53">
        <f t="shared" si="10"/>
        <v>0</v>
      </c>
      <c r="AV101" s="54">
        <f t="shared" si="10"/>
        <v>0</v>
      </c>
      <c r="AW101" s="53">
        <f t="shared" si="10"/>
        <v>0</v>
      </c>
      <c r="AX101" s="54">
        <f t="shared" si="10"/>
        <v>0</v>
      </c>
      <c r="AY101" s="53">
        <f t="shared" si="10"/>
        <v>0</v>
      </c>
      <c r="AZ101" s="54">
        <f t="shared" si="10"/>
        <v>0</v>
      </c>
      <c r="BA101" s="53">
        <f t="shared" si="10"/>
        <v>0</v>
      </c>
      <c r="BB101" s="54">
        <f t="shared" si="10"/>
        <v>0</v>
      </c>
      <c r="BC101" s="53">
        <f t="shared" si="11"/>
        <v>0</v>
      </c>
      <c r="BD101" s="54">
        <f t="shared" si="11"/>
        <v>0</v>
      </c>
      <c r="BE101" s="53">
        <f t="shared" si="11"/>
        <v>0</v>
      </c>
      <c r="BF101" s="54">
        <f t="shared" si="11"/>
        <v>0</v>
      </c>
      <c r="BG101" s="53">
        <f t="shared" si="11"/>
        <v>0</v>
      </c>
      <c r="BH101" s="54">
        <f t="shared" si="11"/>
        <v>0</v>
      </c>
      <c r="BI101" s="53">
        <f t="shared" si="11"/>
        <v>0</v>
      </c>
      <c r="BJ101" s="54">
        <f t="shared" si="11"/>
        <v>0</v>
      </c>
      <c r="BK101" s="53">
        <f t="shared" si="11"/>
        <v>0</v>
      </c>
      <c r="BL101" s="54">
        <f t="shared" si="11"/>
        <v>0</v>
      </c>
      <c r="BM101" s="53">
        <f t="shared" si="12"/>
        <v>0</v>
      </c>
      <c r="BN101" s="54">
        <f t="shared" si="12"/>
        <v>0</v>
      </c>
      <c r="BO101" s="53">
        <f t="shared" si="12"/>
        <v>0</v>
      </c>
      <c r="BP101" s="54">
        <f t="shared" si="12"/>
        <v>0</v>
      </c>
      <c r="BQ101" s="53">
        <f t="shared" si="12"/>
        <v>0</v>
      </c>
      <c r="BR101" s="54">
        <f t="shared" si="12"/>
        <v>0</v>
      </c>
      <c r="BS101" s="53">
        <f t="shared" si="12"/>
        <v>0</v>
      </c>
      <c r="BT101" s="54">
        <f t="shared" si="12"/>
        <v>0</v>
      </c>
      <c r="BU101" s="53">
        <f t="shared" si="12"/>
        <v>0</v>
      </c>
      <c r="BV101" s="54">
        <f t="shared" si="12"/>
        <v>0</v>
      </c>
      <c r="BW101" s="53">
        <f t="shared" si="13"/>
        <v>0</v>
      </c>
      <c r="BX101" s="54">
        <f t="shared" si="13"/>
        <v>0</v>
      </c>
      <c r="BY101" s="53">
        <f t="shared" si="13"/>
        <v>0</v>
      </c>
      <c r="BZ101" s="54">
        <f t="shared" si="13"/>
        <v>0</v>
      </c>
      <c r="CA101" s="53">
        <f t="shared" si="13"/>
        <v>0</v>
      </c>
      <c r="CB101" s="54">
        <f t="shared" si="13"/>
        <v>0</v>
      </c>
      <c r="CC101" s="53">
        <f t="shared" si="13"/>
        <v>0</v>
      </c>
      <c r="CD101" s="54">
        <f t="shared" si="13"/>
        <v>0</v>
      </c>
      <c r="CE101" s="53">
        <f t="shared" si="13"/>
        <v>0</v>
      </c>
      <c r="CF101" s="54">
        <f t="shared" si="13"/>
        <v>0</v>
      </c>
      <c r="CG101" s="53">
        <f t="shared" si="14"/>
        <v>0</v>
      </c>
      <c r="CH101" s="54">
        <f t="shared" si="14"/>
        <v>0</v>
      </c>
      <c r="CI101" s="53">
        <f t="shared" si="14"/>
        <v>0</v>
      </c>
      <c r="CJ101" s="54">
        <f t="shared" si="14"/>
        <v>0</v>
      </c>
      <c r="CK101" s="53">
        <f t="shared" si="14"/>
        <v>0</v>
      </c>
      <c r="CL101" s="54">
        <f t="shared" si="14"/>
        <v>0</v>
      </c>
      <c r="CM101" s="53">
        <f t="shared" si="14"/>
        <v>0</v>
      </c>
      <c r="CN101" s="54">
        <f t="shared" si="14"/>
        <v>0</v>
      </c>
      <c r="CO101" s="53">
        <f t="shared" si="14"/>
        <v>0</v>
      </c>
      <c r="CP101" s="54">
        <f t="shared" si="14"/>
        <v>0</v>
      </c>
      <c r="CQ101" s="53">
        <f t="shared" si="15"/>
        <v>0</v>
      </c>
      <c r="CR101" s="54">
        <f t="shared" si="15"/>
        <v>0</v>
      </c>
      <c r="CS101" s="53">
        <f t="shared" si="15"/>
        <v>0</v>
      </c>
      <c r="CT101" s="54">
        <f t="shared" si="15"/>
        <v>0</v>
      </c>
      <c r="CU101" s="53">
        <f t="shared" si="15"/>
        <v>0</v>
      </c>
      <c r="CV101" s="54">
        <f t="shared" si="15"/>
        <v>0</v>
      </c>
      <c r="CW101" s="53">
        <f t="shared" si="15"/>
        <v>0</v>
      </c>
      <c r="CX101" s="54">
        <f t="shared" si="15"/>
        <v>0</v>
      </c>
      <c r="CY101" s="53">
        <f t="shared" si="15"/>
        <v>0</v>
      </c>
      <c r="CZ101" s="54">
        <f t="shared" si="15"/>
        <v>0</v>
      </c>
      <c r="DA101" s="53">
        <f t="shared" si="15"/>
        <v>0</v>
      </c>
      <c r="DB101" s="54">
        <f t="shared" si="15"/>
        <v>0</v>
      </c>
      <c r="DC101" s="53">
        <f t="shared" si="15"/>
        <v>0</v>
      </c>
      <c r="DD101" s="57">
        <f t="shared" si="15"/>
        <v>0</v>
      </c>
      <c r="DE101" s="3"/>
    </row>
    <row r="102" spans="1:109" x14ac:dyDescent="0.35">
      <c r="A102" s="3"/>
      <c r="B102" s="3" t="s">
        <v>3963</v>
      </c>
      <c r="C102" s="39"/>
      <c r="D102" s="3" t="s">
        <v>477</v>
      </c>
      <c r="E102" s="56">
        <f t="shared" si="6"/>
        <v>0</v>
      </c>
      <c r="F102" s="54">
        <f t="shared" si="6"/>
        <v>0</v>
      </c>
      <c r="G102" s="54">
        <f t="shared" si="6"/>
        <v>0</v>
      </c>
      <c r="H102" s="54">
        <f t="shared" si="6"/>
        <v>0</v>
      </c>
      <c r="I102" s="54">
        <f t="shared" si="6"/>
        <v>0</v>
      </c>
      <c r="J102" s="53">
        <f t="shared" si="6"/>
        <v>0</v>
      </c>
      <c r="K102" s="53">
        <f t="shared" si="6"/>
        <v>0</v>
      </c>
      <c r="L102" s="53">
        <f t="shared" si="6"/>
        <v>0</v>
      </c>
      <c r="M102" s="53">
        <f t="shared" si="6"/>
        <v>0</v>
      </c>
      <c r="N102" s="54">
        <f t="shared" si="6"/>
        <v>0</v>
      </c>
      <c r="O102" s="54">
        <f t="shared" si="7"/>
        <v>0</v>
      </c>
      <c r="P102" s="54">
        <f t="shared" si="7"/>
        <v>0</v>
      </c>
      <c r="Q102" s="53">
        <f t="shared" si="7"/>
        <v>0</v>
      </c>
      <c r="R102" s="53">
        <f t="shared" si="7"/>
        <v>0</v>
      </c>
      <c r="S102" s="53">
        <f t="shared" si="7"/>
        <v>0</v>
      </c>
      <c r="T102" s="53">
        <f t="shared" si="7"/>
        <v>0</v>
      </c>
      <c r="U102" s="54">
        <f t="shared" si="7"/>
        <v>0</v>
      </c>
      <c r="V102" s="54">
        <f t="shared" si="7"/>
        <v>0</v>
      </c>
      <c r="W102" s="54">
        <f t="shared" si="7"/>
        <v>0</v>
      </c>
      <c r="X102" s="53">
        <f t="shared" si="7"/>
        <v>0</v>
      </c>
      <c r="Y102" s="54">
        <f t="shared" si="8"/>
        <v>0</v>
      </c>
      <c r="Z102" s="53">
        <f t="shared" si="8"/>
        <v>0</v>
      </c>
      <c r="AA102" s="53">
        <f t="shared" si="8"/>
        <v>0</v>
      </c>
      <c r="AB102" s="53">
        <f t="shared" si="8"/>
        <v>0</v>
      </c>
      <c r="AC102" s="53">
        <f t="shared" si="8"/>
        <v>0</v>
      </c>
      <c r="AD102" s="54">
        <f t="shared" si="8"/>
        <v>0</v>
      </c>
      <c r="AE102" s="54">
        <f t="shared" si="8"/>
        <v>0</v>
      </c>
      <c r="AF102" s="54">
        <f t="shared" si="8"/>
        <v>0</v>
      </c>
      <c r="AG102" s="54">
        <f t="shared" si="8"/>
        <v>0</v>
      </c>
      <c r="AH102" s="53">
        <f t="shared" si="8"/>
        <v>0</v>
      </c>
      <c r="AI102" s="53">
        <f t="shared" si="9"/>
        <v>0</v>
      </c>
      <c r="AJ102" s="53">
        <f t="shared" si="9"/>
        <v>0</v>
      </c>
      <c r="AK102" s="53">
        <f t="shared" si="9"/>
        <v>0</v>
      </c>
      <c r="AL102" s="54">
        <f t="shared" si="9"/>
        <v>0</v>
      </c>
      <c r="AM102" s="54">
        <f t="shared" si="9"/>
        <v>0</v>
      </c>
      <c r="AN102" s="54">
        <f t="shared" si="9"/>
        <v>0</v>
      </c>
      <c r="AO102" s="53">
        <f t="shared" si="9"/>
        <v>0</v>
      </c>
      <c r="AP102" s="54">
        <f t="shared" si="9"/>
        <v>0</v>
      </c>
      <c r="AQ102" s="53">
        <f t="shared" si="9"/>
        <v>0</v>
      </c>
      <c r="AR102" s="54">
        <f t="shared" si="9"/>
        <v>0</v>
      </c>
      <c r="AS102" s="53">
        <f t="shared" si="10"/>
        <v>0</v>
      </c>
      <c r="AT102" s="54">
        <f t="shared" si="10"/>
        <v>0</v>
      </c>
      <c r="AU102" s="53">
        <f t="shared" si="10"/>
        <v>0</v>
      </c>
      <c r="AV102" s="54">
        <f t="shared" si="10"/>
        <v>0</v>
      </c>
      <c r="AW102" s="53">
        <f t="shared" si="10"/>
        <v>0</v>
      </c>
      <c r="AX102" s="54">
        <f t="shared" si="10"/>
        <v>0</v>
      </c>
      <c r="AY102" s="53">
        <f t="shared" si="10"/>
        <v>0</v>
      </c>
      <c r="AZ102" s="54">
        <f t="shared" si="10"/>
        <v>0</v>
      </c>
      <c r="BA102" s="53">
        <f t="shared" si="10"/>
        <v>0</v>
      </c>
      <c r="BB102" s="54">
        <f t="shared" si="10"/>
        <v>0</v>
      </c>
      <c r="BC102" s="53">
        <f t="shared" si="11"/>
        <v>0</v>
      </c>
      <c r="BD102" s="54">
        <f t="shared" si="11"/>
        <v>0</v>
      </c>
      <c r="BE102" s="53">
        <f t="shared" si="11"/>
        <v>0</v>
      </c>
      <c r="BF102" s="54">
        <f t="shared" si="11"/>
        <v>0</v>
      </c>
      <c r="BG102" s="53">
        <f t="shared" si="11"/>
        <v>0</v>
      </c>
      <c r="BH102" s="54">
        <f t="shared" si="11"/>
        <v>0</v>
      </c>
      <c r="BI102" s="53">
        <f t="shared" si="11"/>
        <v>0</v>
      </c>
      <c r="BJ102" s="54">
        <f t="shared" si="11"/>
        <v>0</v>
      </c>
      <c r="BK102" s="53">
        <f t="shared" si="11"/>
        <v>0</v>
      </c>
      <c r="BL102" s="54">
        <f t="shared" si="11"/>
        <v>0</v>
      </c>
      <c r="BM102" s="53">
        <f t="shared" si="12"/>
        <v>0</v>
      </c>
      <c r="BN102" s="54">
        <f t="shared" si="12"/>
        <v>0</v>
      </c>
      <c r="BO102" s="53">
        <f t="shared" si="12"/>
        <v>0</v>
      </c>
      <c r="BP102" s="54">
        <f t="shared" si="12"/>
        <v>0</v>
      </c>
      <c r="BQ102" s="53">
        <f t="shared" si="12"/>
        <v>0</v>
      </c>
      <c r="BR102" s="54">
        <f t="shared" si="12"/>
        <v>0</v>
      </c>
      <c r="BS102" s="53">
        <f t="shared" si="12"/>
        <v>0</v>
      </c>
      <c r="BT102" s="54">
        <f t="shared" si="12"/>
        <v>0</v>
      </c>
      <c r="BU102" s="53">
        <f t="shared" si="12"/>
        <v>0</v>
      </c>
      <c r="BV102" s="54">
        <f t="shared" si="12"/>
        <v>0</v>
      </c>
      <c r="BW102" s="53">
        <f t="shared" si="13"/>
        <v>0</v>
      </c>
      <c r="BX102" s="54">
        <f t="shared" si="13"/>
        <v>0</v>
      </c>
      <c r="BY102" s="53">
        <f t="shared" si="13"/>
        <v>0</v>
      </c>
      <c r="BZ102" s="54">
        <f t="shared" si="13"/>
        <v>0</v>
      </c>
      <c r="CA102" s="53">
        <f t="shared" si="13"/>
        <v>0</v>
      </c>
      <c r="CB102" s="54">
        <f t="shared" si="13"/>
        <v>0</v>
      </c>
      <c r="CC102" s="53">
        <f t="shared" si="13"/>
        <v>0</v>
      </c>
      <c r="CD102" s="54">
        <f t="shared" si="13"/>
        <v>0</v>
      </c>
      <c r="CE102" s="53">
        <f t="shared" si="13"/>
        <v>0</v>
      </c>
      <c r="CF102" s="54">
        <f t="shared" si="13"/>
        <v>0</v>
      </c>
      <c r="CG102" s="53">
        <f t="shared" si="14"/>
        <v>0</v>
      </c>
      <c r="CH102" s="54">
        <f t="shared" si="14"/>
        <v>0</v>
      </c>
      <c r="CI102" s="53">
        <f t="shared" si="14"/>
        <v>0</v>
      </c>
      <c r="CJ102" s="54">
        <f t="shared" si="14"/>
        <v>0</v>
      </c>
      <c r="CK102" s="53">
        <f t="shared" si="14"/>
        <v>0</v>
      </c>
      <c r="CL102" s="54">
        <f t="shared" si="14"/>
        <v>0</v>
      </c>
      <c r="CM102" s="53">
        <f t="shared" si="14"/>
        <v>0</v>
      </c>
      <c r="CN102" s="54">
        <f t="shared" si="14"/>
        <v>0</v>
      </c>
      <c r="CO102" s="53">
        <f t="shared" si="14"/>
        <v>0</v>
      </c>
      <c r="CP102" s="54">
        <f t="shared" si="14"/>
        <v>0</v>
      </c>
      <c r="CQ102" s="53">
        <f t="shared" si="15"/>
        <v>0</v>
      </c>
      <c r="CR102" s="54">
        <f t="shared" si="15"/>
        <v>0</v>
      </c>
      <c r="CS102" s="53">
        <f t="shared" si="15"/>
        <v>0</v>
      </c>
      <c r="CT102" s="54">
        <f t="shared" si="15"/>
        <v>0</v>
      </c>
      <c r="CU102" s="53">
        <f t="shared" si="15"/>
        <v>0</v>
      </c>
      <c r="CV102" s="54">
        <f t="shared" si="15"/>
        <v>0</v>
      </c>
      <c r="CW102" s="53">
        <f t="shared" si="15"/>
        <v>0</v>
      </c>
      <c r="CX102" s="54">
        <f t="shared" si="15"/>
        <v>0</v>
      </c>
      <c r="CY102" s="53">
        <f t="shared" si="15"/>
        <v>0</v>
      </c>
      <c r="CZ102" s="54">
        <f t="shared" si="15"/>
        <v>0</v>
      </c>
      <c r="DA102" s="53">
        <f t="shared" si="15"/>
        <v>0</v>
      </c>
      <c r="DB102" s="54">
        <f t="shared" si="15"/>
        <v>0</v>
      </c>
      <c r="DC102" s="53">
        <f t="shared" si="15"/>
        <v>0</v>
      </c>
      <c r="DD102" s="57">
        <f t="shared" si="15"/>
        <v>0</v>
      </c>
      <c r="DE102" s="3"/>
    </row>
    <row r="103" spans="1:109" x14ac:dyDescent="0.35">
      <c r="A103" s="3"/>
      <c r="B103" s="3" t="s">
        <v>3966</v>
      </c>
      <c r="C103" s="39" t="s">
        <v>479</v>
      </c>
      <c r="D103" s="3" t="s">
        <v>481</v>
      </c>
      <c r="E103" s="52">
        <f t="shared" si="6"/>
        <v>0</v>
      </c>
      <c r="F103" s="53">
        <f t="shared" si="6"/>
        <v>0</v>
      </c>
      <c r="G103" s="53">
        <f t="shared" si="6"/>
        <v>0</v>
      </c>
      <c r="H103" s="53">
        <f t="shared" si="6"/>
        <v>0</v>
      </c>
      <c r="I103" s="53">
        <f t="shared" si="6"/>
        <v>0</v>
      </c>
      <c r="J103" s="54">
        <f t="shared" si="6"/>
        <v>0</v>
      </c>
      <c r="K103" s="54">
        <f t="shared" si="6"/>
        <v>0</v>
      </c>
      <c r="L103" s="54">
        <f t="shared" si="6"/>
        <v>0</v>
      </c>
      <c r="M103" s="54">
        <f t="shared" si="6"/>
        <v>0</v>
      </c>
      <c r="N103" s="53">
        <f t="shared" si="6"/>
        <v>396.78987649026936</v>
      </c>
      <c r="O103" s="53">
        <f t="shared" si="7"/>
        <v>0</v>
      </c>
      <c r="P103" s="53">
        <f t="shared" si="7"/>
        <v>0</v>
      </c>
      <c r="Q103" s="54">
        <f t="shared" si="7"/>
        <v>0</v>
      </c>
      <c r="R103" s="54">
        <f t="shared" si="7"/>
        <v>0</v>
      </c>
      <c r="S103" s="54">
        <f t="shared" si="7"/>
        <v>0</v>
      </c>
      <c r="T103" s="54">
        <f t="shared" si="7"/>
        <v>0</v>
      </c>
      <c r="U103" s="53">
        <f t="shared" si="7"/>
        <v>0</v>
      </c>
      <c r="V103" s="53">
        <f t="shared" si="7"/>
        <v>0</v>
      </c>
      <c r="W103" s="53">
        <f t="shared" si="7"/>
        <v>0</v>
      </c>
      <c r="X103" s="54">
        <f t="shared" si="7"/>
        <v>0</v>
      </c>
      <c r="Y103" s="53">
        <f t="shared" si="8"/>
        <v>0</v>
      </c>
      <c r="Z103" s="54">
        <f t="shared" si="8"/>
        <v>0</v>
      </c>
      <c r="AA103" s="54">
        <f t="shared" si="8"/>
        <v>0</v>
      </c>
      <c r="AB103" s="54">
        <f t="shared" si="8"/>
        <v>0</v>
      </c>
      <c r="AC103" s="54">
        <f t="shared" si="8"/>
        <v>0</v>
      </c>
      <c r="AD103" s="53">
        <f t="shared" si="8"/>
        <v>0</v>
      </c>
      <c r="AE103" s="53">
        <f t="shared" si="8"/>
        <v>0</v>
      </c>
      <c r="AF103" s="53">
        <f t="shared" si="8"/>
        <v>0</v>
      </c>
      <c r="AG103" s="53">
        <f t="shared" si="8"/>
        <v>0</v>
      </c>
      <c r="AH103" s="54">
        <f t="shared" si="8"/>
        <v>0</v>
      </c>
      <c r="AI103" s="54">
        <f t="shared" si="9"/>
        <v>0</v>
      </c>
      <c r="AJ103" s="54">
        <f t="shared" si="9"/>
        <v>0</v>
      </c>
      <c r="AK103" s="54">
        <f t="shared" si="9"/>
        <v>0</v>
      </c>
      <c r="AL103" s="53">
        <f t="shared" si="9"/>
        <v>0</v>
      </c>
      <c r="AM103" s="53">
        <f t="shared" si="9"/>
        <v>0</v>
      </c>
      <c r="AN103" s="53">
        <f t="shared" si="9"/>
        <v>0</v>
      </c>
      <c r="AO103" s="54">
        <f t="shared" si="9"/>
        <v>0</v>
      </c>
      <c r="AP103" s="53">
        <f t="shared" si="9"/>
        <v>0</v>
      </c>
      <c r="AQ103" s="54">
        <f t="shared" si="9"/>
        <v>0</v>
      </c>
      <c r="AR103" s="53">
        <f t="shared" si="9"/>
        <v>0</v>
      </c>
      <c r="AS103" s="54">
        <f t="shared" si="10"/>
        <v>0</v>
      </c>
      <c r="AT103" s="53">
        <f t="shared" si="10"/>
        <v>0</v>
      </c>
      <c r="AU103" s="54">
        <f t="shared" si="10"/>
        <v>0</v>
      </c>
      <c r="AV103" s="53">
        <f t="shared" si="10"/>
        <v>0</v>
      </c>
      <c r="AW103" s="54">
        <f t="shared" si="10"/>
        <v>0</v>
      </c>
      <c r="AX103" s="53">
        <f t="shared" si="10"/>
        <v>0</v>
      </c>
      <c r="AY103" s="54">
        <f t="shared" si="10"/>
        <v>0</v>
      </c>
      <c r="AZ103" s="53">
        <f t="shared" si="10"/>
        <v>0</v>
      </c>
      <c r="BA103" s="54">
        <f t="shared" si="10"/>
        <v>0</v>
      </c>
      <c r="BB103" s="53">
        <f t="shared" si="10"/>
        <v>0</v>
      </c>
      <c r="BC103" s="54">
        <f t="shared" si="11"/>
        <v>0</v>
      </c>
      <c r="BD103" s="53">
        <f t="shared" si="11"/>
        <v>0</v>
      </c>
      <c r="BE103" s="54">
        <f t="shared" si="11"/>
        <v>0</v>
      </c>
      <c r="BF103" s="53">
        <f t="shared" si="11"/>
        <v>0</v>
      </c>
      <c r="BG103" s="54">
        <f t="shared" si="11"/>
        <v>0</v>
      </c>
      <c r="BH103" s="53">
        <f t="shared" si="11"/>
        <v>0</v>
      </c>
      <c r="BI103" s="54">
        <f t="shared" si="11"/>
        <v>0</v>
      </c>
      <c r="BJ103" s="53">
        <f t="shared" si="11"/>
        <v>0</v>
      </c>
      <c r="BK103" s="54">
        <f t="shared" si="11"/>
        <v>0</v>
      </c>
      <c r="BL103" s="53">
        <f t="shared" si="11"/>
        <v>0</v>
      </c>
      <c r="BM103" s="54">
        <f t="shared" si="12"/>
        <v>0</v>
      </c>
      <c r="BN103" s="53">
        <f t="shared" si="12"/>
        <v>0</v>
      </c>
      <c r="BO103" s="54">
        <f t="shared" si="12"/>
        <v>0</v>
      </c>
      <c r="BP103" s="53">
        <f t="shared" si="12"/>
        <v>0</v>
      </c>
      <c r="BQ103" s="54">
        <f t="shared" si="12"/>
        <v>0</v>
      </c>
      <c r="BR103" s="53">
        <f t="shared" si="12"/>
        <v>0</v>
      </c>
      <c r="BS103" s="54">
        <f t="shared" si="12"/>
        <v>0</v>
      </c>
      <c r="BT103" s="53">
        <f t="shared" si="12"/>
        <v>0</v>
      </c>
      <c r="BU103" s="54">
        <f t="shared" si="12"/>
        <v>0</v>
      </c>
      <c r="BV103" s="53">
        <f t="shared" si="12"/>
        <v>0</v>
      </c>
      <c r="BW103" s="54">
        <f t="shared" si="13"/>
        <v>0</v>
      </c>
      <c r="BX103" s="53">
        <f t="shared" si="13"/>
        <v>0</v>
      </c>
      <c r="BY103" s="54">
        <f t="shared" si="13"/>
        <v>0</v>
      </c>
      <c r="BZ103" s="53">
        <f t="shared" si="13"/>
        <v>0</v>
      </c>
      <c r="CA103" s="54">
        <f t="shared" si="13"/>
        <v>0</v>
      </c>
      <c r="CB103" s="53">
        <f t="shared" si="13"/>
        <v>0</v>
      </c>
      <c r="CC103" s="54">
        <f t="shared" si="13"/>
        <v>0</v>
      </c>
      <c r="CD103" s="53">
        <f t="shared" si="13"/>
        <v>0</v>
      </c>
      <c r="CE103" s="54">
        <f t="shared" si="13"/>
        <v>0</v>
      </c>
      <c r="CF103" s="53">
        <f t="shared" si="13"/>
        <v>0</v>
      </c>
      <c r="CG103" s="54">
        <f t="shared" si="14"/>
        <v>0</v>
      </c>
      <c r="CH103" s="53">
        <f t="shared" si="14"/>
        <v>0</v>
      </c>
      <c r="CI103" s="54">
        <f t="shared" si="14"/>
        <v>0</v>
      </c>
      <c r="CJ103" s="53">
        <f t="shared" si="14"/>
        <v>0</v>
      </c>
      <c r="CK103" s="54">
        <f t="shared" si="14"/>
        <v>0</v>
      </c>
      <c r="CL103" s="53">
        <f t="shared" si="14"/>
        <v>0</v>
      </c>
      <c r="CM103" s="54">
        <f t="shared" si="14"/>
        <v>0</v>
      </c>
      <c r="CN103" s="53">
        <f t="shared" si="14"/>
        <v>0</v>
      </c>
      <c r="CO103" s="54">
        <f t="shared" si="14"/>
        <v>0</v>
      </c>
      <c r="CP103" s="53">
        <f t="shared" si="14"/>
        <v>0</v>
      </c>
      <c r="CQ103" s="54">
        <f t="shared" si="15"/>
        <v>0</v>
      </c>
      <c r="CR103" s="53">
        <f t="shared" si="15"/>
        <v>0</v>
      </c>
      <c r="CS103" s="54">
        <f t="shared" si="15"/>
        <v>0</v>
      </c>
      <c r="CT103" s="53">
        <f t="shared" si="15"/>
        <v>0</v>
      </c>
      <c r="CU103" s="54">
        <f t="shared" si="15"/>
        <v>0</v>
      </c>
      <c r="CV103" s="53">
        <f t="shared" si="15"/>
        <v>0</v>
      </c>
      <c r="CW103" s="54">
        <f t="shared" si="15"/>
        <v>0</v>
      </c>
      <c r="CX103" s="53">
        <f t="shared" si="15"/>
        <v>0</v>
      </c>
      <c r="CY103" s="54">
        <f t="shared" si="15"/>
        <v>0</v>
      </c>
      <c r="CZ103" s="53">
        <f t="shared" si="15"/>
        <v>0</v>
      </c>
      <c r="DA103" s="54">
        <f t="shared" si="15"/>
        <v>0</v>
      </c>
      <c r="DB103" s="53">
        <f t="shared" si="15"/>
        <v>0</v>
      </c>
      <c r="DC103" s="54">
        <f t="shared" si="15"/>
        <v>0</v>
      </c>
      <c r="DD103" s="55">
        <f t="shared" si="15"/>
        <v>0</v>
      </c>
      <c r="DE103" s="3"/>
    </row>
    <row r="104" spans="1:109" x14ac:dyDescent="0.35">
      <c r="A104" s="3"/>
      <c r="B104" s="3" t="s">
        <v>3969</v>
      </c>
      <c r="C104" s="39"/>
      <c r="D104" s="3" t="s">
        <v>483</v>
      </c>
      <c r="E104" s="52">
        <f t="shared" ref="E104:N113" si="16">IF(ISNA(INDEX($E$8:$CE$86,MATCH($C104,$C$8:$C$86,0),MATCH(E$92,$E$6:$CE$6,0))),0,INDEX($E$8:$CE$86,MATCH($C104,$C$8:$C$86,0),MATCH(E$92,$E$6:$CE$6,0)))</f>
        <v>0</v>
      </c>
      <c r="F104" s="53">
        <f t="shared" si="16"/>
        <v>0</v>
      </c>
      <c r="G104" s="53">
        <f t="shared" si="16"/>
        <v>0</v>
      </c>
      <c r="H104" s="53">
        <f t="shared" si="16"/>
        <v>0</v>
      </c>
      <c r="I104" s="53">
        <f t="shared" si="16"/>
        <v>0</v>
      </c>
      <c r="J104" s="54">
        <f t="shared" si="16"/>
        <v>0</v>
      </c>
      <c r="K104" s="54">
        <f t="shared" si="16"/>
        <v>0</v>
      </c>
      <c r="L104" s="54">
        <f t="shared" si="16"/>
        <v>0</v>
      </c>
      <c r="M104" s="54">
        <f t="shared" si="16"/>
        <v>0</v>
      </c>
      <c r="N104" s="53">
        <f t="shared" si="16"/>
        <v>0</v>
      </c>
      <c r="O104" s="53">
        <f t="shared" ref="O104:X113" si="17">IF(ISNA(INDEX($E$8:$CE$86,MATCH($C104,$C$8:$C$86,0),MATCH(O$92,$E$6:$CE$6,0))),0,INDEX($E$8:$CE$86,MATCH($C104,$C$8:$C$86,0),MATCH(O$92,$E$6:$CE$6,0)))</f>
        <v>0</v>
      </c>
      <c r="P104" s="53">
        <f t="shared" si="17"/>
        <v>0</v>
      </c>
      <c r="Q104" s="54">
        <f t="shared" si="17"/>
        <v>0</v>
      </c>
      <c r="R104" s="54">
        <f t="shared" si="17"/>
        <v>0</v>
      </c>
      <c r="S104" s="54">
        <f t="shared" si="17"/>
        <v>0</v>
      </c>
      <c r="T104" s="54">
        <f t="shared" si="17"/>
        <v>0</v>
      </c>
      <c r="U104" s="53">
        <f t="shared" si="17"/>
        <v>0</v>
      </c>
      <c r="V104" s="53">
        <f t="shared" si="17"/>
        <v>0</v>
      </c>
      <c r="W104" s="53">
        <f t="shared" si="17"/>
        <v>0</v>
      </c>
      <c r="X104" s="54">
        <f t="shared" si="17"/>
        <v>0</v>
      </c>
      <c r="Y104" s="53">
        <f t="shared" ref="Y104:AH113" si="18">IF(ISNA(INDEX($E$8:$CE$86,MATCH($C104,$C$8:$C$86,0),MATCH(Y$92,$E$6:$CE$6,0))),0,INDEX($E$8:$CE$86,MATCH($C104,$C$8:$C$86,0),MATCH(Y$92,$E$6:$CE$6,0)))</f>
        <v>0</v>
      </c>
      <c r="Z104" s="54">
        <f t="shared" si="18"/>
        <v>0</v>
      </c>
      <c r="AA104" s="54">
        <f t="shared" si="18"/>
        <v>0</v>
      </c>
      <c r="AB104" s="54">
        <f t="shared" si="18"/>
        <v>0</v>
      </c>
      <c r="AC104" s="54">
        <f t="shared" si="18"/>
        <v>0</v>
      </c>
      <c r="AD104" s="53">
        <f t="shared" si="18"/>
        <v>0</v>
      </c>
      <c r="AE104" s="53">
        <f t="shared" si="18"/>
        <v>0</v>
      </c>
      <c r="AF104" s="53">
        <f t="shared" si="18"/>
        <v>0</v>
      </c>
      <c r="AG104" s="53">
        <f t="shared" si="18"/>
        <v>0</v>
      </c>
      <c r="AH104" s="54">
        <f t="shared" si="18"/>
        <v>0</v>
      </c>
      <c r="AI104" s="54">
        <f t="shared" ref="AI104:AR113" si="19">IF(ISNA(INDEX($E$8:$CE$86,MATCH($C104,$C$8:$C$86,0),MATCH(AI$92,$E$6:$CE$6,0))),0,INDEX($E$8:$CE$86,MATCH($C104,$C$8:$C$86,0),MATCH(AI$92,$E$6:$CE$6,0)))</f>
        <v>0</v>
      </c>
      <c r="AJ104" s="54">
        <f t="shared" si="19"/>
        <v>0</v>
      </c>
      <c r="AK104" s="54">
        <f t="shared" si="19"/>
        <v>0</v>
      </c>
      <c r="AL104" s="53">
        <f t="shared" si="19"/>
        <v>0</v>
      </c>
      <c r="AM104" s="53">
        <f t="shared" si="19"/>
        <v>0</v>
      </c>
      <c r="AN104" s="53">
        <f t="shared" si="19"/>
        <v>0</v>
      </c>
      <c r="AO104" s="54">
        <f t="shared" si="19"/>
        <v>0</v>
      </c>
      <c r="AP104" s="53">
        <f t="shared" si="19"/>
        <v>0</v>
      </c>
      <c r="AQ104" s="54">
        <f t="shared" si="19"/>
        <v>0</v>
      </c>
      <c r="AR104" s="53">
        <f t="shared" si="19"/>
        <v>0</v>
      </c>
      <c r="AS104" s="54">
        <f t="shared" ref="AS104:BB113" si="20">IF(ISNA(INDEX($E$8:$CE$86,MATCH($C104,$C$8:$C$86,0),MATCH(AS$92,$E$6:$CE$6,0))),0,INDEX($E$8:$CE$86,MATCH($C104,$C$8:$C$86,0),MATCH(AS$92,$E$6:$CE$6,0)))</f>
        <v>0</v>
      </c>
      <c r="AT104" s="53">
        <f t="shared" si="20"/>
        <v>0</v>
      </c>
      <c r="AU104" s="54">
        <f t="shared" si="20"/>
        <v>0</v>
      </c>
      <c r="AV104" s="53">
        <f t="shared" si="20"/>
        <v>0</v>
      </c>
      <c r="AW104" s="54">
        <f t="shared" si="20"/>
        <v>0</v>
      </c>
      <c r="AX104" s="53">
        <f t="shared" si="20"/>
        <v>0</v>
      </c>
      <c r="AY104" s="54">
        <f t="shared" si="20"/>
        <v>0</v>
      </c>
      <c r="AZ104" s="53">
        <f t="shared" si="20"/>
        <v>0</v>
      </c>
      <c r="BA104" s="54">
        <f t="shared" si="20"/>
        <v>0</v>
      </c>
      <c r="BB104" s="53">
        <f t="shared" si="20"/>
        <v>0</v>
      </c>
      <c r="BC104" s="54">
        <f t="shared" ref="BC104:BL113" si="21">IF(ISNA(INDEX($E$8:$CE$86,MATCH($C104,$C$8:$C$86,0),MATCH(BC$92,$E$6:$CE$6,0))),0,INDEX($E$8:$CE$86,MATCH($C104,$C$8:$C$86,0),MATCH(BC$92,$E$6:$CE$6,0)))</f>
        <v>0</v>
      </c>
      <c r="BD104" s="53">
        <f t="shared" si="21"/>
        <v>0</v>
      </c>
      <c r="BE104" s="54">
        <f t="shared" si="21"/>
        <v>0</v>
      </c>
      <c r="BF104" s="53">
        <f t="shared" si="21"/>
        <v>0</v>
      </c>
      <c r="BG104" s="54">
        <f t="shared" si="21"/>
        <v>0</v>
      </c>
      <c r="BH104" s="53">
        <f t="shared" si="21"/>
        <v>0</v>
      </c>
      <c r="BI104" s="54">
        <f t="shared" si="21"/>
        <v>0</v>
      </c>
      <c r="BJ104" s="53">
        <f t="shared" si="21"/>
        <v>0</v>
      </c>
      <c r="BK104" s="54">
        <f t="shared" si="21"/>
        <v>0</v>
      </c>
      <c r="BL104" s="53">
        <f t="shared" si="21"/>
        <v>0</v>
      </c>
      <c r="BM104" s="54">
        <f t="shared" ref="BM104:BV113" si="22">IF(ISNA(INDEX($E$8:$CE$86,MATCH($C104,$C$8:$C$86,0),MATCH(BM$92,$E$6:$CE$6,0))),0,INDEX($E$8:$CE$86,MATCH($C104,$C$8:$C$86,0),MATCH(BM$92,$E$6:$CE$6,0)))</f>
        <v>0</v>
      </c>
      <c r="BN104" s="53">
        <f t="shared" si="22"/>
        <v>0</v>
      </c>
      <c r="BO104" s="54">
        <f t="shared" si="22"/>
        <v>0</v>
      </c>
      <c r="BP104" s="53">
        <f t="shared" si="22"/>
        <v>0</v>
      </c>
      <c r="BQ104" s="54">
        <f t="shared" si="22"/>
        <v>0</v>
      </c>
      <c r="BR104" s="53">
        <f t="shared" si="22"/>
        <v>0</v>
      </c>
      <c r="BS104" s="54">
        <f t="shared" si="22"/>
        <v>0</v>
      </c>
      <c r="BT104" s="53">
        <f t="shared" si="22"/>
        <v>0</v>
      </c>
      <c r="BU104" s="54">
        <f t="shared" si="22"/>
        <v>0</v>
      </c>
      <c r="BV104" s="53">
        <f t="shared" si="22"/>
        <v>0</v>
      </c>
      <c r="BW104" s="54">
        <f t="shared" ref="BW104:CF113" si="23">IF(ISNA(INDEX($E$8:$CE$86,MATCH($C104,$C$8:$C$86,0),MATCH(BW$92,$E$6:$CE$6,0))),0,INDEX($E$8:$CE$86,MATCH($C104,$C$8:$C$86,0),MATCH(BW$92,$E$6:$CE$6,0)))</f>
        <v>0</v>
      </c>
      <c r="BX104" s="53">
        <f t="shared" si="23"/>
        <v>0</v>
      </c>
      <c r="BY104" s="54">
        <f t="shared" si="23"/>
        <v>0</v>
      </c>
      <c r="BZ104" s="53">
        <f t="shared" si="23"/>
        <v>0</v>
      </c>
      <c r="CA104" s="54">
        <f t="shared" si="23"/>
        <v>0</v>
      </c>
      <c r="CB104" s="53">
        <f t="shared" si="23"/>
        <v>0</v>
      </c>
      <c r="CC104" s="54">
        <f t="shared" si="23"/>
        <v>0</v>
      </c>
      <c r="CD104" s="53">
        <f t="shared" si="23"/>
        <v>0</v>
      </c>
      <c r="CE104" s="54">
        <f t="shared" si="23"/>
        <v>0</v>
      </c>
      <c r="CF104" s="53">
        <f t="shared" si="23"/>
        <v>0</v>
      </c>
      <c r="CG104" s="54">
        <f t="shared" ref="CG104:CP113" si="24">IF(ISNA(INDEX($E$8:$CE$86,MATCH($C104,$C$8:$C$86,0),MATCH(CG$92,$E$6:$CE$6,0))),0,INDEX($E$8:$CE$86,MATCH($C104,$C$8:$C$86,0),MATCH(CG$92,$E$6:$CE$6,0)))</f>
        <v>0</v>
      </c>
      <c r="CH104" s="53">
        <f t="shared" si="24"/>
        <v>0</v>
      </c>
      <c r="CI104" s="54">
        <f t="shared" si="24"/>
        <v>0</v>
      </c>
      <c r="CJ104" s="53">
        <f t="shared" si="24"/>
        <v>0</v>
      </c>
      <c r="CK104" s="54">
        <f t="shared" si="24"/>
        <v>0</v>
      </c>
      <c r="CL104" s="53">
        <f t="shared" si="24"/>
        <v>0</v>
      </c>
      <c r="CM104" s="54">
        <f t="shared" si="24"/>
        <v>0</v>
      </c>
      <c r="CN104" s="53">
        <f t="shared" si="24"/>
        <v>0</v>
      </c>
      <c r="CO104" s="54">
        <f t="shared" si="24"/>
        <v>0</v>
      </c>
      <c r="CP104" s="53">
        <f t="shared" si="24"/>
        <v>0</v>
      </c>
      <c r="CQ104" s="54">
        <f t="shared" ref="CQ104:DD113" si="25">IF(ISNA(INDEX($E$8:$CE$86,MATCH($C104,$C$8:$C$86,0),MATCH(CQ$92,$E$6:$CE$6,0))),0,INDEX($E$8:$CE$86,MATCH($C104,$C$8:$C$86,0),MATCH(CQ$92,$E$6:$CE$6,0)))</f>
        <v>0</v>
      </c>
      <c r="CR104" s="53">
        <f t="shared" si="25"/>
        <v>0</v>
      </c>
      <c r="CS104" s="54">
        <f t="shared" si="25"/>
        <v>0</v>
      </c>
      <c r="CT104" s="53">
        <f t="shared" si="25"/>
        <v>0</v>
      </c>
      <c r="CU104" s="54">
        <f t="shared" si="25"/>
        <v>0</v>
      </c>
      <c r="CV104" s="53">
        <f t="shared" si="25"/>
        <v>0</v>
      </c>
      <c r="CW104" s="54">
        <f t="shared" si="25"/>
        <v>0</v>
      </c>
      <c r="CX104" s="53">
        <f t="shared" si="25"/>
        <v>0</v>
      </c>
      <c r="CY104" s="54">
        <f t="shared" si="25"/>
        <v>0</v>
      </c>
      <c r="CZ104" s="53">
        <f t="shared" si="25"/>
        <v>0</v>
      </c>
      <c r="DA104" s="54">
        <f t="shared" si="25"/>
        <v>0</v>
      </c>
      <c r="DB104" s="53">
        <f t="shared" si="25"/>
        <v>0</v>
      </c>
      <c r="DC104" s="54">
        <f t="shared" si="25"/>
        <v>0</v>
      </c>
      <c r="DD104" s="55">
        <f t="shared" si="25"/>
        <v>0</v>
      </c>
      <c r="DE104" s="3"/>
    </row>
    <row r="105" spans="1:109" x14ac:dyDescent="0.35">
      <c r="A105" s="3"/>
      <c r="B105" s="3" t="s">
        <v>3970</v>
      </c>
      <c r="C105" s="39"/>
      <c r="D105" s="3" t="s">
        <v>485</v>
      </c>
      <c r="E105" s="52">
        <f t="shared" si="16"/>
        <v>0</v>
      </c>
      <c r="F105" s="53">
        <f t="shared" si="16"/>
        <v>0</v>
      </c>
      <c r="G105" s="53">
        <f t="shared" si="16"/>
        <v>0</v>
      </c>
      <c r="H105" s="53">
        <f t="shared" si="16"/>
        <v>0</v>
      </c>
      <c r="I105" s="53">
        <f t="shared" si="16"/>
        <v>0</v>
      </c>
      <c r="J105" s="54">
        <f t="shared" si="16"/>
        <v>0</v>
      </c>
      <c r="K105" s="54">
        <f t="shared" si="16"/>
        <v>0</v>
      </c>
      <c r="L105" s="54">
        <f t="shared" si="16"/>
        <v>0</v>
      </c>
      <c r="M105" s="54">
        <f t="shared" si="16"/>
        <v>0</v>
      </c>
      <c r="N105" s="53">
        <f t="shared" si="16"/>
        <v>0</v>
      </c>
      <c r="O105" s="53">
        <f t="shared" si="17"/>
        <v>0</v>
      </c>
      <c r="P105" s="53">
        <f t="shared" si="17"/>
        <v>0</v>
      </c>
      <c r="Q105" s="54">
        <f t="shared" si="17"/>
        <v>0</v>
      </c>
      <c r="R105" s="54">
        <f t="shared" si="17"/>
        <v>0</v>
      </c>
      <c r="S105" s="54">
        <f t="shared" si="17"/>
        <v>0</v>
      </c>
      <c r="T105" s="54">
        <f t="shared" si="17"/>
        <v>0</v>
      </c>
      <c r="U105" s="53">
        <f t="shared" si="17"/>
        <v>0</v>
      </c>
      <c r="V105" s="53">
        <f t="shared" si="17"/>
        <v>0</v>
      </c>
      <c r="W105" s="53">
        <f t="shared" si="17"/>
        <v>0</v>
      </c>
      <c r="X105" s="54">
        <f t="shared" si="17"/>
        <v>0</v>
      </c>
      <c r="Y105" s="53">
        <f t="shared" si="18"/>
        <v>0</v>
      </c>
      <c r="Z105" s="54">
        <f t="shared" si="18"/>
        <v>0</v>
      </c>
      <c r="AA105" s="54">
        <f t="shared" si="18"/>
        <v>0</v>
      </c>
      <c r="AB105" s="54">
        <f t="shared" si="18"/>
        <v>0</v>
      </c>
      <c r="AC105" s="54">
        <f t="shared" si="18"/>
        <v>0</v>
      </c>
      <c r="AD105" s="53">
        <f t="shared" si="18"/>
        <v>0</v>
      </c>
      <c r="AE105" s="53">
        <f t="shared" si="18"/>
        <v>0</v>
      </c>
      <c r="AF105" s="53">
        <f t="shared" si="18"/>
        <v>0</v>
      </c>
      <c r="AG105" s="53">
        <f t="shared" si="18"/>
        <v>0</v>
      </c>
      <c r="AH105" s="54">
        <f t="shared" si="18"/>
        <v>0</v>
      </c>
      <c r="AI105" s="54">
        <f t="shared" si="19"/>
        <v>0</v>
      </c>
      <c r="AJ105" s="54">
        <f t="shared" si="19"/>
        <v>0</v>
      </c>
      <c r="AK105" s="54">
        <f t="shared" si="19"/>
        <v>0</v>
      </c>
      <c r="AL105" s="53">
        <f t="shared" si="19"/>
        <v>0</v>
      </c>
      <c r="AM105" s="53">
        <f t="shared" si="19"/>
        <v>0</v>
      </c>
      <c r="AN105" s="53">
        <f t="shared" si="19"/>
        <v>0</v>
      </c>
      <c r="AO105" s="54">
        <f t="shared" si="19"/>
        <v>0</v>
      </c>
      <c r="AP105" s="53">
        <f t="shared" si="19"/>
        <v>0</v>
      </c>
      <c r="AQ105" s="54">
        <f t="shared" si="19"/>
        <v>0</v>
      </c>
      <c r="AR105" s="53">
        <f t="shared" si="19"/>
        <v>0</v>
      </c>
      <c r="AS105" s="54">
        <f t="shared" si="20"/>
        <v>0</v>
      </c>
      <c r="AT105" s="53">
        <f t="shared" si="20"/>
        <v>0</v>
      </c>
      <c r="AU105" s="54">
        <f t="shared" si="20"/>
        <v>0</v>
      </c>
      <c r="AV105" s="53">
        <f t="shared" si="20"/>
        <v>0</v>
      </c>
      <c r="AW105" s="54">
        <f t="shared" si="20"/>
        <v>0</v>
      </c>
      <c r="AX105" s="53">
        <f t="shared" si="20"/>
        <v>0</v>
      </c>
      <c r="AY105" s="54">
        <f t="shared" si="20"/>
        <v>0</v>
      </c>
      <c r="AZ105" s="53">
        <f t="shared" si="20"/>
        <v>0</v>
      </c>
      <c r="BA105" s="54">
        <f t="shared" si="20"/>
        <v>0</v>
      </c>
      <c r="BB105" s="53">
        <f t="shared" si="20"/>
        <v>0</v>
      </c>
      <c r="BC105" s="54">
        <f t="shared" si="21"/>
        <v>0</v>
      </c>
      <c r="BD105" s="53">
        <f t="shared" si="21"/>
        <v>0</v>
      </c>
      <c r="BE105" s="54">
        <f t="shared" si="21"/>
        <v>0</v>
      </c>
      <c r="BF105" s="53">
        <f t="shared" si="21"/>
        <v>0</v>
      </c>
      <c r="BG105" s="54">
        <f t="shared" si="21"/>
        <v>0</v>
      </c>
      <c r="BH105" s="53">
        <f t="shared" si="21"/>
        <v>0</v>
      </c>
      <c r="BI105" s="54">
        <f t="shared" si="21"/>
        <v>0</v>
      </c>
      <c r="BJ105" s="53">
        <f t="shared" si="21"/>
        <v>0</v>
      </c>
      <c r="BK105" s="54">
        <f t="shared" si="21"/>
        <v>0</v>
      </c>
      <c r="BL105" s="53">
        <f t="shared" si="21"/>
        <v>0</v>
      </c>
      <c r="BM105" s="54">
        <f t="shared" si="22"/>
        <v>0</v>
      </c>
      <c r="BN105" s="53">
        <f t="shared" si="22"/>
        <v>0</v>
      </c>
      <c r="BO105" s="54">
        <f t="shared" si="22"/>
        <v>0</v>
      </c>
      <c r="BP105" s="53">
        <f t="shared" si="22"/>
        <v>0</v>
      </c>
      <c r="BQ105" s="54">
        <f t="shared" si="22"/>
        <v>0</v>
      </c>
      <c r="BR105" s="53">
        <f t="shared" si="22"/>
        <v>0</v>
      </c>
      <c r="BS105" s="54">
        <f t="shared" si="22"/>
        <v>0</v>
      </c>
      <c r="BT105" s="53">
        <f t="shared" si="22"/>
        <v>0</v>
      </c>
      <c r="BU105" s="54">
        <f t="shared" si="22"/>
        <v>0</v>
      </c>
      <c r="BV105" s="53">
        <f t="shared" si="22"/>
        <v>0</v>
      </c>
      <c r="BW105" s="54">
        <f t="shared" si="23"/>
        <v>0</v>
      </c>
      <c r="BX105" s="53">
        <f t="shared" si="23"/>
        <v>0</v>
      </c>
      <c r="BY105" s="54">
        <f t="shared" si="23"/>
        <v>0</v>
      </c>
      <c r="BZ105" s="53">
        <f t="shared" si="23"/>
        <v>0</v>
      </c>
      <c r="CA105" s="54">
        <f t="shared" si="23"/>
        <v>0</v>
      </c>
      <c r="CB105" s="53">
        <f t="shared" si="23"/>
        <v>0</v>
      </c>
      <c r="CC105" s="54">
        <f t="shared" si="23"/>
        <v>0</v>
      </c>
      <c r="CD105" s="53">
        <f t="shared" si="23"/>
        <v>0</v>
      </c>
      <c r="CE105" s="54">
        <f t="shared" si="23"/>
        <v>0</v>
      </c>
      <c r="CF105" s="53">
        <f t="shared" si="23"/>
        <v>0</v>
      </c>
      <c r="CG105" s="54">
        <f t="shared" si="24"/>
        <v>0</v>
      </c>
      <c r="CH105" s="53">
        <f t="shared" si="24"/>
        <v>0</v>
      </c>
      <c r="CI105" s="54">
        <f t="shared" si="24"/>
        <v>0</v>
      </c>
      <c r="CJ105" s="53">
        <f t="shared" si="24"/>
        <v>0</v>
      </c>
      <c r="CK105" s="54">
        <f t="shared" si="24"/>
        <v>0</v>
      </c>
      <c r="CL105" s="53">
        <f t="shared" si="24"/>
        <v>0</v>
      </c>
      <c r="CM105" s="54">
        <f t="shared" si="24"/>
        <v>0</v>
      </c>
      <c r="CN105" s="53">
        <f t="shared" si="24"/>
        <v>0</v>
      </c>
      <c r="CO105" s="54">
        <f t="shared" si="24"/>
        <v>0</v>
      </c>
      <c r="CP105" s="53">
        <f t="shared" si="24"/>
        <v>0</v>
      </c>
      <c r="CQ105" s="54">
        <f t="shared" si="25"/>
        <v>0</v>
      </c>
      <c r="CR105" s="53">
        <f t="shared" si="25"/>
        <v>0</v>
      </c>
      <c r="CS105" s="54">
        <f t="shared" si="25"/>
        <v>0</v>
      </c>
      <c r="CT105" s="53">
        <f t="shared" si="25"/>
        <v>0</v>
      </c>
      <c r="CU105" s="54">
        <f t="shared" si="25"/>
        <v>0</v>
      </c>
      <c r="CV105" s="53">
        <f t="shared" si="25"/>
        <v>0</v>
      </c>
      <c r="CW105" s="54">
        <f t="shared" si="25"/>
        <v>0</v>
      </c>
      <c r="CX105" s="53">
        <f t="shared" si="25"/>
        <v>0</v>
      </c>
      <c r="CY105" s="54">
        <f t="shared" si="25"/>
        <v>0</v>
      </c>
      <c r="CZ105" s="53">
        <f t="shared" si="25"/>
        <v>0</v>
      </c>
      <c r="DA105" s="54">
        <f t="shared" si="25"/>
        <v>0</v>
      </c>
      <c r="DB105" s="53">
        <f t="shared" si="25"/>
        <v>0</v>
      </c>
      <c r="DC105" s="54">
        <f t="shared" si="25"/>
        <v>0</v>
      </c>
      <c r="DD105" s="55">
        <f t="shared" si="25"/>
        <v>0</v>
      </c>
      <c r="DE105" s="3"/>
    </row>
    <row r="106" spans="1:109" x14ac:dyDescent="0.35">
      <c r="A106" s="3"/>
      <c r="B106" s="3" t="s">
        <v>3973</v>
      </c>
      <c r="C106" s="39" t="s">
        <v>486</v>
      </c>
      <c r="D106" s="3" t="s">
        <v>488</v>
      </c>
      <c r="E106" s="56">
        <f t="shared" si="16"/>
        <v>0</v>
      </c>
      <c r="F106" s="54">
        <f t="shared" si="16"/>
        <v>0</v>
      </c>
      <c r="G106" s="54">
        <f t="shared" si="16"/>
        <v>0</v>
      </c>
      <c r="H106" s="54">
        <f t="shared" si="16"/>
        <v>0</v>
      </c>
      <c r="I106" s="54">
        <f t="shared" si="16"/>
        <v>0</v>
      </c>
      <c r="J106" s="53">
        <f t="shared" si="16"/>
        <v>0</v>
      </c>
      <c r="K106" s="53">
        <f t="shared" si="16"/>
        <v>0</v>
      </c>
      <c r="L106" s="53">
        <f t="shared" si="16"/>
        <v>0</v>
      </c>
      <c r="M106" s="53">
        <f t="shared" si="16"/>
        <v>0</v>
      </c>
      <c r="N106" s="54">
        <f t="shared" si="16"/>
        <v>0</v>
      </c>
      <c r="O106" s="54">
        <f t="shared" si="17"/>
        <v>0</v>
      </c>
      <c r="P106" s="54">
        <f t="shared" si="17"/>
        <v>0</v>
      </c>
      <c r="Q106" s="53">
        <f t="shared" si="17"/>
        <v>283.59607534106397</v>
      </c>
      <c r="R106" s="53">
        <f t="shared" si="17"/>
        <v>0</v>
      </c>
      <c r="S106" s="53">
        <f t="shared" si="17"/>
        <v>0</v>
      </c>
      <c r="T106" s="53">
        <f t="shared" si="17"/>
        <v>0</v>
      </c>
      <c r="U106" s="54">
        <f t="shared" si="17"/>
        <v>0</v>
      </c>
      <c r="V106" s="54">
        <f t="shared" si="17"/>
        <v>0</v>
      </c>
      <c r="W106" s="54">
        <f t="shared" si="17"/>
        <v>0</v>
      </c>
      <c r="X106" s="53">
        <f t="shared" si="17"/>
        <v>0</v>
      </c>
      <c r="Y106" s="54">
        <f t="shared" si="18"/>
        <v>0</v>
      </c>
      <c r="Z106" s="53">
        <f t="shared" si="18"/>
        <v>0</v>
      </c>
      <c r="AA106" s="53">
        <f t="shared" si="18"/>
        <v>0</v>
      </c>
      <c r="AB106" s="53">
        <f t="shared" si="18"/>
        <v>0</v>
      </c>
      <c r="AC106" s="53">
        <f t="shared" si="18"/>
        <v>0</v>
      </c>
      <c r="AD106" s="54">
        <f t="shared" si="18"/>
        <v>0</v>
      </c>
      <c r="AE106" s="54">
        <f t="shared" si="18"/>
        <v>0</v>
      </c>
      <c r="AF106" s="54">
        <f t="shared" si="18"/>
        <v>0</v>
      </c>
      <c r="AG106" s="54">
        <f t="shared" si="18"/>
        <v>0</v>
      </c>
      <c r="AH106" s="53">
        <f t="shared" si="18"/>
        <v>0</v>
      </c>
      <c r="AI106" s="53">
        <f t="shared" si="19"/>
        <v>0</v>
      </c>
      <c r="AJ106" s="53">
        <f t="shared" si="19"/>
        <v>0</v>
      </c>
      <c r="AK106" s="53">
        <f t="shared" si="19"/>
        <v>0</v>
      </c>
      <c r="AL106" s="54">
        <f t="shared" si="19"/>
        <v>0</v>
      </c>
      <c r="AM106" s="54">
        <f t="shared" si="19"/>
        <v>0</v>
      </c>
      <c r="AN106" s="54">
        <f t="shared" si="19"/>
        <v>0</v>
      </c>
      <c r="AO106" s="53">
        <f t="shared" si="19"/>
        <v>0</v>
      </c>
      <c r="AP106" s="54">
        <f t="shared" si="19"/>
        <v>0</v>
      </c>
      <c r="AQ106" s="53">
        <f t="shared" si="19"/>
        <v>0</v>
      </c>
      <c r="AR106" s="54">
        <f t="shared" si="19"/>
        <v>0</v>
      </c>
      <c r="AS106" s="53">
        <f t="shared" si="20"/>
        <v>0</v>
      </c>
      <c r="AT106" s="54">
        <f t="shared" si="20"/>
        <v>0</v>
      </c>
      <c r="AU106" s="53">
        <f t="shared" si="20"/>
        <v>0</v>
      </c>
      <c r="AV106" s="54">
        <f t="shared" si="20"/>
        <v>0</v>
      </c>
      <c r="AW106" s="53">
        <f t="shared" si="20"/>
        <v>0</v>
      </c>
      <c r="AX106" s="54">
        <f t="shared" si="20"/>
        <v>0</v>
      </c>
      <c r="AY106" s="53">
        <f t="shared" si="20"/>
        <v>0</v>
      </c>
      <c r="AZ106" s="54">
        <f t="shared" si="20"/>
        <v>0</v>
      </c>
      <c r="BA106" s="53">
        <f t="shared" si="20"/>
        <v>0</v>
      </c>
      <c r="BB106" s="54">
        <f t="shared" si="20"/>
        <v>0</v>
      </c>
      <c r="BC106" s="53">
        <f t="shared" si="21"/>
        <v>0</v>
      </c>
      <c r="BD106" s="54">
        <f t="shared" si="21"/>
        <v>0</v>
      </c>
      <c r="BE106" s="53">
        <f t="shared" si="21"/>
        <v>0</v>
      </c>
      <c r="BF106" s="54">
        <f t="shared" si="21"/>
        <v>0</v>
      </c>
      <c r="BG106" s="53">
        <f t="shared" si="21"/>
        <v>0</v>
      </c>
      <c r="BH106" s="54">
        <f t="shared" si="21"/>
        <v>0</v>
      </c>
      <c r="BI106" s="53">
        <f t="shared" si="21"/>
        <v>0</v>
      </c>
      <c r="BJ106" s="54">
        <f t="shared" si="21"/>
        <v>0</v>
      </c>
      <c r="BK106" s="53">
        <f t="shared" si="21"/>
        <v>0</v>
      </c>
      <c r="BL106" s="54">
        <f t="shared" si="21"/>
        <v>0</v>
      </c>
      <c r="BM106" s="53">
        <f t="shared" si="22"/>
        <v>0</v>
      </c>
      <c r="BN106" s="54">
        <f t="shared" si="22"/>
        <v>0</v>
      </c>
      <c r="BO106" s="53">
        <f t="shared" si="22"/>
        <v>0</v>
      </c>
      <c r="BP106" s="54">
        <f t="shared" si="22"/>
        <v>0</v>
      </c>
      <c r="BQ106" s="53">
        <f t="shared" si="22"/>
        <v>0</v>
      </c>
      <c r="BR106" s="54">
        <f t="shared" si="22"/>
        <v>0</v>
      </c>
      <c r="BS106" s="53">
        <f t="shared" si="22"/>
        <v>0</v>
      </c>
      <c r="BT106" s="54">
        <f t="shared" si="22"/>
        <v>0</v>
      </c>
      <c r="BU106" s="53">
        <f t="shared" si="22"/>
        <v>0</v>
      </c>
      <c r="BV106" s="54">
        <f t="shared" si="22"/>
        <v>0</v>
      </c>
      <c r="BW106" s="53">
        <f t="shared" si="23"/>
        <v>0</v>
      </c>
      <c r="BX106" s="54">
        <f t="shared" si="23"/>
        <v>0</v>
      </c>
      <c r="BY106" s="53">
        <f t="shared" si="23"/>
        <v>0</v>
      </c>
      <c r="BZ106" s="54">
        <f t="shared" si="23"/>
        <v>0</v>
      </c>
      <c r="CA106" s="53">
        <f t="shared" si="23"/>
        <v>0</v>
      </c>
      <c r="CB106" s="54">
        <f t="shared" si="23"/>
        <v>0</v>
      </c>
      <c r="CC106" s="53">
        <f t="shared" si="23"/>
        <v>0</v>
      </c>
      <c r="CD106" s="54">
        <f t="shared" si="23"/>
        <v>0</v>
      </c>
      <c r="CE106" s="53">
        <f t="shared" si="23"/>
        <v>0</v>
      </c>
      <c r="CF106" s="54">
        <f t="shared" si="23"/>
        <v>0</v>
      </c>
      <c r="CG106" s="53">
        <f t="shared" si="24"/>
        <v>0</v>
      </c>
      <c r="CH106" s="54">
        <f t="shared" si="24"/>
        <v>0</v>
      </c>
      <c r="CI106" s="53">
        <f t="shared" si="24"/>
        <v>0</v>
      </c>
      <c r="CJ106" s="54">
        <f t="shared" si="24"/>
        <v>0</v>
      </c>
      <c r="CK106" s="53">
        <f t="shared" si="24"/>
        <v>0</v>
      </c>
      <c r="CL106" s="54">
        <f t="shared" si="24"/>
        <v>0</v>
      </c>
      <c r="CM106" s="53">
        <f t="shared" si="24"/>
        <v>0</v>
      </c>
      <c r="CN106" s="54">
        <f t="shared" si="24"/>
        <v>0</v>
      </c>
      <c r="CO106" s="53">
        <f t="shared" si="24"/>
        <v>0</v>
      </c>
      <c r="CP106" s="54">
        <f t="shared" si="24"/>
        <v>0</v>
      </c>
      <c r="CQ106" s="53">
        <f t="shared" si="25"/>
        <v>0</v>
      </c>
      <c r="CR106" s="54">
        <f t="shared" si="25"/>
        <v>0</v>
      </c>
      <c r="CS106" s="53">
        <f t="shared" si="25"/>
        <v>0</v>
      </c>
      <c r="CT106" s="54">
        <f t="shared" si="25"/>
        <v>0</v>
      </c>
      <c r="CU106" s="53">
        <f t="shared" si="25"/>
        <v>0</v>
      </c>
      <c r="CV106" s="54">
        <f t="shared" si="25"/>
        <v>0</v>
      </c>
      <c r="CW106" s="53">
        <f t="shared" si="25"/>
        <v>0</v>
      </c>
      <c r="CX106" s="54">
        <f t="shared" si="25"/>
        <v>0</v>
      </c>
      <c r="CY106" s="53">
        <f t="shared" si="25"/>
        <v>0</v>
      </c>
      <c r="CZ106" s="54">
        <f t="shared" si="25"/>
        <v>0</v>
      </c>
      <c r="DA106" s="53">
        <f t="shared" si="25"/>
        <v>0</v>
      </c>
      <c r="DB106" s="54">
        <f t="shared" si="25"/>
        <v>0</v>
      </c>
      <c r="DC106" s="53">
        <f t="shared" si="25"/>
        <v>0</v>
      </c>
      <c r="DD106" s="57">
        <f t="shared" si="25"/>
        <v>0</v>
      </c>
      <c r="DE106" s="3"/>
    </row>
    <row r="107" spans="1:109" x14ac:dyDescent="0.35">
      <c r="A107" s="3"/>
      <c r="B107" s="3" t="s">
        <v>3976</v>
      </c>
      <c r="C107" s="39"/>
      <c r="D107" s="3" t="s">
        <v>490</v>
      </c>
      <c r="E107" s="56">
        <f t="shared" si="16"/>
        <v>0</v>
      </c>
      <c r="F107" s="54">
        <f t="shared" si="16"/>
        <v>0</v>
      </c>
      <c r="G107" s="54">
        <f t="shared" si="16"/>
        <v>0</v>
      </c>
      <c r="H107" s="54">
        <f t="shared" si="16"/>
        <v>0</v>
      </c>
      <c r="I107" s="54">
        <f t="shared" si="16"/>
        <v>0</v>
      </c>
      <c r="J107" s="53">
        <f t="shared" si="16"/>
        <v>0</v>
      </c>
      <c r="K107" s="53">
        <f t="shared" si="16"/>
        <v>0</v>
      </c>
      <c r="L107" s="53">
        <f t="shared" si="16"/>
        <v>0</v>
      </c>
      <c r="M107" s="53">
        <f t="shared" si="16"/>
        <v>0</v>
      </c>
      <c r="N107" s="54">
        <f t="shared" si="16"/>
        <v>0</v>
      </c>
      <c r="O107" s="54">
        <f t="shared" si="17"/>
        <v>0</v>
      </c>
      <c r="P107" s="54">
        <f t="shared" si="17"/>
        <v>0</v>
      </c>
      <c r="Q107" s="53">
        <f t="shared" si="17"/>
        <v>0</v>
      </c>
      <c r="R107" s="53">
        <f t="shared" si="17"/>
        <v>0</v>
      </c>
      <c r="S107" s="53">
        <f t="shared" si="17"/>
        <v>0</v>
      </c>
      <c r="T107" s="53">
        <f t="shared" si="17"/>
        <v>0</v>
      </c>
      <c r="U107" s="54">
        <f t="shared" si="17"/>
        <v>0</v>
      </c>
      <c r="V107" s="54">
        <f t="shared" si="17"/>
        <v>0</v>
      </c>
      <c r="W107" s="54">
        <f t="shared" si="17"/>
        <v>0</v>
      </c>
      <c r="X107" s="53">
        <f t="shared" si="17"/>
        <v>0</v>
      </c>
      <c r="Y107" s="54">
        <f t="shared" si="18"/>
        <v>0</v>
      </c>
      <c r="Z107" s="53">
        <f t="shared" si="18"/>
        <v>0</v>
      </c>
      <c r="AA107" s="53">
        <f t="shared" si="18"/>
        <v>0</v>
      </c>
      <c r="AB107" s="53">
        <f t="shared" si="18"/>
        <v>0</v>
      </c>
      <c r="AC107" s="53">
        <f t="shared" si="18"/>
        <v>0</v>
      </c>
      <c r="AD107" s="54">
        <f t="shared" si="18"/>
        <v>0</v>
      </c>
      <c r="AE107" s="54">
        <f t="shared" si="18"/>
        <v>0</v>
      </c>
      <c r="AF107" s="54">
        <f t="shared" si="18"/>
        <v>0</v>
      </c>
      <c r="AG107" s="54">
        <f t="shared" si="18"/>
        <v>0</v>
      </c>
      <c r="AH107" s="53">
        <f t="shared" si="18"/>
        <v>0</v>
      </c>
      <c r="AI107" s="53">
        <f t="shared" si="19"/>
        <v>0</v>
      </c>
      <c r="AJ107" s="53">
        <f t="shared" si="19"/>
        <v>0</v>
      </c>
      <c r="AK107" s="53">
        <f t="shared" si="19"/>
        <v>0</v>
      </c>
      <c r="AL107" s="54">
        <f t="shared" si="19"/>
        <v>0</v>
      </c>
      <c r="AM107" s="54">
        <f t="shared" si="19"/>
        <v>0</v>
      </c>
      <c r="AN107" s="54">
        <f t="shared" si="19"/>
        <v>0</v>
      </c>
      <c r="AO107" s="53">
        <f t="shared" si="19"/>
        <v>0</v>
      </c>
      <c r="AP107" s="54">
        <f t="shared" si="19"/>
        <v>0</v>
      </c>
      <c r="AQ107" s="53">
        <f t="shared" si="19"/>
        <v>0</v>
      </c>
      <c r="AR107" s="54">
        <f t="shared" si="19"/>
        <v>0</v>
      </c>
      <c r="AS107" s="53">
        <f t="shared" si="20"/>
        <v>0</v>
      </c>
      <c r="AT107" s="54">
        <f t="shared" si="20"/>
        <v>0</v>
      </c>
      <c r="AU107" s="53">
        <f t="shared" si="20"/>
        <v>0</v>
      </c>
      <c r="AV107" s="54">
        <f t="shared" si="20"/>
        <v>0</v>
      </c>
      <c r="AW107" s="53">
        <f t="shared" si="20"/>
        <v>0</v>
      </c>
      <c r="AX107" s="54">
        <f t="shared" si="20"/>
        <v>0</v>
      </c>
      <c r="AY107" s="53">
        <f t="shared" si="20"/>
        <v>0</v>
      </c>
      <c r="AZ107" s="54">
        <f t="shared" si="20"/>
        <v>0</v>
      </c>
      <c r="BA107" s="53">
        <f t="shared" si="20"/>
        <v>0</v>
      </c>
      <c r="BB107" s="54">
        <f t="shared" si="20"/>
        <v>0</v>
      </c>
      <c r="BC107" s="53">
        <f t="shared" si="21"/>
        <v>0</v>
      </c>
      <c r="BD107" s="54">
        <f t="shared" si="21"/>
        <v>0</v>
      </c>
      <c r="BE107" s="53">
        <f t="shared" si="21"/>
        <v>0</v>
      </c>
      <c r="BF107" s="54">
        <f t="shared" si="21"/>
        <v>0</v>
      </c>
      <c r="BG107" s="53">
        <f t="shared" si="21"/>
        <v>0</v>
      </c>
      <c r="BH107" s="54">
        <f t="shared" si="21"/>
        <v>0</v>
      </c>
      <c r="BI107" s="53">
        <f t="shared" si="21"/>
        <v>0</v>
      </c>
      <c r="BJ107" s="54">
        <f t="shared" si="21"/>
        <v>0</v>
      </c>
      <c r="BK107" s="53">
        <f t="shared" si="21"/>
        <v>0</v>
      </c>
      <c r="BL107" s="54">
        <f t="shared" si="21"/>
        <v>0</v>
      </c>
      <c r="BM107" s="53">
        <f t="shared" si="22"/>
        <v>0</v>
      </c>
      <c r="BN107" s="54">
        <f t="shared" si="22"/>
        <v>0</v>
      </c>
      <c r="BO107" s="53">
        <f t="shared" si="22"/>
        <v>0</v>
      </c>
      <c r="BP107" s="54">
        <f t="shared" si="22"/>
        <v>0</v>
      </c>
      <c r="BQ107" s="53">
        <f t="shared" si="22"/>
        <v>0</v>
      </c>
      <c r="BR107" s="54">
        <f t="shared" si="22"/>
        <v>0</v>
      </c>
      <c r="BS107" s="53">
        <f t="shared" si="22"/>
        <v>0</v>
      </c>
      <c r="BT107" s="54">
        <f t="shared" si="22"/>
        <v>0</v>
      </c>
      <c r="BU107" s="53">
        <f t="shared" si="22"/>
        <v>0</v>
      </c>
      <c r="BV107" s="54">
        <f t="shared" si="22"/>
        <v>0</v>
      </c>
      <c r="BW107" s="53">
        <f t="shared" si="23"/>
        <v>0</v>
      </c>
      <c r="BX107" s="54">
        <f t="shared" si="23"/>
        <v>0</v>
      </c>
      <c r="BY107" s="53">
        <f t="shared" si="23"/>
        <v>0</v>
      </c>
      <c r="BZ107" s="54">
        <f t="shared" si="23"/>
        <v>0</v>
      </c>
      <c r="CA107" s="53">
        <f t="shared" si="23"/>
        <v>0</v>
      </c>
      <c r="CB107" s="54">
        <f t="shared" si="23"/>
        <v>0</v>
      </c>
      <c r="CC107" s="53">
        <f t="shared" si="23"/>
        <v>0</v>
      </c>
      <c r="CD107" s="54">
        <f t="shared" si="23"/>
        <v>0</v>
      </c>
      <c r="CE107" s="53">
        <f t="shared" si="23"/>
        <v>0</v>
      </c>
      <c r="CF107" s="54">
        <f t="shared" si="23"/>
        <v>0</v>
      </c>
      <c r="CG107" s="53">
        <f t="shared" si="24"/>
        <v>0</v>
      </c>
      <c r="CH107" s="54">
        <f t="shared" si="24"/>
        <v>0</v>
      </c>
      <c r="CI107" s="53">
        <f t="shared" si="24"/>
        <v>0</v>
      </c>
      <c r="CJ107" s="54">
        <f t="shared" si="24"/>
        <v>0</v>
      </c>
      <c r="CK107" s="53">
        <f t="shared" si="24"/>
        <v>0</v>
      </c>
      <c r="CL107" s="54">
        <f t="shared" si="24"/>
        <v>0</v>
      </c>
      <c r="CM107" s="53">
        <f t="shared" si="24"/>
        <v>0</v>
      </c>
      <c r="CN107" s="54">
        <f t="shared" si="24"/>
        <v>0</v>
      </c>
      <c r="CO107" s="53">
        <f t="shared" si="24"/>
        <v>0</v>
      </c>
      <c r="CP107" s="54">
        <f t="shared" si="24"/>
        <v>0</v>
      </c>
      <c r="CQ107" s="53">
        <f t="shared" si="25"/>
        <v>0</v>
      </c>
      <c r="CR107" s="54">
        <f t="shared" si="25"/>
        <v>0</v>
      </c>
      <c r="CS107" s="53">
        <f t="shared" si="25"/>
        <v>0</v>
      </c>
      <c r="CT107" s="54">
        <f t="shared" si="25"/>
        <v>0</v>
      </c>
      <c r="CU107" s="53">
        <f t="shared" si="25"/>
        <v>0</v>
      </c>
      <c r="CV107" s="54">
        <f t="shared" si="25"/>
        <v>0</v>
      </c>
      <c r="CW107" s="53">
        <f t="shared" si="25"/>
        <v>0</v>
      </c>
      <c r="CX107" s="54">
        <f t="shared" si="25"/>
        <v>0</v>
      </c>
      <c r="CY107" s="53">
        <f t="shared" si="25"/>
        <v>0</v>
      </c>
      <c r="CZ107" s="54">
        <f t="shared" si="25"/>
        <v>0</v>
      </c>
      <c r="DA107" s="53">
        <f t="shared" si="25"/>
        <v>0</v>
      </c>
      <c r="DB107" s="54">
        <f t="shared" si="25"/>
        <v>0</v>
      </c>
      <c r="DC107" s="53">
        <f t="shared" si="25"/>
        <v>0</v>
      </c>
      <c r="DD107" s="57">
        <f t="shared" si="25"/>
        <v>0</v>
      </c>
      <c r="DE107" s="3"/>
    </row>
    <row r="108" spans="1:109" x14ac:dyDescent="0.35">
      <c r="A108" s="3"/>
      <c r="B108" s="3" t="s">
        <v>3979</v>
      </c>
      <c r="C108" s="39"/>
      <c r="D108" s="3" t="s">
        <v>492</v>
      </c>
      <c r="E108" s="56">
        <f t="shared" si="16"/>
        <v>0</v>
      </c>
      <c r="F108" s="54">
        <f t="shared" si="16"/>
        <v>0</v>
      </c>
      <c r="G108" s="54">
        <f t="shared" si="16"/>
        <v>0</v>
      </c>
      <c r="H108" s="54">
        <f t="shared" si="16"/>
        <v>0</v>
      </c>
      <c r="I108" s="54">
        <f t="shared" si="16"/>
        <v>0</v>
      </c>
      <c r="J108" s="53">
        <f t="shared" si="16"/>
        <v>0</v>
      </c>
      <c r="K108" s="53">
        <f t="shared" si="16"/>
        <v>0</v>
      </c>
      <c r="L108" s="53">
        <f t="shared" si="16"/>
        <v>0</v>
      </c>
      <c r="M108" s="53">
        <f t="shared" si="16"/>
        <v>0</v>
      </c>
      <c r="N108" s="54">
        <f t="shared" si="16"/>
        <v>0</v>
      </c>
      <c r="O108" s="54">
        <f t="shared" si="17"/>
        <v>0</v>
      </c>
      <c r="P108" s="54">
        <f t="shared" si="17"/>
        <v>0</v>
      </c>
      <c r="Q108" s="53">
        <f t="shared" si="17"/>
        <v>0</v>
      </c>
      <c r="R108" s="53">
        <f t="shared" si="17"/>
        <v>0</v>
      </c>
      <c r="S108" s="53">
        <f t="shared" si="17"/>
        <v>0</v>
      </c>
      <c r="T108" s="53">
        <f t="shared" si="17"/>
        <v>0</v>
      </c>
      <c r="U108" s="54">
        <f t="shared" si="17"/>
        <v>0</v>
      </c>
      <c r="V108" s="54">
        <f t="shared" si="17"/>
        <v>0</v>
      </c>
      <c r="W108" s="54">
        <f t="shared" si="17"/>
        <v>0</v>
      </c>
      <c r="X108" s="53">
        <f t="shared" si="17"/>
        <v>0</v>
      </c>
      <c r="Y108" s="54">
        <f t="shared" si="18"/>
        <v>0</v>
      </c>
      <c r="Z108" s="53">
        <f t="shared" si="18"/>
        <v>0</v>
      </c>
      <c r="AA108" s="53">
        <f t="shared" si="18"/>
        <v>0</v>
      </c>
      <c r="AB108" s="53">
        <f t="shared" si="18"/>
        <v>0</v>
      </c>
      <c r="AC108" s="53">
        <f t="shared" si="18"/>
        <v>0</v>
      </c>
      <c r="AD108" s="54">
        <f t="shared" si="18"/>
        <v>0</v>
      </c>
      <c r="AE108" s="54">
        <f t="shared" si="18"/>
        <v>0</v>
      </c>
      <c r="AF108" s="54">
        <f t="shared" si="18"/>
        <v>0</v>
      </c>
      <c r="AG108" s="54">
        <f t="shared" si="18"/>
        <v>0</v>
      </c>
      <c r="AH108" s="53">
        <f t="shared" si="18"/>
        <v>0</v>
      </c>
      <c r="AI108" s="53">
        <f t="shared" si="19"/>
        <v>0</v>
      </c>
      <c r="AJ108" s="53">
        <f t="shared" si="19"/>
        <v>0</v>
      </c>
      <c r="AK108" s="53">
        <f t="shared" si="19"/>
        <v>0</v>
      </c>
      <c r="AL108" s="54">
        <f t="shared" si="19"/>
        <v>0</v>
      </c>
      <c r="AM108" s="54">
        <f t="shared" si="19"/>
        <v>0</v>
      </c>
      <c r="AN108" s="54">
        <f t="shared" si="19"/>
        <v>0</v>
      </c>
      <c r="AO108" s="53">
        <f t="shared" si="19"/>
        <v>0</v>
      </c>
      <c r="AP108" s="54">
        <f t="shared" si="19"/>
        <v>0</v>
      </c>
      <c r="AQ108" s="53">
        <f t="shared" si="19"/>
        <v>0</v>
      </c>
      <c r="AR108" s="54">
        <f t="shared" si="19"/>
        <v>0</v>
      </c>
      <c r="AS108" s="53">
        <f t="shared" si="20"/>
        <v>0</v>
      </c>
      <c r="AT108" s="54">
        <f t="shared" si="20"/>
        <v>0</v>
      </c>
      <c r="AU108" s="53">
        <f t="shared" si="20"/>
        <v>0</v>
      </c>
      <c r="AV108" s="54">
        <f t="shared" si="20"/>
        <v>0</v>
      </c>
      <c r="AW108" s="53">
        <f t="shared" si="20"/>
        <v>0</v>
      </c>
      <c r="AX108" s="54">
        <f t="shared" si="20"/>
        <v>0</v>
      </c>
      <c r="AY108" s="53">
        <f t="shared" si="20"/>
        <v>0</v>
      </c>
      <c r="AZ108" s="54">
        <f t="shared" si="20"/>
        <v>0</v>
      </c>
      <c r="BA108" s="53">
        <f t="shared" si="20"/>
        <v>0</v>
      </c>
      <c r="BB108" s="54">
        <f t="shared" si="20"/>
        <v>0</v>
      </c>
      <c r="BC108" s="53">
        <f t="shared" si="21"/>
        <v>0</v>
      </c>
      <c r="BD108" s="54">
        <f t="shared" si="21"/>
        <v>0</v>
      </c>
      <c r="BE108" s="53">
        <f t="shared" si="21"/>
        <v>0</v>
      </c>
      <c r="BF108" s="54">
        <f t="shared" si="21"/>
        <v>0</v>
      </c>
      <c r="BG108" s="53">
        <f t="shared" si="21"/>
        <v>0</v>
      </c>
      <c r="BH108" s="54">
        <f t="shared" si="21"/>
        <v>0</v>
      </c>
      <c r="BI108" s="53">
        <f t="shared" si="21"/>
        <v>0</v>
      </c>
      <c r="BJ108" s="54">
        <f t="shared" si="21"/>
        <v>0</v>
      </c>
      <c r="BK108" s="53">
        <f t="shared" si="21"/>
        <v>0</v>
      </c>
      <c r="BL108" s="54">
        <f t="shared" si="21"/>
        <v>0</v>
      </c>
      <c r="BM108" s="53">
        <f t="shared" si="22"/>
        <v>0</v>
      </c>
      <c r="BN108" s="54">
        <f t="shared" si="22"/>
        <v>0</v>
      </c>
      <c r="BO108" s="53">
        <f t="shared" si="22"/>
        <v>0</v>
      </c>
      <c r="BP108" s="54">
        <f t="shared" si="22"/>
        <v>0</v>
      </c>
      <c r="BQ108" s="53">
        <f t="shared" si="22"/>
        <v>0</v>
      </c>
      <c r="BR108" s="54">
        <f t="shared" si="22"/>
        <v>0</v>
      </c>
      <c r="BS108" s="53">
        <f t="shared" si="22"/>
        <v>0</v>
      </c>
      <c r="BT108" s="54">
        <f t="shared" si="22"/>
        <v>0</v>
      </c>
      <c r="BU108" s="53">
        <f t="shared" si="22"/>
        <v>0</v>
      </c>
      <c r="BV108" s="54">
        <f t="shared" si="22"/>
        <v>0</v>
      </c>
      <c r="BW108" s="53">
        <f t="shared" si="23"/>
        <v>0</v>
      </c>
      <c r="BX108" s="54">
        <f t="shared" si="23"/>
        <v>0</v>
      </c>
      <c r="BY108" s="53">
        <f t="shared" si="23"/>
        <v>0</v>
      </c>
      <c r="BZ108" s="54">
        <f t="shared" si="23"/>
        <v>0</v>
      </c>
      <c r="CA108" s="53">
        <f t="shared" si="23"/>
        <v>0</v>
      </c>
      <c r="CB108" s="54">
        <f t="shared" si="23"/>
        <v>0</v>
      </c>
      <c r="CC108" s="53">
        <f t="shared" si="23"/>
        <v>0</v>
      </c>
      <c r="CD108" s="54">
        <f t="shared" si="23"/>
        <v>0</v>
      </c>
      <c r="CE108" s="53">
        <f t="shared" si="23"/>
        <v>0</v>
      </c>
      <c r="CF108" s="54">
        <f t="shared" si="23"/>
        <v>0</v>
      </c>
      <c r="CG108" s="53">
        <f t="shared" si="24"/>
        <v>0</v>
      </c>
      <c r="CH108" s="54">
        <f t="shared" si="24"/>
        <v>0</v>
      </c>
      <c r="CI108" s="53">
        <f t="shared" si="24"/>
        <v>0</v>
      </c>
      <c r="CJ108" s="54">
        <f t="shared" si="24"/>
        <v>0</v>
      </c>
      <c r="CK108" s="53">
        <f t="shared" si="24"/>
        <v>0</v>
      </c>
      <c r="CL108" s="54">
        <f t="shared" si="24"/>
        <v>0</v>
      </c>
      <c r="CM108" s="53">
        <f t="shared" si="24"/>
        <v>0</v>
      </c>
      <c r="CN108" s="54">
        <f t="shared" si="24"/>
        <v>0</v>
      </c>
      <c r="CO108" s="53">
        <f t="shared" si="24"/>
        <v>0</v>
      </c>
      <c r="CP108" s="54">
        <f t="shared" si="24"/>
        <v>0</v>
      </c>
      <c r="CQ108" s="53">
        <f t="shared" si="25"/>
        <v>0</v>
      </c>
      <c r="CR108" s="54">
        <f t="shared" si="25"/>
        <v>0</v>
      </c>
      <c r="CS108" s="53">
        <f t="shared" si="25"/>
        <v>0</v>
      </c>
      <c r="CT108" s="54">
        <f t="shared" si="25"/>
        <v>0</v>
      </c>
      <c r="CU108" s="53">
        <f t="shared" si="25"/>
        <v>0</v>
      </c>
      <c r="CV108" s="54">
        <f t="shared" si="25"/>
        <v>0</v>
      </c>
      <c r="CW108" s="53">
        <f t="shared" si="25"/>
        <v>0</v>
      </c>
      <c r="CX108" s="54">
        <f t="shared" si="25"/>
        <v>0</v>
      </c>
      <c r="CY108" s="53">
        <f t="shared" si="25"/>
        <v>0</v>
      </c>
      <c r="CZ108" s="54">
        <f t="shared" si="25"/>
        <v>0</v>
      </c>
      <c r="DA108" s="53">
        <f t="shared" si="25"/>
        <v>0</v>
      </c>
      <c r="DB108" s="54">
        <f t="shared" si="25"/>
        <v>0</v>
      </c>
      <c r="DC108" s="53">
        <f t="shared" si="25"/>
        <v>0</v>
      </c>
      <c r="DD108" s="57">
        <f t="shared" si="25"/>
        <v>0</v>
      </c>
      <c r="DE108" s="3"/>
    </row>
    <row r="109" spans="1:109" x14ac:dyDescent="0.35">
      <c r="A109" s="3"/>
      <c r="B109" s="3" t="s">
        <v>3980</v>
      </c>
      <c r="C109" s="39"/>
      <c r="D109" s="3" t="s">
        <v>494</v>
      </c>
      <c r="E109" s="56">
        <f t="shared" si="16"/>
        <v>0</v>
      </c>
      <c r="F109" s="54">
        <f t="shared" si="16"/>
        <v>0</v>
      </c>
      <c r="G109" s="54">
        <f t="shared" si="16"/>
        <v>0</v>
      </c>
      <c r="H109" s="54">
        <f t="shared" si="16"/>
        <v>0</v>
      </c>
      <c r="I109" s="54">
        <f t="shared" si="16"/>
        <v>0</v>
      </c>
      <c r="J109" s="53">
        <f t="shared" si="16"/>
        <v>0</v>
      </c>
      <c r="K109" s="53">
        <f t="shared" si="16"/>
        <v>0</v>
      </c>
      <c r="L109" s="53">
        <f t="shared" si="16"/>
        <v>0</v>
      </c>
      <c r="M109" s="53">
        <f t="shared" si="16"/>
        <v>0</v>
      </c>
      <c r="N109" s="54">
        <f t="shared" si="16"/>
        <v>0</v>
      </c>
      <c r="O109" s="54">
        <f t="shared" si="17"/>
        <v>0</v>
      </c>
      <c r="P109" s="54">
        <f t="shared" si="17"/>
        <v>0</v>
      </c>
      <c r="Q109" s="53">
        <f t="shared" si="17"/>
        <v>0</v>
      </c>
      <c r="R109" s="53">
        <f t="shared" si="17"/>
        <v>0</v>
      </c>
      <c r="S109" s="53">
        <f t="shared" si="17"/>
        <v>0</v>
      </c>
      <c r="T109" s="53">
        <f t="shared" si="17"/>
        <v>0</v>
      </c>
      <c r="U109" s="54">
        <f t="shared" si="17"/>
        <v>0</v>
      </c>
      <c r="V109" s="54">
        <f t="shared" si="17"/>
        <v>0</v>
      </c>
      <c r="W109" s="54">
        <f t="shared" si="17"/>
        <v>0</v>
      </c>
      <c r="X109" s="53">
        <f t="shared" si="17"/>
        <v>0</v>
      </c>
      <c r="Y109" s="54">
        <f t="shared" si="18"/>
        <v>0</v>
      </c>
      <c r="Z109" s="53">
        <f t="shared" si="18"/>
        <v>0</v>
      </c>
      <c r="AA109" s="53">
        <f t="shared" si="18"/>
        <v>0</v>
      </c>
      <c r="AB109" s="53">
        <f t="shared" si="18"/>
        <v>0</v>
      </c>
      <c r="AC109" s="53">
        <f t="shared" si="18"/>
        <v>0</v>
      </c>
      <c r="AD109" s="54">
        <f t="shared" si="18"/>
        <v>0</v>
      </c>
      <c r="AE109" s="54">
        <f t="shared" si="18"/>
        <v>0</v>
      </c>
      <c r="AF109" s="54">
        <f t="shared" si="18"/>
        <v>0</v>
      </c>
      <c r="AG109" s="54">
        <f t="shared" si="18"/>
        <v>0</v>
      </c>
      <c r="AH109" s="53">
        <f t="shared" si="18"/>
        <v>0</v>
      </c>
      <c r="AI109" s="53">
        <f t="shared" si="19"/>
        <v>0</v>
      </c>
      <c r="AJ109" s="53">
        <f t="shared" si="19"/>
        <v>0</v>
      </c>
      <c r="AK109" s="53">
        <f t="shared" si="19"/>
        <v>0</v>
      </c>
      <c r="AL109" s="54">
        <f t="shared" si="19"/>
        <v>0</v>
      </c>
      <c r="AM109" s="54">
        <f t="shared" si="19"/>
        <v>0</v>
      </c>
      <c r="AN109" s="54">
        <f t="shared" si="19"/>
        <v>0</v>
      </c>
      <c r="AO109" s="53">
        <f t="shared" si="19"/>
        <v>0</v>
      </c>
      <c r="AP109" s="54">
        <f t="shared" si="19"/>
        <v>0</v>
      </c>
      <c r="AQ109" s="53">
        <f t="shared" si="19"/>
        <v>0</v>
      </c>
      <c r="AR109" s="54">
        <f t="shared" si="19"/>
        <v>0</v>
      </c>
      <c r="AS109" s="53">
        <f t="shared" si="20"/>
        <v>0</v>
      </c>
      <c r="AT109" s="54">
        <f t="shared" si="20"/>
        <v>0</v>
      </c>
      <c r="AU109" s="53">
        <f t="shared" si="20"/>
        <v>0</v>
      </c>
      <c r="AV109" s="54">
        <f t="shared" si="20"/>
        <v>0</v>
      </c>
      <c r="AW109" s="53">
        <f t="shared" si="20"/>
        <v>0</v>
      </c>
      <c r="AX109" s="54">
        <f t="shared" si="20"/>
        <v>0</v>
      </c>
      <c r="AY109" s="53">
        <f t="shared" si="20"/>
        <v>0</v>
      </c>
      <c r="AZ109" s="54">
        <f t="shared" si="20"/>
        <v>0</v>
      </c>
      <c r="BA109" s="53">
        <f t="shared" si="20"/>
        <v>0</v>
      </c>
      <c r="BB109" s="54">
        <f t="shared" si="20"/>
        <v>0</v>
      </c>
      <c r="BC109" s="53">
        <f t="shared" si="21"/>
        <v>0</v>
      </c>
      <c r="BD109" s="54">
        <f t="shared" si="21"/>
        <v>0</v>
      </c>
      <c r="BE109" s="53">
        <f t="shared" si="21"/>
        <v>0</v>
      </c>
      <c r="BF109" s="54">
        <f t="shared" si="21"/>
        <v>0</v>
      </c>
      <c r="BG109" s="53">
        <f t="shared" si="21"/>
        <v>0</v>
      </c>
      <c r="BH109" s="54">
        <f t="shared" si="21"/>
        <v>0</v>
      </c>
      <c r="BI109" s="53">
        <f t="shared" si="21"/>
        <v>0</v>
      </c>
      <c r="BJ109" s="54">
        <f t="shared" si="21"/>
        <v>0</v>
      </c>
      <c r="BK109" s="53">
        <f t="shared" si="21"/>
        <v>0</v>
      </c>
      <c r="BL109" s="54">
        <f t="shared" si="21"/>
        <v>0</v>
      </c>
      <c r="BM109" s="53">
        <f t="shared" si="22"/>
        <v>0</v>
      </c>
      <c r="BN109" s="54">
        <f t="shared" si="22"/>
        <v>0</v>
      </c>
      <c r="BO109" s="53">
        <f t="shared" si="22"/>
        <v>0</v>
      </c>
      <c r="BP109" s="54">
        <f t="shared" si="22"/>
        <v>0</v>
      </c>
      <c r="BQ109" s="53">
        <f t="shared" si="22"/>
        <v>0</v>
      </c>
      <c r="BR109" s="54">
        <f t="shared" si="22"/>
        <v>0</v>
      </c>
      <c r="BS109" s="53">
        <f t="shared" si="22"/>
        <v>0</v>
      </c>
      <c r="BT109" s="54">
        <f t="shared" si="22"/>
        <v>0</v>
      </c>
      <c r="BU109" s="53">
        <f t="shared" si="22"/>
        <v>0</v>
      </c>
      <c r="BV109" s="54">
        <f t="shared" si="22"/>
        <v>0</v>
      </c>
      <c r="BW109" s="53">
        <f t="shared" si="23"/>
        <v>0</v>
      </c>
      <c r="BX109" s="54">
        <f t="shared" si="23"/>
        <v>0</v>
      </c>
      <c r="BY109" s="53">
        <f t="shared" si="23"/>
        <v>0</v>
      </c>
      <c r="BZ109" s="54">
        <f t="shared" si="23"/>
        <v>0</v>
      </c>
      <c r="CA109" s="53">
        <f t="shared" si="23"/>
        <v>0</v>
      </c>
      <c r="CB109" s="54">
        <f t="shared" si="23"/>
        <v>0</v>
      </c>
      <c r="CC109" s="53">
        <f t="shared" si="23"/>
        <v>0</v>
      </c>
      <c r="CD109" s="54">
        <f t="shared" si="23"/>
        <v>0</v>
      </c>
      <c r="CE109" s="53">
        <f t="shared" si="23"/>
        <v>0</v>
      </c>
      <c r="CF109" s="54">
        <f t="shared" si="23"/>
        <v>0</v>
      </c>
      <c r="CG109" s="53">
        <f t="shared" si="24"/>
        <v>0</v>
      </c>
      <c r="CH109" s="54">
        <f t="shared" si="24"/>
        <v>0</v>
      </c>
      <c r="CI109" s="53">
        <f t="shared" si="24"/>
        <v>0</v>
      </c>
      <c r="CJ109" s="54">
        <f t="shared" si="24"/>
        <v>0</v>
      </c>
      <c r="CK109" s="53">
        <f t="shared" si="24"/>
        <v>0</v>
      </c>
      <c r="CL109" s="54">
        <f t="shared" si="24"/>
        <v>0</v>
      </c>
      <c r="CM109" s="53">
        <f t="shared" si="24"/>
        <v>0</v>
      </c>
      <c r="CN109" s="54">
        <f t="shared" si="24"/>
        <v>0</v>
      </c>
      <c r="CO109" s="53">
        <f t="shared" si="24"/>
        <v>0</v>
      </c>
      <c r="CP109" s="54">
        <f t="shared" si="24"/>
        <v>0</v>
      </c>
      <c r="CQ109" s="53">
        <f t="shared" si="25"/>
        <v>0</v>
      </c>
      <c r="CR109" s="54">
        <f t="shared" si="25"/>
        <v>0</v>
      </c>
      <c r="CS109" s="53">
        <f t="shared" si="25"/>
        <v>0</v>
      </c>
      <c r="CT109" s="54">
        <f t="shared" si="25"/>
        <v>0</v>
      </c>
      <c r="CU109" s="53">
        <f t="shared" si="25"/>
        <v>0</v>
      </c>
      <c r="CV109" s="54">
        <f t="shared" si="25"/>
        <v>0</v>
      </c>
      <c r="CW109" s="53">
        <f t="shared" si="25"/>
        <v>0</v>
      </c>
      <c r="CX109" s="54">
        <f t="shared" si="25"/>
        <v>0</v>
      </c>
      <c r="CY109" s="53">
        <f t="shared" si="25"/>
        <v>0</v>
      </c>
      <c r="CZ109" s="54">
        <f t="shared" si="25"/>
        <v>0</v>
      </c>
      <c r="DA109" s="53">
        <f t="shared" si="25"/>
        <v>0</v>
      </c>
      <c r="DB109" s="54">
        <f t="shared" si="25"/>
        <v>0</v>
      </c>
      <c r="DC109" s="53">
        <f t="shared" si="25"/>
        <v>0</v>
      </c>
      <c r="DD109" s="57">
        <f t="shared" si="25"/>
        <v>0</v>
      </c>
      <c r="DE109" s="3"/>
    </row>
    <row r="110" spans="1:109" x14ac:dyDescent="0.35">
      <c r="A110" s="3"/>
      <c r="B110" s="3" t="s">
        <v>3981</v>
      </c>
      <c r="C110" s="39" t="s">
        <v>496</v>
      </c>
      <c r="D110" s="3" t="s">
        <v>498</v>
      </c>
      <c r="E110" s="52">
        <f t="shared" si="16"/>
        <v>0</v>
      </c>
      <c r="F110" s="53">
        <f t="shared" si="16"/>
        <v>0</v>
      </c>
      <c r="G110" s="53">
        <f t="shared" si="16"/>
        <v>0</v>
      </c>
      <c r="H110" s="53">
        <f t="shared" si="16"/>
        <v>0</v>
      </c>
      <c r="I110" s="53">
        <f t="shared" si="16"/>
        <v>0</v>
      </c>
      <c r="J110" s="54">
        <f t="shared" si="16"/>
        <v>0</v>
      </c>
      <c r="K110" s="54">
        <f t="shared" si="16"/>
        <v>0</v>
      </c>
      <c r="L110" s="54">
        <f t="shared" si="16"/>
        <v>0</v>
      </c>
      <c r="M110" s="54">
        <f t="shared" si="16"/>
        <v>0</v>
      </c>
      <c r="N110" s="53">
        <f t="shared" si="16"/>
        <v>0</v>
      </c>
      <c r="O110" s="53">
        <f t="shared" si="17"/>
        <v>0</v>
      </c>
      <c r="P110" s="53">
        <f t="shared" si="17"/>
        <v>0</v>
      </c>
      <c r="Q110" s="54">
        <f t="shared" si="17"/>
        <v>0</v>
      </c>
      <c r="R110" s="54">
        <f t="shared" si="17"/>
        <v>0</v>
      </c>
      <c r="S110" s="54">
        <f t="shared" si="17"/>
        <v>0</v>
      </c>
      <c r="T110" s="54">
        <f t="shared" si="17"/>
        <v>0</v>
      </c>
      <c r="U110" s="53">
        <f t="shared" si="17"/>
        <v>15.001884271765455</v>
      </c>
      <c r="V110" s="53">
        <f t="shared" si="17"/>
        <v>0</v>
      </c>
      <c r="W110" s="53">
        <f t="shared" si="17"/>
        <v>0</v>
      </c>
      <c r="X110" s="54">
        <f t="shared" si="17"/>
        <v>0</v>
      </c>
      <c r="Y110" s="53">
        <f t="shared" si="18"/>
        <v>0</v>
      </c>
      <c r="Z110" s="54">
        <f t="shared" si="18"/>
        <v>0</v>
      </c>
      <c r="AA110" s="54">
        <f t="shared" si="18"/>
        <v>0</v>
      </c>
      <c r="AB110" s="54">
        <f t="shared" si="18"/>
        <v>0</v>
      </c>
      <c r="AC110" s="54">
        <f t="shared" si="18"/>
        <v>0</v>
      </c>
      <c r="AD110" s="53">
        <f t="shared" si="18"/>
        <v>0</v>
      </c>
      <c r="AE110" s="53">
        <f t="shared" si="18"/>
        <v>0</v>
      </c>
      <c r="AF110" s="53">
        <f t="shared" si="18"/>
        <v>0</v>
      </c>
      <c r="AG110" s="53">
        <f t="shared" si="18"/>
        <v>0</v>
      </c>
      <c r="AH110" s="54">
        <f t="shared" si="18"/>
        <v>0</v>
      </c>
      <c r="AI110" s="54">
        <f t="shared" si="19"/>
        <v>0</v>
      </c>
      <c r="AJ110" s="54">
        <f t="shared" si="19"/>
        <v>0</v>
      </c>
      <c r="AK110" s="54">
        <f t="shared" si="19"/>
        <v>0</v>
      </c>
      <c r="AL110" s="53">
        <f t="shared" si="19"/>
        <v>0</v>
      </c>
      <c r="AM110" s="53">
        <f t="shared" si="19"/>
        <v>0</v>
      </c>
      <c r="AN110" s="53">
        <f t="shared" si="19"/>
        <v>0</v>
      </c>
      <c r="AO110" s="54">
        <f t="shared" si="19"/>
        <v>0</v>
      </c>
      <c r="AP110" s="53">
        <f t="shared" si="19"/>
        <v>0</v>
      </c>
      <c r="AQ110" s="54">
        <f t="shared" si="19"/>
        <v>0</v>
      </c>
      <c r="AR110" s="53">
        <f t="shared" si="19"/>
        <v>0</v>
      </c>
      <c r="AS110" s="54">
        <f t="shared" si="20"/>
        <v>0</v>
      </c>
      <c r="AT110" s="53">
        <f t="shared" si="20"/>
        <v>0</v>
      </c>
      <c r="AU110" s="54">
        <f t="shared" si="20"/>
        <v>0</v>
      </c>
      <c r="AV110" s="53">
        <f t="shared" si="20"/>
        <v>0</v>
      </c>
      <c r="AW110" s="54">
        <f t="shared" si="20"/>
        <v>0</v>
      </c>
      <c r="AX110" s="53">
        <f t="shared" si="20"/>
        <v>0</v>
      </c>
      <c r="AY110" s="54">
        <f t="shared" si="20"/>
        <v>0</v>
      </c>
      <c r="AZ110" s="53">
        <f t="shared" si="20"/>
        <v>0</v>
      </c>
      <c r="BA110" s="54">
        <f t="shared" si="20"/>
        <v>0</v>
      </c>
      <c r="BB110" s="53">
        <f t="shared" si="20"/>
        <v>0</v>
      </c>
      <c r="BC110" s="54">
        <f t="shared" si="21"/>
        <v>0</v>
      </c>
      <c r="BD110" s="53">
        <f t="shared" si="21"/>
        <v>0</v>
      </c>
      <c r="BE110" s="54">
        <f t="shared" si="21"/>
        <v>0</v>
      </c>
      <c r="BF110" s="53">
        <f t="shared" si="21"/>
        <v>0</v>
      </c>
      <c r="BG110" s="54">
        <f t="shared" si="21"/>
        <v>0</v>
      </c>
      <c r="BH110" s="53">
        <f t="shared" si="21"/>
        <v>0</v>
      </c>
      <c r="BI110" s="54">
        <f t="shared" si="21"/>
        <v>0</v>
      </c>
      <c r="BJ110" s="53">
        <f t="shared" si="21"/>
        <v>0</v>
      </c>
      <c r="BK110" s="54">
        <f t="shared" si="21"/>
        <v>0</v>
      </c>
      <c r="BL110" s="53">
        <f t="shared" si="21"/>
        <v>0</v>
      </c>
      <c r="BM110" s="54">
        <f t="shared" si="22"/>
        <v>0</v>
      </c>
      <c r="BN110" s="53">
        <f t="shared" si="22"/>
        <v>0</v>
      </c>
      <c r="BO110" s="54">
        <f t="shared" si="22"/>
        <v>0</v>
      </c>
      <c r="BP110" s="53">
        <f t="shared" si="22"/>
        <v>0</v>
      </c>
      <c r="BQ110" s="54">
        <f t="shared" si="22"/>
        <v>0</v>
      </c>
      <c r="BR110" s="53">
        <f t="shared" si="22"/>
        <v>0</v>
      </c>
      <c r="BS110" s="54">
        <f t="shared" si="22"/>
        <v>0</v>
      </c>
      <c r="BT110" s="53">
        <f t="shared" si="22"/>
        <v>0</v>
      </c>
      <c r="BU110" s="54">
        <f t="shared" si="22"/>
        <v>0</v>
      </c>
      <c r="BV110" s="53">
        <f t="shared" si="22"/>
        <v>0</v>
      </c>
      <c r="BW110" s="54">
        <f t="shared" si="23"/>
        <v>0</v>
      </c>
      <c r="BX110" s="53">
        <f t="shared" si="23"/>
        <v>0</v>
      </c>
      <c r="BY110" s="54">
        <f t="shared" si="23"/>
        <v>0</v>
      </c>
      <c r="BZ110" s="53">
        <f t="shared" si="23"/>
        <v>0</v>
      </c>
      <c r="CA110" s="54">
        <f t="shared" si="23"/>
        <v>0</v>
      </c>
      <c r="CB110" s="53">
        <f t="shared" si="23"/>
        <v>0</v>
      </c>
      <c r="CC110" s="54">
        <f t="shared" si="23"/>
        <v>0</v>
      </c>
      <c r="CD110" s="53">
        <f t="shared" si="23"/>
        <v>0</v>
      </c>
      <c r="CE110" s="54">
        <f t="shared" si="23"/>
        <v>0</v>
      </c>
      <c r="CF110" s="53">
        <f t="shared" si="23"/>
        <v>0</v>
      </c>
      <c r="CG110" s="54">
        <f t="shared" si="24"/>
        <v>0</v>
      </c>
      <c r="CH110" s="53">
        <f t="shared" si="24"/>
        <v>0</v>
      </c>
      <c r="CI110" s="54">
        <f t="shared" si="24"/>
        <v>0</v>
      </c>
      <c r="CJ110" s="53">
        <f t="shared" si="24"/>
        <v>0</v>
      </c>
      <c r="CK110" s="54">
        <f t="shared" si="24"/>
        <v>0</v>
      </c>
      <c r="CL110" s="53">
        <f t="shared" si="24"/>
        <v>0</v>
      </c>
      <c r="CM110" s="54">
        <f t="shared" si="24"/>
        <v>0</v>
      </c>
      <c r="CN110" s="53">
        <f t="shared" si="24"/>
        <v>0</v>
      </c>
      <c r="CO110" s="54">
        <f t="shared" si="24"/>
        <v>0</v>
      </c>
      <c r="CP110" s="53">
        <f t="shared" si="24"/>
        <v>0</v>
      </c>
      <c r="CQ110" s="54">
        <f t="shared" si="25"/>
        <v>0</v>
      </c>
      <c r="CR110" s="53">
        <f t="shared" si="25"/>
        <v>0</v>
      </c>
      <c r="CS110" s="54">
        <f t="shared" si="25"/>
        <v>0</v>
      </c>
      <c r="CT110" s="53">
        <f t="shared" si="25"/>
        <v>0</v>
      </c>
      <c r="CU110" s="54">
        <f t="shared" si="25"/>
        <v>0</v>
      </c>
      <c r="CV110" s="53">
        <f t="shared" si="25"/>
        <v>0</v>
      </c>
      <c r="CW110" s="54">
        <f t="shared" si="25"/>
        <v>0</v>
      </c>
      <c r="CX110" s="53">
        <f t="shared" si="25"/>
        <v>0</v>
      </c>
      <c r="CY110" s="54">
        <f t="shared" si="25"/>
        <v>0</v>
      </c>
      <c r="CZ110" s="53">
        <f t="shared" si="25"/>
        <v>0</v>
      </c>
      <c r="DA110" s="54">
        <f t="shared" si="25"/>
        <v>0</v>
      </c>
      <c r="DB110" s="53">
        <f t="shared" si="25"/>
        <v>0</v>
      </c>
      <c r="DC110" s="54">
        <f t="shared" si="25"/>
        <v>0</v>
      </c>
      <c r="DD110" s="55">
        <f t="shared" si="25"/>
        <v>0</v>
      </c>
      <c r="DE110" s="3"/>
    </row>
    <row r="111" spans="1:109" x14ac:dyDescent="0.35">
      <c r="A111" s="3"/>
      <c r="B111" s="3" t="s">
        <v>3984</v>
      </c>
      <c r="C111" s="39"/>
      <c r="D111" s="3" t="s">
        <v>500</v>
      </c>
      <c r="E111" s="52">
        <f t="shared" si="16"/>
        <v>0</v>
      </c>
      <c r="F111" s="53">
        <f t="shared" si="16"/>
        <v>0</v>
      </c>
      <c r="G111" s="53">
        <f t="shared" si="16"/>
        <v>0</v>
      </c>
      <c r="H111" s="53">
        <f t="shared" si="16"/>
        <v>0</v>
      </c>
      <c r="I111" s="53">
        <f t="shared" si="16"/>
        <v>0</v>
      </c>
      <c r="J111" s="54">
        <f t="shared" si="16"/>
        <v>0</v>
      </c>
      <c r="K111" s="54">
        <f t="shared" si="16"/>
        <v>0</v>
      </c>
      <c r="L111" s="54">
        <f t="shared" si="16"/>
        <v>0</v>
      </c>
      <c r="M111" s="54">
        <f t="shared" si="16"/>
        <v>0</v>
      </c>
      <c r="N111" s="53">
        <f t="shared" si="16"/>
        <v>0</v>
      </c>
      <c r="O111" s="53">
        <f t="shared" si="17"/>
        <v>0</v>
      </c>
      <c r="P111" s="53">
        <f t="shared" si="17"/>
        <v>0</v>
      </c>
      <c r="Q111" s="54">
        <f t="shared" si="17"/>
        <v>0</v>
      </c>
      <c r="R111" s="54">
        <f t="shared" si="17"/>
        <v>0</v>
      </c>
      <c r="S111" s="54">
        <f t="shared" si="17"/>
        <v>0</v>
      </c>
      <c r="T111" s="54">
        <f t="shared" si="17"/>
        <v>0</v>
      </c>
      <c r="U111" s="53">
        <f t="shared" si="17"/>
        <v>0</v>
      </c>
      <c r="V111" s="53">
        <f t="shared" si="17"/>
        <v>0</v>
      </c>
      <c r="W111" s="53">
        <f t="shared" si="17"/>
        <v>0</v>
      </c>
      <c r="X111" s="54">
        <f t="shared" si="17"/>
        <v>0</v>
      </c>
      <c r="Y111" s="53">
        <f t="shared" si="18"/>
        <v>0</v>
      </c>
      <c r="Z111" s="54">
        <f t="shared" si="18"/>
        <v>0</v>
      </c>
      <c r="AA111" s="54">
        <f t="shared" si="18"/>
        <v>0</v>
      </c>
      <c r="AB111" s="54">
        <f t="shared" si="18"/>
        <v>0</v>
      </c>
      <c r="AC111" s="54">
        <f t="shared" si="18"/>
        <v>0</v>
      </c>
      <c r="AD111" s="53">
        <f t="shared" si="18"/>
        <v>0</v>
      </c>
      <c r="AE111" s="53">
        <f t="shared" si="18"/>
        <v>0</v>
      </c>
      <c r="AF111" s="53">
        <f t="shared" si="18"/>
        <v>0</v>
      </c>
      <c r="AG111" s="53">
        <f t="shared" si="18"/>
        <v>0</v>
      </c>
      <c r="AH111" s="54">
        <f t="shared" si="18"/>
        <v>0</v>
      </c>
      <c r="AI111" s="54">
        <f t="shared" si="19"/>
        <v>0</v>
      </c>
      <c r="AJ111" s="54">
        <f t="shared" si="19"/>
        <v>0</v>
      </c>
      <c r="AK111" s="54">
        <f t="shared" si="19"/>
        <v>0</v>
      </c>
      <c r="AL111" s="53">
        <f t="shared" si="19"/>
        <v>0</v>
      </c>
      <c r="AM111" s="53">
        <f t="shared" si="19"/>
        <v>0</v>
      </c>
      <c r="AN111" s="53">
        <f t="shared" si="19"/>
        <v>0</v>
      </c>
      <c r="AO111" s="54">
        <f t="shared" si="19"/>
        <v>0</v>
      </c>
      <c r="AP111" s="53">
        <f t="shared" si="19"/>
        <v>0</v>
      </c>
      <c r="AQ111" s="54">
        <f t="shared" si="19"/>
        <v>0</v>
      </c>
      <c r="AR111" s="53">
        <f t="shared" si="19"/>
        <v>0</v>
      </c>
      <c r="AS111" s="54">
        <f t="shared" si="20"/>
        <v>0</v>
      </c>
      <c r="AT111" s="53">
        <f t="shared" si="20"/>
        <v>0</v>
      </c>
      <c r="AU111" s="54">
        <f t="shared" si="20"/>
        <v>0</v>
      </c>
      <c r="AV111" s="53">
        <f t="shared" si="20"/>
        <v>0</v>
      </c>
      <c r="AW111" s="54">
        <f t="shared" si="20"/>
        <v>0</v>
      </c>
      <c r="AX111" s="53">
        <f t="shared" si="20"/>
        <v>0</v>
      </c>
      <c r="AY111" s="54">
        <f t="shared" si="20"/>
        <v>0</v>
      </c>
      <c r="AZ111" s="53">
        <f t="shared" si="20"/>
        <v>0</v>
      </c>
      <c r="BA111" s="54">
        <f t="shared" si="20"/>
        <v>0</v>
      </c>
      <c r="BB111" s="53">
        <f t="shared" si="20"/>
        <v>0</v>
      </c>
      <c r="BC111" s="54">
        <f t="shared" si="21"/>
        <v>0</v>
      </c>
      <c r="BD111" s="53">
        <f t="shared" si="21"/>
        <v>0</v>
      </c>
      <c r="BE111" s="54">
        <f t="shared" si="21"/>
        <v>0</v>
      </c>
      <c r="BF111" s="53">
        <f t="shared" si="21"/>
        <v>0</v>
      </c>
      <c r="BG111" s="54">
        <f t="shared" si="21"/>
        <v>0</v>
      </c>
      <c r="BH111" s="53">
        <f t="shared" si="21"/>
        <v>0</v>
      </c>
      <c r="BI111" s="54">
        <f t="shared" si="21"/>
        <v>0</v>
      </c>
      <c r="BJ111" s="53">
        <f t="shared" si="21"/>
        <v>0</v>
      </c>
      <c r="BK111" s="54">
        <f t="shared" si="21"/>
        <v>0</v>
      </c>
      <c r="BL111" s="53">
        <f t="shared" si="21"/>
        <v>0</v>
      </c>
      <c r="BM111" s="54">
        <f t="shared" si="22"/>
        <v>0</v>
      </c>
      <c r="BN111" s="53">
        <f t="shared" si="22"/>
        <v>0</v>
      </c>
      <c r="BO111" s="54">
        <f t="shared" si="22"/>
        <v>0</v>
      </c>
      <c r="BP111" s="53">
        <f t="shared" si="22"/>
        <v>0</v>
      </c>
      <c r="BQ111" s="54">
        <f t="shared" si="22"/>
        <v>0</v>
      </c>
      <c r="BR111" s="53">
        <f t="shared" si="22"/>
        <v>0</v>
      </c>
      <c r="BS111" s="54">
        <f t="shared" si="22"/>
        <v>0</v>
      </c>
      <c r="BT111" s="53">
        <f t="shared" si="22"/>
        <v>0</v>
      </c>
      <c r="BU111" s="54">
        <f t="shared" si="22"/>
        <v>0</v>
      </c>
      <c r="BV111" s="53">
        <f t="shared" si="22"/>
        <v>0</v>
      </c>
      <c r="BW111" s="54">
        <f t="shared" si="23"/>
        <v>0</v>
      </c>
      <c r="BX111" s="53">
        <f t="shared" si="23"/>
        <v>0</v>
      </c>
      <c r="BY111" s="54">
        <f t="shared" si="23"/>
        <v>0</v>
      </c>
      <c r="BZ111" s="53">
        <f t="shared" si="23"/>
        <v>0</v>
      </c>
      <c r="CA111" s="54">
        <f t="shared" si="23"/>
        <v>0</v>
      </c>
      <c r="CB111" s="53">
        <f t="shared" si="23"/>
        <v>0</v>
      </c>
      <c r="CC111" s="54">
        <f t="shared" si="23"/>
        <v>0</v>
      </c>
      <c r="CD111" s="53">
        <f t="shared" si="23"/>
        <v>0</v>
      </c>
      <c r="CE111" s="54">
        <f t="shared" si="23"/>
        <v>0</v>
      </c>
      <c r="CF111" s="53">
        <f t="shared" si="23"/>
        <v>0</v>
      </c>
      <c r="CG111" s="54">
        <f t="shared" si="24"/>
        <v>0</v>
      </c>
      <c r="CH111" s="53">
        <f t="shared" si="24"/>
        <v>0</v>
      </c>
      <c r="CI111" s="54">
        <f t="shared" si="24"/>
        <v>0</v>
      </c>
      <c r="CJ111" s="53">
        <f t="shared" si="24"/>
        <v>0</v>
      </c>
      <c r="CK111" s="54">
        <f t="shared" si="24"/>
        <v>0</v>
      </c>
      <c r="CL111" s="53">
        <f t="shared" si="24"/>
        <v>0</v>
      </c>
      <c r="CM111" s="54">
        <f t="shared" si="24"/>
        <v>0</v>
      </c>
      <c r="CN111" s="53">
        <f t="shared" si="24"/>
        <v>0</v>
      </c>
      <c r="CO111" s="54">
        <f t="shared" si="24"/>
        <v>0</v>
      </c>
      <c r="CP111" s="53">
        <f t="shared" si="24"/>
        <v>0</v>
      </c>
      <c r="CQ111" s="54">
        <f t="shared" si="25"/>
        <v>0</v>
      </c>
      <c r="CR111" s="53">
        <f t="shared" si="25"/>
        <v>0</v>
      </c>
      <c r="CS111" s="54">
        <f t="shared" si="25"/>
        <v>0</v>
      </c>
      <c r="CT111" s="53">
        <f t="shared" si="25"/>
        <v>0</v>
      </c>
      <c r="CU111" s="54">
        <f t="shared" si="25"/>
        <v>0</v>
      </c>
      <c r="CV111" s="53">
        <f t="shared" si="25"/>
        <v>0</v>
      </c>
      <c r="CW111" s="54">
        <f t="shared" si="25"/>
        <v>0</v>
      </c>
      <c r="CX111" s="53">
        <f t="shared" si="25"/>
        <v>0</v>
      </c>
      <c r="CY111" s="54">
        <f t="shared" si="25"/>
        <v>0</v>
      </c>
      <c r="CZ111" s="53">
        <f t="shared" si="25"/>
        <v>0</v>
      </c>
      <c r="DA111" s="54">
        <f t="shared" si="25"/>
        <v>0</v>
      </c>
      <c r="DB111" s="53">
        <f t="shared" si="25"/>
        <v>0</v>
      </c>
      <c r="DC111" s="54">
        <f t="shared" si="25"/>
        <v>0</v>
      </c>
      <c r="DD111" s="55">
        <f t="shared" si="25"/>
        <v>0</v>
      </c>
      <c r="DE111" s="3"/>
    </row>
    <row r="112" spans="1:109" x14ac:dyDescent="0.35">
      <c r="A112" s="3"/>
      <c r="B112" s="3" t="s">
        <v>3985</v>
      </c>
      <c r="C112" s="39"/>
      <c r="D112" s="3" t="s">
        <v>502</v>
      </c>
      <c r="E112" s="52">
        <f t="shared" si="16"/>
        <v>0</v>
      </c>
      <c r="F112" s="53">
        <f t="shared" si="16"/>
        <v>0</v>
      </c>
      <c r="G112" s="53">
        <f t="shared" si="16"/>
        <v>0</v>
      </c>
      <c r="H112" s="53">
        <f t="shared" si="16"/>
        <v>0</v>
      </c>
      <c r="I112" s="53">
        <f t="shared" si="16"/>
        <v>0</v>
      </c>
      <c r="J112" s="54">
        <f t="shared" si="16"/>
        <v>0</v>
      </c>
      <c r="K112" s="54">
        <f t="shared" si="16"/>
        <v>0</v>
      </c>
      <c r="L112" s="54">
        <f t="shared" si="16"/>
        <v>0</v>
      </c>
      <c r="M112" s="54">
        <f t="shared" si="16"/>
        <v>0</v>
      </c>
      <c r="N112" s="53">
        <f t="shared" si="16"/>
        <v>0</v>
      </c>
      <c r="O112" s="53">
        <f t="shared" si="17"/>
        <v>0</v>
      </c>
      <c r="P112" s="53">
        <f t="shared" si="17"/>
        <v>0</v>
      </c>
      <c r="Q112" s="54">
        <f t="shared" si="17"/>
        <v>0</v>
      </c>
      <c r="R112" s="54">
        <f t="shared" si="17"/>
        <v>0</v>
      </c>
      <c r="S112" s="54">
        <f t="shared" si="17"/>
        <v>0</v>
      </c>
      <c r="T112" s="54">
        <f t="shared" si="17"/>
        <v>0</v>
      </c>
      <c r="U112" s="53">
        <f t="shared" si="17"/>
        <v>0</v>
      </c>
      <c r="V112" s="53">
        <f t="shared" si="17"/>
        <v>0</v>
      </c>
      <c r="W112" s="53">
        <f t="shared" si="17"/>
        <v>0</v>
      </c>
      <c r="X112" s="54">
        <f t="shared" si="17"/>
        <v>0</v>
      </c>
      <c r="Y112" s="53">
        <f t="shared" si="18"/>
        <v>0</v>
      </c>
      <c r="Z112" s="54">
        <f t="shared" si="18"/>
        <v>0</v>
      </c>
      <c r="AA112" s="54">
        <f t="shared" si="18"/>
        <v>0</v>
      </c>
      <c r="AB112" s="54">
        <f t="shared" si="18"/>
        <v>0</v>
      </c>
      <c r="AC112" s="54">
        <f t="shared" si="18"/>
        <v>0</v>
      </c>
      <c r="AD112" s="53">
        <f t="shared" si="18"/>
        <v>0</v>
      </c>
      <c r="AE112" s="53">
        <f t="shared" si="18"/>
        <v>0</v>
      </c>
      <c r="AF112" s="53">
        <f t="shared" si="18"/>
        <v>0</v>
      </c>
      <c r="AG112" s="53">
        <f t="shared" si="18"/>
        <v>0</v>
      </c>
      <c r="AH112" s="54">
        <f t="shared" si="18"/>
        <v>0</v>
      </c>
      <c r="AI112" s="54">
        <f t="shared" si="19"/>
        <v>0</v>
      </c>
      <c r="AJ112" s="54">
        <f t="shared" si="19"/>
        <v>0</v>
      </c>
      <c r="AK112" s="54">
        <f t="shared" si="19"/>
        <v>0</v>
      </c>
      <c r="AL112" s="53">
        <f t="shared" si="19"/>
        <v>0</v>
      </c>
      <c r="AM112" s="53">
        <f t="shared" si="19"/>
        <v>0</v>
      </c>
      <c r="AN112" s="53">
        <f t="shared" si="19"/>
        <v>0</v>
      </c>
      <c r="AO112" s="54">
        <f t="shared" si="19"/>
        <v>0</v>
      </c>
      <c r="AP112" s="53">
        <f t="shared" si="19"/>
        <v>0</v>
      </c>
      <c r="AQ112" s="54">
        <f t="shared" si="19"/>
        <v>0</v>
      </c>
      <c r="AR112" s="53">
        <f t="shared" si="19"/>
        <v>0</v>
      </c>
      <c r="AS112" s="54">
        <f t="shared" si="20"/>
        <v>0</v>
      </c>
      <c r="AT112" s="53">
        <f t="shared" si="20"/>
        <v>0</v>
      </c>
      <c r="AU112" s="54">
        <f t="shared" si="20"/>
        <v>0</v>
      </c>
      <c r="AV112" s="53">
        <f t="shared" si="20"/>
        <v>0</v>
      </c>
      <c r="AW112" s="54">
        <f t="shared" si="20"/>
        <v>0</v>
      </c>
      <c r="AX112" s="53">
        <f t="shared" si="20"/>
        <v>0</v>
      </c>
      <c r="AY112" s="54">
        <f t="shared" si="20"/>
        <v>0</v>
      </c>
      <c r="AZ112" s="53">
        <f t="shared" si="20"/>
        <v>0</v>
      </c>
      <c r="BA112" s="54">
        <f t="shared" si="20"/>
        <v>0</v>
      </c>
      <c r="BB112" s="53">
        <f t="shared" si="20"/>
        <v>0</v>
      </c>
      <c r="BC112" s="54">
        <f t="shared" si="21"/>
        <v>0</v>
      </c>
      <c r="BD112" s="53">
        <f t="shared" si="21"/>
        <v>0</v>
      </c>
      <c r="BE112" s="54">
        <f t="shared" si="21"/>
        <v>0</v>
      </c>
      <c r="BF112" s="53">
        <f t="shared" si="21"/>
        <v>0</v>
      </c>
      <c r="BG112" s="54">
        <f t="shared" si="21"/>
        <v>0</v>
      </c>
      <c r="BH112" s="53">
        <f t="shared" si="21"/>
        <v>0</v>
      </c>
      <c r="BI112" s="54">
        <f t="shared" si="21"/>
        <v>0</v>
      </c>
      <c r="BJ112" s="53">
        <f t="shared" si="21"/>
        <v>0</v>
      </c>
      <c r="BK112" s="54">
        <f t="shared" si="21"/>
        <v>0</v>
      </c>
      <c r="BL112" s="53">
        <f t="shared" si="21"/>
        <v>0</v>
      </c>
      <c r="BM112" s="54">
        <f t="shared" si="22"/>
        <v>0</v>
      </c>
      <c r="BN112" s="53">
        <f t="shared" si="22"/>
        <v>0</v>
      </c>
      <c r="BO112" s="54">
        <f t="shared" si="22"/>
        <v>0</v>
      </c>
      <c r="BP112" s="53">
        <f t="shared" si="22"/>
        <v>0</v>
      </c>
      <c r="BQ112" s="54">
        <f t="shared" si="22"/>
        <v>0</v>
      </c>
      <c r="BR112" s="53">
        <f t="shared" si="22"/>
        <v>0</v>
      </c>
      <c r="BS112" s="54">
        <f t="shared" si="22"/>
        <v>0</v>
      </c>
      <c r="BT112" s="53">
        <f t="shared" si="22"/>
        <v>0</v>
      </c>
      <c r="BU112" s="54">
        <f t="shared" si="22"/>
        <v>0</v>
      </c>
      <c r="BV112" s="53">
        <f t="shared" si="22"/>
        <v>0</v>
      </c>
      <c r="BW112" s="54">
        <f t="shared" si="23"/>
        <v>0</v>
      </c>
      <c r="BX112" s="53">
        <f t="shared" si="23"/>
        <v>0</v>
      </c>
      <c r="BY112" s="54">
        <f t="shared" si="23"/>
        <v>0</v>
      </c>
      <c r="BZ112" s="53">
        <f t="shared" si="23"/>
        <v>0</v>
      </c>
      <c r="CA112" s="54">
        <f t="shared" si="23"/>
        <v>0</v>
      </c>
      <c r="CB112" s="53">
        <f t="shared" si="23"/>
        <v>0</v>
      </c>
      <c r="CC112" s="54">
        <f t="shared" si="23"/>
        <v>0</v>
      </c>
      <c r="CD112" s="53">
        <f t="shared" si="23"/>
        <v>0</v>
      </c>
      <c r="CE112" s="54">
        <f t="shared" si="23"/>
        <v>0</v>
      </c>
      <c r="CF112" s="53">
        <f t="shared" si="23"/>
        <v>0</v>
      </c>
      <c r="CG112" s="54">
        <f t="shared" si="24"/>
        <v>0</v>
      </c>
      <c r="CH112" s="53">
        <f t="shared" si="24"/>
        <v>0</v>
      </c>
      <c r="CI112" s="54">
        <f t="shared" si="24"/>
        <v>0</v>
      </c>
      <c r="CJ112" s="53">
        <f t="shared" si="24"/>
        <v>0</v>
      </c>
      <c r="CK112" s="54">
        <f t="shared" si="24"/>
        <v>0</v>
      </c>
      <c r="CL112" s="53">
        <f t="shared" si="24"/>
        <v>0</v>
      </c>
      <c r="CM112" s="54">
        <f t="shared" si="24"/>
        <v>0</v>
      </c>
      <c r="CN112" s="53">
        <f t="shared" si="24"/>
        <v>0</v>
      </c>
      <c r="CO112" s="54">
        <f t="shared" si="24"/>
        <v>0</v>
      </c>
      <c r="CP112" s="53">
        <f t="shared" si="24"/>
        <v>0</v>
      </c>
      <c r="CQ112" s="54">
        <f t="shared" si="25"/>
        <v>0</v>
      </c>
      <c r="CR112" s="53">
        <f t="shared" si="25"/>
        <v>0</v>
      </c>
      <c r="CS112" s="54">
        <f t="shared" si="25"/>
        <v>0</v>
      </c>
      <c r="CT112" s="53">
        <f t="shared" si="25"/>
        <v>0</v>
      </c>
      <c r="CU112" s="54">
        <f t="shared" si="25"/>
        <v>0</v>
      </c>
      <c r="CV112" s="53">
        <f t="shared" si="25"/>
        <v>0</v>
      </c>
      <c r="CW112" s="54">
        <f t="shared" si="25"/>
        <v>0</v>
      </c>
      <c r="CX112" s="53">
        <f t="shared" si="25"/>
        <v>0</v>
      </c>
      <c r="CY112" s="54">
        <f t="shared" si="25"/>
        <v>0</v>
      </c>
      <c r="CZ112" s="53">
        <f t="shared" si="25"/>
        <v>0</v>
      </c>
      <c r="DA112" s="54">
        <f t="shared" si="25"/>
        <v>0</v>
      </c>
      <c r="DB112" s="53">
        <f t="shared" si="25"/>
        <v>0</v>
      </c>
      <c r="DC112" s="54">
        <f t="shared" si="25"/>
        <v>0</v>
      </c>
      <c r="DD112" s="55">
        <f t="shared" si="25"/>
        <v>0</v>
      </c>
      <c r="DE112" s="3"/>
    </row>
    <row r="113" spans="1:109" x14ac:dyDescent="0.35">
      <c r="A113" s="3"/>
      <c r="B113" s="3" t="s">
        <v>3986</v>
      </c>
      <c r="C113" s="39" t="s">
        <v>504</v>
      </c>
      <c r="D113" s="3" t="s">
        <v>505</v>
      </c>
      <c r="E113" s="56">
        <f t="shared" si="16"/>
        <v>0</v>
      </c>
      <c r="F113" s="54">
        <f t="shared" si="16"/>
        <v>0</v>
      </c>
      <c r="G113" s="54">
        <f t="shared" si="16"/>
        <v>0</v>
      </c>
      <c r="H113" s="54">
        <f t="shared" si="16"/>
        <v>0</v>
      </c>
      <c r="I113" s="54">
        <f t="shared" si="16"/>
        <v>0</v>
      </c>
      <c r="J113" s="53">
        <f t="shared" si="16"/>
        <v>0</v>
      </c>
      <c r="K113" s="53">
        <f t="shared" si="16"/>
        <v>0</v>
      </c>
      <c r="L113" s="53">
        <f t="shared" si="16"/>
        <v>0</v>
      </c>
      <c r="M113" s="53">
        <f t="shared" si="16"/>
        <v>0</v>
      </c>
      <c r="N113" s="54">
        <f t="shared" si="16"/>
        <v>0</v>
      </c>
      <c r="O113" s="54">
        <f t="shared" si="17"/>
        <v>0</v>
      </c>
      <c r="P113" s="54">
        <f t="shared" si="17"/>
        <v>0</v>
      </c>
      <c r="Q113" s="53">
        <f t="shared" si="17"/>
        <v>0</v>
      </c>
      <c r="R113" s="53">
        <f t="shared" si="17"/>
        <v>0</v>
      </c>
      <c r="S113" s="53">
        <f t="shared" si="17"/>
        <v>0</v>
      </c>
      <c r="T113" s="53">
        <f t="shared" si="17"/>
        <v>0</v>
      </c>
      <c r="U113" s="54">
        <f t="shared" si="17"/>
        <v>0</v>
      </c>
      <c r="V113" s="54">
        <f t="shared" si="17"/>
        <v>0</v>
      </c>
      <c r="W113" s="54">
        <f t="shared" si="17"/>
        <v>0</v>
      </c>
      <c r="X113" s="42">
        <f t="shared" si="17"/>
        <v>77.156236248975617</v>
      </c>
      <c r="Y113" s="58">
        <f t="shared" si="18"/>
        <v>0</v>
      </c>
      <c r="Z113" s="53">
        <f t="shared" si="18"/>
        <v>0</v>
      </c>
      <c r="AA113" s="53">
        <f t="shared" si="18"/>
        <v>0</v>
      </c>
      <c r="AB113" s="53">
        <f t="shared" si="18"/>
        <v>0</v>
      </c>
      <c r="AC113" s="53">
        <f t="shared" si="18"/>
        <v>0</v>
      </c>
      <c r="AD113" s="54">
        <f t="shared" si="18"/>
        <v>0</v>
      </c>
      <c r="AE113" s="54">
        <f t="shared" si="18"/>
        <v>0</v>
      </c>
      <c r="AF113" s="54">
        <f t="shared" si="18"/>
        <v>0</v>
      </c>
      <c r="AG113" s="54">
        <f t="shared" si="18"/>
        <v>0</v>
      </c>
      <c r="AH113" s="53">
        <f t="shared" si="18"/>
        <v>0</v>
      </c>
      <c r="AI113" s="53">
        <f t="shared" si="19"/>
        <v>0</v>
      </c>
      <c r="AJ113" s="53">
        <f t="shared" si="19"/>
        <v>0</v>
      </c>
      <c r="AK113" s="53">
        <f t="shared" si="19"/>
        <v>0</v>
      </c>
      <c r="AL113" s="54">
        <f t="shared" si="19"/>
        <v>0</v>
      </c>
      <c r="AM113" s="54">
        <f t="shared" si="19"/>
        <v>0</v>
      </c>
      <c r="AN113" s="54">
        <f t="shared" si="19"/>
        <v>0</v>
      </c>
      <c r="AO113" s="42">
        <f t="shared" si="19"/>
        <v>0</v>
      </c>
      <c r="AP113" s="58">
        <f t="shared" si="19"/>
        <v>0</v>
      </c>
      <c r="AQ113" s="42">
        <f t="shared" si="19"/>
        <v>0</v>
      </c>
      <c r="AR113" s="58">
        <f t="shared" si="19"/>
        <v>0</v>
      </c>
      <c r="AS113" s="42">
        <f t="shared" si="20"/>
        <v>0</v>
      </c>
      <c r="AT113" s="58">
        <f t="shared" si="20"/>
        <v>0</v>
      </c>
      <c r="AU113" s="42">
        <f t="shared" si="20"/>
        <v>0</v>
      </c>
      <c r="AV113" s="58">
        <f t="shared" si="20"/>
        <v>0</v>
      </c>
      <c r="AW113" s="42">
        <f t="shared" si="20"/>
        <v>0</v>
      </c>
      <c r="AX113" s="58">
        <f t="shared" si="20"/>
        <v>0</v>
      </c>
      <c r="AY113" s="42">
        <f t="shared" si="20"/>
        <v>0</v>
      </c>
      <c r="AZ113" s="58">
        <f t="shared" si="20"/>
        <v>0</v>
      </c>
      <c r="BA113" s="42">
        <f t="shared" si="20"/>
        <v>0</v>
      </c>
      <c r="BB113" s="58">
        <f t="shared" si="20"/>
        <v>0</v>
      </c>
      <c r="BC113" s="42">
        <f t="shared" si="21"/>
        <v>0</v>
      </c>
      <c r="BD113" s="58">
        <f t="shared" si="21"/>
        <v>0</v>
      </c>
      <c r="BE113" s="42">
        <f t="shared" si="21"/>
        <v>0</v>
      </c>
      <c r="BF113" s="58">
        <f t="shared" si="21"/>
        <v>0</v>
      </c>
      <c r="BG113" s="42">
        <f t="shared" si="21"/>
        <v>0</v>
      </c>
      <c r="BH113" s="58">
        <f t="shared" si="21"/>
        <v>0</v>
      </c>
      <c r="BI113" s="42">
        <f t="shared" si="21"/>
        <v>0</v>
      </c>
      <c r="BJ113" s="58">
        <f t="shared" si="21"/>
        <v>0</v>
      </c>
      <c r="BK113" s="42">
        <f t="shared" si="21"/>
        <v>0</v>
      </c>
      <c r="BL113" s="58">
        <f t="shared" si="21"/>
        <v>0</v>
      </c>
      <c r="BM113" s="42">
        <f t="shared" si="22"/>
        <v>0</v>
      </c>
      <c r="BN113" s="58">
        <f t="shared" si="22"/>
        <v>0</v>
      </c>
      <c r="BO113" s="42">
        <f t="shared" si="22"/>
        <v>0</v>
      </c>
      <c r="BP113" s="58">
        <f t="shared" si="22"/>
        <v>0</v>
      </c>
      <c r="BQ113" s="42">
        <f t="shared" si="22"/>
        <v>0</v>
      </c>
      <c r="BR113" s="58">
        <f t="shared" si="22"/>
        <v>0</v>
      </c>
      <c r="BS113" s="42">
        <f t="shared" si="22"/>
        <v>0</v>
      </c>
      <c r="BT113" s="58">
        <f t="shared" si="22"/>
        <v>0</v>
      </c>
      <c r="BU113" s="42">
        <f t="shared" si="22"/>
        <v>0</v>
      </c>
      <c r="BV113" s="58">
        <f t="shared" si="22"/>
        <v>0</v>
      </c>
      <c r="BW113" s="42">
        <f t="shared" si="23"/>
        <v>0</v>
      </c>
      <c r="BX113" s="58">
        <f t="shared" si="23"/>
        <v>0</v>
      </c>
      <c r="BY113" s="42">
        <f t="shared" si="23"/>
        <v>0</v>
      </c>
      <c r="BZ113" s="58">
        <f t="shared" si="23"/>
        <v>0</v>
      </c>
      <c r="CA113" s="42">
        <f t="shared" si="23"/>
        <v>0</v>
      </c>
      <c r="CB113" s="58">
        <f t="shared" si="23"/>
        <v>0</v>
      </c>
      <c r="CC113" s="42">
        <f t="shared" si="23"/>
        <v>0</v>
      </c>
      <c r="CD113" s="58">
        <f t="shared" si="23"/>
        <v>0</v>
      </c>
      <c r="CE113" s="42">
        <f t="shared" si="23"/>
        <v>0</v>
      </c>
      <c r="CF113" s="58">
        <f t="shared" si="23"/>
        <v>0</v>
      </c>
      <c r="CG113" s="42">
        <f t="shared" si="24"/>
        <v>0</v>
      </c>
      <c r="CH113" s="58">
        <f t="shared" si="24"/>
        <v>0</v>
      </c>
      <c r="CI113" s="42">
        <f t="shared" si="24"/>
        <v>0</v>
      </c>
      <c r="CJ113" s="58">
        <f t="shared" si="24"/>
        <v>0</v>
      </c>
      <c r="CK113" s="42">
        <f t="shared" si="24"/>
        <v>0</v>
      </c>
      <c r="CL113" s="58">
        <f t="shared" si="24"/>
        <v>0</v>
      </c>
      <c r="CM113" s="42">
        <f t="shared" si="24"/>
        <v>0</v>
      </c>
      <c r="CN113" s="58">
        <f t="shared" si="24"/>
        <v>0</v>
      </c>
      <c r="CO113" s="42">
        <f t="shared" si="24"/>
        <v>0</v>
      </c>
      <c r="CP113" s="58">
        <f t="shared" si="24"/>
        <v>0</v>
      </c>
      <c r="CQ113" s="42">
        <f t="shared" si="25"/>
        <v>0</v>
      </c>
      <c r="CR113" s="58">
        <f t="shared" si="25"/>
        <v>0</v>
      </c>
      <c r="CS113" s="42">
        <f t="shared" si="25"/>
        <v>0</v>
      </c>
      <c r="CT113" s="58">
        <f t="shared" si="25"/>
        <v>0</v>
      </c>
      <c r="CU113" s="42">
        <f t="shared" si="25"/>
        <v>0</v>
      </c>
      <c r="CV113" s="58">
        <f t="shared" si="25"/>
        <v>0</v>
      </c>
      <c r="CW113" s="42">
        <f t="shared" si="25"/>
        <v>0</v>
      </c>
      <c r="CX113" s="58">
        <f t="shared" si="25"/>
        <v>0</v>
      </c>
      <c r="CY113" s="42">
        <f t="shared" si="25"/>
        <v>0</v>
      </c>
      <c r="CZ113" s="58">
        <f t="shared" si="25"/>
        <v>0</v>
      </c>
      <c r="DA113" s="42">
        <f t="shared" si="25"/>
        <v>0</v>
      </c>
      <c r="DB113" s="58">
        <f t="shared" si="25"/>
        <v>0</v>
      </c>
      <c r="DC113" s="42">
        <f t="shared" si="25"/>
        <v>0</v>
      </c>
      <c r="DD113" s="59">
        <f t="shared" si="25"/>
        <v>0</v>
      </c>
      <c r="DE113" s="3"/>
    </row>
    <row r="114" spans="1:109" x14ac:dyDescent="0.35">
      <c r="A114" s="3"/>
      <c r="B114" s="3" t="s">
        <v>3987</v>
      </c>
      <c r="C114" s="39" t="s">
        <v>507</v>
      </c>
      <c r="D114" s="3" t="s">
        <v>508</v>
      </c>
      <c r="E114" s="52">
        <f t="shared" ref="E114:N123" si="26">IF(ISNA(INDEX($E$8:$CE$86,MATCH($C114,$C$8:$C$86,0),MATCH(E$92,$E$6:$CE$6,0))),0,INDEX($E$8:$CE$86,MATCH($C114,$C$8:$C$86,0),MATCH(E$92,$E$6:$CE$6,0)))</f>
        <v>0</v>
      </c>
      <c r="F114" s="53">
        <f t="shared" si="26"/>
        <v>0</v>
      </c>
      <c r="G114" s="53">
        <f t="shared" si="26"/>
        <v>0</v>
      </c>
      <c r="H114" s="53">
        <f t="shared" si="26"/>
        <v>0</v>
      </c>
      <c r="I114" s="53">
        <f t="shared" si="26"/>
        <v>0</v>
      </c>
      <c r="J114" s="54">
        <f t="shared" si="26"/>
        <v>0</v>
      </c>
      <c r="K114" s="54">
        <f t="shared" si="26"/>
        <v>0</v>
      </c>
      <c r="L114" s="54">
        <f t="shared" si="26"/>
        <v>0</v>
      </c>
      <c r="M114" s="54">
        <f t="shared" si="26"/>
        <v>0</v>
      </c>
      <c r="N114" s="53">
        <f t="shared" si="26"/>
        <v>0</v>
      </c>
      <c r="O114" s="53">
        <f t="shared" ref="O114:X123" si="27">IF(ISNA(INDEX($E$8:$CE$86,MATCH($C114,$C$8:$C$86,0),MATCH(O$92,$E$6:$CE$6,0))),0,INDEX($E$8:$CE$86,MATCH($C114,$C$8:$C$86,0),MATCH(O$92,$E$6:$CE$6,0)))</f>
        <v>0</v>
      </c>
      <c r="P114" s="53">
        <f t="shared" si="27"/>
        <v>0</v>
      </c>
      <c r="Q114" s="54">
        <f t="shared" si="27"/>
        <v>0</v>
      </c>
      <c r="R114" s="54">
        <f t="shared" si="27"/>
        <v>0</v>
      </c>
      <c r="S114" s="54">
        <f t="shared" si="27"/>
        <v>0</v>
      </c>
      <c r="T114" s="54">
        <f t="shared" si="27"/>
        <v>0</v>
      </c>
      <c r="U114" s="53">
        <f t="shared" si="27"/>
        <v>0</v>
      </c>
      <c r="V114" s="53">
        <f t="shared" si="27"/>
        <v>0</v>
      </c>
      <c r="W114" s="53">
        <f t="shared" si="27"/>
        <v>0</v>
      </c>
      <c r="X114" s="58">
        <f t="shared" si="27"/>
        <v>0</v>
      </c>
      <c r="Y114" s="42">
        <f t="shared" ref="Y114:AH123" si="28">IF(ISNA(INDEX($E$8:$CE$86,MATCH($C114,$C$8:$C$86,0),MATCH(Y$92,$E$6:$CE$6,0))),0,INDEX($E$8:$CE$86,MATCH($C114,$C$8:$C$86,0),MATCH(Y$92,$E$6:$CE$6,0)))</f>
        <v>24.490147219463296</v>
      </c>
      <c r="Z114" s="54">
        <f t="shared" si="28"/>
        <v>0</v>
      </c>
      <c r="AA114" s="54">
        <f t="shared" si="28"/>
        <v>0</v>
      </c>
      <c r="AB114" s="54">
        <f t="shared" si="28"/>
        <v>0</v>
      </c>
      <c r="AC114" s="54">
        <f t="shared" si="28"/>
        <v>0</v>
      </c>
      <c r="AD114" s="53">
        <f t="shared" si="28"/>
        <v>0</v>
      </c>
      <c r="AE114" s="53">
        <f t="shared" si="28"/>
        <v>0</v>
      </c>
      <c r="AF114" s="53">
        <f t="shared" si="28"/>
        <v>0</v>
      </c>
      <c r="AG114" s="53">
        <f t="shared" si="28"/>
        <v>0</v>
      </c>
      <c r="AH114" s="54">
        <f t="shared" si="28"/>
        <v>0</v>
      </c>
      <c r="AI114" s="54">
        <f t="shared" ref="AI114:AR123" si="29">IF(ISNA(INDEX($E$8:$CE$86,MATCH($C114,$C$8:$C$86,0),MATCH(AI$92,$E$6:$CE$6,0))),0,INDEX($E$8:$CE$86,MATCH($C114,$C$8:$C$86,0),MATCH(AI$92,$E$6:$CE$6,0)))</f>
        <v>0</v>
      </c>
      <c r="AJ114" s="54">
        <f t="shared" si="29"/>
        <v>0</v>
      </c>
      <c r="AK114" s="54">
        <f t="shared" si="29"/>
        <v>0</v>
      </c>
      <c r="AL114" s="53">
        <f t="shared" si="29"/>
        <v>0</v>
      </c>
      <c r="AM114" s="53">
        <f t="shared" si="29"/>
        <v>0</v>
      </c>
      <c r="AN114" s="53">
        <f t="shared" si="29"/>
        <v>0</v>
      </c>
      <c r="AO114" s="58">
        <f t="shared" si="29"/>
        <v>0</v>
      </c>
      <c r="AP114" s="42">
        <f t="shared" si="29"/>
        <v>0</v>
      </c>
      <c r="AQ114" s="58">
        <f t="shared" si="29"/>
        <v>0</v>
      </c>
      <c r="AR114" s="42">
        <f t="shared" si="29"/>
        <v>0</v>
      </c>
      <c r="AS114" s="58">
        <f t="shared" ref="AS114:BB123" si="30">IF(ISNA(INDEX($E$8:$CE$86,MATCH($C114,$C$8:$C$86,0),MATCH(AS$92,$E$6:$CE$6,0))),0,INDEX($E$8:$CE$86,MATCH($C114,$C$8:$C$86,0),MATCH(AS$92,$E$6:$CE$6,0)))</f>
        <v>0</v>
      </c>
      <c r="AT114" s="42">
        <f t="shared" si="30"/>
        <v>0</v>
      </c>
      <c r="AU114" s="58">
        <f t="shared" si="30"/>
        <v>0</v>
      </c>
      <c r="AV114" s="42">
        <f t="shared" si="30"/>
        <v>0</v>
      </c>
      <c r="AW114" s="58">
        <f t="shared" si="30"/>
        <v>0</v>
      </c>
      <c r="AX114" s="42">
        <f t="shared" si="30"/>
        <v>0</v>
      </c>
      <c r="AY114" s="58">
        <f t="shared" si="30"/>
        <v>0</v>
      </c>
      <c r="AZ114" s="42">
        <f t="shared" si="30"/>
        <v>0</v>
      </c>
      <c r="BA114" s="58">
        <f t="shared" si="30"/>
        <v>0</v>
      </c>
      <c r="BB114" s="42">
        <f t="shared" si="30"/>
        <v>0</v>
      </c>
      <c r="BC114" s="58">
        <f t="shared" ref="BC114:BL123" si="31">IF(ISNA(INDEX($E$8:$CE$86,MATCH($C114,$C$8:$C$86,0),MATCH(BC$92,$E$6:$CE$6,0))),0,INDEX($E$8:$CE$86,MATCH($C114,$C$8:$C$86,0),MATCH(BC$92,$E$6:$CE$6,0)))</f>
        <v>0</v>
      </c>
      <c r="BD114" s="42">
        <f t="shared" si="31"/>
        <v>0</v>
      </c>
      <c r="BE114" s="58">
        <f t="shared" si="31"/>
        <v>0</v>
      </c>
      <c r="BF114" s="42">
        <f t="shared" si="31"/>
        <v>0</v>
      </c>
      <c r="BG114" s="58">
        <f t="shared" si="31"/>
        <v>0</v>
      </c>
      <c r="BH114" s="42">
        <f t="shared" si="31"/>
        <v>0</v>
      </c>
      <c r="BI114" s="58">
        <f t="shared" si="31"/>
        <v>0</v>
      </c>
      <c r="BJ114" s="42">
        <f t="shared" si="31"/>
        <v>0</v>
      </c>
      <c r="BK114" s="58">
        <f t="shared" si="31"/>
        <v>0</v>
      </c>
      <c r="BL114" s="42">
        <f t="shared" si="31"/>
        <v>0</v>
      </c>
      <c r="BM114" s="58">
        <f t="shared" ref="BM114:BV123" si="32">IF(ISNA(INDEX($E$8:$CE$86,MATCH($C114,$C$8:$C$86,0),MATCH(BM$92,$E$6:$CE$6,0))),0,INDEX($E$8:$CE$86,MATCH($C114,$C$8:$C$86,0),MATCH(BM$92,$E$6:$CE$6,0)))</f>
        <v>0</v>
      </c>
      <c r="BN114" s="42">
        <f t="shared" si="32"/>
        <v>0</v>
      </c>
      <c r="BO114" s="58">
        <f t="shared" si="32"/>
        <v>0</v>
      </c>
      <c r="BP114" s="42">
        <f t="shared" si="32"/>
        <v>0</v>
      </c>
      <c r="BQ114" s="58">
        <f t="shared" si="32"/>
        <v>0</v>
      </c>
      <c r="BR114" s="42">
        <f t="shared" si="32"/>
        <v>0</v>
      </c>
      <c r="BS114" s="58">
        <f t="shared" si="32"/>
        <v>0</v>
      </c>
      <c r="BT114" s="42">
        <f t="shared" si="32"/>
        <v>0</v>
      </c>
      <c r="BU114" s="58">
        <f t="shared" si="32"/>
        <v>0</v>
      </c>
      <c r="BV114" s="42">
        <f t="shared" si="32"/>
        <v>0</v>
      </c>
      <c r="BW114" s="58">
        <f t="shared" ref="BW114:CF123" si="33">IF(ISNA(INDEX($E$8:$CE$86,MATCH($C114,$C$8:$C$86,0),MATCH(BW$92,$E$6:$CE$6,0))),0,INDEX($E$8:$CE$86,MATCH($C114,$C$8:$C$86,0),MATCH(BW$92,$E$6:$CE$6,0)))</f>
        <v>0</v>
      </c>
      <c r="BX114" s="42">
        <f t="shared" si="33"/>
        <v>0</v>
      </c>
      <c r="BY114" s="58">
        <f t="shared" si="33"/>
        <v>0</v>
      </c>
      <c r="BZ114" s="42">
        <f t="shared" si="33"/>
        <v>0</v>
      </c>
      <c r="CA114" s="58">
        <f t="shared" si="33"/>
        <v>0</v>
      </c>
      <c r="CB114" s="42">
        <f t="shared" si="33"/>
        <v>0</v>
      </c>
      <c r="CC114" s="58">
        <f t="shared" si="33"/>
        <v>0</v>
      </c>
      <c r="CD114" s="42">
        <f t="shared" si="33"/>
        <v>0</v>
      </c>
      <c r="CE114" s="58">
        <f t="shared" si="33"/>
        <v>0</v>
      </c>
      <c r="CF114" s="42">
        <f t="shared" si="33"/>
        <v>0</v>
      </c>
      <c r="CG114" s="58">
        <f t="shared" ref="CG114:CP123" si="34">IF(ISNA(INDEX($E$8:$CE$86,MATCH($C114,$C$8:$C$86,0),MATCH(CG$92,$E$6:$CE$6,0))),0,INDEX($E$8:$CE$86,MATCH($C114,$C$8:$C$86,0),MATCH(CG$92,$E$6:$CE$6,0)))</f>
        <v>0</v>
      </c>
      <c r="CH114" s="42">
        <f t="shared" si="34"/>
        <v>0</v>
      </c>
      <c r="CI114" s="58">
        <f t="shared" si="34"/>
        <v>0</v>
      </c>
      <c r="CJ114" s="42">
        <f t="shared" si="34"/>
        <v>0</v>
      </c>
      <c r="CK114" s="58">
        <f t="shared" si="34"/>
        <v>0</v>
      </c>
      <c r="CL114" s="42">
        <f t="shared" si="34"/>
        <v>0</v>
      </c>
      <c r="CM114" s="58">
        <f t="shared" si="34"/>
        <v>0</v>
      </c>
      <c r="CN114" s="42">
        <f t="shared" si="34"/>
        <v>0</v>
      </c>
      <c r="CO114" s="58">
        <f t="shared" si="34"/>
        <v>0</v>
      </c>
      <c r="CP114" s="42">
        <f t="shared" si="34"/>
        <v>0</v>
      </c>
      <c r="CQ114" s="58">
        <f t="shared" ref="CQ114:DD123" si="35">IF(ISNA(INDEX($E$8:$CE$86,MATCH($C114,$C$8:$C$86,0),MATCH(CQ$92,$E$6:$CE$6,0))),0,INDEX($E$8:$CE$86,MATCH($C114,$C$8:$C$86,0),MATCH(CQ$92,$E$6:$CE$6,0)))</f>
        <v>0</v>
      </c>
      <c r="CR114" s="42">
        <f t="shared" si="35"/>
        <v>0</v>
      </c>
      <c r="CS114" s="58">
        <f t="shared" si="35"/>
        <v>0</v>
      </c>
      <c r="CT114" s="42">
        <f t="shared" si="35"/>
        <v>0</v>
      </c>
      <c r="CU114" s="58">
        <f t="shared" si="35"/>
        <v>0</v>
      </c>
      <c r="CV114" s="42">
        <f t="shared" si="35"/>
        <v>0</v>
      </c>
      <c r="CW114" s="58">
        <f t="shared" si="35"/>
        <v>0</v>
      </c>
      <c r="CX114" s="42">
        <f t="shared" si="35"/>
        <v>0</v>
      </c>
      <c r="CY114" s="58">
        <f t="shared" si="35"/>
        <v>0</v>
      </c>
      <c r="CZ114" s="42">
        <f t="shared" si="35"/>
        <v>0</v>
      </c>
      <c r="DA114" s="58">
        <f t="shared" si="35"/>
        <v>0</v>
      </c>
      <c r="DB114" s="42">
        <f t="shared" si="35"/>
        <v>0</v>
      </c>
      <c r="DC114" s="58">
        <f t="shared" si="35"/>
        <v>0</v>
      </c>
      <c r="DD114" s="60">
        <f t="shared" si="35"/>
        <v>0</v>
      </c>
      <c r="DE114" s="3"/>
    </row>
    <row r="115" spans="1:109" x14ac:dyDescent="0.35">
      <c r="A115" s="3"/>
      <c r="B115" s="3" t="s">
        <v>3988</v>
      </c>
      <c r="C115" s="39" t="s">
        <v>509</v>
      </c>
      <c r="D115" s="3" t="s">
        <v>511</v>
      </c>
      <c r="E115" s="56">
        <f t="shared" si="26"/>
        <v>0</v>
      </c>
      <c r="F115" s="54">
        <f t="shared" si="26"/>
        <v>0</v>
      </c>
      <c r="G115" s="54">
        <f t="shared" si="26"/>
        <v>0</v>
      </c>
      <c r="H115" s="54">
        <f t="shared" si="26"/>
        <v>0</v>
      </c>
      <c r="I115" s="54">
        <f t="shared" si="26"/>
        <v>0</v>
      </c>
      <c r="J115" s="53">
        <f t="shared" si="26"/>
        <v>0</v>
      </c>
      <c r="K115" s="53">
        <f t="shared" si="26"/>
        <v>0</v>
      </c>
      <c r="L115" s="53">
        <f t="shared" si="26"/>
        <v>0</v>
      </c>
      <c r="M115" s="53">
        <f t="shared" si="26"/>
        <v>0</v>
      </c>
      <c r="N115" s="54">
        <f t="shared" si="26"/>
        <v>0</v>
      </c>
      <c r="O115" s="54">
        <f t="shared" si="27"/>
        <v>0</v>
      </c>
      <c r="P115" s="54">
        <f t="shared" si="27"/>
        <v>0</v>
      </c>
      <c r="Q115" s="53">
        <f t="shared" si="27"/>
        <v>0</v>
      </c>
      <c r="R115" s="53">
        <f t="shared" si="27"/>
        <v>0</v>
      </c>
      <c r="S115" s="53">
        <f t="shared" si="27"/>
        <v>0</v>
      </c>
      <c r="T115" s="53">
        <f t="shared" si="27"/>
        <v>0</v>
      </c>
      <c r="U115" s="54">
        <f t="shared" si="27"/>
        <v>0</v>
      </c>
      <c r="V115" s="54">
        <f t="shared" si="27"/>
        <v>0</v>
      </c>
      <c r="W115" s="54">
        <f t="shared" si="27"/>
        <v>0</v>
      </c>
      <c r="X115" s="53">
        <f t="shared" si="27"/>
        <v>0</v>
      </c>
      <c r="Y115" s="54">
        <f t="shared" si="28"/>
        <v>0</v>
      </c>
      <c r="Z115" s="53">
        <f t="shared" si="28"/>
        <v>48.183435426923403</v>
      </c>
      <c r="AA115" s="53">
        <f t="shared" si="28"/>
        <v>0</v>
      </c>
      <c r="AB115" s="53">
        <f t="shared" si="28"/>
        <v>0</v>
      </c>
      <c r="AC115" s="53">
        <f t="shared" si="28"/>
        <v>0</v>
      </c>
      <c r="AD115" s="54">
        <f t="shared" si="28"/>
        <v>0</v>
      </c>
      <c r="AE115" s="54">
        <f t="shared" si="28"/>
        <v>0</v>
      </c>
      <c r="AF115" s="54">
        <f t="shared" si="28"/>
        <v>0</v>
      </c>
      <c r="AG115" s="54">
        <f t="shared" si="28"/>
        <v>0</v>
      </c>
      <c r="AH115" s="53">
        <f t="shared" si="28"/>
        <v>0</v>
      </c>
      <c r="AI115" s="53">
        <f t="shared" si="29"/>
        <v>0</v>
      </c>
      <c r="AJ115" s="53">
        <f t="shared" si="29"/>
        <v>0</v>
      </c>
      <c r="AK115" s="53">
        <f t="shared" si="29"/>
        <v>0</v>
      </c>
      <c r="AL115" s="54">
        <f t="shared" si="29"/>
        <v>0</v>
      </c>
      <c r="AM115" s="54">
        <f t="shared" si="29"/>
        <v>0</v>
      </c>
      <c r="AN115" s="54">
        <f t="shared" si="29"/>
        <v>0</v>
      </c>
      <c r="AO115" s="53">
        <f t="shared" si="29"/>
        <v>0</v>
      </c>
      <c r="AP115" s="54">
        <f t="shared" si="29"/>
        <v>0</v>
      </c>
      <c r="AQ115" s="53">
        <f t="shared" si="29"/>
        <v>0</v>
      </c>
      <c r="AR115" s="54">
        <f t="shared" si="29"/>
        <v>0</v>
      </c>
      <c r="AS115" s="53">
        <f t="shared" si="30"/>
        <v>0</v>
      </c>
      <c r="AT115" s="54">
        <f t="shared" si="30"/>
        <v>0</v>
      </c>
      <c r="AU115" s="53">
        <f t="shared" si="30"/>
        <v>0</v>
      </c>
      <c r="AV115" s="54">
        <f t="shared" si="30"/>
        <v>0</v>
      </c>
      <c r="AW115" s="53">
        <f t="shared" si="30"/>
        <v>0</v>
      </c>
      <c r="AX115" s="54">
        <f t="shared" si="30"/>
        <v>0</v>
      </c>
      <c r="AY115" s="53">
        <f t="shared" si="30"/>
        <v>0</v>
      </c>
      <c r="AZ115" s="54">
        <f t="shared" si="30"/>
        <v>0</v>
      </c>
      <c r="BA115" s="53">
        <f t="shared" si="30"/>
        <v>0</v>
      </c>
      <c r="BB115" s="54">
        <f t="shared" si="30"/>
        <v>0</v>
      </c>
      <c r="BC115" s="53">
        <f t="shared" si="31"/>
        <v>0</v>
      </c>
      <c r="BD115" s="54">
        <f t="shared" si="31"/>
        <v>0</v>
      </c>
      <c r="BE115" s="53">
        <f t="shared" si="31"/>
        <v>0</v>
      </c>
      <c r="BF115" s="54">
        <f t="shared" si="31"/>
        <v>0</v>
      </c>
      <c r="BG115" s="53">
        <f t="shared" si="31"/>
        <v>0</v>
      </c>
      <c r="BH115" s="54">
        <f t="shared" si="31"/>
        <v>0</v>
      </c>
      <c r="BI115" s="53">
        <f t="shared" si="31"/>
        <v>0</v>
      </c>
      <c r="BJ115" s="54">
        <f t="shared" si="31"/>
        <v>0</v>
      </c>
      <c r="BK115" s="53">
        <f t="shared" si="31"/>
        <v>0</v>
      </c>
      <c r="BL115" s="54">
        <f t="shared" si="31"/>
        <v>0</v>
      </c>
      <c r="BM115" s="53">
        <f t="shared" si="32"/>
        <v>0</v>
      </c>
      <c r="BN115" s="54">
        <f t="shared" si="32"/>
        <v>0</v>
      </c>
      <c r="BO115" s="53">
        <f t="shared" si="32"/>
        <v>0</v>
      </c>
      <c r="BP115" s="54">
        <f t="shared" si="32"/>
        <v>0</v>
      </c>
      <c r="BQ115" s="53">
        <f t="shared" si="32"/>
        <v>0</v>
      </c>
      <c r="BR115" s="54">
        <f t="shared" si="32"/>
        <v>0</v>
      </c>
      <c r="BS115" s="53">
        <f t="shared" si="32"/>
        <v>0</v>
      </c>
      <c r="BT115" s="54">
        <f t="shared" si="32"/>
        <v>0</v>
      </c>
      <c r="BU115" s="53">
        <f t="shared" si="32"/>
        <v>0</v>
      </c>
      <c r="BV115" s="54">
        <f t="shared" si="32"/>
        <v>0</v>
      </c>
      <c r="BW115" s="53">
        <f t="shared" si="33"/>
        <v>0</v>
      </c>
      <c r="BX115" s="54">
        <f t="shared" si="33"/>
        <v>0</v>
      </c>
      <c r="BY115" s="53">
        <f t="shared" si="33"/>
        <v>0</v>
      </c>
      <c r="BZ115" s="54">
        <f t="shared" si="33"/>
        <v>0</v>
      </c>
      <c r="CA115" s="53">
        <f t="shared" si="33"/>
        <v>0</v>
      </c>
      <c r="CB115" s="54">
        <f t="shared" si="33"/>
        <v>0</v>
      </c>
      <c r="CC115" s="53">
        <f t="shared" si="33"/>
        <v>0</v>
      </c>
      <c r="CD115" s="54">
        <f t="shared" si="33"/>
        <v>0</v>
      </c>
      <c r="CE115" s="53">
        <f t="shared" si="33"/>
        <v>0</v>
      </c>
      <c r="CF115" s="54">
        <f t="shared" si="33"/>
        <v>0</v>
      </c>
      <c r="CG115" s="53">
        <f t="shared" si="34"/>
        <v>0</v>
      </c>
      <c r="CH115" s="54">
        <f t="shared" si="34"/>
        <v>0</v>
      </c>
      <c r="CI115" s="53">
        <f t="shared" si="34"/>
        <v>0</v>
      </c>
      <c r="CJ115" s="54">
        <f t="shared" si="34"/>
        <v>0</v>
      </c>
      <c r="CK115" s="53">
        <f t="shared" si="34"/>
        <v>0</v>
      </c>
      <c r="CL115" s="54">
        <f t="shared" si="34"/>
        <v>0</v>
      </c>
      <c r="CM115" s="53">
        <f t="shared" si="34"/>
        <v>0</v>
      </c>
      <c r="CN115" s="54">
        <f t="shared" si="34"/>
        <v>0</v>
      </c>
      <c r="CO115" s="53">
        <f t="shared" si="34"/>
        <v>0</v>
      </c>
      <c r="CP115" s="54">
        <f t="shared" si="34"/>
        <v>0</v>
      </c>
      <c r="CQ115" s="53">
        <f t="shared" si="35"/>
        <v>0</v>
      </c>
      <c r="CR115" s="54">
        <f t="shared" si="35"/>
        <v>0</v>
      </c>
      <c r="CS115" s="53">
        <f t="shared" si="35"/>
        <v>0</v>
      </c>
      <c r="CT115" s="54">
        <f t="shared" si="35"/>
        <v>0</v>
      </c>
      <c r="CU115" s="53">
        <f t="shared" si="35"/>
        <v>0</v>
      </c>
      <c r="CV115" s="54">
        <f t="shared" si="35"/>
        <v>0</v>
      </c>
      <c r="CW115" s="53">
        <f t="shared" si="35"/>
        <v>0</v>
      </c>
      <c r="CX115" s="54">
        <f t="shared" si="35"/>
        <v>0</v>
      </c>
      <c r="CY115" s="53">
        <f t="shared" si="35"/>
        <v>0</v>
      </c>
      <c r="CZ115" s="54">
        <f t="shared" si="35"/>
        <v>0</v>
      </c>
      <c r="DA115" s="53">
        <f t="shared" si="35"/>
        <v>0</v>
      </c>
      <c r="DB115" s="54">
        <f t="shared" si="35"/>
        <v>0</v>
      </c>
      <c r="DC115" s="53">
        <f t="shared" si="35"/>
        <v>0</v>
      </c>
      <c r="DD115" s="57">
        <f t="shared" si="35"/>
        <v>0</v>
      </c>
      <c r="DE115" s="3"/>
    </row>
    <row r="116" spans="1:109" x14ac:dyDescent="0.35">
      <c r="A116" s="3"/>
      <c r="B116" s="3" t="s">
        <v>3989</v>
      </c>
      <c r="C116" s="39"/>
      <c r="D116" s="3" t="s">
        <v>513</v>
      </c>
      <c r="E116" s="56">
        <f t="shared" si="26"/>
        <v>0</v>
      </c>
      <c r="F116" s="54">
        <f t="shared" si="26"/>
        <v>0</v>
      </c>
      <c r="G116" s="54">
        <f t="shared" si="26"/>
        <v>0</v>
      </c>
      <c r="H116" s="54">
        <f t="shared" si="26"/>
        <v>0</v>
      </c>
      <c r="I116" s="54">
        <f t="shared" si="26"/>
        <v>0</v>
      </c>
      <c r="J116" s="53">
        <f t="shared" si="26"/>
        <v>0</v>
      </c>
      <c r="K116" s="53">
        <f t="shared" si="26"/>
        <v>0</v>
      </c>
      <c r="L116" s="53">
        <f t="shared" si="26"/>
        <v>0</v>
      </c>
      <c r="M116" s="53">
        <f t="shared" si="26"/>
        <v>0</v>
      </c>
      <c r="N116" s="54">
        <f t="shared" si="26"/>
        <v>0</v>
      </c>
      <c r="O116" s="54">
        <f t="shared" si="27"/>
        <v>0</v>
      </c>
      <c r="P116" s="54">
        <f t="shared" si="27"/>
        <v>0</v>
      </c>
      <c r="Q116" s="53">
        <f t="shared" si="27"/>
        <v>0</v>
      </c>
      <c r="R116" s="53">
        <f t="shared" si="27"/>
        <v>0</v>
      </c>
      <c r="S116" s="53">
        <f t="shared" si="27"/>
        <v>0</v>
      </c>
      <c r="T116" s="53">
        <f t="shared" si="27"/>
        <v>0</v>
      </c>
      <c r="U116" s="54">
        <f t="shared" si="27"/>
        <v>0</v>
      </c>
      <c r="V116" s="54">
        <f t="shared" si="27"/>
        <v>0</v>
      </c>
      <c r="W116" s="54">
        <f t="shared" si="27"/>
        <v>0</v>
      </c>
      <c r="X116" s="53">
        <f t="shared" si="27"/>
        <v>0</v>
      </c>
      <c r="Y116" s="54">
        <f t="shared" si="28"/>
        <v>0</v>
      </c>
      <c r="Z116" s="53">
        <f t="shared" si="28"/>
        <v>0</v>
      </c>
      <c r="AA116" s="53">
        <f t="shared" si="28"/>
        <v>0</v>
      </c>
      <c r="AB116" s="53">
        <f t="shared" si="28"/>
        <v>0</v>
      </c>
      <c r="AC116" s="53">
        <f t="shared" si="28"/>
        <v>0</v>
      </c>
      <c r="AD116" s="54">
        <f t="shared" si="28"/>
        <v>0</v>
      </c>
      <c r="AE116" s="54">
        <f t="shared" si="28"/>
        <v>0</v>
      </c>
      <c r="AF116" s="54">
        <f t="shared" si="28"/>
        <v>0</v>
      </c>
      <c r="AG116" s="54">
        <f t="shared" si="28"/>
        <v>0</v>
      </c>
      <c r="AH116" s="53">
        <f t="shared" si="28"/>
        <v>0</v>
      </c>
      <c r="AI116" s="53">
        <f t="shared" si="29"/>
        <v>0</v>
      </c>
      <c r="AJ116" s="53">
        <f t="shared" si="29"/>
        <v>0</v>
      </c>
      <c r="AK116" s="53">
        <f t="shared" si="29"/>
        <v>0</v>
      </c>
      <c r="AL116" s="54">
        <f t="shared" si="29"/>
        <v>0</v>
      </c>
      <c r="AM116" s="54">
        <f t="shared" si="29"/>
        <v>0</v>
      </c>
      <c r="AN116" s="54">
        <f t="shared" si="29"/>
        <v>0</v>
      </c>
      <c r="AO116" s="53">
        <f t="shared" si="29"/>
        <v>0</v>
      </c>
      <c r="AP116" s="54">
        <f t="shared" si="29"/>
        <v>0</v>
      </c>
      <c r="AQ116" s="53">
        <f t="shared" si="29"/>
        <v>0</v>
      </c>
      <c r="AR116" s="54">
        <f t="shared" si="29"/>
        <v>0</v>
      </c>
      <c r="AS116" s="53">
        <f t="shared" si="30"/>
        <v>0</v>
      </c>
      <c r="AT116" s="54">
        <f t="shared" si="30"/>
        <v>0</v>
      </c>
      <c r="AU116" s="53">
        <f t="shared" si="30"/>
        <v>0</v>
      </c>
      <c r="AV116" s="54">
        <f t="shared" si="30"/>
        <v>0</v>
      </c>
      <c r="AW116" s="53">
        <f t="shared" si="30"/>
        <v>0</v>
      </c>
      <c r="AX116" s="54">
        <f t="shared" si="30"/>
        <v>0</v>
      </c>
      <c r="AY116" s="53">
        <f t="shared" si="30"/>
        <v>0</v>
      </c>
      <c r="AZ116" s="54">
        <f t="shared" si="30"/>
        <v>0</v>
      </c>
      <c r="BA116" s="53">
        <f t="shared" si="30"/>
        <v>0</v>
      </c>
      <c r="BB116" s="54">
        <f t="shared" si="30"/>
        <v>0</v>
      </c>
      <c r="BC116" s="53">
        <f t="shared" si="31"/>
        <v>0</v>
      </c>
      <c r="BD116" s="54">
        <f t="shared" si="31"/>
        <v>0</v>
      </c>
      <c r="BE116" s="53">
        <f t="shared" si="31"/>
        <v>0</v>
      </c>
      <c r="BF116" s="54">
        <f t="shared" si="31"/>
        <v>0</v>
      </c>
      <c r="BG116" s="53">
        <f t="shared" si="31"/>
        <v>0</v>
      </c>
      <c r="BH116" s="54">
        <f t="shared" si="31"/>
        <v>0</v>
      </c>
      <c r="BI116" s="53">
        <f t="shared" si="31"/>
        <v>0</v>
      </c>
      <c r="BJ116" s="54">
        <f t="shared" si="31"/>
        <v>0</v>
      </c>
      <c r="BK116" s="53">
        <f t="shared" si="31"/>
        <v>0</v>
      </c>
      <c r="BL116" s="54">
        <f t="shared" si="31"/>
        <v>0</v>
      </c>
      <c r="BM116" s="53">
        <f t="shared" si="32"/>
        <v>0</v>
      </c>
      <c r="BN116" s="54">
        <f t="shared" si="32"/>
        <v>0</v>
      </c>
      <c r="BO116" s="53">
        <f t="shared" si="32"/>
        <v>0</v>
      </c>
      <c r="BP116" s="54">
        <f t="shared" si="32"/>
        <v>0</v>
      </c>
      <c r="BQ116" s="53">
        <f t="shared" si="32"/>
        <v>0</v>
      </c>
      <c r="BR116" s="54">
        <f t="shared" si="32"/>
        <v>0</v>
      </c>
      <c r="BS116" s="53">
        <f t="shared" si="32"/>
        <v>0</v>
      </c>
      <c r="BT116" s="54">
        <f t="shared" si="32"/>
        <v>0</v>
      </c>
      <c r="BU116" s="53">
        <f t="shared" si="32"/>
        <v>0</v>
      </c>
      <c r="BV116" s="54">
        <f t="shared" si="32"/>
        <v>0</v>
      </c>
      <c r="BW116" s="53">
        <f t="shared" si="33"/>
        <v>0</v>
      </c>
      <c r="BX116" s="54">
        <f t="shared" si="33"/>
        <v>0</v>
      </c>
      <c r="BY116" s="53">
        <f t="shared" si="33"/>
        <v>0</v>
      </c>
      <c r="BZ116" s="54">
        <f t="shared" si="33"/>
        <v>0</v>
      </c>
      <c r="CA116" s="53">
        <f t="shared" si="33"/>
        <v>0</v>
      </c>
      <c r="CB116" s="54">
        <f t="shared" si="33"/>
        <v>0</v>
      </c>
      <c r="CC116" s="53">
        <f t="shared" si="33"/>
        <v>0</v>
      </c>
      <c r="CD116" s="54">
        <f t="shared" si="33"/>
        <v>0</v>
      </c>
      <c r="CE116" s="53">
        <f t="shared" si="33"/>
        <v>0</v>
      </c>
      <c r="CF116" s="54">
        <f t="shared" si="33"/>
        <v>0</v>
      </c>
      <c r="CG116" s="53">
        <f t="shared" si="34"/>
        <v>0</v>
      </c>
      <c r="CH116" s="54">
        <f t="shared" si="34"/>
        <v>0</v>
      </c>
      <c r="CI116" s="53">
        <f t="shared" si="34"/>
        <v>0</v>
      </c>
      <c r="CJ116" s="54">
        <f t="shared" si="34"/>
        <v>0</v>
      </c>
      <c r="CK116" s="53">
        <f t="shared" si="34"/>
        <v>0</v>
      </c>
      <c r="CL116" s="54">
        <f t="shared" si="34"/>
        <v>0</v>
      </c>
      <c r="CM116" s="53">
        <f t="shared" si="34"/>
        <v>0</v>
      </c>
      <c r="CN116" s="54">
        <f t="shared" si="34"/>
        <v>0</v>
      </c>
      <c r="CO116" s="53">
        <f t="shared" si="34"/>
        <v>0</v>
      </c>
      <c r="CP116" s="54">
        <f t="shared" si="34"/>
        <v>0</v>
      </c>
      <c r="CQ116" s="53">
        <f t="shared" si="35"/>
        <v>0</v>
      </c>
      <c r="CR116" s="54">
        <f t="shared" si="35"/>
        <v>0</v>
      </c>
      <c r="CS116" s="53">
        <f t="shared" si="35"/>
        <v>0</v>
      </c>
      <c r="CT116" s="54">
        <f t="shared" si="35"/>
        <v>0</v>
      </c>
      <c r="CU116" s="53">
        <f t="shared" si="35"/>
        <v>0</v>
      </c>
      <c r="CV116" s="54">
        <f t="shared" si="35"/>
        <v>0</v>
      </c>
      <c r="CW116" s="53">
        <f t="shared" si="35"/>
        <v>0</v>
      </c>
      <c r="CX116" s="54">
        <f t="shared" si="35"/>
        <v>0</v>
      </c>
      <c r="CY116" s="53">
        <f t="shared" si="35"/>
        <v>0</v>
      </c>
      <c r="CZ116" s="54">
        <f t="shared" si="35"/>
        <v>0</v>
      </c>
      <c r="DA116" s="53">
        <f t="shared" si="35"/>
        <v>0</v>
      </c>
      <c r="DB116" s="54">
        <f t="shared" si="35"/>
        <v>0</v>
      </c>
      <c r="DC116" s="53">
        <f t="shared" si="35"/>
        <v>0</v>
      </c>
      <c r="DD116" s="57">
        <f t="shared" si="35"/>
        <v>0</v>
      </c>
      <c r="DE116" s="3"/>
    </row>
    <row r="117" spans="1:109" x14ac:dyDescent="0.35">
      <c r="A117" s="3"/>
      <c r="B117" s="3" t="s">
        <v>3990</v>
      </c>
      <c r="C117" s="39"/>
      <c r="D117" s="3" t="s">
        <v>515</v>
      </c>
      <c r="E117" s="56">
        <f t="shared" si="26"/>
        <v>0</v>
      </c>
      <c r="F117" s="54">
        <f t="shared" si="26"/>
        <v>0</v>
      </c>
      <c r="G117" s="54">
        <f t="shared" si="26"/>
        <v>0</v>
      </c>
      <c r="H117" s="54">
        <f t="shared" si="26"/>
        <v>0</v>
      </c>
      <c r="I117" s="54">
        <f t="shared" si="26"/>
        <v>0</v>
      </c>
      <c r="J117" s="53">
        <f t="shared" si="26"/>
        <v>0</v>
      </c>
      <c r="K117" s="53">
        <f t="shared" si="26"/>
        <v>0</v>
      </c>
      <c r="L117" s="53">
        <f t="shared" si="26"/>
        <v>0</v>
      </c>
      <c r="M117" s="53">
        <f t="shared" si="26"/>
        <v>0</v>
      </c>
      <c r="N117" s="54">
        <f t="shared" si="26"/>
        <v>0</v>
      </c>
      <c r="O117" s="54">
        <f t="shared" si="27"/>
        <v>0</v>
      </c>
      <c r="P117" s="54">
        <f t="shared" si="27"/>
        <v>0</v>
      </c>
      <c r="Q117" s="53">
        <f t="shared" si="27"/>
        <v>0</v>
      </c>
      <c r="R117" s="53">
        <f t="shared" si="27"/>
        <v>0</v>
      </c>
      <c r="S117" s="53">
        <f t="shared" si="27"/>
        <v>0</v>
      </c>
      <c r="T117" s="53">
        <f t="shared" si="27"/>
        <v>0</v>
      </c>
      <c r="U117" s="54">
        <f t="shared" si="27"/>
        <v>0</v>
      </c>
      <c r="V117" s="54">
        <f t="shared" si="27"/>
        <v>0</v>
      </c>
      <c r="W117" s="54">
        <f t="shared" si="27"/>
        <v>0</v>
      </c>
      <c r="X117" s="53">
        <f t="shared" si="27"/>
        <v>0</v>
      </c>
      <c r="Y117" s="54">
        <f t="shared" si="28"/>
        <v>0</v>
      </c>
      <c r="Z117" s="53">
        <f t="shared" si="28"/>
        <v>0</v>
      </c>
      <c r="AA117" s="53">
        <f t="shared" si="28"/>
        <v>0</v>
      </c>
      <c r="AB117" s="53">
        <f t="shared" si="28"/>
        <v>0</v>
      </c>
      <c r="AC117" s="53">
        <f t="shared" si="28"/>
        <v>0</v>
      </c>
      <c r="AD117" s="54">
        <f t="shared" si="28"/>
        <v>0</v>
      </c>
      <c r="AE117" s="54">
        <f t="shared" si="28"/>
        <v>0</v>
      </c>
      <c r="AF117" s="54">
        <f t="shared" si="28"/>
        <v>0</v>
      </c>
      <c r="AG117" s="54">
        <f t="shared" si="28"/>
        <v>0</v>
      </c>
      <c r="AH117" s="53">
        <f t="shared" si="28"/>
        <v>0</v>
      </c>
      <c r="AI117" s="53">
        <f t="shared" si="29"/>
        <v>0</v>
      </c>
      <c r="AJ117" s="53">
        <f t="shared" si="29"/>
        <v>0</v>
      </c>
      <c r="AK117" s="53">
        <f t="shared" si="29"/>
        <v>0</v>
      </c>
      <c r="AL117" s="54">
        <f t="shared" si="29"/>
        <v>0</v>
      </c>
      <c r="AM117" s="54">
        <f t="shared" si="29"/>
        <v>0</v>
      </c>
      <c r="AN117" s="54">
        <f t="shared" si="29"/>
        <v>0</v>
      </c>
      <c r="AO117" s="53">
        <f t="shared" si="29"/>
        <v>0</v>
      </c>
      <c r="AP117" s="54">
        <f t="shared" si="29"/>
        <v>0</v>
      </c>
      <c r="AQ117" s="53">
        <f t="shared" si="29"/>
        <v>0</v>
      </c>
      <c r="AR117" s="54">
        <f t="shared" si="29"/>
        <v>0</v>
      </c>
      <c r="AS117" s="53">
        <f t="shared" si="30"/>
        <v>0</v>
      </c>
      <c r="AT117" s="54">
        <f t="shared" si="30"/>
        <v>0</v>
      </c>
      <c r="AU117" s="53">
        <f t="shared" si="30"/>
        <v>0</v>
      </c>
      <c r="AV117" s="54">
        <f t="shared" si="30"/>
        <v>0</v>
      </c>
      <c r="AW117" s="53">
        <f t="shared" si="30"/>
        <v>0</v>
      </c>
      <c r="AX117" s="54">
        <f t="shared" si="30"/>
        <v>0</v>
      </c>
      <c r="AY117" s="53">
        <f t="shared" si="30"/>
        <v>0</v>
      </c>
      <c r="AZ117" s="54">
        <f t="shared" si="30"/>
        <v>0</v>
      </c>
      <c r="BA117" s="53">
        <f t="shared" si="30"/>
        <v>0</v>
      </c>
      <c r="BB117" s="54">
        <f t="shared" si="30"/>
        <v>0</v>
      </c>
      <c r="BC117" s="53">
        <f t="shared" si="31"/>
        <v>0</v>
      </c>
      <c r="BD117" s="54">
        <f t="shared" si="31"/>
        <v>0</v>
      </c>
      <c r="BE117" s="53">
        <f t="shared" si="31"/>
        <v>0</v>
      </c>
      <c r="BF117" s="54">
        <f t="shared" si="31"/>
        <v>0</v>
      </c>
      <c r="BG117" s="53">
        <f t="shared" si="31"/>
        <v>0</v>
      </c>
      <c r="BH117" s="54">
        <f t="shared" si="31"/>
        <v>0</v>
      </c>
      <c r="BI117" s="53">
        <f t="shared" si="31"/>
        <v>0</v>
      </c>
      <c r="BJ117" s="54">
        <f t="shared" si="31"/>
        <v>0</v>
      </c>
      <c r="BK117" s="53">
        <f t="shared" si="31"/>
        <v>0</v>
      </c>
      <c r="BL117" s="54">
        <f t="shared" si="31"/>
        <v>0</v>
      </c>
      <c r="BM117" s="53">
        <f t="shared" si="32"/>
        <v>0</v>
      </c>
      <c r="BN117" s="54">
        <f t="shared" si="32"/>
        <v>0</v>
      </c>
      <c r="BO117" s="53">
        <f t="shared" si="32"/>
        <v>0</v>
      </c>
      <c r="BP117" s="54">
        <f t="shared" si="32"/>
        <v>0</v>
      </c>
      <c r="BQ117" s="53">
        <f t="shared" si="32"/>
        <v>0</v>
      </c>
      <c r="BR117" s="54">
        <f t="shared" si="32"/>
        <v>0</v>
      </c>
      <c r="BS117" s="53">
        <f t="shared" si="32"/>
        <v>0</v>
      </c>
      <c r="BT117" s="54">
        <f t="shared" si="32"/>
        <v>0</v>
      </c>
      <c r="BU117" s="53">
        <f t="shared" si="32"/>
        <v>0</v>
      </c>
      <c r="BV117" s="54">
        <f t="shared" si="32"/>
        <v>0</v>
      </c>
      <c r="BW117" s="53">
        <f t="shared" si="33"/>
        <v>0</v>
      </c>
      <c r="BX117" s="54">
        <f t="shared" si="33"/>
        <v>0</v>
      </c>
      <c r="BY117" s="53">
        <f t="shared" si="33"/>
        <v>0</v>
      </c>
      <c r="BZ117" s="54">
        <f t="shared" si="33"/>
        <v>0</v>
      </c>
      <c r="CA117" s="53">
        <f t="shared" si="33"/>
        <v>0</v>
      </c>
      <c r="CB117" s="54">
        <f t="shared" si="33"/>
        <v>0</v>
      </c>
      <c r="CC117" s="53">
        <f t="shared" si="33"/>
        <v>0</v>
      </c>
      <c r="CD117" s="54">
        <f t="shared" si="33"/>
        <v>0</v>
      </c>
      <c r="CE117" s="53">
        <f t="shared" si="33"/>
        <v>0</v>
      </c>
      <c r="CF117" s="54">
        <f t="shared" si="33"/>
        <v>0</v>
      </c>
      <c r="CG117" s="53">
        <f t="shared" si="34"/>
        <v>0</v>
      </c>
      <c r="CH117" s="54">
        <f t="shared" si="34"/>
        <v>0</v>
      </c>
      <c r="CI117" s="53">
        <f t="shared" si="34"/>
        <v>0</v>
      </c>
      <c r="CJ117" s="54">
        <f t="shared" si="34"/>
        <v>0</v>
      </c>
      <c r="CK117" s="53">
        <f t="shared" si="34"/>
        <v>0</v>
      </c>
      <c r="CL117" s="54">
        <f t="shared" si="34"/>
        <v>0</v>
      </c>
      <c r="CM117" s="53">
        <f t="shared" si="34"/>
        <v>0</v>
      </c>
      <c r="CN117" s="54">
        <f t="shared" si="34"/>
        <v>0</v>
      </c>
      <c r="CO117" s="53">
        <f t="shared" si="34"/>
        <v>0</v>
      </c>
      <c r="CP117" s="54">
        <f t="shared" si="34"/>
        <v>0</v>
      </c>
      <c r="CQ117" s="53">
        <f t="shared" si="35"/>
        <v>0</v>
      </c>
      <c r="CR117" s="54">
        <f t="shared" si="35"/>
        <v>0</v>
      </c>
      <c r="CS117" s="53">
        <f t="shared" si="35"/>
        <v>0</v>
      </c>
      <c r="CT117" s="54">
        <f t="shared" si="35"/>
        <v>0</v>
      </c>
      <c r="CU117" s="53">
        <f t="shared" si="35"/>
        <v>0</v>
      </c>
      <c r="CV117" s="54">
        <f t="shared" si="35"/>
        <v>0</v>
      </c>
      <c r="CW117" s="53">
        <f t="shared" si="35"/>
        <v>0</v>
      </c>
      <c r="CX117" s="54">
        <f t="shared" si="35"/>
        <v>0</v>
      </c>
      <c r="CY117" s="53">
        <f t="shared" si="35"/>
        <v>0</v>
      </c>
      <c r="CZ117" s="54">
        <f t="shared" si="35"/>
        <v>0</v>
      </c>
      <c r="DA117" s="53">
        <f t="shared" si="35"/>
        <v>0</v>
      </c>
      <c r="DB117" s="54">
        <f t="shared" si="35"/>
        <v>0</v>
      </c>
      <c r="DC117" s="53">
        <f t="shared" si="35"/>
        <v>0</v>
      </c>
      <c r="DD117" s="57">
        <f t="shared" si="35"/>
        <v>0</v>
      </c>
      <c r="DE117" s="3"/>
    </row>
    <row r="118" spans="1:109" x14ac:dyDescent="0.35">
      <c r="A118" s="3"/>
      <c r="B118" s="3" t="s">
        <v>3991</v>
      </c>
      <c r="C118" s="39"/>
      <c r="D118" s="3" t="s">
        <v>517</v>
      </c>
      <c r="E118" s="56">
        <f t="shared" si="26"/>
        <v>0</v>
      </c>
      <c r="F118" s="54">
        <f t="shared" si="26"/>
        <v>0</v>
      </c>
      <c r="G118" s="54">
        <f t="shared" si="26"/>
        <v>0</v>
      </c>
      <c r="H118" s="54">
        <f t="shared" si="26"/>
        <v>0</v>
      </c>
      <c r="I118" s="54">
        <f t="shared" si="26"/>
        <v>0</v>
      </c>
      <c r="J118" s="53">
        <f t="shared" si="26"/>
        <v>0</v>
      </c>
      <c r="K118" s="53">
        <f t="shared" si="26"/>
        <v>0</v>
      </c>
      <c r="L118" s="53">
        <f t="shared" si="26"/>
        <v>0</v>
      </c>
      <c r="M118" s="53">
        <f t="shared" si="26"/>
        <v>0</v>
      </c>
      <c r="N118" s="54">
        <f t="shared" si="26"/>
        <v>0</v>
      </c>
      <c r="O118" s="54">
        <f t="shared" si="27"/>
        <v>0</v>
      </c>
      <c r="P118" s="54">
        <f t="shared" si="27"/>
        <v>0</v>
      </c>
      <c r="Q118" s="53">
        <f t="shared" si="27"/>
        <v>0</v>
      </c>
      <c r="R118" s="53">
        <f t="shared" si="27"/>
        <v>0</v>
      </c>
      <c r="S118" s="53">
        <f t="shared" si="27"/>
        <v>0</v>
      </c>
      <c r="T118" s="53">
        <f t="shared" si="27"/>
        <v>0</v>
      </c>
      <c r="U118" s="54">
        <f t="shared" si="27"/>
        <v>0</v>
      </c>
      <c r="V118" s="54">
        <f t="shared" si="27"/>
        <v>0</v>
      </c>
      <c r="W118" s="54">
        <f t="shared" si="27"/>
        <v>0</v>
      </c>
      <c r="X118" s="53">
        <f t="shared" si="27"/>
        <v>0</v>
      </c>
      <c r="Y118" s="54">
        <f t="shared" si="28"/>
        <v>0</v>
      </c>
      <c r="Z118" s="53">
        <f t="shared" si="28"/>
        <v>0</v>
      </c>
      <c r="AA118" s="53">
        <f t="shared" si="28"/>
        <v>0</v>
      </c>
      <c r="AB118" s="53">
        <f t="shared" si="28"/>
        <v>0</v>
      </c>
      <c r="AC118" s="53">
        <f t="shared" si="28"/>
        <v>0</v>
      </c>
      <c r="AD118" s="54">
        <f t="shared" si="28"/>
        <v>0</v>
      </c>
      <c r="AE118" s="54">
        <f t="shared" si="28"/>
        <v>0</v>
      </c>
      <c r="AF118" s="54">
        <f t="shared" si="28"/>
        <v>0</v>
      </c>
      <c r="AG118" s="54">
        <f t="shared" si="28"/>
        <v>0</v>
      </c>
      <c r="AH118" s="53">
        <f t="shared" si="28"/>
        <v>0</v>
      </c>
      <c r="AI118" s="53">
        <f t="shared" si="29"/>
        <v>0</v>
      </c>
      <c r="AJ118" s="53">
        <f t="shared" si="29"/>
        <v>0</v>
      </c>
      <c r="AK118" s="53">
        <f t="shared" si="29"/>
        <v>0</v>
      </c>
      <c r="AL118" s="54">
        <f t="shared" si="29"/>
        <v>0</v>
      </c>
      <c r="AM118" s="54">
        <f t="shared" si="29"/>
        <v>0</v>
      </c>
      <c r="AN118" s="54">
        <f t="shared" si="29"/>
        <v>0</v>
      </c>
      <c r="AO118" s="53">
        <f t="shared" si="29"/>
        <v>0</v>
      </c>
      <c r="AP118" s="54">
        <f t="shared" si="29"/>
        <v>0</v>
      </c>
      <c r="AQ118" s="53">
        <f t="shared" si="29"/>
        <v>0</v>
      </c>
      <c r="AR118" s="54">
        <f t="shared" si="29"/>
        <v>0</v>
      </c>
      <c r="AS118" s="53">
        <f t="shared" si="30"/>
        <v>0</v>
      </c>
      <c r="AT118" s="54">
        <f t="shared" si="30"/>
        <v>0</v>
      </c>
      <c r="AU118" s="53">
        <f t="shared" si="30"/>
        <v>0</v>
      </c>
      <c r="AV118" s="54">
        <f t="shared" si="30"/>
        <v>0</v>
      </c>
      <c r="AW118" s="53">
        <f t="shared" si="30"/>
        <v>0</v>
      </c>
      <c r="AX118" s="54">
        <f t="shared" si="30"/>
        <v>0</v>
      </c>
      <c r="AY118" s="53">
        <f t="shared" si="30"/>
        <v>0</v>
      </c>
      <c r="AZ118" s="54">
        <f t="shared" si="30"/>
        <v>0</v>
      </c>
      <c r="BA118" s="53">
        <f t="shared" si="30"/>
        <v>0</v>
      </c>
      <c r="BB118" s="54">
        <f t="shared" si="30"/>
        <v>0</v>
      </c>
      <c r="BC118" s="53">
        <f t="shared" si="31"/>
        <v>0</v>
      </c>
      <c r="BD118" s="54">
        <f t="shared" si="31"/>
        <v>0</v>
      </c>
      <c r="BE118" s="53">
        <f t="shared" si="31"/>
        <v>0</v>
      </c>
      <c r="BF118" s="54">
        <f t="shared" si="31"/>
        <v>0</v>
      </c>
      <c r="BG118" s="53">
        <f t="shared" si="31"/>
        <v>0</v>
      </c>
      <c r="BH118" s="54">
        <f t="shared" si="31"/>
        <v>0</v>
      </c>
      <c r="BI118" s="53">
        <f t="shared" si="31"/>
        <v>0</v>
      </c>
      <c r="BJ118" s="54">
        <f t="shared" si="31"/>
        <v>0</v>
      </c>
      <c r="BK118" s="53">
        <f t="shared" si="31"/>
        <v>0</v>
      </c>
      <c r="BL118" s="54">
        <f t="shared" si="31"/>
        <v>0</v>
      </c>
      <c r="BM118" s="53">
        <f t="shared" si="32"/>
        <v>0</v>
      </c>
      <c r="BN118" s="54">
        <f t="shared" si="32"/>
        <v>0</v>
      </c>
      <c r="BO118" s="53">
        <f t="shared" si="32"/>
        <v>0</v>
      </c>
      <c r="BP118" s="54">
        <f t="shared" si="32"/>
        <v>0</v>
      </c>
      <c r="BQ118" s="53">
        <f t="shared" si="32"/>
        <v>0</v>
      </c>
      <c r="BR118" s="54">
        <f t="shared" si="32"/>
        <v>0</v>
      </c>
      <c r="BS118" s="53">
        <f t="shared" si="32"/>
        <v>0</v>
      </c>
      <c r="BT118" s="54">
        <f t="shared" si="32"/>
        <v>0</v>
      </c>
      <c r="BU118" s="53">
        <f t="shared" si="32"/>
        <v>0</v>
      </c>
      <c r="BV118" s="54">
        <f t="shared" si="32"/>
        <v>0</v>
      </c>
      <c r="BW118" s="53">
        <f t="shared" si="33"/>
        <v>0</v>
      </c>
      <c r="BX118" s="54">
        <f t="shared" si="33"/>
        <v>0</v>
      </c>
      <c r="BY118" s="53">
        <f t="shared" si="33"/>
        <v>0</v>
      </c>
      <c r="BZ118" s="54">
        <f t="shared" si="33"/>
        <v>0</v>
      </c>
      <c r="CA118" s="53">
        <f t="shared" si="33"/>
        <v>0</v>
      </c>
      <c r="CB118" s="54">
        <f t="shared" si="33"/>
        <v>0</v>
      </c>
      <c r="CC118" s="53">
        <f t="shared" si="33"/>
        <v>0</v>
      </c>
      <c r="CD118" s="54">
        <f t="shared" si="33"/>
        <v>0</v>
      </c>
      <c r="CE118" s="53">
        <f t="shared" si="33"/>
        <v>0</v>
      </c>
      <c r="CF118" s="54">
        <f t="shared" si="33"/>
        <v>0</v>
      </c>
      <c r="CG118" s="53">
        <f t="shared" si="34"/>
        <v>0</v>
      </c>
      <c r="CH118" s="54">
        <f t="shared" si="34"/>
        <v>0</v>
      </c>
      <c r="CI118" s="53">
        <f t="shared" si="34"/>
        <v>0</v>
      </c>
      <c r="CJ118" s="54">
        <f t="shared" si="34"/>
        <v>0</v>
      </c>
      <c r="CK118" s="53">
        <f t="shared" si="34"/>
        <v>0</v>
      </c>
      <c r="CL118" s="54">
        <f t="shared" si="34"/>
        <v>0</v>
      </c>
      <c r="CM118" s="53">
        <f t="shared" si="34"/>
        <v>0</v>
      </c>
      <c r="CN118" s="54">
        <f t="shared" si="34"/>
        <v>0</v>
      </c>
      <c r="CO118" s="53">
        <f t="shared" si="34"/>
        <v>0</v>
      </c>
      <c r="CP118" s="54">
        <f t="shared" si="34"/>
        <v>0</v>
      </c>
      <c r="CQ118" s="53">
        <f t="shared" si="35"/>
        <v>0</v>
      </c>
      <c r="CR118" s="54">
        <f t="shared" si="35"/>
        <v>0</v>
      </c>
      <c r="CS118" s="53">
        <f t="shared" si="35"/>
        <v>0</v>
      </c>
      <c r="CT118" s="54">
        <f t="shared" si="35"/>
        <v>0</v>
      </c>
      <c r="CU118" s="53">
        <f t="shared" si="35"/>
        <v>0</v>
      </c>
      <c r="CV118" s="54">
        <f t="shared" si="35"/>
        <v>0</v>
      </c>
      <c r="CW118" s="53">
        <f t="shared" si="35"/>
        <v>0</v>
      </c>
      <c r="CX118" s="54">
        <f t="shared" si="35"/>
        <v>0</v>
      </c>
      <c r="CY118" s="53">
        <f t="shared" si="35"/>
        <v>0</v>
      </c>
      <c r="CZ118" s="54">
        <f t="shared" si="35"/>
        <v>0</v>
      </c>
      <c r="DA118" s="53">
        <f t="shared" si="35"/>
        <v>0</v>
      </c>
      <c r="DB118" s="54">
        <f t="shared" si="35"/>
        <v>0</v>
      </c>
      <c r="DC118" s="53">
        <f t="shared" si="35"/>
        <v>0</v>
      </c>
      <c r="DD118" s="57">
        <f t="shared" si="35"/>
        <v>0</v>
      </c>
      <c r="DE118" s="3"/>
    </row>
    <row r="119" spans="1:109" x14ac:dyDescent="0.35">
      <c r="A119" s="3"/>
      <c r="B119" s="3" t="s">
        <v>3992</v>
      </c>
      <c r="C119" s="39" t="s">
        <v>519</v>
      </c>
      <c r="D119" s="3" t="s">
        <v>521</v>
      </c>
      <c r="E119" s="52">
        <f t="shared" si="26"/>
        <v>0</v>
      </c>
      <c r="F119" s="53">
        <f t="shared" si="26"/>
        <v>0</v>
      </c>
      <c r="G119" s="53">
        <f t="shared" si="26"/>
        <v>0</v>
      </c>
      <c r="H119" s="53">
        <f t="shared" si="26"/>
        <v>0</v>
      </c>
      <c r="I119" s="53">
        <f t="shared" si="26"/>
        <v>0</v>
      </c>
      <c r="J119" s="54">
        <f t="shared" si="26"/>
        <v>0</v>
      </c>
      <c r="K119" s="54">
        <f t="shared" si="26"/>
        <v>0</v>
      </c>
      <c r="L119" s="54">
        <f t="shared" si="26"/>
        <v>0</v>
      </c>
      <c r="M119" s="54">
        <f t="shared" si="26"/>
        <v>0</v>
      </c>
      <c r="N119" s="53">
        <f t="shared" si="26"/>
        <v>0</v>
      </c>
      <c r="O119" s="53">
        <f t="shared" si="27"/>
        <v>0</v>
      </c>
      <c r="P119" s="53">
        <f t="shared" si="27"/>
        <v>0</v>
      </c>
      <c r="Q119" s="54">
        <f t="shared" si="27"/>
        <v>0</v>
      </c>
      <c r="R119" s="54">
        <f t="shared" si="27"/>
        <v>0</v>
      </c>
      <c r="S119" s="54">
        <f t="shared" si="27"/>
        <v>0</v>
      </c>
      <c r="T119" s="54">
        <f t="shared" si="27"/>
        <v>0</v>
      </c>
      <c r="U119" s="53">
        <f t="shared" si="27"/>
        <v>0</v>
      </c>
      <c r="V119" s="53">
        <f t="shared" si="27"/>
        <v>0</v>
      </c>
      <c r="W119" s="53">
        <f t="shared" si="27"/>
        <v>0</v>
      </c>
      <c r="X119" s="54">
        <f t="shared" si="27"/>
        <v>0</v>
      </c>
      <c r="Y119" s="53">
        <f t="shared" si="28"/>
        <v>0</v>
      </c>
      <c r="Z119" s="54">
        <f t="shared" si="28"/>
        <v>0</v>
      </c>
      <c r="AA119" s="54">
        <f t="shared" si="28"/>
        <v>0</v>
      </c>
      <c r="AB119" s="54">
        <f t="shared" si="28"/>
        <v>0</v>
      </c>
      <c r="AC119" s="54">
        <f t="shared" si="28"/>
        <v>0</v>
      </c>
      <c r="AD119" s="53">
        <f t="shared" si="28"/>
        <v>141.46606320115978</v>
      </c>
      <c r="AE119" s="53">
        <f t="shared" si="28"/>
        <v>0</v>
      </c>
      <c r="AF119" s="53">
        <f t="shared" si="28"/>
        <v>0</v>
      </c>
      <c r="AG119" s="53">
        <f t="shared" si="28"/>
        <v>0</v>
      </c>
      <c r="AH119" s="54">
        <f t="shared" si="28"/>
        <v>0</v>
      </c>
      <c r="AI119" s="54">
        <f t="shared" si="29"/>
        <v>0</v>
      </c>
      <c r="AJ119" s="54">
        <f t="shared" si="29"/>
        <v>0</v>
      </c>
      <c r="AK119" s="54">
        <f t="shared" si="29"/>
        <v>0</v>
      </c>
      <c r="AL119" s="53">
        <f t="shared" si="29"/>
        <v>0</v>
      </c>
      <c r="AM119" s="53">
        <f t="shared" si="29"/>
        <v>0</v>
      </c>
      <c r="AN119" s="53">
        <f t="shared" si="29"/>
        <v>0</v>
      </c>
      <c r="AO119" s="54">
        <f t="shared" si="29"/>
        <v>0</v>
      </c>
      <c r="AP119" s="53">
        <f t="shared" si="29"/>
        <v>0</v>
      </c>
      <c r="AQ119" s="54">
        <f t="shared" si="29"/>
        <v>0</v>
      </c>
      <c r="AR119" s="53">
        <f t="shared" si="29"/>
        <v>0</v>
      </c>
      <c r="AS119" s="54">
        <f t="shared" si="30"/>
        <v>0</v>
      </c>
      <c r="AT119" s="53">
        <f t="shared" si="30"/>
        <v>0</v>
      </c>
      <c r="AU119" s="54">
        <f t="shared" si="30"/>
        <v>0</v>
      </c>
      <c r="AV119" s="53">
        <f t="shared" si="30"/>
        <v>0</v>
      </c>
      <c r="AW119" s="54">
        <f t="shared" si="30"/>
        <v>0</v>
      </c>
      <c r="AX119" s="53">
        <f t="shared" si="30"/>
        <v>0</v>
      </c>
      <c r="AY119" s="54">
        <f t="shared" si="30"/>
        <v>0</v>
      </c>
      <c r="AZ119" s="53">
        <f t="shared" si="30"/>
        <v>0</v>
      </c>
      <c r="BA119" s="54">
        <f t="shared" si="30"/>
        <v>0</v>
      </c>
      <c r="BB119" s="53">
        <f t="shared" si="30"/>
        <v>0</v>
      </c>
      <c r="BC119" s="54">
        <f t="shared" si="31"/>
        <v>0</v>
      </c>
      <c r="BD119" s="53">
        <f t="shared" si="31"/>
        <v>0</v>
      </c>
      <c r="BE119" s="54">
        <f t="shared" si="31"/>
        <v>0</v>
      </c>
      <c r="BF119" s="53">
        <f t="shared" si="31"/>
        <v>0</v>
      </c>
      <c r="BG119" s="54">
        <f t="shared" si="31"/>
        <v>0</v>
      </c>
      <c r="BH119" s="53">
        <f t="shared" si="31"/>
        <v>0</v>
      </c>
      <c r="BI119" s="54">
        <f t="shared" si="31"/>
        <v>0</v>
      </c>
      <c r="BJ119" s="53">
        <f t="shared" si="31"/>
        <v>0</v>
      </c>
      <c r="BK119" s="54">
        <f t="shared" si="31"/>
        <v>0</v>
      </c>
      <c r="BL119" s="53">
        <f t="shared" si="31"/>
        <v>0</v>
      </c>
      <c r="BM119" s="54">
        <f t="shared" si="32"/>
        <v>0</v>
      </c>
      <c r="BN119" s="53">
        <f t="shared" si="32"/>
        <v>0</v>
      </c>
      <c r="BO119" s="54">
        <f t="shared" si="32"/>
        <v>0</v>
      </c>
      <c r="BP119" s="53">
        <f t="shared" si="32"/>
        <v>0</v>
      </c>
      <c r="BQ119" s="54">
        <f t="shared" si="32"/>
        <v>0</v>
      </c>
      <c r="BR119" s="53">
        <f t="shared" si="32"/>
        <v>0</v>
      </c>
      <c r="BS119" s="54">
        <f t="shared" si="32"/>
        <v>0</v>
      </c>
      <c r="BT119" s="53">
        <f t="shared" si="32"/>
        <v>0</v>
      </c>
      <c r="BU119" s="54">
        <f t="shared" si="32"/>
        <v>0</v>
      </c>
      <c r="BV119" s="53">
        <f t="shared" si="32"/>
        <v>0</v>
      </c>
      <c r="BW119" s="54">
        <f t="shared" si="33"/>
        <v>0</v>
      </c>
      <c r="BX119" s="53">
        <f t="shared" si="33"/>
        <v>0</v>
      </c>
      <c r="BY119" s="54">
        <f t="shared" si="33"/>
        <v>0</v>
      </c>
      <c r="BZ119" s="53">
        <f t="shared" si="33"/>
        <v>0</v>
      </c>
      <c r="CA119" s="54">
        <f t="shared" si="33"/>
        <v>0</v>
      </c>
      <c r="CB119" s="53">
        <f t="shared" si="33"/>
        <v>0</v>
      </c>
      <c r="CC119" s="54">
        <f t="shared" si="33"/>
        <v>0</v>
      </c>
      <c r="CD119" s="53">
        <f t="shared" si="33"/>
        <v>0</v>
      </c>
      <c r="CE119" s="54">
        <f t="shared" si="33"/>
        <v>0</v>
      </c>
      <c r="CF119" s="53">
        <f t="shared" si="33"/>
        <v>0</v>
      </c>
      <c r="CG119" s="54">
        <f t="shared" si="34"/>
        <v>0</v>
      </c>
      <c r="CH119" s="53">
        <f t="shared" si="34"/>
        <v>0</v>
      </c>
      <c r="CI119" s="54">
        <f t="shared" si="34"/>
        <v>0</v>
      </c>
      <c r="CJ119" s="53">
        <f t="shared" si="34"/>
        <v>0</v>
      </c>
      <c r="CK119" s="54">
        <f t="shared" si="34"/>
        <v>0</v>
      </c>
      <c r="CL119" s="53">
        <f t="shared" si="34"/>
        <v>0</v>
      </c>
      <c r="CM119" s="54">
        <f t="shared" si="34"/>
        <v>0</v>
      </c>
      <c r="CN119" s="53">
        <f t="shared" si="34"/>
        <v>0</v>
      </c>
      <c r="CO119" s="54">
        <f t="shared" si="34"/>
        <v>0</v>
      </c>
      <c r="CP119" s="53">
        <f t="shared" si="34"/>
        <v>0</v>
      </c>
      <c r="CQ119" s="54">
        <f t="shared" si="35"/>
        <v>0</v>
      </c>
      <c r="CR119" s="53">
        <f t="shared" si="35"/>
        <v>0</v>
      </c>
      <c r="CS119" s="54">
        <f t="shared" si="35"/>
        <v>0</v>
      </c>
      <c r="CT119" s="53">
        <f t="shared" si="35"/>
        <v>0</v>
      </c>
      <c r="CU119" s="54">
        <f t="shared" si="35"/>
        <v>0</v>
      </c>
      <c r="CV119" s="53">
        <f t="shared" si="35"/>
        <v>0</v>
      </c>
      <c r="CW119" s="54">
        <f t="shared" si="35"/>
        <v>0</v>
      </c>
      <c r="CX119" s="53">
        <f t="shared" si="35"/>
        <v>0</v>
      </c>
      <c r="CY119" s="54">
        <f t="shared" si="35"/>
        <v>0</v>
      </c>
      <c r="CZ119" s="53">
        <f t="shared" si="35"/>
        <v>0</v>
      </c>
      <c r="DA119" s="54">
        <f t="shared" si="35"/>
        <v>0</v>
      </c>
      <c r="DB119" s="53">
        <f t="shared" si="35"/>
        <v>0</v>
      </c>
      <c r="DC119" s="54">
        <f t="shared" si="35"/>
        <v>0</v>
      </c>
      <c r="DD119" s="55">
        <f t="shared" si="35"/>
        <v>0</v>
      </c>
      <c r="DE119" s="3"/>
    </row>
    <row r="120" spans="1:109" x14ac:dyDescent="0.35">
      <c r="A120" s="3"/>
      <c r="B120" s="3" t="s">
        <v>3993</v>
      </c>
      <c r="C120" s="39"/>
      <c r="D120" s="3" t="s">
        <v>523</v>
      </c>
      <c r="E120" s="52">
        <f t="shared" si="26"/>
        <v>0</v>
      </c>
      <c r="F120" s="53">
        <f t="shared" si="26"/>
        <v>0</v>
      </c>
      <c r="G120" s="53">
        <f t="shared" si="26"/>
        <v>0</v>
      </c>
      <c r="H120" s="53">
        <f t="shared" si="26"/>
        <v>0</v>
      </c>
      <c r="I120" s="53">
        <f t="shared" si="26"/>
        <v>0</v>
      </c>
      <c r="J120" s="54">
        <f t="shared" si="26"/>
        <v>0</v>
      </c>
      <c r="K120" s="54">
        <f t="shared" si="26"/>
        <v>0</v>
      </c>
      <c r="L120" s="54">
        <f t="shared" si="26"/>
        <v>0</v>
      </c>
      <c r="M120" s="54">
        <f t="shared" si="26"/>
        <v>0</v>
      </c>
      <c r="N120" s="53">
        <f t="shared" si="26"/>
        <v>0</v>
      </c>
      <c r="O120" s="53">
        <f t="shared" si="27"/>
        <v>0</v>
      </c>
      <c r="P120" s="53">
        <f t="shared" si="27"/>
        <v>0</v>
      </c>
      <c r="Q120" s="54">
        <f t="shared" si="27"/>
        <v>0</v>
      </c>
      <c r="R120" s="54">
        <f t="shared" si="27"/>
        <v>0</v>
      </c>
      <c r="S120" s="54">
        <f t="shared" si="27"/>
        <v>0</v>
      </c>
      <c r="T120" s="54">
        <f t="shared" si="27"/>
        <v>0</v>
      </c>
      <c r="U120" s="53">
        <f t="shared" si="27"/>
        <v>0</v>
      </c>
      <c r="V120" s="53">
        <f t="shared" si="27"/>
        <v>0</v>
      </c>
      <c r="W120" s="53">
        <f t="shared" si="27"/>
        <v>0</v>
      </c>
      <c r="X120" s="54">
        <f t="shared" si="27"/>
        <v>0</v>
      </c>
      <c r="Y120" s="53">
        <f t="shared" si="28"/>
        <v>0</v>
      </c>
      <c r="Z120" s="54">
        <f t="shared" si="28"/>
        <v>0</v>
      </c>
      <c r="AA120" s="54">
        <f t="shared" si="28"/>
        <v>0</v>
      </c>
      <c r="AB120" s="54">
        <f t="shared" si="28"/>
        <v>0</v>
      </c>
      <c r="AC120" s="54">
        <f t="shared" si="28"/>
        <v>0</v>
      </c>
      <c r="AD120" s="53">
        <f t="shared" si="28"/>
        <v>0</v>
      </c>
      <c r="AE120" s="53">
        <f t="shared" si="28"/>
        <v>0</v>
      </c>
      <c r="AF120" s="53">
        <f t="shared" si="28"/>
        <v>0</v>
      </c>
      <c r="AG120" s="53">
        <f t="shared" si="28"/>
        <v>0</v>
      </c>
      <c r="AH120" s="54">
        <f t="shared" si="28"/>
        <v>0</v>
      </c>
      <c r="AI120" s="54">
        <f t="shared" si="29"/>
        <v>0</v>
      </c>
      <c r="AJ120" s="54">
        <f t="shared" si="29"/>
        <v>0</v>
      </c>
      <c r="AK120" s="54">
        <f t="shared" si="29"/>
        <v>0</v>
      </c>
      <c r="AL120" s="53">
        <f t="shared" si="29"/>
        <v>0</v>
      </c>
      <c r="AM120" s="53">
        <f t="shared" si="29"/>
        <v>0</v>
      </c>
      <c r="AN120" s="53">
        <f t="shared" si="29"/>
        <v>0</v>
      </c>
      <c r="AO120" s="54">
        <f t="shared" si="29"/>
        <v>0</v>
      </c>
      <c r="AP120" s="53">
        <f t="shared" si="29"/>
        <v>0</v>
      </c>
      <c r="AQ120" s="54">
        <f t="shared" si="29"/>
        <v>0</v>
      </c>
      <c r="AR120" s="53">
        <f t="shared" si="29"/>
        <v>0</v>
      </c>
      <c r="AS120" s="54">
        <f t="shared" si="30"/>
        <v>0</v>
      </c>
      <c r="AT120" s="53">
        <f t="shared" si="30"/>
        <v>0</v>
      </c>
      <c r="AU120" s="54">
        <f t="shared" si="30"/>
        <v>0</v>
      </c>
      <c r="AV120" s="53">
        <f t="shared" si="30"/>
        <v>0</v>
      </c>
      <c r="AW120" s="54">
        <f t="shared" si="30"/>
        <v>0</v>
      </c>
      <c r="AX120" s="53">
        <f t="shared" si="30"/>
        <v>0</v>
      </c>
      <c r="AY120" s="54">
        <f t="shared" si="30"/>
        <v>0</v>
      </c>
      <c r="AZ120" s="53">
        <f t="shared" si="30"/>
        <v>0</v>
      </c>
      <c r="BA120" s="54">
        <f t="shared" si="30"/>
        <v>0</v>
      </c>
      <c r="BB120" s="53">
        <f t="shared" si="30"/>
        <v>0</v>
      </c>
      <c r="BC120" s="54">
        <f t="shared" si="31"/>
        <v>0</v>
      </c>
      <c r="BD120" s="53">
        <f t="shared" si="31"/>
        <v>0</v>
      </c>
      <c r="BE120" s="54">
        <f t="shared" si="31"/>
        <v>0</v>
      </c>
      <c r="BF120" s="53">
        <f t="shared" si="31"/>
        <v>0</v>
      </c>
      <c r="BG120" s="54">
        <f t="shared" si="31"/>
        <v>0</v>
      </c>
      <c r="BH120" s="53">
        <f t="shared" si="31"/>
        <v>0</v>
      </c>
      <c r="BI120" s="54">
        <f t="shared" si="31"/>
        <v>0</v>
      </c>
      <c r="BJ120" s="53">
        <f t="shared" si="31"/>
        <v>0</v>
      </c>
      <c r="BK120" s="54">
        <f t="shared" si="31"/>
        <v>0</v>
      </c>
      <c r="BL120" s="53">
        <f t="shared" si="31"/>
        <v>0</v>
      </c>
      <c r="BM120" s="54">
        <f t="shared" si="32"/>
        <v>0</v>
      </c>
      <c r="BN120" s="53">
        <f t="shared" si="32"/>
        <v>0</v>
      </c>
      <c r="BO120" s="54">
        <f t="shared" si="32"/>
        <v>0</v>
      </c>
      <c r="BP120" s="53">
        <f t="shared" si="32"/>
        <v>0</v>
      </c>
      <c r="BQ120" s="54">
        <f t="shared" si="32"/>
        <v>0</v>
      </c>
      <c r="BR120" s="53">
        <f t="shared" si="32"/>
        <v>0</v>
      </c>
      <c r="BS120" s="54">
        <f t="shared" si="32"/>
        <v>0</v>
      </c>
      <c r="BT120" s="53">
        <f t="shared" si="32"/>
        <v>0</v>
      </c>
      <c r="BU120" s="54">
        <f t="shared" si="32"/>
        <v>0</v>
      </c>
      <c r="BV120" s="53">
        <f t="shared" si="32"/>
        <v>0</v>
      </c>
      <c r="BW120" s="54">
        <f t="shared" si="33"/>
        <v>0</v>
      </c>
      <c r="BX120" s="53">
        <f t="shared" si="33"/>
        <v>0</v>
      </c>
      <c r="BY120" s="54">
        <f t="shared" si="33"/>
        <v>0</v>
      </c>
      <c r="BZ120" s="53">
        <f t="shared" si="33"/>
        <v>0</v>
      </c>
      <c r="CA120" s="54">
        <f t="shared" si="33"/>
        <v>0</v>
      </c>
      <c r="CB120" s="53">
        <f t="shared" si="33"/>
        <v>0</v>
      </c>
      <c r="CC120" s="54">
        <f t="shared" si="33"/>
        <v>0</v>
      </c>
      <c r="CD120" s="53">
        <f t="shared" si="33"/>
        <v>0</v>
      </c>
      <c r="CE120" s="54">
        <f t="shared" si="33"/>
        <v>0</v>
      </c>
      <c r="CF120" s="53">
        <f t="shared" si="33"/>
        <v>0</v>
      </c>
      <c r="CG120" s="54">
        <f t="shared" si="34"/>
        <v>0</v>
      </c>
      <c r="CH120" s="53">
        <f t="shared" si="34"/>
        <v>0</v>
      </c>
      <c r="CI120" s="54">
        <f t="shared" si="34"/>
        <v>0</v>
      </c>
      <c r="CJ120" s="53">
        <f t="shared" si="34"/>
        <v>0</v>
      </c>
      <c r="CK120" s="54">
        <f t="shared" si="34"/>
        <v>0</v>
      </c>
      <c r="CL120" s="53">
        <f t="shared" si="34"/>
        <v>0</v>
      </c>
      <c r="CM120" s="54">
        <f t="shared" si="34"/>
        <v>0</v>
      </c>
      <c r="CN120" s="53">
        <f t="shared" si="34"/>
        <v>0</v>
      </c>
      <c r="CO120" s="54">
        <f t="shared" si="34"/>
        <v>0</v>
      </c>
      <c r="CP120" s="53">
        <f t="shared" si="34"/>
        <v>0</v>
      </c>
      <c r="CQ120" s="54">
        <f t="shared" si="35"/>
        <v>0</v>
      </c>
      <c r="CR120" s="53">
        <f t="shared" si="35"/>
        <v>0</v>
      </c>
      <c r="CS120" s="54">
        <f t="shared" si="35"/>
        <v>0</v>
      </c>
      <c r="CT120" s="53">
        <f t="shared" si="35"/>
        <v>0</v>
      </c>
      <c r="CU120" s="54">
        <f t="shared" si="35"/>
        <v>0</v>
      </c>
      <c r="CV120" s="53">
        <f t="shared" si="35"/>
        <v>0</v>
      </c>
      <c r="CW120" s="54">
        <f t="shared" si="35"/>
        <v>0</v>
      </c>
      <c r="CX120" s="53">
        <f t="shared" si="35"/>
        <v>0</v>
      </c>
      <c r="CY120" s="54">
        <f t="shared" si="35"/>
        <v>0</v>
      </c>
      <c r="CZ120" s="53">
        <f t="shared" si="35"/>
        <v>0</v>
      </c>
      <c r="DA120" s="54">
        <f t="shared" si="35"/>
        <v>0</v>
      </c>
      <c r="DB120" s="53">
        <f t="shared" si="35"/>
        <v>0</v>
      </c>
      <c r="DC120" s="54">
        <f t="shared" si="35"/>
        <v>0</v>
      </c>
      <c r="DD120" s="55">
        <f t="shared" si="35"/>
        <v>0</v>
      </c>
      <c r="DE120" s="3"/>
    </row>
    <row r="121" spans="1:109" x14ac:dyDescent="0.35">
      <c r="A121" s="3"/>
      <c r="B121" s="3" t="s">
        <v>3994</v>
      </c>
      <c r="C121" s="39"/>
      <c r="D121" s="3" t="s">
        <v>525</v>
      </c>
      <c r="E121" s="52">
        <f t="shared" si="26"/>
        <v>0</v>
      </c>
      <c r="F121" s="53">
        <f t="shared" si="26"/>
        <v>0</v>
      </c>
      <c r="G121" s="53">
        <f t="shared" si="26"/>
        <v>0</v>
      </c>
      <c r="H121" s="53">
        <f t="shared" si="26"/>
        <v>0</v>
      </c>
      <c r="I121" s="53">
        <f t="shared" si="26"/>
        <v>0</v>
      </c>
      <c r="J121" s="54">
        <f t="shared" si="26"/>
        <v>0</v>
      </c>
      <c r="K121" s="54">
        <f t="shared" si="26"/>
        <v>0</v>
      </c>
      <c r="L121" s="54">
        <f t="shared" si="26"/>
        <v>0</v>
      </c>
      <c r="M121" s="54">
        <f t="shared" si="26"/>
        <v>0</v>
      </c>
      <c r="N121" s="53">
        <f t="shared" si="26"/>
        <v>0</v>
      </c>
      <c r="O121" s="53">
        <f t="shared" si="27"/>
        <v>0</v>
      </c>
      <c r="P121" s="53">
        <f t="shared" si="27"/>
        <v>0</v>
      </c>
      <c r="Q121" s="54">
        <f t="shared" si="27"/>
        <v>0</v>
      </c>
      <c r="R121" s="54">
        <f t="shared" si="27"/>
        <v>0</v>
      </c>
      <c r="S121" s="54">
        <f t="shared" si="27"/>
        <v>0</v>
      </c>
      <c r="T121" s="54">
        <f t="shared" si="27"/>
        <v>0</v>
      </c>
      <c r="U121" s="53">
        <f t="shared" si="27"/>
        <v>0</v>
      </c>
      <c r="V121" s="53">
        <f t="shared" si="27"/>
        <v>0</v>
      </c>
      <c r="W121" s="53">
        <f t="shared" si="27"/>
        <v>0</v>
      </c>
      <c r="X121" s="54">
        <f t="shared" si="27"/>
        <v>0</v>
      </c>
      <c r="Y121" s="53">
        <f t="shared" si="28"/>
        <v>0</v>
      </c>
      <c r="Z121" s="54">
        <f t="shared" si="28"/>
        <v>0</v>
      </c>
      <c r="AA121" s="54">
        <f t="shared" si="28"/>
        <v>0</v>
      </c>
      <c r="AB121" s="54">
        <f t="shared" si="28"/>
        <v>0</v>
      </c>
      <c r="AC121" s="54">
        <f t="shared" si="28"/>
        <v>0</v>
      </c>
      <c r="AD121" s="53">
        <f t="shared" si="28"/>
        <v>0</v>
      </c>
      <c r="AE121" s="53">
        <f t="shared" si="28"/>
        <v>0</v>
      </c>
      <c r="AF121" s="53">
        <f t="shared" si="28"/>
        <v>0</v>
      </c>
      <c r="AG121" s="53">
        <f t="shared" si="28"/>
        <v>0</v>
      </c>
      <c r="AH121" s="54">
        <f t="shared" si="28"/>
        <v>0</v>
      </c>
      <c r="AI121" s="54">
        <f t="shared" si="29"/>
        <v>0</v>
      </c>
      <c r="AJ121" s="54">
        <f t="shared" si="29"/>
        <v>0</v>
      </c>
      <c r="AK121" s="54">
        <f t="shared" si="29"/>
        <v>0</v>
      </c>
      <c r="AL121" s="53">
        <f t="shared" si="29"/>
        <v>0</v>
      </c>
      <c r="AM121" s="53">
        <f t="shared" si="29"/>
        <v>0</v>
      </c>
      <c r="AN121" s="53">
        <f t="shared" si="29"/>
        <v>0</v>
      </c>
      <c r="AO121" s="54">
        <f t="shared" si="29"/>
        <v>0</v>
      </c>
      <c r="AP121" s="53">
        <f t="shared" si="29"/>
        <v>0</v>
      </c>
      <c r="AQ121" s="54">
        <f t="shared" si="29"/>
        <v>0</v>
      </c>
      <c r="AR121" s="53">
        <f t="shared" si="29"/>
        <v>0</v>
      </c>
      <c r="AS121" s="54">
        <f t="shared" si="30"/>
        <v>0</v>
      </c>
      <c r="AT121" s="53">
        <f t="shared" si="30"/>
        <v>0</v>
      </c>
      <c r="AU121" s="54">
        <f t="shared" si="30"/>
        <v>0</v>
      </c>
      <c r="AV121" s="53">
        <f t="shared" si="30"/>
        <v>0</v>
      </c>
      <c r="AW121" s="54">
        <f t="shared" si="30"/>
        <v>0</v>
      </c>
      <c r="AX121" s="53">
        <f t="shared" si="30"/>
        <v>0</v>
      </c>
      <c r="AY121" s="54">
        <f t="shared" si="30"/>
        <v>0</v>
      </c>
      <c r="AZ121" s="53">
        <f t="shared" si="30"/>
        <v>0</v>
      </c>
      <c r="BA121" s="54">
        <f t="shared" si="30"/>
        <v>0</v>
      </c>
      <c r="BB121" s="53">
        <f t="shared" si="30"/>
        <v>0</v>
      </c>
      <c r="BC121" s="54">
        <f t="shared" si="31"/>
        <v>0</v>
      </c>
      <c r="BD121" s="53">
        <f t="shared" si="31"/>
        <v>0</v>
      </c>
      <c r="BE121" s="54">
        <f t="shared" si="31"/>
        <v>0</v>
      </c>
      <c r="BF121" s="53">
        <f t="shared" si="31"/>
        <v>0</v>
      </c>
      <c r="BG121" s="54">
        <f t="shared" si="31"/>
        <v>0</v>
      </c>
      <c r="BH121" s="53">
        <f t="shared" si="31"/>
        <v>0</v>
      </c>
      <c r="BI121" s="54">
        <f t="shared" si="31"/>
        <v>0</v>
      </c>
      <c r="BJ121" s="53">
        <f t="shared" si="31"/>
        <v>0</v>
      </c>
      <c r="BK121" s="54">
        <f t="shared" si="31"/>
        <v>0</v>
      </c>
      <c r="BL121" s="53">
        <f t="shared" si="31"/>
        <v>0</v>
      </c>
      <c r="BM121" s="54">
        <f t="shared" si="32"/>
        <v>0</v>
      </c>
      <c r="BN121" s="53">
        <f t="shared" si="32"/>
        <v>0</v>
      </c>
      <c r="BO121" s="54">
        <f t="shared" si="32"/>
        <v>0</v>
      </c>
      <c r="BP121" s="53">
        <f t="shared" si="32"/>
        <v>0</v>
      </c>
      <c r="BQ121" s="54">
        <f t="shared" si="32"/>
        <v>0</v>
      </c>
      <c r="BR121" s="53">
        <f t="shared" si="32"/>
        <v>0</v>
      </c>
      <c r="BS121" s="54">
        <f t="shared" si="32"/>
        <v>0</v>
      </c>
      <c r="BT121" s="53">
        <f t="shared" si="32"/>
        <v>0</v>
      </c>
      <c r="BU121" s="54">
        <f t="shared" si="32"/>
        <v>0</v>
      </c>
      <c r="BV121" s="53">
        <f t="shared" si="32"/>
        <v>0</v>
      </c>
      <c r="BW121" s="54">
        <f t="shared" si="33"/>
        <v>0</v>
      </c>
      <c r="BX121" s="53">
        <f t="shared" si="33"/>
        <v>0</v>
      </c>
      <c r="BY121" s="54">
        <f t="shared" si="33"/>
        <v>0</v>
      </c>
      <c r="BZ121" s="53">
        <f t="shared" si="33"/>
        <v>0</v>
      </c>
      <c r="CA121" s="54">
        <f t="shared" si="33"/>
        <v>0</v>
      </c>
      <c r="CB121" s="53">
        <f t="shared" si="33"/>
        <v>0</v>
      </c>
      <c r="CC121" s="54">
        <f t="shared" si="33"/>
        <v>0</v>
      </c>
      <c r="CD121" s="53">
        <f t="shared" si="33"/>
        <v>0</v>
      </c>
      <c r="CE121" s="54">
        <f t="shared" si="33"/>
        <v>0</v>
      </c>
      <c r="CF121" s="53">
        <f t="shared" si="33"/>
        <v>0</v>
      </c>
      <c r="CG121" s="54">
        <f t="shared" si="34"/>
        <v>0</v>
      </c>
      <c r="CH121" s="53">
        <f t="shared" si="34"/>
        <v>0</v>
      </c>
      <c r="CI121" s="54">
        <f t="shared" si="34"/>
        <v>0</v>
      </c>
      <c r="CJ121" s="53">
        <f t="shared" si="34"/>
        <v>0</v>
      </c>
      <c r="CK121" s="54">
        <f t="shared" si="34"/>
        <v>0</v>
      </c>
      <c r="CL121" s="53">
        <f t="shared" si="34"/>
        <v>0</v>
      </c>
      <c r="CM121" s="54">
        <f t="shared" si="34"/>
        <v>0</v>
      </c>
      <c r="CN121" s="53">
        <f t="shared" si="34"/>
        <v>0</v>
      </c>
      <c r="CO121" s="54">
        <f t="shared" si="34"/>
        <v>0</v>
      </c>
      <c r="CP121" s="53">
        <f t="shared" si="34"/>
        <v>0</v>
      </c>
      <c r="CQ121" s="54">
        <f t="shared" si="35"/>
        <v>0</v>
      </c>
      <c r="CR121" s="53">
        <f t="shared" si="35"/>
        <v>0</v>
      </c>
      <c r="CS121" s="54">
        <f t="shared" si="35"/>
        <v>0</v>
      </c>
      <c r="CT121" s="53">
        <f t="shared" si="35"/>
        <v>0</v>
      </c>
      <c r="CU121" s="54">
        <f t="shared" si="35"/>
        <v>0</v>
      </c>
      <c r="CV121" s="53">
        <f t="shared" si="35"/>
        <v>0</v>
      </c>
      <c r="CW121" s="54">
        <f t="shared" si="35"/>
        <v>0</v>
      </c>
      <c r="CX121" s="53">
        <f t="shared" si="35"/>
        <v>0</v>
      </c>
      <c r="CY121" s="54">
        <f t="shared" si="35"/>
        <v>0</v>
      </c>
      <c r="CZ121" s="53">
        <f t="shared" si="35"/>
        <v>0</v>
      </c>
      <c r="DA121" s="54">
        <f t="shared" si="35"/>
        <v>0</v>
      </c>
      <c r="DB121" s="53">
        <f t="shared" si="35"/>
        <v>0</v>
      </c>
      <c r="DC121" s="54">
        <f t="shared" si="35"/>
        <v>0</v>
      </c>
      <c r="DD121" s="55">
        <f t="shared" si="35"/>
        <v>0</v>
      </c>
      <c r="DE121" s="3"/>
    </row>
    <row r="122" spans="1:109" x14ac:dyDescent="0.35">
      <c r="A122" s="3"/>
      <c r="B122" s="3" t="s">
        <v>3995</v>
      </c>
      <c r="C122" s="39"/>
      <c r="D122" s="3" t="s">
        <v>527</v>
      </c>
      <c r="E122" s="52">
        <f t="shared" si="26"/>
        <v>0</v>
      </c>
      <c r="F122" s="53">
        <f t="shared" si="26"/>
        <v>0</v>
      </c>
      <c r="G122" s="53">
        <f t="shared" si="26"/>
        <v>0</v>
      </c>
      <c r="H122" s="53">
        <f t="shared" si="26"/>
        <v>0</v>
      </c>
      <c r="I122" s="53">
        <f t="shared" si="26"/>
        <v>0</v>
      </c>
      <c r="J122" s="54">
        <f t="shared" si="26"/>
        <v>0</v>
      </c>
      <c r="K122" s="54">
        <f t="shared" si="26"/>
        <v>0</v>
      </c>
      <c r="L122" s="54">
        <f t="shared" si="26"/>
        <v>0</v>
      </c>
      <c r="M122" s="54">
        <f t="shared" si="26"/>
        <v>0</v>
      </c>
      <c r="N122" s="53">
        <f t="shared" si="26"/>
        <v>0</v>
      </c>
      <c r="O122" s="53">
        <f t="shared" si="27"/>
        <v>0</v>
      </c>
      <c r="P122" s="53">
        <f t="shared" si="27"/>
        <v>0</v>
      </c>
      <c r="Q122" s="54">
        <f t="shared" si="27"/>
        <v>0</v>
      </c>
      <c r="R122" s="54">
        <f t="shared" si="27"/>
        <v>0</v>
      </c>
      <c r="S122" s="54">
        <f t="shared" si="27"/>
        <v>0</v>
      </c>
      <c r="T122" s="54">
        <f t="shared" si="27"/>
        <v>0</v>
      </c>
      <c r="U122" s="53">
        <f t="shared" si="27"/>
        <v>0</v>
      </c>
      <c r="V122" s="53">
        <f t="shared" si="27"/>
        <v>0</v>
      </c>
      <c r="W122" s="53">
        <f t="shared" si="27"/>
        <v>0</v>
      </c>
      <c r="X122" s="54">
        <f t="shared" si="27"/>
        <v>0</v>
      </c>
      <c r="Y122" s="53">
        <f t="shared" si="28"/>
        <v>0</v>
      </c>
      <c r="Z122" s="54">
        <f t="shared" si="28"/>
        <v>0</v>
      </c>
      <c r="AA122" s="54">
        <f t="shared" si="28"/>
        <v>0</v>
      </c>
      <c r="AB122" s="54">
        <f t="shared" si="28"/>
        <v>0</v>
      </c>
      <c r="AC122" s="54">
        <f t="shared" si="28"/>
        <v>0</v>
      </c>
      <c r="AD122" s="53">
        <f t="shared" si="28"/>
        <v>0</v>
      </c>
      <c r="AE122" s="53">
        <f t="shared" si="28"/>
        <v>0</v>
      </c>
      <c r="AF122" s="53">
        <f t="shared" si="28"/>
        <v>0</v>
      </c>
      <c r="AG122" s="53">
        <f t="shared" si="28"/>
        <v>0</v>
      </c>
      <c r="AH122" s="54">
        <f t="shared" si="28"/>
        <v>0</v>
      </c>
      <c r="AI122" s="54">
        <f t="shared" si="29"/>
        <v>0</v>
      </c>
      <c r="AJ122" s="54">
        <f t="shared" si="29"/>
        <v>0</v>
      </c>
      <c r="AK122" s="54">
        <f t="shared" si="29"/>
        <v>0</v>
      </c>
      <c r="AL122" s="53">
        <f t="shared" si="29"/>
        <v>0</v>
      </c>
      <c r="AM122" s="53">
        <f t="shared" si="29"/>
        <v>0</v>
      </c>
      <c r="AN122" s="53">
        <f t="shared" si="29"/>
        <v>0</v>
      </c>
      <c r="AO122" s="54">
        <f t="shared" si="29"/>
        <v>0</v>
      </c>
      <c r="AP122" s="53">
        <f t="shared" si="29"/>
        <v>0</v>
      </c>
      <c r="AQ122" s="54">
        <f t="shared" si="29"/>
        <v>0</v>
      </c>
      <c r="AR122" s="53">
        <f t="shared" si="29"/>
        <v>0</v>
      </c>
      <c r="AS122" s="54">
        <f t="shared" si="30"/>
        <v>0</v>
      </c>
      <c r="AT122" s="53">
        <f t="shared" si="30"/>
        <v>0</v>
      </c>
      <c r="AU122" s="54">
        <f t="shared" si="30"/>
        <v>0</v>
      </c>
      <c r="AV122" s="53">
        <f t="shared" si="30"/>
        <v>0</v>
      </c>
      <c r="AW122" s="54">
        <f t="shared" si="30"/>
        <v>0</v>
      </c>
      <c r="AX122" s="53">
        <f t="shared" si="30"/>
        <v>0</v>
      </c>
      <c r="AY122" s="54">
        <f t="shared" si="30"/>
        <v>0</v>
      </c>
      <c r="AZ122" s="53">
        <f t="shared" si="30"/>
        <v>0</v>
      </c>
      <c r="BA122" s="54">
        <f t="shared" si="30"/>
        <v>0</v>
      </c>
      <c r="BB122" s="53">
        <f t="shared" si="30"/>
        <v>0</v>
      </c>
      <c r="BC122" s="54">
        <f t="shared" si="31"/>
        <v>0</v>
      </c>
      <c r="BD122" s="53">
        <f t="shared" si="31"/>
        <v>0</v>
      </c>
      <c r="BE122" s="54">
        <f t="shared" si="31"/>
        <v>0</v>
      </c>
      <c r="BF122" s="53">
        <f t="shared" si="31"/>
        <v>0</v>
      </c>
      <c r="BG122" s="54">
        <f t="shared" si="31"/>
        <v>0</v>
      </c>
      <c r="BH122" s="53">
        <f t="shared" si="31"/>
        <v>0</v>
      </c>
      <c r="BI122" s="54">
        <f t="shared" si="31"/>
        <v>0</v>
      </c>
      <c r="BJ122" s="53">
        <f t="shared" si="31"/>
        <v>0</v>
      </c>
      <c r="BK122" s="54">
        <f t="shared" si="31"/>
        <v>0</v>
      </c>
      <c r="BL122" s="53">
        <f t="shared" si="31"/>
        <v>0</v>
      </c>
      <c r="BM122" s="54">
        <f t="shared" si="32"/>
        <v>0</v>
      </c>
      <c r="BN122" s="53">
        <f t="shared" si="32"/>
        <v>0</v>
      </c>
      <c r="BO122" s="54">
        <f t="shared" si="32"/>
        <v>0</v>
      </c>
      <c r="BP122" s="53">
        <f t="shared" si="32"/>
        <v>0</v>
      </c>
      <c r="BQ122" s="54">
        <f t="shared" si="32"/>
        <v>0</v>
      </c>
      <c r="BR122" s="53">
        <f t="shared" si="32"/>
        <v>0</v>
      </c>
      <c r="BS122" s="54">
        <f t="shared" si="32"/>
        <v>0</v>
      </c>
      <c r="BT122" s="53">
        <f t="shared" si="32"/>
        <v>0</v>
      </c>
      <c r="BU122" s="54">
        <f t="shared" si="32"/>
        <v>0</v>
      </c>
      <c r="BV122" s="53">
        <f t="shared" si="32"/>
        <v>0</v>
      </c>
      <c r="BW122" s="54">
        <f t="shared" si="33"/>
        <v>0</v>
      </c>
      <c r="BX122" s="53">
        <f t="shared" si="33"/>
        <v>0</v>
      </c>
      <c r="BY122" s="54">
        <f t="shared" si="33"/>
        <v>0</v>
      </c>
      <c r="BZ122" s="53">
        <f t="shared" si="33"/>
        <v>0</v>
      </c>
      <c r="CA122" s="54">
        <f t="shared" si="33"/>
        <v>0</v>
      </c>
      <c r="CB122" s="53">
        <f t="shared" si="33"/>
        <v>0</v>
      </c>
      <c r="CC122" s="54">
        <f t="shared" si="33"/>
        <v>0</v>
      </c>
      <c r="CD122" s="53">
        <f t="shared" si="33"/>
        <v>0</v>
      </c>
      <c r="CE122" s="54">
        <f t="shared" si="33"/>
        <v>0</v>
      </c>
      <c r="CF122" s="53">
        <f t="shared" si="33"/>
        <v>0</v>
      </c>
      <c r="CG122" s="54">
        <f t="shared" si="34"/>
        <v>0</v>
      </c>
      <c r="CH122" s="53">
        <f t="shared" si="34"/>
        <v>0</v>
      </c>
      <c r="CI122" s="54">
        <f t="shared" si="34"/>
        <v>0</v>
      </c>
      <c r="CJ122" s="53">
        <f t="shared" si="34"/>
        <v>0</v>
      </c>
      <c r="CK122" s="54">
        <f t="shared" si="34"/>
        <v>0</v>
      </c>
      <c r="CL122" s="53">
        <f t="shared" si="34"/>
        <v>0</v>
      </c>
      <c r="CM122" s="54">
        <f t="shared" si="34"/>
        <v>0</v>
      </c>
      <c r="CN122" s="53">
        <f t="shared" si="34"/>
        <v>0</v>
      </c>
      <c r="CO122" s="54">
        <f t="shared" si="34"/>
        <v>0</v>
      </c>
      <c r="CP122" s="53">
        <f t="shared" si="34"/>
        <v>0</v>
      </c>
      <c r="CQ122" s="54">
        <f t="shared" si="35"/>
        <v>0</v>
      </c>
      <c r="CR122" s="53">
        <f t="shared" si="35"/>
        <v>0</v>
      </c>
      <c r="CS122" s="54">
        <f t="shared" si="35"/>
        <v>0</v>
      </c>
      <c r="CT122" s="53">
        <f t="shared" si="35"/>
        <v>0</v>
      </c>
      <c r="CU122" s="54">
        <f t="shared" si="35"/>
        <v>0</v>
      </c>
      <c r="CV122" s="53">
        <f t="shared" si="35"/>
        <v>0</v>
      </c>
      <c r="CW122" s="54">
        <f t="shared" si="35"/>
        <v>0</v>
      </c>
      <c r="CX122" s="53">
        <f t="shared" si="35"/>
        <v>0</v>
      </c>
      <c r="CY122" s="54">
        <f t="shared" si="35"/>
        <v>0</v>
      </c>
      <c r="CZ122" s="53">
        <f t="shared" si="35"/>
        <v>0</v>
      </c>
      <c r="DA122" s="54">
        <f t="shared" si="35"/>
        <v>0</v>
      </c>
      <c r="DB122" s="53">
        <f t="shared" si="35"/>
        <v>0</v>
      </c>
      <c r="DC122" s="54">
        <f t="shared" si="35"/>
        <v>0</v>
      </c>
      <c r="DD122" s="55">
        <f t="shared" si="35"/>
        <v>0</v>
      </c>
      <c r="DE122" s="3"/>
    </row>
    <row r="123" spans="1:109" x14ac:dyDescent="0.35">
      <c r="A123" s="3"/>
      <c r="B123" s="3" t="s">
        <v>3996</v>
      </c>
      <c r="C123" s="39" t="s">
        <v>529</v>
      </c>
      <c r="D123" s="3" t="s">
        <v>531</v>
      </c>
      <c r="E123" s="56">
        <f t="shared" si="26"/>
        <v>0</v>
      </c>
      <c r="F123" s="54">
        <f t="shared" si="26"/>
        <v>0</v>
      </c>
      <c r="G123" s="54">
        <f t="shared" si="26"/>
        <v>0</v>
      </c>
      <c r="H123" s="54">
        <f t="shared" si="26"/>
        <v>0</v>
      </c>
      <c r="I123" s="54">
        <f t="shared" si="26"/>
        <v>0</v>
      </c>
      <c r="J123" s="53">
        <f t="shared" si="26"/>
        <v>0</v>
      </c>
      <c r="K123" s="53">
        <f t="shared" si="26"/>
        <v>0</v>
      </c>
      <c r="L123" s="53">
        <f t="shared" si="26"/>
        <v>0</v>
      </c>
      <c r="M123" s="53">
        <f t="shared" si="26"/>
        <v>0</v>
      </c>
      <c r="N123" s="54">
        <f t="shared" si="26"/>
        <v>0</v>
      </c>
      <c r="O123" s="54">
        <f t="shared" si="27"/>
        <v>0</v>
      </c>
      <c r="P123" s="54">
        <f t="shared" si="27"/>
        <v>0</v>
      </c>
      <c r="Q123" s="53">
        <f t="shared" si="27"/>
        <v>0</v>
      </c>
      <c r="R123" s="53">
        <f t="shared" si="27"/>
        <v>0</v>
      </c>
      <c r="S123" s="53">
        <f t="shared" si="27"/>
        <v>0</v>
      </c>
      <c r="T123" s="53">
        <f t="shared" si="27"/>
        <v>0</v>
      </c>
      <c r="U123" s="54">
        <f t="shared" si="27"/>
        <v>0</v>
      </c>
      <c r="V123" s="54">
        <f t="shared" si="27"/>
        <v>0</v>
      </c>
      <c r="W123" s="54">
        <f t="shared" si="27"/>
        <v>0</v>
      </c>
      <c r="X123" s="53">
        <f t="shared" si="27"/>
        <v>0</v>
      </c>
      <c r="Y123" s="54">
        <f t="shared" si="28"/>
        <v>0</v>
      </c>
      <c r="Z123" s="53">
        <f t="shared" si="28"/>
        <v>0</v>
      </c>
      <c r="AA123" s="53">
        <f t="shared" si="28"/>
        <v>0</v>
      </c>
      <c r="AB123" s="53">
        <f t="shared" si="28"/>
        <v>0</v>
      </c>
      <c r="AC123" s="53">
        <f t="shared" si="28"/>
        <v>0</v>
      </c>
      <c r="AD123" s="54">
        <f t="shared" si="28"/>
        <v>0</v>
      </c>
      <c r="AE123" s="54">
        <f t="shared" si="28"/>
        <v>0</v>
      </c>
      <c r="AF123" s="54">
        <f t="shared" si="28"/>
        <v>0</v>
      </c>
      <c r="AG123" s="54">
        <f t="shared" si="28"/>
        <v>0</v>
      </c>
      <c r="AH123" s="53">
        <f t="shared" si="28"/>
        <v>57.506206808881949</v>
      </c>
      <c r="AI123" s="53">
        <f t="shared" si="29"/>
        <v>0</v>
      </c>
      <c r="AJ123" s="53">
        <f t="shared" si="29"/>
        <v>0</v>
      </c>
      <c r="AK123" s="53">
        <f t="shared" si="29"/>
        <v>0</v>
      </c>
      <c r="AL123" s="54">
        <f t="shared" si="29"/>
        <v>0</v>
      </c>
      <c r="AM123" s="54">
        <f t="shared" si="29"/>
        <v>0</v>
      </c>
      <c r="AN123" s="54">
        <f t="shared" si="29"/>
        <v>0</v>
      </c>
      <c r="AO123" s="53">
        <f t="shared" si="29"/>
        <v>0</v>
      </c>
      <c r="AP123" s="54">
        <f t="shared" si="29"/>
        <v>0</v>
      </c>
      <c r="AQ123" s="53">
        <f t="shared" si="29"/>
        <v>0</v>
      </c>
      <c r="AR123" s="54">
        <f t="shared" si="29"/>
        <v>0</v>
      </c>
      <c r="AS123" s="53">
        <f t="shared" si="30"/>
        <v>0</v>
      </c>
      <c r="AT123" s="54">
        <f t="shared" si="30"/>
        <v>0</v>
      </c>
      <c r="AU123" s="53">
        <f t="shared" si="30"/>
        <v>0</v>
      </c>
      <c r="AV123" s="54">
        <f t="shared" si="30"/>
        <v>0</v>
      </c>
      <c r="AW123" s="53">
        <f t="shared" si="30"/>
        <v>0</v>
      </c>
      <c r="AX123" s="54">
        <f t="shared" si="30"/>
        <v>0</v>
      </c>
      <c r="AY123" s="53">
        <f t="shared" si="30"/>
        <v>0</v>
      </c>
      <c r="AZ123" s="54">
        <f t="shared" si="30"/>
        <v>0</v>
      </c>
      <c r="BA123" s="53">
        <f t="shared" si="30"/>
        <v>0</v>
      </c>
      <c r="BB123" s="54">
        <f t="shared" si="30"/>
        <v>0</v>
      </c>
      <c r="BC123" s="53">
        <f t="shared" si="31"/>
        <v>0</v>
      </c>
      <c r="BD123" s="54">
        <f t="shared" si="31"/>
        <v>0</v>
      </c>
      <c r="BE123" s="53">
        <f t="shared" si="31"/>
        <v>0</v>
      </c>
      <c r="BF123" s="54">
        <f t="shared" si="31"/>
        <v>0</v>
      </c>
      <c r="BG123" s="53">
        <f t="shared" si="31"/>
        <v>0</v>
      </c>
      <c r="BH123" s="54">
        <f t="shared" si="31"/>
        <v>0</v>
      </c>
      <c r="BI123" s="53">
        <f t="shared" si="31"/>
        <v>0</v>
      </c>
      <c r="BJ123" s="54">
        <f t="shared" si="31"/>
        <v>0</v>
      </c>
      <c r="BK123" s="53">
        <f t="shared" si="31"/>
        <v>0</v>
      </c>
      <c r="BL123" s="54">
        <f t="shared" si="31"/>
        <v>0</v>
      </c>
      <c r="BM123" s="53">
        <f t="shared" si="32"/>
        <v>0</v>
      </c>
      <c r="BN123" s="54">
        <f t="shared" si="32"/>
        <v>0</v>
      </c>
      <c r="BO123" s="53">
        <f t="shared" si="32"/>
        <v>0</v>
      </c>
      <c r="BP123" s="54">
        <f t="shared" si="32"/>
        <v>0</v>
      </c>
      <c r="BQ123" s="53">
        <f t="shared" si="32"/>
        <v>0</v>
      </c>
      <c r="BR123" s="54">
        <f t="shared" si="32"/>
        <v>0</v>
      </c>
      <c r="BS123" s="53">
        <f t="shared" si="32"/>
        <v>0</v>
      </c>
      <c r="BT123" s="54">
        <f t="shared" si="32"/>
        <v>0</v>
      </c>
      <c r="BU123" s="53">
        <f t="shared" si="32"/>
        <v>0</v>
      </c>
      <c r="BV123" s="54">
        <f t="shared" si="32"/>
        <v>0</v>
      </c>
      <c r="BW123" s="53">
        <f t="shared" si="33"/>
        <v>0</v>
      </c>
      <c r="BX123" s="54">
        <f t="shared" si="33"/>
        <v>0</v>
      </c>
      <c r="BY123" s="53">
        <f t="shared" si="33"/>
        <v>0</v>
      </c>
      <c r="BZ123" s="54">
        <f t="shared" si="33"/>
        <v>0</v>
      </c>
      <c r="CA123" s="53">
        <f t="shared" si="33"/>
        <v>0</v>
      </c>
      <c r="CB123" s="54">
        <f t="shared" si="33"/>
        <v>0</v>
      </c>
      <c r="CC123" s="53">
        <f t="shared" si="33"/>
        <v>0</v>
      </c>
      <c r="CD123" s="54">
        <f t="shared" si="33"/>
        <v>0</v>
      </c>
      <c r="CE123" s="53">
        <f t="shared" si="33"/>
        <v>0</v>
      </c>
      <c r="CF123" s="54">
        <f t="shared" si="33"/>
        <v>0</v>
      </c>
      <c r="CG123" s="53">
        <f t="shared" si="34"/>
        <v>0</v>
      </c>
      <c r="CH123" s="54">
        <f t="shared" si="34"/>
        <v>0</v>
      </c>
      <c r="CI123" s="53">
        <f t="shared" si="34"/>
        <v>0</v>
      </c>
      <c r="CJ123" s="54">
        <f t="shared" si="34"/>
        <v>0</v>
      </c>
      <c r="CK123" s="53">
        <f t="shared" si="34"/>
        <v>0</v>
      </c>
      <c r="CL123" s="54">
        <f t="shared" si="34"/>
        <v>0</v>
      </c>
      <c r="CM123" s="53">
        <f t="shared" si="34"/>
        <v>0</v>
      </c>
      <c r="CN123" s="54">
        <f t="shared" si="34"/>
        <v>0</v>
      </c>
      <c r="CO123" s="53">
        <f t="shared" si="34"/>
        <v>0</v>
      </c>
      <c r="CP123" s="54">
        <f t="shared" si="34"/>
        <v>0</v>
      </c>
      <c r="CQ123" s="53">
        <f t="shared" si="35"/>
        <v>0</v>
      </c>
      <c r="CR123" s="54">
        <f t="shared" si="35"/>
        <v>0</v>
      </c>
      <c r="CS123" s="53">
        <f t="shared" si="35"/>
        <v>0</v>
      </c>
      <c r="CT123" s="54">
        <f t="shared" si="35"/>
        <v>0</v>
      </c>
      <c r="CU123" s="53">
        <f t="shared" si="35"/>
        <v>0</v>
      </c>
      <c r="CV123" s="54">
        <f t="shared" si="35"/>
        <v>0</v>
      </c>
      <c r="CW123" s="53">
        <f t="shared" si="35"/>
        <v>0</v>
      </c>
      <c r="CX123" s="54">
        <f t="shared" si="35"/>
        <v>0</v>
      </c>
      <c r="CY123" s="53">
        <f t="shared" si="35"/>
        <v>0</v>
      </c>
      <c r="CZ123" s="54">
        <f t="shared" si="35"/>
        <v>0</v>
      </c>
      <c r="DA123" s="53">
        <f t="shared" si="35"/>
        <v>0</v>
      </c>
      <c r="DB123" s="54">
        <f t="shared" si="35"/>
        <v>0</v>
      </c>
      <c r="DC123" s="53">
        <f t="shared" si="35"/>
        <v>0</v>
      </c>
      <c r="DD123" s="57">
        <f t="shared" si="35"/>
        <v>0</v>
      </c>
      <c r="DE123" s="3"/>
    </row>
    <row r="124" spans="1:109" x14ac:dyDescent="0.35">
      <c r="A124" s="3"/>
      <c r="B124" s="3" t="s">
        <v>3997</v>
      </c>
      <c r="C124" s="39"/>
      <c r="D124" s="3" t="s">
        <v>532</v>
      </c>
      <c r="E124" s="56">
        <f t="shared" ref="E124:N133" si="36">IF(ISNA(INDEX($E$8:$CE$86,MATCH($C124,$C$8:$C$86,0),MATCH(E$92,$E$6:$CE$6,0))),0,INDEX($E$8:$CE$86,MATCH($C124,$C$8:$C$86,0),MATCH(E$92,$E$6:$CE$6,0)))</f>
        <v>0</v>
      </c>
      <c r="F124" s="54">
        <f t="shared" si="36"/>
        <v>0</v>
      </c>
      <c r="G124" s="54">
        <f t="shared" si="36"/>
        <v>0</v>
      </c>
      <c r="H124" s="54">
        <f t="shared" si="36"/>
        <v>0</v>
      </c>
      <c r="I124" s="54">
        <f t="shared" si="36"/>
        <v>0</v>
      </c>
      <c r="J124" s="53">
        <f t="shared" si="36"/>
        <v>0</v>
      </c>
      <c r="K124" s="53">
        <f t="shared" si="36"/>
        <v>0</v>
      </c>
      <c r="L124" s="53">
        <f t="shared" si="36"/>
        <v>0</v>
      </c>
      <c r="M124" s="53">
        <f t="shared" si="36"/>
        <v>0</v>
      </c>
      <c r="N124" s="54">
        <f t="shared" si="36"/>
        <v>0</v>
      </c>
      <c r="O124" s="54">
        <f t="shared" ref="O124:X133" si="37">IF(ISNA(INDEX($E$8:$CE$86,MATCH($C124,$C$8:$C$86,0),MATCH(O$92,$E$6:$CE$6,0))),0,INDEX($E$8:$CE$86,MATCH($C124,$C$8:$C$86,0),MATCH(O$92,$E$6:$CE$6,0)))</f>
        <v>0</v>
      </c>
      <c r="P124" s="54">
        <f t="shared" si="37"/>
        <v>0</v>
      </c>
      <c r="Q124" s="53">
        <f t="shared" si="37"/>
        <v>0</v>
      </c>
      <c r="R124" s="53">
        <f t="shared" si="37"/>
        <v>0</v>
      </c>
      <c r="S124" s="53">
        <f t="shared" si="37"/>
        <v>0</v>
      </c>
      <c r="T124" s="53">
        <f t="shared" si="37"/>
        <v>0</v>
      </c>
      <c r="U124" s="54">
        <f t="shared" si="37"/>
        <v>0</v>
      </c>
      <c r="V124" s="54">
        <f t="shared" si="37"/>
        <v>0</v>
      </c>
      <c r="W124" s="54">
        <f t="shared" si="37"/>
        <v>0</v>
      </c>
      <c r="X124" s="53">
        <f t="shared" si="37"/>
        <v>0</v>
      </c>
      <c r="Y124" s="54">
        <f t="shared" ref="Y124:AH133" si="38">IF(ISNA(INDEX($E$8:$CE$86,MATCH($C124,$C$8:$C$86,0),MATCH(Y$92,$E$6:$CE$6,0))),0,INDEX($E$8:$CE$86,MATCH($C124,$C$8:$C$86,0),MATCH(Y$92,$E$6:$CE$6,0)))</f>
        <v>0</v>
      </c>
      <c r="Z124" s="53">
        <f t="shared" si="38"/>
        <v>0</v>
      </c>
      <c r="AA124" s="53">
        <f t="shared" si="38"/>
        <v>0</v>
      </c>
      <c r="AB124" s="53">
        <f t="shared" si="38"/>
        <v>0</v>
      </c>
      <c r="AC124" s="53">
        <f t="shared" si="38"/>
        <v>0</v>
      </c>
      <c r="AD124" s="54">
        <f t="shared" si="38"/>
        <v>0</v>
      </c>
      <c r="AE124" s="54">
        <f t="shared" si="38"/>
        <v>0</v>
      </c>
      <c r="AF124" s="54">
        <f t="shared" si="38"/>
        <v>0</v>
      </c>
      <c r="AG124" s="54">
        <f t="shared" si="38"/>
        <v>0</v>
      </c>
      <c r="AH124" s="53">
        <f t="shared" si="38"/>
        <v>0</v>
      </c>
      <c r="AI124" s="53">
        <f t="shared" ref="AI124:AR133" si="39">IF(ISNA(INDEX($E$8:$CE$86,MATCH($C124,$C$8:$C$86,0),MATCH(AI$92,$E$6:$CE$6,0))),0,INDEX($E$8:$CE$86,MATCH($C124,$C$8:$C$86,0),MATCH(AI$92,$E$6:$CE$6,0)))</f>
        <v>0</v>
      </c>
      <c r="AJ124" s="53">
        <f t="shared" si="39"/>
        <v>0</v>
      </c>
      <c r="AK124" s="53">
        <f t="shared" si="39"/>
        <v>0</v>
      </c>
      <c r="AL124" s="54">
        <f t="shared" si="39"/>
        <v>0</v>
      </c>
      <c r="AM124" s="54">
        <f t="shared" si="39"/>
        <v>0</v>
      </c>
      <c r="AN124" s="54">
        <f t="shared" si="39"/>
        <v>0</v>
      </c>
      <c r="AO124" s="53">
        <f t="shared" si="39"/>
        <v>0</v>
      </c>
      <c r="AP124" s="54">
        <f t="shared" si="39"/>
        <v>0</v>
      </c>
      <c r="AQ124" s="53">
        <f t="shared" si="39"/>
        <v>0</v>
      </c>
      <c r="AR124" s="54">
        <f t="shared" si="39"/>
        <v>0</v>
      </c>
      <c r="AS124" s="53">
        <f t="shared" ref="AS124:BB133" si="40">IF(ISNA(INDEX($E$8:$CE$86,MATCH($C124,$C$8:$C$86,0),MATCH(AS$92,$E$6:$CE$6,0))),0,INDEX($E$8:$CE$86,MATCH($C124,$C$8:$C$86,0),MATCH(AS$92,$E$6:$CE$6,0)))</f>
        <v>0</v>
      </c>
      <c r="AT124" s="54">
        <f t="shared" si="40"/>
        <v>0</v>
      </c>
      <c r="AU124" s="53">
        <f t="shared" si="40"/>
        <v>0</v>
      </c>
      <c r="AV124" s="54">
        <f t="shared" si="40"/>
        <v>0</v>
      </c>
      <c r="AW124" s="53">
        <f t="shared" si="40"/>
        <v>0</v>
      </c>
      <c r="AX124" s="54">
        <f t="shared" si="40"/>
        <v>0</v>
      </c>
      <c r="AY124" s="53">
        <f t="shared" si="40"/>
        <v>0</v>
      </c>
      <c r="AZ124" s="54">
        <f t="shared" si="40"/>
        <v>0</v>
      </c>
      <c r="BA124" s="53">
        <f t="shared" si="40"/>
        <v>0</v>
      </c>
      <c r="BB124" s="54">
        <f t="shared" si="40"/>
        <v>0</v>
      </c>
      <c r="BC124" s="53">
        <f t="shared" ref="BC124:BL133" si="41">IF(ISNA(INDEX($E$8:$CE$86,MATCH($C124,$C$8:$C$86,0),MATCH(BC$92,$E$6:$CE$6,0))),0,INDEX($E$8:$CE$86,MATCH($C124,$C$8:$C$86,0),MATCH(BC$92,$E$6:$CE$6,0)))</f>
        <v>0</v>
      </c>
      <c r="BD124" s="54">
        <f t="shared" si="41"/>
        <v>0</v>
      </c>
      <c r="BE124" s="53">
        <f t="shared" si="41"/>
        <v>0</v>
      </c>
      <c r="BF124" s="54">
        <f t="shared" si="41"/>
        <v>0</v>
      </c>
      <c r="BG124" s="53">
        <f t="shared" si="41"/>
        <v>0</v>
      </c>
      <c r="BH124" s="54">
        <f t="shared" si="41"/>
        <v>0</v>
      </c>
      <c r="BI124" s="53">
        <f t="shared" si="41"/>
        <v>0</v>
      </c>
      <c r="BJ124" s="54">
        <f t="shared" si="41"/>
        <v>0</v>
      </c>
      <c r="BK124" s="53">
        <f t="shared" si="41"/>
        <v>0</v>
      </c>
      <c r="BL124" s="54">
        <f t="shared" si="41"/>
        <v>0</v>
      </c>
      <c r="BM124" s="53">
        <f t="shared" ref="BM124:BV133" si="42">IF(ISNA(INDEX($E$8:$CE$86,MATCH($C124,$C$8:$C$86,0),MATCH(BM$92,$E$6:$CE$6,0))),0,INDEX($E$8:$CE$86,MATCH($C124,$C$8:$C$86,0),MATCH(BM$92,$E$6:$CE$6,0)))</f>
        <v>0</v>
      </c>
      <c r="BN124" s="54">
        <f t="shared" si="42"/>
        <v>0</v>
      </c>
      <c r="BO124" s="53">
        <f t="shared" si="42"/>
        <v>0</v>
      </c>
      <c r="BP124" s="54">
        <f t="shared" si="42"/>
        <v>0</v>
      </c>
      <c r="BQ124" s="53">
        <f t="shared" si="42"/>
        <v>0</v>
      </c>
      <c r="BR124" s="54">
        <f t="shared" si="42"/>
        <v>0</v>
      </c>
      <c r="BS124" s="53">
        <f t="shared" si="42"/>
        <v>0</v>
      </c>
      <c r="BT124" s="54">
        <f t="shared" si="42"/>
        <v>0</v>
      </c>
      <c r="BU124" s="53">
        <f t="shared" si="42"/>
        <v>0</v>
      </c>
      <c r="BV124" s="54">
        <f t="shared" si="42"/>
        <v>0</v>
      </c>
      <c r="BW124" s="53">
        <f t="shared" ref="BW124:CF133" si="43">IF(ISNA(INDEX($E$8:$CE$86,MATCH($C124,$C$8:$C$86,0),MATCH(BW$92,$E$6:$CE$6,0))),0,INDEX($E$8:$CE$86,MATCH($C124,$C$8:$C$86,0),MATCH(BW$92,$E$6:$CE$6,0)))</f>
        <v>0</v>
      </c>
      <c r="BX124" s="54">
        <f t="shared" si="43"/>
        <v>0</v>
      </c>
      <c r="BY124" s="53">
        <f t="shared" si="43"/>
        <v>0</v>
      </c>
      <c r="BZ124" s="54">
        <f t="shared" si="43"/>
        <v>0</v>
      </c>
      <c r="CA124" s="53">
        <f t="shared" si="43"/>
        <v>0</v>
      </c>
      <c r="CB124" s="54">
        <f t="shared" si="43"/>
        <v>0</v>
      </c>
      <c r="CC124" s="53">
        <f t="shared" si="43"/>
        <v>0</v>
      </c>
      <c r="CD124" s="54">
        <f t="shared" si="43"/>
        <v>0</v>
      </c>
      <c r="CE124" s="53">
        <f t="shared" si="43"/>
        <v>0</v>
      </c>
      <c r="CF124" s="54">
        <f t="shared" si="43"/>
        <v>0</v>
      </c>
      <c r="CG124" s="53">
        <f t="shared" ref="CG124:CP133" si="44">IF(ISNA(INDEX($E$8:$CE$86,MATCH($C124,$C$8:$C$86,0),MATCH(CG$92,$E$6:$CE$6,0))),0,INDEX($E$8:$CE$86,MATCH($C124,$C$8:$C$86,0),MATCH(CG$92,$E$6:$CE$6,0)))</f>
        <v>0</v>
      </c>
      <c r="CH124" s="54">
        <f t="shared" si="44"/>
        <v>0</v>
      </c>
      <c r="CI124" s="53">
        <f t="shared" si="44"/>
        <v>0</v>
      </c>
      <c r="CJ124" s="54">
        <f t="shared" si="44"/>
        <v>0</v>
      </c>
      <c r="CK124" s="53">
        <f t="shared" si="44"/>
        <v>0</v>
      </c>
      <c r="CL124" s="54">
        <f t="shared" si="44"/>
        <v>0</v>
      </c>
      <c r="CM124" s="53">
        <f t="shared" si="44"/>
        <v>0</v>
      </c>
      <c r="CN124" s="54">
        <f t="shared" si="44"/>
        <v>0</v>
      </c>
      <c r="CO124" s="53">
        <f t="shared" si="44"/>
        <v>0</v>
      </c>
      <c r="CP124" s="54">
        <f t="shared" si="44"/>
        <v>0</v>
      </c>
      <c r="CQ124" s="53">
        <f t="shared" ref="CQ124:DD133" si="45">IF(ISNA(INDEX($E$8:$CE$86,MATCH($C124,$C$8:$C$86,0),MATCH(CQ$92,$E$6:$CE$6,0))),0,INDEX($E$8:$CE$86,MATCH($C124,$C$8:$C$86,0),MATCH(CQ$92,$E$6:$CE$6,0)))</f>
        <v>0</v>
      </c>
      <c r="CR124" s="54">
        <f t="shared" si="45"/>
        <v>0</v>
      </c>
      <c r="CS124" s="53">
        <f t="shared" si="45"/>
        <v>0</v>
      </c>
      <c r="CT124" s="54">
        <f t="shared" si="45"/>
        <v>0</v>
      </c>
      <c r="CU124" s="53">
        <f t="shared" si="45"/>
        <v>0</v>
      </c>
      <c r="CV124" s="54">
        <f t="shared" si="45"/>
        <v>0</v>
      </c>
      <c r="CW124" s="53">
        <f t="shared" si="45"/>
        <v>0</v>
      </c>
      <c r="CX124" s="54">
        <f t="shared" si="45"/>
        <v>0</v>
      </c>
      <c r="CY124" s="53">
        <f t="shared" si="45"/>
        <v>0</v>
      </c>
      <c r="CZ124" s="54">
        <f t="shared" si="45"/>
        <v>0</v>
      </c>
      <c r="DA124" s="53">
        <f t="shared" si="45"/>
        <v>0</v>
      </c>
      <c r="DB124" s="54">
        <f t="shared" si="45"/>
        <v>0</v>
      </c>
      <c r="DC124" s="53">
        <f t="shared" si="45"/>
        <v>0</v>
      </c>
      <c r="DD124" s="57">
        <f t="shared" si="45"/>
        <v>0</v>
      </c>
      <c r="DE124" s="3"/>
    </row>
    <row r="125" spans="1:109" x14ac:dyDescent="0.35">
      <c r="A125" s="3"/>
      <c r="B125" s="3" t="s">
        <v>4000</v>
      </c>
      <c r="C125" s="39"/>
      <c r="D125" s="3" t="s">
        <v>533</v>
      </c>
      <c r="E125" s="56">
        <f t="shared" si="36"/>
        <v>0</v>
      </c>
      <c r="F125" s="54">
        <f t="shared" si="36"/>
        <v>0</v>
      </c>
      <c r="G125" s="54">
        <f t="shared" si="36"/>
        <v>0</v>
      </c>
      <c r="H125" s="54">
        <f t="shared" si="36"/>
        <v>0</v>
      </c>
      <c r="I125" s="54">
        <f t="shared" si="36"/>
        <v>0</v>
      </c>
      <c r="J125" s="53">
        <f t="shared" si="36"/>
        <v>0</v>
      </c>
      <c r="K125" s="53">
        <f t="shared" si="36"/>
        <v>0</v>
      </c>
      <c r="L125" s="53">
        <f t="shared" si="36"/>
        <v>0</v>
      </c>
      <c r="M125" s="53">
        <f t="shared" si="36"/>
        <v>0</v>
      </c>
      <c r="N125" s="54">
        <f t="shared" si="36"/>
        <v>0</v>
      </c>
      <c r="O125" s="54">
        <f t="shared" si="37"/>
        <v>0</v>
      </c>
      <c r="P125" s="54">
        <f t="shared" si="37"/>
        <v>0</v>
      </c>
      <c r="Q125" s="53">
        <f t="shared" si="37"/>
        <v>0</v>
      </c>
      <c r="R125" s="53">
        <f t="shared" si="37"/>
        <v>0</v>
      </c>
      <c r="S125" s="53">
        <f t="shared" si="37"/>
        <v>0</v>
      </c>
      <c r="T125" s="53">
        <f t="shared" si="37"/>
        <v>0</v>
      </c>
      <c r="U125" s="54">
        <f t="shared" si="37"/>
        <v>0</v>
      </c>
      <c r="V125" s="54">
        <f t="shared" si="37"/>
        <v>0</v>
      </c>
      <c r="W125" s="54">
        <f t="shared" si="37"/>
        <v>0</v>
      </c>
      <c r="X125" s="53">
        <f t="shared" si="37"/>
        <v>0</v>
      </c>
      <c r="Y125" s="54">
        <f t="shared" si="38"/>
        <v>0</v>
      </c>
      <c r="Z125" s="53">
        <f t="shared" si="38"/>
        <v>0</v>
      </c>
      <c r="AA125" s="53">
        <f t="shared" si="38"/>
        <v>0</v>
      </c>
      <c r="AB125" s="53">
        <f t="shared" si="38"/>
        <v>0</v>
      </c>
      <c r="AC125" s="53">
        <f t="shared" si="38"/>
        <v>0</v>
      </c>
      <c r="AD125" s="54">
        <f t="shared" si="38"/>
        <v>0</v>
      </c>
      <c r="AE125" s="54">
        <f t="shared" si="38"/>
        <v>0</v>
      </c>
      <c r="AF125" s="54">
        <f t="shared" si="38"/>
        <v>0</v>
      </c>
      <c r="AG125" s="54">
        <f t="shared" si="38"/>
        <v>0</v>
      </c>
      <c r="AH125" s="53">
        <f t="shared" si="38"/>
        <v>0</v>
      </c>
      <c r="AI125" s="53">
        <f t="shared" si="39"/>
        <v>0</v>
      </c>
      <c r="AJ125" s="53">
        <f t="shared" si="39"/>
        <v>0</v>
      </c>
      <c r="AK125" s="53">
        <f t="shared" si="39"/>
        <v>0</v>
      </c>
      <c r="AL125" s="54">
        <f t="shared" si="39"/>
        <v>0</v>
      </c>
      <c r="AM125" s="54">
        <f t="shared" si="39"/>
        <v>0</v>
      </c>
      <c r="AN125" s="54">
        <f t="shared" si="39"/>
        <v>0</v>
      </c>
      <c r="AO125" s="53">
        <f t="shared" si="39"/>
        <v>0</v>
      </c>
      <c r="AP125" s="54">
        <f t="shared" si="39"/>
        <v>0</v>
      </c>
      <c r="AQ125" s="53">
        <f t="shared" si="39"/>
        <v>0</v>
      </c>
      <c r="AR125" s="54">
        <f t="shared" si="39"/>
        <v>0</v>
      </c>
      <c r="AS125" s="53">
        <f t="shared" si="40"/>
        <v>0</v>
      </c>
      <c r="AT125" s="54">
        <f t="shared" si="40"/>
        <v>0</v>
      </c>
      <c r="AU125" s="53">
        <f t="shared" si="40"/>
        <v>0</v>
      </c>
      <c r="AV125" s="54">
        <f t="shared" si="40"/>
        <v>0</v>
      </c>
      <c r="AW125" s="53">
        <f t="shared" si="40"/>
        <v>0</v>
      </c>
      <c r="AX125" s="54">
        <f t="shared" si="40"/>
        <v>0</v>
      </c>
      <c r="AY125" s="53">
        <f t="shared" si="40"/>
        <v>0</v>
      </c>
      <c r="AZ125" s="54">
        <f t="shared" si="40"/>
        <v>0</v>
      </c>
      <c r="BA125" s="53">
        <f t="shared" si="40"/>
        <v>0</v>
      </c>
      <c r="BB125" s="54">
        <f t="shared" si="40"/>
        <v>0</v>
      </c>
      <c r="BC125" s="53">
        <f t="shared" si="41"/>
        <v>0</v>
      </c>
      <c r="BD125" s="54">
        <f t="shared" si="41"/>
        <v>0</v>
      </c>
      <c r="BE125" s="53">
        <f t="shared" si="41"/>
        <v>0</v>
      </c>
      <c r="BF125" s="54">
        <f t="shared" si="41"/>
        <v>0</v>
      </c>
      <c r="BG125" s="53">
        <f t="shared" si="41"/>
        <v>0</v>
      </c>
      <c r="BH125" s="54">
        <f t="shared" si="41"/>
        <v>0</v>
      </c>
      <c r="BI125" s="53">
        <f t="shared" si="41"/>
        <v>0</v>
      </c>
      <c r="BJ125" s="54">
        <f t="shared" si="41"/>
        <v>0</v>
      </c>
      <c r="BK125" s="53">
        <f t="shared" si="41"/>
        <v>0</v>
      </c>
      <c r="BL125" s="54">
        <f t="shared" si="41"/>
        <v>0</v>
      </c>
      <c r="BM125" s="53">
        <f t="shared" si="42"/>
        <v>0</v>
      </c>
      <c r="BN125" s="54">
        <f t="shared" si="42"/>
        <v>0</v>
      </c>
      <c r="BO125" s="53">
        <f t="shared" si="42"/>
        <v>0</v>
      </c>
      <c r="BP125" s="54">
        <f t="shared" si="42"/>
        <v>0</v>
      </c>
      <c r="BQ125" s="53">
        <f t="shared" si="42"/>
        <v>0</v>
      </c>
      <c r="BR125" s="54">
        <f t="shared" si="42"/>
        <v>0</v>
      </c>
      <c r="BS125" s="53">
        <f t="shared" si="42"/>
        <v>0</v>
      </c>
      <c r="BT125" s="54">
        <f t="shared" si="42"/>
        <v>0</v>
      </c>
      <c r="BU125" s="53">
        <f t="shared" si="42"/>
        <v>0</v>
      </c>
      <c r="BV125" s="54">
        <f t="shared" si="42"/>
        <v>0</v>
      </c>
      <c r="BW125" s="53">
        <f t="shared" si="43"/>
        <v>0</v>
      </c>
      <c r="BX125" s="54">
        <f t="shared" si="43"/>
        <v>0</v>
      </c>
      <c r="BY125" s="53">
        <f t="shared" si="43"/>
        <v>0</v>
      </c>
      <c r="BZ125" s="54">
        <f t="shared" si="43"/>
        <v>0</v>
      </c>
      <c r="CA125" s="53">
        <f t="shared" si="43"/>
        <v>0</v>
      </c>
      <c r="CB125" s="54">
        <f t="shared" si="43"/>
        <v>0</v>
      </c>
      <c r="CC125" s="53">
        <f t="shared" si="43"/>
        <v>0</v>
      </c>
      <c r="CD125" s="54">
        <f t="shared" si="43"/>
        <v>0</v>
      </c>
      <c r="CE125" s="53">
        <f t="shared" si="43"/>
        <v>0</v>
      </c>
      <c r="CF125" s="54">
        <f t="shared" si="43"/>
        <v>0</v>
      </c>
      <c r="CG125" s="53">
        <f t="shared" si="44"/>
        <v>0</v>
      </c>
      <c r="CH125" s="54">
        <f t="shared" si="44"/>
        <v>0</v>
      </c>
      <c r="CI125" s="53">
        <f t="shared" si="44"/>
        <v>0</v>
      </c>
      <c r="CJ125" s="54">
        <f t="shared" si="44"/>
        <v>0</v>
      </c>
      <c r="CK125" s="53">
        <f t="shared" si="44"/>
        <v>0</v>
      </c>
      <c r="CL125" s="54">
        <f t="shared" si="44"/>
        <v>0</v>
      </c>
      <c r="CM125" s="53">
        <f t="shared" si="44"/>
        <v>0</v>
      </c>
      <c r="CN125" s="54">
        <f t="shared" si="44"/>
        <v>0</v>
      </c>
      <c r="CO125" s="53">
        <f t="shared" si="44"/>
        <v>0</v>
      </c>
      <c r="CP125" s="54">
        <f t="shared" si="44"/>
        <v>0</v>
      </c>
      <c r="CQ125" s="53">
        <f t="shared" si="45"/>
        <v>0</v>
      </c>
      <c r="CR125" s="54">
        <f t="shared" si="45"/>
        <v>0</v>
      </c>
      <c r="CS125" s="53">
        <f t="shared" si="45"/>
        <v>0</v>
      </c>
      <c r="CT125" s="54">
        <f t="shared" si="45"/>
        <v>0</v>
      </c>
      <c r="CU125" s="53">
        <f t="shared" si="45"/>
        <v>0</v>
      </c>
      <c r="CV125" s="54">
        <f t="shared" si="45"/>
        <v>0</v>
      </c>
      <c r="CW125" s="53">
        <f t="shared" si="45"/>
        <v>0</v>
      </c>
      <c r="CX125" s="54">
        <f t="shared" si="45"/>
        <v>0</v>
      </c>
      <c r="CY125" s="53">
        <f t="shared" si="45"/>
        <v>0</v>
      </c>
      <c r="CZ125" s="54">
        <f t="shared" si="45"/>
        <v>0</v>
      </c>
      <c r="DA125" s="53">
        <f t="shared" si="45"/>
        <v>0</v>
      </c>
      <c r="DB125" s="54">
        <f t="shared" si="45"/>
        <v>0</v>
      </c>
      <c r="DC125" s="53">
        <f t="shared" si="45"/>
        <v>0</v>
      </c>
      <c r="DD125" s="57">
        <f t="shared" si="45"/>
        <v>0</v>
      </c>
      <c r="DE125" s="3"/>
    </row>
    <row r="126" spans="1:109" x14ac:dyDescent="0.35">
      <c r="A126" s="3"/>
      <c r="B126" s="3" t="s">
        <v>4003</v>
      </c>
      <c r="C126" s="39"/>
      <c r="D126" s="3" t="s">
        <v>535</v>
      </c>
      <c r="E126" s="56">
        <f t="shared" si="36"/>
        <v>0</v>
      </c>
      <c r="F126" s="54">
        <f t="shared" si="36"/>
        <v>0</v>
      </c>
      <c r="G126" s="54">
        <f t="shared" si="36"/>
        <v>0</v>
      </c>
      <c r="H126" s="54">
        <f t="shared" si="36"/>
        <v>0</v>
      </c>
      <c r="I126" s="54">
        <f t="shared" si="36"/>
        <v>0</v>
      </c>
      <c r="J126" s="53">
        <f t="shared" si="36"/>
        <v>0</v>
      </c>
      <c r="K126" s="53">
        <f t="shared" si="36"/>
        <v>0</v>
      </c>
      <c r="L126" s="53">
        <f t="shared" si="36"/>
        <v>0</v>
      </c>
      <c r="M126" s="53">
        <f t="shared" si="36"/>
        <v>0</v>
      </c>
      <c r="N126" s="54">
        <f t="shared" si="36"/>
        <v>0</v>
      </c>
      <c r="O126" s="54">
        <f t="shared" si="37"/>
        <v>0</v>
      </c>
      <c r="P126" s="54">
        <f t="shared" si="37"/>
        <v>0</v>
      </c>
      <c r="Q126" s="53">
        <f t="shared" si="37"/>
        <v>0</v>
      </c>
      <c r="R126" s="53">
        <f t="shared" si="37"/>
        <v>0</v>
      </c>
      <c r="S126" s="53">
        <f t="shared" si="37"/>
        <v>0</v>
      </c>
      <c r="T126" s="53">
        <f t="shared" si="37"/>
        <v>0</v>
      </c>
      <c r="U126" s="54">
        <f t="shared" si="37"/>
        <v>0</v>
      </c>
      <c r="V126" s="54">
        <f t="shared" si="37"/>
        <v>0</v>
      </c>
      <c r="W126" s="54">
        <f t="shared" si="37"/>
        <v>0</v>
      </c>
      <c r="X126" s="53">
        <f t="shared" si="37"/>
        <v>0</v>
      </c>
      <c r="Y126" s="54">
        <f t="shared" si="38"/>
        <v>0</v>
      </c>
      <c r="Z126" s="53">
        <f t="shared" si="38"/>
        <v>0</v>
      </c>
      <c r="AA126" s="53">
        <f t="shared" si="38"/>
        <v>0</v>
      </c>
      <c r="AB126" s="53">
        <f t="shared" si="38"/>
        <v>0</v>
      </c>
      <c r="AC126" s="53">
        <f t="shared" si="38"/>
        <v>0</v>
      </c>
      <c r="AD126" s="54">
        <f t="shared" si="38"/>
        <v>0</v>
      </c>
      <c r="AE126" s="54">
        <f t="shared" si="38"/>
        <v>0</v>
      </c>
      <c r="AF126" s="54">
        <f t="shared" si="38"/>
        <v>0</v>
      </c>
      <c r="AG126" s="54">
        <f t="shared" si="38"/>
        <v>0</v>
      </c>
      <c r="AH126" s="53">
        <f t="shared" si="38"/>
        <v>0</v>
      </c>
      <c r="AI126" s="53">
        <f t="shared" si="39"/>
        <v>0</v>
      </c>
      <c r="AJ126" s="53">
        <f t="shared" si="39"/>
        <v>0</v>
      </c>
      <c r="AK126" s="53">
        <f t="shared" si="39"/>
        <v>0</v>
      </c>
      <c r="AL126" s="54">
        <f t="shared" si="39"/>
        <v>0</v>
      </c>
      <c r="AM126" s="54">
        <f t="shared" si="39"/>
        <v>0</v>
      </c>
      <c r="AN126" s="54">
        <f t="shared" si="39"/>
        <v>0</v>
      </c>
      <c r="AO126" s="53">
        <f t="shared" si="39"/>
        <v>0</v>
      </c>
      <c r="AP126" s="54">
        <f t="shared" si="39"/>
        <v>0</v>
      </c>
      <c r="AQ126" s="53">
        <f t="shared" si="39"/>
        <v>0</v>
      </c>
      <c r="AR126" s="54">
        <f t="shared" si="39"/>
        <v>0</v>
      </c>
      <c r="AS126" s="53">
        <f t="shared" si="40"/>
        <v>0</v>
      </c>
      <c r="AT126" s="54">
        <f t="shared" si="40"/>
        <v>0</v>
      </c>
      <c r="AU126" s="53">
        <f t="shared" si="40"/>
        <v>0</v>
      </c>
      <c r="AV126" s="54">
        <f t="shared" si="40"/>
        <v>0</v>
      </c>
      <c r="AW126" s="53">
        <f t="shared" si="40"/>
        <v>0</v>
      </c>
      <c r="AX126" s="54">
        <f t="shared" si="40"/>
        <v>0</v>
      </c>
      <c r="AY126" s="53">
        <f t="shared" si="40"/>
        <v>0</v>
      </c>
      <c r="AZ126" s="54">
        <f t="shared" si="40"/>
        <v>0</v>
      </c>
      <c r="BA126" s="53">
        <f t="shared" si="40"/>
        <v>0</v>
      </c>
      <c r="BB126" s="54">
        <f t="shared" si="40"/>
        <v>0</v>
      </c>
      <c r="BC126" s="53">
        <f t="shared" si="41"/>
        <v>0</v>
      </c>
      <c r="BD126" s="54">
        <f t="shared" si="41"/>
        <v>0</v>
      </c>
      <c r="BE126" s="53">
        <f t="shared" si="41"/>
        <v>0</v>
      </c>
      <c r="BF126" s="54">
        <f t="shared" si="41"/>
        <v>0</v>
      </c>
      <c r="BG126" s="53">
        <f t="shared" si="41"/>
        <v>0</v>
      </c>
      <c r="BH126" s="54">
        <f t="shared" si="41"/>
        <v>0</v>
      </c>
      <c r="BI126" s="53">
        <f t="shared" si="41"/>
        <v>0</v>
      </c>
      <c r="BJ126" s="54">
        <f t="shared" si="41"/>
        <v>0</v>
      </c>
      <c r="BK126" s="53">
        <f t="shared" si="41"/>
        <v>0</v>
      </c>
      <c r="BL126" s="54">
        <f t="shared" si="41"/>
        <v>0</v>
      </c>
      <c r="BM126" s="53">
        <f t="shared" si="42"/>
        <v>0</v>
      </c>
      <c r="BN126" s="54">
        <f t="shared" si="42"/>
        <v>0</v>
      </c>
      <c r="BO126" s="53">
        <f t="shared" si="42"/>
        <v>0</v>
      </c>
      <c r="BP126" s="54">
        <f t="shared" si="42"/>
        <v>0</v>
      </c>
      <c r="BQ126" s="53">
        <f t="shared" si="42"/>
        <v>0</v>
      </c>
      <c r="BR126" s="54">
        <f t="shared" si="42"/>
        <v>0</v>
      </c>
      <c r="BS126" s="53">
        <f t="shared" si="42"/>
        <v>0</v>
      </c>
      <c r="BT126" s="54">
        <f t="shared" si="42"/>
        <v>0</v>
      </c>
      <c r="BU126" s="53">
        <f t="shared" si="42"/>
        <v>0</v>
      </c>
      <c r="BV126" s="54">
        <f t="shared" si="42"/>
        <v>0</v>
      </c>
      <c r="BW126" s="53">
        <f t="shared" si="43"/>
        <v>0</v>
      </c>
      <c r="BX126" s="54">
        <f t="shared" si="43"/>
        <v>0</v>
      </c>
      <c r="BY126" s="53">
        <f t="shared" si="43"/>
        <v>0</v>
      </c>
      <c r="BZ126" s="54">
        <f t="shared" si="43"/>
        <v>0</v>
      </c>
      <c r="CA126" s="53">
        <f t="shared" si="43"/>
        <v>0</v>
      </c>
      <c r="CB126" s="54">
        <f t="shared" si="43"/>
        <v>0</v>
      </c>
      <c r="CC126" s="53">
        <f t="shared" si="43"/>
        <v>0</v>
      </c>
      <c r="CD126" s="54">
        <f t="shared" si="43"/>
        <v>0</v>
      </c>
      <c r="CE126" s="53">
        <f t="shared" si="43"/>
        <v>0</v>
      </c>
      <c r="CF126" s="54">
        <f t="shared" si="43"/>
        <v>0</v>
      </c>
      <c r="CG126" s="53">
        <f t="shared" si="44"/>
        <v>0</v>
      </c>
      <c r="CH126" s="54">
        <f t="shared" si="44"/>
        <v>0</v>
      </c>
      <c r="CI126" s="53">
        <f t="shared" si="44"/>
        <v>0</v>
      </c>
      <c r="CJ126" s="54">
        <f t="shared" si="44"/>
        <v>0</v>
      </c>
      <c r="CK126" s="53">
        <f t="shared" si="44"/>
        <v>0</v>
      </c>
      <c r="CL126" s="54">
        <f t="shared" si="44"/>
        <v>0</v>
      </c>
      <c r="CM126" s="53">
        <f t="shared" si="44"/>
        <v>0</v>
      </c>
      <c r="CN126" s="54">
        <f t="shared" si="44"/>
        <v>0</v>
      </c>
      <c r="CO126" s="53">
        <f t="shared" si="44"/>
        <v>0</v>
      </c>
      <c r="CP126" s="54">
        <f t="shared" si="44"/>
        <v>0</v>
      </c>
      <c r="CQ126" s="53">
        <f t="shared" si="45"/>
        <v>0</v>
      </c>
      <c r="CR126" s="54">
        <f t="shared" si="45"/>
        <v>0</v>
      </c>
      <c r="CS126" s="53">
        <f t="shared" si="45"/>
        <v>0</v>
      </c>
      <c r="CT126" s="54">
        <f t="shared" si="45"/>
        <v>0</v>
      </c>
      <c r="CU126" s="53">
        <f t="shared" si="45"/>
        <v>0</v>
      </c>
      <c r="CV126" s="54">
        <f t="shared" si="45"/>
        <v>0</v>
      </c>
      <c r="CW126" s="53">
        <f t="shared" si="45"/>
        <v>0</v>
      </c>
      <c r="CX126" s="54">
        <f t="shared" si="45"/>
        <v>0</v>
      </c>
      <c r="CY126" s="53">
        <f t="shared" si="45"/>
        <v>0</v>
      </c>
      <c r="CZ126" s="54">
        <f t="shared" si="45"/>
        <v>0</v>
      </c>
      <c r="DA126" s="53">
        <f t="shared" si="45"/>
        <v>0</v>
      </c>
      <c r="DB126" s="54">
        <f t="shared" si="45"/>
        <v>0</v>
      </c>
      <c r="DC126" s="53">
        <f t="shared" si="45"/>
        <v>0</v>
      </c>
      <c r="DD126" s="57">
        <f t="shared" si="45"/>
        <v>0</v>
      </c>
      <c r="DE126" s="3"/>
    </row>
    <row r="127" spans="1:109" x14ac:dyDescent="0.35">
      <c r="A127" s="3"/>
      <c r="B127" s="3" t="s">
        <v>4006</v>
      </c>
      <c r="C127" s="39" t="s">
        <v>537</v>
      </c>
      <c r="D127" s="3" t="s">
        <v>539</v>
      </c>
      <c r="E127" s="52">
        <f t="shared" si="36"/>
        <v>0</v>
      </c>
      <c r="F127" s="53">
        <f t="shared" si="36"/>
        <v>0</v>
      </c>
      <c r="G127" s="53">
        <f t="shared" si="36"/>
        <v>0</v>
      </c>
      <c r="H127" s="53">
        <f t="shared" si="36"/>
        <v>0</v>
      </c>
      <c r="I127" s="53">
        <f t="shared" si="36"/>
        <v>0</v>
      </c>
      <c r="J127" s="54">
        <f t="shared" si="36"/>
        <v>0</v>
      </c>
      <c r="K127" s="54">
        <f t="shared" si="36"/>
        <v>0</v>
      </c>
      <c r="L127" s="54">
        <f t="shared" si="36"/>
        <v>0</v>
      </c>
      <c r="M127" s="54">
        <f t="shared" si="36"/>
        <v>0</v>
      </c>
      <c r="N127" s="53">
        <f t="shared" si="36"/>
        <v>0</v>
      </c>
      <c r="O127" s="53">
        <f t="shared" si="37"/>
        <v>0</v>
      </c>
      <c r="P127" s="53">
        <f t="shared" si="37"/>
        <v>0</v>
      </c>
      <c r="Q127" s="54">
        <f t="shared" si="37"/>
        <v>0</v>
      </c>
      <c r="R127" s="54">
        <f t="shared" si="37"/>
        <v>0</v>
      </c>
      <c r="S127" s="54">
        <f t="shared" si="37"/>
        <v>0</v>
      </c>
      <c r="T127" s="54">
        <f t="shared" si="37"/>
        <v>0</v>
      </c>
      <c r="U127" s="53">
        <f t="shared" si="37"/>
        <v>0</v>
      </c>
      <c r="V127" s="53">
        <f t="shared" si="37"/>
        <v>0</v>
      </c>
      <c r="W127" s="53">
        <f t="shared" si="37"/>
        <v>0</v>
      </c>
      <c r="X127" s="54">
        <f t="shared" si="37"/>
        <v>0</v>
      </c>
      <c r="Y127" s="53">
        <f t="shared" si="38"/>
        <v>0</v>
      </c>
      <c r="Z127" s="54">
        <f t="shared" si="38"/>
        <v>0</v>
      </c>
      <c r="AA127" s="54">
        <f t="shared" si="38"/>
        <v>0</v>
      </c>
      <c r="AB127" s="54">
        <f t="shared" si="38"/>
        <v>0</v>
      </c>
      <c r="AC127" s="54">
        <f t="shared" si="38"/>
        <v>0</v>
      </c>
      <c r="AD127" s="53">
        <f t="shared" si="38"/>
        <v>0</v>
      </c>
      <c r="AE127" s="53">
        <f t="shared" si="38"/>
        <v>0</v>
      </c>
      <c r="AF127" s="53">
        <f t="shared" si="38"/>
        <v>0</v>
      </c>
      <c r="AG127" s="53">
        <f t="shared" si="38"/>
        <v>0</v>
      </c>
      <c r="AH127" s="54">
        <f t="shared" si="38"/>
        <v>0</v>
      </c>
      <c r="AI127" s="54">
        <f t="shared" si="39"/>
        <v>0</v>
      </c>
      <c r="AJ127" s="54">
        <f t="shared" si="39"/>
        <v>0</v>
      </c>
      <c r="AK127" s="54">
        <f t="shared" si="39"/>
        <v>0</v>
      </c>
      <c r="AL127" s="53">
        <f t="shared" si="39"/>
        <v>379.13228483403987</v>
      </c>
      <c r="AM127" s="53">
        <f t="shared" si="39"/>
        <v>0</v>
      </c>
      <c r="AN127" s="53">
        <f t="shared" si="39"/>
        <v>0</v>
      </c>
      <c r="AO127" s="54">
        <f t="shared" si="39"/>
        <v>0</v>
      </c>
      <c r="AP127" s="53">
        <f t="shared" si="39"/>
        <v>0</v>
      </c>
      <c r="AQ127" s="54">
        <f t="shared" si="39"/>
        <v>0</v>
      </c>
      <c r="AR127" s="53">
        <f t="shared" si="39"/>
        <v>0</v>
      </c>
      <c r="AS127" s="54">
        <f t="shared" si="40"/>
        <v>0</v>
      </c>
      <c r="AT127" s="53">
        <f t="shared" si="40"/>
        <v>0</v>
      </c>
      <c r="AU127" s="54">
        <f t="shared" si="40"/>
        <v>0</v>
      </c>
      <c r="AV127" s="53">
        <f t="shared" si="40"/>
        <v>0</v>
      </c>
      <c r="AW127" s="54">
        <f t="shared" si="40"/>
        <v>0</v>
      </c>
      <c r="AX127" s="53">
        <f t="shared" si="40"/>
        <v>0</v>
      </c>
      <c r="AY127" s="54">
        <f t="shared" si="40"/>
        <v>0</v>
      </c>
      <c r="AZ127" s="53">
        <f t="shared" si="40"/>
        <v>0</v>
      </c>
      <c r="BA127" s="54">
        <f t="shared" si="40"/>
        <v>0</v>
      </c>
      <c r="BB127" s="53">
        <f t="shared" si="40"/>
        <v>0</v>
      </c>
      <c r="BC127" s="54">
        <f t="shared" si="41"/>
        <v>0</v>
      </c>
      <c r="BD127" s="53">
        <f t="shared" si="41"/>
        <v>0</v>
      </c>
      <c r="BE127" s="54">
        <f t="shared" si="41"/>
        <v>0</v>
      </c>
      <c r="BF127" s="53">
        <f t="shared" si="41"/>
        <v>0</v>
      </c>
      <c r="BG127" s="54">
        <f t="shared" si="41"/>
        <v>0</v>
      </c>
      <c r="BH127" s="53">
        <f t="shared" si="41"/>
        <v>0</v>
      </c>
      <c r="BI127" s="54">
        <f t="shared" si="41"/>
        <v>0</v>
      </c>
      <c r="BJ127" s="53">
        <f t="shared" si="41"/>
        <v>0</v>
      </c>
      <c r="BK127" s="54">
        <f t="shared" si="41"/>
        <v>0</v>
      </c>
      <c r="BL127" s="53">
        <f t="shared" si="41"/>
        <v>0</v>
      </c>
      <c r="BM127" s="54">
        <f t="shared" si="42"/>
        <v>0</v>
      </c>
      <c r="BN127" s="53">
        <f t="shared" si="42"/>
        <v>0</v>
      </c>
      <c r="BO127" s="54">
        <f t="shared" si="42"/>
        <v>0</v>
      </c>
      <c r="BP127" s="53">
        <f t="shared" si="42"/>
        <v>0</v>
      </c>
      <c r="BQ127" s="54">
        <f t="shared" si="42"/>
        <v>0</v>
      </c>
      <c r="BR127" s="53">
        <f t="shared" si="42"/>
        <v>0</v>
      </c>
      <c r="BS127" s="54">
        <f t="shared" si="42"/>
        <v>0</v>
      </c>
      <c r="BT127" s="53">
        <f t="shared" si="42"/>
        <v>0</v>
      </c>
      <c r="BU127" s="54">
        <f t="shared" si="42"/>
        <v>0</v>
      </c>
      <c r="BV127" s="53">
        <f t="shared" si="42"/>
        <v>0</v>
      </c>
      <c r="BW127" s="54">
        <f t="shared" si="43"/>
        <v>0</v>
      </c>
      <c r="BX127" s="53">
        <f t="shared" si="43"/>
        <v>0</v>
      </c>
      <c r="BY127" s="54">
        <f t="shared" si="43"/>
        <v>0</v>
      </c>
      <c r="BZ127" s="53">
        <f t="shared" si="43"/>
        <v>0</v>
      </c>
      <c r="CA127" s="54">
        <f t="shared" si="43"/>
        <v>0</v>
      </c>
      <c r="CB127" s="53">
        <f t="shared" si="43"/>
        <v>0</v>
      </c>
      <c r="CC127" s="54">
        <f t="shared" si="43"/>
        <v>0</v>
      </c>
      <c r="CD127" s="53">
        <f t="shared" si="43"/>
        <v>0</v>
      </c>
      <c r="CE127" s="54">
        <f t="shared" si="43"/>
        <v>0</v>
      </c>
      <c r="CF127" s="53">
        <f t="shared" si="43"/>
        <v>0</v>
      </c>
      <c r="CG127" s="54">
        <f t="shared" si="44"/>
        <v>0</v>
      </c>
      <c r="CH127" s="53">
        <f t="shared" si="44"/>
        <v>0</v>
      </c>
      <c r="CI127" s="54">
        <f t="shared" si="44"/>
        <v>0</v>
      </c>
      <c r="CJ127" s="53">
        <f t="shared" si="44"/>
        <v>0</v>
      </c>
      <c r="CK127" s="54">
        <f t="shared" si="44"/>
        <v>0</v>
      </c>
      <c r="CL127" s="53">
        <f t="shared" si="44"/>
        <v>0</v>
      </c>
      <c r="CM127" s="54">
        <f t="shared" si="44"/>
        <v>0</v>
      </c>
      <c r="CN127" s="53">
        <f t="shared" si="44"/>
        <v>0</v>
      </c>
      <c r="CO127" s="54">
        <f t="shared" si="44"/>
        <v>0</v>
      </c>
      <c r="CP127" s="53">
        <f t="shared" si="44"/>
        <v>0</v>
      </c>
      <c r="CQ127" s="54">
        <f t="shared" si="45"/>
        <v>0</v>
      </c>
      <c r="CR127" s="53">
        <f t="shared" si="45"/>
        <v>0</v>
      </c>
      <c r="CS127" s="54">
        <f t="shared" si="45"/>
        <v>0</v>
      </c>
      <c r="CT127" s="53">
        <f t="shared" si="45"/>
        <v>0</v>
      </c>
      <c r="CU127" s="54">
        <f t="shared" si="45"/>
        <v>0</v>
      </c>
      <c r="CV127" s="53">
        <f t="shared" si="45"/>
        <v>0</v>
      </c>
      <c r="CW127" s="54">
        <f t="shared" si="45"/>
        <v>0</v>
      </c>
      <c r="CX127" s="53">
        <f t="shared" si="45"/>
        <v>0</v>
      </c>
      <c r="CY127" s="54">
        <f t="shared" si="45"/>
        <v>0</v>
      </c>
      <c r="CZ127" s="53">
        <f t="shared" si="45"/>
        <v>0</v>
      </c>
      <c r="DA127" s="54">
        <f t="shared" si="45"/>
        <v>0</v>
      </c>
      <c r="DB127" s="53">
        <f t="shared" si="45"/>
        <v>0</v>
      </c>
      <c r="DC127" s="54">
        <f t="shared" si="45"/>
        <v>0</v>
      </c>
      <c r="DD127" s="55">
        <f t="shared" si="45"/>
        <v>0</v>
      </c>
      <c r="DE127" s="3"/>
    </row>
    <row r="128" spans="1:109" x14ac:dyDescent="0.35">
      <c r="A128" s="3"/>
      <c r="B128" s="3" t="s">
        <v>4009</v>
      </c>
      <c r="C128" s="39"/>
      <c r="D128" s="3" t="s">
        <v>541</v>
      </c>
      <c r="E128" s="52">
        <f t="shared" si="36"/>
        <v>0</v>
      </c>
      <c r="F128" s="53">
        <f t="shared" si="36"/>
        <v>0</v>
      </c>
      <c r="G128" s="53">
        <f t="shared" si="36"/>
        <v>0</v>
      </c>
      <c r="H128" s="53">
        <f t="shared" si="36"/>
        <v>0</v>
      </c>
      <c r="I128" s="53">
        <f t="shared" si="36"/>
        <v>0</v>
      </c>
      <c r="J128" s="54">
        <f t="shared" si="36"/>
        <v>0</v>
      </c>
      <c r="K128" s="54">
        <f t="shared" si="36"/>
        <v>0</v>
      </c>
      <c r="L128" s="54">
        <f t="shared" si="36"/>
        <v>0</v>
      </c>
      <c r="M128" s="54">
        <f t="shared" si="36"/>
        <v>0</v>
      </c>
      <c r="N128" s="53">
        <f t="shared" si="36"/>
        <v>0</v>
      </c>
      <c r="O128" s="53">
        <f t="shared" si="37"/>
        <v>0</v>
      </c>
      <c r="P128" s="53">
        <f t="shared" si="37"/>
        <v>0</v>
      </c>
      <c r="Q128" s="54">
        <f t="shared" si="37"/>
        <v>0</v>
      </c>
      <c r="R128" s="54">
        <f t="shared" si="37"/>
        <v>0</v>
      </c>
      <c r="S128" s="54">
        <f t="shared" si="37"/>
        <v>0</v>
      </c>
      <c r="T128" s="54">
        <f t="shared" si="37"/>
        <v>0</v>
      </c>
      <c r="U128" s="53">
        <f t="shared" si="37"/>
        <v>0</v>
      </c>
      <c r="V128" s="53">
        <f t="shared" si="37"/>
        <v>0</v>
      </c>
      <c r="W128" s="53">
        <f t="shared" si="37"/>
        <v>0</v>
      </c>
      <c r="X128" s="54">
        <f t="shared" si="37"/>
        <v>0</v>
      </c>
      <c r="Y128" s="53">
        <f t="shared" si="38"/>
        <v>0</v>
      </c>
      <c r="Z128" s="54">
        <f t="shared" si="38"/>
        <v>0</v>
      </c>
      <c r="AA128" s="54">
        <f t="shared" si="38"/>
        <v>0</v>
      </c>
      <c r="AB128" s="54">
        <f t="shared" si="38"/>
        <v>0</v>
      </c>
      <c r="AC128" s="54">
        <f t="shared" si="38"/>
        <v>0</v>
      </c>
      <c r="AD128" s="53">
        <f t="shared" si="38"/>
        <v>0</v>
      </c>
      <c r="AE128" s="53">
        <f t="shared" si="38"/>
        <v>0</v>
      </c>
      <c r="AF128" s="53">
        <f t="shared" si="38"/>
        <v>0</v>
      </c>
      <c r="AG128" s="53">
        <f t="shared" si="38"/>
        <v>0</v>
      </c>
      <c r="AH128" s="54">
        <f t="shared" si="38"/>
        <v>0</v>
      </c>
      <c r="AI128" s="54">
        <f t="shared" si="39"/>
        <v>0</v>
      </c>
      <c r="AJ128" s="54">
        <f t="shared" si="39"/>
        <v>0</v>
      </c>
      <c r="AK128" s="54">
        <f t="shared" si="39"/>
        <v>0</v>
      </c>
      <c r="AL128" s="53">
        <f t="shared" si="39"/>
        <v>0</v>
      </c>
      <c r="AM128" s="53">
        <f t="shared" si="39"/>
        <v>0</v>
      </c>
      <c r="AN128" s="53">
        <f t="shared" si="39"/>
        <v>0</v>
      </c>
      <c r="AO128" s="54">
        <f t="shared" si="39"/>
        <v>0</v>
      </c>
      <c r="AP128" s="53">
        <f t="shared" si="39"/>
        <v>0</v>
      </c>
      <c r="AQ128" s="54">
        <f t="shared" si="39"/>
        <v>0</v>
      </c>
      <c r="AR128" s="53">
        <f t="shared" si="39"/>
        <v>0</v>
      </c>
      <c r="AS128" s="54">
        <f t="shared" si="40"/>
        <v>0</v>
      </c>
      <c r="AT128" s="53">
        <f t="shared" si="40"/>
        <v>0</v>
      </c>
      <c r="AU128" s="54">
        <f t="shared" si="40"/>
        <v>0</v>
      </c>
      <c r="AV128" s="53">
        <f t="shared" si="40"/>
        <v>0</v>
      </c>
      <c r="AW128" s="54">
        <f t="shared" si="40"/>
        <v>0</v>
      </c>
      <c r="AX128" s="53">
        <f t="shared" si="40"/>
        <v>0</v>
      </c>
      <c r="AY128" s="54">
        <f t="shared" si="40"/>
        <v>0</v>
      </c>
      <c r="AZ128" s="53">
        <f t="shared" si="40"/>
        <v>0</v>
      </c>
      <c r="BA128" s="54">
        <f t="shared" si="40"/>
        <v>0</v>
      </c>
      <c r="BB128" s="53">
        <f t="shared" si="40"/>
        <v>0</v>
      </c>
      <c r="BC128" s="54">
        <f t="shared" si="41"/>
        <v>0</v>
      </c>
      <c r="BD128" s="53">
        <f t="shared" si="41"/>
        <v>0</v>
      </c>
      <c r="BE128" s="54">
        <f t="shared" si="41"/>
        <v>0</v>
      </c>
      <c r="BF128" s="53">
        <f t="shared" si="41"/>
        <v>0</v>
      </c>
      <c r="BG128" s="54">
        <f t="shared" si="41"/>
        <v>0</v>
      </c>
      <c r="BH128" s="53">
        <f t="shared" si="41"/>
        <v>0</v>
      </c>
      <c r="BI128" s="54">
        <f t="shared" si="41"/>
        <v>0</v>
      </c>
      <c r="BJ128" s="53">
        <f t="shared" si="41"/>
        <v>0</v>
      </c>
      <c r="BK128" s="54">
        <f t="shared" si="41"/>
        <v>0</v>
      </c>
      <c r="BL128" s="53">
        <f t="shared" si="41"/>
        <v>0</v>
      </c>
      <c r="BM128" s="54">
        <f t="shared" si="42"/>
        <v>0</v>
      </c>
      <c r="BN128" s="53">
        <f t="shared" si="42"/>
        <v>0</v>
      </c>
      <c r="BO128" s="54">
        <f t="shared" si="42"/>
        <v>0</v>
      </c>
      <c r="BP128" s="53">
        <f t="shared" si="42"/>
        <v>0</v>
      </c>
      <c r="BQ128" s="54">
        <f t="shared" si="42"/>
        <v>0</v>
      </c>
      <c r="BR128" s="53">
        <f t="shared" si="42"/>
        <v>0</v>
      </c>
      <c r="BS128" s="54">
        <f t="shared" si="42"/>
        <v>0</v>
      </c>
      <c r="BT128" s="53">
        <f t="shared" si="42"/>
        <v>0</v>
      </c>
      <c r="BU128" s="54">
        <f t="shared" si="42"/>
        <v>0</v>
      </c>
      <c r="BV128" s="53">
        <f t="shared" si="42"/>
        <v>0</v>
      </c>
      <c r="BW128" s="54">
        <f t="shared" si="43"/>
        <v>0</v>
      </c>
      <c r="BX128" s="53">
        <f t="shared" si="43"/>
        <v>0</v>
      </c>
      <c r="BY128" s="54">
        <f t="shared" si="43"/>
        <v>0</v>
      </c>
      <c r="BZ128" s="53">
        <f t="shared" si="43"/>
        <v>0</v>
      </c>
      <c r="CA128" s="54">
        <f t="shared" si="43"/>
        <v>0</v>
      </c>
      <c r="CB128" s="53">
        <f t="shared" si="43"/>
        <v>0</v>
      </c>
      <c r="CC128" s="54">
        <f t="shared" si="43"/>
        <v>0</v>
      </c>
      <c r="CD128" s="53">
        <f t="shared" si="43"/>
        <v>0</v>
      </c>
      <c r="CE128" s="54">
        <f t="shared" si="43"/>
        <v>0</v>
      </c>
      <c r="CF128" s="53">
        <f t="shared" si="43"/>
        <v>0</v>
      </c>
      <c r="CG128" s="54">
        <f t="shared" si="44"/>
        <v>0</v>
      </c>
      <c r="CH128" s="53">
        <f t="shared" si="44"/>
        <v>0</v>
      </c>
      <c r="CI128" s="54">
        <f t="shared" si="44"/>
        <v>0</v>
      </c>
      <c r="CJ128" s="53">
        <f t="shared" si="44"/>
        <v>0</v>
      </c>
      <c r="CK128" s="54">
        <f t="shared" si="44"/>
        <v>0</v>
      </c>
      <c r="CL128" s="53">
        <f t="shared" si="44"/>
        <v>0</v>
      </c>
      <c r="CM128" s="54">
        <f t="shared" si="44"/>
        <v>0</v>
      </c>
      <c r="CN128" s="53">
        <f t="shared" si="44"/>
        <v>0</v>
      </c>
      <c r="CO128" s="54">
        <f t="shared" si="44"/>
        <v>0</v>
      </c>
      <c r="CP128" s="53">
        <f t="shared" si="44"/>
        <v>0</v>
      </c>
      <c r="CQ128" s="54">
        <f t="shared" si="45"/>
        <v>0</v>
      </c>
      <c r="CR128" s="53">
        <f t="shared" si="45"/>
        <v>0</v>
      </c>
      <c r="CS128" s="54">
        <f t="shared" si="45"/>
        <v>0</v>
      </c>
      <c r="CT128" s="53">
        <f t="shared" si="45"/>
        <v>0</v>
      </c>
      <c r="CU128" s="54">
        <f t="shared" si="45"/>
        <v>0</v>
      </c>
      <c r="CV128" s="53">
        <f t="shared" si="45"/>
        <v>0</v>
      </c>
      <c r="CW128" s="54">
        <f t="shared" si="45"/>
        <v>0</v>
      </c>
      <c r="CX128" s="53">
        <f t="shared" si="45"/>
        <v>0</v>
      </c>
      <c r="CY128" s="54">
        <f t="shared" si="45"/>
        <v>0</v>
      </c>
      <c r="CZ128" s="53">
        <f t="shared" si="45"/>
        <v>0</v>
      </c>
      <c r="DA128" s="54">
        <f t="shared" si="45"/>
        <v>0</v>
      </c>
      <c r="DB128" s="53">
        <f t="shared" si="45"/>
        <v>0</v>
      </c>
      <c r="DC128" s="54">
        <f t="shared" si="45"/>
        <v>0</v>
      </c>
      <c r="DD128" s="55">
        <f t="shared" si="45"/>
        <v>0</v>
      </c>
      <c r="DE128" s="3"/>
    </row>
    <row r="129" spans="1:109" x14ac:dyDescent="0.35">
      <c r="A129" s="3"/>
      <c r="B129" s="3" t="s">
        <v>4010</v>
      </c>
      <c r="C129" s="39"/>
      <c r="D129" s="3" t="s">
        <v>543</v>
      </c>
      <c r="E129" s="52">
        <f t="shared" si="36"/>
        <v>0</v>
      </c>
      <c r="F129" s="53">
        <f t="shared" si="36"/>
        <v>0</v>
      </c>
      <c r="G129" s="53">
        <f t="shared" si="36"/>
        <v>0</v>
      </c>
      <c r="H129" s="53">
        <f t="shared" si="36"/>
        <v>0</v>
      </c>
      <c r="I129" s="53">
        <f t="shared" si="36"/>
        <v>0</v>
      </c>
      <c r="J129" s="54">
        <f t="shared" si="36"/>
        <v>0</v>
      </c>
      <c r="K129" s="54">
        <f t="shared" si="36"/>
        <v>0</v>
      </c>
      <c r="L129" s="54">
        <f t="shared" si="36"/>
        <v>0</v>
      </c>
      <c r="M129" s="54">
        <f t="shared" si="36"/>
        <v>0</v>
      </c>
      <c r="N129" s="53">
        <f t="shared" si="36"/>
        <v>0</v>
      </c>
      <c r="O129" s="53">
        <f t="shared" si="37"/>
        <v>0</v>
      </c>
      <c r="P129" s="53">
        <f t="shared" si="37"/>
        <v>0</v>
      </c>
      <c r="Q129" s="54">
        <f t="shared" si="37"/>
        <v>0</v>
      </c>
      <c r="R129" s="54">
        <f t="shared" si="37"/>
        <v>0</v>
      </c>
      <c r="S129" s="54">
        <f t="shared" si="37"/>
        <v>0</v>
      </c>
      <c r="T129" s="54">
        <f t="shared" si="37"/>
        <v>0</v>
      </c>
      <c r="U129" s="53">
        <f t="shared" si="37"/>
        <v>0</v>
      </c>
      <c r="V129" s="53">
        <f t="shared" si="37"/>
        <v>0</v>
      </c>
      <c r="W129" s="53">
        <f t="shared" si="37"/>
        <v>0</v>
      </c>
      <c r="X129" s="54">
        <f t="shared" si="37"/>
        <v>0</v>
      </c>
      <c r="Y129" s="53">
        <f t="shared" si="38"/>
        <v>0</v>
      </c>
      <c r="Z129" s="54">
        <f t="shared" si="38"/>
        <v>0</v>
      </c>
      <c r="AA129" s="54">
        <f t="shared" si="38"/>
        <v>0</v>
      </c>
      <c r="AB129" s="54">
        <f t="shared" si="38"/>
        <v>0</v>
      </c>
      <c r="AC129" s="54">
        <f t="shared" si="38"/>
        <v>0</v>
      </c>
      <c r="AD129" s="53">
        <f t="shared" si="38"/>
        <v>0</v>
      </c>
      <c r="AE129" s="53">
        <f t="shared" si="38"/>
        <v>0</v>
      </c>
      <c r="AF129" s="53">
        <f t="shared" si="38"/>
        <v>0</v>
      </c>
      <c r="AG129" s="53">
        <f t="shared" si="38"/>
        <v>0</v>
      </c>
      <c r="AH129" s="54">
        <f t="shared" si="38"/>
        <v>0</v>
      </c>
      <c r="AI129" s="54">
        <f t="shared" si="39"/>
        <v>0</v>
      </c>
      <c r="AJ129" s="54">
        <f t="shared" si="39"/>
        <v>0</v>
      </c>
      <c r="AK129" s="54">
        <f t="shared" si="39"/>
        <v>0</v>
      </c>
      <c r="AL129" s="53">
        <f t="shared" si="39"/>
        <v>0</v>
      </c>
      <c r="AM129" s="53">
        <f t="shared" si="39"/>
        <v>0</v>
      </c>
      <c r="AN129" s="53">
        <f t="shared" si="39"/>
        <v>0</v>
      </c>
      <c r="AO129" s="54">
        <f t="shared" si="39"/>
        <v>0</v>
      </c>
      <c r="AP129" s="53">
        <f t="shared" si="39"/>
        <v>0</v>
      </c>
      <c r="AQ129" s="54">
        <f t="shared" si="39"/>
        <v>0</v>
      </c>
      <c r="AR129" s="53">
        <f t="shared" si="39"/>
        <v>0</v>
      </c>
      <c r="AS129" s="54">
        <f t="shared" si="40"/>
        <v>0</v>
      </c>
      <c r="AT129" s="53">
        <f t="shared" si="40"/>
        <v>0</v>
      </c>
      <c r="AU129" s="54">
        <f t="shared" si="40"/>
        <v>0</v>
      </c>
      <c r="AV129" s="53">
        <f t="shared" si="40"/>
        <v>0</v>
      </c>
      <c r="AW129" s="54">
        <f t="shared" si="40"/>
        <v>0</v>
      </c>
      <c r="AX129" s="53">
        <f t="shared" si="40"/>
        <v>0</v>
      </c>
      <c r="AY129" s="54">
        <f t="shared" si="40"/>
        <v>0</v>
      </c>
      <c r="AZ129" s="53">
        <f t="shared" si="40"/>
        <v>0</v>
      </c>
      <c r="BA129" s="54">
        <f t="shared" si="40"/>
        <v>0</v>
      </c>
      <c r="BB129" s="53">
        <f t="shared" si="40"/>
        <v>0</v>
      </c>
      <c r="BC129" s="54">
        <f t="shared" si="41"/>
        <v>0</v>
      </c>
      <c r="BD129" s="53">
        <f t="shared" si="41"/>
        <v>0</v>
      </c>
      <c r="BE129" s="54">
        <f t="shared" si="41"/>
        <v>0</v>
      </c>
      <c r="BF129" s="53">
        <f t="shared" si="41"/>
        <v>0</v>
      </c>
      <c r="BG129" s="54">
        <f t="shared" si="41"/>
        <v>0</v>
      </c>
      <c r="BH129" s="53">
        <f t="shared" si="41"/>
        <v>0</v>
      </c>
      <c r="BI129" s="54">
        <f t="shared" si="41"/>
        <v>0</v>
      </c>
      <c r="BJ129" s="53">
        <f t="shared" si="41"/>
        <v>0</v>
      </c>
      <c r="BK129" s="54">
        <f t="shared" si="41"/>
        <v>0</v>
      </c>
      <c r="BL129" s="53">
        <f t="shared" si="41"/>
        <v>0</v>
      </c>
      <c r="BM129" s="54">
        <f t="shared" si="42"/>
        <v>0</v>
      </c>
      <c r="BN129" s="53">
        <f t="shared" si="42"/>
        <v>0</v>
      </c>
      <c r="BO129" s="54">
        <f t="shared" si="42"/>
        <v>0</v>
      </c>
      <c r="BP129" s="53">
        <f t="shared" si="42"/>
        <v>0</v>
      </c>
      <c r="BQ129" s="54">
        <f t="shared" si="42"/>
        <v>0</v>
      </c>
      <c r="BR129" s="53">
        <f t="shared" si="42"/>
        <v>0</v>
      </c>
      <c r="BS129" s="54">
        <f t="shared" si="42"/>
        <v>0</v>
      </c>
      <c r="BT129" s="53">
        <f t="shared" si="42"/>
        <v>0</v>
      </c>
      <c r="BU129" s="54">
        <f t="shared" si="42"/>
        <v>0</v>
      </c>
      <c r="BV129" s="53">
        <f t="shared" si="42"/>
        <v>0</v>
      </c>
      <c r="BW129" s="54">
        <f t="shared" si="43"/>
        <v>0</v>
      </c>
      <c r="BX129" s="53">
        <f t="shared" si="43"/>
        <v>0</v>
      </c>
      <c r="BY129" s="54">
        <f t="shared" si="43"/>
        <v>0</v>
      </c>
      <c r="BZ129" s="53">
        <f t="shared" si="43"/>
        <v>0</v>
      </c>
      <c r="CA129" s="54">
        <f t="shared" si="43"/>
        <v>0</v>
      </c>
      <c r="CB129" s="53">
        <f t="shared" si="43"/>
        <v>0</v>
      </c>
      <c r="CC129" s="54">
        <f t="shared" si="43"/>
        <v>0</v>
      </c>
      <c r="CD129" s="53">
        <f t="shared" si="43"/>
        <v>0</v>
      </c>
      <c r="CE129" s="54">
        <f t="shared" si="43"/>
        <v>0</v>
      </c>
      <c r="CF129" s="53">
        <f t="shared" si="43"/>
        <v>0</v>
      </c>
      <c r="CG129" s="54">
        <f t="shared" si="44"/>
        <v>0</v>
      </c>
      <c r="CH129" s="53">
        <f t="shared" si="44"/>
        <v>0</v>
      </c>
      <c r="CI129" s="54">
        <f t="shared" si="44"/>
        <v>0</v>
      </c>
      <c r="CJ129" s="53">
        <f t="shared" si="44"/>
        <v>0</v>
      </c>
      <c r="CK129" s="54">
        <f t="shared" si="44"/>
        <v>0</v>
      </c>
      <c r="CL129" s="53">
        <f t="shared" si="44"/>
        <v>0</v>
      </c>
      <c r="CM129" s="54">
        <f t="shared" si="44"/>
        <v>0</v>
      </c>
      <c r="CN129" s="53">
        <f t="shared" si="44"/>
        <v>0</v>
      </c>
      <c r="CO129" s="54">
        <f t="shared" si="44"/>
        <v>0</v>
      </c>
      <c r="CP129" s="53">
        <f t="shared" si="44"/>
        <v>0</v>
      </c>
      <c r="CQ129" s="54">
        <f t="shared" si="45"/>
        <v>0</v>
      </c>
      <c r="CR129" s="53">
        <f t="shared" si="45"/>
        <v>0</v>
      </c>
      <c r="CS129" s="54">
        <f t="shared" si="45"/>
        <v>0</v>
      </c>
      <c r="CT129" s="53">
        <f t="shared" si="45"/>
        <v>0</v>
      </c>
      <c r="CU129" s="54">
        <f t="shared" si="45"/>
        <v>0</v>
      </c>
      <c r="CV129" s="53">
        <f t="shared" si="45"/>
        <v>0</v>
      </c>
      <c r="CW129" s="54">
        <f t="shared" si="45"/>
        <v>0</v>
      </c>
      <c r="CX129" s="53">
        <f t="shared" si="45"/>
        <v>0</v>
      </c>
      <c r="CY129" s="54">
        <f t="shared" si="45"/>
        <v>0</v>
      </c>
      <c r="CZ129" s="53">
        <f t="shared" si="45"/>
        <v>0</v>
      </c>
      <c r="DA129" s="54">
        <f t="shared" si="45"/>
        <v>0</v>
      </c>
      <c r="DB129" s="53">
        <f t="shared" si="45"/>
        <v>0</v>
      </c>
      <c r="DC129" s="54">
        <f t="shared" si="45"/>
        <v>0</v>
      </c>
      <c r="DD129" s="55">
        <f t="shared" si="45"/>
        <v>0</v>
      </c>
      <c r="DE129" s="3"/>
    </row>
    <row r="130" spans="1:109" x14ac:dyDescent="0.35">
      <c r="A130" s="3"/>
      <c r="B130" s="3" t="s">
        <v>4011</v>
      </c>
      <c r="C130" s="39" t="s">
        <v>545</v>
      </c>
      <c r="D130" s="3" t="s">
        <v>547</v>
      </c>
      <c r="E130" s="56">
        <f t="shared" si="36"/>
        <v>0</v>
      </c>
      <c r="F130" s="54">
        <f t="shared" si="36"/>
        <v>0</v>
      </c>
      <c r="G130" s="54">
        <f t="shared" si="36"/>
        <v>0</v>
      </c>
      <c r="H130" s="54">
        <f t="shared" si="36"/>
        <v>0</v>
      </c>
      <c r="I130" s="54">
        <f t="shared" si="36"/>
        <v>0</v>
      </c>
      <c r="J130" s="53">
        <f t="shared" si="36"/>
        <v>0</v>
      </c>
      <c r="K130" s="53">
        <f t="shared" si="36"/>
        <v>0</v>
      </c>
      <c r="L130" s="53">
        <f t="shared" si="36"/>
        <v>0</v>
      </c>
      <c r="M130" s="53">
        <f t="shared" si="36"/>
        <v>0</v>
      </c>
      <c r="N130" s="54">
        <f t="shared" si="36"/>
        <v>0</v>
      </c>
      <c r="O130" s="54">
        <f t="shared" si="37"/>
        <v>0</v>
      </c>
      <c r="P130" s="54">
        <f t="shared" si="37"/>
        <v>0</v>
      </c>
      <c r="Q130" s="53">
        <f t="shared" si="37"/>
        <v>0</v>
      </c>
      <c r="R130" s="53">
        <f t="shared" si="37"/>
        <v>0</v>
      </c>
      <c r="S130" s="53">
        <f t="shared" si="37"/>
        <v>0</v>
      </c>
      <c r="T130" s="53">
        <f t="shared" si="37"/>
        <v>0</v>
      </c>
      <c r="U130" s="54">
        <f t="shared" si="37"/>
        <v>0</v>
      </c>
      <c r="V130" s="54">
        <f t="shared" si="37"/>
        <v>0</v>
      </c>
      <c r="W130" s="54">
        <f t="shared" si="37"/>
        <v>0</v>
      </c>
      <c r="X130" s="42">
        <f t="shared" si="37"/>
        <v>0</v>
      </c>
      <c r="Y130" s="58">
        <f t="shared" si="38"/>
        <v>0</v>
      </c>
      <c r="Z130" s="53">
        <f t="shared" si="38"/>
        <v>0</v>
      </c>
      <c r="AA130" s="53">
        <f t="shared" si="38"/>
        <v>0</v>
      </c>
      <c r="AB130" s="53">
        <f t="shared" si="38"/>
        <v>0</v>
      </c>
      <c r="AC130" s="53">
        <f t="shared" si="38"/>
        <v>0</v>
      </c>
      <c r="AD130" s="54">
        <f t="shared" si="38"/>
        <v>0</v>
      </c>
      <c r="AE130" s="54">
        <f t="shared" si="38"/>
        <v>0</v>
      </c>
      <c r="AF130" s="54">
        <f t="shared" si="38"/>
        <v>0</v>
      </c>
      <c r="AG130" s="54">
        <f t="shared" si="38"/>
        <v>0</v>
      </c>
      <c r="AH130" s="53">
        <f t="shared" si="38"/>
        <v>0</v>
      </c>
      <c r="AI130" s="53">
        <f t="shared" si="39"/>
        <v>0</v>
      </c>
      <c r="AJ130" s="53">
        <f t="shared" si="39"/>
        <v>0</v>
      </c>
      <c r="AK130" s="53">
        <f t="shared" si="39"/>
        <v>0</v>
      </c>
      <c r="AL130" s="54">
        <f t="shared" si="39"/>
        <v>0</v>
      </c>
      <c r="AM130" s="54">
        <f t="shared" si="39"/>
        <v>0</v>
      </c>
      <c r="AN130" s="54">
        <f t="shared" si="39"/>
        <v>0</v>
      </c>
      <c r="AO130" s="42">
        <f t="shared" si="39"/>
        <v>29.763622742682724</v>
      </c>
      <c r="AP130" s="58">
        <f t="shared" si="39"/>
        <v>0</v>
      </c>
      <c r="AQ130" s="42">
        <f t="shared" si="39"/>
        <v>0</v>
      </c>
      <c r="AR130" s="58">
        <f t="shared" si="39"/>
        <v>0</v>
      </c>
      <c r="AS130" s="42">
        <f t="shared" si="40"/>
        <v>0</v>
      </c>
      <c r="AT130" s="58">
        <f t="shared" si="40"/>
        <v>0</v>
      </c>
      <c r="AU130" s="42">
        <f t="shared" si="40"/>
        <v>0</v>
      </c>
      <c r="AV130" s="58">
        <f t="shared" si="40"/>
        <v>0</v>
      </c>
      <c r="AW130" s="42">
        <f t="shared" si="40"/>
        <v>0</v>
      </c>
      <c r="AX130" s="58">
        <f t="shared" si="40"/>
        <v>0</v>
      </c>
      <c r="AY130" s="42">
        <f t="shared" si="40"/>
        <v>0</v>
      </c>
      <c r="AZ130" s="58">
        <f t="shared" si="40"/>
        <v>0</v>
      </c>
      <c r="BA130" s="42">
        <f t="shared" si="40"/>
        <v>0</v>
      </c>
      <c r="BB130" s="58">
        <f t="shared" si="40"/>
        <v>0</v>
      </c>
      <c r="BC130" s="42">
        <f t="shared" si="41"/>
        <v>0</v>
      </c>
      <c r="BD130" s="58">
        <f t="shared" si="41"/>
        <v>0</v>
      </c>
      <c r="BE130" s="42">
        <f t="shared" si="41"/>
        <v>0</v>
      </c>
      <c r="BF130" s="58">
        <f t="shared" si="41"/>
        <v>0</v>
      </c>
      <c r="BG130" s="42">
        <f t="shared" si="41"/>
        <v>0</v>
      </c>
      <c r="BH130" s="58">
        <f t="shared" si="41"/>
        <v>0</v>
      </c>
      <c r="BI130" s="42">
        <f t="shared" si="41"/>
        <v>0</v>
      </c>
      <c r="BJ130" s="58">
        <f t="shared" si="41"/>
        <v>0</v>
      </c>
      <c r="BK130" s="42">
        <f t="shared" si="41"/>
        <v>0</v>
      </c>
      <c r="BL130" s="58">
        <f t="shared" si="41"/>
        <v>0</v>
      </c>
      <c r="BM130" s="42">
        <f t="shared" si="42"/>
        <v>0</v>
      </c>
      <c r="BN130" s="58">
        <f t="shared" si="42"/>
        <v>0</v>
      </c>
      <c r="BO130" s="42">
        <f t="shared" si="42"/>
        <v>0</v>
      </c>
      <c r="BP130" s="58">
        <f t="shared" si="42"/>
        <v>0</v>
      </c>
      <c r="BQ130" s="42">
        <f t="shared" si="42"/>
        <v>0</v>
      </c>
      <c r="BR130" s="58">
        <f t="shared" si="42"/>
        <v>0</v>
      </c>
      <c r="BS130" s="42">
        <f t="shared" si="42"/>
        <v>0</v>
      </c>
      <c r="BT130" s="58">
        <f t="shared" si="42"/>
        <v>0</v>
      </c>
      <c r="BU130" s="42">
        <f t="shared" si="42"/>
        <v>0</v>
      </c>
      <c r="BV130" s="58">
        <f t="shared" si="42"/>
        <v>0</v>
      </c>
      <c r="BW130" s="42">
        <f t="shared" si="43"/>
        <v>0</v>
      </c>
      <c r="BX130" s="58">
        <f t="shared" si="43"/>
        <v>0</v>
      </c>
      <c r="BY130" s="42">
        <f t="shared" si="43"/>
        <v>0</v>
      </c>
      <c r="BZ130" s="58">
        <f t="shared" si="43"/>
        <v>0</v>
      </c>
      <c r="CA130" s="42">
        <f t="shared" si="43"/>
        <v>0</v>
      </c>
      <c r="CB130" s="58">
        <f t="shared" si="43"/>
        <v>0</v>
      </c>
      <c r="CC130" s="42">
        <f t="shared" si="43"/>
        <v>0</v>
      </c>
      <c r="CD130" s="58">
        <f t="shared" si="43"/>
        <v>0</v>
      </c>
      <c r="CE130" s="42">
        <f t="shared" si="43"/>
        <v>0</v>
      </c>
      <c r="CF130" s="58">
        <f t="shared" si="43"/>
        <v>0</v>
      </c>
      <c r="CG130" s="42">
        <f t="shared" si="44"/>
        <v>0</v>
      </c>
      <c r="CH130" s="58">
        <f t="shared" si="44"/>
        <v>0</v>
      </c>
      <c r="CI130" s="42">
        <f t="shared" si="44"/>
        <v>0</v>
      </c>
      <c r="CJ130" s="58">
        <f t="shared" si="44"/>
        <v>0</v>
      </c>
      <c r="CK130" s="42">
        <f t="shared" si="44"/>
        <v>0</v>
      </c>
      <c r="CL130" s="58">
        <f t="shared" si="44"/>
        <v>0</v>
      </c>
      <c r="CM130" s="42">
        <f t="shared" si="44"/>
        <v>0</v>
      </c>
      <c r="CN130" s="58">
        <f t="shared" si="44"/>
        <v>0</v>
      </c>
      <c r="CO130" s="42">
        <f t="shared" si="44"/>
        <v>0</v>
      </c>
      <c r="CP130" s="58">
        <f t="shared" si="44"/>
        <v>0</v>
      </c>
      <c r="CQ130" s="42">
        <f t="shared" si="45"/>
        <v>0</v>
      </c>
      <c r="CR130" s="58">
        <f t="shared" si="45"/>
        <v>0</v>
      </c>
      <c r="CS130" s="42">
        <f t="shared" si="45"/>
        <v>0</v>
      </c>
      <c r="CT130" s="58">
        <f t="shared" si="45"/>
        <v>0</v>
      </c>
      <c r="CU130" s="42">
        <f t="shared" si="45"/>
        <v>0</v>
      </c>
      <c r="CV130" s="58">
        <f t="shared" si="45"/>
        <v>0</v>
      </c>
      <c r="CW130" s="42">
        <f t="shared" si="45"/>
        <v>0</v>
      </c>
      <c r="CX130" s="58">
        <f t="shared" si="45"/>
        <v>0</v>
      </c>
      <c r="CY130" s="42">
        <f t="shared" si="45"/>
        <v>0</v>
      </c>
      <c r="CZ130" s="58">
        <f t="shared" si="45"/>
        <v>0</v>
      </c>
      <c r="DA130" s="42">
        <f t="shared" si="45"/>
        <v>0</v>
      </c>
      <c r="DB130" s="58">
        <f t="shared" si="45"/>
        <v>0</v>
      </c>
      <c r="DC130" s="42">
        <f t="shared" si="45"/>
        <v>0</v>
      </c>
      <c r="DD130" s="59">
        <f t="shared" si="45"/>
        <v>0</v>
      </c>
      <c r="DE130" s="3"/>
    </row>
    <row r="131" spans="1:109" x14ac:dyDescent="0.35">
      <c r="A131" s="3"/>
      <c r="B131" s="3" t="s">
        <v>3876</v>
      </c>
      <c r="C131" s="39" t="s">
        <v>548</v>
      </c>
      <c r="D131" s="3" t="s">
        <v>548</v>
      </c>
      <c r="E131" s="52">
        <f t="shared" si="36"/>
        <v>0</v>
      </c>
      <c r="F131" s="53">
        <f t="shared" si="36"/>
        <v>0</v>
      </c>
      <c r="G131" s="53">
        <f t="shared" si="36"/>
        <v>0</v>
      </c>
      <c r="H131" s="53">
        <f t="shared" si="36"/>
        <v>0</v>
      </c>
      <c r="I131" s="53">
        <f t="shared" si="36"/>
        <v>0</v>
      </c>
      <c r="J131" s="54">
        <f t="shared" si="36"/>
        <v>0</v>
      </c>
      <c r="K131" s="54">
        <f t="shared" si="36"/>
        <v>0</v>
      </c>
      <c r="L131" s="54">
        <f t="shared" si="36"/>
        <v>0</v>
      </c>
      <c r="M131" s="54">
        <f t="shared" si="36"/>
        <v>0</v>
      </c>
      <c r="N131" s="53">
        <f t="shared" si="36"/>
        <v>0</v>
      </c>
      <c r="O131" s="53">
        <f t="shared" si="37"/>
        <v>0</v>
      </c>
      <c r="P131" s="53">
        <f t="shared" si="37"/>
        <v>0</v>
      </c>
      <c r="Q131" s="54">
        <f t="shared" si="37"/>
        <v>0</v>
      </c>
      <c r="R131" s="54">
        <f t="shared" si="37"/>
        <v>0</v>
      </c>
      <c r="S131" s="54">
        <f t="shared" si="37"/>
        <v>0</v>
      </c>
      <c r="T131" s="54">
        <f t="shared" si="37"/>
        <v>0</v>
      </c>
      <c r="U131" s="53">
        <f t="shared" si="37"/>
        <v>0</v>
      </c>
      <c r="V131" s="53">
        <f t="shared" si="37"/>
        <v>0</v>
      </c>
      <c r="W131" s="53">
        <f t="shared" si="37"/>
        <v>0</v>
      </c>
      <c r="X131" s="58">
        <f t="shared" si="37"/>
        <v>0</v>
      </c>
      <c r="Y131" s="42">
        <f t="shared" si="38"/>
        <v>0</v>
      </c>
      <c r="Z131" s="54">
        <f t="shared" si="38"/>
        <v>0</v>
      </c>
      <c r="AA131" s="54">
        <f t="shared" si="38"/>
        <v>0</v>
      </c>
      <c r="AB131" s="54">
        <f t="shared" si="38"/>
        <v>0</v>
      </c>
      <c r="AC131" s="54">
        <f t="shared" si="38"/>
        <v>0</v>
      </c>
      <c r="AD131" s="53">
        <f t="shared" si="38"/>
        <v>0</v>
      </c>
      <c r="AE131" s="53">
        <f t="shared" si="38"/>
        <v>0</v>
      </c>
      <c r="AF131" s="53">
        <f t="shared" si="38"/>
        <v>0</v>
      </c>
      <c r="AG131" s="53">
        <f t="shared" si="38"/>
        <v>0</v>
      </c>
      <c r="AH131" s="54">
        <f t="shared" si="38"/>
        <v>0</v>
      </c>
      <c r="AI131" s="54">
        <f t="shared" si="39"/>
        <v>0</v>
      </c>
      <c r="AJ131" s="54">
        <f t="shared" si="39"/>
        <v>0</v>
      </c>
      <c r="AK131" s="54">
        <f t="shared" si="39"/>
        <v>0</v>
      </c>
      <c r="AL131" s="53">
        <f t="shared" si="39"/>
        <v>0</v>
      </c>
      <c r="AM131" s="53">
        <f t="shared" si="39"/>
        <v>0</v>
      </c>
      <c r="AN131" s="53">
        <f t="shared" si="39"/>
        <v>0</v>
      </c>
      <c r="AO131" s="58">
        <f t="shared" si="39"/>
        <v>0</v>
      </c>
      <c r="AP131" s="42">
        <f t="shared" si="39"/>
        <v>6.9273647000220137E-2</v>
      </c>
      <c r="AQ131" s="58">
        <f t="shared" si="39"/>
        <v>0</v>
      </c>
      <c r="AR131" s="42">
        <f t="shared" si="39"/>
        <v>0</v>
      </c>
      <c r="AS131" s="58">
        <f t="shared" si="40"/>
        <v>0</v>
      </c>
      <c r="AT131" s="42">
        <f t="shared" si="40"/>
        <v>0</v>
      </c>
      <c r="AU131" s="58">
        <f t="shared" si="40"/>
        <v>0</v>
      </c>
      <c r="AV131" s="42">
        <f t="shared" si="40"/>
        <v>0</v>
      </c>
      <c r="AW131" s="58">
        <f t="shared" si="40"/>
        <v>0</v>
      </c>
      <c r="AX131" s="42">
        <f t="shared" si="40"/>
        <v>0</v>
      </c>
      <c r="AY131" s="58">
        <f t="shared" si="40"/>
        <v>0</v>
      </c>
      <c r="AZ131" s="42">
        <f t="shared" si="40"/>
        <v>0</v>
      </c>
      <c r="BA131" s="58">
        <f t="shared" si="40"/>
        <v>0</v>
      </c>
      <c r="BB131" s="42">
        <f t="shared" si="40"/>
        <v>0</v>
      </c>
      <c r="BC131" s="58">
        <f t="shared" si="41"/>
        <v>0</v>
      </c>
      <c r="BD131" s="42">
        <f t="shared" si="41"/>
        <v>0</v>
      </c>
      <c r="BE131" s="58">
        <f t="shared" si="41"/>
        <v>0</v>
      </c>
      <c r="BF131" s="42">
        <f t="shared" si="41"/>
        <v>0</v>
      </c>
      <c r="BG131" s="58">
        <f t="shared" si="41"/>
        <v>0</v>
      </c>
      <c r="BH131" s="42">
        <f t="shared" si="41"/>
        <v>0</v>
      </c>
      <c r="BI131" s="58">
        <f t="shared" si="41"/>
        <v>0</v>
      </c>
      <c r="BJ131" s="42">
        <f t="shared" si="41"/>
        <v>0</v>
      </c>
      <c r="BK131" s="58">
        <f t="shared" si="41"/>
        <v>0</v>
      </c>
      <c r="BL131" s="42">
        <f t="shared" si="41"/>
        <v>0</v>
      </c>
      <c r="BM131" s="58">
        <f t="shared" si="42"/>
        <v>0</v>
      </c>
      <c r="BN131" s="42">
        <f t="shared" si="42"/>
        <v>0</v>
      </c>
      <c r="BO131" s="58">
        <f t="shared" si="42"/>
        <v>0</v>
      </c>
      <c r="BP131" s="42">
        <f t="shared" si="42"/>
        <v>0</v>
      </c>
      <c r="BQ131" s="58">
        <f t="shared" si="42"/>
        <v>0</v>
      </c>
      <c r="BR131" s="42">
        <f t="shared" si="42"/>
        <v>0</v>
      </c>
      <c r="BS131" s="58">
        <f t="shared" si="42"/>
        <v>0</v>
      </c>
      <c r="BT131" s="42">
        <f t="shared" si="42"/>
        <v>0</v>
      </c>
      <c r="BU131" s="58">
        <f t="shared" si="42"/>
        <v>0</v>
      </c>
      <c r="BV131" s="42">
        <f t="shared" si="42"/>
        <v>0</v>
      </c>
      <c r="BW131" s="58">
        <f t="shared" si="43"/>
        <v>0</v>
      </c>
      <c r="BX131" s="42">
        <f t="shared" si="43"/>
        <v>0</v>
      </c>
      <c r="BY131" s="58">
        <f t="shared" si="43"/>
        <v>0</v>
      </c>
      <c r="BZ131" s="42">
        <f t="shared" si="43"/>
        <v>0</v>
      </c>
      <c r="CA131" s="58">
        <f t="shared" si="43"/>
        <v>0</v>
      </c>
      <c r="CB131" s="42">
        <f t="shared" si="43"/>
        <v>0</v>
      </c>
      <c r="CC131" s="58">
        <f t="shared" si="43"/>
        <v>0</v>
      </c>
      <c r="CD131" s="42">
        <f t="shared" si="43"/>
        <v>0</v>
      </c>
      <c r="CE131" s="58">
        <f t="shared" si="43"/>
        <v>0</v>
      </c>
      <c r="CF131" s="42">
        <f t="shared" si="43"/>
        <v>0</v>
      </c>
      <c r="CG131" s="58">
        <f t="shared" si="44"/>
        <v>0</v>
      </c>
      <c r="CH131" s="42">
        <f t="shared" si="44"/>
        <v>0</v>
      </c>
      <c r="CI131" s="58">
        <f t="shared" si="44"/>
        <v>0</v>
      </c>
      <c r="CJ131" s="42">
        <f t="shared" si="44"/>
        <v>0</v>
      </c>
      <c r="CK131" s="58">
        <f t="shared" si="44"/>
        <v>0</v>
      </c>
      <c r="CL131" s="42">
        <f t="shared" si="44"/>
        <v>0</v>
      </c>
      <c r="CM131" s="58">
        <f t="shared" si="44"/>
        <v>0</v>
      </c>
      <c r="CN131" s="42">
        <f t="shared" si="44"/>
        <v>0</v>
      </c>
      <c r="CO131" s="58">
        <f t="shared" si="44"/>
        <v>0</v>
      </c>
      <c r="CP131" s="42">
        <f t="shared" si="44"/>
        <v>0</v>
      </c>
      <c r="CQ131" s="58">
        <f t="shared" si="45"/>
        <v>0</v>
      </c>
      <c r="CR131" s="42">
        <f t="shared" si="45"/>
        <v>0</v>
      </c>
      <c r="CS131" s="58">
        <f t="shared" si="45"/>
        <v>0</v>
      </c>
      <c r="CT131" s="42">
        <f t="shared" si="45"/>
        <v>0</v>
      </c>
      <c r="CU131" s="58">
        <f t="shared" si="45"/>
        <v>0</v>
      </c>
      <c r="CV131" s="42">
        <f t="shared" si="45"/>
        <v>0</v>
      </c>
      <c r="CW131" s="58">
        <f t="shared" si="45"/>
        <v>0</v>
      </c>
      <c r="CX131" s="42">
        <f t="shared" si="45"/>
        <v>0</v>
      </c>
      <c r="CY131" s="58">
        <f t="shared" si="45"/>
        <v>0</v>
      </c>
      <c r="CZ131" s="42">
        <f t="shared" si="45"/>
        <v>0</v>
      </c>
      <c r="DA131" s="58">
        <f t="shared" si="45"/>
        <v>0</v>
      </c>
      <c r="DB131" s="42">
        <f t="shared" si="45"/>
        <v>0</v>
      </c>
      <c r="DC131" s="58">
        <f t="shared" si="45"/>
        <v>0</v>
      </c>
      <c r="DD131" s="60">
        <f t="shared" si="45"/>
        <v>0</v>
      </c>
      <c r="DE131" s="3"/>
    </row>
    <row r="132" spans="1:109" x14ac:dyDescent="0.35">
      <c r="A132" s="3"/>
      <c r="B132" s="3" t="s">
        <v>3877</v>
      </c>
      <c r="C132" s="39" t="s">
        <v>549</v>
      </c>
      <c r="D132" s="3" t="s">
        <v>549</v>
      </c>
      <c r="E132" s="56">
        <f t="shared" si="36"/>
        <v>0</v>
      </c>
      <c r="F132" s="54">
        <f t="shared" si="36"/>
        <v>0</v>
      </c>
      <c r="G132" s="54">
        <f t="shared" si="36"/>
        <v>0</v>
      </c>
      <c r="H132" s="54">
        <f t="shared" si="36"/>
        <v>0</v>
      </c>
      <c r="I132" s="54">
        <f t="shared" si="36"/>
        <v>0</v>
      </c>
      <c r="J132" s="53">
        <f t="shared" si="36"/>
        <v>0</v>
      </c>
      <c r="K132" s="53">
        <f t="shared" si="36"/>
        <v>0</v>
      </c>
      <c r="L132" s="53">
        <f t="shared" si="36"/>
        <v>0</v>
      </c>
      <c r="M132" s="53">
        <f t="shared" si="36"/>
        <v>0</v>
      </c>
      <c r="N132" s="54">
        <f t="shared" si="36"/>
        <v>0</v>
      </c>
      <c r="O132" s="54">
        <f t="shared" si="37"/>
        <v>0</v>
      </c>
      <c r="P132" s="54">
        <f t="shared" si="37"/>
        <v>0</v>
      </c>
      <c r="Q132" s="53">
        <f t="shared" si="37"/>
        <v>0</v>
      </c>
      <c r="R132" s="53">
        <f t="shared" si="37"/>
        <v>0</v>
      </c>
      <c r="S132" s="53">
        <f t="shared" si="37"/>
        <v>0</v>
      </c>
      <c r="T132" s="53">
        <f t="shared" si="37"/>
        <v>0</v>
      </c>
      <c r="U132" s="54">
        <f t="shared" si="37"/>
        <v>0</v>
      </c>
      <c r="V132" s="54">
        <f t="shared" si="37"/>
        <v>0</v>
      </c>
      <c r="W132" s="54">
        <f t="shared" si="37"/>
        <v>0</v>
      </c>
      <c r="X132" s="42">
        <f t="shared" si="37"/>
        <v>0</v>
      </c>
      <c r="Y132" s="58">
        <f t="shared" si="38"/>
        <v>0</v>
      </c>
      <c r="Z132" s="53">
        <f t="shared" si="38"/>
        <v>0</v>
      </c>
      <c r="AA132" s="53">
        <f t="shared" si="38"/>
        <v>0</v>
      </c>
      <c r="AB132" s="53">
        <f t="shared" si="38"/>
        <v>0</v>
      </c>
      <c r="AC132" s="53">
        <f t="shared" si="38"/>
        <v>0</v>
      </c>
      <c r="AD132" s="54">
        <f t="shared" si="38"/>
        <v>0</v>
      </c>
      <c r="AE132" s="54">
        <f t="shared" si="38"/>
        <v>0</v>
      </c>
      <c r="AF132" s="54">
        <f t="shared" si="38"/>
        <v>0</v>
      </c>
      <c r="AG132" s="54">
        <f t="shared" si="38"/>
        <v>0</v>
      </c>
      <c r="AH132" s="53">
        <f t="shared" si="38"/>
        <v>0</v>
      </c>
      <c r="AI132" s="53">
        <f t="shared" si="39"/>
        <v>0</v>
      </c>
      <c r="AJ132" s="53">
        <f t="shared" si="39"/>
        <v>0</v>
      </c>
      <c r="AK132" s="53">
        <f t="shared" si="39"/>
        <v>0</v>
      </c>
      <c r="AL132" s="54">
        <f t="shared" si="39"/>
        <v>0</v>
      </c>
      <c r="AM132" s="54">
        <f t="shared" si="39"/>
        <v>0</v>
      </c>
      <c r="AN132" s="54">
        <f t="shared" si="39"/>
        <v>0</v>
      </c>
      <c r="AO132" s="42">
        <f t="shared" si="39"/>
        <v>0</v>
      </c>
      <c r="AP132" s="58">
        <f t="shared" si="39"/>
        <v>0</v>
      </c>
      <c r="AQ132" s="42">
        <f t="shared" si="39"/>
        <v>86.592280969569543</v>
      </c>
      <c r="AR132" s="58">
        <f t="shared" si="39"/>
        <v>19.728069969918803</v>
      </c>
      <c r="AS132" s="42">
        <f t="shared" si="40"/>
        <v>0</v>
      </c>
      <c r="AT132" s="58">
        <f t="shared" si="40"/>
        <v>0</v>
      </c>
      <c r="AU132" s="42">
        <f t="shared" si="40"/>
        <v>0</v>
      </c>
      <c r="AV132" s="58">
        <f t="shared" si="40"/>
        <v>0</v>
      </c>
      <c r="AW132" s="42">
        <f t="shared" si="40"/>
        <v>0</v>
      </c>
      <c r="AX132" s="58">
        <f t="shared" si="40"/>
        <v>0</v>
      </c>
      <c r="AY132" s="42">
        <f t="shared" si="40"/>
        <v>0</v>
      </c>
      <c r="AZ132" s="58">
        <f t="shared" si="40"/>
        <v>0</v>
      </c>
      <c r="BA132" s="42">
        <f t="shared" si="40"/>
        <v>0</v>
      </c>
      <c r="BB132" s="58">
        <f t="shared" si="40"/>
        <v>0</v>
      </c>
      <c r="BC132" s="42">
        <f t="shared" si="41"/>
        <v>0</v>
      </c>
      <c r="BD132" s="58">
        <f t="shared" si="41"/>
        <v>0</v>
      </c>
      <c r="BE132" s="42">
        <f t="shared" si="41"/>
        <v>0</v>
      </c>
      <c r="BF132" s="58">
        <f t="shared" si="41"/>
        <v>0</v>
      </c>
      <c r="BG132" s="42">
        <f t="shared" si="41"/>
        <v>0</v>
      </c>
      <c r="BH132" s="58">
        <f t="shared" si="41"/>
        <v>0</v>
      </c>
      <c r="BI132" s="42">
        <f t="shared" si="41"/>
        <v>0</v>
      </c>
      <c r="BJ132" s="58">
        <f t="shared" si="41"/>
        <v>0</v>
      </c>
      <c r="BK132" s="42">
        <f t="shared" si="41"/>
        <v>0</v>
      </c>
      <c r="BL132" s="58">
        <f t="shared" si="41"/>
        <v>0</v>
      </c>
      <c r="BM132" s="42">
        <f t="shared" si="42"/>
        <v>0</v>
      </c>
      <c r="BN132" s="58">
        <f t="shared" si="42"/>
        <v>0</v>
      </c>
      <c r="BO132" s="42">
        <f t="shared" si="42"/>
        <v>0</v>
      </c>
      <c r="BP132" s="58">
        <f t="shared" si="42"/>
        <v>0</v>
      </c>
      <c r="BQ132" s="42">
        <f t="shared" si="42"/>
        <v>0</v>
      </c>
      <c r="BR132" s="58">
        <f t="shared" si="42"/>
        <v>0</v>
      </c>
      <c r="BS132" s="42">
        <f t="shared" si="42"/>
        <v>0</v>
      </c>
      <c r="BT132" s="58">
        <f t="shared" si="42"/>
        <v>0</v>
      </c>
      <c r="BU132" s="42">
        <f t="shared" si="42"/>
        <v>0.47267220415234712</v>
      </c>
      <c r="BV132" s="58">
        <f t="shared" si="42"/>
        <v>0</v>
      </c>
      <c r="BW132" s="42">
        <f t="shared" si="43"/>
        <v>0</v>
      </c>
      <c r="BX132" s="58">
        <f t="shared" si="43"/>
        <v>0</v>
      </c>
      <c r="BY132" s="42">
        <f t="shared" si="43"/>
        <v>0</v>
      </c>
      <c r="BZ132" s="58">
        <f t="shared" si="43"/>
        <v>0</v>
      </c>
      <c r="CA132" s="42">
        <f t="shared" si="43"/>
        <v>0</v>
      </c>
      <c r="CB132" s="58">
        <f t="shared" si="43"/>
        <v>0</v>
      </c>
      <c r="CC132" s="42">
        <f t="shared" si="43"/>
        <v>0</v>
      </c>
      <c r="CD132" s="58">
        <f t="shared" si="43"/>
        <v>0</v>
      </c>
      <c r="CE132" s="42">
        <f t="shared" si="43"/>
        <v>0</v>
      </c>
      <c r="CF132" s="58">
        <f t="shared" si="43"/>
        <v>0</v>
      </c>
      <c r="CG132" s="42">
        <f t="shared" si="44"/>
        <v>0</v>
      </c>
      <c r="CH132" s="58">
        <f t="shared" si="44"/>
        <v>0</v>
      </c>
      <c r="CI132" s="42">
        <f t="shared" si="44"/>
        <v>0</v>
      </c>
      <c r="CJ132" s="58">
        <f t="shared" si="44"/>
        <v>0</v>
      </c>
      <c r="CK132" s="42">
        <f t="shared" si="44"/>
        <v>0</v>
      </c>
      <c r="CL132" s="58">
        <f t="shared" si="44"/>
        <v>0</v>
      </c>
      <c r="CM132" s="42">
        <f t="shared" si="44"/>
        <v>0</v>
      </c>
      <c r="CN132" s="58">
        <f t="shared" si="44"/>
        <v>0</v>
      </c>
      <c r="CO132" s="42">
        <f t="shared" si="44"/>
        <v>0</v>
      </c>
      <c r="CP132" s="58">
        <f t="shared" si="44"/>
        <v>0</v>
      </c>
      <c r="CQ132" s="42">
        <f t="shared" si="45"/>
        <v>0</v>
      </c>
      <c r="CR132" s="58">
        <f t="shared" si="45"/>
        <v>0</v>
      </c>
      <c r="CS132" s="42">
        <f t="shared" si="45"/>
        <v>0</v>
      </c>
      <c r="CT132" s="58">
        <f t="shared" si="45"/>
        <v>0</v>
      </c>
      <c r="CU132" s="42">
        <f t="shared" si="45"/>
        <v>0</v>
      </c>
      <c r="CV132" s="58">
        <f t="shared" si="45"/>
        <v>0</v>
      </c>
      <c r="CW132" s="42">
        <f t="shared" si="45"/>
        <v>0</v>
      </c>
      <c r="CX132" s="58">
        <f t="shared" si="45"/>
        <v>0</v>
      </c>
      <c r="CY132" s="42">
        <f t="shared" si="45"/>
        <v>0</v>
      </c>
      <c r="CZ132" s="58">
        <f t="shared" si="45"/>
        <v>0</v>
      </c>
      <c r="DA132" s="42">
        <f t="shared" si="45"/>
        <v>0</v>
      </c>
      <c r="DB132" s="58">
        <f t="shared" si="45"/>
        <v>0</v>
      </c>
      <c r="DC132" s="42">
        <f t="shared" si="45"/>
        <v>0</v>
      </c>
      <c r="DD132" s="59">
        <f t="shared" si="45"/>
        <v>0</v>
      </c>
      <c r="DE132" s="3"/>
    </row>
    <row r="133" spans="1:109" x14ac:dyDescent="0.35">
      <c r="A133" s="3"/>
      <c r="B133" s="3" t="s">
        <v>3878</v>
      </c>
      <c r="C133" s="39" t="s">
        <v>550</v>
      </c>
      <c r="D133" s="3" t="s">
        <v>550</v>
      </c>
      <c r="E133" s="52">
        <f t="shared" si="36"/>
        <v>0</v>
      </c>
      <c r="F133" s="53">
        <f t="shared" si="36"/>
        <v>0</v>
      </c>
      <c r="G133" s="53">
        <f t="shared" si="36"/>
        <v>0</v>
      </c>
      <c r="H133" s="53">
        <f t="shared" si="36"/>
        <v>0</v>
      </c>
      <c r="I133" s="53">
        <f t="shared" si="36"/>
        <v>0</v>
      </c>
      <c r="J133" s="54">
        <f t="shared" si="36"/>
        <v>0</v>
      </c>
      <c r="K133" s="54">
        <f t="shared" si="36"/>
        <v>0</v>
      </c>
      <c r="L133" s="54">
        <f t="shared" si="36"/>
        <v>0</v>
      </c>
      <c r="M133" s="54">
        <f t="shared" si="36"/>
        <v>0</v>
      </c>
      <c r="N133" s="53">
        <f t="shared" si="36"/>
        <v>0</v>
      </c>
      <c r="O133" s="53">
        <f t="shared" si="37"/>
        <v>0</v>
      </c>
      <c r="P133" s="53">
        <f t="shared" si="37"/>
        <v>0</v>
      </c>
      <c r="Q133" s="54">
        <f t="shared" si="37"/>
        <v>0</v>
      </c>
      <c r="R133" s="54">
        <f t="shared" si="37"/>
        <v>0</v>
      </c>
      <c r="S133" s="54">
        <f t="shared" si="37"/>
        <v>0</v>
      </c>
      <c r="T133" s="54">
        <f t="shared" si="37"/>
        <v>0</v>
      </c>
      <c r="U133" s="53">
        <f t="shared" si="37"/>
        <v>0</v>
      </c>
      <c r="V133" s="53">
        <f t="shared" si="37"/>
        <v>0</v>
      </c>
      <c r="W133" s="53">
        <f t="shared" si="37"/>
        <v>0</v>
      </c>
      <c r="X133" s="58">
        <f t="shared" si="37"/>
        <v>0</v>
      </c>
      <c r="Y133" s="42">
        <f t="shared" si="38"/>
        <v>0</v>
      </c>
      <c r="Z133" s="54">
        <f t="shared" si="38"/>
        <v>0</v>
      </c>
      <c r="AA133" s="54">
        <f t="shared" si="38"/>
        <v>0</v>
      </c>
      <c r="AB133" s="54">
        <f t="shared" si="38"/>
        <v>0</v>
      </c>
      <c r="AC133" s="54">
        <f t="shared" si="38"/>
        <v>0</v>
      </c>
      <c r="AD133" s="53">
        <f t="shared" si="38"/>
        <v>0</v>
      </c>
      <c r="AE133" s="53">
        <f t="shared" si="38"/>
        <v>0</v>
      </c>
      <c r="AF133" s="53">
        <f t="shared" si="38"/>
        <v>0</v>
      </c>
      <c r="AG133" s="53">
        <f t="shared" si="38"/>
        <v>0</v>
      </c>
      <c r="AH133" s="54">
        <f t="shared" si="38"/>
        <v>0</v>
      </c>
      <c r="AI133" s="54">
        <f t="shared" si="39"/>
        <v>0</v>
      </c>
      <c r="AJ133" s="54">
        <f t="shared" si="39"/>
        <v>0</v>
      </c>
      <c r="AK133" s="54">
        <f t="shared" si="39"/>
        <v>0</v>
      </c>
      <c r="AL133" s="53">
        <f t="shared" si="39"/>
        <v>0</v>
      </c>
      <c r="AM133" s="53">
        <f t="shared" si="39"/>
        <v>0</v>
      </c>
      <c r="AN133" s="53">
        <f t="shared" si="39"/>
        <v>0</v>
      </c>
      <c r="AO133" s="58">
        <f t="shared" si="39"/>
        <v>0</v>
      </c>
      <c r="AP133" s="42">
        <f t="shared" si="39"/>
        <v>0</v>
      </c>
      <c r="AQ133" s="58">
        <f t="shared" si="39"/>
        <v>0</v>
      </c>
      <c r="AR133" s="42">
        <f t="shared" si="39"/>
        <v>131.8409374677409</v>
      </c>
      <c r="AS133" s="58">
        <f t="shared" si="40"/>
        <v>0</v>
      </c>
      <c r="AT133" s="42">
        <f t="shared" si="40"/>
        <v>0</v>
      </c>
      <c r="AU133" s="58">
        <f t="shared" si="40"/>
        <v>0</v>
      </c>
      <c r="AV133" s="42">
        <f t="shared" si="40"/>
        <v>0</v>
      </c>
      <c r="AW133" s="58">
        <f t="shared" si="40"/>
        <v>0</v>
      </c>
      <c r="AX133" s="42">
        <f t="shared" si="40"/>
        <v>0</v>
      </c>
      <c r="AY133" s="58">
        <f t="shared" si="40"/>
        <v>0</v>
      </c>
      <c r="AZ133" s="42">
        <f t="shared" si="40"/>
        <v>0</v>
      </c>
      <c r="BA133" s="58">
        <f t="shared" si="40"/>
        <v>0</v>
      </c>
      <c r="BB133" s="42">
        <f t="shared" si="40"/>
        <v>0</v>
      </c>
      <c r="BC133" s="58">
        <f t="shared" si="41"/>
        <v>0</v>
      </c>
      <c r="BD133" s="42">
        <f t="shared" si="41"/>
        <v>0</v>
      </c>
      <c r="BE133" s="58">
        <f t="shared" si="41"/>
        <v>0</v>
      </c>
      <c r="BF133" s="42">
        <f t="shared" si="41"/>
        <v>0</v>
      </c>
      <c r="BG133" s="58">
        <f t="shared" si="41"/>
        <v>0</v>
      </c>
      <c r="BH133" s="42">
        <f t="shared" si="41"/>
        <v>0</v>
      </c>
      <c r="BI133" s="58">
        <f t="shared" si="41"/>
        <v>0</v>
      </c>
      <c r="BJ133" s="42">
        <f t="shared" si="41"/>
        <v>0</v>
      </c>
      <c r="BK133" s="58">
        <f t="shared" si="41"/>
        <v>0</v>
      </c>
      <c r="BL133" s="42">
        <f t="shared" si="41"/>
        <v>0</v>
      </c>
      <c r="BM133" s="58">
        <f t="shared" si="42"/>
        <v>0</v>
      </c>
      <c r="BN133" s="42">
        <f t="shared" si="42"/>
        <v>0</v>
      </c>
      <c r="BO133" s="58">
        <f t="shared" si="42"/>
        <v>0</v>
      </c>
      <c r="BP133" s="42">
        <f t="shared" si="42"/>
        <v>0</v>
      </c>
      <c r="BQ133" s="58">
        <f t="shared" si="42"/>
        <v>0</v>
      </c>
      <c r="BR133" s="42">
        <f t="shared" si="42"/>
        <v>0</v>
      </c>
      <c r="BS133" s="58">
        <f t="shared" si="42"/>
        <v>0</v>
      </c>
      <c r="BT133" s="42">
        <f t="shared" si="42"/>
        <v>0</v>
      </c>
      <c r="BU133" s="58">
        <f t="shared" si="42"/>
        <v>0</v>
      </c>
      <c r="BV133" s="42">
        <f t="shared" si="42"/>
        <v>0</v>
      </c>
      <c r="BW133" s="58">
        <f t="shared" si="43"/>
        <v>0</v>
      </c>
      <c r="BX133" s="42">
        <f t="shared" si="43"/>
        <v>0</v>
      </c>
      <c r="BY133" s="58">
        <f t="shared" si="43"/>
        <v>0</v>
      </c>
      <c r="BZ133" s="42">
        <f t="shared" si="43"/>
        <v>0</v>
      </c>
      <c r="CA133" s="58">
        <f t="shared" si="43"/>
        <v>0</v>
      </c>
      <c r="CB133" s="42">
        <f t="shared" si="43"/>
        <v>0</v>
      </c>
      <c r="CC133" s="58">
        <f t="shared" si="43"/>
        <v>0</v>
      </c>
      <c r="CD133" s="42">
        <f t="shared" si="43"/>
        <v>0</v>
      </c>
      <c r="CE133" s="58">
        <f t="shared" si="43"/>
        <v>0</v>
      </c>
      <c r="CF133" s="42">
        <f t="shared" si="43"/>
        <v>0</v>
      </c>
      <c r="CG133" s="58">
        <f t="shared" si="44"/>
        <v>0</v>
      </c>
      <c r="CH133" s="42">
        <f t="shared" si="44"/>
        <v>0</v>
      </c>
      <c r="CI133" s="58">
        <f t="shared" si="44"/>
        <v>0</v>
      </c>
      <c r="CJ133" s="42">
        <f t="shared" si="44"/>
        <v>0</v>
      </c>
      <c r="CK133" s="58">
        <f t="shared" si="44"/>
        <v>0</v>
      </c>
      <c r="CL133" s="42">
        <f t="shared" si="44"/>
        <v>0</v>
      </c>
      <c r="CM133" s="58">
        <f t="shared" si="44"/>
        <v>0</v>
      </c>
      <c r="CN133" s="42">
        <f t="shared" si="44"/>
        <v>0</v>
      </c>
      <c r="CO133" s="58">
        <f t="shared" si="44"/>
        <v>0</v>
      </c>
      <c r="CP133" s="42">
        <f t="shared" si="44"/>
        <v>0</v>
      </c>
      <c r="CQ133" s="58">
        <f t="shared" si="45"/>
        <v>0</v>
      </c>
      <c r="CR133" s="42">
        <f t="shared" si="45"/>
        <v>0</v>
      </c>
      <c r="CS133" s="58">
        <f t="shared" si="45"/>
        <v>0</v>
      </c>
      <c r="CT133" s="42">
        <f t="shared" si="45"/>
        <v>0</v>
      </c>
      <c r="CU133" s="58">
        <f t="shared" si="45"/>
        <v>0</v>
      </c>
      <c r="CV133" s="42">
        <f t="shared" si="45"/>
        <v>0</v>
      </c>
      <c r="CW133" s="58">
        <f t="shared" si="45"/>
        <v>0</v>
      </c>
      <c r="CX133" s="42">
        <f t="shared" si="45"/>
        <v>0</v>
      </c>
      <c r="CY133" s="58">
        <f t="shared" si="45"/>
        <v>0</v>
      </c>
      <c r="CZ133" s="42">
        <f t="shared" si="45"/>
        <v>0</v>
      </c>
      <c r="DA133" s="58">
        <f t="shared" si="45"/>
        <v>0</v>
      </c>
      <c r="DB133" s="42">
        <f t="shared" si="45"/>
        <v>0</v>
      </c>
      <c r="DC133" s="58">
        <f t="shared" si="45"/>
        <v>0</v>
      </c>
      <c r="DD133" s="60">
        <f t="shared" si="45"/>
        <v>0</v>
      </c>
      <c r="DE133" s="3"/>
    </row>
    <row r="134" spans="1:109" x14ac:dyDescent="0.35">
      <c r="A134" s="3"/>
      <c r="B134" s="3" t="s">
        <v>3879</v>
      </c>
      <c r="C134" s="39" t="s">
        <v>552</v>
      </c>
      <c r="D134" s="3" t="s">
        <v>552</v>
      </c>
      <c r="E134" s="56">
        <f t="shared" ref="E134:N143" si="46">IF(ISNA(INDEX($E$8:$CE$86,MATCH($C134,$C$8:$C$86,0),MATCH(E$92,$E$6:$CE$6,0))),0,INDEX($E$8:$CE$86,MATCH($C134,$C$8:$C$86,0),MATCH(E$92,$E$6:$CE$6,0)))</f>
        <v>0</v>
      </c>
      <c r="F134" s="54">
        <f t="shared" si="46"/>
        <v>0</v>
      </c>
      <c r="G134" s="54">
        <f t="shared" si="46"/>
        <v>0</v>
      </c>
      <c r="H134" s="54">
        <f t="shared" si="46"/>
        <v>0</v>
      </c>
      <c r="I134" s="54">
        <f t="shared" si="46"/>
        <v>0</v>
      </c>
      <c r="J134" s="53">
        <f t="shared" si="46"/>
        <v>0</v>
      </c>
      <c r="K134" s="53">
        <f t="shared" si="46"/>
        <v>0</v>
      </c>
      <c r="L134" s="53">
        <f t="shared" si="46"/>
        <v>0</v>
      </c>
      <c r="M134" s="53">
        <f t="shared" si="46"/>
        <v>0</v>
      </c>
      <c r="N134" s="54">
        <f t="shared" si="46"/>
        <v>0</v>
      </c>
      <c r="O134" s="54">
        <f t="shared" ref="O134:X143" si="47">IF(ISNA(INDEX($E$8:$CE$86,MATCH($C134,$C$8:$C$86,0),MATCH(O$92,$E$6:$CE$6,0))),0,INDEX($E$8:$CE$86,MATCH($C134,$C$8:$C$86,0),MATCH(O$92,$E$6:$CE$6,0)))</f>
        <v>0</v>
      </c>
      <c r="P134" s="54">
        <f t="shared" si="47"/>
        <v>0</v>
      </c>
      <c r="Q134" s="53">
        <f t="shared" si="47"/>
        <v>0</v>
      </c>
      <c r="R134" s="53">
        <f t="shared" si="47"/>
        <v>0</v>
      </c>
      <c r="S134" s="53">
        <f t="shared" si="47"/>
        <v>0</v>
      </c>
      <c r="T134" s="53">
        <f t="shared" si="47"/>
        <v>0</v>
      </c>
      <c r="U134" s="54">
        <f t="shared" si="47"/>
        <v>0</v>
      </c>
      <c r="V134" s="54">
        <f t="shared" si="47"/>
        <v>0</v>
      </c>
      <c r="W134" s="54">
        <f t="shared" si="47"/>
        <v>0</v>
      </c>
      <c r="X134" s="42">
        <f t="shared" si="47"/>
        <v>0</v>
      </c>
      <c r="Y134" s="58">
        <f t="shared" ref="Y134:AH143" si="48">IF(ISNA(INDEX($E$8:$CE$86,MATCH($C134,$C$8:$C$86,0),MATCH(Y$92,$E$6:$CE$6,0))),0,INDEX($E$8:$CE$86,MATCH($C134,$C$8:$C$86,0),MATCH(Y$92,$E$6:$CE$6,0)))</f>
        <v>0</v>
      </c>
      <c r="Z134" s="53">
        <f t="shared" si="48"/>
        <v>0</v>
      </c>
      <c r="AA134" s="53">
        <f t="shared" si="48"/>
        <v>0</v>
      </c>
      <c r="AB134" s="53">
        <f t="shared" si="48"/>
        <v>0</v>
      </c>
      <c r="AC134" s="53">
        <f t="shared" si="48"/>
        <v>0</v>
      </c>
      <c r="AD134" s="54">
        <f t="shared" si="48"/>
        <v>0</v>
      </c>
      <c r="AE134" s="54">
        <f t="shared" si="48"/>
        <v>0</v>
      </c>
      <c r="AF134" s="54">
        <f t="shared" si="48"/>
        <v>0</v>
      </c>
      <c r="AG134" s="54">
        <f t="shared" si="48"/>
        <v>0</v>
      </c>
      <c r="AH134" s="53">
        <f t="shared" si="48"/>
        <v>0</v>
      </c>
      <c r="AI134" s="53">
        <f t="shared" ref="AI134:AR143" si="49">IF(ISNA(INDEX($E$8:$CE$86,MATCH($C134,$C$8:$C$86,0),MATCH(AI$92,$E$6:$CE$6,0))),0,INDEX($E$8:$CE$86,MATCH($C134,$C$8:$C$86,0),MATCH(AI$92,$E$6:$CE$6,0)))</f>
        <v>0</v>
      </c>
      <c r="AJ134" s="53">
        <f t="shared" si="49"/>
        <v>0</v>
      </c>
      <c r="AK134" s="53">
        <f t="shared" si="49"/>
        <v>0</v>
      </c>
      <c r="AL134" s="54">
        <f t="shared" si="49"/>
        <v>0</v>
      </c>
      <c r="AM134" s="54">
        <f t="shared" si="49"/>
        <v>0</v>
      </c>
      <c r="AN134" s="54">
        <f t="shared" si="49"/>
        <v>0</v>
      </c>
      <c r="AO134" s="42">
        <f t="shared" si="49"/>
        <v>0</v>
      </c>
      <c r="AP134" s="58">
        <f t="shared" si="49"/>
        <v>0</v>
      </c>
      <c r="AQ134" s="42">
        <f t="shared" si="49"/>
        <v>0</v>
      </c>
      <c r="AR134" s="58">
        <f t="shared" si="49"/>
        <v>0</v>
      </c>
      <c r="AS134" s="42">
        <f t="shared" ref="AS134:BB143" si="50">IF(ISNA(INDEX($E$8:$CE$86,MATCH($C134,$C$8:$C$86,0),MATCH(AS$92,$E$6:$CE$6,0))),0,INDEX($E$8:$CE$86,MATCH($C134,$C$8:$C$86,0),MATCH(AS$92,$E$6:$CE$6,0)))</f>
        <v>93.719543155452968</v>
      </c>
      <c r="AT134" s="58">
        <f t="shared" si="50"/>
        <v>0.70970426989430968</v>
      </c>
      <c r="AU134" s="42">
        <f t="shared" si="50"/>
        <v>0</v>
      </c>
      <c r="AV134" s="58">
        <f t="shared" si="50"/>
        <v>0</v>
      </c>
      <c r="AW134" s="42">
        <f t="shared" si="50"/>
        <v>0</v>
      </c>
      <c r="AX134" s="58">
        <f t="shared" si="50"/>
        <v>0</v>
      </c>
      <c r="AY134" s="42">
        <f t="shared" si="50"/>
        <v>0</v>
      </c>
      <c r="AZ134" s="58">
        <f t="shared" si="50"/>
        <v>0</v>
      </c>
      <c r="BA134" s="42">
        <f t="shared" si="50"/>
        <v>0</v>
      </c>
      <c r="BB134" s="58">
        <f t="shared" si="50"/>
        <v>0</v>
      </c>
      <c r="BC134" s="42">
        <f t="shared" ref="BC134:BL143" si="51">IF(ISNA(INDEX($E$8:$CE$86,MATCH($C134,$C$8:$C$86,0),MATCH(BC$92,$E$6:$CE$6,0))),0,INDEX($E$8:$CE$86,MATCH($C134,$C$8:$C$86,0),MATCH(BC$92,$E$6:$CE$6,0)))</f>
        <v>0</v>
      </c>
      <c r="BD134" s="58">
        <f t="shared" si="51"/>
        <v>0</v>
      </c>
      <c r="BE134" s="42">
        <f t="shared" si="51"/>
        <v>0</v>
      </c>
      <c r="BF134" s="58">
        <f t="shared" si="51"/>
        <v>0</v>
      </c>
      <c r="BG134" s="42">
        <f t="shared" si="51"/>
        <v>0</v>
      </c>
      <c r="BH134" s="58">
        <f t="shared" si="51"/>
        <v>0</v>
      </c>
      <c r="BI134" s="42">
        <f t="shared" si="51"/>
        <v>0</v>
      </c>
      <c r="BJ134" s="58">
        <f t="shared" si="51"/>
        <v>0</v>
      </c>
      <c r="BK134" s="42">
        <f t="shared" si="51"/>
        <v>0</v>
      </c>
      <c r="BL134" s="58">
        <f t="shared" si="51"/>
        <v>0</v>
      </c>
      <c r="BM134" s="42">
        <f t="shared" ref="BM134:BV143" si="52">IF(ISNA(INDEX($E$8:$CE$86,MATCH($C134,$C$8:$C$86,0),MATCH(BM$92,$E$6:$CE$6,0))),0,INDEX($E$8:$CE$86,MATCH($C134,$C$8:$C$86,0),MATCH(BM$92,$E$6:$CE$6,0)))</f>
        <v>0</v>
      </c>
      <c r="BN134" s="58">
        <f t="shared" si="52"/>
        <v>0</v>
      </c>
      <c r="BO134" s="42">
        <f t="shared" si="52"/>
        <v>0</v>
      </c>
      <c r="BP134" s="58">
        <f t="shared" si="52"/>
        <v>0</v>
      </c>
      <c r="BQ134" s="42">
        <f t="shared" si="52"/>
        <v>0</v>
      </c>
      <c r="BR134" s="58">
        <f t="shared" si="52"/>
        <v>0</v>
      </c>
      <c r="BS134" s="42">
        <f t="shared" si="52"/>
        <v>0</v>
      </c>
      <c r="BT134" s="58">
        <f t="shared" si="52"/>
        <v>0</v>
      </c>
      <c r="BU134" s="42">
        <f t="shared" si="52"/>
        <v>0</v>
      </c>
      <c r="BV134" s="58">
        <f t="shared" si="52"/>
        <v>0</v>
      </c>
      <c r="BW134" s="42">
        <f t="shared" ref="BW134:CF143" si="53">IF(ISNA(INDEX($E$8:$CE$86,MATCH($C134,$C$8:$C$86,0),MATCH(BW$92,$E$6:$CE$6,0))),0,INDEX($E$8:$CE$86,MATCH($C134,$C$8:$C$86,0),MATCH(BW$92,$E$6:$CE$6,0)))</f>
        <v>0</v>
      </c>
      <c r="BX134" s="58">
        <f t="shared" si="53"/>
        <v>0</v>
      </c>
      <c r="BY134" s="42">
        <f t="shared" si="53"/>
        <v>0</v>
      </c>
      <c r="BZ134" s="58">
        <f t="shared" si="53"/>
        <v>0</v>
      </c>
      <c r="CA134" s="42">
        <f t="shared" si="53"/>
        <v>0</v>
      </c>
      <c r="CB134" s="58">
        <f t="shared" si="53"/>
        <v>0</v>
      </c>
      <c r="CC134" s="42">
        <f t="shared" si="53"/>
        <v>0</v>
      </c>
      <c r="CD134" s="58">
        <f t="shared" si="53"/>
        <v>0</v>
      </c>
      <c r="CE134" s="42">
        <f t="shared" si="53"/>
        <v>0</v>
      </c>
      <c r="CF134" s="58">
        <f t="shared" si="53"/>
        <v>0</v>
      </c>
      <c r="CG134" s="42">
        <f t="shared" ref="CG134:CP143" si="54">IF(ISNA(INDEX($E$8:$CE$86,MATCH($C134,$C$8:$C$86,0),MATCH(CG$92,$E$6:$CE$6,0))),0,INDEX($E$8:$CE$86,MATCH($C134,$C$8:$C$86,0),MATCH(CG$92,$E$6:$CE$6,0)))</f>
        <v>0</v>
      </c>
      <c r="CH134" s="58">
        <f t="shared" si="54"/>
        <v>0</v>
      </c>
      <c r="CI134" s="42">
        <f t="shared" si="54"/>
        <v>0</v>
      </c>
      <c r="CJ134" s="58">
        <f t="shared" si="54"/>
        <v>0</v>
      </c>
      <c r="CK134" s="42">
        <f t="shared" si="54"/>
        <v>0</v>
      </c>
      <c r="CL134" s="58">
        <f t="shared" si="54"/>
        <v>0</v>
      </c>
      <c r="CM134" s="42">
        <f t="shared" si="54"/>
        <v>0</v>
      </c>
      <c r="CN134" s="58">
        <f t="shared" si="54"/>
        <v>0</v>
      </c>
      <c r="CO134" s="42">
        <f t="shared" si="54"/>
        <v>0</v>
      </c>
      <c r="CP134" s="58">
        <f t="shared" si="54"/>
        <v>0</v>
      </c>
      <c r="CQ134" s="42">
        <f t="shared" ref="CQ134:DD143" si="55">IF(ISNA(INDEX($E$8:$CE$86,MATCH($C134,$C$8:$C$86,0),MATCH(CQ$92,$E$6:$CE$6,0))),0,INDEX($E$8:$CE$86,MATCH($C134,$C$8:$C$86,0),MATCH(CQ$92,$E$6:$CE$6,0)))</f>
        <v>0</v>
      </c>
      <c r="CR134" s="58">
        <f t="shared" si="55"/>
        <v>0</v>
      </c>
      <c r="CS134" s="42">
        <f t="shared" si="55"/>
        <v>0</v>
      </c>
      <c r="CT134" s="58">
        <f t="shared" si="55"/>
        <v>0</v>
      </c>
      <c r="CU134" s="42">
        <f t="shared" si="55"/>
        <v>0</v>
      </c>
      <c r="CV134" s="58">
        <f t="shared" si="55"/>
        <v>0</v>
      </c>
      <c r="CW134" s="42">
        <f t="shared" si="55"/>
        <v>0</v>
      </c>
      <c r="CX134" s="58">
        <f t="shared" si="55"/>
        <v>0</v>
      </c>
      <c r="CY134" s="42">
        <f t="shared" si="55"/>
        <v>0</v>
      </c>
      <c r="CZ134" s="58">
        <f t="shared" si="55"/>
        <v>0</v>
      </c>
      <c r="DA134" s="42">
        <f t="shared" si="55"/>
        <v>0</v>
      </c>
      <c r="DB134" s="58">
        <f t="shared" si="55"/>
        <v>2.4634249067980281</v>
      </c>
      <c r="DC134" s="42">
        <f t="shared" si="55"/>
        <v>0</v>
      </c>
      <c r="DD134" s="59">
        <f t="shared" si="55"/>
        <v>0</v>
      </c>
      <c r="DE134" s="3"/>
    </row>
    <row r="135" spans="1:109" x14ac:dyDescent="0.35">
      <c r="A135" s="3"/>
      <c r="B135" s="3" t="s">
        <v>3880</v>
      </c>
      <c r="C135" s="39" t="s">
        <v>553</v>
      </c>
      <c r="D135" s="3" t="s">
        <v>553</v>
      </c>
      <c r="E135" s="52">
        <f t="shared" si="46"/>
        <v>0</v>
      </c>
      <c r="F135" s="53">
        <f t="shared" si="46"/>
        <v>0</v>
      </c>
      <c r="G135" s="53">
        <f t="shared" si="46"/>
        <v>0</v>
      </c>
      <c r="H135" s="53">
        <f t="shared" si="46"/>
        <v>0</v>
      </c>
      <c r="I135" s="53">
        <f t="shared" si="46"/>
        <v>0</v>
      </c>
      <c r="J135" s="54">
        <f t="shared" si="46"/>
        <v>0</v>
      </c>
      <c r="K135" s="54">
        <f t="shared" si="46"/>
        <v>0</v>
      </c>
      <c r="L135" s="54">
        <f t="shared" si="46"/>
        <v>0</v>
      </c>
      <c r="M135" s="54">
        <f t="shared" si="46"/>
        <v>0</v>
      </c>
      <c r="N135" s="53">
        <f t="shared" si="46"/>
        <v>0</v>
      </c>
      <c r="O135" s="53">
        <f t="shared" si="47"/>
        <v>0</v>
      </c>
      <c r="P135" s="53">
        <f t="shared" si="47"/>
        <v>0</v>
      </c>
      <c r="Q135" s="54">
        <f t="shared" si="47"/>
        <v>0</v>
      </c>
      <c r="R135" s="54">
        <f t="shared" si="47"/>
        <v>0</v>
      </c>
      <c r="S135" s="54">
        <f t="shared" si="47"/>
        <v>0</v>
      </c>
      <c r="T135" s="54">
        <f t="shared" si="47"/>
        <v>0</v>
      </c>
      <c r="U135" s="53">
        <f t="shared" si="47"/>
        <v>0</v>
      </c>
      <c r="V135" s="53">
        <f t="shared" si="47"/>
        <v>0</v>
      </c>
      <c r="W135" s="53">
        <f t="shared" si="47"/>
        <v>0</v>
      </c>
      <c r="X135" s="58">
        <f t="shared" si="47"/>
        <v>0</v>
      </c>
      <c r="Y135" s="42">
        <f t="shared" si="48"/>
        <v>0</v>
      </c>
      <c r="Z135" s="54">
        <f t="shared" si="48"/>
        <v>0</v>
      </c>
      <c r="AA135" s="54">
        <f t="shared" si="48"/>
        <v>0</v>
      </c>
      <c r="AB135" s="54">
        <f t="shared" si="48"/>
        <v>0</v>
      </c>
      <c r="AC135" s="54">
        <f t="shared" si="48"/>
        <v>0</v>
      </c>
      <c r="AD135" s="53">
        <f t="shared" si="48"/>
        <v>0</v>
      </c>
      <c r="AE135" s="53">
        <f t="shared" si="48"/>
        <v>0</v>
      </c>
      <c r="AF135" s="53">
        <f t="shared" si="48"/>
        <v>0</v>
      </c>
      <c r="AG135" s="53">
        <f t="shared" si="48"/>
        <v>0</v>
      </c>
      <c r="AH135" s="54">
        <f t="shared" si="48"/>
        <v>0</v>
      </c>
      <c r="AI135" s="54">
        <f t="shared" si="49"/>
        <v>0</v>
      </c>
      <c r="AJ135" s="54">
        <f t="shared" si="49"/>
        <v>0</v>
      </c>
      <c r="AK135" s="54">
        <f t="shared" si="49"/>
        <v>0</v>
      </c>
      <c r="AL135" s="53">
        <f t="shared" si="49"/>
        <v>0</v>
      </c>
      <c r="AM135" s="53">
        <f t="shared" si="49"/>
        <v>0</v>
      </c>
      <c r="AN135" s="53">
        <f t="shared" si="49"/>
        <v>0</v>
      </c>
      <c r="AO135" s="58">
        <f t="shared" si="49"/>
        <v>0</v>
      </c>
      <c r="AP135" s="42">
        <f t="shared" si="49"/>
        <v>0</v>
      </c>
      <c r="AQ135" s="58">
        <f t="shared" si="49"/>
        <v>0</v>
      </c>
      <c r="AR135" s="42">
        <f t="shared" si="49"/>
        <v>0</v>
      </c>
      <c r="AS135" s="58">
        <f t="shared" si="50"/>
        <v>0</v>
      </c>
      <c r="AT135" s="42">
        <f t="shared" si="50"/>
        <v>0</v>
      </c>
      <c r="AU135" s="58">
        <f t="shared" si="50"/>
        <v>0</v>
      </c>
      <c r="AV135" s="42">
        <f t="shared" si="50"/>
        <v>0</v>
      </c>
      <c r="AW135" s="58">
        <f t="shared" si="50"/>
        <v>0</v>
      </c>
      <c r="AX135" s="42">
        <f t="shared" si="50"/>
        <v>0</v>
      </c>
      <c r="AY135" s="58">
        <f t="shared" si="50"/>
        <v>0</v>
      </c>
      <c r="AZ135" s="42">
        <f t="shared" si="50"/>
        <v>0</v>
      </c>
      <c r="BA135" s="58">
        <f t="shared" si="50"/>
        <v>0</v>
      </c>
      <c r="BB135" s="42">
        <f t="shared" si="50"/>
        <v>0</v>
      </c>
      <c r="BC135" s="58">
        <f t="shared" si="51"/>
        <v>0</v>
      </c>
      <c r="BD135" s="42">
        <f t="shared" si="51"/>
        <v>0</v>
      </c>
      <c r="BE135" s="58">
        <f t="shared" si="51"/>
        <v>0</v>
      </c>
      <c r="BF135" s="42">
        <f t="shared" si="51"/>
        <v>0</v>
      </c>
      <c r="BG135" s="58">
        <f t="shared" si="51"/>
        <v>0</v>
      </c>
      <c r="BH135" s="42">
        <f t="shared" si="51"/>
        <v>0</v>
      </c>
      <c r="BI135" s="58">
        <f t="shared" si="51"/>
        <v>0</v>
      </c>
      <c r="BJ135" s="42">
        <f t="shared" si="51"/>
        <v>0</v>
      </c>
      <c r="BK135" s="58">
        <f t="shared" si="51"/>
        <v>0</v>
      </c>
      <c r="BL135" s="42">
        <f t="shared" si="51"/>
        <v>0</v>
      </c>
      <c r="BM135" s="58">
        <f t="shared" si="52"/>
        <v>0</v>
      </c>
      <c r="BN135" s="42">
        <f t="shared" si="52"/>
        <v>0</v>
      </c>
      <c r="BO135" s="58">
        <f t="shared" si="52"/>
        <v>0</v>
      </c>
      <c r="BP135" s="42">
        <f t="shared" si="52"/>
        <v>0</v>
      </c>
      <c r="BQ135" s="58">
        <f t="shared" si="52"/>
        <v>0</v>
      </c>
      <c r="BR135" s="42">
        <f t="shared" si="52"/>
        <v>0</v>
      </c>
      <c r="BS135" s="58">
        <f t="shared" si="52"/>
        <v>0</v>
      </c>
      <c r="BT135" s="42">
        <f t="shared" si="52"/>
        <v>0</v>
      </c>
      <c r="BU135" s="58">
        <f t="shared" si="52"/>
        <v>0</v>
      </c>
      <c r="BV135" s="42">
        <f t="shared" si="52"/>
        <v>0</v>
      </c>
      <c r="BW135" s="58">
        <f t="shared" si="53"/>
        <v>0</v>
      </c>
      <c r="BX135" s="42">
        <f t="shared" si="53"/>
        <v>0</v>
      </c>
      <c r="BY135" s="58">
        <f t="shared" si="53"/>
        <v>0</v>
      </c>
      <c r="BZ135" s="42">
        <f t="shared" si="53"/>
        <v>0</v>
      </c>
      <c r="CA135" s="58">
        <f t="shared" si="53"/>
        <v>0</v>
      </c>
      <c r="CB135" s="42">
        <f t="shared" si="53"/>
        <v>0</v>
      </c>
      <c r="CC135" s="58">
        <f t="shared" si="53"/>
        <v>0</v>
      </c>
      <c r="CD135" s="42">
        <f t="shared" si="53"/>
        <v>0</v>
      </c>
      <c r="CE135" s="58">
        <f t="shared" si="53"/>
        <v>0</v>
      </c>
      <c r="CF135" s="42">
        <f t="shared" si="53"/>
        <v>0</v>
      </c>
      <c r="CG135" s="58">
        <f t="shared" si="54"/>
        <v>0</v>
      </c>
      <c r="CH135" s="42">
        <f t="shared" si="54"/>
        <v>0</v>
      </c>
      <c r="CI135" s="58">
        <f t="shared" si="54"/>
        <v>0</v>
      </c>
      <c r="CJ135" s="42">
        <f t="shared" si="54"/>
        <v>0</v>
      </c>
      <c r="CK135" s="58">
        <f t="shared" si="54"/>
        <v>0</v>
      </c>
      <c r="CL135" s="42">
        <f t="shared" si="54"/>
        <v>0</v>
      </c>
      <c r="CM135" s="58">
        <f t="shared" si="54"/>
        <v>0</v>
      </c>
      <c r="CN135" s="42">
        <f t="shared" si="54"/>
        <v>0</v>
      </c>
      <c r="CO135" s="58">
        <f t="shared" si="54"/>
        <v>0</v>
      </c>
      <c r="CP135" s="42">
        <f t="shared" si="54"/>
        <v>0</v>
      </c>
      <c r="CQ135" s="58">
        <f t="shared" si="55"/>
        <v>0</v>
      </c>
      <c r="CR135" s="42">
        <f t="shared" si="55"/>
        <v>0</v>
      </c>
      <c r="CS135" s="58">
        <f t="shared" si="55"/>
        <v>0</v>
      </c>
      <c r="CT135" s="42">
        <f t="shared" si="55"/>
        <v>0</v>
      </c>
      <c r="CU135" s="58">
        <f t="shared" si="55"/>
        <v>0</v>
      </c>
      <c r="CV135" s="42">
        <f t="shared" si="55"/>
        <v>0</v>
      </c>
      <c r="CW135" s="58">
        <f t="shared" si="55"/>
        <v>0</v>
      </c>
      <c r="CX135" s="42">
        <f t="shared" si="55"/>
        <v>0</v>
      </c>
      <c r="CY135" s="58">
        <f t="shared" si="55"/>
        <v>0</v>
      </c>
      <c r="CZ135" s="42">
        <f t="shared" si="55"/>
        <v>0</v>
      </c>
      <c r="DA135" s="58">
        <f t="shared" si="55"/>
        <v>0</v>
      </c>
      <c r="DB135" s="42">
        <f t="shared" si="55"/>
        <v>0</v>
      </c>
      <c r="DC135" s="58">
        <f t="shared" si="55"/>
        <v>0</v>
      </c>
      <c r="DD135" s="60">
        <f t="shared" si="55"/>
        <v>0</v>
      </c>
      <c r="DE135" s="3"/>
    </row>
    <row r="136" spans="1:109" x14ac:dyDescent="0.35">
      <c r="A136" s="3"/>
      <c r="B136" s="3" t="s">
        <v>3881</v>
      </c>
      <c r="C136" s="39" t="s">
        <v>554</v>
      </c>
      <c r="D136" s="3" t="s">
        <v>554</v>
      </c>
      <c r="E136" s="56">
        <f t="shared" si="46"/>
        <v>0</v>
      </c>
      <c r="F136" s="54">
        <f t="shared" si="46"/>
        <v>0</v>
      </c>
      <c r="G136" s="54">
        <f t="shared" si="46"/>
        <v>0</v>
      </c>
      <c r="H136" s="54">
        <f t="shared" si="46"/>
        <v>0</v>
      </c>
      <c r="I136" s="54">
        <f t="shared" si="46"/>
        <v>0</v>
      </c>
      <c r="J136" s="53">
        <f t="shared" si="46"/>
        <v>0</v>
      </c>
      <c r="K136" s="53">
        <f t="shared" si="46"/>
        <v>0</v>
      </c>
      <c r="L136" s="53">
        <f t="shared" si="46"/>
        <v>0</v>
      </c>
      <c r="M136" s="53">
        <f t="shared" si="46"/>
        <v>0</v>
      </c>
      <c r="N136" s="54">
        <f t="shared" si="46"/>
        <v>0</v>
      </c>
      <c r="O136" s="54">
        <f t="shared" si="47"/>
        <v>0</v>
      </c>
      <c r="P136" s="54">
        <f t="shared" si="47"/>
        <v>0</v>
      </c>
      <c r="Q136" s="53">
        <f t="shared" si="47"/>
        <v>0</v>
      </c>
      <c r="R136" s="53">
        <f t="shared" si="47"/>
        <v>0</v>
      </c>
      <c r="S136" s="53">
        <f t="shared" si="47"/>
        <v>0</v>
      </c>
      <c r="T136" s="53">
        <f t="shared" si="47"/>
        <v>0</v>
      </c>
      <c r="U136" s="54">
        <f t="shared" si="47"/>
        <v>0</v>
      </c>
      <c r="V136" s="54">
        <f t="shared" si="47"/>
        <v>0</v>
      </c>
      <c r="W136" s="54">
        <f t="shared" si="47"/>
        <v>0</v>
      </c>
      <c r="X136" s="42">
        <f t="shared" si="47"/>
        <v>0</v>
      </c>
      <c r="Y136" s="58">
        <f t="shared" si="48"/>
        <v>0</v>
      </c>
      <c r="Z136" s="53">
        <f t="shared" si="48"/>
        <v>0</v>
      </c>
      <c r="AA136" s="53">
        <f t="shared" si="48"/>
        <v>0</v>
      </c>
      <c r="AB136" s="53">
        <f t="shared" si="48"/>
        <v>0</v>
      </c>
      <c r="AC136" s="53">
        <f t="shared" si="48"/>
        <v>0</v>
      </c>
      <c r="AD136" s="54">
        <f t="shared" si="48"/>
        <v>0</v>
      </c>
      <c r="AE136" s="54">
        <f t="shared" si="48"/>
        <v>0</v>
      </c>
      <c r="AF136" s="54">
        <f t="shared" si="48"/>
        <v>0</v>
      </c>
      <c r="AG136" s="54">
        <f t="shared" si="48"/>
        <v>0</v>
      </c>
      <c r="AH136" s="53">
        <f t="shared" si="48"/>
        <v>0</v>
      </c>
      <c r="AI136" s="53">
        <f t="shared" si="49"/>
        <v>0</v>
      </c>
      <c r="AJ136" s="53">
        <f t="shared" si="49"/>
        <v>0</v>
      </c>
      <c r="AK136" s="53">
        <f t="shared" si="49"/>
        <v>0</v>
      </c>
      <c r="AL136" s="54">
        <f t="shared" si="49"/>
        <v>0</v>
      </c>
      <c r="AM136" s="54">
        <f t="shared" si="49"/>
        <v>0</v>
      </c>
      <c r="AN136" s="54">
        <f t="shared" si="49"/>
        <v>0</v>
      </c>
      <c r="AO136" s="42">
        <f t="shared" si="49"/>
        <v>0</v>
      </c>
      <c r="AP136" s="58">
        <f t="shared" si="49"/>
        <v>0</v>
      </c>
      <c r="AQ136" s="42">
        <f t="shared" si="49"/>
        <v>0</v>
      </c>
      <c r="AR136" s="58">
        <f t="shared" si="49"/>
        <v>0</v>
      </c>
      <c r="AS136" s="42">
        <f t="shared" si="50"/>
        <v>0</v>
      </c>
      <c r="AT136" s="58">
        <f t="shared" si="50"/>
        <v>0</v>
      </c>
      <c r="AU136" s="42">
        <f t="shared" si="50"/>
        <v>10.34832784230167</v>
      </c>
      <c r="AV136" s="58">
        <f t="shared" si="50"/>
        <v>0</v>
      </c>
      <c r="AW136" s="42">
        <f t="shared" si="50"/>
        <v>0</v>
      </c>
      <c r="AX136" s="58">
        <f t="shared" si="50"/>
        <v>0.34305973188451827</v>
      </c>
      <c r="AY136" s="42">
        <f t="shared" si="50"/>
        <v>3.0159225366639024</v>
      </c>
      <c r="AZ136" s="58">
        <f t="shared" si="50"/>
        <v>0</v>
      </c>
      <c r="BA136" s="42">
        <f t="shared" si="50"/>
        <v>0</v>
      </c>
      <c r="BB136" s="58">
        <f t="shared" si="50"/>
        <v>0.67969528874038165</v>
      </c>
      <c r="BC136" s="42">
        <f t="shared" si="51"/>
        <v>2.2450112449938007</v>
      </c>
      <c r="BD136" s="58">
        <f t="shared" si="51"/>
        <v>0</v>
      </c>
      <c r="BE136" s="42">
        <f t="shared" si="51"/>
        <v>0</v>
      </c>
      <c r="BF136" s="58">
        <f t="shared" si="51"/>
        <v>0</v>
      </c>
      <c r="BG136" s="42">
        <f t="shared" si="51"/>
        <v>0</v>
      </c>
      <c r="BH136" s="58">
        <f t="shared" si="51"/>
        <v>0</v>
      </c>
      <c r="BI136" s="42">
        <f t="shared" si="51"/>
        <v>0</v>
      </c>
      <c r="BJ136" s="58">
        <f t="shared" si="51"/>
        <v>0</v>
      </c>
      <c r="BK136" s="42">
        <f t="shared" si="51"/>
        <v>0</v>
      </c>
      <c r="BL136" s="58">
        <f t="shared" si="51"/>
        <v>0</v>
      </c>
      <c r="BM136" s="42">
        <f t="shared" si="52"/>
        <v>0</v>
      </c>
      <c r="BN136" s="58">
        <f t="shared" si="52"/>
        <v>0</v>
      </c>
      <c r="BO136" s="42">
        <f t="shared" si="52"/>
        <v>0</v>
      </c>
      <c r="BP136" s="58">
        <f t="shared" si="52"/>
        <v>0</v>
      </c>
      <c r="BQ136" s="42">
        <f t="shared" si="52"/>
        <v>0</v>
      </c>
      <c r="BR136" s="58">
        <f t="shared" si="52"/>
        <v>0</v>
      </c>
      <c r="BS136" s="42">
        <f t="shared" si="52"/>
        <v>0</v>
      </c>
      <c r="BT136" s="58">
        <f t="shared" si="52"/>
        <v>0</v>
      </c>
      <c r="BU136" s="42">
        <f t="shared" si="52"/>
        <v>0</v>
      </c>
      <c r="BV136" s="58">
        <f t="shared" si="52"/>
        <v>0</v>
      </c>
      <c r="BW136" s="42">
        <f t="shared" si="53"/>
        <v>0</v>
      </c>
      <c r="BX136" s="58">
        <f t="shared" si="53"/>
        <v>0.76977950408687634</v>
      </c>
      <c r="BY136" s="42">
        <f t="shared" si="53"/>
        <v>0</v>
      </c>
      <c r="BZ136" s="58">
        <f t="shared" si="53"/>
        <v>0</v>
      </c>
      <c r="CA136" s="42">
        <f t="shared" si="53"/>
        <v>0</v>
      </c>
      <c r="CB136" s="58">
        <f t="shared" si="53"/>
        <v>0.15403514634021198</v>
      </c>
      <c r="CC136" s="42">
        <f t="shared" si="53"/>
        <v>0.24247738822408549</v>
      </c>
      <c r="CD136" s="58">
        <f t="shared" si="53"/>
        <v>0</v>
      </c>
      <c r="CE136" s="42">
        <f t="shared" si="53"/>
        <v>0</v>
      </c>
      <c r="CF136" s="58">
        <f t="shared" si="53"/>
        <v>0</v>
      </c>
      <c r="CG136" s="42">
        <f t="shared" si="54"/>
        <v>0</v>
      </c>
      <c r="CH136" s="58">
        <f t="shared" si="54"/>
        <v>0.94082690023061066</v>
      </c>
      <c r="CI136" s="42">
        <f t="shared" si="54"/>
        <v>0</v>
      </c>
      <c r="CJ136" s="58">
        <f t="shared" si="54"/>
        <v>0</v>
      </c>
      <c r="CK136" s="42">
        <f t="shared" si="54"/>
        <v>0</v>
      </c>
      <c r="CL136" s="58">
        <f t="shared" si="54"/>
        <v>0</v>
      </c>
      <c r="CM136" s="42">
        <f t="shared" si="54"/>
        <v>0</v>
      </c>
      <c r="CN136" s="58">
        <f t="shared" si="54"/>
        <v>0</v>
      </c>
      <c r="CO136" s="42">
        <f t="shared" si="54"/>
        <v>0</v>
      </c>
      <c r="CP136" s="58">
        <f t="shared" si="54"/>
        <v>0</v>
      </c>
      <c r="CQ136" s="42">
        <f t="shared" si="55"/>
        <v>0</v>
      </c>
      <c r="CR136" s="58">
        <f t="shared" si="55"/>
        <v>0</v>
      </c>
      <c r="CS136" s="42">
        <f t="shared" si="55"/>
        <v>0</v>
      </c>
      <c r="CT136" s="58">
        <f t="shared" si="55"/>
        <v>0</v>
      </c>
      <c r="CU136" s="42">
        <f t="shared" si="55"/>
        <v>0</v>
      </c>
      <c r="CV136" s="58">
        <f t="shared" si="55"/>
        <v>0</v>
      </c>
      <c r="CW136" s="42">
        <f t="shared" si="55"/>
        <v>0</v>
      </c>
      <c r="CX136" s="58">
        <f t="shared" si="55"/>
        <v>0</v>
      </c>
      <c r="CY136" s="42">
        <f t="shared" si="55"/>
        <v>0</v>
      </c>
      <c r="CZ136" s="58">
        <f t="shared" si="55"/>
        <v>0</v>
      </c>
      <c r="DA136" s="42">
        <f t="shared" si="55"/>
        <v>0</v>
      </c>
      <c r="DB136" s="58">
        <f t="shared" si="55"/>
        <v>0</v>
      </c>
      <c r="DC136" s="42">
        <f t="shared" si="55"/>
        <v>0</v>
      </c>
      <c r="DD136" s="59">
        <f t="shared" si="55"/>
        <v>0</v>
      </c>
      <c r="DE136" s="3"/>
    </row>
    <row r="137" spans="1:109" x14ac:dyDescent="0.35">
      <c r="A137" s="3"/>
      <c r="B137" s="3" t="s">
        <v>3882</v>
      </c>
      <c r="C137" s="39" t="s">
        <v>555</v>
      </c>
      <c r="D137" s="3" t="s">
        <v>555</v>
      </c>
      <c r="E137" s="52">
        <f t="shared" si="46"/>
        <v>0</v>
      </c>
      <c r="F137" s="53">
        <f t="shared" si="46"/>
        <v>0</v>
      </c>
      <c r="G137" s="53">
        <f t="shared" si="46"/>
        <v>0</v>
      </c>
      <c r="H137" s="53">
        <f t="shared" si="46"/>
        <v>0</v>
      </c>
      <c r="I137" s="53">
        <f t="shared" si="46"/>
        <v>0</v>
      </c>
      <c r="J137" s="54">
        <f t="shared" si="46"/>
        <v>0</v>
      </c>
      <c r="K137" s="54">
        <f t="shared" si="46"/>
        <v>0</v>
      </c>
      <c r="L137" s="54">
        <f t="shared" si="46"/>
        <v>0</v>
      </c>
      <c r="M137" s="54">
        <f t="shared" si="46"/>
        <v>0</v>
      </c>
      <c r="N137" s="53">
        <f t="shared" si="46"/>
        <v>0</v>
      </c>
      <c r="O137" s="53">
        <f t="shared" si="47"/>
        <v>0</v>
      </c>
      <c r="P137" s="53">
        <f t="shared" si="47"/>
        <v>0</v>
      </c>
      <c r="Q137" s="54">
        <f t="shared" si="47"/>
        <v>0</v>
      </c>
      <c r="R137" s="54">
        <f t="shared" si="47"/>
        <v>0</v>
      </c>
      <c r="S137" s="54">
        <f t="shared" si="47"/>
        <v>0</v>
      </c>
      <c r="T137" s="54">
        <f t="shared" si="47"/>
        <v>0</v>
      </c>
      <c r="U137" s="53">
        <f t="shared" si="47"/>
        <v>0</v>
      </c>
      <c r="V137" s="53">
        <f t="shared" si="47"/>
        <v>0</v>
      </c>
      <c r="W137" s="53">
        <f t="shared" si="47"/>
        <v>0</v>
      </c>
      <c r="X137" s="58">
        <f t="shared" si="47"/>
        <v>0</v>
      </c>
      <c r="Y137" s="42">
        <f t="shared" si="48"/>
        <v>0</v>
      </c>
      <c r="Z137" s="54">
        <f t="shared" si="48"/>
        <v>0</v>
      </c>
      <c r="AA137" s="54">
        <f t="shared" si="48"/>
        <v>0</v>
      </c>
      <c r="AB137" s="54">
        <f t="shared" si="48"/>
        <v>0</v>
      </c>
      <c r="AC137" s="54">
        <f t="shared" si="48"/>
        <v>0</v>
      </c>
      <c r="AD137" s="53">
        <f t="shared" si="48"/>
        <v>0</v>
      </c>
      <c r="AE137" s="53">
        <f t="shared" si="48"/>
        <v>0</v>
      </c>
      <c r="AF137" s="53">
        <f t="shared" si="48"/>
        <v>0</v>
      </c>
      <c r="AG137" s="53">
        <f t="shared" si="48"/>
        <v>0</v>
      </c>
      <c r="AH137" s="54">
        <f t="shared" si="48"/>
        <v>0</v>
      </c>
      <c r="AI137" s="54">
        <f t="shared" si="49"/>
        <v>0</v>
      </c>
      <c r="AJ137" s="54">
        <f t="shared" si="49"/>
        <v>0</v>
      </c>
      <c r="AK137" s="54">
        <f t="shared" si="49"/>
        <v>0</v>
      </c>
      <c r="AL137" s="53">
        <f t="shared" si="49"/>
        <v>0</v>
      </c>
      <c r="AM137" s="53">
        <f t="shared" si="49"/>
        <v>0</v>
      </c>
      <c r="AN137" s="53">
        <f t="shared" si="49"/>
        <v>0</v>
      </c>
      <c r="AO137" s="58">
        <f t="shared" si="49"/>
        <v>0</v>
      </c>
      <c r="AP137" s="42">
        <f t="shared" si="49"/>
        <v>0</v>
      </c>
      <c r="AQ137" s="58">
        <f t="shared" si="49"/>
        <v>0</v>
      </c>
      <c r="AR137" s="42">
        <f t="shared" si="49"/>
        <v>0</v>
      </c>
      <c r="AS137" s="58">
        <f t="shared" si="50"/>
        <v>0</v>
      </c>
      <c r="AT137" s="42">
        <f t="shared" si="50"/>
        <v>0</v>
      </c>
      <c r="AU137" s="58">
        <f t="shared" si="50"/>
        <v>0</v>
      </c>
      <c r="AV137" s="42">
        <f t="shared" si="50"/>
        <v>14.876357415448679</v>
      </c>
      <c r="AW137" s="58">
        <f t="shared" si="50"/>
        <v>0</v>
      </c>
      <c r="AX137" s="42">
        <f t="shared" si="50"/>
        <v>0</v>
      </c>
      <c r="AY137" s="58">
        <f t="shared" si="50"/>
        <v>0</v>
      </c>
      <c r="AZ137" s="42">
        <f t="shared" si="50"/>
        <v>0</v>
      </c>
      <c r="BA137" s="58">
        <f t="shared" si="50"/>
        <v>1.6001240595714719</v>
      </c>
      <c r="BB137" s="42">
        <f t="shared" si="50"/>
        <v>0</v>
      </c>
      <c r="BC137" s="58">
        <f t="shared" si="51"/>
        <v>0</v>
      </c>
      <c r="BD137" s="42">
        <f t="shared" si="51"/>
        <v>0</v>
      </c>
      <c r="BE137" s="58">
        <f t="shared" si="51"/>
        <v>0</v>
      </c>
      <c r="BF137" s="42">
        <f t="shared" si="51"/>
        <v>0</v>
      </c>
      <c r="BG137" s="58">
        <f t="shared" si="51"/>
        <v>0</v>
      </c>
      <c r="BH137" s="42">
        <f t="shared" si="51"/>
        <v>0</v>
      </c>
      <c r="BI137" s="58">
        <f t="shared" si="51"/>
        <v>0</v>
      </c>
      <c r="BJ137" s="42">
        <f t="shared" si="51"/>
        <v>0</v>
      </c>
      <c r="BK137" s="58">
        <f t="shared" si="51"/>
        <v>0</v>
      </c>
      <c r="BL137" s="42">
        <f t="shared" si="51"/>
        <v>0</v>
      </c>
      <c r="BM137" s="58">
        <f t="shared" si="52"/>
        <v>0</v>
      </c>
      <c r="BN137" s="42">
        <f t="shared" si="52"/>
        <v>0</v>
      </c>
      <c r="BO137" s="58">
        <f t="shared" si="52"/>
        <v>0</v>
      </c>
      <c r="BP137" s="42">
        <f t="shared" si="52"/>
        <v>0</v>
      </c>
      <c r="BQ137" s="58">
        <f t="shared" si="52"/>
        <v>0</v>
      </c>
      <c r="BR137" s="42">
        <f t="shared" si="52"/>
        <v>0</v>
      </c>
      <c r="BS137" s="58">
        <f t="shared" si="52"/>
        <v>0</v>
      </c>
      <c r="BT137" s="42">
        <f t="shared" si="52"/>
        <v>0</v>
      </c>
      <c r="BU137" s="58">
        <f t="shared" si="52"/>
        <v>0</v>
      </c>
      <c r="BV137" s="42">
        <f t="shared" si="52"/>
        <v>0</v>
      </c>
      <c r="BW137" s="58">
        <f t="shared" si="53"/>
        <v>0</v>
      </c>
      <c r="BX137" s="42">
        <f t="shared" si="53"/>
        <v>0</v>
      </c>
      <c r="BY137" s="58">
        <f t="shared" si="53"/>
        <v>0</v>
      </c>
      <c r="BZ137" s="42">
        <f t="shared" si="53"/>
        <v>0</v>
      </c>
      <c r="CA137" s="58">
        <f t="shared" si="53"/>
        <v>0</v>
      </c>
      <c r="CB137" s="42">
        <f t="shared" si="53"/>
        <v>0</v>
      </c>
      <c r="CC137" s="58">
        <f t="shared" si="53"/>
        <v>0</v>
      </c>
      <c r="CD137" s="42">
        <f t="shared" si="53"/>
        <v>0</v>
      </c>
      <c r="CE137" s="58">
        <f t="shared" si="53"/>
        <v>0</v>
      </c>
      <c r="CF137" s="42">
        <f t="shared" si="53"/>
        <v>0</v>
      </c>
      <c r="CG137" s="58">
        <f t="shared" si="54"/>
        <v>0</v>
      </c>
      <c r="CH137" s="42">
        <f t="shared" si="54"/>
        <v>0</v>
      </c>
      <c r="CI137" s="58">
        <f t="shared" si="54"/>
        <v>0</v>
      </c>
      <c r="CJ137" s="42">
        <f t="shared" si="54"/>
        <v>0</v>
      </c>
      <c r="CK137" s="58">
        <f t="shared" si="54"/>
        <v>0</v>
      </c>
      <c r="CL137" s="42">
        <f t="shared" si="54"/>
        <v>0</v>
      </c>
      <c r="CM137" s="58">
        <f t="shared" si="54"/>
        <v>0</v>
      </c>
      <c r="CN137" s="42">
        <f t="shared" si="54"/>
        <v>0</v>
      </c>
      <c r="CO137" s="58">
        <f t="shared" si="54"/>
        <v>0</v>
      </c>
      <c r="CP137" s="42">
        <f t="shared" si="54"/>
        <v>0</v>
      </c>
      <c r="CQ137" s="58">
        <f t="shared" si="55"/>
        <v>0</v>
      </c>
      <c r="CR137" s="42">
        <f t="shared" si="55"/>
        <v>0</v>
      </c>
      <c r="CS137" s="58">
        <f t="shared" si="55"/>
        <v>0</v>
      </c>
      <c r="CT137" s="42">
        <f t="shared" si="55"/>
        <v>0</v>
      </c>
      <c r="CU137" s="58">
        <f t="shared" si="55"/>
        <v>0</v>
      </c>
      <c r="CV137" s="42">
        <f t="shared" si="55"/>
        <v>0</v>
      </c>
      <c r="CW137" s="58">
        <f t="shared" si="55"/>
        <v>0</v>
      </c>
      <c r="CX137" s="42">
        <f t="shared" si="55"/>
        <v>0</v>
      </c>
      <c r="CY137" s="58">
        <f t="shared" si="55"/>
        <v>0</v>
      </c>
      <c r="CZ137" s="42">
        <f t="shared" si="55"/>
        <v>0</v>
      </c>
      <c r="DA137" s="58">
        <f t="shared" si="55"/>
        <v>0</v>
      </c>
      <c r="DB137" s="42">
        <f t="shared" si="55"/>
        <v>0</v>
      </c>
      <c r="DC137" s="58">
        <f t="shared" si="55"/>
        <v>0</v>
      </c>
      <c r="DD137" s="60">
        <f t="shared" si="55"/>
        <v>0</v>
      </c>
      <c r="DE137" s="3"/>
    </row>
    <row r="138" spans="1:109" x14ac:dyDescent="0.35">
      <c r="A138" s="3"/>
      <c r="B138" s="3" t="s">
        <v>3883</v>
      </c>
      <c r="C138" s="39" t="s">
        <v>556</v>
      </c>
      <c r="D138" s="3" t="s">
        <v>556</v>
      </c>
      <c r="E138" s="56">
        <f t="shared" si="46"/>
        <v>0</v>
      </c>
      <c r="F138" s="54">
        <f t="shared" si="46"/>
        <v>0</v>
      </c>
      <c r="G138" s="54">
        <f t="shared" si="46"/>
        <v>0</v>
      </c>
      <c r="H138" s="54">
        <f t="shared" si="46"/>
        <v>0</v>
      </c>
      <c r="I138" s="54">
        <f t="shared" si="46"/>
        <v>0</v>
      </c>
      <c r="J138" s="53">
        <f t="shared" si="46"/>
        <v>0</v>
      </c>
      <c r="K138" s="53">
        <f t="shared" si="46"/>
        <v>0</v>
      </c>
      <c r="L138" s="53">
        <f t="shared" si="46"/>
        <v>0</v>
      </c>
      <c r="M138" s="53">
        <f t="shared" si="46"/>
        <v>0</v>
      </c>
      <c r="N138" s="54">
        <f t="shared" si="46"/>
        <v>0</v>
      </c>
      <c r="O138" s="54">
        <f t="shared" si="47"/>
        <v>0</v>
      </c>
      <c r="P138" s="54">
        <f t="shared" si="47"/>
        <v>0</v>
      </c>
      <c r="Q138" s="53">
        <f t="shared" si="47"/>
        <v>0</v>
      </c>
      <c r="R138" s="53">
        <f t="shared" si="47"/>
        <v>0</v>
      </c>
      <c r="S138" s="53">
        <f t="shared" si="47"/>
        <v>0</v>
      </c>
      <c r="T138" s="53">
        <f t="shared" si="47"/>
        <v>0</v>
      </c>
      <c r="U138" s="54">
        <f t="shared" si="47"/>
        <v>0</v>
      </c>
      <c r="V138" s="54">
        <f t="shared" si="47"/>
        <v>0</v>
      </c>
      <c r="W138" s="54">
        <f t="shared" si="47"/>
        <v>0</v>
      </c>
      <c r="X138" s="42">
        <f t="shared" si="47"/>
        <v>0</v>
      </c>
      <c r="Y138" s="58">
        <f t="shared" si="48"/>
        <v>0</v>
      </c>
      <c r="Z138" s="53">
        <f t="shared" si="48"/>
        <v>0</v>
      </c>
      <c r="AA138" s="53">
        <f t="shared" si="48"/>
        <v>0</v>
      </c>
      <c r="AB138" s="53">
        <f t="shared" si="48"/>
        <v>0</v>
      </c>
      <c r="AC138" s="53">
        <f t="shared" si="48"/>
        <v>0</v>
      </c>
      <c r="AD138" s="54">
        <f t="shared" si="48"/>
        <v>0</v>
      </c>
      <c r="AE138" s="54">
        <f t="shared" si="48"/>
        <v>0</v>
      </c>
      <c r="AF138" s="54">
        <f t="shared" si="48"/>
        <v>0</v>
      </c>
      <c r="AG138" s="54">
        <f t="shared" si="48"/>
        <v>0</v>
      </c>
      <c r="AH138" s="53">
        <f t="shared" si="48"/>
        <v>0</v>
      </c>
      <c r="AI138" s="53">
        <f t="shared" si="49"/>
        <v>0</v>
      </c>
      <c r="AJ138" s="53">
        <f t="shared" si="49"/>
        <v>0</v>
      </c>
      <c r="AK138" s="53">
        <f t="shared" si="49"/>
        <v>0</v>
      </c>
      <c r="AL138" s="54">
        <f t="shared" si="49"/>
        <v>0</v>
      </c>
      <c r="AM138" s="54">
        <f t="shared" si="49"/>
        <v>0</v>
      </c>
      <c r="AN138" s="54">
        <f t="shared" si="49"/>
        <v>0</v>
      </c>
      <c r="AO138" s="42">
        <f t="shared" si="49"/>
        <v>0</v>
      </c>
      <c r="AP138" s="58">
        <f t="shared" si="49"/>
        <v>0</v>
      </c>
      <c r="AQ138" s="42">
        <f t="shared" si="49"/>
        <v>0</v>
      </c>
      <c r="AR138" s="58">
        <f t="shared" si="49"/>
        <v>0</v>
      </c>
      <c r="AS138" s="42">
        <f t="shared" si="50"/>
        <v>0</v>
      </c>
      <c r="AT138" s="58">
        <f t="shared" si="50"/>
        <v>0</v>
      </c>
      <c r="AU138" s="42">
        <f t="shared" si="50"/>
        <v>0.53303861418707665</v>
      </c>
      <c r="AV138" s="58">
        <f t="shared" si="50"/>
        <v>0</v>
      </c>
      <c r="AW138" s="42">
        <f t="shared" si="50"/>
        <v>4.7801062363232658</v>
      </c>
      <c r="AX138" s="58">
        <f t="shared" si="50"/>
        <v>0</v>
      </c>
      <c r="AY138" s="42">
        <f t="shared" si="50"/>
        <v>0</v>
      </c>
      <c r="AZ138" s="58">
        <f t="shared" si="50"/>
        <v>0</v>
      </c>
      <c r="BA138" s="42">
        <f t="shared" si="50"/>
        <v>0</v>
      </c>
      <c r="BB138" s="58">
        <f t="shared" si="50"/>
        <v>0</v>
      </c>
      <c r="BC138" s="42">
        <f t="shared" si="51"/>
        <v>0</v>
      </c>
      <c r="BD138" s="58">
        <f t="shared" si="51"/>
        <v>0</v>
      </c>
      <c r="BE138" s="42">
        <f t="shared" si="51"/>
        <v>0</v>
      </c>
      <c r="BF138" s="58">
        <f t="shared" si="51"/>
        <v>0</v>
      </c>
      <c r="BG138" s="42">
        <f t="shared" si="51"/>
        <v>0</v>
      </c>
      <c r="BH138" s="58">
        <f t="shared" si="51"/>
        <v>0</v>
      </c>
      <c r="BI138" s="42">
        <f t="shared" si="51"/>
        <v>0</v>
      </c>
      <c r="BJ138" s="58">
        <f t="shared" si="51"/>
        <v>0</v>
      </c>
      <c r="BK138" s="42">
        <f t="shared" si="51"/>
        <v>0</v>
      </c>
      <c r="BL138" s="58">
        <f t="shared" si="51"/>
        <v>0</v>
      </c>
      <c r="BM138" s="42">
        <f t="shared" si="52"/>
        <v>0</v>
      </c>
      <c r="BN138" s="58">
        <f t="shared" si="52"/>
        <v>0</v>
      </c>
      <c r="BO138" s="42">
        <f t="shared" si="52"/>
        <v>0</v>
      </c>
      <c r="BP138" s="58">
        <f t="shared" si="52"/>
        <v>0</v>
      </c>
      <c r="BQ138" s="42">
        <f t="shared" si="52"/>
        <v>0</v>
      </c>
      <c r="BR138" s="58">
        <f t="shared" si="52"/>
        <v>0</v>
      </c>
      <c r="BS138" s="42">
        <f t="shared" si="52"/>
        <v>0</v>
      </c>
      <c r="BT138" s="58">
        <f t="shared" si="52"/>
        <v>0</v>
      </c>
      <c r="BU138" s="42">
        <f t="shared" si="52"/>
        <v>0</v>
      </c>
      <c r="BV138" s="58">
        <f t="shared" si="52"/>
        <v>0</v>
      </c>
      <c r="BW138" s="42">
        <f t="shared" si="53"/>
        <v>0</v>
      </c>
      <c r="BX138" s="58">
        <f t="shared" si="53"/>
        <v>0</v>
      </c>
      <c r="BY138" s="42">
        <f t="shared" si="53"/>
        <v>0</v>
      </c>
      <c r="BZ138" s="58">
        <f t="shared" si="53"/>
        <v>0</v>
      </c>
      <c r="CA138" s="42">
        <f t="shared" si="53"/>
        <v>0</v>
      </c>
      <c r="CB138" s="58">
        <f t="shared" si="53"/>
        <v>1.0480337130778765</v>
      </c>
      <c r="CC138" s="42">
        <f t="shared" si="53"/>
        <v>1.561975273152761</v>
      </c>
      <c r="CD138" s="58">
        <f t="shared" si="53"/>
        <v>0</v>
      </c>
      <c r="CE138" s="42">
        <f t="shared" si="53"/>
        <v>0</v>
      </c>
      <c r="CF138" s="58">
        <f t="shared" si="53"/>
        <v>0</v>
      </c>
      <c r="CG138" s="42">
        <f t="shared" si="54"/>
        <v>0</v>
      </c>
      <c r="CH138" s="58">
        <f t="shared" si="54"/>
        <v>0</v>
      </c>
      <c r="CI138" s="42">
        <f t="shared" si="54"/>
        <v>0</v>
      </c>
      <c r="CJ138" s="58">
        <f t="shared" si="54"/>
        <v>0</v>
      </c>
      <c r="CK138" s="42">
        <f t="shared" si="54"/>
        <v>0</v>
      </c>
      <c r="CL138" s="58">
        <f t="shared" si="54"/>
        <v>0</v>
      </c>
      <c r="CM138" s="42">
        <f t="shared" si="54"/>
        <v>0</v>
      </c>
      <c r="CN138" s="58">
        <f t="shared" si="54"/>
        <v>0</v>
      </c>
      <c r="CO138" s="42">
        <f t="shared" si="54"/>
        <v>0</v>
      </c>
      <c r="CP138" s="58">
        <f t="shared" si="54"/>
        <v>0</v>
      </c>
      <c r="CQ138" s="42">
        <f t="shared" si="55"/>
        <v>0</v>
      </c>
      <c r="CR138" s="58">
        <f t="shared" si="55"/>
        <v>0</v>
      </c>
      <c r="CS138" s="42">
        <f t="shared" si="55"/>
        <v>0</v>
      </c>
      <c r="CT138" s="58">
        <f t="shared" si="55"/>
        <v>0</v>
      </c>
      <c r="CU138" s="42">
        <f t="shared" si="55"/>
        <v>0</v>
      </c>
      <c r="CV138" s="58">
        <f t="shared" si="55"/>
        <v>0</v>
      </c>
      <c r="CW138" s="42">
        <f t="shared" si="55"/>
        <v>0</v>
      </c>
      <c r="CX138" s="58">
        <f t="shared" si="55"/>
        <v>0</v>
      </c>
      <c r="CY138" s="42">
        <f t="shared" si="55"/>
        <v>0</v>
      </c>
      <c r="CZ138" s="58">
        <f t="shared" si="55"/>
        <v>0</v>
      </c>
      <c r="DA138" s="42">
        <f t="shared" si="55"/>
        <v>0</v>
      </c>
      <c r="DB138" s="58">
        <f t="shared" si="55"/>
        <v>0</v>
      </c>
      <c r="DC138" s="42">
        <f t="shared" si="55"/>
        <v>0</v>
      </c>
      <c r="DD138" s="59">
        <f t="shared" si="55"/>
        <v>0</v>
      </c>
      <c r="DE138" s="3"/>
    </row>
    <row r="139" spans="1:109" x14ac:dyDescent="0.35">
      <c r="A139" s="3"/>
      <c r="B139" s="3" t="s">
        <v>3884</v>
      </c>
      <c r="C139" s="39" t="s">
        <v>557</v>
      </c>
      <c r="D139" s="3" t="s">
        <v>557</v>
      </c>
      <c r="E139" s="52">
        <f t="shared" si="46"/>
        <v>0</v>
      </c>
      <c r="F139" s="53">
        <f t="shared" si="46"/>
        <v>0</v>
      </c>
      <c r="G139" s="53">
        <f t="shared" si="46"/>
        <v>0</v>
      </c>
      <c r="H139" s="53">
        <f t="shared" si="46"/>
        <v>0</v>
      </c>
      <c r="I139" s="53">
        <f t="shared" si="46"/>
        <v>0</v>
      </c>
      <c r="J139" s="54">
        <f t="shared" si="46"/>
        <v>0</v>
      </c>
      <c r="K139" s="54">
        <f t="shared" si="46"/>
        <v>0</v>
      </c>
      <c r="L139" s="54">
        <f t="shared" si="46"/>
        <v>0</v>
      </c>
      <c r="M139" s="54">
        <f t="shared" si="46"/>
        <v>0</v>
      </c>
      <c r="N139" s="53">
        <f t="shared" si="46"/>
        <v>0</v>
      </c>
      <c r="O139" s="53">
        <f t="shared" si="47"/>
        <v>0</v>
      </c>
      <c r="P139" s="53">
        <f t="shared" si="47"/>
        <v>0</v>
      </c>
      <c r="Q139" s="54">
        <f t="shared" si="47"/>
        <v>0</v>
      </c>
      <c r="R139" s="54">
        <f t="shared" si="47"/>
        <v>0</v>
      </c>
      <c r="S139" s="54">
        <f t="shared" si="47"/>
        <v>0</v>
      </c>
      <c r="T139" s="54">
        <f t="shared" si="47"/>
        <v>0</v>
      </c>
      <c r="U139" s="53">
        <f t="shared" si="47"/>
        <v>0</v>
      </c>
      <c r="V139" s="53">
        <f t="shared" si="47"/>
        <v>0</v>
      </c>
      <c r="W139" s="53">
        <f t="shared" si="47"/>
        <v>0</v>
      </c>
      <c r="X139" s="58">
        <f t="shared" si="47"/>
        <v>0</v>
      </c>
      <c r="Y139" s="42">
        <f t="shared" si="48"/>
        <v>0</v>
      </c>
      <c r="Z139" s="54">
        <f t="shared" si="48"/>
        <v>0</v>
      </c>
      <c r="AA139" s="54">
        <f t="shared" si="48"/>
        <v>0</v>
      </c>
      <c r="AB139" s="54">
        <f t="shared" si="48"/>
        <v>0</v>
      </c>
      <c r="AC139" s="54">
        <f t="shared" si="48"/>
        <v>0</v>
      </c>
      <c r="AD139" s="53">
        <f t="shared" si="48"/>
        <v>0</v>
      </c>
      <c r="AE139" s="53">
        <f t="shared" si="48"/>
        <v>0</v>
      </c>
      <c r="AF139" s="53">
        <f t="shared" si="48"/>
        <v>0</v>
      </c>
      <c r="AG139" s="53">
        <f t="shared" si="48"/>
        <v>0</v>
      </c>
      <c r="AH139" s="54">
        <f t="shared" si="48"/>
        <v>0</v>
      </c>
      <c r="AI139" s="54">
        <f t="shared" si="49"/>
        <v>0</v>
      </c>
      <c r="AJ139" s="54">
        <f t="shared" si="49"/>
        <v>0</v>
      </c>
      <c r="AK139" s="54">
        <f t="shared" si="49"/>
        <v>0</v>
      </c>
      <c r="AL139" s="53">
        <f t="shared" si="49"/>
        <v>0</v>
      </c>
      <c r="AM139" s="53">
        <f t="shared" si="49"/>
        <v>0</v>
      </c>
      <c r="AN139" s="53">
        <f t="shared" si="49"/>
        <v>0</v>
      </c>
      <c r="AO139" s="58">
        <f t="shared" si="49"/>
        <v>0</v>
      </c>
      <c r="AP139" s="42">
        <f t="shared" si="49"/>
        <v>0</v>
      </c>
      <c r="AQ139" s="58">
        <f t="shared" si="49"/>
        <v>0</v>
      </c>
      <c r="AR139" s="42">
        <f t="shared" si="49"/>
        <v>0</v>
      </c>
      <c r="AS139" s="58">
        <f t="shared" si="50"/>
        <v>0</v>
      </c>
      <c r="AT139" s="42">
        <f t="shared" si="50"/>
        <v>0</v>
      </c>
      <c r="AU139" s="58">
        <f t="shared" si="50"/>
        <v>0</v>
      </c>
      <c r="AV139" s="42">
        <f t="shared" si="50"/>
        <v>0</v>
      </c>
      <c r="AW139" s="58">
        <f t="shared" si="50"/>
        <v>2.0744491882642357</v>
      </c>
      <c r="AX139" s="42">
        <f t="shared" si="50"/>
        <v>368.18428524739477</v>
      </c>
      <c r="AY139" s="58">
        <f t="shared" si="50"/>
        <v>0</v>
      </c>
      <c r="AZ139" s="42">
        <f t="shared" si="50"/>
        <v>4.3121316737596853</v>
      </c>
      <c r="BA139" s="58">
        <f t="shared" si="50"/>
        <v>0</v>
      </c>
      <c r="BB139" s="42">
        <f t="shared" si="50"/>
        <v>0</v>
      </c>
      <c r="BC139" s="58">
        <f t="shared" si="51"/>
        <v>0</v>
      </c>
      <c r="BD139" s="42">
        <f t="shared" si="51"/>
        <v>0</v>
      </c>
      <c r="BE139" s="58">
        <f t="shared" si="51"/>
        <v>0</v>
      </c>
      <c r="BF139" s="42">
        <f t="shared" si="51"/>
        <v>0</v>
      </c>
      <c r="BG139" s="58">
        <f t="shared" si="51"/>
        <v>0</v>
      </c>
      <c r="BH139" s="42">
        <f t="shared" si="51"/>
        <v>0</v>
      </c>
      <c r="BI139" s="58">
        <f t="shared" si="51"/>
        <v>0</v>
      </c>
      <c r="BJ139" s="42">
        <f t="shared" si="51"/>
        <v>0</v>
      </c>
      <c r="BK139" s="58">
        <f t="shared" si="51"/>
        <v>0</v>
      </c>
      <c r="BL139" s="42">
        <f t="shared" si="51"/>
        <v>0</v>
      </c>
      <c r="BM139" s="58">
        <f t="shared" si="52"/>
        <v>0</v>
      </c>
      <c r="BN139" s="42">
        <f t="shared" si="52"/>
        <v>0</v>
      </c>
      <c r="BO139" s="58">
        <f t="shared" si="52"/>
        <v>0</v>
      </c>
      <c r="BP139" s="42">
        <f t="shared" si="52"/>
        <v>0</v>
      </c>
      <c r="BQ139" s="58">
        <f t="shared" si="52"/>
        <v>0</v>
      </c>
      <c r="BR139" s="42">
        <f t="shared" si="52"/>
        <v>0</v>
      </c>
      <c r="BS139" s="58">
        <f t="shared" si="52"/>
        <v>0</v>
      </c>
      <c r="BT139" s="42">
        <f t="shared" si="52"/>
        <v>0</v>
      </c>
      <c r="BU139" s="58">
        <f t="shared" si="52"/>
        <v>0</v>
      </c>
      <c r="BV139" s="42">
        <f t="shared" si="52"/>
        <v>0</v>
      </c>
      <c r="BW139" s="58">
        <f t="shared" si="53"/>
        <v>0</v>
      </c>
      <c r="BX139" s="42">
        <f t="shared" si="53"/>
        <v>0</v>
      </c>
      <c r="BY139" s="58">
        <f t="shared" si="53"/>
        <v>0</v>
      </c>
      <c r="BZ139" s="42">
        <f t="shared" si="53"/>
        <v>0</v>
      </c>
      <c r="CA139" s="58">
        <f t="shared" si="53"/>
        <v>0</v>
      </c>
      <c r="CB139" s="42">
        <f t="shared" si="53"/>
        <v>0.45016496625276581</v>
      </c>
      <c r="CC139" s="58">
        <f t="shared" si="53"/>
        <v>0.67786279511357594</v>
      </c>
      <c r="CD139" s="42">
        <f t="shared" si="53"/>
        <v>3.5610343257645312</v>
      </c>
      <c r="CE139" s="58">
        <f t="shared" si="53"/>
        <v>0</v>
      </c>
      <c r="CF139" s="42">
        <f t="shared" si="53"/>
        <v>0</v>
      </c>
      <c r="CG139" s="58">
        <f t="shared" si="54"/>
        <v>0</v>
      </c>
      <c r="CH139" s="42">
        <f t="shared" si="54"/>
        <v>0</v>
      </c>
      <c r="CI139" s="58">
        <f t="shared" si="54"/>
        <v>0</v>
      </c>
      <c r="CJ139" s="42">
        <f t="shared" si="54"/>
        <v>0</v>
      </c>
      <c r="CK139" s="58">
        <f t="shared" si="54"/>
        <v>0</v>
      </c>
      <c r="CL139" s="42">
        <f t="shared" si="54"/>
        <v>0</v>
      </c>
      <c r="CM139" s="58">
        <f t="shared" si="54"/>
        <v>0</v>
      </c>
      <c r="CN139" s="42">
        <f t="shared" si="54"/>
        <v>0</v>
      </c>
      <c r="CO139" s="58">
        <f t="shared" si="54"/>
        <v>0</v>
      </c>
      <c r="CP139" s="42">
        <f t="shared" si="54"/>
        <v>0</v>
      </c>
      <c r="CQ139" s="58">
        <f t="shared" si="55"/>
        <v>0</v>
      </c>
      <c r="CR139" s="42">
        <f t="shared" si="55"/>
        <v>0</v>
      </c>
      <c r="CS139" s="58">
        <f t="shared" si="55"/>
        <v>0</v>
      </c>
      <c r="CT139" s="42">
        <f t="shared" si="55"/>
        <v>0</v>
      </c>
      <c r="CU139" s="58">
        <f t="shared" si="55"/>
        <v>1.6750112750530172E-3</v>
      </c>
      <c r="CV139" s="42">
        <f t="shared" si="55"/>
        <v>0</v>
      </c>
      <c r="CW139" s="58">
        <f t="shared" si="55"/>
        <v>0</v>
      </c>
      <c r="CX139" s="42">
        <f t="shared" si="55"/>
        <v>0</v>
      </c>
      <c r="CY139" s="58">
        <f t="shared" si="55"/>
        <v>0</v>
      </c>
      <c r="CZ139" s="42">
        <f t="shared" si="55"/>
        <v>0</v>
      </c>
      <c r="DA139" s="58">
        <f t="shared" si="55"/>
        <v>0</v>
      </c>
      <c r="DB139" s="42">
        <f t="shared" si="55"/>
        <v>2.3855678397797571E-2</v>
      </c>
      <c r="DC139" s="58">
        <f t="shared" si="55"/>
        <v>0</v>
      </c>
      <c r="DD139" s="60">
        <f t="shared" si="55"/>
        <v>0</v>
      </c>
      <c r="DE139" s="3"/>
    </row>
    <row r="140" spans="1:109" x14ac:dyDescent="0.35">
      <c r="A140" s="3"/>
      <c r="B140" s="3" t="s">
        <v>3885</v>
      </c>
      <c r="C140" s="39" t="s">
        <v>559</v>
      </c>
      <c r="D140" s="3" t="s">
        <v>559</v>
      </c>
      <c r="E140" s="56">
        <f t="shared" si="46"/>
        <v>0</v>
      </c>
      <c r="F140" s="54">
        <f t="shared" si="46"/>
        <v>0</v>
      </c>
      <c r="G140" s="54">
        <f t="shared" si="46"/>
        <v>0</v>
      </c>
      <c r="H140" s="54">
        <f t="shared" si="46"/>
        <v>0</v>
      </c>
      <c r="I140" s="54">
        <f t="shared" si="46"/>
        <v>0</v>
      </c>
      <c r="J140" s="53">
        <f t="shared" si="46"/>
        <v>0</v>
      </c>
      <c r="K140" s="53">
        <f t="shared" si="46"/>
        <v>0</v>
      </c>
      <c r="L140" s="53">
        <f t="shared" si="46"/>
        <v>0</v>
      </c>
      <c r="M140" s="53">
        <f t="shared" si="46"/>
        <v>0</v>
      </c>
      <c r="N140" s="54">
        <f t="shared" si="46"/>
        <v>0</v>
      </c>
      <c r="O140" s="54">
        <f t="shared" si="47"/>
        <v>0</v>
      </c>
      <c r="P140" s="54">
        <f t="shared" si="47"/>
        <v>0</v>
      </c>
      <c r="Q140" s="53">
        <f t="shared" si="47"/>
        <v>0</v>
      </c>
      <c r="R140" s="53">
        <f t="shared" si="47"/>
        <v>0</v>
      </c>
      <c r="S140" s="53">
        <f t="shared" si="47"/>
        <v>0</v>
      </c>
      <c r="T140" s="53">
        <f t="shared" si="47"/>
        <v>0</v>
      </c>
      <c r="U140" s="54">
        <f t="shared" si="47"/>
        <v>0</v>
      </c>
      <c r="V140" s="54">
        <f t="shared" si="47"/>
        <v>0</v>
      </c>
      <c r="W140" s="54">
        <f t="shared" si="47"/>
        <v>0</v>
      </c>
      <c r="X140" s="42">
        <f t="shared" si="47"/>
        <v>0</v>
      </c>
      <c r="Y140" s="58">
        <f t="shared" si="48"/>
        <v>0</v>
      </c>
      <c r="Z140" s="53">
        <f t="shared" si="48"/>
        <v>0</v>
      </c>
      <c r="AA140" s="53">
        <f t="shared" si="48"/>
        <v>0</v>
      </c>
      <c r="AB140" s="53">
        <f t="shared" si="48"/>
        <v>0</v>
      </c>
      <c r="AC140" s="53">
        <f t="shared" si="48"/>
        <v>0</v>
      </c>
      <c r="AD140" s="54">
        <f t="shared" si="48"/>
        <v>0</v>
      </c>
      <c r="AE140" s="54">
        <f t="shared" si="48"/>
        <v>0</v>
      </c>
      <c r="AF140" s="54">
        <f t="shared" si="48"/>
        <v>0</v>
      </c>
      <c r="AG140" s="54">
        <f t="shared" si="48"/>
        <v>0</v>
      </c>
      <c r="AH140" s="53">
        <f t="shared" si="48"/>
        <v>0</v>
      </c>
      <c r="AI140" s="53">
        <f t="shared" si="49"/>
        <v>0</v>
      </c>
      <c r="AJ140" s="53">
        <f t="shared" si="49"/>
        <v>0</v>
      </c>
      <c r="AK140" s="53">
        <f t="shared" si="49"/>
        <v>0</v>
      </c>
      <c r="AL140" s="54">
        <f t="shared" si="49"/>
        <v>0</v>
      </c>
      <c r="AM140" s="54">
        <f t="shared" si="49"/>
        <v>0</v>
      </c>
      <c r="AN140" s="54">
        <f t="shared" si="49"/>
        <v>0</v>
      </c>
      <c r="AO140" s="42">
        <f t="shared" si="49"/>
        <v>0</v>
      </c>
      <c r="AP140" s="58">
        <f t="shared" si="49"/>
        <v>0</v>
      </c>
      <c r="AQ140" s="42">
        <f t="shared" si="49"/>
        <v>0</v>
      </c>
      <c r="AR140" s="58">
        <f t="shared" si="49"/>
        <v>0</v>
      </c>
      <c r="AS140" s="42">
        <f t="shared" si="50"/>
        <v>0</v>
      </c>
      <c r="AT140" s="58">
        <f t="shared" si="50"/>
        <v>0</v>
      </c>
      <c r="AU140" s="42">
        <f t="shared" si="50"/>
        <v>0</v>
      </c>
      <c r="AV140" s="58">
        <f t="shared" si="50"/>
        <v>0</v>
      </c>
      <c r="AW140" s="42">
        <f t="shared" si="50"/>
        <v>0</v>
      </c>
      <c r="AX140" s="58">
        <f t="shared" si="50"/>
        <v>0</v>
      </c>
      <c r="AY140" s="42">
        <f t="shared" si="50"/>
        <v>63.019340100499598</v>
      </c>
      <c r="AZ140" s="58">
        <f t="shared" si="50"/>
        <v>0</v>
      </c>
      <c r="BA140" s="42">
        <f t="shared" si="50"/>
        <v>5.1056145815055372</v>
      </c>
      <c r="BB140" s="58">
        <f t="shared" si="50"/>
        <v>0</v>
      </c>
      <c r="BC140" s="42">
        <f t="shared" si="51"/>
        <v>0</v>
      </c>
      <c r="BD140" s="58">
        <f t="shared" si="51"/>
        <v>0</v>
      </c>
      <c r="BE140" s="42">
        <f t="shared" si="51"/>
        <v>0</v>
      </c>
      <c r="BF140" s="58">
        <f t="shared" si="51"/>
        <v>0</v>
      </c>
      <c r="BG140" s="42">
        <f t="shared" si="51"/>
        <v>0</v>
      </c>
      <c r="BH140" s="58">
        <f t="shared" si="51"/>
        <v>0</v>
      </c>
      <c r="BI140" s="42">
        <f t="shared" si="51"/>
        <v>0</v>
      </c>
      <c r="BJ140" s="58">
        <f t="shared" si="51"/>
        <v>0</v>
      </c>
      <c r="BK140" s="42">
        <f t="shared" si="51"/>
        <v>0</v>
      </c>
      <c r="BL140" s="58">
        <f t="shared" si="51"/>
        <v>0</v>
      </c>
      <c r="BM140" s="42">
        <f t="shared" si="52"/>
        <v>0</v>
      </c>
      <c r="BN140" s="58">
        <f t="shared" si="52"/>
        <v>0</v>
      </c>
      <c r="BO140" s="42">
        <f t="shared" si="52"/>
        <v>0</v>
      </c>
      <c r="BP140" s="58">
        <f t="shared" si="52"/>
        <v>0</v>
      </c>
      <c r="BQ140" s="42">
        <f t="shared" si="52"/>
        <v>0</v>
      </c>
      <c r="BR140" s="58">
        <f t="shared" si="52"/>
        <v>0</v>
      </c>
      <c r="BS140" s="42">
        <f t="shared" si="52"/>
        <v>0</v>
      </c>
      <c r="BT140" s="58">
        <f t="shared" si="52"/>
        <v>0</v>
      </c>
      <c r="BU140" s="42">
        <f t="shared" si="52"/>
        <v>0</v>
      </c>
      <c r="BV140" s="58">
        <f t="shared" si="52"/>
        <v>0</v>
      </c>
      <c r="BW140" s="42">
        <f t="shared" si="53"/>
        <v>0</v>
      </c>
      <c r="BX140" s="58">
        <f t="shared" si="53"/>
        <v>0</v>
      </c>
      <c r="BY140" s="42">
        <f t="shared" si="53"/>
        <v>0</v>
      </c>
      <c r="BZ140" s="58">
        <f t="shared" si="53"/>
        <v>0</v>
      </c>
      <c r="CA140" s="42">
        <f t="shared" si="53"/>
        <v>0</v>
      </c>
      <c r="CB140" s="58">
        <f t="shared" si="53"/>
        <v>5.7962961898515165E-2</v>
      </c>
      <c r="CC140" s="42">
        <f t="shared" si="53"/>
        <v>9.695699469114552E-2</v>
      </c>
      <c r="CD140" s="58">
        <f t="shared" si="53"/>
        <v>0</v>
      </c>
      <c r="CE140" s="42">
        <f t="shared" si="53"/>
        <v>0</v>
      </c>
      <c r="CF140" s="58">
        <f t="shared" si="53"/>
        <v>0</v>
      </c>
      <c r="CG140" s="42">
        <f t="shared" si="54"/>
        <v>0</v>
      </c>
      <c r="CH140" s="58">
        <f t="shared" si="54"/>
        <v>0</v>
      </c>
      <c r="CI140" s="42">
        <f t="shared" si="54"/>
        <v>0</v>
      </c>
      <c r="CJ140" s="58">
        <f t="shared" si="54"/>
        <v>0</v>
      </c>
      <c r="CK140" s="42">
        <f t="shared" si="54"/>
        <v>0</v>
      </c>
      <c r="CL140" s="58">
        <f t="shared" si="54"/>
        <v>0</v>
      </c>
      <c r="CM140" s="42">
        <f t="shared" si="54"/>
        <v>0</v>
      </c>
      <c r="CN140" s="58">
        <f t="shared" si="54"/>
        <v>0</v>
      </c>
      <c r="CO140" s="42">
        <f t="shared" si="54"/>
        <v>0</v>
      </c>
      <c r="CP140" s="58">
        <f t="shared" si="54"/>
        <v>0</v>
      </c>
      <c r="CQ140" s="42">
        <f t="shared" si="55"/>
        <v>0</v>
      </c>
      <c r="CR140" s="58">
        <f t="shared" si="55"/>
        <v>0</v>
      </c>
      <c r="CS140" s="42">
        <f t="shared" si="55"/>
        <v>0</v>
      </c>
      <c r="CT140" s="58">
        <f t="shared" si="55"/>
        <v>0</v>
      </c>
      <c r="CU140" s="42">
        <f t="shared" si="55"/>
        <v>0</v>
      </c>
      <c r="CV140" s="58">
        <f t="shared" si="55"/>
        <v>0</v>
      </c>
      <c r="CW140" s="42">
        <f t="shared" si="55"/>
        <v>0</v>
      </c>
      <c r="CX140" s="58">
        <f t="shared" si="55"/>
        <v>0</v>
      </c>
      <c r="CY140" s="42">
        <f t="shared" si="55"/>
        <v>0</v>
      </c>
      <c r="CZ140" s="58">
        <f t="shared" si="55"/>
        <v>0</v>
      </c>
      <c r="DA140" s="42">
        <f t="shared" si="55"/>
        <v>0</v>
      </c>
      <c r="DB140" s="58">
        <f t="shared" si="55"/>
        <v>0</v>
      </c>
      <c r="DC140" s="42">
        <f t="shared" si="55"/>
        <v>0</v>
      </c>
      <c r="DD140" s="59">
        <f t="shared" si="55"/>
        <v>0</v>
      </c>
      <c r="DE140" s="3"/>
    </row>
    <row r="141" spans="1:109" x14ac:dyDescent="0.35">
      <c r="A141" s="3"/>
      <c r="B141" s="3" t="s">
        <v>3886</v>
      </c>
      <c r="C141" s="39" t="s">
        <v>560</v>
      </c>
      <c r="D141" s="3" t="s">
        <v>560</v>
      </c>
      <c r="E141" s="52">
        <f t="shared" si="46"/>
        <v>0</v>
      </c>
      <c r="F141" s="53">
        <f t="shared" si="46"/>
        <v>0</v>
      </c>
      <c r="G141" s="53">
        <f t="shared" si="46"/>
        <v>0</v>
      </c>
      <c r="H141" s="53">
        <f t="shared" si="46"/>
        <v>0</v>
      </c>
      <c r="I141" s="53">
        <f t="shared" si="46"/>
        <v>0</v>
      </c>
      <c r="J141" s="54">
        <f t="shared" si="46"/>
        <v>0</v>
      </c>
      <c r="K141" s="54">
        <f t="shared" si="46"/>
        <v>0</v>
      </c>
      <c r="L141" s="54">
        <f t="shared" si="46"/>
        <v>0</v>
      </c>
      <c r="M141" s="54">
        <f t="shared" si="46"/>
        <v>0</v>
      </c>
      <c r="N141" s="53">
        <f t="shared" si="46"/>
        <v>0</v>
      </c>
      <c r="O141" s="53">
        <f t="shared" si="47"/>
        <v>0</v>
      </c>
      <c r="P141" s="53">
        <f t="shared" si="47"/>
        <v>0</v>
      </c>
      <c r="Q141" s="54">
        <f t="shared" si="47"/>
        <v>0</v>
      </c>
      <c r="R141" s="54">
        <f t="shared" si="47"/>
        <v>0</v>
      </c>
      <c r="S141" s="54">
        <f t="shared" si="47"/>
        <v>0</v>
      </c>
      <c r="T141" s="54">
        <f t="shared" si="47"/>
        <v>0</v>
      </c>
      <c r="U141" s="53">
        <f t="shared" si="47"/>
        <v>0</v>
      </c>
      <c r="V141" s="53">
        <f t="shared" si="47"/>
        <v>0</v>
      </c>
      <c r="W141" s="53">
        <f t="shared" si="47"/>
        <v>0</v>
      </c>
      <c r="X141" s="58">
        <f t="shared" si="47"/>
        <v>0</v>
      </c>
      <c r="Y141" s="42">
        <f t="shared" si="48"/>
        <v>0</v>
      </c>
      <c r="Z141" s="54">
        <f t="shared" si="48"/>
        <v>0</v>
      </c>
      <c r="AA141" s="54">
        <f t="shared" si="48"/>
        <v>0</v>
      </c>
      <c r="AB141" s="54">
        <f t="shared" si="48"/>
        <v>0</v>
      </c>
      <c r="AC141" s="54">
        <f t="shared" si="48"/>
        <v>0</v>
      </c>
      <c r="AD141" s="53">
        <f t="shared" si="48"/>
        <v>0</v>
      </c>
      <c r="AE141" s="53">
        <f t="shared" si="48"/>
        <v>0</v>
      </c>
      <c r="AF141" s="53">
        <f t="shared" si="48"/>
        <v>0</v>
      </c>
      <c r="AG141" s="53">
        <f t="shared" si="48"/>
        <v>0</v>
      </c>
      <c r="AH141" s="54">
        <f t="shared" si="48"/>
        <v>0</v>
      </c>
      <c r="AI141" s="54">
        <f t="shared" si="49"/>
        <v>0</v>
      </c>
      <c r="AJ141" s="54">
        <f t="shared" si="49"/>
        <v>0</v>
      </c>
      <c r="AK141" s="54">
        <f t="shared" si="49"/>
        <v>0</v>
      </c>
      <c r="AL141" s="53">
        <f t="shared" si="49"/>
        <v>0</v>
      </c>
      <c r="AM141" s="53">
        <f t="shared" si="49"/>
        <v>0</v>
      </c>
      <c r="AN141" s="53">
        <f t="shared" si="49"/>
        <v>0</v>
      </c>
      <c r="AO141" s="58">
        <f t="shared" si="49"/>
        <v>0</v>
      </c>
      <c r="AP141" s="42">
        <f t="shared" si="49"/>
        <v>0</v>
      </c>
      <c r="AQ141" s="58">
        <f t="shared" si="49"/>
        <v>0</v>
      </c>
      <c r="AR141" s="42">
        <f t="shared" si="49"/>
        <v>0</v>
      </c>
      <c r="AS141" s="58">
        <f t="shared" si="50"/>
        <v>0</v>
      </c>
      <c r="AT141" s="42">
        <f t="shared" si="50"/>
        <v>0</v>
      </c>
      <c r="AU141" s="58">
        <f t="shared" si="50"/>
        <v>0</v>
      </c>
      <c r="AV141" s="42">
        <f t="shared" si="50"/>
        <v>0</v>
      </c>
      <c r="AW141" s="58">
        <f t="shared" si="50"/>
        <v>0</v>
      </c>
      <c r="AX141" s="42">
        <f t="shared" si="50"/>
        <v>0</v>
      </c>
      <c r="AY141" s="58">
        <f t="shared" si="50"/>
        <v>0</v>
      </c>
      <c r="AZ141" s="42">
        <f t="shared" si="50"/>
        <v>4.1641953106899052</v>
      </c>
      <c r="BA141" s="58">
        <f t="shared" si="50"/>
        <v>0</v>
      </c>
      <c r="BB141" s="42">
        <f t="shared" si="50"/>
        <v>0</v>
      </c>
      <c r="BC141" s="58">
        <f t="shared" si="51"/>
        <v>0</v>
      </c>
      <c r="BD141" s="42">
        <f t="shared" si="51"/>
        <v>0</v>
      </c>
      <c r="BE141" s="58">
        <f t="shared" si="51"/>
        <v>0</v>
      </c>
      <c r="BF141" s="42">
        <f t="shared" si="51"/>
        <v>0</v>
      </c>
      <c r="BG141" s="58">
        <f t="shared" si="51"/>
        <v>0</v>
      </c>
      <c r="BH141" s="42">
        <f t="shared" si="51"/>
        <v>0</v>
      </c>
      <c r="BI141" s="58">
        <f t="shared" si="51"/>
        <v>0</v>
      </c>
      <c r="BJ141" s="42">
        <f t="shared" si="51"/>
        <v>0</v>
      </c>
      <c r="BK141" s="58">
        <f t="shared" si="51"/>
        <v>0</v>
      </c>
      <c r="BL141" s="42">
        <f t="shared" si="51"/>
        <v>0</v>
      </c>
      <c r="BM141" s="58">
        <f t="shared" si="52"/>
        <v>0</v>
      </c>
      <c r="BN141" s="42">
        <f t="shared" si="52"/>
        <v>0</v>
      </c>
      <c r="BO141" s="58">
        <f t="shared" si="52"/>
        <v>0</v>
      </c>
      <c r="BP141" s="42">
        <f t="shared" si="52"/>
        <v>0</v>
      </c>
      <c r="BQ141" s="58">
        <f t="shared" si="52"/>
        <v>0</v>
      </c>
      <c r="BR141" s="42">
        <f t="shared" si="52"/>
        <v>0</v>
      </c>
      <c r="BS141" s="58">
        <f t="shared" si="52"/>
        <v>0</v>
      </c>
      <c r="BT141" s="42">
        <f t="shared" si="52"/>
        <v>0</v>
      </c>
      <c r="BU141" s="58">
        <f t="shared" si="52"/>
        <v>0</v>
      </c>
      <c r="BV141" s="42">
        <f t="shared" si="52"/>
        <v>0</v>
      </c>
      <c r="BW141" s="58">
        <f t="shared" si="53"/>
        <v>0</v>
      </c>
      <c r="BX141" s="42">
        <f t="shared" si="53"/>
        <v>0</v>
      </c>
      <c r="BY141" s="58">
        <f t="shared" si="53"/>
        <v>0</v>
      </c>
      <c r="BZ141" s="42">
        <f t="shared" si="53"/>
        <v>0</v>
      </c>
      <c r="CA141" s="58">
        <f t="shared" si="53"/>
        <v>0</v>
      </c>
      <c r="CB141" s="42">
        <f t="shared" si="53"/>
        <v>0</v>
      </c>
      <c r="CC141" s="58">
        <f t="shared" si="53"/>
        <v>0</v>
      </c>
      <c r="CD141" s="42">
        <f t="shared" si="53"/>
        <v>0</v>
      </c>
      <c r="CE141" s="58">
        <f t="shared" si="53"/>
        <v>0</v>
      </c>
      <c r="CF141" s="42">
        <f t="shared" si="53"/>
        <v>0</v>
      </c>
      <c r="CG141" s="58">
        <f t="shared" si="54"/>
        <v>0</v>
      </c>
      <c r="CH141" s="42">
        <f t="shared" si="54"/>
        <v>0</v>
      </c>
      <c r="CI141" s="58">
        <f t="shared" si="54"/>
        <v>0</v>
      </c>
      <c r="CJ141" s="42">
        <f t="shared" si="54"/>
        <v>0</v>
      </c>
      <c r="CK141" s="58">
        <f t="shared" si="54"/>
        <v>0</v>
      </c>
      <c r="CL141" s="42">
        <f t="shared" si="54"/>
        <v>0</v>
      </c>
      <c r="CM141" s="58">
        <f t="shared" si="54"/>
        <v>0</v>
      </c>
      <c r="CN141" s="42">
        <f t="shared" si="54"/>
        <v>0</v>
      </c>
      <c r="CO141" s="58">
        <f t="shared" si="54"/>
        <v>0</v>
      </c>
      <c r="CP141" s="42">
        <f t="shared" si="54"/>
        <v>0</v>
      </c>
      <c r="CQ141" s="58">
        <f t="shared" si="55"/>
        <v>0</v>
      </c>
      <c r="CR141" s="42">
        <f t="shared" si="55"/>
        <v>0</v>
      </c>
      <c r="CS141" s="58">
        <f t="shared" si="55"/>
        <v>0</v>
      </c>
      <c r="CT141" s="42">
        <f t="shared" si="55"/>
        <v>0</v>
      </c>
      <c r="CU141" s="58">
        <f t="shared" si="55"/>
        <v>0</v>
      </c>
      <c r="CV141" s="42">
        <f t="shared" si="55"/>
        <v>0</v>
      </c>
      <c r="CW141" s="58">
        <f t="shared" si="55"/>
        <v>0</v>
      </c>
      <c r="CX141" s="42">
        <f t="shared" si="55"/>
        <v>0</v>
      </c>
      <c r="CY141" s="58">
        <f t="shared" si="55"/>
        <v>0</v>
      </c>
      <c r="CZ141" s="42">
        <f t="shared" si="55"/>
        <v>0</v>
      </c>
      <c r="DA141" s="58">
        <f t="shared" si="55"/>
        <v>0</v>
      </c>
      <c r="DB141" s="42">
        <f t="shared" si="55"/>
        <v>0</v>
      </c>
      <c r="DC141" s="58">
        <f t="shared" si="55"/>
        <v>0</v>
      </c>
      <c r="DD141" s="60">
        <f t="shared" si="55"/>
        <v>0</v>
      </c>
      <c r="DE141" s="3"/>
    </row>
    <row r="142" spans="1:109" x14ac:dyDescent="0.35">
      <c r="A142" s="3"/>
      <c r="B142" s="3" t="s">
        <v>3887</v>
      </c>
      <c r="C142" s="39" t="s">
        <v>561</v>
      </c>
      <c r="D142" s="3" t="s">
        <v>561</v>
      </c>
      <c r="E142" s="56">
        <f t="shared" si="46"/>
        <v>0</v>
      </c>
      <c r="F142" s="54">
        <f t="shared" si="46"/>
        <v>0</v>
      </c>
      <c r="G142" s="54">
        <f t="shared" si="46"/>
        <v>0</v>
      </c>
      <c r="H142" s="54">
        <f t="shared" si="46"/>
        <v>0</v>
      </c>
      <c r="I142" s="54">
        <f t="shared" si="46"/>
        <v>0</v>
      </c>
      <c r="J142" s="53">
        <f t="shared" si="46"/>
        <v>0</v>
      </c>
      <c r="K142" s="53">
        <f t="shared" si="46"/>
        <v>0</v>
      </c>
      <c r="L142" s="53">
        <f t="shared" si="46"/>
        <v>0</v>
      </c>
      <c r="M142" s="53">
        <f t="shared" si="46"/>
        <v>0</v>
      </c>
      <c r="N142" s="54">
        <f t="shared" si="46"/>
        <v>0</v>
      </c>
      <c r="O142" s="54">
        <f t="shared" si="47"/>
        <v>0</v>
      </c>
      <c r="P142" s="54">
        <f t="shared" si="47"/>
        <v>0</v>
      </c>
      <c r="Q142" s="53">
        <f t="shared" si="47"/>
        <v>0</v>
      </c>
      <c r="R142" s="53">
        <f t="shared" si="47"/>
        <v>0</v>
      </c>
      <c r="S142" s="53">
        <f t="shared" si="47"/>
        <v>0</v>
      </c>
      <c r="T142" s="53">
        <f t="shared" si="47"/>
        <v>0</v>
      </c>
      <c r="U142" s="54">
        <f t="shared" si="47"/>
        <v>0</v>
      </c>
      <c r="V142" s="54">
        <f t="shared" si="47"/>
        <v>0</v>
      </c>
      <c r="W142" s="54">
        <f t="shared" si="47"/>
        <v>0</v>
      </c>
      <c r="X142" s="42">
        <f t="shared" si="47"/>
        <v>0</v>
      </c>
      <c r="Y142" s="58">
        <f t="shared" si="48"/>
        <v>0</v>
      </c>
      <c r="Z142" s="53">
        <f t="shared" si="48"/>
        <v>0</v>
      </c>
      <c r="AA142" s="53">
        <f t="shared" si="48"/>
        <v>0</v>
      </c>
      <c r="AB142" s="53">
        <f t="shared" si="48"/>
        <v>0</v>
      </c>
      <c r="AC142" s="53">
        <f t="shared" si="48"/>
        <v>0</v>
      </c>
      <c r="AD142" s="54">
        <f t="shared" si="48"/>
        <v>0</v>
      </c>
      <c r="AE142" s="54">
        <f t="shared" si="48"/>
        <v>0</v>
      </c>
      <c r="AF142" s="54">
        <f t="shared" si="48"/>
        <v>0</v>
      </c>
      <c r="AG142" s="54">
        <f t="shared" si="48"/>
        <v>0</v>
      </c>
      <c r="AH142" s="53">
        <f t="shared" si="48"/>
        <v>0</v>
      </c>
      <c r="AI142" s="53">
        <f t="shared" si="49"/>
        <v>0</v>
      </c>
      <c r="AJ142" s="53">
        <f t="shared" si="49"/>
        <v>0</v>
      </c>
      <c r="AK142" s="53">
        <f t="shared" si="49"/>
        <v>0</v>
      </c>
      <c r="AL142" s="54">
        <f t="shared" si="49"/>
        <v>0</v>
      </c>
      <c r="AM142" s="54">
        <f t="shared" si="49"/>
        <v>0</v>
      </c>
      <c r="AN142" s="54">
        <f t="shared" si="49"/>
        <v>0</v>
      </c>
      <c r="AO142" s="42">
        <f t="shared" si="49"/>
        <v>0</v>
      </c>
      <c r="AP142" s="58">
        <f t="shared" si="49"/>
        <v>0</v>
      </c>
      <c r="AQ142" s="42">
        <f t="shared" si="49"/>
        <v>0</v>
      </c>
      <c r="AR142" s="58">
        <f t="shared" si="49"/>
        <v>0</v>
      </c>
      <c r="AS142" s="42">
        <f t="shared" si="50"/>
        <v>0</v>
      </c>
      <c r="AT142" s="58">
        <f t="shared" si="50"/>
        <v>0</v>
      </c>
      <c r="AU142" s="42">
        <f t="shared" si="50"/>
        <v>0</v>
      </c>
      <c r="AV142" s="58">
        <f t="shared" si="50"/>
        <v>0</v>
      </c>
      <c r="AW142" s="42">
        <f t="shared" si="50"/>
        <v>0</v>
      </c>
      <c r="AX142" s="58">
        <f t="shared" si="50"/>
        <v>0</v>
      </c>
      <c r="AY142" s="42">
        <f t="shared" si="50"/>
        <v>0</v>
      </c>
      <c r="AZ142" s="58">
        <f t="shared" si="50"/>
        <v>0</v>
      </c>
      <c r="BA142" s="42">
        <f t="shared" si="50"/>
        <v>95.245710154055857</v>
      </c>
      <c r="BB142" s="58">
        <f t="shared" si="50"/>
        <v>0</v>
      </c>
      <c r="BC142" s="42">
        <f t="shared" si="51"/>
        <v>0</v>
      </c>
      <c r="BD142" s="58">
        <f t="shared" si="51"/>
        <v>0</v>
      </c>
      <c r="BE142" s="42">
        <f t="shared" si="51"/>
        <v>0</v>
      </c>
      <c r="BF142" s="58">
        <f t="shared" si="51"/>
        <v>0</v>
      </c>
      <c r="BG142" s="42">
        <f t="shared" si="51"/>
        <v>0</v>
      </c>
      <c r="BH142" s="58">
        <f t="shared" si="51"/>
        <v>0</v>
      </c>
      <c r="BI142" s="42">
        <f t="shared" si="51"/>
        <v>0</v>
      </c>
      <c r="BJ142" s="58">
        <f t="shared" si="51"/>
        <v>0</v>
      </c>
      <c r="BK142" s="42">
        <f t="shared" si="51"/>
        <v>0</v>
      </c>
      <c r="BL142" s="58">
        <f t="shared" si="51"/>
        <v>0</v>
      </c>
      <c r="BM142" s="42">
        <f t="shared" si="52"/>
        <v>0.47371733612966699</v>
      </c>
      <c r="BN142" s="58">
        <f t="shared" si="52"/>
        <v>0</v>
      </c>
      <c r="BO142" s="42">
        <f t="shared" si="52"/>
        <v>0</v>
      </c>
      <c r="BP142" s="58">
        <f t="shared" si="52"/>
        <v>0</v>
      </c>
      <c r="BQ142" s="42">
        <f t="shared" si="52"/>
        <v>0</v>
      </c>
      <c r="BR142" s="58">
        <f t="shared" si="52"/>
        <v>0</v>
      </c>
      <c r="BS142" s="42">
        <f t="shared" si="52"/>
        <v>0</v>
      </c>
      <c r="BT142" s="58">
        <f t="shared" si="52"/>
        <v>0</v>
      </c>
      <c r="BU142" s="42">
        <f t="shared" si="52"/>
        <v>5.3592470216510355</v>
      </c>
      <c r="BV142" s="58">
        <f t="shared" si="52"/>
        <v>0</v>
      </c>
      <c r="BW142" s="42">
        <f t="shared" si="53"/>
        <v>0</v>
      </c>
      <c r="BX142" s="58">
        <f t="shared" si="53"/>
        <v>0</v>
      </c>
      <c r="BY142" s="42">
        <f t="shared" si="53"/>
        <v>0</v>
      </c>
      <c r="BZ142" s="58">
        <f t="shared" si="53"/>
        <v>3.2734302450920577E-4</v>
      </c>
      <c r="CA142" s="42">
        <f t="shared" si="53"/>
        <v>0</v>
      </c>
      <c r="CB142" s="58">
        <f t="shared" si="53"/>
        <v>1.7257157934645422</v>
      </c>
      <c r="CC142" s="42">
        <f t="shared" si="53"/>
        <v>2.96718424784213</v>
      </c>
      <c r="CD142" s="58">
        <f t="shared" si="53"/>
        <v>0</v>
      </c>
      <c r="CE142" s="42">
        <f t="shared" si="53"/>
        <v>0</v>
      </c>
      <c r="CF142" s="58">
        <f t="shared" si="53"/>
        <v>0</v>
      </c>
      <c r="CG142" s="42">
        <f t="shared" si="54"/>
        <v>0</v>
      </c>
      <c r="CH142" s="58">
        <f t="shared" si="54"/>
        <v>2.8166746193130421E-2</v>
      </c>
      <c r="CI142" s="42">
        <f t="shared" si="54"/>
        <v>0</v>
      </c>
      <c r="CJ142" s="58">
        <f t="shared" si="54"/>
        <v>0</v>
      </c>
      <c r="CK142" s="42">
        <f t="shared" si="54"/>
        <v>0</v>
      </c>
      <c r="CL142" s="58">
        <f t="shared" si="54"/>
        <v>0</v>
      </c>
      <c r="CM142" s="42">
        <f t="shared" si="54"/>
        <v>0</v>
      </c>
      <c r="CN142" s="58">
        <f t="shared" si="54"/>
        <v>0</v>
      </c>
      <c r="CO142" s="42">
        <f t="shared" si="54"/>
        <v>0</v>
      </c>
      <c r="CP142" s="58">
        <f t="shared" si="54"/>
        <v>0</v>
      </c>
      <c r="CQ142" s="42">
        <f t="shared" si="55"/>
        <v>3.2311658180577725</v>
      </c>
      <c r="CR142" s="58">
        <f t="shared" si="55"/>
        <v>0</v>
      </c>
      <c r="CS142" s="42">
        <f t="shared" si="55"/>
        <v>0</v>
      </c>
      <c r="CT142" s="58">
        <f t="shared" si="55"/>
        <v>0</v>
      </c>
      <c r="CU142" s="42">
        <f t="shared" si="55"/>
        <v>2.8388195602744828E-4</v>
      </c>
      <c r="CV142" s="58">
        <f t="shared" si="55"/>
        <v>0</v>
      </c>
      <c r="CW142" s="42">
        <f t="shared" si="55"/>
        <v>0</v>
      </c>
      <c r="CX142" s="58">
        <f t="shared" si="55"/>
        <v>0</v>
      </c>
      <c r="CY142" s="42">
        <f t="shared" si="55"/>
        <v>0</v>
      </c>
      <c r="CZ142" s="58">
        <f t="shared" si="55"/>
        <v>0</v>
      </c>
      <c r="DA142" s="42">
        <f t="shared" si="55"/>
        <v>0</v>
      </c>
      <c r="DB142" s="58">
        <f t="shared" si="55"/>
        <v>0</v>
      </c>
      <c r="DC142" s="42">
        <f t="shared" si="55"/>
        <v>0</v>
      </c>
      <c r="DD142" s="59">
        <f t="shared" si="55"/>
        <v>0</v>
      </c>
      <c r="DE142" s="3"/>
    </row>
    <row r="143" spans="1:109" x14ac:dyDescent="0.35">
      <c r="A143" s="3"/>
      <c r="B143" s="3" t="s">
        <v>3888</v>
      </c>
      <c r="C143" s="39" t="s">
        <v>563</v>
      </c>
      <c r="D143" s="3" t="s">
        <v>563</v>
      </c>
      <c r="E143" s="52">
        <f t="shared" si="46"/>
        <v>0</v>
      </c>
      <c r="F143" s="53">
        <f t="shared" si="46"/>
        <v>0</v>
      </c>
      <c r="G143" s="53">
        <f t="shared" si="46"/>
        <v>0</v>
      </c>
      <c r="H143" s="53">
        <f t="shared" si="46"/>
        <v>0</v>
      </c>
      <c r="I143" s="53">
        <f t="shared" si="46"/>
        <v>0</v>
      </c>
      <c r="J143" s="54">
        <f t="shared" si="46"/>
        <v>0</v>
      </c>
      <c r="K143" s="54">
        <f t="shared" si="46"/>
        <v>0</v>
      </c>
      <c r="L143" s="54">
        <f t="shared" si="46"/>
        <v>0</v>
      </c>
      <c r="M143" s="54">
        <f t="shared" si="46"/>
        <v>0</v>
      </c>
      <c r="N143" s="53">
        <f t="shared" si="46"/>
        <v>0</v>
      </c>
      <c r="O143" s="53">
        <f t="shared" si="47"/>
        <v>0</v>
      </c>
      <c r="P143" s="53">
        <f t="shared" si="47"/>
        <v>0</v>
      </c>
      <c r="Q143" s="54">
        <f t="shared" si="47"/>
        <v>0</v>
      </c>
      <c r="R143" s="54">
        <f t="shared" si="47"/>
        <v>0</v>
      </c>
      <c r="S143" s="54">
        <f t="shared" si="47"/>
        <v>0</v>
      </c>
      <c r="T143" s="54">
        <f t="shared" si="47"/>
        <v>0</v>
      </c>
      <c r="U143" s="53">
        <f t="shared" si="47"/>
        <v>0</v>
      </c>
      <c r="V143" s="53">
        <f t="shared" si="47"/>
        <v>0</v>
      </c>
      <c r="W143" s="53">
        <f t="shared" si="47"/>
        <v>0</v>
      </c>
      <c r="X143" s="58">
        <f t="shared" si="47"/>
        <v>0</v>
      </c>
      <c r="Y143" s="42">
        <f t="shared" si="48"/>
        <v>0</v>
      </c>
      <c r="Z143" s="54">
        <f t="shared" si="48"/>
        <v>0</v>
      </c>
      <c r="AA143" s="54">
        <f t="shared" si="48"/>
        <v>0</v>
      </c>
      <c r="AB143" s="54">
        <f t="shared" si="48"/>
        <v>0</v>
      </c>
      <c r="AC143" s="54">
        <f t="shared" si="48"/>
        <v>0</v>
      </c>
      <c r="AD143" s="53">
        <f t="shared" si="48"/>
        <v>0</v>
      </c>
      <c r="AE143" s="53">
        <f t="shared" si="48"/>
        <v>0</v>
      </c>
      <c r="AF143" s="53">
        <f t="shared" si="48"/>
        <v>0</v>
      </c>
      <c r="AG143" s="53">
        <f t="shared" si="48"/>
        <v>0</v>
      </c>
      <c r="AH143" s="54">
        <f t="shared" si="48"/>
        <v>0</v>
      </c>
      <c r="AI143" s="54">
        <f t="shared" si="49"/>
        <v>0</v>
      </c>
      <c r="AJ143" s="54">
        <f t="shared" si="49"/>
        <v>0</v>
      </c>
      <c r="AK143" s="54">
        <f t="shared" si="49"/>
        <v>0</v>
      </c>
      <c r="AL143" s="53">
        <f t="shared" si="49"/>
        <v>0</v>
      </c>
      <c r="AM143" s="53">
        <f t="shared" si="49"/>
        <v>0</v>
      </c>
      <c r="AN143" s="53">
        <f t="shared" si="49"/>
        <v>0</v>
      </c>
      <c r="AO143" s="58">
        <f t="shared" si="49"/>
        <v>0</v>
      </c>
      <c r="AP143" s="42">
        <f t="shared" si="49"/>
        <v>0</v>
      </c>
      <c r="AQ143" s="58">
        <f t="shared" si="49"/>
        <v>0</v>
      </c>
      <c r="AR143" s="42">
        <f t="shared" si="49"/>
        <v>0</v>
      </c>
      <c r="AS143" s="58">
        <f t="shared" si="50"/>
        <v>0</v>
      </c>
      <c r="AT143" s="42">
        <f t="shared" si="50"/>
        <v>0</v>
      </c>
      <c r="AU143" s="58">
        <f t="shared" si="50"/>
        <v>0</v>
      </c>
      <c r="AV143" s="42">
        <f t="shared" si="50"/>
        <v>0</v>
      </c>
      <c r="AW143" s="58">
        <f t="shared" si="50"/>
        <v>0</v>
      </c>
      <c r="AX143" s="42">
        <f t="shared" si="50"/>
        <v>0</v>
      </c>
      <c r="AY143" s="58">
        <f t="shared" si="50"/>
        <v>0</v>
      </c>
      <c r="AZ143" s="42">
        <f t="shared" si="50"/>
        <v>0</v>
      </c>
      <c r="BA143" s="58">
        <f t="shared" si="50"/>
        <v>0</v>
      </c>
      <c r="BB143" s="42">
        <f t="shared" si="50"/>
        <v>223.13121111895543</v>
      </c>
      <c r="BC143" s="58">
        <f t="shared" si="51"/>
        <v>39.372123849618347</v>
      </c>
      <c r="BD143" s="42">
        <f t="shared" si="51"/>
        <v>0</v>
      </c>
      <c r="BE143" s="58">
        <f t="shared" si="51"/>
        <v>0</v>
      </c>
      <c r="BF143" s="42">
        <f t="shared" si="51"/>
        <v>0</v>
      </c>
      <c r="BG143" s="58">
        <f t="shared" si="51"/>
        <v>0</v>
      </c>
      <c r="BH143" s="42">
        <f t="shared" si="51"/>
        <v>0</v>
      </c>
      <c r="BI143" s="58">
        <f t="shared" si="51"/>
        <v>0</v>
      </c>
      <c r="BJ143" s="42">
        <f t="shared" si="51"/>
        <v>0</v>
      </c>
      <c r="BK143" s="58">
        <f t="shared" si="51"/>
        <v>0</v>
      </c>
      <c r="BL143" s="42">
        <f t="shared" si="51"/>
        <v>0</v>
      </c>
      <c r="BM143" s="58">
        <f t="shared" si="52"/>
        <v>0</v>
      </c>
      <c r="BN143" s="42">
        <f t="shared" si="52"/>
        <v>0</v>
      </c>
      <c r="BO143" s="58">
        <f t="shared" si="52"/>
        <v>0</v>
      </c>
      <c r="BP143" s="42">
        <f t="shared" si="52"/>
        <v>0</v>
      </c>
      <c r="BQ143" s="58">
        <f t="shared" si="52"/>
        <v>0</v>
      </c>
      <c r="BR143" s="42">
        <f t="shared" si="52"/>
        <v>0</v>
      </c>
      <c r="BS143" s="58">
        <f t="shared" si="52"/>
        <v>0</v>
      </c>
      <c r="BT143" s="42">
        <f t="shared" si="52"/>
        <v>0</v>
      </c>
      <c r="BU143" s="58">
        <f t="shared" si="52"/>
        <v>0</v>
      </c>
      <c r="BV143" s="42">
        <f t="shared" si="52"/>
        <v>0</v>
      </c>
      <c r="BW143" s="58">
        <f t="shared" si="53"/>
        <v>0</v>
      </c>
      <c r="BX143" s="42">
        <f t="shared" si="53"/>
        <v>0</v>
      </c>
      <c r="BY143" s="58">
        <f t="shared" si="53"/>
        <v>0</v>
      </c>
      <c r="BZ143" s="42">
        <f t="shared" si="53"/>
        <v>0</v>
      </c>
      <c r="CA143" s="58">
        <f t="shared" si="53"/>
        <v>0</v>
      </c>
      <c r="CB143" s="42">
        <f t="shared" si="53"/>
        <v>0</v>
      </c>
      <c r="CC143" s="58">
        <f t="shared" si="53"/>
        <v>0</v>
      </c>
      <c r="CD143" s="42">
        <f t="shared" si="53"/>
        <v>0</v>
      </c>
      <c r="CE143" s="58">
        <f t="shared" si="53"/>
        <v>0</v>
      </c>
      <c r="CF143" s="42">
        <f t="shared" si="53"/>
        <v>0</v>
      </c>
      <c r="CG143" s="58">
        <f t="shared" si="54"/>
        <v>0</v>
      </c>
      <c r="CH143" s="42">
        <f t="shared" si="54"/>
        <v>0</v>
      </c>
      <c r="CI143" s="58">
        <f t="shared" si="54"/>
        <v>0</v>
      </c>
      <c r="CJ143" s="42">
        <f t="shared" si="54"/>
        <v>0</v>
      </c>
      <c r="CK143" s="58">
        <f t="shared" si="54"/>
        <v>0</v>
      </c>
      <c r="CL143" s="42">
        <f t="shared" si="54"/>
        <v>0</v>
      </c>
      <c r="CM143" s="58">
        <f t="shared" si="54"/>
        <v>0</v>
      </c>
      <c r="CN143" s="42">
        <f t="shared" si="54"/>
        <v>0</v>
      </c>
      <c r="CO143" s="58">
        <f t="shared" si="54"/>
        <v>0</v>
      </c>
      <c r="CP143" s="42">
        <f t="shared" si="54"/>
        <v>0</v>
      </c>
      <c r="CQ143" s="58">
        <f t="shared" si="55"/>
        <v>0</v>
      </c>
      <c r="CR143" s="42">
        <f t="shared" si="55"/>
        <v>0</v>
      </c>
      <c r="CS143" s="58">
        <f t="shared" si="55"/>
        <v>0</v>
      </c>
      <c r="CT143" s="42">
        <f t="shared" si="55"/>
        <v>0</v>
      </c>
      <c r="CU143" s="58">
        <f t="shared" si="55"/>
        <v>0</v>
      </c>
      <c r="CV143" s="42">
        <f t="shared" si="55"/>
        <v>0</v>
      </c>
      <c r="CW143" s="58">
        <f t="shared" si="55"/>
        <v>0</v>
      </c>
      <c r="CX143" s="42">
        <f t="shared" si="55"/>
        <v>0</v>
      </c>
      <c r="CY143" s="58">
        <f t="shared" si="55"/>
        <v>0</v>
      </c>
      <c r="CZ143" s="42">
        <f t="shared" si="55"/>
        <v>0</v>
      </c>
      <c r="DA143" s="58">
        <f t="shared" si="55"/>
        <v>0</v>
      </c>
      <c r="DB143" s="42">
        <f t="shared" si="55"/>
        <v>0</v>
      </c>
      <c r="DC143" s="58">
        <f t="shared" si="55"/>
        <v>0</v>
      </c>
      <c r="DD143" s="60">
        <f t="shared" si="55"/>
        <v>0</v>
      </c>
      <c r="DE143" s="3"/>
    </row>
    <row r="144" spans="1:109" x14ac:dyDescent="0.35">
      <c r="A144" s="3"/>
      <c r="B144" s="3" t="s">
        <v>3889</v>
      </c>
      <c r="C144" s="39" t="s">
        <v>564</v>
      </c>
      <c r="D144" s="3" t="s">
        <v>564</v>
      </c>
      <c r="E144" s="56">
        <f t="shared" ref="E144:N153" si="56">IF(ISNA(INDEX($E$8:$CE$86,MATCH($C144,$C$8:$C$86,0),MATCH(E$92,$E$6:$CE$6,0))),0,INDEX($E$8:$CE$86,MATCH($C144,$C$8:$C$86,0),MATCH(E$92,$E$6:$CE$6,0)))</f>
        <v>0</v>
      </c>
      <c r="F144" s="54">
        <f t="shared" si="56"/>
        <v>0</v>
      </c>
      <c r="G144" s="54">
        <f t="shared" si="56"/>
        <v>0</v>
      </c>
      <c r="H144" s="54">
        <f t="shared" si="56"/>
        <v>0</v>
      </c>
      <c r="I144" s="54">
        <f t="shared" si="56"/>
        <v>0</v>
      </c>
      <c r="J144" s="53">
        <f t="shared" si="56"/>
        <v>0</v>
      </c>
      <c r="K144" s="53">
        <f t="shared" si="56"/>
        <v>0</v>
      </c>
      <c r="L144" s="53">
        <f t="shared" si="56"/>
        <v>0</v>
      </c>
      <c r="M144" s="53">
        <f t="shared" si="56"/>
        <v>0</v>
      </c>
      <c r="N144" s="54">
        <f t="shared" si="56"/>
        <v>0</v>
      </c>
      <c r="O144" s="54">
        <f t="shared" ref="O144:X153" si="57">IF(ISNA(INDEX($E$8:$CE$86,MATCH($C144,$C$8:$C$86,0),MATCH(O$92,$E$6:$CE$6,0))),0,INDEX($E$8:$CE$86,MATCH($C144,$C$8:$C$86,0),MATCH(O$92,$E$6:$CE$6,0)))</f>
        <v>0</v>
      </c>
      <c r="P144" s="54">
        <f t="shared" si="57"/>
        <v>0</v>
      </c>
      <c r="Q144" s="53">
        <f t="shared" si="57"/>
        <v>0</v>
      </c>
      <c r="R144" s="53">
        <f t="shared" si="57"/>
        <v>0</v>
      </c>
      <c r="S144" s="53">
        <f t="shared" si="57"/>
        <v>0</v>
      </c>
      <c r="T144" s="53">
        <f t="shared" si="57"/>
        <v>0</v>
      </c>
      <c r="U144" s="54">
        <f t="shared" si="57"/>
        <v>0</v>
      </c>
      <c r="V144" s="54">
        <f t="shared" si="57"/>
        <v>0</v>
      </c>
      <c r="W144" s="54">
        <f t="shared" si="57"/>
        <v>0</v>
      </c>
      <c r="X144" s="42">
        <f t="shared" si="57"/>
        <v>0</v>
      </c>
      <c r="Y144" s="58">
        <f t="shared" ref="Y144:AH153" si="58">IF(ISNA(INDEX($E$8:$CE$86,MATCH($C144,$C$8:$C$86,0),MATCH(Y$92,$E$6:$CE$6,0))),0,INDEX($E$8:$CE$86,MATCH($C144,$C$8:$C$86,0),MATCH(Y$92,$E$6:$CE$6,0)))</f>
        <v>0</v>
      </c>
      <c r="Z144" s="53">
        <f t="shared" si="58"/>
        <v>0</v>
      </c>
      <c r="AA144" s="53">
        <f t="shared" si="58"/>
        <v>0</v>
      </c>
      <c r="AB144" s="53">
        <f t="shared" si="58"/>
        <v>0</v>
      </c>
      <c r="AC144" s="53">
        <f t="shared" si="58"/>
        <v>0</v>
      </c>
      <c r="AD144" s="54">
        <f t="shared" si="58"/>
        <v>0</v>
      </c>
      <c r="AE144" s="54">
        <f t="shared" si="58"/>
        <v>0</v>
      </c>
      <c r="AF144" s="54">
        <f t="shared" si="58"/>
        <v>0</v>
      </c>
      <c r="AG144" s="54">
        <f t="shared" si="58"/>
        <v>0</v>
      </c>
      <c r="AH144" s="53">
        <f t="shared" si="58"/>
        <v>0</v>
      </c>
      <c r="AI144" s="53">
        <f t="shared" ref="AI144:AR153" si="59">IF(ISNA(INDEX($E$8:$CE$86,MATCH($C144,$C$8:$C$86,0),MATCH(AI$92,$E$6:$CE$6,0))),0,INDEX($E$8:$CE$86,MATCH($C144,$C$8:$C$86,0),MATCH(AI$92,$E$6:$CE$6,0)))</f>
        <v>0</v>
      </c>
      <c r="AJ144" s="53">
        <f t="shared" si="59"/>
        <v>0</v>
      </c>
      <c r="AK144" s="53">
        <f t="shared" si="59"/>
        <v>0</v>
      </c>
      <c r="AL144" s="54">
        <f t="shared" si="59"/>
        <v>0</v>
      </c>
      <c r="AM144" s="54">
        <f t="shared" si="59"/>
        <v>0</v>
      </c>
      <c r="AN144" s="54">
        <f t="shared" si="59"/>
        <v>0</v>
      </c>
      <c r="AO144" s="42">
        <f t="shared" si="59"/>
        <v>0</v>
      </c>
      <c r="AP144" s="58">
        <f t="shared" si="59"/>
        <v>0</v>
      </c>
      <c r="AQ144" s="42">
        <f t="shared" si="59"/>
        <v>0</v>
      </c>
      <c r="AR144" s="58">
        <f t="shared" si="59"/>
        <v>0</v>
      </c>
      <c r="AS144" s="42">
        <f t="shared" ref="AS144:BB153" si="60">IF(ISNA(INDEX($E$8:$CE$86,MATCH($C144,$C$8:$C$86,0),MATCH(AS$92,$E$6:$CE$6,0))),0,INDEX($E$8:$CE$86,MATCH($C144,$C$8:$C$86,0),MATCH(AS$92,$E$6:$CE$6,0)))</f>
        <v>0</v>
      </c>
      <c r="AT144" s="58">
        <f t="shared" si="60"/>
        <v>0</v>
      </c>
      <c r="AU144" s="42">
        <f t="shared" si="60"/>
        <v>10.025133425771054</v>
      </c>
      <c r="AV144" s="58">
        <f t="shared" si="60"/>
        <v>0</v>
      </c>
      <c r="AW144" s="42">
        <f t="shared" si="60"/>
        <v>5.7239321050293173</v>
      </c>
      <c r="AX144" s="58">
        <f t="shared" si="60"/>
        <v>0</v>
      </c>
      <c r="AY144" s="42">
        <f t="shared" si="60"/>
        <v>0</v>
      </c>
      <c r="AZ144" s="58">
        <f t="shared" si="60"/>
        <v>0</v>
      </c>
      <c r="BA144" s="42">
        <f t="shared" si="60"/>
        <v>0</v>
      </c>
      <c r="BB144" s="58">
        <f t="shared" si="60"/>
        <v>6.1874856263380797</v>
      </c>
      <c r="BC144" s="42">
        <f t="shared" ref="BC144:BL153" si="61">IF(ISNA(INDEX($E$8:$CE$86,MATCH($C144,$C$8:$C$86,0),MATCH(BC$92,$E$6:$CE$6,0))),0,INDEX($E$8:$CE$86,MATCH($C144,$C$8:$C$86,0),MATCH(BC$92,$E$6:$CE$6,0)))</f>
        <v>21.581659379959213</v>
      </c>
      <c r="BD144" s="58">
        <f t="shared" si="61"/>
        <v>0</v>
      </c>
      <c r="BE144" s="42">
        <f t="shared" si="61"/>
        <v>0</v>
      </c>
      <c r="BF144" s="58">
        <f t="shared" si="61"/>
        <v>0</v>
      </c>
      <c r="BG144" s="42">
        <f t="shared" si="61"/>
        <v>0</v>
      </c>
      <c r="BH144" s="58">
        <f t="shared" si="61"/>
        <v>0</v>
      </c>
      <c r="BI144" s="42">
        <f t="shared" si="61"/>
        <v>0</v>
      </c>
      <c r="BJ144" s="58">
        <f t="shared" si="61"/>
        <v>0</v>
      </c>
      <c r="BK144" s="42">
        <f t="shared" si="61"/>
        <v>0.12891373259654862</v>
      </c>
      <c r="BL144" s="58">
        <f t="shared" si="61"/>
        <v>0</v>
      </c>
      <c r="BM144" s="42">
        <f t="shared" ref="BM144:BV153" si="62">IF(ISNA(INDEX($E$8:$CE$86,MATCH($C144,$C$8:$C$86,0),MATCH(BM$92,$E$6:$CE$6,0))),0,INDEX($E$8:$CE$86,MATCH($C144,$C$8:$C$86,0),MATCH(BM$92,$E$6:$CE$6,0)))</f>
        <v>0</v>
      </c>
      <c r="BN144" s="58">
        <f t="shared" si="62"/>
        <v>0</v>
      </c>
      <c r="BO144" s="42">
        <f t="shared" si="62"/>
        <v>0</v>
      </c>
      <c r="BP144" s="58">
        <f t="shared" si="62"/>
        <v>0</v>
      </c>
      <c r="BQ144" s="42">
        <f t="shared" si="62"/>
        <v>0</v>
      </c>
      <c r="BR144" s="58">
        <f t="shared" si="62"/>
        <v>0</v>
      </c>
      <c r="BS144" s="42">
        <f t="shared" si="62"/>
        <v>0</v>
      </c>
      <c r="BT144" s="58">
        <f t="shared" si="62"/>
        <v>0</v>
      </c>
      <c r="BU144" s="42">
        <f t="shared" si="62"/>
        <v>0</v>
      </c>
      <c r="BV144" s="58">
        <f t="shared" si="62"/>
        <v>0</v>
      </c>
      <c r="BW144" s="42">
        <f t="shared" ref="BW144:CF153" si="63">IF(ISNA(INDEX($E$8:$CE$86,MATCH($C144,$C$8:$C$86,0),MATCH(BW$92,$E$6:$CE$6,0))),0,INDEX($E$8:$CE$86,MATCH($C144,$C$8:$C$86,0),MATCH(BW$92,$E$6:$CE$6,0)))</f>
        <v>0</v>
      </c>
      <c r="BX144" s="58">
        <f t="shared" si="63"/>
        <v>0</v>
      </c>
      <c r="BY144" s="42">
        <f t="shared" si="63"/>
        <v>0</v>
      </c>
      <c r="BZ144" s="58">
        <f t="shared" si="63"/>
        <v>0</v>
      </c>
      <c r="CA144" s="42">
        <f t="shared" si="63"/>
        <v>0</v>
      </c>
      <c r="CB144" s="58">
        <f t="shared" si="63"/>
        <v>0</v>
      </c>
      <c r="CC144" s="42">
        <f t="shared" si="63"/>
        <v>0</v>
      </c>
      <c r="CD144" s="58">
        <f t="shared" si="63"/>
        <v>2.4717423651733086E-2</v>
      </c>
      <c r="CE144" s="42">
        <f t="shared" si="63"/>
        <v>0</v>
      </c>
      <c r="CF144" s="58">
        <f t="shared" si="63"/>
        <v>0</v>
      </c>
      <c r="CG144" s="42">
        <f t="shared" ref="CG144:CP153" si="64">IF(ISNA(INDEX($E$8:$CE$86,MATCH($C144,$C$8:$C$86,0),MATCH(CG$92,$E$6:$CE$6,0))),0,INDEX($E$8:$CE$86,MATCH($C144,$C$8:$C$86,0),MATCH(CG$92,$E$6:$CE$6,0)))</f>
        <v>0</v>
      </c>
      <c r="CH144" s="58">
        <f t="shared" si="64"/>
        <v>0</v>
      </c>
      <c r="CI144" s="42">
        <f t="shared" si="64"/>
        <v>0</v>
      </c>
      <c r="CJ144" s="58">
        <f t="shared" si="64"/>
        <v>0</v>
      </c>
      <c r="CK144" s="42">
        <f t="shared" si="64"/>
        <v>0</v>
      </c>
      <c r="CL144" s="58">
        <f t="shared" si="64"/>
        <v>0</v>
      </c>
      <c r="CM144" s="42">
        <f t="shared" si="64"/>
        <v>0</v>
      </c>
      <c r="CN144" s="58">
        <f t="shared" si="64"/>
        <v>0</v>
      </c>
      <c r="CO144" s="42">
        <f t="shared" si="64"/>
        <v>0</v>
      </c>
      <c r="CP144" s="58">
        <f t="shared" si="64"/>
        <v>0</v>
      </c>
      <c r="CQ144" s="42">
        <f t="shared" ref="CQ144:DD153" si="65">IF(ISNA(INDEX($E$8:$CE$86,MATCH($C144,$C$8:$C$86,0),MATCH(CQ$92,$E$6:$CE$6,0))),0,INDEX($E$8:$CE$86,MATCH($C144,$C$8:$C$86,0),MATCH(CQ$92,$E$6:$CE$6,0)))</f>
        <v>0</v>
      </c>
      <c r="CR144" s="58">
        <f t="shared" si="65"/>
        <v>0</v>
      </c>
      <c r="CS144" s="42">
        <f t="shared" si="65"/>
        <v>0</v>
      </c>
      <c r="CT144" s="58">
        <f t="shared" si="65"/>
        <v>0</v>
      </c>
      <c r="CU144" s="42">
        <f t="shared" si="65"/>
        <v>0</v>
      </c>
      <c r="CV144" s="58">
        <f t="shared" si="65"/>
        <v>0</v>
      </c>
      <c r="CW144" s="42">
        <f t="shared" si="65"/>
        <v>0</v>
      </c>
      <c r="CX144" s="58">
        <f t="shared" si="65"/>
        <v>0</v>
      </c>
      <c r="CY144" s="42">
        <f t="shared" si="65"/>
        <v>0</v>
      </c>
      <c r="CZ144" s="58">
        <f t="shared" si="65"/>
        <v>0</v>
      </c>
      <c r="DA144" s="42">
        <f t="shared" si="65"/>
        <v>0</v>
      </c>
      <c r="DB144" s="58">
        <f t="shared" si="65"/>
        <v>0</v>
      </c>
      <c r="DC144" s="42">
        <f t="shared" si="65"/>
        <v>0</v>
      </c>
      <c r="DD144" s="59">
        <f t="shared" si="65"/>
        <v>0</v>
      </c>
      <c r="DE144" s="3"/>
    </row>
    <row r="145" spans="1:109" x14ac:dyDescent="0.35">
      <c r="A145" s="3"/>
      <c r="B145" s="3" t="s">
        <v>3890</v>
      </c>
      <c r="C145" s="39" t="s">
        <v>565</v>
      </c>
      <c r="D145" s="3" t="s">
        <v>565</v>
      </c>
      <c r="E145" s="52">
        <f t="shared" si="56"/>
        <v>0</v>
      </c>
      <c r="F145" s="53">
        <f t="shared" si="56"/>
        <v>0</v>
      </c>
      <c r="G145" s="53">
        <f t="shared" si="56"/>
        <v>0</v>
      </c>
      <c r="H145" s="53">
        <f t="shared" si="56"/>
        <v>0</v>
      </c>
      <c r="I145" s="53">
        <f t="shared" si="56"/>
        <v>0</v>
      </c>
      <c r="J145" s="54">
        <f t="shared" si="56"/>
        <v>0</v>
      </c>
      <c r="K145" s="54">
        <f t="shared" si="56"/>
        <v>0</v>
      </c>
      <c r="L145" s="54">
        <f t="shared" si="56"/>
        <v>0</v>
      </c>
      <c r="M145" s="54">
        <f t="shared" si="56"/>
        <v>0</v>
      </c>
      <c r="N145" s="53">
        <f t="shared" si="56"/>
        <v>0</v>
      </c>
      <c r="O145" s="53">
        <f t="shared" si="57"/>
        <v>0</v>
      </c>
      <c r="P145" s="53">
        <f t="shared" si="57"/>
        <v>0</v>
      </c>
      <c r="Q145" s="54">
        <f t="shared" si="57"/>
        <v>0</v>
      </c>
      <c r="R145" s="54">
        <f t="shared" si="57"/>
        <v>0</v>
      </c>
      <c r="S145" s="54">
        <f t="shared" si="57"/>
        <v>0</v>
      </c>
      <c r="T145" s="54">
        <f t="shared" si="57"/>
        <v>0</v>
      </c>
      <c r="U145" s="53">
        <f t="shared" si="57"/>
        <v>0</v>
      </c>
      <c r="V145" s="53">
        <f t="shared" si="57"/>
        <v>0</v>
      </c>
      <c r="W145" s="53">
        <f t="shared" si="57"/>
        <v>0</v>
      </c>
      <c r="X145" s="58">
        <f t="shared" si="57"/>
        <v>0</v>
      </c>
      <c r="Y145" s="42">
        <f t="shared" si="58"/>
        <v>0</v>
      </c>
      <c r="Z145" s="54">
        <f t="shared" si="58"/>
        <v>0</v>
      </c>
      <c r="AA145" s="54">
        <f t="shared" si="58"/>
        <v>0</v>
      </c>
      <c r="AB145" s="54">
        <f t="shared" si="58"/>
        <v>0</v>
      </c>
      <c r="AC145" s="54">
        <f t="shared" si="58"/>
        <v>0</v>
      </c>
      <c r="AD145" s="53">
        <f t="shared" si="58"/>
        <v>0</v>
      </c>
      <c r="AE145" s="53">
        <f t="shared" si="58"/>
        <v>0</v>
      </c>
      <c r="AF145" s="53">
        <f t="shared" si="58"/>
        <v>0</v>
      </c>
      <c r="AG145" s="53">
        <f t="shared" si="58"/>
        <v>0</v>
      </c>
      <c r="AH145" s="54">
        <f t="shared" si="58"/>
        <v>0</v>
      </c>
      <c r="AI145" s="54">
        <f t="shared" si="59"/>
        <v>0</v>
      </c>
      <c r="AJ145" s="54">
        <f t="shared" si="59"/>
        <v>0</v>
      </c>
      <c r="AK145" s="54">
        <f t="shared" si="59"/>
        <v>0</v>
      </c>
      <c r="AL145" s="53">
        <f t="shared" si="59"/>
        <v>0</v>
      </c>
      <c r="AM145" s="53">
        <f t="shared" si="59"/>
        <v>0</v>
      </c>
      <c r="AN145" s="53">
        <f t="shared" si="59"/>
        <v>0</v>
      </c>
      <c r="AO145" s="58">
        <f t="shared" si="59"/>
        <v>0</v>
      </c>
      <c r="AP145" s="42">
        <f t="shared" si="59"/>
        <v>0</v>
      </c>
      <c r="AQ145" s="58">
        <f t="shared" si="59"/>
        <v>0</v>
      </c>
      <c r="AR145" s="42">
        <f t="shared" si="59"/>
        <v>0</v>
      </c>
      <c r="AS145" s="58">
        <f t="shared" si="60"/>
        <v>0</v>
      </c>
      <c r="AT145" s="42">
        <f t="shared" si="60"/>
        <v>0</v>
      </c>
      <c r="AU145" s="58">
        <f t="shared" si="60"/>
        <v>0</v>
      </c>
      <c r="AV145" s="42">
        <f t="shared" si="60"/>
        <v>0</v>
      </c>
      <c r="AW145" s="58">
        <f t="shared" si="60"/>
        <v>0</v>
      </c>
      <c r="AX145" s="42">
        <f t="shared" si="60"/>
        <v>0</v>
      </c>
      <c r="AY145" s="58">
        <f t="shared" si="60"/>
        <v>0</v>
      </c>
      <c r="AZ145" s="42">
        <f t="shared" si="60"/>
        <v>0</v>
      </c>
      <c r="BA145" s="58">
        <f t="shared" si="60"/>
        <v>0</v>
      </c>
      <c r="BB145" s="42">
        <f t="shared" si="60"/>
        <v>0</v>
      </c>
      <c r="BC145" s="58">
        <f t="shared" si="61"/>
        <v>0</v>
      </c>
      <c r="BD145" s="42">
        <f t="shared" si="61"/>
        <v>7.8430383367298155</v>
      </c>
      <c r="BE145" s="58">
        <f t="shared" si="61"/>
        <v>0</v>
      </c>
      <c r="BF145" s="42">
        <f t="shared" si="61"/>
        <v>0</v>
      </c>
      <c r="BG145" s="58">
        <f t="shared" si="61"/>
        <v>0</v>
      </c>
      <c r="BH145" s="42">
        <f t="shared" si="61"/>
        <v>0</v>
      </c>
      <c r="BI145" s="58">
        <f t="shared" si="61"/>
        <v>0</v>
      </c>
      <c r="BJ145" s="42">
        <f t="shared" si="61"/>
        <v>0</v>
      </c>
      <c r="BK145" s="58">
        <f t="shared" si="61"/>
        <v>0</v>
      </c>
      <c r="BL145" s="42">
        <f t="shared" si="61"/>
        <v>0</v>
      </c>
      <c r="BM145" s="58">
        <f t="shared" si="62"/>
        <v>0</v>
      </c>
      <c r="BN145" s="42">
        <f t="shared" si="62"/>
        <v>0</v>
      </c>
      <c r="BO145" s="58">
        <f t="shared" si="62"/>
        <v>0</v>
      </c>
      <c r="BP145" s="42">
        <f t="shared" si="62"/>
        <v>0</v>
      </c>
      <c r="BQ145" s="58">
        <f t="shared" si="62"/>
        <v>0</v>
      </c>
      <c r="BR145" s="42">
        <f t="shared" si="62"/>
        <v>0</v>
      </c>
      <c r="BS145" s="58">
        <f t="shared" si="62"/>
        <v>0</v>
      </c>
      <c r="BT145" s="42">
        <f t="shared" si="62"/>
        <v>0</v>
      </c>
      <c r="BU145" s="58">
        <f t="shared" si="62"/>
        <v>0</v>
      </c>
      <c r="BV145" s="42">
        <f t="shared" si="62"/>
        <v>0</v>
      </c>
      <c r="BW145" s="58">
        <f t="shared" si="63"/>
        <v>0</v>
      </c>
      <c r="BX145" s="42">
        <f t="shared" si="63"/>
        <v>0</v>
      </c>
      <c r="BY145" s="58">
        <f t="shared" si="63"/>
        <v>0</v>
      </c>
      <c r="BZ145" s="42">
        <f t="shared" si="63"/>
        <v>0</v>
      </c>
      <c r="CA145" s="58">
        <f t="shared" si="63"/>
        <v>0</v>
      </c>
      <c r="CB145" s="42">
        <f t="shared" si="63"/>
        <v>0</v>
      </c>
      <c r="CC145" s="58">
        <f t="shared" si="63"/>
        <v>0</v>
      </c>
      <c r="CD145" s="42">
        <f t="shared" si="63"/>
        <v>0</v>
      </c>
      <c r="CE145" s="58">
        <f t="shared" si="63"/>
        <v>0</v>
      </c>
      <c r="CF145" s="42">
        <f t="shared" si="63"/>
        <v>0</v>
      </c>
      <c r="CG145" s="58">
        <f t="shared" si="64"/>
        <v>0</v>
      </c>
      <c r="CH145" s="42">
        <f t="shared" si="64"/>
        <v>0</v>
      </c>
      <c r="CI145" s="58">
        <f t="shared" si="64"/>
        <v>0</v>
      </c>
      <c r="CJ145" s="42">
        <f t="shared" si="64"/>
        <v>0</v>
      </c>
      <c r="CK145" s="58">
        <f t="shared" si="64"/>
        <v>0</v>
      </c>
      <c r="CL145" s="42">
        <f t="shared" si="64"/>
        <v>0</v>
      </c>
      <c r="CM145" s="58">
        <f t="shared" si="64"/>
        <v>0</v>
      </c>
      <c r="CN145" s="42">
        <f t="shared" si="64"/>
        <v>0</v>
      </c>
      <c r="CO145" s="58">
        <f t="shared" si="64"/>
        <v>0</v>
      </c>
      <c r="CP145" s="42">
        <f t="shared" si="64"/>
        <v>0</v>
      </c>
      <c r="CQ145" s="58">
        <f t="shared" si="65"/>
        <v>0</v>
      </c>
      <c r="CR145" s="42">
        <f t="shared" si="65"/>
        <v>0</v>
      </c>
      <c r="CS145" s="58">
        <f t="shared" si="65"/>
        <v>0</v>
      </c>
      <c r="CT145" s="42">
        <f t="shared" si="65"/>
        <v>0</v>
      </c>
      <c r="CU145" s="58">
        <f t="shared" si="65"/>
        <v>0</v>
      </c>
      <c r="CV145" s="42">
        <f t="shared" si="65"/>
        <v>0</v>
      </c>
      <c r="CW145" s="58">
        <f t="shared" si="65"/>
        <v>0</v>
      </c>
      <c r="CX145" s="42">
        <f t="shared" si="65"/>
        <v>0</v>
      </c>
      <c r="CY145" s="58">
        <f t="shared" si="65"/>
        <v>0</v>
      </c>
      <c r="CZ145" s="42">
        <f t="shared" si="65"/>
        <v>0</v>
      </c>
      <c r="DA145" s="58">
        <f t="shared" si="65"/>
        <v>0</v>
      </c>
      <c r="DB145" s="42">
        <f t="shared" si="65"/>
        <v>0</v>
      </c>
      <c r="DC145" s="58">
        <f t="shared" si="65"/>
        <v>0</v>
      </c>
      <c r="DD145" s="60">
        <f t="shared" si="65"/>
        <v>0</v>
      </c>
      <c r="DE145" s="3"/>
    </row>
    <row r="146" spans="1:109" x14ac:dyDescent="0.35">
      <c r="A146" s="3"/>
      <c r="B146" s="3" t="s">
        <v>3891</v>
      </c>
      <c r="C146" s="39" t="s">
        <v>566</v>
      </c>
      <c r="D146" s="3" t="s">
        <v>566</v>
      </c>
      <c r="E146" s="56">
        <f t="shared" si="56"/>
        <v>0</v>
      </c>
      <c r="F146" s="54">
        <f t="shared" si="56"/>
        <v>0</v>
      </c>
      <c r="G146" s="54">
        <f t="shared" si="56"/>
        <v>0</v>
      </c>
      <c r="H146" s="54">
        <f t="shared" si="56"/>
        <v>0</v>
      </c>
      <c r="I146" s="54">
        <f t="shared" si="56"/>
        <v>0</v>
      </c>
      <c r="J146" s="53">
        <f t="shared" si="56"/>
        <v>0</v>
      </c>
      <c r="K146" s="53">
        <f t="shared" si="56"/>
        <v>0</v>
      </c>
      <c r="L146" s="53">
        <f t="shared" si="56"/>
        <v>0</v>
      </c>
      <c r="M146" s="53">
        <f t="shared" si="56"/>
        <v>0</v>
      </c>
      <c r="N146" s="54">
        <f t="shared" si="56"/>
        <v>0</v>
      </c>
      <c r="O146" s="54">
        <f t="shared" si="57"/>
        <v>0</v>
      </c>
      <c r="P146" s="54">
        <f t="shared" si="57"/>
        <v>0</v>
      </c>
      <c r="Q146" s="53">
        <f t="shared" si="57"/>
        <v>0</v>
      </c>
      <c r="R146" s="53">
        <f t="shared" si="57"/>
        <v>0</v>
      </c>
      <c r="S146" s="53">
        <f t="shared" si="57"/>
        <v>0</v>
      </c>
      <c r="T146" s="53">
        <f t="shared" si="57"/>
        <v>0</v>
      </c>
      <c r="U146" s="54">
        <f t="shared" si="57"/>
        <v>0</v>
      </c>
      <c r="V146" s="54">
        <f t="shared" si="57"/>
        <v>0</v>
      </c>
      <c r="W146" s="54">
        <f t="shared" si="57"/>
        <v>0</v>
      </c>
      <c r="X146" s="42">
        <f t="shared" si="57"/>
        <v>0</v>
      </c>
      <c r="Y146" s="58">
        <f t="shared" si="58"/>
        <v>0</v>
      </c>
      <c r="Z146" s="53">
        <f t="shared" si="58"/>
        <v>0</v>
      </c>
      <c r="AA146" s="53">
        <f t="shared" si="58"/>
        <v>0</v>
      </c>
      <c r="AB146" s="53">
        <f t="shared" si="58"/>
        <v>0</v>
      </c>
      <c r="AC146" s="53">
        <f t="shared" si="58"/>
        <v>0</v>
      </c>
      <c r="AD146" s="54">
        <f t="shared" si="58"/>
        <v>0</v>
      </c>
      <c r="AE146" s="54">
        <f t="shared" si="58"/>
        <v>0</v>
      </c>
      <c r="AF146" s="54">
        <f t="shared" si="58"/>
        <v>0</v>
      </c>
      <c r="AG146" s="54">
        <f t="shared" si="58"/>
        <v>0</v>
      </c>
      <c r="AH146" s="53">
        <f t="shared" si="58"/>
        <v>0</v>
      </c>
      <c r="AI146" s="53">
        <f t="shared" si="59"/>
        <v>0</v>
      </c>
      <c r="AJ146" s="53">
        <f t="shared" si="59"/>
        <v>0</v>
      </c>
      <c r="AK146" s="53">
        <f t="shared" si="59"/>
        <v>0</v>
      </c>
      <c r="AL146" s="54">
        <f t="shared" si="59"/>
        <v>0</v>
      </c>
      <c r="AM146" s="54">
        <f t="shared" si="59"/>
        <v>0</v>
      </c>
      <c r="AN146" s="54">
        <f t="shared" si="59"/>
        <v>0</v>
      </c>
      <c r="AO146" s="42">
        <f t="shared" si="59"/>
        <v>0</v>
      </c>
      <c r="AP146" s="58">
        <f t="shared" si="59"/>
        <v>0</v>
      </c>
      <c r="AQ146" s="42">
        <f t="shared" si="59"/>
        <v>0</v>
      </c>
      <c r="AR146" s="58">
        <f t="shared" si="59"/>
        <v>0</v>
      </c>
      <c r="AS146" s="42">
        <f t="shared" si="60"/>
        <v>0</v>
      </c>
      <c r="AT146" s="58">
        <f t="shared" si="60"/>
        <v>0</v>
      </c>
      <c r="AU146" s="42">
        <f t="shared" si="60"/>
        <v>0</v>
      </c>
      <c r="AV146" s="58">
        <f t="shared" si="60"/>
        <v>0</v>
      </c>
      <c r="AW146" s="42">
        <f t="shared" si="60"/>
        <v>0</v>
      </c>
      <c r="AX146" s="58">
        <f t="shared" si="60"/>
        <v>0</v>
      </c>
      <c r="AY146" s="42">
        <f t="shared" si="60"/>
        <v>0</v>
      </c>
      <c r="AZ146" s="58">
        <f t="shared" si="60"/>
        <v>0</v>
      </c>
      <c r="BA146" s="42">
        <f t="shared" si="60"/>
        <v>0</v>
      </c>
      <c r="BB146" s="58">
        <f t="shared" si="60"/>
        <v>0</v>
      </c>
      <c r="BC146" s="42">
        <f t="shared" si="61"/>
        <v>0</v>
      </c>
      <c r="BD146" s="58">
        <f t="shared" si="61"/>
        <v>0</v>
      </c>
      <c r="BE146" s="42">
        <f t="shared" si="61"/>
        <v>58.691570747888541</v>
      </c>
      <c r="BF146" s="58">
        <f t="shared" si="61"/>
        <v>3.4870564073251811</v>
      </c>
      <c r="BG146" s="42">
        <f t="shared" si="61"/>
        <v>0</v>
      </c>
      <c r="BH146" s="58">
        <f t="shared" si="61"/>
        <v>0</v>
      </c>
      <c r="BI146" s="42">
        <f t="shared" si="61"/>
        <v>0</v>
      </c>
      <c r="BJ146" s="58">
        <f t="shared" si="61"/>
        <v>0</v>
      </c>
      <c r="BK146" s="42">
        <f t="shared" si="61"/>
        <v>0</v>
      </c>
      <c r="BL146" s="58">
        <f t="shared" si="61"/>
        <v>0</v>
      </c>
      <c r="BM146" s="42">
        <f t="shared" si="62"/>
        <v>0</v>
      </c>
      <c r="BN146" s="58">
        <f t="shared" si="62"/>
        <v>0</v>
      </c>
      <c r="BO146" s="42">
        <f t="shared" si="62"/>
        <v>0</v>
      </c>
      <c r="BP146" s="58">
        <f t="shared" si="62"/>
        <v>0</v>
      </c>
      <c r="BQ146" s="42">
        <f t="shared" si="62"/>
        <v>0</v>
      </c>
      <c r="BR146" s="58">
        <f t="shared" si="62"/>
        <v>0</v>
      </c>
      <c r="BS146" s="42">
        <f t="shared" si="62"/>
        <v>0</v>
      </c>
      <c r="BT146" s="58">
        <f t="shared" si="62"/>
        <v>0</v>
      </c>
      <c r="BU146" s="42">
        <f t="shared" si="62"/>
        <v>0</v>
      </c>
      <c r="BV146" s="58">
        <f t="shared" si="62"/>
        <v>0</v>
      </c>
      <c r="BW146" s="42">
        <f t="shared" si="63"/>
        <v>0</v>
      </c>
      <c r="BX146" s="58">
        <f t="shared" si="63"/>
        <v>0</v>
      </c>
      <c r="BY146" s="42">
        <f t="shared" si="63"/>
        <v>0</v>
      </c>
      <c r="BZ146" s="58">
        <f t="shared" si="63"/>
        <v>0</v>
      </c>
      <c r="CA146" s="42">
        <f t="shared" si="63"/>
        <v>0</v>
      </c>
      <c r="CB146" s="58">
        <f t="shared" si="63"/>
        <v>0</v>
      </c>
      <c r="CC146" s="42">
        <f t="shared" si="63"/>
        <v>0</v>
      </c>
      <c r="CD146" s="58">
        <f t="shared" si="63"/>
        <v>0</v>
      </c>
      <c r="CE146" s="42">
        <f t="shared" si="63"/>
        <v>0</v>
      </c>
      <c r="CF146" s="58">
        <f t="shared" si="63"/>
        <v>0</v>
      </c>
      <c r="CG146" s="42">
        <f t="shared" si="64"/>
        <v>0</v>
      </c>
      <c r="CH146" s="58">
        <f t="shared" si="64"/>
        <v>0</v>
      </c>
      <c r="CI146" s="42">
        <f t="shared" si="64"/>
        <v>0</v>
      </c>
      <c r="CJ146" s="58">
        <f t="shared" si="64"/>
        <v>0</v>
      </c>
      <c r="CK146" s="42">
        <f t="shared" si="64"/>
        <v>0</v>
      </c>
      <c r="CL146" s="58">
        <f t="shared" si="64"/>
        <v>0</v>
      </c>
      <c r="CM146" s="42">
        <f t="shared" si="64"/>
        <v>0</v>
      </c>
      <c r="CN146" s="58">
        <f t="shared" si="64"/>
        <v>0</v>
      </c>
      <c r="CO146" s="42">
        <f t="shared" si="64"/>
        <v>0</v>
      </c>
      <c r="CP146" s="58">
        <f t="shared" si="64"/>
        <v>7.1202668817702734E-4</v>
      </c>
      <c r="CQ146" s="42">
        <f t="shared" si="65"/>
        <v>0</v>
      </c>
      <c r="CR146" s="58">
        <f t="shared" si="65"/>
        <v>0</v>
      </c>
      <c r="CS146" s="42">
        <f t="shared" si="65"/>
        <v>6.9163322817971995</v>
      </c>
      <c r="CT146" s="58">
        <f t="shared" si="65"/>
        <v>0</v>
      </c>
      <c r="CU146" s="42">
        <f t="shared" si="65"/>
        <v>7.4417889530604686E-3</v>
      </c>
      <c r="CV146" s="58">
        <f t="shared" si="65"/>
        <v>0</v>
      </c>
      <c r="CW146" s="42">
        <f t="shared" si="65"/>
        <v>1.4106517130514046E-2</v>
      </c>
      <c r="CX146" s="58">
        <f t="shared" si="65"/>
        <v>0</v>
      </c>
      <c r="CY146" s="42">
        <f t="shared" si="65"/>
        <v>0</v>
      </c>
      <c r="CZ146" s="58">
        <f t="shared" si="65"/>
        <v>0</v>
      </c>
      <c r="DA146" s="42">
        <f t="shared" si="65"/>
        <v>3.6737423205025015E-3</v>
      </c>
      <c r="DB146" s="58">
        <f t="shared" si="65"/>
        <v>3.4933146486163316E-2</v>
      </c>
      <c r="DC146" s="42">
        <f t="shared" si="65"/>
        <v>0</v>
      </c>
      <c r="DD146" s="59">
        <f t="shared" si="65"/>
        <v>0</v>
      </c>
      <c r="DE146" s="3"/>
    </row>
    <row r="147" spans="1:109" x14ac:dyDescent="0.35">
      <c r="A147" s="3"/>
      <c r="B147" s="3" t="s">
        <v>3892</v>
      </c>
      <c r="C147" s="39" t="s">
        <v>568</v>
      </c>
      <c r="D147" s="3" t="s">
        <v>568</v>
      </c>
      <c r="E147" s="52">
        <f t="shared" si="56"/>
        <v>0</v>
      </c>
      <c r="F147" s="53">
        <f t="shared" si="56"/>
        <v>0</v>
      </c>
      <c r="G147" s="53">
        <f t="shared" si="56"/>
        <v>0</v>
      </c>
      <c r="H147" s="53">
        <f t="shared" si="56"/>
        <v>0</v>
      </c>
      <c r="I147" s="53">
        <f t="shared" si="56"/>
        <v>0</v>
      </c>
      <c r="J147" s="54">
        <f t="shared" si="56"/>
        <v>0</v>
      </c>
      <c r="K147" s="54">
        <f t="shared" si="56"/>
        <v>0</v>
      </c>
      <c r="L147" s="54">
        <f t="shared" si="56"/>
        <v>0</v>
      </c>
      <c r="M147" s="54">
        <f t="shared" si="56"/>
        <v>0</v>
      </c>
      <c r="N147" s="53">
        <f t="shared" si="56"/>
        <v>0</v>
      </c>
      <c r="O147" s="53">
        <f t="shared" si="57"/>
        <v>0</v>
      </c>
      <c r="P147" s="53">
        <f t="shared" si="57"/>
        <v>0</v>
      </c>
      <c r="Q147" s="54">
        <f t="shared" si="57"/>
        <v>0</v>
      </c>
      <c r="R147" s="54">
        <f t="shared" si="57"/>
        <v>0</v>
      </c>
      <c r="S147" s="54">
        <f t="shared" si="57"/>
        <v>0</v>
      </c>
      <c r="T147" s="54">
        <f t="shared" si="57"/>
        <v>0</v>
      </c>
      <c r="U147" s="53">
        <f t="shared" si="57"/>
        <v>0</v>
      </c>
      <c r="V147" s="53">
        <f t="shared" si="57"/>
        <v>0</v>
      </c>
      <c r="W147" s="53">
        <f t="shared" si="57"/>
        <v>0</v>
      </c>
      <c r="X147" s="58">
        <f t="shared" si="57"/>
        <v>0</v>
      </c>
      <c r="Y147" s="42">
        <f t="shared" si="58"/>
        <v>0</v>
      </c>
      <c r="Z147" s="54">
        <f t="shared" si="58"/>
        <v>0</v>
      </c>
      <c r="AA147" s="54">
        <f t="shared" si="58"/>
        <v>0</v>
      </c>
      <c r="AB147" s="54">
        <f t="shared" si="58"/>
        <v>0</v>
      </c>
      <c r="AC147" s="54">
        <f t="shared" si="58"/>
        <v>0</v>
      </c>
      <c r="AD147" s="53">
        <f t="shared" si="58"/>
        <v>0</v>
      </c>
      <c r="AE147" s="53">
        <f t="shared" si="58"/>
        <v>0</v>
      </c>
      <c r="AF147" s="53">
        <f t="shared" si="58"/>
        <v>0</v>
      </c>
      <c r="AG147" s="53">
        <f t="shared" si="58"/>
        <v>0</v>
      </c>
      <c r="AH147" s="54">
        <f t="shared" si="58"/>
        <v>0</v>
      </c>
      <c r="AI147" s="54">
        <f t="shared" si="59"/>
        <v>0</v>
      </c>
      <c r="AJ147" s="54">
        <f t="shared" si="59"/>
        <v>0</v>
      </c>
      <c r="AK147" s="54">
        <f t="shared" si="59"/>
        <v>0</v>
      </c>
      <c r="AL147" s="53">
        <f t="shared" si="59"/>
        <v>0</v>
      </c>
      <c r="AM147" s="53">
        <f t="shared" si="59"/>
        <v>0</v>
      </c>
      <c r="AN147" s="53">
        <f t="shared" si="59"/>
        <v>0</v>
      </c>
      <c r="AO147" s="58">
        <f t="shared" si="59"/>
        <v>0</v>
      </c>
      <c r="AP147" s="42">
        <f t="shared" si="59"/>
        <v>0</v>
      </c>
      <c r="AQ147" s="58">
        <f t="shared" si="59"/>
        <v>0</v>
      </c>
      <c r="AR147" s="42">
        <f t="shared" si="59"/>
        <v>0</v>
      </c>
      <c r="AS147" s="58">
        <f t="shared" si="60"/>
        <v>0</v>
      </c>
      <c r="AT147" s="42">
        <f t="shared" si="60"/>
        <v>0</v>
      </c>
      <c r="AU147" s="58">
        <f t="shared" si="60"/>
        <v>0</v>
      </c>
      <c r="AV147" s="42">
        <f t="shared" si="60"/>
        <v>0</v>
      </c>
      <c r="AW147" s="58">
        <f t="shared" si="60"/>
        <v>0</v>
      </c>
      <c r="AX147" s="42">
        <f t="shared" si="60"/>
        <v>0</v>
      </c>
      <c r="AY147" s="58">
        <f t="shared" si="60"/>
        <v>0</v>
      </c>
      <c r="AZ147" s="42">
        <f t="shared" si="60"/>
        <v>0</v>
      </c>
      <c r="BA147" s="58">
        <f t="shared" si="60"/>
        <v>0</v>
      </c>
      <c r="BB147" s="42">
        <f t="shared" si="60"/>
        <v>0</v>
      </c>
      <c r="BC147" s="58">
        <f t="shared" si="61"/>
        <v>0</v>
      </c>
      <c r="BD147" s="42">
        <f t="shared" si="61"/>
        <v>0</v>
      </c>
      <c r="BE147" s="58">
        <f t="shared" si="61"/>
        <v>0</v>
      </c>
      <c r="BF147" s="42">
        <f t="shared" si="61"/>
        <v>30.682826076885693</v>
      </c>
      <c r="BG147" s="58">
        <f t="shared" si="61"/>
        <v>0</v>
      </c>
      <c r="BH147" s="42">
        <f t="shared" si="61"/>
        <v>0</v>
      </c>
      <c r="BI147" s="58">
        <f t="shared" si="61"/>
        <v>6.6402388121997863E-2</v>
      </c>
      <c r="BJ147" s="42">
        <f t="shared" si="61"/>
        <v>0</v>
      </c>
      <c r="BK147" s="58">
        <f t="shared" si="61"/>
        <v>0</v>
      </c>
      <c r="BL147" s="42">
        <f t="shared" si="61"/>
        <v>0</v>
      </c>
      <c r="BM147" s="58">
        <f t="shared" si="62"/>
        <v>0</v>
      </c>
      <c r="BN147" s="42">
        <f t="shared" si="62"/>
        <v>0</v>
      </c>
      <c r="BO147" s="58">
        <f t="shared" si="62"/>
        <v>0</v>
      </c>
      <c r="BP147" s="42">
        <f t="shared" si="62"/>
        <v>0</v>
      </c>
      <c r="BQ147" s="58">
        <f t="shared" si="62"/>
        <v>0</v>
      </c>
      <c r="BR147" s="42">
        <f t="shared" si="62"/>
        <v>0.24146997669753387</v>
      </c>
      <c r="BS147" s="58">
        <f t="shared" si="62"/>
        <v>0</v>
      </c>
      <c r="BT147" s="42">
        <f t="shared" si="62"/>
        <v>0</v>
      </c>
      <c r="BU147" s="58">
        <f t="shared" si="62"/>
        <v>0</v>
      </c>
      <c r="BV147" s="42">
        <f t="shared" si="62"/>
        <v>0</v>
      </c>
      <c r="BW147" s="58">
        <f t="shared" si="63"/>
        <v>0</v>
      </c>
      <c r="BX147" s="42">
        <f t="shared" si="63"/>
        <v>0</v>
      </c>
      <c r="BY147" s="58">
        <f t="shared" si="63"/>
        <v>0</v>
      </c>
      <c r="BZ147" s="42">
        <f t="shared" si="63"/>
        <v>0</v>
      </c>
      <c r="CA147" s="58">
        <f t="shared" si="63"/>
        <v>0</v>
      </c>
      <c r="CB147" s="42">
        <f t="shared" si="63"/>
        <v>0.13696324480144725</v>
      </c>
      <c r="CC147" s="58">
        <f t="shared" si="63"/>
        <v>0.23069994203957031</v>
      </c>
      <c r="CD147" s="42">
        <f t="shared" si="63"/>
        <v>0</v>
      </c>
      <c r="CE147" s="58">
        <f t="shared" si="63"/>
        <v>0</v>
      </c>
      <c r="CF147" s="42">
        <f t="shared" si="63"/>
        <v>0</v>
      </c>
      <c r="CG147" s="58">
        <f t="shared" si="64"/>
        <v>0</v>
      </c>
      <c r="CH147" s="42">
        <f t="shared" si="64"/>
        <v>0</v>
      </c>
      <c r="CI147" s="58">
        <f t="shared" si="64"/>
        <v>0</v>
      </c>
      <c r="CJ147" s="42">
        <f t="shared" si="64"/>
        <v>0</v>
      </c>
      <c r="CK147" s="58">
        <f t="shared" si="64"/>
        <v>0</v>
      </c>
      <c r="CL147" s="42">
        <f t="shared" si="64"/>
        <v>0</v>
      </c>
      <c r="CM147" s="58">
        <f t="shared" si="64"/>
        <v>0</v>
      </c>
      <c r="CN147" s="42">
        <f t="shared" si="64"/>
        <v>0</v>
      </c>
      <c r="CO147" s="58">
        <f t="shared" si="64"/>
        <v>0</v>
      </c>
      <c r="CP147" s="42">
        <f t="shared" si="64"/>
        <v>0</v>
      </c>
      <c r="CQ147" s="58">
        <f t="shared" si="65"/>
        <v>0</v>
      </c>
      <c r="CR147" s="42">
        <f t="shared" si="65"/>
        <v>0</v>
      </c>
      <c r="CS147" s="58">
        <f t="shared" si="65"/>
        <v>0</v>
      </c>
      <c r="CT147" s="42">
        <f t="shared" si="65"/>
        <v>0</v>
      </c>
      <c r="CU147" s="58">
        <f t="shared" si="65"/>
        <v>0</v>
      </c>
      <c r="CV147" s="42">
        <f t="shared" si="65"/>
        <v>0</v>
      </c>
      <c r="CW147" s="58">
        <f t="shared" si="65"/>
        <v>0</v>
      </c>
      <c r="CX147" s="42">
        <f t="shared" si="65"/>
        <v>0</v>
      </c>
      <c r="CY147" s="58">
        <f t="shared" si="65"/>
        <v>0</v>
      </c>
      <c r="CZ147" s="42">
        <f t="shared" si="65"/>
        <v>0</v>
      </c>
      <c r="DA147" s="58">
        <f t="shared" si="65"/>
        <v>0</v>
      </c>
      <c r="DB147" s="42">
        <f t="shared" si="65"/>
        <v>0</v>
      </c>
      <c r="DC147" s="58">
        <f t="shared" si="65"/>
        <v>0</v>
      </c>
      <c r="DD147" s="60">
        <f t="shared" si="65"/>
        <v>0</v>
      </c>
      <c r="DE147" s="3"/>
    </row>
    <row r="148" spans="1:109" x14ac:dyDescent="0.35">
      <c r="A148" s="3"/>
      <c r="B148" s="3" t="s">
        <v>3893</v>
      </c>
      <c r="C148" s="39" t="s">
        <v>570</v>
      </c>
      <c r="D148" s="3" t="s">
        <v>570</v>
      </c>
      <c r="E148" s="56">
        <f t="shared" si="56"/>
        <v>0</v>
      </c>
      <c r="F148" s="54">
        <f t="shared" si="56"/>
        <v>0</v>
      </c>
      <c r="G148" s="54">
        <f t="shared" si="56"/>
        <v>0</v>
      </c>
      <c r="H148" s="54">
        <f t="shared" si="56"/>
        <v>0</v>
      </c>
      <c r="I148" s="54">
        <f t="shared" si="56"/>
        <v>0</v>
      </c>
      <c r="J148" s="53">
        <f t="shared" si="56"/>
        <v>0</v>
      </c>
      <c r="K148" s="53">
        <f t="shared" si="56"/>
        <v>0</v>
      </c>
      <c r="L148" s="53">
        <f t="shared" si="56"/>
        <v>0</v>
      </c>
      <c r="M148" s="53">
        <f t="shared" si="56"/>
        <v>0</v>
      </c>
      <c r="N148" s="54">
        <f t="shared" si="56"/>
        <v>0</v>
      </c>
      <c r="O148" s="54">
        <f t="shared" si="57"/>
        <v>0</v>
      </c>
      <c r="P148" s="54">
        <f t="shared" si="57"/>
        <v>0</v>
      </c>
      <c r="Q148" s="53">
        <f t="shared" si="57"/>
        <v>0</v>
      </c>
      <c r="R148" s="53">
        <f t="shared" si="57"/>
        <v>0</v>
      </c>
      <c r="S148" s="53">
        <f t="shared" si="57"/>
        <v>0</v>
      </c>
      <c r="T148" s="53">
        <f t="shared" si="57"/>
        <v>0</v>
      </c>
      <c r="U148" s="54">
        <f t="shared" si="57"/>
        <v>0</v>
      </c>
      <c r="V148" s="54">
        <f t="shared" si="57"/>
        <v>0</v>
      </c>
      <c r="W148" s="54">
        <f t="shared" si="57"/>
        <v>0</v>
      </c>
      <c r="X148" s="42">
        <f t="shared" si="57"/>
        <v>0</v>
      </c>
      <c r="Y148" s="58">
        <f t="shared" si="58"/>
        <v>0</v>
      </c>
      <c r="Z148" s="53">
        <f t="shared" si="58"/>
        <v>0</v>
      </c>
      <c r="AA148" s="53">
        <f t="shared" si="58"/>
        <v>0</v>
      </c>
      <c r="AB148" s="53">
        <f t="shared" si="58"/>
        <v>0</v>
      </c>
      <c r="AC148" s="53">
        <f t="shared" si="58"/>
        <v>0</v>
      </c>
      <c r="AD148" s="54">
        <f t="shared" si="58"/>
        <v>0</v>
      </c>
      <c r="AE148" s="54">
        <f t="shared" si="58"/>
        <v>0</v>
      </c>
      <c r="AF148" s="54">
        <f t="shared" si="58"/>
        <v>0</v>
      </c>
      <c r="AG148" s="54">
        <f t="shared" si="58"/>
        <v>0</v>
      </c>
      <c r="AH148" s="53">
        <f t="shared" si="58"/>
        <v>0</v>
      </c>
      <c r="AI148" s="53">
        <f t="shared" si="59"/>
        <v>0</v>
      </c>
      <c r="AJ148" s="53">
        <f t="shared" si="59"/>
        <v>0</v>
      </c>
      <c r="AK148" s="53">
        <f t="shared" si="59"/>
        <v>0</v>
      </c>
      <c r="AL148" s="54">
        <f t="shared" si="59"/>
        <v>0</v>
      </c>
      <c r="AM148" s="54">
        <f t="shared" si="59"/>
        <v>0</v>
      </c>
      <c r="AN148" s="54">
        <f t="shared" si="59"/>
        <v>0</v>
      </c>
      <c r="AO148" s="42">
        <f t="shared" si="59"/>
        <v>0</v>
      </c>
      <c r="AP148" s="58">
        <f t="shared" si="59"/>
        <v>0</v>
      </c>
      <c r="AQ148" s="42">
        <f t="shared" si="59"/>
        <v>0</v>
      </c>
      <c r="AR148" s="58">
        <f t="shared" si="59"/>
        <v>0</v>
      </c>
      <c r="AS148" s="42">
        <f t="shared" si="60"/>
        <v>0</v>
      </c>
      <c r="AT148" s="58">
        <f t="shared" si="60"/>
        <v>0</v>
      </c>
      <c r="AU148" s="42">
        <f t="shared" si="60"/>
        <v>0</v>
      </c>
      <c r="AV148" s="58">
        <f t="shared" si="60"/>
        <v>0</v>
      </c>
      <c r="AW148" s="42">
        <f t="shared" si="60"/>
        <v>0</v>
      </c>
      <c r="AX148" s="58">
        <f t="shared" si="60"/>
        <v>0</v>
      </c>
      <c r="AY148" s="42">
        <f t="shared" si="60"/>
        <v>0</v>
      </c>
      <c r="AZ148" s="58">
        <f t="shared" si="60"/>
        <v>0</v>
      </c>
      <c r="BA148" s="42">
        <f t="shared" si="60"/>
        <v>0</v>
      </c>
      <c r="BB148" s="58">
        <f t="shared" si="60"/>
        <v>0</v>
      </c>
      <c r="BC148" s="42">
        <f t="shared" si="61"/>
        <v>0</v>
      </c>
      <c r="BD148" s="58">
        <f t="shared" si="61"/>
        <v>0</v>
      </c>
      <c r="BE148" s="42">
        <f t="shared" si="61"/>
        <v>0</v>
      </c>
      <c r="BF148" s="58">
        <f t="shared" si="61"/>
        <v>0</v>
      </c>
      <c r="BG148" s="42">
        <f t="shared" si="61"/>
        <v>25.558758500258744</v>
      </c>
      <c r="BH148" s="58">
        <f t="shared" si="61"/>
        <v>0</v>
      </c>
      <c r="BI148" s="42">
        <f t="shared" si="61"/>
        <v>0</v>
      </c>
      <c r="BJ148" s="58">
        <f t="shared" si="61"/>
        <v>0</v>
      </c>
      <c r="BK148" s="42">
        <f t="shared" si="61"/>
        <v>0</v>
      </c>
      <c r="BL148" s="58">
        <f t="shared" si="61"/>
        <v>0</v>
      </c>
      <c r="BM148" s="42">
        <f t="shared" si="62"/>
        <v>0</v>
      </c>
      <c r="BN148" s="58">
        <f t="shared" si="62"/>
        <v>0</v>
      </c>
      <c r="BO148" s="42">
        <f t="shared" si="62"/>
        <v>0</v>
      </c>
      <c r="BP148" s="58">
        <f t="shared" si="62"/>
        <v>0</v>
      </c>
      <c r="BQ148" s="42">
        <f t="shared" si="62"/>
        <v>0</v>
      </c>
      <c r="BR148" s="58">
        <f t="shared" si="62"/>
        <v>0</v>
      </c>
      <c r="BS148" s="42">
        <f t="shared" si="62"/>
        <v>0</v>
      </c>
      <c r="BT148" s="58">
        <f t="shared" si="62"/>
        <v>0</v>
      </c>
      <c r="BU148" s="42">
        <f t="shared" si="62"/>
        <v>0</v>
      </c>
      <c r="BV148" s="58">
        <f t="shared" si="62"/>
        <v>0</v>
      </c>
      <c r="BW148" s="42">
        <f t="shared" si="63"/>
        <v>0</v>
      </c>
      <c r="BX148" s="58">
        <f t="shared" si="63"/>
        <v>0</v>
      </c>
      <c r="BY148" s="42">
        <f t="shared" si="63"/>
        <v>0</v>
      </c>
      <c r="BZ148" s="58">
        <f t="shared" si="63"/>
        <v>0</v>
      </c>
      <c r="CA148" s="42">
        <f t="shared" si="63"/>
        <v>0</v>
      </c>
      <c r="CB148" s="58">
        <f t="shared" si="63"/>
        <v>7.2689013454899337E-2</v>
      </c>
      <c r="CC148" s="42">
        <f t="shared" si="63"/>
        <v>0.12451803863102792</v>
      </c>
      <c r="CD148" s="58">
        <f t="shared" si="63"/>
        <v>0</v>
      </c>
      <c r="CE148" s="42">
        <f t="shared" si="63"/>
        <v>0</v>
      </c>
      <c r="CF148" s="58">
        <f t="shared" si="63"/>
        <v>0</v>
      </c>
      <c r="CG148" s="42">
        <f t="shared" si="64"/>
        <v>0</v>
      </c>
      <c r="CH148" s="58">
        <f t="shared" si="64"/>
        <v>0</v>
      </c>
      <c r="CI148" s="42">
        <f t="shared" si="64"/>
        <v>0</v>
      </c>
      <c r="CJ148" s="58">
        <f t="shared" si="64"/>
        <v>0</v>
      </c>
      <c r="CK148" s="42">
        <f t="shared" si="64"/>
        <v>0</v>
      </c>
      <c r="CL148" s="58">
        <f t="shared" si="64"/>
        <v>0</v>
      </c>
      <c r="CM148" s="42">
        <f t="shared" si="64"/>
        <v>0</v>
      </c>
      <c r="CN148" s="58">
        <f t="shared" si="64"/>
        <v>0</v>
      </c>
      <c r="CO148" s="42">
        <f t="shared" si="64"/>
        <v>0</v>
      </c>
      <c r="CP148" s="58">
        <f t="shared" si="64"/>
        <v>0</v>
      </c>
      <c r="CQ148" s="42">
        <f t="shared" si="65"/>
        <v>0</v>
      </c>
      <c r="CR148" s="58">
        <f t="shared" si="65"/>
        <v>0</v>
      </c>
      <c r="CS148" s="42">
        <f t="shared" si="65"/>
        <v>0</v>
      </c>
      <c r="CT148" s="58">
        <f t="shared" si="65"/>
        <v>0</v>
      </c>
      <c r="CU148" s="42">
        <f t="shared" si="65"/>
        <v>0</v>
      </c>
      <c r="CV148" s="58">
        <f t="shared" si="65"/>
        <v>0</v>
      </c>
      <c r="CW148" s="42">
        <f t="shared" si="65"/>
        <v>0</v>
      </c>
      <c r="CX148" s="58">
        <f t="shared" si="65"/>
        <v>0</v>
      </c>
      <c r="CY148" s="42">
        <f t="shared" si="65"/>
        <v>0</v>
      </c>
      <c r="CZ148" s="58">
        <f t="shared" si="65"/>
        <v>0</v>
      </c>
      <c r="DA148" s="42">
        <f t="shared" si="65"/>
        <v>0</v>
      </c>
      <c r="DB148" s="58">
        <f t="shared" si="65"/>
        <v>0</v>
      </c>
      <c r="DC148" s="42">
        <f t="shared" si="65"/>
        <v>0</v>
      </c>
      <c r="DD148" s="59">
        <f t="shared" si="65"/>
        <v>0</v>
      </c>
      <c r="DE148" s="3"/>
    </row>
    <row r="149" spans="1:109" x14ac:dyDescent="0.35">
      <c r="A149" s="3"/>
      <c r="B149" s="3" t="s">
        <v>3894</v>
      </c>
      <c r="C149" s="39" t="s">
        <v>571</v>
      </c>
      <c r="D149" s="3" t="s">
        <v>571</v>
      </c>
      <c r="E149" s="52">
        <f t="shared" si="56"/>
        <v>0</v>
      </c>
      <c r="F149" s="53">
        <f t="shared" si="56"/>
        <v>0</v>
      </c>
      <c r="G149" s="53">
        <f t="shared" si="56"/>
        <v>0</v>
      </c>
      <c r="H149" s="53">
        <f t="shared" si="56"/>
        <v>0</v>
      </c>
      <c r="I149" s="53">
        <f t="shared" si="56"/>
        <v>0</v>
      </c>
      <c r="J149" s="54">
        <f t="shared" si="56"/>
        <v>0</v>
      </c>
      <c r="K149" s="54">
        <f t="shared" si="56"/>
        <v>0</v>
      </c>
      <c r="L149" s="54">
        <f t="shared" si="56"/>
        <v>0</v>
      </c>
      <c r="M149" s="54">
        <f t="shared" si="56"/>
        <v>0</v>
      </c>
      <c r="N149" s="53">
        <f t="shared" si="56"/>
        <v>0</v>
      </c>
      <c r="O149" s="53">
        <f t="shared" si="57"/>
        <v>0</v>
      </c>
      <c r="P149" s="53">
        <f t="shared" si="57"/>
        <v>0</v>
      </c>
      <c r="Q149" s="54">
        <f t="shared" si="57"/>
        <v>0</v>
      </c>
      <c r="R149" s="54">
        <f t="shared" si="57"/>
        <v>0</v>
      </c>
      <c r="S149" s="54">
        <f t="shared" si="57"/>
        <v>0</v>
      </c>
      <c r="T149" s="54">
        <f t="shared" si="57"/>
        <v>0</v>
      </c>
      <c r="U149" s="53">
        <f t="shared" si="57"/>
        <v>0</v>
      </c>
      <c r="V149" s="53">
        <f t="shared" si="57"/>
        <v>0</v>
      </c>
      <c r="W149" s="53">
        <f t="shared" si="57"/>
        <v>0</v>
      </c>
      <c r="X149" s="58">
        <f t="shared" si="57"/>
        <v>0</v>
      </c>
      <c r="Y149" s="42">
        <f t="shared" si="58"/>
        <v>0</v>
      </c>
      <c r="Z149" s="54">
        <f t="shared" si="58"/>
        <v>0</v>
      </c>
      <c r="AA149" s="54">
        <f t="shared" si="58"/>
        <v>0</v>
      </c>
      <c r="AB149" s="54">
        <f t="shared" si="58"/>
        <v>0</v>
      </c>
      <c r="AC149" s="54">
        <f t="shared" si="58"/>
        <v>0</v>
      </c>
      <c r="AD149" s="53">
        <f t="shared" si="58"/>
        <v>0</v>
      </c>
      <c r="AE149" s="53">
        <f t="shared" si="58"/>
        <v>0</v>
      </c>
      <c r="AF149" s="53">
        <f t="shared" si="58"/>
        <v>0</v>
      </c>
      <c r="AG149" s="53">
        <f t="shared" si="58"/>
        <v>0</v>
      </c>
      <c r="AH149" s="54">
        <f t="shared" si="58"/>
        <v>0</v>
      </c>
      <c r="AI149" s="54">
        <f t="shared" si="59"/>
        <v>0</v>
      </c>
      <c r="AJ149" s="54">
        <f t="shared" si="59"/>
        <v>0</v>
      </c>
      <c r="AK149" s="54">
        <f t="shared" si="59"/>
        <v>0</v>
      </c>
      <c r="AL149" s="53">
        <f t="shared" si="59"/>
        <v>0</v>
      </c>
      <c r="AM149" s="53">
        <f t="shared" si="59"/>
        <v>0</v>
      </c>
      <c r="AN149" s="53">
        <f t="shared" si="59"/>
        <v>0</v>
      </c>
      <c r="AO149" s="58">
        <f t="shared" si="59"/>
        <v>0</v>
      </c>
      <c r="AP149" s="42">
        <f t="shared" si="59"/>
        <v>0</v>
      </c>
      <c r="AQ149" s="58">
        <f t="shared" si="59"/>
        <v>0</v>
      </c>
      <c r="AR149" s="42">
        <f t="shared" si="59"/>
        <v>0</v>
      </c>
      <c r="AS149" s="58">
        <f t="shared" si="60"/>
        <v>0</v>
      </c>
      <c r="AT149" s="42">
        <f t="shared" si="60"/>
        <v>0</v>
      </c>
      <c r="AU149" s="58">
        <f t="shared" si="60"/>
        <v>0</v>
      </c>
      <c r="AV149" s="42">
        <f t="shared" si="60"/>
        <v>0</v>
      </c>
      <c r="AW149" s="58">
        <f t="shared" si="60"/>
        <v>0</v>
      </c>
      <c r="AX149" s="42">
        <f t="shared" si="60"/>
        <v>0</v>
      </c>
      <c r="AY149" s="58">
        <f t="shared" si="60"/>
        <v>0</v>
      </c>
      <c r="AZ149" s="42">
        <f t="shared" si="60"/>
        <v>0</v>
      </c>
      <c r="BA149" s="58">
        <f t="shared" si="60"/>
        <v>0</v>
      </c>
      <c r="BB149" s="42">
        <f t="shared" si="60"/>
        <v>0</v>
      </c>
      <c r="BC149" s="58">
        <f t="shared" si="61"/>
        <v>0</v>
      </c>
      <c r="BD149" s="42">
        <f t="shared" si="61"/>
        <v>0</v>
      </c>
      <c r="BE149" s="58">
        <f t="shared" si="61"/>
        <v>0</v>
      </c>
      <c r="BF149" s="42">
        <f t="shared" si="61"/>
        <v>0</v>
      </c>
      <c r="BG149" s="58">
        <f t="shared" si="61"/>
        <v>0</v>
      </c>
      <c r="BH149" s="42">
        <f t="shared" si="61"/>
        <v>0.25334384638164348</v>
      </c>
      <c r="BI149" s="58">
        <f t="shared" si="61"/>
        <v>0</v>
      </c>
      <c r="BJ149" s="42">
        <f t="shared" si="61"/>
        <v>0</v>
      </c>
      <c r="BK149" s="58">
        <f t="shared" si="61"/>
        <v>0</v>
      </c>
      <c r="BL149" s="42">
        <f t="shared" si="61"/>
        <v>0</v>
      </c>
      <c r="BM149" s="58">
        <f t="shared" si="62"/>
        <v>0</v>
      </c>
      <c r="BN149" s="42">
        <f t="shared" si="62"/>
        <v>0</v>
      </c>
      <c r="BO149" s="58">
        <f t="shared" si="62"/>
        <v>0</v>
      </c>
      <c r="BP149" s="42">
        <f t="shared" si="62"/>
        <v>0</v>
      </c>
      <c r="BQ149" s="58">
        <f t="shared" si="62"/>
        <v>0</v>
      </c>
      <c r="BR149" s="42">
        <f t="shared" si="62"/>
        <v>0</v>
      </c>
      <c r="BS149" s="58">
        <f t="shared" si="62"/>
        <v>0</v>
      </c>
      <c r="BT149" s="42">
        <f t="shared" si="62"/>
        <v>0</v>
      </c>
      <c r="BU149" s="58">
        <f t="shared" si="62"/>
        <v>0</v>
      </c>
      <c r="BV149" s="42">
        <f t="shared" si="62"/>
        <v>0</v>
      </c>
      <c r="BW149" s="58">
        <f t="shared" si="63"/>
        <v>0</v>
      </c>
      <c r="BX149" s="42">
        <f t="shared" si="63"/>
        <v>0</v>
      </c>
      <c r="BY149" s="58">
        <f t="shared" si="63"/>
        <v>0</v>
      </c>
      <c r="BZ149" s="42">
        <f t="shared" si="63"/>
        <v>0</v>
      </c>
      <c r="CA149" s="58">
        <f t="shared" si="63"/>
        <v>0</v>
      </c>
      <c r="CB149" s="42">
        <f t="shared" si="63"/>
        <v>0</v>
      </c>
      <c r="CC149" s="58">
        <f t="shared" si="63"/>
        <v>0</v>
      </c>
      <c r="CD149" s="42">
        <f t="shared" si="63"/>
        <v>0</v>
      </c>
      <c r="CE149" s="58">
        <f t="shared" si="63"/>
        <v>0</v>
      </c>
      <c r="CF149" s="42">
        <f t="shared" si="63"/>
        <v>0</v>
      </c>
      <c r="CG149" s="58">
        <f t="shared" si="64"/>
        <v>0</v>
      </c>
      <c r="CH149" s="42">
        <f t="shared" si="64"/>
        <v>0</v>
      </c>
      <c r="CI149" s="58">
        <f t="shared" si="64"/>
        <v>0</v>
      </c>
      <c r="CJ149" s="42">
        <f t="shared" si="64"/>
        <v>0</v>
      </c>
      <c r="CK149" s="58">
        <f t="shared" si="64"/>
        <v>0</v>
      </c>
      <c r="CL149" s="42">
        <f t="shared" si="64"/>
        <v>0</v>
      </c>
      <c r="CM149" s="58">
        <f t="shared" si="64"/>
        <v>0</v>
      </c>
      <c r="CN149" s="42">
        <f t="shared" si="64"/>
        <v>0</v>
      </c>
      <c r="CO149" s="58">
        <f t="shared" si="64"/>
        <v>0</v>
      </c>
      <c r="CP149" s="42">
        <f t="shared" si="64"/>
        <v>0</v>
      </c>
      <c r="CQ149" s="58">
        <f t="shared" si="65"/>
        <v>0</v>
      </c>
      <c r="CR149" s="42">
        <f t="shared" si="65"/>
        <v>0</v>
      </c>
      <c r="CS149" s="58">
        <f t="shared" si="65"/>
        <v>0</v>
      </c>
      <c r="CT149" s="42">
        <f t="shared" si="65"/>
        <v>0</v>
      </c>
      <c r="CU149" s="58">
        <f t="shared" si="65"/>
        <v>0</v>
      </c>
      <c r="CV149" s="42">
        <f t="shared" si="65"/>
        <v>0</v>
      </c>
      <c r="CW149" s="58">
        <f t="shared" si="65"/>
        <v>0</v>
      </c>
      <c r="CX149" s="42">
        <f t="shared" si="65"/>
        <v>0</v>
      </c>
      <c r="CY149" s="58">
        <f t="shared" si="65"/>
        <v>0</v>
      </c>
      <c r="CZ149" s="42">
        <f t="shared" si="65"/>
        <v>0</v>
      </c>
      <c r="DA149" s="58">
        <f t="shared" si="65"/>
        <v>0</v>
      </c>
      <c r="DB149" s="42">
        <f t="shared" si="65"/>
        <v>0</v>
      </c>
      <c r="DC149" s="58">
        <f t="shared" si="65"/>
        <v>0</v>
      </c>
      <c r="DD149" s="60">
        <f t="shared" si="65"/>
        <v>0</v>
      </c>
      <c r="DE149" s="3"/>
    </row>
    <row r="150" spans="1:109" x14ac:dyDescent="0.35">
      <c r="A150" s="3"/>
      <c r="B150" s="3" t="s">
        <v>3895</v>
      </c>
      <c r="C150" s="39" t="s">
        <v>572</v>
      </c>
      <c r="D150" s="3" t="s">
        <v>572</v>
      </c>
      <c r="E150" s="56">
        <f t="shared" si="56"/>
        <v>0</v>
      </c>
      <c r="F150" s="54">
        <f t="shared" si="56"/>
        <v>0</v>
      </c>
      <c r="G150" s="54">
        <f t="shared" si="56"/>
        <v>0</v>
      </c>
      <c r="H150" s="54">
        <f t="shared" si="56"/>
        <v>0</v>
      </c>
      <c r="I150" s="54">
        <f t="shared" si="56"/>
        <v>0</v>
      </c>
      <c r="J150" s="53">
        <f t="shared" si="56"/>
        <v>0</v>
      </c>
      <c r="K150" s="53">
        <f t="shared" si="56"/>
        <v>0</v>
      </c>
      <c r="L150" s="53">
        <f t="shared" si="56"/>
        <v>0</v>
      </c>
      <c r="M150" s="53">
        <f t="shared" si="56"/>
        <v>0</v>
      </c>
      <c r="N150" s="54">
        <f t="shared" si="56"/>
        <v>0</v>
      </c>
      <c r="O150" s="54">
        <f t="shared" si="57"/>
        <v>0</v>
      </c>
      <c r="P150" s="54">
        <f t="shared" si="57"/>
        <v>0</v>
      </c>
      <c r="Q150" s="53">
        <f t="shared" si="57"/>
        <v>0</v>
      </c>
      <c r="R150" s="53">
        <f t="shared" si="57"/>
        <v>0</v>
      </c>
      <c r="S150" s="53">
        <f t="shared" si="57"/>
        <v>0</v>
      </c>
      <c r="T150" s="53">
        <f t="shared" si="57"/>
        <v>0</v>
      </c>
      <c r="U150" s="54">
        <f t="shared" si="57"/>
        <v>0</v>
      </c>
      <c r="V150" s="54">
        <f t="shared" si="57"/>
        <v>0</v>
      </c>
      <c r="W150" s="54">
        <f t="shared" si="57"/>
        <v>0</v>
      </c>
      <c r="X150" s="42">
        <f t="shared" si="57"/>
        <v>0</v>
      </c>
      <c r="Y150" s="58">
        <f t="shared" si="58"/>
        <v>0</v>
      </c>
      <c r="Z150" s="53">
        <f t="shared" si="58"/>
        <v>0</v>
      </c>
      <c r="AA150" s="53">
        <f t="shared" si="58"/>
        <v>0</v>
      </c>
      <c r="AB150" s="53">
        <f t="shared" si="58"/>
        <v>0</v>
      </c>
      <c r="AC150" s="53">
        <f t="shared" si="58"/>
        <v>0</v>
      </c>
      <c r="AD150" s="54">
        <f t="shared" si="58"/>
        <v>0</v>
      </c>
      <c r="AE150" s="54">
        <f t="shared" si="58"/>
        <v>0</v>
      </c>
      <c r="AF150" s="54">
        <f t="shared" si="58"/>
        <v>0</v>
      </c>
      <c r="AG150" s="54">
        <f t="shared" si="58"/>
        <v>0</v>
      </c>
      <c r="AH150" s="53">
        <f t="shared" si="58"/>
        <v>0</v>
      </c>
      <c r="AI150" s="53">
        <f t="shared" si="59"/>
        <v>0</v>
      </c>
      <c r="AJ150" s="53">
        <f t="shared" si="59"/>
        <v>0</v>
      </c>
      <c r="AK150" s="53">
        <f t="shared" si="59"/>
        <v>0</v>
      </c>
      <c r="AL150" s="54">
        <f t="shared" si="59"/>
        <v>0</v>
      </c>
      <c r="AM150" s="54">
        <f t="shared" si="59"/>
        <v>0</v>
      </c>
      <c r="AN150" s="54">
        <f t="shared" si="59"/>
        <v>0</v>
      </c>
      <c r="AO150" s="42">
        <f t="shared" si="59"/>
        <v>0</v>
      </c>
      <c r="AP150" s="58">
        <f t="shared" si="59"/>
        <v>0</v>
      </c>
      <c r="AQ150" s="42">
        <f t="shared" si="59"/>
        <v>0</v>
      </c>
      <c r="AR150" s="58">
        <f t="shared" si="59"/>
        <v>0</v>
      </c>
      <c r="AS150" s="42">
        <f t="shared" si="60"/>
        <v>0</v>
      </c>
      <c r="AT150" s="58">
        <f t="shared" si="60"/>
        <v>0</v>
      </c>
      <c r="AU150" s="42">
        <f t="shared" si="60"/>
        <v>0</v>
      </c>
      <c r="AV150" s="58">
        <f t="shared" si="60"/>
        <v>0</v>
      </c>
      <c r="AW150" s="42">
        <f t="shared" si="60"/>
        <v>0</v>
      </c>
      <c r="AX150" s="58">
        <f t="shared" si="60"/>
        <v>0</v>
      </c>
      <c r="AY150" s="42">
        <f t="shared" si="60"/>
        <v>0</v>
      </c>
      <c r="AZ150" s="58">
        <f t="shared" si="60"/>
        <v>0</v>
      </c>
      <c r="BA150" s="42">
        <f t="shared" si="60"/>
        <v>0</v>
      </c>
      <c r="BB150" s="58">
        <f t="shared" si="60"/>
        <v>0</v>
      </c>
      <c r="BC150" s="42">
        <f t="shared" si="61"/>
        <v>4.5387247031485103</v>
      </c>
      <c r="BD150" s="58">
        <f t="shared" si="61"/>
        <v>0</v>
      </c>
      <c r="BE150" s="42">
        <f t="shared" si="61"/>
        <v>0</v>
      </c>
      <c r="BF150" s="58">
        <f t="shared" si="61"/>
        <v>0</v>
      </c>
      <c r="BG150" s="42">
        <f t="shared" si="61"/>
        <v>0</v>
      </c>
      <c r="BH150" s="58">
        <f t="shared" si="61"/>
        <v>0</v>
      </c>
      <c r="BI150" s="42">
        <f t="shared" si="61"/>
        <v>61.713309588500174</v>
      </c>
      <c r="BJ150" s="58">
        <f t="shared" si="61"/>
        <v>0</v>
      </c>
      <c r="BK150" s="42">
        <f t="shared" si="61"/>
        <v>0</v>
      </c>
      <c r="BL150" s="58">
        <f t="shared" si="61"/>
        <v>0</v>
      </c>
      <c r="BM150" s="42">
        <f t="shared" si="62"/>
        <v>0</v>
      </c>
      <c r="BN150" s="58">
        <f t="shared" si="62"/>
        <v>0</v>
      </c>
      <c r="BO150" s="42">
        <f t="shared" si="62"/>
        <v>0</v>
      </c>
      <c r="BP150" s="58">
        <f t="shared" si="62"/>
        <v>0</v>
      </c>
      <c r="BQ150" s="42">
        <f t="shared" si="62"/>
        <v>0</v>
      </c>
      <c r="BR150" s="58">
        <f t="shared" si="62"/>
        <v>0</v>
      </c>
      <c r="BS150" s="42">
        <f t="shared" si="62"/>
        <v>0</v>
      </c>
      <c r="BT150" s="58">
        <f t="shared" si="62"/>
        <v>0</v>
      </c>
      <c r="BU150" s="42">
        <f t="shared" si="62"/>
        <v>0</v>
      </c>
      <c r="BV150" s="58">
        <f t="shared" si="62"/>
        <v>0</v>
      </c>
      <c r="BW150" s="42">
        <f t="shared" si="63"/>
        <v>0</v>
      </c>
      <c r="BX150" s="58">
        <f t="shared" si="63"/>
        <v>0</v>
      </c>
      <c r="BY150" s="42">
        <f t="shared" si="63"/>
        <v>0</v>
      </c>
      <c r="BZ150" s="58">
        <f t="shared" si="63"/>
        <v>0</v>
      </c>
      <c r="CA150" s="42">
        <f t="shared" si="63"/>
        <v>0.22918559960531534</v>
      </c>
      <c r="CB150" s="58">
        <f t="shared" si="63"/>
        <v>0.55739445151323064</v>
      </c>
      <c r="CC150" s="42">
        <f t="shared" si="63"/>
        <v>0.78617852221676265</v>
      </c>
      <c r="CD150" s="58">
        <f t="shared" si="63"/>
        <v>0</v>
      </c>
      <c r="CE150" s="42">
        <f t="shared" si="63"/>
        <v>0</v>
      </c>
      <c r="CF150" s="58">
        <f t="shared" si="63"/>
        <v>0</v>
      </c>
      <c r="CG150" s="42">
        <f t="shared" si="64"/>
        <v>0</v>
      </c>
      <c r="CH150" s="58">
        <f t="shared" si="64"/>
        <v>0</v>
      </c>
      <c r="CI150" s="42">
        <f t="shared" si="64"/>
        <v>0</v>
      </c>
      <c r="CJ150" s="58">
        <f t="shared" si="64"/>
        <v>0</v>
      </c>
      <c r="CK150" s="42">
        <f t="shared" si="64"/>
        <v>0</v>
      </c>
      <c r="CL150" s="58">
        <f t="shared" si="64"/>
        <v>0</v>
      </c>
      <c r="CM150" s="42">
        <f t="shared" si="64"/>
        <v>0</v>
      </c>
      <c r="CN150" s="58">
        <f t="shared" si="64"/>
        <v>0</v>
      </c>
      <c r="CO150" s="42">
        <f t="shared" si="64"/>
        <v>0</v>
      </c>
      <c r="CP150" s="58">
        <f t="shared" si="64"/>
        <v>0</v>
      </c>
      <c r="CQ150" s="42">
        <f t="shared" si="65"/>
        <v>0</v>
      </c>
      <c r="CR150" s="58">
        <f t="shared" si="65"/>
        <v>0</v>
      </c>
      <c r="CS150" s="42">
        <f t="shared" si="65"/>
        <v>0</v>
      </c>
      <c r="CT150" s="58">
        <f t="shared" si="65"/>
        <v>0</v>
      </c>
      <c r="CU150" s="42">
        <f t="shared" si="65"/>
        <v>0</v>
      </c>
      <c r="CV150" s="58">
        <f t="shared" si="65"/>
        <v>0</v>
      </c>
      <c r="CW150" s="42">
        <f t="shared" si="65"/>
        <v>0</v>
      </c>
      <c r="CX150" s="58">
        <f t="shared" si="65"/>
        <v>0</v>
      </c>
      <c r="CY150" s="42">
        <f t="shared" si="65"/>
        <v>0</v>
      </c>
      <c r="CZ150" s="58">
        <f t="shared" si="65"/>
        <v>0</v>
      </c>
      <c r="DA150" s="42">
        <f t="shared" si="65"/>
        <v>0</v>
      </c>
      <c r="DB150" s="58">
        <f t="shared" si="65"/>
        <v>0</v>
      </c>
      <c r="DC150" s="42">
        <f t="shared" si="65"/>
        <v>0</v>
      </c>
      <c r="DD150" s="59">
        <f t="shared" si="65"/>
        <v>0</v>
      </c>
      <c r="DE150" s="3"/>
    </row>
    <row r="151" spans="1:109" x14ac:dyDescent="0.35">
      <c r="A151" s="3"/>
      <c r="B151" s="3" t="s">
        <v>3896</v>
      </c>
      <c r="C151" s="39" t="s">
        <v>574</v>
      </c>
      <c r="D151" s="3" t="s">
        <v>574</v>
      </c>
      <c r="E151" s="52">
        <f t="shared" si="56"/>
        <v>0</v>
      </c>
      <c r="F151" s="53">
        <f t="shared" si="56"/>
        <v>0</v>
      </c>
      <c r="G151" s="53">
        <f t="shared" si="56"/>
        <v>0</v>
      </c>
      <c r="H151" s="53">
        <f t="shared" si="56"/>
        <v>0</v>
      </c>
      <c r="I151" s="53">
        <f t="shared" si="56"/>
        <v>0</v>
      </c>
      <c r="J151" s="54">
        <f t="shared" si="56"/>
        <v>0</v>
      </c>
      <c r="K151" s="54">
        <f t="shared" si="56"/>
        <v>0</v>
      </c>
      <c r="L151" s="54">
        <f t="shared" si="56"/>
        <v>0</v>
      </c>
      <c r="M151" s="54">
        <f t="shared" si="56"/>
        <v>0</v>
      </c>
      <c r="N151" s="53">
        <f t="shared" si="56"/>
        <v>0</v>
      </c>
      <c r="O151" s="53">
        <f t="shared" si="57"/>
        <v>0</v>
      </c>
      <c r="P151" s="53">
        <f t="shared" si="57"/>
        <v>0</v>
      </c>
      <c r="Q151" s="54">
        <f t="shared" si="57"/>
        <v>0</v>
      </c>
      <c r="R151" s="54">
        <f t="shared" si="57"/>
        <v>0</v>
      </c>
      <c r="S151" s="54">
        <f t="shared" si="57"/>
        <v>0</v>
      </c>
      <c r="T151" s="54">
        <f t="shared" si="57"/>
        <v>0</v>
      </c>
      <c r="U151" s="53">
        <f t="shared" si="57"/>
        <v>0</v>
      </c>
      <c r="V151" s="53">
        <f t="shared" si="57"/>
        <v>0</v>
      </c>
      <c r="W151" s="53">
        <f t="shared" si="57"/>
        <v>0</v>
      </c>
      <c r="X151" s="58">
        <f t="shared" si="57"/>
        <v>0</v>
      </c>
      <c r="Y151" s="42">
        <f t="shared" si="58"/>
        <v>0</v>
      </c>
      <c r="Z151" s="54">
        <f t="shared" si="58"/>
        <v>0</v>
      </c>
      <c r="AA151" s="54">
        <f t="shared" si="58"/>
        <v>0</v>
      </c>
      <c r="AB151" s="54">
        <f t="shared" si="58"/>
        <v>0</v>
      </c>
      <c r="AC151" s="54">
        <f t="shared" si="58"/>
        <v>0</v>
      </c>
      <c r="AD151" s="53">
        <f t="shared" si="58"/>
        <v>0</v>
      </c>
      <c r="AE151" s="53">
        <f t="shared" si="58"/>
        <v>0</v>
      </c>
      <c r="AF151" s="53">
        <f t="shared" si="58"/>
        <v>0</v>
      </c>
      <c r="AG151" s="53">
        <f t="shared" si="58"/>
        <v>0</v>
      </c>
      <c r="AH151" s="54">
        <f t="shared" si="58"/>
        <v>0</v>
      </c>
      <c r="AI151" s="54">
        <f t="shared" si="59"/>
        <v>0</v>
      </c>
      <c r="AJ151" s="54">
        <f t="shared" si="59"/>
        <v>0</v>
      </c>
      <c r="AK151" s="54">
        <f t="shared" si="59"/>
        <v>0</v>
      </c>
      <c r="AL151" s="53">
        <f t="shared" si="59"/>
        <v>0</v>
      </c>
      <c r="AM151" s="53">
        <f t="shared" si="59"/>
        <v>0</v>
      </c>
      <c r="AN151" s="53">
        <f t="shared" si="59"/>
        <v>0</v>
      </c>
      <c r="AO151" s="58">
        <f t="shared" si="59"/>
        <v>0</v>
      </c>
      <c r="AP151" s="42">
        <f t="shared" si="59"/>
        <v>0</v>
      </c>
      <c r="AQ151" s="58">
        <f t="shared" si="59"/>
        <v>0</v>
      </c>
      <c r="AR151" s="42">
        <f t="shared" si="59"/>
        <v>0</v>
      </c>
      <c r="AS151" s="58">
        <f t="shared" si="60"/>
        <v>0</v>
      </c>
      <c r="AT151" s="42">
        <f t="shared" si="60"/>
        <v>0</v>
      </c>
      <c r="AU151" s="58">
        <f t="shared" si="60"/>
        <v>0</v>
      </c>
      <c r="AV151" s="42">
        <f t="shared" si="60"/>
        <v>0</v>
      </c>
      <c r="AW151" s="58">
        <f t="shared" si="60"/>
        <v>0</v>
      </c>
      <c r="AX151" s="42">
        <f t="shared" si="60"/>
        <v>0</v>
      </c>
      <c r="AY151" s="58">
        <f t="shared" si="60"/>
        <v>0</v>
      </c>
      <c r="AZ151" s="42">
        <f t="shared" si="60"/>
        <v>0</v>
      </c>
      <c r="BA151" s="58">
        <f t="shared" si="60"/>
        <v>0</v>
      </c>
      <c r="BB151" s="42">
        <f t="shared" si="60"/>
        <v>0</v>
      </c>
      <c r="BC151" s="58">
        <f t="shared" si="61"/>
        <v>0</v>
      </c>
      <c r="BD151" s="42">
        <f t="shared" si="61"/>
        <v>0</v>
      </c>
      <c r="BE151" s="58">
        <f t="shared" si="61"/>
        <v>0</v>
      </c>
      <c r="BF151" s="42">
        <f t="shared" si="61"/>
        <v>0</v>
      </c>
      <c r="BG151" s="58">
        <f t="shared" si="61"/>
        <v>0</v>
      </c>
      <c r="BH151" s="42">
        <f t="shared" si="61"/>
        <v>0</v>
      </c>
      <c r="BI151" s="58">
        <f t="shared" si="61"/>
        <v>0</v>
      </c>
      <c r="BJ151" s="42">
        <f t="shared" si="61"/>
        <v>3.1832052769708015</v>
      </c>
      <c r="BK151" s="58">
        <f t="shared" si="61"/>
        <v>3.8255574356708975</v>
      </c>
      <c r="BL151" s="42">
        <f t="shared" si="61"/>
        <v>0</v>
      </c>
      <c r="BM151" s="58">
        <f t="shared" si="62"/>
        <v>0</v>
      </c>
      <c r="BN151" s="42">
        <f t="shared" si="62"/>
        <v>0</v>
      </c>
      <c r="BO151" s="58">
        <f t="shared" si="62"/>
        <v>0</v>
      </c>
      <c r="BP151" s="42">
        <f t="shared" si="62"/>
        <v>0</v>
      </c>
      <c r="BQ151" s="58">
        <f t="shared" si="62"/>
        <v>0</v>
      </c>
      <c r="BR151" s="42">
        <f t="shared" si="62"/>
        <v>0</v>
      </c>
      <c r="BS151" s="58">
        <f t="shared" si="62"/>
        <v>0</v>
      </c>
      <c r="BT151" s="42">
        <f t="shared" si="62"/>
        <v>0</v>
      </c>
      <c r="BU151" s="58">
        <f t="shared" si="62"/>
        <v>0</v>
      </c>
      <c r="BV151" s="42">
        <f t="shared" si="62"/>
        <v>0</v>
      </c>
      <c r="BW151" s="58">
        <f t="shared" si="63"/>
        <v>0</v>
      </c>
      <c r="BX151" s="42">
        <f t="shared" si="63"/>
        <v>0</v>
      </c>
      <c r="BY151" s="58">
        <f t="shared" si="63"/>
        <v>0</v>
      </c>
      <c r="BZ151" s="42">
        <f t="shared" si="63"/>
        <v>0</v>
      </c>
      <c r="CA151" s="58">
        <f t="shared" si="63"/>
        <v>0</v>
      </c>
      <c r="CB151" s="42">
        <f t="shared" si="63"/>
        <v>0</v>
      </c>
      <c r="CC151" s="58">
        <f t="shared" si="63"/>
        <v>0</v>
      </c>
      <c r="CD151" s="42">
        <f t="shared" si="63"/>
        <v>0</v>
      </c>
      <c r="CE151" s="58">
        <f t="shared" si="63"/>
        <v>0</v>
      </c>
      <c r="CF151" s="42">
        <f t="shared" si="63"/>
        <v>0</v>
      </c>
      <c r="CG151" s="58">
        <f t="shared" si="64"/>
        <v>0</v>
      </c>
      <c r="CH151" s="42">
        <f t="shared" si="64"/>
        <v>0</v>
      </c>
      <c r="CI151" s="58">
        <f t="shared" si="64"/>
        <v>0</v>
      </c>
      <c r="CJ151" s="42">
        <f t="shared" si="64"/>
        <v>0</v>
      </c>
      <c r="CK151" s="58">
        <f t="shared" si="64"/>
        <v>0</v>
      </c>
      <c r="CL151" s="42">
        <f t="shared" si="64"/>
        <v>0</v>
      </c>
      <c r="CM151" s="58">
        <f t="shared" si="64"/>
        <v>0</v>
      </c>
      <c r="CN151" s="42">
        <f t="shared" si="64"/>
        <v>0</v>
      </c>
      <c r="CO151" s="58">
        <f t="shared" si="64"/>
        <v>0</v>
      </c>
      <c r="CP151" s="42">
        <f t="shared" si="64"/>
        <v>0</v>
      </c>
      <c r="CQ151" s="58">
        <f t="shared" si="65"/>
        <v>0</v>
      </c>
      <c r="CR151" s="42">
        <f t="shared" si="65"/>
        <v>0</v>
      </c>
      <c r="CS151" s="58">
        <f t="shared" si="65"/>
        <v>0</v>
      </c>
      <c r="CT151" s="42">
        <f t="shared" si="65"/>
        <v>0</v>
      </c>
      <c r="CU151" s="58">
        <f t="shared" si="65"/>
        <v>0</v>
      </c>
      <c r="CV151" s="42">
        <f t="shared" si="65"/>
        <v>0</v>
      </c>
      <c r="CW151" s="58">
        <f t="shared" si="65"/>
        <v>0</v>
      </c>
      <c r="CX151" s="42">
        <f t="shared" si="65"/>
        <v>0</v>
      </c>
      <c r="CY151" s="58">
        <f t="shared" si="65"/>
        <v>0</v>
      </c>
      <c r="CZ151" s="42">
        <f t="shared" si="65"/>
        <v>0</v>
      </c>
      <c r="DA151" s="58">
        <f t="shared" si="65"/>
        <v>0</v>
      </c>
      <c r="DB151" s="42">
        <f t="shared" si="65"/>
        <v>0</v>
      </c>
      <c r="DC151" s="58">
        <f t="shared" si="65"/>
        <v>0</v>
      </c>
      <c r="DD151" s="60">
        <f t="shared" si="65"/>
        <v>0</v>
      </c>
      <c r="DE151" s="3"/>
    </row>
    <row r="152" spans="1:109" x14ac:dyDescent="0.35">
      <c r="A152" s="3"/>
      <c r="B152" s="3" t="s">
        <v>3897</v>
      </c>
      <c r="C152" s="39" t="s">
        <v>575</v>
      </c>
      <c r="D152" s="3" t="s">
        <v>575</v>
      </c>
      <c r="E152" s="56">
        <f t="shared" si="56"/>
        <v>0</v>
      </c>
      <c r="F152" s="54">
        <f t="shared" si="56"/>
        <v>0</v>
      </c>
      <c r="G152" s="54">
        <f t="shared" si="56"/>
        <v>0</v>
      </c>
      <c r="H152" s="54">
        <f t="shared" si="56"/>
        <v>0</v>
      </c>
      <c r="I152" s="54">
        <f t="shared" si="56"/>
        <v>0</v>
      </c>
      <c r="J152" s="53">
        <f t="shared" si="56"/>
        <v>0</v>
      </c>
      <c r="K152" s="53">
        <f t="shared" si="56"/>
        <v>0</v>
      </c>
      <c r="L152" s="53">
        <f t="shared" si="56"/>
        <v>0</v>
      </c>
      <c r="M152" s="53">
        <f t="shared" si="56"/>
        <v>0</v>
      </c>
      <c r="N152" s="54">
        <f t="shared" si="56"/>
        <v>0</v>
      </c>
      <c r="O152" s="54">
        <f t="shared" si="57"/>
        <v>0</v>
      </c>
      <c r="P152" s="54">
        <f t="shared" si="57"/>
        <v>0</v>
      </c>
      <c r="Q152" s="53">
        <f t="shared" si="57"/>
        <v>0</v>
      </c>
      <c r="R152" s="53">
        <f t="shared" si="57"/>
        <v>0</v>
      </c>
      <c r="S152" s="53">
        <f t="shared" si="57"/>
        <v>0</v>
      </c>
      <c r="T152" s="53">
        <f t="shared" si="57"/>
        <v>0</v>
      </c>
      <c r="U152" s="54">
        <f t="shared" si="57"/>
        <v>0</v>
      </c>
      <c r="V152" s="54">
        <f t="shared" si="57"/>
        <v>0</v>
      </c>
      <c r="W152" s="54">
        <f t="shared" si="57"/>
        <v>0</v>
      </c>
      <c r="X152" s="42">
        <f t="shared" si="57"/>
        <v>0</v>
      </c>
      <c r="Y152" s="58">
        <f t="shared" si="58"/>
        <v>0</v>
      </c>
      <c r="Z152" s="53">
        <f t="shared" si="58"/>
        <v>0</v>
      </c>
      <c r="AA152" s="53">
        <f t="shared" si="58"/>
        <v>0</v>
      </c>
      <c r="AB152" s="53">
        <f t="shared" si="58"/>
        <v>0</v>
      </c>
      <c r="AC152" s="53">
        <f t="shared" si="58"/>
        <v>0</v>
      </c>
      <c r="AD152" s="54">
        <f t="shared" si="58"/>
        <v>0</v>
      </c>
      <c r="AE152" s="54">
        <f t="shared" si="58"/>
        <v>0</v>
      </c>
      <c r="AF152" s="54">
        <f t="shared" si="58"/>
        <v>0</v>
      </c>
      <c r="AG152" s="54">
        <f t="shared" si="58"/>
        <v>0</v>
      </c>
      <c r="AH152" s="53">
        <f t="shared" si="58"/>
        <v>0</v>
      </c>
      <c r="AI152" s="53">
        <f t="shared" si="59"/>
        <v>0</v>
      </c>
      <c r="AJ152" s="53">
        <f t="shared" si="59"/>
        <v>0</v>
      </c>
      <c r="AK152" s="53">
        <f t="shared" si="59"/>
        <v>0</v>
      </c>
      <c r="AL152" s="54">
        <f t="shared" si="59"/>
        <v>0</v>
      </c>
      <c r="AM152" s="54">
        <f t="shared" si="59"/>
        <v>0</v>
      </c>
      <c r="AN152" s="54">
        <f t="shared" si="59"/>
        <v>0</v>
      </c>
      <c r="AO152" s="42">
        <f t="shared" si="59"/>
        <v>0</v>
      </c>
      <c r="AP152" s="58">
        <f t="shared" si="59"/>
        <v>0</v>
      </c>
      <c r="AQ152" s="42">
        <f t="shared" si="59"/>
        <v>0</v>
      </c>
      <c r="AR152" s="58">
        <f t="shared" si="59"/>
        <v>0</v>
      </c>
      <c r="AS152" s="42">
        <f t="shared" si="60"/>
        <v>0</v>
      </c>
      <c r="AT152" s="58">
        <f t="shared" si="60"/>
        <v>0</v>
      </c>
      <c r="AU152" s="42">
        <f t="shared" si="60"/>
        <v>0</v>
      </c>
      <c r="AV152" s="58">
        <f t="shared" si="60"/>
        <v>0</v>
      </c>
      <c r="AW152" s="42">
        <f t="shared" si="60"/>
        <v>0</v>
      </c>
      <c r="AX152" s="58">
        <f t="shared" si="60"/>
        <v>0</v>
      </c>
      <c r="AY152" s="42">
        <f t="shared" si="60"/>
        <v>0</v>
      </c>
      <c r="AZ152" s="58">
        <f t="shared" si="60"/>
        <v>0</v>
      </c>
      <c r="BA152" s="42">
        <f t="shared" si="60"/>
        <v>0</v>
      </c>
      <c r="BB152" s="58">
        <f t="shared" si="60"/>
        <v>0</v>
      </c>
      <c r="BC152" s="42">
        <f t="shared" si="61"/>
        <v>0</v>
      </c>
      <c r="BD152" s="58">
        <f t="shared" si="61"/>
        <v>0</v>
      </c>
      <c r="BE152" s="42">
        <f t="shared" si="61"/>
        <v>0</v>
      </c>
      <c r="BF152" s="58">
        <f t="shared" si="61"/>
        <v>0</v>
      </c>
      <c r="BG152" s="42">
        <f t="shared" si="61"/>
        <v>0</v>
      </c>
      <c r="BH152" s="58">
        <f t="shared" si="61"/>
        <v>0</v>
      </c>
      <c r="BI152" s="42">
        <f t="shared" si="61"/>
        <v>0</v>
      </c>
      <c r="BJ152" s="58">
        <f t="shared" si="61"/>
        <v>0</v>
      </c>
      <c r="BK152" s="42">
        <f t="shared" si="61"/>
        <v>13.765813498081194</v>
      </c>
      <c r="BL152" s="58">
        <f t="shared" si="61"/>
        <v>0</v>
      </c>
      <c r="BM152" s="42">
        <f t="shared" si="62"/>
        <v>0</v>
      </c>
      <c r="BN152" s="58">
        <f t="shared" si="62"/>
        <v>0</v>
      </c>
      <c r="BO152" s="42">
        <f t="shared" si="62"/>
        <v>0</v>
      </c>
      <c r="BP152" s="58">
        <f t="shared" si="62"/>
        <v>0</v>
      </c>
      <c r="BQ152" s="42">
        <f t="shared" si="62"/>
        <v>0</v>
      </c>
      <c r="BR152" s="58">
        <f t="shared" si="62"/>
        <v>0</v>
      </c>
      <c r="BS152" s="42">
        <f t="shared" si="62"/>
        <v>0</v>
      </c>
      <c r="BT152" s="58">
        <f t="shared" si="62"/>
        <v>0</v>
      </c>
      <c r="BU152" s="42">
        <f t="shared" si="62"/>
        <v>0</v>
      </c>
      <c r="BV152" s="58">
        <f t="shared" si="62"/>
        <v>0</v>
      </c>
      <c r="BW152" s="42">
        <f t="shared" si="63"/>
        <v>0</v>
      </c>
      <c r="BX152" s="58">
        <f t="shared" si="63"/>
        <v>0</v>
      </c>
      <c r="BY152" s="42">
        <f t="shared" si="63"/>
        <v>0</v>
      </c>
      <c r="BZ152" s="58">
        <f t="shared" si="63"/>
        <v>0</v>
      </c>
      <c r="CA152" s="42">
        <f t="shared" si="63"/>
        <v>0</v>
      </c>
      <c r="CB152" s="58">
        <f t="shared" si="63"/>
        <v>0</v>
      </c>
      <c r="CC152" s="42">
        <f t="shared" si="63"/>
        <v>0</v>
      </c>
      <c r="CD152" s="58">
        <f t="shared" si="63"/>
        <v>0</v>
      </c>
      <c r="CE152" s="42">
        <f t="shared" si="63"/>
        <v>0</v>
      </c>
      <c r="CF152" s="58">
        <f t="shared" si="63"/>
        <v>0</v>
      </c>
      <c r="CG152" s="42">
        <f t="shared" si="64"/>
        <v>0</v>
      </c>
      <c r="CH152" s="58">
        <f t="shared" si="64"/>
        <v>0</v>
      </c>
      <c r="CI152" s="42">
        <f t="shared" si="64"/>
        <v>0</v>
      </c>
      <c r="CJ152" s="58">
        <f t="shared" si="64"/>
        <v>0</v>
      </c>
      <c r="CK152" s="42">
        <f t="shared" si="64"/>
        <v>3.1884828070497147E-4</v>
      </c>
      <c r="CL152" s="58">
        <f t="shared" si="64"/>
        <v>0</v>
      </c>
      <c r="CM152" s="42">
        <f t="shared" si="64"/>
        <v>0</v>
      </c>
      <c r="CN152" s="58">
        <f t="shared" si="64"/>
        <v>0</v>
      </c>
      <c r="CO152" s="42">
        <f t="shared" si="64"/>
        <v>0</v>
      </c>
      <c r="CP152" s="58">
        <f t="shared" si="64"/>
        <v>0</v>
      </c>
      <c r="CQ152" s="42">
        <f t="shared" si="65"/>
        <v>0</v>
      </c>
      <c r="CR152" s="58">
        <f t="shared" si="65"/>
        <v>0</v>
      </c>
      <c r="CS152" s="42">
        <f t="shared" si="65"/>
        <v>0</v>
      </c>
      <c r="CT152" s="58">
        <f t="shared" si="65"/>
        <v>0</v>
      </c>
      <c r="CU152" s="42">
        <f t="shared" si="65"/>
        <v>4.5596068647140702E-3</v>
      </c>
      <c r="CV152" s="58">
        <f t="shared" si="65"/>
        <v>0</v>
      </c>
      <c r="CW152" s="42">
        <f t="shared" si="65"/>
        <v>0</v>
      </c>
      <c r="CX152" s="58">
        <f t="shared" si="65"/>
        <v>0</v>
      </c>
      <c r="CY152" s="42">
        <f t="shared" si="65"/>
        <v>0</v>
      </c>
      <c r="CZ152" s="58">
        <f t="shared" si="65"/>
        <v>0</v>
      </c>
      <c r="DA152" s="42">
        <f t="shared" si="65"/>
        <v>3.0340493640831222E-3</v>
      </c>
      <c r="DB152" s="58">
        <f t="shared" si="65"/>
        <v>5.3150165814272914E-3</v>
      </c>
      <c r="DC152" s="42">
        <f t="shared" si="65"/>
        <v>0</v>
      </c>
      <c r="DD152" s="59">
        <f t="shared" si="65"/>
        <v>0</v>
      </c>
      <c r="DE152" s="3"/>
    </row>
    <row r="153" spans="1:109" x14ac:dyDescent="0.35">
      <c r="A153" s="3"/>
      <c r="B153" s="3" t="s">
        <v>3898</v>
      </c>
      <c r="C153" s="39" t="s">
        <v>576</v>
      </c>
      <c r="D153" s="3" t="s">
        <v>576</v>
      </c>
      <c r="E153" s="52">
        <f t="shared" si="56"/>
        <v>0</v>
      </c>
      <c r="F153" s="53">
        <f t="shared" si="56"/>
        <v>0</v>
      </c>
      <c r="G153" s="53">
        <f t="shared" si="56"/>
        <v>0</v>
      </c>
      <c r="H153" s="53">
        <f t="shared" si="56"/>
        <v>0</v>
      </c>
      <c r="I153" s="53">
        <f t="shared" si="56"/>
        <v>0</v>
      </c>
      <c r="J153" s="54">
        <f t="shared" si="56"/>
        <v>0</v>
      </c>
      <c r="K153" s="54">
        <f t="shared" si="56"/>
        <v>0</v>
      </c>
      <c r="L153" s="54">
        <f t="shared" si="56"/>
        <v>0</v>
      </c>
      <c r="M153" s="54">
        <f t="shared" si="56"/>
        <v>0</v>
      </c>
      <c r="N153" s="53">
        <f t="shared" si="56"/>
        <v>0</v>
      </c>
      <c r="O153" s="53">
        <f t="shared" si="57"/>
        <v>0</v>
      </c>
      <c r="P153" s="53">
        <f t="shared" si="57"/>
        <v>0</v>
      </c>
      <c r="Q153" s="54">
        <f t="shared" si="57"/>
        <v>0</v>
      </c>
      <c r="R153" s="54">
        <f t="shared" si="57"/>
        <v>0</v>
      </c>
      <c r="S153" s="54">
        <f t="shared" si="57"/>
        <v>0</v>
      </c>
      <c r="T153" s="54">
        <f t="shared" si="57"/>
        <v>0</v>
      </c>
      <c r="U153" s="53">
        <f t="shared" si="57"/>
        <v>0</v>
      </c>
      <c r="V153" s="53">
        <f t="shared" si="57"/>
        <v>0</v>
      </c>
      <c r="W153" s="53">
        <f t="shared" si="57"/>
        <v>0</v>
      </c>
      <c r="X153" s="58">
        <f t="shared" si="57"/>
        <v>0</v>
      </c>
      <c r="Y153" s="42">
        <f t="shared" si="58"/>
        <v>0</v>
      </c>
      <c r="Z153" s="54">
        <f t="shared" si="58"/>
        <v>0</v>
      </c>
      <c r="AA153" s="54">
        <f t="shared" si="58"/>
        <v>0</v>
      </c>
      <c r="AB153" s="54">
        <f t="shared" si="58"/>
        <v>0</v>
      </c>
      <c r="AC153" s="54">
        <f t="shared" si="58"/>
        <v>0</v>
      </c>
      <c r="AD153" s="53">
        <f t="shared" si="58"/>
        <v>0</v>
      </c>
      <c r="AE153" s="53">
        <f t="shared" si="58"/>
        <v>0</v>
      </c>
      <c r="AF153" s="53">
        <f t="shared" si="58"/>
        <v>0</v>
      </c>
      <c r="AG153" s="53">
        <f t="shared" si="58"/>
        <v>0</v>
      </c>
      <c r="AH153" s="54">
        <f t="shared" si="58"/>
        <v>0</v>
      </c>
      <c r="AI153" s="54">
        <f t="shared" si="59"/>
        <v>0</v>
      </c>
      <c r="AJ153" s="54">
        <f t="shared" si="59"/>
        <v>0</v>
      </c>
      <c r="AK153" s="54">
        <f t="shared" si="59"/>
        <v>0</v>
      </c>
      <c r="AL153" s="53">
        <f t="shared" si="59"/>
        <v>0</v>
      </c>
      <c r="AM153" s="53">
        <f t="shared" si="59"/>
        <v>0</v>
      </c>
      <c r="AN153" s="53">
        <f t="shared" si="59"/>
        <v>0</v>
      </c>
      <c r="AO153" s="58">
        <f t="shared" si="59"/>
        <v>0</v>
      </c>
      <c r="AP153" s="42">
        <f t="shared" si="59"/>
        <v>0</v>
      </c>
      <c r="AQ153" s="58">
        <f t="shared" si="59"/>
        <v>0</v>
      </c>
      <c r="AR153" s="42">
        <f t="shared" si="59"/>
        <v>0</v>
      </c>
      <c r="AS153" s="58">
        <f t="shared" si="60"/>
        <v>0</v>
      </c>
      <c r="AT153" s="42">
        <f t="shared" si="60"/>
        <v>0</v>
      </c>
      <c r="AU153" s="58">
        <f t="shared" si="60"/>
        <v>0</v>
      </c>
      <c r="AV153" s="42">
        <f t="shared" si="60"/>
        <v>0</v>
      </c>
      <c r="AW153" s="58">
        <f t="shared" si="60"/>
        <v>0</v>
      </c>
      <c r="AX153" s="42">
        <f t="shared" si="60"/>
        <v>0</v>
      </c>
      <c r="AY153" s="58">
        <f t="shared" si="60"/>
        <v>0</v>
      </c>
      <c r="AZ153" s="42">
        <f t="shared" si="60"/>
        <v>0</v>
      </c>
      <c r="BA153" s="58">
        <f t="shared" si="60"/>
        <v>0</v>
      </c>
      <c r="BB153" s="42">
        <f t="shared" si="60"/>
        <v>0</v>
      </c>
      <c r="BC153" s="58">
        <f t="shared" si="61"/>
        <v>0</v>
      </c>
      <c r="BD153" s="42">
        <f t="shared" si="61"/>
        <v>0</v>
      </c>
      <c r="BE153" s="58">
        <f t="shared" si="61"/>
        <v>0</v>
      </c>
      <c r="BF153" s="42">
        <f t="shared" si="61"/>
        <v>0</v>
      </c>
      <c r="BG153" s="58">
        <f t="shared" si="61"/>
        <v>0</v>
      </c>
      <c r="BH153" s="42">
        <f t="shared" si="61"/>
        <v>0</v>
      </c>
      <c r="BI153" s="58">
        <f t="shared" si="61"/>
        <v>0</v>
      </c>
      <c r="BJ153" s="42">
        <f t="shared" si="61"/>
        <v>0</v>
      </c>
      <c r="BK153" s="58">
        <f t="shared" si="61"/>
        <v>0</v>
      </c>
      <c r="BL153" s="42">
        <f t="shared" si="61"/>
        <v>6.7716982068242677</v>
      </c>
      <c r="BM153" s="58">
        <f t="shared" si="62"/>
        <v>1.1379687887606709</v>
      </c>
      <c r="BN153" s="42">
        <f t="shared" si="62"/>
        <v>0</v>
      </c>
      <c r="BO153" s="58">
        <f t="shared" si="62"/>
        <v>0</v>
      </c>
      <c r="BP153" s="42">
        <f t="shared" si="62"/>
        <v>0</v>
      </c>
      <c r="BQ153" s="58">
        <f t="shared" si="62"/>
        <v>0</v>
      </c>
      <c r="BR153" s="42">
        <f t="shared" si="62"/>
        <v>0</v>
      </c>
      <c r="BS153" s="58">
        <f t="shared" si="62"/>
        <v>0</v>
      </c>
      <c r="BT153" s="42">
        <f t="shared" si="62"/>
        <v>0</v>
      </c>
      <c r="BU153" s="58">
        <f t="shared" si="62"/>
        <v>0</v>
      </c>
      <c r="BV153" s="42">
        <f t="shared" si="62"/>
        <v>0</v>
      </c>
      <c r="BW153" s="58">
        <f t="shared" si="63"/>
        <v>0</v>
      </c>
      <c r="BX153" s="42">
        <f t="shared" si="63"/>
        <v>0</v>
      </c>
      <c r="BY153" s="58">
        <f t="shared" si="63"/>
        <v>0</v>
      </c>
      <c r="BZ153" s="42">
        <f t="shared" si="63"/>
        <v>0</v>
      </c>
      <c r="CA153" s="58">
        <f t="shared" si="63"/>
        <v>0</v>
      </c>
      <c r="CB153" s="42">
        <f t="shared" si="63"/>
        <v>0</v>
      </c>
      <c r="CC153" s="58">
        <f t="shared" si="63"/>
        <v>0</v>
      </c>
      <c r="CD153" s="42">
        <f t="shared" si="63"/>
        <v>0</v>
      </c>
      <c r="CE153" s="58">
        <f t="shared" si="63"/>
        <v>0</v>
      </c>
      <c r="CF153" s="42">
        <f t="shared" si="63"/>
        <v>0</v>
      </c>
      <c r="CG153" s="58">
        <f t="shared" si="64"/>
        <v>0</v>
      </c>
      <c r="CH153" s="42">
        <f t="shared" si="64"/>
        <v>0</v>
      </c>
      <c r="CI153" s="58">
        <f t="shared" si="64"/>
        <v>0</v>
      </c>
      <c r="CJ153" s="42">
        <f t="shared" si="64"/>
        <v>0</v>
      </c>
      <c r="CK153" s="58">
        <f t="shared" si="64"/>
        <v>0</v>
      </c>
      <c r="CL153" s="42">
        <f t="shared" si="64"/>
        <v>0</v>
      </c>
      <c r="CM153" s="58">
        <f t="shared" si="64"/>
        <v>0</v>
      </c>
      <c r="CN153" s="42">
        <f t="shared" si="64"/>
        <v>0</v>
      </c>
      <c r="CO153" s="58">
        <f t="shared" si="64"/>
        <v>0</v>
      </c>
      <c r="CP153" s="42">
        <f t="shared" si="64"/>
        <v>1.5624807252652743E-2</v>
      </c>
      <c r="CQ153" s="58">
        <f t="shared" si="65"/>
        <v>0</v>
      </c>
      <c r="CR153" s="42">
        <f t="shared" si="65"/>
        <v>0</v>
      </c>
      <c r="CS153" s="58">
        <f t="shared" si="65"/>
        <v>0</v>
      </c>
      <c r="CT153" s="42">
        <f t="shared" si="65"/>
        <v>0</v>
      </c>
      <c r="CU153" s="58">
        <f t="shared" si="65"/>
        <v>0</v>
      </c>
      <c r="CV153" s="42">
        <f t="shared" si="65"/>
        <v>0</v>
      </c>
      <c r="CW153" s="58">
        <f t="shared" si="65"/>
        <v>0</v>
      </c>
      <c r="CX153" s="42">
        <f t="shared" si="65"/>
        <v>0</v>
      </c>
      <c r="CY153" s="58">
        <f t="shared" si="65"/>
        <v>0</v>
      </c>
      <c r="CZ153" s="42">
        <f t="shared" si="65"/>
        <v>0</v>
      </c>
      <c r="DA153" s="58">
        <f t="shared" si="65"/>
        <v>0</v>
      </c>
      <c r="DB153" s="42">
        <f t="shared" si="65"/>
        <v>0</v>
      </c>
      <c r="DC153" s="58">
        <f t="shared" si="65"/>
        <v>0</v>
      </c>
      <c r="DD153" s="60">
        <f t="shared" si="65"/>
        <v>0</v>
      </c>
      <c r="DE153" s="3"/>
    </row>
    <row r="154" spans="1:109" x14ac:dyDescent="0.35">
      <c r="A154" s="3"/>
      <c r="B154" s="3" t="s">
        <v>3899</v>
      </c>
      <c r="C154" s="39" t="s">
        <v>577</v>
      </c>
      <c r="D154" s="3" t="s">
        <v>577</v>
      </c>
      <c r="E154" s="56">
        <f t="shared" ref="E154:N160" si="66">IF(ISNA(INDEX($E$8:$CE$86,MATCH($C154,$C$8:$C$86,0),MATCH(E$92,$E$6:$CE$6,0))),0,INDEX($E$8:$CE$86,MATCH($C154,$C$8:$C$86,0),MATCH(E$92,$E$6:$CE$6,0)))</f>
        <v>0</v>
      </c>
      <c r="F154" s="54">
        <f t="shared" si="66"/>
        <v>0</v>
      </c>
      <c r="G154" s="54">
        <f t="shared" si="66"/>
        <v>0</v>
      </c>
      <c r="H154" s="54">
        <f t="shared" si="66"/>
        <v>0</v>
      </c>
      <c r="I154" s="54">
        <f t="shared" si="66"/>
        <v>0</v>
      </c>
      <c r="J154" s="53">
        <f t="shared" si="66"/>
        <v>0</v>
      </c>
      <c r="K154" s="53">
        <f t="shared" si="66"/>
        <v>0</v>
      </c>
      <c r="L154" s="53">
        <f t="shared" si="66"/>
        <v>0</v>
      </c>
      <c r="M154" s="53">
        <f t="shared" si="66"/>
        <v>0</v>
      </c>
      <c r="N154" s="54">
        <f t="shared" si="66"/>
        <v>0</v>
      </c>
      <c r="O154" s="54">
        <f t="shared" ref="O154:X160" si="67">IF(ISNA(INDEX($E$8:$CE$86,MATCH($C154,$C$8:$C$86,0),MATCH(O$92,$E$6:$CE$6,0))),0,INDEX($E$8:$CE$86,MATCH($C154,$C$8:$C$86,0),MATCH(O$92,$E$6:$CE$6,0)))</f>
        <v>0</v>
      </c>
      <c r="P154" s="54">
        <f t="shared" si="67"/>
        <v>0</v>
      </c>
      <c r="Q154" s="53">
        <f t="shared" si="67"/>
        <v>0</v>
      </c>
      <c r="R154" s="53">
        <f t="shared" si="67"/>
        <v>0</v>
      </c>
      <c r="S154" s="53">
        <f t="shared" si="67"/>
        <v>0</v>
      </c>
      <c r="T154" s="53">
        <f t="shared" si="67"/>
        <v>0</v>
      </c>
      <c r="U154" s="54">
        <f t="shared" si="67"/>
        <v>0</v>
      </c>
      <c r="V154" s="54">
        <f t="shared" si="67"/>
        <v>0</v>
      </c>
      <c r="W154" s="54">
        <f t="shared" si="67"/>
        <v>0</v>
      </c>
      <c r="X154" s="42">
        <f t="shared" si="67"/>
        <v>0</v>
      </c>
      <c r="Y154" s="58">
        <f t="shared" ref="Y154:AH160" si="68">IF(ISNA(INDEX($E$8:$CE$86,MATCH($C154,$C$8:$C$86,0),MATCH(Y$92,$E$6:$CE$6,0))),0,INDEX($E$8:$CE$86,MATCH($C154,$C$8:$C$86,0),MATCH(Y$92,$E$6:$CE$6,0)))</f>
        <v>0</v>
      </c>
      <c r="Z154" s="53">
        <f t="shared" si="68"/>
        <v>0</v>
      </c>
      <c r="AA154" s="53">
        <f t="shared" si="68"/>
        <v>0</v>
      </c>
      <c r="AB154" s="53">
        <f t="shared" si="68"/>
        <v>0</v>
      </c>
      <c r="AC154" s="53">
        <f t="shared" si="68"/>
        <v>0</v>
      </c>
      <c r="AD154" s="54">
        <f t="shared" si="68"/>
        <v>0</v>
      </c>
      <c r="AE154" s="54">
        <f t="shared" si="68"/>
        <v>0</v>
      </c>
      <c r="AF154" s="54">
        <f t="shared" si="68"/>
        <v>0</v>
      </c>
      <c r="AG154" s="54">
        <f t="shared" si="68"/>
        <v>0</v>
      </c>
      <c r="AH154" s="53">
        <f t="shared" si="68"/>
        <v>0</v>
      </c>
      <c r="AI154" s="53">
        <f t="shared" ref="AI154:AR160" si="69">IF(ISNA(INDEX($E$8:$CE$86,MATCH($C154,$C$8:$C$86,0),MATCH(AI$92,$E$6:$CE$6,0))),0,INDEX($E$8:$CE$86,MATCH($C154,$C$8:$C$86,0),MATCH(AI$92,$E$6:$CE$6,0)))</f>
        <v>0</v>
      </c>
      <c r="AJ154" s="53">
        <f t="shared" si="69"/>
        <v>0</v>
      </c>
      <c r="AK154" s="53">
        <f t="shared" si="69"/>
        <v>0</v>
      </c>
      <c r="AL154" s="54">
        <f t="shared" si="69"/>
        <v>0</v>
      </c>
      <c r="AM154" s="54">
        <f t="shared" si="69"/>
        <v>0</v>
      </c>
      <c r="AN154" s="54">
        <f t="shared" si="69"/>
        <v>0</v>
      </c>
      <c r="AO154" s="42">
        <f t="shared" si="69"/>
        <v>0</v>
      </c>
      <c r="AP154" s="58">
        <f t="shared" si="69"/>
        <v>0</v>
      </c>
      <c r="AQ154" s="42">
        <f t="shared" si="69"/>
        <v>0</v>
      </c>
      <c r="AR154" s="58">
        <f t="shared" si="69"/>
        <v>0</v>
      </c>
      <c r="AS154" s="42">
        <f t="shared" ref="AS154:BB160" si="70">IF(ISNA(INDEX($E$8:$CE$86,MATCH($C154,$C$8:$C$86,0),MATCH(AS$92,$E$6:$CE$6,0))),0,INDEX($E$8:$CE$86,MATCH($C154,$C$8:$C$86,0),MATCH(AS$92,$E$6:$CE$6,0)))</f>
        <v>0</v>
      </c>
      <c r="AT154" s="58">
        <f t="shared" si="70"/>
        <v>0</v>
      </c>
      <c r="AU154" s="42">
        <f t="shared" si="70"/>
        <v>0</v>
      </c>
      <c r="AV154" s="58">
        <f t="shared" si="70"/>
        <v>0</v>
      </c>
      <c r="AW154" s="42">
        <f t="shared" si="70"/>
        <v>0</v>
      </c>
      <c r="AX154" s="58">
        <f t="shared" si="70"/>
        <v>0</v>
      </c>
      <c r="AY154" s="42">
        <f t="shared" si="70"/>
        <v>0</v>
      </c>
      <c r="AZ154" s="58">
        <f t="shared" si="70"/>
        <v>0</v>
      </c>
      <c r="BA154" s="42">
        <f t="shared" si="70"/>
        <v>0</v>
      </c>
      <c r="BB154" s="58">
        <f t="shared" si="70"/>
        <v>0</v>
      </c>
      <c r="BC154" s="42">
        <f t="shared" ref="BC154:BL160" si="71">IF(ISNA(INDEX($E$8:$CE$86,MATCH($C154,$C$8:$C$86,0),MATCH(BC$92,$E$6:$CE$6,0))),0,INDEX($E$8:$CE$86,MATCH($C154,$C$8:$C$86,0),MATCH(BC$92,$E$6:$CE$6,0)))</f>
        <v>0</v>
      </c>
      <c r="BD154" s="58">
        <f t="shared" si="71"/>
        <v>0</v>
      </c>
      <c r="BE154" s="42">
        <f t="shared" si="71"/>
        <v>0</v>
      </c>
      <c r="BF154" s="58">
        <f t="shared" si="71"/>
        <v>0</v>
      </c>
      <c r="BG154" s="42">
        <f t="shared" si="71"/>
        <v>0</v>
      </c>
      <c r="BH154" s="58">
        <f t="shared" si="71"/>
        <v>0</v>
      </c>
      <c r="BI154" s="42">
        <f t="shared" si="71"/>
        <v>0</v>
      </c>
      <c r="BJ154" s="58">
        <f t="shared" si="71"/>
        <v>0</v>
      </c>
      <c r="BK154" s="42">
        <f t="shared" si="71"/>
        <v>0</v>
      </c>
      <c r="BL154" s="58">
        <f t="shared" si="71"/>
        <v>0</v>
      </c>
      <c r="BM154" s="42">
        <f t="shared" ref="BM154:BV160" si="72">IF(ISNA(INDEX($E$8:$CE$86,MATCH($C154,$C$8:$C$86,0),MATCH(BM$92,$E$6:$CE$6,0))),0,INDEX($E$8:$CE$86,MATCH($C154,$C$8:$C$86,0),MATCH(BM$92,$E$6:$CE$6,0)))</f>
        <v>53.703099252763643</v>
      </c>
      <c r="BN154" s="58">
        <f t="shared" si="72"/>
        <v>0</v>
      </c>
      <c r="BO154" s="42">
        <f t="shared" si="72"/>
        <v>0</v>
      </c>
      <c r="BP154" s="58">
        <f t="shared" si="72"/>
        <v>0</v>
      </c>
      <c r="BQ154" s="42">
        <f t="shared" si="72"/>
        <v>0</v>
      </c>
      <c r="BR154" s="58">
        <f t="shared" si="72"/>
        <v>0</v>
      </c>
      <c r="BS154" s="42">
        <f t="shared" si="72"/>
        <v>0</v>
      </c>
      <c r="BT154" s="58">
        <f t="shared" si="72"/>
        <v>0</v>
      </c>
      <c r="BU154" s="42">
        <f t="shared" si="72"/>
        <v>0</v>
      </c>
      <c r="BV154" s="58">
        <f t="shared" si="72"/>
        <v>0</v>
      </c>
      <c r="BW154" s="42">
        <f t="shared" ref="BW154:CF160" si="73">IF(ISNA(INDEX($E$8:$CE$86,MATCH($C154,$C$8:$C$86,0),MATCH(BW$92,$E$6:$CE$6,0))),0,INDEX($E$8:$CE$86,MATCH($C154,$C$8:$C$86,0),MATCH(BW$92,$E$6:$CE$6,0)))</f>
        <v>0</v>
      </c>
      <c r="BX154" s="58">
        <f t="shared" si="73"/>
        <v>0</v>
      </c>
      <c r="BY154" s="42">
        <f t="shared" si="73"/>
        <v>0</v>
      </c>
      <c r="BZ154" s="58">
        <f t="shared" si="73"/>
        <v>0</v>
      </c>
      <c r="CA154" s="42">
        <f t="shared" si="73"/>
        <v>0</v>
      </c>
      <c r="CB154" s="58">
        <f t="shared" si="73"/>
        <v>0</v>
      </c>
      <c r="CC154" s="42">
        <f t="shared" si="73"/>
        <v>0</v>
      </c>
      <c r="CD154" s="58">
        <f t="shared" si="73"/>
        <v>0</v>
      </c>
      <c r="CE154" s="42">
        <f t="shared" si="73"/>
        <v>0</v>
      </c>
      <c r="CF154" s="58">
        <f t="shared" si="73"/>
        <v>0</v>
      </c>
      <c r="CG154" s="42">
        <f t="shared" ref="CG154:CP160" si="74">IF(ISNA(INDEX($E$8:$CE$86,MATCH($C154,$C$8:$C$86,0),MATCH(CG$92,$E$6:$CE$6,0))),0,INDEX($E$8:$CE$86,MATCH($C154,$C$8:$C$86,0),MATCH(CG$92,$E$6:$CE$6,0)))</f>
        <v>0</v>
      </c>
      <c r="CH154" s="58">
        <f t="shared" si="74"/>
        <v>0</v>
      </c>
      <c r="CI154" s="42">
        <f t="shared" si="74"/>
        <v>0</v>
      </c>
      <c r="CJ154" s="58">
        <f t="shared" si="74"/>
        <v>0</v>
      </c>
      <c r="CK154" s="42">
        <f t="shared" si="74"/>
        <v>2.6895463270539218E-3</v>
      </c>
      <c r="CL154" s="58">
        <f t="shared" si="74"/>
        <v>0</v>
      </c>
      <c r="CM154" s="42">
        <f t="shared" si="74"/>
        <v>0</v>
      </c>
      <c r="CN154" s="58">
        <f t="shared" si="74"/>
        <v>0</v>
      </c>
      <c r="CO154" s="42">
        <f t="shared" si="74"/>
        <v>0</v>
      </c>
      <c r="CP154" s="58">
        <f t="shared" si="74"/>
        <v>4.0677255883298458E-2</v>
      </c>
      <c r="CQ154" s="42">
        <f t="shared" ref="CQ154:DD160" si="75">IF(ISNA(INDEX($E$8:$CE$86,MATCH($C154,$C$8:$C$86,0),MATCH(CQ$92,$E$6:$CE$6,0))),0,INDEX($E$8:$CE$86,MATCH($C154,$C$8:$C$86,0),MATCH(CQ$92,$E$6:$CE$6,0)))</f>
        <v>0</v>
      </c>
      <c r="CR154" s="58">
        <f t="shared" si="75"/>
        <v>0</v>
      </c>
      <c r="CS154" s="42">
        <f t="shared" si="75"/>
        <v>0</v>
      </c>
      <c r="CT154" s="58">
        <f t="shared" si="75"/>
        <v>0</v>
      </c>
      <c r="CU154" s="42">
        <f t="shared" si="75"/>
        <v>5.8939152983915619E-3</v>
      </c>
      <c r="CV154" s="58">
        <f t="shared" si="75"/>
        <v>0</v>
      </c>
      <c r="CW154" s="42">
        <f t="shared" si="75"/>
        <v>0</v>
      </c>
      <c r="CX154" s="58">
        <f t="shared" si="75"/>
        <v>0</v>
      </c>
      <c r="CY154" s="42">
        <f t="shared" si="75"/>
        <v>0</v>
      </c>
      <c r="CZ154" s="58">
        <f t="shared" si="75"/>
        <v>0</v>
      </c>
      <c r="DA154" s="42">
        <f t="shared" si="75"/>
        <v>4.7912177270709906E-3</v>
      </c>
      <c r="DB154" s="58">
        <f t="shared" si="75"/>
        <v>6.4272649437123039E-3</v>
      </c>
      <c r="DC154" s="42">
        <f t="shared" si="75"/>
        <v>0</v>
      </c>
      <c r="DD154" s="59">
        <f t="shared" si="75"/>
        <v>0</v>
      </c>
      <c r="DE154" s="3"/>
    </row>
    <row r="155" spans="1:109" x14ac:dyDescent="0.35">
      <c r="A155" s="3"/>
      <c r="B155" s="3" t="s">
        <v>3900</v>
      </c>
      <c r="C155" s="39" t="s">
        <v>578</v>
      </c>
      <c r="D155" s="3" t="s">
        <v>578</v>
      </c>
      <c r="E155" s="52">
        <f t="shared" si="66"/>
        <v>0</v>
      </c>
      <c r="F155" s="53">
        <f t="shared" si="66"/>
        <v>0</v>
      </c>
      <c r="G155" s="53">
        <f t="shared" si="66"/>
        <v>0</v>
      </c>
      <c r="H155" s="53">
        <f t="shared" si="66"/>
        <v>0</v>
      </c>
      <c r="I155" s="53">
        <f t="shared" si="66"/>
        <v>0</v>
      </c>
      <c r="J155" s="54">
        <f t="shared" si="66"/>
        <v>0</v>
      </c>
      <c r="K155" s="54">
        <f t="shared" si="66"/>
        <v>0</v>
      </c>
      <c r="L155" s="54">
        <f t="shared" si="66"/>
        <v>0</v>
      </c>
      <c r="M155" s="54">
        <f t="shared" si="66"/>
        <v>0</v>
      </c>
      <c r="N155" s="53">
        <f t="shared" si="66"/>
        <v>0</v>
      </c>
      <c r="O155" s="53">
        <f t="shared" si="67"/>
        <v>0</v>
      </c>
      <c r="P155" s="53">
        <f t="shared" si="67"/>
        <v>0</v>
      </c>
      <c r="Q155" s="54">
        <f t="shared" si="67"/>
        <v>0</v>
      </c>
      <c r="R155" s="54">
        <f t="shared" si="67"/>
        <v>0</v>
      </c>
      <c r="S155" s="54">
        <f t="shared" si="67"/>
        <v>0</v>
      </c>
      <c r="T155" s="54">
        <f t="shared" si="67"/>
        <v>0</v>
      </c>
      <c r="U155" s="53">
        <f t="shared" si="67"/>
        <v>0</v>
      </c>
      <c r="V155" s="53">
        <f t="shared" si="67"/>
        <v>0</v>
      </c>
      <c r="W155" s="53">
        <f t="shared" si="67"/>
        <v>0</v>
      </c>
      <c r="X155" s="58">
        <f t="shared" si="67"/>
        <v>0</v>
      </c>
      <c r="Y155" s="42">
        <f t="shared" si="68"/>
        <v>0</v>
      </c>
      <c r="Z155" s="54">
        <f t="shared" si="68"/>
        <v>0</v>
      </c>
      <c r="AA155" s="54">
        <f t="shared" si="68"/>
        <v>0</v>
      </c>
      <c r="AB155" s="54">
        <f t="shared" si="68"/>
        <v>0</v>
      </c>
      <c r="AC155" s="54">
        <f t="shared" si="68"/>
        <v>0</v>
      </c>
      <c r="AD155" s="53">
        <f t="shared" si="68"/>
        <v>0</v>
      </c>
      <c r="AE155" s="53">
        <f t="shared" si="68"/>
        <v>0</v>
      </c>
      <c r="AF155" s="53">
        <f t="shared" si="68"/>
        <v>0</v>
      </c>
      <c r="AG155" s="53">
        <f t="shared" si="68"/>
        <v>0</v>
      </c>
      <c r="AH155" s="54">
        <f t="shared" si="68"/>
        <v>0</v>
      </c>
      <c r="AI155" s="54">
        <f t="shared" si="69"/>
        <v>0</v>
      </c>
      <c r="AJ155" s="54">
        <f t="shared" si="69"/>
        <v>0</v>
      </c>
      <c r="AK155" s="54">
        <f t="shared" si="69"/>
        <v>0</v>
      </c>
      <c r="AL155" s="53">
        <f t="shared" si="69"/>
        <v>0</v>
      </c>
      <c r="AM155" s="53">
        <f t="shared" si="69"/>
        <v>0</v>
      </c>
      <c r="AN155" s="53">
        <f t="shared" si="69"/>
        <v>0</v>
      </c>
      <c r="AO155" s="58">
        <f t="shared" si="69"/>
        <v>0</v>
      </c>
      <c r="AP155" s="42">
        <f t="shared" si="69"/>
        <v>0</v>
      </c>
      <c r="AQ155" s="58">
        <f t="shared" si="69"/>
        <v>0</v>
      </c>
      <c r="AR155" s="42">
        <f t="shared" si="69"/>
        <v>0</v>
      </c>
      <c r="AS155" s="58">
        <f t="shared" si="70"/>
        <v>0</v>
      </c>
      <c r="AT155" s="42">
        <f t="shared" si="70"/>
        <v>0</v>
      </c>
      <c r="AU155" s="58">
        <f t="shared" si="70"/>
        <v>0</v>
      </c>
      <c r="AV155" s="42">
        <f t="shared" si="70"/>
        <v>0</v>
      </c>
      <c r="AW155" s="58">
        <f t="shared" si="70"/>
        <v>0</v>
      </c>
      <c r="AX155" s="42">
        <f t="shared" si="70"/>
        <v>0</v>
      </c>
      <c r="AY155" s="58">
        <f t="shared" si="70"/>
        <v>0</v>
      </c>
      <c r="AZ155" s="42">
        <f t="shared" si="70"/>
        <v>0</v>
      </c>
      <c r="BA155" s="58">
        <f t="shared" si="70"/>
        <v>0</v>
      </c>
      <c r="BB155" s="42">
        <f t="shared" si="70"/>
        <v>0</v>
      </c>
      <c r="BC155" s="58">
        <f t="shared" si="71"/>
        <v>0</v>
      </c>
      <c r="BD155" s="42">
        <f t="shared" si="71"/>
        <v>0</v>
      </c>
      <c r="BE155" s="58">
        <f t="shared" si="71"/>
        <v>0</v>
      </c>
      <c r="BF155" s="42">
        <f t="shared" si="71"/>
        <v>0</v>
      </c>
      <c r="BG155" s="58">
        <f t="shared" si="71"/>
        <v>0</v>
      </c>
      <c r="BH155" s="42">
        <f t="shared" si="71"/>
        <v>0</v>
      </c>
      <c r="BI155" s="58">
        <f t="shared" si="71"/>
        <v>0</v>
      </c>
      <c r="BJ155" s="42">
        <f t="shared" si="71"/>
        <v>0</v>
      </c>
      <c r="BK155" s="58">
        <f t="shared" si="71"/>
        <v>0</v>
      </c>
      <c r="BL155" s="42">
        <f t="shared" si="71"/>
        <v>0</v>
      </c>
      <c r="BM155" s="58">
        <f t="shared" si="72"/>
        <v>0</v>
      </c>
      <c r="BN155" s="42">
        <f t="shared" si="72"/>
        <v>20.230960210820303</v>
      </c>
      <c r="BO155" s="58">
        <f t="shared" si="72"/>
        <v>0</v>
      </c>
      <c r="BP155" s="42">
        <f t="shared" si="72"/>
        <v>0</v>
      </c>
      <c r="BQ155" s="58">
        <f t="shared" si="72"/>
        <v>0</v>
      </c>
      <c r="BR155" s="42">
        <f t="shared" si="72"/>
        <v>0</v>
      </c>
      <c r="BS155" s="58">
        <f t="shared" si="72"/>
        <v>0</v>
      </c>
      <c r="BT155" s="42">
        <f t="shared" si="72"/>
        <v>0</v>
      </c>
      <c r="BU155" s="58">
        <f t="shared" si="72"/>
        <v>0</v>
      </c>
      <c r="BV155" s="42">
        <f t="shared" si="72"/>
        <v>0</v>
      </c>
      <c r="BW155" s="58">
        <f t="shared" si="73"/>
        <v>0</v>
      </c>
      <c r="BX155" s="42">
        <f t="shared" si="73"/>
        <v>0</v>
      </c>
      <c r="BY155" s="58">
        <f t="shared" si="73"/>
        <v>0</v>
      </c>
      <c r="BZ155" s="42">
        <f t="shared" si="73"/>
        <v>0</v>
      </c>
      <c r="CA155" s="58">
        <f t="shared" si="73"/>
        <v>0</v>
      </c>
      <c r="CB155" s="42">
        <f t="shared" si="73"/>
        <v>0</v>
      </c>
      <c r="CC155" s="58">
        <f t="shared" si="73"/>
        <v>0</v>
      </c>
      <c r="CD155" s="42">
        <f t="shared" si="73"/>
        <v>2.5727496877136515E-2</v>
      </c>
      <c r="CE155" s="58">
        <f t="shared" si="73"/>
        <v>0</v>
      </c>
      <c r="CF155" s="42">
        <f t="shared" si="73"/>
        <v>0</v>
      </c>
      <c r="CG155" s="58">
        <f t="shared" si="74"/>
        <v>0</v>
      </c>
      <c r="CH155" s="42">
        <f t="shared" si="74"/>
        <v>0</v>
      </c>
      <c r="CI155" s="58">
        <f t="shared" si="74"/>
        <v>0</v>
      </c>
      <c r="CJ155" s="42">
        <f t="shared" si="74"/>
        <v>0</v>
      </c>
      <c r="CK155" s="58">
        <f t="shared" si="74"/>
        <v>0</v>
      </c>
      <c r="CL155" s="42">
        <f t="shared" si="74"/>
        <v>0</v>
      </c>
      <c r="CM155" s="58">
        <f t="shared" si="74"/>
        <v>0</v>
      </c>
      <c r="CN155" s="42">
        <f t="shared" si="74"/>
        <v>0</v>
      </c>
      <c r="CO155" s="58">
        <f t="shared" si="74"/>
        <v>0</v>
      </c>
      <c r="CP155" s="42">
        <f t="shared" si="74"/>
        <v>0</v>
      </c>
      <c r="CQ155" s="58">
        <f t="shared" si="75"/>
        <v>0</v>
      </c>
      <c r="CR155" s="42">
        <f t="shared" si="75"/>
        <v>0</v>
      </c>
      <c r="CS155" s="58">
        <f t="shared" si="75"/>
        <v>0</v>
      </c>
      <c r="CT155" s="42">
        <f t="shared" si="75"/>
        <v>0</v>
      </c>
      <c r="CU155" s="58">
        <f t="shared" si="75"/>
        <v>0</v>
      </c>
      <c r="CV155" s="42">
        <f t="shared" si="75"/>
        <v>0</v>
      </c>
      <c r="CW155" s="58">
        <f t="shared" si="75"/>
        <v>0</v>
      </c>
      <c r="CX155" s="42">
        <f t="shared" si="75"/>
        <v>0</v>
      </c>
      <c r="CY155" s="58">
        <f t="shared" si="75"/>
        <v>0</v>
      </c>
      <c r="CZ155" s="42">
        <f t="shared" si="75"/>
        <v>0</v>
      </c>
      <c r="DA155" s="58">
        <f t="shared" si="75"/>
        <v>0</v>
      </c>
      <c r="DB155" s="42">
        <f t="shared" si="75"/>
        <v>0</v>
      </c>
      <c r="DC155" s="58">
        <f t="shared" si="75"/>
        <v>0</v>
      </c>
      <c r="DD155" s="60">
        <f t="shared" si="75"/>
        <v>0</v>
      </c>
      <c r="DE155" s="3"/>
    </row>
    <row r="156" spans="1:109" x14ac:dyDescent="0.35">
      <c r="A156" s="3"/>
      <c r="B156" s="3" t="s">
        <v>3901</v>
      </c>
      <c r="C156" s="39" t="s">
        <v>579</v>
      </c>
      <c r="D156" s="3" t="s">
        <v>579</v>
      </c>
      <c r="E156" s="56">
        <f t="shared" si="66"/>
        <v>0</v>
      </c>
      <c r="F156" s="54">
        <f t="shared" si="66"/>
        <v>0</v>
      </c>
      <c r="G156" s="54">
        <f t="shared" si="66"/>
        <v>0</v>
      </c>
      <c r="H156" s="54">
        <f t="shared" si="66"/>
        <v>0</v>
      </c>
      <c r="I156" s="54">
        <f t="shared" si="66"/>
        <v>0</v>
      </c>
      <c r="J156" s="53">
        <f t="shared" si="66"/>
        <v>0</v>
      </c>
      <c r="K156" s="53">
        <f t="shared" si="66"/>
        <v>0</v>
      </c>
      <c r="L156" s="53">
        <f t="shared" si="66"/>
        <v>0</v>
      </c>
      <c r="M156" s="53">
        <f t="shared" si="66"/>
        <v>0</v>
      </c>
      <c r="N156" s="54">
        <f t="shared" si="66"/>
        <v>0</v>
      </c>
      <c r="O156" s="54">
        <f t="shared" si="67"/>
        <v>0</v>
      </c>
      <c r="P156" s="54">
        <f t="shared" si="67"/>
        <v>0</v>
      </c>
      <c r="Q156" s="53">
        <f t="shared" si="67"/>
        <v>0</v>
      </c>
      <c r="R156" s="53">
        <f t="shared" si="67"/>
        <v>0</v>
      </c>
      <c r="S156" s="53">
        <f t="shared" si="67"/>
        <v>0</v>
      </c>
      <c r="T156" s="53">
        <f t="shared" si="67"/>
        <v>0</v>
      </c>
      <c r="U156" s="54">
        <f t="shared" si="67"/>
        <v>0</v>
      </c>
      <c r="V156" s="54">
        <f t="shared" si="67"/>
        <v>0</v>
      </c>
      <c r="W156" s="54">
        <f t="shared" si="67"/>
        <v>0</v>
      </c>
      <c r="X156" s="42">
        <f t="shared" si="67"/>
        <v>0</v>
      </c>
      <c r="Y156" s="58">
        <f t="shared" si="68"/>
        <v>0</v>
      </c>
      <c r="Z156" s="53">
        <f t="shared" si="68"/>
        <v>0</v>
      </c>
      <c r="AA156" s="53">
        <f t="shared" si="68"/>
        <v>0</v>
      </c>
      <c r="AB156" s="53">
        <f t="shared" si="68"/>
        <v>0</v>
      </c>
      <c r="AC156" s="53">
        <f t="shared" si="68"/>
        <v>0</v>
      </c>
      <c r="AD156" s="54">
        <f t="shared" si="68"/>
        <v>0</v>
      </c>
      <c r="AE156" s="54">
        <f t="shared" si="68"/>
        <v>0</v>
      </c>
      <c r="AF156" s="54">
        <f t="shared" si="68"/>
        <v>0</v>
      </c>
      <c r="AG156" s="54">
        <f t="shared" si="68"/>
        <v>0</v>
      </c>
      <c r="AH156" s="53">
        <f t="shared" si="68"/>
        <v>0</v>
      </c>
      <c r="AI156" s="53">
        <f t="shared" si="69"/>
        <v>0</v>
      </c>
      <c r="AJ156" s="53">
        <f t="shared" si="69"/>
        <v>0</v>
      </c>
      <c r="AK156" s="53">
        <f t="shared" si="69"/>
        <v>0</v>
      </c>
      <c r="AL156" s="54">
        <f t="shared" si="69"/>
        <v>0</v>
      </c>
      <c r="AM156" s="54">
        <f t="shared" si="69"/>
        <v>0</v>
      </c>
      <c r="AN156" s="54">
        <f t="shared" si="69"/>
        <v>0</v>
      </c>
      <c r="AO156" s="42">
        <f t="shared" si="69"/>
        <v>0</v>
      </c>
      <c r="AP156" s="58">
        <f t="shared" si="69"/>
        <v>0</v>
      </c>
      <c r="AQ156" s="42">
        <f t="shared" si="69"/>
        <v>0</v>
      </c>
      <c r="AR156" s="58">
        <f t="shared" si="69"/>
        <v>0.40541416207716802</v>
      </c>
      <c r="AS156" s="42">
        <f t="shared" si="70"/>
        <v>0</v>
      </c>
      <c r="AT156" s="58">
        <f t="shared" si="70"/>
        <v>0</v>
      </c>
      <c r="AU156" s="42">
        <f t="shared" si="70"/>
        <v>0</v>
      </c>
      <c r="AV156" s="58">
        <f t="shared" si="70"/>
        <v>0</v>
      </c>
      <c r="AW156" s="42">
        <f t="shared" si="70"/>
        <v>0</v>
      </c>
      <c r="AX156" s="58">
        <f t="shared" si="70"/>
        <v>0</v>
      </c>
      <c r="AY156" s="42">
        <f t="shared" si="70"/>
        <v>0</v>
      </c>
      <c r="AZ156" s="58">
        <f t="shared" si="70"/>
        <v>0</v>
      </c>
      <c r="BA156" s="42">
        <f t="shared" si="70"/>
        <v>0</v>
      </c>
      <c r="BB156" s="58">
        <f t="shared" si="70"/>
        <v>0</v>
      </c>
      <c r="BC156" s="42">
        <f t="shared" si="71"/>
        <v>0</v>
      </c>
      <c r="BD156" s="58">
        <f t="shared" si="71"/>
        <v>0</v>
      </c>
      <c r="BE156" s="42">
        <f t="shared" si="71"/>
        <v>0</v>
      </c>
      <c r="BF156" s="58">
        <f t="shared" si="71"/>
        <v>0</v>
      </c>
      <c r="BG156" s="42">
        <f t="shared" si="71"/>
        <v>0</v>
      </c>
      <c r="BH156" s="58">
        <f t="shared" si="71"/>
        <v>0</v>
      </c>
      <c r="BI156" s="42">
        <f t="shared" si="71"/>
        <v>0</v>
      </c>
      <c r="BJ156" s="58">
        <f t="shared" si="71"/>
        <v>0</v>
      </c>
      <c r="BK156" s="42">
        <f t="shared" si="71"/>
        <v>0</v>
      </c>
      <c r="BL156" s="58">
        <f t="shared" si="71"/>
        <v>0</v>
      </c>
      <c r="BM156" s="42">
        <f t="shared" si="72"/>
        <v>0</v>
      </c>
      <c r="BN156" s="58">
        <f t="shared" si="72"/>
        <v>0</v>
      </c>
      <c r="BO156" s="42">
        <f t="shared" si="72"/>
        <v>116.99767442587552</v>
      </c>
      <c r="BP156" s="58">
        <f t="shared" si="72"/>
        <v>0</v>
      </c>
      <c r="BQ156" s="42">
        <f t="shared" si="72"/>
        <v>0</v>
      </c>
      <c r="BR156" s="58">
        <f t="shared" si="72"/>
        <v>0</v>
      </c>
      <c r="BS156" s="42">
        <f t="shared" si="72"/>
        <v>0</v>
      </c>
      <c r="BT156" s="58">
        <f t="shared" si="72"/>
        <v>0</v>
      </c>
      <c r="BU156" s="42">
        <f t="shared" si="72"/>
        <v>0</v>
      </c>
      <c r="BV156" s="58">
        <f t="shared" si="72"/>
        <v>0</v>
      </c>
      <c r="BW156" s="42">
        <f t="shared" si="73"/>
        <v>0</v>
      </c>
      <c r="BX156" s="58">
        <f t="shared" si="73"/>
        <v>0</v>
      </c>
      <c r="BY156" s="42">
        <f t="shared" si="73"/>
        <v>0</v>
      </c>
      <c r="BZ156" s="58">
        <f t="shared" si="73"/>
        <v>0</v>
      </c>
      <c r="CA156" s="42">
        <f t="shared" si="73"/>
        <v>0</v>
      </c>
      <c r="CB156" s="58">
        <f t="shared" si="73"/>
        <v>1.3978118896504381</v>
      </c>
      <c r="CC156" s="42">
        <f t="shared" si="73"/>
        <v>2.1495655628994377</v>
      </c>
      <c r="CD156" s="58">
        <f t="shared" si="73"/>
        <v>2.9020182052974257</v>
      </c>
      <c r="CE156" s="42">
        <f t="shared" si="73"/>
        <v>0</v>
      </c>
      <c r="CF156" s="58">
        <f t="shared" si="73"/>
        <v>0</v>
      </c>
      <c r="CG156" s="42">
        <f t="shared" si="74"/>
        <v>0</v>
      </c>
      <c r="CH156" s="58">
        <f t="shared" si="74"/>
        <v>0</v>
      </c>
      <c r="CI156" s="42">
        <f t="shared" si="74"/>
        <v>0</v>
      </c>
      <c r="CJ156" s="58">
        <f t="shared" si="74"/>
        <v>0</v>
      </c>
      <c r="CK156" s="42">
        <f t="shared" si="74"/>
        <v>0</v>
      </c>
      <c r="CL156" s="58">
        <f t="shared" si="74"/>
        <v>0</v>
      </c>
      <c r="CM156" s="42">
        <f t="shared" si="74"/>
        <v>0</v>
      </c>
      <c r="CN156" s="58">
        <f t="shared" si="74"/>
        <v>0</v>
      </c>
      <c r="CO156" s="42">
        <f t="shared" si="74"/>
        <v>0</v>
      </c>
      <c r="CP156" s="58">
        <f t="shared" si="74"/>
        <v>0</v>
      </c>
      <c r="CQ156" s="42">
        <f t="shared" si="75"/>
        <v>0</v>
      </c>
      <c r="CR156" s="58">
        <f t="shared" si="75"/>
        <v>0</v>
      </c>
      <c r="CS156" s="42">
        <f t="shared" si="75"/>
        <v>0</v>
      </c>
      <c r="CT156" s="58">
        <f t="shared" si="75"/>
        <v>0</v>
      </c>
      <c r="CU156" s="42">
        <f t="shared" si="75"/>
        <v>0</v>
      </c>
      <c r="CV156" s="58">
        <f t="shared" si="75"/>
        <v>0</v>
      </c>
      <c r="CW156" s="42">
        <f t="shared" si="75"/>
        <v>0</v>
      </c>
      <c r="CX156" s="58">
        <f t="shared" si="75"/>
        <v>0</v>
      </c>
      <c r="CY156" s="42">
        <f t="shared" si="75"/>
        <v>0</v>
      </c>
      <c r="CZ156" s="58">
        <f t="shared" si="75"/>
        <v>0</v>
      </c>
      <c r="DA156" s="42">
        <f t="shared" si="75"/>
        <v>0</v>
      </c>
      <c r="DB156" s="58">
        <f t="shared" si="75"/>
        <v>0</v>
      </c>
      <c r="DC156" s="42">
        <f t="shared" si="75"/>
        <v>0</v>
      </c>
      <c r="DD156" s="59">
        <f t="shared" si="75"/>
        <v>0</v>
      </c>
      <c r="DE156" s="3"/>
    </row>
    <row r="157" spans="1:109" x14ac:dyDescent="0.35">
      <c r="A157" s="3"/>
      <c r="B157" s="3" t="s">
        <v>3902</v>
      </c>
      <c r="C157" s="39" t="s">
        <v>580</v>
      </c>
      <c r="D157" s="3" t="s">
        <v>580</v>
      </c>
      <c r="E157" s="52">
        <f t="shared" si="66"/>
        <v>0</v>
      </c>
      <c r="F157" s="53">
        <f t="shared" si="66"/>
        <v>0</v>
      </c>
      <c r="G157" s="53">
        <f t="shared" si="66"/>
        <v>0</v>
      </c>
      <c r="H157" s="53">
        <f t="shared" si="66"/>
        <v>0</v>
      </c>
      <c r="I157" s="53">
        <f t="shared" si="66"/>
        <v>0</v>
      </c>
      <c r="J157" s="54">
        <f t="shared" si="66"/>
        <v>0</v>
      </c>
      <c r="K157" s="54">
        <f t="shared" si="66"/>
        <v>0</v>
      </c>
      <c r="L157" s="54">
        <f t="shared" si="66"/>
        <v>0</v>
      </c>
      <c r="M157" s="54">
        <f t="shared" si="66"/>
        <v>0</v>
      </c>
      <c r="N157" s="53">
        <f t="shared" si="66"/>
        <v>0</v>
      </c>
      <c r="O157" s="53">
        <f t="shared" si="67"/>
        <v>0</v>
      </c>
      <c r="P157" s="53">
        <f t="shared" si="67"/>
        <v>0</v>
      </c>
      <c r="Q157" s="54">
        <f t="shared" si="67"/>
        <v>0</v>
      </c>
      <c r="R157" s="54">
        <f t="shared" si="67"/>
        <v>0</v>
      </c>
      <c r="S157" s="54">
        <f t="shared" si="67"/>
        <v>0</v>
      </c>
      <c r="T157" s="54">
        <f t="shared" si="67"/>
        <v>0</v>
      </c>
      <c r="U157" s="53">
        <f t="shared" si="67"/>
        <v>0</v>
      </c>
      <c r="V157" s="53">
        <f t="shared" si="67"/>
        <v>0</v>
      </c>
      <c r="W157" s="53">
        <f t="shared" si="67"/>
        <v>0</v>
      </c>
      <c r="X157" s="58">
        <f t="shared" si="67"/>
        <v>0</v>
      </c>
      <c r="Y157" s="42">
        <f t="shared" si="68"/>
        <v>0</v>
      </c>
      <c r="Z157" s="54">
        <f t="shared" si="68"/>
        <v>0</v>
      </c>
      <c r="AA157" s="54">
        <f t="shared" si="68"/>
        <v>0</v>
      </c>
      <c r="AB157" s="54">
        <f t="shared" si="68"/>
        <v>0</v>
      </c>
      <c r="AC157" s="54">
        <f t="shared" si="68"/>
        <v>0</v>
      </c>
      <c r="AD157" s="53">
        <f t="shared" si="68"/>
        <v>0</v>
      </c>
      <c r="AE157" s="53">
        <f t="shared" si="68"/>
        <v>0</v>
      </c>
      <c r="AF157" s="53">
        <f t="shared" si="68"/>
        <v>0</v>
      </c>
      <c r="AG157" s="53">
        <f t="shared" si="68"/>
        <v>0</v>
      </c>
      <c r="AH157" s="54">
        <f t="shared" si="68"/>
        <v>0</v>
      </c>
      <c r="AI157" s="54">
        <f t="shared" si="69"/>
        <v>0</v>
      </c>
      <c r="AJ157" s="54">
        <f t="shared" si="69"/>
        <v>0</v>
      </c>
      <c r="AK157" s="54">
        <f t="shared" si="69"/>
        <v>0</v>
      </c>
      <c r="AL157" s="53">
        <f t="shared" si="69"/>
        <v>0</v>
      </c>
      <c r="AM157" s="53">
        <f t="shared" si="69"/>
        <v>0</v>
      </c>
      <c r="AN157" s="53">
        <f t="shared" si="69"/>
        <v>0</v>
      </c>
      <c r="AO157" s="58">
        <f t="shared" si="69"/>
        <v>0</v>
      </c>
      <c r="AP157" s="42">
        <f t="shared" si="69"/>
        <v>0</v>
      </c>
      <c r="AQ157" s="58">
        <f t="shared" si="69"/>
        <v>0</v>
      </c>
      <c r="AR157" s="42">
        <f t="shared" si="69"/>
        <v>0</v>
      </c>
      <c r="AS157" s="58">
        <f t="shared" si="70"/>
        <v>0</v>
      </c>
      <c r="AT157" s="42">
        <f t="shared" si="70"/>
        <v>0</v>
      </c>
      <c r="AU157" s="58">
        <f t="shared" si="70"/>
        <v>0</v>
      </c>
      <c r="AV157" s="42">
        <f t="shared" si="70"/>
        <v>0</v>
      </c>
      <c r="AW157" s="58">
        <f t="shared" si="70"/>
        <v>0</v>
      </c>
      <c r="AX157" s="42">
        <f t="shared" si="70"/>
        <v>0</v>
      </c>
      <c r="AY157" s="58">
        <f t="shared" si="70"/>
        <v>0</v>
      </c>
      <c r="AZ157" s="42">
        <f t="shared" si="70"/>
        <v>0</v>
      </c>
      <c r="BA157" s="58">
        <f t="shared" si="70"/>
        <v>0</v>
      </c>
      <c r="BB157" s="42">
        <f t="shared" si="70"/>
        <v>0</v>
      </c>
      <c r="BC157" s="58">
        <f t="shared" si="71"/>
        <v>0</v>
      </c>
      <c r="BD157" s="42">
        <f t="shared" si="71"/>
        <v>0</v>
      </c>
      <c r="BE157" s="58">
        <f t="shared" si="71"/>
        <v>0</v>
      </c>
      <c r="BF157" s="42">
        <f t="shared" si="71"/>
        <v>0</v>
      </c>
      <c r="BG157" s="58">
        <f t="shared" si="71"/>
        <v>0</v>
      </c>
      <c r="BH157" s="42">
        <f t="shared" si="71"/>
        <v>0</v>
      </c>
      <c r="BI157" s="58">
        <f t="shared" si="71"/>
        <v>0</v>
      </c>
      <c r="BJ157" s="42">
        <f t="shared" si="71"/>
        <v>0</v>
      </c>
      <c r="BK157" s="58">
        <f t="shared" si="71"/>
        <v>1.0593329917463004</v>
      </c>
      <c r="BL157" s="42">
        <f t="shared" si="71"/>
        <v>0</v>
      </c>
      <c r="BM157" s="58">
        <f t="shared" si="72"/>
        <v>0</v>
      </c>
      <c r="BN157" s="42">
        <f t="shared" si="72"/>
        <v>0</v>
      </c>
      <c r="BO157" s="58">
        <f t="shared" si="72"/>
        <v>0</v>
      </c>
      <c r="BP157" s="42">
        <f t="shared" si="72"/>
        <v>12.12232349411248</v>
      </c>
      <c r="BQ157" s="58">
        <f t="shared" si="72"/>
        <v>0</v>
      </c>
      <c r="BR157" s="42">
        <f t="shared" si="72"/>
        <v>0</v>
      </c>
      <c r="BS157" s="58">
        <f t="shared" si="72"/>
        <v>0</v>
      </c>
      <c r="BT157" s="42">
        <f t="shared" si="72"/>
        <v>0</v>
      </c>
      <c r="BU157" s="58">
        <f t="shared" si="72"/>
        <v>0</v>
      </c>
      <c r="BV157" s="42">
        <f t="shared" si="72"/>
        <v>0</v>
      </c>
      <c r="BW157" s="58">
        <f t="shared" si="73"/>
        <v>0</v>
      </c>
      <c r="BX157" s="42">
        <f t="shared" si="73"/>
        <v>0</v>
      </c>
      <c r="BY157" s="58">
        <f t="shared" si="73"/>
        <v>0</v>
      </c>
      <c r="BZ157" s="42">
        <f t="shared" si="73"/>
        <v>0</v>
      </c>
      <c r="CA157" s="58">
        <f t="shared" si="73"/>
        <v>0</v>
      </c>
      <c r="CB157" s="42">
        <f t="shared" si="73"/>
        <v>0</v>
      </c>
      <c r="CC157" s="58">
        <f t="shared" si="73"/>
        <v>0</v>
      </c>
      <c r="CD157" s="42">
        <f t="shared" si="73"/>
        <v>0</v>
      </c>
      <c r="CE157" s="58">
        <f t="shared" si="73"/>
        <v>0</v>
      </c>
      <c r="CF157" s="42">
        <f t="shared" si="73"/>
        <v>0</v>
      </c>
      <c r="CG157" s="58">
        <f t="shared" si="74"/>
        <v>0</v>
      </c>
      <c r="CH157" s="42">
        <f t="shared" si="74"/>
        <v>0</v>
      </c>
      <c r="CI157" s="58">
        <f t="shared" si="74"/>
        <v>0</v>
      </c>
      <c r="CJ157" s="42">
        <f t="shared" si="74"/>
        <v>0</v>
      </c>
      <c r="CK157" s="58">
        <f t="shared" si="74"/>
        <v>0</v>
      </c>
      <c r="CL157" s="42">
        <f t="shared" si="74"/>
        <v>0</v>
      </c>
      <c r="CM157" s="58">
        <f t="shared" si="74"/>
        <v>0</v>
      </c>
      <c r="CN157" s="42">
        <f t="shared" si="74"/>
        <v>0</v>
      </c>
      <c r="CO157" s="58">
        <f t="shared" si="74"/>
        <v>0</v>
      </c>
      <c r="CP157" s="42">
        <f t="shared" si="74"/>
        <v>0</v>
      </c>
      <c r="CQ157" s="58">
        <f t="shared" si="75"/>
        <v>0</v>
      </c>
      <c r="CR157" s="42">
        <f t="shared" si="75"/>
        <v>0</v>
      </c>
      <c r="CS157" s="58">
        <f t="shared" si="75"/>
        <v>0</v>
      </c>
      <c r="CT157" s="42">
        <f t="shared" si="75"/>
        <v>0</v>
      </c>
      <c r="CU157" s="58">
        <f t="shared" si="75"/>
        <v>0</v>
      </c>
      <c r="CV157" s="42">
        <f t="shared" si="75"/>
        <v>0</v>
      </c>
      <c r="CW157" s="58">
        <f t="shared" si="75"/>
        <v>0</v>
      </c>
      <c r="CX157" s="42">
        <f t="shared" si="75"/>
        <v>0</v>
      </c>
      <c r="CY157" s="58">
        <f t="shared" si="75"/>
        <v>0</v>
      </c>
      <c r="CZ157" s="42">
        <f t="shared" si="75"/>
        <v>0</v>
      </c>
      <c r="DA157" s="58">
        <f t="shared" si="75"/>
        <v>0</v>
      </c>
      <c r="DB157" s="42">
        <f t="shared" si="75"/>
        <v>0</v>
      </c>
      <c r="DC157" s="58">
        <f t="shared" si="75"/>
        <v>0</v>
      </c>
      <c r="DD157" s="60">
        <f t="shared" si="75"/>
        <v>0</v>
      </c>
      <c r="DE157" s="3"/>
    </row>
    <row r="158" spans="1:109" x14ac:dyDescent="0.35">
      <c r="A158" s="3"/>
      <c r="B158" s="3" t="s">
        <v>3903</v>
      </c>
      <c r="C158" s="39" t="s">
        <v>582</v>
      </c>
      <c r="D158" s="3" t="s">
        <v>582</v>
      </c>
      <c r="E158" s="56">
        <f t="shared" si="66"/>
        <v>0</v>
      </c>
      <c r="F158" s="54">
        <f t="shared" si="66"/>
        <v>0</v>
      </c>
      <c r="G158" s="54">
        <f t="shared" si="66"/>
        <v>0</v>
      </c>
      <c r="H158" s="54">
        <f t="shared" si="66"/>
        <v>0</v>
      </c>
      <c r="I158" s="54">
        <f t="shared" si="66"/>
        <v>0</v>
      </c>
      <c r="J158" s="53">
        <f t="shared" si="66"/>
        <v>0</v>
      </c>
      <c r="K158" s="53">
        <f t="shared" si="66"/>
        <v>0</v>
      </c>
      <c r="L158" s="53">
        <f t="shared" si="66"/>
        <v>0</v>
      </c>
      <c r="M158" s="53">
        <f t="shared" si="66"/>
        <v>0</v>
      </c>
      <c r="N158" s="54">
        <f t="shared" si="66"/>
        <v>0</v>
      </c>
      <c r="O158" s="54">
        <f t="shared" si="67"/>
        <v>0</v>
      </c>
      <c r="P158" s="54">
        <f t="shared" si="67"/>
        <v>0</v>
      </c>
      <c r="Q158" s="53">
        <f t="shared" si="67"/>
        <v>0</v>
      </c>
      <c r="R158" s="53">
        <f t="shared" si="67"/>
        <v>0</v>
      </c>
      <c r="S158" s="53">
        <f t="shared" si="67"/>
        <v>0</v>
      </c>
      <c r="T158" s="53">
        <f t="shared" si="67"/>
        <v>0</v>
      </c>
      <c r="U158" s="54">
        <f t="shared" si="67"/>
        <v>0</v>
      </c>
      <c r="V158" s="54">
        <f t="shared" si="67"/>
        <v>0</v>
      </c>
      <c r="W158" s="54">
        <f t="shared" si="67"/>
        <v>0</v>
      </c>
      <c r="X158" s="42">
        <f t="shared" si="67"/>
        <v>0</v>
      </c>
      <c r="Y158" s="58">
        <f t="shared" si="68"/>
        <v>0</v>
      </c>
      <c r="Z158" s="53">
        <f t="shared" si="68"/>
        <v>0</v>
      </c>
      <c r="AA158" s="53">
        <f t="shared" si="68"/>
        <v>0</v>
      </c>
      <c r="AB158" s="53">
        <f t="shared" si="68"/>
        <v>0</v>
      </c>
      <c r="AC158" s="53">
        <f t="shared" si="68"/>
        <v>0</v>
      </c>
      <c r="AD158" s="54">
        <f t="shared" si="68"/>
        <v>0</v>
      </c>
      <c r="AE158" s="54">
        <f t="shared" si="68"/>
        <v>0</v>
      </c>
      <c r="AF158" s="54">
        <f t="shared" si="68"/>
        <v>0</v>
      </c>
      <c r="AG158" s="54">
        <f t="shared" si="68"/>
        <v>0</v>
      </c>
      <c r="AH158" s="53">
        <f t="shared" si="68"/>
        <v>0</v>
      </c>
      <c r="AI158" s="53">
        <f t="shared" si="69"/>
        <v>0</v>
      </c>
      <c r="AJ158" s="53">
        <f t="shared" si="69"/>
        <v>0</v>
      </c>
      <c r="AK158" s="53">
        <f t="shared" si="69"/>
        <v>0</v>
      </c>
      <c r="AL158" s="54">
        <f t="shared" si="69"/>
        <v>0</v>
      </c>
      <c r="AM158" s="54">
        <f t="shared" si="69"/>
        <v>0</v>
      </c>
      <c r="AN158" s="54">
        <f t="shared" si="69"/>
        <v>0</v>
      </c>
      <c r="AO158" s="42">
        <f t="shared" si="69"/>
        <v>0</v>
      </c>
      <c r="AP158" s="58">
        <f t="shared" si="69"/>
        <v>0</v>
      </c>
      <c r="AQ158" s="42">
        <f t="shared" si="69"/>
        <v>0</v>
      </c>
      <c r="AR158" s="58">
        <f t="shared" si="69"/>
        <v>0</v>
      </c>
      <c r="AS158" s="42">
        <f t="shared" si="70"/>
        <v>0</v>
      </c>
      <c r="AT158" s="58">
        <f t="shared" si="70"/>
        <v>0</v>
      </c>
      <c r="AU158" s="42">
        <f t="shared" si="70"/>
        <v>0</v>
      </c>
      <c r="AV158" s="58">
        <f t="shared" si="70"/>
        <v>0</v>
      </c>
      <c r="AW158" s="42">
        <f t="shared" si="70"/>
        <v>0</v>
      </c>
      <c r="AX158" s="58">
        <f t="shared" si="70"/>
        <v>0</v>
      </c>
      <c r="AY158" s="42">
        <f t="shared" si="70"/>
        <v>0</v>
      </c>
      <c r="AZ158" s="58">
        <f t="shared" si="70"/>
        <v>0</v>
      </c>
      <c r="BA158" s="42">
        <f t="shared" si="70"/>
        <v>0</v>
      </c>
      <c r="BB158" s="58">
        <f t="shared" si="70"/>
        <v>0</v>
      </c>
      <c r="BC158" s="42">
        <f t="shared" si="71"/>
        <v>0</v>
      </c>
      <c r="BD158" s="58">
        <f t="shared" si="71"/>
        <v>0</v>
      </c>
      <c r="BE158" s="42">
        <f t="shared" si="71"/>
        <v>0</v>
      </c>
      <c r="BF158" s="58">
        <f t="shared" si="71"/>
        <v>0</v>
      </c>
      <c r="BG158" s="42">
        <f t="shared" si="71"/>
        <v>0</v>
      </c>
      <c r="BH158" s="58">
        <f t="shared" si="71"/>
        <v>0</v>
      </c>
      <c r="BI158" s="42">
        <f t="shared" si="71"/>
        <v>0</v>
      </c>
      <c r="BJ158" s="58">
        <f t="shared" si="71"/>
        <v>0</v>
      </c>
      <c r="BK158" s="42">
        <f t="shared" si="71"/>
        <v>0</v>
      </c>
      <c r="BL158" s="58">
        <f t="shared" si="71"/>
        <v>0</v>
      </c>
      <c r="BM158" s="42">
        <f t="shared" si="72"/>
        <v>0</v>
      </c>
      <c r="BN158" s="58">
        <f t="shared" si="72"/>
        <v>0</v>
      </c>
      <c r="BO158" s="42">
        <f t="shared" si="72"/>
        <v>0</v>
      </c>
      <c r="BP158" s="58">
        <f t="shared" si="72"/>
        <v>0</v>
      </c>
      <c r="BQ158" s="42">
        <f t="shared" si="72"/>
        <v>8.8180832353152798</v>
      </c>
      <c r="BR158" s="58">
        <f t="shared" si="72"/>
        <v>0</v>
      </c>
      <c r="BS158" s="42">
        <f t="shared" si="72"/>
        <v>0</v>
      </c>
      <c r="BT158" s="58">
        <f t="shared" si="72"/>
        <v>0</v>
      </c>
      <c r="BU158" s="42">
        <f t="shared" si="72"/>
        <v>0</v>
      </c>
      <c r="BV158" s="58">
        <f t="shared" si="72"/>
        <v>0</v>
      </c>
      <c r="BW158" s="42">
        <f t="shared" si="73"/>
        <v>0</v>
      </c>
      <c r="BX158" s="58">
        <f t="shared" si="73"/>
        <v>0</v>
      </c>
      <c r="BY158" s="42">
        <f t="shared" si="73"/>
        <v>0</v>
      </c>
      <c r="BZ158" s="58">
        <f t="shared" si="73"/>
        <v>0</v>
      </c>
      <c r="CA158" s="42">
        <f t="shared" si="73"/>
        <v>0</v>
      </c>
      <c r="CB158" s="58">
        <f t="shared" si="73"/>
        <v>0</v>
      </c>
      <c r="CC158" s="42">
        <f t="shared" si="73"/>
        <v>0</v>
      </c>
      <c r="CD158" s="58">
        <f t="shared" si="73"/>
        <v>0</v>
      </c>
      <c r="CE158" s="42">
        <f t="shared" si="73"/>
        <v>0</v>
      </c>
      <c r="CF158" s="58">
        <f t="shared" si="73"/>
        <v>0</v>
      </c>
      <c r="CG158" s="42">
        <f t="shared" si="74"/>
        <v>0</v>
      </c>
      <c r="CH158" s="58">
        <f t="shared" si="74"/>
        <v>0</v>
      </c>
      <c r="CI158" s="42">
        <f t="shared" si="74"/>
        <v>0</v>
      </c>
      <c r="CJ158" s="58">
        <f t="shared" si="74"/>
        <v>0</v>
      </c>
      <c r="CK158" s="42">
        <f t="shared" si="74"/>
        <v>0</v>
      </c>
      <c r="CL158" s="58">
        <f t="shared" si="74"/>
        <v>0</v>
      </c>
      <c r="CM158" s="42">
        <f t="shared" si="74"/>
        <v>0</v>
      </c>
      <c r="CN158" s="58">
        <f t="shared" si="74"/>
        <v>0</v>
      </c>
      <c r="CO158" s="42">
        <f t="shared" si="74"/>
        <v>0</v>
      </c>
      <c r="CP158" s="58">
        <f t="shared" si="74"/>
        <v>0</v>
      </c>
      <c r="CQ158" s="42">
        <f t="shared" si="75"/>
        <v>0</v>
      </c>
      <c r="CR158" s="58">
        <f t="shared" si="75"/>
        <v>0</v>
      </c>
      <c r="CS158" s="42">
        <f t="shared" si="75"/>
        <v>0</v>
      </c>
      <c r="CT158" s="58">
        <f t="shared" si="75"/>
        <v>0</v>
      </c>
      <c r="CU158" s="42">
        <f t="shared" si="75"/>
        <v>0</v>
      </c>
      <c r="CV158" s="58">
        <f t="shared" si="75"/>
        <v>0</v>
      </c>
      <c r="CW158" s="42">
        <f t="shared" si="75"/>
        <v>0</v>
      </c>
      <c r="CX158" s="58">
        <f t="shared" si="75"/>
        <v>0</v>
      </c>
      <c r="CY158" s="42">
        <f t="shared" si="75"/>
        <v>0</v>
      </c>
      <c r="CZ158" s="58">
        <f t="shared" si="75"/>
        <v>0</v>
      </c>
      <c r="DA158" s="42">
        <f t="shared" si="75"/>
        <v>0</v>
      </c>
      <c r="DB158" s="58">
        <f t="shared" si="75"/>
        <v>0</v>
      </c>
      <c r="DC158" s="42">
        <f t="shared" si="75"/>
        <v>0</v>
      </c>
      <c r="DD158" s="59">
        <f t="shared" si="75"/>
        <v>0</v>
      </c>
      <c r="DE158" s="3"/>
    </row>
    <row r="159" spans="1:109" x14ac:dyDescent="0.35">
      <c r="A159" s="3"/>
      <c r="B159" s="3" t="s">
        <v>3904</v>
      </c>
      <c r="C159" s="39" t="s">
        <v>584</v>
      </c>
      <c r="D159" s="3" t="s">
        <v>584</v>
      </c>
      <c r="E159" s="52">
        <f t="shared" si="66"/>
        <v>0</v>
      </c>
      <c r="F159" s="53">
        <f t="shared" si="66"/>
        <v>0</v>
      </c>
      <c r="G159" s="53">
        <f t="shared" si="66"/>
        <v>0</v>
      </c>
      <c r="H159" s="53">
        <f t="shared" si="66"/>
        <v>0</v>
      </c>
      <c r="I159" s="53">
        <f t="shared" si="66"/>
        <v>0</v>
      </c>
      <c r="J159" s="54">
        <f t="shared" si="66"/>
        <v>0</v>
      </c>
      <c r="K159" s="54">
        <f t="shared" si="66"/>
        <v>0</v>
      </c>
      <c r="L159" s="54">
        <f t="shared" si="66"/>
        <v>0</v>
      </c>
      <c r="M159" s="54">
        <f t="shared" si="66"/>
        <v>0</v>
      </c>
      <c r="N159" s="53">
        <f t="shared" si="66"/>
        <v>0</v>
      </c>
      <c r="O159" s="53">
        <f t="shared" si="67"/>
        <v>0</v>
      </c>
      <c r="P159" s="53">
        <f t="shared" si="67"/>
        <v>0</v>
      </c>
      <c r="Q159" s="54">
        <f t="shared" si="67"/>
        <v>0</v>
      </c>
      <c r="R159" s="54">
        <f t="shared" si="67"/>
        <v>0</v>
      </c>
      <c r="S159" s="54">
        <f t="shared" si="67"/>
        <v>0</v>
      </c>
      <c r="T159" s="54">
        <f t="shared" si="67"/>
        <v>0</v>
      </c>
      <c r="U159" s="53">
        <f t="shared" si="67"/>
        <v>0</v>
      </c>
      <c r="V159" s="53">
        <f t="shared" si="67"/>
        <v>0</v>
      </c>
      <c r="W159" s="53">
        <f t="shared" si="67"/>
        <v>0</v>
      </c>
      <c r="X159" s="58">
        <f t="shared" si="67"/>
        <v>0</v>
      </c>
      <c r="Y159" s="42">
        <f t="shared" si="68"/>
        <v>0</v>
      </c>
      <c r="Z159" s="54">
        <f t="shared" si="68"/>
        <v>0</v>
      </c>
      <c r="AA159" s="54">
        <f t="shared" si="68"/>
        <v>0</v>
      </c>
      <c r="AB159" s="54">
        <f t="shared" si="68"/>
        <v>0</v>
      </c>
      <c r="AC159" s="54">
        <f t="shared" si="68"/>
        <v>0</v>
      </c>
      <c r="AD159" s="53">
        <f t="shared" si="68"/>
        <v>0</v>
      </c>
      <c r="AE159" s="53">
        <f t="shared" si="68"/>
        <v>0</v>
      </c>
      <c r="AF159" s="53">
        <f t="shared" si="68"/>
        <v>0</v>
      </c>
      <c r="AG159" s="53">
        <f t="shared" si="68"/>
        <v>0</v>
      </c>
      <c r="AH159" s="54">
        <f t="shared" si="68"/>
        <v>0</v>
      </c>
      <c r="AI159" s="54">
        <f t="shared" si="69"/>
        <v>0</v>
      </c>
      <c r="AJ159" s="54">
        <f t="shared" si="69"/>
        <v>0</v>
      </c>
      <c r="AK159" s="54">
        <f t="shared" si="69"/>
        <v>0</v>
      </c>
      <c r="AL159" s="53">
        <f t="shared" si="69"/>
        <v>0</v>
      </c>
      <c r="AM159" s="53">
        <f t="shared" si="69"/>
        <v>0</v>
      </c>
      <c r="AN159" s="53">
        <f t="shared" si="69"/>
        <v>0</v>
      </c>
      <c r="AO159" s="58">
        <f t="shared" si="69"/>
        <v>0</v>
      </c>
      <c r="AP159" s="42">
        <f t="shared" si="69"/>
        <v>0</v>
      </c>
      <c r="AQ159" s="58">
        <f t="shared" si="69"/>
        <v>0</v>
      </c>
      <c r="AR159" s="42">
        <f t="shared" si="69"/>
        <v>0</v>
      </c>
      <c r="AS159" s="58">
        <f t="shared" si="70"/>
        <v>0</v>
      </c>
      <c r="AT159" s="42">
        <f t="shared" si="70"/>
        <v>0</v>
      </c>
      <c r="AU159" s="58">
        <f t="shared" si="70"/>
        <v>0</v>
      </c>
      <c r="AV159" s="42">
        <f t="shared" si="70"/>
        <v>0</v>
      </c>
      <c r="AW159" s="58">
        <f t="shared" si="70"/>
        <v>0</v>
      </c>
      <c r="AX159" s="42">
        <f t="shared" si="70"/>
        <v>0</v>
      </c>
      <c r="AY159" s="58">
        <f t="shared" si="70"/>
        <v>0</v>
      </c>
      <c r="AZ159" s="42">
        <f t="shared" si="70"/>
        <v>0</v>
      </c>
      <c r="BA159" s="58">
        <f t="shared" si="70"/>
        <v>0</v>
      </c>
      <c r="BB159" s="42">
        <f t="shared" si="70"/>
        <v>0</v>
      </c>
      <c r="BC159" s="58">
        <f t="shared" si="71"/>
        <v>2.793875885609633E-2</v>
      </c>
      <c r="BD159" s="42">
        <f t="shared" si="71"/>
        <v>0</v>
      </c>
      <c r="BE159" s="58">
        <f t="shared" si="71"/>
        <v>0</v>
      </c>
      <c r="BF159" s="42">
        <f t="shared" si="71"/>
        <v>1.6225426832916147E-2</v>
      </c>
      <c r="BG159" s="58">
        <f t="shared" si="71"/>
        <v>0</v>
      </c>
      <c r="BH159" s="42">
        <f t="shared" si="71"/>
        <v>0</v>
      </c>
      <c r="BI159" s="58">
        <f t="shared" si="71"/>
        <v>0.38735845328841584</v>
      </c>
      <c r="BJ159" s="42">
        <f t="shared" si="71"/>
        <v>0</v>
      </c>
      <c r="BK159" s="58">
        <f t="shared" si="71"/>
        <v>10.613453700245774</v>
      </c>
      <c r="BL159" s="42">
        <f t="shared" si="71"/>
        <v>0</v>
      </c>
      <c r="BM159" s="58">
        <f t="shared" si="72"/>
        <v>0</v>
      </c>
      <c r="BN159" s="42">
        <f t="shared" si="72"/>
        <v>0</v>
      </c>
      <c r="BO159" s="58">
        <f t="shared" si="72"/>
        <v>0.17086845519480995</v>
      </c>
      <c r="BP159" s="42">
        <f t="shared" si="72"/>
        <v>0</v>
      </c>
      <c r="BQ159" s="58">
        <f t="shared" si="72"/>
        <v>0</v>
      </c>
      <c r="BR159" s="42">
        <f t="shared" si="72"/>
        <v>27.274874819781623</v>
      </c>
      <c r="BS159" s="58">
        <f t="shared" si="72"/>
        <v>0</v>
      </c>
      <c r="BT159" s="42">
        <f t="shared" si="72"/>
        <v>0</v>
      </c>
      <c r="BU159" s="58">
        <f t="shared" si="72"/>
        <v>0</v>
      </c>
      <c r="BV159" s="42">
        <f t="shared" si="72"/>
        <v>0</v>
      </c>
      <c r="BW159" s="58">
        <f t="shared" si="73"/>
        <v>0</v>
      </c>
      <c r="BX159" s="42">
        <f t="shared" si="73"/>
        <v>0</v>
      </c>
      <c r="BY159" s="58">
        <f t="shared" si="73"/>
        <v>0</v>
      </c>
      <c r="BZ159" s="42">
        <f t="shared" si="73"/>
        <v>0</v>
      </c>
      <c r="CA159" s="58">
        <f t="shared" si="73"/>
        <v>0</v>
      </c>
      <c r="CB159" s="42">
        <f t="shared" si="73"/>
        <v>0</v>
      </c>
      <c r="CC159" s="58">
        <f t="shared" si="73"/>
        <v>0</v>
      </c>
      <c r="CD159" s="42">
        <f t="shared" si="73"/>
        <v>0</v>
      </c>
      <c r="CE159" s="58">
        <f t="shared" si="73"/>
        <v>0</v>
      </c>
      <c r="CF159" s="42">
        <f t="shared" si="73"/>
        <v>0</v>
      </c>
      <c r="CG159" s="58">
        <f t="shared" si="74"/>
        <v>0</v>
      </c>
      <c r="CH159" s="42">
        <f t="shared" si="74"/>
        <v>0</v>
      </c>
      <c r="CI159" s="58">
        <f t="shared" si="74"/>
        <v>0</v>
      </c>
      <c r="CJ159" s="42">
        <f t="shared" si="74"/>
        <v>0</v>
      </c>
      <c r="CK159" s="58">
        <f t="shared" si="74"/>
        <v>0</v>
      </c>
      <c r="CL159" s="42">
        <f t="shared" si="74"/>
        <v>0</v>
      </c>
      <c r="CM159" s="58">
        <f t="shared" si="74"/>
        <v>0</v>
      </c>
      <c r="CN159" s="42">
        <f t="shared" si="74"/>
        <v>0</v>
      </c>
      <c r="CO159" s="58">
        <f t="shared" si="74"/>
        <v>0</v>
      </c>
      <c r="CP159" s="42">
        <f t="shared" si="74"/>
        <v>0</v>
      </c>
      <c r="CQ159" s="58">
        <f t="shared" si="75"/>
        <v>0</v>
      </c>
      <c r="CR159" s="42">
        <f t="shared" si="75"/>
        <v>0</v>
      </c>
      <c r="CS159" s="58">
        <f t="shared" si="75"/>
        <v>0</v>
      </c>
      <c r="CT159" s="42">
        <f t="shared" si="75"/>
        <v>0</v>
      </c>
      <c r="CU159" s="58">
        <f t="shared" si="75"/>
        <v>0</v>
      </c>
      <c r="CV159" s="42">
        <f t="shared" si="75"/>
        <v>0</v>
      </c>
      <c r="CW159" s="58">
        <f t="shared" si="75"/>
        <v>0</v>
      </c>
      <c r="CX159" s="42">
        <f t="shared" si="75"/>
        <v>0</v>
      </c>
      <c r="CY159" s="58">
        <f t="shared" si="75"/>
        <v>0</v>
      </c>
      <c r="CZ159" s="42">
        <f t="shared" si="75"/>
        <v>0</v>
      </c>
      <c r="DA159" s="58">
        <f t="shared" si="75"/>
        <v>0</v>
      </c>
      <c r="DB159" s="42">
        <f t="shared" si="75"/>
        <v>0</v>
      </c>
      <c r="DC159" s="58">
        <f t="shared" si="75"/>
        <v>0</v>
      </c>
      <c r="DD159" s="60">
        <f t="shared" si="75"/>
        <v>0</v>
      </c>
      <c r="DE159" s="3"/>
    </row>
    <row r="160" spans="1:109" x14ac:dyDescent="0.35">
      <c r="A160" s="3"/>
      <c r="B160" s="3" t="s">
        <v>3905</v>
      </c>
      <c r="C160" s="39" t="s">
        <v>585</v>
      </c>
      <c r="D160" s="3" t="s">
        <v>585</v>
      </c>
      <c r="E160" s="56">
        <f t="shared" si="66"/>
        <v>0</v>
      </c>
      <c r="F160" s="54">
        <f t="shared" si="66"/>
        <v>0</v>
      </c>
      <c r="G160" s="54">
        <f t="shared" si="66"/>
        <v>0</v>
      </c>
      <c r="H160" s="54">
        <f t="shared" si="66"/>
        <v>0</v>
      </c>
      <c r="I160" s="54">
        <f t="shared" si="66"/>
        <v>0</v>
      </c>
      <c r="J160" s="53">
        <f t="shared" si="66"/>
        <v>0</v>
      </c>
      <c r="K160" s="53">
        <f t="shared" si="66"/>
        <v>0</v>
      </c>
      <c r="L160" s="53">
        <f t="shared" si="66"/>
        <v>0</v>
      </c>
      <c r="M160" s="53">
        <f t="shared" si="66"/>
        <v>0</v>
      </c>
      <c r="N160" s="54">
        <f t="shared" si="66"/>
        <v>0</v>
      </c>
      <c r="O160" s="54">
        <f t="shared" si="67"/>
        <v>0</v>
      </c>
      <c r="P160" s="54">
        <f t="shared" si="67"/>
        <v>0</v>
      </c>
      <c r="Q160" s="53">
        <f t="shared" si="67"/>
        <v>0</v>
      </c>
      <c r="R160" s="53">
        <f t="shared" si="67"/>
        <v>0</v>
      </c>
      <c r="S160" s="53">
        <f t="shared" si="67"/>
        <v>0</v>
      </c>
      <c r="T160" s="53">
        <f t="shared" si="67"/>
        <v>0</v>
      </c>
      <c r="U160" s="54">
        <f t="shared" si="67"/>
        <v>0</v>
      </c>
      <c r="V160" s="54">
        <f t="shared" si="67"/>
        <v>0</v>
      </c>
      <c r="W160" s="54">
        <f t="shared" si="67"/>
        <v>0</v>
      </c>
      <c r="X160" s="42">
        <f t="shared" si="67"/>
        <v>0</v>
      </c>
      <c r="Y160" s="58">
        <f t="shared" si="68"/>
        <v>0</v>
      </c>
      <c r="Z160" s="53">
        <f t="shared" si="68"/>
        <v>0</v>
      </c>
      <c r="AA160" s="53">
        <f t="shared" si="68"/>
        <v>0</v>
      </c>
      <c r="AB160" s="53">
        <f t="shared" si="68"/>
        <v>0</v>
      </c>
      <c r="AC160" s="53">
        <f t="shared" si="68"/>
        <v>0</v>
      </c>
      <c r="AD160" s="54">
        <f t="shared" si="68"/>
        <v>0</v>
      </c>
      <c r="AE160" s="54">
        <f t="shared" si="68"/>
        <v>0</v>
      </c>
      <c r="AF160" s="54">
        <f t="shared" si="68"/>
        <v>0</v>
      </c>
      <c r="AG160" s="54">
        <f t="shared" si="68"/>
        <v>0</v>
      </c>
      <c r="AH160" s="53">
        <f t="shared" si="68"/>
        <v>0</v>
      </c>
      <c r="AI160" s="53">
        <f t="shared" si="69"/>
        <v>0</v>
      </c>
      <c r="AJ160" s="53">
        <f t="shared" si="69"/>
        <v>0</v>
      </c>
      <c r="AK160" s="53">
        <f t="shared" si="69"/>
        <v>0</v>
      </c>
      <c r="AL160" s="54">
        <f t="shared" si="69"/>
        <v>0</v>
      </c>
      <c r="AM160" s="54">
        <f t="shared" si="69"/>
        <v>0</v>
      </c>
      <c r="AN160" s="54">
        <f t="shared" si="69"/>
        <v>0</v>
      </c>
      <c r="AO160" s="42">
        <f t="shared" si="69"/>
        <v>0</v>
      </c>
      <c r="AP160" s="58">
        <f t="shared" si="69"/>
        <v>0</v>
      </c>
      <c r="AQ160" s="42">
        <f t="shared" si="69"/>
        <v>0</v>
      </c>
      <c r="AR160" s="58">
        <f t="shared" si="69"/>
        <v>0</v>
      </c>
      <c r="AS160" s="42">
        <f t="shared" si="70"/>
        <v>0</v>
      </c>
      <c r="AT160" s="58">
        <f t="shared" si="70"/>
        <v>0</v>
      </c>
      <c r="AU160" s="42">
        <f t="shared" si="70"/>
        <v>0</v>
      </c>
      <c r="AV160" s="58">
        <f t="shared" si="70"/>
        <v>0</v>
      </c>
      <c r="AW160" s="42">
        <f t="shared" si="70"/>
        <v>0</v>
      </c>
      <c r="AX160" s="58">
        <f t="shared" si="70"/>
        <v>0</v>
      </c>
      <c r="AY160" s="42">
        <f t="shared" si="70"/>
        <v>0</v>
      </c>
      <c r="AZ160" s="58">
        <f t="shared" si="70"/>
        <v>0</v>
      </c>
      <c r="BA160" s="42">
        <f t="shared" si="70"/>
        <v>0</v>
      </c>
      <c r="BB160" s="58">
        <f t="shared" si="70"/>
        <v>0</v>
      </c>
      <c r="BC160" s="42">
        <f t="shared" si="71"/>
        <v>0</v>
      </c>
      <c r="BD160" s="58">
        <f t="shared" si="71"/>
        <v>0</v>
      </c>
      <c r="BE160" s="42">
        <f t="shared" si="71"/>
        <v>0</v>
      </c>
      <c r="BF160" s="58">
        <f t="shared" si="71"/>
        <v>0</v>
      </c>
      <c r="BG160" s="42">
        <f t="shared" si="71"/>
        <v>0</v>
      </c>
      <c r="BH160" s="58">
        <f t="shared" si="71"/>
        <v>0</v>
      </c>
      <c r="BI160" s="42">
        <f t="shared" si="71"/>
        <v>0</v>
      </c>
      <c r="BJ160" s="58">
        <f t="shared" si="71"/>
        <v>0</v>
      </c>
      <c r="BK160" s="42">
        <f t="shared" si="71"/>
        <v>0</v>
      </c>
      <c r="BL160" s="58">
        <f t="shared" si="71"/>
        <v>0</v>
      </c>
      <c r="BM160" s="42">
        <f t="shared" si="72"/>
        <v>0</v>
      </c>
      <c r="BN160" s="58">
        <f t="shared" si="72"/>
        <v>0.92174962371817937</v>
      </c>
      <c r="BO160" s="42">
        <f t="shared" si="72"/>
        <v>0</v>
      </c>
      <c r="BP160" s="58">
        <f t="shared" si="72"/>
        <v>0</v>
      </c>
      <c r="BQ160" s="42">
        <f t="shared" si="72"/>
        <v>0</v>
      </c>
      <c r="BR160" s="58">
        <f t="shared" si="72"/>
        <v>0</v>
      </c>
      <c r="BS160" s="42">
        <f t="shared" si="72"/>
        <v>45.091142916319228</v>
      </c>
      <c r="BT160" s="58">
        <f t="shared" si="72"/>
        <v>0</v>
      </c>
      <c r="BU160" s="42">
        <f t="shared" si="72"/>
        <v>0</v>
      </c>
      <c r="BV160" s="58">
        <f t="shared" si="72"/>
        <v>0</v>
      </c>
      <c r="BW160" s="42">
        <f t="shared" si="73"/>
        <v>0</v>
      </c>
      <c r="BX160" s="58">
        <f t="shared" si="73"/>
        <v>0</v>
      </c>
      <c r="BY160" s="42">
        <f t="shared" si="73"/>
        <v>0</v>
      </c>
      <c r="BZ160" s="58">
        <f t="shared" si="73"/>
        <v>0</v>
      </c>
      <c r="CA160" s="42">
        <f t="shared" si="73"/>
        <v>0</v>
      </c>
      <c r="CB160" s="58">
        <f t="shared" si="73"/>
        <v>0</v>
      </c>
      <c r="CC160" s="42">
        <f t="shared" si="73"/>
        <v>0</v>
      </c>
      <c r="CD160" s="58">
        <f t="shared" si="73"/>
        <v>0</v>
      </c>
      <c r="CE160" s="42">
        <f t="shared" si="73"/>
        <v>0</v>
      </c>
      <c r="CF160" s="58">
        <f t="shared" si="73"/>
        <v>0</v>
      </c>
      <c r="CG160" s="42">
        <f t="shared" si="74"/>
        <v>0</v>
      </c>
      <c r="CH160" s="58">
        <f t="shared" si="74"/>
        <v>0.45943249027893163</v>
      </c>
      <c r="CI160" s="42">
        <f t="shared" si="74"/>
        <v>0</v>
      </c>
      <c r="CJ160" s="58">
        <f t="shared" si="74"/>
        <v>0</v>
      </c>
      <c r="CK160" s="42">
        <f t="shared" si="74"/>
        <v>0</v>
      </c>
      <c r="CL160" s="58">
        <f t="shared" si="74"/>
        <v>0</v>
      </c>
      <c r="CM160" s="42">
        <f t="shared" si="74"/>
        <v>0</v>
      </c>
      <c r="CN160" s="58">
        <f t="shared" si="74"/>
        <v>0</v>
      </c>
      <c r="CO160" s="42">
        <f t="shared" si="74"/>
        <v>0</v>
      </c>
      <c r="CP160" s="58">
        <f t="shared" si="74"/>
        <v>0</v>
      </c>
      <c r="CQ160" s="42">
        <f t="shared" si="75"/>
        <v>0</v>
      </c>
      <c r="CR160" s="58">
        <f t="shared" si="75"/>
        <v>0</v>
      </c>
      <c r="CS160" s="42">
        <f t="shared" si="75"/>
        <v>0</v>
      </c>
      <c r="CT160" s="58">
        <f t="shared" si="75"/>
        <v>0</v>
      </c>
      <c r="CU160" s="42">
        <f t="shared" si="75"/>
        <v>0</v>
      </c>
      <c r="CV160" s="58">
        <f t="shared" si="75"/>
        <v>0</v>
      </c>
      <c r="CW160" s="42">
        <f t="shared" si="75"/>
        <v>0</v>
      </c>
      <c r="CX160" s="58">
        <f t="shared" si="75"/>
        <v>0</v>
      </c>
      <c r="CY160" s="42">
        <f t="shared" si="75"/>
        <v>0</v>
      </c>
      <c r="CZ160" s="58">
        <f t="shared" si="75"/>
        <v>0</v>
      </c>
      <c r="DA160" s="42">
        <f t="shared" si="75"/>
        <v>0</v>
      </c>
      <c r="DB160" s="58">
        <f t="shared" si="75"/>
        <v>0</v>
      </c>
      <c r="DC160" s="42">
        <f t="shared" si="75"/>
        <v>0</v>
      </c>
      <c r="DD160" s="59">
        <f t="shared" si="75"/>
        <v>0</v>
      </c>
      <c r="DE160" s="3"/>
    </row>
    <row r="161" spans="1:109" x14ac:dyDescent="0.35">
      <c r="A161" s="3"/>
      <c r="B161" s="3" t="s">
        <v>3906</v>
      </c>
      <c r="C161" s="39" t="s">
        <v>586</v>
      </c>
      <c r="D161" s="3" t="s">
        <v>586</v>
      </c>
      <c r="E161" s="52">
        <f t="shared" ref="E161:AJ161" si="76">IF(ISNA(INDEX($E$8:$CE$86,MATCH($C161,$C$8:$C$86,0),MATCH(E$92,$E$6:$CE$6,0))),0,INDEX($E$8:$CE$86,MATCH($C161,$C$8:$C$86,0),MATCH(E$92,$E$6:$CE$6,0)))</f>
        <v>0</v>
      </c>
      <c r="F161" s="53">
        <f t="shared" si="76"/>
        <v>0</v>
      </c>
      <c r="G161" s="53">
        <f t="shared" si="76"/>
        <v>0</v>
      </c>
      <c r="H161" s="53">
        <f t="shared" si="76"/>
        <v>0</v>
      </c>
      <c r="I161" s="53">
        <f t="shared" si="76"/>
        <v>0</v>
      </c>
      <c r="J161" s="54">
        <f t="shared" si="76"/>
        <v>0</v>
      </c>
      <c r="K161" s="54">
        <f t="shared" si="76"/>
        <v>0</v>
      </c>
      <c r="L161" s="54">
        <f t="shared" si="76"/>
        <v>0</v>
      </c>
      <c r="M161" s="54">
        <f t="shared" si="76"/>
        <v>0</v>
      </c>
      <c r="N161" s="53">
        <f t="shared" si="76"/>
        <v>0</v>
      </c>
      <c r="O161" s="53">
        <f t="shared" si="76"/>
        <v>0</v>
      </c>
      <c r="P161" s="53">
        <f t="shared" si="76"/>
        <v>0</v>
      </c>
      <c r="Q161" s="54">
        <f t="shared" si="76"/>
        <v>0</v>
      </c>
      <c r="R161" s="54">
        <f t="shared" si="76"/>
        <v>0</v>
      </c>
      <c r="S161" s="54">
        <f t="shared" si="76"/>
        <v>0</v>
      </c>
      <c r="T161" s="54">
        <f t="shared" si="76"/>
        <v>0</v>
      </c>
      <c r="U161" s="53">
        <f t="shared" si="76"/>
        <v>0</v>
      </c>
      <c r="V161" s="53">
        <f t="shared" si="76"/>
        <v>0</v>
      </c>
      <c r="W161" s="53">
        <f t="shared" si="76"/>
        <v>0</v>
      </c>
      <c r="X161" s="58">
        <f t="shared" si="76"/>
        <v>0</v>
      </c>
      <c r="Y161" s="42">
        <f t="shared" si="76"/>
        <v>0</v>
      </c>
      <c r="Z161" s="54">
        <f t="shared" si="76"/>
        <v>0</v>
      </c>
      <c r="AA161" s="54">
        <f t="shared" si="76"/>
        <v>0</v>
      </c>
      <c r="AB161" s="54">
        <f t="shared" si="76"/>
        <v>0</v>
      </c>
      <c r="AC161" s="54">
        <f t="shared" si="76"/>
        <v>0</v>
      </c>
      <c r="AD161" s="53">
        <f t="shared" si="76"/>
        <v>0</v>
      </c>
      <c r="AE161" s="53">
        <f t="shared" si="76"/>
        <v>0</v>
      </c>
      <c r="AF161" s="53">
        <f t="shared" si="76"/>
        <v>0</v>
      </c>
      <c r="AG161" s="53">
        <f t="shared" si="76"/>
        <v>0</v>
      </c>
      <c r="AH161" s="54">
        <f t="shared" si="76"/>
        <v>0</v>
      </c>
      <c r="AI161" s="54">
        <f t="shared" si="76"/>
        <v>0</v>
      </c>
      <c r="AJ161" s="54">
        <f t="shared" si="76"/>
        <v>0</v>
      </c>
      <c r="AK161" s="54">
        <f t="shared" ref="AK161:BP161" si="77">IF(ISNA(INDEX($E$8:$CE$86,MATCH($C161,$C$8:$C$86,0),MATCH(AK$92,$E$6:$CE$6,0))),0,INDEX($E$8:$CE$86,MATCH($C161,$C$8:$C$86,0),MATCH(AK$92,$E$6:$CE$6,0)))</f>
        <v>0</v>
      </c>
      <c r="AL161" s="53">
        <f t="shared" si="77"/>
        <v>0</v>
      </c>
      <c r="AM161" s="53">
        <f t="shared" si="77"/>
        <v>0</v>
      </c>
      <c r="AN161" s="53">
        <f t="shared" si="77"/>
        <v>0</v>
      </c>
      <c r="AO161" s="58">
        <f t="shared" si="77"/>
        <v>0</v>
      </c>
      <c r="AP161" s="42">
        <f t="shared" si="77"/>
        <v>0</v>
      </c>
      <c r="AQ161" s="58">
        <f t="shared" si="77"/>
        <v>0</v>
      </c>
      <c r="AR161" s="42">
        <f t="shared" si="77"/>
        <v>0</v>
      </c>
      <c r="AS161" s="58">
        <f t="shared" si="77"/>
        <v>0</v>
      </c>
      <c r="AT161" s="42">
        <f t="shared" si="77"/>
        <v>0</v>
      </c>
      <c r="AU161" s="58">
        <f t="shared" si="77"/>
        <v>0</v>
      </c>
      <c r="AV161" s="42">
        <f t="shared" si="77"/>
        <v>0</v>
      </c>
      <c r="AW161" s="58">
        <f t="shared" si="77"/>
        <v>0</v>
      </c>
      <c r="AX161" s="42">
        <f t="shared" si="77"/>
        <v>0</v>
      </c>
      <c r="AY161" s="58">
        <f t="shared" si="77"/>
        <v>0</v>
      </c>
      <c r="AZ161" s="42">
        <f t="shared" si="77"/>
        <v>0</v>
      </c>
      <c r="BA161" s="58">
        <f t="shared" si="77"/>
        <v>0</v>
      </c>
      <c r="BB161" s="42">
        <f t="shared" si="77"/>
        <v>0</v>
      </c>
      <c r="BC161" s="58">
        <f t="shared" si="77"/>
        <v>0</v>
      </c>
      <c r="BD161" s="42">
        <f t="shared" si="77"/>
        <v>0</v>
      </c>
      <c r="BE161" s="58">
        <f t="shared" si="77"/>
        <v>0</v>
      </c>
      <c r="BF161" s="42">
        <f t="shared" si="77"/>
        <v>0</v>
      </c>
      <c r="BG161" s="58">
        <f t="shared" si="77"/>
        <v>0</v>
      </c>
      <c r="BH161" s="42">
        <f t="shared" si="77"/>
        <v>0</v>
      </c>
      <c r="BI161" s="58">
        <f t="shared" si="77"/>
        <v>0</v>
      </c>
      <c r="BJ161" s="42">
        <f t="shared" si="77"/>
        <v>0</v>
      </c>
      <c r="BK161" s="58">
        <f t="shared" si="77"/>
        <v>0</v>
      </c>
      <c r="BL161" s="42">
        <f t="shared" si="77"/>
        <v>0</v>
      </c>
      <c r="BM161" s="58">
        <f t="shared" si="77"/>
        <v>0</v>
      </c>
      <c r="BN161" s="42">
        <f t="shared" si="77"/>
        <v>0</v>
      </c>
      <c r="BO161" s="58">
        <f t="shared" si="77"/>
        <v>0</v>
      </c>
      <c r="BP161" s="42">
        <f t="shared" si="77"/>
        <v>0</v>
      </c>
      <c r="BQ161" s="58">
        <f t="shared" ref="BQ161:CK161" si="78">IF(ISNA(INDEX($E$8:$CE$86,MATCH($C161,$C$8:$C$86,0),MATCH(BQ$92,$E$6:$CE$6,0))),0,INDEX($E$8:$CE$86,MATCH($C161,$C$8:$C$86,0),MATCH(BQ$92,$E$6:$CE$6,0)))</f>
        <v>0</v>
      </c>
      <c r="BR161" s="42">
        <f t="shared" si="78"/>
        <v>0</v>
      </c>
      <c r="BS161" s="58">
        <f t="shared" si="78"/>
        <v>0</v>
      </c>
      <c r="BT161" s="42">
        <f t="shared" si="78"/>
        <v>0.26006752118561693</v>
      </c>
      <c r="BU161" s="58">
        <f t="shared" si="78"/>
        <v>0</v>
      </c>
      <c r="BV161" s="42">
        <f t="shared" si="78"/>
        <v>0</v>
      </c>
      <c r="BW161" s="58">
        <f t="shared" si="78"/>
        <v>0</v>
      </c>
      <c r="BX161" s="42">
        <f t="shared" si="78"/>
        <v>0</v>
      </c>
      <c r="BY161" s="58">
        <f t="shared" si="78"/>
        <v>0</v>
      </c>
      <c r="BZ161" s="42">
        <f t="shared" si="78"/>
        <v>0</v>
      </c>
      <c r="CA161" s="58">
        <f t="shared" si="78"/>
        <v>0</v>
      </c>
      <c r="CB161" s="42">
        <f t="shared" si="78"/>
        <v>0.15779489022475068</v>
      </c>
      <c r="CC161" s="58">
        <f t="shared" si="78"/>
        <v>0.25199765805896229</v>
      </c>
      <c r="CD161" s="42">
        <f t="shared" si="78"/>
        <v>0</v>
      </c>
      <c r="CE161" s="58">
        <f t="shared" si="78"/>
        <v>0</v>
      </c>
      <c r="CF161" s="42">
        <f t="shared" si="78"/>
        <v>0</v>
      </c>
      <c r="CG161" s="58">
        <f t="shared" si="78"/>
        <v>0</v>
      </c>
      <c r="CH161" s="42">
        <f t="shared" si="78"/>
        <v>0</v>
      </c>
      <c r="CI161" s="58">
        <f t="shared" si="78"/>
        <v>0</v>
      </c>
      <c r="CJ161" s="42">
        <f t="shared" si="78"/>
        <v>0</v>
      </c>
      <c r="CK161" s="58">
        <f t="shared" si="78"/>
        <v>0</v>
      </c>
      <c r="CL161" s="42">
        <f t="shared" ref="CL161:DD161" si="79">IF(ISNA(INDEX($E$8:$CE$86,MATCH($C161,$C$8:$C$86,0),MATCH(CL$92,$E$6:$CE$6,0))),0,INDEX($E$8:$CE$86,MATCH($C161,$C$8:$C$86,0),MATCH(CL$92,$E$6:$CE$6,0)))</f>
        <v>0</v>
      </c>
      <c r="CM161" s="58">
        <f t="shared" si="79"/>
        <v>0</v>
      </c>
      <c r="CN161" s="42">
        <f t="shared" si="79"/>
        <v>0</v>
      </c>
      <c r="CO161" s="58">
        <f t="shared" si="79"/>
        <v>0</v>
      </c>
      <c r="CP161" s="42">
        <f t="shared" si="79"/>
        <v>0</v>
      </c>
      <c r="CQ161" s="58">
        <f t="shared" si="79"/>
        <v>0</v>
      </c>
      <c r="CR161" s="42">
        <f t="shared" si="79"/>
        <v>0</v>
      </c>
      <c r="CS161" s="58">
        <f t="shared" si="79"/>
        <v>0</v>
      </c>
      <c r="CT161" s="42">
        <f t="shared" si="79"/>
        <v>0</v>
      </c>
      <c r="CU161" s="58">
        <f t="shared" si="79"/>
        <v>4.2670663804409203E-2</v>
      </c>
      <c r="CV161" s="42">
        <f t="shared" si="79"/>
        <v>0</v>
      </c>
      <c r="CW161" s="58">
        <f t="shared" si="79"/>
        <v>0</v>
      </c>
      <c r="CX161" s="42">
        <f t="shared" si="79"/>
        <v>0</v>
      </c>
      <c r="CY161" s="58">
        <f t="shared" si="79"/>
        <v>0</v>
      </c>
      <c r="CZ161" s="42">
        <f t="shared" si="79"/>
        <v>0</v>
      </c>
      <c r="DA161" s="58">
        <f t="shared" si="79"/>
        <v>1.3000237414383341E-2</v>
      </c>
      <c r="DB161" s="42">
        <f t="shared" si="79"/>
        <v>5.7589740590934649E-2</v>
      </c>
      <c r="DC161" s="58">
        <f t="shared" si="79"/>
        <v>0</v>
      </c>
      <c r="DD161" s="60">
        <f t="shared" si="79"/>
        <v>0</v>
      </c>
      <c r="DE161" s="3"/>
    </row>
    <row r="162" spans="1:109" x14ac:dyDescent="0.35">
      <c r="A162" s="3"/>
      <c r="B162" s="3" t="s">
        <v>3907</v>
      </c>
      <c r="C162" s="39" t="s">
        <v>587</v>
      </c>
      <c r="D162" s="3" t="s">
        <v>587</v>
      </c>
      <c r="E162" s="56">
        <f t="shared" ref="E162:N171" si="80">IF(ISNA(INDEX($E$8:$CE$86,MATCH($C162,$C$8:$C$86,0),MATCH(E$92,$E$6:$CE$6,0))),0,INDEX($E$8:$CE$86,MATCH($C162,$C$8:$C$86,0),MATCH(E$92,$E$6:$CE$6,0)))</f>
        <v>0</v>
      </c>
      <c r="F162" s="54">
        <f t="shared" si="80"/>
        <v>0</v>
      </c>
      <c r="G162" s="54">
        <f t="shared" si="80"/>
        <v>0</v>
      </c>
      <c r="H162" s="54">
        <f t="shared" si="80"/>
        <v>0</v>
      </c>
      <c r="I162" s="54">
        <f t="shared" si="80"/>
        <v>0</v>
      </c>
      <c r="J162" s="53">
        <f t="shared" si="80"/>
        <v>0</v>
      </c>
      <c r="K162" s="53">
        <f t="shared" si="80"/>
        <v>0</v>
      </c>
      <c r="L162" s="53">
        <f t="shared" si="80"/>
        <v>0</v>
      </c>
      <c r="M162" s="53">
        <f t="shared" si="80"/>
        <v>0</v>
      </c>
      <c r="N162" s="54">
        <f t="shared" si="80"/>
        <v>0</v>
      </c>
      <c r="O162" s="54">
        <f t="shared" ref="O162:X171" si="81">IF(ISNA(INDEX($E$8:$CE$86,MATCH($C162,$C$8:$C$86,0),MATCH(O$92,$E$6:$CE$6,0))),0,INDEX($E$8:$CE$86,MATCH($C162,$C$8:$C$86,0),MATCH(O$92,$E$6:$CE$6,0)))</f>
        <v>0</v>
      </c>
      <c r="P162" s="54">
        <f t="shared" si="81"/>
        <v>0</v>
      </c>
      <c r="Q162" s="53">
        <f t="shared" si="81"/>
        <v>0</v>
      </c>
      <c r="R162" s="53">
        <f t="shared" si="81"/>
        <v>0</v>
      </c>
      <c r="S162" s="53">
        <f t="shared" si="81"/>
        <v>0</v>
      </c>
      <c r="T162" s="53">
        <f t="shared" si="81"/>
        <v>0</v>
      </c>
      <c r="U162" s="54">
        <f t="shared" si="81"/>
        <v>0</v>
      </c>
      <c r="V162" s="54">
        <f t="shared" si="81"/>
        <v>0</v>
      </c>
      <c r="W162" s="54">
        <f t="shared" si="81"/>
        <v>0</v>
      </c>
      <c r="X162" s="42">
        <f t="shared" si="81"/>
        <v>0</v>
      </c>
      <c r="Y162" s="58">
        <f t="shared" ref="Y162:AH171" si="82">IF(ISNA(INDEX($E$8:$CE$86,MATCH($C162,$C$8:$C$86,0),MATCH(Y$92,$E$6:$CE$6,0))),0,INDEX($E$8:$CE$86,MATCH($C162,$C$8:$C$86,0),MATCH(Y$92,$E$6:$CE$6,0)))</f>
        <v>0</v>
      </c>
      <c r="Z162" s="53">
        <f t="shared" si="82"/>
        <v>0</v>
      </c>
      <c r="AA162" s="53">
        <f t="shared" si="82"/>
        <v>0</v>
      </c>
      <c r="AB162" s="53">
        <f t="shared" si="82"/>
        <v>0</v>
      </c>
      <c r="AC162" s="53">
        <f t="shared" si="82"/>
        <v>0</v>
      </c>
      <c r="AD162" s="54">
        <f t="shared" si="82"/>
        <v>0</v>
      </c>
      <c r="AE162" s="54">
        <f t="shared" si="82"/>
        <v>0</v>
      </c>
      <c r="AF162" s="54">
        <f t="shared" si="82"/>
        <v>0</v>
      </c>
      <c r="AG162" s="54">
        <f t="shared" si="82"/>
        <v>0</v>
      </c>
      <c r="AH162" s="53">
        <f t="shared" si="82"/>
        <v>0</v>
      </c>
      <c r="AI162" s="53">
        <f t="shared" ref="AI162:AR171" si="83">IF(ISNA(INDEX($E$8:$CE$86,MATCH($C162,$C$8:$C$86,0),MATCH(AI$92,$E$6:$CE$6,0))),0,INDEX($E$8:$CE$86,MATCH($C162,$C$8:$C$86,0),MATCH(AI$92,$E$6:$CE$6,0)))</f>
        <v>0</v>
      </c>
      <c r="AJ162" s="53">
        <f t="shared" si="83"/>
        <v>0</v>
      </c>
      <c r="AK162" s="53">
        <f t="shared" si="83"/>
        <v>0</v>
      </c>
      <c r="AL162" s="54">
        <f t="shared" si="83"/>
        <v>0</v>
      </c>
      <c r="AM162" s="54">
        <f t="shared" si="83"/>
        <v>0</v>
      </c>
      <c r="AN162" s="54">
        <f t="shared" si="83"/>
        <v>0</v>
      </c>
      <c r="AO162" s="42">
        <f t="shared" si="83"/>
        <v>0</v>
      </c>
      <c r="AP162" s="58">
        <f t="shared" si="83"/>
        <v>0</v>
      </c>
      <c r="AQ162" s="42">
        <f t="shared" si="83"/>
        <v>0</v>
      </c>
      <c r="AR162" s="58">
        <f t="shared" si="83"/>
        <v>0</v>
      </c>
      <c r="AS162" s="42">
        <f t="shared" ref="AS162:BB171" si="84">IF(ISNA(INDEX($E$8:$CE$86,MATCH($C162,$C$8:$C$86,0),MATCH(AS$92,$E$6:$CE$6,0))),0,INDEX($E$8:$CE$86,MATCH($C162,$C$8:$C$86,0),MATCH(AS$92,$E$6:$CE$6,0)))</f>
        <v>0</v>
      </c>
      <c r="AT162" s="58">
        <f t="shared" si="84"/>
        <v>0</v>
      </c>
      <c r="AU162" s="42">
        <f t="shared" si="84"/>
        <v>0</v>
      </c>
      <c r="AV162" s="58">
        <f t="shared" si="84"/>
        <v>0</v>
      </c>
      <c r="AW162" s="42">
        <f t="shared" si="84"/>
        <v>0</v>
      </c>
      <c r="AX162" s="58">
        <f t="shared" si="84"/>
        <v>0</v>
      </c>
      <c r="AY162" s="42">
        <f t="shared" si="84"/>
        <v>0</v>
      </c>
      <c r="AZ162" s="58">
        <f t="shared" si="84"/>
        <v>0</v>
      </c>
      <c r="BA162" s="42">
        <f t="shared" si="84"/>
        <v>0</v>
      </c>
      <c r="BB162" s="58">
        <f t="shared" si="84"/>
        <v>0</v>
      </c>
      <c r="BC162" s="42">
        <f t="shared" ref="BC162:BQ171" si="85">IF(ISNA(INDEX($E$8:$CE$86,MATCH($C162,$C$8:$C$86,0),MATCH(BC$92,$E$6:$CE$6,0))),0,INDEX($E$8:$CE$86,MATCH($C162,$C$8:$C$86,0),MATCH(BC$92,$E$6:$CE$6,0)))</f>
        <v>0</v>
      </c>
      <c r="BD162" s="58">
        <f t="shared" si="85"/>
        <v>0</v>
      </c>
      <c r="BE162" s="42">
        <f t="shared" si="85"/>
        <v>0</v>
      </c>
      <c r="BF162" s="58">
        <f t="shared" si="85"/>
        <v>0</v>
      </c>
      <c r="BG162" s="42">
        <f t="shared" si="85"/>
        <v>0</v>
      </c>
      <c r="BH162" s="58">
        <f t="shared" si="85"/>
        <v>0</v>
      </c>
      <c r="BI162" s="42">
        <f t="shared" si="85"/>
        <v>0</v>
      </c>
      <c r="BJ162" s="58">
        <f t="shared" si="85"/>
        <v>0</v>
      </c>
      <c r="BK162" s="42">
        <f t="shared" si="85"/>
        <v>0</v>
      </c>
      <c r="BL162" s="58">
        <f t="shared" si="85"/>
        <v>0</v>
      </c>
      <c r="BM162" s="42">
        <f t="shared" si="85"/>
        <v>0</v>
      </c>
      <c r="BN162" s="58">
        <f t="shared" si="85"/>
        <v>0</v>
      </c>
      <c r="BO162" s="42">
        <f t="shared" si="85"/>
        <v>0</v>
      </c>
      <c r="BP162" s="58">
        <f t="shared" si="85"/>
        <v>0</v>
      </c>
      <c r="BQ162" s="42">
        <f t="shared" si="85"/>
        <v>0</v>
      </c>
      <c r="BR162" s="58">
        <f t="shared" ref="BR162:DD162" si="86">IF(ISNA(INDEX($E$8:$CE$86,MATCH($C162,$C$8:$C$86,0),MATCH(BR$92,$E$6:$CE$6,0))),0,INDEX($E$8:$CE$86,MATCH($C162,$C$8:$C$86,0),MATCH(BR$92,$E$6:$CE$6,0)))</f>
        <v>0</v>
      </c>
      <c r="BS162" s="42">
        <f t="shared" si="86"/>
        <v>0</v>
      </c>
      <c r="BT162" s="58">
        <f t="shared" si="86"/>
        <v>0</v>
      </c>
      <c r="BU162" s="42">
        <f t="shared" si="86"/>
        <v>157.42745972067004</v>
      </c>
      <c r="BV162" s="58">
        <f t="shared" si="86"/>
        <v>0</v>
      </c>
      <c r="BW162" s="42">
        <f t="shared" si="86"/>
        <v>0</v>
      </c>
      <c r="BX162" s="58">
        <f t="shared" si="86"/>
        <v>0</v>
      </c>
      <c r="BY162" s="42">
        <f t="shared" si="86"/>
        <v>0</v>
      </c>
      <c r="BZ162" s="58">
        <f t="shared" si="86"/>
        <v>0</v>
      </c>
      <c r="CA162" s="42">
        <f t="shared" si="86"/>
        <v>0</v>
      </c>
      <c r="CB162" s="58">
        <f t="shared" si="86"/>
        <v>0</v>
      </c>
      <c r="CC162" s="42">
        <f t="shared" si="86"/>
        <v>0</v>
      </c>
      <c r="CD162" s="58">
        <f t="shared" si="86"/>
        <v>0</v>
      </c>
      <c r="CE162" s="42">
        <f t="shared" si="86"/>
        <v>0</v>
      </c>
      <c r="CF162" s="58">
        <f t="shared" si="86"/>
        <v>0</v>
      </c>
      <c r="CG162" s="42">
        <f t="shared" si="86"/>
        <v>0</v>
      </c>
      <c r="CH162" s="58">
        <f t="shared" si="86"/>
        <v>0</v>
      </c>
      <c r="CI162" s="42">
        <f t="shared" si="86"/>
        <v>0</v>
      </c>
      <c r="CJ162" s="58">
        <f t="shared" si="86"/>
        <v>0</v>
      </c>
      <c r="CK162" s="42">
        <f t="shared" si="86"/>
        <v>0.16105150932583207</v>
      </c>
      <c r="CL162" s="58">
        <f t="shared" si="86"/>
        <v>0</v>
      </c>
      <c r="CM162" s="42">
        <f t="shared" si="86"/>
        <v>0</v>
      </c>
      <c r="CN162" s="58">
        <f t="shared" si="86"/>
        <v>0</v>
      </c>
      <c r="CO162" s="42">
        <f t="shared" si="86"/>
        <v>0</v>
      </c>
      <c r="CP162" s="58">
        <f t="shared" si="86"/>
        <v>0</v>
      </c>
      <c r="CQ162" s="42">
        <f t="shared" si="86"/>
        <v>0</v>
      </c>
      <c r="CR162" s="58">
        <f t="shared" si="86"/>
        <v>2.7923631725418625</v>
      </c>
      <c r="CS162" s="42">
        <f t="shared" si="86"/>
        <v>0</v>
      </c>
      <c r="CT162" s="58">
        <f t="shared" si="86"/>
        <v>0</v>
      </c>
      <c r="CU162" s="42">
        <f t="shared" si="86"/>
        <v>0.6051536405237341</v>
      </c>
      <c r="CV162" s="58">
        <f t="shared" si="86"/>
        <v>0</v>
      </c>
      <c r="CW162" s="42">
        <f t="shared" si="86"/>
        <v>0</v>
      </c>
      <c r="CX162" s="58">
        <f t="shared" si="86"/>
        <v>0</v>
      </c>
      <c r="CY162" s="42">
        <f t="shared" si="86"/>
        <v>0</v>
      </c>
      <c r="CZ162" s="58">
        <f t="shared" si="86"/>
        <v>0</v>
      </c>
      <c r="DA162" s="42">
        <f t="shared" si="86"/>
        <v>0.44797821635184004</v>
      </c>
      <c r="DB162" s="58">
        <f t="shared" si="86"/>
        <v>0.68239979349751656</v>
      </c>
      <c r="DC162" s="42">
        <f t="shared" si="86"/>
        <v>0</v>
      </c>
      <c r="DD162" s="59">
        <f t="shared" si="86"/>
        <v>0</v>
      </c>
      <c r="DE162" s="3"/>
    </row>
    <row r="163" spans="1:109" x14ac:dyDescent="0.35">
      <c r="A163" s="3"/>
      <c r="B163" s="3" t="s">
        <v>3908</v>
      </c>
      <c r="C163" s="39" t="s">
        <v>588</v>
      </c>
      <c r="D163" s="3" t="s">
        <v>588</v>
      </c>
      <c r="E163" s="52">
        <f t="shared" si="80"/>
        <v>0</v>
      </c>
      <c r="F163" s="53">
        <f t="shared" si="80"/>
        <v>0</v>
      </c>
      <c r="G163" s="53">
        <f t="shared" si="80"/>
        <v>0</v>
      </c>
      <c r="H163" s="53">
        <f t="shared" si="80"/>
        <v>0</v>
      </c>
      <c r="I163" s="53">
        <f t="shared" si="80"/>
        <v>0</v>
      </c>
      <c r="J163" s="54">
        <f t="shared" si="80"/>
        <v>0</v>
      </c>
      <c r="K163" s="54">
        <f t="shared" si="80"/>
        <v>0</v>
      </c>
      <c r="L163" s="54">
        <f t="shared" si="80"/>
        <v>0</v>
      </c>
      <c r="M163" s="54">
        <f t="shared" si="80"/>
        <v>0</v>
      </c>
      <c r="N163" s="53">
        <f t="shared" si="80"/>
        <v>0</v>
      </c>
      <c r="O163" s="53">
        <f t="shared" si="81"/>
        <v>0</v>
      </c>
      <c r="P163" s="53">
        <f t="shared" si="81"/>
        <v>0</v>
      </c>
      <c r="Q163" s="54">
        <f t="shared" si="81"/>
        <v>0</v>
      </c>
      <c r="R163" s="54">
        <f t="shared" si="81"/>
        <v>0</v>
      </c>
      <c r="S163" s="54">
        <f t="shared" si="81"/>
        <v>0</v>
      </c>
      <c r="T163" s="54">
        <f t="shared" si="81"/>
        <v>0</v>
      </c>
      <c r="U163" s="53">
        <f t="shared" si="81"/>
        <v>0</v>
      </c>
      <c r="V163" s="53">
        <f t="shared" si="81"/>
        <v>0</v>
      </c>
      <c r="W163" s="53">
        <f t="shared" si="81"/>
        <v>0</v>
      </c>
      <c r="X163" s="58">
        <f t="shared" si="81"/>
        <v>0</v>
      </c>
      <c r="Y163" s="42">
        <f t="shared" si="82"/>
        <v>0</v>
      </c>
      <c r="Z163" s="54">
        <f t="shared" si="82"/>
        <v>0</v>
      </c>
      <c r="AA163" s="54">
        <f t="shared" si="82"/>
        <v>0</v>
      </c>
      <c r="AB163" s="54">
        <f t="shared" si="82"/>
        <v>0</v>
      </c>
      <c r="AC163" s="54">
        <f t="shared" si="82"/>
        <v>0</v>
      </c>
      <c r="AD163" s="53">
        <f t="shared" si="82"/>
        <v>0</v>
      </c>
      <c r="AE163" s="53">
        <f t="shared" si="82"/>
        <v>0</v>
      </c>
      <c r="AF163" s="53">
        <f t="shared" si="82"/>
        <v>0</v>
      </c>
      <c r="AG163" s="53">
        <f t="shared" si="82"/>
        <v>0</v>
      </c>
      <c r="AH163" s="54">
        <f t="shared" si="82"/>
        <v>0</v>
      </c>
      <c r="AI163" s="54">
        <f t="shared" si="83"/>
        <v>0</v>
      </c>
      <c r="AJ163" s="54">
        <f t="shared" si="83"/>
        <v>0</v>
      </c>
      <c r="AK163" s="54">
        <f t="shared" si="83"/>
        <v>0</v>
      </c>
      <c r="AL163" s="53">
        <f t="shared" si="83"/>
        <v>0</v>
      </c>
      <c r="AM163" s="53">
        <f t="shared" si="83"/>
        <v>0</v>
      </c>
      <c r="AN163" s="53">
        <f t="shared" si="83"/>
        <v>0</v>
      </c>
      <c r="AO163" s="58">
        <f t="shared" si="83"/>
        <v>0</v>
      </c>
      <c r="AP163" s="42">
        <f t="shared" si="83"/>
        <v>0</v>
      </c>
      <c r="AQ163" s="58">
        <f t="shared" si="83"/>
        <v>0</v>
      </c>
      <c r="AR163" s="42">
        <f t="shared" si="83"/>
        <v>0</v>
      </c>
      <c r="AS163" s="58">
        <f t="shared" si="84"/>
        <v>0</v>
      </c>
      <c r="AT163" s="42">
        <f t="shared" si="84"/>
        <v>0</v>
      </c>
      <c r="AU163" s="58">
        <f t="shared" si="84"/>
        <v>0</v>
      </c>
      <c r="AV163" s="42">
        <f t="shared" si="84"/>
        <v>0</v>
      </c>
      <c r="AW163" s="58">
        <f t="shared" si="84"/>
        <v>0</v>
      </c>
      <c r="AX163" s="42">
        <f t="shared" si="84"/>
        <v>0</v>
      </c>
      <c r="AY163" s="58">
        <f t="shared" si="84"/>
        <v>0</v>
      </c>
      <c r="AZ163" s="42">
        <f t="shared" si="84"/>
        <v>0</v>
      </c>
      <c r="BA163" s="58">
        <f t="shared" si="84"/>
        <v>0</v>
      </c>
      <c r="BB163" s="42">
        <f t="shared" si="84"/>
        <v>0</v>
      </c>
      <c r="BC163" s="58">
        <f t="shared" si="85"/>
        <v>0</v>
      </c>
      <c r="BD163" s="42">
        <f t="shared" si="85"/>
        <v>0</v>
      </c>
      <c r="BE163" s="58">
        <f t="shared" si="85"/>
        <v>0</v>
      </c>
      <c r="BF163" s="42">
        <f t="shared" si="85"/>
        <v>0</v>
      </c>
      <c r="BG163" s="58">
        <f t="shared" si="85"/>
        <v>0</v>
      </c>
      <c r="BH163" s="42">
        <f t="shared" si="85"/>
        <v>0</v>
      </c>
      <c r="BI163" s="58">
        <f t="shared" si="85"/>
        <v>0</v>
      </c>
      <c r="BJ163" s="42">
        <f t="shared" si="85"/>
        <v>0</v>
      </c>
      <c r="BK163" s="58">
        <f t="shared" si="85"/>
        <v>0</v>
      </c>
      <c r="BL163" s="42">
        <f t="shared" si="85"/>
        <v>0</v>
      </c>
      <c r="BM163" s="58">
        <f t="shared" si="85"/>
        <v>0</v>
      </c>
      <c r="BN163" s="42">
        <f t="shared" si="85"/>
        <v>0</v>
      </c>
      <c r="BO163" s="58">
        <f t="shared" si="85"/>
        <v>0</v>
      </c>
      <c r="BP163" s="42">
        <f t="shared" si="85"/>
        <v>0</v>
      </c>
      <c r="BQ163" s="58">
        <f t="shared" si="85"/>
        <v>0</v>
      </c>
      <c r="BR163" s="42">
        <f t="shared" ref="BR163:CA172" si="87">IF(ISNA(INDEX($E$8:$CE$86,MATCH($C163,$C$8:$C$86,0),MATCH(BR$92,$E$6:$CE$6,0))),0,INDEX($E$8:$CE$86,MATCH($C163,$C$8:$C$86,0),MATCH(BR$92,$E$6:$CE$6,0)))</f>
        <v>0</v>
      </c>
      <c r="BS163" s="58">
        <f t="shared" si="87"/>
        <v>0</v>
      </c>
      <c r="BT163" s="42">
        <f t="shared" si="87"/>
        <v>0</v>
      </c>
      <c r="BU163" s="58">
        <f t="shared" si="87"/>
        <v>0.3461948083198062</v>
      </c>
      <c r="BV163" s="42">
        <f t="shared" si="87"/>
        <v>43.74835870022735</v>
      </c>
      <c r="BW163" s="58">
        <f t="shared" si="87"/>
        <v>0</v>
      </c>
      <c r="BX163" s="42">
        <f t="shared" si="87"/>
        <v>0</v>
      </c>
      <c r="BY163" s="58">
        <f t="shared" si="87"/>
        <v>0</v>
      </c>
      <c r="BZ163" s="42">
        <f t="shared" si="87"/>
        <v>0</v>
      </c>
      <c r="CA163" s="58">
        <f t="shared" si="87"/>
        <v>0</v>
      </c>
      <c r="CB163" s="42">
        <f t="shared" ref="CB163:CK172" si="88">IF(ISNA(INDEX($E$8:$CE$86,MATCH($C163,$C$8:$C$86,0),MATCH(CB$92,$E$6:$CE$6,0))),0,INDEX($E$8:$CE$86,MATCH($C163,$C$8:$C$86,0),MATCH(CB$92,$E$6:$CE$6,0)))</f>
        <v>0</v>
      </c>
      <c r="CC163" s="58">
        <f t="shared" si="88"/>
        <v>0</v>
      </c>
      <c r="CD163" s="42">
        <f t="shared" si="88"/>
        <v>0</v>
      </c>
      <c r="CE163" s="58">
        <f t="shared" si="88"/>
        <v>0</v>
      </c>
      <c r="CF163" s="42">
        <f t="shared" si="88"/>
        <v>0</v>
      </c>
      <c r="CG163" s="58">
        <f t="shared" si="88"/>
        <v>0</v>
      </c>
      <c r="CH163" s="42">
        <f t="shared" si="88"/>
        <v>0</v>
      </c>
      <c r="CI163" s="58">
        <f t="shared" si="88"/>
        <v>0</v>
      </c>
      <c r="CJ163" s="42">
        <f t="shared" si="88"/>
        <v>0</v>
      </c>
      <c r="CK163" s="58">
        <f t="shared" si="88"/>
        <v>1.0588021853360325E-2</v>
      </c>
      <c r="CL163" s="42">
        <f t="shared" ref="CL163:CU172" si="89">IF(ISNA(INDEX($E$8:$CE$86,MATCH($C163,$C$8:$C$86,0),MATCH(CL$92,$E$6:$CE$6,0))),0,INDEX($E$8:$CE$86,MATCH($C163,$C$8:$C$86,0),MATCH(CL$92,$E$6:$CE$6,0)))</f>
        <v>0</v>
      </c>
      <c r="CM163" s="58">
        <f t="shared" si="89"/>
        <v>0</v>
      </c>
      <c r="CN163" s="42">
        <f t="shared" si="89"/>
        <v>0</v>
      </c>
      <c r="CO163" s="58">
        <f t="shared" si="89"/>
        <v>0</v>
      </c>
      <c r="CP163" s="42">
        <f t="shared" si="89"/>
        <v>0</v>
      </c>
      <c r="CQ163" s="58">
        <f t="shared" si="89"/>
        <v>0</v>
      </c>
      <c r="CR163" s="42">
        <f t="shared" si="89"/>
        <v>0</v>
      </c>
      <c r="CS163" s="58">
        <f t="shared" si="89"/>
        <v>0</v>
      </c>
      <c r="CT163" s="42">
        <f t="shared" si="89"/>
        <v>0</v>
      </c>
      <c r="CU163" s="58">
        <f t="shared" si="89"/>
        <v>2.6906799085071129E-2</v>
      </c>
      <c r="CV163" s="42">
        <f t="shared" ref="CV163:DD172" si="90">IF(ISNA(INDEX($E$8:$CE$86,MATCH($C163,$C$8:$C$86,0),MATCH(CV$92,$E$6:$CE$6,0))),0,INDEX($E$8:$CE$86,MATCH($C163,$C$8:$C$86,0),MATCH(CV$92,$E$6:$CE$6,0)))</f>
        <v>0</v>
      </c>
      <c r="CW163" s="58">
        <f t="shared" si="90"/>
        <v>0</v>
      </c>
      <c r="CX163" s="42">
        <f t="shared" si="90"/>
        <v>0</v>
      </c>
      <c r="CY163" s="58">
        <f t="shared" si="90"/>
        <v>0</v>
      </c>
      <c r="CZ163" s="42">
        <f t="shared" si="90"/>
        <v>0</v>
      </c>
      <c r="DA163" s="58">
        <f t="shared" si="90"/>
        <v>2.1227875374523579E-2</v>
      </c>
      <c r="DB163" s="42">
        <f t="shared" si="90"/>
        <v>2.9670849228551736E-2</v>
      </c>
      <c r="DC163" s="58">
        <f t="shared" si="90"/>
        <v>0</v>
      </c>
      <c r="DD163" s="60">
        <f t="shared" si="90"/>
        <v>0</v>
      </c>
      <c r="DE163" s="3"/>
    </row>
    <row r="164" spans="1:109" x14ac:dyDescent="0.35">
      <c r="A164" s="3"/>
      <c r="B164" s="3" t="s">
        <v>3909</v>
      </c>
      <c r="C164" s="39" t="s">
        <v>589</v>
      </c>
      <c r="D164" s="3" t="s">
        <v>589</v>
      </c>
      <c r="E164" s="56">
        <f t="shared" si="80"/>
        <v>0</v>
      </c>
      <c r="F164" s="54">
        <f t="shared" si="80"/>
        <v>0</v>
      </c>
      <c r="G164" s="54">
        <f t="shared" si="80"/>
        <v>0</v>
      </c>
      <c r="H164" s="54">
        <f t="shared" si="80"/>
        <v>0</v>
      </c>
      <c r="I164" s="54">
        <f t="shared" si="80"/>
        <v>0</v>
      </c>
      <c r="J164" s="53">
        <f t="shared" si="80"/>
        <v>0</v>
      </c>
      <c r="K164" s="53">
        <f t="shared" si="80"/>
        <v>0</v>
      </c>
      <c r="L164" s="53">
        <f t="shared" si="80"/>
        <v>0</v>
      </c>
      <c r="M164" s="53">
        <f t="shared" si="80"/>
        <v>0</v>
      </c>
      <c r="N164" s="54">
        <f t="shared" si="80"/>
        <v>0</v>
      </c>
      <c r="O164" s="54">
        <f t="shared" si="81"/>
        <v>0</v>
      </c>
      <c r="P164" s="54">
        <f t="shared" si="81"/>
        <v>0</v>
      </c>
      <c r="Q164" s="53">
        <f t="shared" si="81"/>
        <v>0</v>
      </c>
      <c r="R164" s="53">
        <f t="shared" si="81"/>
        <v>0</v>
      </c>
      <c r="S164" s="53">
        <f t="shared" si="81"/>
        <v>0</v>
      </c>
      <c r="T164" s="53">
        <f t="shared" si="81"/>
        <v>0</v>
      </c>
      <c r="U164" s="54">
        <f t="shared" si="81"/>
        <v>0</v>
      </c>
      <c r="V164" s="54">
        <f t="shared" si="81"/>
        <v>0</v>
      </c>
      <c r="W164" s="54">
        <f t="shared" si="81"/>
        <v>0</v>
      </c>
      <c r="X164" s="42">
        <f t="shared" si="81"/>
        <v>0</v>
      </c>
      <c r="Y164" s="58">
        <f t="shared" si="82"/>
        <v>0</v>
      </c>
      <c r="Z164" s="53">
        <f t="shared" si="82"/>
        <v>0</v>
      </c>
      <c r="AA164" s="53">
        <f t="shared" si="82"/>
        <v>0</v>
      </c>
      <c r="AB164" s="53">
        <f t="shared" si="82"/>
        <v>0</v>
      </c>
      <c r="AC164" s="53">
        <f t="shared" si="82"/>
        <v>0</v>
      </c>
      <c r="AD164" s="54">
        <f t="shared" si="82"/>
        <v>0</v>
      </c>
      <c r="AE164" s="54">
        <f t="shared" si="82"/>
        <v>0</v>
      </c>
      <c r="AF164" s="54">
        <f t="shared" si="82"/>
        <v>0</v>
      </c>
      <c r="AG164" s="54">
        <f t="shared" si="82"/>
        <v>0</v>
      </c>
      <c r="AH164" s="53">
        <f t="shared" si="82"/>
        <v>0</v>
      </c>
      <c r="AI164" s="53">
        <f t="shared" si="83"/>
        <v>0</v>
      </c>
      <c r="AJ164" s="53">
        <f t="shared" si="83"/>
        <v>0</v>
      </c>
      <c r="AK164" s="53">
        <f t="shared" si="83"/>
        <v>0</v>
      </c>
      <c r="AL164" s="54">
        <f t="shared" si="83"/>
        <v>0</v>
      </c>
      <c r="AM164" s="54">
        <f t="shared" si="83"/>
        <v>0</v>
      </c>
      <c r="AN164" s="54">
        <f t="shared" si="83"/>
        <v>0</v>
      </c>
      <c r="AO164" s="42">
        <f t="shared" si="83"/>
        <v>0</v>
      </c>
      <c r="AP164" s="58">
        <f t="shared" si="83"/>
        <v>0</v>
      </c>
      <c r="AQ164" s="42">
        <f t="shared" si="83"/>
        <v>0</v>
      </c>
      <c r="AR164" s="58">
        <f t="shared" si="83"/>
        <v>0</v>
      </c>
      <c r="AS164" s="42">
        <f t="shared" si="84"/>
        <v>0</v>
      </c>
      <c r="AT164" s="58">
        <f t="shared" si="84"/>
        <v>0</v>
      </c>
      <c r="AU164" s="42">
        <f t="shared" si="84"/>
        <v>0</v>
      </c>
      <c r="AV164" s="58">
        <f t="shared" si="84"/>
        <v>0</v>
      </c>
      <c r="AW164" s="42">
        <f t="shared" si="84"/>
        <v>0</v>
      </c>
      <c r="AX164" s="58">
        <f t="shared" si="84"/>
        <v>0</v>
      </c>
      <c r="AY164" s="42">
        <f t="shared" si="84"/>
        <v>0</v>
      </c>
      <c r="AZ164" s="58">
        <f t="shared" si="84"/>
        <v>0</v>
      </c>
      <c r="BA164" s="42">
        <f t="shared" si="84"/>
        <v>0</v>
      </c>
      <c r="BB164" s="58">
        <f t="shared" si="84"/>
        <v>0</v>
      </c>
      <c r="BC164" s="42">
        <f t="shared" si="85"/>
        <v>0</v>
      </c>
      <c r="BD164" s="58">
        <f t="shared" si="85"/>
        <v>0</v>
      </c>
      <c r="BE164" s="42">
        <f t="shared" si="85"/>
        <v>0</v>
      </c>
      <c r="BF164" s="58">
        <f t="shared" si="85"/>
        <v>0</v>
      </c>
      <c r="BG164" s="42">
        <f t="shared" si="85"/>
        <v>0</v>
      </c>
      <c r="BH164" s="58">
        <f t="shared" si="85"/>
        <v>0</v>
      </c>
      <c r="BI164" s="42">
        <f t="shared" si="85"/>
        <v>0</v>
      </c>
      <c r="BJ164" s="58">
        <f t="shared" si="85"/>
        <v>0</v>
      </c>
      <c r="BK164" s="42">
        <f t="shared" si="85"/>
        <v>0</v>
      </c>
      <c r="BL164" s="58">
        <f t="shared" si="85"/>
        <v>0</v>
      </c>
      <c r="BM164" s="42">
        <f t="shared" si="85"/>
        <v>0</v>
      </c>
      <c r="BN164" s="58">
        <f t="shared" si="85"/>
        <v>0</v>
      </c>
      <c r="BO164" s="42">
        <f t="shared" si="85"/>
        <v>0</v>
      </c>
      <c r="BP164" s="58">
        <f t="shared" si="85"/>
        <v>0</v>
      </c>
      <c r="BQ164" s="42">
        <f t="shared" si="85"/>
        <v>0</v>
      </c>
      <c r="BR164" s="58">
        <f t="shared" si="87"/>
        <v>0</v>
      </c>
      <c r="BS164" s="42">
        <f t="shared" si="87"/>
        <v>0</v>
      </c>
      <c r="BT164" s="58">
        <f t="shared" si="87"/>
        <v>0</v>
      </c>
      <c r="BU164" s="42">
        <f t="shared" si="87"/>
        <v>0</v>
      </c>
      <c r="BV164" s="58">
        <f t="shared" si="87"/>
        <v>0</v>
      </c>
      <c r="BW164" s="42">
        <f t="shared" si="87"/>
        <v>8.5473500625221899</v>
      </c>
      <c r="BX164" s="58">
        <f t="shared" si="87"/>
        <v>0</v>
      </c>
      <c r="BY164" s="42">
        <f t="shared" si="87"/>
        <v>0</v>
      </c>
      <c r="BZ164" s="58">
        <f t="shared" si="87"/>
        <v>0</v>
      </c>
      <c r="CA164" s="42">
        <f t="shared" si="87"/>
        <v>0</v>
      </c>
      <c r="CB164" s="58">
        <f t="shared" si="88"/>
        <v>0</v>
      </c>
      <c r="CC164" s="42">
        <f t="shared" si="88"/>
        <v>0</v>
      </c>
      <c r="CD164" s="58">
        <f t="shared" si="88"/>
        <v>0</v>
      </c>
      <c r="CE164" s="42">
        <f t="shared" si="88"/>
        <v>0</v>
      </c>
      <c r="CF164" s="58">
        <f t="shared" si="88"/>
        <v>0</v>
      </c>
      <c r="CG164" s="42">
        <f t="shared" si="88"/>
        <v>0</v>
      </c>
      <c r="CH164" s="58">
        <f t="shared" si="88"/>
        <v>0</v>
      </c>
      <c r="CI164" s="42">
        <f t="shared" si="88"/>
        <v>0</v>
      </c>
      <c r="CJ164" s="58">
        <f t="shared" si="88"/>
        <v>0</v>
      </c>
      <c r="CK164" s="42">
        <f t="shared" si="88"/>
        <v>0</v>
      </c>
      <c r="CL164" s="58">
        <f t="shared" si="89"/>
        <v>0</v>
      </c>
      <c r="CM164" s="42">
        <f t="shared" si="89"/>
        <v>0</v>
      </c>
      <c r="CN164" s="58">
        <f t="shared" si="89"/>
        <v>0</v>
      </c>
      <c r="CO164" s="42">
        <f t="shared" si="89"/>
        <v>0</v>
      </c>
      <c r="CP164" s="58">
        <f t="shared" si="89"/>
        <v>0</v>
      </c>
      <c r="CQ164" s="42">
        <f t="shared" si="89"/>
        <v>0</v>
      </c>
      <c r="CR164" s="58">
        <f t="shared" si="89"/>
        <v>0</v>
      </c>
      <c r="CS164" s="42">
        <f t="shared" si="89"/>
        <v>0</v>
      </c>
      <c r="CT164" s="58">
        <f t="shared" si="89"/>
        <v>0</v>
      </c>
      <c r="CU164" s="42">
        <f t="shared" si="89"/>
        <v>0.60582913441217945</v>
      </c>
      <c r="CV164" s="58">
        <f t="shared" si="90"/>
        <v>0</v>
      </c>
      <c r="CW164" s="42">
        <f t="shared" si="90"/>
        <v>0</v>
      </c>
      <c r="CX164" s="58">
        <f t="shared" si="90"/>
        <v>0</v>
      </c>
      <c r="CY164" s="42">
        <f t="shared" si="90"/>
        <v>0</v>
      </c>
      <c r="CZ164" s="58">
        <f t="shared" si="90"/>
        <v>0</v>
      </c>
      <c r="DA164" s="42">
        <f t="shared" si="90"/>
        <v>0</v>
      </c>
      <c r="DB164" s="58">
        <f t="shared" si="90"/>
        <v>0</v>
      </c>
      <c r="DC164" s="42">
        <f t="shared" si="90"/>
        <v>0</v>
      </c>
      <c r="DD164" s="59">
        <f t="shared" si="90"/>
        <v>0</v>
      </c>
      <c r="DE164" s="3"/>
    </row>
    <row r="165" spans="1:109" x14ac:dyDescent="0.35">
      <c r="A165" s="3"/>
      <c r="B165" s="3" t="s">
        <v>3910</v>
      </c>
      <c r="C165" s="39" t="s">
        <v>590</v>
      </c>
      <c r="D165" s="3" t="s">
        <v>590</v>
      </c>
      <c r="E165" s="52">
        <f t="shared" si="80"/>
        <v>0</v>
      </c>
      <c r="F165" s="53">
        <f t="shared" si="80"/>
        <v>0</v>
      </c>
      <c r="G165" s="53">
        <f t="shared" si="80"/>
        <v>0</v>
      </c>
      <c r="H165" s="53">
        <f t="shared" si="80"/>
        <v>0</v>
      </c>
      <c r="I165" s="53">
        <f t="shared" si="80"/>
        <v>0</v>
      </c>
      <c r="J165" s="54">
        <f t="shared" si="80"/>
        <v>0</v>
      </c>
      <c r="K165" s="54">
        <f t="shared" si="80"/>
        <v>0</v>
      </c>
      <c r="L165" s="54">
        <f t="shared" si="80"/>
        <v>0</v>
      </c>
      <c r="M165" s="54">
        <f t="shared" si="80"/>
        <v>0</v>
      </c>
      <c r="N165" s="53">
        <f t="shared" si="80"/>
        <v>0</v>
      </c>
      <c r="O165" s="53">
        <f t="shared" si="81"/>
        <v>0</v>
      </c>
      <c r="P165" s="53">
        <f t="shared" si="81"/>
        <v>0</v>
      </c>
      <c r="Q165" s="54">
        <f t="shared" si="81"/>
        <v>0</v>
      </c>
      <c r="R165" s="54">
        <f t="shared" si="81"/>
        <v>0</v>
      </c>
      <c r="S165" s="54">
        <f t="shared" si="81"/>
        <v>0</v>
      </c>
      <c r="T165" s="54">
        <f t="shared" si="81"/>
        <v>0</v>
      </c>
      <c r="U165" s="53">
        <f t="shared" si="81"/>
        <v>0</v>
      </c>
      <c r="V165" s="53">
        <f t="shared" si="81"/>
        <v>0</v>
      </c>
      <c r="W165" s="53">
        <f t="shared" si="81"/>
        <v>0</v>
      </c>
      <c r="X165" s="58">
        <f t="shared" si="81"/>
        <v>0</v>
      </c>
      <c r="Y165" s="42">
        <f t="shared" si="82"/>
        <v>0</v>
      </c>
      <c r="Z165" s="54">
        <f t="shared" si="82"/>
        <v>0</v>
      </c>
      <c r="AA165" s="54">
        <f t="shared" si="82"/>
        <v>0</v>
      </c>
      <c r="AB165" s="54">
        <f t="shared" si="82"/>
        <v>0</v>
      </c>
      <c r="AC165" s="54">
        <f t="shared" si="82"/>
        <v>0</v>
      </c>
      <c r="AD165" s="53">
        <f t="shared" si="82"/>
        <v>0</v>
      </c>
      <c r="AE165" s="53">
        <f t="shared" si="82"/>
        <v>0</v>
      </c>
      <c r="AF165" s="53">
        <f t="shared" si="82"/>
        <v>0</v>
      </c>
      <c r="AG165" s="53">
        <f t="shared" si="82"/>
        <v>0</v>
      </c>
      <c r="AH165" s="54">
        <f t="shared" si="82"/>
        <v>0</v>
      </c>
      <c r="AI165" s="54">
        <f t="shared" si="83"/>
        <v>0</v>
      </c>
      <c r="AJ165" s="54">
        <f t="shared" si="83"/>
        <v>0</v>
      </c>
      <c r="AK165" s="54">
        <f t="shared" si="83"/>
        <v>0</v>
      </c>
      <c r="AL165" s="53">
        <f t="shared" si="83"/>
        <v>0</v>
      </c>
      <c r="AM165" s="53">
        <f t="shared" si="83"/>
        <v>0</v>
      </c>
      <c r="AN165" s="53">
        <f t="shared" si="83"/>
        <v>0</v>
      </c>
      <c r="AO165" s="58">
        <f t="shared" si="83"/>
        <v>0</v>
      </c>
      <c r="AP165" s="42">
        <f t="shared" si="83"/>
        <v>0</v>
      </c>
      <c r="AQ165" s="58">
        <f t="shared" si="83"/>
        <v>0</v>
      </c>
      <c r="AR165" s="42">
        <f t="shared" si="83"/>
        <v>0</v>
      </c>
      <c r="AS165" s="58">
        <f t="shared" si="84"/>
        <v>0</v>
      </c>
      <c r="AT165" s="42">
        <f t="shared" si="84"/>
        <v>0</v>
      </c>
      <c r="AU165" s="58">
        <f t="shared" si="84"/>
        <v>0</v>
      </c>
      <c r="AV165" s="42">
        <f t="shared" si="84"/>
        <v>0</v>
      </c>
      <c r="AW165" s="58">
        <f t="shared" si="84"/>
        <v>0</v>
      </c>
      <c r="AX165" s="42">
        <f t="shared" si="84"/>
        <v>0</v>
      </c>
      <c r="AY165" s="58">
        <f t="shared" si="84"/>
        <v>0</v>
      </c>
      <c r="AZ165" s="42">
        <f t="shared" si="84"/>
        <v>0</v>
      </c>
      <c r="BA165" s="58">
        <f t="shared" si="84"/>
        <v>0</v>
      </c>
      <c r="BB165" s="42">
        <f t="shared" si="84"/>
        <v>0</v>
      </c>
      <c r="BC165" s="58">
        <f t="shared" si="85"/>
        <v>0</v>
      </c>
      <c r="BD165" s="42">
        <f t="shared" si="85"/>
        <v>0</v>
      </c>
      <c r="BE165" s="58">
        <f t="shared" si="85"/>
        <v>0</v>
      </c>
      <c r="BF165" s="42">
        <f t="shared" si="85"/>
        <v>0</v>
      </c>
      <c r="BG165" s="58">
        <f t="shared" si="85"/>
        <v>0</v>
      </c>
      <c r="BH165" s="42">
        <f t="shared" si="85"/>
        <v>0</v>
      </c>
      <c r="BI165" s="58">
        <f t="shared" si="85"/>
        <v>0</v>
      </c>
      <c r="BJ165" s="42">
        <f t="shared" si="85"/>
        <v>0</v>
      </c>
      <c r="BK165" s="58">
        <f t="shared" si="85"/>
        <v>0</v>
      </c>
      <c r="BL165" s="42">
        <f t="shared" si="85"/>
        <v>0</v>
      </c>
      <c r="BM165" s="58">
        <f t="shared" si="85"/>
        <v>3.3823219607017752</v>
      </c>
      <c r="BN165" s="42">
        <f t="shared" si="85"/>
        <v>0</v>
      </c>
      <c r="BO165" s="58">
        <f t="shared" si="85"/>
        <v>0</v>
      </c>
      <c r="BP165" s="42">
        <f t="shared" si="85"/>
        <v>0</v>
      </c>
      <c r="BQ165" s="58">
        <f t="shared" si="85"/>
        <v>0</v>
      </c>
      <c r="BR165" s="42">
        <f t="shared" si="87"/>
        <v>0</v>
      </c>
      <c r="BS165" s="58">
        <f t="shared" si="87"/>
        <v>0</v>
      </c>
      <c r="BT165" s="42">
        <f t="shared" si="87"/>
        <v>0</v>
      </c>
      <c r="BU165" s="58">
        <f t="shared" si="87"/>
        <v>0</v>
      </c>
      <c r="BV165" s="42">
        <f t="shared" si="87"/>
        <v>5.1527592808437532</v>
      </c>
      <c r="BW165" s="58">
        <f t="shared" si="87"/>
        <v>0</v>
      </c>
      <c r="BX165" s="42">
        <f t="shared" si="87"/>
        <v>1275.4173538608147</v>
      </c>
      <c r="BY165" s="58">
        <f t="shared" si="87"/>
        <v>0</v>
      </c>
      <c r="BZ165" s="42">
        <f t="shared" si="87"/>
        <v>0</v>
      </c>
      <c r="CA165" s="58">
        <f t="shared" si="87"/>
        <v>0</v>
      </c>
      <c r="CB165" s="42">
        <f t="shared" si="88"/>
        <v>3.4247029160349602</v>
      </c>
      <c r="CC165" s="58">
        <f t="shared" si="88"/>
        <v>5.6248880424528229</v>
      </c>
      <c r="CD165" s="42">
        <f t="shared" si="88"/>
        <v>0</v>
      </c>
      <c r="CE165" s="58">
        <f t="shared" si="88"/>
        <v>0</v>
      </c>
      <c r="CF165" s="42">
        <f t="shared" si="88"/>
        <v>0</v>
      </c>
      <c r="CG165" s="58">
        <f t="shared" si="88"/>
        <v>0</v>
      </c>
      <c r="CH165" s="42">
        <f t="shared" si="88"/>
        <v>0.52786347794094546</v>
      </c>
      <c r="CI165" s="58">
        <f t="shared" si="88"/>
        <v>0</v>
      </c>
      <c r="CJ165" s="42">
        <f t="shared" si="88"/>
        <v>0</v>
      </c>
      <c r="CK165" s="58">
        <f t="shared" si="88"/>
        <v>0</v>
      </c>
      <c r="CL165" s="42">
        <f t="shared" si="89"/>
        <v>0</v>
      </c>
      <c r="CM165" s="58">
        <f t="shared" si="89"/>
        <v>0</v>
      </c>
      <c r="CN165" s="42">
        <f t="shared" si="89"/>
        <v>0</v>
      </c>
      <c r="CO165" s="58">
        <f t="shared" si="89"/>
        <v>0</v>
      </c>
      <c r="CP165" s="42">
        <f t="shared" si="89"/>
        <v>0.16949532278562737</v>
      </c>
      <c r="CQ165" s="58">
        <f t="shared" si="89"/>
        <v>0.51464556886174706</v>
      </c>
      <c r="CR165" s="42">
        <f t="shared" si="89"/>
        <v>1.8069596400415364</v>
      </c>
      <c r="CS165" s="58">
        <f t="shared" si="89"/>
        <v>0</v>
      </c>
      <c r="CT165" s="42">
        <f t="shared" si="89"/>
        <v>0</v>
      </c>
      <c r="CU165" s="58">
        <f t="shared" si="89"/>
        <v>2.1000284345261364</v>
      </c>
      <c r="CV165" s="42">
        <f t="shared" si="90"/>
        <v>0</v>
      </c>
      <c r="CW165" s="58">
        <f t="shared" si="90"/>
        <v>0</v>
      </c>
      <c r="CX165" s="42">
        <f t="shared" si="90"/>
        <v>0</v>
      </c>
      <c r="CY165" s="58">
        <f t="shared" si="90"/>
        <v>0</v>
      </c>
      <c r="CZ165" s="42">
        <f t="shared" si="90"/>
        <v>0</v>
      </c>
      <c r="DA165" s="58">
        <f t="shared" si="90"/>
        <v>1.1609816075042172</v>
      </c>
      <c r="DB165" s="42">
        <f t="shared" si="90"/>
        <v>2.3161046191098329</v>
      </c>
      <c r="DC165" s="58">
        <f t="shared" si="90"/>
        <v>0</v>
      </c>
      <c r="DD165" s="60">
        <f t="shared" si="90"/>
        <v>0</v>
      </c>
      <c r="DE165" s="3"/>
    </row>
    <row r="166" spans="1:109" x14ac:dyDescent="0.35">
      <c r="A166" s="3"/>
      <c r="B166" s="3" t="s">
        <v>3911</v>
      </c>
      <c r="C166" s="39" t="s">
        <v>591</v>
      </c>
      <c r="D166" s="3" t="s">
        <v>591</v>
      </c>
      <c r="E166" s="56">
        <f t="shared" si="80"/>
        <v>0</v>
      </c>
      <c r="F166" s="54">
        <f t="shared" si="80"/>
        <v>0</v>
      </c>
      <c r="G166" s="54">
        <f t="shared" si="80"/>
        <v>0</v>
      </c>
      <c r="H166" s="54">
        <f t="shared" si="80"/>
        <v>0</v>
      </c>
      <c r="I166" s="54">
        <f t="shared" si="80"/>
        <v>0</v>
      </c>
      <c r="J166" s="53">
        <f t="shared" si="80"/>
        <v>0</v>
      </c>
      <c r="K166" s="53">
        <f t="shared" si="80"/>
        <v>0</v>
      </c>
      <c r="L166" s="53">
        <f t="shared" si="80"/>
        <v>0</v>
      </c>
      <c r="M166" s="53">
        <f t="shared" si="80"/>
        <v>0</v>
      </c>
      <c r="N166" s="54">
        <f t="shared" si="80"/>
        <v>0</v>
      </c>
      <c r="O166" s="54">
        <f t="shared" si="81"/>
        <v>0</v>
      </c>
      <c r="P166" s="54">
        <f t="shared" si="81"/>
        <v>0</v>
      </c>
      <c r="Q166" s="53">
        <f t="shared" si="81"/>
        <v>0</v>
      </c>
      <c r="R166" s="53">
        <f t="shared" si="81"/>
        <v>0</v>
      </c>
      <c r="S166" s="53">
        <f t="shared" si="81"/>
        <v>0</v>
      </c>
      <c r="T166" s="53">
        <f t="shared" si="81"/>
        <v>0</v>
      </c>
      <c r="U166" s="54">
        <f t="shared" si="81"/>
        <v>0</v>
      </c>
      <c r="V166" s="54">
        <f t="shared" si="81"/>
        <v>0</v>
      </c>
      <c r="W166" s="54">
        <f t="shared" si="81"/>
        <v>0</v>
      </c>
      <c r="X166" s="42">
        <f t="shared" si="81"/>
        <v>0</v>
      </c>
      <c r="Y166" s="58">
        <f t="shared" si="82"/>
        <v>0</v>
      </c>
      <c r="Z166" s="53">
        <f t="shared" si="82"/>
        <v>0</v>
      </c>
      <c r="AA166" s="53">
        <f t="shared" si="82"/>
        <v>0</v>
      </c>
      <c r="AB166" s="53">
        <f t="shared" si="82"/>
        <v>0</v>
      </c>
      <c r="AC166" s="53">
        <f t="shared" si="82"/>
        <v>0</v>
      </c>
      <c r="AD166" s="54">
        <f t="shared" si="82"/>
        <v>0</v>
      </c>
      <c r="AE166" s="54">
        <f t="shared" si="82"/>
        <v>0</v>
      </c>
      <c r="AF166" s="54">
        <f t="shared" si="82"/>
        <v>0</v>
      </c>
      <c r="AG166" s="54">
        <f t="shared" si="82"/>
        <v>0</v>
      </c>
      <c r="AH166" s="53">
        <f t="shared" si="82"/>
        <v>0</v>
      </c>
      <c r="AI166" s="53">
        <f t="shared" si="83"/>
        <v>0</v>
      </c>
      <c r="AJ166" s="53">
        <f t="shared" si="83"/>
        <v>0</v>
      </c>
      <c r="AK166" s="53">
        <f t="shared" si="83"/>
        <v>0</v>
      </c>
      <c r="AL166" s="54">
        <f t="shared" si="83"/>
        <v>0</v>
      </c>
      <c r="AM166" s="54">
        <f t="shared" si="83"/>
        <v>0</v>
      </c>
      <c r="AN166" s="54">
        <f t="shared" si="83"/>
        <v>0</v>
      </c>
      <c r="AO166" s="42">
        <f t="shared" si="83"/>
        <v>0</v>
      </c>
      <c r="AP166" s="58">
        <f t="shared" si="83"/>
        <v>0</v>
      </c>
      <c r="AQ166" s="42">
        <f t="shared" si="83"/>
        <v>0</v>
      </c>
      <c r="AR166" s="58">
        <f t="shared" si="83"/>
        <v>0</v>
      </c>
      <c r="AS166" s="42">
        <f t="shared" si="84"/>
        <v>0</v>
      </c>
      <c r="AT166" s="58">
        <f t="shared" si="84"/>
        <v>0</v>
      </c>
      <c r="AU166" s="42">
        <f t="shared" si="84"/>
        <v>0</v>
      </c>
      <c r="AV166" s="58">
        <f t="shared" si="84"/>
        <v>0</v>
      </c>
      <c r="AW166" s="42">
        <f t="shared" si="84"/>
        <v>0</v>
      </c>
      <c r="AX166" s="58">
        <f t="shared" si="84"/>
        <v>0</v>
      </c>
      <c r="AY166" s="42">
        <f t="shared" si="84"/>
        <v>0</v>
      </c>
      <c r="AZ166" s="58">
        <f t="shared" si="84"/>
        <v>0</v>
      </c>
      <c r="BA166" s="42">
        <f t="shared" si="84"/>
        <v>0</v>
      </c>
      <c r="BB166" s="58">
        <f t="shared" si="84"/>
        <v>0</v>
      </c>
      <c r="BC166" s="42">
        <f t="shared" si="85"/>
        <v>0</v>
      </c>
      <c r="BD166" s="58">
        <f t="shared" si="85"/>
        <v>0</v>
      </c>
      <c r="BE166" s="42">
        <f t="shared" si="85"/>
        <v>0</v>
      </c>
      <c r="BF166" s="58">
        <f t="shared" si="85"/>
        <v>0</v>
      </c>
      <c r="BG166" s="42">
        <f t="shared" si="85"/>
        <v>0</v>
      </c>
      <c r="BH166" s="58">
        <f t="shared" si="85"/>
        <v>0</v>
      </c>
      <c r="BI166" s="42">
        <f t="shared" si="85"/>
        <v>0</v>
      </c>
      <c r="BJ166" s="58">
        <f t="shared" si="85"/>
        <v>0</v>
      </c>
      <c r="BK166" s="42">
        <f t="shared" si="85"/>
        <v>0</v>
      </c>
      <c r="BL166" s="58">
        <f t="shared" si="85"/>
        <v>0</v>
      </c>
      <c r="BM166" s="42">
        <f t="shared" si="85"/>
        <v>0</v>
      </c>
      <c r="BN166" s="58">
        <f t="shared" si="85"/>
        <v>0</v>
      </c>
      <c r="BO166" s="42">
        <f t="shared" si="85"/>
        <v>0</v>
      </c>
      <c r="BP166" s="58">
        <f t="shared" si="85"/>
        <v>0</v>
      </c>
      <c r="BQ166" s="42">
        <f t="shared" si="85"/>
        <v>0</v>
      </c>
      <c r="BR166" s="58">
        <f t="shared" si="87"/>
        <v>0</v>
      </c>
      <c r="BS166" s="42">
        <f t="shared" si="87"/>
        <v>0</v>
      </c>
      <c r="BT166" s="58">
        <f t="shared" si="87"/>
        <v>0</v>
      </c>
      <c r="BU166" s="42">
        <f t="shared" si="87"/>
        <v>0</v>
      </c>
      <c r="BV166" s="58">
        <f t="shared" si="87"/>
        <v>0</v>
      </c>
      <c r="BW166" s="42">
        <f t="shared" si="87"/>
        <v>0</v>
      </c>
      <c r="BX166" s="58">
        <f t="shared" si="87"/>
        <v>0</v>
      </c>
      <c r="BY166" s="42">
        <f t="shared" si="87"/>
        <v>0</v>
      </c>
      <c r="BZ166" s="58">
        <f t="shared" si="87"/>
        <v>0</v>
      </c>
      <c r="CA166" s="42">
        <f t="shared" si="87"/>
        <v>0</v>
      </c>
      <c r="CB166" s="58">
        <f t="shared" si="88"/>
        <v>0</v>
      </c>
      <c r="CC166" s="42">
        <f t="shared" si="88"/>
        <v>0</v>
      </c>
      <c r="CD166" s="58">
        <f t="shared" si="88"/>
        <v>0</v>
      </c>
      <c r="CE166" s="42">
        <f t="shared" si="88"/>
        <v>0</v>
      </c>
      <c r="CF166" s="58">
        <f t="shared" si="88"/>
        <v>0</v>
      </c>
      <c r="CG166" s="42">
        <f t="shared" si="88"/>
        <v>0</v>
      </c>
      <c r="CH166" s="58">
        <f t="shared" si="88"/>
        <v>0</v>
      </c>
      <c r="CI166" s="42">
        <f t="shared" si="88"/>
        <v>0</v>
      </c>
      <c r="CJ166" s="58">
        <f t="shared" si="88"/>
        <v>0</v>
      </c>
      <c r="CK166" s="42">
        <f t="shared" si="88"/>
        <v>0</v>
      </c>
      <c r="CL166" s="58">
        <f t="shared" si="89"/>
        <v>0</v>
      </c>
      <c r="CM166" s="42">
        <f t="shared" si="89"/>
        <v>0</v>
      </c>
      <c r="CN166" s="58">
        <f t="shared" si="89"/>
        <v>0</v>
      </c>
      <c r="CO166" s="42">
        <f t="shared" si="89"/>
        <v>0</v>
      </c>
      <c r="CP166" s="58">
        <f t="shared" si="89"/>
        <v>0</v>
      </c>
      <c r="CQ166" s="42">
        <f t="shared" si="89"/>
        <v>0</v>
      </c>
      <c r="CR166" s="58">
        <f t="shared" si="89"/>
        <v>0</v>
      </c>
      <c r="CS166" s="42">
        <f t="shared" si="89"/>
        <v>0</v>
      </c>
      <c r="CT166" s="58">
        <f t="shared" si="89"/>
        <v>0</v>
      </c>
      <c r="CU166" s="42">
        <f t="shared" si="89"/>
        <v>0</v>
      </c>
      <c r="CV166" s="58">
        <f t="shared" si="90"/>
        <v>0</v>
      </c>
      <c r="CW166" s="42">
        <f t="shared" si="90"/>
        <v>0</v>
      </c>
      <c r="CX166" s="58">
        <f t="shared" si="90"/>
        <v>0</v>
      </c>
      <c r="CY166" s="42">
        <f t="shared" si="90"/>
        <v>0</v>
      </c>
      <c r="CZ166" s="58">
        <f t="shared" si="90"/>
        <v>0</v>
      </c>
      <c r="DA166" s="42">
        <f t="shared" si="90"/>
        <v>0</v>
      </c>
      <c r="DB166" s="58">
        <f t="shared" si="90"/>
        <v>0</v>
      </c>
      <c r="DC166" s="42">
        <f t="shared" si="90"/>
        <v>0</v>
      </c>
      <c r="DD166" s="59">
        <f t="shared" si="90"/>
        <v>0</v>
      </c>
      <c r="DE166" s="3"/>
    </row>
    <row r="167" spans="1:109" x14ac:dyDescent="0.35">
      <c r="A167" s="3"/>
      <c r="B167" s="3" t="s">
        <v>3912</v>
      </c>
      <c r="C167" s="39" t="s">
        <v>592</v>
      </c>
      <c r="D167" s="3" t="s">
        <v>592</v>
      </c>
      <c r="E167" s="52">
        <f t="shared" si="80"/>
        <v>0</v>
      </c>
      <c r="F167" s="53">
        <f t="shared" si="80"/>
        <v>0</v>
      </c>
      <c r="G167" s="53">
        <f t="shared" si="80"/>
        <v>0</v>
      </c>
      <c r="H167" s="53">
        <f t="shared" si="80"/>
        <v>0</v>
      </c>
      <c r="I167" s="53">
        <f t="shared" si="80"/>
        <v>0</v>
      </c>
      <c r="J167" s="54">
        <f t="shared" si="80"/>
        <v>0</v>
      </c>
      <c r="K167" s="54">
        <f t="shared" si="80"/>
        <v>0</v>
      </c>
      <c r="L167" s="54">
        <f t="shared" si="80"/>
        <v>0</v>
      </c>
      <c r="M167" s="54">
        <f t="shared" si="80"/>
        <v>0</v>
      </c>
      <c r="N167" s="53">
        <f t="shared" si="80"/>
        <v>0</v>
      </c>
      <c r="O167" s="53">
        <f t="shared" si="81"/>
        <v>0</v>
      </c>
      <c r="P167" s="53">
        <f t="shared" si="81"/>
        <v>0</v>
      </c>
      <c r="Q167" s="54">
        <f t="shared" si="81"/>
        <v>0</v>
      </c>
      <c r="R167" s="54">
        <f t="shared" si="81"/>
        <v>0</v>
      </c>
      <c r="S167" s="54">
        <f t="shared" si="81"/>
        <v>0</v>
      </c>
      <c r="T167" s="54">
        <f t="shared" si="81"/>
        <v>0</v>
      </c>
      <c r="U167" s="53">
        <f t="shared" si="81"/>
        <v>0</v>
      </c>
      <c r="V167" s="53">
        <f t="shared" si="81"/>
        <v>0</v>
      </c>
      <c r="W167" s="53">
        <f t="shared" si="81"/>
        <v>0</v>
      </c>
      <c r="X167" s="58">
        <f t="shared" si="81"/>
        <v>0</v>
      </c>
      <c r="Y167" s="42">
        <f t="shared" si="82"/>
        <v>0</v>
      </c>
      <c r="Z167" s="54">
        <f t="shared" si="82"/>
        <v>0</v>
      </c>
      <c r="AA167" s="54">
        <f t="shared" si="82"/>
        <v>0</v>
      </c>
      <c r="AB167" s="54">
        <f t="shared" si="82"/>
        <v>0</v>
      </c>
      <c r="AC167" s="54">
        <f t="shared" si="82"/>
        <v>0</v>
      </c>
      <c r="AD167" s="53">
        <f t="shared" si="82"/>
        <v>0</v>
      </c>
      <c r="AE167" s="53">
        <f t="shared" si="82"/>
        <v>0</v>
      </c>
      <c r="AF167" s="53">
        <f t="shared" si="82"/>
        <v>0</v>
      </c>
      <c r="AG167" s="53">
        <f t="shared" si="82"/>
        <v>0</v>
      </c>
      <c r="AH167" s="54">
        <f t="shared" si="82"/>
        <v>0</v>
      </c>
      <c r="AI167" s="54">
        <f t="shared" si="83"/>
        <v>0</v>
      </c>
      <c r="AJ167" s="54">
        <f t="shared" si="83"/>
        <v>0</v>
      </c>
      <c r="AK167" s="54">
        <f t="shared" si="83"/>
        <v>0</v>
      </c>
      <c r="AL167" s="53">
        <f t="shared" si="83"/>
        <v>0</v>
      </c>
      <c r="AM167" s="53">
        <f t="shared" si="83"/>
        <v>0</v>
      </c>
      <c r="AN167" s="53">
        <f t="shared" si="83"/>
        <v>0</v>
      </c>
      <c r="AO167" s="58">
        <f t="shared" si="83"/>
        <v>0</v>
      </c>
      <c r="AP167" s="42">
        <f t="shared" si="83"/>
        <v>0</v>
      </c>
      <c r="AQ167" s="58">
        <f t="shared" si="83"/>
        <v>0</v>
      </c>
      <c r="AR167" s="42">
        <f t="shared" si="83"/>
        <v>0</v>
      </c>
      <c r="AS167" s="58">
        <f t="shared" si="84"/>
        <v>0</v>
      </c>
      <c r="AT167" s="42">
        <f t="shared" si="84"/>
        <v>0</v>
      </c>
      <c r="AU167" s="58">
        <f t="shared" si="84"/>
        <v>0</v>
      </c>
      <c r="AV167" s="42">
        <f t="shared" si="84"/>
        <v>0</v>
      </c>
      <c r="AW167" s="58">
        <f t="shared" si="84"/>
        <v>0</v>
      </c>
      <c r="AX167" s="42">
        <f t="shared" si="84"/>
        <v>0</v>
      </c>
      <c r="AY167" s="58">
        <f t="shared" si="84"/>
        <v>0</v>
      </c>
      <c r="AZ167" s="42">
        <f t="shared" si="84"/>
        <v>0</v>
      </c>
      <c r="BA167" s="58">
        <f t="shared" si="84"/>
        <v>0</v>
      </c>
      <c r="BB167" s="42">
        <f t="shared" si="84"/>
        <v>0</v>
      </c>
      <c r="BC167" s="58">
        <f t="shared" si="85"/>
        <v>0</v>
      </c>
      <c r="BD167" s="42">
        <f t="shared" si="85"/>
        <v>0</v>
      </c>
      <c r="BE167" s="58">
        <f t="shared" si="85"/>
        <v>0</v>
      </c>
      <c r="BF167" s="42">
        <f t="shared" si="85"/>
        <v>0</v>
      </c>
      <c r="BG167" s="58">
        <f t="shared" si="85"/>
        <v>0</v>
      </c>
      <c r="BH167" s="42">
        <f t="shared" si="85"/>
        <v>0</v>
      </c>
      <c r="BI167" s="58">
        <f t="shared" si="85"/>
        <v>0</v>
      </c>
      <c r="BJ167" s="42">
        <f t="shared" si="85"/>
        <v>0</v>
      </c>
      <c r="BK167" s="58">
        <f t="shared" si="85"/>
        <v>0</v>
      </c>
      <c r="BL167" s="42">
        <f t="shared" si="85"/>
        <v>0</v>
      </c>
      <c r="BM167" s="58">
        <f t="shared" si="85"/>
        <v>0</v>
      </c>
      <c r="BN167" s="42">
        <f t="shared" si="85"/>
        <v>0</v>
      </c>
      <c r="BO167" s="58">
        <f t="shared" si="85"/>
        <v>0</v>
      </c>
      <c r="BP167" s="42">
        <f t="shared" si="85"/>
        <v>0</v>
      </c>
      <c r="BQ167" s="58">
        <f t="shared" si="85"/>
        <v>0</v>
      </c>
      <c r="BR167" s="42">
        <f t="shared" si="87"/>
        <v>0</v>
      </c>
      <c r="BS167" s="58">
        <f t="shared" si="87"/>
        <v>0</v>
      </c>
      <c r="BT167" s="42">
        <f t="shared" si="87"/>
        <v>0</v>
      </c>
      <c r="BU167" s="58">
        <f t="shared" si="87"/>
        <v>0</v>
      </c>
      <c r="BV167" s="42">
        <f t="shared" si="87"/>
        <v>0</v>
      </c>
      <c r="BW167" s="58">
        <f t="shared" si="87"/>
        <v>0</v>
      </c>
      <c r="BX167" s="42">
        <f t="shared" si="87"/>
        <v>0</v>
      </c>
      <c r="BY167" s="58">
        <f t="shared" si="87"/>
        <v>0</v>
      </c>
      <c r="BZ167" s="42">
        <f t="shared" si="87"/>
        <v>38.128441643915124</v>
      </c>
      <c r="CA167" s="58">
        <f t="shared" si="87"/>
        <v>6.1450600839288221</v>
      </c>
      <c r="CB167" s="42">
        <f t="shared" si="88"/>
        <v>6.111244453584125</v>
      </c>
      <c r="CC167" s="58">
        <f t="shared" si="88"/>
        <v>5.7384216541340924</v>
      </c>
      <c r="CD167" s="42">
        <f t="shared" si="88"/>
        <v>0</v>
      </c>
      <c r="CE167" s="58">
        <f t="shared" si="88"/>
        <v>0</v>
      </c>
      <c r="CF167" s="42">
        <f t="shared" si="88"/>
        <v>0</v>
      </c>
      <c r="CG167" s="58">
        <f t="shared" si="88"/>
        <v>0</v>
      </c>
      <c r="CH167" s="42">
        <f t="shared" si="88"/>
        <v>0</v>
      </c>
      <c r="CI167" s="58">
        <f t="shared" si="88"/>
        <v>0</v>
      </c>
      <c r="CJ167" s="42">
        <f t="shared" si="88"/>
        <v>0</v>
      </c>
      <c r="CK167" s="58">
        <f t="shared" si="88"/>
        <v>0</v>
      </c>
      <c r="CL167" s="42">
        <f t="shared" si="89"/>
        <v>0</v>
      </c>
      <c r="CM167" s="58">
        <f t="shared" si="89"/>
        <v>0</v>
      </c>
      <c r="CN167" s="42">
        <f t="shared" si="89"/>
        <v>0</v>
      </c>
      <c r="CO167" s="58">
        <f t="shared" si="89"/>
        <v>0</v>
      </c>
      <c r="CP167" s="42">
        <f t="shared" si="89"/>
        <v>0</v>
      </c>
      <c r="CQ167" s="58">
        <f t="shared" si="89"/>
        <v>0</v>
      </c>
      <c r="CR167" s="42">
        <f t="shared" si="89"/>
        <v>0</v>
      </c>
      <c r="CS167" s="58">
        <f t="shared" si="89"/>
        <v>0</v>
      </c>
      <c r="CT167" s="42">
        <f t="shared" si="89"/>
        <v>0</v>
      </c>
      <c r="CU167" s="58">
        <f t="shared" si="89"/>
        <v>0</v>
      </c>
      <c r="CV167" s="42">
        <f t="shared" si="90"/>
        <v>0</v>
      </c>
      <c r="CW167" s="58">
        <f t="shared" si="90"/>
        <v>0</v>
      </c>
      <c r="CX167" s="42">
        <f t="shared" si="90"/>
        <v>0</v>
      </c>
      <c r="CY167" s="58">
        <f t="shared" si="90"/>
        <v>0</v>
      </c>
      <c r="CZ167" s="42">
        <f t="shared" si="90"/>
        <v>0</v>
      </c>
      <c r="DA167" s="58">
        <f t="shared" si="90"/>
        <v>0</v>
      </c>
      <c r="DB167" s="42">
        <f t="shared" si="90"/>
        <v>0</v>
      </c>
      <c r="DC167" s="58">
        <f t="shared" si="90"/>
        <v>0</v>
      </c>
      <c r="DD167" s="60">
        <f t="shared" si="90"/>
        <v>0</v>
      </c>
      <c r="DE167" s="3"/>
    </row>
    <row r="168" spans="1:109" x14ac:dyDescent="0.35">
      <c r="A168" s="3"/>
      <c r="B168" s="3" t="s">
        <v>3913</v>
      </c>
      <c r="C168" s="39" t="s">
        <v>593</v>
      </c>
      <c r="D168" s="3" t="s">
        <v>593</v>
      </c>
      <c r="E168" s="56">
        <f t="shared" si="80"/>
        <v>0</v>
      </c>
      <c r="F168" s="54">
        <f t="shared" si="80"/>
        <v>0</v>
      </c>
      <c r="G168" s="54">
        <f t="shared" si="80"/>
        <v>0</v>
      </c>
      <c r="H168" s="54">
        <f t="shared" si="80"/>
        <v>0</v>
      </c>
      <c r="I168" s="54">
        <f t="shared" si="80"/>
        <v>0</v>
      </c>
      <c r="J168" s="53">
        <f t="shared" si="80"/>
        <v>0</v>
      </c>
      <c r="K168" s="53">
        <f t="shared" si="80"/>
        <v>0</v>
      </c>
      <c r="L168" s="53">
        <f t="shared" si="80"/>
        <v>0</v>
      </c>
      <c r="M168" s="53">
        <f t="shared" si="80"/>
        <v>0</v>
      </c>
      <c r="N168" s="54">
        <f t="shared" si="80"/>
        <v>0</v>
      </c>
      <c r="O168" s="54">
        <f t="shared" si="81"/>
        <v>0</v>
      </c>
      <c r="P168" s="54">
        <f t="shared" si="81"/>
        <v>0</v>
      </c>
      <c r="Q168" s="53">
        <f t="shared" si="81"/>
        <v>0</v>
      </c>
      <c r="R168" s="53">
        <f t="shared" si="81"/>
        <v>0</v>
      </c>
      <c r="S168" s="53">
        <f t="shared" si="81"/>
        <v>0</v>
      </c>
      <c r="T168" s="53">
        <f t="shared" si="81"/>
        <v>0</v>
      </c>
      <c r="U168" s="54">
        <f t="shared" si="81"/>
        <v>0</v>
      </c>
      <c r="V168" s="54">
        <f t="shared" si="81"/>
        <v>0</v>
      </c>
      <c r="W168" s="54">
        <f t="shared" si="81"/>
        <v>0</v>
      </c>
      <c r="X168" s="42">
        <f t="shared" si="81"/>
        <v>0</v>
      </c>
      <c r="Y168" s="58">
        <f t="shared" si="82"/>
        <v>0</v>
      </c>
      <c r="Z168" s="53">
        <f t="shared" si="82"/>
        <v>0</v>
      </c>
      <c r="AA168" s="53">
        <f t="shared" si="82"/>
        <v>0</v>
      </c>
      <c r="AB168" s="53">
        <f t="shared" si="82"/>
        <v>0</v>
      </c>
      <c r="AC168" s="53">
        <f t="shared" si="82"/>
        <v>0</v>
      </c>
      <c r="AD168" s="54">
        <f t="shared" si="82"/>
        <v>0</v>
      </c>
      <c r="AE168" s="54">
        <f t="shared" si="82"/>
        <v>0</v>
      </c>
      <c r="AF168" s="54">
        <f t="shared" si="82"/>
        <v>0</v>
      </c>
      <c r="AG168" s="54">
        <f t="shared" si="82"/>
        <v>0</v>
      </c>
      <c r="AH168" s="53">
        <f t="shared" si="82"/>
        <v>0</v>
      </c>
      <c r="AI168" s="53">
        <f t="shared" si="83"/>
        <v>0</v>
      </c>
      <c r="AJ168" s="53">
        <f t="shared" si="83"/>
        <v>0</v>
      </c>
      <c r="AK168" s="53">
        <f t="shared" si="83"/>
        <v>0</v>
      </c>
      <c r="AL168" s="54">
        <f t="shared" si="83"/>
        <v>0</v>
      </c>
      <c r="AM168" s="54">
        <f t="shared" si="83"/>
        <v>0</v>
      </c>
      <c r="AN168" s="54">
        <f t="shared" si="83"/>
        <v>0</v>
      </c>
      <c r="AO168" s="42">
        <f t="shared" si="83"/>
        <v>0</v>
      </c>
      <c r="AP168" s="58">
        <f t="shared" si="83"/>
        <v>0</v>
      </c>
      <c r="AQ168" s="42">
        <f t="shared" si="83"/>
        <v>0</v>
      </c>
      <c r="AR168" s="58">
        <f t="shared" si="83"/>
        <v>0</v>
      </c>
      <c r="AS168" s="42">
        <f t="shared" si="84"/>
        <v>0</v>
      </c>
      <c r="AT168" s="58">
        <f t="shared" si="84"/>
        <v>0</v>
      </c>
      <c r="AU168" s="42">
        <f t="shared" si="84"/>
        <v>0</v>
      </c>
      <c r="AV168" s="58">
        <f t="shared" si="84"/>
        <v>0</v>
      </c>
      <c r="AW168" s="42">
        <f t="shared" si="84"/>
        <v>0</v>
      </c>
      <c r="AX168" s="58">
        <f t="shared" si="84"/>
        <v>0</v>
      </c>
      <c r="AY168" s="42">
        <f t="shared" si="84"/>
        <v>0</v>
      </c>
      <c r="AZ168" s="58">
        <f t="shared" si="84"/>
        <v>0</v>
      </c>
      <c r="BA168" s="42">
        <f t="shared" si="84"/>
        <v>0</v>
      </c>
      <c r="BB168" s="58">
        <f t="shared" si="84"/>
        <v>0</v>
      </c>
      <c r="BC168" s="42">
        <f t="shared" si="85"/>
        <v>0</v>
      </c>
      <c r="BD168" s="58">
        <f t="shared" si="85"/>
        <v>0</v>
      </c>
      <c r="BE168" s="42">
        <f t="shared" si="85"/>
        <v>0</v>
      </c>
      <c r="BF168" s="58">
        <f t="shared" si="85"/>
        <v>0</v>
      </c>
      <c r="BG168" s="42">
        <f t="shared" si="85"/>
        <v>0</v>
      </c>
      <c r="BH168" s="58">
        <f t="shared" si="85"/>
        <v>0</v>
      </c>
      <c r="BI168" s="42">
        <f t="shared" si="85"/>
        <v>0</v>
      </c>
      <c r="BJ168" s="58">
        <f t="shared" si="85"/>
        <v>0</v>
      </c>
      <c r="BK168" s="42">
        <f t="shared" si="85"/>
        <v>0</v>
      </c>
      <c r="BL168" s="58">
        <f t="shared" si="85"/>
        <v>0</v>
      </c>
      <c r="BM168" s="42">
        <f t="shared" si="85"/>
        <v>0</v>
      </c>
      <c r="BN168" s="58">
        <f t="shared" si="85"/>
        <v>0</v>
      </c>
      <c r="BO168" s="42">
        <f t="shared" si="85"/>
        <v>0</v>
      </c>
      <c r="BP168" s="58">
        <f t="shared" si="85"/>
        <v>0</v>
      </c>
      <c r="BQ168" s="42">
        <f t="shared" si="85"/>
        <v>0</v>
      </c>
      <c r="BR168" s="58">
        <f t="shared" si="87"/>
        <v>0</v>
      </c>
      <c r="BS168" s="42">
        <f t="shared" si="87"/>
        <v>0</v>
      </c>
      <c r="BT168" s="58">
        <f t="shared" si="87"/>
        <v>0</v>
      </c>
      <c r="BU168" s="42">
        <f t="shared" si="87"/>
        <v>0</v>
      </c>
      <c r="BV168" s="58">
        <f t="shared" si="87"/>
        <v>0</v>
      </c>
      <c r="BW168" s="42">
        <f t="shared" si="87"/>
        <v>0</v>
      </c>
      <c r="BX168" s="58">
        <f t="shared" si="87"/>
        <v>0</v>
      </c>
      <c r="BY168" s="42">
        <f t="shared" si="87"/>
        <v>0</v>
      </c>
      <c r="BZ168" s="58">
        <f t="shared" si="87"/>
        <v>8.1844567980381235</v>
      </c>
      <c r="CA168" s="42">
        <f t="shared" si="87"/>
        <v>1.8162642645263696</v>
      </c>
      <c r="CB168" s="58">
        <f t="shared" si="88"/>
        <v>1.2967021897571538</v>
      </c>
      <c r="CC168" s="42">
        <f t="shared" si="88"/>
        <v>0.4840981907584615</v>
      </c>
      <c r="CD168" s="58">
        <f t="shared" si="88"/>
        <v>0</v>
      </c>
      <c r="CE168" s="42">
        <f t="shared" si="88"/>
        <v>0</v>
      </c>
      <c r="CF168" s="58">
        <f t="shared" si="88"/>
        <v>0</v>
      </c>
      <c r="CG168" s="42">
        <f t="shared" si="88"/>
        <v>0</v>
      </c>
      <c r="CH168" s="58">
        <f t="shared" si="88"/>
        <v>0</v>
      </c>
      <c r="CI168" s="42">
        <f t="shared" si="88"/>
        <v>0</v>
      </c>
      <c r="CJ168" s="58">
        <f t="shared" si="88"/>
        <v>0</v>
      </c>
      <c r="CK168" s="42">
        <f t="shared" si="88"/>
        <v>0</v>
      </c>
      <c r="CL168" s="58">
        <f t="shared" si="89"/>
        <v>0</v>
      </c>
      <c r="CM168" s="42">
        <f t="shared" si="89"/>
        <v>0</v>
      </c>
      <c r="CN168" s="58">
        <f t="shared" si="89"/>
        <v>0</v>
      </c>
      <c r="CO168" s="42">
        <f t="shared" si="89"/>
        <v>0</v>
      </c>
      <c r="CP168" s="58">
        <f t="shared" si="89"/>
        <v>0</v>
      </c>
      <c r="CQ168" s="42">
        <f t="shared" si="89"/>
        <v>0</v>
      </c>
      <c r="CR168" s="58">
        <f t="shared" si="89"/>
        <v>0</v>
      </c>
      <c r="CS168" s="42">
        <f t="shared" si="89"/>
        <v>0</v>
      </c>
      <c r="CT168" s="58">
        <f t="shared" si="89"/>
        <v>0</v>
      </c>
      <c r="CU168" s="42">
        <f t="shared" si="89"/>
        <v>0</v>
      </c>
      <c r="CV168" s="58">
        <f t="shared" si="90"/>
        <v>0</v>
      </c>
      <c r="CW168" s="42">
        <f t="shared" si="90"/>
        <v>0</v>
      </c>
      <c r="CX168" s="58">
        <f t="shared" si="90"/>
        <v>0</v>
      </c>
      <c r="CY168" s="42">
        <f t="shared" si="90"/>
        <v>0</v>
      </c>
      <c r="CZ168" s="58">
        <f t="shared" si="90"/>
        <v>0</v>
      </c>
      <c r="DA168" s="42">
        <f t="shared" si="90"/>
        <v>0</v>
      </c>
      <c r="DB168" s="58">
        <f t="shared" si="90"/>
        <v>0</v>
      </c>
      <c r="DC168" s="42">
        <f t="shared" si="90"/>
        <v>0</v>
      </c>
      <c r="DD168" s="59">
        <f t="shared" si="90"/>
        <v>0</v>
      </c>
      <c r="DE168" s="3"/>
    </row>
    <row r="169" spans="1:109" x14ac:dyDescent="0.35">
      <c r="A169" s="3"/>
      <c r="B169" s="3" t="s">
        <v>3914</v>
      </c>
      <c r="C169" s="39" t="s">
        <v>594</v>
      </c>
      <c r="D169" s="3" t="s">
        <v>594</v>
      </c>
      <c r="E169" s="52">
        <f t="shared" si="80"/>
        <v>0</v>
      </c>
      <c r="F169" s="53">
        <f t="shared" si="80"/>
        <v>0</v>
      </c>
      <c r="G169" s="53">
        <f t="shared" si="80"/>
        <v>0</v>
      </c>
      <c r="H169" s="53">
        <f t="shared" si="80"/>
        <v>0</v>
      </c>
      <c r="I169" s="53">
        <f t="shared" si="80"/>
        <v>0</v>
      </c>
      <c r="J169" s="54">
        <f t="shared" si="80"/>
        <v>0</v>
      </c>
      <c r="K169" s="54">
        <f t="shared" si="80"/>
        <v>0</v>
      </c>
      <c r="L169" s="54">
        <f t="shared" si="80"/>
        <v>0</v>
      </c>
      <c r="M169" s="54">
        <f t="shared" si="80"/>
        <v>0</v>
      </c>
      <c r="N169" s="53">
        <f t="shared" si="80"/>
        <v>0</v>
      </c>
      <c r="O169" s="53">
        <f t="shared" si="81"/>
        <v>0</v>
      </c>
      <c r="P169" s="53">
        <f t="shared" si="81"/>
        <v>0</v>
      </c>
      <c r="Q169" s="54">
        <f t="shared" si="81"/>
        <v>0</v>
      </c>
      <c r="R169" s="54">
        <f t="shared" si="81"/>
        <v>0</v>
      </c>
      <c r="S169" s="54">
        <f t="shared" si="81"/>
        <v>0</v>
      </c>
      <c r="T169" s="54">
        <f t="shared" si="81"/>
        <v>0</v>
      </c>
      <c r="U169" s="53">
        <f t="shared" si="81"/>
        <v>0</v>
      </c>
      <c r="V169" s="53">
        <f t="shared" si="81"/>
        <v>0</v>
      </c>
      <c r="W169" s="53">
        <f t="shared" si="81"/>
        <v>0</v>
      </c>
      <c r="X169" s="58">
        <f t="shared" si="81"/>
        <v>0</v>
      </c>
      <c r="Y169" s="42">
        <f t="shared" si="82"/>
        <v>0</v>
      </c>
      <c r="Z169" s="54">
        <f t="shared" si="82"/>
        <v>0</v>
      </c>
      <c r="AA169" s="54">
        <f t="shared" si="82"/>
        <v>0</v>
      </c>
      <c r="AB169" s="54">
        <f t="shared" si="82"/>
        <v>0</v>
      </c>
      <c r="AC169" s="54">
        <f t="shared" si="82"/>
        <v>0</v>
      </c>
      <c r="AD169" s="53">
        <f t="shared" si="82"/>
        <v>0</v>
      </c>
      <c r="AE169" s="53">
        <f t="shared" si="82"/>
        <v>0</v>
      </c>
      <c r="AF169" s="53">
        <f t="shared" si="82"/>
        <v>0</v>
      </c>
      <c r="AG169" s="53">
        <f t="shared" si="82"/>
        <v>0</v>
      </c>
      <c r="AH169" s="54">
        <f t="shared" si="82"/>
        <v>0</v>
      </c>
      <c r="AI169" s="54">
        <f t="shared" si="83"/>
        <v>0</v>
      </c>
      <c r="AJ169" s="54">
        <f t="shared" si="83"/>
        <v>0</v>
      </c>
      <c r="AK169" s="54">
        <f t="shared" si="83"/>
        <v>0</v>
      </c>
      <c r="AL169" s="53">
        <f t="shared" si="83"/>
        <v>0</v>
      </c>
      <c r="AM169" s="53">
        <f t="shared" si="83"/>
        <v>0</v>
      </c>
      <c r="AN169" s="53">
        <f t="shared" si="83"/>
        <v>0</v>
      </c>
      <c r="AO169" s="58">
        <f t="shared" si="83"/>
        <v>0</v>
      </c>
      <c r="AP169" s="42">
        <f t="shared" si="83"/>
        <v>0</v>
      </c>
      <c r="AQ169" s="58">
        <f t="shared" si="83"/>
        <v>1.8441230796024013</v>
      </c>
      <c r="AR169" s="42">
        <f t="shared" si="83"/>
        <v>0.32171078367450234</v>
      </c>
      <c r="AS169" s="58">
        <f t="shared" si="84"/>
        <v>0</v>
      </c>
      <c r="AT169" s="42">
        <f t="shared" si="84"/>
        <v>0</v>
      </c>
      <c r="AU169" s="58">
        <f t="shared" si="84"/>
        <v>0</v>
      </c>
      <c r="AV169" s="42">
        <f t="shared" si="84"/>
        <v>0</v>
      </c>
      <c r="AW169" s="58">
        <f t="shared" si="84"/>
        <v>0</v>
      </c>
      <c r="AX169" s="42">
        <f t="shared" si="84"/>
        <v>1.01410171847764</v>
      </c>
      <c r="AY169" s="58">
        <f t="shared" si="84"/>
        <v>0</v>
      </c>
      <c r="AZ169" s="42">
        <f t="shared" si="84"/>
        <v>5.4073758648662991E-2</v>
      </c>
      <c r="BA169" s="58">
        <f t="shared" si="84"/>
        <v>0</v>
      </c>
      <c r="BB169" s="42">
        <f t="shared" si="84"/>
        <v>0</v>
      </c>
      <c r="BC169" s="58">
        <f t="shared" si="85"/>
        <v>0</v>
      </c>
      <c r="BD169" s="42">
        <f t="shared" si="85"/>
        <v>0</v>
      </c>
      <c r="BE169" s="58">
        <f t="shared" si="85"/>
        <v>0</v>
      </c>
      <c r="BF169" s="42">
        <f t="shared" si="85"/>
        <v>0</v>
      </c>
      <c r="BG169" s="58">
        <f t="shared" si="85"/>
        <v>0</v>
      </c>
      <c r="BH169" s="42">
        <f t="shared" si="85"/>
        <v>0</v>
      </c>
      <c r="BI169" s="58">
        <f t="shared" si="85"/>
        <v>0</v>
      </c>
      <c r="BJ169" s="42">
        <f t="shared" si="85"/>
        <v>1.6441844766085989</v>
      </c>
      <c r="BK169" s="58">
        <f t="shared" si="85"/>
        <v>0</v>
      </c>
      <c r="BL169" s="42">
        <f t="shared" si="85"/>
        <v>0</v>
      </c>
      <c r="BM169" s="58">
        <f t="shared" si="85"/>
        <v>0</v>
      </c>
      <c r="BN169" s="42">
        <f t="shared" si="85"/>
        <v>0</v>
      </c>
      <c r="BO169" s="58">
        <f t="shared" si="85"/>
        <v>0</v>
      </c>
      <c r="BP169" s="42">
        <f t="shared" si="85"/>
        <v>0</v>
      </c>
      <c r="BQ169" s="58">
        <f t="shared" si="85"/>
        <v>0</v>
      </c>
      <c r="BR169" s="42">
        <f t="shared" si="87"/>
        <v>0</v>
      </c>
      <c r="BS169" s="58">
        <f t="shared" si="87"/>
        <v>0</v>
      </c>
      <c r="BT169" s="42">
        <f t="shared" si="87"/>
        <v>0</v>
      </c>
      <c r="BU169" s="58">
        <f t="shared" si="87"/>
        <v>0</v>
      </c>
      <c r="BV169" s="42">
        <f t="shared" si="87"/>
        <v>0</v>
      </c>
      <c r="BW169" s="58">
        <f t="shared" si="87"/>
        <v>0</v>
      </c>
      <c r="BX169" s="42">
        <f t="shared" si="87"/>
        <v>1.5604543712675323</v>
      </c>
      <c r="BY169" s="58">
        <f t="shared" si="87"/>
        <v>0</v>
      </c>
      <c r="BZ169" s="42">
        <f t="shared" si="87"/>
        <v>0</v>
      </c>
      <c r="CA169" s="58">
        <f t="shared" si="87"/>
        <v>0.42561831668392031</v>
      </c>
      <c r="CB169" s="42">
        <f t="shared" si="88"/>
        <v>339.25456914491213</v>
      </c>
      <c r="CC169" s="58">
        <f t="shared" si="88"/>
        <v>0</v>
      </c>
      <c r="CD169" s="42">
        <f t="shared" si="88"/>
        <v>9.556252895762352</v>
      </c>
      <c r="CE169" s="58">
        <f t="shared" si="88"/>
        <v>0</v>
      </c>
      <c r="CF169" s="42">
        <f t="shared" si="88"/>
        <v>0</v>
      </c>
      <c r="CG169" s="58">
        <f t="shared" si="88"/>
        <v>0</v>
      </c>
      <c r="CH169" s="42">
        <f t="shared" si="88"/>
        <v>0.82542937592780274</v>
      </c>
      <c r="CI169" s="58">
        <f t="shared" si="88"/>
        <v>0</v>
      </c>
      <c r="CJ169" s="42">
        <f t="shared" si="88"/>
        <v>0</v>
      </c>
      <c r="CK169" s="58">
        <f t="shared" si="88"/>
        <v>0</v>
      </c>
      <c r="CL169" s="42">
        <f t="shared" si="89"/>
        <v>0</v>
      </c>
      <c r="CM169" s="58">
        <f t="shared" si="89"/>
        <v>0</v>
      </c>
      <c r="CN169" s="42">
        <f t="shared" si="89"/>
        <v>0</v>
      </c>
      <c r="CO169" s="58">
        <f t="shared" si="89"/>
        <v>0</v>
      </c>
      <c r="CP169" s="42">
        <f t="shared" si="89"/>
        <v>0</v>
      </c>
      <c r="CQ169" s="58">
        <f t="shared" si="89"/>
        <v>0</v>
      </c>
      <c r="CR169" s="42">
        <f t="shared" si="89"/>
        <v>6.9885391324412433E-2</v>
      </c>
      <c r="CS169" s="58">
        <f t="shared" si="89"/>
        <v>0</v>
      </c>
      <c r="CT169" s="42">
        <f t="shared" si="89"/>
        <v>0</v>
      </c>
      <c r="CU169" s="58">
        <f t="shared" si="89"/>
        <v>0</v>
      </c>
      <c r="CV169" s="42">
        <f t="shared" si="90"/>
        <v>0</v>
      </c>
      <c r="CW169" s="58">
        <f t="shared" si="90"/>
        <v>0</v>
      </c>
      <c r="CX169" s="42">
        <f t="shared" si="90"/>
        <v>0</v>
      </c>
      <c r="CY169" s="58">
        <f t="shared" si="90"/>
        <v>0</v>
      </c>
      <c r="CZ169" s="42">
        <f t="shared" si="90"/>
        <v>0</v>
      </c>
      <c r="DA169" s="58">
        <f t="shared" si="90"/>
        <v>0</v>
      </c>
      <c r="DB169" s="42">
        <f t="shared" si="90"/>
        <v>0</v>
      </c>
      <c r="DC169" s="58">
        <f t="shared" si="90"/>
        <v>0</v>
      </c>
      <c r="DD169" s="60">
        <f t="shared" si="90"/>
        <v>0</v>
      </c>
      <c r="DE169" s="3"/>
    </row>
    <row r="170" spans="1:109" x14ac:dyDescent="0.35">
      <c r="A170" s="3"/>
      <c r="B170" s="3" t="s">
        <v>3915</v>
      </c>
      <c r="C170" s="39" t="s">
        <v>595</v>
      </c>
      <c r="D170" s="3" t="s">
        <v>595</v>
      </c>
      <c r="E170" s="56">
        <f t="shared" si="80"/>
        <v>0</v>
      </c>
      <c r="F170" s="54">
        <f t="shared" si="80"/>
        <v>0</v>
      </c>
      <c r="G170" s="54">
        <f t="shared" si="80"/>
        <v>0</v>
      </c>
      <c r="H170" s="54">
        <f t="shared" si="80"/>
        <v>0</v>
      </c>
      <c r="I170" s="54">
        <f t="shared" si="80"/>
        <v>0</v>
      </c>
      <c r="J170" s="53">
        <f t="shared" si="80"/>
        <v>0</v>
      </c>
      <c r="K170" s="53">
        <f t="shared" si="80"/>
        <v>0</v>
      </c>
      <c r="L170" s="53">
        <f t="shared" si="80"/>
        <v>0</v>
      </c>
      <c r="M170" s="53">
        <f t="shared" si="80"/>
        <v>0</v>
      </c>
      <c r="N170" s="54">
        <f t="shared" si="80"/>
        <v>0</v>
      </c>
      <c r="O170" s="54">
        <f t="shared" si="81"/>
        <v>0</v>
      </c>
      <c r="P170" s="54">
        <f t="shared" si="81"/>
        <v>0</v>
      </c>
      <c r="Q170" s="53">
        <f t="shared" si="81"/>
        <v>0</v>
      </c>
      <c r="R170" s="53">
        <f t="shared" si="81"/>
        <v>0</v>
      </c>
      <c r="S170" s="53">
        <f t="shared" si="81"/>
        <v>0</v>
      </c>
      <c r="T170" s="53">
        <f t="shared" si="81"/>
        <v>0</v>
      </c>
      <c r="U170" s="54">
        <f t="shared" si="81"/>
        <v>0</v>
      </c>
      <c r="V170" s="54">
        <f t="shared" si="81"/>
        <v>0</v>
      </c>
      <c r="W170" s="54">
        <f t="shared" si="81"/>
        <v>0</v>
      </c>
      <c r="X170" s="42">
        <f t="shared" si="81"/>
        <v>0</v>
      </c>
      <c r="Y170" s="58">
        <f t="shared" si="82"/>
        <v>0</v>
      </c>
      <c r="Z170" s="53">
        <f t="shared" si="82"/>
        <v>0</v>
      </c>
      <c r="AA170" s="53">
        <f t="shared" si="82"/>
        <v>0</v>
      </c>
      <c r="AB170" s="53">
        <f t="shared" si="82"/>
        <v>0</v>
      </c>
      <c r="AC170" s="53">
        <f t="shared" si="82"/>
        <v>0</v>
      </c>
      <c r="AD170" s="54">
        <f t="shared" si="82"/>
        <v>0</v>
      </c>
      <c r="AE170" s="54">
        <f t="shared" si="82"/>
        <v>0</v>
      </c>
      <c r="AF170" s="54">
        <f t="shared" si="82"/>
        <v>0</v>
      </c>
      <c r="AG170" s="54">
        <f t="shared" si="82"/>
        <v>0</v>
      </c>
      <c r="AH170" s="53">
        <f t="shared" si="82"/>
        <v>0</v>
      </c>
      <c r="AI170" s="53">
        <f t="shared" si="83"/>
        <v>0</v>
      </c>
      <c r="AJ170" s="53">
        <f t="shared" si="83"/>
        <v>0</v>
      </c>
      <c r="AK170" s="53">
        <f t="shared" si="83"/>
        <v>0</v>
      </c>
      <c r="AL170" s="54">
        <f t="shared" si="83"/>
        <v>0</v>
      </c>
      <c r="AM170" s="54">
        <f t="shared" si="83"/>
        <v>0</v>
      </c>
      <c r="AN170" s="54">
        <f t="shared" si="83"/>
        <v>0</v>
      </c>
      <c r="AO170" s="42">
        <f t="shared" si="83"/>
        <v>0</v>
      </c>
      <c r="AP170" s="58">
        <f t="shared" si="83"/>
        <v>0</v>
      </c>
      <c r="AQ170" s="42">
        <f t="shared" si="83"/>
        <v>0</v>
      </c>
      <c r="AR170" s="58">
        <f t="shared" si="83"/>
        <v>0</v>
      </c>
      <c r="AS170" s="42">
        <f t="shared" si="84"/>
        <v>0</v>
      </c>
      <c r="AT170" s="58">
        <f t="shared" si="84"/>
        <v>0</v>
      </c>
      <c r="AU170" s="42">
        <f t="shared" si="84"/>
        <v>0</v>
      </c>
      <c r="AV170" s="58">
        <f t="shared" si="84"/>
        <v>0</v>
      </c>
      <c r="AW170" s="42">
        <f t="shared" si="84"/>
        <v>0</v>
      </c>
      <c r="AX170" s="58">
        <f t="shared" si="84"/>
        <v>0</v>
      </c>
      <c r="AY170" s="42">
        <f t="shared" si="84"/>
        <v>0</v>
      </c>
      <c r="AZ170" s="58">
        <f t="shared" si="84"/>
        <v>0</v>
      </c>
      <c r="BA170" s="42">
        <f t="shared" si="84"/>
        <v>0</v>
      </c>
      <c r="BB170" s="58">
        <f t="shared" si="84"/>
        <v>0</v>
      </c>
      <c r="BC170" s="42">
        <f t="shared" si="85"/>
        <v>0</v>
      </c>
      <c r="BD170" s="58">
        <f t="shared" si="85"/>
        <v>0</v>
      </c>
      <c r="BE170" s="42">
        <f t="shared" si="85"/>
        <v>0</v>
      </c>
      <c r="BF170" s="58">
        <f t="shared" si="85"/>
        <v>0</v>
      </c>
      <c r="BG170" s="42">
        <f t="shared" si="85"/>
        <v>0</v>
      </c>
      <c r="BH170" s="58">
        <f t="shared" si="85"/>
        <v>0</v>
      </c>
      <c r="BI170" s="42">
        <f t="shared" si="85"/>
        <v>0</v>
      </c>
      <c r="BJ170" s="58">
        <f t="shared" si="85"/>
        <v>0</v>
      </c>
      <c r="BK170" s="42">
        <f t="shared" si="85"/>
        <v>1.5707367208672349</v>
      </c>
      <c r="BL170" s="58">
        <f t="shared" si="85"/>
        <v>0</v>
      </c>
      <c r="BM170" s="42">
        <f t="shared" si="85"/>
        <v>0</v>
      </c>
      <c r="BN170" s="58">
        <f t="shared" si="85"/>
        <v>0</v>
      </c>
      <c r="BO170" s="42">
        <f t="shared" si="85"/>
        <v>0</v>
      </c>
      <c r="BP170" s="58">
        <f t="shared" si="85"/>
        <v>0</v>
      </c>
      <c r="BQ170" s="42">
        <f t="shared" si="85"/>
        <v>0</v>
      </c>
      <c r="BR170" s="58">
        <f t="shared" si="87"/>
        <v>0</v>
      </c>
      <c r="BS170" s="42">
        <f t="shared" si="87"/>
        <v>0</v>
      </c>
      <c r="BT170" s="58">
        <f t="shared" si="87"/>
        <v>0</v>
      </c>
      <c r="BU170" s="42">
        <f t="shared" si="87"/>
        <v>0</v>
      </c>
      <c r="BV170" s="58">
        <f t="shared" si="87"/>
        <v>0</v>
      </c>
      <c r="BW170" s="42">
        <f t="shared" si="87"/>
        <v>0</v>
      </c>
      <c r="BX170" s="58">
        <f t="shared" si="87"/>
        <v>7.4146164079636394</v>
      </c>
      <c r="BY170" s="42">
        <f t="shared" si="87"/>
        <v>0</v>
      </c>
      <c r="BZ170" s="58">
        <f t="shared" si="87"/>
        <v>4.4853532216217014</v>
      </c>
      <c r="CA170" s="42">
        <f t="shared" si="87"/>
        <v>0.82480268325315542</v>
      </c>
      <c r="CB170" s="58">
        <f t="shared" si="88"/>
        <v>0</v>
      </c>
      <c r="CC170" s="42">
        <f t="shared" si="88"/>
        <v>637.37446710457539</v>
      </c>
      <c r="CD170" s="58">
        <f t="shared" si="88"/>
        <v>7.842976672330825</v>
      </c>
      <c r="CE170" s="42">
        <f t="shared" si="88"/>
        <v>0.40871869807294858</v>
      </c>
      <c r="CF170" s="58">
        <f t="shared" si="88"/>
        <v>0</v>
      </c>
      <c r="CG170" s="42">
        <f t="shared" si="88"/>
        <v>0</v>
      </c>
      <c r="CH170" s="58">
        <f t="shared" si="88"/>
        <v>3.8681678142782356</v>
      </c>
      <c r="CI170" s="42">
        <f t="shared" si="88"/>
        <v>0</v>
      </c>
      <c r="CJ170" s="58">
        <f t="shared" si="88"/>
        <v>0</v>
      </c>
      <c r="CK170" s="42">
        <f t="shared" si="88"/>
        <v>0</v>
      </c>
      <c r="CL170" s="58">
        <f t="shared" si="89"/>
        <v>0</v>
      </c>
      <c r="CM170" s="42">
        <f t="shared" si="89"/>
        <v>0</v>
      </c>
      <c r="CN170" s="58">
        <f t="shared" si="89"/>
        <v>0</v>
      </c>
      <c r="CO170" s="42">
        <f t="shared" si="89"/>
        <v>0</v>
      </c>
      <c r="CP170" s="58">
        <f t="shared" si="89"/>
        <v>0</v>
      </c>
      <c r="CQ170" s="42">
        <f t="shared" si="89"/>
        <v>0</v>
      </c>
      <c r="CR170" s="58">
        <f t="shared" si="89"/>
        <v>1.9796021766162746</v>
      </c>
      <c r="CS170" s="42">
        <f t="shared" si="89"/>
        <v>0.15867062795867323</v>
      </c>
      <c r="CT170" s="58">
        <f t="shared" si="89"/>
        <v>0</v>
      </c>
      <c r="CU170" s="42">
        <f t="shared" si="89"/>
        <v>6.9827549474695667</v>
      </c>
      <c r="CV170" s="58">
        <f t="shared" si="90"/>
        <v>0</v>
      </c>
      <c r="CW170" s="42">
        <f t="shared" si="90"/>
        <v>0</v>
      </c>
      <c r="CX170" s="58">
        <f t="shared" si="90"/>
        <v>0</v>
      </c>
      <c r="CY170" s="42">
        <f t="shared" si="90"/>
        <v>0</v>
      </c>
      <c r="CZ170" s="58">
        <f t="shared" si="90"/>
        <v>0</v>
      </c>
      <c r="DA170" s="42">
        <f t="shared" si="90"/>
        <v>0</v>
      </c>
      <c r="DB170" s="58">
        <f t="shared" si="90"/>
        <v>0.25367330064660121</v>
      </c>
      <c r="DC170" s="42">
        <f t="shared" si="90"/>
        <v>0</v>
      </c>
      <c r="DD170" s="59">
        <f t="shared" si="90"/>
        <v>0</v>
      </c>
      <c r="DE170" s="3"/>
    </row>
    <row r="171" spans="1:109" x14ac:dyDescent="0.35">
      <c r="A171" s="3"/>
      <c r="B171" s="3" t="s">
        <v>3916</v>
      </c>
      <c r="C171" s="39" t="s">
        <v>596</v>
      </c>
      <c r="D171" s="3" t="s">
        <v>596</v>
      </c>
      <c r="E171" s="52">
        <f t="shared" si="80"/>
        <v>0</v>
      </c>
      <c r="F171" s="53">
        <f t="shared" si="80"/>
        <v>0</v>
      </c>
      <c r="G171" s="53">
        <f t="shared" si="80"/>
        <v>0</v>
      </c>
      <c r="H171" s="53">
        <f t="shared" si="80"/>
        <v>0</v>
      </c>
      <c r="I171" s="53">
        <f t="shared" si="80"/>
        <v>0</v>
      </c>
      <c r="J171" s="54">
        <f t="shared" si="80"/>
        <v>0</v>
      </c>
      <c r="K171" s="54">
        <f t="shared" si="80"/>
        <v>0</v>
      </c>
      <c r="L171" s="54">
        <f t="shared" si="80"/>
        <v>0</v>
      </c>
      <c r="M171" s="54">
        <f t="shared" si="80"/>
        <v>0</v>
      </c>
      <c r="N171" s="53">
        <f t="shared" si="80"/>
        <v>0</v>
      </c>
      <c r="O171" s="53">
        <f t="shared" si="81"/>
        <v>0</v>
      </c>
      <c r="P171" s="53">
        <f t="shared" si="81"/>
        <v>0</v>
      </c>
      <c r="Q171" s="54">
        <f t="shared" si="81"/>
        <v>0</v>
      </c>
      <c r="R171" s="54">
        <f t="shared" si="81"/>
        <v>0</v>
      </c>
      <c r="S171" s="54">
        <f t="shared" si="81"/>
        <v>0</v>
      </c>
      <c r="T171" s="54">
        <f t="shared" si="81"/>
        <v>0</v>
      </c>
      <c r="U171" s="53">
        <f t="shared" si="81"/>
        <v>0</v>
      </c>
      <c r="V171" s="53">
        <f t="shared" si="81"/>
        <v>0</v>
      </c>
      <c r="W171" s="53">
        <f t="shared" si="81"/>
        <v>0</v>
      </c>
      <c r="X171" s="58">
        <f t="shared" si="81"/>
        <v>0</v>
      </c>
      <c r="Y171" s="42">
        <f t="shared" si="82"/>
        <v>0</v>
      </c>
      <c r="Z171" s="54">
        <f t="shared" si="82"/>
        <v>0</v>
      </c>
      <c r="AA171" s="54">
        <f t="shared" si="82"/>
        <v>0</v>
      </c>
      <c r="AB171" s="54">
        <f t="shared" si="82"/>
        <v>0</v>
      </c>
      <c r="AC171" s="54">
        <f t="shared" si="82"/>
        <v>0</v>
      </c>
      <c r="AD171" s="53">
        <f t="shared" si="82"/>
        <v>0</v>
      </c>
      <c r="AE171" s="53">
        <f t="shared" si="82"/>
        <v>0</v>
      </c>
      <c r="AF171" s="53">
        <f t="shared" si="82"/>
        <v>0</v>
      </c>
      <c r="AG171" s="53">
        <f t="shared" si="82"/>
        <v>0</v>
      </c>
      <c r="AH171" s="54">
        <f t="shared" si="82"/>
        <v>0</v>
      </c>
      <c r="AI171" s="54">
        <f t="shared" si="83"/>
        <v>0</v>
      </c>
      <c r="AJ171" s="54">
        <f t="shared" si="83"/>
        <v>0</v>
      </c>
      <c r="AK171" s="54">
        <f t="shared" si="83"/>
        <v>0</v>
      </c>
      <c r="AL171" s="53">
        <f t="shared" si="83"/>
        <v>0</v>
      </c>
      <c r="AM171" s="53">
        <f t="shared" si="83"/>
        <v>0</v>
      </c>
      <c r="AN171" s="53">
        <f t="shared" si="83"/>
        <v>0</v>
      </c>
      <c r="AO171" s="58">
        <f t="shared" si="83"/>
        <v>0</v>
      </c>
      <c r="AP171" s="42">
        <f t="shared" si="83"/>
        <v>0</v>
      </c>
      <c r="AQ171" s="58">
        <f t="shared" si="83"/>
        <v>0</v>
      </c>
      <c r="AR171" s="42">
        <f t="shared" si="83"/>
        <v>0</v>
      </c>
      <c r="AS171" s="58">
        <f t="shared" si="84"/>
        <v>0</v>
      </c>
      <c r="AT171" s="42">
        <f t="shared" si="84"/>
        <v>0</v>
      </c>
      <c r="AU171" s="58">
        <f t="shared" si="84"/>
        <v>0</v>
      </c>
      <c r="AV171" s="42">
        <f t="shared" si="84"/>
        <v>0</v>
      </c>
      <c r="AW171" s="58">
        <f t="shared" si="84"/>
        <v>0</v>
      </c>
      <c r="AX171" s="42">
        <f t="shared" si="84"/>
        <v>0</v>
      </c>
      <c r="AY171" s="58">
        <f t="shared" si="84"/>
        <v>0</v>
      </c>
      <c r="AZ171" s="42">
        <f t="shared" si="84"/>
        <v>0</v>
      </c>
      <c r="BA171" s="58">
        <f t="shared" si="84"/>
        <v>0</v>
      </c>
      <c r="BB171" s="42">
        <f t="shared" si="84"/>
        <v>0</v>
      </c>
      <c r="BC171" s="58">
        <f t="shared" si="85"/>
        <v>0</v>
      </c>
      <c r="BD171" s="42">
        <f t="shared" si="85"/>
        <v>0</v>
      </c>
      <c r="BE171" s="58">
        <f t="shared" si="85"/>
        <v>0</v>
      </c>
      <c r="BF171" s="42">
        <f t="shared" si="85"/>
        <v>0</v>
      </c>
      <c r="BG171" s="58">
        <f t="shared" si="85"/>
        <v>0</v>
      </c>
      <c r="BH171" s="42">
        <f t="shared" si="85"/>
        <v>0</v>
      </c>
      <c r="BI171" s="58">
        <f t="shared" si="85"/>
        <v>0</v>
      </c>
      <c r="BJ171" s="42">
        <f t="shared" si="85"/>
        <v>0</v>
      </c>
      <c r="BK171" s="58">
        <f t="shared" si="85"/>
        <v>0</v>
      </c>
      <c r="BL171" s="42">
        <f t="shared" si="85"/>
        <v>0</v>
      </c>
      <c r="BM171" s="58">
        <f t="shared" si="85"/>
        <v>0</v>
      </c>
      <c r="BN171" s="42">
        <f t="shared" si="85"/>
        <v>0</v>
      </c>
      <c r="BO171" s="58">
        <f t="shared" si="85"/>
        <v>0</v>
      </c>
      <c r="BP171" s="42">
        <f t="shared" si="85"/>
        <v>0</v>
      </c>
      <c r="BQ171" s="58">
        <f t="shared" si="85"/>
        <v>0</v>
      </c>
      <c r="BR171" s="42">
        <f t="shared" si="87"/>
        <v>0</v>
      </c>
      <c r="BS171" s="58">
        <f t="shared" si="87"/>
        <v>0</v>
      </c>
      <c r="BT171" s="42">
        <f t="shared" si="87"/>
        <v>0</v>
      </c>
      <c r="BU171" s="58">
        <f t="shared" si="87"/>
        <v>0</v>
      </c>
      <c r="BV171" s="42">
        <f t="shared" si="87"/>
        <v>0</v>
      </c>
      <c r="BW171" s="58">
        <f t="shared" si="87"/>
        <v>0</v>
      </c>
      <c r="BX171" s="42">
        <f t="shared" si="87"/>
        <v>1.0150671877831521</v>
      </c>
      <c r="BY171" s="58">
        <f t="shared" si="87"/>
        <v>0</v>
      </c>
      <c r="BZ171" s="42">
        <f t="shared" si="87"/>
        <v>0</v>
      </c>
      <c r="CA171" s="58">
        <f t="shared" si="87"/>
        <v>1.6253183476451897E-3</v>
      </c>
      <c r="CB171" s="42">
        <f t="shared" si="88"/>
        <v>1.4891428854734905</v>
      </c>
      <c r="CC171" s="58">
        <f t="shared" si="88"/>
        <v>2.4809712908762602</v>
      </c>
      <c r="CD171" s="42">
        <f t="shared" si="88"/>
        <v>325.9146541173576</v>
      </c>
      <c r="CE171" s="58">
        <f t="shared" si="88"/>
        <v>55.078529096127134</v>
      </c>
      <c r="CF171" s="42">
        <f t="shared" si="88"/>
        <v>7.8723386161687046</v>
      </c>
      <c r="CG171" s="58">
        <f t="shared" si="88"/>
        <v>0</v>
      </c>
      <c r="CH171" s="42">
        <f t="shared" si="88"/>
        <v>0</v>
      </c>
      <c r="CI171" s="58">
        <f t="shared" si="88"/>
        <v>0</v>
      </c>
      <c r="CJ171" s="42">
        <f t="shared" si="88"/>
        <v>0</v>
      </c>
      <c r="CK171" s="58">
        <f t="shared" si="88"/>
        <v>0.16144855764557395</v>
      </c>
      <c r="CL171" s="42">
        <f t="shared" si="89"/>
        <v>0</v>
      </c>
      <c r="CM171" s="58">
        <f t="shared" si="89"/>
        <v>0</v>
      </c>
      <c r="CN171" s="42">
        <f t="shared" si="89"/>
        <v>0</v>
      </c>
      <c r="CO171" s="58">
        <f t="shared" si="89"/>
        <v>0</v>
      </c>
      <c r="CP171" s="42">
        <f t="shared" si="89"/>
        <v>2.2230756952008037</v>
      </c>
      <c r="CQ171" s="58">
        <f t="shared" si="89"/>
        <v>0</v>
      </c>
      <c r="CR171" s="42">
        <f t="shared" si="89"/>
        <v>0</v>
      </c>
      <c r="CS171" s="58">
        <f t="shared" si="89"/>
        <v>0</v>
      </c>
      <c r="CT171" s="42">
        <f t="shared" si="89"/>
        <v>7.5419556850853171</v>
      </c>
      <c r="CU171" s="58">
        <f t="shared" si="89"/>
        <v>3.9966772669106643</v>
      </c>
      <c r="CV171" s="42">
        <f t="shared" si="90"/>
        <v>0</v>
      </c>
      <c r="CW171" s="58">
        <f t="shared" si="90"/>
        <v>0</v>
      </c>
      <c r="CX171" s="42">
        <f t="shared" si="90"/>
        <v>0</v>
      </c>
      <c r="CY171" s="58">
        <f t="shared" si="90"/>
        <v>0</v>
      </c>
      <c r="CZ171" s="42">
        <f t="shared" si="90"/>
        <v>0</v>
      </c>
      <c r="DA171" s="58">
        <f t="shared" si="90"/>
        <v>0.79045937149649059</v>
      </c>
      <c r="DB171" s="42">
        <f t="shared" si="90"/>
        <v>1.314460535169296</v>
      </c>
      <c r="DC171" s="58">
        <f t="shared" si="90"/>
        <v>0</v>
      </c>
      <c r="DD171" s="60">
        <f t="shared" si="90"/>
        <v>0</v>
      </c>
      <c r="DE171" s="3"/>
    </row>
    <row r="172" spans="1:109" x14ac:dyDescent="0.35">
      <c r="A172" s="3"/>
      <c r="B172" s="3" t="s">
        <v>3917</v>
      </c>
      <c r="C172" s="39" t="s">
        <v>597</v>
      </c>
      <c r="D172" s="3" t="s">
        <v>597</v>
      </c>
      <c r="E172" s="56">
        <f t="shared" ref="E172:N181" si="91">IF(ISNA(INDEX($E$8:$CE$86,MATCH($C172,$C$8:$C$86,0),MATCH(E$92,$E$6:$CE$6,0))),0,INDEX($E$8:$CE$86,MATCH($C172,$C$8:$C$86,0),MATCH(E$92,$E$6:$CE$6,0)))</f>
        <v>0</v>
      </c>
      <c r="F172" s="54">
        <f t="shared" si="91"/>
        <v>0</v>
      </c>
      <c r="G172" s="54">
        <f t="shared" si="91"/>
        <v>0</v>
      </c>
      <c r="H172" s="54">
        <f t="shared" si="91"/>
        <v>0</v>
      </c>
      <c r="I172" s="54">
        <f t="shared" si="91"/>
        <v>0</v>
      </c>
      <c r="J172" s="53">
        <f t="shared" si="91"/>
        <v>0</v>
      </c>
      <c r="K172" s="53">
        <f t="shared" si="91"/>
        <v>0</v>
      </c>
      <c r="L172" s="53">
        <f t="shared" si="91"/>
        <v>0</v>
      </c>
      <c r="M172" s="53">
        <f t="shared" si="91"/>
        <v>0</v>
      </c>
      <c r="N172" s="54">
        <f t="shared" si="91"/>
        <v>0</v>
      </c>
      <c r="O172" s="54">
        <f t="shared" ref="O172:X181" si="92">IF(ISNA(INDEX($E$8:$CE$86,MATCH($C172,$C$8:$C$86,0),MATCH(O$92,$E$6:$CE$6,0))),0,INDEX($E$8:$CE$86,MATCH($C172,$C$8:$C$86,0),MATCH(O$92,$E$6:$CE$6,0)))</f>
        <v>0</v>
      </c>
      <c r="P172" s="54">
        <f t="shared" si="92"/>
        <v>0</v>
      </c>
      <c r="Q172" s="53">
        <f t="shared" si="92"/>
        <v>0</v>
      </c>
      <c r="R172" s="53">
        <f t="shared" si="92"/>
        <v>0</v>
      </c>
      <c r="S172" s="53">
        <f t="shared" si="92"/>
        <v>0</v>
      </c>
      <c r="T172" s="53">
        <f t="shared" si="92"/>
        <v>0</v>
      </c>
      <c r="U172" s="54">
        <f t="shared" si="92"/>
        <v>0</v>
      </c>
      <c r="V172" s="54">
        <f t="shared" si="92"/>
        <v>0</v>
      </c>
      <c r="W172" s="54">
        <f t="shared" si="92"/>
        <v>0</v>
      </c>
      <c r="X172" s="42">
        <f t="shared" si="92"/>
        <v>0</v>
      </c>
      <c r="Y172" s="58">
        <f t="shared" ref="Y172:AH181" si="93">IF(ISNA(INDEX($E$8:$CE$86,MATCH($C172,$C$8:$C$86,0),MATCH(Y$92,$E$6:$CE$6,0))),0,INDEX($E$8:$CE$86,MATCH($C172,$C$8:$C$86,0),MATCH(Y$92,$E$6:$CE$6,0)))</f>
        <v>0</v>
      </c>
      <c r="Z172" s="53">
        <f t="shared" si="93"/>
        <v>0</v>
      </c>
      <c r="AA172" s="53">
        <f t="shared" si="93"/>
        <v>0</v>
      </c>
      <c r="AB172" s="53">
        <f t="shared" si="93"/>
        <v>0</v>
      </c>
      <c r="AC172" s="53">
        <f t="shared" si="93"/>
        <v>0</v>
      </c>
      <c r="AD172" s="54">
        <f t="shared" si="93"/>
        <v>0</v>
      </c>
      <c r="AE172" s="54">
        <f t="shared" si="93"/>
        <v>0</v>
      </c>
      <c r="AF172" s="54">
        <f t="shared" si="93"/>
        <v>0</v>
      </c>
      <c r="AG172" s="54">
        <f t="shared" si="93"/>
        <v>0</v>
      </c>
      <c r="AH172" s="53">
        <f t="shared" si="93"/>
        <v>0</v>
      </c>
      <c r="AI172" s="53">
        <f t="shared" ref="AI172:AR181" si="94">IF(ISNA(INDEX($E$8:$CE$86,MATCH($C172,$C$8:$C$86,0),MATCH(AI$92,$E$6:$CE$6,0))),0,INDEX($E$8:$CE$86,MATCH($C172,$C$8:$C$86,0),MATCH(AI$92,$E$6:$CE$6,0)))</f>
        <v>0</v>
      </c>
      <c r="AJ172" s="53">
        <f t="shared" si="94"/>
        <v>0</v>
      </c>
      <c r="AK172" s="53">
        <f t="shared" si="94"/>
        <v>0</v>
      </c>
      <c r="AL172" s="54">
        <f t="shared" si="94"/>
        <v>0</v>
      </c>
      <c r="AM172" s="54">
        <f t="shared" si="94"/>
        <v>0</v>
      </c>
      <c r="AN172" s="54">
        <f t="shared" si="94"/>
        <v>0</v>
      </c>
      <c r="AO172" s="42">
        <f t="shared" si="94"/>
        <v>0</v>
      </c>
      <c r="AP172" s="58">
        <f t="shared" si="94"/>
        <v>0</v>
      </c>
      <c r="AQ172" s="42">
        <f t="shared" si="94"/>
        <v>0</v>
      </c>
      <c r="AR172" s="58">
        <f t="shared" si="94"/>
        <v>0</v>
      </c>
      <c r="AS172" s="42">
        <f t="shared" ref="AS172:BB181" si="95">IF(ISNA(INDEX($E$8:$CE$86,MATCH($C172,$C$8:$C$86,0),MATCH(AS$92,$E$6:$CE$6,0))),0,INDEX($E$8:$CE$86,MATCH($C172,$C$8:$C$86,0),MATCH(AS$92,$E$6:$CE$6,0)))</f>
        <v>0</v>
      </c>
      <c r="AT172" s="58">
        <f t="shared" si="95"/>
        <v>0</v>
      </c>
      <c r="AU172" s="42">
        <f t="shared" si="95"/>
        <v>0</v>
      </c>
      <c r="AV172" s="58">
        <f t="shared" si="95"/>
        <v>0</v>
      </c>
      <c r="AW172" s="42">
        <f t="shared" si="95"/>
        <v>0</v>
      </c>
      <c r="AX172" s="58">
        <f t="shared" si="95"/>
        <v>0</v>
      </c>
      <c r="AY172" s="42">
        <f t="shared" si="95"/>
        <v>0</v>
      </c>
      <c r="AZ172" s="58">
        <f t="shared" si="95"/>
        <v>0</v>
      </c>
      <c r="BA172" s="42">
        <f t="shared" si="95"/>
        <v>0</v>
      </c>
      <c r="BB172" s="58">
        <f t="shared" si="95"/>
        <v>0</v>
      </c>
      <c r="BC172" s="42">
        <f t="shared" ref="BC172:BQ181" si="96">IF(ISNA(INDEX($E$8:$CE$86,MATCH($C172,$C$8:$C$86,0),MATCH(BC$92,$E$6:$CE$6,0))),0,INDEX($E$8:$CE$86,MATCH($C172,$C$8:$C$86,0),MATCH(BC$92,$E$6:$CE$6,0)))</f>
        <v>0</v>
      </c>
      <c r="BD172" s="58">
        <f t="shared" si="96"/>
        <v>0</v>
      </c>
      <c r="BE172" s="42">
        <f t="shared" si="96"/>
        <v>0</v>
      </c>
      <c r="BF172" s="58">
        <f t="shared" si="96"/>
        <v>0</v>
      </c>
      <c r="BG172" s="42">
        <f t="shared" si="96"/>
        <v>0</v>
      </c>
      <c r="BH172" s="58">
        <f t="shared" si="96"/>
        <v>0</v>
      </c>
      <c r="BI172" s="42">
        <f t="shared" si="96"/>
        <v>0</v>
      </c>
      <c r="BJ172" s="58">
        <f t="shared" si="96"/>
        <v>0</v>
      </c>
      <c r="BK172" s="42">
        <f t="shared" si="96"/>
        <v>0</v>
      </c>
      <c r="BL172" s="58">
        <f t="shared" si="96"/>
        <v>0</v>
      </c>
      <c r="BM172" s="42">
        <f t="shared" si="96"/>
        <v>0</v>
      </c>
      <c r="BN172" s="58">
        <f t="shared" si="96"/>
        <v>0</v>
      </c>
      <c r="BO172" s="42">
        <f t="shared" si="96"/>
        <v>0</v>
      </c>
      <c r="BP172" s="58">
        <f t="shared" si="96"/>
        <v>0</v>
      </c>
      <c r="BQ172" s="42">
        <f t="shared" si="96"/>
        <v>0</v>
      </c>
      <c r="BR172" s="58">
        <f t="shared" si="87"/>
        <v>0</v>
      </c>
      <c r="BS172" s="42">
        <f t="shared" si="87"/>
        <v>0</v>
      </c>
      <c r="BT172" s="58">
        <f t="shared" si="87"/>
        <v>0</v>
      </c>
      <c r="BU172" s="42">
        <f t="shared" si="87"/>
        <v>0</v>
      </c>
      <c r="BV172" s="58">
        <f t="shared" si="87"/>
        <v>0</v>
      </c>
      <c r="BW172" s="42">
        <f t="shared" si="87"/>
        <v>0</v>
      </c>
      <c r="BX172" s="58">
        <f t="shared" si="87"/>
        <v>0</v>
      </c>
      <c r="BY172" s="42">
        <f t="shared" si="87"/>
        <v>0</v>
      </c>
      <c r="BZ172" s="58">
        <f t="shared" si="87"/>
        <v>0</v>
      </c>
      <c r="CA172" s="42">
        <f t="shared" si="87"/>
        <v>0</v>
      </c>
      <c r="CB172" s="58">
        <f t="shared" si="88"/>
        <v>0</v>
      </c>
      <c r="CC172" s="42">
        <f t="shared" si="88"/>
        <v>0</v>
      </c>
      <c r="CD172" s="58">
        <f t="shared" si="88"/>
        <v>48.711624998785453</v>
      </c>
      <c r="CE172" s="42">
        <f t="shared" si="88"/>
        <v>108.68360027075029</v>
      </c>
      <c r="CF172" s="58">
        <f t="shared" si="88"/>
        <v>22.086650165596676</v>
      </c>
      <c r="CG172" s="42">
        <f t="shared" si="88"/>
        <v>0</v>
      </c>
      <c r="CH172" s="58">
        <f t="shared" si="88"/>
        <v>0</v>
      </c>
      <c r="CI172" s="42">
        <f t="shared" si="88"/>
        <v>0</v>
      </c>
      <c r="CJ172" s="58">
        <f t="shared" si="88"/>
        <v>0</v>
      </c>
      <c r="CK172" s="42">
        <f t="shared" si="88"/>
        <v>0</v>
      </c>
      <c r="CL172" s="58">
        <f t="shared" si="89"/>
        <v>0</v>
      </c>
      <c r="CM172" s="42">
        <f t="shared" si="89"/>
        <v>0</v>
      </c>
      <c r="CN172" s="58">
        <f t="shared" si="89"/>
        <v>0</v>
      </c>
      <c r="CO172" s="42">
        <f t="shared" si="89"/>
        <v>0</v>
      </c>
      <c r="CP172" s="58">
        <f t="shared" si="89"/>
        <v>0</v>
      </c>
      <c r="CQ172" s="42">
        <f t="shared" si="89"/>
        <v>0</v>
      </c>
      <c r="CR172" s="58">
        <f t="shared" si="89"/>
        <v>0</v>
      </c>
      <c r="CS172" s="42">
        <f t="shared" si="89"/>
        <v>0</v>
      </c>
      <c r="CT172" s="58">
        <f t="shared" si="89"/>
        <v>0</v>
      </c>
      <c r="CU172" s="42">
        <f t="shared" si="89"/>
        <v>0</v>
      </c>
      <c r="CV172" s="58">
        <f t="shared" si="90"/>
        <v>0</v>
      </c>
      <c r="CW172" s="42">
        <f t="shared" si="90"/>
        <v>0</v>
      </c>
      <c r="CX172" s="58">
        <f t="shared" si="90"/>
        <v>0</v>
      </c>
      <c r="CY172" s="42">
        <f t="shared" si="90"/>
        <v>0</v>
      </c>
      <c r="CZ172" s="58">
        <f t="shared" si="90"/>
        <v>0</v>
      </c>
      <c r="DA172" s="42">
        <f t="shared" si="90"/>
        <v>0</v>
      </c>
      <c r="DB172" s="58">
        <f t="shared" si="90"/>
        <v>0</v>
      </c>
      <c r="DC172" s="42">
        <f t="shared" si="90"/>
        <v>0</v>
      </c>
      <c r="DD172" s="59">
        <f t="shared" si="90"/>
        <v>0</v>
      </c>
      <c r="DE172" s="3"/>
    </row>
    <row r="173" spans="1:109" x14ac:dyDescent="0.35">
      <c r="A173" s="3"/>
      <c r="B173" s="3" t="s">
        <v>3918</v>
      </c>
      <c r="C173" s="39" t="s">
        <v>598</v>
      </c>
      <c r="D173" s="3" t="s">
        <v>598</v>
      </c>
      <c r="E173" s="52">
        <f t="shared" si="91"/>
        <v>0</v>
      </c>
      <c r="F173" s="53">
        <f t="shared" si="91"/>
        <v>0</v>
      </c>
      <c r="G173" s="53">
        <f t="shared" si="91"/>
        <v>0</v>
      </c>
      <c r="H173" s="53">
        <f t="shared" si="91"/>
        <v>0</v>
      </c>
      <c r="I173" s="53">
        <f t="shared" si="91"/>
        <v>0</v>
      </c>
      <c r="J173" s="54">
        <f t="shared" si="91"/>
        <v>0</v>
      </c>
      <c r="K173" s="54">
        <f t="shared" si="91"/>
        <v>0</v>
      </c>
      <c r="L173" s="54">
        <f t="shared" si="91"/>
        <v>0</v>
      </c>
      <c r="M173" s="54">
        <f t="shared" si="91"/>
        <v>0</v>
      </c>
      <c r="N173" s="53">
        <f t="shared" si="91"/>
        <v>0</v>
      </c>
      <c r="O173" s="53">
        <f t="shared" si="92"/>
        <v>0</v>
      </c>
      <c r="P173" s="53">
        <f t="shared" si="92"/>
        <v>0</v>
      </c>
      <c r="Q173" s="54">
        <f t="shared" si="92"/>
        <v>0</v>
      </c>
      <c r="R173" s="54">
        <f t="shared" si="92"/>
        <v>0</v>
      </c>
      <c r="S173" s="54">
        <f t="shared" si="92"/>
        <v>0</v>
      </c>
      <c r="T173" s="54">
        <f t="shared" si="92"/>
        <v>0</v>
      </c>
      <c r="U173" s="53">
        <f t="shared" si="92"/>
        <v>0</v>
      </c>
      <c r="V173" s="53">
        <f t="shared" si="92"/>
        <v>0</v>
      </c>
      <c r="W173" s="53">
        <f t="shared" si="92"/>
        <v>0</v>
      </c>
      <c r="X173" s="58">
        <f t="shared" si="92"/>
        <v>0</v>
      </c>
      <c r="Y173" s="42">
        <f t="shared" si="93"/>
        <v>0</v>
      </c>
      <c r="Z173" s="54">
        <f t="shared" si="93"/>
        <v>0</v>
      </c>
      <c r="AA173" s="54">
        <f t="shared" si="93"/>
        <v>0</v>
      </c>
      <c r="AB173" s="54">
        <f t="shared" si="93"/>
        <v>0</v>
      </c>
      <c r="AC173" s="54">
        <f t="shared" si="93"/>
        <v>0</v>
      </c>
      <c r="AD173" s="53">
        <f t="shared" si="93"/>
        <v>0</v>
      </c>
      <c r="AE173" s="53">
        <f t="shared" si="93"/>
        <v>0</v>
      </c>
      <c r="AF173" s="53">
        <f t="shared" si="93"/>
        <v>0</v>
      </c>
      <c r="AG173" s="53">
        <f t="shared" si="93"/>
        <v>0</v>
      </c>
      <c r="AH173" s="54">
        <f t="shared" si="93"/>
        <v>0</v>
      </c>
      <c r="AI173" s="54">
        <f t="shared" si="94"/>
        <v>0</v>
      </c>
      <c r="AJ173" s="54">
        <f t="shared" si="94"/>
        <v>0</v>
      </c>
      <c r="AK173" s="54">
        <f t="shared" si="94"/>
        <v>0</v>
      </c>
      <c r="AL173" s="53">
        <f t="shared" si="94"/>
        <v>0</v>
      </c>
      <c r="AM173" s="53">
        <f t="shared" si="94"/>
        <v>0</v>
      </c>
      <c r="AN173" s="53">
        <f t="shared" si="94"/>
        <v>0</v>
      </c>
      <c r="AO173" s="58">
        <f t="shared" si="94"/>
        <v>0</v>
      </c>
      <c r="AP173" s="42">
        <f t="shared" si="94"/>
        <v>0</v>
      </c>
      <c r="AQ173" s="58">
        <f t="shared" si="94"/>
        <v>0</v>
      </c>
      <c r="AR173" s="42">
        <f t="shared" si="94"/>
        <v>0</v>
      </c>
      <c r="AS173" s="58">
        <f t="shared" si="95"/>
        <v>0</v>
      </c>
      <c r="AT173" s="42">
        <f t="shared" si="95"/>
        <v>0</v>
      </c>
      <c r="AU173" s="58">
        <f t="shared" si="95"/>
        <v>0</v>
      </c>
      <c r="AV173" s="42">
        <f t="shared" si="95"/>
        <v>0</v>
      </c>
      <c r="AW173" s="58">
        <f t="shared" si="95"/>
        <v>0</v>
      </c>
      <c r="AX173" s="42">
        <f t="shared" si="95"/>
        <v>0</v>
      </c>
      <c r="AY173" s="58">
        <f t="shared" si="95"/>
        <v>0</v>
      </c>
      <c r="AZ173" s="42">
        <f t="shared" si="95"/>
        <v>0</v>
      </c>
      <c r="BA173" s="58">
        <f t="shared" si="95"/>
        <v>0</v>
      </c>
      <c r="BB173" s="42">
        <f t="shared" si="95"/>
        <v>0</v>
      </c>
      <c r="BC173" s="58">
        <f t="shared" si="96"/>
        <v>0</v>
      </c>
      <c r="BD173" s="42">
        <f t="shared" si="96"/>
        <v>0</v>
      </c>
      <c r="BE173" s="58">
        <f t="shared" si="96"/>
        <v>0</v>
      </c>
      <c r="BF173" s="42">
        <f t="shared" si="96"/>
        <v>0</v>
      </c>
      <c r="BG173" s="58">
        <f t="shared" si="96"/>
        <v>0</v>
      </c>
      <c r="BH173" s="42">
        <f t="shared" si="96"/>
        <v>0</v>
      </c>
      <c r="BI173" s="58">
        <f t="shared" si="96"/>
        <v>0</v>
      </c>
      <c r="BJ173" s="42">
        <f t="shared" si="96"/>
        <v>0</v>
      </c>
      <c r="BK173" s="58">
        <f t="shared" si="96"/>
        <v>0</v>
      </c>
      <c r="BL173" s="42">
        <f t="shared" si="96"/>
        <v>0</v>
      </c>
      <c r="BM173" s="58">
        <f t="shared" si="96"/>
        <v>0</v>
      </c>
      <c r="BN173" s="42">
        <f t="shared" si="96"/>
        <v>0</v>
      </c>
      <c r="BO173" s="58">
        <f t="shared" si="96"/>
        <v>0</v>
      </c>
      <c r="BP173" s="42">
        <f t="shared" si="96"/>
        <v>0</v>
      </c>
      <c r="BQ173" s="58">
        <f t="shared" si="96"/>
        <v>0</v>
      </c>
      <c r="BR173" s="42">
        <f t="shared" ref="BR173:CA182" si="97">IF(ISNA(INDEX($E$8:$CE$86,MATCH($C173,$C$8:$C$86,0),MATCH(BR$92,$E$6:$CE$6,0))),0,INDEX($E$8:$CE$86,MATCH($C173,$C$8:$C$86,0),MATCH(BR$92,$E$6:$CE$6,0)))</f>
        <v>0</v>
      </c>
      <c r="BS173" s="58">
        <f t="shared" si="97"/>
        <v>0</v>
      </c>
      <c r="BT173" s="42">
        <f t="shared" si="97"/>
        <v>0</v>
      </c>
      <c r="BU173" s="58">
        <f t="shared" si="97"/>
        <v>0</v>
      </c>
      <c r="BV173" s="42">
        <f t="shared" si="97"/>
        <v>0</v>
      </c>
      <c r="BW173" s="58">
        <f t="shared" si="97"/>
        <v>0</v>
      </c>
      <c r="BX173" s="42">
        <f t="shared" si="97"/>
        <v>0</v>
      </c>
      <c r="BY173" s="58">
        <f t="shared" si="97"/>
        <v>0</v>
      </c>
      <c r="BZ173" s="42">
        <f t="shared" si="97"/>
        <v>0</v>
      </c>
      <c r="CA173" s="58">
        <f t="shared" si="97"/>
        <v>0</v>
      </c>
      <c r="CB173" s="42">
        <f t="shared" ref="CB173:CK182" si="98">IF(ISNA(INDEX($E$8:$CE$86,MATCH($C173,$C$8:$C$86,0),MATCH(CB$92,$E$6:$CE$6,0))),0,INDEX($E$8:$CE$86,MATCH($C173,$C$8:$C$86,0),MATCH(CB$92,$E$6:$CE$6,0)))</f>
        <v>4.0688052382779434</v>
      </c>
      <c r="CC173" s="58">
        <f t="shared" si="98"/>
        <v>6.8386936392933064</v>
      </c>
      <c r="CD173" s="42">
        <f t="shared" si="98"/>
        <v>18.089400994736895</v>
      </c>
      <c r="CE173" s="58">
        <f t="shared" si="98"/>
        <v>13.107477601550606</v>
      </c>
      <c r="CF173" s="42">
        <f t="shared" si="98"/>
        <v>2.2147135597366669</v>
      </c>
      <c r="CG173" s="58">
        <f t="shared" si="98"/>
        <v>0</v>
      </c>
      <c r="CH173" s="42">
        <f t="shared" si="98"/>
        <v>0</v>
      </c>
      <c r="CI173" s="58">
        <f t="shared" si="98"/>
        <v>0</v>
      </c>
      <c r="CJ173" s="42">
        <f t="shared" si="98"/>
        <v>0</v>
      </c>
      <c r="CK173" s="58">
        <f t="shared" si="98"/>
        <v>0.9069808660571429</v>
      </c>
      <c r="CL173" s="42">
        <f t="shared" ref="CL173:CU182" si="99">IF(ISNA(INDEX($E$8:$CE$86,MATCH($C173,$C$8:$C$86,0),MATCH(CL$92,$E$6:$CE$6,0))),0,INDEX($E$8:$CE$86,MATCH($C173,$C$8:$C$86,0),MATCH(CL$92,$E$6:$CE$6,0)))</f>
        <v>0</v>
      </c>
      <c r="CM173" s="58">
        <f t="shared" si="99"/>
        <v>0</v>
      </c>
      <c r="CN173" s="42">
        <f t="shared" si="99"/>
        <v>0</v>
      </c>
      <c r="CO173" s="58">
        <f t="shared" si="99"/>
        <v>0</v>
      </c>
      <c r="CP173" s="42">
        <f t="shared" si="99"/>
        <v>0.94703442599453991</v>
      </c>
      <c r="CQ173" s="58">
        <f t="shared" si="99"/>
        <v>10.584565087758213</v>
      </c>
      <c r="CR173" s="42">
        <f t="shared" si="99"/>
        <v>0</v>
      </c>
      <c r="CS173" s="58">
        <f t="shared" si="99"/>
        <v>1.6902318547167514</v>
      </c>
      <c r="CT173" s="42">
        <f t="shared" si="99"/>
        <v>0</v>
      </c>
      <c r="CU173" s="58">
        <f t="shared" si="99"/>
        <v>3.915485306747851</v>
      </c>
      <c r="CV173" s="42">
        <f t="shared" ref="CV173:DD182" si="100">IF(ISNA(INDEX($E$8:$CE$86,MATCH($C173,$C$8:$C$86,0),MATCH(CV$92,$E$6:$CE$6,0))),0,INDEX($E$8:$CE$86,MATCH($C173,$C$8:$C$86,0),MATCH(CV$92,$E$6:$CE$6,0)))</f>
        <v>0</v>
      </c>
      <c r="CW173" s="58">
        <f t="shared" si="100"/>
        <v>0</v>
      </c>
      <c r="CX173" s="42">
        <f t="shared" si="100"/>
        <v>2.8612830783792374E-2</v>
      </c>
      <c r="CY173" s="58">
        <f t="shared" si="100"/>
        <v>0</v>
      </c>
      <c r="CZ173" s="42">
        <f t="shared" si="100"/>
        <v>0</v>
      </c>
      <c r="DA173" s="58">
        <f t="shared" si="100"/>
        <v>2.5609360106791774</v>
      </c>
      <c r="DB173" s="42">
        <f t="shared" si="100"/>
        <v>3.91372458641569</v>
      </c>
      <c r="DC173" s="58">
        <f t="shared" si="100"/>
        <v>0</v>
      </c>
      <c r="DD173" s="60">
        <f t="shared" si="100"/>
        <v>0</v>
      </c>
      <c r="DE173" s="3"/>
    </row>
    <row r="174" spans="1:109" x14ac:dyDescent="0.35">
      <c r="A174" s="3"/>
      <c r="B174" s="3" t="s">
        <v>3919</v>
      </c>
      <c r="C174" s="39" t="s">
        <v>599</v>
      </c>
      <c r="D174" s="3" t="s">
        <v>599</v>
      </c>
      <c r="E174" s="56">
        <f t="shared" si="91"/>
        <v>0</v>
      </c>
      <c r="F174" s="54">
        <f t="shared" si="91"/>
        <v>0</v>
      </c>
      <c r="G174" s="54">
        <f t="shared" si="91"/>
        <v>0</v>
      </c>
      <c r="H174" s="54">
        <f t="shared" si="91"/>
        <v>0</v>
      </c>
      <c r="I174" s="54">
        <f t="shared" si="91"/>
        <v>0</v>
      </c>
      <c r="J174" s="53">
        <f t="shared" si="91"/>
        <v>0</v>
      </c>
      <c r="K174" s="53">
        <f t="shared" si="91"/>
        <v>0</v>
      </c>
      <c r="L174" s="53">
        <f t="shared" si="91"/>
        <v>0</v>
      </c>
      <c r="M174" s="53">
        <f t="shared" si="91"/>
        <v>0</v>
      </c>
      <c r="N174" s="54">
        <f t="shared" si="91"/>
        <v>0</v>
      </c>
      <c r="O174" s="54">
        <f t="shared" si="92"/>
        <v>0</v>
      </c>
      <c r="P174" s="54">
        <f t="shared" si="92"/>
        <v>0</v>
      </c>
      <c r="Q174" s="53">
        <f t="shared" si="92"/>
        <v>0</v>
      </c>
      <c r="R174" s="53">
        <f t="shared" si="92"/>
        <v>0</v>
      </c>
      <c r="S174" s="53">
        <f t="shared" si="92"/>
        <v>0</v>
      </c>
      <c r="T174" s="53">
        <f t="shared" si="92"/>
        <v>0</v>
      </c>
      <c r="U174" s="54">
        <f t="shared" si="92"/>
        <v>0</v>
      </c>
      <c r="V174" s="54">
        <f t="shared" si="92"/>
        <v>0</v>
      </c>
      <c r="W174" s="54">
        <f t="shared" si="92"/>
        <v>0</v>
      </c>
      <c r="X174" s="42">
        <f t="shared" si="92"/>
        <v>0</v>
      </c>
      <c r="Y174" s="58">
        <f t="shared" si="93"/>
        <v>0</v>
      </c>
      <c r="Z174" s="53">
        <f t="shared" si="93"/>
        <v>0</v>
      </c>
      <c r="AA174" s="53">
        <f t="shared" si="93"/>
        <v>0</v>
      </c>
      <c r="AB174" s="53">
        <f t="shared" si="93"/>
        <v>0</v>
      </c>
      <c r="AC174" s="53">
        <f t="shared" si="93"/>
        <v>0</v>
      </c>
      <c r="AD174" s="54">
        <f t="shared" si="93"/>
        <v>0</v>
      </c>
      <c r="AE174" s="54">
        <f t="shared" si="93"/>
        <v>0</v>
      </c>
      <c r="AF174" s="54">
        <f t="shared" si="93"/>
        <v>0</v>
      </c>
      <c r="AG174" s="54">
        <f t="shared" si="93"/>
        <v>0</v>
      </c>
      <c r="AH174" s="53">
        <f t="shared" si="93"/>
        <v>0</v>
      </c>
      <c r="AI174" s="53">
        <f t="shared" si="94"/>
        <v>0</v>
      </c>
      <c r="AJ174" s="53">
        <f t="shared" si="94"/>
        <v>0</v>
      </c>
      <c r="AK174" s="53">
        <f t="shared" si="94"/>
        <v>0</v>
      </c>
      <c r="AL174" s="54">
        <f t="shared" si="94"/>
        <v>0</v>
      </c>
      <c r="AM174" s="54">
        <f t="shared" si="94"/>
        <v>0</v>
      </c>
      <c r="AN174" s="54">
        <f t="shared" si="94"/>
        <v>0</v>
      </c>
      <c r="AO174" s="42">
        <f t="shared" si="94"/>
        <v>0</v>
      </c>
      <c r="AP174" s="58">
        <f t="shared" si="94"/>
        <v>0</v>
      </c>
      <c r="AQ174" s="42">
        <f t="shared" si="94"/>
        <v>0</v>
      </c>
      <c r="AR174" s="58">
        <f t="shared" si="94"/>
        <v>0</v>
      </c>
      <c r="AS174" s="42">
        <f t="shared" si="95"/>
        <v>0</v>
      </c>
      <c r="AT174" s="58">
        <f t="shared" si="95"/>
        <v>0</v>
      </c>
      <c r="AU174" s="42">
        <f t="shared" si="95"/>
        <v>0</v>
      </c>
      <c r="AV174" s="58">
        <f t="shared" si="95"/>
        <v>0</v>
      </c>
      <c r="AW174" s="42">
        <f t="shared" si="95"/>
        <v>0</v>
      </c>
      <c r="AX174" s="58">
        <f t="shared" si="95"/>
        <v>0</v>
      </c>
      <c r="AY174" s="42">
        <f t="shared" si="95"/>
        <v>0</v>
      </c>
      <c r="AZ174" s="58">
        <f t="shared" si="95"/>
        <v>0</v>
      </c>
      <c r="BA174" s="42">
        <f t="shared" si="95"/>
        <v>0</v>
      </c>
      <c r="BB174" s="58">
        <f t="shared" si="95"/>
        <v>0</v>
      </c>
      <c r="BC174" s="42">
        <f t="shared" si="96"/>
        <v>0</v>
      </c>
      <c r="BD174" s="58">
        <f t="shared" si="96"/>
        <v>0</v>
      </c>
      <c r="BE174" s="42">
        <f t="shared" si="96"/>
        <v>0</v>
      </c>
      <c r="BF174" s="58">
        <f t="shared" si="96"/>
        <v>0</v>
      </c>
      <c r="BG174" s="42">
        <f t="shared" si="96"/>
        <v>0</v>
      </c>
      <c r="BH174" s="58">
        <f t="shared" si="96"/>
        <v>0</v>
      </c>
      <c r="BI174" s="42">
        <f t="shared" si="96"/>
        <v>0</v>
      </c>
      <c r="BJ174" s="58">
        <f t="shared" si="96"/>
        <v>0</v>
      </c>
      <c r="BK174" s="42">
        <f t="shared" si="96"/>
        <v>0</v>
      </c>
      <c r="BL174" s="58">
        <f t="shared" si="96"/>
        <v>0</v>
      </c>
      <c r="BM174" s="42">
        <f t="shared" si="96"/>
        <v>0</v>
      </c>
      <c r="BN174" s="58">
        <f t="shared" si="96"/>
        <v>0</v>
      </c>
      <c r="BO174" s="42">
        <f t="shared" si="96"/>
        <v>0</v>
      </c>
      <c r="BP174" s="58">
        <f t="shared" si="96"/>
        <v>0</v>
      </c>
      <c r="BQ174" s="42">
        <f t="shared" si="96"/>
        <v>0</v>
      </c>
      <c r="BR174" s="58">
        <f t="shared" si="97"/>
        <v>0</v>
      </c>
      <c r="BS174" s="42">
        <f t="shared" si="97"/>
        <v>0</v>
      </c>
      <c r="BT174" s="58">
        <f t="shared" si="97"/>
        <v>0</v>
      </c>
      <c r="BU174" s="42">
        <f t="shared" si="97"/>
        <v>0</v>
      </c>
      <c r="BV174" s="58">
        <f t="shared" si="97"/>
        <v>0</v>
      </c>
      <c r="BW174" s="42">
        <f t="shared" si="97"/>
        <v>0</v>
      </c>
      <c r="BX174" s="58">
        <f t="shared" si="97"/>
        <v>0</v>
      </c>
      <c r="BY174" s="42">
        <f t="shared" si="97"/>
        <v>0</v>
      </c>
      <c r="BZ174" s="58">
        <f t="shared" si="97"/>
        <v>0</v>
      </c>
      <c r="CA174" s="42">
        <f t="shared" si="97"/>
        <v>0</v>
      </c>
      <c r="CB174" s="58">
        <f t="shared" si="98"/>
        <v>1.1834326861418037E-2</v>
      </c>
      <c r="CC174" s="42">
        <f t="shared" si="98"/>
        <v>1.9181467962495365E-2</v>
      </c>
      <c r="CD174" s="58">
        <f t="shared" si="98"/>
        <v>0</v>
      </c>
      <c r="CE174" s="42">
        <f t="shared" si="98"/>
        <v>0</v>
      </c>
      <c r="CF174" s="58">
        <f t="shared" si="98"/>
        <v>0</v>
      </c>
      <c r="CG174" s="42">
        <f t="shared" si="98"/>
        <v>10.230316543437965</v>
      </c>
      <c r="CH174" s="58">
        <f t="shared" si="98"/>
        <v>0</v>
      </c>
      <c r="CI174" s="42">
        <f t="shared" si="98"/>
        <v>0</v>
      </c>
      <c r="CJ174" s="58">
        <f t="shared" si="98"/>
        <v>0</v>
      </c>
      <c r="CK174" s="42">
        <f t="shared" si="98"/>
        <v>0</v>
      </c>
      <c r="CL174" s="58">
        <f t="shared" si="99"/>
        <v>0</v>
      </c>
      <c r="CM174" s="42">
        <f t="shared" si="99"/>
        <v>0</v>
      </c>
      <c r="CN174" s="58">
        <f t="shared" si="99"/>
        <v>0</v>
      </c>
      <c r="CO174" s="42">
        <f t="shared" si="99"/>
        <v>0</v>
      </c>
      <c r="CP174" s="58">
        <f t="shared" si="99"/>
        <v>0</v>
      </c>
      <c r="CQ174" s="42">
        <f t="shared" si="99"/>
        <v>0</v>
      </c>
      <c r="CR174" s="58">
        <f t="shared" si="99"/>
        <v>0</v>
      </c>
      <c r="CS174" s="42">
        <f t="shared" si="99"/>
        <v>1.4801533742868362</v>
      </c>
      <c r="CT174" s="58">
        <f t="shared" si="99"/>
        <v>0</v>
      </c>
      <c r="CU174" s="42">
        <f t="shared" si="99"/>
        <v>1.5330970464031215</v>
      </c>
      <c r="CV174" s="58">
        <f t="shared" si="100"/>
        <v>0</v>
      </c>
      <c r="CW174" s="42">
        <f t="shared" si="100"/>
        <v>0</v>
      </c>
      <c r="CX174" s="58">
        <f t="shared" si="100"/>
        <v>0</v>
      </c>
      <c r="CY174" s="42">
        <f t="shared" si="100"/>
        <v>0</v>
      </c>
      <c r="CZ174" s="58">
        <f t="shared" si="100"/>
        <v>0</v>
      </c>
      <c r="DA174" s="42">
        <f t="shared" si="100"/>
        <v>0.75797218108497644</v>
      </c>
      <c r="DB174" s="58">
        <f t="shared" si="100"/>
        <v>1.9204562001414474</v>
      </c>
      <c r="DC174" s="42">
        <f t="shared" si="100"/>
        <v>0</v>
      </c>
      <c r="DD174" s="59">
        <f t="shared" si="100"/>
        <v>0</v>
      </c>
      <c r="DE174" s="3"/>
    </row>
    <row r="175" spans="1:109" x14ac:dyDescent="0.35">
      <c r="A175" s="3"/>
      <c r="B175" s="3" t="s">
        <v>3920</v>
      </c>
      <c r="C175" s="39" t="s">
        <v>600</v>
      </c>
      <c r="D175" s="3" t="s">
        <v>600</v>
      </c>
      <c r="E175" s="52">
        <f t="shared" si="91"/>
        <v>0</v>
      </c>
      <c r="F175" s="53">
        <f t="shared" si="91"/>
        <v>0</v>
      </c>
      <c r="G175" s="53">
        <f t="shared" si="91"/>
        <v>0</v>
      </c>
      <c r="H175" s="53">
        <f t="shared" si="91"/>
        <v>0</v>
      </c>
      <c r="I175" s="53">
        <f t="shared" si="91"/>
        <v>0</v>
      </c>
      <c r="J175" s="54">
        <f t="shared" si="91"/>
        <v>0</v>
      </c>
      <c r="K175" s="54">
        <f t="shared" si="91"/>
        <v>0</v>
      </c>
      <c r="L175" s="54">
        <f t="shared" si="91"/>
        <v>0</v>
      </c>
      <c r="M175" s="54">
        <f t="shared" si="91"/>
        <v>0</v>
      </c>
      <c r="N175" s="53">
        <f t="shared" si="91"/>
        <v>0</v>
      </c>
      <c r="O175" s="53">
        <f t="shared" si="92"/>
        <v>0</v>
      </c>
      <c r="P175" s="53">
        <f t="shared" si="92"/>
        <v>0</v>
      </c>
      <c r="Q175" s="54">
        <f t="shared" si="92"/>
        <v>0</v>
      </c>
      <c r="R175" s="54">
        <f t="shared" si="92"/>
        <v>0</v>
      </c>
      <c r="S175" s="54">
        <f t="shared" si="92"/>
        <v>0</v>
      </c>
      <c r="T175" s="54">
        <f t="shared" si="92"/>
        <v>0</v>
      </c>
      <c r="U175" s="53">
        <f t="shared" si="92"/>
        <v>0</v>
      </c>
      <c r="V175" s="53">
        <f t="shared" si="92"/>
        <v>0</v>
      </c>
      <c r="W175" s="53">
        <f t="shared" si="92"/>
        <v>0</v>
      </c>
      <c r="X175" s="58">
        <f t="shared" si="92"/>
        <v>0</v>
      </c>
      <c r="Y175" s="42">
        <f t="shared" si="93"/>
        <v>0</v>
      </c>
      <c r="Z175" s="54">
        <f t="shared" si="93"/>
        <v>0</v>
      </c>
      <c r="AA175" s="54">
        <f t="shared" si="93"/>
        <v>0</v>
      </c>
      <c r="AB175" s="54">
        <f t="shared" si="93"/>
        <v>0</v>
      </c>
      <c r="AC175" s="54">
        <f t="shared" si="93"/>
        <v>0</v>
      </c>
      <c r="AD175" s="53">
        <f t="shared" si="93"/>
        <v>0</v>
      </c>
      <c r="AE175" s="53">
        <f t="shared" si="93"/>
        <v>0</v>
      </c>
      <c r="AF175" s="53">
        <f t="shared" si="93"/>
        <v>0</v>
      </c>
      <c r="AG175" s="53">
        <f t="shared" si="93"/>
        <v>0</v>
      </c>
      <c r="AH175" s="54">
        <f t="shared" si="93"/>
        <v>0</v>
      </c>
      <c r="AI175" s="54">
        <f t="shared" si="94"/>
        <v>0</v>
      </c>
      <c r="AJ175" s="54">
        <f t="shared" si="94"/>
        <v>0</v>
      </c>
      <c r="AK175" s="54">
        <f t="shared" si="94"/>
        <v>0</v>
      </c>
      <c r="AL175" s="53">
        <f t="shared" si="94"/>
        <v>0</v>
      </c>
      <c r="AM175" s="53">
        <f t="shared" si="94"/>
        <v>0</v>
      </c>
      <c r="AN175" s="53">
        <f t="shared" si="94"/>
        <v>0</v>
      </c>
      <c r="AO175" s="58">
        <f t="shared" si="94"/>
        <v>0</v>
      </c>
      <c r="AP175" s="42">
        <f t="shared" si="94"/>
        <v>0</v>
      </c>
      <c r="AQ175" s="58">
        <f t="shared" si="94"/>
        <v>0</v>
      </c>
      <c r="AR175" s="42">
        <f t="shared" si="94"/>
        <v>0</v>
      </c>
      <c r="AS175" s="58">
        <f t="shared" si="95"/>
        <v>0</v>
      </c>
      <c r="AT175" s="42">
        <f t="shared" si="95"/>
        <v>0</v>
      </c>
      <c r="AU175" s="58">
        <f t="shared" si="95"/>
        <v>0</v>
      </c>
      <c r="AV175" s="42">
        <f t="shared" si="95"/>
        <v>0</v>
      </c>
      <c r="AW175" s="58">
        <f t="shared" si="95"/>
        <v>0</v>
      </c>
      <c r="AX175" s="42">
        <f t="shared" si="95"/>
        <v>0</v>
      </c>
      <c r="AY175" s="58">
        <f t="shared" si="95"/>
        <v>1.4863552498851484</v>
      </c>
      <c r="AZ175" s="42">
        <f t="shared" si="95"/>
        <v>0</v>
      </c>
      <c r="BA175" s="58">
        <f t="shared" si="95"/>
        <v>0</v>
      </c>
      <c r="BB175" s="42">
        <f t="shared" si="95"/>
        <v>0</v>
      </c>
      <c r="BC175" s="58">
        <f t="shared" si="96"/>
        <v>0</v>
      </c>
      <c r="BD175" s="42">
        <f t="shared" si="96"/>
        <v>0</v>
      </c>
      <c r="BE175" s="58">
        <f t="shared" si="96"/>
        <v>0</v>
      </c>
      <c r="BF175" s="42">
        <f t="shared" si="96"/>
        <v>0</v>
      </c>
      <c r="BG175" s="58">
        <f t="shared" si="96"/>
        <v>0</v>
      </c>
      <c r="BH175" s="42">
        <f t="shared" si="96"/>
        <v>0</v>
      </c>
      <c r="BI175" s="58">
        <f t="shared" si="96"/>
        <v>0</v>
      </c>
      <c r="BJ175" s="42">
        <f t="shared" si="96"/>
        <v>0</v>
      </c>
      <c r="BK175" s="58">
        <f t="shared" si="96"/>
        <v>0</v>
      </c>
      <c r="BL175" s="42">
        <f t="shared" si="96"/>
        <v>0</v>
      </c>
      <c r="BM175" s="58">
        <f t="shared" si="96"/>
        <v>0</v>
      </c>
      <c r="BN175" s="42">
        <f t="shared" si="96"/>
        <v>0</v>
      </c>
      <c r="BO175" s="58">
        <f t="shared" si="96"/>
        <v>0</v>
      </c>
      <c r="BP175" s="42">
        <f t="shared" si="96"/>
        <v>0</v>
      </c>
      <c r="BQ175" s="58">
        <f t="shared" si="96"/>
        <v>0</v>
      </c>
      <c r="BR175" s="42">
        <f t="shared" si="97"/>
        <v>7.3965095690748911E-2</v>
      </c>
      <c r="BS175" s="58">
        <f t="shared" si="97"/>
        <v>0</v>
      </c>
      <c r="BT175" s="42">
        <f t="shared" si="97"/>
        <v>0</v>
      </c>
      <c r="BU175" s="58">
        <f t="shared" si="97"/>
        <v>0</v>
      </c>
      <c r="BV175" s="42">
        <f t="shared" si="97"/>
        <v>0</v>
      </c>
      <c r="BW175" s="58">
        <f t="shared" si="97"/>
        <v>0</v>
      </c>
      <c r="BX175" s="42">
        <f t="shared" si="97"/>
        <v>1.3404200493485094</v>
      </c>
      <c r="BY175" s="58">
        <f t="shared" si="97"/>
        <v>0</v>
      </c>
      <c r="BZ175" s="42">
        <f t="shared" si="97"/>
        <v>3.9312093590032578E-2</v>
      </c>
      <c r="CA175" s="58">
        <f t="shared" si="97"/>
        <v>0</v>
      </c>
      <c r="CB175" s="42">
        <f t="shared" si="98"/>
        <v>0.96620840970960298</v>
      </c>
      <c r="CC175" s="58">
        <f t="shared" si="98"/>
        <v>1.6050440309591514</v>
      </c>
      <c r="CD175" s="42">
        <f t="shared" si="98"/>
        <v>0</v>
      </c>
      <c r="CE175" s="58">
        <f t="shared" si="98"/>
        <v>0</v>
      </c>
      <c r="CF175" s="42">
        <f t="shared" si="98"/>
        <v>0</v>
      </c>
      <c r="CG175" s="58">
        <f t="shared" si="98"/>
        <v>0</v>
      </c>
      <c r="CH175" s="42">
        <f t="shared" si="98"/>
        <v>501.4969795719137</v>
      </c>
      <c r="CI175" s="58">
        <f t="shared" si="98"/>
        <v>0</v>
      </c>
      <c r="CJ175" s="42">
        <f t="shared" si="98"/>
        <v>0</v>
      </c>
      <c r="CK175" s="58">
        <f t="shared" si="98"/>
        <v>3.3036150939806802E-2</v>
      </c>
      <c r="CL175" s="42">
        <f t="shared" si="99"/>
        <v>0</v>
      </c>
      <c r="CM175" s="58">
        <f t="shared" si="99"/>
        <v>0</v>
      </c>
      <c r="CN175" s="42">
        <f t="shared" si="99"/>
        <v>0</v>
      </c>
      <c r="CO175" s="58">
        <f t="shared" si="99"/>
        <v>0</v>
      </c>
      <c r="CP175" s="42">
        <f t="shared" si="99"/>
        <v>3.3824944789056612</v>
      </c>
      <c r="CQ175" s="58">
        <f t="shared" si="99"/>
        <v>0</v>
      </c>
      <c r="CR175" s="42">
        <f t="shared" si="99"/>
        <v>0</v>
      </c>
      <c r="CS175" s="58">
        <f t="shared" si="99"/>
        <v>0</v>
      </c>
      <c r="CT175" s="42">
        <f t="shared" si="99"/>
        <v>1.0412745447157934</v>
      </c>
      <c r="CU175" s="58">
        <f t="shared" si="99"/>
        <v>0.3345547755211748</v>
      </c>
      <c r="CV175" s="42">
        <f t="shared" si="100"/>
        <v>0</v>
      </c>
      <c r="CW175" s="58">
        <f t="shared" si="100"/>
        <v>0</v>
      </c>
      <c r="CX175" s="42">
        <f t="shared" si="100"/>
        <v>1.627057735535368E-3</v>
      </c>
      <c r="CY175" s="58">
        <f t="shared" si="100"/>
        <v>0</v>
      </c>
      <c r="CZ175" s="42">
        <f t="shared" si="100"/>
        <v>0</v>
      </c>
      <c r="DA175" s="58">
        <f t="shared" si="100"/>
        <v>0.2263062242508985</v>
      </c>
      <c r="DB175" s="42">
        <f t="shared" si="100"/>
        <v>0.38815774485750609</v>
      </c>
      <c r="DC175" s="58">
        <f t="shared" si="100"/>
        <v>0</v>
      </c>
      <c r="DD175" s="60">
        <f t="shared" si="100"/>
        <v>0</v>
      </c>
      <c r="DE175" s="3"/>
    </row>
    <row r="176" spans="1:109" x14ac:dyDescent="0.35">
      <c r="A176" s="3"/>
      <c r="B176" s="3" t="s">
        <v>3921</v>
      </c>
      <c r="C176" s="39" t="s">
        <v>602</v>
      </c>
      <c r="D176" s="3" t="s">
        <v>602</v>
      </c>
      <c r="E176" s="56">
        <f t="shared" si="91"/>
        <v>0</v>
      </c>
      <c r="F176" s="54">
        <f t="shared" si="91"/>
        <v>0</v>
      </c>
      <c r="G176" s="54">
        <f t="shared" si="91"/>
        <v>0</v>
      </c>
      <c r="H176" s="54">
        <f t="shared" si="91"/>
        <v>0</v>
      </c>
      <c r="I176" s="54">
        <f t="shared" si="91"/>
        <v>0</v>
      </c>
      <c r="J176" s="53">
        <f t="shared" si="91"/>
        <v>0</v>
      </c>
      <c r="K176" s="53">
        <f t="shared" si="91"/>
        <v>0</v>
      </c>
      <c r="L176" s="53">
        <f t="shared" si="91"/>
        <v>0</v>
      </c>
      <c r="M176" s="53">
        <f t="shared" si="91"/>
        <v>0</v>
      </c>
      <c r="N176" s="54">
        <f t="shared" si="91"/>
        <v>0</v>
      </c>
      <c r="O176" s="54">
        <f t="shared" si="92"/>
        <v>0</v>
      </c>
      <c r="P176" s="54">
        <f t="shared" si="92"/>
        <v>0</v>
      </c>
      <c r="Q176" s="53">
        <f t="shared" si="92"/>
        <v>0</v>
      </c>
      <c r="R176" s="53">
        <f t="shared" si="92"/>
        <v>0</v>
      </c>
      <c r="S176" s="53">
        <f t="shared" si="92"/>
        <v>0</v>
      </c>
      <c r="T176" s="53">
        <f t="shared" si="92"/>
        <v>0</v>
      </c>
      <c r="U176" s="54">
        <f t="shared" si="92"/>
        <v>0</v>
      </c>
      <c r="V176" s="54">
        <f t="shared" si="92"/>
        <v>0</v>
      </c>
      <c r="W176" s="54">
        <f t="shared" si="92"/>
        <v>0</v>
      </c>
      <c r="X176" s="42">
        <f t="shared" si="92"/>
        <v>0</v>
      </c>
      <c r="Y176" s="58">
        <f t="shared" si="93"/>
        <v>0</v>
      </c>
      <c r="Z176" s="53">
        <f t="shared" si="93"/>
        <v>0</v>
      </c>
      <c r="AA176" s="53">
        <f t="shared" si="93"/>
        <v>0</v>
      </c>
      <c r="AB176" s="53">
        <f t="shared" si="93"/>
        <v>0</v>
      </c>
      <c r="AC176" s="53">
        <f t="shared" si="93"/>
        <v>0</v>
      </c>
      <c r="AD176" s="54">
        <f t="shared" si="93"/>
        <v>0</v>
      </c>
      <c r="AE176" s="54">
        <f t="shared" si="93"/>
        <v>0</v>
      </c>
      <c r="AF176" s="54">
        <f t="shared" si="93"/>
        <v>0</v>
      </c>
      <c r="AG176" s="54">
        <f t="shared" si="93"/>
        <v>0</v>
      </c>
      <c r="AH176" s="53">
        <f t="shared" si="93"/>
        <v>0</v>
      </c>
      <c r="AI176" s="53">
        <f t="shared" si="94"/>
        <v>0</v>
      </c>
      <c r="AJ176" s="53">
        <f t="shared" si="94"/>
        <v>0</v>
      </c>
      <c r="AK176" s="53">
        <f t="shared" si="94"/>
        <v>0</v>
      </c>
      <c r="AL176" s="54">
        <f t="shared" si="94"/>
        <v>0</v>
      </c>
      <c r="AM176" s="54">
        <f t="shared" si="94"/>
        <v>0</v>
      </c>
      <c r="AN176" s="54">
        <f t="shared" si="94"/>
        <v>0</v>
      </c>
      <c r="AO176" s="42">
        <f t="shared" si="94"/>
        <v>0</v>
      </c>
      <c r="AP176" s="58">
        <f t="shared" si="94"/>
        <v>0</v>
      </c>
      <c r="AQ176" s="42">
        <f t="shared" si="94"/>
        <v>0</v>
      </c>
      <c r="AR176" s="58">
        <f t="shared" si="94"/>
        <v>0</v>
      </c>
      <c r="AS176" s="42">
        <f t="shared" si="95"/>
        <v>0</v>
      </c>
      <c r="AT176" s="58">
        <f t="shared" si="95"/>
        <v>0</v>
      </c>
      <c r="AU176" s="42">
        <f t="shared" si="95"/>
        <v>0</v>
      </c>
      <c r="AV176" s="58">
        <f t="shared" si="95"/>
        <v>0</v>
      </c>
      <c r="AW176" s="42">
        <f t="shared" si="95"/>
        <v>0</v>
      </c>
      <c r="AX176" s="58">
        <f t="shared" si="95"/>
        <v>0</v>
      </c>
      <c r="AY176" s="42">
        <f t="shared" si="95"/>
        <v>0</v>
      </c>
      <c r="AZ176" s="58">
        <f t="shared" si="95"/>
        <v>0</v>
      </c>
      <c r="BA176" s="42">
        <f t="shared" si="95"/>
        <v>0</v>
      </c>
      <c r="BB176" s="58">
        <f t="shared" si="95"/>
        <v>0</v>
      </c>
      <c r="BC176" s="42">
        <f t="shared" si="96"/>
        <v>0</v>
      </c>
      <c r="BD176" s="58">
        <f t="shared" si="96"/>
        <v>0</v>
      </c>
      <c r="BE176" s="42">
        <f t="shared" si="96"/>
        <v>0</v>
      </c>
      <c r="BF176" s="58">
        <f t="shared" si="96"/>
        <v>0</v>
      </c>
      <c r="BG176" s="42">
        <f t="shared" si="96"/>
        <v>0.51531529965384559</v>
      </c>
      <c r="BH176" s="58">
        <f t="shared" si="96"/>
        <v>0</v>
      </c>
      <c r="BI176" s="42">
        <f t="shared" si="96"/>
        <v>0</v>
      </c>
      <c r="BJ176" s="58">
        <f t="shared" si="96"/>
        <v>0</v>
      </c>
      <c r="BK176" s="42">
        <f t="shared" si="96"/>
        <v>0</v>
      </c>
      <c r="BL176" s="58">
        <f t="shared" si="96"/>
        <v>0</v>
      </c>
      <c r="BM176" s="42">
        <f t="shared" si="96"/>
        <v>0</v>
      </c>
      <c r="BN176" s="58">
        <f t="shared" si="96"/>
        <v>0</v>
      </c>
      <c r="BO176" s="42">
        <f t="shared" si="96"/>
        <v>0</v>
      </c>
      <c r="BP176" s="58">
        <f t="shared" si="96"/>
        <v>0</v>
      </c>
      <c r="BQ176" s="42">
        <f t="shared" si="96"/>
        <v>0</v>
      </c>
      <c r="BR176" s="58">
        <f t="shared" si="97"/>
        <v>0</v>
      </c>
      <c r="BS176" s="42">
        <f t="shared" si="97"/>
        <v>0</v>
      </c>
      <c r="BT176" s="58">
        <f t="shared" si="97"/>
        <v>0</v>
      </c>
      <c r="BU176" s="42">
        <f t="shared" si="97"/>
        <v>0</v>
      </c>
      <c r="BV176" s="58">
        <f t="shared" si="97"/>
        <v>0</v>
      </c>
      <c r="BW176" s="42">
        <f t="shared" si="97"/>
        <v>0</v>
      </c>
      <c r="BX176" s="58">
        <f t="shared" si="97"/>
        <v>0</v>
      </c>
      <c r="BY176" s="42">
        <f t="shared" si="97"/>
        <v>0</v>
      </c>
      <c r="BZ176" s="58">
        <f t="shared" si="97"/>
        <v>0</v>
      </c>
      <c r="CA176" s="42">
        <f t="shared" si="97"/>
        <v>0</v>
      </c>
      <c r="CB176" s="58">
        <f t="shared" si="98"/>
        <v>0</v>
      </c>
      <c r="CC176" s="42">
        <f t="shared" si="98"/>
        <v>0</v>
      </c>
      <c r="CD176" s="58">
        <f t="shared" si="98"/>
        <v>0</v>
      </c>
      <c r="CE176" s="42">
        <f t="shared" si="98"/>
        <v>0</v>
      </c>
      <c r="CF176" s="58">
        <f t="shared" si="98"/>
        <v>0</v>
      </c>
      <c r="CG176" s="42">
        <f t="shared" si="98"/>
        <v>0</v>
      </c>
      <c r="CH176" s="58">
        <f t="shared" si="98"/>
        <v>0</v>
      </c>
      <c r="CI176" s="42">
        <f t="shared" si="98"/>
        <v>27.417086385374166</v>
      </c>
      <c r="CJ176" s="58">
        <f t="shared" si="98"/>
        <v>0</v>
      </c>
      <c r="CK176" s="42">
        <f t="shared" si="98"/>
        <v>3.6836222499009423</v>
      </c>
      <c r="CL176" s="58">
        <f t="shared" si="99"/>
        <v>0</v>
      </c>
      <c r="CM176" s="42">
        <f t="shared" si="99"/>
        <v>0</v>
      </c>
      <c r="CN176" s="58">
        <f t="shared" si="99"/>
        <v>0</v>
      </c>
      <c r="CO176" s="42">
        <f t="shared" si="99"/>
        <v>0</v>
      </c>
      <c r="CP176" s="58">
        <f t="shared" si="99"/>
        <v>0</v>
      </c>
      <c r="CQ176" s="42">
        <f t="shared" si="99"/>
        <v>0</v>
      </c>
      <c r="CR176" s="58">
        <f t="shared" si="99"/>
        <v>0</v>
      </c>
      <c r="CS176" s="42">
        <f t="shared" si="99"/>
        <v>4.665366174715644E-2</v>
      </c>
      <c r="CT176" s="58">
        <f t="shared" si="99"/>
        <v>0</v>
      </c>
      <c r="CU176" s="42">
        <f t="shared" si="99"/>
        <v>0</v>
      </c>
      <c r="CV176" s="58">
        <f t="shared" si="100"/>
        <v>0</v>
      </c>
      <c r="CW176" s="42">
        <f t="shared" si="100"/>
        <v>0</v>
      </c>
      <c r="CX176" s="58">
        <f t="shared" si="100"/>
        <v>0</v>
      </c>
      <c r="CY176" s="42">
        <f t="shared" si="100"/>
        <v>0</v>
      </c>
      <c r="CZ176" s="58">
        <f t="shared" si="100"/>
        <v>0</v>
      </c>
      <c r="DA176" s="42">
        <f t="shared" si="100"/>
        <v>0</v>
      </c>
      <c r="DB176" s="58">
        <f t="shared" si="100"/>
        <v>0</v>
      </c>
      <c r="DC176" s="42">
        <f t="shared" si="100"/>
        <v>0</v>
      </c>
      <c r="DD176" s="59">
        <f t="shared" si="100"/>
        <v>0</v>
      </c>
      <c r="DE176" s="3"/>
    </row>
    <row r="177" spans="1:109" x14ac:dyDescent="0.35">
      <c r="A177" s="3"/>
      <c r="B177" s="3" t="s">
        <v>3922</v>
      </c>
      <c r="C177" s="39" t="s">
        <v>603</v>
      </c>
      <c r="D177" s="3" t="s">
        <v>603</v>
      </c>
      <c r="E177" s="52">
        <f t="shared" si="91"/>
        <v>0</v>
      </c>
      <c r="F177" s="53">
        <f t="shared" si="91"/>
        <v>0</v>
      </c>
      <c r="G177" s="53">
        <f t="shared" si="91"/>
        <v>0</v>
      </c>
      <c r="H177" s="53">
        <f t="shared" si="91"/>
        <v>0</v>
      </c>
      <c r="I177" s="53">
        <f t="shared" si="91"/>
        <v>0</v>
      </c>
      <c r="J177" s="54">
        <f t="shared" si="91"/>
        <v>0</v>
      </c>
      <c r="K177" s="54">
        <f t="shared" si="91"/>
        <v>0</v>
      </c>
      <c r="L177" s="54">
        <f t="shared" si="91"/>
        <v>0</v>
      </c>
      <c r="M177" s="54">
        <f t="shared" si="91"/>
        <v>0</v>
      </c>
      <c r="N177" s="53">
        <f t="shared" si="91"/>
        <v>0</v>
      </c>
      <c r="O177" s="53">
        <f t="shared" si="92"/>
        <v>0</v>
      </c>
      <c r="P177" s="53">
        <f t="shared" si="92"/>
        <v>0</v>
      </c>
      <c r="Q177" s="54">
        <f t="shared" si="92"/>
        <v>0</v>
      </c>
      <c r="R177" s="54">
        <f t="shared" si="92"/>
        <v>0</v>
      </c>
      <c r="S177" s="54">
        <f t="shared" si="92"/>
        <v>0</v>
      </c>
      <c r="T177" s="54">
        <f t="shared" si="92"/>
        <v>0</v>
      </c>
      <c r="U177" s="53">
        <f t="shared" si="92"/>
        <v>0</v>
      </c>
      <c r="V177" s="53">
        <f t="shared" si="92"/>
        <v>0</v>
      </c>
      <c r="W177" s="53">
        <f t="shared" si="92"/>
        <v>0</v>
      </c>
      <c r="X177" s="58">
        <f t="shared" si="92"/>
        <v>0</v>
      </c>
      <c r="Y177" s="42">
        <f t="shared" si="93"/>
        <v>0</v>
      </c>
      <c r="Z177" s="54">
        <f t="shared" si="93"/>
        <v>0</v>
      </c>
      <c r="AA177" s="54">
        <f t="shared" si="93"/>
        <v>0</v>
      </c>
      <c r="AB177" s="54">
        <f t="shared" si="93"/>
        <v>0</v>
      </c>
      <c r="AC177" s="54">
        <f t="shared" si="93"/>
        <v>0</v>
      </c>
      <c r="AD177" s="53">
        <f t="shared" si="93"/>
        <v>0</v>
      </c>
      <c r="AE177" s="53">
        <f t="shared" si="93"/>
        <v>0</v>
      </c>
      <c r="AF177" s="53">
        <f t="shared" si="93"/>
        <v>0</v>
      </c>
      <c r="AG177" s="53">
        <f t="shared" si="93"/>
        <v>0</v>
      </c>
      <c r="AH177" s="54">
        <f t="shared" si="93"/>
        <v>0</v>
      </c>
      <c r="AI177" s="54">
        <f t="shared" si="94"/>
        <v>0</v>
      </c>
      <c r="AJ177" s="54">
        <f t="shared" si="94"/>
        <v>0</v>
      </c>
      <c r="AK177" s="54">
        <f t="shared" si="94"/>
        <v>0</v>
      </c>
      <c r="AL177" s="53">
        <f t="shared" si="94"/>
        <v>0</v>
      </c>
      <c r="AM177" s="53">
        <f t="shared" si="94"/>
        <v>0</v>
      </c>
      <c r="AN177" s="53">
        <f t="shared" si="94"/>
        <v>0</v>
      </c>
      <c r="AO177" s="58">
        <f t="shared" si="94"/>
        <v>0</v>
      </c>
      <c r="AP177" s="42">
        <f t="shared" si="94"/>
        <v>0</v>
      </c>
      <c r="AQ177" s="58">
        <f t="shared" si="94"/>
        <v>0</v>
      </c>
      <c r="AR177" s="42">
        <f t="shared" si="94"/>
        <v>0</v>
      </c>
      <c r="AS177" s="58">
        <f t="shared" si="95"/>
        <v>0</v>
      </c>
      <c r="AT177" s="42">
        <f t="shared" si="95"/>
        <v>0</v>
      </c>
      <c r="AU177" s="58">
        <f t="shared" si="95"/>
        <v>0</v>
      </c>
      <c r="AV177" s="42">
        <f t="shared" si="95"/>
        <v>0</v>
      </c>
      <c r="AW177" s="58">
        <f t="shared" si="95"/>
        <v>0</v>
      </c>
      <c r="AX177" s="42">
        <f t="shared" si="95"/>
        <v>0</v>
      </c>
      <c r="AY177" s="58">
        <f t="shared" si="95"/>
        <v>0</v>
      </c>
      <c r="AZ177" s="42">
        <f t="shared" si="95"/>
        <v>0</v>
      </c>
      <c r="BA177" s="58">
        <f t="shared" si="95"/>
        <v>0</v>
      </c>
      <c r="BB177" s="42">
        <f t="shared" si="95"/>
        <v>0</v>
      </c>
      <c r="BC177" s="58">
        <f t="shared" si="96"/>
        <v>0</v>
      </c>
      <c r="BD177" s="42">
        <f t="shared" si="96"/>
        <v>0</v>
      </c>
      <c r="BE177" s="58">
        <f t="shared" si="96"/>
        <v>0</v>
      </c>
      <c r="BF177" s="42">
        <f t="shared" si="96"/>
        <v>0</v>
      </c>
      <c r="BG177" s="58">
        <f t="shared" si="96"/>
        <v>0</v>
      </c>
      <c r="BH177" s="42">
        <f t="shared" si="96"/>
        <v>0</v>
      </c>
      <c r="BI177" s="58">
        <f t="shared" si="96"/>
        <v>0</v>
      </c>
      <c r="BJ177" s="42">
        <f t="shared" si="96"/>
        <v>0</v>
      </c>
      <c r="BK177" s="58">
        <f t="shared" si="96"/>
        <v>0</v>
      </c>
      <c r="BL177" s="42">
        <f t="shared" si="96"/>
        <v>0</v>
      </c>
      <c r="BM177" s="58">
        <f t="shared" si="96"/>
        <v>0</v>
      </c>
      <c r="BN177" s="42">
        <f t="shared" si="96"/>
        <v>0</v>
      </c>
      <c r="BO177" s="58">
        <f t="shared" si="96"/>
        <v>0</v>
      </c>
      <c r="BP177" s="42">
        <f t="shared" si="96"/>
        <v>0</v>
      </c>
      <c r="BQ177" s="58">
        <f t="shared" si="96"/>
        <v>0</v>
      </c>
      <c r="BR177" s="42">
        <f t="shared" si="97"/>
        <v>0</v>
      </c>
      <c r="BS177" s="58">
        <f t="shared" si="97"/>
        <v>0</v>
      </c>
      <c r="BT177" s="42">
        <f t="shared" si="97"/>
        <v>0</v>
      </c>
      <c r="BU177" s="58">
        <f t="shared" si="97"/>
        <v>0</v>
      </c>
      <c r="BV177" s="42">
        <f t="shared" si="97"/>
        <v>0</v>
      </c>
      <c r="BW177" s="58">
        <f t="shared" si="97"/>
        <v>0</v>
      </c>
      <c r="BX177" s="42">
        <f t="shared" si="97"/>
        <v>0</v>
      </c>
      <c r="BY177" s="58">
        <f t="shared" si="97"/>
        <v>0</v>
      </c>
      <c r="BZ177" s="42">
        <f t="shared" si="97"/>
        <v>0</v>
      </c>
      <c r="CA177" s="58">
        <f t="shared" si="97"/>
        <v>0</v>
      </c>
      <c r="CB177" s="42">
        <f t="shared" si="98"/>
        <v>0</v>
      </c>
      <c r="CC177" s="58">
        <f t="shared" si="98"/>
        <v>0</v>
      </c>
      <c r="CD177" s="42">
        <f t="shared" si="98"/>
        <v>0</v>
      </c>
      <c r="CE177" s="58">
        <f t="shared" si="98"/>
        <v>0</v>
      </c>
      <c r="CF177" s="42">
        <f t="shared" si="98"/>
        <v>0</v>
      </c>
      <c r="CG177" s="58">
        <f t="shared" si="98"/>
        <v>0</v>
      </c>
      <c r="CH177" s="42">
        <f t="shared" si="98"/>
        <v>0</v>
      </c>
      <c r="CI177" s="58">
        <f t="shared" si="98"/>
        <v>0</v>
      </c>
      <c r="CJ177" s="42">
        <f t="shared" si="98"/>
        <v>128.09289037361131</v>
      </c>
      <c r="CK177" s="58">
        <f t="shared" si="98"/>
        <v>8.390268435984078</v>
      </c>
      <c r="CL177" s="42">
        <f t="shared" si="99"/>
        <v>0</v>
      </c>
      <c r="CM177" s="58">
        <f t="shared" si="99"/>
        <v>0</v>
      </c>
      <c r="CN177" s="42">
        <f t="shared" si="99"/>
        <v>22.62815277317339</v>
      </c>
      <c r="CO177" s="58">
        <f t="shared" si="99"/>
        <v>0</v>
      </c>
      <c r="CP177" s="42">
        <f t="shared" si="99"/>
        <v>3.8806830808689119</v>
      </c>
      <c r="CQ177" s="58">
        <f t="shared" si="99"/>
        <v>0</v>
      </c>
      <c r="CR177" s="42">
        <f t="shared" si="99"/>
        <v>0</v>
      </c>
      <c r="CS177" s="58">
        <f t="shared" si="99"/>
        <v>0</v>
      </c>
      <c r="CT177" s="42">
        <f t="shared" si="99"/>
        <v>0</v>
      </c>
      <c r="CU177" s="58">
        <f t="shared" si="99"/>
        <v>8.9974490623401593</v>
      </c>
      <c r="CV177" s="42">
        <f t="shared" si="100"/>
        <v>0</v>
      </c>
      <c r="CW177" s="58">
        <f t="shared" si="100"/>
        <v>0</v>
      </c>
      <c r="CX177" s="42">
        <f t="shared" si="100"/>
        <v>0</v>
      </c>
      <c r="CY177" s="58">
        <f t="shared" si="100"/>
        <v>0</v>
      </c>
      <c r="CZ177" s="42">
        <f t="shared" si="100"/>
        <v>0</v>
      </c>
      <c r="DA177" s="58">
        <f t="shared" si="100"/>
        <v>8.9417384955577948</v>
      </c>
      <c r="DB177" s="42">
        <f t="shared" si="100"/>
        <v>8.9823483410027354</v>
      </c>
      <c r="DC177" s="58">
        <f t="shared" si="100"/>
        <v>0</v>
      </c>
      <c r="DD177" s="60">
        <f t="shared" si="100"/>
        <v>0</v>
      </c>
      <c r="DE177" s="3"/>
    </row>
    <row r="178" spans="1:109" x14ac:dyDescent="0.35">
      <c r="A178" s="3"/>
      <c r="B178" s="3" t="s">
        <v>3923</v>
      </c>
      <c r="C178" s="39" t="s">
        <v>604</v>
      </c>
      <c r="D178" s="3" t="s">
        <v>604</v>
      </c>
      <c r="E178" s="56">
        <f t="shared" si="91"/>
        <v>0</v>
      </c>
      <c r="F178" s="54">
        <f t="shared" si="91"/>
        <v>0</v>
      </c>
      <c r="G178" s="54">
        <f t="shared" si="91"/>
        <v>0</v>
      </c>
      <c r="H178" s="54">
        <f t="shared" si="91"/>
        <v>0</v>
      </c>
      <c r="I178" s="54">
        <f t="shared" si="91"/>
        <v>0</v>
      </c>
      <c r="J178" s="53">
        <f t="shared" si="91"/>
        <v>0</v>
      </c>
      <c r="K178" s="53">
        <f t="shared" si="91"/>
        <v>0</v>
      </c>
      <c r="L178" s="53">
        <f t="shared" si="91"/>
        <v>0</v>
      </c>
      <c r="M178" s="53">
        <f t="shared" si="91"/>
        <v>0</v>
      </c>
      <c r="N178" s="54">
        <f t="shared" si="91"/>
        <v>0</v>
      </c>
      <c r="O178" s="54">
        <f t="shared" si="92"/>
        <v>0</v>
      </c>
      <c r="P178" s="54">
        <f t="shared" si="92"/>
        <v>0</v>
      </c>
      <c r="Q178" s="53">
        <f t="shared" si="92"/>
        <v>0</v>
      </c>
      <c r="R178" s="53">
        <f t="shared" si="92"/>
        <v>0</v>
      </c>
      <c r="S178" s="53">
        <f t="shared" si="92"/>
        <v>0</v>
      </c>
      <c r="T178" s="53">
        <f t="shared" si="92"/>
        <v>0</v>
      </c>
      <c r="U178" s="54">
        <f t="shared" si="92"/>
        <v>0</v>
      </c>
      <c r="V178" s="54">
        <f t="shared" si="92"/>
        <v>0</v>
      </c>
      <c r="W178" s="54">
        <f t="shared" si="92"/>
        <v>0</v>
      </c>
      <c r="X178" s="42">
        <f t="shared" si="92"/>
        <v>0</v>
      </c>
      <c r="Y178" s="58">
        <f t="shared" si="93"/>
        <v>0</v>
      </c>
      <c r="Z178" s="53">
        <f t="shared" si="93"/>
        <v>0</v>
      </c>
      <c r="AA178" s="53">
        <f t="shared" si="93"/>
        <v>0</v>
      </c>
      <c r="AB178" s="53">
        <f t="shared" si="93"/>
        <v>0</v>
      </c>
      <c r="AC178" s="53">
        <f t="shared" si="93"/>
        <v>0</v>
      </c>
      <c r="AD178" s="54">
        <f t="shared" si="93"/>
        <v>0</v>
      </c>
      <c r="AE178" s="54">
        <f t="shared" si="93"/>
        <v>0</v>
      </c>
      <c r="AF178" s="54">
        <f t="shared" si="93"/>
        <v>0</v>
      </c>
      <c r="AG178" s="54">
        <f t="shared" si="93"/>
        <v>0</v>
      </c>
      <c r="AH178" s="53">
        <f t="shared" si="93"/>
        <v>0</v>
      </c>
      <c r="AI178" s="53">
        <f t="shared" si="94"/>
        <v>0</v>
      </c>
      <c r="AJ178" s="53">
        <f t="shared" si="94"/>
        <v>0</v>
      </c>
      <c r="AK178" s="53">
        <f t="shared" si="94"/>
        <v>0</v>
      </c>
      <c r="AL178" s="54">
        <f t="shared" si="94"/>
        <v>0</v>
      </c>
      <c r="AM178" s="54">
        <f t="shared" si="94"/>
        <v>0</v>
      </c>
      <c r="AN178" s="54">
        <f t="shared" si="94"/>
        <v>0</v>
      </c>
      <c r="AO178" s="42">
        <f t="shared" si="94"/>
        <v>0</v>
      </c>
      <c r="AP178" s="58">
        <f t="shared" si="94"/>
        <v>0</v>
      </c>
      <c r="AQ178" s="42">
        <f t="shared" si="94"/>
        <v>0</v>
      </c>
      <c r="AR178" s="58">
        <f t="shared" si="94"/>
        <v>0</v>
      </c>
      <c r="AS178" s="42">
        <f t="shared" si="95"/>
        <v>0</v>
      </c>
      <c r="AT178" s="58">
        <f t="shared" si="95"/>
        <v>0</v>
      </c>
      <c r="AU178" s="42">
        <f t="shared" si="95"/>
        <v>0</v>
      </c>
      <c r="AV178" s="58">
        <f t="shared" si="95"/>
        <v>0</v>
      </c>
      <c r="AW178" s="42">
        <f t="shared" si="95"/>
        <v>0</v>
      </c>
      <c r="AX178" s="58">
        <f t="shared" si="95"/>
        <v>0</v>
      </c>
      <c r="AY178" s="42">
        <f t="shared" si="95"/>
        <v>0</v>
      </c>
      <c r="AZ178" s="58">
        <f t="shared" si="95"/>
        <v>0</v>
      </c>
      <c r="BA178" s="42">
        <f t="shared" si="95"/>
        <v>0</v>
      </c>
      <c r="BB178" s="58">
        <f t="shared" si="95"/>
        <v>0</v>
      </c>
      <c r="BC178" s="42">
        <f t="shared" si="96"/>
        <v>0</v>
      </c>
      <c r="BD178" s="58">
        <f t="shared" si="96"/>
        <v>0</v>
      </c>
      <c r="BE178" s="42">
        <f t="shared" si="96"/>
        <v>0</v>
      </c>
      <c r="BF178" s="58">
        <f t="shared" si="96"/>
        <v>0</v>
      </c>
      <c r="BG178" s="42">
        <f t="shared" si="96"/>
        <v>0</v>
      </c>
      <c r="BH178" s="58">
        <f t="shared" si="96"/>
        <v>0</v>
      </c>
      <c r="BI178" s="42">
        <f t="shared" si="96"/>
        <v>0</v>
      </c>
      <c r="BJ178" s="58">
        <f t="shared" si="96"/>
        <v>0</v>
      </c>
      <c r="BK178" s="42">
        <f t="shared" si="96"/>
        <v>0</v>
      </c>
      <c r="BL178" s="58">
        <f t="shared" si="96"/>
        <v>0</v>
      </c>
      <c r="BM178" s="42">
        <f t="shared" si="96"/>
        <v>0</v>
      </c>
      <c r="BN178" s="58">
        <f t="shared" si="96"/>
        <v>0</v>
      </c>
      <c r="BO178" s="42">
        <f t="shared" si="96"/>
        <v>0</v>
      </c>
      <c r="BP178" s="58">
        <f t="shared" si="96"/>
        <v>0</v>
      </c>
      <c r="BQ178" s="42">
        <f t="shared" si="96"/>
        <v>0</v>
      </c>
      <c r="BR178" s="58">
        <f t="shared" si="97"/>
        <v>0</v>
      </c>
      <c r="BS178" s="42">
        <f t="shared" si="97"/>
        <v>0</v>
      </c>
      <c r="BT178" s="58">
        <f t="shared" si="97"/>
        <v>0</v>
      </c>
      <c r="BU178" s="42">
        <f t="shared" si="97"/>
        <v>0</v>
      </c>
      <c r="BV178" s="58">
        <f t="shared" si="97"/>
        <v>0</v>
      </c>
      <c r="BW178" s="42">
        <f t="shared" si="97"/>
        <v>0</v>
      </c>
      <c r="BX178" s="58">
        <f t="shared" si="97"/>
        <v>0</v>
      </c>
      <c r="BY178" s="42">
        <f t="shared" si="97"/>
        <v>0</v>
      </c>
      <c r="BZ178" s="58">
        <f t="shared" si="97"/>
        <v>0</v>
      </c>
      <c r="CA178" s="42">
        <f t="shared" si="97"/>
        <v>0</v>
      </c>
      <c r="CB178" s="58">
        <f t="shared" si="98"/>
        <v>0</v>
      </c>
      <c r="CC178" s="42">
        <f t="shared" si="98"/>
        <v>0</v>
      </c>
      <c r="CD178" s="58">
        <f t="shared" si="98"/>
        <v>0</v>
      </c>
      <c r="CE178" s="42">
        <f t="shared" si="98"/>
        <v>0</v>
      </c>
      <c r="CF178" s="58">
        <f t="shared" si="98"/>
        <v>0</v>
      </c>
      <c r="CG178" s="42">
        <f t="shared" si="98"/>
        <v>0</v>
      </c>
      <c r="CH178" s="58">
        <f t="shared" si="98"/>
        <v>0</v>
      </c>
      <c r="CI178" s="42">
        <f t="shared" si="98"/>
        <v>0</v>
      </c>
      <c r="CJ178" s="58">
        <f t="shared" si="98"/>
        <v>0</v>
      </c>
      <c r="CK178" s="42">
        <f t="shared" si="98"/>
        <v>14.098567035518919</v>
      </c>
      <c r="CL178" s="58">
        <f t="shared" si="99"/>
        <v>0</v>
      </c>
      <c r="CM178" s="42">
        <f t="shared" si="99"/>
        <v>0</v>
      </c>
      <c r="CN178" s="58">
        <f t="shared" si="99"/>
        <v>0</v>
      </c>
      <c r="CO178" s="42">
        <f t="shared" si="99"/>
        <v>0</v>
      </c>
      <c r="CP178" s="58">
        <f t="shared" si="99"/>
        <v>0</v>
      </c>
      <c r="CQ178" s="42">
        <f t="shared" si="99"/>
        <v>0</v>
      </c>
      <c r="CR178" s="58">
        <f t="shared" si="99"/>
        <v>0</v>
      </c>
      <c r="CS178" s="42">
        <f t="shared" si="99"/>
        <v>0</v>
      </c>
      <c r="CT178" s="58">
        <f t="shared" si="99"/>
        <v>0</v>
      </c>
      <c r="CU178" s="42">
        <f t="shared" si="99"/>
        <v>7.9894449433476158</v>
      </c>
      <c r="CV178" s="58">
        <f t="shared" si="100"/>
        <v>0</v>
      </c>
      <c r="CW178" s="42">
        <f t="shared" si="100"/>
        <v>0</v>
      </c>
      <c r="CX178" s="58">
        <f t="shared" si="100"/>
        <v>0</v>
      </c>
      <c r="CY178" s="42">
        <f t="shared" si="100"/>
        <v>0</v>
      </c>
      <c r="CZ178" s="58">
        <f t="shared" si="100"/>
        <v>0</v>
      </c>
      <c r="DA178" s="42">
        <f t="shared" si="100"/>
        <v>6.5528914743595612</v>
      </c>
      <c r="DB178" s="58">
        <f t="shared" si="100"/>
        <v>8.6849002890975324</v>
      </c>
      <c r="DC178" s="42">
        <f t="shared" si="100"/>
        <v>0</v>
      </c>
      <c r="DD178" s="59">
        <f t="shared" si="100"/>
        <v>0</v>
      </c>
      <c r="DE178" s="3"/>
    </row>
    <row r="179" spans="1:109" x14ac:dyDescent="0.35">
      <c r="A179" s="3"/>
      <c r="B179" s="3" t="s">
        <v>3924</v>
      </c>
      <c r="C179" s="39" t="s">
        <v>605</v>
      </c>
      <c r="D179" s="3" t="s">
        <v>605</v>
      </c>
      <c r="E179" s="52">
        <f t="shared" si="91"/>
        <v>0</v>
      </c>
      <c r="F179" s="53">
        <f t="shared" si="91"/>
        <v>0</v>
      </c>
      <c r="G179" s="53">
        <f t="shared" si="91"/>
        <v>0</v>
      </c>
      <c r="H179" s="53">
        <f t="shared" si="91"/>
        <v>0</v>
      </c>
      <c r="I179" s="53">
        <f t="shared" si="91"/>
        <v>0</v>
      </c>
      <c r="J179" s="54">
        <f t="shared" si="91"/>
        <v>0</v>
      </c>
      <c r="K179" s="54">
        <f t="shared" si="91"/>
        <v>0</v>
      </c>
      <c r="L179" s="54">
        <f t="shared" si="91"/>
        <v>0</v>
      </c>
      <c r="M179" s="54">
        <f t="shared" si="91"/>
        <v>0</v>
      </c>
      <c r="N179" s="53">
        <f t="shared" si="91"/>
        <v>0</v>
      </c>
      <c r="O179" s="53">
        <f t="shared" si="92"/>
        <v>0</v>
      </c>
      <c r="P179" s="53">
        <f t="shared" si="92"/>
        <v>0</v>
      </c>
      <c r="Q179" s="54">
        <f t="shared" si="92"/>
        <v>0</v>
      </c>
      <c r="R179" s="54">
        <f t="shared" si="92"/>
        <v>0</v>
      </c>
      <c r="S179" s="54">
        <f t="shared" si="92"/>
        <v>0</v>
      </c>
      <c r="T179" s="54">
        <f t="shared" si="92"/>
        <v>0</v>
      </c>
      <c r="U179" s="53">
        <f t="shared" si="92"/>
        <v>0</v>
      </c>
      <c r="V179" s="53">
        <f t="shared" si="92"/>
        <v>0</v>
      </c>
      <c r="W179" s="53">
        <f t="shared" si="92"/>
        <v>0</v>
      </c>
      <c r="X179" s="58">
        <f t="shared" si="92"/>
        <v>0</v>
      </c>
      <c r="Y179" s="42">
        <f t="shared" si="93"/>
        <v>0</v>
      </c>
      <c r="Z179" s="54">
        <f t="shared" si="93"/>
        <v>0</v>
      </c>
      <c r="AA179" s="54">
        <f t="shared" si="93"/>
        <v>0</v>
      </c>
      <c r="AB179" s="54">
        <f t="shared" si="93"/>
        <v>0</v>
      </c>
      <c r="AC179" s="54">
        <f t="shared" si="93"/>
        <v>0</v>
      </c>
      <c r="AD179" s="53">
        <f t="shared" si="93"/>
        <v>0</v>
      </c>
      <c r="AE179" s="53">
        <f t="shared" si="93"/>
        <v>0</v>
      </c>
      <c r="AF179" s="53">
        <f t="shared" si="93"/>
        <v>0</v>
      </c>
      <c r="AG179" s="53">
        <f t="shared" si="93"/>
        <v>0</v>
      </c>
      <c r="AH179" s="54">
        <f t="shared" si="93"/>
        <v>0</v>
      </c>
      <c r="AI179" s="54">
        <f t="shared" si="94"/>
        <v>0</v>
      </c>
      <c r="AJ179" s="54">
        <f t="shared" si="94"/>
        <v>0</v>
      </c>
      <c r="AK179" s="54">
        <f t="shared" si="94"/>
        <v>0</v>
      </c>
      <c r="AL179" s="53">
        <f t="shared" si="94"/>
        <v>0</v>
      </c>
      <c r="AM179" s="53">
        <f t="shared" si="94"/>
        <v>0</v>
      </c>
      <c r="AN179" s="53">
        <f t="shared" si="94"/>
        <v>0</v>
      </c>
      <c r="AO179" s="58">
        <f t="shared" si="94"/>
        <v>0</v>
      </c>
      <c r="AP179" s="42">
        <f t="shared" si="94"/>
        <v>0</v>
      </c>
      <c r="AQ179" s="58">
        <f t="shared" si="94"/>
        <v>0</v>
      </c>
      <c r="AR179" s="42">
        <f t="shared" si="94"/>
        <v>0</v>
      </c>
      <c r="AS179" s="58">
        <f t="shared" si="95"/>
        <v>0</v>
      </c>
      <c r="AT179" s="42">
        <f t="shared" si="95"/>
        <v>0</v>
      </c>
      <c r="AU179" s="58">
        <f t="shared" si="95"/>
        <v>0</v>
      </c>
      <c r="AV179" s="42">
        <f t="shared" si="95"/>
        <v>0</v>
      </c>
      <c r="AW179" s="58">
        <f t="shared" si="95"/>
        <v>0</v>
      </c>
      <c r="AX179" s="42">
        <f t="shared" si="95"/>
        <v>0</v>
      </c>
      <c r="AY179" s="58">
        <f t="shared" si="95"/>
        <v>0</v>
      </c>
      <c r="AZ179" s="42">
        <f t="shared" si="95"/>
        <v>0</v>
      </c>
      <c r="BA179" s="58">
        <f t="shared" si="95"/>
        <v>0</v>
      </c>
      <c r="BB179" s="42">
        <f t="shared" si="95"/>
        <v>0</v>
      </c>
      <c r="BC179" s="58">
        <f t="shared" si="96"/>
        <v>0</v>
      </c>
      <c r="BD179" s="42">
        <f t="shared" si="96"/>
        <v>0</v>
      </c>
      <c r="BE179" s="58">
        <f t="shared" si="96"/>
        <v>0</v>
      </c>
      <c r="BF179" s="42">
        <f t="shared" si="96"/>
        <v>0</v>
      </c>
      <c r="BG179" s="58">
        <f t="shared" si="96"/>
        <v>0</v>
      </c>
      <c r="BH179" s="42">
        <f t="shared" si="96"/>
        <v>0</v>
      </c>
      <c r="BI179" s="58">
        <f t="shared" si="96"/>
        <v>0</v>
      </c>
      <c r="BJ179" s="42">
        <f t="shared" si="96"/>
        <v>0</v>
      </c>
      <c r="BK179" s="58">
        <f t="shared" si="96"/>
        <v>0</v>
      </c>
      <c r="BL179" s="42">
        <f t="shared" si="96"/>
        <v>0</v>
      </c>
      <c r="BM179" s="58">
        <f t="shared" si="96"/>
        <v>0</v>
      </c>
      <c r="BN179" s="42">
        <f t="shared" si="96"/>
        <v>0</v>
      </c>
      <c r="BO179" s="58">
        <f t="shared" si="96"/>
        <v>0</v>
      </c>
      <c r="BP179" s="42">
        <f t="shared" si="96"/>
        <v>0</v>
      </c>
      <c r="BQ179" s="58">
        <f t="shared" si="96"/>
        <v>0</v>
      </c>
      <c r="BR179" s="42">
        <f t="shared" si="97"/>
        <v>0</v>
      </c>
      <c r="BS179" s="58">
        <f t="shared" si="97"/>
        <v>0</v>
      </c>
      <c r="BT179" s="42">
        <f t="shared" si="97"/>
        <v>0</v>
      </c>
      <c r="BU179" s="58">
        <f t="shared" si="97"/>
        <v>0</v>
      </c>
      <c r="BV179" s="42">
        <f t="shared" si="97"/>
        <v>0</v>
      </c>
      <c r="BW179" s="58">
        <f t="shared" si="97"/>
        <v>0</v>
      </c>
      <c r="BX179" s="42">
        <f t="shared" si="97"/>
        <v>0</v>
      </c>
      <c r="BY179" s="58">
        <f t="shared" si="97"/>
        <v>0</v>
      </c>
      <c r="BZ179" s="42">
        <f t="shared" si="97"/>
        <v>0</v>
      </c>
      <c r="CA179" s="58">
        <f t="shared" si="97"/>
        <v>0</v>
      </c>
      <c r="CB179" s="42">
        <f t="shared" si="98"/>
        <v>0</v>
      </c>
      <c r="CC179" s="58">
        <f t="shared" si="98"/>
        <v>0</v>
      </c>
      <c r="CD179" s="42">
        <f t="shared" si="98"/>
        <v>0</v>
      </c>
      <c r="CE179" s="58">
        <f t="shared" si="98"/>
        <v>0</v>
      </c>
      <c r="CF179" s="42">
        <f t="shared" si="98"/>
        <v>0</v>
      </c>
      <c r="CG179" s="58">
        <f t="shared" si="98"/>
        <v>0</v>
      </c>
      <c r="CH179" s="42">
        <f t="shared" si="98"/>
        <v>0</v>
      </c>
      <c r="CI179" s="58">
        <f t="shared" si="98"/>
        <v>0</v>
      </c>
      <c r="CJ179" s="42">
        <f t="shared" si="98"/>
        <v>0</v>
      </c>
      <c r="CK179" s="58">
        <f t="shared" si="98"/>
        <v>0</v>
      </c>
      <c r="CL179" s="42">
        <f t="shared" si="99"/>
        <v>115.73190441197856</v>
      </c>
      <c r="CM179" s="58">
        <f t="shared" si="99"/>
        <v>0</v>
      </c>
      <c r="CN179" s="42">
        <f t="shared" si="99"/>
        <v>0</v>
      </c>
      <c r="CO179" s="58">
        <f t="shared" si="99"/>
        <v>0</v>
      </c>
      <c r="CP179" s="42">
        <f t="shared" si="99"/>
        <v>0</v>
      </c>
      <c r="CQ179" s="58">
        <f t="shared" si="99"/>
        <v>0</v>
      </c>
      <c r="CR179" s="42">
        <f t="shared" si="99"/>
        <v>0</v>
      </c>
      <c r="CS179" s="58">
        <f t="shared" si="99"/>
        <v>0</v>
      </c>
      <c r="CT179" s="42">
        <f t="shared" si="99"/>
        <v>0</v>
      </c>
      <c r="CU179" s="58">
        <f t="shared" si="99"/>
        <v>0</v>
      </c>
      <c r="CV179" s="42">
        <f t="shared" si="100"/>
        <v>0</v>
      </c>
      <c r="CW179" s="58">
        <f t="shared" si="100"/>
        <v>0</v>
      </c>
      <c r="CX179" s="42">
        <f t="shared" si="100"/>
        <v>0</v>
      </c>
      <c r="CY179" s="58">
        <f t="shared" si="100"/>
        <v>0</v>
      </c>
      <c r="CZ179" s="42">
        <f t="shared" si="100"/>
        <v>0</v>
      </c>
      <c r="DA179" s="58">
        <f t="shared" si="100"/>
        <v>0</v>
      </c>
      <c r="DB179" s="42">
        <f t="shared" si="100"/>
        <v>0</v>
      </c>
      <c r="DC179" s="58">
        <f t="shared" si="100"/>
        <v>0</v>
      </c>
      <c r="DD179" s="60">
        <f t="shared" si="100"/>
        <v>0</v>
      </c>
      <c r="DE179" s="3"/>
    </row>
    <row r="180" spans="1:109" x14ac:dyDescent="0.35">
      <c r="A180" s="3"/>
      <c r="B180" s="3" t="s">
        <v>3925</v>
      </c>
      <c r="C180" s="39" t="s">
        <v>606</v>
      </c>
      <c r="D180" s="3" t="s">
        <v>606</v>
      </c>
      <c r="E180" s="56">
        <f t="shared" si="91"/>
        <v>0</v>
      </c>
      <c r="F180" s="54">
        <f t="shared" si="91"/>
        <v>0</v>
      </c>
      <c r="G180" s="54">
        <f t="shared" si="91"/>
        <v>0</v>
      </c>
      <c r="H180" s="54">
        <f t="shared" si="91"/>
        <v>0</v>
      </c>
      <c r="I180" s="54">
        <f t="shared" si="91"/>
        <v>0</v>
      </c>
      <c r="J180" s="53">
        <f t="shared" si="91"/>
        <v>0</v>
      </c>
      <c r="K180" s="53">
        <f t="shared" si="91"/>
        <v>0</v>
      </c>
      <c r="L180" s="53">
        <f t="shared" si="91"/>
        <v>0</v>
      </c>
      <c r="M180" s="53">
        <f t="shared" si="91"/>
        <v>0</v>
      </c>
      <c r="N180" s="54">
        <f t="shared" si="91"/>
        <v>0</v>
      </c>
      <c r="O180" s="54">
        <f t="shared" si="92"/>
        <v>0</v>
      </c>
      <c r="P180" s="54">
        <f t="shared" si="92"/>
        <v>0</v>
      </c>
      <c r="Q180" s="53">
        <f t="shared" si="92"/>
        <v>0</v>
      </c>
      <c r="R180" s="53">
        <f t="shared" si="92"/>
        <v>0</v>
      </c>
      <c r="S180" s="53">
        <f t="shared" si="92"/>
        <v>0</v>
      </c>
      <c r="T180" s="53">
        <f t="shared" si="92"/>
        <v>0</v>
      </c>
      <c r="U180" s="54">
        <f t="shared" si="92"/>
        <v>0</v>
      </c>
      <c r="V180" s="54">
        <f t="shared" si="92"/>
        <v>0</v>
      </c>
      <c r="W180" s="54">
        <f t="shared" si="92"/>
        <v>0</v>
      </c>
      <c r="X180" s="42">
        <f t="shared" si="92"/>
        <v>0</v>
      </c>
      <c r="Y180" s="58">
        <f t="shared" si="93"/>
        <v>0</v>
      </c>
      <c r="Z180" s="53">
        <f t="shared" si="93"/>
        <v>0</v>
      </c>
      <c r="AA180" s="53">
        <f t="shared" si="93"/>
        <v>0</v>
      </c>
      <c r="AB180" s="53">
        <f t="shared" si="93"/>
        <v>0</v>
      </c>
      <c r="AC180" s="53">
        <f t="shared" si="93"/>
        <v>0</v>
      </c>
      <c r="AD180" s="54">
        <f t="shared" si="93"/>
        <v>0</v>
      </c>
      <c r="AE180" s="54">
        <f t="shared" si="93"/>
        <v>0</v>
      </c>
      <c r="AF180" s="54">
        <f t="shared" si="93"/>
        <v>0</v>
      </c>
      <c r="AG180" s="54">
        <f t="shared" si="93"/>
        <v>0</v>
      </c>
      <c r="AH180" s="53">
        <f t="shared" si="93"/>
        <v>0</v>
      </c>
      <c r="AI180" s="53">
        <f t="shared" si="94"/>
        <v>0</v>
      </c>
      <c r="AJ180" s="53">
        <f t="shared" si="94"/>
        <v>0</v>
      </c>
      <c r="AK180" s="53">
        <f t="shared" si="94"/>
        <v>0</v>
      </c>
      <c r="AL180" s="54">
        <f t="shared" si="94"/>
        <v>0</v>
      </c>
      <c r="AM180" s="54">
        <f t="shared" si="94"/>
        <v>0</v>
      </c>
      <c r="AN180" s="54">
        <f t="shared" si="94"/>
        <v>0</v>
      </c>
      <c r="AO180" s="42">
        <f t="shared" si="94"/>
        <v>0</v>
      </c>
      <c r="AP180" s="58">
        <f t="shared" si="94"/>
        <v>0</v>
      </c>
      <c r="AQ180" s="42">
        <f t="shared" si="94"/>
        <v>0</v>
      </c>
      <c r="AR180" s="58">
        <f t="shared" si="94"/>
        <v>0</v>
      </c>
      <c r="AS180" s="42">
        <f t="shared" si="95"/>
        <v>0</v>
      </c>
      <c r="AT180" s="58">
        <f t="shared" si="95"/>
        <v>0</v>
      </c>
      <c r="AU180" s="42">
        <f t="shared" si="95"/>
        <v>0</v>
      </c>
      <c r="AV180" s="58">
        <f t="shared" si="95"/>
        <v>0</v>
      </c>
      <c r="AW180" s="42">
        <f t="shared" si="95"/>
        <v>0</v>
      </c>
      <c r="AX180" s="58">
        <f t="shared" si="95"/>
        <v>0</v>
      </c>
      <c r="AY180" s="42">
        <f t="shared" si="95"/>
        <v>0</v>
      </c>
      <c r="AZ180" s="58">
        <f t="shared" si="95"/>
        <v>0</v>
      </c>
      <c r="BA180" s="42">
        <f t="shared" si="95"/>
        <v>0</v>
      </c>
      <c r="BB180" s="58">
        <f t="shared" si="95"/>
        <v>0</v>
      </c>
      <c r="BC180" s="42">
        <f t="shared" si="96"/>
        <v>0</v>
      </c>
      <c r="BD180" s="58">
        <f t="shared" si="96"/>
        <v>0</v>
      </c>
      <c r="BE180" s="42">
        <f t="shared" si="96"/>
        <v>0</v>
      </c>
      <c r="BF180" s="58">
        <f t="shared" si="96"/>
        <v>0</v>
      </c>
      <c r="BG180" s="42">
        <f t="shared" si="96"/>
        <v>0</v>
      </c>
      <c r="BH180" s="58">
        <f t="shared" si="96"/>
        <v>0</v>
      </c>
      <c r="BI180" s="42">
        <f t="shared" si="96"/>
        <v>0</v>
      </c>
      <c r="BJ180" s="58">
        <f t="shared" si="96"/>
        <v>0</v>
      </c>
      <c r="BK180" s="42">
        <f t="shared" si="96"/>
        <v>0</v>
      </c>
      <c r="BL180" s="58">
        <f t="shared" si="96"/>
        <v>0</v>
      </c>
      <c r="BM180" s="42">
        <f t="shared" si="96"/>
        <v>0</v>
      </c>
      <c r="BN180" s="58">
        <f t="shared" si="96"/>
        <v>0</v>
      </c>
      <c r="BO180" s="42">
        <f t="shared" si="96"/>
        <v>0</v>
      </c>
      <c r="BP180" s="58">
        <f t="shared" si="96"/>
        <v>0</v>
      </c>
      <c r="BQ180" s="42">
        <f t="shared" si="96"/>
        <v>0</v>
      </c>
      <c r="BR180" s="58">
        <f t="shared" si="97"/>
        <v>0</v>
      </c>
      <c r="BS180" s="42">
        <f t="shared" si="97"/>
        <v>0</v>
      </c>
      <c r="BT180" s="58">
        <f t="shared" si="97"/>
        <v>0</v>
      </c>
      <c r="BU180" s="42">
        <f t="shared" si="97"/>
        <v>0</v>
      </c>
      <c r="BV180" s="58">
        <f t="shared" si="97"/>
        <v>0</v>
      </c>
      <c r="BW180" s="42">
        <f t="shared" si="97"/>
        <v>0</v>
      </c>
      <c r="BX180" s="58">
        <f t="shared" si="97"/>
        <v>0</v>
      </c>
      <c r="BY180" s="42">
        <f t="shared" si="97"/>
        <v>0</v>
      </c>
      <c r="BZ180" s="58">
        <f t="shared" si="97"/>
        <v>0</v>
      </c>
      <c r="CA180" s="42">
        <f t="shared" si="97"/>
        <v>0</v>
      </c>
      <c r="CB180" s="58">
        <f t="shared" si="98"/>
        <v>0</v>
      </c>
      <c r="CC180" s="42">
        <f t="shared" si="98"/>
        <v>0</v>
      </c>
      <c r="CD180" s="58">
        <f t="shared" si="98"/>
        <v>0</v>
      </c>
      <c r="CE180" s="42">
        <f t="shared" si="98"/>
        <v>0</v>
      </c>
      <c r="CF180" s="58">
        <f t="shared" si="98"/>
        <v>0</v>
      </c>
      <c r="CG180" s="42">
        <f t="shared" si="98"/>
        <v>0</v>
      </c>
      <c r="CH180" s="58">
        <f t="shared" si="98"/>
        <v>0</v>
      </c>
      <c r="CI180" s="42">
        <f t="shared" si="98"/>
        <v>0</v>
      </c>
      <c r="CJ180" s="58">
        <f t="shared" si="98"/>
        <v>0</v>
      </c>
      <c r="CK180" s="42">
        <f t="shared" si="98"/>
        <v>0</v>
      </c>
      <c r="CL180" s="58">
        <f t="shared" si="99"/>
        <v>0</v>
      </c>
      <c r="CM180" s="42">
        <f t="shared" si="99"/>
        <v>48.797623244886886</v>
      </c>
      <c r="CN180" s="58">
        <f t="shared" si="99"/>
        <v>0</v>
      </c>
      <c r="CO180" s="42">
        <f t="shared" si="99"/>
        <v>0</v>
      </c>
      <c r="CP180" s="58">
        <f t="shared" si="99"/>
        <v>0</v>
      </c>
      <c r="CQ180" s="42">
        <f t="shared" si="99"/>
        <v>0</v>
      </c>
      <c r="CR180" s="58">
        <f t="shared" si="99"/>
        <v>0</v>
      </c>
      <c r="CS180" s="42">
        <f t="shared" si="99"/>
        <v>0</v>
      </c>
      <c r="CT180" s="58">
        <f t="shared" si="99"/>
        <v>0</v>
      </c>
      <c r="CU180" s="42">
        <f t="shared" si="99"/>
        <v>0</v>
      </c>
      <c r="CV180" s="58">
        <f t="shared" si="100"/>
        <v>0</v>
      </c>
      <c r="CW180" s="42">
        <f t="shared" si="100"/>
        <v>0</v>
      </c>
      <c r="CX180" s="58">
        <f t="shared" si="100"/>
        <v>0</v>
      </c>
      <c r="CY180" s="42">
        <f t="shared" si="100"/>
        <v>0</v>
      </c>
      <c r="CZ180" s="58">
        <f t="shared" si="100"/>
        <v>0</v>
      </c>
      <c r="DA180" s="42">
        <f t="shared" si="100"/>
        <v>0</v>
      </c>
      <c r="DB180" s="58">
        <f t="shared" si="100"/>
        <v>0</v>
      </c>
      <c r="DC180" s="42">
        <f t="shared" si="100"/>
        <v>0</v>
      </c>
      <c r="DD180" s="59">
        <f t="shared" si="100"/>
        <v>0</v>
      </c>
      <c r="DE180" s="3"/>
    </row>
    <row r="181" spans="1:109" x14ac:dyDescent="0.35">
      <c r="A181" s="3"/>
      <c r="B181" s="3" t="s">
        <v>3926</v>
      </c>
      <c r="C181" s="39" t="s">
        <v>607</v>
      </c>
      <c r="D181" s="3" t="s">
        <v>607</v>
      </c>
      <c r="E181" s="52">
        <f t="shared" si="91"/>
        <v>0</v>
      </c>
      <c r="F181" s="53">
        <f t="shared" si="91"/>
        <v>0</v>
      </c>
      <c r="G181" s="53">
        <f t="shared" si="91"/>
        <v>0</v>
      </c>
      <c r="H181" s="53">
        <f t="shared" si="91"/>
        <v>0</v>
      </c>
      <c r="I181" s="53">
        <f t="shared" si="91"/>
        <v>0</v>
      </c>
      <c r="J181" s="54">
        <f t="shared" si="91"/>
        <v>0</v>
      </c>
      <c r="K181" s="54">
        <f t="shared" si="91"/>
        <v>0</v>
      </c>
      <c r="L181" s="54">
        <f t="shared" si="91"/>
        <v>0</v>
      </c>
      <c r="M181" s="54">
        <f t="shared" si="91"/>
        <v>0</v>
      </c>
      <c r="N181" s="53">
        <f t="shared" si="91"/>
        <v>0</v>
      </c>
      <c r="O181" s="53">
        <f t="shared" si="92"/>
        <v>0</v>
      </c>
      <c r="P181" s="53">
        <f t="shared" si="92"/>
        <v>0</v>
      </c>
      <c r="Q181" s="54">
        <f t="shared" si="92"/>
        <v>0</v>
      </c>
      <c r="R181" s="54">
        <f t="shared" si="92"/>
        <v>0</v>
      </c>
      <c r="S181" s="54">
        <f t="shared" si="92"/>
        <v>0</v>
      </c>
      <c r="T181" s="54">
        <f t="shared" si="92"/>
        <v>0</v>
      </c>
      <c r="U181" s="53">
        <f t="shared" si="92"/>
        <v>0</v>
      </c>
      <c r="V181" s="53">
        <f t="shared" si="92"/>
        <v>0</v>
      </c>
      <c r="W181" s="53">
        <f t="shared" si="92"/>
        <v>0</v>
      </c>
      <c r="X181" s="58">
        <f t="shared" si="92"/>
        <v>0</v>
      </c>
      <c r="Y181" s="42">
        <f t="shared" si="93"/>
        <v>0</v>
      </c>
      <c r="Z181" s="54">
        <f t="shared" si="93"/>
        <v>0</v>
      </c>
      <c r="AA181" s="54">
        <f t="shared" si="93"/>
        <v>0</v>
      </c>
      <c r="AB181" s="54">
        <f t="shared" si="93"/>
        <v>0</v>
      </c>
      <c r="AC181" s="54">
        <f t="shared" si="93"/>
        <v>0</v>
      </c>
      <c r="AD181" s="53">
        <f t="shared" si="93"/>
        <v>0</v>
      </c>
      <c r="AE181" s="53">
        <f t="shared" si="93"/>
        <v>0</v>
      </c>
      <c r="AF181" s="53">
        <f t="shared" si="93"/>
        <v>0</v>
      </c>
      <c r="AG181" s="53">
        <f t="shared" si="93"/>
        <v>0</v>
      </c>
      <c r="AH181" s="54">
        <f t="shared" si="93"/>
        <v>0</v>
      </c>
      <c r="AI181" s="54">
        <f t="shared" si="94"/>
        <v>0</v>
      </c>
      <c r="AJ181" s="54">
        <f t="shared" si="94"/>
        <v>0</v>
      </c>
      <c r="AK181" s="54">
        <f t="shared" si="94"/>
        <v>0</v>
      </c>
      <c r="AL181" s="53">
        <f t="shared" si="94"/>
        <v>0</v>
      </c>
      <c r="AM181" s="53">
        <f t="shared" si="94"/>
        <v>0</v>
      </c>
      <c r="AN181" s="53">
        <f t="shared" si="94"/>
        <v>0</v>
      </c>
      <c r="AO181" s="58">
        <f t="shared" si="94"/>
        <v>0</v>
      </c>
      <c r="AP181" s="42">
        <f t="shared" si="94"/>
        <v>0</v>
      </c>
      <c r="AQ181" s="58">
        <f t="shared" si="94"/>
        <v>0</v>
      </c>
      <c r="AR181" s="42">
        <f t="shared" si="94"/>
        <v>0</v>
      </c>
      <c r="AS181" s="58">
        <f t="shared" si="95"/>
        <v>0</v>
      </c>
      <c r="AT181" s="42">
        <f t="shared" si="95"/>
        <v>0</v>
      </c>
      <c r="AU181" s="58">
        <f t="shared" si="95"/>
        <v>0</v>
      </c>
      <c r="AV181" s="42">
        <f t="shared" si="95"/>
        <v>0</v>
      </c>
      <c r="AW181" s="58">
        <f t="shared" si="95"/>
        <v>0</v>
      </c>
      <c r="AX181" s="42">
        <f t="shared" si="95"/>
        <v>0</v>
      </c>
      <c r="AY181" s="58">
        <f t="shared" si="95"/>
        <v>0</v>
      </c>
      <c r="AZ181" s="42">
        <f t="shared" si="95"/>
        <v>0</v>
      </c>
      <c r="BA181" s="58">
        <f t="shared" si="95"/>
        <v>0</v>
      </c>
      <c r="BB181" s="42">
        <f t="shared" si="95"/>
        <v>0</v>
      </c>
      <c r="BC181" s="58">
        <f t="shared" si="96"/>
        <v>0</v>
      </c>
      <c r="BD181" s="42">
        <f t="shared" si="96"/>
        <v>0</v>
      </c>
      <c r="BE181" s="58">
        <f t="shared" si="96"/>
        <v>0</v>
      </c>
      <c r="BF181" s="42">
        <f t="shared" si="96"/>
        <v>0</v>
      </c>
      <c r="BG181" s="58">
        <f t="shared" si="96"/>
        <v>0</v>
      </c>
      <c r="BH181" s="42">
        <f t="shared" si="96"/>
        <v>0</v>
      </c>
      <c r="BI181" s="58">
        <f t="shared" si="96"/>
        <v>0</v>
      </c>
      <c r="BJ181" s="42">
        <f t="shared" si="96"/>
        <v>0</v>
      </c>
      <c r="BK181" s="58">
        <f t="shared" si="96"/>
        <v>0</v>
      </c>
      <c r="BL181" s="42">
        <f t="shared" si="96"/>
        <v>0</v>
      </c>
      <c r="BM181" s="58">
        <f t="shared" si="96"/>
        <v>0</v>
      </c>
      <c r="BN181" s="42">
        <f t="shared" si="96"/>
        <v>0</v>
      </c>
      <c r="BO181" s="58">
        <f t="shared" si="96"/>
        <v>0</v>
      </c>
      <c r="BP181" s="42">
        <f t="shared" si="96"/>
        <v>0</v>
      </c>
      <c r="BQ181" s="58">
        <f t="shared" si="96"/>
        <v>0</v>
      </c>
      <c r="BR181" s="42">
        <f t="shared" si="97"/>
        <v>0</v>
      </c>
      <c r="BS181" s="58">
        <f t="shared" si="97"/>
        <v>0</v>
      </c>
      <c r="BT181" s="42">
        <f t="shared" si="97"/>
        <v>0</v>
      </c>
      <c r="BU181" s="58">
        <f t="shared" si="97"/>
        <v>0</v>
      </c>
      <c r="BV181" s="42">
        <f t="shared" si="97"/>
        <v>0</v>
      </c>
      <c r="BW181" s="58">
        <f t="shared" si="97"/>
        <v>0</v>
      </c>
      <c r="BX181" s="42">
        <f t="shared" si="97"/>
        <v>0</v>
      </c>
      <c r="BY181" s="58">
        <f t="shared" si="97"/>
        <v>0</v>
      </c>
      <c r="BZ181" s="42">
        <f t="shared" si="97"/>
        <v>0</v>
      </c>
      <c r="CA181" s="58">
        <f t="shared" si="97"/>
        <v>0</v>
      </c>
      <c r="CB181" s="42">
        <f t="shared" si="98"/>
        <v>3.305247325079443</v>
      </c>
      <c r="CC181" s="58">
        <f t="shared" si="98"/>
        <v>6.1521001177120258</v>
      </c>
      <c r="CD181" s="42">
        <f t="shared" si="98"/>
        <v>0</v>
      </c>
      <c r="CE181" s="58">
        <f t="shared" si="98"/>
        <v>0</v>
      </c>
      <c r="CF181" s="42">
        <f t="shared" si="98"/>
        <v>0</v>
      </c>
      <c r="CG181" s="58">
        <f t="shared" si="98"/>
        <v>0</v>
      </c>
      <c r="CH181" s="42">
        <f t="shared" si="98"/>
        <v>0</v>
      </c>
      <c r="CI181" s="58">
        <f t="shared" si="98"/>
        <v>0</v>
      </c>
      <c r="CJ181" s="42">
        <f t="shared" si="98"/>
        <v>0</v>
      </c>
      <c r="CK181" s="58">
        <f t="shared" si="98"/>
        <v>0</v>
      </c>
      <c r="CL181" s="42">
        <f t="shared" si="99"/>
        <v>0</v>
      </c>
      <c r="CM181" s="58">
        <f t="shared" si="99"/>
        <v>0</v>
      </c>
      <c r="CN181" s="42">
        <f t="shared" si="99"/>
        <v>132.88339460029778</v>
      </c>
      <c r="CO181" s="58">
        <f t="shared" si="99"/>
        <v>0</v>
      </c>
      <c r="CP181" s="42">
        <f t="shared" si="99"/>
        <v>0</v>
      </c>
      <c r="CQ181" s="58">
        <f t="shared" si="99"/>
        <v>0</v>
      </c>
      <c r="CR181" s="42">
        <f t="shared" si="99"/>
        <v>0</v>
      </c>
      <c r="CS181" s="58">
        <f t="shared" si="99"/>
        <v>0</v>
      </c>
      <c r="CT181" s="42">
        <f t="shared" si="99"/>
        <v>0</v>
      </c>
      <c r="CU181" s="58">
        <f t="shared" si="99"/>
        <v>0</v>
      </c>
      <c r="CV181" s="42">
        <f t="shared" si="100"/>
        <v>0</v>
      </c>
      <c r="CW181" s="58">
        <f t="shared" si="100"/>
        <v>0</v>
      </c>
      <c r="CX181" s="42">
        <f t="shared" si="100"/>
        <v>0</v>
      </c>
      <c r="CY181" s="58">
        <f t="shared" si="100"/>
        <v>0</v>
      </c>
      <c r="CZ181" s="42">
        <f t="shared" si="100"/>
        <v>0</v>
      </c>
      <c r="DA181" s="58">
        <f t="shared" si="100"/>
        <v>0</v>
      </c>
      <c r="DB181" s="42">
        <f t="shared" si="100"/>
        <v>0</v>
      </c>
      <c r="DC181" s="58">
        <f t="shared" si="100"/>
        <v>0</v>
      </c>
      <c r="DD181" s="60">
        <f t="shared" si="100"/>
        <v>0</v>
      </c>
      <c r="DE181" s="3"/>
    </row>
    <row r="182" spans="1:109" x14ac:dyDescent="0.35">
      <c r="A182" s="3"/>
      <c r="B182" s="3" t="s">
        <v>3927</v>
      </c>
      <c r="C182" s="39" t="s">
        <v>608</v>
      </c>
      <c r="D182" s="3" t="s">
        <v>608</v>
      </c>
      <c r="E182" s="56">
        <f t="shared" ref="E182:N191" si="101">IF(ISNA(INDEX($E$8:$CE$86,MATCH($C182,$C$8:$C$86,0),MATCH(E$92,$E$6:$CE$6,0))),0,INDEX($E$8:$CE$86,MATCH($C182,$C$8:$C$86,0),MATCH(E$92,$E$6:$CE$6,0)))</f>
        <v>0</v>
      </c>
      <c r="F182" s="54">
        <f t="shared" si="101"/>
        <v>0</v>
      </c>
      <c r="G182" s="54">
        <f t="shared" si="101"/>
        <v>0</v>
      </c>
      <c r="H182" s="54">
        <f t="shared" si="101"/>
        <v>0</v>
      </c>
      <c r="I182" s="54">
        <f t="shared" si="101"/>
        <v>0</v>
      </c>
      <c r="J182" s="53">
        <f t="shared" si="101"/>
        <v>0</v>
      </c>
      <c r="K182" s="53">
        <f t="shared" si="101"/>
        <v>0</v>
      </c>
      <c r="L182" s="53">
        <f t="shared" si="101"/>
        <v>0</v>
      </c>
      <c r="M182" s="53">
        <f t="shared" si="101"/>
        <v>0</v>
      </c>
      <c r="N182" s="54">
        <f t="shared" si="101"/>
        <v>0</v>
      </c>
      <c r="O182" s="54">
        <f t="shared" ref="O182:X191" si="102">IF(ISNA(INDEX($E$8:$CE$86,MATCH($C182,$C$8:$C$86,0),MATCH(O$92,$E$6:$CE$6,0))),0,INDEX($E$8:$CE$86,MATCH($C182,$C$8:$C$86,0),MATCH(O$92,$E$6:$CE$6,0)))</f>
        <v>0</v>
      </c>
      <c r="P182" s="54">
        <f t="shared" si="102"/>
        <v>0</v>
      </c>
      <c r="Q182" s="53">
        <f t="shared" si="102"/>
        <v>0</v>
      </c>
      <c r="R182" s="53">
        <f t="shared" si="102"/>
        <v>0</v>
      </c>
      <c r="S182" s="53">
        <f t="shared" si="102"/>
        <v>0</v>
      </c>
      <c r="T182" s="53">
        <f t="shared" si="102"/>
        <v>0</v>
      </c>
      <c r="U182" s="54">
        <f t="shared" si="102"/>
        <v>0</v>
      </c>
      <c r="V182" s="54">
        <f t="shared" si="102"/>
        <v>0</v>
      </c>
      <c r="W182" s="54">
        <f t="shared" si="102"/>
        <v>0</v>
      </c>
      <c r="X182" s="42">
        <f t="shared" si="102"/>
        <v>0</v>
      </c>
      <c r="Y182" s="58">
        <f t="shared" ref="Y182:AH191" si="103">IF(ISNA(INDEX($E$8:$CE$86,MATCH($C182,$C$8:$C$86,0),MATCH(Y$92,$E$6:$CE$6,0))),0,INDEX($E$8:$CE$86,MATCH($C182,$C$8:$C$86,0),MATCH(Y$92,$E$6:$CE$6,0)))</f>
        <v>0</v>
      </c>
      <c r="Z182" s="53">
        <f t="shared" si="103"/>
        <v>0</v>
      </c>
      <c r="AA182" s="53">
        <f t="shared" si="103"/>
        <v>0</v>
      </c>
      <c r="AB182" s="53">
        <f t="shared" si="103"/>
        <v>0</v>
      </c>
      <c r="AC182" s="53">
        <f t="shared" si="103"/>
        <v>0</v>
      </c>
      <c r="AD182" s="54">
        <f t="shared" si="103"/>
        <v>0</v>
      </c>
      <c r="AE182" s="54">
        <f t="shared" si="103"/>
        <v>0</v>
      </c>
      <c r="AF182" s="54">
        <f t="shared" si="103"/>
        <v>0</v>
      </c>
      <c r="AG182" s="54">
        <f t="shared" si="103"/>
        <v>0</v>
      </c>
      <c r="AH182" s="53">
        <f t="shared" si="103"/>
        <v>0</v>
      </c>
      <c r="AI182" s="53">
        <f t="shared" ref="AI182:AR191" si="104">IF(ISNA(INDEX($E$8:$CE$86,MATCH($C182,$C$8:$C$86,0),MATCH(AI$92,$E$6:$CE$6,0))),0,INDEX($E$8:$CE$86,MATCH($C182,$C$8:$C$86,0),MATCH(AI$92,$E$6:$CE$6,0)))</f>
        <v>0</v>
      </c>
      <c r="AJ182" s="53">
        <f t="shared" si="104"/>
        <v>0</v>
      </c>
      <c r="AK182" s="53">
        <f t="shared" si="104"/>
        <v>0</v>
      </c>
      <c r="AL182" s="54">
        <f t="shared" si="104"/>
        <v>0</v>
      </c>
      <c r="AM182" s="54">
        <f t="shared" si="104"/>
        <v>0</v>
      </c>
      <c r="AN182" s="54">
        <f t="shared" si="104"/>
        <v>0</v>
      </c>
      <c r="AO182" s="42">
        <f t="shared" si="104"/>
        <v>0</v>
      </c>
      <c r="AP182" s="58">
        <f t="shared" si="104"/>
        <v>0</v>
      </c>
      <c r="AQ182" s="42">
        <f t="shared" si="104"/>
        <v>0</v>
      </c>
      <c r="AR182" s="58">
        <f t="shared" si="104"/>
        <v>0</v>
      </c>
      <c r="AS182" s="42">
        <f t="shared" ref="AS182:BB191" si="105">IF(ISNA(INDEX($E$8:$CE$86,MATCH($C182,$C$8:$C$86,0),MATCH(AS$92,$E$6:$CE$6,0))),0,INDEX($E$8:$CE$86,MATCH($C182,$C$8:$C$86,0),MATCH(AS$92,$E$6:$CE$6,0)))</f>
        <v>0</v>
      </c>
      <c r="AT182" s="58">
        <f t="shared" si="105"/>
        <v>0</v>
      </c>
      <c r="AU182" s="42">
        <f t="shared" si="105"/>
        <v>0</v>
      </c>
      <c r="AV182" s="58">
        <f t="shared" si="105"/>
        <v>0</v>
      </c>
      <c r="AW182" s="42">
        <f t="shared" si="105"/>
        <v>0</v>
      </c>
      <c r="AX182" s="58">
        <f t="shared" si="105"/>
        <v>0</v>
      </c>
      <c r="AY182" s="42">
        <f t="shared" si="105"/>
        <v>0</v>
      </c>
      <c r="AZ182" s="58">
        <f t="shared" si="105"/>
        <v>0</v>
      </c>
      <c r="BA182" s="42">
        <f t="shared" si="105"/>
        <v>0</v>
      </c>
      <c r="BB182" s="58">
        <f t="shared" si="105"/>
        <v>0</v>
      </c>
      <c r="BC182" s="42">
        <f t="shared" ref="BC182:BQ191" si="106">IF(ISNA(INDEX($E$8:$CE$86,MATCH($C182,$C$8:$C$86,0),MATCH(BC$92,$E$6:$CE$6,0))),0,INDEX($E$8:$CE$86,MATCH($C182,$C$8:$C$86,0),MATCH(BC$92,$E$6:$CE$6,0)))</f>
        <v>0</v>
      </c>
      <c r="BD182" s="58">
        <f t="shared" si="106"/>
        <v>0</v>
      </c>
      <c r="BE182" s="42">
        <f t="shared" si="106"/>
        <v>0</v>
      </c>
      <c r="BF182" s="58">
        <f t="shared" si="106"/>
        <v>0</v>
      </c>
      <c r="BG182" s="42">
        <f t="shared" si="106"/>
        <v>0</v>
      </c>
      <c r="BH182" s="58">
        <f t="shared" si="106"/>
        <v>0</v>
      </c>
      <c r="BI182" s="42">
        <f t="shared" si="106"/>
        <v>0</v>
      </c>
      <c r="BJ182" s="58">
        <f t="shared" si="106"/>
        <v>0</v>
      </c>
      <c r="BK182" s="42">
        <f t="shared" si="106"/>
        <v>0</v>
      </c>
      <c r="BL182" s="58">
        <f t="shared" si="106"/>
        <v>0</v>
      </c>
      <c r="BM182" s="42">
        <f t="shared" si="106"/>
        <v>0</v>
      </c>
      <c r="BN182" s="58">
        <f t="shared" si="106"/>
        <v>0</v>
      </c>
      <c r="BO182" s="42">
        <f t="shared" si="106"/>
        <v>0</v>
      </c>
      <c r="BP182" s="58">
        <f t="shared" si="106"/>
        <v>0</v>
      </c>
      <c r="BQ182" s="42">
        <f t="shared" si="106"/>
        <v>0</v>
      </c>
      <c r="BR182" s="58">
        <f t="shared" si="97"/>
        <v>0</v>
      </c>
      <c r="BS182" s="42">
        <f t="shared" si="97"/>
        <v>0</v>
      </c>
      <c r="BT182" s="58">
        <f t="shared" si="97"/>
        <v>0</v>
      </c>
      <c r="BU182" s="42">
        <f t="shared" si="97"/>
        <v>0</v>
      </c>
      <c r="BV182" s="58">
        <f t="shared" si="97"/>
        <v>0</v>
      </c>
      <c r="BW182" s="42">
        <f t="shared" si="97"/>
        <v>0</v>
      </c>
      <c r="BX182" s="58">
        <f t="shared" si="97"/>
        <v>0</v>
      </c>
      <c r="BY182" s="42">
        <f t="shared" si="97"/>
        <v>0</v>
      </c>
      <c r="BZ182" s="58">
        <f t="shared" si="97"/>
        <v>0</v>
      </c>
      <c r="CA182" s="42">
        <f t="shared" si="97"/>
        <v>0</v>
      </c>
      <c r="CB182" s="58">
        <f t="shared" si="98"/>
        <v>0</v>
      </c>
      <c r="CC182" s="42">
        <f t="shared" si="98"/>
        <v>0</v>
      </c>
      <c r="CD182" s="58">
        <f t="shared" si="98"/>
        <v>0</v>
      </c>
      <c r="CE182" s="42">
        <f t="shared" si="98"/>
        <v>0</v>
      </c>
      <c r="CF182" s="58">
        <f t="shared" si="98"/>
        <v>0</v>
      </c>
      <c r="CG182" s="42">
        <f t="shared" si="98"/>
        <v>0</v>
      </c>
      <c r="CH182" s="58">
        <f t="shared" si="98"/>
        <v>0</v>
      </c>
      <c r="CI182" s="42">
        <f t="shared" si="98"/>
        <v>0</v>
      </c>
      <c r="CJ182" s="58">
        <f t="shared" si="98"/>
        <v>0</v>
      </c>
      <c r="CK182" s="42">
        <f t="shared" si="98"/>
        <v>0</v>
      </c>
      <c r="CL182" s="58">
        <f t="shared" si="99"/>
        <v>0</v>
      </c>
      <c r="CM182" s="42">
        <f t="shared" si="99"/>
        <v>0</v>
      </c>
      <c r="CN182" s="58">
        <f t="shared" si="99"/>
        <v>0</v>
      </c>
      <c r="CO182" s="42">
        <f t="shared" si="99"/>
        <v>414.04968899806249</v>
      </c>
      <c r="CP182" s="58">
        <f t="shared" si="99"/>
        <v>0</v>
      </c>
      <c r="CQ182" s="42">
        <f t="shared" si="99"/>
        <v>0</v>
      </c>
      <c r="CR182" s="58">
        <f t="shared" si="99"/>
        <v>0</v>
      </c>
      <c r="CS182" s="42">
        <f t="shared" si="99"/>
        <v>0</v>
      </c>
      <c r="CT182" s="58">
        <f t="shared" si="99"/>
        <v>0</v>
      </c>
      <c r="CU182" s="42">
        <f t="shared" si="99"/>
        <v>0</v>
      </c>
      <c r="CV182" s="58">
        <f t="shared" si="100"/>
        <v>0</v>
      </c>
      <c r="CW182" s="42">
        <f t="shared" si="100"/>
        <v>0</v>
      </c>
      <c r="CX182" s="58">
        <f t="shared" si="100"/>
        <v>0</v>
      </c>
      <c r="CY182" s="42">
        <f t="shared" si="100"/>
        <v>0</v>
      </c>
      <c r="CZ182" s="58">
        <f t="shared" si="100"/>
        <v>0</v>
      </c>
      <c r="DA182" s="42">
        <f t="shared" si="100"/>
        <v>0</v>
      </c>
      <c r="DB182" s="58">
        <f t="shared" si="100"/>
        <v>0</v>
      </c>
      <c r="DC182" s="42">
        <f t="shared" si="100"/>
        <v>0</v>
      </c>
      <c r="DD182" s="59">
        <f t="shared" si="100"/>
        <v>0</v>
      </c>
      <c r="DE182" s="3"/>
    </row>
    <row r="183" spans="1:109" x14ac:dyDescent="0.35">
      <c r="A183" s="3"/>
      <c r="B183" s="3" t="s">
        <v>3928</v>
      </c>
      <c r="C183" s="39" t="s">
        <v>609</v>
      </c>
      <c r="D183" s="3" t="s">
        <v>609</v>
      </c>
      <c r="E183" s="52">
        <f t="shared" si="101"/>
        <v>0</v>
      </c>
      <c r="F183" s="53">
        <f t="shared" si="101"/>
        <v>0</v>
      </c>
      <c r="G183" s="53">
        <f t="shared" si="101"/>
        <v>0</v>
      </c>
      <c r="H183" s="53">
        <f t="shared" si="101"/>
        <v>0</v>
      </c>
      <c r="I183" s="53">
        <f t="shared" si="101"/>
        <v>0</v>
      </c>
      <c r="J183" s="54">
        <f t="shared" si="101"/>
        <v>0</v>
      </c>
      <c r="K183" s="54">
        <f t="shared" si="101"/>
        <v>0</v>
      </c>
      <c r="L183" s="54">
        <f t="shared" si="101"/>
        <v>0</v>
      </c>
      <c r="M183" s="54">
        <f t="shared" si="101"/>
        <v>0</v>
      </c>
      <c r="N183" s="53">
        <f t="shared" si="101"/>
        <v>0</v>
      </c>
      <c r="O183" s="53">
        <f t="shared" si="102"/>
        <v>0</v>
      </c>
      <c r="P183" s="53">
        <f t="shared" si="102"/>
        <v>0</v>
      </c>
      <c r="Q183" s="54">
        <f t="shared" si="102"/>
        <v>0</v>
      </c>
      <c r="R183" s="54">
        <f t="shared" si="102"/>
        <v>0</v>
      </c>
      <c r="S183" s="54">
        <f t="shared" si="102"/>
        <v>0</v>
      </c>
      <c r="T183" s="54">
        <f t="shared" si="102"/>
        <v>0</v>
      </c>
      <c r="U183" s="53">
        <f t="shared" si="102"/>
        <v>0</v>
      </c>
      <c r="V183" s="53">
        <f t="shared" si="102"/>
        <v>0</v>
      </c>
      <c r="W183" s="53">
        <f t="shared" si="102"/>
        <v>0</v>
      </c>
      <c r="X183" s="58">
        <f t="shared" si="102"/>
        <v>0</v>
      </c>
      <c r="Y183" s="42">
        <f t="shared" si="103"/>
        <v>0</v>
      </c>
      <c r="Z183" s="54">
        <f t="shared" si="103"/>
        <v>0</v>
      </c>
      <c r="AA183" s="54">
        <f t="shared" si="103"/>
        <v>0</v>
      </c>
      <c r="AB183" s="54">
        <f t="shared" si="103"/>
        <v>0</v>
      </c>
      <c r="AC183" s="54">
        <f t="shared" si="103"/>
        <v>0</v>
      </c>
      <c r="AD183" s="53">
        <f t="shared" si="103"/>
        <v>0</v>
      </c>
      <c r="AE183" s="53">
        <f t="shared" si="103"/>
        <v>0</v>
      </c>
      <c r="AF183" s="53">
        <f t="shared" si="103"/>
        <v>0</v>
      </c>
      <c r="AG183" s="53">
        <f t="shared" si="103"/>
        <v>0</v>
      </c>
      <c r="AH183" s="54">
        <f t="shared" si="103"/>
        <v>0</v>
      </c>
      <c r="AI183" s="54">
        <f t="shared" si="104"/>
        <v>0</v>
      </c>
      <c r="AJ183" s="54">
        <f t="shared" si="104"/>
        <v>0</v>
      </c>
      <c r="AK183" s="54">
        <f t="shared" si="104"/>
        <v>0</v>
      </c>
      <c r="AL183" s="53">
        <f t="shared" si="104"/>
        <v>0</v>
      </c>
      <c r="AM183" s="53">
        <f t="shared" si="104"/>
        <v>0</v>
      </c>
      <c r="AN183" s="53">
        <f t="shared" si="104"/>
        <v>0</v>
      </c>
      <c r="AO183" s="58">
        <f t="shared" si="104"/>
        <v>0</v>
      </c>
      <c r="AP183" s="42">
        <f t="shared" si="104"/>
        <v>0</v>
      </c>
      <c r="AQ183" s="58">
        <f t="shared" si="104"/>
        <v>0</v>
      </c>
      <c r="AR183" s="42">
        <f t="shared" si="104"/>
        <v>0</v>
      </c>
      <c r="AS183" s="58">
        <f t="shared" si="105"/>
        <v>0</v>
      </c>
      <c r="AT183" s="42">
        <f t="shared" si="105"/>
        <v>0</v>
      </c>
      <c r="AU183" s="58">
        <f t="shared" si="105"/>
        <v>0</v>
      </c>
      <c r="AV183" s="42">
        <f t="shared" si="105"/>
        <v>0</v>
      </c>
      <c r="AW183" s="58">
        <f t="shared" si="105"/>
        <v>0</v>
      </c>
      <c r="AX183" s="42">
        <f t="shared" si="105"/>
        <v>0</v>
      </c>
      <c r="AY183" s="58">
        <f t="shared" si="105"/>
        <v>0</v>
      </c>
      <c r="AZ183" s="42">
        <f t="shared" si="105"/>
        <v>0</v>
      </c>
      <c r="BA183" s="58">
        <f t="shared" si="105"/>
        <v>0</v>
      </c>
      <c r="BB183" s="42">
        <f t="shared" si="105"/>
        <v>0</v>
      </c>
      <c r="BC183" s="58">
        <f t="shared" si="106"/>
        <v>0</v>
      </c>
      <c r="BD183" s="42">
        <f t="shared" si="106"/>
        <v>0</v>
      </c>
      <c r="BE183" s="58">
        <f t="shared" si="106"/>
        <v>0</v>
      </c>
      <c r="BF183" s="42">
        <f t="shared" si="106"/>
        <v>0</v>
      </c>
      <c r="BG183" s="58">
        <f t="shared" si="106"/>
        <v>0</v>
      </c>
      <c r="BH183" s="42">
        <f t="shared" si="106"/>
        <v>0</v>
      </c>
      <c r="BI183" s="58">
        <f t="shared" si="106"/>
        <v>0</v>
      </c>
      <c r="BJ183" s="42">
        <f t="shared" si="106"/>
        <v>0</v>
      </c>
      <c r="BK183" s="58">
        <f t="shared" si="106"/>
        <v>0</v>
      </c>
      <c r="BL183" s="42">
        <f t="shared" si="106"/>
        <v>0</v>
      </c>
      <c r="BM183" s="58">
        <f t="shared" si="106"/>
        <v>0</v>
      </c>
      <c r="BN183" s="42">
        <f t="shared" si="106"/>
        <v>0</v>
      </c>
      <c r="BO183" s="58">
        <f t="shared" si="106"/>
        <v>0</v>
      </c>
      <c r="BP183" s="42">
        <f t="shared" si="106"/>
        <v>0</v>
      </c>
      <c r="BQ183" s="58">
        <f t="shared" si="106"/>
        <v>0</v>
      </c>
      <c r="BR183" s="42">
        <f t="shared" ref="BR183:CA192" si="107">IF(ISNA(INDEX($E$8:$CE$86,MATCH($C183,$C$8:$C$86,0),MATCH(BR$92,$E$6:$CE$6,0))),0,INDEX($E$8:$CE$86,MATCH($C183,$C$8:$C$86,0),MATCH(BR$92,$E$6:$CE$6,0)))</f>
        <v>0</v>
      </c>
      <c r="BS183" s="58">
        <f t="shared" si="107"/>
        <v>0</v>
      </c>
      <c r="BT183" s="42">
        <f t="shared" si="107"/>
        <v>0</v>
      </c>
      <c r="BU183" s="58">
        <f t="shared" si="107"/>
        <v>0</v>
      </c>
      <c r="BV183" s="42">
        <f t="shared" si="107"/>
        <v>0</v>
      </c>
      <c r="BW183" s="58">
        <f t="shared" si="107"/>
        <v>0</v>
      </c>
      <c r="BX183" s="42">
        <f t="shared" si="107"/>
        <v>0</v>
      </c>
      <c r="BY183" s="58">
        <f t="shared" si="107"/>
        <v>0</v>
      </c>
      <c r="BZ183" s="42">
        <f t="shared" si="107"/>
        <v>0</v>
      </c>
      <c r="CA183" s="58">
        <f t="shared" si="107"/>
        <v>0</v>
      </c>
      <c r="CB183" s="42">
        <f t="shared" ref="CB183:CK192" si="108">IF(ISNA(INDEX($E$8:$CE$86,MATCH($C183,$C$8:$C$86,0),MATCH(CB$92,$E$6:$CE$6,0))),0,INDEX($E$8:$CE$86,MATCH($C183,$C$8:$C$86,0),MATCH(CB$92,$E$6:$CE$6,0)))</f>
        <v>0</v>
      </c>
      <c r="CC183" s="58">
        <f t="shared" si="108"/>
        <v>0</v>
      </c>
      <c r="CD183" s="42">
        <f t="shared" si="108"/>
        <v>0</v>
      </c>
      <c r="CE183" s="58">
        <f t="shared" si="108"/>
        <v>0</v>
      </c>
      <c r="CF183" s="42">
        <f t="shared" si="108"/>
        <v>0</v>
      </c>
      <c r="CG183" s="58">
        <f t="shared" si="108"/>
        <v>0</v>
      </c>
      <c r="CH183" s="42">
        <f t="shared" si="108"/>
        <v>0.64817335559801381</v>
      </c>
      <c r="CI183" s="58">
        <f t="shared" si="108"/>
        <v>1.0280997647821539</v>
      </c>
      <c r="CJ183" s="42">
        <f t="shared" si="108"/>
        <v>0</v>
      </c>
      <c r="CK183" s="58">
        <f t="shared" si="108"/>
        <v>0.16432693030898535</v>
      </c>
      <c r="CL183" s="42">
        <f t="shared" ref="CL183:CU192" si="109">IF(ISNA(INDEX($E$8:$CE$86,MATCH($C183,$C$8:$C$86,0),MATCH(CL$92,$E$6:$CE$6,0))),0,INDEX($E$8:$CE$86,MATCH($C183,$C$8:$C$86,0),MATCH(CL$92,$E$6:$CE$6,0)))</f>
        <v>0</v>
      </c>
      <c r="CM183" s="58">
        <f t="shared" si="109"/>
        <v>0</v>
      </c>
      <c r="CN183" s="42">
        <f t="shared" si="109"/>
        <v>0</v>
      </c>
      <c r="CO183" s="58">
        <f t="shared" si="109"/>
        <v>0</v>
      </c>
      <c r="CP183" s="42">
        <f t="shared" si="109"/>
        <v>157.57254844639394</v>
      </c>
      <c r="CQ183" s="58">
        <f t="shared" si="109"/>
        <v>0</v>
      </c>
      <c r="CR183" s="42">
        <f t="shared" si="109"/>
        <v>0</v>
      </c>
      <c r="CS183" s="58">
        <f t="shared" si="109"/>
        <v>0.14460523810316409</v>
      </c>
      <c r="CT183" s="42">
        <f t="shared" si="109"/>
        <v>0</v>
      </c>
      <c r="CU183" s="58">
        <f t="shared" si="109"/>
        <v>0.36048814785485839</v>
      </c>
      <c r="CV183" s="42">
        <f t="shared" ref="CV183:DD192" si="110">IF(ISNA(INDEX($E$8:$CE$86,MATCH($C183,$C$8:$C$86,0),MATCH(CV$92,$E$6:$CE$6,0))),0,INDEX($E$8:$CE$86,MATCH($C183,$C$8:$C$86,0),MATCH(CV$92,$E$6:$CE$6,0)))</f>
        <v>0</v>
      </c>
      <c r="CW183" s="58">
        <f t="shared" si="110"/>
        <v>0</v>
      </c>
      <c r="CX183" s="42">
        <f t="shared" si="110"/>
        <v>3.2895886268083729</v>
      </c>
      <c r="CY183" s="58">
        <f t="shared" si="110"/>
        <v>0</v>
      </c>
      <c r="CZ183" s="42">
        <f t="shared" si="110"/>
        <v>0</v>
      </c>
      <c r="DA183" s="58">
        <f t="shared" si="110"/>
        <v>0.2928035153303794</v>
      </c>
      <c r="DB183" s="42">
        <f t="shared" si="110"/>
        <v>0.39333292843676215</v>
      </c>
      <c r="DC183" s="58">
        <f t="shared" si="110"/>
        <v>0</v>
      </c>
      <c r="DD183" s="60">
        <f t="shared" si="110"/>
        <v>0</v>
      </c>
      <c r="DE183" s="3"/>
    </row>
    <row r="184" spans="1:109" x14ac:dyDescent="0.35">
      <c r="A184" s="3"/>
      <c r="B184" s="3" t="s">
        <v>3929</v>
      </c>
      <c r="C184" s="39" t="s">
        <v>610</v>
      </c>
      <c r="D184" s="3" t="s">
        <v>610</v>
      </c>
      <c r="E184" s="56">
        <f t="shared" si="101"/>
        <v>0</v>
      </c>
      <c r="F184" s="54">
        <f t="shared" si="101"/>
        <v>0</v>
      </c>
      <c r="G184" s="54">
        <f t="shared" si="101"/>
        <v>0</v>
      </c>
      <c r="H184" s="54">
        <f t="shared" si="101"/>
        <v>0</v>
      </c>
      <c r="I184" s="54">
        <f t="shared" si="101"/>
        <v>0</v>
      </c>
      <c r="J184" s="53">
        <f t="shared" si="101"/>
        <v>0</v>
      </c>
      <c r="K184" s="53">
        <f t="shared" si="101"/>
        <v>0</v>
      </c>
      <c r="L184" s="53">
        <f t="shared" si="101"/>
        <v>0</v>
      </c>
      <c r="M184" s="53">
        <f t="shared" si="101"/>
        <v>0</v>
      </c>
      <c r="N184" s="54">
        <f t="shared" si="101"/>
        <v>0</v>
      </c>
      <c r="O184" s="54">
        <f t="shared" si="102"/>
        <v>0</v>
      </c>
      <c r="P184" s="54">
        <f t="shared" si="102"/>
        <v>0</v>
      </c>
      <c r="Q184" s="53">
        <f t="shared" si="102"/>
        <v>0</v>
      </c>
      <c r="R184" s="53">
        <f t="shared" si="102"/>
        <v>0</v>
      </c>
      <c r="S184" s="53">
        <f t="shared" si="102"/>
        <v>0</v>
      </c>
      <c r="T184" s="53">
        <f t="shared" si="102"/>
        <v>0</v>
      </c>
      <c r="U184" s="54">
        <f t="shared" si="102"/>
        <v>0</v>
      </c>
      <c r="V184" s="54">
        <f t="shared" si="102"/>
        <v>0</v>
      </c>
      <c r="W184" s="54">
        <f t="shared" si="102"/>
        <v>0</v>
      </c>
      <c r="X184" s="42">
        <f t="shared" si="102"/>
        <v>0</v>
      </c>
      <c r="Y184" s="58">
        <f t="shared" si="103"/>
        <v>0</v>
      </c>
      <c r="Z184" s="53">
        <f t="shared" si="103"/>
        <v>0</v>
      </c>
      <c r="AA184" s="53">
        <f t="shared" si="103"/>
        <v>0</v>
      </c>
      <c r="AB184" s="53">
        <f t="shared" si="103"/>
        <v>0</v>
      </c>
      <c r="AC184" s="53">
        <f t="shared" si="103"/>
        <v>0</v>
      </c>
      <c r="AD184" s="54">
        <f t="shared" si="103"/>
        <v>0</v>
      </c>
      <c r="AE184" s="54">
        <f t="shared" si="103"/>
        <v>0</v>
      </c>
      <c r="AF184" s="54">
        <f t="shared" si="103"/>
        <v>0</v>
      </c>
      <c r="AG184" s="54">
        <f t="shared" si="103"/>
        <v>0</v>
      </c>
      <c r="AH184" s="53">
        <f t="shared" si="103"/>
        <v>0</v>
      </c>
      <c r="AI184" s="53">
        <f t="shared" si="104"/>
        <v>0</v>
      </c>
      <c r="AJ184" s="53">
        <f t="shared" si="104"/>
        <v>0</v>
      </c>
      <c r="AK184" s="53">
        <f t="shared" si="104"/>
        <v>0</v>
      </c>
      <c r="AL184" s="54">
        <f t="shared" si="104"/>
        <v>0</v>
      </c>
      <c r="AM184" s="54">
        <f t="shared" si="104"/>
        <v>0</v>
      </c>
      <c r="AN184" s="54">
        <f t="shared" si="104"/>
        <v>0</v>
      </c>
      <c r="AO184" s="42">
        <f t="shared" si="104"/>
        <v>0</v>
      </c>
      <c r="AP184" s="58">
        <f t="shared" si="104"/>
        <v>0</v>
      </c>
      <c r="AQ184" s="42">
        <f t="shared" si="104"/>
        <v>0</v>
      </c>
      <c r="AR184" s="58">
        <f t="shared" si="104"/>
        <v>0</v>
      </c>
      <c r="AS184" s="42">
        <f t="shared" si="105"/>
        <v>0</v>
      </c>
      <c r="AT184" s="58">
        <f t="shared" si="105"/>
        <v>0</v>
      </c>
      <c r="AU184" s="42">
        <f t="shared" si="105"/>
        <v>0</v>
      </c>
      <c r="AV184" s="58">
        <f t="shared" si="105"/>
        <v>0</v>
      </c>
      <c r="AW184" s="42">
        <f t="shared" si="105"/>
        <v>0</v>
      </c>
      <c r="AX184" s="58">
        <f t="shared" si="105"/>
        <v>0</v>
      </c>
      <c r="AY184" s="42">
        <f t="shared" si="105"/>
        <v>0</v>
      </c>
      <c r="AZ184" s="58">
        <f t="shared" si="105"/>
        <v>0</v>
      </c>
      <c r="BA184" s="42">
        <f t="shared" si="105"/>
        <v>0</v>
      </c>
      <c r="BB184" s="58">
        <f t="shared" si="105"/>
        <v>0</v>
      </c>
      <c r="BC184" s="42">
        <f t="shared" si="106"/>
        <v>0</v>
      </c>
      <c r="BD184" s="58">
        <f t="shared" si="106"/>
        <v>0</v>
      </c>
      <c r="BE184" s="42">
        <f t="shared" si="106"/>
        <v>0</v>
      </c>
      <c r="BF184" s="58">
        <f t="shared" si="106"/>
        <v>0</v>
      </c>
      <c r="BG184" s="42">
        <f t="shared" si="106"/>
        <v>0</v>
      </c>
      <c r="BH184" s="58">
        <f t="shared" si="106"/>
        <v>0</v>
      </c>
      <c r="BI184" s="42">
        <f t="shared" si="106"/>
        <v>0</v>
      </c>
      <c r="BJ184" s="58">
        <f t="shared" si="106"/>
        <v>0</v>
      </c>
      <c r="BK184" s="42">
        <f t="shared" si="106"/>
        <v>0</v>
      </c>
      <c r="BL184" s="58">
        <f t="shared" si="106"/>
        <v>0</v>
      </c>
      <c r="BM184" s="42">
        <f t="shared" si="106"/>
        <v>0</v>
      </c>
      <c r="BN184" s="58">
        <f t="shared" si="106"/>
        <v>0</v>
      </c>
      <c r="BO184" s="42">
        <f t="shared" si="106"/>
        <v>0</v>
      </c>
      <c r="BP184" s="58">
        <f t="shared" si="106"/>
        <v>0</v>
      </c>
      <c r="BQ184" s="42">
        <f t="shared" si="106"/>
        <v>0</v>
      </c>
      <c r="BR184" s="58">
        <f t="shared" si="107"/>
        <v>0</v>
      </c>
      <c r="BS184" s="42">
        <f t="shared" si="107"/>
        <v>0</v>
      </c>
      <c r="BT184" s="58">
        <f t="shared" si="107"/>
        <v>0</v>
      </c>
      <c r="BU184" s="42">
        <f t="shared" si="107"/>
        <v>0</v>
      </c>
      <c r="BV184" s="58">
        <f t="shared" si="107"/>
        <v>0</v>
      </c>
      <c r="BW184" s="42">
        <f t="shared" si="107"/>
        <v>0</v>
      </c>
      <c r="BX184" s="58">
        <f t="shared" si="107"/>
        <v>0.29507761133421972</v>
      </c>
      <c r="BY184" s="42">
        <f t="shared" si="107"/>
        <v>0</v>
      </c>
      <c r="BZ184" s="58">
        <f t="shared" si="107"/>
        <v>0</v>
      </c>
      <c r="CA184" s="42">
        <f t="shared" si="107"/>
        <v>0</v>
      </c>
      <c r="CB184" s="58">
        <f t="shared" si="108"/>
        <v>9.1805683630417273E-2</v>
      </c>
      <c r="CC184" s="42">
        <f t="shared" si="108"/>
        <v>0.15538038671798826</v>
      </c>
      <c r="CD184" s="58">
        <f t="shared" si="108"/>
        <v>1.0165541241378136E-2</v>
      </c>
      <c r="CE184" s="42">
        <f t="shared" si="108"/>
        <v>2.9745936847214967E-3</v>
      </c>
      <c r="CF184" s="58">
        <f t="shared" si="108"/>
        <v>0</v>
      </c>
      <c r="CG184" s="42">
        <f t="shared" si="108"/>
        <v>0</v>
      </c>
      <c r="CH184" s="58">
        <f t="shared" si="108"/>
        <v>0</v>
      </c>
      <c r="CI184" s="42">
        <f t="shared" si="108"/>
        <v>0</v>
      </c>
      <c r="CJ184" s="58">
        <f t="shared" si="108"/>
        <v>0</v>
      </c>
      <c r="CK184" s="42">
        <f t="shared" si="108"/>
        <v>0.43776687247534996</v>
      </c>
      <c r="CL184" s="58">
        <f t="shared" si="109"/>
        <v>0</v>
      </c>
      <c r="CM184" s="42">
        <f t="shared" si="109"/>
        <v>0</v>
      </c>
      <c r="CN184" s="58">
        <f t="shared" si="109"/>
        <v>0</v>
      </c>
      <c r="CO184" s="42">
        <f t="shared" si="109"/>
        <v>0</v>
      </c>
      <c r="CP184" s="58">
        <f t="shared" si="109"/>
        <v>3.7962818760926345</v>
      </c>
      <c r="CQ184" s="42">
        <f t="shared" si="109"/>
        <v>41.769764386009669</v>
      </c>
      <c r="CR184" s="58">
        <f t="shared" si="109"/>
        <v>0</v>
      </c>
      <c r="CS184" s="42">
        <f t="shared" si="109"/>
        <v>0</v>
      </c>
      <c r="CT184" s="58">
        <f t="shared" si="109"/>
        <v>0</v>
      </c>
      <c r="CU184" s="42">
        <f t="shared" si="109"/>
        <v>1.9618734157696052</v>
      </c>
      <c r="CV184" s="58">
        <f t="shared" si="110"/>
        <v>0</v>
      </c>
      <c r="CW184" s="42">
        <f t="shared" si="110"/>
        <v>0</v>
      </c>
      <c r="CX184" s="58">
        <f t="shared" si="110"/>
        <v>0</v>
      </c>
      <c r="CY184" s="42">
        <f t="shared" si="110"/>
        <v>0</v>
      </c>
      <c r="CZ184" s="58">
        <f t="shared" si="110"/>
        <v>0</v>
      </c>
      <c r="DA184" s="42">
        <f t="shared" si="110"/>
        <v>0.98259838871012639</v>
      </c>
      <c r="DB184" s="58">
        <f t="shared" si="110"/>
        <v>6.0775426076543893</v>
      </c>
      <c r="DC184" s="42">
        <f t="shared" si="110"/>
        <v>0</v>
      </c>
      <c r="DD184" s="59">
        <f t="shared" si="110"/>
        <v>0</v>
      </c>
      <c r="DE184" s="3"/>
    </row>
    <row r="185" spans="1:109" x14ac:dyDescent="0.35">
      <c r="A185" s="3"/>
      <c r="B185" s="3" t="s">
        <v>3930</v>
      </c>
      <c r="C185" s="39" t="s">
        <v>611</v>
      </c>
      <c r="D185" s="3" t="s">
        <v>611</v>
      </c>
      <c r="E185" s="52">
        <f t="shared" si="101"/>
        <v>0</v>
      </c>
      <c r="F185" s="53">
        <f t="shared" si="101"/>
        <v>0</v>
      </c>
      <c r="G185" s="53">
        <f t="shared" si="101"/>
        <v>0</v>
      </c>
      <c r="H185" s="53">
        <f t="shared" si="101"/>
        <v>0</v>
      </c>
      <c r="I185" s="53">
        <f t="shared" si="101"/>
        <v>0</v>
      </c>
      <c r="J185" s="54">
        <f t="shared" si="101"/>
        <v>0</v>
      </c>
      <c r="K185" s="54">
        <f t="shared" si="101"/>
        <v>0</v>
      </c>
      <c r="L185" s="54">
        <f t="shared" si="101"/>
        <v>0</v>
      </c>
      <c r="M185" s="54">
        <f t="shared" si="101"/>
        <v>0</v>
      </c>
      <c r="N185" s="53">
        <f t="shared" si="101"/>
        <v>0</v>
      </c>
      <c r="O185" s="53">
        <f t="shared" si="102"/>
        <v>0</v>
      </c>
      <c r="P185" s="53">
        <f t="shared" si="102"/>
        <v>0</v>
      </c>
      <c r="Q185" s="54">
        <f t="shared" si="102"/>
        <v>0</v>
      </c>
      <c r="R185" s="54">
        <f t="shared" si="102"/>
        <v>0</v>
      </c>
      <c r="S185" s="54">
        <f t="shared" si="102"/>
        <v>0</v>
      </c>
      <c r="T185" s="54">
        <f t="shared" si="102"/>
        <v>0</v>
      </c>
      <c r="U185" s="53">
        <f t="shared" si="102"/>
        <v>0</v>
      </c>
      <c r="V185" s="53">
        <f t="shared" si="102"/>
        <v>0</v>
      </c>
      <c r="W185" s="53">
        <f t="shared" si="102"/>
        <v>0</v>
      </c>
      <c r="X185" s="58">
        <f t="shared" si="102"/>
        <v>0</v>
      </c>
      <c r="Y185" s="42">
        <f t="shared" si="103"/>
        <v>0</v>
      </c>
      <c r="Z185" s="54">
        <f t="shared" si="103"/>
        <v>0</v>
      </c>
      <c r="AA185" s="54">
        <f t="shared" si="103"/>
        <v>0</v>
      </c>
      <c r="AB185" s="54">
        <f t="shared" si="103"/>
        <v>0</v>
      </c>
      <c r="AC185" s="54">
        <f t="shared" si="103"/>
        <v>0</v>
      </c>
      <c r="AD185" s="53">
        <f t="shared" si="103"/>
        <v>0</v>
      </c>
      <c r="AE185" s="53">
        <f t="shared" si="103"/>
        <v>0</v>
      </c>
      <c r="AF185" s="53">
        <f t="shared" si="103"/>
        <v>0</v>
      </c>
      <c r="AG185" s="53">
        <f t="shared" si="103"/>
        <v>0</v>
      </c>
      <c r="AH185" s="54">
        <f t="shared" si="103"/>
        <v>0</v>
      </c>
      <c r="AI185" s="54">
        <f t="shared" si="104"/>
        <v>0</v>
      </c>
      <c r="AJ185" s="54">
        <f t="shared" si="104"/>
        <v>0</v>
      </c>
      <c r="AK185" s="54">
        <f t="shared" si="104"/>
        <v>0</v>
      </c>
      <c r="AL185" s="53">
        <f t="shared" si="104"/>
        <v>0</v>
      </c>
      <c r="AM185" s="53">
        <f t="shared" si="104"/>
        <v>0</v>
      </c>
      <c r="AN185" s="53">
        <f t="shared" si="104"/>
        <v>0</v>
      </c>
      <c r="AO185" s="58">
        <f t="shared" si="104"/>
        <v>0</v>
      </c>
      <c r="AP185" s="42">
        <f t="shared" si="104"/>
        <v>0</v>
      </c>
      <c r="AQ185" s="58">
        <f t="shared" si="104"/>
        <v>0</v>
      </c>
      <c r="AR185" s="42">
        <f t="shared" si="104"/>
        <v>0</v>
      </c>
      <c r="AS185" s="58">
        <f t="shared" si="105"/>
        <v>0</v>
      </c>
      <c r="AT185" s="42">
        <f t="shared" si="105"/>
        <v>0</v>
      </c>
      <c r="AU185" s="58">
        <f t="shared" si="105"/>
        <v>0</v>
      </c>
      <c r="AV185" s="42">
        <f t="shared" si="105"/>
        <v>0</v>
      </c>
      <c r="AW185" s="58">
        <f t="shared" si="105"/>
        <v>0</v>
      </c>
      <c r="AX185" s="42">
        <f t="shared" si="105"/>
        <v>0</v>
      </c>
      <c r="AY185" s="58">
        <f t="shared" si="105"/>
        <v>0</v>
      </c>
      <c r="AZ185" s="42">
        <f t="shared" si="105"/>
        <v>0</v>
      </c>
      <c r="BA185" s="58">
        <f t="shared" si="105"/>
        <v>0</v>
      </c>
      <c r="BB185" s="42">
        <f t="shared" si="105"/>
        <v>0</v>
      </c>
      <c r="BC185" s="58">
        <f t="shared" si="106"/>
        <v>0</v>
      </c>
      <c r="BD185" s="42">
        <f t="shared" si="106"/>
        <v>0</v>
      </c>
      <c r="BE185" s="58">
        <f t="shared" si="106"/>
        <v>0</v>
      </c>
      <c r="BF185" s="42">
        <f t="shared" si="106"/>
        <v>0</v>
      </c>
      <c r="BG185" s="58">
        <f t="shared" si="106"/>
        <v>0</v>
      </c>
      <c r="BH185" s="42">
        <f t="shared" si="106"/>
        <v>0</v>
      </c>
      <c r="BI185" s="58">
        <f t="shared" si="106"/>
        <v>0</v>
      </c>
      <c r="BJ185" s="42">
        <f t="shared" si="106"/>
        <v>0</v>
      </c>
      <c r="BK185" s="58">
        <f t="shared" si="106"/>
        <v>0</v>
      </c>
      <c r="BL185" s="42">
        <f t="shared" si="106"/>
        <v>0</v>
      </c>
      <c r="BM185" s="58">
        <f t="shared" si="106"/>
        <v>0</v>
      </c>
      <c r="BN185" s="42">
        <f t="shared" si="106"/>
        <v>0</v>
      </c>
      <c r="BO185" s="58">
        <f t="shared" si="106"/>
        <v>0</v>
      </c>
      <c r="BP185" s="42">
        <f t="shared" si="106"/>
        <v>0</v>
      </c>
      <c r="BQ185" s="58">
        <f t="shared" si="106"/>
        <v>0</v>
      </c>
      <c r="BR185" s="42">
        <f t="shared" si="107"/>
        <v>0</v>
      </c>
      <c r="BS185" s="58">
        <f t="shared" si="107"/>
        <v>0</v>
      </c>
      <c r="BT185" s="42">
        <f t="shared" si="107"/>
        <v>0</v>
      </c>
      <c r="BU185" s="58">
        <f t="shared" si="107"/>
        <v>0</v>
      </c>
      <c r="BV185" s="42">
        <f t="shared" si="107"/>
        <v>0</v>
      </c>
      <c r="BW185" s="58">
        <f t="shared" si="107"/>
        <v>0</v>
      </c>
      <c r="BX185" s="42">
        <f t="shared" si="107"/>
        <v>0.36954670601159234</v>
      </c>
      <c r="BY185" s="58">
        <f t="shared" si="107"/>
        <v>0</v>
      </c>
      <c r="BZ185" s="42">
        <f t="shared" si="107"/>
        <v>0</v>
      </c>
      <c r="CA185" s="58">
        <f t="shared" si="107"/>
        <v>0</v>
      </c>
      <c r="CB185" s="42">
        <f t="shared" si="108"/>
        <v>0</v>
      </c>
      <c r="CC185" s="58">
        <f t="shared" si="108"/>
        <v>0</v>
      </c>
      <c r="CD185" s="42">
        <f t="shared" si="108"/>
        <v>0</v>
      </c>
      <c r="CE185" s="58">
        <f t="shared" si="108"/>
        <v>0</v>
      </c>
      <c r="CF185" s="42">
        <f t="shared" si="108"/>
        <v>0</v>
      </c>
      <c r="CG185" s="58">
        <f t="shared" si="108"/>
        <v>0</v>
      </c>
      <c r="CH185" s="42">
        <f t="shared" si="108"/>
        <v>0</v>
      </c>
      <c r="CI185" s="58">
        <f t="shared" si="108"/>
        <v>0</v>
      </c>
      <c r="CJ185" s="42">
        <f t="shared" si="108"/>
        <v>0</v>
      </c>
      <c r="CK185" s="58">
        <f t="shared" si="108"/>
        <v>3.5280874436021438E-2</v>
      </c>
      <c r="CL185" s="42">
        <f t="shared" si="109"/>
        <v>0</v>
      </c>
      <c r="CM185" s="58">
        <f t="shared" si="109"/>
        <v>0</v>
      </c>
      <c r="CN185" s="42">
        <f t="shared" si="109"/>
        <v>0</v>
      </c>
      <c r="CO185" s="58">
        <f t="shared" si="109"/>
        <v>0</v>
      </c>
      <c r="CP185" s="42">
        <f t="shared" si="109"/>
        <v>0</v>
      </c>
      <c r="CQ185" s="58">
        <f t="shared" si="109"/>
        <v>5.6790323375041024E-3</v>
      </c>
      <c r="CR185" s="42">
        <f t="shared" si="109"/>
        <v>13.030991188028015</v>
      </c>
      <c r="CS185" s="58">
        <f t="shared" si="109"/>
        <v>4.8249850820868811</v>
      </c>
      <c r="CT185" s="42">
        <f t="shared" si="109"/>
        <v>0</v>
      </c>
      <c r="CU185" s="58">
        <f t="shared" si="109"/>
        <v>0.17742085538804697</v>
      </c>
      <c r="CV185" s="42">
        <f t="shared" si="110"/>
        <v>0</v>
      </c>
      <c r="CW185" s="58">
        <f t="shared" si="110"/>
        <v>0</v>
      </c>
      <c r="CX185" s="42">
        <f t="shared" si="110"/>
        <v>0</v>
      </c>
      <c r="CY185" s="58">
        <f t="shared" si="110"/>
        <v>0</v>
      </c>
      <c r="CZ185" s="42">
        <f t="shared" si="110"/>
        <v>0</v>
      </c>
      <c r="DA185" s="58">
        <f t="shared" si="110"/>
        <v>0.12679341135317485</v>
      </c>
      <c r="DB185" s="42">
        <f t="shared" si="110"/>
        <v>0.20237778291717071</v>
      </c>
      <c r="DC185" s="58">
        <f t="shared" si="110"/>
        <v>0</v>
      </c>
      <c r="DD185" s="60">
        <f t="shared" si="110"/>
        <v>0</v>
      </c>
      <c r="DE185" s="3"/>
    </row>
    <row r="186" spans="1:109" x14ac:dyDescent="0.35">
      <c r="A186" s="3"/>
      <c r="B186" s="3" t="s">
        <v>3931</v>
      </c>
      <c r="C186" s="39" t="s">
        <v>612</v>
      </c>
      <c r="D186" s="3" t="s">
        <v>612</v>
      </c>
      <c r="E186" s="56">
        <f t="shared" si="101"/>
        <v>0</v>
      </c>
      <c r="F186" s="54">
        <f t="shared" si="101"/>
        <v>0</v>
      </c>
      <c r="G186" s="54">
        <f t="shared" si="101"/>
        <v>0</v>
      </c>
      <c r="H186" s="54">
        <f t="shared" si="101"/>
        <v>0</v>
      </c>
      <c r="I186" s="54">
        <f t="shared" si="101"/>
        <v>0</v>
      </c>
      <c r="J186" s="53">
        <f t="shared" si="101"/>
        <v>0</v>
      </c>
      <c r="K186" s="53">
        <f t="shared" si="101"/>
        <v>0</v>
      </c>
      <c r="L186" s="53">
        <f t="shared" si="101"/>
        <v>0</v>
      </c>
      <c r="M186" s="53">
        <f t="shared" si="101"/>
        <v>0</v>
      </c>
      <c r="N186" s="54">
        <f t="shared" si="101"/>
        <v>0</v>
      </c>
      <c r="O186" s="54">
        <f t="shared" si="102"/>
        <v>0</v>
      </c>
      <c r="P186" s="54">
        <f t="shared" si="102"/>
        <v>0</v>
      </c>
      <c r="Q186" s="53">
        <f t="shared" si="102"/>
        <v>0</v>
      </c>
      <c r="R186" s="53">
        <f t="shared" si="102"/>
        <v>0</v>
      </c>
      <c r="S186" s="53">
        <f t="shared" si="102"/>
        <v>0</v>
      </c>
      <c r="T186" s="53">
        <f t="shared" si="102"/>
        <v>0</v>
      </c>
      <c r="U186" s="54">
        <f t="shared" si="102"/>
        <v>0</v>
      </c>
      <c r="V186" s="54">
        <f t="shared" si="102"/>
        <v>0</v>
      </c>
      <c r="W186" s="54">
        <f t="shared" si="102"/>
        <v>0</v>
      </c>
      <c r="X186" s="42">
        <f t="shared" si="102"/>
        <v>0</v>
      </c>
      <c r="Y186" s="58">
        <f t="shared" si="103"/>
        <v>0</v>
      </c>
      <c r="Z186" s="53">
        <f t="shared" si="103"/>
        <v>0</v>
      </c>
      <c r="AA186" s="53">
        <f t="shared" si="103"/>
        <v>0</v>
      </c>
      <c r="AB186" s="53">
        <f t="shared" si="103"/>
        <v>0</v>
      </c>
      <c r="AC186" s="53">
        <f t="shared" si="103"/>
        <v>0</v>
      </c>
      <c r="AD186" s="54">
        <f t="shared" si="103"/>
        <v>0</v>
      </c>
      <c r="AE186" s="54">
        <f t="shared" si="103"/>
        <v>0</v>
      </c>
      <c r="AF186" s="54">
        <f t="shared" si="103"/>
        <v>0</v>
      </c>
      <c r="AG186" s="54">
        <f t="shared" si="103"/>
        <v>0</v>
      </c>
      <c r="AH186" s="53">
        <f t="shared" si="103"/>
        <v>0</v>
      </c>
      <c r="AI186" s="53">
        <f t="shared" si="104"/>
        <v>0</v>
      </c>
      <c r="AJ186" s="53">
        <f t="shared" si="104"/>
        <v>0</v>
      </c>
      <c r="AK186" s="53">
        <f t="shared" si="104"/>
        <v>0</v>
      </c>
      <c r="AL186" s="54">
        <f t="shared" si="104"/>
        <v>0</v>
      </c>
      <c r="AM186" s="54">
        <f t="shared" si="104"/>
        <v>0</v>
      </c>
      <c r="AN186" s="54">
        <f t="shared" si="104"/>
        <v>0</v>
      </c>
      <c r="AO186" s="42">
        <f t="shared" si="104"/>
        <v>0</v>
      </c>
      <c r="AP186" s="58">
        <f t="shared" si="104"/>
        <v>0</v>
      </c>
      <c r="AQ186" s="42">
        <f t="shared" si="104"/>
        <v>0</v>
      </c>
      <c r="AR186" s="58">
        <f t="shared" si="104"/>
        <v>0</v>
      </c>
      <c r="AS186" s="42">
        <f t="shared" si="105"/>
        <v>0</v>
      </c>
      <c r="AT186" s="58">
        <f t="shared" si="105"/>
        <v>0</v>
      </c>
      <c r="AU186" s="42">
        <f t="shared" si="105"/>
        <v>0</v>
      </c>
      <c r="AV186" s="58">
        <f t="shared" si="105"/>
        <v>0</v>
      </c>
      <c r="AW186" s="42">
        <f t="shared" si="105"/>
        <v>0</v>
      </c>
      <c r="AX186" s="58">
        <f t="shared" si="105"/>
        <v>0</v>
      </c>
      <c r="AY186" s="42">
        <f t="shared" si="105"/>
        <v>0</v>
      </c>
      <c r="AZ186" s="58">
        <f t="shared" si="105"/>
        <v>0</v>
      </c>
      <c r="BA186" s="42">
        <f t="shared" si="105"/>
        <v>0</v>
      </c>
      <c r="BB186" s="58">
        <f t="shared" si="105"/>
        <v>0</v>
      </c>
      <c r="BC186" s="42">
        <f t="shared" si="106"/>
        <v>0</v>
      </c>
      <c r="BD186" s="58">
        <f t="shared" si="106"/>
        <v>0</v>
      </c>
      <c r="BE186" s="42">
        <f t="shared" si="106"/>
        <v>0</v>
      </c>
      <c r="BF186" s="58">
        <f t="shared" si="106"/>
        <v>0</v>
      </c>
      <c r="BG186" s="42">
        <f t="shared" si="106"/>
        <v>0.19469690634051826</v>
      </c>
      <c r="BH186" s="58">
        <f t="shared" si="106"/>
        <v>0</v>
      </c>
      <c r="BI186" s="42">
        <f t="shared" si="106"/>
        <v>0</v>
      </c>
      <c r="BJ186" s="58">
        <f t="shared" si="106"/>
        <v>0</v>
      </c>
      <c r="BK186" s="42">
        <f t="shared" si="106"/>
        <v>0</v>
      </c>
      <c r="BL186" s="58">
        <f t="shared" si="106"/>
        <v>0</v>
      </c>
      <c r="BM186" s="42">
        <f t="shared" si="106"/>
        <v>0</v>
      </c>
      <c r="BN186" s="58">
        <f t="shared" si="106"/>
        <v>0</v>
      </c>
      <c r="BO186" s="42">
        <f t="shared" si="106"/>
        <v>0</v>
      </c>
      <c r="BP186" s="58">
        <f t="shared" si="106"/>
        <v>0</v>
      </c>
      <c r="BQ186" s="42">
        <f t="shared" si="106"/>
        <v>0</v>
      </c>
      <c r="BR186" s="58">
        <f t="shared" si="107"/>
        <v>0</v>
      </c>
      <c r="BS186" s="42">
        <f t="shared" si="107"/>
        <v>0</v>
      </c>
      <c r="BT186" s="58">
        <f t="shared" si="107"/>
        <v>0</v>
      </c>
      <c r="BU186" s="42">
        <f t="shared" si="107"/>
        <v>0</v>
      </c>
      <c r="BV186" s="58">
        <f t="shared" si="107"/>
        <v>0</v>
      </c>
      <c r="BW186" s="42">
        <f t="shared" si="107"/>
        <v>0</v>
      </c>
      <c r="BX186" s="58">
        <f t="shared" si="107"/>
        <v>0</v>
      </c>
      <c r="BY186" s="42">
        <f t="shared" si="107"/>
        <v>0</v>
      </c>
      <c r="BZ186" s="58">
        <f t="shared" si="107"/>
        <v>0</v>
      </c>
      <c r="CA186" s="42">
        <f t="shared" si="107"/>
        <v>0</v>
      </c>
      <c r="CB186" s="58">
        <f t="shared" si="108"/>
        <v>2.9447961519785151E-2</v>
      </c>
      <c r="CC186" s="42">
        <f t="shared" si="108"/>
        <v>4.8095229271204097E-2</v>
      </c>
      <c r="CD186" s="58">
        <f t="shared" si="108"/>
        <v>0</v>
      </c>
      <c r="CE186" s="42">
        <f t="shared" si="108"/>
        <v>0</v>
      </c>
      <c r="CF186" s="58">
        <f t="shared" si="108"/>
        <v>0</v>
      </c>
      <c r="CG186" s="42">
        <f t="shared" si="108"/>
        <v>0</v>
      </c>
      <c r="CH186" s="58">
        <f t="shared" si="108"/>
        <v>0</v>
      </c>
      <c r="CI186" s="42">
        <f t="shared" si="108"/>
        <v>1.0197146806219233</v>
      </c>
      <c r="CJ186" s="58">
        <f t="shared" si="108"/>
        <v>0</v>
      </c>
      <c r="CK186" s="42">
        <f t="shared" si="108"/>
        <v>0</v>
      </c>
      <c r="CL186" s="58">
        <f t="shared" si="109"/>
        <v>0</v>
      </c>
      <c r="CM186" s="42">
        <f t="shared" si="109"/>
        <v>0</v>
      </c>
      <c r="CN186" s="58">
        <f t="shared" si="109"/>
        <v>0</v>
      </c>
      <c r="CO186" s="42">
        <f t="shared" si="109"/>
        <v>0</v>
      </c>
      <c r="CP186" s="58">
        <f t="shared" si="109"/>
        <v>2.8102581126902365E-2</v>
      </c>
      <c r="CQ186" s="42">
        <f t="shared" si="109"/>
        <v>0</v>
      </c>
      <c r="CR186" s="58">
        <f t="shared" si="109"/>
        <v>5.5572441155119015E-2</v>
      </c>
      <c r="CS186" s="42">
        <f t="shared" si="109"/>
        <v>98.42620519218859</v>
      </c>
      <c r="CT186" s="58">
        <f t="shared" si="109"/>
        <v>0</v>
      </c>
      <c r="CU186" s="42">
        <f t="shared" si="109"/>
        <v>4.3804837572400741</v>
      </c>
      <c r="CV186" s="58">
        <f t="shared" si="110"/>
        <v>0</v>
      </c>
      <c r="CW186" s="42">
        <f t="shared" si="110"/>
        <v>0</v>
      </c>
      <c r="CX186" s="58">
        <f t="shared" si="110"/>
        <v>0</v>
      </c>
      <c r="CY186" s="42">
        <f t="shared" si="110"/>
        <v>0</v>
      </c>
      <c r="CZ186" s="58">
        <f t="shared" si="110"/>
        <v>0</v>
      </c>
      <c r="DA186" s="42">
        <f t="shared" si="110"/>
        <v>2.4373360532674719</v>
      </c>
      <c r="DB186" s="58">
        <f t="shared" si="110"/>
        <v>6.1697602894474111</v>
      </c>
      <c r="DC186" s="42">
        <f t="shared" si="110"/>
        <v>0</v>
      </c>
      <c r="DD186" s="59">
        <f t="shared" si="110"/>
        <v>0</v>
      </c>
      <c r="DE186" s="3"/>
    </row>
    <row r="187" spans="1:109" x14ac:dyDescent="0.35">
      <c r="A187" s="3"/>
      <c r="B187" s="3" t="s">
        <v>3932</v>
      </c>
      <c r="C187" s="39" t="s">
        <v>613</v>
      </c>
      <c r="D187" s="3" t="s">
        <v>613</v>
      </c>
      <c r="E187" s="52">
        <f t="shared" si="101"/>
        <v>0</v>
      </c>
      <c r="F187" s="53">
        <f t="shared" si="101"/>
        <v>0</v>
      </c>
      <c r="G187" s="53">
        <f t="shared" si="101"/>
        <v>0</v>
      </c>
      <c r="H187" s="53">
        <f t="shared" si="101"/>
        <v>0</v>
      </c>
      <c r="I187" s="53">
        <f t="shared" si="101"/>
        <v>0</v>
      </c>
      <c r="J187" s="54">
        <f t="shared" si="101"/>
        <v>0</v>
      </c>
      <c r="K187" s="54">
        <f t="shared" si="101"/>
        <v>0</v>
      </c>
      <c r="L187" s="54">
        <f t="shared" si="101"/>
        <v>0</v>
      </c>
      <c r="M187" s="54">
        <f t="shared" si="101"/>
        <v>0</v>
      </c>
      <c r="N187" s="53">
        <f t="shared" si="101"/>
        <v>0</v>
      </c>
      <c r="O187" s="53">
        <f t="shared" si="102"/>
        <v>0</v>
      </c>
      <c r="P187" s="53">
        <f t="shared" si="102"/>
        <v>0</v>
      </c>
      <c r="Q187" s="54">
        <f t="shared" si="102"/>
        <v>0</v>
      </c>
      <c r="R187" s="54">
        <f t="shared" si="102"/>
        <v>0</v>
      </c>
      <c r="S187" s="54">
        <f t="shared" si="102"/>
        <v>0</v>
      </c>
      <c r="T187" s="54">
        <f t="shared" si="102"/>
        <v>0</v>
      </c>
      <c r="U187" s="53">
        <f t="shared" si="102"/>
        <v>0</v>
      </c>
      <c r="V187" s="53">
        <f t="shared" si="102"/>
        <v>0</v>
      </c>
      <c r="W187" s="53">
        <f t="shared" si="102"/>
        <v>0</v>
      </c>
      <c r="X187" s="58">
        <f t="shared" si="102"/>
        <v>0</v>
      </c>
      <c r="Y187" s="42">
        <f t="shared" si="103"/>
        <v>0</v>
      </c>
      <c r="Z187" s="54">
        <f t="shared" si="103"/>
        <v>0</v>
      </c>
      <c r="AA187" s="54">
        <f t="shared" si="103"/>
        <v>0</v>
      </c>
      <c r="AB187" s="54">
        <f t="shared" si="103"/>
        <v>0</v>
      </c>
      <c r="AC187" s="54">
        <f t="shared" si="103"/>
        <v>0</v>
      </c>
      <c r="AD187" s="53">
        <f t="shared" si="103"/>
        <v>0</v>
      </c>
      <c r="AE187" s="53">
        <f t="shared" si="103"/>
        <v>0</v>
      </c>
      <c r="AF187" s="53">
        <f t="shared" si="103"/>
        <v>0</v>
      </c>
      <c r="AG187" s="53">
        <f t="shared" si="103"/>
        <v>0</v>
      </c>
      <c r="AH187" s="54">
        <f t="shared" si="103"/>
        <v>0</v>
      </c>
      <c r="AI187" s="54">
        <f t="shared" si="104"/>
        <v>0</v>
      </c>
      <c r="AJ187" s="54">
        <f t="shared" si="104"/>
        <v>0</v>
      </c>
      <c r="AK187" s="54">
        <f t="shared" si="104"/>
        <v>0</v>
      </c>
      <c r="AL187" s="53">
        <f t="shared" si="104"/>
        <v>0</v>
      </c>
      <c r="AM187" s="53">
        <f t="shared" si="104"/>
        <v>0</v>
      </c>
      <c r="AN187" s="53">
        <f t="shared" si="104"/>
        <v>0</v>
      </c>
      <c r="AO187" s="58">
        <f t="shared" si="104"/>
        <v>0</v>
      </c>
      <c r="AP187" s="42">
        <f t="shared" si="104"/>
        <v>0</v>
      </c>
      <c r="AQ187" s="58">
        <f t="shared" si="104"/>
        <v>0</v>
      </c>
      <c r="AR187" s="42">
        <f t="shared" si="104"/>
        <v>0</v>
      </c>
      <c r="AS187" s="58">
        <f t="shared" si="105"/>
        <v>0</v>
      </c>
      <c r="AT187" s="42">
        <f t="shared" si="105"/>
        <v>0</v>
      </c>
      <c r="AU187" s="58">
        <f t="shared" si="105"/>
        <v>0</v>
      </c>
      <c r="AV187" s="42">
        <f t="shared" si="105"/>
        <v>0</v>
      </c>
      <c r="AW187" s="58">
        <f t="shared" si="105"/>
        <v>0</v>
      </c>
      <c r="AX187" s="42">
        <f t="shared" si="105"/>
        <v>0</v>
      </c>
      <c r="AY187" s="58">
        <f t="shared" si="105"/>
        <v>0</v>
      </c>
      <c r="AZ187" s="42">
        <f t="shared" si="105"/>
        <v>0</v>
      </c>
      <c r="BA187" s="58">
        <f t="shared" si="105"/>
        <v>0</v>
      </c>
      <c r="BB187" s="42">
        <f t="shared" si="105"/>
        <v>0</v>
      </c>
      <c r="BC187" s="58">
        <f t="shared" si="106"/>
        <v>0</v>
      </c>
      <c r="BD187" s="42">
        <f t="shared" si="106"/>
        <v>0</v>
      </c>
      <c r="BE187" s="58">
        <f t="shared" si="106"/>
        <v>0</v>
      </c>
      <c r="BF187" s="42">
        <f t="shared" si="106"/>
        <v>0</v>
      </c>
      <c r="BG187" s="58">
        <f t="shared" si="106"/>
        <v>0</v>
      </c>
      <c r="BH187" s="42">
        <f t="shared" si="106"/>
        <v>0</v>
      </c>
      <c r="BI187" s="58">
        <f t="shared" si="106"/>
        <v>0</v>
      </c>
      <c r="BJ187" s="42">
        <f t="shared" si="106"/>
        <v>0</v>
      </c>
      <c r="BK187" s="58">
        <f t="shared" si="106"/>
        <v>0</v>
      </c>
      <c r="BL187" s="42">
        <f t="shared" si="106"/>
        <v>0</v>
      </c>
      <c r="BM187" s="58">
        <f t="shared" si="106"/>
        <v>0</v>
      </c>
      <c r="BN187" s="42">
        <f t="shared" si="106"/>
        <v>0</v>
      </c>
      <c r="BO187" s="58">
        <f t="shared" si="106"/>
        <v>0</v>
      </c>
      <c r="BP187" s="42">
        <f t="shared" si="106"/>
        <v>0</v>
      </c>
      <c r="BQ187" s="58">
        <f t="shared" si="106"/>
        <v>0</v>
      </c>
      <c r="BR187" s="42">
        <f t="shared" si="107"/>
        <v>0</v>
      </c>
      <c r="BS187" s="58">
        <f t="shared" si="107"/>
        <v>0</v>
      </c>
      <c r="BT187" s="42">
        <f t="shared" si="107"/>
        <v>0</v>
      </c>
      <c r="BU187" s="58">
        <f t="shared" si="107"/>
        <v>0</v>
      </c>
      <c r="BV187" s="42">
        <f t="shared" si="107"/>
        <v>0</v>
      </c>
      <c r="BW187" s="58">
        <f t="shared" si="107"/>
        <v>0</v>
      </c>
      <c r="BX187" s="42">
        <f t="shared" si="107"/>
        <v>0</v>
      </c>
      <c r="BY187" s="58">
        <f t="shared" si="107"/>
        <v>0</v>
      </c>
      <c r="BZ187" s="42">
        <f t="shared" si="107"/>
        <v>0</v>
      </c>
      <c r="CA187" s="58">
        <f t="shared" si="107"/>
        <v>0</v>
      </c>
      <c r="CB187" s="42">
        <f t="shared" si="108"/>
        <v>0</v>
      </c>
      <c r="CC187" s="58">
        <f t="shared" si="108"/>
        <v>0</v>
      </c>
      <c r="CD187" s="42">
        <f t="shared" si="108"/>
        <v>9.5226118120837544</v>
      </c>
      <c r="CE187" s="58">
        <f t="shared" si="108"/>
        <v>1.5334402892926406</v>
      </c>
      <c r="CF187" s="42">
        <f t="shared" si="108"/>
        <v>0.35058251695714682</v>
      </c>
      <c r="CG187" s="58">
        <f t="shared" si="108"/>
        <v>0</v>
      </c>
      <c r="CH187" s="42">
        <f t="shared" si="108"/>
        <v>0</v>
      </c>
      <c r="CI187" s="58">
        <f t="shared" si="108"/>
        <v>0</v>
      </c>
      <c r="CJ187" s="42">
        <f t="shared" si="108"/>
        <v>0</v>
      </c>
      <c r="CK187" s="58">
        <f t="shared" si="108"/>
        <v>7.7177910316754677E-3</v>
      </c>
      <c r="CL187" s="42">
        <f t="shared" si="109"/>
        <v>0</v>
      </c>
      <c r="CM187" s="58">
        <f t="shared" si="109"/>
        <v>0</v>
      </c>
      <c r="CN187" s="42">
        <f t="shared" si="109"/>
        <v>0</v>
      </c>
      <c r="CO187" s="58">
        <f t="shared" si="109"/>
        <v>0</v>
      </c>
      <c r="CP187" s="42">
        <f t="shared" si="109"/>
        <v>7.3635916987804167E-2</v>
      </c>
      <c r="CQ187" s="58">
        <f t="shared" si="109"/>
        <v>0</v>
      </c>
      <c r="CR187" s="42">
        <f t="shared" si="109"/>
        <v>0</v>
      </c>
      <c r="CS187" s="58">
        <f t="shared" si="109"/>
        <v>0</v>
      </c>
      <c r="CT187" s="42">
        <f t="shared" si="109"/>
        <v>25.338047810235704</v>
      </c>
      <c r="CU187" s="58">
        <f t="shared" si="109"/>
        <v>3.1824454691762739E-2</v>
      </c>
      <c r="CV187" s="42">
        <f t="shared" si="110"/>
        <v>0</v>
      </c>
      <c r="CW187" s="58">
        <f t="shared" si="110"/>
        <v>0</v>
      </c>
      <c r="CX187" s="42">
        <f t="shared" si="110"/>
        <v>0</v>
      </c>
      <c r="CY187" s="58">
        <f t="shared" si="110"/>
        <v>0</v>
      </c>
      <c r="CZ187" s="42">
        <f t="shared" si="110"/>
        <v>0</v>
      </c>
      <c r="DA187" s="58">
        <f t="shared" si="110"/>
        <v>2.3271453899781289E-2</v>
      </c>
      <c r="DB187" s="42">
        <f t="shared" si="110"/>
        <v>3.6034361348262857E-2</v>
      </c>
      <c r="DC187" s="58">
        <f t="shared" si="110"/>
        <v>0</v>
      </c>
      <c r="DD187" s="60">
        <f t="shared" si="110"/>
        <v>0</v>
      </c>
      <c r="DE187" s="3"/>
    </row>
    <row r="188" spans="1:109" x14ac:dyDescent="0.35">
      <c r="A188" s="3"/>
      <c r="B188" s="3" t="s">
        <v>3933</v>
      </c>
      <c r="C188" s="39" t="s">
        <v>614</v>
      </c>
      <c r="D188" s="3" t="s">
        <v>614</v>
      </c>
      <c r="E188" s="56">
        <f t="shared" si="101"/>
        <v>0</v>
      </c>
      <c r="F188" s="54">
        <f t="shared" si="101"/>
        <v>0</v>
      </c>
      <c r="G188" s="54">
        <f t="shared" si="101"/>
        <v>0</v>
      </c>
      <c r="H188" s="54">
        <f t="shared" si="101"/>
        <v>0</v>
      </c>
      <c r="I188" s="54">
        <f t="shared" si="101"/>
        <v>0</v>
      </c>
      <c r="J188" s="53">
        <f t="shared" si="101"/>
        <v>0</v>
      </c>
      <c r="K188" s="53">
        <f t="shared" si="101"/>
        <v>0</v>
      </c>
      <c r="L188" s="53">
        <f t="shared" si="101"/>
        <v>0</v>
      </c>
      <c r="M188" s="53">
        <f t="shared" si="101"/>
        <v>0</v>
      </c>
      <c r="N188" s="54">
        <f t="shared" si="101"/>
        <v>0</v>
      </c>
      <c r="O188" s="54">
        <f t="shared" si="102"/>
        <v>0</v>
      </c>
      <c r="P188" s="54">
        <f t="shared" si="102"/>
        <v>0</v>
      </c>
      <c r="Q188" s="53">
        <f t="shared" si="102"/>
        <v>0</v>
      </c>
      <c r="R188" s="53">
        <f t="shared" si="102"/>
        <v>0</v>
      </c>
      <c r="S188" s="53">
        <f t="shared" si="102"/>
        <v>0</v>
      </c>
      <c r="T188" s="53">
        <f t="shared" si="102"/>
        <v>0</v>
      </c>
      <c r="U188" s="54">
        <f t="shared" si="102"/>
        <v>0</v>
      </c>
      <c r="V188" s="54">
        <f t="shared" si="102"/>
        <v>0</v>
      </c>
      <c r="W188" s="54">
        <f t="shared" si="102"/>
        <v>0</v>
      </c>
      <c r="X188" s="42">
        <f t="shared" si="102"/>
        <v>0</v>
      </c>
      <c r="Y188" s="58">
        <f t="shared" si="103"/>
        <v>0</v>
      </c>
      <c r="Z188" s="53">
        <f t="shared" si="103"/>
        <v>0</v>
      </c>
      <c r="AA188" s="53">
        <f t="shared" si="103"/>
        <v>0</v>
      </c>
      <c r="AB188" s="53">
        <f t="shared" si="103"/>
        <v>0</v>
      </c>
      <c r="AC188" s="53">
        <f t="shared" si="103"/>
        <v>0</v>
      </c>
      <c r="AD188" s="54">
        <f t="shared" si="103"/>
        <v>0</v>
      </c>
      <c r="AE188" s="54">
        <f t="shared" si="103"/>
        <v>0</v>
      </c>
      <c r="AF188" s="54">
        <f t="shared" si="103"/>
        <v>0</v>
      </c>
      <c r="AG188" s="54">
        <f t="shared" si="103"/>
        <v>0</v>
      </c>
      <c r="AH188" s="53">
        <f t="shared" si="103"/>
        <v>0</v>
      </c>
      <c r="AI188" s="53">
        <f t="shared" si="104"/>
        <v>0</v>
      </c>
      <c r="AJ188" s="53">
        <f t="shared" si="104"/>
        <v>0</v>
      </c>
      <c r="AK188" s="53">
        <f t="shared" si="104"/>
        <v>0</v>
      </c>
      <c r="AL188" s="54">
        <f t="shared" si="104"/>
        <v>0</v>
      </c>
      <c r="AM188" s="54">
        <f t="shared" si="104"/>
        <v>0</v>
      </c>
      <c r="AN188" s="54">
        <f t="shared" si="104"/>
        <v>0</v>
      </c>
      <c r="AO188" s="42">
        <f t="shared" si="104"/>
        <v>0</v>
      </c>
      <c r="AP188" s="58">
        <f t="shared" si="104"/>
        <v>0</v>
      </c>
      <c r="AQ188" s="42">
        <f t="shared" si="104"/>
        <v>2.3242569766595098</v>
      </c>
      <c r="AR188" s="58">
        <f t="shared" si="104"/>
        <v>0</v>
      </c>
      <c r="AS188" s="42">
        <f t="shared" si="105"/>
        <v>0</v>
      </c>
      <c r="AT188" s="58">
        <f t="shared" si="105"/>
        <v>0</v>
      </c>
      <c r="AU188" s="42">
        <f t="shared" si="105"/>
        <v>0</v>
      </c>
      <c r="AV188" s="58">
        <f t="shared" si="105"/>
        <v>0</v>
      </c>
      <c r="AW188" s="42">
        <f t="shared" si="105"/>
        <v>0</v>
      </c>
      <c r="AX188" s="58">
        <f t="shared" si="105"/>
        <v>0</v>
      </c>
      <c r="AY188" s="42">
        <f t="shared" si="105"/>
        <v>0</v>
      </c>
      <c r="AZ188" s="58">
        <f t="shared" si="105"/>
        <v>0</v>
      </c>
      <c r="BA188" s="42">
        <f t="shared" si="105"/>
        <v>0</v>
      </c>
      <c r="BB188" s="58">
        <f t="shared" si="105"/>
        <v>0</v>
      </c>
      <c r="BC188" s="42">
        <f t="shared" si="106"/>
        <v>0</v>
      </c>
      <c r="BD188" s="58">
        <f t="shared" si="106"/>
        <v>0</v>
      </c>
      <c r="BE188" s="42">
        <f t="shared" si="106"/>
        <v>0</v>
      </c>
      <c r="BF188" s="58">
        <f t="shared" si="106"/>
        <v>0</v>
      </c>
      <c r="BG188" s="42">
        <f t="shared" si="106"/>
        <v>0</v>
      </c>
      <c r="BH188" s="58">
        <f t="shared" si="106"/>
        <v>0</v>
      </c>
      <c r="BI188" s="42">
        <f t="shared" si="106"/>
        <v>0</v>
      </c>
      <c r="BJ188" s="58">
        <f t="shared" si="106"/>
        <v>0</v>
      </c>
      <c r="BK188" s="42">
        <f t="shared" si="106"/>
        <v>0</v>
      </c>
      <c r="BL188" s="58">
        <f t="shared" si="106"/>
        <v>0</v>
      </c>
      <c r="BM188" s="42">
        <f t="shared" si="106"/>
        <v>0</v>
      </c>
      <c r="BN188" s="58">
        <f t="shared" si="106"/>
        <v>0</v>
      </c>
      <c r="BO188" s="42">
        <f t="shared" si="106"/>
        <v>0</v>
      </c>
      <c r="BP188" s="58">
        <f t="shared" si="106"/>
        <v>0</v>
      </c>
      <c r="BQ188" s="42">
        <f t="shared" si="106"/>
        <v>0</v>
      </c>
      <c r="BR188" s="58">
        <f t="shared" si="107"/>
        <v>0</v>
      </c>
      <c r="BS188" s="42">
        <f t="shared" si="107"/>
        <v>0</v>
      </c>
      <c r="BT188" s="58">
        <f t="shared" si="107"/>
        <v>0</v>
      </c>
      <c r="BU188" s="42">
        <f t="shared" si="107"/>
        <v>0</v>
      </c>
      <c r="BV188" s="58">
        <f t="shared" si="107"/>
        <v>0</v>
      </c>
      <c r="BW188" s="42">
        <f t="shared" si="107"/>
        <v>0</v>
      </c>
      <c r="BX188" s="58">
        <f t="shared" si="107"/>
        <v>0</v>
      </c>
      <c r="BY188" s="42">
        <f t="shared" si="107"/>
        <v>0</v>
      </c>
      <c r="BZ188" s="58">
        <f t="shared" si="107"/>
        <v>0</v>
      </c>
      <c r="CA188" s="42">
        <f t="shared" si="107"/>
        <v>0</v>
      </c>
      <c r="CB188" s="58">
        <f t="shared" si="108"/>
        <v>1.4653312623267614</v>
      </c>
      <c r="CC188" s="42">
        <f t="shared" si="108"/>
        <v>2.4705839010531876</v>
      </c>
      <c r="CD188" s="58">
        <f t="shared" si="108"/>
        <v>13.268237216633921</v>
      </c>
      <c r="CE188" s="42">
        <f t="shared" si="108"/>
        <v>1.1697501279770841</v>
      </c>
      <c r="CF188" s="58">
        <f t="shared" si="108"/>
        <v>0.2771611675776452</v>
      </c>
      <c r="CG188" s="42">
        <f t="shared" si="108"/>
        <v>0</v>
      </c>
      <c r="CH188" s="58">
        <f t="shared" si="108"/>
        <v>0</v>
      </c>
      <c r="CI188" s="42">
        <f t="shared" si="108"/>
        <v>0</v>
      </c>
      <c r="CJ188" s="58">
        <f t="shared" si="108"/>
        <v>0</v>
      </c>
      <c r="CK188" s="42">
        <f t="shared" si="108"/>
        <v>2.8421207334686871</v>
      </c>
      <c r="CL188" s="58">
        <f t="shared" si="109"/>
        <v>0</v>
      </c>
      <c r="CM188" s="42">
        <f t="shared" si="109"/>
        <v>0</v>
      </c>
      <c r="CN188" s="58">
        <f t="shared" si="109"/>
        <v>0</v>
      </c>
      <c r="CO188" s="42">
        <f t="shared" si="109"/>
        <v>0</v>
      </c>
      <c r="CP188" s="58">
        <f t="shared" si="109"/>
        <v>3.2589478863482195E-3</v>
      </c>
      <c r="CQ188" s="42">
        <f t="shared" si="109"/>
        <v>4.5758177213520028</v>
      </c>
      <c r="CR188" s="58">
        <f t="shared" si="109"/>
        <v>0</v>
      </c>
      <c r="CS188" s="42">
        <f t="shared" si="109"/>
        <v>0</v>
      </c>
      <c r="CT188" s="58">
        <f t="shared" si="109"/>
        <v>0</v>
      </c>
      <c r="CU188" s="42">
        <f t="shared" si="109"/>
        <v>229.40699185461278</v>
      </c>
      <c r="CV188" s="58">
        <f t="shared" si="110"/>
        <v>0</v>
      </c>
      <c r="CW188" s="42">
        <f t="shared" si="110"/>
        <v>0</v>
      </c>
      <c r="CX188" s="58">
        <f t="shared" si="110"/>
        <v>0</v>
      </c>
      <c r="CY188" s="42">
        <f t="shared" si="110"/>
        <v>0</v>
      </c>
      <c r="CZ188" s="58">
        <f t="shared" si="110"/>
        <v>0</v>
      </c>
      <c r="DA188" s="42">
        <f t="shared" si="110"/>
        <v>7.1643674500612535</v>
      </c>
      <c r="DB188" s="58">
        <f t="shared" si="110"/>
        <v>10.7108593060519</v>
      </c>
      <c r="DC188" s="42">
        <f t="shared" si="110"/>
        <v>0</v>
      </c>
      <c r="DD188" s="59">
        <f t="shared" si="110"/>
        <v>0</v>
      </c>
      <c r="DE188" s="3"/>
    </row>
    <row r="189" spans="1:109" x14ac:dyDescent="0.35">
      <c r="A189" s="3"/>
      <c r="B189" s="3" t="s">
        <v>3934</v>
      </c>
      <c r="C189" s="39" t="s">
        <v>615</v>
      </c>
      <c r="D189" s="3" t="s">
        <v>615</v>
      </c>
      <c r="E189" s="52">
        <f t="shared" si="101"/>
        <v>0</v>
      </c>
      <c r="F189" s="53">
        <f t="shared" si="101"/>
        <v>0</v>
      </c>
      <c r="G189" s="53">
        <f t="shared" si="101"/>
        <v>0</v>
      </c>
      <c r="H189" s="53">
        <f t="shared" si="101"/>
        <v>0</v>
      </c>
      <c r="I189" s="53">
        <f t="shared" si="101"/>
        <v>0</v>
      </c>
      <c r="J189" s="54">
        <f t="shared" si="101"/>
        <v>0</v>
      </c>
      <c r="K189" s="54">
        <f t="shared" si="101"/>
        <v>0</v>
      </c>
      <c r="L189" s="54">
        <f t="shared" si="101"/>
        <v>0</v>
      </c>
      <c r="M189" s="54">
        <f t="shared" si="101"/>
        <v>0</v>
      </c>
      <c r="N189" s="53">
        <f t="shared" si="101"/>
        <v>0</v>
      </c>
      <c r="O189" s="53">
        <f t="shared" si="102"/>
        <v>0</v>
      </c>
      <c r="P189" s="53">
        <f t="shared" si="102"/>
        <v>0</v>
      </c>
      <c r="Q189" s="54">
        <f t="shared" si="102"/>
        <v>0</v>
      </c>
      <c r="R189" s="54">
        <f t="shared" si="102"/>
        <v>0</v>
      </c>
      <c r="S189" s="54">
        <f t="shared" si="102"/>
        <v>0</v>
      </c>
      <c r="T189" s="54">
        <f t="shared" si="102"/>
        <v>0</v>
      </c>
      <c r="U189" s="53">
        <f t="shared" si="102"/>
        <v>0</v>
      </c>
      <c r="V189" s="53">
        <f t="shared" si="102"/>
        <v>0</v>
      </c>
      <c r="W189" s="53">
        <f t="shared" si="102"/>
        <v>0</v>
      </c>
      <c r="X189" s="58">
        <f t="shared" si="102"/>
        <v>0</v>
      </c>
      <c r="Y189" s="42">
        <f t="shared" si="103"/>
        <v>0</v>
      </c>
      <c r="Z189" s="54">
        <f t="shared" si="103"/>
        <v>0</v>
      </c>
      <c r="AA189" s="54">
        <f t="shared" si="103"/>
        <v>0</v>
      </c>
      <c r="AB189" s="54">
        <f t="shared" si="103"/>
        <v>0</v>
      </c>
      <c r="AC189" s="54">
        <f t="shared" si="103"/>
        <v>0</v>
      </c>
      <c r="AD189" s="53">
        <f t="shared" si="103"/>
        <v>0</v>
      </c>
      <c r="AE189" s="53">
        <f t="shared" si="103"/>
        <v>0</v>
      </c>
      <c r="AF189" s="53">
        <f t="shared" si="103"/>
        <v>0</v>
      </c>
      <c r="AG189" s="53">
        <f t="shared" si="103"/>
        <v>0</v>
      </c>
      <c r="AH189" s="54">
        <f t="shared" si="103"/>
        <v>0</v>
      </c>
      <c r="AI189" s="54">
        <f t="shared" si="104"/>
        <v>0</v>
      </c>
      <c r="AJ189" s="54">
        <f t="shared" si="104"/>
        <v>0</v>
      </c>
      <c r="AK189" s="54">
        <f t="shared" si="104"/>
        <v>0</v>
      </c>
      <c r="AL189" s="53">
        <f t="shared" si="104"/>
        <v>0</v>
      </c>
      <c r="AM189" s="53">
        <f t="shared" si="104"/>
        <v>0</v>
      </c>
      <c r="AN189" s="53">
        <f t="shared" si="104"/>
        <v>0</v>
      </c>
      <c r="AO189" s="58">
        <f t="shared" si="104"/>
        <v>0</v>
      </c>
      <c r="AP189" s="42">
        <f t="shared" si="104"/>
        <v>0</v>
      </c>
      <c r="AQ189" s="58">
        <f t="shared" si="104"/>
        <v>0</v>
      </c>
      <c r="AR189" s="42">
        <f t="shared" si="104"/>
        <v>0</v>
      </c>
      <c r="AS189" s="58">
        <f t="shared" si="105"/>
        <v>0</v>
      </c>
      <c r="AT189" s="42">
        <f t="shared" si="105"/>
        <v>0</v>
      </c>
      <c r="AU189" s="58">
        <f t="shared" si="105"/>
        <v>0</v>
      </c>
      <c r="AV189" s="42">
        <f t="shared" si="105"/>
        <v>0</v>
      </c>
      <c r="AW189" s="58">
        <f t="shared" si="105"/>
        <v>0</v>
      </c>
      <c r="AX189" s="42">
        <f t="shared" si="105"/>
        <v>0</v>
      </c>
      <c r="AY189" s="58">
        <f t="shared" si="105"/>
        <v>0</v>
      </c>
      <c r="AZ189" s="42">
        <f t="shared" si="105"/>
        <v>0</v>
      </c>
      <c r="BA189" s="58">
        <f t="shared" si="105"/>
        <v>0</v>
      </c>
      <c r="BB189" s="42">
        <f t="shared" si="105"/>
        <v>0</v>
      </c>
      <c r="BC189" s="58">
        <f t="shared" si="106"/>
        <v>0</v>
      </c>
      <c r="BD189" s="42">
        <f t="shared" si="106"/>
        <v>0</v>
      </c>
      <c r="BE189" s="58">
        <f t="shared" si="106"/>
        <v>0</v>
      </c>
      <c r="BF189" s="42">
        <f t="shared" si="106"/>
        <v>0</v>
      </c>
      <c r="BG189" s="58">
        <f t="shared" si="106"/>
        <v>0</v>
      </c>
      <c r="BH189" s="42">
        <f t="shared" si="106"/>
        <v>0</v>
      </c>
      <c r="BI189" s="58">
        <f t="shared" si="106"/>
        <v>0</v>
      </c>
      <c r="BJ189" s="42">
        <f t="shared" si="106"/>
        <v>0</v>
      </c>
      <c r="BK189" s="58">
        <f t="shared" si="106"/>
        <v>0</v>
      </c>
      <c r="BL189" s="42">
        <f t="shared" si="106"/>
        <v>0</v>
      </c>
      <c r="BM189" s="58">
        <f t="shared" si="106"/>
        <v>0</v>
      </c>
      <c r="BN189" s="42">
        <f t="shared" si="106"/>
        <v>0</v>
      </c>
      <c r="BO189" s="58">
        <f t="shared" si="106"/>
        <v>0</v>
      </c>
      <c r="BP189" s="42">
        <f t="shared" si="106"/>
        <v>0</v>
      </c>
      <c r="BQ189" s="58">
        <f t="shared" si="106"/>
        <v>0</v>
      </c>
      <c r="BR189" s="42">
        <f t="shared" si="107"/>
        <v>0</v>
      </c>
      <c r="BS189" s="58">
        <f t="shared" si="107"/>
        <v>0</v>
      </c>
      <c r="BT189" s="42">
        <f t="shared" si="107"/>
        <v>0</v>
      </c>
      <c r="BU189" s="58">
        <f t="shared" si="107"/>
        <v>0</v>
      </c>
      <c r="BV189" s="42">
        <f t="shared" si="107"/>
        <v>0</v>
      </c>
      <c r="BW189" s="58">
        <f t="shared" si="107"/>
        <v>0</v>
      </c>
      <c r="BX189" s="42">
        <f t="shared" si="107"/>
        <v>0</v>
      </c>
      <c r="BY189" s="58">
        <f t="shared" si="107"/>
        <v>0</v>
      </c>
      <c r="BZ189" s="42">
        <f t="shared" si="107"/>
        <v>0</v>
      </c>
      <c r="CA189" s="58">
        <f t="shared" si="107"/>
        <v>0</v>
      </c>
      <c r="CB189" s="42">
        <f t="shared" si="108"/>
        <v>0</v>
      </c>
      <c r="CC189" s="58">
        <f t="shared" si="108"/>
        <v>0</v>
      </c>
      <c r="CD189" s="42">
        <f t="shared" si="108"/>
        <v>0</v>
      </c>
      <c r="CE189" s="58">
        <f t="shared" si="108"/>
        <v>0</v>
      </c>
      <c r="CF189" s="42">
        <f t="shared" si="108"/>
        <v>0</v>
      </c>
      <c r="CG189" s="58">
        <f t="shared" si="108"/>
        <v>0</v>
      </c>
      <c r="CH189" s="42">
        <f t="shared" si="108"/>
        <v>0</v>
      </c>
      <c r="CI189" s="58">
        <f t="shared" si="108"/>
        <v>0</v>
      </c>
      <c r="CJ189" s="42">
        <f t="shared" si="108"/>
        <v>0</v>
      </c>
      <c r="CK189" s="58">
        <f t="shared" si="108"/>
        <v>0</v>
      </c>
      <c r="CL189" s="42">
        <f t="shared" si="109"/>
        <v>0</v>
      </c>
      <c r="CM189" s="58">
        <f t="shared" si="109"/>
        <v>0</v>
      </c>
      <c r="CN189" s="42">
        <f t="shared" si="109"/>
        <v>0</v>
      </c>
      <c r="CO189" s="58">
        <f t="shared" si="109"/>
        <v>0</v>
      </c>
      <c r="CP189" s="42">
        <f t="shared" si="109"/>
        <v>0</v>
      </c>
      <c r="CQ189" s="58">
        <f t="shared" si="109"/>
        <v>0</v>
      </c>
      <c r="CR189" s="42">
        <f t="shared" si="109"/>
        <v>0</v>
      </c>
      <c r="CS189" s="58">
        <f t="shared" si="109"/>
        <v>0</v>
      </c>
      <c r="CT189" s="42">
        <f t="shared" si="109"/>
        <v>0</v>
      </c>
      <c r="CU189" s="58">
        <f t="shared" si="109"/>
        <v>0</v>
      </c>
      <c r="CV189" s="42">
        <f t="shared" si="110"/>
        <v>1110.150503097444</v>
      </c>
      <c r="CW189" s="58">
        <f t="shared" si="110"/>
        <v>0</v>
      </c>
      <c r="CX189" s="42">
        <f t="shared" si="110"/>
        <v>0</v>
      </c>
      <c r="CY189" s="58">
        <f t="shared" si="110"/>
        <v>0</v>
      </c>
      <c r="CZ189" s="42">
        <f t="shared" si="110"/>
        <v>0</v>
      </c>
      <c r="DA189" s="58">
        <f t="shared" si="110"/>
        <v>0</v>
      </c>
      <c r="DB189" s="42">
        <f t="shared" si="110"/>
        <v>0</v>
      </c>
      <c r="DC189" s="58">
        <f t="shared" si="110"/>
        <v>0</v>
      </c>
      <c r="DD189" s="60">
        <f t="shared" si="110"/>
        <v>0</v>
      </c>
      <c r="DE189" s="3"/>
    </row>
    <row r="190" spans="1:109" x14ac:dyDescent="0.35">
      <c r="A190" s="3"/>
      <c r="B190" s="3" t="s">
        <v>3935</v>
      </c>
      <c r="C190" s="39" t="s">
        <v>616</v>
      </c>
      <c r="D190" s="3" t="s">
        <v>616</v>
      </c>
      <c r="E190" s="56">
        <f t="shared" si="101"/>
        <v>0</v>
      </c>
      <c r="F190" s="54">
        <f t="shared" si="101"/>
        <v>0</v>
      </c>
      <c r="G190" s="54">
        <f t="shared" si="101"/>
        <v>0</v>
      </c>
      <c r="H190" s="54">
        <f t="shared" si="101"/>
        <v>0</v>
      </c>
      <c r="I190" s="54">
        <f t="shared" si="101"/>
        <v>0</v>
      </c>
      <c r="J190" s="53">
        <f t="shared" si="101"/>
        <v>0</v>
      </c>
      <c r="K190" s="53">
        <f t="shared" si="101"/>
        <v>0</v>
      </c>
      <c r="L190" s="53">
        <f t="shared" si="101"/>
        <v>0</v>
      </c>
      <c r="M190" s="53">
        <f t="shared" si="101"/>
        <v>0</v>
      </c>
      <c r="N190" s="54">
        <f t="shared" si="101"/>
        <v>0</v>
      </c>
      <c r="O190" s="54">
        <f t="shared" si="102"/>
        <v>0</v>
      </c>
      <c r="P190" s="54">
        <f t="shared" si="102"/>
        <v>0</v>
      </c>
      <c r="Q190" s="53">
        <f t="shared" si="102"/>
        <v>0</v>
      </c>
      <c r="R190" s="53">
        <f t="shared" si="102"/>
        <v>0</v>
      </c>
      <c r="S190" s="53">
        <f t="shared" si="102"/>
        <v>0</v>
      </c>
      <c r="T190" s="53">
        <f t="shared" si="102"/>
        <v>0</v>
      </c>
      <c r="U190" s="54">
        <f t="shared" si="102"/>
        <v>0</v>
      </c>
      <c r="V190" s="54">
        <f t="shared" si="102"/>
        <v>0</v>
      </c>
      <c r="W190" s="54">
        <f t="shared" si="102"/>
        <v>0</v>
      </c>
      <c r="X190" s="42">
        <f t="shared" si="102"/>
        <v>0</v>
      </c>
      <c r="Y190" s="58">
        <f t="shared" si="103"/>
        <v>0</v>
      </c>
      <c r="Z190" s="53">
        <f t="shared" si="103"/>
        <v>0</v>
      </c>
      <c r="AA190" s="53">
        <f t="shared" si="103"/>
        <v>0</v>
      </c>
      <c r="AB190" s="53">
        <f t="shared" si="103"/>
        <v>0</v>
      </c>
      <c r="AC190" s="53">
        <f t="shared" si="103"/>
        <v>0</v>
      </c>
      <c r="AD190" s="54">
        <f t="shared" si="103"/>
        <v>0</v>
      </c>
      <c r="AE190" s="54">
        <f t="shared" si="103"/>
        <v>0</v>
      </c>
      <c r="AF190" s="54">
        <f t="shared" si="103"/>
        <v>0</v>
      </c>
      <c r="AG190" s="54">
        <f t="shared" si="103"/>
        <v>0</v>
      </c>
      <c r="AH190" s="53">
        <f t="shared" si="103"/>
        <v>0</v>
      </c>
      <c r="AI190" s="53">
        <f t="shared" si="104"/>
        <v>0</v>
      </c>
      <c r="AJ190" s="53">
        <f t="shared" si="104"/>
        <v>0</v>
      </c>
      <c r="AK190" s="53">
        <f t="shared" si="104"/>
        <v>0</v>
      </c>
      <c r="AL190" s="54">
        <f t="shared" si="104"/>
        <v>0</v>
      </c>
      <c r="AM190" s="54">
        <f t="shared" si="104"/>
        <v>0</v>
      </c>
      <c r="AN190" s="54">
        <f t="shared" si="104"/>
        <v>0</v>
      </c>
      <c r="AO190" s="42">
        <f t="shared" si="104"/>
        <v>0</v>
      </c>
      <c r="AP190" s="58">
        <f t="shared" si="104"/>
        <v>0</v>
      </c>
      <c r="AQ190" s="42">
        <f t="shared" si="104"/>
        <v>0</v>
      </c>
      <c r="AR190" s="58">
        <f t="shared" si="104"/>
        <v>0</v>
      </c>
      <c r="AS190" s="42">
        <f t="shared" si="105"/>
        <v>0</v>
      </c>
      <c r="AT190" s="58">
        <f t="shared" si="105"/>
        <v>0</v>
      </c>
      <c r="AU190" s="42">
        <f t="shared" si="105"/>
        <v>0</v>
      </c>
      <c r="AV190" s="58">
        <f t="shared" si="105"/>
        <v>0</v>
      </c>
      <c r="AW190" s="42">
        <f t="shared" si="105"/>
        <v>0</v>
      </c>
      <c r="AX190" s="58">
        <f t="shared" si="105"/>
        <v>0</v>
      </c>
      <c r="AY190" s="42">
        <f t="shared" si="105"/>
        <v>0</v>
      </c>
      <c r="AZ190" s="58">
        <f t="shared" si="105"/>
        <v>0</v>
      </c>
      <c r="BA190" s="42">
        <f t="shared" si="105"/>
        <v>0</v>
      </c>
      <c r="BB190" s="58">
        <f t="shared" si="105"/>
        <v>0</v>
      </c>
      <c r="BC190" s="42">
        <f t="shared" si="106"/>
        <v>0</v>
      </c>
      <c r="BD190" s="58">
        <f t="shared" si="106"/>
        <v>0</v>
      </c>
      <c r="BE190" s="42">
        <f t="shared" si="106"/>
        <v>1.0890192125556541</v>
      </c>
      <c r="BF190" s="58">
        <f t="shared" si="106"/>
        <v>0</v>
      </c>
      <c r="BG190" s="42">
        <f t="shared" si="106"/>
        <v>0</v>
      </c>
      <c r="BH190" s="58">
        <f t="shared" si="106"/>
        <v>0</v>
      </c>
      <c r="BI190" s="42">
        <f t="shared" si="106"/>
        <v>0</v>
      </c>
      <c r="BJ190" s="58">
        <f t="shared" si="106"/>
        <v>0</v>
      </c>
      <c r="BK190" s="42">
        <f t="shared" si="106"/>
        <v>0</v>
      </c>
      <c r="BL190" s="58">
        <f t="shared" si="106"/>
        <v>0</v>
      </c>
      <c r="BM190" s="42">
        <f t="shared" si="106"/>
        <v>0</v>
      </c>
      <c r="BN190" s="58">
        <f t="shared" si="106"/>
        <v>0</v>
      </c>
      <c r="BO190" s="42">
        <f t="shared" si="106"/>
        <v>0</v>
      </c>
      <c r="BP190" s="58">
        <f t="shared" si="106"/>
        <v>0</v>
      </c>
      <c r="BQ190" s="42">
        <f t="shared" si="106"/>
        <v>0</v>
      </c>
      <c r="BR190" s="58">
        <f t="shared" si="107"/>
        <v>0</v>
      </c>
      <c r="BS190" s="42">
        <f t="shared" si="107"/>
        <v>0</v>
      </c>
      <c r="BT190" s="58">
        <f t="shared" si="107"/>
        <v>0</v>
      </c>
      <c r="BU190" s="42">
        <f t="shared" si="107"/>
        <v>0</v>
      </c>
      <c r="BV190" s="58">
        <f t="shared" si="107"/>
        <v>0</v>
      </c>
      <c r="BW190" s="42">
        <f t="shared" si="107"/>
        <v>0</v>
      </c>
      <c r="BX190" s="58">
        <f t="shared" si="107"/>
        <v>0</v>
      </c>
      <c r="BY190" s="42">
        <f t="shared" si="107"/>
        <v>0</v>
      </c>
      <c r="BZ190" s="58">
        <f t="shared" si="107"/>
        <v>0</v>
      </c>
      <c r="CA190" s="42">
        <f t="shared" si="107"/>
        <v>0</v>
      </c>
      <c r="CB190" s="58">
        <f t="shared" si="108"/>
        <v>0</v>
      </c>
      <c r="CC190" s="42">
        <f t="shared" si="108"/>
        <v>0</v>
      </c>
      <c r="CD190" s="58">
        <f t="shared" si="108"/>
        <v>0</v>
      </c>
      <c r="CE190" s="42">
        <f t="shared" si="108"/>
        <v>0</v>
      </c>
      <c r="CF190" s="58">
        <f t="shared" si="108"/>
        <v>0</v>
      </c>
      <c r="CG190" s="42">
        <f t="shared" si="108"/>
        <v>0</v>
      </c>
      <c r="CH190" s="58">
        <f t="shared" si="108"/>
        <v>3.1827188018961134</v>
      </c>
      <c r="CI190" s="42">
        <f t="shared" si="108"/>
        <v>0</v>
      </c>
      <c r="CJ190" s="58">
        <f t="shared" si="108"/>
        <v>0</v>
      </c>
      <c r="CK190" s="42">
        <f t="shared" si="108"/>
        <v>0</v>
      </c>
      <c r="CL190" s="58">
        <f t="shared" si="109"/>
        <v>0</v>
      </c>
      <c r="CM190" s="42">
        <f t="shared" si="109"/>
        <v>0</v>
      </c>
      <c r="CN190" s="58">
        <f t="shared" si="109"/>
        <v>0</v>
      </c>
      <c r="CO190" s="42">
        <f t="shared" si="109"/>
        <v>0.29433070087253949</v>
      </c>
      <c r="CP190" s="58">
        <f t="shared" si="109"/>
        <v>0</v>
      </c>
      <c r="CQ190" s="42">
        <f t="shared" si="109"/>
        <v>0</v>
      </c>
      <c r="CR190" s="58">
        <f t="shared" si="109"/>
        <v>0</v>
      </c>
      <c r="CS190" s="42">
        <f t="shared" si="109"/>
        <v>0.69202292048173442</v>
      </c>
      <c r="CT190" s="58">
        <f t="shared" si="109"/>
        <v>0</v>
      </c>
      <c r="CU190" s="42">
        <f t="shared" si="109"/>
        <v>0</v>
      </c>
      <c r="CV190" s="58">
        <f t="shared" si="110"/>
        <v>0</v>
      </c>
      <c r="CW190" s="42">
        <f t="shared" si="110"/>
        <v>359.64594662561257</v>
      </c>
      <c r="CX190" s="58">
        <f t="shared" si="110"/>
        <v>0</v>
      </c>
      <c r="CY190" s="42">
        <f t="shared" si="110"/>
        <v>0</v>
      </c>
      <c r="CZ190" s="58">
        <f t="shared" si="110"/>
        <v>0</v>
      </c>
      <c r="DA190" s="42">
        <f t="shared" si="110"/>
        <v>0</v>
      </c>
      <c r="DB190" s="58">
        <f t="shared" si="110"/>
        <v>2.55232612128495</v>
      </c>
      <c r="DC190" s="42">
        <f t="shared" si="110"/>
        <v>0</v>
      </c>
      <c r="DD190" s="59">
        <f t="shared" si="110"/>
        <v>0</v>
      </c>
      <c r="DE190" s="3"/>
    </row>
    <row r="191" spans="1:109" x14ac:dyDescent="0.35">
      <c r="A191" s="3"/>
      <c r="B191" s="3" t="s">
        <v>3936</v>
      </c>
      <c r="C191" s="39" t="s">
        <v>617</v>
      </c>
      <c r="D191" s="3" t="s">
        <v>617</v>
      </c>
      <c r="E191" s="52">
        <f t="shared" si="101"/>
        <v>0</v>
      </c>
      <c r="F191" s="53">
        <f t="shared" si="101"/>
        <v>0</v>
      </c>
      <c r="G191" s="53">
        <f t="shared" si="101"/>
        <v>0</v>
      </c>
      <c r="H191" s="53">
        <f t="shared" si="101"/>
        <v>0</v>
      </c>
      <c r="I191" s="53">
        <f t="shared" si="101"/>
        <v>0</v>
      </c>
      <c r="J191" s="54">
        <f t="shared" si="101"/>
        <v>0</v>
      </c>
      <c r="K191" s="54">
        <f t="shared" si="101"/>
        <v>0</v>
      </c>
      <c r="L191" s="54">
        <f t="shared" si="101"/>
        <v>0</v>
      </c>
      <c r="M191" s="54">
        <f t="shared" si="101"/>
        <v>0</v>
      </c>
      <c r="N191" s="53">
        <f t="shared" si="101"/>
        <v>0</v>
      </c>
      <c r="O191" s="53">
        <f t="shared" si="102"/>
        <v>0</v>
      </c>
      <c r="P191" s="53">
        <f t="shared" si="102"/>
        <v>0</v>
      </c>
      <c r="Q191" s="54">
        <f t="shared" si="102"/>
        <v>0</v>
      </c>
      <c r="R191" s="54">
        <f t="shared" si="102"/>
        <v>0</v>
      </c>
      <c r="S191" s="54">
        <f t="shared" si="102"/>
        <v>0</v>
      </c>
      <c r="T191" s="54">
        <f t="shared" si="102"/>
        <v>0</v>
      </c>
      <c r="U191" s="53">
        <f t="shared" si="102"/>
        <v>0</v>
      </c>
      <c r="V191" s="53">
        <f t="shared" si="102"/>
        <v>0</v>
      </c>
      <c r="W191" s="53">
        <f t="shared" si="102"/>
        <v>0</v>
      </c>
      <c r="X191" s="58">
        <f t="shared" si="102"/>
        <v>0</v>
      </c>
      <c r="Y191" s="42">
        <f t="shared" si="103"/>
        <v>0</v>
      </c>
      <c r="Z191" s="54">
        <f t="shared" si="103"/>
        <v>0</v>
      </c>
      <c r="AA191" s="54">
        <f t="shared" si="103"/>
        <v>0</v>
      </c>
      <c r="AB191" s="54">
        <f t="shared" si="103"/>
        <v>0</v>
      </c>
      <c r="AC191" s="54">
        <f t="shared" si="103"/>
        <v>0</v>
      </c>
      <c r="AD191" s="53">
        <f t="shared" si="103"/>
        <v>0</v>
      </c>
      <c r="AE191" s="53">
        <f t="shared" si="103"/>
        <v>0</v>
      </c>
      <c r="AF191" s="53">
        <f t="shared" si="103"/>
        <v>0</v>
      </c>
      <c r="AG191" s="53">
        <f t="shared" si="103"/>
        <v>0</v>
      </c>
      <c r="AH191" s="54">
        <f t="shared" si="103"/>
        <v>0</v>
      </c>
      <c r="AI191" s="54">
        <f t="shared" si="104"/>
        <v>0</v>
      </c>
      <c r="AJ191" s="54">
        <f t="shared" si="104"/>
        <v>0</v>
      </c>
      <c r="AK191" s="54">
        <f t="shared" si="104"/>
        <v>0</v>
      </c>
      <c r="AL191" s="53">
        <f t="shared" si="104"/>
        <v>0</v>
      </c>
      <c r="AM191" s="53">
        <f t="shared" si="104"/>
        <v>0</v>
      </c>
      <c r="AN191" s="53">
        <f t="shared" si="104"/>
        <v>0</v>
      </c>
      <c r="AO191" s="58">
        <f t="shared" si="104"/>
        <v>0</v>
      </c>
      <c r="AP191" s="42">
        <f t="shared" si="104"/>
        <v>0</v>
      </c>
      <c r="AQ191" s="58">
        <f t="shared" si="104"/>
        <v>0</v>
      </c>
      <c r="AR191" s="42">
        <f t="shared" si="104"/>
        <v>0</v>
      </c>
      <c r="AS191" s="58">
        <f t="shared" si="105"/>
        <v>0</v>
      </c>
      <c r="AT191" s="42">
        <f t="shared" si="105"/>
        <v>0</v>
      </c>
      <c r="AU191" s="58">
        <f t="shared" si="105"/>
        <v>0</v>
      </c>
      <c r="AV191" s="42">
        <f t="shared" si="105"/>
        <v>0</v>
      </c>
      <c r="AW191" s="58">
        <f t="shared" si="105"/>
        <v>0</v>
      </c>
      <c r="AX191" s="42">
        <f t="shared" si="105"/>
        <v>0</v>
      </c>
      <c r="AY191" s="58">
        <f t="shared" si="105"/>
        <v>0</v>
      </c>
      <c r="AZ191" s="42">
        <f t="shared" si="105"/>
        <v>0</v>
      </c>
      <c r="BA191" s="58">
        <f t="shared" si="105"/>
        <v>0</v>
      </c>
      <c r="BB191" s="42">
        <f t="shared" si="105"/>
        <v>0</v>
      </c>
      <c r="BC191" s="58">
        <f t="shared" si="106"/>
        <v>0</v>
      </c>
      <c r="BD191" s="42">
        <f t="shared" si="106"/>
        <v>0</v>
      </c>
      <c r="BE191" s="58">
        <f t="shared" si="106"/>
        <v>0</v>
      </c>
      <c r="BF191" s="42">
        <f t="shared" si="106"/>
        <v>0</v>
      </c>
      <c r="BG191" s="58">
        <f t="shared" si="106"/>
        <v>0</v>
      </c>
      <c r="BH191" s="42">
        <f t="shared" si="106"/>
        <v>0</v>
      </c>
      <c r="BI191" s="58">
        <f t="shared" si="106"/>
        <v>0</v>
      </c>
      <c r="BJ191" s="42">
        <f t="shared" si="106"/>
        <v>0</v>
      </c>
      <c r="BK191" s="58">
        <f t="shared" si="106"/>
        <v>0</v>
      </c>
      <c r="BL191" s="42">
        <f t="shared" si="106"/>
        <v>0</v>
      </c>
      <c r="BM191" s="58">
        <f t="shared" si="106"/>
        <v>0</v>
      </c>
      <c r="BN191" s="42">
        <f t="shared" si="106"/>
        <v>0</v>
      </c>
      <c r="BO191" s="58">
        <f t="shared" si="106"/>
        <v>0</v>
      </c>
      <c r="BP191" s="42">
        <f t="shared" si="106"/>
        <v>0</v>
      </c>
      <c r="BQ191" s="58">
        <f t="shared" si="106"/>
        <v>0</v>
      </c>
      <c r="BR191" s="42">
        <f t="shared" si="107"/>
        <v>0</v>
      </c>
      <c r="BS191" s="58">
        <f t="shared" si="107"/>
        <v>0</v>
      </c>
      <c r="BT191" s="42">
        <f t="shared" si="107"/>
        <v>0</v>
      </c>
      <c r="BU191" s="58">
        <f t="shared" si="107"/>
        <v>0</v>
      </c>
      <c r="BV191" s="42">
        <f t="shared" si="107"/>
        <v>0</v>
      </c>
      <c r="BW191" s="58">
        <f t="shared" si="107"/>
        <v>0</v>
      </c>
      <c r="BX191" s="42">
        <f t="shared" si="107"/>
        <v>0</v>
      </c>
      <c r="BY191" s="58">
        <f t="shared" si="107"/>
        <v>0</v>
      </c>
      <c r="BZ191" s="42">
        <f t="shared" si="107"/>
        <v>0</v>
      </c>
      <c r="CA191" s="58">
        <f t="shared" si="107"/>
        <v>0</v>
      </c>
      <c r="CB191" s="42">
        <f t="shared" si="108"/>
        <v>0</v>
      </c>
      <c r="CC191" s="58">
        <f t="shared" si="108"/>
        <v>0</v>
      </c>
      <c r="CD191" s="42">
        <f t="shared" si="108"/>
        <v>0</v>
      </c>
      <c r="CE191" s="58">
        <f t="shared" si="108"/>
        <v>0</v>
      </c>
      <c r="CF191" s="42">
        <f t="shared" si="108"/>
        <v>0</v>
      </c>
      <c r="CG191" s="58">
        <f t="shared" si="108"/>
        <v>0</v>
      </c>
      <c r="CH191" s="42">
        <f t="shared" si="108"/>
        <v>0</v>
      </c>
      <c r="CI191" s="58">
        <f t="shared" si="108"/>
        <v>0</v>
      </c>
      <c r="CJ191" s="42">
        <f t="shared" si="108"/>
        <v>0</v>
      </c>
      <c r="CK191" s="58">
        <f t="shared" si="108"/>
        <v>0</v>
      </c>
      <c r="CL191" s="42">
        <f t="shared" si="109"/>
        <v>0</v>
      </c>
      <c r="CM191" s="58">
        <f t="shared" si="109"/>
        <v>0</v>
      </c>
      <c r="CN191" s="42">
        <f t="shared" si="109"/>
        <v>0</v>
      </c>
      <c r="CO191" s="58">
        <f t="shared" si="109"/>
        <v>0</v>
      </c>
      <c r="CP191" s="42">
        <f t="shared" si="109"/>
        <v>5.5267325458339844E-2</v>
      </c>
      <c r="CQ191" s="58">
        <f t="shared" si="109"/>
        <v>0</v>
      </c>
      <c r="CR191" s="42">
        <f t="shared" si="109"/>
        <v>0</v>
      </c>
      <c r="CS191" s="58">
        <f t="shared" si="109"/>
        <v>0</v>
      </c>
      <c r="CT191" s="42">
        <f t="shared" si="109"/>
        <v>0</v>
      </c>
      <c r="CU191" s="58">
        <f t="shared" si="109"/>
        <v>2.1244095772860298E-2</v>
      </c>
      <c r="CV191" s="42">
        <f t="shared" si="110"/>
        <v>0</v>
      </c>
      <c r="CW191" s="58">
        <f t="shared" si="110"/>
        <v>0</v>
      </c>
      <c r="CX191" s="42">
        <f t="shared" si="110"/>
        <v>209.22261388797477</v>
      </c>
      <c r="CY191" s="58">
        <f t="shared" si="110"/>
        <v>0</v>
      </c>
      <c r="CZ191" s="42">
        <f t="shared" si="110"/>
        <v>0</v>
      </c>
      <c r="DA191" s="58">
        <f t="shared" si="110"/>
        <v>0</v>
      </c>
      <c r="DB191" s="42">
        <f t="shared" si="110"/>
        <v>1.559259665647003</v>
      </c>
      <c r="DC191" s="58">
        <f t="shared" si="110"/>
        <v>0</v>
      </c>
      <c r="DD191" s="60">
        <f t="shared" si="110"/>
        <v>0</v>
      </c>
      <c r="DE191" s="3"/>
    </row>
    <row r="192" spans="1:109" x14ac:dyDescent="0.35">
      <c r="A192" s="3"/>
      <c r="B192" s="3" t="s">
        <v>3937</v>
      </c>
      <c r="C192" s="39" t="s">
        <v>618</v>
      </c>
      <c r="D192" s="3" t="s">
        <v>618</v>
      </c>
      <c r="E192" s="56">
        <f t="shared" ref="E192:N198" si="111">IF(ISNA(INDEX($E$8:$CE$86,MATCH($C192,$C$8:$C$86,0),MATCH(E$92,$E$6:$CE$6,0))),0,INDEX($E$8:$CE$86,MATCH($C192,$C$8:$C$86,0),MATCH(E$92,$E$6:$CE$6,0)))</f>
        <v>0</v>
      </c>
      <c r="F192" s="54">
        <f t="shared" si="111"/>
        <v>0</v>
      </c>
      <c r="G192" s="54">
        <f t="shared" si="111"/>
        <v>0</v>
      </c>
      <c r="H192" s="54">
        <f t="shared" si="111"/>
        <v>0</v>
      </c>
      <c r="I192" s="54">
        <f t="shared" si="111"/>
        <v>0</v>
      </c>
      <c r="J192" s="53">
        <f t="shared" si="111"/>
        <v>0</v>
      </c>
      <c r="K192" s="53">
        <f t="shared" si="111"/>
        <v>0</v>
      </c>
      <c r="L192" s="53">
        <f t="shared" si="111"/>
        <v>0</v>
      </c>
      <c r="M192" s="53">
        <f t="shared" si="111"/>
        <v>0</v>
      </c>
      <c r="N192" s="54">
        <f t="shared" si="111"/>
        <v>0</v>
      </c>
      <c r="O192" s="54">
        <f t="shared" ref="O192:X198" si="112">IF(ISNA(INDEX($E$8:$CE$86,MATCH($C192,$C$8:$C$86,0),MATCH(O$92,$E$6:$CE$6,0))),0,INDEX($E$8:$CE$86,MATCH($C192,$C$8:$C$86,0),MATCH(O$92,$E$6:$CE$6,0)))</f>
        <v>0</v>
      </c>
      <c r="P192" s="54">
        <f t="shared" si="112"/>
        <v>0</v>
      </c>
      <c r="Q192" s="53">
        <f t="shared" si="112"/>
        <v>0</v>
      </c>
      <c r="R192" s="53">
        <f t="shared" si="112"/>
        <v>0</v>
      </c>
      <c r="S192" s="53">
        <f t="shared" si="112"/>
        <v>0</v>
      </c>
      <c r="T192" s="53">
        <f t="shared" si="112"/>
        <v>0</v>
      </c>
      <c r="U192" s="54">
        <f t="shared" si="112"/>
        <v>0</v>
      </c>
      <c r="V192" s="54">
        <f t="shared" si="112"/>
        <v>0</v>
      </c>
      <c r="W192" s="54">
        <f t="shared" si="112"/>
        <v>0</v>
      </c>
      <c r="X192" s="42">
        <f t="shared" si="112"/>
        <v>0</v>
      </c>
      <c r="Y192" s="58">
        <f t="shared" ref="Y192:AH198" si="113">IF(ISNA(INDEX($E$8:$CE$86,MATCH($C192,$C$8:$C$86,0),MATCH(Y$92,$E$6:$CE$6,0))),0,INDEX($E$8:$CE$86,MATCH($C192,$C$8:$C$86,0),MATCH(Y$92,$E$6:$CE$6,0)))</f>
        <v>0</v>
      </c>
      <c r="Z192" s="53">
        <f t="shared" si="113"/>
        <v>0</v>
      </c>
      <c r="AA192" s="53">
        <f t="shared" si="113"/>
        <v>0</v>
      </c>
      <c r="AB192" s="53">
        <f t="shared" si="113"/>
        <v>0</v>
      </c>
      <c r="AC192" s="53">
        <f t="shared" si="113"/>
        <v>0</v>
      </c>
      <c r="AD192" s="54">
        <f t="shared" si="113"/>
        <v>0</v>
      </c>
      <c r="AE192" s="54">
        <f t="shared" si="113"/>
        <v>0</v>
      </c>
      <c r="AF192" s="54">
        <f t="shared" si="113"/>
        <v>0</v>
      </c>
      <c r="AG192" s="54">
        <f t="shared" si="113"/>
        <v>0</v>
      </c>
      <c r="AH192" s="53">
        <f t="shared" si="113"/>
        <v>0</v>
      </c>
      <c r="AI192" s="53">
        <f t="shared" ref="AI192:AR198" si="114">IF(ISNA(INDEX($E$8:$CE$86,MATCH($C192,$C$8:$C$86,0),MATCH(AI$92,$E$6:$CE$6,0))),0,INDEX($E$8:$CE$86,MATCH($C192,$C$8:$C$86,0),MATCH(AI$92,$E$6:$CE$6,0)))</f>
        <v>0</v>
      </c>
      <c r="AJ192" s="53">
        <f t="shared" si="114"/>
        <v>0</v>
      </c>
      <c r="AK192" s="53">
        <f t="shared" si="114"/>
        <v>0</v>
      </c>
      <c r="AL192" s="54">
        <f t="shared" si="114"/>
        <v>0</v>
      </c>
      <c r="AM192" s="54">
        <f t="shared" si="114"/>
        <v>0</v>
      </c>
      <c r="AN192" s="54">
        <f t="shared" si="114"/>
        <v>0</v>
      </c>
      <c r="AO192" s="42">
        <f t="shared" si="114"/>
        <v>0</v>
      </c>
      <c r="AP192" s="58">
        <f t="shared" si="114"/>
        <v>0</v>
      </c>
      <c r="AQ192" s="42">
        <f t="shared" si="114"/>
        <v>0</v>
      </c>
      <c r="AR192" s="58">
        <f t="shared" si="114"/>
        <v>0</v>
      </c>
      <c r="AS192" s="42">
        <f t="shared" ref="AS192:BB198" si="115">IF(ISNA(INDEX($E$8:$CE$86,MATCH($C192,$C$8:$C$86,0),MATCH(AS$92,$E$6:$CE$6,0))),0,INDEX($E$8:$CE$86,MATCH($C192,$C$8:$C$86,0),MATCH(AS$92,$E$6:$CE$6,0)))</f>
        <v>0</v>
      </c>
      <c r="AT192" s="58">
        <f t="shared" si="115"/>
        <v>0</v>
      </c>
      <c r="AU192" s="42">
        <f t="shared" si="115"/>
        <v>0</v>
      </c>
      <c r="AV192" s="58">
        <f t="shared" si="115"/>
        <v>0</v>
      </c>
      <c r="AW192" s="42">
        <f t="shared" si="115"/>
        <v>0</v>
      </c>
      <c r="AX192" s="58">
        <f t="shared" si="115"/>
        <v>0</v>
      </c>
      <c r="AY192" s="42">
        <f t="shared" si="115"/>
        <v>0</v>
      </c>
      <c r="AZ192" s="58">
        <f t="shared" si="115"/>
        <v>0</v>
      </c>
      <c r="BA192" s="42">
        <f t="shared" si="115"/>
        <v>0</v>
      </c>
      <c r="BB192" s="58">
        <f t="shared" si="115"/>
        <v>0</v>
      </c>
      <c r="BC192" s="42">
        <f t="shared" ref="BC192:BQ198" si="116">IF(ISNA(INDEX($E$8:$CE$86,MATCH($C192,$C$8:$C$86,0),MATCH(BC$92,$E$6:$CE$6,0))),0,INDEX($E$8:$CE$86,MATCH($C192,$C$8:$C$86,0),MATCH(BC$92,$E$6:$CE$6,0)))</f>
        <v>0</v>
      </c>
      <c r="BD192" s="58">
        <f t="shared" si="116"/>
        <v>0</v>
      </c>
      <c r="BE192" s="42">
        <f t="shared" si="116"/>
        <v>0</v>
      </c>
      <c r="BF192" s="58">
        <f t="shared" si="116"/>
        <v>0</v>
      </c>
      <c r="BG192" s="42">
        <f t="shared" si="116"/>
        <v>0</v>
      </c>
      <c r="BH192" s="58">
        <f t="shared" si="116"/>
        <v>0</v>
      </c>
      <c r="BI192" s="42">
        <f t="shared" si="116"/>
        <v>0</v>
      </c>
      <c r="BJ192" s="58">
        <f t="shared" si="116"/>
        <v>0</v>
      </c>
      <c r="BK192" s="42">
        <f t="shared" si="116"/>
        <v>0</v>
      </c>
      <c r="BL192" s="58">
        <f t="shared" si="116"/>
        <v>0</v>
      </c>
      <c r="BM192" s="42">
        <f t="shared" si="116"/>
        <v>0</v>
      </c>
      <c r="BN192" s="58">
        <f t="shared" si="116"/>
        <v>0</v>
      </c>
      <c r="BO192" s="42">
        <f t="shared" si="116"/>
        <v>0</v>
      </c>
      <c r="BP192" s="58">
        <f t="shared" si="116"/>
        <v>0</v>
      </c>
      <c r="BQ192" s="42">
        <f t="shared" si="116"/>
        <v>0</v>
      </c>
      <c r="BR192" s="58">
        <f t="shared" si="107"/>
        <v>0</v>
      </c>
      <c r="BS192" s="42">
        <f t="shared" si="107"/>
        <v>0</v>
      </c>
      <c r="BT192" s="58">
        <f t="shared" si="107"/>
        <v>0</v>
      </c>
      <c r="BU192" s="42">
        <f t="shared" si="107"/>
        <v>0</v>
      </c>
      <c r="BV192" s="58">
        <f t="shared" si="107"/>
        <v>0</v>
      </c>
      <c r="BW192" s="42">
        <f t="shared" si="107"/>
        <v>0</v>
      </c>
      <c r="BX192" s="58">
        <f t="shared" si="107"/>
        <v>0</v>
      </c>
      <c r="BY192" s="42">
        <f t="shared" si="107"/>
        <v>0</v>
      </c>
      <c r="BZ192" s="58">
        <f t="shared" si="107"/>
        <v>0</v>
      </c>
      <c r="CA192" s="42">
        <f t="shared" si="107"/>
        <v>0</v>
      </c>
      <c r="CB192" s="58">
        <f t="shared" si="108"/>
        <v>0</v>
      </c>
      <c r="CC192" s="42">
        <f t="shared" si="108"/>
        <v>0</v>
      </c>
      <c r="CD192" s="58">
        <f t="shared" si="108"/>
        <v>0</v>
      </c>
      <c r="CE192" s="42">
        <f t="shared" si="108"/>
        <v>0</v>
      </c>
      <c r="CF192" s="58">
        <f t="shared" si="108"/>
        <v>0</v>
      </c>
      <c r="CG192" s="42">
        <f t="shared" si="108"/>
        <v>0</v>
      </c>
      <c r="CH192" s="58">
        <f t="shared" si="108"/>
        <v>0</v>
      </c>
      <c r="CI192" s="42">
        <f t="shared" si="108"/>
        <v>0</v>
      </c>
      <c r="CJ192" s="58">
        <f t="shared" si="108"/>
        <v>0</v>
      </c>
      <c r="CK192" s="42">
        <f t="shared" si="108"/>
        <v>0</v>
      </c>
      <c r="CL192" s="58">
        <f t="shared" si="109"/>
        <v>0</v>
      </c>
      <c r="CM192" s="42">
        <f t="shared" si="109"/>
        <v>0</v>
      </c>
      <c r="CN192" s="58">
        <f t="shared" si="109"/>
        <v>0</v>
      </c>
      <c r="CO192" s="42">
        <f t="shared" si="109"/>
        <v>0</v>
      </c>
      <c r="CP192" s="58">
        <f t="shared" si="109"/>
        <v>0</v>
      </c>
      <c r="CQ192" s="42">
        <f t="shared" si="109"/>
        <v>0</v>
      </c>
      <c r="CR192" s="58">
        <f t="shared" si="109"/>
        <v>0</v>
      </c>
      <c r="CS192" s="42">
        <f t="shared" si="109"/>
        <v>0</v>
      </c>
      <c r="CT192" s="58">
        <f t="shared" si="109"/>
        <v>0</v>
      </c>
      <c r="CU192" s="42">
        <f t="shared" si="109"/>
        <v>0</v>
      </c>
      <c r="CV192" s="58">
        <f t="shared" si="110"/>
        <v>0</v>
      </c>
      <c r="CW192" s="42">
        <f t="shared" si="110"/>
        <v>0</v>
      </c>
      <c r="CX192" s="58">
        <f t="shared" si="110"/>
        <v>0</v>
      </c>
      <c r="CY192" s="42">
        <f t="shared" si="110"/>
        <v>97.651637514151062</v>
      </c>
      <c r="CZ192" s="58">
        <f t="shared" si="110"/>
        <v>0</v>
      </c>
      <c r="DA192" s="42">
        <f t="shared" si="110"/>
        <v>0</v>
      </c>
      <c r="DB192" s="58">
        <f t="shared" si="110"/>
        <v>1.8389485667480012</v>
      </c>
      <c r="DC192" s="42">
        <f t="shared" si="110"/>
        <v>0</v>
      </c>
      <c r="DD192" s="59">
        <f t="shared" si="110"/>
        <v>0</v>
      </c>
      <c r="DE192" s="3"/>
    </row>
    <row r="193" spans="1:109" x14ac:dyDescent="0.35">
      <c r="A193" s="3"/>
      <c r="B193" s="3" t="s">
        <v>3938</v>
      </c>
      <c r="C193" s="39" t="s">
        <v>619</v>
      </c>
      <c r="D193" s="3" t="s">
        <v>619</v>
      </c>
      <c r="E193" s="52">
        <f t="shared" si="111"/>
        <v>0</v>
      </c>
      <c r="F193" s="53">
        <f t="shared" si="111"/>
        <v>0</v>
      </c>
      <c r="G193" s="53">
        <f t="shared" si="111"/>
        <v>0</v>
      </c>
      <c r="H193" s="53">
        <f t="shared" si="111"/>
        <v>0</v>
      </c>
      <c r="I193" s="53">
        <f t="shared" si="111"/>
        <v>0</v>
      </c>
      <c r="J193" s="54">
        <f t="shared" si="111"/>
        <v>0</v>
      </c>
      <c r="K193" s="54">
        <f t="shared" si="111"/>
        <v>0</v>
      </c>
      <c r="L193" s="54">
        <f t="shared" si="111"/>
        <v>0</v>
      </c>
      <c r="M193" s="54">
        <f t="shared" si="111"/>
        <v>0</v>
      </c>
      <c r="N193" s="53">
        <f t="shared" si="111"/>
        <v>0</v>
      </c>
      <c r="O193" s="53">
        <f t="shared" si="112"/>
        <v>0</v>
      </c>
      <c r="P193" s="53">
        <f t="shared" si="112"/>
        <v>0</v>
      </c>
      <c r="Q193" s="54">
        <f t="shared" si="112"/>
        <v>0</v>
      </c>
      <c r="R193" s="54">
        <f t="shared" si="112"/>
        <v>0</v>
      </c>
      <c r="S193" s="54">
        <f t="shared" si="112"/>
        <v>0</v>
      </c>
      <c r="T193" s="54">
        <f t="shared" si="112"/>
        <v>0</v>
      </c>
      <c r="U193" s="53">
        <f t="shared" si="112"/>
        <v>0</v>
      </c>
      <c r="V193" s="53">
        <f t="shared" si="112"/>
        <v>0</v>
      </c>
      <c r="W193" s="53">
        <f t="shared" si="112"/>
        <v>0</v>
      </c>
      <c r="X193" s="58">
        <f t="shared" si="112"/>
        <v>0</v>
      </c>
      <c r="Y193" s="58">
        <f t="shared" si="113"/>
        <v>0</v>
      </c>
      <c r="Z193" s="54">
        <f t="shared" si="113"/>
        <v>0</v>
      </c>
      <c r="AA193" s="54">
        <f t="shared" si="113"/>
        <v>0</v>
      </c>
      <c r="AB193" s="54">
        <f t="shared" si="113"/>
        <v>0</v>
      </c>
      <c r="AC193" s="54">
        <f t="shared" si="113"/>
        <v>0</v>
      </c>
      <c r="AD193" s="53">
        <f t="shared" si="113"/>
        <v>0</v>
      </c>
      <c r="AE193" s="53">
        <f t="shared" si="113"/>
        <v>0</v>
      </c>
      <c r="AF193" s="53">
        <f t="shared" si="113"/>
        <v>0</v>
      </c>
      <c r="AG193" s="53">
        <f t="shared" si="113"/>
        <v>0</v>
      </c>
      <c r="AH193" s="54">
        <f t="shared" si="113"/>
        <v>0</v>
      </c>
      <c r="AI193" s="54">
        <f t="shared" si="114"/>
        <v>0</v>
      </c>
      <c r="AJ193" s="54">
        <f t="shared" si="114"/>
        <v>0</v>
      </c>
      <c r="AK193" s="54">
        <f t="shared" si="114"/>
        <v>0</v>
      </c>
      <c r="AL193" s="53">
        <f t="shared" si="114"/>
        <v>0</v>
      </c>
      <c r="AM193" s="53">
        <f t="shared" si="114"/>
        <v>0</v>
      </c>
      <c r="AN193" s="53">
        <f t="shared" si="114"/>
        <v>0</v>
      </c>
      <c r="AO193" s="58">
        <f t="shared" si="114"/>
        <v>0</v>
      </c>
      <c r="AP193" s="58">
        <f t="shared" si="114"/>
        <v>0</v>
      </c>
      <c r="AQ193" s="58">
        <f t="shared" si="114"/>
        <v>0</v>
      </c>
      <c r="AR193" s="58">
        <f t="shared" si="114"/>
        <v>0</v>
      </c>
      <c r="AS193" s="58">
        <f t="shared" si="115"/>
        <v>0</v>
      </c>
      <c r="AT193" s="58">
        <f t="shared" si="115"/>
        <v>0</v>
      </c>
      <c r="AU193" s="58">
        <f t="shared" si="115"/>
        <v>0</v>
      </c>
      <c r="AV193" s="58">
        <f t="shared" si="115"/>
        <v>0</v>
      </c>
      <c r="AW193" s="58">
        <f t="shared" si="115"/>
        <v>0</v>
      </c>
      <c r="AX193" s="58">
        <f t="shared" si="115"/>
        <v>0</v>
      </c>
      <c r="AY193" s="58">
        <f t="shared" si="115"/>
        <v>0</v>
      </c>
      <c r="AZ193" s="58">
        <f t="shared" si="115"/>
        <v>0</v>
      </c>
      <c r="BA193" s="58">
        <f t="shared" si="115"/>
        <v>0</v>
      </c>
      <c r="BB193" s="58">
        <f t="shared" si="115"/>
        <v>0</v>
      </c>
      <c r="BC193" s="58">
        <f t="shared" si="116"/>
        <v>0</v>
      </c>
      <c r="BD193" s="58">
        <f t="shared" si="116"/>
        <v>0</v>
      </c>
      <c r="BE193" s="58">
        <f t="shared" si="116"/>
        <v>0</v>
      </c>
      <c r="BF193" s="58">
        <f t="shared" si="116"/>
        <v>0</v>
      </c>
      <c r="BG193" s="58">
        <f t="shared" si="116"/>
        <v>0</v>
      </c>
      <c r="BH193" s="58">
        <f t="shared" si="116"/>
        <v>0</v>
      </c>
      <c r="BI193" s="58">
        <f t="shared" si="116"/>
        <v>0</v>
      </c>
      <c r="BJ193" s="58">
        <f t="shared" si="116"/>
        <v>0</v>
      </c>
      <c r="BK193" s="58">
        <f t="shared" si="116"/>
        <v>0</v>
      </c>
      <c r="BL193" s="58">
        <f t="shared" si="116"/>
        <v>0</v>
      </c>
      <c r="BM193" s="58">
        <f t="shared" si="116"/>
        <v>0</v>
      </c>
      <c r="BN193" s="58">
        <f t="shared" si="116"/>
        <v>0</v>
      </c>
      <c r="BO193" s="58">
        <f t="shared" si="116"/>
        <v>0</v>
      </c>
      <c r="BP193" s="58">
        <f t="shared" si="116"/>
        <v>0</v>
      </c>
      <c r="BQ193" s="58">
        <f t="shared" si="116"/>
        <v>0</v>
      </c>
      <c r="BR193" s="58">
        <f t="shared" ref="BR193:CA198" si="117">IF(ISNA(INDEX($E$8:$CE$86,MATCH($C193,$C$8:$C$86,0),MATCH(BR$92,$E$6:$CE$6,0))),0,INDEX($E$8:$CE$86,MATCH($C193,$C$8:$C$86,0),MATCH(BR$92,$E$6:$CE$6,0)))</f>
        <v>0</v>
      </c>
      <c r="BS193" s="58">
        <f t="shared" si="117"/>
        <v>0</v>
      </c>
      <c r="BT193" s="58">
        <f t="shared" si="117"/>
        <v>0</v>
      </c>
      <c r="BU193" s="58">
        <f t="shared" si="117"/>
        <v>0</v>
      </c>
      <c r="BV193" s="58">
        <f t="shared" si="117"/>
        <v>0</v>
      </c>
      <c r="BW193" s="58">
        <f t="shared" si="117"/>
        <v>0</v>
      </c>
      <c r="BX193" s="58">
        <f t="shared" si="117"/>
        <v>0</v>
      </c>
      <c r="BY193" s="58">
        <f t="shared" si="117"/>
        <v>0</v>
      </c>
      <c r="BZ193" s="58">
        <f t="shared" si="117"/>
        <v>0</v>
      </c>
      <c r="CA193" s="58">
        <f t="shared" si="117"/>
        <v>0</v>
      </c>
      <c r="CB193" s="58">
        <f t="shared" ref="CB193:CK198" si="118">IF(ISNA(INDEX($E$8:$CE$86,MATCH($C193,$C$8:$C$86,0),MATCH(CB$92,$E$6:$CE$6,0))),0,INDEX($E$8:$CE$86,MATCH($C193,$C$8:$C$86,0),MATCH(CB$92,$E$6:$CE$6,0)))</f>
        <v>0</v>
      </c>
      <c r="CC193" s="58">
        <f t="shared" si="118"/>
        <v>0</v>
      </c>
      <c r="CD193" s="58">
        <f t="shared" si="118"/>
        <v>0</v>
      </c>
      <c r="CE193" s="58">
        <f t="shared" si="118"/>
        <v>0</v>
      </c>
      <c r="CF193" s="58">
        <f t="shared" si="118"/>
        <v>0</v>
      </c>
      <c r="CG193" s="58">
        <f t="shared" si="118"/>
        <v>0</v>
      </c>
      <c r="CH193" s="58">
        <f t="shared" si="118"/>
        <v>0</v>
      </c>
      <c r="CI193" s="58">
        <f t="shared" si="118"/>
        <v>0</v>
      </c>
      <c r="CJ193" s="58">
        <f t="shared" si="118"/>
        <v>0</v>
      </c>
      <c r="CK193" s="58">
        <f t="shared" si="118"/>
        <v>0</v>
      </c>
      <c r="CL193" s="58">
        <f t="shared" ref="CL193:CU198" si="119">IF(ISNA(INDEX($E$8:$CE$86,MATCH($C193,$C$8:$C$86,0),MATCH(CL$92,$E$6:$CE$6,0))),0,INDEX($E$8:$CE$86,MATCH($C193,$C$8:$C$86,0),MATCH(CL$92,$E$6:$CE$6,0)))</f>
        <v>0</v>
      </c>
      <c r="CM193" s="58">
        <f t="shared" si="119"/>
        <v>0</v>
      </c>
      <c r="CN193" s="58">
        <f t="shared" si="119"/>
        <v>0</v>
      </c>
      <c r="CO193" s="58">
        <f t="shared" si="119"/>
        <v>0</v>
      </c>
      <c r="CP193" s="58">
        <f t="shared" si="119"/>
        <v>0</v>
      </c>
      <c r="CQ193" s="58">
        <f t="shared" si="119"/>
        <v>0</v>
      </c>
      <c r="CR193" s="58">
        <f t="shared" si="119"/>
        <v>0</v>
      </c>
      <c r="CS193" s="58">
        <f t="shared" si="119"/>
        <v>0</v>
      </c>
      <c r="CT193" s="58">
        <f t="shared" si="119"/>
        <v>0</v>
      </c>
      <c r="CU193" s="58">
        <f t="shared" si="119"/>
        <v>0</v>
      </c>
      <c r="CV193" s="58">
        <f t="shared" ref="CV193:DD198" si="120">IF(ISNA(INDEX($E$8:$CE$86,MATCH($C193,$C$8:$C$86,0),MATCH(CV$92,$E$6:$CE$6,0))),0,INDEX($E$8:$CE$86,MATCH($C193,$C$8:$C$86,0),MATCH(CV$92,$E$6:$CE$6,0)))</f>
        <v>0</v>
      </c>
      <c r="CW193" s="58">
        <f t="shared" si="120"/>
        <v>0</v>
      </c>
      <c r="CX193" s="58">
        <f t="shared" si="120"/>
        <v>0</v>
      </c>
      <c r="CY193" s="58">
        <f t="shared" si="120"/>
        <v>0</v>
      </c>
      <c r="CZ193" s="58">
        <f t="shared" si="120"/>
        <v>15.058192853264593</v>
      </c>
      <c r="DA193" s="58">
        <f t="shared" si="120"/>
        <v>8.6247753708678151E-3</v>
      </c>
      <c r="DB193" s="58">
        <f t="shared" si="120"/>
        <v>0</v>
      </c>
      <c r="DC193" s="58">
        <f t="shared" si="120"/>
        <v>0</v>
      </c>
      <c r="DD193" s="59">
        <f t="shared" si="120"/>
        <v>0</v>
      </c>
      <c r="DE193" s="3"/>
    </row>
    <row r="194" spans="1:109" x14ac:dyDescent="0.35">
      <c r="A194" s="3"/>
      <c r="B194" s="3" t="s">
        <v>3939</v>
      </c>
      <c r="C194" s="39" t="s">
        <v>620</v>
      </c>
      <c r="D194" s="3" t="s">
        <v>620</v>
      </c>
      <c r="E194" s="56">
        <f t="shared" si="111"/>
        <v>0</v>
      </c>
      <c r="F194" s="54">
        <f t="shared" si="111"/>
        <v>0</v>
      </c>
      <c r="G194" s="54">
        <f t="shared" si="111"/>
        <v>0</v>
      </c>
      <c r="H194" s="54">
        <f t="shared" si="111"/>
        <v>0</v>
      </c>
      <c r="I194" s="54">
        <f t="shared" si="111"/>
        <v>0</v>
      </c>
      <c r="J194" s="53">
        <f t="shared" si="111"/>
        <v>0</v>
      </c>
      <c r="K194" s="53">
        <f t="shared" si="111"/>
        <v>0</v>
      </c>
      <c r="L194" s="53">
        <f t="shared" si="111"/>
        <v>0</v>
      </c>
      <c r="M194" s="53">
        <f t="shared" si="111"/>
        <v>0</v>
      </c>
      <c r="N194" s="54">
        <f t="shared" si="111"/>
        <v>0</v>
      </c>
      <c r="O194" s="54">
        <f t="shared" si="112"/>
        <v>0</v>
      </c>
      <c r="P194" s="54">
        <f t="shared" si="112"/>
        <v>0</v>
      </c>
      <c r="Q194" s="53">
        <f t="shared" si="112"/>
        <v>0</v>
      </c>
      <c r="R194" s="53">
        <f t="shared" si="112"/>
        <v>0</v>
      </c>
      <c r="S194" s="53">
        <f t="shared" si="112"/>
        <v>0</v>
      </c>
      <c r="T194" s="53">
        <f t="shared" si="112"/>
        <v>0</v>
      </c>
      <c r="U194" s="54">
        <f t="shared" si="112"/>
        <v>0</v>
      </c>
      <c r="V194" s="54">
        <f t="shared" si="112"/>
        <v>0</v>
      </c>
      <c r="W194" s="54">
        <f t="shared" si="112"/>
        <v>0</v>
      </c>
      <c r="X194" s="58">
        <f t="shared" si="112"/>
        <v>0</v>
      </c>
      <c r="Y194" s="42">
        <f t="shared" si="113"/>
        <v>0</v>
      </c>
      <c r="Z194" s="53">
        <f t="shared" si="113"/>
        <v>0</v>
      </c>
      <c r="AA194" s="53">
        <f t="shared" si="113"/>
        <v>0</v>
      </c>
      <c r="AB194" s="53">
        <f t="shared" si="113"/>
        <v>0</v>
      </c>
      <c r="AC194" s="53">
        <f t="shared" si="113"/>
        <v>0</v>
      </c>
      <c r="AD194" s="54">
        <f t="shared" si="113"/>
        <v>0</v>
      </c>
      <c r="AE194" s="54">
        <f t="shared" si="113"/>
        <v>0</v>
      </c>
      <c r="AF194" s="54">
        <f t="shared" si="113"/>
        <v>0</v>
      </c>
      <c r="AG194" s="54">
        <f t="shared" si="113"/>
        <v>0</v>
      </c>
      <c r="AH194" s="53">
        <f t="shared" si="113"/>
        <v>0</v>
      </c>
      <c r="AI194" s="53">
        <f t="shared" si="114"/>
        <v>0</v>
      </c>
      <c r="AJ194" s="53">
        <f t="shared" si="114"/>
        <v>0</v>
      </c>
      <c r="AK194" s="53">
        <f t="shared" si="114"/>
        <v>0</v>
      </c>
      <c r="AL194" s="54">
        <f t="shared" si="114"/>
        <v>0</v>
      </c>
      <c r="AM194" s="54">
        <f t="shared" si="114"/>
        <v>0</v>
      </c>
      <c r="AN194" s="54">
        <f t="shared" si="114"/>
        <v>0</v>
      </c>
      <c r="AO194" s="58">
        <f t="shared" si="114"/>
        <v>0</v>
      </c>
      <c r="AP194" s="42">
        <f t="shared" si="114"/>
        <v>0</v>
      </c>
      <c r="AQ194" s="58">
        <f t="shared" si="114"/>
        <v>0</v>
      </c>
      <c r="AR194" s="42">
        <f t="shared" si="114"/>
        <v>0</v>
      </c>
      <c r="AS194" s="58">
        <f t="shared" si="115"/>
        <v>0</v>
      </c>
      <c r="AT194" s="42">
        <f t="shared" si="115"/>
        <v>0</v>
      </c>
      <c r="AU194" s="58">
        <f t="shared" si="115"/>
        <v>0</v>
      </c>
      <c r="AV194" s="42">
        <f t="shared" si="115"/>
        <v>0</v>
      </c>
      <c r="AW194" s="58">
        <f t="shared" si="115"/>
        <v>0</v>
      </c>
      <c r="AX194" s="42">
        <f t="shared" si="115"/>
        <v>0</v>
      </c>
      <c r="AY194" s="58">
        <f t="shared" si="115"/>
        <v>0</v>
      </c>
      <c r="AZ194" s="42">
        <f t="shared" si="115"/>
        <v>0</v>
      </c>
      <c r="BA194" s="58">
        <f t="shared" si="115"/>
        <v>0</v>
      </c>
      <c r="BB194" s="42">
        <f t="shared" si="115"/>
        <v>0</v>
      </c>
      <c r="BC194" s="58">
        <f t="shared" si="116"/>
        <v>0</v>
      </c>
      <c r="BD194" s="42">
        <f t="shared" si="116"/>
        <v>0</v>
      </c>
      <c r="BE194" s="58">
        <f t="shared" si="116"/>
        <v>0</v>
      </c>
      <c r="BF194" s="42">
        <f t="shared" si="116"/>
        <v>0</v>
      </c>
      <c r="BG194" s="58">
        <f t="shared" si="116"/>
        <v>0</v>
      </c>
      <c r="BH194" s="42">
        <f t="shared" si="116"/>
        <v>0</v>
      </c>
      <c r="BI194" s="58">
        <f t="shared" si="116"/>
        <v>0</v>
      </c>
      <c r="BJ194" s="42">
        <f t="shared" si="116"/>
        <v>0</v>
      </c>
      <c r="BK194" s="58">
        <f t="shared" si="116"/>
        <v>0</v>
      </c>
      <c r="BL194" s="42">
        <f t="shared" si="116"/>
        <v>0</v>
      </c>
      <c r="BM194" s="58">
        <f t="shared" si="116"/>
        <v>0</v>
      </c>
      <c r="BN194" s="42">
        <f t="shared" si="116"/>
        <v>0</v>
      </c>
      <c r="BO194" s="58">
        <f t="shared" si="116"/>
        <v>0</v>
      </c>
      <c r="BP194" s="42">
        <f t="shared" si="116"/>
        <v>0</v>
      </c>
      <c r="BQ194" s="58">
        <f t="shared" si="116"/>
        <v>0</v>
      </c>
      <c r="BR194" s="42">
        <f t="shared" si="117"/>
        <v>0</v>
      </c>
      <c r="BS194" s="58">
        <f t="shared" si="117"/>
        <v>0</v>
      </c>
      <c r="BT194" s="42">
        <f t="shared" si="117"/>
        <v>0</v>
      </c>
      <c r="BU194" s="58">
        <f t="shared" si="117"/>
        <v>0</v>
      </c>
      <c r="BV194" s="42">
        <f t="shared" si="117"/>
        <v>0</v>
      </c>
      <c r="BW194" s="58">
        <f t="shared" si="117"/>
        <v>0</v>
      </c>
      <c r="BX194" s="42">
        <f t="shared" si="117"/>
        <v>0</v>
      </c>
      <c r="BY194" s="58">
        <f t="shared" si="117"/>
        <v>0</v>
      </c>
      <c r="BZ194" s="42">
        <f t="shared" si="117"/>
        <v>0</v>
      </c>
      <c r="CA194" s="58">
        <f t="shared" si="117"/>
        <v>0</v>
      </c>
      <c r="CB194" s="42">
        <f t="shared" si="118"/>
        <v>0</v>
      </c>
      <c r="CC194" s="58">
        <f t="shared" si="118"/>
        <v>0</v>
      </c>
      <c r="CD194" s="42">
        <f t="shared" si="118"/>
        <v>0</v>
      </c>
      <c r="CE194" s="58">
        <f t="shared" si="118"/>
        <v>0</v>
      </c>
      <c r="CF194" s="42">
        <f t="shared" si="118"/>
        <v>0</v>
      </c>
      <c r="CG194" s="58">
        <f t="shared" si="118"/>
        <v>0</v>
      </c>
      <c r="CH194" s="42">
        <f t="shared" si="118"/>
        <v>0</v>
      </c>
      <c r="CI194" s="58">
        <f t="shared" si="118"/>
        <v>0</v>
      </c>
      <c r="CJ194" s="42">
        <f t="shared" si="118"/>
        <v>0</v>
      </c>
      <c r="CK194" s="58">
        <f t="shared" si="118"/>
        <v>6.6795870251916343</v>
      </c>
      <c r="CL194" s="42">
        <f t="shared" si="119"/>
        <v>0</v>
      </c>
      <c r="CM194" s="58">
        <f t="shared" si="119"/>
        <v>0</v>
      </c>
      <c r="CN194" s="42">
        <f t="shared" si="119"/>
        <v>0</v>
      </c>
      <c r="CO194" s="58">
        <f t="shared" si="119"/>
        <v>0</v>
      </c>
      <c r="CP194" s="42">
        <f t="shared" si="119"/>
        <v>0</v>
      </c>
      <c r="CQ194" s="58">
        <f t="shared" si="119"/>
        <v>0</v>
      </c>
      <c r="CR194" s="42">
        <f t="shared" si="119"/>
        <v>0</v>
      </c>
      <c r="CS194" s="58">
        <f t="shared" si="119"/>
        <v>0</v>
      </c>
      <c r="CT194" s="42">
        <f t="shared" si="119"/>
        <v>0</v>
      </c>
      <c r="CU194" s="58">
        <f t="shared" si="119"/>
        <v>16.62806335978475</v>
      </c>
      <c r="CV194" s="42">
        <f t="shared" si="120"/>
        <v>0</v>
      </c>
      <c r="CW194" s="58">
        <f t="shared" si="120"/>
        <v>0</v>
      </c>
      <c r="CX194" s="42">
        <f t="shared" si="120"/>
        <v>0.14458121794075113</v>
      </c>
      <c r="CY194" s="58">
        <f t="shared" si="120"/>
        <v>0</v>
      </c>
      <c r="CZ194" s="42">
        <f t="shared" si="120"/>
        <v>0</v>
      </c>
      <c r="DA194" s="58">
        <f t="shared" si="120"/>
        <v>13.1655440445249</v>
      </c>
      <c r="DB194" s="42">
        <f t="shared" si="120"/>
        <v>18.315648918780546</v>
      </c>
      <c r="DC194" s="58">
        <f t="shared" si="120"/>
        <v>0</v>
      </c>
      <c r="DD194" s="60">
        <f t="shared" si="120"/>
        <v>0</v>
      </c>
      <c r="DE194" s="3"/>
    </row>
    <row r="195" spans="1:109" x14ac:dyDescent="0.35">
      <c r="A195" s="3"/>
      <c r="B195" s="3" t="s">
        <v>3940</v>
      </c>
      <c r="C195" s="39" t="s">
        <v>621</v>
      </c>
      <c r="D195" s="3" t="s">
        <v>621</v>
      </c>
      <c r="E195" s="52">
        <f t="shared" si="111"/>
        <v>0</v>
      </c>
      <c r="F195" s="53">
        <f t="shared" si="111"/>
        <v>0</v>
      </c>
      <c r="G195" s="53">
        <f t="shared" si="111"/>
        <v>0</v>
      </c>
      <c r="H195" s="53">
        <f t="shared" si="111"/>
        <v>0</v>
      </c>
      <c r="I195" s="53">
        <f t="shared" si="111"/>
        <v>0</v>
      </c>
      <c r="J195" s="54">
        <f t="shared" si="111"/>
        <v>0</v>
      </c>
      <c r="K195" s="54">
        <f t="shared" si="111"/>
        <v>0</v>
      </c>
      <c r="L195" s="54">
        <f t="shared" si="111"/>
        <v>0</v>
      </c>
      <c r="M195" s="54">
        <f t="shared" si="111"/>
        <v>0</v>
      </c>
      <c r="N195" s="53">
        <f t="shared" si="111"/>
        <v>0</v>
      </c>
      <c r="O195" s="53">
        <f t="shared" si="112"/>
        <v>0</v>
      </c>
      <c r="P195" s="53">
        <f t="shared" si="112"/>
        <v>0</v>
      </c>
      <c r="Q195" s="54">
        <f t="shared" si="112"/>
        <v>0</v>
      </c>
      <c r="R195" s="54">
        <f t="shared" si="112"/>
        <v>0</v>
      </c>
      <c r="S195" s="54">
        <f t="shared" si="112"/>
        <v>0</v>
      </c>
      <c r="T195" s="54">
        <f t="shared" si="112"/>
        <v>0</v>
      </c>
      <c r="U195" s="53">
        <f t="shared" si="112"/>
        <v>0</v>
      </c>
      <c r="V195" s="53">
        <f t="shared" si="112"/>
        <v>0</v>
      </c>
      <c r="W195" s="53">
        <f t="shared" si="112"/>
        <v>0</v>
      </c>
      <c r="X195" s="42">
        <f t="shared" si="112"/>
        <v>0</v>
      </c>
      <c r="Y195" s="58">
        <f t="shared" si="113"/>
        <v>0</v>
      </c>
      <c r="Z195" s="54">
        <f t="shared" si="113"/>
        <v>0</v>
      </c>
      <c r="AA195" s="54">
        <f t="shared" si="113"/>
        <v>0</v>
      </c>
      <c r="AB195" s="54">
        <f t="shared" si="113"/>
        <v>0</v>
      </c>
      <c r="AC195" s="54">
        <f t="shared" si="113"/>
        <v>0</v>
      </c>
      <c r="AD195" s="53">
        <f t="shared" si="113"/>
        <v>0</v>
      </c>
      <c r="AE195" s="53">
        <f t="shared" si="113"/>
        <v>0</v>
      </c>
      <c r="AF195" s="53">
        <f t="shared" si="113"/>
        <v>0</v>
      </c>
      <c r="AG195" s="53">
        <f t="shared" si="113"/>
        <v>0</v>
      </c>
      <c r="AH195" s="54">
        <f t="shared" si="113"/>
        <v>0</v>
      </c>
      <c r="AI195" s="54">
        <f t="shared" si="114"/>
        <v>0</v>
      </c>
      <c r="AJ195" s="54">
        <f t="shared" si="114"/>
        <v>0</v>
      </c>
      <c r="AK195" s="54">
        <f t="shared" si="114"/>
        <v>0</v>
      </c>
      <c r="AL195" s="53">
        <f t="shared" si="114"/>
        <v>0</v>
      </c>
      <c r="AM195" s="53">
        <f t="shared" si="114"/>
        <v>0</v>
      </c>
      <c r="AN195" s="53">
        <f t="shared" si="114"/>
        <v>0</v>
      </c>
      <c r="AO195" s="42">
        <f t="shared" si="114"/>
        <v>0</v>
      </c>
      <c r="AP195" s="58">
        <f t="shared" si="114"/>
        <v>0</v>
      </c>
      <c r="AQ195" s="42">
        <f t="shared" si="114"/>
        <v>0</v>
      </c>
      <c r="AR195" s="58">
        <f t="shared" si="114"/>
        <v>0</v>
      </c>
      <c r="AS195" s="42">
        <f t="shared" si="115"/>
        <v>0</v>
      </c>
      <c r="AT195" s="58">
        <f t="shared" si="115"/>
        <v>0</v>
      </c>
      <c r="AU195" s="42">
        <f t="shared" si="115"/>
        <v>0</v>
      </c>
      <c r="AV195" s="58">
        <f t="shared" si="115"/>
        <v>0</v>
      </c>
      <c r="AW195" s="42">
        <f t="shared" si="115"/>
        <v>0</v>
      </c>
      <c r="AX195" s="58">
        <f t="shared" si="115"/>
        <v>0</v>
      </c>
      <c r="AY195" s="42">
        <f t="shared" si="115"/>
        <v>0</v>
      </c>
      <c r="AZ195" s="58">
        <f t="shared" si="115"/>
        <v>0</v>
      </c>
      <c r="BA195" s="42">
        <f t="shared" si="115"/>
        <v>0</v>
      </c>
      <c r="BB195" s="58">
        <f t="shared" si="115"/>
        <v>0</v>
      </c>
      <c r="BC195" s="42">
        <f t="shared" si="116"/>
        <v>0</v>
      </c>
      <c r="BD195" s="58">
        <f t="shared" si="116"/>
        <v>0</v>
      </c>
      <c r="BE195" s="42">
        <f t="shared" si="116"/>
        <v>0</v>
      </c>
      <c r="BF195" s="58">
        <f t="shared" si="116"/>
        <v>6.3560350872949796</v>
      </c>
      <c r="BG195" s="42">
        <f t="shared" si="116"/>
        <v>0</v>
      </c>
      <c r="BH195" s="58">
        <f t="shared" si="116"/>
        <v>0</v>
      </c>
      <c r="BI195" s="42">
        <f t="shared" si="116"/>
        <v>0</v>
      </c>
      <c r="BJ195" s="58">
        <f t="shared" si="116"/>
        <v>0</v>
      </c>
      <c r="BK195" s="42">
        <f t="shared" si="116"/>
        <v>0</v>
      </c>
      <c r="BL195" s="58">
        <f t="shared" si="116"/>
        <v>0</v>
      </c>
      <c r="BM195" s="42">
        <f t="shared" si="116"/>
        <v>0</v>
      </c>
      <c r="BN195" s="58">
        <f t="shared" si="116"/>
        <v>0</v>
      </c>
      <c r="BO195" s="42">
        <f t="shared" si="116"/>
        <v>0</v>
      </c>
      <c r="BP195" s="58">
        <f t="shared" si="116"/>
        <v>0</v>
      </c>
      <c r="BQ195" s="42">
        <f t="shared" si="116"/>
        <v>0</v>
      </c>
      <c r="BR195" s="58">
        <f t="shared" si="117"/>
        <v>0</v>
      </c>
      <c r="BS195" s="42">
        <f t="shared" si="117"/>
        <v>0</v>
      </c>
      <c r="BT195" s="58">
        <f t="shared" si="117"/>
        <v>0</v>
      </c>
      <c r="BU195" s="42">
        <f t="shared" si="117"/>
        <v>0</v>
      </c>
      <c r="BV195" s="58">
        <f t="shared" si="117"/>
        <v>0</v>
      </c>
      <c r="BW195" s="42">
        <f t="shared" si="117"/>
        <v>8.1816731171955204E-2</v>
      </c>
      <c r="BX195" s="58">
        <f t="shared" si="117"/>
        <v>0</v>
      </c>
      <c r="BY195" s="42">
        <f t="shared" si="117"/>
        <v>0</v>
      </c>
      <c r="BZ195" s="58">
        <f t="shared" si="117"/>
        <v>0</v>
      </c>
      <c r="CA195" s="42">
        <f t="shared" si="117"/>
        <v>0</v>
      </c>
      <c r="CB195" s="58">
        <f t="shared" si="118"/>
        <v>0</v>
      </c>
      <c r="CC195" s="42">
        <f t="shared" si="118"/>
        <v>0</v>
      </c>
      <c r="CD195" s="58">
        <f t="shared" si="118"/>
        <v>3.2095967624539989</v>
      </c>
      <c r="CE195" s="42">
        <f t="shared" si="118"/>
        <v>0.35952378290779763</v>
      </c>
      <c r="CF195" s="58">
        <f t="shared" si="118"/>
        <v>0</v>
      </c>
      <c r="CG195" s="42">
        <f t="shared" si="118"/>
        <v>0</v>
      </c>
      <c r="CH195" s="58">
        <f t="shared" si="118"/>
        <v>4.5954626026668519</v>
      </c>
      <c r="CI195" s="42">
        <f t="shared" si="118"/>
        <v>0</v>
      </c>
      <c r="CJ195" s="58">
        <f t="shared" si="118"/>
        <v>0</v>
      </c>
      <c r="CK195" s="42">
        <f t="shared" si="118"/>
        <v>6.6074402712160518</v>
      </c>
      <c r="CL195" s="58">
        <f t="shared" si="119"/>
        <v>0</v>
      </c>
      <c r="CM195" s="42">
        <f t="shared" si="119"/>
        <v>0</v>
      </c>
      <c r="CN195" s="58">
        <f t="shared" si="119"/>
        <v>0</v>
      </c>
      <c r="CO195" s="42">
        <f t="shared" si="119"/>
        <v>0</v>
      </c>
      <c r="CP195" s="58">
        <f t="shared" si="119"/>
        <v>15.840883524810714</v>
      </c>
      <c r="CQ195" s="42">
        <f t="shared" si="119"/>
        <v>0</v>
      </c>
      <c r="CR195" s="58">
        <f t="shared" si="119"/>
        <v>0</v>
      </c>
      <c r="CS195" s="42">
        <f t="shared" si="119"/>
        <v>0</v>
      </c>
      <c r="CT195" s="58">
        <f t="shared" si="119"/>
        <v>0</v>
      </c>
      <c r="CU195" s="42">
        <f t="shared" si="119"/>
        <v>24.791418017609285</v>
      </c>
      <c r="CV195" s="58">
        <f t="shared" si="120"/>
        <v>0</v>
      </c>
      <c r="CW195" s="42">
        <f t="shared" si="120"/>
        <v>0.52241062274112471</v>
      </c>
      <c r="CX195" s="58">
        <f t="shared" si="120"/>
        <v>0.10770527487672855</v>
      </c>
      <c r="CY195" s="42">
        <f t="shared" si="120"/>
        <v>0</v>
      </c>
      <c r="CZ195" s="58">
        <f t="shared" si="120"/>
        <v>0</v>
      </c>
      <c r="DA195" s="42">
        <f t="shared" si="120"/>
        <v>17.68836308110339</v>
      </c>
      <c r="DB195" s="58">
        <f t="shared" si="120"/>
        <v>328.59671700207673</v>
      </c>
      <c r="DC195" s="42">
        <f t="shared" si="120"/>
        <v>0</v>
      </c>
      <c r="DD195" s="59">
        <f t="shared" si="120"/>
        <v>0</v>
      </c>
      <c r="DE195" s="3"/>
    </row>
    <row r="196" spans="1:109" x14ac:dyDescent="0.35">
      <c r="A196" s="3"/>
      <c r="B196" s="3" t="s">
        <v>3941</v>
      </c>
      <c r="C196" s="39" t="s">
        <v>622</v>
      </c>
      <c r="D196" s="3" t="s">
        <v>622</v>
      </c>
      <c r="E196" s="56">
        <f t="shared" si="111"/>
        <v>0</v>
      </c>
      <c r="F196" s="54">
        <f t="shared" si="111"/>
        <v>0</v>
      </c>
      <c r="G196" s="54">
        <f t="shared" si="111"/>
        <v>0</v>
      </c>
      <c r="H196" s="54">
        <f t="shared" si="111"/>
        <v>0</v>
      </c>
      <c r="I196" s="54">
        <f t="shared" si="111"/>
        <v>0</v>
      </c>
      <c r="J196" s="53">
        <f t="shared" si="111"/>
        <v>0</v>
      </c>
      <c r="K196" s="53">
        <f t="shared" si="111"/>
        <v>0</v>
      </c>
      <c r="L196" s="53">
        <f t="shared" si="111"/>
        <v>0</v>
      </c>
      <c r="M196" s="53">
        <f t="shared" si="111"/>
        <v>0</v>
      </c>
      <c r="N196" s="54">
        <f t="shared" si="111"/>
        <v>0</v>
      </c>
      <c r="O196" s="54">
        <f t="shared" si="112"/>
        <v>0</v>
      </c>
      <c r="P196" s="54">
        <f t="shared" si="112"/>
        <v>0</v>
      </c>
      <c r="Q196" s="53">
        <f t="shared" si="112"/>
        <v>0</v>
      </c>
      <c r="R196" s="53">
        <f t="shared" si="112"/>
        <v>0</v>
      </c>
      <c r="S196" s="53">
        <f t="shared" si="112"/>
        <v>0</v>
      </c>
      <c r="T196" s="53">
        <f t="shared" si="112"/>
        <v>0</v>
      </c>
      <c r="U196" s="54">
        <f t="shared" si="112"/>
        <v>0</v>
      </c>
      <c r="V196" s="54">
        <f t="shared" si="112"/>
        <v>0</v>
      </c>
      <c r="W196" s="54">
        <f t="shared" si="112"/>
        <v>0</v>
      </c>
      <c r="X196" s="58">
        <f t="shared" si="112"/>
        <v>0</v>
      </c>
      <c r="Y196" s="42">
        <f t="shared" si="113"/>
        <v>0</v>
      </c>
      <c r="Z196" s="53">
        <f t="shared" si="113"/>
        <v>0</v>
      </c>
      <c r="AA196" s="53">
        <f t="shared" si="113"/>
        <v>0</v>
      </c>
      <c r="AB196" s="53">
        <f t="shared" si="113"/>
        <v>0</v>
      </c>
      <c r="AC196" s="53">
        <f t="shared" si="113"/>
        <v>0</v>
      </c>
      <c r="AD196" s="54">
        <f t="shared" si="113"/>
        <v>0</v>
      </c>
      <c r="AE196" s="54">
        <f t="shared" si="113"/>
        <v>0</v>
      </c>
      <c r="AF196" s="54">
        <f t="shared" si="113"/>
        <v>0</v>
      </c>
      <c r="AG196" s="54">
        <f t="shared" si="113"/>
        <v>0</v>
      </c>
      <c r="AH196" s="53">
        <f t="shared" si="113"/>
        <v>0</v>
      </c>
      <c r="AI196" s="53">
        <f t="shared" si="114"/>
        <v>0</v>
      </c>
      <c r="AJ196" s="53">
        <f t="shared" si="114"/>
        <v>0</v>
      </c>
      <c r="AK196" s="53">
        <f t="shared" si="114"/>
        <v>0</v>
      </c>
      <c r="AL196" s="54">
        <f t="shared" si="114"/>
        <v>0</v>
      </c>
      <c r="AM196" s="54">
        <f t="shared" si="114"/>
        <v>0</v>
      </c>
      <c r="AN196" s="54">
        <f t="shared" si="114"/>
        <v>0</v>
      </c>
      <c r="AO196" s="58">
        <f t="shared" si="114"/>
        <v>0</v>
      </c>
      <c r="AP196" s="42">
        <f t="shared" si="114"/>
        <v>0</v>
      </c>
      <c r="AQ196" s="58">
        <f t="shared" si="114"/>
        <v>0</v>
      </c>
      <c r="AR196" s="42">
        <f t="shared" si="114"/>
        <v>0</v>
      </c>
      <c r="AS196" s="58">
        <f t="shared" si="115"/>
        <v>0</v>
      </c>
      <c r="AT196" s="42">
        <f t="shared" si="115"/>
        <v>0</v>
      </c>
      <c r="AU196" s="58">
        <f t="shared" si="115"/>
        <v>0</v>
      </c>
      <c r="AV196" s="42">
        <f t="shared" si="115"/>
        <v>0</v>
      </c>
      <c r="AW196" s="58">
        <f t="shared" si="115"/>
        <v>0</v>
      </c>
      <c r="AX196" s="42">
        <f t="shared" si="115"/>
        <v>0</v>
      </c>
      <c r="AY196" s="58">
        <f t="shared" si="115"/>
        <v>0</v>
      </c>
      <c r="AZ196" s="42">
        <f t="shared" si="115"/>
        <v>0</v>
      </c>
      <c r="BA196" s="58">
        <f t="shared" si="115"/>
        <v>0</v>
      </c>
      <c r="BB196" s="42">
        <f t="shared" si="115"/>
        <v>0</v>
      </c>
      <c r="BC196" s="58">
        <f t="shared" si="116"/>
        <v>0</v>
      </c>
      <c r="BD196" s="42">
        <f t="shared" si="116"/>
        <v>0</v>
      </c>
      <c r="BE196" s="58">
        <f t="shared" si="116"/>
        <v>0</v>
      </c>
      <c r="BF196" s="42">
        <f t="shared" si="116"/>
        <v>0</v>
      </c>
      <c r="BG196" s="58">
        <f t="shared" si="116"/>
        <v>0</v>
      </c>
      <c r="BH196" s="42">
        <f t="shared" si="116"/>
        <v>0</v>
      </c>
      <c r="BI196" s="58">
        <f t="shared" si="116"/>
        <v>0</v>
      </c>
      <c r="BJ196" s="42">
        <f t="shared" si="116"/>
        <v>0</v>
      </c>
      <c r="BK196" s="58">
        <f t="shared" si="116"/>
        <v>0</v>
      </c>
      <c r="BL196" s="42">
        <f t="shared" si="116"/>
        <v>0</v>
      </c>
      <c r="BM196" s="58">
        <f t="shared" si="116"/>
        <v>0</v>
      </c>
      <c r="BN196" s="42">
        <f t="shared" si="116"/>
        <v>0</v>
      </c>
      <c r="BO196" s="58">
        <f t="shared" si="116"/>
        <v>0</v>
      </c>
      <c r="BP196" s="42">
        <f t="shared" si="116"/>
        <v>0</v>
      </c>
      <c r="BQ196" s="58">
        <f t="shared" si="116"/>
        <v>0</v>
      </c>
      <c r="BR196" s="42">
        <f t="shared" si="117"/>
        <v>0</v>
      </c>
      <c r="BS196" s="58">
        <f t="shared" si="117"/>
        <v>0</v>
      </c>
      <c r="BT196" s="42">
        <f t="shared" si="117"/>
        <v>0</v>
      </c>
      <c r="BU196" s="58">
        <f t="shared" si="117"/>
        <v>0</v>
      </c>
      <c r="BV196" s="42">
        <f t="shared" si="117"/>
        <v>0</v>
      </c>
      <c r="BW196" s="58">
        <f t="shared" si="117"/>
        <v>0</v>
      </c>
      <c r="BX196" s="42">
        <f t="shared" si="117"/>
        <v>0</v>
      </c>
      <c r="BY196" s="58">
        <f t="shared" si="117"/>
        <v>0</v>
      </c>
      <c r="BZ196" s="42">
        <f t="shared" si="117"/>
        <v>0</v>
      </c>
      <c r="CA196" s="58">
        <f t="shared" si="117"/>
        <v>0</v>
      </c>
      <c r="CB196" s="42">
        <f t="shared" si="118"/>
        <v>0</v>
      </c>
      <c r="CC196" s="58">
        <f t="shared" si="118"/>
        <v>0</v>
      </c>
      <c r="CD196" s="42">
        <f t="shared" si="118"/>
        <v>0</v>
      </c>
      <c r="CE196" s="58">
        <f t="shared" si="118"/>
        <v>0</v>
      </c>
      <c r="CF196" s="42">
        <f t="shared" si="118"/>
        <v>0</v>
      </c>
      <c r="CG196" s="58">
        <f t="shared" si="118"/>
        <v>0</v>
      </c>
      <c r="CH196" s="42">
        <f t="shared" si="118"/>
        <v>0</v>
      </c>
      <c r="CI196" s="58">
        <f t="shared" si="118"/>
        <v>0</v>
      </c>
      <c r="CJ196" s="42">
        <f t="shared" si="118"/>
        <v>0</v>
      </c>
      <c r="CK196" s="58">
        <f t="shared" si="118"/>
        <v>0</v>
      </c>
      <c r="CL196" s="42">
        <f t="shared" si="119"/>
        <v>0</v>
      </c>
      <c r="CM196" s="58">
        <f t="shared" si="119"/>
        <v>0</v>
      </c>
      <c r="CN196" s="42">
        <f t="shared" si="119"/>
        <v>0</v>
      </c>
      <c r="CO196" s="58">
        <f t="shared" si="119"/>
        <v>0</v>
      </c>
      <c r="CP196" s="42">
        <f t="shared" si="119"/>
        <v>0</v>
      </c>
      <c r="CQ196" s="58">
        <f t="shared" si="119"/>
        <v>0</v>
      </c>
      <c r="CR196" s="42">
        <f t="shared" si="119"/>
        <v>0</v>
      </c>
      <c r="CS196" s="58">
        <f t="shared" si="119"/>
        <v>0</v>
      </c>
      <c r="CT196" s="42">
        <f t="shared" si="119"/>
        <v>0</v>
      </c>
      <c r="CU196" s="58">
        <f t="shared" si="119"/>
        <v>0</v>
      </c>
      <c r="CV196" s="42">
        <f t="shared" si="120"/>
        <v>0</v>
      </c>
      <c r="CW196" s="58">
        <f t="shared" si="120"/>
        <v>0</v>
      </c>
      <c r="CX196" s="42">
        <f t="shared" si="120"/>
        <v>0</v>
      </c>
      <c r="CY196" s="58">
        <f t="shared" si="120"/>
        <v>0</v>
      </c>
      <c r="CZ196" s="42">
        <f t="shared" si="120"/>
        <v>0</v>
      </c>
      <c r="DA196" s="58">
        <f t="shared" si="120"/>
        <v>0</v>
      </c>
      <c r="DB196" s="42">
        <f t="shared" si="120"/>
        <v>0</v>
      </c>
      <c r="DC196" s="58">
        <f t="shared" si="120"/>
        <v>25.436762017494566</v>
      </c>
      <c r="DD196" s="60">
        <f t="shared" si="120"/>
        <v>0</v>
      </c>
      <c r="DE196" s="3"/>
    </row>
    <row r="197" spans="1:109" x14ac:dyDescent="0.35">
      <c r="A197" s="3"/>
      <c r="B197" s="3" t="s">
        <v>3942</v>
      </c>
      <c r="C197" s="39" t="s">
        <v>623</v>
      </c>
      <c r="D197" s="3" t="s">
        <v>623</v>
      </c>
      <c r="E197" s="52">
        <f t="shared" si="111"/>
        <v>0</v>
      </c>
      <c r="F197" s="53">
        <f t="shared" si="111"/>
        <v>0</v>
      </c>
      <c r="G197" s="53">
        <f t="shared" si="111"/>
        <v>0</v>
      </c>
      <c r="H197" s="53">
        <f t="shared" si="111"/>
        <v>0</v>
      </c>
      <c r="I197" s="53">
        <f t="shared" si="111"/>
        <v>0</v>
      </c>
      <c r="J197" s="54">
        <f t="shared" si="111"/>
        <v>0</v>
      </c>
      <c r="K197" s="54">
        <f t="shared" si="111"/>
        <v>0</v>
      </c>
      <c r="L197" s="54">
        <f t="shared" si="111"/>
        <v>0</v>
      </c>
      <c r="M197" s="54">
        <f t="shared" si="111"/>
        <v>0</v>
      </c>
      <c r="N197" s="53">
        <f t="shared" si="111"/>
        <v>0</v>
      </c>
      <c r="O197" s="53">
        <f t="shared" si="112"/>
        <v>0</v>
      </c>
      <c r="P197" s="53">
        <f t="shared" si="112"/>
        <v>0</v>
      </c>
      <c r="Q197" s="54">
        <f t="shared" si="112"/>
        <v>0</v>
      </c>
      <c r="R197" s="54">
        <f t="shared" si="112"/>
        <v>0</v>
      </c>
      <c r="S197" s="54">
        <f t="shared" si="112"/>
        <v>0</v>
      </c>
      <c r="T197" s="54">
        <f t="shared" si="112"/>
        <v>0</v>
      </c>
      <c r="U197" s="53">
        <f t="shared" si="112"/>
        <v>0</v>
      </c>
      <c r="V197" s="53">
        <f t="shared" si="112"/>
        <v>0</v>
      </c>
      <c r="W197" s="53">
        <f t="shared" si="112"/>
        <v>0</v>
      </c>
      <c r="X197" s="42">
        <f t="shared" si="112"/>
        <v>0</v>
      </c>
      <c r="Y197" s="58">
        <f t="shared" si="113"/>
        <v>0</v>
      </c>
      <c r="Z197" s="54">
        <f t="shared" si="113"/>
        <v>0</v>
      </c>
      <c r="AA197" s="54">
        <f t="shared" si="113"/>
        <v>0</v>
      </c>
      <c r="AB197" s="54">
        <f t="shared" si="113"/>
        <v>0</v>
      </c>
      <c r="AC197" s="54">
        <f t="shared" si="113"/>
        <v>0</v>
      </c>
      <c r="AD197" s="53">
        <f t="shared" si="113"/>
        <v>0</v>
      </c>
      <c r="AE197" s="53">
        <f t="shared" si="113"/>
        <v>0</v>
      </c>
      <c r="AF197" s="53">
        <f t="shared" si="113"/>
        <v>0</v>
      </c>
      <c r="AG197" s="53">
        <f t="shared" si="113"/>
        <v>0</v>
      </c>
      <c r="AH197" s="54">
        <f t="shared" si="113"/>
        <v>0</v>
      </c>
      <c r="AI197" s="54">
        <f t="shared" si="114"/>
        <v>0</v>
      </c>
      <c r="AJ197" s="54">
        <f t="shared" si="114"/>
        <v>0</v>
      </c>
      <c r="AK197" s="54">
        <f t="shared" si="114"/>
        <v>0</v>
      </c>
      <c r="AL197" s="53">
        <f t="shared" si="114"/>
        <v>0</v>
      </c>
      <c r="AM197" s="53">
        <f t="shared" si="114"/>
        <v>0</v>
      </c>
      <c r="AN197" s="53">
        <f t="shared" si="114"/>
        <v>0</v>
      </c>
      <c r="AO197" s="42">
        <f t="shared" si="114"/>
        <v>0</v>
      </c>
      <c r="AP197" s="58">
        <f t="shared" si="114"/>
        <v>0</v>
      </c>
      <c r="AQ197" s="42">
        <f t="shared" si="114"/>
        <v>0</v>
      </c>
      <c r="AR197" s="58">
        <f t="shared" si="114"/>
        <v>0</v>
      </c>
      <c r="AS197" s="42">
        <f t="shared" si="115"/>
        <v>0</v>
      </c>
      <c r="AT197" s="58">
        <f t="shared" si="115"/>
        <v>0</v>
      </c>
      <c r="AU197" s="42">
        <f t="shared" si="115"/>
        <v>0</v>
      </c>
      <c r="AV197" s="58">
        <f t="shared" si="115"/>
        <v>0</v>
      </c>
      <c r="AW197" s="42">
        <f t="shared" si="115"/>
        <v>0</v>
      </c>
      <c r="AX197" s="58">
        <f t="shared" si="115"/>
        <v>0</v>
      </c>
      <c r="AY197" s="42">
        <f t="shared" si="115"/>
        <v>0</v>
      </c>
      <c r="AZ197" s="58">
        <f t="shared" si="115"/>
        <v>0</v>
      </c>
      <c r="BA197" s="42">
        <f t="shared" si="115"/>
        <v>0</v>
      </c>
      <c r="BB197" s="58">
        <f t="shared" si="115"/>
        <v>0</v>
      </c>
      <c r="BC197" s="42">
        <f t="shared" si="116"/>
        <v>0</v>
      </c>
      <c r="BD197" s="58">
        <f t="shared" si="116"/>
        <v>0</v>
      </c>
      <c r="BE197" s="42">
        <f t="shared" si="116"/>
        <v>0</v>
      </c>
      <c r="BF197" s="58">
        <f t="shared" si="116"/>
        <v>0</v>
      </c>
      <c r="BG197" s="42">
        <f t="shared" si="116"/>
        <v>0</v>
      </c>
      <c r="BH197" s="58">
        <f t="shared" si="116"/>
        <v>0</v>
      </c>
      <c r="BI197" s="42">
        <f t="shared" si="116"/>
        <v>0</v>
      </c>
      <c r="BJ197" s="58">
        <f t="shared" si="116"/>
        <v>0</v>
      </c>
      <c r="BK197" s="42">
        <f t="shared" si="116"/>
        <v>0</v>
      </c>
      <c r="BL197" s="58">
        <f t="shared" si="116"/>
        <v>0</v>
      </c>
      <c r="BM197" s="42">
        <f t="shared" si="116"/>
        <v>0</v>
      </c>
      <c r="BN197" s="58">
        <f t="shared" si="116"/>
        <v>0</v>
      </c>
      <c r="BO197" s="42">
        <f t="shared" si="116"/>
        <v>0</v>
      </c>
      <c r="BP197" s="58">
        <f t="shared" si="116"/>
        <v>0</v>
      </c>
      <c r="BQ197" s="42">
        <f t="shared" si="116"/>
        <v>0</v>
      </c>
      <c r="BR197" s="58">
        <f t="shared" si="117"/>
        <v>0</v>
      </c>
      <c r="BS197" s="42">
        <f t="shared" si="117"/>
        <v>0</v>
      </c>
      <c r="BT197" s="58">
        <f t="shared" si="117"/>
        <v>0</v>
      </c>
      <c r="BU197" s="42">
        <f t="shared" si="117"/>
        <v>0</v>
      </c>
      <c r="BV197" s="58">
        <f t="shared" si="117"/>
        <v>0</v>
      </c>
      <c r="BW197" s="42">
        <f t="shared" si="117"/>
        <v>0</v>
      </c>
      <c r="BX197" s="58">
        <f t="shared" si="117"/>
        <v>0</v>
      </c>
      <c r="BY197" s="42">
        <f t="shared" si="117"/>
        <v>0</v>
      </c>
      <c r="BZ197" s="58">
        <f t="shared" si="117"/>
        <v>0</v>
      </c>
      <c r="CA197" s="42">
        <f t="shared" si="117"/>
        <v>0</v>
      </c>
      <c r="CB197" s="58">
        <f t="shared" si="118"/>
        <v>0</v>
      </c>
      <c r="CC197" s="42">
        <f t="shared" si="118"/>
        <v>0</v>
      </c>
      <c r="CD197" s="58">
        <f t="shared" si="118"/>
        <v>0</v>
      </c>
      <c r="CE197" s="42">
        <f t="shared" si="118"/>
        <v>0</v>
      </c>
      <c r="CF197" s="58">
        <f t="shared" si="118"/>
        <v>0</v>
      </c>
      <c r="CG197" s="42">
        <f t="shared" si="118"/>
        <v>0</v>
      </c>
      <c r="CH197" s="58">
        <f t="shared" si="118"/>
        <v>0</v>
      </c>
      <c r="CI197" s="42">
        <f t="shared" si="118"/>
        <v>0</v>
      </c>
      <c r="CJ197" s="58">
        <f t="shared" si="118"/>
        <v>0</v>
      </c>
      <c r="CK197" s="42">
        <f t="shared" si="118"/>
        <v>0</v>
      </c>
      <c r="CL197" s="58">
        <f t="shared" si="119"/>
        <v>0</v>
      </c>
      <c r="CM197" s="42">
        <f t="shared" si="119"/>
        <v>0</v>
      </c>
      <c r="CN197" s="58">
        <f t="shared" si="119"/>
        <v>0</v>
      </c>
      <c r="CO197" s="42">
        <f t="shared" si="119"/>
        <v>0</v>
      </c>
      <c r="CP197" s="58">
        <f t="shared" si="119"/>
        <v>0</v>
      </c>
      <c r="CQ197" s="42">
        <f t="shared" si="119"/>
        <v>0</v>
      </c>
      <c r="CR197" s="58">
        <f t="shared" si="119"/>
        <v>0</v>
      </c>
      <c r="CS197" s="42">
        <f t="shared" si="119"/>
        <v>0</v>
      </c>
      <c r="CT197" s="58">
        <f t="shared" si="119"/>
        <v>0</v>
      </c>
      <c r="CU197" s="42">
        <f t="shared" si="119"/>
        <v>0</v>
      </c>
      <c r="CV197" s="58">
        <f t="shared" si="120"/>
        <v>0</v>
      </c>
      <c r="CW197" s="42">
        <f t="shared" si="120"/>
        <v>0</v>
      </c>
      <c r="CX197" s="58">
        <f t="shared" si="120"/>
        <v>0</v>
      </c>
      <c r="CY197" s="42">
        <f t="shared" si="120"/>
        <v>0</v>
      </c>
      <c r="CZ197" s="58">
        <f t="shared" si="120"/>
        <v>0</v>
      </c>
      <c r="DA197" s="42">
        <f t="shared" si="120"/>
        <v>0</v>
      </c>
      <c r="DB197" s="58">
        <f t="shared" si="120"/>
        <v>0</v>
      </c>
      <c r="DC197" s="42">
        <f t="shared" si="120"/>
        <v>0</v>
      </c>
      <c r="DD197" s="59">
        <f t="shared" si="120"/>
        <v>0</v>
      </c>
      <c r="DE197" s="3"/>
    </row>
    <row r="198" spans="1:109" x14ac:dyDescent="0.35">
      <c r="A198" s="3"/>
      <c r="B198" s="3" t="s">
        <v>3943</v>
      </c>
      <c r="C198" s="39" t="s">
        <v>625</v>
      </c>
      <c r="D198" s="3" t="s">
        <v>625</v>
      </c>
      <c r="E198" s="61">
        <f t="shared" si="111"/>
        <v>0</v>
      </c>
      <c r="F198" s="62">
        <f t="shared" si="111"/>
        <v>0</v>
      </c>
      <c r="G198" s="62">
        <f t="shared" si="111"/>
        <v>0</v>
      </c>
      <c r="H198" s="62">
        <f t="shared" si="111"/>
        <v>0</v>
      </c>
      <c r="I198" s="62">
        <f t="shared" si="111"/>
        <v>0</v>
      </c>
      <c r="J198" s="63">
        <f t="shared" si="111"/>
        <v>0</v>
      </c>
      <c r="K198" s="63">
        <f t="shared" si="111"/>
        <v>0</v>
      </c>
      <c r="L198" s="63">
        <f t="shared" si="111"/>
        <v>0</v>
      </c>
      <c r="M198" s="63">
        <f t="shared" si="111"/>
        <v>0</v>
      </c>
      <c r="N198" s="62">
        <f t="shared" si="111"/>
        <v>0</v>
      </c>
      <c r="O198" s="62">
        <f t="shared" si="112"/>
        <v>0</v>
      </c>
      <c r="P198" s="62">
        <f t="shared" si="112"/>
        <v>0</v>
      </c>
      <c r="Q198" s="63">
        <f t="shared" si="112"/>
        <v>0</v>
      </c>
      <c r="R198" s="63">
        <f t="shared" si="112"/>
        <v>0</v>
      </c>
      <c r="S198" s="63">
        <f t="shared" si="112"/>
        <v>0</v>
      </c>
      <c r="T198" s="63">
        <f t="shared" si="112"/>
        <v>0</v>
      </c>
      <c r="U198" s="62">
        <f t="shared" si="112"/>
        <v>0</v>
      </c>
      <c r="V198" s="62">
        <f t="shared" si="112"/>
        <v>0</v>
      </c>
      <c r="W198" s="62">
        <f t="shared" si="112"/>
        <v>0</v>
      </c>
      <c r="X198" s="64">
        <f t="shared" si="112"/>
        <v>0</v>
      </c>
      <c r="Y198" s="65">
        <f t="shared" si="113"/>
        <v>0</v>
      </c>
      <c r="Z198" s="63">
        <f t="shared" si="113"/>
        <v>0</v>
      </c>
      <c r="AA198" s="63">
        <f t="shared" si="113"/>
        <v>0</v>
      </c>
      <c r="AB198" s="63">
        <f t="shared" si="113"/>
        <v>0</v>
      </c>
      <c r="AC198" s="63">
        <f t="shared" si="113"/>
        <v>0</v>
      </c>
      <c r="AD198" s="62">
        <f t="shared" si="113"/>
        <v>0</v>
      </c>
      <c r="AE198" s="62">
        <f t="shared" si="113"/>
        <v>0</v>
      </c>
      <c r="AF198" s="62">
        <f t="shared" si="113"/>
        <v>0</v>
      </c>
      <c r="AG198" s="62">
        <f t="shared" si="113"/>
        <v>0</v>
      </c>
      <c r="AH198" s="63">
        <f t="shared" si="113"/>
        <v>0</v>
      </c>
      <c r="AI198" s="63">
        <f t="shared" si="114"/>
        <v>0</v>
      </c>
      <c r="AJ198" s="63">
        <f t="shared" si="114"/>
        <v>0</v>
      </c>
      <c r="AK198" s="63">
        <f t="shared" si="114"/>
        <v>0</v>
      </c>
      <c r="AL198" s="62">
        <f t="shared" si="114"/>
        <v>0</v>
      </c>
      <c r="AM198" s="62">
        <f t="shared" si="114"/>
        <v>0</v>
      </c>
      <c r="AN198" s="62">
        <f t="shared" si="114"/>
        <v>0</v>
      </c>
      <c r="AO198" s="64">
        <f t="shared" si="114"/>
        <v>0</v>
      </c>
      <c r="AP198" s="65">
        <f t="shared" si="114"/>
        <v>0</v>
      </c>
      <c r="AQ198" s="64">
        <f t="shared" si="114"/>
        <v>0</v>
      </c>
      <c r="AR198" s="65">
        <f t="shared" si="114"/>
        <v>0</v>
      </c>
      <c r="AS198" s="64">
        <f t="shared" si="115"/>
        <v>0</v>
      </c>
      <c r="AT198" s="65">
        <f t="shared" si="115"/>
        <v>0</v>
      </c>
      <c r="AU198" s="64">
        <f t="shared" si="115"/>
        <v>0</v>
      </c>
      <c r="AV198" s="65">
        <f t="shared" si="115"/>
        <v>0</v>
      </c>
      <c r="AW198" s="64">
        <f t="shared" si="115"/>
        <v>0</v>
      </c>
      <c r="AX198" s="65">
        <f t="shared" si="115"/>
        <v>0</v>
      </c>
      <c r="AY198" s="64">
        <f t="shared" si="115"/>
        <v>0</v>
      </c>
      <c r="AZ198" s="65">
        <f t="shared" si="115"/>
        <v>0</v>
      </c>
      <c r="BA198" s="64">
        <f t="shared" si="115"/>
        <v>0</v>
      </c>
      <c r="BB198" s="65">
        <f t="shared" si="115"/>
        <v>0</v>
      </c>
      <c r="BC198" s="64">
        <f t="shared" si="116"/>
        <v>0</v>
      </c>
      <c r="BD198" s="65">
        <f t="shared" si="116"/>
        <v>0</v>
      </c>
      <c r="BE198" s="64">
        <f t="shared" si="116"/>
        <v>0</v>
      </c>
      <c r="BF198" s="65">
        <f t="shared" si="116"/>
        <v>0</v>
      </c>
      <c r="BG198" s="64">
        <f t="shared" si="116"/>
        <v>0</v>
      </c>
      <c r="BH198" s="65">
        <f t="shared" si="116"/>
        <v>0</v>
      </c>
      <c r="BI198" s="64">
        <f t="shared" si="116"/>
        <v>0</v>
      </c>
      <c r="BJ198" s="65">
        <f t="shared" si="116"/>
        <v>0</v>
      </c>
      <c r="BK198" s="64">
        <f t="shared" si="116"/>
        <v>0</v>
      </c>
      <c r="BL198" s="65">
        <f t="shared" si="116"/>
        <v>0</v>
      </c>
      <c r="BM198" s="64">
        <f t="shared" si="116"/>
        <v>0</v>
      </c>
      <c r="BN198" s="65">
        <f t="shared" si="116"/>
        <v>0</v>
      </c>
      <c r="BO198" s="64">
        <f t="shared" si="116"/>
        <v>0</v>
      </c>
      <c r="BP198" s="65">
        <f t="shared" si="116"/>
        <v>0</v>
      </c>
      <c r="BQ198" s="64">
        <f t="shared" si="116"/>
        <v>0</v>
      </c>
      <c r="BR198" s="65">
        <f t="shared" si="117"/>
        <v>0</v>
      </c>
      <c r="BS198" s="64">
        <f t="shared" si="117"/>
        <v>0</v>
      </c>
      <c r="BT198" s="65">
        <f t="shared" si="117"/>
        <v>0</v>
      </c>
      <c r="BU198" s="64">
        <f t="shared" si="117"/>
        <v>0</v>
      </c>
      <c r="BV198" s="65">
        <f t="shared" si="117"/>
        <v>0</v>
      </c>
      <c r="BW198" s="64">
        <f t="shared" si="117"/>
        <v>0</v>
      </c>
      <c r="BX198" s="65">
        <f t="shared" si="117"/>
        <v>0</v>
      </c>
      <c r="BY198" s="64">
        <f t="shared" si="117"/>
        <v>0</v>
      </c>
      <c r="BZ198" s="65">
        <f t="shared" si="117"/>
        <v>0</v>
      </c>
      <c r="CA198" s="64">
        <f t="shared" si="117"/>
        <v>0</v>
      </c>
      <c r="CB198" s="65">
        <f t="shared" si="118"/>
        <v>0</v>
      </c>
      <c r="CC198" s="64">
        <f t="shared" si="118"/>
        <v>0</v>
      </c>
      <c r="CD198" s="65">
        <f t="shared" si="118"/>
        <v>0</v>
      </c>
      <c r="CE198" s="64">
        <f t="shared" si="118"/>
        <v>0</v>
      </c>
      <c r="CF198" s="65">
        <f t="shared" si="118"/>
        <v>0</v>
      </c>
      <c r="CG198" s="64">
        <f t="shared" si="118"/>
        <v>0</v>
      </c>
      <c r="CH198" s="65">
        <f t="shared" si="118"/>
        <v>0</v>
      </c>
      <c r="CI198" s="64">
        <f t="shared" si="118"/>
        <v>0</v>
      </c>
      <c r="CJ198" s="65">
        <f t="shared" si="118"/>
        <v>0</v>
      </c>
      <c r="CK198" s="64">
        <f t="shared" si="118"/>
        <v>0</v>
      </c>
      <c r="CL198" s="65">
        <f t="shared" si="119"/>
        <v>0</v>
      </c>
      <c r="CM198" s="64">
        <f t="shared" si="119"/>
        <v>0</v>
      </c>
      <c r="CN198" s="65">
        <f t="shared" si="119"/>
        <v>0</v>
      </c>
      <c r="CO198" s="64">
        <f t="shared" si="119"/>
        <v>0</v>
      </c>
      <c r="CP198" s="65">
        <f t="shared" si="119"/>
        <v>0</v>
      </c>
      <c r="CQ198" s="64">
        <f t="shared" si="119"/>
        <v>0</v>
      </c>
      <c r="CR198" s="65">
        <f t="shared" si="119"/>
        <v>0</v>
      </c>
      <c r="CS198" s="64">
        <f t="shared" si="119"/>
        <v>0</v>
      </c>
      <c r="CT198" s="65">
        <f t="shared" si="119"/>
        <v>0</v>
      </c>
      <c r="CU198" s="64">
        <f t="shared" si="119"/>
        <v>0</v>
      </c>
      <c r="CV198" s="65">
        <f t="shared" si="120"/>
        <v>0</v>
      </c>
      <c r="CW198" s="64">
        <f t="shared" si="120"/>
        <v>0</v>
      </c>
      <c r="CX198" s="65">
        <f t="shared" si="120"/>
        <v>0</v>
      </c>
      <c r="CY198" s="64">
        <f t="shared" si="120"/>
        <v>0</v>
      </c>
      <c r="CZ198" s="65">
        <f t="shared" si="120"/>
        <v>0</v>
      </c>
      <c r="DA198" s="64">
        <f t="shared" si="120"/>
        <v>0</v>
      </c>
      <c r="DB198" s="65">
        <f t="shared" si="120"/>
        <v>0</v>
      </c>
      <c r="DC198" s="64">
        <f t="shared" si="120"/>
        <v>0</v>
      </c>
      <c r="DD198" s="66">
        <f t="shared" si="120"/>
        <v>0</v>
      </c>
      <c r="DE198" s="3"/>
    </row>
    <row r="199" spans="1:109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</row>
    <row r="200" spans="1:109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</row>
    <row r="201" spans="1:109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</row>
    <row r="202" spans="1:109" x14ac:dyDescent="0.35">
      <c r="A202" s="4" t="s">
        <v>4030</v>
      </c>
      <c r="B202" s="3"/>
      <c r="C202" s="3"/>
      <c r="D202" s="3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  <c r="AZ202" s="35"/>
      <c r="BA202" s="35"/>
      <c r="BB202" s="35"/>
      <c r="BC202" s="35"/>
      <c r="BD202" s="35"/>
      <c r="BE202" s="35"/>
      <c r="BF202" s="35"/>
      <c r="BG202" s="35"/>
      <c r="BH202" s="35"/>
      <c r="BI202" s="35"/>
      <c r="BJ202" s="35"/>
      <c r="BK202" s="35"/>
      <c r="BL202" s="35"/>
      <c r="BM202" s="35"/>
      <c r="BN202" s="35"/>
      <c r="BO202" s="35"/>
      <c r="BP202" s="35"/>
      <c r="BQ202" s="35"/>
      <c r="BR202" s="35"/>
      <c r="BS202" s="35"/>
      <c r="BT202" s="35"/>
      <c r="BU202" s="35"/>
      <c r="BV202" s="35"/>
      <c r="BW202" s="35"/>
      <c r="BX202" s="35"/>
      <c r="BY202" s="35"/>
      <c r="BZ202" s="35"/>
      <c r="CA202" s="35"/>
      <c r="CB202" s="35"/>
      <c r="CC202" s="35"/>
      <c r="CD202" s="35"/>
      <c r="CE202" s="35"/>
      <c r="CF202" s="35"/>
      <c r="CG202" s="35"/>
      <c r="CH202" s="35"/>
      <c r="CI202" s="35"/>
      <c r="CJ202" s="35"/>
      <c r="CK202" s="35"/>
      <c r="CL202" s="35"/>
      <c r="CM202" s="35"/>
      <c r="CN202" s="35"/>
      <c r="CO202" s="35"/>
      <c r="CP202" s="35"/>
      <c r="CQ202" s="35"/>
      <c r="CR202" s="35"/>
      <c r="CS202" s="35"/>
      <c r="CT202" s="35"/>
      <c r="CU202" s="35"/>
      <c r="CV202" s="35"/>
      <c r="CW202" s="35"/>
      <c r="CX202" s="35"/>
      <c r="CY202" s="35"/>
      <c r="CZ202" s="35"/>
      <c r="DA202" s="35"/>
      <c r="DB202" s="35"/>
      <c r="DC202" s="35"/>
      <c r="DD202" s="35"/>
      <c r="DE202" s="3"/>
    </row>
    <row r="203" spans="1:109" x14ac:dyDescent="0.35">
      <c r="A203" s="3"/>
      <c r="B203" s="3"/>
      <c r="C203" s="3"/>
      <c r="D203" s="3"/>
      <c r="E203" s="3" t="s">
        <v>3955</v>
      </c>
      <c r="F203" s="3" t="s">
        <v>3956</v>
      </c>
      <c r="G203" s="3" t="s">
        <v>3957</v>
      </c>
      <c r="H203" s="3" t="s">
        <v>3958</v>
      </c>
      <c r="I203" s="3" t="s">
        <v>3959</v>
      </c>
      <c r="J203" s="3" t="s">
        <v>3960</v>
      </c>
      <c r="K203" s="3" t="s">
        <v>3961</v>
      </c>
      <c r="L203" s="3" t="s">
        <v>3962</v>
      </c>
      <c r="M203" s="3" t="s">
        <v>3963</v>
      </c>
      <c r="N203" s="3" t="s">
        <v>3966</v>
      </c>
      <c r="O203" s="3" t="s">
        <v>3969</v>
      </c>
      <c r="P203" s="3" t="s">
        <v>3970</v>
      </c>
      <c r="Q203" s="3" t="s">
        <v>3973</v>
      </c>
      <c r="R203" s="3" t="s">
        <v>3976</v>
      </c>
      <c r="S203" s="3" t="s">
        <v>3979</v>
      </c>
      <c r="T203" s="3" t="s">
        <v>3980</v>
      </c>
      <c r="U203" s="3" t="s">
        <v>3981</v>
      </c>
      <c r="V203" s="3" t="s">
        <v>3984</v>
      </c>
      <c r="W203" s="3" t="s">
        <v>3985</v>
      </c>
      <c r="X203" s="3" t="s">
        <v>3986</v>
      </c>
      <c r="Y203" s="3" t="s">
        <v>3987</v>
      </c>
      <c r="Z203" s="3" t="s">
        <v>3988</v>
      </c>
      <c r="AA203" s="3" t="s">
        <v>3989</v>
      </c>
      <c r="AB203" s="3" t="s">
        <v>3990</v>
      </c>
      <c r="AC203" s="3" t="s">
        <v>3991</v>
      </c>
      <c r="AD203" s="3" t="s">
        <v>3992</v>
      </c>
      <c r="AE203" s="3" t="s">
        <v>3993</v>
      </c>
      <c r="AF203" s="3" t="s">
        <v>3994</v>
      </c>
      <c r="AG203" s="3" t="s">
        <v>3995</v>
      </c>
      <c r="AH203" s="3" t="s">
        <v>3996</v>
      </c>
      <c r="AI203" s="3" t="s">
        <v>3997</v>
      </c>
      <c r="AJ203" s="3" t="s">
        <v>4000</v>
      </c>
      <c r="AK203" s="3" t="s">
        <v>4003</v>
      </c>
      <c r="AL203" s="3" t="s">
        <v>4006</v>
      </c>
      <c r="AM203" s="3" t="s">
        <v>4009</v>
      </c>
      <c r="AN203" s="3" t="s">
        <v>4010</v>
      </c>
      <c r="AO203" s="3" t="s">
        <v>4011</v>
      </c>
      <c r="AP203" s="3" t="s">
        <v>3876</v>
      </c>
      <c r="AQ203" s="3" t="s">
        <v>3877</v>
      </c>
      <c r="AR203" s="3" t="s">
        <v>3878</v>
      </c>
      <c r="AS203" s="3" t="s">
        <v>3879</v>
      </c>
      <c r="AT203" s="3" t="s">
        <v>3880</v>
      </c>
      <c r="AU203" s="3" t="s">
        <v>3881</v>
      </c>
      <c r="AV203" s="3" t="s">
        <v>3882</v>
      </c>
      <c r="AW203" s="3" t="s">
        <v>3883</v>
      </c>
      <c r="AX203" s="3" t="s">
        <v>3884</v>
      </c>
      <c r="AY203" s="3" t="s">
        <v>3885</v>
      </c>
      <c r="AZ203" s="3" t="s">
        <v>3886</v>
      </c>
      <c r="BA203" s="3" t="s">
        <v>3887</v>
      </c>
      <c r="BB203" s="3" t="s">
        <v>3888</v>
      </c>
      <c r="BC203" s="3" t="s">
        <v>3889</v>
      </c>
      <c r="BD203" s="3" t="s">
        <v>3890</v>
      </c>
      <c r="BE203" s="3" t="s">
        <v>3891</v>
      </c>
      <c r="BF203" s="3" t="s">
        <v>3892</v>
      </c>
      <c r="BG203" s="3" t="s">
        <v>3893</v>
      </c>
      <c r="BH203" s="3" t="s">
        <v>3894</v>
      </c>
      <c r="BI203" s="3" t="s">
        <v>3895</v>
      </c>
      <c r="BJ203" s="3" t="s">
        <v>3896</v>
      </c>
      <c r="BK203" s="3" t="s">
        <v>3897</v>
      </c>
      <c r="BL203" s="3" t="s">
        <v>3898</v>
      </c>
      <c r="BM203" s="3" t="s">
        <v>3899</v>
      </c>
      <c r="BN203" s="3" t="s">
        <v>3900</v>
      </c>
      <c r="BO203" s="3" t="s">
        <v>3901</v>
      </c>
      <c r="BP203" s="3" t="s">
        <v>3902</v>
      </c>
      <c r="BQ203" s="3" t="s">
        <v>3903</v>
      </c>
      <c r="BR203" s="3" t="s">
        <v>3904</v>
      </c>
      <c r="BS203" s="3" t="s">
        <v>3905</v>
      </c>
      <c r="BT203" s="3" t="s">
        <v>3906</v>
      </c>
      <c r="BU203" s="3" t="s">
        <v>3907</v>
      </c>
      <c r="BV203" s="3" t="s">
        <v>3908</v>
      </c>
      <c r="BW203" s="3" t="s">
        <v>3909</v>
      </c>
      <c r="BX203" s="3" t="s">
        <v>3910</v>
      </c>
      <c r="BY203" s="3" t="s">
        <v>3911</v>
      </c>
      <c r="BZ203" s="3" t="s">
        <v>3912</v>
      </c>
      <c r="CA203" s="3" t="s">
        <v>3913</v>
      </c>
      <c r="CB203" s="3" t="s">
        <v>3914</v>
      </c>
      <c r="CC203" s="3" t="s">
        <v>3915</v>
      </c>
      <c r="CD203" s="3" t="s">
        <v>3916</v>
      </c>
      <c r="CE203" s="3" t="s">
        <v>3917</v>
      </c>
      <c r="CF203" s="3" t="s">
        <v>3918</v>
      </c>
      <c r="CG203" s="3" t="s">
        <v>3919</v>
      </c>
      <c r="CH203" s="3" t="s">
        <v>3920</v>
      </c>
      <c r="CI203" s="3" t="s">
        <v>3921</v>
      </c>
      <c r="CJ203" s="3" t="s">
        <v>3922</v>
      </c>
      <c r="CK203" s="3" t="s">
        <v>3923</v>
      </c>
      <c r="CL203" s="3" t="s">
        <v>3924</v>
      </c>
      <c r="CM203" s="3" t="s">
        <v>3925</v>
      </c>
      <c r="CN203" s="3" t="s">
        <v>3926</v>
      </c>
      <c r="CO203" s="3" t="s">
        <v>3927</v>
      </c>
      <c r="CP203" s="3" t="s">
        <v>3928</v>
      </c>
      <c r="CQ203" s="3" t="s">
        <v>3929</v>
      </c>
      <c r="CR203" s="3" t="s">
        <v>3930</v>
      </c>
      <c r="CS203" s="3" t="s">
        <v>3931</v>
      </c>
      <c r="CT203" s="3" t="s">
        <v>3932</v>
      </c>
      <c r="CU203" s="3" t="s">
        <v>3933</v>
      </c>
      <c r="CV203" s="3" t="s">
        <v>3934</v>
      </c>
      <c r="CW203" s="3" t="s">
        <v>3935</v>
      </c>
      <c r="CX203" s="3" t="s">
        <v>3936</v>
      </c>
      <c r="CY203" s="3" t="s">
        <v>3937</v>
      </c>
      <c r="CZ203" s="3" t="s">
        <v>3938</v>
      </c>
      <c r="DA203" s="3" t="s">
        <v>3939</v>
      </c>
      <c r="DB203" s="3" t="s">
        <v>3940</v>
      </c>
      <c r="DC203" s="3" t="s">
        <v>3941</v>
      </c>
      <c r="DD203" s="3" t="s">
        <v>624</v>
      </c>
      <c r="DE203" s="3"/>
    </row>
    <row r="204" spans="1:109" x14ac:dyDescent="0.35">
      <c r="A204" s="3"/>
      <c r="B204" s="3"/>
      <c r="C204" s="3"/>
      <c r="D204" s="3"/>
      <c r="E204" s="39" t="s">
        <v>462</v>
      </c>
      <c r="F204" s="39"/>
      <c r="G204" s="39"/>
      <c r="H204" s="39"/>
      <c r="I204" s="39"/>
      <c r="J204" s="39" t="s">
        <v>472</v>
      </c>
      <c r="K204" s="39"/>
      <c r="L204" s="39"/>
      <c r="M204" s="39"/>
      <c r="N204" s="39" t="s">
        <v>479</v>
      </c>
      <c r="O204" s="39"/>
      <c r="P204" s="39"/>
      <c r="Q204" s="39" t="s">
        <v>486</v>
      </c>
      <c r="R204" s="39"/>
      <c r="S204" s="39"/>
      <c r="T204" s="39"/>
      <c r="U204" s="39" t="s">
        <v>496</v>
      </c>
      <c r="V204" s="39"/>
      <c r="W204" s="39"/>
      <c r="X204" s="39" t="s">
        <v>504</v>
      </c>
      <c r="Y204" s="39" t="s">
        <v>507</v>
      </c>
      <c r="Z204" s="39" t="s">
        <v>509</v>
      </c>
      <c r="AA204" s="39"/>
      <c r="AB204" s="39"/>
      <c r="AC204" s="39"/>
      <c r="AD204" s="39" t="s">
        <v>519</v>
      </c>
      <c r="AE204" s="39"/>
      <c r="AF204" s="39"/>
      <c r="AG204" s="39"/>
      <c r="AH204" s="39" t="s">
        <v>529</v>
      </c>
      <c r="AI204" s="39"/>
      <c r="AJ204" s="39"/>
      <c r="AK204" s="39"/>
      <c r="AL204" s="39" t="s">
        <v>537</v>
      </c>
      <c r="AM204" s="39"/>
      <c r="AN204" s="39"/>
      <c r="AO204" s="39" t="s">
        <v>545</v>
      </c>
      <c r="AP204" s="39" t="s">
        <v>548</v>
      </c>
      <c r="AQ204" s="39" t="s">
        <v>549</v>
      </c>
      <c r="AR204" s="39" t="s">
        <v>550</v>
      </c>
      <c r="AS204" s="39" t="s">
        <v>552</v>
      </c>
      <c r="AT204" s="39" t="s">
        <v>553</v>
      </c>
      <c r="AU204" s="39" t="s">
        <v>554</v>
      </c>
      <c r="AV204" s="39" t="s">
        <v>555</v>
      </c>
      <c r="AW204" s="39" t="s">
        <v>556</v>
      </c>
      <c r="AX204" s="39" t="s">
        <v>557</v>
      </c>
      <c r="AY204" s="39" t="s">
        <v>559</v>
      </c>
      <c r="AZ204" s="39" t="s">
        <v>560</v>
      </c>
      <c r="BA204" s="39" t="s">
        <v>561</v>
      </c>
      <c r="BB204" s="39" t="s">
        <v>563</v>
      </c>
      <c r="BC204" s="39" t="s">
        <v>564</v>
      </c>
      <c r="BD204" s="39" t="s">
        <v>565</v>
      </c>
      <c r="BE204" s="39" t="s">
        <v>566</v>
      </c>
      <c r="BF204" s="39" t="s">
        <v>568</v>
      </c>
      <c r="BG204" s="39" t="s">
        <v>570</v>
      </c>
      <c r="BH204" s="39" t="s">
        <v>571</v>
      </c>
      <c r="BI204" s="39" t="s">
        <v>572</v>
      </c>
      <c r="BJ204" s="39" t="s">
        <v>574</v>
      </c>
      <c r="BK204" s="39" t="s">
        <v>575</v>
      </c>
      <c r="BL204" s="39" t="s">
        <v>576</v>
      </c>
      <c r="BM204" s="39" t="s">
        <v>577</v>
      </c>
      <c r="BN204" s="39" t="s">
        <v>578</v>
      </c>
      <c r="BO204" s="39" t="s">
        <v>579</v>
      </c>
      <c r="BP204" s="39" t="s">
        <v>580</v>
      </c>
      <c r="BQ204" s="39" t="s">
        <v>582</v>
      </c>
      <c r="BR204" s="39" t="s">
        <v>584</v>
      </c>
      <c r="BS204" s="39" t="s">
        <v>585</v>
      </c>
      <c r="BT204" s="39" t="s">
        <v>586</v>
      </c>
      <c r="BU204" s="39" t="s">
        <v>587</v>
      </c>
      <c r="BV204" s="39" t="s">
        <v>588</v>
      </c>
      <c r="BW204" s="39" t="s">
        <v>589</v>
      </c>
      <c r="BX204" s="39" t="s">
        <v>590</v>
      </c>
      <c r="BY204" s="39" t="s">
        <v>591</v>
      </c>
      <c r="BZ204" s="39" t="s">
        <v>592</v>
      </c>
      <c r="CA204" s="39" t="s">
        <v>593</v>
      </c>
      <c r="CB204" s="39" t="s">
        <v>594</v>
      </c>
      <c r="CC204" s="39" t="s">
        <v>595</v>
      </c>
      <c r="CD204" s="39" t="s">
        <v>596</v>
      </c>
      <c r="CE204" s="39" t="s">
        <v>597</v>
      </c>
      <c r="CF204" s="39" t="s">
        <v>598</v>
      </c>
      <c r="CG204" s="39" t="s">
        <v>599</v>
      </c>
      <c r="CH204" s="39" t="s">
        <v>600</v>
      </c>
      <c r="CI204" s="39" t="s">
        <v>602</v>
      </c>
      <c r="CJ204" s="39" t="s">
        <v>603</v>
      </c>
      <c r="CK204" s="39" t="s">
        <v>604</v>
      </c>
      <c r="CL204" s="39" t="s">
        <v>605</v>
      </c>
      <c r="CM204" s="39" t="s">
        <v>606</v>
      </c>
      <c r="CN204" s="39" t="s">
        <v>607</v>
      </c>
      <c r="CO204" s="39" t="s">
        <v>608</v>
      </c>
      <c r="CP204" s="39" t="s">
        <v>609</v>
      </c>
      <c r="CQ204" s="39" t="s">
        <v>610</v>
      </c>
      <c r="CR204" s="39" t="s">
        <v>611</v>
      </c>
      <c r="CS204" s="39" t="s">
        <v>612</v>
      </c>
      <c r="CT204" s="39" t="s">
        <v>613</v>
      </c>
      <c r="CU204" s="39" t="s">
        <v>614</v>
      </c>
      <c r="CV204" s="39" t="s">
        <v>615</v>
      </c>
      <c r="CW204" s="39" t="s">
        <v>616</v>
      </c>
      <c r="CX204" s="39" t="s">
        <v>617</v>
      </c>
      <c r="CY204" s="39" t="s">
        <v>618</v>
      </c>
      <c r="CZ204" s="39" t="s">
        <v>619</v>
      </c>
      <c r="DA204" s="39" t="s">
        <v>620</v>
      </c>
      <c r="DB204" s="39" t="s">
        <v>621</v>
      </c>
      <c r="DC204" s="39" t="s">
        <v>622</v>
      </c>
      <c r="DD204" s="39" t="s">
        <v>623</v>
      </c>
      <c r="DE204" s="3"/>
    </row>
    <row r="205" spans="1:109" x14ac:dyDescent="0.35">
      <c r="A205" s="3"/>
      <c r="B205" s="3"/>
      <c r="C205" s="3"/>
      <c r="D205" s="3"/>
      <c r="E205" s="3" t="s">
        <v>464</v>
      </c>
      <c r="F205" s="3" t="s">
        <v>466</v>
      </c>
      <c r="G205" s="3" t="s">
        <v>467</v>
      </c>
      <c r="H205" s="3" t="s">
        <v>469</v>
      </c>
      <c r="I205" s="3" t="s">
        <v>471</v>
      </c>
      <c r="J205" s="3" t="s">
        <v>474</v>
      </c>
      <c r="K205" s="3" t="s">
        <v>475</v>
      </c>
      <c r="L205" s="3" t="s">
        <v>476</v>
      </c>
      <c r="M205" s="3" t="s">
        <v>477</v>
      </c>
      <c r="N205" s="3" t="s">
        <v>481</v>
      </c>
      <c r="O205" s="3" t="s">
        <v>483</v>
      </c>
      <c r="P205" s="3" t="s">
        <v>485</v>
      </c>
      <c r="Q205" s="3" t="s">
        <v>488</v>
      </c>
      <c r="R205" s="3" t="s">
        <v>490</v>
      </c>
      <c r="S205" s="3" t="s">
        <v>492</v>
      </c>
      <c r="T205" s="3" t="s">
        <v>494</v>
      </c>
      <c r="U205" s="3" t="s">
        <v>498</v>
      </c>
      <c r="V205" s="3" t="s">
        <v>500</v>
      </c>
      <c r="W205" s="3" t="s">
        <v>502</v>
      </c>
      <c r="X205" s="3" t="s">
        <v>505</v>
      </c>
      <c r="Y205" s="3" t="s">
        <v>508</v>
      </c>
      <c r="Z205" s="3" t="s">
        <v>511</v>
      </c>
      <c r="AA205" s="3" t="s">
        <v>513</v>
      </c>
      <c r="AB205" s="3" t="s">
        <v>515</v>
      </c>
      <c r="AC205" s="3" t="s">
        <v>517</v>
      </c>
      <c r="AD205" s="3" t="s">
        <v>521</v>
      </c>
      <c r="AE205" s="3" t="s">
        <v>523</v>
      </c>
      <c r="AF205" s="3" t="s">
        <v>525</v>
      </c>
      <c r="AG205" s="3" t="s">
        <v>527</v>
      </c>
      <c r="AH205" s="3" t="s">
        <v>531</v>
      </c>
      <c r="AI205" s="3" t="s">
        <v>532</v>
      </c>
      <c r="AJ205" s="3" t="s">
        <v>533</v>
      </c>
      <c r="AK205" s="3" t="s">
        <v>535</v>
      </c>
      <c r="AL205" s="3" t="s">
        <v>539</v>
      </c>
      <c r="AM205" s="3" t="s">
        <v>541</v>
      </c>
      <c r="AN205" s="3" t="s">
        <v>543</v>
      </c>
      <c r="AO205" s="3" t="s">
        <v>547</v>
      </c>
      <c r="AP205" s="3" t="s">
        <v>548</v>
      </c>
      <c r="AQ205" s="3" t="s">
        <v>549</v>
      </c>
      <c r="AR205" s="3" t="s">
        <v>550</v>
      </c>
      <c r="AS205" s="3" t="s">
        <v>552</v>
      </c>
      <c r="AT205" s="3" t="s">
        <v>553</v>
      </c>
      <c r="AU205" s="3" t="s">
        <v>554</v>
      </c>
      <c r="AV205" s="3" t="s">
        <v>555</v>
      </c>
      <c r="AW205" s="3" t="s">
        <v>556</v>
      </c>
      <c r="AX205" s="3" t="s">
        <v>557</v>
      </c>
      <c r="AY205" s="3" t="s">
        <v>559</v>
      </c>
      <c r="AZ205" s="3" t="s">
        <v>560</v>
      </c>
      <c r="BA205" s="3" t="s">
        <v>561</v>
      </c>
      <c r="BB205" s="3" t="s">
        <v>563</v>
      </c>
      <c r="BC205" s="3" t="s">
        <v>564</v>
      </c>
      <c r="BD205" s="3" t="s">
        <v>565</v>
      </c>
      <c r="BE205" s="3" t="s">
        <v>566</v>
      </c>
      <c r="BF205" s="3" t="s">
        <v>568</v>
      </c>
      <c r="BG205" s="3" t="s">
        <v>570</v>
      </c>
      <c r="BH205" s="3" t="s">
        <v>571</v>
      </c>
      <c r="BI205" s="3" t="s">
        <v>572</v>
      </c>
      <c r="BJ205" s="3" t="s">
        <v>574</v>
      </c>
      <c r="BK205" s="3" t="s">
        <v>575</v>
      </c>
      <c r="BL205" s="3" t="s">
        <v>576</v>
      </c>
      <c r="BM205" s="3" t="s">
        <v>577</v>
      </c>
      <c r="BN205" s="3" t="s">
        <v>578</v>
      </c>
      <c r="BO205" s="3" t="s">
        <v>579</v>
      </c>
      <c r="BP205" s="3" t="s">
        <v>580</v>
      </c>
      <c r="BQ205" s="3" t="s">
        <v>582</v>
      </c>
      <c r="BR205" s="3" t="s">
        <v>584</v>
      </c>
      <c r="BS205" s="3" t="s">
        <v>585</v>
      </c>
      <c r="BT205" s="3" t="s">
        <v>586</v>
      </c>
      <c r="BU205" s="3" t="s">
        <v>587</v>
      </c>
      <c r="BV205" s="3" t="s">
        <v>588</v>
      </c>
      <c r="BW205" s="3" t="s">
        <v>589</v>
      </c>
      <c r="BX205" s="3" t="s">
        <v>590</v>
      </c>
      <c r="BY205" s="3" t="s">
        <v>591</v>
      </c>
      <c r="BZ205" s="3" t="s">
        <v>592</v>
      </c>
      <c r="CA205" s="3" t="s">
        <v>593</v>
      </c>
      <c r="CB205" s="3" t="s">
        <v>594</v>
      </c>
      <c r="CC205" s="3" t="s">
        <v>595</v>
      </c>
      <c r="CD205" s="3" t="s">
        <v>596</v>
      </c>
      <c r="CE205" s="3" t="s">
        <v>597</v>
      </c>
      <c r="CF205" s="3" t="s">
        <v>598</v>
      </c>
      <c r="CG205" s="3" t="s">
        <v>599</v>
      </c>
      <c r="CH205" s="3" t="s">
        <v>600</v>
      </c>
      <c r="CI205" s="3" t="s">
        <v>602</v>
      </c>
      <c r="CJ205" s="3" t="s">
        <v>603</v>
      </c>
      <c r="CK205" s="3" t="s">
        <v>604</v>
      </c>
      <c r="CL205" s="3" t="s">
        <v>605</v>
      </c>
      <c r="CM205" s="3" t="s">
        <v>606</v>
      </c>
      <c r="CN205" s="3" t="s">
        <v>607</v>
      </c>
      <c r="CO205" s="3" t="s">
        <v>608</v>
      </c>
      <c r="CP205" s="3" t="s">
        <v>609</v>
      </c>
      <c r="CQ205" s="3" t="s">
        <v>610</v>
      </c>
      <c r="CR205" s="3" t="s">
        <v>611</v>
      </c>
      <c r="CS205" s="3" t="s">
        <v>612</v>
      </c>
      <c r="CT205" s="3" t="s">
        <v>613</v>
      </c>
      <c r="CU205" s="3" t="s">
        <v>614</v>
      </c>
      <c r="CV205" s="3" t="s">
        <v>615</v>
      </c>
      <c r="CW205" s="3" t="s">
        <v>616</v>
      </c>
      <c r="CX205" s="3" t="s">
        <v>617</v>
      </c>
      <c r="CY205" s="3" t="s">
        <v>618</v>
      </c>
      <c r="CZ205" s="3" t="s">
        <v>619</v>
      </c>
      <c r="DA205" s="3" t="s">
        <v>620</v>
      </c>
      <c r="DB205" s="3" t="s">
        <v>621</v>
      </c>
      <c r="DC205" s="3" t="s">
        <v>622</v>
      </c>
      <c r="DD205" s="3" t="s">
        <v>623</v>
      </c>
      <c r="DE205" s="3"/>
    </row>
    <row r="206" spans="1:109" x14ac:dyDescent="0.35">
      <c r="A206" s="3"/>
      <c r="B206" s="3" t="s">
        <v>3955</v>
      </c>
      <c r="C206" s="39" t="s">
        <v>462</v>
      </c>
      <c r="D206" s="3" t="s">
        <v>464</v>
      </c>
      <c r="E206" s="67">
        <f>IF(SUM($E94:$DD94),E94/SUM($E94:$DD94),0)</f>
        <v>1</v>
      </c>
      <c r="F206" s="68">
        <f t="shared" ref="F206:BQ206" si="121">IF(SUM($E94:$DD94),F94/SUM($E94:$DD94),0)</f>
        <v>0</v>
      </c>
      <c r="G206" s="68">
        <f t="shared" si="121"/>
        <v>0</v>
      </c>
      <c r="H206" s="68">
        <f t="shared" si="121"/>
        <v>0</v>
      </c>
      <c r="I206" s="68">
        <f t="shared" si="121"/>
        <v>0</v>
      </c>
      <c r="J206" s="69">
        <f t="shared" si="121"/>
        <v>0</v>
      </c>
      <c r="K206" s="69">
        <f t="shared" si="121"/>
        <v>0</v>
      </c>
      <c r="L206" s="69">
        <f t="shared" si="121"/>
        <v>0</v>
      </c>
      <c r="M206" s="69">
        <f t="shared" si="121"/>
        <v>0</v>
      </c>
      <c r="N206" s="68">
        <f t="shared" si="121"/>
        <v>0</v>
      </c>
      <c r="O206" s="68">
        <f t="shared" si="121"/>
        <v>0</v>
      </c>
      <c r="P206" s="68">
        <f t="shared" si="121"/>
        <v>0</v>
      </c>
      <c r="Q206" s="69">
        <f t="shared" si="121"/>
        <v>0</v>
      </c>
      <c r="R206" s="69">
        <f t="shared" si="121"/>
        <v>0</v>
      </c>
      <c r="S206" s="69">
        <f t="shared" si="121"/>
        <v>0</v>
      </c>
      <c r="T206" s="69">
        <f t="shared" si="121"/>
        <v>0</v>
      </c>
      <c r="U206" s="68">
        <f t="shared" si="121"/>
        <v>0</v>
      </c>
      <c r="V206" s="68">
        <f t="shared" si="121"/>
        <v>0</v>
      </c>
      <c r="W206" s="68">
        <f t="shared" si="121"/>
        <v>0</v>
      </c>
      <c r="X206" s="69">
        <f t="shared" si="121"/>
        <v>0</v>
      </c>
      <c r="Y206" s="68">
        <f t="shared" si="121"/>
        <v>0</v>
      </c>
      <c r="Z206" s="69">
        <f t="shared" si="121"/>
        <v>0</v>
      </c>
      <c r="AA206" s="69">
        <f t="shared" si="121"/>
        <v>0</v>
      </c>
      <c r="AB206" s="69">
        <f t="shared" si="121"/>
        <v>0</v>
      </c>
      <c r="AC206" s="69">
        <f t="shared" si="121"/>
        <v>0</v>
      </c>
      <c r="AD206" s="68">
        <f t="shared" si="121"/>
        <v>0</v>
      </c>
      <c r="AE206" s="68">
        <f t="shared" si="121"/>
        <v>0</v>
      </c>
      <c r="AF206" s="68">
        <f t="shared" si="121"/>
        <v>0</v>
      </c>
      <c r="AG206" s="68">
        <f t="shared" si="121"/>
        <v>0</v>
      </c>
      <c r="AH206" s="69">
        <f t="shared" si="121"/>
        <v>0</v>
      </c>
      <c r="AI206" s="69">
        <f t="shared" si="121"/>
        <v>0</v>
      </c>
      <c r="AJ206" s="69">
        <f t="shared" si="121"/>
        <v>0</v>
      </c>
      <c r="AK206" s="69">
        <f t="shared" si="121"/>
        <v>0</v>
      </c>
      <c r="AL206" s="68">
        <f t="shared" si="121"/>
        <v>0</v>
      </c>
      <c r="AM206" s="68">
        <f t="shared" si="121"/>
        <v>0</v>
      </c>
      <c r="AN206" s="68">
        <f t="shared" si="121"/>
        <v>0</v>
      </c>
      <c r="AO206" s="69">
        <f t="shared" si="121"/>
        <v>0</v>
      </c>
      <c r="AP206" s="68">
        <f t="shared" si="121"/>
        <v>0</v>
      </c>
      <c r="AQ206" s="69">
        <f t="shared" si="121"/>
        <v>0</v>
      </c>
      <c r="AR206" s="68">
        <f t="shared" si="121"/>
        <v>0</v>
      </c>
      <c r="AS206" s="69">
        <f t="shared" si="121"/>
        <v>0</v>
      </c>
      <c r="AT206" s="68">
        <f t="shared" si="121"/>
        <v>0</v>
      </c>
      <c r="AU206" s="69">
        <f t="shared" si="121"/>
        <v>0</v>
      </c>
      <c r="AV206" s="68">
        <f t="shared" si="121"/>
        <v>0</v>
      </c>
      <c r="AW206" s="69">
        <f t="shared" si="121"/>
        <v>0</v>
      </c>
      <c r="AX206" s="68">
        <f t="shared" si="121"/>
        <v>0</v>
      </c>
      <c r="AY206" s="69">
        <f t="shared" si="121"/>
        <v>0</v>
      </c>
      <c r="AZ206" s="68">
        <f t="shared" si="121"/>
        <v>0</v>
      </c>
      <c r="BA206" s="69">
        <f t="shared" si="121"/>
        <v>0</v>
      </c>
      <c r="BB206" s="68">
        <f t="shared" si="121"/>
        <v>0</v>
      </c>
      <c r="BC206" s="69">
        <f t="shared" si="121"/>
        <v>0</v>
      </c>
      <c r="BD206" s="68">
        <f t="shared" si="121"/>
        <v>0</v>
      </c>
      <c r="BE206" s="69">
        <f t="shared" si="121"/>
        <v>0</v>
      </c>
      <c r="BF206" s="68">
        <f t="shared" si="121"/>
        <v>0</v>
      </c>
      <c r="BG206" s="69">
        <f t="shared" si="121"/>
        <v>0</v>
      </c>
      <c r="BH206" s="68">
        <f t="shared" si="121"/>
        <v>0</v>
      </c>
      <c r="BI206" s="69">
        <f t="shared" si="121"/>
        <v>0</v>
      </c>
      <c r="BJ206" s="68">
        <f t="shared" si="121"/>
        <v>0</v>
      </c>
      <c r="BK206" s="69">
        <f t="shared" si="121"/>
        <v>0</v>
      </c>
      <c r="BL206" s="68">
        <f t="shared" si="121"/>
        <v>0</v>
      </c>
      <c r="BM206" s="69">
        <f t="shared" si="121"/>
        <v>0</v>
      </c>
      <c r="BN206" s="68">
        <f t="shared" si="121"/>
        <v>0</v>
      </c>
      <c r="BO206" s="69">
        <f t="shared" si="121"/>
        <v>0</v>
      </c>
      <c r="BP206" s="68">
        <f t="shared" si="121"/>
        <v>0</v>
      </c>
      <c r="BQ206" s="69">
        <f t="shared" si="121"/>
        <v>0</v>
      </c>
      <c r="BR206" s="68">
        <f t="shared" ref="BR206:DD206" si="122">IF(SUM($E94:$DD94),BR94/SUM($E94:$DD94),0)</f>
        <v>0</v>
      </c>
      <c r="BS206" s="69">
        <f t="shared" si="122"/>
        <v>0</v>
      </c>
      <c r="BT206" s="68">
        <f t="shared" si="122"/>
        <v>0</v>
      </c>
      <c r="BU206" s="69">
        <f t="shared" si="122"/>
        <v>0</v>
      </c>
      <c r="BV206" s="68">
        <f t="shared" si="122"/>
        <v>0</v>
      </c>
      <c r="BW206" s="69">
        <f t="shared" si="122"/>
        <v>0</v>
      </c>
      <c r="BX206" s="68">
        <f t="shared" si="122"/>
        <v>0</v>
      </c>
      <c r="BY206" s="69">
        <f t="shared" si="122"/>
        <v>0</v>
      </c>
      <c r="BZ206" s="68">
        <f t="shared" si="122"/>
        <v>0</v>
      </c>
      <c r="CA206" s="69">
        <f t="shared" si="122"/>
        <v>0</v>
      </c>
      <c r="CB206" s="68">
        <f t="shared" si="122"/>
        <v>0</v>
      </c>
      <c r="CC206" s="69">
        <f t="shared" si="122"/>
        <v>0</v>
      </c>
      <c r="CD206" s="68">
        <f t="shared" si="122"/>
        <v>0</v>
      </c>
      <c r="CE206" s="69">
        <f t="shared" si="122"/>
        <v>0</v>
      </c>
      <c r="CF206" s="68">
        <f t="shared" si="122"/>
        <v>0</v>
      </c>
      <c r="CG206" s="69">
        <f t="shared" si="122"/>
        <v>0</v>
      </c>
      <c r="CH206" s="68">
        <f t="shared" si="122"/>
        <v>0</v>
      </c>
      <c r="CI206" s="69">
        <f t="shared" si="122"/>
        <v>0</v>
      </c>
      <c r="CJ206" s="68">
        <f t="shared" si="122"/>
        <v>0</v>
      </c>
      <c r="CK206" s="69">
        <f t="shared" si="122"/>
        <v>0</v>
      </c>
      <c r="CL206" s="68">
        <f t="shared" si="122"/>
        <v>0</v>
      </c>
      <c r="CM206" s="69">
        <f t="shared" si="122"/>
        <v>0</v>
      </c>
      <c r="CN206" s="68">
        <f t="shared" si="122"/>
        <v>0</v>
      </c>
      <c r="CO206" s="69">
        <f t="shared" si="122"/>
        <v>0</v>
      </c>
      <c r="CP206" s="68">
        <f t="shared" si="122"/>
        <v>0</v>
      </c>
      <c r="CQ206" s="69">
        <f t="shared" si="122"/>
        <v>0</v>
      </c>
      <c r="CR206" s="68">
        <f t="shared" si="122"/>
        <v>0</v>
      </c>
      <c r="CS206" s="69">
        <f t="shared" si="122"/>
        <v>0</v>
      </c>
      <c r="CT206" s="68">
        <f t="shared" si="122"/>
        <v>0</v>
      </c>
      <c r="CU206" s="69">
        <f t="shared" si="122"/>
        <v>0</v>
      </c>
      <c r="CV206" s="68">
        <f t="shared" si="122"/>
        <v>0</v>
      </c>
      <c r="CW206" s="69">
        <f t="shared" si="122"/>
        <v>0</v>
      </c>
      <c r="CX206" s="68">
        <f t="shared" si="122"/>
        <v>0</v>
      </c>
      <c r="CY206" s="69">
        <f t="shared" si="122"/>
        <v>0</v>
      </c>
      <c r="CZ206" s="68">
        <f t="shared" si="122"/>
        <v>0</v>
      </c>
      <c r="DA206" s="69">
        <f t="shared" si="122"/>
        <v>0</v>
      </c>
      <c r="DB206" s="68">
        <f t="shared" si="122"/>
        <v>0</v>
      </c>
      <c r="DC206" s="69">
        <f t="shared" si="122"/>
        <v>0</v>
      </c>
      <c r="DD206" s="70">
        <f t="shared" si="122"/>
        <v>0</v>
      </c>
      <c r="DE206" s="3"/>
    </row>
    <row r="207" spans="1:109" x14ac:dyDescent="0.35">
      <c r="A207" s="3"/>
      <c r="B207" s="3" t="s">
        <v>3956</v>
      </c>
      <c r="C207" s="39"/>
      <c r="D207" s="3" t="s">
        <v>466</v>
      </c>
      <c r="E207" s="71">
        <f t="shared" ref="E207:BP207" si="123">IF(SUM($E95:$DD95),E95/SUM($E95:$DD95),0)</f>
        <v>0</v>
      </c>
      <c r="F207" s="72">
        <f t="shared" si="123"/>
        <v>0</v>
      </c>
      <c r="G207" s="72">
        <f t="shared" si="123"/>
        <v>0</v>
      </c>
      <c r="H207" s="72">
        <f t="shared" si="123"/>
        <v>0</v>
      </c>
      <c r="I207" s="72">
        <f t="shared" si="123"/>
        <v>0</v>
      </c>
      <c r="J207" s="73">
        <f t="shared" si="123"/>
        <v>0</v>
      </c>
      <c r="K207" s="73">
        <f t="shared" si="123"/>
        <v>0</v>
      </c>
      <c r="L207" s="73">
        <f t="shared" si="123"/>
        <v>0</v>
      </c>
      <c r="M207" s="73">
        <f t="shared" si="123"/>
        <v>0</v>
      </c>
      <c r="N207" s="72">
        <f t="shared" si="123"/>
        <v>0</v>
      </c>
      <c r="O207" s="72">
        <f t="shared" si="123"/>
        <v>0</v>
      </c>
      <c r="P207" s="72">
        <f t="shared" si="123"/>
        <v>0</v>
      </c>
      <c r="Q207" s="73">
        <f t="shared" si="123"/>
        <v>0</v>
      </c>
      <c r="R207" s="73">
        <f t="shared" si="123"/>
        <v>0</v>
      </c>
      <c r="S207" s="73">
        <f t="shared" si="123"/>
        <v>0</v>
      </c>
      <c r="T207" s="73">
        <f t="shared" si="123"/>
        <v>0</v>
      </c>
      <c r="U207" s="72">
        <f t="shared" si="123"/>
        <v>0</v>
      </c>
      <c r="V207" s="72">
        <f t="shared" si="123"/>
        <v>0</v>
      </c>
      <c r="W207" s="72">
        <f t="shared" si="123"/>
        <v>0</v>
      </c>
      <c r="X207" s="73">
        <f t="shared" si="123"/>
        <v>0</v>
      </c>
      <c r="Y207" s="72">
        <f t="shared" si="123"/>
        <v>0</v>
      </c>
      <c r="Z207" s="73">
        <f t="shared" si="123"/>
        <v>0</v>
      </c>
      <c r="AA207" s="73">
        <f t="shared" si="123"/>
        <v>0</v>
      </c>
      <c r="AB207" s="73">
        <f t="shared" si="123"/>
        <v>0</v>
      </c>
      <c r="AC207" s="73">
        <f t="shared" si="123"/>
        <v>0</v>
      </c>
      <c r="AD207" s="72">
        <f t="shared" si="123"/>
        <v>0</v>
      </c>
      <c r="AE207" s="72">
        <f t="shared" si="123"/>
        <v>0</v>
      </c>
      <c r="AF207" s="72">
        <f t="shared" si="123"/>
        <v>0</v>
      </c>
      <c r="AG207" s="72">
        <f t="shared" si="123"/>
        <v>0</v>
      </c>
      <c r="AH207" s="73">
        <f t="shared" si="123"/>
        <v>0</v>
      </c>
      <c r="AI207" s="73">
        <f t="shared" si="123"/>
        <v>0</v>
      </c>
      <c r="AJ207" s="73">
        <f t="shared" si="123"/>
        <v>0</v>
      </c>
      <c r="AK207" s="73">
        <f t="shared" si="123"/>
        <v>0</v>
      </c>
      <c r="AL207" s="72">
        <f t="shared" si="123"/>
        <v>0</v>
      </c>
      <c r="AM207" s="72">
        <f t="shared" si="123"/>
        <v>0</v>
      </c>
      <c r="AN207" s="72">
        <f t="shared" si="123"/>
        <v>0</v>
      </c>
      <c r="AO207" s="73">
        <f t="shared" si="123"/>
        <v>0</v>
      </c>
      <c r="AP207" s="72">
        <f t="shared" si="123"/>
        <v>0</v>
      </c>
      <c r="AQ207" s="73">
        <f t="shared" si="123"/>
        <v>0</v>
      </c>
      <c r="AR207" s="72">
        <f t="shared" si="123"/>
        <v>0</v>
      </c>
      <c r="AS207" s="73">
        <f t="shared" si="123"/>
        <v>0</v>
      </c>
      <c r="AT207" s="72">
        <f t="shared" si="123"/>
        <v>0</v>
      </c>
      <c r="AU207" s="73">
        <f t="shared" si="123"/>
        <v>0</v>
      </c>
      <c r="AV207" s="72">
        <f t="shared" si="123"/>
        <v>0</v>
      </c>
      <c r="AW207" s="73">
        <f t="shared" si="123"/>
        <v>0</v>
      </c>
      <c r="AX207" s="72">
        <f t="shared" si="123"/>
        <v>0</v>
      </c>
      <c r="AY207" s="73">
        <f t="shared" si="123"/>
        <v>0</v>
      </c>
      <c r="AZ207" s="72">
        <f t="shared" si="123"/>
        <v>0</v>
      </c>
      <c r="BA207" s="73">
        <f t="shared" si="123"/>
        <v>0</v>
      </c>
      <c r="BB207" s="72">
        <f t="shared" si="123"/>
        <v>0</v>
      </c>
      <c r="BC207" s="73">
        <f t="shared" si="123"/>
        <v>0</v>
      </c>
      <c r="BD207" s="72">
        <f t="shared" si="123"/>
        <v>0</v>
      </c>
      <c r="BE207" s="73">
        <f t="shared" si="123"/>
        <v>0</v>
      </c>
      <c r="BF207" s="72">
        <f t="shared" si="123"/>
        <v>0</v>
      </c>
      <c r="BG207" s="73">
        <f t="shared" si="123"/>
        <v>0</v>
      </c>
      <c r="BH207" s="72">
        <f t="shared" si="123"/>
        <v>0</v>
      </c>
      <c r="BI207" s="73">
        <f t="shared" si="123"/>
        <v>0</v>
      </c>
      <c r="BJ207" s="72">
        <f t="shared" si="123"/>
        <v>0</v>
      </c>
      <c r="BK207" s="73">
        <f t="shared" si="123"/>
        <v>0</v>
      </c>
      <c r="BL207" s="72">
        <f t="shared" si="123"/>
        <v>0</v>
      </c>
      <c r="BM207" s="73">
        <f t="shared" si="123"/>
        <v>0</v>
      </c>
      <c r="BN207" s="72">
        <f t="shared" si="123"/>
        <v>0</v>
      </c>
      <c r="BO207" s="73">
        <f t="shared" si="123"/>
        <v>0</v>
      </c>
      <c r="BP207" s="72">
        <f t="shared" si="123"/>
        <v>0</v>
      </c>
      <c r="BQ207" s="73">
        <f t="shared" ref="BQ207:DD207" si="124">IF(SUM($E95:$DD95),BQ95/SUM($E95:$DD95),0)</f>
        <v>0</v>
      </c>
      <c r="BR207" s="72">
        <f t="shared" si="124"/>
        <v>0</v>
      </c>
      <c r="BS207" s="73">
        <f t="shared" si="124"/>
        <v>0</v>
      </c>
      <c r="BT207" s="72">
        <f t="shared" si="124"/>
        <v>0</v>
      </c>
      <c r="BU207" s="73">
        <f t="shared" si="124"/>
        <v>0</v>
      </c>
      <c r="BV207" s="72">
        <f t="shared" si="124"/>
        <v>0</v>
      </c>
      <c r="BW207" s="73">
        <f t="shared" si="124"/>
        <v>0</v>
      </c>
      <c r="BX207" s="72">
        <f t="shared" si="124"/>
        <v>0</v>
      </c>
      <c r="BY207" s="73">
        <f t="shared" si="124"/>
        <v>0</v>
      </c>
      <c r="BZ207" s="72">
        <f t="shared" si="124"/>
        <v>0</v>
      </c>
      <c r="CA207" s="73">
        <f t="shared" si="124"/>
        <v>0</v>
      </c>
      <c r="CB207" s="72">
        <f t="shared" si="124"/>
        <v>0</v>
      </c>
      <c r="CC207" s="73">
        <f t="shared" si="124"/>
        <v>0</v>
      </c>
      <c r="CD207" s="72">
        <f t="shared" si="124"/>
        <v>0</v>
      </c>
      <c r="CE207" s="73">
        <f t="shared" si="124"/>
        <v>0</v>
      </c>
      <c r="CF207" s="72">
        <f t="shared" si="124"/>
        <v>0</v>
      </c>
      <c r="CG207" s="73">
        <f t="shared" si="124"/>
        <v>0</v>
      </c>
      <c r="CH207" s="72">
        <f t="shared" si="124"/>
        <v>0</v>
      </c>
      <c r="CI207" s="73">
        <f t="shared" si="124"/>
        <v>0</v>
      </c>
      <c r="CJ207" s="72">
        <f t="shared" si="124"/>
        <v>0</v>
      </c>
      <c r="CK207" s="73">
        <f t="shared" si="124"/>
        <v>0</v>
      </c>
      <c r="CL207" s="72">
        <f t="shared" si="124"/>
        <v>0</v>
      </c>
      <c r="CM207" s="73">
        <f t="shared" si="124"/>
        <v>0</v>
      </c>
      <c r="CN207" s="72">
        <f t="shared" si="124"/>
        <v>0</v>
      </c>
      <c r="CO207" s="73">
        <f t="shared" si="124"/>
        <v>0</v>
      </c>
      <c r="CP207" s="72">
        <f t="shared" si="124"/>
        <v>0</v>
      </c>
      <c r="CQ207" s="73">
        <f t="shared" si="124"/>
        <v>0</v>
      </c>
      <c r="CR207" s="72">
        <f t="shared" si="124"/>
        <v>0</v>
      </c>
      <c r="CS207" s="73">
        <f t="shared" si="124"/>
        <v>0</v>
      </c>
      <c r="CT207" s="72">
        <f t="shared" si="124"/>
        <v>0</v>
      </c>
      <c r="CU207" s="73">
        <f t="shared" si="124"/>
        <v>0</v>
      </c>
      <c r="CV207" s="72">
        <f t="shared" si="124"/>
        <v>0</v>
      </c>
      <c r="CW207" s="73">
        <f t="shared" si="124"/>
        <v>0</v>
      </c>
      <c r="CX207" s="72">
        <f t="shared" si="124"/>
        <v>0</v>
      </c>
      <c r="CY207" s="73">
        <f t="shared" si="124"/>
        <v>0</v>
      </c>
      <c r="CZ207" s="72">
        <f t="shared" si="124"/>
        <v>0</v>
      </c>
      <c r="DA207" s="73">
        <f t="shared" si="124"/>
        <v>0</v>
      </c>
      <c r="DB207" s="72">
        <f t="shared" si="124"/>
        <v>0</v>
      </c>
      <c r="DC207" s="73">
        <f t="shared" si="124"/>
        <v>0</v>
      </c>
      <c r="DD207" s="74">
        <f t="shared" si="124"/>
        <v>0</v>
      </c>
      <c r="DE207" s="3"/>
    </row>
    <row r="208" spans="1:109" x14ac:dyDescent="0.35">
      <c r="A208" s="3"/>
      <c r="B208" s="3" t="s">
        <v>3957</v>
      </c>
      <c r="C208" s="39"/>
      <c r="D208" s="3" t="s">
        <v>467</v>
      </c>
      <c r="E208" s="71">
        <f t="shared" ref="E208:BP208" si="125">IF(SUM($E96:$DD96),E96/SUM($E96:$DD96),0)</f>
        <v>0</v>
      </c>
      <c r="F208" s="72">
        <f t="shared" si="125"/>
        <v>0</v>
      </c>
      <c r="G208" s="72">
        <f t="shared" si="125"/>
        <v>0</v>
      </c>
      <c r="H208" s="72">
        <f t="shared" si="125"/>
        <v>0</v>
      </c>
      <c r="I208" s="72">
        <f t="shared" si="125"/>
        <v>0</v>
      </c>
      <c r="J208" s="73">
        <f t="shared" si="125"/>
        <v>0</v>
      </c>
      <c r="K208" s="73">
        <f t="shared" si="125"/>
        <v>0</v>
      </c>
      <c r="L208" s="73">
        <f t="shared" si="125"/>
        <v>0</v>
      </c>
      <c r="M208" s="73">
        <f t="shared" si="125"/>
        <v>0</v>
      </c>
      <c r="N208" s="72">
        <f t="shared" si="125"/>
        <v>0</v>
      </c>
      <c r="O208" s="72">
        <f t="shared" si="125"/>
        <v>0</v>
      </c>
      <c r="P208" s="72">
        <f t="shared" si="125"/>
        <v>0</v>
      </c>
      <c r="Q208" s="73">
        <f t="shared" si="125"/>
        <v>0</v>
      </c>
      <c r="R208" s="73">
        <f t="shared" si="125"/>
        <v>0</v>
      </c>
      <c r="S208" s="73">
        <f t="shared" si="125"/>
        <v>0</v>
      </c>
      <c r="T208" s="73">
        <f t="shared" si="125"/>
        <v>0</v>
      </c>
      <c r="U208" s="72">
        <f t="shared" si="125"/>
        <v>0</v>
      </c>
      <c r="V208" s="72">
        <f t="shared" si="125"/>
        <v>0</v>
      </c>
      <c r="W208" s="72">
        <f t="shared" si="125"/>
        <v>0</v>
      </c>
      <c r="X208" s="73">
        <f t="shared" si="125"/>
        <v>0</v>
      </c>
      <c r="Y208" s="72">
        <f t="shared" si="125"/>
        <v>0</v>
      </c>
      <c r="Z208" s="73">
        <f t="shared" si="125"/>
        <v>0</v>
      </c>
      <c r="AA208" s="73">
        <f t="shared" si="125"/>
        <v>0</v>
      </c>
      <c r="AB208" s="73">
        <f t="shared" si="125"/>
        <v>0</v>
      </c>
      <c r="AC208" s="73">
        <f t="shared" si="125"/>
        <v>0</v>
      </c>
      <c r="AD208" s="72">
        <f t="shared" si="125"/>
        <v>0</v>
      </c>
      <c r="AE208" s="72">
        <f t="shared" si="125"/>
        <v>0</v>
      </c>
      <c r="AF208" s="72">
        <f t="shared" si="125"/>
        <v>0</v>
      </c>
      <c r="AG208" s="72">
        <f t="shared" si="125"/>
        <v>0</v>
      </c>
      <c r="AH208" s="73">
        <f t="shared" si="125"/>
        <v>0</v>
      </c>
      <c r="AI208" s="73">
        <f t="shared" si="125"/>
        <v>0</v>
      </c>
      <c r="AJ208" s="73">
        <f t="shared" si="125"/>
        <v>0</v>
      </c>
      <c r="AK208" s="73">
        <f t="shared" si="125"/>
        <v>0</v>
      </c>
      <c r="AL208" s="72">
        <f t="shared" si="125"/>
        <v>0</v>
      </c>
      <c r="AM208" s="72">
        <f t="shared" si="125"/>
        <v>0</v>
      </c>
      <c r="AN208" s="72">
        <f t="shared" si="125"/>
        <v>0</v>
      </c>
      <c r="AO208" s="73">
        <f t="shared" si="125"/>
        <v>0</v>
      </c>
      <c r="AP208" s="72">
        <f t="shared" si="125"/>
        <v>0</v>
      </c>
      <c r="AQ208" s="73">
        <f t="shared" si="125"/>
        <v>0</v>
      </c>
      <c r="AR208" s="72">
        <f t="shared" si="125"/>
        <v>0</v>
      </c>
      <c r="AS208" s="73">
        <f t="shared" si="125"/>
        <v>0</v>
      </c>
      <c r="AT208" s="72">
        <f t="shared" si="125"/>
        <v>0</v>
      </c>
      <c r="AU208" s="73">
        <f t="shared" si="125"/>
        <v>0</v>
      </c>
      <c r="AV208" s="72">
        <f t="shared" si="125"/>
        <v>0</v>
      </c>
      <c r="AW208" s="73">
        <f t="shared" si="125"/>
        <v>0</v>
      </c>
      <c r="AX208" s="72">
        <f t="shared" si="125"/>
        <v>0</v>
      </c>
      <c r="AY208" s="73">
        <f t="shared" si="125"/>
        <v>0</v>
      </c>
      <c r="AZ208" s="72">
        <f t="shared" si="125"/>
        <v>0</v>
      </c>
      <c r="BA208" s="73">
        <f t="shared" si="125"/>
        <v>0</v>
      </c>
      <c r="BB208" s="72">
        <f t="shared" si="125"/>
        <v>0</v>
      </c>
      <c r="BC208" s="73">
        <f t="shared" si="125"/>
        <v>0</v>
      </c>
      <c r="BD208" s="72">
        <f t="shared" si="125"/>
        <v>0</v>
      </c>
      <c r="BE208" s="73">
        <f t="shared" si="125"/>
        <v>0</v>
      </c>
      <c r="BF208" s="72">
        <f t="shared" si="125"/>
        <v>0</v>
      </c>
      <c r="BG208" s="73">
        <f t="shared" si="125"/>
        <v>0</v>
      </c>
      <c r="BH208" s="72">
        <f t="shared" si="125"/>
        <v>0</v>
      </c>
      <c r="BI208" s="73">
        <f t="shared" si="125"/>
        <v>0</v>
      </c>
      <c r="BJ208" s="72">
        <f t="shared" si="125"/>
        <v>0</v>
      </c>
      <c r="BK208" s="73">
        <f t="shared" si="125"/>
        <v>0</v>
      </c>
      <c r="BL208" s="72">
        <f t="shared" si="125"/>
        <v>0</v>
      </c>
      <c r="BM208" s="73">
        <f t="shared" si="125"/>
        <v>0</v>
      </c>
      <c r="BN208" s="72">
        <f t="shared" si="125"/>
        <v>0</v>
      </c>
      <c r="BO208" s="73">
        <f t="shared" si="125"/>
        <v>0</v>
      </c>
      <c r="BP208" s="72">
        <f t="shared" si="125"/>
        <v>0</v>
      </c>
      <c r="BQ208" s="73">
        <f t="shared" ref="BQ208:DD208" si="126">IF(SUM($E96:$DD96),BQ96/SUM($E96:$DD96),0)</f>
        <v>0</v>
      </c>
      <c r="BR208" s="72">
        <f t="shared" si="126"/>
        <v>0</v>
      </c>
      <c r="BS208" s="73">
        <f t="shared" si="126"/>
        <v>0</v>
      </c>
      <c r="BT208" s="72">
        <f t="shared" si="126"/>
        <v>0</v>
      </c>
      <c r="BU208" s="73">
        <f t="shared" si="126"/>
        <v>0</v>
      </c>
      <c r="BV208" s="72">
        <f t="shared" si="126"/>
        <v>0</v>
      </c>
      <c r="BW208" s="73">
        <f t="shared" si="126"/>
        <v>0</v>
      </c>
      <c r="BX208" s="72">
        <f t="shared" si="126"/>
        <v>0</v>
      </c>
      <c r="BY208" s="73">
        <f t="shared" si="126"/>
        <v>0</v>
      </c>
      <c r="BZ208" s="72">
        <f t="shared" si="126"/>
        <v>0</v>
      </c>
      <c r="CA208" s="73">
        <f t="shared" si="126"/>
        <v>0</v>
      </c>
      <c r="CB208" s="72">
        <f t="shared" si="126"/>
        <v>0</v>
      </c>
      <c r="CC208" s="73">
        <f t="shared" si="126"/>
        <v>0</v>
      </c>
      <c r="CD208" s="72">
        <f t="shared" si="126"/>
        <v>0</v>
      </c>
      <c r="CE208" s="73">
        <f t="shared" si="126"/>
        <v>0</v>
      </c>
      <c r="CF208" s="72">
        <f t="shared" si="126"/>
        <v>0</v>
      </c>
      <c r="CG208" s="73">
        <f t="shared" si="126"/>
        <v>0</v>
      </c>
      <c r="CH208" s="72">
        <f t="shared" si="126"/>
        <v>0</v>
      </c>
      <c r="CI208" s="73">
        <f t="shared" si="126"/>
        <v>0</v>
      </c>
      <c r="CJ208" s="72">
        <f t="shared" si="126"/>
        <v>0</v>
      </c>
      <c r="CK208" s="73">
        <f t="shared" si="126"/>
        <v>0</v>
      </c>
      <c r="CL208" s="72">
        <f t="shared" si="126"/>
        <v>0</v>
      </c>
      <c r="CM208" s="73">
        <f t="shared" si="126"/>
        <v>0</v>
      </c>
      <c r="CN208" s="72">
        <f t="shared" si="126"/>
        <v>0</v>
      </c>
      <c r="CO208" s="73">
        <f t="shared" si="126"/>
        <v>0</v>
      </c>
      <c r="CP208" s="72">
        <f t="shared" si="126"/>
        <v>0</v>
      </c>
      <c r="CQ208" s="73">
        <f t="shared" si="126"/>
        <v>0</v>
      </c>
      <c r="CR208" s="72">
        <f t="shared" si="126"/>
        <v>0</v>
      </c>
      <c r="CS208" s="73">
        <f t="shared" si="126"/>
        <v>0</v>
      </c>
      <c r="CT208" s="72">
        <f t="shared" si="126"/>
        <v>0</v>
      </c>
      <c r="CU208" s="73">
        <f t="shared" si="126"/>
        <v>0</v>
      </c>
      <c r="CV208" s="72">
        <f t="shared" si="126"/>
        <v>0</v>
      </c>
      <c r="CW208" s="73">
        <f t="shared" si="126"/>
        <v>0</v>
      </c>
      <c r="CX208" s="72">
        <f t="shared" si="126"/>
        <v>0</v>
      </c>
      <c r="CY208" s="73">
        <f t="shared" si="126"/>
        <v>0</v>
      </c>
      <c r="CZ208" s="72">
        <f t="shared" si="126"/>
        <v>0</v>
      </c>
      <c r="DA208" s="73">
        <f t="shared" si="126"/>
        <v>0</v>
      </c>
      <c r="DB208" s="72">
        <f t="shared" si="126"/>
        <v>0</v>
      </c>
      <c r="DC208" s="73">
        <f t="shared" si="126"/>
        <v>0</v>
      </c>
      <c r="DD208" s="74">
        <f t="shared" si="126"/>
        <v>0</v>
      </c>
      <c r="DE208" s="3"/>
    </row>
    <row r="209" spans="1:109" x14ac:dyDescent="0.35">
      <c r="A209" s="3"/>
      <c r="B209" s="3" t="s">
        <v>3958</v>
      </c>
      <c r="C209" s="39"/>
      <c r="D209" s="3" t="s">
        <v>469</v>
      </c>
      <c r="E209" s="71">
        <f t="shared" ref="E209:BP209" si="127">IF(SUM($E97:$DD97),E97/SUM($E97:$DD97),0)</f>
        <v>0</v>
      </c>
      <c r="F209" s="72">
        <f t="shared" si="127"/>
        <v>0</v>
      </c>
      <c r="G209" s="72">
        <f t="shared" si="127"/>
        <v>0</v>
      </c>
      <c r="H209" s="72">
        <f t="shared" si="127"/>
        <v>0</v>
      </c>
      <c r="I209" s="72">
        <f t="shared" si="127"/>
        <v>0</v>
      </c>
      <c r="J209" s="73">
        <f t="shared" si="127"/>
        <v>0</v>
      </c>
      <c r="K209" s="73">
        <f t="shared" si="127"/>
        <v>0</v>
      </c>
      <c r="L209" s="73">
        <f t="shared" si="127"/>
        <v>0</v>
      </c>
      <c r="M209" s="73">
        <f t="shared" si="127"/>
        <v>0</v>
      </c>
      <c r="N209" s="72">
        <f t="shared" si="127"/>
        <v>0</v>
      </c>
      <c r="O209" s="72">
        <f t="shared" si="127"/>
        <v>0</v>
      </c>
      <c r="P209" s="72">
        <f t="shared" si="127"/>
        <v>0</v>
      </c>
      <c r="Q209" s="73">
        <f t="shared" si="127"/>
        <v>0</v>
      </c>
      <c r="R209" s="73">
        <f t="shared" si="127"/>
        <v>0</v>
      </c>
      <c r="S209" s="73">
        <f t="shared" si="127"/>
        <v>0</v>
      </c>
      <c r="T209" s="73">
        <f t="shared" si="127"/>
        <v>0</v>
      </c>
      <c r="U209" s="72">
        <f t="shared" si="127"/>
        <v>0</v>
      </c>
      <c r="V209" s="72">
        <f t="shared" si="127"/>
        <v>0</v>
      </c>
      <c r="W209" s="72">
        <f t="shared" si="127"/>
        <v>0</v>
      </c>
      <c r="X209" s="73">
        <f t="shared" si="127"/>
        <v>0</v>
      </c>
      <c r="Y209" s="72">
        <f t="shared" si="127"/>
        <v>0</v>
      </c>
      <c r="Z209" s="73">
        <f t="shared" si="127"/>
        <v>0</v>
      </c>
      <c r="AA209" s="73">
        <f t="shared" si="127"/>
        <v>0</v>
      </c>
      <c r="AB209" s="73">
        <f t="shared" si="127"/>
        <v>0</v>
      </c>
      <c r="AC209" s="73">
        <f t="shared" si="127"/>
        <v>0</v>
      </c>
      <c r="AD209" s="72">
        <f t="shared" si="127"/>
        <v>0</v>
      </c>
      <c r="AE209" s="72">
        <f t="shared" si="127"/>
        <v>0</v>
      </c>
      <c r="AF209" s="72">
        <f t="shared" si="127"/>
        <v>0</v>
      </c>
      <c r="AG209" s="72">
        <f t="shared" si="127"/>
        <v>0</v>
      </c>
      <c r="AH209" s="73">
        <f t="shared" si="127"/>
        <v>0</v>
      </c>
      <c r="AI209" s="73">
        <f t="shared" si="127"/>
        <v>0</v>
      </c>
      <c r="AJ209" s="73">
        <f t="shared" si="127"/>
        <v>0</v>
      </c>
      <c r="AK209" s="73">
        <f t="shared" si="127"/>
        <v>0</v>
      </c>
      <c r="AL209" s="72">
        <f t="shared" si="127"/>
        <v>0</v>
      </c>
      <c r="AM209" s="72">
        <f t="shared" si="127"/>
        <v>0</v>
      </c>
      <c r="AN209" s="72">
        <f t="shared" si="127"/>
        <v>0</v>
      </c>
      <c r="AO209" s="73">
        <f t="shared" si="127"/>
        <v>0</v>
      </c>
      <c r="AP209" s="72">
        <f t="shared" si="127"/>
        <v>0</v>
      </c>
      <c r="AQ209" s="73">
        <f t="shared" si="127"/>
        <v>0</v>
      </c>
      <c r="AR209" s="72">
        <f t="shared" si="127"/>
        <v>0</v>
      </c>
      <c r="AS209" s="73">
        <f t="shared" si="127"/>
        <v>0</v>
      </c>
      <c r="AT209" s="72">
        <f t="shared" si="127"/>
        <v>0</v>
      </c>
      <c r="AU209" s="73">
        <f t="shared" si="127"/>
        <v>0</v>
      </c>
      <c r="AV209" s="72">
        <f t="shared" si="127"/>
        <v>0</v>
      </c>
      <c r="AW209" s="73">
        <f t="shared" si="127"/>
        <v>0</v>
      </c>
      <c r="AX209" s="72">
        <f t="shared" si="127"/>
        <v>0</v>
      </c>
      <c r="AY209" s="73">
        <f t="shared" si="127"/>
        <v>0</v>
      </c>
      <c r="AZ209" s="72">
        <f t="shared" si="127"/>
        <v>0</v>
      </c>
      <c r="BA209" s="73">
        <f t="shared" si="127"/>
        <v>0</v>
      </c>
      <c r="BB209" s="72">
        <f t="shared" si="127"/>
        <v>0</v>
      </c>
      <c r="BC209" s="73">
        <f t="shared" si="127"/>
        <v>0</v>
      </c>
      <c r="BD209" s="72">
        <f t="shared" si="127"/>
        <v>0</v>
      </c>
      <c r="BE209" s="73">
        <f t="shared" si="127"/>
        <v>0</v>
      </c>
      <c r="BF209" s="72">
        <f t="shared" si="127"/>
        <v>0</v>
      </c>
      <c r="BG209" s="73">
        <f t="shared" si="127"/>
        <v>0</v>
      </c>
      <c r="BH209" s="72">
        <f t="shared" si="127"/>
        <v>0</v>
      </c>
      <c r="BI209" s="73">
        <f t="shared" si="127"/>
        <v>0</v>
      </c>
      <c r="BJ209" s="72">
        <f t="shared" si="127"/>
        <v>0</v>
      </c>
      <c r="BK209" s="73">
        <f t="shared" si="127"/>
        <v>0</v>
      </c>
      <c r="BL209" s="72">
        <f t="shared" si="127"/>
        <v>0</v>
      </c>
      <c r="BM209" s="73">
        <f t="shared" si="127"/>
        <v>0</v>
      </c>
      <c r="BN209" s="72">
        <f t="shared" si="127"/>
        <v>0</v>
      </c>
      <c r="BO209" s="73">
        <f t="shared" si="127"/>
        <v>0</v>
      </c>
      <c r="BP209" s="72">
        <f t="shared" si="127"/>
        <v>0</v>
      </c>
      <c r="BQ209" s="73">
        <f t="shared" ref="BQ209:DD209" si="128">IF(SUM($E97:$DD97),BQ97/SUM($E97:$DD97),0)</f>
        <v>0</v>
      </c>
      <c r="BR209" s="72">
        <f t="shared" si="128"/>
        <v>0</v>
      </c>
      <c r="BS209" s="73">
        <f t="shared" si="128"/>
        <v>0</v>
      </c>
      <c r="BT209" s="72">
        <f t="shared" si="128"/>
        <v>0</v>
      </c>
      <c r="BU209" s="73">
        <f t="shared" si="128"/>
        <v>0</v>
      </c>
      <c r="BV209" s="72">
        <f t="shared" si="128"/>
        <v>0</v>
      </c>
      <c r="BW209" s="73">
        <f t="shared" si="128"/>
        <v>0</v>
      </c>
      <c r="BX209" s="72">
        <f t="shared" si="128"/>
        <v>0</v>
      </c>
      <c r="BY209" s="73">
        <f t="shared" si="128"/>
        <v>0</v>
      </c>
      <c r="BZ209" s="72">
        <f t="shared" si="128"/>
        <v>0</v>
      </c>
      <c r="CA209" s="73">
        <f t="shared" si="128"/>
        <v>0</v>
      </c>
      <c r="CB209" s="72">
        <f t="shared" si="128"/>
        <v>0</v>
      </c>
      <c r="CC209" s="73">
        <f t="shared" si="128"/>
        <v>0</v>
      </c>
      <c r="CD209" s="72">
        <f t="shared" si="128"/>
        <v>0</v>
      </c>
      <c r="CE209" s="73">
        <f t="shared" si="128"/>
        <v>0</v>
      </c>
      <c r="CF209" s="72">
        <f t="shared" si="128"/>
        <v>0</v>
      </c>
      <c r="CG209" s="73">
        <f t="shared" si="128"/>
        <v>0</v>
      </c>
      <c r="CH209" s="72">
        <f t="shared" si="128"/>
        <v>0</v>
      </c>
      <c r="CI209" s="73">
        <f t="shared" si="128"/>
        <v>0</v>
      </c>
      <c r="CJ209" s="72">
        <f t="shared" si="128"/>
        <v>0</v>
      </c>
      <c r="CK209" s="73">
        <f t="shared" si="128"/>
        <v>0</v>
      </c>
      <c r="CL209" s="72">
        <f t="shared" si="128"/>
        <v>0</v>
      </c>
      <c r="CM209" s="73">
        <f t="shared" si="128"/>
        <v>0</v>
      </c>
      <c r="CN209" s="72">
        <f t="shared" si="128"/>
        <v>0</v>
      </c>
      <c r="CO209" s="73">
        <f t="shared" si="128"/>
        <v>0</v>
      </c>
      <c r="CP209" s="72">
        <f t="shared" si="128"/>
        <v>0</v>
      </c>
      <c r="CQ209" s="73">
        <f t="shared" si="128"/>
        <v>0</v>
      </c>
      <c r="CR209" s="72">
        <f t="shared" si="128"/>
        <v>0</v>
      </c>
      <c r="CS209" s="73">
        <f t="shared" si="128"/>
        <v>0</v>
      </c>
      <c r="CT209" s="72">
        <f t="shared" si="128"/>
        <v>0</v>
      </c>
      <c r="CU209" s="73">
        <f t="shared" si="128"/>
        <v>0</v>
      </c>
      <c r="CV209" s="72">
        <f t="shared" si="128"/>
        <v>0</v>
      </c>
      <c r="CW209" s="73">
        <f t="shared" si="128"/>
        <v>0</v>
      </c>
      <c r="CX209" s="72">
        <f t="shared" si="128"/>
        <v>0</v>
      </c>
      <c r="CY209" s="73">
        <f t="shared" si="128"/>
        <v>0</v>
      </c>
      <c r="CZ209" s="72">
        <f t="shared" si="128"/>
        <v>0</v>
      </c>
      <c r="DA209" s="73">
        <f t="shared" si="128"/>
        <v>0</v>
      </c>
      <c r="DB209" s="72">
        <f t="shared" si="128"/>
        <v>0</v>
      </c>
      <c r="DC209" s="73">
        <f t="shared" si="128"/>
        <v>0</v>
      </c>
      <c r="DD209" s="74">
        <f t="shared" si="128"/>
        <v>0</v>
      </c>
      <c r="DE209" s="3"/>
    </row>
    <row r="210" spans="1:109" x14ac:dyDescent="0.35">
      <c r="A210" s="3"/>
      <c r="B210" s="3" t="s">
        <v>3959</v>
      </c>
      <c r="C210" s="39"/>
      <c r="D210" s="3" t="s">
        <v>471</v>
      </c>
      <c r="E210" s="71">
        <f t="shared" ref="E210:BP210" si="129">IF(SUM($E98:$DD98),E98/SUM($E98:$DD98),0)</f>
        <v>0</v>
      </c>
      <c r="F210" s="72">
        <f t="shared" si="129"/>
        <v>0</v>
      </c>
      <c r="G210" s="72">
        <f t="shared" si="129"/>
        <v>0</v>
      </c>
      <c r="H210" s="72">
        <f t="shared" si="129"/>
        <v>0</v>
      </c>
      <c r="I210" s="72">
        <f t="shared" si="129"/>
        <v>0</v>
      </c>
      <c r="J210" s="73">
        <f t="shared" si="129"/>
        <v>0</v>
      </c>
      <c r="K210" s="73">
        <f t="shared" si="129"/>
        <v>0</v>
      </c>
      <c r="L210" s="73">
        <f t="shared" si="129"/>
        <v>0</v>
      </c>
      <c r="M210" s="73">
        <f t="shared" si="129"/>
        <v>0</v>
      </c>
      <c r="N210" s="72">
        <f t="shared" si="129"/>
        <v>0</v>
      </c>
      <c r="O210" s="72">
        <f t="shared" si="129"/>
        <v>0</v>
      </c>
      <c r="P210" s="72">
        <f t="shared" si="129"/>
        <v>0</v>
      </c>
      <c r="Q210" s="73">
        <f t="shared" si="129"/>
        <v>0</v>
      </c>
      <c r="R210" s="73">
        <f t="shared" si="129"/>
        <v>0</v>
      </c>
      <c r="S210" s="73">
        <f t="shared" si="129"/>
        <v>0</v>
      </c>
      <c r="T210" s="73">
        <f t="shared" si="129"/>
        <v>0</v>
      </c>
      <c r="U210" s="72">
        <f t="shared" si="129"/>
        <v>0</v>
      </c>
      <c r="V210" s="72">
        <f t="shared" si="129"/>
        <v>0</v>
      </c>
      <c r="W210" s="72">
        <f t="shared" si="129"/>
        <v>0</v>
      </c>
      <c r="X210" s="73">
        <f t="shared" si="129"/>
        <v>0</v>
      </c>
      <c r="Y210" s="72">
        <f t="shared" si="129"/>
        <v>0</v>
      </c>
      <c r="Z210" s="73">
        <f t="shared" si="129"/>
        <v>0</v>
      </c>
      <c r="AA210" s="73">
        <f t="shared" si="129"/>
        <v>0</v>
      </c>
      <c r="AB210" s="73">
        <f t="shared" si="129"/>
        <v>0</v>
      </c>
      <c r="AC210" s="73">
        <f t="shared" si="129"/>
        <v>0</v>
      </c>
      <c r="AD210" s="72">
        <f t="shared" si="129"/>
        <v>0</v>
      </c>
      <c r="AE210" s="72">
        <f t="shared" si="129"/>
        <v>0</v>
      </c>
      <c r="AF210" s="72">
        <f t="shared" si="129"/>
        <v>0</v>
      </c>
      <c r="AG210" s="72">
        <f t="shared" si="129"/>
        <v>0</v>
      </c>
      <c r="AH210" s="73">
        <f t="shared" si="129"/>
        <v>0</v>
      </c>
      <c r="AI210" s="73">
        <f t="shared" si="129"/>
        <v>0</v>
      </c>
      <c r="AJ210" s="73">
        <f t="shared" si="129"/>
        <v>0</v>
      </c>
      <c r="AK210" s="73">
        <f t="shared" si="129"/>
        <v>0</v>
      </c>
      <c r="AL210" s="72">
        <f t="shared" si="129"/>
        <v>0</v>
      </c>
      <c r="AM210" s="72">
        <f t="shared" si="129"/>
        <v>0</v>
      </c>
      <c r="AN210" s="72">
        <f t="shared" si="129"/>
        <v>0</v>
      </c>
      <c r="AO210" s="73">
        <f t="shared" si="129"/>
        <v>0</v>
      </c>
      <c r="AP210" s="72">
        <f t="shared" si="129"/>
        <v>0</v>
      </c>
      <c r="AQ210" s="73">
        <f t="shared" si="129"/>
        <v>0</v>
      </c>
      <c r="AR210" s="72">
        <f t="shared" si="129"/>
        <v>0</v>
      </c>
      <c r="AS210" s="73">
        <f t="shared" si="129"/>
        <v>0</v>
      </c>
      <c r="AT210" s="72">
        <f t="shared" si="129"/>
        <v>0</v>
      </c>
      <c r="AU210" s="73">
        <f t="shared" si="129"/>
        <v>0</v>
      </c>
      <c r="AV210" s="72">
        <f t="shared" si="129"/>
        <v>0</v>
      </c>
      <c r="AW210" s="73">
        <f t="shared" si="129"/>
        <v>0</v>
      </c>
      <c r="AX210" s="72">
        <f t="shared" si="129"/>
        <v>0</v>
      </c>
      <c r="AY210" s="73">
        <f t="shared" si="129"/>
        <v>0</v>
      </c>
      <c r="AZ210" s="72">
        <f t="shared" si="129"/>
        <v>0</v>
      </c>
      <c r="BA210" s="73">
        <f t="shared" si="129"/>
        <v>0</v>
      </c>
      <c r="BB210" s="72">
        <f t="shared" si="129"/>
        <v>0</v>
      </c>
      <c r="BC210" s="73">
        <f t="shared" si="129"/>
        <v>0</v>
      </c>
      <c r="BD210" s="72">
        <f t="shared" si="129"/>
        <v>0</v>
      </c>
      <c r="BE210" s="73">
        <f t="shared" si="129"/>
        <v>0</v>
      </c>
      <c r="BF210" s="72">
        <f t="shared" si="129"/>
        <v>0</v>
      </c>
      <c r="BG210" s="73">
        <f t="shared" si="129"/>
        <v>0</v>
      </c>
      <c r="BH210" s="72">
        <f t="shared" si="129"/>
        <v>0</v>
      </c>
      <c r="BI210" s="73">
        <f t="shared" si="129"/>
        <v>0</v>
      </c>
      <c r="BJ210" s="72">
        <f t="shared" si="129"/>
        <v>0</v>
      </c>
      <c r="BK210" s="73">
        <f t="shared" si="129"/>
        <v>0</v>
      </c>
      <c r="BL210" s="72">
        <f t="shared" si="129"/>
        <v>0</v>
      </c>
      <c r="BM210" s="73">
        <f t="shared" si="129"/>
        <v>0</v>
      </c>
      <c r="BN210" s="72">
        <f t="shared" si="129"/>
        <v>0</v>
      </c>
      <c r="BO210" s="73">
        <f t="shared" si="129"/>
        <v>0</v>
      </c>
      <c r="BP210" s="72">
        <f t="shared" si="129"/>
        <v>0</v>
      </c>
      <c r="BQ210" s="73">
        <f t="shared" ref="BQ210:DD210" si="130">IF(SUM($E98:$DD98),BQ98/SUM($E98:$DD98),0)</f>
        <v>0</v>
      </c>
      <c r="BR210" s="72">
        <f t="shared" si="130"/>
        <v>0</v>
      </c>
      <c r="BS210" s="73">
        <f t="shared" si="130"/>
        <v>0</v>
      </c>
      <c r="BT210" s="72">
        <f t="shared" si="130"/>
        <v>0</v>
      </c>
      <c r="BU210" s="73">
        <f t="shared" si="130"/>
        <v>0</v>
      </c>
      <c r="BV210" s="72">
        <f t="shared" si="130"/>
        <v>0</v>
      </c>
      <c r="BW210" s="73">
        <f t="shared" si="130"/>
        <v>0</v>
      </c>
      <c r="BX210" s="72">
        <f t="shared" si="130"/>
        <v>0</v>
      </c>
      <c r="BY210" s="73">
        <f t="shared" si="130"/>
        <v>0</v>
      </c>
      <c r="BZ210" s="72">
        <f t="shared" si="130"/>
        <v>0</v>
      </c>
      <c r="CA210" s="73">
        <f t="shared" si="130"/>
        <v>0</v>
      </c>
      <c r="CB210" s="72">
        <f t="shared" si="130"/>
        <v>0</v>
      </c>
      <c r="CC210" s="73">
        <f t="shared" si="130"/>
        <v>0</v>
      </c>
      <c r="CD210" s="72">
        <f t="shared" si="130"/>
        <v>0</v>
      </c>
      <c r="CE210" s="73">
        <f t="shared" si="130"/>
        <v>0</v>
      </c>
      <c r="CF210" s="72">
        <f t="shared" si="130"/>
        <v>0</v>
      </c>
      <c r="CG210" s="73">
        <f t="shared" si="130"/>
        <v>0</v>
      </c>
      <c r="CH210" s="72">
        <f t="shared" si="130"/>
        <v>0</v>
      </c>
      <c r="CI210" s="73">
        <f t="shared" si="130"/>
        <v>0</v>
      </c>
      <c r="CJ210" s="72">
        <f t="shared" si="130"/>
        <v>0</v>
      </c>
      <c r="CK210" s="73">
        <f t="shared" si="130"/>
        <v>0</v>
      </c>
      <c r="CL210" s="72">
        <f t="shared" si="130"/>
        <v>0</v>
      </c>
      <c r="CM210" s="73">
        <f t="shared" si="130"/>
        <v>0</v>
      </c>
      <c r="CN210" s="72">
        <f t="shared" si="130"/>
        <v>0</v>
      </c>
      <c r="CO210" s="73">
        <f t="shared" si="130"/>
        <v>0</v>
      </c>
      <c r="CP210" s="72">
        <f t="shared" si="130"/>
        <v>0</v>
      </c>
      <c r="CQ210" s="73">
        <f t="shared" si="130"/>
        <v>0</v>
      </c>
      <c r="CR210" s="72">
        <f t="shared" si="130"/>
        <v>0</v>
      </c>
      <c r="CS210" s="73">
        <f t="shared" si="130"/>
        <v>0</v>
      </c>
      <c r="CT210" s="72">
        <f t="shared" si="130"/>
        <v>0</v>
      </c>
      <c r="CU210" s="73">
        <f t="shared" si="130"/>
        <v>0</v>
      </c>
      <c r="CV210" s="72">
        <f t="shared" si="130"/>
        <v>0</v>
      </c>
      <c r="CW210" s="73">
        <f t="shared" si="130"/>
        <v>0</v>
      </c>
      <c r="CX210" s="72">
        <f t="shared" si="130"/>
        <v>0</v>
      </c>
      <c r="CY210" s="73">
        <f t="shared" si="130"/>
        <v>0</v>
      </c>
      <c r="CZ210" s="72">
        <f t="shared" si="130"/>
        <v>0</v>
      </c>
      <c r="DA210" s="73">
        <f t="shared" si="130"/>
        <v>0</v>
      </c>
      <c r="DB210" s="72">
        <f t="shared" si="130"/>
        <v>0</v>
      </c>
      <c r="DC210" s="73">
        <f t="shared" si="130"/>
        <v>0</v>
      </c>
      <c r="DD210" s="74">
        <f t="shared" si="130"/>
        <v>0</v>
      </c>
      <c r="DE210" s="3"/>
    </row>
    <row r="211" spans="1:109" x14ac:dyDescent="0.35">
      <c r="A211" s="3"/>
      <c r="B211" s="3" t="s">
        <v>3960</v>
      </c>
      <c r="C211" s="39" t="s">
        <v>472</v>
      </c>
      <c r="D211" s="3" t="s">
        <v>474</v>
      </c>
      <c r="E211" s="75">
        <f t="shared" ref="E211:BP211" si="131">IF(SUM($E99:$DD99),E99/SUM($E99:$DD99),0)</f>
        <v>0</v>
      </c>
      <c r="F211" s="73">
        <f t="shared" si="131"/>
        <v>0</v>
      </c>
      <c r="G211" s="73">
        <f t="shared" si="131"/>
        <v>0</v>
      </c>
      <c r="H211" s="73">
        <f t="shared" si="131"/>
        <v>0</v>
      </c>
      <c r="I211" s="73">
        <f t="shared" si="131"/>
        <v>0</v>
      </c>
      <c r="J211" s="72">
        <f t="shared" si="131"/>
        <v>1</v>
      </c>
      <c r="K211" s="72">
        <f t="shared" si="131"/>
        <v>0</v>
      </c>
      <c r="L211" s="72">
        <f t="shared" si="131"/>
        <v>0</v>
      </c>
      <c r="M211" s="72">
        <f t="shared" si="131"/>
        <v>0</v>
      </c>
      <c r="N211" s="73">
        <f t="shared" si="131"/>
        <v>0</v>
      </c>
      <c r="O211" s="73">
        <f t="shared" si="131"/>
        <v>0</v>
      </c>
      <c r="P211" s="73">
        <f t="shared" si="131"/>
        <v>0</v>
      </c>
      <c r="Q211" s="72">
        <f t="shared" si="131"/>
        <v>0</v>
      </c>
      <c r="R211" s="72">
        <f t="shared" si="131"/>
        <v>0</v>
      </c>
      <c r="S211" s="72">
        <f t="shared" si="131"/>
        <v>0</v>
      </c>
      <c r="T211" s="72">
        <f t="shared" si="131"/>
        <v>0</v>
      </c>
      <c r="U211" s="73">
        <f t="shared" si="131"/>
        <v>0</v>
      </c>
      <c r="V211" s="73">
        <f t="shared" si="131"/>
        <v>0</v>
      </c>
      <c r="W211" s="73">
        <f t="shared" si="131"/>
        <v>0</v>
      </c>
      <c r="X211" s="72">
        <f t="shared" si="131"/>
        <v>0</v>
      </c>
      <c r="Y211" s="73">
        <f t="shared" si="131"/>
        <v>0</v>
      </c>
      <c r="Z211" s="72">
        <f t="shared" si="131"/>
        <v>0</v>
      </c>
      <c r="AA211" s="72">
        <f t="shared" si="131"/>
        <v>0</v>
      </c>
      <c r="AB211" s="72">
        <f t="shared" si="131"/>
        <v>0</v>
      </c>
      <c r="AC211" s="72">
        <f t="shared" si="131"/>
        <v>0</v>
      </c>
      <c r="AD211" s="73">
        <f t="shared" si="131"/>
        <v>0</v>
      </c>
      <c r="AE211" s="73">
        <f t="shared" si="131"/>
        <v>0</v>
      </c>
      <c r="AF211" s="73">
        <f t="shared" si="131"/>
        <v>0</v>
      </c>
      <c r="AG211" s="73">
        <f t="shared" si="131"/>
        <v>0</v>
      </c>
      <c r="AH211" s="72">
        <f t="shared" si="131"/>
        <v>0</v>
      </c>
      <c r="AI211" s="72">
        <f t="shared" si="131"/>
        <v>0</v>
      </c>
      <c r="AJ211" s="72">
        <f t="shared" si="131"/>
        <v>0</v>
      </c>
      <c r="AK211" s="72">
        <f t="shared" si="131"/>
        <v>0</v>
      </c>
      <c r="AL211" s="73">
        <f t="shared" si="131"/>
        <v>0</v>
      </c>
      <c r="AM211" s="73">
        <f t="shared" si="131"/>
        <v>0</v>
      </c>
      <c r="AN211" s="73">
        <f t="shared" si="131"/>
        <v>0</v>
      </c>
      <c r="AO211" s="72">
        <f t="shared" si="131"/>
        <v>0</v>
      </c>
      <c r="AP211" s="73">
        <f t="shared" si="131"/>
        <v>0</v>
      </c>
      <c r="AQ211" s="72">
        <f t="shared" si="131"/>
        <v>0</v>
      </c>
      <c r="AR211" s="73">
        <f t="shared" si="131"/>
        <v>0</v>
      </c>
      <c r="AS211" s="72">
        <f t="shared" si="131"/>
        <v>0</v>
      </c>
      <c r="AT211" s="73">
        <f t="shared" si="131"/>
        <v>0</v>
      </c>
      <c r="AU211" s="72">
        <f t="shared" si="131"/>
        <v>0</v>
      </c>
      <c r="AV211" s="73">
        <f t="shared" si="131"/>
        <v>0</v>
      </c>
      <c r="AW211" s="72">
        <f t="shared" si="131"/>
        <v>0</v>
      </c>
      <c r="AX211" s="73">
        <f t="shared" si="131"/>
        <v>0</v>
      </c>
      <c r="AY211" s="72">
        <f t="shared" si="131"/>
        <v>0</v>
      </c>
      <c r="AZ211" s="73">
        <f t="shared" si="131"/>
        <v>0</v>
      </c>
      <c r="BA211" s="72">
        <f t="shared" si="131"/>
        <v>0</v>
      </c>
      <c r="BB211" s="73">
        <f t="shared" si="131"/>
        <v>0</v>
      </c>
      <c r="BC211" s="72">
        <f t="shared" si="131"/>
        <v>0</v>
      </c>
      <c r="BD211" s="73">
        <f t="shared" si="131"/>
        <v>0</v>
      </c>
      <c r="BE211" s="72">
        <f t="shared" si="131"/>
        <v>0</v>
      </c>
      <c r="BF211" s="73">
        <f t="shared" si="131"/>
        <v>0</v>
      </c>
      <c r="BG211" s="72">
        <f t="shared" si="131"/>
        <v>0</v>
      </c>
      <c r="BH211" s="73">
        <f t="shared" si="131"/>
        <v>0</v>
      </c>
      <c r="BI211" s="72">
        <f t="shared" si="131"/>
        <v>0</v>
      </c>
      <c r="BJ211" s="73">
        <f t="shared" si="131"/>
        <v>0</v>
      </c>
      <c r="BK211" s="72">
        <f t="shared" si="131"/>
        <v>0</v>
      </c>
      <c r="BL211" s="73">
        <f t="shared" si="131"/>
        <v>0</v>
      </c>
      <c r="BM211" s="72">
        <f t="shared" si="131"/>
        <v>0</v>
      </c>
      <c r="BN211" s="73">
        <f t="shared" si="131"/>
        <v>0</v>
      </c>
      <c r="BO211" s="72">
        <f t="shared" si="131"/>
        <v>0</v>
      </c>
      <c r="BP211" s="73">
        <f t="shared" si="131"/>
        <v>0</v>
      </c>
      <c r="BQ211" s="72">
        <f t="shared" ref="BQ211:DD211" si="132">IF(SUM($E99:$DD99),BQ99/SUM($E99:$DD99),0)</f>
        <v>0</v>
      </c>
      <c r="BR211" s="73">
        <f t="shared" si="132"/>
        <v>0</v>
      </c>
      <c r="BS211" s="72">
        <f t="shared" si="132"/>
        <v>0</v>
      </c>
      <c r="BT211" s="73">
        <f t="shared" si="132"/>
        <v>0</v>
      </c>
      <c r="BU211" s="72">
        <f t="shared" si="132"/>
        <v>0</v>
      </c>
      <c r="BV211" s="73">
        <f t="shared" si="132"/>
        <v>0</v>
      </c>
      <c r="BW211" s="72">
        <f t="shared" si="132"/>
        <v>0</v>
      </c>
      <c r="BX211" s="73">
        <f t="shared" si="132"/>
        <v>0</v>
      </c>
      <c r="BY211" s="72">
        <f t="shared" si="132"/>
        <v>0</v>
      </c>
      <c r="BZ211" s="73">
        <f t="shared" si="132"/>
        <v>0</v>
      </c>
      <c r="CA211" s="72">
        <f t="shared" si="132"/>
        <v>0</v>
      </c>
      <c r="CB211" s="73">
        <f t="shared" si="132"/>
        <v>0</v>
      </c>
      <c r="CC211" s="72">
        <f t="shared" si="132"/>
        <v>0</v>
      </c>
      <c r="CD211" s="73">
        <f t="shared" si="132"/>
        <v>0</v>
      </c>
      <c r="CE211" s="72">
        <f t="shared" si="132"/>
        <v>0</v>
      </c>
      <c r="CF211" s="73">
        <f t="shared" si="132"/>
        <v>0</v>
      </c>
      <c r="CG211" s="72">
        <f t="shared" si="132"/>
        <v>0</v>
      </c>
      <c r="CH211" s="73">
        <f t="shared" si="132"/>
        <v>0</v>
      </c>
      <c r="CI211" s="72">
        <f t="shared" si="132"/>
        <v>0</v>
      </c>
      <c r="CJ211" s="73">
        <f t="shared" si="132"/>
        <v>0</v>
      </c>
      <c r="CK211" s="72">
        <f t="shared" si="132"/>
        <v>0</v>
      </c>
      <c r="CL211" s="73">
        <f t="shared" si="132"/>
        <v>0</v>
      </c>
      <c r="CM211" s="72">
        <f t="shared" si="132"/>
        <v>0</v>
      </c>
      <c r="CN211" s="73">
        <f t="shared" si="132"/>
        <v>0</v>
      </c>
      <c r="CO211" s="72">
        <f t="shared" si="132"/>
        <v>0</v>
      </c>
      <c r="CP211" s="73">
        <f t="shared" si="132"/>
        <v>0</v>
      </c>
      <c r="CQ211" s="72">
        <f t="shared" si="132"/>
        <v>0</v>
      </c>
      <c r="CR211" s="73">
        <f t="shared" si="132"/>
        <v>0</v>
      </c>
      <c r="CS211" s="72">
        <f t="shared" si="132"/>
        <v>0</v>
      </c>
      <c r="CT211" s="73">
        <f t="shared" si="132"/>
        <v>0</v>
      </c>
      <c r="CU211" s="72">
        <f t="shared" si="132"/>
        <v>0</v>
      </c>
      <c r="CV211" s="73">
        <f t="shared" si="132"/>
        <v>0</v>
      </c>
      <c r="CW211" s="72">
        <f t="shared" si="132"/>
        <v>0</v>
      </c>
      <c r="CX211" s="73">
        <f t="shared" si="132"/>
        <v>0</v>
      </c>
      <c r="CY211" s="72">
        <f t="shared" si="132"/>
        <v>0</v>
      </c>
      <c r="CZ211" s="73">
        <f t="shared" si="132"/>
        <v>0</v>
      </c>
      <c r="DA211" s="72">
        <f t="shared" si="132"/>
        <v>0</v>
      </c>
      <c r="DB211" s="73">
        <f t="shared" si="132"/>
        <v>0</v>
      </c>
      <c r="DC211" s="72">
        <f t="shared" si="132"/>
        <v>0</v>
      </c>
      <c r="DD211" s="76">
        <f t="shared" si="132"/>
        <v>0</v>
      </c>
      <c r="DE211" s="3"/>
    </row>
    <row r="212" spans="1:109" x14ac:dyDescent="0.35">
      <c r="A212" s="3"/>
      <c r="B212" s="3" t="s">
        <v>3961</v>
      </c>
      <c r="C212" s="39"/>
      <c r="D212" s="3" t="s">
        <v>475</v>
      </c>
      <c r="E212" s="75">
        <f t="shared" ref="E212:BP212" si="133">IF(SUM($E100:$DD100),E100/SUM($E100:$DD100),0)</f>
        <v>0</v>
      </c>
      <c r="F212" s="73">
        <f t="shared" si="133"/>
        <v>0</v>
      </c>
      <c r="G212" s="73">
        <f t="shared" si="133"/>
        <v>0</v>
      </c>
      <c r="H212" s="73">
        <f t="shared" si="133"/>
        <v>0</v>
      </c>
      <c r="I212" s="73">
        <f t="shared" si="133"/>
        <v>0</v>
      </c>
      <c r="J212" s="72">
        <f t="shared" si="133"/>
        <v>0</v>
      </c>
      <c r="K212" s="72">
        <f t="shared" si="133"/>
        <v>0</v>
      </c>
      <c r="L212" s="72">
        <f t="shared" si="133"/>
        <v>0</v>
      </c>
      <c r="M212" s="72">
        <f t="shared" si="133"/>
        <v>0</v>
      </c>
      <c r="N212" s="73">
        <f t="shared" si="133"/>
        <v>0</v>
      </c>
      <c r="O212" s="73">
        <f t="shared" si="133"/>
        <v>0</v>
      </c>
      <c r="P212" s="73">
        <f t="shared" si="133"/>
        <v>0</v>
      </c>
      <c r="Q212" s="72">
        <f t="shared" si="133"/>
        <v>0</v>
      </c>
      <c r="R212" s="72">
        <f t="shared" si="133"/>
        <v>0</v>
      </c>
      <c r="S212" s="72">
        <f t="shared" si="133"/>
        <v>0</v>
      </c>
      <c r="T212" s="72">
        <f t="shared" si="133"/>
        <v>0</v>
      </c>
      <c r="U212" s="73">
        <f t="shared" si="133"/>
        <v>0</v>
      </c>
      <c r="V212" s="73">
        <f t="shared" si="133"/>
        <v>0</v>
      </c>
      <c r="W212" s="73">
        <f t="shared" si="133"/>
        <v>0</v>
      </c>
      <c r="X212" s="72">
        <f t="shared" si="133"/>
        <v>0</v>
      </c>
      <c r="Y212" s="73">
        <f t="shared" si="133"/>
        <v>0</v>
      </c>
      <c r="Z212" s="72">
        <f t="shared" si="133"/>
        <v>0</v>
      </c>
      <c r="AA212" s="72">
        <f t="shared" si="133"/>
        <v>0</v>
      </c>
      <c r="AB212" s="72">
        <f t="shared" si="133"/>
        <v>0</v>
      </c>
      <c r="AC212" s="72">
        <f t="shared" si="133"/>
        <v>0</v>
      </c>
      <c r="AD212" s="73">
        <f t="shared" si="133"/>
        <v>0</v>
      </c>
      <c r="AE212" s="73">
        <f t="shared" si="133"/>
        <v>0</v>
      </c>
      <c r="AF212" s="73">
        <f t="shared" si="133"/>
        <v>0</v>
      </c>
      <c r="AG212" s="73">
        <f t="shared" si="133"/>
        <v>0</v>
      </c>
      <c r="AH212" s="72">
        <f t="shared" si="133"/>
        <v>0</v>
      </c>
      <c r="AI212" s="72">
        <f t="shared" si="133"/>
        <v>0</v>
      </c>
      <c r="AJ212" s="72">
        <f t="shared" si="133"/>
        <v>0</v>
      </c>
      <c r="AK212" s="72">
        <f t="shared" si="133"/>
        <v>0</v>
      </c>
      <c r="AL212" s="73">
        <f t="shared" si="133"/>
        <v>0</v>
      </c>
      <c r="AM212" s="73">
        <f t="shared" si="133"/>
        <v>0</v>
      </c>
      <c r="AN212" s="73">
        <f t="shared" si="133"/>
        <v>0</v>
      </c>
      <c r="AO212" s="72">
        <f t="shared" si="133"/>
        <v>0</v>
      </c>
      <c r="AP212" s="73">
        <f t="shared" si="133"/>
        <v>0</v>
      </c>
      <c r="AQ212" s="72">
        <f t="shared" si="133"/>
        <v>0</v>
      </c>
      <c r="AR212" s="73">
        <f t="shared" si="133"/>
        <v>0</v>
      </c>
      <c r="AS212" s="72">
        <f t="shared" si="133"/>
        <v>0</v>
      </c>
      <c r="AT212" s="73">
        <f t="shared" si="133"/>
        <v>0</v>
      </c>
      <c r="AU212" s="72">
        <f t="shared" si="133"/>
        <v>0</v>
      </c>
      <c r="AV212" s="73">
        <f t="shared" si="133"/>
        <v>0</v>
      </c>
      <c r="AW212" s="72">
        <f t="shared" si="133"/>
        <v>0</v>
      </c>
      <c r="AX212" s="73">
        <f t="shared" si="133"/>
        <v>0</v>
      </c>
      <c r="AY212" s="72">
        <f t="shared" si="133"/>
        <v>0</v>
      </c>
      <c r="AZ212" s="73">
        <f t="shared" si="133"/>
        <v>0</v>
      </c>
      <c r="BA212" s="72">
        <f t="shared" si="133"/>
        <v>0</v>
      </c>
      <c r="BB212" s="73">
        <f t="shared" si="133"/>
        <v>0</v>
      </c>
      <c r="BC212" s="72">
        <f t="shared" si="133"/>
        <v>0</v>
      </c>
      <c r="BD212" s="73">
        <f t="shared" si="133"/>
        <v>0</v>
      </c>
      <c r="BE212" s="72">
        <f t="shared" si="133"/>
        <v>0</v>
      </c>
      <c r="BF212" s="73">
        <f t="shared" si="133"/>
        <v>0</v>
      </c>
      <c r="BG212" s="72">
        <f t="shared" si="133"/>
        <v>0</v>
      </c>
      <c r="BH212" s="73">
        <f t="shared" si="133"/>
        <v>0</v>
      </c>
      <c r="BI212" s="72">
        <f t="shared" si="133"/>
        <v>0</v>
      </c>
      <c r="BJ212" s="73">
        <f t="shared" si="133"/>
        <v>0</v>
      </c>
      <c r="BK212" s="72">
        <f t="shared" si="133"/>
        <v>0</v>
      </c>
      <c r="BL212" s="73">
        <f t="shared" si="133"/>
        <v>0</v>
      </c>
      <c r="BM212" s="72">
        <f t="shared" si="133"/>
        <v>0</v>
      </c>
      <c r="BN212" s="73">
        <f t="shared" si="133"/>
        <v>0</v>
      </c>
      <c r="BO212" s="72">
        <f t="shared" si="133"/>
        <v>0</v>
      </c>
      <c r="BP212" s="73">
        <f t="shared" si="133"/>
        <v>0</v>
      </c>
      <c r="BQ212" s="72">
        <f t="shared" ref="BQ212:DD212" si="134">IF(SUM($E100:$DD100),BQ100/SUM($E100:$DD100),0)</f>
        <v>0</v>
      </c>
      <c r="BR212" s="73">
        <f t="shared" si="134"/>
        <v>0</v>
      </c>
      <c r="BS212" s="72">
        <f t="shared" si="134"/>
        <v>0</v>
      </c>
      <c r="BT212" s="73">
        <f t="shared" si="134"/>
        <v>0</v>
      </c>
      <c r="BU212" s="72">
        <f t="shared" si="134"/>
        <v>0</v>
      </c>
      <c r="BV212" s="73">
        <f t="shared" si="134"/>
        <v>0</v>
      </c>
      <c r="BW212" s="72">
        <f t="shared" si="134"/>
        <v>0</v>
      </c>
      <c r="BX212" s="73">
        <f t="shared" si="134"/>
        <v>0</v>
      </c>
      <c r="BY212" s="72">
        <f t="shared" si="134"/>
        <v>0</v>
      </c>
      <c r="BZ212" s="73">
        <f t="shared" si="134"/>
        <v>0</v>
      </c>
      <c r="CA212" s="72">
        <f t="shared" si="134"/>
        <v>0</v>
      </c>
      <c r="CB212" s="73">
        <f t="shared" si="134"/>
        <v>0</v>
      </c>
      <c r="CC212" s="72">
        <f t="shared" si="134"/>
        <v>0</v>
      </c>
      <c r="CD212" s="73">
        <f t="shared" si="134"/>
        <v>0</v>
      </c>
      <c r="CE212" s="72">
        <f t="shared" si="134"/>
        <v>0</v>
      </c>
      <c r="CF212" s="73">
        <f t="shared" si="134"/>
        <v>0</v>
      </c>
      <c r="CG212" s="72">
        <f t="shared" si="134"/>
        <v>0</v>
      </c>
      <c r="CH212" s="73">
        <f t="shared" si="134"/>
        <v>0</v>
      </c>
      <c r="CI212" s="72">
        <f t="shared" si="134"/>
        <v>0</v>
      </c>
      <c r="CJ212" s="73">
        <f t="shared" si="134"/>
        <v>0</v>
      </c>
      <c r="CK212" s="72">
        <f t="shared" si="134"/>
        <v>0</v>
      </c>
      <c r="CL212" s="73">
        <f t="shared" si="134"/>
        <v>0</v>
      </c>
      <c r="CM212" s="72">
        <f t="shared" si="134"/>
        <v>0</v>
      </c>
      <c r="CN212" s="73">
        <f t="shared" si="134"/>
        <v>0</v>
      </c>
      <c r="CO212" s="72">
        <f t="shared" si="134"/>
        <v>0</v>
      </c>
      <c r="CP212" s="73">
        <f t="shared" si="134"/>
        <v>0</v>
      </c>
      <c r="CQ212" s="72">
        <f t="shared" si="134"/>
        <v>0</v>
      </c>
      <c r="CR212" s="73">
        <f t="shared" si="134"/>
        <v>0</v>
      </c>
      <c r="CS212" s="72">
        <f t="shared" si="134"/>
        <v>0</v>
      </c>
      <c r="CT212" s="73">
        <f t="shared" si="134"/>
        <v>0</v>
      </c>
      <c r="CU212" s="72">
        <f t="shared" si="134"/>
        <v>0</v>
      </c>
      <c r="CV212" s="73">
        <f t="shared" si="134"/>
        <v>0</v>
      </c>
      <c r="CW212" s="72">
        <f t="shared" si="134"/>
        <v>0</v>
      </c>
      <c r="CX212" s="73">
        <f t="shared" si="134"/>
        <v>0</v>
      </c>
      <c r="CY212" s="72">
        <f t="shared" si="134"/>
        <v>0</v>
      </c>
      <c r="CZ212" s="73">
        <f t="shared" si="134"/>
        <v>0</v>
      </c>
      <c r="DA212" s="72">
        <f t="shared" si="134"/>
        <v>0</v>
      </c>
      <c r="DB212" s="73">
        <f t="shared" si="134"/>
        <v>0</v>
      </c>
      <c r="DC212" s="72">
        <f t="shared" si="134"/>
        <v>0</v>
      </c>
      <c r="DD212" s="76">
        <f t="shared" si="134"/>
        <v>0</v>
      </c>
      <c r="DE212" s="3"/>
    </row>
    <row r="213" spans="1:109" x14ac:dyDescent="0.35">
      <c r="A213" s="3"/>
      <c r="B213" s="3" t="s">
        <v>3962</v>
      </c>
      <c r="C213" s="39"/>
      <c r="D213" s="3" t="s">
        <v>476</v>
      </c>
      <c r="E213" s="75">
        <f t="shared" ref="E213:BP213" si="135">IF(SUM($E101:$DD101),E101/SUM($E101:$DD101),0)</f>
        <v>0</v>
      </c>
      <c r="F213" s="73">
        <f t="shared" si="135"/>
        <v>0</v>
      </c>
      <c r="G213" s="73">
        <f t="shared" si="135"/>
        <v>0</v>
      </c>
      <c r="H213" s="73">
        <f t="shared" si="135"/>
        <v>0</v>
      </c>
      <c r="I213" s="73">
        <f t="shared" si="135"/>
        <v>0</v>
      </c>
      <c r="J213" s="72">
        <f t="shared" si="135"/>
        <v>0</v>
      </c>
      <c r="K213" s="72">
        <f t="shared" si="135"/>
        <v>0</v>
      </c>
      <c r="L213" s="72">
        <f t="shared" si="135"/>
        <v>0</v>
      </c>
      <c r="M213" s="72">
        <f t="shared" si="135"/>
        <v>0</v>
      </c>
      <c r="N213" s="73">
        <f t="shared" si="135"/>
        <v>0</v>
      </c>
      <c r="O213" s="73">
        <f t="shared" si="135"/>
        <v>0</v>
      </c>
      <c r="P213" s="73">
        <f t="shared" si="135"/>
        <v>0</v>
      </c>
      <c r="Q213" s="72">
        <f t="shared" si="135"/>
        <v>0</v>
      </c>
      <c r="R213" s="72">
        <f t="shared" si="135"/>
        <v>0</v>
      </c>
      <c r="S213" s="72">
        <f t="shared" si="135"/>
        <v>0</v>
      </c>
      <c r="T213" s="72">
        <f t="shared" si="135"/>
        <v>0</v>
      </c>
      <c r="U213" s="73">
        <f t="shared" si="135"/>
        <v>0</v>
      </c>
      <c r="V213" s="73">
        <f t="shared" si="135"/>
        <v>0</v>
      </c>
      <c r="W213" s="73">
        <f t="shared" si="135"/>
        <v>0</v>
      </c>
      <c r="X213" s="72">
        <f t="shared" si="135"/>
        <v>0</v>
      </c>
      <c r="Y213" s="73">
        <f t="shared" si="135"/>
        <v>0</v>
      </c>
      <c r="Z213" s="72">
        <f t="shared" si="135"/>
        <v>0</v>
      </c>
      <c r="AA213" s="72">
        <f t="shared" si="135"/>
        <v>0</v>
      </c>
      <c r="AB213" s="72">
        <f t="shared" si="135"/>
        <v>0</v>
      </c>
      <c r="AC213" s="72">
        <f t="shared" si="135"/>
        <v>0</v>
      </c>
      <c r="AD213" s="73">
        <f t="shared" si="135"/>
        <v>0</v>
      </c>
      <c r="AE213" s="73">
        <f t="shared" si="135"/>
        <v>0</v>
      </c>
      <c r="AF213" s="73">
        <f t="shared" si="135"/>
        <v>0</v>
      </c>
      <c r="AG213" s="73">
        <f t="shared" si="135"/>
        <v>0</v>
      </c>
      <c r="AH213" s="72">
        <f t="shared" si="135"/>
        <v>0</v>
      </c>
      <c r="AI213" s="72">
        <f t="shared" si="135"/>
        <v>0</v>
      </c>
      <c r="AJ213" s="72">
        <f t="shared" si="135"/>
        <v>0</v>
      </c>
      <c r="AK213" s="72">
        <f t="shared" si="135"/>
        <v>0</v>
      </c>
      <c r="AL213" s="73">
        <f t="shared" si="135"/>
        <v>0</v>
      </c>
      <c r="AM213" s="73">
        <f t="shared" si="135"/>
        <v>0</v>
      </c>
      <c r="AN213" s="73">
        <f t="shared" si="135"/>
        <v>0</v>
      </c>
      <c r="AO213" s="72">
        <f t="shared" si="135"/>
        <v>0</v>
      </c>
      <c r="AP213" s="73">
        <f t="shared" si="135"/>
        <v>0</v>
      </c>
      <c r="AQ213" s="72">
        <f t="shared" si="135"/>
        <v>0</v>
      </c>
      <c r="AR213" s="73">
        <f t="shared" si="135"/>
        <v>0</v>
      </c>
      <c r="AS213" s="72">
        <f t="shared" si="135"/>
        <v>0</v>
      </c>
      <c r="AT213" s="73">
        <f t="shared" si="135"/>
        <v>0</v>
      </c>
      <c r="AU213" s="72">
        <f t="shared" si="135"/>
        <v>0</v>
      </c>
      <c r="AV213" s="73">
        <f t="shared" si="135"/>
        <v>0</v>
      </c>
      <c r="AW213" s="72">
        <f t="shared" si="135"/>
        <v>0</v>
      </c>
      <c r="AX213" s="73">
        <f t="shared" si="135"/>
        <v>0</v>
      </c>
      <c r="AY213" s="72">
        <f t="shared" si="135"/>
        <v>0</v>
      </c>
      <c r="AZ213" s="73">
        <f t="shared" si="135"/>
        <v>0</v>
      </c>
      <c r="BA213" s="72">
        <f t="shared" si="135"/>
        <v>0</v>
      </c>
      <c r="BB213" s="73">
        <f t="shared" si="135"/>
        <v>0</v>
      </c>
      <c r="BC213" s="72">
        <f t="shared" si="135"/>
        <v>0</v>
      </c>
      <c r="BD213" s="73">
        <f t="shared" si="135"/>
        <v>0</v>
      </c>
      <c r="BE213" s="72">
        <f t="shared" si="135"/>
        <v>0</v>
      </c>
      <c r="BF213" s="73">
        <f t="shared" si="135"/>
        <v>0</v>
      </c>
      <c r="BG213" s="72">
        <f t="shared" si="135"/>
        <v>0</v>
      </c>
      <c r="BH213" s="73">
        <f t="shared" si="135"/>
        <v>0</v>
      </c>
      <c r="BI213" s="72">
        <f t="shared" si="135"/>
        <v>0</v>
      </c>
      <c r="BJ213" s="73">
        <f t="shared" si="135"/>
        <v>0</v>
      </c>
      <c r="BK213" s="72">
        <f t="shared" si="135"/>
        <v>0</v>
      </c>
      <c r="BL213" s="73">
        <f t="shared" si="135"/>
        <v>0</v>
      </c>
      <c r="BM213" s="72">
        <f t="shared" si="135"/>
        <v>0</v>
      </c>
      <c r="BN213" s="73">
        <f t="shared" si="135"/>
        <v>0</v>
      </c>
      <c r="BO213" s="72">
        <f t="shared" si="135"/>
        <v>0</v>
      </c>
      <c r="BP213" s="73">
        <f t="shared" si="135"/>
        <v>0</v>
      </c>
      <c r="BQ213" s="72">
        <f t="shared" ref="BQ213:DD213" si="136">IF(SUM($E101:$DD101),BQ101/SUM($E101:$DD101),0)</f>
        <v>0</v>
      </c>
      <c r="BR213" s="73">
        <f t="shared" si="136"/>
        <v>0</v>
      </c>
      <c r="BS213" s="72">
        <f t="shared" si="136"/>
        <v>0</v>
      </c>
      <c r="BT213" s="73">
        <f t="shared" si="136"/>
        <v>0</v>
      </c>
      <c r="BU213" s="72">
        <f t="shared" si="136"/>
        <v>0</v>
      </c>
      <c r="BV213" s="73">
        <f t="shared" si="136"/>
        <v>0</v>
      </c>
      <c r="BW213" s="72">
        <f t="shared" si="136"/>
        <v>0</v>
      </c>
      <c r="BX213" s="73">
        <f t="shared" si="136"/>
        <v>0</v>
      </c>
      <c r="BY213" s="72">
        <f t="shared" si="136"/>
        <v>0</v>
      </c>
      <c r="BZ213" s="73">
        <f t="shared" si="136"/>
        <v>0</v>
      </c>
      <c r="CA213" s="72">
        <f t="shared" si="136"/>
        <v>0</v>
      </c>
      <c r="CB213" s="73">
        <f t="shared" si="136"/>
        <v>0</v>
      </c>
      <c r="CC213" s="72">
        <f t="shared" si="136"/>
        <v>0</v>
      </c>
      <c r="CD213" s="73">
        <f t="shared" si="136"/>
        <v>0</v>
      </c>
      <c r="CE213" s="72">
        <f t="shared" si="136"/>
        <v>0</v>
      </c>
      <c r="CF213" s="73">
        <f t="shared" si="136"/>
        <v>0</v>
      </c>
      <c r="CG213" s="72">
        <f t="shared" si="136"/>
        <v>0</v>
      </c>
      <c r="CH213" s="73">
        <f t="shared" si="136"/>
        <v>0</v>
      </c>
      <c r="CI213" s="72">
        <f t="shared" si="136"/>
        <v>0</v>
      </c>
      <c r="CJ213" s="73">
        <f t="shared" si="136"/>
        <v>0</v>
      </c>
      <c r="CK213" s="72">
        <f t="shared" si="136"/>
        <v>0</v>
      </c>
      <c r="CL213" s="73">
        <f t="shared" si="136"/>
        <v>0</v>
      </c>
      <c r="CM213" s="72">
        <f t="shared" si="136"/>
        <v>0</v>
      </c>
      <c r="CN213" s="73">
        <f t="shared" si="136"/>
        <v>0</v>
      </c>
      <c r="CO213" s="72">
        <f t="shared" si="136"/>
        <v>0</v>
      </c>
      <c r="CP213" s="73">
        <f t="shared" si="136"/>
        <v>0</v>
      </c>
      <c r="CQ213" s="72">
        <f t="shared" si="136"/>
        <v>0</v>
      </c>
      <c r="CR213" s="73">
        <f t="shared" si="136"/>
        <v>0</v>
      </c>
      <c r="CS213" s="72">
        <f t="shared" si="136"/>
        <v>0</v>
      </c>
      <c r="CT213" s="73">
        <f t="shared" si="136"/>
        <v>0</v>
      </c>
      <c r="CU213" s="72">
        <f t="shared" si="136"/>
        <v>0</v>
      </c>
      <c r="CV213" s="73">
        <f t="shared" si="136"/>
        <v>0</v>
      </c>
      <c r="CW213" s="72">
        <f t="shared" si="136"/>
        <v>0</v>
      </c>
      <c r="CX213" s="73">
        <f t="shared" si="136"/>
        <v>0</v>
      </c>
      <c r="CY213" s="72">
        <f t="shared" si="136"/>
        <v>0</v>
      </c>
      <c r="CZ213" s="73">
        <f t="shared" si="136"/>
        <v>0</v>
      </c>
      <c r="DA213" s="72">
        <f t="shared" si="136"/>
        <v>0</v>
      </c>
      <c r="DB213" s="73">
        <f t="shared" si="136"/>
        <v>0</v>
      </c>
      <c r="DC213" s="72">
        <f t="shared" si="136"/>
        <v>0</v>
      </c>
      <c r="DD213" s="76">
        <f t="shared" si="136"/>
        <v>0</v>
      </c>
      <c r="DE213" s="3"/>
    </row>
    <row r="214" spans="1:109" x14ac:dyDescent="0.35">
      <c r="A214" s="3"/>
      <c r="B214" s="3" t="s">
        <v>3963</v>
      </c>
      <c r="C214" s="39"/>
      <c r="D214" s="3" t="s">
        <v>477</v>
      </c>
      <c r="E214" s="75">
        <f t="shared" ref="E214:BP214" si="137">IF(SUM($E102:$DD102),E102/SUM($E102:$DD102),0)</f>
        <v>0</v>
      </c>
      <c r="F214" s="73">
        <f t="shared" si="137"/>
        <v>0</v>
      </c>
      <c r="G214" s="73">
        <f t="shared" si="137"/>
        <v>0</v>
      </c>
      <c r="H214" s="73">
        <f t="shared" si="137"/>
        <v>0</v>
      </c>
      <c r="I214" s="73">
        <f t="shared" si="137"/>
        <v>0</v>
      </c>
      <c r="J214" s="72">
        <f t="shared" si="137"/>
        <v>0</v>
      </c>
      <c r="K214" s="72">
        <f t="shared" si="137"/>
        <v>0</v>
      </c>
      <c r="L214" s="72">
        <f t="shared" si="137"/>
        <v>0</v>
      </c>
      <c r="M214" s="72">
        <f t="shared" si="137"/>
        <v>0</v>
      </c>
      <c r="N214" s="73">
        <f t="shared" si="137"/>
        <v>0</v>
      </c>
      <c r="O214" s="73">
        <f t="shared" si="137"/>
        <v>0</v>
      </c>
      <c r="P214" s="73">
        <f t="shared" si="137"/>
        <v>0</v>
      </c>
      <c r="Q214" s="72">
        <f t="shared" si="137"/>
        <v>0</v>
      </c>
      <c r="R214" s="72">
        <f t="shared" si="137"/>
        <v>0</v>
      </c>
      <c r="S214" s="72">
        <f t="shared" si="137"/>
        <v>0</v>
      </c>
      <c r="T214" s="72">
        <f t="shared" si="137"/>
        <v>0</v>
      </c>
      <c r="U214" s="73">
        <f t="shared" si="137"/>
        <v>0</v>
      </c>
      <c r="V214" s="73">
        <f t="shared" si="137"/>
        <v>0</v>
      </c>
      <c r="W214" s="73">
        <f t="shared" si="137"/>
        <v>0</v>
      </c>
      <c r="X214" s="72">
        <f t="shared" si="137"/>
        <v>0</v>
      </c>
      <c r="Y214" s="73">
        <f t="shared" si="137"/>
        <v>0</v>
      </c>
      <c r="Z214" s="72">
        <f t="shared" si="137"/>
        <v>0</v>
      </c>
      <c r="AA214" s="72">
        <f t="shared" si="137"/>
        <v>0</v>
      </c>
      <c r="AB214" s="72">
        <f t="shared" si="137"/>
        <v>0</v>
      </c>
      <c r="AC214" s="72">
        <f t="shared" si="137"/>
        <v>0</v>
      </c>
      <c r="AD214" s="73">
        <f t="shared" si="137"/>
        <v>0</v>
      </c>
      <c r="AE214" s="73">
        <f t="shared" si="137"/>
        <v>0</v>
      </c>
      <c r="AF214" s="73">
        <f t="shared" si="137"/>
        <v>0</v>
      </c>
      <c r="AG214" s="73">
        <f t="shared" si="137"/>
        <v>0</v>
      </c>
      <c r="AH214" s="72">
        <f t="shared" si="137"/>
        <v>0</v>
      </c>
      <c r="AI214" s="72">
        <f t="shared" si="137"/>
        <v>0</v>
      </c>
      <c r="AJ214" s="72">
        <f t="shared" si="137"/>
        <v>0</v>
      </c>
      <c r="AK214" s="72">
        <f t="shared" si="137"/>
        <v>0</v>
      </c>
      <c r="AL214" s="73">
        <f t="shared" si="137"/>
        <v>0</v>
      </c>
      <c r="AM214" s="73">
        <f t="shared" si="137"/>
        <v>0</v>
      </c>
      <c r="AN214" s="73">
        <f t="shared" si="137"/>
        <v>0</v>
      </c>
      <c r="AO214" s="72">
        <f t="shared" si="137"/>
        <v>0</v>
      </c>
      <c r="AP214" s="73">
        <f t="shared" si="137"/>
        <v>0</v>
      </c>
      <c r="AQ214" s="72">
        <f t="shared" si="137"/>
        <v>0</v>
      </c>
      <c r="AR214" s="73">
        <f t="shared" si="137"/>
        <v>0</v>
      </c>
      <c r="AS214" s="72">
        <f t="shared" si="137"/>
        <v>0</v>
      </c>
      <c r="AT214" s="73">
        <f t="shared" si="137"/>
        <v>0</v>
      </c>
      <c r="AU214" s="72">
        <f t="shared" si="137"/>
        <v>0</v>
      </c>
      <c r="AV214" s="73">
        <f t="shared" si="137"/>
        <v>0</v>
      </c>
      <c r="AW214" s="72">
        <f t="shared" si="137"/>
        <v>0</v>
      </c>
      <c r="AX214" s="73">
        <f t="shared" si="137"/>
        <v>0</v>
      </c>
      <c r="AY214" s="72">
        <f t="shared" si="137"/>
        <v>0</v>
      </c>
      <c r="AZ214" s="73">
        <f t="shared" si="137"/>
        <v>0</v>
      </c>
      <c r="BA214" s="72">
        <f t="shared" si="137"/>
        <v>0</v>
      </c>
      <c r="BB214" s="73">
        <f t="shared" si="137"/>
        <v>0</v>
      </c>
      <c r="BC214" s="72">
        <f t="shared" si="137"/>
        <v>0</v>
      </c>
      <c r="BD214" s="73">
        <f t="shared" si="137"/>
        <v>0</v>
      </c>
      <c r="BE214" s="72">
        <f t="shared" si="137"/>
        <v>0</v>
      </c>
      <c r="BF214" s="73">
        <f t="shared" si="137"/>
        <v>0</v>
      </c>
      <c r="BG214" s="72">
        <f t="shared" si="137"/>
        <v>0</v>
      </c>
      <c r="BH214" s="73">
        <f t="shared" si="137"/>
        <v>0</v>
      </c>
      <c r="BI214" s="72">
        <f t="shared" si="137"/>
        <v>0</v>
      </c>
      <c r="BJ214" s="73">
        <f t="shared" si="137"/>
        <v>0</v>
      </c>
      <c r="BK214" s="72">
        <f t="shared" si="137"/>
        <v>0</v>
      </c>
      <c r="BL214" s="73">
        <f t="shared" si="137"/>
        <v>0</v>
      </c>
      <c r="BM214" s="72">
        <f t="shared" si="137"/>
        <v>0</v>
      </c>
      <c r="BN214" s="73">
        <f t="shared" si="137"/>
        <v>0</v>
      </c>
      <c r="BO214" s="72">
        <f t="shared" si="137"/>
        <v>0</v>
      </c>
      <c r="BP214" s="73">
        <f t="shared" si="137"/>
        <v>0</v>
      </c>
      <c r="BQ214" s="72">
        <f t="shared" ref="BQ214:DD214" si="138">IF(SUM($E102:$DD102),BQ102/SUM($E102:$DD102),0)</f>
        <v>0</v>
      </c>
      <c r="BR214" s="73">
        <f t="shared" si="138"/>
        <v>0</v>
      </c>
      <c r="BS214" s="72">
        <f t="shared" si="138"/>
        <v>0</v>
      </c>
      <c r="BT214" s="73">
        <f t="shared" si="138"/>
        <v>0</v>
      </c>
      <c r="BU214" s="72">
        <f t="shared" si="138"/>
        <v>0</v>
      </c>
      <c r="BV214" s="73">
        <f t="shared" si="138"/>
        <v>0</v>
      </c>
      <c r="BW214" s="72">
        <f t="shared" si="138"/>
        <v>0</v>
      </c>
      <c r="BX214" s="73">
        <f t="shared" si="138"/>
        <v>0</v>
      </c>
      <c r="BY214" s="72">
        <f t="shared" si="138"/>
        <v>0</v>
      </c>
      <c r="BZ214" s="73">
        <f t="shared" si="138"/>
        <v>0</v>
      </c>
      <c r="CA214" s="72">
        <f t="shared" si="138"/>
        <v>0</v>
      </c>
      <c r="CB214" s="73">
        <f t="shared" si="138"/>
        <v>0</v>
      </c>
      <c r="CC214" s="72">
        <f t="shared" si="138"/>
        <v>0</v>
      </c>
      <c r="CD214" s="73">
        <f t="shared" si="138"/>
        <v>0</v>
      </c>
      <c r="CE214" s="72">
        <f t="shared" si="138"/>
        <v>0</v>
      </c>
      <c r="CF214" s="73">
        <f t="shared" si="138"/>
        <v>0</v>
      </c>
      <c r="CG214" s="72">
        <f t="shared" si="138"/>
        <v>0</v>
      </c>
      <c r="CH214" s="73">
        <f t="shared" si="138"/>
        <v>0</v>
      </c>
      <c r="CI214" s="72">
        <f t="shared" si="138"/>
        <v>0</v>
      </c>
      <c r="CJ214" s="73">
        <f t="shared" si="138"/>
        <v>0</v>
      </c>
      <c r="CK214" s="72">
        <f t="shared" si="138"/>
        <v>0</v>
      </c>
      <c r="CL214" s="73">
        <f t="shared" si="138"/>
        <v>0</v>
      </c>
      <c r="CM214" s="72">
        <f t="shared" si="138"/>
        <v>0</v>
      </c>
      <c r="CN214" s="73">
        <f t="shared" si="138"/>
        <v>0</v>
      </c>
      <c r="CO214" s="72">
        <f t="shared" si="138"/>
        <v>0</v>
      </c>
      <c r="CP214" s="73">
        <f t="shared" si="138"/>
        <v>0</v>
      </c>
      <c r="CQ214" s="72">
        <f t="shared" si="138"/>
        <v>0</v>
      </c>
      <c r="CR214" s="73">
        <f t="shared" si="138"/>
        <v>0</v>
      </c>
      <c r="CS214" s="72">
        <f t="shared" si="138"/>
        <v>0</v>
      </c>
      <c r="CT214" s="73">
        <f t="shared" si="138"/>
        <v>0</v>
      </c>
      <c r="CU214" s="72">
        <f t="shared" si="138"/>
        <v>0</v>
      </c>
      <c r="CV214" s="73">
        <f t="shared" si="138"/>
        <v>0</v>
      </c>
      <c r="CW214" s="72">
        <f t="shared" si="138"/>
        <v>0</v>
      </c>
      <c r="CX214" s="73">
        <f t="shared" si="138"/>
        <v>0</v>
      </c>
      <c r="CY214" s="72">
        <f t="shared" si="138"/>
        <v>0</v>
      </c>
      <c r="CZ214" s="73">
        <f t="shared" si="138"/>
        <v>0</v>
      </c>
      <c r="DA214" s="72">
        <f t="shared" si="138"/>
        <v>0</v>
      </c>
      <c r="DB214" s="73">
        <f t="shared" si="138"/>
        <v>0</v>
      </c>
      <c r="DC214" s="72">
        <f t="shared" si="138"/>
        <v>0</v>
      </c>
      <c r="DD214" s="76">
        <f t="shared" si="138"/>
        <v>0</v>
      </c>
      <c r="DE214" s="3"/>
    </row>
    <row r="215" spans="1:109" x14ac:dyDescent="0.35">
      <c r="A215" s="3"/>
      <c r="B215" s="3" t="s">
        <v>3966</v>
      </c>
      <c r="C215" s="39" t="s">
        <v>479</v>
      </c>
      <c r="D215" s="3" t="s">
        <v>481</v>
      </c>
      <c r="E215" s="71">
        <f t="shared" ref="E215:BP215" si="139">IF(SUM($E103:$DD103),E103/SUM($E103:$DD103),0)</f>
        <v>0</v>
      </c>
      <c r="F215" s="72">
        <f t="shared" si="139"/>
        <v>0</v>
      </c>
      <c r="G215" s="72">
        <f t="shared" si="139"/>
        <v>0</v>
      </c>
      <c r="H215" s="72">
        <f t="shared" si="139"/>
        <v>0</v>
      </c>
      <c r="I215" s="72">
        <f t="shared" si="139"/>
        <v>0</v>
      </c>
      <c r="J215" s="73">
        <f t="shared" si="139"/>
        <v>0</v>
      </c>
      <c r="K215" s="73">
        <f t="shared" si="139"/>
        <v>0</v>
      </c>
      <c r="L215" s="73">
        <f t="shared" si="139"/>
        <v>0</v>
      </c>
      <c r="M215" s="73">
        <f t="shared" si="139"/>
        <v>0</v>
      </c>
      <c r="N215" s="72">
        <f t="shared" si="139"/>
        <v>1</v>
      </c>
      <c r="O215" s="72">
        <f t="shared" si="139"/>
        <v>0</v>
      </c>
      <c r="P215" s="72">
        <f t="shared" si="139"/>
        <v>0</v>
      </c>
      <c r="Q215" s="73">
        <f t="shared" si="139"/>
        <v>0</v>
      </c>
      <c r="R215" s="73">
        <f t="shared" si="139"/>
        <v>0</v>
      </c>
      <c r="S215" s="73">
        <f t="shared" si="139"/>
        <v>0</v>
      </c>
      <c r="T215" s="73">
        <f t="shared" si="139"/>
        <v>0</v>
      </c>
      <c r="U215" s="72">
        <f t="shared" si="139"/>
        <v>0</v>
      </c>
      <c r="V215" s="72">
        <f t="shared" si="139"/>
        <v>0</v>
      </c>
      <c r="W215" s="72">
        <f t="shared" si="139"/>
        <v>0</v>
      </c>
      <c r="X215" s="73">
        <f t="shared" si="139"/>
        <v>0</v>
      </c>
      <c r="Y215" s="72">
        <f t="shared" si="139"/>
        <v>0</v>
      </c>
      <c r="Z215" s="73">
        <f t="shared" si="139"/>
        <v>0</v>
      </c>
      <c r="AA215" s="73">
        <f t="shared" si="139"/>
        <v>0</v>
      </c>
      <c r="AB215" s="73">
        <f t="shared" si="139"/>
        <v>0</v>
      </c>
      <c r="AC215" s="73">
        <f t="shared" si="139"/>
        <v>0</v>
      </c>
      <c r="AD215" s="72">
        <f t="shared" si="139"/>
        <v>0</v>
      </c>
      <c r="AE215" s="72">
        <f t="shared" si="139"/>
        <v>0</v>
      </c>
      <c r="AF215" s="72">
        <f t="shared" si="139"/>
        <v>0</v>
      </c>
      <c r="AG215" s="72">
        <f t="shared" si="139"/>
        <v>0</v>
      </c>
      <c r="AH215" s="73">
        <f t="shared" si="139"/>
        <v>0</v>
      </c>
      <c r="AI215" s="73">
        <f t="shared" si="139"/>
        <v>0</v>
      </c>
      <c r="AJ215" s="73">
        <f t="shared" si="139"/>
        <v>0</v>
      </c>
      <c r="AK215" s="73">
        <f t="shared" si="139"/>
        <v>0</v>
      </c>
      <c r="AL215" s="72">
        <f t="shared" si="139"/>
        <v>0</v>
      </c>
      <c r="AM215" s="72">
        <f t="shared" si="139"/>
        <v>0</v>
      </c>
      <c r="AN215" s="72">
        <f t="shared" si="139"/>
        <v>0</v>
      </c>
      <c r="AO215" s="73">
        <f t="shared" si="139"/>
        <v>0</v>
      </c>
      <c r="AP215" s="72">
        <f t="shared" si="139"/>
        <v>0</v>
      </c>
      <c r="AQ215" s="73">
        <f t="shared" si="139"/>
        <v>0</v>
      </c>
      <c r="AR215" s="72">
        <f t="shared" si="139"/>
        <v>0</v>
      </c>
      <c r="AS215" s="73">
        <f t="shared" si="139"/>
        <v>0</v>
      </c>
      <c r="AT215" s="72">
        <f t="shared" si="139"/>
        <v>0</v>
      </c>
      <c r="AU215" s="73">
        <f t="shared" si="139"/>
        <v>0</v>
      </c>
      <c r="AV215" s="72">
        <f t="shared" si="139"/>
        <v>0</v>
      </c>
      <c r="AW215" s="73">
        <f t="shared" si="139"/>
        <v>0</v>
      </c>
      <c r="AX215" s="72">
        <f t="shared" si="139"/>
        <v>0</v>
      </c>
      <c r="AY215" s="73">
        <f t="shared" si="139"/>
        <v>0</v>
      </c>
      <c r="AZ215" s="72">
        <f t="shared" si="139"/>
        <v>0</v>
      </c>
      <c r="BA215" s="73">
        <f t="shared" si="139"/>
        <v>0</v>
      </c>
      <c r="BB215" s="72">
        <f t="shared" si="139"/>
        <v>0</v>
      </c>
      <c r="BC215" s="73">
        <f t="shared" si="139"/>
        <v>0</v>
      </c>
      <c r="BD215" s="72">
        <f t="shared" si="139"/>
        <v>0</v>
      </c>
      <c r="BE215" s="73">
        <f t="shared" si="139"/>
        <v>0</v>
      </c>
      <c r="BF215" s="72">
        <f t="shared" si="139"/>
        <v>0</v>
      </c>
      <c r="BG215" s="73">
        <f t="shared" si="139"/>
        <v>0</v>
      </c>
      <c r="BH215" s="72">
        <f t="shared" si="139"/>
        <v>0</v>
      </c>
      <c r="BI215" s="73">
        <f t="shared" si="139"/>
        <v>0</v>
      </c>
      <c r="BJ215" s="72">
        <f t="shared" si="139"/>
        <v>0</v>
      </c>
      <c r="BK215" s="73">
        <f t="shared" si="139"/>
        <v>0</v>
      </c>
      <c r="BL215" s="72">
        <f t="shared" si="139"/>
        <v>0</v>
      </c>
      <c r="BM215" s="73">
        <f t="shared" si="139"/>
        <v>0</v>
      </c>
      <c r="BN215" s="72">
        <f t="shared" si="139"/>
        <v>0</v>
      </c>
      <c r="BO215" s="73">
        <f t="shared" si="139"/>
        <v>0</v>
      </c>
      <c r="BP215" s="72">
        <f t="shared" si="139"/>
        <v>0</v>
      </c>
      <c r="BQ215" s="73">
        <f t="shared" ref="BQ215:DD215" si="140">IF(SUM($E103:$DD103),BQ103/SUM($E103:$DD103),0)</f>
        <v>0</v>
      </c>
      <c r="BR215" s="72">
        <f t="shared" si="140"/>
        <v>0</v>
      </c>
      <c r="BS215" s="73">
        <f t="shared" si="140"/>
        <v>0</v>
      </c>
      <c r="BT215" s="72">
        <f t="shared" si="140"/>
        <v>0</v>
      </c>
      <c r="BU215" s="73">
        <f t="shared" si="140"/>
        <v>0</v>
      </c>
      <c r="BV215" s="72">
        <f t="shared" si="140"/>
        <v>0</v>
      </c>
      <c r="BW215" s="73">
        <f t="shared" si="140"/>
        <v>0</v>
      </c>
      <c r="BX215" s="72">
        <f t="shared" si="140"/>
        <v>0</v>
      </c>
      <c r="BY215" s="73">
        <f t="shared" si="140"/>
        <v>0</v>
      </c>
      <c r="BZ215" s="72">
        <f t="shared" si="140"/>
        <v>0</v>
      </c>
      <c r="CA215" s="73">
        <f t="shared" si="140"/>
        <v>0</v>
      </c>
      <c r="CB215" s="72">
        <f t="shared" si="140"/>
        <v>0</v>
      </c>
      <c r="CC215" s="73">
        <f t="shared" si="140"/>
        <v>0</v>
      </c>
      <c r="CD215" s="72">
        <f t="shared" si="140"/>
        <v>0</v>
      </c>
      <c r="CE215" s="73">
        <f t="shared" si="140"/>
        <v>0</v>
      </c>
      <c r="CF215" s="72">
        <f t="shared" si="140"/>
        <v>0</v>
      </c>
      <c r="CG215" s="73">
        <f t="shared" si="140"/>
        <v>0</v>
      </c>
      <c r="CH215" s="72">
        <f t="shared" si="140"/>
        <v>0</v>
      </c>
      <c r="CI215" s="73">
        <f t="shared" si="140"/>
        <v>0</v>
      </c>
      <c r="CJ215" s="72">
        <f t="shared" si="140"/>
        <v>0</v>
      </c>
      <c r="CK215" s="73">
        <f t="shared" si="140"/>
        <v>0</v>
      </c>
      <c r="CL215" s="72">
        <f t="shared" si="140"/>
        <v>0</v>
      </c>
      <c r="CM215" s="73">
        <f t="shared" si="140"/>
        <v>0</v>
      </c>
      <c r="CN215" s="72">
        <f t="shared" si="140"/>
        <v>0</v>
      </c>
      <c r="CO215" s="73">
        <f t="shared" si="140"/>
        <v>0</v>
      </c>
      <c r="CP215" s="72">
        <f t="shared" si="140"/>
        <v>0</v>
      </c>
      <c r="CQ215" s="73">
        <f t="shared" si="140"/>
        <v>0</v>
      </c>
      <c r="CR215" s="72">
        <f t="shared" si="140"/>
        <v>0</v>
      </c>
      <c r="CS215" s="73">
        <f t="shared" si="140"/>
        <v>0</v>
      </c>
      <c r="CT215" s="72">
        <f t="shared" si="140"/>
        <v>0</v>
      </c>
      <c r="CU215" s="73">
        <f t="shared" si="140"/>
        <v>0</v>
      </c>
      <c r="CV215" s="72">
        <f t="shared" si="140"/>
        <v>0</v>
      </c>
      <c r="CW215" s="73">
        <f t="shared" si="140"/>
        <v>0</v>
      </c>
      <c r="CX215" s="72">
        <f t="shared" si="140"/>
        <v>0</v>
      </c>
      <c r="CY215" s="73">
        <f t="shared" si="140"/>
        <v>0</v>
      </c>
      <c r="CZ215" s="72">
        <f t="shared" si="140"/>
        <v>0</v>
      </c>
      <c r="DA215" s="73">
        <f t="shared" si="140"/>
        <v>0</v>
      </c>
      <c r="DB215" s="72">
        <f t="shared" si="140"/>
        <v>0</v>
      </c>
      <c r="DC215" s="73">
        <f t="shared" si="140"/>
        <v>0</v>
      </c>
      <c r="DD215" s="74">
        <f t="shared" si="140"/>
        <v>0</v>
      </c>
      <c r="DE215" s="3"/>
    </row>
    <row r="216" spans="1:109" x14ac:dyDescent="0.35">
      <c r="A216" s="3"/>
      <c r="B216" s="3" t="s">
        <v>3969</v>
      </c>
      <c r="C216" s="39"/>
      <c r="D216" s="3" t="s">
        <v>483</v>
      </c>
      <c r="E216" s="71">
        <f t="shared" ref="E216:BP216" si="141">IF(SUM($E104:$DD104),E104/SUM($E104:$DD104),0)</f>
        <v>0</v>
      </c>
      <c r="F216" s="72">
        <f t="shared" si="141"/>
        <v>0</v>
      </c>
      <c r="G216" s="72">
        <f t="shared" si="141"/>
        <v>0</v>
      </c>
      <c r="H216" s="72">
        <f t="shared" si="141"/>
        <v>0</v>
      </c>
      <c r="I216" s="72">
        <f t="shared" si="141"/>
        <v>0</v>
      </c>
      <c r="J216" s="73">
        <f t="shared" si="141"/>
        <v>0</v>
      </c>
      <c r="K216" s="73">
        <f t="shared" si="141"/>
        <v>0</v>
      </c>
      <c r="L216" s="73">
        <f t="shared" si="141"/>
        <v>0</v>
      </c>
      <c r="M216" s="73">
        <f t="shared" si="141"/>
        <v>0</v>
      </c>
      <c r="N216" s="72">
        <f t="shared" si="141"/>
        <v>0</v>
      </c>
      <c r="O216" s="72">
        <f t="shared" si="141"/>
        <v>0</v>
      </c>
      <c r="P216" s="72">
        <f t="shared" si="141"/>
        <v>0</v>
      </c>
      <c r="Q216" s="73">
        <f t="shared" si="141"/>
        <v>0</v>
      </c>
      <c r="R216" s="73">
        <f t="shared" si="141"/>
        <v>0</v>
      </c>
      <c r="S216" s="73">
        <f t="shared" si="141"/>
        <v>0</v>
      </c>
      <c r="T216" s="73">
        <f t="shared" si="141"/>
        <v>0</v>
      </c>
      <c r="U216" s="72">
        <f t="shared" si="141"/>
        <v>0</v>
      </c>
      <c r="V216" s="72">
        <f t="shared" si="141"/>
        <v>0</v>
      </c>
      <c r="W216" s="72">
        <f t="shared" si="141"/>
        <v>0</v>
      </c>
      <c r="X216" s="73">
        <f t="shared" si="141"/>
        <v>0</v>
      </c>
      <c r="Y216" s="72">
        <f t="shared" si="141"/>
        <v>0</v>
      </c>
      <c r="Z216" s="73">
        <f t="shared" si="141"/>
        <v>0</v>
      </c>
      <c r="AA216" s="73">
        <f t="shared" si="141"/>
        <v>0</v>
      </c>
      <c r="AB216" s="73">
        <f t="shared" si="141"/>
        <v>0</v>
      </c>
      <c r="AC216" s="73">
        <f t="shared" si="141"/>
        <v>0</v>
      </c>
      <c r="AD216" s="72">
        <f t="shared" si="141"/>
        <v>0</v>
      </c>
      <c r="AE216" s="72">
        <f t="shared" si="141"/>
        <v>0</v>
      </c>
      <c r="AF216" s="72">
        <f t="shared" si="141"/>
        <v>0</v>
      </c>
      <c r="AG216" s="72">
        <f t="shared" si="141"/>
        <v>0</v>
      </c>
      <c r="AH216" s="73">
        <f t="shared" si="141"/>
        <v>0</v>
      </c>
      <c r="AI216" s="73">
        <f t="shared" si="141"/>
        <v>0</v>
      </c>
      <c r="AJ216" s="73">
        <f t="shared" si="141"/>
        <v>0</v>
      </c>
      <c r="AK216" s="73">
        <f t="shared" si="141"/>
        <v>0</v>
      </c>
      <c r="AL216" s="72">
        <f t="shared" si="141"/>
        <v>0</v>
      </c>
      <c r="AM216" s="72">
        <f t="shared" si="141"/>
        <v>0</v>
      </c>
      <c r="AN216" s="72">
        <f t="shared" si="141"/>
        <v>0</v>
      </c>
      <c r="AO216" s="73">
        <f t="shared" si="141"/>
        <v>0</v>
      </c>
      <c r="AP216" s="72">
        <f t="shared" si="141"/>
        <v>0</v>
      </c>
      <c r="AQ216" s="73">
        <f t="shared" si="141"/>
        <v>0</v>
      </c>
      <c r="AR216" s="72">
        <f t="shared" si="141"/>
        <v>0</v>
      </c>
      <c r="AS216" s="73">
        <f t="shared" si="141"/>
        <v>0</v>
      </c>
      <c r="AT216" s="72">
        <f t="shared" si="141"/>
        <v>0</v>
      </c>
      <c r="AU216" s="73">
        <f t="shared" si="141"/>
        <v>0</v>
      </c>
      <c r="AV216" s="72">
        <f t="shared" si="141"/>
        <v>0</v>
      </c>
      <c r="AW216" s="73">
        <f t="shared" si="141"/>
        <v>0</v>
      </c>
      <c r="AX216" s="72">
        <f t="shared" si="141"/>
        <v>0</v>
      </c>
      <c r="AY216" s="73">
        <f t="shared" si="141"/>
        <v>0</v>
      </c>
      <c r="AZ216" s="72">
        <f t="shared" si="141"/>
        <v>0</v>
      </c>
      <c r="BA216" s="73">
        <f t="shared" si="141"/>
        <v>0</v>
      </c>
      <c r="BB216" s="72">
        <f t="shared" si="141"/>
        <v>0</v>
      </c>
      <c r="BC216" s="73">
        <f t="shared" si="141"/>
        <v>0</v>
      </c>
      <c r="BD216" s="72">
        <f t="shared" si="141"/>
        <v>0</v>
      </c>
      <c r="BE216" s="73">
        <f t="shared" si="141"/>
        <v>0</v>
      </c>
      <c r="BF216" s="72">
        <f t="shared" si="141"/>
        <v>0</v>
      </c>
      <c r="BG216" s="73">
        <f t="shared" si="141"/>
        <v>0</v>
      </c>
      <c r="BH216" s="72">
        <f t="shared" si="141"/>
        <v>0</v>
      </c>
      <c r="BI216" s="73">
        <f t="shared" si="141"/>
        <v>0</v>
      </c>
      <c r="BJ216" s="72">
        <f t="shared" si="141"/>
        <v>0</v>
      </c>
      <c r="BK216" s="73">
        <f t="shared" si="141"/>
        <v>0</v>
      </c>
      <c r="BL216" s="72">
        <f t="shared" si="141"/>
        <v>0</v>
      </c>
      <c r="BM216" s="73">
        <f t="shared" si="141"/>
        <v>0</v>
      </c>
      <c r="BN216" s="72">
        <f t="shared" si="141"/>
        <v>0</v>
      </c>
      <c r="BO216" s="73">
        <f t="shared" si="141"/>
        <v>0</v>
      </c>
      <c r="BP216" s="72">
        <f t="shared" si="141"/>
        <v>0</v>
      </c>
      <c r="BQ216" s="73">
        <f t="shared" ref="BQ216:DD216" si="142">IF(SUM($E104:$DD104),BQ104/SUM($E104:$DD104),0)</f>
        <v>0</v>
      </c>
      <c r="BR216" s="72">
        <f t="shared" si="142"/>
        <v>0</v>
      </c>
      <c r="BS216" s="73">
        <f t="shared" si="142"/>
        <v>0</v>
      </c>
      <c r="BT216" s="72">
        <f t="shared" si="142"/>
        <v>0</v>
      </c>
      <c r="BU216" s="73">
        <f t="shared" si="142"/>
        <v>0</v>
      </c>
      <c r="BV216" s="72">
        <f t="shared" si="142"/>
        <v>0</v>
      </c>
      <c r="BW216" s="73">
        <f t="shared" si="142"/>
        <v>0</v>
      </c>
      <c r="BX216" s="72">
        <f t="shared" si="142"/>
        <v>0</v>
      </c>
      <c r="BY216" s="73">
        <f t="shared" si="142"/>
        <v>0</v>
      </c>
      <c r="BZ216" s="72">
        <f t="shared" si="142"/>
        <v>0</v>
      </c>
      <c r="CA216" s="73">
        <f t="shared" si="142"/>
        <v>0</v>
      </c>
      <c r="CB216" s="72">
        <f t="shared" si="142"/>
        <v>0</v>
      </c>
      <c r="CC216" s="73">
        <f t="shared" si="142"/>
        <v>0</v>
      </c>
      <c r="CD216" s="72">
        <f t="shared" si="142"/>
        <v>0</v>
      </c>
      <c r="CE216" s="73">
        <f t="shared" si="142"/>
        <v>0</v>
      </c>
      <c r="CF216" s="72">
        <f t="shared" si="142"/>
        <v>0</v>
      </c>
      <c r="CG216" s="73">
        <f t="shared" si="142"/>
        <v>0</v>
      </c>
      <c r="CH216" s="72">
        <f t="shared" si="142"/>
        <v>0</v>
      </c>
      <c r="CI216" s="73">
        <f t="shared" si="142"/>
        <v>0</v>
      </c>
      <c r="CJ216" s="72">
        <f t="shared" si="142"/>
        <v>0</v>
      </c>
      <c r="CK216" s="73">
        <f t="shared" si="142"/>
        <v>0</v>
      </c>
      <c r="CL216" s="72">
        <f t="shared" si="142"/>
        <v>0</v>
      </c>
      <c r="CM216" s="73">
        <f t="shared" si="142"/>
        <v>0</v>
      </c>
      <c r="CN216" s="72">
        <f t="shared" si="142"/>
        <v>0</v>
      </c>
      <c r="CO216" s="73">
        <f t="shared" si="142"/>
        <v>0</v>
      </c>
      <c r="CP216" s="72">
        <f t="shared" si="142"/>
        <v>0</v>
      </c>
      <c r="CQ216" s="73">
        <f t="shared" si="142"/>
        <v>0</v>
      </c>
      <c r="CR216" s="72">
        <f t="shared" si="142"/>
        <v>0</v>
      </c>
      <c r="CS216" s="73">
        <f t="shared" si="142"/>
        <v>0</v>
      </c>
      <c r="CT216" s="72">
        <f t="shared" si="142"/>
        <v>0</v>
      </c>
      <c r="CU216" s="73">
        <f t="shared" si="142"/>
        <v>0</v>
      </c>
      <c r="CV216" s="72">
        <f t="shared" si="142"/>
        <v>0</v>
      </c>
      <c r="CW216" s="73">
        <f t="shared" si="142"/>
        <v>0</v>
      </c>
      <c r="CX216" s="72">
        <f t="shared" si="142"/>
        <v>0</v>
      </c>
      <c r="CY216" s="73">
        <f t="shared" si="142"/>
        <v>0</v>
      </c>
      <c r="CZ216" s="72">
        <f t="shared" si="142"/>
        <v>0</v>
      </c>
      <c r="DA216" s="73">
        <f t="shared" si="142"/>
        <v>0</v>
      </c>
      <c r="DB216" s="72">
        <f t="shared" si="142"/>
        <v>0</v>
      </c>
      <c r="DC216" s="73">
        <f t="shared" si="142"/>
        <v>0</v>
      </c>
      <c r="DD216" s="74">
        <f t="shared" si="142"/>
        <v>0</v>
      </c>
      <c r="DE216" s="3"/>
    </row>
    <row r="217" spans="1:109" x14ac:dyDescent="0.35">
      <c r="A217" s="3"/>
      <c r="B217" s="3" t="s">
        <v>3970</v>
      </c>
      <c r="C217" s="39"/>
      <c r="D217" s="3" t="s">
        <v>485</v>
      </c>
      <c r="E217" s="71">
        <f t="shared" ref="E217:BP217" si="143">IF(SUM($E105:$DD105),E105/SUM($E105:$DD105),0)</f>
        <v>0</v>
      </c>
      <c r="F217" s="72">
        <f t="shared" si="143"/>
        <v>0</v>
      </c>
      <c r="G217" s="72">
        <f t="shared" si="143"/>
        <v>0</v>
      </c>
      <c r="H217" s="72">
        <f t="shared" si="143"/>
        <v>0</v>
      </c>
      <c r="I217" s="72">
        <f t="shared" si="143"/>
        <v>0</v>
      </c>
      <c r="J217" s="73">
        <f t="shared" si="143"/>
        <v>0</v>
      </c>
      <c r="K217" s="73">
        <f t="shared" si="143"/>
        <v>0</v>
      </c>
      <c r="L217" s="73">
        <f t="shared" si="143"/>
        <v>0</v>
      </c>
      <c r="M217" s="73">
        <f t="shared" si="143"/>
        <v>0</v>
      </c>
      <c r="N217" s="72">
        <f t="shared" si="143"/>
        <v>0</v>
      </c>
      <c r="O217" s="72">
        <f t="shared" si="143"/>
        <v>0</v>
      </c>
      <c r="P217" s="72">
        <f t="shared" si="143"/>
        <v>0</v>
      </c>
      <c r="Q217" s="73">
        <f t="shared" si="143"/>
        <v>0</v>
      </c>
      <c r="R217" s="73">
        <f t="shared" si="143"/>
        <v>0</v>
      </c>
      <c r="S217" s="73">
        <f t="shared" si="143"/>
        <v>0</v>
      </c>
      <c r="T217" s="73">
        <f t="shared" si="143"/>
        <v>0</v>
      </c>
      <c r="U217" s="72">
        <f t="shared" si="143"/>
        <v>0</v>
      </c>
      <c r="V217" s="72">
        <f t="shared" si="143"/>
        <v>0</v>
      </c>
      <c r="W217" s="72">
        <f t="shared" si="143"/>
        <v>0</v>
      </c>
      <c r="X217" s="73">
        <f t="shared" si="143"/>
        <v>0</v>
      </c>
      <c r="Y217" s="72">
        <f t="shared" si="143"/>
        <v>0</v>
      </c>
      <c r="Z217" s="73">
        <f t="shared" si="143"/>
        <v>0</v>
      </c>
      <c r="AA217" s="73">
        <f t="shared" si="143"/>
        <v>0</v>
      </c>
      <c r="AB217" s="73">
        <f t="shared" si="143"/>
        <v>0</v>
      </c>
      <c r="AC217" s="73">
        <f t="shared" si="143"/>
        <v>0</v>
      </c>
      <c r="AD217" s="72">
        <f t="shared" si="143"/>
        <v>0</v>
      </c>
      <c r="AE217" s="72">
        <f t="shared" si="143"/>
        <v>0</v>
      </c>
      <c r="AF217" s="72">
        <f t="shared" si="143"/>
        <v>0</v>
      </c>
      <c r="AG217" s="72">
        <f t="shared" si="143"/>
        <v>0</v>
      </c>
      <c r="AH217" s="73">
        <f t="shared" si="143"/>
        <v>0</v>
      </c>
      <c r="AI217" s="73">
        <f t="shared" si="143"/>
        <v>0</v>
      </c>
      <c r="AJ217" s="73">
        <f t="shared" si="143"/>
        <v>0</v>
      </c>
      <c r="AK217" s="73">
        <f t="shared" si="143"/>
        <v>0</v>
      </c>
      <c r="AL217" s="72">
        <f t="shared" si="143"/>
        <v>0</v>
      </c>
      <c r="AM217" s="72">
        <f t="shared" si="143"/>
        <v>0</v>
      </c>
      <c r="AN217" s="72">
        <f t="shared" si="143"/>
        <v>0</v>
      </c>
      <c r="AO217" s="73">
        <f t="shared" si="143"/>
        <v>0</v>
      </c>
      <c r="AP217" s="72">
        <f t="shared" si="143"/>
        <v>0</v>
      </c>
      <c r="AQ217" s="73">
        <f t="shared" si="143"/>
        <v>0</v>
      </c>
      <c r="AR217" s="72">
        <f t="shared" si="143"/>
        <v>0</v>
      </c>
      <c r="AS217" s="73">
        <f t="shared" si="143"/>
        <v>0</v>
      </c>
      <c r="AT217" s="72">
        <f t="shared" si="143"/>
        <v>0</v>
      </c>
      <c r="AU217" s="73">
        <f t="shared" si="143"/>
        <v>0</v>
      </c>
      <c r="AV217" s="72">
        <f t="shared" si="143"/>
        <v>0</v>
      </c>
      <c r="AW217" s="73">
        <f t="shared" si="143"/>
        <v>0</v>
      </c>
      <c r="AX217" s="72">
        <f t="shared" si="143"/>
        <v>0</v>
      </c>
      <c r="AY217" s="73">
        <f t="shared" si="143"/>
        <v>0</v>
      </c>
      <c r="AZ217" s="72">
        <f t="shared" si="143"/>
        <v>0</v>
      </c>
      <c r="BA217" s="73">
        <f t="shared" si="143"/>
        <v>0</v>
      </c>
      <c r="BB217" s="72">
        <f t="shared" si="143"/>
        <v>0</v>
      </c>
      <c r="BC217" s="73">
        <f t="shared" si="143"/>
        <v>0</v>
      </c>
      <c r="BD217" s="72">
        <f t="shared" si="143"/>
        <v>0</v>
      </c>
      <c r="BE217" s="73">
        <f t="shared" si="143"/>
        <v>0</v>
      </c>
      <c r="BF217" s="72">
        <f t="shared" si="143"/>
        <v>0</v>
      </c>
      <c r="BG217" s="73">
        <f t="shared" si="143"/>
        <v>0</v>
      </c>
      <c r="BH217" s="72">
        <f t="shared" si="143"/>
        <v>0</v>
      </c>
      <c r="BI217" s="73">
        <f t="shared" si="143"/>
        <v>0</v>
      </c>
      <c r="BJ217" s="72">
        <f t="shared" si="143"/>
        <v>0</v>
      </c>
      <c r="BK217" s="73">
        <f t="shared" si="143"/>
        <v>0</v>
      </c>
      <c r="BL217" s="72">
        <f t="shared" si="143"/>
        <v>0</v>
      </c>
      <c r="BM217" s="73">
        <f t="shared" si="143"/>
        <v>0</v>
      </c>
      <c r="BN217" s="72">
        <f t="shared" si="143"/>
        <v>0</v>
      </c>
      <c r="BO217" s="73">
        <f t="shared" si="143"/>
        <v>0</v>
      </c>
      <c r="BP217" s="72">
        <f t="shared" si="143"/>
        <v>0</v>
      </c>
      <c r="BQ217" s="73">
        <f t="shared" ref="BQ217:DD217" si="144">IF(SUM($E105:$DD105),BQ105/SUM($E105:$DD105),0)</f>
        <v>0</v>
      </c>
      <c r="BR217" s="72">
        <f t="shared" si="144"/>
        <v>0</v>
      </c>
      <c r="BS217" s="73">
        <f t="shared" si="144"/>
        <v>0</v>
      </c>
      <c r="BT217" s="72">
        <f t="shared" si="144"/>
        <v>0</v>
      </c>
      <c r="BU217" s="73">
        <f t="shared" si="144"/>
        <v>0</v>
      </c>
      <c r="BV217" s="72">
        <f t="shared" si="144"/>
        <v>0</v>
      </c>
      <c r="BW217" s="73">
        <f t="shared" si="144"/>
        <v>0</v>
      </c>
      <c r="BX217" s="72">
        <f t="shared" si="144"/>
        <v>0</v>
      </c>
      <c r="BY217" s="73">
        <f t="shared" si="144"/>
        <v>0</v>
      </c>
      <c r="BZ217" s="72">
        <f t="shared" si="144"/>
        <v>0</v>
      </c>
      <c r="CA217" s="73">
        <f t="shared" si="144"/>
        <v>0</v>
      </c>
      <c r="CB217" s="72">
        <f t="shared" si="144"/>
        <v>0</v>
      </c>
      <c r="CC217" s="73">
        <f t="shared" si="144"/>
        <v>0</v>
      </c>
      <c r="CD217" s="72">
        <f t="shared" si="144"/>
        <v>0</v>
      </c>
      <c r="CE217" s="73">
        <f t="shared" si="144"/>
        <v>0</v>
      </c>
      <c r="CF217" s="72">
        <f t="shared" si="144"/>
        <v>0</v>
      </c>
      <c r="CG217" s="73">
        <f t="shared" si="144"/>
        <v>0</v>
      </c>
      <c r="CH217" s="72">
        <f t="shared" si="144"/>
        <v>0</v>
      </c>
      <c r="CI217" s="73">
        <f t="shared" si="144"/>
        <v>0</v>
      </c>
      <c r="CJ217" s="72">
        <f t="shared" si="144"/>
        <v>0</v>
      </c>
      <c r="CK217" s="73">
        <f t="shared" si="144"/>
        <v>0</v>
      </c>
      <c r="CL217" s="72">
        <f t="shared" si="144"/>
        <v>0</v>
      </c>
      <c r="CM217" s="73">
        <f t="shared" si="144"/>
        <v>0</v>
      </c>
      <c r="CN217" s="72">
        <f t="shared" si="144"/>
        <v>0</v>
      </c>
      <c r="CO217" s="73">
        <f t="shared" si="144"/>
        <v>0</v>
      </c>
      <c r="CP217" s="72">
        <f t="shared" si="144"/>
        <v>0</v>
      </c>
      <c r="CQ217" s="73">
        <f t="shared" si="144"/>
        <v>0</v>
      </c>
      <c r="CR217" s="72">
        <f t="shared" si="144"/>
        <v>0</v>
      </c>
      <c r="CS217" s="73">
        <f t="shared" si="144"/>
        <v>0</v>
      </c>
      <c r="CT217" s="72">
        <f t="shared" si="144"/>
        <v>0</v>
      </c>
      <c r="CU217" s="73">
        <f t="shared" si="144"/>
        <v>0</v>
      </c>
      <c r="CV217" s="72">
        <f t="shared" si="144"/>
        <v>0</v>
      </c>
      <c r="CW217" s="73">
        <f t="shared" si="144"/>
        <v>0</v>
      </c>
      <c r="CX217" s="72">
        <f t="shared" si="144"/>
        <v>0</v>
      </c>
      <c r="CY217" s="73">
        <f t="shared" si="144"/>
        <v>0</v>
      </c>
      <c r="CZ217" s="72">
        <f t="shared" si="144"/>
        <v>0</v>
      </c>
      <c r="DA217" s="73">
        <f t="shared" si="144"/>
        <v>0</v>
      </c>
      <c r="DB217" s="72">
        <f t="shared" si="144"/>
        <v>0</v>
      </c>
      <c r="DC217" s="73">
        <f t="shared" si="144"/>
        <v>0</v>
      </c>
      <c r="DD217" s="74">
        <f t="shared" si="144"/>
        <v>0</v>
      </c>
      <c r="DE217" s="3"/>
    </row>
    <row r="218" spans="1:109" x14ac:dyDescent="0.35">
      <c r="A218" s="3"/>
      <c r="B218" s="3" t="s">
        <v>3973</v>
      </c>
      <c r="C218" s="39" t="s">
        <v>486</v>
      </c>
      <c r="D218" s="3" t="s">
        <v>488</v>
      </c>
      <c r="E218" s="75">
        <f t="shared" ref="E218:BP218" si="145">IF(SUM($E106:$DD106),E106/SUM($E106:$DD106),0)</f>
        <v>0</v>
      </c>
      <c r="F218" s="73">
        <f t="shared" si="145"/>
        <v>0</v>
      </c>
      <c r="G218" s="73">
        <f t="shared" si="145"/>
        <v>0</v>
      </c>
      <c r="H218" s="73">
        <f t="shared" si="145"/>
        <v>0</v>
      </c>
      <c r="I218" s="73">
        <f t="shared" si="145"/>
        <v>0</v>
      </c>
      <c r="J218" s="72">
        <f t="shared" si="145"/>
        <v>0</v>
      </c>
      <c r="K218" s="72">
        <f t="shared" si="145"/>
        <v>0</v>
      </c>
      <c r="L218" s="72">
        <f t="shared" si="145"/>
        <v>0</v>
      </c>
      <c r="M218" s="72">
        <f t="shared" si="145"/>
        <v>0</v>
      </c>
      <c r="N218" s="73">
        <f t="shared" si="145"/>
        <v>0</v>
      </c>
      <c r="O218" s="73">
        <f t="shared" si="145"/>
        <v>0</v>
      </c>
      <c r="P218" s="73">
        <f t="shared" si="145"/>
        <v>0</v>
      </c>
      <c r="Q218" s="72">
        <f t="shared" si="145"/>
        <v>1</v>
      </c>
      <c r="R218" s="72">
        <f t="shared" si="145"/>
        <v>0</v>
      </c>
      <c r="S218" s="72">
        <f t="shared" si="145"/>
        <v>0</v>
      </c>
      <c r="T218" s="72">
        <f t="shared" si="145"/>
        <v>0</v>
      </c>
      <c r="U218" s="73">
        <f t="shared" si="145"/>
        <v>0</v>
      </c>
      <c r="V218" s="73">
        <f t="shared" si="145"/>
        <v>0</v>
      </c>
      <c r="W218" s="73">
        <f t="shared" si="145"/>
        <v>0</v>
      </c>
      <c r="X218" s="72">
        <f t="shared" si="145"/>
        <v>0</v>
      </c>
      <c r="Y218" s="73">
        <f t="shared" si="145"/>
        <v>0</v>
      </c>
      <c r="Z218" s="72">
        <f t="shared" si="145"/>
        <v>0</v>
      </c>
      <c r="AA218" s="72">
        <f t="shared" si="145"/>
        <v>0</v>
      </c>
      <c r="AB218" s="72">
        <f t="shared" si="145"/>
        <v>0</v>
      </c>
      <c r="AC218" s="72">
        <f t="shared" si="145"/>
        <v>0</v>
      </c>
      <c r="AD218" s="73">
        <f t="shared" si="145"/>
        <v>0</v>
      </c>
      <c r="AE218" s="73">
        <f t="shared" si="145"/>
        <v>0</v>
      </c>
      <c r="AF218" s="73">
        <f t="shared" si="145"/>
        <v>0</v>
      </c>
      <c r="AG218" s="73">
        <f t="shared" si="145"/>
        <v>0</v>
      </c>
      <c r="AH218" s="72">
        <f t="shared" si="145"/>
        <v>0</v>
      </c>
      <c r="AI218" s="72">
        <f t="shared" si="145"/>
        <v>0</v>
      </c>
      <c r="AJ218" s="72">
        <f t="shared" si="145"/>
        <v>0</v>
      </c>
      <c r="AK218" s="72">
        <f t="shared" si="145"/>
        <v>0</v>
      </c>
      <c r="AL218" s="73">
        <f t="shared" si="145"/>
        <v>0</v>
      </c>
      <c r="AM218" s="73">
        <f t="shared" si="145"/>
        <v>0</v>
      </c>
      <c r="AN218" s="73">
        <f t="shared" si="145"/>
        <v>0</v>
      </c>
      <c r="AO218" s="72">
        <f t="shared" si="145"/>
        <v>0</v>
      </c>
      <c r="AP218" s="73">
        <f t="shared" si="145"/>
        <v>0</v>
      </c>
      <c r="AQ218" s="72">
        <f t="shared" si="145"/>
        <v>0</v>
      </c>
      <c r="AR218" s="73">
        <f t="shared" si="145"/>
        <v>0</v>
      </c>
      <c r="AS218" s="72">
        <f t="shared" si="145"/>
        <v>0</v>
      </c>
      <c r="AT218" s="73">
        <f t="shared" si="145"/>
        <v>0</v>
      </c>
      <c r="AU218" s="72">
        <f t="shared" si="145"/>
        <v>0</v>
      </c>
      <c r="AV218" s="73">
        <f t="shared" si="145"/>
        <v>0</v>
      </c>
      <c r="AW218" s="72">
        <f t="shared" si="145"/>
        <v>0</v>
      </c>
      <c r="AX218" s="73">
        <f t="shared" si="145"/>
        <v>0</v>
      </c>
      <c r="AY218" s="72">
        <f t="shared" si="145"/>
        <v>0</v>
      </c>
      <c r="AZ218" s="73">
        <f t="shared" si="145"/>
        <v>0</v>
      </c>
      <c r="BA218" s="72">
        <f t="shared" si="145"/>
        <v>0</v>
      </c>
      <c r="BB218" s="73">
        <f t="shared" si="145"/>
        <v>0</v>
      </c>
      <c r="BC218" s="72">
        <f t="shared" si="145"/>
        <v>0</v>
      </c>
      <c r="BD218" s="73">
        <f t="shared" si="145"/>
        <v>0</v>
      </c>
      <c r="BE218" s="72">
        <f t="shared" si="145"/>
        <v>0</v>
      </c>
      <c r="BF218" s="73">
        <f t="shared" si="145"/>
        <v>0</v>
      </c>
      <c r="BG218" s="72">
        <f t="shared" si="145"/>
        <v>0</v>
      </c>
      <c r="BH218" s="73">
        <f t="shared" si="145"/>
        <v>0</v>
      </c>
      <c r="BI218" s="72">
        <f t="shared" si="145"/>
        <v>0</v>
      </c>
      <c r="BJ218" s="73">
        <f t="shared" si="145"/>
        <v>0</v>
      </c>
      <c r="BK218" s="72">
        <f t="shared" si="145"/>
        <v>0</v>
      </c>
      <c r="BL218" s="73">
        <f t="shared" si="145"/>
        <v>0</v>
      </c>
      <c r="BM218" s="72">
        <f t="shared" si="145"/>
        <v>0</v>
      </c>
      <c r="BN218" s="73">
        <f t="shared" si="145"/>
        <v>0</v>
      </c>
      <c r="BO218" s="72">
        <f t="shared" si="145"/>
        <v>0</v>
      </c>
      <c r="BP218" s="73">
        <f t="shared" si="145"/>
        <v>0</v>
      </c>
      <c r="BQ218" s="72">
        <f t="shared" ref="BQ218:DD218" si="146">IF(SUM($E106:$DD106),BQ106/SUM($E106:$DD106),0)</f>
        <v>0</v>
      </c>
      <c r="BR218" s="73">
        <f t="shared" si="146"/>
        <v>0</v>
      </c>
      <c r="BS218" s="72">
        <f t="shared" si="146"/>
        <v>0</v>
      </c>
      <c r="BT218" s="73">
        <f t="shared" si="146"/>
        <v>0</v>
      </c>
      <c r="BU218" s="72">
        <f t="shared" si="146"/>
        <v>0</v>
      </c>
      <c r="BV218" s="73">
        <f t="shared" si="146"/>
        <v>0</v>
      </c>
      <c r="BW218" s="72">
        <f t="shared" si="146"/>
        <v>0</v>
      </c>
      <c r="BX218" s="73">
        <f t="shared" si="146"/>
        <v>0</v>
      </c>
      <c r="BY218" s="72">
        <f t="shared" si="146"/>
        <v>0</v>
      </c>
      <c r="BZ218" s="73">
        <f t="shared" si="146"/>
        <v>0</v>
      </c>
      <c r="CA218" s="72">
        <f t="shared" si="146"/>
        <v>0</v>
      </c>
      <c r="CB218" s="73">
        <f t="shared" si="146"/>
        <v>0</v>
      </c>
      <c r="CC218" s="72">
        <f t="shared" si="146"/>
        <v>0</v>
      </c>
      <c r="CD218" s="73">
        <f t="shared" si="146"/>
        <v>0</v>
      </c>
      <c r="CE218" s="72">
        <f t="shared" si="146"/>
        <v>0</v>
      </c>
      <c r="CF218" s="73">
        <f t="shared" si="146"/>
        <v>0</v>
      </c>
      <c r="CG218" s="72">
        <f t="shared" si="146"/>
        <v>0</v>
      </c>
      <c r="CH218" s="73">
        <f t="shared" si="146"/>
        <v>0</v>
      </c>
      <c r="CI218" s="72">
        <f t="shared" si="146"/>
        <v>0</v>
      </c>
      <c r="CJ218" s="73">
        <f t="shared" si="146"/>
        <v>0</v>
      </c>
      <c r="CK218" s="72">
        <f t="shared" si="146"/>
        <v>0</v>
      </c>
      <c r="CL218" s="73">
        <f t="shared" si="146"/>
        <v>0</v>
      </c>
      <c r="CM218" s="72">
        <f t="shared" si="146"/>
        <v>0</v>
      </c>
      <c r="CN218" s="73">
        <f t="shared" si="146"/>
        <v>0</v>
      </c>
      <c r="CO218" s="72">
        <f t="shared" si="146"/>
        <v>0</v>
      </c>
      <c r="CP218" s="73">
        <f t="shared" si="146"/>
        <v>0</v>
      </c>
      <c r="CQ218" s="72">
        <f t="shared" si="146"/>
        <v>0</v>
      </c>
      <c r="CR218" s="73">
        <f t="shared" si="146"/>
        <v>0</v>
      </c>
      <c r="CS218" s="72">
        <f t="shared" si="146"/>
        <v>0</v>
      </c>
      <c r="CT218" s="73">
        <f t="shared" si="146"/>
        <v>0</v>
      </c>
      <c r="CU218" s="72">
        <f t="shared" si="146"/>
        <v>0</v>
      </c>
      <c r="CV218" s="73">
        <f t="shared" si="146"/>
        <v>0</v>
      </c>
      <c r="CW218" s="72">
        <f t="shared" si="146"/>
        <v>0</v>
      </c>
      <c r="CX218" s="73">
        <f t="shared" si="146"/>
        <v>0</v>
      </c>
      <c r="CY218" s="72">
        <f t="shared" si="146"/>
        <v>0</v>
      </c>
      <c r="CZ218" s="73">
        <f t="shared" si="146"/>
        <v>0</v>
      </c>
      <c r="DA218" s="72">
        <f t="shared" si="146"/>
        <v>0</v>
      </c>
      <c r="DB218" s="73">
        <f t="shared" si="146"/>
        <v>0</v>
      </c>
      <c r="DC218" s="72">
        <f t="shared" si="146"/>
        <v>0</v>
      </c>
      <c r="DD218" s="76">
        <f t="shared" si="146"/>
        <v>0</v>
      </c>
      <c r="DE218" s="3"/>
    </row>
    <row r="219" spans="1:109" x14ac:dyDescent="0.35">
      <c r="A219" s="3"/>
      <c r="B219" s="3" t="s">
        <v>3976</v>
      </c>
      <c r="C219" s="39"/>
      <c r="D219" s="3" t="s">
        <v>490</v>
      </c>
      <c r="E219" s="75">
        <f t="shared" ref="E219:BP219" si="147">IF(SUM($E107:$DD107),E107/SUM($E107:$DD107),0)</f>
        <v>0</v>
      </c>
      <c r="F219" s="73">
        <f t="shared" si="147"/>
        <v>0</v>
      </c>
      <c r="G219" s="73">
        <f t="shared" si="147"/>
        <v>0</v>
      </c>
      <c r="H219" s="73">
        <f t="shared" si="147"/>
        <v>0</v>
      </c>
      <c r="I219" s="73">
        <f t="shared" si="147"/>
        <v>0</v>
      </c>
      <c r="J219" s="72">
        <f t="shared" si="147"/>
        <v>0</v>
      </c>
      <c r="K219" s="72">
        <f t="shared" si="147"/>
        <v>0</v>
      </c>
      <c r="L219" s="72">
        <f t="shared" si="147"/>
        <v>0</v>
      </c>
      <c r="M219" s="72">
        <f t="shared" si="147"/>
        <v>0</v>
      </c>
      <c r="N219" s="73">
        <f t="shared" si="147"/>
        <v>0</v>
      </c>
      <c r="O219" s="73">
        <f t="shared" si="147"/>
        <v>0</v>
      </c>
      <c r="P219" s="73">
        <f t="shared" si="147"/>
        <v>0</v>
      </c>
      <c r="Q219" s="72">
        <f t="shared" si="147"/>
        <v>0</v>
      </c>
      <c r="R219" s="72">
        <f t="shared" si="147"/>
        <v>0</v>
      </c>
      <c r="S219" s="72">
        <f t="shared" si="147"/>
        <v>0</v>
      </c>
      <c r="T219" s="72">
        <f t="shared" si="147"/>
        <v>0</v>
      </c>
      <c r="U219" s="73">
        <f t="shared" si="147"/>
        <v>0</v>
      </c>
      <c r="V219" s="73">
        <f t="shared" si="147"/>
        <v>0</v>
      </c>
      <c r="W219" s="73">
        <f t="shared" si="147"/>
        <v>0</v>
      </c>
      <c r="X219" s="72">
        <f t="shared" si="147"/>
        <v>0</v>
      </c>
      <c r="Y219" s="73">
        <f t="shared" si="147"/>
        <v>0</v>
      </c>
      <c r="Z219" s="72">
        <f t="shared" si="147"/>
        <v>0</v>
      </c>
      <c r="AA219" s="72">
        <f t="shared" si="147"/>
        <v>0</v>
      </c>
      <c r="AB219" s="72">
        <f t="shared" si="147"/>
        <v>0</v>
      </c>
      <c r="AC219" s="72">
        <f t="shared" si="147"/>
        <v>0</v>
      </c>
      <c r="AD219" s="73">
        <f t="shared" si="147"/>
        <v>0</v>
      </c>
      <c r="AE219" s="73">
        <f t="shared" si="147"/>
        <v>0</v>
      </c>
      <c r="AF219" s="73">
        <f t="shared" si="147"/>
        <v>0</v>
      </c>
      <c r="AG219" s="73">
        <f t="shared" si="147"/>
        <v>0</v>
      </c>
      <c r="AH219" s="72">
        <f t="shared" si="147"/>
        <v>0</v>
      </c>
      <c r="AI219" s="72">
        <f t="shared" si="147"/>
        <v>0</v>
      </c>
      <c r="AJ219" s="72">
        <f t="shared" si="147"/>
        <v>0</v>
      </c>
      <c r="AK219" s="72">
        <f t="shared" si="147"/>
        <v>0</v>
      </c>
      <c r="AL219" s="73">
        <f t="shared" si="147"/>
        <v>0</v>
      </c>
      <c r="AM219" s="73">
        <f t="shared" si="147"/>
        <v>0</v>
      </c>
      <c r="AN219" s="73">
        <f t="shared" si="147"/>
        <v>0</v>
      </c>
      <c r="AO219" s="72">
        <f t="shared" si="147"/>
        <v>0</v>
      </c>
      <c r="AP219" s="73">
        <f t="shared" si="147"/>
        <v>0</v>
      </c>
      <c r="AQ219" s="72">
        <f t="shared" si="147"/>
        <v>0</v>
      </c>
      <c r="AR219" s="73">
        <f t="shared" si="147"/>
        <v>0</v>
      </c>
      <c r="AS219" s="72">
        <f t="shared" si="147"/>
        <v>0</v>
      </c>
      <c r="AT219" s="73">
        <f t="shared" si="147"/>
        <v>0</v>
      </c>
      <c r="AU219" s="72">
        <f t="shared" si="147"/>
        <v>0</v>
      </c>
      <c r="AV219" s="73">
        <f t="shared" si="147"/>
        <v>0</v>
      </c>
      <c r="AW219" s="72">
        <f t="shared" si="147"/>
        <v>0</v>
      </c>
      <c r="AX219" s="73">
        <f t="shared" si="147"/>
        <v>0</v>
      </c>
      <c r="AY219" s="72">
        <f t="shared" si="147"/>
        <v>0</v>
      </c>
      <c r="AZ219" s="73">
        <f t="shared" si="147"/>
        <v>0</v>
      </c>
      <c r="BA219" s="72">
        <f t="shared" si="147"/>
        <v>0</v>
      </c>
      <c r="BB219" s="73">
        <f t="shared" si="147"/>
        <v>0</v>
      </c>
      <c r="BC219" s="72">
        <f t="shared" si="147"/>
        <v>0</v>
      </c>
      <c r="BD219" s="73">
        <f t="shared" si="147"/>
        <v>0</v>
      </c>
      <c r="BE219" s="72">
        <f t="shared" si="147"/>
        <v>0</v>
      </c>
      <c r="BF219" s="73">
        <f t="shared" si="147"/>
        <v>0</v>
      </c>
      <c r="BG219" s="72">
        <f t="shared" si="147"/>
        <v>0</v>
      </c>
      <c r="BH219" s="73">
        <f t="shared" si="147"/>
        <v>0</v>
      </c>
      <c r="BI219" s="72">
        <f t="shared" si="147"/>
        <v>0</v>
      </c>
      <c r="BJ219" s="73">
        <f t="shared" si="147"/>
        <v>0</v>
      </c>
      <c r="BK219" s="72">
        <f t="shared" si="147"/>
        <v>0</v>
      </c>
      <c r="BL219" s="73">
        <f t="shared" si="147"/>
        <v>0</v>
      </c>
      <c r="BM219" s="72">
        <f t="shared" si="147"/>
        <v>0</v>
      </c>
      <c r="BN219" s="73">
        <f t="shared" si="147"/>
        <v>0</v>
      </c>
      <c r="BO219" s="72">
        <f t="shared" si="147"/>
        <v>0</v>
      </c>
      <c r="BP219" s="73">
        <f t="shared" si="147"/>
        <v>0</v>
      </c>
      <c r="BQ219" s="72">
        <f t="shared" ref="BQ219:DD219" si="148">IF(SUM($E107:$DD107),BQ107/SUM($E107:$DD107),0)</f>
        <v>0</v>
      </c>
      <c r="BR219" s="73">
        <f t="shared" si="148"/>
        <v>0</v>
      </c>
      <c r="BS219" s="72">
        <f t="shared" si="148"/>
        <v>0</v>
      </c>
      <c r="BT219" s="73">
        <f t="shared" si="148"/>
        <v>0</v>
      </c>
      <c r="BU219" s="72">
        <f t="shared" si="148"/>
        <v>0</v>
      </c>
      <c r="BV219" s="73">
        <f t="shared" si="148"/>
        <v>0</v>
      </c>
      <c r="BW219" s="72">
        <f t="shared" si="148"/>
        <v>0</v>
      </c>
      <c r="BX219" s="73">
        <f t="shared" si="148"/>
        <v>0</v>
      </c>
      <c r="BY219" s="72">
        <f t="shared" si="148"/>
        <v>0</v>
      </c>
      <c r="BZ219" s="73">
        <f t="shared" si="148"/>
        <v>0</v>
      </c>
      <c r="CA219" s="72">
        <f t="shared" si="148"/>
        <v>0</v>
      </c>
      <c r="CB219" s="73">
        <f t="shared" si="148"/>
        <v>0</v>
      </c>
      <c r="CC219" s="72">
        <f t="shared" si="148"/>
        <v>0</v>
      </c>
      <c r="CD219" s="73">
        <f t="shared" si="148"/>
        <v>0</v>
      </c>
      <c r="CE219" s="72">
        <f t="shared" si="148"/>
        <v>0</v>
      </c>
      <c r="CF219" s="73">
        <f t="shared" si="148"/>
        <v>0</v>
      </c>
      <c r="CG219" s="72">
        <f t="shared" si="148"/>
        <v>0</v>
      </c>
      <c r="CH219" s="73">
        <f t="shared" si="148"/>
        <v>0</v>
      </c>
      <c r="CI219" s="72">
        <f t="shared" si="148"/>
        <v>0</v>
      </c>
      <c r="CJ219" s="73">
        <f t="shared" si="148"/>
        <v>0</v>
      </c>
      <c r="CK219" s="72">
        <f t="shared" si="148"/>
        <v>0</v>
      </c>
      <c r="CL219" s="73">
        <f t="shared" si="148"/>
        <v>0</v>
      </c>
      <c r="CM219" s="72">
        <f t="shared" si="148"/>
        <v>0</v>
      </c>
      <c r="CN219" s="73">
        <f t="shared" si="148"/>
        <v>0</v>
      </c>
      <c r="CO219" s="72">
        <f t="shared" si="148"/>
        <v>0</v>
      </c>
      <c r="CP219" s="73">
        <f t="shared" si="148"/>
        <v>0</v>
      </c>
      <c r="CQ219" s="72">
        <f t="shared" si="148"/>
        <v>0</v>
      </c>
      <c r="CR219" s="73">
        <f t="shared" si="148"/>
        <v>0</v>
      </c>
      <c r="CS219" s="72">
        <f t="shared" si="148"/>
        <v>0</v>
      </c>
      <c r="CT219" s="73">
        <f t="shared" si="148"/>
        <v>0</v>
      </c>
      <c r="CU219" s="72">
        <f t="shared" si="148"/>
        <v>0</v>
      </c>
      <c r="CV219" s="73">
        <f t="shared" si="148"/>
        <v>0</v>
      </c>
      <c r="CW219" s="72">
        <f t="shared" si="148"/>
        <v>0</v>
      </c>
      <c r="CX219" s="73">
        <f t="shared" si="148"/>
        <v>0</v>
      </c>
      <c r="CY219" s="72">
        <f t="shared" si="148"/>
        <v>0</v>
      </c>
      <c r="CZ219" s="73">
        <f t="shared" si="148"/>
        <v>0</v>
      </c>
      <c r="DA219" s="72">
        <f t="shared" si="148"/>
        <v>0</v>
      </c>
      <c r="DB219" s="73">
        <f t="shared" si="148"/>
        <v>0</v>
      </c>
      <c r="DC219" s="72">
        <f t="shared" si="148"/>
        <v>0</v>
      </c>
      <c r="DD219" s="76">
        <f t="shared" si="148"/>
        <v>0</v>
      </c>
      <c r="DE219" s="3"/>
    </row>
    <row r="220" spans="1:109" x14ac:dyDescent="0.35">
      <c r="A220" s="3"/>
      <c r="B220" s="3" t="s">
        <v>3979</v>
      </c>
      <c r="C220" s="39"/>
      <c r="D220" s="3" t="s">
        <v>492</v>
      </c>
      <c r="E220" s="75">
        <f t="shared" ref="E220:BP220" si="149">IF(SUM($E108:$DD108),E108/SUM($E108:$DD108),0)</f>
        <v>0</v>
      </c>
      <c r="F220" s="73">
        <f t="shared" si="149"/>
        <v>0</v>
      </c>
      <c r="G220" s="73">
        <f t="shared" si="149"/>
        <v>0</v>
      </c>
      <c r="H220" s="73">
        <f t="shared" si="149"/>
        <v>0</v>
      </c>
      <c r="I220" s="73">
        <f t="shared" si="149"/>
        <v>0</v>
      </c>
      <c r="J220" s="72">
        <f t="shared" si="149"/>
        <v>0</v>
      </c>
      <c r="K220" s="72">
        <f t="shared" si="149"/>
        <v>0</v>
      </c>
      <c r="L220" s="72">
        <f t="shared" si="149"/>
        <v>0</v>
      </c>
      <c r="M220" s="72">
        <f t="shared" si="149"/>
        <v>0</v>
      </c>
      <c r="N220" s="73">
        <f t="shared" si="149"/>
        <v>0</v>
      </c>
      <c r="O220" s="73">
        <f t="shared" si="149"/>
        <v>0</v>
      </c>
      <c r="P220" s="73">
        <f t="shared" si="149"/>
        <v>0</v>
      </c>
      <c r="Q220" s="72">
        <f t="shared" si="149"/>
        <v>0</v>
      </c>
      <c r="R220" s="72">
        <f t="shared" si="149"/>
        <v>0</v>
      </c>
      <c r="S220" s="72">
        <f t="shared" si="149"/>
        <v>0</v>
      </c>
      <c r="T220" s="72">
        <f t="shared" si="149"/>
        <v>0</v>
      </c>
      <c r="U220" s="73">
        <f t="shared" si="149"/>
        <v>0</v>
      </c>
      <c r="V220" s="73">
        <f t="shared" si="149"/>
        <v>0</v>
      </c>
      <c r="W220" s="73">
        <f t="shared" si="149"/>
        <v>0</v>
      </c>
      <c r="X220" s="72">
        <f t="shared" si="149"/>
        <v>0</v>
      </c>
      <c r="Y220" s="73">
        <f t="shared" si="149"/>
        <v>0</v>
      </c>
      <c r="Z220" s="72">
        <f t="shared" si="149"/>
        <v>0</v>
      </c>
      <c r="AA220" s="72">
        <f t="shared" si="149"/>
        <v>0</v>
      </c>
      <c r="AB220" s="72">
        <f t="shared" si="149"/>
        <v>0</v>
      </c>
      <c r="AC220" s="72">
        <f t="shared" si="149"/>
        <v>0</v>
      </c>
      <c r="AD220" s="73">
        <f t="shared" si="149"/>
        <v>0</v>
      </c>
      <c r="AE220" s="73">
        <f t="shared" si="149"/>
        <v>0</v>
      </c>
      <c r="AF220" s="73">
        <f t="shared" si="149"/>
        <v>0</v>
      </c>
      <c r="AG220" s="73">
        <f t="shared" si="149"/>
        <v>0</v>
      </c>
      <c r="AH220" s="72">
        <f t="shared" si="149"/>
        <v>0</v>
      </c>
      <c r="AI220" s="72">
        <f t="shared" si="149"/>
        <v>0</v>
      </c>
      <c r="AJ220" s="72">
        <f t="shared" si="149"/>
        <v>0</v>
      </c>
      <c r="AK220" s="72">
        <f t="shared" si="149"/>
        <v>0</v>
      </c>
      <c r="AL220" s="73">
        <f t="shared" si="149"/>
        <v>0</v>
      </c>
      <c r="AM220" s="73">
        <f t="shared" si="149"/>
        <v>0</v>
      </c>
      <c r="AN220" s="73">
        <f t="shared" si="149"/>
        <v>0</v>
      </c>
      <c r="AO220" s="72">
        <f t="shared" si="149"/>
        <v>0</v>
      </c>
      <c r="AP220" s="73">
        <f t="shared" si="149"/>
        <v>0</v>
      </c>
      <c r="AQ220" s="72">
        <f t="shared" si="149"/>
        <v>0</v>
      </c>
      <c r="AR220" s="73">
        <f t="shared" si="149"/>
        <v>0</v>
      </c>
      <c r="AS220" s="72">
        <f t="shared" si="149"/>
        <v>0</v>
      </c>
      <c r="AT220" s="73">
        <f t="shared" si="149"/>
        <v>0</v>
      </c>
      <c r="AU220" s="72">
        <f t="shared" si="149"/>
        <v>0</v>
      </c>
      <c r="AV220" s="73">
        <f t="shared" si="149"/>
        <v>0</v>
      </c>
      <c r="AW220" s="72">
        <f t="shared" si="149"/>
        <v>0</v>
      </c>
      <c r="AX220" s="73">
        <f t="shared" si="149"/>
        <v>0</v>
      </c>
      <c r="AY220" s="72">
        <f t="shared" si="149"/>
        <v>0</v>
      </c>
      <c r="AZ220" s="73">
        <f t="shared" si="149"/>
        <v>0</v>
      </c>
      <c r="BA220" s="72">
        <f t="shared" si="149"/>
        <v>0</v>
      </c>
      <c r="BB220" s="73">
        <f t="shared" si="149"/>
        <v>0</v>
      </c>
      <c r="BC220" s="72">
        <f t="shared" si="149"/>
        <v>0</v>
      </c>
      <c r="BD220" s="73">
        <f t="shared" si="149"/>
        <v>0</v>
      </c>
      <c r="BE220" s="72">
        <f t="shared" si="149"/>
        <v>0</v>
      </c>
      <c r="BF220" s="73">
        <f t="shared" si="149"/>
        <v>0</v>
      </c>
      <c r="BG220" s="72">
        <f t="shared" si="149"/>
        <v>0</v>
      </c>
      <c r="BH220" s="73">
        <f t="shared" si="149"/>
        <v>0</v>
      </c>
      <c r="BI220" s="72">
        <f t="shared" si="149"/>
        <v>0</v>
      </c>
      <c r="BJ220" s="73">
        <f t="shared" si="149"/>
        <v>0</v>
      </c>
      <c r="BK220" s="72">
        <f t="shared" si="149"/>
        <v>0</v>
      </c>
      <c r="BL220" s="73">
        <f t="shared" si="149"/>
        <v>0</v>
      </c>
      <c r="BM220" s="72">
        <f t="shared" si="149"/>
        <v>0</v>
      </c>
      <c r="BN220" s="73">
        <f t="shared" si="149"/>
        <v>0</v>
      </c>
      <c r="BO220" s="72">
        <f t="shared" si="149"/>
        <v>0</v>
      </c>
      <c r="BP220" s="73">
        <f t="shared" si="149"/>
        <v>0</v>
      </c>
      <c r="BQ220" s="72">
        <f t="shared" ref="BQ220:DD220" si="150">IF(SUM($E108:$DD108),BQ108/SUM($E108:$DD108),0)</f>
        <v>0</v>
      </c>
      <c r="BR220" s="73">
        <f t="shared" si="150"/>
        <v>0</v>
      </c>
      <c r="BS220" s="72">
        <f t="shared" si="150"/>
        <v>0</v>
      </c>
      <c r="BT220" s="73">
        <f t="shared" si="150"/>
        <v>0</v>
      </c>
      <c r="BU220" s="72">
        <f t="shared" si="150"/>
        <v>0</v>
      </c>
      <c r="BV220" s="73">
        <f t="shared" si="150"/>
        <v>0</v>
      </c>
      <c r="BW220" s="72">
        <f t="shared" si="150"/>
        <v>0</v>
      </c>
      <c r="BX220" s="73">
        <f t="shared" si="150"/>
        <v>0</v>
      </c>
      <c r="BY220" s="72">
        <f t="shared" si="150"/>
        <v>0</v>
      </c>
      <c r="BZ220" s="73">
        <f t="shared" si="150"/>
        <v>0</v>
      </c>
      <c r="CA220" s="72">
        <f t="shared" si="150"/>
        <v>0</v>
      </c>
      <c r="CB220" s="73">
        <f t="shared" si="150"/>
        <v>0</v>
      </c>
      <c r="CC220" s="72">
        <f t="shared" si="150"/>
        <v>0</v>
      </c>
      <c r="CD220" s="73">
        <f t="shared" si="150"/>
        <v>0</v>
      </c>
      <c r="CE220" s="72">
        <f t="shared" si="150"/>
        <v>0</v>
      </c>
      <c r="CF220" s="73">
        <f t="shared" si="150"/>
        <v>0</v>
      </c>
      <c r="CG220" s="72">
        <f t="shared" si="150"/>
        <v>0</v>
      </c>
      <c r="CH220" s="73">
        <f t="shared" si="150"/>
        <v>0</v>
      </c>
      <c r="CI220" s="72">
        <f t="shared" si="150"/>
        <v>0</v>
      </c>
      <c r="CJ220" s="73">
        <f t="shared" si="150"/>
        <v>0</v>
      </c>
      <c r="CK220" s="72">
        <f t="shared" si="150"/>
        <v>0</v>
      </c>
      <c r="CL220" s="73">
        <f t="shared" si="150"/>
        <v>0</v>
      </c>
      <c r="CM220" s="72">
        <f t="shared" si="150"/>
        <v>0</v>
      </c>
      <c r="CN220" s="73">
        <f t="shared" si="150"/>
        <v>0</v>
      </c>
      <c r="CO220" s="72">
        <f t="shared" si="150"/>
        <v>0</v>
      </c>
      <c r="CP220" s="73">
        <f t="shared" si="150"/>
        <v>0</v>
      </c>
      <c r="CQ220" s="72">
        <f t="shared" si="150"/>
        <v>0</v>
      </c>
      <c r="CR220" s="73">
        <f t="shared" si="150"/>
        <v>0</v>
      </c>
      <c r="CS220" s="72">
        <f t="shared" si="150"/>
        <v>0</v>
      </c>
      <c r="CT220" s="73">
        <f t="shared" si="150"/>
        <v>0</v>
      </c>
      <c r="CU220" s="72">
        <f t="shared" si="150"/>
        <v>0</v>
      </c>
      <c r="CV220" s="73">
        <f t="shared" si="150"/>
        <v>0</v>
      </c>
      <c r="CW220" s="72">
        <f t="shared" si="150"/>
        <v>0</v>
      </c>
      <c r="CX220" s="73">
        <f t="shared" si="150"/>
        <v>0</v>
      </c>
      <c r="CY220" s="72">
        <f t="shared" si="150"/>
        <v>0</v>
      </c>
      <c r="CZ220" s="73">
        <f t="shared" si="150"/>
        <v>0</v>
      </c>
      <c r="DA220" s="72">
        <f t="shared" si="150"/>
        <v>0</v>
      </c>
      <c r="DB220" s="73">
        <f t="shared" si="150"/>
        <v>0</v>
      </c>
      <c r="DC220" s="72">
        <f t="shared" si="150"/>
        <v>0</v>
      </c>
      <c r="DD220" s="76">
        <f t="shared" si="150"/>
        <v>0</v>
      </c>
      <c r="DE220" s="3"/>
    </row>
    <row r="221" spans="1:109" x14ac:dyDescent="0.35">
      <c r="A221" s="3"/>
      <c r="B221" s="3" t="s">
        <v>3980</v>
      </c>
      <c r="C221" s="39"/>
      <c r="D221" s="3" t="s">
        <v>494</v>
      </c>
      <c r="E221" s="75">
        <f t="shared" ref="E221:BP221" si="151">IF(SUM($E109:$DD109),E109/SUM($E109:$DD109),0)</f>
        <v>0</v>
      </c>
      <c r="F221" s="73">
        <f t="shared" si="151"/>
        <v>0</v>
      </c>
      <c r="G221" s="73">
        <f t="shared" si="151"/>
        <v>0</v>
      </c>
      <c r="H221" s="73">
        <f t="shared" si="151"/>
        <v>0</v>
      </c>
      <c r="I221" s="73">
        <f t="shared" si="151"/>
        <v>0</v>
      </c>
      <c r="J221" s="72">
        <f t="shared" si="151"/>
        <v>0</v>
      </c>
      <c r="K221" s="72">
        <f t="shared" si="151"/>
        <v>0</v>
      </c>
      <c r="L221" s="72">
        <f t="shared" si="151"/>
        <v>0</v>
      </c>
      <c r="M221" s="72">
        <f t="shared" si="151"/>
        <v>0</v>
      </c>
      <c r="N221" s="73">
        <f t="shared" si="151"/>
        <v>0</v>
      </c>
      <c r="O221" s="73">
        <f t="shared" si="151"/>
        <v>0</v>
      </c>
      <c r="P221" s="73">
        <f t="shared" si="151"/>
        <v>0</v>
      </c>
      <c r="Q221" s="72">
        <f t="shared" si="151"/>
        <v>0</v>
      </c>
      <c r="R221" s="72">
        <f t="shared" si="151"/>
        <v>0</v>
      </c>
      <c r="S221" s="72">
        <f t="shared" si="151"/>
        <v>0</v>
      </c>
      <c r="T221" s="72">
        <f t="shared" si="151"/>
        <v>0</v>
      </c>
      <c r="U221" s="73">
        <f t="shared" si="151"/>
        <v>0</v>
      </c>
      <c r="V221" s="73">
        <f t="shared" si="151"/>
        <v>0</v>
      </c>
      <c r="W221" s="73">
        <f t="shared" si="151"/>
        <v>0</v>
      </c>
      <c r="X221" s="72">
        <f t="shared" si="151"/>
        <v>0</v>
      </c>
      <c r="Y221" s="73">
        <f t="shared" si="151"/>
        <v>0</v>
      </c>
      <c r="Z221" s="72">
        <f t="shared" si="151"/>
        <v>0</v>
      </c>
      <c r="AA221" s="72">
        <f t="shared" si="151"/>
        <v>0</v>
      </c>
      <c r="AB221" s="72">
        <f t="shared" si="151"/>
        <v>0</v>
      </c>
      <c r="AC221" s="72">
        <f t="shared" si="151"/>
        <v>0</v>
      </c>
      <c r="AD221" s="73">
        <f t="shared" si="151"/>
        <v>0</v>
      </c>
      <c r="AE221" s="73">
        <f t="shared" si="151"/>
        <v>0</v>
      </c>
      <c r="AF221" s="73">
        <f t="shared" si="151"/>
        <v>0</v>
      </c>
      <c r="AG221" s="73">
        <f t="shared" si="151"/>
        <v>0</v>
      </c>
      <c r="AH221" s="72">
        <f t="shared" si="151"/>
        <v>0</v>
      </c>
      <c r="AI221" s="72">
        <f t="shared" si="151"/>
        <v>0</v>
      </c>
      <c r="AJ221" s="72">
        <f t="shared" si="151"/>
        <v>0</v>
      </c>
      <c r="AK221" s="72">
        <f t="shared" si="151"/>
        <v>0</v>
      </c>
      <c r="AL221" s="73">
        <f t="shared" si="151"/>
        <v>0</v>
      </c>
      <c r="AM221" s="73">
        <f t="shared" si="151"/>
        <v>0</v>
      </c>
      <c r="AN221" s="73">
        <f t="shared" si="151"/>
        <v>0</v>
      </c>
      <c r="AO221" s="72">
        <f t="shared" si="151"/>
        <v>0</v>
      </c>
      <c r="AP221" s="73">
        <f t="shared" si="151"/>
        <v>0</v>
      </c>
      <c r="AQ221" s="72">
        <f t="shared" si="151"/>
        <v>0</v>
      </c>
      <c r="AR221" s="73">
        <f t="shared" si="151"/>
        <v>0</v>
      </c>
      <c r="AS221" s="72">
        <f t="shared" si="151"/>
        <v>0</v>
      </c>
      <c r="AT221" s="73">
        <f t="shared" si="151"/>
        <v>0</v>
      </c>
      <c r="AU221" s="72">
        <f t="shared" si="151"/>
        <v>0</v>
      </c>
      <c r="AV221" s="73">
        <f t="shared" si="151"/>
        <v>0</v>
      </c>
      <c r="AW221" s="72">
        <f t="shared" si="151"/>
        <v>0</v>
      </c>
      <c r="AX221" s="73">
        <f t="shared" si="151"/>
        <v>0</v>
      </c>
      <c r="AY221" s="72">
        <f t="shared" si="151"/>
        <v>0</v>
      </c>
      <c r="AZ221" s="73">
        <f t="shared" si="151"/>
        <v>0</v>
      </c>
      <c r="BA221" s="72">
        <f t="shared" si="151"/>
        <v>0</v>
      </c>
      <c r="BB221" s="73">
        <f t="shared" si="151"/>
        <v>0</v>
      </c>
      <c r="BC221" s="72">
        <f t="shared" si="151"/>
        <v>0</v>
      </c>
      <c r="BD221" s="73">
        <f t="shared" si="151"/>
        <v>0</v>
      </c>
      <c r="BE221" s="72">
        <f t="shared" si="151"/>
        <v>0</v>
      </c>
      <c r="BF221" s="73">
        <f t="shared" si="151"/>
        <v>0</v>
      </c>
      <c r="BG221" s="72">
        <f t="shared" si="151"/>
        <v>0</v>
      </c>
      <c r="BH221" s="73">
        <f t="shared" si="151"/>
        <v>0</v>
      </c>
      <c r="BI221" s="72">
        <f t="shared" si="151"/>
        <v>0</v>
      </c>
      <c r="BJ221" s="73">
        <f t="shared" si="151"/>
        <v>0</v>
      </c>
      <c r="BK221" s="72">
        <f t="shared" si="151"/>
        <v>0</v>
      </c>
      <c r="BL221" s="73">
        <f t="shared" si="151"/>
        <v>0</v>
      </c>
      <c r="BM221" s="72">
        <f t="shared" si="151"/>
        <v>0</v>
      </c>
      <c r="BN221" s="73">
        <f t="shared" si="151"/>
        <v>0</v>
      </c>
      <c r="BO221" s="72">
        <f t="shared" si="151"/>
        <v>0</v>
      </c>
      <c r="BP221" s="73">
        <f t="shared" si="151"/>
        <v>0</v>
      </c>
      <c r="BQ221" s="72">
        <f t="shared" ref="BQ221:DD221" si="152">IF(SUM($E109:$DD109),BQ109/SUM($E109:$DD109),0)</f>
        <v>0</v>
      </c>
      <c r="BR221" s="73">
        <f t="shared" si="152"/>
        <v>0</v>
      </c>
      <c r="BS221" s="72">
        <f t="shared" si="152"/>
        <v>0</v>
      </c>
      <c r="BT221" s="73">
        <f t="shared" si="152"/>
        <v>0</v>
      </c>
      <c r="BU221" s="72">
        <f t="shared" si="152"/>
        <v>0</v>
      </c>
      <c r="BV221" s="73">
        <f t="shared" si="152"/>
        <v>0</v>
      </c>
      <c r="BW221" s="72">
        <f t="shared" si="152"/>
        <v>0</v>
      </c>
      <c r="BX221" s="73">
        <f t="shared" si="152"/>
        <v>0</v>
      </c>
      <c r="BY221" s="72">
        <f t="shared" si="152"/>
        <v>0</v>
      </c>
      <c r="BZ221" s="73">
        <f t="shared" si="152"/>
        <v>0</v>
      </c>
      <c r="CA221" s="72">
        <f t="shared" si="152"/>
        <v>0</v>
      </c>
      <c r="CB221" s="73">
        <f t="shared" si="152"/>
        <v>0</v>
      </c>
      <c r="CC221" s="72">
        <f t="shared" si="152"/>
        <v>0</v>
      </c>
      <c r="CD221" s="73">
        <f t="shared" si="152"/>
        <v>0</v>
      </c>
      <c r="CE221" s="72">
        <f t="shared" si="152"/>
        <v>0</v>
      </c>
      <c r="CF221" s="73">
        <f t="shared" si="152"/>
        <v>0</v>
      </c>
      <c r="CG221" s="72">
        <f t="shared" si="152"/>
        <v>0</v>
      </c>
      <c r="CH221" s="73">
        <f t="shared" si="152"/>
        <v>0</v>
      </c>
      <c r="CI221" s="72">
        <f t="shared" si="152"/>
        <v>0</v>
      </c>
      <c r="CJ221" s="73">
        <f t="shared" si="152"/>
        <v>0</v>
      </c>
      <c r="CK221" s="72">
        <f t="shared" si="152"/>
        <v>0</v>
      </c>
      <c r="CL221" s="73">
        <f t="shared" si="152"/>
        <v>0</v>
      </c>
      <c r="CM221" s="72">
        <f t="shared" si="152"/>
        <v>0</v>
      </c>
      <c r="CN221" s="73">
        <f t="shared" si="152"/>
        <v>0</v>
      </c>
      <c r="CO221" s="72">
        <f t="shared" si="152"/>
        <v>0</v>
      </c>
      <c r="CP221" s="73">
        <f t="shared" si="152"/>
        <v>0</v>
      </c>
      <c r="CQ221" s="72">
        <f t="shared" si="152"/>
        <v>0</v>
      </c>
      <c r="CR221" s="73">
        <f t="shared" si="152"/>
        <v>0</v>
      </c>
      <c r="CS221" s="72">
        <f t="shared" si="152"/>
        <v>0</v>
      </c>
      <c r="CT221" s="73">
        <f t="shared" si="152"/>
        <v>0</v>
      </c>
      <c r="CU221" s="72">
        <f t="shared" si="152"/>
        <v>0</v>
      </c>
      <c r="CV221" s="73">
        <f t="shared" si="152"/>
        <v>0</v>
      </c>
      <c r="CW221" s="72">
        <f t="shared" si="152"/>
        <v>0</v>
      </c>
      <c r="CX221" s="73">
        <f t="shared" si="152"/>
        <v>0</v>
      </c>
      <c r="CY221" s="72">
        <f t="shared" si="152"/>
        <v>0</v>
      </c>
      <c r="CZ221" s="73">
        <f t="shared" si="152"/>
        <v>0</v>
      </c>
      <c r="DA221" s="72">
        <f t="shared" si="152"/>
        <v>0</v>
      </c>
      <c r="DB221" s="73">
        <f t="shared" si="152"/>
        <v>0</v>
      </c>
      <c r="DC221" s="72">
        <f t="shared" si="152"/>
        <v>0</v>
      </c>
      <c r="DD221" s="76">
        <f t="shared" si="152"/>
        <v>0</v>
      </c>
      <c r="DE221" s="3"/>
    </row>
    <row r="222" spans="1:109" x14ac:dyDescent="0.35">
      <c r="A222" s="3"/>
      <c r="B222" s="3" t="s">
        <v>3981</v>
      </c>
      <c r="C222" s="39" t="s">
        <v>496</v>
      </c>
      <c r="D222" s="3" t="s">
        <v>498</v>
      </c>
      <c r="E222" s="71">
        <f t="shared" ref="E222:BP222" si="153">IF(SUM($E110:$DD110),E110/SUM($E110:$DD110),0)</f>
        <v>0</v>
      </c>
      <c r="F222" s="72">
        <f t="shared" si="153"/>
        <v>0</v>
      </c>
      <c r="G222" s="72">
        <f t="shared" si="153"/>
        <v>0</v>
      </c>
      <c r="H222" s="72">
        <f t="shared" si="153"/>
        <v>0</v>
      </c>
      <c r="I222" s="72">
        <f t="shared" si="153"/>
        <v>0</v>
      </c>
      <c r="J222" s="73">
        <f t="shared" si="153"/>
        <v>0</v>
      </c>
      <c r="K222" s="73">
        <f t="shared" si="153"/>
        <v>0</v>
      </c>
      <c r="L222" s="73">
        <f t="shared" si="153"/>
        <v>0</v>
      </c>
      <c r="M222" s="73">
        <f t="shared" si="153"/>
        <v>0</v>
      </c>
      <c r="N222" s="72">
        <f t="shared" si="153"/>
        <v>0</v>
      </c>
      <c r="O222" s="72">
        <f t="shared" si="153"/>
        <v>0</v>
      </c>
      <c r="P222" s="72">
        <f t="shared" si="153"/>
        <v>0</v>
      </c>
      <c r="Q222" s="73">
        <f t="shared" si="153"/>
        <v>0</v>
      </c>
      <c r="R222" s="73">
        <f t="shared" si="153"/>
        <v>0</v>
      </c>
      <c r="S222" s="73">
        <f t="shared" si="153"/>
        <v>0</v>
      </c>
      <c r="T222" s="73">
        <f t="shared" si="153"/>
        <v>0</v>
      </c>
      <c r="U222" s="72">
        <f t="shared" si="153"/>
        <v>1</v>
      </c>
      <c r="V222" s="72">
        <f t="shared" si="153"/>
        <v>0</v>
      </c>
      <c r="W222" s="72">
        <f t="shared" si="153"/>
        <v>0</v>
      </c>
      <c r="X222" s="73">
        <f t="shared" si="153"/>
        <v>0</v>
      </c>
      <c r="Y222" s="72">
        <f t="shared" si="153"/>
        <v>0</v>
      </c>
      <c r="Z222" s="73">
        <f t="shared" si="153"/>
        <v>0</v>
      </c>
      <c r="AA222" s="73">
        <f t="shared" si="153"/>
        <v>0</v>
      </c>
      <c r="AB222" s="73">
        <f t="shared" si="153"/>
        <v>0</v>
      </c>
      <c r="AC222" s="73">
        <f t="shared" si="153"/>
        <v>0</v>
      </c>
      <c r="AD222" s="72">
        <f t="shared" si="153"/>
        <v>0</v>
      </c>
      <c r="AE222" s="72">
        <f t="shared" si="153"/>
        <v>0</v>
      </c>
      <c r="AF222" s="72">
        <f t="shared" si="153"/>
        <v>0</v>
      </c>
      <c r="AG222" s="72">
        <f t="shared" si="153"/>
        <v>0</v>
      </c>
      <c r="AH222" s="73">
        <f t="shared" si="153"/>
        <v>0</v>
      </c>
      <c r="AI222" s="73">
        <f t="shared" si="153"/>
        <v>0</v>
      </c>
      <c r="AJ222" s="73">
        <f t="shared" si="153"/>
        <v>0</v>
      </c>
      <c r="AK222" s="73">
        <f t="shared" si="153"/>
        <v>0</v>
      </c>
      <c r="AL222" s="72">
        <f t="shared" si="153"/>
        <v>0</v>
      </c>
      <c r="AM222" s="72">
        <f t="shared" si="153"/>
        <v>0</v>
      </c>
      <c r="AN222" s="72">
        <f t="shared" si="153"/>
        <v>0</v>
      </c>
      <c r="AO222" s="73">
        <f t="shared" si="153"/>
        <v>0</v>
      </c>
      <c r="AP222" s="72">
        <f t="shared" si="153"/>
        <v>0</v>
      </c>
      <c r="AQ222" s="73">
        <f t="shared" si="153"/>
        <v>0</v>
      </c>
      <c r="AR222" s="72">
        <f t="shared" si="153"/>
        <v>0</v>
      </c>
      <c r="AS222" s="73">
        <f t="shared" si="153"/>
        <v>0</v>
      </c>
      <c r="AT222" s="72">
        <f t="shared" si="153"/>
        <v>0</v>
      </c>
      <c r="AU222" s="73">
        <f t="shared" si="153"/>
        <v>0</v>
      </c>
      <c r="AV222" s="72">
        <f t="shared" si="153"/>
        <v>0</v>
      </c>
      <c r="AW222" s="73">
        <f t="shared" si="153"/>
        <v>0</v>
      </c>
      <c r="AX222" s="72">
        <f t="shared" si="153"/>
        <v>0</v>
      </c>
      <c r="AY222" s="73">
        <f t="shared" si="153"/>
        <v>0</v>
      </c>
      <c r="AZ222" s="72">
        <f t="shared" si="153"/>
        <v>0</v>
      </c>
      <c r="BA222" s="73">
        <f t="shared" si="153"/>
        <v>0</v>
      </c>
      <c r="BB222" s="72">
        <f t="shared" si="153"/>
        <v>0</v>
      </c>
      <c r="BC222" s="73">
        <f t="shared" si="153"/>
        <v>0</v>
      </c>
      <c r="BD222" s="72">
        <f t="shared" si="153"/>
        <v>0</v>
      </c>
      <c r="BE222" s="73">
        <f t="shared" si="153"/>
        <v>0</v>
      </c>
      <c r="BF222" s="72">
        <f t="shared" si="153"/>
        <v>0</v>
      </c>
      <c r="BG222" s="73">
        <f t="shared" si="153"/>
        <v>0</v>
      </c>
      <c r="BH222" s="72">
        <f t="shared" si="153"/>
        <v>0</v>
      </c>
      <c r="BI222" s="73">
        <f t="shared" si="153"/>
        <v>0</v>
      </c>
      <c r="BJ222" s="72">
        <f t="shared" si="153"/>
        <v>0</v>
      </c>
      <c r="BK222" s="73">
        <f t="shared" si="153"/>
        <v>0</v>
      </c>
      <c r="BL222" s="72">
        <f t="shared" si="153"/>
        <v>0</v>
      </c>
      <c r="BM222" s="73">
        <f t="shared" si="153"/>
        <v>0</v>
      </c>
      <c r="BN222" s="72">
        <f t="shared" si="153"/>
        <v>0</v>
      </c>
      <c r="BO222" s="73">
        <f t="shared" si="153"/>
        <v>0</v>
      </c>
      <c r="BP222" s="72">
        <f t="shared" si="153"/>
        <v>0</v>
      </c>
      <c r="BQ222" s="73">
        <f t="shared" ref="BQ222:DD222" si="154">IF(SUM($E110:$DD110),BQ110/SUM($E110:$DD110),0)</f>
        <v>0</v>
      </c>
      <c r="BR222" s="72">
        <f t="shared" si="154"/>
        <v>0</v>
      </c>
      <c r="BS222" s="73">
        <f t="shared" si="154"/>
        <v>0</v>
      </c>
      <c r="BT222" s="72">
        <f t="shared" si="154"/>
        <v>0</v>
      </c>
      <c r="BU222" s="73">
        <f t="shared" si="154"/>
        <v>0</v>
      </c>
      <c r="BV222" s="72">
        <f t="shared" si="154"/>
        <v>0</v>
      </c>
      <c r="BW222" s="73">
        <f t="shared" si="154"/>
        <v>0</v>
      </c>
      <c r="BX222" s="72">
        <f t="shared" si="154"/>
        <v>0</v>
      </c>
      <c r="BY222" s="73">
        <f t="shared" si="154"/>
        <v>0</v>
      </c>
      <c r="BZ222" s="72">
        <f t="shared" si="154"/>
        <v>0</v>
      </c>
      <c r="CA222" s="73">
        <f t="shared" si="154"/>
        <v>0</v>
      </c>
      <c r="CB222" s="72">
        <f t="shared" si="154"/>
        <v>0</v>
      </c>
      <c r="CC222" s="73">
        <f t="shared" si="154"/>
        <v>0</v>
      </c>
      <c r="CD222" s="72">
        <f t="shared" si="154"/>
        <v>0</v>
      </c>
      <c r="CE222" s="73">
        <f t="shared" si="154"/>
        <v>0</v>
      </c>
      <c r="CF222" s="72">
        <f t="shared" si="154"/>
        <v>0</v>
      </c>
      <c r="CG222" s="73">
        <f t="shared" si="154"/>
        <v>0</v>
      </c>
      <c r="CH222" s="72">
        <f t="shared" si="154"/>
        <v>0</v>
      </c>
      <c r="CI222" s="73">
        <f t="shared" si="154"/>
        <v>0</v>
      </c>
      <c r="CJ222" s="72">
        <f t="shared" si="154"/>
        <v>0</v>
      </c>
      <c r="CK222" s="73">
        <f t="shared" si="154"/>
        <v>0</v>
      </c>
      <c r="CL222" s="72">
        <f t="shared" si="154"/>
        <v>0</v>
      </c>
      <c r="CM222" s="73">
        <f t="shared" si="154"/>
        <v>0</v>
      </c>
      <c r="CN222" s="72">
        <f t="shared" si="154"/>
        <v>0</v>
      </c>
      <c r="CO222" s="73">
        <f t="shared" si="154"/>
        <v>0</v>
      </c>
      <c r="CP222" s="72">
        <f t="shared" si="154"/>
        <v>0</v>
      </c>
      <c r="CQ222" s="73">
        <f t="shared" si="154"/>
        <v>0</v>
      </c>
      <c r="CR222" s="72">
        <f t="shared" si="154"/>
        <v>0</v>
      </c>
      <c r="CS222" s="73">
        <f t="shared" si="154"/>
        <v>0</v>
      </c>
      <c r="CT222" s="72">
        <f t="shared" si="154"/>
        <v>0</v>
      </c>
      <c r="CU222" s="73">
        <f t="shared" si="154"/>
        <v>0</v>
      </c>
      <c r="CV222" s="72">
        <f t="shared" si="154"/>
        <v>0</v>
      </c>
      <c r="CW222" s="73">
        <f t="shared" si="154"/>
        <v>0</v>
      </c>
      <c r="CX222" s="72">
        <f t="shared" si="154"/>
        <v>0</v>
      </c>
      <c r="CY222" s="73">
        <f t="shared" si="154"/>
        <v>0</v>
      </c>
      <c r="CZ222" s="72">
        <f t="shared" si="154"/>
        <v>0</v>
      </c>
      <c r="DA222" s="73">
        <f t="shared" si="154"/>
        <v>0</v>
      </c>
      <c r="DB222" s="72">
        <f t="shared" si="154"/>
        <v>0</v>
      </c>
      <c r="DC222" s="73">
        <f t="shared" si="154"/>
        <v>0</v>
      </c>
      <c r="DD222" s="74">
        <f t="shared" si="154"/>
        <v>0</v>
      </c>
      <c r="DE222" s="3"/>
    </row>
    <row r="223" spans="1:109" x14ac:dyDescent="0.35">
      <c r="A223" s="3"/>
      <c r="B223" s="3" t="s">
        <v>3984</v>
      </c>
      <c r="C223" s="39"/>
      <c r="D223" s="3" t="s">
        <v>500</v>
      </c>
      <c r="E223" s="71">
        <f t="shared" ref="E223:BP223" si="155">IF(SUM($E111:$DD111),E111/SUM($E111:$DD111),0)</f>
        <v>0</v>
      </c>
      <c r="F223" s="72">
        <f t="shared" si="155"/>
        <v>0</v>
      </c>
      <c r="G223" s="72">
        <f t="shared" si="155"/>
        <v>0</v>
      </c>
      <c r="H223" s="72">
        <f t="shared" si="155"/>
        <v>0</v>
      </c>
      <c r="I223" s="72">
        <f t="shared" si="155"/>
        <v>0</v>
      </c>
      <c r="J223" s="73">
        <f t="shared" si="155"/>
        <v>0</v>
      </c>
      <c r="K223" s="73">
        <f t="shared" si="155"/>
        <v>0</v>
      </c>
      <c r="L223" s="73">
        <f t="shared" si="155"/>
        <v>0</v>
      </c>
      <c r="M223" s="73">
        <f t="shared" si="155"/>
        <v>0</v>
      </c>
      <c r="N223" s="72">
        <f t="shared" si="155"/>
        <v>0</v>
      </c>
      <c r="O223" s="72">
        <f t="shared" si="155"/>
        <v>0</v>
      </c>
      <c r="P223" s="72">
        <f t="shared" si="155"/>
        <v>0</v>
      </c>
      <c r="Q223" s="73">
        <f t="shared" si="155"/>
        <v>0</v>
      </c>
      <c r="R223" s="73">
        <f t="shared" si="155"/>
        <v>0</v>
      </c>
      <c r="S223" s="73">
        <f t="shared" si="155"/>
        <v>0</v>
      </c>
      <c r="T223" s="73">
        <f t="shared" si="155"/>
        <v>0</v>
      </c>
      <c r="U223" s="72">
        <f t="shared" si="155"/>
        <v>0</v>
      </c>
      <c r="V223" s="72">
        <f t="shared" si="155"/>
        <v>0</v>
      </c>
      <c r="W223" s="72">
        <f t="shared" si="155"/>
        <v>0</v>
      </c>
      <c r="X223" s="73">
        <f t="shared" si="155"/>
        <v>0</v>
      </c>
      <c r="Y223" s="72">
        <f t="shared" si="155"/>
        <v>0</v>
      </c>
      <c r="Z223" s="73">
        <f t="shared" si="155"/>
        <v>0</v>
      </c>
      <c r="AA223" s="73">
        <f t="shared" si="155"/>
        <v>0</v>
      </c>
      <c r="AB223" s="73">
        <f t="shared" si="155"/>
        <v>0</v>
      </c>
      <c r="AC223" s="73">
        <f t="shared" si="155"/>
        <v>0</v>
      </c>
      <c r="AD223" s="72">
        <f t="shared" si="155"/>
        <v>0</v>
      </c>
      <c r="AE223" s="72">
        <f t="shared" si="155"/>
        <v>0</v>
      </c>
      <c r="AF223" s="72">
        <f t="shared" si="155"/>
        <v>0</v>
      </c>
      <c r="AG223" s="72">
        <f t="shared" si="155"/>
        <v>0</v>
      </c>
      <c r="AH223" s="73">
        <f t="shared" si="155"/>
        <v>0</v>
      </c>
      <c r="AI223" s="73">
        <f t="shared" si="155"/>
        <v>0</v>
      </c>
      <c r="AJ223" s="73">
        <f t="shared" si="155"/>
        <v>0</v>
      </c>
      <c r="AK223" s="73">
        <f t="shared" si="155"/>
        <v>0</v>
      </c>
      <c r="AL223" s="72">
        <f t="shared" si="155"/>
        <v>0</v>
      </c>
      <c r="AM223" s="72">
        <f t="shared" si="155"/>
        <v>0</v>
      </c>
      <c r="AN223" s="72">
        <f t="shared" si="155"/>
        <v>0</v>
      </c>
      <c r="AO223" s="73">
        <f t="shared" si="155"/>
        <v>0</v>
      </c>
      <c r="AP223" s="72">
        <f t="shared" si="155"/>
        <v>0</v>
      </c>
      <c r="AQ223" s="73">
        <f t="shared" si="155"/>
        <v>0</v>
      </c>
      <c r="AR223" s="72">
        <f t="shared" si="155"/>
        <v>0</v>
      </c>
      <c r="AS223" s="73">
        <f t="shared" si="155"/>
        <v>0</v>
      </c>
      <c r="AT223" s="72">
        <f t="shared" si="155"/>
        <v>0</v>
      </c>
      <c r="AU223" s="73">
        <f t="shared" si="155"/>
        <v>0</v>
      </c>
      <c r="AV223" s="72">
        <f t="shared" si="155"/>
        <v>0</v>
      </c>
      <c r="AW223" s="73">
        <f t="shared" si="155"/>
        <v>0</v>
      </c>
      <c r="AX223" s="72">
        <f t="shared" si="155"/>
        <v>0</v>
      </c>
      <c r="AY223" s="73">
        <f t="shared" si="155"/>
        <v>0</v>
      </c>
      <c r="AZ223" s="72">
        <f t="shared" si="155"/>
        <v>0</v>
      </c>
      <c r="BA223" s="73">
        <f t="shared" si="155"/>
        <v>0</v>
      </c>
      <c r="BB223" s="72">
        <f t="shared" si="155"/>
        <v>0</v>
      </c>
      <c r="BC223" s="73">
        <f t="shared" si="155"/>
        <v>0</v>
      </c>
      <c r="BD223" s="72">
        <f t="shared" si="155"/>
        <v>0</v>
      </c>
      <c r="BE223" s="73">
        <f t="shared" si="155"/>
        <v>0</v>
      </c>
      <c r="BF223" s="72">
        <f t="shared" si="155"/>
        <v>0</v>
      </c>
      <c r="BG223" s="73">
        <f t="shared" si="155"/>
        <v>0</v>
      </c>
      <c r="BH223" s="72">
        <f t="shared" si="155"/>
        <v>0</v>
      </c>
      <c r="BI223" s="73">
        <f t="shared" si="155"/>
        <v>0</v>
      </c>
      <c r="BJ223" s="72">
        <f t="shared" si="155"/>
        <v>0</v>
      </c>
      <c r="BK223" s="73">
        <f t="shared" si="155"/>
        <v>0</v>
      </c>
      <c r="BL223" s="72">
        <f t="shared" si="155"/>
        <v>0</v>
      </c>
      <c r="BM223" s="73">
        <f t="shared" si="155"/>
        <v>0</v>
      </c>
      <c r="BN223" s="72">
        <f t="shared" si="155"/>
        <v>0</v>
      </c>
      <c r="BO223" s="73">
        <f t="shared" si="155"/>
        <v>0</v>
      </c>
      <c r="BP223" s="72">
        <f t="shared" si="155"/>
        <v>0</v>
      </c>
      <c r="BQ223" s="73">
        <f t="shared" ref="BQ223:DD223" si="156">IF(SUM($E111:$DD111),BQ111/SUM($E111:$DD111),0)</f>
        <v>0</v>
      </c>
      <c r="BR223" s="72">
        <f t="shared" si="156"/>
        <v>0</v>
      </c>
      <c r="BS223" s="73">
        <f t="shared" si="156"/>
        <v>0</v>
      </c>
      <c r="BT223" s="72">
        <f t="shared" si="156"/>
        <v>0</v>
      </c>
      <c r="BU223" s="73">
        <f t="shared" si="156"/>
        <v>0</v>
      </c>
      <c r="BV223" s="72">
        <f t="shared" si="156"/>
        <v>0</v>
      </c>
      <c r="BW223" s="73">
        <f t="shared" si="156"/>
        <v>0</v>
      </c>
      <c r="BX223" s="72">
        <f t="shared" si="156"/>
        <v>0</v>
      </c>
      <c r="BY223" s="73">
        <f t="shared" si="156"/>
        <v>0</v>
      </c>
      <c r="BZ223" s="72">
        <f t="shared" si="156"/>
        <v>0</v>
      </c>
      <c r="CA223" s="73">
        <f t="shared" si="156"/>
        <v>0</v>
      </c>
      <c r="CB223" s="72">
        <f t="shared" si="156"/>
        <v>0</v>
      </c>
      <c r="CC223" s="73">
        <f t="shared" si="156"/>
        <v>0</v>
      </c>
      <c r="CD223" s="72">
        <f t="shared" si="156"/>
        <v>0</v>
      </c>
      <c r="CE223" s="73">
        <f t="shared" si="156"/>
        <v>0</v>
      </c>
      <c r="CF223" s="72">
        <f t="shared" si="156"/>
        <v>0</v>
      </c>
      <c r="CG223" s="73">
        <f t="shared" si="156"/>
        <v>0</v>
      </c>
      <c r="CH223" s="72">
        <f t="shared" si="156"/>
        <v>0</v>
      </c>
      <c r="CI223" s="73">
        <f t="shared" si="156"/>
        <v>0</v>
      </c>
      <c r="CJ223" s="72">
        <f t="shared" si="156"/>
        <v>0</v>
      </c>
      <c r="CK223" s="73">
        <f t="shared" si="156"/>
        <v>0</v>
      </c>
      <c r="CL223" s="72">
        <f t="shared" si="156"/>
        <v>0</v>
      </c>
      <c r="CM223" s="73">
        <f t="shared" si="156"/>
        <v>0</v>
      </c>
      <c r="CN223" s="72">
        <f t="shared" si="156"/>
        <v>0</v>
      </c>
      <c r="CO223" s="73">
        <f t="shared" si="156"/>
        <v>0</v>
      </c>
      <c r="CP223" s="72">
        <f t="shared" si="156"/>
        <v>0</v>
      </c>
      <c r="CQ223" s="73">
        <f t="shared" si="156"/>
        <v>0</v>
      </c>
      <c r="CR223" s="72">
        <f t="shared" si="156"/>
        <v>0</v>
      </c>
      <c r="CS223" s="73">
        <f t="shared" si="156"/>
        <v>0</v>
      </c>
      <c r="CT223" s="72">
        <f t="shared" si="156"/>
        <v>0</v>
      </c>
      <c r="CU223" s="73">
        <f t="shared" si="156"/>
        <v>0</v>
      </c>
      <c r="CV223" s="72">
        <f t="shared" si="156"/>
        <v>0</v>
      </c>
      <c r="CW223" s="73">
        <f t="shared" si="156"/>
        <v>0</v>
      </c>
      <c r="CX223" s="72">
        <f t="shared" si="156"/>
        <v>0</v>
      </c>
      <c r="CY223" s="73">
        <f t="shared" si="156"/>
        <v>0</v>
      </c>
      <c r="CZ223" s="72">
        <f t="shared" si="156"/>
        <v>0</v>
      </c>
      <c r="DA223" s="73">
        <f t="shared" si="156"/>
        <v>0</v>
      </c>
      <c r="DB223" s="72">
        <f t="shared" si="156"/>
        <v>0</v>
      </c>
      <c r="DC223" s="73">
        <f t="shared" si="156"/>
        <v>0</v>
      </c>
      <c r="DD223" s="74">
        <f t="shared" si="156"/>
        <v>0</v>
      </c>
      <c r="DE223" s="3"/>
    </row>
    <row r="224" spans="1:109" x14ac:dyDescent="0.35">
      <c r="A224" s="3"/>
      <c r="B224" s="3" t="s">
        <v>3985</v>
      </c>
      <c r="C224" s="39"/>
      <c r="D224" s="3" t="s">
        <v>502</v>
      </c>
      <c r="E224" s="71">
        <f t="shared" ref="E224:BP224" si="157">IF(SUM($E112:$DD112),E112/SUM($E112:$DD112),0)</f>
        <v>0</v>
      </c>
      <c r="F224" s="72">
        <f t="shared" si="157"/>
        <v>0</v>
      </c>
      <c r="G224" s="72">
        <f t="shared" si="157"/>
        <v>0</v>
      </c>
      <c r="H224" s="72">
        <f t="shared" si="157"/>
        <v>0</v>
      </c>
      <c r="I224" s="72">
        <f t="shared" si="157"/>
        <v>0</v>
      </c>
      <c r="J224" s="73">
        <f t="shared" si="157"/>
        <v>0</v>
      </c>
      <c r="K224" s="73">
        <f t="shared" si="157"/>
        <v>0</v>
      </c>
      <c r="L224" s="73">
        <f t="shared" si="157"/>
        <v>0</v>
      </c>
      <c r="M224" s="73">
        <f t="shared" si="157"/>
        <v>0</v>
      </c>
      <c r="N224" s="72">
        <f t="shared" si="157"/>
        <v>0</v>
      </c>
      <c r="O224" s="72">
        <f t="shared" si="157"/>
        <v>0</v>
      </c>
      <c r="P224" s="72">
        <f t="shared" si="157"/>
        <v>0</v>
      </c>
      <c r="Q224" s="73">
        <f t="shared" si="157"/>
        <v>0</v>
      </c>
      <c r="R224" s="73">
        <f t="shared" si="157"/>
        <v>0</v>
      </c>
      <c r="S224" s="73">
        <f t="shared" si="157"/>
        <v>0</v>
      </c>
      <c r="T224" s="73">
        <f t="shared" si="157"/>
        <v>0</v>
      </c>
      <c r="U224" s="72">
        <f t="shared" si="157"/>
        <v>0</v>
      </c>
      <c r="V224" s="72">
        <f t="shared" si="157"/>
        <v>0</v>
      </c>
      <c r="W224" s="72">
        <f t="shared" si="157"/>
        <v>0</v>
      </c>
      <c r="X224" s="73">
        <f t="shared" si="157"/>
        <v>0</v>
      </c>
      <c r="Y224" s="72">
        <f t="shared" si="157"/>
        <v>0</v>
      </c>
      <c r="Z224" s="73">
        <f t="shared" si="157"/>
        <v>0</v>
      </c>
      <c r="AA224" s="73">
        <f t="shared" si="157"/>
        <v>0</v>
      </c>
      <c r="AB224" s="73">
        <f t="shared" si="157"/>
        <v>0</v>
      </c>
      <c r="AC224" s="73">
        <f t="shared" si="157"/>
        <v>0</v>
      </c>
      <c r="AD224" s="72">
        <f t="shared" si="157"/>
        <v>0</v>
      </c>
      <c r="AE224" s="72">
        <f t="shared" si="157"/>
        <v>0</v>
      </c>
      <c r="AF224" s="72">
        <f t="shared" si="157"/>
        <v>0</v>
      </c>
      <c r="AG224" s="72">
        <f t="shared" si="157"/>
        <v>0</v>
      </c>
      <c r="AH224" s="73">
        <f t="shared" si="157"/>
        <v>0</v>
      </c>
      <c r="AI224" s="73">
        <f t="shared" si="157"/>
        <v>0</v>
      </c>
      <c r="AJ224" s="73">
        <f t="shared" si="157"/>
        <v>0</v>
      </c>
      <c r="AK224" s="73">
        <f t="shared" si="157"/>
        <v>0</v>
      </c>
      <c r="AL224" s="72">
        <f t="shared" si="157"/>
        <v>0</v>
      </c>
      <c r="AM224" s="72">
        <f t="shared" si="157"/>
        <v>0</v>
      </c>
      <c r="AN224" s="72">
        <f t="shared" si="157"/>
        <v>0</v>
      </c>
      <c r="AO224" s="73">
        <f t="shared" si="157"/>
        <v>0</v>
      </c>
      <c r="AP224" s="72">
        <f t="shared" si="157"/>
        <v>0</v>
      </c>
      <c r="AQ224" s="73">
        <f t="shared" si="157"/>
        <v>0</v>
      </c>
      <c r="AR224" s="72">
        <f t="shared" si="157"/>
        <v>0</v>
      </c>
      <c r="AS224" s="73">
        <f t="shared" si="157"/>
        <v>0</v>
      </c>
      <c r="AT224" s="72">
        <f t="shared" si="157"/>
        <v>0</v>
      </c>
      <c r="AU224" s="73">
        <f t="shared" si="157"/>
        <v>0</v>
      </c>
      <c r="AV224" s="72">
        <f t="shared" si="157"/>
        <v>0</v>
      </c>
      <c r="AW224" s="73">
        <f t="shared" si="157"/>
        <v>0</v>
      </c>
      <c r="AX224" s="72">
        <f t="shared" si="157"/>
        <v>0</v>
      </c>
      <c r="AY224" s="73">
        <f t="shared" si="157"/>
        <v>0</v>
      </c>
      <c r="AZ224" s="72">
        <f t="shared" si="157"/>
        <v>0</v>
      </c>
      <c r="BA224" s="73">
        <f t="shared" si="157"/>
        <v>0</v>
      </c>
      <c r="BB224" s="72">
        <f t="shared" si="157"/>
        <v>0</v>
      </c>
      <c r="BC224" s="73">
        <f t="shared" si="157"/>
        <v>0</v>
      </c>
      <c r="BD224" s="72">
        <f t="shared" si="157"/>
        <v>0</v>
      </c>
      <c r="BE224" s="73">
        <f t="shared" si="157"/>
        <v>0</v>
      </c>
      <c r="BF224" s="72">
        <f t="shared" si="157"/>
        <v>0</v>
      </c>
      <c r="BG224" s="73">
        <f t="shared" si="157"/>
        <v>0</v>
      </c>
      <c r="BH224" s="72">
        <f t="shared" si="157"/>
        <v>0</v>
      </c>
      <c r="BI224" s="73">
        <f t="shared" si="157"/>
        <v>0</v>
      </c>
      <c r="BJ224" s="72">
        <f t="shared" si="157"/>
        <v>0</v>
      </c>
      <c r="BK224" s="73">
        <f t="shared" si="157"/>
        <v>0</v>
      </c>
      <c r="BL224" s="72">
        <f t="shared" si="157"/>
        <v>0</v>
      </c>
      <c r="BM224" s="73">
        <f t="shared" si="157"/>
        <v>0</v>
      </c>
      <c r="BN224" s="72">
        <f t="shared" si="157"/>
        <v>0</v>
      </c>
      <c r="BO224" s="73">
        <f t="shared" si="157"/>
        <v>0</v>
      </c>
      <c r="BP224" s="72">
        <f t="shared" si="157"/>
        <v>0</v>
      </c>
      <c r="BQ224" s="73">
        <f t="shared" ref="BQ224:DD224" si="158">IF(SUM($E112:$DD112),BQ112/SUM($E112:$DD112),0)</f>
        <v>0</v>
      </c>
      <c r="BR224" s="72">
        <f t="shared" si="158"/>
        <v>0</v>
      </c>
      <c r="BS224" s="73">
        <f t="shared" si="158"/>
        <v>0</v>
      </c>
      <c r="BT224" s="72">
        <f t="shared" si="158"/>
        <v>0</v>
      </c>
      <c r="BU224" s="73">
        <f t="shared" si="158"/>
        <v>0</v>
      </c>
      <c r="BV224" s="72">
        <f t="shared" si="158"/>
        <v>0</v>
      </c>
      <c r="BW224" s="73">
        <f t="shared" si="158"/>
        <v>0</v>
      </c>
      <c r="BX224" s="72">
        <f t="shared" si="158"/>
        <v>0</v>
      </c>
      <c r="BY224" s="73">
        <f t="shared" si="158"/>
        <v>0</v>
      </c>
      <c r="BZ224" s="72">
        <f t="shared" si="158"/>
        <v>0</v>
      </c>
      <c r="CA224" s="73">
        <f t="shared" si="158"/>
        <v>0</v>
      </c>
      <c r="CB224" s="72">
        <f t="shared" si="158"/>
        <v>0</v>
      </c>
      <c r="CC224" s="73">
        <f t="shared" si="158"/>
        <v>0</v>
      </c>
      <c r="CD224" s="72">
        <f t="shared" si="158"/>
        <v>0</v>
      </c>
      <c r="CE224" s="73">
        <f t="shared" si="158"/>
        <v>0</v>
      </c>
      <c r="CF224" s="72">
        <f t="shared" si="158"/>
        <v>0</v>
      </c>
      <c r="CG224" s="73">
        <f t="shared" si="158"/>
        <v>0</v>
      </c>
      <c r="CH224" s="72">
        <f t="shared" si="158"/>
        <v>0</v>
      </c>
      <c r="CI224" s="73">
        <f t="shared" si="158"/>
        <v>0</v>
      </c>
      <c r="CJ224" s="72">
        <f t="shared" si="158"/>
        <v>0</v>
      </c>
      <c r="CK224" s="73">
        <f t="shared" si="158"/>
        <v>0</v>
      </c>
      <c r="CL224" s="72">
        <f t="shared" si="158"/>
        <v>0</v>
      </c>
      <c r="CM224" s="73">
        <f t="shared" si="158"/>
        <v>0</v>
      </c>
      <c r="CN224" s="72">
        <f t="shared" si="158"/>
        <v>0</v>
      </c>
      <c r="CO224" s="73">
        <f t="shared" si="158"/>
        <v>0</v>
      </c>
      <c r="CP224" s="72">
        <f t="shared" si="158"/>
        <v>0</v>
      </c>
      <c r="CQ224" s="73">
        <f t="shared" si="158"/>
        <v>0</v>
      </c>
      <c r="CR224" s="72">
        <f t="shared" si="158"/>
        <v>0</v>
      </c>
      <c r="CS224" s="73">
        <f t="shared" si="158"/>
        <v>0</v>
      </c>
      <c r="CT224" s="72">
        <f t="shared" si="158"/>
        <v>0</v>
      </c>
      <c r="CU224" s="73">
        <f t="shared" si="158"/>
        <v>0</v>
      </c>
      <c r="CV224" s="72">
        <f t="shared" si="158"/>
        <v>0</v>
      </c>
      <c r="CW224" s="73">
        <f t="shared" si="158"/>
        <v>0</v>
      </c>
      <c r="CX224" s="72">
        <f t="shared" si="158"/>
        <v>0</v>
      </c>
      <c r="CY224" s="73">
        <f t="shared" si="158"/>
        <v>0</v>
      </c>
      <c r="CZ224" s="72">
        <f t="shared" si="158"/>
        <v>0</v>
      </c>
      <c r="DA224" s="73">
        <f t="shared" si="158"/>
        <v>0</v>
      </c>
      <c r="DB224" s="72">
        <f t="shared" si="158"/>
        <v>0</v>
      </c>
      <c r="DC224" s="73">
        <f t="shared" si="158"/>
        <v>0</v>
      </c>
      <c r="DD224" s="74">
        <f t="shared" si="158"/>
        <v>0</v>
      </c>
      <c r="DE224" s="3"/>
    </row>
    <row r="225" spans="1:109" x14ac:dyDescent="0.35">
      <c r="A225" s="3"/>
      <c r="B225" s="3" t="s">
        <v>3986</v>
      </c>
      <c r="C225" s="39" t="s">
        <v>504</v>
      </c>
      <c r="D225" s="3" t="s">
        <v>505</v>
      </c>
      <c r="E225" s="75">
        <f t="shared" ref="E225:BP225" si="159">IF(SUM($E113:$DD113),E113/SUM($E113:$DD113),0)</f>
        <v>0</v>
      </c>
      <c r="F225" s="73">
        <f t="shared" si="159"/>
        <v>0</v>
      </c>
      <c r="G225" s="73">
        <f t="shared" si="159"/>
        <v>0</v>
      </c>
      <c r="H225" s="73">
        <f t="shared" si="159"/>
        <v>0</v>
      </c>
      <c r="I225" s="73">
        <f t="shared" si="159"/>
        <v>0</v>
      </c>
      <c r="J225" s="72">
        <f t="shared" si="159"/>
        <v>0</v>
      </c>
      <c r="K225" s="72">
        <f t="shared" si="159"/>
        <v>0</v>
      </c>
      <c r="L225" s="72">
        <f t="shared" si="159"/>
        <v>0</v>
      </c>
      <c r="M225" s="72">
        <f t="shared" si="159"/>
        <v>0</v>
      </c>
      <c r="N225" s="73">
        <f t="shared" si="159"/>
        <v>0</v>
      </c>
      <c r="O225" s="73">
        <f t="shared" si="159"/>
        <v>0</v>
      </c>
      <c r="P225" s="73">
        <f t="shared" si="159"/>
        <v>0</v>
      </c>
      <c r="Q225" s="72">
        <f t="shared" si="159"/>
        <v>0</v>
      </c>
      <c r="R225" s="72">
        <f t="shared" si="159"/>
        <v>0</v>
      </c>
      <c r="S225" s="72">
        <f t="shared" si="159"/>
        <v>0</v>
      </c>
      <c r="T225" s="72">
        <f t="shared" si="159"/>
        <v>0</v>
      </c>
      <c r="U225" s="73">
        <f t="shared" si="159"/>
        <v>0</v>
      </c>
      <c r="V225" s="73">
        <f t="shared" si="159"/>
        <v>0</v>
      </c>
      <c r="W225" s="73">
        <f t="shared" si="159"/>
        <v>0</v>
      </c>
      <c r="X225" s="77">
        <f t="shared" si="159"/>
        <v>1</v>
      </c>
      <c r="Y225" s="78">
        <f t="shared" si="159"/>
        <v>0</v>
      </c>
      <c r="Z225" s="72">
        <f t="shared" si="159"/>
        <v>0</v>
      </c>
      <c r="AA225" s="72">
        <f t="shared" si="159"/>
        <v>0</v>
      </c>
      <c r="AB225" s="72">
        <f t="shared" si="159"/>
        <v>0</v>
      </c>
      <c r="AC225" s="72">
        <f t="shared" si="159"/>
        <v>0</v>
      </c>
      <c r="AD225" s="73">
        <f t="shared" si="159"/>
        <v>0</v>
      </c>
      <c r="AE225" s="73">
        <f t="shared" si="159"/>
        <v>0</v>
      </c>
      <c r="AF225" s="73">
        <f t="shared" si="159"/>
        <v>0</v>
      </c>
      <c r="AG225" s="73">
        <f t="shared" si="159"/>
        <v>0</v>
      </c>
      <c r="AH225" s="72">
        <f t="shared" si="159"/>
        <v>0</v>
      </c>
      <c r="AI225" s="72">
        <f t="shared" si="159"/>
        <v>0</v>
      </c>
      <c r="AJ225" s="72">
        <f t="shared" si="159"/>
        <v>0</v>
      </c>
      <c r="AK225" s="72">
        <f t="shared" si="159"/>
        <v>0</v>
      </c>
      <c r="AL225" s="73">
        <f t="shared" si="159"/>
        <v>0</v>
      </c>
      <c r="AM225" s="73">
        <f t="shared" si="159"/>
        <v>0</v>
      </c>
      <c r="AN225" s="73">
        <f t="shared" si="159"/>
        <v>0</v>
      </c>
      <c r="AO225" s="77">
        <f t="shared" si="159"/>
        <v>0</v>
      </c>
      <c r="AP225" s="78">
        <f t="shared" si="159"/>
        <v>0</v>
      </c>
      <c r="AQ225" s="77">
        <f t="shared" si="159"/>
        <v>0</v>
      </c>
      <c r="AR225" s="78">
        <f t="shared" si="159"/>
        <v>0</v>
      </c>
      <c r="AS225" s="77">
        <f t="shared" si="159"/>
        <v>0</v>
      </c>
      <c r="AT225" s="78">
        <f t="shared" si="159"/>
        <v>0</v>
      </c>
      <c r="AU225" s="77">
        <f t="shared" si="159"/>
        <v>0</v>
      </c>
      <c r="AV225" s="78">
        <f t="shared" si="159"/>
        <v>0</v>
      </c>
      <c r="AW225" s="77">
        <f t="shared" si="159"/>
        <v>0</v>
      </c>
      <c r="AX225" s="78">
        <f t="shared" si="159"/>
        <v>0</v>
      </c>
      <c r="AY225" s="77">
        <f t="shared" si="159"/>
        <v>0</v>
      </c>
      <c r="AZ225" s="78">
        <f t="shared" si="159"/>
        <v>0</v>
      </c>
      <c r="BA225" s="77">
        <f t="shared" si="159"/>
        <v>0</v>
      </c>
      <c r="BB225" s="78">
        <f t="shared" si="159"/>
        <v>0</v>
      </c>
      <c r="BC225" s="77">
        <f t="shared" si="159"/>
        <v>0</v>
      </c>
      <c r="BD225" s="78">
        <f t="shared" si="159"/>
        <v>0</v>
      </c>
      <c r="BE225" s="77">
        <f t="shared" si="159"/>
        <v>0</v>
      </c>
      <c r="BF225" s="78">
        <f t="shared" si="159"/>
        <v>0</v>
      </c>
      <c r="BG225" s="77">
        <f t="shared" si="159"/>
        <v>0</v>
      </c>
      <c r="BH225" s="78">
        <f t="shared" si="159"/>
        <v>0</v>
      </c>
      <c r="BI225" s="77">
        <f t="shared" si="159"/>
        <v>0</v>
      </c>
      <c r="BJ225" s="78">
        <f t="shared" si="159"/>
        <v>0</v>
      </c>
      <c r="BK225" s="77">
        <f t="shared" si="159"/>
        <v>0</v>
      </c>
      <c r="BL225" s="78">
        <f t="shared" si="159"/>
        <v>0</v>
      </c>
      <c r="BM225" s="77">
        <f t="shared" si="159"/>
        <v>0</v>
      </c>
      <c r="BN225" s="78">
        <f t="shared" si="159"/>
        <v>0</v>
      </c>
      <c r="BO225" s="77">
        <f t="shared" si="159"/>
        <v>0</v>
      </c>
      <c r="BP225" s="78">
        <f t="shared" si="159"/>
        <v>0</v>
      </c>
      <c r="BQ225" s="77">
        <f t="shared" ref="BQ225:DD225" si="160">IF(SUM($E113:$DD113),BQ113/SUM($E113:$DD113),0)</f>
        <v>0</v>
      </c>
      <c r="BR225" s="78">
        <f t="shared" si="160"/>
        <v>0</v>
      </c>
      <c r="BS225" s="77">
        <f t="shared" si="160"/>
        <v>0</v>
      </c>
      <c r="BT225" s="78">
        <f t="shared" si="160"/>
        <v>0</v>
      </c>
      <c r="BU225" s="77">
        <f t="shared" si="160"/>
        <v>0</v>
      </c>
      <c r="BV225" s="78">
        <f t="shared" si="160"/>
        <v>0</v>
      </c>
      <c r="BW225" s="77">
        <f t="shared" si="160"/>
        <v>0</v>
      </c>
      <c r="BX225" s="78">
        <f t="shared" si="160"/>
        <v>0</v>
      </c>
      <c r="BY225" s="77">
        <f t="shared" si="160"/>
        <v>0</v>
      </c>
      <c r="BZ225" s="78">
        <f t="shared" si="160"/>
        <v>0</v>
      </c>
      <c r="CA225" s="77">
        <f t="shared" si="160"/>
        <v>0</v>
      </c>
      <c r="CB225" s="78">
        <f t="shared" si="160"/>
        <v>0</v>
      </c>
      <c r="CC225" s="77">
        <f t="shared" si="160"/>
        <v>0</v>
      </c>
      <c r="CD225" s="78">
        <f t="shared" si="160"/>
        <v>0</v>
      </c>
      <c r="CE225" s="77">
        <f t="shared" si="160"/>
        <v>0</v>
      </c>
      <c r="CF225" s="78">
        <f t="shared" si="160"/>
        <v>0</v>
      </c>
      <c r="CG225" s="77">
        <f t="shared" si="160"/>
        <v>0</v>
      </c>
      <c r="CH225" s="78">
        <f t="shared" si="160"/>
        <v>0</v>
      </c>
      <c r="CI225" s="77">
        <f t="shared" si="160"/>
        <v>0</v>
      </c>
      <c r="CJ225" s="78">
        <f t="shared" si="160"/>
        <v>0</v>
      </c>
      <c r="CK225" s="77">
        <f t="shared" si="160"/>
        <v>0</v>
      </c>
      <c r="CL225" s="78">
        <f t="shared" si="160"/>
        <v>0</v>
      </c>
      <c r="CM225" s="77">
        <f t="shared" si="160"/>
        <v>0</v>
      </c>
      <c r="CN225" s="78">
        <f t="shared" si="160"/>
        <v>0</v>
      </c>
      <c r="CO225" s="77">
        <f t="shared" si="160"/>
        <v>0</v>
      </c>
      <c r="CP225" s="78">
        <f t="shared" si="160"/>
        <v>0</v>
      </c>
      <c r="CQ225" s="77">
        <f t="shared" si="160"/>
        <v>0</v>
      </c>
      <c r="CR225" s="78">
        <f t="shared" si="160"/>
        <v>0</v>
      </c>
      <c r="CS225" s="77">
        <f t="shared" si="160"/>
        <v>0</v>
      </c>
      <c r="CT225" s="78">
        <f t="shared" si="160"/>
        <v>0</v>
      </c>
      <c r="CU225" s="77">
        <f t="shared" si="160"/>
        <v>0</v>
      </c>
      <c r="CV225" s="78">
        <f t="shared" si="160"/>
        <v>0</v>
      </c>
      <c r="CW225" s="77">
        <f t="shared" si="160"/>
        <v>0</v>
      </c>
      <c r="CX225" s="78">
        <f t="shared" si="160"/>
        <v>0</v>
      </c>
      <c r="CY225" s="77">
        <f t="shared" si="160"/>
        <v>0</v>
      </c>
      <c r="CZ225" s="78">
        <f t="shared" si="160"/>
        <v>0</v>
      </c>
      <c r="DA225" s="77">
        <f t="shared" si="160"/>
        <v>0</v>
      </c>
      <c r="DB225" s="78">
        <f t="shared" si="160"/>
        <v>0</v>
      </c>
      <c r="DC225" s="77">
        <f t="shared" si="160"/>
        <v>0</v>
      </c>
      <c r="DD225" s="79">
        <f t="shared" si="160"/>
        <v>0</v>
      </c>
      <c r="DE225" s="3"/>
    </row>
    <row r="226" spans="1:109" x14ac:dyDescent="0.35">
      <c r="A226" s="3"/>
      <c r="B226" s="3" t="s">
        <v>3987</v>
      </c>
      <c r="C226" s="39" t="s">
        <v>507</v>
      </c>
      <c r="D226" s="3" t="s">
        <v>508</v>
      </c>
      <c r="E226" s="71">
        <f t="shared" ref="E226:BP226" si="161">IF(SUM($E114:$DD114),E114/SUM($E114:$DD114),0)</f>
        <v>0</v>
      </c>
      <c r="F226" s="72">
        <f t="shared" si="161"/>
        <v>0</v>
      </c>
      <c r="G226" s="72">
        <f t="shared" si="161"/>
        <v>0</v>
      </c>
      <c r="H226" s="72">
        <f t="shared" si="161"/>
        <v>0</v>
      </c>
      <c r="I226" s="72">
        <f t="shared" si="161"/>
        <v>0</v>
      </c>
      <c r="J226" s="73">
        <f t="shared" si="161"/>
        <v>0</v>
      </c>
      <c r="K226" s="73">
        <f t="shared" si="161"/>
        <v>0</v>
      </c>
      <c r="L226" s="73">
        <f t="shared" si="161"/>
        <v>0</v>
      </c>
      <c r="M226" s="73">
        <f t="shared" si="161"/>
        <v>0</v>
      </c>
      <c r="N226" s="72">
        <f t="shared" si="161"/>
        <v>0</v>
      </c>
      <c r="O226" s="72">
        <f t="shared" si="161"/>
        <v>0</v>
      </c>
      <c r="P226" s="72">
        <f t="shared" si="161"/>
        <v>0</v>
      </c>
      <c r="Q226" s="73">
        <f t="shared" si="161"/>
        <v>0</v>
      </c>
      <c r="R226" s="73">
        <f t="shared" si="161"/>
        <v>0</v>
      </c>
      <c r="S226" s="73">
        <f t="shared" si="161"/>
        <v>0</v>
      </c>
      <c r="T226" s="73">
        <f t="shared" si="161"/>
        <v>0</v>
      </c>
      <c r="U226" s="72">
        <f t="shared" si="161"/>
        <v>0</v>
      </c>
      <c r="V226" s="72">
        <f t="shared" si="161"/>
        <v>0</v>
      </c>
      <c r="W226" s="72">
        <f t="shared" si="161"/>
        <v>0</v>
      </c>
      <c r="X226" s="78">
        <f t="shared" si="161"/>
        <v>0</v>
      </c>
      <c r="Y226" s="77">
        <f t="shared" si="161"/>
        <v>1</v>
      </c>
      <c r="Z226" s="73">
        <f t="shared" si="161"/>
        <v>0</v>
      </c>
      <c r="AA226" s="73">
        <f t="shared" si="161"/>
        <v>0</v>
      </c>
      <c r="AB226" s="73">
        <f t="shared" si="161"/>
        <v>0</v>
      </c>
      <c r="AC226" s="73">
        <f t="shared" si="161"/>
        <v>0</v>
      </c>
      <c r="AD226" s="72">
        <f t="shared" si="161"/>
        <v>0</v>
      </c>
      <c r="AE226" s="72">
        <f t="shared" si="161"/>
        <v>0</v>
      </c>
      <c r="AF226" s="72">
        <f t="shared" si="161"/>
        <v>0</v>
      </c>
      <c r="AG226" s="72">
        <f t="shared" si="161"/>
        <v>0</v>
      </c>
      <c r="AH226" s="73">
        <f t="shared" si="161"/>
        <v>0</v>
      </c>
      <c r="AI226" s="73">
        <f t="shared" si="161"/>
        <v>0</v>
      </c>
      <c r="AJ226" s="73">
        <f t="shared" si="161"/>
        <v>0</v>
      </c>
      <c r="AK226" s="73">
        <f t="shared" si="161"/>
        <v>0</v>
      </c>
      <c r="AL226" s="72">
        <f t="shared" si="161"/>
        <v>0</v>
      </c>
      <c r="AM226" s="72">
        <f t="shared" si="161"/>
        <v>0</v>
      </c>
      <c r="AN226" s="72">
        <f t="shared" si="161"/>
        <v>0</v>
      </c>
      <c r="AO226" s="78">
        <f t="shared" si="161"/>
        <v>0</v>
      </c>
      <c r="AP226" s="77">
        <f t="shared" si="161"/>
        <v>0</v>
      </c>
      <c r="AQ226" s="78">
        <f t="shared" si="161"/>
        <v>0</v>
      </c>
      <c r="AR226" s="77">
        <f t="shared" si="161"/>
        <v>0</v>
      </c>
      <c r="AS226" s="78">
        <f t="shared" si="161"/>
        <v>0</v>
      </c>
      <c r="AT226" s="77">
        <f t="shared" si="161"/>
        <v>0</v>
      </c>
      <c r="AU226" s="78">
        <f t="shared" si="161"/>
        <v>0</v>
      </c>
      <c r="AV226" s="77">
        <f t="shared" si="161"/>
        <v>0</v>
      </c>
      <c r="AW226" s="78">
        <f t="shared" si="161"/>
        <v>0</v>
      </c>
      <c r="AX226" s="77">
        <f t="shared" si="161"/>
        <v>0</v>
      </c>
      <c r="AY226" s="78">
        <f t="shared" si="161"/>
        <v>0</v>
      </c>
      <c r="AZ226" s="77">
        <f t="shared" si="161"/>
        <v>0</v>
      </c>
      <c r="BA226" s="78">
        <f t="shared" si="161"/>
        <v>0</v>
      </c>
      <c r="BB226" s="77">
        <f t="shared" si="161"/>
        <v>0</v>
      </c>
      <c r="BC226" s="78">
        <f t="shared" si="161"/>
        <v>0</v>
      </c>
      <c r="BD226" s="77">
        <f t="shared" si="161"/>
        <v>0</v>
      </c>
      <c r="BE226" s="78">
        <f t="shared" si="161"/>
        <v>0</v>
      </c>
      <c r="BF226" s="77">
        <f t="shared" si="161"/>
        <v>0</v>
      </c>
      <c r="BG226" s="78">
        <f t="shared" si="161"/>
        <v>0</v>
      </c>
      <c r="BH226" s="77">
        <f t="shared" si="161"/>
        <v>0</v>
      </c>
      <c r="BI226" s="78">
        <f t="shared" si="161"/>
        <v>0</v>
      </c>
      <c r="BJ226" s="77">
        <f t="shared" si="161"/>
        <v>0</v>
      </c>
      <c r="BK226" s="78">
        <f t="shared" si="161"/>
        <v>0</v>
      </c>
      <c r="BL226" s="77">
        <f t="shared" si="161"/>
        <v>0</v>
      </c>
      <c r="BM226" s="78">
        <f t="shared" si="161"/>
        <v>0</v>
      </c>
      <c r="BN226" s="77">
        <f t="shared" si="161"/>
        <v>0</v>
      </c>
      <c r="BO226" s="78">
        <f t="shared" si="161"/>
        <v>0</v>
      </c>
      <c r="BP226" s="77">
        <f t="shared" si="161"/>
        <v>0</v>
      </c>
      <c r="BQ226" s="78">
        <f t="shared" ref="BQ226:DD226" si="162">IF(SUM($E114:$DD114),BQ114/SUM($E114:$DD114),0)</f>
        <v>0</v>
      </c>
      <c r="BR226" s="77">
        <f t="shared" si="162"/>
        <v>0</v>
      </c>
      <c r="BS226" s="78">
        <f t="shared" si="162"/>
        <v>0</v>
      </c>
      <c r="BT226" s="77">
        <f t="shared" si="162"/>
        <v>0</v>
      </c>
      <c r="BU226" s="78">
        <f t="shared" si="162"/>
        <v>0</v>
      </c>
      <c r="BV226" s="77">
        <f t="shared" si="162"/>
        <v>0</v>
      </c>
      <c r="BW226" s="78">
        <f t="shared" si="162"/>
        <v>0</v>
      </c>
      <c r="BX226" s="77">
        <f t="shared" si="162"/>
        <v>0</v>
      </c>
      <c r="BY226" s="78">
        <f t="shared" si="162"/>
        <v>0</v>
      </c>
      <c r="BZ226" s="77">
        <f t="shared" si="162"/>
        <v>0</v>
      </c>
      <c r="CA226" s="78">
        <f t="shared" si="162"/>
        <v>0</v>
      </c>
      <c r="CB226" s="77">
        <f t="shared" si="162"/>
        <v>0</v>
      </c>
      <c r="CC226" s="78">
        <f t="shared" si="162"/>
        <v>0</v>
      </c>
      <c r="CD226" s="77">
        <f t="shared" si="162"/>
        <v>0</v>
      </c>
      <c r="CE226" s="78">
        <f t="shared" si="162"/>
        <v>0</v>
      </c>
      <c r="CF226" s="77">
        <f t="shared" si="162"/>
        <v>0</v>
      </c>
      <c r="CG226" s="78">
        <f t="shared" si="162"/>
        <v>0</v>
      </c>
      <c r="CH226" s="77">
        <f t="shared" si="162"/>
        <v>0</v>
      </c>
      <c r="CI226" s="78">
        <f t="shared" si="162"/>
        <v>0</v>
      </c>
      <c r="CJ226" s="77">
        <f t="shared" si="162"/>
        <v>0</v>
      </c>
      <c r="CK226" s="78">
        <f t="shared" si="162"/>
        <v>0</v>
      </c>
      <c r="CL226" s="77">
        <f t="shared" si="162"/>
        <v>0</v>
      </c>
      <c r="CM226" s="78">
        <f t="shared" si="162"/>
        <v>0</v>
      </c>
      <c r="CN226" s="77">
        <f t="shared" si="162"/>
        <v>0</v>
      </c>
      <c r="CO226" s="78">
        <f t="shared" si="162"/>
        <v>0</v>
      </c>
      <c r="CP226" s="77">
        <f t="shared" si="162"/>
        <v>0</v>
      </c>
      <c r="CQ226" s="78">
        <f t="shared" si="162"/>
        <v>0</v>
      </c>
      <c r="CR226" s="77">
        <f t="shared" si="162"/>
        <v>0</v>
      </c>
      <c r="CS226" s="78">
        <f t="shared" si="162"/>
        <v>0</v>
      </c>
      <c r="CT226" s="77">
        <f t="shared" si="162"/>
        <v>0</v>
      </c>
      <c r="CU226" s="78">
        <f t="shared" si="162"/>
        <v>0</v>
      </c>
      <c r="CV226" s="77">
        <f t="shared" si="162"/>
        <v>0</v>
      </c>
      <c r="CW226" s="78">
        <f t="shared" si="162"/>
        <v>0</v>
      </c>
      <c r="CX226" s="77">
        <f t="shared" si="162"/>
        <v>0</v>
      </c>
      <c r="CY226" s="78">
        <f t="shared" si="162"/>
        <v>0</v>
      </c>
      <c r="CZ226" s="77">
        <f t="shared" si="162"/>
        <v>0</v>
      </c>
      <c r="DA226" s="78">
        <f t="shared" si="162"/>
        <v>0</v>
      </c>
      <c r="DB226" s="77">
        <f t="shared" si="162"/>
        <v>0</v>
      </c>
      <c r="DC226" s="78">
        <f t="shared" si="162"/>
        <v>0</v>
      </c>
      <c r="DD226" s="80">
        <f t="shared" si="162"/>
        <v>0</v>
      </c>
      <c r="DE226" s="3"/>
    </row>
    <row r="227" spans="1:109" x14ac:dyDescent="0.35">
      <c r="A227" s="3"/>
      <c r="B227" s="3" t="s">
        <v>3988</v>
      </c>
      <c r="C227" s="39" t="s">
        <v>509</v>
      </c>
      <c r="D227" s="3" t="s">
        <v>511</v>
      </c>
      <c r="E227" s="75">
        <f t="shared" ref="E227:BP227" si="163">IF(SUM($E115:$DD115),E115/SUM($E115:$DD115),0)</f>
        <v>0</v>
      </c>
      <c r="F227" s="73">
        <f t="shared" si="163"/>
        <v>0</v>
      </c>
      <c r="G227" s="73">
        <f t="shared" si="163"/>
        <v>0</v>
      </c>
      <c r="H227" s="73">
        <f t="shared" si="163"/>
        <v>0</v>
      </c>
      <c r="I227" s="73">
        <f t="shared" si="163"/>
        <v>0</v>
      </c>
      <c r="J227" s="72">
        <f t="shared" si="163"/>
        <v>0</v>
      </c>
      <c r="K227" s="72">
        <f t="shared" si="163"/>
        <v>0</v>
      </c>
      <c r="L227" s="72">
        <f t="shared" si="163"/>
        <v>0</v>
      </c>
      <c r="M227" s="72">
        <f t="shared" si="163"/>
        <v>0</v>
      </c>
      <c r="N227" s="73">
        <f t="shared" si="163"/>
        <v>0</v>
      </c>
      <c r="O227" s="73">
        <f t="shared" si="163"/>
        <v>0</v>
      </c>
      <c r="P227" s="73">
        <f t="shared" si="163"/>
        <v>0</v>
      </c>
      <c r="Q227" s="72">
        <f t="shared" si="163"/>
        <v>0</v>
      </c>
      <c r="R227" s="72">
        <f t="shared" si="163"/>
        <v>0</v>
      </c>
      <c r="S227" s="72">
        <f t="shared" si="163"/>
        <v>0</v>
      </c>
      <c r="T227" s="72">
        <f t="shared" si="163"/>
        <v>0</v>
      </c>
      <c r="U227" s="73">
        <f t="shared" si="163"/>
        <v>0</v>
      </c>
      <c r="V227" s="73">
        <f t="shared" si="163"/>
        <v>0</v>
      </c>
      <c r="W227" s="73">
        <f t="shared" si="163"/>
        <v>0</v>
      </c>
      <c r="X227" s="72">
        <f t="shared" si="163"/>
        <v>0</v>
      </c>
      <c r="Y227" s="73">
        <f t="shared" si="163"/>
        <v>0</v>
      </c>
      <c r="Z227" s="72">
        <f t="shared" si="163"/>
        <v>1</v>
      </c>
      <c r="AA227" s="72">
        <f t="shared" si="163"/>
        <v>0</v>
      </c>
      <c r="AB227" s="72">
        <f t="shared" si="163"/>
        <v>0</v>
      </c>
      <c r="AC227" s="72">
        <f t="shared" si="163"/>
        <v>0</v>
      </c>
      <c r="AD227" s="73">
        <f t="shared" si="163"/>
        <v>0</v>
      </c>
      <c r="AE227" s="73">
        <f t="shared" si="163"/>
        <v>0</v>
      </c>
      <c r="AF227" s="73">
        <f t="shared" si="163"/>
        <v>0</v>
      </c>
      <c r="AG227" s="73">
        <f t="shared" si="163"/>
        <v>0</v>
      </c>
      <c r="AH227" s="72">
        <f t="shared" si="163"/>
        <v>0</v>
      </c>
      <c r="AI227" s="72">
        <f t="shared" si="163"/>
        <v>0</v>
      </c>
      <c r="AJ227" s="72">
        <f t="shared" si="163"/>
        <v>0</v>
      </c>
      <c r="AK227" s="72">
        <f t="shared" si="163"/>
        <v>0</v>
      </c>
      <c r="AL227" s="73">
        <f t="shared" si="163"/>
        <v>0</v>
      </c>
      <c r="AM227" s="73">
        <f t="shared" si="163"/>
        <v>0</v>
      </c>
      <c r="AN227" s="73">
        <f t="shared" si="163"/>
        <v>0</v>
      </c>
      <c r="AO227" s="72">
        <f t="shared" si="163"/>
        <v>0</v>
      </c>
      <c r="AP227" s="73">
        <f t="shared" si="163"/>
        <v>0</v>
      </c>
      <c r="AQ227" s="72">
        <f t="shared" si="163"/>
        <v>0</v>
      </c>
      <c r="AR227" s="73">
        <f t="shared" si="163"/>
        <v>0</v>
      </c>
      <c r="AS227" s="72">
        <f t="shared" si="163"/>
        <v>0</v>
      </c>
      <c r="AT227" s="73">
        <f t="shared" si="163"/>
        <v>0</v>
      </c>
      <c r="AU227" s="72">
        <f t="shared" si="163"/>
        <v>0</v>
      </c>
      <c r="AV227" s="73">
        <f t="shared" si="163"/>
        <v>0</v>
      </c>
      <c r="AW227" s="72">
        <f t="shared" si="163"/>
        <v>0</v>
      </c>
      <c r="AX227" s="73">
        <f t="shared" si="163"/>
        <v>0</v>
      </c>
      <c r="AY227" s="72">
        <f t="shared" si="163"/>
        <v>0</v>
      </c>
      <c r="AZ227" s="73">
        <f t="shared" si="163"/>
        <v>0</v>
      </c>
      <c r="BA227" s="72">
        <f t="shared" si="163"/>
        <v>0</v>
      </c>
      <c r="BB227" s="73">
        <f t="shared" si="163"/>
        <v>0</v>
      </c>
      <c r="BC227" s="72">
        <f t="shared" si="163"/>
        <v>0</v>
      </c>
      <c r="BD227" s="73">
        <f t="shared" si="163"/>
        <v>0</v>
      </c>
      <c r="BE227" s="72">
        <f t="shared" si="163"/>
        <v>0</v>
      </c>
      <c r="BF227" s="73">
        <f t="shared" si="163"/>
        <v>0</v>
      </c>
      <c r="BG227" s="72">
        <f t="shared" si="163"/>
        <v>0</v>
      </c>
      <c r="BH227" s="73">
        <f t="shared" si="163"/>
        <v>0</v>
      </c>
      <c r="BI227" s="72">
        <f t="shared" si="163"/>
        <v>0</v>
      </c>
      <c r="BJ227" s="73">
        <f t="shared" si="163"/>
        <v>0</v>
      </c>
      <c r="BK227" s="72">
        <f t="shared" si="163"/>
        <v>0</v>
      </c>
      <c r="BL227" s="73">
        <f t="shared" si="163"/>
        <v>0</v>
      </c>
      <c r="BM227" s="72">
        <f t="shared" si="163"/>
        <v>0</v>
      </c>
      <c r="BN227" s="73">
        <f t="shared" si="163"/>
        <v>0</v>
      </c>
      <c r="BO227" s="72">
        <f t="shared" si="163"/>
        <v>0</v>
      </c>
      <c r="BP227" s="73">
        <f t="shared" si="163"/>
        <v>0</v>
      </c>
      <c r="BQ227" s="72">
        <f t="shared" ref="BQ227:DD227" si="164">IF(SUM($E115:$DD115),BQ115/SUM($E115:$DD115),0)</f>
        <v>0</v>
      </c>
      <c r="BR227" s="73">
        <f t="shared" si="164"/>
        <v>0</v>
      </c>
      <c r="BS227" s="72">
        <f t="shared" si="164"/>
        <v>0</v>
      </c>
      <c r="BT227" s="73">
        <f t="shared" si="164"/>
        <v>0</v>
      </c>
      <c r="BU227" s="72">
        <f t="shared" si="164"/>
        <v>0</v>
      </c>
      <c r="BV227" s="73">
        <f t="shared" si="164"/>
        <v>0</v>
      </c>
      <c r="BW227" s="72">
        <f t="shared" si="164"/>
        <v>0</v>
      </c>
      <c r="BX227" s="73">
        <f t="shared" si="164"/>
        <v>0</v>
      </c>
      <c r="BY227" s="72">
        <f t="shared" si="164"/>
        <v>0</v>
      </c>
      <c r="BZ227" s="73">
        <f t="shared" si="164"/>
        <v>0</v>
      </c>
      <c r="CA227" s="72">
        <f t="shared" si="164"/>
        <v>0</v>
      </c>
      <c r="CB227" s="73">
        <f t="shared" si="164"/>
        <v>0</v>
      </c>
      <c r="CC227" s="72">
        <f t="shared" si="164"/>
        <v>0</v>
      </c>
      <c r="CD227" s="73">
        <f t="shared" si="164"/>
        <v>0</v>
      </c>
      <c r="CE227" s="72">
        <f t="shared" si="164"/>
        <v>0</v>
      </c>
      <c r="CF227" s="73">
        <f t="shared" si="164"/>
        <v>0</v>
      </c>
      <c r="CG227" s="72">
        <f t="shared" si="164"/>
        <v>0</v>
      </c>
      <c r="CH227" s="73">
        <f t="shared" si="164"/>
        <v>0</v>
      </c>
      <c r="CI227" s="72">
        <f t="shared" si="164"/>
        <v>0</v>
      </c>
      <c r="CJ227" s="73">
        <f t="shared" si="164"/>
        <v>0</v>
      </c>
      <c r="CK227" s="72">
        <f t="shared" si="164"/>
        <v>0</v>
      </c>
      <c r="CL227" s="73">
        <f t="shared" si="164"/>
        <v>0</v>
      </c>
      <c r="CM227" s="72">
        <f t="shared" si="164"/>
        <v>0</v>
      </c>
      <c r="CN227" s="73">
        <f t="shared" si="164"/>
        <v>0</v>
      </c>
      <c r="CO227" s="72">
        <f t="shared" si="164"/>
        <v>0</v>
      </c>
      <c r="CP227" s="73">
        <f t="shared" si="164"/>
        <v>0</v>
      </c>
      <c r="CQ227" s="72">
        <f t="shared" si="164"/>
        <v>0</v>
      </c>
      <c r="CR227" s="73">
        <f t="shared" si="164"/>
        <v>0</v>
      </c>
      <c r="CS227" s="72">
        <f t="shared" si="164"/>
        <v>0</v>
      </c>
      <c r="CT227" s="73">
        <f t="shared" si="164"/>
        <v>0</v>
      </c>
      <c r="CU227" s="72">
        <f t="shared" si="164"/>
        <v>0</v>
      </c>
      <c r="CV227" s="73">
        <f t="shared" si="164"/>
        <v>0</v>
      </c>
      <c r="CW227" s="72">
        <f t="shared" si="164"/>
        <v>0</v>
      </c>
      <c r="CX227" s="73">
        <f t="shared" si="164"/>
        <v>0</v>
      </c>
      <c r="CY227" s="72">
        <f t="shared" si="164"/>
        <v>0</v>
      </c>
      <c r="CZ227" s="73">
        <f t="shared" si="164"/>
        <v>0</v>
      </c>
      <c r="DA227" s="72">
        <f t="shared" si="164"/>
        <v>0</v>
      </c>
      <c r="DB227" s="73">
        <f t="shared" si="164"/>
        <v>0</v>
      </c>
      <c r="DC227" s="72">
        <f t="shared" si="164"/>
        <v>0</v>
      </c>
      <c r="DD227" s="76">
        <f t="shared" si="164"/>
        <v>0</v>
      </c>
      <c r="DE227" s="3"/>
    </row>
    <row r="228" spans="1:109" x14ac:dyDescent="0.35">
      <c r="A228" s="3"/>
      <c r="B228" s="3" t="s">
        <v>3989</v>
      </c>
      <c r="C228" s="39"/>
      <c r="D228" s="3" t="s">
        <v>513</v>
      </c>
      <c r="E228" s="75">
        <f t="shared" ref="E228:BP228" si="165">IF(SUM($E116:$DD116),E116/SUM($E116:$DD116),0)</f>
        <v>0</v>
      </c>
      <c r="F228" s="73">
        <f t="shared" si="165"/>
        <v>0</v>
      </c>
      <c r="G228" s="73">
        <f t="shared" si="165"/>
        <v>0</v>
      </c>
      <c r="H228" s="73">
        <f t="shared" si="165"/>
        <v>0</v>
      </c>
      <c r="I228" s="73">
        <f t="shared" si="165"/>
        <v>0</v>
      </c>
      <c r="J228" s="72">
        <f t="shared" si="165"/>
        <v>0</v>
      </c>
      <c r="K228" s="72">
        <f t="shared" si="165"/>
        <v>0</v>
      </c>
      <c r="L228" s="72">
        <f t="shared" si="165"/>
        <v>0</v>
      </c>
      <c r="M228" s="72">
        <f t="shared" si="165"/>
        <v>0</v>
      </c>
      <c r="N228" s="73">
        <f t="shared" si="165"/>
        <v>0</v>
      </c>
      <c r="O228" s="73">
        <f t="shared" si="165"/>
        <v>0</v>
      </c>
      <c r="P228" s="73">
        <f t="shared" si="165"/>
        <v>0</v>
      </c>
      <c r="Q228" s="72">
        <f t="shared" si="165"/>
        <v>0</v>
      </c>
      <c r="R228" s="72">
        <f t="shared" si="165"/>
        <v>0</v>
      </c>
      <c r="S228" s="72">
        <f t="shared" si="165"/>
        <v>0</v>
      </c>
      <c r="T228" s="72">
        <f t="shared" si="165"/>
        <v>0</v>
      </c>
      <c r="U228" s="73">
        <f t="shared" si="165"/>
        <v>0</v>
      </c>
      <c r="V228" s="73">
        <f t="shared" si="165"/>
        <v>0</v>
      </c>
      <c r="W228" s="73">
        <f t="shared" si="165"/>
        <v>0</v>
      </c>
      <c r="X228" s="72">
        <f t="shared" si="165"/>
        <v>0</v>
      </c>
      <c r="Y228" s="73">
        <f t="shared" si="165"/>
        <v>0</v>
      </c>
      <c r="Z228" s="72">
        <f t="shared" si="165"/>
        <v>0</v>
      </c>
      <c r="AA228" s="72">
        <f t="shared" si="165"/>
        <v>0</v>
      </c>
      <c r="AB228" s="72">
        <f t="shared" si="165"/>
        <v>0</v>
      </c>
      <c r="AC228" s="72">
        <f t="shared" si="165"/>
        <v>0</v>
      </c>
      <c r="AD228" s="73">
        <f t="shared" si="165"/>
        <v>0</v>
      </c>
      <c r="AE228" s="73">
        <f t="shared" si="165"/>
        <v>0</v>
      </c>
      <c r="AF228" s="73">
        <f t="shared" si="165"/>
        <v>0</v>
      </c>
      <c r="AG228" s="73">
        <f t="shared" si="165"/>
        <v>0</v>
      </c>
      <c r="AH228" s="72">
        <f t="shared" si="165"/>
        <v>0</v>
      </c>
      <c r="AI228" s="72">
        <f t="shared" si="165"/>
        <v>0</v>
      </c>
      <c r="AJ228" s="72">
        <f t="shared" si="165"/>
        <v>0</v>
      </c>
      <c r="AK228" s="72">
        <f t="shared" si="165"/>
        <v>0</v>
      </c>
      <c r="AL228" s="73">
        <f t="shared" si="165"/>
        <v>0</v>
      </c>
      <c r="AM228" s="73">
        <f t="shared" si="165"/>
        <v>0</v>
      </c>
      <c r="AN228" s="73">
        <f t="shared" si="165"/>
        <v>0</v>
      </c>
      <c r="AO228" s="72">
        <f t="shared" si="165"/>
        <v>0</v>
      </c>
      <c r="AP228" s="73">
        <f t="shared" si="165"/>
        <v>0</v>
      </c>
      <c r="AQ228" s="72">
        <f t="shared" si="165"/>
        <v>0</v>
      </c>
      <c r="AR228" s="73">
        <f t="shared" si="165"/>
        <v>0</v>
      </c>
      <c r="AS228" s="72">
        <f t="shared" si="165"/>
        <v>0</v>
      </c>
      <c r="AT228" s="73">
        <f t="shared" si="165"/>
        <v>0</v>
      </c>
      <c r="AU228" s="72">
        <f t="shared" si="165"/>
        <v>0</v>
      </c>
      <c r="AV228" s="73">
        <f t="shared" si="165"/>
        <v>0</v>
      </c>
      <c r="AW228" s="72">
        <f t="shared" si="165"/>
        <v>0</v>
      </c>
      <c r="AX228" s="73">
        <f t="shared" si="165"/>
        <v>0</v>
      </c>
      <c r="AY228" s="72">
        <f t="shared" si="165"/>
        <v>0</v>
      </c>
      <c r="AZ228" s="73">
        <f t="shared" si="165"/>
        <v>0</v>
      </c>
      <c r="BA228" s="72">
        <f t="shared" si="165"/>
        <v>0</v>
      </c>
      <c r="BB228" s="73">
        <f t="shared" si="165"/>
        <v>0</v>
      </c>
      <c r="BC228" s="72">
        <f t="shared" si="165"/>
        <v>0</v>
      </c>
      <c r="BD228" s="73">
        <f t="shared" si="165"/>
        <v>0</v>
      </c>
      <c r="BE228" s="72">
        <f t="shared" si="165"/>
        <v>0</v>
      </c>
      <c r="BF228" s="73">
        <f t="shared" si="165"/>
        <v>0</v>
      </c>
      <c r="BG228" s="72">
        <f t="shared" si="165"/>
        <v>0</v>
      </c>
      <c r="BH228" s="73">
        <f t="shared" si="165"/>
        <v>0</v>
      </c>
      <c r="BI228" s="72">
        <f t="shared" si="165"/>
        <v>0</v>
      </c>
      <c r="BJ228" s="73">
        <f t="shared" si="165"/>
        <v>0</v>
      </c>
      <c r="BK228" s="72">
        <f t="shared" si="165"/>
        <v>0</v>
      </c>
      <c r="BL228" s="73">
        <f t="shared" si="165"/>
        <v>0</v>
      </c>
      <c r="BM228" s="72">
        <f t="shared" si="165"/>
        <v>0</v>
      </c>
      <c r="BN228" s="73">
        <f t="shared" si="165"/>
        <v>0</v>
      </c>
      <c r="BO228" s="72">
        <f t="shared" si="165"/>
        <v>0</v>
      </c>
      <c r="BP228" s="73">
        <f t="shared" si="165"/>
        <v>0</v>
      </c>
      <c r="BQ228" s="72">
        <f t="shared" ref="BQ228:DD228" si="166">IF(SUM($E116:$DD116),BQ116/SUM($E116:$DD116),0)</f>
        <v>0</v>
      </c>
      <c r="BR228" s="73">
        <f t="shared" si="166"/>
        <v>0</v>
      </c>
      <c r="BS228" s="72">
        <f t="shared" si="166"/>
        <v>0</v>
      </c>
      <c r="BT228" s="73">
        <f t="shared" si="166"/>
        <v>0</v>
      </c>
      <c r="BU228" s="72">
        <f t="shared" si="166"/>
        <v>0</v>
      </c>
      <c r="BV228" s="73">
        <f t="shared" si="166"/>
        <v>0</v>
      </c>
      <c r="BW228" s="72">
        <f t="shared" si="166"/>
        <v>0</v>
      </c>
      <c r="BX228" s="73">
        <f t="shared" si="166"/>
        <v>0</v>
      </c>
      <c r="BY228" s="72">
        <f t="shared" si="166"/>
        <v>0</v>
      </c>
      <c r="BZ228" s="73">
        <f t="shared" si="166"/>
        <v>0</v>
      </c>
      <c r="CA228" s="72">
        <f t="shared" si="166"/>
        <v>0</v>
      </c>
      <c r="CB228" s="73">
        <f t="shared" si="166"/>
        <v>0</v>
      </c>
      <c r="CC228" s="72">
        <f t="shared" si="166"/>
        <v>0</v>
      </c>
      <c r="CD228" s="73">
        <f t="shared" si="166"/>
        <v>0</v>
      </c>
      <c r="CE228" s="72">
        <f t="shared" si="166"/>
        <v>0</v>
      </c>
      <c r="CF228" s="73">
        <f t="shared" si="166"/>
        <v>0</v>
      </c>
      <c r="CG228" s="72">
        <f t="shared" si="166"/>
        <v>0</v>
      </c>
      <c r="CH228" s="73">
        <f t="shared" si="166"/>
        <v>0</v>
      </c>
      <c r="CI228" s="72">
        <f t="shared" si="166"/>
        <v>0</v>
      </c>
      <c r="CJ228" s="73">
        <f t="shared" si="166"/>
        <v>0</v>
      </c>
      <c r="CK228" s="72">
        <f t="shared" si="166"/>
        <v>0</v>
      </c>
      <c r="CL228" s="73">
        <f t="shared" si="166"/>
        <v>0</v>
      </c>
      <c r="CM228" s="72">
        <f t="shared" si="166"/>
        <v>0</v>
      </c>
      <c r="CN228" s="73">
        <f t="shared" si="166"/>
        <v>0</v>
      </c>
      <c r="CO228" s="72">
        <f t="shared" si="166"/>
        <v>0</v>
      </c>
      <c r="CP228" s="73">
        <f t="shared" si="166"/>
        <v>0</v>
      </c>
      <c r="CQ228" s="72">
        <f t="shared" si="166"/>
        <v>0</v>
      </c>
      <c r="CR228" s="73">
        <f t="shared" si="166"/>
        <v>0</v>
      </c>
      <c r="CS228" s="72">
        <f t="shared" si="166"/>
        <v>0</v>
      </c>
      <c r="CT228" s="73">
        <f t="shared" si="166"/>
        <v>0</v>
      </c>
      <c r="CU228" s="72">
        <f t="shared" si="166"/>
        <v>0</v>
      </c>
      <c r="CV228" s="73">
        <f t="shared" si="166"/>
        <v>0</v>
      </c>
      <c r="CW228" s="72">
        <f t="shared" si="166"/>
        <v>0</v>
      </c>
      <c r="CX228" s="73">
        <f t="shared" si="166"/>
        <v>0</v>
      </c>
      <c r="CY228" s="72">
        <f t="shared" si="166"/>
        <v>0</v>
      </c>
      <c r="CZ228" s="73">
        <f t="shared" si="166"/>
        <v>0</v>
      </c>
      <c r="DA228" s="72">
        <f t="shared" si="166"/>
        <v>0</v>
      </c>
      <c r="DB228" s="73">
        <f t="shared" si="166"/>
        <v>0</v>
      </c>
      <c r="DC228" s="72">
        <f t="shared" si="166"/>
        <v>0</v>
      </c>
      <c r="DD228" s="76">
        <f t="shared" si="166"/>
        <v>0</v>
      </c>
      <c r="DE228" s="3"/>
    </row>
    <row r="229" spans="1:109" x14ac:dyDescent="0.35">
      <c r="A229" s="3"/>
      <c r="B229" s="3" t="s">
        <v>3990</v>
      </c>
      <c r="C229" s="39"/>
      <c r="D229" s="3" t="s">
        <v>515</v>
      </c>
      <c r="E229" s="75">
        <f t="shared" ref="E229:BP229" si="167">IF(SUM($E117:$DD117),E117/SUM($E117:$DD117),0)</f>
        <v>0</v>
      </c>
      <c r="F229" s="73">
        <f t="shared" si="167"/>
        <v>0</v>
      </c>
      <c r="G229" s="73">
        <f t="shared" si="167"/>
        <v>0</v>
      </c>
      <c r="H229" s="73">
        <f t="shared" si="167"/>
        <v>0</v>
      </c>
      <c r="I229" s="73">
        <f t="shared" si="167"/>
        <v>0</v>
      </c>
      <c r="J229" s="72">
        <f t="shared" si="167"/>
        <v>0</v>
      </c>
      <c r="K229" s="72">
        <f t="shared" si="167"/>
        <v>0</v>
      </c>
      <c r="L229" s="72">
        <f t="shared" si="167"/>
        <v>0</v>
      </c>
      <c r="M229" s="72">
        <f t="shared" si="167"/>
        <v>0</v>
      </c>
      <c r="N229" s="73">
        <f t="shared" si="167"/>
        <v>0</v>
      </c>
      <c r="O229" s="73">
        <f t="shared" si="167"/>
        <v>0</v>
      </c>
      <c r="P229" s="73">
        <f t="shared" si="167"/>
        <v>0</v>
      </c>
      <c r="Q229" s="72">
        <f t="shared" si="167"/>
        <v>0</v>
      </c>
      <c r="R229" s="72">
        <f t="shared" si="167"/>
        <v>0</v>
      </c>
      <c r="S229" s="72">
        <f t="shared" si="167"/>
        <v>0</v>
      </c>
      <c r="T229" s="72">
        <f t="shared" si="167"/>
        <v>0</v>
      </c>
      <c r="U229" s="73">
        <f t="shared" si="167"/>
        <v>0</v>
      </c>
      <c r="V229" s="73">
        <f t="shared" si="167"/>
        <v>0</v>
      </c>
      <c r="W229" s="73">
        <f t="shared" si="167"/>
        <v>0</v>
      </c>
      <c r="X229" s="72">
        <f t="shared" si="167"/>
        <v>0</v>
      </c>
      <c r="Y229" s="73">
        <f t="shared" si="167"/>
        <v>0</v>
      </c>
      <c r="Z229" s="72">
        <f t="shared" si="167"/>
        <v>0</v>
      </c>
      <c r="AA229" s="72">
        <f t="shared" si="167"/>
        <v>0</v>
      </c>
      <c r="AB229" s="72">
        <f t="shared" si="167"/>
        <v>0</v>
      </c>
      <c r="AC229" s="72">
        <f t="shared" si="167"/>
        <v>0</v>
      </c>
      <c r="AD229" s="73">
        <f t="shared" si="167"/>
        <v>0</v>
      </c>
      <c r="AE229" s="73">
        <f t="shared" si="167"/>
        <v>0</v>
      </c>
      <c r="AF229" s="73">
        <f t="shared" si="167"/>
        <v>0</v>
      </c>
      <c r="AG229" s="73">
        <f t="shared" si="167"/>
        <v>0</v>
      </c>
      <c r="AH229" s="72">
        <f t="shared" si="167"/>
        <v>0</v>
      </c>
      <c r="AI229" s="72">
        <f t="shared" si="167"/>
        <v>0</v>
      </c>
      <c r="AJ229" s="72">
        <f t="shared" si="167"/>
        <v>0</v>
      </c>
      <c r="AK229" s="72">
        <f t="shared" si="167"/>
        <v>0</v>
      </c>
      <c r="AL229" s="73">
        <f t="shared" si="167"/>
        <v>0</v>
      </c>
      <c r="AM229" s="73">
        <f t="shared" si="167"/>
        <v>0</v>
      </c>
      <c r="AN229" s="73">
        <f t="shared" si="167"/>
        <v>0</v>
      </c>
      <c r="AO229" s="72">
        <f t="shared" si="167"/>
        <v>0</v>
      </c>
      <c r="AP229" s="73">
        <f t="shared" si="167"/>
        <v>0</v>
      </c>
      <c r="AQ229" s="72">
        <f t="shared" si="167"/>
        <v>0</v>
      </c>
      <c r="AR229" s="73">
        <f t="shared" si="167"/>
        <v>0</v>
      </c>
      <c r="AS229" s="72">
        <f t="shared" si="167"/>
        <v>0</v>
      </c>
      <c r="AT229" s="73">
        <f t="shared" si="167"/>
        <v>0</v>
      </c>
      <c r="AU229" s="72">
        <f t="shared" si="167"/>
        <v>0</v>
      </c>
      <c r="AV229" s="73">
        <f t="shared" si="167"/>
        <v>0</v>
      </c>
      <c r="AW229" s="72">
        <f t="shared" si="167"/>
        <v>0</v>
      </c>
      <c r="AX229" s="73">
        <f t="shared" si="167"/>
        <v>0</v>
      </c>
      <c r="AY229" s="72">
        <f t="shared" si="167"/>
        <v>0</v>
      </c>
      <c r="AZ229" s="73">
        <f t="shared" si="167"/>
        <v>0</v>
      </c>
      <c r="BA229" s="72">
        <f t="shared" si="167"/>
        <v>0</v>
      </c>
      <c r="BB229" s="73">
        <f t="shared" si="167"/>
        <v>0</v>
      </c>
      <c r="BC229" s="72">
        <f t="shared" si="167"/>
        <v>0</v>
      </c>
      <c r="BD229" s="73">
        <f t="shared" si="167"/>
        <v>0</v>
      </c>
      <c r="BE229" s="72">
        <f t="shared" si="167"/>
        <v>0</v>
      </c>
      <c r="BF229" s="73">
        <f t="shared" si="167"/>
        <v>0</v>
      </c>
      <c r="BG229" s="72">
        <f t="shared" si="167"/>
        <v>0</v>
      </c>
      <c r="BH229" s="73">
        <f t="shared" si="167"/>
        <v>0</v>
      </c>
      <c r="BI229" s="72">
        <f t="shared" si="167"/>
        <v>0</v>
      </c>
      <c r="BJ229" s="73">
        <f t="shared" si="167"/>
        <v>0</v>
      </c>
      <c r="BK229" s="72">
        <f t="shared" si="167"/>
        <v>0</v>
      </c>
      <c r="BL229" s="73">
        <f t="shared" si="167"/>
        <v>0</v>
      </c>
      <c r="BM229" s="72">
        <f t="shared" si="167"/>
        <v>0</v>
      </c>
      <c r="BN229" s="73">
        <f t="shared" si="167"/>
        <v>0</v>
      </c>
      <c r="BO229" s="72">
        <f t="shared" si="167"/>
        <v>0</v>
      </c>
      <c r="BP229" s="73">
        <f t="shared" si="167"/>
        <v>0</v>
      </c>
      <c r="BQ229" s="72">
        <f t="shared" ref="BQ229:DD229" si="168">IF(SUM($E117:$DD117),BQ117/SUM($E117:$DD117),0)</f>
        <v>0</v>
      </c>
      <c r="BR229" s="73">
        <f t="shared" si="168"/>
        <v>0</v>
      </c>
      <c r="BS229" s="72">
        <f t="shared" si="168"/>
        <v>0</v>
      </c>
      <c r="BT229" s="73">
        <f t="shared" si="168"/>
        <v>0</v>
      </c>
      <c r="BU229" s="72">
        <f t="shared" si="168"/>
        <v>0</v>
      </c>
      <c r="BV229" s="73">
        <f t="shared" si="168"/>
        <v>0</v>
      </c>
      <c r="BW229" s="72">
        <f t="shared" si="168"/>
        <v>0</v>
      </c>
      <c r="BX229" s="73">
        <f t="shared" si="168"/>
        <v>0</v>
      </c>
      <c r="BY229" s="72">
        <f t="shared" si="168"/>
        <v>0</v>
      </c>
      <c r="BZ229" s="73">
        <f t="shared" si="168"/>
        <v>0</v>
      </c>
      <c r="CA229" s="72">
        <f t="shared" si="168"/>
        <v>0</v>
      </c>
      <c r="CB229" s="73">
        <f t="shared" si="168"/>
        <v>0</v>
      </c>
      <c r="CC229" s="72">
        <f t="shared" si="168"/>
        <v>0</v>
      </c>
      <c r="CD229" s="73">
        <f t="shared" si="168"/>
        <v>0</v>
      </c>
      <c r="CE229" s="72">
        <f t="shared" si="168"/>
        <v>0</v>
      </c>
      <c r="CF229" s="73">
        <f t="shared" si="168"/>
        <v>0</v>
      </c>
      <c r="CG229" s="72">
        <f t="shared" si="168"/>
        <v>0</v>
      </c>
      <c r="CH229" s="73">
        <f t="shared" si="168"/>
        <v>0</v>
      </c>
      <c r="CI229" s="72">
        <f t="shared" si="168"/>
        <v>0</v>
      </c>
      <c r="CJ229" s="73">
        <f t="shared" si="168"/>
        <v>0</v>
      </c>
      <c r="CK229" s="72">
        <f t="shared" si="168"/>
        <v>0</v>
      </c>
      <c r="CL229" s="73">
        <f t="shared" si="168"/>
        <v>0</v>
      </c>
      <c r="CM229" s="72">
        <f t="shared" si="168"/>
        <v>0</v>
      </c>
      <c r="CN229" s="73">
        <f t="shared" si="168"/>
        <v>0</v>
      </c>
      <c r="CO229" s="72">
        <f t="shared" si="168"/>
        <v>0</v>
      </c>
      <c r="CP229" s="73">
        <f t="shared" si="168"/>
        <v>0</v>
      </c>
      <c r="CQ229" s="72">
        <f t="shared" si="168"/>
        <v>0</v>
      </c>
      <c r="CR229" s="73">
        <f t="shared" si="168"/>
        <v>0</v>
      </c>
      <c r="CS229" s="72">
        <f t="shared" si="168"/>
        <v>0</v>
      </c>
      <c r="CT229" s="73">
        <f t="shared" si="168"/>
        <v>0</v>
      </c>
      <c r="CU229" s="72">
        <f t="shared" si="168"/>
        <v>0</v>
      </c>
      <c r="CV229" s="73">
        <f t="shared" si="168"/>
        <v>0</v>
      </c>
      <c r="CW229" s="72">
        <f t="shared" si="168"/>
        <v>0</v>
      </c>
      <c r="CX229" s="73">
        <f t="shared" si="168"/>
        <v>0</v>
      </c>
      <c r="CY229" s="72">
        <f t="shared" si="168"/>
        <v>0</v>
      </c>
      <c r="CZ229" s="73">
        <f t="shared" si="168"/>
        <v>0</v>
      </c>
      <c r="DA229" s="72">
        <f t="shared" si="168"/>
        <v>0</v>
      </c>
      <c r="DB229" s="73">
        <f t="shared" si="168"/>
        <v>0</v>
      </c>
      <c r="DC229" s="72">
        <f t="shared" si="168"/>
        <v>0</v>
      </c>
      <c r="DD229" s="76">
        <f t="shared" si="168"/>
        <v>0</v>
      </c>
      <c r="DE229" s="3"/>
    </row>
    <row r="230" spans="1:109" x14ac:dyDescent="0.35">
      <c r="A230" s="3"/>
      <c r="B230" s="3" t="s">
        <v>3991</v>
      </c>
      <c r="C230" s="39"/>
      <c r="D230" s="3" t="s">
        <v>517</v>
      </c>
      <c r="E230" s="75">
        <f t="shared" ref="E230:BP230" si="169">IF(SUM($E118:$DD118),E118/SUM($E118:$DD118),0)</f>
        <v>0</v>
      </c>
      <c r="F230" s="73">
        <f t="shared" si="169"/>
        <v>0</v>
      </c>
      <c r="G230" s="73">
        <f t="shared" si="169"/>
        <v>0</v>
      </c>
      <c r="H230" s="73">
        <f t="shared" si="169"/>
        <v>0</v>
      </c>
      <c r="I230" s="73">
        <f t="shared" si="169"/>
        <v>0</v>
      </c>
      <c r="J230" s="72">
        <f t="shared" si="169"/>
        <v>0</v>
      </c>
      <c r="K230" s="72">
        <f t="shared" si="169"/>
        <v>0</v>
      </c>
      <c r="L230" s="72">
        <f t="shared" si="169"/>
        <v>0</v>
      </c>
      <c r="M230" s="72">
        <f t="shared" si="169"/>
        <v>0</v>
      </c>
      <c r="N230" s="73">
        <f t="shared" si="169"/>
        <v>0</v>
      </c>
      <c r="O230" s="73">
        <f t="shared" si="169"/>
        <v>0</v>
      </c>
      <c r="P230" s="73">
        <f t="shared" si="169"/>
        <v>0</v>
      </c>
      <c r="Q230" s="72">
        <f t="shared" si="169"/>
        <v>0</v>
      </c>
      <c r="R230" s="72">
        <f t="shared" si="169"/>
        <v>0</v>
      </c>
      <c r="S230" s="72">
        <f t="shared" si="169"/>
        <v>0</v>
      </c>
      <c r="T230" s="72">
        <f t="shared" si="169"/>
        <v>0</v>
      </c>
      <c r="U230" s="73">
        <f t="shared" si="169"/>
        <v>0</v>
      </c>
      <c r="V230" s="73">
        <f t="shared" si="169"/>
        <v>0</v>
      </c>
      <c r="W230" s="73">
        <f t="shared" si="169"/>
        <v>0</v>
      </c>
      <c r="X230" s="72">
        <f t="shared" si="169"/>
        <v>0</v>
      </c>
      <c r="Y230" s="73">
        <f t="shared" si="169"/>
        <v>0</v>
      </c>
      <c r="Z230" s="72">
        <f t="shared" si="169"/>
        <v>0</v>
      </c>
      <c r="AA230" s="72">
        <f t="shared" si="169"/>
        <v>0</v>
      </c>
      <c r="AB230" s="72">
        <f t="shared" si="169"/>
        <v>0</v>
      </c>
      <c r="AC230" s="72">
        <f t="shared" si="169"/>
        <v>0</v>
      </c>
      <c r="AD230" s="73">
        <f t="shared" si="169"/>
        <v>0</v>
      </c>
      <c r="AE230" s="73">
        <f t="shared" si="169"/>
        <v>0</v>
      </c>
      <c r="AF230" s="73">
        <f t="shared" si="169"/>
        <v>0</v>
      </c>
      <c r="AG230" s="73">
        <f t="shared" si="169"/>
        <v>0</v>
      </c>
      <c r="AH230" s="72">
        <f t="shared" si="169"/>
        <v>0</v>
      </c>
      <c r="AI230" s="72">
        <f t="shared" si="169"/>
        <v>0</v>
      </c>
      <c r="AJ230" s="72">
        <f t="shared" si="169"/>
        <v>0</v>
      </c>
      <c r="AK230" s="72">
        <f t="shared" si="169"/>
        <v>0</v>
      </c>
      <c r="AL230" s="73">
        <f t="shared" si="169"/>
        <v>0</v>
      </c>
      <c r="AM230" s="73">
        <f t="shared" si="169"/>
        <v>0</v>
      </c>
      <c r="AN230" s="73">
        <f t="shared" si="169"/>
        <v>0</v>
      </c>
      <c r="AO230" s="72">
        <f t="shared" si="169"/>
        <v>0</v>
      </c>
      <c r="AP230" s="73">
        <f t="shared" si="169"/>
        <v>0</v>
      </c>
      <c r="AQ230" s="72">
        <f t="shared" si="169"/>
        <v>0</v>
      </c>
      <c r="AR230" s="73">
        <f t="shared" si="169"/>
        <v>0</v>
      </c>
      <c r="AS230" s="72">
        <f t="shared" si="169"/>
        <v>0</v>
      </c>
      <c r="AT230" s="73">
        <f t="shared" si="169"/>
        <v>0</v>
      </c>
      <c r="AU230" s="72">
        <f t="shared" si="169"/>
        <v>0</v>
      </c>
      <c r="AV230" s="73">
        <f t="shared" si="169"/>
        <v>0</v>
      </c>
      <c r="AW230" s="72">
        <f t="shared" si="169"/>
        <v>0</v>
      </c>
      <c r="AX230" s="73">
        <f t="shared" si="169"/>
        <v>0</v>
      </c>
      <c r="AY230" s="72">
        <f t="shared" si="169"/>
        <v>0</v>
      </c>
      <c r="AZ230" s="73">
        <f t="shared" si="169"/>
        <v>0</v>
      </c>
      <c r="BA230" s="72">
        <f t="shared" si="169"/>
        <v>0</v>
      </c>
      <c r="BB230" s="73">
        <f t="shared" si="169"/>
        <v>0</v>
      </c>
      <c r="BC230" s="72">
        <f t="shared" si="169"/>
        <v>0</v>
      </c>
      <c r="BD230" s="73">
        <f t="shared" si="169"/>
        <v>0</v>
      </c>
      <c r="BE230" s="72">
        <f t="shared" si="169"/>
        <v>0</v>
      </c>
      <c r="BF230" s="73">
        <f t="shared" si="169"/>
        <v>0</v>
      </c>
      <c r="BG230" s="72">
        <f t="shared" si="169"/>
        <v>0</v>
      </c>
      <c r="BH230" s="73">
        <f t="shared" si="169"/>
        <v>0</v>
      </c>
      <c r="BI230" s="72">
        <f t="shared" si="169"/>
        <v>0</v>
      </c>
      <c r="BJ230" s="73">
        <f t="shared" si="169"/>
        <v>0</v>
      </c>
      <c r="BK230" s="72">
        <f t="shared" si="169"/>
        <v>0</v>
      </c>
      <c r="BL230" s="73">
        <f t="shared" si="169"/>
        <v>0</v>
      </c>
      <c r="BM230" s="72">
        <f t="shared" si="169"/>
        <v>0</v>
      </c>
      <c r="BN230" s="73">
        <f t="shared" si="169"/>
        <v>0</v>
      </c>
      <c r="BO230" s="72">
        <f t="shared" si="169"/>
        <v>0</v>
      </c>
      <c r="BP230" s="73">
        <f t="shared" si="169"/>
        <v>0</v>
      </c>
      <c r="BQ230" s="72">
        <f t="shared" ref="BQ230:DD230" si="170">IF(SUM($E118:$DD118),BQ118/SUM($E118:$DD118),0)</f>
        <v>0</v>
      </c>
      <c r="BR230" s="73">
        <f t="shared" si="170"/>
        <v>0</v>
      </c>
      <c r="BS230" s="72">
        <f t="shared" si="170"/>
        <v>0</v>
      </c>
      <c r="BT230" s="73">
        <f t="shared" si="170"/>
        <v>0</v>
      </c>
      <c r="BU230" s="72">
        <f t="shared" si="170"/>
        <v>0</v>
      </c>
      <c r="BV230" s="73">
        <f t="shared" si="170"/>
        <v>0</v>
      </c>
      <c r="BW230" s="72">
        <f t="shared" si="170"/>
        <v>0</v>
      </c>
      <c r="BX230" s="73">
        <f t="shared" si="170"/>
        <v>0</v>
      </c>
      <c r="BY230" s="72">
        <f t="shared" si="170"/>
        <v>0</v>
      </c>
      <c r="BZ230" s="73">
        <f t="shared" si="170"/>
        <v>0</v>
      </c>
      <c r="CA230" s="72">
        <f t="shared" si="170"/>
        <v>0</v>
      </c>
      <c r="CB230" s="73">
        <f t="shared" si="170"/>
        <v>0</v>
      </c>
      <c r="CC230" s="72">
        <f t="shared" si="170"/>
        <v>0</v>
      </c>
      <c r="CD230" s="73">
        <f t="shared" si="170"/>
        <v>0</v>
      </c>
      <c r="CE230" s="72">
        <f t="shared" si="170"/>
        <v>0</v>
      </c>
      <c r="CF230" s="73">
        <f t="shared" si="170"/>
        <v>0</v>
      </c>
      <c r="CG230" s="72">
        <f t="shared" si="170"/>
        <v>0</v>
      </c>
      <c r="CH230" s="73">
        <f t="shared" si="170"/>
        <v>0</v>
      </c>
      <c r="CI230" s="72">
        <f t="shared" si="170"/>
        <v>0</v>
      </c>
      <c r="CJ230" s="73">
        <f t="shared" si="170"/>
        <v>0</v>
      </c>
      <c r="CK230" s="72">
        <f t="shared" si="170"/>
        <v>0</v>
      </c>
      <c r="CL230" s="73">
        <f t="shared" si="170"/>
        <v>0</v>
      </c>
      <c r="CM230" s="72">
        <f t="shared" si="170"/>
        <v>0</v>
      </c>
      <c r="CN230" s="73">
        <f t="shared" si="170"/>
        <v>0</v>
      </c>
      <c r="CO230" s="72">
        <f t="shared" si="170"/>
        <v>0</v>
      </c>
      <c r="CP230" s="73">
        <f t="shared" si="170"/>
        <v>0</v>
      </c>
      <c r="CQ230" s="72">
        <f t="shared" si="170"/>
        <v>0</v>
      </c>
      <c r="CR230" s="73">
        <f t="shared" si="170"/>
        <v>0</v>
      </c>
      <c r="CS230" s="72">
        <f t="shared" si="170"/>
        <v>0</v>
      </c>
      <c r="CT230" s="73">
        <f t="shared" si="170"/>
        <v>0</v>
      </c>
      <c r="CU230" s="72">
        <f t="shared" si="170"/>
        <v>0</v>
      </c>
      <c r="CV230" s="73">
        <f t="shared" si="170"/>
        <v>0</v>
      </c>
      <c r="CW230" s="72">
        <f t="shared" si="170"/>
        <v>0</v>
      </c>
      <c r="CX230" s="73">
        <f t="shared" si="170"/>
        <v>0</v>
      </c>
      <c r="CY230" s="72">
        <f t="shared" si="170"/>
        <v>0</v>
      </c>
      <c r="CZ230" s="73">
        <f t="shared" si="170"/>
        <v>0</v>
      </c>
      <c r="DA230" s="72">
        <f t="shared" si="170"/>
        <v>0</v>
      </c>
      <c r="DB230" s="73">
        <f t="shared" si="170"/>
        <v>0</v>
      </c>
      <c r="DC230" s="72">
        <f t="shared" si="170"/>
        <v>0</v>
      </c>
      <c r="DD230" s="76">
        <f t="shared" si="170"/>
        <v>0</v>
      </c>
      <c r="DE230" s="3"/>
    </row>
    <row r="231" spans="1:109" x14ac:dyDescent="0.35">
      <c r="A231" s="3"/>
      <c r="B231" s="3" t="s">
        <v>3992</v>
      </c>
      <c r="C231" s="39" t="s">
        <v>519</v>
      </c>
      <c r="D231" s="3" t="s">
        <v>521</v>
      </c>
      <c r="E231" s="71">
        <f t="shared" ref="E231:BP231" si="171">IF(SUM($E119:$DD119),E119/SUM($E119:$DD119),0)</f>
        <v>0</v>
      </c>
      <c r="F231" s="72">
        <f t="shared" si="171"/>
        <v>0</v>
      </c>
      <c r="G231" s="72">
        <f t="shared" si="171"/>
        <v>0</v>
      </c>
      <c r="H231" s="72">
        <f t="shared" si="171"/>
        <v>0</v>
      </c>
      <c r="I231" s="72">
        <f t="shared" si="171"/>
        <v>0</v>
      </c>
      <c r="J231" s="73">
        <f t="shared" si="171"/>
        <v>0</v>
      </c>
      <c r="K231" s="73">
        <f t="shared" si="171"/>
        <v>0</v>
      </c>
      <c r="L231" s="73">
        <f t="shared" si="171"/>
        <v>0</v>
      </c>
      <c r="M231" s="73">
        <f t="shared" si="171"/>
        <v>0</v>
      </c>
      <c r="N231" s="72">
        <f t="shared" si="171"/>
        <v>0</v>
      </c>
      <c r="O231" s="72">
        <f t="shared" si="171"/>
        <v>0</v>
      </c>
      <c r="P231" s="72">
        <f t="shared" si="171"/>
        <v>0</v>
      </c>
      <c r="Q231" s="73">
        <f t="shared" si="171"/>
        <v>0</v>
      </c>
      <c r="R231" s="73">
        <f t="shared" si="171"/>
        <v>0</v>
      </c>
      <c r="S231" s="73">
        <f t="shared" si="171"/>
        <v>0</v>
      </c>
      <c r="T231" s="73">
        <f t="shared" si="171"/>
        <v>0</v>
      </c>
      <c r="U231" s="72">
        <f t="shared" si="171"/>
        <v>0</v>
      </c>
      <c r="V231" s="72">
        <f t="shared" si="171"/>
        <v>0</v>
      </c>
      <c r="W231" s="72">
        <f t="shared" si="171"/>
        <v>0</v>
      </c>
      <c r="X231" s="73">
        <f t="shared" si="171"/>
        <v>0</v>
      </c>
      <c r="Y231" s="72">
        <f t="shared" si="171"/>
        <v>0</v>
      </c>
      <c r="Z231" s="73">
        <f t="shared" si="171"/>
        <v>0</v>
      </c>
      <c r="AA231" s="73">
        <f t="shared" si="171"/>
        <v>0</v>
      </c>
      <c r="AB231" s="73">
        <f t="shared" si="171"/>
        <v>0</v>
      </c>
      <c r="AC231" s="73">
        <f t="shared" si="171"/>
        <v>0</v>
      </c>
      <c r="AD231" s="72">
        <f t="shared" si="171"/>
        <v>1</v>
      </c>
      <c r="AE231" s="72">
        <f t="shared" si="171"/>
        <v>0</v>
      </c>
      <c r="AF231" s="72">
        <f t="shared" si="171"/>
        <v>0</v>
      </c>
      <c r="AG231" s="72">
        <f t="shared" si="171"/>
        <v>0</v>
      </c>
      <c r="AH231" s="73">
        <f t="shared" si="171"/>
        <v>0</v>
      </c>
      <c r="AI231" s="73">
        <f t="shared" si="171"/>
        <v>0</v>
      </c>
      <c r="AJ231" s="73">
        <f t="shared" si="171"/>
        <v>0</v>
      </c>
      <c r="AK231" s="73">
        <f t="shared" si="171"/>
        <v>0</v>
      </c>
      <c r="AL231" s="72">
        <f t="shared" si="171"/>
        <v>0</v>
      </c>
      <c r="AM231" s="72">
        <f t="shared" si="171"/>
        <v>0</v>
      </c>
      <c r="AN231" s="72">
        <f t="shared" si="171"/>
        <v>0</v>
      </c>
      <c r="AO231" s="73">
        <f t="shared" si="171"/>
        <v>0</v>
      </c>
      <c r="AP231" s="72">
        <f t="shared" si="171"/>
        <v>0</v>
      </c>
      <c r="AQ231" s="73">
        <f t="shared" si="171"/>
        <v>0</v>
      </c>
      <c r="AR231" s="72">
        <f t="shared" si="171"/>
        <v>0</v>
      </c>
      <c r="AS231" s="73">
        <f t="shared" si="171"/>
        <v>0</v>
      </c>
      <c r="AT231" s="72">
        <f t="shared" si="171"/>
        <v>0</v>
      </c>
      <c r="AU231" s="73">
        <f t="shared" si="171"/>
        <v>0</v>
      </c>
      <c r="AV231" s="72">
        <f t="shared" si="171"/>
        <v>0</v>
      </c>
      <c r="AW231" s="73">
        <f t="shared" si="171"/>
        <v>0</v>
      </c>
      <c r="AX231" s="72">
        <f t="shared" si="171"/>
        <v>0</v>
      </c>
      <c r="AY231" s="73">
        <f t="shared" si="171"/>
        <v>0</v>
      </c>
      <c r="AZ231" s="72">
        <f t="shared" si="171"/>
        <v>0</v>
      </c>
      <c r="BA231" s="73">
        <f t="shared" si="171"/>
        <v>0</v>
      </c>
      <c r="BB231" s="72">
        <f t="shared" si="171"/>
        <v>0</v>
      </c>
      <c r="BC231" s="73">
        <f t="shared" si="171"/>
        <v>0</v>
      </c>
      <c r="BD231" s="72">
        <f t="shared" si="171"/>
        <v>0</v>
      </c>
      <c r="BE231" s="73">
        <f t="shared" si="171"/>
        <v>0</v>
      </c>
      <c r="BF231" s="72">
        <f t="shared" si="171"/>
        <v>0</v>
      </c>
      <c r="BG231" s="73">
        <f t="shared" si="171"/>
        <v>0</v>
      </c>
      <c r="BH231" s="72">
        <f t="shared" si="171"/>
        <v>0</v>
      </c>
      <c r="BI231" s="73">
        <f t="shared" si="171"/>
        <v>0</v>
      </c>
      <c r="BJ231" s="72">
        <f t="shared" si="171"/>
        <v>0</v>
      </c>
      <c r="BK231" s="73">
        <f t="shared" si="171"/>
        <v>0</v>
      </c>
      <c r="BL231" s="72">
        <f t="shared" si="171"/>
        <v>0</v>
      </c>
      <c r="BM231" s="73">
        <f t="shared" si="171"/>
        <v>0</v>
      </c>
      <c r="BN231" s="72">
        <f t="shared" si="171"/>
        <v>0</v>
      </c>
      <c r="BO231" s="73">
        <f t="shared" si="171"/>
        <v>0</v>
      </c>
      <c r="BP231" s="72">
        <f t="shared" si="171"/>
        <v>0</v>
      </c>
      <c r="BQ231" s="73">
        <f t="shared" ref="BQ231:DD231" si="172">IF(SUM($E119:$DD119),BQ119/SUM($E119:$DD119),0)</f>
        <v>0</v>
      </c>
      <c r="BR231" s="72">
        <f t="shared" si="172"/>
        <v>0</v>
      </c>
      <c r="BS231" s="73">
        <f t="shared" si="172"/>
        <v>0</v>
      </c>
      <c r="BT231" s="72">
        <f t="shared" si="172"/>
        <v>0</v>
      </c>
      <c r="BU231" s="73">
        <f t="shared" si="172"/>
        <v>0</v>
      </c>
      <c r="BV231" s="72">
        <f t="shared" si="172"/>
        <v>0</v>
      </c>
      <c r="BW231" s="73">
        <f t="shared" si="172"/>
        <v>0</v>
      </c>
      <c r="BX231" s="72">
        <f t="shared" si="172"/>
        <v>0</v>
      </c>
      <c r="BY231" s="73">
        <f t="shared" si="172"/>
        <v>0</v>
      </c>
      <c r="BZ231" s="72">
        <f t="shared" si="172"/>
        <v>0</v>
      </c>
      <c r="CA231" s="73">
        <f t="shared" si="172"/>
        <v>0</v>
      </c>
      <c r="CB231" s="72">
        <f t="shared" si="172"/>
        <v>0</v>
      </c>
      <c r="CC231" s="73">
        <f t="shared" si="172"/>
        <v>0</v>
      </c>
      <c r="CD231" s="72">
        <f t="shared" si="172"/>
        <v>0</v>
      </c>
      <c r="CE231" s="73">
        <f t="shared" si="172"/>
        <v>0</v>
      </c>
      <c r="CF231" s="72">
        <f t="shared" si="172"/>
        <v>0</v>
      </c>
      <c r="CG231" s="73">
        <f t="shared" si="172"/>
        <v>0</v>
      </c>
      <c r="CH231" s="72">
        <f t="shared" si="172"/>
        <v>0</v>
      </c>
      <c r="CI231" s="73">
        <f t="shared" si="172"/>
        <v>0</v>
      </c>
      <c r="CJ231" s="72">
        <f t="shared" si="172"/>
        <v>0</v>
      </c>
      <c r="CK231" s="73">
        <f t="shared" si="172"/>
        <v>0</v>
      </c>
      <c r="CL231" s="72">
        <f t="shared" si="172"/>
        <v>0</v>
      </c>
      <c r="CM231" s="73">
        <f t="shared" si="172"/>
        <v>0</v>
      </c>
      <c r="CN231" s="72">
        <f t="shared" si="172"/>
        <v>0</v>
      </c>
      <c r="CO231" s="73">
        <f t="shared" si="172"/>
        <v>0</v>
      </c>
      <c r="CP231" s="72">
        <f t="shared" si="172"/>
        <v>0</v>
      </c>
      <c r="CQ231" s="73">
        <f t="shared" si="172"/>
        <v>0</v>
      </c>
      <c r="CR231" s="72">
        <f t="shared" si="172"/>
        <v>0</v>
      </c>
      <c r="CS231" s="73">
        <f t="shared" si="172"/>
        <v>0</v>
      </c>
      <c r="CT231" s="72">
        <f t="shared" si="172"/>
        <v>0</v>
      </c>
      <c r="CU231" s="73">
        <f t="shared" si="172"/>
        <v>0</v>
      </c>
      <c r="CV231" s="72">
        <f t="shared" si="172"/>
        <v>0</v>
      </c>
      <c r="CW231" s="73">
        <f t="shared" si="172"/>
        <v>0</v>
      </c>
      <c r="CX231" s="72">
        <f t="shared" si="172"/>
        <v>0</v>
      </c>
      <c r="CY231" s="73">
        <f t="shared" si="172"/>
        <v>0</v>
      </c>
      <c r="CZ231" s="72">
        <f t="shared" si="172"/>
        <v>0</v>
      </c>
      <c r="DA231" s="73">
        <f t="shared" si="172"/>
        <v>0</v>
      </c>
      <c r="DB231" s="72">
        <f t="shared" si="172"/>
        <v>0</v>
      </c>
      <c r="DC231" s="73">
        <f t="shared" si="172"/>
        <v>0</v>
      </c>
      <c r="DD231" s="74">
        <f t="shared" si="172"/>
        <v>0</v>
      </c>
      <c r="DE231" s="3"/>
    </row>
    <row r="232" spans="1:109" x14ac:dyDescent="0.35">
      <c r="A232" s="3"/>
      <c r="B232" s="3" t="s">
        <v>3993</v>
      </c>
      <c r="C232" s="39"/>
      <c r="D232" s="3" t="s">
        <v>523</v>
      </c>
      <c r="E232" s="71">
        <f t="shared" ref="E232:BP232" si="173">IF(SUM($E120:$DD120),E120/SUM($E120:$DD120),0)</f>
        <v>0</v>
      </c>
      <c r="F232" s="72">
        <f t="shared" si="173"/>
        <v>0</v>
      </c>
      <c r="G232" s="72">
        <f t="shared" si="173"/>
        <v>0</v>
      </c>
      <c r="H232" s="72">
        <f t="shared" si="173"/>
        <v>0</v>
      </c>
      <c r="I232" s="72">
        <f t="shared" si="173"/>
        <v>0</v>
      </c>
      <c r="J232" s="73">
        <f t="shared" si="173"/>
        <v>0</v>
      </c>
      <c r="K232" s="73">
        <f t="shared" si="173"/>
        <v>0</v>
      </c>
      <c r="L232" s="73">
        <f t="shared" si="173"/>
        <v>0</v>
      </c>
      <c r="M232" s="73">
        <f t="shared" si="173"/>
        <v>0</v>
      </c>
      <c r="N232" s="72">
        <f t="shared" si="173"/>
        <v>0</v>
      </c>
      <c r="O232" s="72">
        <f t="shared" si="173"/>
        <v>0</v>
      </c>
      <c r="P232" s="72">
        <f t="shared" si="173"/>
        <v>0</v>
      </c>
      <c r="Q232" s="73">
        <f t="shared" si="173"/>
        <v>0</v>
      </c>
      <c r="R232" s="73">
        <f t="shared" si="173"/>
        <v>0</v>
      </c>
      <c r="S232" s="73">
        <f t="shared" si="173"/>
        <v>0</v>
      </c>
      <c r="T232" s="73">
        <f t="shared" si="173"/>
        <v>0</v>
      </c>
      <c r="U232" s="72">
        <f t="shared" si="173"/>
        <v>0</v>
      </c>
      <c r="V232" s="72">
        <f t="shared" si="173"/>
        <v>0</v>
      </c>
      <c r="W232" s="72">
        <f t="shared" si="173"/>
        <v>0</v>
      </c>
      <c r="X232" s="73">
        <f t="shared" si="173"/>
        <v>0</v>
      </c>
      <c r="Y232" s="72">
        <f t="shared" si="173"/>
        <v>0</v>
      </c>
      <c r="Z232" s="73">
        <f t="shared" si="173"/>
        <v>0</v>
      </c>
      <c r="AA232" s="73">
        <f t="shared" si="173"/>
        <v>0</v>
      </c>
      <c r="AB232" s="73">
        <f t="shared" si="173"/>
        <v>0</v>
      </c>
      <c r="AC232" s="73">
        <f t="shared" si="173"/>
        <v>0</v>
      </c>
      <c r="AD232" s="72">
        <f t="shared" si="173"/>
        <v>0</v>
      </c>
      <c r="AE232" s="72">
        <f t="shared" si="173"/>
        <v>0</v>
      </c>
      <c r="AF232" s="72">
        <f t="shared" si="173"/>
        <v>0</v>
      </c>
      <c r="AG232" s="72">
        <f t="shared" si="173"/>
        <v>0</v>
      </c>
      <c r="AH232" s="73">
        <f t="shared" si="173"/>
        <v>0</v>
      </c>
      <c r="AI232" s="73">
        <f t="shared" si="173"/>
        <v>0</v>
      </c>
      <c r="AJ232" s="73">
        <f t="shared" si="173"/>
        <v>0</v>
      </c>
      <c r="AK232" s="73">
        <f t="shared" si="173"/>
        <v>0</v>
      </c>
      <c r="AL232" s="72">
        <f t="shared" si="173"/>
        <v>0</v>
      </c>
      <c r="AM232" s="72">
        <f t="shared" si="173"/>
        <v>0</v>
      </c>
      <c r="AN232" s="72">
        <f t="shared" si="173"/>
        <v>0</v>
      </c>
      <c r="AO232" s="73">
        <f t="shared" si="173"/>
        <v>0</v>
      </c>
      <c r="AP232" s="72">
        <f t="shared" si="173"/>
        <v>0</v>
      </c>
      <c r="AQ232" s="73">
        <f t="shared" si="173"/>
        <v>0</v>
      </c>
      <c r="AR232" s="72">
        <f t="shared" si="173"/>
        <v>0</v>
      </c>
      <c r="AS232" s="73">
        <f t="shared" si="173"/>
        <v>0</v>
      </c>
      <c r="AT232" s="72">
        <f t="shared" si="173"/>
        <v>0</v>
      </c>
      <c r="AU232" s="73">
        <f t="shared" si="173"/>
        <v>0</v>
      </c>
      <c r="AV232" s="72">
        <f t="shared" si="173"/>
        <v>0</v>
      </c>
      <c r="AW232" s="73">
        <f t="shared" si="173"/>
        <v>0</v>
      </c>
      <c r="AX232" s="72">
        <f t="shared" si="173"/>
        <v>0</v>
      </c>
      <c r="AY232" s="73">
        <f t="shared" si="173"/>
        <v>0</v>
      </c>
      <c r="AZ232" s="72">
        <f t="shared" si="173"/>
        <v>0</v>
      </c>
      <c r="BA232" s="73">
        <f t="shared" si="173"/>
        <v>0</v>
      </c>
      <c r="BB232" s="72">
        <f t="shared" si="173"/>
        <v>0</v>
      </c>
      <c r="BC232" s="73">
        <f t="shared" si="173"/>
        <v>0</v>
      </c>
      <c r="BD232" s="72">
        <f t="shared" si="173"/>
        <v>0</v>
      </c>
      <c r="BE232" s="73">
        <f t="shared" si="173"/>
        <v>0</v>
      </c>
      <c r="BF232" s="72">
        <f t="shared" si="173"/>
        <v>0</v>
      </c>
      <c r="BG232" s="73">
        <f t="shared" si="173"/>
        <v>0</v>
      </c>
      <c r="BH232" s="72">
        <f t="shared" si="173"/>
        <v>0</v>
      </c>
      <c r="BI232" s="73">
        <f t="shared" si="173"/>
        <v>0</v>
      </c>
      <c r="BJ232" s="72">
        <f t="shared" si="173"/>
        <v>0</v>
      </c>
      <c r="BK232" s="73">
        <f t="shared" si="173"/>
        <v>0</v>
      </c>
      <c r="BL232" s="72">
        <f t="shared" si="173"/>
        <v>0</v>
      </c>
      <c r="BM232" s="73">
        <f t="shared" si="173"/>
        <v>0</v>
      </c>
      <c r="BN232" s="72">
        <f t="shared" si="173"/>
        <v>0</v>
      </c>
      <c r="BO232" s="73">
        <f t="shared" si="173"/>
        <v>0</v>
      </c>
      <c r="BP232" s="72">
        <f t="shared" si="173"/>
        <v>0</v>
      </c>
      <c r="BQ232" s="73">
        <f t="shared" ref="BQ232:DD232" si="174">IF(SUM($E120:$DD120),BQ120/SUM($E120:$DD120),0)</f>
        <v>0</v>
      </c>
      <c r="BR232" s="72">
        <f t="shared" si="174"/>
        <v>0</v>
      </c>
      <c r="BS232" s="73">
        <f t="shared" si="174"/>
        <v>0</v>
      </c>
      <c r="BT232" s="72">
        <f t="shared" si="174"/>
        <v>0</v>
      </c>
      <c r="BU232" s="73">
        <f t="shared" si="174"/>
        <v>0</v>
      </c>
      <c r="BV232" s="72">
        <f t="shared" si="174"/>
        <v>0</v>
      </c>
      <c r="BW232" s="73">
        <f t="shared" si="174"/>
        <v>0</v>
      </c>
      <c r="BX232" s="72">
        <f t="shared" si="174"/>
        <v>0</v>
      </c>
      <c r="BY232" s="73">
        <f t="shared" si="174"/>
        <v>0</v>
      </c>
      <c r="BZ232" s="72">
        <f t="shared" si="174"/>
        <v>0</v>
      </c>
      <c r="CA232" s="73">
        <f t="shared" si="174"/>
        <v>0</v>
      </c>
      <c r="CB232" s="72">
        <f t="shared" si="174"/>
        <v>0</v>
      </c>
      <c r="CC232" s="73">
        <f t="shared" si="174"/>
        <v>0</v>
      </c>
      <c r="CD232" s="72">
        <f t="shared" si="174"/>
        <v>0</v>
      </c>
      <c r="CE232" s="73">
        <f t="shared" si="174"/>
        <v>0</v>
      </c>
      <c r="CF232" s="72">
        <f t="shared" si="174"/>
        <v>0</v>
      </c>
      <c r="CG232" s="73">
        <f t="shared" si="174"/>
        <v>0</v>
      </c>
      <c r="CH232" s="72">
        <f t="shared" si="174"/>
        <v>0</v>
      </c>
      <c r="CI232" s="73">
        <f t="shared" si="174"/>
        <v>0</v>
      </c>
      <c r="CJ232" s="72">
        <f t="shared" si="174"/>
        <v>0</v>
      </c>
      <c r="CK232" s="73">
        <f t="shared" si="174"/>
        <v>0</v>
      </c>
      <c r="CL232" s="72">
        <f t="shared" si="174"/>
        <v>0</v>
      </c>
      <c r="CM232" s="73">
        <f t="shared" si="174"/>
        <v>0</v>
      </c>
      <c r="CN232" s="72">
        <f t="shared" si="174"/>
        <v>0</v>
      </c>
      <c r="CO232" s="73">
        <f t="shared" si="174"/>
        <v>0</v>
      </c>
      <c r="CP232" s="72">
        <f t="shared" si="174"/>
        <v>0</v>
      </c>
      <c r="CQ232" s="73">
        <f t="shared" si="174"/>
        <v>0</v>
      </c>
      <c r="CR232" s="72">
        <f t="shared" si="174"/>
        <v>0</v>
      </c>
      <c r="CS232" s="73">
        <f t="shared" si="174"/>
        <v>0</v>
      </c>
      <c r="CT232" s="72">
        <f t="shared" si="174"/>
        <v>0</v>
      </c>
      <c r="CU232" s="73">
        <f t="shared" si="174"/>
        <v>0</v>
      </c>
      <c r="CV232" s="72">
        <f t="shared" si="174"/>
        <v>0</v>
      </c>
      <c r="CW232" s="73">
        <f t="shared" si="174"/>
        <v>0</v>
      </c>
      <c r="CX232" s="72">
        <f t="shared" si="174"/>
        <v>0</v>
      </c>
      <c r="CY232" s="73">
        <f t="shared" si="174"/>
        <v>0</v>
      </c>
      <c r="CZ232" s="72">
        <f t="shared" si="174"/>
        <v>0</v>
      </c>
      <c r="DA232" s="73">
        <f t="shared" si="174"/>
        <v>0</v>
      </c>
      <c r="DB232" s="72">
        <f t="shared" si="174"/>
        <v>0</v>
      </c>
      <c r="DC232" s="73">
        <f t="shared" si="174"/>
        <v>0</v>
      </c>
      <c r="DD232" s="74">
        <f t="shared" si="174"/>
        <v>0</v>
      </c>
      <c r="DE232" s="3"/>
    </row>
    <row r="233" spans="1:109" x14ac:dyDescent="0.35">
      <c r="A233" s="3"/>
      <c r="B233" s="3" t="s">
        <v>3994</v>
      </c>
      <c r="C233" s="39"/>
      <c r="D233" s="3" t="s">
        <v>525</v>
      </c>
      <c r="E233" s="71">
        <f t="shared" ref="E233:BP233" si="175">IF(SUM($E121:$DD121),E121/SUM($E121:$DD121),0)</f>
        <v>0</v>
      </c>
      <c r="F233" s="72">
        <f t="shared" si="175"/>
        <v>0</v>
      </c>
      <c r="G233" s="72">
        <f t="shared" si="175"/>
        <v>0</v>
      </c>
      <c r="H233" s="72">
        <f t="shared" si="175"/>
        <v>0</v>
      </c>
      <c r="I233" s="72">
        <f t="shared" si="175"/>
        <v>0</v>
      </c>
      <c r="J233" s="73">
        <f t="shared" si="175"/>
        <v>0</v>
      </c>
      <c r="K233" s="73">
        <f t="shared" si="175"/>
        <v>0</v>
      </c>
      <c r="L233" s="73">
        <f t="shared" si="175"/>
        <v>0</v>
      </c>
      <c r="M233" s="73">
        <f t="shared" si="175"/>
        <v>0</v>
      </c>
      <c r="N233" s="72">
        <f t="shared" si="175"/>
        <v>0</v>
      </c>
      <c r="O233" s="72">
        <f t="shared" si="175"/>
        <v>0</v>
      </c>
      <c r="P233" s="72">
        <f t="shared" si="175"/>
        <v>0</v>
      </c>
      <c r="Q233" s="73">
        <f t="shared" si="175"/>
        <v>0</v>
      </c>
      <c r="R233" s="73">
        <f t="shared" si="175"/>
        <v>0</v>
      </c>
      <c r="S233" s="73">
        <f t="shared" si="175"/>
        <v>0</v>
      </c>
      <c r="T233" s="73">
        <f t="shared" si="175"/>
        <v>0</v>
      </c>
      <c r="U233" s="72">
        <f t="shared" si="175"/>
        <v>0</v>
      </c>
      <c r="V233" s="72">
        <f t="shared" si="175"/>
        <v>0</v>
      </c>
      <c r="W233" s="72">
        <f t="shared" si="175"/>
        <v>0</v>
      </c>
      <c r="X233" s="73">
        <f t="shared" si="175"/>
        <v>0</v>
      </c>
      <c r="Y233" s="72">
        <f t="shared" si="175"/>
        <v>0</v>
      </c>
      <c r="Z233" s="73">
        <f t="shared" si="175"/>
        <v>0</v>
      </c>
      <c r="AA233" s="73">
        <f t="shared" si="175"/>
        <v>0</v>
      </c>
      <c r="AB233" s="73">
        <f t="shared" si="175"/>
        <v>0</v>
      </c>
      <c r="AC233" s="73">
        <f t="shared" si="175"/>
        <v>0</v>
      </c>
      <c r="AD233" s="72">
        <f t="shared" si="175"/>
        <v>0</v>
      </c>
      <c r="AE233" s="72">
        <f t="shared" si="175"/>
        <v>0</v>
      </c>
      <c r="AF233" s="72">
        <f t="shared" si="175"/>
        <v>0</v>
      </c>
      <c r="AG233" s="72">
        <f t="shared" si="175"/>
        <v>0</v>
      </c>
      <c r="AH233" s="73">
        <f t="shared" si="175"/>
        <v>0</v>
      </c>
      <c r="AI233" s="73">
        <f t="shared" si="175"/>
        <v>0</v>
      </c>
      <c r="AJ233" s="73">
        <f t="shared" si="175"/>
        <v>0</v>
      </c>
      <c r="AK233" s="73">
        <f t="shared" si="175"/>
        <v>0</v>
      </c>
      <c r="AL233" s="72">
        <f t="shared" si="175"/>
        <v>0</v>
      </c>
      <c r="AM233" s="72">
        <f t="shared" si="175"/>
        <v>0</v>
      </c>
      <c r="AN233" s="72">
        <f t="shared" si="175"/>
        <v>0</v>
      </c>
      <c r="AO233" s="73">
        <f t="shared" si="175"/>
        <v>0</v>
      </c>
      <c r="AP233" s="72">
        <f t="shared" si="175"/>
        <v>0</v>
      </c>
      <c r="AQ233" s="73">
        <f t="shared" si="175"/>
        <v>0</v>
      </c>
      <c r="AR233" s="72">
        <f t="shared" si="175"/>
        <v>0</v>
      </c>
      <c r="AS233" s="73">
        <f t="shared" si="175"/>
        <v>0</v>
      </c>
      <c r="AT233" s="72">
        <f t="shared" si="175"/>
        <v>0</v>
      </c>
      <c r="AU233" s="73">
        <f t="shared" si="175"/>
        <v>0</v>
      </c>
      <c r="AV233" s="72">
        <f t="shared" si="175"/>
        <v>0</v>
      </c>
      <c r="AW233" s="73">
        <f t="shared" si="175"/>
        <v>0</v>
      </c>
      <c r="AX233" s="72">
        <f t="shared" si="175"/>
        <v>0</v>
      </c>
      <c r="AY233" s="73">
        <f t="shared" si="175"/>
        <v>0</v>
      </c>
      <c r="AZ233" s="72">
        <f t="shared" si="175"/>
        <v>0</v>
      </c>
      <c r="BA233" s="73">
        <f t="shared" si="175"/>
        <v>0</v>
      </c>
      <c r="BB233" s="72">
        <f t="shared" si="175"/>
        <v>0</v>
      </c>
      <c r="BC233" s="73">
        <f t="shared" si="175"/>
        <v>0</v>
      </c>
      <c r="BD233" s="72">
        <f t="shared" si="175"/>
        <v>0</v>
      </c>
      <c r="BE233" s="73">
        <f t="shared" si="175"/>
        <v>0</v>
      </c>
      <c r="BF233" s="72">
        <f t="shared" si="175"/>
        <v>0</v>
      </c>
      <c r="BG233" s="73">
        <f t="shared" si="175"/>
        <v>0</v>
      </c>
      <c r="BH233" s="72">
        <f t="shared" si="175"/>
        <v>0</v>
      </c>
      <c r="BI233" s="73">
        <f t="shared" si="175"/>
        <v>0</v>
      </c>
      <c r="BJ233" s="72">
        <f t="shared" si="175"/>
        <v>0</v>
      </c>
      <c r="BK233" s="73">
        <f t="shared" si="175"/>
        <v>0</v>
      </c>
      <c r="BL233" s="72">
        <f t="shared" si="175"/>
        <v>0</v>
      </c>
      <c r="BM233" s="73">
        <f t="shared" si="175"/>
        <v>0</v>
      </c>
      <c r="BN233" s="72">
        <f t="shared" si="175"/>
        <v>0</v>
      </c>
      <c r="BO233" s="73">
        <f t="shared" si="175"/>
        <v>0</v>
      </c>
      <c r="BP233" s="72">
        <f t="shared" si="175"/>
        <v>0</v>
      </c>
      <c r="BQ233" s="73">
        <f t="shared" ref="BQ233:DD233" si="176">IF(SUM($E121:$DD121),BQ121/SUM($E121:$DD121),0)</f>
        <v>0</v>
      </c>
      <c r="BR233" s="72">
        <f t="shared" si="176"/>
        <v>0</v>
      </c>
      <c r="BS233" s="73">
        <f t="shared" si="176"/>
        <v>0</v>
      </c>
      <c r="BT233" s="72">
        <f t="shared" si="176"/>
        <v>0</v>
      </c>
      <c r="BU233" s="73">
        <f t="shared" si="176"/>
        <v>0</v>
      </c>
      <c r="BV233" s="72">
        <f t="shared" si="176"/>
        <v>0</v>
      </c>
      <c r="BW233" s="73">
        <f t="shared" si="176"/>
        <v>0</v>
      </c>
      <c r="BX233" s="72">
        <f t="shared" si="176"/>
        <v>0</v>
      </c>
      <c r="BY233" s="73">
        <f t="shared" si="176"/>
        <v>0</v>
      </c>
      <c r="BZ233" s="72">
        <f t="shared" si="176"/>
        <v>0</v>
      </c>
      <c r="CA233" s="73">
        <f t="shared" si="176"/>
        <v>0</v>
      </c>
      <c r="CB233" s="72">
        <f t="shared" si="176"/>
        <v>0</v>
      </c>
      <c r="CC233" s="73">
        <f t="shared" si="176"/>
        <v>0</v>
      </c>
      <c r="CD233" s="72">
        <f t="shared" si="176"/>
        <v>0</v>
      </c>
      <c r="CE233" s="73">
        <f t="shared" si="176"/>
        <v>0</v>
      </c>
      <c r="CF233" s="72">
        <f t="shared" si="176"/>
        <v>0</v>
      </c>
      <c r="CG233" s="73">
        <f t="shared" si="176"/>
        <v>0</v>
      </c>
      <c r="CH233" s="72">
        <f t="shared" si="176"/>
        <v>0</v>
      </c>
      <c r="CI233" s="73">
        <f t="shared" si="176"/>
        <v>0</v>
      </c>
      <c r="CJ233" s="72">
        <f t="shared" si="176"/>
        <v>0</v>
      </c>
      <c r="CK233" s="73">
        <f t="shared" si="176"/>
        <v>0</v>
      </c>
      <c r="CL233" s="72">
        <f t="shared" si="176"/>
        <v>0</v>
      </c>
      <c r="CM233" s="73">
        <f t="shared" si="176"/>
        <v>0</v>
      </c>
      <c r="CN233" s="72">
        <f t="shared" si="176"/>
        <v>0</v>
      </c>
      <c r="CO233" s="73">
        <f t="shared" si="176"/>
        <v>0</v>
      </c>
      <c r="CP233" s="72">
        <f t="shared" si="176"/>
        <v>0</v>
      </c>
      <c r="CQ233" s="73">
        <f t="shared" si="176"/>
        <v>0</v>
      </c>
      <c r="CR233" s="72">
        <f t="shared" si="176"/>
        <v>0</v>
      </c>
      <c r="CS233" s="73">
        <f t="shared" si="176"/>
        <v>0</v>
      </c>
      <c r="CT233" s="72">
        <f t="shared" si="176"/>
        <v>0</v>
      </c>
      <c r="CU233" s="73">
        <f t="shared" si="176"/>
        <v>0</v>
      </c>
      <c r="CV233" s="72">
        <f t="shared" si="176"/>
        <v>0</v>
      </c>
      <c r="CW233" s="73">
        <f t="shared" si="176"/>
        <v>0</v>
      </c>
      <c r="CX233" s="72">
        <f t="shared" si="176"/>
        <v>0</v>
      </c>
      <c r="CY233" s="73">
        <f t="shared" si="176"/>
        <v>0</v>
      </c>
      <c r="CZ233" s="72">
        <f t="shared" si="176"/>
        <v>0</v>
      </c>
      <c r="DA233" s="73">
        <f t="shared" si="176"/>
        <v>0</v>
      </c>
      <c r="DB233" s="72">
        <f t="shared" si="176"/>
        <v>0</v>
      </c>
      <c r="DC233" s="73">
        <f t="shared" si="176"/>
        <v>0</v>
      </c>
      <c r="DD233" s="74">
        <f t="shared" si="176"/>
        <v>0</v>
      </c>
      <c r="DE233" s="3"/>
    </row>
    <row r="234" spans="1:109" x14ac:dyDescent="0.35">
      <c r="A234" s="3"/>
      <c r="B234" s="3" t="s">
        <v>3995</v>
      </c>
      <c r="C234" s="39"/>
      <c r="D234" s="3" t="s">
        <v>527</v>
      </c>
      <c r="E234" s="71">
        <f t="shared" ref="E234:BP234" si="177">IF(SUM($E122:$DD122),E122/SUM($E122:$DD122),0)</f>
        <v>0</v>
      </c>
      <c r="F234" s="72">
        <f t="shared" si="177"/>
        <v>0</v>
      </c>
      <c r="G234" s="72">
        <f t="shared" si="177"/>
        <v>0</v>
      </c>
      <c r="H234" s="72">
        <f t="shared" si="177"/>
        <v>0</v>
      </c>
      <c r="I234" s="72">
        <f t="shared" si="177"/>
        <v>0</v>
      </c>
      <c r="J234" s="73">
        <f t="shared" si="177"/>
        <v>0</v>
      </c>
      <c r="K234" s="73">
        <f t="shared" si="177"/>
        <v>0</v>
      </c>
      <c r="L234" s="73">
        <f t="shared" si="177"/>
        <v>0</v>
      </c>
      <c r="M234" s="73">
        <f t="shared" si="177"/>
        <v>0</v>
      </c>
      <c r="N234" s="72">
        <f t="shared" si="177"/>
        <v>0</v>
      </c>
      <c r="O234" s="72">
        <f t="shared" si="177"/>
        <v>0</v>
      </c>
      <c r="P234" s="72">
        <f t="shared" si="177"/>
        <v>0</v>
      </c>
      <c r="Q234" s="73">
        <f t="shared" si="177"/>
        <v>0</v>
      </c>
      <c r="R234" s="73">
        <f t="shared" si="177"/>
        <v>0</v>
      </c>
      <c r="S234" s="73">
        <f t="shared" si="177"/>
        <v>0</v>
      </c>
      <c r="T234" s="73">
        <f t="shared" si="177"/>
        <v>0</v>
      </c>
      <c r="U234" s="72">
        <f t="shared" si="177"/>
        <v>0</v>
      </c>
      <c r="V234" s="72">
        <f t="shared" si="177"/>
        <v>0</v>
      </c>
      <c r="W234" s="72">
        <f t="shared" si="177"/>
        <v>0</v>
      </c>
      <c r="X234" s="73">
        <f t="shared" si="177"/>
        <v>0</v>
      </c>
      <c r="Y234" s="72">
        <f t="shared" si="177"/>
        <v>0</v>
      </c>
      <c r="Z234" s="73">
        <f t="shared" si="177"/>
        <v>0</v>
      </c>
      <c r="AA234" s="73">
        <f t="shared" si="177"/>
        <v>0</v>
      </c>
      <c r="AB234" s="73">
        <f t="shared" si="177"/>
        <v>0</v>
      </c>
      <c r="AC234" s="73">
        <f t="shared" si="177"/>
        <v>0</v>
      </c>
      <c r="AD234" s="72">
        <f t="shared" si="177"/>
        <v>0</v>
      </c>
      <c r="AE234" s="72">
        <f t="shared" si="177"/>
        <v>0</v>
      </c>
      <c r="AF234" s="72">
        <f t="shared" si="177"/>
        <v>0</v>
      </c>
      <c r="AG234" s="72">
        <f t="shared" si="177"/>
        <v>0</v>
      </c>
      <c r="AH234" s="73">
        <f t="shared" si="177"/>
        <v>0</v>
      </c>
      <c r="AI234" s="73">
        <f t="shared" si="177"/>
        <v>0</v>
      </c>
      <c r="AJ234" s="73">
        <f t="shared" si="177"/>
        <v>0</v>
      </c>
      <c r="AK234" s="73">
        <f t="shared" si="177"/>
        <v>0</v>
      </c>
      <c r="AL234" s="72">
        <f t="shared" si="177"/>
        <v>0</v>
      </c>
      <c r="AM234" s="72">
        <f t="shared" si="177"/>
        <v>0</v>
      </c>
      <c r="AN234" s="72">
        <f t="shared" si="177"/>
        <v>0</v>
      </c>
      <c r="AO234" s="73">
        <f t="shared" si="177"/>
        <v>0</v>
      </c>
      <c r="AP234" s="72">
        <f t="shared" si="177"/>
        <v>0</v>
      </c>
      <c r="AQ234" s="73">
        <f t="shared" si="177"/>
        <v>0</v>
      </c>
      <c r="AR234" s="72">
        <f t="shared" si="177"/>
        <v>0</v>
      </c>
      <c r="AS234" s="73">
        <f t="shared" si="177"/>
        <v>0</v>
      </c>
      <c r="AT234" s="72">
        <f t="shared" si="177"/>
        <v>0</v>
      </c>
      <c r="AU234" s="73">
        <f t="shared" si="177"/>
        <v>0</v>
      </c>
      <c r="AV234" s="72">
        <f t="shared" si="177"/>
        <v>0</v>
      </c>
      <c r="AW234" s="73">
        <f t="shared" si="177"/>
        <v>0</v>
      </c>
      <c r="AX234" s="72">
        <f t="shared" si="177"/>
        <v>0</v>
      </c>
      <c r="AY234" s="73">
        <f t="shared" si="177"/>
        <v>0</v>
      </c>
      <c r="AZ234" s="72">
        <f t="shared" si="177"/>
        <v>0</v>
      </c>
      <c r="BA234" s="73">
        <f t="shared" si="177"/>
        <v>0</v>
      </c>
      <c r="BB234" s="72">
        <f t="shared" si="177"/>
        <v>0</v>
      </c>
      <c r="BC234" s="73">
        <f t="shared" si="177"/>
        <v>0</v>
      </c>
      <c r="BD234" s="72">
        <f t="shared" si="177"/>
        <v>0</v>
      </c>
      <c r="BE234" s="73">
        <f t="shared" si="177"/>
        <v>0</v>
      </c>
      <c r="BF234" s="72">
        <f t="shared" si="177"/>
        <v>0</v>
      </c>
      <c r="BG234" s="73">
        <f t="shared" si="177"/>
        <v>0</v>
      </c>
      <c r="BH234" s="72">
        <f t="shared" si="177"/>
        <v>0</v>
      </c>
      <c r="BI234" s="73">
        <f t="shared" si="177"/>
        <v>0</v>
      </c>
      <c r="BJ234" s="72">
        <f t="shared" si="177"/>
        <v>0</v>
      </c>
      <c r="BK234" s="73">
        <f t="shared" si="177"/>
        <v>0</v>
      </c>
      <c r="BL234" s="72">
        <f t="shared" si="177"/>
        <v>0</v>
      </c>
      <c r="BM234" s="73">
        <f t="shared" si="177"/>
        <v>0</v>
      </c>
      <c r="BN234" s="72">
        <f t="shared" si="177"/>
        <v>0</v>
      </c>
      <c r="BO234" s="73">
        <f t="shared" si="177"/>
        <v>0</v>
      </c>
      <c r="BP234" s="72">
        <f t="shared" si="177"/>
        <v>0</v>
      </c>
      <c r="BQ234" s="73">
        <f t="shared" ref="BQ234:DD234" si="178">IF(SUM($E122:$DD122),BQ122/SUM($E122:$DD122),0)</f>
        <v>0</v>
      </c>
      <c r="BR234" s="72">
        <f t="shared" si="178"/>
        <v>0</v>
      </c>
      <c r="BS234" s="73">
        <f t="shared" si="178"/>
        <v>0</v>
      </c>
      <c r="BT234" s="72">
        <f t="shared" si="178"/>
        <v>0</v>
      </c>
      <c r="BU234" s="73">
        <f t="shared" si="178"/>
        <v>0</v>
      </c>
      <c r="BV234" s="72">
        <f t="shared" si="178"/>
        <v>0</v>
      </c>
      <c r="BW234" s="73">
        <f t="shared" si="178"/>
        <v>0</v>
      </c>
      <c r="BX234" s="72">
        <f t="shared" si="178"/>
        <v>0</v>
      </c>
      <c r="BY234" s="73">
        <f t="shared" si="178"/>
        <v>0</v>
      </c>
      <c r="BZ234" s="72">
        <f t="shared" si="178"/>
        <v>0</v>
      </c>
      <c r="CA234" s="73">
        <f t="shared" si="178"/>
        <v>0</v>
      </c>
      <c r="CB234" s="72">
        <f t="shared" si="178"/>
        <v>0</v>
      </c>
      <c r="CC234" s="73">
        <f t="shared" si="178"/>
        <v>0</v>
      </c>
      <c r="CD234" s="72">
        <f t="shared" si="178"/>
        <v>0</v>
      </c>
      <c r="CE234" s="73">
        <f t="shared" si="178"/>
        <v>0</v>
      </c>
      <c r="CF234" s="72">
        <f t="shared" si="178"/>
        <v>0</v>
      </c>
      <c r="CG234" s="73">
        <f t="shared" si="178"/>
        <v>0</v>
      </c>
      <c r="CH234" s="72">
        <f t="shared" si="178"/>
        <v>0</v>
      </c>
      <c r="CI234" s="73">
        <f t="shared" si="178"/>
        <v>0</v>
      </c>
      <c r="CJ234" s="72">
        <f t="shared" si="178"/>
        <v>0</v>
      </c>
      <c r="CK234" s="73">
        <f t="shared" si="178"/>
        <v>0</v>
      </c>
      <c r="CL234" s="72">
        <f t="shared" si="178"/>
        <v>0</v>
      </c>
      <c r="CM234" s="73">
        <f t="shared" si="178"/>
        <v>0</v>
      </c>
      <c r="CN234" s="72">
        <f t="shared" si="178"/>
        <v>0</v>
      </c>
      <c r="CO234" s="73">
        <f t="shared" si="178"/>
        <v>0</v>
      </c>
      <c r="CP234" s="72">
        <f t="shared" si="178"/>
        <v>0</v>
      </c>
      <c r="CQ234" s="73">
        <f t="shared" si="178"/>
        <v>0</v>
      </c>
      <c r="CR234" s="72">
        <f t="shared" si="178"/>
        <v>0</v>
      </c>
      <c r="CS234" s="73">
        <f t="shared" si="178"/>
        <v>0</v>
      </c>
      <c r="CT234" s="72">
        <f t="shared" si="178"/>
        <v>0</v>
      </c>
      <c r="CU234" s="73">
        <f t="shared" si="178"/>
        <v>0</v>
      </c>
      <c r="CV234" s="72">
        <f t="shared" si="178"/>
        <v>0</v>
      </c>
      <c r="CW234" s="73">
        <f t="shared" si="178"/>
        <v>0</v>
      </c>
      <c r="CX234" s="72">
        <f t="shared" si="178"/>
        <v>0</v>
      </c>
      <c r="CY234" s="73">
        <f t="shared" si="178"/>
        <v>0</v>
      </c>
      <c r="CZ234" s="72">
        <f t="shared" si="178"/>
        <v>0</v>
      </c>
      <c r="DA234" s="73">
        <f t="shared" si="178"/>
        <v>0</v>
      </c>
      <c r="DB234" s="72">
        <f t="shared" si="178"/>
        <v>0</v>
      </c>
      <c r="DC234" s="73">
        <f t="shared" si="178"/>
        <v>0</v>
      </c>
      <c r="DD234" s="74">
        <f t="shared" si="178"/>
        <v>0</v>
      </c>
      <c r="DE234" s="3"/>
    </row>
    <row r="235" spans="1:109" x14ac:dyDescent="0.35">
      <c r="A235" s="3"/>
      <c r="B235" s="3" t="s">
        <v>3996</v>
      </c>
      <c r="C235" s="39" t="s">
        <v>529</v>
      </c>
      <c r="D235" s="3" t="s">
        <v>531</v>
      </c>
      <c r="E235" s="75">
        <f t="shared" ref="E235:BP235" si="179">IF(SUM($E123:$DD123),E123/SUM($E123:$DD123),0)</f>
        <v>0</v>
      </c>
      <c r="F235" s="73">
        <f t="shared" si="179"/>
        <v>0</v>
      </c>
      <c r="G235" s="73">
        <f t="shared" si="179"/>
        <v>0</v>
      </c>
      <c r="H235" s="73">
        <f t="shared" si="179"/>
        <v>0</v>
      </c>
      <c r="I235" s="73">
        <f t="shared" si="179"/>
        <v>0</v>
      </c>
      <c r="J235" s="72">
        <f t="shared" si="179"/>
        <v>0</v>
      </c>
      <c r="K235" s="72">
        <f t="shared" si="179"/>
        <v>0</v>
      </c>
      <c r="L235" s="72">
        <f t="shared" si="179"/>
        <v>0</v>
      </c>
      <c r="M235" s="72">
        <f t="shared" si="179"/>
        <v>0</v>
      </c>
      <c r="N235" s="73">
        <f t="shared" si="179"/>
        <v>0</v>
      </c>
      <c r="O235" s="73">
        <f t="shared" si="179"/>
        <v>0</v>
      </c>
      <c r="P235" s="73">
        <f t="shared" si="179"/>
        <v>0</v>
      </c>
      <c r="Q235" s="72">
        <f t="shared" si="179"/>
        <v>0</v>
      </c>
      <c r="R235" s="72">
        <f t="shared" si="179"/>
        <v>0</v>
      </c>
      <c r="S235" s="72">
        <f t="shared" si="179"/>
        <v>0</v>
      </c>
      <c r="T235" s="72">
        <f t="shared" si="179"/>
        <v>0</v>
      </c>
      <c r="U235" s="73">
        <f t="shared" si="179"/>
        <v>0</v>
      </c>
      <c r="V235" s="73">
        <f t="shared" si="179"/>
        <v>0</v>
      </c>
      <c r="W235" s="73">
        <f t="shared" si="179"/>
        <v>0</v>
      </c>
      <c r="X235" s="72">
        <f t="shared" si="179"/>
        <v>0</v>
      </c>
      <c r="Y235" s="73">
        <f t="shared" si="179"/>
        <v>0</v>
      </c>
      <c r="Z235" s="72">
        <f t="shared" si="179"/>
        <v>0</v>
      </c>
      <c r="AA235" s="72">
        <f t="shared" si="179"/>
        <v>0</v>
      </c>
      <c r="AB235" s="72">
        <f t="shared" si="179"/>
        <v>0</v>
      </c>
      <c r="AC235" s="72">
        <f t="shared" si="179"/>
        <v>0</v>
      </c>
      <c r="AD235" s="73">
        <f t="shared" si="179"/>
        <v>0</v>
      </c>
      <c r="AE235" s="73">
        <f t="shared" si="179"/>
        <v>0</v>
      </c>
      <c r="AF235" s="73">
        <f t="shared" si="179"/>
        <v>0</v>
      </c>
      <c r="AG235" s="73">
        <f t="shared" si="179"/>
        <v>0</v>
      </c>
      <c r="AH235" s="72">
        <f t="shared" si="179"/>
        <v>1</v>
      </c>
      <c r="AI235" s="72">
        <f t="shared" si="179"/>
        <v>0</v>
      </c>
      <c r="AJ235" s="72">
        <f t="shared" si="179"/>
        <v>0</v>
      </c>
      <c r="AK235" s="72">
        <f t="shared" si="179"/>
        <v>0</v>
      </c>
      <c r="AL235" s="73">
        <f t="shared" si="179"/>
        <v>0</v>
      </c>
      <c r="AM235" s="73">
        <f t="shared" si="179"/>
        <v>0</v>
      </c>
      <c r="AN235" s="73">
        <f t="shared" si="179"/>
        <v>0</v>
      </c>
      <c r="AO235" s="72">
        <f t="shared" si="179"/>
        <v>0</v>
      </c>
      <c r="AP235" s="73">
        <f t="shared" si="179"/>
        <v>0</v>
      </c>
      <c r="AQ235" s="72">
        <f t="shared" si="179"/>
        <v>0</v>
      </c>
      <c r="AR235" s="73">
        <f t="shared" si="179"/>
        <v>0</v>
      </c>
      <c r="AS235" s="72">
        <f t="shared" si="179"/>
        <v>0</v>
      </c>
      <c r="AT235" s="73">
        <f t="shared" si="179"/>
        <v>0</v>
      </c>
      <c r="AU235" s="72">
        <f t="shared" si="179"/>
        <v>0</v>
      </c>
      <c r="AV235" s="73">
        <f t="shared" si="179"/>
        <v>0</v>
      </c>
      <c r="AW235" s="72">
        <f t="shared" si="179"/>
        <v>0</v>
      </c>
      <c r="AX235" s="73">
        <f t="shared" si="179"/>
        <v>0</v>
      </c>
      <c r="AY235" s="72">
        <f t="shared" si="179"/>
        <v>0</v>
      </c>
      <c r="AZ235" s="73">
        <f t="shared" si="179"/>
        <v>0</v>
      </c>
      <c r="BA235" s="72">
        <f t="shared" si="179"/>
        <v>0</v>
      </c>
      <c r="BB235" s="73">
        <f t="shared" si="179"/>
        <v>0</v>
      </c>
      <c r="BC235" s="72">
        <f t="shared" si="179"/>
        <v>0</v>
      </c>
      <c r="BD235" s="73">
        <f t="shared" si="179"/>
        <v>0</v>
      </c>
      <c r="BE235" s="72">
        <f t="shared" si="179"/>
        <v>0</v>
      </c>
      <c r="BF235" s="73">
        <f t="shared" si="179"/>
        <v>0</v>
      </c>
      <c r="BG235" s="72">
        <f t="shared" si="179"/>
        <v>0</v>
      </c>
      <c r="BH235" s="73">
        <f t="shared" si="179"/>
        <v>0</v>
      </c>
      <c r="BI235" s="72">
        <f t="shared" si="179"/>
        <v>0</v>
      </c>
      <c r="BJ235" s="73">
        <f t="shared" si="179"/>
        <v>0</v>
      </c>
      <c r="BK235" s="72">
        <f t="shared" si="179"/>
        <v>0</v>
      </c>
      <c r="BL235" s="73">
        <f t="shared" si="179"/>
        <v>0</v>
      </c>
      <c r="BM235" s="72">
        <f t="shared" si="179"/>
        <v>0</v>
      </c>
      <c r="BN235" s="73">
        <f t="shared" si="179"/>
        <v>0</v>
      </c>
      <c r="BO235" s="72">
        <f t="shared" si="179"/>
        <v>0</v>
      </c>
      <c r="BP235" s="73">
        <f t="shared" si="179"/>
        <v>0</v>
      </c>
      <c r="BQ235" s="72">
        <f t="shared" ref="BQ235:DD235" si="180">IF(SUM($E123:$DD123),BQ123/SUM($E123:$DD123),0)</f>
        <v>0</v>
      </c>
      <c r="BR235" s="73">
        <f t="shared" si="180"/>
        <v>0</v>
      </c>
      <c r="BS235" s="72">
        <f t="shared" si="180"/>
        <v>0</v>
      </c>
      <c r="BT235" s="73">
        <f t="shared" si="180"/>
        <v>0</v>
      </c>
      <c r="BU235" s="72">
        <f t="shared" si="180"/>
        <v>0</v>
      </c>
      <c r="BV235" s="73">
        <f t="shared" si="180"/>
        <v>0</v>
      </c>
      <c r="BW235" s="72">
        <f t="shared" si="180"/>
        <v>0</v>
      </c>
      <c r="BX235" s="73">
        <f t="shared" si="180"/>
        <v>0</v>
      </c>
      <c r="BY235" s="72">
        <f t="shared" si="180"/>
        <v>0</v>
      </c>
      <c r="BZ235" s="73">
        <f t="shared" si="180"/>
        <v>0</v>
      </c>
      <c r="CA235" s="72">
        <f t="shared" si="180"/>
        <v>0</v>
      </c>
      <c r="CB235" s="73">
        <f t="shared" si="180"/>
        <v>0</v>
      </c>
      <c r="CC235" s="72">
        <f t="shared" si="180"/>
        <v>0</v>
      </c>
      <c r="CD235" s="73">
        <f t="shared" si="180"/>
        <v>0</v>
      </c>
      <c r="CE235" s="72">
        <f t="shared" si="180"/>
        <v>0</v>
      </c>
      <c r="CF235" s="73">
        <f t="shared" si="180"/>
        <v>0</v>
      </c>
      <c r="CG235" s="72">
        <f t="shared" si="180"/>
        <v>0</v>
      </c>
      <c r="CH235" s="73">
        <f t="shared" si="180"/>
        <v>0</v>
      </c>
      <c r="CI235" s="72">
        <f t="shared" si="180"/>
        <v>0</v>
      </c>
      <c r="CJ235" s="73">
        <f t="shared" si="180"/>
        <v>0</v>
      </c>
      <c r="CK235" s="72">
        <f t="shared" si="180"/>
        <v>0</v>
      </c>
      <c r="CL235" s="73">
        <f t="shared" si="180"/>
        <v>0</v>
      </c>
      <c r="CM235" s="72">
        <f t="shared" si="180"/>
        <v>0</v>
      </c>
      <c r="CN235" s="73">
        <f t="shared" si="180"/>
        <v>0</v>
      </c>
      <c r="CO235" s="72">
        <f t="shared" si="180"/>
        <v>0</v>
      </c>
      <c r="CP235" s="73">
        <f t="shared" si="180"/>
        <v>0</v>
      </c>
      <c r="CQ235" s="72">
        <f t="shared" si="180"/>
        <v>0</v>
      </c>
      <c r="CR235" s="73">
        <f t="shared" si="180"/>
        <v>0</v>
      </c>
      <c r="CS235" s="72">
        <f t="shared" si="180"/>
        <v>0</v>
      </c>
      <c r="CT235" s="73">
        <f t="shared" si="180"/>
        <v>0</v>
      </c>
      <c r="CU235" s="72">
        <f t="shared" si="180"/>
        <v>0</v>
      </c>
      <c r="CV235" s="73">
        <f t="shared" si="180"/>
        <v>0</v>
      </c>
      <c r="CW235" s="72">
        <f t="shared" si="180"/>
        <v>0</v>
      </c>
      <c r="CX235" s="73">
        <f t="shared" si="180"/>
        <v>0</v>
      </c>
      <c r="CY235" s="72">
        <f t="shared" si="180"/>
        <v>0</v>
      </c>
      <c r="CZ235" s="73">
        <f t="shared" si="180"/>
        <v>0</v>
      </c>
      <c r="DA235" s="72">
        <f t="shared" si="180"/>
        <v>0</v>
      </c>
      <c r="DB235" s="73">
        <f t="shared" si="180"/>
        <v>0</v>
      </c>
      <c r="DC235" s="72">
        <f t="shared" si="180"/>
        <v>0</v>
      </c>
      <c r="DD235" s="76">
        <f t="shared" si="180"/>
        <v>0</v>
      </c>
      <c r="DE235" s="3"/>
    </row>
    <row r="236" spans="1:109" x14ac:dyDescent="0.35">
      <c r="A236" s="3"/>
      <c r="B236" s="3" t="s">
        <v>3997</v>
      </c>
      <c r="C236" s="39"/>
      <c r="D236" s="3" t="s">
        <v>532</v>
      </c>
      <c r="E236" s="75">
        <f t="shared" ref="E236:BP236" si="181">IF(SUM($E124:$DD124),E124/SUM($E124:$DD124),0)</f>
        <v>0</v>
      </c>
      <c r="F236" s="73">
        <f t="shared" si="181"/>
        <v>0</v>
      </c>
      <c r="G236" s="73">
        <f t="shared" si="181"/>
        <v>0</v>
      </c>
      <c r="H236" s="73">
        <f t="shared" si="181"/>
        <v>0</v>
      </c>
      <c r="I236" s="73">
        <f t="shared" si="181"/>
        <v>0</v>
      </c>
      <c r="J236" s="72">
        <f t="shared" si="181"/>
        <v>0</v>
      </c>
      <c r="K236" s="72">
        <f t="shared" si="181"/>
        <v>0</v>
      </c>
      <c r="L236" s="72">
        <f t="shared" si="181"/>
        <v>0</v>
      </c>
      <c r="M236" s="72">
        <f t="shared" si="181"/>
        <v>0</v>
      </c>
      <c r="N236" s="73">
        <f t="shared" si="181"/>
        <v>0</v>
      </c>
      <c r="O236" s="73">
        <f t="shared" si="181"/>
        <v>0</v>
      </c>
      <c r="P236" s="73">
        <f t="shared" si="181"/>
        <v>0</v>
      </c>
      <c r="Q236" s="72">
        <f t="shared" si="181"/>
        <v>0</v>
      </c>
      <c r="R236" s="72">
        <f t="shared" si="181"/>
        <v>0</v>
      </c>
      <c r="S236" s="72">
        <f t="shared" si="181"/>
        <v>0</v>
      </c>
      <c r="T236" s="72">
        <f t="shared" si="181"/>
        <v>0</v>
      </c>
      <c r="U236" s="73">
        <f t="shared" si="181"/>
        <v>0</v>
      </c>
      <c r="V236" s="73">
        <f t="shared" si="181"/>
        <v>0</v>
      </c>
      <c r="W236" s="73">
        <f t="shared" si="181"/>
        <v>0</v>
      </c>
      <c r="X236" s="72">
        <f t="shared" si="181"/>
        <v>0</v>
      </c>
      <c r="Y236" s="73">
        <f t="shared" si="181"/>
        <v>0</v>
      </c>
      <c r="Z236" s="72">
        <f t="shared" si="181"/>
        <v>0</v>
      </c>
      <c r="AA236" s="72">
        <f t="shared" si="181"/>
        <v>0</v>
      </c>
      <c r="AB236" s="72">
        <f t="shared" si="181"/>
        <v>0</v>
      </c>
      <c r="AC236" s="72">
        <f t="shared" si="181"/>
        <v>0</v>
      </c>
      <c r="AD236" s="73">
        <f t="shared" si="181"/>
        <v>0</v>
      </c>
      <c r="AE236" s="73">
        <f t="shared" si="181"/>
        <v>0</v>
      </c>
      <c r="AF236" s="73">
        <f t="shared" si="181"/>
        <v>0</v>
      </c>
      <c r="AG236" s="73">
        <f t="shared" si="181"/>
        <v>0</v>
      </c>
      <c r="AH236" s="72">
        <f t="shared" si="181"/>
        <v>0</v>
      </c>
      <c r="AI236" s="72">
        <f t="shared" si="181"/>
        <v>0</v>
      </c>
      <c r="AJ236" s="72">
        <f t="shared" si="181"/>
        <v>0</v>
      </c>
      <c r="AK236" s="72">
        <f t="shared" si="181"/>
        <v>0</v>
      </c>
      <c r="AL236" s="73">
        <f t="shared" si="181"/>
        <v>0</v>
      </c>
      <c r="AM236" s="73">
        <f t="shared" si="181"/>
        <v>0</v>
      </c>
      <c r="AN236" s="73">
        <f t="shared" si="181"/>
        <v>0</v>
      </c>
      <c r="AO236" s="72">
        <f t="shared" si="181"/>
        <v>0</v>
      </c>
      <c r="AP236" s="73">
        <f t="shared" si="181"/>
        <v>0</v>
      </c>
      <c r="AQ236" s="72">
        <f t="shared" si="181"/>
        <v>0</v>
      </c>
      <c r="AR236" s="73">
        <f t="shared" si="181"/>
        <v>0</v>
      </c>
      <c r="AS236" s="72">
        <f t="shared" si="181"/>
        <v>0</v>
      </c>
      <c r="AT236" s="73">
        <f t="shared" si="181"/>
        <v>0</v>
      </c>
      <c r="AU236" s="72">
        <f t="shared" si="181"/>
        <v>0</v>
      </c>
      <c r="AV236" s="73">
        <f t="shared" si="181"/>
        <v>0</v>
      </c>
      <c r="AW236" s="72">
        <f t="shared" si="181"/>
        <v>0</v>
      </c>
      <c r="AX236" s="73">
        <f t="shared" si="181"/>
        <v>0</v>
      </c>
      <c r="AY236" s="72">
        <f t="shared" si="181"/>
        <v>0</v>
      </c>
      <c r="AZ236" s="73">
        <f t="shared" si="181"/>
        <v>0</v>
      </c>
      <c r="BA236" s="72">
        <f t="shared" si="181"/>
        <v>0</v>
      </c>
      <c r="BB236" s="73">
        <f t="shared" si="181"/>
        <v>0</v>
      </c>
      <c r="BC236" s="72">
        <f t="shared" si="181"/>
        <v>0</v>
      </c>
      <c r="BD236" s="73">
        <f t="shared" si="181"/>
        <v>0</v>
      </c>
      <c r="BE236" s="72">
        <f t="shared" si="181"/>
        <v>0</v>
      </c>
      <c r="BF236" s="73">
        <f t="shared" si="181"/>
        <v>0</v>
      </c>
      <c r="BG236" s="72">
        <f t="shared" si="181"/>
        <v>0</v>
      </c>
      <c r="BH236" s="73">
        <f t="shared" si="181"/>
        <v>0</v>
      </c>
      <c r="BI236" s="72">
        <f t="shared" si="181"/>
        <v>0</v>
      </c>
      <c r="BJ236" s="73">
        <f t="shared" si="181"/>
        <v>0</v>
      </c>
      <c r="BK236" s="72">
        <f t="shared" si="181"/>
        <v>0</v>
      </c>
      <c r="BL236" s="73">
        <f t="shared" si="181"/>
        <v>0</v>
      </c>
      <c r="BM236" s="72">
        <f t="shared" si="181"/>
        <v>0</v>
      </c>
      <c r="BN236" s="73">
        <f t="shared" si="181"/>
        <v>0</v>
      </c>
      <c r="BO236" s="72">
        <f t="shared" si="181"/>
        <v>0</v>
      </c>
      <c r="BP236" s="73">
        <f t="shared" si="181"/>
        <v>0</v>
      </c>
      <c r="BQ236" s="72">
        <f t="shared" ref="BQ236:DD236" si="182">IF(SUM($E124:$DD124),BQ124/SUM($E124:$DD124),0)</f>
        <v>0</v>
      </c>
      <c r="BR236" s="73">
        <f t="shared" si="182"/>
        <v>0</v>
      </c>
      <c r="BS236" s="72">
        <f t="shared" si="182"/>
        <v>0</v>
      </c>
      <c r="BT236" s="73">
        <f t="shared" si="182"/>
        <v>0</v>
      </c>
      <c r="BU236" s="72">
        <f t="shared" si="182"/>
        <v>0</v>
      </c>
      <c r="BV236" s="73">
        <f t="shared" si="182"/>
        <v>0</v>
      </c>
      <c r="BW236" s="72">
        <f t="shared" si="182"/>
        <v>0</v>
      </c>
      <c r="BX236" s="73">
        <f t="shared" si="182"/>
        <v>0</v>
      </c>
      <c r="BY236" s="72">
        <f t="shared" si="182"/>
        <v>0</v>
      </c>
      <c r="BZ236" s="73">
        <f t="shared" si="182"/>
        <v>0</v>
      </c>
      <c r="CA236" s="72">
        <f t="shared" si="182"/>
        <v>0</v>
      </c>
      <c r="CB236" s="73">
        <f t="shared" si="182"/>
        <v>0</v>
      </c>
      <c r="CC236" s="72">
        <f t="shared" si="182"/>
        <v>0</v>
      </c>
      <c r="CD236" s="73">
        <f t="shared" si="182"/>
        <v>0</v>
      </c>
      <c r="CE236" s="72">
        <f t="shared" si="182"/>
        <v>0</v>
      </c>
      <c r="CF236" s="73">
        <f t="shared" si="182"/>
        <v>0</v>
      </c>
      <c r="CG236" s="72">
        <f t="shared" si="182"/>
        <v>0</v>
      </c>
      <c r="CH236" s="73">
        <f t="shared" si="182"/>
        <v>0</v>
      </c>
      <c r="CI236" s="72">
        <f t="shared" si="182"/>
        <v>0</v>
      </c>
      <c r="CJ236" s="73">
        <f t="shared" si="182"/>
        <v>0</v>
      </c>
      <c r="CK236" s="72">
        <f t="shared" si="182"/>
        <v>0</v>
      </c>
      <c r="CL236" s="73">
        <f t="shared" si="182"/>
        <v>0</v>
      </c>
      <c r="CM236" s="72">
        <f t="shared" si="182"/>
        <v>0</v>
      </c>
      <c r="CN236" s="73">
        <f t="shared" si="182"/>
        <v>0</v>
      </c>
      <c r="CO236" s="72">
        <f t="shared" si="182"/>
        <v>0</v>
      </c>
      <c r="CP236" s="73">
        <f t="shared" si="182"/>
        <v>0</v>
      </c>
      <c r="CQ236" s="72">
        <f t="shared" si="182"/>
        <v>0</v>
      </c>
      <c r="CR236" s="73">
        <f t="shared" si="182"/>
        <v>0</v>
      </c>
      <c r="CS236" s="72">
        <f t="shared" si="182"/>
        <v>0</v>
      </c>
      <c r="CT236" s="73">
        <f t="shared" si="182"/>
        <v>0</v>
      </c>
      <c r="CU236" s="72">
        <f t="shared" si="182"/>
        <v>0</v>
      </c>
      <c r="CV236" s="73">
        <f t="shared" si="182"/>
        <v>0</v>
      </c>
      <c r="CW236" s="72">
        <f t="shared" si="182"/>
        <v>0</v>
      </c>
      <c r="CX236" s="73">
        <f t="shared" si="182"/>
        <v>0</v>
      </c>
      <c r="CY236" s="72">
        <f t="shared" si="182"/>
        <v>0</v>
      </c>
      <c r="CZ236" s="73">
        <f t="shared" si="182"/>
        <v>0</v>
      </c>
      <c r="DA236" s="72">
        <f t="shared" si="182"/>
        <v>0</v>
      </c>
      <c r="DB236" s="73">
        <f t="shared" si="182"/>
        <v>0</v>
      </c>
      <c r="DC236" s="72">
        <f t="shared" si="182"/>
        <v>0</v>
      </c>
      <c r="DD236" s="76">
        <f t="shared" si="182"/>
        <v>0</v>
      </c>
      <c r="DE236" s="3"/>
    </row>
    <row r="237" spans="1:109" x14ac:dyDescent="0.35">
      <c r="A237" s="3"/>
      <c r="B237" s="3" t="s">
        <v>4000</v>
      </c>
      <c r="C237" s="39"/>
      <c r="D237" s="3" t="s">
        <v>533</v>
      </c>
      <c r="E237" s="75">
        <f t="shared" ref="E237:BP237" si="183">IF(SUM($E125:$DD125),E125/SUM($E125:$DD125),0)</f>
        <v>0</v>
      </c>
      <c r="F237" s="73">
        <f t="shared" si="183"/>
        <v>0</v>
      </c>
      <c r="G237" s="73">
        <f t="shared" si="183"/>
        <v>0</v>
      </c>
      <c r="H237" s="73">
        <f t="shared" si="183"/>
        <v>0</v>
      </c>
      <c r="I237" s="73">
        <f t="shared" si="183"/>
        <v>0</v>
      </c>
      <c r="J237" s="72">
        <f t="shared" si="183"/>
        <v>0</v>
      </c>
      <c r="K237" s="72">
        <f t="shared" si="183"/>
        <v>0</v>
      </c>
      <c r="L237" s="72">
        <f t="shared" si="183"/>
        <v>0</v>
      </c>
      <c r="M237" s="72">
        <f t="shared" si="183"/>
        <v>0</v>
      </c>
      <c r="N237" s="73">
        <f t="shared" si="183"/>
        <v>0</v>
      </c>
      <c r="O237" s="73">
        <f t="shared" si="183"/>
        <v>0</v>
      </c>
      <c r="P237" s="73">
        <f t="shared" si="183"/>
        <v>0</v>
      </c>
      <c r="Q237" s="72">
        <f t="shared" si="183"/>
        <v>0</v>
      </c>
      <c r="R237" s="72">
        <f t="shared" si="183"/>
        <v>0</v>
      </c>
      <c r="S237" s="72">
        <f t="shared" si="183"/>
        <v>0</v>
      </c>
      <c r="T237" s="72">
        <f t="shared" si="183"/>
        <v>0</v>
      </c>
      <c r="U237" s="73">
        <f t="shared" si="183"/>
        <v>0</v>
      </c>
      <c r="V237" s="73">
        <f t="shared" si="183"/>
        <v>0</v>
      </c>
      <c r="W237" s="73">
        <f t="shared" si="183"/>
        <v>0</v>
      </c>
      <c r="X237" s="72">
        <f t="shared" si="183"/>
        <v>0</v>
      </c>
      <c r="Y237" s="73">
        <f t="shared" si="183"/>
        <v>0</v>
      </c>
      <c r="Z237" s="72">
        <f t="shared" si="183"/>
        <v>0</v>
      </c>
      <c r="AA237" s="72">
        <f t="shared" si="183"/>
        <v>0</v>
      </c>
      <c r="AB237" s="72">
        <f t="shared" si="183"/>
        <v>0</v>
      </c>
      <c r="AC237" s="72">
        <f t="shared" si="183"/>
        <v>0</v>
      </c>
      <c r="AD237" s="73">
        <f t="shared" si="183"/>
        <v>0</v>
      </c>
      <c r="AE237" s="73">
        <f t="shared" si="183"/>
        <v>0</v>
      </c>
      <c r="AF237" s="73">
        <f t="shared" si="183"/>
        <v>0</v>
      </c>
      <c r="AG237" s="73">
        <f t="shared" si="183"/>
        <v>0</v>
      </c>
      <c r="AH237" s="72">
        <f t="shared" si="183"/>
        <v>0</v>
      </c>
      <c r="AI237" s="72">
        <f t="shared" si="183"/>
        <v>0</v>
      </c>
      <c r="AJ237" s="72">
        <f t="shared" si="183"/>
        <v>0</v>
      </c>
      <c r="AK237" s="72">
        <f t="shared" si="183"/>
        <v>0</v>
      </c>
      <c r="AL237" s="73">
        <f t="shared" si="183"/>
        <v>0</v>
      </c>
      <c r="AM237" s="73">
        <f t="shared" si="183"/>
        <v>0</v>
      </c>
      <c r="AN237" s="73">
        <f t="shared" si="183"/>
        <v>0</v>
      </c>
      <c r="AO237" s="72">
        <f t="shared" si="183"/>
        <v>0</v>
      </c>
      <c r="AP237" s="73">
        <f t="shared" si="183"/>
        <v>0</v>
      </c>
      <c r="AQ237" s="72">
        <f t="shared" si="183"/>
        <v>0</v>
      </c>
      <c r="AR237" s="73">
        <f t="shared" si="183"/>
        <v>0</v>
      </c>
      <c r="AS237" s="72">
        <f t="shared" si="183"/>
        <v>0</v>
      </c>
      <c r="AT237" s="73">
        <f t="shared" si="183"/>
        <v>0</v>
      </c>
      <c r="AU237" s="72">
        <f t="shared" si="183"/>
        <v>0</v>
      </c>
      <c r="AV237" s="73">
        <f t="shared" si="183"/>
        <v>0</v>
      </c>
      <c r="AW237" s="72">
        <f t="shared" si="183"/>
        <v>0</v>
      </c>
      <c r="AX237" s="73">
        <f t="shared" si="183"/>
        <v>0</v>
      </c>
      <c r="AY237" s="72">
        <f t="shared" si="183"/>
        <v>0</v>
      </c>
      <c r="AZ237" s="73">
        <f t="shared" si="183"/>
        <v>0</v>
      </c>
      <c r="BA237" s="72">
        <f t="shared" si="183"/>
        <v>0</v>
      </c>
      <c r="BB237" s="73">
        <f t="shared" si="183"/>
        <v>0</v>
      </c>
      <c r="BC237" s="72">
        <f t="shared" si="183"/>
        <v>0</v>
      </c>
      <c r="BD237" s="73">
        <f t="shared" si="183"/>
        <v>0</v>
      </c>
      <c r="BE237" s="72">
        <f t="shared" si="183"/>
        <v>0</v>
      </c>
      <c r="BF237" s="73">
        <f t="shared" si="183"/>
        <v>0</v>
      </c>
      <c r="BG237" s="72">
        <f t="shared" si="183"/>
        <v>0</v>
      </c>
      <c r="BH237" s="73">
        <f t="shared" si="183"/>
        <v>0</v>
      </c>
      <c r="BI237" s="72">
        <f t="shared" si="183"/>
        <v>0</v>
      </c>
      <c r="BJ237" s="73">
        <f t="shared" si="183"/>
        <v>0</v>
      </c>
      <c r="BK237" s="72">
        <f t="shared" si="183"/>
        <v>0</v>
      </c>
      <c r="BL237" s="73">
        <f t="shared" si="183"/>
        <v>0</v>
      </c>
      <c r="BM237" s="72">
        <f t="shared" si="183"/>
        <v>0</v>
      </c>
      <c r="BN237" s="73">
        <f t="shared" si="183"/>
        <v>0</v>
      </c>
      <c r="BO237" s="72">
        <f t="shared" si="183"/>
        <v>0</v>
      </c>
      <c r="BP237" s="73">
        <f t="shared" si="183"/>
        <v>0</v>
      </c>
      <c r="BQ237" s="72">
        <f t="shared" ref="BQ237:DD237" si="184">IF(SUM($E125:$DD125),BQ125/SUM($E125:$DD125),0)</f>
        <v>0</v>
      </c>
      <c r="BR237" s="73">
        <f t="shared" si="184"/>
        <v>0</v>
      </c>
      <c r="BS237" s="72">
        <f t="shared" si="184"/>
        <v>0</v>
      </c>
      <c r="BT237" s="73">
        <f t="shared" si="184"/>
        <v>0</v>
      </c>
      <c r="BU237" s="72">
        <f t="shared" si="184"/>
        <v>0</v>
      </c>
      <c r="BV237" s="73">
        <f t="shared" si="184"/>
        <v>0</v>
      </c>
      <c r="BW237" s="72">
        <f t="shared" si="184"/>
        <v>0</v>
      </c>
      <c r="BX237" s="73">
        <f t="shared" si="184"/>
        <v>0</v>
      </c>
      <c r="BY237" s="72">
        <f t="shared" si="184"/>
        <v>0</v>
      </c>
      <c r="BZ237" s="73">
        <f t="shared" si="184"/>
        <v>0</v>
      </c>
      <c r="CA237" s="72">
        <f t="shared" si="184"/>
        <v>0</v>
      </c>
      <c r="CB237" s="73">
        <f t="shared" si="184"/>
        <v>0</v>
      </c>
      <c r="CC237" s="72">
        <f t="shared" si="184"/>
        <v>0</v>
      </c>
      <c r="CD237" s="73">
        <f t="shared" si="184"/>
        <v>0</v>
      </c>
      <c r="CE237" s="72">
        <f t="shared" si="184"/>
        <v>0</v>
      </c>
      <c r="CF237" s="73">
        <f t="shared" si="184"/>
        <v>0</v>
      </c>
      <c r="CG237" s="72">
        <f t="shared" si="184"/>
        <v>0</v>
      </c>
      <c r="CH237" s="73">
        <f t="shared" si="184"/>
        <v>0</v>
      </c>
      <c r="CI237" s="72">
        <f t="shared" si="184"/>
        <v>0</v>
      </c>
      <c r="CJ237" s="73">
        <f t="shared" si="184"/>
        <v>0</v>
      </c>
      <c r="CK237" s="72">
        <f t="shared" si="184"/>
        <v>0</v>
      </c>
      <c r="CL237" s="73">
        <f t="shared" si="184"/>
        <v>0</v>
      </c>
      <c r="CM237" s="72">
        <f t="shared" si="184"/>
        <v>0</v>
      </c>
      <c r="CN237" s="73">
        <f t="shared" si="184"/>
        <v>0</v>
      </c>
      <c r="CO237" s="72">
        <f t="shared" si="184"/>
        <v>0</v>
      </c>
      <c r="CP237" s="73">
        <f t="shared" si="184"/>
        <v>0</v>
      </c>
      <c r="CQ237" s="72">
        <f t="shared" si="184"/>
        <v>0</v>
      </c>
      <c r="CR237" s="73">
        <f t="shared" si="184"/>
        <v>0</v>
      </c>
      <c r="CS237" s="72">
        <f t="shared" si="184"/>
        <v>0</v>
      </c>
      <c r="CT237" s="73">
        <f t="shared" si="184"/>
        <v>0</v>
      </c>
      <c r="CU237" s="72">
        <f t="shared" si="184"/>
        <v>0</v>
      </c>
      <c r="CV237" s="73">
        <f t="shared" si="184"/>
        <v>0</v>
      </c>
      <c r="CW237" s="72">
        <f t="shared" si="184"/>
        <v>0</v>
      </c>
      <c r="CX237" s="73">
        <f t="shared" si="184"/>
        <v>0</v>
      </c>
      <c r="CY237" s="72">
        <f t="shared" si="184"/>
        <v>0</v>
      </c>
      <c r="CZ237" s="73">
        <f t="shared" si="184"/>
        <v>0</v>
      </c>
      <c r="DA237" s="72">
        <f t="shared" si="184"/>
        <v>0</v>
      </c>
      <c r="DB237" s="73">
        <f t="shared" si="184"/>
        <v>0</v>
      </c>
      <c r="DC237" s="72">
        <f t="shared" si="184"/>
        <v>0</v>
      </c>
      <c r="DD237" s="76">
        <f t="shared" si="184"/>
        <v>0</v>
      </c>
      <c r="DE237" s="3"/>
    </row>
    <row r="238" spans="1:109" x14ac:dyDescent="0.35">
      <c r="A238" s="3"/>
      <c r="B238" s="3" t="s">
        <v>4003</v>
      </c>
      <c r="C238" s="39"/>
      <c r="D238" s="3" t="s">
        <v>535</v>
      </c>
      <c r="E238" s="75">
        <f t="shared" ref="E238:BP238" si="185">IF(SUM($E126:$DD126),E126/SUM($E126:$DD126),0)</f>
        <v>0</v>
      </c>
      <c r="F238" s="73">
        <f t="shared" si="185"/>
        <v>0</v>
      </c>
      <c r="G238" s="73">
        <f t="shared" si="185"/>
        <v>0</v>
      </c>
      <c r="H238" s="73">
        <f t="shared" si="185"/>
        <v>0</v>
      </c>
      <c r="I238" s="73">
        <f t="shared" si="185"/>
        <v>0</v>
      </c>
      <c r="J238" s="72">
        <f t="shared" si="185"/>
        <v>0</v>
      </c>
      <c r="K238" s="72">
        <f t="shared" si="185"/>
        <v>0</v>
      </c>
      <c r="L238" s="72">
        <f t="shared" si="185"/>
        <v>0</v>
      </c>
      <c r="M238" s="72">
        <f t="shared" si="185"/>
        <v>0</v>
      </c>
      <c r="N238" s="73">
        <f t="shared" si="185"/>
        <v>0</v>
      </c>
      <c r="O238" s="73">
        <f t="shared" si="185"/>
        <v>0</v>
      </c>
      <c r="P238" s="73">
        <f t="shared" si="185"/>
        <v>0</v>
      </c>
      <c r="Q238" s="72">
        <f t="shared" si="185"/>
        <v>0</v>
      </c>
      <c r="R238" s="72">
        <f t="shared" si="185"/>
        <v>0</v>
      </c>
      <c r="S238" s="72">
        <f t="shared" si="185"/>
        <v>0</v>
      </c>
      <c r="T238" s="72">
        <f t="shared" si="185"/>
        <v>0</v>
      </c>
      <c r="U238" s="73">
        <f t="shared" si="185"/>
        <v>0</v>
      </c>
      <c r="V238" s="73">
        <f t="shared" si="185"/>
        <v>0</v>
      </c>
      <c r="W238" s="73">
        <f t="shared" si="185"/>
        <v>0</v>
      </c>
      <c r="X238" s="72">
        <f t="shared" si="185"/>
        <v>0</v>
      </c>
      <c r="Y238" s="73">
        <f t="shared" si="185"/>
        <v>0</v>
      </c>
      <c r="Z238" s="72">
        <f t="shared" si="185"/>
        <v>0</v>
      </c>
      <c r="AA238" s="72">
        <f t="shared" si="185"/>
        <v>0</v>
      </c>
      <c r="AB238" s="72">
        <f t="shared" si="185"/>
        <v>0</v>
      </c>
      <c r="AC238" s="72">
        <f t="shared" si="185"/>
        <v>0</v>
      </c>
      <c r="AD238" s="73">
        <f t="shared" si="185"/>
        <v>0</v>
      </c>
      <c r="AE238" s="73">
        <f t="shared" si="185"/>
        <v>0</v>
      </c>
      <c r="AF238" s="73">
        <f t="shared" si="185"/>
        <v>0</v>
      </c>
      <c r="AG238" s="73">
        <f t="shared" si="185"/>
        <v>0</v>
      </c>
      <c r="AH238" s="72">
        <f t="shared" si="185"/>
        <v>0</v>
      </c>
      <c r="AI238" s="72">
        <f t="shared" si="185"/>
        <v>0</v>
      </c>
      <c r="AJ238" s="72">
        <f t="shared" si="185"/>
        <v>0</v>
      </c>
      <c r="AK238" s="72">
        <f t="shared" si="185"/>
        <v>0</v>
      </c>
      <c r="AL238" s="73">
        <f t="shared" si="185"/>
        <v>0</v>
      </c>
      <c r="AM238" s="73">
        <f t="shared" si="185"/>
        <v>0</v>
      </c>
      <c r="AN238" s="73">
        <f t="shared" si="185"/>
        <v>0</v>
      </c>
      <c r="AO238" s="72">
        <f t="shared" si="185"/>
        <v>0</v>
      </c>
      <c r="AP238" s="73">
        <f t="shared" si="185"/>
        <v>0</v>
      </c>
      <c r="AQ238" s="72">
        <f t="shared" si="185"/>
        <v>0</v>
      </c>
      <c r="AR238" s="73">
        <f t="shared" si="185"/>
        <v>0</v>
      </c>
      <c r="AS238" s="72">
        <f t="shared" si="185"/>
        <v>0</v>
      </c>
      <c r="AT238" s="73">
        <f t="shared" si="185"/>
        <v>0</v>
      </c>
      <c r="AU238" s="72">
        <f t="shared" si="185"/>
        <v>0</v>
      </c>
      <c r="AV238" s="73">
        <f t="shared" si="185"/>
        <v>0</v>
      </c>
      <c r="AW238" s="72">
        <f t="shared" si="185"/>
        <v>0</v>
      </c>
      <c r="AX238" s="73">
        <f t="shared" si="185"/>
        <v>0</v>
      </c>
      <c r="AY238" s="72">
        <f t="shared" si="185"/>
        <v>0</v>
      </c>
      <c r="AZ238" s="73">
        <f t="shared" si="185"/>
        <v>0</v>
      </c>
      <c r="BA238" s="72">
        <f t="shared" si="185"/>
        <v>0</v>
      </c>
      <c r="BB238" s="73">
        <f t="shared" si="185"/>
        <v>0</v>
      </c>
      <c r="BC238" s="72">
        <f t="shared" si="185"/>
        <v>0</v>
      </c>
      <c r="BD238" s="73">
        <f t="shared" si="185"/>
        <v>0</v>
      </c>
      <c r="BE238" s="72">
        <f t="shared" si="185"/>
        <v>0</v>
      </c>
      <c r="BF238" s="73">
        <f t="shared" si="185"/>
        <v>0</v>
      </c>
      <c r="BG238" s="72">
        <f t="shared" si="185"/>
        <v>0</v>
      </c>
      <c r="BH238" s="73">
        <f t="shared" si="185"/>
        <v>0</v>
      </c>
      <c r="BI238" s="72">
        <f t="shared" si="185"/>
        <v>0</v>
      </c>
      <c r="BJ238" s="73">
        <f t="shared" si="185"/>
        <v>0</v>
      </c>
      <c r="BK238" s="72">
        <f t="shared" si="185"/>
        <v>0</v>
      </c>
      <c r="BL238" s="73">
        <f t="shared" si="185"/>
        <v>0</v>
      </c>
      <c r="BM238" s="72">
        <f t="shared" si="185"/>
        <v>0</v>
      </c>
      <c r="BN238" s="73">
        <f t="shared" si="185"/>
        <v>0</v>
      </c>
      <c r="BO238" s="72">
        <f t="shared" si="185"/>
        <v>0</v>
      </c>
      <c r="BP238" s="73">
        <f t="shared" si="185"/>
        <v>0</v>
      </c>
      <c r="BQ238" s="72">
        <f t="shared" ref="BQ238:DD238" si="186">IF(SUM($E126:$DD126),BQ126/SUM($E126:$DD126),0)</f>
        <v>0</v>
      </c>
      <c r="BR238" s="73">
        <f t="shared" si="186"/>
        <v>0</v>
      </c>
      <c r="BS238" s="72">
        <f t="shared" si="186"/>
        <v>0</v>
      </c>
      <c r="BT238" s="73">
        <f t="shared" si="186"/>
        <v>0</v>
      </c>
      <c r="BU238" s="72">
        <f t="shared" si="186"/>
        <v>0</v>
      </c>
      <c r="BV238" s="73">
        <f t="shared" si="186"/>
        <v>0</v>
      </c>
      <c r="BW238" s="72">
        <f t="shared" si="186"/>
        <v>0</v>
      </c>
      <c r="BX238" s="73">
        <f t="shared" si="186"/>
        <v>0</v>
      </c>
      <c r="BY238" s="72">
        <f t="shared" si="186"/>
        <v>0</v>
      </c>
      <c r="BZ238" s="73">
        <f t="shared" si="186"/>
        <v>0</v>
      </c>
      <c r="CA238" s="72">
        <f t="shared" si="186"/>
        <v>0</v>
      </c>
      <c r="CB238" s="73">
        <f t="shared" si="186"/>
        <v>0</v>
      </c>
      <c r="CC238" s="72">
        <f t="shared" si="186"/>
        <v>0</v>
      </c>
      <c r="CD238" s="73">
        <f t="shared" si="186"/>
        <v>0</v>
      </c>
      <c r="CE238" s="72">
        <f t="shared" si="186"/>
        <v>0</v>
      </c>
      <c r="CF238" s="73">
        <f t="shared" si="186"/>
        <v>0</v>
      </c>
      <c r="CG238" s="72">
        <f t="shared" si="186"/>
        <v>0</v>
      </c>
      <c r="CH238" s="73">
        <f t="shared" si="186"/>
        <v>0</v>
      </c>
      <c r="CI238" s="72">
        <f t="shared" si="186"/>
        <v>0</v>
      </c>
      <c r="CJ238" s="73">
        <f t="shared" si="186"/>
        <v>0</v>
      </c>
      <c r="CK238" s="72">
        <f t="shared" si="186"/>
        <v>0</v>
      </c>
      <c r="CL238" s="73">
        <f t="shared" si="186"/>
        <v>0</v>
      </c>
      <c r="CM238" s="72">
        <f t="shared" si="186"/>
        <v>0</v>
      </c>
      <c r="CN238" s="73">
        <f t="shared" si="186"/>
        <v>0</v>
      </c>
      <c r="CO238" s="72">
        <f t="shared" si="186"/>
        <v>0</v>
      </c>
      <c r="CP238" s="73">
        <f t="shared" si="186"/>
        <v>0</v>
      </c>
      <c r="CQ238" s="72">
        <f t="shared" si="186"/>
        <v>0</v>
      </c>
      <c r="CR238" s="73">
        <f t="shared" si="186"/>
        <v>0</v>
      </c>
      <c r="CS238" s="72">
        <f t="shared" si="186"/>
        <v>0</v>
      </c>
      <c r="CT238" s="73">
        <f t="shared" si="186"/>
        <v>0</v>
      </c>
      <c r="CU238" s="72">
        <f t="shared" si="186"/>
        <v>0</v>
      </c>
      <c r="CV238" s="73">
        <f t="shared" si="186"/>
        <v>0</v>
      </c>
      <c r="CW238" s="72">
        <f t="shared" si="186"/>
        <v>0</v>
      </c>
      <c r="CX238" s="73">
        <f t="shared" si="186"/>
        <v>0</v>
      </c>
      <c r="CY238" s="72">
        <f t="shared" si="186"/>
        <v>0</v>
      </c>
      <c r="CZ238" s="73">
        <f t="shared" si="186"/>
        <v>0</v>
      </c>
      <c r="DA238" s="72">
        <f t="shared" si="186"/>
        <v>0</v>
      </c>
      <c r="DB238" s="73">
        <f t="shared" si="186"/>
        <v>0</v>
      </c>
      <c r="DC238" s="72">
        <f t="shared" si="186"/>
        <v>0</v>
      </c>
      <c r="DD238" s="76">
        <f t="shared" si="186"/>
        <v>0</v>
      </c>
      <c r="DE238" s="3"/>
    </row>
    <row r="239" spans="1:109" x14ac:dyDescent="0.35">
      <c r="A239" s="3"/>
      <c r="B239" s="3" t="s">
        <v>4006</v>
      </c>
      <c r="C239" s="39" t="s">
        <v>537</v>
      </c>
      <c r="D239" s="3" t="s">
        <v>539</v>
      </c>
      <c r="E239" s="71">
        <f t="shared" ref="E239:BP239" si="187">IF(SUM($E127:$DD127),E127/SUM($E127:$DD127),0)</f>
        <v>0</v>
      </c>
      <c r="F239" s="72">
        <f t="shared" si="187"/>
        <v>0</v>
      </c>
      <c r="G239" s="72">
        <f t="shared" si="187"/>
        <v>0</v>
      </c>
      <c r="H239" s="72">
        <f t="shared" si="187"/>
        <v>0</v>
      </c>
      <c r="I239" s="72">
        <f t="shared" si="187"/>
        <v>0</v>
      </c>
      <c r="J239" s="73">
        <f t="shared" si="187"/>
        <v>0</v>
      </c>
      <c r="K239" s="73">
        <f t="shared" si="187"/>
        <v>0</v>
      </c>
      <c r="L239" s="73">
        <f t="shared" si="187"/>
        <v>0</v>
      </c>
      <c r="M239" s="73">
        <f t="shared" si="187"/>
        <v>0</v>
      </c>
      <c r="N239" s="72">
        <f t="shared" si="187"/>
        <v>0</v>
      </c>
      <c r="O239" s="72">
        <f t="shared" si="187"/>
        <v>0</v>
      </c>
      <c r="P239" s="72">
        <f t="shared" si="187"/>
        <v>0</v>
      </c>
      <c r="Q239" s="73">
        <f t="shared" si="187"/>
        <v>0</v>
      </c>
      <c r="R239" s="73">
        <f t="shared" si="187"/>
        <v>0</v>
      </c>
      <c r="S239" s="73">
        <f t="shared" si="187"/>
        <v>0</v>
      </c>
      <c r="T239" s="73">
        <f t="shared" si="187"/>
        <v>0</v>
      </c>
      <c r="U239" s="72">
        <f t="shared" si="187"/>
        <v>0</v>
      </c>
      <c r="V239" s="72">
        <f t="shared" si="187"/>
        <v>0</v>
      </c>
      <c r="W239" s="72">
        <f t="shared" si="187"/>
        <v>0</v>
      </c>
      <c r="X239" s="73">
        <f t="shared" si="187"/>
        <v>0</v>
      </c>
      <c r="Y239" s="72">
        <f t="shared" si="187"/>
        <v>0</v>
      </c>
      <c r="Z239" s="73">
        <f t="shared" si="187"/>
        <v>0</v>
      </c>
      <c r="AA239" s="73">
        <f t="shared" si="187"/>
        <v>0</v>
      </c>
      <c r="AB239" s="73">
        <f t="shared" si="187"/>
        <v>0</v>
      </c>
      <c r="AC239" s="73">
        <f t="shared" si="187"/>
        <v>0</v>
      </c>
      <c r="AD239" s="72">
        <f t="shared" si="187"/>
        <v>0</v>
      </c>
      <c r="AE239" s="72">
        <f t="shared" si="187"/>
        <v>0</v>
      </c>
      <c r="AF239" s="72">
        <f t="shared" si="187"/>
        <v>0</v>
      </c>
      <c r="AG239" s="72">
        <f t="shared" si="187"/>
        <v>0</v>
      </c>
      <c r="AH239" s="73">
        <f t="shared" si="187"/>
        <v>0</v>
      </c>
      <c r="AI239" s="73">
        <f t="shared" si="187"/>
        <v>0</v>
      </c>
      <c r="AJ239" s="73">
        <f t="shared" si="187"/>
        <v>0</v>
      </c>
      <c r="AK239" s="73">
        <f t="shared" si="187"/>
        <v>0</v>
      </c>
      <c r="AL239" s="72">
        <f t="shared" si="187"/>
        <v>1</v>
      </c>
      <c r="AM239" s="72">
        <f t="shared" si="187"/>
        <v>0</v>
      </c>
      <c r="AN239" s="72">
        <f t="shared" si="187"/>
        <v>0</v>
      </c>
      <c r="AO239" s="73">
        <f t="shared" si="187"/>
        <v>0</v>
      </c>
      <c r="AP239" s="72">
        <f t="shared" si="187"/>
        <v>0</v>
      </c>
      <c r="AQ239" s="73">
        <f t="shared" si="187"/>
        <v>0</v>
      </c>
      <c r="AR239" s="72">
        <f t="shared" si="187"/>
        <v>0</v>
      </c>
      <c r="AS239" s="73">
        <f t="shared" si="187"/>
        <v>0</v>
      </c>
      <c r="AT239" s="72">
        <f t="shared" si="187"/>
        <v>0</v>
      </c>
      <c r="AU239" s="73">
        <f t="shared" si="187"/>
        <v>0</v>
      </c>
      <c r="AV239" s="72">
        <f t="shared" si="187"/>
        <v>0</v>
      </c>
      <c r="AW239" s="73">
        <f t="shared" si="187"/>
        <v>0</v>
      </c>
      <c r="AX239" s="72">
        <f t="shared" si="187"/>
        <v>0</v>
      </c>
      <c r="AY239" s="73">
        <f t="shared" si="187"/>
        <v>0</v>
      </c>
      <c r="AZ239" s="72">
        <f t="shared" si="187"/>
        <v>0</v>
      </c>
      <c r="BA239" s="73">
        <f t="shared" si="187"/>
        <v>0</v>
      </c>
      <c r="BB239" s="72">
        <f t="shared" si="187"/>
        <v>0</v>
      </c>
      <c r="BC239" s="73">
        <f t="shared" si="187"/>
        <v>0</v>
      </c>
      <c r="BD239" s="72">
        <f t="shared" si="187"/>
        <v>0</v>
      </c>
      <c r="BE239" s="73">
        <f t="shared" si="187"/>
        <v>0</v>
      </c>
      <c r="BF239" s="72">
        <f t="shared" si="187"/>
        <v>0</v>
      </c>
      <c r="BG239" s="73">
        <f t="shared" si="187"/>
        <v>0</v>
      </c>
      <c r="BH239" s="72">
        <f t="shared" si="187"/>
        <v>0</v>
      </c>
      <c r="BI239" s="73">
        <f t="shared" si="187"/>
        <v>0</v>
      </c>
      <c r="BJ239" s="72">
        <f t="shared" si="187"/>
        <v>0</v>
      </c>
      <c r="BK239" s="73">
        <f t="shared" si="187"/>
        <v>0</v>
      </c>
      <c r="BL239" s="72">
        <f t="shared" si="187"/>
        <v>0</v>
      </c>
      <c r="BM239" s="73">
        <f t="shared" si="187"/>
        <v>0</v>
      </c>
      <c r="BN239" s="72">
        <f t="shared" si="187"/>
        <v>0</v>
      </c>
      <c r="BO239" s="73">
        <f t="shared" si="187"/>
        <v>0</v>
      </c>
      <c r="BP239" s="72">
        <f t="shared" si="187"/>
        <v>0</v>
      </c>
      <c r="BQ239" s="73">
        <f t="shared" ref="BQ239:DD239" si="188">IF(SUM($E127:$DD127),BQ127/SUM($E127:$DD127),0)</f>
        <v>0</v>
      </c>
      <c r="BR239" s="72">
        <f t="shared" si="188"/>
        <v>0</v>
      </c>
      <c r="BS239" s="73">
        <f t="shared" si="188"/>
        <v>0</v>
      </c>
      <c r="BT239" s="72">
        <f t="shared" si="188"/>
        <v>0</v>
      </c>
      <c r="BU239" s="73">
        <f t="shared" si="188"/>
        <v>0</v>
      </c>
      <c r="BV239" s="72">
        <f t="shared" si="188"/>
        <v>0</v>
      </c>
      <c r="BW239" s="73">
        <f t="shared" si="188"/>
        <v>0</v>
      </c>
      <c r="BX239" s="72">
        <f t="shared" si="188"/>
        <v>0</v>
      </c>
      <c r="BY239" s="73">
        <f t="shared" si="188"/>
        <v>0</v>
      </c>
      <c r="BZ239" s="72">
        <f t="shared" si="188"/>
        <v>0</v>
      </c>
      <c r="CA239" s="73">
        <f t="shared" si="188"/>
        <v>0</v>
      </c>
      <c r="CB239" s="72">
        <f t="shared" si="188"/>
        <v>0</v>
      </c>
      <c r="CC239" s="73">
        <f t="shared" si="188"/>
        <v>0</v>
      </c>
      <c r="CD239" s="72">
        <f t="shared" si="188"/>
        <v>0</v>
      </c>
      <c r="CE239" s="73">
        <f t="shared" si="188"/>
        <v>0</v>
      </c>
      <c r="CF239" s="72">
        <f t="shared" si="188"/>
        <v>0</v>
      </c>
      <c r="CG239" s="73">
        <f t="shared" si="188"/>
        <v>0</v>
      </c>
      <c r="CH239" s="72">
        <f t="shared" si="188"/>
        <v>0</v>
      </c>
      <c r="CI239" s="73">
        <f t="shared" si="188"/>
        <v>0</v>
      </c>
      <c r="CJ239" s="72">
        <f t="shared" si="188"/>
        <v>0</v>
      </c>
      <c r="CK239" s="73">
        <f t="shared" si="188"/>
        <v>0</v>
      </c>
      <c r="CL239" s="72">
        <f t="shared" si="188"/>
        <v>0</v>
      </c>
      <c r="CM239" s="73">
        <f t="shared" si="188"/>
        <v>0</v>
      </c>
      <c r="CN239" s="72">
        <f t="shared" si="188"/>
        <v>0</v>
      </c>
      <c r="CO239" s="73">
        <f t="shared" si="188"/>
        <v>0</v>
      </c>
      <c r="CP239" s="72">
        <f t="shared" si="188"/>
        <v>0</v>
      </c>
      <c r="CQ239" s="73">
        <f t="shared" si="188"/>
        <v>0</v>
      </c>
      <c r="CR239" s="72">
        <f t="shared" si="188"/>
        <v>0</v>
      </c>
      <c r="CS239" s="73">
        <f t="shared" si="188"/>
        <v>0</v>
      </c>
      <c r="CT239" s="72">
        <f t="shared" si="188"/>
        <v>0</v>
      </c>
      <c r="CU239" s="73">
        <f t="shared" si="188"/>
        <v>0</v>
      </c>
      <c r="CV239" s="72">
        <f t="shared" si="188"/>
        <v>0</v>
      </c>
      <c r="CW239" s="73">
        <f t="shared" si="188"/>
        <v>0</v>
      </c>
      <c r="CX239" s="72">
        <f t="shared" si="188"/>
        <v>0</v>
      </c>
      <c r="CY239" s="73">
        <f t="shared" si="188"/>
        <v>0</v>
      </c>
      <c r="CZ239" s="72">
        <f t="shared" si="188"/>
        <v>0</v>
      </c>
      <c r="DA239" s="73">
        <f t="shared" si="188"/>
        <v>0</v>
      </c>
      <c r="DB239" s="72">
        <f t="shared" si="188"/>
        <v>0</v>
      </c>
      <c r="DC239" s="73">
        <f t="shared" si="188"/>
        <v>0</v>
      </c>
      <c r="DD239" s="74">
        <f t="shared" si="188"/>
        <v>0</v>
      </c>
      <c r="DE239" s="3"/>
    </row>
    <row r="240" spans="1:109" x14ac:dyDescent="0.35">
      <c r="A240" s="3"/>
      <c r="B240" s="3" t="s">
        <v>4009</v>
      </c>
      <c r="C240" s="39"/>
      <c r="D240" s="3" t="s">
        <v>541</v>
      </c>
      <c r="E240" s="71">
        <f t="shared" ref="E240:BP240" si="189">IF(SUM($E128:$DD128),E128/SUM($E128:$DD128),0)</f>
        <v>0</v>
      </c>
      <c r="F240" s="72">
        <f t="shared" si="189"/>
        <v>0</v>
      </c>
      <c r="G240" s="72">
        <f t="shared" si="189"/>
        <v>0</v>
      </c>
      <c r="H240" s="72">
        <f t="shared" si="189"/>
        <v>0</v>
      </c>
      <c r="I240" s="72">
        <f t="shared" si="189"/>
        <v>0</v>
      </c>
      <c r="J240" s="73">
        <f t="shared" si="189"/>
        <v>0</v>
      </c>
      <c r="K240" s="73">
        <f t="shared" si="189"/>
        <v>0</v>
      </c>
      <c r="L240" s="73">
        <f t="shared" si="189"/>
        <v>0</v>
      </c>
      <c r="M240" s="73">
        <f t="shared" si="189"/>
        <v>0</v>
      </c>
      <c r="N240" s="72">
        <f t="shared" si="189"/>
        <v>0</v>
      </c>
      <c r="O240" s="72">
        <f t="shared" si="189"/>
        <v>0</v>
      </c>
      <c r="P240" s="72">
        <f t="shared" si="189"/>
        <v>0</v>
      </c>
      <c r="Q240" s="73">
        <f t="shared" si="189"/>
        <v>0</v>
      </c>
      <c r="R240" s="73">
        <f t="shared" si="189"/>
        <v>0</v>
      </c>
      <c r="S240" s="73">
        <f t="shared" si="189"/>
        <v>0</v>
      </c>
      <c r="T240" s="73">
        <f t="shared" si="189"/>
        <v>0</v>
      </c>
      <c r="U240" s="72">
        <f t="shared" si="189"/>
        <v>0</v>
      </c>
      <c r="V240" s="72">
        <f t="shared" si="189"/>
        <v>0</v>
      </c>
      <c r="W240" s="72">
        <f t="shared" si="189"/>
        <v>0</v>
      </c>
      <c r="X240" s="73">
        <f t="shared" si="189"/>
        <v>0</v>
      </c>
      <c r="Y240" s="72">
        <f t="shared" si="189"/>
        <v>0</v>
      </c>
      <c r="Z240" s="73">
        <f t="shared" si="189"/>
        <v>0</v>
      </c>
      <c r="AA240" s="73">
        <f t="shared" si="189"/>
        <v>0</v>
      </c>
      <c r="AB240" s="73">
        <f t="shared" si="189"/>
        <v>0</v>
      </c>
      <c r="AC240" s="73">
        <f t="shared" si="189"/>
        <v>0</v>
      </c>
      <c r="AD240" s="72">
        <f t="shared" si="189"/>
        <v>0</v>
      </c>
      <c r="AE240" s="72">
        <f t="shared" si="189"/>
        <v>0</v>
      </c>
      <c r="AF240" s="72">
        <f t="shared" si="189"/>
        <v>0</v>
      </c>
      <c r="AG240" s="72">
        <f t="shared" si="189"/>
        <v>0</v>
      </c>
      <c r="AH240" s="73">
        <f t="shared" si="189"/>
        <v>0</v>
      </c>
      <c r="AI240" s="73">
        <f t="shared" si="189"/>
        <v>0</v>
      </c>
      <c r="AJ240" s="73">
        <f t="shared" si="189"/>
        <v>0</v>
      </c>
      <c r="AK240" s="73">
        <f t="shared" si="189"/>
        <v>0</v>
      </c>
      <c r="AL240" s="72">
        <f t="shared" si="189"/>
        <v>0</v>
      </c>
      <c r="AM240" s="72">
        <f t="shared" si="189"/>
        <v>0</v>
      </c>
      <c r="AN240" s="72">
        <f t="shared" si="189"/>
        <v>0</v>
      </c>
      <c r="AO240" s="73">
        <f t="shared" si="189"/>
        <v>0</v>
      </c>
      <c r="AP240" s="72">
        <f t="shared" si="189"/>
        <v>0</v>
      </c>
      <c r="AQ240" s="73">
        <f t="shared" si="189"/>
        <v>0</v>
      </c>
      <c r="AR240" s="72">
        <f t="shared" si="189"/>
        <v>0</v>
      </c>
      <c r="AS240" s="73">
        <f t="shared" si="189"/>
        <v>0</v>
      </c>
      <c r="AT240" s="72">
        <f t="shared" si="189"/>
        <v>0</v>
      </c>
      <c r="AU240" s="73">
        <f t="shared" si="189"/>
        <v>0</v>
      </c>
      <c r="AV240" s="72">
        <f t="shared" si="189"/>
        <v>0</v>
      </c>
      <c r="AW240" s="73">
        <f t="shared" si="189"/>
        <v>0</v>
      </c>
      <c r="AX240" s="72">
        <f t="shared" si="189"/>
        <v>0</v>
      </c>
      <c r="AY240" s="73">
        <f t="shared" si="189"/>
        <v>0</v>
      </c>
      <c r="AZ240" s="72">
        <f t="shared" si="189"/>
        <v>0</v>
      </c>
      <c r="BA240" s="73">
        <f t="shared" si="189"/>
        <v>0</v>
      </c>
      <c r="BB240" s="72">
        <f t="shared" si="189"/>
        <v>0</v>
      </c>
      <c r="BC240" s="73">
        <f t="shared" si="189"/>
        <v>0</v>
      </c>
      <c r="BD240" s="72">
        <f t="shared" si="189"/>
        <v>0</v>
      </c>
      <c r="BE240" s="73">
        <f t="shared" si="189"/>
        <v>0</v>
      </c>
      <c r="BF240" s="72">
        <f t="shared" si="189"/>
        <v>0</v>
      </c>
      <c r="BG240" s="73">
        <f t="shared" si="189"/>
        <v>0</v>
      </c>
      <c r="BH240" s="72">
        <f t="shared" si="189"/>
        <v>0</v>
      </c>
      <c r="BI240" s="73">
        <f t="shared" si="189"/>
        <v>0</v>
      </c>
      <c r="BJ240" s="72">
        <f t="shared" si="189"/>
        <v>0</v>
      </c>
      <c r="BK240" s="73">
        <f t="shared" si="189"/>
        <v>0</v>
      </c>
      <c r="BL240" s="72">
        <f t="shared" si="189"/>
        <v>0</v>
      </c>
      <c r="BM240" s="73">
        <f t="shared" si="189"/>
        <v>0</v>
      </c>
      <c r="BN240" s="72">
        <f t="shared" si="189"/>
        <v>0</v>
      </c>
      <c r="BO240" s="73">
        <f t="shared" si="189"/>
        <v>0</v>
      </c>
      <c r="BP240" s="72">
        <f t="shared" si="189"/>
        <v>0</v>
      </c>
      <c r="BQ240" s="73">
        <f t="shared" ref="BQ240:DD240" si="190">IF(SUM($E128:$DD128),BQ128/SUM($E128:$DD128),0)</f>
        <v>0</v>
      </c>
      <c r="BR240" s="72">
        <f t="shared" si="190"/>
        <v>0</v>
      </c>
      <c r="BS240" s="73">
        <f t="shared" si="190"/>
        <v>0</v>
      </c>
      <c r="BT240" s="72">
        <f t="shared" si="190"/>
        <v>0</v>
      </c>
      <c r="BU240" s="73">
        <f t="shared" si="190"/>
        <v>0</v>
      </c>
      <c r="BV240" s="72">
        <f t="shared" si="190"/>
        <v>0</v>
      </c>
      <c r="BW240" s="73">
        <f t="shared" si="190"/>
        <v>0</v>
      </c>
      <c r="BX240" s="72">
        <f t="shared" si="190"/>
        <v>0</v>
      </c>
      <c r="BY240" s="73">
        <f t="shared" si="190"/>
        <v>0</v>
      </c>
      <c r="BZ240" s="72">
        <f t="shared" si="190"/>
        <v>0</v>
      </c>
      <c r="CA240" s="73">
        <f t="shared" si="190"/>
        <v>0</v>
      </c>
      <c r="CB240" s="72">
        <f t="shared" si="190"/>
        <v>0</v>
      </c>
      <c r="CC240" s="73">
        <f t="shared" si="190"/>
        <v>0</v>
      </c>
      <c r="CD240" s="72">
        <f t="shared" si="190"/>
        <v>0</v>
      </c>
      <c r="CE240" s="73">
        <f t="shared" si="190"/>
        <v>0</v>
      </c>
      <c r="CF240" s="72">
        <f t="shared" si="190"/>
        <v>0</v>
      </c>
      <c r="CG240" s="73">
        <f t="shared" si="190"/>
        <v>0</v>
      </c>
      <c r="CH240" s="72">
        <f t="shared" si="190"/>
        <v>0</v>
      </c>
      <c r="CI240" s="73">
        <f t="shared" si="190"/>
        <v>0</v>
      </c>
      <c r="CJ240" s="72">
        <f t="shared" si="190"/>
        <v>0</v>
      </c>
      <c r="CK240" s="73">
        <f t="shared" si="190"/>
        <v>0</v>
      </c>
      <c r="CL240" s="72">
        <f t="shared" si="190"/>
        <v>0</v>
      </c>
      <c r="CM240" s="73">
        <f t="shared" si="190"/>
        <v>0</v>
      </c>
      <c r="CN240" s="72">
        <f t="shared" si="190"/>
        <v>0</v>
      </c>
      <c r="CO240" s="73">
        <f t="shared" si="190"/>
        <v>0</v>
      </c>
      <c r="CP240" s="72">
        <f t="shared" si="190"/>
        <v>0</v>
      </c>
      <c r="CQ240" s="73">
        <f t="shared" si="190"/>
        <v>0</v>
      </c>
      <c r="CR240" s="72">
        <f t="shared" si="190"/>
        <v>0</v>
      </c>
      <c r="CS240" s="73">
        <f t="shared" si="190"/>
        <v>0</v>
      </c>
      <c r="CT240" s="72">
        <f t="shared" si="190"/>
        <v>0</v>
      </c>
      <c r="CU240" s="73">
        <f t="shared" si="190"/>
        <v>0</v>
      </c>
      <c r="CV240" s="72">
        <f t="shared" si="190"/>
        <v>0</v>
      </c>
      <c r="CW240" s="73">
        <f t="shared" si="190"/>
        <v>0</v>
      </c>
      <c r="CX240" s="72">
        <f t="shared" si="190"/>
        <v>0</v>
      </c>
      <c r="CY240" s="73">
        <f t="shared" si="190"/>
        <v>0</v>
      </c>
      <c r="CZ240" s="72">
        <f t="shared" si="190"/>
        <v>0</v>
      </c>
      <c r="DA240" s="73">
        <f t="shared" si="190"/>
        <v>0</v>
      </c>
      <c r="DB240" s="72">
        <f t="shared" si="190"/>
        <v>0</v>
      </c>
      <c r="DC240" s="73">
        <f t="shared" si="190"/>
        <v>0</v>
      </c>
      <c r="DD240" s="74">
        <f t="shared" si="190"/>
        <v>0</v>
      </c>
      <c r="DE240" s="3"/>
    </row>
    <row r="241" spans="1:109" x14ac:dyDescent="0.35">
      <c r="A241" s="3"/>
      <c r="B241" s="3" t="s">
        <v>4010</v>
      </c>
      <c r="C241" s="39"/>
      <c r="D241" s="3" t="s">
        <v>543</v>
      </c>
      <c r="E241" s="71">
        <f t="shared" ref="E241:BP241" si="191">IF(SUM($E129:$DD129),E129/SUM($E129:$DD129),0)</f>
        <v>0</v>
      </c>
      <c r="F241" s="72">
        <f t="shared" si="191"/>
        <v>0</v>
      </c>
      <c r="G241" s="72">
        <f t="shared" si="191"/>
        <v>0</v>
      </c>
      <c r="H241" s="72">
        <f t="shared" si="191"/>
        <v>0</v>
      </c>
      <c r="I241" s="72">
        <f t="shared" si="191"/>
        <v>0</v>
      </c>
      <c r="J241" s="73">
        <f t="shared" si="191"/>
        <v>0</v>
      </c>
      <c r="K241" s="73">
        <f t="shared" si="191"/>
        <v>0</v>
      </c>
      <c r="L241" s="73">
        <f t="shared" si="191"/>
        <v>0</v>
      </c>
      <c r="M241" s="73">
        <f t="shared" si="191"/>
        <v>0</v>
      </c>
      <c r="N241" s="72">
        <f t="shared" si="191"/>
        <v>0</v>
      </c>
      <c r="O241" s="72">
        <f t="shared" si="191"/>
        <v>0</v>
      </c>
      <c r="P241" s="72">
        <f t="shared" si="191"/>
        <v>0</v>
      </c>
      <c r="Q241" s="73">
        <f t="shared" si="191"/>
        <v>0</v>
      </c>
      <c r="R241" s="73">
        <f t="shared" si="191"/>
        <v>0</v>
      </c>
      <c r="S241" s="73">
        <f t="shared" si="191"/>
        <v>0</v>
      </c>
      <c r="T241" s="73">
        <f t="shared" si="191"/>
        <v>0</v>
      </c>
      <c r="U241" s="72">
        <f t="shared" si="191"/>
        <v>0</v>
      </c>
      <c r="V241" s="72">
        <f t="shared" si="191"/>
        <v>0</v>
      </c>
      <c r="W241" s="72">
        <f t="shared" si="191"/>
        <v>0</v>
      </c>
      <c r="X241" s="73">
        <f t="shared" si="191"/>
        <v>0</v>
      </c>
      <c r="Y241" s="72">
        <f t="shared" si="191"/>
        <v>0</v>
      </c>
      <c r="Z241" s="73">
        <f t="shared" si="191"/>
        <v>0</v>
      </c>
      <c r="AA241" s="73">
        <f t="shared" si="191"/>
        <v>0</v>
      </c>
      <c r="AB241" s="73">
        <f t="shared" si="191"/>
        <v>0</v>
      </c>
      <c r="AC241" s="73">
        <f t="shared" si="191"/>
        <v>0</v>
      </c>
      <c r="AD241" s="72">
        <f t="shared" si="191"/>
        <v>0</v>
      </c>
      <c r="AE241" s="72">
        <f t="shared" si="191"/>
        <v>0</v>
      </c>
      <c r="AF241" s="72">
        <f t="shared" si="191"/>
        <v>0</v>
      </c>
      <c r="AG241" s="72">
        <f t="shared" si="191"/>
        <v>0</v>
      </c>
      <c r="AH241" s="73">
        <f t="shared" si="191"/>
        <v>0</v>
      </c>
      <c r="AI241" s="73">
        <f t="shared" si="191"/>
        <v>0</v>
      </c>
      <c r="AJ241" s="73">
        <f t="shared" si="191"/>
        <v>0</v>
      </c>
      <c r="AK241" s="73">
        <f t="shared" si="191"/>
        <v>0</v>
      </c>
      <c r="AL241" s="72">
        <f t="shared" si="191"/>
        <v>0</v>
      </c>
      <c r="AM241" s="72">
        <f t="shared" si="191"/>
        <v>0</v>
      </c>
      <c r="AN241" s="72">
        <f t="shared" si="191"/>
        <v>0</v>
      </c>
      <c r="AO241" s="73">
        <f t="shared" si="191"/>
        <v>0</v>
      </c>
      <c r="AP241" s="72">
        <f t="shared" si="191"/>
        <v>0</v>
      </c>
      <c r="AQ241" s="73">
        <f t="shared" si="191"/>
        <v>0</v>
      </c>
      <c r="AR241" s="72">
        <f t="shared" si="191"/>
        <v>0</v>
      </c>
      <c r="AS241" s="73">
        <f t="shared" si="191"/>
        <v>0</v>
      </c>
      <c r="AT241" s="72">
        <f t="shared" si="191"/>
        <v>0</v>
      </c>
      <c r="AU241" s="73">
        <f t="shared" si="191"/>
        <v>0</v>
      </c>
      <c r="AV241" s="72">
        <f t="shared" si="191"/>
        <v>0</v>
      </c>
      <c r="AW241" s="73">
        <f t="shared" si="191"/>
        <v>0</v>
      </c>
      <c r="AX241" s="72">
        <f t="shared" si="191"/>
        <v>0</v>
      </c>
      <c r="AY241" s="73">
        <f t="shared" si="191"/>
        <v>0</v>
      </c>
      <c r="AZ241" s="72">
        <f t="shared" si="191"/>
        <v>0</v>
      </c>
      <c r="BA241" s="73">
        <f t="shared" si="191"/>
        <v>0</v>
      </c>
      <c r="BB241" s="72">
        <f t="shared" si="191"/>
        <v>0</v>
      </c>
      <c r="BC241" s="73">
        <f t="shared" si="191"/>
        <v>0</v>
      </c>
      <c r="BD241" s="72">
        <f t="shared" si="191"/>
        <v>0</v>
      </c>
      <c r="BE241" s="73">
        <f t="shared" si="191"/>
        <v>0</v>
      </c>
      <c r="BF241" s="72">
        <f t="shared" si="191"/>
        <v>0</v>
      </c>
      <c r="BG241" s="73">
        <f t="shared" si="191"/>
        <v>0</v>
      </c>
      <c r="BH241" s="72">
        <f t="shared" si="191"/>
        <v>0</v>
      </c>
      <c r="BI241" s="73">
        <f t="shared" si="191"/>
        <v>0</v>
      </c>
      <c r="BJ241" s="72">
        <f t="shared" si="191"/>
        <v>0</v>
      </c>
      <c r="BK241" s="73">
        <f t="shared" si="191"/>
        <v>0</v>
      </c>
      <c r="BL241" s="72">
        <f t="shared" si="191"/>
        <v>0</v>
      </c>
      <c r="BM241" s="73">
        <f t="shared" si="191"/>
        <v>0</v>
      </c>
      <c r="BN241" s="72">
        <f t="shared" si="191"/>
        <v>0</v>
      </c>
      <c r="BO241" s="73">
        <f t="shared" si="191"/>
        <v>0</v>
      </c>
      <c r="BP241" s="72">
        <f t="shared" si="191"/>
        <v>0</v>
      </c>
      <c r="BQ241" s="73">
        <f t="shared" ref="BQ241:DD241" si="192">IF(SUM($E129:$DD129),BQ129/SUM($E129:$DD129),0)</f>
        <v>0</v>
      </c>
      <c r="BR241" s="72">
        <f t="shared" si="192"/>
        <v>0</v>
      </c>
      <c r="BS241" s="73">
        <f t="shared" si="192"/>
        <v>0</v>
      </c>
      <c r="BT241" s="72">
        <f t="shared" si="192"/>
        <v>0</v>
      </c>
      <c r="BU241" s="73">
        <f t="shared" si="192"/>
        <v>0</v>
      </c>
      <c r="BV241" s="72">
        <f t="shared" si="192"/>
        <v>0</v>
      </c>
      <c r="BW241" s="73">
        <f t="shared" si="192"/>
        <v>0</v>
      </c>
      <c r="BX241" s="72">
        <f t="shared" si="192"/>
        <v>0</v>
      </c>
      <c r="BY241" s="73">
        <f t="shared" si="192"/>
        <v>0</v>
      </c>
      <c r="BZ241" s="72">
        <f t="shared" si="192"/>
        <v>0</v>
      </c>
      <c r="CA241" s="73">
        <f t="shared" si="192"/>
        <v>0</v>
      </c>
      <c r="CB241" s="72">
        <f t="shared" si="192"/>
        <v>0</v>
      </c>
      <c r="CC241" s="73">
        <f t="shared" si="192"/>
        <v>0</v>
      </c>
      <c r="CD241" s="72">
        <f t="shared" si="192"/>
        <v>0</v>
      </c>
      <c r="CE241" s="73">
        <f t="shared" si="192"/>
        <v>0</v>
      </c>
      <c r="CF241" s="72">
        <f t="shared" si="192"/>
        <v>0</v>
      </c>
      <c r="CG241" s="73">
        <f t="shared" si="192"/>
        <v>0</v>
      </c>
      <c r="CH241" s="72">
        <f t="shared" si="192"/>
        <v>0</v>
      </c>
      <c r="CI241" s="73">
        <f t="shared" si="192"/>
        <v>0</v>
      </c>
      <c r="CJ241" s="72">
        <f t="shared" si="192"/>
        <v>0</v>
      </c>
      <c r="CK241" s="73">
        <f t="shared" si="192"/>
        <v>0</v>
      </c>
      <c r="CL241" s="72">
        <f t="shared" si="192"/>
        <v>0</v>
      </c>
      <c r="CM241" s="73">
        <f t="shared" si="192"/>
        <v>0</v>
      </c>
      <c r="CN241" s="72">
        <f t="shared" si="192"/>
        <v>0</v>
      </c>
      <c r="CO241" s="73">
        <f t="shared" si="192"/>
        <v>0</v>
      </c>
      <c r="CP241" s="72">
        <f t="shared" si="192"/>
        <v>0</v>
      </c>
      <c r="CQ241" s="73">
        <f t="shared" si="192"/>
        <v>0</v>
      </c>
      <c r="CR241" s="72">
        <f t="shared" si="192"/>
        <v>0</v>
      </c>
      <c r="CS241" s="73">
        <f t="shared" si="192"/>
        <v>0</v>
      </c>
      <c r="CT241" s="72">
        <f t="shared" si="192"/>
        <v>0</v>
      </c>
      <c r="CU241" s="73">
        <f t="shared" si="192"/>
        <v>0</v>
      </c>
      <c r="CV241" s="72">
        <f t="shared" si="192"/>
        <v>0</v>
      </c>
      <c r="CW241" s="73">
        <f t="shared" si="192"/>
        <v>0</v>
      </c>
      <c r="CX241" s="72">
        <f t="shared" si="192"/>
        <v>0</v>
      </c>
      <c r="CY241" s="73">
        <f t="shared" si="192"/>
        <v>0</v>
      </c>
      <c r="CZ241" s="72">
        <f t="shared" si="192"/>
        <v>0</v>
      </c>
      <c r="DA241" s="73">
        <f t="shared" si="192"/>
        <v>0</v>
      </c>
      <c r="DB241" s="72">
        <f t="shared" si="192"/>
        <v>0</v>
      </c>
      <c r="DC241" s="73">
        <f t="shared" si="192"/>
        <v>0</v>
      </c>
      <c r="DD241" s="74">
        <f t="shared" si="192"/>
        <v>0</v>
      </c>
      <c r="DE241" s="3"/>
    </row>
    <row r="242" spans="1:109" x14ac:dyDescent="0.35">
      <c r="A242" s="3"/>
      <c r="B242" s="3" t="s">
        <v>4011</v>
      </c>
      <c r="C242" s="39" t="s">
        <v>545</v>
      </c>
      <c r="D242" s="3" t="s">
        <v>547</v>
      </c>
      <c r="E242" s="75">
        <f t="shared" ref="E242:BP242" si="193">IF(SUM($E130:$DD130),E130/SUM($E130:$DD130),0)</f>
        <v>0</v>
      </c>
      <c r="F242" s="73">
        <f t="shared" si="193"/>
        <v>0</v>
      </c>
      <c r="G242" s="73">
        <f t="shared" si="193"/>
        <v>0</v>
      </c>
      <c r="H242" s="73">
        <f t="shared" si="193"/>
        <v>0</v>
      </c>
      <c r="I242" s="73">
        <f t="shared" si="193"/>
        <v>0</v>
      </c>
      <c r="J242" s="72">
        <f t="shared" si="193"/>
        <v>0</v>
      </c>
      <c r="K242" s="72">
        <f t="shared" si="193"/>
        <v>0</v>
      </c>
      <c r="L242" s="72">
        <f t="shared" si="193"/>
        <v>0</v>
      </c>
      <c r="M242" s="72">
        <f t="shared" si="193"/>
        <v>0</v>
      </c>
      <c r="N242" s="73">
        <f t="shared" si="193"/>
        <v>0</v>
      </c>
      <c r="O242" s="73">
        <f t="shared" si="193"/>
        <v>0</v>
      </c>
      <c r="P242" s="73">
        <f t="shared" si="193"/>
        <v>0</v>
      </c>
      <c r="Q242" s="72">
        <f t="shared" si="193"/>
        <v>0</v>
      </c>
      <c r="R242" s="72">
        <f t="shared" si="193"/>
        <v>0</v>
      </c>
      <c r="S242" s="72">
        <f t="shared" si="193"/>
        <v>0</v>
      </c>
      <c r="T242" s="72">
        <f t="shared" si="193"/>
        <v>0</v>
      </c>
      <c r="U242" s="73">
        <f t="shared" si="193"/>
        <v>0</v>
      </c>
      <c r="V242" s="73">
        <f t="shared" si="193"/>
        <v>0</v>
      </c>
      <c r="W242" s="73">
        <f t="shared" si="193"/>
        <v>0</v>
      </c>
      <c r="X242" s="77">
        <f t="shared" si="193"/>
        <v>0</v>
      </c>
      <c r="Y242" s="78">
        <f t="shared" si="193"/>
        <v>0</v>
      </c>
      <c r="Z242" s="72">
        <f t="shared" si="193"/>
        <v>0</v>
      </c>
      <c r="AA242" s="72">
        <f t="shared" si="193"/>
        <v>0</v>
      </c>
      <c r="AB242" s="72">
        <f t="shared" si="193"/>
        <v>0</v>
      </c>
      <c r="AC242" s="72">
        <f t="shared" si="193"/>
        <v>0</v>
      </c>
      <c r="AD242" s="73">
        <f t="shared" si="193"/>
        <v>0</v>
      </c>
      <c r="AE242" s="73">
        <f t="shared" si="193"/>
        <v>0</v>
      </c>
      <c r="AF242" s="73">
        <f t="shared" si="193"/>
        <v>0</v>
      </c>
      <c r="AG242" s="73">
        <f t="shared" si="193"/>
        <v>0</v>
      </c>
      <c r="AH242" s="72">
        <f t="shared" si="193"/>
        <v>0</v>
      </c>
      <c r="AI242" s="72">
        <f t="shared" si="193"/>
        <v>0</v>
      </c>
      <c r="AJ242" s="72">
        <f t="shared" si="193"/>
        <v>0</v>
      </c>
      <c r="AK242" s="72">
        <f t="shared" si="193"/>
        <v>0</v>
      </c>
      <c r="AL242" s="73">
        <f t="shared" si="193"/>
        <v>0</v>
      </c>
      <c r="AM242" s="73">
        <f t="shared" si="193"/>
        <v>0</v>
      </c>
      <c r="AN242" s="73">
        <f t="shared" si="193"/>
        <v>0</v>
      </c>
      <c r="AO242" s="77">
        <f t="shared" si="193"/>
        <v>1</v>
      </c>
      <c r="AP242" s="78">
        <f t="shared" si="193"/>
        <v>0</v>
      </c>
      <c r="AQ242" s="77">
        <f t="shared" si="193"/>
        <v>0</v>
      </c>
      <c r="AR242" s="78">
        <f t="shared" si="193"/>
        <v>0</v>
      </c>
      <c r="AS242" s="77">
        <f t="shared" si="193"/>
        <v>0</v>
      </c>
      <c r="AT242" s="78">
        <f t="shared" si="193"/>
        <v>0</v>
      </c>
      <c r="AU242" s="77">
        <f t="shared" si="193"/>
        <v>0</v>
      </c>
      <c r="AV242" s="78">
        <f t="shared" si="193"/>
        <v>0</v>
      </c>
      <c r="AW242" s="77">
        <f t="shared" si="193"/>
        <v>0</v>
      </c>
      <c r="AX242" s="78">
        <f t="shared" si="193"/>
        <v>0</v>
      </c>
      <c r="AY242" s="77">
        <f t="shared" si="193"/>
        <v>0</v>
      </c>
      <c r="AZ242" s="78">
        <f t="shared" si="193"/>
        <v>0</v>
      </c>
      <c r="BA242" s="77">
        <f t="shared" si="193"/>
        <v>0</v>
      </c>
      <c r="BB242" s="78">
        <f t="shared" si="193"/>
        <v>0</v>
      </c>
      <c r="BC242" s="77">
        <f t="shared" si="193"/>
        <v>0</v>
      </c>
      <c r="BD242" s="78">
        <f t="shared" si="193"/>
        <v>0</v>
      </c>
      <c r="BE242" s="77">
        <f t="shared" si="193"/>
        <v>0</v>
      </c>
      <c r="BF242" s="78">
        <f t="shared" si="193"/>
        <v>0</v>
      </c>
      <c r="BG242" s="77">
        <f t="shared" si="193"/>
        <v>0</v>
      </c>
      <c r="BH242" s="78">
        <f t="shared" si="193"/>
        <v>0</v>
      </c>
      <c r="BI242" s="77">
        <f t="shared" si="193"/>
        <v>0</v>
      </c>
      <c r="BJ242" s="78">
        <f t="shared" si="193"/>
        <v>0</v>
      </c>
      <c r="BK242" s="77">
        <f t="shared" si="193"/>
        <v>0</v>
      </c>
      <c r="BL242" s="78">
        <f t="shared" si="193"/>
        <v>0</v>
      </c>
      <c r="BM242" s="77">
        <f t="shared" si="193"/>
        <v>0</v>
      </c>
      <c r="BN242" s="78">
        <f t="shared" si="193"/>
        <v>0</v>
      </c>
      <c r="BO242" s="77">
        <f t="shared" si="193"/>
        <v>0</v>
      </c>
      <c r="BP242" s="78">
        <f t="shared" si="193"/>
        <v>0</v>
      </c>
      <c r="BQ242" s="77">
        <f t="shared" ref="BQ242:DD242" si="194">IF(SUM($E130:$DD130),BQ130/SUM($E130:$DD130),0)</f>
        <v>0</v>
      </c>
      <c r="BR242" s="78">
        <f t="shared" si="194"/>
        <v>0</v>
      </c>
      <c r="BS242" s="77">
        <f t="shared" si="194"/>
        <v>0</v>
      </c>
      <c r="BT242" s="78">
        <f t="shared" si="194"/>
        <v>0</v>
      </c>
      <c r="BU242" s="77">
        <f t="shared" si="194"/>
        <v>0</v>
      </c>
      <c r="BV242" s="78">
        <f t="shared" si="194"/>
        <v>0</v>
      </c>
      <c r="BW242" s="77">
        <f t="shared" si="194"/>
        <v>0</v>
      </c>
      <c r="BX242" s="78">
        <f t="shared" si="194"/>
        <v>0</v>
      </c>
      <c r="BY242" s="77">
        <f t="shared" si="194"/>
        <v>0</v>
      </c>
      <c r="BZ242" s="78">
        <f t="shared" si="194"/>
        <v>0</v>
      </c>
      <c r="CA242" s="77">
        <f t="shared" si="194"/>
        <v>0</v>
      </c>
      <c r="CB242" s="78">
        <f t="shared" si="194"/>
        <v>0</v>
      </c>
      <c r="CC242" s="77">
        <f t="shared" si="194"/>
        <v>0</v>
      </c>
      <c r="CD242" s="78">
        <f t="shared" si="194"/>
        <v>0</v>
      </c>
      <c r="CE242" s="77">
        <f t="shared" si="194"/>
        <v>0</v>
      </c>
      <c r="CF242" s="78">
        <f t="shared" si="194"/>
        <v>0</v>
      </c>
      <c r="CG242" s="77">
        <f t="shared" si="194"/>
        <v>0</v>
      </c>
      <c r="CH242" s="78">
        <f t="shared" si="194"/>
        <v>0</v>
      </c>
      <c r="CI242" s="77">
        <f t="shared" si="194"/>
        <v>0</v>
      </c>
      <c r="CJ242" s="78">
        <f t="shared" si="194"/>
        <v>0</v>
      </c>
      <c r="CK242" s="77">
        <f t="shared" si="194"/>
        <v>0</v>
      </c>
      <c r="CL242" s="78">
        <f t="shared" si="194"/>
        <v>0</v>
      </c>
      <c r="CM242" s="77">
        <f t="shared" si="194"/>
        <v>0</v>
      </c>
      <c r="CN242" s="78">
        <f t="shared" si="194"/>
        <v>0</v>
      </c>
      <c r="CO242" s="77">
        <f t="shared" si="194"/>
        <v>0</v>
      </c>
      <c r="CP242" s="78">
        <f t="shared" si="194"/>
        <v>0</v>
      </c>
      <c r="CQ242" s="77">
        <f t="shared" si="194"/>
        <v>0</v>
      </c>
      <c r="CR242" s="78">
        <f t="shared" si="194"/>
        <v>0</v>
      </c>
      <c r="CS242" s="77">
        <f t="shared" si="194"/>
        <v>0</v>
      </c>
      <c r="CT242" s="78">
        <f t="shared" si="194"/>
        <v>0</v>
      </c>
      <c r="CU242" s="77">
        <f t="shared" si="194"/>
        <v>0</v>
      </c>
      <c r="CV242" s="78">
        <f t="shared" si="194"/>
        <v>0</v>
      </c>
      <c r="CW242" s="77">
        <f t="shared" si="194"/>
        <v>0</v>
      </c>
      <c r="CX242" s="78">
        <f t="shared" si="194"/>
        <v>0</v>
      </c>
      <c r="CY242" s="77">
        <f t="shared" si="194"/>
        <v>0</v>
      </c>
      <c r="CZ242" s="78">
        <f t="shared" si="194"/>
        <v>0</v>
      </c>
      <c r="DA242" s="77">
        <f t="shared" si="194"/>
        <v>0</v>
      </c>
      <c r="DB242" s="78">
        <f t="shared" si="194"/>
        <v>0</v>
      </c>
      <c r="DC242" s="77">
        <f t="shared" si="194"/>
        <v>0</v>
      </c>
      <c r="DD242" s="79">
        <f t="shared" si="194"/>
        <v>0</v>
      </c>
      <c r="DE242" s="3"/>
    </row>
    <row r="243" spans="1:109" x14ac:dyDescent="0.35">
      <c r="A243" s="3"/>
      <c r="B243" s="3" t="s">
        <v>3876</v>
      </c>
      <c r="C243" s="39" t="s">
        <v>548</v>
      </c>
      <c r="D243" s="3" t="s">
        <v>548</v>
      </c>
      <c r="E243" s="71">
        <f t="shared" ref="E243:BP243" si="195">IF(SUM($E131:$DD131),E131/SUM($E131:$DD131),0)</f>
        <v>0</v>
      </c>
      <c r="F243" s="72">
        <f t="shared" si="195"/>
        <v>0</v>
      </c>
      <c r="G243" s="72">
        <f t="shared" si="195"/>
        <v>0</v>
      </c>
      <c r="H243" s="72">
        <f t="shared" si="195"/>
        <v>0</v>
      </c>
      <c r="I243" s="72">
        <f t="shared" si="195"/>
        <v>0</v>
      </c>
      <c r="J243" s="73">
        <f t="shared" si="195"/>
        <v>0</v>
      </c>
      <c r="K243" s="73">
        <f t="shared" si="195"/>
        <v>0</v>
      </c>
      <c r="L243" s="73">
        <f t="shared" si="195"/>
        <v>0</v>
      </c>
      <c r="M243" s="73">
        <f t="shared" si="195"/>
        <v>0</v>
      </c>
      <c r="N243" s="72">
        <f t="shared" si="195"/>
        <v>0</v>
      </c>
      <c r="O243" s="72">
        <f t="shared" si="195"/>
        <v>0</v>
      </c>
      <c r="P243" s="72">
        <f t="shared" si="195"/>
        <v>0</v>
      </c>
      <c r="Q243" s="73">
        <f t="shared" si="195"/>
        <v>0</v>
      </c>
      <c r="R243" s="73">
        <f t="shared" si="195"/>
        <v>0</v>
      </c>
      <c r="S243" s="73">
        <f t="shared" si="195"/>
        <v>0</v>
      </c>
      <c r="T243" s="73">
        <f t="shared" si="195"/>
        <v>0</v>
      </c>
      <c r="U243" s="72">
        <f t="shared" si="195"/>
        <v>0</v>
      </c>
      <c r="V243" s="72">
        <f t="shared" si="195"/>
        <v>0</v>
      </c>
      <c r="W243" s="72">
        <f t="shared" si="195"/>
        <v>0</v>
      </c>
      <c r="X243" s="78">
        <f t="shared" si="195"/>
        <v>0</v>
      </c>
      <c r="Y243" s="77">
        <f t="shared" si="195"/>
        <v>0</v>
      </c>
      <c r="Z243" s="73">
        <f t="shared" si="195"/>
        <v>0</v>
      </c>
      <c r="AA243" s="73">
        <f t="shared" si="195"/>
        <v>0</v>
      </c>
      <c r="AB243" s="73">
        <f t="shared" si="195"/>
        <v>0</v>
      </c>
      <c r="AC243" s="73">
        <f t="shared" si="195"/>
        <v>0</v>
      </c>
      <c r="AD243" s="72">
        <f t="shared" si="195"/>
        <v>0</v>
      </c>
      <c r="AE243" s="72">
        <f t="shared" si="195"/>
        <v>0</v>
      </c>
      <c r="AF243" s="72">
        <f t="shared" si="195"/>
        <v>0</v>
      </c>
      <c r="AG243" s="72">
        <f t="shared" si="195"/>
        <v>0</v>
      </c>
      <c r="AH243" s="73">
        <f t="shared" si="195"/>
        <v>0</v>
      </c>
      <c r="AI243" s="73">
        <f t="shared" si="195"/>
        <v>0</v>
      </c>
      <c r="AJ243" s="73">
        <f t="shared" si="195"/>
        <v>0</v>
      </c>
      <c r="AK243" s="73">
        <f t="shared" si="195"/>
        <v>0</v>
      </c>
      <c r="AL243" s="72">
        <f t="shared" si="195"/>
        <v>0</v>
      </c>
      <c r="AM243" s="72">
        <f t="shared" si="195"/>
        <v>0</v>
      </c>
      <c r="AN243" s="72">
        <f t="shared" si="195"/>
        <v>0</v>
      </c>
      <c r="AO243" s="78">
        <f t="shared" si="195"/>
        <v>0</v>
      </c>
      <c r="AP243" s="77">
        <f t="shared" si="195"/>
        <v>1</v>
      </c>
      <c r="AQ243" s="78">
        <f t="shared" si="195"/>
        <v>0</v>
      </c>
      <c r="AR243" s="77">
        <f t="shared" si="195"/>
        <v>0</v>
      </c>
      <c r="AS243" s="78">
        <f t="shared" si="195"/>
        <v>0</v>
      </c>
      <c r="AT243" s="77">
        <f t="shared" si="195"/>
        <v>0</v>
      </c>
      <c r="AU243" s="78">
        <f t="shared" si="195"/>
        <v>0</v>
      </c>
      <c r="AV243" s="77">
        <f t="shared" si="195"/>
        <v>0</v>
      </c>
      <c r="AW243" s="78">
        <f t="shared" si="195"/>
        <v>0</v>
      </c>
      <c r="AX243" s="77">
        <f t="shared" si="195"/>
        <v>0</v>
      </c>
      <c r="AY243" s="78">
        <f t="shared" si="195"/>
        <v>0</v>
      </c>
      <c r="AZ243" s="77">
        <f t="shared" si="195"/>
        <v>0</v>
      </c>
      <c r="BA243" s="78">
        <f t="shared" si="195"/>
        <v>0</v>
      </c>
      <c r="BB243" s="77">
        <f t="shared" si="195"/>
        <v>0</v>
      </c>
      <c r="BC243" s="78">
        <f t="shared" si="195"/>
        <v>0</v>
      </c>
      <c r="BD243" s="77">
        <f t="shared" si="195"/>
        <v>0</v>
      </c>
      <c r="BE243" s="78">
        <f t="shared" si="195"/>
        <v>0</v>
      </c>
      <c r="BF243" s="77">
        <f t="shared" si="195"/>
        <v>0</v>
      </c>
      <c r="BG243" s="78">
        <f t="shared" si="195"/>
        <v>0</v>
      </c>
      <c r="BH243" s="77">
        <f t="shared" si="195"/>
        <v>0</v>
      </c>
      <c r="BI243" s="78">
        <f t="shared" si="195"/>
        <v>0</v>
      </c>
      <c r="BJ243" s="77">
        <f t="shared" si="195"/>
        <v>0</v>
      </c>
      <c r="BK243" s="78">
        <f t="shared" si="195"/>
        <v>0</v>
      </c>
      <c r="BL243" s="77">
        <f t="shared" si="195"/>
        <v>0</v>
      </c>
      <c r="BM243" s="78">
        <f t="shared" si="195"/>
        <v>0</v>
      </c>
      <c r="BN243" s="77">
        <f t="shared" si="195"/>
        <v>0</v>
      </c>
      <c r="BO243" s="78">
        <f t="shared" si="195"/>
        <v>0</v>
      </c>
      <c r="BP243" s="77">
        <f t="shared" si="195"/>
        <v>0</v>
      </c>
      <c r="BQ243" s="78">
        <f t="shared" ref="BQ243:DD243" si="196">IF(SUM($E131:$DD131),BQ131/SUM($E131:$DD131),0)</f>
        <v>0</v>
      </c>
      <c r="BR243" s="77">
        <f t="shared" si="196"/>
        <v>0</v>
      </c>
      <c r="BS243" s="78">
        <f t="shared" si="196"/>
        <v>0</v>
      </c>
      <c r="BT243" s="77">
        <f t="shared" si="196"/>
        <v>0</v>
      </c>
      <c r="BU243" s="78">
        <f t="shared" si="196"/>
        <v>0</v>
      </c>
      <c r="BV243" s="77">
        <f t="shared" si="196"/>
        <v>0</v>
      </c>
      <c r="BW243" s="78">
        <f t="shared" si="196"/>
        <v>0</v>
      </c>
      <c r="BX243" s="77">
        <f t="shared" si="196"/>
        <v>0</v>
      </c>
      <c r="BY243" s="78">
        <f t="shared" si="196"/>
        <v>0</v>
      </c>
      <c r="BZ243" s="77">
        <f t="shared" si="196"/>
        <v>0</v>
      </c>
      <c r="CA243" s="78">
        <f t="shared" si="196"/>
        <v>0</v>
      </c>
      <c r="CB243" s="77">
        <f t="shared" si="196"/>
        <v>0</v>
      </c>
      <c r="CC243" s="78">
        <f t="shared" si="196"/>
        <v>0</v>
      </c>
      <c r="CD243" s="77">
        <f t="shared" si="196"/>
        <v>0</v>
      </c>
      <c r="CE243" s="78">
        <f t="shared" si="196"/>
        <v>0</v>
      </c>
      <c r="CF243" s="77">
        <f t="shared" si="196"/>
        <v>0</v>
      </c>
      <c r="CG243" s="78">
        <f t="shared" si="196"/>
        <v>0</v>
      </c>
      <c r="CH243" s="77">
        <f t="shared" si="196"/>
        <v>0</v>
      </c>
      <c r="CI243" s="78">
        <f t="shared" si="196"/>
        <v>0</v>
      </c>
      <c r="CJ243" s="77">
        <f t="shared" si="196"/>
        <v>0</v>
      </c>
      <c r="CK243" s="78">
        <f t="shared" si="196"/>
        <v>0</v>
      </c>
      <c r="CL243" s="77">
        <f t="shared" si="196"/>
        <v>0</v>
      </c>
      <c r="CM243" s="78">
        <f t="shared" si="196"/>
        <v>0</v>
      </c>
      <c r="CN243" s="77">
        <f t="shared" si="196"/>
        <v>0</v>
      </c>
      <c r="CO243" s="78">
        <f t="shared" si="196"/>
        <v>0</v>
      </c>
      <c r="CP243" s="77">
        <f t="shared" si="196"/>
        <v>0</v>
      </c>
      <c r="CQ243" s="78">
        <f t="shared" si="196"/>
        <v>0</v>
      </c>
      <c r="CR243" s="77">
        <f t="shared" si="196"/>
        <v>0</v>
      </c>
      <c r="CS243" s="78">
        <f t="shared" si="196"/>
        <v>0</v>
      </c>
      <c r="CT243" s="77">
        <f t="shared" si="196"/>
        <v>0</v>
      </c>
      <c r="CU243" s="78">
        <f t="shared" si="196"/>
        <v>0</v>
      </c>
      <c r="CV243" s="77">
        <f t="shared" si="196"/>
        <v>0</v>
      </c>
      <c r="CW243" s="78">
        <f t="shared" si="196"/>
        <v>0</v>
      </c>
      <c r="CX243" s="77">
        <f t="shared" si="196"/>
        <v>0</v>
      </c>
      <c r="CY243" s="78">
        <f t="shared" si="196"/>
        <v>0</v>
      </c>
      <c r="CZ243" s="77">
        <f t="shared" si="196"/>
        <v>0</v>
      </c>
      <c r="DA243" s="78">
        <f t="shared" si="196"/>
        <v>0</v>
      </c>
      <c r="DB243" s="77">
        <f t="shared" si="196"/>
        <v>0</v>
      </c>
      <c r="DC243" s="78">
        <f t="shared" si="196"/>
        <v>0</v>
      </c>
      <c r="DD243" s="80">
        <f t="shared" si="196"/>
        <v>0</v>
      </c>
      <c r="DE243" s="3"/>
    </row>
    <row r="244" spans="1:109" x14ac:dyDescent="0.35">
      <c r="A244" s="3"/>
      <c r="B244" s="3" t="s">
        <v>3877</v>
      </c>
      <c r="C244" s="39" t="s">
        <v>549</v>
      </c>
      <c r="D244" s="3" t="s">
        <v>549</v>
      </c>
      <c r="E244" s="75">
        <f t="shared" ref="E244:BP244" si="197">IF(SUM($E132:$DD132),E132/SUM($E132:$DD132),0)</f>
        <v>0</v>
      </c>
      <c r="F244" s="73">
        <f t="shared" si="197"/>
        <v>0</v>
      </c>
      <c r="G244" s="73">
        <f t="shared" si="197"/>
        <v>0</v>
      </c>
      <c r="H244" s="73">
        <f t="shared" si="197"/>
        <v>0</v>
      </c>
      <c r="I244" s="73">
        <f t="shared" si="197"/>
        <v>0</v>
      </c>
      <c r="J244" s="72">
        <f t="shared" si="197"/>
        <v>0</v>
      </c>
      <c r="K244" s="72">
        <f t="shared" si="197"/>
        <v>0</v>
      </c>
      <c r="L244" s="72">
        <f t="shared" si="197"/>
        <v>0</v>
      </c>
      <c r="M244" s="72">
        <f t="shared" si="197"/>
        <v>0</v>
      </c>
      <c r="N244" s="73">
        <f t="shared" si="197"/>
        <v>0</v>
      </c>
      <c r="O244" s="73">
        <f t="shared" si="197"/>
        <v>0</v>
      </c>
      <c r="P244" s="73">
        <f t="shared" si="197"/>
        <v>0</v>
      </c>
      <c r="Q244" s="72">
        <f t="shared" si="197"/>
        <v>0</v>
      </c>
      <c r="R244" s="72">
        <f t="shared" si="197"/>
        <v>0</v>
      </c>
      <c r="S244" s="72">
        <f t="shared" si="197"/>
        <v>0</v>
      </c>
      <c r="T244" s="72">
        <f t="shared" si="197"/>
        <v>0</v>
      </c>
      <c r="U244" s="73">
        <f t="shared" si="197"/>
        <v>0</v>
      </c>
      <c r="V244" s="73">
        <f t="shared" si="197"/>
        <v>0</v>
      </c>
      <c r="W244" s="73">
        <f t="shared" si="197"/>
        <v>0</v>
      </c>
      <c r="X244" s="77">
        <f t="shared" si="197"/>
        <v>0</v>
      </c>
      <c r="Y244" s="78">
        <f t="shared" si="197"/>
        <v>0</v>
      </c>
      <c r="Z244" s="72">
        <f t="shared" si="197"/>
        <v>0</v>
      </c>
      <c r="AA244" s="72">
        <f t="shared" si="197"/>
        <v>0</v>
      </c>
      <c r="AB244" s="72">
        <f t="shared" si="197"/>
        <v>0</v>
      </c>
      <c r="AC244" s="72">
        <f t="shared" si="197"/>
        <v>0</v>
      </c>
      <c r="AD244" s="73">
        <f t="shared" si="197"/>
        <v>0</v>
      </c>
      <c r="AE244" s="73">
        <f t="shared" si="197"/>
        <v>0</v>
      </c>
      <c r="AF244" s="73">
        <f t="shared" si="197"/>
        <v>0</v>
      </c>
      <c r="AG244" s="73">
        <f t="shared" si="197"/>
        <v>0</v>
      </c>
      <c r="AH244" s="72">
        <f t="shared" si="197"/>
        <v>0</v>
      </c>
      <c r="AI244" s="72">
        <f t="shared" si="197"/>
        <v>0</v>
      </c>
      <c r="AJ244" s="72">
        <f t="shared" si="197"/>
        <v>0</v>
      </c>
      <c r="AK244" s="72">
        <f t="shared" si="197"/>
        <v>0</v>
      </c>
      <c r="AL244" s="73">
        <f t="shared" si="197"/>
        <v>0</v>
      </c>
      <c r="AM244" s="73">
        <f t="shared" si="197"/>
        <v>0</v>
      </c>
      <c r="AN244" s="73">
        <f t="shared" si="197"/>
        <v>0</v>
      </c>
      <c r="AO244" s="77">
        <f t="shared" si="197"/>
        <v>0</v>
      </c>
      <c r="AP244" s="78">
        <f t="shared" si="197"/>
        <v>0</v>
      </c>
      <c r="AQ244" s="77">
        <f t="shared" si="197"/>
        <v>0.81084211702762288</v>
      </c>
      <c r="AR244" s="78">
        <f t="shared" si="197"/>
        <v>0.18473182413221689</v>
      </c>
      <c r="AS244" s="77">
        <f t="shared" si="197"/>
        <v>0</v>
      </c>
      <c r="AT244" s="78">
        <f t="shared" si="197"/>
        <v>0</v>
      </c>
      <c r="AU244" s="77">
        <f t="shared" si="197"/>
        <v>0</v>
      </c>
      <c r="AV244" s="78">
        <f t="shared" si="197"/>
        <v>0</v>
      </c>
      <c r="AW244" s="77">
        <f t="shared" si="197"/>
        <v>0</v>
      </c>
      <c r="AX244" s="78">
        <f t="shared" si="197"/>
        <v>0</v>
      </c>
      <c r="AY244" s="77">
        <f t="shared" si="197"/>
        <v>0</v>
      </c>
      <c r="AZ244" s="78">
        <f t="shared" si="197"/>
        <v>0</v>
      </c>
      <c r="BA244" s="77">
        <f t="shared" si="197"/>
        <v>0</v>
      </c>
      <c r="BB244" s="78">
        <f t="shared" si="197"/>
        <v>0</v>
      </c>
      <c r="BC244" s="77">
        <f t="shared" si="197"/>
        <v>0</v>
      </c>
      <c r="BD244" s="78">
        <f t="shared" si="197"/>
        <v>0</v>
      </c>
      <c r="BE244" s="77">
        <f t="shared" si="197"/>
        <v>0</v>
      </c>
      <c r="BF244" s="78">
        <f t="shared" si="197"/>
        <v>0</v>
      </c>
      <c r="BG244" s="77">
        <f t="shared" si="197"/>
        <v>0</v>
      </c>
      <c r="BH244" s="78">
        <f t="shared" si="197"/>
        <v>0</v>
      </c>
      <c r="BI244" s="77">
        <f t="shared" si="197"/>
        <v>0</v>
      </c>
      <c r="BJ244" s="78">
        <f t="shared" si="197"/>
        <v>0</v>
      </c>
      <c r="BK244" s="77">
        <f t="shared" si="197"/>
        <v>0</v>
      </c>
      <c r="BL244" s="78">
        <f t="shared" si="197"/>
        <v>0</v>
      </c>
      <c r="BM244" s="77">
        <f t="shared" si="197"/>
        <v>0</v>
      </c>
      <c r="BN244" s="78">
        <f t="shared" si="197"/>
        <v>0</v>
      </c>
      <c r="BO244" s="77">
        <f t="shared" si="197"/>
        <v>0</v>
      </c>
      <c r="BP244" s="78">
        <f t="shared" si="197"/>
        <v>0</v>
      </c>
      <c r="BQ244" s="77">
        <f t="shared" ref="BQ244:DD244" si="198">IF(SUM($E132:$DD132),BQ132/SUM($E132:$DD132),0)</f>
        <v>0</v>
      </c>
      <c r="BR244" s="78">
        <f t="shared" si="198"/>
        <v>0</v>
      </c>
      <c r="BS244" s="77">
        <f t="shared" si="198"/>
        <v>0</v>
      </c>
      <c r="BT244" s="78">
        <f t="shared" si="198"/>
        <v>0</v>
      </c>
      <c r="BU244" s="77">
        <f t="shared" si="198"/>
        <v>4.4260588401602314E-3</v>
      </c>
      <c r="BV244" s="78">
        <f t="shared" si="198"/>
        <v>0</v>
      </c>
      <c r="BW244" s="77">
        <f t="shared" si="198"/>
        <v>0</v>
      </c>
      <c r="BX244" s="78">
        <f t="shared" si="198"/>
        <v>0</v>
      </c>
      <c r="BY244" s="77">
        <f t="shared" si="198"/>
        <v>0</v>
      </c>
      <c r="BZ244" s="78">
        <f t="shared" si="198"/>
        <v>0</v>
      </c>
      <c r="CA244" s="77">
        <f t="shared" si="198"/>
        <v>0</v>
      </c>
      <c r="CB244" s="78">
        <f t="shared" si="198"/>
        <v>0</v>
      </c>
      <c r="CC244" s="77">
        <f t="shared" si="198"/>
        <v>0</v>
      </c>
      <c r="CD244" s="78">
        <f t="shared" si="198"/>
        <v>0</v>
      </c>
      <c r="CE244" s="77">
        <f t="shared" si="198"/>
        <v>0</v>
      </c>
      <c r="CF244" s="78">
        <f t="shared" si="198"/>
        <v>0</v>
      </c>
      <c r="CG244" s="77">
        <f t="shared" si="198"/>
        <v>0</v>
      </c>
      <c r="CH244" s="78">
        <f t="shared" si="198"/>
        <v>0</v>
      </c>
      <c r="CI244" s="77">
        <f t="shared" si="198"/>
        <v>0</v>
      </c>
      <c r="CJ244" s="78">
        <f t="shared" si="198"/>
        <v>0</v>
      </c>
      <c r="CK244" s="77">
        <f t="shared" si="198"/>
        <v>0</v>
      </c>
      <c r="CL244" s="78">
        <f t="shared" si="198"/>
        <v>0</v>
      </c>
      <c r="CM244" s="77">
        <f t="shared" si="198"/>
        <v>0</v>
      </c>
      <c r="CN244" s="78">
        <f t="shared" si="198"/>
        <v>0</v>
      </c>
      <c r="CO244" s="77">
        <f t="shared" si="198"/>
        <v>0</v>
      </c>
      <c r="CP244" s="78">
        <f t="shared" si="198"/>
        <v>0</v>
      </c>
      <c r="CQ244" s="77">
        <f t="shared" si="198"/>
        <v>0</v>
      </c>
      <c r="CR244" s="78">
        <f t="shared" si="198"/>
        <v>0</v>
      </c>
      <c r="CS244" s="77">
        <f t="shared" si="198"/>
        <v>0</v>
      </c>
      <c r="CT244" s="78">
        <f t="shared" si="198"/>
        <v>0</v>
      </c>
      <c r="CU244" s="77">
        <f t="shared" si="198"/>
        <v>0</v>
      </c>
      <c r="CV244" s="78">
        <f t="shared" si="198"/>
        <v>0</v>
      </c>
      <c r="CW244" s="77">
        <f t="shared" si="198"/>
        <v>0</v>
      </c>
      <c r="CX244" s="78">
        <f t="shared" si="198"/>
        <v>0</v>
      </c>
      <c r="CY244" s="77">
        <f t="shared" si="198"/>
        <v>0</v>
      </c>
      <c r="CZ244" s="78">
        <f t="shared" si="198"/>
        <v>0</v>
      </c>
      <c r="DA244" s="77">
        <f t="shared" si="198"/>
        <v>0</v>
      </c>
      <c r="DB244" s="78">
        <f t="shared" si="198"/>
        <v>0</v>
      </c>
      <c r="DC244" s="77">
        <f t="shared" si="198"/>
        <v>0</v>
      </c>
      <c r="DD244" s="79">
        <f t="shared" si="198"/>
        <v>0</v>
      </c>
      <c r="DE244" s="3"/>
    </row>
    <row r="245" spans="1:109" x14ac:dyDescent="0.35">
      <c r="A245" s="3"/>
      <c r="B245" s="3" t="s">
        <v>3878</v>
      </c>
      <c r="C245" s="39" t="s">
        <v>550</v>
      </c>
      <c r="D245" s="3" t="s">
        <v>550</v>
      </c>
      <c r="E245" s="71">
        <f t="shared" ref="E245:BP245" si="199">IF(SUM($E133:$DD133),E133/SUM($E133:$DD133),0)</f>
        <v>0</v>
      </c>
      <c r="F245" s="72">
        <f t="shared" si="199"/>
        <v>0</v>
      </c>
      <c r="G245" s="72">
        <f t="shared" si="199"/>
        <v>0</v>
      </c>
      <c r="H245" s="72">
        <f t="shared" si="199"/>
        <v>0</v>
      </c>
      <c r="I245" s="72">
        <f t="shared" si="199"/>
        <v>0</v>
      </c>
      <c r="J245" s="73">
        <f t="shared" si="199"/>
        <v>0</v>
      </c>
      <c r="K245" s="73">
        <f t="shared" si="199"/>
        <v>0</v>
      </c>
      <c r="L245" s="73">
        <f t="shared" si="199"/>
        <v>0</v>
      </c>
      <c r="M245" s="73">
        <f t="shared" si="199"/>
        <v>0</v>
      </c>
      <c r="N245" s="72">
        <f t="shared" si="199"/>
        <v>0</v>
      </c>
      <c r="O245" s="72">
        <f t="shared" si="199"/>
        <v>0</v>
      </c>
      <c r="P245" s="72">
        <f t="shared" si="199"/>
        <v>0</v>
      </c>
      <c r="Q245" s="73">
        <f t="shared" si="199"/>
        <v>0</v>
      </c>
      <c r="R245" s="73">
        <f t="shared" si="199"/>
        <v>0</v>
      </c>
      <c r="S245" s="73">
        <f t="shared" si="199"/>
        <v>0</v>
      </c>
      <c r="T245" s="73">
        <f t="shared" si="199"/>
        <v>0</v>
      </c>
      <c r="U245" s="72">
        <f t="shared" si="199"/>
        <v>0</v>
      </c>
      <c r="V245" s="72">
        <f t="shared" si="199"/>
        <v>0</v>
      </c>
      <c r="W245" s="72">
        <f t="shared" si="199"/>
        <v>0</v>
      </c>
      <c r="X245" s="78">
        <f t="shared" si="199"/>
        <v>0</v>
      </c>
      <c r="Y245" s="77">
        <f t="shared" si="199"/>
        <v>0</v>
      </c>
      <c r="Z245" s="73">
        <f t="shared" si="199"/>
        <v>0</v>
      </c>
      <c r="AA245" s="73">
        <f t="shared" si="199"/>
        <v>0</v>
      </c>
      <c r="AB245" s="73">
        <f t="shared" si="199"/>
        <v>0</v>
      </c>
      <c r="AC245" s="73">
        <f t="shared" si="199"/>
        <v>0</v>
      </c>
      <c r="AD245" s="72">
        <f t="shared" si="199"/>
        <v>0</v>
      </c>
      <c r="AE245" s="72">
        <f t="shared" si="199"/>
        <v>0</v>
      </c>
      <c r="AF245" s="72">
        <f t="shared" si="199"/>
        <v>0</v>
      </c>
      <c r="AG245" s="72">
        <f t="shared" si="199"/>
        <v>0</v>
      </c>
      <c r="AH245" s="73">
        <f t="shared" si="199"/>
        <v>0</v>
      </c>
      <c r="AI245" s="73">
        <f t="shared" si="199"/>
        <v>0</v>
      </c>
      <c r="AJ245" s="73">
        <f t="shared" si="199"/>
        <v>0</v>
      </c>
      <c r="AK245" s="73">
        <f t="shared" si="199"/>
        <v>0</v>
      </c>
      <c r="AL245" s="72">
        <f t="shared" si="199"/>
        <v>0</v>
      </c>
      <c r="AM245" s="72">
        <f t="shared" si="199"/>
        <v>0</v>
      </c>
      <c r="AN245" s="72">
        <f t="shared" si="199"/>
        <v>0</v>
      </c>
      <c r="AO245" s="78">
        <f t="shared" si="199"/>
        <v>0</v>
      </c>
      <c r="AP245" s="77">
        <f t="shared" si="199"/>
        <v>0</v>
      </c>
      <c r="AQ245" s="78">
        <f t="shared" si="199"/>
        <v>0</v>
      </c>
      <c r="AR245" s="77">
        <f t="shared" si="199"/>
        <v>1</v>
      </c>
      <c r="AS245" s="78">
        <f t="shared" si="199"/>
        <v>0</v>
      </c>
      <c r="AT245" s="77">
        <f t="shared" si="199"/>
        <v>0</v>
      </c>
      <c r="AU245" s="78">
        <f t="shared" si="199"/>
        <v>0</v>
      </c>
      <c r="AV245" s="77">
        <f t="shared" si="199"/>
        <v>0</v>
      </c>
      <c r="AW245" s="78">
        <f t="shared" si="199"/>
        <v>0</v>
      </c>
      <c r="AX245" s="77">
        <f t="shared" si="199"/>
        <v>0</v>
      </c>
      <c r="AY245" s="78">
        <f t="shared" si="199"/>
        <v>0</v>
      </c>
      <c r="AZ245" s="77">
        <f t="shared" si="199"/>
        <v>0</v>
      </c>
      <c r="BA245" s="78">
        <f t="shared" si="199"/>
        <v>0</v>
      </c>
      <c r="BB245" s="77">
        <f t="shared" si="199"/>
        <v>0</v>
      </c>
      <c r="BC245" s="78">
        <f t="shared" si="199"/>
        <v>0</v>
      </c>
      <c r="BD245" s="77">
        <f t="shared" si="199"/>
        <v>0</v>
      </c>
      <c r="BE245" s="78">
        <f t="shared" si="199"/>
        <v>0</v>
      </c>
      <c r="BF245" s="77">
        <f t="shared" si="199"/>
        <v>0</v>
      </c>
      <c r="BG245" s="78">
        <f t="shared" si="199"/>
        <v>0</v>
      </c>
      <c r="BH245" s="77">
        <f t="shared" si="199"/>
        <v>0</v>
      </c>
      <c r="BI245" s="78">
        <f t="shared" si="199"/>
        <v>0</v>
      </c>
      <c r="BJ245" s="77">
        <f t="shared" si="199"/>
        <v>0</v>
      </c>
      <c r="BK245" s="78">
        <f t="shared" si="199"/>
        <v>0</v>
      </c>
      <c r="BL245" s="77">
        <f t="shared" si="199"/>
        <v>0</v>
      </c>
      <c r="BM245" s="78">
        <f t="shared" si="199"/>
        <v>0</v>
      </c>
      <c r="BN245" s="77">
        <f t="shared" si="199"/>
        <v>0</v>
      </c>
      <c r="BO245" s="78">
        <f t="shared" si="199"/>
        <v>0</v>
      </c>
      <c r="BP245" s="77">
        <f t="shared" si="199"/>
        <v>0</v>
      </c>
      <c r="BQ245" s="78">
        <f t="shared" ref="BQ245:DD245" si="200">IF(SUM($E133:$DD133),BQ133/SUM($E133:$DD133),0)</f>
        <v>0</v>
      </c>
      <c r="BR245" s="77">
        <f t="shared" si="200"/>
        <v>0</v>
      </c>
      <c r="BS245" s="78">
        <f t="shared" si="200"/>
        <v>0</v>
      </c>
      <c r="BT245" s="77">
        <f t="shared" si="200"/>
        <v>0</v>
      </c>
      <c r="BU245" s="78">
        <f t="shared" si="200"/>
        <v>0</v>
      </c>
      <c r="BV245" s="77">
        <f t="shared" si="200"/>
        <v>0</v>
      </c>
      <c r="BW245" s="78">
        <f t="shared" si="200"/>
        <v>0</v>
      </c>
      <c r="BX245" s="77">
        <f t="shared" si="200"/>
        <v>0</v>
      </c>
      <c r="BY245" s="78">
        <f t="shared" si="200"/>
        <v>0</v>
      </c>
      <c r="BZ245" s="77">
        <f t="shared" si="200"/>
        <v>0</v>
      </c>
      <c r="CA245" s="78">
        <f t="shared" si="200"/>
        <v>0</v>
      </c>
      <c r="CB245" s="77">
        <f t="shared" si="200"/>
        <v>0</v>
      </c>
      <c r="CC245" s="78">
        <f t="shared" si="200"/>
        <v>0</v>
      </c>
      <c r="CD245" s="77">
        <f t="shared" si="200"/>
        <v>0</v>
      </c>
      <c r="CE245" s="78">
        <f t="shared" si="200"/>
        <v>0</v>
      </c>
      <c r="CF245" s="77">
        <f t="shared" si="200"/>
        <v>0</v>
      </c>
      <c r="CG245" s="78">
        <f t="shared" si="200"/>
        <v>0</v>
      </c>
      <c r="CH245" s="77">
        <f t="shared" si="200"/>
        <v>0</v>
      </c>
      <c r="CI245" s="78">
        <f t="shared" si="200"/>
        <v>0</v>
      </c>
      <c r="CJ245" s="77">
        <f t="shared" si="200"/>
        <v>0</v>
      </c>
      <c r="CK245" s="78">
        <f t="shared" si="200"/>
        <v>0</v>
      </c>
      <c r="CL245" s="77">
        <f t="shared" si="200"/>
        <v>0</v>
      </c>
      <c r="CM245" s="78">
        <f t="shared" si="200"/>
        <v>0</v>
      </c>
      <c r="CN245" s="77">
        <f t="shared" si="200"/>
        <v>0</v>
      </c>
      <c r="CO245" s="78">
        <f t="shared" si="200"/>
        <v>0</v>
      </c>
      <c r="CP245" s="77">
        <f t="shared" si="200"/>
        <v>0</v>
      </c>
      <c r="CQ245" s="78">
        <f t="shared" si="200"/>
        <v>0</v>
      </c>
      <c r="CR245" s="77">
        <f t="shared" si="200"/>
        <v>0</v>
      </c>
      <c r="CS245" s="78">
        <f t="shared" si="200"/>
        <v>0</v>
      </c>
      <c r="CT245" s="77">
        <f t="shared" si="200"/>
        <v>0</v>
      </c>
      <c r="CU245" s="78">
        <f t="shared" si="200"/>
        <v>0</v>
      </c>
      <c r="CV245" s="77">
        <f t="shared" si="200"/>
        <v>0</v>
      </c>
      <c r="CW245" s="78">
        <f t="shared" si="200"/>
        <v>0</v>
      </c>
      <c r="CX245" s="77">
        <f t="shared" si="200"/>
        <v>0</v>
      </c>
      <c r="CY245" s="78">
        <f t="shared" si="200"/>
        <v>0</v>
      </c>
      <c r="CZ245" s="77">
        <f t="shared" si="200"/>
        <v>0</v>
      </c>
      <c r="DA245" s="78">
        <f t="shared" si="200"/>
        <v>0</v>
      </c>
      <c r="DB245" s="77">
        <f t="shared" si="200"/>
        <v>0</v>
      </c>
      <c r="DC245" s="78">
        <f t="shared" si="200"/>
        <v>0</v>
      </c>
      <c r="DD245" s="80">
        <f t="shared" si="200"/>
        <v>0</v>
      </c>
      <c r="DE245" s="3"/>
    </row>
    <row r="246" spans="1:109" x14ac:dyDescent="0.35">
      <c r="A246" s="3"/>
      <c r="B246" s="3" t="s">
        <v>3879</v>
      </c>
      <c r="C246" s="39" t="s">
        <v>552</v>
      </c>
      <c r="D246" s="3" t="s">
        <v>552</v>
      </c>
      <c r="E246" s="75">
        <f t="shared" ref="E246:BP246" si="201">IF(SUM($E134:$DD134),E134/SUM($E134:$DD134),0)</f>
        <v>0</v>
      </c>
      <c r="F246" s="73">
        <f t="shared" si="201"/>
        <v>0</v>
      </c>
      <c r="G246" s="73">
        <f t="shared" si="201"/>
        <v>0</v>
      </c>
      <c r="H246" s="73">
        <f t="shared" si="201"/>
        <v>0</v>
      </c>
      <c r="I246" s="73">
        <f t="shared" si="201"/>
        <v>0</v>
      </c>
      <c r="J246" s="72">
        <f t="shared" si="201"/>
        <v>0</v>
      </c>
      <c r="K246" s="72">
        <f t="shared" si="201"/>
        <v>0</v>
      </c>
      <c r="L246" s="72">
        <f t="shared" si="201"/>
        <v>0</v>
      </c>
      <c r="M246" s="72">
        <f t="shared" si="201"/>
        <v>0</v>
      </c>
      <c r="N246" s="73">
        <f t="shared" si="201"/>
        <v>0</v>
      </c>
      <c r="O246" s="73">
        <f t="shared" si="201"/>
        <v>0</v>
      </c>
      <c r="P246" s="73">
        <f t="shared" si="201"/>
        <v>0</v>
      </c>
      <c r="Q246" s="72">
        <f t="shared" si="201"/>
        <v>0</v>
      </c>
      <c r="R246" s="72">
        <f t="shared" si="201"/>
        <v>0</v>
      </c>
      <c r="S246" s="72">
        <f t="shared" si="201"/>
        <v>0</v>
      </c>
      <c r="T246" s="72">
        <f t="shared" si="201"/>
        <v>0</v>
      </c>
      <c r="U246" s="73">
        <f t="shared" si="201"/>
        <v>0</v>
      </c>
      <c r="V246" s="73">
        <f t="shared" si="201"/>
        <v>0</v>
      </c>
      <c r="W246" s="73">
        <f t="shared" si="201"/>
        <v>0</v>
      </c>
      <c r="X246" s="77">
        <f t="shared" si="201"/>
        <v>0</v>
      </c>
      <c r="Y246" s="78">
        <f t="shared" si="201"/>
        <v>0</v>
      </c>
      <c r="Z246" s="72">
        <f t="shared" si="201"/>
        <v>0</v>
      </c>
      <c r="AA246" s="72">
        <f t="shared" si="201"/>
        <v>0</v>
      </c>
      <c r="AB246" s="72">
        <f t="shared" si="201"/>
        <v>0</v>
      </c>
      <c r="AC246" s="72">
        <f t="shared" si="201"/>
        <v>0</v>
      </c>
      <c r="AD246" s="73">
        <f t="shared" si="201"/>
        <v>0</v>
      </c>
      <c r="AE246" s="73">
        <f t="shared" si="201"/>
        <v>0</v>
      </c>
      <c r="AF246" s="73">
        <f t="shared" si="201"/>
        <v>0</v>
      </c>
      <c r="AG246" s="73">
        <f t="shared" si="201"/>
        <v>0</v>
      </c>
      <c r="AH246" s="72">
        <f t="shared" si="201"/>
        <v>0</v>
      </c>
      <c r="AI246" s="72">
        <f t="shared" si="201"/>
        <v>0</v>
      </c>
      <c r="AJ246" s="72">
        <f t="shared" si="201"/>
        <v>0</v>
      </c>
      <c r="AK246" s="72">
        <f t="shared" si="201"/>
        <v>0</v>
      </c>
      <c r="AL246" s="73">
        <f t="shared" si="201"/>
        <v>0</v>
      </c>
      <c r="AM246" s="73">
        <f t="shared" si="201"/>
        <v>0</v>
      </c>
      <c r="AN246" s="73">
        <f t="shared" si="201"/>
        <v>0</v>
      </c>
      <c r="AO246" s="77">
        <f t="shared" si="201"/>
        <v>0</v>
      </c>
      <c r="AP246" s="78">
        <f t="shared" si="201"/>
        <v>0</v>
      </c>
      <c r="AQ246" s="77">
        <f t="shared" si="201"/>
        <v>0</v>
      </c>
      <c r="AR246" s="78">
        <f t="shared" si="201"/>
        <v>0</v>
      </c>
      <c r="AS246" s="77">
        <f t="shared" si="201"/>
        <v>0.96725109236522111</v>
      </c>
      <c r="AT246" s="78">
        <f t="shared" si="201"/>
        <v>7.3246433689171438E-3</v>
      </c>
      <c r="AU246" s="77">
        <f t="shared" si="201"/>
        <v>0</v>
      </c>
      <c r="AV246" s="78">
        <f t="shared" si="201"/>
        <v>0</v>
      </c>
      <c r="AW246" s="77">
        <f t="shared" si="201"/>
        <v>0</v>
      </c>
      <c r="AX246" s="78">
        <f t="shared" si="201"/>
        <v>0</v>
      </c>
      <c r="AY246" s="77">
        <f t="shared" si="201"/>
        <v>0</v>
      </c>
      <c r="AZ246" s="78">
        <f t="shared" si="201"/>
        <v>0</v>
      </c>
      <c r="BA246" s="77">
        <f t="shared" si="201"/>
        <v>0</v>
      </c>
      <c r="BB246" s="78">
        <f t="shared" si="201"/>
        <v>0</v>
      </c>
      <c r="BC246" s="77">
        <f t="shared" si="201"/>
        <v>0</v>
      </c>
      <c r="BD246" s="78">
        <f t="shared" si="201"/>
        <v>0</v>
      </c>
      <c r="BE246" s="77">
        <f t="shared" si="201"/>
        <v>0</v>
      </c>
      <c r="BF246" s="78">
        <f t="shared" si="201"/>
        <v>0</v>
      </c>
      <c r="BG246" s="77">
        <f t="shared" si="201"/>
        <v>0</v>
      </c>
      <c r="BH246" s="78">
        <f t="shared" si="201"/>
        <v>0</v>
      </c>
      <c r="BI246" s="77">
        <f t="shared" si="201"/>
        <v>0</v>
      </c>
      <c r="BJ246" s="78">
        <f t="shared" si="201"/>
        <v>0</v>
      </c>
      <c r="BK246" s="77">
        <f t="shared" si="201"/>
        <v>0</v>
      </c>
      <c r="BL246" s="78">
        <f t="shared" si="201"/>
        <v>0</v>
      </c>
      <c r="BM246" s="77">
        <f t="shared" si="201"/>
        <v>0</v>
      </c>
      <c r="BN246" s="78">
        <f t="shared" si="201"/>
        <v>0</v>
      </c>
      <c r="BO246" s="77">
        <f t="shared" si="201"/>
        <v>0</v>
      </c>
      <c r="BP246" s="78">
        <f t="shared" si="201"/>
        <v>0</v>
      </c>
      <c r="BQ246" s="77">
        <f t="shared" ref="BQ246:DD246" si="202">IF(SUM($E134:$DD134),BQ134/SUM($E134:$DD134),0)</f>
        <v>0</v>
      </c>
      <c r="BR246" s="78">
        <f t="shared" si="202"/>
        <v>0</v>
      </c>
      <c r="BS246" s="77">
        <f t="shared" si="202"/>
        <v>0</v>
      </c>
      <c r="BT246" s="78">
        <f t="shared" si="202"/>
        <v>0</v>
      </c>
      <c r="BU246" s="77">
        <f t="shared" si="202"/>
        <v>0</v>
      </c>
      <c r="BV246" s="78">
        <f t="shared" si="202"/>
        <v>0</v>
      </c>
      <c r="BW246" s="77">
        <f t="shared" si="202"/>
        <v>0</v>
      </c>
      <c r="BX246" s="78">
        <f t="shared" si="202"/>
        <v>0</v>
      </c>
      <c r="BY246" s="77">
        <f t="shared" si="202"/>
        <v>0</v>
      </c>
      <c r="BZ246" s="78">
        <f t="shared" si="202"/>
        <v>0</v>
      </c>
      <c r="CA246" s="77">
        <f t="shared" si="202"/>
        <v>0</v>
      </c>
      <c r="CB246" s="78">
        <f t="shared" si="202"/>
        <v>0</v>
      </c>
      <c r="CC246" s="77">
        <f t="shared" si="202"/>
        <v>0</v>
      </c>
      <c r="CD246" s="78">
        <f t="shared" si="202"/>
        <v>0</v>
      </c>
      <c r="CE246" s="77">
        <f t="shared" si="202"/>
        <v>0</v>
      </c>
      <c r="CF246" s="78">
        <f t="shared" si="202"/>
        <v>0</v>
      </c>
      <c r="CG246" s="77">
        <f t="shared" si="202"/>
        <v>0</v>
      </c>
      <c r="CH246" s="78">
        <f t="shared" si="202"/>
        <v>0</v>
      </c>
      <c r="CI246" s="77">
        <f t="shared" si="202"/>
        <v>0</v>
      </c>
      <c r="CJ246" s="78">
        <f t="shared" si="202"/>
        <v>0</v>
      </c>
      <c r="CK246" s="77">
        <f t="shared" si="202"/>
        <v>0</v>
      </c>
      <c r="CL246" s="78">
        <f t="shared" si="202"/>
        <v>0</v>
      </c>
      <c r="CM246" s="77">
        <f t="shared" si="202"/>
        <v>0</v>
      </c>
      <c r="CN246" s="78">
        <f t="shared" si="202"/>
        <v>0</v>
      </c>
      <c r="CO246" s="77">
        <f t="shared" si="202"/>
        <v>0</v>
      </c>
      <c r="CP246" s="78">
        <f t="shared" si="202"/>
        <v>0</v>
      </c>
      <c r="CQ246" s="77">
        <f t="shared" si="202"/>
        <v>0</v>
      </c>
      <c r="CR246" s="78">
        <f t="shared" si="202"/>
        <v>0</v>
      </c>
      <c r="CS246" s="77">
        <f t="shared" si="202"/>
        <v>0</v>
      </c>
      <c r="CT246" s="78">
        <f t="shared" si="202"/>
        <v>0</v>
      </c>
      <c r="CU246" s="77">
        <f t="shared" si="202"/>
        <v>0</v>
      </c>
      <c r="CV246" s="78">
        <f t="shared" si="202"/>
        <v>0</v>
      </c>
      <c r="CW246" s="77">
        <f t="shared" si="202"/>
        <v>0</v>
      </c>
      <c r="CX246" s="78">
        <f t="shared" si="202"/>
        <v>0</v>
      </c>
      <c r="CY246" s="77">
        <f t="shared" si="202"/>
        <v>0</v>
      </c>
      <c r="CZ246" s="78">
        <f t="shared" si="202"/>
        <v>0</v>
      </c>
      <c r="DA246" s="77">
        <f t="shared" si="202"/>
        <v>0</v>
      </c>
      <c r="DB246" s="78">
        <f t="shared" si="202"/>
        <v>2.5424264265861904E-2</v>
      </c>
      <c r="DC246" s="77">
        <f t="shared" si="202"/>
        <v>0</v>
      </c>
      <c r="DD246" s="79">
        <f t="shared" si="202"/>
        <v>0</v>
      </c>
      <c r="DE246" s="3"/>
    </row>
    <row r="247" spans="1:109" x14ac:dyDescent="0.35">
      <c r="A247" s="3"/>
      <c r="B247" s="3" t="s">
        <v>3880</v>
      </c>
      <c r="C247" s="39" t="s">
        <v>553</v>
      </c>
      <c r="D247" s="3" t="s">
        <v>553</v>
      </c>
      <c r="E247" s="71">
        <f t="shared" ref="E247:BP247" si="203">IF(SUM($E135:$DD135),E135/SUM($E135:$DD135),0)</f>
        <v>0</v>
      </c>
      <c r="F247" s="72">
        <f t="shared" si="203"/>
        <v>0</v>
      </c>
      <c r="G247" s="72">
        <f t="shared" si="203"/>
        <v>0</v>
      </c>
      <c r="H247" s="72">
        <f t="shared" si="203"/>
        <v>0</v>
      </c>
      <c r="I247" s="72">
        <f t="shared" si="203"/>
        <v>0</v>
      </c>
      <c r="J247" s="73">
        <f t="shared" si="203"/>
        <v>0</v>
      </c>
      <c r="K247" s="73">
        <f t="shared" si="203"/>
        <v>0</v>
      </c>
      <c r="L247" s="73">
        <f t="shared" si="203"/>
        <v>0</v>
      </c>
      <c r="M247" s="73">
        <f t="shared" si="203"/>
        <v>0</v>
      </c>
      <c r="N247" s="72">
        <f t="shared" si="203"/>
        <v>0</v>
      </c>
      <c r="O247" s="72">
        <f t="shared" si="203"/>
        <v>0</v>
      </c>
      <c r="P247" s="72">
        <f t="shared" si="203"/>
        <v>0</v>
      </c>
      <c r="Q247" s="73">
        <f t="shared" si="203"/>
        <v>0</v>
      </c>
      <c r="R247" s="73">
        <f t="shared" si="203"/>
        <v>0</v>
      </c>
      <c r="S247" s="73">
        <f t="shared" si="203"/>
        <v>0</v>
      </c>
      <c r="T247" s="73">
        <f t="shared" si="203"/>
        <v>0</v>
      </c>
      <c r="U247" s="72">
        <f t="shared" si="203"/>
        <v>0</v>
      </c>
      <c r="V247" s="72">
        <f t="shared" si="203"/>
        <v>0</v>
      </c>
      <c r="W247" s="72">
        <f t="shared" si="203"/>
        <v>0</v>
      </c>
      <c r="X247" s="78">
        <f t="shared" si="203"/>
        <v>0</v>
      </c>
      <c r="Y247" s="77">
        <f t="shared" si="203"/>
        <v>0</v>
      </c>
      <c r="Z247" s="73">
        <f t="shared" si="203"/>
        <v>0</v>
      </c>
      <c r="AA247" s="73">
        <f t="shared" si="203"/>
        <v>0</v>
      </c>
      <c r="AB247" s="73">
        <f t="shared" si="203"/>
        <v>0</v>
      </c>
      <c r="AC247" s="73">
        <f t="shared" si="203"/>
        <v>0</v>
      </c>
      <c r="AD247" s="72">
        <f t="shared" si="203"/>
        <v>0</v>
      </c>
      <c r="AE247" s="72">
        <f t="shared" si="203"/>
        <v>0</v>
      </c>
      <c r="AF247" s="72">
        <f t="shared" si="203"/>
        <v>0</v>
      </c>
      <c r="AG247" s="72">
        <f t="shared" si="203"/>
        <v>0</v>
      </c>
      <c r="AH247" s="73">
        <f t="shared" si="203"/>
        <v>0</v>
      </c>
      <c r="AI247" s="73">
        <f t="shared" si="203"/>
        <v>0</v>
      </c>
      <c r="AJ247" s="73">
        <f t="shared" si="203"/>
        <v>0</v>
      </c>
      <c r="AK247" s="73">
        <f t="shared" si="203"/>
        <v>0</v>
      </c>
      <c r="AL247" s="72">
        <f t="shared" si="203"/>
        <v>0</v>
      </c>
      <c r="AM247" s="72">
        <f t="shared" si="203"/>
        <v>0</v>
      </c>
      <c r="AN247" s="72">
        <f t="shared" si="203"/>
        <v>0</v>
      </c>
      <c r="AO247" s="78">
        <f t="shared" si="203"/>
        <v>0</v>
      </c>
      <c r="AP247" s="77">
        <f t="shared" si="203"/>
        <v>0</v>
      </c>
      <c r="AQ247" s="78">
        <f t="shared" si="203"/>
        <v>0</v>
      </c>
      <c r="AR247" s="77">
        <f t="shared" si="203"/>
        <v>0</v>
      </c>
      <c r="AS247" s="78">
        <f t="shared" si="203"/>
        <v>0</v>
      </c>
      <c r="AT247" s="77">
        <f t="shared" si="203"/>
        <v>0</v>
      </c>
      <c r="AU247" s="78">
        <f t="shared" si="203"/>
        <v>0</v>
      </c>
      <c r="AV247" s="77">
        <f t="shared" si="203"/>
        <v>0</v>
      </c>
      <c r="AW247" s="78">
        <f t="shared" si="203"/>
        <v>0</v>
      </c>
      <c r="AX247" s="77">
        <f t="shared" si="203"/>
        <v>0</v>
      </c>
      <c r="AY247" s="78">
        <f t="shared" si="203"/>
        <v>0</v>
      </c>
      <c r="AZ247" s="77">
        <f t="shared" si="203"/>
        <v>0</v>
      </c>
      <c r="BA247" s="78">
        <f t="shared" si="203"/>
        <v>0</v>
      </c>
      <c r="BB247" s="77">
        <f t="shared" si="203"/>
        <v>0</v>
      </c>
      <c r="BC247" s="78">
        <f t="shared" si="203"/>
        <v>0</v>
      </c>
      <c r="BD247" s="77">
        <f t="shared" si="203"/>
        <v>0</v>
      </c>
      <c r="BE247" s="78">
        <f t="shared" si="203"/>
        <v>0</v>
      </c>
      <c r="BF247" s="77">
        <f t="shared" si="203"/>
        <v>0</v>
      </c>
      <c r="BG247" s="78">
        <f t="shared" si="203"/>
        <v>0</v>
      </c>
      <c r="BH247" s="77">
        <f t="shared" si="203"/>
        <v>0</v>
      </c>
      <c r="BI247" s="78">
        <f t="shared" si="203"/>
        <v>0</v>
      </c>
      <c r="BJ247" s="77">
        <f t="shared" si="203"/>
        <v>0</v>
      </c>
      <c r="BK247" s="78">
        <f t="shared" si="203"/>
        <v>0</v>
      </c>
      <c r="BL247" s="77">
        <f t="shared" si="203"/>
        <v>0</v>
      </c>
      <c r="BM247" s="78">
        <f t="shared" si="203"/>
        <v>0</v>
      </c>
      <c r="BN247" s="77">
        <f t="shared" si="203"/>
        <v>0</v>
      </c>
      <c r="BO247" s="78">
        <f t="shared" si="203"/>
        <v>0</v>
      </c>
      <c r="BP247" s="77">
        <f t="shared" si="203"/>
        <v>0</v>
      </c>
      <c r="BQ247" s="78">
        <f t="shared" ref="BQ247:DD247" si="204">IF(SUM($E135:$DD135),BQ135/SUM($E135:$DD135),0)</f>
        <v>0</v>
      </c>
      <c r="BR247" s="77">
        <f t="shared" si="204"/>
        <v>0</v>
      </c>
      <c r="BS247" s="78">
        <f t="shared" si="204"/>
        <v>0</v>
      </c>
      <c r="BT247" s="77">
        <f t="shared" si="204"/>
        <v>0</v>
      </c>
      <c r="BU247" s="78">
        <f t="shared" si="204"/>
        <v>0</v>
      </c>
      <c r="BV247" s="77">
        <f t="shared" si="204"/>
        <v>0</v>
      </c>
      <c r="BW247" s="78">
        <f t="shared" si="204"/>
        <v>0</v>
      </c>
      <c r="BX247" s="77">
        <f t="shared" si="204"/>
        <v>0</v>
      </c>
      <c r="BY247" s="78">
        <f t="shared" si="204"/>
        <v>0</v>
      </c>
      <c r="BZ247" s="77">
        <f t="shared" si="204"/>
        <v>0</v>
      </c>
      <c r="CA247" s="78">
        <f t="shared" si="204"/>
        <v>0</v>
      </c>
      <c r="CB247" s="77">
        <f t="shared" si="204"/>
        <v>0</v>
      </c>
      <c r="CC247" s="78">
        <f t="shared" si="204"/>
        <v>0</v>
      </c>
      <c r="CD247" s="77">
        <f t="shared" si="204"/>
        <v>0</v>
      </c>
      <c r="CE247" s="78">
        <f t="shared" si="204"/>
        <v>0</v>
      </c>
      <c r="CF247" s="77">
        <f t="shared" si="204"/>
        <v>0</v>
      </c>
      <c r="CG247" s="78">
        <f t="shared" si="204"/>
        <v>0</v>
      </c>
      <c r="CH247" s="77">
        <f t="shared" si="204"/>
        <v>0</v>
      </c>
      <c r="CI247" s="78">
        <f t="shared" si="204"/>
        <v>0</v>
      </c>
      <c r="CJ247" s="77">
        <f t="shared" si="204"/>
        <v>0</v>
      </c>
      <c r="CK247" s="78">
        <f t="shared" si="204"/>
        <v>0</v>
      </c>
      <c r="CL247" s="77">
        <f t="shared" si="204"/>
        <v>0</v>
      </c>
      <c r="CM247" s="78">
        <f t="shared" si="204"/>
        <v>0</v>
      </c>
      <c r="CN247" s="77">
        <f t="shared" si="204"/>
        <v>0</v>
      </c>
      <c r="CO247" s="78">
        <f t="shared" si="204"/>
        <v>0</v>
      </c>
      <c r="CP247" s="77">
        <f t="shared" si="204"/>
        <v>0</v>
      </c>
      <c r="CQ247" s="78">
        <f t="shared" si="204"/>
        <v>0</v>
      </c>
      <c r="CR247" s="77">
        <f t="shared" si="204"/>
        <v>0</v>
      </c>
      <c r="CS247" s="78">
        <f t="shared" si="204"/>
        <v>0</v>
      </c>
      <c r="CT247" s="77">
        <f t="shared" si="204"/>
        <v>0</v>
      </c>
      <c r="CU247" s="78">
        <f t="shared" si="204"/>
        <v>0</v>
      </c>
      <c r="CV247" s="77">
        <f t="shared" si="204"/>
        <v>0</v>
      </c>
      <c r="CW247" s="78">
        <f t="shared" si="204"/>
        <v>0</v>
      </c>
      <c r="CX247" s="77">
        <f t="shared" si="204"/>
        <v>0</v>
      </c>
      <c r="CY247" s="78">
        <f t="shared" si="204"/>
        <v>0</v>
      </c>
      <c r="CZ247" s="77">
        <f t="shared" si="204"/>
        <v>0</v>
      </c>
      <c r="DA247" s="78">
        <f t="shared" si="204"/>
        <v>0</v>
      </c>
      <c r="DB247" s="77">
        <f t="shared" si="204"/>
        <v>0</v>
      </c>
      <c r="DC247" s="78">
        <f t="shared" si="204"/>
        <v>0</v>
      </c>
      <c r="DD247" s="80">
        <f t="shared" si="204"/>
        <v>0</v>
      </c>
      <c r="DE247" s="3"/>
    </row>
    <row r="248" spans="1:109" x14ac:dyDescent="0.35">
      <c r="A248" s="3"/>
      <c r="B248" s="3" t="s">
        <v>3881</v>
      </c>
      <c r="C248" s="39" t="s">
        <v>554</v>
      </c>
      <c r="D248" s="3" t="s">
        <v>554</v>
      </c>
      <c r="E248" s="75">
        <f t="shared" ref="E248:BP248" si="205">IF(SUM($E136:$DD136),E136/SUM($E136:$DD136),0)</f>
        <v>0</v>
      </c>
      <c r="F248" s="73">
        <f t="shared" si="205"/>
        <v>0</v>
      </c>
      <c r="G248" s="73">
        <f t="shared" si="205"/>
        <v>0</v>
      </c>
      <c r="H248" s="73">
        <f t="shared" si="205"/>
        <v>0</v>
      </c>
      <c r="I248" s="73">
        <f t="shared" si="205"/>
        <v>0</v>
      </c>
      <c r="J248" s="72">
        <f t="shared" si="205"/>
        <v>0</v>
      </c>
      <c r="K248" s="72">
        <f t="shared" si="205"/>
        <v>0</v>
      </c>
      <c r="L248" s="72">
        <f t="shared" si="205"/>
        <v>0</v>
      </c>
      <c r="M248" s="72">
        <f t="shared" si="205"/>
        <v>0</v>
      </c>
      <c r="N248" s="73">
        <f t="shared" si="205"/>
        <v>0</v>
      </c>
      <c r="O248" s="73">
        <f t="shared" si="205"/>
        <v>0</v>
      </c>
      <c r="P248" s="73">
        <f t="shared" si="205"/>
        <v>0</v>
      </c>
      <c r="Q248" s="72">
        <f t="shared" si="205"/>
        <v>0</v>
      </c>
      <c r="R248" s="72">
        <f t="shared" si="205"/>
        <v>0</v>
      </c>
      <c r="S248" s="72">
        <f t="shared" si="205"/>
        <v>0</v>
      </c>
      <c r="T248" s="72">
        <f t="shared" si="205"/>
        <v>0</v>
      </c>
      <c r="U248" s="73">
        <f t="shared" si="205"/>
        <v>0</v>
      </c>
      <c r="V248" s="73">
        <f t="shared" si="205"/>
        <v>0</v>
      </c>
      <c r="W248" s="73">
        <f t="shared" si="205"/>
        <v>0</v>
      </c>
      <c r="X248" s="77">
        <f t="shared" si="205"/>
        <v>0</v>
      </c>
      <c r="Y248" s="78">
        <f t="shared" si="205"/>
        <v>0</v>
      </c>
      <c r="Z248" s="72">
        <f t="shared" si="205"/>
        <v>0</v>
      </c>
      <c r="AA248" s="72">
        <f t="shared" si="205"/>
        <v>0</v>
      </c>
      <c r="AB248" s="72">
        <f t="shared" si="205"/>
        <v>0</v>
      </c>
      <c r="AC248" s="72">
        <f t="shared" si="205"/>
        <v>0</v>
      </c>
      <c r="AD248" s="73">
        <f t="shared" si="205"/>
        <v>0</v>
      </c>
      <c r="AE248" s="73">
        <f t="shared" si="205"/>
        <v>0</v>
      </c>
      <c r="AF248" s="73">
        <f t="shared" si="205"/>
        <v>0</v>
      </c>
      <c r="AG248" s="73">
        <f t="shared" si="205"/>
        <v>0</v>
      </c>
      <c r="AH248" s="72">
        <f t="shared" si="205"/>
        <v>0</v>
      </c>
      <c r="AI248" s="72">
        <f t="shared" si="205"/>
        <v>0</v>
      </c>
      <c r="AJ248" s="72">
        <f t="shared" si="205"/>
        <v>0</v>
      </c>
      <c r="AK248" s="72">
        <f t="shared" si="205"/>
        <v>0</v>
      </c>
      <c r="AL248" s="73">
        <f t="shared" si="205"/>
        <v>0</v>
      </c>
      <c r="AM248" s="73">
        <f t="shared" si="205"/>
        <v>0</v>
      </c>
      <c r="AN248" s="73">
        <f t="shared" si="205"/>
        <v>0</v>
      </c>
      <c r="AO248" s="77">
        <f t="shared" si="205"/>
        <v>0</v>
      </c>
      <c r="AP248" s="78">
        <f t="shared" si="205"/>
        <v>0</v>
      </c>
      <c r="AQ248" s="77">
        <f t="shared" si="205"/>
        <v>0</v>
      </c>
      <c r="AR248" s="78">
        <f t="shared" si="205"/>
        <v>0</v>
      </c>
      <c r="AS248" s="77">
        <f t="shared" si="205"/>
        <v>0</v>
      </c>
      <c r="AT248" s="78">
        <f t="shared" si="205"/>
        <v>0</v>
      </c>
      <c r="AU248" s="77">
        <f t="shared" si="205"/>
        <v>0.55223080041281203</v>
      </c>
      <c r="AV248" s="78">
        <f t="shared" si="205"/>
        <v>0</v>
      </c>
      <c r="AW248" s="77">
        <f t="shared" si="205"/>
        <v>0</v>
      </c>
      <c r="AX248" s="78">
        <f t="shared" si="205"/>
        <v>1.8307126833919021E-2</v>
      </c>
      <c r="AY248" s="77">
        <f t="shared" si="205"/>
        <v>0.16094245773668001</v>
      </c>
      <c r="AZ248" s="78">
        <f t="shared" si="205"/>
        <v>0</v>
      </c>
      <c r="BA248" s="77">
        <f t="shared" si="205"/>
        <v>0</v>
      </c>
      <c r="BB248" s="78">
        <f t="shared" si="205"/>
        <v>3.6271432356788716E-2</v>
      </c>
      <c r="BC248" s="77">
        <f t="shared" si="205"/>
        <v>0.1198033513869563</v>
      </c>
      <c r="BD248" s="78">
        <f t="shared" si="205"/>
        <v>0</v>
      </c>
      <c r="BE248" s="77">
        <f t="shared" si="205"/>
        <v>0</v>
      </c>
      <c r="BF248" s="78">
        <f t="shared" si="205"/>
        <v>0</v>
      </c>
      <c r="BG248" s="77">
        <f t="shared" si="205"/>
        <v>0</v>
      </c>
      <c r="BH248" s="78">
        <f t="shared" si="205"/>
        <v>0</v>
      </c>
      <c r="BI248" s="77">
        <f t="shared" si="205"/>
        <v>0</v>
      </c>
      <c r="BJ248" s="78">
        <f t="shared" si="205"/>
        <v>0</v>
      </c>
      <c r="BK248" s="77">
        <f t="shared" si="205"/>
        <v>0</v>
      </c>
      <c r="BL248" s="78">
        <f t="shared" si="205"/>
        <v>0</v>
      </c>
      <c r="BM248" s="77">
        <f t="shared" si="205"/>
        <v>0</v>
      </c>
      <c r="BN248" s="78">
        <f t="shared" si="205"/>
        <v>0</v>
      </c>
      <c r="BO248" s="77">
        <f t="shared" si="205"/>
        <v>0</v>
      </c>
      <c r="BP248" s="78">
        <f t="shared" si="205"/>
        <v>0</v>
      </c>
      <c r="BQ248" s="77">
        <f t="shared" ref="BQ248:DD248" si="206">IF(SUM($E136:$DD136),BQ136/SUM($E136:$DD136),0)</f>
        <v>0</v>
      </c>
      <c r="BR248" s="78">
        <f t="shared" si="206"/>
        <v>0</v>
      </c>
      <c r="BS248" s="77">
        <f t="shared" si="206"/>
        <v>0</v>
      </c>
      <c r="BT248" s="78">
        <f t="shared" si="206"/>
        <v>0</v>
      </c>
      <c r="BU248" s="77">
        <f t="shared" si="206"/>
        <v>0</v>
      </c>
      <c r="BV248" s="78">
        <f t="shared" si="206"/>
        <v>0</v>
      </c>
      <c r="BW248" s="77">
        <f t="shared" si="206"/>
        <v>0</v>
      </c>
      <c r="BX248" s="78">
        <f t="shared" si="206"/>
        <v>4.1078709349115831E-2</v>
      </c>
      <c r="BY248" s="77">
        <f t="shared" si="206"/>
        <v>0</v>
      </c>
      <c r="BZ248" s="78">
        <f t="shared" si="206"/>
        <v>0</v>
      </c>
      <c r="CA248" s="77">
        <f t="shared" si="206"/>
        <v>0</v>
      </c>
      <c r="CB248" s="78">
        <f t="shared" si="206"/>
        <v>8.219970748070177E-3</v>
      </c>
      <c r="CC248" s="77">
        <f t="shared" si="206"/>
        <v>1.2939625050689558E-2</v>
      </c>
      <c r="CD248" s="78">
        <f t="shared" si="206"/>
        <v>0</v>
      </c>
      <c r="CE248" s="77">
        <f t="shared" si="206"/>
        <v>0</v>
      </c>
      <c r="CF248" s="78">
        <f t="shared" si="206"/>
        <v>0</v>
      </c>
      <c r="CG248" s="77">
        <f t="shared" si="206"/>
        <v>0</v>
      </c>
      <c r="CH248" s="78">
        <f t="shared" si="206"/>
        <v>5.0206526124968238E-2</v>
      </c>
      <c r="CI248" s="77">
        <f t="shared" si="206"/>
        <v>0</v>
      </c>
      <c r="CJ248" s="78">
        <f t="shared" si="206"/>
        <v>0</v>
      </c>
      <c r="CK248" s="77">
        <f t="shared" si="206"/>
        <v>0</v>
      </c>
      <c r="CL248" s="78">
        <f t="shared" si="206"/>
        <v>0</v>
      </c>
      <c r="CM248" s="77">
        <f t="shared" si="206"/>
        <v>0</v>
      </c>
      <c r="CN248" s="78">
        <f t="shared" si="206"/>
        <v>0</v>
      </c>
      <c r="CO248" s="77">
        <f t="shared" si="206"/>
        <v>0</v>
      </c>
      <c r="CP248" s="78">
        <f t="shared" si="206"/>
        <v>0</v>
      </c>
      <c r="CQ248" s="77">
        <f t="shared" si="206"/>
        <v>0</v>
      </c>
      <c r="CR248" s="78">
        <f t="shared" si="206"/>
        <v>0</v>
      </c>
      <c r="CS248" s="77">
        <f t="shared" si="206"/>
        <v>0</v>
      </c>
      <c r="CT248" s="78">
        <f t="shared" si="206"/>
        <v>0</v>
      </c>
      <c r="CU248" s="77">
        <f t="shared" si="206"/>
        <v>0</v>
      </c>
      <c r="CV248" s="78">
        <f t="shared" si="206"/>
        <v>0</v>
      </c>
      <c r="CW248" s="77">
        <f t="shared" si="206"/>
        <v>0</v>
      </c>
      <c r="CX248" s="78">
        <f t="shared" si="206"/>
        <v>0</v>
      </c>
      <c r="CY248" s="77">
        <f t="shared" si="206"/>
        <v>0</v>
      </c>
      <c r="CZ248" s="78">
        <f t="shared" si="206"/>
        <v>0</v>
      </c>
      <c r="DA248" s="77">
        <f t="shared" si="206"/>
        <v>0</v>
      </c>
      <c r="DB248" s="78">
        <f t="shared" si="206"/>
        <v>0</v>
      </c>
      <c r="DC248" s="77">
        <f t="shared" si="206"/>
        <v>0</v>
      </c>
      <c r="DD248" s="79">
        <f t="shared" si="206"/>
        <v>0</v>
      </c>
      <c r="DE248" s="3"/>
    </row>
    <row r="249" spans="1:109" x14ac:dyDescent="0.35">
      <c r="A249" s="3"/>
      <c r="B249" s="3" t="s">
        <v>3882</v>
      </c>
      <c r="C249" s="39" t="s">
        <v>555</v>
      </c>
      <c r="D249" s="3" t="s">
        <v>555</v>
      </c>
      <c r="E249" s="71">
        <f t="shared" ref="E249:BP249" si="207">IF(SUM($E137:$DD137),E137/SUM($E137:$DD137),0)</f>
        <v>0</v>
      </c>
      <c r="F249" s="72">
        <f t="shared" si="207"/>
        <v>0</v>
      </c>
      <c r="G249" s="72">
        <f t="shared" si="207"/>
        <v>0</v>
      </c>
      <c r="H249" s="72">
        <f t="shared" si="207"/>
        <v>0</v>
      </c>
      <c r="I249" s="72">
        <f t="shared" si="207"/>
        <v>0</v>
      </c>
      <c r="J249" s="73">
        <f t="shared" si="207"/>
        <v>0</v>
      </c>
      <c r="K249" s="73">
        <f t="shared" si="207"/>
        <v>0</v>
      </c>
      <c r="L249" s="73">
        <f t="shared" si="207"/>
        <v>0</v>
      </c>
      <c r="M249" s="73">
        <f t="shared" si="207"/>
        <v>0</v>
      </c>
      <c r="N249" s="72">
        <f t="shared" si="207"/>
        <v>0</v>
      </c>
      <c r="O249" s="72">
        <f t="shared" si="207"/>
        <v>0</v>
      </c>
      <c r="P249" s="72">
        <f t="shared" si="207"/>
        <v>0</v>
      </c>
      <c r="Q249" s="73">
        <f t="shared" si="207"/>
        <v>0</v>
      </c>
      <c r="R249" s="73">
        <f t="shared" si="207"/>
        <v>0</v>
      </c>
      <c r="S249" s="73">
        <f t="shared" si="207"/>
        <v>0</v>
      </c>
      <c r="T249" s="73">
        <f t="shared" si="207"/>
        <v>0</v>
      </c>
      <c r="U249" s="72">
        <f t="shared" si="207"/>
        <v>0</v>
      </c>
      <c r="V249" s="72">
        <f t="shared" si="207"/>
        <v>0</v>
      </c>
      <c r="W249" s="72">
        <f t="shared" si="207"/>
        <v>0</v>
      </c>
      <c r="X249" s="78">
        <f t="shared" si="207"/>
        <v>0</v>
      </c>
      <c r="Y249" s="77">
        <f t="shared" si="207"/>
        <v>0</v>
      </c>
      <c r="Z249" s="73">
        <f t="shared" si="207"/>
        <v>0</v>
      </c>
      <c r="AA249" s="73">
        <f t="shared" si="207"/>
        <v>0</v>
      </c>
      <c r="AB249" s="73">
        <f t="shared" si="207"/>
        <v>0</v>
      </c>
      <c r="AC249" s="73">
        <f t="shared" si="207"/>
        <v>0</v>
      </c>
      <c r="AD249" s="72">
        <f t="shared" si="207"/>
        <v>0</v>
      </c>
      <c r="AE249" s="72">
        <f t="shared" si="207"/>
        <v>0</v>
      </c>
      <c r="AF249" s="72">
        <f t="shared" si="207"/>
        <v>0</v>
      </c>
      <c r="AG249" s="72">
        <f t="shared" si="207"/>
        <v>0</v>
      </c>
      <c r="AH249" s="73">
        <f t="shared" si="207"/>
        <v>0</v>
      </c>
      <c r="AI249" s="73">
        <f t="shared" si="207"/>
        <v>0</v>
      </c>
      <c r="AJ249" s="73">
        <f t="shared" si="207"/>
        <v>0</v>
      </c>
      <c r="AK249" s="73">
        <f t="shared" si="207"/>
        <v>0</v>
      </c>
      <c r="AL249" s="72">
        <f t="shared" si="207"/>
        <v>0</v>
      </c>
      <c r="AM249" s="72">
        <f t="shared" si="207"/>
        <v>0</v>
      </c>
      <c r="AN249" s="72">
        <f t="shared" si="207"/>
        <v>0</v>
      </c>
      <c r="AO249" s="78">
        <f t="shared" si="207"/>
        <v>0</v>
      </c>
      <c r="AP249" s="77">
        <f t="shared" si="207"/>
        <v>0</v>
      </c>
      <c r="AQ249" s="78">
        <f t="shared" si="207"/>
        <v>0</v>
      </c>
      <c r="AR249" s="77">
        <f t="shared" si="207"/>
        <v>0</v>
      </c>
      <c r="AS249" s="78">
        <f t="shared" si="207"/>
        <v>0</v>
      </c>
      <c r="AT249" s="77">
        <f t="shared" si="207"/>
        <v>0</v>
      </c>
      <c r="AU249" s="78">
        <f t="shared" si="207"/>
        <v>0</v>
      </c>
      <c r="AV249" s="77">
        <f t="shared" si="207"/>
        <v>0.90288435901819175</v>
      </c>
      <c r="AW249" s="78">
        <f t="shared" si="207"/>
        <v>0</v>
      </c>
      <c r="AX249" s="77">
        <f t="shared" si="207"/>
        <v>0</v>
      </c>
      <c r="AY249" s="78">
        <f t="shared" si="207"/>
        <v>0</v>
      </c>
      <c r="AZ249" s="77">
        <f t="shared" si="207"/>
        <v>0</v>
      </c>
      <c r="BA249" s="78">
        <f t="shared" si="207"/>
        <v>9.7115640981808277E-2</v>
      </c>
      <c r="BB249" s="77">
        <f t="shared" si="207"/>
        <v>0</v>
      </c>
      <c r="BC249" s="78">
        <f t="shared" si="207"/>
        <v>0</v>
      </c>
      <c r="BD249" s="77">
        <f t="shared" si="207"/>
        <v>0</v>
      </c>
      <c r="BE249" s="78">
        <f t="shared" si="207"/>
        <v>0</v>
      </c>
      <c r="BF249" s="77">
        <f t="shared" si="207"/>
        <v>0</v>
      </c>
      <c r="BG249" s="78">
        <f t="shared" si="207"/>
        <v>0</v>
      </c>
      <c r="BH249" s="77">
        <f t="shared" si="207"/>
        <v>0</v>
      </c>
      <c r="BI249" s="78">
        <f t="shared" si="207"/>
        <v>0</v>
      </c>
      <c r="BJ249" s="77">
        <f t="shared" si="207"/>
        <v>0</v>
      </c>
      <c r="BK249" s="78">
        <f t="shared" si="207"/>
        <v>0</v>
      </c>
      <c r="BL249" s="77">
        <f t="shared" si="207"/>
        <v>0</v>
      </c>
      <c r="BM249" s="78">
        <f t="shared" si="207"/>
        <v>0</v>
      </c>
      <c r="BN249" s="77">
        <f t="shared" si="207"/>
        <v>0</v>
      </c>
      <c r="BO249" s="78">
        <f t="shared" si="207"/>
        <v>0</v>
      </c>
      <c r="BP249" s="77">
        <f t="shared" si="207"/>
        <v>0</v>
      </c>
      <c r="BQ249" s="78">
        <f t="shared" ref="BQ249:DD249" si="208">IF(SUM($E137:$DD137),BQ137/SUM($E137:$DD137),0)</f>
        <v>0</v>
      </c>
      <c r="BR249" s="77">
        <f t="shared" si="208"/>
        <v>0</v>
      </c>
      <c r="BS249" s="78">
        <f t="shared" si="208"/>
        <v>0</v>
      </c>
      <c r="BT249" s="77">
        <f t="shared" si="208"/>
        <v>0</v>
      </c>
      <c r="BU249" s="78">
        <f t="shared" si="208"/>
        <v>0</v>
      </c>
      <c r="BV249" s="77">
        <f t="shared" si="208"/>
        <v>0</v>
      </c>
      <c r="BW249" s="78">
        <f t="shared" si="208"/>
        <v>0</v>
      </c>
      <c r="BX249" s="77">
        <f t="shared" si="208"/>
        <v>0</v>
      </c>
      <c r="BY249" s="78">
        <f t="shared" si="208"/>
        <v>0</v>
      </c>
      <c r="BZ249" s="77">
        <f t="shared" si="208"/>
        <v>0</v>
      </c>
      <c r="CA249" s="78">
        <f t="shared" si="208"/>
        <v>0</v>
      </c>
      <c r="CB249" s="77">
        <f t="shared" si="208"/>
        <v>0</v>
      </c>
      <c r="CC249" s="78">
        <f t="shared" si="208"/>
        <v>0</v>
      </c>
      <c r="CD249" s="77">
        <f t="shared" si="208"/>
        <v>0</v>
      </c>
      <c r="CE249" s="78">
        <f t="shared" si="208"/>
        <v>0</v>
      </c>
      <c r="CF249" s="77">
        <f t="shared" si="208"/>
        <v>0</v>
      </c>
      <c r="CG249" s="78">
        <f t="shared" si="208"/>
        <v>0</v>
      </c>
      <c r="CH249" s="77">
        <f t="shared" si="208"/>
        <v>0</v>
      </c>
      <c r="CI249" s="78">
        <f t="shared" si="208"/>
        <v>0</v>
      </c>
      <c r="CJ249" s="77">
        <f t="shared" si="208"/>
        <v>0</v>
      </c>
      <c r="CK249" s="78">
        <f t="shared" si="208"/>
        <v>0</v>
      </c>
      <c r="CL249" s="77">
        <f t="shared" si="208"/>
        <v>0</v>
      </c>
      <c r="CM249" s="78">
        <f t="shared" si="208"/>
        <v>0</v>
      </c>
      <c r="CN249" s="77">
        <f t="shared" si="208"/>
        <v>0</v>
      </c>
      <c r="CO249" s="78">
        <f t="shared" si="208"/>
        <v>0</v>
      </c>
      <c r="CP249" s="77">
        <f t="shared" si="208"/>
        <v>0</v>
      </c>
      <c r="CQ249" s="78">
        <f t="shared" si="208"/>
        <v>0</v>
      </c>
      <c r="CR249" s="77">
        <f t="shared" si="208"/>
        <v>0</v>
      </c>
      <c r="CS249" s="78">
        <f t="shared" si="208"/>
        <v>0</v>
      </c>
      <c r="CT249" s="77">
        <f t="shared" si="208"/>
        <v>0</v>
      </c>
      <c r="CU249" s="78">
        <f t="shared" si="208"/>
        <v>0</v>
      </c>
      <c r="CV249" s="77">
        <f t="shared" si="208"/>
        <v>0</v>
      </c>
      <c r="CW249" s="78">
        <f t="shared" si="208"/>
        <v>0</v>
      </c>
      <c r="CX249" s="77">
        <f t="shared" si="208"/>
        <v>0</v>
      </c>
      <c r="CY249" s="78">
        <f t="shared" si="208"/>
        <v>0</v>
      </c>
      <c r="CZ249" s="77">
        <f t="shared" si="208"/>
        <v>0</v>
      </c>
      <c r="DA249" s="78">
        <f t="shared" si="208"/>
        <v>0</v>
      </c>
      <c r="DB249" s="77">
        <f t="shared" si="208"/>
        <v>0</v>
      </c>
      <c r="DC249" s="78">
        <f t="shared" si="208"/>
        <v>0</v>
      </c>
      <c r="DD249" s="80">
        <f t="shared" si="208"/>
        <v>0</v>
      </c>
      <c r="DE249" s="3"/>
    </row>
    <row r="250" spans="1:109" x14ac:dyDescent="0.35">
      <c r="A250" s="3"/>
      <c r="B250" s="3" t="s">
        <v>3883</v>
      </c>
      <c r="C250" s="39" t="s">
        <v>556</v>
      </c>
      <c r="D250" s="3" t="s">
        <v>556</v>
      </c>
      <c r="E250" s="75">
        <f t="shared" ref="E250:BP250" si="209">IF(SUM($E138:$DD138),E138/SUM($E138:$DD138),0)</f>
        <v>0</v>
      </c>
      <c r="F250" s="73">
        <f t="shared" si="209"/>
        <v>0</v>
      </c>
      <c r="G250" s="73">
        <f t="shared" si="209"/>
        <v>0</v>
      </c>
      <c r="H250" s="73">
        <f t="shared" si="209"/>
        <v>0</v>
      </c>
      <c r="I250" s="73">
        <f t="shared" si="209"/>
        <v>0</v>
      </c>
      <c r="J250" s="72">
        <f t="shared" si="209"/>
        <v>0</v>
      </c>
      <c r="K250" s="72">
        <f t="shared" si="209"/>
        <v>0</v>
      </c>
      <c r="L250" s="72">
        <f t="shared" si="209"/>
        <v>0</v>
      </c>
      <c r="M250" s="72">
        <f t="shared" si="209"/>
        <v>0</v>
      </c>
      <c r="N250" s="73">
        <f t="shared" si="209"/>
        <v>0</v>
      </c>
      <c r="O250" s="73">
        <f t="shared" si="209"/>
        <v>0</v>
      </c>
      <c r="P250" s="73">
        <f t="shared" si="209"/>
        <v>0</v>
      </c>
      <c r="Q250" s="72">
        <f t="shared" si="209"/>
        <v>0</v>
      </c>
      <c r="R250" s="72">
        <f t="shared" si="209"/>
        <v>0</v>
      </c>
      <c r="S250" s="72">
        <f t="shared" si="209"/>
        <v>0</v>
      </c>
      <c r="T250" s="72">
        <f t="shared" si="209"/>
        <v>0</v>
      </c>
      <c r="U250" s="73">
        <f t="shared" si="209"/>
        <v>0</v>
      </c>
      <c r="V250" s="73">
        <f t="shared" si="209"/>
        <v>0</v>
      </c>
      <c r="W250" s="73">
        <f t="shared" si="209"/>
        <v>0</v>
      </c>
      <c r="X250" s="77">
        <f t="shared" si="209"/>
        <v>0</v>
      </c>
      <c r="Y250" s="78">
        <f t="shared" si="209"/>
        <v>0</v>
      </c>
      <c r="Z250" s="72">
        <f t="shared" si="209"/>
        <v>0</v>
      </c>
      <c r="AA250" s="72">
        <f t="shared" si="209"/>
        <v>0</v>
      </c>
      <c r="AB250" s="72">
        <f t="shared" si="209"/>
        <v>0</v>
      </c>
      <c r="AC250" s="72">
        <f t="shared" si="209"/>
        <v>0</v>
      </c>
      <c r="AD250" s="73">
        <f t="shared" si="209"/>
        <v>0</v>
      </c>
      <c r="AE250" s="73">
        <f t="shared" si="209"/>
        <v>0</v>
      </c>
      <c r="AF250" s="73">
        <f t="shared" si="209"/>
        <v>0</v>
      </c>
      <c r="AG250" s="73">
        <f t="shared" si="209"/>
        <v>0</v>
      </c>
      <c r="AH250" s="72">
        <f t="shared" si="209"/>
        <v>0</v>
      </c>
      <c r="AI250" s="72">
        <f t="shared" si="209"/>
        <v>0</v>
      </c>
      <c r="AJ250" s="72">
        <f t="shared" si="209"/>
        <v>0</v>
      </c>
      <c r="AK250" s="72">
        <f t="shared" si="209"/>
        <v>0</v>
      </c>
      <c r="AL250" s="73">
        <f t="shared" si="209"/>
        <v>0</v>
      </c>
      <c r="AM250" s="73">
        <f t="shared" si="209"/>
        <v>0</v>
      </c>
      <c r="AN250" s="73">
        <f t="shared" si="209"/>
        <v>0</v>
      </c>
      <c r="AO250" s="77">
        <f t="shared" si="209"/>
        <v>0</v>
      </c>
      <c r="AP250" s="78">
        <f t="shared" si="209"/>
        <v>0</v>
      </c>
      <c r="AQ250" s="77">
        <f t="shared" si="209"/>
        <v>0</v>
      </c>
      <c r="AR250" s="78">
        <f t="shared" si="209"/>
        <v>0</v>
      </c>
      <c r="AS250" s="77">
        <f t="shared" si="209"/>
        <v>0</v>
      </c>
      <c r="AT250" s="78">
        <f t="shared" si="209"/>
        <v>0</v>
      </c>
      <c r="AU250" s="77">
        <f t="shared" si="209"/>
        <v>6.7276065209700725E-2</v>
      </c>
      <c r="AV250" s="78">
        <f t="shared" si="209"/>
        <v>0</v>
      </c>
      <c r="AW250" s="77">
        <f t="shared" si="209"/>
        <v>0.60330852269422308</v>
      </c>
      <c r="AX250" s="78">
        <f t="shared" si="209"/>
        <v>0</v>
      </c>
      <c r="AY250" s="77">
        <f t="shared" si="209"/>
        <v>0</v>
      </c>
      <c r="AZ250" s="78">
        <f t="shared" si="209"/>
        <v>0</v>
      </c>
      <c r="BA250" s="77">
        <f t="shared" si="209"/>
        <v>0</v>
      </c>
      <c r="BB250" s="78">
        <f t="shared" si="209"/>
        <v>0</v>
      </c>
      <c r="BC250" s="77">
        <f t="shared" si="209"/>
        <v>0</v>
      </c>
      <c r="BD250" s="78">
        <f t="shared" si="209"/>
        <v>0</v>
      </c>
      <c r="BE250" s="77">
        <f t="shared" si="209"/>
        <v>0</v>
      </c>
      <c r="BF250" s="78">
        <f t="shared" si="209"/>
        <v>0</v>
      </c>
      <c r="BG250" s="77">
        <f t="shared" si="209"/>
        <v>0</v>
      </c>
      <c r="BH250" s="78">
        <f t="shared" si="209"/>
        <v>0</v>
      </c>
      <c r="BI250" s="77">
        <f t="shared" si="209"/>
        <v>0</v>
      </c>
      <c r="BJ250" s="78">
        <f t="shared" si="209"/>
        <v>0</v>
      </c>
      <c r="BK250" s="77">
        <f t="shared" si="209"/>
        <v>0</v>
      </c>
      <c r="BL250" s="78">
        <f t="shared" si="209"/>
        <v>0</v>
      </c>
      <c r="BM250" s="77">
        <f t="shared" si="209"/>
        <v>0</v>
      </c>
      <c r="BN250" s="78">
        <f t="shared" si="209"/>
        <v>0</v>
      </c>
      <c r="BO250" s="77">
        <f t="shared" si="209"/>
        <v>0</v>
      </c>
      <c r="BP250" s="78">
        <f t="shared" si="209"/>
        <v>0</v>
      </c>
      <c r="BQ250" s="77">
        <f t="shared" ref="BQ250:DD250" si="210">IF(SUM($E138:$DD138),BQ138/SUM($E138:$DD138),0)</f>
        <v>0</v>
      </c>
      <c r="BR250" s="78">
        <f t="shared" si="210"/>
        <v>0</v>
      </c>
      <c r="BS250" s="77">
        <f t="shared" si="210"/>
        <v>0</v>
      </c>
      <c r="BT250" s="78">
        <f t="shared" si="210"/>
        <v>0</v>
      </c>
      <c r="BU250" s="77">
        <f t="shared" si="210"/>
        <v>0</v>
      </c>
      <c r="BV250" s="78">
        <f t="shared" si="210"/>
        <v>0</v>
      </c>
      <c r="BW250" s="77">
        <f t="shared" si="210"/>
        <v>0</v>
      </c>
      <c r="BX250" s="78">
        <f t="shared" si="210"/>
        <v>0</v>
      </c>
      <c r="BY250" s="77">
        <f t="shared" si="210"/>
        <v>0</v>
      </c>
      <c r="BZ250" s="78">
        <f t="shared" si="210"/>
        <v>0</v>
      </c>
      <c r="CA250" s="77">
        <f t="shared" si="210"/>
        <v>0</v>
      </c>
      <c r="CB250" s="78">
        <f t="shared" si="210"/>
        <v>0.13227481564449375</v>
      </c>
      <c r="CC250" s="77">
        <f t="shared" si="210"/>
        <v>0.19714059645158249</v>
      </c>
      <c r="CD250" s="78">
        <f t="shared" si="210"/>
        <v>0</v>
      </c>
      <c r="CE250" s="77">
        <f t="shared" si="210"/>
        <v>0</v>
      </c>
      <c r="CF250" s="78">
        <f t="shared" si="210"/>
        <v>0</v>
      </c>
      <c r="CG250" s="77">
        <f t="shared" si="210"/>
        <v>0</v>
      </c>
      <c r="CH250" s="78">
        <f t="shared" si="210"/>
        <v>0</v>
      </c>
      <c r="CI250" s="77">
        <f t="shared" si="210"/>
        <v>0</v>
      </c>
      <c r="CJ250" s="78">
        <f t="shared" si="210"/>
        <v>0</v>
      </c>
      <c r="CK250" s="77">
        <f t="shared" si="210"/>
        <v>0</v>
      </c>
      <c r="CL250" s="78">
        <f t="shared" si="210"/>
        <v>0</v>
      </c>
      <c r="CM250" s="77">
        <f t="shared" si="210"/>
        <v>0</v>
      </c>
      <c r="CN250" s="78">
        <f t="shared" si="210"/>
        <v>0</v>
      </c>
      <c r="CO250" s="77">
        <f t="shared" si="210"/>
        <v>0</v>
      </c>
      <c r="CP250" s="78">
        <f t="shared" si="210"/>
        <v>0</v>
      </c>
      <c r="CQ250" s="77">
        <f t="shared" si="210"/>
        <v>0</v>
      </c>
      <c r="CR250" s="78">
        <f t="shared" si="210"/>
        <v>0</v>
      </c>
      <c r="CS250" s="77">
        <f t="shared" si="210"/>
        <v>0</v>
      </c>
      <c r="CT250" s="78">
        <f t="shared" si="210"/>
        <v>0</v>
      </c>
      <c r="CU250" s="77">
        <f t="shared" si="210"/>
        <v>0</v>
      </c>
      <c r="CV250" s="78">
        <f t="shared" si="210"/>
        <v>0</v>
      </c>
      <c r="CW250" s="77">
        <f t="shared" si="210"/>
        <v>0</v>
      </c>
      <c r="CX250" s="78">
        <f t="shared" si="210"/>
        <v>0</v>
      </c>
      <c r="CY250" s="77">
        <f t="shared" si="210"/>
        <v>0</v>
      </c>
      <c r="CZ250" s="78">
        <f t="shared" si="210"/>
        <v>0</v>
      </c>
      <c r="DA250" s="77">
        <f t="shared" si="210"/>
        <v>0</v>
      </c>
      <c r="DB250" s="78">
        <f t="shared" si="210"/>
        <v>0</v>
      </c>
      <c r="DC250" s="77">
        <f t="shared" si="210"/>
        <v>0</v>
      </c>
      <c r="DD250" s="79">
        <f t="shared" si="210"/>
        <v>0</v>
      </c>
      <c r="DE250" s="3"/>
    </row>
    <row r="251" spans="1:109" x14ac:dyDescent="0.35">
      <c r="A251" s="3"/>
      <c r="B251" s="3" t="s">
        <v>3884</v>
      </c>
      <c r="C251" s="39" t="s">
        <v>557</v>
      </c>
      <c r="D251" s="3" t="s">
        <v>557</v>
      </c>
      <c r="E251" s="71">
        <f t="shared" ref="E251:BP251" si="211">IF(SUM($E139:$DD139),E139/SUM($E139:$DD139),0)</f>
        <v>0</v>
      </c>
      <c r="F251" s="72">
        <f t="shared" si="211"/>
        <v>0</v>
      </c>
      <c r="G251" s="72">
        <f t="shared" si="211"/>
        <v>0</v>
      </c>
      <c r="H251" s="72">
        <f t="shared" si="211"/>
        <v>0</v>
      </c>
      <c r="I251" s="72">
        <f t="shared" si="211"/>
        <v>0</v>
      </c>
      <c r="J251" s="73">
        <f t="shared" si="211"/>
        <v>0</v>
      </c>
      <c r="K251" s="73">
        <f t="shared" si="211"/>
        <v>0</v>
      </c>
      <c r="L251" s="73">
        <f t="shared" si="211"/>
        <v>0</v>
      </c>
      <c r="M251" s="73">
        <f t="shared" si="211"/>
        <v>0</v>
      </c>
      <c r="N251" s="72">
        <f t="shared" si="211"/>
        <v>0</v>
      </c>
      <c r="O251" s="72">
        <f t="shared" si="211"/>
        <v>0</v>
      </c>
      <c r="P251" s="72">
        <f t="shared" si="211"/>
        <v>0</v>
      </c>
      <c r="Q251" s="73">
        <f t="shared" si="211"/>
        <v>0</v>
      </c>
      <c r="R251" s="73">
        <f t="shared" si="211"/>
        <v>0</v>
      </c>
      <c r="S251" s="73">
        <f t="shared" si="211"/>
        <v>0</v>
      </c>
      <c r="T251" s="73">
        <f t="shared" si="211"/>
        <v>0</v>
      </c>
      <c r="U251" s="72">
        <f t="shared" si="211"/>
        <v>0</v>
      </c>
      <c r="V251" s="72">
        <f t="shared" si="211"/>
        <v>0</v>
      </c>
      <c r="W251" s="72">
        <f t="shared" si="211"/>
        <v>0</v>
      </c>
      <c r="X251" s="78">
        <f t="shared" si="211"/>
        <v>0</v>
      </c>
      <c r="Y251" s="77">
        <f t="shared" si="211"/>
        <v>0</v>
      </c>
      <c r="Z251" s="73">
        <f t="shared" si="211"/>
        <v>0</v>
      </c>
      <c r="AA251" s="73">
        <f t="shared" si="211"/>
        <v>0</v>
      </c>
      <c r="AB251" s="73">
        <f t="shared" si="211"/>
        <v>0</v>
      </c>
      <c r="AC251" s="73">
        <f t="shared" si="211"/>
        <v>0</v>
      </c>
      <c r="AD251" s="72">
        <f t="shared" si="211"/>
        <v>0</v>
      </c>
      <c r="AE251" s="72">
        <f t="shared" si="211"/>
        <v>0</v>
      </c>
      <c r="AF251" s="72">
        <f t="shared" si="211"/>
        <v>0</v>
      </c>
      <c r="AG251" s="72">
        <f t="shared" si="211"/>
        <v>0</v>
      </c>
      <c r="AH251" s="73">
        <f t="shared" si="211"/>
        <v>0</v>
      </c>
      <c r="AI251" s="73">
        <f t="shared" si="211"/>
        <v>0</v>
      </c>
      <c r="AJ251" s="73">
        <f t="shared" si="211"/>
        <v>0</v>
      </c>
      <c r="AK251" s="73">
        <f t="shared" si="211"/>
        <v>0</v>
      </c>
      <c r="AL251" s="72">
        <f t="shared" si="211"/>
        <v>0</v>
      </c>
      <c r="AM251" s="72">
        <f t="shared" si="211"/>
        <v>0</v>
      </c>
      <c r="AN251" s="72">
        <f t="shared" si="211"/>
        <v>0</v>
      </c>
      <c r="AO251" s="78">
        <f t="shared" si="211"/>
        <v>0</v>
      </c>
      <c r="AP251" s="77">
        <f t="shared" si="211"/>
        <v>0</v>
      </c>
      <c r="AQ251" s="78">
        <f t="shared" si="211"/>
        <v>0</v>
      </c>
      <c r="AR251" s="77">
        <f t="shared" si="211"/>
        <v>0</v>
      </c>
      <c r="AS251" s="78">
        <f t="shared" si="211"/>
        <v>0</v>
      </c>
      <c r="AT251" s="77">
        <f t="shared" si="211"/>
        <v>0</v>
      </c>
      <c r="AU251" s="78">
        <f t="shared" si="211"/>
        <v>0</v>
      </c>
      <c r="AV251" s="77">
        <f t="shared" si="211"/>
        <v>0</v>
      </c>
      <c r="AW251" s="78">
        <f t="shared" si="211"/>
        <v>5.4693612414140206E-3</v>
      </c>
      <c r="AX251" s="77">
        <f t="shared" si="211"/>
        <v>0.97073134922855631</v>
      </c>
      <c r="AY251" s="78">
        <f t="shared" si="211"/>
        <v>0</v>
      </c>
      <c r="AZ251" s="77">
        <f t="shared" si="211"/>
        <v>1.1369093047812397E-2</v>
      </c>
      <c r="BA251" s="78">
        <f t="shared" si="211"/>
        <v>0</v>
      </c>
      <c r="BB251" s="77">
        <f t="shared" si="211"/>
        <v>0</v>
      </c>
      <c r="BC251" s="78">
        <f t="shared" si="211"/>
        <v>0</v>
      </c>
      <c r="BD251" s="77">
        <f t="shared" si="211"/>
        <v>0</v>
      </c>
      <c r="BE251" s="78">
        <f t="shared" si="211"/>
        <v>0</v>
      </c>
      <c r="BF251" s="77">
        <f t="shared" si="211"/>
        <v>0</v>
      </c>
      <c r="BG251" s="78">
        <f t="shared" si="211"/>
        <v>0</v>
      </c>
      <c r="BH251" s="77">
        <f t="shared" si="211"/>
        <v>0</v>
      </c>
      <c r="BI251" s="78">
        <f t="shared" si="211"/>
        <v>0</v>
      </c>
      <c r="BJ251" s="77">
        <f t="shared" si="211"/>
        <v>0</v>
      </c>
      <c r="BK251" s="78">
        <f t="shared" si="211"/>
        <v>0</v>
      </c>
      <c r="BL251" s="77">
        <f t="shared" si="211"/>
        <v>0</v>
      </c>
      <c r="BM251" s="78">
        <f t="shared" si="211"/>
        <v>0</v>
      </c>
      <c r="BN251" s="77">
        <f t="shared" si="211"/>
        <v>0</v>
      </c>
      <c r="BO251" s="78">
        <f t="shared" si="211"/>
        <v>0</v>
      </c>
      <c r="BP251" s="77">
        <f t="shared" si="211"/>
        <v>0</v>
      </c>
      <c r="BQ251" s="78">
        <f t="shared" ref="BQ251:DD251" si="212">IF(SUM($E139:$DD139),BQ139/SUM($E139:$DD139),0)</f>
        <v>0</v>
      </c>
      <c r="BR251" s="77">
        <f t="shared" si="212"/>
        <v>0</v>
      </c>
      <c r="BS251" s="78">
        <f t="shared" si="212"/>
        <v>0</v>
      </c>
      <c r="BT251" s="77">
        <f t="shared" si="212"/>
        <v>0</v>
      </c>
      <c r="BU251" s="78">
        <f t="shared" si="212"/>
        <v>0</v>
      </c>
      <c r="BV251" s="77">
        <f t="shared" si="212"/>
        <v>0</v>
      </c>
      <c r="BW251" s="78">
        <f t="shared" si="212"/>
        <v>0</v>
      </c>
      <c r="BX251" s="77">
        <f t="shared" si="212"/>
        <v>0</v>
      </c>
      <c r="BY251" s="78">
        <f t="shared" si="212"/>
        <v>0</v>
      </c>
      <c r="BZ251" s="77">
        <f t="shared" si="212"/>
        <v>0</v>
      </c>
      <c r="CA251" s="78">
        <f t="shared" si="212"/>
        <v>0</v>
      </c>
      <c r="CB251" s="77">
        <f t="shared" si="212"/>
        <v>1.1868764164454978E-3</v>
      </c>
      <c r="CC251" s="78">
        <f t="shared" si="212"/>
        <v>1.7872100794587024E-3</v>
      </c>
      <c r="CD251" s="77">
        <f t="shared" si="212"/>
        <v>9.3887973881771353E-3</v>
      </c>
      <c r="CE251" s="78">
        <f t="shared" si="212"/>
        <v>0</v>
      </c>
      <c r="CF251" s="77">
        <f t="shared" si="212"/>
        <v>0</v>
      </c>
      <c r="CG251" s="78">
        <f t="shared" si="212"/>
        <v>0</v>
      </c>
      <c r="CH251" s="77">
        <f t="shared" si="212"/>
        <v>0</v>
      </c>
      <c r="CI251" s="78">
        <f t="shared" si="212"/>
        <v>0</v>
      </c>
      <c r="CJ251" s="77">
        <f t="shared" si="212"/>
        <v>0</v>
      </c>
      <c r="CK251" s="78">
        <f t="shared" si="212"/>
        <v>0</v>
      </c>
      <c r="CL251" s="77">
        <f t="shared" si="212"/>
        <v>0</v>
      </c>
      <c r="CM251" s="78">
        <f t="shared" si="212"/>
        <v>0</v>
      </c>
      <c r="CN251" s="77">
        <f t="shared" si="212"/>
        <v>0</v>
      </c>
      <c r="CO251" s="78">
        <f t="shared" si="212"/>
        <v>0</v>
      </c>
      <c r="CP251" s="77">
        <f t="shared" si="212"/>
        <v>0</v>
      </c>
      <c r="CQ251" s="78">
        <f t="shared" si="212"/>
        <v>0</v>
      </c>
      <c r="CR251" s="77">
        <f t="shared" si="212"/>
        <v>0</v>
      </c>
      <c r="CS251" s="78">
        <f t="shared" si="212"/>
        <v>0</v>
      </c>
      <c r="CT251" s="77">
        <f t="shared" si="212"/>
        <v>0</v>
      </c>
      <c r="CU251" s="78">
        <f t="shared" si="212"/>
        <v>4.4162285576982401E-6</v>
      </c>
      <c r="CV251" s="77">
        <f t="shared" si="212"/>
        <v>0</v>
      </c>
      <c r="CW251" s="78">
        <f t="shared" si="212"/>
        <v>0</v>
      </c>
      <c r="CX251" s="77">
        <f t="shared" si="212"/>
        <v>0</v>
      </c>
      <c r="CY251" s="78">
        <f t="shared" si="212"/>
        <v>0</v>
      </c>
      <c r="CZ251" s="77">
        <f t="shared" si="212"/>
        <v>0</v>
      </c>
      <c r="DA251" s="78">
        <f t="shared" si="212"/>
        <v>0</v>
      </c>
      <c r="DB251" s="77">
        <f t="shared" si="212"/>
        <v>6.2896369578338543E-5</v>
      </c>
      <c r="DC251" s="78">
        <f t="shared" si="212"/>
        <v>0</v>
      </c>
      <c r="DD251" s="80">
        <f t="shared" si="212"/>
        <v>0</v>
      </c>
      <c r="DE251" s="3"/>
    </row>
    <row r="252" spans="1:109" x14ac:dyDescent="0.35">
      <c r="A252" s="3"/>
      <c r="B252" s="3" t="s">
        <v>3885</v>
      </c>
      <c r="C252" s="39" t="s">
        <v>559</v>
      </c>
      <c r="D252" s="3" t="s">
        <v>559</v>
      </c>
      <c r="E252" s="75">
        <f t="shared" ref="E252:BP252" si="213">IF(SUM($E140:$DD140),E140/SUM($E140:$DD140),0)</f>
        <v>0</v>
      </c>
      <c r="F252" s="73">
        <f t="shared" si="213"/>
        <v>0</v>
      </c>
      <c r="G252" s="73">
        <f t="shared" si="213"/>
        <v>0</v>
      </c>
      <c r="H252" s="73">
        <f t="shared" si="213"/>
        <v>0</v>
      </c>
      <c r="I252" s="73">
        <f t="shared" si="213"/>
        <v>0</v>
      </c>
      <c r="J252" s="72">
        <f t="shared" si="213"/>
        <v>0</v>
      </c>
      <c r="K252" s="72">
        <f t="shared" si="213"/>
        <v>0</v>
      </c>
      <c r="L252" s="72">
        <f t="shared" si="213"/>
        <v>0</v>
      </c>
      <c r="M252" s="72">
        <f t="shared" si="213"/>
        <v>0</v>
      </c>
      <c r="N252" s="73">
        <f t="shared" si="213"/>
        <v>0</v>
      </c>
      <c r="O252" s="73">
        <f t="shared" si="213"/>
        <v>0</v>
      </c>
      <c r="P252" s="73">
        <f t="shared" si="213"/>
        <v>0</v>
      </c>
      <c r="Q252" s="72">
        <f t="shared" si="213"/>
        <v>0</v>
      </c>
      <c r="R252" s="72">
        <f t="shared" si="213"/>
        <v>0</v>
      </c>
      <c r="S252" s="72">
        <f t="shared" si="213"/>
        <v>0</v>
      </c>
      <c r="T252" s="72">
        <f t="shared" si="213"/>
        <v>0</v>
      </c>
      <c r="U252" s="73">
        <f t="shared" si="213"/>
        <v>0</v>
      </c>
      <c r="V252" s="73">
        <f t="shared" si="213"/>
        <v>0</v>
      </c>
      <c r="W252" s="73">
        <f t="shared" si="213"/>
        <v>0</v>
      </c>
      <c r="X252" s="77">
        <f t="shared" si="213"/>
        <v>0</v>
      </c>
      <c r="Y252" s="78">
        <f t="shared" si="213"/>
        <v>0</v>
      </c>
      <c r="Z252" s="72">
        <f t="shared" si="213"/>
        <v>0</v>
      </c>
      <c r="AA252" s="72">
        <f t="shared" si="213"/>
        <v>0</v>
      </c>
      <c r="AB252" s="72">
        <f t="shared" si="213"/>
        <v>0</v>
      </c>
      <c r="AC252" s="72">
        <f t="shared" si="213"/>
        <v>0</v>
      </c>
      <c r="AD252" s="73">
        <f t="shared" si="213"/>
        <v>0</v>
      </c>
      <c r="AE252" s="73">
        <f t="shared" si="213"/>
        <v>0</v>
      </c>
      <c r="AF252" s="73">
        <f t="shared" si="213"/>
        <v>0</v>
      </c>
      <c r="AG252" s="73">
        <f t="shared" si="213"/>
        <v>0</v>
      </c>
      <c r="AH252" s="72">
        <f t="shared" si="213"/>
        <v>0</v>
      </c>
      <c r="AI252" s="72">
        <f t="shared" si="213"/>
        <v>0</v>
      </c>
      <c r="AJ252" s="72">
        <f t="shared" si="213"/>
        <v>0</v>
      </c>
      <c r="AK252" s="72">
        <f t="shared" si="213"/>
        <v>0</v>
      </c>
      <c r="AL252" s="73">
        <f t="shared" si="213"/>
        <v>0</v>
      </c>
      <c r="AM252" s="73">
        <f t="shared" si="213"/>
        <v>0</v>
      </c>
      <c r="AN252" s="73">
        <f t="shared" si="213"/>
        <v>0</v>
      </c>
      <c r="AO252" s="77">
        <f t="shared" si="213"/>
        <v>0</v>
      </c>
      <c r="AP252" s="78">
        <f t="shared" si="213"/>
        <v>0</v>
      </c>
      <c r="AQ252" s="77">
        <f t="shared" si="213"/>
        <v>0</v>
      </c>
      <c r="AR252" s="78">
        <f t="shared" si="213"/>
        <v>0</v>
      </c>
      <c r="AS252" s="77">
        <f t="shared" si="213"/>
        <v>0</v>
      </c>
      <c r="AT252" s="78">
        <f t="shared" si="213"/>
        <v>0</v>
      </c>
      <c r="AU252" s="77">
        <f t="shared" si="213"/>
        <v>0</v>
      </c>
      <c r="AV252" s="78">
        <f t="shared" si="213"/>
        <v>0</v>
      </c>
      <c r="AW252" s="77">
        <f t="shared" si="213"/>
        <v>0</v>
      </c>
      <c r="AX252" s="78">
        <f t="shared" si="213"/>
        <v>0</v>
      </c>
      <c r="AY252" s="77">
        <f t="shared" si="213"/>
        <v>0.9229562947216996</v>
      </c>
      <c r="AZ252" s="78">
        <f t="shared" si="213"/>
        <v>0</v>
      </c>
      <c r="BA252" s="77">
        <f t="shared" si="213"/>
        <v>7.4774808954022581E-2</v>
      </c>
      <c r="BB252" s="78">
        <f t="shared" si="213"/>
        <v>0</v>
      </c>
      <c r="BC252" s="77">
        <f t="shared" si="213"/>
        <v>0</v>
      </c>
      <c r="BD252" s="78">
        <f t="shared" si="213"/>
        <v>0</v>
      </c>
      <c r="BE252" s="77">
        <f t="shared" si="213"/>
        <v>0</v>
      </c>
      <c r="BF252" s="78">
        <f t="shared" si="213"/>
        <v>0</v>
      </c>
      <c r="BG252" s="77">
        <f t="shared" si="213"/>
        <v>0</v>
      </c>
      <c r="BH252" s="78">
        <f t="shared" si="213"/>
        <v>0</v>
      </c>
      <c r="BI252" s="77">
        <f t="shared" si="213"/>
        <v>0</v>
      </c>
      <c r="BJ252" s="78">
        <f t="shared" si="213"/>
        <v>0</v>
      </c>
      <c r="BK252" s="77">
        <f t="shared" si="213"/>
        <v>0</v>
      </c>
      <c r="BL252" s="78">
        <f t="shared" si="213"/>
        <v>0</v>
      </c>
      <c r="BM252" s="77">
        <f t="shared" si="213"/>
        <v>0</v>
      </c>
      <c r="BN252" s="78">
        <f t="shared" si="213"/>
        <v>0</v>
      </c>
      <c r="BO252" s="77">
        <f t="shared" si="213"/>
        <v>0</v>
      </c>
      <c r="BP252" s="78">
        <f t="shared" si="213"/>
        <v>0</v>
      </c>
      <c r="BQ252" s="77">
        <f t="shared" ref="BQ252:DD252" si="214">IF(SUM($E140:$DD140),BQ140/SUM($E140:$DD140),0)</f>
        <v>0</v>
      </c>
      <c r="BR252" s="78">
        <f t="shared" si="214"/>
        <v>0</v>
      </c>
      <c r="BS252" s="77">
        <f t="shared" si="214"/>
        <v>0</v>
      </c>
      <c r="BT252" s="78">
        <f t="shared" si="214"/>
        <v>0</v>
      </c>
      <c r="BU252" s="77">
        <f t="shared" si="214"/>
        <v>0</v>
      </c>
      <c r="BV252" s="78">
        <f t="shared" si="214"/>
        <v>0</v>
      </c>
      <c r="BW252" s="77">
        <f t="shared" si="214"/>
        <v>0</v>
      </c>
      <c r="BX252" s="78">
        <f t="shared" si="214"/>
        <v>0</v>
      </c>
      <c r="BY252" s="77">
        <f t="shared" si="214"/>
        <v>0</v>
      </c>
      <c r="BZ252" s="78">
        <f t="shared" si="214"/>
        <v>0</v>
      </c>
      <c r="CA252" s="77">
        <f t="shared" si="214"/>
        <v>0</v>
      </c>
      <c r="CB252" s="78">
        <f t="shared" si="214"/>
        <v>8.489025822808402E-4</v>
      </c>
      <c r="CC252" s="77">
        <f t="shared" si="214"/>
        <v>1.4199937419970183E-3</v>
      </c>
      <c r="CD252" s="78">
        <f t="shared" si="214"/>
        <v>0</v>
      </c>
      <c r="CE252" s="77">
        <f t="shared" si="214"/>
        <v>0</v>
      </c>
      <c r="CF252" s="78">
        <f t="shared" si="214"/>
        <v>0</v>
      </c>
      <c r="CG252" s="77">
        <f t="shared" si="214"/>
        <v>0</v>
      </c>
      <c r="CH252" s="78">
        <f t="shared" si="214"/>
        <v>0</v>
      </c>
      <c r="CI252" s="77">
        <f t="shared" si="214"/>
        <v>0</v>
      </c>
      <c r="CJ252" s="78">
        <f t="shared" si="214"/>
        <v>0</v>
      </c>
      <c r="CK252" s="77">
        <f t="shared" si="214"/>
        <v>0</v>
      </c>
      <c r="CL252" s="78">
        <f t="shared" si="214"/>
        <v>0</v>
      </c>
      <c r="CM252" s="77">
        <f t="shared" si="214"/>
        <v>0</v>
      </c>
      <c r="CN252" s="78">
        <f t="shared" si="214"/>
        <v>0</v>
      </c>
      <c r="CO252" s="77">
        <f t="shared" si="214"/>
        <v>0</v>
      </c>
      <c r="CP252" s="78">
        <f t="shared" si="214"/>
        <v>0</v>
      </c>
      <c r="CQ252" s="77">
        <f t="shared" si="214"/>
        <v>0</v>
      </c>
      <c r="CR252" s="78">
        <f t="shared" si="214"/>
        <v>0</v>
      </c>
      <c r="CS252" s="77">
        <f t="shared" si="214"/>
        <v>0</v>
      </c>
      <c r="CT252" s="78">
        <f t="shared" si="214"/>
        <v>0</v>
      </c>
      <c r="CU252" s="77">
        <f t="shared" si="214"/>
        <v>0</v>
      </c>
      <c r="CV252" s="78">
        <f t="shared" si="214"/>
        <v>0</v>
      </c>
      <c r="CW252" s="77">
        <f t="shared" si="214"/>
        <v>0</v>
      </c>
      <c r="CX252" s="78">
        <f t="shared" si="214"/>
        <v>0</v>
      </c>
      <c r="CY252" s="77">
        <f t="shared" si="214"/>
        <v>0</v>
      </c>
      <c r="CZ252" s="78">
        <f t="shared" si="214"/>
        <v>0</v>
      </c>
      <c r="DA252" s="77">
        <f t="shared" si="214"/>
        <v>0</v>
      </c>
      <c r="DB252" s="78">
        <f t="shared" si="214"/>
        <v>0</v>
      </c>
      <c r="DC252" s="77">
        <f t="shared" si="214"/>
        <v>0</v>
      </c>
      <c r="DD252" s="79">
        <f t="shared" si="214"/>
        <v>0</v>
      </c>
      <c r="DE252" s="3"/>
    </row>
    <row r="253" spans="1:109" x14ac:dyDescent="0.35">
      <c r="A253" s="3"/>
      <c r="B253" s="3" t="s">
        <v>3886</v>
      </c>
      <c r="C253" s="39" t="s">
        <v>560</v>
      </c>
      <c r="D253" s="3" t="s">
        <v>560</v>
      </c>
      <c r="E253" s="71">
        <f t="shared" ref="E253:BP253" si="215">IF(SUM($E141:$DD141),E141/SUM($E141:$DD141),0)</f>
        <v>0</v>
      </c>
      <c r="F253" s="72">
        <f t="shared" si="215"/>
        <v>0</v>
      </c>
      <c r="G253" s="72">
        <f t="shared" si="215"/>
        <v>0</v>
      </c>
      <c r="H253" s="72">
        <f t="shared" si="215"/>
        <v>0</v>
      </c>
      <c r="I253" s="72">
        <f t="shared" si="215"/>
        <v>0</v>
      </c>
      <c r="J253" s="73">
        <f t="shared" si="215"/>
        <v>0</v>
      </c>
      <c r="K253" s="73">
        <f t="shared" si="215"/>
        <v>0</v>
      </c>
      <c r="L253" s="73">
        <f t="shared" si="215"/>
        <v>0</v>
      </c>
      <c r="M253" s="73">
        <f t="shared" si="215"/>
        <v>0</v>
      </c>
      <c r="N253" s="72">
        <f t="shared" si="215"/>
        <v>0</v>
      </c>
      <c r="O253" s="72">
        <f t="shared" si="215"/>
        <v>0</v>
      </c>
      <c r="P253" s="72">
        <f t="shared" si="215"/>
        <v>0</v>
      </c>
      <c r="Q253" s="73">
        <f t="shared" si="215"/>
        <v>0</v>
      </c>
      <c r="R253" s="73">
        <f t="shared" si="215"/>
        <v>0</v>
      </c>
      <c r="S253" s="73">
        <f t="shared" si="215"/>
        <v>0</v>
      </c>
      <c r="T253" s="73">
        <f t="shared" si="215"/>
        <v>0</v>
      </c>
      <c r="U253" s="72">
        <f t="shared" si="215"/>
        <v>0</v>
      </c>
      <c r="V253" s="72">
        <f t="shared" si="215"/>
        <v>0</v>
      </c>
      <c r="W253" s="72">
        <f t="shared" si="215"/>
        <v>0</v>
      </c>
      <c r="X253" s="78">
        <f t="shared" si="215"/>
        <v>0</v>
      </c>
      <c r="Y253" s="77">
        <f t="shared" si="215"/>
        <v>0</v>
      </c>
      <c r="Z253" s="73">
        <f t="shared" si="215"/>
        <v>0</v>
      </c>
      <c r="AA253" s="73">
        <f t="shared" si="215"/>
        <v>0</v>
      </c>
      <c r="AB253" s="73">
        <f t="shared" si="215"/>
        <v>0</v>
      </c>
      <c r="AC253" s="73">
        <f t="shared" si="215"/>
        <v>0</v>
      </c>
      <c r="AD253" s="72">
        <f t="shared" si="215"/>
        <v>0</v>
      </c>
      <c r="AE253" s="72">
        <f t="shared" si="215"/>
        <v>0</v>
      </c>
      <c r="AF253" s="72">
        <f t="shared" si="215"/>
        <v>0</v>
      </c>
      <c r="AG253" s="72">
        <f t="shared" si="215"/>
        <v>0</v>
      </c>
      <c r="AH253" s="73">
        <f t="shared" si="215"/>
        <v>0</v>
      </c>
      <c r="AI253" s="73">
        <f t="shared" si="215"/>
        <v>0</v>
      </c>
      <c r="AJ253" s="73">
        <f t="shared" si="215"/>
        <v>0</v>
      </c>
      <c r="AK253" s="73">
        <f t="shared" si="215"/>
        <v>0</v>
      </c>
      <c r="AL253" s="72">
        <f t="shared" si="215"/>
        <v>0</v>
      </c>
      <c r="AM253" s="72">
        <f t="shared" si="215"/>
        <v>0</v>
      </c>
      <c r="AN253" s="72">
        <f t="shared" si="215"/>
        <v>0</v>
      </c>
      <c r="AO253" s="78">
        <f t="shared" si="215"/>
        <v>0</v>
      </c>
      <c r="AP253" s="77">
        <f t="shared" si="215"/>
        <v>0</v>
      </c>
      <c r="AQ253" s="78">
        <f t="shared" si="215"/>
        <v>0</v>
      </c>
      <c r="AR253" s="77">
        <f t="shared" si="215"/>
        <v>0</v>
      </c>
      <c r="AS253" s="78">
        <f t="shared" si="215"/>
        <v>0</v>
      </c>
      <c r="AT253" s="77">
        <f t="shared" si="215"/>
        <v>0</v>
      </c>
      <c r="AU253" s="78">
        <f t="shared" si="215"/>
        <v>0</v>
      </c>
      <c r="AV253" s="77">
        <f t="shared" si="215"/>
        <v>0</v>
      </c>
      <c r="AW253" s="78">
        <f t="shared" si="215"/>
        <v>0</v>
      </c>
      <c r="AX253" s="77">
        <f t="shared" si="215"/>
        <v>0</v>
      </c>
      <c r="AY253" s="78">
        <f t="shared" si="215"/>
        <v>0</v>
      </c>
      <c r="AZ253" s="77">
        <f t="shared" si="215"/>
        <v>1</v>
      </c>
      <c r="BA253" s="78">
        <f t="shared" si="215"/>
        <v>0</v>
      </c>
      <c r="BB253" s="77">
        <f t="shared" si="215"/>
        <v>0</v>
      </c>
      <c r="BC253" s="78">
        <f t="shared" si="215"/>
        <v>0</v>
      </c>
      <c r="BD253" s="77">
        <f t="shared" si="215"/>
        <v>0</v>
      </c>
      <c r="BE253" s="78">
        <f t="shared" si="215"/>
        <v>0</v>
      </c>
      <c r="BF253" s="77">
        <f t="shared" si="215"/>
        <v>0</v>
      </c>
      <c r="BG253" s="78">
        <f t="shared" si="215"/>
        <v>0</v>
      </c>
      <c r="BH253" s="77">
        <f t="shared" si="215"/>
        <v>0</v>
      </c>
      <c r="BI253" s="78">
        <f t="shared" si="215"/>
        <v>0</v>
      </c>
      <c r="BJ253" s="77">
        <f t="shared" si="215"/>
        <v>0</v>
      </c>
      <c r="BK253" s="78">
        <f t="shared" si="215"/>
        <v>0</v>
      </c>
      <c r="BL253" s="77">
        <f t="shared" si="215"/>
        <v>0</v>
      </c>
      <c r="BM253" s="78">
        <f t="shared" si="215"/>
        <v>0</v>
      </c>
      <c r="BN253" s="77">
        <f t="shared" si="215"/>
        <v>0</v>
      </c>
      <c r="BO253" s="78">
        <f t="shared" si="215"/>
        <v>0</v>
      </c>
      <c r="BP253" s="77">
        <f t="shared" si="215"/>
        <v>0</v>
      </c>
      <c r="BQ253" s="78">
        <f t="shared" ref="BQ253:DD253" si="216">IF(SUM($E141:$DD141),BQ141/SUM($E141:$DD141),0)</f>
        <v>0</v>
      </c>
      <c r="BR253" s="77">
        <f t="shared" si="216"/>
        <v>0</v>
      </c>
      <c r="BS253" s="78">
        <f t="shared" si="216"/>
        <v>0</v>
      </c>
      <c r="BT253" s="77">
        <f t="shared" si="216"/>
        <v>0</v>
      </c>
      <c r="BU253" s="78">
        <f t="shared" si="216"/>
        <v>0</v>
      </c>
      <c r="BV253" s="77">
        <f t="shared" si="216"/>
        <v>0</v>
      </c>
      <c r="BW253" s="78">
        <f t="shared" si="216"/>
        <v>0</v>
      </c>
      <c r="BX253" s="77">
        <f t="shared" si="216"/>
        <v>0</v>
      </c>
      <c r="BY253" s="78">
        <f t="shared" si="216"/>
        <v>0</v>
      </c>
      <c r="BZ253" s="77">
        <f t="shared" si="216"/>
        <v>0</v>
      </c>
      <c r="CA253" s="78">
        <f t="shared" si="216"/>
        <v>0</v>
      </c>
      <c r="CB253" s="77">
        <f t="shared" si="216"/>
        <v>0</v>
      </c>
      <c r="CC253" s="78">
        <f t="shared" si="216"/>
        <v>0</v>
      </c>
      <c r="CD253" s="77">
        <f t="shared" si="216"/>
        <v>0</v>
      </c>
      <c r="CE253" s="78">
        <f t="shared" si="216"/>
        <v>0</v>
      </c>
      <c r="CF253" s="77">
        <f t="shared" si="216"/>
        <v>0</v>
      </c>
      <c r="CG253" s="78">
        <f t="shared" si="216"/>
        <v>0</v>
      </c>
      <c r="CH253" s="77">
        <f t="shared" si="216"/>
        <v>0</v>
      </c>
      <c r="CI253" s="78">
        <f t="shared" si="216"/>
        <v>0</v>
      </c>
      <c r="CJ253" s="77">
        <f t="shared" si="216"/>
        <v>0</v>
      </c>
      <c r="CK253" s="78">
        <f t="shared" si="216"/>
        <v>0</v>
      </c>
      <c r="CL253" s="77">
        <f t="shared" si="216"/>
        <v>0</v>
      </c>
      <c r="CM253" s="78">
        <f t="shared" si="216"/>
        <v>0</v>
      </c>
      <c r="CN253" s="77">
        <f t="shared" si="216"/>
        <v>0</v>
      </c>
      <c r="CO253" s="78">
        <f t="shared" si="216"/>
        <v>0</v>
      </c>
      <c r="CP253" s="77">
        <f t="shared" si="216"/>
        <v>0</v>
      </c>
      <c r="CQ253" s="78">
        <f t="shared" si="216"/>
        <v>0</v>
      </c>
      <c r="CR253" s="77">
        <f t="shared" si="216"/>
        <v>0</v>
      </c>
      <c r="CS253" s="78">
        <f t="shared" si="216"/>
        <v>0</v>
      </c>
      <c r="CT253" s="77">
        <f t="shared" si="216"/>
        <v>0</v>
      </c>
      <c r="CU253" s="78">
        <f t="shared" si="216"/>
        <v>0</v>
      </c>
      <c r="CV253" s="77">
        <f t="shared" si="216"/>
        <v>0</v>
      </c>
      <c r="CW253" s="78">
        <f t="shared" si="216"/>
        <v>0</v>
      </c>
      <c r="CX253" s="77">
        <f t="shared" si="216"/>
        <v>0</v>
      </c>
      <c r="CY253" s="78">
        <f t="shared" si="216"/>
        <v>0</v>
      </c>
      <c r="CZ253" s="77">
        <f t="shared" si="216"/>
        <v>0</v>
      </c>
      <c r="DA253" s="78">
        <f t="shared" si="216"/>
        <v>0</v>
      </c>
      <c r="DB253" s="77">
        <f t="shared" si="216"/>
        <v>0</v>
      </c>
      <c r="DC253" s="78">
        <f t="shared" si="216"/>
        <v>0</v>
      </c>
      <c r="DD253" s="80">
        <f t="shared" si="216"/>
        <v>0</v>
      </c>
      <c r="DE253" s="3"/>
    </row>
    <row r="254" spans="1:109" x14ac:dyDescent="0.35">
      <c r="A254" s="3"/>
      <c r="B254" s="3" t="s">
        <v>3887</v>
      </c>
      <c r="C254" s="39" t="s">
        <v>561</v>
      </c>
      <c r="D254" s="3" t="s">
        <v>561</v>
      </c>
      <c r="E254" s="75">
        <f t="shared" ref="E254:BP254" si="217">IF(SUM($E142:$DD142),E142/SUM($E142:$DD142),0)</f>
        <v>0</v>
      </c>
      <c r="F254" s="73">
        <f t="shared" si="217"/>
        <v>0</v>
      </c>
      <c r="G254" s="73">
        <f t="shared" si="217"/>
        <v>0</v>
      </c>
      <c r="H254" s="73">
        <f t="shared" si="217"/>
        <v>0</v>
      </c>
      <c r="I254" s="73">
        <f t="shared" si="217"/>
        <v>0</v>
      </c>
      <c r="J254" s="72">
        <f t="shared" si="217"/>
        <v>0</v>
      </c>
      <c r="K254" s="72">
        <f t="shared" si="217"/>
        <v>0</v>
      </c>
      <c r="L254" s="72">
        <f t="shared" si="217"/>
        <v>0</v>
      </c>
      <c r="M254" s="72">
        <f t="shared" si="217"/>
        <v>0</v>
      </c>
      <c r="N254" s="73">
        <f t="shared" si="217"/>
        <v>0</v>
      </c>
      <c r="O254" s="73">
        <f t="shared" si="217"/>
        <v>0</v>
      </c>
      <c r="P254" s="73">
        <f t="shared" si="217"/>
        <v>0</v>
      </c>
      <c r="Q254" s="72">
        <f t="shared" si="217"/>
        <v>0</v>
      </c>
      <c r="R254" s="72">
        <f t="shared" si="217"/>
        <v>0</v>
      </c>
      <c r="S254" s="72">
        <f t="shared" si="217"/>
        <v>0</v>
      </c>
      <c r="T254" s="72">
        <f t="shared" si="217"/>
        <v>0</v>
      </c>
      <c r="U254" s="73">
        <f t="shared" si="217"/>
        <v>0</v>
      </c>
      <c r="V254" s="73">
        <f t="shared" si="217"/>
        <v>0</v>
      </c>
      <c r="W254" s="73">
        <f t="shared" si="217"/>
        <v>0</v>
      </c>
      <c r="X254" s="77">
        <f t="shared" si="217"/>
        <v>0</v>
      </c>
      <c r="Y254" s="78">
        <f t="shared" si="217"/>
        <v>0</v>
      </c>
      <c r="Z254" s="72">
        <f t="shared" si="217"/>
        <v>0</v>
      </c>
      <c r="AA254" s="72">
        <f t="shared" si="217"/>
        <v>0</v>
      </c>
      <c r="AB254" s="72">
        <f t="shared" si="217"/>
        <v>0</v>
      </c>
      <c r="AC254" s="72">
        <f t="shared" si="217"/>
        <v>0</v>
      </c>
      <c r="AD254" s="73">
        <f t="shared" si="217"/>
        <v>0</v>
      </c>
      <c r="AE254" s="73">
        <f t="shared" si="217"/>
        <v>0</v>
      </c>
      <c r="AF254" s="73">
        <f t="shared" si="217"/>
        <v>0</v>
      </c>
      <c r="AG254" s="73">
        <f t="shared" si="217"/>
        <v>0</v>
      </c>
      <c r="AH254" s="72">
        <f t="shared" si="217"/>
        <v>0</v>
      </c>
      <c r="AI254" s="72">
        <f t="shared" si="217"/>
        <v>0</v>
      </c>
      <c r="AJ254" s="72">
        <f t="shared" si="217"/>
        <v>0</v>
      </c>
      <c r="AK254" s="72">
        <f t="shared" si="217"/>
        <v>0</v>
      </c>
      <c r="AL254" s="73">
        <f t="shared" si="217"/>
        <v>0</v>
      </c>
      <c r="AM254" s="73">
        <f t="shared" si="217"/>
        <v>0</v>
      </c>
      <c r="AN254" s="73">
        <f t="shared" si="217"/>
        <v>0</v>
      </c>
      <c r="AO254" s="77">
        <f t="shared" si="217"/>
        <v>0</v>
      </c>
      <c r="AP254" s="78">
        <f t="shared" si="217"/>
        <v>0</v>
      </c>
      <c r="AQ254" s="77">
        <f t="shared" si="217"/>
        <v>0</v>
      </c>
      <c r="AR254" s="78">
        <f t="shared" si="217"/>
        <v>0</v>
      </c>
      <c r="AS254" s="77">
        <f t="shared" si="217"/>
        <v>0</v>
      </c>
      <c r="AT254" s="78">
        <f t="shared" si="217"/>
        <v>0</v>
      </c>
      <c r="AU254" s="77">
        <f t="shared" si="217"/>
        <v>0</v>
      </c>
      <c r="AV254" s="78">
        <f t="shared" si="217"/>
        <v>0</v>
      </c>
      <c r="AW254" s="77">
        <f t="shared" si="217"/>
        <v>0</v>
      </c>
      <c r="AX254" s="78">
        <f t="shared" si="217"/>
        <v>0</v>
      </c>
      <c r="AY254" s="77">
        <f t="shared" si="217"/>
        <v>0</v>
      </c>
      <c r="AZ254" s="78">
        <f t="shared" si="217"/>
        <v>0</v>
      </c>
      <c r="BA254" s="77">
        <f t="shared" si="217"/>
        <v>0.87356125643385629</v>
      </c>
      <c r="BB254" s="78">
        <f t="shared" si="217"/>
        <v>0</v>
      </c>
      <c r="BC254" s="77">
        <f t="shared" si="217"/>
        <v>0</v>
      </c>
      <c r="BD254" s="78">
        <f t="shared" si="217"/>
        <v>0</v>
      </c>
      <c r="BE254" s="77">
        <f t="shared" si="217"/>
        <v>0</v>
      </c>
      <c r="BF254" s="78">
        <f t="shared" si="217"/>
        <v>0</v>
      </c>
      <c r="BG254" s="77">
        <f t="shared" si="217"/>
        <v>0</v>
      </c>
      <c r="BH254" s="78">
        <f t="shared" si="217"/>
        <v>0</v>
      </c>
      <c r="BI254" s="77">
        <f t="shared" si="217"/>
        <v>0</v>
      </c>
      <c r="BJ254" s="78">
        <f t="shared" si="217"/>
        <v>0</v>
      </c>
      <c r="BK254" s="77">
        <f t="shared" si="217"/>
        <v>0</v>
      </c>
      <c r="BL254" s="78">
        <f t="shared" si="217"/>
        <v>0</v>
      </c>
      <c r="BM254" s="77">
        <f t="shared" si="217"/>
        <v>4.3447742756560206E-3</v>
      </c>
      <c r="BN254" s="78">
        <f t="shared" si="217"/>
        <v>0</v>
      </c>
      <c r="BO254" s="77">
        <f t="shared" si="217"/>
        <v>0</v>
      </c>
      <c r="BP254" s="78">
        <f t="shared" si="217"/>
        <v>0</v>
      </c>
      <c r="BQ254" s="77">
        <f t="shared" ref="BQ254:DD254" si="218">IF(SUM($E142:$DD142),BQ142/SUM($E142:$DD142),0)</f>
        <v>0</v>
      </c>
      <c r="BR254" s="78">
        <f t="shared" si="218"/>
        <v>0</v>
      </c>
      <c r="BS254" s="77">
        <f t="shared" si="218"/>
        <v>0</v>
      </c>
      <c r="BT254" s="78">
        <f t="shared" si="218"/>
        <v>0</v>
      </c>
      <c r="BU254" s="77">
        <f t="shared" si="218"/>
        <v>4.9153190775737231E-2</v>
      </c>
      <c r="BV254" s="78">
        <f t="shared" si="218"/>
        <v>0</v>
      </c>
      <c r="BW254" s="77">
        <f t="shared" si="218"/>
        <v>0</v>
      </c>
      <c r="BX254" s="78">
        <f t="shared" si="218"/>
        <v>0</v>
      </c>
      <c r="BY254" s="77">
        <f t="shared" si="218"/>
        <v>0</v>
      </c>
      <c r="BZ254" s="78">
        <f t="shared" si="218"/>
        <v>3.0022788775746618E-6</v>
      </c>
      <c r="CA254" s="77">
        <f t="shared" si="218"/>
        <v>0</v>
      </c>
      <c r="CB254" s="78">
        <f t="shared" si="218"/>
        <v>1.5827678268641055E-2</v>
      </c>
      <c r="CC254" s="77">
        <f t="shared" si="218"/>
        <v>2.7214004656201742E-2</v>
      </c>
      <c r="CD254" s="78">
        <f t="shared" si="218"/>
        <v>0</v>
      </c>
      <c r="CE254" s="77">
        <f t="shared" si="218"/>
        <v>0</v>
      </c>
      <c r="CF254" s="78">
        <f t="shared" si="218"/>
        <v>0</v>
      </c>
      <c r="CG254" s="77">
        <f t="shared" si="218"/>
        <v>0</v>
      </c>
      <c r="CH254" s="78">
        <f t="shared" si="218"/>
        <v>2.5833581538030846E-4</v>
      </c>
      <c r="CI254" s="77">
        <f t="shared" si="218"/>
        <v>0</v>
      </c>
      <c r="CJ254" s="78">
        <f t="shared" si="218"/>
        <v>0</v>
      </c>
      <c r="CK254" s="77">
        <f t="shared" si="218"/>
        <v>0</v>
      </c>
      <c r="CL254" s="78">
        <f t="shared" si="218"/>
        <v>0</v>
      </c>
      <c r="CM254" s="77">
        <f t="shared" si="218"/>
        <v>0</v>
      </c>
      <c r="CN254" s="78">
        <f t="shared" si="218"/>
        <v>0</v>
      </c>
      <c r="CO254" s="77">
        <f t="shared" si="218"/>
        <v>0</v>
      </c>
      <c r="CP254" s="78">
        <f t="shared" si="218"/>
        <v>0</v>
      </c>
      <c r="CQ254" s="77">
        <f t="shared" si="218"/>
        <v>2.9635153826909448E-2</v>
      </c>
      <c r="CR254" s="78">
        <f t="shared" si="218"/>
        <v>0</v>
      </c>
      <c r="CS254" s="77">
        <f t="shared" si="218"/>
        <v>0</v>
      </c>
      <c r="CT254" s="78">
        <f t="shared" si="218"/>
        <v>0</v>
      </c>
      <c r="CU254" s="77">
        <f t="shared" si="218"/>
        <v>2.6036687404097046E-6</v>
      </c>
      <c r="CV254" s="78">
        <f t="shared" si="218"/>
        <v>0</v>
      </c>
      <c r="CW254" s="77">
        <f t="shared" si="218"/>
        <v>0</v>
      </c>
      <c r="CX254" s="78">
        <f t="shared" si="218"/>
        <v>0</v>
      </c>
      <c r="CY254" s="77">
        <f t="shared" si="218"/>
        <v>0</v>
      </c>
      <c r="CZ254" s="78">
        <f t="shared" si="218"/>
        <v>0</v>
      </c>
      <c r="DA254" s="77">
        <f t="shared" si="218"/>
        <v>0</v>
      </c>
      <c r="DB254" s="78">
        <f t="shared" si="218"/>
        <v>0</v>
      </c>
      <c r="DC254" s="77">
        <f t="shared" si="218"/>
        <v>0</v>
      </c>
      <c r="DD254" s="79">
        <f t="shared" si="218"/>
        <v>0</v>
      </c>
      <c r="DE254" s="3"/>
    </row>
    <row r="255" spans="1:109" x14ac:dyDescent="0.35">
      <c r="A255" s="3"/>
      <c r="B255" s="3" t="s">
        <v>3888</v>
      </c>
      <c r="C255" s="39" t="s">
        <v>563</v>
      </c>
      <c r="D255" s="3" t="s">
        <v>563</v>
      </c>
      <c r="E255" s="71">
        <f t="shared" ref="E255:BP255" si="219">IF(SUM($E143:$DD143),E143/SUM($E143:$DD143),0)</f>
        <v>0</v>
      </c>
      <c r="F255" s="72">
        <f t="shared" si="219"/>
        <v>0</v>
      </c>
      <c r="G255" s="72">
        <f t="shared" si="219"/>
        <v>0</v>
      </c>
      <c r="H255" s="72">
        <f t="shared" si="219"/>
        <v>0</v>
      </c>
      <c r="I255" s="72">
        <f t="shared" si="219"/>
        <v>0</v>
      </c>
      <c r="J255" s="73">
        <f t="shared" si="219"/>
        <v>0</v>
      </c>
      <c r="K255" s="73">
        <f t="shared" si="219"/>
        <v>0</v>
      </c>
      <c r="L255" s="73">
        <f t="shared" si="219"/>
        <v>0</v>
      </c>
      <c r="M255" s="73">
        <f t="shared" si="219"/>
        <v>0</v>
      </c>
      <c r="N255" s="72">
        <f t="shared" si="219"/>
        <v>0</v>
      </c>
      <c r="O255" s="72">
        <f t="shared" si="219"/>
        <v>0</v>
      </c>
      <c r="P255" s="72">
        <f t="shared" si="219"/>
        <v>0</v>
      </c>
      <c r="Q255" s="73">
        <f t="shared" si="219"/>
        <v>0</v>
      </c>
      <c r="R255" s="73">
        <f t="shared" si="219"/>
        <v>0</v>
      </c>
      <c r="S255" s="73">
        <f t="shared" si="219"/>
        <v>0</v>
      </c>
      <c r="T255" s="73">
        <f t="shared" si="219"/>
        <v>0</v>
      </c>
      <c r="U255" s="72">
        <f t="shared" si="219"/>
        <v>0</v>
      </c>
      <c r="V255" s="72">
        <f t="shared" si="219"/>
        <v>0</v>
      </c>
      <c r="W255" s="72">
        <f t="shared" si="219"/>
        <v>0</v>
      </c>
      <c r="X255" s="78">
        <f t="shared" si="219"/>
        <v>0</v>
      </c>
      <c r="Y255" s="77">
        <f t="shared" si="219"/>
        <v>0</v>
      </c>
      <c r="Z255" s="73">
        <f t="shared" si="219"/>
        <v>0</v>
      </c>
      <c r="AA255" s="73">
        <f t="shared" si="219"/>
        <v>0</v>
      </c>
      <c r="AB255" s="73">
        <f t="shared" si="219"/>
        <v>0</v>
      </c>
      <c r="AC255" s="73">
        <f t="shared" si="219"/>
        <v>0</v>
      </c>
      <c r="AD255" s="72">
        <f t="shared" si="219"/>
        <v>0</v>
      </c>
      <c r="AE255" s="72">
        <f t="shared" si="219"/>
        <v>0</v>
      </c>
      <c r="AF255" s="72">
        <f t="shared" si="219"/>
        <v>0</v>
      </c>
      <c r="AG255" s="72">
        <f t="shared" si="219"/>
        <v>0</v>
      </c>
      <c r="AH255" s="73">
        <f t="shared" si="219"/>
        <v>0</v>
      </c>
      <c r="AI255" s="73">
        <f t="shared" si="219"/>
        <v>0</v>
      </c>
      <c r="AJ255" s="73">
        <f t="shared" si="219"/>
        <v>0</v>
      </c>
      <c r="AK255" s="73">
        <f t="shared" si="219"/>
        <v>0</v>
      </c>
      <c r="AL255" s="72">
        <f t="shared" si="219"/>
        <v>0</v>
      </c>
      <c r="AM255" s="72">
        <f t="shared" si="219"/>
        <v>0</v>
      </c>
      <c r="AN255" s="72">
        <f t="shared" si="219"/>
        <v>0</v>
      </c>
      <c r="AO255" s="78">
        <f t="shared" si="219"/>
        <v>0</v>
      </c>
      <c r="AP255" s="77">
        <f t="shared" si="219"/>
        <v>0</v>
      </c>
      <c r="AQ255" s="78">
        <f t="shared" si="219"/>
        <v>0</v>
      </c>
      <c r="AR255" s="77">
        <f t="shared" si="219"/>
        <v>0</v>
      </c>
      <c r="AS255" s="78">
        <f t="shared" si="219"/>
        <v>0</v>
      </c>
      <c r="AT255" s="77">
        <f t="shared" si="219"/>
        <v>0</v>
      </c>
      <c r="AU255" s="78">
        <f t="shared" si="219"/>
        <v>0</v>
      </c>
      <c r="AV255" s="77">
        <f t="shared" si="219"/>
        <v>0</v>
      </c>
      <c r="AW255" s="78">
        <f t="shared" si="219"/>
        <v>0</v>
      </c>
      <c r="AX255" s="77">
        <f t="shared" si="219"/>
        <v>0</v>
      </c>
      <c r="AY255" s="78">
        <f t="shared" si="219"/>
        <v>0</v>
      </c>
      <c r="AZ255" s="77">
        <f t="shared" si="219"/>
        <v>0</v>
      </c>
      <c r="BA255" s="78">
        <f t="shared" si="219"/>
        <v>0</v>
      </c>
      <c r="BB255" s="77">
        <f t="shared" si="219"/>
        <v>0.85001286229627571</v>
      </c>
      <c r="BC255" s="78">
        <f t="shared" si="219"/>
        <v>0.14998713770372432</v>
      </c>
      <c r="BD255" s="77">
        <f t="shared" si="219"/>
        <v>0</v>
      </c>
      <c r="BE255" s="78">
        <f t="shared" si="219"/>
        <v>0</v>
      </c>
      <c r="BF255" s="77">
        <f t="shared" si="219"/>
        <v>0</v>
      </c>
      <c r="BG255" s="78">
        <f t="shared" si="219"/>
        <v>0</v>
      </c>
      <c r="BH255" s="77">
        <f t="shared" si="219"/>
        <v>0</v>
      </c>
      <c r="BI255" s="78">
        <f t="shared" si="219"/>
        <v>0</v>
      </c>
      <c r="BJ255" s="77">
        <f t="shared" si="219"/>
        <v>0</v>
      </c>
      <c r="BK255" s="78">
        <f t="shared" si="219"/>
        <v>0</v>
      </c>
      <c r="BL255" s="77">
        <f t="shared" si="219"/>
        <v>0</v>
      </c>
      <c r="BM255" s="78">
        <f t="shared" si="219"/>
        <v>0</v>
      </c>
      <c r="BN255" s="77">
        <f t="shared" si="219"/>
        <v>0</v>
      </c>
      <c r="BO255" s="78">
        <f t="shared" si="219"/>
        <v>0</v>
      </c>
      <c r="BP255" s="77">
        <f t="shared" si="219"/>
        <v>0</v>
      </c>
      <c r="BQ255" s="78">
        <f t="shared" ref="BQ255:DD255" si="220">IF(SUM($E143:$DD143),BQ143/SUM($E143:$DD143),0)</f>
        <v>0</v>
      </c>
      <c r="BR255" s="77">
        <f t="shared" si="220"/>
        <v>0</v>
      </c>
      <c r="BS255" s="78">
        <f t="shared" si="220"/>
        <v>0</v>
      </c>
      <c r="BT255" s="77">
        <f t="shared" si="220"/>
        <v>0</v>
      </c>
      <c r="BU255" s="78">
        <f t="shared" si="220"/>
        <v>0</v>
      </c>
      <c r="BV255" s="77">
        <f t="shared" si="220"/>
        <v>0</v>
      </c>
      <c r="BW255" s="78">
        <f t="shared" si="220"/>
        <v>0</v>
      </c>
      <c r="BX255" s="77">
        <f t="shared" si="220"/>
        <v>0</v>
      </c>
      <c r="BY255" s="78">
        <f t="shared" si="220"/>
        <v>0</v>
      </c>
      <c r="BZ255" s="77">
        <f t="shared" si="220"/>
        <v>0</v>
      </c>
      <c r="CA255" s="78">
        <f t="shared" si="220"/>
        <v>0</v>
      </c>
      <c r="CB255" s="77">
        <f t="shared" si="220"/>
        <v>0</v>
      </c>
      <c r="CC255" s="78">
        <f t="shared" si="220"/>
        <v>0</v>
      </c>
      <c r="CD255" s="77">
        <f t="shared" si="220"/>
        <v>0</v>
      </c>
      <c r="CE255" s="78">
        <f t="shared" si="220"/>
        <v>0</v>
      </c>
      <c r="CF255" s="77">
        <f t="shared" si="220"/>
        <v>0</v>
      </c>
      <c r="CG255" s="78">
        <f t="shared" si="220"/>
        <v>0</v>
      </c>
      <c r="CH255" s="77">
        <f t="shared" si="220"/>
        <v>0</v>
      </c>
      <c r="CI255" s="78">
        <f t="shared" si="220"/>
        <v>0</v>
      </c>
      <c r="CJ255" s="77">
        <f t="shared" si="220"/>
        <v>0</v>
      </c>
      <c r="CK255" s="78">
        <f t="shared" si="220"/>
        <v>0</v>
      </c>
      <c r="CL255" s="77">
        <f t="shared" si="220"/>
        <v>0</v>
      </c>
      <c r="CM255" s="78">
        <f t="shared" si="220"/>
        <v>0</v>
      </c>
      <c r="CN255" s="77">
        <f t="shared" si="220"/>
        <v>0</v>
      </c>
      <c r="CO255" s="78">
        <f t="shared" si="220"/>
        <v>0</v>
      </c>
      <c r="CP255" s="77">
        <f t="shared" si="220"/>
        <v>0</v>
      </c>
      <c r="CQ255" s="78">
        <f t="shared" si="220"/>
        <v>0</v>
      </c>
      <c r="CR255" s="77">
        <f t="shared" si="220"/>
        <v>0</v>
      </c>
      <c r="CS255" s="78">
        <f t="shared" si="220"/>
        <v>0</v>
      </c>
      <c r="CT255" s="77">
        <f t="shared" si="220"/>
        <v>0</v>
      </c>
      <c r="CU255" s="78">
        <f t="shared" si="220"/>
        <v>0</v>
      </c>
      <c r="CV255" s="77">
        <f t="shared" si="220"/>
        <v>0</v>
      </c>
      <c r="CW255" s="78">
        <f t="shared" si="220"/>
        <v>0</v>
      </c>
      <c r="CX255" s="77">
        <f t="shared" si="220"/>
        <v>0</v>
      </c>
      <c r="CY255" s="78">
        <f t="shared" si="220"/>
        <v>0</v>
      </c>
      <c r="CZ255" s="77">
        <f t="shared" si="220"/>
        <v>0</v>
      </c>
      <c r="DA255" s="78">
        <f t="shared" si="220"/>
        <v>0</v>
      </c>
      <c r="DB255" s="77">
        <f t="shared" si="220"/>
        <v>0</v>
      </c>
      <c r="DC255" s="78">
        <f t="shared" si="220"/>
        <v>0</v>
      </c>
      <c r="DD255" s="80">
        <f t="shared" si="220"/>
        <v>0</v>
      </c>
      <c r="DE255" s="3"/>
    </row>
    <row r="256" spans="1:109" x14ac:dyDescent="0.35">
      <c r="A256" s="3"/>
      <c r="B256" s="3" t="s">
        <v>3889</v>
      </c>
      <c r="C256" s="39" t="s">
        <v>564</v>
      </c>
      <c r="D256" s="3" t="s">
        <v>564</v>
      </c>
      <c r="E256" s="75">
        <f t="shared" ref="E256:BP256" si="221">IF(SUM($E144:$DD144),E144/SUM($E144:$DD144),0)</f>
        <v>0</v>
      </c>
      <c r="F256" s="73">
        <f t="shared" si="221"/>
        <v>0</v>
      </c>
      <c r="G256" s="73">
        <f t="shared" si="221"/>
        <v>0</v>
      </c>
      <c r="H256" s="73">
        <f t="shared" si="221"/>
        <v>0</v>
      </c>
      <c r="I256" s="73">
        <f t="shared" si="221"/>
        <v>0</v>
      </c>
      <c r="J256" s="72">
        <f t="shared" si="221"/>
        <v>0</v>
      </c>
      <c r="K256" s="72">
        <f t="shared" si="221"/>
        <v>0</v>
      </c>
      <c r="L256" s="72">
        <f t="shared" si="221"/>
        <v>0</v>
      </c>
      <c r="M256" s="72">
        <f t="shared" si="221"/>
        <v>0</v>
      </c>
      <c r="N256" s="73">
        <f t="shared" si="221"/>
        <v>0</v>
      </c>
      <c r="O256" s="73">
        <f t="shared" si="221"/>
        <v>0</v>
      </c>
      <c r="P256" s="73">
        <f t="shared" si="221"/>
        <v>0</v>
      </c>
      <c r="Q256" s="72">
        <f t="shared" si="221"/>
        <v>0</v>
      </c>
      <c r="R256" s="72">
        <f t="shared" si="221"/>
        <v>0</v>
      </c>
      <c r="S256" s="72">
        <f t="shared" si="221"/>
        <v>0</v>
      </c>
      <c r="T256" s="72">
        <f t="shared" si="221"/>
        <v>0</v>
      </c>
      <c r="U256" s="73">
        <f t="shared" si="221"/>
        <v>0</v>
      </c>
      <c r="V256" s="73">
        <f t="shared" si="221"/>
        <v>0</v>
      </c>
      <c r="W256" s="73">
        <f t="shared" si="221"/>
        <v>0</v>
      </c>
      <c r="X256" s="77">
        <f t="shared" si="221"/>
        <v>0</v>
      </c>
      <c r="Y256" s="78">
        <f t="shared" si="221"/>
        <v>0</v>
      </c>
      <c r="Z256" s="72">
        <f t="shared" si="221"/>
        <v>0</v>
      </c>
      <c r="AA256" s="72">
        <f t="shared" si="221"/>
        <v>0</v>
      </c>
      <c r="AB256" s="72">
        <f t="shared" si="221"/>
        <v>0</v>
      </c>
      <c r="AC256" s="72">
        <f t="shared" si="221"/>
        <v>0</v>
      </c>
      <c r="AD256" s="73">
        <f t="shared" si="221"/>
        <v>0</v>
      </c>
      <c r="AE256" s="73">
        <f t="shared" si="221"/>
        <v>0</v>
      </c>
      <c r="AF256" s="73">
        <f t="shared" si="221"/>
        <v>0</v>
      </c>
      <c r="AG256" s="73">
        <f t="shared" si="221"/>
        <v>0</v>
      </c>
      <c r="AH256" s="72">
        <f t="shared" si="221"/>
        <v>0</v>
      </c>
      <c r="AI256" s="72">
        <f t="shared" si="221"/>
        <v>0</v>
      </c>
      <c r="AJ256" s="72">
        <f t="shared" si="221"/>
        <v>0</v>
      </c>
      <c r="AK256" s="72">
        <f t="shared" si="221"/>
        <v>0</v>
      </c>
      <c r="AL256" s="73">
        <f t="shared" si="221"/>
        <v>0</v>
      </c>
      <c r="AM256" s="73">
        <f t="shared" si="221"/>
        <v>0</v>
      </c>
      <c r="AN256" s="73">
        <f t="shared" si="221"/>
        <v>0</v>
      </c>
      <c r="AO256" s="77">
        <f t="shared" si="221"/>
        <v>0</v>
      </c>
      <c r="AP256" s="78">
        <f t="shared" si="221"/>
        <v>0</v>
      </c>
      <c r="AQ256" s="77">
        <f t="shared" si="221"/>
        <v>0</v>
      </c>
      <c r="AR256" s="78">
        <f t="shared" si="221"/>
        <v>0</v>
      </c>
      <c r="AS256" s="77">
        <f t="shared" si="221"/>
        <v>0</v>
      </c>
      <c r="AT256" s="78">
        <f t="shared" si="221"/>
        <v>0</v>
      </c>
      <c r="AU256" s="77">
        <f t="shared" si="221"/>
        <v>0.22955600306864393</v>
      </c>
      <c r="AV256" s="78">
        <f t="shared" si="221"/>
        <v>0</v>
      </c>
      <c r="AW256" s="77">
        <f t="shared" si="221"/>
        <v>0.13106688161267638</v>
      </c>
      <c r="AX256" s="78">
        <f t="shared" si="221"/>
        <v>0</v>
      </c>
      <c r="AY256" s="77">
        <f t="shared" si="221"/>
        <v>0</v>
      </c>
      <c r="AZ256" s="78">
        <f t="shared" si="221"/>
        <v>0</v>
      </c>
      <c r="BA256" s="77">
        <f t="shared" si="221"/>
        <v>0</v>
      </c>
      <c r="BB256" s="78">
        <f t="shared" si="221"/>
        <v>0.14168135316539296</v>
      </c>
      <c r="BC256" s="77">
        <f t="shared" si="221"/>
        <v>0.4941779083076201</v>
      </c>
      <c r="BD256" s="78">
        <f t="shared" si="221"/>
        <v>0</v>
      </c>
      <c r="BE256" s="77">
        <f t="shared" si="221"/>
        <v>0</v>
      </c>
      <c r="BF256" s="78">
        <f t="shared" si="221"/>
        <v>0</v>
      </c>
      <c r="BG256" s="77">
        <f t="shared" si="221"/>
        <v>0</v>
      </c>
      <c r="BH256" s="78">
        <f t="shared" si="221"/>
        <v>0</v>
      </c>
      <c r="BI256" s="77">
        <f t="shared" si="221"/>
        <v>0</v>
      </c>
      <c r="BJ256" s="78">
        <f t="shared" si="221"/>
        <v>0</v>
      </c>
      <c r="BK256" s="77">
        <f t="shared" si="221"/>
        <v>2.9518730513302476E-3</v>
      </c>
      <c r="BL256" s="78">
        <f t="shared" si="221"/>
        <v>0</v>
      </c>
      <c r="BM256" s="77">
        <f t="shared" si="221"/>
        <v>0</v>
      </c>
      <c r="BN256" s="78">
        <f t="shared" si="221"/>
        <v>0</v>
      </c>
      <c r="BO256" s="77">
        <f t="shared" si="221"/>
        <v>0</v>
      </c>
      <c r="BP256" s="78">
        <f t="shared" si="221"/>
        <v>0</v>
      </c>
      <c r="BQ256" s="77">
        <f t="shared" ref="BQ256:DD256" si="222">IF(SUM($E144:$DD144),BQ144/SUM($E144:$DD144),0)</f>
        <v>0</v>
      </c>
      <c r="BR256" s="78">
        <f t="shared" si="222"/>
        <v>0</v>
      </c>
      <c r="BS256" s="77">
        <f t="shared" si="222"/>
        <v>0</v>
      </c>
      <c r="BT256" s="78">
        <f t="shared" si="222"/>
        <v>0</v>
      </c>
      <c r="BU256" s="77">
        <f t="shared" si="222"/>
        <v>0</v>
      </c>
      <c r="BV256" s="78">
        <f t="shared" si="222"/>
        <v>0</v>
      </c>
      <c r="BW256" s="77">
        <f t="shared" si="222"/>
        <v>0</v>
      </c>
      <c r="BX256" s="78">
        <f t="shared" si="222"/>
        <v>0</v>
      </c>
      <c r="BY256" s="77">
        <f t="shared" si="222"/>
        <v>0</v>
      </c>
      <c r="BZ256" s="78">
        <f t="shared" si="222"/>
        <v>0</v>
      </c>
      <c r="CA256" s="77">
        <f t="shared" si="222"/>
        <v>0</v>
      </c>
      <c r="CB256" s="78">
        <f t="shared" si="222"/>
        <v>0</v>
      </c>
      <c r="CC256" s="77">
        <f t="shared" si="222"/>
        <v>0</v>
      </c>
      <c r="CD256" s="78">
        <f t="shared" si="222"/>
        <v>5.6598079433639169E-4</v>
      </c>
      <c r="CE256" s="77">
        <f t="shared" si="222"/>
        <v>0</v>
      </c>
      <c r="CF256" s="78">
        <f t="shared" si="222"/>
        <v>0</v>
      </c>
      <c r="CG256" s="77">
        <f t="shared" si="222"/>
        <v>0</v>
      </c>
      <c r="CH256" s="78">
        <f t="shared" si="222"/>
        <v>0</v>
      </c>
      <c r="CI256" s="77">
        <f t="shared" si="222"/>
        <v>0</v>
      </c>
      <c r="CJ256" s="78">
        <f t="shared" si="222"/>
        <v>0</v>
      </c>
      <c r="CK256" s="77">
        <f t="shared" si="222"/>
        <v>0</v>
      </c>
      <c r="CL256" s="78">
        <f t="shared" si="222"/>
        <v>0</v>
      </c>
      <c r="CM256" s="77">
        <f t="shared" si="222"/>
        <v>0</v>
      </c>
      <c r="CN256" s="78">
        <f t="shared" si="222"/>
        <v>0</v>
      </c>
      <c r="CO256" s="77">
        <f t="shared" si="222"/>
        <v>0</v>
      </c>
      <c r="CP256" s="78">
        <f t="shared" si="222"/>
        <v>0</v>
      </c>
      <c r="CQ256" s="77">
        <f t="shared" si="222"/>
        <v>0</v>
      </c>
      <c r="CR256" s="78">
        <f t="shared" si="222"/>
        <v>0</v>
      </c>
      <c r="CS256" s="77">
        <f t="shared" si="222"/>
        <v>0</v>
      </c>
      <c r="CT256" s="78">
        <f t="shared" si="222"/>
        <v>0</v>
      </c>
      <c r="CU256" s="77">
        <f t="shared" si="222"/>
        <v>0</v>
      </c>
      <c r="CV256" s="78">
        <f t="shared" si="222"/>
        <v>0</v>
      </c>
      <c r="CW256" s="77">
        <f t="shared" si="222"/>
        <v>0</v>
      </c>
      <c r="CX256" s="78">
        <f t="shared" si="222"/>
        <v>0</v>
      </c>
      <c r="CY256" s="77">
        <f t="shared" si="222"/>
        <v>0</v>
      </c>
      <c r="CZ256" s="78">
        <f t="shared" si="222"/>
        <v>0</v>
      </c>
      <c r="DA256" s="77">
        <f t="shared" si="222"/>
        <v>0</v>
      </c>
      <c r="DB256" s="78">
        <f t="shared" si="222"/>
        <v>0</v>
      </c>
      <c r="DC256" s="77">
        <f t="shared" si="222"/>
        <v>0</v>
      </c>
      <c r="DD256" s="79">
        <f t="shared" si="222"/>
        <v>0</v>
      </c>
      <c r="DE256" s="3"/>
    </row>
    <row r="257" spans="1:109" x14ac:dyDescent="0.35">
      <c r="A257" s="3"/>
      <c r="B257" s="3" t="s">
        <v>3890</v>
      </c>
      <c r="C257" s="39" t="s">
        <v>565</v>
      </c>
      <c r="D257" s="3" t="s">
        <v>565</v>
      </c>
      <c r="E257" s="71">
        <f t="shared" ref="E257:BP257" si="223">IF(SUM($E145:$DD145),E145/SUM($E145:$DD145),0)</f>
        <v>0</v>
      </c>
      <c r="F257" s="72">
        <f t="shared" si="223"/>
        <v>0</v>
      </c>
      <c r="G257" s="72">
        <f t="shared" si="223"/>
        <v>0</v>
      </c>
      <c r="H257" s="72">
        <f t="shared" si="223"/>
        <v>0</v>
      </c>
      <c r="I257" s="72">
        <f t="shared" si="223"/>
        <v>0</v>
      </c>
      <c r="J257" s="73">
        <f t="shared" si="223"/>
        <v>0</v>
      </c>
      <c r="K257" s="73">
        <f t="shared" si="223"/>
        <v>0</v>
      </c>
      <c r="L257" s="73">
        <f t="shared" si="223"/>
        <v>0</v>
      </c>
      <c r="M257" s="73">
        <f t="shared" si="223"/>
        <v>0</v>
      </c>
      <c r="N257" s="72">
        <f t="shared" si="223"/>
        <v>0</v>
      </c>
      <c r="O257" s="72">
        <f t="shared" si="223"/>
        <v>0</v>
      </c>
      <c r="P257" s="72">
        <f t="shared" si="223"/>
        <v>0</v>
      </c>
      <c r="Q257" s="73">
        <f t="shared" si="223"/>
        <v>0</v>
      </c>
      <c r="R257" s="73">
        <f t="shared" si="223"/>
        <v>0</v>
      </c>
      <c r="S257" s="73">
        <f t="shared" si="223"/>
        <v>0</v>
      </c>
      <c r="T257" s="73">
        <f t="shared" si="223"/>
        <v>0</v>
      </c>
      <c r="U257" s="72">
        <f t="shared" si="223"/>
        <v>0</v>
      </c>
      <c r="V257" s="72">
        <f t="shared" si="223"/>
        <v>0</v>
      </c>
      <c r="W257" s="72">
        <f t="shared" si="223"/>
        <v>0</v>
      </c>
      <c r="X257" s="78">
        <f t="shared" si="223"/>
        <v>0</v>
      </c>
      <c r="Y257" s="77">
        <f t="shared" si="223"/>
        <v>0</v>
      </c>
      <c r="Z257" s="73">
        <f t="shared" si="223"/>
        <v>0</v>
      </c>
      <c r="AA257" s="73">
        <f t="shared" si="223"/>
        <v>0</v>
      </c>
      <c r="AB257" s="73">
        <f t="shared" si="223"/>
        <v>0</v>
      </c>
      <c r="AC257" s="73">
        <f t="shared" si="223"/>
        <v>0</v>
      </c>
      <c r="AD257" s="72">
        <f t="shared" si="223"/>
        <v>0</v>
      </c>
      <c r="AE257" s="72">
        <f t="shared" si="223"/>
        <v>0</v>
      </c>
      <c r="AF257" s="72">
        <f t="shared" si="223"/>
        <v>0</v>
      </c>
      <c r="AG257" s="72">
        <f t="shared" si="223"/>
        <v>0</v>
      </c>
      <c r="AH257" s="73">
        <f t="shared" si="223"/>
        <v>0</v>
      </c>
      <c r="AI257" s="73">
        <f t="shared" si="223"/>
        <v>0</v>
      </c>
      <c r="AJ257" s="73">
        <f t="shared" si="223"/>
        <v>0</v>
      </c>
      <c r="AK257" s="73">
        <f t="shared" si="223"/>
        <v>0</v>
      </c>
      <c r="AL257" s="72">
        <f t="shared" si="223"/>
        <v>0</v>
      </c>
      <c r="AM257" s="72">
        <f t="shared" si="223"/>
        <v>0</v>
      </c>
      <c r="AN257" s="72">
        <f t="shared" si="223"/>
        <v>0</v>
      </c>
      <c r="AO257" s="78">
        <f t="shared" si="223"/>
        <v>0</v>
      </c>
      <c r="AP257" s="77">
        <f t="shared" si="223"/>
        <v>0</v>
      </c>
      <c r="AQ257" s="78">
        <f t="shared" si="223"/>
        <v>0</v>
      </c>
      <c r="AR257" s="77">
        <f t="shared" si="223"/>
        <v>0</v>
      </c>
      <c r="AS257" s="78">
        <f t="shared" si="223"/>
        <v>0</v>
      </c>
      <c r="AT257" s="77">
        <f t="shared" si="223"/>
        <v>0</v>
      </c>
      <c r="AU257" s="78">
        <f t="shared" si="223"/>
        <v>0</v>
      </c>
      <c r="AV257" s="77">
        <f t="shared" si="223"/>
        <v>0</v>
      </c>
      <c r="AW257" s="78">
        <f t="shared" si="223"/>
        <v>0</v>
      </c>
      <c r="AX257" s="77">
        <f t="shared" si="223"/>
        <v>0</v>
      </c>
      <c r="AY257" s="78">
        <f t="shared" si="223"/>
        <v>0</v>
      </c>
      <c r="AZ257" s="77">
        <f t="shared" si="223"/>
        <v>0</v>
      </c>
      <c r="BA257" s="78">
        <f t="shared" si="223"/>
        <v>0</v>
      </c>
      <c r="BB257" s="77">
        <f t="shared" si="223"/>
        <v>0</v>
      </c>
      <c r="BC257" s="78">
        <f t="shared" si="223"/>
        <v>0</v>
      </c>
      <c r="BD257" s="77">
        <f t="shared" si="223"/>
        <v>1</v>
      </c>
      <c r="BE257" s="78">
        <f t="shared" si="223"/>
        <v>0</v>
      </c>
      <c r="BF257" s="77">
        <f t="shared" si="223"/>
        <v>0</v>
      </c>
      <c r="BG257" s="78">
        <f t="shared" si="223"/>
        <v>0</v>
      </c>
      <c r="BH257" s="77">
        <f t="shared" si="223"/>
        <v>0</v>
      </c>
      <c r="BI257" s="78">
        <f t="shared" si="223"/>
        <v>0</v>
      </c>
      <c r="BJ257" s="77">
        <f t="shared" si="223"/>
        <v>0</v>
      </c>
      <c r="BK257" s="78">
        <f t="shared" si="223"/>
        <v>0</v>
      </c>
      <c r="BL257" s="77">
        <f t="shared" si="223"/>
        <v>0</v>
      </c>
      <c r="BM257" s="78">
        <f t="shared" si="223"/>
        <v>0</v>
      </c>
      <c r="BN257" s="77">
        <f t="shared" si="223"/>
        <v>0</v>
      </c>
      <c r="BO257" s="78">
        <f t="shared" si="223"/>
        <v>0</v>
      </c>
      <c r="BP257" s="77">
        <f t="shared" si="223"/>
        <v>0</v>
      </c>
      <c r="BQ257" s="78">
        <f t="shared" ref="BQ257:DD257" si="224">IF(SUM($E145:$DD145),BQ145/SUM($E145:$DD145),0)</f>
        <v>0</v>
      </c>
      <c r="BR257" s="77">
        <f t="shared" si="224"/>
        <v>0</v>
      </c>
      <c r="BS257" s="78">
        <f t="shared" si="224"/>
        <v>0</v>
      </c>
      <c r="BT257" s="77">
        <f t="shared" si="224"/>
        <v>0</v>
      </c>
      <c r="BU257" s="78">
        <f t="shared" si="224"/>
        <v>0</v>
      </c>
      <c r="BV257" s="77">
        <f t="shared" si="224"/>
        <v>0</v>
      </c>
      <c r="BW257" s="78">
        <f t="shared" si="224"/>
        <v>0</v>
      </c>
      <c r="BX257" s="77">
        <f t="shared" si="224"/>
        <v>0</v>
      </c>
      <c r="BY257" s="78">
        <f t="shared" si="224"/>
        <v>0</v>
      </c>
      <c r="BZ257" s="77">
        <f t="shared" si="224"/>
        <v>0</v>
      </c>
      <c r="CA257" s="78">
        <f t="shared" si="224"/>
        <v>0</v>
      </c>
      <c r="CB257" s="77">
        <f t="shared" si="224"/>
        <v>0</v>
      </c>
      <c r="CC257" s="78">
        <f t="shared" si="224"/>
        <v>0</v>
      </c>
      <c r="CD257" s="77">
        <f t="shared" si="224"/>
        <v>0</v>
      </c>
      <c r="CE257" s="78">
        <f t="shared" si="224"/>
        <v>0</v>
      </c>
      <c r="CF257" s="77">
        <f t="shared" si="224"/>
        <v>0</v>
      </c>
      <c r="CG257" s="78">
        <f t="shared" si="224"/>
        <v>0</v>
      </c>
      <c r="CH257" s="77">
        <f t="shared" si="224"/>
        <v>0</v>
      </c>
      <c r="CI257" s="78">
        <f t="shared" si="224"/>
        <v>0</v>
      </c>
      <c r="CJ257" s="77">
        <f t="shared" si="224"/>
        <v>0</v>
      </c>
      <c r="CK257" s="78">
        <f t="shared" si="224"/>
        <v>0</v>
      </c>
      <c r="CL257" s="77">
        <f t="shared" si="224"/>
        <v>0</v>
      </c>
      <c r="CM257" s="78">
        <f t="shared" si="224"/>
        <v>0</v>
      </c>
      <c r="CN257" s="77">
        <f t="shared" si="224"/>
        <v>0</v>
      </c>
      <c r="CO257" s="78">
        <f t="shared" si="224"/>
        <v>0</v>
      </c>
      <c r="CP257" s="77">
        <f t="shared" si="224"/>
        <v>0</v>
      </c>
      <c r="CQ257" s="78">
        <f t="shared" si="224"/>
        <v>0</v>
      </c>
      <c r="CR257" s="77">
        <f t="shared" si="224"/>
        <v>0</v>
      </c>
      <c r="CS257" s="78">
        <f t="shared" si="224"/>
        <v>0</v>
      </c>
      <c r="CT257" s="77">
        <f t="shared" si="224"/>
        <v>0</v>
      </c>
      <c r="CU257" s="78">
        <f t="shared" si="224"/>
        <v>0</v>
      </c>
      <c r="CV257" s="77">
        <f t="shared" si="224"/>
        <v>0</v>
      </c>
      <c r="CW257" s="78">
        <f t="shared" si="224"/>
        <v>0</v>
      </c>
      <c r="CX257" s="77">
        <f t="shared" si="224"/>
        <v>0</v>
      </c>
      <c r="CY257" s="78">
        <f t="shared" si="224"/>
        <v>0</v>
      </c>
      <c r="CZ257" s="77">
        <f t="shared" si="224"/>
        <v>0</v>
      </c>
      <c r="DA257" s="78">
        <f t="shared" si="224"/>
        <v>0</v>
      </c>
      <c r="DB257" s="77">
        <f t="shared" si="224"/>
        <v>0</v>
      </c>
      <c r="DC257" s="78">
        <f t="shared" si="224"/>
        <v>0</v>
      </c>
      <c r="DD257" s="80">
        <f t="shared" si="224"/>
        <v>0</v>
      </c>
      <c r="DE257" s="3"/>
    </row>
    <row r="258" spans="1:109" x14ac:dyDescent="0.35">
      <c r="A258" s="3"/>
      <c r="B258" s="3" t="s">
        <v>3891</v>
      </c>
      <c r="C258" s="39" t="s">
        <v>566</v>
      </c>
      <c r="D258" s="3" t="s">
        <v>566</v>
      </c>
      <c r="E258" s="75">
        <f t="shared" ref="E258:BP258" si="225">IF(SUM($E146:$DD146),E146/SUM($E146:$DD146),0)</f>
        <v>0</v>
      </c>
      <c r="F258" s="73">
        <f t="shared" si="225"/>
        <v>0</v>
      </c>
      <c r="G258" s="73">
        <f t="shared" si="225"/>
        <v>0</v>
      </c>
      <c r="H258" s="73">
        <f t="shared" si="225"/>
        <v>0</v>
      </c>
      <c r="I258" s="73">
        <f t="shared" si="225"/>
        <v>0</v>
      </c>
      <c r="J258" s="72">
        <f t="shared" si="225"/>
        <v>0</v>
      </c>
      <c r="K258" s="72">
        <f t="shared" si="225"/>
        <v>0</v>
      </c>
      <c r="L258" s="72">
        <f t="shared" si="225"/>
        <v>0</v>
      </c>
      <c r="M258" s="72">
        <f t="shared" si="225"/>
        <v>0</v>
      </c>
      <c r="N258" s="73">
        <f t="shared" si="225"/>
        <v>0</v>
      </c>
      <c r="O258" s="73">
        <f t="shared" si="225"/>
        <v>0</v>
      </c>
      <c r="P258" s="73">
        <f t="shared" si="225"/>
        <v>0</v>
      </c>
      <c r="Q258" s="72">
        <f t="shared" si="225"/>
        <v>0</v>
      </c>
      <c r="R258" s="72">
        <f t="shared" si="225"/>
        <v>0</v>
      </c>
      <c r="S258" s="72">
        <f t="shared" si="225"/>
        <v>0</v>
      </c>
      <c r="T258" s="72">
        <f t="shared" si="225"/>
        <v>0</v>
      </c>
      <c r="U258" s="73">
        <f t="shared" si="225"/>
        <v>0</v>
      </c>
      <c r="V258" s="73">
        <f t="shared" si="225"/>
        <v>0</v>
      </c>
      <c r="W258" s="73">
        <f t="shared" si="225"/>
        <v>0</v>
      </c>
      <c r="X258" s="77">
        <f t="shared" si="225"/>
        <v>0</v>
      </c>
      <c r="Y258" s="78">
        <f t="shared" si="225"/>
        <v>0</v>
      </c>
      <c r="Z258" s="72">
        <f t="shared" si="225"/>
        <v>0</v>
      </c>
      <c r="AA258" s="72">
        <f t="shared" si="225"/>
        <v>0</v>
      </c>
      <c r="AB258" s="72">
        <f t="shared" si="225"/>
        <v>0</v>
      </c>
      <c r="AC258" s="72">
        <f t="shared" si="225"/>
        <v>0</v>
      </c>
      <c r="AD258" s="73">
        <f t="shared" si="225"/>
        <v>0</v>
      </c>
      <c r="AE258" s="73">
        <f t="shared" si="225"/>
        <v>0</v>
      </c>
      <c r="AF258" s="73">
        <f t="shared" si="225"/>
        <v>0</v>
      </c>
      <c r="AG258" s="73">
        <f t="shared" si="225"/>
        <v>0</v>
      </c>
      <c r="AH258" s="72">
        <f t="shared" si="225"/>
        <v>0</v>
      </c>
      <c r="AI258" s="72">
        <f t="shared" si="225"/>
        <v>0</v>
      </c>
      <c r="AJ258" s="72">
        <f t="shared" si="225"/>
        <v>0</v>
      </c>
      <c r="AK258" s="72">
        <f t="shared" si="225"/>
        <v>0</v>
      </c>
      <c r="AL258" s="73">
        <f t="shared" si="225"/>
        <v>0</v>
      </c>
      <c r="AM258" s="73">
        <f t="shared" si="225"/>
        <v>0</v>
      </c>
      <c r="AN258" s="73">
        <f t="shared" si="225"/>
        <v>0</v>
      </c>
      <c r="AO258" s="77">
        <f t="shared" si="225"/>
        <v>0</v>
      </c>
      <c r="AP258" s="78">
        <f t="shared" si="225"/>
        <v>0</v>
      </c>
      <c r="AQ258" s="77">
        <f t="shared" si="225"/>
        <v>0</v>
      </c>
      <c r="AR258" s="78">
        <f t="shared" si="225"/>
        <v>0</v>
      </c>
      <c r="AS258" s="77">
        <f t="shared" si="225"/>
        <v>0</v>
      </c>
      <c r="AT258" s="78">
        <f t="shared" si="225"/>
        <v>0</v>
      </c>
      <c r="AU258" s="77">
        <f t="shared" si="225"/>
        <v>0</v>
      </c>
      <c r="AV258" s="78">
        <f t="shared" si="225"/>
        <v>0</v>
      </c>
      <c r="AW258" s="77">
        <f t="shared" si="225"/>
        <v>0</v>
      </c>
      <c r="AX258" s="78">
        <f t="shared" si="225"/>
        <v>0</v>
      </c>
      <c r="AY258" s="77">
        <f t="shared" si="225"/>
        <v>0</v>
      </c>
      <c r="AZ258" s="78">
        <f t="shared" si="225"/>
        <v>0</v>
      </c>
      <c r="BA258" s="77">
        <f t="shared" si="225"/>
        <v>0</v>
      </c>
      <c r="BB258" s="78">
        <f t="shared" si="225"/>
        <v>0</v>
      </c>
      <c r="BC258" s="77">
        <f t="shared" si="225"/>
        <v>0</v>
      </c>
      <c r="BD258" s="78">
        <f t="shared" si="225"/>
        <v>0</v>
      </c>
      <c r="BE258" s="77">
        <f t="shared" si="225"/>
        <v>0.84868583868773528</v>
      </c>
      <c r="BF258" s="78">
        <f t="shared" si="225"/>
        <v>5.0423175830724871E-2</v>
      </c>
      <c r="BG258" s="77">
        <f t="shared" si="225"/>
        <v>0</v>
      </c>
      <c r="BH258" s="78">
        <f t="shared" si="225"/>
        <v>0</v>
      </c>
      <c r="BI258" s="77">
        <f t="shared" si="225"/>
        <v>0</v>
      </c>
      <c r="BJ258" s="78">
        <f t="shared" si="225"/>
        <v>0</v>
      </c>
      <c r="BK258" s="77">
        <f t="shared" si="225"/>
        <v>0</v>
      </c>
      <c r="BL258" s="78">
        <f t="shared" si="225"/>
        <v>0</v>
      </c>
      <c r="BM258" s="77">
        <f t="shared" si="225"/>
        <v>0</v>
      </c>
      <c r="BN258" s="78">
        <f t="shared" si="225"/>
        <v>0</v>
      </c>
      <c r="BO258" s="77">
        <f t="shared" si="225"/>
        <v>0</v>
      </c>
      <c r="BP258" s="78">
        <f t="shared" si="225"/>
        <v>0</v>
      </c>
      <c r="BQ258" s="77">
        <f t="shared" ref="BQ258:DD258" si="226">IF(SUM($E146:$DD146),BQ146/SUM($E146:$DD146),0)</f>
        <v>0</v>
      </c>
      <c r="BR258" s="78">
        <f t="shared" si="226"/>
        <v>0</v>
      </c>
      <c r="BS258" s="77">
        <f t="shared" si="226"/>
        <v>0</v>
      </c>
      <c r="BT258" s="78">
        <f t="shared" si="226"/>
        <v>0</v>
      </c>
      <c r="BU258" s="77">
        <f t="shared" si="226"/>
        <v>0</v>
      </c>
      <c r="BV258" s="78">
        <f t="shared" si="226"/>
        <v>0</v>
      </c>
      <c r="BW258" s="77">
        <f t="shared" si="226"/>
        <v>0</v>
      </c>
      <c r="BX258" s="78">
        <f t="shared" si="226"/>
        <v>0</v>
      </c>
      <c r="BY258" s="77">
        <f t="shared" si="226"/>
        <v>0</v>
      </c>
      <c r="BZ258" s="78">
        <f t="shared" si="226"/>
        <v>0</v>
      </c>
      <c r="CA258" s="77">
        <f t="shared" si="226"/>
        <v>0</v>
      </c>
      <c r="CB258" s="78">
        <f t="shared" si="226"/>
        <v>0</v>
      </c>
      <c r="CC258" s="77">
        <f t="shared" si="226"/>
        <v>0</v>
      </c>
      <c r="CD258" s="78">
        <f t="shared" si="226"/>
        <v>0</v>
      </c>
      <c r="CE258" s="77">
        <f t="shared" si="226"/>
        <v>0</v>
      </c>
      <c r="CF258" s="78">
        <f t="shared" si="226"/>
        <v>0</v>
      </c>
      <c r="CG258" s="77">
        <f t="shared" si="226"/>
        <v>0</v>
      </c>
      <c r="CH258" s="78">
        <f t="shared" si="226"/>
        <v>0</v>
      </c>
      <c r="CI258" s="77">
        <f t="shared" si="226"/>
        <v>0</v>
      </c>
      <c r="CJ258" s="78">
        <f t="shared" si="226"/>
        <v>0</v>
      </c>
      <c r="CK258" s="77">
        <f t="shared" si="226"/>
        <v>0</v>
      </c>
      <c r="CL258" s="78">
        <f t="shared" si="226"/>
        <v>0</v>
      </c>
      <c r="CM258" s="77">
        <f t="shared" si="226"/>
        <v>0</v>
      </c>
      <c r="CN258" s="78">
        <f t="shared" si="226"/>
        <v>0</v>
      </c>
      <c r="CO258" s="77">
        <f t="shared" si="226"/>
        <v>0</v>
      </c>
      <c r="CP258" s="78">
        <f t="shared" si="226"/>
        <v>1.0295975373010622E-5</v>
      </c>
      <c r="CQ258" s="77">
        <f t="shared" si="226"/>
        <v>0</v>
      </c>
      <c r="CR258" s="78">
        <f t="shared" si="226"/>
        <v>0</v>
      </c>
      <c r="CS258" s="77">
        <f t="shared" si="226"/>
        <v>0.10001083951959631</v>
      </c>
      <c r="CT258" s="78">
        <f t="shared" si="226"/>
        <v>0</v>
      </c>
      <c r="CU258" s="77">
        <f t="shared" si="226"/>
        <v>1.0760899424714168E-4</v>
      </c>
      <c r="CV258" s="78">
        <f t="shared" si="226"/>
        <v>0</v>
      </c>
      <c r="CW258" s="77">
        <f t="shared" si="226"/>
        <v>2.0398161387261759E-4</v>
      </c>
      <c r="CX258" s="78">
        <f t="shared" si="226"/>
        <v>0</v>
      </c>
      <c r="CY258" s="77">
        <f t="shared" si="226"/>
        <v>0</v>
      </c>
      <c r="CZ258" s="78">
        <f t="shared" si="226"/>
        <v>0</v>
      </c>
      <c r="DA258" s="77">
        <f t="shared" si="226"/>
        <v>5.312267234746752E-5</v>
      </c>
      <c r="DB258" s="78">
        <f t="shared" si="226"/>
        <v>5.0513670610319457E-4</v>
      </c>
      <c r="DC258" s="77">
        <f t="shared" si="226"/>
        <v>0</v>
      </c>
      <c r="DD258" s="79">
        <f t="shared" si="226"/>
        <v>0</v>
      </c>
      <c r="DE258" s="3"/>
    </row>
    <row r="259" spans="1:109" x14ac:dyDescent="0.35">
      <c r="A259" s="3"/>
      <c r="B259" s="3" t="s">
        <v>3892</v>
      </c>
      <c r="C259" s="39" t="s">
        <v>568</v>
      </c>
      <c r="D259" s="3" t="s">
        <v>568</v>
      </c>
      <c r="E259" s="71">
        <f t="shared" ref="E259:BP259" si="227">IF(SUM($E147:$DD147),E147/SUM($E147:$DD147),0)</f>
        <v>0</v>
      </c>
      <c r="F259" s="72">
        <f t="shared" si="227"/>
        <v>0</v>
      </c>
      <c r="G259" s="72">
        <f t="shared" si="227"/>
        <v>0</v>
      </c>
      <c r="H259" s="72">
        <f t="shared" si="227"/>
        <v>0</v>
      </c>
      <c r="I259" s="72">
        <f t="shared" si="227"/>
        <v>0</v>
      </c>
      <c r="J259" s="73">
        <f t="shared" si="227"/>
        <v>0</v>
      </c>
      <c r="K259" s="73">
        <f t="shared" si="227"/>
        <v>0</v>
      </c>
      <c r="L259" s="73">
        <f t="shared" si="227"/>
        <v>0</v>
      </c>
      <c r="M259" s="73">
        <f t="shared" si="227"/>
        <v>0</v>
      </c>
      <c r="N259" s="72">
        <f t="shared" si="227"/>
        <v>0</v>
      </c>
      <c r="O259" s="72">
        <f t="shared" si="227"/>
        <v>0</v>
      </c>
      <c r="P259" s="72">
        <f t="shared" si="227"/>
        <v>0</v>
      </c>
      <c r="Q259" s="73">
        <f t="shared" si="227"/>
        <v>0</v>
      </c>
      <c r="R259" s="73">
        <f t="shared" si="227"/>
        <v>0</v>
      </c>
      <c r="S259" s="73">
        <f t="shared" si="227"/>
        <v>0</v>
      </c>
      <c r="T259" s="73">
        <f t="shared" si="227"/>
        <v>0</v>
      </c>
      <c r="U259" s="72">
        <f t="shared" si="227"/>
        <v>0</v>
      </c>
      <c r="V259" s="72">
        <f t="shared" si="227"/>
        <v>0</v>
      </c>
      <c r="W259" s="72">
        <f t="shared" si="227"/>
        <v>0</v>
      </c>
      <c r="X259" s="78">
        <f t="shared" si="227"/>
        <v>0</v>
      </c>
      <c r="Y259" s="77">
        <f t="shared" si="227"/>
        <v>0</v>
      </c>
      <c r="Z259" s="73">
        <f t="shared" si="227"/>
        <v>0</v>
      </c>
      <c r="AA259" s="73">
        <f t="shared" si="227"/>
        <v>0</v>
      </c>
      <c r="AB259" s="73">
        <f t="shared" si="227"/>
        <v>0</v>
      </c>
      <c r="AC259" s="73">
        <f t="shared" si="227"/>
        <v>0</v>
      </c>
      <c r="AD259" s="72">
        <f t="shared" si="227"/>
        <v>0</v>
      </c>
      <c r="AE259" s="72">
        <f t="shared" si="227"/>
        <v>0</v>
      </c>
      <c r="AF259" s="72">
        <f t="shared" si="227"/>
        <v>0</v>
      </c>
      <c r="AG259" s="72">
        <f t="shared" si="227"/>
        <v>0</v>
      </c>
      <c r="AH259" s="73">
        <f t="shared" si="227"/>
        <v>0</v>
      </c>
      <c r="AI259" s="73">
        <f t="shared" si="227"/>
        <v>0</v>
      </c>
      <c r="AJ259" s="73">
        <f t="shared" si="227"/>
        <v>0</v>
      </c>
      <c r="AK259" s="73">
        <f t="shared" si="227"/>
        <v>0</v>
      </c>
      <c r="AL259" s="72">
        <f t="shared" si="227"/>
        <v>0</v>
      </c>
      <c r="AM259" s="72">
        <f t="shared" si="227"/>
        <v>0</v>
      </c>
      <c r="AN259" s="72">
        <f t="shared" si="227"/>
        <v>0</v>
      </c>
      <c r="AO259" s="78">
        <f t="shared" si="227"/>
        <v>0</v>
      </c>
      <c r="AP259" s="77">
        <f t="shared" si="227"/>
        <v>0</v>
      </c>
      <c r="AQ259" s="78">
        <f t="shared" si="227"/>
        <v>0</v>
      </c>
      <c r="AR259" s="77">
        <f t="shared" si="227"/>
        <v>0</v>
      </c>
      <c r="AS259" s="78">
        <f t="shared" si="227"/>
        <v>0</v>
      </c>
      <c r="AT259" s="77">
        <f t="shared" si="227"/>
        <v>0</v>
      </c>
      <c r="AU259" s="78">
        <f t="shared" si="227"/>
        <v>0</v>
      </c>
      <c r="AV259" s="77">
        <f t="shared" si="227"/>
        <v>0</v>
      </c>
      <c r="AW259" s="78">
        <f t="shared" si="227"/>
        <v>0</v>
      </c>
      <c r="AX259" s="77">
        <f t="shared" si="227"/>
        <v>0</v>
      </c>
      <c r="AY259" s="78">
        <f t="shared" si="227"/>
        <v>0</v>
      </c>
      <c r="AZ259" s="77">
        <f t="shared" si="227"/>
        <v>0</v>
      </c>
      <c r="BA259" s="78">
        <f t="shared" si="227"/>
        <v>0</v>
      </c>
      <c r="BB259" s="77">
        <f t="shared" si="227"/>
        <v>0</v>
      </c>
      <c r="BC259" s="78">
        <f t="shared" si="227"/>
        <v>0</v>
      </c>
      <c r="BD259" s="77">
        <f t="shared" si="227"/>
        <v>0</v>
      </c>
      <c r="BE259" s="78">
        <f t="shared" si="227"/>
        <v>0</v>
      </c>
      <c r="BF259" s="77">
        <f t="shared" si="227"/>
        <v>0.97845756230307668</v>
      </c>
      <c r="BG259" s="78">
        <f t="shared" si="227"/>
        <v>0</v>
      </c>
      <c r="BH259" s="77">
        <f t="shared" si="227"/>
        <v>0</v>
      </c>
      <c r="BI259" s="78">
        <f t="shared" si="227"/>
        <v>2.1175337190304684E-3</v>
      </c>
      <c r="BJ259" s="77">
        <f t="shared" si="227"/>
        <v>0</v>
      </c>
      <c r="BK259" s="78">
        <f t="shared" si="227"/>
        <v>0</v>
      </c>
      <c r="BL259" s="77">
        <f t="shared" si="227"/>
        <v>0</v>
      </c>
      <c r="BM259" s="78">
        <f t="shared" si="227"/>
        <v>0</v>
      </c>
      <c r="BN259" s="77">
        <f t="shared" si="227"/>
        <v>0</v>
      </c>
      <c r="BO259" s="78">
        <f t="shared" si="227"/>
        <v>0</v>
      </c>
      <c r="BP259" s="77">
        <f t="shared" si="227"/>
        <v>0</v>
      </c>
      <c r="BQ259" s="78">
        <f t="shared" ref="BQ259:DD259" si="228">IF(SUM($E147:$DD147),BQ147/SUM($E147:$DD147),0)</f>
        <v>0</v>
      </c>
      <c r="BR259" s="77">
        <f t="shared" si="228"/>
        <v>7.7003377777784847E-3</v>
      </c>
      <c r="BS259" s="78">
        <f t="shared" si="228"/>
        <v>0</v>
      </c>
      <c r="BT259" s="77">
        <f t="shared" si="228"/>
        <v>0</v>
      </c>
      <c r="BU259" s="78">
        <f t="shared" si="228"/>
        <v>0</v>
      </c>
      <c r="BV259" s="77">
        <f t="shared" si="228"/>
        <v>0</v>
      </c>
      <c r="BW259" s="78">
        <f t="shared" si="228"/>
        <v>0</v>
      </c>
      <c r="BX259" s="77">
        <f t="shared" si="228"/>
        <v>0</v>
      </c>
      <c r="BY259" s="78">
        <f t="shared" si="228"/>
        <v>0</v>
      </c>
      <c r="BZ259" s="77">
        <f t="shared" si="228"/>
        <v>0</v>
      </c>
      <c r="CA259" s="78">
        <f t="shared" si="228"/>
        <v>0</v>
      </c>
      <c r="CB259" s="77">
        <f t="shared" si="228"/>
        <v>4.3676785931560415E-3</v>
      </c>
      <c r="CC259" s="78">
        <f t="shared" si="228"/>
        <v>7.3568876069583563E-3</v>
      </c>
      <c r="CD259" s="77">
        <f t="shared" si="228"/>
        <v>0</v>
      </c>
      <c r="CE259" s="78">
        <f t="shared" si="228"/>
        <v>0</v>
      </c>
      <c r="CF259" s="77">
        <f t="shared" si="228"/>
        <v>0</v>
      </c>
      <c r="CG259" s="78">
        <f t="shared" si="228"/>
        <v>0</v>
      </c>
      <c r="CH259" s="77">
        <f t="shared" si="228"/>
        <v>0</v>
      </c>
      <c r="CI259" s="78">
        <f t="shared" si="228"/>
        <v>0</v>
      </c>
      <c r="CJ259" s="77">
        <f t="shared" si="228"/>
        <v>0</v>
      </c>
      <c r="CK259" s="78">
        <f t="shared" si="228"/>
        <v>0</v>
      </c>
      <c r="CL259" s="77">
        <f t="shared" si="228"/>
        <v>0</v>
      </c>
      <c r="CM259" s="78">
        <f t="shared" si="228"/>
        <v>0</v>
      </c>
      <c r="CN259" s="77">
        <f t="shared" si="228"/>
        <v>0</v>
      </c>
      <c r="CO259" s="78">
        <f t="shared" si="228"/>
        <v>0</v>
      </c>
      <c r="CP259" s="77">
        <f t="shared" si="228"/>
        <v>0</v>
      </c>
      <c r="CQ259" s="78">
        <f t="shared" si="228"/>
        <v>0</v>
      </c>
      <c r="CR259" s="77">
        <f t="shared" si="228"/>
        <v>0</v>
      </c>
      <c r="CS259" s="78">
        <f t="shared" si="228"/>
        <v>0</v>
      </c>
      <c r="CT259" s="77">
        <f t="shared" si="228"/>
        <v>0</v>
      </c>
      <c r="CU259" s="78">
        <f t="shared" si="228"/>
        <v>0</v>
      </c>
      <c r="CV259" s="77">
        <f t="shared" si="228"/>
        <v>0</v>
      </c>
      <c r="CW259" s="78">
        <f t="shared" si="228"/>
        <v>0</v>
      </c>
      <c r="CX259" s="77">
        <f t="shared" si="228"/>
        <v>0</v>
      </c>
      <c r="CY259" s="78">
        <f t="shared" si="228"/>
        <v>0</v>
      </c>
      <c r="CZ259" s="77">
        <f t="shared" si="228"/>
        <v>0</v>
      </c>
      <c r="DA259" s="78">
        <f t="shared" si="228"/>
        <v>0</v>
      </c>
      <c r="DB259" s="77">
        <f t="shared" si="228"/>
        <v>0</v>
      </c>
      <c r="DC259" s="78">
        <f t="shared" si="228"/>
        <v>0</v>
      </c>
      <c r="DD259" s="80">
        <f t="shared" si="228"/>
        <v>0</v>
      </c>
      <c r="DE259" s="3"/>
    </row>
    <row r="260" spans="1:109" x14ac:dyDescent="0.35">
      <c r="A260" s="3"/>
      <c r="B260" s="3" t="s">
        <v>3893</v>
      </c>
      <c r="C260" s="39" t="s">
        <v>570</v>
      </c>
      <c r="D260" s="3" t="s">
        <v>570</v>
      </c>
      <c r="E260" s="75">
        <f t="shared" ref="E260:BP260" si="229">IF(SUM($E148:$DD148),E148/SUM($E148:$DD148),0)</f>
        <v>0</v>
      </c>
      <c r="F260" s="73">
        <f t="shared" si="229"/>
        <v>0</v>
      </c>
      <c r="G260" s="73">
        <f t="shared" si="229"/>
        <v>0</v>
      </c>
      <c r="H260" s="73">
        <f t="shared" si="229"/>
        <v>0</v>
      </c>
      <c r="I260" s="73">
        <f t="shared" si="229"/>
        <v>0</v>
      </c>
      <c r="J260" s="72">
        <f t="shared" si="229"/>
        <v>0</v>
      </c>
      <c r="K260" s="72">
        <f t="shared" si="229"/>
        <v>0</v>
      </c>
      <c r="L260" s="72">
        <f t="shared" si="229"/>
        <v>0</v>
      </c>
      <c r="M260" s="72">
        <f t="shared" si="229"/>
        <v>0</v>
      </c>
      <c r="N260" s="73">
        <f t="shared" si="229"/>
        <v>0</v>
      </c>
      <c r="O260" s="73">
        <f t="shared" si="229"/>
        <v>0</v>
      </c>
      <c r="P260" s="73">
        <f t="shared" si="229"/>
        <v>0</v>
      </c>
      <c r="Q260" s="72">
        <f t="shared" si="229"/>
        <v>0</v>
      </c>
      <c r="R260" s="72">
        <f t="shared" si="229"/>
        <v>0</v>
      </c>
      <c r="S260" s="72">
        <f t="shared" si="229"/>
        <v>0</v>
      </c>
      <c r="T260" s="72">
        <f t="shared" si="229"/>
        <v>0</v>
      </c>
      <c r="U260" s="73">
        <f t="shared" si="229"/>
        <v>0</v>
      </c>
      <c r="V260" s="73">
        <f t="shared" si="229"/>
        <v>0</v>
      </c>
      <c r="W260" s="73">
        <f t="shared" si="229"/>
        <v>0</v>
      </c>
      <c r="X260" s="77">
        <f t="shared" si="229"/>
        <v>0</v>
      </c>
      <c r="Y260" s="78">
        <f t="shared" si="229"/>
        <v>0</v>
      </c>
      <c r="Z260" s="72">
        <f t="shared" si="229"/>
        <v>0</v>
      </c>
      <c r="AA260" s="72">
        <f t="shared" si="229"/>
        <v>0</v>
      </c>
      <c r="AB260" s="72">
        <f t="shared" si="229"/>
        <v>0</v>
      </c>
      <c r="AC260" s="72">
        <f t="shared" si="229"/>
        <v>0</v>
      </c>
      <c r="AD260" s="73">
        <f t="shared" si="229"/>
        <v>0</v>
      </c>
      <c r="AE260" s="73">
        <f t="shared" si="229"/>
        <v>0</v>
      </c>
      <c r="AF260" s="73">
        <f t="shared" si="229"/>
        <v>0</v>
      </c>
      <c r="AG260" s="73">
        <f t="shared" si="229"/>
        <v>0</v>
      </c>
      <c r="AH260" s="72">
        <f t="shared" si="229"/>
        <v>0</v>
      </c>
      <c r="AI260" s="72">
        <f t="shared" si="229"/>
        <v>0</v>
      </c>
      <c r="AJ260" s="72">
        <f t="shared" si="229"/>
        <v>0</v>
      </c>
      <c r="AK260" s="72">
        <f t="shared" si="229"/>
        <v>0</v>
      </c>
      <c r="AL260" s="73">
        <f t="shared" si="229"/>
        <v>0</v>
      </c>
      <c r="AM260" s="73">
        <f t="shared" si="229"/>
        <v>0</v>
      </c>
      <c r="AN260" s="73">
        <f t="shared" si="229"/>
        <v>0</v>
      </c>
      <c r="AO260" s="77">
        <f t="shared" si="229"/>
        <v>0</v>
      </c>
      <c r="AP260" s="78">
        <f t="shared" si="229"/>
        <v>0</v>
      </c>
      <c r="AQ260" s="77">
        <f t="shared" si="229"/>
        <v>0</v>
      </c>
      <c r="AR260" s="78">
        <f t="shared" si="229"/>
        <v>0</v>
      </c>
      <c r="AS260" s="77">
        <f t="shared" si="229"/>
        <v>0</v>
      </c>
      <c r="AT260" s="78">
        <f t="shared" si="229"/>
        <v>0</v>
      </c>
      <c r="AU260" s="77">
        <f t="shared" si="229"/>
        <v>0</v>
      </c>
      <c r="AV260" s="78">
        <f t="shared" si="229"/>
        <v>0</v>
      </c>
      <c r="AW260" s="77">
        <f t="shared" si="229"/>
        <v>0</v>
      </c>
      <c r="AX260" s="78">
        <f t="shared" si="229"/>
        <v>0</v>
      </c>
      <c r="AY260" s="77">
        <f t="shared" si="229"/>
        <v>0</v>
      </c>
      <c r="AZ260" s="78">
        <f t="shared" si="229"/>
        <v>0</v>
      </c>
      <c r="BA260" s="77">
        <f t="shared" si="229"/>
        <v>0</v>
      </c>
      <c r="BB260" s="78">
        <f t="shared" si="229"/>
        <v>0</v>
      </c>
      <c r="BC260" s="77">
        <f t="shared" si="229"/>
        <v>0</v>
      </c>
      <c r="BD260" s="78">
        <f t="shared" si="229"/>
        <v>0</v>
      </c>
      <c r="BE260" s="77">
        <f t="shared" si="229"/>
        <v>0</v>
      </c>
      <c r="BF260" s="78">
        <f t="shared" si="229"/>
        <v>0</v>
      </c>
      <c r="BG260" s="77">
        <f t="shared" si="229"/>
        <v>0.99234324756005998</v>
      </c>
      <c r="BH260" s="78">
        <f t="shared" si="229"/>
        <v>0</v>
      </c>
      <c r="BI260" s="77">
        <f t="shared" si="229"/>
        <v>0</v>
      </c>
      <c r="BJ260" s="78">
        <f t="shared" si="229"/>
        <v>0</v>
      </c>
      <c r="BK260" s="77">
        <f t="shared" si="229"/>
        <v>0</v>
      </c>
      <c r="BL260" s="78">
        <f t="shared" si="229"/>
        <v>0</v>
      </c>
      <c r="BM260" s="77">
        <f t="shared" si="229"/>
        <v>0</v>
      </c>
      <c r="BN260" s="78">
        <f t="shared" si="229"/>
        <v>0</v>
      </c>
      <c r="BO260" s="77">
        <f t="shared" si="229"/>
        <v>0</v>
      </c>
      <c r="BP260" s="78">
        <f t="shared" si="229"/>
        <v>0</v>
      </c>
      <c r="BQ260" s="77">
        <f t="shared" ref="BQ260:DD260" si="230">IF(SUM($E148:$DD148),BQ148/SUM($E148:$DD148),0)</f>
        <v>0</v>
      </c>
      <c r="BR260" s="78">
        <f t="shared" si="230"/>
        <v>0</v>
      </c>
      <c r="BS260" s="77">
        <f t="shared" si="230"/>
        <v>0</v>
      </c>
      <c r="BT260" s="78">
        <f t="shared" si="230"/>
        <v>0</v>
      </c>
      <c r="BU260" s="77">
        <f t="shared" si="230"/>
        <v>0</v>
      </c>
      <c r="BV260" s="78">
        <f t="shared" si="230"/>
        <v>0</v>
      </c>
      <c r="BW260" s="77">
        <f t="shared" si="230"/>
        <v>0</v>
      </c>
      <c r="BX260" s="78">
        <f t="shared" si="230"/>
        <v>0</v>
      </c>
      <c r="BY260" s="77">
        <f t="shared" si="230"/>
        <v>0</v>
      </c>
      <c r="BZ260" s="78">
        <f t="shared" si="230"/>
        <v>0</v>
      </c>
      <c r="CA260" s="77">
        <f t="shared" si="230"/>
        <v>0</v>
      </c>
      <c r="CB260" s="78">
        <f t="shared" si="230"/>
        <v>2.8222204796465944E-3</v>
      </c>
      <c r="CC260" s="77">
        <f t="shared" si="230"/>
        <v>4.8345319602934684E-3</v>
      </c>
      <c r="CD260" s="78">
        <f t="shared" si="230"/>
        <v>0</v>
      </c>
      <c r="CE260" s="77">
        <f t="shared" si="230"/>
        <v>0</v>
      </c>
      <c r="CF260" s="78">
        <f t="shared" si="230"/>
        <v>0</v>
      </c>
      <c r="CG260" s="77">
        <f t="shared" si="230"/>
        <v>0</v>
      </c>
      <c r="CH260" s="78">
        <f t="shared" si="230"/>
        <v>0</v>
      </c>
      <c r="CI260" s="77">
        <f t="shared" si="230"/>
        <v>0</v>
      </c>
      <c r="CJ260" s="78">
        <f t="shared" si="230"/>
        <v>0</v>
      </c>
      <c r="CK260" s="77">
        <f t="shared" si="230"/>
        <v>0</v>
      </c>
      <c r="CL260" s="78">
        <f t="shared" si="230"/>
        <v>0</v>
      </c>
      <c r="CM260" s="77">
        <f t="shared" si="230"/>
        <v>0</v>
      </c>
      <c r="CN260" s="78">
        <f t="shared" si="230"/>
        <v>0</v>
      </c>
      <c r="CO260" s="77">
        <f t="shared" si="230"/>
        <v>0</v>
      </c>
      <c r="CP260" s="78">
        <f t="shared" si="230"/>
        <v>0</v>
      </c>
      <c r="CQ260" s="77">
        <f t="shared" si="230"/>
        <v>0</v>
      </c>
      <c r="CR260" s="78">
        <f t="shared" si="230"/>
        <v>0</v>
      </c>
      <c r="CS260" s="77">
        <f t="shared" si="230"/>
        <v>0</v>
      </c>
      <c r="CT260" s="78">
        <f t="shared" si="230"/>
        <v>0</v>
      </c>
      <c r="CU260" s="77">
        <f t="shared" si="230"/>
        <v>0</v>
      </c>
      <c r="CV260" s="78">
        <f t="shared" si="230"/>
        <v>0</v>
      </c>
      <c r="CW260" s="77">
        <f t="shared" si="230"/>
        <v>0</v>
      </c>
      <c r="CX260" s="78">
        <f t="shared" si="230"/>
        <v>0</v>
      </c>
      <c r="CY260" s="77">
        <f t="shared" si="230"/>
        <v>0</v>
      </c>
      <c r="CZ260" s="78">
        <f t="shared" si="230"/>
        <v>0</v>
      </c>
      <c r="DA260" s="77">
        <f t="shared" si="230"/>
        <v>0</v>
      </c>
      <c r="DB260" s="78">
        <f t="shared" si="230"/>
        <v>0</v>
      </c>
      <c r="DC260" s="77">
        <f t="shared" si="230"/>
        <v>0</v>
      </c>
      <c r="DD260" s="79">
        <f t="shared" si="230"/>
        <v>0</v>
      </c>
      <c r="DE260" s="3"/>
    </row>
    <row r="261" spans="1:109" x14ac:dyDescent="0.35">
      <c r="A261" s="3"/>
      <c r="B261" s="3" t="s">
        <v>3894</v>
      </c>
      <c r="C261" s="39" t="s">
        <v>571</v>
      </c>
      <c r="D261" s="3" t="s">
        <v>571</v>
      </c>
      <c r="E261" s="71">
        <f t="shared" ref="E261:BP261" si="231">IF(SUM($E149:$DD149),E149/SUM($E149:$DD149),0)</f>
        <v>0</v>
      </c>
      <c r="F261" s="72">
        <f t="shared" si="231"/>
        <v>0</v>
      </c>
      <c r="G261" s="72">
        <f t="shared" si="231"/>
        <v>0</v>
      </c>
      <c r="H261" s="72">
        <f t="shared" si="231"/>
        <v>0</v>
      </c>
      <c r="I261" s="72">
        <f t="shared" si="231"/>
        <v>0</v>
      </c>
      <c r="J261" s="73">
        <f t="shared" si="231"/>
        <v>0</v>
      </c>
      <c r="K261" s="73">
        <f t="shared" si="231"/>
        <v>0</v>
      </c>
      <c r="L261" s="73">
        <f t="shared" si="231"/>
        <v>0</v>
      </c>
      <c r="M261" s="73">
        <f t="shared" si="231"/>
        <v>0</v>
      </c>
      <c r="N261" s="72">
        <f t="shared" si="231"/>
        <v>0</v>
      </c>
      <c r="O261" s="72">
        <f t="shared" si="231"/>
        <v>0</v>
      </c>
      <c r="P261" s="72">
        <f t="shared" si="231"/>
        <v>0</v>
      </c>
      <c r="Q261" s="73">
        <f t="shared" si="231"/>
        <v>0</v>
      </c>
      <c r="R261" s="73">
        <f t="shared" si="231"/>
        <v>0</v>
      </c>
      <c r="S261" s="73">
        <f t="shared" si="231"/>
        <v>0</v>
      </c>
      <c r="T261" s="73">
        <f t="shared" si="231"/>
        <v>0</v>
      </c>
      <c r="U261" s="72">
        <f t="shared" si="231"/>
        <v>0</v>
      </c>
      <c r="V261" s="72">
        <f t="shared" si="231"/>
        <v>0</v>
      </c>
      <c r="W261" s="72">
        <f t="shared" si="231"/>
        <v>0</v>
      </c>
      <c r="X261" s="78">
        <f t="shared" si="231"/>
        <v>0</v>
      </c>
      <c r="Y261" s="77">
        <f t="shared" si="231"/>
        <v>0</v>
      </c>
      <c r="Z261" s="73">
        <f t="shared" si="231"/>
        <v>0</v>
      </c>
      <c r="AA261" s="73">
        <f t="shared" si="231"/>
        <v>0</v>
      </c>
      <c r="AB261" s="73">
        <f t="shared" si="231"/>
        <v>0</v>
      </c>
      <c r="AC261" s="73">
        <f t="shared" si="231"/>
        <v>0</v>
      </c>
      <c r="AD261" s="72">
        <f t="shared" si="231"/>
        <v>0</v>
      </c>
      <c r="AE261" s="72">
        <f t="shared" si="231"/>
        <v>0</v>
      </c>
      <c r="AF261" s="72">
        <f t="shared" si="231"/>
        <v>0</v>
      </c>
      <c r="AG261" s="72">
        <f t="shared" si="231"/>
        <v>0</v>
      </c>
      <c r="AH261" s="73">
        <f t="shared" si="231"/>
        <v>0</v>
      </c>
      <c r="AI261" s="73">
        <f t="shared" si="231"/>
        <v>0</v>
      </c>
      <c r="AJ261" s="73">
        <f t="shared" si="231"/>
        <v>0</v>
      </c>
      <c r="AK261" s="73">
        <f t="shared" si="231"/>
        <v>0</v>
      </c>
      <c r="AL261" s="72">
        <f t="shared" si="231"/>
        <v>0</v>
      </c>
      <c r="AM261" s="72">
        <f t="shared" si="231"/>
        <v>0</v>
      </c>
      <c r="AN261" s="72">
        <f t="shared" si="231"/>
        <v>0</v>
      </c>
      <c r="AO261" s="78">
        <f t="shared" si="231"/>
        <v>0</v>
      </c>
      <c r="AP261" s="77">
        <f t="shared" si="231"/>
        <v>0</v>
      </c>
      <c r="AQ261" s="78">
        <f t="shared" si="231"/>
        <v>0</v>
      </c>
      <c r="AR261" s="77">
        <f t="shared" si="231"/>
        <v>0</v>
      </c>
      <c r="AS261" s="78">
        <f t="shared" si="231"/>
        <v>0</v>
      </c>
      <c r="AT261" s="77">
        <f t="shared" si="231"/>
        <v>0</v>
      </c>
      <c r="AU261" s="78">
        <f t="shared" si="231"/>
        <v>0</v>
      </c>
      <c r="AV261" s="77">
        <f t="shared" si="231"/>
        <v>0</v>
      </c>
      <c r="AW261" s="78">
        <f t="shared" si="231"/>
        <v>0</v>
      </c>
      <c r="AX261" s="77">
        <f t="shared" si="231"/>
        <v>0</v>
      </c>
      <c r="AY261" s="78">
        <f t="shared" si="231"/>
        <v>0</v>
      </c>
      <c r="AZ261" s="77">
        <f t="shared" si="231"/>
        <v>0</v>
      </c>
      <c r="BA261" s="78">
        <f t="shared" si="231"/>
        <v>0</v>
      </c>
      <c r="BB261" s="77">
        <f t="shared" si="231"/>
        <v>0</v>
      </c>
      <c r="BC261" s="78">
        <f t="shared" si="231"/>
        <v>0</v>
      </c>
      <c r="BD261" s="77">
        <f t="shared" si="231"/>
        <v>0</v>
      </c>
      <c r="BE261" s="78">
        <f t="shared" si="231"/>
        <v>0</v>
      </c>
      <c r="BF261" s="77">
        <f t="shared" si="231"/>
        <v>0</v>
      </c>
      <c r="BG261" s="78">
        <f t="shared" si="231"/>
        <v>0</v>
      </c>
      <c r="BH261" s="77">
        <f t="shared" si="231"/>
        <v>1</v>
      </c>
      <c r="BI261" s="78">
        <f t="shared" si="231"/>
        <v>0</v>
      </c>
      <c r="BJ261" s="77">
        <f t="shared" si="231"/>
        <v>0</v>
      </c>
      <c r="BK261" s="78">
        <f t="shared" si="231"/>
        <v>0</v>
      </c>
      <c r="BL261" s="77">
        <f t="shared" si="231"/>
        <v>0</v>
      </c>
      <c r="BM261" s="78">
        <f t="shared" si="231"/>
        <v>0</v>
      </c>
      <c r="BN261" s="77">
        <f t="shared" si="231"/>
        <v>0</v>
      </c>
      <c r="BO261" s="78">
        <f t="shared" si="231"/>
        <v>0</v>
      </c>
      <c r="BP261" s="77">
        <f t="shared" si="231"/>
        <v>0</v>
      </c>
      <c r="BQ261" s="78">
        <f t="shared" ref="BQ261:DD261" si="232">IF(SUM($E149:$DD149),BQ149/SUM($E149:$DD149),0)</f>
        <v>0</v>
      </c>
      <c r="BR261" s="77">
        <f t="shared" si="232"/>
        <v>0</v>
      </c>
      <c r="BS261" s="78">
        <f t="shared" si="232"/>
        <v>0</v>
      </c>
      <c r="BT261" s="77">
        <f t="shared" si="232"/>
        <v>0</v>
      </c>
      <c r="BU261" s="78">
        <f t="shared" si="232"/>
        <v>0</v>
      </c>
      <c r="BV261" s="77">
        <f t="shared" si="232"/>
        <v>0</v>
      </c>
      <c r="BW261" s="78">
        <f t="shared" si="232"/>
        <v>0</v>
      </c>
      <c r="BX261" s="77">
        <f t="shared" si="232"/>
        <v>0</v>
      </c>
      <c r="BY261" s="78">
        <f t="shared" si="232"/>
        <v>0</v>
      </c>
      <c r="BZ261" s="77">
        <f t="shared" si="232"/>
        <v>0</v>
      </c>
      <c r="CA261" s="78">
        <f t="shared" si="232"/>
        <v>0</v>
      </c>
      <c r="CB261" s="77">
        <f t="shared" si="232"/>
        <v>0</v>
      </c>
      <c r="CC261" s="78">
        <f t="shared" si="232"/>
        <v>0</v>
      </c>
      <c r="CD261" s="77">
        <f t="shared" si="232"/>
        <v>0</v>
      </c>
      <c r="CE261" s="78">
        <f t="shared" si="232"/>
        <v>0</v>
      </c>
      <c r="CF261" s="77">
        <f t="shared" si="232"/>
        <v>0</v>
      </c>
      <c r="CG261" s="78">
        <f t="shared" si="232"/>
        <v>0</v>
      </c>
      <c r="CH261" s="77">
        <f t="shared" si="232"/>
        <v>0</v>
      </c>
      <c r="CI261" s="78">
        <f t="shared" si="232"/>
        <v>0</v>
      </c>
      <c r="CJ261" s="77">
        <f t="shared" si="232"/>
        <v>0</v>
      </c>
      <c r="CK261" s="78">
        <f t="shared" si="232"/>
        <v>0</v>
      </c>
      <c r="CL261" s="77">
        <f t="shared" si="232"/>
        <v>0</v>
      </c>
      <c r="CM261" s="78">
        <f t="shared" si="232"/>
        <v>0</v>
      </c>
      <c r="CN261" s="77">
        <f t="shared" si="232"/>
        <v>0</v>
      </c>
      <c r="CO261" s="78">
        <f t="shared" si="232"/>
        <v>0</v>
      </c>
      <c r="CP261" s="77">
        <f t="shared" si="232"/>
        <v>0</v>
      </c>
      <c r="CQ261" s="78">
        <f t="shared" si="232"/>
        <v>0</v>
      </c>
      <c r="CR261" s="77">
        <f t="shared" si="232"/>
        <v>0</v>
      </c>
      <c r="CS261" s="78">
        <f t="shared" si="232"/>
        <v>0</v>
      </c>
      <c r="CT261" s="77">
        <f t="shared" si="232"/>
        <v>0</v>
      </c>
      <c r="CU261" s="78">
        <f t="shared" si="232"/>
        <v>0</v>
      </c>
      <c r="CV261" s="77">
        <f t="shared" si="232"/>
        <v>0</v>
      </c>
      <c r="CW261" s="78">
        <f t="shared" si="232"/>
        <v>0</v>
      </c>
      <c r="CX261" s="77">
        <f t="shared" si="232"/>
        <v>0</v>
      </c>
      <c r="CY261" s="78">
        <f t="shared" si="232"/>
        <v>0</v>
      </c>
      <c r="CZ261" s="77">
        <f t="shared" si="232"/>
        <v>0</v>
      </c>
      <c r="DA261" s="78">
        <f t="shared" si="232"/>
        <v>0</v>
      </c>
      <c r="DB261" s="77">
        <f t="shared" si="232"/>
        <v>0</v>
      </c>
      <c r="DC261" s="78">
        <f t="shared" si="232"/>
        <v>0</v>
      </c>
      <c r="DD261" s="80">
        <f t="shared" si="232"/>
        <v>0</v>
      </c>
      <c r="DE261" s="3"/>
    </row>
    <row r="262" spans="1:109" x14ac:dyDescent="0.35">
      <c r="A262" s="3"/>
      <c r="B262" s="3" t="s">
        <v>3895</v>
      </c>
      <c r="C262" s="39" t="s">
        <v>572</v>
      </c>
      <c r="D262" s="3" t="s">
        <v>572</v>
      </c>
      <c r="E262" s="75">
        <f t="shared" ref="E262:BP262" si="233">IF(SUM($E150:$DD150),E150/SUM($E150:$DD150),0)</f>
        <v>0</v>
      </c>
      <c r="F262" s="73">
        <f t="shared" si="233"/>
        <v>0</v>
      </c>
      <c r="G262" s="73">
        <f t="shared" si="233"/>
        <v>0</v>
      </c>
      <c r="H262" s="73">
        <f t="shared" si="233"/>
        <v>0</v>
      </c>
      <c r="I262" s="73">
        <f t="shared" si="233"/>
        <v>0</v>
      </c>
      <c r="J262" s="72">
        <f t="shared" si="233"/>
        <v>0</v>
      </c>
      <c r="K262" s="72">
        <f t="shared" si="233"/>
        <v>0</v>
      </c>
      <c r="L262" s="72">
        <f t="shared" si="233"/>
        <v>0</v>
      </c>
      <c r="M262" s="72">
        <f t="shared" si="233"/>
        <v>0</v>
      </c>
      <c r="N262" s="73">
        <f t="shared" si="233"/>
        <v>0</v>
      </c>
      <c r="O262" s="73">
        <f t="shared" si="233"/>
        <v>0</v>
      </c>
      <c r="P262" s="73">
        <f t="shared" si="233"/>
        <v>0</v>
      </c>
      <c r="Q262" s="72">
        <f t="shared" si="233"/>
        <v>0</v>
      </c>
      <c r="R262" s="72">
        <f t="shared" si="233"/>
        <v>0</v>
      </c>
      <c r="S262" s="72">
        <f t="shared" si="233"/>
        <v>0</v>
      </c>
      <c r="T262" s="72">
        <f t="shared" si="233"/>
        <v>0</v>
      </c>
      <c r="U262" s="73">
        <f t="shared" si="233"/>
        <v>0</v>
      </c>
      <c r="V262" s="73">
        <f t="shared" si="233"/>
        <v>0</v>
      </c>
      <c r="W262" s="73">
        <f t="shared" si="233"/>
        <v>0</v>
      </c>
      <c r="X262" s="77">
        <f t="shared" si="233"/>
        <v>0</v>
      </c>
      <c r="Y262" s="78">
        <f t="shared" si="233"/>
        <v>0</v>
      </c>
      <c r="Z262" s="72">
        <f t="shared" si="233"/>
        <v>0</v>
      </c>
      <c r="AA262" s="72">
        <f t="shared" si="233"/>
        <v>0</v>
      </c>
      <c r="AB262" s="72">
        <f t="shared" si="233"/>
        <v>0</v>
      </c>
      <c r="AC262" s="72">
        <f t="shared" si="233"/>
        <v>0</v>
      </c>
      <c r="AD262" s="73">
        <f t="shared" si="233"/>
        <v>0</v>
      </c>
      <c r="AE262" s="73">
        <f t="shared" si="233"/>
        <v>0</v>
      </c>
      <c r="AF262" s="73">
        <f t="shared" si="233"/>
        <v>0</v>
      </c>
      <c r="AG262" s="73">
        <f t="shared" si="233"/>
        <v>0</v>
      </c>
      <c r="AH262" s="72">
        <f t="shared" si="233"/>
        <v>0</v>
      </c>
      <c r="AI262" s="72">
        <f t="shared" si="233"/>
        <v>0</v>
      </c>
      <c r="AJ262" s="72">
        <f t="shared" si="233"/>
        <v>0</v>
      </c>
      <c r="AK262" s="72">
        <f t="shared" si="233"/>
        <v>0</v>
      </c>
      <c r="AL262" s="73">
        <f t="shared" si="233"/>
        <v>0</v>
      </c>
      <c r="AM262" s="73">
        <f t="shared" si="233"/>
        <v>0</v>
      </c>
      <c r="AN262" s="73">
        <f t="shared" si="233"/>
        <v>0</v>
      </c>
      <c r="AO262" s="77">
        <f t="shared" si="233"/>
        <v>0</v>
      </c>
      <c r="AP262" s="78">
        <f t="shared" si="233"/>
        <v>0</v>
      </c>
      <c r="AQ262" s="77">
        <f t="shared" si="233"/>
        <v>0</v>
      </c>
      <c r="AR262" s="78">
        <f t="shared" si="233"/>
        <v>0</v>
      </c>
      <c r="AS262" s="77">
        <f t="shared" si="233"/>
        <v>0</v>
      </c>
      <c r="AT262" s="78">
        <f t="shared" si="233"/>
        <v>0</v>
      </c>
      <c r="AU262" s="77">
        <f t="shared" si="233"/>
        <v>0</v>
      </c>
      <c r="AV262" s="78">
        <f t="shared" si="233"/>
        <v>0</v>
      </c>
      <c r="AW262" s="77">
        <f t="shared" si="233"/>
        <v>0</v>
      </c>
      <c r="AX262" s="78">
        <f t="shared" si="233"/>
        <v>0</v>
      </c>
      <c r="AY262" s="77">
        <f t="shared" si="233"/>
        <v>0</v>
      </c>
      <c r="AZ262" s="78">
        <f t="shared" si="233"/>
        <v>0</v>
      </c>
      <c r="BA262" s="77">
        <f t="shared" si="233"/>
        <v>0</v>
      </c>
      <c r="BB262" s="78">
        <f t="shared" si="233"/>
        <v>0</v>
      </c>
      <c r="BC262" s="77">
        <f t="shared" si="233"/>
        <v>6.6918371755053663E-2</v>
      </c>
      <c r="BD262" s="78">
        <f t="shared" si="233"/>
        <v>0</v>
      </c>
      <c r="BE262" s="77">
        <f t="shared" si="233"/>
        <v>0</v>
      </c>
      <c r="BF262" s="78">
        <f t="shared" si="233"/>
        <v>0</v>
      </c>
      <c r="BG262" s="77">
        <f t="shared" si="233"/>
        <v>0</v>
      </c>
      <c r="BH262" s="78">
        <f t="shared" si="233"/>
        <v>0</v>
      </c>
      <c r="BI262" s="77">
        <f t="shared" si="233"/>
        <v>0.90989307864677604</v>
      </c>
      <c r="BJ262" s="78">
        <f t="shared" si="233"/>
        <v>0</v>
      </c>
      <c r="BK262" s="77">
        <f t="shared" si="233"/>
        <v>0</v>
      </c>
      <c r="BL262" s="78">
        <f t="shared" si="233"/>
        <v>0</v>
      </c>
      <c r="BM262" s="77">
        <f t="shared" si="233"/>
        <v>0</v>
      </c>
      <c r="BN262" s="78">
        <f t="shared" si="233"/>
        <v>0</v>
      </c>
      <c r="BO262" s="77">
        <f t="shared" si="233"/>
        <v>0</v>
      </c>
      <c r="BP262" s="78">
        <f t="shared" si="233"/>
        <v>0</v>
      </c>
      <c r="BQ262" s="77">
        <f t="shared" ref="BQ262:DD262" si="234">IF(SUM($E150:$DD150),BQ150/SUM($E150:$DD150),0)</f>
        <v>0</v>
      </c>
      <c r="BR262" s="78">
        <f t="shared" si="234"/>
        <v>0</v>
      </c>
      <c r="BS262" s="77">
        <f t="shared" si="234"/>
        <v>0</v>
      </c>
      <c r="BT262" s="78">
        <f t="shared" si="234"/>
        <v>0</v>
      </c>
      <c r="BU262" s="77">
        <f t="shared" si="234"/>
        <v>0</v>
      </c>
      <c r="BV262" s="78">
        <f t="shared" si="234"/>
        <v>0</v>
      </c>
      <c r="BW262" s="77">
        <f t="shared" si="234"/>
        <v>0</v>
      </c>
      <c r="BX262" s="78">
        <f t="shared" si="234"/>
        <v>0</v>
      </c>
      <c r="BY262" s="77">
        <f t="shared" si="234"/>
        <v>0</v>
      </c>
      <c r="BZ262" s="78">
        <f t="shared" si="234"/>
        <v>0</v>
      </c>
      <c r="CA262" s="77">
        <f t="shared" si="234"/>
        <v>3.3790829271170149E-3</v>
      </c>
      <c r="CB262" s="78">
        <f t="shared" si="234"/>
        <v>8.2181519171435242E-3</v>
      </c>
      <c r="CC262" s="77">
        <f t="shared" si="234"/>
        <v>1.1591314753909765E-2</v>
      </c>
      <c r="CD262" s="78">
        <f t="shared" si="234"/>
        <v>0</v>
      </c>
      <c r="CE262" s="77">
        <f t="shared" si="234"/>
        <v>0</v>
      </c>
      <c r="CF262" s="78">
        <f t="shared" si="234"/>
        <v>0</v>
      </c>
      <c r="CG262" s="77">
        <f t="shared" si="234"/>
        <v>0</v>
      </c>
      <c r="CH262" s="78">
        <f t="shared" si="234"/>
        <v>0</v>
      </c>
      <c r="CI262" s="77">
        <f t="shared" si="234"/>
        <v>0</v>
      </c>
      <c r="CJ262" s="78">
        <f t="shared" si="234"/>
        <v>0</v>
      </c>
      <c r="CK262" s="77">
        <f t="shared" si="234"/>
        <v>0</v>
      </c>
      <c r="CL262" s="78">
        <f t="shared" si="234"/>
        <v>0</v>
      </c>
      <c r="CM262" s="77">
        <f t="shared" si="234"/>
        <v>0</v>
      </c>
      <c r="CN262" s="78">
        <f t="shared" si="234"/>
        <v>0</v>
      </c>
      <c r="CO262" s="77">
        <f t="shared" si="234"/>
        <v>0</v>
      </c>
      <c r="CP262" s="78">
        <f t="shared" si="234"/>
        <v>0</v>
      </c>
      <c r="CQ262" s="77">
        <f t="shared" si="234"/>
        <v>0</v>
      </c>
      <c r="CR262" s="78">
        <f t="shared" si="234"/>
        <v>0</v>
      </c>
      <c r="CS262" s="77">
        <f t="shared" si="234"/>
        <v>0</v>
      </c>
      <c r="CT262" s="78">
        <f t="shared" si="234"/>
        <v>0</v>
      </c>
      <c r="CU262" s="77">
        <f t="shared" si="234"/>
        <v>0</v>
      </c>
      <c r="CV262" s="78">
        <f t="shared" si="234"/>
        <v>0</v>
      </c>
      <c r="CW262" s="77">
        <f t="shared" si="234"/>
        <v>0</v>
      </c>
      <c r="CX262" s="78">
        <f t="shared" si="234"/>
        <v>0</v>
      </c>
      <c r="CY262" s="77">
        <f t="shared" si="234"/>
        <v>0</v>
      </c>
      <c r="CZ262" s="78">
        <f t="shared" si="234"/>
        <v>0</v>
      </c>
      <c r="DA262" s="77">
        <f t="shared" si="234"/>
        <v>0</v>
      </c>
      <c r="DB262" s="78">
        <f t="shared" si="234"/>
        <v>0</v>
      </c>
      <c r="DC262" s="77">
        <f t="shared" si="234"/>
        <v>0</v>
      </c>
      <c r="DD262" s="79">
        <f t="shared" si="234"/>
        <v>0</v>
      </c>
      <c r="DE262" s="3"/>
    </row>
    <row r="263" spans="1:109" x14ac:dyDescent="0.35">
      <c r="A263" s="3"/>
      <c r="B263" s="3" t="s">
        <v>3896</v>
      </c>
      <c r="C263" s="39" t="s">
        <v>574</v>
      </c>
      <c r="D263" s="3" t="s">
        <v>574</v>
      </c>
      <c r="E263" s="71">
        <f t="shared" ref="E263:BP263" si="235">IF(SUM($E151:$DD151),E151/SUM($E151:$DD151),0)</f>
        <v>0</v>
      </c>
      <c r="F263" s="72">
        <f t="shared" si="235"/>
        <v>0</v>
      </c>
      <c r="G263" s="72">
        <f t="shared" si="235"/>
        <v>0</v>
      </c>
      <c r="H263" s="72">
        <f t="shared" si="235"/>
        <v>0</v>
      </c>
      <c r="I263" s="72">
        <f t="shared" si="235"/>
        <v>0</v>
      </c>
      <c r="J263" s="73">
        <f t="shared" si="235"/>
        <v>0</v>
      </c>
      <c r="K263" s="73">
        <f t="shared" si="235"/>
        <v>0</v>
      </c>
      <c r="L263" s="73">
        <f t="shared" si="235"/>
        <v>0</v>
      </c>
      <c r="M263" s="73">
        <f t="shared" si="235"/>
        <v>0</v>
      </c>
      <c r="N263" s="72">
        <f t="shared" si="235"/>
        <v>0</v>
      </c>
      <c r="O263" s="72">
        <f t="shared" si="235"/>
        <v>0</v>
      </c>
      <c r="P263" s="72">
        <f t="shared" si="235"/>
        <v>0</v>
      </c>
      <c r="Q263" s="73">
        <f t="shared" si="235"/>
        <v>0</v>
      </c>
      <c r="R263" s="73">
        <f t="shared" si="235"/>
        <v>0</v>
      </c>
      <c r="S263" s="73">
        <f t="shared" si="235"/>
        <v>0</v>
      </c>
      <c r="T263" s="73">
        <f t="shared" si="235"/>
        <v>0</v>
      </c>
      <c r="U263" s="72">
        <f t="shared" si="235"/>
        <v>0</v>
      </c>
      <c r="V263" s="72">
        <f t="shared" si="235"/>
        <v>0</v>
      </c>
      <c r="W263" s="72">
        <f t="shared" si="235"/>
        <v>0</v>
      </c>
      <c r="X263" s="78">
        <f t="shared" si="235"/>
        <v>0</v>
      </c>
      <c r="Y263" s="77">
        <f t="shared" si="235"/>
        <v>0</v>
      </c>
      <c r="Z263" s="73">
        <f t="shared" si="235"/>
        <v>0</v>
      </c>
      <c r="AA263" s="73">
        <f t="shared" si="235"/>
        <v>0</v>
      </c>
      <c r="AB263" s="73">
        <f t="shared" si="235"/>
        <v>0</v>
      </c>
      <c r="AC263" s="73">
        <f t="shared" si="235"/>
        <v>0</v>
      </c>
      <c r="AD263" s="72">
        <f t="shared" si="235"/>
        <v>0</v>
      </c>
      <c r="AE263" s="72">
        <f t="shared" si="235"/>
        <v>0</v>
      </c>
      <c r="AF263" s="72">
        <f t="shared" si="235"/>
        <v>0</v>
      </c>
      <c r="AG263" s="72">
        <f t="shared" si="235"/>
        <v>0</v>
      </c>
      <c r="AH263" s="73">
        <f t="shared" si="235"/>
        <v>0</v>
      </c>
      <c r="AI263" s="73">
        <f t="shared" si="235"/>
        <v>0</v>
      </c>
      <c r="AJ263" s="73">
        <f t="shared" si="235"/>
        <v>0</v>
      </c>
      <c r="AK263" s="73">
        <f t="shared" si="235"/>
        <v>0</v>
      </c>
      <c r="AL263" s="72">
        <f t="shared" si="235"/>
        <v>0</v>
      </c>
      <c r="AM263" s="72">
        <f t="shared" si="235"/>
        <v>0</v>
      </c>
      <c r="AN263" s="72">
        <f t="shared" si="235"/>
        <v>0</v>
      </c>
      <c r="AO263" s="78">
        <f t="shared" si="235"/>
        <v>0</v>
      </c>
      <c r="AP263" s="77">
        <f t="shared" si="235"/>
        <v>0</v>
      </c>
      <c r="AQ263" s="78">
        <f t="shared" si="235"/>
        <v>0</v>
      </c>
      <c r="AR263" s="77">
        <f t="shared" si="235"/>
        <v>0</v>
      </c>
      <c r="AS263" s="78">
        <f t="shared" si="235"/>
        <v>0</v>
      </c>
      <c r="AT263" s="77">
        <f t="shared" si="235"/>
        <v>0</v>
      </c>
      <c r="AU263" s="78">
        <f t="shared" si="235"/>
        <v>0</v>
      </c>
      <c r="AV263" s="77">
        <f t="shared" si="235"/>
        <v>0</v>
      </c>
      <c r="AW263" s="78">
        <f t="shared" si="235"/>
        <v>0</v>
      </c>
      <c r="AX263" s="77">
        <f t="shared" si="235"/>
        <v>0</v>
      </c>
      <c r="AY263" s="78">
        <f t="shared" si="235"/>
        <v>0</v>
      </c>
      <c r="AZ263" s="77">
        <f t="shared" si="235"/>
        <v>0</v>
      </c>
      <c r="BA263" s="78">
        <f t="shared" si="235"/>
        <v>0</v>
      </c>
      <c r="BB263" s="77">
        <f t="shared" si="235"/>
        <v>0</v>
      </c>
      <c r="BC263" s="78">
        <f t="shared" si="235"/>
        <v>0</v>
      </c>
      <c r="BD263" s="77">
        <f t="shared" si="235"/>
        <v>0</v>
      </c>
      <c r="BE263" s="78">
        <f t="shared" si="235"/>
        <v>0</v>
      </c>
      <c r="BF263" s="77">
        <f t="shared" si="235"/>
        <v>0</v>
      </c>
      <c r="BG263" s="78">
        <f t="shared" si="235"/>
        <v>0</v>
      </c>
      <c r="BH263" s="77">
        <f t="shared" si="235"/>
        <v>0</v>
      </c>
      <c r="BI263" s="78">
        <f t="shared" si="235"/>
        <v>0</v>
      </c>
      <c r="BJ263" s="77">
        <f t="shared" si="235"/>
        <v>0.45417506733809904</v>
      </c>
      <c r="BK263" s="78">
        <f t="shared" si="235"/>
        <v>0.54582493266190091</v>
      </c>
      <c r="BL263" s="77">
        <f t="shared" si="235"/>
        <v>0</v>
      </c>
      <c r="BM263" s="78">
        <f t="shared" si="235"/>
        <v>0</v>
      </c>
      <c r="BN263" s="77">
        <f t="shared" si="235"/>
        <v>0</v>
      </c>
      <c r="BO263" s="78">
        <f t="shared" si="235"/>
        <v>0</v>
      </c>
      <c r="BP263" s="77">
        <f t="shared" si="235"/>
        <v>0</v>
      </c>
      <c r="BQ263" s="78">
        <f t="shared" ref="BQ263:DD263" si="236">IF(SUM($E151:$DD151),BQ151/SUM($E151:$DD151),0)</f>
        <v>0</v>
      </c>
      <c r="BR263" s="77">
        <f t="shared" si="236"/>
        <v>0</v>
      </c>
      <c r="BS263" s="78">
        <f t="shared" si="236"/>
        <v>0</v>
      </c>
      <c r="BT263" s="77">
        <f t="shared" si="236"/>
        <v>0</v>
      </c>
      <c r="BU263" s="78">
        <f t="shared" si="236"/>
        <v>0</v>
      </c>
      <c r="BV263" s="77">
        <f t="shared" si="236"/>
        <v>0</v>
      </c>
      <c r="BW263" s="78">
        <f t="shared" si="236"/>
        <v>0</v>
      </c>
      <c r="BX263" s="77">
        <f t="shared" si="236"/>
        <v>0</v>
      </c>
      <c r="BY263" s="78">
        <f t="shared" si="236"/>
        <v>0</v>
      </c>
      <c r="BZ263" s="77">
        <f t="shared" si="236"/>
        <v>0</v>
      </c>
      <c r="CA263" s="78">
        <f t="shared" si="236"/>
        <v>0</v>
      </c>
      <c r="CB263" s="77">
        <f t="shared" si="236"/>
        <v>0</v>
      </c>
      <c r="CC263" s="78">
        <f t="shared" si="236"/>
        <v>0</v>
      </c>
      <c r="CD263" s="77">
        <f t="shared" si="236"/>
        <v>0</v>
      </c>
      <c r="CE263" s="78">
        <f t="shared" si="236"/>
        <v>0</v>
      </c>
      <c r="CF263" s="77">
        <f t="shared" si="236"/>
        <v>0</v>
      </c>
      <c r="CG263" s="78">
        <f t="shared" si="236"/>
        <v>0</v>
      </c>
      <c r="CH263" s="77">
        <f t="shared" si="236"/>
        <v>0</v>
      </c>
      <c r="CI263" s="78">
        <f t="shared" si="236"/>
        <v>0</v>
      </c>
      <c r="CJ263" s="77">
        <f t="shared" si="236"/>
        <v>0</v>
      </c>
      <c r="CK263" s="78">
        <f t="shared" si="236"/>
        <v>0</v>
      </c>
      <c r="CL263" s="77">
        <f t="shared" si="236"/>
        <v>0</v>
      </c>
      <c r="CM263" s="78">
        <f t="shared" si="236"/>
        <v>0</v>
      </c>
      <c r="CN263" s="77">
        <f t="shared" si="236"/>
        <v>0</v>
      </c>
      <c r="CO263" s="78">
        <f t="shared" si="236"/>
        <v>0</v>
      </c>
      <c r="CP263" s="77">
        <f t="shared" si="236"/>
        <v>0</v>
      </c>
      <c r="CQ263" s="78">
        <f t="shared" si="236"/>
        <v>0</v>
      </c>
      <c r="CR263" s="77">
        <f t="shared" si="236"/>
        <v>0</v>
      </c>
      <c r="CS263" s="78">
        <f t="shared" si="236"/>
        <v>0</v>
      </c>
      <c r="CT263" s="77">
        <f t="shared" si="236"/>
        <v>0</v>
      </c>
      <c r="CU263" s="78">
        <f t="shared" si="236"/>
        <v>0</v>
      </c>
      <c r="CV263" s="77">
        <f t="shared" si="236"/>
        <v>0</v>
      </c>
      <c r="CW263" s="78">
        <f t="shared" si="236"/>
        <v>0</v>
      </c>
      <c r="CX263" s="77">
        <f t="shared" si="236"/>
        <v>0</v>
      </c>
      <c r="CY263" s="78">
        <f t="shared" si="236"/>
        <v>0</v>
      </c>
      <c r="CZ263" s="77">
        <f t="shared" si="236"/>
        <v>0</v>
      </c>
      <c r="DA263" s="78">
        <f t="shared" si="236"/>
        <v>0</v>
      </c>
      <c r="DB263" s="77">
        <f t="shared" si="236"/>
        <v>0</v>
      </c>
      <c r="DC263" s="78">
        <f t="shared" si="236"/>
        <v>0</v>
      </c>
      <c r="DD263" s="80">
        <f t="shared" si="236"/>
        <v>0</v>
      </c>
      <c r="DE263" s="3"/>
    </row>
    <row r="264" spans="1:109" x14ac:dyDescent="0.35">
      <c r="A264" s="3"/>
      <c r="B264" s="3" t="s">
        <v>3897</v>
      </c>
      <c r="C264" s="39" t="s">
        <v>575</v>
      </c>
      <c r="D264" s="3" t="s">
        <v>575</v>
      </c>
      <c r="E264" s="75">
        <f t="shared" ref="E264:BP264" si="237">IF(SUM($E152:$DD152),E152/SUM($E152:$DD152),0)</f>
        <v>0</v>
      </c>
      <c r="F264" s="73">
        <f t="shared" si="237"/>
        <v>0</v>
      </c>
      <c r="G264" s="73">
        <f t="shared" si="237"/>
        <v>0</v>
      </c>
      <c r="H264" s="73">
        <f t="shared" si="237"/>
        <v>0</v>
      </c>
      <c r="I264" s="73">
        <f t="shared" si="237"/>
        <v>0</v>
      </c>
      <c r="J264" s="72">
        <f t="shared" si="237"/>
        <v>0</v>
      </c>
      <c r="K264" s="72">
        <f t="shared" si="237"/>
        <v>0</v>
      </c>
      <c r="L264" s="72">
        <f t="shared" si="237"/>
        <v>0</v>
      </c>
      <c r="M264" s="72">
        <f t="shared" si="237"/>
        <v>0</v>
      </c>
      <c r="N264" s="73">
        <f t="shared" si="237"/>
        <v>0</v>
      </c>
      <c r="O264" s="73">
        <f t="shared" si="237"/>
        <v>0</v>
      </c>
      <c r="P264" s="73">
        <f t="shared" si="237"/>
        <v>0</v>
      </c>
      <c r="Q264" s="72">
        <f t="shared" si="237"/>
        <v>0</v>
      </c>
      <c r="R264" s="72">
        <f t="shared" si="237"/>
        <v>0</v>
      </c>
      <c r="S264" s="72">
        <f t="shared" si="237"/>
        <v>0</v>
      </c>
      <c r="T264" s="72">
        <f t="shared" si="237"/>
        <v>0</v>
      </c>
      <c r="U264" s="73">
        <f t="shared" si="237"/>
        <v>0</v>
      </c>
      <c r="V264" s="73">
        <f t="shared" si="237"/>
        <v>0</v>
      </c>
      <c r="W264" s="73">
        <f t="shared" si="237"/>
        <v>0</v>
      </c>
      <c r="X264" s="77">
        <f t="shared" si="237"/>
        <v>0</v>
      </c>
      <c r="Y264" s="78">
        <f t="shared" si="237"/>
        <v>0</v>
      </c>
      <c r="Z264" s="72">
        <f t="shared" si="237"/>
        <v>0</v>
      </c>
      <c r="AA264" s="72">
        <f t="shared" si="237"/>
        <v>0</v>
      </c>
      <c r="AB264" s="72">
        <f t="shared" si="237"/>
        <v>0</v>
      </c>
      <c r="AC264" s="72">
        <f t="shared" si="237"/>
        <v>0</v>
      </c>
      <c r="AD264" s="73">
        <f t="shared" si="237"/>
        <v>0</v>
      </c>
      <c r="AE264" s="73">
        <f t="shared" si="237"/>
        <v>0</v>
      </c>
      <c r="AF264" s="73">
        <f t="shared" si="237"/>
        <v>0</v>
      </c>
      <c r="AG264" s="73">
        <f t="shared" si="237"/>
        <v>0</v>
      </c>
      <c r="AH264" s="72">
        <f t="shared" si="237"/>
        <v>0</v>
      </c>
      <c r="AI264" s="72">
        <f t="shared" si="237"/>
        <v>0</v>
      </c>
      <c r="AJ264" s="72">
        <f t="shared" si="237"/>
        <v>0</v>
      </c>
      <c r="AK264" s="72">
        <f t="shared" si="237"/>
        <v>0</v>
      </c>
      <c r="AL264" s="73">
        <f t="shared" si="237"/>
        <v>0</v>
      </c>
      <c r="AM264" s="73">
        <f t="shared" si="237"/>
        <v>0</v>
      </c>
      <c r="AN264" s="73">
        <f t="shared" si="237"/>
        <v>0</v>
      </c>
      <c r="AO264" s="77">
        <f t="shared" si="237"/>
        <v>0</v>
      </c>
      <c r="AP264" s="78">
        <f t="shared" si="237"/>
        <v>0</v>
      </c>
      <c r="AQ264" s="77">
        <f t="shared" si="237"/>
        <v>0</v>
      </c>
      <c r="AR264" s="78">
        <f t="shared" si="237"/>
        <v>0</v>
      </c>
      <c r="AS264" s="77">
        <f t="shared" si="237"/>
        <v>0</v>
      </c>
      <c r="AT264" s="78">
        <f t="shared" si="237"/>
        <v>0</v>
      </c>
      <c r="AU264" s="77">
        <f t="shared" si="237"/>
        <v>0</v>
      </c>
      <c r="AV264" s="78">
        <f t="shared" si="237"/>
        <v>0</v>
      </c>
      <c r="AW264" s="77">
        <f t="shared" si="237"/>
        <v>0</v>
      </c>
      <c r="AX264" s="78">
        <f t="shared" si="237"/>
        <v>0</v>
      </c>
      <c r="AY264" s="77">
        <f t="shared" si="237"/>
        <v>0</v>
      </c>
      <c r="AZ264" s="78">
        <f t="shared" si="237"/>
        <v>0</v>
      </c>
      <c r="BA264" s="77">
        <f t="shared" si="237"/>
        <v>0</v>
      </c>
      <c r="BB264" s="78">
        <f t="shared" si="237"/>
        <v>0</v>
      </c>
      <c r="BC264" s="77">
        <f t="shared" si="237"/>
        <v>0</v>
      </c>
      <c r="BD264" s="78">
        <f t="shared" si="237"/>
        <v>0</v>
      </c>
      <c r="BE264" s="77">
        <f t="shared" si="237"/>
        <v>0</v>
      </c>
      <c r="BF264" s="78">
        <f t="shared" si="237"/>
        <v>0</v>
      </c>
      <c r="BG264" s="77">
        <f t="shared" si="237"/>
        <v>0</v>
      </c>
      <c r="BH264" s="78">
        <f t="shared" si="237"/>
        <v>0</v>
      </c>
      <c r="BI264" s="77">
        <f t="shared" si="237"/>
        <v>0</v>
      </c>
      <c r="BJ264" s="78">
        <f t="shared" si="237"/>
        <v>0</v>
      </c>
      <c r="BK264" s="77">
        <f t="shared" si="237"/>
        <v>0.99904002600235209</v>
      </c>
      <c r="BL264" s="78">
        <f t="shared" si="237"/>
        <v>0</v>
      </c>
      <c r="BM264" s="77">
        <f t="shared" si="237"/>
        <v>0</v>
      </c>
      <c r="BN264" s="78">
        <f t="shared" si="237"/>
        <v>0</v>
      </c>
      <c r="BO264" s="77">
        <f t="shared" si="237"/>
        <v>0</v>
      </c>
      <c r="BP264" s="78">
        <f t="shared" si="237"/>
        <v>0</v>
      </c>
      <c r="BQ264" s="77">
        <f t="shared" ref="BQ264:DD264" si="238">IF(SUM($E152:$DD152),BQ152/SUM($E152:$DD152),0)</f>
        <v>0</v>
      </c>
      <c r="BR264" s="78">
        <f t="shared" si="238"/>
        <v>0</v>
      </c>
      <c r="BS264" s="77">
        <f t="shared" si="238"/>
        <v>0</v>
      </c>
      <c r="BT264" s="78">
        <f t="shared" si="238"/>
        <v>0</v>
      </c>
      <c r="BU264" s="77">
        <f t="shared" si="238"/>
        <v>0</v>
      </c>
      <c r="BV264" s="78">
        <f t="shared" si="238"/>
        <v>0</v>
      </c>
      <c r="BW264" s="77">
        <f t="shared" si="238"/>
        <v>0</v>
      </c>
      <c r="BX264" s="78">
        <f t="shared" si="238"/>
        <v>0</v>
      </c>
      <c r="BY264" s="77">
        <f t="shared" si="238"/>
        <v>0</v>
      </c>
      <c r="BZ264" s="78">
        <f t="shared" si="238"/>
        <v>0</v>
      </c>
      <c r="CA264" s="77">
        <f t="shared" si="238"/>
        <v>0</v>
      </c>
      <c r="CB264" s="78">
        <f t="shared" si="238"/>
        <v>0</v>
      </c>
      <c r="CC264" s="77">
        <f t="shared" si="238"/>
        <v>0</v>
      </c>
      <c r="CD264" s="78">
        <f t="shared" si="238"/>
        <v>0</v>
      </c>
      <c r="CE264" s="77">
        <f t="shared" si="238"/>
        <v>0</v>
      </c>
      <c r="CF264" s="78">
        <f t="shared" si="238"/>
        <v>0</v>
      </c>
      <c r="CG264" s="77">
        <f t="shared" si="238"/>
        <v>0</v>
      </c>
      <c r="CH264" s="78">
        <f t="shared" si="238"/>
        <v>0</v>
      </c>
      <c r="CI264" s="77">
        <f t="shared" si="238"/>
        <v>0</v>
      </c>
      <c r="CJ264" s="78">
        <f t="shared" si="238"/>
        <v>0</v>
      </c>
      <c r="CK264" s="77">
        <f t="shared" si="238"/>
        <v>2.3140092279377555E-5</v>
      </c>
      <c r="CL264" s="78">
        <f t="shared" si="238"/>
        <v>0</v>
      </c>
      <c r="CM264" s="77">
        <f t="shared" si="238"/>
        <v>0</v>
      </c>
      <c r="CN264" s="78">
        <f t="shared" si="238"/>
        <v>0</v>
      </c>
      <c r="CO264" s="77">
        <f t="shared" si="238"/>
        <v>0</v>
      </c>
      <c r="CP264" s="78">
        <f t="shared" si="238"/>
        <v>0</v>
      </c>
      <c r="CQ264" s="77">
        <f t="shared" si="238"/>
        <v>0</v>
      </c>
      <c r="CR264" s="78">
        <f t="shared" si="238"/>
        <v>0</v>
      </c>
      <c r="CS264" s="77">
        <f t="shared" si="238"/>
        <v>0</v>
      </c>
      <c r="CT264" s="78">
        <f t="shared" si="238"/>
        <v>0</v>
      </c>
      <c r="CU264" s="77">
        <f t="shared" si="238"/>
        <v>3.3090886792265474E-4</v>
      </c>
      <c r="CV264" s="78">
        <f t="shared" si="238"/>
        <v>0</v>
      </c>
      <c r="CW264" s="77">
        <f t="shared" si="238"/>
        <v>0</v>
      </c>
      <c r="CX264" s="78">
        <f t="shared" si="238"/>
        <v>0</v>
      </c>
      <c r="CY264" s="77">
        <f t="shared" si="238"/>
        <v>0</v>
      </c>
      <c r="CZ264" s="78">
        <f t="shared" si="238"/>
        <v>0</v>
      </c>
      <c r="DA264" s="77">
        <f t="shared" si="238"/>
        <v>2.2019307148164765E-4</v>
      </c>
      <c r="DB264" s="78">
        <f t="shared" si="238"/>
        <v>3.8573196596424896E-4</v>
      </c>
      <c r="DC264" s="77">
        <f t="shared" si="238"/>
        <v>0</v>
      </c>
      <c r="DD264" s="79">
        <f t="shared" si="238"/>
        <v>0</v>
      </c>
      <c r="DE264" s="3"/>
    </row>
    <row r="265" spans="1:109" x14ac:dyDescent="0.35">
      <c r="A265" s="3"/>
      <c r="B265" s="3" t="s">
        <v>3898</v>
      </c>
      <c r="C265" s="39" t="s">
        <v>576</v>
      </c>
      <c r="D265" s="3" t="s">
        <v>576</v>
      </c>
      <c r="E265" s="71">
        <f t="shared" ref="E265:BP265" si="239">IF(SUM($E153:$DD153),E153/SUM($E153:$DD153),0)</f>
        <v>0</v>
      </c>
      <c r="F265" s="72">
        <f t="shared" si="239"/>
        <v>0</v>
      </c>
      <c r="G265" s="72">
        <f t="shared" si="239"/>
        <v>0</v>
      </c>
      <c r="H265" s="72">
        <f t="shared" si="239"/>
        <v>0</v>
      </c>
      <c r="I265" s="72">
        <f t="shared" si="239"/>
        <v>0</v>
      </c>
      <c r="J265" s="73">
        <f t="shared" si="239"/>
        <v>0</v>
      </c>
      <c r="K265" s="73">
        <f t="shared" si="239"/>
        <v>0</v>
      </c>
      <c r="L265" s="73">
        <f t="shared" si="239"/>
        <v>0</v>
      </c>
      <c r="M265" s="73">
        <f t="shared" si="239"/>
        <v>0</v>
      </c>
      <c r="N265" s="72">
        <f t="shared" si="239"/>
        <v>0</v>
      </c>
      <c r="O265" s="72">
        <f t="shared" si="239"/>
        <v>0</v>
      </c>
      <c r="P265" s="72">
        <f t="shared" si="239"/>
        <v>0</v>
      </c>
      <c r="Q265" s="73">
        <f t="shared" si="239"/>
        <v>0</v>
      </c>
      <c r="R265" s="73">
        <f t="shared" si="239"/>
        <v>0</v>
      </c>
      <c r="S265" s="73">
        <f t="shared" si="239"/>
        <v>0</v>
      </c>
      <c r="T265" s="73">
        <f t="shared" si="239"/>
        <v>0</v>
      </c>
      <c r="U265" s="72">
        <f t="shared" si="239"/>
        <v>0</v>
      </c>
      <c r="V265" s="72">
        <f t="shared" si="239"/>
        <v>0</v>
      </c>
      <c r="W265" s="72">
        <f t="shared" si="239"/>
        <v>0</v>
      </c>
      <c r="X265" s="78">
        <f t="shared" si="239"/>
        <v>0</v>
      </c>
      <c r="Y265" s="77">
        <f t="shared" si="239"/>
        <v>0</v>
      </c>
      <c r="Z265" s="73">
        <f t="shared" si="239"/>
        <v>0</v>
      </c>
      <c r="AA265" s="73">
        <f t="shared" si="239"/>
        <v>0</v>
      </c>
      <c r="AB265" s="73">
        <f t="shared" si="239"/>
        <v>0</v>
      </c>
      <c r="AC265" s="73">
        <f t="shared" si="239"/>
        <v>0</v>
      </c>
      <c r="AD265" s="72">
        <f t="shared" si="239"/>
        <v>0</v>
      </c>
      <c r="AE265" s="72">
        <f t="shared" si="239"/>
        <v>0</v>
      </c>
      <c r="AF265" s="72">
        <f t="shared" si="239"/>
        <v>0</v>
      </c>
      <c r="AG265" s="72">
        <f t="shared" si="239"/>
        <v>0</v>
      </c>
      <c r="AH265" s="73">
        <f t="shared" si="239"/>
        <v>0</v>
      </c>
      <c r="AI265" s="73">
        <f t="shared" si="239"/>
        <v>0</v>
      </c>
      <c r="AJ265" s="73">
        <f t="shared" si="239"/>
        <v>0</v>
      </c>
      <c r="AK265" s="73">
        <f t="shared" si="239"/>
        <v>0</v>
      </c>
      <c r="AL265" s="72">
        <f t="shared" si="239"/>
        <v>0</v>
      </c>
      <c r="AM265" s="72">
        <f t="shared" si="239"/>
        <v>0</v>
      </c>
      <c r="AN265" s="72">
        <f t="shared" si="239"/>
        <v>0</v>
      </c>
      <c r="AO265" s="78">
        <f t="shared" si="239"/>
        <v>0</v>
      </c>
      <c r="AP265" s="77">
        <f t="shared" si="239"/>
        <v>0</v>
      </c>
      <c r="AQ265" s="78">
        <f t="shared" si="239"/>
        <v>0</v>
      </c>
      <c r="AR265" s="77">
        <f t="shared" si="239"/>
        <v>0</v>
      </c>
      <c r="AS265" s="78">
        <f t="shared" si="239"/>
        <v>0</v>
      </c>
      <c r="AT265" s="77">
        <f t="shared" si="239"/>
        <v>0</v>
      </c>
      <c r="AU265" s="78">
        <f t="shared" si="239"/>
        <v>0</v>
      </c>
      <c r="AV265" s="77">
        <f t="shared" si="239"/>
        <v>0</v>
      </c>
      <c r="AW265" s="78">
        <f t="shared" si="239"/>
        <v>0</v>
      </c>
      <c r="AX265" s="77">
        <f t="shared" si="239"/>
        <v>0</v>
      </c>
      <c r="AY265" s="78">
        <f t="shared" si="239"/>
        <v>0</v>
      </c>
      <c r="AZ265" s="77">
        <f t="shared" si="239"/>
        <v>0</v>
      </c>
      <c r="BA265" s="78">
        <f t="shared" si="239"/>
        <v>0</v>
      </c>
      <c r="BB265" s="77">
        <f t="shared" si="239"/>
        <v>0</v>
      </c>
      <c r="BC265" s="78">
        <f t="shared" si="239"/>
        <v>0</v>
      </c>
      <c r="BD265" s="77">
        <f t="shared" si="239"/>
        <v>0</v>
      </c>
      <c r="BE265" s="78">
        <f t="shared" si="239"/>
        <v>0</v>
      </c>
      <c r="BF265" s="77">
        <f t="shared" si="239"/>
        <v>0</v>
      </c>
      <c r="BG265" s="78">
        <f t="shared" si="239"/>
        <v>0</v>
      </c>
      <c r="BH265" s="77">
        <f t="shared" si="239"/>
        <v>0</v>
      </c>
      <c r="BI265" s="78">
        <f t="shared" si="239"/>
        <v>0</v>
      </c>
      <c r="BJ265" s="77">
        <f t="shared" si="239"/>
        <v>0</v>
      </c>
      <c r="BK265" s="78">
        <f t="shared" si="239"/>
        <v>0</v>
      </c>
      <c r="BL265" s="77">
        <f t="shared" si="239"/>
        <v>0.85444149884799336</v>
      </c>
      <c r="BM265" s="78">
        <f t="shared" si="239"/>
        <v>0.14358698923277874</v>
      </c>
      <c r="BN265" s="77">
        <f t="shared" si="239"/>
        <v>0</v>
      </c>
      <c r="BO265" s="78">
        <f t="shared" si="239"/>
        <v>0</v>
      </c>
      <c r="BP265" s="77">
        <f t="shared" si="239"/>
        <v>0</v>
      </c>
      <c r="BQ265" s="78">
        <f t="shared" ref="BQ265:DD265" si="240">IF(SUM($E153:$DD153),BQ153/SUM($E153:$DD153),0)</f>
        <v>0</v>
      </c>
      <c r="BR265" s="77">
        <f t="shared" si="240"/>
        <v>0</v>
      </c>
      <c r="BS265" s="78">
        <f t="shared" si="240"/>
        <v>0</v>
      </c>
      <c r="BT265" s="77">
        <f t="shared" si="240"/>
        <v>0</v>
      </c>
      <c r="BU265" s="78">
        <f t="shared" si="240"/>
        <v>0</v>
      </c>
      <c r="BV265" s="77">
        <f t="shared" si="240"/>
        <v>0</v>
      </c>
      <c r="BW265" s="78">
        <f t="shared" si="240"/>
        <v>0</v>
      </c>
      <c r="BX265" s="77">
        <f t="shared" si="240"/>
        <v>0</v>
      </c>
      <c r="BY265" s="78">
        <f t="shared" si="240"/>
        <v>0</v>
      </c>
      <c r="BZ265" s="77">
        <f t="shared" si="240"/>
        <v>0</v>
      </c>
      <c r="CA265" s="78">
        <f t="shared" si="240"/>
        <v>0</v>
      </c>
      <c r="CB265" s="77">
        <f t="shared" si="240"/>
        <v>0</v>
      </c>
      <c r="CC265" s="78">
        <f t="shared" si="240"/>
        <v>0</v>
      </c>
      <c r="CD265" s="77">
        <f t="shared" si="240"/>
        <v>0</v>
      </c>
      <c r="CE265" s="78">
        <f t="shared" si="240"/>
        <v>0</v>
      </c>
      <c r="CF265" s="77">
        <f t="shared" si="240"/>
        <v>0</v>
      </c>
      <c r="CG265" s="78">
        <f t="shared" si="240"/>
        <v>0</v>
      </c>
      <c r="CH265" s="77">
        <f t="shared" si="240"/>
        <v>0</v>
      </c>
      <c r="CI265" s="78">
        <f t="shared" si="240"/>
        <v>0</v>
      </c>
      <c r="CJ265" s="77">
        <f t="shared" si="240"/>
        <v>0</v>
      </c>
      <c r="CK265" s="78">
        <f t="shared" si="240"/>
        <v>0</v>
      </c>
      <c r="CL265" s="77">
        <f t="shared" si="240"/>
        <v>0</v>
      </c>
      <c r="CM265" s="78">
        <f t="shared" si="240"/>
        <v>0</v>
      </c>
      <c r="CN265" s="77">
        <f t="shared" si="240"/>
        <v>0</v>
      </c>
      <c r="CO265" s="78">
        <f t="shared" si="240"/>
        <v>0</v>
      </c>
      <c r="CP265" s="77">
        <f t="shared" si="240"/>
        <v>1.9715119192278067E-3</v>
      </c>
      <c r="CQ265" s="78">
        <f t="shared" si="240"/>
        <v>0</v>
      </c>
      <c r="CR265" s="77">
        <f t="shared" si="240"/>
        <v>0</v>
      </c>
      <c r="CS265" s="78">
        <f t="shared" si="240"/>
        <v>0</v>
      </c>
      <c r="CT265" s="77">
        <f t="shared" si="240"/>
        <v>0</v>
      </c>
      <c r="CU265" s="78">
        <f t="shared" si="240"/>
        <v>0</v>
      </c>
      <c r="CV265" s="77">
        <f t="shared" si="240"/>
        <v>0</v>
      </c>
      <c r="CW265" s="78">
        <f t="shared" si="240"/>
        <v>0</v>
      </c>
      <c r="CX265" s="77">
        <f t="shared" si="240"/>
        <v>0</v>
      </c>
      <c r="CY265" s="78">
        <f t="shared" si="240"/>
        <v>0</v>
      </c>
      <c r="CZ265" s="77">
        <f t="shared" si="240"/>
        <v>0</v>
      </c>
      <c r="DA265" s="78">
        <f t="shared" si="240"/>
        <v>0</v>
      </c>
      <c r="DB265" s="77">
        <f t="shared" si="240"/>
        <v>0</v>
      </c>
      <c r="DC265" s="78">
        <f t="shared" si="240"/>
        <v>0</v>
      </c>
      <c r="DD265" s="80">
        <f t="shared" si="240"/>
        <v>0</v>
      </c>
      <c r="DE265" s="3"/>
    </row>
    <row r="266" spans="1:109" x14ac:dyDescent="0.35">
      <c r="A266" s="3"/>
      <c r="B266" s="3" t="s">
        <v>3899</v>
      </c>
      <c r="C266" s="39" t="s">
        <v>577</v>
      </c>
      <c r="D266" s="3" t="s">
        <v>577</v>
      </c>
      <c r="E266" s="75">
        <f t="shared" ref="E266:BP266" si="241">IF(SUM($E154:$DD154),E154/SUM($E154:$DD154),0)</f>
        <v>0</v>
      </c>
      <c r="F266" s="73">
        <f t="shared" si="241"/>
        <v>0</v>
      </c>
      <c r="G266" s="73">
        <f t="shared" si="241"/>
        <v>0</v>
      </c>
      <c r="H266" s="73">
        <f t="shared" si="241"/>
        <v>0</v>
      </c>
      <c r="I266" s="73">
        <f t="shared" si="241"/>
        <v>0</v>
      </c>
      <c r="J266" s="72">
        <f t="shared" si="241"/>
        <v>0</v>
      </c>
      <c r="K266" s="72">
        <f t="shared" si="241"/>
        <v>0</v>
      </c>
      <c r="L266" s="72">
        <f t="shared" si="241"/>
        <v>0</v>
      </c>
      <c r="M266" s="72">
        <f t="shared" si="241"/>
        <v>0</v>
      </c>
      <c r="N266" s="73">
        <f t="shared" si="241"/>
        <v>0</v>
      </c>
      <c r="O266" s="73">
        <f t="shared" si="241"/>
        <v>0</v>
      </c>
      <c r="P266" s="73">
        <f t="shared" si="241"/>
        <v>0</v>
      </c>
      <c r="Q266" s="72">
        <f t="shared" si="241"/>
        <v>0</v>
      </c>
      <c r="R266" s="72">
        <f t="shared" si="241"/>
        <v>0</v>
      </c>
      <c r="S266" s="72">
        <f t="shared" si="241"/>
        <v>0</v>
      </c>
      <c r="T266" s="72">
        <f t="shared" si="241"/>
        <v>0</v>
      </c>
      <c r="U266" s="73">
        <f t="shared" si="241"/>
        <v>0</v>
      </c>
      <c r="V266" s="73">
        <f t="shared" si="241"/>
        <v>0</v>
      </c>
      <c r="W266" s="73">
        <f t="shared" si="241"/>
        <v>0</v>
      </c>
      <c r="X266" s="77">
        <f t="shared" si="241"/>
        <v>0</v>
      </c>
      <c r="Y266" s="78">
        <f t="shared" si="241"/>
        <v>0</v>
      </c>
      <c r="Z266" s="72">
        <f t="shared" si="241"/>
        <v>0</v>
      </c>
      <c r="AA266" s="72">
        <f t="shared" si="241"/>
        <v>0</v>
      </c>
      <c r="AB266" s="72">
        <f t="shared" si="241"/>
        <v>0</v>
      </c>
      <c r="AC266" s="72">
        <f t="shared" si="241"/>
        <v>0</v>
      </c>
      <c r="AD266" s="73">
        <f t="shared" si="241"/>
        <v>0</v>
      </c>
      <c r="AE266" s="73">
        <f t="shared" si="241"/>
        <v>0</v>
      </c>
      <c r="AF266" s="73">
        <f t="shared" si="241"/>
        <v>0</v>
      </c>
      <c r="AG266" s="73">
        <f t="shared" si="241"/>
        <v>0</v>
      </c>
      <c r="AH266" s="72">
        <f t="shared" si="241"/>
        <v>0</v>
      </c>
      <c r="AI266" s="72">
        <f t="shared" si="241"/>
        <v>0</v>
      </c>
      <c r="AJ266" s="72">
        <f t="shared" si="241"/>
        <v>0</v>
      </c>
      <c r="AK266" s="72">
        <f t="shared" si="241"/>
        <v>0</v>
      </c>
      <c r="AL266" s="73">
        <f t="shared" si="241"/>
        <v>0</v>
      </c>
      <c r="AM266" s="73">
        <f t="shared" si="241"/>
        <v>0</v>
      </c>
      <c r="AN266" s="73">
        <f t="shared" si="241"/>
        <v>0</v>
      </c>
      <c r="AO266" s="77">
        <f t="shared" si="241"/>
        <v>0</v>
      </c>
      <c r="AP266" s="78">
        <f t="shared" si="241"/>
        <v>0</v>
      </c>
      <c r="AQ266" s="77">
        <f t="shared" si="241"/>
        <v>0</v>
      </c>
      <c r="AR266" s="78">
        <f t="shared" si="241"/>
        <v>0</v>
      </c>
      <c r="AS266" s="77">
        <f t="shared" si="241"/>
        <v>0</v>
      </c>
      <c r="AT266" s="78">
        <f t="shared" si="241"/>
        <v>0</v>
      </c>
      <c r="AU266" s="77">
        <f t="shared" si="241"/>
        <v>0</v>
      </c>
      <c r="AV266" s="78">
        <f t="shared" si="241"/>
        <v>0</v>
      </c>
      <c r="AW266" s="77">
        <f t="shared" si="241"/>
        <v>0</v>
      </c>
      <c r="AX266" s="78">
        <f t="shared" si="241"/>
        <v>0</v>
      </c>
      <c r="AY266" s="77">
        <f t="shared" si="241"/>
        <v>0</v>
      </c>
      <c r="AZ266" s="78">
        <f t="shared" si="241"/>
        <v>0</v>
      </c>
      <c r="BA266" s="77">
        <f t="shared" si="241"/>
        <v>0</v>
      </c>
      <c r="BB266" s="78">
        <f t="shared" si="241"/>
        <v>0</v>
      </c>
      <c r="BC266" s="77">
        <f t="shared" si="241"/>
        <v>0</v>
      </c>
      <c r="BD266" s="78">
        <f t="shared" si="241"/>
        <v>0</v>
      </c>
      <c r="BE266" s="77">
        <f t="shared" si="241"/>
        <v>0</v>
      </c>
      <c r="BF266" s="78">
        <f t="shared" si="241"/>
        <v>0</v>
      </c>
      <c r="BG266" s="77">
        <f t="shared" si="241"/>
        <v>0</v>
      </c>
      <c r="BH266" s="78">
        <f t="shared" si="241"/>
        <v>0</v>
      </c>
      <c r="BI266" s="77">
        <f t="shared" si="241"/>
        <v>0</v>
      </c>
      <c r="BJ266" s="78">
        <f t="shared" si="241"/>
        <v>0</v>
      </c>
      <c r="BK266" s="77">
        <f t="shared" si="241"/>
        <v>0</v>
      </c>
      <c r="BL266" s="78">
        <f t="shared" si="241"/>
        <v>0</v>
      </c>
      <c r="BM266" s="77">
        <f t="shared" si="241"/>
        <v>0.99887508975555905</v>
      </c>
      <c r="BN266" s="78">
        <f t="shared" si="241"/>
        <v>0</v>
      </c>
      <c r="BO266" s="77">
        <f t="shared" si="241"/>
        <v>0</v>
      </c>
      <c r="BP266" s="78">
        <f t="shared" si="241"/>
        <v>0</v>
      </c>
      <c r="BQ266" s="77">
        <f t="shared" ref="BQ266:DD266" si="242">IF(SUM($E154:$DD154),BQ154/SUM($E154:$DD154),0)</f>
        <v>0</v>
      </c>
      <c r="BR266" s="78">
        <f t="shared" si="242"/>
        <v>0</v>
      </c>
      <c r="BS266" s="77">
        <f t="shared" si="242"/>
        <v>0</v>
      </c>
      <c r="BT266" s="78">
        <f t="shared" si="242"/>
        <v>0</v>
      </c>
      <c r="BU266" s="77">
        <f t="shared" si="242"/>
        <v>0</v>
      </c>
      <c r="BV266" s="78">
        <f t="shared" si="242"/>
        <v>0</v>
      </c>
      <c r="BW266" s="77">
        <f t="shared" si="242"/>
        <v>0</v>
      </c>
      <c r="BX266" s="78">
        <f t="shared" si="242"/>
        <v>0</v>
      </c>
      <c r="BY266" s="77">
        <f t="shared" si="242"/>
        <v>0</v>
      </c>
      <c r="BZ266" s="78">
        <f t="shared" si="242"/>
        <v>0</v>
      </c>
      <c r="CA266" s="77">
        <f t="shared" si="242"/>
        <v>0</v>
      </c>
      <c r="CB266" s="78">
        <f t="shared" si="242"/>
        <v>0</v>
      </c>
      <c r="CC266" s="77">
        <f t="shared" si="242"/>
        <v>0</v>
      </c>
      <c r="CD266" s="78">
        <f t="shared" si="242"/>
        <v>0</v>
      </c>
      <c r="CE266" s="77">
        <f t="shared" si="242"/>
        <v>0</v>
      </c>
      <c r="CF266" s="78">
        <f t="shared" si="242"/>
        <v>0</v>
      </c>
      <c r="CG266" s="77">
        <f t="shared" si="242"/>
        <v>0</v>
      </c>
      <c r="CH266" s="78">
        <f t="shared" si="242"/>
        <v>0</v>
      </c>
      <c r="CI266" s="77">
        <f t="shared" si="242"/>
        <v>0</v>
      </c>
      <c r="CJ266" s="78">
        <f t="shared" si="242"/>
        <v>0</v>
      </c>
      <c r="CK266" s="77">
        <f t="shared" si="242"/>
        <v>5.0025433656875359E-5</v>
      </c>
      <c r="CL266" s="78">
        <f t="shared" si="242"/>
        <v>0</v>
      </c>
      <c r="CM266" s="77">
        <f t="shared" si="242"/>
        <v>0</v>
      </c>
      <c r="CN266" s="78">
        <f t="shared" si="242"/>
        <v>0</v>
      </c>
      <c r="CO266" s="77">
        <f t="shared" si="242"/>
        <v>0</v>
      </c>
      <c r="CP266" s="78">
        <f t="shared" si="242"/>
        <v>7.565950231326478E-4</v>
      </c>
      <c r="CQ266" s="77">
        <f t="shared" si="242"/>
        <v>0</v>
      </c>
      <c r="CR266" s="78">
        <f t="shared" si="242"/>
        <v>0</v>
      </c>
      <c r="CS266" s="77">
        <f t="shared" si="242"/>
        <v>0</v>
      </c>
      <c r="CT266" s="78">
        <f t="shared" si="242"/>
        <v>0</v>
      </c>
      <c r="CU266" s="77">
        <f t="shared" si="242"/>
        <v>1.096265439911192E-4</v>
      </c>
      <c r="CV266" s="78">
        <f t="shared" si="242"/>
        <v>0</v>
      </c>
      <c r="CW266" s="77">
        <f t="shared" si="242"/>
        <v>0</v>
      </c>
      <c r="CX266" s="78">
        <f t="shared" si="242"/>
        <v>0</v>
      </c>
      <c r="CY266" s="77">
        <f t="shared" si="242"/>
        <v>0</v>
      </c>
      <c r="CZ266" s="78">
        <f t="shared" si="242"/>
        <v>0</v>
      </c>
      <c r="DA266" s="77">
        <f t="shared" si="242"/>
        <v>8.9116421654569135E-5</v>
      </c>
      <c r="DB266" s="78">
        <f t="shared" si="242"/>
        <v>1.1954682200586405E-4</v>
      </c>
      <c r="DC266" s="77">
        <f t="shared" si="242"/>
        <v>0</v>
      </c>
      <c r="DD266" s="79">
        <f t="shared" si="242"/>
        <v>0</v>
      </c>
      <c r="DE266" s="3"/>
    </row>
    <row r="267" spans="1:109" x14ac:dyDescent="0.35">
      <c r="A267" s="3"/>
      <c r="B267" s="3" t="s">
        <v>3900</v>
      </c>
      <c r="C267" s="39" t="s">
        <v>578</v>
      </c>
      <c r="D267" s="3" t="s">
        <v>578</v>
      </c>
      <c r="E267" s="71">
        <f t="shared" ref="E267:BP267" si="243">IF(SUM($E155:$DD155),E155/SUM($E155:$DD155),0)</f>
        <v>0</v>
      </c>
      <c r="F267" s="72">
        <f t="shared" si="243"/>
        <v>0</v>
      </c>
      <c r="G267" s="72">
        <f t="shared" si="243"/>
        <v>0</v>
      </c>
      <c r="H267" s="72">
        <f t="shared" si="243"/>
        <v>0</v>
      </c>
      <c r="I267" s="72">
        <f t="shared" si="243"/>
        <v>0</v>
      </c>
      <c r="J267" s="73">
        <f t="shared" si="243"/>
        <v>0</v>
      </c>
      <c r="K267" s="73">
        <f t="shared" si="243"/>
        <v>0</v>
      </c>
      <c r="L267" s="73">
        <f t="shared" si="243"/>
        <v>0</v>
      </c>
      <c r="M267" s="73">
        <f t="shared" si="243"/>
        <v>0</v>
      </c>
      <c r="N267" s="72">
        <f t="shared" si="243"/>
        <v>0</v>
      </c>
      <c r="O267" s="72">
        <f t="shared" si="243"/>
        <v>0</v>
      </c>
      <c r="P267" s="72">
        <f t="shared" si="243"/>
        <v>0</v>
      </c>
      <c r="Q267" s="73">
        <f t="shared" si="243"/>
        <v>0</v>
      </c>
      <c r="R267" s="73">
        <f t="shared" si="243"/>
        <v>0</v>
      </c>
      <c r="S267" s="73">
        <f t="shared" si="243"/>
        <v>0</v>
      </c>
      <c r="T267" s="73">
        <f t="shared" si="243"/>
        <v>0</v>
      </c>
      <c r="U267" s="72">
        <f t="shared" si="243"/>
        <v>0</v>
      </c>
      <c r="V267" s="72">
        <f t="shared" si="243"/>
        <v>0</v>
      </c>
      <c r="W267" s="72">
        <f t="shared" si="243"/>
        <v>0</v>
      </c>
      <c r="X267" s="78">
        <f t="shared" si="243"/>
        <v>0</v>
      </c>
      <c r="Y267" s="77">
        <f t="shared" si="243"/>
        <v>0</v>
      </c>
      <c r="Z267" s="73">
        <f t="shared" si="243"/>
        <v>0</v>
      </c>
      <c r="AA267" s="73">
        <f t="shared" si="243"/>
        <v>0</v>
      </c>
      <c r="AB267" s="73">
        <f t="shared" si="243"/>
        <v>0</v>
      </c>
      <c r="AC267" s="73">
        <f t="shared" si="243"/>
        <v>0</v>
      </c>
      <c r="AD267" s="72">
        <f t="shared" si="243"/>
        <v>0</v>
      </c>
      <c r="AE267" s="72">
        <f t="shared" si="243"/>
        <v>0</v>
      </c>
      <c r="AF267" s="72">
        <f t="shared" si="243"/>
        <v>0</v>
      </c>
      <c r="AG267" s="72">
        <f t="shared" si="243"/>
        <v>0</v>
      </c>
      <c r="AH267" s="73">
        <f t="shared" si="243"/>
        <v>0</v>
      </c>
      <c r="AI267" s="73">
        <f t="shared" si="243"/>
        <v>0</v>
      </c>
      <c r="AJ267" s="73">
        <f t="shared" si="243"/>
        <v>0</v>
      </c>
      <c r="AK267" s="73">
        <f t="shared" si="243"/>
        <v>0</v>
      </c>
      <c r="AL267" s="72">
        <f t="shared" si="243"/>
        <v>0</v>
      </c>
      <c r="AM267" s="72">
        <f t="shared" si="243"/>
        <v>0</v>
      </c>
      <c r="AN267" s="72">
        <f t="shared" si="243"/>
        <v>0</v>
      </c>
      <c r="AO267" s="78">
        <f t="shared" si="243"/>
        <v>0</v>
      </c>
      <c r="AP267" s="77">
        <f t="shared" si="243"/>
        <v>0</v>
      </c>
      <c r="AQ267" s="78">
        <f t="shared" si="243"/>
        <v>0</v>
      </c>
      <c r="AR267" s="77">
        <f t="shared" si="243"/>
        <v>0</v>
      </c>
      <c r="AS267" s="78">
        <f t="shared" si="243"/>
        <v>0</v>
      </c>
      <c r="AT267" s="77">
        <f t="shared" si="243"/>
        <v>0</v>
      </c>
      <c r="AU267" s="78">
        <f t="shared" si="243"/>
        <v>0</v>
      </c>
      <c r="AV267" s="77">
        <f t="shared" si="243"/>
        <v>0</v>
      </c>
      <c r="AW267" s="78">
        <f t="shared" si="243"/>
        <v>0</v>
      </c>
      <c r="AX267" s="77">
        <f t="shared" si="243"/>
        <v>0</v>
      </c>
      <c r="AY267" s="78">
        <f t="shared" si="243"/>
        <v>0</v>
      </c>
      <c r="AZ267" s="77">
        <f t="shared" si="243"/>
        <v>0</v>
      </c>
      <c r="BA267" s="78">
        <f t="shared" si="243"/>
        <v>0</v>
      </c>
      <c r="BB267" s="77">
        <f t="shared" si="243"/>
        <v>0</v>
      </c>
      <c r="BC267" s="78">
        <f t="shared" si="243"/>
        <v>0</v>
      </c>
      <c r="BD267" s="77">
        <f t="shared" si="243"/>
        <v>0</v>
      </c>
      <c r="BE267" s="78">
        <f t="shared" si="243"/>
        <v>0</v>
      </c>
      <c r="BF267" s="77">
        <f t="shared" si="243"/>
        <v>0</v>
      </c>
      <c r="BG267" s="78">
        <f t="shared" si="243"/>
        <v>0</v>
      </c>
      <c r="BH267" s="77">
        <f t="shared" si="243"/>
        <v>0</v>
      </c>
      <c r="BI267" s="78">
        <f t="shared" si="243"/>
        <v>0</v>
      </c>
      <c r="BJ267" s="77">
        <f t="shared" si="243"/>
        <v>0</v>
      </c>
      <c r="BK267" s="78">
        <f t="shared" si="243"/>
        <v>0</v>
      </c>
      <c r="BL267" s="77">
        <f t="shared" si="243"/>
        <v>0</v>
      </c>
      <c r="BM267" s="78">
        <f t="shared" si="243"/>
        <v>0</v>
      </c>
      <c r="BN267" s="77">
        <f t="shared" si="243"/>
        <v>0.99872992577817354</v>
      </c>
      <c r="BO267" s="78">
        <f t="shared" si="243"/>
        <v>0</v>
      </c>
      <c r="BP267" s="77">
        <f t="shared" si="243"/>
        <v>0</v>
      </c>
      <c r="BQ267" s="78">
        <f t="shared" ref="BQ267:DD267" si="244">IF(SUM($E155:$DD155),BQ155/SUM($E155:$DD155),0)</f>
        <v>0</v>
      </c>
      <c r="BR267" s="77">
        <f t="shared" si="244"/>
        <v>0</v>
      </c>
      <c r="BS267" s="78">
        <f t="shared" si="244"/>
        <v>0</v>
      </c>
      <c r="BT267" s="77">
        <f t="shared" si="244"/>
        <v>0</v>
      </c>
      <c r="BU267" s="78">
        <f t="shared" si="244"/>
        <v>0</v>
      </c>
      <c r="BV267" s="77">
        <f t="shared" si="244"/>
        <v>0</v>
      </c>
      <c r="BW267" s="78">
        <f t="shared" si="244"/>
        <v>0</v>
      </c>
      <c r="BX267" s="77">
        <f t="shared" si="244"/>
        <v>0</v>
      </c>
      <c r="BY267" s="78">
        <f t="shared" si="244"/>
        <v>0</v>
      </c>
      <c r="BZ267" s="77">
        <f t="shared" si="244"/>
        <v>0</v>
      </c>
      <c r="CA267" s="78">
        <f t="shared" si="244"/>
        <v>0</v>
      </c>
      <c r="CB267" s="77">
        <f t="shared" si="244"/>
        <v>0</v>
      </c>
      <c r="CC267" s="78">
        <f t="shared" si="244"/>
        <v>0</v>
      </c>
      <c r="CD267" s="77">
        <f t="shared" si="244"/>
        <v>1.270074221826513E-3</v>
      </c>
      <c r="CE267" s="78">
        <f t="shared" si="244"/>
        <v>0</v>
      </c>
      <c r="CF267" s="77">
        <f t="shared" si="244"/>
        <v>0</v>
      </c>
      <c r="CG267" s="78">
        <f t="shared" si="244"/>
        <v>0</v>
      </c>
      <c r="CH267" s="77">
        <f t="shared" si="244"/>
        <v>0</v>
      </c>
      <c r="CI267" s="78">
        <f t="shared" si="244"/>
        <v>0</v>
      </c>
      <c r="CJ267" s="77">
        <f t="shared" si="244"/>
        <v>0</v>
      </c>
      <c r="CK267" s="78">
        <f t="shared" si="244"/>
        <v>0</v>
      </c>
      <c r="CL267" s="77">
        <f t="shared" si="244"/>
        <v>0</v>
      </c>
      <c r="CM267" s="78">
        <f t="shared" si="244"/>
        <v>0</v>
      </c>
      <c r="CN267" s="77">
        <f t="shared" si="244"/>
        <v>0</v>
      </c>
      <c r="CO267" s="78">
        <f t="shared" si="244"/>
        <v>0</v>
      </c>
      <c r="CP267" s="77">
        <f t="shared" si="244"/>
        <v>0</v>
      </c>
      <c r="CQ267" s="78">
        <f t="shared" si="244"/>
        <v>0</v>
      </c>
      <c r="CR267" s="77">
        <f t="shared" si="244"/>
        <v>0</v>
      </c>
      <c r="CS267" s="78">
        <f t="shared" si="244"/>
        <v>0</v>
      </c>
      <c r="CT267" s="77">
        <f t="shared" si="244"/>
        <v>0</v>
      </c>
      <c r="CU267" s="78">
        <f t="shared" si="244"/>
        <v>0</v>
      </c>
      <c r="CV267" s="77">
        <f t="shared" si="244"/>
        <v>0</v>
      </c>
      <c r="CW267" s="78">
        <f t="shared" si="244"/>
        <v>0</v>
      </c>
      <c r="CX267" s="77">
        <f t="shared" si="244"/>
        <v>0</v>
      </c>
      <c r="CY267" s="78">
        <f t="shared" si="244"/>
        <v>0</v>
      </c>
      <c r="CZ267" s="77">
        <f t="shared" si="244"/>
        <v>0</v>
      </c>
      <c r="DA267" s="78">
        <f t="shared" si="244"/>
        <v>0</v>
      </c>
      <c r="DB267" s="77">
        <f t="shared" si="244"/>
        <v>0</v>
      </c>
      <c r="DC267" s="78">
        <f t="shared" si="244"/>
        <v>0</v>
      </c>
      <c r="DD267" s="80">
        <f t="shared" si="244"/>
        <v>0</v>
      </c>
      <c r="DE267" s="3"/>
    </row>
    <row r="268" spans="1:109" x14ac:dyDescent="0.35">
      <c r="A268" s="3"/>
      <c r="B268" s="3" t="s">
        <v>3901</v>
      </c>
      <c r="C268" s="39" t="s">
        <v>579</v>
      </c>
      <c r="D268" s="3" t="s">
        <v>579</v>
      </c>
      <c r="E268" s="75">
        <f t="shared" ref="E268:BP268" si="245">IF(SUM($E156:$DD156),E156/SUM($E156:$DD156),0)</f>
        <v>0</v>
      </c>
      <c r="F268" s="73">
        <f t="shared" si="245"/>
        <v>0</v>
      </c>
      <c r="G268" s="73">
        <f t="shared" si="245"/>
        <v>0</v>
      </c>
      <c r="H268" s="73">
        <f t="shared" si="245"/>
        <v>0</v>
      </c>
      <c r="I268" s="73">
        <f t="shared" si="245"/>
        <v>0</v>
      </c>
      <c r="J268" s="72">
        <f t="shared" si="245"/>
        <v>0</v>
      </c>
      <c r="K268" s="72">
        <f t="shared" si="245"/>
        <v>0</v>
      </c>
      <c r="L268" s="72">
        <f t="shared" si="245"/>
        <v>0</v>
      </c>
      <c r="M268" s="72">
        <f t="shared" si="245"/>
        <v>0</v>
      </c>
      <c r="N268" s="73">
        <f t="shared" si="245"/>
        <v>0</v>
      </c>
      <c r="O268" s="73">
        <f t="shared" si="245"/>
        <v>0</v>
      </c>
      <c r="P268" s="73">
        <f t="shared" si="245"/>
        <v>0</v>
      </c>
      <c r="Q268" s="72">
        <f t="shared" si="245"/>
        <v>0</v>
      </c>
      <c r="R268" s="72">
        <f t="shared" si="245"/>
        <v>0</v>
      </c>
      <c r="S268" s="72">
        <f t="shared" si="245"/>
        <v>0</v>
      </c>
      <c r="T268" s="72">
        <f t="shared" si="245"/>
        <v>0</v>
      </c>
      <c r="U268" s="73">
        <f t="shared" si="245"/>
        <v>0</v>
      </c>
      <c r="V268" s="73">
        <f t="shared" si="245"/>
        <v>0</v>
      </c>
      <c r="W268" s="73">
        <f t="shared" si="245"/>
        <v>0</v>
      </c>
      <c r="X268" s="77">
        <f t="shared" si="245"/>
        <v>0</v>
      </c>
      <c r="Y268" s="78">
        <f t="shared" si="245"/>
        <v>0</v>
      </c>
      <c r="Z268" s="72">
        <f t="shared" si="245"/>
        <v>0</v>
      </c>
      <c r="AA268" s="72">
        <f t="shared" si="245"/>
        <v>0</v>
      </c>
      <c r="AB268" s="72">
        <f t="shared" si="245"/>
        <v>0</v>
      </c>
      <c r="AC268" s="72">
        <f t="shared" si="245"/>
        <v>0</v>
      </c>
      <c r="AD268" s="73">
        <f t="shared" si="245"/>
        <v>0</v>
      </c>
      <c r="AE268" s="73">
        <f t="shared" si="245"/>
        <v>0</v>
      </c>
      <c r="AF268" s="73">
        <f t="shared" si="245"/>
        <v>0</v>
      </c>
      <c r="AG268" s="73">
        <f t="shared" si="245"/>
        <v>0</v>
      </c>
      <c r="AH268" s="72">
        <f t="shared" si="245"/>
        <v>0</v>
      </c>
      <c r="AI268" s="72">
        <f t="shared" si="245"/>
        <v>0</v>
      </c>
      <c r="AJ268" s="72">
        <f t="shared" si="245"/>
        <v>0</v>
      </c>
      <c r="AK268" s="72">
        <f t="shared" si="245"/>
        <v>0</v>
      </c>
      <c r="AL268" s="73">
        <f t="shared" si="245"/>
        <v>0</v>
      </c>
      <c r="AM268" s="73">
        <f t="shared" si="245"/>
        <v>0</v>
      </c>
      <c r="AN268" s="73">
        <f t="shared" si="245"/>
        <v>0</v>
      </c>
      <c r="AO268" s="77">
        <f t="shared" si="245"/>
        <v>0</v>
      </c>
      <c r="AP268" s="78">
        <f t="shared" si="245"/>
        <v>0</v>
      </c>
      <c r="AQ268" s="77">
        <f t="shared" si="245"/>
        <v>0</v>
      </c>
      <c r="AR268" s="78">
        <f t="shared" si="245"/>
        <v>3.2733631831928004E-3</v>
      </c>
      <c r="AS268" s="77">
        <f t="shared" si="245"/>
        <v>0</v>
      </c>
      <c r="AT268" s="78">
        <f t="shared" si="245"/>
        <v>0</v>
      </c>
      <c r="AU268" s="77">
        <f t="shared" si="245"/>
        <v>0</v>
      </c>
      <c r="AV268" s="78">
        <f t="shared" si="245"/>
        <v>0</v>
      </c>
      <c r="AW268" s="77">
        <f t="shared" si="245"/>
        <v>0</v>
      </c>
      <c r="AX268" s="78">
        <f t="shared" si="245"/>
        <v>0</v>
      </c>
      <c r="AY268" s="77">
        <f t="shared" si="245"/>
        <v>0</v>
      </c>
      <c r="AZ268" s="78">
        <f t="shared" si="245"/>
        <v>0</v>
      </c>
      <c r="BA268" s="77">
        <f t="shared" si="245"/>
        <v>0</v>
      </c>
      <c r="BB268" s="78">
        <f t="shared" si="245"/>
        <v>0</v>
      </c>
      <c r="BC268" s="77">
        <f t="shared" si="245"/>
        <v>0</v>
      </c>
      <c r="BD268" s="78">
        <f t="shared" si="245"/>
        <v>0</v>
      </c>
      <c r="BE268" s="77">
        <f t="shared" si="245"/>
        <v>0</v>
      </c>
      <c r="BF268" s="78">
        <f t="shared" si="245"/>
        <v>0</v>
      </c>
      <c r="BG268" s="77">
        <f t="shared" si="245"/>
        <v>0</v>
      </c>
      <c r="BH268" s="78">
        <f t="shared" si="245"/>
        <v>0</v>
      </c>
      <c r="BI268" s="77">
        <f t="shared" si="245"/>
        <v>0</v>
      </c>
      <c r="BJ268" s="78">
        <f t="shared" si="245"/>
        <v>0</v>
      </c>
      <c r="BK268" s="77">
        <f t="shared" si="245"/>
        <v>0</v>
      </c>
      <c r="BL268" s="78">
        <f t="shared" si="245"/>
        <v>0</v>
      </c>
      <c r="BM268" s="77">
        <f t="shared" si="245"/>
        <v>0</v>
      </c>
      <c r="BN268" s="78">
        <f t="shared" si="245"/>
        <v>0</v>
      </c>
      <c r="BO268" s="77">
        <f t="shared" si="245"/>
        <v>0.94465343297983206</v>
      </c>
      <c r="BP268" s="78">
        <f t="shared" si="245"/>
        <v>0</v>
      </c>
      <c r="BQ268" s="77">
        <f t="shared" ref="BQ268:DD268" si="246">IF(SUM($E156:$DD156),BQ156/SUM($E156:$DD156),0)</f>
        <v>0</v>
      </c>
      <c r="BR268" s="78">
        <f t="shared" si="246"/>
        <v>0</v>
      </c>
      <c r="BS268" s="77">
        <f t="shared" si="246"/>
        <v>0</v>
      </c>
      <c r="BT268" s="78">
        <f t="shared" si="246"/>
        <v>0</v>
      </c>
      <c r="BU268" s="77">
        <f t="shared" si="246"/>
        <v>0</v>
      </c>
      <c r="BV268" s="78">
        <f t="shared" si="246"/>
        <v>0</v>
      </c>
      <c r="BW268" s="77">
        <f t="shared" si="246"/>
        <v>0</v>
      </c>
      <c r="BX268" s="78">
        <f t="shared" si="246"/>
        <v>0</v>
      </c>
      <c r="BY268" s="77">
        <f t="shared" si="246"/>
        <v>0</v>
      </c>
      <c r="BZ268" s="78">
        <f t="shared" si="246"/>
        <v>0</v>
      </c>
      <c r="CA268" s="77">
        <f t="shared" si="246"/>
        <v>0</v>
      </c>
      <c r="CB268" s="78">
        <f t="shared" si="246"/>
        <v>1.1286102964849007E-2</v>
      </c>
      <c r="CC268" s="77">
        <f t="shared" si="246"/>
        <v>1.7355853425058226E-2</v>
      </c>
      <c r="CD268" s="78">
        <f t="shared" si="246"/>
        <v>2.3431247447067961E-2</v>
      </c>
      <c r="CE268" s="77">
        <f t="shared" si="246"/>
        <v>0</v>
      </c>
      <c r="CF268" s="78">
        <f t="shared" si="246"/>
        <v>0</v>
      </c>
      <c r="CG268" s="77">
        <f t="shared" si="246"/>
        <v>0</v>
      </c>
      <c r="CH268" s="78">
        <f t="shared" si="246"/>
        <v>0</v>
      </c>
      <c r="CI268" s="77">
        <f t="shared" si="246"/>
        <v>0</v>
      </c>
      <c r="CJ268" s="78">
        <f t="shared" si="246"/>
        <v>0</v>
      </c>
      <c r="CK268" s="77">
        <f t="shared" si="246"/>
        <v>0</v>
      </c>
      <c r="CL268" s="78">
        <f t="shared" si="246"/>
        <v>0</v>
      </c>
      <c r="CM268" s="77">
        <f t="shared" si="246"/>
        <v>0</v>
      </c>
      <c r="CN268" s="78">
        <f t="shared" si="246"/>
        <v>0</v>
      </c>
      <c r="CO268" s="77">
        <f t="shared" si="246"/>
        <v>0</v>
      </c>
      <c r="CP268" s="78">
        <f t="shared" si="246"/>
        <v>0</v>
      </c>
      <c r="CQ268" s="77">
        <f t="shared" si="246"/>
        <v>0</v>
      </c>
      <c r="CR268" s="78">
        <f t="shared" si="246"/>
        <v>0</v>
      </c>
      <c r="CS268" s="77">
        <f t="shared" si="246"/>
        <v>0</v>
      </c>
      <c r="CT268" s="78">
        <f t="shared" si="246"/>
        <v>0</v>
      </c>
      <c r="CU268" s="77">
        <f t="shared" si="246"/>
        <v>0</v>
      </c>
      <c r="CV268" s="78">
        <f t="shared" si="246"/>
        <v>0</v>
      </c>
      <c r="CW268" s="77">
        <f t="shared" si="246"/>
        <v>0</v>
      </c>
      <c r="CX268" s="78">
        <f t="shared" si="246"/>
        <v>0</v>
      </c>
      <c r="CY268" s="77">
        <f t="shared" si="246"/>
        <v>0</v>
      </c>
      <c r="CZ268" s="78">
        <f t="shared" si="246"/>
        <v>0</v>
      </c>
      <c r="DA268" s="77">
        <f t="shared" si="246"/>
        <v>0</v>
      </c>
      <c r="DB268" s="78">
        <f t="shared" si="246"/>
        <v>0</v>
      </c>
      <c r="DC268" s="77">
        <f t="shared" si="246"/>
        <v>0</v>
      </c>
      <c r="DD268" s="79">
        <f t="shared" si="246"/>
        <v>0</v>
      </c>
      <c r="DE268" s="3"/>
    </row>
    <row r="269" spans="1:109" x14ac:dyDescent="0.35">
      <c r="A269" s="3"/>
      <c r="B269" s="3" t="s">
        <v>3902</v>
      </c>
      <c r="C269" s="39" t="s">
        <v>580</v>
      </c>
      <c r="D269" s="3" t="s">
        <v>580</v>
      </c>
      <c r="E269" s="71">
        <f t="shared" ref="E269:BP269" si="247">IF(SUM($E157:$DD157),E157/SUM($E157:$DD157),0)</f>
        <v>0</v>
      </c>
      <c r="F269" s="72">
        <f t="shared" si="247"/>
        <v>0</v>
      </c>
      <c r="G269" s="72">
        <f t="shared" si="247"/>
        <v>0</v>
      </c>
      <c r="H269" s="72">
        <f t="shared" si="247"/>
        <v>0</v>
      </c>
      <c r="I269" s="72">
        <f t="shared" si="247"/>
        <v>0</v>
      </c>
      <c r="J269" s="73">
        <f t="shared" si="247"/>
        <v>0</v>
      </c>
      <c r="K269" s="73">
        <f t="shared" si="247"/>
        <v>0</v>
      </c>
      <c r="L269" s="73">
        <f t="shared" si="247"/>
        <v>0</v>
      </c>
      <c r="M269" s="73">
        <f t="shared" si="247"/>
        <v>0</v>
      </c>
      <c r="N269" s="72">
        <f t="shared" si="247"/>
        <v>0</v>
      </c>
      <c r="O269" s="72">
        <f t="shared" si="247"/>
        <v>0</v>
      </c>
      <c r="P269" s="72">
        <f t="shared" si="247"/>
        <v>0</v>
      </c>
      <c r="Q269" s="73">
        <f t="shared" si="247"/>
        <v>0</v>
      </c>
      <c r="R269" s="73">
        <f t="shared" si="247"/>
        <v>0</v>
      </c>
      <c r="S269" s="73">
        <f t="shared" si="247"/>
        <v>0</v>
      </c>
      <c r="T269" s="73">
        <f t="shared" si="247"/>
        <v>0</v>
      </c>
      <c r="U269" s="72">
        <f t="shared" si="247"/>
        <v>0</v>
      </c>
      <c r="V269" s="72">
        <f t="shared" si="247"/>
        <v>0</v>
      </c>
      <c r="W269" s="72">
        <f t="shared" si="247"/>
        <v>0</v>
      </c>
      <c r="X269" s="78">
        <f t="shared" si="247"/>
        <v>0</v>
      </c>
      <c r="Y269" s="77">
        <f t="shared" si="247"/>
        <v>0</v>
      </c>
      <c r="Z269" s="73">
        <f t="shared" si="247"/>
        <v>0</v>
      </c>
      <c r="AA269" s="73">
        <f t="shared" si="247"/>
        <v>0</v>
      </c>
      <c r="AB269" s="73">
        <f t="shared" si="247"/>
        <v>0</v>
      </c>
      <c r="AC269" s="73">
        <f t="shared" si="247"/>
        <v>0</v>
      </c>
      <c r="AD269" s="72">
        <f t="shared" si="247"/>
        <v>0</v>
      </c>
      <c r="AE269" s="72">
        <f t="shared" si="247"/>
        <v>0</v>
      </c>
      <c r="AF269" s="72">
        <f t="shared" si="247"/>
        <v>0</v>
      </c>
      <c r="AG269" s="72">
        <f t="shared" si="247"/>
        <v>0</v>
      </c>
      <c r="AH269" s="73">
        <f t="shared" si="247"/>
        <v>0</v>
      </c>
      <c r="AI269" s="73">
        <f t="shared" si="247"/>
        <v>0</v>
      </c>
      <c r="AJ269" s="73">
        <f t="shared" si="247"/>
        <v>0</v>
      </c>
      <c r="AK269" s="73">
        <f t="shared" si="247"/>
        <v>0</v>
      </c>
      <c r="AL269" s="72">
        <f t="shared" si="247"/>
        <v>0</v>
      </c>
      <c r="AM269" s="72">
        <f t="shared" si="247"/>
        <v>0</v>
      </c>
      <c r="AN269" s="72">
        <f t="shared" si="247"/>
        <v>0</v>
      </c>
      <c r="AO269" s="78">
        <f t="shared" si="247"/>
        <v>0</v>
      </c>
      <c r="AP269" s="77">
        <f t="shared" si="247"/>
        <v>0</v>
      </c>
      <c r="AQ269" s="78">
        <f t="shared" si="247"/>
        <v>0</v>
      </c>
      <c r="AR269" s="77">
        <f t="shared" si="247"/>
        <v>0</v>
      </c>
      <c r="AS269" s="78">
        <f t="shared" si="247"/>
        <v>0</v>
      </c>
      <c r="AT269" s="77">
        <f t="shared" si="247"/>
        <v>0</v>
      </c>
      <c r="AU269" s="78">
        <f t="shared" si="247"/>
        <v>0</v>
      </c>
      <c r="AV269" s="77">
        <f t="shared" si="247"/>
        <v>0</v>
      </c>
      <c r="AW269" s="78">
        <f t="shared" si="247"/>
        <v>0</v>
      </c>
      <c r="AX269" s="77">
        <f t="shared" si="247"/>
        <v>0</v>
      </c>
      <c r="AY269" s="78">
        <f t="shared" si="247"/>
        <v>0</v>
      </c>
      <c r="AZ269" s="77">
        <f t="shared" si="247"/>
        <v>0</v>
      </c>
      <c r="BA269" s="78">
        <f t="shared" si="247"/>
        <v>0</v>
      </c>
      <c r="BB269" s="77">
        <f t="shared" si="247"/>
        <v>0</v>
      </c>
      <c r="BC269" s="78">
        <f t="shared" si="247"/>
        <v>0</v>
      </c>
      <c r="BD269" s="77">
        <f t="shared" si="247"/>
        <v>0</v>
      </c>
      <c r="BE269" s="78">
        <f t="shared" si="247"/>
        <v>0</v>
      </c>
      <c r="BF269" s="77">
        <f t="shared" si="247"/>
        <v>0</v>
      </c>
      <c r="BG269" s="78">
        <f t="shared" si="247"/>
        <v>0</v>
      </c>
      <c r="BH269" s="77">
        <f t="shared" si="247"/>
        <v>0</v>
      </c>
      <c r="BI269" s="78">
        <f t="shared" si="247"/>
        <v>0</v>
      </c>
      <c r="BJ269" s="77">
        <f t="shared" si="247"/>
        <v>0</v>
      </c>
      <c r="BK269" s="78">
        <f t="shared" si="247"/>
        <v>8.0364178271732978E-2</v>
      </c>
      <c r="BL269" s="77">
        <f t="shared" si="247"/>
        <v>0</v>
      </c>
      <c r="BM269" s="78">
        <f t="shared" si="247"/>
        <v>0</v>
      </c>
      <c r="BN269" s="77">
        <f t="shared" si="247"/>
        <v>0</v>
      </c>
      <c r="BO269" s="78">
        <f t="shared" si="247"/>
        <v>0</v>
      </c>
      <c r="BP269" s="77">
        <f t="shared" si="247"/>
        <v>0.91963582172826697</v>
      </c>
      <c r="BQ269" s="78">
        <f t="shared" ref="BQ269:DD269" si="248">IF(SUM($E157:$DD157),BQ157/SUM($E157:$DD157),0)</f>
        <v>0</v>
      </c>
      <c r="BR269" s="77">
        <f t="shared" si="248"/>
        <v>0</v>
      </c>
      <c r="BS269" s="78">
        <f t="shared" si="248"/>
        <v>0</v>
      </c>
      <c r="BT269" s="77">
        <f t="shared" si="248"/>
        <v>0</v>
      </c>
      <c r="BU269" s="78">
        <f t="shared" si="248"/>
        <v>0</v>
      </c>
      <c r="BV269" s="77">
        <f t="shared" si="248"/>
        <v>0</v>
      </c>
      <c r="BW269" s="78">
        <f t="shared" si="248"/>
        <v>0</v>
      </c>
      <c r="BX269" s="77">
        <f t="shared" si="248"/>
        <v>0</v>
      </c>
      <c r="BY269" s="78">
        <f t="shared" si="248"/>
        <v>0</v>
      </c>
      <c r="BZ269" s="77">
        <f t="shared" si="248"/>
        <v>0</v>
      </c>
      <c r="CA269" s="78">
        <f t="shared" si="248"/>
        <v>0</v>
      </c>
      <c r="CB269" s="77">
        <f t="shared" si="248"/>
        <v>0</v>
      </c>
      <c r="CC269" s="78">
        <f t="shared" si="248"/>
        <v>0</v>
      </c>
      <c r="CD269" s="77">
        <f t="shared" si="248"/>
        <v>0</v>
      </c>
      <c r="CE269" s="78">
        <f t="shared" si="248"/>
        <v>0</v>
      </c>
      <c r="CF269" s="77">
        <f t="shared" si="248"/>
        <v>0</v>
      </c>
      <c r="CG269" s="78">
        <f t="shared" si="248"/>
        <v>0</v>
      </c>
      <c r="CH269" s="77">
        <f t="shared" si="248"/>
        <v>0</v>
      </c>
      <c r="CI269" s="78">
        <f t="shared" si="248"/>
        <v>0</v>
      </c>
      <c r="CJ269" s="77">
        <f t="shared" si="248"/>
        <v>0</v>
      </c>
      <c r="CK269" s="78">
        <f t="shared" si="248"/>
        <v>0</v>
      </c>
      <c r="CL269" s="77">
        <f t="shared" si="248"/>
        <v>0</v>
      </c>
      <c r="CM269" s="78">
        <f t="shared" si="248"/>
        <v>0</v>
      </c>
      <c r="CN269" s="77">
        <f t="shared" si="248"/>
        <v>0</v>
      </c>
      <c r="CO269" s="78">
        <f t="shared" si="248"/>
        <v>0</v>
      </c>
      <c r="CP269" s="77">
        <f t="shared" si="248"/>
        <v>0</v>
      </c>
      <c r="CQ269" s="78">
        <f t="shared" si="248"/>
        <v>0</v>
      </c>
      <c r="CR269" s="77">
        <f t="shared" si="248"/>
        <v>0</v>
      </c>
      <c r="CS269" s="78">
        <f t="shared" si="248"/>
        <v>0</v>
      </c>
      <c r="CT269" s="77">
        <f t="shared" si="248"/>
        <v>0</v>
      </c>
      <c r="CU269" s="78">
        <f t="shared" si="248"/>
        <v>0</v>
      </c>
      <c r="CV269" s="77">
        <f t="shared" si="248"/>
        <v>0</v>
      </c>
      <c r="CW269" s="78">
        <f t="shared" si="248"/>
        <v>0</v>
      </c>
      <c r="CX269" s="77">
        <f t="shared" si="248"/>
        <v>0</v>
      </c>
      <c r="CY269" s="78">
        <f t="shared" si="248"/>
        <v>0</v>
      </c>
      <c r="CZ269" s="77">
        <f t="shared" si="248"/>
        <v>0</v>
      </c>
      <c r="DA269" s="78">
        <f t="shared" si="248"/>
        <v>0</v>
      </c>
      <c r="DB269" s="77">
        <f t="shared" si="248"/>
        <v>0</v>
      </c>
      <c r="DC269" s="78">
        <f t="shared" si="248"/>
        <v>0</v>
      </c>
      <c r="DD269" s="80">
        <f t="shared" si="248"/>
        <v>0</v>
      </c>
      <c r="DE269" s="3"/>
    </row>
    <row r="270" spans="1:109" x14ac:dyDescent="0.35">
      <c r="A270" s="3"/>
      <c r="B270" s="3" t="s">
        <v>3903</v>
      </c>
      <c r="C270" s="39" t="s">
        <v>582</v>
      </c>
      <c r="D270" s="3" t="s">
        <v>582</v>
      </c>
      <c r="E270" s="75">
        <f t="shared" ref="E270:BP270" si="249">IF(SUM($E158:$DD158),E158/SUM($E158:$DD158),0)</f>
        <v>0</v>
      </c>
      <c r="F270" s="73">
        <f t="shared" si="249"/>
        <v>0</v>
      </c>
      <c r="G270" s="73">
        <f t="shared" si="249"/>
        <v>0</v>
      </c>
      <c r="H270" s="73">
        <f t="shared" si="249"/>
        <v>0</v>
      </c>
      <c r="I270" s="73">
        <f t="shared" si="249"/>
        <v>0</v>
      </c>
      <c r="J270" s="72">
        <f t="shared" si="249"/>
        <v>0</v>
      </c>
      <c r="K270" s="72">
        <f t="shared" si="249"/>
        <v>0</v>
      </c>
      <c r="L270" s="72">
        <f t="shared" si="249"/>
        <v>0</v>
      </c>
      <c r="M270" s="72">
        <f t="shared" si="249"/>
        <v>0</v>
      </c>
      <c r="N270" s="73">
        <f t="shared" si="249"/>
        <v>0</v>
      </c>
      <c r="O270" s="73">
        <f t="shared" si="249"/>
        <v>0</v>
      </c>
      <c r="P270" s="73">
        <f t="shared" si="249"/>
        <v>0</v>
      </c>
      <c r="Q270" s="72">
        <f t="shared" si="249"/>
        <v>0</v>
      </c>
      <c r="R270" s="72">
        <f t="shared" si="249"/>
        <v>0</v>
      </c>
      <c r="S270" s="72">
        <f t="shared" si="249"/>
        <v>0</v>
      </c>
      <c r="T270" s="72">
        <f t="shared" si="249"/>
        <v>0</v>
      </c>
      <c r="U270" s="73">
        <f t="shared" si="249"/>
        <v>0</v>
      </c>
      <c r="V270" s="73">
        <f t="shared" si="249"/>
        <v>0</v>
      </c>
      <c r="W270" s="73">
        <f t="shared" si="249"/>
        <v>0</v>
      </c>
      <c r="X270" s="77">
        <f t="shared" si="249"/>
        <v>0</v>
      </c>
      <c r="Y270" s="78">
        <f t="shared" si="249"/>
        <v>0</v>
      </c>
      <c r="Z270" s="72">
        <f t="shared" si="249"/>
        <v>0</v>
      </c>
      <c r="AA270" s="72">
        <f t="shared" si="249"/>
        <v>0</v>
      </c>
      <c r="AB270" s="72">
        <f t="shared" si="249"/>
        <v>0</v>
      </c>
      <c r="AC270" s="72">
        <f t="shared" si="249"/>
        <v>0</v>
      </c>
      <c r="AD270" s="73">
        <f t="shared" si="249"/>
        <v>0</v>
      </c>
      <c r="AE270" s="73">
        <f t="shared" si="249"/>
        <v>0</v>
      </c>
      <c r="AF270" s="73">
        <f t="shared" si="249"/>
        <v>0</v>
      </c>
      <c r="AG270" s="73">
        <f t="shared" si="249"/>
        <v>0</v>
      </c>
      <c r="AH270" s="72">
        <f t="shared" si="249"/>
        <v>0</v>
      </c>
      <c r="AI270" s="72">
        <f t="shared" si="249"/>
        <v>0</v>
      </c>
      <c r="AJ270" s="72">
        <f t="shared" si="249"/>
        <v>0</v>
      </c>
      <c r="AK270" s="72">
        <f t="shared" si="249"/>
        <v>0</v>
      </c>
      <c r="AL270" s="73">
        <f t="shared" si="249"/>
        <v>0</v>
      </c>
      <c r="AM270" s="73">
        <f t="shared" si="249"/>
        <v>0</v>
      </c>
      <c r="AN270" s="73">
        <f t="shared" si="249"/>
        <v>0</v>
      </c>
      <c r="AO270" s="77">
        <f t="shared" si="249"/>
        <v>0</v>
      </c>
      <c r="AP270" s="78">
        <f t="shared" si="249"/>
        <v>0</v>
      </c>
      <c r="AQ270" s="77">
        <f t="shared" si="249"/>
        <v>0</v>
      </c>
      <c r="AR270" s="78">
        <f t="shared" si="249"/>
        <v>0</v>
      </c>
      <c r="AS270" s="77">
        <f t="shared" si="249"/>
        <v>0</v>
      </c>
      <c r="AT270" s="78">
        <f t="shared" si="249"/>
        <v>0</v>
      </c>
      <c r="AU270" s="77">
        <f t="shared" si="249"/>
        <v>0</v>
      </c>
      <c r="AV270" s="78">
        <f t="shared" si="249"/>
        <v>0</v>
      </c>
      <c r="AW270" s="77">
        <f t="shared" si="249"/>
        <v>0</v>
      </c>
      <c r="AX270" s="78">
        <f t="shared" si="249"/>
        <v>0</v>
      </c>
      <c r="AY270" s="77">
        <f t="shared" si="249"/>
        <v>0</v>
      </c>
      <c r="AZ270" s="78">
        <f t="shared" si="249"/>
        <v>0</v>
      </c>
      <c r="BA270" s="77">
        <f t="shared" si="249"/>
        <v>0</v>
      </c>
      <c r="BB270" s="78">
        <f t="shared" si="249"/>
        <v>0</v>
      </c>
      <c r="BC270" s="77">
        <f t="shared" si="249"/>
        <v>0</v>
      </c>
      <c r="BD270" s="78">
        <f t="shared" si="249"/>
        <v>0</v>
      </c>
      <c r="BE270" s="77">
        <f t="shared" si="249"/>
        <v>0</v>
      </c>
      <c r="BF270" s="78">
        <f t="shared" si="249"/>
        <v>0</v>
      </c>
      <c r="BG270" s="77">
        <f t="shared" si="249"/>
        <v>0</v>
      </c>
      <c r="BH270" s="78">
        <f t="shared" si="249"/>
        <v>0</v>
      </c>
      <c r="BI270" s="77">
        <f t="shared" si="249"/>
        <v>0</v>
      </c>
      <c r="BJ270" s="78">
        <f t="shared" si="249"/>
        <v>0</v>
      </c>
      <c r="BK270" s="77">
        <f t="shared" si="249"/>
        <v>0</v>
      </c>
      <c r="BL270" s="78">
        <f t="shared" si="249"/>
        <v>0</v>
      </c>
      <c r="BM270" s="77">
        <f t="shared" si="249"/>
        <v>0</v>
      </c>
      <c r="BN270" s="78">
        <f t="shared" si="249"/>
        <v>0</v>
      </c>
      <c r="BO270" s="77">
        <f t="shared" si="249"/>
        <v>0</v>
      </c>
      <c r="BP270" s="78">
        <f t="shared" si="249"/>
        <v>0</v>
      </c>
      <c r="BQ270" s="77">
        <f t="shared" ref="BQ270:DD270" si="250">IF(SUM($E158:$DD158),BQ158/SUM($E158:$DD158),0)</f>
        <v>1</v>
      </c>
      <c r="BR270" s="78">
        <f t="shared" si="250"/>
        <v>0</v>
      </c>
      <c r="BS270" s="77">
        <f t="shared" si="250"/>
        <v>0</v>
      </c>
      <c r="BT270" s="78">
        <f t="shared" si="250"/>
        <v>0</v>
      </c>
      <c r="BU270" s="77">
        <f t="shared" si="250"/>
        <v>0</v>
      </c>
      <c r="BV270" s="78">
        <f t="shared" si="250"/>
        <v>0</v>
      </c>
      <c r="BW270" s="77">
        <f t="shared" si="250"/>
        <v>0</v>
      </c>
      <c r="BX270" s="78">
        <f t="shared" si="250"/>
        <v>0</v>
      </c>
      <c r="BY270" s="77">
        <f t="shared" si="250"/>
        <v>0</v>
      </c>
      <c r="BZ270" s="78">
        <f t="shared" si="250"/>
        <v>0</v>
      </c>
      <c r="CA270" s="77">
        <f t="shared" si="250"/>
        <v>0</v>
      </c>
      <c r="CB270" s="78">
        <f t="shared" si="250"/>
        <v>0</v>
      </c>
      <c r="CC270" s="77">
        <f t="shared" si="250"/>
        <v>0</v>
      </c>
      <c r="CD270" s="78">
        <f t="shared" si="250"/>
        <v>0</v>
      </c>
      <c r="CE270" s="77">
        <f t="shared" si="250"/>
        <v>0</v>
      </c>
      <c r="CF270" s="78">
        <f t="shared" si="250"/>
        <v>0</v>
      </c>
      <c r="CG270" s="77">
        <f t="shared" si="250"/>
        <v>0</v>
      </c>
      <c r="CH270" s="78">
        <f t="shared" si="250"/>
        <v>0</v>
      </c>
      <c r="CI270" s="77">
        <f t="shared" si="250"/>
        <v>0</v>
      </c>
      <c r="CJ270" s="78">
        <f t="shared" si="250"/>
        <v>0</v>
      </c>
      <c r="CK270" s="77">
        <f t="shared" si="250"/>
        <v>0</v>
      </c>
      <c r="CL270" s="78">
        <f t="shared" si="250"/>
        <v>0</v>
      </c>
      <c r="CM270" s="77">
        <f t="shared" si="250"/>
        <v>0</v>
      </c>
      <c r="CN270" s="78">
        <f t="shared" si="250"/>
        <v>0</v>
      </c>
      <c r="CO270" s="77">
        <f t="shared" si="250"/>
        <v>0</v>
      </c>
      <c r="CP270" s="78">
        <f t="shared" si="250"/>
        <v>0</v>
      </c>
      <c r="CQ270" s="77">
        <f t="shared" si="250"/>
        <v>0</v>
      </c>
      <c r="CR270" s="78">
        <f t="shared" si="250"/>
        <v>0</v>
      </c>
      <c r="CS270" s="77">
        <f t="shared" si="250"/>
        <v>0</v>
      </c>
      <c r="CT270" s="78">
        <f t="shared" si="250"/>
        <v>0</v>
      </c>
      <c r="CU270" s="77">
        <f t="shared" si="250"/>
        <v>0</v>
      </c>
      <c r="CV270" s="78">
        <f t="shared" si="250"/>
        <v>0</v>
      </c>
      <c r="CW270" s="77">
        <f t="shared" si="250"/>
        <v>0</v>
      </c>
      <c r="CX270" s="78">
        <f t="shared" si="250"/>
        <v>0</v>
      </c>
      <c r="CY270" s="77">
        <f t="shared" si="250"/>
        <v>0</v>
      </c>
      <c r="CZ270" s="78">
        <f t="shared" si="250"/>
        <v>0</v>
      </c>
      <c r="DA270" s="77">
        <f t="shared" si="250"/>
        <v>0</v>
      </c>
      <c r="DB270" s="78">
        <f t="shared" si="250"/>
        <v>0</v>
      </c>
      <c r="DC270" s="77">
        <f t="shared" si="250"/>
        <v>0</v>
      </c>
      <c r="DD270" s="79">
        <f t="shared" si="250"/>
        <v>0</v>
      </c>
      <c r="DE270" s="3"/>
    </row>
    <row r="271" spans="1:109" x14ac:dyDescent="0.35">
      <c r="A271" s="3"/>
      <c r="B271" s="3" t="s">
        <v>3904</v>
      </c>
      <c r="C271" s="39" t="s">
        <v>584</v>
      </c>
      <c r="D271" s="3" t="s">
        <v>584</v>
      </c>
      <c r="E271" s="71">
        <f t="shared" ref="E271:BP271" si="251">IF(SUM($E159:$DD159),E159/SUM($E159:$DD159),0)</f>
        <v>0</v>
      </c>
      <c r="F271" s="72">
        <f t="shared" si="251"/>
        <v>0</v>
      </c>
      <c r="G271" s="72">
        <f t="shared" si="251"/>
        <v>0</v>
      </c>
      <c r="H271" s="72">
        <f t="shared" si="251"/>
        <v>0</v>
      </c>
      <c r="I271" s="72">
        <f t="shared" si="251"/>
        <v>0</v>
      </c>
      <c r="J271" s="73">
        <f t="shared" si="251"/>
        <v>0</v>
      </c>
      <c r="K271" s="73">
        <f t="shared" si="251"/>
        <v>0</v>
      </c>
      <c r="L271" s="73">
        <f t="shared" si="251"/>
        <v>0</v>
      </c>
      <c r="M271" s="73">
        <f t="shared" si="251"/>
        <v>0</v>
      </c>
      <c r="N271" s="72">
        <f t="shared" si="251"/>
        <v>0</v>
      </c>
      <c r="O271" s="72">
        <f t="shared" si="251"/>
        <v>0</v>
      </c>
      <c r="P271" s="72">
        <f t="shared" si="251"/>
        <v>0</v>
      </c>
      <c r="Q271" s="73">
        <f t="shared" si="251"/>
        <v>0</v>
      </c>
      <c r="R271" s="73">
        <f t="shared" si="251"/>
        <v>0</v>
      </c>
      <c r="S271" s="73">
        <f t="shared" si="251"/>
        <v>0</v>
      </c>
      <c r="T271" s="73">
        <f t="shared" si="251"/>
        <v>0</v>
      </c>
      <c r="U271" s="72">
        <f t="shared" si="251"/>
        <v>0</v>
      </c>
      <c r="V271" s="72">
        <f t="shared" si="251"/>
        <v>0</v>
      </c>
      <c r="W271" s="72">
        <f t="shared" si="251"/>
        <v>0</v>
      </c>
      <c r="X271" s="78">
        <f t="shared" si="251"/>
        <v>0</v>
      </c>
      <c r="Y271" s="77">
        <f t="shared" si="251"/>
        <v>0</v>
      </c>
      <c r="Z271" s="73">
        <f t="shared" si="251"/>
        <v>0</v>
      </c>
      <c r="AA271" s="73">
        <f t="shared" si="251"/>
        <v>0</v>
      </c>
      <c r="AB271" s="73">
        <f t="shared" si="251"/>
        <v>0</v>
      </c>
      <c r="AC271" s="73">
        <f t="shared" si="251"/>
        <v>0</v>
      </c>
      <c r="AD271" s="72">
        <f t="shared" si="251"/>
        <v>0</v>
      </c>
      <c r="AE271" s="72">
        <f t="shared" si="251"/>
        <v>0</v>
      </c>
      <c r="AF271" s="72">
        <f t="shared" si="251"/>
        <v>0</v>
      </c>
      <c r="AG271" s="72">
        <f t="shared" si="251"/>
        <v>0</v>
      </c>
      <c r="AH271" s="73">
        <f t="shared" si="251"/>
        <v>0</v>
      </c>
      <c r="AI271" s="73">
        <f t="shared" si="251"/>
        <v>0</v>
      </c>
      <c r="AJ271" s="73">
        <f t="shared" si="251"/>
        <v>0</v>
      </c>
      <c r="AK271" s="73">
        <f t="shared" si="251"/>
        <v>0</v>
      </c>
      <c r="AL271" s="72">
        <f t="shared" si="251"/>
        <v>0</v>
      </c>
      <c r="AM271" s="72">
        <f t="shared" si="251"/>
        <v>0</v>
      </c>
      <c r="AN271" s="72">
        <f t="shared" si="251"/>
        <v>0</v>
      </c>
      <c r="AO271" s="78">
        <f t="shared" si="251"/>
        <v>0</v>
      </c>
      <c r="AP271" s="77">
        <f t="shared" si="251"/>
        <v>0</v>
      </c>
      <c r="AQ271" s="78">
        <f t="shared" si="251"/>
        <v>0</v>
      </c>
      <c r="AR271" s="77">
        <f t="shared" si="251"/>
        <v>0</v>
      </c>
      <c r="AS271" s="78">
        <f t="shared" si="251"/>
        <v>0</v>
      </c>
      <c r="AT271" s="77">
        <f t="shared" si="251"/>
        <v>0</v>
      </c>
      <c r="AU271" s="78">
        <f t="shared" si="251"/>
        <v>0</v>
      </c>
      <c r="AV271" s="77">
        <f t="shared" si="251"/>
        <v>0</v>
      </c>
      <c r="AW271" s="78">
        <f t="shared" si="251"/>
        <v>0</v>
      </c>
      <c r="AX271" s="77">
        <f t="shared" si="251"/>
        <v>0</v>
      </c>
      <c r="AY271" s="78">
        <f t="shared" si="251"/>
        <v>0</v>
      </c>
      <c r="AZ271" s="77">
        <f t="shared" si="251"/>
        <v>0</v>
      </c>
      <c r="BA271" s="78">
        <f t="shared" si="251"/>
        <v>0</v>
      </c>
      <c r="BB271" s="77">
        <f t="shared" si="251"/>
        <v>0</v>
      </c>
      <c r="BC271" s="78">
        <f t="shared" si="251"/>
        <v>7.2585701530478598E-4</v>
      </c>
      <c r="BD271" s="77">
        <f t="shared" si="251"/>
        <v>0</v>
      </c>
      <c r="BE271" s="78">
        <f t="shared" si="251"/>
        <v>0</v>
      </c>
      <c r="BF271" s="77">
        <f t="shared" si="251"/>
        <v>4.2154127009177598E-4</v>
      </c>
      <c r="BG271" s="78">
        <f t="shared" si="251"/>
        <v>0</v>
      </c>
      <c r="BH271" s="77">
        <f t="shared" si="251"/>
        <v>0</v>
      </c>
      <c r="BI271" s="78">
        <f t="shared" si="251"/>
        <v>1.0063684367842144E-2</v>
      </c>
      <c r="BJ271" s="77">
        <f t="shared" si="251"/>
        <v>0</v>
      </c>
      <c r="BK271" s="78">
        <f t="shared" si="251"/>
        <v>0.27574058907255034</v>
      </c>
      <c r="BL271" s="77">
        <f t="shared" si="251"/>
        <v>0</v>
      </c>
      <c r="BM271" s="78">
        <f t="shared" si="251"/>
        <v>0</v>
      </c>
      <c r="BN271" s="77">
        <f t="shared" si="251"/>
        <v>0</v>
      </c>
      <c r="BO271" s="78">
        <f t="shared" si="251"/>
        <v>4.4392117608467565E-3</v>
      </c>
      <c r="BP271" s="77">
        <f t="shared" si="251"/>
        <v>0</v>
      </c>
      <c r="BQ271" s="78">
        <f t="shared" ref="BQ271:DD271" si="252">IF(SUM($E159:$DD159),BQ159/SUM($E159:$DD159),0)</f>
        <v>0</v>
      </c>
      <c r="BR271" s="77">
        <f t="shared" si="252"/>
        <v>0.70860911651336422</v>
      </c>
      <c r="BS271" s="78">
        <f t="shared" si="252"/>
        <v>0</v>
      </c>
      <c r="BT271" s="77">
        <f t="shared" si="252"/>
        <v>0</v>
      </c>
      <c r="BU271" s="78">
        <f t="shared" si="252"/>
        <v>0</v>
      </c>
      <c r="BV271" s="77">
        <f t="shared" si="252"/>
        <v>0</v>
      </c>
      <c r="BW271" s="78">
        <f t="shared" si="252"/>
        <v>0</v>
      </c>
      <c r="BX271" s="77">
        <f t="shared" si="252"/>
        <v>0</v>
      </c>
      <c r="BY271" s="78">
        <f t="shared" si="252"/>
        <v>0</v>
      </c>
      <c r="BZ271" s="77">
        <f t="shared" si="252"/>
        <v>0</v>
      </c>
      <c r="CA271" s="78">
        <f t="shared" si="252"/>
        <v>0</v>
      </c>
      <c r="CB271" s="77">
        <f t="shared" si="252"/>
        <v>0</v>
      </c>
      <c r="CC271" s="78">
        <f t="shared" si="252"/>
        <v>0</v>
      </c>
      <c r="CD271" s="77">
        <f t="shared" si="252"/>
        <v>0</v>
      </c>
      <c r="CE271" s="78">
        <f t="shared" si="252"/>
        <v>0</v>
      </c>
      <c r="CF271" s="77">
        <f t="shared" si="252"/>
        <v>0</v>
      </c>
      <c r="CG271" s="78">
        <f t="shared" si="252"/>
        <v>0</v>
      </c>
      <c r="CH271" s="77">
        <f t="shared" si="252"/>
        <v>0</v>
      </c>
      <c r="CI271" s="78">
        <f t="shared" si="252"/>
        <v>0</v>
      </c>
      <c r="CJ271" s="77">
        <f t="shared" si="252"/>
        <v>0</v>
      </c>
      <c r="CK271" s="78">
        <f t="shared" si="252"/>
        <v>0</v>
      </c>
      <c r="CL271" s="77">
        <f t="shared" si="252"/>
        <v>0</v>
      </c>
      <c r="CM271" s="78">
        <f t="shared" si="252"/>
        <v>0</v>
      </c>
      <c r="CN271" s="77">
        <f t="shared" si="252"/>
        <v>0</v>
      </c>
      <c r="CO271" s="78">
        <f t="shared" si="252"/>
        <v>0</v>
      </c>
      <c r="CP271" s="77">
        <f t="shared" si="252"/>
        <v>0</v>
      </c>
      <c r="CQ271" s="78">
        <f t="shared" si="252"/>
        <v>0</v>
      </c>
      <c r="CR271" s="77">
        <f t="shared" si="252"/>
        <v>0</v>
      </c>
      <c r="CS271" s="78">
        <f t="shared" si="252"/>
        <v>0</v>
      </c>
      <c r="CT271" s="77">
        <f t="shared" si="252"/>
        <v>0</v>
      </c>
      <c r="CU271" s="78">
        <f t="shared" si="252"/>
        <v>0</v>
      </c>
      <c r="CV271" s="77">
        <f t="shared" si="252"/>
        <v>0</v>
      </c>
      <c r="CW271" s="78">
        <f t="shared" si="252"/>
        <v>0</v>
      </c>
      <c r="CX271" s="77">
        <f t="shared" si="252"/>
        <v>0</v>
      </c>
      <c r="CY271" s="78">
        <f t="shared" si="252"/>
        <v>0</v>
      </c>
      <c r="CZ271" s="77">
        <f t="shared" si="252"/>
        <v>0</v>
      </c>
      <c r="DA271" s="78">
        <f t="shared" si="252"/>
        <v>0</v>
      </c>
      <c r="DB271" s="77">
        <f t="shared" si="252"/>
        <v>0</v>
      </c>
      <c r="DC271" s="78">
        <f t="shared" si="252"/>
        <v>0</v>
      </c>
      <c r="DD271" s="80">
        <f t="shared" si="252"/>
        <v>0</v>
      </c>
      <c r="DE271" s="3"/>
    </row>
    <row r="272" spans="1:109" x14ac:dyDescent="0.35">
      <c r="A272" s="3"/>
      <c r="B272" s="3" t="s">
        <v>3905</v>
      </c>
      <c r="C272" s="39" t="s">
        <v>585</v>
      </c>
      <c r="D272" s="3" t="s">
        <v>585</v>
      </c>
      <c r="E272" s="75">
        <f t="shared" ref="E272:BP272" si="253">IF(SUM($E160:$DD160),E160/SUM($E160:$DD160),0)</f>
        <v>0</v>
      </c>
      <c r="F272" s="73">
        <f t="shared" si="253"/>
        <v>0</v>
      </c>
      <c r="G272" s="73">
        <f t="shared" si="253"/>
        <v>0</v>
      </c>
      <c r="H272" s="73">
        <f t="shared" si="253"/>
        <v>0</v>
      </c>
      <c r="I272" s="73">
        <f t="shared" si="253"/>
        <v>0</v>
      </c>
      <c r="J272" s="72">
        <f t="shared" si="253"/>
        <v>0</v>
      </c>
      <c r="K272" s="72">
        <f t="shared" si="253"/>
        <v>0</v>
      </c>
      <c r="L272" s="72">
        <f t="shared" si="253"/>
        <v>0</v>
      </c>
      <c r="M272" s="72">
        <f t="shared" si="253"/>
        <v>0</v>
      </c>
      <c r="N272" s="73">
        <f t="shared" si="253"/>
        <v>0</v>
      </c>
      <c r="O272" s="73">
        <f t="shared" si="253"/>
        <v>0</v>
      </c>
      <c r="P272" s="73">
        <f t="shared" si="253"/>
        <v>0</v>
      </c>
      <c r="Q272" s="72">
        <f t="shared" si="253"/>
        <v>0</v>
      </c>
      <c r="R272" s="72">
        <f t="shared" si="253"/>
        <v>0</v>
      </c>
      <c r="S272" s="72">
        <f t="shared" si="253"/>
        <v>0</v>
      </c>
      <c r="T272" s="72">
        <f t="shared" si="253"/>
        <v>0</v>
      </c>
      <c r="U272" s="73">
        <f t="shared" si="253"/>
        <v>0</v>
      </c>
      <c r="V272" s="73">
        <f t="shared" si="253"/>
        <v>0</v>
      </c>
      <c r="W272" s="73">
        <f t="shared" si="253"/>
        <v>0</v>
      </c>
      <c r="X272" s="77">
        <f t="shared" si="253"/>
        <v>0</v>
      </c>
      <c r="Y272" s="78">
        <f t="shared" si="253"/>
        <v>0</v>
      </c>
      <c r="Z272" s="72">
        <f t="shared" si="253"/>
        <v>0</v>
      </c>
      <c r="AA272" s="72">
        <f t="shared" si="253"/>
        <v>0</v>
      </c>
      <c r="AB272" s="72">
        <f t="shared" si="253"/>
        <v>0</v>
      </c>
      <c r="AC272" s="72">
        <f t="shared" si="253"/>
        <v>0</v>
      </c>
      <c r="AD272" s="73">
        <f t="shared" si="253"/>
        <v>0</v>
      </c>
      <c r="AE272" s="73">
        <f t="shared" si="253"/>
        <v>0</v>
      </c>
      <c r="AF272" s="73">
        <f t="shared" si="253"/>
        <v>0</v>
      </c>
      <c r="AG272" s="73">
        <f t="shared" si="253"/>
        <v>0</v>
      </c>
      <c r="AH272" s="72">
        <f t="shared" si="253"/>
        <v>0</v>
      </c>
      <c r="AI272" s="72">
        <f t="shared" si="253"/>
        <v>0</v>
      </c>
      <c r="AJ272" s="72">
        <f t="shared" si="253"/>
        <v>0</v>
      </c>
      <c r="AK272" s="72">
        <f t="shared" si="253"/>
        <v>0</v>
      </c>
      <c r="AL272" s="73">
        <f t="shared" si="253"/>
        <v>0</v>
      </c>
      <c r="AM272" s="73">
        <f t="shared" si="253"/>
        <v>0</v>
      </c>
      <c r="AN272" s="73">
        <f t="shared" si="253"/>
        <v>0</v>
      </c>
      <c r="AO272" s="77">
        <f t="shared" si="253"/>
        <v>0</v>
      </c>
      <c r="AP272" s="78">
        <f t="shared" si="253"/>
        <v>0</v>
      </c>
      <c r="AQ272" s="77">
        <f t="shared" si="253"/>
        <v>0</v>
      </c>
      <c r="AR272" s="78">
        <f t="shared" si="253"/>
        <v>0</v>
      </c>
      <c r="AS272" s="77">
        <f t="shared" si="253"/>
        <v>0</v>
      </c>
      <c r="AT272" s="78">
        <f t="shared" si="253"/>
        <v>0</v>
      </c>
      <c r="AU272" s="77">
        <f t="shared" si="253"/>
        <v>0</v>
      </c>
      <c r="AV272" s="78">
        <f t="shared" si="253"/>
        <v>0</v>
      </c>
      <c r="AW272" s="77">
        <f t="shared" si="253"/>
        <v>0</v>
      </c>
      <c r="AX272" s="78">
        <f t="shared" si="253"/>
        <v>0</v>
      </c>
      <c r="AY272" s="77">
        <f t="shared" si="253"/>
        <v>0</v>
      </c>
      <c r="AZ272" s="78">
        <f t="shared" si="253"/>
        <v>0</v>
      </c>
      <c r="BA272" s="77">
        <f t="shared" si="253"/>
        <v>0</v>
      </c>
      <c r="BB272" s="78">
        <f t="shared" si="253"/>
        <v>0</v>
      </c>
      <c r="BC272" s="77">
        <f t="shared" si="253"/>
        <v>0</v>
      </c>
      <c r="BD272" s="78">
        <f t="shared" si="253"/>
        <v>0</v>
      </c>
      <c r="BE272" s="77">
        <f t="shared" si="253"/>
        <v>0</v>
      </c>
      <c r="BF272" s="78">
        <f t="shared" si="253"/>
        <v>0</v>
      </c>
      <c r="BG272" s="77">
        <f t="shared" si="253"/>
        <v>0</v>
      </c>
      <c r="BH272" s="78">
        <f t="shared" si="253"/>
        <v>0</v>
      </c>
      <c r="BI272" s="77">
        <f t="shared" si="253"/>
        <v>0</v>
      </c>
      <c r="BJ272" s="78">
        <f t="shared" si="253"/>
        <v>0</v>
      </c>
      <c r="BK272" s="77">
        <f t="shared" si="253"/>
        <v>0</v>
      </c>
      <c r="BL272" s="78">
        <f t="shared" si="253"/>
        <v>0</v>
      </c>
      <c r="BM272" s="77">
        <f t="shared" si="253"/>
        <v>0</v>
      </c>
      <c r="BN272" s="78">
        <f t="shared" si="253"/>
        <v>1.9834377193671152E-2</v>
      </c>
      <c r="BO272" s="77">
        <f t="shared" si="253"/>
        <v>0</v>
      </c>
      <c r="BP272" s="78">
        <f t="shared" si="253"/>
        <v>0</v>
      </c>
      <c r="BQ272" s="77">
        <f t="shared" ref="BQ272:DD272" si="254">IF(SUM($E160:$DD160),BQ160/SUM($E160:$DD160),0)</f>
        <v>0</v>
      </c>
      <c r="BR272" s="78">
        <f t="shared" si="254"/>
        <v>0</v>
      </c>
      <c r="BS272" s="77">
        <f t="shared" si="254"/>
        <v>0.97027947034937267</v>
      </c>
      <c r="BT272" s="78">
        <f t="shared" si="254"/>
        <v>0</v>
      </c>
      <c r="BU272" s="77">
        <f t="shared" si="254"/>
        <v>0</v>
      </c>
      <c r="BV272" s="78">
        <f t="shared" si="254"/>
        <v>0</v>
      </c>
      <c r="BW272" s="77">
        <f t="shared" si="254"/>
        <v>0</v>
      </c>
      <c r="BX272" s="78">
        <f t="shared" si="254"/>
        <v>0</v>
      </c>
      <c r="BY272" s="77">
        <f t="shared" si="254"/>
        <v>0</v>
      </c>
      <c r="BZ272" s="78">
        <f t="shared" si="254"/>
        <v>0</v>
      </c>
      <c r="CA272" s="77">
        <f t="shared" si="254"/>
        <v>0</v>
      </c>
      <c r="CB272" s="78">
        <f t="shared" si="254"/>
        <v>0</v>
      </c>
      <c r="CC272" s="77">
        <f t="shared" si="254"/>
        <v>0</v>
      </c>
      <c r="CD272" s="78">
        <f t="shared" si="254"/>
        <v>0</v>
      </c>
      <c r="CE272" s="77">
        <f t="shared" si="254"/>
        <v>0</v>
      </c>
      <c r="CF272" s="78">
        <f t="shared" si="254"/>
        <v>0</v>
      </c>
      <c r="CG272" s="77">
        <f t="shared" si="254"/>
        <v>0</v>
      </c>
      <c r="CH272" s="78">
        <f t="shared" si="254"/>
        <v>9.886152456956258E-3</v>
      </c>
      <c r="CI272" s="77">
        <f t="shared" si="254"/>
        <v>0</v>
      </c>
      <c r="CJ272" s="78">
        <f t="shared" si="254"/>
        <v>0</v>
      </c>
      <c r="CK272" s="77">
        <f t="shared" si="254"/>
        <v>0</v>
      </c>
      <c r="CL272" s="78">
        <f t="shared" si="254"/>
        <v>0</v>
      </c>
      <c r="CM272" s="77">
        <f t="shared" si="254"/>
        <v>0</v>
      </c>
      <c r="CN272" s="78">
        <f t="shared" si="254"/>
        <v>0</v>
      </c>
      <c r="CO272" s="77">
        <f t="shared" si="254"/>
        <v>0</v>
      </c>
      <c r="CP272" s="78">
        <f t="shared" si="254"/>
        <v>0</v>
      </c>
      <c r="CQ272" s="77">
        <f t="shared" si="254"/>
        <v>0</v>
      </c>
      <c r="CR272" s="78">
        <f t="shared" si="254"/>
        <v>0</v>
      </c>
      <c r="CS272" s="77">
        <f t="shared" si="254"/>
        <v>0</v>
      </c>
      <c r="CT272" s="78">
        <f t="shared" si="254"/>
        <v>0</v>
      </c>
      <c r="CU272" s="77">
        <f t="shared" si="254"/>
        <v>0</v>
      </c>
      <c r="CV272" s="78">
        <f t="shared" si="254"/>
        <v>0</v>
      </c>
      <c r="CW272" s="77">
        <f t="shared" si="254"/>
        <v>0</v>
      </c>
      <c r="CX272" s="78">
        <f t="shared" si="254"/>
        <v>0</v>
      </c>
      <c r="CY272" s="77">
        <f t="shared" si="254"/>
        <v>0</v>
      </c>
      <c r="CZ272" s="78">
        <f t="shared" si="254"/>
        <v>0</v>
      </c>
      <c r="DA272" s="77">
        <f t="shared" si="254"/>
        <v>0</v>
      </c>
      <c r="DB272" s="78">
        <f t="shared" si="254"/>
        <v>0</v>
      </c>
      <c r="DC272" s="77">
        <f t="shared" si="254"/>
        <v>0</v>
      </c>
      <c r="DD272" s="79">
        <f t="shared" si="254"/>
        <v>0</v>
      </c>
      <c r="DE272" s="3"/>
    </row>
    <row r="273" spans="1:109" x14ac:dyDescent="0.35">
      <c r="A273" s="3"/>
      <c r="B273" s="3" t="s">
        <v>3906</v>
      </c>
      <c r="C273" s="39" t="s">
        <v>586</v>
      </c>
      <c r="D273" s="3" t="s">
        <v>586</v>
      </c>
      <c r="E273" s="71">
        <f t="shared" ref="E273:BP273" si="255">IF(SUM($E161:$DD161),E161/SUM($E161:$DD161),0)</f>
        <v>0</v>
      </c>
      <c r="F273" s="72">
        <f t="shared" si="255"/>
        <v>0</v>
      </c>
      <c r="G273" s="72">
        <f t="shared" si="255"/>
        <v>0</v>
      </c>
      <c r="H273" s="72">
        <f t="shared" si="255"/>
        <v>0</v>
      </c>
      <c r="I273" s="72">
        <f t="shared" si="255"/>
        <v>0</v>
      </c>
      <c r="J273" s="73">
        <f t="shared" si="255"/>
        <v>0</v>
      </c>
      <c r="K273" s="73">
        <f t="shared" si="255"/>
        <v>0</v>
      </c>
      <c r="L273" s="73">
        <f t="shared" si="255"/>
        <v>0</v>
      </c>
      <c r="M273" s="73">
        <f t="shared" si="255"/>
        <v>0</v>
      </c>
      <c r="N273" s="72">
        <f t="shared" si="255"/>
        <v>0</v>
      </c>
      <c r="O273" s="72">
        <f t="shared" si="255"/>
        <v>0</v>
      </c>
      <c r="P273" s="72">
        <f t="shared" si="255"/>
        <v>0</v>
      </c>
      <c r="Q273" s="73">
        <f t="shared" si="255"/>
        <v>0</v>
      </c>
      <c r="R273" s="73">
        <f t="shared" si="255"/>
        <v>0</v>
      </c>
      <c r="S273" s="73">
        <f t="shared" si="255"/>
        <v>0</v>
      </c>
      <c r="T273" s="73">
        <f t="shared" si="255"/>
        <v>0</v>
      </c>
      <c r="U273" s="72">
        <f t="shared" si="255"/>
        <v>0</v>
      </c>
      <c r="V273" s="72">
        <f t="shared" si="255"/>
        <v>0</v>
      </c>
      <c r="W273" s="72">
        <f t="shared" si="255"/>
        <v>0</v>
      </c>
      <c r="X273" s="78">
        <f t="shared" si="255"/>
        <v>0</v>
      </c>
      <c r="Y273" s="77">
        <f t="shared" si="255"/>
        <v>0</v>
      </c>
      <c r="Z273" s="73">
        <f t="shared" si="255"/>
        <v>0</v>
      </c>
      <c r="AA273" s="73">
        <f t="shared" si="255"/>
        <v>0</v>
      </c>
      <c r="AB273" s="73">
        <f t="shared" si="255"/>
        <v>0</v>
      </c>
      <c r="AC273" s="73">
        <f t="shared" si="255"/>
        <v>0</v>
      </c>
      <c r="AD273" s="72">
        <f t="shared" si="255"/>
        <v>0</v>
      </c>
      <c r="AE273" s="72">
        <f t="shared" si="255"/>
        <v>0</v>
      </c>
      <c r="AF273" s="72">
        <f t="shared" si="255"/>
        <v>0</v>
      </c>
      <c r="AG273" s="72">
        <f t="shared" si="255"/>
        <v>0</v>
      </c>
      <c r="AH273" s="73">
        <f t="shared" si="255"/>
        <v>0</v>
      </c>
      <c r="AI273" s="73">
        <f t="shared" si="255"/>
        <v>0</v>
      </c>
      <c r="AJ273" s="73">
        <f t="shared" si="255"/>
        <v>0</v>
      </c>
      <c r="AK273" s="73">
        <f t="shared" si="255"/>
        <v>0</v>
      </c>
      <c r="AL273" s="72">
        <f t="shared" si="255"/>
        <v>0</v>
      </c>
      <c r="AM273" s="72">
        <f t="shared" si="255"/>
        <v>0</v>
      </c>
      <c r="AN273" s="72">
        <f t="shared" si="255"/>
        <v>0</v>
      </c>
      <c r="AO273" s="78">
        <f t="shared" si="255"/>
        <v>0</v>
      </c>
      <c r="AP273" s="77">
        <f t="shared" si="255"/>
        <v>0</v>
      </c>
      <c r="AQ273" s="78">
        <f t="shared" si="255"/>
        <v>0</v>
      </c>
      <c r="AR273" s="77">
        <f t="shared" si="255"/>
        <v>0</v>
      </c>
      <c r="AS273" s="78">
        <f t="shared" si="255"/>
        <v>0</v>
      </c>
      <c r="AT273" s="77">
        <f t="shared" si="255"/>
        <v>0</v>
      </c>
      <c r="AU273" s="78">
        <f t="shared" si="255"/>
        <v>0</v>
      </c>
      <c r="AV273" s="77">
        <f t="shared" si="255"/>
        <v>0</v>
      </c>
      <c r="AW273" s="78">
        <f t="shared" si="255"/>
        <v>0</v>
      </c>
      <c r="AX273" s="77">
        <f t="shared" si="255"/>
        <v>0</v>
      </c>
      <c r="AY273" s="78">
        <f t="shared" si="255"/>
        <v>0</v>
      </c>
      <c r="AZ273" s="77">
        <f t="shared" si="255"/>
        <v>0</v>
      </c>
      <c r="BA273" s="78">
        <f t="shared" si="255"/>
        <v>0</v>
      </c>
      <c r="BB273" s="77">
        <f t="shared" si="255"/>
        <v>0</v>
      </c>
      <c r="BC273" s="78">
        <f t="shared" si="255"/>
        <v>0</v>
      </c>
      <c r="BD273" s="77">
        <f t="shared" si="255"/>
        <v>0</v>
      </c>
      <c r="BE273" s="78">
        <f t="shared" si="255"/>
        <v>0</v>
      </c>
      <c r="BF273" s="77">
        <f t="shared" si="255"/>
        <v>0</v>
      </c>
      <c r="BG273" s="78">
        <f t="shared" si="255"/>
        <v>0</v>
      </c>
      <c r="BH273" s="77">
        <f t="shared" si="255"/>
        <v>0</v>
      </c>
      <c r="BI273" s="78">
        <f t="shared" si="255"/>
        <v>0</v>
      </c>
      <c r="BJ273" s="77">
        <f t="shared" si="255"/>
        <v>0</v>
      </c>
      <c r="BK273" s="78">
        <f t="shared" si="255"/>
        <v>0</v>
      </c>
      <c r="BL273" s="77">
        <f t="shared" si="255"/>
        <v>0</v>
      </c>
      <c r="BM273" s="78">
        <f t="shared" si="255"/>
        <v>0</v>
      </c>
      <c r="BN273" s="77">
        <f t="shared" si="255"/>
        <v>0</v>
      </c>
      <c r="BO273" s="78">
        <f t="shared" si="255"/>
        <v>0</v>
      </c>
      <c r="BP273" s="77">
        <f t="shared" si="255"/>
        <v>0</v>
      </c>
      <c r="BQ273" s="78">
        <f t="shared" ref="BQ273:DD273" si="256">IF(SUM($E161:$DD161),BQ161/SUM($E161:$DD161),0)</f>
        <v>0</v>
      </c>
      <c r="BR273" s="77">
        <f t="shared" si="256"/>
        <v>0</v>
      </c>
      <c r="BS273" s="78">
        <f t="shared" si="256"/>
        <v>0</v>
      </c>
      <c r="BT273" s="77">
        <f t="shared" si="256"/>
        <v>0.3320912311983848</v>
      </c>
      <c r="BU273" s="78">
        <f t="shared" si="256"/>
        <v>0</v>
      </c>
      <c r="BV273" s="77">
        <f t="shared" si="256"/>
        <v>0</v>
      </c>
      <c r="BW273" s="78">
        <f t="shared" si="256"/>
        <v>0</v>
      </c>
      <c r="BX273" s="77">
        <f t="shared" si="256"/>
        <v>0</v>
      </c>
      <c r="BY273" s="78">
        <f t="shared" si="256"/>
        <v>0</v>
      </c>
      <c r="BZ273" s="77">
        <f t="shared" si="256"/>
        <v>0</v>
      </c>
      <c r="CA273" s="78">
        <f t="shared" si="256"/>
        <v>0</v>
      </c>
      <c r="CB273" s="77">
        <f t="shared" si="256"/>
        <v>0.20149497766063046</v>
      </c>
      <c r="CC273" s="78">
        <f t="shared" si="256"/>
        <v>0.32178648122762449</v>
      </c>
      <c r="CD273" s="77">
        <f t="shared" si="256"/>
        <v>0</v>
      </c>
      <c r="CE273" s="78">
        <f t="shared" si="256"/>
        <v>0</v>
      </c>
      <c r="CF273" s="77">
        <f t="shared" si="256"/>
        <v>0</v>
      </c>
      <c r="CG273" s="78">
        <f t="shared" si="256"/>
        <v>0</v>
      </c>
      <c r="CH273" s="77">
        <f t="shared" si="256"/>
        <v>0</v>
      </c>
      <c r="CI273" s="78">
        <f t="shared" si="256"/>
        <v>0</v>
      </c>
      <c r="CJ273" s="77">
        <f t="shared" si="256"/>
        <v>0</v>
      </c>
      <c r="CK273" s="78">
        <f t="shared" si="256"/>
        <v>0</v>
      </c>
      <c r="CL273" s="77">
        <f t="shared" si="256"/>
        <v>0</v>
      </c>
      <c r="CM273" s="78">
        <f t="shared" si="256"/>
        <v>0</v>
      </c>
      <c r="CN273" s="77">
        <f t="shared" si="256"/>
        <v>0</v>
      </c>
      <c r="CO273" s="78">
        <f t="shared" si="256"/>
        <v>0</v>
      </c>
      <c r="CP273" s="77">
        <f t="shared" si="256"/>
        <v>0</v>
      </c>
      <c r="CQ273" s="78">
        <f t="shared" si="256"/>
        <v>0</v>
      </c>
      <c r="CR273" s="77">
        <f t="shared" si="256"/>
        <v>0</v>
      </c>
      <c r="CS273" s="78">
        <f t="shared" si="256"/>
        <v>0</v>
      </c>
      <c r="CT273" s="77">
        <f t="shared" si="256"/>
        <v>0</v>
      </c>
      <c r="CU273" s="78">
        <f t="shared" si="256"/>
        <v>5.4487977638486867E-2</v>
      </c>
      <c r="CV273" s="77">
        <f t="shared" si="256"/>
        <v>0</v>
      </c>
      <c r="CW273" s="78">
        <f t="shared" si="256"/>
        <v>0</v>
      </c>
      <c r="CX273" s="77">
        <f t="shared" si="256"/>
        <v>0</v>
      </c>
      <c r="CY273" s="78">
        <f t="shared" si="256"/>
        <v>0</v>
      </c>
      <c r="CZ273" s="77">
        <f t="shared" si="256"/>
        <v>0</v>
      </c>
      <c r="DA273" s="78">
        <f t="shared" si="256"/>
        <v>1.6600553691333592E-2</v>
      </c>
      <c r="DB273" s="77">
        <f t="shared" si="256"/>
        <v>7.3538778583539618E-2</v>
      </c>
      <c r="DC273" s="78">
        <f t="shared" si="256"/>
        <v>0</v>
      </c>
      <c r="DD273" s="80">
        <f t="shared" si="256"/>
        <v>0</v>
      </c>
      <c r="DE273" s="3"/>
    </row>
    <row r="274" spans="1:109" x14ac:dyDescent="0.35">
      <c r="A274" s="3"/>
      <c r="B274" s="3" t="s">
        <v>3907</v>
      </c>
      <c r="C274" s="39" t="s">
        <v>587</v>
      </c>
      <c r="D274" s="3" t="s">
        <v>587</v>
      </c>
      <c r="E274" s="75">
        <f t="shared" ref="E274:BP274" si="257">IF(SUM($E162:$DD162),E162/SUM($E162:$DD162),0)</f>
        <v>0</v>
      </c>
      <c r="F274" s="73">
        <f t="shared" si="257"/>
        <v>0</v>
      </c>
      <c r="G274" s="73">
        <f t="shared" si="257"/>
        <v>0</v>
      </c>
      <c r="H274" s="73">
        <f t="shared" si="257"/>
        <v>0</v>
      </c>
      <c r="I274" s="73">
        <f t="shared" si="257"/>
        <v>0</v>
      </c>
      <c r="J274" s="72">
        <f t="shared" si="257"/>
        <v>0</v>
      </c>
      <c r="K274" s="72">
        <f t="shared" si="257"/>
        <v>0</v>
      </c>
      <c r="L274" s="72">
        <f t="shared" si="257"/>
        <v>0</v>
      </c>
      <c r="M274" s="72">
        <f t="shared" si="257"/>
        <v>0</v>
      </c>
      <c r="N274" s="73">
        <f t="shared" si="257"/>
        <v>0</v>
      </c>
      <c r="O274" s="73">
        <f t="shared" si="257"/>
        <v>0</v>
      </c>
      <c r="P274" s="73">
        <f t="shared" si="257"/>
        <v>0</v>
      </c>
      <c r="Q274" s="72">
        <f t="shared" si="257"/>
        <v>0</v>
      </c>
      <c r="R274" s="72">
        <f t="shared" si="257"/>
        <v>0</v>
      </c>
      <c r="S274" s="72">
        <f t="shared" si="257"/>
        <v>0</v>
      </c>
      <c r="T274" s="72">
        <f t="shared" si="257"/>
        <v>0</v>
      </c>
      <c r="U274" s="73">
        <f t="shared" si="257"/>
        <v>0</v>
      </c>
      <c r="V274" s="73">
        <f t="shared" si="257"/>
        <v>0</v>
      </c>
      <c r="W274" s="73">
        <f t="shared" si="257"/>
        <v>0</v>
      </c>
      <c r="X274" s="77">
        <f t="shared" si="257"/>
        <v>0</v>
      </c>
      <c r="Y274" s="78">
        <f t="shared" si="257"/>
        <v>0</v>
      </c>
      <c r="Z274" s="72">
        <f t="shared" si="257"/>
        <v>0</v>
      </c>
      <c r="AA274" s="72">
        <f t="shared" si="257"/>
        <v>0</v>
      </c>
      <c r="AB274" s="72">
        <f t="shared" si="257"/>
        <v>0</v>
      </c>
      <c r="AC274" s="72">
        <f t="shared" si="257"/>
        <v>0</v>
      </c>
      <c r="AD274" s="73">
        <f t="shared" si="257"/>
        <v>0</v>
      </c>
      <c r="AE274" s="73">
        <f t="shared" si="257"/>
        <v>0</v>
      </c>
      <c r="AF274" s="73">
        <f t="shared" si="257"/>
        <v>0</v>
      </c>
      <c r="AG274" s="73">
        <f t="shared" si="257"/>
        <v>0</v>
      </c>
      <c r="AH274" s="72">
        <f t="shared" si="257"/>
        <v>0</v>
      </c>
      <c r="AI274" s="72">
        <f t="shared" si="257"/>
        <v>0</v>
      </c>
      <c r="AJ274" s="72">
        <f t="shared" si="257"/>
        <v>0</v>
      </c>
      <c r="AK274" s="72">
        <f t="shared" si="257"/>
        <v>0</v>
      </c>
      <c r="AL274" s="73">
        <f t="shared" si="257"/>
        <v>0</v>
      </c>
      <c r="AM274" s="73">
        <f t="shared" si="257"/>
        <v>0</v>
      </c>
      <c r="AN274" s="73">
        <f t="shared" si="257"/>
        <v>0</v>
      </c>
      <c r="AO274" s="77">
        <f t="shared" si="257"/>
        <v>0</v>
      </c>
      <c r="AP274" s="78">
        <f t="shared" si="257"/>
        <v>0</v>
      </c>
      <c r="AQ274" s="77">
        <f t="shared" si="257"/>
        <v>0</v>
      </c>
      <c r="AR274" s="78">
        <f t="shared" si="257"/>
        <v>0</v>
      </c>
      <c r="AS274" s="77">
        <f t="shared" si="257"/>
        <v>0</v>
      </c>
      <c r="AT274" s="78">
        <f t="shared" si="257"/>
        <v>0</v>
      </c>
      <c r="AU274" s="77">
        <f t="shared" si="257"/>
        <v>0</v>
      </c>
      <c r="AV274" s="78">
        <f t="shared" si="257"/>
        <v>0</v>
      </c>
      <c r="AW274" s="77">
        <f t="shared" si="257"/>
        <v>0</v>
      </c>
      <c r="AX274" s="78">
        <f t="shared" si="257"/>
        <v>0</v>
      </c>
      <c r="AY274" s="77">
        <f t="shared" si="257"/>
        <v>0</v>
      </c>
      <c r="AZ274" s="78">
        <f t="shared" si="257"/>
        <v>0</v>
      </c>
      <c r="BA274" s="77">
        <f t="shared" si="257"/>
        <v>0</v>
      </c>
      <c r="BB274" s="78">
        <f t="shared" si="257"/>
        <v>0</v>
      </c>
      <c r="BC274" s="77">
        <f t="shared" si="257"/>
        <v>0</v>
      </c>
      <c r="BD274" s="78">
        <f t="shared" si="257"/>
        <v>0</v>
      </c>
      <c r="BE274" s="77">
        <f t="shared" si="257"/>
        <v>0</v>
      </c>
      <c r="BF274" s="78">
        <f t="shared" si="257"/>
        <v>0</v>
      </c>
      <c r="BG274" s="77">
        <f t="shared" si="257"/>
        <v>0</v>
      </c>
      <c r="BH274" s="78">
        <f t="shared" si="257"/>
        <v>0</v>
      </c>
      <c r="BI274" s="77">
        <f t="shared" si="257"/>
        <v>0</v>
      </c>
      <c r="BJ274" s="78">
        <f t="shared" si="257"/>
        <v>0</v>
      </c>
      <c r="BK274" s="77">
        <f t="shared" si="257"/>
        <v>0</v>
      </c>
      <c r="BL274" s="78">
        <f t="shared" si="257"/>
        <v>0</v>
      </c>
      <c r="BM274" s="77">
        <f t="shared" si="257"/>
        <v>0</v>
      </c>
      <c r="BN274" s="78">
        <f t="shared" si="257"/>
        <v>0</v>
      </c>
      <c r="BO274" s="77">
        <f t="shared" si="257"/>
        <v>0</v>
      </c>
      <c r="BP274" s="78">
        <f t="shared" si="257"/>
        <v>0</v>
      </c>
      <c r="BQ274" s="77">
        <f t="shared" ref="BQ274:DD274" si="258">IF(SUM($E162:$DD162),BQ162/SUM($E162:$DD162),0)</f>
        <v>0</v>
      </c>
      <c r="BR274" s="78">
        <f t="shared" si="258"/>
        <v>0</v>
      </c>
      <c r="BS274" s="77">
        <f t="shared" si="258"/>
        <v>0</v>
      </c>
      <c r="BT274" s="78">
        <f t="shared" si="258"/>
        <v>0</v>
      </c>
      <c r="BU274" s="77">
        <f t="shared" si="258"/>
        <v>0.9710766698670189</v>
      </c>
      <c r="BV274" s="78">
        <f t="shared" si="258"/>
        <v>0</v>
      </c>
      <c r="BW274" s="77">
        <f t="shared" si="258"/>
        <v>0</v>
      </c>
      <c r="BX274" s="78">
        <f t="shared" si="258"/>
        <v>0</v>
      </c>
      <c r="BY274" s="77">
        <f t="shared" si="258"/>
        <v>0</v>
      </c>
      <c r="BZ274" s="78">
        <f t="shared" si="258"/>
        <v>0</v>
      </c>
      <c r="CA274" s="77">
        <f t="shared" si="258"/>
        <v>0</v>
      </c>
      <c r="CB274" s="78">
        <f t="shared" si="258"/>
        <v>0</v>
      </c>
      <c r="CC274" s="77">
        <f t="shared" si="258"/>
        <v>0</v>
      </c>
      <c r="CD274" s="78">
        <f t="shared" si="258"/>
        <v>0</v>
      </c>
      <c r="CE274" s="77">
        <f t="shared" si="258"/>
        <v>0</v>
      </c>
      <c r="CF274" s="78">
        <f t="shared" si="258"/>
        <v>0</v>
      </c>
      <c r="CG274" s="77">
        <f t="shared" si="258"/>
        <v>0</v>
      </c>
      <c r="CH274" s="78">
        <f t="shared" si="258"/>
        <v>0</v>
      </c>
      <c r="CI274" s="77">
        <f t="shared" si="258"/>
        <v>0</v>
      </c>
      <c r="CJ274" s="78">
        <f t="shared" si="258"/>
        <v>0</v>
      </c>
      <c r="CK274" s="77">
        <f t="shared" si="258"/>
        <v>9.9343128340304314E-4</v>
      </c>
      <c r="CL274" s="78">
        <f t="shared" si="258"/>
        <v>0</v>
      </c>
      <c r="CM274" s="77">
        <f t="shared" si="258"/>
        <v>0</v>
      </c>
      <c r="CN274" s="78">
        <f t="shared" si="258"/>
        <v>0</v>
      </c>
      <c r="CO274" s="77">
        <f t="shared" si="258"/>
        <v>0</v>
      </c>
      <c r="CP274" s="78">
        <f t="shared" si="258"/>
        <v>0</v>
      </c>
      <c r="CQ274" s="77">
        <f t="shared" si="258"/>
        <v>0</v>
      </c>
      <c r="CR274" s="78">
        <f t="shared" si="258"/>
        <v>1.722443298940703E-2</v>
      </c>
      <c r="CS274" s="77">
        <f t="shared" si="258"/>
        <v>0</v>
      </c>
      <c r="CT274" s="78">
        <f t="shared" si="258"/>
        <v>0</v>
      </c>
      <c r="CU274" s="77">
        <f t="shared" si="258"/>
        <v>3.7328340496656882E-3</v>
      </c>
      <c r="CV274" s="78">
        <f t="shared" si="258"/>
        <v>0</v>
      </c>
      <c r="CW274" s="77">
        <f t="shared" si="258"/>
        <v>0</v>
      </c>
      <c r="CX274" s="78">
        <f t="shared" si="258"/>
        <v>0</v>
      </c>
      <c r="CY274" s="77">
        <f t="shared" si="258"/>
        <v>0</v>
      </c>
      <c r="CZ274" s="78">
        <f t="shared" si="258"/>
        <v>0</v>
      </c>
      <c r="DA274" s="77">
        <f t="shared" si="258"/>
        <v>2.7633120376825463E-3</v>
      </c>
      <c r="DB274" s="78">
        <f t="shared" si="258"/>
        <v>4.2093197728229805E-3</v>
      </c>
      <c r="DC274" s="77">
        <f t="shared" si="258"/>
        <v>0</v>
      </c>
      <c r="DD274" s="79">
        <f t="shared" si="258"/>
        <v>0</v>
      </c>
      <c r="DE274" s="3"/>
    </row>
    <row r="275" spans="1:109" x14ac:dyDescent="0.35">
      <c r="A275" s="3"/>
      <c r="B275" s="3" t="s">
        <v>3908</v>
      </c>
      <c r="C275" s="39" t="s">
        <v>588</v>
      </c>
      <c r="D275" s="3" t="s">
        <v>588</v>
      </c>
      <c r="E275" s="71">
        <f t="shared" ref="E275:BP275" si="259">IF(SUM($E163:$DD163),E163/SUM($E163:$DD163),0)</f>
        <v>0</v>
      </c>
      <c r="F275" s="72">
        <f t="shared" si="259"/>
        <v>0</v>
      </c>
      <c r="G275" s="72">
        <f t="shared" si="259"/>
        <v>0</v>
      </c>
      <c r="H275" s="72">
        <f t="shared" si="259"/>
        <v>0</v>
      </c>
      <c r="I275" s="72">
        <f t="shared" si="259"/>
        <v>0</v>
      </c>
      <c r="J275" s="73">
        <f t="shared" si="259"/>
        <v>0</v>
      </c>
      <c r="K275" s="73">
        <f t="shared" si="259"/>
        <v>0</v>
      </c>
      <c r="L275" s="73">
        <f t="shared" si="259"/>
        <v>0</v>
      </c>
      <c r="M275" s="73">
        <f t="shared" si="259"/>
        <v>0</v>
      </c>
      <c r="N275" s="72">
        <f t="shared" si="259"/>
        <v>0</v>
      </c>
      <c r="O275" s="72">
        <f t="shared" si="259"/>
        <v>0</v>
      </c>
      <c r="P275" s="72">
        <f t="shared" si="259"/>
        <v>0</v>
      </c>
      <c r="Q275" s="73">
        <f t="shared" si="259"/>
        <v>0</v>
      </c>
      <c r="R275" s="73">
        <f t="shared" si="259"/>
        <v>0</v>
      </c>
      <c r="S275" s="73">
        <f t="shared" si="259"/>
        <v>0</v>
      </c>
      <c r="T275" s="73">
        <f t="shared" si="259"/>
        <v>0</v>
      </c>
      <c r="U275" s="72">
        <f t="shared" si="259"/>
        <v>0</v>
      </c>
      <c r="V275" s="72">
        <f t="shared" si="259"/>
        <v>0</v>
      </c>
      <c r="W275" s="72">
        <f t="shared" si="259"/>
        <v>0</v>
      </c>
      <c r="X275" s="78">
        <f t="shared" si="259"/>
        <v>0</v>
      </c>
      <c r="Y275" s="77">
        <f t="shared" si="259"/>
        <v>0</v>
      </c>
      <c r="Z275" s="73">
        <f t="shared" si="259"/>
        <v>0</v>
      </c>
      <c r="AA275" s="73">
        <f t="shared" si="259"/>
        <v>0</v>
      </c>
      <c r="AB275" s="73">
        <f t="shared" si="259"/>
        <v>0</v>
      </c>
      <c r="AC275" s="73">
        <f t="shared" si="259"/>
        <v>0</v>
      </c>
      <c r="AD275" s="72">
        <f t="shared" si="259"/>
        <v>0</v>
      </c>
      <c r="AE275" s="72">
        <f t="shared" si="259"/>
        <v>0</v>
      </c>
      <c r="AF275" s="72">
        <f t="shared" si="259"/>
        <v>0</v>
      </c>
      <c r="AG275" s="72">
        <f t="shared" si="259"/>
        <v>0</v>
      </c>
      <c r="AH275" s="73">
        <f t="shared" si="259"/>
        <v>0</v>
      </c>
      <c r="AI275" s="73">
        <f t="shared" si="259"/>
        <v>0</v>
      </c>
      <c r="AJ275" s="73">
        <f t="shared" si="259"/>
        <v>0</v>
      </c>
      <c r="AK275" s="73">
        <f t="shared" si="259"/>
        <v>0</v>
      </c>
      <c r="AL275" s="72">
        <f t="shared" si="259"/>
        <v>0</v>
      </c>
      <c r="AM275" s="72">
        <f t="shared" si="259"/>
        <v>0</v>
      </c>
      <c r="AN275" s="72">
        <f t="shared" si="259"/>
        <v>0</v>
      </c>
      <c r="AO275" s="78">
        <f t="shared" si="259"/>
        <v>0</v>
      </c>
      <c r="AP275" s="77">
        <f t="shared" si="259"/>
        <v>0</v>
      </c>
      <c r="AQ275" s="78">
        <f t="shared" si="259"/>
        <v>0</v>
      </c>
      <c r="AR275" s="77">
        <f t="shared" si="259"/>
        <v>0</v>
      </c>
      <c r="AS275" s="78">
        <f t="shared" si="259"/>
        <v>0</v>
      </c>
      <c r="AT275" s="77">
        <f t="shared" si="259"/>
        <v>0</v>
      </c>
      <c r="AU275" s="78">
        <f t="shared" si="259"/>
        <v>0</v>
      </c>
      <c r="AV275" s="77">
        <f t="shared" si="259"/>
        <v>0</v>
      </c>
      <c r="AW275" s="78">
        <f t="shared" si="259"/>
        <v>0</v>
      </c>
      <c r="AX275" s="77">
        <f t="shared" si="259"/>
        <v>0</v>
      </c>
      <c r="AY275" s="78">
        <f t="shared" si="259"/>
        <v>0</v>
      </c>
      <c r="AZ275" s="77">
        <f t="shared" si="259"/>
        <v>0</v>
      </c>
      <c r="BA275" s="78">
        <f t="shared" si="259"/>
        <v>0</v>
      </c>
      <c r="BB275" s="77">
        <f t="shared" si="259"/>
        <v>0</v>
      </c>
      <c r="BC275" s="78">
        <f t="shared" si="259"/>
        <v>0</v>
      </c>
      <c r="BD275" s="77">
        <f t="shared" si="259"/>
        <v>0</v>
      </c>
      <c r="BE275" s="78">
        <f t="shared" si="259"/>
        <v>0</v>
      </c>
      <c r="BF275" s="77">
        <f t="shared" si="259"/>
        <v>0</v>
      </c>
      <c r="BG275" s="78">
        <f t="shared" si="259"/>
        <v>0</v>
      </c>
      <c r="BH275" s="77">
        <f t="shared" si="259"/>
        <v>0</v>
      </c>
      <c r="BI275" s="78">
        <f t="shared" si="259"/>
        <v>0</v>
      </c>
      <c r="BJ275" s="77">
        <f t="shared" si="259"/>
        <v>0</v>
      </c>
      <c r="BK275" s="78">
        <f t="shared" si="259"/>
        <v>0</v>
      </c>
      <c r="BL275" s="77">
        <f t="shared" si="259"/>
        <v>0</v>
      </c>
      <c r="BM275" s="78">
        <f t="shared" si="259"/>
        <v>0</v>
      </c>
      <c r="BN275" s="77">
        <f t="shared" si="259"/>
        <v>0</v>
      </c>
      <c r="BO275" s="78">
        <f t="shared" si="259"/>
        <v>0</v>
      </c>
      <c r="BP275" s="77">
        <f t="shared" si="259"/>
        <v>0</v>
      </c>
      <c r="BQ275" s="78">
        <f t="shared" ref="BQ275:DD275" si="260">IF(SUM($E163:$DD163),BQ163/SUM($E163:$DD163),0)</f>
        <v>0</v>
      </c>
      <c r="BR275" s="77">
        <f t="shared" si="260"/>
        <v>0</v>
      </c>
      <c r="BS275" s="78">
        <f t="shared" si="260"/>
        <v>0</v>
      </c>
      <c r="BT275" s="77">
        <f t="shared" si="260"/>
        <v>0</v>
      </c>
      <c r="BU275" s="78">
        <f t="shared" si="260"/>
        <v>7.8354847605795822E-3</v>
      </c>
      <c r="BV275" s="77">
        <f t="shared" si="260"/>
        <v>0.99016388939992428</v>
      </c>
      <c r="BW275" s="78">
        <f t="shared" si="260"/>
        <v>0</v>
      </c>
      <c r="BX275" s="77">
        <f t="shared" si="260"/>
        <v>0</v>
      </c>
      <c r="BY275" s="78">
        <f t="shared" si="260"/>
        <v>0</v>
      </c>
      <c r="BZ275" s="77">
        <f t="shared" si="260"/>
        <v>0</v>
      </c>
      <c r="CA275" s="78">
        <f t="shared" si="260"/>
        <v>0</v>
      </c>
      <c r="CB275" s="77">
        <f t="shared" si="260"/>
        <v>0</v>
      </c>
      <c r="CC275" s="78">
        <f t="shared" si="260"/>
        <v>0</v>
      </c>
      <c r="CD275" s="77">
        <f t="shared" si="260"/>
        <v>0</v>
      </c>
      <c r="CE275" s="78">
        <f t="shared" si="260"/>
        <v>0</v>
      </c>
      <c r="CF275" s="77">
        <f t="shared" si="260"/>
        <v>0</v>
      </c>
      <c r="CG275" s="78">
        <f t="shared" si="260"/>
        <v>0</v>
      </c>
      <c r="CH275" s="77">
        <f t="shared" si="260"/>
        <v>0</v>
      </c>
      <c r="CI275" s="78">
        <f t="shared" si="260"/>
        <v>0</v>
      </c>
      <c r="CJ275" s="77">
        <f t="shared" si="260"/>
        <v>0</v>
      </c>
      <c r="CK275" s="78">
        <f t="shared" si="260"/>
        <v>2.3964046219910351E-4</v>
      </c>
      <c r="CL275" s="77">
        <f t="shared" si="260"/>
        <v>0</v>
      </c>
      <c r="CM275" s="78">
        <f t="shared" si="260"/>
        <v>0</v>
      </c>
      <c r="CN275" s="77">
        <f t="shared" si="260"/>
        <v>0</v>
      </c>
      <c r="CO275" s="78">
        <f t="shared" si="260"/>
        <v>0</v>
      </c>
      <c r="CP275" s="77">
        <f t="shared" si="260"/>
        <v>0</v>
      </c>
      <c r="CQ275" s="78">
        <f t="shared" si="260"/>
        <v>0</v>
      </c>
      <c r="CR275" s="77">
        <f t="shared" si="260"/>
        <v>0</v>
      </c>
      <c r="CS275" s="78">
        <f t="shared" si="260"/>
        <v>0</v>
      </c>
      <c r="CT275" s="77">
        <f t="shared" si="260"/>
        <v>0</v>
      </c>
      <c r="CU275" s="78">
        <f t="shared" si="260"/>
        <v>6.0898606541867596E-4</v>
      </c>
      <c r="CV275" s="77">
        <f t="shared" si="260"/>
        <v>0</v>
      </c>
      <c r="CW275" s="78">
        <f t="shared" si="260"/>
        <v>0</v>
      </c>
      <c r="CX275" s="77">
        <f t="shared" si="260"/>
        <v>0</v>
      </c>
      <c r="CY275" s="78">
        <f t="shared" si="260"/>
        <v>0</v>
      </c>
      <c r="CZ275" s="77">
        <f t="shared" si="260"/>
        <v>0</v>
      </c>
      <c r="DA275" s="78">
        <f t="shared" si="260"/>
        <v>4.8045403916892337E-4</v>
      </c>
      <c r="DB275" s="77">
        <f t="shared" si="260"/>
        <v>6.7154527270959889E-4</v>
      </c>
      <c r="DC275" s="78">
        <f t="shared" si="260"/>
        <v>0</v>
      </c>
      <c r="DD275" s="80">
        <f t="shared" si="260"/>
        <v>0</v>
      </c>
      <c r="DE275" s="3"/>
    </row>
    <row r="276" spans="1:109" x14ac:dyDescent="0.35">
      <c r="A276" s="3"/>
      <c r="B276" s="3" t="s">
        <v>3909</v>
      </c>
      <c r="C276" s="39" t="s">
        <v>589</v>
      </c>
      <c r="D276" s="3" t="s">
        <v>589</v>
      </c>
      <c r="E276" s="75">
        <f t="shared" ref="E276:BP276" si="261">IF(SUM($E164:$DD164),E164/SUM($E164:$DD164),0)</f>
        <v>0</v>
      </c>
      <c r="F276" s="73">
        <f t="shared" si="261"/>
        <v>0</v>
      </c>
      <c r="G276" s="73">
        <f t="shared" si="261"/>
        <v>0</v>
      </c>
      <c r="H276" s="73">
        <f t="shared" si="261"/>
        <v>0</v>
      </c>
      <c r="I276" s="73">
        <f t="shared" si="261"/>
        <v>0</v>
      </c>
      <c r="J276" s="72">
        <f t="shared" si="261"/>
        <v>0</v>
      </c>
      <c r="K276" s="72">
        <f t="shared" si="261"/>
        <v>0</v>
      </c>
      <c r="L276" s="72">
        <f t="shared" si="261"/>
        <v>0</v>
      </c>
      <c r="M276" s="72">
        <f t="shared" si="261"/>
        <v>0</v>
      </c>
      <c r="N276" s="73">
        <f t="shared" si="261"/>
        <v>0</v>
      </c>
      <c r="O276" s="73">
        <f t="shared" si="261"/>
        <v>0</v>
      </c>
      <c r="P276" s="73">
        <f t="shared" si="261"/>
        <v>0</v>
      </c>
      <c r="Q276" s="72">
        <f t="shared" si="261"/>
        <v>0</v>
      </c>
      <c r="R276" s="72">
        <f t="shared" si="261"/>
        <v>0</v>
      </c>
      <c r="S276" s="72">
        <f t="shared" si="261"/>
        <v>0</v>
      </c>
      <c r="T276" s="72">
        <f t="shared" si="261"/>
        <v>0</v>
      </c>
      <c r="U276" s="73">
        <f t="shared" si="261"/>
        <v>0</v>
      </c>
      <c r="V276" s="73">
        <f t="shared" si="261"/>
        <v>0</v>
      </c>
      <c r="W276" s="73">
        <f t="shared" si="261"/>
        <v>0</v>
      </c>
      <c r="X276" s="77">
        <f t="shared" si="261"/>
        <v>0</v>
      </c>
      <c r="Y276" s="78">
        <f t="shared" si="261"/>
        <v>0</v>
      </c>
      <c r="Z276" s="72">
        <f t="shared" si="261"/>
        <v>0</v>
      </c>
      <c r="AA276" s="72">
        <f t="shared" si="261"/>
        <v>0</v>
      </c>
      <c r="AB276" s="72">
        <f t="shared" si="261"/>
        <v>0</v>
      </c>
      <c r="AC276" s="72">
        <f t="shared" si="261"/>
        <v>0</v>
      </c>
      <c r="AD276" s="73">
        <f t="shared" si="261"/>
        <v>0</v>
      </c>
      <c r="AE276" s="73">
        <f t="shared" si="261"/>
        <v>0</v>
      </c>
      <c r="AF276" s="73">
        <f t="shared" si="261"/>
        <v>0</v>
      </c>
      <c r="AG276" s="73">
        <f t="shared" si="261"/>
        <v>0</v>
      </c>
      <c r="AH276" s="72">
        <f t="shared" si="261"/>
        <v>0</v>
      </c>
      <c r="AI276" s="72">
        <f t="shared" si="261"/>
        <v>0</v>
      </c>
      <c r="AJ276" s="72">
        <f t="shared" si="261"/>
        <v>0</v>
      </c>
      <c r="AK276" s="72">
        <f t="shared" si="261"/>
        <v>0</v>
      </c>
      <c r="AL276" s="73">
        <f t="shared" si="261"/>
        <v>0</v>
      </c>
      <c r="AM276" s="73">
        <f t="shared" si="261"/>
        <v>0</v>
      </c>
      <c r="AN276" s="73">
        <f t="shared" si="261"/>
        <v>0</v>
      </c>
      <c r="AO276" s="77">
        <f t="shared" si="261"/>
        <v>0</v>
      </c>
      <c r="AP276" s="78">
        <f t="shared" si="261"/>
        <v>0</v>
      </c>
      <c r="AQ276" s="77">
        <f t="shared" si="261"/>
        <v>0</v>
      </c>
      <c r="AR276" s="78">
        <f t="shared" si="261"/>
        <v>0</v>
      </c>
      <c r="AS276" s="77">
        <f t="shared" si="261"/>
        <v>0</v>
      </c>
      <c r="AT276" s="78">
        <f t="shared" si="261"/>
        <v>0</v>
      </c>
      <c r="AU276" s="77">
        <f t="shared" si="261"/>
        <v>0</v>
      </c>
      <c r="AV276" s="78">
        <f t="shared" si="261"/>
        <v>0</v>
      </c>
      <c r="AW276" s="77">
        <f t="shared" si="261"/>
        <v>0</v>
      </c>
      <c r="AX276" s="78">
        <f t="shared" si="261"/>
        <v>0</v>
      </c>
      <c r="AY276" s="77">
        <f t="shared" si="261"/>
        <v>0</v>
      </c>
      <c r="AZ276" s="78">
        <f t="shared" si="261"/>
        <v>0</v>
      </c>
      <c r="BA276" s="77">
        <f t="shared" si="261"/>
        <v>0</v>
      </c>
      <c r="BB276" s="78">
        <f t="shared" si="261"/>
        <v>0</v>
      </c>
      <c r="BC276" s="77">
        <f t="shared" si="261"/>
        <v>0</v>
      </c>
      <c r="BD276" s="78">
        <f t="shared" si="261"/>
        <v>0</v>
      </c>
      <c r="BE276" s="77">
        <f t="shared" si="261"/>
        <v>0</v>
      </c>
      <c r="BF276" s="78">
        <f t="shared" si="261"/>
        <v>0</v>
      </c>
      <c r="BG276" s="77">
        <f t="shared" si="261"/>
        <v>0</v>
      </c>
      <c r="BH276" s="78">
        <f t="shared" si="261"/>
        <v>0</v>
      </c>
      <c r="BI276" s="77">
        <f t="shared" si="261"/>
        <v>0</v>
      </c>
      <c r="BJ276" s="78">
        <f t="shared" si="261"/>
        <v>0</v>
      </c>
      <c r="BK276" s="77">
        <f t="shared" si="261"/>
        <v>0</v>
      </c>
      <c r="BL276" s="78">
        <f t="shared" si="261"/>
        <v>0</v>
      </c>
      <c r="BM276" s="77">
        <f t="shared" si="261"/>
        <v>0</v>
      </c>
      <c r="BN276" s="78">
        <f t="shared" si="261"/>
        <v>0</v>
      </c>
      <c r="BO276" s="77">
        <f t="shared" si="261"/>
        <v>0</v>
      </c>
      <c r="BP276" s="78">
        <f t="shared" si="261"/>
        <v>0</v>
      </c>
      <c r="BQ276" s="77">
        <f t="shared" ref="BQ276:DD276" si="262">IF(SUM($E164:$DD164),BQ164/SUM($E164:$DD164),0)</f>
        <v>0</v>
      </c>
      <c r="BR276" s="78">
        <f t="shared" si="262"/>
        <v>0</v>
      </c>
      <c r="BS276" s="77">
        <f t="shared" si="262"/>
        <v>0</v>
      </c>
      <c r="BT276" s="78">
        <f t="shared" si="262"/>
        <v>0</v>
      </c>
      <c r="BU276" s="77">
        <f t="shared" si="262"/>
        <v>0</v>
      </c>
      <c r="BV276" s="78">
        <f t="shared" si="262"/>
        <v>0</v>
      </c>
      <c r="BW276" s="77">
        <f t="shared" si="262"/>
        <v>0.93381216281496093</v>
      </c>
      <c r="BX276" s="78">
        <f t="shared" si="262"/>
        <v>0</v>
      </c>
      <c r="BY276" s="77">
        <f t="shared" si="262"/>
        <v>0</v>
      </c>
      <c r="BZ276" s="78">
        <f t="shared" si="262"/>
        <v>0</v>
      </c>
      <c r="CA276" s="77">
        <f t="shared" si="262"/>
        <v>0</v>
      </c>
      <c r="CB276" s="78">
        <f t="shared" si="262"/>
        <v>0</v>
      </c>
      <c r="CC276" s="77">
        <f t="shared" si="262"/>
        <v>0</v>
      </c>
      <c r="CD276" s="78">
        <f t="shared" si="262"/>
        <v>0</v>
      </c>
      <c r="CE276" s="77">
        <f t="shared" si="262"/>
        <v>0</v>
      </c>
      <c r="CF276" s="78">
        <f t="shared" si="262"/>
        <v>0</v>
      </c>
      <c r="CG276" s="77">
        <f t="shared" si="262"/>
        <v>0</v>
      </c>
      <c r="CH276" s="78">
        <f t="shared" si="262"/>
        <v>0</v>
      </c>
      <c r="CI276" s="77">
        <f t="shared" si="262"/>
        <v>0</v>
      </c>
      <c r="CJ276" s="78">
        <f t="shared" si="262"/>
        <v>0</v>
      </c>
      <c r="CK276" s="77">
        <f t="shared" si="262"/>
        <v>0</v>
      </c>
      <c r="CL276" s="78">
        <f t="shared" si="262"/>
        <v>0</v>
      </c>
      <c r="CM276" s="77">
        <f t="shared" si="262"/>
        <v>0</v>
      </c>
      <c r="CN276" s="78">
        <f t="shared" si="262"/>
        <v>0</v>
      </c>
      <c r="CO276" s="77">
        <f t="shared" si="262"/>
        <v>0</v>
      </c>
      <c r="CP276" s="78">
        <f t="shared" si="262"/>
        <v>0</v>
      </c>
      <c r="CQ276" s="77">
        <f t="shared" si="262"/>
        <v>0</v>
      </c>
      <c r="CR276" s="78">
        <f t="shared" si="262"/>
        <v>0</v>
      </c>
      <c r="CS276" s="77">
        <f t="shared" si="262"/>
        <v>0</v>
      </c>
      <c r="CT276" s="78">
        <f t="shared" si="262"/>
        <v>0</v>
      </c>
      <c r="CU276" s="77">
        <f t="shared" si="262"/>
        <v>6.618783718503915E-2</v>
      </c>
      <c r="CV276" s="78">
        <f t="shared" si="262"/>
        <v>0</v>
      </c>
      <c r="CW276" s="77">
        <f t="shared" si="262"/>
        <v>0</v>
      </c>
      <c r="CX276" s="78">
        <f t="shared" si="262"/>
        <v>0</v>
      </c>
      <c r="CY276" s="77">
        <f t="shared" si="262"/>
        <v>0</v>
      </c>
      <c r="CZ276" s="78">
        <f t="shared" si="262"/>
        <v>0</v>
      </c>
      <c r="DA276" s="77">
        <f t="shared" si="262"/>
        <v>0</v>
      </c>
      <c r="DB276" s="78">
        <f t="shared" si="262"/>
        <v>0</v>
      </c>
      <c r="DC276" s="77">
        <f t="shared" si="262"/>
        <v>0</v>
      </c>
      <c r="DD276" s="79">
        <f t="shared" si="262"/>
        <v>0</v>
      </c>
      <c r="DE276" s="3"/>
    </row>
    <row r="277" spans="1:109" x14ac:dyDescent="0.35">
      <c r="A277" s="3"/>
      <c r="B277" s="3" t="s">
        <v>3910</v>
      </c>
      <c r="C277" s="39" t="s">
        <v>590</v>
      </c>
      <c r="D277" s="3" t="s">
        <v>590</v>
      </c>
      <c r="E277" s="71">
        <f t="shared" ref="E277:BP277" si="263">IF(SUM($E165:$DD165),E165/SUM($E165:$DD165),0)</f>
        <v>0</v>
      </c>
      <c r="F277" s="72">
        <f t="shared" si="263"/>
        <v>0</v>
      </c>
      <c r="G277" s="72">
        <f t="shared" si="263"/>
        <v>0</v>
      </c>
      <c r="H277" s="72">
        <f t="shared" si="263"/>
        <v>0</v>
      </c>
      <c r="I277" s="72">
        <f t="shared" si="263"/>
        <v>0</v>
      </c>
      <c r="J277" s="73">
        <f t="shared" si="263"/>
        <v>0</v>
      </c>
      <c r="K277" s="73">
        <f t="shared" si="263"/>
        <v>0</v>
      </c>
      <c r="L277" s="73">
        <f t="shared" si="263"/>
        <v>0</v>
      </c>
      <c r="M277" s="73">
        <f t="shared" si="263"/>
        <v>0</v>
      </c>
      <c r="N277" s="72">
        <f t="shared" si="263"/>
        <v>0</v>
      </c>
      <c r="O277" s="72">
        <f t="shared" si="263"/>
        <v>0</v>
      </c>
      <c r="P277" s="72">
        <f t="shared" si="263"/>
        <v>0</v>
      </c>
      <c r="Q277" s="73">
        <f t="shared" si="263"/>
        <v>0</v>
      </c>
      <c r="R277" s="73">
        <f t="shared" si="263"/>
        <v>0</v>
      </c>
      <c r="S277" s="73">
        <f t="shared" si="263"/>
        <v>0</v>
      </c>
      <c r="T277" s="73">
        <f t="shared" si="263"/>
        <v>0</v>
      </c>
      <c r="U277" s="72">
        <f t="shared" si="263"/>
        <v>0</v>
      </c>
      <c r="V277" s="72">
        <f t="shared" si="263"/>
        <v>0</v>
      </c>
      <c r="W277" s="72">
        <f t="shared" si="263"/>
        <v>0</v>
      </c>
      <c r="X277" s="78">
        <f t="shared" si="263"/>
        <v>0</v>
      </c>
      <c r="Y277" s="77">
        <f t="shared" si="263"/>
        <v>0</v>
      </c>
      <c r="Z277" s="73">
        <f t="shared" si="263"/>
        <v>0</v>
      </c>
      <c r="AA277" s="73">
        <f t="shared" si="263"/>
        <v>0</v>
      </c>
      <c r="AB277" s="73">
        <f t="shared" si="263"/>
        <v>0</v>
      </c>
      <c r="AC277" s="73">
        <f t="shared" si="263"/>
        <v>0</v>
      </c>
      <c r="AD277" s="72">
        <f t="shared" si="263"/>
        <v>0</v>
      </c>
      <c r="AE277" s="72">
        <f t="shared" si="263"/>
        <v>0</v>
      </c>
      <c r="AF277" s="72">
        <f t="shared" si="263"/>
        <v>0</v>
      </c>
      <c r="AG277" s="72">
        <f t="shared" si="263"/>
        <v>0</v>
      </c>
      <c r="AH277" s="73">
        <f t="shared" si="263"/>
        <v>0</v>
      </c>
      <c r="AI277" s="73">
        <f t="shared" si="263"/>
        <v>0</v>
      </c>
      <c r="AJ277" s="73">
        <f t="shared" si="263"/>
        <v>0</v>
      </c>
      <c r="AK277" s="73">
        <f t="shared" si="263"/>
        <v>0</v>
      </c>
      <c r="AL277" s="72">
        <f t="shared" si="263"/>
        <v>0</v>
      </c>
      <c r="AM277" s="72">
        <f t="shared" si="263"/>
        <v>0</v>
      </c>
      <c r="AN277" s="72">
        <f t="shared" si="263"/>
        <v>0</v>
      </c>
      <c r="AO277" s="78">
        <f t="shared" si="263"/>
        <v>0</v>
      </c>
      <c r="AP277" s="77">
        <f t="shared" si="263"/>
        <v>0</v>
      </c>
      <c r="AQ277" s="78">
        <f t="shared" si="263"/>
        <v>0</v>
      </c>
      <c r="AR277" s="77">
        <f t="shared" si="263"/>
        <v>0</v>
      </c>
      <c r="AS277" s="78">
        <f t="shared" si="263"/>
        <v>0</v>
      </c>
      <c r="AT277" s="77">
        <f t="shared" si="263"/>
        <v>0</v>
      </c>
      <c r="AU277" s="78">
        <f t="shared" si="263"/>
        <v>0</v>
      </c>
      <c r="AV277" s="77">
        <f t="shared" si="263"/>
        <v>0</v>
      </c>
      <c r="AW277" s="78">
        <f t="shared" si="263"/>
        <v>0</v>
      </c>
      <c r="AX277" s="77">
        <f t="shared" si="263"/>
        <v>0</v>
      </c>
      <c r="AY277" s="78">
        <f t="shared" si="263"/>
        <v>0</v>
      </c>
      <c r="AZ277" s="77">
        <f t="shared" si="263"/>
        <v>0</v>
      </c>
      <c r="BA277" s="78">
        <f t="shared" si="263"/>
        <v>0</v>
      </c>
      <c r="BB277" s="77">
        <f t="shared" si="263"/>
        <v>0</v>
      </c>
      <c r="BC277" s="78">
        <f t="shared" si="263"/>
        <v>0</v>
      </c>
      <c r="BD277" s="77">
        <f t="shared" si="263"/>
        <v>0</v>
      </c>
      <c r="BE277" s="78">
        <f t="shared" si="263"/>
        <v>0</v>
      </c>
      <c r="BF277" s="77">
        <f t="shared" si="263"/>
        <v>0</v>
      </c>
      <c r="BG277" s="78">
        <f t="shared" si="263"/>
        <v>0</v>
      </c>
      <c r="BH277" s="77">
        <f t="shared" si="263"/>
        <v>0</v>
      </c>
      <c r="BI277" s="78">
        <f t="shared" si="263"/>
        <v>0</v>
      </c>
      <c r="BJ277" s="77">
        <f t="shared" si="263"/>
        <v>0</v>
      </c>
      <c r="BK277" s="78">
        <f t="shared" si="263"/>
        <v>0</v>
      </c>
      <c r="BL277" s="77">
        <f t="shared" si="263"/>
        <v>0</v>
      </c>
      <c r="BM277" s="78">
        <f t="shared" si="263"/>
        <v>2.5985916454597095E-3</v>
      </c>
      <c r="BN277" s="77">
        <f t="shared" si="263"/>
        <v>0</v>
      </c>
      <c r="BO277" s="78">
        <f t="shared" si="263"/>
        <v>0</v>
      </c>
      <c r="BP277" s="77">
        <f t="shared" si="263"/>
        <v>0</v>
      </c>
      <c r="BQ277" s="78">
        <f t="shared" ref="BQ277:DD277" si="264">IF(SUM($E165:$DD165),BQ165/SUM($E165:$DD165),0)</f>
        <v>0</v>
      </c>
      <c r="BR277" s="77">
        <f t="shared" si="264"/>
        <v>0</v>
      </c>
      <c r="BS277" s="78">
        <f t="shared" si="264"/>
        <v>0</v>
      </c>
      <c r="BT277" s="77">
        <f t="shared" si="264"/>
        <v>0</v>
      </c>
      <c r="BU277" s="78">
        <f t="shared" si="264"/>
        <v>0</v>
      </c>
      <c r="BV277" s="77">
        <f t="shared" si="264"/>
        <v>3.9587943944542096E-3</v>
      </c>
      <c r="BW277" s="78">
        <f t="shared" si="264"/>
        <v>0</v>
      </c>
      <c r="BX277" s="77">
        <f t="shared" si="264"/>
        <v>0.97988568762075623</v>
      </c>
      <c r="BY277" s="78">
        <f t="shared" si="264"/>
        <v>0</v>
      </c>
      <c r="BZ277" s="77">
        <f t="shared" si="264"/>
        <v>0</v>
      </c>
      <c r="CA277" s="78">
        <f t="shared" si="264"/>
        <v>0</v>
      </c>
      <c r="CB277" s="77">
        <f t="shared" si="264"/>
        <v>2.6311523530845289E-3</v>
      </c>
      <c r="CC277" s="78">
        <f t="shared" si="264"/>
        <v>4.3215244567466867E-3</v>
      </c>
      <c r="CD277" s="77">
        <f t="shared" si="264"/>
        <v>0</v>
      </c>
      <c r="CE277" s="78">
        <f t="shared" si="264"/>
        <v>0</v>
      </c>
      <c r="CF277" s="77">
        <f t="shared" si="264"/>
        <v>0</v>
      </c>
      <c r="CG277" s="78">
        <f t="shared" si="264"/>
        <v>0</v>
      </c>
      <c r="CH277" s="77">
        <f t="shared" si="264"/>
        <v>4.0555028162843538E-4</v>
      </c>
      <c r="CI277" s="78">
        <f t="shared" si="264"/>
        <v>0</v>
      </c>
      <c r="CJ277" s="77">
        <f t="shared" si="264"/>
        <v>0</v>
      </c>
      <c r="CK277" s="78">
        <f t="shared" si="264"/>
        <v>0</v>
      </c>
      <c r="CL277" s="77">
        <f t="shared" si="264"/>
        <v>0</v>
      </c>
      <c r="CM277" s="78">
        <f t="shared" si="264"/>
        <v>0</v>
      </c>
      <c r="CN277" s="77">
        <f t="shared" si="264"/>
        <v>0</v>
      </c>
      <c r="CO277" s="78">
        <f t="shared" si="264"/>
        <v>0</v>
      </c>
      <c r="CP277" s="77">
        <f t="shared" si="264"/>
        <v>1.302209354557844E-4</v>
      </c>
      <c r="CQ277" s="78">
        <f t="shared" si="264"/>
        <v>3.9539514308670876E-4</v>
      </c>
      <c r="CR277" s="77">
        <f t="shared" si="264"/>
        <v>1.388262347242831E-3</v>
      </c>
      <c r="CS277" s="78">
        <f t="shared" si="264"/>
        <v>0</v>
      </c>
      <c r="CT277" s="77">
        <f t="shared" si="264"/>
        <v>0</v>
      </c>
      <c r="CU277" s="78">
        <f t="shared" si="264"/>
        <v>1.6134230888106202E-3</v>
      </c>
      <c r="CV277" s="77">
        <f t="shared" si="264"/>
        <v>0</v>
      </c>
      <c r="CW277" s="78">
        <f t="shared" si="264"/>
        <v>0</v>
      </c>
      <c r="CX277" s="77">
        <f t="shared" si="264"/>
        <v>0</v>
      </c>
      <c r="CY277" s="78">
        <f t="shared" si="264"/>
        <v>0</v>
      </c>
      <c r="CZ277" s="77">
        <f t="shared" si="264"/>
        <v>0</v>
      </c>
      <c r="DA277" s="78">
        <f t="shared" si="264"/>
        <v>8.9196627075882595E-4</v>
      </c>
      <c r="DB277" s="77">
        <f t="shared" si="264"/>
        <v>1.7794314625153823E-3</v>
      </c>
      <c r="DC277" s="78">
        <f t="shared" si="264"/>
        <v>0</v>
      </c>
      <c r="DD277" s="80">
        <f t="shared" si="264"/>
        <v>0</v>
      </c>
      <c r="DE277" s="3"/>
    </row>
    <row r="278" spans="1:109" x14ac:dyDescent="0.35">
      <c r="A278" s="3"/>
      <c r="B278" s="3" t="s">
        <v>3911</v>
      </c>
      <c r="C278" s="39" t="s">
        <v>591</v>
      </c>
      <c r="D278" s="3" t="s">
        <v>591</v>
      </c>
      <c r="E278" s="75">
        <f t="shared" ref="E278:BP278" si="265">IF(SUM($E166:$DD166),E166/SUM($E166:$DD166),0)</f>
        <v>0</v>
      </c>
      <c r="F278" s="73">
        <f t="shared" si="265"/>
        <v>0</v>
      </c>
      <c r="G278" s="73">
        <f t="shared" si="265"/>
        <v>0</v>
      </c>
      <c r="H278" s="73">
        <f t="shared" si="265"/>
        <v>0</v>
      </c>
      <c r="I278" s="73">
        <f t="shared" si="265"/>
        <v>0</v>
      </c>
      <c r="J278" s="72">
        <f t="shared" si="265"/>
        <v>0</v>
      </c>
      <c r="K278" s="72">
        <f t="shared" si="265"/>
        <v>0</v>
      </c>
      <c r="L278" s="72">
        <f t="shared" si="265"/>
        <v>0</v>
      </c>
      <c r="M278" s="72">
        <f t="shared" si="265"/>
        <v>0</v>
      </c>
      <c r="N278" s="73">
        <f t="shared" si="265"/>
        <v>0</v>
      </c>
      <c r="O278" s="73">
        <f t="shared" si="265"/>
        <v>0</v>
      </c>
      <c r="P278" s="73">
        <f t="shared" si="265"/>
        <v>0</v>
      </c>
      <c r="Q278" s="72">
        <f t="shared" si="265"/>
        <v>0</v>
      </c>
      <c r="R278" s="72">
        <f t="shared" si="265"/>
        <v>0</v>
      </c>
      <c r="S278" s="72">
        <f t="shared" si="265"/>
        <v>0</v>
      </c>
      <c r="T278" s="72">
        <f t="shared" si="265"/>
        <v>0</v>
      </c>
      <c r="U278" s="73">
        <f t="shared" si="265"/>
        <v>0</v>
      </c>
      <c r="V278" s="73">
        <f t="shared" si="265"/>
        <v>0</v>
      </c>
      <c r="W278" s="73">
        <f t="shared" si="265"/>
        <v>0</v>
      </c>
      <c r="X278" s="77">
        <f t="shared" si="265"/>
        <v>0</v>
      </c>
      <c r="Y278" s="78">
        <f t="shared" si="265"/>
        <v>0</v>
      </c>
      <c r="Z278" s="72">
        <f t="shared" si="265"/>
        <v>0</v>
      </c>
      <c r="AA278" s="72">
        <f t="shared" si="265"/>
        <v>0</v>
      </c>
      <c r="AB278" s="72">
        <f t="shared" si="265"/>
        <v>0</v>
      </c>
      <c r="AC278" s="72">
        <f t="shared" si="265"/>
        <v>0</v>
      </c>
      <c r="AD278" s="73">
        <f t="shared" si="265"/>
        <v>0</v>
      </c>
      <c r="AE278" s="73">
        <f t="shared" si="265"/>
        <v>0</v>
      </c>
      <c r="AF278" s="73">
        <f t="shared" si="265"/>
        <v>0</v>
      </c>
      <c r="AG278" s="73">
        <f t="shared" si="265"/>
        <v>0</v>
      </c>
      <c r="AH278" s="72">
        <f t="shared" si="265"/>
        <v>0</v>
      </c>
      <c r="AI278" s="72">
        <f t="shared" si="265"/>
        <v>0</v>
      </c>
      <c r="AJ278" s="72">
        <f t="shared" si="265"/>
        <v>0</v>
      </c>
      <c r="AK278" s="72">
        <f t="shared" si="265"/>
        <v>0</v>
      </c>
      <c r="AL278" s="73">
        <f t="shared" si="265"/>
        <v>0</v>
      </c>
      <c r="AM278" s="73">
        <f t="shared" si="265"/>
        <v>0</v>
      </c>
      <c r="AN278" s="73">
        <f t="shared" si="265"/>
        <v>0</v>
      </c>
      <c r="AO278" s="77">
        <f t="shared" si="265"/>
        <v>0</v>
      </c>
      <c r="AP278" s="78">
        <f t="shared" si="265"/>
        <v>0</v>
      </c>
      <c r="AQ278" s="77">
        <f t="shared" si="265"/>
        <v>0</v>
      </c>
      <c r="AR278" s="78">
        <f t="shared" si="265"/>
        <v>0</v>
      </c>
      <c r="AS278" s="77">
        <f t="shared" si="265"/>
        <v>0</v>
      </c>
      <c r="AT278" s="78">
        <f t="shared" si="265"/>
        <v>0</v>
      </c>
      <c r="AU278" s="77">
        <f t="shared" si="265"/>
        <v>0</v>
      </c>
      <c r="AV278" s="78">
        <f t="shared" si="265"/>
        <v>0</v>
      </c>
      <c r="AW278" s="77">
        <f t="shared" si="265"/>
        <v>0</v>
      </c>
      <c r="AX278" s="78">
        <f t="shared" si="265"/>
        <v>0</v>
      </c>
      <c r="AY278" s="77">
        <f t="shared" si="265"/>
        <v>0</v>
      </c>
      <c r="AZ278" s="78">
        <f t="shared" si="265"/>
        <v>0</v>
      </c>
      <c r="BA278" s="77">
        <f t="shared" si="265"/>
        <v>0</v>
      </c>
      <c r="BB278" s="78">
        <f t="shared" si="265"/>
        <v>0</v>
      </c>
      <c r="BC278" s="77">
        <f t="shared" si="265"/>
        <v>0</v>
      </c>
      <c r="BD278" s="78">
        <f t="shared" si="265"/>
        <v>0</v>
      </c>
      <c r="BE278" s="77">
        <f t="shared" si="265"/>
        <v>0</v>
      </c>
      <c r="BF278" s="78">
        <f t="shared" si="265"/>
        <v>0</v>
      </c>
      <c r="BG278" s="77">
        <f t="shared" si="265"/>
        <v>0</v>
      </c>
      <c r="BH278" s="78">
        <f t="shared" si="265"/>
        <v>0</v>
      </c>
      <c r="BI278" s="77">
        <f t="shared" si="265"/>
        <v>0</v>
      </c>
      <c r="BJ278" s="78">
        <f t="shared" si="265"/>
        <v>0</v>
      </c>
      <c r="BK278" s="77">
        <f t="shared" si="265"/>
        <v>0</v>
      </c>
      <c r="BL278" s="78">
        <f t="shared" si="265"/>
        <v>0</v>
      </c>
      <c r="BM278" s="77">
        <f t="shared" si="265"/>
        <v>0</v>
      </c>
      <c r="BN278" s="78">
        <f t="shared" si="265"/>
        <v>0</v>
      </c>
      <c r="BO278" s="77">
        <f t="shared" si="265"/>
        <v>0</v>
      </c>
      <c r="BP278" s="78">
        <f t="shared" si="265"/>
        <v>0</v>
      </c>
      <c r="BQ278" s="77">
        <f t="shared" ref="BQ278:DD278" si="266">IF(SUM($E166:$DD166),BQ166/SUM($E166:$DD166),0)</f>
        <v>0</v>
      </c>
      <c r="BR278" s="78">
        <f t="shared" si="266"/>
        <v>0</v>
      </c>
      <c r="BS278" s="77">
        <f t="shared" si="266"/>
        <v>0</v>
      </c>
      <c r="BT278" s="78">
        <f t="shared" si="266"/>
        <v>0</v>
      </c>
      <c r="BU278" s="77">
        <f t="shared" si="266"/>
        <v>0</v>
      </c>
      <c r="BV278" s="78">
        <f t="shared" si="266"/>
        <v>0</v>
      </c>
      <c r="BW278" s="77">
        <f t="shared" si="266"/>
        <v>0</v>
      </c>
      <c r="BX278" s="78">
        <f t="shared" si="266"/>
        <v>0</v>
      </c>
      <c r="BY278" s="77">
        <f t="shared" si="266"/>
        <v>0</v>
      </c>
      <c r="BZ278" s="78">
        <f t="shared" si="266"/>
        <v>0</v>
      </c>
      <c r="CA278" s="77">
        <f t="shared" si="266"/>
        <v>0</v>
      </c>
      <c r="CB278" s="78">
        <f t="shared" si="266"/>
        <v>0</v>
      </c>
      <c r="CC278" s="77">
        <f t="shared" si="266"/>
        <v>0</v>
      </c>
      <c r="CD278" s="78">
        <f t="shared" si="266"/>
        <v>0</v>
      </c>
      <c r="CE278" s="77">
        <f t="shared" si="266"/>
        <v>0</v>
      </c>
      <c r="CF278" s="78">
        <f t="shared" si="266"/>
        <v>0</v>
      </c>
      <c r="CG278" s="77">
        <f t="shared" si="266"/>
        <v>0</v>
      </c>
      <c r="CH278" s="78">
        <f t="shared" si="266"/>
        <v>0</v>
      </c>
      <c r="CI278" s="77">
        <f t="shared" si="266"/>
        <v>0</v>
      </c>
      <c r="CJ278" s="78">
        <f t="shared" si="266"/>
        <v>0</v>
      </c>
      <c r="CK278" s="77">
        <f t="shared" si="266"/>
        <v>0</v>
      </c>
      <c r="CL278" s="78">
        <f t="shared" si="266"/>
        <v>0</v>
      </c>
      <c r="CM278" s="77">
        <f t="shared" si="266"/>
        <v>0</v>
      </c>
      <c r="CN278" s="78">
        <f t="shared" si="266"/>
        <v>0</v>
      </c>
      <c r="CO278" s="77">
        <f t="shared" si="266"/>
        <v>0</v>
      </c>
      <c r="CP278" s="78">
        <f t="shared" si="266"/>
        <v>0</v>
      </c>
      <c r="CQ278" s="77">
        <f t="shared" si="266"/>
        <v>0</v>
      </c>
      <c r="CR278" s="78">
        <f t="shared" si="266"/>
        <v>0</v>
      </c>
      <c r="CS278" s="77">
        <f t="shared" si="266"/>
        <v>0</v>
      </c>
      <c r="CT278" s="78">
        <f t="shared" si="266"/>
        <v>0</v>
      </c>
      <c r="CU278" s="77">
        <f t="shared" si="266"/>
        <v>0</v>
      </c>
      <c r="CV278" s="78">
        <f t="shared" si="266"/>
        <v>0</v>
      </c>
      <c r="CW278" s="77">
        <f t="shared" si="266"/>
        <v>0</v>
      </c>
      <c r="CX278" s="78">
        <f t="shared" si="266"/>
        <v>0</v>
      </c>
      <c r="CY278" s="77">
        <f t="shared" si="266"/>
        <v>0</v>
      </c>
      <c r="CZ278" s="78">
        <f t="shared" si="266"/>
        <v>0</v>
      </c>
      <c r="DA278" s="77">
        <f t="shared" si="266"/>
        <v>0</v>
      </c>
      <c r="DB278" s="78">
        <f t="shared" si="266"/>
        <v>0</v>
      </c>
      <c r="DC278" s="77">
        <f t="shared" si="266"/>
        <v>0</v>
      </c>
      <c r="DD278" s="79">
        <f t="shared" si="266"/>
        <v>0</v>
      </c>
      <c r="DE278" s="3"/>
    </row>
    <row r="279" spans="1:109" x14ac:dyDescent="0.35">
      <c r="A279" s="3"/>
      <c r="B279" s="3" t="s">
        <v>3912</v>
      </c>
      <c r="C279" s="39" t="s">
        <v>592</v>
      </c>
      <c r="D279" s="3" t="s">
        <v>592</v>
      </c>
      <c r="E279" s="71">
        <f t="shared" ref="E279:BP279" si="267">IF(SUM($E167:$DD167),E167/SUM($E167:$DD167),0)</f>
        <v>0</v>
      </c>
      <c r="F279" s="72">
        <f t="shared" si="267"/>
        <v>0</v>
      </c>
      <c r="G279" s="72">
        <f t="shared" si="267"/>
        <v>0</v>
      </c>
      <c r="H279" s="72">
        <f t="shared" si="267"/>
        <v>0</v>
      </c>
      <c r="I279" s="72">
        <f t="shared" si="267"/>
        <v>0</v>
      </c>
      <c r="J279" s="73">
        <f t="shared" si="267"/>
        <v>0</v>
      </c>
      <c r="K279" s="73">
        <f t="shared" si="267"/>
        <v>0</v>
      </c>
      <c r="L279" s="73">
        <f t="shared" si="267"/>
        <v>0</v>
      </c>
      <c r="M279" s="73">
        <f t="shared" si="267"/>
        <v>0</v>
      </c>
      <c r="N279" s="72">
        <f t="shared" si="267"/>
        <v>0</v>
      </c>
      <c r="O279" s="72">
        <f t="shared" si="267"/>
        <v>0</v>
      </c>
      <c r="P279" s="72">
        <f t="shared" si="267"/>
        <v>0</v>
      </c>
      <c r="Q279" s="73">
        <f t="shared" si="267"/>
        <v>0</v>
      </c>
      <c r="R279" s="73">
        <f t="shared" si="267"/>
        <v>0</v>
      </c>
      <c r="S279" s="73">
        <f t="shared" si="267"/>
        <v>0</v>
      </c>
      <c r="T279" s="73">
        <f t="shared" si="267"/>
        <v>0</v>
      </c>
      <c r="U279" s="72">
        <f t="shared" si="267"/>
        <v>0</v>
      </c>
      <c r="V279" s="72">
        <f t="shared" si="267"/>
        <v>0</v>
      </c>
      <c r="W279" s="72">
        <f t="shared" si="267"/>
        <v>0</v>
      </c>
      <c r="X279" s="78">
        <f t="shared" si="267"/>
        <v>0</v>
      </c>
      <c r="Y279" s="77">
        <f t="shared" si="267"/>
        <v>0</v>
      </c>
      <c r="Z279" s="73">
        <f t="shared" si="267"/>
        <v>0</v>
      </c>
      <c r="AA279" s="73">
        <f t="shared" si="267"/>
        <v>0</v>
      </c>
      <c r="AB279" s="73">
        <f t="shared" si="267"/>
        <v>0</v>
      </c>
      <c r="AC279" s="73">
        <f t="shared" si="267"/>
        <v>0</v>
      </c>
      <c r="AD279" s="72">
        <f t="shared" si="267"/>
        <v>0</v>
      </c>
      <c r="AE279" s="72">
        <f t="shared" si="267"/>
        <v>0</v>
      </c>
      <c r="AF279" s="72">
        <f t="shared" si="267"/>
        <v>0</v>
      </c>
      <c r="AG279" s="72">
        <f t="shared" si="267"/>
        <v>0</v>
      </c>
      <c r="AH279" s="73">
        <f t="shared" si="267"/>
        <v>0</v>
      </c>
      <c r="AI279" s="73">
        <f t="shared" si="267"/>
        <v>0</v>
      </c>
      <c r="AJ279" s="73">
        <f t="shared" si="267"/>
        <v>0</v>
      </c>
      <c r="AK279" s="73">
        <f t="shared" si="267"/>
        <v>0</v>
      </c>
      <c r="AL279" s="72">
        <f t="shared" si="267"/>
        <v>0</v>
      </c>
      <c r="AM279" s="72">
        <f t="shared" si="267"/>
        <v>0</v>
      </c>
      <c r="AN279" s="72">
        <f t="shared" si="267"/>
        <v>0</v>
      </c>
      <c r="AO279" s="78">
        <f t="shared" si="267"/>
        <v>0</v>
      </c>
      <c r="AP279" s="77">
        <f t="shared" si="267"/>
        <v>0</v>
      </c>
      <c r="AQ279" s="78">
        <f t="shared" si="267"/>
        <v>0</v>
      </c>
      <c r="AR279" s="77">
        <f t="shared" si="267"/>
        <v>0</v>
      </c>
      <c r="AS279" s="78">
        <f t="shared" si="267"/>
        <v>0</v>
      </c>
      <c r="AT279" s="77">
        <f t="shared" si="267"/>
        <v>0</v>
      </c>
      <c r="AU279" s="78">
        <f t="shared" si="267"/>
        <v>0</v>
      </c>
      <c r="AV279" s="77">
        <f t="shared" si="267"/>
        <v>0</v>
      </c>
      <c r="AW279" s="78">
        <f t="shared" si="267"/>
        <v>0</v>
      </c>
      <c r="AX279" s="77">
        <f t="shared" si="267"/>
        <v>0</v>
      </c>
      <c r="AY279" s="78">
        <f t="shared" si="267"/>
        <v>0</v>
      </c>
      <c r="AZ279" s="77">
        <f t="shared" si="267"/>
        <v>0</v>
      </c>
      <c r="BA279" s="78">
        <f t="shared" si="267"/>
        <v>0</v>
      </c>
      <c r="BB279" s="77">
        <f t="shared" si="267"/>
        <v>0</v>
      </c>
      <c r="BC279" s="78">
        <f t="shared" si="267"/>
        <v>0</v>
      </c>
      <c r="BD279" s="77">
        <f t="shared" si="267"/>
        <v>0</v>
      </c>
      <c r="BE279" s="78">
        <f t="shared" si="267"/>
        <v>0</v>
      </c>
      <c r="BF279" s="77">
        <f t="shared" si="267"/>
        <v>0</v>
      </c>
      <c r="BG279" s="78">
        <f t="shared" si="267"/>
        <v>0</v>
      </c>
      <c r="BH279" s="77">
        <f t="shared" si="267"/>
        <v>0</v>
      </c>
      <c r="BI279" s="78">
        <f t="shared" si="267"/>
        <v>0</v>
      </c>
      <c r="BJ279" s="77">
        <f t="shared" si="267"/>
        <v>0</v>
      </c>
      <c r="BK279" s="78">
        <f t="shared" si="267"/>
        <v>0</v>
      </c>
      <c r="BL279" s="77">
        <f t="shared" si="267"/>
        <v>0</v>
      </c>
      <c r="BM279" s="78">
        <f t="shared" si="267"/>
        <v>0</v>
      </c>
      <c r="BN279" s="77">
        <f t="shared" si="267"/>
        <v>0</v>
      </c>
      <c r="BO279" s="78">
        <f t="shared" si="267"/>
        <v>0</v>
      </c>
      <c r="BP279" s="77">
        <f t="shared" si="267"/>
        <v>0</v>
      </c>
      <c r="BQ279" s="78">
        <f t="shared" ref="BQ279:DD279" si="268">IF(SUM($E167:$DD167),BQ167/SUM($E167:$DD167),0)</f>
        <v>0</v>
      </c>
      <c r="BR279" s="77">
        <f t="shared" si="268"/>
        <v>0</v>
      </c>
      <c r="BS279" s="78">
        <f t="shared" si="268"/>
        <v>0</v>
      </c>
      <c r="BT279" s="77">
        <f t="shared" si="268"/>
        <v>0</v>
      </c>
      <c r="BU279" s="78">
        <f t="shared" si="268"/>
        <v>0</v>
      </c>
      <c r="BV279" s="77">
        <f t="shared" si="268"/>
        <v>0</v>
      </c>
      <c r="BW279" s="78">
        <f t="shared" si="268"/>
        <v>0</v>
      </c>
      <c r="BX279" s="77">
        <f t="shared" si="268"/>
        <v>0</v>
      </c>
      <c r="BY279" s="78">
        <f t="shared" si="268"/>
        <v>0</v>
      </c>
      <c r="BZ279" s="77">
        <f t="shared" si="268"/>
        <v>0.67937080379406567</v>
      </c>
      <c r="CA279" s="78">
        <f t="shared" si="268"/>
        <v>0.10949239540315175</v>
      </c>
      <c r="CB279" s="77">
        <f t="shared" si="268"/>
        <v>0.10888987007094358</v>
      </c>
      <c r="CC279" s="78">
        <f t="shared" si="268"/>
        <v>0.10224693073183887</v>
      </c>
      <c r="CD279" s="77">
        <f t="shared" si="268"/>
        <v>0</v>
      </c>
      <c r="CE279" s="78">
        <f t="shared" si="268"/>
        <v>0</v>
      </c>
      <c r="CF279" s="77">
        <f t="shared" si="268"/>
        <v>0</v>
      </c>
      <c r="CG279" s="78">
        <f t="shared" si="268"/>
        <v>0</v>
      </c>
      <c r="CH279" s="77">
        <f t="shared" si="268"/>
        <v>0</v>
      </c>
      <c r="CI279" s="78">
        <f t="shared" si="268"/>
        <v>0</v>
      </c>
      <c r="CJ279" s="77">
        <f t="shared" si="268"/>
        <v>0</v>
      </c>
      <c r="CK279" s="78">
        <f t="shared" si="268"/>
        <v>0</v>
      </c>
      <c r="CL279" s="77">
        <f t="shared" si="268"/>
        <v>0</v>
      </c>
      <c r="CM279" s="78">
        <f t="shared" si="268"/>
        <v>0</v>
      </c>
      <c r="CN279" s="77">
        <f t="shared" si="268"/>
        <v>0</v>
      </c>
      <c r="CO279" s="78">
        <f t="shared" si="268"/>
        <v>0</v>
      </c>
      <c r="CP279" s="77">
        <f t="shared" si="268"/>
        <v>0</v>
      </c>
      <c r="CQ279" s="78">
        <f t="shared" si="268"/>
        <v>0</v>
      </c>
      <c r="CR279" s="77">
        <f t="shared" si="268"/>
        <v>0</v>
      </c>
      <c r="CS279" s="78">
        <f t="shared" si="268"/>
        <v>0</v>
      </c>
      <c r="CT279" s="77">
        <f t="shared" si="268"/>
        <v>0</v>
      </c>
      <c r="CU279" s="78">
        <f t="shared" si="268"/>
        <v>0</v>
      </c>
      <c r="CV279" s="77">
        <f t="shared" si="268"/>
        <v>0</v>
      </c>
      <c r="CW279" s="78">
        <f t="shared" si="268"/>
        <v>0</v>
      </c>
      <c r="CX279" s="77">
        <f t="shared" si="268"/>
        <v>0</v>
      </c>
      <c r="CY279" s="78">
        <f t="shared" si="268"/>
        <v>0</v>
      </c>
      <c r="CZ279" s="77">
        <f t="shared" si="268"/>
        <v>0</v>
      </c>
      <c r="DA279" s="78">
        <f t="shared" si="268"/>
        <v>0</v>
      </c>
      <c r="DB279" s="77">
        <f t="shared" si="268"/>
        <v>0</v>
      </c>
      <c r="DC279" s="78">
        <f t="shared" si="268"/>
        <v>0</v>
      </c>
      <c r="DD279" s="80">
        <f t="shared" si="268"/>
        <v>0</v>
      </c>
      <c r="DE279" s="3"/>
    </row>
    <row r="280" spans="1:109" x14ac:dyDescent="0.35">
      <c r="A280" s="3"/>
      <c r="B280" s="3" t="s">
        <v>3913</v>
      </c>
      <c r="C280" s="39" t="s">
        <v>593</v>
      </c>
      <c r="D280" s="3" t="s">
        <v>593</v>
      </c>
      <c r="E280" s="75">
        <f t="shared" ref="E280:BP280" si="269">IF(SUM($E168:$DD168),E168/SUM($E168:$DD168),0)</f>
        <v>0</v>
      </c>
      <c r="F280" s="73">
        <f t="shared" si="269"/>
        <v>0</v>
      </c>
      <c r="G280" s="73">
        <f t="shared" si="269"/>
        <v>0</v>
      </c>
      <c r="H280" s="73">
        <f t="shared" si="269"/>
        <v>0</v>
      </c>
      <c r="I280" s="73">
        <f t="shared" si="269"/>
        <v>0</v>
      </c>
      <c r="J280" s="72">
        <f t="shared" si="269"/>
        <v>0</v>
      </c>
      <c r="K280" s="72">
        <f t="shared" si="269"/>
        <v>0</v>
      </c>
      <c r="L280" s="72">
        <f t="shared" si="269"/>
        <v>0</v>
      </c>
      <c r="M280" s="72">
        <f t="shared" si="269"/>
        <v>0</v>
      </c>
      <c r="N280" s="73">
        <f t="shared" si="269"/>
        <v>0</v>
      </c>
      <c r="O280" s="73">
        <f t="shared" si="269"/>
        <v>0</v>
      </c>
      <c r="P280" s="73">
        <f t="shared" si="269"/>
        <v>0</v>
      </c>
      <c r="Q280" s="72">
        <f t="shared" si="269"/>
        <v>0</v>
      </c>
      <c r="R280" s="72">
        <f t="shared" si="269"/>
        <v>0</v>
      </c>
      <c r="S280" s="72">
        <f t="shared" si="269"/>
        <v>0</v>
      </c>
      <c r="T280" s="72">
        <f t="shared" si="269"/>
        <v>0</v>
      </c>
      <c r="U280" s="73">
        <f t="shared" si="269"/>
        <v>0</v>
      </c>
      <c r="V280" s="73">
        <f t="shared" si="269"/>
        <v>0</v>
      </c>
      <c r="W280" s="73">
        <f t="shared" si="269"/>
        <v>0</v>
      </c>
      <c r="X280" s="77">
        <f t="shared" si="269"/>
        <v>0</v>
      </c>
      <c r="Y280" s="78">
        <f t="shared" si="269"/>
        <v>0</v>
      </c>
      <c r="Z280" s="72">
        <f t="shared" si="269"/>
        <v>0</v>
      </c>
      <c r="AA280" s="72">
        <f t="shared" si="269"/>
        <v>0</v>
      </c>
      <c r="AB280" s="72">
        <f t="shared" si="269"/>
        <v>0</v>
      </c>
      <c r="AC280" s="72">
        <f t="shared" si="269"/>
        <v>0</v>
      </c>
      <c r="AD280" s="73">
        <f t="shared" si="269"/>
        <v>0</v>
      </c>
      <c r="AE280" s="73">
        <f t="shared" si="269"/>
        <v>0</v>
      </c>
      <c r="AF280" s="73">
        <f t="shared" si="269"/>
        <v>0</v>
      </c>
      <c r="AG280" s="73">
        <f t="shared" si="269"/>
        <v>0</v>
      </c>
      <c r="AH280" s="72">
        <f t="shared" si="269"/>
        <v>0</v>
      </c>
      <c r="AI280" s="72">
        <f t="shared" si="269"/>
        <v>0</v>
      </c>
      <c r="AJ280" s="72">
        <f t="shared" si="269"/>
        <v>0</v>
      </c>
      <c r="AK280" s="72">
        <f t="shared" si="269"/>
        <v>0</v>
      </c>
      <c r="AL280" s="73">
        <f t="shared" si="269"/>
        <v>0</v>
      </c>
      <c r="AM280" s="73">
        <f t="shared" si="269"/>
        <v>0</v>
      </c>
      <c r="AN280" s="73">
        <f t="shared" si="269"/>
        <v>0</v>
      </c>
      <c r="AO280" s="77">
        <f t="shared" si="269"/>
        <v>0</v>
      </c>
      <c r="AP280" s="78">
        <f t="shared" si="269"/>
        <v>0</v>
      </c>
      <c r="AQ280" s="77">
        <f t="shared" si="269"/>
        <v>0</v>
      </c>
      <c r="AR280" s="78">
        <f t="shared" si="269"/>
        <v>0</v>
      </c>
      <c r="AS280" s="77">
        <f t="shared" si="269"/>
        <v>0</v>
      </c>
      <c r="AT280" s="78">
        <f t="shared" si="269"/>
        <v>0</v>
      </c>
      <c r="AU280" s="77">
        <f t="shared" si="269"/>
        <v>0</v>
      </c>
      <c r="AV280" s="78">
        <f t="shared" si="269"/>
        <v>0</v>
      </c>
      <c r="AW280" s="77">
        <f t="shared" si="269"/>
        <v>0</v>
      </c>
      <c r="AX280" s="78">
        <f t="shared" si="269"/>
        <v>0</v>
      </c>
      <c r="AY280" s="77">
        <f t="shared" si="269"/>
        <v>0</v>
      </c>
      <c r="AZ280" s="78">
        <f t="shared" si="269"/>
        <v>0</v>
      </c>
      <c r="BA280" s="77">
        <f t="shared" si="269"/>
        <v>0</v>
      </c>
      <c r="BB280" s="78">
        <f t="shared" si="269"/>
        <v>0</v>
      </c>
      <c r="BC280" s="77">
        <f t="shared" si="269"/>
        <v>0</v>
      </c>
      <c r="BD280" s="78">
        <f t="shared" si="269"/>
        <v>0</v>
      </c>
      <c r="BE280" s="77">
        <f t="shared" si="269"/>
        <v>0</v>
      </c>
      <c r="BF280" s="78">
        <f t="shared" si="269"/>
        <v>0</v>
      </c>
      <c r="BG280" s="77">
        <f t="shared" si="269"/>
        <v>0</v>
      </c>
      <c r="BH280" s="78">
        <f t="shared" si="269"/>
        <v>0</v>
      </c>
      <c r="BI280" s="77">
        <f t="shared" si="269"/>
        <v>0</v>
      </c>
      <c r="BJ280" s="78">
        <f t="shared" si="269"/>
        <v>0</v>
      </c>
      <c r="BK280" s="77">
        <f t="shared" si="269"/>
        <v>0</v>
      </c>
      <c r="BL280" s="78">
        <f t="shared" si="269"/>
        <v>0</v>
      </c>
      <c r="BM280" s="77">
        <f t="shared" si="269"/>
        <v>0</v>
      </c>
      <c r="BN280" s="78">
        <f t="shared" si="269"/>
        <v>0</v>
      </c>
      <c r="BO280" s="77">
        <f t="shared" si="269"/>
        <v>0</v>
      </c>
      <c r="BP280" s="78">
        <f t="shared" si="269"/>
        <v>0</v>
      </c>
      <c r="BQ280" s="77">
        <f t="shared" ref="BQ280:DD280" si="270">IF(SUM($E168:$DD168),BQ168/SUM($E168:$DD168),0)</f>
        <v>0</v>
      </c>
      <c r="BR280" s="78">
        <f t="shared" si="270"/>
        <v>0</v>
      </c>
      <c r="BS280" s="77">
        <f t="shared" si="270"/>
        <v>0</v>
      </c>
      <c r="BT280" s="78">
        <f t="shared" si="270"/>
        <v>0</v>
      </c>
      <c r="BU280" s="77">
        <f t="shared" si="270"/>
        <v>0</v>
      </c>
      <c r="BV280" s="78">
        <f t="shared" si="270"/>
        <v>0</v>
      </c>
      <c r="BW280" s="77">
        <f t="shared" si="270"/>
        <v>0</v>
      </c>
      <c r="BX280" s="78">
        <f t="shared" si="270"/>
        <v>0</v>
      </c>
      <c r="BY280" s="77">
        <f t="shared" si="270"/>
        <v>0</v>
      </c>
      <c r="BZ280" s="78">
        <f t="shared" si="270"/>
        <v>0.69468589753705157</v>
      </c>
      <c r="CA280" s="77">
        <f t="shared" si="270"/>
        <v>0.15416211508006505</v>
      </c>
      <c r="CB280" s="78">
        <f t="shared" si="270"/>
        <v>0.11006237148757843</v>
      </c>
      <c r="CC280" s="77">
        <f t="shared" si="270"/>
        <v>4.1089615895305034E-2</v>
      </c>
      <c r="CD280" s="78">
        <f t="shared" si="270"/>
        <v>0</v>
      </c>
      <c r="CE280" s="77">
        <f t="shared" si="270"/>
        <v>0</v>
      </c>
      <c r="CF280" s="78">
        <f t="shared" si="270"/>
        <v>0</v>
      </c>
      <c r="CG280" s="77">
        <f t="shared" si="270"/>
        <v>0</v>
      </c>
      <c r="CH280" s="78">
        <f t="shared" si="270"/>
        <v>0</v>
      </c>
      <c r="CI280" s="77">
        <f t="shared" si="270"/>
        <v>0</v>
      </c>
      <c r="CJ280" s="78">
        <f t="shared" si="270"/>
        <v>0</v>
      </c>
      <c r="CK280" s="77">
        <f t="shared" si="270"/>
        <v>0</v>
      </c>
      <c r="CL280" s="78">
        <f t="shared" si="270"/>
        <v>0</v>
      </c>
      <c r="CM280" s="77">
        <f t="shared" si="270"/>
        <v>0</v>
      </c>
      <c r="CN280" s="78">
        <f t="shared" si="270"/>
        <v>0</v>
      </c>
      <c r="CO280" s="77">
        <f t="shared" si="270"/>
        <v>0</v>
      </c>
      <c r="CP280" s="78">
        <f t="shared" si="270"/>
        <v>0</v>
      </c>
      <c r="CQ280" s="77">
        <f t="shared" si="270"/>
        <v>0</v>
      </c>
      <c r="CR280" s="78">
        <f t="shared" si="270"/>
        <v>0</v>
      </c>
      <c r="CS280" s="77">
        <f t="shared" si="270"/>
        <v>0</v>
      </c>
      <c r="CT280" s="78">
        <f t="shared" si="270"/>
        <v>0</v>
      </c>
      <c r="CU280" s="77">
        <f t="shared" si="270"/>
        <v>0</v>
      </c>
      <c r="CV280" s="78">
        <f t="shared" si="270"/>
        <v>0</v>
      </c>
      <c r="CW280" s="77">
        <f t="shared" si="270"/>
        <v>0</v>
      </c>
      <c r="CX280" s="78">
        <f t="shared" si="270"/>
        <v>0</v>
      </c>
      <c r="CY280" s="77">
        <f t="shared" si="270"/>
        <v>0</v>
      </c>
      <c r="CZ280" s="78">
        <f t="shared" si="270"/>
        <v>0</v>
      </c>
      <c r="DA280" s="77">
        <f t="shared" si="270"/>
        <v>0</v>
      </c>
      <c r="DB280" s="78">
        <f t="shared" si="270"/>
        <v>0</v>
      </c>
      <c r="DC280" s="77">
        <f t="shared" si="270"/>
        <v>0</v>
      </c>
      <c r="DD280" s="79">
        <f t="shared" si="270"/>
        <v>0</v>
      </c>
      <c r="DE280" s="3"/>
    </row>
    <row r="281" spans="1:109" x14ac:dyDescent="0.35">
      <c r="A281" s="3"/>
      <c r="B281" s="3" t="s">
        <v>3914</v>
      </c>
      <c r="C281" s="39" t="s">
        <v>594</v>
      </c>
      <c r="D281" s="3" t="s">
        <v>594</v>
      </c>
      <c r="E281" s="71">
        <f t="shared" ref="E281:BP281" si="271">IF(SUM($E169:$DD169),E169/SUM($E169:$DD169),0)</f>
        <v>0</v>
      </c>
      <c r="F281" s="72">
        <f t="shared" si="271"/>
        <v>0</v>
      </c>
      <c r="G281" s="72">
        <f t="shared" si="271"/>
        <v>0</v>
      </c>
      <c r="H281" s="72">
        <f t="shared" si="271"/>
        <v>0</v>
      </c>
      <c r="I281" s="72">
        <f t="shared" si="271"/>
        <v>0</v>
      </c>
      <c r="J281" s="73">
        <f t="shared" si="271"/>
        <v>0</v>
      </c>
      <c r="K281" s="73">
        <f t="shared" si="271"/>
        <v>0</v>
      </c>
      <c r="L281" s="73">
        <f t="shared" si="271"/>
        <v>0</v>
      </c>
      <c r="M281" s="73">
        <f t="shared" si="271"/>
        <v>0</v>
      </c>
      <c r="N281" s="72">
        <f t="shared" si="271"/>
        <v>0</v>
      </c>
      <c r="O281" s="72">
        <f t="shared" si="271"/>
        <v>0</v>
      </c>
      <c r="P281" s="72">
        <f t="shared" si="271"/>
        <v>0</v>
      </c>
      <c r="Q281" s="73">
        <f t="shared" si="271"/>
        <v>0</v>
      </c>
      <c r="R281" s="73">
        <f t="shared" si="271"/>
        <v>0</v>
      </c>
      <c r="S281" s="73">
        <f t="shared" si="271"/>
        <v>0</v>
      </c>
      <c r="T281" s="73">
        <f t="shared" si="271"/>
        <v>0</v>
      </c>
      <c r="U281" s="72">
        <f t="shared" si="271"/>
        <v>0</v>
      </c>
      <c r="V281" s="72">
        <f t="shared" si="271"/>
        <v>0</v>
      </c>
      <c r="W281" s="72">
        <f t="shared" si="271"/>
        <v>0</v>
      </c>
      <c r="X281" s="78">
        <f t="shared" si="271"/>
        <v>0</v>
      </c>
      <c r="Y281" s="77">
        <f t="shared" si="271"/>
        <v>0</v>
      </c>
      <c r="Z281" s="73">
        <f t="shared" si="271"/>
        <v>0</v>
      </c>
      <c r="AA281" s="73">
        <f t="shared" si="271"/>
        <v>0</v>
      </c>
      <c r="AB281" s="73">
        <f t="shared" si="271"/>
        <v>0</v>
      </c>
      <c r="AC281" s="73">
        <f t="shared" si="271"/>
        <v>0</v>
      </c>
      <c r="AD281" s="72">
        <f t="shared" si="271"/>
        <v>0</v>
      </c>
      <c r="AE281" s="72">
        <f t="shared" si="271"/>
        <v>0</v>
      </c>
      <c r="AF281" s="72">
        <f t="shared" si="271"/>
        <v>0</v>
      </c>
      <c r="AG281" s="72">
        <f t="shared" si="271"/>
        <v>0</v>
      </c>
      <c r="AH281" s="73">
        <f t="shared" si="271"/>
        <v>0</v>
      </c>
      <c r="AI281" s="73">
        <f t="shared" si="271"/>
        <v>0</v>
      </c>
      <c r="AJ281" s="73">
        <f t="shared" si="271"/>
        <v>0</v>
      </c>
      <c r="AK281" s="73">
        <f t="shared" si="271"/>
        <v>0</v>
      </c>
      <c r="AL281" s="72">
        <f t="shared" si="271"/>
        <v>0</v>
      </c>
      <c r="AM281" s="72">
        <f t="shared" si="271"/>
        <v>0</v>
      </c>
      <c r="AN281" s="72">
        <f t="shared" si="271"/>
        <v>0</v>
      </c>
      <c r="AO281" s="78">
        <f t="shared" si="271"/>
        <v>0</v>
      </c>
      <c r="AP281" s="77">
        <f t="shared" si="271"/>
        <v>0</v>
      </c>
      <c r="AQ281" s="78">
        <f t="shared" si="271"/>
        <v>5.1718344048431479E-3</v>
      </c>
      <c r="AR281" s="77">
        <f t="shared" si="271"/>
        <v>9.0223636254016765E-4</v>
      </c>
      <c r="AS281" s="78">
        <f t="shared" si="271"/>
        <v>0</v>
      </c>
      <c r="AT281" s="77">
        <f t="shared" si="271"/>
        <v>0</v>
      </c>
      <c r="AU281" s="78">
        <f t="shared" si="271"/>
        <v>0</v>
      </c>
      <c r="AV281" s="77">
        <f t="shared" si="271"/>
        <v>0</v>
      </c>
      <c r="AW281" s="78">
        <f t="shared" si="271"/>
        <v>0</v>
      </c>
      <c r="AX281" s="77">
        <f t="shared" si="271"/>
        <v>2.84404344571405E-3</v>
      </c>
      <c r="AY281" s="78">
        <f t="shared" si="271"/>
        <v>0</v>
      </c>
      <c r="AZ281" s="77">
        <f t="shared" si="271"/>
        <v>1.5164959891865551E-4</v>
      </c>
      <c r="BA281" s="78">
        <f t="shared" si="271"/>
        <v>0</v>
      </c>
      <c r="BB281" s="77">
        <f t="shared" si="271"/>
        <v>0</v>
      </c>
      <c r="BC281" s="78">
        <f t="shared" si="271"/>
        <v>0</v>
      </c>
      <c r="BD281" s="77">
        <f t="shared" si="271"/>
        <v>0</v>
      </c>
      <c r="BE281" s="78">
        <f t="shared" si="271"/>
        <v>0</v>
      </c>
      <c r="BF281" s="77">
        <f t="shared" si="271"/>
        <v>0</v>
      </c>
      <c r="BG281" s="78">
        <f t="shared" si="271"/>
        <v>0</v>
      </c>
      <c r="BH281" s="77">
        <f t="shared" si="271"/>
        <v>0</v>
      </c>
      <c r="BI281" s="78">
        <f t="shared" si="271"/>
        <v>0</v>
      </c>
      <c r="BJ281" s="77">
        <f t="shared" si="271"/>
        <v>4.6111075437908116E-3</v>
      </c>
      <c r="BK281" s="78">
        <f t="shared" si="271"/>
        <v>0</v>
      </c>
      <c r="BL281" s="77">
        <f t="shared" si="271"/>
        <v>0</v>
      </c>
      <c r="BM281" s="78">
        <f t="shared" si="271"/>
        <v>0</v>
      </c>
      <c r="BN281" s="77">
        <f t="shared" si="271"/>
        <v>0</v>
      </c>
      <c r="BO281" s="78">
        <f t="shared" si="271"/>
        <v>0</v>
      </c>
      <c r="BP281" s="77">
        <f t="shared" si="271"/>
        <v>0</v>
      </c>
      <c r="BQ281" s="78">
        <f t="shared" ref="BQ281:DD281" si="272">IF(SUM($E169:$DD169),BQ169/SUM($E169:$DD169),0)</f>
        <v>0</v>
      </c>
      <c r="BR281" s="77">
        <f t="shared" si="272"/>
        <v>0</v>
      </c>
      <c r="BS281" s="78">
        <f t="shared" si="272"/>
        <v>0</v>
      </c>
      <c r="BT281" s="77">
        <f t="shared" si="272"/>
        <v>0</v>
      </c>
      <c r="BU281" s="78">
        <f t="shared" si="272"/>
        <v>0</v>
      </c>
      <c r="BV281" s="77">
        <f t="shared" si="272"/>
        <v>0</v>
      </c>
      <c r="BW281" s="78">
        <f t="shared" si="272"/>
        <v>0</v>
      </c>
      <c r="BX281" s="77">
        <f t="shared" si="272"/>
        <v>4.3762868616390354E-3</v>
      </c>
      <c r="BY281" s="78">
        <f t="shared" si="272"/>
        <v>0</v>
      </c>
      <c r="BZ281" s="77">
        <f t="shared" si="272"/>
        <v>0</v>
      </c>
      <c r="CA281" s="78">
        <f t="shared" si="272"/>
        <v>1.1936445446102855E-3</v>
      </c>
      <c r="CB281" s="77">
        <f t="shared" si="272"/>
        <v>0.95143782544177347</v>
      </c>
      <c r="CC281" s="78">
        <f t="shared" si="272"/>
        <v>0</v>
      </c>
      <c r="CD281" s="77">
        <f t="shared" si="272"/>
        <v>2.6800465790136698E-2</v>
      </c>
      <c r="CE281" s="78">
        <f t="shared" si="272"/>
        <v>0</v>
      </c>
      <c r="CF281" s="77">
        <f t="shared" si="272"/>
        <v>0</v>
      </c>
      <c r="CG281" s="78">
        <f t="shared" si="272"/>
        <v>0</v>
      </c>
      <c r="CH281" s="77">
        <f t="shared" si="272"/>
        <v>2.3149127584868277E-3</v>
      </c>
      <c r="CI281" s="78">
        <f t="shared" si="272"/>
        <v>0</v>
      </c>
      <c r="CJ281" s="77">
        <f t="shared" si="272"/>
        <v>0</v>
      </c>
      <c r="CK281" s="78">
        <f t="shared" si="272"/>
        <v>0</v>
      </c>
      <c r="CL281" s="77">
        <f t="shared" si="272"/>
        <v>0</v>
      </c>
      <c r="CM281" s="78">
        <f t="shared" si="272"/>
        <v>0</v>
      </c>
      <c r="CN281" s="77">
        <f t="shared" si="272"/>
        <v>0</v>
      </c>
      <c r="CO281" s="78">
        <f t="shared" si="272"/>
        <v>0</v>
      </c>
      <c r="CP281" s="77">
        <f t="shared" si="272"/>
        <v>0</v>
      </c>
      <c r="CQ281" s="78">
        <f t="shared" si="272"/>
        <v>0</v>
      </c>
      <c r="CR281" s="77">
        <f t="shared" si="272"/>
        <v>1.9599324754693149E-4</v>
      </c>
      <c r="CS281" s="78">
        <f t="shared" si="272"/>
        <v>0</v>
      </c>
      <c r="CT281" s="77">
        <f t="shared" si="272"/>
        <v>0</v>
      </c>
      <c r="CU281" s="78">
        <f t="shared" si="272"/>
        <v>0</v>
      </c>
      <c r="CV281" s="77">
        <f t="shared" si="272"/>
        <v>0</v>
      </c>
      <c r="CW281" s="78">
        <f t="shared" si="272"/>
        <v>0</v>
      </c>
      <c r="CX281" s="77">
        <f t="shared" si="272"/>
        <v>0</v>
      </c>
      <c r="CY281" s="78">
        <f t="shared" si="272"/>
        <v>0</v>
      </c>
      <c r="CZ281" s="77">
        <f t="shared" si="272"/>
        <v>0</v>
      </c>
      <c r="DA281" s="78">
        <f t="shared" si="272"/>
        <v>0</v>
      </c>
      <c r="DB281" s="77">
        <f t="shared" si="272"/>
        <v>0</v>
      </c>
      <c r="DC281" s="78">
        <f t="shared" si="272"/>
        <v>0</v>
      </c>
      <c r="DD281" s="80">
        <f t="shared" si="272"/>
        <v>0</v>
      </c>
      <c r="DE281" s="3"/>
    </row>
    <row r="282" spans="1:109" x14ac:dyDescent="0.35">
      <c r="A282" s="3"/>
      <c r="B282" s="3" t="s">
        <v>3915</v>
      </c>
      <c r="C282" s="39" t="s">
        <v>595</v>
      </c>
      <c r="D282" s="3" t="s">
        <v>595</v>
      </c>
      <c r="E282" s="75">
        <f t="shared" ref="E282:BP282" si="273">IF(SUM($E170:$DD170),E170/SUM($E170:$DD170),0)</f>
        <v>0</v>
      </c>
      <c r="F282" s="73">
        <f t="shared" si="273"/>
        <v>0</v>
      </c>
      <c r="G282" s="73">
        <f t="shared" si="273"/>
        <v>0</v>
      </c>
      <c r="H282" s="73">
        <f t="shared" si="273"/>
        <v>0</v>
      </c>
      <c r="I282" s="73">
        <f t="shared" si="273"/>
        <v>0</v>
      </c>
      <c r="J282" s="72">
        <f t="shared" si="273"/>
        <v>0</v>
      </c>
      <c r="K282" s="72">
        <f t="shared" si="273"/>
        <v>0</v>
      </c>
      <c r="L282" s="72">
        <f t="shared" si="273"/>
        <v>0</v>
      </c>
      <c r="M282" s="72">
        <f t="shared" si="273"/>
        <v>0</v>
      </c>
      <c r="N282" s="73">
        <f t="shared" si="273"/>
        <v>0</v>
      </c>
      <c r="O282" s="73">
        <f t="shared" si="273"/>
        <v>0</v>
      </c>
      <c r="P282" s="73">
        <f t="shared" si="273"/>
        <v>0</v>
      </c>
      <c r="Q282" s="72">
        <f t="shared" si="273"/>
        <v>0</v>
      </c>
      <c r="R282" s="72">
        <f t="shared" si="273"/>
        <v>0</v>
      </c>
      <c r="S282" s="72">
        <f t="shared" si="273"/>
        <v>0</v>
      </c>
      <c r="T282" s="72">
        <f t="shared" si="273"/>
        <v>0</v>
      </c>
      <c r="U282" s="73">
        <f t="shared" si="273"/>
        <v>0</v>
      </c>
      <c r="V282" s="73">
        <f t="shared" si="273"/>
        <v>0</v>
      </c>
      <c r="W282" s="73">
        <f t="shared" si="273"/>
        <v>0</v>
      </c>
      <c r="X282" s="77">
        <f t="shared" si="273"/>
        <v>0</v>
      </c>
      <c r="Y282" s="78">
        <f t="shared" si="273"/>
        <v>0</v>
      </c>
      <c r="Z282" s="72">
        <f t="shared" si="273"/>
        <v>0</v>
      </c>
      <c r="AA282" s="72">
        <f t="shared" si="273"/>
        <v>0</v>
      </c>
      <c r="AB282" s="72">
        <f t="shared" si="273"/>
        <v>0</v>
      </c>
      <c r="AC282" s="72">
        <f t="shared" si="273"/>
        <v>0</v>
      </c>
      <c r="AD282" s="73">
        <f t="shared" si="273"/>
        <v>0</v>
      </c>
      <c r="AE282" s="73">
        <f t="shared" si="273"/>
        <v>0</v>
      </c>
      <c r="AF282" s="73">
        <f t="shared" si="273"/>
        <v>0</v>
      </c>
      <c r="AG282" s="73">
        <f t="shared" si="273"/>
        <v>0</v>
      </c>
      <c r="AH282" s="72">
        <f t="shared" si="273"/>
        <v>0</v>
      </c>
      <c r="AI282" s="72">
        <f t="shared" si="273"/>
        <v>0</v>
      </c>
      <c r="AJ282" s="72">
        <f t="shared" si="273"/>
        <v>0</v>
      </c>
      <c r="AK282" s="72">
        <f t="shared" si="273"/>
        <v>0</v>
      </c>
      <c r="AL282" s="73">
        <f t="shared" si="273"/>
        <v>0</v>
      </c>
      <c r="AM282" s="73">
        <f t="shared" si="273"/>
        <v>0</v>
      </c>
      <c r="AN282" s="73">
        <f t="shared" si="273"/>
        <v>0</v>
      </c>
      <c r="AO282" s="77">
        <f t="shared" si="273"/>
        <v>0</v>
      </c>
      <c r="AP282" s="78">
        <f t="shared" si="273"/>
        <v>0</v>
      </c>
      <c r="AQ282" s="77">
        <f t="shared" si="273"/>
        <v>0</v>
      </c>
      <c r="AR282" s="78">
        <f t="shared" si="273"/>
        <v>0</v>
      </c>
      <c r="AS282" s="77">
        <f t="shared" si="273"/>
        <v>0</v>
      </c>
      <c r="AT282" s="78">
        <f t="shared" si="273"/>
        <v>0</v>
      </c>
      <c r="AU282" s="77">
        <f t="shared" si="273"/>
        <v>0</v>
      </c>
      <c r="AV282" s="78">
        <f t="shared" si="273"/>
        <v>0</v>
      </c>
      <c r="AW282" s="77">
        <f t="shared" si="273"/>
        <v>0</v>
      </c>
      <c r="AX282" s="78">
        <f t="shared" si="273"/>
        <v>0</v>
      </c>
      <c r="AY282" s="77">
        <f t="shared" si="273"/>
        <v>0</v>
      </c>
      <c r="AZ282" s="78">
        <f t="shared" si="273"/>
        <v>0</v>
      </c>
      <c r="BA282" s="77">
        <f t="shared" si="273"/>
        <v>0</v>
      </c>
      <c r="BB282" s="78">
        <f t="shared" si="273"/>
        <v>0</v>
      </c>
      <c r="BC282" s="77">
        <f t="shared" si="273"/>
        <v>0</v>
      </c>
      <c r="BD282" s="78">
        <f t="shared" si="273"/>
        <v>0</v>
      </c>
      <c r="BE282" s="77">
        <f t="shared" si="273"/>
        <v>0</v>
      </c>
      <c r="BF282" s="78">
        <f t="shared" si="273"/>
        <v>0</v>
      </c>
      <c r="BG282" s="77">
        <f t="shared" si="273"/>
        <v>0</v>
      </c>
      <c r="BH282" s="78">
        <f t="shared" si="273"/>
        <v>0</v>
      </c>
      <c r="BI282" s="77">
        <f t="shared" si="273"/>
        <v>0</v>
      </c>
      <c r="BJ282" s="78">
        <f t="shared" si="273"/>
        <v>0</v>
      </c>
      <c r="BK282" s="77">
        <f t="shared" si="273"/>
        <v>2.3333622415564223E-3</v>
      </c>
      <c r="BL282" s="78">
        <f t="shared" si="273"/>
        <v>0</v>
      </c>
      <c r="BM282" s="77">
        <f t="shared" si="273"/>
        <v>0</v>
      </c>
      <c r="BN282" s="78">
        <f t="shared" si="273"/>
        <v>0</v>
      </c>
      <c r="BO282" s="77">
        <f t="shared" si="273"/>
        <v>0</v>
      </c>
      <c r="BP282" s="78">
        <f t="shared" si="273"/>
        <v>0</v>
      </c>
      <c r="BQ282" s="77">
        <f t="shared" ref="BQ282:DD282" si="274">IF(SUM($E170:$DD170),BQ170/SUM($E170:$DD170),0)</f>
        <v>0</v>
      </c>
      <c r="BR282" s="78">
        <f t="shared" si="274"/>
        <v>0</v>
      </c>
      <c r="BS282" s="77">
        <f t="shared" si="274"/>
        <v>0</v>
      </c>
      <c r="BT282" s="78">
        <f t="shared" si="274"/>
        <v>0</v>
      </c>
      <c r="BU282" s="77">
        <f t="shared" si="274"/>
        <v>0</v>
      </c>
      <c r="BV282" s="78">
        <f t="shared" si="274"/>
        <v>0</v>
      </c>
      <c r="BW282" s="77">
        <f t="shared" si="274"/>
        <v>0</v>
      </c>
      <c r="BX282" s="78">
        <f t="shared" si="274"/>
        <v>1.1014567707066051E-2</v>
      </c>
      <c r="BY282" s="77">
        <f t="shared" si="274"/>
        <v>0</v>
      </c>
      <c r="BZ282" s="78">
        <f t="shared" si="274"/>
        <v>6.6630859954665556E-3</v>
      </c>
      <c r="CA282" s="77">
        <f t="shared" si="274"/>
        <v>1.2252616318632603E-3</v>
      </c>
      <c r="CB282" s="78">
        <f t="shared" si="274"/>
        <v>0</v>
      </c>
      <c r="CC282" s="77">
        <f t="shared" si="274"/>
        <v>0.94683309781720482</v>
      </c>
      <c r="CD282" s="78">
        <f t="shared" si="274"/>
        <v>1.1650905836415737E-2</v>
      </c>
      <c r="CE282" s="77">
        <f t="shared" si="274"/>
        <v>6.0716017193191188E-4</v>
      </c>
      <c r="CF282" s="78">
        <f t="shared" si="274"/>
        <v>0</v>
      </c>
      <c r="CG282" s="77">
        <f t="shared" si="274"/>
        <v>0</v>
      </c>
      <c r="CH282" s="78">
        <f t="shared" si="274"/>
        <v>5.7462441680597668E-3</v>
      </c>
      <c r="CI282" s="77">
        <f t="shared" si="274"/>
        <v>0</v>
      </c>
      <c r="CJ282" s="78">
        <f t="shared" si="274"/>
        <v>0</v>
      </c>
      <c r="CK282" s="77">
        <f t="shared" si="274"/>
        <v>0</v>
      </c>
      <c r="CL282" s="78">
        <f t="shared" si="274"/>
        <v>0</v>
      </c>
      <c r="CM282" s="77">
        <f t="shared" si="274"/>
        <v>0</v>
      </c>
      <c r="CN282" s="78">
        <f t="shared" si="274"/>
        <v>0</v>
      </c>
      <c r="CO282" s="77">
        <f t="shared" si="274"/>
        <v>0</v>
      </c>
      <c r="CP282" s="78">
        <f t="shared" si="274"/>
        <v>0</v>
      </c>
      <c r="CQ282" s="77">
        <f t="shared" si="274"/>
        <v>0</v>
      </c>
      <c r="CR282" s="78">
        <f t="shared" si="274"/>
        <v>2.9407404250847403E-3</v>
      </c>
      <c r="CS282" s="77">
        <f t="shared" si="274"/>
        <v>2.3570853549435085E-4</v>
      </c>
      <c r="CT282" s="78">
        <f t="shared" si="274"/>
        <v>0</v>
      </c>
      <c r="CU282" s="77">
        <f t="shared" si="274"/>
        <v>1.0373028477662975E-2</v>
      </c>
      <c r="CV282" s="78">
        <f t="shared" si="274"/>
        <v>0</v>
      </c>
      <c r="CW282" s="77">
        <f t="shared" si="274"/>
        <v>0</v>
      </c>
      <c r="CX282" s="78">
        <f t="shared" si="274"/>
        <v>0</v>
      </c>
      <c r="CY282" s="77">
        <f t="shared" si="274"/>
        <v>0</v>
      </c>
      <c r="CZ282" s="78">
        <f t="shared" si="274"/>
        <v>0</v>
      </c>
      <c r="DA282" s="77">
        <f t="shared" si="274"/>
        <v>0</v>
      </c>
      <c r="DB282" s="78">
        <f t="shared" si="274"/>
        <v>3.7683699219367804E-4</v>
      </c>
      <c r="DC282" s="77">
        <f t="shared" si="274"/>
        <v>0</v>
      </c>
      <c r="DD282" s="79">
        <f t="shared" si="274"/>
        <v>0</v>
      </c>
      <c r="DE282" s="3"/>
    </row>
    <row r="283" spans="1:109" x14ac:dyDescent="0.35">
      <c r="A283" s="3"/>
      <c r="B283" s="3" t="s">
        <v>3916</v>
      </c>
      <c r="C283" s="39" t="s">
        <v>596</v>
      </c>
      <c r="D283" s="3" t="s">
        <v>596</v>
      </c>
      <c r="E283" s="71">
        <f t="shared" ref="E283:BP283" si="275">IF(SUM($E171:$DD171),E171/SUM($E171:$DD171),0)</f>
        <v>0</v>
      </c>
      <c r="F283" s="72">
        <f t="shared" si="275"/>
        <v>0</v>
      </c>
      <c r="G283" s="72">
        <f t="shared" si="275"/>
        <v>0</v>
      </c>
      <c r="H283" s="72">
        <f t="shared" si="275"/>
        <v>0</v>
      </c>
      <c r="I283" s="72">
        <f t="shared" si="275"/>
        <v>0</v>
      </c>
      <c r="J283" s="73">
        <f t="shared" si="275"/>
        <v>0</v>
      </c>
      <c r="K283" s="73">
        <f t="shared" si="275"/>
        <v>0</v>
      </c>
      <c r="L283" s="73">
        <f t="shared" si="275"/>
        <v>0</v>
      </c>
      <c r="M283" s="73">
        <f t="shared" si="275"/>
        <v>0</v>
      </c>
      <c r="N283" s="72">
        <f t="shared" si="275"/>
        <v>0</v>
      </c>
      <c r="O283" s="72">
        <f t="shared" si="275"/>
        <v>0</v>
      </c>
      <c r="P283" s="72">
        <f t="shared" si="275"/>
        <v>0</v>
      </c>
      <c r="Q283" s="73">
        <f t="shared" si="275"/>
        <v>0</v>
      </c>
      <c r="R283" s="73">
        <f t="shared" si="275"/>
        <v>0</v>
      </c>
      <c r="S283" s="73">
        <f t="shared" si="275"/>
        <v>0</v>
      </c>
      <c r="T283" s="73">
        <f t="shared" si="275"/>
        <v>0</v>
      </c>
      <c r="U283" s="72">
        <f t="shared" si="275"/>
        <v>0</v>
      </c>
      <c r="V283" s="72">
        <f t="shared" si="275"/>
        <v>0</v>
      </c>
      <c r="W283" s="72">
        <f t="shared" si="275"/>
        <v>0</v>
      </c>
      <c r="X283" s="78">
        <f t="shared" si="275"/>
        <v>0</v>
      </c>
      <c r="Y283" s="77">
        <f t="shared" si="275"/>
        <v>0</v>
      </c>
      <c r="Z283" s="73">
        <f t="shared" si="275"/>
        <v>0</v>
      </c>
      <c r="AA283" s="73">
        <f t="shared" si="275"/>
        <v>0</v>
      </c>
      <c r="AB283" s="73">
        <f t="shared" si="275"/>
        <v>0</v>
      </c>
      <c r="AC283" s="73">
        <f t="shared" si="275"/>
        <v>0</v>
      </c>
      <c r="AD283" s="72">
        <f t="shared" si="275"/>
        <v>0</v>
      </c>
      <c r="AE283" s="72">
        <f t="shared" si="275"/>
        <v>0</v>
      </c>
      <c r="AF283" s="72">
        <f t="shared" si="275"/>
        <v>0</v>
      </c>
      <c r="AG283" s="72">
        <f t="shared" si="275"/>
        <v>0</v>
      </c>
      <c r="AH283" s="73">
        <f t="shared" si="275"/>
        <v>0</v>
      </c>
      <c r="AI283" s="73">
        <f t="shared" si="275"/>
        <v>0</v>
      </c>
      <c r="AJ283" s="73">
        <f t="shared" si="275"/>
        <v>0</v>
      </c>
      <c r="AK283" s="73">
        <f t="shared" si="275"/>
        <v>0</v>
      </c>
      <c r="AL283" s="72">
        <f t="shared" si="275"/>
        <v>0</v>
      </c>
      <c r="AM283" s="72">
        <f t="shared" si="275"/>
        <v>0</v>
      </c>
      <c r="AN283" s="72">
        <f t="shared" si="275"/>
        <v>0</v>
      </c>
      <c r="AO283" s="78">
        <f t="shared" si="275"/>
        <v>0</v>
      </c>
      <c r="AP283" s="77">
        <f t="shared" si="275"/>
        <v>0</v>
      </c>
      <c r="AQ283" s="78">
        <f t="shared" si="275"/>
        <v>0</v>
      </c>
      <c r="AR283" s="77">
        <f t="shared" si="275"/>
        <v>0</v>
      </c>
      <c r="AS283" s="78">
        <f t="shared" si="275"/>
        <v>0</v>
      </c>
      <c r="AT283" s="77">
        <f t="shared" si="275"/>
        <v>0</v>
      </c>
      <c r="AU283" s="78">
        <f t="shared" si="275"/>
        <v>0</v>
      </c>
      <c r="AV283" s="77">
        <f t="shared" si="275"/>
        <v>0</v>
      </c>
      <c r="AW283" s="78">
        <f t="shared" si="275"/>
        <v>0</v>
      </c>
      <c r="AX283" s="77">
        <f t="shared" si="275"/>
        <v>0</v>
      </c>
      <c r="AY283" s="78">
        <f t="shared" si="275"/>
        <v>0</v>
      </c>
      <c r="AZ283" s="77">
        <f t="shared" si="275"/>
        <v>0</v>
      </c>
      <c r="BA283" s="78">
        <f t="shared" si="275"/>
        <v>0</v>
      </c>
      <c r="BB283" s="77">
        <f t="shared" si="275"/>
        <v>0</v>
      </c>
      <c r="BC283" s="78">
        <f t="shared" si="275"/>
        <v>0</v>
      </c>
      <c r="BD283" s="77">
        <f t="shared" si="275"/>
        <v>0</v>
      </c>
      <c r="BE283" s="78">
        <f t="shared" si="275"/>
        <v>0</v>
      </c>
      <c r="BF283" s="77">
        <f t="shared" si="275"/>
        <v>0</v>
      </c>
      <c r="BG283" s="78">
        <f t="shared" si="275"/>
        <v>0</v>
      </c>
      <c r="BH283" s="77">
        <f t="shared" si="275"/>
        <v>0</v>
      </c>
      <c r="BI283" s="78">
        <f t="shared" si="275"/>
        <v>0</v>
      </c>
      <c r="BJ283" s="77">
        <f t="shared" si="275"/>
        <v>0</v>
      </c>
      <c r="BK283" s="78">
        <f t="shared" si="275"/>
        <v>0</v>
      </c>
      <c r="BL283" s="77">
        <f t="shared" si="275"/>
        <v>0</v>
      </c>
      <c r="BM283" s="78">
        <f t="shared" si="275"/>
        <v>0</v>
      </c>
      <c r="BN283" s="77">
        <f t="shared" si="275"/>
        <v>0</v>
      </c>
      <c r="BO283" s="78">
        <f t="shared" si="275"/>
        <v>0</v>
      </c>
      <c r="BP283" s="77">
        <f t="shared" si="275"/>
        <v>0</v>
      </c>
      <c r="BQ283" s="78">
        <f t="shared" ref="BQ283:DD283" si="276">IF(SUM($E171:$DD171),BQ171/SUM($E171:$DD171),0)</f>
        <v>0</v>
      </c>
      <c r="BR283" s="77">
        <f t="shared" si="276"/>
        <v>0</v>
      </c>
      <c r="BS283" s="78">
        <f t="shared" si="276"/>
        <v>0</v>
      </c>
      <c r="BT283" s="77">
        <f t="shared" si="276"/>
        <v>0</v>
      </c>
      <c r="BU283" s="78">
        <f t="shared" si="276"/>
        <v>0</v>
      </c>
      <c r="BV283" s="77">
        <f t="shared" si="276"/>
        <v>0</v>
      </c>
      <c r="BW283" s="78">
        <f t="shared" si="276"/>
        <v>0</v>
      </c>
      <c r="BX283" s="77">
        <f t="shared" si="276"/>
        <v>2.4764960067771595E-3</v>
      </c>
      <c r="BY283" s="78">
        <f t="shared" si="276"/>
        <v>0</v>
      </c>
      <c r="BZ283" s="77">
        <f t="shared" si="276"/>
        <v>0</v>
      </c>
      <c r="CA283" s="78">
        <f t="shared" si="276"/>
        <v>3.965347758383892E-6</v>
      </c>
      <c r="CB283" s="77">
        <f t="shared" si="276"/>
        <v>3.6331155747924243E-3</v>
      </c>
      <c r="CC283" s="78">
        <f t="shared" si="276"/>
        <v>6.052915086539469E-3</v>
      </c>
      <c r="CD283" s="77">
        <f t="shared" si="276"/>
        <v>0.79514572945118278</v>
      </c>
      <c r="CE283" s="78">
        <f t="shared" si="276"/>
        <v>0.13437707277644545</v>
      </c>
      <c r="CF283" s="77">
        <f t="shared" si="276"/>
        <v>1.9206428285320855E-2</v>
      </c>
      <c r="CG283" s="78">
        <f t="shared" si="276"/>
        <v>0</v>
      </c>
      <c r="CH283" s="77">
        <f t="shared" si="276"/>
        <v>0</v>
      </c>
      <c r="CI283" s="78">
        <f t="shared" si="276"/>
        <v>0</v>
      </c>
      <c r="CJ283" s="77">
        <f t="shared" si="276"/>
        <v>0</v>
      </c>
      <c r="CK283" s="78">
        <f t="shared" si="276"/>
        <v>3.938918656038861E-4</v>
      </c>
      <c r="CL283" s="77">
        <f t="shared" si="276"/>
        <v>0</v>
      </c>
      <c r="CM283" s="78">
        <f t="shared" si="276"/>
        <v>0</v>
      </c>
      <c r="CN283" s="77">
        <f t="shared" si="276"/>
        <v>0</v>
      </c>
      <c r="CO283" s="78">
        <f t="shared" si="276"/>
        <v>0</v>
      </c>
      <c r="CP283" s="77">
        <f t="shared" si="276"/>
        <v>5.4237179057592295E-3</v>
      </c>
      <c r="CQ283" s="78">
        <f t="shared" si="276"/>
        <v>0</v>
      </c>
      <c r="CR283" s="77">
        <f t="shared" si="276"/>
        <v>0</v>
      </c>
      <c r="CS283" s="78">
        <f t="shared" si="276"/>
        <v>0</v>
      </c>
      <c r="CT283" s="77">
        <f t="shared" si="276"/>
        <v>1.8400381139493761E-2</v>
      </c>
      <c r="CU283" s="78">
        <f t="shared" si="276"/>
        <v>9.7508375908568531E-3</v>
      </c>
      <c r="CV283" s="77">
        <f t="shared" si="276"/>
        <v>0</v>
      </c>
      <c r="CW283" s="78">
        <f t="shared" si="276"/>
        <v>0</v>
      </c>
      <c r="CX283" s="77">
        <f t="shared" si="276"/>
        <v>0</v>
      </c>
      <c r="CY283" s="78">
        <f t="shared" si="276"/>
        <v>0</v>
      </c>
      <c r="CZ283" s="77">
        <f t="shared" si="276"/>
        <v>0</v>
      </c>
      <c r="DA283" s="78">
        <f t="shared" si="276"/>
        <v>1.9285122212509504E-3</v>
      </c>
      <c r="DB283" s="77">
        <f t="shared" si="276"/>
        <v>3.2069367482188255E-3</v>
      </c>
      <c r="DC283" s="78">
        <f t="shared" si="276"/>
        <v>0</v>
      </c>
      <c r="DD283" s="80">
        <f t="shared" si="276"/>
        <v>0</v>
      </c>
      <c r="DE283" s="3"/>
    </row>
    <row r="284" spans="1:109" x14ac:dyDescent="0.35">
      <c r="A284" s="3"/>
      <c r="B284" s="3" t="s">
        <v>3917</v>
      </c>
      <c r="C284" s="39" t="s">
        <v>597</v>
      </c>
      <c r="D284" s="3" t="s">
        <v>597</v>
      </c>
      <c r="E284" s="75">
        <f t="shared" ref="E284:BP284" si="277">IF(SUM($E172:$DD172),E172/SUM($E172:$DD172),0)</f>
        <v>0</v>
      </c>
      <c r="F284" s="73">
        <f t="shared" si="277"/>
        <v>0</v>
      </c>
      <c r="G284" s="73">
        <f t="shared" si="277"/>
        <v>0</v>
      </c>
      <c r="H284" s="73">
        <f t="shared" si="277"/>
        <v>0</v>
      </c>
      <c r="I284" s="73">
        <f t="shared" si="277"/>
        <v>0</v>
      </c>
      <c r="J284" s="72">
        <f t="shared" si="277"/>
        <v>0</v>
      </c>
      <c r="K284" s="72">
        <f t="shared" si="277"/>
        <v>0</v>
      </c>
      <c r="L284" s="72">
        <f t="shared" si="277"/>
        <v>0</v>
      </c>
      <c r="M284" s="72">
        <f t="shared" si="277"/>
        <v>0</v>
      </c>
      <c r="N284" s="73">
        <f t="shared" si="277"/>
        <v>0</v>
      </c>
      <c r="O284" s="73">
        <f t="shared" si="277"/>
        <v>0</v>
      </c>
      <c r="P284" s="73">
        <f t="shared" si="277"/>
        <v>0</v>
      </c>
      <c r="Q284" s="72">
        <f t="shared" si="277"/>
        <v>0</v>
      </c>
      <c r="R284" s="72">
        <f t="shared" si="277"/>
        <v>0</v>
      </c>
      <c r="S284" s="72">
        <f t="shared" si="277"/>
        <v>0</v>
      </c>
      <c r="T284" s="72">
        <f t="shared" si="277"/>
        <v>0</v>
      </c>
      <c r="U284" s="73">
        <f t="shared" si="277"/>
        <v>0</v>
      </c>
      <c r="V284" s="73">
        <f t="shared" si="277"/>
        <v>0</v>
      </c>
      <c r="W284" s="73">
        <f t="shared" si="277"/>
        <v>0</v>
      </c>
      <c r="X284" s="77">
        <f t="shared" si="277"/>
        <v>0</v>
      </c>
      <c r="Y284" s="78">
        <f t="shared" si="277"/>
        <v>0</v>
      </c>
      <c r="Z284" s="72">
        <f t="shared" si="277"/>
        <v>0</v>
      </c>
      <c r="AA284" s="72">
        <f t="shared" si="277"/>
        <v>0</v>
      </c>
      <c r="AB284" s="72">
        <f t="shared" si="277"/>
        <v>0</v>
      </c>
      <c r="AC284" s="72">
        <f t="shared" si="277"/>
        <v>0</v>
      </c>
      <c r="AD284" s="73">
        <f t="shared" si="277"/>
        <v>0</v>
      </c>
      <c r="AE284" s="73">
        <f t="shared" si="277"/>
        <v>0</v>
      </c>
      <c r="AF284" s="73">
        <f t="shared" si="277"/>
        <v>0</v>
      </c>
      <c r="AG284" s="73">
        <f t="shared" si="277"/>
        <v>0</v>
      </c>
      <c r="AH284" s="72">
        <f t="shared" si="277"/>
        <v>0</v>
      </c>
      <c r="AI284" s="72">
        <f t="shared" si="277"/>
        <v>0</v>
      </c>
      <c r="AJ284" s="72">
        <f t="shared" si="277"/>
        <v>0</v>
      </c>
      <c r="AK284" s="72">
        <f t="shared" si="277"/>
        <v>0</v>
      </c>
      <c r="AL284" s="73">
        <f t="shared" si="277"/>
        <v>0</v>
      </c>
      <c r="AM284" s="73">
        <f t="shared" si="277"/>
        <v>0</v>
      </c>
      <c r="AN284" s="73">
        <f t="shared" si="277"/>
        <v>0</v>
      </c>
      <c r="AO284" s="77">
        <f t="shared" si="277"/>
        <v>0</v>
      </c>
      <c r="AP284" s="78">
        <f t="shared" si="277"/>
        <v>0</v>
      </c>
      <c r="AQ284" s="77">
        <f t="shared" si="277"/>
        <v>0</v>
      </c>
      <c r="AR284" s="78">
        <f t="shared" si="277"/>
        <v>0</v>
      </c>
      <c r="AS284" s="77">
        <f t="shared" si="277"/>
        <v>0</v>
      </c>
      <c r="AT284" s="78">
        <f t="shared" si="277"/>
        <v>0</v>
      </c>
      <c r="AU284" s="77">
        <f t="shared" si="277"/>
        <v>0</v>
      </c>
      <c r="AV284" s="78">
        <f t="shared" si="277"/>
        <v>0</v>
      </c>
      <c r="AW284" s="77">
        <f t="shared" si="277"/>
        <v>0</v>
      </c>
      <c r="AX284" s="78">
        <f t="shared" si="277"/>
        <v>0</v>
      </c>
      <c r="AY284" s="77">
        <f t="shared" si="277"/>
        <v>0</v>
      </c>
      <c r="AZ284" s="78">
        <f t="shared" si="277"/>
        <v>0</v>
      </c>
      <c r="BA284" s="77">
        <f t="shared" si="277"/>
        <v>0</v>
      </c>
      <c r="BB284" s="78">
        <f t="shared" si="277"/>
        <v>0</v>
      </c>
      <c r="BC284" s="77">
        <f t="shared" si="277"/>
        <v>0</v>
      </c>
      <c r="BD284" s="78">
        <f t="shared" si="277"/>
        <v>0</v>
      </c>
      <c r="BE284" s="77">
        <f t="shared" si="277"/>
        <v>0</v>
      </c>
      <c r="BF284" s="78">
        <f t="shared" si="277"/>
        <v>0</v>
      </c>
      <c r="BG284" s="77">
        <f t="shared" si="277"/>
        <v>0</v>
      </c>
      <c r="BH284" s="78">
        <f t="shared" si="277"/>
        <v>0</v>
      </c>
      <c r="BI284" s="77">
        <f t="shared" si="277"/>
        <v>0</v>
      </c>
      <c r="BJ284" s="78">
        <f t="shared" si="277"/>
        <v>0</v>
      </c>
      <c r="BK284" s="77">
        <f t="shared" si="277"/>
        <v>0</v>
      </c>
      <c r="BL284" s="78">
        <f t="shared" si="277"/>
        <v>0</v>
      </c>
      <c r="BM284" s="77">
        <f t="shared" si="277"/>
        <v>0</v>
      </c>
      <c r="BN284" s="78">
        <f t="shared" si="277"/>
        <v>0</v>
      </c>
      <c r="BO284" s="77">
        <f t="shared" si="277"/>
        <v>0</v>
      </c>
      <c r="BP284" s="78">
        <f t="shared" si="277"/>
        <v>0</v>
      </c>
      <c r="BQ284" s="77">
        <f t="shared" ref="BQ284:DD284" si="278">IF(SUM($E172:$DD172),BQ172/SUM($E172:$DD172),0)</f>
        <v>0</v>
      </c>
      <c r="BR284" s="78">
        <f t="shared" si="278"/>
        <v>0</v>
      </c>
      <c r="BS284" s="77">
        <f t="shared" si="278"/>
        <v>0</v>
      </c>
      <c r="BT284" s="78">
        <f t="shared" si="278"/>
        <v>0</v>
      </c>
      <c r="BU284" s="77">
        <f t="shared" si="278"/>
        <v>0</v>
      </c>
      <c r="BV284" s="78">
        <f t="shared" si="278"/>
        <v>0</v>
      </c>
      <c r="BW284" s="77">
        <f t="shared" si="278"/>
        <v>0</v>
      </c>
      <c r="BX284" s="78">
        <f t="shared" si="278"/>
        <v>0</v>
      </c>
      <c r="BY284" s="77">
        <f t="shared" si="278"/>
        <v>0</v>
      </c>
      <c r="BZ284" s="78">
        <f t="shared" si="278"/>
        <v>0</v>
      </c>
      <c r="CA284" s="77">
        <f t="shared" si="278"/>
        <v>0</v>
      </c>
      <c r="CB284" s="78">
        <f t="shared" si="278"/>
        <v>0</v>
      </c>
      <c r="CC284" s="77">
        <f t="shared" si="278"/>
        <v>0</v>
      </c>
      <c r="CD284" s="78">
        <f t="shared" si="278"/>
        <v>0.27140135950045058</v>
      </c>
      <c r="CE284" s="77">
        <f t="shared" si="278"/>
        <v>0.60554081021974981</v>
      </c>
      <c r="CF284" s="78">
        <f t="shared" si="278"/>
        <v>0.12305783027979972</v>
      </c>
      <c r="CG284" s="77">
        <f t="shared" si="278"/>
        <v>0</v>
      </c>
      <c r="CH284" s="78">
        <f t="shared" si="278"/>
        <v>0</v>
      </c>
      <c r="CI284" s="77">
        <f t="shared" si="278"/>
        <v>0</v>
      </c>
      <c r="CJ284" s="78">
        <f t="shared" si="278"/>
        <v>0</v>
      </c>
      <c r="CK284" s="77">
        <f t="shared" si="278"/>
        <v>0</v>
      </c>
      <c r="CL284" s="78">
        <f t="shared" si="278"/>
        <v>0</v>
      </c>
      <c r="CM284" s="77">
        <f t="shared" si="278"/>
        <v>0</v>
      </c>
      <c r="CN284" s="78">
        <f t="shared" si="278"/>
        <v>0</v>
      </c>
      <c r="CO284" s="77">
        <f t="shared" si="278"/>
        <v>0</v>
      </c>
      <c r="CP284" s="78">
        <f t="shared" si="278"/>
        <v>0</v>
      </c>
      <c r="CQ284" s="77">
        <f t="shared" si="278"/>
        <v>0</v>
      </c>
      <c r="CR284" s="78">
        <f t="shared" si="278"/>
        <v>0</v>
      </c>
      <c r="CS284" s="77">
        <f t="shared" si="278"/>
        <v>0</v>
      </c>
      <c r="CT284" s="78">
        <f t="shared" si="278"/>
        <v>0</v>
      </c>
      <c r="CU284" s="77">
        <f t="shared" si="278"/>
        <v>0</v>
      </c>
      <c r="CV284" s="78">
        <f t="shared" si="278"/>
        <v>0</v>
      </c>
      <c r="CW284" s="77">
        <f t="shared" si="278"/>
        <v>0</v>
      </c>
      <c r="CX284" s="78">
        <f t="shared" si="278"/>
        <v>0</v>
      </c>
      <c r="CY284" s="77">
        <f t="shared" si="278"/>
        <v>0</v>
      </c>
      <c r="CZ284" s="78">
        <f t="shared" si="278"/>
        <v>0</v>
      </c>
      <c r="DA284" s="77">
        <f t="shared" si="278"/>
        <v>0</v>
      </c>
      <c r="DB284" s="78">
        <f t="shared" si="278"/>
        <v>0</v>
      </c>
      <c r="DC284" s="77">
        <f t="shared" si="278"/>
        <v>0</v>
      </c>
      <c r="DD284" s="79">
        <f t="shared" si="278"/>
        <v>0</v>
      </c>
      <c r="DE284" s="3"/>
    </row>
    <row r="285" spans="1:109" x14ac:dyDescent="0.35">
      <c r="A285" s="3"/>
      <c r="B285" s="3" t="s">
        <v>3918</v>
      </c>
      <c r="C285" s="39" t="s">
        <v>598</v>
      </c>
      <c r="D285" s="3" t="s">
        <v>598</v>
      </c>
      <c r="E285" s="71">
        <f t="shared" ref="E285:BP285" si="279">IF(SUM($E173:$DD173),E173/SUM($E173:$DD173),0)</f>
        <v>0</v>
      </c>
      <c r="F285" s="72">
        <f t="shared" si="279"/>
        <v>0</v>
      </c>
      <c r="G285" s="72">
        <f t="shared" si="279"/>
        <v>0</v>
      </c>
      <c r="H285" s="72">
        <f t="shared" si="279"/>
        <v>0</v>
      </c>
      <c r="I285" s="72">
        <f t="shared" si="279"/>
        <v>0</v>
      </c>
      <c r="J285" s="73">
        <f t="shared" si="279"/>
        <v>0</v>
      </c>
      <c r="K285" s="73">
        <f t="shared" si="279"/>
        <v>0</v>
      </c>
      <c r="L285" s="73">
        <f t="shared" si="279"/>
        <v>0</v>
      </c>
      <c r="M285" s="73">
        <f t="shared" si="279"/>
        <v>0</v>
      </c>
      <c r="N285" s="72">
        <f t="shared" si="279"/>
        <v>0</v>
      </c>
      <c r="O285" s="72">
        <f t="shared" si="279"/>
        <v>0</v>
      </c>
      <c r="P285" s="72">
        <f t="shared" si="279"/>
        <v>0</v>
      </c>
      <c r="Q285" s="73">
        <f t="shared" si="279"/>
        <v>0</v>
      </c>
      <c r="R285" s="73">
        <f t="shared" si="279"/>
        <v>0</v>
      </c>
      <c r="S285" s="73">
        <f t="shared" si="279"/>
        <v>0</v>
      </c>
      <c r="T285" s="73">
        <f t="shared" si="279"/>
        <v>0</v>
      </c>
      <c r="U285" s="72">
        <f t="shared" si="279"/>
        <v>0</v>
      </c>
      <c r="V285" s="72">
        <f t="shared" si="279"/>
        <v>0</v>
      </c>
      <c r="W285" s="72">
        <f t="shared" si="279"/>
        <v>0</v>
      </c>
      <c r="X285" s="78">
        <f t="shared" si="279"/>
        <v>0</v>
      </c>
      <c r="Y285" s="77">
        <f t="shared" si="279"/>
        <v>0</v>
      </c>
      <c r="Z285" s="73">
        <f t="shared" si="279"/>
        <v>0</v>
      </c>
      <c r="AA285" s="73">
        <f t="shared" si="279"/>
        <v>0</v>
      </c>
      <c r="AB285" s="73">
        <f t="shared" si="279"/>
        <v>0</v>
      </c>
      <c r="AC285" s="73">
        <f t="shared" si="279"/>
        <v>0</v>
      </c>
      <c r="AD285" s="72">
        <f t="shared" si="279"/>
        <v>0</v>
      </c>
      <c r="AE285" s="72">
        <f t="shared" si="279"/>
        <v>0</v>
      </c>
      <c r="AF285" s="72">
        <f t="shared" si="279"/>
        <v>0</v>
      </c>
      <c r="AG285" s="72">
        <f t="shared" si="279"/>
        <v>0</v>
      </c>
      <c r="AH285" s="73">
        <f t="shared" si="279"/>
        <v>0</v>
      </c>
      <c r="AI285" s="73">
        <f t="shared" si="279"/>
        <v>0</v>
      </c>
      <c r="AJ285" s="73">
        <f t="shared" si="279"/>
        <v>0</v>
      </c>
      <c r="AK285" s="73">
        <f t="shared" si="279"/>
        <v>0</v>
      </c>
      <c r="AL285" s="72">
        <f t="shared" si="279"/>
        <v>0</v>
      </c>
      <c r="AM285" s="72">
        <f t="shared" si="279"/>
        <v>0</v>
      </c>
      <c r="AN285" s="72">
        <f t="shared" si="279"/>
        <v>0</v>
      </c>
      <c r="AO285" s="78">
        <f t="shared" si="279"/>
        <v>0</v>
      </c>
      <c r="AP285" s="77">
        <f t="shared" si="279"/>
        <v>0</v>
      </c>
      <c r="AQ285" s="78">
        <f t="shared" si="279"/>
        <v>0</v>
      </c>
      <c r="AR285" s="77">
        <f t="shared" si="279"/>
        <v>0</v>
      </c>
      <c r="AS285" s="78">
        <f t="shared" si="279"/>
        <v>0</v>
      </c>
      <c r="AT285" s="77">
        <f t="shared" si="279"/>
        <v>0</v>
      </c>
      <c r="AU285" s="78">
        <f t="shared" si="279"/>
        <v>0</v>
      </c>
      <c r="AV285" s="77">
        <f t="shared" si="279"/>
        <v>0</v>
      </c>
      <c r="AW285" s="78">
        <f t="shared" si="279"/>
        <v>0</v>
      </c>
      <c r="AX285" s="77">
        <f t="shared" si="279"/>
        <v>0</v>
      </c>
      <c r="AY285" s="78">
        <f t="shared" si="279"/>
        <v>0</v>
      </c>
      <c r="AZ285" s="77">
        <f t="shared" si="279"/>
        <v>0</v>
      </c>
      <c r="BA285" s="78">
        <f t="shared" si="279"/>
        <v>0</v>
      </c>
      <c r="BB285" s="77">
        <f t="shared" si="279"/>
        <v>0</v>
      </c>
      <c r="BC285" s="78">
        <f t="shared" si="279"/>
        <v>0</v>
      </c>
      <c r="BD285" s="77">
        <f t="shared" si="279"/>
        <v>0</v>
      </c>
      <c r="BE285" s="78">
        <f t="shared" si="279"/>
        <v>0</v>
      </c>
      <c r="BF285" s="77">
        <f t="shared" si="279"/>
        <v>0</v>
      </c>
      <c r="BG285" s="78">
        <f t="shared" si="279"/>
        <v>0</v>
      </c>
      <c r="BH285" s="77">
        <f t="shared" si="279"/>
        <v>0</v>
      </c>
      <c r="BI285" s="78">
        <f t="shared" si="279"/>
        <v>0</v>
      </c>
      <c r="BJ285" s="77">
        <f t="shared" si="279"/>
        <v>0</v>
      </c>
      <c r="BK285" s="78">
        <f t="shared" si="279"/>
        <v>0</v>
      </c>
      <c r="BL285" s="77">
        <f t="shared" si="279"/>
        <v>0</v>
      </c>
      <c r="BM285" s="78">
        <f t="shared" si="279"/>
        <v>0</v>
      </c>
      <c r="BN285" s="77">
        <f t="shared" si="279"/>
        <v>0</v>
      </c>
      <c r="BO285" s="78">
        <f t="shared" si="279"/>
        <v>0</v>
      </c>
      <c r="BP285" s="77">
        <f t="shared" si="279"/>
        <v>0</v>
      </c>
      <c r="BQ285" s="78">
        <f t="shared" ref="BQ285:DD285" si="280">IF(SUM($E173:$DD173),BQ173/SUM($E173:$DD173),0)</f>
        <v>0</v>
      </c>
      <c r="BR285" s="77">
        <f t="shared" si="280"/>
        <v>0</v>
      </c>
      <c r="BS285" s="78">
        <f t="shared" si="280"/>
        <v>0</v>
      </c>
      <c r="BT285" s="77">
        <f t="shared" si="280"/>
        <v>0</v>
      </c>
      <c r="BU285" s="78">
        <f t="shared" si="280"/>
        <v>0</v>
      </c>
      <c r="BV285" s="77">
        <f t="shared" si="280"/>
        <v>0</v>
      </c>
      <c r="BW285" s="78">
        <f t="shared" si="280"/>
        <v>0</v>
      </c>
      <c r="BX285" s="77">
        <f t="shared" si="280"/>
        <v>0</v>
      </c>
      <c r="BY285" s="78">
        <f t="shared" si="280"/>
        <v>0</v>
      </c>
      <c r="BZ285" s="77">
        <f t="shared" si="280"/>
        <v>0</v>
      </c>
      <c r="CA285" s="78">
        <f t="shared" si="280"/>
        <v>0</v>
      </c>
      <c r="CB285" s="77">
        <f t="shared" si="280"/>
        <v>5.9082364673280541E-2</v>
      </c>
      <c r="CC285" s="78">
        <f t="shared" si="280"/>
        <v>9.9303399357738062E-2</v>
      </c>
      <c r="CD285" s="77">
        <f t="shared" si="280"/>
        <v>0.26267282991028257</v>
      </c>
      <c r="CE285" s="78">
        <f t="shared" si="280"/>
        <v>0.19033124621355202</v>
      </c>
      <c r="CF285" s="77">
        <f t="shared" si="280"/>
        <v>3.2159443994080536E-2</v>
      </c>
      <c r="CG285" s="78">
        <f t="shared" si="280"/>
        <v>0</v>
      </c>
      <c r="CH285" s="77">
        <f t="shared" si="280"/>
        <v>0</v>
      </c>
      <c r="CI285" s="78">
        <f t="shared" si="280"/>
        <v>0</v>
      </c>
      <c r="CJ285" s="77">
        <f t="shared" si="280"/>
        <v>0</v>
      </c>
      <c r="CK285" s="78">
        <f t="shared" si="280"/>
        <v>1.3170100592663311E-2</v>
      </c>
      <c r="CL285" s="77">
        <f t="shared" si="280"/>
        <v>0</v>
      </c>
      <c r="CM285" s="78">
        <f t="shared" si="280"/>
        <v>0</v>
      </c>
      <c r="CN285" s="77">
        <f t="shared" si="280"/>
        <v>0</v>
      </c>
      <c r="CO285" s="78">
        <f t="shared" si="280"/>
        <v>0</v>
      </c>
      <c r="CP285" s="77">
        <f t="shared" si="280"/>
        <v>1.375171089251781E-2</v>
      </c>
      <c r="CQ285" s="78">
        <f t="shared" si="280"/>
        <v>0.15369650248672961</v>
      </c>
      <c r="CR285" s="77">
        <f t="shared" si="280"/>
        <v>0</v>
      </c>
      <c r="CS285" s="78">
        <f t="shared" si="280"/>
        <v>2.45435426309655E-2</v>
      </c>
      <c r="CT285" s="77">
        <f t="shared" si="280"/>
        <v>0</v>
      </c>
      <c r="CU285" s="78">
        <f t="shared" si="280"/>
        <v>5.6856034442203371E-2</v>
      </c>
      <c r="CV285" s="77">
        <f t="shared" si="280"/>
        <v>0</v>
      </c>
      <c r="CW285" s="78">
        <f t="shared" si="280"/>
        <v>0</v>
      </c>
      <c r="CX285" s="77">
        <f t="shared" si="280"/>
        <v>4.1548159808660963E-4</v>
      </c>
      <c r="CY285" s="78">
        <f t="shared" si="280"/>
        <v>0</v>
      </c>
      <c r="CZ285" s="77">
        <f t="shared" si="280"/>
        <v>0</v>
      </c>
      <c r="DA285" s="78">
        <f t="shared" si="280"/>
        <v>3.7186875858408339E-2</v>
      </c>
      <c r="DB285" s="77">
        <f t="shared" si="280"/>
        <v>5.6830467349491799E-2</v>
      </c>
      <c r="DC285" s="78">
        <f t="shared" si="280"/>
        <v>0</v>
      </c>
      <c r="DD285" s="80">
        <f t="shared" si="280"/>
        <v>0</v>
      </c>
      <c r="DE285" s="3"/>
    </row>
    <row r="286" spans="1:109" x14ac:dyDescent="0.35">
      <c r="A286" s="3"/>
      <c r="B286" s="3" t="s">
        <v>3919</v>
      </c>
      <c r="C286" s="39" t="s">
        <v>599</v>
      </c>
      <c r="D286" s="3" t="s">
        <v>599</v>
      </c>
      <c r="E286" s="75">
        <f t="shared" ref="E286:BP286" si="281">IF(SUM($E174:$DD174),E174/SUM($E174:$DD174),0)</f>
        <v>0</v>
      </c>
      <c r="F286" s="73">
        <f t="shared" si="281"/>
        <v>0</v>
      </c>
      <c r="G286" s="73">
        <f t="shared" si="281"/>
        <v>0</v>
      </c>
      <c r="H286" s="73">
        <f t="shared" si="281"/>
        <v>0</v>
      </c>
      <c r="I286" s="73">
        <f t="shared" si="281"/>
        <v>0</v>
      </c>
      <c r="J286" s="72">
        <f t="shared" si="281"/>
        <v>0</v>
      </c>
      <c r="K286" s="72">
        <f t="shared" si="281"/>
        <v>0</v>
      </c>
      <c r="L286" s="72">
        <f t="shared" si="281"/>
        <v>0</v>
      </c>
      <c r="M286" s="72">
        <f t="shared" si="281"/>
        <v>0</v>
      </c>
      <c r="N286" s="73">
        <f t="shared" si="281"/>
        <v>0</v>
      </c>
      <c r="O286" s="73">
        <f t="shared" si="281"/>
        <v>0</v>
      </c>
      <c r="P286" s="73">
        <f t="shared" si="281"/>
        <v>0</v>
      </c>
      <c r="Q286" s="72">
        <f t="shared" si="281"/>
        <v>0</v>
      </c>
      <c r="R286" s="72">
        <f t="shared" si="281"/>
        <v>0</v>
      </c>
      <c r="S286" s="72">
        <f t="shared" si="281"/>
        <v>0</v>
      </c>
      <c r="T286" s="72">
        <f t="shared" si="281"/>
        <v>0</v>
      </c>
      <c r="U286" s="73">
        <f t="shared" si="281"/>
        <v>0</v>
      </c>
      <c r="V286" s="73">
        <f t="shared" si="281"/>
        <v>0</v>
      </c>
      <c r="W286" s="73">
        <f t="shared" si="281"/>
        <v>0</v>
      </c>
      <c r="X286" s="77">
        <f t="shared" si="281"/>
        <v>0</v>
      </c>
      <c r="Y286" s="78">
        <f t="shared" si="281"/>
        <v>0</v>
      </c>
      <c r="Z286" s="72">
        <f t="shared" si="281"/>
        <v>0</v>
      </c>
      <c r="AA286" s="72">
        <f t="shared" si="281"/>
        <v>0</v>
      </c>
      <c r="AB286" s="72">
        <f t="shared" si="281"/>
        <v>0</v>
      </c>
      <c r="AC286" s="72">
        <f t="shared" si="281"/>
        <v>0</v>
      </c>
      <c r="AD286" s="73">
        <f t="shared" si="281"/>
        <v>0</v>
      </c>
      <c r="AE286" s="73">
        <f t="shared" si="281"/>
        <v>0</v>
      </c>
      <c r="AF286" s="73">
        <f t="shared" si="281"/>
        <v>0</v>
      </c>
      <c r="AG286" s="73">
        <f t="shared" si="281"/>
        <v>0</v>
      </c>
      <c r="AH286" s="72">
        <f t="shared" si="281"/>
        <v>0</v>
      </c>
      <c r="AI286" s="72">
        <f t="shared" si="281"/>
        <v>0</v>
      </c>
      <c r="AJ286" s="72">
        <f t="shared" si="281"/>
        <v>0</v>
      </c>
      <c r="AK286" s="72">
        <f t="shared" si="281"/>
        <v>0</v>
      </c>
      <c r="AL286" s="73">
        <f t="shared" si="281"/>
        <v>0</v>
      </c>
      <c r="AM286" s="73">
        <f t="shared" si="281"/>
        <v>0</v>
      </c>
      <c r="AN286" s="73">
        <f t="shared" si="281"/>
        <v>0</v>
      </c>
      <c r="AO286" s="77">
        <f t="shared" si="281"/>
        <v>0</v>
      </c>
      <c r="AP286" s="78">
        <f t="shared" si="281"/>
        <v>0</v>
      </c>
      <c r="AQ286" s="77">
        <f t="shared" si="281"/>
        <v>0</v>
      </c>
      <c r="AR286" s="78">
        <f t="shared" si="281"/>
        <v>0</v>
      </c>
      <c r="AS286" s="77">
        <f t="shared" si="281"/>
        <v>0</v>
      </c>
      <c r="AT286" s="78">
        <f t="shared" si="281"/>
        <v>0</v>
      </c>
      <c r="AU286" s="77">
        <f t="shared" si="281"/>
        <v>0</v>
      </c>
      <c r="AV286" s="78">
        <f t="shared" si="281"/>
        <v>0</v>
      </c>
      <c r="AW286" s="77">
        <f t="shared" si="281"/>
        <v>0</v>
      </c>
      <c r="AX286" s="78">
        <f t="shared" si="281"/>
        <v>0</v>
      </c>
      <c r="AY286" s="77">
        <f t="shared" si="281"/>
        <v>0</v>
      </c>
      <c r="AZ286" s="78">
        <f t="shared" si="281"/>
        <v>0</v>
      </c>
      <c r="BA286" s="77">
        <f t="shared" si="281"/>
        <v>0</v>
      </c>
      <c r="BB286" s="78">
        <f t="shared" si="281"/>
        <v>0</v>
      </c>
      <c r="BC286" s="77">
        <f t="shared" si="281"/>
        <v>0</v>
      </c>
      <c r="BD286" s="78">
        <f t="shared" si="281"/>
        <v>0</v>
      </c>
      <c r="BE286" s="77">
        <f t="shared" si="281"/>
        <v>0</v>
      </c>
      <c r="BF286" s="78">
        <f t="shared" si="281"/>
        <v>0</v>
      </c>
      <c r="BG286" s="77">
        <f t="shared" si="281"/>
        <v>0</v>
      </c>
      <c r="BH286" s="78">
        <f t="shared" si="281"/>
        <v>0</v>
      </c>
      <c r="BI286" s="77">
        <f t="shared" si="281"/>
        <v>0</v>
      </c>
      <c r="BJ286" s="78">
        <f t="shared" si="281"/>
        <v>0</v>
      </c>
      <c r="BK286" s="77">
        <f t="shared" si="281"/>
        <v>0</v>
      </c>
      <c r="BL286" s="78">
        <f t="shared" si="281"/>
        <v>0</v>
      </c>
      <c r="BM286" s="77">
        <f t="shared" si="281"/>
        <v>0</v>
      </c>
      <c r="BN286" s="78">
        <f t="shared" si="281"/>
        <v>0</v>
      </c>
      <c r="BO286" s="77">
        <f t="shared" si="281"/>
        <v>0</v>
      </c>
      <c r="BP286" s="78">
        <f t="shared" si="281"/>
        <v>0</v>
      </c>
      <c r="BQ286" s="77">
        <f t="shared" ref="BQ286:DD286" si="282">IF(SUM($E174:$DD174),BQ174/SUM($E174:$DD174),0)</f>
        <v>0</v>
      </c>
      <c r="BR286" s="78">
        <f t="shared" si="282"/>
        <v>0</v>
      </c>
      <c r="BS286" s="77">
        <f t="shared" si="282"/>
        <v>0</v>
      </c>
      <c r="BT286" s="78">
        <f t="shared" si="282"/>
        <v>0</v>
      </c>
      <c r="BU286" s="77">
        <f t="shared" si="282"/>
        <v>0</v>
      </c>
      <c r="BV286" s="78">
        <f t="shared" si="282"/>
        <v>0</v>
      </c>
      <c r="BW286" s="77">
        <f t="shared" si="282"/>
        <v>0</v>
      </c>
      <c r="BX286" s="78">
        <f t="shared" si="282"/>
        <v>0</v>
      </c>
      <c r="BY286" s="77">
        <f t="shared" si="282"/>
        <v>0</v>
      </c>
      <c r="BZ286" s="78">
        <f t="shared" si="282"/>
        <v>0</v>
      </c>
      <c r="CA286" s="77">
        <f t="shared" si="282"/>
        <v>0</v>
      </c>
      <c r="CB286" s="78">
        <f t="shared" si="282"/>
        <v>7.4182402039529947E-4</v>
      </c>
      <c r="CC286" s="77">
        <f t="shared" si="282"/>
        <v>1.202372880827878E-3</v>
      </c>
      <c r="CD286" s="78">
        <f t="shared" si="282"/>
        <v>0</v>
      </c>
      <c r="CE286" s="77">
        <f t="shared" si="282"/>
        <v>0</v>
      </c>
      <c r="CF286" s="78">
        <f t="shared" si="282"/>
        <v>0</v>
      </c>
      <c r="CG286" s="77">
        <f t="shared" si="282"/>
        <v>0.64127809186270335</v>
      </c>
      <c r="CH286" s="78">
        <f t="shared" si="282"/>
        <v>0</v>
      </c>
      <c r="CI286" s="77">
        <f t="shared" si="282"/>
        <v>0</v>
      </c>
      <c r="CJ286" s="78">
        <f t="shared" si="282"/>
        <v>0</v>
      </c>
      <c r="CK286" s="77">
        <f t="shared" si="282"/>
        <v>0</v>
      </c>
      <c r="CL286" s="78">
        <f t="shared" si="282"/>
        <v>0</v>
      </c>
      <c r="CM286" s="77">
        <f t="shared" si="282"/>
        <v>0</v>
      </c>
      <c r="CN286" s="78">
        <f t="shared" si="282"/>
        <v>0</v>
      </c>
      <c r="CO286" s="77">
        <f t="shared" si="282"/>
        <v>0</v>
      </c>
      <c r="CP286" s="78">
        <f t="shared" si="282"/>
        <v>0</v>
      </c>
      <c r="CQ286" s="77">
        <f t="shared" si="282"/>
        <v>0</v>
      </c>
      <c r="CR286" s="78">
        <f t="shared" si="282"/>
        <v>0</v>
      </c>
      <c r="CS286" s="77">
        <f t="shared" si="282"/>
        <v>9.2782068618946431E-2</v>
      </c>
      <c r="CT286" s="78">
        <f t="shared" si="282"/>
        <v>0</v>
      </c>
      <c r="CU286" s="77">
        <f t="shared" si="282"/>
        <v>9.6100794573004383E-2</v>
      </c>
      <c r="CV286" s="78">
        <f t="shared" si="282"/>
        <v>0</v>
      </c>
      <c r="CW286" s="77">
        <f t="shared" si="282"/>
        <v>0</v>
      </c>
      <c r="CX286" s="78">
        <f t="shared" si="282"/>
        <v>0</v>
      </c>
      <c r="CY286" s="77">
        <f t="shared" si="282"/>
        <v>0</v>
      </c>
      <c r="CZ286" s="78">
        <f t="shared" si="282"/>
        <v>0</v>
      </c>
      <c r="DA286" s="77">
        <f t="shared" si="282"/>
        <v>4.7512797077913081E-2</v>
      </c>
      <c r="DB286" s="78">
        <f t="shared" si="282"/>
        <v>0.12038205096620951</v>
      </c>
      <c r="DC286" s="77">
        <f t="shared" si="282"/>
        <v>0</v>
      </c>
      <c r="DD286" s="79">
        <f t="shared" si="282"/>
        <v>0</v>
      </c>
      <c r="DE286" s="3"/>
    </row>
    <row r="287" spans="1:109" x14ac:dyDescent="0.35">
      <c r="A287" s="3"/>
      <c r="B287" s="3" t="s">
        <v>3920</v>
      </c>
      <c r="C287" s="39" t="s">
        <v>600</v>
      </c>
      <c r="D287" s="3" t="s">
        <v>600</v>
      </c>
      <c r="E287" s="71">
        <f t="shared" ref="E287:BP287" si="283">IF(SUM($E175:$DD175),E175/SUM($E175:$DD175),0)</f>
        <v>0</v>
      </c>
      <c r="F287" s="72">
        <f t="shared" si="283"/>
        <v>0</v>
      </c>
      <c r="G287" s="72">
        <f t="shared" si="283"/>
        <v>0</v>
      </c>
      <c r="H287" s="72">
        <f t="shared" si="283"/>
        <v>0</v>
      </c>
      <c r="I287" s="72">
        <f t="shared" si="283"/>
        <v>0</v>
      </c>
      <c r="J287" s="73">
        <f t="shared" si="283"/>
        <v>0</v>
      </c>
      <c r="K287" s="73">
        <f t="shared" si="283"/>
        <v>0</v>
      </c>
      <c r="L287" s="73">
        <f t="shared" si="283"/>
        <v>0</v>
      </c>
      <c r="M287" s="73">
        <f t="shared" si="283"/>
        <v>0</v>
      </c>
      <c r="N287" s="72">
        <f t="shared" si="283"/>
        <v>0</v>
      </c>
      <c r="O287" s="72">
        <f t="shared" si="283"/>
        <v>0</v>
      </c>
      <c r="P287" s="72">
        <f t="shared" si="283"/>
        <v>0</v>
      </c>
      <c r="Q287" s="73">
        <f t="shared" si="283"/>
        <v>0</v>
      </c>
      <c r="R287" s="73">
        <f t="shared" si="283"/>
        <v>0</v>
      </c>
      <c r="S287" s="73">
        <f t="shared" si="283"/>
        <v>0</v>
      </c>
      <c r="T287" s="73">
        <f t="shared" si="283"/>
        <v>0</v>
      </c>
      <c r="U287" s="72">
        <f t="shared" si="283"/>
        <v>0</v>
      </c>
      <c r="V287" s="72">
        <f t="shared" si="283"/>
        <v>0</v>
      </c>
      <c r="W287" s="72">
        <f t="shared" si="283"/>
        <v>0</v>
      </c>
      <c r="X287" s="78">
        <f t="shared" si="283"/>
        <v>0</v>
      </c>
      <c r="Y287" s="77">
        <f t="shared" si="283"/>
        <v>0</v>
      </c>
      <c r="Z287" s="73">
        <f t="shared" si="283"/>
        <v>0</v>
      </c>
      <c r="AA287" s="73">
        <f t="shared" si="283"/>
        <v>0</v>
      </c>
      <c r="AB287" s="73">
        <f t="shared" si="283"/>
        <v>0</v>
      </c>
      <c r="AC287" s="73">
        <f t="shared" si="283"/>
        <v>0</v>
      </c>
      <c r="AD287" s="72">
        <f t="shared" si="283"/>
        <v>0</v>
      </c>
      <c r="AE287" s="72">
        <f t="shared" si="283"/>
        <v>0</v>
      </c>
      <c r="AF287" s="72">
        <f t="shared" si="283"/>
        <v>0</v>
      </c>
      <c r="AG287" s="72">
        <f t="shared" si="283"/>
        <v>0</v>
      </c>
      <c r="AH287" s="73">
        <f t="shared" si="283"/>
        <v>0</v>
      </c>
      <c r="AI287" s="73">
        <f t="shared" si="283"/>
        <v>0</v>
      </c>
      <c r="AJ287" s="73">
        <f t="shared" si="283"/>
        <v>0</v>
      </c>
      <c r="AK287" s="73">
        <f t="shared" si="283"/>
        <v>0</v>
      </c>
      <c r="AL287" s="72">
        <f t="shared" si="283"/>
        <v>0</v>
      </c>
      <c r="AM287" s="72">
        <f t="shared" si="283"/>
        <v>0</v>
      </c>
      <c r="AN287" s="72">
        <f t="shared" si="283"/>
        <v>0</v>
      </c>
      <c r="AO287" s="78">
        <f t="shared" si="283"/>
        <v>0</v>
      </c>
      <c r="AP287" s="77">
        <f t="shared" si="283"/>
        <v>0</v>
      </c>
      <c r="AQ287" s="78">
        <f t="shared" si="283"/>
        <v>0</v>
      </c>
      <c r="AR287" s="77">
        <f t="shared" si="283"/>
        <v>0</v>
      </c>
      <c r="AS287" s="78">
        <f t="shared" si="283"/>
        <v>0</v>
      </c>
      <c r="AT287" s="77">
        <f t="shared" si="283"/>
        <v>0</v>
      </c>
      <c r="AU287" s="78">
        <f t="shared" si="283"/>
        <v>0</v>
      </c>
      <c r="AV287" s="77">
        <f t="shared" si="283"/>
        <v>0</v>
      </c>
      <c r="AW287" s="78">
        <f t="shared" si="283"/>
        <v>0</v>
      </c>
      <c r="AX287" s="77">
        <f t="shared" si="283"/>
        <v>0</v>
      </c>
      <c r="AY287" s="78">
        <f t="shared" si="283"/>
        <v>2.9006822916914422E-3</v>
      </c>
      <c r="AZ287" s="77">
        <f t="shared" si="283"/>
        <v>0</v>
      </c>
      <c r="BA287" s="78">
        <f t="shared" si="283"/>
        <v>0</v>
      </c>
      <c r="BB287" s="77">
        <f t="shared" si="283"/>
        <v>0</v>
      </c>
      <c r="BC287" s="78">
        <f t="shared" si="283"/>
        <v>0</v>
      </c>
      <c r="BD287" s="77">
        <f t="shared" si="283"/>
        <v>0</v>
      </c>
      <c r="BE287" s="78">
        <f t="shared" si="283"/>
        <v>0</v>
      </c>
      <c r="BF287" s="77">
        <f t="shared" si="283"/>
        <v>0</v>
      </c>
      <c r="BG287" s="78">
        <f t="shared" si="283"/>
        <v>0</v>
      </c>
      <c r="BH287" s="77">
        <f t="shared" si="283"/>
        <v>0</v>
      </c>
      <c r="BI287" s="78">
        <f t="shared" si="283"/>
        <v>0</v>
      </c>
      <c r="BJ287" s="77">
        <f t="shared" si="283"/>
        <v>0</v>
      </c>
      <c r="BK287" s="78">
        <f t="shared" si="283"/>
        <v>0</v>
      </c>
      <c r="BL287" s="77">
        <f t="shared" si="283"/>
        <v>0</v>
      </c>
      <c r="BM287" s="78">
        <f t="shared" si="283"/>
        <v>0</v>
      </c>
      <c r="BN287" s="77">
        <f t="shared" si="283"/>
        <v>0</v>
      </c>
      <c r="BO287" s="78">
        <f t="shared" si="283"/>
        <v>0</v>
      </c>
      <c r="BP287" s="77">
        <f t="shared" si="283"/>
        <v>0</v>
      </c>
      <c r="BQ287" s="78">
        <f t="shared" ref="BQ287:DD287" si="284">IF(SUM($E175:$DD175),BQ175/SUM($E175:$DD175),0)</f>
        <v>0</v>
      </c>
      <c r="BR287" s="77">
        <f t="shared" si="284"/>
        <v>1.4434587107624286E-4</v>
      </c>
      <c r="BS287" s="78">
        <f t="shared" si="284"/>
        <v>0</v>
      </c>
      <c r="BT287" s="77">
        <f t="shared" si="284"/>
        <v>0</v>
      </c>
      <c r="BU287" s="78">
        <f t="shared" si="284"/>
        <v>0</v>
      </c>
      <c r="BV287" s="77">
        <f t="shared" si="284"/>
        <v>0</v>
      </c>
      <c r="BW287" s="78">
        <f t="shared" si="284"/>
        <v>0</v>
      </c>
      <c r="BX287" s="77">
        <f t="shared" si="284"/>
        <v>2.6158838547338053E-3</v>
      </c>
      <c r="BY287" s="78">
        <f t="shared" si="284"/>
        <v>0</v>
      </c>
      <c r="BZ287" s="77">
        <f t="shared" si="284"/>
        <v>7.6719138129821568E-5</v>
      </c>
      <c r="CA287" s="78">
        <f t="shared" si="284"/>
        <v>0</v>
      </c>
      <c r="CB287" s="77">
        <f t="shared" si="284"/>
        <v>1.8855947286791355E-3</v>
      </c>
      <c r="CC287" s="78">
        <f t="shared" si="284"/>
        <v>3.1323082408112137E-3</v>
      </c>
      <c r="CD287" s="77">
        <f t="shared" si="284"/>
        <v>0</v>
      </c>
      <c r="CE287" s="78">
        <f t="shared" si="284"/>
        <v>0</v>
      </c>
      <c r="CF287" s="77">
        <f t="shared" si="284"/>
        <v>0</v>
      </c>
      <c r="CG287" s="78">
        <f t="shared" si="284"/>
        <v>0</v>
      </c>
      <c r="CH287" s="77">
        <f t="shared" si="284"/>
        <v>0.97869160693138413</v>
      </c>
      <c r="CI287" s="78">
        <f t="shared" si="284"/>
        <v>0</v>
      </c>
      <c r="CJ287" s="77">
        <f t="shared" si="284"/>
        <v>0</v>
      </c>
      <c r="CK287" s="78">
        <f t="shared" si="284"/>
        <v>6.4471382614720018E-5</v>
      </c>
      <c r="CL287" s="77">
        <f t="shared" si="284"/>
        <v>0</v>
      </c>
      <c r="CM287" s="78">
        <f t="shared" si="284"/>
        <v>0</v>
      </c>
      <c r="CN287" s="77">
        <f t="shared" si="284"/>
        <v>0</v>
      </c>
      <c r="CO287" s="78">
        <f t="shared" si="284"/>
        <v>0</v>
      </c>
      <c r="CP287" s="77">
        <f t="shared" si="284"/>
        <v>6.6010745664361646E-3</v>
      </c>
      <c r="CQ287" s="78">
        <f t="shared" si="284"/>
        <v>0</v>
      </c>
      <c r="CR287" s="77">
        <f t="shared" si="284"/>
        <v>0</v>
      </c>
      <c r="CS287" s="78">
        <f t="shared" si="284"/>
        <v>0</v>
      </c>
      <c r="CT287" s="77">
        <f t="shared" si="284"/>
        <v>2.0320893224412932E-3</v>
      </c>
      <c r="CU287" s="78">
        <f t="shared" si="284"/>
        <v>6.52897154317626E-4</v>
      </c>
      <c r="CV287" s="77">
        <f t="shared" si="284"/>
        <v>0</v>
      </c>
      <c r="CW287" s="78">
        <f t="shared" si="284"/>
        <v>0</v>
      </c>
      <c r="CX287" s="77">
        <f t="shared" si="284"/>
        <v>3.1752688742423483E-6</v>
      </c>
      <c r="CY287" s="78">
        <f t="shared" si="284"/>
        <v>0</v>
      </c>
      <c r="CZ287" s="77">
        <f t="shared" si="284"/>
        <v>0</v>
      </c>
      <c r="DA287" s="78">
        <f t="shared" si="284"/>
        <v>4.4164573525397603E-4</v>
      </c>
      <c r="DB287" s="77">
        <f t="shared" si="284"/>
        <v>7.575055135560988E-4</v>
      </c>
      <c r="DC287" s="78">
        <f t="shared" si="284"/>
        <v>0</v>
      </c>
      <c r="DD287" s="80">
        <f t="shared" si="284"/>
        <v>0</v>
      </c>
      <c r="DE287" s="3"/>
    </row>
    <row r="288" spans="1:109" x14ac:dyDescent="0.35">
      <c r="A288" s="3"/>
      <c r="B288" s="3" t="s">
        <v>3921</v>
      </c>
      <c r="C288" s="39" t="s">
        <v>602</v>
      </c>
      <c r="D288" s="3" t="s">
        <v>602</v>
      </c>
      <c r="E288" s="75">
        <f t="shared" ref="E288:BP288" si="285">IF(SUM($E176:$DD176),E176/SUM($E176:$DD176),0)</f>
        <v>0</v>
      </c>
      <c r="F288" s="73">
        <f t="shared" si="285"/>
        <v>0</v>
      </c>
      <c r="G288" s="73">
        <f t="shared" si="285"/>
        <v>0</v>
      </c>
      <c r="H288" s="73">
        <f t="shared" si="285"/>
        <v>0</v>
      </c>
      <c r="I288" s="73">
        <f t="shared" si="285"/>
        <v>0</v>
      </c>
      <c r="J288" s="72">
        <f t="shared" si="285"/>
        <v>0</v>
      </c>
      <c r="K288" s="72">
        <f t="shared" si="285"/>
        <v>0</v>
      </c>
      <c r="L288" s="72">
        <f t="shared" si="285"/>
        <v>0</v>
      </c>
      <c r="M288" s="72">
        <f t="shared" si="285"/>
        <v>0</v>
      </c>
      <c r="N288" s="73">
        <f t="shared" si="285"/>
        <v>0</v>
      </c>
      <c r="O288" s="73">
        <f t="shared" si="285"/>
        <v>0</v>
      </c>
      <c r="P288" s="73">
        <f t="shared" si="285"/>
        <v>0</v>
      </c>
      <c r="Q288" s="72">
        <f t="shared" si="285"/>
        <v>0</v>
      </c>
      <c r="R288" s="72">
        <f t="shared" si="285"/>
        <v>0</v>
      </c>
      <c r="S288" s="72">
        <f t="shared" si="285"/>
        <v>0</v>
      </c>
      <c r="T288" s="72">
        <f t="shared" si="285"/>
        <v>0</v>
      </c>
      <c r="U288" s="73">
        <f t="shared" si="285"/>
        <v>0</v>
      </c>
      <c r="V288" s="73">
        <f t="shared" si="285"/>
        <v>0</v>
      </c>
      <c r="W288" s="73">
        <f t="shared" si="285"/>
        <v>0</v>
      </c>
      <c r="X288" s="77">
        <f t="shared" si="285"/>
        <v>0</v>
      </c>
      <c r="Y288" s="78">
        <f t="shared" si="285"/>
        <v>0</v>
      </c>
      <c r="Z288" s="72">
        <f t="shared" si="285"/>
        <v>0</v>
      </c>
      <c r="AA288" s="72">
        <f t="shared" si="285"/>
        <v>0</v>
      </c>
      <c r="AB288" s="72">
        <f t="shared" si="285"/>
        <v>0</v>
      </c>
      <c r="AC288" s="72">
        <f t="shared" si="285"/>
        <v>0</v>
      </c>
      <c r="AD288" s="73">
        <f t="shared" si="285"/>
        <v>0</v>
      </c>
      <c r="AE288" s="73">
        <f t="shared" si="285"/>
        <v>0</v>
      </c>
      <c r="AF288" s="73">
        <f t="shared" si="285"/>
        <v>0</v>
      </c>
      <c r="AG288" s="73">
        <f t="shared" si="285"/>
        <v>0</v>
      </c>
      <c r="AH288" s="72">
        <f t="shared" si="285"/>
        <v>0</v>
      </c>
      <c r="AI288" s="72">
        <f t="shared" si="285"/>
        <v>0</v>
      </c>
      <c r="AJ288" s="72">
        <f t="shared" si="285"/>
        <v>0</v>
      </c>
      <c r="AK288" s="72">
        <f t="shared" si="285"/>
        <v>0</v>
      </c>
      <c r="AL288" s="73">
        <f t="shared" si="285"/>
        <v>0</v>
      </c>
      <c r="AM288" s="73">
        <f t="shared" si="285"/>
        <v>0</v>
      </c>
      <c r="AN288" s="73">
        <f t="shared" si="285"/>
        <v>0</v>
      </c>
      <c r="AO288" s="77">
        <f t="shared" si="285"/>
        <v>0</v>
      </c>
      <c r="AP288" s="78">
        <f t="shared" si="285"/>
        <v>0</v>
      </c>
      <c r="AQ288" s="77">
        <f t="shared" si="285"/>
        <v>0</v>
      </c>
      <c r="AR288" s="78">
        <f t="shared" si="285"/>
        <v>0</v>
      </c>
      <c r="AS288" s="77">
        <f t="shared" si="285"/>
        <v>0</v>
      </c>
      <c r="AT288" s="78">
        <f t="shared" si="285"/>
        <v>0</v>
      </c>
      <c r="AU288" s="77">
        <f t="shared" si="285"/>
        <v>0</v>
      </c>
      <c r="AV288" s="78">
        <f t="shared" si="285"/>
        <v>0</v>
      </c>
      <c r="AW288" s="77">
        <f t="shared" si="285"/>
        <v>0</v>
      </c>
      <c r="AX288" s="78">
        <f t="shared" si="285"/>
        <v>0</v>
      </c>
      <c r="AY288" s="77">
        <f t="shared" si="285"/>
        <v>0</v>
      </c>
      <c r="AZ288" s="78">
        <f t="shared" si="285"/>
        <v>0</v>
      </c>
      <c r="BA288" s="77">
        <f t="shared" si="285"/>
        <v>0</v>
      </c>
      <c r="BB288" s="78">
        <f t="shared" si="285"/>
        <v>0</v>
      </c>
      <c r="BC288" s="77">
        <f t="shared" si="285"/>
        <v>0</v>
      </c>
      <c r="BD288" s="78">
        <f t="shared" si="285"/>
        <v>0</v>
      </c>
      <c r="BE288" s="77">
        <f t="shared" si="285"/>
        <v>0</v>
      </c>
      <c r="BF288" s="78">
        <f t="shared" si="285"/>
        <v>0</v>
      </c>
      <c r="BG288" s="77">
        <f t="shared" si="285"/>
        <v>1.6275164918709922E-2</v>
      </c>
      <c r="BH288" s="78">
        <f t="shared" si="285"/>
        <v>0</v>
      </c>
      <c r="BI288" s="77">
        <f t="shared" si="285"/>
        <v>0</v>
      </c>
      <c r="BJ288" s="78">
        <f t="shared" si="285"/>
        <v>0</v>
      </c>
      <c r="BK288" s="77">
        <f t="shared" si="285"/>
        <v>0</v>
      </c>
      <c r="BL288" s="78">
        <f t="shared" si="285"/>
        <v>0</v>
      </c>
      <c r="BM288" s="77">
        <f t="shared" si="285"/>
        <v>0</v>
      </c>
      <c r="BN288" s="78">
        <f t="shared" si="285"/>
        <v>0</v>
      </c>
      <c r="BO288" s="77">
        <f t="shared" si="285"/>
        <v>0</v>
      </c>
      <c r="BP288" s="78">
        <f t="shared" si="285"/>
        <v>0</v>
      </c>
      <c r="BQ288" s="77">
        <f t="shared" ref="BQ288:DD288" si="286">IF(SUM($E176:$DD176),BQ176/SUM($E176:$DD176),0)</f>
        <v>0</v>
      </c>
      <c r="BR288" s="78">
        <f t="shared" si="286"/>
        <v>0</v>
      </c>
      <c r="BS288" s="77">
        <f t="shared" si="286"/>
        <v>0</v>
      </c>
      <c r="BT288" s="78">
        <f t="shared" si="286"/>
        <v>0</v>
      </c>
      <c r="BU288" s="77">
        <f t="shared" si="286"/>
        <v>0</v>
      </c>
      <c r="BV288" s="78">
        <f t="shared" si="286"/>
        <v>0</v>
      </c>
      <c r="BW288" s="77">
        <f t="shared" si="286"/>
        <v>0</v>
      </c>
      <c r="BX288" s="78">
        <f t="shared" si="286"/>
        <v>0</v>
      </c>
      <c r="BY288" s="77">
        <f t="shared" si="286"/>
        <v>0</v>
      </c>
      <c r="BZ288" s="78">
        <f t="shared" si="286"/>
        <v>0</v>
      </c>
      <c r="CA288" s="77">
        <f t="shared" si="286"/>
        <v>0</v>
      </c>
      <c r="CB288" s="78">
        <f t="shared" si="286"/>
        <v>0</v>
      </c>
      <c r="CC288" s="77">
        <f t="shared" si="286"/>
        <v>0</v>
      </c>
      <c r="CD288" s="78">
        <f t="shared" si="286"/>
        <v>0</v>
      </c>
      <c r="CE288" s="77">
        <f t="shared" si="286"/>
        <v>0</v>
      </c>
      <c r="CF288" s="78">
        <f t="shared" si="286"/>
        <v>0</v>
      </c>
      <c r="CG288" s="77">
        <f t="shared" si="286"/>
        <v>0</v>
      </c>
      <c r="CH288" s="78">
        <f t="shared" si="286"/>
        <v>0</v>
      </c>
      <c r="CI288" s="77">
        <f t="shared" si="286"/>
        <v>0.86591180741619778</v>
      </c>
      <c r="CJ288" s="78">
        <f t="shared" si="286"/>
        <v>0</v>
      </c>
      <c r="CK288" s="77">
        <f t="shared" si="286"/>
        <v>0.11633956852365644</v>
      </c>
      <c r="CL288" s="78">
        <f t="shared" si="286"/>
        <v>0</v>
      </c>
      <c r="CM288" s="77">
        <f t="shared" si="286"/>
        <v>0</v>
      </c>
      <c r="CN288" s="78">
        <f t="shared" si="286"/>
        <v>0</v>
      </c>
      <c r="CO288" s="77">
        <f t="shared" si="286"/>
        <v>0</v>
      </c>
      <c r="CP288" s="78">
        <f t="shared" si="286"/>
        <v>0</v>
      </c>
      <c r="CQ288" s="77">
        <f t="shared" si="286"/>
        <v>0</v>
      </c>
      <c r="CR288" s="78">
        <f t="shared" si="286"/>
        <v>0</v>
      </c>
      <c r="CS288" s="77">
        <f t="shared" si="286"/>
        <v>1.4734591414357848E-3</v>
      </c>
      <c r="CT288" s="78">
        <f t="shared" si="286"/>
        <v>0</v>
      </c>
      <c r="CU288" s="77">
        <f t="shared" si="286"/>
        <v>0</v>
      </c>
      <c r="CV288" s="78">
        <f t="shared" si="286"/>
        <v>0</v>
      </c>
      <c r="CW288" s="77">
        <f t="shared" si="286"/>
        <v>0</v>
      </c>
      <c r="CX288" s="78">
        <f t="shared" si="286"/>
        <v>0</v>
      </c>
      <c r="CY288" s="77">
        <f t="shared" si="286"/>
        <v>0</v>
      </c>
      <c r="CZ288" s="78">
        <f t="shared" si="286"/>
        <v>0</v>
      </c>
      <c r="DA288" s="77">
        <f t="shared" si="286"/>
        <v>0</v>
      </c>
      <c r="DB288" s="78">
        <f t="shared" si="286"/>
        <v>0</v>
      </c>
      <c r="DC288" s="77">
        <f t="shared" si="286"/>
        <v>0</v>
      </c>
      <c r="DD288" s="79">
        <f t="shared" si="286"/>
        <v>0</v>
      </c>
      <c r="DE288" s="3"/>
    </row>
    <row r="289" spans="1:109" x14ac:dyDescent="0.35">
      <c r="A289" s="3"/>
      <c r="B289" s="3" t="s">
        <v>3922</v>
      </c>
      <c r="C289" s="39" t="s">
        <v>603</v>
      </c>
      <c r="D289" s="3" t="s">
        <v>603</v>
      </c>
      <c r="E289" s="71">
        <f t="shared" ref="E289:BP289" si="287">IF(SUM($E177:$DD177),E177/SUM($E177:$DD177),0)</f>
        <v>0</v>
      </c>
      <c r="F289" s="72">
        <f t="shared" si="287"/>
        <v>0</v>
      </c>
      <c r="G289" s="72">
        <f t="shared" si="287"/>
        <v>0</v>
      </c>
      <c r="H289" s="72">
        <f t="shared" si="287"/>
        <v>0</v>
      </c>
      <c r="I289" s="72">
        <f t="shared" si="287"/>
        <v>0</v>
      </c>
      <c r="J289" s="73">
        <f t="shared" si="287"/>
        <v>0</v>
      </c>
      <c r="K289" s="73">
        <f t="shared" si="287"/>
        <v>0</v>
      </c>
      <c r="L289" s="73">
        <f t="shared" si="287"/>
        <v>0</v>
      </c>
      <c r="M289" s="73">
        <f t="shared" si="287"/>
        <v>0</v>
      </c>
      <c r="N289" s="72">
        <f t="shared" si="287"/>
        <v>0</v>
      </c>
      <c r="O289" s="72">
        <f t="shared" si="287"/>
        <v>0</v>
      </c>
      <c r="P289" s="72">
        <f t="shared" si="287"/>
        <v>0</v>
      </c>
      <c r="Q289" s="73">
        <f t="shared" si="287"/>
        <v>0</v>
      </c>
      <c r="R289" s="73">
        <f t="shared" si="287"/>
        <v>0</v>
      </c>
      <c r="S289" s="73">
        <f t="shared" si="287"/>
        <v>0</v>
      </c>
      <c r="T289" s="73">
        <f t="shared" si="287"/>
        <v>0</v>
      </c>
      <c r="U289" s="72">
        <f t="shared" si="287"/>
        <v>0</v>
      </c>
      <c r="V289" s="72">
        <f t="shared" si="287"/>
        <v>0</v>
      </c>
      <c r="W289" s="72">
        <f t="shared" si="287"/>
        <v>0</v>
      </c>
      <c r="X289" s="78">
        <f t="shared" si="287"/>
        <v>0</v>
      </c>
      <c r="Y289" s="77">
        <f t="shared" si="287"/>
        <v>0</v>
      </c>
      <c r="Z289" s="73">
        <f t="shared" si="287"/>
        <v>0</v>
      </c>
      <c r="AA289" s="73">
        <f t="shared" si="287"/>
        <v>0</v>
      </c>
      <c r="AB289" s="73">
        <f t="shared" si="287"/>
        <v>0</v>
      </c>
      <c r="AC289" s="73">
        <f t="shared" si="287"/>
        <v>0</v>
      </c>
      <c r="AD289" s="72">
        <f t="shared" si="287"/>
        <v>0</v>
      </c>
      <c r="AE289" s="72">
        <f t="shared" si="287"/>
        <v>0</v>
      </c>
      <c r="AF289" s="72">
        <f t="shared" si="287"/>
        <v>0</v>
      </c>
      <c r="AG289" s="72">
        <f t="shared" si="287"/>
        <v>0</v>
      </c>
      <c r="AH289" s="73">
        <f t="shared" si="287"/>
        <v>0</v>
      </c>
      <c r="AI289" s="73">
        <f t="shared" si="287"/>
        <v>0</v>
      </c>
      <c r="AJ289" s="73">
        <f t="shared" si="287"/>
        <v>0</v>
      </c>
      <c r="AK289" s="73">
        <f t="shared" si="287"/>
        <v>0</v>
      </c>
      <c r="AL289" s="72">
        <f t="shared" si="287"/>
        <v>0</v>
      </c>
      <c r="AM289" s="72">
        <f t="shared" si="287"/>
        <v>0</v>
      </c>
      <c r="AN289" s="72">
        <f t="shared" si="287"/>
        <v>0</v>
      </c>
      <c r="AO289" s="78">
        <f t="shared" si="287"/>
        <v>0</v>
      </c>
      <c r="AP289" s="77">
        <f t="shared" si="287"/>
        <v>0</v>
      </c>
      <c r="AQ289" s="78">
        <f t="shared" si="287"/>
        <v>0</v>
      </c>
      <c r="AR289" s="77">
        <f t="shared" si="287"/>
        <v>0</v>
      </c>
      <c r="AS289" s="78">
        <f t="shared" si="287"/>
        <v>0</v>
      </c>
      <c r="AT289" s="77">
        <f t="shared" si="287"/>
        <v>0</v>
      </c>
      <c r="AU289" s="78">
        <f t="shared" si="287"/>
        <v>0</v>
      </c>
      <c r="AV289" s="77">
        <f t="shared" si="287"/>
        <v>0</v>
      </c>
      <c r="AW289" s="78">
        <f t="shared" si="287"/>
        <v>0</v>
      </c>
      <c r="AX289" s="77">
        <f t="shared" si="287"/>
        <v>0</v>
      </c>
      <c r="AY289" s="78">
        <f t="shared" si="287"/>
        <v>0</v>
      </c>
      <c r="AZ289" s="77">
        <f t="shared" si="287"/>
        <v>0</v>
      </c>
      <c r="BA289" s="78">
        <f t="shared" si="287"/>
        <v>0</v>
      </c>
      <c r="BB289" s="77">
        <f t="shared" si="287"/>
        <v>0</v>
      </c>
      <c r="BC289" s="78">
        <f t="shared" si="287"/>
        <v>0</v>
      </c>
      <c r="BD289" s="77">
        <f t="shared" si="287"/>
        <v>0</v>
      </c>
      <c r="BE289" s="78">
        <f t="shared" si="287"/>
        <v>0</v>
      </c>
      <c r="BF289" s="77">
        <f t="shared" si="287"/>
        <v>0</v>
      </c>
      <c r="BG289" s="78">
        <f t="shared" si="287"/>
        <v>0</v>
      </c>
      <c r="BH289" s="77">
        <f t="shared" si="287"/>
        <v>0</v>
      </c>
      <c r="BI289" s="78">
        <f t="shared" si="287"/>
        <v>0</v>
      </c>
      <c r="BJ289" s="77">
        <f t="shared" si="287"/>
        <v>0</v>
      </c>
      <c r="BK289" s="78">
        <f t="shared" si="287"/>
        <v>0</v>
      </c>
      <c r="BL289" s="77">
        <f t="shared" si="287"/>
        <v>0</v>
      </c>
      <c r="BM289" s="78">
        <f t="shared" si="287"/>
        <v>0</v>
      </c>
      <c r="BN289" s="77">
        <f t="shared" si="287"/>
        <v>0</v>
      </c>
      <c r="BO289" s="78">
        <f t="shared" si="287"/>
        <v>0</v>
      </c>
      <c r="BP289" s="77">
        <f t="shared" si="287"/>
        <v>0</v>
      </c>
      <c r="BQ289" s="78">
        <f t="shared" ref="BQ289:DD289" si="288">IF(SUM($E177:$DD177),BQ177/SUM($E177:$DD177),0)</f>
        <v>0</v>
      </c>
      <c r="BR289" s="77">
        <f t="shared" si="288"/>
        <v>0</v>
      </c>
      <c r="BS289" s="78">
        <f t="shared" si="288"/>
        <v>0</v>
      </c>
      <c r="BT289" s="77">
        <f t="shared" si="288"/>
        <v>0</v>
      </c>
      <c r="BU289" s="78">
        <f t="shared" si="288"/>
        <v>0</v>
      </c>
      <c r="BV289" s="77">
        <f t="shared" si="288"/>
        <v>0</v>
      </c>
      <c r="BW289" s="78">
        <f t="shared" si="288"/>
        <v>0</v>
      </c>
      <c r="BX289" s="77">
        <f t="shared" si="288"/>
        <v>0</v>
      </c>
      <c r="BY289" s="78">
        <f t="shared" si="288"/>
        <v>0</v>
      </c>
      <c r="BZ289" s="77">
        <f t="shared" si="288"/>
        <v>0</v>
      </c>
      <c r="CA289" s="78">
        <f t="shared" si="288"/>
        <v>0</v>
      </c>
      <c r="CB289" s="77">
        <f t="shared" si="288"/>
        <v>0</v>
      </c>
      <c r="CC289" s="78">
        <f t="shared" si="288"/>
        <v>0</v>
      </c>
      <c r="CD289" s="77">
        <f t="shared" si="288"/>
        <v>0</v>
      </c>
      <c r="CE289" s="78">
        <f t="shared" si="288"/>
        <v>0</v>
      </c>
      <c r="CF289" s="77">
        <f t="shared" si="288"/>
        <v>0</v>
      </c>
      <c r="CG289" s="78">
        <f t="shared" si="288"/>
        <v>0</v>
      </c>
      <c r="CH289" s="77">
        <f t="shared" si="288"/>
        <v>0</v>
      </c>
      <c r="CI289" s="78">
        <f t="shared" si="288"/>
        <v>0</v>
      </c>
      <c r="CJ289" s="77">
        <f t="shared" si="288"/>
        <v>0.67448006465990284</v>
      </c>
      <c r="CK289" s="78">
        <f t="shared" si="288"/>
        <v>4.4179413710710672E-2</v>
      </c>
      <c r="CL289" s="77">
        <f t="shared" si="288"/>
        <v>0</v>
      </c>
      <c r="CM289" s="78">
        <f t="shared" si="288"/>
        <v>0</v>
      </c>
      <c r="CN289" s="77">
        <f t="shared" si="288"/>
        <v>0.11914976624439066</v>
      </c>
      <c r="CO289" s="78">
        <f t="shared" si="288"/>
        <v>0</v>
      </c>
      <c r="CP289" s="77">
        <f t="shared" si="288"/>
        <v>2.0433947330524751E-2</v>
      </c>
      <c r="CQ289" s="78">
        <f t="shared" si="288"/>
        <v>0</v>
      </c>
      <c r="CR289" s="77">
        <f t="shared" si="288"/>
        <v>0</v>
      </c>
      <c r="CS289" s="78">
        <f t="shared" si="288"/>
        <v>0</v>
      </c>
      <c r="CT289" s="77">
        <f t="shared" si="288"/>
        <v>0</v>
      </c>
      <c r="CU289" s="78">
        <f t="shared" si="288"/>
        <v>4.7376556244776394E-2</v>
      </c>
      <c r="CV289" s="77">
        <f t="shared" si="288"/>
        <v>0</v>
      </c>
      <c r="CW289" s="78">
        <f t="shared" si="288"/>
        <v>0</v>
      </c>
      <c r="CX289" s="77">
        <f t="shared" si="288"/>
        <v>0</v>
      </c>
      <c r="CY289" s="78">
        <f t="shared" si="288"/>
        <v>0</v>
      </c>
      <c r="CZ289" s="77">
        <f t="shared" si="288"/>
        <v>0</v>
      </c>
      <c r="DA289" s="78">
        <f t="shared" si="288"/>
        <v>4.7083209232494823E-2</v>
      </c>
      <c r="DB289" s="77">
        <f t="shared" si="288"/>
        <v>4.7297042577199917E-2</v>
      </c>
      <c r="DC289" s="78">
        <f t="shared" si="288"/>
        <v>0</v>
      </c>
      <c r="DD289" s="80">
        <f t="shared" si="288"/>
        <v>0</v>
      </c>
      <c r="DE289" s="3"/>
    </row>
    <row r="290" spans="1:109" x14ac:dyDescent="0.35">
      <c r="A290" s="3"/>
      <c r="B290" s="3" t="s">
        <v>3923</v>
      </c>
      <c r="C290" s="39" t="s">
        <v>604</v>
      </c>
      <c r="D290" s="3" t="s">
        <v>604</v>
      </c>
      <c r="E290" s="75">
        <f t="shared" ref="E290:BP290" si="289">IF(SUM($E178:$DD178),E178/SUM($E178:$DD178),0)</f>
        <v>0</v>
      </c>
      <c r="F290" s="73">
        <f t="shared" si="289"/>
        <v>0</v>
      </c>
      <c r="G290" s="73">
        <f t="shared" si="289"/>
        <v>0</v>
      </c>
      <c r="H290" s="73">
        <f t="shared" si="289"/>
        <v>0</v>
      </c>
      <c r="I290" s="73">
        <f t="shared" si="289"/>
        <v>0</v>
      </c>
      <c r="J290" s="72">
        <f t="shared" si="289"/>
        <v>0</v>
      </c>
      <c r="K290" s="72">
        <f t="shared" si="289"/>
        <v>0</v>
      </c>
      <c r="L290" s="72">
        <f t="shared" si="289"/>
        <v>0</v>
      </c>
      <c r="M290" s="72">
        <f t="shared" si="289"/>
        <v>0</v>
      </c>
      <c r="N290" s="73">
        <f t="shared" si="289"/>
        <v>0</v>
      </c>
      <c r="O290" s="73">
        <f t="shared" si="289"/>
        <v>0</v>
      </c>
      <c r="P290" s="73">
        <f t="shared" si="289"/>
        <v>0</v>
      </c>
      <c r="Q290" s="72">
        <f t="shared" si="289"/>
        <v>0</v>
      </c>
      <c r="R290" s="72">
        <f t="shared" si="289"/>
        <v>0</v>
      </c>
      <c r="S290" s="72">
        <f t="shared" si="289"/>
        <v>0</v>
      </c>
      <c r="T290" s="72">
        <f t="shared" si="289"/>
        <v>0</v>
      </c>
      <c r="U290" s="73">
        <f t="shared" si="289"/>
        <v>0</v>
      </c>
      <c r="V290" s="73">
        <f t="shared" si="289"/>
        <v>0</v>
      </c>
      <c r="W290" s="73">
        <f t="shared" si="289"/>
        <v>0</v>
      </c>
      <c r="X290" s="77">
        <f t="shared" si="289"/>
        <v>0</v>
      </c>
      <c r="Y290" s="78">
        <f t="shared" si="289"/>
        <v>0</v>
      </c>
      <c r="Z290" s="72">
        <f t="shared" si="289"/>
        <v>0</v>
      </c>
      <c r="AA290" s="72">
        <f t="shared" si="289"/>
        <v>0</v>
      </c>
      <c r="AB290" s="72">
        <f t="shared" si="289"/>
        <v>0</v>
      </c>
      <c r="AC290" s="72">
        <f t="shared" si="289"/>
        <v>0</v>
      </c>
      <c r="AD290" s="73">
        <f t="shared" si="289"/>
        <v>0</v>
      </c>
      <c r="AE290" s="73">
        <f t="shared" si="289"/>
        <v>0</v>
      </c>
      <c r="AF290" s="73">
        <f t="shared" si="289"/>
        <v>0</v>
      </c>
      <c r="AG290" s="73">
        <f t="shared" si="289"/>
        <v>0</v>
      </c>
      <c r="AH290" s="72">
        <f t="shared" si="289"/>
        <v>0</v>
      </c>
      <c r="AI290" s="72">
        <f t="shared" si="289"/>
        <v>0</v>
      </c>
      <c r="AJ290" s="72">
        <f t="shared" si="289"/>
        <v>0</v>
      </c>
      <c r="AK290" s="72">
        <f t="shared" si="289"/>
        <v>0</v>
      </c>
      <c r="AL290" s="73">
        <f t="shared" si="289"/>
        <v>0</v>
      </c>
      <c r="AM290" s="73">
        <f t="shared" si="289"/>
        <v>0</v>
      </c>
      <c r="AN290" s="73">
        <f t="shared" si="289"/>
        <v>0</v>
      </c>
      <c r="AO290" s="77">
        <f t="shared" si="289"/>
        <v>0</v>
      </c>
      <c r="AP290" s="78">
        <f t="shared" si="289"/>
        <v>0</v>
      </c>
      <c r="AQ290" s="77">
        <f t="shared" si="289"/>
        <v>0</v>
      </c>
      <c r="AR290" s="78">
        <f t="shared" si="289"/>
        <v>0</v>
      </c>
      <c r="AS290" s="77">
        <f t="shared" si="289"/>
        <v>0</v>
      </c>
      <c r="AT290" s="78">
        <f t="shared" si="289"/>
        <v>0</v>
      </c>
      <c r="AU290" s="77">
        <f t="shared" si="289"/>
        <v>0</v>
      </c>
      <c r="AV290" s="78">
        <f t="shared" si="289"/>
        <v>0</v>
      </c>
      <c r="AW290" s="77">
        <f t="shared" si="289"/>
        <v>0</v>
      </c>
      <c r="AX290" s="78">
        <f t="shared" si="289"/>
        <v>0</v>
      </c>
      <c r="AY290" s="77">
        <f t="shared" si="289"/>
        <v>0</v>
      </c>
      <c r="AZ290" s="78">
        <f t="shared" si="289"/>
        <v>0</v>
      </c>
      <c r="BA290" s="77">
        <f t="shared" si="289"/>
        <v>0</v>
      </c>
      <c r="BB290" s="78">
        <f t="shared" si="289"/>
        <v>0</v>
      </c>
      <c r="BC290" s="77">
        <f t="shared" si="289"/>
        <v>0</v>
      </c>
      <c r="BD290" s="78">
        <f t="shared" si="289"/>
        <v>0</v>
      </c>
      <c r="BE290" s="77">
        <f t="shared" si="289"/>
        <v>0</v>
      </c>
      <c r="BF290" s="78">
        <f t="shared" si="289"/>
        <v>0</v>
      </c>
      <c r="BG290" s="77">
        <f t="shared" si="289"/>
        <v>0</v>
      </c>
      <c r="BH290" s="78">
        <f t="shared" si="289"/>
        <v>0</v>
      </c>
      <c r="BI290" s="77">
        <f t="shared" si="289"/>
        <v>0</v>
      </c>
      <c r="BJ290" s="78">
        <f t="shared" si="289"/>
        <v>0</v>
      </c>
      <c r="BK290" s="77">
        <f t="shared" si="289"/>
        <v>0</v>
      </c>
      <c r="BL290" s="78">
        <f t="shared" si="289"/>
        <v>0</v>
      </c>
      <c r="BM290" s="77">
        <f t="shared" si="289"/>
        <v>0</v>
      </c>
      <c r="BN290" s="78">
        <f t="shared" si="289"/>
        <v>0</v>
      </c>
      <c r="BO290" s="77">
        <f t="shared" si="289"/>
        <v>0</v>
      </c>
      <c r="BP290" s="78">
        <f t="shared" si="289"/>
        <v>0</v>
      </c>
      <c r="BQ290" s="77">
        <f t="shared" ref="BQ290:DD290" si="290">IF(SUM($E178:$DD178),BQ178/SUM($E178:$DD178),0)</f>
        <v>0</v>
      </c>
      <c r="BR290" s="78">
        <f t="shared" si="290"/>
        <v>0</v>
      </c>
      <c r="BS290" s="77">
        <f t="shared" si="290"/>
        <v>0</v>
      </c>
      <c r="BT290" s="78">
        <f t="shared" si="290"/>
        <v>0</v>
      </c>
      <c r="BU290" s="77">
        <f t="shared" si="290"/>
        <v>0</v>
      </c>
      <c r="BV290" s="78">
        <f t="shared" si="290"/>
        <v>0</v>
      </c>
      <c r="BW290" s="77">
        <f t="shared" si="290"/>
        <v>0</v>
      </c>
      <c r="BX290" s="78">
        <f t="shared" si="290"/>
        <v>0</v>
      </c>
      <c r="BY290" s="77">
        <f t="shared" si="290"/>
        <v>0</v>
      </c>
      <c r="BZ290" s="78">
        <f t="shared" si="290"/>
        <v>0</v>
      </c>
      <c r="CA290" s="77">
        <f t="shared" si="290"/>
        <v>0</v>
      </c>
      <c r="CB290" s="78">
        <f t="shared" si="290"/>
        <v>0</v>
      </c>
      <c r="CC290" s="77">
        <f t="shared" si="290"/>
        <v>0</v>
      </c>
      <c r="CD290" s="78">
        <f t="shared" si="290"/>
        <v>0</v>
      </c>
      <c r="CE290" s="77">
        <f t="shared" si="290"/>
        <v>0</v>
      </c>
      <c r="CF290" s="78">
        <f t="shared" si="290"/>
        <v>0</v>
      </c>
      <c r="CG290" s="77">
        <f t="shared" si="290"/>
        <v>0</v>
      </c>
      <c r="CH290" s="78">
        <f t="shared" si="290"/>
        <v>0</v>
      </c>
      <c r="CI290" s="77">
        <f t="shared" si="290"/>
        <v>0</v>
      </c>
      <c r="CJ290" s="78">
        <f t="shared" si="290"/>
        <v>0</v>
      </c>
      <c r="CK290" s="77">
        <f t="shared" si="290"/>
        <v>0.37771636835599043</v>
      </c>
      <c r="CL290" s="78">
        <f t="shared" si="290"/>
        <v>0</v>
      </c>
      <c r="CM290" s="77">
        <f t="shared" si="290"/>
        <v>0</v>
      </c>
      <c r="CN290" s="78">
        <f t="shared" si="290"/>
        <v>0</v>
      </c>
      <c r="CO290" s="77">
        <f t="shared" si="290"/>
        <v>0</v>
      </c>
      <c r="CP290" s="78">
        <f t="shared" si="290"/>
        <v>0</v>
      </c>
      <c r="CQ290" s="77">
        <f t="shared" si="290"/>
        <v>0</v>
      </c>
      <c r="CR290" s="78">
        <f t="shared" si="290"/>
        <v>0</v>
      </c>
      <c r="CS290" s="77">
        <f t="shared" si="290"/>
        <v>0</v>
      </c>
      <c r="CT290" s="78">
        <f t="shared" si="290"/>
        <v>0</v>
      </c>
      <c r="CU290" s="77">
        <f t="shared" si="290"/>
        <v>0.21404615955498918</v>
      </c>
      <c r="CV290" s="78">
        <f t="shared" si="290"/>
        <v>0</v>
      </c>
      <c r="CW290" s="77">
        <f t="shared" si="290"/>
        <v>0</v>
      </c>
      <c r="CX290" s="78">
        <f t="shared" si="290"/>
        <v>0</v>
      </c>
      <c r="CY290" s="77">
        <f t="shared" si="290"/>
        <v>0</v>
      </c>
      <c r="CZ290" s="78">
        <f t="shared" si="290"/>
        <v>0</v>
      </c>
      <c r="DA290" s="77">
        <f t="shared" si="290"/>
        <v>0.17555928653531591</v>
      </c>
      <c r="DB290" s="78">
        <f t="shared" si="290"/>
        <v>0.23267818555370443</v>
      </c>
      <c r="DC290" s="77">
        <f t="shared" si="290"/>
        <v>0</v>
      </c>
      <c r="DD290" s="79">
        <f t="shared" si="290"/>
        <v>0</v>
      </c>
      <c r="DE290" s="3"/>
    </row>
    <row r="291" spans="1:109" x14ac:dyDescent="0.35">
      <c r="A291" s="3"/>
      <c r="B291" s="3" t="s">
        <v>3924</v>
      </c>
      <c r="C291" s="39" t="s">
        <v>605</v>
      </c>
      <c r="D291" s="3" t="s">
        <v>605</v>
      </c>
      <c r="E291" s="71">
        <f t="shared" ref="E291:BP291" si="291">IF(SUM($E179:$DD179),E179/SUM($E179:$DD179),0)</f>
        <v>0</v>
      </c>
      <c r="F291" s="72">
        <f t="shared" si="291"/>
        <v>0</v>
      </c>
      <c r="G291" s="72">
        <f t="shared" si="291"/>
        <v>0</v>
      </c>
      <c r="H291" s="72">
        <f t="shared" si="291"/>
        <v>0</v>
      </c>
      <c r="I291" s="72">
        <f t="shared" si="291"/>
        <v>0</v>
      </c>
      <c r="J291" s="73">
        <f t="shared" si="291"/>
        <v>0</v>
      </c>
      <c r="K291" s="73">
        <f t="shared" si="291"/>
        <v>0</v>
      </c>
      <c r="L291" s="73">
        <f t="shared" si="291"/>
        <v>0</v>
      </c>
      <c r="M291" s="73">
        <f t="shared" si="291"/>
        <v>0</v>
      </c>
      <c r="N291" s="72">
        <f t="shared" si="291"/>
        <v>0</v>
      </c>
      <c r="O291" s="72">
        <f t="shared" si="291"/>
        <v>0</v>
      </c>
      <c r="P291" s="72">
        <f t="shared" si="291"/>
        <v>0</v>
      </c>
      <c r="Q291" s="73">
        <f t="shared" si="291"/>
        <v>0</v>
      </c>
      <c r="R291" s="73">
        <f t="shared" si="291"/>
        <v>0</v>
      </c>
      <c r="S291" s="73">
        <f t="shared" si="291"/>
        <v>0</v>
      </c>
      <c r="T291" s="73">
        <f t="shared" si="291"/>
        <v>0</v>
      </c>
      <c r="U291" s="72">
        <f t="shared" si="291"/>
        <v>0</v>
      </c>
      <c r="V291" s="72">
        <f t="shared" si="291"/>
        <v>0</v>
      </c>
      <c r="W291" s="72">
        <f t="shared" si="291"/>
        <v>0</v>
      </c>
      <c r="X291" s="78">
        <f t="shared" si="291"/>
        <v>0</v>
      </c>
      <c r="Y291" s="77">
        <f t="shared" si="291"/>
        <v>0</v>
      </c>
      <c r="Z291" s="73">
        <f t="shared" si="291"/>
        <v>0</v>
      </c>
      <c r="AA291" s="73">
        <f t="shared" si="291"/>
        <v>0</v>
      </c>
      <c r="AB291" s="73">
        <f t="shared" si="291"/>
        <v>0</v>
      </c>
      <c r="AC291" s="73">
        <f t="shared" si="291"/>
        <v>0</v>
      </c>
      <c r="AD291" s="72">
        <f t="shared" si="291"/>
        <v>0</v>
      </c>
      <c r="AE291" s="72">
        <f t="shared" si="291"/>
        <v>0</v>
      </c>
      <c r="AF291" s="72">
        <f t="shared" si="291"/>
        <v>0</v>
      </c>
      <c r="AG291" s="72">
        <f t="shared" si="291"/>
        <v>0</v>
      </c>
      <c r="AH291" s="73">
        <f t="shared" si="291"/>
        <v>0</v>
      </c>
      <c r="AI291" s="73">
        <f t="shared" si="291"/>
        <v>0</v>
      </c>
      <c r="AJ291" s="73">
        <f t="shared" si="291"/>
        <v>0</v>
      </c>
      <c r="AK291" s="73">
        <f t="shared" si="291"/>
        <v>0</v>
      </c>
      <c r="AL291" s="72">
        <f t="shared" si="291"/>
        <v>0</v>
      </c>
      <c r="AM291" s="72">
        <f t="shared" si="291"/>
        <v>0</v>
      </c>
      <c r="AN291" s="72">
        <f t="shared" si="291"/>
        <v>0</v>
      </c>
      <c r="AO291" s="78">
        <f t="shared" si="291"/>
        <v>0</v>
      </c>
      <c r="AP291" s="77">
        <f t="shared" si="291"/>
        <v>0</v>
      </c>
      <c r="AQ291" s="78">
        <f t="shared" si="291"/>
        <v>0</v>
      </c>
      <c r="AR291" s="77">
        <f t="shared" si="291"/>
        <v>0</v>
      </c>
      <c r="AS291" s="78">
        <f t="shared" si="291"/>
        <v>0</v>
      </c>
      <c r="AT291" s="77">
        <f t="shared" si="291"/>
        <v>0</v>
      </c>
      <c r="AU291" s="78">
        <f t="shared" si="291"/>
        <v>0</v>
      </c>
      <c r="AV291" s="77">
        <f t="shared" si="291"/>
        <v>0</v>
      </c>
      <c r="AW291" s="78">
        <f t="shared" si="291"/>
        <v>0</v>
      </c>
      <c r="AX291" s="77">
        <f t="shared" si="291"/>
        <v>0</v>
      </c>
      <c r="AY291" s="78">
        <f t="shared" si="291"/>
        <v>0</v>
      </c>
      <c r="AZ291" s="77">
        <f t="shared" si="291"/>
        <v>0</v>
      </c>
      <c r="BA291" s="78">
        <f t="shared" si="291"/>
        <v>0</v>
      </c>
      <c r="BB291" s="77">
        <f t="shared" si="291"/>
        <v>0</v>
      </c>
      <c r="BC291" s="78">
        <f t="shared" si="291"/>
        <v>0</v>
      </c>
      <c r="BD291" s="77">
        <f t="shared" si="291"/>
        <v>0</v>
      </c>
      <c r="BE291" s="78">
        <f t="shared" si="291"/>
        <v>0</v>
      </c>
      <c r="BF291" s="77">
        <f t="shared" si="291"/>
        <v>0</v>
      </c>
      <c r="BG291" s="78">
        <f t="shared" si="291"/>
        <v>0</v>
      </c>
      <c r="BH291" s="77">
        <f t="shared" si="291"/>
        <v>0</v>
      </c>
      <c r="BI291" s="78">
        <f t="shared" si="291"/>
        <v>0</v>
      </c>
      <c r="BJ291" s="77">
        <f t="shared" si="291"/>
        <v>0</v>
      </c>
      <c r="BK291" s="78">
        <f t="shared" si="291"/>
        <v>0</v>
      </c>
      <c r="BL291" s="77">
        <f t="shared" si="291"/>
        <v>0</v>
      </c>
      <c r="BM291" s="78">
        <f t="shared" si="291"/>
        <v>0</v>
      </c>
      <c r="BN291" s="77">
        <f t="shared" si="291"/>
        <v>0</v>
      </c>
      <c r="BO291" s="78">
        <f t="shared" si="291"/>
        <v>0</v>
      </c>
      <c r="BP291" s="77">
        <f t="shared" si="291"/>
        <v>0</v>
      </c>
      <c r="BQ291" s="78">
        <f t="shared" ref="BQ291:DD291" si="292">IF(SUM($E179:$DD179),BQ179/SUM($E179:$DD179),0)</f>
        <v>0</v>
      </c>
      <c r="BR291" s="77">
        <f t="shared" si="292"/>
        <v>0</v>
      </c>
      <c r="BS291" s="78">
        <f t="shared" si="292"/>
        <v>0</v>
      </c>
      <c r="BT291" s="77">
        <f t="shared" si="292"/>
        <v>0</v>
      </c>
      <c r="BU291" s="78">
        <f t="shared" si="292"/>
        <v>0</v>
      </c>
      <c r="BV291" s="77">
        <f t="shared" si="292"/>
        <v>0</v>
      </c>
      <c r="BW291" s="78">
        <f t="shared" si="292"/>
        <v>0</v>
      </c>
      <c r="BX291" s="77">
        <f t="shared" si="292"/>
        <v>0</v>
      </c>
      <c r="BY291" s="78">
        <f t="shared" si="292"/>
        <v>0</v>
      </c>
      <c r="BZ291" s="77">
        <f t="shared" si="292"/>
        <v>0</v>
      </c>
      <c r="CA291" s="78">
        <f t="shared" si="292"/>
        <v>0</v>
      </c>
      <c r="CB291" s="77">
        <f t="shared" si="292"/>
        <v>0</v>
      </c>
      <c r="CC291" s="78">
        <f t="shared" si="292"/>
        <v>0</v>
      </c>
      <c r="CD291" s="77">
        <f t="shared" si="292"/>
        <v>0</v>
      </c>
      <c r="CE291" s="78">
        <f t="shared" si="292"/>
        <v>0</v>
      </c>
      <c r="CF291" s="77">
        <f t="shared" si="292"/>
        <v>0</v>
      </c>
      <c r="CG291" s="78">
        <f t="shared" si="292"/>
        <v>0</v>
      </c>
      <c r="CH291" s="77">
        <f t="shared" si="292"/>
        <v>0</v>
      </c>
      <c r="CI291" s="78">
        <f t="shared" si="292"/>
        <v>0</v>
      </c>
      <c r="CJ291" s="77">
        <f t="shared" si="292"/>
        <v>0</v>
      </c>
      <c r="CK291" s="78">
        <f t="shared" si="292"/>
        <v>0</v>
      </c>
      <c r="CL291" s="77">
        <f t="shared" si="292"/>
        <v>1</v>
      </c>
      <c r="CM291" s="78">
        <f t="shared" si="292"/>
        <v>0</v>
      </c>
      <c r="CN291" s="77">
        <f t="shared" si="292"/>
        <v>0</v>
      </c>
      <c r="CO291" s="78">
        <f t="shared" si="292"/>
        <v>0</v>
      </c>
      <c r="CP291" s="77">
        <f t="shared" si="292"/>
        <v>0</v>
      </c>
      <c r="CQ291" s="78">
        <f t="shared" si="292"/>
        <v>0</v>
      </c>
      <c r="CR291" s="77">
        <f t="shared" si="292"/>
        <v>0</v>
      </c>
      <c r="CS291" s="78">
        <f t="shared" si="292"/>
        <v>0</v>
      </c>
      <c r="CT291" s="77">
        <f t="shared" si="292"/>
        <v>0</v>
      </c>
      <c r="CU291" s="78">
        <f t="shared" si="292"/>
        <v>0</v>
      </c>
      <c r="CV291" s="77">
        <f t="shared" si="292"/>
        <v>0</v>
      </c>
      <c r="CW291" s="78">
        <f t="shared" si="292"/>
        <v>0</v>
      </c>
      <c r="CX291" s="77">
        <f t="shared" si="292"/>
        <v>0</v>
      </c>
      <c r="CY291" s="78">
        <f t="shared" si="292"/>
        <v>0</v>
      </c>
      <c r="CZ291" s="77">
        <f t="shared" si="292"/>
        <v>0</v>
      </c>
      <c r="DA291" s="78">
        <f t="shared" si="292"/>
        <v>0</v>
      </c>
      <c r="DB291" s="77">
        <f t="shared" si="292"/>
        <v>0</v>
      </c>
      <c r="DC291" s="78">
        <f t="shared" si="292"/>
        <v>0</v>
      </c>
      <c r="DD291" s="80">
        <f t="shared" si="292"/>
        <v>0</v>
      </c>
      <c r="DE291" s="3"/>
    </row>
    <row r="292" spans="1:109" x14ac:dyDescent="0.35">
      <c r="A292" s="3"/>
      <c r="B292" s="3" t="s">
        <v>3925</v>
      </c>
      <c r="C292" s="39" t="s">
        <v>606</v>
      </c>
      <c r="D292" s="3" t="s">
        <v>606</v>
      </c>
      <c r="E292" s="75">
        <f t="shared" ref="E292:BP292" si="293">IF(SUM($E180:$DD180),E180/SUM($E180:$DD180),0)</f>
        <v>0</v>
      </c>
      <c r="F292" s="73">
        <f t="shared" si="293"/>
        <v>0</v>
      </c>
      <c r="G292" s="73">
        <f t="shared" si="293"/>
        <v>0</v>
      </c>
      <c r="H292" s="73">
        <f t="shared" si="293"/>
        <v>0</v>
      </c>
      <c r="I292" s="73">
        <f t="shared" si="293"/>
        <v>0</v>
      </c>
      <c r="J292" s="72">
        <f t="shared" si="293"/>
        <v>0</v>
      </c>
      <c r="K292" s="72">
        <f t="shared" si="293"/>
        <v>0</v>
      </c>
      <c r="L292" s="72">
        <f t="shared" si="293"/>
        <v>0</v>
      </c>
      <c r="M292" s="72">
        <f t="shared" si="293"/>
        <v>0</v>
      </c>
      <c r="N292" s="73">
        <f t="shared" si="293"/>
        <v>0</v>
      </c>
      <c r="O292" s="73">
        <f t="shared" si="293"/>
        <v>0</v>
      </c>
      <c r="P292" s="73">
        <f t="shared" si="293"/>
        <v>0</v>
      </c>
      <c r="Q292" s="72">
        <f t="shared" si="293"/>
        <v>0</v>
      </c>
      <c r="R292" s="72">
        <f t="shared" si="293"/>
        <v>0</v>
      </c>
      <c r="S292" s="72">
        <f t="shared" si="293"/>
        <v>0</v>
      </c>
      <c r="T292" s="72">
        <f t="shared" si="293"/>
        <v>0</v>
      </c>
      <c r="U292" s="73">
        <f t="shared" si="293"/>
        <v>0</v>
      </c>
      <c r="V292" s="73">
        <f t="shared" si="293"/>
        <v>0</v>
      </c>
      <c r="W292" s="73">
        <f t="shared" si="293"/>
        <v>0</v>
      </c>
      <c r="X292" s="77">
        <f t="shared" si="293"/>
        <v>0</v>
      </c>
      <c r="Y292" s="78">
        <f t="shared" si="293"/>
        <v>0</v>
      </c>
      <c r="Z292" s="72">
        <f t="shared" si="293"/>
        <v>0</v>
      </c>
      <c r="AA292" s="72">
        <f t="shared" si="293"/>
        <v>0</v>
      </c>
      <c r="AB292" s="72">
        <f t="shared" si="293"/>
        <v>0</v>
      </c>
      <c r="AC292" s="72">
        <f t="shared" si="293"/>
        <v>0</v>
      </c>
      <c r="AD292" s="73">
        <f t="shared" si="293"/>
        <v>0</v>
      </c>
      <c r="AE292" s="73">
        <f t="shared" si="293"/>
        <v>0</v>
      </c>
      <c r="AF292" s="73">
        <f t="shared" si="293"/>
        <v>0</v>
      </c>
      <c r="AG292" s="73">
        <f t="shared" si="293"/>
        <v>0</v>
      </c>
      <c r="AH292" s="72">
        <f t="shared" si="293"/>
        <v>0</v>
      </c>
      <c r="AI292" s="72">
        <f t="shared" si="293"/>
        <v>0</v>
      </c>
      <c r="AJ292" s="72">
        <f t="shared" si="293"/>
        <v>0</v>
      </c>
      <c r="AK292" s="72">
        <f t="shared" si="293"/>
        <v>0</v>
      </c>
      <c r="AL292" s="73">
        <f t="shared" si="293"/>
        <v>0</v>
      </c>
      <c r="AM292" s="73">
        <f t="shared" si="293"/>
        <v>0</v>
      </c>
      <c r="AN292" s="73">
        <f t="shared" si="293"/>
        <v>0</v>
      </c>
      <c r="AO292" s="77">
        <f t="shared" si="293"/>
        <v>0</v>
      </c>
      <c r="AP292" s="78">
        <f t="shared" si="293"/>
        <v>0</v>
      </c>
      <c r="AQ292" s="77">
        <f t="shared" si="293"/>
        <v>0</v>
      </c>
      <c r="AR292" s="78">
        <f t="shared" si="293"/>
        <v>0</v>
      </c>
      <c r="AS292" s="77">
        <f t="shared" si="293"/>
        <v>0</v>
      </c>
      <c r="AT292" s="78">
        <f t="shared" si="293"/>
        <v>0</v>
      </c>
      <c r="AU292" s="77">
        <f t="shared" si="293"/>
        <v>0</v>
      </c>
      <c r="AV292" s="78">
        <f t="shared" si="293"/>
        <v>0</v>
      </c>
      <c r="AW292" s="77">
        <f t="shared" si="293"/>
        <v>0</v>
      </c>
      <c r="AX292" s="78">
        <f t="shared" si="293"/>
        <v>0</v>
      </c>
      <c r="AY292" s="77">
        <f t="shared" si="293"/>
        <v>0</v>
      </c>
      <c r="AZ292" s="78">
        <f t="shared" si="293"/>
        <v>0</v>
      </c>
      <c r="BA292" s="77">
        <f t="shared" si="293"/>
        <v>0</v>
      </c>
      <c r="BB292" s="78">
        <f t="shared" si="293"/>
        <v>0</v>
      </c>
      <c r="BC292" s="77">
        <f t="shared" si="293"/>
        <v>0</v>
      </c>
      <c r="BD292" s="78">
        <f t="shared" si="293"/>
        <v>0</v>
      </c>
      <c r="BE292" s="77">
        <f t="shared" si="293"/>
        <v>0</v>
      </c>
      <c r="BF292" s="78">
        <f t="shared" si="293"/>
        <v>0</v>
      </c>
      <c r="BG292" s="77">
        <f t="shared" si="293"/>
        <v>0</v>
      </c>
      <c r="BH292" s="78">
        <f t="shared" si="293"/>
        <v>0</v>
      </c>
      <c r="BI292" s="77">
        <f t="shared" si="293"/>
        <v>0</v>
      </c>
      <c r="BJ292" s="78">
        <f t="shared" si="293"/>
        <v>0</v>
      </c>
      <c r="BK292" s="77">
        <f t="shared" si="293"/>
        <v>0</v>
      </c>
      <c r="BL292" s="78">
        <f t="shared" si="293"/>
        <v>0</v>
      </c>
      <c r="BM292" s="77">
        <f t="shared" si="293"/>
        <v>0</v>
      </c>
      <c r="BN292" s="78">
        <f t="shared" si="293"/>
        <v>0</v>
      </c>
      <c r="BO292" s="77">
        <f t="shared" si="293"/>
        <v>0</v>
      </c>
      <c r="BP292" s="78">
        <f t="shared" si="293"/>
        <v>0</v>
      </c>
      <c r="BQ292" s="77">
        <f t="shared" ref="BQ292:DD292" si="294">IF(SUM($E180:$DD180),BQ180/SUM($E180:$DD180),0)</f>
        <v>0</v>
      </c>
      <c r="BR292" s="78">
        <f t="shared" si="294"/>
        <v>0</v>
      </c>
      <c r="BS292" s="77">
        <f t="shared" si="294"/>
        <v>0</v>
      </c>
      <c r="BT292" s="78">
        <f t="shared" si="294"/>
        <v>0</v>
      </c>
      <c r="BU292" s="77">
        <f t="shared" si="294"/>
        <v>0</v>
      </c>
      <c r="BV292" s="78">
        <f t="shared" si="294"/>
        <v>0</v>
      </c>
      <c r="BW292" s="77">
        <f t="shared" si="294"/>
        <v>0</v>
      </c>
      <c r="BX292" s="78">
        <f t="shared" si="294"/>
        <v>0</v>
      </c>
      <c r="BY292" s="77">
        <f t="shared" si="294"/>
        <v>0</v>
      </c>
      <c r="BZ292" s="78">
        <f t="shared" si="294"/>
        <v>0</v>
      </c>
      <c r="CA292" s="77">
        <f t="shared" si="294"/>
        <v>0</v>
      </c>
      <c r="CB292" s="78">
        <f t="shared" si="294"/>
        <v>0</v>
      </c>
      <c r="CC292" s="77">
        <f t="shared" si="294"/>
        <v>0</v>
      </c>
      <c r="CD292" s="78">
        <f t="shared" si="294"/>
        <v>0</v>
      </c>
      <c r="CE292" s="77">
        <f t="shared" si="294"/>
        <v>0</v>
      </c>
      <c r="CF292" s="78">
        <f t="shared" si="294"/>
        <v>0</v>
      </c>
      <c r="CG292" s="77">
        <f t="shared" si="294"/>
        <v>0</v>
      </c>
      <c r="CH292" s="78">
        <f t="shared" si="294"/>
        <v>0</v>
      </c>
      <c r="CI292" s="77">
        <f t="shared" si="294"/>
        <v>0</v>
      </c>
      <c r="CJ292" s="78">
        <f t="shared" si="294"/>
        <v>0</v>
      </c>
      <c r="CK292" s="77">
        <f t="shared" si="294"/>
        <v>0</v>
      </c>
      <c r="CL292" s="78">
        <f t="shared" si="294"/>
        <v>0</v>
      </c>
      <c r="CM292" s="77">
        <f t="shared" si="294"/>
        <v>1</v>
      </c>
      <c r="CN292" s="78">
        <f t="shared" si="294"/>
        <v>0</v>
      </c>
      <c r="CO292" s="77">
        <f t="shared" si="294"/>
        <v>0</v>
      </c>
      <c r="CP292" s="78">
        <f t="shared" si="294"/>
        <v>0</v>
      </c>
      <c r="CQ292" s="77">
        <f t="shared" si="294"/>
        <v>0</v>
      </c>
      <c r="CR292" s="78">
        <f t="shared" si="294"/>
        <v>0</v>
      </c>
      <c r="CS292" s="77">
        <f t="shared" si="294"/>
        <v>0</v>
      </c>
      <c r="CT292" s="78">
        <f t="shared" si="294"/>
        <v>0</v>
      </c>
      <c r="CU292" s="77">
        <f t="shared" si="294"/>
        <v>0</v>
      </c>
      <c r="CV292" s="78">
        <f t="shared" si="294"/>
        <v>0</v>
      </c>
      <c r="CW292" s="77">
        <f t="shared" si="294"/>
        <v>0</v>
      </c>
      <c r="CX292" s="78">
        <f t="shared" si="294"/>
        <v>0</v>
      </c>
      <c r="CY292" s="77">
        <f t="shared" si="294"/>
        <v>0</v>
      </c>
      <c r="CZ292" s="78">
        <f t="shared" si="294"/>
        <v>0</v>
      </c>
      <c r="DA292" s="77">
        <f t="shared" si="294"/>
        <v>0</v>
      </c>
      <c r="DB292" s="78">
        <f t="shared" si="294"/>
        <v>0</v>
      </c>
      <c r="DC292" s="77">
        <f t="shared" si="294"/>
        <v>0</v>
      </c>
      <c r="DD292" s="79">
        <f t="shared" si="294"/>
        <v>0</v>
      </c>
      <c r="DE292" s="3"/>
    </row>
    <row r="293" spans="1:109" x14ac:dyDescent="0.35">
      <c r="A293" s="3"/>
      <c r="B293" s="3" t="s">
        <v>3926</v>
      </c>
      <c r="C293" s="39" t="s">
        <v>607</v>
      </c>
      <c r="D293" s="3" t="s">
        <v>607</v>
      </c>
      <c r="E293" s="71">
        <f t="shared" ref="E293:BP293" si="295">IF(SUM($E181:$DD181),E181/SUM($E181:$DD181),0)</f>
        <v>0</v>
      </c>
      <c r="F293" s="72">
        <f t="shared" si="295"/>
        <v>0</v>
      </c>
      <c r="G293" s="72">
        <f t="shared" si="295"/>
        <v>0</v>
      </c>
      <c r="H293" s="72">
        <f t="shared" si="295"/>
        <v>0</v>
      </c>
      <c r="I293" s="72">
        <f t="shared" si="295"/>
        <v>0</v>
      </c>
      <c r="J293" s="73">
        <f t="shared" si="295"/>
        <v>0</v>
      </c>
      <c r="K293" s="73">
        <f t="shared" si="295"/>
        <v>0</v>
      </c>
      <c r="L293" s="73">
        <f t="shared" si="295"/>
        <v>0</v>
      </c>
      <c r="M293" s="73">
        <f t="shared" si="295"/>
        <v>0</v>
      </c>
      <c r="N293" s="72">
        <f t="shared" si="295"/>
        <v>0</v>
      </c>
      <c r="O293" s="72">
        <f t="shared" si="295"/>
        <v>0</v>
      </c>
      <c r="P293" s="72">
        <f t="shared" si="295"/>
        <v>0</v>
      </c>
      <c r="Q293" s="73">
        <f t="shared" si="295"/>
        <v>0</v>
      </c>
      <c r="R293" s="73">
        <f t="shared" si="295"/>
        <v>0</v>
      </c>
      <c r="S293" s="73">
        <f t="shared" si="295"/>
        <v>0</v>
      </c>
      <c r="T293" s="73">
        <f t="shared" si="295"/>
        <v>0</v>
      </c>
      <c r="U293" s="72">
        <f t="shared" si="295"/>
        <v>0</v>
      </c>
      <c r="V293" s="72">
        <f t="shared" si="295"/>
        <v>0</v>
      </c>
      <c r="W293" s="72">
        <f t="shared" si="295"/>
        <v>0</v>
      </c>
      <c r="X293" s="78">
        <f t="shared" si="295"/>
        <v>0</v>
      </c>
      <c r="Y293" s="77">
        <f t="shared" si="295"/>
        <v>0</v>
      </c>
      <c r="Z293" s="73">
        <f t="shared" si="295"/>
        <v>0</v>
      </c>
      <c r="AA293" s="73">
        <f t="shared" si="295"/>
        <v>0</v>
      </c>
      <c r="AB293" s="73">
        <f t="shared" si="295"/>
        <v>0</v>
      </c>
      <c r="AC293" s="73">
        <f t="shared" si="295"/>
        <v>0</v>
      </c>
      <c r="AD293" s="72">
        <f t="shared" si="295"/>
        <v>0</v>
      </c>
      <c r="AE293" s="72">
        <f t="shared" si="295"/>
        <v>0</v>
      </c>
      <c r="AF293" s="72">
        <f t="shared" si="295"/>
        <v>0</v>
      </c>
      <c r="AG293" s="72">
        <f t="shared" si="295"/>
        <v>0</v>
      </c>
      <c r="AH293" s="73">
        <f t="shared" si="295"/>
        <v>0</v>
      </c>
      <c r="AI293" s="73">
        <f t="shared" si="295"/>
        <v>0</v>
      </c>
      <c r="AJ293" s="73">
        <f t="shared" si="295"/>
        <v>0</v>
      </c>
      <c r="AK293" s="73">
        <f t="shared" si="295"/>
        <v>0</v>
      </c>
      <c r="AL293" s="72">
        <f t="shared" si="295"/>
        <v>0</v>
      </c>
      <c r="AM293" s="72">
        <f t="shared" si="295"/>
        <v>0</v>
      </c>
      <c r="AN293" s="72">
        <f t="shared" si="295"/>
        <v>0</v>
      </c>
      <c r="AO293" s="78">
        <f t="shared" si="295"/>
        <v>0</v>
      </c>
      <c r="AP293" s="77">
        <f t="shared" si="295"/>
        <v>0</v>
      </c>
      <c r="AQ293" s="78">
        <f t="shared" si="295"/>
        <v>0</v>
      </c>
      <c r="AR293" s="77">
        <f t="shared" si="295"/>
        <v>0</v>
      </c>
      <c r="AS293" s="78">
        <f t="shared" si="295"/>
        <v>0</v>
      </c>
      <c r="AT293" s="77">
        <f t="shared" si="295"/>
        <v>0</v>
      </c>
      <c r="AU293" s="78">
        <f t="shared" si="295"/>
        <v>0</v>
      </c>
      <c r="AV293" s="77">
        <f t="shared" si="295"/>
        <v>0</v>
      </c>
      <c r="AW293" s="78">
        <f t="shared" si="295"/>
        <v>0</v>
      </c>
      <c r="AX293" s="77">
        <f t="shared" si="295"/>
        <v>0</v>
      </c>
      <c r="AY293" s="78">
        <f t="shared" si="295"/>
        <v>0</v>
      </c>
      <c r="AZ293" s="77">
        <f t="shared" si="295"/>
        <v>0</v>
      </c>
      <c r="BA293" s="78">
        <f t="shared" si="295"/>
        <v>0</v>
      </c>
      <c r="BB293" s="77">
        <f t="shared" si="295"/>
        <v>0</v>
      </c>
      <c r="BC293" s="78">
        <f t="shared" si="295"/>
        <v>0</v>
      </c>
      <c r="BD293" s="77">
        <f t="shared" si="295"/>
        <v>0</v>
      </c>
      <c r="BE293" s="78">
        <f t="shared" si="295"/>
        <v>0</v>
      </c>
      <c r="BF293" s="77">
        <f t="shared" si="295"/>
        <v>0</v>
      </c>
      <c r="BG293" s="78">
        <f t="shared" si="295"/>
        <v>0</v>
      </c>
      <c r="BH293" s="77">
        <f t="shared" si="295"/>
        <v>0</v>
      </c>
      <c r="BI293" s="78">
        <f t="shared" si="295"/>
        <v>0</v>
      </c>
      <c r="BJ293" s="77">
        <f t="shared" si="295"/>
        <v>0</v>
      </c>
      <c r="BK293" s="78">
        <f t="shared" si="295"/>
        <v>0</v>
      </c>
      <c r="BL293" s="77">
        <f t="shared" si="295"/>
        <v>0</v>
      </c>
      <c r="BM293" s="78">
        <f t="shared" si="295"/>
        <v>0</v>
      </c>
      <c r="BN293" s="77">
        <f t="shared" si="295"/>
        <v>0</v>
      </c>
      <c r="BO293" s="78">
        <f t="shared" si="295"/>
        <v>0</v>
      </c>
      <c r="BP293" s="77">
        <f t="shared" si="295"/>
        <v>0</v>
      </c>
      <c r="BQ293" s="78">
        <f t="shared" ref="BQ293:DD293" si="296">IF(SUM($E181:$DD181),BQ181/SUM($E181:$DD181),0)</f>
        <v>0</v>
      </c>
      <c r="BR293" s="77">
        <f t="shared" si="296"/>
        <v>0</v>
      </c>
      <c r="BS293" s="78">
        <f t="shared" si="296"/>
        <v>0</v>
      </c>
      <c r="BT293" s="77">
        <f t="shared" si="296"/>
        <v>0</v>
      </c>
      <c r="BU293" s="78">
        <f t="shared" si="296"/>
        <v>0</v>
      </c>
      <c r="BV293" s="77">
        <f t="shared" si="296"/>
        <v>0</v>
      </c>
      <c r="BW293" s="78">
        <f t="shared" si="296"/>
        <v>0</v>
      </c>
      <c r="BX293" s="77">
        <f t="shared" si="296"/>
        <v>0</v>
      </c>
      <c r="BY293" s="78">
        <f t="shared" si="296"/>
        <v>0</v>
      </c>
      <c r="BZ293" s="77">
        <f t="shared" si="296"/>
        <v>0</v>
      </c>
      <c r="CA293" s="78">
        <f t="shared" si="296"/>
        <v>0</v>
      </c>
      <c r="CB293" s="77">
        <f t="shared" si="296"/>
        <v>2.3220669483926686E-2</v>
      </c>
      <c r="CC293" s="78">
        <f t="shared" si="296"/>
        <v>4.3220936110124168E-2</v>
      </c>
      <c r="CD293" s="77">
        <f t="shared" si="296"/>
        <v>0</v>
      </c>
      <c r="CE293" s="78">
        <f t="shared" si="296"/>
        <v>0</v>
      </c>
      <c r="CF293" s="77">
        <f t="shared" si="296"/>
        <v>0</v>
      </c>
      <c r="CG293" s="78">
        <f t="shared" si="296"/>
        <v>0</v>
      </c>
      <c r="CH293" s="77">
        <f t="shared" si="296"/>
        <v>0</v>
      </c>
      <c r="CI293" s="78">
        <f t="shared" si="296"/>
        <v>0</v>
      </c>
      <c r="CJ293" s="77">
        <f t="shared" si="296"/>
        <v>0</v>
      </c>
      <c r="CK293" s="78">
        <f t="shared" si="296"/>
        <v>0</v>
      </c>
      <c r="CL293" s="77">
        <f t="shared" si="296"/>
        <v>0</v>
      </c>
      <c r="CM293" s="78">
        <f t="shared" si="296"/>
        <v>0</v>
      </c>
      <c r="CN293" s="77">
        <f t="shared" si="296"/>
        <v>0.93355839440594912</v>
      </c>
      <c r="CO293" s="78">
        <f t="shared" si="296"/>
        <v>0</v>
      </c>
      <c r="CP293" s="77">
        <f t="shared" si="296"/>
        <v>0</v>
      </c>
      <c r="CQ293" s="78">
        <f t="shared" si="296"/>
        <v>0</v>
      </c>
      <c r="CR293" s="77">
        <f t="shared" si="296"/>
        <v>0</v>
      </c>
      <c r="CS293" s="78">
        <f t="shared" si="296"/>
        <v>0</v>
      </c>
      <c r="CT293" s="77">
        <f t="shared" si="296"/>
        <v>0</v>
      </c>
      <c r="CU293" s="78">
        <f t="shared" si="296"/>
        <v>0</v>
      </c>
      <c r="CV293" s="77">
        <f t="shared" si="296"/>
        <v>0</v>
      </c>
      <c r="CW293" s="78">
        <f t="shared" si="296"/>
        <v>0</v>
      </c>
      <c r="CX293" s="77">
        <f t="shared" si="296"/>
        <v>0</v>
      </c>
      <c r="CY293" s="78">
        <f t="shared" si="296"/>
        <v>0</v>
      </c>
      <c r="CZ293" s="77">
        <f t="shared" si="296"/>
        <v>0</v>
      </c>
      <c r="DA293" s="78">
        <f t="shared" si="296"/>
        <v>0</v>
      </c>
      <c r="DB293" s="77">
        <f t="shared" si="296"/>
        <v>0</v>
      </c>
      <c r="DC293" s="78">
        <f t="shared" si="296"/>
        <v>0</v>
      </c>
      <c r="DD293" s="80">
        <f t="shared" si="296"/>
        <v>0</v>
      </c>
      <c r="DE293" s="3"/>
    </row>
    <row r="294" spans="1:109" x14ac:dyDescent="0.35">
      <c r="A294" s="3"/>
      <c r="B294" s="3" t="s">
        <v>3927</v>
      </c>
      <c r="C294" s="39" t="s">
        <v>608</v>
      </c>
      <c r="D294" s="3" t="s">
        <v>608</v>
      </c>
      <c r="E294" s="75">
        <f t="shared" ref="E294:BP294" si="297">IF(SUM($E182:$DD182),E182/SUM($E182:$DD182),0)</f>
        <v>0</v>
      </c>
      <c r="F294" s="73">
        <f t="shared" si="297"/>
        <v>0</v>
      </c>
      <c r="G294" s="73">
        <f t="shared" si="297"/>
        <v>0</v>
      </c>
      <c r="H294" s="73">
        <f t="shared" si="297"/>
        <v>0</v>
      </c>
      <c r="I294" s="73">
        <f t="shared" si="297"/>
        <v>0</v>
      </c>
      <c r="J294" s="72">
        <f t="shared" si="297"/>
        <v>0</v>
      </c>
      <c r="K294" s="72">
        <f t="shared" si="297"/>
        <v>0</v>
      </c>
      <c r="L294" s="72">
        <f t="shared" si="297"/>
        <v>0</v>
      </c>
      <c r="M294" s="72">
        <f t="shared" si="297"/>
        <v>0</v>
      </c>
      <c r="N294" s="73">
        <f t="shared" si="297"/>
        <v>0</v>
      </c>
      <c r="O294" s="73">
        <f t="shared" si="297"/>
        <v>0</v>
      </c>
      <c r="P294" s="73">
        <f t="shared" si="297"/>
        <v>0</v>
      </c>
      <c r="Q294" s="72">
        <f t="shared" si="297"/>
        <v>0</v>
      </c>
      <c r="R294" s="72">
        <f t="shared" si="297"/>
        <v>0</v>
      </c>
      <c r="S294" s="72">
        <f t="shared" si="297"/>
        <v>0</v>
      </c>
      <c r="T294" s="72">
        <f t="shared" si="297"/>
        <v>0</v>
      </c>
      <c r="U294" s="73">
        <f t="shared" si="297"/>
        <v>0</v>
      </c>
      <c r="V294" s="73">
        <f t="shared" si="297"/>
        <v>0</v>
      </c>
      <c r="W294" s="73">
        <f t="shared" si="297"/>
        <v>0</v>
      </c>
      <c r="X294" s="77">
        <f t="shared" si="297"/>
        <v>0</v>
      </c>
      <c r="Y294" s="78">
        <f t="shared" si="297"/>
        <v>0</v>
      </c>
      <c r="Z294" s="72">
        <f t="shared" si="297"/>
        <v>0</v>
      </c>
      <c r="AA294" s="72">
        <f t="shared" si="297"/>
        <v>0</v>
      </c>
      <c r="AB294" s="72">
        <f t="shared" si="297"/>
        <v>0</v>
      </c>
      <c r="AC294" s="72">
        <f t="shared" si="297"/>
        <v>0</v>
      </c>
      <c r="AD294" s="73">
        <f t="shared" si="297"/>
        <v>0</v>
      </c>
      <c r="AE294" s="73">
        <f t="shared" si="297"/>
        <v>0</v>
      </c>
      <c r="AF294" s="73">
        <f t="shared" si="297"/>
        <v>0</v>
      </c>
      <c r="AG294" s="73">
        <f t="shared" si="297"/>
        <v>0</v>
      </c>
      <c r="AH294" s="72">
        <f t="shared" si="297"/>
        <v>0</v>
      </c>
      <c r="AI294" s="72">
        <f t="shared" si="297"/>
        <v>0</v>
      </c>
      <c r="AJ294" s="72">
        <f t="shared" si="297"/>
        <v>0</v>
      </c>
      <c r="AK294" s="72">
        <f t="shared" si="297"/>
        <v>0</v>
      </c>
      <c r="AL294" s="73">
        <f t="shared" si="297"/>
        <v>0</v>
      </c>
      <c r="AM294" s="73">
        <f t="shared" si="297"/>
        <v>0</v>
      </c>
      <c r="AN294" s="73">
        <f t="shared" si="297"/>
        <v>0</v>
      </c>
      <c r="AO294" s="77">
        <f t="shared" si="297"/>
        <v>0</v>
      </c>
      <c r="AP294" s="78">
        <f t="shared" si="297"/>
        <v>0</v>
      </c>
      <c r="AQ294" s="77">
        <f t="shared" si="297"/>
        <v>0</v>
      </c>
      <c r="AR294" s="78">
        <f t="shared" si="297"/>
        <v>0</v>
      </c>
      <c r="AS294" s="77">
        <f t="shared" si="297"/>
        <v>0</v>
      </c>
      <c r="AT294" s="78">
        <f t="shared" si="297"/>
        <v>0</v>
      </c>
      <c r="AU294" s="77">
        <f t="shared" si="297"/>
        <v>0</v>
      </c>
      <c r="AV294" s="78">
        <f t="shared" si="297"/>
        <v>0</v>
      </c>
      <c r="AW294" s="77">
        <f t="shared" si="297"/>
        <v>0</v>
      </c>
      <c r="AX294" s="78">
        <f t="shared" si="297"/>
        <v>0</v>
      </c>
      <c r="AY294" s="77">
        <f t="shared" si="297"/>
        <v>0</v>
      </c>
      <c r="AZ294" s="78">
        <f t="shared" si="297"/>
        <v>0</v>
      </c>
      <c r="BA294" s="77">
        <f t="shared" si="297"/>
        <v>0</v>
      </c>
      <c r="BB294" s="78">
        <f t="shared" si="297"/>
        <v>0</v>
      </c>
      <c r="BC294" s="77">
        <f t="shared" si="297"/>
        <v>0</v>
      </c>
      <c r="BD294" s="78">
        <f t="shared" si="297"/>
        <v>0</v>
      </c>
      <c r="BE294" s="77">
        <f t="shared" si="297"/>
        <v>0</v>
      </c>
      <c r="BF294" s="78">
        <f t="shared" si="297"/>
        <v>0</v>
      </c>
      <c r="BG294" s="77">
        <f t="shared" si="297"/>
        <v>0</v>
      </c>
      <c r="BH294" s="78">
        <f t="shared" si="297"/>
        <v>0</v>
      </c>
      <c r="BI294" s="77">
        <f t="shared" si="297"/>
        <v>0</v>
      </c>
      <c r="BJ294" s="78">
        <f t="shared" si="297"/>
        <v>0</v>
      </c>
      <c r="BK294" s="77">
        <f t="shared" si="297"/>
        <v>0</v>
      </c>
      <c r="BL294" s="78">
        <f t="shared" si="297"/>
        <v>0</v>
      </c>
      <c r="BM294" s="77">
        <f t="shared" si="297"/>
        <v>0</v>
      </c>
      <c r="BN294" s="78">
        <f t="shared" si="297"/>
        <v>0</v>
      </c>
      <c r="BO294" s="77">
        <f t="shared" si="297"/>
        <v>0</v>
      </c>
      <c r="BP294" s="78">
        <f t="shared" si="297"/>
        <v>0</v>
      </c>
      <c r="BQ294" s="77">
        <f t="shared" ref="BQ294:DD294" si="298">IF(SUM($E182:$DD182),BQ182/SUM($E182:$DD182),0)</f>
        <v>0</v>
      </c>
      <c r="BR294" s="78">
        <f t="shared" si="298"/>
        <v>0</v>
      </c>
      <c r="BS294" s="77">
        <f t="shared" si="298"/>
        <v>0</v>
      </c>
      <c r="BT294" s="78">
        <f t="shared" si="298"/>
        <v>0</v>
      </c>
      <c r="BU294" s="77">
        <f t="shared" si="298"/>
        <v>0</v>
      </c>
      <c r="BV294" s="78">
        <f t="shared" si="298"/>
        <v>0</v>
      </c>
      <c r="BW294" s="77">
        <f t="shared" si="298"/>
        <v>0</v>
      </c>
      <c r="BX294" s="78">
        <f t="shared" si="298"/>
        <v>0</v>
      </c>
      <c r="BY294" s="77">
        <f t="shared" si="298"/>
        <v>0</v>
      </c>
      <c r="BZ294" s="78">
        <f t="shared" si="298"/>
        <v>0</v>
      </c>
      <c r="CA294" s="77">
        <f t="shared" si="298"/>
        <v>0</v>
      </c>
      <c r="CB294" s="78">
        <f t="shared" si="298"/>
        <v>0</v>
      </c>
      <c r="CC294" s="77">
        <f t="shared" si="298"/>
        <v>0</v>
      </c>
      <c r="CD294" s="78">
        <f t="shared" si="298"/>
        <v>0</v>
      </c>
      <c r="CE294" s="77">
        <f t="shared" si="298"/>
        <v>0</v>
      </c>
      <c r="CF294" s="78">
        <f t="shared" si="298"/>
        <v>0</v>
      </c>
      <c r="CG294" s="77">
        <f t="shared" si="298"/>
        <v>0</v>
      </c>
      <c r="CH294" s="78">
        <f t="shared" si="298"/>
        <v>0</v>
      </c>
      <c r="CI294" s="77">
        <f t="shared" si="298"/>
        <v>0</v>
      </c>
      <c r="CJ294" s="78">
        <f t="shared" si="298"/>
        <v>0</v>
      </c>
      <c r="CK294" s="77">
        <f t="shared" si="298"/>
        <v>0</v>
      </c>
      <c r="CL294" s="78">
        <f t="shared" si="298"/>
        <v>0</v>
      </c>
      <c r="CM294" s="77">
        <f t="shared" si="298"/>
        <v>0</v>
      </c>
      <c r="CN294" s="78">
        <f t="shared" si="298"/>
        <v>0</v>
      </c>
      <c r="CO294" s="77">
        <f t="shared" si="298"/>
        <v>1</v>
      </c>
      <c r="CP294" s="78">
        <f t="shared" si="298"/>
        <v>0</v>
      </c>
      <c r="CQ294" s="77">
        <f t="shared" si="298"/>
        <v>0</v>
      </c>
      <c r="CR294" s="78">
        <f t="shared" si="298"/>
        <v>0</v>
      </c>
      <c r="CS294" s="77">
        <f t="shared" si="298"/>
        <v>0</v>
      </c>
      <c r="CT294" s="78">
        <f t="shared" si="298"/>
        <v>0</v>
      </c>
      <c r="CU294" s="77">
        <f t="shared" si="298"/>
        <v>0</v>
      </c>
      <c r="CV294" s="78">
        <f t="shared" si="298"/>
        <v>0</v>
      </c>
      <c r="CW294" s="77">
        <f t="shared" si="298"/>
        <v>0</v>
      </c>
      <c r="CX294" s="78">
        <f t="shared" si="298"/>
        <v>0</v>
      </c>
      <c r="CY294" s="77">
        <f t="shared" si="298"/>
        <v>0</v>
      </c>
      <c r="CZ294" s="78">
        <f t="shared" si="298"/>
        <v>0</v>
      </c>
      <c r="DA294" s="77">
        <f t="shared" si="298"/>
        <v>0</v>
      </c>
      <c r="DB294" s="78">
        <f t="shared" si="298"/>
        <v>0</v>
      </c>
      <c r="DC294" s="77">
        <f t="shared" si="298"/>
        <v>0</v>
      </c>
      <c r="DD294" s="79">
        <f t="shared" si="298"/>
        <v>0</v>
      </c>
      <c r="DE294" s="3"/>
    </row>
    <row r="295" spans="1:109" x14ac:dyDescent="0.35">
      <c r="A295" s="3"/>
      <c r="B295" s="3" t="s">
        <v>3928</v>
      </c>
      <c r="C295" s="39" t="s">
        <v>609</v>
      </c>
      <c r="D295" s="3" t="s">
        <v>609</v>
      </c>
      <c r="E295" s="71">
        <f t="shared" ref="E295:BP295" si="299">IF(SUM($E183:$DD183),E183/SUM($E183:$DD183),0)</f>
        <v>0</v>
      </c>
      <c r="F295" s="72">
        <f t="shared" si="299"/>
        <v>0</v>
      </c>
      <c r="G295" s="72">
        <f t="shared" si="299"/>
        <v>0</v>
      </c>
      <c r="H295" s="72">
        <f t="shared" si="299"/>
        <v>0</v>
      </c>
      <c r="I295" s="72">
        <f t="shared" si="299"/>
        <v>0</v>
      </c>
      <c r="J295" s="73">
        <f t="shared" si="299"/>
        <v>0</v>
      </c>
      <c r="K295" s="73">
        <f t="shared" si="299"/>
        <v>0</v>
      </c>
      <c r="L295" s="73">
        <f t="shared" si="299"/>
        <v>0</v>
      </c>
      <c r="M295" s="73">
        <f t="shared" si="299"/>
        <v>0</v>
      </c>
      <c r="N295" s="72">
        <f t="shared" si="299"/>
        <v>0</v>
      </c>
      <c r="O295" s="72">
        <f t="shared" si="299"/>
        <v>0</v>
      </c>
      <c r="P295" s="72">
        <f t="shared" si="299"/>
        <v>0</v>
      </c>
      <c r="Q295" s="73">
        <f t="shared" si="299"/>
        <v>0</v>
      </c>
      <c r="R295" s="73">
        <f t="shared" si="299"/>
        <v>0</v>
      </c>
      <c r="S295" s="73">
        <f t="shared" si="299"/>
        <v>0</v>
      </c>
      <c r="T295" s="73">
        <f t="shared" si="299"/>
        <v>0</v>
      </c>
      <c r="U295" s="72">
        <f t="shared" si="299"/>
        <v>0</v>
      </c>
      <c r="V295" s="72">
        <f t="shared" si="299"/>
        <v>0</v>
      </c>
      <c r="W295" s="72">
        <f t="shared" si="299"/>
        <v>0</v>
      </c>
      <c r="X295" s="78">
        <f t="shared" si="299"/>
        <v>0</v>
      </c>
      <c r="Y295" s="77">
        <f t="shared" si="299"/>
        <v>0</v>
      </c>
      <c r="Z295" s="73">
        <f t="shared" si="299"/>
        <v>0</v>
      </c>
      <c r="AA295" s="73">
        <f t="shared" si="299"/>
        <v>0</v>
      </c>
      <c r="AB295" s="73">
        <f t="shared" si="299"/>
        <v>0</v>
      </c>
      <c r="AC295" s="73">
        <f t="shared" si="299"/>
        <v>0</v>
      </c>
      <c r="AD295" s="72">
        <f t="shared" si="299"/>
        <v>0</v>
      </c>
      <c r="AE295" s="72">
        <f t="shared" si="299"/>
        <v>0</v>
      </c>
      <c r="AF295" s="72">
        <f t="shared" si="299"/>
        <v>0</v>
      </c>
      <c r="AG295" s="72">
        <f t="shared" si="299"/>
        <v>0</v>
      </c>
      <c r="AH295" s="73">
        <f t="shared" si="299"/>
        <v>0</v>
      </c>
      <c r="AI295" s="73">
        <f t="shared" si="299"/>
        <v>0</v>
      </c>
      <c r="AJ295" s="73">
        <f t="shared" si="299"/>
        <v>0</v>
      </c>
      <c r="AK295" s="73">
        <f t="shared" si="299"/>
        <v>0</v>
      </c>
      <c r="AL295" s="72">
        <f t="shared" si="299"/>
        <v>0</v>
      </c>
      <c r="AM295" s="72">
        <f t="shared" si="299"/>
        <v>0</v>
      </c>
      <c r="AN295" s="72">
        <f t="shared" si="299"/>
        <v>0</v>
      </c>
      <c r="AO295" s="78">
        <f t="shared" si="299"/>
        <v>0</v>
      </c>
      <c r="AP295" s="77">
        <f t="shared" si="299"/>
        <v>0</v>
      </c>
      <c r="AQ295" s="78">
        <f t="shared" si="299"/>
        <v>0</v>
      </c>
      <c r="AR295" s="77">
        <f t="shared" si="299"/>
        <v>0</v>
      </c>
      <c r="AS295" s="78">
        <f t="shared" si="299"/>
        <v>0</v>
      </c>
      <c r="AT295" s="77">
        <f t="shared" si="299"/>
        <v>0</v>
      </c>
      <c r="AU295" s="78">
        <f t="shared" si="299"/>
        <v>0</v>
      </c>
      <c r="AV295" s="77">
        <f t="shared" si="299"/>
        <v>0</v>
      </c>
      <c r="AW295" s="78">
        <f t="shared" si="299"/>
        <v>0</v>
      </c>
      <c r="AX295" s="77">
        <f t="shared" si="299"/>
        <v>0</v>
      </c>
      <c r="AY295" s="78">
        <f t="shared" si="299"/>
        <v>0</v>
      </c>
      <c r="AZ295" s="77">
        <f t="shared" si="299"/>
        <v>0</v>
      </c>
      <c r="BA295" s="78">
        <f t="shared" si="299"/>
        <v>0</v>
      </c>
      <c r="BB295" s="77">
        <f t="shared" si="299"/>
        <v>0</v>
      </c>
      <c r="BC295" s="78">
        <f t="shared" si="299"/>
        <v>0</v>
      </c>
      <c r="BD295" s="77">
        <f t="shared" si="299"/>
        <v>0</v>
      </c>
      <c r="BE295" s="78">
        <f t="shared" si="299"/>
        <v>0</v>
      </c>
      <c r="BF295" s="77">
        <f t="shared" si="299"/>
        <v>0</v>
      </c>
      <c r="BG295" s="78">
        <f t="shared" si="299"/>
        <v>0</v>
      </c>
      <c r="BH295" s="77">
        <f t="shared" si="299"/>
        <v>0</v>
      </c>
      <c r="BI295" s="78">
        <f t="shared" si="299"/>
        <v>0</v>
      </c>
      <c r="BJ295" s="77">
        <f t="shared" si="299"/>
        <v>0</v>
      </c>
      <c r="BK295" s="78">
        <f t="shared" si="299"/>
        <v>0</v>
      </c>
      <c r="BL295" s="77">
        <f t="shared" si="299"/>
        <v>0</v>
      </c>
      <c r="BM295" s="78">
        <f t="shared" si="299"/>
        <v>0</v>
      </c>
      <c r="BN295" s="77">
        <f t="shared" si="299"/>
        <v>0</v>
      </c>
      <c r="BO295" s="78">
        <f t="shared" si="299"/>
        <v>0</v>
      </c>
      <c r="BP295" s="77">
        <f t="shared" si="299"/>
        <v>0</v>
      </c>
      <c r="BQ295" s="78">
        <f t="shared" ref="BQ295:DD295" si="300">IF(SUM($E183:$DD183),BQ183/SUM($E183:$DD183),0)</f>
        <v>0</v>
      </c>
      <c r="BR295" s="77">
        <f t="shared" si="300"/>
        <v>0</v>
      </c>
      <c r="BS295" s="78">
        <f t="shared" si="300"/>
        <v>0</v>
      </c>
      <c r="BT295" s="77">
        <f t="shared" si="300"/>
        <v>0</v>
      </c>
      <c r="BU295" s="78">
        <f t="shared" si="300"/>
        <v>0</v>
      </c>
      <c r="BV295" s="77">
        <f t="shared" si="300"/>
        <v>0</v>
      </c>
      <c r="BW295" s="78">
        <f t="shared" si="300"/>
        <v>0</v>
      </c>
      <c r="BX295" s="77">
        <f t="shared" si="300"/>
        <v>0</v>
      </c>
      <c r="BY295" s="78">
        <f t="shared" si="300"/>
        <v>0</v>
      </c>
      <c r="BZ295" s="77">
        <f t="shared" si="300"/>
        <v>0</v>
      </c>
      <c r="CA295" s="78">
        <f t="shared" si="300"/>
        <v>0</v>
      </c>
      <c r="CB295" s="77">
        <f t="shared" si="300"/>
        <v>0</v>
      </c>
      <c r="CC295" s="78">
        <f t="shared" si="300"/>
        <v>0</v>
      </c>
      <c r="CD295" s="77">
        <f t="shared" si="300"/>
        <v>0</v>
      </c>
      <c r="CE295" s="78">
        <f t="shared" si="300"/>
        <v>0</v>
      </c>
      <c r="CF295" s="77">
        <f t="shared" si="300"/>
        <v>0</v>
      </c>
      <c r="CG295" s="78">
        <f t="shared" si="300"/>
        <v>0</v>
      </c>
      <c r="CH295" s="77">
        <f t="shared" si="300"/>
        <v>3.9548335283229328E-3</v>
      </c>
      <c r="CI295" s="78">
        <f t="shared" si="300"/>
        <v>6.2729567408244796E-3</v>
      </c>
      <c r="CJ295" s="77">
        <f t="shared" si="300"/>
        <v>0</v>
      </c>
      <c r="CK295" s="78">
        <f t="shared" si="300"/>
        <v>1.0026417284505124E-3</v>
      </c>
      <c r="CL295" s="77">
        <f t="shared" si="300"/>
        <v>0</v>
      </c>
      <c r="CM295" s="78">
        <f t="shared" si="300"/>
        <v>0</v>
      </c>
      <c r="CN295" s="77">
        <f t="shared" si="300"/>
        <v>0</v>
      </c>
      <c r="CO295" s="78">
        <f t="shared" si="300"/>
        <v>0</v>
      </c>
      <c r="CP295" s="77">
        <f t="shared" si="300"/>
        <v>0.96142982792641962</v>
      </c>
      <c r="CQ295" s="78">
        <f t="shared" si="300"/>
        <v>0</v>
      </c>
      <c r="CR295" s="77">
        <f t="shared" si="300"/>
        <v>0</v>
      </c>
      <c r="CS295" s="78">
        <f t="shared" si="300"/>
        <v>8.8230970786184332E-4</v>
      </c>
      <c r="CT295" s="77">
        <f t="shared" si="300"/>
        <v>0</v>
      </c>
      <c r="CU295" s="78">
        <f t="shared" si="300"/>
        <v>2.1995205470673584E-3</v>
      </c>
      <c r="CV295" s="77">
        <f t="shared" si="300"/>
        <v>0</v>
      </c>
      <c r="CW295" s="78">
        <f t="shared" si="300"/>
        <v>0</v>
      </c>
      <c r="CX295" s="77">
        <f t="shared" si="300"/>
        <v>2.0071444287753155E-2</v>
      </c>
      <c r="CY295" s="78">
        <f t="shared" si="300"/>
        <v>0</v>
      </c>
      <c r="CZ295" s="77">
        <f t="shared" si="300"/>
        <v>0</v>
      </c>
      <c r="DA295" s="78">
        <f t="shared" si="300"/>
        <v>1.786542364998983E-3</v>
      </c>
      <c r="DB295" s="77">
        <f t="shared" si="300"/>
        <v>2.399923168301117E-3</v>
      </c>
      <c r="DC295" s="78">
        <f t="shared" si="300"/>
        <v>0</v>
      </c>
      <c r="DD295" s="80">
        <f t="shared" si="300"/>
        <v>0</v>
      </c>
      <c r="DE295" s="3"/>
    </row>
    <row r="296" spans="1:109" x14ac:dyDescent="0.35">
      <c r="A296" s="3"/>
      <c r="B296" s="3" t="s">
        <v>3929</v>
      </c>
      <c r="C296" s="39" t="s">
        <v>610</v>
      </c>
      <c r="D296" s="3" t="s">
        <v>610</v>
      </c>
      <c r="E296" s="75">
        <f t="shared" ref="E296:BP296" si="301">IF(SUM($E184:$DD184),E184/SUM($E184:$DD184),0)</f>
        <v>0</v>
      </c>
      <c r="F296" s="73">
        <f t="shared" si="301"/>
        <v>0</v>
      </c>
      <c r="G296" s="73">
        <f t="shared" si="301"/>
        <v>0</v>
      </c>
      <c r="H296" s="73">
        <f t="shared" si="301"/>
        <v>0</v>
      </c>
      <c r="I296" s="73">
        <f t="shared" si="301"/>
        <v>0</v>
      </c>
      <c r="J296" s="72">
        <f t="shared" si="301"/>
        <v>0</v>
      </c>
      <c r="K296" s="72">
        <f t="shared" si="301"/>
        <v>0</v>
      </c>
      <c r="L296" s="72">
        <f t="shared" si="301"/>
        <v>0</v>
      </c>
      <c r="M296" s="72">
        <f t="shared" si="301"/>
        <v>0</v>
      </c>
      <c r="N296" s="73">
        <f t="shared" si="301"/>
        <v>0</v>
      </c>
      <c r="O296" s="73">
        <f t="shared" si="301"/>
        <v>0</v>
      </c>
      <c r="P296" s="73">
        <f t="shared" si="301"/>
        <v>0</v>
      </c>
      <c r="Q296" s="72">
        <f t="shared" si="301"/>
        <v>0</v>
      </c>
      <c r="R296" s="72">
        <f t="shared" si="301"/>
        <v>0</v>
      </c>
      <c r="S296" s="72">
        <f t="shared" si="301"/>
        <v>0</v>
      </c>
      <c r="T296" s="72">
        <f t="shared" si="301"/>
        <v>0</v>
      </c>
      <c r="U296" s="73">
        <f t="shared" si="301"/>
        <v>0</v>
      </c>
      <c r="V296" s="73">
        <f t="shared" si="301"/>
        <v>0</v>
      </c>
      <c r="W296" s="73">
        <f t="shared" si="301"/>
        <v>0</v>
      </c>
      <c r="X296" s="77">
        <f t="shared" si="301"/>
        <v>0</v>
      </c>
      <c r="Y296" s="78">
        <f t="shared" si="301"/>
        <v>0</v>
      </c>
      <c r="Z296" s="72">
        <f t="shared" si="301"/>
        <v>0</v>
      </c>
      <c r="AA296" s="72">
        <f t="shared" si="301"/>
        <v>0</v>
      </c>
      <c r="AB296" s="72">
        <f t="shared" si="301"/>
        <v>0</v>
      </c>
      <c r="AC296" s="72">
        <f t="shared" si="301"/>
        <v>0</v>
      </c>
      <c r="AD296" s="73">
        <f t="shared" si="301"/>
        <v>0</v>
      </c>
      <c r="AE296" s="73">
        <f t="shared" si="301"/>
        <v>0</v>
      </c>
      <c r="AF296" s="73">
        <f t="shared" si="301"/>
        <v>0</v>
      </c>
      <c r="AG296" s="73">
        <f t="shared" si="301"/>
        <v>0</v>
      </c>
      <c r="AH296" s="72">
        <f t="shared" si="301"/>
        <v>0</v>
      </c>
      <c r="AI296" s="72">
        <f t="shared" si="301"/>
        <v>0</v>
      </c>
      <c r="AJ296" s="72">
        <f t="shared" si="301"/>
        <v>0</v>
      </c>
      <c r="AK296" s="72">
        <f t="shared" si="301"/>
        <v>0</v>
      </c>
      <c r="AL296" s="73">
        <f t="shared" si="301"/>
        <v>0</v>
      </c>
      <c r="AM296" s="73">
        <f t="shared" si="301"/>
        <v>0</v>
      </c>
      <c r="AN296" s="73">
        <f t="shared" si="301"/>
        <v>0</v>
      </c>
      <c r="AO296" s="77">
        <f t="shared" si="301"/>
        <v>0</v>
      </c>
      <c r="AP296" s="78">
        <f t="shared" si="301"/>
        <v>0</v>
      </c>
      <c r="AQ296" s="77">
        <f t="shared" si="301"/>
        <v>0</v>
      </c>
      <c r="AR296" s="78">
        <f t="shared" si="301"/>
        <v>0</v>
      </c>
      <c r="AS296" s="77">
        <f t="shared" si="301"/>
        <v>0</v>
      </c>
      <c r="AT296" s="78">
        <f t="shared" si="301"/>
        <v>0</v>
      </c>
      <c r="AU296" s="77">
        <f t="shared" si="301"/>
        <v>0</v>
      </c>
      <c r="AV296" s="78">
        <f t="shared" si="301"/>
        <v>0</v>
      </c>
      <c r="AW296" s="77">
        <f t="shared" si="301"/>
        <v>0</v>
      </c>
      <c r="AX296" s="78">
        <f t="shared" si="301"/>
        <v>0</v>
      </c>
      <c r="AY296" s="77">
        <f t="shared" si="301"/>
        <v>0</v>
      </c>
      <c r="AZ296" s="78">
        <f t="shared" si="301"/>
        <v>0</v>
      </c>
      <c r="BA296" s="77">
        <f t="shared" si="301"/>
        <v>0</v>
      </c>
      <c r="BB296" s="78">
        <f t="shared" si="301"/>
        <v>0</v>
      </c>
      <c r="BC296" s="77">
        <f t="shared" si="301"/>
        <v>0</v>
      </c>
      <c r="BD296" s="78">
        <f t="shared" si="301"/>
        <v>0</v>
      </c>
      <c r="BE296" s="77">
        <f t="shared" si="301"/>
        <v>0</v>
      </c>
      <c r="BF296" s="78">
        <f t="shared" si="301"/>
        <v>0</v>
      </c>
      <c r="BG296" s="77">
        <f t="shared" si="301"/>
        <v>0</v>
      </c>
      <c r="BH296" s="78">
        <f t="shared" si="301"/>
        <v>0</v>
      </c>
      <c r="BI296" s="77">
        <f t="shared" si="301"/>
        <v>0</v>
      </c>
      <c r="BJ296" s="78">
        <f t="shared" si="301"/>
        <v>0</v>
      </c>
      <c r="BK296" s="77">
        <f t="shared" si="301"/>
        <v>0</v>
      </c>
      <c r="BL296" s="78">
        <f t="shared" si="301"/>
        <v>0</v>
      </c>
      <c r="BM296" s="77">
        <f t="shared" si="301"/>
        <v>0</v>
      </c>
      <c r="BN296" s="78">
        <f t="shared" si="301"/>
        <v>0</v>
      </c>
      <c r="BO296" s="77">
        <f t="shared" si="301"/>
        <v>0</v>
      </c>
      <c r="BP296" s="78">
        <f t="shared" si="301"/>
        <v>0</v>
      </c>
      <c r="BQ296" s="77">
        <f t="shared" ref="BQ296:DD296" si="302">IF(SUM($E184:$DD184),BQ184/SUM($E184:$DD184),0)</f>
        <v>0</v>
      </c>
      <c r="BR296" s="78">
        <f t="shared" si="302"/>
        <v>0</v>
      </c>
      <c r="BS296" s="77">
        <f t="shared" si="302"/>
        <v>0</v>
      </c>
      <c r="BT296" s="78">
        <f t="shared" si="302"/>
        <v>0</v>
      </c>
      <c r="BU296" s="77">
        <f t="shared" si="302"/>
        <v>0</v>
      </c>
      <c r="BV296" s="78">
        <f t="shared" si="302"/>
        <v>0</v>
      </c>
      <c r="BW296" s="77">
        <f t="shared" si="302"/>
        <v>0</v>
      </c>
      <c r="BX296" s="78">
        <f t="shared" si="302"/>
        <v>5.3089433986334665E-3</v>
      </c>
      <c r="BY296" s="77">
        <f t="shared" si="302"/>
        <v>0</v>
      </c>
      <c r="BZ296" s="78">
        <f t="shared" si="302"/>
        <v>0</v>
      </c>
      <c r="CA296" s="77">
        <f t="shared" si="302"/>
        <v>0</v>
      </c>
      <c r="CB296" s="78">
        <f t="shared" si="302"/>
        <v>1.6517389301850237E-3</v>
      </c>
      <c r="CC296" s="77">
        <f t="shared" si="302"/>
        <v>2.7955549545548184E-3</v>
      </c>
      <c r="CD296" s="78">
        <f t="shared" si="302"/>
        <v>1.8289521466209623E-4</v>
      </c>
      <c r="CE296" s="77">
        <f t="shared" si="302"/>
        <v>5.3517952225227396E-5</v>
      </c>
      <c r="CF296" s="78">
        <f t="shared" si="302"/>
        <v>0</v>
      </c>
      <c r="CG296" s="77">
        <f t="shared" si="302"/>
        <v>0</v>
      </c>
      <c r="CH296" s="78">
        <f t="shared" si="302"/>
        <v>0</v>
      </c>
      <c r="CI296" s="77">
        <f t="shared" si="302"/>
        <v>0</v>
      </c>
      <c r="CJ296" s="78">
        <f t="shared" si="302"/>
        <v>0</v>
      </c>
      <c r="CK296" s="77">
        <f t="shared" si="302"/>
        <v>7.8761636210212451E-3</v>
      </c>
      <c r="CL296" s="78">
        <f t="shared" si="302"/>
        <v>0</v>
      </c>
      <c r="CM296" s="77">
        <f t="shared" si="302"/>
        <v>0</v>
      </c>
      <c r="CN296" s="78">
        <f t="shared" si="302"/>
        <v>0</v>
      </c>
      <c r="CO296" s="77">
        <f t="shared" si="302"/>
        <v>0</v>
      </c>
      <c r="CP296" s="78">
        <f t="shared" si="302"/>
        <v>6.8301507235010633E-2</v>
      </c>
      <c r="CQ296" s="77">
        <f t="shared" si="302"/>
        <v>0.75150843839661008</v>
      </c>
      <c r="CR296" s="78">
        <f t="shared" si="302"/>
        <v>0</v>
      </c>
      <c r="CS296" s="77">
        <f t="shared" si="302"/>
        <v>0</v>
      </c>
      <c r="CT296" s="78">
        <f t="shared" si="302"/>
        <v>0</v>
      </c>
      <c r="CU296" s="77">
        <f t="shared" si="302"/>
        <v>3.5297408273403184E-2</v>
      </c>
      <c r="CV296" s="78">
        <f t="shared" si="302"/>
        <v>0</v>
      </c>
      <c r="CW296" s="77">
        <f t="shared" si="302"/>
        <v>0</v>
      </c>
      <c r="CX296" s="78">
        <f t="shared" si="302"/>
        <v>0</v>
      </c>
      <c r="CY296" s="77">
        <f t="shared" si="302"/>
        <v>0</v>
      </c>
      <c r="CZ296" s="78">
        <f t="shared" si="302"/>
        <v>0</v>
      </c>
      <c r="DA296" s="77">
        <f t="shared" si="302"/>
        <v>1.7678600574484012E-2</v>
      </c>
      <c r="DB296" s="78">
        <f t="shared" si="302"/>
        <v>0.10934523144921036</v>
      </c>
      <c r="DC296" s="77">
        <f t="shared" si="302"/>
        <v>0</v>
      </c>
      <c r="DD296" s="79">
        <f t="shared" si="302"/>
        <v>0</v>
      </c>
      <c r="DE296" s="3"/>
    </row>
    <row r="297" spans="1:109" x14ac:dyDescent="0.35">
      <c r="A297" s="3"/>
      <c r="B297" s="3" t="s">
        <v>3930</v>
      </c>
      <c r="C297" s="39" t="s">
        <v>611</v>
      </c>
      <c r="D297" s="3" t="s">
        <v>611</v>
      </c>
      <c r="E297" s="71">
        <f t="shared" ref="E297:BP297" si="303">IF(SUM($E185:$DD185),E185/SUM($E185:$DD185),0)</f>
        <v>0</v>
      </c>
      <c r="F297" s="72">
        <f t="shared" si="303"/>
        <v>0</v>
      </c>
      <c r="G297" s="72">
        <f t="shared" si="303"/>
        <v>0</v>
      </c>
      <c r="H297" s="72">
        <f t="shared" si="303"/>
        <v>0</v>
      </c>
      <c r="I297" s="72">
        <f t="shared" si="303"/>
        <v>0</v>
      </c>
      <c r="J297" s="73">
        <f t="shared" si="303"/>
        <v>0</v>
      </c>
      <c r="K297" s="73">
        <f t="shared" si="303"/>
        <v>0</v>
      </c>
      <c r="L297" s="73">
        <f t="shared" si="303"/>
        <v>0</v>
      </c>
      <c r="M297" s="73">
        <f t="shared" si="303"/>
        <v>0</v>
      </c>
      <c r="N297" s="72">
        <f t="shared" si="303"/>
        <v>0</v>
      </c>
      <c r="O297" s="72">
        <f t="shared" si="303"/>
        <v>0</v>
      </c>
      <c r="P297" s="72">
        <f t="shared" si="303"/>
        <v>0</v>
      </c>
      <c r="Q297" s="73">
        <f t="shared" si="303"/>
        <v>0</v>
      </c>
      <c r="R297" s="73">
        <f t="shared" si="303"/>
        <v>0</v>
      </c>
      <c r="S297" s="73">
        <f t="shared" si="303"/>
        <v>0</v>
      </c>
      <c r="T297" s="73">
        <f t="shared" si="303"/>
        <v>0</v>
      </c>
      <c r="U297" s="72">
        <f t="shared" si="303"/>
        <v>0</v>
      </c>
      <c r="V297" s="72">
        <f t="shared" si="303"/>
        <v>0</v>
      </c>
      <c r="W297" s="72">
        <f t="shared" si="303"/>
        <v>0</v>
      </c>
      <c r="X297" s="78">
        <f t="shared" si="303"/>
        <v>0</v>
      </c>
      <c r="Y297" s="77">
        <f t="shared" si="303"/>
        <v>0</v>
      </c>
      <c r="Z297" s="73">
        <f t="shared" si="303"/>
        <v>0</v>
      </c>
      <c r="AA297" s="73">
        <f t="shared" si="303"/>
        <v>0</v>
      </c>
      <c r="AB297" s="73">
        <f t="shared" si="303"/>
        <v>0</v>
      </c>
      <c r="AC297" s="73">
        <f t="shared" si="303"/>
        <v>0</v>
      </c>
      <c r="AD297" s="72">
        <f t="shared" si="303"/>
        <v>0</v>
      </c>
      <c r="AE297" s="72">
        <f t="shared" si="303"/>
        <v>0</v>
      </c>
      <c r="AF297" s="72">
        <f t="shared" si="303"/>
        <v>0</v>
      </c>
      <c r="AG297" s="72">
        <f t="shared" si="303"/>
        <v>0</v>
      </c>
      <c r="AH297" s="73">
        <f t="shared" si="303"/>
        <v>0</v>
      </c>
      <c r="AI297" s="73">
        <f t="shared" si="303"/>
        <v>0</v>
      </c>
      <c r="AJ297" s="73">
        <f t="shared" si="303"/>
        <v>0</v>
      </c>
      <c r="AK297" s="73">
        <f t="shared" si="303"/>
        <v>0</v>
      </c>
      <c r="AL297" s="72">
        <f t="shared" si="303"/>
        <v>0</v>
      </c>
      <c r="AM297" s="72">
        <f t="shared" si="303"/>
        <v>0</v>
      </c>
      <c r="AN297" s="72">
        <f t="shared" si="303"/>
        <v>0</v>
      </c>
      <c r="AO297" s="78">
        <f t="shared" si="303"/>
        <v>0</v>
      </c>
      <c r="AP297" s="77">
        <f t="shared" si="303"/>
        <v>0</v>
      </c>
      <c r="AQ297" s="78">
        <f t="shared" si="303"/>
        <v>0</v>
      </c>
      <c r="AR297" s="77">
        <f t="shared" si="303"/>
        <v>0</v>
      </c>
      <c r="AS297" s="78">
        <f t="shared" si="303"/>
        <v>0</v>
      </c>
      <c r="AT297" s="77">
        <f t="shared" si="303"/>
        <v>0</v>
      </c>
      <c r="AU297" s="78">
        <f t="shared" si="303"/>
        <v>0</v>
      </c>
      <c r="AV297" s="77">
        <f t="shared" si="303"/>
        <v>0</v>
      </c>
      <c r="AW297" s="78">
        <f t="shared" si="303"/>
        <v>0</v>
      </c>
      <c r="AX297" s="77">
        <f t="shared" si="303"/>
        <v>0</v>
      </c>
      <c r="AY297" s="78">
        <f t="shared" si="303"/>
        <v>0</v>
      </c>
      <c r="AZ297" s="77">
        <f t="shared" si="303"/>
        <v>0</v>
      </c>
      <c r="BA297" s="78">
        <f t="shared" si="303"/>
        <v>0</v>
      </c>
      <c r="BB297" s="77">
        <f t="shared" si="303"/>
        <v>0</v>
      </c>
      <c r="BC297" s="78">
        <f t="shared" si="303"/>
        <v>0</v>
      </c>
      <c r="BD297" s="77">
        <f t="shared" si="303"/>
        <v>0</v>
      </c>
      <c r="BE297" s="78">
        <f t="shared" si="303"/>
        <v>0</v>
      </c>
      <c r="BF297" s="77">
        <f t="shared" si="303"/>
        <v>0</v>
      </c>
      <c r="BG297" s="78">
        <f t="shared" si="303"/>
        <v>0</v>
      </c>
      <c r="BH297" s="77">
        <f t="shared" si="303"/>
        <v>0</v>
      </c>
      <c r="BI297" s="78">
        <f t="shared" si="303"/>
        <v>0</v>
      </c>
      <c r="BJ297" s="77">
        <f t="shared" si="303"/>
        <v>0</v>
      </c>
      <c r="BK297" s="78">
        <f t="shared" si="303"/>
        <v>0</v>
      </c>
      <c r="BL297" s="77">
        <f t="shared" si="303"/>
        <v>0</v>
      </c>
      <c r="BM297" s="78">
        <f t="shared" si="303"/>
        <v>0</v>
      </c>
      <c r="BN297" s="77">
        <f t="shared" si="303"/>
        <v>0</v>
      </c>
      <c r="BO297" s="78">
        <f t="shared" si="303"/>
        <v>0</v>
      </c>
      <c r="BP297" s="77">
        <f t="shared" si="303"/>
        <v>0</v>
      </c>
      <c r="BQ297" s="78">
        <f t="shared" ref="BQ297:DD297" si="304">IF(SUM($E185:$DD185),BQ185/SUM($E185:$DD185),0)</f>
        <v>0</v>
      </c>
      <c r="BR297" s="77">
        <f t="shared" si="304"/>
        <v>0</v>
      </c>
      <c r="BS297" s="78">
        <f t="shared" si="304"/>
        <v>0</v>
      </c>
      <c r="BT297" s="77">
        <f t="shared" si="304"/>
        <v>0</v>
      </c>
      <c r="BU297" s="78">
        <f t="shared" si="304"/>
        <v>0</v>
      </c>
      <c r="BV297" s="77">
        <f t="shared" si="304"/>
        <v>0</v>
      </c>
      <c r="BW297" s="78">
        <f t="shared" si="304"/>
        <v>0</v>
      </c>
      <c r="BX297" s="77">
        <f t="shared" si="304"/>
        <v>1.9684932134941959E-2</v>
      </c>
      <c r="BY297" s="78">
        <f t="shared" si="304"/>
        <v>0</v>
      </c>
      <c r="BZ297" s="77">
        <f t="shared" si="304"/>
        <v>0</v>
      </c>
      <c r="CA297" s="78">
        <f t="shared" si="304"/>
        <v>0</v>
      </c>
      <c r="CB297" s="77">
        <f t="shared" si="304"/>
        <v>0</v>
      </c>
      <c r="CC297" s="78">
        <f t="shared" si="304"/>
        <v>0</v>
      </c>
      <c r="CD297" s="77">
        <f t="shared" si="304"/>
        <v>0</v>
      </c>
      <c r="CE297" s="78">
        <f t="shared" si="304"/>
        <v>0</v>
      </c>
      <c r="CF297" s="77">
        <f t="shared" si="304"/>
        <v>0</v>
      </c>
      <c r="CG297" s="78">
        <f t="shared" si="304"/>
        <v>0</v>
      </c>
      <c r="CH297" s="77">
        <f t="shared" si="304"/>
        <v>0</v>
      </c>
      <c r="CI297" s="78">
        <f t="shared" si="304"/>
        <v>0</v>
      </c>
      <c r="CJ297" s="77">
        <f t="shared" si="304"/>
        <v>0</v>
      </c>
      <c r="CK297" s="78">
        <f t="shared" si="304"/>
        <v>1.8793338098722079E-3</v>
      </c>
      <c r="CL297" s="77">
        <f t="shared" si="304"/>
        <v>0</v>
      </c>
      <c r="CM297" s="78">
        <f t="shared" si="304"/>
        <v>0</v>
      </c>
      <c r="CN297" s="77">
        <f t="shared" si="304"/>
        <v>0</v>
      </c>
      <c r="CO297" s="78">
        <f t="shared" si="304"/>
        <v>0</v>
      </c>
      <c r="CP297" s="77">
        <f t="shared" si="304"/>
        <v>0</v>
      </c>
      <c r="CQ297" s="78">
        <f t="shared" si="304"/>
        <v>3.0250943747392586E-4</v>
      </c>
      <c r="CR297" s="77">
        <f t="shared" si="304"/>
        <v>0.69413195413332007</v>
      </c>
      <c r="CS297" s="78">
        <f t="shared" si="304"/>
        <v>0.25701623731969669</v>
      </c>
      <c r="CT297" s="77">
        <f t="shared" si="304"/>
        <v>0</v>
      </c>
      <c r="CU297" s="78">
        <f t="shared" si="304"/>
        <v>9.4508148518782868E-3</v>
      </c>
      <c r="CV297" s="77">
        <f t="shared" si="304"/>
        <v>0</v>
      </c>
      <c r="CW297" s="78">
        <f t="shared" si="304"/>
        <v>0</v>
      </c>
      <c r="CX297" s="77">
        <f t="shared" si="304"/>
        <v>0</v>
      </c>
      <c r="CY297" s="78">
        <f t="shared" si="304"/>
        <v>0</v>
      </c>
      <c r="CZ297" s="77">
        <f t="shared" si="304"/>
        <v>0</v>
      </c>
      <c r="DA297" s="78">
        <f t="shared" si="304"/>
        <v>6.7540033696491157E-3</v>
      </c>
      <c r="DB297" s="77">
        <f t="shared" si="304"/>
        <v>1.0780214943167572E-2</v>
      </c>
      <c r="DC297" s="78">
        <f t="shared" si="304"/>
        <v>0</v>
      </c>
      <c r="DD297" s="80">
        <f t="shared" si="304"/>
        <v>0</v>
      </c>
      <c r="DE297" s="3"/>
    </row>
    <row r="298" spans="1:109" x14ac:dyDescent="0.35">
      <c r="A298" s="3"/>
      <c r="B298" s="3" t="s">
        <v>3931</v>
      </c>
      <c r="C298" s="39" t="s">
        <v>612</v>
      </c>
      <c r="D298" s="3" t="s">
        <v>612</v>
      </c>
      <c r="E298" s="75">
        <f t="shared" ref="E298:BP298" si="305">IF(SUM($E186:$DD186),E186/SUM($E186:$DD186),0)</f>
        <v>0</v>
      </c>
      <c r="F298" s="73">
        <f t="shared" si="305"/>
        <v>0</v>
      </c>
      <c r="G298" s="73">
        <f t="shared" si="305"/>
        <v>0</v>
      </c>
      <c r="H298" s="73">
        <f t="shared" si="305"/>
        <v>0</v>
      </c>
      <c r="I298" s="73">
        <f t="shared" si="305"/>
        <v>0</v>
      </c>
      <c r="J298" s="72">
        <f t="shared" si="305"/>
        <v>0</v>
      </c>
      <c r="K298" s="72">
        <f t="shared" si="305"/>
        <v>0</v>
      </c>
      <c r="L298" s="72">
        <f t="shared" si="305"/>
        <v>0</v>
      </c>
      <c r="M298" s="72">
        <f t="shared" si="305"/>
        <v>0</v>
      </c>
      <c r="N298" s="73">
        <f t="shared" si="305"/>
        <v>0</v>
      </c>
      <c r="O298" s="73">
        <f t="shared" si="305"/>
        <v>0</v>
      </c>
      <c r="P298" s="73">
        <f t="shared" si="305"/>
        <v>0</v>
      </c>
      <c r="Q298" s="72">
        <f t="shared" si="305"/>
        <v>0</v>
      </c>
      <c r="R298" s="72">
        <f t="shared" si="305"/>
        <v>0</v>
      </c>
      <c r="S298" s="72">
        <f t="shared" si="305"/>
        <v>0</v>
      </c>
      <c r="T298" s="72">
        <f t="shared" si="305"/>
        <v>0</v>
      </c>
      <c r="U298" s="73">
        <f t="shared" si="305"/>
        <v>0</v>
      </c>
      <c r="V298" s="73">
        <f t="shared" si="305"/>
        <v>0</v>
      </c>
      <c r="W298" s="73">
        <f t="shared" si="305"/>
        <v>0</v>
      </c>
      <c r="X298" s="77">
        <f t="shared" si="305"/>
        <v>0</v>
      </c>
      <c r="Y298" s="78">
        <f t="shared" si="305"/>
        <v>0</v>
      </c>
      <c r="Z298" s="72">
        <f t="shared" si="305"/>
        <v>0</v>
      </c>
      <c r="AA298" s="72">
        <f t="shared" si="305"/>
        <v>0</v>
      </c>
      <c r="AB298" s="72">
        <f t="shared" si="305"/>
        <v>0</v>
      </c>
      <c r="AC298" s="72">
        <f t="shared" si="305"/>
        <v>0</v>
      </c>
      <c r="AD298" s="73">
        <f t="shared" si="305"/>
        <v>0</v>
      </c>
      <c r="AE298" s="73">
        <f t="shared" si="305"/>
        <v>0</v>
      </c>
      <c r="AF298" s="73">
        <f t="shared" si="305"/>
        <v>0</v>
      </c>
      <c r="AG298" s="73">
        <f t="shared" si="305"/>
        <v>0</v>
      </c>
      <c r="AH298" s="72">
        <f t="shared" si="305"/>
        <v>0</v>
      </c>
      <c r="AI298" s="72">
        <f t="shared" si="305"/>
        <v>0</v>
      </c>
      <c r="AJ298" s="72">
        <f t="shared" si="305"/>
        <v>0</v>
      </c>
      <c r="AK298" s="72">
        <f t="shared" si="305"/>
        <v>0</v>
      </c>
      <c r="AL298" s="73">
        <f t="shared" si="305"/>
        <v>0</v>
      </c>
      <c r="AM298" s="73">
        <f t="shared" si="305"/>
        <v>0</v>
      </c>
      <c r="AN298" s="73">
        <f t="shared" si="305"/>
        <v>0</v>
      </c>
      <c r="AO298" s="77">
        <f t="shared" si="305"/>
        <v>0</v>
      </c>
      <c r="AP298" s="78">
        <f t="shared" si="305"/>
        <v>0</v>
      </c>
      <c r="AQ298" s="77">
        <f t="shared" si="305"/>
        <v>0</v>
      </c>
      <c r="AR298" s="78">
        <f t="shared" si="305"/>
        <v>0</v>
      </c>
      <c r="AS298" s="77">
        <f t="shared" si="305"/>
        <v>0</v>
      </c>
      <c r="AT298" s="78">
        <f t="shared" si="305"/>
        <v>0</v>
      </c>
      <c r="AU298" s="77">
        <f t="shared" si="305"/>
        <v>0</v>
      </c>
      <c r="AV298" s="78">
        <f t="shared" si="305"/>
        <v>0</v>
      </c>
      <c r="AW298" s="77">
        <f t="shared" si="305"/>
        <v>0</v>
      </c>
      <c r="AX298" s="78">
        <f t="shared" si="305"/>
        <v>0</v>
      </c>
      <c r="AY298" s="77">
        <f t="shared" si="305"/>
        <v>0</v>
      </c>
      <c r="AZ298" s="78">
        <f t="shared" si="305"/>
        <v>0</v>
      </c>
      <c r="BA298" s="77">
        <f t="shared" si="305"/>
        <v>0</v>
      </c>
      <c r="BB298" s="78">
        <f t="shared" si="305"/>
        <v>0</v>
      </c>
      <c r="BC298" s="77">
        <f t="shared" si="305"/>
        <v>0</v>
      </c>
      <c r="BD298" s="78">
        <f t="shared" si="305"/>
        <v>0</v>
      </c>
      <c r="BE298" s="77">
        <f t="shared" si="305"/>
        <v>0</v>
      </c>
      <c r="BF298" s="78">
        <f t="shared" si="305"/>
        <v>0</v>
      </c>
      <c r="BG298" s="77">
        <f t="shared" si="305"/>
        <v>1.7261983864478685E-3</v>
      </c>
      <c r="BH298" s="78">
        <f t="shared" si="305"/>
        <v>0</v>
      </c>
      <c r="BI298" s="77">
        <f t="shared" si="305"/>
        <v>0</v>
      </c>
      <c r="BJ298" s="78">
        <f t="shared" si="305"/>
        <v>0</v>
      </c>
      <c r="BK298" s="77">
        <f t="shared" si="305"/>
        <v>0</v>
      </c>
      <c r="BL298" s="78">
        <f t="shared" si="305"/>
        <v>0</v>
      </c>
      <c r="BM298" s="77">
        <f t="shared" si="305"/>
        <v>0</v>
      </c>
      <c r="BN298" s="78">
        <f t="shared" si="305"/>
        <v>0</v>
      </c>
      <c r="BO298" s="77">
        <f t="shared" si="305"/>
        <v>0</v>
      </c>
      <c r="BP298" s="78">
        <f t="shared" si="305"/>
        <v>0</v>
      </c>
      <c r="BQ298" s="77">
        <f t="shared" ref="BQ298:DD298" si="306">IF(SUM($E186:$DD186),BQ186/SUM($E186:$DD186),0)</f>
        <v>0</v>
      </c>
      <c r="BR298" s="78">
        <f t="shared" si="306"/>
        <v>0</v>
      </c>
      <c r="BS298" s="77">
        <f t="shared" si="306"/>
        <v>0</v>
      </c>
      <c r="BT298" s="78">
        <f t="shared" si="306"/>
        <v>0</v>
      </c>
      <c r="BU298" s="77">
        <f t="shared" si="306"/>
        <v>0</v>
      </c>
      <c r="BV298" s="78">
        <f t="shared" si="306"/>
        <v>0</v>
      </c>
      <c r="BW298" s="77">
        <f t="shared" si="306"/>
        <v>0</v>
      </c>
      <c r="BX298" s="78">
        <f t="shared" si="306"/>
        <v>0</v>
      </c>
      <c r="BY298" s="77">
        <f t="shared" si="306"/>
        <v>0</v>
      </c>
      <c r="BZ298" s="78">
        <f t="shared" si="306"/>
        <v>0</v>
      </c>
      <c r="CA298" s="77">
        <f t="shared" si="306"/>
        <v>0</v>
      </c>
      <c r="CB298" s="78">
        <f t="shared" si="306"/>
        <v>2.61087988582247E-4</v>
      </c>
      <c r="CC298" s="77">
        <f t="shared" si="306"/>
        <v>4.264161599907002E-4</v>
      </c>
      <c r="CD298" s="78">
        <f t="shared" si="306"/>
        <v>0</v>
      </c>
      <c r="CE298" s="77">
        <f t="shared" si="306"/>
        <v>0</v>
      </c>
      <c r="CF298" s="78">
        <f t="shared" si="306"/>
        <v>0</v>
      </c>
      <c r="CG298" s="77">
        <f t="shared" si="306"/>
        <v>0</v>
      </c>
      <c r="CH298" s="78">
        <f t="shared" si="306"/>
        <v>0</v>
      </c>
      <c r="CI298" s="77">
        <f t="shared" si="306"/>
        <v>9.04087214024955E-3</v>
      </c>
      <c r="CJ298" s="78">
        <f t="shared" si="306"/>
        <v>0</v>
      </c>
      <c r="CK298" s="77">
        <f t="shared" si="306"/>
        <v>0</v>
      </c>
      <c r="CL298" s="78">
        <f t="shared" si="306"/>
        <v>0</v>
      </c>
      <c r="CM298" s="77">
        <f t="shared" si="306"/>
        <v>0</v>
      </c>
      <c r="CN298" s="78">
        <f t="shared" si="306"/>
        <v>0</v>
      </c>
      <c r="CO298" s="77">
        <f t="shared" si="306"/>
        <v>0</v>
      </c>
      <c r="CP298" s="78">
        <f t="shared" si="306"/>
        <v>2.4915973811846678E-4</v>
      </c>
      <c r="CQ298" s="77">
        <f t="shared" si="306"/>
        <v>0</v>
      </c>
      <c r="CR298" s="78">
        <f t="shared" si="306"/>
        <v>4.9270972023129586E-4</v>
      </c>
      <c r="CS298" s="77">
        <f t="shared" si="306"/>
        <v>0.87265462908685321</v>
      </c>
      <c r="CT298" s="78">
        <f t="shared" si="306"/>
        <v>0</v>
      </c>
      <c r="CU298" s="77">
        <f t="shared" si="306"/>
        <v>3.883772030965895E-2</v>
      </c>
      <c r="CV298" s="78">
        <f t="shared" si="306"/>
        <v>0</v>
      </c>
      <c r="CW298" s="77">
        <f t="shared" si="306"/>
        <v>0</v>
      </c>
      <c r="CX298" s="78">
        <f t="shared" si="306"/>
        <v>0</v>
      </c>
      <c r="CY298" s="77">
        <f t="shared" si="306"/>
        <v>0</v>
      </c>
      <c r="CZ298" s="78">
        <f t="shared" si="306"/>
        <v>0</v>
      </c>
      <c r="DA298" s="77">
        <f t="shared" si="306"/>
        <v>2.1609616924385316E-2</v>
      </c>
      <c r="DB298" s="78">
        <f t="shared" si="306"/>
        <v>5.4701589545482376E-2</v>
      </c>
      <c r="DC298" s="77">
        <f t="shared" si="306"/>
        <v>0</v>
      </c>
      <c r="DD298" s="79">
        <f t="shared" si="306"/>
        <v>0</v>
      </c>
      <c r="DE298" s="3"/>
    </row>
    <row r="299" spans="1:109" x14ac:dyDescent="0.35">
      <c r="A299" s="3"/>
      <c r="B299" s="3" t="s">
        <v>3932</v>
      </c>
      <c r="C299" s="39" t="s">
        <v>613</v>
      </c>
      <c r="D299" s="3" t="s">
        <v>613</v>
      </c>
      <c r="E299" s="71">
        <f t="shared" ref="E299:BP299" si="307">IF(SUM($E187:$DD187),E187/SUM($E187:$DD187),0)</f>
        <v>0</v>
      </c>
      <c r="F299" s="72">
        <f t="shared" si="307"/>
        <v>0</v>
      </c>
      <c r="G299" s="72">
        <f t="shared" si="307"/>
        <v>0</v>
      </c>
      <c r="H299" s="72">
        <f t="shared" si="307"/>
        <v>0</v>
      </c>
      <c r="I299" s="72">
        <f t="shared" si="307"/>
        <v>0</v>
      </c>
      <c r="J299" s="73">
        <f t="shared" si="307"/>
        <v>0</v>
      </c>
      <c r="K299" s="73">
        <f t="shared" si="307"/>
        <v>0</v>
      </c>
      <c r="L299" s="73">
        <f t="shared" si="307"/>
        <v>0</v>
      </c>
      <c r="M299" s="73">
        <f t="shared" si="307"/>
        <v>0</v>
      </c>
      <c r="N299" s="72">
        <f t="shared" si="307"/>
        <v>0</v>
      </c>
      <c r="O299" s="72">
        <f t="shared" si="307"/>
        <v>0</v>
      </c>
      <c r="P299" s="72">
        <f t="shared" si="307"/>
        <v>0</v>
      </c>
      <c r="Q299" s="73">
        <f t="shared" si="307"/>
        <v>0</v>
      </c>
      <c r="R299" s="73">
        <f t="shared" si="307"/>
        <v>0</v>
      </c>
      <c r="S299" s="73">
        <f t="shared" si="307"/>
        <v>0</v>
      </c>
      <c r="T299" s="73">
        <f t="shared" si="307"/>
        <v>0</v>
      </c>
      <c r="U299" s="72">
        <f t="shared" si="307"/>
        <v>0</v>
      </c>
      <c r="V299" s="72">
        <f t="shared" si="307"/>
        <v>0</v>
      </c>
      <c r="W299" s="72">
        <f t="shared" si="307"/>
        <v>0</v>
      </c>
      <c r="X299" s="78">
        <f t="shared" si="307"/>
        <v>0</v>
      </c>
      <c r="Y299" s="77">
        <f t="shared" si="307"/>
        <v>0</v>
      </c>
      <c r="Z299" s="73">
        <f t="shared" si="307"/>
        <v>0</v>
      </c>
      <c r="AA299" s="73">
        <f t="shared" si="307"/>
        <v>0</v>
      </c>
      <c r="AB299" s="73">
        <f t="shared" si="307"/>
        <v>0</v>
      </c>
      <c r="AC299" s="73">
        <f t="shared" si="307"/>
        <v>0</v>
      </c>
      <c r="AD299" s="72">
        <f t="shared" si="307"/>
        <v>0</v>
      </c>
      <c r="AE299" s="72">
        <f t="shared" si="307"/>
        <v>0</v>
      </c>
      <c r="AF299" s="72">
        <f t="shared" si="307"/>
        <v>0</v>
      </c>
      <c r="AG299" s="72">
        <f t="shared" si="307"/>
        <v>0</v>
      </c>
      <c r="AH299" s="73">
        <f t="shared" si="307"/>
        <v>0</v>
      </c>
      <c r="AI299" s="73">
        <f t="shared" si="307"/>
        <v>0</v>
      </c>
      <c r="AJ299" s="73">
        <f t="shared" si="307"/>
        <v>0</v>
      </c>
      <c r="AK299" s="73">
        <f t="shared" si="307"/>
        <v>0</v>
      </c>
      <c r="AL299" s="72">
        <f t="shared" si="307"/>
        <v>0</v>
      </c>
      <c r="AM299" s="72">
        <f t="shared" si="307"/>
        <v>0</v>
      </c>
      <c r="AN299" s="72">
        <f t="shared" si="307"/>
        <v>0</v>
      </c>
      <c r="AO299" s="78">
        <f t="shared" si="307"/>
        <v>0</v>
      </c>
      <c r="AP299" s="77">
        <f t="shared" si="307"/>
        <v>0</v>
      </c>
      <c r="AQ299" s="78">
        <f t="shared" si="307"/>
        <v>0</v>
      </c>
      <c r="AR299" s="77">
        <f t="shared" si="307"/>
        <v>0</v>
      </c>
      <c r="AS299" s="78">
        <f t="shared" si="307"/>
        <v>0</v>
      </c>
      <c r="AT299" s="77">
        <f t="shared" si="307"/>
        <v>0</v>
      </c>
      <c r="AU299" s="78">
        <f t="shared" si="307"/>
        <v>0</v>
      </c>
      <c r="AV299" s="77">
        <f t="shared" si="307"/>
        <v>0</v>
      </c>
      <c r="AW299" s="78">
        <f t="shared" si="307"/>
        <v>0</v>
      </c>
      <c r="AX299" s="77">
        <f t="shared" si="307"/>
        <v>0</v>
      </c>
      <c r="AY299" s="78">
        <f t="shared" si="307"/>
        <v>0</v>
      </c>
      <c r="AZ299" s="77">
        <f t="shared" si="307"/>
        <v>0</v>
      </c>
      <c r="BA299" s="78">
        <f t="shared" si="307"/>
        <v>0</v>
      </c>
      <c r="BB299" s="77">
        <f t="shared" si="307"/>
        <v>0</v>
      </c>
      <c r="BC299" s="78">
        <f t="shared" si="307"/>
        <v>0</v>
      </c>
      <c r="BD299" s="77">
        <f t="shared" si="307"/>
        <v>0</v>
      </c>
      <c r="BE299" s="78">
        <f t="shared" si="307"/>
        <v>0</v>
      </c>
      <c r="BF299" s="77">
        <f t="shared" si="307"/>
        <v>0</v>
      </c>
      <c r="BG299" s="78">
        <f t="shared" si="307"/>
        <v>0</v>
      </c>
      <c r="BH299" s="77">
        <f t="shared" si="307"/>
        <v>0</v>
      </c>
      <c r="BI299" s="78">
        <f t="shared" si="307"/>
        <v>0</v>
      </c>
      <c r="BJ299" s="77">
        <f t="shared" si="307"/>
        <v>0</v>
      </c>
      <c r="BK299" s="78">
        <f t="shared" si="307"/>
        <v>0</v>
      </c>
      <c r="BL299" s="77">
        <f t="shared" si="307"/>
        <v>0</v>
      </c>
      <c r="BM299" s="78">
        <f t="shared" si="307"/>
        <v>0</v>
      </c>
      <c r="BN299" s="77">
        <f t="shared" si="307"/>
        <v>0</v>
      </c>
      <c r="BO299" s="78">
        <f t="shared" si="307"/>
        <v>0</v>
      </c>
      <c r="BP299" s="77">
        <f t="shared" si="307"/>
        <v>0</v>
      </c>
      <c r="BQ299" s="78">
        <f t="shared" ref="BQ299:DD299" si="308">IF(SUM($E187:$DD187),BQ187/SUM($E187:$DD187),0)</f>
        <v>0</v>
      </c>
      <c r="BR299" s="77">
        <f t="shared" si="308"/>
        <v>0</v>
      </c>
      <c r="BS299" s="78">
        <f t="shared" si="308"/>
        <v>0</v>
      </c>
      <c r="BT299" s="77">
        <f t="shared" si="308"/>
        <v>0</v>
      </c>
      <c r="BU299" s="78">
        <f t="shared" si="308"/>
        <v>0</v>
      </c>
      <c r="BV299" s="77">
        <f t="shared" si="308"/>
        <v>0</v>
      </c>
      <c r="BW299" s="78">
        <f t="shared" si="308"/>
        <v>0</v>
      </c>
      <c r="BX299" s="77">
        <f t="shared" si="308"/>
        <v>0</v>
      </c>
      <c r="BY299" s="78">
        <f t="shared" si="308"/>
        <v>0</v>
      </c>
      <c r="BZ299" s="77">
        <f t="shared" si="308"/>
        <v>0</v>
      </c>
      <c r="CA299" s="78">
        <f t="shared" si="308"/>
        <v>0</v>
      </c>
      <c r="CB299" s="77">
        <f t="shared" si="308"/>
        <v>0</v>
      </c>
      <c r="CC299" s="78">
        <f t="shared" si="308"/>
        <v>0</v>
      </c>
      <c r="CD299" s="77">
        <f t="shared" si="308"/>
        <v>0.25794536089854797</v>
      </c>
      <c r="CE299" s="78">
        <f t="shared" si="308"/>
        <v>4.1537323650643533E-2</v>
      </c>
      <c r="CF299" s="77">
        <f t="shared" si="308"/>
        <v>9.4964633281049652E-3</v>
      </c>
      <c r="CG299" s="78">
        <f t="shared" si="308"/>
        <v>0</v>
      </c>
      <c r="CH299" s="77">
        <f t="shared" si="308"/>
        <v>0</v>
      </c>
      <c r="CI299" s="78">
        <f t="shared" si="308"/>
        <v>0</v>
      </c>
      <c r="CJ299" s="77">
        <f t="shared" si="308"/>
        <v>0</v>
      </c>
      <c r="CK299" s="78">
        <f t="shared" si="308"/>
        <v>2.0905697221416841E-4</v>
      </c>
      <c r="CL299" s="77">
        <f t="shared" si="308"/>
        <v>0</v>
      </c>
      <c r="CM299" s="78">
        <f t="shared" si="308"/>
        <v>0</v>
      </c>
      <c r="CN299" s="77">
        <f t="shared" si="308"/>
        <v>0</v>
      </c>
      <c r="CO299" s="78">
        <f t="shared" si="308"/>
        <v>0</v>
      </c>
      <c r="CP299" s="77">
        <f t="shared" si="308"/>
        <v>1.9946253777153975E-3</v>
      </c>
      <c r="CQ299" s="78">
        <f t="shared" si="308"/>
        <v>0</v>
      </c>
      <c r="CR299" s="77">
        <f t="shared" si="308"/>
        <v>0</v>
      </c>
      <c r="CS299" s="78">
        <f t="shared" si="308"/>
        <v>0</v>
      </c>
      <c r="CT299" s="77">
        <f t="shared" si="308"/>
        <v>0.68634866314536136</v>
      </c>
      <c r="CU299" s="78">
        <f t="shared" si="308"/>
        <v>8.6205030855604384E-4</v>
      </c>
      <c r="CV299" s="77">
        <f t="shared" si="308"/>
        <v>0</v>
      </c>
      <c r="CW299" s="78">
        <f t="shared" si="308"/>
        <v>0</v>
      </c>
      <c r="CX299" s="77">
        <f t="shared" si="308"/>
        <v>0</v>
      </c>
      <c r="CY299" s="78">
        <f t="shared" si="308"/>
        <v>0</v>
      </c>
      <c r="CZ299" s="77">
        <f t="shared" si="308"/>
        <v>0</v>
      </c>
      <c r="DA299" s="78">
        <f t="shared" si="308"/>
        <v>6.3036945044801427E-4</v>
      </c>
      <c r="DB299" s="77">
        <f t="shared" si="308"/>
        <v>9.7608686840847125E-4</v>
      </c>
      <c r="DC299" s="78">
        <f t="shared" si="308"/>
        <v>0</v>
      </c>
      <c r="DD299" s="80">
        <f t="shared" si="308"/>
        <v>0</v>
      </c>
      <c r="DE299" s="3"/>
    </row>
    <row r="300" spans="1:109" x14ac:dyDescent="0.35">
      <c r="A300" s="3"/>
      <c r="B300" s="3" t="s">
        <v>3933</v>
      </c>
      <c r="C300" s="39" t="s">
        <v>614</v>
      </c>
      <c r="D300" s="3" t="s">
        <v>614</v>
      </c>
      <c r="E300" s="75">
        <f t="shared" ref="E300:BP300" si="309">IF(SUM($E188:$DD188),E188/SUM($E188:$DD188),0)</f>
        <v>0</v>
      </c>
      <c r="F300" s="73">
        <f t="shared" si="309"/>
        <v>0</v>
      </c>
      <c r="G300" s="73">
        <f t="shared" si="309"/>
        <v>0</v>
      </c>
      <c r="H300" s="73">
        <f t="shared" si="309"/>
        <v>0</v>
      </c>
      <c r="I300" s="73">
        <f t="shared" si="309"/>
        <v>0</v>
      </c>
      <c r="J300" s="72">
        <f t="shared" si="309"/>
        <v>0</v>
      </c>
      <c r="K300" s="72">
        <f t="shared" si="309"/>
        <v>0</v>
      </c>
      <c r="L300" s="72">
        <f t="shared" si="309"/>
        <v>0</v>
      </c>
      <c r="M300" s="72">
        <f t="shared" si="309"/>
        <v>0</v>
      </c>
      <c r="N300" s="73">
        <f t="shared" si="309"/>
        <v>0</v>
      </c>
      <c r="O300" s="73">
        <f t="shared" si="309"/>
        <v>0</v>
      </c>
      <c r="P300" s="73">
        <f t="shared" si="309"/>
        <v>0</v>
      </c>
      <c r="Q300" s="72">
        <f t="shared" si="309"/>
        <v>0</v>
      </c>
      <c r="R300" s="72">
        <f t="shared" si="309"/>
        <v>0</v>
      </c>
      <c r="S300" s="72">
        <f t="shared" si="309"/>
        <v>0</v>
      </c>
      <c r="T300" s="72">
        <f t="shared" si="309"/>
        <v>0</v>
      </c>
      <c r="U300" s="73">
        <f t="shared" si="309"/>
        <v>0</v>
      </c>
      <c r="V300" s="73">
        <f t="shared" si="309"/>
        <v>0</v>
      </c>
      <c r="W300" s="73">
        <f t="shared" si="309"/>
        <v>0</v>
      </c>
      <c r="X300" s="77">
        <f t="shared" si="309"/>
        <v>0</v>
      </c>
      <c r="Y300" s="78">
        <f t="shared" si="309"/>
        <v>0</v>
      </c>
      <c r="Z300" s="72">
        <f t="shared" si="309"/>
        <v>0</v>
      </c>
      <c r="AA300" s="72">
        <f t="shared" si="309"/>
        <v>0</v>
      </c>
      <c r="AB300" s="72">
        <f t="shared" si="309"/>
        <v>0</v>
      </c>
      <c r="AC300" s="72">
        <f t="shared" si="309"/>
        <v>0</v>
      </c>
      <c r="AD300" s="73">
        <f t="shared" si="309"/>
        <v>0</v>
      </c>
      <c r="AE300" s="73">
        <f t="shared" si="309"/>
        <v>0</v>
      </c>
      <c r="AF300" s="73">
        <f t="shared" si="309"/>
        <v>0</v>
      </c>
      <c r="AG300" s="73">
        <f t="shared" si="309"/>
        <v>0</v>
      </c>
      <c r="AH300" s="72">
        <f t="shared" si="309"/>
        <v>0</v>
      </c>
      <c r="AI300" s="72">
        <f t="shared" si="309"/>
        <v>0</v>
      </c>
      <c r="AJ300" s="72">
        <f t="shared" si="309"/>
        <v>0</v>
      </c>
      <c r="AK300" s="72">
        <f t="shared" si="309"/>
        <v>0</v>
      </c>
      <c r="AL300" s="73">
        <f t="shared" si="309"/>
        <v>0</v>
      </c>
      <c r="AM300" s="73">
        <f t="shared" si="309"/>
        <v>0</v>
      </c>
      <c r="AN300" s="73">
        <f t="shared" si="309"/>
        <v>0</v>
      </c>
      <c r="AO300" s="77">
        <f t="shared" si="309"/>
        <v>0</v>
      </c>
      <c r="AP300" s="78">
        <f t="shared" si="309"/>
        <v>0</v>
      </c>
      <c r="AQ300" s="77">
        <f t="shared" si="309"/>
        <v>8.4310346339055275E-3</v>
      </c>
      <c r="AR300" s="78">
        <f t="shared" si="309"/>
        <v>0</v>
      </c>
      <c r="AS300" s="77">
        <f t="shared" si="309"/>
        <v>0</v>
      </c>
      <c r="AT300" s="78">
        <f t="shared" si="309"/>
        <v>0</v>
      </c>
      <c r="AU300" s="77">
        <f t="shared" si="309"/>
        <v>0</v>
      </c>
      <c r="AV300" s="78">
        <f t="shared" si="309"/>
        <v>0</v>
      </c>
      <c r="AW300" s="77">
        <f t="shared" si="309"/>
        <v>0</v>
      </c>
      <c r="AX300" s="78">
        <f t="shared" si="309"/>
        <v>0</v>
      </c>
      <c r="AY300" s="77">
        <f t="shared" si="309"/>
        <v>0</v>
      </c>
      <c r="AZ300" s="78">
        <f t="shared" si="309"/>
        <v>0</v>
      </c>
      <c r="BA300" s="77">
        <f t="shared" si="309"/>
        <v>0</v>
      </c>
      <c r="BB300" s="78">
        <f t="shared" si="309"/>
        <v>0</v>
      </c>
      <c r="BC300" s="77">
        <f t="shared" si="309"/>
        <v>0</v>
      </c>
      <c r="BD300" s="78">
        <f t="shared" si="309"/>
        <v>0</v>
      </c>
      <c r="BE300" s="77">
        <f t="shared" si="309"/>
        <v>0</v>
      </c>
      <c r="BF300" s="78">
        <f t="shared" si="309"/>
        <v>0</v>
      </c>
      <c r="BG300" s="77">
        <f t="shared" si="309"/>
        <v>0</v>
      </c>
      <c r="BH300" s="78">
        <f t="shared" si="309"/>
        <v>0</v>
      </c>
      <c r="BI300" s="77">
        <f t="shared" si="309"/>
        <v>0</v>
      </c>
      <c r="BJ300" s="78">
        <f t="shared" si="309"/>
        <v>0</v>
      </c>
      <c r="BK300" s="77">
        <f t="shared" si="309"/>
        <v>0</v>
      </c>
      <c r="BL300" s="78">
        <f t="shared" si="309"/>
        <v>0</v>
      </c>
      <c r="BM300" s="77">
        <f t="shared" si="309"/>
        <v>0</v>
      </c>
      <c r="BN300" s="78">
        <f t="shared" si="309"/>
        <v>0</v>
      </c>
      <c r="BO300" s="77">
        <f t="shared" si="309"/>
        <v>0</v>
      </c>
      <c r="BP300" s="78">
        <f t="shared" si="309"/>
        <v>0</v>
      </c>
      <c r="BQ300" s="77">
        <f t="shared" ref="BQ300:DD300" si="310">IF(SUM($E188:$DD188),BQ188/SUM($E188:$DD188),0)</f>
        <v>0</v>
      </c>
      <c r="BR300" s="78">
        <f t="shared" si="310"/>
        <v>0</v>
      </c>
      <c r="BS300" s="77">
        <f t="shared" si="310"/>
        <v>0</v>
      </c>
      <c r="BT300" s="78">
        <f t="shared" si="310"/>
        <v>0</v>
      </c>
      <c r="BU300" s="77">
        <f t="shared" si="310"/>
        <v>0</v>
      </c>
      <c r="BV300" s="78">
        <f t="shared" si="310"/>
        <v>0</v>
      </c>
      <c r="BW300" s="77">
        <f t="shared" si="310"/>
        <v>0</v>
      </c>
      <c r="BX300" s="78">
        <f t="shared" si="310"/>
        <v>0</v>
      </c>
      <c r="BY300" s="77">
        <f t="shared" si="310"/>
        <v>0</v>
      </c>
      <c r="BZ300" s="78">
        <f t="shared" si="310"/>
        <v>0</v>
      </c>
      <c r="CA300" s="77">
        <f t="shared" si="310"/>
        <v>0</v>
      </c>
      <c r="CB300" s="78">
        <f t="shared" si="310"/>
        <v>5.3153583045611984E-3</v>
      </c>
      <c r="CC300" s="77">
        <f t="shared" si="310"/>
        <v>8.9618224856038639E-3</v>
      </c>
      <c r="CD300" s="78">
        <f t="shared" si="310"/>
        <v>4.8129345690978827E-2</v>
      </c>
      <c r="CE300" s="77">
        <f t="shared" si="310"/>
        <v>4.2431641341847091E-3</v>
      </c>
      <c r="CF300" s="78">
        <f t="shared" si="310"/>
        <v>1.0053773857567477E-3</v>
      </c>
      <c r="CG300" s="77">
        <f t="shared" si="310"/>
        <v>0</v>
      </c>
      <c r="CH300" s="78">
        <f t="shared" si="310"/>
        <v>0</v>
      </c>
      <c r="CI300" s="77">
        <f t="shared" si="310"/>
        <v>0</v>
      </c>
      <c r="CJ300" s="78">
        <f t="shared" si="310"/>
        <v>0</v>
      </c>
      <c r="CK300" s="77">
        <f t="shared" si="310"/>
        <v>1.0309539168106271E-2</v>
      </c>
      <c r="CL300" s="78">
        <f t="shared" si="310"/>
        <v>0</v>
      </c>
      <c r="CM300" s="77">
        <f t="shared" si="310"/>
        <v>0</v>
      </c>
      <c r="CN300" s="78">
        <f t="shared" si="310"/>
        <v>0</v>
      </c>
      <c r="CO300" s="77">
        <f t="shared" si="310"/>
        <v>0</v>
      </c>
      <c r="CP300" s="78">
        <f t="shared" si="310"/>
        <v>1.1821542443807051E-5</v>
      </c>
      <c r="CQ300" s="77">
        <f t="shared" si="310"/>
        <v>1.6598370177898357E-2</v>
      </c>
      <c r="CR300" s="78">
        <f t="shared" si="310"/>
        <v>0</v>
      </c>
      <c r="CS300" s="77">
        <f t="shared" si="310"/>
        <v>0</v>
      </c>
      <c r="CT300" s="78">
        <f t="shared" si="310"/>
        <v>0</v>
      </c>
      <c r="CU300" s="77">
        <f t="shared" si="310"/>
        <v>0.83215337762097352</v>
      </c>
      <c r="CV300" s="78">
        <f t="shared" si="310"/>
        <v>0</v>
      </c>
      <c r="CW300" s="77">
        <f t="shared" si="310"/>
        <v>0</v>
      </c>
      <c r="CX300" s="78">
        <f t="shared" si="310"/>
        <v>0</v>
      </c>
      <c r="CY300" s="77">
        <f t="shared" si="310"/>
        <v>0</v>
      </c>
      <c r="CZ300" s="78">
        <f t="shared" si="310"/>
        <v>0</v>
      </c>
      <c r="DA300" s="77">
        <f t="shared" si="310"/>
        <v>2.5988103169342684E-2</v>
      </c>
      <c r="DB300" s="78">
        <f t="shared" si="310"/>
        <v>3.8852685686244511E-2</v>
      </c>
      <c r="DC300" s="77">
        <f t="shared" si="310"/>
        <v>0</v>
      </c>
      <c r="DD300" s="79">
        <f t="shared" si="310"/>
        <v>0</v>
      </c>
      <c r="DE300" s="3"/>
    </row>
    <row r="301" spans="1:109" x14ac:dyDescent="0.35">
      <c r="A301" s="3"/>
      <c r="B301" s="3" t="s">
        <v>3934</v>
      </c>
      <c r="C301" s="39" t="s">
        <v>615</v>
      </c>
      <c r="D301" s="3" t="s">
        <v>615</v>
      </c>
      <c r="E301" s="71">
        <f t="shared" ref="E301:BP301" si="311">IF(SUM($E189:$DD189),E189/SUM($E189:$DD189),0)</f>
        <v>0</v>
      </c>
      <c r="F301" s="72">
        <f t="shared" si="311"/>
        <v>0</v>
      </c>
      <c r="G301" s="72">
        <f t="shared" si="311"/>
        <v>0</v>
      </c>
      <c r="H301" s="72">
        <f t="shared" si="311"/>
        <v>0</v>
      </c>
      <c r="I301" s="72">
        <f t="shared" si="311"/>
        <v>0</v>
      </c>
      <c r="J301" s="73">
        <f t="shared" si="311"/>
        <v>0</v>
      </c>
      <c r="K301" s="73">
        <f t="shared" si="311"/>
        <v>0</v>
      </c>
      <c r="L301" s="73">
        <f t="shared" si="311"/>
        <v>0</v>
      </c>
      <c r="M301" s="73">
        <f t="shared" si="311"/>
        <v>0</v>
      </c>
      <c r="N301" s="72">
        <f t="shared" si="311"/>
        <v>0</v>
      </c>
      <c r="O301" s="72">
        <f t="shared" si="311"/>
        <v>0</v>
      </c>
      <c r="P301" s="72">
        <f t="shared" si="311"/>
        <v>0</v>
      </c>
      <c r="Q301" s="73">
        <f t="shared" si="311"/>
        <v>0</v>
      </c>
      <c r="R301" s="73">
        <f t="shared" si="311"/>
        <v>0</v>
      </c>
      <c r="S301" s="73">
        <f t="shared" si="311"/>
        <v>0</v>
      </c>
      <c r="T301" s="73">
        <f t="shared" si="311"/>
        <v>0</v>
      </c>
      <c r="U301" s="72">
        <f t="shared" si="311"/>
        <v>0</v>
      </c>
      <c r="V301" s="72">
        <f t="shared" si="311"/>
        <v>0</v>
      </c>
      <c r="W301" s="72">
        <f t="shared" si="311"/>
        <v>0</v>
      </c>
      <c r="X301" s="78">
        <f t="shared" si="311"/>
        <v>0</v>
      </c>
      <c r="Y301" s="77">
        <f t="shared" si="311"/>
        <v>0</v>
      </c>
      <c r="Z301" s="73">
        <f t="shared" si="311"/>
        <v>0</v>
      </c>
      <c r="AA301" s="73">
        <f t="shared" si="311"/>
        <v>0</v>
      </c>
      <c r="AB301" s="73">
        <f t="shared" si="311"/>
        <v>0</v>
      </c>
      <c r="AC301" s="73">
        <f t="shared" si="311"/>
        <v>0</v>
      </c>
      <c r="AD301" s="72">
        <f t="shared" si="311"/>
        <v>0</v>
      </c>
      <c r="AE301" s="72">
        <f t="shared" si="311"/>
        <v>0</v>
      </c>
      <c r="AF301" s="72">
        <f t="shared" si="311"/>
        <v>0</v>
      </c>
      <c r="AG301" s="72">
        <f t="shared" si="311"/>
        <v>0</v>
      </c>
      <c r="AH301" s="73">
        <f t="shared" si="311"/>
        <v>0</v>
      </c>
      <c r="AI301" s="73">
        <f t="shared" si="311"/>
        <v>0</v>
      </c>
      <c r="AJ301" s="73">
        <f t="shared" si="311"/>
        <v>0</v>
      </c>
      <c r="AK301" s="73">
        <f t="shared" si="311"/>
        <v>0</v>
      </c>
      <c r="AL301" s="72">
        <f t="shared" si="311"/>
        <v>0</v>
      </c>
      <c r="AM301" s="72">
        <f t="shared" si="311"/>
        <v>0</v>
      </c>
      <c r="AN301" s="72">
        <f t="shared" si="311"/>
        <v>0</v>
      </c>
      <c r="AO301" s="78">
        <f t="shared" si="311"/>
        <v>0</v>
      </c>
      <c r="AP301" s="77">
        <f t="shared" si="311"/>
        <v>0</v>
      </c>
      <c r="AQ301" s="78">
        <f t="shared" si="311"/>
        <v>0</v>
      </c>
      <c r="AR301" s="77">
        <f t="shared" si="311"/>
        <v>0</v>
      </c>
      <c r="AS301" s="78">
        <f t="shared" si="311"/>
        <v>0</v>
      </c>
      <c r="AT301" s="77">
        <f t="shared" si="311"/>
        <v>0</v>
      </c>
      <c r="AU301" s="78">
        <f t="shared" si="311"/>
        <v>0</v>
      </c>
      <c r="AV301" s="77">
        <f t="shared" si="311"/>
        <v>0</v>
      </c>
      <c r="AW301" s="78">
        <f t="shared" si="311"/>
        <v>0</v>
      </c>
      <c r="AX301" s="77">
        <f t="shared" si="311"/>
        <v>0</v>
      </c>
      <c r="AY301" s="78">
        <f t="shared" si="311"/>
        <v>0</v>
      </c>
      <c r="AZ301" s="77">
        <f t="shared" si="311"/>
        <v>0</v>
      </c>
      <c r="BA301" s="78">
        <f t="shared" si="311"/>
        <v>0</v>
      </c>
      <c r="BB301" s="77">
        <f t="shared" si="311"/>
        <v>0</v>
      </c>
      <c r="BC301" s="78">
        <f t="shared" si="311"/>
        <v>0</v>
      </c>
      <c r="BD301" s="77">
        <f t="shared" si="311"/>
        <v>0</v>
      </c>
      <c r="BE301" s="78">
        <f t="shared" si="311"/>
        <v>0</v>
      </c>
      <c r="BF301" s="77">
        <f t="shared" si="311"/>
        <v>0</v>
      </c>
      <c r="BG301" s="78">
        <f t="shared" si="311"/>
        <v>0</v>
      </c>
      <c r="BH301" s="77">
        <f t="shared" si="311"/>
        <v>0</v>
      </c>
      <c r="BI301" s="78">
        <f t="shared" si="311"/>
        <v>0</v>
      </c>
      <c r="BJ301" s="77">
        <f t="shared" si="311"/>
        <v>0</v>
      </c>
      <c r="BK301" s="78">
        <f t="shared" si="311"/>
        <v>0</v>
      </c>
      <c r="BL301" s="77">
        <f t="shared" si="311"/>
        <v>0</v>
      </c>
      <c r="BM301" s="78">
        <f t="shared" si="311"/>
        <v>0</v>
      </c>
      <c r="BN301" s="77">
        <f t="shared" si="311"/>
        <v>0</v>
      </c>
      <c r="BO301" s="78">
        <f t="shared" si="311"/>
        <v>0</v>
      </c>
      <c r="BP301" s="77">
        <f t="shared" si="311"/>
        <v>0</v>
      </c>
      <c r="BQ301" s="78">
        <f t="shared" ref="BQ301:DD301" si="312">IF(SUM($E189:$DD189),BQ189/SUM($E189:$DD189),0)</f>
        <v>0</v>
      </c>
      <c r="BR301" s="77">
        <f t="shared" si="312"/>
        <v>0</v>
      </c>
      <c r="BS301" s="78">
        <f t="shared" si="312"/>
        <v>0</v>
      </c>
      <c r="BT301" s="77">
        <f t="shared" si="312"/>
        <v>0</v>
      </c>
      <c r="BU301" s="78">
        <f t="shared" si="312"/>
        <v>0</v>
      </c>
      <c r="BV301" s="77">
        <f t="shared" si="312"/>
        <v>0</v>
      </c>
      <c r="BW301" s="78">
        <f t="shared" si="312"/>
        <v>0</v>
      </c>
      <c r="BX301" s="77">
        <f t="shared" si="312"/>
        <v>0</v>
      </c>
      <c r="BY301" s="78">
        <f t="shared" si="312"/>
        <v>0</v>
      </c>
      <c r="BZ301" s="77">
        <f t="shared" si="312"/>
        <v>0</v>
      </c>
      <c r="CA301" s="78">
        <f t="shared" si="312"/>
        <v>0</v>
      </c>
      <c r="CB301" s="77">
        <f t="shared" si="312"/>
        <v>0</v>
      </c>
      <c r="CC301" s="78">
        <f t="shared" si="312"/>
        <v>0</v>
      </c>
      <c r="CD301" s="77">
        <f t="shared" si="312"/>
        <v>0</v>
      </c>
      <c r="CE301" s="78">
        <f t="shared" si="312"/>
        <v>0</v>
      </c>
      <c r="CF301" s="77">
        <f t="shared" si="312"/>
        <v>0</v>
      </c>
      <c r="CG301" s="78">
        <f t="shared" si="312"/>
        <v>0</v>
      </c>
      <c r="CH301" s="77">
        <f t="shared" si="312"/>
        <v>0</v>
      </c>
      <c r="CI301" s="78">
        <f t="shared" si="312"/>
        <v>0</v>
      </c>
      <c r="CJ301" s="77">
        <f t="shared" si="312"/>
        <v>0</v>
      </c>
      <c r="CK301" s="78">
        <f t="shared" si="312"/>
        <v>0</v>
      </c>
      <c r="CL301" s="77">
        <f t="shared" si="312"/>
        <v>0</v>
      </c>
      <c r="CM301" s="78">
        <f t="shared" si="312"/>
        <v>0</v>
      </c>
      <c r="CN301" s="77">
        <f t="shared" si="312"/>
        <v>0</v>
      </c>
      <c r="CO301" s="78">
        <f t="shared" si="312"/>
        <v>0</v>
      </c>
      <c r="CP301" s="77">
        <f t="shared" si="312"/>
        <v>0</v>
      </c>
      <c r="CQ301" s="78">
        <f t="shared" si="312"/>
        <v>0</v>
      </c>
      <c r="CR301" s="77">
        <f t="shared" si="312"/>
        <v>0</v>
      </c>
      <c r="CS301" s="78">
        <f t="shared" si="312"/>
        <v>0</v>
      </c>
      <c r="CT301" s="77">
        <f t="shared" si="312"/>
        <v>0</v>
      </c>
      <c r="CU301" s="78">
        <f t="shared" si="312"/>
        <v>0</v>
      </c>
      <c r="CV301" s="77">
        <f t="shared" si="312"/>
        <v>1</v>
      </c>
      <c r="CW301" s="78">
        <f t="shared" si="312"/>
        <v>0</v>
      </c>
      <c r="CX301" s="77">
        <f t="shared" si="312"/>
        <v>0</v>
      </c>
      <c r="CY301" s="78">
        <f t="shared" si="312"/>
        <v>0</v>
      </c>
      <c r="CZ301" s="77">
        <f t="shared" si="312"/>
        <v>0</v>
      </c>
      <c r="DA301" s="78">
        <f t="shared" si="312"/>
        <v>0</v>
      </c>
      <c r="DB301" s="77">
        <f t="shared" si="312"/>
        <v>0</v>
      </c>
      <c r="DC301" s="78">
        <f t="shared" si="312"/>
        <v>0</v>
      </c>
      <c r="DD301" s="80">
        <f t="shared" si="312"/>
        <v>0</v>
      </c>
      <c r="DE301" s="3"/>
    </row>
    <row r="302" spans="1:109" x14ac:dyDescent="0.35">
      <c r="A302" s="3"/>
      <c r="B302" s="3" t="s">
        <v>3935</v>
      </c>
      <c r="C302" s="39" t="s">
        <v>616</v>
      </c>
      <c r="D302" s="3" t="s">
        <v>616</v>
      </c>
      <c r="E302" s="75">
        <f t="shared" ref="E302:BP302" si="313">IF(SUM($E190:$DD190),E190/SUM($E190:$DD190),0)</f>
        <v>0</v>
      </c>
      <c r="F302" s="73">
        <f t="shared" si="313"/>
        <v>0</v>
      </c>
      <c r="G302" s="73">
        <f t="shared" si="313"/>
        <v>0</v>
      </c>
      <c r="H302" s="73">
        <f t="shared" si="313"/>
        <v>0</v>
      </c>
      <c r="I302" s="73">
        <f t="shared" si="313"/>
        <v>0</v>
      </c>
      <c r="J302" s="72">
        <f t="shared" si="313"/>
        <v>0</v>
      </c>
      <c r="K302" s="72">
        <f t="shared" si="313"/>
        <v>0</v>
      </c>
      <c r="L302" s="72">
        <f t="shared" si="313"/>
        <v>0</v>
      </c>
      <c r="M302" s="72">
        <f t="shared" si="313"/>
        <v>0</v>
      </c>
      <c r="N302" s="73">
        <f t="shared" si="313"/>
        <v>0</v>
      </c>
      <c r="O302" s="73">
        <f t="shared" si="313"/>
        <v>0</v>
      </c>
      <c r="P302" s="73">
        <f t="shared" si="313"/>
        <v>0</v>
      </c>
      <c r="Q302" s="72">
        <f t="shared" si="313"/>
        <v>0</v>
      </c>
      <c r="R302" s="72">
        <f t="shared" si="313"/>
        <v>0</v>
      </c>
      <c r="S302" s="72">
        <f t="shared" si="313"/>
        <v>0</v>
      </c>
      <c r="T302" s="72">
        <f t="shared" si="313"/>
        <v>0</v>
      </c>
      <c r="U302" s="73">
        <f t="shared" si="313"/>
        <v>0</v>
      </c>
      <c r="V302" s="73">
        <f t="shared" si="313"/>
        <v>0</v>
      </c>
      <c r="W302" s="73">
        <f t="shared" si="313"/>
        <v>0</v>
      </c>
      <c r="X302" s="77">
        <f t="shared" si="313"/>
        <v>0</v>
      </c>
      <c r="Y302" s="78">
        <f t="shared" si="313"/>
        <v>0</v>
      </c>
      <c r="Z302" s="72">
        <f t="shared" si="313"/>
        <v>0</v>
      </c>
      <c r="AA302" s="72">
        <f t="shared" si="313"/>
        <v>0</v>
      </c>
      <c r="AB302" s="72">
        <f t="shared" si="313"/>
        <v>0</v>
      </c>
      <c r="AC302" s="72">
        <f t="shared" si="313"/>
        <v>0</v>
      </c>
      <c r="AD302" s="73">
        <f t="shared" si="313"/>
        <v>0</v>
      </c>
      <c r="AE302" s="73">
        <f t="shared" si="313"/>
        <v>0</v>
      </c>
      <c r="AF302" s="73">
        <f t="shared" si="313"/>
        <v>0</v>
      </c>
      <c r="AG302" s="73">
        <f t="shared" si="313"/>
        <v>0</v>
      </c>
      <c r="AH302" s="72">
        <f t="shared" si="313"/>
        <v>0</v>
      </c>
      <c r="AI302" s="72">
        <f t="shared" si="313"/>
        <v>0</v>
      </c>
      <c r="AJ302" s="72">
        <f t="shared" si="313"/>
        <v>0</v>
      </c>
      <c r="AK302" s="72">
        <f t="shared" si="313"/>
        <v>0</v>
      </c>
      <c r="AL302" s="73">
        <f t="shared" si="313"/>
        <v>0</v>
      </c>
      <c r="AM302" s="73">
        <f t="shared" si="313"/>
        <v>0</v>
      </c>
      <c r="AN302" s="73">
        <f t="shared" si="313"/>
        <v>0</v>
      </c>
      <c r="AO302" s="77">
        <f t="shared" si="313"/>
        <v>0</v>
      </c>
      <c r="AP302" s="78">
        <f t="shared" si="313"/>
        <v>0</v>
      </c>
      <c r="AQ302" s="77">
        <f t="shared" si="313"/>
        <v>0</v>
      </c>
      <c r="AR302" s="78">
        <f t="shared" si="313"/>
        <v>0</v>
      </c>
      <c r="AS302" s="77">
        <f t="shared" si="313"/>
        <v>0</v>
      </c>
      <c r="AT302" s="78">
        <f t="shared" si="313"/>
        <v>0</v>
      </c>
      <c r="AU302" s="77">
        <f t="shared" si="313"/>
        <v>0</v>
      </c>
      <c r="AV302" s="78">
        <f t="shared" si="313"/>
        <v>0</v>
      </c>
      <c r="AW302" s="77">
        <f t="shared" si="313"/>
        <v>0</v>
      </c>
      <c r="AX302" s="78">
        <f t="shared" si="313"/>
        <v>0</v>
      </c>
      <c r="AY302" s="77">
        <f t="shared" si="313"/>
        <v>0</v>
      </c>
      <c r="AZ302" s="78">
        <f t="shared" si="313"/>
        <v>0</v>
      </c>
      <c r="BA302" s="77">
        <f t="shared" si="313"/>
        <v>0</v>
      </c>
      <c r="BB302" s="78">
        <f t="shared" si="313"/>
        <v>0</v>
      </c>
      <c r="BC302" s="77">
        <f t="shared" si="313"/>
        <v>0</v>
      </c>
      <c r="BD302" s="78">
        <f t="shared" si="313"/>
        <v>0</v>
      </c>
      <c r="BE302" s="77">
        <f t="shared" si="313"/>
        <v>2.9636694805521102E-3</v>
      </c>
      <c r="BF302" s="78">
        <f t="shared" si="313"/>
        <v>0</v>
      </c>
      <c r="BG302" s="77">
        <f t="shared" si="313"/>
        <v>0</v>
      </c>
      <c r="BH302" s="78">
        <f t="shared" si="313"/>
        <v>0</v>
      </c>
      <c r="BI302" s="77">
        <f t="shared" si="313"/>
        <v>0</v>
      </c>
      <c r="BJ302" s="78">
        <f t="shared" si="313"/>
        <v>0</v>
      </c>
      <c r="BK302" s="77">
        <f t="shared" si="313"/>
        <v>0</v>
      </c>
      <c r="BL302" s="78">
        <f t="shared" si="313"/>
        <v>0</v>
      </c>
      <c r="BM302" s="77">
        <f t="shared" si="313"/>
        <v>0</v>
      </c>
      <c r="BN302" s="78">
        <f t="shared" si="313"/>
        <v>0</v>
      </c>
      <c r="BO302" s="77">
        <f t="shared" si="313"/>
        <v>0</v>
      </c>
      <c r="BP302" s="78">
        <f t="shared" si="313"/>
        <v>0</v>
      </c>
      <c r="BQ302" s="77">
        <f t="shared" ref="BQ302:DD302" si="314">IF(SUM($E190:$DD190),BQ190/SUM($E190:$DD190),0)</f>
        <v>0</v>
      </c>
      <c r="BR302" s="78">
        <f t="shared" si="314"/>
        <v>0</v>
      </c>
      <c r="BS302" s="77">
        <f t="shared" si="314"/>
        <v>0</v>
      </c>
      <c r="BT302" s="78">
        <f t="shared" si="314"/>
        <v>0</v>
      </c>
      <c r="BU302" s="77">
        <f t="shared" si="314"/>
        <v>0</v>
      </c>
      <c r="BV302" s="78">
        <f t="shared" si="314"/>
        <v>0</v>
      </c>
      <c r="BW302" s="77">
        <f t="shared" si="314"/>
        <v>0</v>
      </c>
      <c r="BX302" s="78">
        <f t="shared" si="314"/>
        <v>0</v>
      </c>
      <c r="BY302" s="77">
        <f t="shared" si="314"/>
        <v>0</v>
      </c>
      <c r="BZ302" s="78">
        <f t="shared" si="314"/>
        <v>0</v>
      </c>
      <c r="CA302" s="77">
        <f t="shared" si="314"/>
        <v>0</v>
      </c>
      <c r="CB302" s="78">
        <f t="shared" si="314"/>
        <v>0</v>
      </c>
      <c r="CC302" s="77">
        <f t="shared" si="314"/>
        <v>0</v>
      </c>
      <c r="CD302" s="78">
        <f t="shared" si="314"/>
        <v>0</v>
      </c>
      <c r="CE302" s="77">
        <f t="shared" si="314"/>
        <v>0</v>
      </c>
      <c r="CF302" s="78">
        <f t="shared" si="314"/>
        <v>0</v>
      </c>
      <c r="CG302" s="77">
        <f t="shared" si="314"/>
        <v>0</v>
      </c>
      <c r="CH302" s="78">
        <f t="shared" si="314"/>
        <v>8.6614877585337747E-3</v>
      </c>
      <c r="CI302" s="77">
        <f t="shared" si="314"/>
        <v>0</v>
      </c>
      <c r="CJ302" s="78">
        <f t="shared" si="314"/>
        <v>0</v>
      </c>
      <c r="CK302" s="77">
        <f t="shared" si="314"/>
        <v>0</v>
      </c>
      <c r="CL302" s="78">
        <f t="shared" si="314"/>
        <v>0</v>
      </c>
      <c r="CM302" s="77">
        <f t="shared" si="314"/>
        <v>0</v>
      </c>
      <c r="CN302" s="78">
        <f t="shared" si="314"/>
        <v>0</v>
      </c>
      <c r="CO302" s="77">
        <f t="shared" si="314"/>
        <v>8.0099497355826392E-4</v>
      </c>
      <c r="CP302" s="78">
        <f t="shared" si="314"/>
        <v>0</v>
      </c>
      <c r="CQ302" s="77">
        <f t="shared" si="314"/>
        <v>0</v>
      </c>
      <c r="CR302" s="78">
        <f t="shared" si="314"/>
        <v>0</v>
      </c>
      <c r="CS302" s="77">
        <f t="shared" si="314"/>
        <v>1.8832791796769552E-3</v>
      </c>
      <c r="CT302" s="78">
        <f t="shared" si="314"/>
        <v>0</v>
      </c>
      <c r="CU302" s="77">
        <f t="shared" si="314"/>
        <v>0</v>
      </c>
      <c r="CV302" s="78">
        <f t="shared" si="314"/>
        <v>0</v>
      </c>
      <c r="CW302" s="77">
        <f t="shared" si="314"/>
        <v>0.97874463878122808</v>
      </c>
      <c r="CX302" s="78">
        <f t="shared" si="314"/>
        <v>0</v>
      </c>
      <c r="CY302" s="77">
        <f t="shared" si="314"/>
        <v>0</v>
      </c>
      <c r="CZ302" s="78">
        <f t="shared" si="314"/>
        <v>0</v>
      </c>
      <c r="DA302" s="77">
        <f t="shared" si="314"/>
        <v>0</v>
      </c>
      <c r="DB302" s="78">
        <f t="shared" si="314"/>
        <v>6.9459298264506787E-3</v>
      </c>
      <c r="DC302" s="77">
        <f t="shared" si="314"/>
        <v>0</v>
      </c>
      <c r="DD302" s="79">
        <f t="shared" si="314"/>
        <v>0</v>
      </c>
      <c r="DE302" s="3"/>
    </row>
    <row r="303" spans="1:109" x14ac:dyDescent="0.35">
      <c r="A303" s="3"/>
      <c r="B303" s="3" t="s">
        <v>3936</v>
      </c>
      <c r="C303" s="39" t="s">
        <v>617</v>
      </c>
      <c r="D303" s="3" t="s">
        <v>617</v>
      </c>
      <c r="E303" s="71">
        <f t="shared" ref="E303:BP303" si="315">IF(SUM($E191:$DD191),E191/SUM($E191:$DD191),0)</f>
        <v>0</v>
      </c>
      <c r="F303" s="72">
        <f t="shared" si="315"/>
        <v>0</v>
      </c>
      <c r="G303" s="72">
        <f t="shared" si="315"/>
        <v>0</v>
      </c>
      <c r="H303" s="72">
        <f t="shared" si="315"/>
        <v>0</v>
      </c>
      <c r="I303" s="72">
        <f t="shared" si="315"/>
        <v>0</v>
      </c>
      <c r="J303" s="73">
        <f t="shared" si="315"/>
        <v>0</v>
      </c>
      <c r="K303" s="73">
        <f t="shared" si="315"/>
        <v>0</v>
      </c>
      <c r="L303" s="73">
        <f t="shared" si="315"/>
        <v>0</v>
      </c>
      <c r="M303" s="73">
        <f t="shared" si="315"/>
        <v>0</v>
      </c>
      <c r="N303" s="72">
        <f t="shared" si="315"/>
        <v>0</v>
      </c>
      <c r="O303" s="72">
        <f t="shared" si="315"/>
        <v>0</v>
      </c>
      <c r="P303" s="72">
        <f t="shared" si="315"/>
        <v>0</v>
      </c>
      <c r="Q303" s="73">
        <f t="shared" si="315"/>
        <v>0</v>
      </c>
      <c r="R303" s="73">
        <f t="shared" si="315"/>
        <v>0</v>
      </c>
      <c r="S303" s="73">
        <f t="shared" si="315"/>
        <v>0</v>
      </c>
      <c r="T303" s="73">
        <f t="shared" si="315"/>
        <v>0</v>
      </c>
      <c r="U303" s="72">
        <f t="shared" si="315"/>
        <v>0</v>
      </c>
      <c r="V303" s="72">
        <f t="shared" si="315"/>
        <v>0</v>
      </c>
      <c r="W303" s="72">
        <f t="shared" si="315"/>
        <v>0</v>
      </c>
      <c r="X303" s="78">
        <f t="shared" si="315"/>
        <v>0</v>
      </c>
      <c r="Y303" s="77">
        <f t="shared" si="315"/>
        <v>0</v>
      </c>
      <c r="Z303" s="73">
        <f t="shared" si="315"/>
        <v>0</v>
      </c>
      <c r="AA303" s="73">
        <f t="shared" si="315"/>
        <v>0</v>
      </c>
      <c r="AB303" s="73">
        <f t="shared" si="315"/>
        <v>0</v>
      </c>
      <c r="AC303" s="73">
        <f t="shared" si="315"/>
        <v>0</v>
      </c>
      <c r="AD303" s="72">
        <f t="shared" si="315"/>
        <v>0</v>
      </c>
      <c r="AE303" s="72">
        <f t="shared" si="315"/>
        <v>0</v>
      </c>
      <c r="AF303" s="72">
        <f t="shared" si="315"/>
        <v>0</v>
      </c>
      <c r="AG303" s="72">
        <f t="shared" si="315"/>
        <v>0</v>
      </c>
      <c r="AH303" s="73">
        <f t="shared" si="315"/>
        <v>0</v>
      </c>
      <c r="AI303" s="73">
        <f t="shared" si="315"/>
        <v>0</v>
      </c>
      <c r="AJ303" s="73">
        <f t="shared" si="315"/>
        <v>0</v>
      </c>
      <c r="AK303" s="73">
        <f t="shared" si="315"/>
        <v>0</v>
      </c>
      <c r="AL303" s="72">
        <f t="shared" si="315"/>
        <v>0</v>
      </c>
      <c r="AM303" s="72">
        <f t="shared" si="315"/>
        <v>0</v>
      </c>
      <c r="AN303" s="72">
        <f t="shared" si="315"/>
        <v>0</v>
      </c>
      <c r="AO303" s="78">
        <f t="shared" si="315"/>
        <v>0</v>
      </c>
      <c r="AP303" s="77">
        <f t="shared" si="315"/>
        <v>0</v>
      </c>
      <c r="AQ303" s="78">
        <f t="shared" si="315"/>
        <v>0</v>
      </c>
      <c r="AR303" s="77">
        <f t="shared" si="315"/>
        <v>0</v>
      </c>
      <c r="AS303" s="78">
        <f t="shared" si="315"/>
        <v>0</v>
      </c>
      <c r="AT303" s="77">
        <f t="shared" si="315"/>
        <v>0</v>
      </c>
      <c r="AU303" s="78">
        <f t="shared" si="315"/>
        <v>0</v>
      </c>
      <c r="AV303" s="77">
        <f t="shared" si="315"/>
        <v>0</v>
      </c>
      <c r="AW303" s="78">
        <f t="shared" si="315"/>
        <v>0</v>
      </c>
      <c r="AX303" s="77">
        <f t="shared" si="315"/>
        <v>0</v>
      </c>
      <c r="AY303" s="78">
        <f t="shared" si="315"/>
        <v>0</v>
      </c>
      <c r="AZ303" s="77">
        <f t="shared" si="315"/>
        <v>0</v>
      </c>
      <c r="BA303" s="78">
        <f t="shared" si="315"/>
        <v>0</v>
      </c>
      <c r="BB303" s="77">
        <f t="shared" si="315"/>
        <v>0</v>
      </c>
      <c r="BC303" s="78">
        <f t="shared" si="315"/>
        <v>0</v>
      </c>
      <c r="BD303" s="77">
        <f t="shared" si="315"/>
        <v>0</v>
      </c>
      <c r="BE303" s="78">
        <f t="shared" si="315"/>
        <v>0</v>
      </c>
      <c r="BF303" s="77">
        <f t="shared" si="315"/>
        <v>0</v>
      </c>
      <c r="BG303" s="78">
        <f t="shared" si="315"/>
        <v>0</v>
      </c>
      <c r="BH303" s="77">
        <f t="shared" si="315"/>
        <v>0</v>
      </c>
      <c r="BI303" s="78">
        <f t="shared" si="315"/>
        <v>0</v>
      </c>
      <c r="BJ303" s="77">
        <f t="shared" si="315"/>
        <v>0</v>
      </c>
      <c r="BK303" s="78">
        <f t="shared" si="315"/>
        <v>0</v>
      </c>
      <c r="BL303" s="77">
        <f t="shared" si="315"/>
        <v>0</v>
      </c>
      <c r="BM303" s="78">
        <f t="shared" si="315"/>
        <v>0</v>
      </c>
      <c r="BN303" s="77">
        <f t="shared" si="315"/>
        <v>0</v>
      </c>
      <c r="BO303" s="78">
        <f t="shared" si="315"/>
        <v>0</v>
      </c>
      <c r="BP303" s="77">
        <f t="shared" si="315"/>
        <v>0</v>
      </c>
      <c r="BQ303" s="78">
        <f t="shared" ref="BQ303:DD303" si="316">IF(SUM($E191:$DD191),BQ191/SUM($E191:$DD191),0)</f>
        <v>0</v>
      </c>
      <c r="BR303" s="77">
        <f t="shared" si="316"/>
        <v>0</v>
      </c>
      <c r="BS303" s="78">
        <f t="shared" si="316"/>
        <v>0</v>
      </c>
      <c r="BT303" s="77">
        <f t="shared" si="316"/>
        <v>0</v>
      </c>
      <c r="BU303" s="78">
        <f t="shared" si="316"/>
        <v>0</v>
      </c>
      <c r="BV303" s="77">
        <f t="shared" si="316"/>
        <v>0</v>
      </c>
      <c r="BW303" s="78">
        <f t="shared" si="316"/>
        <v>0</v>
      </c>
      <c r="BX303" s="77">
        <f t="shared" si="316"/>
        <v>0</v>
      </c>
      <c r="BY303" s="78">
        <f t="shared" si="316"/>
        <v>0</v>
      </c>
      <c r="BZ303" s="77">
        <f t="shared" si="316"/>
        <v>0</v>
      </c>
      <c r="CA303" s="78">
        <f t="shared" si="316"/>
        <v>0</v>
      </c>
      <c r="CB303" s="77">
        <f t="shared" si="316"/>
        <v>0</v>
      </c>
      <c r="CC303" s="78">
        <f t="shared" si="316"/>
        <v>0</v>
      </c>
      <c r="CD303" s="77">
        <f t="shared" si="316"/>
        <v>0</v>
      </c>
      <c r="CE303" s="78">
        <f t="shared" si="316"/>
        <v>0</v>
      </c>
      <c r="CF303" s="77">
        <f t="shared" si="316"/>
        <v>0</v>
      </c>
      <c r="CG303" s="78">
        <f t="shared" si="316"/>
        <v>0</v>
      </c>
      <c r="CH303" s="77">
        <f t="shared" si="316"/>
        <v>0</v>
      </c>
      <c r="CI303" s="78">
        <f t="shared" si="316"/>
        <v>0</v>
      </c>
      <c r="CJ303" s="77">
        <f t="shared" si="316"/>
        <v>0</v>
      </c>
      <c r="CK303" s="78">
        <f t="shared" si="316"/>
        <v>0</v>
      </c>
      <c r="CL303" s="77">
        <f t="shared" si="316"/>
        <v>0</v>
      </c>
      <c r="CM303" s="78">
        <f t="shared" si="316"/>
        <v>0</v>
      </c>
      <c r="CN303" s="77">
        <f t="shared" si="316"/>
        <v>0</v>
      </c>
      <c r="CO303" s="78">
        <f t="shared" si="316"/>
        <v>0</v>
      </c>
      <c r="CP303" s="77">
        <f t="shared" si="316"/>
        <v>2.6210636804854137E-4</v>
      </c>
      <c r="CQ303" s="78">
        <f t="shared" si="316"/>
        <v>0</v>
      </c>
      <c r="CR303" s="77">
        <f t="shared" si="316"/>
        <v>0</v>
      </c>
      <c r="CS303" s="78">
        <f t="shared" si="316"/>
        <v>0</v>
      </c>
      <c r="CT303" s="77">
        <f t="shared" si="316"/>
        <v>0</v>
      </c>
      <c r="CU303" s="78">
        <f t="shared" si="316"/>
        <v>1.0075053821262017E-4</v>
      </c>
      <c r="CV303" s="77">
        <f t="shared" si="316"/>
        <v>0</v>
      </c>
      <c r="CW303" s="78">
        <f t="shared" si="316"/>
        <v>0</v>
      </c>
      <c r="CX303" s="77">
        <f t="shared" si="316"/>
        <v>0.99224232374219645</v>
      </c>
      <c r="CY303" s="78">
        <f t="shared" si="316"/>
        <v>0</v>
      </c>
      <c r="CZ303" s="77">
        <f t="shared" si="316"/>
        <v>0</v>
      </c>
      <c r="DA303" s="78">
        <f t="shared" si="316"/>
        <v>0</v>
      </c>
      <c r="DB303" s="77">
        <f t="shared" si="316"/>
        <v>7.3948193515423191E-3</v>
      </c>
      <c r="DC303" s="78">
        <f t="shared" si="316"/>
        <v>0</v>
      </c>
      <c r="DD303" s="80">
        <f t="shared" si="316"/>
        <v>0</v>
      </c>
      <c r="DE303" s="3"/>
    </row>
    <row r="304" spans="1:109" x14ac:dyDescent="0.35">
      <c r="A304" s="3"/>
      <c r="B304" s="3" t="s">
        <v>3937</v>
      </c>
      <c r="C304" s="39" t="s">
        <v>618</v>
      </c>
      <c r="D304" s="3" t="s">
        <v>618</v>
      </c>
      <c r="E304" s="75">
        <f t="shared" ref="E304:BP304" si="317">IF(SUM($E192:$DD192),E192/SUM($E192:$DD192),0)</f>
        <v>0</v>
      </c>
      <c r="F304" s="73">
        <f t="shared" si="317"/>
        <v>0</v>
      </c>
      <c r="G304" s="73">
        <f t="shared" si="317"/>
        <v>0</v>
      </c>
      <c r="H304" s="73">
        <f t="shared" si="317"/>
        <v>0</v>
      </c>
      <c r="I304" s="73">
        <f t="shared" si="317"/>
        <v>0</v>
      </c>
      <c r="J304" s="72">
        <f t="shared" si="317"/>
        <v>0</v>
      </c>
      <c r="K304" s="72">
        <f t="shared" si="317"/>
        <v>0</v>
      </c>
      <c r="L304" s="72">
        <f t="shared" si="317"/>
        <v>0</v>
      </c>
      <c r="M304" s="72">
        <f t="shared" si="317"/>
        <v>0</v>
      </c>
      <c r="N304" s="73">
        <f t="shared" si="317"/>
        <v>0</v>
      </c>
      <c r="O304" s="73">
        <f t="shared" si="317"/>
        <v>0</v>
      </c>
      <c r="P304" s="73">
        <f t="shared" si="317"/>
        <v>0</v>
      </c>
      <c r="Q304" s="72">
        <f t="shared" si="317"/>
        <v>0</v>
      </c>
      <c r="R304" s="72">
        <f t="shared" si="317"/>
        <v>0</v>
      </c>
      <c r="S304" s="72">
        <f t="shared" si="317"/>
        <v>0</v>
      </c>
      <c r="T304" s="72">
        <f t="shared" si="317"/>
        <v>0</v>
      </c>
      <c r="U304" s="73">
        <f t="shared" si="317"/>
        <v>0</v>
      </c>
      <c r="V304" s="73">
        <f t="shared" si="317"/>
        <v>0</v>
      </c>
      <c r="W304" s="73">
        <f t="shared" si="317"/>
        <v>0</v>
      </c>
      <c r="X304" s="77">
        <f t="shared" si="317"/>
        <v>0</v>
      </c>
      <c r="Y304" s="78">
        <f t="shared" si="317"/>
        <v>0</v>
      </c>
      <c r="Z304" s="72">
        <f t="shared" si="317"/>
        <v>0</v>
      </c>
      <c r="AA304" s="72">
        <f t="shared" si="317"/>
        <v>0</v>
      </c>
      <c r="AB304" s="72">
        <f t="shared" si="317"/>
        <v>0</v>
      </c>
      <c r="AC304" s="72">
        <f t="shared" si="317"/>
        <v>0</v>
      </c>
      <c r="AD304" s="73">
        <f t="shared" si="317"/>
        <v>0</v>
      </c>
      <c r="AE304" s="73">
        <f t="shared" si="317"/>
        <v>0</v>
      </c>
      <c r="AF304" s="73">
        <f t="shared" si="317"/>
        <v>0</v>
      </c>
      <c r="AG304" s="73">
        <f t="shared" si="317"/>
        <v>0</v>
      </c>
      <c r="AH304" s="72">
        <f t="shared" si="317"/>
        <v>0</v>
      </c>
      <c r="AI304" s="72">
        <f t="shared" si="317"/>
        <v>0</v>
      </c>
      <c r="AJ304" s="72">
        <f t="shared" si="317"/>
        <v>0</v>
      </c>
      <c r="AK304" s="72">
        <f t="shared" si="317"/>
        <v>0</v>
      </c>
      <c r="AL304" s="73">
        <f t="shared" si="317"/>
        <v>0</v>
      </c>
      <c r="AM304" s="73">
        <f t="shared" si="317"/>
        <v>0</v>
      </c>
      <c r="AN304" s="73">
        <f t="shared" si="317"/>
        <v>0</v>
      </c>
      <c r="AO304" s="77">
        <f t="shared" si="317"/>
        <v>0</v>
      </c>
      <c r="AP304" s="78">
        <f t="shared" si="317"/>
        <v>0</v>
      </c>
      <c r="AQ304" s="77">
        <f t="shared" si="317"/>
        <v>0</v>
      </c>
      <c r="AR304" s="78">
        <f t="shared" si="317"/>
        <v>0</v>
      </c>
      <c r="AS304" s="77">
        <f t="shared" si="317"/>
        <v>0</v>
      </c>
      <c r="AT304" s="78">
        <f t="shared" si="317"/>
        <v>0</v>
      </c>
      <c r="AU304" s="77">
        <f t="shared" si="317"/>
        <v>0</v>
      </c>
      <c r="AV304" s="78">
        <f t="shared" si="317"/>
        <v>0</v>
      </c>
      <c r="AW304" s="77">
        <f t="shared" si="317"/>
        <v>0</v>
      </c>
      <c r="AX304" s="78">
        <f t="shared" si="317"/>
        <v>0</v>
      </c>
      <c r="AY304" s="77">
        <f t="shared" si="317"/>
        <v>0</v>
      </c>
      <c r="AZ304" s="78">
        <f t="shared" si="317"/>
        <v>0</v>
      </c>
      <c r="BA304" s="77">
        <f t="shared" si="317"/>
        <v>0</v>
      </c>
      <c r="BB304" s="78">
        <f t="shared" si="317"/>
        <v>0</v>
      </c>
      <c r="BC304" s="77">
        <f t="shared" si="317"/>
        <v>0</v>
      </c>
      <c r="BD304" s="78">
        <f t="shared" si="317"/>
        <v>0</v>
      </c>
      <c r="BE304" s="77">
        <f t="shared" si="317"/>
        <v>0</v>
      </c>
      <c r="BF304" s="78">
        <f t="shared" si="317"/>
        <v>0</v>
      </c>
      <c r="BG304" s="77">
        <f t="shared" si="317"/>
        <v>0</v>
      </c>
      <c r="BH304" s="78">
        <f t="shared" si="317"/>
        <v>0</v>
      </c>
      <c r="BI304" s="77">
        <f t="shared" si="317"/>
        <v>0</v>
      </c>
      <c r="BJ304" s="78">
        <f t="shared" si="317"/>
        <v>0</v>
      </c>
      <c r="BK304" s="77">
        <f t="shared" si="317"/>
        <v>0</v>
      </c>
      <c r="BL304" s="78">
        <f t="shared" si="317"/>
        <v>0</v>
      </c>
      <c r="BM304" s="77">
        <f t="shared" si="317"/>
        <v>0</v>
      </c>
      <c r="BN304" s="78">
        <f t="shared" si="317"/>
        <v>0</v>
      </c>
      <c r="BO304" s="77">
        <f t="shared" si="317"/>
        <v>0</v>
      </c>
      <c r="BP304" s="78">
        <f t="shared" si="317"/>
        <v>0</v>
      </c>
      <c r="BQ304" s="77">
        <f t="shared" ref="BQ304:DD304" si="318">IF(SUM($E192:$DD192),BQ192/SUM($E192:$DD192),0)</f>
        <v>0</v>
      </c>
      <c r="BR304" s="78">
        <f t="shared" si="318"/>
        <v>0</v>
      </c>
      <c r="BS304" s="77">
        <f t="shared" si="318"/>
        <v>0</v>
      </c>
      <c r="BT304" s="78">
        <f t="shared" si="318"/>
        <v>0</v>
      </c>
      <c r="BU304" s="77">
        <f t="shared" si="318"/>
        <v>0</v>
      </c>
      <c r="BV304" s="78">
        <f t="shared" si="318"/>
        <v>0</v>
      </c>
      <c r="BW304" s="77">
        <f t="shared" si="318"/>
        <v>0</v>
      </c>
      <c r="BX304" s="78">
        <f t="shared" si="318"/>
        <v>0</v>
      </c>
      <c r="BY304" s="77">
        <f t="shared" si="318"/>
        <v>0</v>
      </c>
      <c r="BZ304" s="78">
        <f t="shared" si="318"/>
        <v>0</v>
      </c>
      <c r="CA304" s="77">
        <f t="shared" si="318"/>
        <v>0</v>
      </c>
      <c r="CB304" s="78">
        <f t="shared" si="318"/>
        <v>0</v>
      </c>
      <c r="CC304" s="77">
        <f t="shared" si="318"/>
        <v>0</v>
      </c>
      <c r="CD304" s="78">
        <f t="shared" si="318"/>
        <v>0</v>
      </c>
      <c r="CE304" s="77">
        <f t="shared" si="318"/>
        <v>0</v>
      </c>
      <c r="CF304" s="78">
        <f t="shared" si="318"/>
        <v>0</v>
      </c>
      <c r="CG304" s="77">
        <f t="shared" si="318"/>
        <v>0</v>
      </c>
      <c r="CH304" s="78">
        <f t="shared" si="318"/>
        <v>0</v>
      </c>
      <c r="CI304" s="77">
        <f t="shared" si="318"/>
        <v>0</v>
      </c>
      <c r="CJ304" s="78">
        <f t="shared" si="318"/>
        <v>0</v>
      </c>
      <c r="CK304" s="77">
        <f t="shared" si="318"/>
        <v>0</v>
      </c>
      <c r="CL304" s="78">
        <f t="shared" si="318"/>
        <v>0</v>
      </c>
      <c r="CM304" s="77">
        <f t="shared" si="318"/>
        <v>0</v>
      </c>
      <c r="CN304" s="78">
        <f t="shared" si="318"/>
        <v>0</v>
      </c>
      <c r="CO304" s="77">
        <f t="shared" si="318"/>
        <v>0</v>
      </c>
      <c r="CP304" s="78">
        <f t="shared" si="318"/>
        <v>0</v>
      </c>
      <c r="CQ304" s="77">
        <f t="shared" si="318"/>
        <v>0</v>
      </c>
      <c r="CR304" s="78">
        <f t="shared" si="318"/>
        <v>0</v>
      </c>
      <c r="CS304" s="77">
        <f t="shared" si="318"/>
        <v>0</v>
      </c>
      <c r="CT304" s="78">
        <f t="shared" si="318"/>
        <v>0</v>
      </c>
      <c r="CU304" s="77">
        <f t="shared" si="318"/>
        <v>0</v>
      </c>
      <c r="CV304" s="78">
        <f t="shared" si="318"/>
        <v>0</v>
      </c>
      <c r="CW304" s="77">
        <f t="shared" si="318"/>
        <v>0</v>
      </c>
      <c r="CX304" s="78">
        <f t="shared" si="318"/>
        <v>0</v>
      </c>
      <c r="CY304" s="77">
        <f t="shared" si="318"/>
        <v>0.98151635607762233</v>
      </c>
      <c r="CZ304" s="78">
        <f t="shared" si="318"/>
        <v>0</v>
      </c>
      <c r="DA304" s="77">
        <f t="shared" si="318"/>
        <v>0</v>
      </c>
      <c r="DB304" s="78">
        <f t="shared" si="318"/>
        <v>1.8483643922377658E-2</v>
      </c>
      <c r="DC304" s="77">
        <f t="shared" si="318"/>
        <v>0</v>
      </c>
      <c r="DD304" s="79">
        <f t="shared" si="318"/>
        <v>0</v>
      </c>
      <c r="DE304" s="3"/>
    </row>
    <row r="305" spans="1:109" x14ac:dyDescent="0.35">
      <c r="A305" s="3"/>
      <c r="B305" s="3" t="s">
        <v>3938</v>
      </c>
      <c r="C305" s="39" t="s">
        <v>619</v>
      </c>
      <c r="D305" s="3" t="s">
        <v>619</v>
      </c>
      <c r="E305" s="71">
        <f t="shared" ref="E305:BP305" si="319">IF(SUM($E193:$DD193),E193/SUM($E193:$DD193),0)</f>
        <v>0</v>
      </c>
      <c r="F305" s="72">
        <f t="shared" si="319"/>
        <v>0</v>
      </c>
      <c r="G305" s="72">
        <f t="shared" si="319"/>
        <v>0</v>
      </c>
      <c r="H305" s="72">
        <f t="shared" si="319"/>
        <v>0</v>
      </c>
      <c r="I305" s="72">
        <f t="shared" si="319"/>
        <v>0</v>
      </c>
      <c r="J305" s="73">
        <f t="shared" si="319"/>
        <v>0</v>
      </c>
      <c r="K305" s="73">
        <f t="shared" si="319"/>
        <v>0</v>
      </c>
      <c r="L305" s="73">
        <f t="shared" si="319"/>
        <v>0</v>
      </c>
      <c r="M305" s="73">
        <f t="shared" si="319"/>
        <v>0</v>
      </c>
      <c r="N305" s="72">
        <f t="shared" si="319"/>
        <v>0</v>
      </c>
      <c r="O305" s="72">
        <f t="shared" si="319"/>
        <v>0</v>
      </c>
      <c r="P305" s="72">
        <f t="shared" si="319"/>
        <v>0</v>
      </c>
      <c r="Q305" s="73">
        <f t="shared" si="319"/>
        <v>0</v>
      </c>
      <c r="R305" s="73">
        <f t="shared" si="319"/>
        <v>0</v>
      </c>
      <c r="S305" s="73">
        <f t="shared" si="319"/>
        <v>0</v>
      </c>
      <c r="T305" s="73">
        <f t="shared" si="319"/>
        <v>0</v>
      </c>
      <c r="U305" s="72">
        <f t="shared" si="319"/>
        <v>0</v>
      </c>
      <c r="V305" s="72">
        <f t="shared" si="319"/>
        <v>0</v>
      </c>
      <c r="W305" s="72">
        <f t="shared" si="319"/>
        <v>0</v>
      </c>
      <c r="X305" s="78">
        <f t="shared" si="319"/>
        <v>0</v>
      </c>
      <c r="Y305" s="78">
        <f t="shared" si="319"/>
        <v>0</v>
      </c>
      <c r="Z305" s="73">
        <f t="shared" si="319"/>
        <v>0</v>
      </c>
      <c r="AA305" s="73">
        <f t="shared" si="319"/>
        <v>0</v>
      </c>
      <c r="AB305" s="73">
        <f t="shared" si="319"/>
        <v>0</v>
      </c>
      <c r="AC305" s="73">
        <f t="shared" si="319"/>
        <v>0</v>
      </c>
      <c r="AD305" s="72">
        <f t="shared" si="319"/>
        <v>0</v>
      </c>
      <c r="AE305" s="72">
        <f t="shared" si="319"/>
        <v>0</v>
      </c>
      <c r="AF305" s="72">
        <f t="shared" si="319"/>
        <v>0</v>
      </c>
      <c r="AG305" s="72">
        <f t="shared" si="319"/>
        <v>0</v>
      </c>
      <c r="AH305" s="73">
        <f t="shared" si="319"/>
        <v>0</v>
      </c>
      <c r="AI305" s="73">
        <f t="shared" si="319"/>
        <v>0</v>
      </c>
      <c r="AJ305" s="73">
        <f t="shared" si="319"/>
        <v>0</v>
      </c>
      <c r="AK305" s="73">
        <f t="shared" si="319"/>
        <v>0</v>
      </c>
      <c r="AL305" s="72">
        <f t="shared" si="319"/>
        <v>0</v>
      </c>
      <c r="AM305" s="72">
        <f t="shared" si="319"/>
        <v>0</v>
      </c>
      <c r="AN305" s="72">
        <f t="shared" si="319"/>
        <v>0</v>
      </c>
      <c r="AO305" s="78">
        <f t="shared" si="319"/>
        <v>0</v>
      </c>
      <c r="AP305" s="78">
        <f t="shared" si="319"/>
        <v>0</v>
      </c>
      <c r="AQ305" s="78">
        <f t="shared" si="319"/>
        <v>0</v>
      </c>
      <c r="AR305" s="78">
        <f t="shared" si="319"/>
        <v>0</v>
      </c>
      <c r="AS305" s="78">
        <f t="shared" si="319"/>
        <v>0</v>
      </c>
      <c r="AT305" s="78">
        <f t="shared" si="319"/>
        <v>0</v>
      </c>
      <c r="AU305" s="78">
        <f t="shared" si="319"/>
        <v>0</v>
      </c>
      <c r="AV305" s="78">
        <f t="shared" si="319"/>
        <v>0</v>
      </c>
      <c r="AW305" s="78">
        <f t="shared" si="319"/>
        <v>0</v>
      </c>
      <c r="AX305" s="78">
        <f t="shared" si="319"/>
        <v>0</v>
      </c>
      <c r="AY305" s="78">
        <f t="shared" si="319"/>
        <v>0</v>
      </c>
      <c r="AZ305" s="78">
        <f t="shared" si="319"/>
        <v>0</v>
      </c>
      <c r="BA305" s="78">
        <f t="shared" si="319"/>
        <v>0</v>
      </c>
      <c r="BB305" s="78">
        <f t="shared" si="319"/>
        <v>0</v>
      </c>
      <c r="BC305" s="78">
        <f t="shared" si="319"/>
        <v>0</v>
      </c>
      <c r="BD305" s="78">
        <f t="shared" si="319"/>
        <v>0</v>
      </c>
      <c r="BE305" s="78">
        <f t="shared" si="319"/>
        <v>0</v>
      </c>
      <c r="BF305" s="78">
        <f t="shared" si="319"/>
        <v>0</v>
      </c>
      <c r="BG305" s="78">
        <f t="shared" si="319"/>
        <v>0</v>
      </c>
      <c r="BH305" s="78">
        <f t="shared" si="319"/>
        <v>0</v>
      </c>
      <c r="BI305" s="78">
        <f t="shared" si="319"/>
        <v>0</v>
      </c>
      <c r="BJ305" s="78">
        <f t="shared" si="319"/>
        <v>0</v>
      </c>
      <c r="BK305" s="78">
        <f t="shared" si="319"/>
        <v>0</v>
      </c>
      <c r="BL305" s="78">
        <f t="shared" si="319"/>
        <v>0</v>
      </c>
      <c r="BM305" s="78">
        <f t="shared" si="319"/>
        <v>0</v>
      </c>
      <c r="BN305" s="78">
        <f t="shared" si="319"/>
        <v>0</v>
      </c>
      <c r="BO305" s="78">
        <f t="shared" si="319"/>
        <v>0</v>
      </c>
      <c r="BP305" s="78">
        <f t="shared" si="319"/>
        <v>0</v>
      </c>
      <c r="BQ305" s="78">
        <f t="shared" ref="BQ305:DD305" si="320">IF(SUM($E193:$DD193),BQ193/SUM($E193:$DD193),0)</f>
        <v>0</v>
      </c>
      <c r="BR305" s="78">
        <f t="shared" si="320"/>
        <v>0</v>
      </c>
      <c r="BS305" s="78">
        <f t="shared" si="320"/>
        <v>0</v>
      </c>
      <c r="BT305" s="78">
        <f t="shared" si="320"/>
        <v>0</v>
      </c>
      <c r="BU305" s="78">
        <f t="shared" si="320"/>
        <v>0</v>
      </c>
      <c r="BV305" s="78">
        <f t="shared" si="320"/>
        <v>0</v>
      </c>
      <c r="BW305" s="78">
        <f t="shared" si="320"/>
        <v>0</v>
      </c>
      <c r="BX305" s="78">
        <f t="shared" si="320"/>
        <v>0</v>
      </c>
      <c r="BY305" s="78">
        <f t="shared" si="320"/>
        <v>0</v>
      </c>
      <c r="BZ305" s="78">
        <f t="shared" si="320"/>
        <v>0</v>
      </c>
      <c r="CA305" s="78">
        <f t="shared" si="320"/>
        <v>0</v>
      </c>
      <c r="CB305" s="78">
        <f t="shared" si="320"/>
        <v>0</v>
      </c>
      <c r="CC305" s="78">
        <f t="shared" si="320"/>
        <v>0</v>
      </c>
      <c r="CD305" s="78">
        <f t="shared" si="320"/>
        <v>0</v>
      </c>
      <c r="CE305" s="78">
        <f t="shared" si="320"/>
        <v>0</v>
      </c>
      <c r="CF305" s="78">
        <f t="shared" si="320"/>
        <v>0</v>
      </c>
      <c r="CG305" s="78">
        <f t="shared" si="320"/>
        <v>0</v>
      </c>
      <c r="CH305" s="78">
        <f t="shared" si="320"/>
        <v>0</v>
      </c>
      <c r="CI305" s="78">
        <f t="shared" si="320"/>
        <v>0</v>
      </c>
      <c r="CJ305" s="78">
        <f t="shared" si="320"/>
        <v>0</v>
      </c>
      <c r="CK305" s="78">
        <f t="shared" si="320"/>
        <v>0</v>
      </c>
      <c r="CL305" s="78">
        <f t="shared" si="320"/>
        <v>0</v>
      </c>
      <c r="CM305" s="78">
        <f t="shared" si="320"/>
        <v>0</v>
      </c>
      <c r="CN305" s="78">
        <f t="shared" si="320"/>
        <v>0</v>
      </c>
      <c r="CO305" s="78">
        <f t="shared" si="320"/>
        <v>0</v>
      </c>
      <c r="CP305" s="78">
        <f t="shared" si="320"/>
        <v>0</v>
      </c>
      <c r="CQ305" s="78">
        <f t="shared" si="320"/>
        <v>0</v>
      </c>
      <c r="CR305" s="78">
        <f t="shared" si="320"/>
        <v>0</v>
      </c>
      <c r="CS305" s="78">
        <f t="shared" si="320"/>
        <v>0</v>
      </c>
      <c r="CT305" s="78">
        <f t="shared" si="320"/>
        <v>0</v>
      </c>
      <c r="CU305" s="78">
        <f t="shared" si="320"/>
        <v>0</v>
      </c>
      <c r="CV305" s="78">
        <f t="shared" si="320"/>
        <v>0</v>
      </c>
      <c r="CW305" s="78">
        <f t="shared" si="320"/>
        <v>0</v>
      </c>
      <c r="CX305" s="78">
        <f t="shared" si="320"/>
        <v>0</v>
      </c>
      <c r="CY305" s="78">
        <f t="shared" si="320"/>
        <v>0</v>
      </c>
      <c r="CZ305" s="78">
        <f t="shared" si="320"/>
        <v>0.9994275648923715</v>
      </c>
      <c r="DA305" s="78">
        <f t="shared" si="320"/>
        <v>5.7243510762855932E-4</v>
      </c>
      <c r="DB305" s="78">
        <f t="shared" si="320"/>
        <v>0</v>
      </c>
      <c r="DC305" s="78">
        <f t="shared" si="320"/>
        <v>0</v>
      </c>
      <c r="DD305" s="79">
        <f t="shared" si="320"/>
        <v>0</v>
      </c>
      <c r="DE305" s="3"/>
    </row>
    <row r="306" spans="1:109" x14ac:dyDescent="0.35">
      <c r="A306" s="3"/>
      <c r="B306" s="3" t="s">
        <v>3939</v>
      </c>
      <c r="C306" s="39" t="s">
        <v>620</v>
      </c>
      <c r="D306" s="3" t="s">
        <v>620</v>
      </c>
      <c r="E306" s="75">
        <f t="shared" ref="E306:BP306" si="321">IF(SUM($E194:$DD194),E194/SUM($E194:$DD194),0)</f>
        <v>0</v>
      </c>
      <c r="F306" s="73">
        <f t="shared" si="321"/>
        <v>0</v>
      </c>
      <c r="G306" s="73">
        <f t="shared" si="321"/>
        <v>0</v>
      </c>
      <c r="H306" s="73">
        <f t="shared" si="321"/>
        <v>0</v>
      </c>
      <c r="I306" s="73">
        <f t="shared" si="321"/>
        <v>0</v>
      </c>
      <c r="J306" s="72">
        <f t="shared" si="321"/>
        <v>0</v>
      </c>
      <c r="K306" s="72">
        <f t="shared" si="321"/>
        <v>0</v>
      </c>
      <c r="L306" s="72">
        <f t="shared" si="321"/>
        <v>0</v>
      </c>
      <c r="M306" s="72">
        <f t="shared" si="321"/>
        <v>0</v>
      </c>
      <c r="N306" s="73">
        <f t="shared" si="321"/>
        <v>0</v>
      </c>
      <c r="O306" s="73">
        <f t="shared" si="321"/>
        <v>0</v>
      </c>
      <c r="P306" s="73">
        <f t="shared" si="321"/>
        <v>0</v>
      </c>
      <c r="Q306" s="72">
        <f t="shared" si="321"/>
        <v>0</v>
      </c>
      <c r="R306" s="72">
        <f t="shared" si="321"/>
        <v>0</v>
      </c>
      <c r="S306" s="72">
        <f t="shared" si="321"/>
        <v>0</v>
      </c>
      <c r="T306" s="72">
        <f t="shared" si="321"/>
        <v>0</v>
      </c>
      <c r="U306" s="73">
        <f t="shared" si="321"/>
        <v>0</v>
      </c>
      <c r="V306" s="73">
        <f t="shared" si="321"/>
        <v>0</v>
      </c>
      <c r="W306" s="73">
        <f t="shared" si="321"/>
        <v>0</v>
      </c>
      <c r="X306" s="78">
        <f t="shared" si="321"/>
        <v>0</v>
      </c>
      <c r="Y306" s="77">
        <f t="shared" si="321"/>
        <v>0</v>
      </c>
      <c r="Z306" s="72">
        <f t="shared" si="321"/>
        <v>0</v>
      </c>
      <c r="AA306" s="72">
        <f t="shared" si="321"/>
        <v>0</v>
      </c>
      <c r="AB306" s="72">
        <f t="shared" si="321"/>
        <v>0</v>
      </c>
      <c r="AC306" s="72">
        <f t="shared" si="321"/>
        <v>0</v>
      </c>
      <c r="AD306" s="73">
        <f t="shared" si="321"/>
        <v>0</v>
      </c>
      <c r="AE306" s="73">
        <f t="shared" si="321"/>
        <v>0</v>
      </c>
      <c r="AF306" s="73">
        <f t="shared" si="321"/>
        <v>0</v>
      </c>
      <c r="AG306" s="73">
        <f t="shared" si="321"/>
        <v>0</v>
      </c>
      <c r="AH306" s="72">
        <f t="shared" si="321"/>
        <v>0</v>
      </c>
      <c r="AI306" s="72">
        <f t="shared" si="321"/>
        <v>0</v>
      </c>
      <c r="AJ306" s="72">
        <f t="shared" si="321"/>
        <v>0</v>
      </c>
      <c r="AK306" s="72">
        <f t="shared" si="321"/>
        <v>0</v>
      </c>
      <c r="AL306" s="73">
        <f t="shared" si="321"/>
        <v>0</v>
      </c>
      <c r="AM306" s="73">
        <f t="shared" si="321"/>
        <v>0</v>
      </c>
      <c r="AN306" s="73">
        <f t="shared" si="321"/>
        <v>0</v>
      </c>
      <c r="AO306" s="78">
        <f t="shared" si="321"/>
        <v>0</v>
      </c>
      <c r="AP306" s="77">
        <f t="shared" si="321"/>
        <v>0</v>
      </c>
      <c r="AQ306" s="78">
        <f t="shared" si="321"/>
        <v>0</v>
      </c>
      <c r="AR306" s="77">
        <f t="shared" si="321"/>
        <v>0</v>
      </c>
      <c r="AS306" s="78">
        <f t="shared" si="321"/>
        <v>0</v>
      </c>
      <c r="AT306" s="77">
        <f t="shared" si="321"/>
        <v>0</v>
      </c>
      <c r="AU306" s="78">
        <f t="shared" si="321"/>
        <v>0</v>
      </c>
      <c r="AV306" s="77">
        <f t="shared" si="321"/>
        <v>0</v>
      </c>
      <c r="AW306" s="78">
        <f t="shared" si="321"/>
        <v>0</v>
      </c>
      <c r="AX306" s="77">
        <f t="shared" si="321"/>
        <v>0</v>
      </c>
      <c r="AY306" s="78">
        <f t="shared" si="321"/>
        <v>0</v>
      </c>
      <c r="AZ306" s="77">
        <f t="shared" si="321"/>
        <v>0</v>
      </c>
      <c r="BA306" s="78">
        <f t="shared" si="321"/>
        <v>0</v>
      </c>
      <c r="BB306" s="77">
        <f t="shared" si="321"/>
        <v>0</v>
      </c>
      <c r="BC306" s="78">
        <f t="shared" si="321"/>
        <v>0</v>
      </c>
      <c r="BD306" s="77">
        <f t="shared" si="321"/>
        <v>0</v>
      </c>
      <c r="BE306" s="78">
        <f t="shared" si="321"/>
        <v>0</v>
      </c>
      <c r="BF306" s="77">
        <f t="shared" si="321"/>
        <v>0</v>
      </c>
      <c r="BG306" s="78">
        <f t="shared" si="321"/>
        <v>0</v>
      </c>
      <c r="BH306" s="77">
        <f t="shared" si="321"/>
        <v>0</v>
      </c>
      <c r="BI306" s="78">
        <f t="shared" si="321"/>
        <v>0</v>
      </c>
      <c r="BJ306" s="77">
        <f t="shared" si="321"/>
        <v>0</v>
      </c>
      <c r="BK306" s="78">
        <f t="shared" si="321"/>
        <v>0</v>
      </c>
      <c r="BL306" s="77">
        <f t="shared" si="321"/>
        <v>0</v>
      </c>
      <c r="BM306" s="78">
        <f t="shared" si="321"/>
        <v>0</v>
      </c>
      <c r="BN306" s="77">
        <f t="shared" si="321"/>
        <v>0</v>
      </c>
      <c r="BO306" s="78">
        <f t="shared" si="321"/>
        <v>0</v>
      </c>
      <c r="BP306" s="77">
        <f t="shared" si="321"/>
        <v>0</v>
      </c>
      <c r="BQ306" s="78">
        <f t="shared" ref="BQ306:DD306" si="322">IF(SUM($E194:$DD194),BQ194/SUM($E194:$DD194),0)</f>
        <v>0</v>
      </c>
      <c r="BR306" s="77">
        <f t="shared" si="322"/>
        <v>0</v>
      </c>
      <c r="BS306" s="78">
        <f t="shared" si="322"/>
        <v>0</v>
      </c>
      <c r="BT306" s="77">
        <f t="shared" si="322"/>
        <v>0</v>
      </c>
      <c r="BU306" s="78">
        <f t="shared" si="322"/>
        <v>0</v>
      </c>
      <c r="BV306" s="77">
        <f t="shared" si="322"/>
        <v>0</v>
      </c>
      <c r="BW306" s="78">
        <f t="shared" si="322"/>
        <v>0</v>
      </c>
      <c r="BX306" s="77">
        <f t="shared" si="322"/>
        <v>0</v>
      </c>
      <c r="BY306" s="78">
        <f t="shared" si="322"/>
        <v>0</v>
      </c>
      <c r="BZ306" s="77">
        <f t="shared" si="322"/>
        <v>0</v>
      </c>
      <c r="CA306" s="78">
        <f t="shared" si="322"/>
        <v>0</v>
      </c>
      <c r="CB306" s="77">
        <f t="shared" si="322"/>
        <v>0</v>
      </c>
      <c r="CC306" s="78">
        <f t="shared" si="322"/>
        <v>0</v>
      </c>
      <c r="CD306" s="77">
        <f t="shared" si="322"/>
        <v>0</v>
      </c>
      <c r="CE306" s="78">
        <f t="shared" si="322"/>
        <v>0</v>
      </c>
      <c r="CF306" s="77">
        <f t="shared" si="322"/>
        <v>0</v>
      </c>
      <c r="CG306" s="78">
        <f t="shared" si="322"/>
        <v>0</v>
      </c>
      <c r="CH306" s="77">
        <f t="shared" si="322"/>
        <v>0</v>
      </c>
      <c r="CI306" s="78">
        <f t="shared" si="322"/>
        <v>0</v>
      </c>
      <c r="CJ306" s="77">
        <f t="shared" si="322"/>
        <v>0</v>
      </c>
      <c r="CK306" s="78">
        <f t="shared" si="322"/>
        <v>0.12159422205945583</v>
      </c>
      <c r="CL306" s="77">
        <f t="shared" si="322"/>
        <v>0</v>
      </c>
      <c r="CM306" s="78">
        <f t="shared" si="322"/>
        <v>0</v>
      </c>
      <c r="CN306" s="77">
        <f t="shared" si="322"/>
        <v>0</v>
      </c>
      <c r="CO306" s="78">
        <f t="shared" si="322"/>
        <v>0</v>
      </c>
      <c r="CP306" s="77">
        <f t="shared" si="322"/>
        <v>0</v>
      </c>
      <c r="CQ306" s="78">
        <f t="shared" si="322"/>
        <v>0</v>
      </c>
      <c r="CR306" s="77">
        <f t="shared" si="322"/>
        <v>0</v>
      </c>
      <c r="CS306" s="78">
        <f t="shared" si="322"/>
        <v>0</v>
      </c>
      <c r="CT306" s="77">
        <f t="shared" si="322"/>
        <v>0</v>
      </c>
      <c r="CU306" s="78">
        <f t="shared" si="322"/>
        <v>0.30269482543800852</v>
      </c>
      <c r="CV306" s="77">
        <f t="shared" si="322"/>
        <v>0</v>
      </c>
      <c r="CW306" s="78">
        <f t="shared" si="322"/>
        <v>0</v>
      </c>
      <c r="CX306" s="77">
        <f t="shared" si="322"/>
        <v>2.6319352758803084E-3</v>
      </c>
      <c r="CY306" s="78">
        <f t="shared" si="322"/>
        <v>0</v>
      </c>
      <c r="CZ306" s="77">
        <f t="shared" si="322"/>
        <v>0</v>
      </c>
      <c r="DA306" s="78">
        <f t="shared" si="322"/>
        <v>0.23966363190508461</v>
      </c>
      <c r="DB306" s="77">
        <f t="shared" si="322"/>
        <v>0.33341538532157083</v>
      </c>
      <c r="DC306" s="78">
        <f t="shared" si="322"/>
        <v>0</v>
      </c>
      <c r="DD306" s="80">
        <f t="shared" si="322"/>
        <v>0</v>
      </c>
      <c r="DE306" s="3"/>
    </row>
    <row r="307" spans="1:109" x14ac:dyDescent="0.35">
      <c r="A307" s="3"/>
      <c r="B307" s="3" t="s">
        <v>3940</v>
      </c>
      <c r="C307" s="39" t="s">
        <v>621</v>
      </c>
      <c r="D307" s="3" t="s">
        <v>621</v>
      </c>
      <c r="E307" s="71">
        <f t="shared" ref="E307:BP307" si="323">IF(SUM($E195:$DD195),E195/SUM($E195:$DD195),0)</f>
        <v>0</v>
      </c>
      <c r="F307" s="72">
        <f t="shared" si="323"/>
        <v>0</v>
      </c>
      <c r="G307" s="72">
        <f t="shared" si="323"/>
        <v>0</v>
      </c>
      <c r="H307" s="72">
        <f t="shared" si="323"/>
        <v>0</v>
      </c>
      <c r="I307" s="72">
        <f t="shared" si="323"/>
        <v>0</v>
      </c>
      <c r="J307" s="73">
        <f t="shared" si="323"/>
        <v>0</v>
      </c>
      <c r="K307" s="73">
        <f t="shared" si="323"/>
        <v>0</v>
      </c>
      <c r="L307" s="73">
        <f t="shared" si="323"/>
        <v>0</v>
      </c>
      <c r="M307" s="73">
        <f t="shared" si="323"/>
        <v>0</v>
      </c>
      <c r="N307" s="72">
        <f t="shared" si="323"/>
        <v>0</v>
      </c>
      <c r="O307" s="72">
        <f t="shared" si="323"/>
        <v>0</v>
      </c>
      <c r="P307" s="72">
        <f t="shared" si="323"/>
        <v>0</v>
      </c>
      <c r="Q307" s="73">
        <f t="shared" si="323"/>
        <v>0</v>
      </c>
      <c r="R307" s="73">
        <f t="shared" si="323"/>
        <v>0</v>
      </c>
      <c r="S307" s="73">
        <f t="shared" si="323"/>
        <v>0</v>
      </c>
      <c r="T307" s="73">
        <f t="shared" si="323"/>
        <v>0</v>
      </c>
      <c r="U307" s="72">
        <f t="shared" si="323"/>
        <v>0</v>
      </c>
      <c r="V307" s="72">
        <f t="shared" si="323"/>
        <v>0</v>
      </c>
      <c r="W307" s="72">
        <f t="shared" si="323"/>
        <v>0</v>
      </c>
      <c r="X307" s="77">
        <f t="shared" si="323"/>
        <v>0</v>
      </c>
      <c r="Y307" s="78">
        <f t="shared" si="323"/>
        <v>0</v>
      </c>
      <c r="Z307" s="73">
        <f t="shared" si="323"/>
        <v>0</v>
      </c>
      <c r="AA307" s="73">
        <f t="shared" si="323"/>
        <v>0</v>
      </c>
      <c r="AB307" s="73">
        <f t="shared" si="323"/>
        <v>0</v>
      </c>
      <c r="AC307" s="73">
        <f t="shared" si="323"/>
        <v>0</v>
      </c>
      <c r="AD307" s="72">
        <f t="shared" si="323"/>
        <v>0</v>
      </c>
      <c r="AE307" s="72">
        <f t="shared" si="323"/>
        <v>0</v>
      </c>
      <c r="AF307" s="72">
        <f t="shared" si="323"/>
        <v>0</v>
      </c>
      <c r="AG307" s="72">
        <f t="shared" si="323"/>
        <v>0</v>
      </c>
      <c r="AH307" s="73">
        <f t="shared" si="323"/>
        <v>0</v>
      </c>
      <c r="AI307" s="73">
        <f t="shared" si="323"/>
        <v>0</v>
      </c>
      <c r="AJ307" s="73">
        <f t="shared" si="323"/>
        <v>0</v>
      </c>
      <c r="AK307" s="73">
        <f t="shared" si="323"/>
        <v>0</v>
      </c>
      <c r="AL307" s="72">
        <f t="shared" si="323"/>
        <v>0</v>
      </c>
      <c r="AM307" s="72">
        <f t="shared" si="323"/>
        <v>0</v>
      </c>
      <c r="AN307" s="72">
        <f t="shared" si="323"/>
        <v>0</v>
      </c>
      <c r="AO307" s="77">
        <f t="shared" si="323"/>
        <v>0</v>
      </c>
      <c r="AP307" s="78">
        <f t="shared" si="323"/>
        <v>0</v>
      </c>
      <c r="AQ307" s="77">
        <f t="shared" si="323"/>
        <v>0</v>
      </c>
      <c r="AR307" s="78">
        <f t="shared" si="323"/>
        <v>0</v>
      </c>
      <c r="AS307" s="77">
        <f t="shared" si="323"/>
        <v>0</v>
      </c>
      <c r="AT307" s="78">
        <f t="shared" si="323"/>
        <v>0</v>
      </c>
      <c r="AU307" s="77">
        <f t="shared" si="323"/>
        <v>0</v>
      </c>
      <c r="AV307" s="78">
        <f t="shared" si="323"/>
        <v>0</v>
      </c>
      <c r="AW307" s="77">
        <f t="shared" si="323"/>
        <v>0</v>
      </c>
      <c r="AX307" s="78">
        <f t="shared" si="323"/>
        <v>0</v>
      </c>
      <c r="AY307" s="77">
        <f t="shared" si="323"/>
        <v>0</v>
      </c>
      <c r="AZ307" s="78">
        <f t="shared" si="323"/>
        <v>0</v>
      </c>
      <c r="BA307" s="77">
        <f t="shared" si="323"/>
        <v>0</v>
      </c>
      <c r="BB307" s="78">
        <f t="shared" si="323"/>
        <v>0</v>
      </c>
      <c r="BC307" s="77">
        <f t="shared" si="323"/>
        <v>0</v>
      </c>
      <c r="BD307" s="78">
        <f t="shared" si="323"/>
        <v>0</v>
      </c>
      <c r="BE307" s="77">
        <f t="shared" si="323"/>
        <v>0</v>
      </c>
      <c r="BF307" s="78">
        <f t="shared" si="323"/>
        <v>1.5549652460978216E-2</v>
      </c>
      <c r="BG307" s="77">
        <f t="shared" si="323"/>
        <v>0</v>
      </c>
      <c r="BH307" s="78">
        <f t="shared" si="323"/>
        <v>0</v>
      </c>
      <c r="BI307" s="77">
        <f t="shared" si="323"/>
        <v>0</v>
      </c>
      <c r="BJ307" s="78">
        <f t="shared" si="323"/>
        <v>0</v>
      </c>
      <c r="BK307" s="77">
        <f t="shared" si="323"/>
        <v>0</v>
      </c>
      <c r="BL307" s="78">
        <f t="shared" si="323"/>
        <v>0</v>
      </c>
      <c r="BM307" s="77">
        <f t="shared" si="323"/>
        <v>0</v>
      </c>
      <c r="BN307" s="78">
        <f t="shared" si="323"/>
        <v>0</v>
      </c>
      <c r="BO307" s="77">
        <f t="shared" si="323"/>
        <v>0</v>
      </c>
      <c r="BP307" s="78">
        <f t="shared" si="323"/>
        <v>0</v>
      </c>
      <c r="BQ307" s="77">
        <f t="shared" ref="BQ307:DD307" si="324">IF(SUM($E195:$DD195),BQ195/SUM($E195:$DD195),0)</f>
        <v>0</v>
      </c>
      <c r="BR307" s="78">
        <f t="shared" si="324"/>
        <v>0</v>
      </c>
      <c r="BS307" s="77">
        <f t="shared" si="324"/>
        <v>0</v>
      </c>
      <c r="BT307" s="78">
        <f t="shared" si="324"/>
        <v>0</v>
      </c>
      <c r="BU307" s="77">
        <f t="shared" si="324"/>
        <v>0</v>
      </c>
      <c r="BV307" s="78">
        <f t="shared" si="324"/>
        <v>0</v>
      </c>
      <c r="BW307" s="77">
        <f t="shared" si="324"/>
        <v>2.0015964634308245E-4</v>
      </c>
      <c r="BX307" s="78">
        <f t="shared" si="324"/>
        <v>0</v>
      </c>
      <c r="BY307" s="77">
        <f t="shared" si="324"/>
        <v>0</v>
      </c>
      <c r="BZ307" s="78">
        <f t="shared" si="324"/>
        <v>0</v>
      </c>
      <c r="CA307" s="77">
        <f t="shared" si="324"/>
        <v>0</v>
      </c>
      <c r="CB307" s="78">
        <f t="shared" si="324"/>
        <v>0</v>
      </c>
      <c r="CC307" s="77">
        <f t="shared" si="324"/>
        <v>0</v>
      </c>
      <c r="CD307" s="78">
        <f t="shared" si="324"/>
        <v>7.8520828646464549E-3</v>
      </c>
      <c r="CE307" s="77">
        <f t="shared" si="324"/>
        <v>8.7955302305476137E-4</v>
      </c>
      <c r="CF307" s="78">
        <f t="shared" si="324"/>
        <v>0</v>
      </c>
      <c r="CG307" s="77">
        <f t="shared" si="324"/>
        <v>0</v>
      </c>
      <c r="CH307" s="78">
        <f t="shared" si="324"/>
        <v>1.1242519178619452E-2</v>
      </c>
      <c r="CI307" s="77">
        <f t="shared" si="324"/>
        <v>0</v>
      </c>
      <c r="CJ307" s="78">
        <f t="shared" si="324"/>
        <v>0</v>
      </c>
      <c r="CK307" s="77">
        <f t="shared" si="324"/>
        <v>1.616469992109611E-2</v>
      </c>
      <c r="CL307" s="78">
        <f t="shared" si="324"/>
        <v>0</v>
      </c>
      <c r="CM307" s="77">
        <f t="shared" si="324"/>
        <v>0</v>
      </c>
      <c r="CN307" s="78">
        <f t="shared" si="324"/>
        <v>0</v>
      </c>
      <c r="CO307" s="77">
        <f t="shared" si="324"/>
        <v>0</v>
      </c>
      <c r="CP307" s="78">
        <f t="shared" si="324"/>
        <v>3.8753756092065862E-2</v>
      </c>
      <c r="CQ307" s="77">
        <f t="shared" si="324"/>
        <v>0</v>
      </c>
      <c r="CR307" s="78">
        <f t="shared" si="324"/>
        <v>0</v>
      </c>
      <c r="CS307" s="77">
        <f t="shared" si="324"/>
        <v>0</v>
      </c>
      <c r="CT307" s="78">
        <f t="shared" si="324"/>
        <v>0</v>
      </c>
      <c r="CU307" s="77">
        <f t="shared" si="324"/>
        <v>6.0650693222135635E-2</v>
      </c>
      <c r="CV307" s="78">
        <f t="shared" si="324"/>
        <v>0</v>
      </c>
      <c r="CW307" s="77">
        <f t="shared" si="324"/>
        <v>1.2780457492730475E-3</v>
      </c>
      <c r="CX307" s="78">
        <f t="shared" si="324"/>
        <v>2.6349439069254968E-4</v>
      </c>
      <c r="CY307" s="77">
        <f t="shared" si="324"/>
        <v>0</v>
      </c>
      <c r="CZ307" s="78">
        <f t="shared" si="324"/>
        <v>0</v>
      </c>
      <c r="DA307" s="77">
        <f t="shared" si="324"/>
        <v>4.3273502228542801E-2</v>
      </c>
      <c r="DB307" s="78">
        <f t="shared" si="324"/>
        <v>0.80389184122255197</v>
      </c>
      <c r="DC307" s="77">
        <f t="shared" si="324"/>
        <v>0</v>
      </c>
      <c r="DD307" s="79">
        <f t="shared" si="324"/>
        <v>0</v>
      </c>
      <c r="DE307" s="3"/>
    </row>
    <row r="308" spans="1:109" x14ac:dyDescent="0.35">
      <c r="A308" s="3"/>
      <c r="B308" s="3" t="s">
        <v>3941</v>
      </c>
      <c r="C308" s="39" t="s">
        <v>622</v>
      </c>
      <c r="D308" s="3" t="s">
        <v>622</v>
      </c>
      <c r="E308" s="75">
        <f t="shared" ref="E308:BP308" si="325">IF(SUM($E196:$DD196),E196/SUM($E196:$DD196),0)</f>
        <v>0</v>
      </c>
      <c r="F308" s="73">
        <f t="shared" si="325"/>
        <v>0</v>
      </c>
      <c r="G308" s="73">
        <f t="shared" si="325"/>
        <v>0</v>
      </c>
      <c r="H308" s="73">
        <f t="shared" si="325"/>
        <v>0</v>
      </c>
      <c r="I308" s="73">
        <f t="shared" si="325"/>
        <v>0</v>
      </c>
      <c r="J308" s="72">
        <f t="shared" si="325"/>
        <v>0</v>
      </c>
      <c r="K308" s="72">
        <f t="shared" si="325"/>
        <v>0</v>
      </c>
      <c r="L308" s="72">
        <f t="shared" si="325"/>
        <v>0</v>
      </c>
      <c r="M308" s="72">
        <f t="shared" si="325"/>
        <v>0</v>
      </c>
      <c r="N308" s="73">
        <f t="shared" si="325"/>
        <v>0</v>
      </c>
      <c r="O308" s="73">
        <f t="shared" si="325"/>
        <v>0</v>
      </c>
      <c r="P308" s="73">
        <f t="shared" si="325"/>
        <v>0</v>
      </c>
      <c r="Q308" s="72">
        <f t="shared" si="325"/>
        <v>0</v>
      </c>
      <c r="R308" s="72">
        <f t="shared" si="325"/>
        <v>0</v>
      </c>
      <c r="S308" s="72">
        <f t="shared" si="325"/>
        <v>0</v>
      </c>
      <c r="T308" s="72">
        <f t="shared" si="325"/>
        <v>0</v>
      </c>
      <c r="U308" s="73">
        <f t="shared" si="325"/>
        <v>0</v>
      </c>
      <c r="V308" s="73">
        <f t="shared" si="325"/>
        <v>0</v>
      </c>
      <c r="W308" s="73">
        <f t="shared" si="325"/>
        <v>0</v>
      </c>
      <c r="X308" s="78">
        <f t="shared" si="325"/>
        <v>0</v>
      </c>
      <c r="Y308" s="77">
        <f t="shared" si="325"/>
        <v>0</v>
      </c>
      <c r="Z308" s="72">
        <f t="shared" si="325"/>
        <v>0</v>
      </c>
      <c r="AA308" s="72">
        <f t="shared" si="325"/>
        <v>0</v>
      </c>
      <c r="AB308" s="72">
        <f t="shared" si="325"/>
        <v>0</v>
      </c>
      <c r="AC308" s="72">
        <f t="shared" si="325"/>
        <v>0</v>
      </c>
      <c r="AD308" s="73">
        <f t="shared" si="325"/>
        <v>0</v>
      </c>
      <c r="AE308" s="73">
        <f t="shared" si="325"/>
        <v>0</v>
      </c>
      <c r="AF308" s="73">
        <f t="shared" si="325"/>
        <v>0</v>
      </c>
      <c r="AG308" s="73">
        <f t="shared" si="325"/>
        <v>0</v>
      </c>
      <c r="AH308" s="72">
        <f t="shared" si="325"/>
        <v>0</v>
      </c>
      <c r="AI308" s="72">
        <f t="shared" si="325"/>
        <v>0</v>
      </c>
      <c r="AJ308" s="72">
        <f t="shared" si="325"/>
        <v>0</v>
      </c>
      <c r="AK308" s="72">
        <f t="shared" si="325"/>
        <v>0</v>
      </c>
      <c r="AL308" s="73">
        <f t="shared" si="325"/>
        <v>0</v>
      </c>
      <c r="AM308" s="73">
        <f t="shared" si="325"/>
        <v>0</v>
      </c>
      <c r="AN308" s="73">
        <f t="shared" si="325"/>
        <v>0</v>
      </c>
      <c r="AO308" s="78">
        <f t="shared" si="325"/>
        <v>0</v>
      </c>
      <c r="AP308" s="77">
        <f t="shared" si="325"/>
        <v>0</v>
      </c>
      <c r="AQ308" s="78">
        <f t="shared" si="325"/>
        <v>0</v>
      </c>
      <c r="AR308" s="77">
        <f t="shared" si="325"/>
        <v>0</v>
      </c>
      <c r="AS308" s="78">
        <f t="shared" si="325"/>
        <v>0</v>
      </c>
      <c r="AT308" s="77">
        <f t="shared" si="325"/>
        <v>0</v>
      </c>
      <c r="AU308" s="78">
        <f t="shared" si="325"/>
        <v>0</v>
      </c>
      <c r="AV308" s="77">
        <f t="shared" si="325"/>
        <v>0</v>
      </c>
      <c r="AW308" s="78">
        <f t="shared" si="325"/>
        <v>0</v>
      </c>
      <c r="AX308" s="77">
        <f t="shared" si="325"/>
        <v>0</v>
      </c>
      <c r="AY308" s="78">
        <f t="shared" si="325"/>
        <v>0</v>
      </c>
      <c r="AZ308" s="77">
        <f t="shared" si="325"/>
        <v>0</v>
      </c>
      <c r="BA308" s="78">
        <f t="shared" si="325"/>
        <v>0</v>
      </c>
      <c r="BB308" s="77">
        <f t="shared" si="325"/>
        <v>0</v>
      </c>
      <c r="BC308" s="78">
        <f t="shared" si="325"/>
        <v>0</v>
      </c>
      <c r="BD308" s="77">
        <f t="shared" si="325"/>
        <v>0</v>
      </c>
      <c r="BE308" s="78">
        <f t="shared" si="325"/>
        <v>0</v>
      </c>
      <c r="BF308" s="77">
        <f t="shared" si="325"/>
        <v>0</v>
      </c>
      <c r="BG308" s="78">
        <f t="shared" si="325"/>
        <v>0</v>
      </c>
      <c r="BH308" s="77">
        <f t="shared" si="325"/>
        <v>0</v>
      </c>
      <c r="BI308" s="78">
        <f t="shared" si="325"/>
        <v>0</v>
      </c>
      <c r="BJ308" s="77">
        <f t="shared" si="325"/>
        <v>0</v>
      </c>
      <c r="BK308" s="78">
        <f t="shared" si="325"/>
        <v>0</v>
      </c>
      <c r="BL308" s="77">
        <f t="shared" si="325"/>
        <v>0</v>
      </c>
      <c r="BM308" s="78">
        <f t="shared" si="325"/>
        <v>0</v>
      </c>
      <c r="BN308" s="77">
        <f t="shared" si="325"/>
        <v>0</v>
      </c>
      <c r="BO308" s="78">
        <f t="shared" si="325"/>
        <v>0</v>
      </c>
      <c r="BP308" s="77">
        <f t="shared" si="325"/>
        <v>0</v>
      </c>
      <c r="BQ308" s="78">
        <f t="shared" ref="BQ308:DD308" si="326">IF(SUM($E196:$DD196),BQ196/SUM($E196:$DD196),0)</f>
        <v>0</v>
      </c>
      <c r="BR308" s="77">
        <f t="shared" si="326"/>
        <v>0</v>
      </c>
      <c r="BS308" s="78">
        <f t="shared" si="326"/>
        <v>0</v>
      </c>
      <c r="BT308" s="77">
        <f t="shared" si="326"/>
        <v>0</v>
      </c>
      <c r="BU308" s="78">
        <f t="shared" si="326"/>
        <v>0</v>
      </c>
      <c r="BV308" s="77">
        <f t="shared" si="326"/>
        <v>0</v>
      </c>
      <c r="BW308" s="78">
        <f t="shared" si="326"/>
        <v>0</v>
      </c>
      <c r="BX308" s="77">
        <f t="shared" si="326"/>
        <v>0</v>
      </c>
      <c r="BY308" s="78">
        <f t="shared" si="326"/>
        <v>0</v>
      </c>
      <c r="BZ308" s="77">
        <f t="shared" si="326"/>
        <v>0</v>
      </c>
      <c r="CA308" s="78">
        <f t="shared" si="326"/>
        <v>0</v>
      </c>
      <c r="CB308" s="77">
        <f t="shared" si="326"/>
        <v>0</v>
      </c>
      <c r="CC308" s="78">
        <f t="shared" si="326"/>
        <v>0</v>
      </c>
      <c r="CD308" s="77">
        <f t="shared" si="326"/>
        <v>0</v>
      </c>
      <c r="CE308" s="78">
        <f t="shared" si="326"/>
        <v>0</v>
      </c>
      <c r="CF308" s="77">
        <f t="shared" si="326"/>
        <v>0</v>
      </c>
      <c r="CG308" s="78">
        <f t="shared" si="326"/>
        <v>0</v>
      </c>
      <c r="CH308" s="77">
        <f t="shared" si="326"/>
        <v>0</v>
      </c>
      <c r="CI308" s="78">
        <f t="shared" si="326"/>
        <v>0</v>
      </c>
      <c r="CJ308" s="77">
        <f t="shared" si="326"/>
        <v>0</v>
      </c>
      <c r="CK308" s="78">
        <f t="shared" si="326"/>
        <v>0</v>
      </c>
      <c r="CL308" s="77">
        <f t="shared" si="326"/>
        <v>0</v>
      </c>
      <c r="CM308" s="78">
        <f t="shared" si="326"/>
        <v>0</v>
      </c>
      <c r="CN308" s="77">
        <f t="shared" si="326"/>
        <v>0</v>
      </c>
      <c r="CO308" s="78">
        <f t="shared" si="326"/>
        <v>0</v>
      </c>
      <c r="CP308" s="77">
        <f t="shared" si="326"/>
        <v>0</v>
      </c>
      <c r="CQ308" s="78">
        <f t="shared" si="326"/>
        <v>0</v>
      </c>
      <c r="CR308" s="77">
        <f t="shared" si="326"/>
        <v>0</v>
      </c>
      <c r="CS308" s="78">
        <f t="shared" si="326"/>
        <v>0</v>
      </c>
      <c r="CT308" s="77">
        <f t="shared" si="326"/>
        <v>0</v>
      </c>
      <c r="CU308" s="78">
        <f t="shared" si="326"/>
        <v>0</v>
      </c>
      <c r="CV308" s="77">
        <f t="shared" si="326"/>
        <v>0</v>
      </c>
      <c r="CW308" s="78">
        <f t="shared" si="326"/>
        <v>0</v>
      </c>
      <c r="CX308" s="77">
        <f t="shared" si="326"/>
        <v>0</v>
      </c>
      <c r="CY308" s="78">
        <f t="shared" si="326"/>
        <v>0</v>
      </c>
      <c r="CZ308" s="77">
        <f t="shared" si="326"/>
        <v>0</v>
      </c>
      <c r="DA308" s="78">
        <f t="shared" si="326"/>
        <v>0</v>
      </c>
      <c r="DB308" s="77">
        <f t="shared" si="326"/>
        <v>0</v>
      </c>
      <c r="DC308" s="78">
        <f t="shared" si="326"/>
        <v>1</v>
      </c>
      <c r="DD308" s="80">
        <f t="shared" si="326"/>
        <v>0</v>
      </c>
      <c r="DE308" s="3"/>
    </row>
    <row r="309" spans="1:109" x14ac:dyDescent="0.35">
      <c r="A309" s="3"/>
      <c r="B309" s="3" t="s">
        <v>3942</v>
      </c>
      <c r="C309" s="39" t="s">
        <v>623</v>
      </c>
      <c r="D309" s="3" t="s">
        <v>623</v>
      </c>
      <c r="E309" s="71">
        <f t="shared" ref="E309:BP309" si="327">IF(SUM($E197:$DD197),E197/SUM($E197:$DD197),0)</f>
        <v>0</v>
      </c>
      <c r="F309" s="72">
        <f t="shared" si="327"/>
        <v>0</v>
      </c>
      <c r="G309" s="72">
        <f t="shared" si="327"/>
        <v>0</v>
      </c>
      <c r="H309" s="72">
        <f t="shared" si="327"/>
        <v>0</v>
      </c>
      <c r="I309" s="72">
        <f t="shared" si="327"/>
        <v>0</v>
      </c>
      <c r="J309" s="73">
        <f t="shared" si="327"/>
        <v>0</v>
      </c>
      <c r="K309" s="73">
        <f t="shared" si="327"/>
        <v>0</v>
      </c>
      <c r="L309" s="73">
        <f t="shared" si="327"/>
        <v>0</v>
      </c>
      <c r="M309" s="73">
        <f t="shared" si="327"/>
        <v>0</v>
      </c>
      <c r="N309" s="72">
        <f t="shared" si="327"/>
        <v>0</v>
      </c>
      <c r="O309" s="72">
        <f t="shared" si="327"/>
        <v>0</v>
      </c>
      <c r="P309" s="72">
        <f t="shared" si="327"/>
        <v>0</v>
      </c>
      <c r="Q309" s="73">
        <f t="shared" si="327"/>
        <v>0</v>
      </c>
      <c r="R309" s="73">
        <f t="shared" si="327"/>
        <v>0</v>
      </c>
      <c r="S309" s="73">
        <f t="shared" si="327"/>
        <v>0</v>
      </c>
      <c r="T309" s="73">
        <f t="shared" si="327"/>
        <v>0</v>
      </c>
      <c r="U309" s="72">
        <f t="shared" si="327"/>
        <v>0</v>
      </c>
      <c r="V309" s="72">
        <f t="shared" si="327"/>
        <v>0</v>
      </c>
      <c r="W309" s="72">
        <f t="shared" si="327"/>
        <v>0</v>
      </c>
      <c r="X309" s="77">
        <f t="shared" si="327"/>
        <v>0</v>
      </c>
      <c r="Y309" s="78">
        <f t="shared" si="327"/>
        <v>0</v>
      </c>
      <c r="Z309" s="73">
        <f t="shared" si="327"/>
        <v>0</v>
      </c>
      <c r="AA309" s="73">
        <f t="shared" si="327"/>
        <v>0</v>
      </c>
      <c r="AB309" s="73">
        <f t="shared" si="327"/>
        <v>0</v>
      </c>
      <c r="AC309" s="73">
        <f t="shared" si="327"/>
        <v>0</v>
      </c>
      <c r="AD309" s="72">
        <f t="shared" si="327"/>
        <v>0</v>
      </c>
      <c r="AE309" s="72">
        <f t="shared" si="327"/>
        <v>0</v>
      </c>
      <c r="AF309" s="72">
        <f t="shared" si="327"/>
        <v>0</v>
      </c>
      <c r="AG309" s="72">
        <f t="shared" si="327"/>
        <v>0</v>
      </c>
      <c r="AH309" s="73">
        <f t="shared" si="327"/>
        <v>0</v>
      </c>
      <c r="AI309" s="73">
        <f t="shared" si="327"/>
        <v>0</v>
      </c>
      <c r="AJ309" s="73">
        <f t="shared" si="327"/>
        <v>0</v>
      </c>
      <c r="AK309" s="73">
        <f t="shared" si="327"/>
        <v>0</v>
      </c>
      <c r="AL309" s="72">
        <f t="shared" si="327"/>
        <v>0</v>
      </c>
      <c r="AM309" s="72">
        <f t="shared" si="327"/>
        <v>0</v>
      </c>
      <c r="AN309" s="72">
        <f t="shared" si="327"/>
        <v>0</v>
      </c>
      <c r="AO309" s="77">
        <f t="shared" si="327"/>
        <v>0</v>
      </c>
      <c r="AP309" s="78">
        <f t="shared" si="327"/>
        <v>0</v>
      </c>
      <c r="AQ309" s="77">
        <f t="shared" si="327"/>
        <v>0</v>
      </c>
      <c r="AR309" s="78">
        <f t="shared" si="327"/>
        <v>0</v>
      </c>
      <c r="AS309" s="77">
        <f t="shared" si="327"/>
        <v>0</v>
      </c>
      <c r="AT309" s="78">
        <f t="shared" si="327"/>
        <v>0</v>
      </c>
      <c r="AU309" s="77">
        <f t="shared" si="327"/>
        <v>0</v>
      </c>
      <c r="AV309" s="78">
        <f t="shared" si="327"/>
        <v>0</v>
      </c>
      <c r="AW309" s="77">
        <f t="shared" si="327"/>
        <v>0</v>
      </c>
      <c r="AX309" s="78">
        <f t="shared" si="327"/>
        <v>0</v>
      </c>
      <c r="AY309" s="77">
        <f t="shared" si="327"/>
        <v>0</v>
      </c>
      <c r="AZ309" s="78">
        <f t="shared" si="327"/>
        <v>0</v>
      </c>
      <c r="BA309" s="77">
        <f t="shared" si="327"/>
        <v>0</v>
      </c>
      <c r="BB309" s="78">
        <f t="shared" si="327"/>
        <v>0</v>
      </c>
      <c r="BC309" s="77">
        <f t="shared" si="327"/>
        <v>0</v>
      </c>
      <c r="BD309" s="78">
        <f t="shared" si="327"/>
        <v>0</v>
      </c>
      <c r="BE309" s="77">
        <f t="shared" si="327"/>
        <v>0</v>
      </c>
      <c r="BF309" s="78">
        <f t="shared" si="327"/>
        <v>0</v>
      </c>
      <c r="BG309" s="77">
        <f t="shared" si="327"/>
        <v>0</v>
      </c>
      <c r="BH309" s="78">
        <f t="shared" si="327"/>
        <v>0</v>
      </c>
      <c r="BI309" s="77">
        <f t="shared" si="327"/>
        <v>0</v>
      </c>
      <c r="BJ309" s="78">
        <f t="shared" si="327"/>
        <v>0</v>
      </c>
      <c r="BK309" s="77">
        <f t="shared" si="327"/>
        <v>0</v>
      </c>
      <c r="BL309" s="78">
        <f t="shared" si="327"/>
        <v>0</v>
      </c>
      <c r="BM309" s="77">
        <f t="shared" si="327"/>
        <v>0</v>
      </c>
      <c r="BN309" s="78">
        <f t="shared" si="327"/>
        <v>0</v>
      </c>
      <c r="BO309" s="77">
        <f t="shared" si="327"/>
        <v>0</v>
      </c>
      <c r="BP309" s="78">
        <f t="shared" si="327"/>
        <v>0</v>
      </c>
      <c r="BQ309" s="77">
        <f t="shared" ref="BQ309:DD309" si="328">IF(SUM($E197:$DD197),BQ197/SUM($E197:$DD197),0)</f>
        <v>0</v>
      </c>
      <c r="BR309" s="78">
        <f t="shared" si="328"/>
        <v>0</v>
      </c>
      <c r="BS309" s="77">
        <f t="shared" si="328"/>
        <v>0</v>
      </c>
      <c r="BT309" s="78">
        <f t="shared" si="328"/>
        <v>0</v>
      </c>
      <c r="BU309" s="77">
        <f t="shared" si="328"/>
        <v>0</v>
      </c>
      <c r="BV309" s="78">
        <f t="shared" si="328"/>
        <v>0</v>
      </c>
      <c r="BW309" s="77">
        <f t="shared" si="328"/>
        <v>0</v>
      </c>
      <c r="BX309" s="78">
        <f t="shared" si="328"/>
        <v>0</v>
      </c>
      <c r="BY309" s="77">
        <f t="shared" si="328"/>
        <v>0</v>
      </c>
      <c r="BZ309" s="78">
        <f t="shared" si="328"/>
        <v>0</v>
      </c>
      <c r="CA309" s="77">
        <f t="shared" si="328"/>
        <v>0</v>
      </c>
      <c r="CB309" s="78">
        <f t="shared" si="328"/>
        <v>0</v>
      </c>
      <c r="CC309" s="77">
        <f t="shared" si="328"/>
        <v>0</v>
      </c>
      <c r="CD309" s="78">
        <f t="shared" si="328"/>
        <v>0</v>
      </c>
      <c r="CE309" s="77">
        <f t="shared" si="328"/>
        <v>0</v>
      </c>
      <c r="CF309" s="78">
        <f t="shared" si="328"/>
        <v>0</v>
      </c>
      <c r="CG309" s="77">
        <f t="shared" si="328"/>
        <v>0</v>
      </c>
      <c r="CH309" s="78">
        <f t="shared" si="328"/>
        <v>0</v>
      </c>
      <c r="CI309" s="77">
        <f t="shared" si="328"/>
        <v>0</v>
      </c>
      <c r="CJ309" s="78">
        <f t="shared" si="328"/>
        <v>0</v>
      </c>
      <c r="CK309" s="77">
        <f t="shared" si="328"/>
        <v>0</v>
      </c>
      <c r="CL309" s="78">
        <f t="shared" si="328"/>
        <v>0</v>
      </c>
      <c r="CM309" s="77">
        <f t="shared" si="328"/>
        <v>0</v>
      </c>
      <c r="CN309" s="78">
        <f t="shared" si="328"/>
        <v>0</v>
      </c>
      <c r="CO309" s="77">
        <f t="shared" si="328"/>
        <v>0</v>
      </c>
      <c r="CP309" s="78">
        <f t="shared" si="328"/>
        <v>0</v>
      </c>
      <c r="CQ309" s="77">
        <f t="shared" si="328"/>
        <v>0</v>
      </c>
      <c r="CR309" s="78">
        <f t="shared" si="328"/>
        <v>0</v>
      </c>
      <c r="CS309" s="77">
        <f t="shared" si="328"/>
        <v>0</v>
      </c>
      <c r="CT309" s="78">
        <f t="shared" si="328"/>
        <v>0</v>
      </c>
      <c r="CU309" s="77">
        <f t="shared" si="328"/>
        <v>0</v>
      </c>
      <c r="CV309" s="78">
        <f t="shared" si="328"/>
        <v>0</v>
      </c>
      <c r="CW309" s="77">
        <f t="shared" si="328"/>
        <v>0</v>
      </c>
      <c r="CX309" s="78">
        <f t="shared" si="328"/>
        <v>0</v>
      </c>
      <c r="CY309" s="77">
        <f t="shared" si="328"/>
        <v>0</v>
      </c>
      <c r="CZ309" s="78">
        <f t="shared" si="328"/>
        <v>0</v>
      </c>
      <c r="DA309" s="77">
        <f t="shared" si="328"/>
        <v>0</v>
      </c>
      <c r="DB309" s="78">
        <f t="shared" si="328"/>
        <v>0</v>
      </c>
      <c r="DC309" s="77">
        <f t="shared" si="328"/>
        <v>0</v>
      </c>
      <c r="DD309" s="79">
        <f t="shared" si="328"/>
        <v>0</v>
      </c>
      <c r="DE309" s="3"/>
    </row>
    <row r="310" spans="1:109" x14ac:dyDescent="0.35">
      <c r="A310" s="3"/>
      <c r="B310" s="3" t="s">
        <v>3943</v>
      </c>
      <c r="C310" s="39" t="s">
        <v>625</v>
      </c>
      <c r="D310" s="3" t="s">
        <v>625</v>
      </c>
      <c r="E310" s="81">
        <f t="shared" ref="E310:BP310" si="329">IF(SUM($E198:$DD198),E198/SUM($E198:$DD198),0)</f>
        <v>0</v>
      </c>
      <c r="F310" s="82">
        <f t="shared" si="329"/>
        <v>0</v>
      </c>
      <c r="G310" s="82">
        <f t="shared" si="329"/>
        <v>0</v>
      </c>
      <c r="H310" s="82">
        <f t="shared" si="329"/>
        <v>0</v>
      </c>
      <c r="I310" s="82">
        <f t="shared" si="329"/>
        <v>0</v>
      </c>
      <c r="J310" s="83">
        <f t="shared" si="329"/>
        <v>0</v>
      </c>
      <c r="K310" s="83">
        <f t="shared" si="329"/>
        <v>0</v>
      </c>
      <c r="L310" s="83">
        <f t="shared" si="329"/>
        <v>0</v>
      </c>
      <c r="M310" s="83">
        <f t="shared" si="329"/>
        <v>0</v>
      </c>
      <c r="N310" s="82">
        <f t="shared" si="329"/>
        <v>0</v>
      </c>
      <c r="O310" s="82">
        <f t="shared" si="329"/>
        <v>0</v>
      </c>
      <c r="P310" s="82">
        <f t="shared" si="329"/>
        <v>0</v>
      </c>
      <c r="Q310" s="83">
        <f t="shared" si="329"/>
        <v>0</v>
      </c>
      <c r="R310" s="83">
        <f t="shared" si="329"/>
        <v>0</v>
      </c>
      <c r="S310" s="83">
        <f t="shared" si="329"/>
        <v>0</v>
      </c>
      <c r="T310" s="83">
        <f t="shared" si="329"/>
        <v>0</v>
      </c>
      <c r="U310" s="82">
        <f t="shared" si="329"/>
        <v>0</v>
      </c>
      <c r="V310" s="82">
        <f t="shared" si="329"/>
        <v>0</v>
      </c>
      <c r="W310" s="82">
        <f t="shared" si="329"/>
        <v>0</v>
      </c>
      <c r="X310" s="84">
        <f t="shared" si="329"/>
        <v>0</v>
      </c>
      <c r="Y310" s="85">
        <f t="shared" si="329"/>
        <v>0</v>
      </c>
      <c r="Z310" s="83">
        <f t="shared" si="329"/>
        <v>0</v>
      </c>
      <c r="AA310" s="83">
        <f t="shared" si="329"/>
        <v>0</v>
      </c>
      <c r="AB310" s="83">
        <f t="shared" si="329"/>
        <v>0</v>
      </c>
      <c r="AC310" s="83">
        <f t="shared" si="329"/>
        <v>0</v>
      </c>
      <c r="AD310" s="82">
        <f t="shared" si="329"/>
        <v>0</v>
      </c>
      <c r="AE310" s="82">
        <f t="shared" si="329"/>
        <v>0</v>
      </c>
      <c r="AF310" s="82">
        <f t="shared" si="329"/>
        <v>0</v>
      </c>
      <c r="AG310" s="82">
        <f t="shared" si="329"/>
        <v>0</v>
      </c>
      <c r="AH310" s="83">
        <f t="shared" si="329"/>
        <v>0</v>
      </c>
      <c r="AI310" s="83">
        <f t="shared" si="329"/>
        <v>0</v>
      </c>
      <c r="AJ310" s="83">
        <f t="shared" si="329"/>
        <v>0</v>
      </c>
      <c r="AK310" s="83">
        <f t="shared" si="329"/>
        <v>0</v>
      </c>
      <c r="AL310" s="82">
        <f t="shared" si="329"/>
        <v>0</v>
      </c>
      <c r="AM310" s="82">
        <f t="shared" si="329"/>
        <v>0</v>
      </c>
      <c r="AN310" s="82">
        <f t="shared" si="329"/>
        <v>0</v>
      </c>
      <c r="AO310" s="84">
        <f t="shared" si="329"/>
        <v>0</v>
      </c>
      <c r="AP310" s="85">
        <f t="shared" si="329"/>
        <v>0</v>
      </c>
      <c r="AQ310" s="84">
        <f t="shared" si="329"/>
        <v>0</v>
      </c>
      <c r="AR310" s="85">
        <f t="shared" si="329"/>
        <v>0</v>
      </c>
      <c r="AS310" s="84">
        <f t="shared" si="329"/>
        <v>0</v>
      </c>
      <c r="AT310" s="85">
        <f t="shared" si="329"/>
        <v>0</v>
      </c>
      <c r="AU310" s="84">
        <f t="shared" si="329"/>
        <v>0</v>
      </c>
      <c r="AV310" s="85">
        <f t="shared" si="329"/>
        <v>0</v>
      </c>
      <c r="AW310" s="84">
        <f t="shared" si="329"/>
        <v>0</v>
      </c>
      <c r="AX310" s="85">
        <f t="shared" si="329"/>
        <v>0</v>
      </c>
      <c r="AY310" s="84">
        <f t="shared" si="329"/>
        <v>0</v>
      </c>
      <c r="AZ310" s="85">
        <f t="shared" si="329"/>
        <v>0</v>
      </c>
      <c r="BA310" s="84">
        <f t="shared" si="329"/>
        <v>0</v>
      </c>
      <c r="BB310" s="85">
        <f t="shared" si="329"/>
        <v>0</v>
      </c>
      <c r="BC310" s="84">
        <f t="shared" si="329"/>
        <v>0</v>
      </c>
      <c r="BD310" s="85">
        <f t="shared" si="329"/>
        <v>0</v>
      </c>
      <c r="BE310" s="84">
        <f t="shared" si="329"/>
        <v>0</v>
      </c>
      <c r="BF310" s="85">
        <f t="shared" si="329"/>
        <v>0</v>
      </c>
      <c r="BG310" s="84">
        <f t="shared" si="329"/>
        <v>0</v>
      </c>
      <c r="BH310" s="85">
        <f t="shared" si="329"/>
        <v>0</v>
      </c>
      <c r="BI310" s="84">
        <f t="shared" si="329"/>
        <v>0</v>
      </c>
      <c r="BJ310" s="85">
        <f t="shared" si="329"/>
        <v>0</v>
      </c>
      <c r="BK310" s="84">
        <f t="shared" si="329"/>
        <v>0</v>
      </c>
      <c r="BL310" s="85">
        <f t="shared" si="329"/>
        <v>0</v>
      </c>
      <c r="BM310" s="84">
        <f t="shared" si="329"/>
        <v>0</v>
      </c>
      <c r="BN310" s="85">
        <f t="shared" si="329"/>
        <v>0</v>
      </c>
      <c r="BO310" s="84">
        <f t="shared" si="329"/>
        <v>0</v>
      </c>
      <c r="BP310" s="85">
        <f t="shared" si="329"/>
        <v>0</v>
      </c>
      <c r="BQ310" s="84">
        <f t="shared" ref="BQ310:DD310" si="330">IF(SUM($E198:$DD198),BQ198/SUM($E198:$DD198),0)</f>
        <v>0</v>
      </c>
      <c r="BR310" s="85">
        <f t="shared" si="330"/>
        <v>0</v>
      </c>
      <c r="BS310" s="84">
        <f t="shared" si="330"/>
        <v>0</v>
      </c>
      <c r="BT310" s="85">
        <f t="shared" si="330"/>
        <v>0</v>
      </c>
      <c r="BU310" s="84">
        <f t="shared" si="330"/>
        <v>0</v>
      </c>
      <c r="BV310" s="85">
        <f t="shared" si="330"/>
        <v>0</v>
      </c>
      <c r="BW310" s="84">
        <f t="shared" si="330"/>
        <v>0</v>
      </c>
      <c r="BX310" s="85">
        <f t="shared" si="330"/>
        <v>0</v>
      </c>
      <c r="BY310" s="84">
        <f t="shared" si="330"/>
        <v>0</v>
      </c>
      <c r="BZ310" s="85">
        <f t="shared" si="330"/>
        <v>0</v>
      </c>
      <c r="CA310" s="84">
        <f t="shared" si="330"/>
        <v>0</v>
      </c>
      <c r="CB310" s="85">
        <f t="shared" si="330"/>
        <v>0</v>
      </c>
      <c r="CC310" s="84">
        <f t="shared" si="330"/>
        <v>0</v>
      </c>
      <c r="CD310" s="85">
        <f t="shared" si="330"/>
        <v>0</v>
      </c>
      <c r="CE310" s="84">
        <f t="shared" si="330"/>
        <v>0</v>
      </c>
      <c r="CF310" s="85">
        <f t="shared" si="330"/>
        <v>0</v>
      </c>
      <c r="CG310" s="84">
        <f t="shared" si="330"/>
        <v>0</v>
      </c>
      <c r="CH310" s="85">
        <f t="shared" si="330"/>
        <v>0</v>
      </c>
      <c r="CI310" s="84">
        <f t="shared" si="330"/>
        <v>0</v>
      </c>
      <c r="CJ310" s="85">
        <f t="shared" si="330"/>
        <v>0</v>
      </c>
      <c r="CK310" s="84">
        <f t="shared" si="330"/>
        <v>0</v>
      </c>
      <c r="CL310" s="85">
        <f t="shared" si="330"/>
        <v>0</v>
      </c>
      <c r="CM310" s="84">
        <f t="shared" si="330"/>
        <v>0</v>
      </c>
      <c r="CN310" s="85">
        <f t="shared" si="330"/>
        <v>0</v>
      </c>
      <c r="CO310" s="84">
        <f t="shared" si="330"/>
        <v>0</v>
      </c>
      <c r="CP310" s="85">
        <f t="shared" si="330"/>
        <v>0</v>
      </c>
      <c r="CQ310" s="84">
        <f t="shared" si="330"/>
        <v>0</v>
      </c>
      <c r="CR310" s="85">
        <f t="shared" si="330"/>
        <v>0</v>
      </c>
      <c r="CS310" s="84">
        <f t="shared" si="330"/>
        <v>0</v>
      </c>
      <c r="CT310" s="85">
        <f t="shared" si="330"/>
        <v>0</v>
      </c>
      <c r="CU310" s="84">
        <f t="shared" si="330"/>
        <v>0</v>
      </c>
      <c r="CV310" s="85">
        <f t="shared" si="330"/>
        <v>0</v>
      </c>
      <c r="CW310" s="84">
        <f t="shared" si="330"/>
        <v>0</v>
      </c>
      <c r="CX310" s="85">
        <f t="shared" si="330"/>
        <v>0</v>
      </c>
      <c r="CY310" s="84">
        <f t="shared" si="330"/>
        <v>0</v>
      </c>
      <c r="CZ310" s="85">
        <f t="shared" si="330"/>
        <v>0</v>
      </c>
      <c r="DA310" s="84">
        <f t="shared" si="330"/>
        <v>0</v>
      </c>
      <c r="DB310" s="85">
        <f t="shared" si="330"/>
        <v>0</v>
      </c>
      <c r="DC310" s="84">
        <f t="shared" si="330"/>
        <v>0</v>
      </c>
      <c r="DD310" s="86">
        <f t="shared" si="330"/>
        <v>0</v>
      </c>
      <c r="DE310" s="3"/>
    </row>
    <row r="311" spans="1:109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</row>
    <row r="312" spans="1:109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</row>
    <row r="313" spans="1:109" x14ac:dyDescent="0.35">
      <c r="A313" s="3"/>
      <c r="B313" s="3"/>
      <c r="C313" s="3"/>
      <c r="D313" s="3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3"/>
    </row>
    <row r="314" spans="1:109" x14ac:dyDescent="0.35">
      <c r="A314" s="4" t="s">
        <v>4031</v>
      </c>
      <c r="B314" s="3"/>
      <c r="C314" s="3"/>
      <c r="D314" s="3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  <c r="AT314" s="35"/>
      <c r="AU314" s="35"/>
      <c r="AV314" s="35"/>
      <c r="AW314" s="35"/>
      <c r="AX314" s="35"/>
      <c r="AY314" s="35"/>
      <c r="AZ314" s="35"/>
      <c r="BA314" s="35"/>
      <c r="BB314" s="35"/>
      <c r="BC314" s="35"/>
      <c r="BD314" s="35"/>
      <c r="BE314" s="35"/>
      <c r="BF314" s="35"/>
      <c r="BG314" s="35"/>
      <c r="BH314" s="35"/>
      <c r="BI314" s="35"/>
      <c r="BJ314" s="35"/>
      <c r="BK314" s="35"/>
      <c r="BL314" s="35"/>
      <c r="BM314" s="35"/>
      <c r="BN314" s="35"/>
      <c r="BO314" s="35"/>
      <c r="BP314" s="35"/>
      <c r="BQ314" s="35"/>
      <c r="BR314" s="35"/>
      <c r="BS314" s="35"/>
      <c r="BT314" s="35"/>
      <c r="BU314" s="35"/>
      <c r="BV314" s="35"/>
      <c r="BW314" s="35"/>
      <c r="BX314" s="35"/>
      <c r="BY314" s="35"/>
      <c r="BZ314" s="35"/>
      <c r="CA314" s="35"/>
      <c r="CB314" s="35"/>
      <c r="CC314" s="35"/>
      <c r="CD314" s="35"/>
      <c r="CE314" s="35"/>
      <c r="CF314" s="35"/>
      <c r="CG314" s="35"/>
      <c r="CH314" s="35"/>
      <c r="CI314" s="35"/>
      <c r="CJ314" s="35"/>
      <c r="CK314" s="35"/>
      <c r="CL314" s="35"/>
      <c r="CM314" s="35"/>
      <c r="CN314" s="35"/>
      <c r="CO314" s="35"/>
      <c r="CP314" s="35"/>
      <c r="CQ314" s="35"/>
      <c r="CR314" s="35"/>
      <c r="CS314" s="35"/>
      <c r="CT314" s="35"/>
      <c r="CU314" s="35"/>
      <c r="CV314" s="35"/>
      <c r="CW314" s="35"/>
      <c r="CX314" s="35"/>
      <c r="CY314" s="35"/>
      <c r="CZ314" s="35"/>
      <c r="DA314" s="35"/>
      <c r="DB314" s="35"/>
      <c r="DC314" s="35"/>
      <c r="DD314" s="35"/>
      <c r="DE314" s="3"/>
    </row>
    <row r="315" spans="1:109" x14ac:dyDescent="0.35">
      <c r="A315" s="3"/>
      <c r="B315" s="3"/>
      <c r="C315" s="3"/>
      <c r="D315" s="3"/>
      <c r="E315" s="3" t="s">
        <v>3955</v>
      </c>
      <c r="F315" s="3" t="s">
        <v>3956</v>
      </c>
      <c r="G315" s="3" t="s">
        <v>3957</v>
      </c>
      <c r="H315" s="3" t="s">
        <v>3958</v>
      </c>
      <c r="I315" s="3" t="s">
        <v>3959</v>
      </c>
      <c r="J315" s="3" t="s">
        <v>3960</v>
      </c>
      <c r="K315" s="3" t="s">
        <v>3961</v>
      </c>
      <c r="L315" s="3" t="s">
        <v>3962</v>
      </c>
      <c r="M315" s="3" t="s">
        <v>3963</v>
      </c>
      <c r="N315" s="3" t="s">
        <v>3966</v>
      </c>
      <c r="O315" s="3" t="s">
        <v>3969</v>
      </c>
      <c r="P315" s="3" t="s">
        <v>3970</v>
      </c>
      <c r="Q315" s="3" t="s">
        <v>3973</v>
      </c>
      <c r="R315" s="3" t="s">
        <v>3976</v>
      </c>
      <c r="S315" s="3" t="s">
        <v>3979</v>
      </c>
      <c r="T315" s="3" t="s">
        <v>3980</v>
      </c>
      <c r="U315" s="3" t="s">
        <v>3981</v>
      </c>
      <c r="V315" s="3" t="s">
        <v>3984</v>
      </c>
      <c r="W315" s="3" t="s">
        <v>3985</v>
      </c>
      <c r="X315" s="3" t="s">
        <v>3986</v>
      </c>
      <c r="Y315" s="3" t="s">
        <v>3987</v>
      </c>
      <c r="Z315" s="3" t="s">
        <v>3988</v>
      </c>
      <c r="AA315" s="3" t="s">
        <v>3989</v>
      </c>
      <c r="AB315" s="3" t="s">
        <v>3990</v>
      </c>
      <c r="AC315" s="3" t="s">
        <v>3991</v>
      </c>
      <c r="AD315" s="3" t="s">
        <v>3992</v>
      </c>
      <c r="AE315" s="3" t="s">
        <v>3993</v>
      </c>
      <c r="AF315" s="3" t="s">
        <v>3994</v>
      </c>
      <c r="AG315" s="3" t="s">
        <v>3995</v>
      </c>
      <c r="AH315" s="3" t="s">
        <v>3996</v>
      </c>
      <c r="AI315" s="3" t="s">
        <v>3997</v>
      </c>
      <c r="AJ315" s="3" t="s">
        <v>4000</v>
      </c>
      <c r="AK315" s="3" t="s">
        <v>4003</v>
      </c>
      <c r="AL315" s="3" t="s">
        <v>4006</v>
      </c>
      <c r="AM315" s="3" t="s">
        <v>4009</v>
      </c>
      <c r="AN315" s="3" t="s">
        <v>4010</v>
      </c>
      <c r="AO315" s="3" t="s">
        <v>4011</v>
      </c>
      <c r="AP315" s="3" t="s">
        <v>3876</v>
      </c>
      <c r="AQ315" s="3" t="s">
        <v>3877</v>
      </c>
      <c r="AR315" s="3" t="s">
        <v>3878</v>
      </c>
      <c r="AS315" s="3" t="s">
        <v>3879</v>
      </c>
      <c r="AT315" s="3" t="s">
        <v>3880</v>
      </c>
      <c r="AU315" s="3" t="s">
        <v>3881</v>
      </c>
      <c r="AV315" s="3" t="s">
        <v>3882</v>
      </c>
      <c r="AW315" s="3" t="s">
        <v>3883</v>
      </c>
      <c r="AX315" s="3" t="s">
        <v>3884</v>
      </c>
      <c r="AY315" s="3" t="s">
        <v>3885</v>
      </c>
      <c r="AZ315" s="3" t="s">
        <v>3886</v>
      </c>
      <c r="BA315" s="3" t="s">
        <v>3887</v>
      </c>
      <c r="BB315" s="3" t="s">
        <v>3888</v>
      </c>
      <c r="BC315" s="3" t="s">
        <v>3889</v>
      </c>
      <c r="BD315" s="3" t="s">
        <v>3890</v>
      </c>
      <c r="BE315" s="3" t="s">
        <v>3891</v>
      </c>
      <c r="BF315" s="3" t="s">
        <v>3892</v>
      </c>
      <c r="BG315" s="3" t="s">
        <v>3893</v>
      </c>
      <c r="BH315" s="3" t="s">
        <v>3894</v>
      </c>
      <c r="BI315" s="3" t="s">
        <v>3895</v>
      </c>
      <c r="BJ315" s="3" t="s">
        <v>3896</v>
      </c>
      <c r="BK315" s="3" t="s">
        <v>3897</v>
      </c>
      <c r="BL315" s="3" t="s">
        <v>3898</v>
      </c>
      <c r="BM315" s="3" t="s">
        <v>3899</v>
      </c>
      <c r="BN315" s="3" t="s">
        <v>3900</v>
      </c>
      <c r="BO315" s="3" t="s">
        <v>3901</v>
      </c>
      <c r="BP315" s="3" t="s">
        <v>3902</v>
      </c>
      <c r="BQ315" s="3" t="s">
        <v>3903</v>
      </c>
      <c r="BR315" s="3" t="s">
        <v>3904</v>
      </c>
      <c r="BS315" s="3" t="s">
        <v>3905</v>
      </c>
      <c r="BT315" s="3" t="s">
        <v>3906</v>
      </c>
      <c r="BU315" s="3" t="s">
        <v>3907</v>
      </c>
      <c r="BV315" s="3" t="s">
        <v>3908</v>
      </c>
      <c r="BW315" s="3" t="s">
        <v>3909</v>
      </c>
      <c r="BX315" s="3" t="s">
        <v>3910</v>
      </c>
      <c r="BY315" s="3" t="s">
        <v>3911</v>
      </c>
      <c r="BZ315" s="3" t="s">
        <v>3912</v>
      </c>
      <c r="CA315" s="3" t="s">
        <v>3913</v>
      </c>
      <c r="CB315" s="3" t="s">
        <v>3914</v>
      </c>
      <c r="CC315" s="3" t="s">
        <v>3915</v>
      </c>
      <c r="CD315" s="3" t="s">
        <v>3916</v>
      </c>
      <c r="CE315" s="3" t="s">
        <v>3917</v>
      </c>
      <c r="CF315" s="3" t="s">
        <v>3918</v>
      </c>
      <c r="CG315" s="3" t="s">
        <v>3919</v>
      </c>
      <c r="CH315" s="3" t="s">
        <v>3920</v>
      </c>
      <c r="CI315" s="3" t="s">
        <v>3921</v>
      </c>
      <c r="CJ315" s="3" t="s">
        <v>3922</v>
      </c>
      <c r="CK315" s="3" t="s">
        <v>3923</v>
      </c>
      <c r="CL315" s="3" t="s">
        <v>3924</v>
      </c>
      <c r="CM315" s="3" t="s">
        <v>3925</v>
      </c>
      <c r="CN315" s="3" t="s">
        <v>3926</v>
      </c>
      <c r="CO315" s="3" t="s">
        <v>3927</v>
      </c>
      <c r="CP315" s="3" t="s">
        <v>3928</v>
      </c>
      <c r="CQ315" s="3" t="s">
        <v>3929</v>
      </c>
      <c r="CR315" s="3" t="s">
        <v>3930</v>
      </c>
      <c r="CS315" s="3" t="s">
        <v>3931</v>
      </c>
      <c r="CT315" s="3" t="s">
        <v>3932</v>
      </c>
      <c r="CU315" s="3" t="s">
        <v>3933</v>
      </c>
      <c r="CV315" s="3" t="s">
        <v>3934</v>
      </c>
      <c r="CW315" s="3" t="s">
        <v>3935</v>
      </c>
      <c r="CX315" s="3" t="s">
        <v>3936</v>
      </c>
      <c r="CY315" s="3" t="s">
        <v>3937</v>
      </c>
      <c r="CZ315" s="3" t="s">
        <v>3938</v>
      </c>
      <c r="DA315" s="3" t="s">
        <v>3939</v>
      </c>
      <c r="DB315" s="3" t="s">
        <v>3940</v>
      </c>
      <c r="DC315" s="3" t="s">
        <v>3941</v>
      </c>
      <c r="DD315" s="3" t="s">
        <v>624</v>
      </c>
      <c r="DE315" s="3"/>
    </row>
    <row r="316" spans="1:109" x14ac:dyDescent="0.35">
      <c r="A316" s="3"/>
      <c r="B316" s="3"/>
      <c r="C316" s="3"/>
      <c r="D316" s="3"/>
      <c r="E316" s="39" t="s">
        <v>462</v>
      </c>
      <c r="F316" s="39" t="str">
        <f>E316</f>
        <v>A11</v>
      </c>
      <c r="G316" s="39" t="str">
        <f>F316</f>
        <v>A11</v>
      </c>
      <c r="H316" s="39" t="str">
        <f>G316</f>
        <v>A11</v>
      </c>
      <c r="I316" s="39" t="str">
        <f>H316</f>
        <v>A11</v>
      </c>
      <c r="J316" s="39" t="s">
        <v>472</v>
      </c>
      <c r="K316" s="39" t="str">
        <f>J316</f>
        <v>A12</v>
      </c>
      <c r="L316" s="39" t="str">
        <f>K316</f>
        <v>A12</v>
      </c>
      <c r="M316" s="39" t="str">
        <f>L316</f>
        <v>A12</v>
      </c>
      <c r="N316" s="39" t="s">
        <v>479</v>
      </c>
      <c r="O316" s="39" t="str">
        <f>N316</f>
        <v>A13</v>
      </c>
      <c r="P316" s="39" t="str">
        <f>O316</f>
        <v>A13</v>
      </c>
      <c r="Q316" s="39" t="s">
        <v>486</v>
      </c>
      <c r="R316" s="39" t="str">
        <f>Q316</f>
        <v>A14</v>
      </c>
      <c r="S316" s="39" t="str">
        <f>R316</f>
        <v>A14</v>
      </c>
      <c r="T316" s="39" t="str">
        <f>S316</f>
        <v>A14</v>
      </c>
      <c r="U316" s="39" t="s">
        <v>496</v>
      </c>
      <c r="V316" s="39" t="str">
        <f>U316</f>
        <v>A15</v>
      </c>
      <c r="W316" s="39" t="str">
        <f>V316</f>
        <v>A15</v>
      </c>
      <c r="X316" s="39" t="s">
        <v>504</v>
      </c>
      <c r="Y316" s="39" t="s">
        <v>507</v>
      </c>
      <c r="Z316" s="39" t="s">
        <v>509</v>
      </c>
      <c r="AA316" s="39" t="str">
        <f>Z316</f>
        <v>A29</v>
      </c>
      <c r="AB316" s="39" t="str">
        <f>AA316</f>
        <v>A29</v>
      </c>
      <c r="AC316" s="39" t="str">
        <f>AB316</f>
        <v>A29</v>
      </c>
      <c r="AD316" s="39" t="s">
        <v>519</v>
      </c>
      <c r="AE316" s="39" t="str">
        <f>AD316</f>
        <v>A31</v>
      </c>
      <c r="AF316" s="39" t="str">
        <f>AE316</f>
        <v>A31</v>
      </c>
      <c r="AG316" s="39" t="str">
        <f>AF316</f>
        <v>A31</v>
      </c>
      <c r="AH316" s="39" t="s">
        <v>529</v>
      </c>
      <c r="AI316" s="39" t="str">
        <f>AH316</f>
        <v>A32</v>
      </c>
      <c r="AJ316" s="39" t="str">
        <f>AI316</f>
        <v>A32</v>
      </c>
      <c r="AK316" s="39" t="str">
        <f>AJ316</f>
        <v>A32</v>
      </c>
      <c r="AL316" s="39" t="s">
        <v>537</v>
      </c>
      <c r="AM316" s="39" t="str">
        <f>AL316</f>
        <v>A40</v>
      </c>
      <c r="AN316" s="39" t="str">
        <f>AM316</f>
        <v>A40</v>
      </c>
      <c r="AO316" s="39" t="s">
        <v>545</v>
      </c>
      <c r="AP316" s="39" t="s">
        <v>548</v>
      </c>
      <c r="AQ316" s="39" t="s">
        <v>549</v>
      </c>
      <c r="AR316" s="39" t="s">
        <v>550</v>
      </c>
      <c r="AS316" s="39" t="s">
        <v>552</v>
      </c>
      <c r="AT316" s="39" t="s">
        <v>553</v>
      </c>
      <c r="AU316" s="39" t="s">
        <v>554</v>
      </c>
      <c r="AV316" s="39" t="s">
        <v>555</v>
      </c>
      <c r="AW316" s="39" t="s">
        <v>556</v>
      </c>
      <c r="AX316" s="39" t="s">
        <v>557</v>
      </c>
      <c r="AY316" s="39" t="s">
        <v>559</v>
      </c>
      <c r="AZ316" s="39" t="s">
        <v>560</v>
      </c>
      <c r="BA316" s="39" t="s">
        <v>561</v>
      </c>
      <c r="BB316" s="39" t="s">
        <v>563</v>
      </c>
      <c r="BC316" s="39" t="s">
        <v>564</v>
      </c>
      <c r="BD316" s="39" t="s">
        <v>565</v>
      </c>
      <c r="BE316" s="39" t="s">
        <v>566</v>
      </c>
      <c r="BF316" s="39" t="s">
        <v>568</v>
      </c>
      <c r="BG316" s="39" t="s">
        <v>570</v>
      </c>
      <c r="BH316" s="39" t="s">
        <v>571</v>
      </c>
      <c r="BI316" s="39" t="s">
        <v>572</v>
      </c>
      <c r="BJ316" s="39" t="s">
        <v>574</v>
      </c>
      <c r="BK316" s="39" t="s">
        <v>575</v>
      </c>
      <c r="BL316" s="39" t="s">
        <v>576</v>
      </c>
      <c r="BM316" s="39" t="s">
        <v>577</v>
      </c>
      <c r="BN316" s="39" t="s">
        <v>578</v>
      </c>
      <c r="BO316" s="39" t="s">
        <v>579</v>
      </c>
      <c r="BP316" s="39" t="s">
        <v>580</v>
      </c>
      <c r="BQ316" s="39" t="s">
        <v>582</v>
      </c>
      <c r="BR316" s="39" t="s">
        <v>584</v>
      </c>
      <c r="BS316" s="39" t="s">
        <v>585</v>
      </c>
      <c r="BT316" s="39" t="s">
        <v>586</v>
      </c>
      <c r="BU316" s="39" t="s">
        <v>587</v>
      </c>
      <c r="BV316" s="39" t="s">
        <v>588</v>
      </c>
      <c r="BW316" s="39" t="s">
        <v>589</v>
      </c>
      <c r="BX316" s="39" t="s">
        <v>590</v>
      </c>
      <c r="BY316" s="39" t="s">
        <v>591</v>
      </c>
      <c r="BZ316" s="39" t="s">
        <v>592</v>
      </c>
      <c r="CA316" s="39" t="s">
        <v>593</v>
      </c>
      <c r="CB316" s="39" t="s">
        <v>594</v>
      </c>
      <c r="CC316" s="39" t="s">
        <v>595</v>
      </c>
      <c r="CD316" s="39" t="s">
        <v>596</v>
      </c>
      <c r="CE316" s="39" t="s">
        <v>597</v>
      </c>
      <c r="CF316" s="39" t="s">
        <v>598</v>
      </c>
      <c r="CG316" s="39" t="s">
        <v>599</v>
      </c>
      <c r="CH316" s="39" t="s">
        <v>600</v>
      </c>
      <c r="CI316" s="39" t="s">
        <v>602</v>
      </c>
      <c r="CJ316" s="39" t="s">
        <v>603</v>
      </c>
      <c r="CK316" s="39" t="s">
        <v>604</v>
      </c>
      <c r="CL316" s="39" t="s">
        <v>605</v>
      </c>
      <c r="CM316" s="39" t="s">
        <v>606</v>
      </c>
      <c r="CN316" s="39" t="s">
        <v>607</v>
      </c>
      <c r="CO316" s="39" t="s">
        <v>608</v>
      </c>
      <c r="CP316" s="39" t="s">
        <v>609</v>
      </c>
      <c r="CQ316" s="39" t="s">
        <v>610</v>
      </c>
      <c r="CR316" s="39" t="s">
        <v>611</v>
      </c>
      <c r="CS316" s="39" t="s">
        <v>612</v>
      </c>
      <c r="CT316" s="39" t="s">
        <v>613</v>
      </c>
      <c r="CU316" s="39" t="s">
        <v>614</v>
      </c>
      <c r="CV316" s="39" t="s">
        <v>615</v>
      </c>
      <c r="CW316" s="39" t="s">
        <v>616</v>
      </c>
      <c r="CX316" s="39" t="s">
        <v>617</v>
      </c>
      <c r="CY316" s="39" t="s">
        <v>618</v>
      </c>
      <c r="CZ316" s="39" t="s">
        <v>619</v>
      </c>
      <c r="DA316" s="39" t="s">
        <v>620</v>
      </c>
      <c r="DB316" s="39" t="s">
        <v>621</v>
      </c>
      <c r="DC316" s="39" t="s">
        <v>622</v>
      </c>
      <c r="DD316" s="39" t="s">
        <v>623</v>
      </c>
      <c r="DE316" s="3"/>
    </row>
    <row r="317" spans="1:109" x14ac:dyDescent="0.35">
      <c r="A317" s="3"/>
      <c r="B317" s="3"/>
      <c r="C317" s="3"/>
      <c r="D317" s="3"/>
      <c r="E317" s="3" t="s">
        <v>464</v>
      </c>
      <c r="F317" s="3" t="s">
        <v>466</v>
      </c>
      <c r="G317" s="3" t="s">
        <v>467</v>
      </c>
      <c r="H317" s="3" t="s">
        <v>469</v>
      </c>
      <c r="I317" s="3" t="s">
        <v>471</v>
      </c>
      <c r="J317" s="3" t="s">
        <v>474</v>
      </c>
      <c r="K317" s="3" t="s">
        <v>475</v>
      </c>
      <c r="L317" s="3" t="s">
        <v>476</v>
      </c>
      <c r="M317" s="3" t="s">
        <v>477</v>
      </c>
      <c r="N317" s="3" t="s">
        <v>481</v>
      </c>
      <c r="O317" s="3" t="s">
        <v>483</v>
      </c>
      <c r="P317" s="3" t="s">
        <v>485</v>
      </c>
      <c r="Q317" s="3" t="s">
        <v>488</v>
      </c>
      <c r="R317" s="3" t="s">
        <v>490</v>
      </c>
      <c r="S317" s="3" t="s">
        <v>492</v>
      </c>
      <c r="T317" s="3" t="s">
        <v>494</v>
      </c>
      <c r="U317" s="3" t="s">
        <v>498</v>
      </c>
      <c r="V317" s="3" t="s">
        <v>500</v>
      </c>
      <c r="W317" s="3" t="s">
        <v>502</v>
      </c>
      <c r="X317" s="3" t="s">
        <v>505</v>
      </c>
      <c r="Y317" s="3" t="s">
        <v>508</v>
      </c>
      <c r="Z317" s="3" t="s">
        <v>511</v>
      </c>
      <c r="AA317" s="3" t="s">
        <v>513</v>
      </c>
      <c r="AB317" s="3" t="s">
        <v>515</v>
      </c>
      <c r="AC317" s="3" t="s">
        <v>517</v>
      </c>
      <c r="AD317" s="3" t="s">
        <v>521</v>
      </c>
      <c r="AE317" s="3" t="s">
        <v>523</v>
      </c>
      <c r="AF317" s="3" t="s">
        <v>525</v>
      </c>
      <c r="AG317" s="3" t="s">
        <v>527</v>
      </c>
      <c r="AH317" s="3" t="s">
        <v>531</v>
      </c>
      <c r="AI317" s="3" t="s">
        <v>532</v>
      </c>
      <c r="AJ317" s="3" t="s">
        <v>533</v>
      </c>
      <c r="AK317" s="3" t="s">
        <v>535</v>
      </c>
      <c r="AL317" s="3" t="s">
        <v>539</v>
      </c>
      <c r="AM317" s="3" t="s">
        <v>541</v>
      </c>
      <c r="AN317" s="3" t="s">
        <v>543</v>
      </c>
      <c r="AO317" s="3" t="s">
        <v>547</v>
      </c>
      <c r="AP317" s="3" t="s">
        <v>548</v>
      </c>
      <c r="AQ317" s="3" t="s">
        <v>549</v>
      </c>
      <c r="AR317" s="3" t="s">
        <v>550</v>
      </c>
      <c r="AS317" s="3" t="s">
        <v>552</v>
      </c>
      <c r="AT317" s="3" t="s">
        <v>553</v>
      </c>
      <c r="AU317" s="3" t="s">
        <v>554</v>
      </c>
      <c r="AV317" s="3" t="s">
        <v>555</v>
      </c>
      <c r="AW317" s="3" t="s">
        <v>556</v>
      </c>
      <c r="AX317" s="3" t="s">
        <v>557</v>
      </c>
      <c r="AY317" s="3" t="s">
        <v>559</v>
      </c>
      <c r="AZ317" s="3" t="s">
        <v>560</v>
      </c>
      <c r="BA317" s="3" t="s">
        <v>561</v>
      </c>
      <c r="BB317" s="3" t="s">
        <v>563</v>
      </c>
      <c r="BC317" s="3" t="s">
        <v>564</v>
      </c>
      <c r="BD317" s="3" t="s">
        <v>565</v>
      </c>
      <c r="BE317" s="3" t="s">
        <v>566</v>
      </c>
      <c r="BF317" s="3" t="s">
        <v>568</v>
      </c>
      <c r="BG317" s="3" t="s">
        <v>570</v>
      </c>
      <c r="BH317" s="3" t="s">
        <v>571</v>
      </c>
      <c r="BI317" s="3" t="s">
        <v>572</v>
      </c>
      <c r="BJ317" s="3" t="s">
        <v>574</v>
      </c>
      <c r="BK317" s="3" t="s">
        <v>575</v>
      </c>
      <c r="BL317" s="3" t="s">
        <v>576</v>
      </c>
      <c r="BM317" s="3" t="s">
        <v>577</v>
      </c>
      <c r="BN317" s="3" t="s">
        <v>578</v>
      </c>
      <c r="BO317" s="3" t="s">
        <v>579</v>
      </c>
      <c r="BP317" s="3" t="s">
        <v>580</v>
      </c>
      <c r="BQ317" s="3" t="s">
        <v>582</v>
      </c>
      <c r="BR317" s="3" t="s">
        <v>584</v>
      </c>
      <c r="BS317" s="3" t="s">
        <v>585</v>
      </c>
      <c r="BT317" s="3" t="s">
        <v>586</v>
      </c>
      <c r="BU317" s="3" t="s">
        <v>587</v>
      </c>
      <c r="BV317" s="3" t="s">
        <v>588</v>
      </c>
      <c r="BW317" s="3" t="s">
        <v>589</v>
      </c>
      <c r="BX317" s="3" t="s">
        <v>590</v>
      </c>
      <c r="BY317" s="3" t="s">
        <v>591</v>
      </c>
      <c r="BZ317" s="3" t="s">
        <v>592</v>
      </c>
      <c r="CA317" s="3" t="s">
        <v>593</v>
      </c>
      <c r="CB317" s="3" t="s">
        <v>594</v>
      </c>
      <c r="CC317" s="3" t="s">
        <v>595</v>
      </c>
      <c r="CD317" s="3" t="s">
        <v>596</v>
      </c>
      <c r="CE317" s="3" t="s">
        <v>597</v>
      </c>
      <c r="CF317" s="3" t="s">
        <v>598</v>
      </c>
      <c r="CG317" s="3" t="s">
        <v>599</v>
      </c>
      <c r="CH317" s="3" t="s">
        <v>600</v>
      </c>
      <c r="CI317" s="3" t="s">
        <v>602</v>
      </c>
      <c r="CJ317" s="3" t="s">
        <v>603</v>
      </c>
      <c r="CK317" s="3" t="s">
        <v>604</v>
      </c>
      <c r="CL317" s="3" t="s">
        <v>605</v>
      </c>
      <c r="CM317" s="3" t="s">
        <v>606</v>
      </c>
      <c r="CN317" s="3" t="s">
        <v>607</v>
      </c>
      <c r="CO317" s="3" t="s">
        <v>608</v>
      </c>
      <c r="CP317" s="3" t="s">
        <v>609</v>
      </c>
      <c r="CQ317" s="3" t="s">
        <v>610</v>
      </c>
      <c r="CR317" s="3" t="s">
        <v>611</v>
      </c>
      <c r="CS317" s="3" t="s">
        <v>612</v>
      </c>
      <c r="CT317" s="3" t="s">
        <v>613</v>
      </c>
      <c r="CU317" s="3" t="s">
        <v>614</v>
      </c>
      <c r="CV317" s="3" t="s">
        <v>615</v>
      </c>
      <c r="CW317" s="3" t="s">
        <v>616</v>
      </c>
      <c r="CX317" s="3" t="s">
        <v>617</v>
      </c>
      <c r="CY317" s="3" t="s">
        <v>618</v>
      </c>
      <c r="CZ317" s="3" t="s">
        <v>619</v>
      </c>
      <c r="DA317" s="3" t="s">
        <v>620</v>
      </c>
      <c r="DB317" s="3" t="s">
        <v>621</v>
      </c>
      <c r="DC317" s="3" t="s">
        <v>622</v>
      </c>
      <c r="DD317" s="3" t="s">
        <v>623</v>
      </c>
      <c r="DE317" s="3"/>
    </row>
    <row r="318" spans="1:109" x14ac:dyDescent="0.35">
      <c r="A318" s="35">
        <f>SUM(E318:DD318)</f>
        <v>1</v>
      </c>
      <c r="B318" s="3" t="s">
        <v>3955</v>
      </c>
      <c r="C318" s="39" t="s">
        <v>462</v>
      </c>
      <c r="D318" s="3" t="s">
        <v>464</v>
      </c>
      <c r="E318" s="67">
        <f>SUMIF($E$204:$DD$204,E$316,$E206:$DD206)</f>
        <v>1</v>
      </c>
      <c r="F318" s="68"/>
      <c r="G318" s="68"/>
      <c r="H318" s="68"/>
      <c r="I318" s="68"/>
      <c r="J318" s="69">
        <f t="shared" ref="J318:BQ318" si="331">SUMIF($E$204:$DD$204,J$316,$E206:$DD206)</f>
        <v>0</v>
      </c>
      <c r="K318" s="69">
        <f t="shared" si="331"/>
        <v>0</v>
      </c>
      <c r="L318" s="69">
        <f t="shared" si="331"/>
        <v>0</v>
      </c>
      <c r="M318" s="69">
        <f t="shared" si="331"/>
        <v>0</v>
      </c>
      <c r="N318" s="68">
        <f t="shared" si="331"/>
        <v>0</v>
      </c>
      <c r="O318" s="68">
        <f t="shared" si="331"/>
        <v>0</v>
      </c>
      <c r="P318" s="68">
        <f t="shared" si="331"/>
        <v>0</v>
      </c>
      <c r="Q318" s="69">
        <f t="shared" si="331"/>
        <v>0</v>
      </c>
      <c r="R318" s="69">
        <f t="shared" si="331"/>
        <v>0</v>
      </c>
      <c r="S318" s="69">
        <f t="shared" si="331"/>
        <v>0</v>
      </c>
      <c r="T318" s="69">
        <f t="shared" si="331"/>
        <v>0</v>
      </c>
      <c r="U318" s="68">
        <f t="shared" si="331"/>
        <v>0</v>
      </c>
      <c r="V318" s="68">
        <f t="shared" si="331"/>
        <v>0</v>
      </c>
      <c r="W318" s="68">
        <f t="shared" si="331"/>
        <v>0</v>
      </c>
      <c r="X318" s="69">
        <f t="shared" si="331"/>
        <v>0</v>
      </c>
      <c r="Y318" s="68">
        <f t="shared" si="331"/>
        <v>0</v>
      </c>
      <c r="Z318" s="69">
        <f t="shared" si="331"/>
        <v>0</v>
      </c>
      <c r="AA318" s="69">
        <f t="shared" si="331"/>
        <v>0</v>
      </c>
      <c r="AB318" s="69">
        <f t="shared" si="331"/>
        <v>0</v>
      </c>
      <c r="AC318" s="69">
        <f t="shared" si="331"/>
        <v>0</v>
      </c>
      <c r="AD318" s="68">
        <f t="shared" si="331"/>
        <v>0</v>
      </c>
      <c r="AE318" s="68">
        <f t="shared" si="331"/>
        <v>0</v>
      </c>
      <c r="AF318" s="68">
        <f t="shared" si="331"/>
        <v>0</v>
      </c>
      <c r="AG318" s="68">
        <f t="shared" si="331"/>
        <v>0</v>
      </c>
      <c r="AH318" s="69">
        <f t="shared" si="331"/>
        <v>0</v>
      </c>
      <c r="AI318" s="69">
        <f t="shared" si="331"/>
        <v>0</v>
      </c>
      <c r="AJ318" s="69">
        <f t="shared" si="331"/>
        <v>0</v>
      </c>
      <c r="AK318" s="69">
        <f t="shared" si="331"/>
        <v>0</v>
      </c>
      <c r="AL318" s="68">
        <f t="shared" si="331"/>
        <v>0</v>
      </c>
      <c r="AM318" s="68">
        <f t="shared" si="331"/>
        <v>0</v>
      </c>
      <c r="AN318" s="68">
        <f t="shared" si="331"/>
        <v>0</v>
      </c>
      <c r="AO318" s="69">
        <f t="shared" si="331"/>
        <v>0</v>
      </c>
      <c r="AP318" s="68">
        <f t="shared" si="331"/>
        <v>0</v>
      </c>
      <c r="AQ318" s="69">
        <f t="shared" si="331"/>
        <v>0</v>
      </c>
      <c r="AR318" s="68">
        <f t="shared" si="331"/>
        <v>0</v>
      </c>
      <c r="AS318" s="69">
        <f t="shared" si="331"/>
        <v>0</v>
      </c>
      <c r="AT318" s="68">
        <f t="shared" si="331"/>
        <v>0</v>
      </c>
      <c r="AU318" s="69">
        <f t="shared" si="331"/>
        <v>0</v>
      </c>
      <c r="AV318" s="68">
        <f t="shared" si="331"/>
        <v>0</v>
      </c>
      <c r="AW318" s="69">
        <f t="shared" si="331"/>
        <v>0</v>
      </c>
      <c r="AX318" s="68">
        <f t="shared" si="331"/>
        <v>0</v>
      </c>
      <c r="AY318" s="69">
        <f t="shared" si="331"/>
        <v>0</v>
      </c>
      <c r="AZ318" s="68">
        <f t="shared" si="331"/>
        <v>0</v>
      </c>
      <c r="BA318" s="69">
        <f t="shared" si="331"/>
        <v>0</v>
      </c>
      <c r="BB318" s="68">
        <f t="shared" si="331"/>
        <v>0</v>
      </c>
      <c r="BC318" s="69">
        <f t="shared" si="331"/>
        <v>0</v>
      </c>
      <c r="BD318" s="68">
        <f t="shared" si="331"/>
        <v>0</v>
      </c>
      <c r="BE318" s="69">
        <f t="shared" si="331"/>
        <v>0</v>
      </c>
      <c r="BF318" s="68">
        <f t="shared" si="331"/>
        <v>0</v>
      </c>
      <c r="BG318" s="69">
        <f t="shared" si="331"/>
        <v>0</v>
      </c>
      <c r="BH318" s="68">
        <f t="shared" si="331"/>
        <v>0</v>
      </c>
      <c r="BI318" s="69">
        <f t="shared" si="331"/>
        <v>0</v>
      </c>
      <c r="BJ318" s="68">
        <f t="shared" si="331"/>
        <v>0</v>
      </c>
      <c r="BK318" s="69">
        <f t="shared" si="331"/>
        <v>0</v>
      </c>
      <c r="BL318" s="68">
        <f t="shared" si="331"/>
        <v>0</v>
      </c>
      <c r="BM318" s="69">
        <f t="shared" si="331"/>
        <v>0</v>
      </c>
      <c r="BN318" s="68">
        <f t="shared" si="331"/>
        <v>0</v>
      </c>
      <c r="BO318" s="69">
        <f t="shared" si="331"/>
        <v>0</v>
      </c>
      <c r="BP318" s="68">
        <f t="shared" si="331"/>
        <v>0</v>
      </c>
      <c r="BQ318" s="69">
        <f t="shared" si="331"/>
        <v>0</v>
      </c>
      <c r="BR318" s="68">
        <f t="shared" ref="BR318:DD318" si="332">SUMIF($E$204:$DD$204,BR$316,$E206:$DD206)</f>
        <v>0</v>
      </c>
      <c r="BS318" s="69">
        <f t="shared" si="332"/>
        <v>0</v>
      </c>
      <c r="BT318" s="68">
        <f t="shared" si="332"/>
        <v>0</v>
      </c>
      <c r="BU318" s="69">
        <f t="shared" si="332"/>
        <v>0</v>
      </c>
      <c r="BV318" s="68">
        <f t="shared" si="332"/>
        <v>0</v>
      </c>
      <c r="BW318" s="69">
        <f t="shared" si="332"/>
        <v>0</v>
      </c>
      <c r="BX318" s="68">
        <f t="shared" si="332"/>
        <v>0</v>
      </c>
      <c r="BY318" s="69">
        <f t="shared" si="332"/>
        <v>0</v>
      </c>
      <c r="BZ318" s="68">
        <f t="shared" si="332"/>
        <v>0</v>
      </c>
      <c r="CA318" s="69">
        <f t="shared" si="332"/>
        <v>0</v>
      </c>
      <c r="CB318" s="68">
        <f t="shared" si="332"/>
        <v>0</v>
      </c>
      <c r="CC318" s="69">
        <f t="shared" si="332"/>
        <v>0</v>
      </c>
      <c r="CD318" s="68">
        <f t="shared" si="332"/>
        <v>0</v>
      </c>
      <c r="CE318" s="69">
        <f t="shared" si="332"/>
        <v>0</v>
      </c>
      <c r="CF318" s="68">
        <f t="shared" si="332"/>
        <v>0</v>
      </c>
      <c r="CG318" s="69">
        <f t="shared" si="332"/>
        <v>0</v>
      </c>
      <c r="CH318" s="68">
        <f t="shared" si="332"/>
        <v>0</v>
      </c>
      <c r="CI318" s="69">
        <f t="shared" si="332"/>
        <v>0</v>
      </c>
      <c r="CJ318" s="68">
        <f t="shared" si="332"/>
        <v>0</v>
      </c>
      <c r="CK318" s="69">
        <f t="shared" si="332"/>
        <v>0</v>
      </c>
      <c r="CL318" s="68">
        <f t="shared" si="332"/>
        <v>0</v>
      </c>
      <c r="CM318" s="69">
        <f t="shared" si="332"/>
        <v>0</v>
      </c>
      <c r="CN318" s="68">
        <f t="shared" si="332"/>
        <v>0</v>
      </c>
      <c r="CO318" s="69">
        <f t="shared" si="332"/>
        <v>0</v>
      </c>
      <c r="CP318" s="68">
        <f t="shared" si="332"/>
        <v>0</v>
      </c>
      <c r="CQ318" s="69">
        <f t="shared" si="332"/>
        <v>0</v>
      </c>
      <c r="CR318" s="68">
        <f t="shared" si="332"/>
        <v>0</v>
      </c>
      <c r="CS318" s="69">
        <f t="shared" si="332"/>
        <v>0</v>
      </c>
      <c r="CT318" s="68">
        <f t="shared" si="332"/>
        <v>0</v>
      </c>
      <c r="CU318" s="69">
        <f t="shared" si="332"/>
        <v>0</v>
      </c>
      <c r="CV318" s="68">
        <f t="shared" si="332"/>
        <v>0</v>
      </c>
      <c r="CW318" s="69">
        <f t="shared" si="332"/>
        <v>0</v>
      </c>
      <c r="CX318" s="68">
        <f t="shared" si="332"/>
        <v>0</v>
      </c>
      <c r="CY318" s="69">
        <f t="shared" si="332"/>
        <v>0</v>
      </c>
      <c r="CZ318" s="68">
        <f t="shared" si="332"/>
        <v>0</v>
      </c>
      <c r="DA318" s="69">
        <f t="shared" si="332"/>
        <v>0</v>
      </c>
      <c r="DB318" s="68">
        <f t="shared" si="332"/>
        <v>0</v>
      </c>
      <c r="DC318" s="69">
        <f t="shared" si="332"/>
        <v>0</v>
      </c>
      <c r="DD318" s="70">
        <f t="shared" si="332"/>
        <v>0</v>
      </c>
      <c r="DE318" s="3"/>
    </row>
    <row r="319" spans="1:109" x14ac:dyDescent="0.35">
      <c r="A319" s="35">
        <f t="shared" ref="A319:A382" si="333">SUM(E319:DD319)</f>
        <v>1</v>
      </c>
      <c r="B319" s="3" t="s">
        <v>3956</v>
      </c>
      <c r="C319" s="39"/>
      <c r="D319" s="3" t="s">
        <v>466</v>
      </c>
      <c r="E319" s="71">
        <f t="shared" ref="E319:BP319" si="334">SUMIF($E$204:$DD$204,E$316,$E207:$DD207)</f>
        <v>0</v>
      </c>
      <c r="F319" s="72">
        <f>SUMIF($E$204:$DD$204,F$316,$E206:$DD206)</f>
        <v>1</v>
      </c>
      <c r="G319" s="72">
        <f t="shared" si="334"/>
        <v>0</v>
      </c>
      <c r="H319" s="72">
        <f t="shared" si="334"/>
        <v>0</v>
      </c>
      <c r="I319" s="72">
        <f t="shared" si="334"/>
        <v>0</v>
      </c>
      <c r="J319" s="73">
        <f t="shared" si="334"/>
        <v>0</v>
      </c>
      <c r="K319" s="73">
        <f t="shared" si="334"/>
        <v>0</v>
      </c>
      <c r="L319" s="73">
        <f t="shared" si="334"/>
        <v>0</v>
      </c>
      <c r="M319" s="73">
        <f t="shared" si="334"/>
        <v>0</v>
      </c>
      <c r="N319" s="72">
        <f t="shared" si="334"/>
        <v>0</v>
      </c>
      <c r="O319" s="72">
        <f t="shared" si="334"/>
        <v>0</v>
      </c>
      <c r="P319" s="72">
        <f t="shared" si="334"/>
        <v>0</v>
      </c>
      <c r="Q319" s="73">
        <f t="shared" si="334"/>
        <v>0</v>
      </c>
      <c r="R319" s="73">
        <f t="shared" si="334"/>
        <v>0</v>
      </c>
      <c r="S319" s="73">
        <f t="shared" si="334"/>
        <v>0</v>
      </c>
      <c r="T319" s="73">
        <f t="shared" si="334"/>
        <v>0</v>
      </c>
      <c r="U319" s="72">
        <f t="shared" si="334"/>
        <v>0</v>
      </c>
      <c r="V319" s="72">
        <f t="shared" si="334"/>
        <v>0</v>
      </c>
      <c r="W319" s="72">
        <f t="shared" si="334"/>
        <v>0</v>
      </c>
      <c r="X319" s="73">
        <f t="shared" si="334"/>
        <v>0</v>
      </c>
      <c r="Y319" s="72">
        <f t="shared" si="334"/>
        <v>0</v>
      </c>
      <c r="Z319" s="73">
        <f t="shared" si="334"/>
        <v>0</v>
      </c>
      <c r="AA319" s="73">
        <f t="shared" si="334"/>
        <v>0</v>
      </c>
      <c r="AB319" s="73">
        <f t="shared" si="334"/>
        <v>0</v>
      </c>
      <c r="AC319" s="73">
        <f t="shared" si="334"/>
        <v>0</v>
      </c>
      <c r="AD319" s="72">
        <f t="shared" si="334"/>
        <v>0</v>
      </c>
      <c r="AE319" s="72">
        <f t="shared" si="334"/>
        <v>0</v>
      </c>
      <c r="AF319" s="72">
        <f t="shared" si="334"/>
        <v>0</v>
      </c>
      <c r="AG319" s="72">
        <f t="shared" si="334"/>
        <v>0</v>
      </c>
      <c r="AH319" s="73">
        <f t="shared" si="334"/>
        <v>0</v>
      </c>
      <c r="AI319" s="73">
        <f t="shared" si="334"/>
        <v>0</v>
      </c>
      <c r="AJ319" s="73">
        <f t="shared" si="334"/>
        <v>0</v>
      </c>
      <c r="AK319" s="73">
        <f t="shared" si="334"/>
        <v>0</v>
      </c>
      <c r="AL319" s="72">
        <f t="shared" si="334"/>
        <v>0</v>
      </c>
      <c r="AM319" s="72">
        <f t="shared" si="334"/>
        <v>0</v>
      </c>
      <c r="AN319" s="72">
        <f t="shared" si="334"/>
        <v>0</v>
      </c>
      <c r="AO319" s="73">
        <f t="shared" si="334"/>
        <v>0</v>
      </c>
      <c r="AP319" s="72">
        <f t="shared" si="334"/>
        <v>0</v>
      </c>
      <c r="AQ319" s="73">
        <f t="shared" si="334"/>
        <v>0</v>
      </c>
      <c r="AR319" s="72">
        <f t="shared" si="334"/>
        <v>0</v>
      </c>
      <c r="AS319" s="73">
        <f t="shared" si="334"/>
        <v>0</v>
      </c>
      <c r="AT319" s="72">
        <f t="shared" si="334"/>
        <v>0</v>
      </c>
      <c r="AU319" s="73">
        <f t="shared" si="334"/>
        <v>0</v>
      </c>
      <c r="AV319" s="72">
        <f t="shared" si="334"/>
        <v>0</v>
      </c>
      <c r="AW319" s="73">
        <f t="shared" si="334"/>
        <v>0</v>
      </c>
      <c r="AX319" s="72">
        <f t="shared" si="334"/>
        <v>0</v>
      </c>
      <c r="AY319" s="73">
        <f t="shared" si="334"/>
        <v>0</v>
      </c>
      <c r="AZ319" s="72">
        <f t="shared" si="334"/>
        <v>0</v>
      </c>
      <c r="BA319" s="73">
        <f t="shared" si="334"/>
        <v>0</v>
      </c>
      <c r="BB319" s="72">
        <f t="shared" si="334"/>
        <v>0</v>
      </c>
      <c r="BC319" s="73">
        <f t="shared" si="334"/>
        <v>0</v>
      </c>
      <c r="BD319" s="72">
        <f t="shared" si="334"/>
        <v>0</v>
      </c>
      <c r="BE319" s="73">
        <f t="shared" si="334"/>
        <v>0</v>
      </c>
      <c r="BF319" s="72">
        <f t="shared" si="334"/>
        <v>0</v>
      </c>
      <c r="BG319" s="73">
        <f t="shared" si="334"/>
        <v>0</v>
      </c>
      <c r="BH319" s="72">
        <f t="shared" si="334"/>
        <v>0</v>
      </c>
      <c r="BI319" s="73">
        <f t="shared" si="334"/>
        <v>0</v>
      </c>
      <c r="BJ319" s="72">
        <f t="shared" si="334"/>
        <v>0</v>
      </c>
      <c r="BK319" s="73">
        <f t="shared" si="334"/>
        <v>0</v>
      </c>
      <c r="BL319" s="72">
        <f t="shared" si="334"/>
        <v>0</v>
      </c>
      <c r="BM319" s="73">
        <f t="shared" si="334"/>
        <v>0</v>
      </c>
      <c r="BN319" s="72">
        <f t="shared" si="334"/>
        <v>0</v>
      </c>
      <c r="BO319" s="73">
        <f t="shared" si="334"/>
        <v>0</v>
      </c>
      <c r="BP319" s="72">
        <f t="shared" si="334"/>
        <v>0</v>
      </c>
      <c r="BQ319" s="73">
        <f t="shared" ref="BQ319:DD319" si="335">SUMIF($E$204:$DD$204,BQ$316,$E207:$DD207)</f>
        <v>0</v>
      </c>
      <c r="BR319" s="72">
        <f t="shared" si="335"/>
        <v>0</v>
      </c>
      <c r="BS319" s="73">
        <f t="shared" si="335"/>
        <v>0</v>
      </c>
      <c r="BT319" s="72">
        <f t="shared" si="335"/>
        <v>0</v>
      </c>
      <c r="BU319" s="73">
        <f t="shared" si="335"/>
        <v>0</v>
      </c>
      <c r="BV319" s="72">
        <f t="shared" si="335"/>
        <v>0</v>
      </c>
      <c r="BW319" s="73">
        <f t="shared" si="335"/>
        <v>0</v>
      </c>
      <c r="BX319" s="72">
        <f t="shared" si="335"/>
        <v>0</v>
      </c>
      <c r="BY319" s="73">
        <f t="shared" si="335"/>
        <v>0</v>
      </c>
      <c r="BZ319" s="72">
        <f t="shared" si="335"/>
        <v>0</v>
      </c>
      <c r="CA319" s="73">
        <f t="shared" si="335"/>
        <v>0</v>
      </c>
      <c r="CB319" s="72">
        <f t="shared" si="335"/>
        <v>0</v>
      </c>
      <c r="CC319" s="73">
        <f t="shared" si="335"/>
        <v>0</v>
      </c>
      <c r="CD319" s="72">
        <f t="shared" si="335"/>
        <v>0</v>
      </c>
      <c r="CE319" s="73">
        <f t="shared" si="335"/>
        <v>0</v>
      </c>
      <c r="CF319" s="72">
        <f t="shared" si="335"/>
        <v>0</v>
      </c>
      <c r="CG319" s="73">
        <f t="shared" si="335"/>
        <v>0</v>
      </c>
      <c r="CH319" s="72">
        <f t="shared" si="335"/>
        <v>0</v>
      </c>
      <c r="CI319" s="73">
        <f t="shared" si="335"/>
        <v>0</v>
      </c>
      <c r="CJ319" s="72">
        <f t="shared" si="335"/>
        <v>0</v>
      </c>
      <c r="CK319" s="73">
        <f t="shared" si="335"/>
        <v>0</v>
      </c>
      <c r="CL319" s="72">
        <f t="shared" si="335"/>
        <v>0</v>
      </c>
      <c r="CM319" s="73">
        <f t="shared" si="335"/>
        <v>0</v>
      </c>
      <c r="CN319" s="72">
        <f t="shared" si="335"/>
        <v>0</v>
      </c>
      <c r="CO319" s="73">
        <f t="shared" si="335"/>
        <v>0</v>
      </c>
      <c r="CP319" s="72">
        <f t="shared" si="335"/>
        <v>0</v>
      </c>
      <c r="CQ319" s="73">
        <f t="shared" si="335"/>
        <v>0</v>
      </c>
      <c r="CR319" s="72">
        <f t="shared" si="335"/>
        <v>0</v>
      </c>
      <c r="CS319" s="73">
        <f t="shared" si="335"/>
        <v>0</v>
      </c>
      <c r="CT319" s="72">
        <f t="shared" si="335"/>
        <v>0</v>
      </c>
      <c r="CU319" s="73">
        <f t="shared" si="335"/>
        <v>0</v>
      </c>
      <c r="CV319" s="72">
        <f t="shared" si="335"/>
        <v>0</v>
      </c>
      <c r="CW319" s="73">
        <f t="shared" si="335"/>
        <v>0</v>
      </c>
      <c r="CX319" s="72">
        <f t="shared" si="335"/>
        <v>0</v>
      </c>
      <c r="CY319" s="73">
        <f t="shared" si="335"/>
        <v>0</v>
      </c>
      <c r="CZ319" s="72">
        <f t="shared" si="335"/>
        <v>0</v>
      </c>
      <c r="DA319" s="73">
        <f t="shared" si="335"/>
        <v>0</v>
      </c>
      <c r="DB319" s="72">
        <f t="shared" si="335"/>
        <v>0</v>
      </c>
      <c r="DC319" s="73">
        <f t="shared" si="335"/>
        <v>0</v>
      </c>
      <c r="DD319" s="74">
        <f t="shared" si="335"/>
        <v>0</v>
      </c>
      <c r="DE319" s="3"/>
    </row>
    <row r="320" spans="1:109" x14ac:dyDescent="0.35">
      <c r="A320" s="35">
        <f t="shared" si="333"/>
        <v>1</v>
      </c>
      <c r="B320" s="3" t="s">
        <v>3957</v>
      </c>
      <c r="C320" s="39"/>
      <c r="D320" s="3" t="s">
        <v>467</v>
      </c>
      <c r="E320" s="71">
        <f t="shared" ref="E320:BP320" si="336">SUMIF($E$204:$DD$204,E$316,$E208:$DD208)</f>
        <v>0</v>
      </c>
      <c r="F320" s="72">
        <f t="shared" si="336"/>
        <v>0</v>
      </c>
      <c r="G320" s="72">
        <f>SUMIF($E$204:$DD$204,G$316,$E206:$DD206)</f>
        <v>1</v>
      </c>
      <c r="H320" s="72">
        <f t="shared" si="336"/>
        <v>0</v>
      </c>
      <c r="I320" s="72">
        <f t="shared" si="336"/>
        <v>0</v>
      </c>
      <c r="J320" s="73">
        <f t="shared" si="336"/>
        <v>0</v>
      </c>
      <c r="K320" s="73">
        <f t="shared" si="336"/>
        <v>0</v>
      </c>
      <c r="L320" s="73">
        <f t="shared" si="336"/>
        <v>0</v>
      </c>
      <c r="M320" s="73">
        <f t="shared" si="336"/>
        <v>0</v>
      </c>
      <c r="N320" s="72">
        <f t="shared" si="336"/>
        <v>0</v>
      </c>
      <c r="O320" s="72">
        <f t="shared" si="336"/>
        <v>0</v>
      </c>
      <c r="P320" s="72">
        <f t="shared" si="336"/>
        <v>0</v>
      </c>
      <c r="Q320" s="73">
        <f t="shared" si="336"/>
        <v>0</v>
      </c>
      <c r="R320" s="73">
        <f t="shared" si="336"/>
        <v>0</v>
      </c>
      <c r="S320" s="73">
        <f t="shared" si="336"/>
        <v>0</v>
      </c>
      <c r="T320" s="73">
        <f t="shared" si="336"/>
        <v>0</v>
      </c>
      <c r="U320" s="72">
        <f t="shared" si="336"/>
        <v>0</v>
      </c>
      <c r="V320" s="72">
        <f t="shared" si="336"/>
        <v>0</v>
      </c>
      <c r="W320" s="72">
        <f t="shared" si="336"/>
        <v>0</v>
      </c>
      <c r="X320" s="73">
        <f t="shared" si="336"/>
        <v>0</v>
      </c>
      <c r="Y320" s="72">
        <f t="shared" si="336"/>
        <v>0</v>
      </c>
      <c r="Z320" s="73">
        <f t="shared" si="336"/>
        <v>0</v>
      </c>
      <c r="AA320" s="73">
        <f t="shared" si="336"/>
        <v>0</v>
      </c>
      <c r="AB320" s="73">
        <f t="shared" si="336"/>
        <v>0</v>
      </c>
      <c r="AC320" s="73">
        <f t="shared" si="336"/>
        <v>0</v>
      </c>
      <c r="AD320" s="72">
        <f t="shared" si="336"/>
        <v>0</v>
      </c>
      <c r="AE320" s="72">
        <f t="shared" si="336"/>
        <v>0</v>
      </c>
      <c r="AF320" s="72">
        <f t="shared" si="336"/>
        <v>0</v>
      </c>
      <c r="AG320" s="72">
        <f t="shared" si="336"/>
        <v>0</v>
      </c>
      <c r="AH320" s="73">
        <f t="shared" si="336"/>
        <v>0</v>
      </c>
      <c r="AI320" s="73">
        <f t="shared" si="336"/>
        <v>0</v>
      </c>
      <c r="AJ320" s="73">
        <f t="shared" si="336"/>
        <v>0</v>
      </c>
      <c r="AK320" s="73">
        <f t="shared" si="336"/>
        <v>0</v>
      </c>
      <c r="AL320" s="72">
        <f t="shared" si="336"/>
        <v>0</v>
      </c>
      <c r="AM320" s="72">
        <f t="shared" si="336"/>
        <v>0</v>
      </c>
      <c r="AN320" s="72">
        <f t="shared" si="336"/>
        <v>0</v>
      </c>
      <c r="AO320" s="73">
        <f t="shared" si="336"/>
        <v>0</v>
      </c>
      <c r="AP320" s="72">
        <f t="shared" si="336"/>
        <v>0</v>
      </c>
      <c r="AQ320" s="73">
        <f t="shared" si="336"/>
        <v>0</v>
      </c>
      <c r="AR320" s="72">
        <f t="shared" si="336"/>
        <v>0</v>
      </c>
      <c r="AS320" s="73">
        <f t="shared" si="336"/>
        <v>0</v>
      </c>
      <c r="AT320" s="72">
        <f t="shared" si="336"/>
        <v>0</v>
      </c>
      <c r="AU320" s="73">
        <f t="shared" si="336"/>
        <v>0</v>
      </c>
      <c r="AV320" s="72">
        <f t="shared" si="336"/>
        <v>0</v>
      </c>
      <c r="AW320" s="73">
        <f t="shared" si="336"/>
        <v>0</v>
      </c>
      <c r="AX320" s="72">
        <f t="shared" si="336"/>
        <v>0</v>
      </c>
      <c r="AY320" s="73">
        <f t="shared" si="336"/>
        <v>0</v>
      </c>
      <c r="AZ320" s="72">
        <f t="shared" si="336"/>
        <v>0</v>
      </c>
      <c r="BA320" s="73">
        <f t="shared" si="336"/>
        <v>0</v>
      </c>
      <c r="BB320" s="72">
        <f t="shared" si="336"/>
        <v>0</v>
      </c>
      <c r="BC320" s="73">
        <f t="shared" si="336"/>
        <v>0</v>
      </c>
      <c r="BD320" s="72">
        <f t="shared" si="336"/>
        <v>0</v>
      </c>
      <c r="BE320" s="73">
        <f t="shared" si="336"/>
        <v>0</v>
      </c>
      <c r="BF320" s="72">
        <f t="shared" si="336"/>
        <v>0</v>
      </c>
      <c r="BG320" s="73">
        <f t="shared" si="336"/>
        <v>0</v>
      </c>
      <c r="BH320" s="72">
        <f t="shared" si="336"/>
        <v>0</v>
      </c>
      <c r="BI320" s="73">
        <f t="shared" si="336"/>
        <v>0</v>
      </c>
      <c r="BJ320" s="72">
        <f t="shared" si="336"/>
        <v>0</v>
      </c>
      <c r="BK320" s="73">
        <f t="shared" si="336"/>
        <v>0</v>
      </c>
      <c r="BL320" s="72">
        <f t="shared" si="336"/>
        <v>0</v>
      </c>
      <c r="BM320" s="73">
        <f t="shared" si="336"/>
        <v>0</v>
      </c>
      <c r="BN320" s="72">
        <f t="shared" si="336"/>
        <v>0</v>
      </c>
      <c r="BO320" s="73">
        <f t="shared" si="336"/>
        <v>0</v>
      </c>
      <c r="BP320" s="72">
        <f t="shared" si="336"/>
        <v>0</v>
      </c>
      <c r="BQ320" s="73">
        <f t="shared" ref="BQ320:DD320" si="337">SUMIF($E$204:$DD$204,BQ$316,$E208:$DD208)</f>
        <v>0</v>
      </c>
      <c r="BR320" s="72">
        <f t="shared" si="337"/>
        <v>0</v>
      </c>
      <c r="BS320" s="73">
        <f t="shared" si="337"/>
        <v>0</v>
      </c>
      <c r="BT320" s="72">
        <f t="shared" si="337"/>
        <v>0</v>
      </c>
      <c r="BU320" s="73">
        <f t="shared" si="337"/>
        <v>0</v>
      </c>
      <c r="BV320" s="72">
        <f t="shared" si="337"/>
        <v>0</v>
      </c>
      <c r="BW320" s="73">
        <f t="shared" si="337"/>
        <v>0</v>
      </c>
      <c r="BX320" s="72">
        <f t="shared" si="337"/>
        <v>0</v>
      </c>
      <c r="BY320" s="73">
        <f t="shared" si="337"/>
        <v>0</v>
      </c>
      <c r="BZ320" s="72">
        <f t="shared" si="337"/>
        <v>0</v>
      </c>
      <c r="CA320" s="73">
        <f t="shared" si="337"/>
        <v>0</v>
      </c>
      <c r="CB320" s="72">
        <f t="shared" si="337"/>
        <v>0</v>
      </c>
      <c r="CC320" s="73">
        <f t="shared" si="337"/>
        <v>0</v>
      </c>
      <c r="CD320" s="72">
        <f t="shared" si="337"/>
        <v>0</v>
      </c>
      <c r="CE320" s="73">
        <f t="shared" si="337"/>
        <v>0</v>
      </c>
      <c r="CF320" s="72">
        <f t="shared" si="337"/>
        <v>0</v>
      </c>
      <c r="CG320" s="73">
        <f t="shared" si="337"/>
        <v>0</v>
      </c>
      <c r="CH320" s="72">
        <f t="shared" si="337"/>
        <v>0</v>
      </c>
      <c r="CI320" s="73">
        <f t="shared" si="337"/>
        <v>0</v>
      </c>
      <c r="CJ320" s="72">
        <f t="shared" si="337"/>
        <v>0</v>
      </c>
      <c r="CK320" s="73">
        <f t="shared" si="337"/>
        <v>0</v>
      </c>
      <c r="CL320" s="72">
        <f t="shared" si="337"/>
        <v>0</v>
      </c>
      <c r="CM320" s="73">
        <f t="shared" si="337"/>
        <v>0</v>
      </c>
      <c r="CN320" s="72">
        <f t="shared" si="337"/>
        <v>0</v>
      </c>
      <c r="CO320" s="73">
        <f t="shared" si="337"/>
        <v>0</v>
      </c>
      <c r="CP320" s="72">
        <f t="shared" si="337"/>
        <v>0</v>
      </c>
      <c r="CQ320" s="73">
        <f t="shared" si="337"/>
        <v>0</v>
      </c>
      <c r="CR320" s="72">
        <f t="shared" si="337"/>
        <v>0</v>
      </c>
      <c r="CS320" s="73">
        <f t="shared" si="337"/>
        <v>0</v>
      </c>
      <c r="CT320" s="72">
        <f t="shared" si="337"/>
        <v>0</v>
      </c>
      <c r="CU320" s="73">
        <f t="shared" si="337"/>
        <v>0</v>
      </c>
      <c r="CV320" s="72">
        <f t="shared" si="337"/>
        <v>0</v>
      </c>
      <c r="CW320" s="73">
        <f t="shared" si="337"/>
        <v>0</v>
      </c>
      <c r="CX320" s="72">
        <f t="shared" si="337"/>
        <v>0</v>
      </c>
      <c r="CY320" s="73">
        <f t="shared" si="337"/>
        <v>0</v>
      </c>
      <c r="CZ320" s="72">
        <f t="shared" si="337"/>
        <v>0</v>
      </c>
      <c r="DA320" s="73">
        <f t="shared" si="337"/>
        <v>0</v>
      </c>
      <c r="DB320" s="72">
        <f t="shared" si="337"/>
        <v>0</v>
      </c>
      <c r="DC320" s="73">
        <f t="shared" si="337"/>
        <v>0</v>
      </c>
      <c r="DD320" s="74">
        <f t="shared" si="337"/>
        <v>0</v>
      </c>
      <c r="DE320" s="3"/>
    </row>
    <row r="321" spans="1:109" x14ac:dyDescent="0.35">
      <c r="A321" s="35">
        <f t="shared" si="333"/>
        <v>1</v>
      </c>
      <c r="B321" s="3" t="s">
        <v>3958</v>
      </c>
      <c r="C321" s="39"/>
      <c r="D321" s="3" t="s">
        <v>469</v>
      </c>
      <c r="E321" s="71">
        <f t="shared" ref="E321:BP321" si="338">SUMIF($E$204:$DD$204,E$316,$E209:$DD209)</f>
        <v>0</v>
      </c>
      <c r="F321" s="72">
        <f t="shared" si="338"/>
        <v>0</v>
      </c>
      <c r="G321" s="72">
        <f t="shared" si="338"/>
        <v>0</v>
      </c>
      <c r="H321" s="72">
        <f>SUMIF($E$204:$DD$204,H$316,$E206:$DD206)</f>
        <v>1</v>
      </c>
      <c r="I321" s="72">
        <f t="shared" si="338"/>
        <v>0</v>
      </c>
      <c r="J321" s="73">
        <f t="shared" si="338"/>
        <v>0</v>
      </c>
      <c r="K321" s="73">
        <f t="shared" si="338"/>
        <v>0</v>
      </c>
      <c r="L321" s="73">
        <f t="shared" si="338"/>
        <v>0</v>
      </c>
      <c r="M321" s="73">
        <f t="shared" si="338"/>
        <v>0</v>
      </c>
      <c r="N321" s="72">
        <f t="shared" si="338"/>
        <v>0</v>
      </c>
      <c r="O321" s="72">
        <f t="shared" si="338"/>
        <v>0</v>
      </c>
      <c r="P321" s="72">
        <f t="shared" si="338"/>
        <v>0</v>
      </c>
      <c r="Q321" s="73">
        <f t="shared" si="338"/>
        <v>0</v>
      </c>
      <c r="R321" s="73">
        <f t="shared" si="338"/>
        <v>0</v>
      </c>
      <c r="S321" s="73">
        <f t="shared" si="338"/>
        <v>0</v>
      </c>
      <c r="T321" s="73">
        <f t="shared" si="338"/>
        <v>0</v>
      </c>
      <c r="U321" s="72">
        <f t="shared" si="338"/>
        <v>0</v>
      </c>
      <c r="V321" s="72">
        <f t="shared" si="338"/>
        <v>0</v>
      </c>
      <c r="W321" s="72">
        <f t="shared" si="338"/>
        <v>0</v>
      </c>
      <c r="X321" s="73">
        <f t="shared" si="338"/>
        <v>0</v>
      </c>
      <c r="Y321" s="72">
        <f t="shared" si="338"/>
        <v>0</v>
      </c>
      <c r="Z321" s="73">
        <f t="shared" si="338"/>
        <v>0</v>
      </c>
      <c r="AA321" s="73">
        <f t="shared" si="338"/>
        <v>0</v>
      </c>
      <c r="AB321" s="73">
        <f t="shared" si="338"/>
        <v>0</v>
      </c>
      <c r="AC321" s="73">
        <f t="shared" si="338"/>
        <v>0</v>
      </c>
      <c r="AD321" s="72">
        <f t="shared" si="338"/>
        <v>0</v>
      </c>
      <c r="AE321" s="72">
        <f t="shared" si="338"/>
        <v>0</v>
      </c>
      <c r="AF321" s="72">
        <f t="shared" si="338"/>
        <v>0</v>
      </c>
      <c r="AG321" s="72">
        <f t="shared" si="338"/>
        <v>0</v>
      </c>
      <c r="AH321" s="73">
        <f t="shared" si="338"/>
        <v>0</v>
      </c>
      <c r="AI321" s="73">
        <f t="shared" si="338"/>
        <v>0</v>
      </c>
      <c r="AJ321" s="73">
        <f t="shared" si="338"/>
        <v>0</v>
      </c>
      <c r="AK321" s="73">
        <f t="shared" si="338"/>
        <v>0</v>
      </c>
      <c r="AL321" s="72">
        <f t="shared" si="338"/>
        <v>0</v>
      </c>
      <c r="AM321" s="72">
        <f t="shared" si="338"/>
        <v>0</v>
      </c>
      <c r="AN321" s="72">
        <f t="shared" si="338"/>
        <v>0</v>
      </c>
      <c r="AO321" s="73">
        <f t="shared" si="338"/>
        <v>0</v>
      </c>
      <c r="AP321" s="72">
        <f t="shared" si="338"/>
        <v>0</v>
      </c>
      <c r="AQ321" s="73">
        <f t="shared" si="338"/>
        <v>0</v>
      </c>
      <c r="AR321" s="72">
        <f t="shared" si="338"/>
        <v>0</v>
      </c>
      <c r="AS321" s="73">
        <f t="shared" si="338"/>
        <v>0</v>
      </c>
      <c r="AT321" s="72">
        <f t="shared" si="338"/>
        <v>0</v>
      </c>
      <c r="AU321" s="73">
        <f t="shared" si="338"/>
        <v>0</v>
      </c>
      <c r="AV321" s="72">
        <f t="shared" si="338"/>
        <v>0</v>
      </c>
      <c r="AW321" s="73">
        <f t="shared" si="338"/>
        <v>0</v>
      </c>
      <c r="AX321" s="72">
        <f t="shared" si="338"/>
        <v>0</v>
      </c>
      <c r="AY321" s="73">
        <f t="shared" si="338"/>
        <v>0</v>
      </c>
      <c r="AZ321" s="72">
        <f t="shared" si="338"/>
        <v>0</v>
      </c>
      <c r="BA321" s="73">
        <f t="shared" si="338"/>
        <v>0</v>
      </c>
      <c r="BB321" s="72">
        <f t="shared" si="338"/>
        <v>0</v>
      </c>
      <c r="BC321" s="73">
        <f t="shared" si="338"/>
        <v>0</v>
      </c>
      <c r="BD321" s="72">
        <f t="shared" si="338"/>
        <v>0</v>
      </c>
      <c r="BE321" s="73">
        <f t="shared" si="338"/>
        <v>0</v>
      </c>
      <c r="BF321" s="72">
        <f t="shared" si="338"/>
        <v>0</v>
      </c>
      <c r="BG321" s="73">
        <f t="shared" si="338"/>
        <v>0</v>
      </c>
      <c r="BH321" s="72">
        <f t="shared" si="338"/>
        <v>0</v>
      </c>
      <c r="BI321" s="73">
        <f t="shared" si="338"/>
        <v>0</v>
      </c>
      <c r="BJ321" s="72">
        <f t="shared" si="338"/>
        <v>0</v>
      </c>
      <c r="BK321" s="73">
        <f t="shared" si="338"/>
        <v>0</v>
      </c>
      <c r="BL321" s="72">
        <f t="shared" si="338"/>
        <v>0</v>
      </c>
      <c r="BM321" s="73">
        <f t="shared" si="338"/>
        <v>0</v>
      </c>
      <c r="BN321" s="72">
        <f t="shared" si="338"/>
        <v>0</v>
      </c>
      <c r="BO321" s="73">
        <f t="shared" si="338"/>
        <v>0</v>
      </c>
      <c r="BP321" s="72">
        <f t="shared" si="338"/>
        <v>0</v>
      </c>
      <c r="BQ321" s="73">
        <f t="shared" ref="BQ321:DD321" si="339">SUMIF($E$204:$DD$204,BQ$316,$E209:$DD209)</f>
        <v>0</v>
      </c>
      <c r="BR321" s="72">
        <f t="shared" si="339"/>
        <v>0</v>
      </c>
      <c r="BS321" s="73">
        <f t="shared" si="339"/>
        <v>0</v>
      </c>
      <c r="BT321" s="72">
        <f t="shared" si="339"/>
        <v>0</v>
      </c>
      <c r="BU321" s="73">
        <f t="shared" si="339"/>
        <v>0</v>
      </c>
      <c r="BV321" s="72">
        <f t="shared" si="339"/>
        <v>0</v>
      </c>
      <c r="BW321" s="73">
        <f t="shared" si="339"/>
        <v>0</v>
      </c>
      <c r="BX321" s="72">
        <f t="shared" si="339"/>
        <v>0</v>
      </c>
      <c r="BY321" s="73">
        <f t="shared" si="339"/>
        <v>0</v>
      </c>
      <c r="BZ321" s="72">
        <f t="shared" si="339"/>
        <v>0</v>
      </c>
      <c r="CA321" s="73">
        <f t="shared" si="339"/>
        <v>0</v>
      </c>
      <c r="CB321" s="72">
        <f t="shared" si="339"/>
        <v>0</v>
      </c>
      <c r="CC321" s="73">
        <f t="shared" si="339"/>
        <v>0</v>
      </c>
      <c r="CD321" s="72">
        <f t="shared" si="339"/>
        <v>0</v>
      </c>
      <c r="CE321" s="73">
        <f t="shared" si="339"/>
        <v>0</v>
      </c>
      <c r="CF321" s="72">
        <f t="shared" si="339"/>
        <v>0</v>
      </c>
      <c r="CG321" s="73">
        <f t="shared" si="339"/>
        <v>0</v>
      </c>
      <c r="CH321" s="72">
        <f t="shared" si="339"/>
        <v>0</v>
      </c>
      <c r="CI321" s="73">
        <f t="shared" si="339"/>
        <v>0</v>
      </c>
      <c r="CJ321" s="72">
        <f t="shared" si="339"/>
        <v>0</v>
      </c>
      <c r="CK321" s="73">
        <f t="shared" si="339"/>
        <v>0</v>
      </c>
      <c r="CL321" s="72">
        <f t="shared" si="339"/>
        <v>0</v>
      </c>
      <c r="CM321" s="73">
        <f t="shared" si="339"/>
        <v>0</v>
      </c>
      <c r="CN321" s="72">
        <f t="shared" si="339"/>
        <v>0</v>
      </c>
      <c r="CO321" s="73">
        <f t="shared" si="339"/>
        <v>0</v>
      </c>
      <c r="CP321" s="72">
        <f t="shared" si="339"/>
        <v>0</v>
      </c>
      <c r="CQ321" s="73">
        <f t="shared" si="339"/>
        <v>0</v>
      </c>
      <c r="CR321" s="72">
        <f t="shared" si="339"/>
        <v>0</v>
      </c>
      <c r="CS321" s="73">
        <f t="shared" si="339"/>
        <v>0</v>
      </c>
      <c r="CT321" s="72">
        <f t="shared" si="339"/>
        <v>0</v>
      </c>
      <c r="CU321" s="73">
        <f t="shared" si="339"/>
        <v>0</v>
      </c>
      <c r="CV321" s="72">
        <f t="shared" si="339"/>
        <v>0</v>
      </c>
      <c r="CW321" s="73">
        <f t="shared" si="339"/>
        <v>0</v>
      </c>
      <c r="CX321" s="72">
        <f t="shared" si="339"/>
        <v>0</v>
      </c>
      <c r="CY321" s="73">
        <f t="shared" si="339"/>
        <v>0</v>
      </c>
      <c r="CZ321" s="72">
        <f t="shared" si="339"/>
        <v>0</v>
      </c>
      <c r="DA321" s="73">
        <f t="shared" si="339"/>
        <v>0</v>
      </c>
      <c r="DB321" s="72">
        <f t="shared" si="339"/>
        <v>0</v>
      </c>
      <c r="DC321" s="73">
        <f t="shared" si="339"/>
        <v>0</v>
      </c>
      <c r="DD321" s="74">
        <f t="shared" si="339"/>
        <v>0</v>
      </c>
      <c r="DE321" s="3"/>
    </row>
    <row r="322" spans="1:109" x14ac:dyDescent="0.35">
      <c r="A322" s="35">
        <f t="shared" si="333"/>
        <v>1</v>
      </c>
      <c r="B322" s="3" t="s">
        <v>3959</v>
      </c>
      <c r="C322" s="39"/>
      <c r="D322" s="3" t="s">
        <v>471</v>
      </c>
      <c r="E322" s="71">
        <f t="shared" ref="E322:BP322" si="340">SUMIF($E$204:$DD$204,E$316,$E210:$DD210)</f>
        <v>0</v>
      </c>
      <c r="F322" s="72">
        <f t="shared" si="340"/>
        <v>0</v>
      </c>
      <c r="G322" s="72">
        <f t="shared" si="340"/>
        <v>0</v>
      </c>
      <c r="H322" s="72">
        <f t="shared" si="340"/>
        <v>0</v>
      </c>
      <c r="I322" s="72">
        <f>SUMIF($E$204:$DD$204,I$316,$E206:$DD206)</f>
        <v>1</v>
      </c>
      <c r="J322" s="73">
        <f t="shared" si="340"/>
        <v>0</v>
      </c>
      <c r="K322" s="73">
        <f t="shared" si="340"/>
        <v>0</v>
      </c>
      <c r="L322" s="73">
        <f t="shared" si="340"/>
        <v>0</v>
      </c>
      <c r="M322" s="73">
        <f t="shared" si="340"/>
        <v>0</v>
      </c>
      <c r="N322" s="72">
        <f t="shared" si="340"/>
        <v>0</v>
      </c>
      <c r="O322" s="72">
        <f t="shared" si="340"/>
        <v>0</v>
      </c>
      <c r="P322" s="72">
        <f t="shared" si="340"/>
        <v>0</v>
      </c>
      <c r="Q322" s="73">
        <f t="shared" si="340"/>
        <v>0</v>
      </c>
      <c r="R322" s="73">
        <f t="shared" si="340"/>
        <v>0</v>
      </c>
      <c r="S322" s="73">
        <f t="shared" si="340"/>
        <v>0</v>
      </c>
      <c r="T322" s="73">
        <f t="shared" si="340"/>
        <v>0</v>
      </c>
      <c r="U322" s="72">
        <f t="shared" si="340"/>
        <v>0</v>
      </c>
      <c r="V322" s="72">
        <f t="shared" si="340"/>
        <v>0</v>
      </c>
      <c r="W322" s="72">
        <f t="shared" si="340"/>
        <v>0</v>
      </c>
      <c r="X322" s="73">
        <f t="shared" si="340"/>
        <v>0</v>
      </c>
      <c r="Y322" s="72">
        <f t="shared" si="340"/>
        <v>0</v>
      </c>
      <c r="Z322" s="73">
        <f t="shared" si="340"/>
        <v>0</v>
      </c>
      <c r="AA322" s="73">
        <f t="shared" si="340"/>
        <v>0</v>
      </c>
      <c r="AB322" s="73">
        <f t="shared" si="340"/>
        <v>0</v>
      </c>
      <c r="AC322" s="73">
        <f t="shared" si="340"/>
        <v>0</v>
      </c>
      <c r="AD322" s="72">
        <f t="shared" si="340"/>
        <v>0</v>
      </c>
      <c r="AE322" s="72">
        <f t="shared" si="340"/>
        <v>0</v>
      </c>
      <c r="AF322" s="72">
        <f t="shared" si="340"/>
        <v>0</v>
      </c>
      <c r="AG322" s="72">
        <f t="shared" si="340"/>
        <v>0</v>
      </c>
      <c r="AH322" s="73">
        <f t="shared" si="340"/>
        <v>0</v>
      </c>
      <c r="AI322" s="73">
        <f t="shared" si="340"/>
        <v>0</v>
      </c>
      <c r="AJ322" s="73">
        <f t="shared" si="340"/>
        <v>0</v>
      </c>
      <c r="AK322" s="73">
        <f t="shared" si="340"/>
        <v>0</v>
      </c>
      <c r="AL322" s="72">
        <f t="shared" si="340"/>
        <v>0</v>
      </c>
      <c r="AM322" s="72">
        <f t="shared" si="340"/>
        <v>0</v>
      </c>
      <c r="AN322" s="72">
        <f t="shared" si="340"/>
        <v>0</v>
      </c>
      <c r="AO322" s="73">
        <f t="shared" si="340"/>
        <v>0</v>
      </c>
      <c r="AP322" s="72">
        <f t="shared" si="340"/>
        <v>0</v>
      </c>
      <c r="AQ322" s="73">
        <f t="shared" si="340"/>
        <v>0</v>
      </c>
      <c r="AR322" s="72">
        <f t="shared" si="340"/>
        <v>0</v>
      </c>
      <c r="AS322" s="73">
        <f t="shared" si="340"/>
        <v>0</v>
      </c>
      <c r="AT322" s="72">
        <f t="shared" si="340"/>
        <v>0</v>
      </c>
      <c r="AU322" s="73">
        <f t="shared" si="340"/>
        <v>0</v>
      </c>
      <c r="AV322" s="72">
        <f t="shared" si="340"/>
        <v>0</v>
      </c>
      <c r="AW322" s="73">
        <f t="shared" si="340"/>
        <v>0</v>
      </c>
      <c r="AX322" s="72">
        <f t="shared" si="340"/>
        <v>0</v>
      </c>
      <c r="AY322" s="73">
        <f t="shared" si="340"/>
        <v>0</v>
      </c>
      <c r="AZ322" s="72">
        <f t="shared" si="340"/>
        <v>0</v>
      </c>
      <c r="BA322" s="73">
        <f t="shared" si="340"/>
        <v>0</v>
      </c>
      <c r="BB322" s="72">
        <f t="shared" si="340"/>
        <v>0</v>
      </c>
      <c r="BC322" s="73">
        <f t="shared" si="340"/>
        <v>0</v>
      </c>
      <c r="BD322" s="72">
        <f t="shared" si="340"/>
        <v>0</v>
      </c>
      <c r="BE322" s="73">
        <f t="shared" si="340"/>
        <v>0</v>
      </c>
      <c r="BF322" s="72">
        <f t="shared" si="340"/>
        <v>0</v>
      </c>
      <c r="BG322" s="73">
        <f t="shared" si="340"/>
        <v>0</v>
      </c>
      <c r="BH322" s="72">
        <f t="shared" si="340"/>
        <v>0</v>
      </c>
      <c r="BI322" s="73">
        <f t="shared" si="340"/>
        <v>0</v>
      </c>
      <c r="BJ322" s="72">
        <f t="shared" si="340"/>
        <v>0</v>
      </c>
      <c r="BK322" s="73">
        <f t="shared" si="340"/>
        <v>0</v>
      </c>
      <c r="BL322" s="72">
        <f t="shared" si="340"/>
        <v>0</v>
      </c>
      <c r="BM322" s="73">
        <f t="shared" si="340"/>
        <v>0</v>
      </c>
      <c r="BN322" s="72">
        <f t="shared" si="340"/>
        <v>0</v>
      </c>
      <c r="BO322" s="73">
        <f t="shared" si="340"/>
        <v>0</v>
      </c>
      <c r="BP322" s="72">
        <f t="shared" si="340"/>
        <v>0</v>
      </c>
      <c r="BQ322" s="73">
        <f t="shared" ref="BQ322:DD322" si="341">SUMIF($E$204:$DD$204,BQ$316,$E210:$DD210)</f>
        <v>0</v>
      </c>
      <c r="BR322" s="72">
        <f t="shared" si="341"/>
        <v>0</v>
      </c>
      <c r="BS322" s="73">
        <f t="shared" si="341"/>
        <v>0</v>
      </c>
      <c r="BT322" s="72">
        <f t="shared" si="341"/>
        <v>0</v>
      </c>
      <c r="BU322" s="73">
        <f t="shared" si="341"/>
        <v>0</v>
      </c>
      <c r="BV322" s="72">
        <f t="shared" si="341"/>
        <v>0</v>
      </c>
      <c r="BW322" s="73">
        <f t="shared" si="341"/>
        <v>0</v>
      </c>
      <c r="BX322" s="72">
        <f t="shared" si="341"/>
        <v>0</v>
      </c>
      <c r="BY322" s="73">
        <f t="shared" si="341"/>
        <v>0</v>
      </c>
      <c r="BZ322" s="72">
        <f t="shared" si="341"/>
        <v>0</v>
      </c>
      <c r="CA322" s="73">
        <f t="shared" si="341"/>
        <v>0</v>
      </c>
      <c r="CB322" s="72">
        <f t="shared" si="341"/>
        <v>0</v>
      </c>
      <c r="CC322" s="73">
        <f t="shared" si="341"/>
        <v>0</v>
      </c>
      <c r="CD322" s="72">
        <f t="shared" si="341"/>
        <v>0</v>
      </c>
      <c r="CE322" s="73">
        <f t="shared" si="341"/>
        <v>0</v>
      </c>
      <c r="CF322" s="72">
        <f t="shared" si="341"/>
        <v>0</v>
      </c>
      <c r="CG322" s="73">
        <f t="shared" si="341"/>
        <v>0</v>
      </c>
      <c r="CH322" s="72">
        <f t="shared" si="341"/>
        <v>0</v>
      </c>
      <c r="CI322" s="73">
        <f t="shared" si="341"/>
        <v>0</v>
      </c>
      <c r="CJ322" s="72">
        <f t="shared" si="341"/>
        <v>0</v>
      </c>
      <c r="CK322" s="73">
        <f t="shared" si="341"/>
        <v>0</v>
      </c>
      <c r="CL322" s="72">
        <f t="shared" si="341"/>
        <v>0</v>
      </c>
      <c r="CM322" s="73">
        <f t="shared" si="341"/>
        <v>0</v>
      </c>
      <c r="CN322" s="72">
        <f t="shared" si="341"/>
        <v>0</v>
      </c>
      <c r="CO322" s="73">
        <f t="shared" si="341"/>
        <v>0</v>
      </c>
      <c r="CP322" s="72">
        <f t="shared" si="341"/>
        <v>0</v>
      </c>
      <c r="CQ322" s="73">
        <f t="shared" si="341"/>
        <v>0</v>
      </c>
      <c r="CR322" s="72">
        <f t="shared" si="341"/>
        <v>0</v>
      </c>
      <c r="CS322" s="73">
        <f t="shared" si="341"/>
        <v>0</v>
      </c>
      <c r="CT322" s="72">
        <f t="shared" si="341"/>
        <v>0</v>
      </c>
      <c r="CU322" s="73">
        <f t="shared" si="341"/>
        <v>0</v>
      </c>
      <c r="CV322" s="72">
        <f t="shared" si="341"/>
        <v>0</v>
      </c>
      <c r="CW322" s="73">
        <f t="shared" si="341"/>
        <v>0</v>
      </c>
      <c r="CX322" s="72">
        <f t="shared" si="341"/>
        <v>0</v>
      </c>
      <c r="CY322" s="73">
        <f t="shared" si="341"/>
        <v>0</v>
      </c>
      <c r="CZ322" s="72">
        <f t="shared" si="341"/>
        <v>0</v>
      </c>
      <c r="DA322" s="73">
        <f t="shared" si="341"/>
        <v>0</v>
      </c>
      <c r="DB322" s="72">
        <f t="shared" si="341"/>
        <v>0</v>
      </c>
      <c r="DC322" s="73">
        <f t="shared" si="341"/>
        <v>0</v>
      </c>
      <c r="DD322" s="74">
        <f t="shared" si="341"/>
        <v>0</v>
      </c>
      <c r="DE322" s="3"/>
    </row>
    <row r="323" spans="1:109" x14ac:dyDescent="0.35">
      <c r="A323" s="35">
        <f t="shared" si="333"/>
        <v>1</v>
      </c>
      <c r="B323" s="3" t="s">
        <v>3960</v>
      </c>
      <c r="C323" s="39" t="s">
        <v>472</v>
      </c>
      <c r="D323" s="3" t="s">
        <v>474</v>
      </c>
      <c r="E323" s="75">
        <f t="shared" ref="E323:BP323" si="342">SUMIF($E$204:$DD$204,E$316,$E211:$DD211)</f>
        <v>0</v>
      </c>
      <c r="F323" s="73">
        <f t="shared" si="342"/>
        <v>0</v>
      </c>
      <c r="G323" s="73">
        <f t="shared" si="342"/>
        <v>0</v>
      </c>
      <c r="H323" s="73">
        <f t="shared" si="342"/>
        <v>0</v>
      </c>
      <c r="I323" s="73">
        <f t="shared" si="342"/>
        <v>0</v>
      </c>
      <c r="J323" s="72">
        <f t="shared" si="342"/>
        <v>1</v>
      </c>
      <c r="K323" s="72"/>
      <c r="L323" s="72"/>
      <c r="M323" s="72"/>
      <c r="N323" s="73">
        <f t="shared" si="342"/>
        <v>0</v>
      </c>
      <c r="O323" s="73">
        <f t="shared" si="342"/>
        <v>0</v>
      </c>
      <c r="P323" s="73">
        <f t="shared" si="342"/>
        <v>0</v>
      </c>
      <c r="Q323" s="72">
        <f t="shared" si="342"/>
        <v>0</v>
      </c>
      <c r="R323" s="72">
        <f t="shared" si="342"/>
        <v>0</v>
      </c>
      <c r="S323" s="72">
        <f t="shared" si="342"/>
        <v>0</v>
      </c>
      <c r="T323" s="72">
        <f t="shared" si="342"/>
        <v>0</v>
      </c>
      <c r="U323" s="73">
        <f t="shared" si="342"/>
        <v>0</v>
      </c>
      <c r="V323" s="73">
        <f t="shared" si="342"/>
        <v>0</v>
      </c>
      <c r="W323" s="73">
        <f t="shared" si="342"/>
        <v>0</v>
      </c>
      <c r="X323" s="72">
        <f t="shared" si="342"/>
        <v>0</v>
      </c>
      <c r="Y323" s="73">
        <f t="shared" si="342"/>
        <v>0</v>
      </c>
      <c r="Z323" s="72">
        <f t="shared" si="342"/>
        <v>0</v>
      </c>
      <c r="AA323" s="72">
        <f t="shared" si="342"/>
        <v>0</v>
      </c>
      <c r="AB323" s="72">
        <f t="shared" si="342"/>
        <v>0</v>
      </c>
      <c r="AC323" s="72">
        <f t="shared" si="342"/>
        <v>0</v>
      </c>
      <c r="AD323" s="73">
        <f t="shared" si="342"/>
        <v>0</v>
      </c>
      <c r="AE323" s="73">
        <f t="shared" si="342"/>
        <v>0</v>
      </c>
      <c r="AF323" s="73">
        <f t="shared" si="342"/>
        <v>0</v>
      </c>
      <c r="AG323" s="73">
        <f t="shared" si="342"/>
        <v>0</v>
      </c>
      <c r="AH323" s="72">
        <f t="shared" si="342"/>
        <v>0</v>
      </c>
      <c r="AI323" s="72">
        <f t="shared" si="342"/>
        <v>0</v>
      </c>
      <c r="AJ323" s="72">
        <f t="shared" si="342"/>
        <v>0</v>
      </c>
      <c r="AK323" s="72">
        <f t="shared" si="342"/>
        <v>0</v>
      </c>
      <c r="AL323" s="73">
        <f t="shared" si="342"/>
        <v>0</v>
      </c>
      <c r="AM323" s="73">
        <f t="shared" si="342"/>
        <v>0</v>
      </c>
      <c r="AN323" s="73">
        <f t="shared" si="342"/>
        <v>0</v>
      </c>
      <c r="AO323" s="72">
        <f t="shared" si="342"/>
        <v>0</v>
      </c>
      <c r="AP323" s="73">
        <f t="shared" si="342"/>
        <v>0</v>
      </c>
      <c r="AQ323" s="72">
        <f t="shared" si="342"/>
        <v>0</v>
      </c>
      <c r="AR323" s="73">
        <f t="shared" si="342"/>
        <v>0</v>
      </c>
      <c r="AS323" s="72">
        <f t="shared" si="342"/>
        <v>0</v>
      </c>
      <c r="AT323" s="73">
        <f t="shared" si="342"/>
        <v>0</v>
      </c>
      <c r="AU323" s="72">
        <f t="shared" si="342"/>
        <v>0</v>
      </c>
      <c r="AV323" s="73">
        <f t="shared" si="342"/>
        <v>0</v>
      </c>
      <c r="AW323" s="72">
        <f t="shared" si="342"/>
        <v>0</v>
      </c>
      <c r="AX323" s="73">
        <f t="shared" si="342"/>
        <v>0</v>
      </c>
      <c r="AY323" s="72">
        <f t="shared" si="342"/>
        <v>0</v>
      </c>
      <c r="AZ323" s="73">
        <f t="shared" si="342"/>
        <v>0</v>
      </c>
      <c r="BA323" s="72">
        <f t="shared" si="342"/>
        <v>0</v>
      </c>
      <c r="BB323" s="73">
        <f t="shared" si="342"/>
        <v>0</v>
      </c>
      <c r="BC323" s="72">
        <f t="shared" si="342"/>
        <v>0</v>
      </c>
      <c r="BD323" s="73">
        <f t="shared" si="342"/>
        <v>0</v>
      </c>
      <c r="BE323" s="72">
        <f t="shared" si="342"/>
        <v>0</v>
      </c>
      <c r="BF323" s="73">
        <f t="shared" si="342"/>
        <v>0</v>
      </c>
      <c r="BG323" s="72">
        <f t="shared" si="342"/>
        <v>0</v>
      </c>
      <c r="BH323" s="73">
        <f t="shared" si="342"/>
        <v>0</v>
      </c>
      <c r="BI323" s="72">
        <f t="shared" si="342"/>
        <v>0</v>
      </c>
      <c r="BJ323" s="73">
        <f t="shared" si="342"/>
        <v>0</v>
      </c>
      <c r="BK323" s="72">
        <f t="shared" si="342"/>
        <v>0</v>
      </c>
      <c r="BL323" s="73">
        <f t="shared" si="342"/>
        <v>0</v>
      </c>
      <c r="BM323" s="72">
        <f t="shared" si="342"/>
        <v>0</v>
      </c>
      <c r="BN323" s="73">
        <f t="shared" si="342"/>
        <v>0</v>
      </c>
      <c r="BO323" s="72">
        <f t="shared" si="342"/>
        <v>0</v>
      </c>
      <c r="BP323" s="73">
        <f t="shared" si="342"/>
        <v>0</v>
      </c>
      <c r="BQ323" s="72">
        <f t="shared" ref="BQ323:DD323" si="343">SUMIF($E$204:$DD$204,BQ$316,$E211:$DD211)</f>
        <v>0</v>
      </c>
      <c r="BR323" s="73">
        <f t="shared" si="343"/>
        <v>0</v>
      </c>
      <c r="BS323" s="72">
        <f t="shared" si="343"/>
        <v>0</v>
      </c>
      <c r="BT323" s="73">
        <f t="shared" si="343"/>
        <v>0</v>
      </c>
      <c r="BU323" s="72">
        <f t="shared" si="343"/>
        <v>0</v>
      </c>
      <c r="BV323" s="73">
        <f t="shared" si="343"/>
        <v>0</v>
      </c>
      <c r="BW323" s="72">
        <f t="shared" si="343"/>
        <v>0</v>
      </c>
      <c r="BX323" s="73">
        <f t="shared" si="343"/>
        <v>0</v>
      </c>
      <c r="BY323" s="72">
        <f t="shared" si="343"/>
        <v>0</v>
      </c>
      <c r="BZ323" s="73">
        <f t="shared" si="343"/>
        <v>0</v>
      </c>
      <c r="CA323" s="72">
        <f t="shared" si="343"/>
        <v>0</v>
      </c>
      <c r="CB323" s="73">
        <f t="shared" si="343"/>
        <v>0</v>
      </c>
      <c r="CC323" s="72">
        <f t="shared" si="343"/>
        <v>0</v>
      </c>
      <c r="CD323" s="73">
        <f t="shared" si="343"/>
        <v>0</v>
      </c>
      <c r="CE323" s="72">
        <f t="shared" si="343"/>
        <v>0</v>
      </c>
      <c r="CF323" s="73">
        <f t="shared" si="343"/>
        <v>0</v>
      </c>
      <c r="CG323" s="72">
        <f t="shared" si="343"/>
        <v>0</v>
      </c>
      <c r="CH323" s="73">
        <f t="shared" si="343"/>
        <v>0</v>
      </c>
      <c r="CI323" s="72">
        <f t="shared" si="343"/>
        <v>0</v>
      </c>
      <c r="CJ323" s="73">
        <f t="shared" si="343"/>
        <v>0</v>
      </c>
      <c r="CK323" s="72">
        <f t="shared" si="343"/>
        <v>0</v>
      </c>
      <c r="CL323" s="73">
        <f t="shared" si="343"/>
        <v>0</v>
      </c>
      <c r="CM323" s="72">
        <f t="shared" si="343"/>
        <v>0</v>
      </c>
      <c r="CN323" s="73">
        <f t="shared" si="343"/>
        <v>0</v>
      </c>
      <c r="CO323" s="72">
        <f t="shared" si="343"/>
        <v>0</v>
      </c>
      <c r="CP323" s="73">
        <f t="shared" si="343"/>
        <v>0</v>
      </c>
      <c r="CQ323" s="72">
        <f t="shared" si="343"/>
        <v>0</v>
      </c>
      <c r="CR323" s="73">
        <f t="shared" si="343"/>
        <v>0</v>
      </c>
      <c r="CS323" s="72">
        <f t="shared" si="343"/>
        <v>0</v>
      </c>
      <c r="CT323" s="73">
        <f t="shared" si="343"/>
        <v>0</v>
      </c>
      <c r="CU323" s="72">
        <f t="shared" si="343"/>
        <v>0</v>
      </c>
      <c r="CV323" s="73">
        <f t="shared" si="343"/>
        <v>0</v>
      </c>
      <c r="CW323" s="72">
        <f t="shared" si="343"/>
        <v>0</v>
      </c>
      <c r="CX323" s="73">
        <f t="shared" si="343"/>
        <v>0</v>
      </c>
      <c r="CY323" s="72">
        <f t="shared" si="343"/>
        <v>0</v>
      </c>
      <c r="CZ323" s="73">
        <f t="shared" si="343"/>
        <v>0</v>
      </c>
      <c r="DA323" s="72">
        <f t="shared" si="343"/>
        <v>0</v>
      </c>
      <c r="DB323" s="73">
        <f t="shared" si="343"/>
        <v>0</v>
      </c>
      <c r="DC323" s="72">
        <f t="shared" si="343"/>
        <v>0</v>
      </c>
      <c r="DD323" s="76">
        <f t="shared" si="343"/>
        <v>0</v>
      </c>
      <c r="DE323" s="3"/>
    </row>
    <row r="324" spans="1:109" x14ac:dyDescent="0.35">
      <c r="A324" s="35">
        <f t="shared" si="333"/>
        <v>1</v>
      </c>
      <c r="B324" s="3" t="s">
        <v>3961</v>
      </c>
      <c r="C324" s="39"/>
      <c r="D324" s="3" t="s">
        <v>475</v>
      </c>
      <c r="E324" s="75">
        <f t="shared" ref="E324:BP324" si="344">SUMIF($E$204:$DD$204,E$316,$E212:$DD212)</f>
        <v>0</v>
      </c>
      <c r="F324" s="73">
        <f t="shared" si="344"/>
        <v>0</v>
      </c>
      <c r="G324" s="73">
        <f t="shared" si="344"/>
        <v>0</v>
      </c>
      <c r="H324" s="73">
        <f t="shared" si="344"/>
        <v>0</v>
      </c>
      <c r="I324" s="73">
        <f t="shared" si="344"/>
        <v>0</v>
      </c>
      <c r="J324" s="72">
        <f t="shared" si="344"/>
        <v>0</v>
      </c>
      <c r="K324" s="72">
        <f>SUMIF($E$204:$DD$204,K$316,$E211:$DD211)</f>
        <v>1</v>
      </c>
      <c r="L324" s="72">
        <f t="shared" si="344"/>
        <v>0</v>
      </c>
      <c r="M324" s="72">
        <f t="shared" si="344"/>
        <v>0</v>
      </c>
      <c r="N324" s="73">
        <f t="shared" si="344"/>
        <v>0</v>
      </c>
      <c r="O324" s="73">
        <f t="shared" si="344"/>
        <v>0</v>
      </c>
      <c r="P324" s="73">
        <f t="shared" si="344"/>
        <v>0</v>
      </c>
      <c r="Q324" s="72">
        <f t="shared" si="344"/>
        <v>0</v>
      </c>
      <c r="R324" s="72">
        <f t="shared" si="344"/>
        <v>0</v>
      </c>
      <c r="S324" s="72">
        <f t="shared" si="344"/>
        <v>0</v>
      </c>
      <c r="T324" s="72">
        <f t="shared" si="344"/>
        <v>0</v>
      </c>
      <c r="U324" s="73">
        <f t="shared" si="344"/>
        <v>0</v>
      </c>
      <c r="V324" s="73">
        <f t="shared" si="344"/>
        <v>0</v>
      </c>
      <c r="W324" s="73">
        <f t="shared" si="344"/>
        <v>0</v>
      </c>
      <c r="X324" s="72">
        <f t="shared" si="344"/>
        <v>0</v>
      </c>
      <c r="Y324" s="73">
        <f t="shared" si="344"/>
        <v>0</v>
      </c>
      <c r="Z324" s="72">
        <f t="shared" si="344"/>
        <v>0</v>
      </c>
      <c r="AA324" s="72">
        <f t="shared" si="344"/>
        <v>0</v>
      </c>
      <c r="AB324" s="72">
        <f t="shared" si="344"/>
        <v>0</v>
      </c>
      <c r="AC324" s="72">
        <f t="shared" si="344"/>
        <v>0</v>
      </c>
      <c r="AD324" s="73">
        <f t="shared" si="344"/>
        <v>0</v>
      </c>
      <c r="AE324" s="73">
        <f t="shared" si="344"/>
        <v>0</v>
      </c>
      <c r="AF324" s="73">
        <f t="shared" si="344"/>
        <v>0</v>
      </c>
      <c r="AG324" s="73">
        <f t="shared" si="344"/>
        <v>0</v>
      </c>
      <c r="AH324" s="72">
        <f t="shared" si="344"/>
        <v>0</v>
      </c>
      <c r="AI324" s="72">
        <f t="shared" si="344"/>
        <v>0</v>
      </c>
      <c r="AJ324" s="72">
        <f t="shared" si="344"/>
        <v>0</v>
      </c>
      <c r="AK324" s="72">
        <f t="shared" si="344"/>
        <v>0</v>
      </c>
      <c r="AL324" s="73">
        <f t="shared" si="344"/>
        <v>0</v>
      </c>
      <c r="AM324" s="73">
        <f t="shared" si="344"/>
        <v>0</v>
      </c>
      <c r="AN324" s="73">
        <f t="shared" si="344"/>
        <v>0</v>
      </c>
      <c r="AO324" s="72">
        <f t="shared" si="344"/>
        <v>0</v>
      </c>
      <c r="AP324" s="73">
        <f t="shared" si="344"/>
        <v>0</v>
      </c>
      <c r="AQ324" s="72">
        <f t="shared" si="344"/>
        <v>0</v>
      </c>
      <c r="AR324" s="73">
        <f t="shared" si="344"/>
        <v>0</v>
      </c>
      <c r="AS324" s="72">
        <f t="shared" si="344"/>
        <v>0</v>
      </c>
      <c r="AT324" s="73">
        <f t="shared" si="344"/>
        <v>0</v>
      </c>
      <c r="AU324" s="72">
        <f t="shared" si="344"/>
        <v>0</v>
      </c>
      <c r="AV324" s="73">
        <f t="shared" si="344"/>
        <v>0</v>
      </c>
      <c r="AW324" s="72">
        <f t="shared" si="344"/>
        <v>0</v>
      </c>
      <c r="AX324" s="73">
        <f t="shared" si="344"/>
        <v>0</v>
      </c>
      <c r="AY324" s="72">
        <f t="shared" si="344"/>
        <v>0</v>
      </c>
      <c r="AZ324" s="73">
        <f t="shared" si="344"/>
        <v>0</v>
      </c>
      <c r="BA324" s="72">
        <f t="shared" si="344"/>
        <v>0</v>
      </c>
      <c r="BB324" s="73">
        <f t="shared" si="344"/>
        <v>0</v>
      </c>
      <c r="BC324" s="72">
        <f t="shared" si="344"/>
        <v>0</v>
      </c>
      <c r="BD324" s="73">
        <f t="shared" si="344"/>
        <v>0</v>
      </c>
      <c r="BE324" s="72">
        <f t="shared" si="344"/>
        <v>0</v>
      </c>
      <c r="BF324" s="73">
        <f t="shared" si="344"/>
        <v>0</v>
      </c>
      <c r="BG324" s="72">
        <f t="shared" si="344"/>
        <v>0</v>
      </c>
      <c r="BH324" s="73">
        <f t="shared" si="344"/>
        <v>0</v>
      </c>
      <c r="BI324" s="72">
        <f t="shared" si="344"/>
        <v>0</v>
      </c>
      <c r="BJ324" s="73">
        <f t="shared" si="344"/>
        <v>0</v>
      </c>
      <c r="BK324" s="72">
        <f t="shared" si="344"/>
        <v>0</v>
      </c>
      <c r="BL324" s="73">
        <f t="shared" si="344"/>
        <v>0</v>
      </c>
      <c r="BM324" s="72">
        <f t="shared" si="344"/>
        <v>0</v>
      </c>
      <c r="BN324" s="73">
        <f t="shared" si="344"/>
        <v>0</v>
      </c>
      <c r="BO324" s="72">
        <f t="shared" si="344"/>
        <v>0</v>
      </c>
      <c r="BP324" s="73">
        <f t="shared" si="344"/>
        <v>0</v>
      </c>
      <c r="BQ324" s="72">
        <f t="shared" ref="BQ324:DD324" si="345">SUMIF($E$204:$DD$204,BQ$316,$E212:$DD212)</f>
        <v>0</v>
      </c>
      <c r="BR324" s="73">
        <f t="shared" si="345"/>
        <v>0</v>
      </c>
      <c r="BS324" s="72">
        <f t="shared" si="345"/>
        <v>0</v>
      </c>
      <c r="BT324" s="73">
        <f t="shared" si="345"/>
        <v>0</v>
      </c>
      <c r="BU324" s="72">
        <f t="shared" si="345"/>
        <v>0</v>
      </c>
      <c r="BV324" s="73">
        <f t="shared" si="345"/>
        <v>0</v>
      </c>
      <c r="BW324" s="72">
        <f t="shared" si="345"/>
        <v>0</v>
      </c>
      <c r="BX324" s="73">
        <f t="shared" si="345"/>
        <v>0</v>
      </c>
      <c r="BY324" s="72">
        <f t="shared" si="345"/>
        <v>0</v>
      </c>
      <c r="BZ324" s="73">
        <f t="shared" si="345"/>
        <v>0</v>
      </c>
      <c r="CA324" s="72">
        <f t="shared" si="345"/>
        <v>0</v>
      </c>
      <c r="CB324" s="73">
        <f t="shared" si="345"/>
        <v>0</v>
      </c>
      <c r="CC324" s="72">
        <f t="shared" si="345"/>
        <v>0</v>
      </c>
      <c r="CD324" s="73">
        <f t="shared" si="345"/>
        <v>0</v>
      </c>
      <c r="CE324" s="72">
        <f t="shared" si="345"/>
        <v>0</v>
      </c>
      <c r="CF324" s="73">
        <f t="shared" si="345"/>
        <v>0</v>
      </c>
      <c r="CG324" s="72">
        <f t="shared" si="345"/>
        <v>0</v>
      </c>
      <c r="CH324" s="73">
        <f t="shared" si="345"/>
        <v>0</v>
      </c>
      <c r="CI324" s="72">
        <f t="shared" si="345"/>
        <v>0</v>
      </c>
      <c r="CJ324" s="73">
        <f t="shared" si="345"/>
        <v>0</v>
      </c>
      <c r="CK324" s="72">
        <f t="shared" si="345"/>
        <v>0</v>
      </c>
      <c r="CL324" s="73">
        <f t="shared" si="345"/>
        <v>0</v>
      </c>
      <c r="CM324" s="72">
        <f t="shared" si="345"/>
        <v>0</v>
      </c>
      <c r="CN324" s="73">
        <f t="shared" si="345"/>
        <v>0</v>
      </c>
      <c r="CO324" s="72">
        <f t="shared" si="345"/>
        <v>0</v>
      </c>
      <c r="CP324" s="73">
        <f t="shared" si="345"/>
        <v>0</v>
      </c>
      <c r="CQ324" s="72">
        <f t="shared" si="345"/>
        <v>0</v>
      </c>
      <c r="CR324" s="73">
        <f t="shared" si="345"/>
        <v>0</v>
      </c>
      <c r="CS324" s="72">
        <f t="shared" si="345"/>
        <v>0</v>
      </c>
      <c r="CT324" s="73">
        <f t="shared" si="345"/>
        <v>0</v>
      </c>
      <c r="CU324" s="72">
        <f t="shared" si="345"/>
        <v>0</v>
      </c>
      <c r="CV324" s="73">
        <f t="shared" si="345"/>
        <v>0</v>
      </c>
      <c r="CW324" s="72">
        <f t="shared" si="345"/>
        <v>0</v>
      </c>
      <c r="CX324" s="73">
        <f t="shared" si="345"/>
        <v>0</v>
      </c>
      <c r="CY324" s="72">
        <f t="shared" si="345"/>
        <v>0</v>
      </c>
      <c r="CZ324" s="73">
        <f t="shared" si="345"/>
        <v>0</v>
      </c>
      <c r="DA324" s="72">
        <f t="shared" si="345"/>
        <v>0</v>
      </c>
      <c r="DB324" s="73">
        <f t="shared" si="345"/>
        <v>0</v>
      </c>
      <c r="DC324" s="72">
        <f t="shared" si="345"/>
        <v>0</v>
      </c>
      <c r="DD324" s="76">
        <f t="shared" si="345"/>
        <v>0</v>
      </c>
      <c r="DE324" s="3"/>
    </row>
    <row r="325" spans="1:109" x14ac:dyDescent="0.35">
      <c r="A325" s="35">
        <f t="shared" si="333"/>
        <v>1</v>
      </c>
      <c r="B325" s="3" t="s">
        <v>3962</v>
      </c>
      <c r="C325" s="39"/>
      <c r="D325" s="3" t="s">
        <v>476</v>
      </c>
      <c r="E325" s="75">
        <f t="shared" ref="E325:BP325" si="346">SUMIF($E$204:$DD$204,E$316,$E213:$DD213)</f>
        <v>0</v>
      </c>
      <c r="F325" s="73">
        <f t="shared" si="346"/>
        <v>0</v>
      </c>
      <c r="G325" s="73">
        <f t="shared" si="346"/>
        <v>0</v>
      </c>
      <c r="H325" s="73">
        <f t="shared" si="346"/>
        <v>0</v>
      </c>
      <c r="I325" s="73">
        <f t="shared" si="346"/>
        <v>0</v>
      </c>
      <c r="J325" s="72">
        <f t="shared" si="346"/>
        <v>0</v>
      </c>
      <c r="K325" s="72">
        <f t="shared" si="346"/>
        <v>0</v>
      </c>
      <c r="L325" s="72">
        <f>SUMIF($E$204:$DD$204,L$316,$E211:$DD211)</f>
        <v>1</v>
      </c>
      <c r="M325" s="72">
        <f t="shared" si="346"/>
        <v>0</v>
      </c>
      <c r="N325" s="73">
        <f t="shared" si="346"/>
        <v>0</v>
      </c>
      <c r="O325" s="73">
        <f t="shared" si="346"/>
        <v>0</v>
      </c>
      <c r="P325" s="73">
        <f t="shared" si="346"/>
        <v>0</v>
      </c>
      <c r="Q325" s="72">
        <f t="shared" si="346"/>
        <v>0</v>
      </c>
      <c r="R325" s="72">
        <f t="shared" si="346"/>
        <v>0</v>
      </c>
      <c r="S325" s="72">
        <f t="shared" si="346"/>
        <v>0</v>
      </c>
      <c r="T325" s="72">
        <f t="shared" si="346"/>
        <v>0</v>
      </c>
      <c r="U325" s="73">
        <f t="shared" si="346"/>
        <v>0</v>
      </c>
      <c r="V325" s="73">
        <f t="shared" si="346"/>
        <v>0</v>
      </c>
      <c r="W325" s="73">
        <f t="shared" si="346"/>
        <v>0</v>
      </c>
      <c r="X325" s="72">
        <f t="shared" si="346"/>
        <v>0</v>
      </c>
      <c r="Y325" s="73">
        <f t="shared" si="346"/>
        <v>0</v>
      </c>
      <c r="Z325" s="72">
        <f t="shared" si="346"/>
        <v>0</v>
      </c>
      <c r="AA325" s="72">
        <f t="shared" si="346"/>
        <v>0</v>
      </c>
      <c r="AB325" s="72">
        <f t="shared" si="346"/>
        <v>0</v>
      </c>
      <c r="AC325" s="72">
        <f t="shared" si="346"/>
        <v>0</v>
      </c>
      <c r="AD325" s="73">
        <f t="shared" si="346"/>
        <v>0</v>
      </c>
      <c r="AE325" s="73">
        <f t="shared" si="346"/>
        <v>0</v>
      </c>
      <c r="AF325" s="73">
        <f t="shared" si="346"/>
        <v>0</v>
      </c>
      <c r="AG325" s="73">
        <f t="shared" si="346"/>
        <v>0</v>
      </c>
      <c r="AH325" s="72">
        <f t="shared" si="346"/>
        <v>0</v>
      </c>
      <c r="AI325" s="72">
        <f t="shared" si="346"/>
        <v>0</v>
      </c>
      <c r="AJ325" s="72">
        <f t="shared" si="346"/>
        <v>0</v>
      </c>
      <c r="AK325" s="72">
        <f t="shared" si="346"/>
        <v>0</v>
      </c>
      <c r="AL325" s="73">
        <f t="shared" si="346"/>
        <v>0</v>
      </c>
      <c r="AM325" s="73">
        <f t="shared" si="346"/>
        <v>0</v>
      </c>
      <c r="AN325" s="73">
        <f t="shared" si="346"/>
        <v>0</v>
      </c>
      <c r="AO325" s="72">
        <f t="shared" si="346"/>
        <v>0</v>
      </c>
      <c r="AP325" s="73">
        <f t="shared" si="346"/>
        <v>0</v>
      </c>
      <c r="AQ325" s="72">
        <f t="shared" si="346"/>
        <v>0</v>
      </c>
      <c r="AR325" s="73">
        <f t="shared" si="346"/>
        <v>0</v>
      </c>
      <c r="AS325" s="72">
        <f t="shared" si="346"/>
        <v>0</v>
      </c>
      <c r="AT325" s="73">
        <f t="shared" si="346"/>
        <v>0</v>
      </c>
      <c r="AU325" s="72">
        <f t="shared" si="346"/>
        <v>0</v>
      </c>
      <c r="AV325" s="73">
        <f t="shared" si="346"/>
        <v>0</v>
      </c>
      <c r="AW325" s="72">
        <f t="shared" si="346"/>
        <v>0</v>
      </c>
      <c r="AX325" s="73">
        <f t="shared" si="346"/>
        <v>0</v>
      </c>
      <c r="AY325" s="72">
        <f t="shared" si="346"/>
        <v>0</v>
      </c>
      <c r="AZ325" s="73">
        <f t="shared" si="346"/>
        <v>0</v>
      </c>
      <c r="BA325" s="72">
        <f t="shared" si="346"/>
        <v>0</v>
      </c>
      <c r="BB325" s="73">
        <f t="shared" si="346"/>
        <v>0</v>
      </c>
      <c r="BC325" s="72">
        <f t="shared" si="346"/>
        <v>0</v>
      </c>
      <c r="BD325" s="73">
        <f t="shared" si="346"/>
        <v>0</v>
      </c>
      <c r="BE325" s="72">
        <f t="shared" si="346"/>
        <v>0</v>
      </c>
      <c r="BF325" s="73">
        <f t="shared" si="346"/>
        <v>0</v>
      </c>
      <c r="BG325" s="72">
        <f t="shared" si="346"/>
        <v>0</v>
      </c>
      <c r="BH325" s="73">
        <f t="shared" si="346"/>
        <v>0</v>
      </c>
      <c r="BI325" s="72">
        <f t="shared" si="346"/>
        <v>0</v>
      </c>
      <c r="BJ325" s="73">
        <f t="shared" si="346"/>
        <v>0</v>
      </c>
      <c r="BK325" s="72">
        <f t="shared" si="346"/>
        <v>0</v>
      </c>
      <c r="BL325" s="73">
        <f t="shared" si="346"/>
        <v>0</v>
      </c>
      <c r="BM325" s="72">
        <f t="shared" si="346"/>
        <v>0</v>
      </c>
      <c r="BN325" s="73">
        <f t="shared" si="346"/>
        <v>0</v>
      </c>
      <c r="BO325" s="72">
        <f t="shared" si="346"/>
        <v>0</v>
      </c>
      <c r="BP325" s="73">
        <f t="shared" si="346"/>
        <v>0</v>
      </c>
      <c r="BQ325" s="72">
        <f t="shared" ref="BQ325:DD325" si="347">SUMIF($E$204:$DD$204,BQ$316,$E213:$DD213)</f>
        <v>0</v>
      </c>
      <c r="BR325" s="73">
        <f t="shared" si="347"/>
        <v>0</v>
      </c>
      <c r="BS325" s="72">
        <f t="shared" si="347"/>
        <v>0</v>
      </c>
      <c r="BT325" s="73">
        <f t="shared" si="347"/>
        <v>0</v>
      </c>
      <c r="BU325" s="72">
        <f t="shared" si="347"/>
        <v>0</v>
      </c>
      <c r="BV325" s="73">
        <f t="shared" si="347"/>
        <v>0</v>
      </c>
      <c r="BW325" s="72">
        <f t="shared" si="347"/>
        <v>0</v>
      </c>
      <c r="BX325" s="73">
        <f t="shared" si="347"/>
        <v>0</v>
      </c>
      <c r="BY325" s="72">
        <f t="shared" si="347"/>
        <v>0</v>
      </c>
      <c r="BZ325" s="73">
        <f t="shared" si="347"/>
        <v>0</v>
      </c>
      <c r="CA325" s="72">
        <f t="shared" si="347"/>
        <v>0</v>
      </c>
      <c r="CB325" s="73">
        <f t="shared" si="347"/>
        <v>0</v>
      </c>
      <c r="CC325" s="72">
        <f t="shared" si="347"/>
        <v>0</v>
      </c>
      <c r="CD325" s="73">
        <f t="shared" si="347"/>
        <v>0</v>
      </c>
      <c r="CE325" s="72">
        <f t="shared" si="347"/>
        <v>0</v>
      </c>
      <c r="CF325" s="73">
        <f t="shared" si="347"/>
        <v>0</v>
      </c>
      <c r="CG325" s="72">
        <f t="shared" si="347"/>
        <v>0</v>
      </c>
      <c r="CH325" s="73">
        <f t="shared" si="347"/>
        <v>0</v>
      </c>
      <c r="CI325" s="72">
        <f t="shared" si="347"/>
        <v>0</v>
      </c>
      <c r="CJ325" s="73">
        <f t="shared" si="347"/>
        <v>0</v>
      </c>
      <c r="CK325" s="72">
        <f t="shared" si="347"/>
        <v>0</v>
      </c>
      <c r="CL325" s="73">
        <f t="shared" si="347"/>
        <v>0</v>
      </c>
      <c r="CM325" s="72">
        <f t="shared" si="347"/>
        <v>0</v>
      </c>
      <c r="CN325" s="73">
        <f t="shared" si="347"/>
        <v>0</v>
      </c>
      <c r="CO325" s="72">
        <f t="shared" si="347"/>
        <v>0</v>
      </c>
      <c r="CP325" s="73">
        <f t="shared" si="347"/>
        <v>0</v>
      </c>
      <c r="CQ325" s="72">
        <f t="shared" si="347"/>
        <v>0</v>
      </c>
      <c r="CR325" s="73">
        <f t="shared" si="347"/>
        <v>0</v>
      </c>
      <c r="CS325" s="72">
        <f t="shared" si="347"/>
        <v>0</v>
      </c>
      <c r="CT325" s="73">
        <f t="shared" si="347"/>
        <v>0</v>
      </c>
      <c r="CU325" s="72">
        <f t="shared" si="347"/>
        <v>0</v>
      </c>
      <c r="CV325" s="73">
        <f t="shared" si="347"/>
        <v>0</v>
      </c>
      <c r="CW325" s="72">
        <f t="shared" si="347"/>
        <v>0</v>
      </c>
      <c r="CX325" s="73">
        <f t="shared" si="347"/>
        <v>0</v>
      </c>
      <c r="CY325" s="72">
        <f t="shared" si="347"/>
        <v>0</v>
      </c>
      <c r="CZ325" s="73">
        <f t="shared" si="347"/>
        <v>0</v>
      </c>
      <c r="DA325" s="72">
        <f t="shared" si="347"/>
        <v>0</v>
      </c>
      <c r="DB325" s="73">
        <f t="shared" si="347"/>
        <v>0</v>
      </c>
      <c r="DC325" s="72">
        <f t="shared" si="347"/>
        <v>0</v>
      </c>
      <c r="DD325" s="76">
        <f t="shared" si="347"/>
        <v>0</v>
      </c>
      <c r="DE325" s="3"/>
    </row>
    <row r="326" spans="1:109" x14ac:dyDescent="0.35">
      <c r="A326" s="35">
        <f t="shared" si="333"/>
        <v>1</v>
      </c>
      <c r="B326" s="3" t="s">
        <v>3963</v>
      </c>
      <c r="C326" s="39"/>
      <c r="D326" s="3" t="s">
        <v>477</v>
      </c>
      <c r="E326" s="75">
        <f t="shared" ref="E326:BP326" si="348">SUMIF($E$204:$DD$204,E$316,$E214:$DD214)</f>
        <v>0</v>
      </c>
      <c r="F326" s="73">
        <f t="shared" si="348"/>
        <v>0</v>
      </c>
      <c r="G326" s="73">
        <f t="shared" si="348"/>
        <v>0</v>
      </c>
      <c r="H326" s="73">
        <f t="shared" si="348"/>
        <v>0</v>
      </c>
      <c r="I326" s="73">
        <f t="shared" si="348"/>
        <v>0</v>
      </c>
      <c r="J326" s="72">
        <f t="shared" si="348"/>
        <v>0</v>
      </c>
      <c r="K326" s="72">
        <f t="shared" si="348"/>
        <v>0</v>
      </c>
      <c r="L326" s="72">
        <f t="shared" si="348"/>
        <v>0</v>
      </c>
      <c r="M326" s="72">
        <f>SUMIF($E$204:$DD$204,M$316,$E211:$DD211)</f>
        <v>1</v>
      </c>
      <c r="N326" s="73">
        <f t="shared" si="348"/>
        <v>0</v>
      </c>
      <c r="O326" s="73">
        <f t="shared" si="348"/>
        <v>0</v>
      </c>
      <c r="P326" s="73">
        <f t="shared" si="348"/>
        <v>0</v>
      </c>
      <c r="Q326" s="72">
        <f t="shared" si="348"/>
        <v>0</v>
      </c>
      <c r="R326" s="72">
        <f t="shared" si="348"/>
        <v>0</v>
      </c>
      <c r="S326" s="72">
        <f t="shared" si="348"/>
        <v>0</v>
      </c>
      <c r="T326" s="72">
        <f t="shared" si="348"/>
        <v>0</v>
      </c>
      <c r="U326" s="73">
        <f t="shared" si="348"/>
        <v>0</v>
      </c>
      <c r="V326" s="73">
        <f t="shared" si="348"/>
        <v>0</v>
      </c>
      <c r="W326" s="73">
        <f t="shared" si="348"/>
        <v>0</v>
      </c>
      <c r="X326" s="72">
        <f t="shared" si="348"/>
        <v>0</v>
      </c>
      <c r="Y326" s="73">
        <f t="shared" si="348"/>
        <v>0</v>
      </c>
      <c r="Z326" s="72">
        <f t="shared" si="348"/>
        <v>0</v>
      </c>
      <c r="AA326" s="72">
        <f t="shared" si="348"/>
        <v>0</v>
      </c>
      <c r="AB326" s="72">
        <f t="shared" si="348"/>
        <v>0</v>
      </c>
      <c r="AC326" s="72">
        <f t="shared" si="348"/>
        <v>0</v>
      </c>
      <c r="AD326" s="73">
        <f t="shared" si="348"/>
        <v>0</v>
      </c>
      <c r="AE326" s="73">
        <f t="shared" si="348"/>
        <v>0</v>
      </c>
      <c r="AF326" s="73">
        <f t="shared" si="348"/>
        <v>0</v>
      </c>
      <c r="AG326" s="73">
        <f t="shared" si="348"/>
        <v>0</v>
      </c>
      <c r="AH326" s="72">
        <f t="shared" si="348"/>
        <v>0</v>
      </c>
      <c r="AI326" s="72">
        <f t="shared" si="348"/>
        <v>0</v>
      </c>
      <c r="AJ326" s="72">
        <f t="shared" si="348"/>
        <v>0</v>
      </c>
      <c r="AK326" s="72">
        <f t="shared" si="348"/>
        <v>0</v>
      </c>
      <c r="AL326" s="73">
        <f t="shared" si="348"/>
        <v>0</v>
      </c>
      <c r="AM326" s="73">
        <f t="shared" si="348"/>
        <v>0</v>
      </c>
      <c r="AN326" s="73">
        <f t="shared" si="348"/>
        <v>0</v>
      </c>
      <c r="AO326" s="72">
        <f t="shared" si="348"/>
        <v>0</v>
      </c>
      <c r="AP326" s="73">
        <f t="shared" si="348"/>
        <v>0</v>
      </c>
      <c r="AQ326" s="72">
        <f t="shared" si="348"/>
        <v>0</v>
      </c>
      <c r="AR326" s="73">
        <f t="shared" si="348"/>
        <v>0</v>
      </c>
      <c r="AS326" s="72">
        <f t="shared" si="348"/>
        <v>0</v>
      </c>
      <c r="AT326" s="73">
        <f t="shared" si="348"/>
        <v>0</v>
      </c>
      <c r="AU326" s="72">
        <f t="shared" si="348"/>
        <v>0</v>
      </c>
      <c r="AV326" s="73">
        <f t="shared" si="348"/>
        <v>0</v>
      </c>
      <c r="AW326" s="72">
        <f t="shared" si="348"/>
        <v>0</v>
      </c>
      <c r="AX326" s="73">
        <f t="shared" si="348"/>
        <v>0</v>
      </c>
      <c r="AY326" s="72">
        <f t="shared" si="348"/>
        <v>0</v>
      </c>
      <c r="AZ326" s="73">
        <f t="shared" si="348"/>
        <v>0</v>
      </c>
      <c r="BA326" s="72">
        <f t="shared" si="348"/>
        <v>0</v>
      </c>
      <c r="BB326" s="73">
        <f t="shared" si="348"/>
        <v>0</v>
      </c>
      <c r="BC326" s="72">
        <f t="shared" si="348"/>
        <v>0</v>
      </c>
      <c r="BD326" s="73">
        <f t="shared" si="348"/>
        <v>0</v>
      </c>
      <c r="BE326" s="72">
        <f t="shared" si="348"/>
        <v>0</v>
      </c>
      <c r="BF326" s="73">
        <f t="shared" si="348"/>
        <v>0</v>
      </c>
      <c r="BG326" s="72">
        <f t="shared" si="348"/>
        <v>0</v>
      </c>
      <c r="BH326" s="73">
        <f t="shared" si="348"/>
        <v>0</v>
      </c>
      <c r="BI326" s="72">
        <f t="shared" si="348"/>
        <v>0</v>
      </c>
      <c r="BJ326" s="73">
        <f t="shared" si="348"/>
        <v>0</v>
      </c>
      <c r="BK326" s="72">
        <f t="shared" si="348"/>
        <v>0</v>
      </c>
      <c r="BL326" s="73">
        <f t="shared" si="348"/>
        <v>0</v>
      </c>
      <c r="BM326" s="72">
        <f t="shared" si="348"/>
        <v>0</v>
      </c>
      <c r="BN326" s="73">
        <f t="shared" si="348"/>
        <v>0</v>
      </c>
      <c r="BO326" s="72">
        <f t="shared" si="348"/>
        <v>0</v>
      </c>
      <c r="BP326" s="73">
        <f t="shared" si="348"/>
        <v>0</v>
      </c>
      <c r="BQ326" s="72">
        <f t="shared" ref="BQ326:DD326" si="349">SUMIF($E$204:$DD$204,BQ$316,$E214:$DD214)</f>
        <v>0</v>
      </c>
      <c r="BR326" s="73">
        <f t="shared" si="349"/>
        <v>0</v>
      </c>
      <c r="BS326" s="72">
        <f t="shared" si="349"/>
        <v>0</v>
      </c>
      <c r="BT326" s="73">
        <f t="shared" si="349"/>
        <v>0</v>
      </c>
      <c r="BU326" s="72">
        <f t="shared" si="349"/>
        <v>0</v>
      </c>
      <c r="BV326" s="73">
        <f t="shared" si="349"/>
        <v>0</v>
      </c>
      <c r="BW326" s="72">
        <f t="shared" si="349"/>
        <v>0</v>
      </c>
      <c r="BX326" s="73">
        <f t="shared" si="349"/>
        <v>0</v>
      </c>
      <c r="BY326" s="72">
        <f t="shared" si="349"/>
        <v>0</v>
      </c>
      <c r="BZ326" s="73">
        <f t="shared" si="349"/>
        <v>0</v>
      </c>
      <c r="CA326" s="72">
        <f t="shared" si="349"/>
        <v>0</v>
      </c>
      <c r="CB326" s="73">
        <f t="shared" si="349"/>
        <v>0</v>
      </c>
      <c r="CC326" s="72">
        <f t="shared" si="349"/>
        <v>0</v>
      </c>
      <c r="CD326" s="73">
        <f t="shared" si="349"/>
        <v>0</v>
      </c>
      <c r="CE326" s="72">
        <f t="shared" si="349"/>
        <v>0</v>
      </c>
      <c r="CF326" s="73">
        <f t="shared" si="349"/>
        <v>0</v>
      </c>
      <c r="CG326" s="72">
        <f t="shared" si="349"/>
        <v>0</v>
      </c>
      <c r="CH326" s="73">
        <f t="shared" si="349"/>
        <v>0</v>
      </c>
      <c r="CI326" s="72">
        <f t="shared" si="349"/>
        <v>0</v>
      </c>
      <c r="CJ326" s="73">
        <f t="shared" si="349"/>
        <v>0</v>
      </c>
      <c r="CK326" s="72">
        <f t="shared" si="349"/>
        <v>0</v>
      </c>
      <c r="CL326" s="73">
        <f t="shared" si="349"/>
        <v>0</v>
      </c>
      <c r="CM326" s="72">
        <f t="shared" si="349"/>
        <v>0</v>
      </c>
      <c r="CN326" s="73">
        <f t="shared" si="349"/>
        <v>0</v>
      </c>
      <c r="CO326" s="72">
        <f t="shared" si="349"/>
        <v>0</v>
      </c>
      <c r="CP326" s="73">
        <f t="shared" si="349"/>
        <v>0</v>
      </c>
      <c r="CQ326" s="72">
        <f t="shared" si="349"/>
        <v>0</v>
      </c>
      <c r="CR326" s="73">
        <f t="shared" si="349"/>
        <v>0</v>
      </c>
      <c r="CS326" s="72">
        <f t="shared" si="349"/>
        <v>0</v>
      </c>
      <c r="CT326" s="73">
        <f t="shared" si="349"/>
        <v>0</v>
      </c>
      <c r="CU326" s="72">
        <f t="shared" si="349"/>
        <v>0</v>
      </c>
      <c r="CV326" s="73">
        <f t="shared" si="349"/>
        <v>0</v>
      </c>
      <c r="CW326" s="72">
        <f t="shared" si="349"/>
        <v>0</v>
      </c>
      <c r="CX326" s="73">
        <f t="shared" si="349"/>
        <v>0</v>
      </c>
      <c r="CY326" s="72">
        <f t="shared" si="349"/>
        <v>0</v>
      </c>
      <c r="CZ326" s="73">
        <f t="shared" si="349"/>
        <v>0</v>
      </c>
      <c r="DA326" s="72">
        <f t="shared" si="349"/>
        <v>0</v>
      </c>
      <c r="DB326" s="73">
        <f t="shared" si="349"/>
        <v>0</v>
      </c>
      <c r="DC326" s="72">
        <f t="shared" si="349"/>
        <v>0</v>
      </c>
      <c r="DD326" s="76">
        <f t="shared" si="349"/>
        <v>0</v>
      </c>
      <c r="DE326" s="3"/>
    </row>
    <row r="327" spans="1:109" x14ac:dyDescent="0.35">
      <c r="A327" s="35">
        <f t="shared" si="333"/>
        <v>1</v>
      </c>
      <c r="B327" s="3" t="s">
        <v>3966</v>
      </c>
      <c r="C327" s="39" t="s">
        <v>479</v>
      </c>
      <c r="D327" s="3" t="s">
        <v>481</v>
      </c>
      <c r="E327" s="71">
        <f t="shared" ref="E327:BP327" si="350">SUMIF($E$204:$DD$204,E$316,$E215:$DD215)</f>
        <v>0</v>
      </c>
      <c r="F327" s="72">
        <f t="shared" si="350"/>
        <v>0</v>
      </c>
      <c r="G327" s="72">
        <f t="shared" si="350"/>
        <v>0</v>
      </c>
      <c r="H327" s="72">
        <f t="shared" si="350"/>
        <v>0</v>
      </c>
      <c r="I327" s="72">
        <f t="shared" si="350"/>
        <v>0</v>
      </c>
      <c r="J327" s="73">
        <f t="shared" si="350"/>
        <v>0</v>
      </c>
      <c r="K327" s="73">
        <f t="shared" si="350"/>
        <v>0</v>
      </c>
      <c r="L327" s="73">
        <f t="shared" si="350"/>
        <v>0</v>
      </c>
      <c r="M327" s="73">
        <f t="shared" si="350"/>
        <v>0</v>
      </c>
      <c r="N327" s="72">
        <f t="shared" si="350"/>
        <v>1</v>
      </c>
      <c r="O327" s="72"/>
      <c r="P327" s="72"/>
      <c r="Q327" s="73">
        <f t="shared" si="350"/>
        <v>0</v>
      </c>
      <c r="R327" s="73">
        <f t="shared" si="350"/>
        <v>0</v>
      </c>
      <c r="S327" s="73">
        <f t="shared" si="350"/>
        <v>0</v>
      </c>
      <c r="T327" s="73">
        <f t="shared" si="350"/>
        <v>0</v>
      </c>
      <c r="U327" s="72">
        <f t="shared" si="350"/>
        <v>0</v>
      </c>
      <c r="V327" s="72">
        <f t="shared" si="350"/>
        <v>0</v>
      </c>
      <c r="W327" s="72">
        <f t="shared" si="350"/>
        <v>0</v>
      </c>
      <c r="X327" s="73">
        <f t="shared" si="350"/>
        <v>0</v>
      </c>
      <c r="Y327" s="72">
        <f t="shared" si="350"/>
        <v>0</v>
      </c>
      <c r="Z327" s="73">
        <f t="shared" si="350"/>
        <v>0</v>
      </c>
      <c r="AA327" s="73">
        <f t="shared" si="350"/>
        <v>0</v>
      </c>
      <c r="AB327" s="73">
        <f t="shared" si="350"/>
        <v>0</v>
      </c>
      <c r="AC327" s="73">
        <f t="shared" si="350"/>
        <v>0</v>
      </c>
      <c r="AD327" s="72">
        <f t="shared" si="350"/>
        <v>0</v>
      </c>
      <c r="AE327" s="72">
        <f t="shared" si="350"/>
        <v>0</v>
      </c>
      <c r="AF327" s="72">
        <f t="shared" si="350"/>
        <v>0</v>
      </c>
      <c r="AG327" s="72">
        <f t="shared" si="350"/>
        <v>0</v>
      </c>
      <c r="AH327" s="73">
        <f t="shared" si="350"/>
        <v>0</v>
      </c>
      <c r="AI327" s="73">
        <f t="shared" si="350"/>
        <v>0</v>
      </c>
      <c r="AJ327" s="73">
        <f t="shared" si="350"/>
        <v>0</v>
      </c>
      <c r="AK327" s="73">
        <f t="shared" si="350"/>
        <v>0</v>
      </c>
      <c r="AL327" s="72">
        <f t="shared" si="350"/>
        <v>0</v>
      </c>
      <c r="AM327" s="72">
        <f t="shared" si="350"/>
        <v>0</v>
      </c>
      <c r="AN327" s="72">
        <f t="shared" si="350"/>
        <v>0</v>
      </c>
      <c r="AO327" s="73">
        <f t="shared" si="350"/>
        <v>0</v>
      </c>
      <c r="AP327" s="72">
        <f t="shared" si="350"/>
        <v>0</v>
      </c>
      <c r="AQ327" s="73">
        <f t="shared" si="350"/>
        <v>0</v>
      </c>
      <c r="AR327" s="72">
        <f t="shared" si="350"/>
        <v>0</v>
      </c>
      <c r="AS327" s="73">
        <f t="shared" si="350"/>
        <v>0</v>
      </c>
      <c r="AT327" s="72">
        <f t="shared" si="350"/>
        <v>0</v>
      </c>
      <c r="AU327" s="73">
        <f t="shared" si="350"/>
        <v>0</v>
      </c>
      <c r="AV327" s="72">
        <f t="shared" si="350"/>
        <v>0</v>
      </c>
      <c r="AW327" s="73">
        <f t="shared" si="350"/>
        <v>0</v>
      </c>
      <c r="AX327" s="72">
        <f t="shared" si="350"/>
        <v>0</v>
      </c>
      <c r="AY327" s="73">
        <f t="shared" si="350"/>
        <v>0</v>
      </c>
      <c r="AZ327" s="72">
        <f t="shared" si="350"/>
        <v>0</v>
      </c>
      <c r="BA327" s="73">
        <f t="shared" si="350"/>
        <v>0</v>
      </c>
      <c r="BB327" s="72">
        <f t="shared" si="350"/>
        <v>0</v>
      </c>
      <c r="BC327" s="73">
        <f t="shared" si="350"/>
        <v>0</v>
      </c>
      <c r="BD327" s="72">
        <f t="shared" si="350"/>
        <v>0</v>
      </c>
      <c r="BE327" s="73">
        <f t="shared" si="350"/>
        <v>0</v>
      </c>
      <c r="BF327" s="72">
        <f t="shared" si="350"/>
        <v>0</v>
      </c>
      <c r="BG327" s="73">
        <f t="shared" si="350"/>
        <v>0</v>
      </c>
      <c r="BH327" s="72">
        <f t="shared" si="350"/>
        <v>0</v>
      </c>
      <c r="BI327" s="73">
        <f t="shared" si="350"/>
        <v>0</v>
      </c>
      <c r="BJ327" s="72">
        <f t="shared" si="350"/>
        <v>0</v>
      </c>
      <c r="BK327" s="73">
        <f t="shared" si="350"/>
        <v>0</v>
      </c>
      <c r="BL327" s="72">
        <f t="shared" si="350"/>
        <v>0</v>
      </c>
      <c r="BM327" s="73">
        <f t="shared" si="350"/>
        <v>0</v>
      </c>
      <c r="BN327" s="72">
        <f t="shared" si="350"/>
        <v>0</v>
      </c>
      <c r="BO327" s="73">
        <f t="shared" si="350"/>
        <v>0</v>
      </c>
      <c r="BP327" s="72">
        <f t="shared" si="350"/>
        <v>0</v>
      </c>
      <c r="BQ327" s="73">
        <f t="shared" ref="BQ327:DD327" si="351">SUMIF($E$204:$DD$204,BQ$316,$E215:$DD215)</f>
        <v>0</v>
      </c>
      <c r="BR327" s="72">
        <f t="shared" si="351"/>
        <v>0</v>
      </c>
      <c r="BS327" s="73">
        <f t="shared" si="351"/>
        <v>0</v>
      </c>
      <c r="BT327" s="72">
        <f t="shared" si="351"/>
        <v>0</v>
      </c>
      <c r="BU327" s="73">
        <f t="shared" si="351"/>
        <v>0</v>
      </c>
      <c r="BV327" s="72">
        <f t="shared" si="351"/>
        <v>0</v>
      </c>
      <c r="BW327" s="73">
        <f t="shared" si="351"/>
        <v>0</v>
      </c>
      <c r="BX327" s="72">
        <f t="shared" si="351"/>
        <v>0</v>
      </c>
      <c r="BY327" s="73">
        <f t="shared" si="351"/>
        <v>0</v>
      </c>
      <c r="BZ327" s="72">
        <f t="shared" si="351"/>
        <v>0</v>
      </c>
      <c r="CA327" s="73">
        <f t="shared" si="351"/>
        <v>0</v>
      </c>
      <c r="CB327" s="72">
        <f t="shared" si="351"/>
        <v>0</v>
      </c>
      <c r="CC327" s="73">
        <f t="shared" si="351"/>
        <v>0</v>
      </c>
      <c r="CD327" s="72">
        <f t="shared" si="351"/>
        <v>0</v>
      </c>
      <c r="CE327" s="73">
        <f t="shared" si="351"/>
        <v>0</v>
      </c>
      <c r="CF327" s="72">
        <f t="shared" si="351"/>
        <v>0</v>
      </c>
      <c r="CG327" s="73">
        <f t="shared" si="351"/>
        <v>0</v>
      </c>
      <c r="CH327" s="72">
        <f t="shared" si="351"/>
        <v>0</v>
      </c>
      <c r="CI327" s="73">
        <f t="shared" si="351"/>
        <v>0</v>
      </c>
      <c r="CJ327" s="72">
        <f t="shared" si="351"/>
        <v>0</v>
      </c>
      <c r="CK327" s="73">
        <f t="shared" si="351"/>
        <v>0</v>
      </c>
      <c r="CL327" s="72">
        <f t="shared" si="351"/>
        <v>0</v>
      </c>
      <c r="CM327" s="73">
        <f t="shared" si="351"/>
        <v>0</v>
      </c>
      <c r="CN327" s="72">
        <f t="shared" si="351"/>
        <v>0</v>
      </c>
      <c r="CO327" s="73">
        <f t="shared" si="351"/>
        <v>0</v>
      </c>
      <c r="CP327" s="72">
        <f t="shared" si="351"/>
        <v>0</v>
      </c>
      <c r="CQ327" s="73">
        <f t="shared" si="351"/>
        <v>0</v>
      </c>
      <c r="CR327" s="72">
        <f t="shared" si="351"/>
        <v>0</v>
      </c>
      <c r="CS327" s="73">
        <f t="shared" si="351"/>
        <v>0</v>
      </c>
      <c r="CT327" s="72">
        <f t="shared" si="351"/>
        <v>0</v>
      </c>
      <c r="CU327" s="73">
        <f t="shared" si="351"/>
        <v>0</v>
      </c>
      <c r="CV327" s="72">
        <f t="shared" si="351"/>
        <v>0</v>
      </c>
      <c r="CW327" s="73">
        <f t="shared" si="351"/>
        <v>0</v>
      </c>
      <c r="CX327" s="72">
        <f t="shared" si="351"/>
        <v>0</v>
      </c>
      <c r="CY327" s="73">
        <f t="shared" si="351"/>
        <v>0</v>
      </c>
      <c r="CZ327" s="72">
        <f t="shared" si="351"/>
        <v>0</v>
      </c>
      <c r="DA327" s="73">
        <f t="shared" si="351"/>
        <v>0</v>
      </c>
      <c r="DB327" s="72">
        <f t="shared" si="351"/>
        <v>0</v>
      </c>
      <c r="DC327" s="73">
        <f t="shared" si="351"/>
        <v>0</v>
      </c>
      <c r="DD327" s="74">
        <f t="shared" si="351"/>
        <v>0</v>
      </c>
      <c r="DE327" s="3"/>
    </row>
    <row r="328" spans="1:109" x14ac:dyDescent="0.35">
      <c r="A328" s="35">
        <f t="shared" si="333"/>
        <v>1</v>
      </c>
      <c r="B328" s="3" t="s">
        <v>3969</v>
      </c>
      <c r="C328" s="39"/>
      <c r="D328" s="3" t="s">
        <v>483</v>
      </c>
      <c r="E328" s="71">
        <f t="shared" ref="E328:BP328" si="352">SUMIF($E$204:$DD$204,E$316,$E216:$DD216)</f>
        <v>0</v>
      </c>
      <c r="F328" s="72">
        <f t="shared" si="352"/>
        <v>0</v>
      </c>
      <c r="G328" s="72">
        <f t="shared" si="352"/>
        <v>0</v>
      </c>
      <c r="H328" s="72">
        <f t="shared" si="352"/>
        <v>0</v>
      </c>
      <c r="I328" s="72">
        <f t="shared" si="352"/>
        <v>0</v>
      </c>
      <c r="J328" s="73">
        <f t="shared" si="352"/>
        <v>0</v>
      </c>
      <c r="K328" s="73">
        <f t="shared" si="352"/>
        <v>0</v>
      </c>
      <c r="L328" s="73">
        <f t="shared" si="352"/>
        <v>0</v>
      </c>
      <c r="M328" s="73">
        <f t="shared" si="352"/>
        <v>0</v>
      </c>
      <c r="N328" s="72">
        <f t="shared" si="352"/>
        <v>0</v>
      </c>
      <c r="O328" s="72">
        <f>SUMIF($E$204:$DD$204,O$316,$E215:$DD215)</f>
        <v>1</v>
      </c>
      <c r="P328" s="72">
        <f t="shared" si="352"/>
        <v>0</v>
      </c>
      <c r="Q328" s="73">
        <f t="shared" si="352"/>
        <v>0</v>
      </c>
      <c r="R328" s="73">
        <f t="shared" si="352"/>
        <v>0</v>
      </c>
      <c r="S328" s="73">
        <f t="shared" si="352"/>
        <v>0</v>
      </c>
      <c r="T328" s="73">
        <f t="shared" si="352"/>
        <v>0</v>
      </c>
      <c r="U328" s="72">
        <f t="shared" si="352"/>
        <v>0</v>
      </c>
      <c r="V328" s="72">
        <f t="shared" si="352"/>
        <v>0</v>
      </c>
      <c r="W328" s="72">
        <f t="shared" si="352"/>
        <v>0</v>
      </c>
      <c r="X328" s="73">
        <f t="shared" si="352"/>
        <v>0</v>
      </c>
      <c r="Y328" s="72">
        <f t="shared" si="352"/>
        <v>0</v>
      </c>
      <c r="Z328" s="73">
        <f t="shared" si="352"/>
        <v>0</v>
      </c>
      <c r="AA328" s="73">
        <f t="shared" si="352"/>
        <v>0</v>
      </c>
      <c r="AB328" s="73">
        <f t="shared" si="352"/>
        <v>0</v>
      </c>
      <c r="AC328" s="73">
        <f t="shared" si="352"/>
        <v>0</v>
      </c>
      <c r="AD328" s="72">
        <f t="shared" si="352"/>
        <v>0</v>
      </c>
      <c r="AE328" s="72">
        <f t="shared" si="352"/>
        <v>0</v>
      </c>
      <c r="AF328" s="72">
        <f t="shared" si="352"/>
        <v>0</v>
      </c>
      <c r="AG328" s="72">
        <f t="shared" si="352"/>
        <v>0</v>
      </c>
      <c r="AH328" s="73">
        <f t="shared" si="352"/>
        <v>0</v>
      </c>
      <c r="AI328" s="73">
        <f t="shared" si="352"/>
        <v>0</v>
      </c>
      <c r="AJ328" s="73">
        <f t="shared" si="352"/>
        <v>0</v>
      </c>
      <c r="AK328" s="73">
        <f t="shared" si="352"/>
        <v>0</v>
      </c>
      <c r="AL328" s="72">
        <f t="shared" si="352"/>
        <v>0</v>
      </c>
      <c r="AM328" s="72">
        <f t="shared" si="352"/>
        <v>0</v>
      </c>
      <c r="AN328" s="72">
        <f t="shared" si="352"/>
        <v>0</v>
      </c>
      <c r="AO328" s="73">
        <f t="shared" si="352"/>
        <v>0</v>
      </c>
      <c r="AP328" s="72">
        <f t="shared" si="352"/>
        <v>0</v>
      </c>
      <c r="AQ328" s="73">
        <f t="shared" si="352"/>
        <v>0</v>
      </c>
      <c r="AR328" s="72">
        <f t="shared" si="352"/>
        <v>0</v>
      </c>
      <c r="AS328" s="73">
        <f t="shared" si="352"/>
        <v>0</v>
      </c>
      <c r="AT328" s="72">
        <f t="shared" si="352"/>
        <v>0</v>
      </c>
      <c r="AU328" s="73">
        <f t="shared" si="352"/>
        <v>0</v>
      </c>
      <c r="AV328" s="72">
        <f t="shared" si="352"/>
        <v>0</v>
      </c>
      <c r="AW328" s="73">
        <f t="shared" si="352"/>
        <v>0</v>
      </c>
      <c r="AX328" s="72">
        <f t="shared" si="352"/>
        <v>0</v>
      </c>
      <c r="AY328" s="73">
        <f t="shared" si="352"/>
        <v>0</v>
      </c>
      <c r="AZ328" s="72">
        <f t="shared" si="352"/>
        <v>0</v>
      </c>
      <c r="BA328" s="73">
        <f t="shared" si="352"/>
        <v>0</v>
      </c>
      <c r="BB328" s="72">
        <f t="shared" si="352"/>
        <v>0</v>
      </c>
      <c r="BC328" s="73">
        <f t="shared" si="352"/>
        <v>0</v>
      </c>
      <c r="BD328" s="72">
        <f t="shared" si="352"/>
        <v>0</v>
      </c>
      <c r="BE328" s="73">
        <f t="shared" si="352"/>
        <v>0</v>
      </c>
      <c r="BF328" s="72">
        <f t="shared" si="352"/>
        <v>0</v>
      </c>
      <c r="BG328" s="73">
        <f t="shared" si="352"/>
        <v>0</v>
      </c>
      <c r="BH328" s="72">
        <f t="shared" si="352"/>
        <v>0</v>
      </c>
      <c r="BI328" s="73">
        <f t="shared" si="352"/>
        <v>0</v>
      </c>
      <c r="BJ328" s="72">
        <f t="shared" si="352"/>
        <v>0</v>
      </c>
      <c r="BK328" s="73">
        <f t="shared" si="352"/>
        <v>0</v>
      </c>
      <c r="BL328" s="72">
        <f t="shared" si="352"/>
        <v>0</v>
      </c>
      <c r="BM328" s="73">
        <f t="shared" si="352"/>
        <v>0</v>
      </c>
      <c r="BN328" s="72">
        <f t="shared" si="352"/>
        <v>0</v>
      </c>
      <c r="BO328" s="73">
        <f t="shared" si="352"/>
        <v>0</v>
      </c>
      <c r="BP328" s="72">
        <f t="shared" si="352"/>
        <v>0</v>
      </c>
      <c r="BQ328" s="73">
        <f t="shared" ref="BQ328:DD328" si="353">SUMIF($E$204:$DD$204,BQ$316,$E216:$DD216)</f>
        <v>0</v>
      </c>
      <c r="BR328" s="72">
        <f t="shared" si="353"/>
        <v>0</v>
      </c>
      <c r="BS328" s="73">
        <f t="shared" si="353"/>
        <v>0</v>
      </c>
      <c r="BT328" s="72">
        <f t="shared" si="353"/>
        <v>0</v>
      </c>
      <c r="BU328" s="73">
        <f t="shared" si="353"/>
        <v>0</v>
      </c>
      <c r="BV328" s="72">
        <f t="shared" si="353"/>
        <v>0</v>
      </c>
      <c r="BW328" s="73">
        <f t="shared" si="353"/>
        <v>0</v>
      </c>
      <c r="BX328" s="72">
        <f t="shared" si="353"/>
        <v>0</v>
      </c>
      <c r="BY328" s="73">
        <f t="shared" si="353"/>
        <v>0</v>
      </c>
      <c r="BZ328" s="72">
        <f t="shared" si="353"/>
        <v>0</v>
      </c>
      <c r="CA328" s="73">
        <f t="shared" si="353"/>
        <v>0</v>
      </c>
      <c r="CB328" s="72">
        <f t="shared" si="353"/>
        <v>0</v>
      </c>
      <c r="CC328" s="73">
        <f t="shared" si="353"/>
        <v>0</v>
      </c>
      <c r="CD328" s="72">
        <f t="shared" si="353"/>
        <v>0</v>
      </c>
      <c r="CE328" s="73">
        <f t="shared" si="353"/>
        <v>0</v>
      </c>
      <c r="CF328" s="72">
        <f t="shared" si="353"/>
        <v>0</v>
      </c>
      <c r="CG328" s="73">
        <f t="shared" si="353"/>
        <v>0</v>
      </c>
      <c r="CH328" s="72">
        <f t="shared" si="353"/>
        <v>0</v>
      </c>
      <c r="CI328" s="73">
        <f t="shared" si="353"/>
        <v>0</v>
      </c>
      <c r="CJ328" s="72">
        <f t="shared" si="353"/>
        <v>0</v>
      </c>
      <c r="CK328" s="73">
        <f t="shared" si="353"/>
        <v>0</v>
      </c>
      <c r="CL328" s="72">
        <f t="shared" si="353"/>
        <v>0</v>
      </c>
      <c r="CM328" s="73">
        <f t="shared" si="353"/>
        <v>0</v>
      </c>
      <c r="CN328" s="72">
        <f t="shared" si="353"/>
        <v>0</v>
      </c>
      <c r="CO328" s="73">
        <f t="shared" si="353"/>
        <v>0</v>
      </c>
      <c r="CP328" s="72">
        <f t="shared" si="353"/>
        <v>0</v>
      </c>
      <c r="CQ328" s="73">
        <f t="shared" si="353"/>
        <v>0</v>
      </c>
      <c r="CR328" s="72">
        <f t="shared" si="353"/>
        <v>0</v>
      </c>
      <c r="CS328" s="73">
        <f t="shared" si="353"/>
        <v>0</v>
      </c>
      <c r="CT328" s="72">
        <f t="shared" si="353"/>
        <v>0</v>
      </c>
      <c r="CU328" s="73">
        <f t="shared" si="353"/>
        <v>0</v>
      </c>
      <c r="CV328" s="72">
        <f t="shared" si="353"/>
        <v>0</v>
      </c>
      <c r="CW328" s="73">
        <f t="shared" si="353"/>
        <v>0</v>
      </c>
      <c r="CX328" s="72">
        <f t="shared" si="353"/>
        <v>0</v>
      </c>
      <c r="CY328" s="73">
        <f t="shared" si="353"/>
        <v>0</v>
      </c>
      <c r="CZ328" s="72">
        <f t="shared" si="353"/>
        <v>0</v>
      </c>
      <c r="DA328" s="73">
        <f t="shared" si="353"/>
        <v>0</v>
      </c>
      <c r="DB328" s="72">
        <f t="shared" si="353"/>
        <v>0</v>
      </c>
      <c r="DC328" s="73">
        <f t="shared" si="353"/>
        <v>0</v>
      </c>
      <c r="DD328" s="74">
        <f t="shared" si="353"/>
        <v>0</v>
      </c>
      <c r="DE328" s="3"/>
    </row>
    <row r="329" spans="1:109" x14ac:dyDescent="0.35">
      <c r="A329" s="35">
        <f t="shared" si="333"/>
        <v>1</v>
      </c>
      <c r="B329" s="3" t="s">
        <v>3970</v>
      </c>
      <c r="C329" s="39"/>
      <c r="D329" s="3" t="s">
        <v>485</v>
      </c>
      <c r="E329" s="71">
        <f t="shared" ref="E329:BP329" si="354">SUMIF($E$204:$DD$204,E$316,$E217:$DD217)</f>
        <v>0</v>
      </c>
      <c r="F329" s="72">
        <f t="shared" si="354"/>
        <v>0</v>
      </c>
      <c r="G329" s="72">
        <f t="shared" si="354"/>
        <v>0</v>
      </c>
      <c r="H329" s="72">
        <f t="shared" si="354"/>
        <v>0</v>
      </c>
      <c r="I329" s="72">
        <f t="shared" si="354"/>
        <v>0</v>
      </c>
      <c r="J329" s="73">
        <f t="shared" si="354"/>
        <v>0</v>
      </c>
      <c r="K329" s="73">
        <f t="shared" si="354"/>
        <v>0</v>
      </c>
      <c r="L329" s="73">
        <f t="shared" si="354"/>
        <v>0</v>
      </c>
      <c r="M329" s="73">
        <f t="shared" si="354"/>
        <v>0</v>
      </c>
      <c r="N329" s="72">
        <f t="shared" si="354"/>
        <v>0</v>
      </c>
      <c r="O329" s="72">
        <f t="shared" si="354"/>
        <v>0</v>
      </c>
      <c r="P329" s="72">
        <f>SUMIF($E$204:$DD$204,P$316,$E215:$DD215)</f>
        <v>1</v>
      </c>
      <c r="Q329" s="73">
        <f t="shared" si="354"/>
        <v>0</v>
      </c>
      <c r="R329" s="73">
        <f t="shared" si="354"/>
        <v>0</v>
      </c>
      <c r="S329" s="73">
        <f t="shared" si="354"/>
        <v>0</v>
      </c>
      <c r="T329" s="73">
        <f t="shared" si="354"/>
        <v>0</v>
      </c>
      <c r="U329" s="72">
        <f t="shared" si="354"/>
        <v>0</v>
      </c>
      <c r="V329" s="72">
        <f t="shared" si="354"/>
        <v>0</v>
      </c>
      <c r="W329" s="72">
        <f t="shared" si="354"/>
        <v>0</v>
      </c>
      <c r="X329" s="73">
        <f t="shared" si="354"/>
        <v>0</v>
      </c>
      <c r="Y329" s="72">
        <f t="shared" si="354"/>
        <v>0</v>
      </c>
      <c r="Z329" s="73">
        <f t="shared" si="354"/>
        <v>0</v>
      </c>
      <c r="AA329" s="73">
        <f t="shared" si="354"/>
        <v>0</v>
      </c>
      <c r="AB329" s="73">
        <f t="shared" si="354"/>
        <v>0</v>
      </c>
      <c r="AC329" s="73">
        <f t="shared" si="354"/>
        <v>0</v>
      </c>
      <c r="AD329" s="72">
        <f t="shared" si="354"/>
        <v>0</v>
      </c>
      <c r="AE329" s="72">
        <f t="shared" si="354"/>
        <v>0</v>
      </c>
      <c r="AF329" s="72">
        <f t="shared" si="354"/>
        <v>0</v>
      </c>
      <c r="AG329" s="72">
        <f t="shared" si="354"/>
        <v>0</v>
      </c>
      <c r="AH329" s="73">
        <f t="shared" si="354"/>
        <v>0</v>
      </c>
      <c r="AI329" s="73">
        <f t="shared" si="354"/>
        <v>0</v>
      </c>
      <c r="AJ329" s="73">
        <f t="shared" si="354"/>
        <v>0</v>
      </c>
      <c r="AK329" s="73">
        <f t="shared" si="354"/>
        <v>0</v>
      </c>
      <c r="AL329" s="72">
        <f t="shared" si="354"/>
        <v>0</v>
      </c>
      <c r="AM329" s="72">
        <f t="shared" si="354"/>
        <v>0</v>
      </c>
      <c r="AN329" s="72">
        <f t="shared" si="354"/>
        <v>0</v>
      </c>
      <c r="AO329" s="73">
        <f t="shared" si="354"/>
        <v>0</v>
      </c>
      <c r="AP329" s="72">
        <f t="shared" si="354"/>
        <v>0</v>
      </c>
      <c r="AQ329" s="73">
        <f t="shared" si="354"/>
        <v>0</v>
      </c>
      <c r="AR329" s="72">
        <f t="shared" si="354"/>
        <v>0</v>
      </c>
      <c r="AS329" s="73">
        <f t="shared" si="354"/>
        <v>0</v>
      </c>
      <c r="AT329" s="72">
        <f t="shared" si="354"/>
        <v>0</v>
      </c>
      <c r="AU329" s="73">
        <f t="shared" si="354"/>
        <v>0</v>
      </c>
      <c r="AV329" s="72">
        <f t="shared" si="354"/>
        <v>0</v>
      </c>
      <c r="AW329" s="73">
        <f t="shared" si="354"/>
        <v>0</v>
      </c>
      <c r="AX329" s="72">
        <f t="shared" si="354"/>
        <v>0</v>
      </c>
      <c r="AY329" s="73">
        <f t="shared" si="354"/>
        <v>0</v>
      </c>
      <c r="AZ329" s="72">
        <f t="shared" si="354"/>
        <v>0</v>
      </c>
      <c r="BA329" s="73">
        <f t="shared" si="354"/>
        <v>0</v>
      </c>
      <c r="BB329" s="72">
        <f t="shared" si="354"/>
        <v>0</v>
      </c>
      <c r="BC329" s="73">
        <f t="shared" si="354"/>
        <v>0</v>
      </c>
      <c r="BD329" s="72">
        <f t="shared" si="354"/>
        <v>0</v>
      </c>
      <c r="BE329" s="73">
        <f t="shared" si="354"/>
        <v>0</v>
      </c>
      <c r="BF329" s="72">
        <f t="shared" si="354"/>
        <v>0</v>
      </c>
      <c r="BG329" s="73">
        <f t="shared" si="354"/>
        <v>0</v>
      </c>
      <c r="BH329" s="72">
        <f t="shared" si="354"/>
        <v>0</v>
      </c>
      <c r="BI329" s="73">
        <f t="shared" si="354"/>
        <v>0</v>
      </c>
      <c r="BJ329" s="72">
        <f t="shared" si="354"/>
        <v>0</v>
      </c>
      <c r="BK329" s="73">
        <f t="shared" si="354"/>
        <v>0</v>
      </c>
      <c r="BL329" s="72">
        <f t="shared" si="354"/>
        <v>0</v>
      </c>
      <c r="BM329" s="73">
        <f t="shared" si="354"/>
        <v>0</v>
      </c>
      <c r="BN329" s="72">
        <f t="shared" si="354"/>
        <v>0</v>
      </c>
      <c r="BO329" s="73">
        <f t="shared" si="354"/>
        <v>0</v>
      </c>
      <c r="BP329" s="72">
        <f t="shared" si="354"/>
        <v>0</v>
      </c>
      <c r="BQ329" s="73">
        <f t="shared" ref="BQ329:DD329" si="355">SUMIF($E$204:$DD$204,BQ$316,$E217:$DD217)</f>
        <v>0</v>
      </c>
      <c r="BR329" s="72">
        <f t="shared" si="355"/>
        <v>0</v>
      </c>
      <c r="BS329" s="73">
        <f t="shared" si="355"/>
        <v>0</v>
      </c>
      <c r="BT329" s="72">
        <f t="shared" si="355"/>
        <v>0</v>
      </c>
      <c r="BU329" s="73">
        <f t="shared" si="355"/>
        <v>0</v>
      </c>
      <c r="BV329" s="72">
        <f t="shared" si="355"/>
        <v>0</v>
      </c>
      <c r="BW329" s="73">
        <f t="shared" si="355"/>
        <v>0</v>
      </c>
      <c r="BX329" s="72">
        <f t="shared" si="355"/>
        <v>0</v>
      </c>
      <c r="BY329" s="73">
        <f t="shared" si="355"/>
        <v>0</v>
      </c>
      <c r="BZ329" s="72">
        <f t="shared" si="355"/>
        <v>0</v>
      </c>
      <c r="CA329" s="73">
        <f t="shared" si="355"/>
        <v>0</v>
      </c>
      <c r="CB329" s="72">
        <f t="shared" si="355"/>
        <v>0</v>
      </c>
      <c r="CC329" s="73">
        <f t="shared" si="355"/>
        <v>0</v>
      </c>
      <c r="CD329" s="72">
        <f t="shared" si="355"/>
        <v>0</v>
      </c>
      <c r="CE329" s="73">
        <f t="shared" si="355"/>
        <v>0</v>
      </c>
      <c r="CF329" s="72">
        <f t="shared" si="355"/>
        <v>0</v>
      </c>
      <c r="CG329" s="73">
        <f t="shared" si="355"/>
        <v>0</v>
      </c>
      <c r="CH329" s="72">
        <f t="shared" si="355"/>
        <v>0</v>
      </c>
      <c r="CI329" s="73">
        <f t="shared" si="355"/>
        <v>0</v>
      </c>
      <c r="CJ329" s="72">
        <f t="shared" si="355"/>
        <v>0</v>
      </c>
      <c r="CK329" s="73">
        <f t="shared" si="355"/>
        <v>0</v>
      </c>
      <c r="CL329" s="72">
        <f t="shared" si="355"/>
        <v>0</v>
      </c>
      <c r="CM329" s="73">
        <f t="shared" si="355"/>
        <v>0</v>
      </c>
      <c r="CN329" s="72">
        <f t="shared" si="355"/>
        <v>0</v>
      </c>
      <c r="CO329" s="73">
        <f t="shared" si="355"/>
        <v>0</v>
      </c>
      <c r="CP329" s="72">
        <f t="shared" si="355"/>
        <v>0</v>
      </c>
      <c r="CQ329" s="73">
        <f t="shared" si="355"/>
        <v>0</v>
      </c>
      <c r="CR329" s="72">
        <f t="shared" si="355"/>
        <v>0</v>
      </c>
      <c r="CS329" s="73">
        <f t="shared" si="355"/>
        <v>0</v>
      </c>
      <c r="CT329" s="72">
        <f t="shared" si="355"/>
        <v>0</v>
      </c>
      <c r="CU329" s="73">
        <f t="shared" si="355"/>
        <v>0</v>
      </c>
      <c r="CV329" s="72">
        <f t="shared" si="355"/>
        <v>0</v>
      </c>
      <c r="CW329" s="73">
        <f t="shared" si="355"/>
        <v>0</v>
      </c>
      <c r="CX329" s="72">
        <f t="shared" si="355"/>
        <v>0</v>
      </c>
      <c r="CY329" s="73">
        <f t="shared" si="355"/>
        <v>0</v>
      </c>
      <c r="CZ329" s="72">
        <f t="shared" si="355"/>
        <v>0</v>
      </c>
      <c r="DA329" s="73">
        <f t="shared" si="355"/>
        <v>0</v>
      </c>
      <c r="DB329" s="72">
        <f t="shared" si="355"/>
        <v>0</v>
      </c>
      <c r="DC329" s="73">
        <f t="shared" si="355"/>
        <v>0</v>
      </c>
      <c r="DD329" s="74">
        <f t="shared" si="355"/>
        <v>0</v>
      </c>
      <c r="DE329" s="3"/>
    </row>
    <row r="330" spans="1:109" x14ac:dyDescent="0.35">
      <c r="A330" s="35">
        <f t="shared" si="333"/>
        <v>1</v>
      </c>
      <c r="B330" s="3" t="s">
        <v>3973</v>
      </c>
      <c r="C330" s="39" t="s">
        <v>486</v>
      </c>
      <c r="D330" s="3" t="s">
        <v>488</v>
      </c>
      <c r="E330" s="75">
        <f t="shared" ref="E330:BP330" si="356">SUMIF($E$204:$DD$204,E$316,$E218:$DD218)</f>
        <v>0</v>
      </c>
      <c r="F330" s="73">
        <f t="shared" si="356"/>
        <v>0</v>
      </c>
      <c r="G330" s="73">
        <f t="shared" si="356"/>
        <v>0</v>
      </c>
      <c r="H330" s="73">
        <f t="shared" si="356"/>
        <v>0</v>
      </c>
      <c r="I330" s="73">
        <f t="shared" si="356"/>
        <v>0</v>
      </c>
      <c r="J330" s="72">
        <f t="shared" si="356"/>
        <v>0</v>
      </c>
      <c r="K330" s="72">
        <f t="shared" si="356"/>
        <v>0</v>
      </c>
      <c r="L330" s="72">
        <f t="shared" si="356"/>
        <v>0</v>
      </c>
      <c r="M330" s="72">
        <f t="shared" si="356"/>
        <v>0</v>
      </c>
      <c r="N330" s="73">
        <f t="shared" si="356"/>
        <v>0</v>
      </c>
      <c r="O330" s="73">
        <f t="shared" si="356"/>
        <v>0</v>
      </c>
      <c r="P330" s="73">
        <f t="shared" si="356"/>
        <v>0</v>
      </c>
      <c r="Q330" s="72">
        <f t="shared" si="356"/>
        <v>1</v>
      </c>
      <c r="R330" s="72"/>
      <c r="S330" s="72"/>
      <c r="T330" s="72"/>
      <c r="U330" s="73">
        <f t="shared" si="356"/>
        <v>0</v>
      </c>
      <c r="V330" s="73">
        <f t="shared" si="356"/>
        <v>0</v>
      </c>
      <c r="W330" s="73">
        <f t="shared" si="356"/>
        <v>0</v>
      </c>
      <c r="X330" s="72">
        <f t="shared" si="356"/>
        <v>0</v>
      </c>
      <c r="Y330" s="73">
        <f t="shared" si="356"/>
        <v>0</v>
      </c>
      <c r="Z330" s="72">
        <f t="shared" si="356"/>
        <v>0</v>
      </c>
      <c r="AA330" s="72">
        <f t="shared" si="356"/>
        <v>0</v>
      </c>
      <c r="AB330" s="72">
        <f t="shared" si="356"/>
        <v>0</v>
      </c>
      <c r="AC330" s="72">
        <f t="shared" si="356"/>
        <v>0</v>
      </c>
      <c r="AD330" s="73">
        <f t="shared" si="356"/>
        <v>0</v>
      </c>
      <c r="AE330" s="73">
        <f t="shared" si="356"/>
        <v>0</v>
      </c>
      <c r="AF330" s="73">
        <f t="shared" si="356"/>
        <v>0</v>
      </c>
      <c r="AG330" s="73">
        <f t="shared" si="356"/>
        <v>0</v>
      </c>
      <c r="AH330" s="72">
        <f t="shared" si="356"/>
        <v>0</v>
      </c>
      <c r="AI330" s="72">
        <f t="shared" si="356"/>
        <v>0</v>
      </c>
      <c r="AJ330" s="72">
        <f t="shared" si="356"/>
        <v>0</v>
      </c>
      <c r="AK330" s="72">
        <f t="shared" si="356"/>
        <v>0</v>
      </c>
      <c r="AL330" s="73">
        <f t="shared" si="356"/>
        <v>0</v>
      </c>
      <c r="AM330" s="73">
        <f t="shared" si="356"/>
        <v>0</v>
      </c>
      <c r="AN330" s="73">
        <f t="shared" si="356"/>
        <v>0</v>
      </c>
      <c r="AO330" s="72">
        <f t="shared" si="356"/>
        <v>0</v>
      </c>
      <c r="AP330" s="73">
        <f t="shared" si="356"/>
        <v>0</v>
      </c>
      <c r="AQ330" s="72">
        <f t="shared" si="356"/>
        <v>0</v>
      </c>
      <c r="AR330" s="73">
        <f t="shared" si="356"/>
        <v>0</v>
      </c>
      <c r="AS330" s="72">
        <f t="shared" si="356"/>
        <v>0</v>
      </c>
      <c r="AT330" s="73">
        <f t="shared" si="356"/>
        <v>0</v>
      </c>
      <c r="AU330" s="72">
        <f t="shared" si="356"/>
        <v>0</v>
      </c>
      <c r="AV330" s="73">
        <f t="shared" si="356"/>
        <v>0</v>
      </c>
      <c r="AW330" s="72">
        <f t="shared" si="356"/>
        <v>0</v>
      </c>
      <c r="AX330" s="73">
        <f t="shared" si="356"/>
        <v>0</v>
      </c>
      <c r="AY330" s="72">
        <f t="shared" si="356"/>
        <v>0</v>
      </c>
      <c r="AZ330" s="73">
        <f t="shared" si="356"/>
        <v>0</v>
      </c>
      <c r="BA330" s="72">
        <f t="shared" si="356"/>
        <v>0</v>
      </c>
      <c r="BB330" s="73">
        <f t="shared" si="356"/>
        <v>0</v>
      </c>
      <c r="BC330" s="72">
        <f t="shared" si="356"/>
        <v>0</v>
      </c>
      <c r="BD330" s="73">
        <f t="shared" si="356"/>
        <v>0</v>
      </c>
      <c r="BE330" s="72">
        <f t="shared" si="356"/>
        <v>0</v>
      </c>
      <c r="BF330" s="73">
        <f t="shared" si="356"/>
        <v>0</v>
      </c>
      <c r="BG330" s="72">
        <f t="shared" si="356"/>
        <v>0</v>
      </c>
      <c r="BH330" s="73">
        <f t="shared" si="356"/>
        <v>0</v>
      </c>
      <c r="BI330" s="72">
        <f t="shared" si="356"/>
        <v>0</v>
      </c>
      <c r="BJ330" s="73">
        <f t="shared" si="356"/>
        <v>0</v>
      </c>
      <c r="BK330" s="72">
        <f t="shared" si="356"/>
        <v>0</v>
      </c>
      <c r="BL330" s="73">
        <f t="shared" si="356"/>
        <v>0</v>
      </c>
      <c r="BM330" s="72">
        <f t="shared" si="356"/>
        <v>0</v>
      </c>
      <c r="BN330" s="73">
        <f t="shared" si="356"/>
        <v>0</v>
      </c>
      <c r="BO330" s="72">
        <f t="shared" si="356"/>
        <v>0</v>
      </c>
      <c r="BP330" s="73">
        <f t="shared" si="356"/>
        <v>0</v>
      </c>
      <c r="BQ330" s="72">
        <f t="shared" ref="BQ330:DD330" si="357">SUMIF($E$204:$DD$204,BQ$316,$E218:$DD218)</f>
        <v>0</v>
      </c>
      <c r="BR330" s="73">
        <f t="shared" si="357"/>
        <v>0</v>
      </c>
      <c r="BS330" s="72">
        <f t="shared" si="357"/>
        <v>0</v>
      </c>
      <c r="BT330" s="73">
        <f t="shared" si="357"/>
        <v>0</v>
      </c>
      <c r="BU330" s="72">
        <f t="shared" si="357"/>
        <v>0</v>
      </c>
      <c r="BV330" s="73">
        <f t="shared" si="357"/>
        <v>0</v>
      </c>
      <c r="BW330" s="72">
        <f t="shared" si="357"/>
        <v>0</v>
      </c>
      <c r="BX330" s="73">
        <f t="shared" si="357"/>
        <v>0</v>
      </c>
      <c r="BY330" s="72">
        <f t="shared" si="357"/>
        <v>0</v>
      </c>
      <c r="BZ330" s="73">
        <f t="shared" si="357"/>
        <v>0</v>
      </c>
      <c r="CA330" s="72">
        <f t="shared" si="357"/>
        <v>0</v>
      </c>
      <c r="CB330" s="73">
        <f t="shared" si="357"/>
        <v>0</v>
      </c>
      <c r="CC330" s="72">
        <f t="shared" si="357"/>
        <v>0</v>
      </c>
      <c r="CD330" s="73">
        <f t="shared" si="357"/>
        <v>0</v>
      </c>
      <c r="CE330" s="72">
        <f t="shared" si="357"/>
        <v>0</v>
      </c>
      <c r="CF330" s="73">
        <f t="shared" si="357"/>
        <v>0</v>
      </c>
      <c r="CG330" s="72">
        <f t="shared" si="357"/>
        <v>0</v>
      </c>
      <c r="CH330" s="73">
        <f t="shared" si="357"/>
        <v>0</v>
      </c>
      <c r="CI330" s="72">
        <f t="shared" si="357"/>
        <v>0</v>
      </c>
      <c r="CJ330" s="73">
        <f t="shared" si="357"/>
        <v>0</v>
      </c>
      <c r="CK330" s="72">
        <f t="shared" si="357"/>
        <v>0</v>
      </c>
      <c r="CL330" s="73">
        <f t="shared" si="357"/>
        <v>0</v>
      </c>
      <c r="CM330" s="72">
        <f t="shared" si="357"/>
        <v>0</v>
      </c>
      <c r="CN330" s="73">
        <f t="shared" si="357"/>
        <v>0</v>
      </c>
      <c r="CO330" s="72">
        <f t="shared" si="357"/>
        <v>0</v>
      </c>
      <c r="CP330" s="73">
        <f t="shared" si="357"/>
        <v>0</v>
      </c>
      <c r="CQ330" s="72">
        <f t="shared" si="357"/>
        <v>0</v>
      </c>
      <c r="CR330" s="73">
        <f t="shared" si="357"/>
        <v>0</v>
      </c>
      <c r="CS330" s="72">
        <f t="shared" si="357"/>
        <v>0</v>
      </c>
      <c r="CT330" s="73">
        <f t="shared" si="357"/>
        <v>0</v>
      </c>
      <c r="CU330" s="72">
        <f t="shared" si="357"/>
        <v>0</v>
      </c>
      <c r="CV330" s="73">
        <f t="shared" si="357"/>
        <v>0</v>
      </c>
      <c r="CW330" s="72">
        <f t="shared" si="357"/>
        <v>0</v>
      </c>
      <c r="CX330" s="73">
        <f t="shared" si="357"/>
        <v>0</v>
      </c>
      <c r="CY330" s="72">
        <f t="shared" si="357"/>
        <v>0</v>
      </c>
      <c r="CZ330" s="73">
        <f t="shared" si="357"/>
        <v>0</v>
      </c>
      <c r="DA330" s="72">
        <f t="shared" si="357"/>
        <v>0</v>
      </c>
      <c r="DB330" s="73">
        <f t="shared" si="357"/>
        <v>0</v>
      </c>
      <c r="DC330" s="72">
        <f t="shared" si="357"/>
        <v>0</v>
      </c>
      <c r="DD330" s="76">
        <f t="shared" si="357"/>
        <v>0</v>
      </c>
      <c r="DE330" s="3"/>
    </row>
    <row r="331" spans="1:109" x14ac:dyDescent="0.35">
      <c r="A331" s="35">
        <f t="shared" si="333"/>
        <v>1</v>
      </c>
      <c r="B331" s="3" t="s">
        <v>3976</v>
      </c>
      <c r="C331" s="39"/>
      <c r="D331" s="3" t="s">
        <v>490</v>
      </c>
      <c r="E331" s="75">
        <f t="shared" ref="E331:BP331" si="358">SUMIF($E$204:$DD$204,E$316,$E219:$DD219)</f>
        <v>0</v>
      </c>
      <c r="F331" s="73">
        <f t="shared" si="358"/>
        <v>0</v>
      </c>
      <c r="G331" s="73">
        <f t="shared" si="358"/>
        <v>0</v>
      </c>
      <c r="H331" s="73">
        <f t="shared" si="358"/>
        <v>0</v>
      </c>
      <c r="I331" s="73">
        <f t="shared" si="358"/>
        <v>0</v>
      </c>
      <c r="J331" s="72">
        <f t="shared" si="358"/>
        <v>0</v>
      </c>
      <c r="K331" s="72">
        <f t="shared" si="358"/>
        <v>0</v>
      </c>
      <c r="L331" s="72">
        <f t="shared" si="358"/>
        <v>0</v>
      </c>
      <c r="M331" s="72">
        <f t="shared" si="358"/>
        <v>0</v>
      </c>
      <c r="N331" s="73">
        <f t="shared" si="358"/>
        <v>0</v>
      </c>
      <c r="O331" s="73">
        <f t="shared" si="358"/>
        <v>0</v>
      </c>
      <c r="P331" s="73">
        <f t="shared" si="358"/>
        <v>0</v>
      </c>
      <c r="Q331" s="72">
        <f t="shared" si="358"/>
        <v>0</v>
      </c>
      <c r="R331" s="72">
        <f>SUMIF($E$204:$DD$204,R$316,$E218:$DD218)</f>
        <v>1</v>
      </c>
      <c r="S331" s="72">
        <f t="shared" si="358"/>
        <v>0</v>
      </c>
      <c r="T331" s="72">
        <f t="shared" si="358"/>
        <v>0</v>
      </c>
      <c r="U331" s="73">
        <f t="shared" si="358"/>
        <v>0</v>
      </c>
      <c r="V331" s="73">
        <f t="shared" si="358"/>
        <v>0</v>
      </c>
      <c r="W331" s="73">
        <f t="shared" si="358"/>
        <v>0</v>
      </c>
      <c r="X331" s="72">
        <f t="shared" si="358"/>
        <v>0</v>
      </c>
      <c r="Y331" s="73">
        <f t="shared" si="358"/>
        <v>0</v>
      </c>
      <c r="Z331" s="72">
        <f t="shared" si="358"/>
        <v>0</v>
      </c>
      <c r="AA331" s="72">
        <f t="shared" si="358"/>
        <v>0</v>
      </c>
      <c r="AB331" s="72">
        <f t="shared" si="358"/>
        <v>0</v>
      </c>
      <c r="AC331" s="72">
        <f t="shared" si="358"/>
        <v>0</v>
      </c>
      <c r="AD331" s="73">
        <f t="shared" si="358"/>
        <v>0</v>
      </c>
      <c r="AE331" s="73">
        <f t="shared" si="358"/>
        <v>0</v>
      </c>
      <c r="AF331" s="73">
        <f t="shared" si="358"/>
        <v>0</v>
      </c>
      <c r="AG331" s="73">
        <f t="shared" si="358"/>
        <v>0</v>
      </c>
      <c r="AH331" s="72">
        <f t="shared" si="358"/>
        <v>0</v>
      </c>
      <c r="AI331" s="72">
        <f t="shared" si="358"/>
        <v>0</v>
      </c>
      <c r="AJ331" s="72">
        <f t="shared" si="358"/>
        <v>0</v>
      </c>
      <c r="AK331" s="72">
        <f t="shared" si="358"/>
        <v>0</v>
      </c>
      <c r="AL331" s="73">
        <f t="shared" si="358"/>
        <v>0</v>
      </c>
      <c r="AM331" s="73">
        <f t="shared" si="358"/>
        <v>0</v>
      </c>
      <c r="AN331" s="73">
        <f t="shared" si="358"/>
        <v>0</v>
      </c>
      <c r="AO331" s="72">
        <f t="shared" si="358"/>
        <v>0</v>
      </c>
      <c r="AP331" s="73">
        <f t="shared" si="358"/>
        <v>0</v>
      </c>
      <c r="AQ331" s="72">
        <f t="shared" si="358"/>
        <v>0</v>
      </c>
      <c r="AR331" s="73">
        <f t="shared" si="358"/>
        <v>0</v>
      </c>
      <c r="AS331" s="72">
        <f t="shared" si="358"/>
        <v>0</v>
      </c>
      <c r="AT331" s="73">
        <f t="shared" si="358"/>
        <v>0</v>
      </c>
      <c r="AU331" s="72">
        <f t="shared" si="358"/>
        <v>0</v>
      </c>
      <c r="AV331" s="73">
        <f t="shared" si="358"/>
        <v>0</v>
      </c>
      <c r="AW331" s="72">
        <f t="shared" si="358"/>
        <v>0</v>
      </c>
      <c r="AX331" s="73">
        <f t="shared" si="358"/>
        <v>0</v>
      </c>
      <c r="AY331" s="72">
        <f t="shared" si="358"/>
        <v>0</v>
      </c>
      <c r="AZ331" s="73">
        <f t="shared" si="358"/>
        <v>0</v>
      </c>
      <c r="BA331" s="72">
        <f t="shared" si="358"/>
        <v>0</v>
      </c>
      <c r="BB331" s="73">
        <f t="shared" si="358"/>
        <v>0</v>
      </c>
      <c r="BC331" s="72">
        <f t="shared" si="358"/>
        <v>0</v>
      </c>
      <c r="BD331" s="73">
        <f t="shared" si="358"/>
        <v>0</v>
      </c>
      <c r="BE331" s="72">
        <f t="shared" si="358"/>
        <v>0</v>
      </c>
      <c r="BF331" s="73">
        <f t="shared" si="358"/>
        <v>0</v>
      </c>
      <c r="BG331" s="72">
        <f t="shared" si="358"/>
        <v>0</v>
      </c>
      <c r="BH331" s="73">
        <f t="shared" si="358"/>
        <v>0</v>
      </c>
      <c r="BI331" s="72">
        <f t="shared" si="358"/>
        <v>0</v>
      </c>
      <c r="BJ331" s="73">
        <f t="shared" si="358"/>
        <v>0</v>
      </c>
      <c r="BK331" s="72">
        <f t="shared" si="358"/>
        <v>0</v>
      </c>
      <c r="BL331" s="73">
        <f t="shared" si="358"/>
        <v>0</v>
      </c>
      <c r="BM331" s="72">
        <f t="shared" si="358"/>
        <v>0</v>
      </c>
      <c r="BN331" s="73">
        <f t="shared" si="358"/>
        <v>0</v>
      </c>
      <c r="BO331" s="72">
        <f t="shared" si="358"/>
        <v>0</v>
      </c>
      <c r="BP331" s="73">
        <f t="shared" si="358"/>
        <v>0</v>
      </c>
      <c r="BQ331" s="72">
        <f t="shared" ref="BQ331:DD331" si="359">SUMIF($E$204:$DD$204,BQ$316,$E219:$DD219)</f>
        <v>0</v>
      </c>
      <c r="BR331" s="73">
        <f t="shared" si="359"/>
        <v>0</v>
      </c>
      <c r="BS331" s="72">
        <f t="shared" si="359"/>
        <v>0</v>
      </c>
      <c r="BT331" s="73">
        <f t="shared" si="359"/>
        <v>0</v>
      </c>
      <c r="BU331" s="72">
        <f t="shared" si="359"/>
        <v>0</v>
      </c>
      <c r="BV331" s="73">
        <f t="shared" si="359"/>
        <v>0</v>
      </c>
      <c r="BW331" s="72">
        <f t="shared" si="359"/>
        <v>0</v>
      </c>
      <c r="BX331" s="73">
        <f t="shared" si="359"/>
        <v>0</v>
      </c>
      <c r="BY331" s="72">
        <f t="shared" si="359"/>
        <v>0</v>
      </c>
      <c r="BZ331" s="73">
        <f t="shared" si="359"/>
        <v>0</v>
      </c>
      <c r="CA331" s="72">
        <f t="shared" si="359"/>
        <v>0</v>
      </c>
      <c r="CB331" s="73">
        <f t="shared" si="359"/>
        <v>0</v>
      </c>
      <c r="CC331" s="72">
        <f t="shared" si="359"/>
        <v>0</v>
      </c>
      <c r="CD331" s="73">
        <f t="shared" si="359"/>
        <v>0</v>
      </c>
      <c r="CE331" s="72">
        <f t="shared" si="359"/>
        <v>0</v>
      </c>
      <c r="CF331" s="73">
        <f t="shared" si="359"/>
        <v>0</v>
      </c>
      <c r="CG331" s="72">
        <f t="shared" si="359"/>
        <v>0</v>
      </c>
      <c r="CH331" s="73">
        <f t="shared" si="359"/>
        <v>0</v>
      </c>
      <c r="CI331" s="72">
        <f t="shared" si="359"/>
        <v>0</v>
      </c>
      <c r="CJ331" s="73">
        <f t="shared" si="359"/>
        <v>0</v>
      </c>
      <c r="CK331" s="72">
        <f t="shared" si="359"/>
        <v>0</v>
      </c>
      <c r="CL331" s="73">
        <f t="shared" si="359"/>
        <v>0</v>
      </c>
      <c r="CM331" s="72">
        <f t="shared" si="359"/>
        <v>0</v>
      </c>
      <c r="CN331" s="73">
        <f t="shared" si="359"/>
        <v>0</v>
      </c>
      <c r="CO331" s="72">
        <f t="shared" si="359"/>
        <v>0</v>
      </c>
      <c r="CP331" s="73">
        <f t="shared" si="359"/>
        <v>0</v>
      </c>
      <c r="CQ331" s="72">
        <f t="shared" si="359"/>
        <v>0</v>
      </c>
      <c r="CR331" s="73">
        <f t="shared" si="359"/>
        <v>0</v>
      </c>
      <c r="CS331" s="72">
        <f t="shared" si="359"/>
        <v>0</v>
      </c>
      <c r="CT331" s="73">
        <f t="shared" si="359"/>
        <v>0</v>
      </c>
      <c r="CU331" s="72">
        <f t="shared" si="359"/>
        <v>0</v>
      </c>
      <c r="CV331" s="73">
        <f t="shared" si="359"/>
        <v>0</v>
      </c>
      <c r="CW331" s="72">
        <f t="shared" si="359"/>
        <v>0</v>
      </c>
      <c r="CX331" s="73">
        <f t="shared" si="359"/>
        <v>0</v>
      </c>
      <c r="CY331" s="72">
        <f t="shared" si="359"/>
        <v>0</v>
      </c>
      <c r="CZ331" s="73">
        <f t="shared" si="359"/>
        <v>0</v>
      </c>
      <c r="DA331" s="72">
        <f t="shared" si="359"/>
        <v>0</v>
      </c>
      <c r="DB331" s="73">
        <f t="shared" si="359"/>
        <v>0</v>
      </c>
      <c r="DC331" s="72">
        <f t="shared" si="359"/>
        <v>0</v>
      </c>
      <c r="DD331" s="76">
        <f t="shared" si="359"/>
        <v>0</v>
      </c>
      <c r="DE331" s="3"/>
    </row>
    <row r="332" spans="1:109" x14ac:dyDescent="0.35">
      <c r="A332" s="35">
        <f t="shared" si="333"/>
        <v>1</v>
      </c>
      <c r="B332" s="3" t="s">
        <v>3979</v>
      </c>
      <c r="C332" s="39"/>
      <c r="D332" s="3" t="s">
        <v>492</v>
      </c>
      <c r="E332" s="75">
        <f t="shared" ref="E332:BP332" si="360">SUMIF($E$204:$DD$204,E$316,$E220:$DD220)</f>
        <v>0</v>
      </c>
      <c r="F332" s="73">
        <f t="shared" si="360"/>
        <v>0</v>
      </c>
      <c r="G332" s="73">
        <f t="shared" si="360"/>
        <v>0</v>
      </c>
      <c r="H332" s="73">
        <f t="shared" si="360"/>
        <v>0</v>
      </c>
      <c r="I332" s="73">
        <f t="shared" si="360"/>
        <v>0</v>
      </c>
      <c r="J332" s="72">
        <f t="shared" si="360"/>
        <v>0</v>
      </c>
      <c r="K332" s="72">
        <f t="shared" si="360"/>
        <v>0</v>
      </c>
      <c r="L332" s="72">
        <f t="shared" si="360"/>
        <v>0</v>
      </c>
      <c r="M332" s="72">
        <f t="shared" si="360"/>
        <v>0</v>
      </c>
      <c r="N332" s="73">
        <f t="shared" si="360"/>
        <v>0</v>
      </c>
      <c r="O332" s="73">
        <f t="shared" si="360"/>
        <v>0</v>
      </c>
      <c r="P332" s="73">
        <f t="shared" si="360"/>
        <v>0</v>
      </c>
      <c r="Q332" s="72">
        <f t="shared" si="360"/>
        <v>0</v>
      </c>
      <c r="R332" s="72">
        <f t="shared" si="360"/>
        <v>0</v>
      </c>
      <c r="S332" s="72">
        <f>SUMIF($E$204:$DD$204,S$316,$E218:$DD218)</f>
        <v>1</v>
      </c>
      <c r="T332" s="72">
        <f t="shared" si="360"/>
        <v>0</v>
      </c>
      <c r="U332" s="73">
        <f t="shared" si="360"/>
        <v>0</v>
      </c>
      <c r="V332" s="73">
        <f t="shared" si="360"/>
        <v>0</v>
      </c>
      <c r="W332" s="73">
        <f t="shared" si="360"/>
        <v>0</v>
      </c>
      <c r="X332" s="72">
        <f t="shared" si="360"/>
        <v>0</v>
      </c>
      <c r="Y332" s="73">
        <f t="shared" si="360"/>
        <v>0</v>
      </c>
      <c r="Z332" s="72">
        <f t="shared" si="360"/>
        <v>0</v>
      </c>
      <c r="AA332" s="72">
        <f t="shared" si="360"/>
        <v>0</v>
      </c>
      <c r="AB332" s="72">
        <f t="shared" si="360"/>
        <v>0</v>
      </c>
      <c r="AC332" s="72">
        <f t="shared" si="360"/>
        <v>0</v>
      </c>
      <c r="AD332" s="73">
        <f t="shared" si="360"/>
        <v>0</v>
      </c>
      <c r="AE332" s="73">
        <f t="shared" si="360"/>
        <v>0</v>
      </c>
      <c r="AF332" s="73">
        <f t="shared" si="360"/>
        <v>0</v>
      </c>
      <c r="AG332" s="73">
        <f t="shared" si="360"/>
        <v>0</v>
      </c>
      <c r="AH332" s="72">
        <f t="shared" si="360"/>
        <v>0</v>
      </c>
      <c r="AI332" s="72">
        <f t="shared" si="360"/>
        <v>0</v>
      </c>
      <c r="AJ332" s="72">
        <f t="shared" si="360"/>
        <v>0</v>
      </c>
      <c r="AK332" s="72">
        <f t="shared" si="360"/>
        <v>0</v>
      </c>
      <c r="AL332" s="73">
        <f t="shared" si="360"/>
        <v>0</v>
      </c>
      <c r="AM332" s="73">
        <f t="shared" si="360"/>
        <v>0</v>
      </c>
      <c r="AN332" s="73">
        <f t="shared" si="360"/>
        <v>0</v>
      </c>
      <c r="AO332" s="72">
        <f t="shared" si="360"/>
        <v>0</v>
      </c>
      <c r="AP332" s="73">
        <f t="shared" si="360"/>
        <v>0</v>
      </c>
      <c r="AQ332" s="72">
        <f t="shared" si="360"/>
        <v>0</v>
      </c>
      <c r="AR332" s="73">
        <f t="shared" si="360"/>
        <v>0</v>
      </c>
      <c r="AS332" s="72">
        <f t="shared" si="360"/>
        <v>0</v>
      </c>
      <c r="AT332" s="73">
        <f t="shared" si="360"/>
        <v>0</v>
      </c>
      <c r="AU332" s="72">
        <f t="shared" si="360"/>
        <v>0</v>
      </c>
      <c r="AV332" s="73">
        <f t="shared" si="360"/>
        <v>0</v>
      </c>
      <c r="AW332" s="72">
        <f t="shared" si="360"/>
        <v>0</v>
      </c>
      <c r="AX332" s="73">
        <f t="shared" si="360"/>
        <v>0</v>
      </c>
      <c r="AY332" s="72">
        <f t="shared" si="360"/>
        <v>0</v>
      </c>
      <c r="AZ332" s="73">
        <f t="shared" si="360"/>
        <v>0</v>
      </c>
      <c r="BA332" s="72">
        <f t="shared" si="360"/>
        <v>0</v>
      </c>
      <c r="BB332" s="73">
        <f t="shared" si="360"/>
        <v>0</v>
      </c>
      <c r="BC332" s="72">
        <f t="shared" si="360"/>
        <v>0</v>
      </c>
      <c r="BD332" s="73">
        <f t="shared" si="360"/>
        <v>0</v>
      </c>
      <c r="BE332" s="72">
        <f t="shared" si="360"/>
        <v>0</v>
      </c>
      <c r="BF332" s="73">
        <f t="shared" si="360"/>
        <v>0</v>
      </c>
      <c r="BG332" s="72">
        <f t="shared" si="360"/>
        <v>0</v>
      </c>
      <c r="BH332" s="73">
        <f t="shared" si="360"/>
        <v>0</v>
      </c>
      <c r="BI332" s="72">
        <f t="shared" si="360"/>
        <v>0</v>
      </c>
      <c r="BJ332" s="73">
        <f t="shared" si="360"/>
        <v>0</v>
      </c>
      <c r="BK332" s="72">
        <f t="shared" si="360"/>
        <v>0</v>
      </c>
      <c r="BL332" s="73">
        <f t="shared" si="360"/>
        <v>0</v>
      </c>
      <c r="BM332" s="72">
        <f t="shared" si="360"/>
        <v>0</v>
      </c>
      <c r="BN332" s="73">
        <f t="shared" si="360"/>
        <v>0</v>
      </c>
      <c r="BO332" s="72">
        <f t="shared" si="360"/>
        <v>0</v>
      </c>
      <c r="BP332" s="73">
        <f t="shared" si="360"/>
        <v>0</v>
      </c>
      <c r="BQ332" s="72">
        <f t="shared" ref="BQ332:DD332" si="361">SUMIF($E$204:$DD$204,BQ$316,$E220:$DD220)</f>
        <v>0</v>
      </c>
      <c r="BR332" s="73">
        <f t="shared" si="361"/>
        <v>0</v>
      </c>
      <c r="BS332" s="72">
        <f t="shared" si="361"/>
        <v>0</v>
      </c>
      <c r="BT332" s="73">
        <f t="shared" si="361"/>
        <v>0</v>
      </c>
      <c r="BU332" s="72">
        <f t="shared" si="361"/>
        <v>0</v>
      </c>
      <c r="BV332" s="73">
        <f t="shared" si="361"/>
        <v>0</v>
      </c>
      <c r="BW332" s="72">
        <f t="shared" si="361"/>
        <v>0</v>
      </c>
      <c r="BX332" s="73">
        <f t="shared" si="361"/>
        <v>0</v>
      </c>
      <c r="BY332" s="72">
        <f t="shared" si="361"/>
        <v>0</v>
      </c>
      <c r="BZ332" s="73">
        <f t="shared" si="361"/>
        <v>0</v>
      </c>
      <c r="CA332" s="72">
        <f t="shared" si="361"/>
        <v>0</v>
      </c>
      <c r="CB332" s="73">
        <f t="shared" si="361"/>
        <v>0</v>
      </c>
      <c r="CC332" s="72">
        <f t="shared" si="361"/>
        <v>0</v>
      </c>
      <c r="CD332" s="73">
        <f t="shared" si="361"/>
        <v>0</v>
      </c>
      <c r="CE332" s="72">
        <f t="shared" si="361"/>
        <v>0</v>
      </c>
      <c r="CF332" s="73">
        <f t="shared" si="361"/>
        <v>0</v>
      </c>
      <c r="CG332" s="72">
        <f t="shared" si="361"/>
        <v>0</v>
      </c>
      <c r="CH332" s="73">
        <f t="shared" si="361"/>
        <v>0</v>
      </c>
      <c r="CI332" s="72">
        <f t="shared" si="361"/>
        <v>0</v>
      </c>
      <c r="CJ332" s="73">
        <f t="shared" si="361"/>
        <v>0</v>
      </c>
      <c r="CK332" s="72">
        <f t="shared" si="361"/>
        <v>0</v>
      </c>
      <c r="CL332" s="73">
        <f t="shared" si="361"/>
        <v>0</v>
      </c>
      <c r="CM332" s="72">
        <f t="shared" si="361"/>
        <v>0</v>
      </c>
      <c r="CN332" s="73">
        <f t="shared" si="361"/>
        <v>0</v>
      </c>
      <c r="CO332" s="72">
        <f t="shared" si="361"/>
        <v>0</v>
      </c>
      <c r="CP332" s="73">
        <f t="shared" si="361"/>
        <v>0</v>
      </c>
      <c r="CQ332" s="72">
        <f t="shared" si="361"/>
        <v>0</v>
      </c>
      <c r="CR332" s="73">
        <f t="shared" si="361"/>
        <v>0</v>
      </c>
      <c r="CS332" s="72">
        <f t="shared" si="361"/>
        <v>0</v>
      </c>
      <c r="CT332" s="73">
        <f t="shared" si="361"/>
        <v>0</v>
      </c>
      <c r="CU332" s="72">
        <f t="shared" si="361"/>
        <v>0</v>
      </c>
      <c r="CV332" s="73">
        <f t="shared" si="361"/>
        <v>0</v>
      </c>
      <c r="CW332" s="72">
        <f t="shared" si="361"/>
        <v>0</v>
      </c>
      <c r="CX332" s="73">
        <f t="shared" si="361"/>
        <v>0</v>
      </c>
      <c r="CY332" s="72">
        <f t="shared" si="361"/>
        <v>0</v>
      </c>
      <c r="CZ332" s="73">
        <f t="shared" si="361"/>
        <v>0</v>
      </c>
      <c r="DA332" s="72">
        <f t="shared" si="361"/>
        <v>0</v>
      </c>
      <c r="DB332" s="73">
        <f t="shared" si="361"/>
        <v>0</v>
      </c>
      <c r="DC332" s="72">
        <f t="shared" si="361"/>
        <v>0</v>
      </c>
      <c r="DD332" s="76">
        <f t="shared" si="361"/>
        <v>0</v>
      </c>
      <c r="DE332" s="3"/>
    </row>
    <row r="333" spans="1:109" x14ac:dyDescent="0.35">
      <c r="A333" s="35">
        <f t="shared" si="333"/>
        <v>1</v>
      </c>
      <c r="B333" s="3" t="s">
        <v>3980</v>
      </c>
      <c r="C333" s="39"/>
      <c r="D333" s="3" t="s">
        <v>494</v>
      </c>
      <c r="E333" s="75">
        <f t="shared" ref="E333:BP333" si="362">SUMIF($E$204:$DD$204,E$316,$E221:$DD221)</f>
        <v>0</v>
      </c>
      <c r="F333" s="73">
        <f t="shared" si="362"/>
        <v>0</v>
      </c>
      <c r="G333" s="73">
        <f t="shared" si="362"/>
        <v>0</v>
      </c>
      <c r="H333" s="73">
        <f t="shared" si="362"/>
        <v>0</v>
      </c>
      <c r="I333" s="73">
        <f t="shared" si="362"/>
        <v>0</v>
      </c>
      <c r="J333" s="72">
        <f t="shared" si="362"/>
        <v>0</v>
      </c>
      <c r="K333" s="72">
        <f t="shared" si="362"/>
        <v>0</v>
      </c>
      <c r="L333" s="72">
        <f t="shared" si="362"/>
        <v>0</v>
      </c>
      <c r="M333" s="72">
        <f t="shared" si="362"/>
        <v>0</v>
      </c>
      <c r="N333" s="73">
        <f t="shared" si="362"/>
        <v>0</v>
      </c>
      <c r="O333" s="73">
        <f t="shared" si="362"/>
        <v>0</v>
      </c>
      <c r="P333" s="73">
        <f t="shared" si="362"/>
        <v>0</v>
      </c>
      <c r="Q333" s="72">
        <f t="shared" si="362"/>
        <v>0</v>
      </c>
      <c r="R333" s="72">
        <f t="shared" si="362"/>
        <v>0</v>
      </c>
      <c r="S333" s="72">
        <f t="shared" si="362"/>
        <v>0</v>
      </c>
      <c r="T333" s="72">
        <f>SUMIF($E$204:$DD$204,T$316,$E218:$DD218)</f>
        <v>1</v>
      </c>
      <c r="U333" s="73">
        <f t="shared" si="362"/>
        <v>0</v>
      </c>
      <c r="V333" s="73">
        <f t="shared" si="362"/>
        <v>0</v>
      </c>
      <c r="W333" s="73">
        <f t="shared" si="362"/>
        <v>0</v>
      </c>
      <c r="X333" s="72">
        <f t="shared" si="362"/>
        <v>0</v>
      </c>
      <c r="Y333" s="73">
        <f t="shared" si="362"/>
        <v>0</v>
      </c>
      <c r="Z333" s="72">
        <f t="shared" si="362"/>
        <v>0</v>
      </c>
      <c r="AA333" s="72">
        <f t="shared" si="362"/>
        <v>0</v>
      </c>
      <c r="AB333" s="72">
        <f t="shared" si="362"/>
        <v>0</v>
      </c>
      <c r="AC333" s="72">
        <f t="shared" si="362"/>
        <v>0</v>
      </c>
      <c r="AD333" s="73">
        <f t="shared" si="362"/>
        <v>0</v>
      </c>
      <c r="AE333" s="73">
        <f t="shared" si="362"/>
        <v>0</v>
      </c>
      <c r="AF333" s="73">
        <f t="shared" si="362"/>
        <v>0</v>
      </c>
      <c r="AG333" s="73">
        <f t="shared" si="362"/>
        <v>0</v>
      </c>
      <c r="AH333" s="72">
        <f t="shared" si="362"/>
        <v>0</v>
      </c>
      <c r="AI333" s="72">
        <f t="shared" si="362"/>
        <v>0</v>
      </c>
      <c r="AJ333" s="72">
        <f t="shared" si="362"/>
        <v>0</v>
      </c>
      <c r="AK333" s="72">
        <f t="shared" si="362"/>
        <v>0</v>
      </c>
      <c r="AL333" s="73">
        <f t="shared" si="362"/>
        <v>0</v>
      </c>
      <c r="AM333" s="73">
        <f t="shared" si="362"/>
        <v>0</v>
      </c>
      <c r="AN333" s="73">
        <f t="shared" si="362"/>
        <v>0</v>
      </c>
      <c r="AO333" s="72">
        <f t="shared" si="362"/>
        <v>0</v>
      </c>
      <c r="AP333" s="73">
        <f t="shared" si="362"/>
        <v>0</v>
      </c>
      <c r="AQ333" s="72">
        <f t="shared" si="362"/>
        <v>0</v>
      </c>
      <c r="AR333" s="73">
        <f t="shared" si="362"/>
        <v>0</v>
      </c>
      <c r="AS333" s="72">
        <f t="shared" si="362"/>
        <v>0</v>
      </c>
      <c r="AT333" s="73">
        <f t="shared" si="362"/>
        <v>0</v>
      </c>
      <c r="AU333" s="72">
        <f t="shared" si="362"/>
        <v>0</v>
      </c>
      <c r="AV333" s="73">
        <f t="shared" si="362"/>
        <v>0</v>
      </c>
      <c r="AW333" s="72">
        <f t="shared" si="362"/>
        <v>0</v>
      </c>
      <c r="AX333" s="73">
        <f t="shared" si="362"/>
        <v>0</v>
      </c>
      <c r="AY333" s="72">
        <f t="shared" si="362"/>
        <v>0</v>
      </c>
      <c r="AZ333" s="73">
        <f t="shared" si="362"/>
        <v>0</v>
      </c>
      <c r="BA333" s="72">
        <f t="shared" si="362"/>
        <v>0</v>
      </c>
      <c r="BB333" s="73">
        <f t="shared" si="362"/>
        <v>0</v>
      </c>
      <c r="BC333" s="72">
        <f t="shared" si="362"/>
        <v>0</v>
      </c>
      <c r="BD333" s="73">
        <f t="shared" si="362"/>
        <v>0</v>
      </c>
      <c r="BE333" s="72">
        <f t="shared" si="362"/>
        <v>0</v>
      </c>
      <c r="BF333" s="73">
        <f t="shared" si="362"/>
        <v>0</v>
      </c>
      <c r="BG333" s="72">
        <f t="shared" si="362"/>
        <v>0</v>
      </c>
      <c r="BH333" s="73">
        <f t="shared" si="362"/>
        <v>0</v>
      </c>
      <c r="BI333" s="72">
        <f t="shared" si="362"/>
        <v>0</v>
      </c>
      <c r="BJ333" s="73">
        <f t="shared" si="362"/>
        <v>0</v>
      </c>
      <c r="BK333" s="72">
        <f t="shared" si="362"/>
        <v>0</v>
      </c>
      <c r="BL333" s="73">
        <f t="shared" si="362"/>
        <v>0</v>
      </c>
      <c r="BM333" s="72">
        <f t="shared" si="362"/>
        <v>0</v>
      </c>
      <c r="BN333" s="73">
        <f t="shared" si="362"/>
        <v>0</v>
      </c>
      <c r="BO333" s="72">
        <f t="shared" si="362"/>
        <v>0</v>
      </c>
      <c r="BP333" s="73">
        <f t="shared" si="362"/>
        <v>0</v>
      </c>
      <c r="BQ333" s="72">
        <f t="shared" ref="BQ333:DD333" si="363">SUMIF($E$204:$DD$204,BQ$316,$E221:$DD221)</f>
        <v>0</v>
      </c>
      <c r="BR333" s="73">
        <f t="shared" si="363"/>
        <v>0</v>
      </c>
      <c r="BS333" s="72">
        <f t="shared" si="363"/>
        <v>0</v>
      </c>
      <c r="BT333" s="73">
        <f t="shared" si="363"/>
        <v>0</v>
      </c>
      <c r="BU333" s="72">
        <f t="shared" si="363"/>
        <v>0</v>
      </c>
      <c r="BV333" s="73">
        <f t="shared" si="363"/>
        <v>0</v>
      </c>
      <c r="BW333" s="72">
        <f t="shared" si="363"/>
        <v>0</v>
      </c>
      <c r="BX333" s="73">
        <f t="shared" si="363"/>
        <v>0</v>
      </c>
      <c r="BY333" s="72">
        <f t="shared" si="363"/>
        <v>0</v>
      </c>
      <c r="BZ333" s="73">
        <f t="shared" si="363"/>
        <v>0</v>
      </c>
      <c r="CA333" s="72">
        <f t="shared" si="363"/>
        <v>0</v>
      </c>
      <c r="CB333" s="73">
        <f t="shared" si="363"/>
        <v>0</v>
      </c>
      <c r="CC333" s="72">
        <f t="shared" si="363"/>
        <v>0</v>
      </c>
      <c r="CD333" s="73">
        <f t="shared" si="363"/>
        <v>0</v>
      </c>
      <c r="CE333" s="72">
        <f t="shared" si="363"/>
        <v>0</v>
      </c>
      <c r="CF333" s="73">
        <f t="shared" si="363"/>
        <v>0</v>
      </c>
      <c r="CG333" s="72">
        <f t="shared" si="363"/>
        <v>0</v>
      </c>
      <c r="CH333" s="73">
        <f t="shared" si="363"/>
        <v>0</v>
      </c>
      <c r="CI333" s="72">
        <f t="shared" si="363"/>
        <v>0</v>
      </c>
      <c r="CJ333" s="73">
        <f t="shared" si="363"/>
        <v>0</v>
      </c>
      <c r="CK333" s="72">
        <f t="shared" si="363"/>
        <v>0</v>
      </c>
      <c r="CL333" s="73">
        <f t="shared" si="363"/>
        <v>0</v>
      </c>
      <c r="CM333" s="72">
        <f t="shared" si="363"/>
        <v>0</v>
      </c>
      <c r="CN333" s="73">
        <f t="shared" si="363"/>
        <v>0</v>
      </c>
      <c r="CO333" s="72">
        <f t="shared" si="363"/>
        <v>0</v>
      </c>
      <c r="CP333" s="73">
        <f t="shared" si="363"/>
        <v>0</v>
      </c>
      <c r="CQ333" s="72">
        <f t="shared" si="363"/>
        <v>0</v>
      </c>
      <c r="CR333" s="73">
        <f t="shared" si="363"/>
        <v>0</v>
      </c>
      <c r="CS333" s="72">
        <f t="shared" si="363"/>
        <v>0</v>
      </c>
      <c r="CT333" s="73">
        <f t="shared" si="363"/>
        <v>0</v>
      </c>
      <c r="CU333" s="72">
        <f t="shared" si="363"/>
        <v>0</v>
      </c>
      <c r="CV333" s="73">
        <f t="shared" si="363"/>
        <v>0</v>
      </c>
      <c r="CW333" s="72">
        <f t="shared" si="363"/>
        <v>0</v>
      </c>
      <c r="CX333" s="73">
        <f t="shared" si="363"/>
        <v>0</v>
      </c>
      <c r="CY333" s="72">
        <f t="shared" si="363"/>
        <v>0</v>
      </c>
      <c r="CZ333" s="73">
        <f t="shared" si="363"/>
        <v>0</v>
      </c>
      <c r="DA333" s="72">
        <f t="shared" si="363"/>
        <v>0</v>
      </c>
      <c r="DB333" s="73">
        <f t="shared" si="363"/>
        <v>0</v>
      </c>
      <c r="DC333" s="72">
        <f t="shared" si="363"/>
        <v>0</v>
      </c>
      <c r="DD333" s="76">
        <f t="shared" si="363"/>
        <v>0</v>
      </c>
      <c r="DE333" s="3"/>
    </row>
    <row r="334" spans="1:109" x14ac:dyDescent="0.35">
      <c r="A334" s="35">
        <f t="shared" si="333"/>
        <v>1</v>
      </c>
      <c r="B334" s="3" t="s">
        <v>3981</v>
      </c>
      <c r="C334" s="39" t="s">
        <v>496</v>
      </c>
      <c r="D334" s="3" t="s">
        <v>498</v>
      </c>
      <c r="E334" s="71">
        <f t="shared" ref="E334:BP334" si="364">SUMIF($E$204:$DD$204,E$316,$E222:$DD222)</f>
        <v>0</v>
      </c>
      <c r="F334" s="72">
        <f t="shared" si="364"/>
        <v>0</v>
      </c>
      <c r="G334" s="72">
        <f t="shared" si="364"/>
        <v>0</v>
      </c>
      <c r="H334" s="72">
        <f t="shared" si="364"/>
        <v>0</v>
      </c>
      <c r="I334" s="72">
        <f t="shared" si="364"/>
        <v>0</v>
      </c>
      <c r="J334" s="73">
        <f t="shared" si="364"/>
        <v>0</v>
      </c>
      <c r="K334" s="73">
        <f t="shared" si="364"/>
        <v>0</v>
      </c>
      <c r="L334" s="73">
        <f t="shared" si="364"/>
        <v>0</v>
      </c>
      <c r="M334" s="73">
        <f t="shared" si="364"/>
        <v>0</v>
      </c>
      <c r="N334" s="72">
        <f t="shared" si="364"/>
        <v>0</v>
      </c>
      <c r="O334" s="72">
        <f t="shared" si="364"/>
        <v>0</v>
      </c>
      <c r="P334" s="72">
        <f t="shared" si="364"/>
        <v>0</v>
      </c>
      <c r="Q334" s="73">
        <f t="shared" si="364"/>
        <v>0</v>
      </c>
      <c r="R334" s="73">
        <f t="shared" si="364"/>
        <v>0</v>
      </c>
      <c r="S334" s="73">
        <f t="shared" si="364"/>
        <v>0</v>
      </c>
      <c r="T334" s="73">
        <f t="shared" si="364"/>
        <v>0</v>
      </c>
      <c r="U334" s="72">
        <f t="shared" si="364"/>
        <v>1</v>
      </c>
      <c r="V334" s="72"/>
      <c r="W334" s="72"/>
      <c r="X334" s="73">
        <f t="shared" si="364"/>
        <v>0</v>
      </c>
      <c r="Y334" s="72">
        <f t="shared" si="364"/>
        <v>0</v>
      </c>
      <c r="Z334" s="73">
        <f t="shared" si="364"/>
        <v>0</v>
      </c>
      <c r="AA334" s="73">
        <f t="shared" si="364"/>
        <v>0</v>
      </c>
      <c r="AB334" s="73">
        <f t="shared" si="364"/>
        <v>0</v>
      </c>
      <c r="AC334" s="73">
        <f t="shared" si="364"/>
        <v>0</v>
      </c>
      <c r="AD334" s="72">
        <f t="shared" si="364"/>
        <v>0</v>
      </c>
      <c r="AE334" s="72">
        <f t="shared" si="364"/>
        <v>0</v>
      </c>
      <c r="AF334" s="72">
        <f t="shared" si="364"/>
        <v>0</v>
      </c>
      <c r="AG334" s="72">
        <f t="shared" si="364"/>
        <v>0</v>
      </c>
      <c r="AH334" s="73">
        <f t="shared" si="364"/>
        <v>0</v>
      </c>
      <c r="AI334" s="73">
        <f t="shared" si="364"/>
        <v>0</v>
      </c>
      <c r="AJ334" s="73">
        <f t="shared" si="364"/>
        <v>0</v>
      </c>
      <c r="AK334" s="73">
        <f t="shared" si="364"/>
        <v>0</v>
      </c>
      <c r="AL334" s="72">
        <f t="shared" si="364"/>
        <v>0</v>
      </c>
      <c r="AM334" s="72">
        <f t="shared" si="364"/>
        <v>0</v>
      </c>
      <c r="AN334" s="72">
        <f t="shared" si="364"/>
        <v>0</v>
      </c>
      <c r="AO334" s="73">
        <f t="shared" si="364"/>
        <v>0</v>
      </c>
      <c r="AP334" s="72">
        <f t="shared" si="364"/>
        <v>0</v>
      </c>
      <c r="AQ334" s="73">
        <f t="shared" si="364"/>
        <v>0</v>
      </c>
      <c r="AR334" s="72">
        <f t="shared" si="364"/>
        <v>0</v>
      </c>
      <c r="AS334" s="73">
        <f t="shared" si="364"/>
        <v>0</v>
      </c>
      <c r="AT334" s="72">
        <f t="shared" si="364"/>
        <v>0</v>
      </c>
      <c r="AU334" s="73">
        <f t="shared" si="364"/>
        <v>0</v>
      </c>
      <c r="AV334" s="72">
        <f t="shared" si="364"/>
        <v>0</v>
      </c>
      <c r="AW334" s="73">
        <f t="shared" si="364"/>
        <v>0</v>
      </c>
      <c r="AX334" s="72">
        <f t="shared" si="364"/>
        <v>0</v>
      </c>
      <c r="AY334" s="73">
        <f t="shared" si="364"/>
        <v>0</v>
      </c>
      <c r="AZ334" s="72">
        <f t="shared" si="364"/>
        <v>0</v>
      </c>
      <c r="BA334" s="73">
        <f t="shared" si="364"/>
        <v>0</v>
      </c>
      <c r="BB334" s="72">
        <f t="shared" si="364"/>
        <v>0</v>
      </c>
      <c r="BC334" s="73">
        <f t="shared" si="364"/>
        <v>0</v>
      </c>
      <c r="BD334" s="72">
        <f t="shared" si="364"/>
        <v>0</v>
      </c>
      <c r="BE334" s="73">
        <f t="shared" si="364"/>
        <v>0</v>
      </c>
      <c r="BF334" s="72">
        <f t="shared" si="364"/>
        <v>0</v>
      </c>
      <c r="BG334" s="73">
        <f t="shared" si="364"/>
        <v>0</v>
      </c>
      <c r="BH334" s="72">
        <f t="shared" si="364"/>
        <v>0</v>
      </c>
      <c r="BI334" s="73">
        <f t="shared" si="364"/>
        <v>0</v>
      </c>
      <c r="BJ334" s="72">
        <f t="shared" si="364"/>
        <v>0</v>
      </c>
      <c r="BK334" s="73">
        <f t="shared" si="364"/>
        <v>0</v>
      </c>
      <c r="BL334" s="72">
        <f t="shared" si="364"/>
        <v>0</v>
      </c>
      <c r="BM334" s="73">
        <f t="shared" si="364"/>
        <v>0</v>
      </c>
      <c r="BN334" s="72">
        <f t="shared" si="364"/>
        <v>0</v>
      </c>
      <c r="BO334" s="73">
        <f t="shared" si="364"/>
        <v>0</v>
      </c>
      <c r="BP334" s="72">
        <f t="shared" si="364"/>
        <v>0</v>
      </c>
      <c r="BQ334" s="73">
        <f t="shared" ref="BQ334:DD334" si="365">SUMIF($E$204:$DD$204,BQ$316,$E222:$DD222)</f>
        <v>0</v>
      </c>
      <c r="BR334" s="72">
        <f t="shared" si="365"/>
        <v>0</v>
      </c>
      <c r="BS334" s="73">
        <f t="shared" si="365"/>
        <v>0</v>
      </c>
      <c r="BT334" s="72">
        <f t="shared" si="365"/>
        <v>0</v>
      </c>
      <c r="BU334" s="73">
        <f t="shared" si="365"/>
        <v>0</v>
      </c>
      <c r="BV334" s="72">
        <f t="shared" si="365"/>
        <v>0</v>
      </c>
      <c r="BW334" s="73">
        <f t="shared" si="365"/>
        <v>0</v>
      </c>
      <c r="BX334" s="72">
        <f t="shared" si="365"/>
        <v>0</v>
      </c>
      <c r="BY334" s="73">
        <f t="shared" si="365"/>
        <v>0</v>
      </c>
      <c r="BZ334" s="72">
        <f t="shared" si="365"/>
        <v>0</v>
      </c>
      <c r="CA334" s="73">
        <f t="shared" si="365"/>
        <v>0</v>
      </c>
      <c r="CB334" s="72">
        <f t="shared" si="365"/>
        <v>0</v>
      </c>
      <c r="CC334" s="73">
        <f t="shared" si="365"/>
        <v>0</v>
      </c>
      <c r="CD334" s="72">
        <f t="shared" si="365"/>
        <v>0</v>
      </c>
      <c r="CE334" s="73">
        <f t="shared" si="365"/>
        <v>0</v>
      </c>
      <c r="CF334" s="72">
        <f t="shared" si="365"/>
        <v>0</v>
      </c>
      <c r="CG334" s="73">
        <f t="shared" si="365"/>
        <v>0</v>
      </c>
      <c r="CH334" s="72">
        <f t="shared" si="365"/>
        <v>0</v>
      </c>
      <c r="CI334" s="73">
        <f t="shared" si="365"/>
        <v>0</v>
      </c>
      <c r="CJ334" s="72">
        <f t="shared" si="365"/>
        <v>0</v>
      </c>
      <c r="CK334" s="73">
        <f t="shared" si="365"/>
        <v>0</v>
      </c>
      <c r="CL334" s="72">
        <f t="shared" si="365"/>
        <v>0</v>
      </c>
      <c r="CM334" s="73">
        <f t="shared" si="365"/>
        <v>0</v>
      </c>
      <c r="CN334" s="72">
        <f t="shared" si="365"/>
        <v>0</v>
      </c>
      <c r="CO334" s="73">
        <f t="shared" si="365"/>
        <v>0</v>
      </c>
      <c r="CP334" s="72">
        <f t="shared" si="365"/>
        <v>0</v>
      </c>
      <c r="CQ334" s="73">
        <f t="shared" si="365"/>
        <v>0</v>
      </c>
      <c r="CR334" s="72">
        <f t="shared" si="365"/>
        <v>0</v>
      </c>
      <c r="CS334" s="73">
        <f t="shared" si="365"/>
        <v>0</v>
      </c>
      <c r="CT334" s="72">
        <f t="shared" si="365"/>
        <v>0</v>
      </c>
      <c r="CU334" s="73">
        <f t="shared" si="365"/>
        <v>0</v>
      </c>
      <c r="CV334" s="72">
        <f t="shared" si="365"/>
        <v>0</v>
      </c>
      <c r="CW334" s="73">
        <f t="shared" si="365"/>
        <v>0</v>
      </c>
      <c r="CX334" s="72">
        <f t="shared" si="365"/>
        <v>0</v>
      </c>
      <c r="CY334" s="73">
        <f t="shared" si="365"/>
        <v>0</v>
      </c>
      <c r="CZ334" s="72">
        <f t="shared" si="365"/>
        <v>0</v>
      </c>
      <c r="DA334" s="73">
        <f t="shared" si="365"/>
        <v>0</v>
      </c>
      <c r="DB334" s="72">
        <f t="shared" si="365"/>
        <v>0</v>
      </c>
      <c r="DC334" s="73">
        <f t="shared" si="365"/>
        <v>0</v>
      </c>
      <c r="DD334" s="74">
        <f t="shared" si="365"/>
        <v>0</v>
      </c>
      <c r="DE334" s="3"/>
    </row>
    <row r="335" spans="1:109" x14ac:dyDescent="0.35">
      <c r="A335" s="35">
        <f t="shared" si="333"/>
        <v>1</v>
      </c>
      <c r="B335" s="3" t="s">
        <v>3984</v>
      </c>
      <c r="C335" s="39"/>
      <c r="D335" s="3" t="s">
        <v>500</v>
      </c>
      <c r="E335" s="71">
        <f t="shared" ref="E335:BP335" si="366">SUMIF($E$204:$DD$204,E$316,$E223:$DD223)</f>
        <v>0</v>
      </c>
      <c r="F335" s="72">
        <f t="shared" si="366"/>
        <v>0</v>
      </c>
      <c r="G335" s="72">
        <f t="shared" si="366"/>
        <v>0</v>
      </c>
      <c r="H335" s="72">
        <f t="shared" si="366"/>
        <v>0</v>
      </c>
      <c r="I335" s="72">
        <f t="shared" si="366"/>
        <v>0</v>
      </c>
      <c r="J335" s="73">
        <f t="shared" si="366"/>
        <v>0</v>
      </c>
      <c r="K335" s="73">
        <f t="shared" si="366"/>
        <v>0</v>
      </c>
      <c r="L335" s="73">
        <f t="shared" si="366"/>
        <v>0</v>
      </c>
      <c r="M335" s="73">
        <f t="shared" si="366"/>
        <v>0</v>
      </c>
      <c r="N335" s="72">
        <f t="shared" si="366"/>
        <v>0</v>
      </c>
      <c r="O335" s="72">
        <f t="shared" si="366"/>
        <v>0</v>
      </c>
      <c r="P335" s="72">
        <f t="shared" si="366"/>
        <v>0</v>
      </c>
      <c r="Q335" s="73">
        <f t="shared" si="366"/>
        <v>0</v>
      </c>
      <c r="R335" s="73">
        <f t="shared" si="366"/>
        <v>0</v>
      </c>
      <c r="S335" s="73">
        <f t="shared" si="366"/>
        <v>0</v>
      </c>
      <c r="T335" s="73">
        <f t="shared" si="366"/>
        <v>0</v>
      </c>
      <c r="U335" s="72">
        <f t="shared" si="366"/>
        <v>0</v>
      </c>
      <c r="V335" s="72">
        <f>SUMIF($E$204:$DD$204,V$316,$E222:$DD222)</f>
        <v>1</v>
      </c>
      <c r="W335" s="72">
        <f t="shared" si="366"/>
        <v>0</v>
      </c>
      <c r="X335" s="73">
        <f t="shared" si="366"/>
        <v>0</v>
      </c>
      <c r="Y335" s="72">
        <f t="shared" si="366"/>
        <v>0</v>
      </c>
      <c r="Z335" s="73">
        <f t="shared" si="366"/>
        <v>0</v>
      </c>
      <c r="AA335" s="73">
        <f t="shared" si="366"/>
        <v>0</v>
      </c>
      <c r="AB335" s="73">
        <f t="shared" si="366"/>
        <v>0</v>
      </c>
      <c r="AC335" s="73">
        <f t="shared" si="366"/>
        <v>0</v>
      </c>
      <c r="AD335" s="72">
        <f t="shared" si="366"/>
        <v>0</v>
      </c>
      <c r="AE335" s="72">
        <f t="shared" si="366"/>
        <v>0</v>
      </c>
      <c r="AF335" s="72">
        <f t="shared" si="366"/>
        <v>0</v>
      </c>
      <c r="AG335" s="72">
        <f t="shared" si="366"/>
        <v>0</v>
      </c>
      <c r="AH335" s="73">
        <f t="shared" si="366"/>
        <v>0</v>
      </c>
      <c r="AI335" s="73">
        <f t="shared" si="366"/>
        <v>0</v>
      </c>
      <c r="AJ335" s="73">
        <f t="shared" si="366"/>
        <v>0</v>
      </c>
      <c r="AK335" s="73">
        <f t="shared" si="366"/>
        <v>0</v>
      </c>
      <c r="AL335" s="72">
        <f t="shared" si="366"/>
        <v>0</v>
      </c>
      <c r="AM335" s="72">
        <f t="shared" si="366"/>
        <v>0</v>
      </c>
      <c r="AN335" s="72">
        <f t="shared" si="366"/>
        <v>0</v>
      </c>
      <c r="AO335" s="73">
        <f t="shared" si="366"/>
        <v>0</v>
      </c>
      <c r="AP335" s="72">
        <f t="shared" si="366"/>
        <v>0</v>
      </c>
      <c r="AQ335" s="73">
        <f t="shared" si="366"/>
        <v>0</v>
      </c>
      <c r="AR335" s="72">
        <f t="shared" si="366"/>
        <v>0</v>
      </c>
      <c r="AS335" s="73">
        <f t="shared" si="366"/>
        <v>0</v>
      </c>
      <c r="AT335" s="72">
        <f t="shared" si="366"/>
        <v>0</v>
      </c>
      <c r="AU335" s="73">
        <f t="shared" si="366"/>
        <v>0</v>
      </c>
      <c r="AV335" s="72">
        <f t="shared" si="366"/>
        <v>0</v>
      </c>
      <c r="AW335" s="73">
        <f t="shared" si="366"/>
        <v>0</v>
      </c>
      <c r="AX335" s="72">
        <f t="shared" si="366"/>
        <v>0</v>
      </c>
      <c r="AY335" s="73">
        <f t="shared" si="366"/>
        <v>0</v>
      </c>
      <c r="AZ335" s="72">
        <f t="shared" si="366"/>
        <v>0</v>
      </c>
      <c r="BA335" s="73">
        <f t="shared" si="366"/>
        <v>0</v>
      </c>
      <c r="BB335" s="72">
        <f t="shared" si="366"/>
        <v>0</v>
      </c>
      <c r="BC335" s="73">
        <f t="shared" si="366"/>
        <v>0</v>
      </c>
      <c r="BD335" s="72">
        <f t="shared" si="366"/>
        <v>0</v>
      </c>
      <c r="BE335" s="73">
        <f t="shared" si="366"/>
        <v>0</v>
      </c>
      <c r="BF335" s="72">
        <f t="shared" si="366"/>
        <v>0</v>
      </c>
      <c r="BG335" s="73">
        <f t="shared" si="366"/>
        <v>0</v>
      </c>
      <c r="BH335" s="72">
        <f t="shared" si="366"/>
        <v>0</v>
      </c>
      <c r="BI335" s="73">
        <f t="shared" si="366"/>
        <v>0</v>
      </c>
      <c r="BJ335" s="72">
        <f t="shared" si="366"/>
        <v>0</v>
      </c>
      <c r="BK335" s="73">
        <f t="shared" si="366"/>
        <v>0</v>
      </c>
      <c r="BL335" s="72">
        <f t="shared" si="366"/>
        <v>0</v>
      </c>
      <c r="BM335" s="73">
        <f t="shared" si="366"/>
        <v>0</v>
      </c>
      <c r="BN335" s="72">
        <f t="shared" si="366"/>
        <v>0</v>
      </c>
      <c r="BO335" s="73">
        <f t="shared" si="366"/>
        <v>0</v>
      </c>
      <c r="BP335" s="72">
        <f t="shared" si="366"/>
        <v>0</v>
      </c>
      <c r="BQ335" s="73">
        <f t="shared" ref="BQ335:DD335" si="367">SUMIF($E$204:$DD$204,BQ$316,$E223:$DD223)</f>
        <v>0</v>
      </c>
      <c r="BR335" s="72">
        <f t="shared" si="367"/>
        <v>0</v>
      </c>
      <c r="BS335" s="73">
        <f t="shared" si="367"/>
        <v>0</v>
      </c>
      <c r="BT335" s="72">
        <f t="shared" si="367"/>
        <v>0</v>
      </c>
      <c r="BU335" s="73">
        <f t="shared" si="367"/>
        <v>0</v>
      </c>
      <c r="BV335" s="72">
        <f t="shared" si="367"/>
        <v>0</v>
      </c>
      <c r="BW335" s="73">
        <f t="shared" si="367"/>
        <v>0</v>
      </c>
      <c r="BX335" s="72">
        <f t="shared" si="367"/>
        <v>0</v>
      </c>
      <c r="BY335" s="73">
        <f t="shared" si="367"/>
        <v>0</v>
      </c>
      <c r="BZ335" s="72">
        <f t="shared" si="367"/>
        <v>0</v>
      </c>
      <c r="CA335" s="73">
        <f t="shared" si="367"/>
        <v>0</v>
      </c>
      <c r="CB335" s="72">
        <f t="shared" si="367"/>
        <v>0</v>
      </c>
      <c r="CC335" s="73">
        <f t="shared" si="367"/>
        <v>0</v>
      </c>
      <c r="CD335" s="72">
        <f t="shared" si="367"/>
        <v>0</v>
      </c>
      <c r="CE335" s="73">
        <f t="shared" si="367"/>
        <v>0</v>
      </c>
      <c r="CF335" s="72">
        <f t="shared" si="367"/>
        <v>0</v>
      </c>
      <c r="CG335" s="73">
        <f t="shared" si="367"/>
        <v>0</v>
      </c>
      <c r="CH335" s="72">
        <f t="shared" si="367"/>
        <v>0</v>
      </c>
      <c r="CI335" s="73">
        <f t="shared" si="367"/>
        <v>0</v>
      </c>
      <c r="CJ335" s="72">
        <f t="shared" si="367"/>
        <v>0</v>
      </c>
      <c r="CK335" s="73">
        <f t="shared" si="367"/>
        <v>0</v>
      </c>
      <c r="CL335" s="72">
        <f t="shared" si="367"/>
        <v>0</v>
      </c>
      <c r="CM335" s="73">
        <f t="shared" si="367"/>
        <v>0</v>
      </c>
      <c r="CN335" s="72">
        <f t="shared" si="367"/>
        <v>0</v>
      </c>
      <c r="CO335" s="73">
        <f t="shared" si="367"/>
        <v>0</v>
      </c>
      <c r="CP335" s="72">
        <f t="shared" si="367"/>
        <v>0</v>
      </c>
      <c r="CQ335" s="73">
        <f t="shared" si="367"/>
        <v>0</v>
      </c>
      <c r="CR335" s="72">
        <f t="shared" si="367"/>
        <v>0</v>
      </c>
      <c r="CS335" s="73">
        <f t="shared" si="367"/>
        <v>0</v>
      </c>
      <c r="CT335" s="72">
        <f t="shared" si="367"/>
        <v>0</v>
      </c>
      <c r="CU335" s="73">
        <f t="shared" si="367"/>
        <v>0</v>
      </c>
      <c r="CV335" s="72">
        <f t="shared" si="367"/>
        <v>0</v>
      </c>
      <c r="CW335" s="73">
        <f t="shared" si="367"/>
        <v>0</v>
      </c>
      <c r="CX335" s="72">
        <f t="shared" si="367"/>
        <v>0</v>
      </c>
      <c r="CY335" s="73">
        <f t="shared" si="367"/>
        <v>0</v>
      </c>
      <c r="CZ335" s="72">
        <f t="shared" si="367"/>
        <v>0</v>
      </c>
      <c r="DA335" s="73">
        <f t="shared" si="367"/>
        <v>0</v>
      </c>
      <c r="DB335" s="72">
        <f t="shared" si="367"/>
        <v>0</v>
      </c>
      <c r="DC335" s="73">
        <f t="shared" si="367"/>
        <v>0</v>
      </c>
      <c r="DD335" s="74">
        <f t="shared" si="367"/>
        <v>0</v>
      </c>
      <c r="DE335" s="3"/>
    </row>
    <row r="336" spans="1:109" x14ac:dyDescent="0.35">
      <c r="A336" s="35">
        <f t="shared" si="333"/>
        <v>1</v>
      </c>
      <c r="B336" s="3" t="s">
        <v>3985</v>
      </c>
      <c r="C336" s="39"/>
      <c r="D336" s="3" t="s">
        <v>502</v>
      </c>
      <c r="E336" s="71">
        <f t="shared" ref="E336:BP336" si="368">SUMIF($E$204:$DD$204,E$316,$E224:$DD224)</f>
        <v>0</v>
      </c>
      <c r="F336" s="72">
        <f t="shared" si="368"/>
        <v>0</v>
      </c>
      <c r="G336" s="72">
        <f t="shared" si="368"/>
        <v>0</v>
      </c>
      <c r="H336" s="72">
        <f t="shared" si="368"/>
        <v>0</v>
      </c>
      <c r="I336" s="72">
        <f t="shared" si="368"/>
        <v>0</v>
      </c>
      <c r="J336" s="73">
        <f t="shared" si="368"/>
        <v>0</v>
      </c>
      <c r="K336" s="73">
        <f t="shared" si="368"/>
        <v>0</v>
      </c>
      <c r="L336" s="73">
        <f t="shared" si="368"/>
        <v>0</v>
      </c>
      <c r="M336" s="73">
        <f t="shared" si="368"/>
        <v>0</v>
      </c>
      <c r="N336" s="72">
        <f t="shared" si="368"/>
        <v>0</v>
      </c>
      <c r="O336" s="72">
        <f t="shared" si="368"/>
        <v>0</v>
      </c>
      <c r="P336" s="72">
        <f t="shared" si="368"/>
        <v>0</v>
      </c>
      <c r="Q336" s="73">
        <f t="shared" si="368"/>
        <v>0</v>
      </c>
      <c r="R336" s="73">
        <f t="shared" si="368"/>
        <v>0</v>
      </c>
      <c r="S336" s="73">
        <f t="shared" si="368"/>
        <v>0</v>
      </c>
      <c r="T336" s="73">
        <f t="shared" si="368"/>
        <v>0</v>
      </c>
      <c r="U336" s="72">
        <f t="shared" si="368"/>
        <v>0</v>
      </c>
      <c r="V336" s="72">
        <f t="shared" si="368"/>
        <v>0</v>
      </c>
      <c r="W336" s="72">
        <f>SUMIF($E$204:$DD$204,W$316,$E222:$DD222)</f>
        <v>1</v>
      </c>
      <c r="X336" s="73">
        <f t="shared" si="368"/>
        <v>0</v>
      </c>
      <c r="Y336" s="72">
        <f t="shared" si="368"/>
        <v>0</v>
      </c>
      <c r="Z336" s="73">
        <f t="shared" si="368"/>
        <v>0</v>
      </c>
      <c r="AA336" s="73">
        <f t="shared" si="368"/>
        <v>0</v>
      </c>
      <c r="AB336" s="73">
        <f t="shared" si="368"/>
        <v>0</v>
      </c>
      <c r="AC336" s="73">
        <f t="shared" si="368"/>
        <v>0</v>
      </c>
      <c r="AD336" s="72">
        <f t="shared" si="368"/>
        <v>0</v>
      </c>
      <c r="AE336" s="72">
        <f t="shared" si="368"/>
        <v>0</v>
      </c>
      <c r="AF336" s="72">
        <f t="shared" si="368"/>
        <v>0</v>
      </c>
      <c r="AG336" s="72">
        <f t="shared" si="368"/>
        <v>0</v>
      </c>
      <c r="AH336" s="73">
        <f t="shared" si="368"/>
        <v>0</v>
      </c>
      <c r="AI336" s="73">
        <f t="shared" si="368"/>
        <v>0</v>
      </c>
      <c r="AJ336" s="73">
        <f t="shared" si="368"/>
        <v>0</v>
      </c>
      <c r="AK336" s="73">
        <f t="shared" si="368"/>
        <v>0</v>
      </c>
      <c r="AL336" s="72">
        <f t="shared" si="368"/>
        <v>0</v>
      </c>
      <c r="AM336" s="72">
        <f t="shared" si="368"/>
        <v>0</v>
      </c>
      <c r="AN336" s="72">
        <f t="shared" si="368"/>
        <v>0</v>
      </c>
      <c r="AO336" s="73">
        <f t="shared" si="368"/>
        <v>0</v>
      </c>
      <c r="AP336" s="72">
        <f t="shared" si="368"/>
        <v>0</v>
      </c>
      <c r="AQ336" s="73">
        <f t="shared" si="368"/>
        <v>0</v>
      </c>
      <c r="AR336" s="72">
        <f t="shared" si="368"/>
        <v>0</v>
      </c>
      <c r="AS336" s="73">
        <f t="shared" si="368"/>
        <v>0</v>
      </c>
      <c r="AT336" s="72">
        <f t="shared" si="368"/>
        <v>0</v>
      </c>
      <c r="AU336" s="73">
        <f t="shared" si="368"/>
        <v>0</v>
      </c>
      <c r="AV336" s="72">
        <f t="shared" si="368"/>
        <v>0</v>
      </c>
      <c r="AW336" s="73">
        <f t="shared" si="368"/>
        <v>0</v>
      </c>
      <c r="AX336" s="72">
        <f t="shared" si="368"/>
        <v>0</v>
      </c>
      <c r="AY336" s="73">
        <f t="shared" si="368"/>
        <v>0</v>
      </c>
      <c r="AZ336" s="72">
        <f t="shared" si="368"/>
        <v>0</v>
      </c>
      <c r="BA336" s="73">
        <f t="shared" si="368"/>
        <v>0</v>
      </c>
      <c r="BB336" s="72">
        <f t="shared" si="368"/>
        <v>0</v>
      </c>
      <c r="BC336" s="73">
        <f t="shared" si="368"/>
        <v>0</v>
      </c>
      <c r="BD336" s="72">
        <f t="shared" si="368"/>
        <v>0</v>
      </c>
      <c r="BE336" s="73">
        <f t="shared" si="368"/>
        <v>0</v>
      </c>
      <c r="BF336" s="72">
        <f t="shared" si="368"/>
        <v>0</v>
      </c>
      <c r="BG336" s="73">
        <f t="shared" si="368"/>
        <v>0</v>
      </c>
      <c r="BH336" s="72">
        <f t="shared" si="368"/>
        <v>0</v>
      </c>
      <c r="BI336" s="73">
        <f t="shared" si="368"/>
        <v>0</v>
      </c>
      <c r="BJ336" s="72">
        <f t="shared" si="368"/>
        <v>0</v>
      </c>
      <c r="BK336" s="73">
        <f t="shared" si="368"/>
        <v>0</v>
      </c>
      <c r="BL336" s="72">
        <f t="shared" si="368"/>
        <v>0</v>
      </c>
      <c r="BM336" s="73">
        <f t="shared" si="368"/>
        <v>0</v>
      </c>
      <c r="BN336" s="72">
        <f t="shared" si="368"/>
        <v>0</v>
      </c>
      <c r="BO336" s="73">
        <f t="shared" si="368"/>
        <v>0</v>
      </c>
      <c r="BP336" s="72">
        <f t="shared" si="368"/>
        <v>0</v>
      </c>
      <c r="BQ336" s="73">
        <f t="shared" ref="BQ336:DD336" si="369">SUMIF($E$204:$DD$204,BQ$316,$E224:$DD224)</f>
        <v>0</v>
      </c>
      <c r="BR336" s="72">
        <f t="shared" si="369"/>
        <v>0</v>
      </c>
      <c r="BS336" s="73">
        <f t="shared" si="369"/>
        <v>0</v>
      </c>
      <c r="BT336" s="72">
        <f t="shared" si="369"/>
        <v>0</v>
      </c>
      <c r="BU336" s="73">
        <f t="shared" si="369"/>
        <v>0</v>
      </c>
      <c r="BV336" s="72">
        <f t="shared" si="369"/>
        <v>0</v>
      </c>
      <c r="BW336" s="73">
        <f t="shared" si="369"/>
        <v>0</v>
      </c>
      <c r="BX336" s="72">
        <f t="shared" si="369"/>
        <v>0</v>
      </c>
      <c r="BY336" s="73">
        <f t="shared" si="369"/>
        <v>0</v>
      </c>
      <c r="BZ336" s="72">
        <f t="shared" si="369"/>
        <v>0</v>
      </c>
      <c r="CA336" s="73">
        <f t="shared" si="369"/>
        <v>0</v>
      </c>
      <c r="CB336" s="72">
        <f t="shared" si="369"/>
        <v>0</v>
      </c>
      <c r="CC336" s="73">
        <f t="shared" si="369"/>
        <v>0</v>
      </c>
      <c r="CD336" s="72">
        <f t="shared" si="369"/>
        <v>0</v>
      </c>
      <c r="CE336" s="73">
        <f t="shared" si="369"/>
        <v>0</v>
      </c>
      <c r="CF336" s="72">
        <f t="shared" si="369"/>
        <v>0</v>
      </c>
      <c r="CG336" s="73">
        <f t="shared" si="369"/>
        <v>0</v>
      </c>
      <c r="CH336" s="72">
        <f t="shared" si="369"/>
        <v>0</v>
      </c>
      <c r="CI336" s="73">
        <f t="shared" si="369"/>
        <v>0</v>
      </c>
      <c r="CJ336" s="72">
        <f t="shared" si="369"/>
        <v>0</v>
      </c>
      <c r="CK336" s="73">
        <f t="shared" si="369"/>
        <v>0</v>
      </c>
      <c r="CL336" s="72">
        <f t="shared" si="369"/>
        <v>0</v>
      </c>
      <c r="CM336" s="73">
        <f t="shared" si="369"/>
        <v>0</v>
      </c>
      <c r="CN336" s="72">
        <f t="shared" si="369"/>
        <v>0</v>
      </c>
      <c r="CO336" s="73">
        <f t="shared" si="369"/>
        <v>0</v>
      </c>
      <c r="CP336" s="72">
        <f t="shared" si="369"/>
        <v>0</v>
      </c>
      <c r="CQ336" s="73">
        <f t="shared" si="369"/>
        <v>0</v>
      </c>
      <c r="CR336" s="72">
        <f t="shared" si="369"/>
        <v>0</v>
      </c>
      <c r="CS336" s="73">
        <f t="shared" si="369"/>
        <v>0</v>
      </c>
      <c r="CT336" s="72">
        <f t="shared" si="369"/>
        <v>0</v>
      </c>
      <c r="CU336" s="73">
        <f t="shared" si="369"/>
        <v>0</v>
      </c>
      <c r="CV336" s="72">
        <f t="shared" si="369"/>
        <v>0</v>
      </c>
      <c r="CW336" s="73">
        <f t="shared" si="369"/>
        <v>0</v>
      </c>
      <c r="CX336" s="72">
        <f t="shared" si="369"/>
        <v>0</v>
      </c>
      <c r="CY336" s="73">
        <f t="shared" si="369"/>
        <v>0</v>
      </c>
      <c r="CZ336" s="72">
        <f t="shared" si="369"/>
        <v>0</v>
      </c>
      <c r="DA336" s="73">
        <f t="shared" si="369"/>
        <v>0</v>
      </c>
      <c r="DB336" s="72">
        <f t="shared" si="369"/>
        <v>0</v>
      </c>
      <c r="DC336" s="73">
        <f t="shared" si="369"/>
        <v>0</v>
      </c>
      <c r="DD336" s="74">
        <f t="shared" si="369"/>
        <v>0</v>
      </c>
      <c r="DE336" s="3"/>
    </row>
    <row r="337" spans="1:109" x14ac:dyDescent="0.35">
      <c r="A337" s="35">
        <f t="shared" si="333"/>
        <v>1</v>
      </c>
      <c r="B337" s="3" t="s">
        <v>3986</v>
      </c>
      <c r="C337" s="39" t="s">
        <v>504</v>
      </c>
      <c r="D337" s="3" t="s">
        <v>505</v>
      </c>
      <c r="E337" s="75">
        <f t="shared" ref="E337:BP337" si="370">SUMIF($E$204:$DD$204,E$316,$E225:$DD225)</f>
        <v>0</v>
      </c>
      <c r="F337" s="73">
        <f t="shared" si="370"/>
        <v>0</v>
      </c>
      <c r="G337" s="73">
        <f t="shared" si="370"/>
        <v>0</v>
      </c>
      <c r="H337" s="73">
        <f t="shared" si="370"/>
        <v>0</v>
      </c>
      <c r="I337" s="73">
        <f t="shared" si="370"/>
        <v>0</v>
      </c>
      <c r="J337" s="72">
        <f t="shared" si="370"/>
        <v>0</v>
      </c>
      <c r="K337" s="72">
        <f t="shared" si="370"/>
        <v>0</v>
      </c>
      <c r="L337" s="72">
        <f t="shared" si="370"/>
        <v>0</v>
      </c>
      <c r="M337" s="72">
        <f t="shared" si="370"/>
        <v>0</v>
      </c>
      <c r="N337" s="73">
        <f t="shared" si="370"/>
        <v>0</v>
      </c>
      <c r="O337" s="73">
        <f t="shared" si="370"/>
        <v>0</v>
      </c>
      <c r="P337" s="73">
        <f t="shared" si="370"/>
        <v>0</v>
      </c>
      <c r="Q337" s="72">
        <f t="shared" si="370"/>
        <v>0</v>
      </c>
      <c r="R337" s="72">
        <f t="shared" si="370"/>
        <v>0</v>
      </c>
      <c r="S337" s="72">
        <f t="shared" si="370"/>
        <v>0</v>
      </c>
      <c r="T337" s="72">
        <f t="shared" si="370"/>
        <v>0</v>
      </c>
      <c r="U337" s="73">
        <f t="shared" si="370"/>
        <v>0</v>
      </c>
      <c r="V337" s="73">
        <f t="shared" si="370"/>
        <v>0</v>
      </c>
      <c r="W337" s="73">
        <f t="shared" si="370"/>
        <v>0</v>
      </c>
      <c r="X337" s="77">
        <f t="shared" si="370"/>
        <v>1</v>
      </c>
      <c r="Y337" s="78">
        <f t="shared" si="370"/>
        <v>0</v>
      </c>
      <c r="Z337" s="72">
        <f t="shared" si="370"/>
        <v>0</v>
      </c>
      <c r="AA337" s="72">
        <f t="shared" si="370"/>
        <v>0</v>
      </c>
      <c r="AB337" s="72">
        <f t="shared" si="370"/>
        <v>0</v>
      </c>
      <c r="AC337" s="72">
        <f t="shared" si="370"/>
        <v>0</v>
      </c>
      <c r="AD337" s="73">
        <f t="shared" si="370"/>
        <v>0</v>
      </c>
      <c r="AE337" s="73">
        <f t="shared" si="370"/>
        <v>0</v>
      </c>
      <c r="AF337" s="73">
        <f t="shared" si="370"/>
        <v>0</v>
      </c>
      <c r="AG337" s="73">
        <f t="shared" si="370"/>
        <v>0</v>
      </c>
      <c r="AH337" s="72">
        <f t="shared" si="370"/>
        <v>0</v>
      </c>
      <c r="AI337" s="72">
        <f t="shared" si="370"/>
        <v>0</v>
      </c>
      <c r="AJ337" s="72">
        <f t="shared" si="370"/>
        <v>0</v>
      </c>
      <c r="AK337" s="72">
        <f t="shared" si="370"/>
        <v>0</v>
      </c>
      <c r="AL337" s="73">
        <f t="shared" si="370"/>
        <v>0</v>
      </c>
      <c r="AM337" s="73">
        <f t="shared" si="370"/>
        <v>0</v>
      </c>
      <c r="AN337" s="73">
        <f t="shared" si="370"/>
        <v>0</v>
      </c>
      <c r="AO337" s="77">
        <f t="shared" si="370"/>
        <v>0</v>
      </c>
      <c r="AP337" s="78">
        <f t="shared" si="370"/>
        <v>0</v>
      </c>
      <c r="AQ337" s="77">
        <f t="shared" si="370"/>
        <v>0</v>
      </c>
      <c r="AR337" s="78">
        <f t="shared" si="370"/>
        <v>0</v>
      </c>
      <c r="AS337" s="77">
        <f t="shared" si="370"/>
        <v>0</v>
      </c>
      <c r="AT337" s="78">
        <f t="shared" si="370"/>
        <v>0</v>
      </c>
      <c r="AU337" s="77">
        <f t="shared" si="370"/>
        <v>0</v>
      </c>
      <c r="AV337" s="78">
        <f t="shared" si="370"/>
        <v>0</v>
      </c>
      <c r="AW337" s="77">
        <f t="shared" si="370"/>
        <v>0</v>
      </c>
      <c r="AX337" s="78">
        <f t="shared" si="370"/>
        <v>0</v>
      </c>
      <c r="AY337" s="77">
        <f t="shared" si="370"/>
        <v>0</v>
      </c>
      <c r="AZ337" s="78">
        <f t="shared" si="370"/>
        <v>0</v>
      </c>
      <c r="BA337" s="77">
        <f t="shared" si="370"/>
        <v>0</v>
      </c>
      <c r="BB337" s="78">
        <f t="shared" si="370"/>
        <v>0</v>
      </c>
      <c r="BC337" s="77">
        <f t="shared" si="370"/>
        <v>0</v>
      </c>
      <c r="BD337" s="78">
        <f t="shared" si="370"/>
        <v>0</v>
      </c>
      <c r="BE337" s="77">
        <f t="shared" si="370"/>
        <v>0</v>
      </c>
      <c r="BF337" s="78">
        <f t="shared" si="370"/>
        <v>0</v>
      </c>
      <c r="BG337" s="77">
        <f t="shared" si="370"/>
        <v>0</v>
      </c>
      <c r="BH337" s="78">
        <f t="shared" si="370"/>
        <v>0</v>
      </c>
      <c r="BI337" s="77">
        <f t="shared" si="370"/>
        <v>0</v>
      </c>
      <c r="BJ337" s="78">
        <f t="shared" si="370"/>
        <v>0</v>
      </c>
      <c r="BK337" s="77">
        <f t="shared" si="370"/>
        <v>0</v>
      </c>
      <c r="BL337" s="78">
        <f t="shared" si="370"/>
        <v>0</v>
      </c>
      <c r="BM337" s="77">
        <f t="shared" si="370"/>
        <v>0</v>
      </c>
      <c r="BN337" s="78">
        <f t="shared" si="370"/>
        <v>0</v>
      </c>
      <c r="BO337" s="77">
        <f t="shared" si="370"/>
        <v>0</v>
      </c>
      <c r="BP337" s="78">
        <f t="shared" si="370"/>
        <v>0</v>
      </c>
      <c r="BQ337" s="77">
        <f t="shared" ref="BQ337:DD337" si="371">SUMIF($E$204:$DD$204,BQ$316,$E225:$DD225)</f>
        <v>0</v>
      </c>
      <c r="BR337" s="78">
        <f t="shared" si="371"/>
        <v>0</v>
      </c>
      <c r="BS337" s="77">
        <f t="shared" si="371"/>
        <v>0</v>
      </c>
      <c r="BT337" s="78">
        <f t="shared" si="371"/>
        <v>0</v>
      </c>
      <c r="BU337" s="77">
        <f t="shared" si="371"/>
        <v>0</v>
      </c>
      <c r="BV337" s="78">
        <f t="shared" si="371"/>
        <v>0</v>
      </c>
      <c r="BW337" s="77">
        <f t="shared" si="371"/>
        <v>0</v>
      </c>
      <c r="BX337" s="78">
        <f t="shared" si="371"/>
        <v>0</v>
      </c>
      <c r="BY337" s="77">
        <f t="shared" si="371"/>
        <v>0</v>
      </c>
      <c r="BZ337" s="78">
        <f t="shared" si="371"/>
        <v>0</v>
      </c>
      <c r="CA337" s="77">
        <f t="shared" si="371"/>
        <v>0</v>
      </c>
      <c r="CB337" s="78">
        <f t="shared" si="371"/>
        <v>0</v>
      </c>
      <c r="CC337" s="77">
        <f t="shared" si="371"/>
        <v>0</v>
      </c>
      <c r="CD337" s="78">
        <f t="shared" si="371"/>
        <v>0</v>
      </c>
      <c r="CE337" s="77">
        <f t="shared" si="371"/>
        <v>0</v>
      </c>
      <c r="CF337" s="78">
        <f t="shared" si="371"/>
        <v>0</v>
      </c>
      <c r="CG337" s="77">
        <f t="shared" si="371"/>
        <v>0</v>
      </c>
      <c r="CH337" s="78">
        <f t="shared" si="371"/>
        <v>0</v>
      </c>
      <c r="CI337" s="77">
        <f t="shared" si="371"/>
        <v>0</v>
      </c>
      <c r="CJ337" s="78">
        <f t="shared" si="371"/>
        <v>0</v>
      </c>
      <c r="CK337" s="77">
        <f t="shared" si="371"/>
        <v>0</v>
      </c>
      <c r="CL337" s="78">
        <f t="shared" si="371"/>
        <v>0</v>
      </c>
      <c r="CM337" s="77">
        <f t="shared" si="371"/>
        <v>0</v>
      </c>
      <c r="CN337" s="78">
        <f t="shared" si="371"/>
        <v>0</v>
      </c>
      <c r="CO337" s="77">
        <f t="shared" si="371"/>
        <v>0</v>
      </c>
      <c r="CP337" s="78">
        <f t="shared" si="371"/>
        <v>0</v>
      </c>
      <c r="CQ337" s="77">
        <f t="shared" si="371"/>
        <v>0</v>
      </c>
      <c r="CR337" s="78">
        <f t="shared" si="371"/>
        <v>0</v>
      </c>
      <c r="CS337" s="77">
        <f t="shared" si="371"/>
        <v>0</v>
      </c>
      <c r="CT337" s="78">
        <f t="shared" si="371"/>
        <v>0</v>
      </c>
      <c r="CU337" s="77">
        <f t="shared" si="371"/>
        <v>0</v>
      </c>
      <c r="CV337" s="78">
        <f t="shared" si="371"/>
        <v>0</v>
      </c>
      <c r="CW337" s="77">
        <f t="shared" si="371"/>
        <v>0</v>
      </c>
      <c r="CX337" s="78">
        <f t="shared" si="371"/>
        <v>0</v>
      </c>
      <c r="CY337" s="77">
        <f t="shared" si="371"/>
        <v>0</v>
      </c>
      <c r="CZ337" s="78">
        <f t="shared" si="371"/>
        <v>0</v>
      </c>
      <c r="DA337" s="77">
        <f t="shared" si="371"/>
        <v>0</v>
      </c>
      <c r="DB337" s="78">
        <f t="shared" si="371"/>
        <v>0</v>
      </c>
      <c r="DC337" s="77">
        <f t="shared" si="371"/>
        <v>0</v>
      </c>
      <c r="DD337" s="79">
        <f t="shared" si="371"/>
        <v>0</v>
      </c>
      <c r="DE337" s="3"/>
    </row>
    <row r="338" spans="1:109" x14ac:dyDescent="0.35">
      <c r="A338" s="35">
        <f t="shared" si="333"/>
        <v>1</v>
      </c>
      <c r="B338" s="3" t="s">
        <v>3987</v>
      </c>
      <c r="C338" s="39" t="s">
        <v>507</v>
      </c>
      <c r="D338" s="3" t="s">
        <v>508</v>
      </c>
      <c r="E338" s="71">
        <f t="shared" ref="E338:BP338" si="372">SUMIF($E$204:$DD$204,E$316,$E226:$DD226)</f>
        <v>0</v>
      </c>
      <c r="F338" s="72">
        <f t="shared" si="372"/>
        <v>0</v>
      </c>
      <c r="G338" s="72">
        <f t="shared" si="372"/>
        <v>0</v>
      </c>
      <c r="H338" s="72">
        <f t="shared" si="372"/>
        <v>0</v>
      </c>
      <c r="I338" s="72">
        <f t="shared" si="372"/>
        <v>0</v>
      </c>
      <c r="J338" s="73">
        <f t="shared" si="372"/>
        <v>0</v>
      </c>
      <c r="K338" s="73">
        <f t="shared" si="372"/>
        <v>0</v>
      </c>
      <c r="L338" s="73">
        <f t="shared" si="372"/>
        <v>0</v>
      </c>
      <c r="M338" s="73">
        <f t="shared" si="372"/>
        <v>0</v>
      </c>
      <c r="N338" s="72">
        <f t="shared" si="372"/>
        <v>0</v>
      </c>
      <c r="O338" s="72">
        <f t="shared" si="372"/>
        <v>0</v>
      </c>
      <c r="P338" s="72">
        <f t="shared" si="372"/>
        <v>0</v>
      </c>
      <c r="Q338" s="73">
        <f t="shared" si="372"/>
        <v>0</v>
      </c>
      <c r="R338" s="73">
        <f t="shared" si="372"/>
        <v>0</v>
      </c>
      <c r="S338" s="73">
        <f t="shared" si="372"/>
        <v>0</v>
      </c>
      <c r="T338" s="73">
        <f t="shared" si="372"/>
        <v>0</v>
      </c>
      <c r="U338" s="72">
        <f t="shared" si="372"/>
        <v>0</v>
      </c>
      <c r="V338" s="72">
        <f t="shared" si="372"/>
        <v>0</v>
      </c>
      <c r="W338" s="72">
        <f t="shared" si="372"/>
        <v>0</v>
      </c>
      <c r="X338" s="78">
        <f t="shared" si="372"/>
        <v>0</v>
      </c>
      <c r="Y338" s="77">
        <f t="shared" si="372"/>
        <v>1</v>
      </c>
      <c r="Z338" s="73">
        <f t="shared" si="372"/>
        <v>0</v>
      </c>
      <c r="AA338" s="73">
        <f t="shared" si="372"/>
        <v>0</v>
      </c>
      <c r="AB338" s="73">
        <f t="shared" si="372"/>
        <v>0</v>
      </c>
      <c r="AC338" s="73">
        <f t="shared" si="372"/>
        <v>0</v>
      </c>
      <c r="AD338" s="72">
        <f t="shared" si="372"/>
        <v>0</v>
      </c>
      <c r="AE338" s="72">
        <f t="shared" si="372"/>
        <v>0</v>
      </c>
      <c r="AF338" s="72">
        <f t="shared" si="372"/>
        <v>0</v>
      </c>
      <c r="AG338" s="72">
        <f t="shared" si="372"/>
        <v>0</v>
      </c>
      <c r="AH338" s="73">
        <f t="shared" si="372"/>
        <v>0</v>
      </c>
      <c r="AI338" s="73">
        <f t="shared" si="372"/>
        <v>0</v>
      </c>
      <c r="AJ338" s="73">
        <f t="shared" si="372"/>
        <v>0</v>
      </c>
      <c r="AK338" s="73">
        <f t="shared" si="372"/>
        <v>0</v>
      </c>
      <c r="AL338" s="72">
        <f t="shared" si="372"/>
        <v>0</v>
      </c>
      <c r="AM338" s="72">
        <f t="shared" si="372"/>
        <v>0</v>
      </c>
      <c r="AN338" s="72">
        <f t="shared" si="372"/>
        <v>0</v>
      </c>
      <c r="AO338" s="78">
        <f t="shared" si="372"/>
        <v>0</v>
      </c>
      <c r="AP338" s="77">
        <f t="shared" si="372"/>
        <v>0</v>
      </c>
      <c r="AQ338" s="78">
        <f t="shared" si="372"/>
        <v>0</v>
      </c>
      <c r="AR338" s="77">
        <f t="shared" si="372"/>
        <v>0</v>
      </c>
      <c r="AS338" s="78">
        <f t="shared" si="372"/>
        <v>0</v>
      </c>
      <c r="AT338" s="77">
        <f t="shared" si="372"/>
        <v>0</v>
      </c>
      <c r="AU338" s="78">
        <f t="shared" si="372"/>
        <v>0</v>
      </c>
      <c r="AV338" s="77">
        <f t="shared" si="372"/>
        <v>0</v>
      </c>
      <c r="AW338" s="78">
        <f t="shared" si="372"/>
        <v>0</v>
      </c>
      <c r="AX338" s="77">
        <f t="shared" si="372"/>
        <v>0</v>
      </c>
      <c r="AY338" s="78">
        <f t="shared" si="372"/>
        <v>0</v>
      </c>
      <c r="AZ338" s="77">
        <f t="shared" si="372"/>
        <v>0</v>
      </c>
      <c r="BA338" s="78">
        <f t="shared" si="372"/>
        <v>0</v>
      </c>
      <c r="BB338" s="77">
        <f t="shared" si="372"/>
        <v>0</v>
      </c>
      <c r="BC338" s="78">
        <f t="shared" si="372"/>
        <v>0</v>
      </c>
      <c r="BD338" s="77">
        <f t="shared" si="372"/>
        <v>0</v>
      </c>
      <c r="BE338" s="78">
        <f t="shared" si="372"/>
        <v>0</v>
      </c>
      <c r="BF338" s="77">
        <f t="shared" si="372"/>
        <v>0</v>
      </c>
      <c r="BG338" s="78">
        <f t="shared" si="372"/>
        <v>0</v>
      </c>
      <c r="BH338" s="77">
        <f t="shared" si="372"/>
        <v>0</v>
      </c>
      <c r="BI338" s="78">
        <f t="shared" si="372"/>
        <v>0</v>
      </c>
      <c r="BJ338" s="77">
        <f t="shared" si="372"/>
        <v>0</v>
      </c>
      <c r="BK338" s="78">
        <f t="shared" si="372"/>
        <v>0</v>
      </c>
      <c r="BL338" s="77">
        <f t="shared" si="372"/>
        <v>0</v>
      </c>
      <c r="BM338" s="78">
        <f t="shared" si="372"/>
        <v>0</v>
      </c>
      <c r="BN338" s="77">
        <f t="shared" si="372"/>
        <v>0</v>
      </c>
      <c r="BO338" s="78">
        <f t="shared" si="372"/>
        <v>0</v>
      </c>
      <c r="BP338" s="77">
        <f t="shared" si="372"/>
        <v>0</v>
      </c>
      <c r="BQ338" s="78">
        <f t="shared" ref="BQ338:DD338" si="373">SUMIF($E$204:$DD$204,BQ$316,$E226:$DD226)</f>
        <v>0</v>
      </c>
      <c r="BR338" s="77">
        <f t="shared" si="373"/>
        <v>0</v>
      </c>
      <c r="BS338" s="78">
        <f t="shared" si="373"/>
        <v>0</v>
      </c>
      <c r="BT338" s="77">
        <f t="shared" si="373"/>
        <v>0</v>
      </c>
      <c r="BU338" s="78">
        <f t="shared" si="373"/>
        <v>0</v>
      </c>
      <c r="BV338" s="77">
        <f t="shared" si="373"/>
        <v>0</v>
      </c>
      <c r="BW338" s="78">
        <f t="shared" si="373"/>
        <v>0</v>
      </c>
      <c r="BX338" s="77">
        <f t="shared" si="373"/>
        <v>0</v>
      </c>
      <c r="BY338" s="78">
        <f t="shared" si="373"/>
        <v>0</v>
      </c>
      <c r="BZ338" s="77">
        <f t="shared" si="373"/>
        <v>0</v>
      </c>
      <c r="CA338" s="78">
        <f t="shared" si="373"/>
        <v>0</v>
      </c>
      <c r="CB338" s="77">
        <f t="shared" si="373"/>
        <v>0</v>
      </c>
      <c r="CC338" s="78">
        <f t="shared" si="373"/>
        <v>0</v>
      </c>
      <c r="CD338" s="77">
        <f t="shared" si="373"/>
        <v>0</v>
      </c>
      <c r="CE338" s="78">
        <f t="shared" si="373"/>
        <v>0</v>
      </c>
      <c r="CF338" s="77">
        <f t="shared" si="373"/>
        <v>0</v>
      </c>
      <c r="CG338" s="78">
        <f t="shared" si="373"/>
        <v>0</v>
      </c>
      <c r="CH338" s="77">
        <f t="shared" si="373"/>
        <v>0</v>
      </c>
      <c r="CI338" s="78">
        <f t="shared" si="373"/>
        <v>0</v>
      </c>
      <c r="CJ338" s="77">
        <f t="shared" si="373"/>
        <v>0</v>
      </c>
      <c r="CK338" s="78">
        <f t="shared" si="373"/>
        <v>0</v>
      </c>
      <c r="CL338" s="77">
        <f t="shared" si="373"/>
        <v>0</v>
      </c>
      <c r="CM338" s="78">
        <f t="shared" si="373"/>
        <v>0</v>
      </c>
      <c r="CN338" s="77">
        <f t="shared" si="373"/>
        <v>0</v>
      </c>
      <c r="CO338" s="78">
        <f t="shared" si="373"/>
        <v>0</v>
      </c>
      <c r="CP338" s="77">
        <f t="shared" si="373"/>
        <v>0</v>
      </c>
      <c r="CQ338" s="78">
        <f t="shared" si="373"/>
        <v>0</v>
      </c>
      <c r="CR338" s="77">
        <f t="shared" si="373"/>
        <v>0</v>
      </c>
      <c r="CS338" s="78">
        <f t="shared" si="373"/>
        <v>0</v>
      </c>
      <c r="CT338" s="77">
        <f t="shared" si="373"/>
        <v>0</v>
      </c>
      <c r="CU338" s="78">
        <f t="shared" si="373"/>
        <v>0</v>
      </c>
      <c r="CV338" s="77">
        <f t="shared" si="373"/>
        <v>0</v>
      </c>
      <c r="CW338" s="78">
        <f t="shared" si="373"/>
        <v>0</v>
      </c>
      <c r="CX338" s="77">
        <f t="shared" si="373"/>
        <v>0</v>
      </c>
      <c r="CY338" s="78">
        <f t="shared" si="373"/>
        <v>0</v>
      </c>
      <c r="CZ338" s="77">
        <f t="shared" si="373"/>
        <v>0</v>
      </c>
      <c r="DA338" s="78">
        <f t="shared" si="373"/>
        <v>0</v>
      </c>
      <c r="DB338" s="77">
        <f t="shared" si="373"/>
        <v>0</v>
      </c>
      <c r="DC338" s="78">
        <f t="shared" si="373"/>
        <v>0</v>
      </c>
      <c r="DD338" s="80">
        <f t="shared" si="373"/>
        <v>0</v>
      </c>
      <c r="DE338" s="3"/>
    </row>
    <row r="339" spans="1:109" x14ac:dyDescent="0.35">
      <c r="A339" s="35">
        <f t="shared" si="333"/>
        <v>1</v>
      </c>
      <c r="B339" s="3" t="s">
        <v>3988</v>
      </c>
      <c r="C339" s="39" t="s">
        <v>509</v>
      </c>
      <c r="D339" s="3" t="s">
        <v>511</v>
      </c>
      <c r="E339" s="75">
        <f t="shared" ref="E339:BP339" si="374">SUMIF($E$204:$DD$204,E$316,$E227:$DD227)</f>
        <v>0</v>
      </c>
      <c r="F339" s="73">
        <f t="shared" si="374"/>
        <v>0</v>
      </c>
      <c r="G339" s="73">
        <f t="shared" si="374"/>
        <v>0</v>
      </c>
      <c r="H339" s="73">
        <f t="shared" si="374"/>
        <v>0</v>
      </c>
      <c r="I339" s="73">
        <f t="shared" si="374"/>
        <v>0</v>
      </c>
      <c r="J339" s="72">
        <f t="shared" si="374"/>
        <v>0</v>
      </c>
      <c r="K339" s="72">
        <f t="shared" si="374"/>
        <v>0</v>
      </c>
      <c r="L339" s="72">
        <f t="shared" si="374"/>
        <v>0</v>
      </c>
      <c r="M339" s="72">
        <f t="shared" si="374"/>
        <v>0</v>
      </c>
      <c r="N339" s="73">
        <f t="shared" si="374"/>
        <v>0</v>
      </c>
      <c r="O339" s="73">
        <f t="shared" si="374"/>
        <v>0</v>
      </c>
      <c r="P339" s="73">
        <f t="shared" si="374"/>
        <v>0</v>
      </c>
      <c r="Q339" s="72">
        <f t="shared" si="374"/>
        <v>0</v>
      </c>
      <c r="R339" s="72">
        <f t="shared" si="374"/>
        <v>0</v>
      </c>
      <c r="S339" s="72">
        <f t="shared" si="374"/>
        <v>0</v>
      </c>
      <c r="T339" s="72">
        <f t="shared" si="374"/>
        <v>0</v>
      </c>
      <c r="U339" s="73">
        <f t="shared" si="374"/>
        <v>0</v>
      </c>
      <c r="V339" s="73">
        <f t="shared" si="374"/>
        <v>0</v>
      </c>
      <c r="W339" s="73">
        <f t="shared" si="374"/>
        <v>0</v>
      </c>
      <c r="X339" s="72">
        <f t="shared" si="374"/>
        <v>0</v>
      </c>
      <c r="Y339" s="73">
        <f t="shared" si="374"/>
        <v>0</v>
      </c>
      <c r="Z339" s="72">
        <f t="shared" si="374"/>
        <v>1</v>
      </c>
      <c r="AA339" s="72"/>
      <c r="AB339" s="72"/>
      <c r="AC339" s="72"/>
      <c r="AD339" s="73">
        <f t="shared" si="374"/>
        <v>0</v>
      </c>
      <c r="AE339" s="73">
        <f t="shared" si="374"/>
        <v>0</v>
      </c>
      <c r="AF339" s="73">
        <f t="shared" si="374"/>
        <v>0</v>
      </c>
      <c r="AG339" s="73">
        <f t="shared" si="374"/>
        <v>0</v>
      </c>
      <c r="AH339" s="72">
        <f t="shared" si="374"/>
        <v>0</v>
      </c>
      <c r="AI339" s="72">
        <f t="shared" si="374"/>
        <v>0</v>
      </c>
      <c r="AJ339" s="72">
        <f t="shared" si="374"/>
        <v>0</v>
      </c>
      <c r="AK339" s="72">
        <f t="shared" si="374"/>
        <v>0</v>
      </c>
      <c r="AL339" s="73">
        <f t="shared" si="374"/>
        <v>0</v>
      </c>
      <c r="AM339" s="73">
        <f t="shared" si="374"/>
        <v>0</v>
      </c>
      <c r="AN339" s="73">
        <f t="shared" si="374"/>
        <v>0</v>
      </c>
      <c r="AO339" s="72">
        <f t="shared" si="374"/>
        <v>0</v>
      </c>
      <c r="AP339" s="73">
        <f t="shared" si="374"/>
        <v>0</v>
      </c>
      <c r="AQ339" s="72">
        <f t="shared" si="374"/>
        <v>0</v>
      </c>
      <c r="AR339" s="73">
        <f t="shared" si="374"/>
        <v>0</v>
      </c>
      <c r="AS339" s="72">
        <f t="shared" si="374"/>
        <v>0</v>
      </c>
      <c r="AT339" s="73">
        <f t="shared" si="374"/>
        <v>0</v>
      </c>
      <c r="AU339" s="72">
        <f t="shared" si="374"/>
        <v>0</v>
      </c>
      <c r="AV339" s="73">
        <f t="shared" si="374"/>
        <v>0</v>
      </c>
      <c r="AW339" s="72">
        <f t="shared" si="374"/>
        <v>0</v>
      </c>
      <c r="AX339" s="73">
        <f t="shared" si="374"/>
        <v>0</v>
      </c>
      <c r="AY339" s="72">
        <f t="shared" si="374"/>
        <v>0</v>
      </c>
      <c r="AZ339" s="73">
        <f t="shared" si="374"/>
        <v>0</v>
      </c>
      <c r="BA339" s="72">
        <f t="shared" si="374"/>
        <v>0</v>
      </c>
      <c r="BB339" s="73">
        <f t="shared" si="374"/>
        <v>0</v>
      </c>
      <c r="BC339" s="72">
        <f t="shared" si="374"/>
        <v>0</v>
      </c>
      <c r="BD339" s="73">
        <f t="shared" si="374"/>
        <v>0</v>
      </c>
      <c r="BE339" s="72">
        <f t="shared" si="374"/>
        <v>0</v>
      </c>
      <c r="BF339" s="73">
        <f t="shared" si="374"/>
        <v>0</v>
      </c>
      <c r="BG339" s="72">
        <f t="shared" si="374"/>
        <v>0</v>
      </c>
      <c r="BH339" s="73">
        <f t="shared" si="374"/>
        <v>0</v>
      </c>
      <c r="BI339" s="72">
        <f t="shared" si="374"/>
        <v>0</v>
      </c>
      <c r="BJ339" s="73">
        <f t="shared" si="374"/>
        <v>0</v>
      </c>
      <c r="BK339" s="72">
        <f t="shared" si="374"/>
        <v>0</v>
      </c>
      <c r="BL339" s="73">
        <f t="shared" si="374"/>
        <v>0</v>
      </c>
      <c r="BM339" s="72">
        <f t="shared" si="374"/>
        <v>0</v>
      </c>
      <c r="BN339" s="73">
        <f t="shared" si="374"/>
        <v>0</v>
      </c>
      <c r="BO339" s="72">
        <f t="shared" si="374"/>
        <v>0</v>
      </c>
      <c r="BP339" s="73">
        <f t="shared" si="374"/>
        <v>0</v>
      </c>
      <c r="BQ339" s="72">
        <f t="shared" ref="BQ339:DD339" si="375">SUMIF($E$204:$DD$204,BQ$316,$E227:$DD227)</f>
        <v>0</v>
      </c>
      <c r="BR339" s="73">
        <f t="shared" si="375"/>
        <v>0</v>
      </c>
      <c r="BS339" s="72">
        <f t="shared" si="375"/>
        <v>0</v>
      </c>
      <c r="BT339" s="73">
        <f t="shared" si="375"/>
        <v>0</v>
      </c>
      <c r="BU339" s="72">
        <f t="shared" si="375"/>
        <v>0</v>
      </c>
      <c r="BV339" s="73">
        <f t="shared" si="375"/>
        <v>0</v>
      </c>
      <c r="BW339" s="72">
        <f t="shared" si="375"/>
        <v>0</v>
      </c>
      <c r="BX339" s="73">
        <f t="shared" si="375"/>
        <v>0</v>
      </c>
      <c r="BY339" s="72">
        <f t="shared" si="375"/>
        <v>0</v>
      </c>
      <c r="BZ339" s="73">
        <f t="shared" si="375"/>
        <v>0</v>
      </c>
      <c r="CA339" s="72">
        <f t="shared" si="375"/>
        <v>0</v>
      </c>
      <c r="CB339" s="73">
        <f t="shared" si="375"/>
        <v>0</v>
      </c>
      <c r="CC339" s="72">
        <f t="shared" si="375"/>
        <v>0</v>
      </c>
      <c r="CD339" s="73">
        <f t="shared" si="375"/>
        <v>0</v>
      </c>
      <c r="CE339" s="72">
        <f t="shared" si="375"/>
        <v>0</v>
      </c>
      <c r="CF339" s="73">
        <f t="shared" si="375"/>
        <v>0</v>
      </c>
      <c r="CG339" s="72">
        <f t="shared" si="375"/>
        <v>0</v>
      </c>
      <c r="CH339" s="73">
        <f t="shared" si="375"/>
        <v>0</v>
      </c>
      <c r="CI339" s="72">
        <f t="shared" si="375"/>
        <v>0</v>
      </c>
      <c r="CJ339" s="73">
        <f t="shared" si="375"/>
        <v>0</v>
      </c>
      <c r="CK339" s="72">
        <f t="shared" si="375"/>
        <v>0</v>
      </c>
      <c r="CL339" s="73">
        <f t="shared" si="375"/>
        <v>0</v>
      </c>
      <c r="CM339" s="72">
        <f t="shared" si="375"/>
        <v>0</v>
      </c>
      <c r="CN339" s="73">
        <f t="shared" si="375"/>
        <v>0</v>
      </c>
      <c r="CO339" s="72">
        <f t="shared" si="375"/>
        <v>0</v>
      </c>
      <c r="CP339" s="73">
        <f t="shared" si="375"/>
        <v>0</v>
      </c>
      <c r="CQ339" s="72">
        <f t="shared" si="375"/>
        <v>0</v>
      </c>
      <c r="CR339" s="73">
        <f t="shared" si="375"/>
        <v>0</v>
      </c>
      <c r="CS339" s="72">
        <f t="shared" si="375"/>
        <v>0</v>
      </c>
      <c r="CT339" s="73">
        <f t="shared" si="375"/>
        <v>0</v>
      </c>
      <c r="CU339" s="72">
        <f t="shared" si="375"/>
        <v>0</v>
      </c>
      <c r="CV339" s="73">
        <f t="shared" si="375"/>
        <v>0</v>
      </c>
      <c r="CW339" s="72">
        <f t="shared" si="375"/>
        <v>0</v>
      </c>
      <c r="CX339" s="73">
        <f t="shared" si="375"/>
        <v>0</v>
      </c>
      <c r="CY339" s="72">
        <f t="shared" si="375"/>
        <v>0</v>
      </c>
      <c r="CZ339" s="73">
        <f t="shared" si="375"/>
        <v>0</v>
      </c>
      <c r="DA339" s="72">
        <f t="shared" si="375"/>
        <v>0</v>
      </c>
      <c r="DB339" s="73">
        <f t="shared" si="375"/>
        <v>0</v>
      </c>
      <c r="DC339" s="72">
        <f t="shared" si="375"/>
        <v>0</v>
      </c>
      <c r="DD339" s="76">
        <f t="shared" si="375"/>
        <v>0</v>
      </c>
      <c r="DE339" s="3"/>
    </row>
    <row r="340" spans="1:109" x14ac:dyDescent="0.35">
      <c r="A340" s="35">
        <f t="shared" si="333"/>
        <v>1</v>
      </c>
      <c r="B340" s="3" t="s">
        <v>3989</v>
      </c>
      <c r="C340" s="39"/>
      <c r="D340" s="3" t="s">
        <v>513</v>
      </c>
      <c r="E340" s="75">
        <f t="shared" ref="E340:BP340" si="376">SUMIF($E$204:$DD$204,E$316,$E228:$DD228)</f>
        <v>0</v>
      </c>
      <c r="F340" s="73">
        <f t="shared" si="376"/>
        <v>0</v>
      </c>
      <c r="G340" s="73">
        <f t="shared" si="376"/>
        <v>0</v>
      </c>
      <c r="H340" s="73">
        <f t="shared" si="376"/>
        <v>0</v>
      </c>
      <c r="I340" s="73">
        <f t="shared" si="376"/>
        <v>0</v>
      </c>
      <c r="J340" s="72">
        <f t="shared" si="376"/>
        <v>0</v>
      </c>
      <c r="K340" s="72">
        <f t="shared" si="376"/>
        <v>0</v>
      </c>
      <c r="L340" s="72">
        <f t="shared" si="376"/>
        <v>0</v>
      </c>
      <c r="M340" s="72">
        <f t="shared" si="376"/>
        <v>0</v>
      </c>
      <c r="N340" s="73">
        <f t="shared" si="376"/>
        <v>0</v>
      </c>
      <c r="O340" s="73">
        <f t="shared" si="376"/>
        <v>0</v>
      </c>
      <c r="P340" s="73">
        <f t="shared" si="376"/>
        <v>0</v>
      </c>
      <c r="Q340" s="72">
        <f t="shared" si="376"/>
        <v>0</v>
      </c>
      <c r="R340" s="72">
        <f t="shared" si="376"/>
        <v>0</v>
      </c>
      <c r="S340" s="72">
        <f t="shared" si="376"/>
        <v>0</v>
      </c>
      <c r="T340" s="72">
        <f t="shared" si="376"/>
        <v>0</v>
      </c>
      <c r="U340" s="73">
        <f t="shared" si="376"/>
        <v>0</v>
      </c>
      <c r="V340" s="73">
        <f t="shared" si="376"/>
        <v>0</v>
      </c>
      <c r="W340" s="73">
        <f t="shared" si="376"/>
        <v>0</v>
      </c>
      <c r="X340" s="72">
        <f t="shared" si="376"/>
        <v>0</v>
      </c>
      <c r="Y340" s="73">
        <f t="shared" si="376"/>
        <v>0</v>
      </c>
      <c r="Z340" s="72">
        <f t="shared" si="376"/>
        <v>0</v>
      </c>
      <c r="AA340" s="72">
        <f>SUMIF($E$204:$DD$204,AA$316,$E227:$DD227)</f>
        <v>1</v>
      </c>
      <c r="AB340" s="72">
        <f t="shared" si="376"/>
        <v>0</v>
      </c>
      <c r="AC340" s="72">
        <f t="shared" si="376"/>
        <v>0</v>
      </c>
      <c r="AD340" s="73">
        <f t="shared" si="376"/>
        <v>0</v>
      </c>
      <c r="AE340" s="73">
        <f t="shared" si="376"/>
        <v>0</v>
      </c>
      <c r="AF340" s="73">
        <f t="shared" si="376"/>
        <v>0</v>
      </c>
      <c r="AG340" s="73">
        <f t="shared" si="376"/>
        <v>0</v>
      </c>
      <c r="AH340" s="72">
        <f t="shared" si="376"/>
        <v>0</v>
      </c>
      <c r="AI340" s="72">
        <f t="shared" si="376"/>
        <v>0</v>
      </c>
      <c r="AJ340" s="72">
        <f t="shared" si="376"/>
        <v>0</v>
      </c>
      <c r="AK340" s="72">
        <f t="shared" si="376"/>
        <v>0</v>
      </c>
      <c r="AL340" s="73">
        <f t="shared" si="376"/>
        <v>0</v>
      </c>
      <c r="AM340" s="73">
        <f t="shared" si="376"/>
        <v>0</v>
      </c>
      <c r="AN340" s="73">
        <f t="shared" si="376"/>
        <v>0</v>
      </c>
      <c r="AO340" s="72">
        <f t="shared" si="376"/>
        <v>0</v>
      </c>
      <c r="AP340" s="73">
        <f t="shared" si="376"/>
        <v>0</v>
      </c>
      <c r="AQ340" s="72">
        <f t="shared" si="376"/>
        <v>0</v>
      </c>
      <c r="AR340" s="73">
        <f t="shared" si="376"/>
        <v>0</v>
      </c>
      <c r="AS340" s="72">
        <f t="shared" si="376"/>
        <v>0</v>
      </c>
      <c r="AT340" s="73">
        <f t="shared" si="376"/>
        <v>0</v>
      </c>
      <c r="AU340" s="72">
        <f t="shared" si="376"/>
        <v>0</v>
      </c>
      <c r="AV340" s="73">
        <f t="shared" si="376"/>
        <v>0</v>
      </c>
      <c r="AW340" s="72">
        <f t="shared" si="376"/>
        <v>0</v>
      </c>
      <c r="AX340" s="73">
        <f t="shared" si="376"/>
        <v>0</v>
      </c>
      <c r="AY340" s="72">
        <f t="shared" si="376"/>
        <v>0</v>
      </c>
      <c r="AZ340" s="73">
        <f t="shared" si="376"/>
        <v>0</v>
      </c>
      <c r="BA340" s="72">
        <f t="shared" si="376"/>
        <v>0</v>
      </c>
      <c r="BB340" s="73">
        <f t="shared" si="376"/>
        <v>0</v>
      </c>
      <c r="BC340" s="72">
        <f t="shared" si="376"/>
        <v>0</v>
      </c>
      <c r="BD340" s="73">
        <f t="shared" si="376"/>
        <v>0</v>
      </c>
      <c r="BE340" s="72">
        <f t="shared" si="376"/>
        <v>0</v>
      </c>
      <c r="BF340" s="73">
        <f t="shared" si="376"/>
        <v>0</v>
      </c>
      <c r="BG340" s="72">
        <f t="shared" si="376"/>
        <v>0</v>
      </c>
      <c r="BH340" s="73">
        <f t="shared" si="376"/>
        <v>0</v>
      </c>
      <c r="BI340" s="72">
        <f t="shared" si="376"/>
        <v>0</v>
      </c>
      <c r="BJ340" s="73">
        <f t="shared" si="376"/>
        <v>0</v>
      </c>
      <c r="BK340" s="72">
        <f t="shared" si="376"/>
        <v>0</v>
      </c>
      <c r="BL340" s="73">
        <f t="shared" si="376"/>
        <v>0</v>
      </c>
      <c r="BM340" s="72">
        <f t="shared" si="376"/>
        <v>0</v>
      </c>
      <c r="BN340" s="73">
        <f t="shared" si="376"/>
        <v>0</v>
      </c>
      <c r="BO340" s="72">
        <f t="shared" si="376"/>
        <v>0</v>
      </c>
      <c r="BP340" s="73">
        <f t="shared" si="376"/>
        <v>0</v>
      </c>
      <c r="BQ340" s="72">
        <f t="shared" ref="BQ340:DD340" si="377">SUMIF($E$204:$DD$204,BQ$316,$E228:$DD228)</f>
        <v>0</v>
      </c>
      <c r="BR340" s="73">
        <f t="shared" si="377"/>
        <v>0</v>
      </c>
      <c r="BS340" s="72">
        <f t="shared" si="377"/>
        <v>0</v>
      </c>
      <c r="BT340" s="73">
        <f t="shared" si="377"/>
        <v>0</v>
      </c>
      <c r="BU340" s="72">
        <f t="shared" si="377"/>
        <v>0</v>
      </c>
      <c r="BV340" s="73">
        <f t="shared" si="377"/>
        <v>0</v>
      </c>
      <c r="BW340" s="72">
        <f t="shared" si="377"/>
        <v>0</v>
      </c>
      <c r="BX340" s="73">
        <f t="shared" si="377"/>
        <v>0</v>
      </c>
      <c r="BY340" s="72">
        <f t="shared" si="377"/>
        <v>0</v>
      </c>
      <c r="BZ340" s="73">
        <f t="shared" si="377"/>
        <v>0</v>
      </c>
      <c r="CA340" s="72">
        <f t="shared" si="377"/>
        <v>0</v>
      </c>
      <c r="CB340" s="73">
        <f t="shared" si="377"/>
        <v>0</v>
      </c>
      <c r="CC340" s="72">
        <f t="shared" si="377"/>
        <v>0</v>
      </c>
      <c r="CD340" s="73">
        <f t="shared" si="377"/>
        <v>0</v>
      </c>
      <c r="CE340" s="72">
        <f t="shared" si="377"/>
        <v>0</v>
      </c>
      <c r="CF340" s="73">
        <f t="shared" si="377"/>
        <v>0</v>
      </c>
      <c r="CG340" s="72">
        <f t="shared" si="377"/>
        <v>0</v>
      </c>
      <c r="CH340" s="73">
        <f t="shared" si="377"/>
        <v>0</v>
      </c>
      <c r="CI340" s="72">
        <f t="shared" si="377"/>
        <v>0</v>
      </c>
      <c r="CJ340" s="73">
        <f t="shared" si="377"/>
        <v>0</v>
      </c>
      <c r="CK340" s="72">
        <f t="shared" si="377"/>
        <v>0</v>
      </c>
      <c r="CL340" s="73">
        <f t="shared" si="377"/>
        <v>0</v>
      </c>
      <c r="CM340" s="72">
        <f t="shared" si="377"/>
        <v>0</v>
      </c>
      <c r="CN340" s="73">
        <f t="shared" si="377"/>
        <v>0</v>
      </c>
      <c r="CO340" s="72">
        <f t="shared" si="377"/>
        <v>0</v>
      </c>
      <c r="CP340" s="73">
        <f t="shared" si="377"/>
        <v>0</v>
      </c>
      <c r="CQ340" s="72">
        <f t="shared" si="377"/>
        <v>0</v>
      </c>
      <c r="CR340" s="73">
        <f t="shared" si="377"/>
        <v>0</v>
      </c>
      <c r="CS340" s="72">
        <f t="shared" si="377"/>
        <v>0</v>
      </c>
      <c r="CT340" s="73">
        <f t="shared" si="377"/>
        <v>0</v>
      </c>
      <c r="CU340" s="72">
        <f t="shared" si="377"/>
        <v>0</v>
      </c>
      <c r="CV340" s="73">
        <f t="shared" si="377"/>
        <v>0</v>
      </c>
      <c r="CW340" s="72">
        <f t="shared" si="377"/>
        <v>0</v>
      </c>
      <c r="CX340" s="73">
        <f t="shared" si="377"/>
        <v>0</v>
      </c>
      <c r="CY340" s="72">
        <f t="shared" si="377"/>
        <v>0</v>
      </c>
      <c r="CZ340" s="73">
        <f t="shared" si="377"/>
        <v>0</v>
      </c>
      <c r="DA340" s="72">
        <f t="shared" si="377"/>
        <v>0</v>
      </c>
      <c r="DB340" s="73">
        <f t="shared" si="377"/>
        <v>0</v>
      </c>
      <c r="DC340" s="72">
        <f t="shared" si="377"/>
        <v>0</v>
      </c>
      <c r="DD340" s="76">
        <f t="shared" si="377"/>
        <v>0</v>
      </c>
      <c r="DE340" s="3"/>
    </row>
    <row r="341" spans="1:109" x14ac:dyDescent="0.35">
      <c r="A341" s="35">
        <f t="shared" si="333"/>
        <v>1</v>
      </c>
      <c r="B341" s="3" t="s">
        <v>3990</v>
      </c>
      <c r="C341" s="39"/>
      <c r="D341" s="3" t="s">
        <v>515</v>
      </c>
      <c r="E341" s="75">
        <f t="shared" ref="E341:BP341" si="378">SUMIF($E$204:$DD$204,E$316,$E229:$DD229)</f>
        <v>0</v>
      </c>
      <c r="F341" s="73">
        <f t="shared" si="378"/>
        <v>0</v>
      </c>
      <c r="G341" s="73">
        <f t="shared" si="378"/>
        <v>0</v>
      </c>
      <c r="H341" s="73">
        <f t="shared" si="378"/>
        <v>0</v>
      </c>
      <c r="I341" s="73">
        <f t="shared" si="378"/>
        <v>0</v>
      </c>
      <c r="J341" s="72">
        <f t="shared" si="378"/>
        <v>0</v>
      </c>
      <c r="K341" s="72">
        <f t="shared" si="378"/>
        <v>0</v>
      </c>
      <c r="L341" s="72">
        <f t="shared" si="378"/>
        <v>0</v>
      </c>
      <c r="M341" s="72">
        <f t="shared" si="378"/>
        <v>0</v>
      </c>
      <c r="N341" s="73">
        <f t="shared" si="378"/>
        <v>0</v>
      </c>
      <c r="O341" s="73">
        <f t="shared" si="378"/>
        <v>0</v>
      </c>
      <c r="P341" s="73">
        <f t="shared" si="378"/>
        <v>0</v>
      </c>
      <c r="Q341" s="72">
        <f t="shared" si="378"/>
        <v>0</v>
      </c>
      <c r="R341" s="72">
        <f t="shared" si="378"/>
        <v>0</v>
      </c>
      <c r="S341" s="72">
        <f t="shared" si="378"/>
        <v>0</v>
      </c>
      <c r="T341" s="72">
        <f t="shared" si="378"/>
        <v>0</v>
      </c>
      <c r="U341" s="73">
        <f t="shared" si="378"/>
        <v>0</v>
      </c>
      <c r="V341" s="73">
        <f t="shared" si="378"/>
        <v>0</v>
      </c>
      <c r="W341" s="73">
        <f t="shared" si="378"/>
        <v>0</v>
      </c>
      <c r="X341" s="72">
        <f t="shared" si="378"/>
        <v>0</v>
      </c>
      <c r="Y341" s="73">
        <f t="shared" si="378"/>
        <v>0</v>
      </c>
      <c r="Z341" s="72">
        <f t="shared" si="378"/>
        <v>0</v>
      </c>
      <c r="AA341" s="72">
        <f t="shared" si="378"/>
        <v>0</v>
      </c>
      <c r="AB341" s="72">
        <f>SUMIF($E$204:$DD$204,AB$316,$E227:$DD227)</f>
        <v>1</v>
      </c>
      <c r="AC341" s="72">
        <f t="shared" si="378"/>
        <v>0</v>
      </c>
      <c r="AD341" s="73">
        <f t="shared" si="378"/>
        <v>0</v>
      </c>
      <c r="AE341" s="73">
        <f t="shared" si="378"/>
        <v>0</v>
      </c>
      <c r="AF341" s="73">
        <f t="shared" si="378"/>
        <v>0</v>
      </c>
      <c r="AG341" s="73">
        <f t="shared" si="378"/>
        <v>0</v>
      </c>
      <c r="AH341" s="72">
        <f t="shared" si="378"/>
        <v>0</v>
      </c>
      <c r="AI341" s="72">
        <f t="shared" si="378"/>
        <v>0</v>
      </c>
      <c r="AJ341" s="72">
        <f t="shared" si="378"/>
        <v>0</v>
      </c>
      <c r="AK341" s="72">
        <f t="shared" si="378"/>
        <v>0</v>
      </c>
      <c r="AL341" s="73">
        <f t="shared" si="378"/>
        <v>0</v>
      </c>
      <c r="AM341" s="73">
        <f t="shared" si="378"/>
        <v>0</v>
      </c>
      <c r="AN341" s="73">
        <f t="shared" si="378"/>
        <v>0</v>
      </c>
      <c r="AO341" s="72">
        <f t="shared" si="378"/>
        <v>0</v>
      </c>
      <c r="AP341" s="73">
        <f t="shared" si="378"/>
        <v>0</v>
      </c>
      <c r="AQ341" s="72">
        <f t="shared" si="378"/>
        <v>0</v>
      </c>
      <c r="AR341" s="73">
        <f t="shared" si="378"/>
        <v>0</v>
      </c>
      <c r="AS341" s="72">
        <f t="shared" si="378"/>
        <v>0</v>
      </c>
      <c r="AT341" s="73">
        <f t="shared" si="378"/>
        <v>0</v>
      </c>
      <c r="AU341" s="72">
        <f t="shared" si="378"/>
        <v>0</v>
      </c>
      <c r="AV341" s="73">
        <f t="shared" si="378"/>
        <v>0</v>
      </c>
      <c r="AW341" s="72">
        <f t="shared" si="378"/>
        <v>0</v>
      </c>
      <c r="AX341" s="73">
        <f t="shared" si="378"/>
        <v>0</v>
      </c>
      <c r="AY341" s="72">
        <f t="shared" si="378"/>
        <v>0</v>
      </c>
      <c r="AZ341" s="73">
        <f t="shared" si="378"/>
        <v>0</v>
      </c>
      <c r="BA341" s="72">
        <f t="shared" si="378"/>
        <v>0</v>
      </c>
      <c r="BB341" s="73">
        <f t="shared" si="378"/>
        <v>0</v>
      </c>
      <c r="BC341" s="72">
        <f t="shared" si="378"/>
        <v>0</v>
      </c>
      <c r="BD341" s="73">
        <f t="shared" si="378"/>
        <v>0</v>
      </c>
      <c r="BE341" s="72">
        <f t="shared" si="378"/>
        <v>0</v>
      </c>
      <c r="BF341" s="73">
        <f t="shared" si="378"/>
        <v>0</v>
      </c>
      <c r="BG341" s="72">
        <f t="shared" si="378"/>
        <v>0</v>
      </c>
      <c r="BH341" s="73">
        <f t="shared" si="378"/>
        <v>0</v>
      </c>
      <c r="BI341" s="72">
        <f t="shared" si="378"/>
        <v>0</v>
      </c>
      <c r="BJ341" s="73">
        <f t="shared" si="378"/>
        <v>0</v>
      </c>
      <c r="BK341" s="72">
        <f t="shared" si="378"/>
        <v>0</v>
      </c>
      <c r="BL341" s="73">
        <f t="shared" si="378"/>
        <v>0</v>
      </c>
      <c r="BM341" s="72">
        <f t="shared" si="378"/>
        <v>0</v>
      </c>
      <c r="BN341" s="73">
        <f t="shared" si="378"/>
        <v>0</v>
      </c>
      <c r="BO341" s="72">
        <f t="shared" si="378"/>
        <v>0</v>
      </c>
      <c r="BP341" s="73">
        <f t="shared" si="378"/>
        <v>0</v>
      </c>
      <c r="BQ341" s="72">
        <f t="shared" ref="BQ341:DD341" si="379">SUMIF($E$204:$DD$204,BQ$316,$E229:$DD229)</f>
        <v>0</v>
      </c>
      <c r="BR341" s="73">
        <f t="shared" si="379"/>
        <v>0</v>
      </c>
      <c r="BS341" s="72">
        <f t="shared" si="379"/>
        <v>0</v>
      </c>
      <c r="BT341" s="73">
        <f t="shared" si="379"/>
        <v>0</v>
      </c>
      <c r="BU341" s="72">
        <f t="shared" si="379"/>
        <v>0</v>
      </c>
      <c r="BV341" s="73">
        <f t="shared" si="379"/>
        <v>0</v>
      </c>
      <c r="BW341" s="72">
        <f t="shared" si="379"/>
        <v>0</v>
      </c>
      <c r="BX341" s="73">
        <f t="shared" si="379"/>
        <v>0</v>
      </c>
      <c r="BY341" s="72">
        <f t="shared" si="379"/>
        <v>0</v>
      </c>
      <c r="BZ341" s="73">
        <f t="shared" si="379"/>
        <v>0</v>
      </c>
      <c r="CA341" s="72">
        <f t="shared" si="379"/>
        <v>0</v>
      </c>
      <c r="CB341" s="73">
        <f t="shared" si="379"/>
        <v>0</v>
      </c>
      <c r="CC341" s="72">
        <f t="shared" si="379"/>
        <v>0</v>
      </c>
      <c r="CD341" s="73">
        <f t="shared" si="379"/>
        <v>0</v>
      </c>
      <c r="CE341" s="72">
        <f t="shared" si="379"/>
        <v>0</v>
      </c>
      <c r="CF341" s="73">
        <f t="shared" si="379"/>
        <v>0</v>
      </c>
      <c r="CG341" s="72">
        <f t="shared" si="379"/>
        <v>0</v>
      </c>
      <c r="CH341" s="73">
        <f t="shared" si="379"/>
        <v>0</v>
      </c>
      <c r="CI341" s="72">
        <f t="shared" si="379"/>
        <v>0</v>
      </c>
      <c r="CJ341" s="73">
        <f t="shared" si="379"/>
        <v>0</v>
      </c>
      <c r="CK341" s="72">
        <f t="shared" si="379"/>
        <v>0</v>
      </c>
      <c r="CL341" s="73">
        <f t="shared" si="379"/>
        <v>0</v>
      </c>
      <c r="CM341" s="72">
        <f t="shared" si="379"/>
        <v>0</v>
      </c>
      <c r="CN341" s="73">
        <f t="shared" si="379"/>
        <v>0</v>
      </c>
      <c r="CO341" s="72">
        <f t="shared" si="379"/>
        <v>0</v>
      </c>
      <c r="CP341" s="73">
        <f t="shared" si="379"/>
        <v>0</v>
      </c>
      <c r="CQ341" s="72">
        <f t="shared" si="379"/>
        <v>0</v>
      </c>
      <c r="CR341" s="73">
        <f t="shared" si="379"/>
        <v>0</v>
      </c>
      <c r="CS341" s="72">
        <f t="shared" si="379"/>
        <v>0</v>
      </c>
      <c r="CT341" s="73">
        <f t="shared" si="379"/>
        <v>0</v>
      </c>
      <c r="CU341" s="72">
        <f t="shared" si="379"/>
        <v>0</v>
      </c>
      <c r="CV341" s="73">
        <f t="shared" si="379"/>
        <v>0</v>
      </c>
      <c r="CW341" s="72">
        <f t="shared" si="379"/>
        <v>0</v>
      </c>
      <c r="CX341" s="73">
        <f t="shared" si="379"/>
        <v>0</v>
      </c>
      <c r="CY341" s="72">
        <f t="shared" si="379"/>
        <v>0</v>
      </c>
      <c r="CZ341" s="73">
        <f t="shared" si="379"/>
        <v>0</v>
      </c>
      <c r="DA341" s="72">
        <f t="shared" si="379"/>
        <v>0</v>
      </c>
      <c r="DB341" s="73">
        <f t="shared" si="379"/>
        <v>0</v>
      </c>
      <c r="DC341" s="72">
        <f t="shared" si="379"/>
        <v>0</v>
      </c>
      <c r="DD341" s="76">
        <f t="shared" si="379"/>
        <v>0</v>
      </c>
      <c r="DE341" s="3"/>
    </row>
    <row r="342" spans="1:109" x14ac:dyDescent="0.35">
      <c r="A342" s="35">
        <f t="shared" si="333"/>
        <v>1</v>
      </c>
      <c r="B342" s="3" t="s">
        <v>3991</v>
      </c>
      <c r="C342" s="39"/>
      <c r="D342" s="3" t="s">
        <v>517</v>
      </c>
      <c r="E342" s="75">
        <f t="shared" ref="E342:BP342" si="380">SUMIF($E$204:$DD$204,E$316,$E230:$DD230)</f>
        <v>0</v>
      </c>
      <c r="F342" s="73">
        <f t="shared" si="380"/>
        <v>0</v>
      </c>
      <c r="G342" s="73">
        <f t="shared" si="380"/>
        <v>0</v>
      </c>
      <c r="H342" s="73">
        <f t="shared" si="380"/>
        <v>0</v>
      </c>
      <c r="I342" s="73">
        <f t="shared" si="380"/>
        <v>0</v>
      </c>
      <c r="J342" s="72">
        <f t="shared" si="380"/>
        <v>0</v>
      </c>
      <c r="K342" s="72">
        <f t="shared" si="380"/>
        <v>0</v>
      </c>
      <c r="L342" s="72">
        <f t="shared" si="380"/>
        <v>0</v>
      </c>
      <c r="M342" s="72">
        <f t="shared" si="380"/>
        <v>0</v>
      </c>
      <c r="N342" s="73">
        <f t="shared" si="380"/>
        <v>0</v>
      </c>
      <c r="O342" s="73">
        <f t="shared" si="380"/>
        <v>0</v>
      </c>
      <c r="P342" s="73">
        <f t="shared" si="380"/>
        <v>0</v>
      </c>
      <c r="Q342" s="72">
        <f t="shared" si="380"/>
        <v>0</v>
      </c>
      <c r="R342" s="72">
        <f t="shared" si="380"/>
        <v>0</v>
      </c>
      <c r="S342" s="72">
        <f t="shared" si="380"/>
        <v>0</v>
      </c>
      <c r="T342" s="72">
        <f t="shared" si="380"/>
        <v>0</v>
      </c>
      <c r="U342" s="73">
        <f t="shared" si="380"/>
        <v>0</v>
      </c>
      <c r="V342" s="73">
        <f t="shared" si="380"/>
        <v>0</v>
      </c>
      <c r="W342" s="73">
        <f t="shared" si="380"/>
        <v>0</v>
      </c>
      <c r="X342" s="72">
        <f t="shared" si="380"/>
        <v>0</v>
      </c>
      <c r="Y342" s="73">
        <f t="shared" si="380"/>
        <v>0</v>
      </c>
      <c r="Z342" s="72">
        <f t="shared" si="380"/>
        <v>0</v>
      </c>
      <c r="AA342" s="72">
        <f t="shared" si="380"/>
        <v>0</v>
      </c>
      <c r="AB342" s="72">
        <f t="shared" si="380"/>
        <v>0</v>
      </c>
      <c r="AC342" s="72">
        <f>SUMIF($E$204:$DD$204,AC$316,$E227:$DD227)</f>
        <v>1</v>
      </c>
      <c r="AD342" s="73">
        <f t="shared" si="380"/>
        <v>0</v>
      </c>
      <c r="AE342" s="73">
        <f t="shared" si="380"/>
        <v>0</v>
      </c>
      <c r="AF342" s="73">
        <f t="shared" si="380"/>
        <v>0</v>
      </c>
      <c r="AG342" s="73">
        <f t="shared" si="380"/>
        <v>0</v>
      </c>
      <c r="AH342" s="72">
        <f t="shared" si="380"/>
        <v>0</v>
      </c>
      <c r="AI342" s="72">
        <f t="shared" si="380"/>
        <v>0</v>
      </c>
      <c r="AJ342" s="72">
        <f t="shared" si="380"/>
        <v>0</v>
      </c>
      <c r="AK342" s="72">
        <f t="shared" si="380"/>
        <v>0</v>
      </c>
      <c r="AL342" s="73">
        <f t="shared" si="380"/>
        <v>0</v>
      </c>
      <c r="AM342" s="73">
        <f t="shared" si="380"/>
        <v>0</v>
      </c>
      <c r="AN342" s="73">
        <f t="shared" si="380"/>
        <v>0</v>
      </c>
      <c r="AO342" s="72">
        <f t="shared" si="380"/>
        <v>0</v>
      </c>
      <c r="AP342" s="73">
        <f t="shared" si="380"/>
        <v>0</v>
      </c>
      <c r="AQ342" s="72">
        <f t="shared" si="380"/>
        <v>0</v>
      </c>
      <c r="AR342" s="73">
        <f t="shared" si="380"/>
        <v>0</v>
      </c>
      <c r="AS342" s="72">
        <f t="shared" si="380"/>
        <v>0</v>
      </c>
      <c r="AT342" s="73">
        <f t="shared" si="380"/>
        <v>0</v>
      </c>
      <c r="AU342" s="72">
        <f t="shared" si="380"/>
        <v>0</v>
      </c>
      <c r="AV342" s="73">
        <f t="shared" si="380"/>
        <v>0</v>
      </c>
      <c r="AW342" s="72">
        <f t="shared" si="380"/>
        <v>0</v>
      </c>
      <c r="AX342" s="73">
        <f t="shared" si="380"/>
        <v>0</v>
      </c>
      <c r="AY342" s="72">
        <f t="shared" si="380"/>
        <v>0</v>
      </c>
      <c r="AZ342" s="73">
        <f t="shared" si="380"/>
        <v>0</v>
      </c>
      <c r="BA342" s="72">
        <f t="shared" si="380"/>
        <v>0</v>
      </c>
      <c r="BB342" s="73">
        <f t="shared" si="380"/>
        <v>0</v>
      </c>
      <c r="BC342" s="72">
        <f t="shared" si="380"/>
        <v>0</v>
      </c>
      <c r="BD342" s="73">
        <f t="shared" si="380"/>
        <v>0</v>
      </c>
      <c r="BE342" s="72">
        <f t="shared" si="380"/>
        <v>0</v>
      </c>
      <c r="BF342" s="73">
        <f t="shared" si="380"/>
        <v>0</v>
      </c>
      <c r="BG342" s="72">
        <f t="shared" si="380"/>
        <v>0</v>
      </c>
      <c r="BH342" s="73">
        <f t="shared" si="380"/>
        <v>0</v>
      </c>
      <c r="BI342" s="72">
        <f t="shared" si="380"/>
        <v>0</v>
      </c>
      <c r="BJ342" s="73">
        <f t="shared" si="380"/>
        <v>0</v>
      </c>
      <c r="BK342" s="72">
        <f t="shared" si="380"/>
        <v>0</v>
      </c>
      <c r="BL342" s="73">
        <f t="shared" si="380"/>
        <v>0</v>
      </c>
      <c r="BM342" s="72">
        <f t="shared" si="380"/>
        <v>0</v>
      </c>
      <c r="BN342" s="73">
        <f t="shared" si="380"/>
        <v>0</v>
      </c>
      <c r="BO342" s="72">
        <f t="shared" si="380"/>
        <v>0</v>
      </c>
      <c r="BP342" s="73">
        <f t="shared" si="380"/>
        <v>0</v>
      </c>
      <c r="BQ342" s="72">
        <f t="shared" ref="BQ342:DD342" si="381">SUMIF($E$204:$DD$204,BQ$316,$E230:$DD230)</f>
        <v>0</v>
      </c>
      <c r="BR342" s="73">
        <f t="shared" si="381"/>
        <v>0</v>
      </c>
      <c r="BS342" s="72">
        <f t="shared" si="381"/>
        <v>0</v>
      </c>
      <c r="BT342" s="73">
        <f t="shared" si="381"/>
        <v>0</v>
      </c>
      <c r="BU342" s="72">
        <f t="shared" si="381"/>
        <v>0</v>
      </c>
      <c r="BV342" s="73">
        <f t="shared" si="381"/>
        <v>0</v>
      </c>
      <c r="BW342" s="72">
        <f t="shared" si="381"/>
        <v>0</v>
      </c>
      <c r="BX342" s="73">
        <f t="shared" si="381"/>
        <v>0</v>
      </c>
      <c r="BY342" s="72">
        <f t="shared" si="381"/>
        <v>0</v>
      </c>
      <c r="BZ342" s="73">
        <f t="shared" si="381"/>
        <v>0</v>
      </c>
      <c r="CA342" s="72">
        <f t="shared" si="381"/>
        <v>0</v>
      </c>
      <c r="CB342" s="73">
        <f t="shared" si="381"/>
        <v>0</v>
      </c>
      <c r="CC342" s="72">
        <f t="shared" si="381"/>
        <v>0</v>
      </c>
      <c r="CD342" s="73">
        <f t="shared" si="381"/>
        <v>0</v>
      </c>
      <c r="CE342" s="72">
        <f t="shared" si="381"/>
        <v>0</v>
      </c>
      <c r="CF342" s="73">
        <f t="shared" si="381"/>
        <v>0</v>
      </c>
      <c r="CG342" s="72">
        <f t="shared" si="381"/>
        <v>0</v>
      </c>
      <c r="CH342" s="73">
        <f t="shared" si="381"/>
        <v>0</v>
      </c>
      <c r="CI342" s="72">
        <f t="shared" si="381"/>
        <v>0</v>
      </c>
      <c r="CJ342" s="73">
        <f t="shared" si="381"/>
        <v>0</v>
      </c>
      <c r="CK342" s="72">
        <f t="shared" si="381"/>
        <v>0</v>
      </c>
      <c r="CL342" s="73">
        <f t="shared" si="381"/>
        <v>0</v>
      </c>
      <c r="CM342" s="72">
        <f t="shared" si="381"/>
        <v>0</v>
      </c>
      <c r="CN342" s="73">
        <f t="shared" si="381"/>
        <v>0</v>
      </c>
      <c r="CO342" s="72">
        <f t="shared" si="381"/>
        <v>0</v>
      </c>
      <c r="CP342" s="73">
        <f t="shared" si="381"/>
        <v>0</v>
      </c>
      <c r="CQ342" s="72">
        <f t="shared" si="381"/>
        <v>0</v>
      </c>
      <c r="CR342" s="73">
        <f t="shared" si="381"/>
        <v>0</v>
      </c>
      <c r="CS342" s="72">
        <f t="shared" si="381"/>
        <v>0</v>
      </c>
      <c r="CT342" s="73">
        <f t="shared" si="381"/>
        <v>0</v>
      </c>
      <c r="CU342" s="72">
        <f t="shared" si="381"/>
        <v>0</v>
      </c>
      <c r="CV342" s="73">
        <f t="shared" si="381"/>
        <v>0</v>
      </c>
      <c r="CW342" s="72">
        <f t="shared" si="381"/>
        <v>0</v>
      </c>
      <c r="CX342" s="73">
        <f t="shared" si="381"/>
        <v>0</v>
      </c>
      <c r="CY342" s="72">
        <f t="shared" si="381"/>
        <v>0</v>
      </c>
      <c r="CZ342" s="73">
        <f t="shared" si="381"/>
        <v>0</v>
      </c>
      <c r="DA342" s="72">
        <f t="shared" si="381"/>
        <v>0</v>
      </c>
      <c r="DB342" s="73">
        <f t="shared" si="381"/>
        <v>0</v>
      </c>
      <c r="DC342" s="72">
        <f t="shared" si="381"/>
        <v>0</v>
      </c>
      <c r="DD342" s="76">
        <f t="shared" si="381"/>
        <v>0</v>
      </c>
      <c r="DE342" s="3"/>
    </row>
    <row r="343" spans="1:109" x14ac:dyDescent="0.35">
      <c r="A343" s="35">
        <f t="shared" si="333"/>
        <v>1</v>
      </c>
      <c r="B343" s="3" t="s">
        <v>3992</v>
      </c>
      <c r="C343" s="39" t="s">
        <v>519</v>
      </c>
      <c r="D343" s="3" t="s">
        <v>521</v>
      </c>
      <c r="E343" s="71">
        <f t="shared" ref="E343:BP343" si="382">SUMIF($E$204:$DD$204,E$316,$E231:$DD231)</f>
        <v>0</v>
      </c>
      <c r="F343" s="72">
        <f t="shared" si="382"/>
        <v>0</v>
      </c>
      <c r="G343" s="72">
        <f t="shared" si="382"/>
        <v>0</v>
      </c>
      <c r="H343" s="72">
        <f t="shared" si="382"/>
        <v>0</v>
      </c>
      <c r="I343" s="72">
        <f t="shared" si="382"/>
        <v>0</v>
      </c>
      <c r="J343" s="73">
        <f t="shared" si="382"/>
        <v>0</v>
      </c>
      <c r="K343" s="73">
        <f t="shared" si="382"/>
        <v>0</v>
      </c>
      <c r="L343" s="73">
        <f t="shared" si="382"/>
        <v>0</v>
      </c>
      <c r="M343" s="73">
        <f t="shared" si="382"/>
        <v>0</v>
      </c>
      <c r="N343" s="72">
        <f t="shared" si="382"/>
        <v>0</v>
      </c>
      <c r="O343" s="72">
        <f t="shared" si="382"/>
        <v>0</v>
      </c>
      <c r="P343" s="72">
        <f t="shared" si="382"/>
        <v>0</v>
      </c>
      <c r="Q343" s="73">
        <f t="shared" si="382"/>
        <v>0</v>
      </c>
      <c r="R343" s="73">
        <f t="shared" si="382"/>
        <v>0</v>
      </c>
      <c r="S343" s="73">
        <f t="shared" si="382"/>
        <v>0</v>
      </c>
      <c r="T343" s="73">
        <f t="shared" si="382"/>
        <v>0</v>
      </c>
      <c r="U343" s="72">
        <f t="shared" si="382"/>
        <v>0</v>
      </c>
      <c r="V343" s="72">
        <f t="shared" si="382"/>
        <v>0</v>
      </c>
      <c r="W343" s="72">
        <f t="shared" si="382"/>
        <v>0</v>
      </c>
      <c r="X343" s="73">
        <f t="shared" si="382"/>
        <v>0</v>
      </c>
      <c r="Y343" s="72">
        <f t="shared" si="382"/>
        <v>0</v>
      </c>
      <c r="Z343" s="73">
        <f t="shared" si="382"/>
        <v>0</v>
      </c>
      <c r="AA343" s="73">
        <f t="shared" si="382"/>
        <v>0</v>
      </c>
      <c r="AB343" s="73">
        <f t="shared" si="382"/>
        <v>0</v>
      </c>
      <c r="AC343" s="73">
        <f t="shared" si="382"/>
        <v>0</v>
      </c>
      <c r="AD343" s="72">
        <f t="shared" si="382"/>
        <v>1</v>
      </c>
      <c r="AE343" s="72"/>
      <c r="AF343" s="72"/>
      <c r="AG343" s="72"/>
      <c r="AH343" s="73">
        <f t="shared" si="382"/>
        <v>0</v>
      </c>
      <c r="AI343" s="73">
        <f t="shared" si="382"/>
        <v>0</v>
      </c>
      <c r="AJ343" s="73">
        <f t="shared" si="382"/>
        <v>0</v>
      </c>
      <c r="AK343" s="73">
        <f t="shared" si="382"/>
        <v>0</v>
      </c>
      <c r="AL343" s="72">
        <f t="shared" si="382"/>
        <v>0</v>
      </c>
      <c r="AM343" s="72">
        <f t="shared" si="382"/>
        <v>0</v>
      </c>
      <c r="AN343" s="72">
        <f t="shared" si="382"/>
        <v>0</v>
      </c>
      <c r="AO343" s="73">
        <f t="shared" si="382"/>
        <v>0</v>
      </c>
      <c r="AP343" s="72">
        <f t="shared" si="382"/>
        <v>0</v>
      </c>
      <c r="AQ343" s="73">
        <f t="shared" si="382"/>
        <v>0</v>
      </c>
      <c r="AR343" s="72">
        <f t="shared" si="382"/>
        <v>0</v>
      </c>
      <c r="AS343" s="73">
        <f t="shared" si="382"/>
        <v>0</v>
      </c>
      <c r="AT343" s="72">
        <f t="shared" si="382"/>
        <v>0</v>
      </c>
      <c r="AU343" s="73">
        <f t="shared" si="382"/>
        <v>0</v>
      </c>
      <c r="AV343" s="72">
        <f t="shared" si="382"/>
        <v>0</v>
      </c>
      <c r="AW343" s="73">
        <f t="shared" si="382"/>
        <v>0</v>
      </c>
      <c r="AX343" s="72">
        <f t="shared" si="382"/>
        <v>0</v>
      </c>
      <c r="AY343" s="73">
        <f t="shared" si="382"/>
        <v>0</v>
      </c>
      <c r="AZ343" s="72">
        <f t="shared" si="382"/>
        <v>0</v>
      </c>
      <c r="BA343" s="73">
        <f t="shared" si="382"/>
        <v>0</v>
      </c>
      <c r="BB343" s="72">
        <f t="shared" si="382"/>
        <v>0</v>
      </c>
      <c r="BC343" s="73">
        <f t="shared" si="382"/>
        <v>0</v>
      </c>
      <c r="BD343" s="72">
        <f t="shared" si="382"/>
        <v>0</v>
      </c>
      <c r="BE343" s="73">
        <f t="shared" si="382"/>
        <v>0</v>
      </c>
      <c r="BF343" s="72">
        <f t="shared" si="382"/>
        <v>0</v>
      </c>
      <c r="BG343" s="73">
        <f t="shared" si="382"/>
        <v>0</v>
      </c>
      <c r="BH343" s="72">
        <f t="shared" si="382"/>
        <v>0</v>
      </c>
      <c r="BI343" s="73">
        <f t="shared" si="382"/>
        <v>0</v>
      </c>
      <c r="BJ343" s="72">
        <f t="shared" si="382"/>
        <v>0</v>
      </c>
      <c r="BK343" s="73">
        <f t="shared" si="382"/>
        <v>0</v>
      </c>
      <c r="BL343" s="72">
        <f t="shared" si="382"/>
        <v>0</v>
      </c>
      <c r="BM343" s="73">
        <f t="shared" si="382"/>
        <v>0</v>
      </c>
      <c r="BN343" s="72">
        <f t="shared" si="382"/>
        <v>0</v>
      </c>
      <c r="BO343" s="73">
        <f t="shared" si="382"/>
        <v>0</v>
      </c>
      <c r="BP343" s="72">
        <f t="shared" si="382"/>
        <v>0</v>
      </c>
      <c r="BQ343" s="73">
        <f t="shared" ref="BQ343:DD343" si="383">SUMIF($E$204:$DD$204,BQ$316,$E231:$DD231)</f>
        <v>0</v>
      </c>
      <c r="BR343" s="72">
        <f t="shared" si="383"/>
        <v>0</v>
      </c>
      <c r="BS343" s="73">
        <f t="shared" si="383"/>
        <v>0</v>
      </c>
      <c r="BT343" s="72">
        <f t="shared" si="383"/>
        <v>0</v>
      </c>
      <c r="BU343" s="73">
        <f t="shared" si="383"/>
        <v>0</v>
      </c>
      <c r="BV343" s="72">
        <f t="shared" si="383"/>
        <v>0</v>
      </c>
      <c r="BW343" s="73">
        <f t="shared" si="383"/>
        <v>0</v>
      </c>
      <c r="BX343" s="72">
        <f t="shared" si="383"/>
        <v>0</v>
      </c>
      <c r="BY343" s="73">
        <f t="shared" si="383"/>
        <v>0</v>
      </c>
      <c r="BZ343" s="72">
        <f t="shared" si="383"/>
        <v>0</v>
      </c>
      <c r="CA343" s="73">
        <f t="shared" si="383"/>
        <v>0</v>
      </c>
      <c r="CB343" s="72">
        <f t="shared" si="383"/>
        <v>0</v>
      </c>
      <c r="CC343" s="73">
        <f t="shared" si="383"/>
        <v>0</v>
      </c>
      <c r="CD343" s="72">
        <f t="shared" si="383"/>
        <v>0</v>
      </c>
      <c r="CE343" s="73">
        <f t="shared" si="383"/>
        <v>0</v>
      </c>
      <c r="CF343" s="72">
        <f t="shared" si="383"/>
        <v>0</v>
      </c>
      <c r="CG343" s="73">
        <f t="shared" si="383"/>
        <v>0</v>
      </c>
      <c r="CH343" s="72">
        <f t="shared" si="383"/>
        <v>0</v>
      </c>
      <c r="CI343" s="73">
        <f t="shared" si="383"/>
        <v>0</v>
      </c>
      <c r="CJ343" s="72">
        <f t="shared" si="383"/>
        <v>0</v>
      </c>
      <c r="CK343" s="73">
        <f t="shared" si="383"/>
        <v>0</v>
      </c>
      <c r="CL343" s="72">
        <f t="shared" si="383"/>
        <v>0</v>
      </c>
      <c r="CM343" s="73">
        <f t="shared" si="383"/>
        <v>0</v>
      </c>
      <c r="CN343" s="72">
        <f t="shared" si="383"/>
        <v>0</v>
      </c>
      <c r="CO343" s="73">
        <f t="shared" si="383"/>
        <v>0</v>
      </c>
      <c r="CP343" s="72">
        <f t="shared" si="383"/>
        <v>0</v>
      </c>
      <c r="CQ343" s="73">
        <f t="shared" si="383"/>
        <v>0</v>
      </c>
      <c r="CR343" s="72">
        <f t="shared" si="383"/>
        <v>0</v>
      </c>
      <c r="CS343" s="73">
        <f t="shared" si="383"/>
        <v>0</v>
      </c>
      <c r="CT343" s="72">
        <f t="shared" si="383"/>
        <v>0</v>
      </c>
      <c r="CU343" s="73">
        <f t="shared" si="383"/>
        <v>0</v>
      </c>
      <c r="CV343" s="72">
        <f t="shared" si="383"/>
        <v>0</v>
      </c>
      <c r="CW343" s="73">
        <f t="shared" si="383"/>
        <v>0</v>
      </c>
      <c r="CX343" s="72">
        <f t="shared" si="383"/>
        <v>0</v>
      </c>
      <c r="CY343" s="73">
        <f t="shared" si="383"/>
        <v>0</v>
      </c>
      <c r="CZ343" s="72">
        <f t="shared" si="383"/>
        <v>0</v>
      </c>
      <c r="DA343" s="73">
        <f t="shared" si="383"/>
        <v>0</v>
      </c>
      <c r="DB343" s="72">
        <f t="shared" si="383"/>
        <v>0</v>
      </c>
      <c r="DC343" s="73">
        <f t="shared" si="383"/>
        <v>0</v>
      </c>
      <c r="DD343" s="74">
        <f t="shared" si="383"/>
        <v>0</v>
      </c>
      <c r="DE343" s="3"/>
    </row>
    <row r="344" spans="1:109" x14ac:dyDescent="0.35">
      <c r="A344" s="35">
        <f t="shared" si="333"/>
        <v>1</v>
      </c>
      <c r="B344" s="3" t="s">
        <v>3993</v>
      </c>
      <c r="C344" s="39"/>
      <c r="D344" s="3" t="s">
        <v>523</v>
      </c>
      <c r="E344" s="71">
        <f t="shared" ref="E344:BP344" si="384">SUMIF($E$204:$DD$204,E$316,$E232:$DD232)</f>
        <v>0</v>
      </c>
      <c r="F344" s="72">
        <f t="shared" si="384"/>
        <v>0</v>
      </c>
      <c r="G344" s="72">
        <f t="shared" si="384"/>
        <v>0</v>
      </c>
      <c r="H344" s="72">
        <f t="shared" si="384"/>
        <v>0</v>
      </c>
      <c r="I344" s="72">
        <f t="shared" si="384"/>
        <v>0</v>
      </c>
      <c r="J344" s="73">
        <f t="shared" si="384"/>
        <v>0</v>
      </c>
      <c r="K344" s="73">
        <f t="shared" si="384"/>
        <v>0</v>
      </c>
      <c r="L344" s="73">
        <f t="shared" si="384"/>
        <v>0</v>
      </c>
      <c r="M344" s="73">
        <f t="shared" si="384"/>
        <v>0</v>
      </c>
      <c r="N344" s="72">
        <f t="shared" si="384"/>
        <v>0</v>
      </c>
      <c r="O344" s="72">
        <f t="shared" si="384"/>
        <v>0</v>
      </c>
      <c r="P344" s="72">
        <f t="shared" si="384"/>
        <v>0</v>
      </c>
      <c r="Q344" s="73">
        <f t="shared" si="384"/>
        <v>0</v>
      </c>
      <c r="R344" s="73">
        <f t="shared" si="384"/>
        <v>0</v>
      </c>
      <c r="S344" s="73">
        <f t="shared" si="384"/>
        <v>0</v>
      </c>
      <c r="T344" s="73">
        <f t="shared" si="384"/>
        <v>0</v>
      </c>
      <c r="U344" s="72">
        <f t="shared" si="384"/>
        <v>0</v>
      </c>
      <c r="V344" s="72">
        <f t="shared" si="384"/>
        <v>0</v>
      </c>
      <c r="W344" s="72">
        <f t="shared" si="384"/>
        <v>0</v>
      </c>
      <c r="X344" s="73">
        <f t="shared" si="384"/>
        <v>0</v>
      </c>
      <c r="Y344" s="72">
        <f t="shared" si="384"/>
        <v>0</v>
      </c>
      <c r="Z344" s="73">
        <f t="shared" si="384"/>
        <v>0</v>
      </c>
      <c r="AA344" s="73">
        <f t="shared" si="384"/>
        <v>0</v>
      </c>
      <c r="AB344" s="73">
        <f t="shared" si="384"/>
        <v>0</v>
      </c>
      <c r="AC344" s="73">
        <f t="shared" si="384"/>
        <v>0</v>
      </c>
      <c r="AD344" s="72">
        <f t="shared" si="384"/>
        <v>0</v>
      </c>
      <c r="AE344" s="72">
        <f>SUMIF($E$204:$DD$204,AE$316,$E231:$DD231)</f>
        <v>1</v>
      </c>
      <c r="AF344" s="72">
        <f t="shared" si="384"/>
        <v>0</v>
      </c>
      <c r="AG344" s="72">
        <f t="shared" si="384"/>
        <v>0</v>
      </c>
      <c r="AH344" s="73">
        <f t="shared" si="384"/>
        <v>0</v>
      </c>
      <c r="AI344" s="73">
        <f t="shared" si="384"/>
        <v>0</v>
      </c>
      <c r="AJ344" s="73">
        <f t="shared" si="384"/>
        <v>0</v>
      </c>
      <c r="AK344" s="73">
        <f t="shared" si="384"/>
        <v>0</v>
      </c>
      <c r="AL344" s="72">
        <f t="shared" si="384"/>
        <v>0</v>
      </c>
      <c r="AM344" s="72">
        <f t="shared" si="384"/>
        <v>0</v>
      </c>
      <c r="AN344" s="72">
        <f t="shared" si="384"/>
        <v>0</v>
      </c>
      <c r="AO344" s="73">
        <f t="shared" si="384"/>
        <v>0</v>
      </c>
      <c r="AP344" s="72">
        <f t="shared" si="384"/>
        <v>0</v>
      </c>
      <c r="AQ344" s="73">
        <f t="shared" si="384"/>
        <v>0</v>
      </c>
      <c r="AR344" s="72">
        <f t="shared" si="384"/>
        <v>0</v>
      </c>
      <c r="AS344" s="73">
        <f t="shared" si="384"/>
        <v>0</v>
      </c>
      <c r="AT344" s="72">
        <f t="shared" si="384"/>
        <v>0</v>
      </c>
      <c r="AU344" s="73">
        <f t="shared" si="384"/>
        <v>0</v>
      </c>
      <c r="AV344" s="72">
        <f t="shared" si="384"/>
        <v>0</v>
      </c>
      <c r="AW344" s="73">
        <f t="shared" si="384"/>
        <v>0</v>
      </c>
      <c r="AX344" s="72">
        <f t="shared" si="384"/>
        <v>0</v>
      </c>
      <c r="AY344" s="73">
        <f t="shared" si="384"/>
        <v>0</v>
      </c>
      <c r="AZ344" s="72">
        <f t="shared" si="384"/>
        <v>0</v>
      </c>
      <c r="BA344" s="73">
        <f t="shared" si="384"/>
        <v>0</v>
      </c>
      <c r="BB344" s="72">
        <f t="shared" si="384"/>
        <v>0</v>
      </c>
      <c r="BC344" s="73">
        <f t="shared" si="384"/>
        <v>0</v>
      </c>
      <c r="BD344" s="72">
        <f t="shared" si="384"/>
        <v>0</v>
      </c>
      <c r="BE344" s="73">
        <f t="shared" si="384"/>
        <v>0</v>
      </c>
      <c r="BF344" s="72">
        <f t="shared" si="384"/>
        <v>0</v>
      </c>
      <c r="BG344" s="73">
        <f t="shared" si="384"/>
        <v>0</v>
      </c>
      <c r="BH344" s="72">
        <f t="shared" si="384"/>
        <v>0</v>
      </c>
      <c r="BI344" s="73">
        <f t="shared" si="384"/>
        <v>0</v>
      </c>
      <c r="BJ344" s="72">
        <f t="shared" si="384"/>
        <v>0</v>
      </c>
      <c r="BK344" s="73">
        <f t="shared" si="384"/>
        <v>0</v>
      </c>
      <c r="BL344" s="72">
        <f t="shared" si="384"/>
        <v>0</v>
      </c>
      <c r="BM344" s="73">
        <f t="shared" si="384"/>
        <v>0</v>
      </c>
      <c r="BN344" s="72">
        <f t="shared" si="384"/>
        <v>0</v>
      </c>
      <c r="BO344" s="73">
        <f t="shared" si="384"/>
        <v>0</v>
      </c>
      <c r="BP344" s="72">
        <f t="shared" si="384"/>
        <v>0</v>
      </c>
      <c r="BQ344" s="73">
        <f t="shared" ref="BQ344:DD344" si="385">SUMIF($E$204:$DD$204,BQ$316,$E232:$DD232)</f>
        <v>0</v>
      </c>
      <c r="BR344" s="72">
        <f t="shared" si="385"/>
        <v>0</v>
      </c>
      <c r="BS344" s="73">
        <f t="shared" si="385"/>
        <v>0</v>
      </c>
      <c r="BT344" s="72">
        <f t="shared" si="385"/>
        <v>0</v>
      </c>
      <c r="BU344" s="73">
        <f t="shared" si="385"/>
        <v>0</v>
      </c>
      <c r="BV344" s="72">
        <f t="shared" si="385"/>
        <v>0</v>
      </c>
      <c r="BW344" s="73">
        <f t="shared" si="385"/>
        <v>0</v>
      </c>
      <c r="BX344" s="72">
        <f t="shared" si="385"/>
        <v>0</v>
      </c>
      <c r="BY344" s="73">
        <f t="shared" si="385"/>
        <v>0</v>
      </c>
      <c r="BZ344" s="72">
        <f t="shared" si="385"/>
        <v>0</v>
      </c>
      <c r="CA344" s="73">
        <f t="shared" si="385"/>
        <v>0</v>
      </c>
      <c r="CB344" s="72">
        <f t="shared" si="385"/>
        <v>0</v>
      </c>
      <c r="CC344" s="73">
        <f t="shared" si="385"/>
        <v>0</v>
      </c>
      <c r="CD344" s="72">
        <f t="shared" si="385"/>
        <v>0</v>
      </c>
      <c r="CE344" s="73">
        <f t="shared" si="385"/>
        <v>0</v>
      </c>
      <c r="CF344" s="72">
        <f t="shared" si="385"/>
        <v>0</v>
      </c>
      <c r="CG344" s="73">
        <f t="shared" si="385"/>
        <v>0</v>
      </c>
      <c r="CH344" s="72">
        <f t="shared" si="385"/>
        <v>0</v>
      </c>
      <c r="CI344" s="73">
        <f t="shared" si="385"/>
        <v>0</v>
      </c>
      <c r="CJ344" s="72">
        <f t="shared" si="385"/>
        <v>0</v>
      </c>
      <c r="CK344" s="73">
        <f t="shared" si="385"/>
        <v>0</v>
      </c>
      <c r="CL344" s="72">
        <f t="shared" si="385"/>
        <v>0</v>
      </c>
      <c r="CM344" s="73">
        <f t="shared" si="385"/>
        <v>0</v>
      </c>
      <c r="CN344" s="72">
        <f t="shared" si="385"/>
        <v>0</v>
      </c>
      <c r="CO344" s="73">
        <f t="shared" si="385"/>
        <v>0</v>
      </c>
      <c r="CP344" s="72">
        <f t="shared" si="385"/>
        <v>0</v>
      </c>
      <c r="CQ344" s="73">
        <f t="shared" si="385"/>
        <v>0</v>
      </c>
      <c r="CR344" s="72">
        <f t="shared" si="385"/>
        <v>0</v>
      </c>
      <c r="CS344" s="73">
        <f t="shared" si="385"/>
        <v>0</v>
      </c>
      <c r="CT344" s="72">
        <f t="shared" si="385"/>
        <v>0</v>
      </c>
      <c r="CU344" s="73">
        <f t="shared" si="385"/>
        <v>0</v>
      </c>
      <c r="CV344" s="72">
        <f t="shared" si="385"/>
        <v>0</v>
      </c>
      <c r="CW344" s="73">
        <f t="shared" si="385"/>
        <v>0</v>
      </c>
      <c r="CX344" s="72">
        <f t="shared" si="385"/>
        <v>0</v>
      </c>
      <c r="CY344" s="73">
        <f t="shared" si="385"/>
        <v>0</v>
      </c>
      <c r="CZ344" s="72">
        <f t="shared" si="385"/>
        <v>0</v>
      </c>
      <c r="DA344" s="73">
        <f t="shared" si="385"/>
        <v>0</v>
      </c>
      <c r="DB344" s="72">
        <f t="shared" si="385"/>
        <v>0</v>
      </c>
      <c r="DC344" s="73">
        <f t="shared" si="385"/>
        <v>0</v>
      </c>
      <c r="DD344" s="74">
        <f t="shared" si="385"/>
        <v>0</v>
      </c>
      <c r="DE344" s="3"/>
    </row>
    <row r="345" spans="1:109" x14ac:dyDescent="0.35">
      <c r="A345" s="35">
        <f t="shared" si="333"/>
        <v>1</v>
      </c>
      <c r="B345" s="3" t="s">
        <v>3994</v>
      </c>
      <c r="C345" s="39"/>
      <c r="D345" s="3" t="s">
        <v>525</v>
      </c>
      <c r="E345" s="71">
        <f t="shared" ref="E345:BP345" si="386">SUMIF($E$204:$DD$204,E$316,$E233:$DD233)</f>
        <v>0</v>
      </c>
      <c r="F345" s="72">
        <f t="shared" si="386"/>
        <v>0</v>
      </c>
      <c r="G345" s="72">
        <f t="shared" si="386"/>
        <v>0</v>
      </c>
      <c r="H345" s="72">
        <f t="shared" si="386"/>
        <v>0</v>
      </c>
      <c r="I345" s="72">
        <f t="shared" si="386"/>
        <v>0</v>
      </c>
      <c r="J345" s="73">
        <f t="shared" si="386"/>
        <v>0</v>
      </c>
      <c r="K345" s="73">
        <f t="shared" si="386"/>
        <v>0</v>
      </c>
      <c r="L345" s="73">
        <f t="shared" si="386"/>
        <v>0</v>
      </c>
      <c r="M345" s="73">
        <f t="shared" si="386"/>
        <v>0</v>
      </c>
      <c r="N345" s="72">
        <f t="shared" si="386"/>
        <v>0</v>
      </c>
      <c r="O345" s="72">
        <f t="shared" si="386"/>
        <v>0</v>
      </c>
      <c r="P345" s="72">
        <f t="shared" si="386"/>
        <v>0</v>
      </c>
      <c r="Q345" s="73">
        <f t="shared" si="386"/>
        <v>0</v>
      </c>
      <c r="R345" s="73">
        <f t="shared" si="386"/>
        <v>0</v>
      </c>
      <c r="S345" s="73">
        <f t="shared" si="386"/>
        <v>0</v>
      </c>
      <c r="T345" s="73">
        <f t="shared" si="386"/>
        <v>0</v>
      </c>
      <c r="U345" s="72">
        <f t="shared" si="386"/>
        <v>0</v>
      </c>
      <c r="V345" s="72">
        <f t="shared" si="386"/>
        <v>0</v>
      </c>
      <c r="W345" s="72">
        <f t="shared" si="386"/>
        <v>0</v>
      </c>
      <c r="X345" s="73">
        <f t="shared" si="386"/>
        <v>0</v>
      </c>
      <c r="Y345" s="72">
        <f t="shared" si="386"/>
        <v>0</v>
      </c>
      <c r="Z345" s="73">
        <f t="shared" si="386"/>
        <v>0</v>
      </c>
      <c r="AA345" s="73">
        <f t="shared" si="386"/>
        <v>0</v>
      </c>
      <c r="AB345" s="73">
        <f t="shared" si="386"/>
        <v>0</v>
      </c>
      <c r="AC345" s="73">
        <f t="shared" si="386"/>
        <v>0</v>
      </c>
      <c r="AD345" s="72">
        <f t="shared" si="386"/>
        <v>0</v>
      </c>
      <c r="AE345" s="72">
        <f t="shared" si="386"/>
        <v>0</v>
      </c>
      <c r="AF345" s="72">
        <f>SUMIF($E$204:$DD$204,AF$316,$E231:$DD231)</f>
        <v>1</v>
      </c>
      <c r="AG345" s="72">
        <f t="shared" si="386"/>
        <v>0</v>
      </c>
      <c r="AH345" s="73">
        <f t="shared" si="386"/>
        <v>0</v>
      </c>
      <c r="AI345" s="73">
        <f t="shared" si="386"/>
        <v>0</v>
      </c>
      <c r="AJ345" s="73">
        <f t="shared" si="386"/>
        <v>0</v>
      </c>
      <c r="AK345" s="73">
        <f t="shared" si="386"/>
        <v>0</v>
      </c>
      <c r="AL345" s="72">
        <f t="shared" si="386"/>
        <v>0</v>
      </c>
      <c r="AM345" s="72">
        <f t="shared" si="386"/>
        <v>0</v>
      </c>
      <c r="AN345" s="72">
        <f t="shared" si="386"/>
        <v>0</v>
      </c>
      <c r="AO345" s="73">
        <f t="shared" si="386"/>
        <v>0</v>
      </c>
      <c r="AP345" s="72">
        <f t="shared" si="386"/>
        <v>0</v>
      </c>
      <c r="AQ345" s="73">
        <f t="shared" si="386"/>
        <v>0</v>
      </c>
      <c r="AR345" s="72">
        <f t="shared" si="386"/>
        <v>0</v>
      </c>
      <c r="AS345" s="73">
        <f t="shared" si="386"/>
        <v>0</v>
      </c>
      <c r="AT345" s="72">
        <f t="shared" si="386"/>
        <v>0</v>
      </c>
      <c r="AU345" s="73">
        <f t="shared" si="386"/>
        <v>0</v>
      </c>
      <c r="AV345" s="72">
        <f t="shared" si="386"/>
        <v>0</v>
      </c>
      <c r="AW345" s="73">
        <f t="shared" si="386"/>
        <v>0</v>
      </c>
      <c r="AX345" s="72">
        <f t="shared" si="386"/>
        <v>0</v>
      </c>
      <c r="AY345" s="73">
        <f t="shared" si="386"/>
        <v>0</v>
      </c>
      <c r="AZ345" s="72">
        <f t="shared" si="386"/>
        <v>0</v>
      </c>
      <c r="BA345" s="73">
        <f t="shared" si="386"/>
        <v>0</v>
      </c>
      <c r="BB345" s="72">
        <f t="shared" si="386"/>
        <v>0</v>
      </c>
      <c r="BC345" s="73">
        <f t="shared" si="386"/>
        <v>0</v>
      </c>
      <c r="BD345" s="72">
        <f t="shared" si="386"/>
        <v>0</v>
      </c>
      <c r="BE345" s="73">
        <f t="shared" si="386"/>
        <v>0</v>
      </c>
      <c r="BF345" s="72">
        <f t="shared" si="386"/>
        <v>0</v>
      </c>
      <c r="BG345" s="73">
        <f t="shared" si="386"/>
        <v>0</v>
      </c>
      <c r="BH345" s="72">
        <f t="shared" si="386"/>
        <v>0</v>
      </c>
      <c r="BI345" s="73">
        <f t="shared" si="386"/>
        <v>0</v>
      </c>
      <c r="BJ345" s="72">
        <f t="shared" si="386"/>
        <v>0</v>
      </c>
      <c r="BK345" s="73">
        <f t="shared" si="386"/>
        <v>0</v>
      </c>
      <c r="BL345" s="72">
        <f t="shared" si="386"/>
        <v>0</v>
      </c>
      <c r="BM345" s="73">
        <f t="shared" si="386"/>
        <v>0</v>
      </c>
      <c r="BN345" s="72">
        <f t="shared" si="386"/>
        <v>0</v>
      </c>
      <c r="BO345" s="73">
        <f t="shared" si="386"/>
        <v>0</v>
      </c>
      <c r="BP345" s="72">
        <f t="shared" si="386"/>
        <v>0</v>
      </c>
      <c r="BQ345" s="73">
        <f t="shared" ref="BQ345:DD345" si="387">SUMIF($E$204:$DD$204,BQ$316,$E233:$DD233)</f>
        <v>0</v>
      </c>
      <c r="BR345" s="72">
        <f t="shared" si="387"/>
        <v>0</v>
      </c>
      <c r="BS345" s="73">
        <f t="shared" si="387"/>
        <v>0</v>
      </c>
      <c r="BT345" s="72">
        <f t="shared" si="387"/>
        <v>0</v>
      </c>
      <c r="BU345" s="73">
        <f t="shared" si="387"/>
        <v>0</v>
      </c>
      <c r="BV345" s="72">
        <f t="shared" si="387"/>
        <v>0</v>
      </c>
      <c r="BW345" s="73">
        <f t="shared" si="387"/>
        <v>0</v>
      </c>
      <c r="BX345" s="72">
        <f t="shared" si="387"/>
        <v>0</v>
      </c>
      <c r="BY345" s="73">
        <f t="shared" si="387"/>
        <v>0</v>
      </c>
      <c r="BZ345" s="72">
        <f t="shared" si="387"/>
        <v>0</v>
      </c>
      <c r="CA345" s="73">
        <f t="shared" si="387"/>
        <v>0</v>
      </c>
      <c r="CB345" s="72">
        <f t="shared" si="387"/>
        <v>0</v>
      </c>
      <c r="CC345" s="73">
        <f t="shared" si="387"/>
        <v>0</v>
      </c>
      <c r="CD345" s="72">
        <f t="shared" si="387"/>
        <v>0</v>
      </c>
      <c r="CE345" s="73">
        <f t="shared" si="387"/>
        <v>0</v>
      </c>
      <c r="CF345" s="72">
        <f t="shared" si="387"/>
        <v>0</v>
      </c>
      <c r="CG345" s="73">
        <f t="shared" si="387"/>
        <v>0</v>
      </c>
      <c r="CH345" s="72">
        <f t="shared" si="387"/>
        <v>0</v>
      </c>
      <c r="CI345" s="73">
        <f t="shared" si="387"/>
        <v>0</v>
      </c>
      <c r="CJ345" s="72">
        <f t="shared" si="387"/>
        <v>0</v>
      </c>
      <c r="CK345" s="73">
        <f t="shared" si="387"/>
        <v>0</v>
      </c>
      <c r="CL345" s="72">
        <f t="shared" si="387"/>
        <v>0</v>
      </c>
      <c r="CM345" s="73">
        <f t="shared" si="387"/>
        <v>0</v>
      </c>
      <c r="CN345" s="72">
        <f t="shared" si="387"/>
        <v>0</v>
      </c>
      <c r="CO345" s="73">
        <f t="shared" si="387"/>
        <v>0</v>
      </c>
      <c r="CP345" s="72">
        <f t="shared" si="387"/>
        <v>0</v>
      </c>
      <c r="CQ345" s="73">
        <f t="shared" si="387"/>
        <v>0</v>
      </c>
      <c r="CR345" s="72">
        <f t="shared" si="387"/>
        <v>0</v>
      </c>
      <c r="CS345" s="73">
        <f t="shared" si="387"/>
        <v>0</v>
      </c>
      <c r="CT345" s="72">
        <f t="shared" si="387"/>
        <v>0</v>
      </c>
      <c r="CU345" s="73">
        <f t="shared" si="387"/>
        <v>0</v>
      </c>
      <c r="CV345" s="72">
        <f t="shared" si="387"/>
        <v>0</v>
      </c>
      <c r="CW345" s="73">
        <f t="shared" si="387"/>
        <v>0</v>
      </c>
      <c r="CX345" s="72">
        <f t="shared" si="387"/>
        <v>0</v>
      </c>
      <c r="CY345" s="73">
        <f t="shared" si="387"/>
        <v>0</v>
      </c>
      <c r="CZ345" s="72">
        <f t="shared" si="387"/>
        <v>0</v>
      </c>
      <c r="DA345" s="73">
        <f t="shared" si="387"/>
        <v>0</v>
      </c>
      <c r="DB345" s="72">
        <f t="shared" si="387"/>
        <v>0</v>
      </c>
      <c r="DC345" s="73">
        <f t="shared" si="387"/>
        <v>0</v>
      </c>
      <c r="DD345" s="74">
        <f t="shared" si="387"/>
        <v>0</v>
      </c>
      <c r="DE345" s="3"/>
    </row>
    <row r="346" spans="1:109" x14ac:dyDescent="0.35">
      <c r="A346" s="35">
        <f t="shared" si="333"/>
        <v>1</v>
      </c>
      <c r="B346" s="3" t="s">
        <v>3995</v>
      </c>
      <c r="C346" s="39"/>
      <c r="D346" s="3" t="s">
        <v>527</v>
      </c>
      <c r="E346" s="71">
        <f t="shared" ref="E346:BP346" si="388">SUMIF($E$204:$DD$204,E$316,$E234:$DD234)</f>
        <v>0</v>
      </c>
      <c r="F346" s="72">
        <f t="shared" si="388"/>
        <v>0</v>
      </c>
      <c r="G346" s="72">
        <f t="shared" si="388"/>
        <v>0</v>
      </c>
      <c r="H346" s="72">
        <f t="shared" si="388"/>
        <v>0</v>
      </c>
      <c r="I346" s="72">
        <f t="shared" si="388"/>
        <v>0</v>
      </c>
      <c r="J346" s="73">
        <f t="shared" si="388"/>
        <v>0</v>
      </c>
      <c r="K346" s="73">
        <f t="shared" si="388"/>
        <v>0</v>
      </c>
      <c r="L346" s="73">
        <f t="shared" si="388"/>
        <v>0</v>
      </c>
      <c r="M346" s="73">
        <f t="shared" si="388"/>
        <v>0</v>
      </c>
      <c r="N346" s="72">
        <f t="shared" si="388"/>
        <v>0</v>
      </c>
      <c r="O346" s="72">
        <f t="shared" si="388"/>
        <v>0</v>
      </c>
      <c r="P346" s="72">
        <f t="shared" si="388"/>
        <v>0</v>
      </c>
      <c r="Q346" s="73">
        <f t="shared" si="388"/>
        <v>0</v>
      </c>
      <c r="R346" s="73">
        <f t="shared" si="388"/>
        <v>0</v>
      </c>
      <c r="S346" s="73">
        <f t="shared" si="388"/>
        <v>0</v>
      </c>
      <c r="T346" s="73">
        <f t="shared" si="388"/>
        <v>0</v>
      </c>
      <c r="U346" s="72">
        <f t="shared" si="388"/>
        <v>0</v>
      </c>
      <c r="V346" s="72">
        <f t="shared" si="388"/>
        <v>0</v>
      </c>
      <c r="W346" s="72">
        <f t="shared" si="388"/>
        <v>0</v>
      </c>
      <c r="X346" s="73">
        <f t="shared" si="388"/>
        <v>0</v>
      </c>
      <c r="Y346" s="72">
        <f t="shared" si="388"/>
        <v>0</v>
      </c>
      <c r="Z346" s="73">
        <f t="shared" si="388"/>
        <v>0</v>
      </c>
      <c r="AA346" s="73">
        <f t="shared" si="388"/>
        <v>0</v>
      </c>
      <c r="AB346" s="73">
        <f t="shared" si="388"/>
        <v>0</v>
      </c>
      <c r="AC346" s="73">
        <f t="shared" si="388"/>
        <v>0</v>
      </c>
      <c r="AD346" s="72">
        <f t="shared" si="388"/>
        <v>0</v>
      </c>
      <c r="AE346" s="72">
        <f t="shared" si="388"/>
        <v>0</v>
      </c>
      <c r="AF346" s="72">
        <f t="shared" si="388"/>
        <v>0</v>
      </c>
      <c r="AG346" s="72">
        <f>SUMIF($E$204:$DD$204,AG$316,$E231:$DD231)</f>
        <v>1</v>
      </c>
      <c r="AH346" s="73">
        <f t="shared" si="388"/>
        <v>0</v>
      </c>
      <c r="AI346" s="73">
        <f t="shared" si="388"/>
        <v>0</v>
      </c>
      <c r="AJ346" s="73">
        <f t="shared" si="388"/>
        <v>0</v>
      </c>
      <c r="AK346" s="73">
        <f t="shared" si="388"/>
        <v>0</v>
      </c>
      <c r="AL346" s="72">
        <f t="shared" si="388"/>
        <v>0</v>
      </c>
      <c r="AM346" s="72">
        <f t="shared" si="388"/>
        <v>0</v>
      </c>
      <c r="AN346" s="72">
        <f t="shared" si="388"/>
        <v>0</v>
      </c>
      <c r="AO346" s="73">
        <f t="shared" si="388"/>
        <v>0</v>
      </c>
      <c r="AP346" s="72">
        <f t="shared" si="388"/>
        <v>0</v>
      </c>
      <c r="AQ346" s="73">
        <f t="shared" si="388"/>
        <v>0</v>
      </c>
      <c r="AR346" s="72">
        <f t="shared" si="388"/>
        <v>0</v>
      </c>
      <c r="AS346" s="73">
        <f t="shared" si="388"/>
        <v>0</v>
      </c>
      <c r="AT346" s="72">
        <f t="shared" si="388"/>
        <v>0</v>
      </c>
      <c r="AU346" s="73">
        <f t="shared" si="388"/>
        <v>0</v>
      </c>
      <c r="AV346" s="72">
        <f t="shared" si="388"/>
        <v>0</v>
      </c>
      <c r="AW346" s="73">
        <f t="shared" si="388"/>
        <v>0</v>
      </c>
      <c r="AX346" s="72">
        <f t="shared" si="388"/>
        <v>0</v>
      </c>
      <c r="AY346" s="73">
        <f t="shared" si="388"/>
        <v>0</v>
      </c>
      <c r="AZ346" s="72">
        <f t="shared" si="388"/>
        <v>0</v>
      </c>
      <c r="BA346" s="73">
        <f t="shared" si="388"/>
        <v>0</v>
      </c>
      <c r="BB346" s="72">
        <f t="shared" si="388"/>
        <v>0</v>
      </c>
      <c r="BC346" s="73">
        <f t="shared" si="388"/>
        <v>0</v>
      </c>
      <c r="BD346" s="72">
        <f t="shared" si="388"/>
        <v>0</v>
      </c>
      <c r="BE346" s="73">
        <f t="shared" si="388"/>
        <v>0</v>
      </c>
      <c r="BF346" s="72">
        <f t="shared" si="388"/>
        <v>0</v>
      </c>
      <c r="BG346" s="73">
        <f t="shared" si="388"/>
        <v>0</v>
      </c>
      <c r="BH346" s="72">
        <f t="shared" si="388"/>
        <v>0</v>
      </c>
      <c r="BI346" s="73">
        <f t="shared" si="388"/>
        <v>0</v>
      </c>
      <c r="BJ346" s="72">
        <f t="shared" si="388"/>
        <v>0</v>
      </c>
      <c r="BK346" s="73">
        <f t="shared" si="388"/>
        <v>0</v>
      </c>
      <c r="BL346" s="72">
        <f t="shared" si="388"/>
        <v>0</v>
      </c>
      <c r="BM346" s="73">
        <f t="shared" si="388"/>
        <v>0</v>
      </c>
      <c r="BN346" s="72">
        <f t="shared" si="388"/>
        <v>0</v>
      </c>
      <c r="BO346" s="73">
        <f t="shared" si="388"/>
        <v>0</v>
      </c>
      <c r="BP346" s="72">
        <f t="shared" si="388"/>
        <v>0</v>
      </c>
      <c r="BQ346" s="73">
        <f t="shared" ref="BQ346:DD346" si="389">SUMIF($E$204:$DD$204,BQ$316,$E234:$DD234)</f>
        <v>0</v>
      </c>
      <c r="BR346" s="72">
        <f t="shared" si="389"/>
        <v>0</v>
      </c>
      <c r="BS346" s="73">
        <f t="shared" si="389"/>
        <v>0</v>
      </c>
      <c r="BT346" s="72">
        <f t="shared" si="389"/>
        <v>0</v>
      </c>
      <c r="BU346" s="73">
        <f t="shared" si="389"/>
        <v>0</v>
      </c>
      <c r="BV346" s="72">
        <f t="shared" si="389"/>
        <v>0</v>
      </c>
      <c r="BW346" s="73">
        <f t="shared" si="389"/>
        <v>0</v>
      </c>
      <c r="BX346" s="72">
        <f t="shared" si="389"/>
        <v>0</v>
      </c>
      <c r="BY346" s="73">
        <f t="shared" si="389"/>
        <v>0</v>
      </c>
      <c r="BZ346" s="72">
        <f t="shared" si="389"/>
        <v>0</v>
      </c>
      <c r="CA346" s="73">
        <f t="shared" si="389"/>
        <v>0</v>
      </c>
      <c r="CB346" s="72">
        <f t="shared" si="389"/>
        <v>0</v>
      </c>
      <c r="CC346" s="73">
        <f t="shared" si="389"/>
        <v>0</v>
      </c>
      <c r="CD346" s="72">
        <f t="shared" si="389"/>
        <v>0</v>
      </c>
      <c r="CE346" s="73">
        <f t="shared" si="389"/>
        <v>0</v>
      </c>
      <c r="CF346" s="72">
        <f t="shared" si="389"/>
        <v>0</v>
      </c>
      <c r="CG346" s="73">
        <f t="shared" si="389"/>
        <v>0</v>
      </c>
      <c r="CH346" s="72">
        <f t="shared" si="389"/>
        <v>0</v>
      </c>
      <c r="CI346" s="73">
        <f t="shared" si="389"/>
        <v>0</v>
      </c>
      <c r="CJ346" s="72">
        <f t="shared" si="389"/>
        <v>0</v>
      </c>
      <c r="CK346" s="73">
        <f t="shared" si="389"/>
        <v>0</v>
      </c>
      <c r="CL346" s="72">
        <f t="shared" si="389"/>
        <v>0</v>
      </c>
      <c r="CM346" s="73">
        <f t="shared" si="389"/>
        <v>0</v>
      </c>
      <c r="CN346" s="72">
        <f t="shared" si="389"/>
        <v>0</v>
      </c>
      <c r="CO346" s="73">
        <f t="shared" si="389"/>
        <v>0</v>
      </c>
      <c r="CP346" s="72">
        <f t="shared" si="389"/>
        <v>0</v>
      </c>
      <c r="CQ346" s="73">
        <f t="shared" si="389"/>
        <v>0</v>
      </c>
      <c r="CR346" s="72">
        <f t="shared" si="389"/>
        <v>0</v>
      </c>
      <c r="CS346" s="73">
        <f t="shared" si="389"/>
        <v>0</v>
      </c>
      <c r="CT346" s="72">
        <f t="shared" si="389"/>
        <v>0</v>
      </c>
      <c r="CU346" s="73">
        <f t="shared" si="389"/>
        <v>0</v>
      </c>
      <c r="CV346" s="72">
        <f t="shared" si="389"/>
        <v>0</v>
      </c>
      <c r="CW346" s="73">
        <f t="shared" si="389"/>
        <v>0</v>
      </c>
      <c r="CX346" s="72">
        <f t="shared" si="389"/>
        <v>0</v>
      </c>
      <c r="CY346" s="73">
        <f t="shared" si="389"/>
        <v>0</v>
      </c>
      <c r="CZ346" s="72">
        <f t="shared" si="389"/>
        <v>0</v>
      </c>
      <c r="DA346" s="73">
        <f t="shared" si="389"/>
        <v>0</v>
      </c>
      <c r="DB346" s="72">
        <f t="shared" si="389"/>
        <v>0</v>
      </c>
      <c r="DC346" s="73">
        <f t="shared" si="389"/>
        <v>0</v>
      </c>
      <c r="DD346" s="74">
        <f t="shared" si="389"/>
        <v>0</v>
      </c>
      <c r="DE346" s="3"/>
    </row>
    <row r="347" spans="1:109" x14ac:dyDescent="0.35">
      <c r="A347" s="35">
        <f t="shared" si="333"/>
        <v>1</v>
      </c>
      <c r="B347" s="3" t="s">
        <v>3996</v>
      </c>
      <c r="C347" s="39" t="s">
        <v>529</v>
      </c>
      <c r="D347" s="3" t="s">
        <v>531</v>
      </c>
      <c r="E347" s="75">
        <f t="shared" ref="E347:BP347" si="390">SUMIF($E$204:$DD$204,E$316,$E235:$DD235)</f>
        <v>0</v>
      </c>
      <c r="F347" s="73">
        <f t="shared" si="390"/>
        <v>0</v>
      </c>
      <c r="G347" s="73">
        <f t="shared" si="390"/>
        <v>0</v>
      </c>
      <c r="H347" s="73">
        <f t="shared" si="390"/>
        <v>0</v>
      </c>
      <c r="I347" s="73">
        <f t="shared" si="390"/>
        <v>0</v>
      </c>
      <c r="J347" s="72">
        <f t="shared" si="390"/>
        <v>0</v>
      </c>
      <c r="K347" s="72">
        <f t="shared" si="390"/>
        <v>0</v>
      </c>
      <c r="L347" s="72">
        <f t="shared" si="390"/>
        <v>0</v>
      </c>
      <c r="M347" s="72">
        <f t="shared" si="390"/>
        <v>0</v>
      </c>
      <c r="N347" s="73">
        <f t="shared" si="390"/>
        <v>0</v>
      </c>
      <c r="O347" s="73">
        <f t="shared" si="390"/>
        <v>0</v>
      </c>
      <c r="P347" s="73">
        <f t="shared" si="390"/>
        <v>0</v>
      </c>
      <c r="Q347" s="72">
        <f t="shared" si="390"/>
        <v>0</v>
      </c>
      <c r="R347" s="72">
        <f t="shared" si="390"/>
        <v>0</v>
      </c>
      <c r="S347" s="72">
        <f t="shared" si="390"/>
        <v>0</v>
      </c>
      <c r="T347" s="72">
        <f t="shared" si="390"/>
        <v>0</v>
      </c>
      <c r="U347" s="73">
        <f t="shared" si="390"/>
        <v>0</v>
      </c>
      <c r="V347" s="73">
        <f t="shared" si="390"/>
        <v>0</v>
      </c>
      <c r="W347" s="73">
        <f t="shared" si="390"/>
        <v>0</v>
      </c>
      <c r="X347" s="72">
        <f t="shared" si="390"/>
        <v>0</v>
      </c>
      <c r="Y347" s="73">
        <f t="shared" si="390"/>
        <v>0</v>
      </c>
      <c r="Z347" s="72">
        <f t="shared" si="390"/>
        <v>0</v>
      </c>
      <c r="AA347" s="72">
        <f t="shared" si="390"/>
        <v>0</v>
      </c>
      <c r="AB347" s="72">
        <f t="shared" si="390"/>
        <v>0</v>
      </c>
      <c r="AC347" s="72">
        <f t="shared" si="390"/>
        <v>0</v>
      </c>
      <c r="AD347" s="73">
        <f t="shared" si="390"/>
        <v>0</v>
      </c>
      <c r="AE347" s="73">
        <f t="shared" si="390"/>
        <v>0</v>
      </c>
      <c r="AF347" s="73">
        <f t="shared" si="390"/>
        <v>0</v>
      </c>
      <c r="AG347" s="73">
        <f t="shared" si="390"/>
        <v>0</v>
      </c>
      <c r="AH347" s="72">
        <f t="shared" si="390"/>
        <v>1</v>
      </c>
      <c r="AI347" s="72"/>
      <c r="AJ347" s="72"/>
      <c r="AK347" s="72"/>
      <c r="AL347" s="73">
        <f t="shared" si="390"/>
        <v>0</v>
      </c>
      <c r="AM347" s="73">
        <f t="shared" si="390"/>
        <v>0</v>
      </c>
      <c r="AN347" s="73">
        <f t="shared" si="390"/>
        <v>0</v>
      </c>
      <c r="AO347" s="72">
        <f t="shared" si="390"/>
        <v>0</v>
      </c>
      <c r="AP347" s="73">
        <f t="shared" si="390"/>
        <v>0</v>
      </c>
      <c r="AQ347" s="72">
        <f t="shared" si="390"/>
        <v>0</v>
      </c>
      <c r="AR347" s="73">
        <f t="shared" si="390"/>
        <v>0</v>
      </c>
      <c r="AS347" s="72">
        <f t="shared" si="390"/>
        <v>0</v>
      </c>
      <c r="AT347" s="73">
        <f t="shared" si="390"/>
        <v>0</v>
      </c>
      <c r="AU347" s="72">
        <f t="shared" si="390"/>
        <v>0</v>
      </c>
      <c r="AV347" s="73">
        <f t="shared" si="390"/>
        <v>0</v>
      </c>
      <c r="AW347" s="72">
        <f t="shared" si="390"/>
        <v>0</v>
      </c>
      <c r="AX347" s="73">
        <f t="shared" si="390"/>
        <v>0</v>
      </c>
      <c r="AY347" s="72">
        <f t="shared" si="390"/>
        <v>0</v>
      </c>
      <c r="AZ347" s="73">
        <f t="shared" si="390"/>
        <v>0</v>
      </c>
      <c r="BA347" s="72">
        <f t="shared" si="390"/>
        <v>0</v>
      </c>
      <c r="BB347" s="73">
        <f t="shared" si="390"/>
        <v>0</v>
      </c>
      <c r="BC347" s="72">
        <f t="shared" si="390"/>
        <v>0</v>
      </c>
      <c r="BD347" s="73">
        <f t="shared" si="390"/>
        <v>0</v>
      </c>
      <c r="BE347" s="72">
        <f t="shared" si="390"/>
        <v>0</v>
      </c>
      <c r="BF347" s="73">
        <f t="shared" si="390"/>
        <v>0</v>
      </c>
      <c r="BG347" s="72">
        <f t="shared" si="390"/>
        <v>0</v>
      </c>
      <c r="BH347" s="73">
        <f t="shared" si="390"/>
        <v>0</v>
      </c>
      <c r="BI347" s="72">
        <f t="shared" si="390"/>
        <v>0</v>
      </c>
      <c r="BJ347" s="73">
        <f t="shared" si="390"/>
        <v>0</v>
      </c>
      <c r="BK347" s="72">
        <f t="shared" si="390"/>
        <v>0</v>
      </c>
      <c r="BL347" s="73">
        <f t="shared" si="390"/>
        <v>0</v>
      </c>
      <c r="BM347" s="72">
        <f t="shared" si="390"/>
        <v>0</v>
      </c>
      <c r="BN347" s="73">
        <f t="shared" si="390"/>
        <v>0</v>
      </c>
      <c r="BO347" s="72">
        <f t="shared" si="390"/>
        <v>0</v>
      </c>
      <c r="BP347" s="73">
        <f t="shared" si="390"/>
        <v>0</v>
      </c>
      <c r="BQ347" s="72">
        <f t="shared" ref="BQ347:DD347" si="391">SUMIF($E$204:$DD$204,BQ$316,$E235:$DD235)</f>
        <v>0</v>
      </c>
      <c r="BR347" s="73">
        <f t="shared" si="391"/>
        <v>0</v>
      </c>
      <c r="BS347" s="72">
        <f t="shared" si="391"/>
        <v>0</v>
      </c>
      <c r="BT347" s="73">
        <f t="shared" si="391"/>
        <v>0</v>
      </c>
      <c r="BU347" s="72">
        <f t="shared" si="391"/>
        <v>0</v>
      </c>
      <c r="BV347" s="73">
        <f t="shared" si="391"/>
        <v>0</v>
      </c>
      <c r="BW347" s="72">
        <f t="shared" si="391"/>
        <v>0</v>
      </c>
      <c r="BX347" s="73">
        <f t="shared" si="391"/>
        <v>0</v>
      </c>
      <c r="BY347" s="72">
        <f t="shared" si="391"/>
        <v>0</v>
      </c>
      <c r="BZ347" s="73">
        <f t="shared" si="391"/>
        <v>0</v>
      </c>
      <c r="CA347" s="72">
        <f t="shared" si="391"/>
        <v>0</v>
      </c>
      <c r="CB347" s="73">
        <f t="shared" si="391"/>
        <v>0</v>
      </c>
      <c r="CC347" s="72">
        <f t="shared" si="391"/>
        <v>0</v>
      </c>
      <c r="CD347" s="73">
        <f t="shared" si="391"/>
        <v>0</v>
      </c>
      <c r="CE347" s="72">
        <f t="shared" si="391"/>
        <v>0</v>
      </c>
      <c r="CF347" s="73">
        <f t="shared" si="391"/>
        <v>0</v>
      </c>
      <c r="CG347" s="72">
        <f t="shared" si="391"/>
        <v>0</v>
      </c>
      <c r="CH347" s="73">
        <f t="shared" si="391"/>
        <v>0</v>
      </c>
      <c r="CI347" s="72">
        <f t="shared" si="391"/>
        <v>0</v>
      </c>
      <c r="CJ347" s="73">
        <f t="shared" si="391"/>
        <v>0</v>
      </c>
      <c r="CK347" s="72">
        <f t="shared" si="391"/>
        <v>0</v>
      </c>
      <c r="CL347" s="73">
        <f t="shared" si="391"/>
        <v>0</v>
      </c>
      <c r="CM347" s="72">
        <f t="shared" si="391"/>
        <v>0</v>
      </c>
      <c r="CN347" s="73">
        <f t="shared" si="391"/>
        <v>0</v>
      </c>
      <c r="CO347" s="72">
        <f t="shared" si="391"/>
        <v>0</v>
      </c>
      <c r="CP347" s="73">
        <f t="shared" si="391"/>
        <v>0</v>
      </c>
      <c r="CQ347" s="72">
        <f t="shared" si="391"/>
        <v>0</v>
      </c>
      <c r="CR347" s="73">
        <f t="shared" si="391"/>
        <v>0</v>
      </c>
      <c r="CS347" s="72">
        <f t="shared" si="391"/>
        <v>0</v>
      </c>
      <c r="CT347" s="73">
        <f t="shared" si="391"/>
        <v>0</v>
      </c>
      <c r="CU347" s="72">
        <f t="shared" si="391"/>
        <v>0</v>
      </c>
      <c r="CV347" s="73">
        <f t="shared" si="391"/>
        <v>0</v>
      </c>
      <c r="CW347" s="72">
        <f t="shared" si="391"/>
        <v>0</v>
      </c>
      <c r="CX347" s="73">
        <f t="shared" si="391"/>
        <v>0</v>
      </c>
      <c r="CY347" s="72">
        <f t="shared" si="391"/>
        <v>0</v>
      </c>
      <c r="CZ347" s="73">
        <f t="shared" si="391"/>
        <v>0</v>
      </c>
      <c r="DA347" s="72">
        <f t="shared" si="391"/>
        <v>0</v>
      </c>
      <c r="DB347" s="73">
        <f t="shared" si="391"/>
        <v>0</v>
      </c>
      <c r="DC347" s="72">
        <f t="shared" si="391"/>
        <v>0</v>
      </c>
      <c r="DD347" s="76">
        <f t="shared" si="391"/>
        <v>0</v>
      </c>
      <c r="DE347" s="3"/>
    </row>
    <row r="348" spans="1:109" x14ac:dyDescent="0.35">
      <c r="A348" s="35">
        <f t="shared" si="333"/>
        <v>1</v>
      </c>
      <c r="B348" s="3" t="s">
        <v>3997</v>
      </c>
      <c r="C348" s="39"/>
      <c r="D348" s="3" t="s">
        <v>532</v>
      </c>
      <c r="E348" s="75">
        <f t="shared" ref="E348:BP348" si="392">SUMIF($E$204:$DD$204,E$316,$E236:$DD236)</f>
        <v>0</v>
      </c>
      <c r="F348" s="73">
        <f t="shared" si="392"/>
        <v>0</v>
      </c>
      <c r="G348" s="73">
        <f t="shared" si="392"/>
        <v>0</v>
      </c>
      <c r="H348" s="73">
        <f t="shared" si="392"/>
        <v>0</v>
      </c>
      <c r="I348" s="73">
        <f t="shared" si="392"/>
        <v>0</v>
      </c>
      <c r="J348" s="72">
        <f t="shared" si="392"/>
        <v>0</v>
      </c>
      <c r="K348" s="72">
        <f t="shared" si="392"/>
        <v>0</v>
      </c>
      <c r="L348" s="72">
        <f t="shared" si="392"/>
        <v>0</v>
      </c>
      <c r="M348" s="72">
        <f t="shared" si="392"/>
        <v>0</v>
      </c>
      <c r="N348" s="73">
        <f t="shared" si="392"/>
        <v>0</v>
      </c>
      <c r="O348" s="73">
        <f t="shared" si="392"/>
        <v>0</v>
      </c>
      <c r="P348" s="73">
        <f t="shared" si="392"/>
        <v>0</v>
      </c>
      <c r="Q348" s="72">
        <f t="shared" si="392"/>
        <v>0</v>
      </c>
      <c r="R348" s="72">
        <f t="shared" si="392"/>
        <v>0</v>
      </c>
      <c r="S348" s="72">
        <f t="shared" si="392"/>
        <v>0</v>
      </c>
      <c r="T348" s="72">
        <f t="shared" si="392"/>
        <v>0</v>
      </c>
      <c r="U348" s="73">
        <f t="shared" si="392"/>
        <v>0</v>
      </c>
      <c r="V348" s="73">
        <f t="shared" si="392"/>
        <v>0</v>
      </c>
      <c r="W348" s="73">
        <f t="shared" si="392"/>
        <v>0</v>
      </c>
      <c r="X348" s="72">
        <f t="shared" si="392"/>
        <v>0</v>
      </c>
      <c r="Y348" s="73">
        <f t="shared" si="392"/>
        <v>0</v>
      </c>
      <c r="Z348" s="72">
        <f t="shared" si="392"/>
        <v>0</v>
      </c>
      <c r="AA348" s="72">
        <f t="shared" si="392"/>
        <v>0</v>
      </c>
      <c r="AB348" s="72">
        <f t="shared" si="392"/>
        <v>0</v>
      </c>
      <c r="AC348" s="72">
        <f t="shared" si="392"/>
        <v>0</v>
      </c>
      <c r="AD348" s="73">
        <f t="shared" si="392"/>
        <v>0</v>
      </c>
      <c r="AE348" s="73">
        <f t="shared" si="392"/>
        <v>0</v>
      </c>
      <c r="AF348" s="73">
        <f t="shared" si="392"/>
        <v>0</v>
      </c>
      <c r="AG348" s="73">
        <f t="shared" si="392"/>
        <v>0</v>
      </c>
      <c r="AH348" s="72">
        <f t="shared" si="392"/>
        <v>0</v>
      </c>
      <c r="AI348" s="72">
        <f>SUMIF($E$204:$DD$204,AI$316,$E235:$DD235)</f>
        <v>1</v>
      </c>
      <c r="AJ348" s="72">
        <f t="shared" si="392"/>
        <v>0</v>
      </c>
      <c r="AK348" s="72">
        <f t="shared" si="392"/>
        <v>0</v>
      </c>
      <c r="AL348" s="73">
        <f t="shared" si="392"/>
        <v>0</v>
      </c>
      <c r="AM348" s="73">
        <f t="shared" si="392"/>
        <v>0</v>
      </c>
      <c r="AN348" s="73">
        <f t="shared" si="392"/>
        <v>0</v>
      </c>
      <c r="AO348" s="72">
        <f t="shared" si="392"/>
        <v>0</v>
      </c>
      <c r="AP348" s="73">
        <f t="shared" si="392"/>
        <v>0</v>
      </c>
      <c r="AQ348" s="72">
        <f t="shared" si="392"/>
        <v>0</v>
      </c>
      <c r="AR348" s="73">
        <f t="shared" si="392"/>
        <v>0</v>
      </c>
      <c r="AS348" s="72">
        <f t="shared" si="392"/>
        <v>0</v>
      </c>
      <c r="AT348" s="73">
        <f t="shared" si="392"/>
        <v>0</v>
      </c>
      <c r="AU348" s="72">
        <f t="shared" si="392"/>
        <v>0</v>
      </c>
      <c r="AV348" s="73">
        <f t="shared" si="392"/>
        <v>0</v>
      </c>
      <c r="AW348" s="72">
        <f t="shared" si="392"/>
        <v>0</v>
      </c>
      <c r="AX348" s="73">
        <f t="shared" si="392"/>
        <v>0</v>
      </c>
      <c r="AY348" s="72">
        <f t="shared" si="392"/>
        <v>0</v>
      </c>
      <c r="AZ348" s="73">
        <f t="shared" si="392"/>
        <v>0</v>
      </c>
      <c r="BA348" s="72">
        <f t="shared" si="392"/>
        <v>0</v>
      </c>
      <c r="BB348" s="73">
        <f t="shared" si="392"/>
        <v>0</v>
      </c>
      <c r="BC348" s="72">
        <f t="shared" si="392"/>
        <v>0</v>
      </c>
      <c r="BD348" s="73">
        <f t="shared" si="392"/>
        <v>0</v>
      </c>
      <c r="BE348" s="72">
        <f t="shared" si="392"/>
        <v>0</v>
      </c>
      <c r="BF348" s="73">
        <f t="shared" si="392"/>
        <v>0</v>
      </c>
      <c r="BG348" s="72">
        <f t="shared" si="392"/>
        <v>0</v>
      </c>
      <c r="BH348" s="73">
        <f t="shared" si="392"/>
        <v>0</v>
      </c>
      <c r="BI348" s="72">
        <f t="shared" si="392"/>
        <v>0</v>
      </c>
      <c r="BJ348" s="73">
        <f t="shared" si="392"/>
        <v>0</v>
      </c>
      <c r="BK348" s="72">
        <f t="shared" si="392"/>
        <v>0</v>
      </c>
      <c r="BL348" s="73">
        <f t="shared" si="392"/>
        <v>0</v>
      </c>
      <c r="BM348" s="72">
        <f t="shared" si="392"/>
        <v>0</v>
      </c>
      <c r="BN348" s="73">
        <f t="shared" si="392"/>
        <v>0</v>
      </c>
      <c r="BO348" s="72">
        <f t="shared" si="392"/>
        <v>0</v>
      </c>
      <c r="BP348" s="73">
        <f t="shared" si="392"/>
        <v>0</v>
      </c>
      <c r="BQ348" s="72">
        <f t="shared" ref="BQ348:DD348" si="393">SUMIF($E$204:$DD$204,BQ$316,$E236:$DD236)</f>
        <v>0</v>
      </c>
      <c r="BR348" s="73">
        <f t="shared" si="393"/>
        <v>0</v>
      </c>
      <c r="BS348" s="72">
        <f t="shared" si="393"/>
        <v>0</v>
      </c>
      <c r="BT348" s="73">
        <f t="shared" si="393"/>
        <v>0</v>
      </c>
      <c r="BU348" s="72">
        <f t="shared" si="393"/>
        <v>0</v>
      </c>
      <c r="BV348" s="73">
        <f t="shared" si="393"/>
        <v>0</v>
      </c>
      <c r="BW348" s="72">
        <f t="shared" si="393"/>
        <v>0</v>
      </c>
      <c r="BX348" s="73">
        <f t="shared" si="393"/>
        <v>0</v>
      </c>
      <c r="BY348" s="72">
        <f t="shared" si="393"/>
        <v>0</v>
      </c>
      <c r="BZ348" s="73">
        <f t="shared" si="393"/>
        <v>0</v>
      </c>
      <c r="CA348" s="72">
        <f t="shared" si="393"/>
        <v>0</v>
      </c>
      <c r="CB348" s="73">
        <f t="shared" si="393"/>
        <v>0</v>
      </c>
      <c r="CC348" s="72">
        <f t="shared" si="393"/>
        <v>0</v>
      </c>
      <c r="CD348" s="73">
        <f t="shared" si="393"/>
        <v>0</v>
      </c>
      <c r="CE348" s="72">
        <f t="shared" si="393"/>
        <v>0</v>
      </c>
      <c r="CF348" s="73">
        <f t="shared" si="393"/>
        <v>0</v>
      </c>
      <c r="CG348" s="72">
        <f t="shared" si="393"/>
        <v>0</v>
      </c>
      <c r="CH348" s="73">
        <f t="shared" si="393"/>
        <v>0</v>
      </c>
      <c r="CI348" s="72">
        <f t="shared" si="393"/>
        <v>0</v>
      </c>
      <c r="CJ348" s="73">
        <f t="shared" si="393"/>
        <v>0</v>
      </c>
      <c r="CK348" s="72">
        <f t="shared" si="393"/>
        <v>0</v>
      </c>
      <c r="CL348" s="73">
        <f t="shared" si="393"/>
        <v>0</v>
      </c>
      <c r="CM348" s="72">
        <f t="shared" si="393"/>
        <v>0</v>
      </c>
      <c r="CN348" s="73">
        <f t="shared" si="393"/>
        <v>0</v>
      </c>
      <c r="CO348" s="72">
        <f t="shared" si="393"/>
        <v>0</v>
      </c>
      <c r="CP348" s="73">
        <f t="shared" si="393"/>
        <v>0</v>
      </c>
      <c r="CQ348" s="72">
        <f t="shared" si="393"/>
        <v>0</v>
      </c>
      <c r="CR348" s="73">
        <f t="shared" si="393"/>
        <v>0</v>
      </c>
      <c r="CS348" s="72">
        <f t="shared" si="393"/>
        <v>0</v>
      </c>
      <c r="CT348" s="73">
        <f t="shared" si="393"/>
        <v>0</v>
      </c>
      <c r="CU348" s="72">
        <f t="shared" si="393"/>
        <v>0</v>
      </c>
      <c r="CV348" s="73">
        <f t="shared" si="393"/>
        <v>0</v>
      </c>
      <c r="CW348" s="72">
        <f t="shared" si="393"/>
        <v>0</v>
      </c>
      <c r="CX348" s="73">
        <f t="shared" si="393"/>
        <v>0</v>
      </c>
      <c r="CY348" s="72">
        <f t="shared" si="393"/>
        <v>0</v>
      </c>
      <c r="CZ348" s="73">
        <f t="shared" si="393"/>
        <v>0</v>
      </c>
      <c r="DA348" s="72">
        <f t="shared" si="393"/>
        <v>0</v>
      </c>
      <c r="DB348" s="73">
        <f t="shared" si="393"/>
        <v>0</v>
      </c>
      <c r="DC348" s="72">
        <f t="shared" si="393"/>
        <v>0</v>
      </c>
      <c r="DD348" s="76">
        <f t="shared" si="393"/>
        <v>0</v>
      </c>
      <c r="DE348" s="3"/>
    </row>
    <row r="349" spans="1:109" x14ac:dyDescent="0.35">
      <c r="A349" s="35">
        <f t="shared" si="333"/>
        <v>1</v>
      </c>
      <c r="B349" s="3" t="s">
        <v>4000</v>
      </c>
      <c r="C349" s="39"/>
      <c r="D349" s="3" t="s">
        <v>533</v>
      </c>
      <c r="E349" s="75">
        <f t="shared" ref="E349:BP349" si="394">SUMIF($E$204:$DD$204,E$316,$E237:$DD237)</f>
        <v>0</v>
      </c>
      <c r="F349" s="73">
        <f t="shared" si="394"/>
        <v>0</v>
      </c>
      <c r="G349" s="73">
        <f t="shared" si="394"/>
        <v>0</v>
      </c>
      <c r="H349" s="73">
        <f t="shared" si="394"/>
        <v>0</v>
      </c>
      <c r="I349" s="73">
        <f t="shared" si="394"/>
        <v>0</v>
      </c>
      <c r="J349" s="72">
        <f t="shared" si="394"/>
        <v>0</v>
      </c>
      <c r="K349" s="72">
        <f t="shared" si="394"/>
        <v>0</v>
      </c>
      <c r="L349" s="72">
        <f t="shared" si="394"/>
        <v>0</v>
      </c>
      <c r="M349" s="72">
        <f t="shared" si="394"/>
        <v>0</v>
      </c>
      <c r="N349" s="73">
        <f t="shared" si="394"/>
        <v>0</v>
      </c>
      <c r="O349" s="73">
        <f t="shared" si="394"/>
        <v>0</v>
      </c>
      <c r="P349" s="73">
        <f t="shared" si="394"/>
        <v>0</v>
      </c>
      <c r="Q349" s="72">
        <f t="shared" si="394"/>
        <v>0</v>
      </c>
      <c r="R349" s="72">
        <f t="shared" si="394"/>
        <v>0</v>
      </c>
      <c r="S349" s="72">
        <f t="shared" si="394"/>
        <v>0</v>
      </c>
      <c r="T349" s="72">
        <f t="shared" si="394"/>
        <v>0</v>
      </c>
      <c r="U349" s="73">
        <f t="shared" si="394"/>
        <v>0</v>
      </c>
      <c r="V349" s="73">
        <f t="shared" si="394"/>
        <v>0</v>
      </c>
      <c r="W349" s="73">
        <f t="shared" si="394"/>
        <v>0</v>
      </c>
      <c r="X349" s="72">
        <f t="shared" si="394"/>
        <v>0</v>
      </c>
      <c r="Y349" s="73">
        <f t="shared" si="394"/>
        <v>0</v>
      </c>
      <c r="Z349" s="72">
        <f t="shared" si="394"/>
        <v>0</v>
      </c>
      <c r="AA349" s="72">
        <f t="shared" si="394"/>
        <v>0</v>
      </c>
      <c r="AB349" s="72">
        <f t="shared" si="394"/>
        <v>0</v>
      </c>
      <c r="AC349" s="72">
        <f t="shared" si="394"/>
        <v>0</v>
      </c>
      <c r="AD349" s="73">
        <f t="shared" si="394"/>
        <v>0</v>
      </c>
      <c r="AE349" s="73">
        <f t="shared" si="394"/>
        <v>0</v>
      </c>
      <c r="AF349" s="73">
        <f t="shared" si="394"/>
        <v>0</v>
      </c>
      <c r="AG349" s="73">
        <f t="shared" si="394"/>
        <v>0</v>
      </c>
      <c r="AH349" s="72">
        <f t="shared" si="394"/>
        <v>0</v>
      </c>
      <c r="AI349" s="72">
        <f t="shared" si="394"/>
        <v>0</v>
      </c>
      <c r="AJ349" s="72">
        <f>SUMIF($E$204:$DD$204,AJ$316,$E235:$DD235)</f>
        <v>1</v>
      </c>
      <c r="AK349" s="72">
        <f t="shared" si="394"/>
        <v>0</v>
      </c>
      <c r="AL349" s="73">
        <f t="shared" si="394"/>
        <v>0</v>
      </c>
      <c r="AM349" s="73">
        <f t="shared" si="394"/>
        <v>0</v>
      </c>
      <c r="AN349" s="73">
        <f t="shared" si="394"/>
        <v>0</v>
      </c>
      <c r="AO349" s="72">
        <f t="shared" si="394"/>
        <v>0</v>
      </c>
      <c r="AP349" s="73">
        <f t="shared" si="394"/>
        <v>0</v>
      </c>
      <c r="AQ349" s="72">
        <f t="shared" si="394"/>
        <v>0</v>
      </c>
      <c r="AR349" s="73">
        <f t="shared" si="394"/>
        <v>0</v>
      </c>
      <c r="AS349" s="72">
        <f t="shared" si="394"/>
        <v>0</v>
      </c>
      <c r="AT349" s="73">
        <f t="shared" si="394"/>
        <v>0</v>
      </c>
      <c r="AU349" s="72">
        <f t="shared" si="394"/>
        <v>0</v>
      </c>
      <c r="AV349" s="73">
        <f t="shared" si="394"/>
        <v>0</v>
      </c>
      <c r="AW349" s="72">
        <f t="shared" si="394"/>
        <v>0</v>
      </c>
      <c r="AX349" s="73">
        <f t="shared" si="394"/>
        <v>0</v>
      </c>
      <c r="AY349" s="72">
        <f t="shared" si="394"/>
        <v>0</v>
      </c>
      <c r="AZ349" s="73">
        <f t="shared" si="394"/>
        <v>0</v>
      </c>
      <c r="BA349" s="72">
        <f t="shared" si="394"/>
        <v>0</v>
      </c>
      <c r="BB349" s="73">
        <f t="shared" si="394"/>
        <v>0</v>
      </c>
      <c r="BC349" s="72">
        <f t="shared" si="394"/>
        <v>0</v>
      </c>
      <c r="BD349" s="73">
        <f t="shared" si="394"/>
        <v>0</v>
      </c>
      <c r="BE349" s="72">
        <f t="shared" si="394"/>
        <v>0</v>
      </c>
      <c r="BF349" s="73">
        <f t="shared" si="394"/>
        <v>0</v>
      </c>
      <c r="BG349" s="72">
        <f t="shared" si="394"/>
        <v>0</v>
      </c>
      <c r="BH349" s="73">
        <f t="shared" si="394"/>
        <v>0</v>
      </c>
      <c r="BI349" s="72">
        <f t="shared" si="394"/>
        <v>0</v>
      </c>
      <c r="BJ349" s="73">
        <f t="shared" si="394"/>
        <v>0</v>
      </c>
      <c r="BK349" s="72">
        <f t="shared" si="394"/>
        <v>0</v>
      </c>
      <c r="BL349" s="73">
        <f t="shared" si="394"/>
        <v>0</v>
      </c>
      <c r="BM349" s="72">
        <f t="shared" si="394"/>
        <v>0</v>
      </c>
      <c r="BN349" s="73">
        <f t="shared" si="394"/>
        <v>0</v>
      </c>
      <c r="BO349" s="72">
        <f t="shared" si="394"/>
        <v>0</v>
      </c>
      <c r="BP349" s="73">
        <f t="shared" si="394"/>
        <v>0</v>
      </c>
      <c r="BQ349" s="72">
        <f t="shared" ref="BQ349:DD349" si="395">SUMIF($E$204:$DD$204,BQ$316,$E237:$DD237)</f>
        <v>0</v>
      </c>
      <c r="BR349" s="73">
        <f t="shared" si="395"/>
        <v>0</v>
      </c>
      <c r="BS349" s="72">
        <f t="shared" si="395"/>
        <v>0</v>
      </c>
      <c r="BT349" s="73">
        <f t="shared" si="395"/>
        <v>0</v>
      </c>
      <c r="BU349" s="72">
        <f t="shared" si="395"/>
        <v>0</v>
      </c>
      <c r="BV349" s="73">
        <f t="shared" si="395"/>
        <v>0</v>
      </c>
      <c r="BW349" s="72">
        <f t="shared" si="395"/>
        <v>0</v>
      </c>
      <c r="BX349" s="73">
        <f t="shared" si="395"/>
        <v>0</v>
      </c>
      <c r="BY349" s="72">
        <f t="shared" si="395"/>
        <v>0</v>
      </c>
      <c r="BZ349" s="73">
        <f t="shared" si="395"/>
        <v>0</v>
      </c>
      <c r="CA349" s="72">
        <f t="shared" si="395"/>
        <v>0</v>
      </c>
      <c r="CB349" s="73">
        <f t="shared" si="395"/>
        <v>0</v>
      </c>
      <c r="CC349" s="72">
        <f t="shared" si="395"/>
        <v>0</v>
      </c>
      <c r="CD349" s="73">
        <f t="shared" si="395"/>
        <v>0</v>
      </c>
      <c r="CE349" s="72">
        <f t="shared" si="395"/>
        <v>0</v>
      </c>
      <c r="CF349" s="73">
        <f t="shared" si="395"/>
        <v>0</v>
      </c>
      <c r="CG349" s="72">
        <f t="shared" si="395"/>
        <v>0</v>
      </c>
      <c r="CH349" s="73">
        <f t="shared" si="395"/>
        <v>0</v>
      </c>
      <c r="CI349" s="72">
        <f t="shared" si="395"/>
        <v>0</v>
      </c>
      <c r="CJ349" s="73">
        <f t="shared" si="395"/>
        <v>0</v>
      </c>
      <c r="CK349" s="72">
        <f t="shared" si="395"/>
        <v>0</v>
      </c>
      <c r="CL349" s="73">
        <f t="shared" si="395"/>
        <v>0</v>
      </c>
      <c r="CM349" s="72">
        <f t="shared" si="395"/>
        <v>0</v>
      </c>
      <c r="CN349" s="73">
        <f t="shared" si="395"/>
        <v>0</v>
      </c>
      <c r="CO349" s="72">
        <f t="shared" si="395"/>
        <v>0</v>
      </c>
      <c r="CP349" s="73">
        <f t="shared" si="395"/>
        <v>0</v>
      </c>
      <c r="CQ349" s="72">
        <f t="shared" si="395"/>
        <v>0</v>
      </c>
      <c r="CR349" s="73">
        <f t="shared" si="395"/>
        <v>0</v>
      </c>
      <c r="CS349" s="72">
        <f t="shared" si="395"/>
        <v>0</v>
      </c>
      <c r="CT349" s="73">
        <f t="shared" si="395"/>
        <v>0</v>
      </c>
      <c r="CU349" s="72">
        <f t="shared" si="395"/>
        <v>0</v>
      </c>
      <c r="CV349" s="73">
        <f t="shared" si="395"/>
        <v>0</v>
      </c>
      <c r="CW349" s="72">
        <f t="shared" si="395"/>
        <v>0</v>
      </c>
      <c r="CX349" s="73">
        <f t="shared" si="395"/>
        <v>0</v>
      </c>
      <c r="CY349" s="72">
        <f t="shared" si="395"/>
        <v>0</v>
      </c>
      <c r="CZ349" s="73">
        <f t="shared" si="395"/>
        <v>0</v>
      </c>
      <c r="DA349" s="72">
        <f t="shared" si="395"/>
        <v>0</v>
      </c>
      <c r="DB349" s="73">
        <f t="shared" si="395"/>
        <v>0</v>
      </c>
      <c r="DC349" s="72">
        <f t="shared" si="395"/>
        <v>0</v>
      </c>
      <c r="DD349" s="76">
        <f t="shared" si="395"/>
        <v>0</v>
      </c>
      <c r="DE349" s="3"/>
    </row>
    <row r="350" spans="1:109" x14ac:dyDescent="0.35">
      <c r="A350" s="35">
        <f t="shared" si="333"/>
        <v>1</v>
      </c>
      <c r="B350" s="3" t="s">
        <v>4003</v>
      </c>
      <c r="C350" s="39"/>
      <c r="D350" s="3" t="s">
        <v>535</v>
      </c>
      <c r="E350" s="75">
        <f t="shared" ref="E350:BP350" si="396">SUMIF($E$204:$DD$204,E$316,$E238:$DD238)</f>
        <v>0</v>
      </c>
      <c r="F350" s="73">
        <f t="shared" si="396"/>
        <v>0</v>
      </c>
      <c r="G350" s="73">
        <f t="shared" si="396"/>
        <v>0</v>
      </c>
      <c r="H350" s="73">
        <f t="shared" si="396"/>
        <v>0</v>
      </c>
      <c r="I350" s="73">
        <f t="shared" si="396"/>
        <v>0</v>
      </c>
      <c r="J350" s="72">
        <f t="shared" si="396"/>
        <v>0</v>
      </c>
      <c r="K350" s="72">
        <f t="shared" si="396"/>
        <v>0</v>
      </c>
      <c r="L350" s="72">
        <f t="shared" si="396"/>
        <v>0</v>
      </c>
      <c r="M350" s="72">
        <f t="shared" si="396"/>
        <v>0</v>
      </c>
      <c r="N350" s="73">
        <f t="shared" si="396"/>
        <v>0</v>
      </c>
      <c r="O350" s="73">
        <f t="shared" si="396"/>
        <v>0</v>
      </c>
      <c r="P350" s="73">
        <f t="shared" si="396"/>
        <v>0</v>
      </c>
      <c r="Q350" s="72">
        <f t="shared" si="396"/>
        <v>0</v>
      </c>
      <c r="R350" s="72">
        <f t="shared" si="396"/>
        <v>0</v>
      </c>
      <c r="S350" s="72">
        <f t="shared" si="396"/>
        <v>0</v>
      </c>
      <c r="T350" s="72">
        <f t="shared" si="396"/>
        <v>0</v>
      </c>
      <c r="U350" s="73">
        <f t="shared" si="396"/>
        <v>0</v>
      </c>
      <c r="V350" s="73">
        <f t="shared" si="396"/>
        <v>0</v>
      </c>
      <c r="W350" s="73">
        <f t="shared" si="396"/>
        <v>0</v>
      </c>
      <c r="X350" s="72">
        <f t="shared" si="396"/>
        <v>0</v>
      </c>
      <c r="Y350" s="73">
        <f t="shared" si="396"/>
        <v>0</v>
      </c>
      <c r="Z350" s="72">
        <f t="shared" si="396"/>
        <v>0</v>
      </c>
      <c r="AA350" s="72">
        <f t="shared" si="396"/>
        <v>0</v>
      </c>
      <c r="AB350" s="72">
        <f t="shared" si="396"/>
        <v>0</v>
      </c>
      <c r="AC350" s="72">
        <f t="shared" si="396"/>
        <v>0</v>
      </c>
      <c r="AD350" s="73">
        <f t="shared" si="396"/>
        <v>0</v>
      </c>
      <c r="AE350" s="73">
        <f t="shared" si="396"/>
        <v>0</v>
      </c>
      <c r="AF350" s="73">
        <f t="shared" si="396"/>
        <v>0</v>
      </c>
      <c r="AG350" s="73">
        <f t="shared" si="396"/>
        <v>0</v>
      </c>
      <c r="AH350" s="72">
        <f t="shared" si="396"/>
        <v>0</v>
      </c>
      <c r="AI350" s="72">
        <f t="shared" si="396"/>
        <v>0</v>
      </c>
      <c r="AJ350" s="72">
        <f t="shared" si="396"/>
        <v>0</v>
      </c>
      <c r="AK350" s="72">
        <f>SUMIF($E$204:$DD$204,AK$316,$E235:$DD235)</f>
        <v>1</v>
      </c>
      <c r="AL350" s="73">
        <f t="shared" si="396"/>
        <v>0</v>
      </c>
      <c r="AM350" s="73">
        <f t="shared" si="396"/>
        <v>0</v>
      </c>
      <c r="AN350" s="73">
        <f t="shared" si="396"/>
        <v>0</v>
      </c>
      <c r="AO350" s="72">
        <f t="shared" si="396"/>
        <v>0</v>
      </c>
      <c r="AP350" s="73">
        <f t="shared" si="396"/>
        <v>0</v>
      </c>
      <c r="AQ350" s="72">
        <f t="shared" si="396"/>
        <v>0</v>
      </c>
      <c r="AR350" s="73">
        <f t="shared" si="396"/>
        <v>0</v>
      </c>
      <c r="AS350" s="72">
        <f t="shared" si="396"/>
        <v>0</v>
      </c>
      <c r="AT350" s="73">
        <f t="shared" si="396"/>
        <v>0</v>
      </c>
      <c r="AU350" s="72">
        <f t="shared" si="396"/>
        <v>0</v>
      </c>
      <c r="AV350" s="73">
        <f t="shared" si="396"/>
        <v>0</v>
      </c>
      <c r="AW350" s="72">
        <f t="shared" si="396"/>
        <v>0</v>
      </c>
      <c r="AX350" s="73">
        <f t="shared" si="396"/>
        <v>0</v>
      </c>
      <c r="AY350" s="72">
        <f t="shared" si="396"/>
        <v>0</v>
      </c>
      <c r="AZ350" s="73">
        <f t="shared" si="396"/>
        <v>0</v>
      </c>
      <c r="BA350" s="72">
        <f t="shared" si="396"/>
        <v>0</v>
      </c>
      <c r="BB350" s="73">
        <f t="shared" si="396"/>
        <v>0</v>
      </c>
      <c r="BC350" s="72">
        <f t="shared" si="396"/>
        <v>0</v>
      </c>
      <c r="BD350" s="73">
        <f t="shared" si="396"/>
        <v>0</v>
      </c>
      <c r="BE350" s="72">
        <f t="shared" si="396"/>
        <v>0</v>
      </c>
      <c r="BF350" s="73">
        <f t="shared" si="396"/>
        <v>0</v>
      </c>
      <c r="BG350" s="72">
        <f t="shared" si="396"/>
        <v>0</v>
      </c>
      <c r="BH350" s="73">
        <f t="shared" si="396"/>
        <v>0</v>
      </c>
      <c r="BI350" s="72">
        <f t="shared" si="396"/>
        <v>0</v>
      </c>
      <c r="BJ350" s="73">
        <f t="shared" si="396"/>
        <v>0</v>
      </c>
      <c r="BK350" s="72">
        <f t="shared" si="396"/>
        <v>0</v>
      </c>
      <c r="BL350" s="73">
        <f t="shared" si="396"/>
        <v>0</v>
      </c>
      <c r="BM350" s="72">
        <f t="shared" si="396"/>
        <v>0</v>
      </c>
      <c r="BN350" s="73">
        <f t="shared" si="396"/>
        <v>0</v>
      </c>
      <c r="BO350" s="72">
        <f t="shared" si="396"/>
        <v>0</v>
      </c>
      <c r="BP350" s="73">
        <f t="shared" si="396"/>
        <v>0</v>
      </c>
      <c r="BQ350" s="72">
        <f t="shared" ref="BQ350:DD350" si="397">SUMIF($E$204:$DD$204,BQ$316,$E238:$DD238)</f>
        <v>0</v>
      </c>
      <c r="BR350" s="73">
        <f t="shared" si="397"/>
        <v>0</v>
      </c>
      <c r="BS350" s="72">
        <f t="shared" si="397"/>
        <v>0</v>
      </c>
      <c r="BT350" s="73">
        <f t="shared" si="397"/>
        <v>0</v>
      </c>
      <c r="BU350" s="72">
        <f t="shared" si="397"/>
        <v>0</v>
      </c>
      <c r="BV350" s="73">
        <f t="shared" si="397"/>
        <v>0</v>
      </c>
      <c r="BW350" s="72">
        <f t="shared" si="397"/>
        <v>0</v>
      </c>
      <c r="BX350" s="73">
        <f t="shared" si="397"/>
        <v>0</v>
      </c>
      <c r="BY350" s="72">
        <f t="shared" si="397"/>
        <v>0</v>
      </c>
      <c r="BZ350" s="73">
        <f t="shared" si="397"/>
        <v>0</v>
      </c>
      <c r="CA350" s="72">
        <f t="shared" si="397"/>
        <v>0</v>
      </c>
      <c r="CB350" s="73">
        <f t="shared" si="397"/>
        <v>0</v>
      </c>
      <c r="CC350" s="72">
        <f t="shared" si="397"/>
        <v>0</v>
      </c>
      <c r="CD350" s="73">
        <f t="shared" si="397"/>
        <v>0</v>
      </c>
      <c r="CE350" s="72">
        <f t="shared" si="397"/>
        <v>0</v>
      </c>
      <c r="CF350" s="73">
        <f t="shared" si="397"/>
        <v>0</v>
      </c>
      <c r="CG350" s="72">
        <f t="shared" si="397"/>
        <v>0</v>
      </c>
      <c r="CH350" s="73">
        <f t="shared" si="397"/>
        <v>0</v>
      </c>
      <c r="CI350" s="72">
        <f t="shared" si="397"/>
        <v>0</v>
      </c>
      <c r="CJ350" s="73">
        <f t="shared" si="397"/>
        <v>0</v>
      </c>
      <c r="CK350" s="72">
        <f t="shared" si="397"/>
        <v>0</v>
      </c>
      <c r="CL350" s="73">
        <f t="shared" si="397"/>
        <v>0</v>
      </c>
      <c r="CM350" s="72">
        <f t="shared" si="397"/>
        <v>0</v>
      </c>
      <c r="CN350" s="73">
        <f t="shared" si="397"/>
        <v>0</v>
      </c>
      <c r="CO350" s="72">
        <f t="shared" si="397"/>
        <v>0</v>
      </c>
      <c r="CP350" s="73">
        <f t="shared" si="397"/>
        <v>0</v>
      </c>
      <c r="CQ350" s="72">
        <f t="shared" si="397"/>
        <v>0</v>
      </c>
      <c r="CR350" s="73">
        <f t="shared" si="397"/>
        <v>0</v>
      </c>
      <c r="CS350" s="72">
        <f t="shared" si="397"/>
        <v>0</v>
      </c>
      <c r="CT350" s="73">
        <f t="shared" si="397"/>
        <v>0</v>
      </c>
      <c r="CU350" s="72">
        <f t="shared" si="397"/>
        <v>0</v>
      </c>
      <c r="CV350" s="73">
        <f t="shared" si="397"/>
        <v>0</v>
      </c>
      <c r="CW350" s="72">
        <f t="shared" si="397"/>
        <v>0</v>
      </c>
      <c r="CX350" s="73">
        <f t="shared" si="397"/>
        <v>0</v>
      </c>
      <c r="CY350" s="72">
        <f t="shared" si="397"/>
        <v>0</v>
      </c>
      <c r="CZ350" s="73">
        <f t="shared" si="397"/>
        <v>0</v>
      </c>
      <c r="DA350" s="72">
        <f t="shared" si="397"/>
        <v>0</v>
      </c>
      <c r="DB350" s="73">
        <f t="shared" si="397"/>
        <v>0</v>
      </c>
      <c r="DC350" s="72">
        <f t="shared" si="397"/>
        <v>0</v>
      </c>
      <c r="DD350" s="76">
        <f t="shared" si="397"/>
        <v>0</v>
      </c>
      <c r="DE350" s="3"/>
    </row>
    <row r="351" spans="1:109" x14ac:dyDescent="0.35">
      <c r="A351" s="35">
        <f t="shared" si="333"/>
        <v>1</v>
      </c>
      <c r="B351" s="3" t="s">
        <v>4006</v>
      </c>
      <c r="C351" s="39" t="s">
        <v>537</v>
      </c>
      <c r="D351" s="3" t="s">
        <v>539</v>
      </c>
      <c r="E351" s="71">
        <f t="shared" ref="E351:BP351" si="398">SUMIF($E$204:$DD$204,E$316,$E239:$DD239)</f>
        <v>0</v>
      </c>
      <c r="F351" s="72">
        <f t="shared" si="398"/>
        <v>0</v>
      </c>
      <c r="G351" s="72">
        <f t="shared" si="398"/>
        <v>0</v>
      </c>
      <c r="H351" s="72">
        <f t="shared" si="398"/>
        <v>0</v>
      </c>
      <c r="I351" s="72">
        <f t="shared" si="398"/>
        <v>0</v>
      </c>
      <c r="J351" s="73">
        <f t="shared" si="398"/>
        <v>0</v>
      </c>
      <c r="K351" s="73">
        <f t="shared" si="398"/>
        <v>0</v>
      </c>
      <c r="L351" s="73">
        <f t="shared" si="398"/>
        <v>0</v>
      </c>
      <c r="M351" s="73">
        <f t="shared" si="398"/>
        <v>0</v>
      </c>
      <c r="N351" s="72">
        <f t="shared" si="398"/>
        <v>0</v>
      </c>
      <c r="O351" s="72">
        <f t="shared" si="398"/>
        <v>0</v>
      </c>
      <c r="P351" s="72">
        <f t="shared" si="398"/>
        <v>0</v>
      </c>
      <c r="Q351" s="73">
        <f t="shared" si="398"/>
        <v>0</v>
      </c>
      <c r="R351" s="73">
        <f t="shared" si="398"/>
        <v>0</v>
      </c>
      <c r="S351" s="73">
        <f t="shared" si="398"/>
        <v>0</v>
      </c>
      <c r="T351" s="73">
        <f t="shared" si="398"/>
        <v>0</v>
      </c>
      <c r="U351" s="72">
        <f t="shared" si="398"/>
        <v>0</v>
      </c>
      <c r="V351" s="72">
        <f t="shared" si="398"/>
        <v>0</v>
      </c>
      <c r="W351" s="72">
        <f t="shared" si="398"/>
        <v>0</v>
      </c>
      <c r="X351" s="73">
        <f t="shared" si="398"/>
        <v>0</v>
      </c>
      <c r="Y351" s="72">
        <f t="shared" si="398"/>
        <v>0</v>
      </c>
      <c r="Z351" s="73">
        <f t="shared" si="398"/>
        <v>0</v>
      </c>
      <c r="AA351" s="73">
        <f t="shared" si="398"/>
        <v>0</v>
      </c>
      <c r="AB351" s="73">
        <f t="shared" si="398"/>
        <v>0</v>
      </c>
      <c r="AC351" s="73">
        <f t="shared" si="398"/>
        <v>0</v>
      </c>
      <c r="AD351" s="72">
        <f t="shared" si="398"/>
        <v>0</v>
      </c>
      <c r="AE351" s="72">
        <f t="shared" si="398"/>
        <v>0</v>
      </c>
      <c r="AF351" s="72">
        <f t="shared" si="398"/>
        <v>0</v>
      </c>
      <c r="AG351" s="72">
        <f t="shared" si="398"/>
        <v>0</v>
      </c>
      <c r="AH351" s="73">
        <f t="shared" si="398"/>
        <v>0</v>
      </c>
      <c r="AI351" s="73">
        <f t="shared" si="398"/>
        <v>0</v>
      </c>
      <c r="AJ351" s="73">
        <f t="shared" si="398"/>
        <v>0</v>
      </c>
      <c r="AK351" s="73">
        <f t="shared" si="398"/>
        <v>0</v>
      </c>
      <c r="AL351" s="72">
        <f t="shared" si="398"/>
        <v>1</v>
      </c>
      <c r="AM351" s="72"/>
      <c r="AN351" s="72"/>
      <c r="AO351" s="73">
        <f t="shared" si="398"/>
        <v>0</v>
      </c>
      <c r="AP351" s="72">
        <f t="shared" si="398"/>
        <v>0</v>
      </c>
      <c r="AQ351" s="73">
        <f t="shared" si="398"/>
        <v>0</v>
      </c>
      <c r="AR351" s="72">
        <f t="shared" si="398"/>
        <v>0</v>
      </c>
      <c r="AS351" s="73">
        <f t="shared" si="398"/>
        <v>0</v>
      </c>
      <c r="AT351" s="72">
        <f t="shared" si="398"/>
        <v>0</v>
      </c>
      <c r="AU351" s="73">
        <f t="shared" si="398"/>
        <v>0</v>
      </c>
      <c r="AV351" s="72">
        <f t="shared" si="398"/>
        <v>0</v>
      </c>
      <c r="AW351" s="73">
        <f t="shared" si="398"/>
        <v>0</v>
      </c>
      <c r="AX351" s="72">
        <f t="shared" si="398"/>
        <v>0</v>
      </c>
      <c r="AY351" s="73">
        <f t="shared" si="398"/>
        <v>0</v>
      </c>
      <c r="AZ351" s="72">
        <f t="shared" si="398"/>
        <v>0</v>
      </c>
      <c r="BA351" s="73">
        <f t="shared" si="398"/>
        <v>0</v>
      </c>
      <c r="BB351" s="72">
        <f t="shared" si="398"/>
        <v>0</v>
      </c>
      <c r="BC351" s="73">
        <f t="shared" si="398"/>
        <v>0</v>
      </c>
      <c r="BD351" s="72">
        <f t="shared" si="398"/>
        <v>0</v>
      </c>
      <c r="BE351" s="73">
        <f t="shared" si="398"/>
        <v>0</v>
      </c>
      <c r="BF351" s="72">
        <f t="shared" si="398"/>
        <v>0</v>
      </c>
      <c r="BG351" s="73">
        <f t="shared" si="398"/>
        <v>0</v>
      </c>
      <c r="BH351" s="72">
        <f t="shared" si="398"/>
        <v>0</v>
      </c>
      <c r="BI351" s="73">
        <f t="shared" si="398"/>
        <v>0</v>
      </c>
      <c r="BJ351" s="72">
        <f t="shared" si="398"/>
        <v>0</v>
      </c>
      <c r="BK351" s="73">
        <f t="shared" si="398"/>
        <v>0</v>
      </c>
      <c r="BL351" s="72">
        <f t="shared" si="398"/>
        <v>0</v>
      </c>
      <c r="BM351" s="73">
        <f t="shared" si="398"/>
        <v>0</v>
      </c>
      <c r="BN351" s="72">
        <f t="shared" si="398"/>
        <v>0</v>
      </c>
      <c r="BO351" s="73">
        <f t="shared" si="398"/>
        <v>0</v>
      </c>
      <c r="BP351" s="72">
        <f t="shared" si="398"/>
        <v>0</v>
      </c>
      <c r="BQ351" s="73">
        <f t="shared" ref="BQ351:DD351" si="399">SUMIF($E$204:$DD$204,BQ$316,$E239:$DD239)</f>
        <v>0</v>
      </c>
      <c r="BR351" s="72">
        <f t="shared" si="399"/>
        <v>0</v>
      </c>
      <c r="BS351" s="73">
        <f t="shared" si="399"/>
        <v>0</v>
      </c>
      <c r="BT351" s="72">
        <f t="shared" si="399"/>
        <v>0</v>
      </c>
      <c r="BU351" s="73">
        <f t="shared" si="399"/>
        <v>0</v>
      </c>
      <c r="BV351" s="72">
        <f t="shared" si="399"/>
        <v>0</v>
      </c>
      <c r="BW351" s="73">
        <f t="shared" si="399"/>
        <v>0</v>
      </c>
      <c r="BX351" s="72">
        <f t="shared" si="399"/>
        <v>0</v>
      </c>
      <c r="BY351" s="73">
        <f t="shared" si="399"/>
        <v>0</v>
      </c>
      <c r="BZ351" s="72">
        <f t="shared" si="399"/>
        <v>0</v>
      </c>
      <c r="CA351" s="73">
        <f t="shared" si="399"/>
        <v>0</v>
      </c>
      <c r="CB351" s="72">
        <f t="shared" si="399"/>
        <v>0</v>
      </c>
      <c r="CC351" s="73">
        <f t="shared" si="399"/>
        <v>0</v>
      </c>
      <c r="CD351" s="72">
        <f t="shared" si="399"/>
        <v>0</v>
      </c>
      <c r="CE351" s="73">
        <f t="shared" si="399"/>
        <v>0</v>
      </c>
      <c r="CF351" s="72">
        <f t="shared" si="399"/>
        <v>0</v>
      </c>
      <c r="CG351" s="73">
        <f t="shared" si="399"/>
        <v>0</v>
      </c>
      <c r="CH351" s="72">
        <f t="shared" si="399"/>
        <v>0</v>
      </c>
      <c r="CI351" s="73">
        <f t="shared" si="399"/>
        <v>0</v>
      </c>
      <c r="CJ351" s="72">
        <f t="shared" si="399"/>
        <v>0</v>
      </c>
      <c r="CK351" s="73">
        <f t="shared" si="399"/>
        <v>0</v>
      </c>
      <c r="CL351" s="72">
        <f t="shared" si="399"/>
        <v>0</v>
      </c>
      <c r="CM351" s="73">
        <f t="shared" si="399"/>
        <v>0</v>
      </c>
      <c r="CN351" s="72">
        <f t="shared" si="399"/>
        <v>0</v>
      </c>
      <c r="CO351" s="73">
        <f t="shared" si="399"/>
        <v>0</v>
      </c>
      <c r="CP351" s="72">
        <f t="shared" si="399"/>
        <v>0</v>
      </c>
      <c r="CQ351" s="73">
        <f t="shared" si="399"/>
        <v>0</v>
      </c>
      <c r="CR351" s="72">
        <f t="shared" si="399"/>
        <v>0</v>
      </c>
      <c r="CS351" s="73">
        <f t="shared" si="399"/>
        <v>0</v>
      </c>
      <c r="CT351" s="72">
        <f t="shared" si="399"/>
        <v>0</v>
      </c>
      <c r="CU351" s="73">
        <f t="shared" si="399"/>
        <v>0</v>
      </c>
      <c r="CV351" s="72">
        <f t="shared" si="399"/>
        <v>0</v>
      </c>
      <c r="CW351" s="73">
        <f t="shared" si="399"/>
        <v>0</v>
      </c>
      <c r="CX351" s="72">
        <f t="shared" si="399"/>
        <v>0</v>
      </c>
      <c r="CY351" s="73">
        <f t="shared" si="399"/>
        <v>0</v>
      </c>
      <c r="CZ351" s="72">
        <f t="shared" si="399"/>
        <v>0</v>
      </c>
      <c r="DA351" s="73">
        <f t="shared" si="399"/>
        <v>0</v>
      </c>
      <c r="DB351" s="72">
        <f t="shared" si="399"/>
        <v>0</v>
      </c>
      <c r="DC351" s="73">
        <f t="shared" si="399"/>
        <v>0</v>
      </c>
      <c r="DD351" s="74">
        <f t="shared" si="399"/>
        <v>0</v>
      </c>
      <c r="DE351" s="3"/>
    </row>
    <row r="352" spans="1:109" x14ac:dyDescent="0.35">
      <c r="A352" s="35">
        <f t="shared" si="333"/>
        <v>1</v>
      </c>
      <c r="B352" s="3" t="s">
        <v>4009</v>
      </c>
      <c r="C352" s="39"/>
      <c r="D352" s="3" t="s">
        <v>541</v>
      </c>
      <c r="E352" s="71">
        <f t="shared" ref="E352:BP352" si="400">SUMIF($E$204:$DD$204,E$316,$E240:$DD240)</f>
        <v>0</v>
      </c>
      <c r="F352" s="72">
        <f t="shared" si="400"/>
        <v>0</v>
      </c>
      <c r="G352" s="72">
        <f t="shared" si="400"/>
        <v>0</v>
      </c>
      <c r="H352" s="72">
        <f t="shared" si="400"/>
        <v>0</v>
      </c>
      <c r="I352" s="72">
        <f t="shared" si="400"/>
        <v>0</v>
      </c>
      <c r="J352" s="73">
        <f t="shared" si="400"/>
        <v>0</v>
      </c>
      <c r="K352" s="73">
        <f t="shared" si="400"/>
        <v>0</v>
      </c>
      <c r="L352" s="73">
        <f t="shared" si="400"/>
        <v>0</v>
      </c>
      <c r="M352" s="73">
        <f t="shared" si="400"/>
        <v>0</v>
      </c>
      <c r="N352" s="72">
        <f t="shared" si="400"/>
        <v>0</v>
      </c>
      <c r="O352" s="72">
        <f t="shared" si="400"/>
        <v>0</v>
      </c>
      <c r="P352" s="72">
        <f t="shared" si="400"/>
        <v>0</v>
      </c>
      <c r="Q352" s="73">
        <f t="shared" si="400"/>
        <v>0</v>
      </c>
      <c r="R352" s="73">
        <f t="shared" si="400"/>
        <v>0</v>
      </c>
      <c r="S352" s="73">
        <f t="shared" si="400"/>
        <v>0</v>
      </c>
      <c r="T352" s="73">
        <f t="shared" si="400"/>
        <v>0</v>
      </c>
      <c r="U352" s="72">
        <f t="shared" si="400"/>
        <v>0</v>
      </c>
      <c r="V352" s="72">
        <f t="shared" si="400"/>
        <v>0</v>
      </c>
      <c r="W352" s="72">
        <f t="shared" si="400"/>
        <v>0</v>
      </c>
      <c r="X352" s="73">
        <f t="shared" si="400"/>
        <v>0</v>
      </c>
      <c r="Y352" s="72">
        <f t="shared" si="400"/>
        <v>0</v>
      </c>
      <c r="Z352" s="73">
        <f t="shared" si="400"/>
        <v>0</v>
      </c>
      <c r="AA352" s="73">
        <f t="shared" si="400"/>
        <v>0</v>
      </c>
      <c r="AB352" s="73">
        <f t="shared" si="400"/>
        <v>0</v>
      </c>
      <c r="AC352" s="73">
        <f t="shared" si="400"/>
        <v>0</v>
      </c>
      <c r="AD352" s="72">
        <f t="shared" si="400"/>
        <v>0</v>
      </c>
      <c r="AE352" s="72">
        <f t="shared" si="400"/>
        <v>0</v>
      </c>
      <c r="AF352" s="72">
        <f t="shared" si="400"/>
        <v>0</v>
      </c>
      <c r="AG352" s="72">
        <f t="shared" si="400"/>
        <v>0</v>
      </c>
      <c r="AH352" s="73">
        <f t="shared" si="400"/>
        <v>0</v>
      </c>
      <c r="AI352" s="73">
        <f t="shared" si="400"/>
        <v>0</v>
      </c>
      <c r="AJ352" s="73">
        <f t="shared" si="400"/>
        <v>0</v>
      </c>
      <c r="AK352" s="73">
        <f t="shared" si="400"/>
        <v>0</v>
      </c>
      <c r="AL352" s="72">
        <f t="shared" si="400"/>
        <v>0</v>
      </c>
      <c r="AM352" s="72">
        <f>SUMIF($E$204:$DD$204,AM$316,$E239:$DD239)</f>
        <v>1</v>
      </c>
      <c r="AN352" s="72">
        <f t="shared" si="400"/>
        <v>0</v>
      </c>
      <c r="AO352" s="73">
        <f t="shared" si="400"/>
        <v>0</v>
      </c>
      <c r="AP352" s="72">
        <f t="shared" si="400"/>
        <v>0</v>
      </c>
      <c r="AQ352" s="73">
        <f t="shared" si="400"/>
        <v>0</v>
      </c>
      <c r="AR352" s="72">
        <f t="shared" si="400"/>
        <v>0</v>
      </c>
      <c r="AS352" s="73">
        <f t="shared" si="400"/>
        <v>0</v>
      </c>
      <c r="AT352" s="72">
        <f t="shared" si="400"/>
        <v>0</v>
      </c>
      <c r="AU352" s="73">
        <f t="shared" si="400"/>
        <v>0</v>
      </c>
      <c r="AV352" s="72">
        <f t="shared" si="400"/>
        <v>0</v>
      </c>
      <c r="AW352" s="73">
        <f t="shared" si="400"/>
        <v>0</v>
      </c>
      <c r="AX352" s="72">
        <f t="shared" si="400"/>
        <v>0</v>
      </c>
      <c r="AY352" s="73">
        <f t="shared" si="400"/>
        <v>0</v>
      </c>
      <c r="AZ352" s="72">
        <f t="shared" si="400"/>
        <v>0</v>
      </c>
      <c r="BA352" s="73">
        <f t="shared" si="400"/>
        <v>0</v>
      </c>
      <c r="BB352" s="72">
        <f t="shared" si="400"/>
        <v>0</v>
      </c>
      <c r="BC352" s="73">
        <f t="shared" si="400"/>
        <v>0</v>
      </c>
      <c r="BD352" s="72">
        <f t="shared" si="400"/>
        <v>0</v>
      </c>
      <c r="BE352" s="73">
        <f t="shared" si="400"/>
        <v>0</v>
      </c>
      <c r="BF352" s="72">
        <f t="shared" si="400"/>
        <v>0</v>
      </c>
      <c r="BG352" s="73">
        <f t="shared" si="400"/>
        <v>0</v>
      </c>
      <c r="BH352" s="72">
        <f t="shared" si="400"/>
        <v>0</v>
      </c>
      <c r="BI352" s="73">
        <f t="shared" si="400"/>
        <v>0</v>
      </c>
      <c r="BJ352" s="72">
        <f t="shared" si="400"/>
        <v>0</v>
      </c>
      <c r="BK352" s="73">
        <f t="shared" si="400"/>
        <v>0</v>
      </c>
      <c r="BL352" s="72">
        <f t="shared" si="400"/>
        <v>0</v>
      </c>
      <c r="BM352" s="73">
        <f t="shared" si="400"/>
        <v>0</v>
      </c>
      <c r="BN352" s="72">
        <f t="shared" si="400"/>
        <v>0</v>
      </c>
      <c r="BO352" s="73">
        <f t="shared" si="400"/>
        <v>0</v>
      </c>
      <c r="BP352" s="72">
        <f t="shared" si="400"/>
        <v>0</v>
      </c>
      <c r="BQ352" s="73">
        <f t="shared" ref="BQ352:DD352" si="401">SUMIF($E$204:$DD$204,BQ$316,$E240:$DD240)</f>
        <v>0</v>
      </c>
      <c r="BR352" s="72">
        <f t="shared" si="401"/>
        <v>0</v>
      </c>
      <c r="BS352" s="73">
        <f t="shared" si="401"/>
        <v>0</v>
      </c>
      <c r="BT352" s="72">
        <f t="shared" si="401"/>
        <v>0</v>
      </c>
      <c r="BU352" s="73">
        <f t="shared" si="401"/>
        <v>0</v>
      </c>
      <c r="BV352" s="72">
        <f t="shared" si="401"/>
        <v>0</v>
      </c>
      <c r="BW352" s="73">
        <f t="shared" si="401"/>
        <v>0</v>
      </c>
      <c r="BX352" s="72">
        <f t="shared" si="401"/>
        <v>0</v>
      </c>
      <c r="BY352" s="73">
        <f t="shared" si="401"/>
        <v>0</v>
      </c>
      <c r="BZ352" s="72">
        <f t="shared" si="401"/>
        <v>0</v>
      </c>
      <c r="CA352" s="73">
        <f t="shared" si="401"/>
        <v>0</v>
      </c>
      <c r="CB352" s="72">
        <f t="shared" si="401"/>
        <v>0</v>
      </c>
      <c r="CC352" s="73">
        <f t="shared" si="401"/>
        <v>0</v>
      </c>
      <c r="CD352" s="72">
        <f t="shared" si="401"/>
        <v>0</v>
      </c>
      <c r="CE352" s="73">
        <f t="shared" si="401"/>
        <v>0</v>
      </c>
      <c r="CF352" s="72">
        <f t="shared" si="401"/>
        <v>0</v>
      </c>
      <c r="CG352" s="73">
        <f t="shared" si="401"/>
        <v>0</v>
      </c>
      <c r="CH352" s="72">
        <f t="shared" si="401"/>
        <v>0</v>
      </c>
      <c r="CI352" s="73">
        <f t="shared" si="401"/>
        <v>0</v>
      </c>
      <c r="CJ352" s="72">
        <f t="shared" si="401"/>
        <v>0</v>
      </c>
      <c r="CK352" s="73">
        <f t="shared" si="401"/>
        <v>0</v>
      </c>
      <c r="CL352" s="72">
        <f t="shared" si="401"/>
        <v>0</v>
      </c>
      <c r="CM352" s="73">
        <f t="shared" si="401"/>
        <v>0</v>
      </c>
      <c r="CN352" s="72">
        <f t="shared" si="401"/>
        <v>0</v>
      </c>
      <c r="CO352" s="73">
        <f t="shared" si="401"/>
        <v>0</v>
      </c>
      <c r="CP352" s="72">
        <f t="shared" si="401"/>
        <v>0</v>
      </c>
      <c r="CQ352" s="73">
        <f t="shared" si="401"/>
        <v>0</v>
      </c>
      <c r="CR352" s="72">
        <f t="shared" si="401"/>
        <v>0</v>
      </c>
      <c r="CS352" s="73">
        <f t="shared" si="401"/>
        <v>0</v>
      </c>
      <c r="CT352" s="72">
        <f t="shared" si="401"/>
        <v>0</v>
      </c>
      <c r="CU352" s="73">
        <f t="shared" si="401"/>
        <v>0</v>
      </c>
      <c r="CV352" s="72">
        <f t="shared" si="401"/>
        <v>0</v>
      </c>
      <c r="CW352" s="73">
        <f t="shared" si="401"/>
        <v>0</v>
      </c>
      <c r="CX352" s="72">
        <f t="shared" si="401"/>
        <v>0</v>
      </c>
      <c r="CY352" s="73">
        <f t="shared" si="401"/>
        <v>0</v>
      </c>
      <c r="CZ352" s="72">
        <f t="shared" si="401"/>
        <v>0</v>
      </c>
      <c r="DA352" s="73">
        <f t="shared" si="401"/>
        <v>0</v>
      </c>
      <c r="DB352" s="72">
        <f t="shared" si="401"/>
        <v>0</v>
      </c>
      <c r="DC352" s="73">
        <f t="shared" si="401"/>
        <v>0</v>
      </c>
      <c r="DD352" s="74">
        <f t="shared" si="401"/>
        <v>0</v>
      </c>
      <c r="DE352" s="3"/>
    </row>
    <row r="353" spans="1:109" x14ac:dyDescent="0.35">
      <c r="A353" s="35">
        <f t="shared" si="333"/>
        <v>1</v>
      </c>
      <c r="B353" s="3" t="s">
        <v>4010</v>
      </c>
      <c r="C353" s="39"/>
      <c r="D353" s="3" t="s">
        <v>543</v>
      </c>
      <c r="E353" s="71">
        <f t="shared" ref="E353:BP353" si="402">SUMIF($E$204:$DD$204,E$316,$E241:$DD241)</f>
        <v>0</v>
      </c>
      <c r="F353" s="72">
        <f t="shared" si="402"/>
        <v>0</v>
      </c>
      <c r="G353" s="72">
        <f t="shared" si="402"/>
        <v>0</v>
      </c>
      <c r="H353" s="72">
        <f t="shared" si="402"/>
        <v>0</v>
      </c>
      <c r="I353" s="72">
        <f t="shared" si="402"/>
        <v>0</v>
      </c>
      <c r="J353" s="73">
        <f t="shared" si="402"/>
        <v>0</v>
      </c>
      <c r="K353" s="73">
        <f t="shared" si="402"/>
        <v>0</v>
      </c>
      <c r="L353" s="73">
        <f t="shared" si="402"/>
        <v>0</v>
      </c>
      <c r="M353" s="73">
        <f t="shared" si="402"/>
        <v>0</v>
      </c>
      <c r="N353" s="72">
        <f t="shared" si="402"/>
        <v>0</v>
      </c>
      <c r="O353" s="72">
        <f t="shared" si="402"/>
        <v>0</v>
      </c>
      <c r="P353" s="72">
        <f t="shared" si="402"/>
        <v>0</v>
      </c>
      <c r="Q353" s="73">
        <f t="shared" si="402"/>
        <v>0</v>
      </c>
      <c r="R353" s="73">
        <f t="shared" si="402"/>
        <v>0</v>
      </c>
      <c r="S353" s="73">
        <f t="shared" si="402"/>
        <v>0</v>
      </c>
      <c r="T353" s="73">
        <f t="shared" si="402"/>
        <v>0</v>
      </c>
      <c r="U353" s="72">
        <f t="shared" si="402"/>
        <v>0</v>
      </c>
      <c r="V353" s="72">
        <f t="shared" si="402"/>
        <v>0</v>
      </c>
      <c r="W353" s="72">
        <f t="shared" si="402"/>
        <v>0</v>
      </c>
      <c r="X353" s="73">
        <f t="shared" si="402"/>
        <v>0</v>
      </c>
      <c r="Y353" s="72">
        <f t="shared" si="402"/>
        <v>0</v>
      </c>
      <c r="Z353" s="73">
        <f t="shared" si="402"/>
        <v>0</v>
      </c>
      <c r="AA353" s="73">
        <f t="shared" si="402"/>
        <v>0</v>
      </c>
      <c r="AB353" s="73">
        <f t="shared" si="402"/>
        <v>0</v>
      </c>
      <c r="AC353" s="73">
        <f t="shared" si="402"/>
        <v>0</v>
      </c>
      <c r="AD353" s="72">
        <f t="shared" si="402"/>
        <v>0</v>
      </c>
      <c r="AE353" s="72">
        <f t="shared" si="402"/>
        <v>0</v>
      </c>
      <c r="AF353" s="72">
        <f t="shared" si="402"/>
        <v>0</v>
      </c>
      <c r="AG353" s="72">
        <f t="shared" si="402"/>
        <v>0</v>
      </c>
      <c r="AH353" s="73">
        <f t="shared" si="402"/>
        <v>0</v>
      </c>
      <c r="AI353" s="73">
        <f t="shared" si="402"/>
        <v>0</v>
      </c>
      <c r="AJ353" s="73">
        <f t="shared" si="402"/>
        <v>0</v>
      </c>
      <c r="AK353" s="73">
        <f t="shared" si="402"/>
        <v>0</v>
      </c>
      <c r="AL353" s="72">
        <f t="shared" si="402"/>
        <v>0</v>
      </c>
      <c r="AM353" s="72">
        <f t="shared" si="402"/>
        <v>0</v>
      </c>
      <c r="AN353" s="72">
        <f>SUMIF($E$204:$DD$204,AN$316,$E239:$DD239)</f>
        <v>1</v>
      </c>
      <c r="AO353" s="73">
        <f t="shared" si="402"/>
        <v>0</v>
      </c>
      <c r="AP353" s="72">
        <f t="shared" si="402"/>
        <v>0</v>
      </c>
      <c r="AQ353" s="73">
        <f t="shared" si="402"/>
        <v>0</v>
      </c>
      <c r="AR353" s="72">
        <f t="shared" si="402"/>
        <v>0</v>
      </c>
      <c r="AS353" s="73">
        <f t="shared" si="402"/>
        <v>0</v>
      </c>
      <c r="AT353" s="72">
        <f t="shared" si="402"/>
        <v>0</v>
      </c>
      <c r="AU353" s="73">
        <f t="shared" si="402"/>
        <v>0</v>
      </c>
      <c r="AV353" s="72">
        <f t="shared" si="402"/>
        <v>0</v>
      </c>
      <c r="AW353" s="73">
        <f t="shared" si="402"/>
        <v>0</v>
      </c>
      <c r="AX353" s="72">
        <f t="shared" si="402"/>
        <v>0</v>
      </c>
      <c r="AY353" s="73">
        <f t="shared" si="402"/>
        <v>0</v>
      </c>
      <c r="AZ353" s="72">
        <f t="shared" si="402"/>
        <v>0</v>
      </c>
      <c r="BA353" s="73">
        <f t="shared" si="402"/>
        <v>0</v>
      </c>
      <c r="BB353" s="72">
        <f t="shared" si="402"/>
        <v>0</v>
      </c>
      <c r="BC353" s="73">
        <f t="shared" si="402"/>
        <v>0</v>
      </c>
      <c r="BD353" s="72">
        <f t="shared" si="402"/>
        <v>0</v>
      </c>
      <c r="BE353" s="73">
        <f t="shared" si="402"/>
        <v>0</v>
      </c>
      <c r="BF353" s="72">
        <f t="shared" si="402"/>
        <v>0</v>
      </c>
      <c r="BG353" s="73">
        <f t="shared" si="402"/>
        <v>0</v>
      </c>
      <c r="BH353" s="72">
        <f t="shared" si="402"/>
        <v>0</v>
      </c>
      <c r="BI353" s="73">
        <f t="shared" si="402"/>
        <v>0</v>
      </c>
      <c r="BJ353" s="72">
        <f t="shared" si="402"/>
        <v>0</v>
      </c>
      <c r="BK353" s="73">
        <f t="shared" si="402"/>
        <v>0</v>
      </c>
      <c r="BL353" s="72">
        <f t="shared" si="402"/>
        <v>0</v>
      </c>
      <c r="BM353" s="73">
        <f t="shared" si="402"/>
        <v>0</v>
      </c>
      <c r="BN353" s="72">
        <f t="shared" si="402"/>
        <v>0</v>
      </c>
      <c r="BO353" s="73">
        <f t="shared" si="402"/>
        <v>0</v>
      </c>
      <c r="BP353" s="72">
        <f t="shared" si="402"/>
        <v>0</v>
      </c>
      <c r="BQ353" s="73">
        <f t="shared" ref="BQ353:DD353" si="403">SUMIF($E$204:$DD$204,BQ$316,$E241:$DD241)</f>
        <v>0</v>
      </c>
      <c r="BR353" s="72">
        <f t="shared" si="403"/>
        <v>0</v>
      </c>
      <c r="BS353" s="73">
        <f t="shared" si="403"/>
        <v>0</v>
      </c>
      <c r="BT353" s="72">
        <f t="shared" si="403"/>
        <v>0</v>
      </c>
      <c r="BU353" s="73">
        <f t="shared" si="403"/>
        <v>0</v>
      </c>
      <c r="BV353" s="72">
        <f t="shared" si="403"/>
        <v>0</v>
      </c>
      <c r="BW353" s="73">
        <f t="shared" si="403"/>
        <v>0</v>
      </c>
      <c r="BX353" s="72">
        <f t="shared" si="403"/>
        <v>0</v>
      </c>
      <c r="BY353" s="73">
        <f t="shared" si="403"/>
        <v>0</v>
      </c>
      <c r="BZ353" s="72">
        <f t="shared" si="403"/>
        <v>0</v>
      </c>
      <c r="CA353" s="73">
        <f t="shared" si="403"/>
        <v>0</v>
      </c>
      <c r="CB353" s="72">
        <f t="shared" si="403"/>
        <v>0</v>
      </c>
      <c r="CC353" s="73">
        <f t="shared" si="403"/>
        <v>0</v>
      </c>
      <c r="CD353" s="72">
        <f t="shared" si="403"/>
        <v>0</v>
      </c>
      <c r="CE353" s="73">
        <f t="shared" si="403"/>
        <v>0</v>
      </c>
      <c r="CF353" s="72">
        <f t="shared" si="403"/>
        <v>0</v>
      </c>
      <c r="CG353" s="73">
        <f t="shared" si="403"/>
        <v>0</v>
      </c>
      <c r="CH353" s="72">
        <f t="shared" si="403"/>
        <v>0</v>
      </c>
      <c r="CI353" s="73">
        <f t="shared" si="403"/>
        <v>0</v>
      </c>
      <c r="CJ353" s="72">
        <f t="shared" si="403"/>
        <v>0</v>
      </c>
      <c r="CK353" s="73">
        <f t="shared" si="403"/>
        <v>0</v>
      </c>
      <c r="CL353" s="72">
        <f t="shared" si="403"/>
        <v>0</v>
      </c>
      <c r="CM353" s="73">
        <f t="shared" si="403"/>
        <v>0</v>
      </c>
      <c r="CN353" s="72">
        <f t="shared" si="403"/>
        <v>0</v>
      </c>
      <c r="CO353" s="73">
        <f t="shared" si="403"/>
        <v>0</v>
      </c>
      <c r="CP353" s="72">
        <f t="shared" si="403"/>
        <v>0</v>
      </c>
      <c r="CQ353" s="73">
        <f t="shared" si="403"/>
        <v>0</v>
      </c>
      <c r="CR353" s="72">
        <f t="shared" si="403"/>
        <v>0</v>
      </c>
      <c r="CS353" s="73">
        <f t="shared" si="403"/>
        <v>0</v>
      </c>
      <c r="CT353" s="72">
        <f t="shared" si="403"/>
        <v>0</v>
      </c>
      <c r="CU353" s="73">
        <f t="shared" si="403"/>
        <v>0</v>
      </c>
      <c r="CV353" s="72">
        <f t="shared" si="403"/>
        <v>0</v>
      </c>
      <c r="CW353" s="73">
        <f t="shared" si="403"/>
        <v>0</v>
      </c>
      <c r="CX353" s="72">
        <f t="shared" si="403"/>
        <v>0</v>
      </c>
      <c r="CY353" s="73">
        <f t="shared" si="403"/>
        <v>0</v>
      </c>
      <c r="CZ353" s="72">
        <f t="shared" si="403"/>
        <v>0</v>
      </c>
      <c r="DA353" s="73">
        <f t="shared" si="403"/>
        <v>0</v>
      </c>
      <c r="DB353" s="72">
        <f t="shared" si="403"/>
        <v>0</v>
      </c>
      <c r="DC353" s="73">
        <f t="shared" si="403"/>
        <v>0</v>
      </c>
      <c r="DD353" s="74">
        <f t="shared" si="403"/>
        <v>0</v>
      </c>
      <c r="DE353" s="3"/>
    </row>
    <row r="354" spans="1:109" x14ac:dyDescent="0.35">
      <c r="A354" s="35">
        <f t="shared" si="333"/>
        <v>1</v>
      </c>
      <c r="B354" s="3" t="s">
        <v>4011</v>
      </c>
      <c r="C354" s="39" t="s">
        <v>545</v>
      </c>
      <c r="D354" s="3" t="s">
        <v>547</v>
      </c>
      <c r="E354" s="75">
        <f t="shared" ref="E354:BP354" si="404">SUMIF($E$204:$DD$204,E$316,$E242:$DD242)</f>
        <v>0</v>
      </c>
      <c r="F354" s="73">
        <f t="shared" si="404"/>
        <v>0</v>
      </c>
      <c r="G354" s="73">
        <f t="shared" si="404"/>
        <v>0</v>
      </c>
      <c r="H354" s="73">
        <f t="shared" si="404"/>
        <v>0</v>
      </c>
      <c r="I354" s="73">
        <f t="shared" si="404"/>
        <v>0</v>
      </c>
      <c r="J354" s="72">
        <f t="shared" si="404"/>
        <v>0</v>
      </c>
      <c r="K354" s="72">
        <f t="shared" si="404"/>
        <v>0</v>
      </c>
      <c r="L354" s="72">
        <f t="shared" si="404"/>
        <v>0</v>
      </c>
      <c r="M354" s="72">
        <f t="shared" si="404"/>
        <v>0</v>
      </c>
      <c r="N354" s="73">
        <f t="shared" si="404"/>
        <v>0</v>
      </c>
      <c r="O354" s="73">
        <f t="shared" si="404"/>
        <v>0</v>
      </c>
      <c r="P354" s="73">
        <f t="shared" si="404"/>
        <v>0</v>
      </c>
      <c r="Q354" s="72">
        <f t="shared" si="404"/>
        <v>0</v>
      </c>
      <c r="R354" s="72">
        <f t="shared" si="404"/>
        <v>0</v>
      </c>
      <c r="S354" s="72">
        <f t="shared" si="404"/>
        <v>0</v>
      </c>
      <c r="T354" s="72">
        <f t="shared" si="404"/>
        <v>0</v>
      </c>
      <c r="U354" s="73">
        <f t="shared" si="404"/>
        <v>0</v>
      </c>
      <c r="V354" s="73">
        <f t="shared" si="404"/>
        <v>0</v>
      </c>
      <c r="W354" s="73">
        <f t="shared" si="404"/>
        <v>0</v>
      </c>
      <c r="X354" s="77">
        <f t="shared" si="404"/>
        <v>0</v>
      </c>
      <c r="Y354" s="78">
        <f t="shared" si="404"/>
        <v>0</v>
      </c>
      <c r="Z354" s="72">
        <f t="shared" si="404"/>
        <v>0</v>
      </c>
      <c r="AA354" s="72">
        <f t="shared" si="404"/>
        <v>0</v>
      </c>
      <c r="AB354" s="72">
        <f t="shared" si="404"/>
        <v>0</v>
      </c>
      <c r="AC354" s="72">
        <f t="shared" si="404"/>
        <v>0</v>
      </c>
      <c r="AD354" s="73">
        <f t="shared" si="404"/>
        <v>0</v>
      </c>
      <c r="AE354" s="73">
        <f t="shared" si="404"/>
        <v>0</v>
      </c>
      <c r="AF354" s="73">
        <f t="shared" si="404"/>
        <v>0</v>
      </c>
      <c r="AG354" s="73">
        <f t="shared" si="404"/>
        <v>0</v>
      </c>
      <c r="AH354" s="72">
        <f t="shared" si="404"/>
        <v>0</v>
      </c>
      <c r="AI354" s="72">
        <f t="shared" si="404"/>
        <v>0</v>
      </c>
      <c r="AJ354" s="72">
        <f t="shared" si="404"/>
        <v>0</v>
      </c>
      <c r="AK354" s="72">
        <f t="shared" si="404"/>
        <v>0</v>
      </c>
      <c r="AL354" s="73">
        <f t="shared" si="404"/>
        <v>0</v>
      </c>
      <c r="AM354" s="73">
        <f t="shared" si="404"/>
        <v>0</v>
      </c>
      <c r="AN354" s="73">
        <f t="shared" si="404"/>
        <v>0</v>
      </c>
      <c r="AO354" s="77">
        <f t="shared" si="404"/>
        <v>1</v>
      </c>
      <c r="AP354" s="78">
        <f t="shared" si="404"/>
        <v>0</v>
      </c>
      <c r="AQ354" s="77">
        <f t="shared" si="404"/>
        <v>0</v>
      </c>
      <c r="AR354" s="78">
        <f t="shared" si="404"/>
        <v>0</v>
      </c>
      <c r="AS354" s="77">
        <f t="shared" si="404"/>
        <v>0</v>
      </c>
      <c r="AT354" s="78">
        <f t="shared" si="404"/>
        <v>0</v>
      </c>
      <c r="AU354" s="77">
        <f t="shared" si="404"/>
        <v>0</v>
      </c>
      <c r="AV354" s="78">
        <f t="shared" si="404"/>
        <v>0</v>
      </c>
      <c r="AW354" s="77">
        <f t="shared" si="404"/>
        <v>0</v>
      </c>
      <c r="AX354" s="78">
        <f t="shared" si="404"/>
        <v>0</v>
      </c>
      <c r="AY354" s="77">
        <f t="shared" si="404"/>
        <v>0</v>
      </c>
      <c r="AZ354" s="78">
        <f t="shared" si="404"/>
        <v>0</v>
      </c>
      <c r="BA354" s="77">
        <f t="shared" si="404"/>
        <v>0</v>
      </c>
      <c r="BB354" s="78">
        <f t="shared" si="404"/>
        <v>0</v>
      </c>
      <c r="BC354" s="77">
        <f t="shared" si="404"/>
        <v>0</v>
      </c>
      <c r="BD354" s="78">
        <f t="shared" si="404"/>
        <v>0</v>
      </c>
      <c r="BE354" s="77">
        <f t="shared" si="404"/>
        <v>0</v>
      </c>
      <c r="BF354" s="78">
        <f t="shared" si="404"/>
        <v>0</v>
      </c>
      <c r="BG354" s="77">
        <f t="shared" si="404"/>
        <v>0</v>
      </c>
      <c r="BH354" s="78">
        <f t="shared" si="404"/>
        <v>0</v>
      </c>
      <c r="BI354" s="77">
        <f t="shared" si="404"/>
        <v>0</v>
      </c>
      <c r="BJ354" s="78">
        <f t="shared" si="404"/>
        <v>0</v>
      </c>
      <c r="BK354" s="77">
        <f t="shared" si="404"/>
        <v>0</v>
      </c>
      <c r="BL354" s="78">
        <f t="shared" si="404"/>
        <v>0</v>
      </c>
      <c r="BM354" s="77">
        <f t="shared" si="404"/>
        <v>0</v>
      </c>
      <c r="BN354" s="78">
        <f t="shared" si="404"/>
        <v>0</v>
      </c>
      <c r="BO354" s="77">
        <f t="shared" si="404"/>
        <v>0</v>
      </c>
      <c r="BP354" s="78">
        <f t="shared" si="404"/>
        <v>0</v>
      </c>
      <c r="BQ354" s="77">
        <f t="shared" ref="BQ354:DD354" si="405">SUMIF($E$204:$DD$204,BQ$316,$E242:$DD242)</f>
        <v>0</v>
      </c>
      <c r="BR354" s="78">
        <f t="shared" si="405"/>
        <v>0</v>
      </c>
      <c r="BS354" s="77">
        <f t="shared" si="405"/>
        <v>0</v>
      </c>
      <c r="BT354" s="78">
        <f t="shared" si="405"/>
        <v>0</v>
      </c>
      <c r="BU354" s="77">
        <f t="shared" si="405"/>
        <v>0</v>
      </c>
      <c r="BV354" s="78">
        <f t="shared" si="405"/>
        <v>0</v>
      </c>
      <c r="BW354" s="77">
        <f t="shared" si="405"/>
        <v>0</v>
      </c>
      <c r="BX354" s="78">
        <f t="shared" si="405"/>
        <v>0</v>
      </c>
      <c r="BY354" s="77">
        <f t="shared" si="405"/>
        <v>0</v>
      </c>
      <c r="BZ354" s="78">
        <f t="shared" si="405"/>
        <v>0</v>
      </c>
      <c r="CA354" s="77">
        <f t="shared" si="405"/>
        <v>0</v>
      </c>
      <c r="CB354" s="78">
        <f t="shared" si="405"/>
        <v>0</v>
      </c>
      <c r="CC354" s="77">
        <f t="shared" si="405"/>
        <v>0</v>
      </c>
      <c r="CD354" s="78">
        <f t="shared" si="405"/>
        <v>0</v>
      </c>
      <c r="CE354" s="77">
        <f t="shared" si="405"/>
        <v>0</v>
      </c>
      <c r="CF354" s="78">
        <f t="shared" si="405"/>
        <v>0</v>
      </c>
      <c r="CG354" s="77">
        <f t="shared" si="405"/>
        <v>0</v>
      </c>
      <c r="CH354" s="78">
        <f t="shared" si="405"/>
        <v>0</v>
      </c>
      <c r="CI354" s="77">
        <f t="shared" si="405"/>
        <v>0</v>
      </c>
      <c r="CJ354" s="78">
        <f t="shared" si="405"/>
        <v>0</v>
      </c>
      <c r="CK354" s="77">
        <f t="shared" si="405"/>
        <v>0</v>
      </c>
      <c r="CL354" s="78">
        <f t="shared" si="405"/>
        <v>0</v>
      </c>
      <c r="CM354" s="77">
        <f t="shared" si="405"/>
        <v>0</v>
      </c>
      <c r="CN354" s="78">
        <f t="shared" si="405"/>
        <v>0</v>
      </c>
      <c r="CO354" s="77">
        <f t="shared" si="405"/>
        <v>0</v>
      </c>
      <c r="CP354" s="78">
        <f t="shared" si="405"/>
        <v>0</v>
      </c>
      <c r="CQ354" s="77">
        <f t="shared" si="405"/>
        <v>0</v>
      </c>
      <c r="CR354" s="78">
        <f t="shared" si="405"/>
        <v>0</v>
      </c>
      <c r="CS354" s="77">
        <f t="shared" si="405"/>
        <v>0</v>
      </c>
      <c r="CT354" s="78">
        <f t="shared" si="405"/>
        <v>0</v>
      </c>
      <c r="CU354" s="77">
        <f t="shared" si="405"/>
        <v>0</v>
      </c>
      <c r="CV354" s="78">
        <f t="shared" si="405"/>
        <v>0</v>
      </c>
      <c r="CW354" s="77">
        <f t="shared" si="405"/>
        <v>0</v>
      </c>
      <c r="CX354" s="78">
        <f t="shared" si="405"/>
        <v>0</v>
      </c>
      <c r="CY354" s="77">
        <f t="shared" si="405"/>
        <v>0</v>
      </c>
      <c r="CZ354" s="78">
        <f t="shared" si="405"/>
        <v>0</v>
      </c>
      <c r="DA354" s="77">
        <f t="shared" si="405"/>
        <v>0</v>
      </c>
      <c r="DB354" s="78">
        <f t="shared" si="405"/>
        <v>0</v>
      </c>
      <c r="DC354" s="77">
        <f t="shared" si="405"/>
        <v>0</v>
      </c>
      <c r="DD354" s="79">
        <f t="shared" si="405"/>
        <v>0</v>
      </c>
      <c r="DE354" s="3"/>
    </row>
    <row r="355" spans="1:109" x14ac:dyDescent="0.35">
      <c r="A355" s="35">
        <f t="shared" si="333"/>
        <v>1</v>
      </c>
      <c r="B355" s="3" t="s">
        <v>3876</v>
      </c>
      <c r="C355" s="39" t="s">
        <v>548</v>
      </c>
      <c r="D355" s="3" t="s">
        <v>548</v>
      </c>
      <c r="E355" s="71">
        <f t="shared" ref="E355:BP355" si="406">SUMIF($E$204:$DD$204,E$316,$E243:$DD243)</f>
        <v>0</v>
      </c>
      <c r="F355" s="72">
        <f t="shared" si="406"/>
        <v>0</v>
      </c>
      <c r="G355" s="72">
        <f t="shared" si="406"/>
        <v>0</v>
      </c>
      <c r="H355" s="72">
        <f t="shared" si="406"/>
        <v>0</v>
      </c>
      <c r="I355" s="72">
        <f t="shared" si="406"/>
        <v>0</v>
      </c>
      <c r="J355" s="73">
        <f t="shared" si="406"/>
        <v>0</v>
      </c>
      <c r="K355" s="73">
        <f t="shared" si="406"/>
        <v>0</v>
      </c>
      <c r="L355" s="73">
        <f t="shared" si="406"/>
        <v>0</v>
      </c>
      <c r="M355" s="73">
        <f t="shared" si="406"/>
        <v>0</v>
      </c>
      <c r="N355" s="72">
        <f t="shared" si="406"/>
        <v>0</v>
      </c>
      <c r="O355" s="72">
        <f t="shared" si="406"/>
        <v>0</v>
      </c>
      <c r="P355" s="72">
        <f t="shared" si="406"/>
        <v>0</v>
      </c>
      <c r="Q355" s="73">
        <f t="shared" si="406"/>
        <v>0</v>
      </c>
      <c r="R355" s="73">
        <f t="shared" si="406"/>
        <v>0</v>
      </c>
      <c r="S355" s="73">
        <f t="shared" si="406"/>
        <v>0</v>
      </c>
      <c r="T355" s="73">
        <f t="shared" si="406"/>
        <v>0</v>
      </c>
      <c r="U355" s="72">
        <f t="shared" si="406"/>
        <v>0</v>
      </c>
      <c r="V355" s="72">
        <f t="shared" si="406"/>
        <v>0</v>
      </c>
      <c r="W355" s="72">
        <f t="shared" si="406"/>
        <v>0</v>
      </c>
      <c r="X355" s="78">
        <f t="shared" si="406"/>
        <v>0</v>
      </c>
      <c r="Y355" s="77">
        <f t="shared" si="406"/>
        <v>0</v>
      </c>
      <c r="Z355" s="73">
        <f t="shared" si="406"/>
        <v>0</v>
      </c>
      <c r="AA355" s="73">
        <f t="shared" si="406"/>
        <v>0</v>
      </c>
      <c r="AB355" s="73">
        <f t="shared" si="406"/>
        <v>0</v>
      </c>
      <c r="AC355" s="73">
        <f t="shared" si="406"/>
        <v>0</v>
      </c>
      <c r="AD355" s="72">
        <f t="shared" si="406"/>
        <v>0</v>
      </c>
      <c r="AE355" s="72">
        <f t="shared" si="406"/>
        <v>0</v>
      </c>
      <c r="AF355" s="72">
        <f t="shared" si="406"/>
        <v>0</v>
      </c>
      <c r="AG355" s="72">
        <f t="shared" si="406"/>
        <v>0</v>
      </c>
      <c r="AH355" s="73">
        <f t="shared" si="406"/>
        <v>0</v>
      </c>
      <c r="AI355" s="73">
        <f t="shared" si="406"/>
        <v>0</v>
      </c>
      <c r="AJ355" s="73">
        <f t="shared" si="406"/>
        <v>0</v>
      </c>
      <c r="AK355" s="73">
        <f t="shared" si="406"/>
        <v>0</v>
      </c>
      <c r="AL355" s="72">
        <f t="shared" si="406"/>
        <v>0</v>
      </c>
      <c r="AM355" s="72">
        <f t="shared" si="406"/>
        <v>0</v>
      </c>
      <c r="AN355" s="72">
        <f t="shared" si="406"/>
        <v>0</v>
      </c>
      <c r="AO355" s="78">
        <f t="shared" si="406"/>
        <v>0</v>
      </c>
      <c r="AP355" s="77">
        <f t="shared" si="406"/>
        <v>1</v>
      </c>
      <c r="AQ355" s="78">
        <f t="shared" si="406"/>
        <v>0</v>
      </c>
      <c r="AR355" s="77">
        <f t="shared" si="406"/>
        <v>0</v>
      </c>
      <c r="AS355" s="78">
        <f t="shared" si="406"/>
        <v>0</v>
      </c>
      <c r="AT355" s="77">
        <f t="shared" si="406"/>
        <v>0</v>
      </c>
      <c r="AU355" s="78">
        <f t="shared" si="406"/>
        <v>0</v>
      </c>
      <c r="AV355" s="77">
        <f t="shared" si="406"/>
        <v>0</v>
      </c>
      <c r="AW355" s="78">
        <f t="shared" si="406"/>
        <v>0</v>
      </c>
      <c r="AX355" s="77">
        <f t="shared" si="406"/>
        <v>0</v>
      </c>
      <c r="AY355" s="78">
        <f t="shared" si="406"/>
        <v>0</v>
      </c>
      <c r="AZ355" s="77">
        <f t="shared" si="406"/>
        <v>0</v>
      </c>
      <c r="BA355" s="78">
        <f t="shared" si="406"/>
        <v>0</v>
      </c>
      <c r="BB355" s="77">
        <f t="shared" si="406"/>
        <v>0</v>
      </c>
      <c r="BC355" s="78">
        <f t="shared" si="406"/>
        <v>0</v>
      </c>
      <c r="BD355" s="77">
        <f t="shared" si="406"/>
        <v>0</v>
      </c>
      <c r="BE355" s="78">
        <f t="shared" si="406"/>
        <v>0</v>
      </c>
      <c r="BF355" s="77">
        <f t="shared" si="406"/>
        <v>0</v>
      </c>
      <c r="BG355" s="78">
        <f t="shared" si="406"/>
        <v>0</v>
      </c>
      <c r="BH355" s="77">
        <f t="shared" si="406"/>
        <v>0</v>
      </c>
      <c r="BI355" s="78">
        <f t="shared" si="406"/>
        <v>0</v>
      </c>
      <c r="BJ355" s="77">
        <f t="shared" si="406"/>
        <v>0</v>
      </c>
      <c r="BK355" s="78">
        <f t="shared" si="406"/>
        <v>0</v>
      </c>
      <c r="BL355" s="77">
        <f t="shared" si="406"/>
        <v>0</v>
      </c>
      <c r="BM355" s="78">
        <f t="shared" si="406"/>
        <v>0</v>
      </c>
      <c r="BN355" s="77">
        <f t="shared" si="406"/>
        <v>0</v>
      </c>
      <c r="BO355" s="78">
        <f t="shared" si="406"/>
        <v>0</v>
      </c>
      <c r="BP355" s="77">
        <f t="shared" si="406"/>
        <v>0</v>
      </c>
      <c r="BQ355" s="78">
        <f t="shared" ref="BQ355:DD355" si="407">SUMIF($E$204:$DD$204,BQ$316,$E243:$DD243)</f>
        <v>0</v>
      </c>
      <c r="BR355" s="77">
        <f t="shared" si="407"/>
        <v>0</v>
      </c>
      <c r="BS355" s="78">
        <f t="shared" si="407"/>
        <v>0</v>
      </c>
      <c r="BT355" s="77">
        <f t="shared" si="407"/>
        <v>0</v>
      </c>
      <c r="BU355" s="78">
        <f t="shared" si="407"/>
        <v>0</v>
      </c>
      <c r="BV355" s="77">
        <f t="shared" si="407"/>
        <v>0</v>
      </c>
      <c r="BW355" s="78">
        <f t="shared" si="407"/>
        <v>0</v>
      </c>
      <c r="BX355" s="77">
        <f t="shared" si="407"/>
        <v>0</v>
      </c>
      <c r="BY355" s="78">
        <f t="shared" si="407"/>
        <v>0</v>
      </c>
      <c r="BZ355" s="77">
        <f t="shared" si="407"/>
        <v>0</v>
      </c>
      <c r="CA355" s="78">
        <f t="shared" si="407"/>
        <v>0</v>
      </c>
      <c r="CB355" s="77">
        <f t="shared" si="407"/>
        <v>0</v>
      </c>
      <c r="CC355" s="78">
        <f t="shared" si="407"/>
        <v>0</v>
      </c>
      <c r="CD355" s="77">
        <f t="shared" si="407"/>
        <v>0</v>
      </c>
      <c r="CE355" s="78">
        <f t="shared" si="407"/>
        <v>0</v>
      </c>
      <c r="CF355" s="77">
        <f t="shared" si="407"/>
        <v>0</v>
      </c>
      <c r="CG355" s="78">
        <f t="shared" si="407"/>
        <v>0</v>
      </c>
      <c r="CH355" s="77">
        <f t="shared" si="407"/>
        <v>0</v>
      </c>
      <c r="CI355" s="78">
        <f t="shared" si="407"/>
        <v>0</v>
      </c>
      <c r="CJ355" s="77">
        <f t="shared" si="407"/>
        <v>0</v>
      </c>
      <c r="CK355" s="78">
        <f t="shared" si="407"/>
        <v>0</v>
      </c>
      <c r="CL355" s="77">
        <f t="shared" si="407"/>
        <v>0</v>
      </c>
      <c r="CM355" s="78">
        <f t="shared" si="407"/>
        <v>0</v>
      </c>
      <c r="CN355" s="77">
        <f t="shared" si="407"/>
        <v>0</v>
      </c>
      <c r="CO355" s="78">
        <f t="shared" si="407"/>
        <v>0</v>
      </c>
      <c r="CP355" s="77">
        <f t="shared" si="407"/>
        <v>0</v>
      </c>
      <c r="CQ355" s="78">
        <f t="shared" si="407"/>
        <v>0</v>
      </c>
      <c r="CR355" s="77">
        <f t="shared" si="407"/>
        <v>0</v>
      </c>
      <c r="CS355" s="78">
        <f t="shared" si="407"/>
        <v>0</v>
      </c>
      <c r="CT355" s="77">
        <f t="shared" si="407"/>
        <v>0</v>
      </c>
      <c r="CU355" s="78">
        <f t="shared" si="407"/>
        <v>0</v>
      </c>
      <c r="CV355" s="77">
        <f t="shared" si="407"/>
        <v>0</v>
      </c>
      <c r="CW355" s="78">
        <f t="shared" si="407"/>
        <v>0</v>
      </c>
      <c r="CX355" s="77">
        <f t="shared" si="407"/>
        <v>0</v>
      </c>
      <c r="CY355" s="78">
        <f t="shared" si="407"/>
        <v>0</v>
      </c>
      <c r="CZ355" s="77">
        <f t="shared" si="407"/>
        <v>0</v>
      </c>
      <c r="DA355" s="78">
        <f t="shared" si="407"/>
        <v>0</v>
      </c>
      <c r="DB355" s="77">
        <f t="shared" si="407"/>
        <v>0</v>
      </c>
      <c r="DC355" s="78">
        <f t="shared" si="407"/>
        <v>0</v>
      </c>
      <c r="DD355" s="80">
        <f t="shared" si="407"/>
        <v>0</v>
      </c>
      <c r="DE355" s="3"/>
    </row>
    <row r="356" spans="1:109" x14ac:dyDescent="0.35">
      <c r="A356" s="35">
        <f t="shared" si="333"/>
        <v>1</v>
      </c>
      <c r="B356" s="3" t="s">
        <v>3877</v>
      </c>
      <c r="C356" s="39" t="s">
        <v>549</v>
      </c>
      <c r="D356" s="3" t="s">
        <v>549</v>
      </c>
      <c r="E356" s="75">
        <f t="shared" ref="E356:BP356" si="408">SUMIF($E$204:$DD$204,E$316,$E244:$DD244)</f>
        <v>0</v>
      </c>
      <c r="F356" s="73">
        <f t="shared" si="408"/>
        <v>0</v>
      </c>
      <c r="G356" s="73">
        <f t="shared" si="408"/>
        <v>0</v>
      </c>
      <c r="H356" s="73">
        <f t="shared" si="408"/>
        <v>0</v>
      </c>
      <c r="I356" s="73">
        <f t="shared" si="408"/>
        <v>0</v>
      </c>
      <c r="J356" s="72">
        <f t="shared" si="408"/>
        <v>0</v>
      </c>
      <c r="K356" s="72">
        <f t="shared" si="408"/>
        <v>0</v>
      </c>
      <c r="L356" s="72">
        <f t="shared" si="408"/>
        <v>0</v>
      </c>
      <c r="M356" s="72">
        <f t="shared" si="408"/>
        <v>0</v>
      </c>
      <c r="N356" s="73">
        <f t="shared" si="408"/>
        <v>0</v>
      </c>
      <c r="O356" s="73">
        <f t="shared" si="408"/>
        <v>0</v>
      </c>
      <c r="P356" s="73">
        <f t="shared" si="408"/>
        <v>0</v>
      </c>
      <c r="Q356" s="72">
        <f t="shared" si="408"/>
        <v>0</v>
      </c>
      <c r="R356" s="72">
        <f t="shared" si="408"/>
        <v>0</v>
      </c>
      <c r="S356" s="72">
        <f t="shared" si="408"/>
        <v>0</v>
      </c>
      <c r="T356" s="72">
        <f t="shared" si="408"/>
        <v>0</v>
      </c>
      <c r="U356" s="73">
        <f t="shared" si="408"/>
        <v>0</v>
      </c>
      <c r="V356" s="73">
        <f t="shared" si="408"/>
        <v>0</v>
      </c>
      <c r="W356" s="73">
        <f t="shared" si="408"/>
        <v>0</v>
      </c>
      <c r="X356" s="77">
        <f t="shared" si="408"/>
        <v>0</v>
      </c>
      <c r="Y356" s="78">
        <f t="shared" si="408"/>
        <v>0</v>
      </c>
      <c r="Z356" s="72">
        <f t="shared" si="408"/>
        <v>0</v>
      </c>
      <c r="AA356" s="72">
        <f t="shared" si="408"/>
        <v>0</v>
      </c>
      <c r="AB356" s="72">
        <f t="shared" si="408"/>
        <v>0</v>
      </c>
      <c r="AC356" s="72">
        <f t="shared" si="408"/>
        <v>0</v>
      </c>
      <c r="AD356" s="73">
        <f t="shared" si="408"/>
        <v>0</v>
      </c>
      <c r="AE356" s="73">
        <f t="shared" si="408"/>
        <v>0</v>
      </c>
      <c r="AF356" s="73">
        <f t="shared" si="408"/>
        <v>0</v>
      </c>
      <c r="AG356" s="73">
        <f t="shared" si="408"/>
        <v>0</v>
      </c>
      <c r="AH356" s="72">
        <f t="shared" si="408"/>
        <v>0</v>
      </c>
      <c r="AI356" s="72">
        <f t="shared" si="408"/>
        <v>0</v>
      </c>
      <c r="AJ356" s="72">
        <f t="shared" si="408"/>
        <v>0</v>
      </c>
      <c r="AK356" s="72">
        <f t="shared" si="408"/>
        <v>0</v>
      </c>
      <c r="AL356" s="73">
        <f t="shared" si="408"/>
        <v>0</v>
      </c>
      <c r="AM356" s="73">
        <f t="shared" si="408"/>
        <v>0</v>
      </c>
      <c r="AN356" s="73">
        <f t="shared" si="408"/>
        <v>0</v>
      </c>
      <c r="AO356" s="77">
        <f t="shared" si="408"/>
        <v>0</v>
      </c>
      <c r="AP356" s="78">
        <f t="shared" si="408"/>
        <v>0</v>
      </c>
      <c r="AQ356" s="77">
        <f t="shared" si="408"/>
        <v>0.81084211702762288</v>
      </c>
      <c r="AR356" s="78">
        <f t="shared" si="408"/>
        <v>0.18473182413221689</v>
      </c>
      <c r="AS356" s="77">
        <f t="shared" si="408"/>
        <v>0</v>
      </c>
      <c r="AT356" s="78">
        <f t="shared" si="408"/>
        <v>0</v>
      </c>
      <c r="AU356" s="77">
        <f t="shared" si="408"/>
        <v>0</v>
      </c>
      <c r="AV356" s="78">
        <f t="shared" si="408"/>
        <v>0</v>
      </c>
      <c r="AW356" s="77">
        <f t="shared" si="408"/>
        <v>0</v>
      </c>
      <c r="AX356" s="78">
        <f t="shared" si="408"/>
        <v>0</v>
      </c>
      <c r="AY356" s="77">
        <f t="shared" si="408"/>
        <v>0</v>
      </c>
      <c r="AZ356" s="78">
        <f t="shared" si="408"/>
        <v>0</v>
      </c>
      <c r="BA356" s="77">
        <f t="shared" si="408"/>
        <v>0</v>
      </c>
      <c r="BB356" s="78">
        <f t="shared" si="408"/>
        <v>0</v>
      </c>
      <c r="BC356" s="77">
        <f t="shared" si="408"/>
        <v>0</v>
      </c>
      <c r="BD356" s="78">
        <f t="shared" si="408"/>
        <v>0</v>
      </c>
      <c r="BE356" s="77">
        <f t="shared" si="408"/>
        <v>0</v>
      </c>
      <c r="BF356" s="78">
        <f t="shared" si="408"/>
        <v>0</v>
      </c>
      <c r="BG356" s="77">
        <f t="shared" si="408"/>
        <v>0</v>
      </c>
      <c r="BH356" s="78">
        <f t="shared" si="408"/>
        <v>0</v>
      </c>
      <c r="BI356" s="77">
        <f t="shared" si="408"/>
        <v>0</v>
      </c>
      <c r="BJ356" s="78">
        <f t="shared" si="408"/>
        <v>0</v>
      </c>
      <c r="BK356" s="77">
        <f t="shared" si="408"/>
        <v>0</v>
      </c>
      <c r="BL356" s="78">
        <f t="shared" si="408"/>
        <v>0</v>
      </c>
      <c r="BM356" s="77">
        <f t="shared" si="408"/>
        <v>0</v>
      </c>
      <c r="BN356" s="78">
        <f t="shared" si="408"/>
        <v>0</v>
      </c>
      <c r="BO356" s="77">
        <f t="shared" si="408"/>
        <v>0</v>
      </c>
      <c r="BP356" s="78">
        <f t="shared" si="408"/>
        <v>0</v>
      </c>
      <c r="BQ356" s="77">
        <f t="shared" ref="BQ356:DD356" si="409">SUMIF($E$204:$DD$204,BQ$316,$E244:$DD244)</f>
        <v>0</v>
      </c>
      <c r="BR356" s="78">
        <f t="shared" si="409"/>
        <v>0</v>
      </c>
      <c r="BS356" s="77">
        <f t="shared" si="409"/>
        <v>0</v>
      </c>
      <c r="BT356" s="78">
        <f t="shared" si="409"/>
        <v>0</v>
      </c>
      <c r="BU356" s="77">
        <f t="shared" si="409"/>
        <v>4.4260588401602314E-3</v>
      </c>
      <c r="BV356" s="78">
        <f t="shared" si="409"/>
        <v>0</v>
      </c>
      <c r="BW356" s="77">
        <f t="shared" si="409"/>
        <v>0</v>
      </c>
      <c r="BX356" s="78">
        <f t="shared" si="409"/>
        <v>0</v>
      </c>
      <c r="BY356" s="77">
        <f t="shared" si="409"/>
        <v>0</v>
      </c>
      <c r="BZ356" s="78">
        <f t="shared" si="409"/>
        <v>0</v>
      </c>
      <c r="CA356" s="77">
        <f t="shared" si="409"/>
        <v>0</v>
      </c>
      <c r="CB356" s="78">
        <f t="shared" si="409"/>
        <v>0</v>
      </c>
      <c r="CC356" s="77">
        <f t="shared" si="409"/>
        <v>0</v>
      </c>
      <c r="CD356" s="78">
        <f t="shared" si="409"/>
        <v>0</v>
      </c>
      <c r="CE356" s="77">
        <f t="shared" si="409"/>
        <v>0</v>
      </c>
      <c r="CF356" s="78">
        <f t="shared" si="409"/>
        <v>0</v>
      </c>
      <c r="CG356" s="77">
        <f t="shared" si="409"/>
        <v>0</v>
      </c>
      <c r="CH356" s="78">
        <f t="shared" si="409"/>
        <v>0</v>
      </c>
      <c r="CI356" s="77">
        <f t="shared" si="409"/>
        <v>0</v>
      </c>
      <c r="CJ356" s="78">
        <f t="shared" si="409"/>
        <v>0</v>
      </c>
      <c r="CK356" s="77">
        <f t="shared" si="409"/>
        <v>0</v>
      </c>
      <c r="CL356" s="78">
        <f t="shared" si="409"/>
        <v>0</v>
      </c>
      <c r="CM356" s="77">
        <f t="shared" si="409"/>
        <v>0</v>
      </c>
      <c r="CN356" s="78">
        <f t="shared" si="409"/>
        <v>0</v>
      </c>
      <c r="CO356" s="77">
        <f t="shared" si="409"/>
        <v>0</v>
      </c>
      <c r="CP356" s="78">
        <f t="shared" si="409"/>
        <v>0</v>
      </c>
      <c r="CQ356" s="77">
        <f t="shared" si="409"/>
        <v>0</v>
      </c>
      <c r="CR356" s="78">
        <f t="shared" si="409"/>
        <v>0</v>
      </c>
      <c r="CS356" s="77">
        <f t="shared" si="409"/>
        <v>0</v>
      </c>
      <c r="CT356" s="78">
        <f t="shared" si="409"/>
        <v>0</v>
      </c>
      <c r="CU356" s="77">
        <f t="shared" si="409"/>
        <v>0</v>
      </c>
      <c r="CV356" s="78">
        <f t="shared" si="409"/>
        <v>0</v>
      </c>
      <c r="CW356" s="77">
        <f t="shared" si="409"/>
        <v>0</v>
      </c>
      <c r="CX356" s="78">
        <f t="shared" si="409"/>
        <v>0</v>
      </c>
      <c r="CY356" s="77">
        <f t="shared" si="409"/>
        <v>0</v>
      </c>
      <c r="CZ356" s="78">
        <f t="shared" si="409"/>
        <v>0</v>
      </c>
      <c r="DA356" s="77">
        <f t="shared" si="409"/>
        <v>0</v>
      </c>
      <c r="DB356" s="78">
        <f t="shared" si="409"/>
        <v>0</v>
      </c>
      <c r="DC356" s="77">
        <f t="shared" si="409"/>
        <v>0</v>
      </c>
      <c r="DD356" s="79">
        <f t="shared" si="409"/>
        <v>0</v>
      </c>
      <c r="DE356" s="3"/>
    </row>
    <row r="357" spans="1:109" x14ac:dyDescent="0.35">
      <c r="A357" s="35">
        <f t="shared" si="333"/>
        <v>1</v>
      </c>
      <c r="B357" s="3" t="s">
        <v>3878</v>
      </c>
      <c r="C357" s="39" t="s">
        <v>550</v>
      </c>
      <c r="D357" s="3" t="s">
        <v>550</v>
      </c>
      <c r="E357" s="71">
        <f t="shared" ref="E357:BP357" si="410">SUMIF($E$204:$DD$204,E$316,$E245:$DD245)</f>
        <v>0</v>
      </c>
      <c r="F357" s="72">
        <f t="shared" si="410"/>
        <v>0</v>
      </c>
      <c r="G357" s="72">
        <f t="shared" si="410"/>
        <v>0</v>
      </c>
      <c r="H357" s="72">
        <f t="shared" si="410"/>
        <v>0</v>
      </c>
      <c r="I357" s="72">
        <f t="shared" si="410"/>
        <v>0</v>
      </c>
      <c r="J357" s="73">
        <f t="shared" si="410"/>
        <v>0</v>
      </c>
      <c r="K357" s="73">
        <f t="shared" si="410"/>
        <v>0</v>
      </c>
      <c r="L357" s="73">
        <f t="shared" si="410"/>
        <v>0</v>
      </c>
      <c r="M357" s="73">
        <f t="shared" si="410"/>
        <v>0</v>
      </c>
      <c r="N357" s="72">
        <f t="shared" si="410"/>
        <v>0</v>
      </c>
      <c r="O357" s="72">
        <f t="shared" si="410"/>
        <v>0</v>
      </c>
      <c r="P357" s="72">
        <f t="shared" si="410"/>
        <v>0</v>
      </c>
      <c r="Q357" s="73">
        <f t="shared" si="410"/>
        <v>0</v>
      </c>
      <c r="R357" s="73">
        <f t="shared" si="410"/>
        <v>0</v>
      </c>
      <c r="S357" s="73">
        <f t="shared" si="410"/>
        <v>0</v>
      </c>
      <c r="T357" s="73">
        <f t="shared" si="410"/>
        <v>0</v>
      </c>
      <c r="U357" s="72">
        <f t="shared" si="410"/>
        <v>0</v>
      </c>
      <c r="V357" s="72">
        <f t="shared" si="410"/>
        <v>0</v>
      </c>
      <c r="W357" s="72">
        <f t="shared" si="410"/>
        <v>0</v>
      </c>
      <c r="X357" s="78">
        <f t="shared" si="410"/>
        <v>0</v>
      </c>
      <c r="Y357" s="77">
        <f t="shared" si="410"/>
        <v>0</v>
      </c>
      <c r="Z357" s="73">
        <f t="shared" si="410"/>
        <v>0</v>
      </c>
      <c r="AA357" s="73">
        <f t="shared" si="410"/>
        <v>0</v>
      </c>
      <c r="AB357" s="73">
        <f t="shared" si="410"/>
        <v>0</v>
      </c>
      <c r="AC357" s="73">
        <f t="shared" si="410"/>
        <v>0</v>
      </c>
      <c r="AD357" s="72">
        <f t="shared" si="410"/>
        <v>0</v>
      </c>
      <c r="AE357" s="72">
        <f t="shared" si="410"/>
        <v>0</v>
      </c>
      <c r="AF357" s="72">
        <f t="shared" si="410"/>
        <v>0</v>
      </c>
      <c r="AG357" s="72">
        <f t="shared" si="410"/>
        <v>0</v>
      </c>
      <c r="AH357" s="73">
        <f t="shared" si="410"/>
        <v>0</v>
      </c>
      <c r="AI357" s="73">
        <f t="shared" si="410"/>
        <v>0</v>
      </c>
      <c r="AJ357" s="73">
        <f t="shared" si="410"/>
        <v>0</v>
      </c>
      <c r="AK357" s="73">
        <f t="shared" si="410"/>
        <v>0</v>
      </c>
      <c r="AL357" s="72">
        <f t="shared" si="410"/>
        <v>0</v>
      </c>
      <c r="AM357" s="72">
        <f t="shared" si="410"/>
        <v>0</v>
      </c>
      <c r="AN357" s="72">
        <f t="shared" si="410"/>
        <v>0</v>
      </c>
      <c r="AO357" s="78">
        <f t="shared" si="410"/>
        <v>0</v>
      </c>
      <c r="AP357" s="77">
        <f t="shared" si="410"/>
        <v>0</v>
      </c>
      <c r="AQ357" s="78">
        <f t="shared" si="410"/>
        <v>0</v>
      </c>
      <c r="AR357" s="77">
        <f t="shared" si="410"/>
        <v>1</v>
      </c>
      <c r="AS357" s="78">
        <f t="shared" si="410"/>
        <v>0</v>
      </c>
      <c r="AT357" s="77">
        <f t="shared" si="410"/>
        <v>0</v>
      </c>
      <c r="AU357" s="78">
        <f t="shared" si="410"/>
        <v>0</v>
      </c>
      <c r="AV357" s="77">
        <f t="shared" si="410"/>
        <v>0</v>
      </c>
      <c r="AW357" s="78">
        <f t="shared" si="410"/>
        <v>0</v>
      </c>
      <c r="AX357" s="77">
        <f t="shared" si="410"/>
        <v>0</v>
      </c>
      <c r="AY357" s="78">
        <f t="shared" si="410"/>
        <v>0</v>
      </c>
      <c r="AZ357" s="77">
        <f t="shared" si="410"/>
        <v>0</v>
      </c>
      <c r="BA357" s="78">
        <f t="shared" si="410"/>
        <v>0</v>
      </c>
      <c r="BB357" s="77">
        <f t="shared" si="410"/>
        <v>0</v>
      </c>
      <c r="BC357" s="78">
        <f t="shared" si="410"/>
        <v>0</v>
      </c>
      <c r="BD357" s="77">
        <f t="shared" si="410"/>
        <v>0</v>
      </c>
      <c r="BE357" s="78">
        <f t="shared" si="410"/>
        <v>0</v>
      </c>
      <c r="BF357" s="77">
        <f t="shared" si="410"/>
        <v>0</v>
      </c>
      <c r="BG357" s="78">
        <f t="shared" si="410"/>
        <v>0</v>
      </c>
      <c r="BH357" s="77">
        <f t="shared" si="410"/>
        <v>0</v>
      </c>
      <c r="BI357" s="78">
        <f t="shared" si="410"/>
        <v>0</v>
      </c>
      <c r="BJ357" s="77">
        <f t="shared" si="410"/>
        <v>0</v>
      </c>
      <c r="BK357" s="78">
        <f t="shared" si="410"/>
        <v>0</v>
      </c>
      <c r="BL357" s="77">
        <f t="shared" si="410"/>
        <v>0</v>
      </c>
      <c r="BM357" s="78">
        <f t="shared" si="410"/>
        <v>0</v>
      </c>
      <c r="BN357" s="77">
        <f t="shared" si="410"/>
        <v>0</v>
      </c>
      <c r="BO357" s="78">
        <f t="shared" si="410"/>
        <v>0</v>
      </c>
      <c r="BP357" s="77">
        <f t="shared" si="410"/>
        <v>0</v>
      </c>
      <c r="BQ357" s="78">
        <f t="shared" ref="BQ357:DD357" si="411">SUMIF($E$204:$DD$204,BQ$316,$E245:$DD245)</f>
        <v>0</v>
      </c>
      <c r="BR357" s="77">
        <f t="shared" si="411"/>
        <v>0</v>
      </c>
      <c r="BS357" s="78">
        <f t="shared" si="411"/>
        <v>0</v>
      </c>
      <c r="BT357" s="77">
        <f t="shared" si="411"/>
        <v>0</v>
      </c>
      <c r="BU357" s="78">
        <f t="shared" si="411"/>
        <v>0</v>
      </c>
      <c r="BV357" s="77">
        <f t="shared" si="411"/>
        <v>0</v>
      </c>
      <c r="BW357" s="78">
        <f t="shared" si="411"/>
        <v>0</v>
      </c>
      <c r="BX357" s="77">
        <f t="shared" si="411"/>
        <v>0</v>
      </c>
      <c r="BY357" s="78">
        <f t="shared" si="411"/>
        <v>0</v>
      </c>
      <c r="BZ357" s="77">
        <f t="shared" si="411"/>
        <v>0</v>
      </c>
      <c r="CA357" s="78">
        <f t="shared" si="411"/>
        <v>0</v>
      </c>
      <c r="CB357" s="77">
        <f t="shared" si="411"/>
        <v>0</v>
      </c>
      <c r="CC357" s="78">
        <f t="shared" si="411"/>
        <v>0</v>
      </c>
      <c r="CD357" s="77">
        <f t="shared" si="411"/>
        <v>0</v>
      </c>
      <c r="CE357" s="78">
        <f t="shared" si="411"/>
        <v>0</v>
      </c>
      <c r="CF357" s="77">
        <f t="shared" si="411"/>
        <v>0</v>
      </c>
      <c r="CG357" s="78">
        <f t="shared" si="411"/>
        <v>0</v>
      </c>
      <c r="CH357" s="77">
        <f t="shared" si="411"/>
        <v>0</v>
      </c>
      <c r="CI357" s="78">
        <f t="shared" si="411"/>
        <v>0</v>
      </c>
      <c r="CJ357" s="77">
        <f t="shared" si="411"/>
        <v>0</v>
      </c>
      <c r="CK357" s="78">
        <f t="shared" si="411"/>
        <v>0</v>
      </c>
      <c r="CL357" s="77">
        <f t="shared" si="411"/>
        <v>0</v>
      </c>
      <c r="CM357" s="78">
        <f t="shared" si="411"/>
        <v>0</v>
      </c>
      <c r="CN357" s="77">
        <f t="shared" si="411"/>
        <v>0</v>
      </c>
      <c r="CO357" s="78">
        <f t="shared" si="411"/>
        <v>0</v>
      </c>
      <c r="CP357" s="77">
        <f t="shared" si="411"/>
        <v>0</v>
      </c>
      <c r="CQ357" s="78">
        <f t="shared" si="411"/>
        <v>0</v>
      </c>
      <c r="CR357" s="77">
        <f t="shared" si="411"/>
        <v>0</v>
      </c>
      <c r="CS357" s="78">
        <f t="shared" si="411"/>
        <v>0</v>
      </c>
      <c r="CT357" s="77">
        <f t="shared" si="411"/>
        <v>0</v>
      </c>
      <c r="CU357" s="78">
        <f t="shared" si="411"/>
        <v>0</v>
      </c>
      <c r="CV357" s="77">
        <f t="shared" si="411"/>
        <v>0</v>
      </c>
      <c r="CW357" s="78">
        <f t="shared" si="411"/>
        <v>0</v>
      </c>
      <c r="CX357" s="77">
        <f t="shared" si="411"/>
        <v>0</v>
      </c>
      <c r="CY357" s="78">
        <f t="shared" si="411"/>
        <v>0</v>
      </c>
      <c r="CZ357" s="77">
        <f t="shared" si="411"/>
        <v>0</v>
      </c>
      <c r="DA357" s="78">
        <f t="shared" si="411"/>
        <v>0</v>
      </c>
      <c r="DB357" s="77">
        <f t="shared" si="411"/>
        <v>0</v>
      </c>
      <c r="DC357" s="78">
        <f t="shared" si="411"/>
        <v>0</v>
      </c>
      <c r="DD357" s="80">
        <f t="shared" si="411"/>
        <v>0</v>
      </c>
      <c r="DE357" s="3"/>
    </row>
    <row r="358" spans="1:109" x14ac:dyDescent="0.35">
      <c r="A358" s="35">
        <f t="shared" si="333"/>
        <v>1.0000000000000002</v>
      </c>
      <c r="B358" s="3" t="s">
        <v>3879</v>
      </c>
      <c r="C358" s="39" t="s">
        <v>552</v>
      </c>
      <c r="D358" s="3" t="s">
        <v>552</v>
      </c>
      <c r="E358" s="75">
        <f t="shared" ref="E358:BP358" si="412">SUMIF($E$204:$DD$204,E$316,$E246:$DD246)</f>
        <v>0</v>
      </c>
      <c r="F358" s="73">
        <f t="shared" si="412"/>
        <v>0</v>
      </c>
      <c r="G358" s="73">
        <f t="shared" si="412"/>
        <v>0</v>
      </c>
      <c r="H358" s="73">
        <f t="shared" si="412"/>
        <v>0</v>
      </c>
      <c r="I358" s="73">
        <f t="shared" si="412"/>
        <v>0</v>
      </c>
      <c r="J358" s="72">
        <f t="shared" si="412"/>
        <v>0</v>
      </c>
      <c r="K358" s="72">
        <f t="shared" si="412"/>
        <v>0</v>
      </c>
      <c r="L358" s="72">
        <f t="shared" si="412"/>
        <v>0</v>
      </c>
      <c r="M358" s="72">
        <f t="shared" si="412"/>
        <v>0</v>
      </c>
      <c r="N358" s="73">
        <f t="shared" si="412"/>
        <v>0</v>
      </c>
      <c r="O358" s="73">
        <f t="shared" si="412"/>
        <v>0</v>
      </c>
      <c r="P358" s="73">
        <f t="shared" si="412"/>
        <v>0</v>
      </c>
      <c r="Q358" s="72">
        <f t="shared" si="412"/>
        <v>0</v>
      </c>
      <c r="R358" s="72">
        <f t="shared" si="412"/>
        <v>0</v>
      </c>
      <c r="S358" s="72">
        <f t="shared" si="412"/>
        <v>0</v>
      </c>
      <c r="T358" s="72">
        <f t="shared" si="412"/>
        <v>0</v>
      </c>
      <c r="U358" s="73">
        <f t="shared" si="412"/>
        <v>0</v>
      </c>
      <c r="V358" s="73">
        <f t="shared" si="412"/>
        <v>0</v>
      </c>
      <c r="W358" s="73">
        <f t="shared" si="412"/>
        <v>0</v>
      </c>
      <c r="X358" s="77">
        <f t="shared" si="412"/>
        <v>0</v>
      </c>
      <c r="Y358" s="78">
        <f t="shared" si="412"/>
        <v>0</v>
      </c>
      <c r="Z358" s="72">
        <f t="shared" si="412"/>
        <v>0</v>
      </c>
      <c r="AA358" s="72">
        <f t="shared" si="412"/>
        <v>0</v>
      </c>
      <c r="AB358" s="72">
        <f t="shared" si="412"/>
        <v>0</v>
      </c>
      <c r="AC358" s="72">
        <f t="shared" si="412"/>
        <v>0</v>
      </c>
      <c r="AD358" s="73">
        <f t="shared" si="412"/>
        <v>0</v>
      </c>
      <c r="AE358" s="73">
        <f t="shared" si="412"/>
        <v>0</v>
      </c>
      <c r="AF358" s="73">
        <f t="shared" si="412"/>
        <v>0</v>
      </c>
      <c r="AG358" s="73">
        <f t="shared" si="412"/>
        <v>0</v>
      </c>
      <c r="AH358" s="72">
        <f t="shared" si="412"/>
        <v>0</v>
      </c>
      <c r="AI358" s="72">
        <f t="shared" si="412"/>
        <v>0</v>
      </c>
      <c r="AJ358" s="72">
        <f t="shared" si="412"/>
        <v>0</v>
      </c>
      <c r="AK358" s="72">
        <f t="shared" si="412"/>
        <v>0</v>
      </c>
      <c r="AL358" s="73">
        <f t="shared" si="412"/>
        <v>0</v>
      </c>
      <c r="AM358" s="73">
        <f t="shared" si="412"/>
        <v>0</v>
      </c>
      <c r="AN358" s="73">
        <f t="shared" si="412"/>
        <v>0</v>
      </c>
      <c r="AO358" s="77">
        <f t="shared" si="412"/>
        <v>0</v>
      </c>
      <c r="AP358" s="78">
        <f t="shared" si="412"/>
        <v>0</v>
      </c>
      <c r="AQ358" s="77">
        <f t="shared" si="412"/>
        <v>0</v>
      </c>
      <c r="AR358" s="78">
        <f t="shared" si="412"/>
        <v>0</v>
      </c>
      <c r="AS358" s="77">
        <f t="shared" si="412"/>
        <v>0.96725109236522111</v>
      </c>
      <c r="AT358" s="78">
        <f t="shared" si="412"/>
        <v>7.3246433689171438E-3</v>
      </c>
      <c r="AU358" s="77">
        <f t="shared" si="412"/>
        <v>0</v>
      </c>
      <c r="AV358" s="78">
        <f t="shared" si="412"/>
        <v>0</v>
      </c>
      <c r="AW358" s="77">
        <f t="shared" si="412"/>
        <v>0</v>
      </c>
      <c r="AX358" s="78">
        <f t="shared" si="412"/>
        <v>0</v>
      </c>
      <c r="AY358" s="77">
        <f t="shared" si="412"/>
        <v>0</v>
      </c>
      <c r="AZ358" s="78">
        <f t="shared" si="412"/>
        <v>0</v>
      </c>
      <c r="BA358" s="77">
        <f t="shared" si="412"/>
        <v>0</v>
      </c>
      <c r="BB358" s="78">
        <f t="shared" si="412"/>
        <v>0</v>
      </c>
      <c r="BC358" s="77">
        <f t="shared" si="412"/>
        <v>0</v>
      </c>
      <c r="BD358" s="78">
        <f t="shared" si="412"/>
        <v>0</v>
      </c>
      <c r="BE358" s="77">
        <f t="shared" si="412"/>
        <v>0</v>
      </c>
      <c r="BF358" s="78">
        <f t="shared" si="412"/>
        <v>0</v>
      </c>
      <c r="BG358" s="77">
        <f t="shared" si="412"/>
        <v>0</v>
      </c>
      <c r="BH358" s="78">
        <f t="shared" si="412"/>
        <v>0</v>
      </c>
      <c r="BI358" s="77">
        <f t="shared" si="412"/>
        <v>0</v>
      </c>
      <c r="BJ358" s="78">
        <f t="shared" si="412"/>
        <v>0</v>
      </c>
      <c r="BK358" s="77">
        <f t="shared" si="412"/>
        <v>0</v>
      </c>
      <c r="BL358" s="78">
        <f t="shared" si="412"/>
        <v>0</v>
      </c>
      <c r="BM358" s="77">
        <f t="shared" si="412"/>
        <v>0</v>
      </c>
      <c r="BN358" s="78">
        <f t="shared" si="412"/>
        <v>0</v>
      </c>
      <c r="BO358" s="77">
        <f t="shared" si="412"/>
        <v>0</v>
      </c>
      <c r="BP358" s="78">
        <f t="shared" si="412"/>
        <v>0</v>
      </c>
      <c r="BQ358" s="77">
        <f t="shared" ref="BQ358:DD358" si="413">SUMIF($E$204:$DD$204,BQ$316,$E246:$DD246)</f>
        <v>0</v>
      </c>
      <c r="BR358" s="78">
        <f t="shared" si="413"/>
        <v>0</v>
      </c>
      <c r="BS358" s="77">
        <f t="shared" si="413"/>
        <v>0</v>
      </c>
      <c r="BT358" s="78">
        <f t="shared" si="413"/>
        <v>0</v>
      </c>
      <c r="BU358" s="77">
        <f t="shared" si="413"/>
        <v>0</v>
      </c>
      <c r="BV358" s="78">
        <f t="shared" si="413"/>
        <v>0</v>
      </c>
      <c r="BW358" s="77">
        <f t="shared" si="413"/>
        <v>0</v>
      </c>
      <c r="BX358" s="78">
        <f t="shared" si="413"/>
        <v>0</v>
      </c>
      <c r="BY358" s="77">
        <f t="shared" si="413"/>
        <v>0</v>
      </c>
      <c r="BZ358" s="78">
        <f t="shared" si="413"/>
        <v>0</v>
      </c>
      <c r="CA358" s="77">
        <f t="shared" si="413"/>
        <v>0</v>
      </c>
      <c r="CB358" s="78">
        <f t="shared" si="413"/>
        <v>0</v>
      </c>
      <c r="CC358" s="77">
        <f t="shared" si="413"/>
        <v>0</v>
      </c>
      <c r="CD358" s="78">
        <f t="shared" si="413"/>
        <v>0</v>
      </c>
      <c r="CE358" s="77">
        <f t="shared" si="413"/>
        <v>0</v>
      </c>
      <c r="CF358" s="78">
        <f t="shared" si="413"/>
        <v>0</v>
      </c>
      <c r="CG358" s="77">
        <f t="shared" si="413"/>
        <v>0</v>
      </c>
      <c r="CH358" s="78">
        <f t="shared" si="413"/>
        <v>0</v>
      </c>
      <c r="CI358" s="77">
        <f t="shared" si="413"/>
        <v>0</v>
      </c>
      <c r="CJ358" s="78">
        <f t="shared" si="413"/>
        <v>0</v>
      </c>
      <c r="CK358" s="77">
        <f t="shared" si="413"/>
        <v>0</v>
      </c>
      <c r="CL358" s="78">
        <f t="shared" si="413"/>
        <v>0</v>
      </c>
      <c r="CM358" s="77">
        <f t="shared" si="413"/>
        <v>0</v>
      </c>
      <c r="CN358" s="78">
        <f t="shared" si="413"/>
        <v>0</v>
      </c>
      <c r="CO358" s="77">
        <f t="shared" si="413"/>
        <v>0</v>
      </c>
      <c r="CP358" s="78">
        <f t="shared" si="413"/>
        <v>0</v>
      </c>
      <c r="CQ358" s="77">
        <f t="shared" si="413"/>
        <v>0</v>
      </c>
      <c r="CR358" s="78">
        <f t="shared" si="413"/>
        <v>0</v>
      </c>
      <c r="CS358" s="77">
        <f t="shared" si="413"/>
        <v>0</v>
      </c>
      <c r="CT358" s="78">
        <f t="shared" si="413"/>
        <v>0</v>
      </c>
      <c r="CU358" s="77">
        <f t="shared" si="413"/>
        <v>0</v>
      </c>
      <c r="CV358" s="78">
        <f t="shared" si="413"/>
        <v>0</v>
      </c>
      <c r="CW358" s="77">
        <f t="shared" si="413"/>
        <v>0</v>
      </c>
      <c r="CX358" s="78">
        <f t="shared" si="413"/>
        <v>0</v>
      </c>
      <c r="CY358" s="77">
        <f t="shared" si="413"/>
        <v>0</v>
      </c>
      <c r="CZ358" s="78">
        <f t="shared" si="413"/>
        <v>0</v>
      </c>
      <c r="DA358" s="77">
        <f t="shared" si="413"/>
        <v>0</v>
      </c>
      <c r="DB358" s="78">
        <f t="shared" si="413"/>
        <v>2.5424264265861904E-2</v>
      </c>
      <c r="DC358" s="77">
        <f t="shared" si="413"/>
        <v>0</v>
      </c>
      <c r="DD358" s="79">
        <f t="shared" si="413"/>
        <v>0</v>
      </c>
      <c r="DE358" s="3"/>
    </row>
    <row r="359" spans="1:109" x14ac:dyDescent="0.35">
      <c r="A359" s="35">
        <f t="shared" si="333"/>
        <v>0</v>
      </c>
      <c r="B359" s="3" t="s">
        <v>3880</v>
      </c>
      <c r="C359" s="39" t="s">
        <v>553</v>
      </c>
      <c r="D359" s="3" t="s">
        <v>553</v>
      </c>
      <c r="E359" s="71">
        <f t="shared" ref="E359:BP359" si="414">SUMIF($E$204:$DD$204,E$316,$E247:$DD247)</f>
        <v>0</v>
      </c>
      <c r="F359" s="72">
        <f t="shared" si="414"/>
        <v>0</v>
      </c>
      <c r="G359" s="72">
        <f t="shared" si="414"/>
        <v>0</v>
      </c>
      <c r="H359" s="72">
        <f t="shared" si="414"/>
        <v>0</v>
      </c>
      <c r="I359" s="72">
        <f t="shared" si="414"/>
        <v>0</v>
      </c>
      <c r="J359" s="73">
        <f t="shared" si="414"/>
        <v>0</v>
      </c>
      <c r="K359" s="73">
        <f t="shared" si="414"/>
        <v>0</v>
      </c>
      <c r="L359" s="73">
        <f t="shared" si="414"/>
        <v>0</v>
      </c>
      <c r="M359" s="73">
        <f t="shared" si="414"/>
        <v>0</v>
      </c>
      <c r="N359" s="72">
        <f t="shared" si="414"/>
        <v>0</v>
      </c>
      <c r="O359" s="72">
        <f t="shared" si="414"/>
        <v>0</v>
      </c>
      <c r="P359" s="72">
        <f t="shared" si="414"/>
        <v>0</v>
      </c>
      <c r="Q359" s="73">
        <f t="shared" si="414"/>
        <v>0</v>
      </c>
      <c r="R359" s="73">
        <f t="shared" si="414"/>
        <v>0</v>
      </c>
      <c r="S359" s="73">
        <f t="shared" si="414"/>
        <v>0</v>
      </c>
      <c r="T359" s="73">
        <f t="shared" si="414"/>
        <v>0</v>
      </c>
      <c r="U359" s="72">
        <f t="shared" si="414"/>
        <v>0</v>
      </c>
      <c r="V359" s="72">
        <f t="shared" si="414"/>
        <v>0</v>
      </c>
      <c r="W359" s="72">
        <f t="shared" si="414"/>
        <v>0</v>
      </c>
      <c r="X359" s="78">
        <f t="shared" si="414"/>
        <v>0</v>
      </c>
      <c r="Y359" s="77">
        <f t="shared" si="414"/>
        <v>0</v>
      </c>
      <c r="Z359" s="73">
        <f t="shared" si="414"/>
        <v>0</v>
      </c>
      <c r="AA359" s="73">
        <f t="shared" si="414"/>
        <v>0</v>
      </c>
      <c r="AB359" s="73">
        <f t="shared" si="414"/>
        <v>0</v>
      </c>
      <c r="AC359" s="73">
        <f t="shared" si="414"/>
        <v>0</v>
      </c>
      <c r="AD359" s="72">
        <f t="shared" si="414"/>
        <v>0</v>
      </c>
      <c r="AE359" s="72">
        <f t="shared" si="414"/>
        <v>0</v>
      </c>
      <c r="AF359" s="72">
        <f t="shared" si="414"/>
        <v>0</v>
      </c>
      <c r="AG359" s="72">
        <f t="shared" si="414"/>
        <v>0</v>
      </c>
      <c r="AH359" s="73">
        <f t="shared" si="414"/>
        <v>0</v>
      </c>
      <c r="AI359" s="73">
        <f t="shared" si="414"/>
        <v>0</v>
      </c>
      <c r="AJ359" s="73">
        <f t="shared" si="414"/>
        <v>0</v>
      </c>
      <c r="AK359" s="73">
        <f t="shared" si="414"/>
        <v>0</v>
      </c>
      <c r="AL359" s="72">
        <f t="shared" si="414"/>
        <v>0</v>
      </c>
      <c r="AM359" s="72">
        <f t="shared" si="414"/>
        <v>0</v>
      </c>
      <c r="AN359" s="72">
        <f t="shared" si="414"/>
        <v>0</v>
      </c>
      <c r="AO359" s="78">
        <f t="shared" si="414"/>
        <v>0</v>
      </c>
      <c r="AP359" s="77">
        <f t="shared" si="414"/>
        <v>0</v>
      </c>
      <c r="AQ359" s="78">
        <f t="shared" si="414"/>
        <v>0</v>
      </c>
      <c r="AR359" s="77">
        <f t="shared" si="414"/>
        <v>0</v>
      </c>
      <c r="AS359" s="78"/>
      <c r="AT359" s="77">
        <f>SUMIF($E$204:$DD$204,AS$316,$E247:$DD247)</f>
        <v>0</v>
      </c>
      <c r="AU359" s="78">
        <f t="shared" si="414"/>
        <v>0</v>
      </c>
      <c r="AV359" s="77">
        <f t="shared" si="414"/>
        <v>0</v>
      </c>
      <c r="AW359" s="78">
        <f t="shared" si="414"/>
        <v>0</v>
      </c>
      <c r="AX359" s="77">
        <f t="shared" si="414"/>
        <v>0</v>
      </c>
      <c r="AY359" s="78">
        <f t="shared" si="414"/>
        <v>0</v>
      </c>
      <c r="AZ359" s="77">
        <f t="shared" si="414"/>
        <v>0</v>
      </c>
      <c r="BA359" s="78">
        <f t="shared" si="414"/>
        <v>0</v>
      </c>
      <c r="BB359" s="77">
        <f t="shared" si="414"/>
        <v>0</v>
      </c>
      <c r="BC359" s="78">
        <f t="shared" si="414"/>
        <v>0</v>
      </c>
      <c r="BD359" s="77">
        <f t="shared" si="414"/>
        <v>0</v>
      </c>
      <c r="BE359" s="78">
        <f t="shared" si="414"/>
        <v>0</v>
      </c>
      <c r="BF359" s="77">
        <f t="shared" si="414"/>
        <v>0</v>
      </c>
      <c r="BG359" s="78">
        <f t="shared" si="414"/>
        <v>0</v>
      </c>
      <c r="BH359" s="77">
        <f t="shared" si="414"/>
        <v>0</v>
      </c>
      <c r="BI359" s="78">
        <f t="shared" si="414"/>
        <v>0</v>
      </c>
      <c r="BJ359" s="77">
        <f t="shared" si="414"/>
        <v>0</v>
      </c>
      <c r="BK359" s="78">
        <f t="shared" si="414"/>
        <v>0</v>
      </c>
      <c r="BL359" s="77">
        <f t="shared" si="414"/>
        <v>0</v>
      </c>
      <c r="BM359" s="78">
        <f t="shared" si="414"/>
        <v>0</v>
      </c>
      <c r="BN359" s="77">
        <f t="shared" si="414"/>
        <v>0</v>
      </c>
      <c r="BO359" s="78">
        <f t="shared" si="414"/>
        <v>0</v>
      </c>
      <c r="BP359" s="77">
        <f t="shared" si="414"/>
        <v>0</v>
      </c>
      <c r="BQ359" s="78">
        <f t="shared" ref="BQ359:DD359" si="415">SUMIF($E$204:$DD$204,BQ$316,$E247:$DD247)</f>
        <v>0</v>
      </c>
      <c r="BR359" s="77">
        <f t="shared" si="415"/>
        <v>0</v>
      </c>
      <c r="BS359" s="78">
        <f t="shared" si="415"/>
        <v>0</v>
      </c>
      <c r="BT359" s="77">
        <f t="shared" si="415"/>
        <v>0</v>
      </c>
      <c r="BU359" s="78">
        <f t="shared" si="415"/>
        <v>0</v>
      </c>
      <c r="BV359" s="77">
        <f t="shared" si="415"/>
        <v>0</v>
      </c>
      <c r="BW359" s="78">
        <f t="shared" si="415"/>
        <v>0</v>
      </c>
      <c r="BX359" s="77">
        <f t="shared" si="415"/>
        <v>0</v>
      </c>
      <c r="BY359" s="78">
        <f t="shared" si="415"/>
        <v>0</v>
      </c>
      <c r="BZ359" s="77">
        <f t="shared" si="415"/>
        <v>0</v>
      </c>
      <c r="CA359" s="78">
        <f t="shared" si="415"/>
        <v>0</v>
      </c>
      <c r="CB359" s="77">
        <f t="shared" si="415"/>
        <v>0</v>
      </c>
      <c r="CC359" s="78">
        <f t="shared" si="415"/>
        <v>0</v>
      </c>
      <c r="CD359" s="77">
        <f t="shared" si="415"/>
        <v>0</v>
      </c>
      <c r="CE359" s="78">
        <f t="shared" si="415"/>
        <v>0</v>
      </c>
      <c r="CF359" s="77">
        <f t="shared" si="415"/>
        <v>0</v>
      </c>
      <c r="CG359" s="78">
        <f t="shared" si="415"/>
        <v>0</v>
      </c>
      <c r="CH359" s="77">
        <f t="shared" si="415"/>
        <v>0</v>
      </c>
      <c r="CI359" s="78">
        <f t="shared" si="415"/>
        <v>0</v>
      </c>
      <c r="CJ359" s="77">
        <f t="shared" si="415"/>
        <v>0</v>
      </c>
      <c r="CK359" s="78">
        <f t="shared" si="415"/>
        <v>0</v>
      </c>
      <c r="CL359" s="77">
        <f t="shared" si="415"/>
        <v>0</v>
      </c>
      <c r="CM359" s="78">
        <f t="shared" si="415"/>
        <v>0</v>
      </c>
      <c r="CN359" s="77">
        <f t="shared" si="415"/>
        <v>0</v>
      </c>
      <c r="CO359" s="78">
        <f t="shared" si="415"/>
        <v>0</v>
      </c>
      <c r="CP359" s="77">
        <f t="shared" si="415"/>
        <v>0</v>
      </c>
      <c r="CQ359" s="78">
        <f t="shared" si="415"/>
        <v>0</v>
      </c>
      <c r="CR359" s="77">
        <f t="shared" si="415"/>
        <v>0</v>
      </c>
      <c r="CS359" s="78">
        <f t="shared" si="415"/>
        <v>0</v>
      </c>
      <c r="CT359" s="77">
        <f t="shared" si="415"/>
        <v>0</v>
      </c>
      <c r="CU359" s="78">
        <f t="shared" si="415"/>
        <v>0</v>
      </c>
      <c r="CV359" s="77">
        <f t="shared" si="415"/>
        <v>0</v>
      </c>
      <c r="CW359" s="78">
        <f t="shared" si="415"/>
        <v>0</v>
      </c>
      <c r="CX359" s="77">
        <f t="shared" si="415"/>
        <v>0</v>
      </c>
      <c r="CY359" s="78">
        <f t="shared" si="415"/>
        <v>0</v>
      </c>
      <c r="CZ359" s="77">
        <f t="shared" si="415"/>
        <v>0</v>
      </c>
      <c r="DA359" s="78">
        <f t="shared" si="415"/>
        <v>0</v>
      </c>
      <c r="DB359" s="77">
        <f t="shared" si="415"/>
        <v>0</v>
      </c>
      <c r="DC359" s="78">
        <f t="shared" si="415"/>
        <v>0</v>
      </c>
      <c r="DD359" s="80">
        <f t="shared" si="415"/>
        <v>0</v>
      </c>
      <c r="DE359" s="3"/>
    </row>
    <row r="360" spans="1:109" x14ac:dyDescent="0.35">
      <c r="A360" s="35">
        <f t="shared" si="333"/>
        <v>0.99999999999999989</v>
      </c>
      <c r="B360" s="3" t="s">
        <v>3881</v>
      </c>
      <c r="C360" s="39" t="s">
        <v>554</v>
      </c>
      <c r="D360" s="3" t="s">
        <v>554</v>
      </c>
      <c r="E360" s="75">
        <f t="shared" ref="E360:BP360" si="416">SUMIF($E$204:$DD$204,E$316,$E248:$DD248)</f>
        <v>0</v>
      </c>
      <c r="F360" s="73">
        <f t="shared" si="416"/>
        <v>0</v>
      </c>
      <c r="G360" s="73">
        <f t="shared" si="416"/>
        <v>0</v>
      </c>
      <c r="H360" s="73">
        <f t="shared" si="416"/>
        <v>0</v>
      </c>
      <c r="I360" s="73">
        <f t="shared" si="416"/>
        <v>0</v>
      </c>
      <c r="J360" s="72">
        <f t="shared" si="416"/>
        <v>0</v>
      </c>
      <c r="K360" s="72">
        <f t="shared" si="416"/>
        <v>0</v>
      </c>
      <c r="L360" s="72">
        <f t="shared" si="416"/>
        <v>0</v>
      </c>
      <c r="M360" s="72">
        <f t="shared" si="416"/>
        <v>0</v>
      </c>
      <c r="N360" s="73">
        <f t="shared" si="416"/>
        <v>0</v>
      </c>
      <c r="O360" s="73">
        <f t="shared" si="416"/>
        <v>0</v>
      </c>
      <c r="P360" s="73">
        <f t="shared" si="416"/>
        <v>0</v>
      </c>
      <c r="Q360" s="72">
        <f t="shared" si="416"/>
        <v>0</v>
      </c>
      <c r="R360" s="72">
        <f t="shared" si="416"/>
        <v>0</v>
      </c>
      <c r="S360" s="72">
        <f t="shared" si="416"/>
        <v>0</v>
      </c>
      <c r="T360" s="72">
        <f t="shared" si="416"/>
        <v>0</v>
      </c>
      <c r="U360" s="73">
        <f t="shared" si="416"/>
        <v>0</v>
      </c>
      <c r="V360" s="73">
        <f t="shared" si="416"/>
        <v>0</v>
      </c>
      <c r="W360" s="73">
        <f t="shared" si="416"/>
        <v>0</v>
      </c>
      <c r="X360" s="77">
        <f t="shared" si="416"/>
        <v>0</v>
      </c>
      <c r="Y360" s="78">
        <f t="shared" si="416"/>
        <v>0</v>
      </c>
      <c r="Z360" s="72">
        <f t="shared" si="416"/>
        <v>0</v>
      </c>
      <c r="AA360" s="72">
        <f t="shared" si="416"/>
        <v>0</v>
      </c>
      <c r="AB360" s="72">
        <f t="shared" si="416"/>
        <v>0</v>
      </c>
      <c r="AC360" s="72">
        <f t="shared" si="416"/>
        <v>0</v>
      </c>
      <c r="AD360" s="73">
        <f t="shared" si="416"/>
        <v>0</v>
      </c>
      <c r="AE360" s="73">
        <f t="shared" si="416"/>
        <v>0</v>
      </c>
      <c r="AF360" s="73">
        <f t="shared" si="416"/>
        <v>0</v>
      </c>
      <c r="AG360" s="73">
        <f t="shared" si="416"/>
        <v>0</v>
      </c>
      <c r="AH360" s="72">
        <f t="shared" si="416"/>
        <v>0</v>
      </c>
      <c r="AI360" s="72">
        <f t="shared" si="416"/>
        <v>0</v>
      </c>
      <c r="AJ360" s="72">
        <f t="shared" si="416"/>
        <v>0</v>
      </c>
      <c r="AK360" s="72">
        <f t="shared" si="416"/>
        <v>0</v>
      </c>
      <c r="AL360" s="73">
        <f t="shared" si="416"/>
        <v>0</v>
      </c>
      <c r="AM360" s="73">
        <f t="shared" si="416"/>
        <v>0</v>
      </c>
      <c r="AN360" s="73">
        <f t="shared" si="416"/>
        <v>0</v>
      </c>
      <c r="AO360" s="77">
        <f t="shared" si="416"/>
        <v>0</v>
      </c>
      <c r="AP360" s="78">
        <f t="shared" si="416"/>
        <v>0</v>
      </c>
      <c r="AQ360" s="77">
        <f t="shared" si="416"/>
        <v>0</v>
      </c>
      <c r="AR360" s="78">
        <f t="shared" si="416"/>
        <v>0</v>
      </c>
      <c r="AS360" s="77">
        <f t="shared" si="416"/>
        <v>0</v>
      </c>
      <c r="AT360" s="78">
        <f t="shared" si="416"/>
        <v>0</v>
      </c>
      <c r="AU360" s="77">
        <f t="shared" si="416"/>
        <v>0.55223080041281203</v>
      </c>
      <c r="AV360" s="78">
        <f t="shared" si="416"/>
        <v>0</v>
      </c>
      <c r="AW360" s="77">
        <f t="shared" si="416"/>
        <v>0</v>
      </c>
      <c r="AX360" s="78">
        <f t="shared" si="416"/>
        <v>1.8307126833919021E-2</v>
      </c>
      <c r="AY360" s="77">
        <f t="shared" si="416"/>
        <v>0.16094245773668001</v>
      </c>
      <c r="AZ360" s="78">
        <f t="shared" si="416"/>
        <v>0</v>
      </c>
      <c r="BA360" s="77">
        <f t="shared" si="416"/>
        <v>0</v>
      </c>
      <c r="BB360" s="78">
        <f t="shared" si="416"/>
        <v>3.6271432356788716E-2</v>
      </c>
      <c r="BC360" s="77">
        <f t="shared" si="416"/>
        <v>0.1198033513869563</v>
      </c>
      <c r="BD360" s="78">
        <f t="shared" si="416"/>
        <v>0</v>
      </c>
      <c r="BE360" s="77">
        <f t="shared" si="416"/>
        <v>0</v>
      </c>
      <c r="BF360" s="78">
        <f t="shared" si="416"/>
        <v>0</v>
      </c>
      <c r="BG360" s="77">
        <f t="shared" si="416"/>
        <v>0</v>
      </c>
      <c r="BH360" s="78">
        <f t="shared" si="416"/>
        <v>0</v>
      </c>
      <c r="BI360" s="77">
        <f t="shared" si="416"/>
        <v>0</v>
      </c>
      <c r="BJ360" s="78">
        <f t="shared" si="416"/>
        <v>0</v>
      </c>
      <c r="BK360" s="77">
        <f t="shared" si="416"/>
        <v>0</v>
      </c>
      <c r="BL360" s="78">
        <f t="shared" si="416"/>
        <v>0</v>
      </c>
      <c r="BM360" s="77">
        <f t="shared" si="416"/>
        <v>0</v>
      </c>
      <c r="BN360" s="78">
        <f t="shared" si="416"/>
        <v>0</v>
      </c>
      <c r="BO360" s="77">
        <f t="shared" si="416"/>
        <v>0</v>
      </c>
      <c r="BP360" s="78">
        <f t="shared" si="416"/>
        <v>0</v>
      </c>
      <c r="BQ360" s="77">
        <f t="shared" ref="BQ360:DD360" si="417">SUMIF($E$204:$DD$204,BQ$316,$E248:$DD248)</f>
        <v>0</v>
      </c>
      <c r="BR360" s="78">
        <f t="shared" si="417"/>
        <v>0</v>
      </c>
      <c r="BS360" s="77">
        <f t="shared" si="417"/>
        <v>0</v>
      </c>
      <c r="BT360" s="78">
        <f t="shared" si="417"/>
        <v>0</v>
      </c>
      <c r="BU360" s="77">
        <f t="shared" si="417"/>
        <v>0</v>
      </c>
      <c r="BV360" s="78">
        <f t="shared" si="417"/>
        <v>0</v>
      </c>
      <c r="BW360" s="77">
        <f t="shared" si="417"/>
        <v>0</v>
      </c>
      <c r="BX360" s="78">
        <f t="shared" si="417"/>
        <v>4.1078709349115831E-2</v>
      </c>
      <c r="BY360" s="77">
        <f t="shared" si="417"/>
        <v>0</v>
      </c>
      <c r="BZ360" s="78">
        <f t="shared" si="417"/>
        <v>0</v>
      </c>
      <c r="CA360" s="77">
        <f t="shared" si="417"/>
        <v>0</v>
      </c>
      <c r="CB360" s="78">
        <f t="shared" si="417"/>
        <v>8.219970748070177E-3</v>
      </c>
      <c r="CC360" s="77">
        <f t="shared" si="417"/>
        <v>1.2939625050689558E-2</v>
      </c>
      <c r="CD360" s="78">
        <f t="shared" si="417"/>
        <v>0</v>
      </c>
      <c r="CE360" s="77">
        <f t="shared" si="417"/>
        <v>0</v>
      </c>
      <c r="CF360" s="78">
        <f t="shared" si="417"/>
        <v>0</v>
      </c>
      <c r="CG360" s="77">
        <f t="shared" si="417"/>
        <v>0</v>
      </c>
      <c r="CH360" s="78">
        <f t="shared" si="417"/>
        <v>5.0206526124968238E-2</v>
      </c>
      <c r="CI360" s="77">
        <f t="shared" si="417"/>
        <v>0</v>
      </c>
      <c r="CJ360" s="78">
        <f t="shared" si="417"/>
        <v>0</v>
      </c>
      <c r="CK360" s="77">
        <f t="shared" si="417"/>
        <v>0</v>
      </c>
      <c r="CL360" s="78">
        <f t="shared" si="417"/>
        <v>0</v>
      </c>
      <c r="CM360" s="77">
        <f t="shared" si="417"/>
        <v>0</v>
      </c>
      <c r="CN360" s="78">
        <f t="shared" si="417"/>
        <v>0</v>
      </c>
      <c r="CO360" s="77">
        <f t="shared" si="417"/>
        <v>0</v>
      </c>
      <c r="CP360" s="78">
        <f t="shared" si="417"/>
        <v>0</v>
      </c>
      <c r="CQ360" s="77">
        <f t="shared" si="417"/>
        <v>0</v>
      </c>
      <c r="CR360" s="78">
        <f t="shared" si="417"/>
        <v>0</v>
      </c>
      <c r="CS360" s="77">
        <f t="shared" si="417"/>
        <v>0</v>
      </c>
      <c r="CT360" s="78">
        <f t="shared" si="417"/>
        <v>0</v>
      </c>
      <c r="CU360" s="77">
        <f t="shared" si="417"/>
        <v>0</v>
      </c>
      <c r="CV360" s="78">
        <f t="shared" si="417"/>
        <v>0</v>
      </c>
      <c r="CW360" s="77">
        <f t="shared" si="417"/>
        <v>0</v>
      </c>
      <c r="CX360" s="78">
        <f t="shared" si="417"/>
        <v>0</v>
      </c>
      <c r="CY360" s="77">
        <f t="shared" si="417"/>
        <v>0</v>
      </c>
      <c r="CZ360" s="78">
        <f t="shared" si="417"/>
        <v>0</v>
      </c>
      <c r="DA360" s="77">
        <f t="shared" si="417"/>
        <v>0</v>
      </c>
      <c r="DB360" s="78">
        <f t="shared" si="417"/>
        <v>0</v>
      </c>
      <c r="DC360" s="77">
        <f t="shared" si="417"/>
        <v>0</v>
      </c>
      <c r="DD360" s="79">
        <f t="shared" si="417"/>
        <v>0</v>
      </c>
      <c r="DE360" s="3"/>
    </row>
    <row r="361" spans="1:109" x14ac:dyDescent="0.35">
      <c r="A361" s="35">
        <f t="shared" si="333"/>
        <v>1</v>
      </c>
      <c r="B361" s="3" t="s">
        <v>3882</v>
      </c>
      <c r="C361" s="39" t="s">
        <v>555</v>
      </c>
      <c r="D361" s="3" t="s">
        <v>555</v>
      </c>
      <c r="E361" s="71">
        <f t="shared" ref="E361:BP361" si="418">SUMIF($E$204:$DD$204,E$316,$E249:$DD249)</f>
        <v>0</v>
      </c>
      <c r="F361" s="72">
        <f t="shared" si="418"/>
        <v>0</v>
      </c>
      <c r="G361" s="72">
        <f t="shared" si="418"/>
        <v>0</v>
      </c>
      <c r="H361" s="72">
        <f t="shared" si="418"/>
        <v>0</v>
      </c>
      <c r="I361" s="72">
        <f t="shared" si="418"/>
        <v>0</v>
      </c>
      <c r="J361" s="73">
        <f t="shared" si="418"/>
        <v>0</v>
      </c>
      <c r="K361" s="73">
        <f t="shared" si="418"/>
        <v>0</v>
      </c>
      <c r="L361" s="73">
        <f t="shared" si="418"/>
        <v>0</v>
      </c>
      <c r="M361" s="73">
        <f t="shared" si="418"/>
        <v>0</v>
      </c>
      <c r="N361" s="72">
        <f t="shared" si="418"/>
        <v>0</v>
      </c>
      <c r="O361" s="72">
        <f t="shared" si="418"/>
        <v>0</v>
      </c>
      <c r="P361" s="72">
        <f t="shared" si="418"/>
        <v>0</v>
      </c>
      <c r="Q361" s="73">
        <f t="shared" si="418"/>
        <v>0</v>
      </c>
      <c r="R361" s="73">
        <f t="shared" si="418"/>
        <v>0</v>
      </c>
      <c r="S361" s="73">
        <f t="shared" si="418"/>
        <v>0</v>
      </c>
      <c r="T361" s="73">
        <f t="shared" si="418"/>
        <v>0</v>
      </c>
      <c r="U361" s="72">
        <f t="shared" si="418"/>
        <v>0</v>
      </c>
      <c r="V361" s="72">
        <f t="shared" si="418"/>
        <v>0</v>
      </c>
      <c r="W361" s="72">
        <f t="shared" si="418"/>
        <v>0</v>
      </c>
      <c r="X361" s="78">
        <f t="shared" si="418"/>
        <v>0</v>
      </c>
      <c r="Y361" s="77">
        <f t="shared" si="418"/>
        <v>0</v>
      </c>
      <c r="Z361" s="73">
        <f t="shared" si="418"/>
        <v>0</v>
      </c>
      <c r="AA361" s="73">
        <f t="shared" si="418"/>
        <v>0</v>
      </c>
      <c r="AB361" s="73">
        <f t="shared" si="418"/>
        <v>0</v>
      </c>
      <c r="AC361" s="73">
        <f t="shared" si="418"/>
        <v>0</v>
      </c>
      <c r="AD361" s="72">
        <f t="shared" si="418"/>
        <v>0</v>
      </c>
      <c r="AE361" s="72">
        <f t="shared" si="418"/>
        <v>0</v>
      </c>
      <c r="AF361" s="72">
        <f t="shared" si="418"/>
        <v>0</v>
      </c>
      <c r="AG361" s="72">
        <f t="shared" si="418"/>
        <v>0</v>
      </c>
      <c r="AH361" s="73">
        <f t="shared" si="418"/>
        <v>0</v>
      </c>
      <c r="AI361" s="73">
        <f t="shared" si="418"/>
        <v>0</v>
      </c>
      <c r="AJ361" s="73">
        <f t="shared" si="418"/>
        <v>0</v>
      </c>
      <c r="AK361" s="73">
        <f t="shared" si="418"/>
        <v>0</v>
      </c>
      <c r="AL361" s="72">
        <f t="shared" si="418"/>
        <v>0</v>
      </c>
      <c r="AM361" s="72">
        <f t="shared" si="418"/>
        <v>0</v>
      </c>
      <c r="AN361" s="72">
        <f t="shared" si="418"/>
        <v>0</v>
      </c>
      <c r="AO361" s="78">
        <f t="shared" si="418"/>
        <v>0</v>
      </c>
      <c r="AP361" s="77">
        <f t="shared" si="418"/>
        <v>0</v>
      </c>
      <c r="AQ361" s="78">
        <f t="shared" si="418"/>
        <v>0</v>
      </c>
      <c r="AR361" s="77">
        <f t="shared" si="418"/>
        <v>0</v>
      </c>
      <c r="AS361" s="78">
        <f t="shared" si="418"/>
        <v>0</v>
      </c>
      <c r="AT361" s="77">
        <f t="shared" si="418"/>
        <v>0</v>
      </c>
      <c r="AU361" s="78">
        <f t="shared" si="418"/>
        <v>0</v>
      </c>
      <c r="AV361" s="77">
        <f t="shared" si="418"/>
        <v>0.90288435901819175</v>
      </c>
      <c r="AW361" s="78">
        <f t="shared" si="418"/>
        <v>0</v>
      </c>
      <c r="AX361" s="77">
        <f t="shared" si="418"/>
        <v>0</v>
      </c>
      <c r="AY361" s="78">
        <f t="shared" si="418"/>
        <v>0</v>
      </c>
      <c r="AZ361" s="77">
        <f t="shared" si="418"/>
        <v>0</v>
      </c>
      <c r="BA361" s="78">
        <f t="shared" si="418"/>
        <v>9.7115640981808277E-2</v>
      </c>
      <c r="BB361" s="77">
        <f t="shared" si="418"/>
        <v>0</v>
      </c>
      <c r="BC361" s="78">
        <f t="shared" si="418"/>
        <v>0</v>
      </c>
      <c r="BD361" s="77">
        <f t="shared" si="418"/>
        <v>0</v>
      </c>
      <c r="BE361" s="78">
        <f t="shared" si="418"/>
        <v>0</v>
      </c>
      <c r="BF361" s="77">
        <f t="shared" si="418"/>
        <v>0</v>
      </c>
      <c r="BG361" s="78">
        <f t="shared" si="418"/>
        <v>0</v>
      </c>
      <c r="BH361" s="77">
        <f t="shared" si="418"/>
        <v>0</v>
      </c>
      <c r="BI361" s="78">
        <f t="shared" si="418"/>
        <v>0</v>
      </c>
      <c r="BJ361" s="77">
        <f t="shared" si="418"/>
        <v>0</v>
      </c>
      <c r="BK361" s="78">
        <f t="shared" si="418"/>
        <v>0</v>
      </c>
      <c r="BL361" s="77">
        <f t="shared" si="418"/>
        <v>0</v>
      </c>
      <c r="BM361" s="78">
        <f t="shared" si="418"/>
        <v>0</v>
      </c>
      <c r="BN361" s="77">
        <f t="shared" si="418"/>
        <v>0</v>
      </c>
      <c r="BO361" s="78">
        <f t="shared" si="418"/>
        <v>0</v>
      </c>
      <c r="BP361" s="77">
        <f t="shared" si="418"/>
        <v>0</v>
      </c>
      <c r="BQ361" s="78">
        <f t="shared" ref="BQ361:DD361" si="419">SUMIF($E$204:$DD$204,BQ$316,$E249:$DD249)</f>
        <v>0</v>
      </c>
      <c r="BR361" s="77">
        <f t="shared" si="419"/>
        <v>0</v>
      </c>
      <c r="BS361" s="78">
        <f t="shared" si="419"/>
        <v>0</v>
      </c>
      <c r="BT361" s="77">
        <f t="shared" si="419"/>
        <v>0</v>
      </c>
      <c r="BU361" s="78">
        <f t="shared" si="419"/>
        <v>0</v>
      </c>
      <c r="BV361" s="77">
        <f t="shared" si="419"/>
        <v>0</v>
      </c>
      <c r="BW361" s="78">
        <f t="shared" si="419"/>
        <v>0</v>
      </c>
      <c r="BX361" s="77">
        <f t="shared" si="419"/>
        <v>0</v>
      </c>
      <c r="BY361" s="78">
        <f t="shared" si="419"/>
        <v>0</v>
      </c>
      <c r="BZ361" s="77">
        <f t="shared" si="419"/>
        <v>0</v>
      </c>
      <c r="CA361" s="78">
        <f t="shared" si="419"/>
        <v>0</v>
      </c>
      <c r="CB361" s="77">
        <f t="shared" si="419"/>
        <v>0</v>
      </c>
      <c r="CC361" s="78">
        <f t="shared" si="419"/>
        <v>0</v>
      </c>
      <c r="CD361" s="77">
        <f t="shared" si="419"/>
        <v>0</v>
      </c>
      <c r="CE361" s="78">
        <f t="shared" si="419"/>
        <v>0</v>
      </c>
      <c r="CF361" s="77">
        <f t="shared" si="419"/>
        <v>0</v>
      </c>
      <c r="CG361" s="78">
        <f t="shared" si="419"/>
        <v>0</v>
      </c>
      <c r="CH361" s="77">
        <f t="shared" si="419"/>
        <v>0</v>
      </c>
      <c r="CI361" s="78">
        <f t="shared" si="419"/>
        <v>0</v>
      </c>
      <c r="CJ361" s="77">
        <f t="shared" si="419"/>
        <v>0</v>
      </c>
      <c r="CK361" s="78">
        <f t="shared" si="419"/>
        <v>0</v>
      </c>
      <c r="CL361" s="77">
        <f t="shared" si="419"/>
        <v>0</v>
      </c>
      <c r="CM361" s="78">
        <f t="shared" si="419"/>
        <v>0</v>
      </c>
      <c r="CN361" s="77">
        <f t="shared" si="419"/>
        <v>0</v>
      </c>
      <c r="CO361" s="78">
        <f t="shared" si="419"/>
        <v>0</v>
      </c>
      <c r="CP361" s="77">
        <f t="shared" si="419"/>
        <v>0</v>
      </c>
      <c r="CQ361" s="78">
        <f t="shared" si="419"/>
        <v>0</v>
      </c>
      <c r="CR361" s="77">
        <f t="shared" si="419"/>
        <v>0</v>
      </c>
      <c r="CS361" s="78">
        <f t="shared" si="419"/>
        <v>0</v>
      </c>
      <c r="CT361" s="77">
        <f t="shared" si="419"/>
        <v>0</v>
      </c>
      <c r="CU361" s="78">
        <f t="shared" si="419"/>
        <v>0</v>
      </c>
      <c r="CV361" s="77">
        <f t="shared" si="419"/>
        <v>0</v>
      </c>
      <c r="CW361" s="78">
        <f t="shared" si="419"/>
        <v>0</v>
      </c>
      <c r="CX361" s="77">
        <f t="shared" si="419"/>
        <v>0</v>
      </c>
      <c r="CY361" s="78">
        <f t="shared" si="419"/>
        <v>0</v>
      </c>
      <c r="CZ361" s="77">
        <f t="shared" si="419"/>
        <v>0</v>
      </c>
      <c r="DA361" s="78">
        <f t="shared" si="419"/>
        <v>0</v>
      </c>
      <c r="DB361" s="77">
        <f t="shared" si="419"/>
        <v>0</v>
      </c>
      <c r="DC361" s="78">
        <f t="shared" si="419"/>
        <v>0</v>
      </c>
      <c r="DD361" s="80">
        <f t="shared" si="419"/>
        <v>0</v>
      </c>
      <c r="DE361" s="3"/>
    </row>
    <row r="362" spans="1:109" x14ac:dyDescent="0.35">
      <c r="A362" s="35">
        <f t="shared" si="333"/>
        <v>1</v>
      </c>
      <c r="B362" s="3" t="s">
        <v>3883</v>
      </c>
      <c r="C362" s="39" t="s">
        <v>556</v>
      </c>
      <c r="D362" s="3" t="s">
        <v>556</v>
      </c>
      <c r="E362" s="75">
        <f t="shared" ref="E362:BP362" si="420">SUMIF($E$204:$DD$204,E$316,$E250:$DD250)</f>
        <v>0</v>
      </c>
      <c r="F362" s="73">
        <f t="shared" si="420"/>
        <v>0</v>
      </c>
      <c r="G362" s="73">
        <f t="shared" si="420"/>
        <v>0</v>
      </c>
      <c r="H362" s="73">
        <f t="shared" si="420"/>
        <v>0</v>
      </c>
      <c r="I362" s="73">
        <f t="shared" si="420"/>
        <v>0</v>
      </c>
      <c r="J362" s="72">
        <f t="shared" si="420"/>
        <v>0</v>
      </c>
      <c r="K362" s="72">
        <f t="shared" si="420"/>
        <v>0</v>
      </c>
      <c r="L362" s="72">
        <f t="shared" si="420"/>
        <v>0</v>
      </c>
      <c r="M362" s="72">
        <f t="shared" si="420"/>
        <v>0</v>
      </c>
      <c r="N362" s="73">
        <f t="shared" si="420"/>
        <v>0</v>
      </c>
      <c r="O362" s="73">
        <f t="shared" si="420"/>
        <v>0</v>
      </c>
      <c r="P362" s="73">
        <f t="shared" si="420"/>
        <v>0</v>
      </c>
      <c r="Q362" s="72">
        <f t="shared" si="420"/>
        <v>0</v>
      </c>
      <c r="R362" s="72">
        <f t="shared" si="420"/>
        <v>0</v>
      </c>
      <c r="S362" s="72">
        <f t="shared" si="420"/>
        <v>0</v>
      </c>
      <c r="T362" s="72">
        <f t="shared" si="420"/>
        <v>0</v>
      </c>
      <c r="U362" s="73">
        <f t="shared" si="420"/>
        <v>0</v>
      </c>
      <c r="V362" s="73">
        <f t="shared" si="420"/>
        <v>0</v>
      </c>
      <c r="W362" s="73">
        <f t="shared" si="420"/>
        <v>0</v>
      </c>
      <c r="X362" s="77">
        <f t="shared" si="420"/>
        <v>0</v>
      </c>
      <c r="Y362" s="78">
        <f t="shared" si="420"/>
        <v>0</v>
      </c>
      <c r="Z362" s="72">
        <f t="shared" si="420"/>
        <v>0</v>
      </c>
      <c r="AA362" s="72">
        <f t="shared" si="420"/>
        <v>0</v>
      </c>
      <c r="AB362" s="72">
        <f t="shared" si="420"/>
        <v>0</v>
      </c>
      <c r="AC362" s="72">
        <f t="shared" si="420"/>
        <v>0</v>
      </c>
      <c r="AD362" s="73">
        <f t="shared" si="420"/>
        <v>0</v>
      </c>
      <c r="AE362" s="73">
        <f t="shared" si="420"/>
        <v>0</v>
      </c>
      <c r="AF362" s="73">
        <f t="shared" si="420"/>
        <v>0</v>
      </c>
      <c r="AG362" s="73">
        <f t="shared" si="420"/>
        <v>0</v>
      </c>
      <c r="AH362" s="72">
        <f t="shared" si="420"/>
        <v>0</v>
      </c>
      <c r="AI362" s="72">
        <f t="shared" si="420"/>
        <v>0</v>
      </c>
      <c r="AJ362" s="72">
        <f t="shared" si="420"/>
        <v>0</v>
      </c>
      <c r="AK362" s="72">
        <f t="shared" si="420"/>
        <v>0</v>
      </c>
      <c r="AL362" s="73">
        <f t="shared" si="420"/>
        <v>0</v>
      </c>
      <c r="AM362" s="73">
        <f t="shared" si="420"/>
        <v>0</v>
      </c>
      <c r="AN362" s="73">
        <f t="shared" si="420"/>
        <v>0</v>
      </c>
      <c r="AO362" s="77">
        <f t="shared" si="420"/>
        <v>0</v>
      </c>
      <c r="AP362" s="78">
        <f t="shared" si="420"/>
        <v>0</v>
      </c>
      <c r="AQ362" s="77">
        <f t="shared" si="420"/>
        <v>0</v>
      </c>
      <c r="AR362" s="78">
        <f t="shared" si="420"/>
        <v>0</v>
      </c>
      <c r="AS362" s="77">
        <f t="shared" si="420"/>
        <v>0</v>
      </c>
      <c r="AT362" s="78">
        <f t="shared" si="420"/>
        <v>0</v>
      </c>
      <c r="AU362" s="77">
        <f t="shared" si="420"/>
        <v>6.7276065209700725E-2</v>
      </c>
      <c r="AV362" s="78">
        <f t="shared" si="420"/>
        <v>0</v>
      </c>
      <c r="AW362" s="77">
        <f t="shared" si="420"/>
        <v>0.60330852269422308</v>
      </c>
      <c r="AX362" s="78">
        <f t="shared" si="420"/>
        <v>0</v>
      </c>
      <c r="AY362" s="77">
        <f t="shared" si="420"/>
        <v>0</v>
      </c>
      <c r="AZ362" s="78">
        <f t="shared" si="420"/>
        <v>0</v>
      </c>
      <c r="BA362" s="77">
        <f t="shared" si="420"/>
        <v>0</v>
      </c>
      <c r="BB362" s="78">
        <f t="shared" si="420"/>
        <v>0</v>
      </c>
      <c r="BC362" s="77">
        <f t="shared" si="420"/>
        <v>0</v>
      </c>
      <c r="BD362" s="78">
        <f t="shared" si="420"/>
        <v>0</v>
      </c>
      <c r="BE362" s="77">
        <f t="shared" si="420"/>
        <v>0</v>
      </c>
      <c r="BF362" s="78">
        <f t="shared" si="420"/>
        <v>0</v>
      </c>
      <c r="BG362" s="77">
        <f t="shared" si="420"/>
        <v>0</v>
      </c>
      <c r="BH362" s="78">
        <f t="shared" si="420"/>
        <v>0</v>
      </c>
      <c r="BI362" s="77">
        <f t="shared" si="420"/>
        <v>0</v>
      </c>
      <c r="BJ362" s="78">
        <f t="shared" si="420"/>
        <v>0</v>
      </c>
      <c r="BK362" s="77">
        <f t="shared" si="420"/>
        <v>0</v>
      </c>
      <c r="BL362" s="78">
        <f t="shared" si="420"/>
        <v>0</v>
      </c>
      <c r="BM362" s="77">
        <f t="shared" si="420"/>
        <v>0</v>
      </c>
      <c r="BN362" s="78">
        <f t="shared" si="420"/>
        <v>0</v>
      </c>
      <c r="BO362" s="77">
        <f t="shared" si="420"/>
        <v>0</v>
      </c>
      <c r="BP362" s="78">
        <f t="shared" si="420"/>
        <v>0</v>
      </c>
      <c r="BQ362" s="77">
        <f t="shared" ref="BQ362:DD362" si="421">SUMIF($E$204:$DD$204,BQ$316,$E250:$DD250)</f>
        <v>0</v>
      </c>
      <c r="BR362" s="78">
        <f t="shared" si="421"/>
        <v>0</v>
      </c>
      <c r="BS362" s="77">
        <f t="shared" si="421"/>
        <v>0</v>
      </c>
      <c r="BT362" s="78">
        <f t="shared" si="421"/>
        <v>0</v>
      </c>
      <c r="BU362" s="77">
        <f t="shared" si="421"/>
        <v>0</v>
      </c>
      <c r="BV362" s="78">
        <f t="shared" si="421"/>
        <v>0</v>
      </c>
      <c r="BW362" s="77">
        <f t="shared" si="421"/>
        <v>0</v>
      </c>
      <c r="BX362" s="78">
        <f t="shared" si="421"/>
        <v>0</v>
      </c>
      <c r="BY362" s="77">
        <f t="shared" si="421"/>
        <v>0</v>
      </c>
      <c r="BZ362" s="78">
        <f t="shared" si="421"/>
        <v>0</v>
      </c>
      <c r="CA362" s="77">
        <f t="shared" si="421"/>
        <v>0</v>
      </c>
      <c r="CB362" s="78">
        <f t="shared" si="421"/>
        <v>0.13227481564449375</v>
      </c>
      <c r="CC362" s="77">
        <f t="shared" si="421"/>
        <v>0.19714059645158249</v>
      </c>
      <c r="CD362" s="78">
        <f t="shared" si="421"/>
        <v>0</v>
      </c>
      <c r="CE362" s="77">
        <f t="shared" si="421"/>
        <v>0</v>
      </c>
      <c r="CF362" s="78">
        <f t="shared" si="421"/>
        <v>0</v>
      </c>
      <c r="CG362" s="77">
        <f t="shared" si="421"/>
        <v>0</v>
      </c>
      <c r="CH362" s="78">
        <f t="shared" si="421"/>
        <v>0</v>
      </c>
      <c r="CI362" s="77">
        <f t="shared" si="421"/>
        <v>0</v>
      </c>
      <c r="CJ362" s="78">
        <f t="shared" si="421"/>
        <v>0</v>
      </c>
      <c r="CK362" s="77">
        <f t="shared" si="421"/>
        <v>0</v>
      </c>
      <c r="CL362" s="78">
        <f t="shared" si="421"/>
        <v>0</v>
      </c>
      <c r="CM362" s="77">
        <f t="shared" si="421"/>
        <v>0</v>
      </c>
      <c r="CN362" s="78">
        <f t="shared" si="421"/>
        <v>0</v>
      </c>
      <c r="CO362" s="77">
        <f t="shared" si="421"/>
        <v>0</v>
      </c>
      <c r="CP362" s="78">
        <f t="shared" si="421"/>
        <v>0</v>
      </c>
      <c r="CQ362" s="77">
        <f t="shared" si="421"/>
        <v>0</v>
      </c>
      <c r="CR362" s="78">
        <f t="shared" si="421"/>
        <v>0</v>
      </c>
      <c r="CS362" s="77">
        <f t="shared" si="421"/>
        <v>0</v>
      </c>
      <c r="CT362" s="78">
        <f t="shared" si="421"/>
        <v>0</v>
      </c>
      <c r="CU362" s="77">
        <f t="shared" si="421"/>
        <v>0</v>
      </c>
      <c r="CV362" s="78">
        <f t="shared" si="421"/>
        <v>0</v>
      </c>
      <c r="CW362" s="77">
        <f t="shared" si="421"/>
        <v>0</v>
      </c>
      <c r="CX362" s="78">
        <f t="shared" si="421"/>
        <v>0</v>
      </c>
      <c r="CY362" s="77">
        <f t="shared" si="421"/>
        <v>0</v>
      </c>
      <c r="CZ362" s="78">
        <f t="shared" si="421"/>
        <v>0</v>
      </c>
      <c r="DA362" s="77">
        <f t="shared" si="421"/>
        <v>0</v>
      </c>
      <c r="DB362" s="78">
        <f t="shared" si="421"/>
        <v>0</v>
      </c>
      <c r="DC362" s="77">
        <f t="shared" si="421"/>
        <v>0</v>
      </c>
      <c r="DD362" s="79">
        <f t="shared" si="421"/>
        <v>0</v>
      </c>
      <c r="DE362" s="3"/>
    </row>
    <row r="363" spans="1:109" x14ac:dyDescent="0.35">
      <c r="A363" s="35">
        <f t="shared" si="333"/>
        <v>1.0000000000000002</v>
      </c>
      <c r="B363" s="3" t="s">
        <v>3884</v>
      </c>
      <c r="C363" s="39" t="s">
        <v>557</v>
      </c>
      <c r="D363" s="3" t="s">
        <v>557</v>
      </c>
      <c r="E363" s="71">
        <f t="shared" ref="E363:BP363" si="422">SUMIF($E$204:$DD$204,E$316,$E251:$DD251)</f>
        <v>0</v>
      </c>
      <c r="F363" s="72">
        <f t="shared" si="422"/>
        <v>0</v>
      </c>
      <c r="G363" s="72">
        <f t="shared" si="422"/>
        <v>0</v>
      </c>
      <c r="H363" s="72">
        <f t="shared" si="422"/>
        <v>0</v>
      </c>
      <c r="I363" s="72">
        <f t="shared" si="422"/>
        <v>0</v>
      </c>
      <c r="J363" s="73">
        <f t="shared" si="422"/>
        <v>0</v>
      </c>
      <c r="K363" s="73">
        <f t="shared" si="422"/>
        <v>0</v>
      </c>
      <c r="L363" s="73">
        <f t="shared" si="422"/>
        <v>0</v>
      </c>
      <c r="M363" s="73">
        <f t="shared" si="422"/>
        <v>0</v>
      </c>
      <c r="N363" s="72">
        <f t="shared" si="422"/>
        <v>0</v>
      </c>
      <c r="O363" s="72">
        <f t="shared" si="422"/>
        <v>0</v>
      </c>
      <c r="P363" s="72">
        <f t="shared" si="422"/>
        <v>0</v>
      </c>
      <c r="Q363" s="73">
        <f t="shared" si="422"/>
        <v>0</v>
      </c>
      <c r="R363" s="73">
        <f t="shared" si="422"/>
        <v>0</v>
      </c>
      <c r="S363" s="73">
        <f t="shared" si="422"/>
        <v>0</v>
      </c>
      <c r="T363" s="73">
        <f t="shared" si="422"/>
        <v>0</v>
      </c>
      <c r="U363" s="72">
        <f t="shared" si="422"/>
        <v>0</v>
      </c>
      <c r="V363" s="72">
        <f t="shared" si="422"/>
        <v>0</v>
      </c>
      <c r="W363" s="72">
        <f t="shared" si="422"/>
        <v>0</v>
      </c>
      <c r="X363" s="78">
        <f t="shared" si="422"/>
        <v>0</v>
      </c>
      <c r="Y363" s="77">
        <f t="shared" si="422"/>
        <v>0</v>
      </c>
      <c r="Z363" s="73">
        <f t="shared" si="422"/>
        <v>0</v>
      </c>
      <c r="AA363" s="73">
        <f t="shared" si="422"/>
        <v>0</v>
      </c>
      <c r="AB363" s="73">
        <f t="shared" si="422"/>
        <v>0</v>
      </c>
      <c r="AC363" s="73">
        <f t="shared" si="422"/>
        <v>0</v>
      </c>
      <c r="AD363" s="72">
        <f t="shared" si="422"/>
        <v>0</v>
      </c>
      <c r="AE363" s="72">
        <f t="shared" si="422"/>
        <v>0</v>
      </c>
      <c r="AF363" s="72">
        <f t="shared" si="422"/>
        <v>0</v>
      </c>
      <c r="AG363" s="72">
        <f t="shared" si="422"/>
        <v>0</v>
      </c>
      <c r="AH363" s="73">
        <f t="shared" si="422"/>
        <v>0</v>
      </c>
      <c r="AI363" s="73">
        <f t="shared" si="422"/>
        <v>0</v>
      </c>
      <c r="AJ363" s="73">
        <f t="shared" si="422"/>
        <v>0</v>
      </c>
      <c r="AK363" s="73">
        <f t="shared" si="422"/>
        <v>0</v>
      </c>
      <c r="AL363" s="72">
        <f t="shared" si="422"/>
        <v>0</v>
      </c>
      <c r="AM363" s="72">
        <f t="shared" si="422"/>
        <v>0</v>
      </c>
      <c r="AN363" s="72">
        <f t="shared" si="422"/>
        <v>0</v>
      </c>
      <c r="AO363" s="78">
        <f t="shared" si="422"/>
        <v>0</v>
      </c>
      <c r="AP363" s="77">
        <f t="shared" si="422"/>
        <v>0</v>
      </c>
      <c r="AQ363" s="78">
        <f t="shared" si="422"/>
        <v>0</v>
      </c>
      <c r="AR363" s="77">
        <f t="shared" si="422"/>
        <v>0</v>
      </c>
      <c r="AS363" s="78">
        <f t="shared" si="422"/>
        <v>0</v>
      </c>
      <c r="AT363" s="77">
        <f t="shared" si="422"/>
        <v>0</v>
      </c>
      <c r="AU363" s="78">
        <f t="shared" si="422"/>
        <v>0</v>
      </c>
      <c r="AV363" s="77">
        <f t="shared" si="422"/>
        <v>0</v>
      </c>
      <c r="AW363" s="78">
        <f t="shared" si="422"/>
        <v>5.4693612414140206E-3</v>
      </c>
      <c r="AX363" s="77">
        <f t="shared" si="422"/>
        <v>0.97073134922855631</v>
      </c>
      <c r="AY363" s="78">
        <f t="shared" si="422"/>
        <v>0</v>
      </c>
      <c r="AZ363" s="77">
        <f t="shared" si="422"/>
        <v>1.1369093047812397E-2</v>
      </c>
      <c r="BA363" s="78">
        <f t="shared" si="422"/>
        <v>0</v>
      </c>
      <c r="BB363" s="77">
        <f t="shared" si="422"/>
        <v>0</v>
      </c>
      <c r="BC363" s="78">
        <f t="shared" si="422"/>
        <v>0</v>
      </c>
      <c r="BD363" s="77">
        <f t="shared" si="422"/>
        <v>0</v>
      </c>
      <c r="BE363" s="78">
        <f t="shared" si="422"/>
        <v>0</v>
      </c>
      <c r="BF363" s="77">
        <f t="shared" si="422"/>
        <v>0</v>
      </c>
      <c r="BG363" s="78">
        <f t="shared" si="422"/>
        <v>0</v>
      </c>
      <c r="BH363" s="77">
        <f t="shared" si="422"/>
        <v>0</v>
      </c>
      <c r="BI363" s="78">
        <f t="shared" si="422"/>
        <v>0</v>
      </c>
      <c r="BJ363" s="77">
        <f t="shared" si="422"/>
        <v>0</v>
      </c>
      <c r="BK363" s="78">
        <f t="shared" si="422"/>
        <v>0</v>
      </c>
      <c r="BL363" s="77">
        <f t="shared" si="422"/>
        <v>0</v>
      </c>
      <c r="BM363" s="78">
        <f t="shared" si="422"/>
        <v>0</v>
      </c>
      <c r="BN363" s="77">
        <f t="shared" si="422"/>
        <v>0</v>
      </c>
      <c r="BO363" s="78">
        <f t="shared" si="422"/>
        <v>0</v>
      </c>
      <c r="BP363" s="77">
        <f t="shared" si="422"/>
        <v>0</v>
      </c>
      <c r="BQ363" s="78">
        <f t="shared" ref="BQ363:DD363" si="423">SUMIF($E$204:$DD$204,BQ$316,$E251:$DD251)</f>
        <v>0</v>
      </c>
      <c r="BR363" s="77">
        <f t="shared" si="423"/>
        <v>0</v>
      </c>
      <c r="BS363" s="78">
        <f t="shared" si="423"/>
        <v>0</v>
      </c>
      <c r="BT363" s="77">
        <f t="shared" si="423"/>
        <v>0</v>
      </c>
      <c r="BU363" s="78">
        <f t="shared" si="423"/>
        <v>0</v>
      </c>
      <c r="BV363" s="77">
        <f t="shared" si="423"/>
        <v>0</v>
      </c>
      <c r="BW363" s="78">
        <f t="shared" si="423"/>
        <v>0</v>
      </c>
      <c r="BX363" s="77">
        <f t="shared" si="423"/>
        <v>0</v>
      </c>
      <c r="BY363" s="78">
        <f t="shared" si="423"/>
        <v>0</v>
      </c>
      <c r="BZ363" s="77">
        <f t="shared" si="423"/>
        <v>0</v>
      </c>
      <c r="CA363" s="78">
        <f t="shared" si="423"/>
        <v>0</v>
      </c>
      <c r="CB363" s="77">
        <f t="shared" si="423"/>
        <v>1.1868764164454978E-3</v>
      </c>
      <c r="CC363" s="78">
        <f t="shared" si="423"/>
        <v>1.7872100794587024E-3</v>
      </c>
      <c r="CD363" s="77">
        <f t="shared" si="423"/>
        <v>9.3887973881771353E-3</v>
      </c>
      <c r="CE363" s="78">
        <f t="shared" si="423"/>
        <v>0</v>
      </c>
      <c r="CF363" s="77">
        <f t="shared" si="423"/>
        <v>0</v>
      </c>
      <c r="CG363" s="78">
        <f t="shared" si="423"/>
        <v>0</v>
      </c>
      <c r="CH363" s="77">
        <f t="shared" si="423"/>
        <v>0</v>
      </c>
      <c r="CI363" s="78">
        <f t="shared" si="423"/>
        <v>0</v>
      </c>
      <c r="CJ363" s="77">
        <f t="shared" si="423"/>
        <v>0</v>
      </c>
      <c r="CK363" s="78">
        <f t="shared" si="423"/>
        <v>0</v>
      </c>
      <c r="CL363" s="77">
        <f t="shared" si="423"/>
        <v>0</v>
      </c>
      <c r="CM363" s="78">
        <f t="shared" si="423"/>
        <v>0</v>
      </c>
      <c r="CN363" s="77">
        <f t="shared" si="423"/>
        <v>0</v>
      </c>
      <c r="CO363" s="78">
        <f t="shared" si="423"/>
        <v>0</v>
      </c>
      <c r="CP363" s="77">
        <f t="shared" si="423"/>
        <v>0</v>
      </c>
      <c r="CQ363" s="78">
        <f t="shared" si="423"/>
        <v>0</v>
      </c>
      <c r="CR363" s="77">
        <f t="shared" si="423"/>
        <v>0</v>
      </c>
      <c r="CS363" s="78">
        <f t="shared" si="423"/>
        <v>0</v>
      </c>
      <c r="CT363" s="77">
        <f t="shared" si="423"/>
        <v>0</v>
      </c>
      <c r="CU363" s="78">
        <f t="shared" si="423"/>
        <v>4.4162285576982401E-6</v>
      </c>
      <c r="CV363" s="77">
        <f t="shared" si="423"/>
        <v>0</v>
      </c>
      <c r="CW363" s="78">
        <f t="shared" si="423"/>
        <v>0</v>
      </c>
      <c r="CX363" s="77">
        <f t="shared" si="423"/>
        <v>0</v>
      </c>
      <c r="CY363" s="78">
        <f t="shared" si="423"/>
        <v>0</v>
      </c>
      <c r="CZ363" s="77">
        <f t="shared" si="423"/>
        <v>0</v>
      </c>
      <c r="DA363" s="78">
        <f t="shared" si="423"/>
        <v>0</v>
      </c>
      <c r="DB363" s="77">
        <f t="shared" si="423"/>
        <v>6.2896369578338543E-5</v>
      </c>
      <c r="DC363" s="78">
        <f t="shared" si="423"/>
        <v>0</v>
      </c>
      <c r="DD363" s="80">
        <f t="shared" si="423"/>
        <v>0</v>
      </c>
      <c r="DE363" s="3"/>
    </row>
    <row r="364" spans="1:109" x14ac:dyDescent="0.35">
      <c r="A364" s="35">
        <f t="shared" si="333"/>
        <v>1</v>
      </c>
      <c r="B364" s="3" t="s">
        <v>3885</v>
      </c>
      <c r="C364" s="39" t="s">
        <v>559</v>
      </c>
      <c r="D364" s="3" t="s">
        <v>559</v>
      </c>
      <c r="E364" s="75">
        <f t="shared" ref="E364:BP364" si="424">SUMIF($E$204:$DD$204,E$316,$E252:$DD252)</f>
        <v>0</v>
      </c>
      <c r="F364" s="73">
        <f t="shared" si="424"/>
        <v>0</v>
      </c>
      <c r="G364" s="73">
        <f t="shared" si="424"/>
        <v>0</v>
      </c>
      <c r="H364" s="73">
        <f t="shared" si="424"/>
        <v>0</v>
      </c>
      <c r="I364" s="73">
        <f t="shared" si="424"/>
        <v>0</v>
      </c>
      <c r="J364" s="72">
        <f t="shared" si="424"/>
        <v>0</v>
      </c>
      <c r="K364" s="72">
        <f t="shared" si="424"/>
        <v>0</v>
      </c>
      <c r="L364" s="72">
        <f t="shared" si="424"/>
        <v>0</v>
      </c>
      <c r="M364" s="72">
        <f t="shared" si="424"/>
        <v>0</v>
      </c>
      <c r="N364" s="73">
        <f t="shared" si="424"/>
        <v>0</v>
      </c>
      <c r="O364" s="73">
        <f t="shared" si="424"/>
        <v>0</v>
      </c>
      <c r="P364" s="73">
        <f t="shared" si="424"/>
        <v>0</v>
      </c>
      <c r="Q364" s="72">
        <f t="shared" si="424"/>
        <v>0</v>
      </c>
      <c r="R364" s="72">
        <f t="shared" si="424"/>
        <v>0</v>
      </c>
      <c r="S364" s="72">
        <f t="shared" si="424"/>
        <v>0</v>
      </c>
      <c r="T364" s="72">
        <f t="shared" si="424"/>
        <v>0</v>
      </c>
      <c r="U364" s="73">
        <f t="shared" si="424"/>
        <v>0</v>
      </c>
      <c r="V364" s="73">
        <f t="shared" si="424"/>
        <v>0</v>
      </c>
      <c r="W364" s="73">
        <f t="shared" si="424"/>
        <v>0</v>
      </c>
      <c r="X364" s="77">
        <f t="shared" si="424"/>
        <v>0</v>
      </c>
      <c r="Y364" s="78">
        <f t="shared" si="424"/>
        <v>0</v>
      </c>
      <c r="Z364" s="72">
        <f t="shared" si="424"/>
        <v>0</v>
      </c>
      <c r="AA364" s="72">
        <f t="shared" si="424"/>
        <v>0</v>
      </c>
      <c r="AB364" s="72">
        <f t="shared" si="424"/>
        <v>0</v>
      </c>
      <c r="AC364" s="72">
        <f t="shared" si="424"/>
        <v>0</v>
      </c>
      <c r="AD364" s="73">
        <f t="shared" si="424"/>
        <v>0</v>
      </c>
      <c r="AE364" s="73">
        <f t="shared" si="424"/>
        <v>0</v>
      </c>
      <c r="AF364" s="73">
        <f t="shared" si="424"/>
        <v>0</v>
      </c>
      <c r="AG364" s="73">
        <f t="shared" si="424"/>
        <v>0</v>
      </c>
      <c r="AH364" s="72">
        <f t="shared" si="424"/>
        <v>0</v>
      </c>
      <c r="AI364" s="72">
        <f t="shared" si="424"/>
        <v>0</v>
      </c>
      <c r="AJ364" s="72">
        <f t="shared" si="424"/>
        <v>0</v>
      </c>
      <c r="AK364" s="72">
        <f t="shared" si="424"/>
        <v>0</v>
      </c>
      <c r="AL364" s="73">
        <f t="shared" si="424"/>
        <v>0</v>
      </c>
      <c r="AM364" s="73">
        <f t="shared" si="424"/>
        <v>0</v>
      </c>
      <c r="AN364" s="73">
        <f t="shared" si="424"/>
        <v>0</v>
      </c>
      <c r="AO364" s="77">
        <f t="shared" si="424"/>
        <v>0</v>
      </c>
      <c r="AP364" s="78">
        <f t="shared" si="424"/>
        <v>0</v>
      </c>
      <c r="AQ364" s="77">
        <f t="shared" si="424"/>
        <v>0</v>
      </c>
      <c r="AR364" s="78">
        <f t="shared" si="424"/>
        <v>0</v>
      </c>
      <c r="AS364" s="77">
        <f t="shared" si="424"/>
        <v>0</v>
      </c>
      <c r="AT364" s="78">
        <f t="shared" si="424"/>
        <v>0</v>
      </c>
      <c r="AU364" s="77">
        <f t="shared" si="424"/>
        <v>0</v>
      </c>
      <c r="AV364" s="78">
        <f t="shared" si="424"/>
        <v>0</v>
      </c>
      <c r="AW364" s="77">
        <f t="shared" si="424"/>
        <v>0</v>
      </c>
      <c r="AX364" s="78">
        <f t="shared" si="424"/>
        <v>0</v>
      </c>
      <c r="AY364" s="77">
        <f t="shared" si="424"/>
        <v>0.9229562947216996</v>
      </c>
      <c r="AZ364" s="78">
        <f t="shared" si="424"/>
        <v>0</v>
      </c>
      <c r="BA364" s="77">
        <f t="shared" si="424"/>
        <v>7.4774808954022581E-2</v>
      </c>
      <c r="BB364" s="78">
        <f t="shared" si="424"/>
        <v>0</v>
      </c>
      <c r="BC364" s="77">
        <f t="shared" si="424"/>
        <v>0</v>
      </c>
      <c r="BD364" s="78">
        <f t="shared" si="424"/>
        <v>0</v>
      </c>
      <c r="BE364" s="77">
        <f t="shared" si="424"/>
        <v>0</v>
      </c>
      <c r="BF364" s="78">
        <f t="shared" si="424"/>
        <v>0</v>
      </c>
      <c r="BG364" s="77">
        <f t="shared" si="424"/>
        <v>0</v>
      </c>
      <c r="BH364" s="78">
        <f t="shared" si="424"/>
        <v>0</v>
      </c>
      <c r="BI364" s="77">
        <f t="shared" si="424"/>
        <v>0</v>
      </c>
      <c r="BJ364" s="78">
        <f t="shared" si="424"/>
        <v>0</v>
      </c>
      <c r="BK364" s="77">
        <f t="shared" si="424"/>
        <v>0</v>
      </c>
      <c r="BL364" s="78">
        <f t="shared" si="424"/>
        <v>0</v>
      </c>
      <c r="BM364" s="77">
        <f t="shared" si="424"/>
        <v>0</v>
      </c>
      <c r="BN364" s="78">
        <f t="shared" si="424"/>
        <v>0</v>
      </c>
      <c r="BO364" s="77">
        <f t="shared" si="424"/>
        <v>0</v>
      </c>
      <c r="BP364" s="78">
        <f t="shared" si="424"/>
        <v>0</v>
      </c>
      <c r="BQ364" s="77">
        <f t="shared" ref="BQ364:DD364" si="425">SUMIF($E$204:$DD$204,BQ$316,$E252:$DD252)</f>
        <v>0</v>
      </c>
      <c r="BR364" s="78">
        <f t="shared" si="425"/>
        <v>0</v>
      </c>
      <c r="BS364" s="77">
        <f t="shared" si="425"/>
        <v>0</v>
      </c>
      <c r="BT364" s="78">
        <f t="shared" si="425"/>
        <v>0</v>
      </c>
      <c r="BU364" s="77">
        <f t="shared" si="425"/>
        <v>0</v>
      </c>
      <c r="BV364" s="78">
        <f t="shared" si="425"/>
        <v>0</v>
      </c>
      <c r="BW364" s="77">
        <f t="shared" si="425"/>
        <v>0</v>
      </c>
      <c r="BX364" s="78">
        <f t="shared" si="425"/>
        <v>0</v>
      </c>
      <c r="BY364" s="77">
        <f t="shared" si="425"/>
        <v>0</v>
      </c>
      <c r="BZ364" s="78">
        <f t="shared" si="425"/>
        <v>0</v>
      </c>
      <c r="CA364" s="77">
        <f t="shared" si="425"/>
        <v>0</v>
      </c>
      <c r="CB364" s="78">
        <f t="shared" si="425"/>
        <v>8.489025822808402E-4</v>
      </c>
      <c r="CC364" s="77">
        <f t="shared" si="425"/>
        <v>1.4199937419970183E-3</v>
      </c>
      <c r="CD364" s="78">
        <f t="shared" si="425"/>
        <v>0</v>
      </c>
      <c r="CE364" s="77">
        <f t="shared" si="425"/>
        <v>0</v>
      </c>
      <c r="CF364" s="78">
        <f t="shared" si="425"/>
        <v>0</v>
      </c>
      <c r="CG364" s="77">
        <f t="shared" si="425"/>
        <v>0</v>
      </c>
      <c r="CH364" s="78">
        <f t="shared" si="425"/>
        <v>0</v>
      </c>
      <c r="CI364" s="77">
        <f t="shared" si="425"/>
        <v>0</v>
      </c>
      <c r="CJ364" s="78">
        <f t="shared" si="425"/>
        <v>0</v>
      </c>
      <c r="CK364" s="77">
        <f t="shared" si="425"/>
        <v>0</v>
      </c>
      <c r="CL364" s="78">
        <f t="shared" si="425"/>
        <v>0</v>
      </c>
      <c r="CM364" s="77">
        <f t="shared" si="425"/>
        <v>0</v>
      </c>
      <c r="CN364" s="78">
        <f t="shared" si="425"/>
        <v>0</v>
      </c>
      <c r="CO364" s="77">
        <f t="shared" si="425"/>
        <v>0</v>
      </c>
      <c r="CP364" s="78">
        <f t="shared" si="425"/>
        <v>0</v>
      </c>
      <c r="CQ364" s="77">
        <f t="shared" si="425"/>
        <v>0</v>
      </c>
      <c r="CR364" s="78">
        <f t="shared" si="425"/>
        <v>0</v>
      </c>
      <c r="CS364" s="77">
        <f t="shared" si="425"/>
        <v>0</v>
      </c>
      <c r="CT364" s="78">
        <f t="shared" si="425"/>
        <v>0</v>
      </c>
      <c r="CU364" s="77">
        <f t="shared" si="425"/>
        <v>0</v>
      </c>
      <c r="CV364" s="78">
        <f t="shared" si="425"/>
        <v>0</v>
      </c>
      <c r="CW364" s="77">
        <f t="shared" si="425"/>
        <v>0</v>
      </c>
      <c r="CX364" s="78">
        <f t="shared" si="425"/>
        <v>0</v>
      </c>
      <c r="CY364" s="77">
        <f t="shared" si="425"/>
        <v>0</v>
      </c>
      <c r="CZ364" s="78">
        <f t="shared" si="425"/>
        <v>0</v>
      </c>
      <c r="DA364" s="77">
        <f t="shared" si="425"/>
        <v>0</v>
      </c>
      <c r="DB364" s="78">
        <f t="shared" si="425"/>
        <v>0</v>
      </c>
      <c r="DC364" s="77">
        <f t="shared" si="425"/>
        <v>0</v>
      </c>
      <c r="DD364" s="79">
        <f t="shared" si="425"/>
        <v>0</v>
      </c>
      <c r="DE364" s="3"/>
    </row>
    <row r="365" spans="1:109" x14ac:dyDescent="0.35">
      <c r="A365" s="35">
        <f t="shared" si="333"/>
        <v>1</v>
      </c>
      <c r="B365" s="3" t="s">
        <v>3886</v>
      </c>
      <c r="C365" s="39" t="s">
        <v>560</v>
      </c>
      <c r="D365" s="3" t="s">
        <v>560</v>
      </c>
      <c r="E365" s="71">
        <f t="shared" ref="E365:BP365" si="426">SUMIF($E$204:$DD$204,E$316,$E253:$DD253)</f>
        <v>0</v>
      </c>
      <c r="F365" s="72">
        <f t="shared" si="426"/>
        <v>0</v>
      </c>
      <c r="G365" s="72">
        <f t="shared" si="426"/>
        <v>0</v>
      </c>
      <c r="H365" s="72">
        <f t="shared" si="426"/>
        <v>0</v>
      </c>
      <c r="I365" s="72">
        <f t="shared" si="426"/>
        <v>0</v>
      </c>
      <c r="J365" s="73">
        <f t="shared" si="426"/>
        <v>0</v>
      </c>
      <c r="K365" s="73">
        <f t="shared" si="426"/>
        <v>0</v>
      </c>
      <c r="L365" s="73">
        <f t="shared" si="426"/>
        <v>0</v>
      </c>
      <c r="M365" s="73">
        <f t="shared" si="426"/>
        <v>0</v>
      </c>
      <c r="N365" s="72">
        <f t="shared" si="426"/>
        <v>0</v>
      </c>
      <c r="O365" s="72">
        <f t="shared" si="426"/>
        <v>0</v>
      </c>
      <c r="P365" s="72">
        <f t="shared" si="426"/>
        <v>0</v>
      </c>
      <c r="Q365" s="73">
        <f t="shared" si="426"/>
        <v>0</v>
      </c>
      <c r="R365" s="73">
        <f t="shared" si="426"/>
        <v>0</v>
      </c>
      <c r="S365" s="73">
        <f t="shared" si="426"/>
        <v>0</v>
      </c>
      <c r="T365" s="73">
        <f t="shared" si="426"/>
        <v>0</v>
      </c>
      <c r="U365" s="72">
        <f t="shared" si="426"/>
        <v>0</v>
      </c>
      <c r="V365" s="72">
        <f t="shared" si="426"/>
        <v>0</v>
      </c>
      <c r="W365" s="72">
        <f t="shared" si="426"/>
        <v>0</v>
      </c>
      <c r="X365" s="78">
        <f t="shared" si="426"/>
        <v>0</v>
      </c>
      <c r="Y365" s="77">
        <f t="shared" si="426"/>
        <v>0</v>
      </c>
      <c r="Z365" s="73">
        <f t="shared" si="426"/>
        <v>0</v>
      </c>
      <c r="AA365" s="73">
        <f t="shared" si="426"/>
        <v>0</v>
      </c>
      <c r="AB365" s="73">
        <f t="shared" si="426"/>
        <v>0</v>
      </c>
      <c r="AC365" s="73">
        <f t="shared" si="426"/>
        <v>0</v>
      </c>
      <c r="AD365" s="72">
        <f t="shared" si="426"/>
        <v>0</v>
      </c>
      <c r="AE365" s="72">
        <f t="shared" si="426"/>
        <v>0</v>
      </c>
      <c r="AF365" s="72">
        <f t="shared" si="426"/>
        <v>0</v>
      </c>
      <c r="AG365" s="72">
        <f t="shared" si="426"/>
        <v>0</v>
      </c>
      <c r="AH365" s="73">
        <f t="shared" si="426"/>
        <v>0</v>
      </c>
      <c r="AI365" s="73">
        <f t="shared" si="426"/>
        <v>0</v>
      </c>
      <c r="AJ365" s="73">
        <f t="shared" si="426"/>
        <v>0</v>
      </c>
      <c r="AK365" s="73">
        <f t="shared" si="426"/>
        <v>0</v>
      </c>
      <c r="AL365" s="72">
        <f t="shared" si="426"/>
        <v>0</v>
      </c>
      <c r="AM365" s="72">
        <f t="shared" si="426"/>
        <v>0</v>
      </c>
      <c r="AN365" s="72">
        <f t="shared" si="426"/>
        <v>0</v>
      </c>
      <c r="AO365" s="78">
        <f t="shared" si="426"/>
        <v>0</v>
      </c>
      <c r="AP365" s="77">
        <f t="shared" si="426"/>
        <v>0</v>
      </c>
      <c r="AQ365" s="78">
        <f t="shared" si="426"/>
        <v>0</v>
      </c>
      <c r="AR365" s="77">
        <f t="shared" si="426"/>
        <v>0</v>
      </c>
      <c r="AS365" s="78">
        <f t="shared" si="426"/>
        <v>0</v>
      </c>
      <c r="AT365" s="77">
        <f t="shared" si="426"/>
        <v>0</v>
      </c>
      <c r="AU365" s="78">
        <f t="shared" si="426"/>
        <v>0</v>
      </c>
      <c r="AV365" s="77">
        <f t="shared" si="426"/>
        <v>0</v>
      </c>
      <c r="AW365" s="78">
        <f t="shared" si="426"/>
        <v>0</v>
      </c>
      <c r="AX365" s="77">
        <f t="shared" si="426"/>
        <v>0</v>
      </c>
      <c r="AY365" s="78">
        <f t="shared" si="426"/>
        <v>0</v>
      </c>
      <c r="AZ365" s="77">
        <f t="shared" si="426"/>
        <v>1</v>
      </c>
      <c r="BA365" s="78">
        <f t="shared" si="426"/>
        <v>0</v>
      </c>
      <c r="BB365" s="77">
        <f t="shared" si="426"/>
        <v>0</v>
      </c>
      <c r="BC365" s="78">
        <f t="shared" si="426"/>
        <v>0</v>
      </c>
      <c r="BD365" s="77">
        <f t="shared" si="426"/>
        <v>0</v>
      </c>
      <c r="BE365" s="78">
        <f t="shared" si="426"/>
        <v>0</v>
      </c>
      <c r="BF365" s="77">
        <f t="shared" si="426"/>
        <v>0</v>
      </c>
      <c r="BG365" s="78">
        <f t="shared" si="426"/>
        <v>0</v>
      </c>
      <c r="BH365" s="77">
        <f t="shared" si="426"/>
        <v>0</v>
      </c>
      <c r="BI365" s="78">
        <f t="shared" si="426"/>
        <v>0</v>
      </c>
      <c r="BJ365" s="77">
        <f t="shared" si="426"/>
        <v>0</v>
      </c>
      <c r="BK365" s="78">
        <f t="shared" si="426"/>
        <v>0</v>
      </c>
      <c r="BL365" s="77">
        <f t="shared" si="426"/>
        <v>0</v>
      </c>
      <c r="BM365" s="78">
        <f t="shared" si="426"/>
        <v>0</v>
      </c>
      <c r="BN365" s="77">
        <f t="shared" si="426"/>
        <v>0</v>
      </c>
      <c r="BO365" s="78">
        <f t="shared" si="426"/>
        <v>0</v>
      </c>
      <c r="BP365" s="77">
        <f t="shared" si="426"/>
        <v>0</v>
      </c>
      <c r="BQ365" s="78">
        <f t="shared" ref="BQ365:DD365" si="427">SUMIF($E$204:$DD$204,BQ$316,$E253:$DD253)</f>
        <v>0</v>
      </c>
      <c r="BR365" s="77">
        <f t="shared" si="427"/>
        <v>0</v>
      </c>
      <c r="BS365" s="78">
        <f t="shared" si="427"/>
        <v>0</v>
      </c>
      <c r="BT365" s="77">
        <f t="shared" si="427"/>
        <v>0</v>
      </c>
      <c r="BU365" s="78">
        <f t="shared" si="427"/>
        <v>0</v>
      </c>
      <c r="BV365" s="77">
        <f t="shared" si="427"/>
        <v>0</v>
      </c>
      <c r="BW365" s="78">
        <f t="shared" si="427"/>
        <v>0</v>
      </c>
      <c r="BX365" s="77">
        <f t="shared" si="427"/>
        <v>0</v>
      </c>
      <c r="BY365" s="78">
        <f t="shared" si="427"/>
        <v>0</v>
      </c>
      <c r="BZ365" s="77">
        <f t="shared" si="427"/>
        <v>0</v>
      </c>
      <c r="CA365" s="78">
        <f t="shared" si="427"/>
        <v>0</v>
      </c>
      <c r="CB365" s="77">
        <f t="shared" si="427"/>
        <v>0</v>
      </c>
      <c r="CC365" s="78">
        <f t="shared" si="427"/>
        <v>0</v>
      </c>
      <c r="CD365" s="77">
        <f t="shared" si="427"/>
        <v>0</v>
      </c>
      <c r="CE365" s="78">
        <f t="shared" si="427"/>
        <v>0</v>
      </c>
      <c r="CF365" s="77">
        <f t="shared" si="427"/>
        <v>0</v>
      </c>
      <c r="CG365" s="78">
        <f t="shared" si="427"/>
        <v>0</v>
      </c>
      <c r="CH365" s="77">
        <f t="shared" si="427"/>
        <v>0</v>
      </c>
      <c r="CI365" s="78">
        <f t="shared" si="427"/>
        <v>0</v>
      </c>
      <c r="CJ365" s="77">
        <f t="shared" si="427"/>
        <v>0</v>
      </c>
      <c r="CK365" s="78">
        <f t="shared" si="427"/>
        <v>0</v>
      </c>
      <c r="CL365" s="77">
        <f t="shared" si="427"/>
        <v>0</v>
      </c>
      <c r="CM365" s="78">
        <f t="shared" si="427"/>
        <v>0</v>
      </c>
      <c r="CN365" s="77">
        <f t="shared" si="427"/>
        <v>0</v>
      </c>
      <c r="CO365" s="78">
        <f t="shared" si="427"/>
        <v>0</v>
      </c>
      <c r="CP365" s="77">
        <f t="shared" si="427"/>
        <v>0</v>
      </c>
      <c r="CQ365" s="78">
        <f t="shared" si="427"/>
        <v>0</v>
      </c>
      <c r="CR365" s="77">
        <f t="shared" si="427"/>
        <v>0</v>
      </c>
      <c r="CS365" s="78">
        <f t="shared" si="427"/>
        <v>0</v>
      </c>
      <c r="CT365" s="77">
        <f t="shared" si="427"/>
        <v>0</v>
      </c>
      <c r="CU365" s="78">
        <f t="shared" si="427"/>
        <v>0</v>
      </c>
      <c r="CV365" s="77">
        <f t="shared" si="427"/>
        <v>0</v>
      </c>
      <c r="CW365" s="78">
        <f t="shared" si="427"/>
        <v>0</v>
      </c>
      <c r="CX365" s="77">
        <f t="shared" si="427"/>
        <v>0</v>
      </c>
      <c r="CY365" s="78">
        <f t="shared" si="427"/>
        <v>0</v>
      </c>
      <c r="CZ365" s="77">
        <f t="shared" si="427"/>
        <v>0</v>
      </c>
      <c r="DA365" s="78">
        <f t="shared" si="427"/>
        <v>0</v>
      </c>
      <c r="DB365" s="77">
        <f t="shared" si="427"/>
        <v>0</v>
      </c>
      <c r="DC365" s="78">
        <f t="shared" si="427"/>
        <v>0</v>
      </c>
      <c r="DD365" s="80">
        <f t="shared" si="427"/>
        <v>0</v>
      </c>
      <c r="DE365" s="3"/>
    </row>
    <row r="366" spans="1:109" x14ac:dyDescent="0.35">
      <c r="A366" s="35">
        <f t="shared" si="333"/>
        <v>1</v>
      </c>
      <c r="B366" s="3" t="s">
        <v>3887</v>
      </c>
      <c r="C366" s="39" t="s">
        <v>561</v>
      </c>
      <c r="D366" s="3" t="s">
        <v>561</v>
      </c>
      <c r="E366" s="75">
        <f t="shared" ref="E366:BP366" si="428">SUMIF($E$204:$DD$204,E$316,$E254:$DD254)</f>
        <v>0</v>
      </c>
      <c r="F366" s="73">
        <f t="shared" si="428"/>
        <v>0</v>
      </c>
      <c r="G366" s="73">
        <f t="shared" si="428"/>
        <v>0</v>
      </c>
      <c r="H366" s="73">
        <f t="shared" si="428"/>
        <v>0</v>
      </c>
      <c r="I366" s="73">
        <f t="shared" si="428"/>
        <v>0</v>
      </c>
      <c r="J366" s="72">
        <f t="shared" si="428"/>
        <v>0</v>
      </c>
      <c r="K366" s="72">
        <f t="shared" si="428"/>
        <v>0</v>
      </c>
      <c r="L366" s="72">
        <f t="shared" si="428"/>
        <v>0</v>
      </c>
      <c r="M366" s="72">
        <f t="shared" si="428"/>
        <v>0</v>
      </c>
      <c r="N366" s="73">
        <f t="shared" si="428"/>
        <v>0</v>
      </c>
      <c r="O366" s="73">
        <f t="shared" si="428"/>
        <v>0</v>
      </c>
      <c r="P366" s="73">
        <f t="shared" si="428"/>
        <v>0</v>
      </c>
      <c r="Q366" s="72">
        <f t="shared" si="428"/>
        <v>0</v>
      </c>
      <c r="R366" s="72">
        <f t="shared" si="428"/>
        <v>0</v>
      </c>
      <c r="S366" s="72">
        <f t="shared" si="428"/>
        <v>0</v>
      </c>
      <c r="T366" s="72">
        <f t="shared" si="428"/>
        <v>0</v>
      </c>
      <c r="U366" s="73">
        <f t="shared" si="428"/>
        <v>0</v>
      </c>
      <c r="V366" s="73">
        <f t="shared" si="428"/>
        <v>0</v>
      </c>
      <c r="W366" s="73">
        <f t="shared" si="428"/>
        <v>0</v>
      </c>
      <c r="X366" s="77">
        <f t="shared" si="428"/>
        <v>0</v>
      </c>
      <c r="Y366" s="78">
        <f t="shared" si="428"/>
        <v>0</v>
      </c>
      <c r="Z366" s="72">
        <f t="shared" si="428"/>
        <v>0</v>
      </c>
      <c r="AA366" s="72">
        <f t="shared" si="428"/>
        <v>0</v>
      </c>
      <c r="AB366" s="72">
        <f t="shared" si="428"/>
        <v>0</v>
      </c>
      <c r="AC366" s="72">
        <f t="shared" si="428"/>
        <v>0</v>
      </c>
      <c r="AD366" s="73">
        <f t="shared" si="428"/>
        <v>0</v>
      </c>
      <c r="AE366" s="73">
        <f t="shared" si="428"/>
        <v>0</v>
      </c>
      <c r="AF366" s="73">
        <f t="shared" si="428"/>
        <v>0</v>
      </c>
      <c r="AG366" s="73">
        <f t="shared" si="428"/>
        <v>0</v>
      </c>
      <c r="AH366" s="72">
        <f t="shared" si="428"/>
        <v>0</v>
      </c>
      <c r="AI366" s="72">
        <f t="shared" si="428"/>
        <v>0</v>
      </c>
      <c r="AJ366" s="72">
        <f t="shared" si="428"/>
        <v>0</v>
      </c>
      <c r="AK366" s="72">
        <f t="shared" si="428"/>
        <v>0</v>
      </c>
      <c r="AL366" s="73">
        <f t="shared" si="428"/>
        <v>0</v>
      </c>
      <c r="AM366" s="73">
        <f t="shared" si="428"/>
        <v>0</v>
      </c>
      <c r="AN366" s="73">
        <f t="shared" si="428"/>
        <v>0</v>
      </c>
      <c r="AO366" s="77">
        <f t="shared" si="428"/>
        <v>0</v>
      </c>
      <c r="AP366" s="78">
        <f t="shared" si="428"/>
        <v>0</v>
      </c>
      <c r="AQ366" s="77">
        <f t="shared" si="428"/>
        <v>0</v>
      </c>
      <c r="AR366" s="78">
        <f t="shared" si="428"/>
        <v>0</v>
      </c>
      <c r="AS366" s="77">
        <f t="shared" si="428"/>
        <v>0</v>
      </c>
      <c r="AT366" s="78">
        <f t="shared" si="428"/>
        <v>0</v>
      </c>
      <c r="AU366" s="77">
        <f t="shared" si="428"/>
        <v>0</v>
      </c>
      <c r="AV366" s="78">
        <f t="shared" si="428"/>
        <v>0</v>
      </c>
      <c r="AW366" s="77">
        <f t="shared" si="428"/>
        <v>0</v>
      </c>
      <c r="AX366" s="78">
        <f t="shared" si="428"/>
        <v>0</v>
      </c>
      <c r="AY366" s="77">
        <f t="shared" si="428"/>
        <v>0</v>
      </c>
      <c r="AZ366" s="78">
        <f t="shared" si="428"/>
        <v>0</v>
      </c>
      <c r="BA366" s="77">
        <f t="shared" si="428"/>
        <v>0.87356125643385629</v>
      </c>
      <c r="BB366" s="78">
        <f t="shared" si="428"/>
        <v>0</v>
      </c>
      <c r="BC366" s="77">
        <f t="shared" si="428"/>
        <v>0</v>
      </c>
      <c r="BD366" s="78">
        <f t="shared" si="428"/>
        <v>0</v>
      </c>
      <c r="BE366" s="77">
        <f t="shared" si="428"/>
        <v>0</v>
      </c>
      <c r="BF366" s="78">
        <f t="shared" si="428"/>
        <v>0</v>
      </c>
      <c r="BG366" s="77">
        <f t="shared" si="428"/>
        <v>0</v>
      </c>
      <c r="BH366" s="78">
        <f t="shared" si="428"/>
        <v>0</v>
      </c>
      <c r="BI366" s="77">
        <f t="shared" si="428"/>
        <v>0</v>
      </c>
      <c r="BJ366" s="78">
        <f t="shared" si="428"/>
        <v>0</v>
      </c>
      <c r="BK366" s="77">
        <f t="shared" si="428"/>
        <v>0</v>
      </c>
      <c r="BL366" s="78">
        <f t="shared" si="428"/>
        <v>0</v>
      </c>
      <c r="BM366" s="77">
        <f t="shared" si="428"/>
        <v>4.3447742756560206E-3</v>
      </c>
      <c r="BN366" s="78">
        <f t="shared" si="428"/>
        <v>0</v>
      </c>
      <c r="BO366" s="77">
        <f t="shared" si="428"/>
        <v>0</v>
      </c>
      <c r="BP366" s="78">
        <f t="shared" si="428"/>
        <v>0</v>
      </c>
      <c r="BQ366" s="77">
        <f t="shared" ref="BQ366:DD366" si="429">SUMIF($E$204:$DD$204,BQ$316,$E254:$DD254)</f>
        <v>0</v>
      </c>
      <c r="BR366" s="78">
        <f t="shared" si="429"/>
        <v>0</v>
      </c>
      <c r="BS366" s="77">
        <f t="shared" si="429"/>
        <v>0</v>
      </c>
      <c r="BT366" s="78">
        <f t="shared" si="429"/>
        <v>0</v>
      </c>
      <c r="BU366" s="77">
        <f t="shared" si="429"/>
        <v>4.9153190775737231E-2</v>
      </c>
      <c r="BV366" s="78">
        <f t="shared" si="429"/>
        <v>0</v>
      </c>
      <c r="BW366" s="77">
        <f t="shared" si="429"/>
        <v>0</v>
      </c>
      <c r="BX366" s="78">
        <f t="shared" si="429"/>
        <v>0</v>
      </c>
      <c r="BY366" s="77">
        <f t="shared" si="429"/>
        <v>0</v>
      </c>
      <c r="BZ366" s="78">
        <f t="shared" si="429"/>
        <v>3.0022788775746618E-6</v>
      </c>
      <c r="CA366" s="77">
        <f t="shared" si="429"/>
        <v>0</v>
      </c>
      <c r="CB366" s="78">
        <f t="shared" si="429"/>
        <v>1.5827678268641055E-2</v>
      </c>
      <c r="CC366" s="77">
        <f t="shared" si="429"/>
        <v>2.7214004656201742E-2</v>
      </c>
      <c r="CD366" s="78">
        <f t="shared" si="429"/>
        <v>0</v>
      </c>
      <c r="CE366" s="77">
        <f t="shared" si="429"/>
        <v>0</v>
      </c>
      <c r="CF366" s="78">
        <f t="shared" si="429"/>
        <v>0</v>
      </c>
      <c r="CG366" s="77">
        <f t="shared" si="429"/>
        <v>0</v>
      </c>
      <c r="CH366" s="78">
        <f t="shared" si="429"/>
        <v>2.5833581538030846E-4</v>
      </c>
      <c r="CI366" s="77">
        <f t="shared" si="429"/>
        <v>0</v>
      </c>
      <c r="CJ366" s="78">
        <f t="shared" si="429"/>
        <v>0</v>
      </c>
      <c r="CK366" s="77">
        <f t="shared" si="429"/>
        <v>0</v>
      </c>
      <c r="CL366" s="78">
        <f t="shared" si="429"/>
        <v>0</v>
      </c>
      <c r="CM366" s="77">
        <f t="shared" si="429"/>
        <v>0</v>
      </c>
      <c r="CN366" s="78">
        <f t="shared" si="429"/>
        <v>0</v>
      </c>
      <c r="CO366" s="77">
        <f t="shared" si="429"/>
        <v>0</v>
      </c>
      <c r="CP366" s="78">
        <f t="shared" si="429"/>
        <v>0</v>
      </c>
      <c r="CQ366" s="77">
        <f t="shared" si="429"/>
        <v>2.9635153826909448E-2</v>
      </c>
      <c r="CR366" s="78">
        <f t="shared" si="429"/>
        <v>0</v>
      </c>
      <c r="CS366" s="77">
        <f t="shared" si="429"/>
        <v>0</v>
      </c>
      <c r="CT366" s="78">
        <f t="shared" si="429"/>
        <v>0</v>
      </c>
      <c r="CU366" s="77">
        <f t="shared" si="429"/>
        <v>2.6036687404097046E-6</v>
      </c>
      <c r="CV366" s="78">
        <f t="shared" si="429"/>
        <v>0</v>
      </c>
      <c r="CW366" s="77">
        <f t="shared" si="429"/>
        <v>0</v>
      </c>
      <c r="CX366" s="78">
        <f t="shared" si="429"/>
        <v>0</v>
      </c>
      <c r="CY366" s="77">
        <f t="shared" si="429"/>
        <v>0</v>
      </c>
      <c r="CZ366" s="78">
        <f t="shared" si="429"/>
        <v>0</v>
      </c>
      <c r="DA366" s="77">
        <f t="shared" si="429"/>
        <v>0</v>
      </c>
      <c r="DB366" s="78">
        <f t="shared" si="429"/>
        <v>0</v>
      </c>
      <c r="DC366" s="77">
        <f t="shared" si="429"/>
        <v>0</v>
      </c>
      <c r="DD366" s="79">
        <f t="shared" si="429"/>
        <v>0</v>
      </c>
      <c r="DE366" s="3"/>
    </row>
    <row r="367" spans="1:109" x14ac:dyDescent="0.35">
      <c r="A367" s="35">
        <f t="shared" si="333"/>
        <v>1</v>
      </c>
      <c r="B367" s="3" t="s">
        <v>3888</v>
      </c>
      <c r="C367" s="39" t="s">
        <v>563</v>
      </c>
      <c r="D367" s="3" t="s">
        <v>563</v>
      </c>
      <c r="E367" s="71">
        <f t="shared" ref="E367:BP367" si="430">SUMIF($E$204:$DD$204,E$316,$E255:$DD255)</f>
        <v>0</v>
      </c>
      <c r="F367" s="72">
        <f t="shared" si="430"/>
        <v>0</v>
      </c>
      <c r="G367" s="72">
        <f t="shared" si="430"/>
        <v>0</v>
      </c>
      <c r="H367" s="72">
        <f t="shared" si="430"/>
        <v>0</v>
      </c>
      <c r="I367" s="72">
        <f t="shared" si="430"/>
        <v>0</v>
      </c>
      <c r="J367" s="73">
        <f t="shared" si="430"/>
        <v>0</v>
      </c>
      <c r="K367" s="73">
        <f t="shared" si="430"/>
        <v>0</v>
      </c>
      <c r="L367" s="73">
        <f t="shared" si="430"/>
        <v>0</v>
      </c>
      <c r="M367" s="73">
        <f t="shared" si="430"/>
        <v>0</v>
      </c>
      <c r="N367" s="72">
        <f t="shared" si="430"/>
        <v>0</v>
      </c>
      <c r="O367" s="72">
        <f t="shared" si="430"/>
        <v>0</v>
      </c>
      <c r="P367" s="72">
        <f t="shared" si="430"/>
        <v>0</v>
      </c>
      <c r="Q367" s="73">
        <f t="shared" si="430"/>
        <v>0</v>
      </c>
      <c r="R367" s="73">
        <f t="shared" si="430"/>
        <v>0</v>
      </c>
      <c r="S367" s="73">
        <f t="shared" si="430"/>
        <v>0</v>
      </c>
      <c r="T367" s="73">
        <f t="shared" si="430"/>
        <v>0</v>
      </c>
      <c r="U367" s="72">
        <f t="shared" si="430"/>
        <v>0</v>
      </c>
      <c r="V367" s="72">
        <f t="shared" si="430"/>
        <v>0</v>
      </c>
      <c r="W367" s="72">
        <f t="shared" si="430"/>
        <v>0</v>
      </c>
      <c r="X367" s="78">
        <f t="shared" si="430"/>
        <v>0</v>
      </c>
      <c r="Y367" s="77">
        <f t="shared" si="430"/>
        <v>0</v>
      </c>
      <c r="Z367" s="73">
        <f t="shared" si="430"/>
        <v>0</v>
      </c>
      <c r="AA367" s="73">
        <f t="shared" si="430"/>
        <v>0</v>
      </c>
      <c r="AB367" s="73">
        <f t="shared" si="430"/>
        <v>0</v>
      </c>
      <c r="AC367" s="73">
        <f t="shared" si="430"/>
        <v>0</v>
      </c>
      <c r="AD367" s="72">
        <f t="shared" si="430"/>
        <v>0</v>
      </c>
      <c r="AE367" s="72">
        <f t="shared" si="430"/>
        <v>0</v>
      </c>
      <c r="AF367" s="72">
        <f t="shared" si="430"/>
        <v>0</v>
      </c>
      <c r="AG367" s="72">
        <f t="shared" si="430"/>
        <v>0</v>
      </c>
      <c r="AH367" s="73">
        <f t="shared" si="430"/>
        <v>0</v>
      </c>
      <c r="AI367" s="73">
        <f t="shared" si="430"/>
        <v>0</v>
      </c>
      <c r="AJ367" s="73">
        <f t="shared" si="430"/>
        <v>0</v>
      </c>
      <c r="AK367" s="73">
        <f t="shared" si="430"/>
        <v>0</v>
      </c>
      <c r="AL367" s="72">
        <f t="shared" si="430"/>
        <v>0</v>
      </c>
      <c r="AM367" s="72">
        <f t="shared" si="430"/>
        <v>0</v>
      </c>
      <c r="AN367" s="72">
        <f t="shared" si="430"/>
        <v>0</v>
      </c>
      <c r="AO367" s="78">
        <f t="shared" si="430"/>
        <v>0</v>
      </c>
      <c r="AP367" s="77">
        <f t="shared" si="430"/>
        <v>0</v>
      </c>
      <c r="AQ367" s="78">
        <f t="shared" si="430"/>
        <v>0</v>
      </c>
      <c r="AR367" s="77">
        <f t="shared" si="430"/>
        <v>0</v>
      </c>
      <c r="AS367" s="78">
        <f t="shared" si="430"/>
        <v>0</v>
      </c>
      <c r="AT367" s="77">
        <f t="shared" si="430"/>
        <v>0</v>
      </c>
      <c r="AU367" s="78">
        <f t="shared" si="430"/>
        <v>0</v>
      </c>
      <c r="AV367" s="77">
        <f t="shared" si="430"/>
        <v>0</v>
      </c>
      <c r="AW367" s="78">
        <f t="shared" si="430"/>
        <v>0</v>
      </c>
      <c r="AX367" s="77">
        <f t="shared" si="430"/>
        <v>0</v>
      </c>
      <c r="AY367" s="78">
        <f t="shared" si="430"/>
        <v>0</v>
      </c>
      <c r="AZ367" s="77">
        <f t="shared" si="430"/>
        <v>0</v>
      </c>
      <c r="BA367" s="78">
        <f t="shared" si="430"/>
        <v>0</v>
      </c>
      <c r="BB367" s="77">
        <f t="shared" si="430"/>
        <v>0.85001286229627571</v>
      </c>
      <c r="BC367" s="78">
        <f t="shared" si="430"/>
        <v>0.14998713770372432</v>
      </c>
      <c r="BD367" s="77">
        <f t="shared" si="430"/>
        <v>0</v>
      </c>
      <c r="BE367" s="78">
        <f t="shared" si="430"/>
        <v>0</v>
      </c>
      <c r="BF367" s="77">
        <f t="shared" si="430"/>
        <v>0</v>
      </c>
      <c r="BG367" s="78">
        <f t="shared" si="430"/>
        <v>0</v>
      </c>
      <c r="BH367" s="77">
        <f t="shared" si="430"/>
        <v>0</v>
      </c>
      <c r="BI367" s="78">
        <f t="shared" si="430"/>
        <v>0</v>
      </c>
      <c r="BJ367" s="77">
        <f t="shared" si="430"/>
        <v>0</v>
      </c>
      <c r="BK367" s="78">
        <f t="shared" si="430"/>
        <v>0</v>
      </c>
      <c r="BL367" s="77">
        <f t="shared" si="430"/>
        <v>0</v>
      </c>
      <c r="BM367" s="78">
        <f t="shared" si="430"/>
        <v>0</v>
      </c>
      <c r="BN367" s="77">
        <f t="shared" si="430"/>
        <v>0</v>
      </c>
      <c r="BO367" s="78">
        <f t="shared" si="430"/>
        <v>0</v>
      </c>
      <c r="BP367" s="77">
        <f t="shared" si="430"/>
        <v>0</v>
      </c>
      <c r="BQ367" s="78">
        <f t="shared" ref="BQ367:DD367" si="431">SUMIF($E$204:$DD$204,BQ$316,$E255:$DD255)</f>
        <v>0</v>
      </c>
      <c r="BR367" s="77">
        <f t="shared" si="431"/>
        <v>0</v>
      </c>
      <c r="BS367" s="78">
        <f t="shared" si="431"/>
        <v>0</v>
      </c>
      <c r="BT367" s="77">
        <f t="shared" si="431"/>
        <v>0</v>
      </c>
      <c r="BU367" s="78">
        <f t="shared" si="431"/>
        <v>0</v>
      </c>
      <c r="BV367" s="77">
        <f t="shared" si="431"/>
        <v>0</v>
      </c>
      <c r="BW367" s="78">
        <f t="shared" si="431"/>
        <v>0</v>
      </c>
      <c r="BX367" s="77">
        <f t="shared" si="431"/>
        <v>0</v>
      </c>
      <c r="BY367" s="78">
        <f t="shared" si="431"/>
        <v>0</v>
      </c>
      <c r="BZ367" s="77">
        <f t="shared" si="431"/>
        <v>0</v>
      </c>
      <c r="CA367" s="78">
        <f t="shared" si="431"/>
        <v>0</v>
      </c>
      <c r="CB367" s="77">
        <f t="shared" si="431"/>
        <v>0</v>
      </c>
      <c r="CC367" s="78">
        <f t="shared" si="431"/>
        <v>0</v>
      </c>
      <c r="CD367" s="77">
        <f t="shared" si="431"/>
        <v>0</v>
      </c>
      <c r="CE367" s="78">
        <f t="shared" si="431"/>
        <v>0</v>
      </c>
      <c r="CF367" s="77">
        <f t="shared" si="431"/>
        <v>0</v>
      </c>
      <c r="CG367" s="78">
        <f t="shared" si="431"/>
        <v>0</v>
      </c>
      <c r="CH367" s="77">
        <f t="shared" si="431"/>
        <v>0</v>
      </c>
      <c r="CI367" s="78">
        <f t="shared" si="431"/>
        <v>0</v>
      </c>
      <c r="CJ367" s="77">
        <f t="shared" si="431"/>
        <v>0</v>
      </c>
      <c r="CK367" s="78">
        <f t="shared" si="431"/>
        <v>0</v>
      </c>
      <c r="CL367" s="77">
        <f t="shared" si="431"/>
        <v>0</v>
      </c>
      <c r="CM367" s="78">
        <f t="shared" si="431"/>
        <v>0</v>
      </c>
      <c r="CN367" s="77">
        <f t="shared" si="431"/>
        <v>0</v>
      </c>
      <c r="CO367" s="78">
        <f t="shared" si="431"/>
        <v>0</v>
      </c>
      <c r="CP367" s="77">
        <f t="shared" si="431"/>
        <v>0</v>
      </c>
      <c r="CQ367" s="78">
        <f t="shared" si="431"/>
        <v>0</v>
      </c>
      <c r="CR367" s="77">
        <f t="shared" si="431"/>
        <v>0</v>
      </c>
      <c r="CS367" s="78">
        <f t="shared" si="431"/>
        <v>0</v>
      </c>
      <c r="CT367" s="77">
        <f t="shared" si="431"/>
        <v>0</v>
      </c>
      <c r="CU367" s="78">
        <f t="shared" si="431"/>
        <v>0</v>
      </c>
      <c r="CV367" s="77">
        <f t="shared" si="431"/>
        <v>0</v>
      </c>
      <c r="CW367" s="78">
        <f t="shared" si="431"/>
        <v>0</v>
      </c>
      <c r="CX367" s="77">
        <f t="shared" si="431"/>
        <v>0</v>
      </c>
      <c r="CY367" s="78">
        <f t="shared" si="431"/>
        <v>0</v>
      </c>
      <c r="CZ367" s="77">
        <f t="shared" si="431"/>
        <v>0</v>
      </c>
      <c r="DA367" s="78">
        <f t="shared" si="431"/>
        <v>0</v>
      </c>
      <c r="DB367" s="77">
        <f t="shared" si="431"/>
        <v>0</v>
      </c>
      <c r="DC367" s="78">
        <f t="shared" si="431"/>
        <v>0</v>
      </c>
      <c r="DD367" s="80">
        <f t="shared" si="431"/>
        <v>0</v>
      </c>
      <c r="DE367" s="3"/>
    </row>
    <row r="368" spans="1:109" x14ac:dyDescent="0.35">
      <c r="A368" s="35">
        <f t="shared" si="333"/>
        <v>1</v>
      </c>
      <c r="B368" s="3" t="s">
        <v>3889</v>
      </c>
      <c r="C368" s="39" t="s">
        <v>564</v>
      </c>
      <c r="D368" s="3" t="s">
        <v>564</v>
      </c>
      <c r="E368" s="75">
        <f t="shared" ref="E368:BP368" si="432">SUMIF($E$204:$DD$204,E$316,$E256:$DD256)</f>
        <v>0</v>
      </c>
      <c r="F368" s="73">
        <f t="shared" si="432"/>
        <v>0</v>
      </c>
      <c r="G368" s="73">
        <f t="shared" si="432"/>
        <v>0</v>
      </c>
      <c r="H368" s="73">
        <f t="shared" si="432"/>
        <v>0</v>
      </c>
      <c r="I368" s="73">
        <f t="shared" si="432"/>
        <v>0</v>
      </c>
      <c r="J368" s="72">
        <f t="shared" si="432"/>
        <v>0</v>
      </c>
      <c r="K368" s="72">
        <f t="shared" si="432"/>
        <v>0</v>
      </c>
      <c r="L368" s="72">
        <f t="shared" si="432"/>
        <v>0</v>
      </c>
      <c r="M368" s="72">
        <f t="shared" si="432"/>
        <v>0</v>
      </c>
      <c r="N368" s="73">
        <f t="shared" si="432"/>
        <v>0</v>
      </c>
      <c r="O368" s="73">
        <f t="shared" si="432"/>
        <v>0</v>
      </c>
      <c r="P368" s="73">
        <f t="shared" si="432"/>
        <v>0</v>
      </c>
      <c r="Q368" s="72">
        <f t="shared" si="432"/>
        <v>0</v>
      </c>
      <c r="R368" s="72">
        <f t="shared" si="432"/>
        <v>0</v>
      </c>
      <c r="S368" s="72">
        <f t="shared" si="432"/>
        <v>0</v>
      </c>
      <c r="T368" s="72">
        <f t="shared" si="432"/>
        <v>0</v>
      </c>
      <c r="U368" s="73">
        <f t="shared" si="432"/>
        <v>0</v>
      </c>
      <c r="V368" s="73">
        <f t="shared" si="432"/>
        <v>0</v>
      </c>
      <c r="W368" s="73">
        <f t="shared" si="432"/>
        <v>0</v>
      </c>
      <c r="X368" s="77">
        <f t="shared" si="432"/>
        <v>0</v>
      </c>
      <c r="Y368" s="78">
        <f t="shared" si="432"/>
        <v>0</v>
      </c>
      <c r="Z368" s="72">
        <f t="shared" si="432"/>
        <v>0</v>
      </c>
      <c r="AA368" s="72">
        <f t="shared" si="432"/>
        <v>0</v>
      </c>
      <c r="AB368" s="72">
        <f t="shared" si="432"/>
        <v>0</v>
      </c>
      <c r="AC368" s="72">
        <f t="shared" si="432"/>
        <v>0</v>
      </c>
      <c r="AD368" s="73">
        <f t="shared" si="432"/>
        <v>0</v>
      </c>
      <c r="AE368" s="73">
        <f t="shared" si="432"/>
        <v>0</v>
      </c>
      <c r="AF368" s="73">
        <f t="shared" si="432"/>
        <v>0</v>
      </c>
      <c r="AG368" s="73">
        <f t="shared" si="432"/>
        <v>0</v>
      </c>
      <c r="AH368" s="72">
        <f t="shared" si="432"/>
        <v>0</v>
      </c>
      <c r="AI368" s="72">
        <f t="shared" si="432"/>
        <v>0</v>
      </c>
      <c r="AJ368" s="72">
        <f t="shared" si="432"/>
        <v>0</v>
      </c>
      <c r="AK368" s="72">
        <f t="shared" si="432"/>
        <v>0</v>
      </c>
      <c r="AL368" s="73">
        <f t="shared" si="432"/>
        <v>0</v>
      </c>
      <c r="AM368" s="73">
        <f t="shared" si="432"/>
        <v>0</v>
      </c>
      <c r="AN368" s="73">
        <f t="shared" si="432"/>
        <v>0</v>
      </c>
      <c r="AO368" s="77">
        <f t="shared" si="432"/>
        <v>0</v>
      </c>
      <c r="AP368" s="78">
        <f t="shared" si="432"/>
        <v>0</v>
      </c>
      <c r="AQ368" s="77">
        <f t="shared" si="432"/>
        <v>0</v>
      </c>
      <c r="AR368" s="78">
        <f t="shared" si="432"/>
        <v>0</v>
      </c>
      <c r="AS368" s="77">
        <f t="shared" si="432"/>
        <v>0</v>
      </c>
      <c r="AT368" s="78">
        <f t="shared" si="432"/>
        <v>0</v>
      </c>
      <c r="AU368" s="77">
        <f t="shared" si="432"/>
        <v>0.22955600306864393</v>
      </c>
      <c r="AV368" s="78">
        <f t="shared" si="432"/>
        <v>0</v>
      </c>
      <c r="AW368" s="77">
        <f t="shared" si="432"/>
        <v>0.13106688161267638</v>
      </c>
      <c r="AX368" s="78">
        <f t="shared" si="432"/>
        <v>0</v>
      </c>
      <c r="AY368" s="77">
        <f t="shared" si="432"/>
        <v>0</v>
      </c>
      <c r="AZ368" s="78">
        <f t="shared" si="432"/>
        <v>0</v>
      </c>
      <c r="BA368" s="77">
        <f t="shared" si="432"/>
        <v>0</v>
      </c>
      <c r="BB368" s="78">
        <f t="shared" si="432"/>
        <v>0.14168135316539296</v>
      </c>
      <c r="BC368" s="77">
        <f t="shared" si="432"/>
        <v>0.4941779083076201</v>
      </c>
      <c r="BD368" s="78">
        <f t="shared" si="432"/>
        <v>0</v>
      </c>
      <c r="BE368" s="77">
        <f t="shared" si="432"/>
        <v>0</v>
      </c>
      <c r="BF368" s="78">
        <f t="shared" si="432"/>
        <v>0</v>
      </c>
      <c r="BG368" s="77">
        <f t="shared" si="432"/>
        <v>0</v>
      </c>
      <c r="BH368" s="78">
        <f t="shared" si="432"/>
        <v>0</v>
      </c>
      <c r="BI368" s="77">
        <f t="shared" si="432"/>
        <v>0</v>
      </c>
      <c r="BJ368" s="78">
        <f t="shared" si="432"/>
        <v>0</v>
      </c>
      <c r="BK368" s="77">
        <f t="shared" si="432"/>
        <v>2.9518730513302476E-3</v>
      </c>
      <c r="BL368" s="78">
        <f t="shared" si="432"/>
        <v>0</v>
      </c>
      <c r="BM368" s="77">
        <f t="shared" si="432"/>
        <v>0</v>
      </c>
      <c r="BN368" s="78">
        <f t="shared" si="432"/>
        <v>0</v>
      </c>
      <c r="BO368" s="77">
        <f t="shared" si="432"/>
        <v>0</v>
      </c>
      <c r="BP368" s="78">
        <f t="shared" si="432"/>
        <v>0</v>
      </c>
      <c r="BQ368" s="77">
        <f t="shared" ref="BQ368:DD368" si="433">SUMIF($E$204:$DD$204,BQ$316,$E256:$DD256)</f>
        <v>0</v>
      </c>
      <c r="BR368" s="78">
        <f t="shared" si="433"/>
        <v>0</v>
      </c>
      <c r="BS368" s="77">
        <f t="shared" si="433"/>
        <v>0</v>
      </c>
      <c r="BT368" s="78">
        <f t="shared" si="433"/>
        <v>0</v>
      </c>
      <c r="BU368" s="77">
        <f t="shared" si="433"/>
        <v>0</v>
      </c>
      <c r="BV368" s="78">
        <f t="shared" si="433"/>
        <v>0</v>
      </c>
      <c r="BW368" s="77">
        <f t="shared" si="433"/>
        <v>0</v>
      </c>
      <c r="BX368" s="78">
        <f t="shared" si="433"/>
        <v>0</v>
      </c>
      <c r="BY368" s="77">
        <f t="shared" si="433"/>
        <v>0</v>
      </c>
      <c r="BZ368" s="78">
        <f t="shared" si="433"/>
        <v>0</v>
      </c>
      <c r="CA368" s="77">
        <f t="shared" si="433"/>
        <v>0</v>
      </c>
      <c r="CB368" s="78">
        <f t="shared" si="433"/>
        <v>0</v>
      </c>
      <c r="CC368" s="77">
        <f t="shared" si="433"/>
        <v>0</v>
      </c>
      <c r="CD368" s="78">
        <f t="shared" si="433"/>
        <v>5.6598079433639169E-4</v>
      </c>
      <c r="CE368" s="77">
        <f t="shared" si="433"/>
        <v>0</v>
      </c>
      <c r="CF368" s="78">
        <f t="shared" si="433"/>
        <v>0</v>
      </c>
      <c r="CG368" s="77">
        <f t="shared" si="433"/>
        <v>0</v>
      </c>
      <c r="CH368" s="78">
        <f t="shared" si="433"/>
        <v>0</v>
      </c>
      <c r="CI368" s="77">
        <f t="shared" si="433"/>
        <v>0</v>
      </c>
      <c r="CJ368" s="78">
        <f t="shared" si="433"/>
        <v>0</v>
      </c>
      <c r="CK368" s="77">
        <f t="shared" si="433"/>
        <v>0</v>
      </c>
      <c r="CL368" s="78">
        <f t="shared" si="433"/>
        <v>0</v>
      </c>
      <c r="CM368" s="77">
        <f t="shared" si="433"/>
        <v>0</v>
      </c>
      <c r="CN368" s="78">
        <f t="shared" si="433"/>
        <v>0</v>
      </c>
      <c r="CO368" s="77">
        <f t="shared" si="433"/>
        <v>0</v>
      </c>
      <c r="CP368" s="78">
        <f t="shared" si="433"/>
        <v>0</v>
      </c>
      <c r="CQ368" s="77">
        <f t="shared" si="433"/>
        <v>0</v>
      </c>
      <c r="CR368" s="78">
        <f t="shared" si="433"/>
        <v>0</v>
      </c>
      <c r="CS368" s="77">
        <f t="shared" si="433"/>
        <v>0</v>
      </c>
      <c r="CT368" s="78">
        <f t="shared" si="433"/>
        <v>0</v>
      </c>
      <c r="CU368" s="77">
        <f t="shared" si="433"/>
        <v>0</v>
      </c>
      <c r="CV368" s="78">
        <f t="shared" si="433"/>
        <v>0</v>
      </c>
      <c r="CW368" s="77">
        <f t="shared" si="433"/>
        <v>0</v>
      </c>
      <c r="CX368" s="78">
        <f t="shared" si="433"/>
        <v>0</v>
      </c>
      <c r="CY368" s="77">
        <f t="shared" si="433"/>
        <v>0</v>
      </c>
      <c r="CZ368" s="78">
        <f t="shared" si="433"/>
        <v>0</v>
      </c>
      <c r="DA368" s="77">
        <f t="shared" si="433"/>
        <v>0</v>
      </c>
      <c r="DB368" s="78">
        <f t="shared" si="433"/>
        <v>0</v>
      </c>
      <c r="DC368" s="77">
        <f t="shared" si="433"/>
        <v>0</v>
      </c>
      <c r="DD368" s="79">
        <f t="shared" si="433"/>
        <v>0</v>
      </c>
      <c r="DE368" s="3"/>
    </row>
    <row r="369" spans="1:109" x14ac:dyDescent="0.35">
      <c r="A369" s="35">
        <f t="shared" si="333"/>
        <v>1</v>
      </c>
      <c r="B369" s="3" t="s">
        <v>3890</v>
      </c>
      <c r="C369" s="39" t="s">
        <v>565</v>
      </c>
      <c r="D369" s="3" t="s">
        <v>565</v>
      </c>
      <c r="E369" s="71">
        <f t="shared" ref="E369:BP369" si="434">SUMIF($E$204:$DD$204,E$316,$E257:$DD257)</f>
        <v>0</v>
      </c>
      <c r="F369" s="72">
        <f t="shared" si="434"/>
        <v>0</v>
      </c>
      <c r="G369" s="72">
        <f t="shared" si="434"/>
        <v>0</v>
      </c>
      <c r="H369" s="72">
        <f t="shared" si="434"/>
        <v>0</v>
      </c>
      <c r="I369" s="72">
        <f t="shared" si="434"/>
        <v>0</v>
      </c>
      <c r="J369" s="73">
        <f t="shared" si="434"/>
        <v>0</v>
      </c>
      <c r="K369" s="73">
        <f t="shared" si="434"/>
        <v>0</v>
      </c>
      <c r="L369" s="73">
        <f t="shared" si="434"/>
        <v>0</v>
      </c>
      <c r="M369" s="73">
        <f t="shared" si="434"/>
        <v>0</v>
      </c>
      <c r="N369" s="72">
        <f t="shared" si="434"/>
        <v>0</v>
      </c>
      <c r="O369" s="72">
        <f t="shared" si="434"/>
        <v>0</v>
      </c>
      <c r="P369" s="72">
        <f t="shared" si="434"/>
        <v>0</v>
      </c>
      <c r="Q369" s="73">
        <f t="shared" si="434"/>
        <v>0</v>
      </c>
      <c r="R369" s="73">
        <f t="shared" si="434"/>
        <v>0</v>
      </c>
      <c r="S369" s="73">
        <f t="shared" si="434"/>
        <v>0</v>
      </c>
      <c r="T369" s="73">
        <f t="shared" si="434"/>
        <v>0</v>
      </c>
      <c r="U369" s="72">
        <f t="shared" si="434"/>
        <v>0</v>
      </c>
      <c r="V369" s="72">
        <f t="shared" si="434"/>
        <v>0</v>
      </c>
      <c r="W369" s="72">
        <f t="shared" si="434"/>
        <v>0</v>
      </c>
      <c r="X369" s="78">
        <f t="shared" si="434"/>
        <v>0</v>
      </c>
      <c r="Y369" s="77">
        <f t="shared" si="434"/>
        <v>0</v>
      </c>
      <c r="Z369" s="73">
        <f t="shared" si="434"/>
        <v>0</v>
      </c>
      <c r="AA369" s="73">
        <f t="shared" si="434"/>
        <v>0</v>
      </c>
      <c r="AB369" s="73">
        <f t="shared" si="434"/>
        <v>0</v>
      </c>
      <c r="AC369" s="73">
        <f t="shared" si="434"/>
        <v>0</v>
      </c>
      <c r="AD369" s="72">
        <f t="shared" si="434"/>
        <v>0</v>
      </c>
      <c r="AE369" s="72">
        <f t="shared" si="434"/>
        <v>0</v>
      </c>
      <c r="AF369" s="72">
        <f t="shared" si="434"/>
        <v>0</v>
      </c>
      <c r="AG369" s="72">
        <f t="shared" si="434"/>
        <v>0</v>
      </c>
      <c r="AH369" s="73">
        <f t="shared" si="434"/>
        <v>0</v>
      </c>
      <c r="AI369" s="73">
        <f t="shared" si="434"/>
        <v>0</v>
      </c>
      <c r="AJ369" s="73">
        <f t="shared" si="434"/>
        <v>0</v>
      </c>
      <c r="AK369" s="73">
        <f t="shared" si="434"/>
        <v>0</v>
      </c>
      <c r="AL369" s="72">
        <f t="shared" si="434"/>
        <v>0</v>
      </c>
      <c r="AM369" s="72">
        <f t="shared" si="434"/>
        <v>0</v>
      </c>
      <c r="AN369" s="72">
        <f t="shared" si="434"/>
        <v>0</v>
      </c>
      <c r="AO369" s="78">
        <f t="shared" si="434"/>
        <v>0</v>
      </c>
      <c r="AP369" s="77">
        <f t="shared" si="434"/>
        <v>0</v>
      </c>
      <c r="AQ369" s="78">
        <f t="shared" si="434"/>
        <v>0</v>
      </c>
      <c r="AR369" s="77">
        <f t="shared" si="434"/>
        <v>0</v>
      </c>
      <c r="AS369" s="78">
        <f t="shared" si="434"/>
        <v>0</v>
      </c>
      <c r="AT369" s="77">
        <f t="shared" si="434"/>
        <v>0</v>
      </c>
      <c r="AU369" s="78">
        <f t="shared" si="434"/>
        <v>0</v>
      </c>
      <c r="AV369" s="77">
        <f t="shared" si="434"/>
        <v>0</v>
      </c>
      <c r="AW369" s="78">
        <f t="shared" si="434"/>
        <v>0</v>
      </c>
      <c r="AX369" s="77">
        <f t="shared" si="434"/>
        <v>0</v>
      </c>
      <c r="AY369" s="78">
        <f t="shared" si="434"/>
        <v>0</v>
      </c>
      <c r="AZ369" s="77">
        <f t="shared" si="434"/>
        <v>0</v>
      </c>
      <c r="BA369" s="78">
        <f t="shared" si="434"/>
        <v>0</v>
      </c>
      <c r="BB369" s="77">
        <f t="shared" si="434"/>
        <v>0</v>
      </c>
      <c r="BC369" s="78">
        <f t="shared" si="434"/>
        <v>0</v>
      </c>
      <c r="BD369" s="77">
        <f t="shared" si="434"/>
        <v>1</v>
      </c>
      <c r="BE369" s="78">
        <f t="shared" si="434"/>
        <v>0</v>
      </c>
      <c r="BF369" s="77">
        <f t="shared" si="434"/>
        <v>0</v>
      </c>
      <c r="BG369" s="78">
        <f t="shared" si="434"/>
        <v>0</v>
      </c>
      <c r="BH369" s="77">
        <f t="shared" si="434"/>
        <v>0</v>
      </c>
      <c r="BI369" s="78">
        <f t="shared" si="434"/>
        <v>0</v>
      </c>
      <c r="BJ369" s="77">
        <f t="shared" si="434"/>
        <v>0</v>
      </c>
      <c r="BK369" s="78">
        <f t="shared" si="434"/>
        <v>0</v>
      </c>
      <c r="BL369" s="77">
        <f t="shared" si="434"/>
        <v>0</v>
      </c>
      <c r="BM369" s="78">
        <f t="shared" si="434"/>
        <v>0</v>
      </c>
      <c r="BN369" s="77">
        <f t="shared" si="434"/>
        <v>0</v>
      </c>
      <c r="BO369" s="78">
        <f t="shared" si="434"/>
        <v>0</v>
      </c>
      <c r="BP369" s="77">
        <f t="shared" si="434"/>
        <v>0</v>
      </c>
      <c r="BQ369" s="78">
        <f t="shared" ref="BQ369:DD369" si="435">SUMIF($E$204:$DD$204,BQ$316,$E257:$DD257)</f>
        <v>0</v>
      </c>
      <c r="BR369" s="77">
        <f t="shared" si="435"/>
        <v>0</v>
      </c>
      <c r="BS369" s="78">
        <f t="shared" si="435"/>
        <v>0</v>
      </c>
      <c r="BT369" s="77">
        <f t="shared" si="435"/>
        <v>0</v>
      </c>
      <c r="BU369" s="78">
        <f t="shared" si="435"/>
        <v>0</v>
      </c>
      <c r="BV369" s="77">
        <f t="shared" si="435"/>
        <v>0</v>
      </c>
      <c r="BW369" s="78">
        <f t="shared" si="435"/>
        <v>0</v>
      </c>
      <c r="BX369" s="77">
        <f t="shared" si="435"/>
        <v>0</v>
      </c>
      <c r="BY369" s="78">
        <f t="shared" si="435"/>
        <v>0</v>
      </c>
      <c r="BZ369" s="77">
        <f t="shared" si="435"/>
        <v>0</v>
      </c>
      <c r="CA369" s="78">
        <f t="shared" si="435"/>
        <v>0</v>
      </c>
      <c r="CB369" s="77">
        <f t="shared" si="435"/>
        <v>0</v>
      </c>
      <c r="CC369" s="78">
        <f t="shared" si="435"/>
        <v>0</v>
      </c>
      <c r="CD369" s="77">
        <f t="shared" si="435"/>
        <v>0</v>
      </c>
      <c r="CE369" s="78">
        <f t="shared" si="435"/>
        <v>0</v>
      </c>
      <c r="CF369" s="77">
        <f t="shared" si="435"/>
        <v>0</v>
      </c>
      <c r="CG369" s="78">
        <f t="shared" si="435"/>
        <v>0</v>
      </c>
      <c r="CH369" s="77">
        <f t="shared" si="435"/>
        <v>0</v>
      </c>
      <c r="CI369" s="78">
        <f t="shared" si="435"/>
        <v>0</v>
      </c>
      <c r="CJ369" s="77">
        <f t="shared" si="435"/>
        <v>0</v>
      </c>
      <c r="CK369" s="78">
        <f t="shared" si="435"/>
        <v>0</v>
      </c>
      <c r="CL369" s="77">
        <f t="shared" si="435"/>
        <v>0</v>
      </c>
      <c r="CM369" s="78">
        <f t="shared" si="435"/>
        <v>0</v>
      </c>
      <c r="CN369" s="77">
        <f t="shared" si="435"/>
        <v>0</v>
      </c>
      <c r="CO369" s="78">
        <f t="shared" si="435"/>
        <v>0</v>
      </c>
      <c r="CP369" s="77">
        <f t="shared" si="435"/>
        <v>0</v>
      </c>
      <c r="CQ369" s="78">
        <f t="shared" si="435"/>
        <v>0</v>
      </c>
      <c r="CR369" s="77">
        <f t="shared" si="435"/>
        <v>0</v>
      </c>
      <c r="CS369" s="78">
        <f t="shared" si="435"/>
        <v>0</v>
      </c>
      <c r="CT369" s="77">
        <f t="shared" si="435"/>
        <v>0</v>
      </c>
      <c r="CU369" s="78">
        <f t="shared" si="435"/>
        <v>0</v>
      </c>
      <c r="CV369" s="77">
        <f t="shared" si="435"/>
        <v>0</v>
      </c>
      <c r="CW369" s="78">
        <f t="shared" si="435"/>
        <v>0</v>
      </c>
      <c r="CX369" s="77">
        <f t="shared" si="435"/>
        <v>0</v>
      </c>
      <c r="CY369" s="78">
        <f t="shared" si="435"/>
        <v>0</v>
      </c>
      <c r="CZ369" s="77">
        <f t="shared" si="435"/>
        <v>0</v>
      </c>
      <c r="DA369" s="78">
        <f t="shared" si="435"/>
        <v>0</v>
      </c>
      <c r="DB369" s="77">
        <f t="shared" si="435"/>
        <v>0</v>
      </c>
      <c r="DC369" s="78">
        <f t="shared" si="435"/>
        <v>0</v>
      </c>
      <c r="DD369" s="80">
        <f t="shared" si="435"/>
        <v>0</v>
      </c>
      <c r="DE369" s="3"/>
    </row>
    <row r="370" spans="1:109" x14ac:dyDescent="0.35">
      <c r="A370" s="35">
        <f t="shared" si="333"/>
        <v>0.99999999999999989</v>
      </c>
      <c r="B370" s="3" t="s">
        <v>3891</v>
      </c>
      <c r="C370" s="39" t="s">
        <v>566</v>
      </c>
      <c r="D370" s="3" t="s">
        <v>566</v>
      </c>
      <c r="E370" s="75">
        <f t="shared" ref="E370:BP370" si="436">SUMIF($E$204:$DD$204,E$316,$E258:$DD258)</f>
        <v>0</v>
      </c>
      <c r="F370" s="73">
        <f t="shared" si="436"/>
        <v>0</v>
      </c>
      <c r="G370" s="73">
        <f t="shared" si="436"/>
        <v>0</v>
      </c>
      <c r="H370" s="73">
        <f t="shared" si="436"/>
        <v>0</v>
      </c>
      <c r="I370" s="73">
        <f t="shared" si="436"/>
        <v>0</v>
      </c>
      <c r="J370" s="72">
        <f t="shared" si="436"/>
        <v>0</v>
      </c>
      <c r="K370" s="72">
        <f t="shared" si="436"/>
        <v>0</v>
      </c>
      <c r="L370" s="72">
        <f t="shared" si="436"/>
        <v>0</v>
      </c>
      <c r="M370" s="72">
        <f t="shared" si="436"/>
        <v>0</v>
      </c>
      <c r="N370" s="73">
        <f t="shared" si="436"/>
        <v>0</v>
      </c>
      <c r="O370" s="73">
        <f t="shared" si="436"/>
        <v>0</v>
      </c>
      <c r="P370" s="73">
        <f t="shared" si="436"/>
        <v>0</v>
      </c>
      <c r="Q370" s="72">
        <f t="shared" si="436"/>
        <v>0</v>
      </c>
      <c r="R370" s="72">
        <f t="shared" si="436"/>
        <v>0</v>
      </c>
      <c r="S370" s="72">
        <f t="shared" si="436"/>
        <v>0</v>
      </c>
      <c r="T370" s="72">
        <f t="shared" si="436"/>
        <v>0</v>
      </c>
      <c r="U370" s="73">
        <f t="shared" si="436"/>
        <v>0</v>
      </c>
      <c r="V370" s="73">
        <f t="shared" si="436"/>
        <v>0</v>
      </c>
      <c r="W370" s="73">
        <f t="shared" si="436"/>
        <v>0</v>
      </c>
      <c r="X370" s="77">
        <f t="shared" si="436"/>
        <v>0</v>
      </c>
      <c r="Y370" s="78">
        <f t="shared" si="436"/>
        <v>0</v>
      </c>
      <c r="Z370" s="72">
        <f t="shared" si="436"/>
        <v>0</v>
      </c>
      <c r="AA370" s="72">
        <f t="shared" si="436"/>
        <v>0</v>
      </c>
      <c r="AB370" s="72">
        <f t="shared" si="436"/>
        <v>0</v>
      </c>
      <c r="AC370" s="72">
        <f t="shared" si="436"/>
        <v>0</v>
      </c>
      <c r="AD370" s="73">
        <f t="shared" si="436"/>
        <v>0</v>
      </c>
      <c r="AE370" s="73">
        <f t="shared" si="436"/>
        <v>0</v>
      </c>
      <c r="AF370" s="73">
        <f t="shared" si="436"/>
        <v>0</v>
      </c>
      <c r="AG370" s="73">
        <f t="shared" si="436"/>
        <v>0</v>
      </c>
      <c r="AH370" s="72">
        <f t="shared" si="436"/>
        <v>0</v>
      </c>
      <c r="AI370" s="72">
        <f t="shared" si="436"/>
        <v>0</v>
      </c>
      <c r="AJ370" s="72">
        <f t="shared" si="436"/>
        <v>0</v>
      </c>
      <c r="AK370" s="72">
        <f t="shared" si="436"/>
        <v>0</v>
      </c>
      <c r="AL370" s="73">
        <f t="shared" si="436"/>
        <v>0</v>
      </c>
      <c r="AM370" s="73">
        <f t="shared" si="436"/>
        <v>0</v>
      </c>
      <c r="AN370" s="73">
        <f t="shared" si="436"/>
        <v>0</v>
      </c>
      <c r="AO370" s="77">
        <f t="shared" si="436"/>
        <v>0</v>
      </c>
      <c r="AP370" s="78">
        <f t="shared" si="436"/>
        <v>0</v>
      </c>
      <c r="AQ370" s="77">
        <f t="shared" si="436"/>
        <v>0</v>
      </c>
      <c r="AR370" s="78">
        <f t="shared" si="436"/>
        <v>0</v>
      </c>
      <c r="AS370" s="77">
        <f t="shared" si="436"/>
        <v>0</v>
      </c>
      <c r="AT370" s="78">
        <f t="shared" si="436"/>
        <v>0</v>
      </c>
      <c r="AU370" s="77">
        <f t="shared" si="436"/>
        <v>0</v>
      </c>
      <c r="AV370" s="78">
        <f t="shared" si="436"/>
        <v>0</v>
      </c>
      <c r="AW370" s="77">
        <f t="shared" si="436"/>
        <v>0</v>
      </c>
      <c r="AX370" s="78">
        <f t="shared" si="436"/>
        <v>0</v>
      </c>
      <c r="AY370" s="77">
        <f t="shared" si="436"/>
        <v>0</v>
      </c>
      <c r="AZ370" s="78">
        <f t="shared" si="436"/>
        <v>0</v>
      </c>
      <c r="BA370" s="77">
        <f t="shared" si="436"/>
        <v>0</v>
      </c>
      <c r="BB370" s="78">
        <f t="shared" si="436"/>
        <v>0</v>
      </c>
      <c r="BC370" s="77">
        <f t="shared" si="436"/>
        <v>0</v>
      </c>
      <c r="BD370" s="78">
        <f t="shared" si="436"/>
        <v>0</v>
      </c>
      <c r="BE370" s="77">
        <f t="shared" si="436"/>
        <v>0.84868583868773528</v>
      </c>
      <c r="BF370" s="78">
        <f t="shared" si="436"/>
        <v>5.0423175830724871E-2</v>
      </c>
      <c r="BG370" s="77">
        <f t="shared" si="436"/>
        <v>0</v>
      </c>
      <c r="BH370" s="78">
        <f t="shared" si="436"/>
        <v>0</v>
      </c>
      <c r="BI370" s="77">
        <f t="shared" si="436"/>
        <v>0</v>
      </c>
      <c r="BJ370" s="78">
        <f t="shared" si="436"/>
        <v>0</v>
      </c>
      <c r="BK370" s="77">
        <f t="shared" si="436"/>
        <v>0</v>
      </c>
      <c r="BL370" s="78">
        <f t="shared" si="436"/>
        <v>0</v>
      </c>
      <c r="BM370" s="77">
        <f t="shared" si="436"/>
        <v>0</v>
      </c>
      <c r="BN370" s="78">
        <f t="shared" si="436"/>
        <v>0</v>
      </c>
      <c r="BO370" s="77">
        <f t="shared" si="436"/>
        <v>0</v>
      </c>
      <c r="BP370" s="78">
        <f t="shared" si="436"/>
        <v>0</v>
      </c>
      <c r="BQ370" s="77">
        <f t="shared" ref="BQ370:DD370" si="437">SUMIF($E$204:$DD$204,BQ$316,$E258:$DD258)</f>
        <v>0</v>
      </c>
      <c r="BR370" s="78">
        <f t="shared" si="437"/>
        <v>0</v>
      </c>
      <c r="BS370" s="77">
        <f t="shared" si="437"/>
        <v>0</v>
      </c>
      <c r="BT370" s="78">
        <f t="shared" si="437"/>
        <v>0</v>
      </c>
      <c r="BU370" s="77">
        <f t="shared" si="437"/>
        <v>0</v>
      </c>
      <c r="BV370" s="78">
        <f t="shared" si="437"/>
        <v>0</v>
      </c>
      <c r="BW370" s="77">
        <f t="shared" si="437"/>
        <v>0</v>
      </c>
      <c r="BX370" s="78">
        <f t="shared" si="437"/>
        <v>0</v>
      </c>
      <c r="BY370" s="77">
        <f t="shared" si="437"/>
        <v>0</v>
      </c>
      <c r="BZ370" s="78">
        <f t="shared" si="437"/>
        <v>0</v>
      </c>
      <c r="CA370" s="77">
        <f t="shared" si="437"/>
        <v>0</v>
      </c>
      <c r="CB370" s="78">
        <f t="shared" si="437"/>
        <v>0</v>
      </c>
      <c r="CC370" s="77">
        <f t="shared" si="437"/>
        <v>0</v>
      </c>
      <c r="CD370" s="78">
        <f t="shared" si="437"/>
        <v>0</v>
      </c>
      <c r="CE370" s="77">
        <f t="shared" si="437"/>
        <v>0</v>
      </c>
      <c r="CF370" s="78">
        <f t="shared" si="437"/>
        <v>0</v>
      </c>
      <c r="CG370" s="77">
        <f t="shared" si="437"/>
        <v>0</v>
      </c>
      <c r="CH370" s="78">
        <f t="shared" si="437"/>
        <v>0</v>
      </c>
      <c r="CI370" s="77">
        <f t="shared" si="437"/>
        <v>0</v>
      </c>
      <c r="CJ370" s="78">
        <f t="shared" si="437"/>
        <v>0</v>
      </c>
      <c r="CK370" s="77">
        <f t="shared" si="437"/>
        <v>0</v>
      </c>
      <c r="CL370" s="78">
        <f t="shared" si="437"/>
        <v>0</v>
      </c>
      <c r="CM370" s="77">
        <f t="shared" si="437"/>
        <v>0</v>
      </c>
      <c r="CN370" s="78">
        <f t="shared" si="437"/>
        <v>0</v>
      </c>
      <c r="CO370" s="77">
        <f t="shared" si="437"/>
        <v>0</v>
      </c>
      <c r="CP370" s="78">
        <f t="shared" si="437"/>
        <v>1.0295975373010622E-5</v>
      </c>
      <c r="CQ370" s="77">
        <f t="shared" si="437"/>
        <v>0</v>
      </c>
      <c r="CR370" s="78">
        <f t="shared" si="437"/>
        <v>0</v>
      </c>
      <c r="CS370" s="77">
        <f t="shared" si="437"/>
        <v>0.10001083951959631</v>
      </c>
      <c r="CT370" s="78">
        <f t="shared" si="437"/>
        <v>0</v>
      </c>
      <c r="CU370" s="77">
        <f t="shared" si="437"/>
        <v>1.0760899424714168E-4</v>
      </c>
      <c r="CV370" s="78">
        <f t="shared" si="437"/>
        <v>0</v>
      </c>
      <c r="CW370" s="77">
        <f t="shared" si="437"/>
        <v>2.0398161387261759E-4</v>
      </c>
      <c r="CX370" s="78">
        <f t="shared" si="437"/>
        <v>0</v>
      </c>
      <c r="CY370" s="77">
        <f t="shared" si="437"/>
        <v>0</v>
      </c>
      <c r="CZ370" s="78">
        <f t="shared" si="437"/>
        <v>0</v>
      </c>
      <c r="DA370" s="77">
        <f t="shared" si="437"/>
        <v>5.312267234746752E-5</v>
      </c>
      <c r="DB370" s="78">
        <f t="shared" si="437"/>
        <v>5.0513670610319457E-4</v>
      </c>
      <c r="DC370" s="77">
        <f t="shared" si="437"/>
        <v>0</v>
      </c>
      <c r="DD370" s="79">
        <f t="shared" si="437"/>
        <v>0</v>
      </c>
      <c r="DE370" s="3"/>
    </row>
    <row r="371" spans="1:109" x14ac:dyDescent="0.35">
      <c r="A371" s="35">
        <f t="shared" si="333"/>
        <v>1</v>
      </c>
      <c r="B371" s="3" t="s">
        <v>3892</v>
      </c>
      <c r="C371" s="39" t="s">
        <v>568</v>
      </c>
      <c r="D371" s="3" t="s">
        <v>568</v>
      </c>
      <c r="E371" s="71">
        <f t="shared" ref="E371:BP371" si="438">SUMIF($E$204:$DD$204,E$316,$E259:$DD259)</f>
        <v>0</v>
      </c>
      <c r="F371" s="72">
        <f t="shared" si="438"/>
        <v>0</v>
      </c>
      <c r="G371" s="72">
        <f t="shared" si="438"/>
        <v>0</v>
      </c>
      <c r="H371" s="72">
        <f t="shared" si="438"/>
        <v>0</v>
      </c>
      <c r="I371" s="72">
        <f t="shared" si="438"/>
        <v>0</v>
      </c>
      <c r="J371" s="73">
        <f t="shared" si="438"/>
        <v>0</v>
      </c>
      <c r="K371" s="73">
        <f t="shared" si="438"/>
        <v>0</v>
      </c>
      <c r="L371" s="73">
        <f t="shared" si="438"/>
        <v>0</v>
      </c>
      <c r="M371" s="73">
        <f t="shared" si="438"/>
        <v>0</v>
      </c>
      <c r="N371" s="72">
        <f t="shared" si="438"/>
        <v>0</v>
      </c>
      <c r="O371" s="72">
        <f t="shared" si="438"/>
        <v>0</v>
      </c>
      <c r="P371" s="72">
        <f t="shared" si="438"/>
        <v>0</v>
      </c>
      <c r="Q371" s="73">
        <f t="shared" si="438"/>
        <v>0</v>
      </c>
      <c r="R371" s="73">
        <f t="shared" si="438"/>
        <v>0</v>
      </c>
      <c r="S371" s="73">
        <f t="shared" si="438"/>
        <v>0</v>
      </c>
      <c r="T371" s="73">
        <f t="shared" si="438"/>
        <v>0</v>
      </c>
      <c r="U371" s="72">
        <f t="shared" si="438"/>
        <v>0</v>
      </c>
      <c r="V371" s="72">
        <f t="shared" si="438"/>
        <v>0</v>
      </c>
      <c r="W371" s="72">
        <f t="shared" si="438"/>
        <v>0</v>
      </c>
      <c r="X371" s="78">
        <f t="shared" si="438"/>
        <v>0</v>
      </c>
      <c r="Y371" s="77">
        <f t="shared" si="438"/>
        <v>0</v>
      </c>
      <c r="Z371" s="73">
        <f t="shared" si="438"/>
        <v>0</v>
      </c>
      <c r="AA371" s="73">
        <f t="shared" si="438"/>
        <v>0</v>
      </c>
      <c r="AB371" s="73">
        <f t="shared" si="438"/>
        <v>0</v>
      </c>
      <c r="AC371" s="73">
        <f t="shared" si="438"/>
        <v>0</v>
      </c>
      <c r="AD371" s="72">
        <f t="shared" si="438"/>
        <v>0</v>
      </c>
      <c r="AE371" s="72">
        <f t="shared" si="438"/>
        <v>0</v>
      </c>
      <c r="AF371" s="72">
        <f t="shared" si="438"/>
        <v>0</v>
      </c>
      <c r="AG371" s="72">
        <f t="shared" si="438"/>
        <v>0</v>
      </c>
      <c r="AH371" s="73">
        <f t="shared" si="438"/>
        <v>0</v>
      </c>
      <c r="AI371" s="73">
        <f t="shared" si="438"/>
        <v>0</v>
      </c>
      <c r="AJ371" s="73">
        <f t="shared" si="438"/>
        <v>0</v>
      </c>
      <c r="AK371" s="73">
        <f t="shared" si="438"/>
        <v>0</v>
      </c>
      <c r="AL371" s="72">
        <f t="shared" si="438"/>
        <v>0</v>
      </c>
      <c r="AM371" s="72">
        <f t="shared" si="438"/>
        <v>0</v>
      </c>
      <c r="AN371" s="72">
        <f t="shared" si="438"/>
        <v>0</v>
      </c>
      <c r="AO371" s="78">
        <f t="shared" si="438"/>
        <v>0</v>
      </c>
      <c r="AP371" s="77">
        <f t="shared" si="438"/>
        <v>0</v>
      </c>
      <c r="AQ371" s="78">
        <f t="shared" si="438"/>
        <v>0</v>
      </c>
      <c r="AR371" s="77">
        <f t="shared" si="438"/>
        <v>0</v>
      </c>
      <c r="AS371" s="78">
        <f t="shared" si="438"/>
        <v>0</v>
      </c>
      <c r="AT371" s="77">
        <f t="shared" si="438"/>
        <v>0</v>
      </c>
      <c r="AU371" s="78">
        <f t="shared" si="438"/>
        <v>0</v>
      </c>
      <c r="AV371" s="77">
        <f t="shared" si="438"/>
        <v>0</v>
      </c>
      <c r="AW371" s="78">
        <f t="shared" si="438"/>
        <v>0</v>
      </c>
      <c r="AX371" s="77">
        <f t="shared" si="438"/>
        <v>0</v>
      </c>
      <c r="AY371" s="78">
        <f t="shared" si="438"/>
        <v>0</v>
      </c>
      <c r="AZ371" s="77">
        <f t="shared" si="438"/>
        <v>0</v>
      </c>
      <c r="BA371" s="78">
        <f t="shared" si="438"/>
        <v>0</v>
      </c>
      <c r="BB371" s="77">
        <f t="shared" si="438"/>
        <v>0</v>
      </c>
      <c r="BC371" s="78">
        <f t="shared" si="438"/>
        <v>0</v>
      </c>
      <c r="BD371" s="77">
        <f t="shared" si="438"/>
        <v>0</v>
      </c>
      <c r="BE371" s="78">
        <f t="shared" si="438"/>
        <v>0</v>
      </c>
      <c r="BF371" s="77">
        <f t="shared" si="438"/>
        <v>0.97845756230307668</v>
      </c>
      <c r="BG371" s="78">
        <f t="shared" si="438"/>
        <v>0</v>
      </c>
      <c r="BH371" s="77">
        <f t="shared" si="438"/>
        <v>0</v>
      </c>
      <c r="BI371" s="78">
        <f t="shared" si="438"/>
        <v>2.1175337190304684E-3</v>
      </c>
      <c r="BJ371" s="77">
        <f t="shared" si="438"/>
        <v>0</v>
      </c>
      <c r="BK371" s="78">
        <f t="shared" si="438"/>
        <v>0</v>
      </c>
      <c r="BL371" s="77">
        <f t="shared" si="438"/>
        <v>0</v>
      </c>
      <c r="BM371" s="78">
        <f t="shared" si="438"/>
        <v>0</v>
      </c>
      <c r="BN371" s="77">
        <f t="shared" si="438"/>
        <v>0</v>
      </c>
      <c r="BO371" s="78">
        <f t="shared" si="438"/>
        <v>0</v>
      </c>
      <c r="BP371" s="77">
        <f t="shared" si="438"/>
        <v>0</v>
      </c>
      <c r="BQ371" s="78">
        <f t="shared" ref="BQ371:DD371" si="439">SUMIF($E$204:$DD$204,BQ$316,$E259:$DD259)</f>
        <v>0</v>
      </c>
      <c r="BR371" s="77">
        <f t="shared" si="439"/>
        <v>7.7003377777784847E-3</v>
      </c>
      <c r="BS371" s="78">
        <f t="shared" si="439"/>
        <v>0</v>
      </c>
      <c r="BT371" s="77">
        <f t="shared" si="439"/>
        <v>0</v>
      </c>
      <c r="BU371" s="78">
        <f t="shared" si="439"/>
        <v>0</v>
      </c>
      <c r="BV371" s="77">
        <f t="shared" si="439"/>
        <v>0</v>
      </c>
      <c r="BW371" s="78">
        <f t="shared" si="439"/>
        <v>0</v>
      </c>
      <c r="BX371" s="77">
        <f t="shared" si="439"/>
        <v>0</v>
      </c>
      <c r="BY371" s="78">
        <f t="shared" si="439"/>
        <v>0</v>
      </c>
      <c r="BZ371" s="77">
        <f t="shared" si="439"/>
        <v>0</v>
      </c>
      <c r="CA371" s="78">
        <f t="shared" si="439"/>
        <v>0</v>
      </c>
      <c r="CB371" s="77">
        <f t="shared" si="439"/>
        <v>4.3676785931560415E-3</v>
      </c>
      <c r="CC371" s="78">
        <f t="shared" si="439"/>
        <v>7.3568876069583563E-3</v>
      </c>
      <c r="CD371" s="77">
        <f t="shared" si="439"/>
        <v>0</v>
      </c>
      <c r="CE371" s="78">
        <f t="shared" si="439"/>
        <v>0</v>
      </c>
      <c r="CF371" s="77">
        <f t="shared" si="439"/>
        <v>0</v>
      </c>
      <c r="CG371" s="78">
        <f t="shared" si="439"/>
        <v>0</v>
      </c>
      <c r="CH371" s="77">
        <f t="shared" si="439"/>
        <v>0</v>
      </c>
      <c r="CI371" s="78">
        <f t="shared" si="439"/>
        <v>0</v>
      </c>
      <c r="CJ371" s="77">
        <f t="shared" si="439"/>
        <v>0</v>
      </c>
      <c r="CK371" s="78">
        <f t="shared" si="439"/>
        <v>0</v>
      </c>
      <c r="CL371" s="77">
        <f t="shared" si="439"/>
        <v>0</v>
      </c>
      <c r="CM371" s="78">
        <f t="shared" si="439"/>
        <v>0</v>
      </c>
      <c r="CN371" s="77">
        <f t="shared" si="439"/>
        <v>0</v>
      </c>
      <c r="CO371" s="78">
        <f t="shared" si="439"/>
        <v>0</v>
      </c>
      <c r="CP371" s="77">
        <f t="shared" si="439"/>
        <v>0</v>
      </c>
      <c r="CQ371" s="78">
        <f t="shared" si="439"/>
        <v>0</v>
      </c>
      <c r="CR371" s="77">
        <f t="shared" si="439"/>
        <v>0</v>
      </c>
      <c r="CS371" s="78">
        <f t="shared" si="439"/>
        <v>0</v>
      </c>
      <c r="CT371" s="77">
        <f t="shared" si="439"/>
        <v>0</v>
      </c>
      <c r="CU371" s="78">
        <f t="shared" si="439"/>
        <v>0</v>
      </c>
      <c r="CV371" s="77">
        <f t="shared" si="439"/>
        <v>0</v>
      </c>
      <c r="CW371" s="78">
        <f t="shared" si="439"/>
        <v>0</v>
      </c>
      <c r="CX371" s="77">
        <f t="shared" si="439"/>
        <v>0</v>
      </c>
      <c r="CY371" s="78">
        <f t="shared" si="439"/>
        <v>0</v>
      </c>
      <c r="CZ371" s="77">
        <f t="shared" si="439"/>
        <v>0</v>
      </c>
      <c r="DA371" s="78">
        <f t="shared" si="439"/>
        <v>0</v>
      </c>
      <c r="DB371" s="77">
        <f t="shared" si="439"/>
        <v>0</v>
      </c>
      <c r="DC371" s="78">
        <f t="shared" si="439"/>
        <v>0</v>
      </c>
      <c r="DD371" s="80">
        <f t="shared" si="439"/>
        <v>0</v>
      </c>
      <c r="DE371" s="3"/>
    </row>
    <row r="372" spans="1:109" x14ac:dyDescent="0.35">
      <c r="A372" s="35">
        <f t="shared" si="333"/>
        <v>1</v>
      </c>
      <c r="B372" s="3" t="s">
        <v>3893</v>
      </c>
      <c r="C372" s="39" t="s">
        <v>570</v>
      </c>
      <c r="D372" s="3" t="s">
        <v>570</v>
      </c>
      <c r="E372" s="75">
        <f t="shared" ref="E372:BP372" si="440">SUMIF($E$204:$DD$204,E$316,$E260:$DD260)</f>
        <v>0</v>
      </c>
      <c r="F372" s="73">
        <f t="shared" si="440"/>
        <v>0</v>
      </c>
      <c r="G372" s="73">
        <f t="shared" si="440"/>
        <v>0</v>
      </c>
      <c r="H372" s="73">
        <f t="shared" si="440"/>
        <v>0</v>
      </c>
      <c r="I372" s="73">
        <f t="shared" si="440"/>
        <v>0</v>
      </c>
      <c r="J372" s="72">
        <f t="shared" si="440"/>
        <v>0</v>
      </c>
      <c r="K372" s="72">
        <f t="shared" si="440"/>
        <v>0</v>
      </c>
      <c r="L372" s="72">
        <f t="shared" si="440"/>
        <v>0</v>
      </c>
      <c r="M372" s="72">
        <f t="shared" si="440"/>
        <v>0</v>
      </c>
      <c r="N372" s="73">
        <f t="shared" si="440"/>
        <v>0</v>
      </c>
      <c r="O372" s="73">
        <f t="shared" si="440"/>
        <v>0</v>
      </c>
      <c r="P372" s="73">
        <f t="shared" si="440"/>
        <v>0</v>
      </c>
      <c r="Q372" s="72">
        <f t="shared" si="440"/>
        <v>0</v>
      </c>
      <c r="R372" s="72">
        <f t="shared" si="440"/>
        <v>0</v>
      </c>
      <c r="S372" s="72">
        <f t="shared" si="440"/>
        <v>0</v>
      </c>
      <c r="T372" s="72">
        <f t="shared" si="440"/>
        <v>0</v>
      </c>
      <c r="U372" s="73">
        <f t="shared" si="440"/>
        <v>0</v>
      </c>
      <c r="V372" s="73">
        <f t="shared" si="440"/>
        <v>0</v>
      </c>
      <c r="W372" s="73">
        <f t="shared" si="440"/>
        <v>0</v>
      </c>
      <c r="X372" s="77">
        <f t="shared" si="440"/>
        <v>0</v>
      </c>
      <c r="Y372" s="78">
        <f t="shared" si="440"/>
        <v>0</v>
      </c>
      <c r="Z372" s="72">
        <f t="shared" si="440"/>
        <v>0</v>
      </c>
      <c r="AA372" s="72">
        <f t="shared" si="440"/>
        <v>0</v>
      </c>
      <c r="AB372" s="72">
        <f t="shared" si="440"/>
        <v>0</v>
      </c>
      <c r="AC372" s="72">
        <f t="shared" si="440"/>
        <v>0</v>
      </c>
      <c r="AD372" s="73">
        <f t="shared" si="440"/>
        <v>0</v>
      </c>
      <c r="AE372" s="73">
        <f t="shared" si="440"/>
        <v>0</v>
      </c>
      <c r="AF372" s="73">
        <f t="shared" si="440"/>
        <v>0</v>
      </c>
      <c r="AG372" s="73">
        <f t="shared" si="440"/>
        <v>0</v>
      </c>
      <c r="AH372" s="72">
        <f t="shared" si="440"/>
        <v>0</v>
      </c>
      <c r="AI372" s="72">
        <f t="shared" si="440"/>
        <v>0</v>
      </c>
      <c r="AJ372" s="72">
        <f t="shared" si="440"/>
        <v>0</v>
      </c>
      <c r="AK372" s="72">
        <f t="shared" si="440"/>
        <v>0</v>
      </c>
      <c r="AL372" s="73">
        <f t="shared" si="440"/>
        <v>0</v>
      </c>
      <c r="AM372" s="73">
        <f t="shared" si="440"/>
        <v>0</v>
      </c>
      <c r="AN372" s="73">
        <f t="shared" si="440"/>
        <v>0</v>
      </c>
      <c r="AO372" s="77">
        <f t="shared" si="440"/>
        <v>0</v>
      </c>
      <c r="AP372" s="78">
        <f t="shared" si="440"/>
        <v>0</v>
      </c>
      <c r="AQ372" s="77">
        <f t="shared" si="440"/>
        <v>0</v>
      </c>
      <c r="AR372" s="78">
        <f t="shared" si="440"/>
        <v>0</v>
      </c>
      <c r="AS372" s="77">
        <f t="shared" si="440"/>
        <v>0</v>
      </c>
      <c r="AT372" s="78">
        <f t="shared" si="440"/>
        <v>0</v>
      </c>
      <c r="AU372" s="77">
        <f t="shared" si="440"/>
        <v>0</v>
      </c>
      <c r="AV372" s="78">
        <f t="shared" si="440"/>
        <v>0</v>
      </c>
      <c r="AW372" s="77">
        <f t="shared" si="440"/>
        <v>0</v>
      </c>
      <c r="AX372" s="78">
        <f t="shared" si="440"/>
        <v>0</v>
      </c>
      <c r="AY372" s="77">
        <f t="shared" si="440"/>
        <v>0</v>
      </c>
      <c r="AZ372" s="78">
        <f t="shared" si="440"/>
        <v>0</v>
      </c>
      <c r="BA372" s="77">
        <f t="shared" si="440"/>
        <v>0</v>
      </c>
      <c r="BB372" s="78">
        <f t="shared" si="440"/>
        <v>0</v>
      </c>
      <c r="BC372" s="77">
        <f t="shared" si="440"/>
        <v>0</v>
      </c>
      <c r="BD372" s="78">
        <f t="shared" si="440"/>
        <v>0</v>
      </c>
      <c r="BE372" s="77">
        <f t="shared" si="440"/>
        <v>0</v>
      </c>
      <c r="BF372" s="78">
        <f t="shared" si="440"/>
        <v>0</v>
      </c>
      <c r="BG372" s="77">
        <f t="shared" si="440"/>
        <v>0.99234324756005998</v>
      </c>
      <c r="BH372" s="78">
        <f t="shared" si="440"/>
        <v>0</v>
      </c>
      <c r="BI372" s="77">
        <f t="shared" si="440"/>
        <v>0</v>
      </c>
      <c r="BJ372" s="78">
        <f t="shared" si="440"/>
        <v>0</v>
      </c>
      <c r="BK372" s="77">
        <f t="shared" si="440"/>
        <v>0</v>
      </c>
      <c r="BL372" s="78">
        <f t="shared" si="440"/>
        <v>0</v>
      </c>
      <c r="BM372" s="77">
        <f t="shared" si="440"/>
        <v>0</v>
      </c>
      <c r="BN372" s="78">
        <f t="shared" si="440"/>
        <v>0</v>
      </c>
      <c r="BO372" s="77">
        <f t="shared" si="440"/>
        <v>0</v>
      </c>
      <c r="BP372" s="78">
        <f t="shared" si="440"/>
        <v>0</v>
      </c>
      <c r="BQ372" s="77">
        <f t="shared" ref="BQ372:DD372" si="441">SUMIF($E$204:$DD$204,BQ$316,$E260:$DD260)</f>
        <v>0</v>
      </c>
      <c r="BR372" s="78">
        <f t="shared" si="441"/>
        <v>0</v>
      </c>
      <c r="BS372" s="77">
        <f t="shared" si="441"/>
        <v>0</v>
      </c>
      <c r="BT372" s="78">
        <f t="shared" si="441"/>
        <v>0</v>
      </c>
      <c r="BU372" s="77">
        <f t="shared" si="441"/>
        <v>0</v>
      </c>
      <c r="BV372" s="78">
        <f t="shared" si="441"/>
        <v>0</v>
      </c>
      <c r="BW372" s="77">
        <f t="shared" si="441"/>
        <v>0</v>
      </c>
      <c r="BX372" s="78">
        <f t="shared" si="441"/>
        <v>0</v>
      </c>
      <c r="BY372" s="77">
        <f t="shared" si="441"/>
        <v>0</v>
      </c>
      <c r="BZ372" s="78">
        <f t="shared" si="441"/>
        <v>0</v>
      </c>
      <c r="CA372" s="77">
        <f t="shared" si="441"/>
        <v>0</v>
      </c>
      <c r="CB372" s="78">
        <f t="shared" si="441"/>
        <v>2.8222204796465944E-3</v>
      </c>
      <c r="CC372" s="77">
        <f t="shared" si="441"/>
        <v>4.8345319602934684E-3</v>
      </c>
      <c r="CD372" s="78">
        <f t="shared" si="441"/>
        <v>0</v>
      </c>
      <c r="CE372" s="77">
        <f t="shared" si="441"/>
        <v>0</v>
      </c>
      <c r="CF372" s="78">
        <f t="shared" si="441"/>
        <v>0</v>
      </c>
      <c r="CG372" s="77">
        <f t="shared" si="441"/>
        <v>0</v>
      </c>
      <c r="CH372" s="78">
        <f t="shared" si="441"/>
        <v>0</v>
      </c>
      <c r="CI372" s="77">
        <f t="shared" si="441"/>
        <v>0</v>
      </c>
      <c r="CJ372" s="78">
        <f t="shared" si="441"/>
        <v>0</v>
      </c>
      <c r="CK372" s="77">
        <f t="shared" si="441"/>
        <v>0</v>
      </c>
      <c r="CL372" s="78">
        <f t="shared" si="441"/>
        <v>0</v>
      </c>
      <c r="CM372" s="77">
        <f t="shared" si="441"/>
        <v>0</v>
      </c>
      <c r="CN372" s="78">
        <f t="shared" si="441"/>
        <v>0</v>
      </c>
      <c r="CO372" s="77">
        <f t="shared" si="441"/>
        <v>0</v>
      </c>
      <c r="CP372" s="78">
        <f t="shared" si="441"/>
        <v>0</v>
      </c>
      <c r="CQ372" s="77">
        <f t="shared" si="441"/>
        <v>0</v>
      </c>
      <c r="CR372" s="78">
        <f t="shared" si="441"/>
        <v>0</v>
      </c>
      <c r="CS372" s="77">
        <f t="shared" si="441"/>
        <v>0</v>
      </c>
      <c r="CT372" s="78">
        <f t="shared" si="441"/>
        <v>0</v>
      </c>
      <c r="CU372" s="77">
        <f t="shared" si="441"/>
        <v>0</v>
      </c>
      <c r="CV372" s="78">
        <f t="shared" si="441"/>
        <v>0</v>
      </c>
      <c r="CW372" s="77">
        <f t="shared" si="441"/>
        <v>0</v>
      </c>
      <c r="CX372" s="78">
        <f t="shared" si="441"/>
        <v>0</v>
      </c>
      <c r="CY372" s="77">
        <f t="shared" si="441"/>
        <v>0</v>
      </c>
      <c r="CZ372" s="78">
        <f t="shared" si="441"/>
        <v>0</v>
      </c>
      <c r="DA372" s="77">
        <f t="shared" si="441"/>
        <v>0</v>
      </c>
      <c r="DB372" s="78">
        <f t="shared" si="441"/>
        <v>0</v>
      </c>
      <c r="DC372" s="77">
        <f t="shared" si="441"/>
        <v>0</v>
      </c>
      <c r="DD372" s="79">
        <f t="shared" si="441"/>
        <v>0</v>
      </c>
      <c r="DE372" s="3"/>
    </row>
    <row r="373" spans="1:109" x14ac:dyDescent="0.35">
      <c r="A373" s="35">
        <f t="shared" si="333"/>
        <v>1</v>
      </c>
      <c r="B373" s="3" t="s">
        <v>3894</v>
      </c>
      <c r="C373" s="39" t="s">
        <v>571</v>
      </c>
      <c r="D373" s="3" t="s">
        <v>571</v>
      </c>
      <c r="E373" s="71">
        <f t="shared" ref="E373:BP373" si="442">SUMIF($E$204:$DD$204,E$316,$E261:$DD261)</f>
        <v>0</v>
      </c>
      <c r="F373" s="72">
        <f t="shared" si="442"/>
        <v>0</v>
      </c>
      <c r="G373" s="72">
        <f t="shared" si="442"/>
        <v>0</v>
      </c>
      <c r="H373" s="72">
        <f t="shared" si="442"/>
        <v>0</v>
      </c>
      <c r="I373" s="72">
        <f t="shared" si="442"/>
        <v>0</v>
      </c>
      <c r="J373" s="73">
        <f t="shared" si="442"/>
        <v>0</v>
      </c>
      <c r="K373" s="73">
        <f t="shared" si="442"/>
        <v>0</v>
      </c>
      <c r="L373" s="73">
        <f t="shared" si="442"/>
        <v>0</v>
      </c>
      <c r="M373" s="73">
        <f t="shared" si="442"/>
        <v>0</v>
      </c>
      <c r="N373" s="72">
        <f t="shared" si="442"/>
        <v>0</v>
      </c>
      <c r="O373" s="72">
        <f t="shared" si="442"/>
        <v>0</v>
      </c>
      <c r="P373" s="72">
        <f t="shared" si="442"/>
        <v>0</v>
      </c>
      <c r="Q373" s="73">
        <f t="shared" si="442"/>
        <v>0</v>
      </c>
      <c r="R373" s="73">
        <f t="shared" si="442"/>
        <v>0</v>
      </c>
      <c r="S373" s="73">
        <f t="shared" si="442"/>
        <v>0</v>
      </c>
      <c r="T373" s="73">
        <f t="shared" si="442"/>
        <v>0</v>
      </c>
      <c r="U373" s="72">
        <f t="shared" si="442"/>
        <v>0</v>
      </c>
      <c r="V373" s="72">
        <f t="shared" si="442"/>
        <v>0</v>
      </c>
      <c r="W373" s="72">
        <f t="shared" si="442"/>
        <v>0</v>
      </c>
      <c r="X373" s="78">
        <f t="shared" si="442"/>
        <v>0</v>
      </c>
      <c r="Y373" s="77">
        <f t="shared" si="442"/>
        <v>0</v>
      </c>
      <c r="Z373" s="73">
        <f t="shared" si="442"/>
        <v>0</v>
      </c>
      <c r="AA373" s="73">
        <f t="shared" si="442"/>
        <v>0</v>
      </c>
      <c r="AB373" s="73">
        <f t="shared" si="442"/>
        <v>0</v>
      </c>
      <c r="AC373" s="73">
        <f t="shared" si="442"/>
        <v>0</v>
      </c>
      <c r="AD373" s="72">
        <f t="shared" si="442"/>
        <v>0</v>
      </c>
      <c r="AE373" s="72">
        <f t="shared" si="442"/>
        <v>0</v>
      </c>
      <c r="AF373" s="72">
        <f t="shared" si="442"/>
        <v>0</v>
      </c>
      <c r="AG373" s="72">
        <f t="shared" si="442"/>
        <v>0</v>
      </c>
      <c r="AH373" s="73">
        <f t="shared" si="442"/>
        <v>0</v>
      </c>
      <c r="AI373" s="73">
        <f t="shared" si="442"/>
        <v>0</v>
      </c>
      <c r="AJ373" s="73">
        <f t="shared" si="442"/>
        <v>0</v>
      </c>
      <c r="AK373" s="73">
        <f t="shared" si="442"/>
        <v>0</v>
      </c>
      <c r="AL373" s="72">
        <f t="shared" si="442"/>
        <v>0</v>
      </c>
      <c r="AM373" s="72">
        <f t="shared" si="442"/>
        <v>0</v>
      </c>
      <c r="AN373" s="72">
        <f t="shared" si="442"/>
        <v>0</v>
      </c>
      <c r="AO373" s="78">
        <f t="shared" si="442"/>
        <v>0</v>
      </c>
      <c r="AP373" s="77">
        <f t="shared" si="442"/>
        <v>0</v>
      </c>
      <c r="AQ373" s="78">
        <f t="shared" si="442"/>
        <v>0</v>
      </c>
      <c r="AR373" s="77">
        <f t="shared" si="442"/>
        <v>0</v>
      </c>
      <c r="AS373" s="78">
        <f t="shared" si="442"/>
        <v>0</v>
      </c>
      <c r="AT373" s="77">
        <f t="shared" si="442"/>
        <v>0</v>
      </c>
      <c r="AU373" s="78">
        <f t="shared" si="442"/>
        <v>0</v>
      </c>
      <c r="AV373" s="77">
        <f t="shared" si="442"/>
        <v>0</v>
      </c>
      <c r="AW373" s="78">
        <f t="shared" si="442"/>
        <v>0</v>
      </c>
      <c r="AX373" s="77">
        <f t="shared" si="442"/>
        <v>0</v>
      </c>
      <c r="AY373" s="78">
        <f t="shared" si="442"/>
        <v>0</v>
      </c>
      <c r="AZ373" s="77">
        <f t="shared" si="442"/>
        <v>0</v>
      </c>
      <c r="BA373" s="78">
        <f t="shared" si="442"/>
        <v>0</v>
      </c>
      <c r="BB373" s="77">
        <f t="shared" si="442"/>
        <v>0</v>
      </c>
      <c r="BC373" s="78">
        <f t="shared" si="442"/>
        <v>0</v>
      </c>
      <c r="BD373" s="77">
        <f t="shared" si="442"/>
        <v>0</v>
      </c>
      <c r="BE373" s="78">
        <f t="shared" si="442"/>
        <v>0</v>
      </c>
      <c r="BF373" s="77">
        <f t="shared" si="442"/>
        <v>0</v>
      </c>
      <c r="BG373" s="78">
        <f t="shared" si="442"/>
        <v>0</v>
      </c>
      <c r="BH373" s="77">
        <f t="shared" si="442"/>
        <v>1</v>
      </c>
      <c r="BI373" s="78">
        <f t="shared" si="442"/>
        <v>0</v>
      </c>
      <c r="BJ373" s="77">
        <f t="shared" si="442"/>
        <v>0</v>
      </c>
      <c r="BK373" s="78">
        <f t="shared" si="442"/>
        <v>0</v>
      </c>
      <c r="BL373" s="77">
        <f t="shared" si="442"/>
        <v>0</v>
      </c>
      <c r="BM373" s="78">
        <f t="shared" si="442"/>
        <v>0</v>
      </c>
      <c r="BN373" s="77">
        <f t="shared" si="442"/>
        <v>0</v>
      </c>
      <c r="BO373" s="78">
        <f t="shared" si="442"/>
        <v>0</v>
      </c>
      <c r="BP373" s="77">
        <f t="shared" si="442"/>
        <v>0</v>
      </c>
      <c r="BQ373" s="78">
        <f t="shared" ref="BQ373:DD373" si="443">SUMIF($E$204:$DD$204,BQ$316,$E261:$DD261)</f>
        <v>0</v>
      </c>
      <c r="BR373" s="77">
        <f t="shared" si="443"/>
        <v>0</v>
      </c>
      <c r="BS373" s="78">
        <f t="shared" si="443"/>
        <v>0</v>
      </c>
      <c r="BT373" s="77">
        <f t="shared" si="443"/>
        <v>0</v>
      </c>
      <c r="BU373" s="78">
        <f t="shared" si="443"/>
        <v>0</v>
      </c>
      <c r="BV373" s="77">
        <f t="shared" si="443"/>
        <v>0</v>
      </c>
      <c r="BW373" s="78">
        <f t="shared" si="443"/>
        <v>0</v>
      </c>
      <c r="BX373" s="77">
        <f t="shared" si="443"/>
        <v>0</v>
      </c>
      <c r="BY373" s="78">
        <f t="shared" si="443"/>
        <v>0</v>
      </c>
      <c r="BZ373" s="77">
        <f t="shared" si="443"/>
        <v>0</v>
      </c>
      <c r="CA373" s="78">
        <f t="shared" si="443"/>
        <v>0</v>
      </c>
      <c r="CB373" s="77">
        <f t="shared" si="443"/>
        <v>0</v>
      </c>
      <c r="CC373" s="78">
        <f t="shared" si="443"/>
        <v>0</v>
      </c>
      <c r="CD373" s="77">
        <f t="shared" si="443"/>
        <v>0</v>
      </c>
      <c r="CE373" s="78">
        <f t="shared" si="443"/>
        <v>0</v>
      </c>
      <c r="CF373" s="77">
        <f t="shared" si="443"/>
        <v>0</v>
      </c>
      <c r="CG373" s="78">
        <f t="shared" si="443"/>
        <v>0</v>
      </c>
      <c r="CH373" s="77">
        <f t="shared" si="443"/>
        <v>0</v>
      </c>
      <c r="CI373" s="78">
        <f t="shared" si="443"/>
        <v>0</v>
      </c>
      <c r="CJ373" s="77">
        <f t="shared" si="443"/>
        <v>0</v>
      </c>
      <c r="CK373" s="78">
        <f t="shared" si="443"/>
        <v>0</v>
      </c>
      <c r="CL373" s="77">
        <f t="shared" si="443"/>
        <v>0</v>
      </c>
      <c r="CM373" s="78">
        <f t="shared" si="443"/>
        <v>0</v>
      </c>
      <c r="CN373" s="77">
        <f t="shared" si="443"/>
        <v>0</v>
      </c>
      <c r="CO373" s="78">
        <f t="shared" si="443"/>
        <v>0</v>
      </c>
      <c r="CP373" s="77">
        <f t="shared" si="443"/>
        <v>0</v>
      </c>
      <c r="CQ373" s="78">
        <f t="shared" si="443"/>
        <v>0</v>
      </c>
      <c r="CR373" s="77">
        <f t="shared" si="443"/>
        <v>0</v>
      </c>
      <c r="CS373" s="78">
        <f t="shared" si="443"/>
        <v>0</v>
      </c>
      <c r="CT373" s="77">
        <f t="shared" si="443"/>
        <v>0</v>
      </c>
      <c r="CU373" s="78">
        <f t="shared" si="443"/>
        <v>0</v>
      </c>
      <c r="CV373" s="77">
        <f t="shared" si="443"/>
        <v>0</v>
      </c>
      <c r="CW373" s="78">
        <f t="shared" si="443"/>
        <v>0</v>
      </c>
      <c r="CX373" s="77">
        <f t="shared" si="443"/>
        <v>0</v>
      </c>
      <c r="CY373" s="78">
        <f t="shared" si="443"/>
        <v>0</v>
      </c>
      <c r="CZ373" s="77">
        <f t="shared" si="443"/>
        <v>0</v>
      </c>
      <c r="DA373" s="78">
        <f t="shared" si="443"/>
        <v>0</v>
      </c>
      <c r="DB373" s="77">
        <f t="shared" si="443"/>
        <v>0</v>
      </c>
      <c r="DC373" s="78">
        <f t="shared" si="443"/>
        <v>0</v>
      </c>
      <c r="DD373" s="80">
        <f t="shared" si="443"/>
        <v>0</v>
      </c>
      <c r="DE373" s="3"/>
    </row>
    <row r="374" spans="1:109" x14ac:dyDescent="0.35">
      <c r="A374" s="35">
        <f t="shared" si="333"/>
        <v>0.99999999999999989</v>
      </c>
      <c r="B374" s="3" t="s">
        <v>3895</v>
      </c>
      <c r="C374" s="39" t="s">
        <v>572</v>
      </c>
      <c r="D374" s="3" t="s">
        <v>572</v>
      </c>
      <c r="E374" s="75">
        <f t="shared" ref="E374:BP374" si="444">SUMIF($E$204:$DD$204,E$316,$E262:$DD262)</f>
        <v>0</v>
      </c>
      <c r="F374" s="73">
        <f t="shared" si="444"/>
        <v>0</v>
      </c>
      <c r="G374" s="73">
        <f t="shared" si="444"/>
        <v>0</v>
      </c>
      <c r="H374" s="73">
        <f t="shared" si="444"/>
        <v>0</v>
      </c>
      <c r="I374" s="73">
        <f t="shared" si="444"/>
        <v>0</v>
      </c>
      <c r="J374" s="72">
        <f t="shared" si="444"/>
        <v>0</v>
      </c>
      <c r="K374" s="72">
        <f t="shared" si="444"/>
        <v>0</v>
      </c>
      <c r="L374" s="72">
        <f t="shared" si="444"/>
        <v>0</v>
      </c>
      <c r="M374" s="72">
        <f t="shared" si="444"/>
        <v>0</v>
      </c>
      <c r="N374" s="73">
        <f t="shared" si="444"/>
        <v>0</v>
      </c>
      <c r="O374" s="73">
        <f t="shared" si="444"/>
        <v>0</v>
      </c>
      <c r="P374" s="73">
        <f t="shared" si="444"/>
        <v>0</v>
      </c>
      <c r="Q374" s="72">
        <f t="shared" si="444"/>
        <v>0</v>
      </c>
      <c r="R374" s="72">
        <f t="shared" si="444"/>
        <v>0</v>
      </c>
      <c r="S374" s="72">
        <f t="shared" si="444"/>
        <v>0</v>
      </c>
      <c r="T374" s="72">
        <f t="shared" si="444"/>
        <v>0</v>
      </c>
      <c r="U374" s="73">
        <f t="shared" si="444"/>
        <v>0</v>
      </c>
      <c r="V374" s="73">
        <f t="shared" si="444"/>
        <v>0</v>
      </c>
      <c r="W374" s="73">
        <f t="shared" si="444"/>
        <v>0</v>
      </c>
      <c r="X374" s="77">
        <f t="shared" si="444"/>
        <v>0</v>
      </c>
      <c r="Y374" s="78">
        <f t="shared" si="444"/>
        <v>0</v>
      </c>
      <c r="Z374" s="72">
        <f t="shared" si="444"/>
        <v>0</v>
      </c>
      <c r="AA374" s="72">
        <f t="shared" si="444"/>
        <v>0</v>
      </c>
      <c r="AB374" s="72">
        <f t="shared" si="444"/>
        <v>0</v>
      </c>
      <c r="AC374" s="72">
        <f t="shared" si="444"/>
        <v>0</v>
      </c>
      <c r="AD374" s="73">
        <f t="shared" si="444"/>
        <v>0</v>
      </c>
      <c r="AE374" s="73">
        <f t="shared" si="444"/>
        <v>0</v>
      </c>
      <c r="AF374" s="73">
        <f t="shared" si="444"/>
        <v>0</v>
      </c>
      <c r="AG374" s="73">
        <f t="shared" si="444"/>
        <v>0</v>
      </c>
      <c r="AH374" s="72">
        <f t="shared" si="444"/>
        <v>0</v>
      </c>
      <c r="AI374" s="72">
        <f t="shared" si="444"/>
        <v>0</v>
      </c>
      <c r="AJ374" s="72">
        <f t="shared" si="444"/>
        <v>0</v>
      </c>
      <c r="AK374" s="72">
        <f t="shared" si="444"/>
        <v>0</v>
      </c>
      <c r="AL374" s="73">
        <f t="shared" si="444"/>
        <v>0</v>
      </c>
      <c r="AM374" s="73">
        <f t="shared" si="444"/>
        <v>0</v>
      </c>
      <c r="AN374" s="73">
        <f t="shared" si="444"/>
        <v>0</v>
      </c>
      <c r="AO374" s="77">
        <f t="shared" si="444"/>
        <v>0</v>
      </c>
      <c r="AP374" s="78">
        <f t="shared" si="444"/>
        <v>0</v>
      </c>
      <c r="AQ374" s="77">
        <f t="shared" si="444"/>
        <v>0</v>
      </c>
      <c r="AR374" s="78">
        <f t="shared" si="444"/>
        <v>0</v>
      </c>
      <c r="AS374" s="77">
        <f t="shared" si="444"/>
        <v>0</v>
      </c>
      <c r="AT374" s="78">
        <f t="shared" si="444"/>
        <v>0</v>
      </c>
      <c r="AU374" s="77">
        <f t="shared" si="444"/>
        <v>0</v>
      </c>
      <c r="AV374" s="78">
        <f t="shared" si="444"/>
        <v>0</v>
      </c>
      <c r="AW374" s="77">
        <f t="shared" si="444"/>
        <v>0</v>
      </c>
      <c r="AX374" s="78">
        <f t="shared" si="444"/>
        <v>0</v>
      </c>
      <c r="AY374" s="77">
        <f t="shared" si="444"/>
        <v>0</v>
      </c>
      <c r="AZ374" s="78">
        <f t="shared" si="444"/>
        <v>0</v>
      </c>
      <c r="BA374" s="77">
        <f t="shared" si="444"/>
        <v>0</v>
      </c>
      <c r="BB374" s="78">
        <f t="shared" si="444"/>
        <v>0</v>
      </c>
      <c r="BC374" s="77">
        <f t="shared" si="444"/>
        <v>6.6918371755053663E-2</v>
      </c>
      <c r="BD374" s="78">
        <f t="shared" si="444"/>
        <v>0</v>
      </c>
      <c r="BE374" s="77">
        <f t="shared" si="444"/>
        <v>0</v>
      </c>
      <c r="BF374" s="78">
        <f t="shared" si="444"/>
        <v>0</v>
      </c>
      <c r="BG374" s="77">
        <f t="shared" si="444"/>
        <v>0</v>
      </c>
      <c r="BH374" s="78">
        <f t="shared" si="444"/>
        <v>0</v>
      </c>
      <c r="BI374" s="77">
        <f t="shared" si="444"/>
        <v>0.90989307864677604</v>
      </c>
      <c r="BJ374" s="78">
        <f t="shared" si="444"/>
        <v>0</v>
      </c>
      <c r="BK374" s="77">
        <f t="shared" si="444"/>
        <v>0</v>
      </c>
      <c r="BL374" s="78">
        <f t="shared" si="444"/>
        <v>0</v>
      </c>
      <c r="BM374" s="77">
        <f t="shared" si="444"/>
        <v>0</v>
      </c>
      <c r="BN374" s="78">
        <f t="shared" si="444"/>
        <v>0</v>
      </c>
      <c r="BO374" s="77">
        <f t="shared" si="444"/>
        <v>0</v>
      </c>
      <c r="BP374" s="78">
        <f t="shared" si="444"/>
        <v>0</v>
      </c>
      <c r="BQ374" s="77">
        <f t="shared" ref="BQ374:DD374" si="445">SUMIF($E$204:$DD$204,BQ$316,$E262:$DD262)</f>
        <v>0</v>
      </c>
      <c r="BR374" s="78">
        <f t="shared" si="445"/>
        <v>0</v>
      </c>
      <c r="BS374" s="77">
        <f t="shared" si="445"/>
        <v>0</v>
      </c>
      <c r="BT374" s="78">
        <f t="shared" si="445"/>
        <v>0</v>
      </c>
      <c r="BU374" s="77">
        <f t="shared" si="445"/>
        <v>0</v>
      </c>
      <c r="BV374" s="78">
        <f t="shared" si="445"/>
        <v>0</v>
      </c>
      <c r="BW374" s="77">
        <f t="shared" si="445"/>
        <v>0</v>
      </c>
      <c r="BX374" s="78">
        <f t="shared" si="445"/>
        <v>0</v>
      </c>
      <c r="BY374" s="77">
        <f t="shared" si="445"/>
        <v>0</v>
      </c>
      <c r="BZ374" s="78">
        <f t="shared" si="445"/>
        <v>0</v>
      </c>
      <c r="CA374" s="77">
        <f t="shared" si="445"/>
        <v>3.3790829271170149E-3</v>
      </c>
      <c r="CB374" s="78">
        <f t="shared" si="445"/>
        <v>8.2181519171435242E-3</v>
      </c>
      <c r="CC374" s="77">
        <f t="shared" si="445"/>
        <v>1.1591314753909765E-2</v>
      </c>
      <c r="CD374" s="78">
        <f t="shared" si="445"/>
        <v>0</v>
      </c>
      <c r="CE374" s="77">
        <f t="shared" si="445"/>
        <v>0</v>
      </c>
      <c r="CF374" s="78">
        <f t="shared" si="445"/>
        <v>0</v>
      </c>
      <c r="CG374" s="77">
        <f t="shared" si="445"/>
        <v>0</v>
      </c>
      <c r="CH374" s="78">
        <f t="shared" si="445"/>
        <v>0</v>
      </c>
      <c r="CI374" s="77">
        <f t="shared" si="445"/>
        <v>0</v>
      </c>
      <c r="CJ374" s="78">
        <f t="shared" si="445"/>
        <v>0</v>
      </c>
      <c r="CK374" s="77">
        <f t="shared" si="445"/>
        <v>0</v>
      </c>
      <c r="CL374" s="78">
        <f t="shared" si="445"/>
        <v>0</v>
      </c>
      <c r="CM374" s="77">
        <f t="shared" si="445"/>
        <v>0</v>
      </c>
      <c r="CN374" s="78">
        <f t="shared" si="445"/>
        <v>0</v>
      </c>
      <c r="CO374" s="77">
        <f t="shared" si="445"/>
        <v>0</v>
      </c>
      <c r="CP374" s="78">
        <f t="shared" si="445"/>
        <v>0</v>
      </c>
      <c r="CQ374" s="77">
        <f t="shared" si="445"/>
        <v>0</v>
      </c>
      <c r="CR374" s="78">
        <f t="shared" si="445"/>
        <v>0</v>
      </c>
      <c r="CS374" s="77">
        <f t="shared" si="445"/>
        <v>0</v>
      </c>
      <c r="CT374" s="78">
        <f t="shared" si="445"/>
        <v>0</v>
      </c>
      <c r="CU374" s="77">
        <f t="shared" si="445"/>
        <v>0</v>
      </c>
      <c r="CV374" s="78">
        <f t="shared" si="445"/>
        <v>0</v>
      </c>
      <c r="CW374" s="77">
        <f t="shared" si="445"/>
        <v>0</v>
      </c>
      <c r="CX374" s="78">
        <f t="shared" si="445"/>
        <v>0</v>
      </c>
      <c r="CY374" s="77">
        <f t="shared" si="445"/>
        <v>0</v>
      </c>
      <c r="CZ374" s="78">
        <f t="shared" si="445"/>
        <v>0</v>
      </c>
      <c r="DA374" s="77">
        <f t="shared" si="445"/>
        <v>0</v>
      </c>
      <c r="DB374" s="78">
        <f t="shared" si="445"/>
        <v>0</v>
      </c>
      <c r="DC374" s="77">
        <f t="shared" si="445"/>
        <v>0</v>
      </c>
      <c r="DD374" s="79">
        <f t="shared" si="445"/>
        <v>0</v>
      </c>
      <c r="DE374" s="3"/>
    </row>
    <row r="375" spans="1:109" x14ac:dyDescent="0.35">
      <c r="A375" s="35">
        <f t="shared" si="333"/>
        <v>1</v>
      </c>
      <c r="B375" s="3" t="s">
        <v>3896</v>
      </c>
      <c r="C375" s="39" t="s">
        <v>574</v>
      </c>
      <c r="D375" s="3" t="s">
        <v>574</v>
      </c>
      <c r="E375" s="71">
        <f t="shared" ref="E375:BP375" si="446">SUMIF($E$204:$DD$204,E$316,$E263:$DD263)</f>
        <v>0</v>
      </c>
      <c r="F375" s="72">
        <f t="shared" si="446"/>
        <v>0</v>
      </c>
      <c r="G375" s="72">
        <f t="shared" si="446"/>
        <v>0</v>
      </c>
      <c r="H375" s="72">
        <f t="shared" si="446"/>
        <v>0</v>
      </c>
      <c r="I375" s="72">
        <f t="shared" si="446"/>
        <v>0</v>
      </c>
      <c r="J375" s="73">
        <f t="shared" si="446"/>
        <v>0</v>
      </c>
      <c r="K375" s="73">
        <f t="shared" si="446"/>
        <v>0</v>
      </c>
      <c r="L375" s="73">
        <f t="shared" si="446"/>
        <v>0</v>
      </c>
      <c r="M375" s="73">
        <f t="shared" si="446"/>
        <v>0</v>
      </c>
      <c r="N375" s="72">
        <f t="shared" si="446"/>
        <v>0</v>
      </c>
      <c r="O375" s="72">
        <f t="shared" si="446"/>
        <v>0</v>
      </c>
      <c r="P375" s="72">
        <f t="shared" si="446"/>
        <v>0</v>
      </c>
      <c r="Q375" s="73">
        <f t="shared" si="446"/>
        <v>0</v>
      </c>
      <c r="R375" s="73">
        <f t="shared" si="446"/>
        <v>0</v>
      </c>
      <c r="S375" s="73">
        <f t="shared" si="446"/>
        <v>0</v>
      </c>
      <c r="T375" s="73">
        <f t="shared" si="446"/>
        <v>0</v>
      </c>
      <c r="U375" s="72">
        <f t="shared" si="446"/>
        <v>0</v>
      </c>
      <c r="V375" s="72">
        <f t="shared" si="446"/>
        <v>0</v>
      </c>
      <c r="W375" s="72">
        <f t="shared" si="446"/>
        <v>0</v>
      </c>
      <c r="X375" s="78">
        <f t="shared" si="446"/>
        <v>0</v>
      </c>
      <c r="Y375" s="77">
        <f t="shared" si="446"/>
        <v>0</v>
      </c>
      <c r="Z375" s="73">
        <f t="shared" si="446"/>
        <v>0</v>
      </c>
      <c r="AA375" s="73">
        <f t="shared" si="446"/>
        <v>0</v>
      </c>
      <c r="AB375" s="73">
        <f t="shared" si="446"/>
        <v>0</v>
      </c>
      <c r="AC375" s="73">
        <f t="shared" si="446"/>
        <v>0</v>
      </c>
      <c r="AD375" s="72">
        <f t="shared" si="446"/>
        <v>0</v>
      </c>
      <c r="AE375" s="72">
        <f t="shared" si="446"/>
        <v>0</v>
      </c>
      <c r="AF375" s="72">
        <f t="shared" si="446"/>
        <v>0</v>
      </c>
      <c r="AG375" s="72">
        <f t="shared" si="446"/>
        <v>0</v>
      </c>
      <c r="AH375" s="73">
        <f t="shared" si="446"/>
        <v>0</v>
      </c>
      <c r="AI375" s="73">
        <f t="shared" si="446"/>
        <v>0</v>
      </c>
      <c r="AJ375" s="73">
        <f t="shared" si="446"/>
        <v>0</v>
      </c>
      <c r="AK375" s="73">
        <f t="shared" si="446"/>
        <v>0</v>
      </c>
      <c r="AL375" s="72">
        <f t="shared" si="446"/>
        <v>0</v>
      </c>
      <c r="AM375" s="72">
        <f t="shared" si="446"/>
        <v>0</v>
      </c>
      <c r="AN375" s="72">
        <f t="shared" si="446"/>
        <v>0</v>
      </c>
      <c r="AO375" s="78">
        <f t="shared" si="446"/>
        <v>0</v>
      </c>
      <c r="AP375" s="77">
        <f t="shared" si="446"/>
        <v>0</v>
      </c>
      <c r="AQ375" s="78">
        <f t="shared" si="446"/>
        <v>0</v>
      </c>
      <c r="AR375" s="77">
        <f t="shared" si="446"/>
        <v>0</v>
      </c>
      <c r="AS375" s="78">
        <f t="shared" si="446"/>
        <v>0</v>
      </c>
      <c r="AT375" s="77">
        <f t="shared" si="446"/>
        <v>0</v>
      </c>
      <c r="AU375" s="78">
        <f t="shared" si="446"/>
        <v>0</v>
      </c>
      <c r="AV375" s="77">
        <f t="shared" si="446"/>
        <v>0</v>
      </c>
      <c r="AW375" s="78">
        <f t="shared" si="446"/>
        <v>0</v>
      </c>
      <c r="AX375" s="77">
        <f t="shared" si="446"/>
        <v>0</v>
      </c>
      <c r="AY375" s="78">
        <f t="shared" si="446"/>
        <v>0</v>
      </c>
      <c r="AZ375" s="77">
        <f t="shared" si="446"/>
        <v>0</v>
      </c>
      <c r="BA375" s="78">
        <f t="shared" si="446"/>
        <v>0</v>
      </c>
      <c r="BB375" s="77">
        <f t="shared" si="446"/>
        <v>0</v>
      </c>
      <c r="BC375" s="78">
        <f t="shared" si="446"/>
        <v>0</v>
      </c>
      <c r="BD375" s="77">
        <f t="shared" si="446"/>
        <v>0</v>
      </c>
      <c r="BE375" s="78">
        <f t="shared" si="446"/>
        <v>0</v>
      </c>
      <c r="BF375" s="77">
        <f t="shared" si="446"/>
        <v>0</v>
      </c>
      <c r="BG375" s="78">
        <f t="shared" si="446"/>
        <v>0</v>
      </c>
      <c r="BH375" s="77">
        <f t="shared" si="446"/>
        <v>0</v>
      </c>
      <c r="BI375" s="78">
        <f t="shared" si="446"/>
        <v>0</v>
      </c>
      <c r="BJ375" s="77">
        <f t="shared" si="446"/>
        <v>0.45417506733809904</v>
      </c>
      <c r="BK375" s="78">
        <f t="shared" si="446"/>
        <v>0.54582493266190091</v>
      </c>
      <c r="BL375" s="77">
        <f t="shared" si="446"/>
        <v>0</v>
      </c>
      <c r="BM375" s="78">
        <f t="shared" si="446"/>
        <v>0</v>
      </c>
      <c r="BN375" s="77">
        <f t="shared" si="446"/>
        <v>0</v>
      </c>
      <c r="BO375" s="78">
        <f t="shared" si="446"/>
        <v>0</v>
      </c>
      <c r="BP375" s="77">
        <f t="shared" si="446"/>
        <v>0</v>
      </c>
      <c r="BQ375" s="78">
        <f t="shared" ref="BQ375:DD375" si="447">SUMIF($E$204:$DD$204,BQ$316,$E263:$DD263)</f>
        <v>0</v>
      </c>
      <c r="BR375" s="77">
        <f t="shared" si="447"/>
        <v>0</v>
      </c>
      <c r="BS375" s="78">
        <f t="shared" si="447"/>
        <v>0</v>
      </c>
      <c r="BT375" s="77">
        <f t="shared" si="447"/>
        <v>0</v>
      </c>
      <c r="BU375" s="78">
        <f t="shared" si="447"/>
        <v>0</v>
      </c>
      <c r="BV375" s="77">
        <f t="shared" si="447"/>
        <v>0</v>
      </c>
      <c r="BW375" s="78">
        <f t="shared" si="447"/>
        <v>0</v>
      </c>
      <c r="BX375" s="77">
        <f t="shared" si="447"/>
        <v>0</v>
      </c>
      <c r="BY375" s="78">
        <f t="shared" si="447"/>
        <v>0</v>
      </c>
      <c r="BZ375" s="77">
        <f t="shared" si="447"/>
        <v>0</v>
      </c>
      <c r="CA375" s="78">
        <f t="shared" si="447"/>
        <v>0</v>
      </c>
      <c r="CB375" s="77">
        <f t="shared" si="447"/>
        <v>0</v>
      </c>
      <c r="CC375" s="78">
        <f t="shared" si="447"/>
        <v>0</v>
      </c>
      <c r="CD375" s="77">
        <f t="shared" si="447"/>
        <v>0</v>
      </c>
      <c r="CE375" s="78">
        <f t="shared" si="447"/>
        <v>0</v>
      </c>
      <c r="CF375" s="77">
        <f t="shared" si="447"/>
        <v>0</v>
      </c>
      <c r="CG375" s="78">
        <f t="shared" si="447"/>
        <v>0</v>
      </c>
      <c r="CH375" s="77">
        <f t="shared" si="447"/>
        <v>0</v>
      </c>
      <c r="CI375" s="78">
        <f t="shared" si="447"/>
        <v>0</v>
      </c>
      <c r="CJ375" s="77">
        <f t="shared" si="447"/>
        <v>0</v>
      </c>
      <c r="CK375" s="78">
        <f t="shared" si="447"/>
        <v>0</v>
      </c>
      <c r="CL375" s="77">
        <f t="shared" si="447"/>
        <v>0</v>
      </c>
      <c r="CM375" s="78">
        <f t="shared" si="447"/>
        <v>0</v>
      </c>
      <c r="CN375" s="77">
        <f t="shared" si="447"/>
        <v>0</v>
      </c>
      <c r="CO375" s="78">
        <f t="shared" si="447"/>
        <v>0</v>
      </c>
      <c r="CP375" s="77">
        <f t="shared" si="447"/>
        <v>0</v>
      </c>
      <c r="CQ375" s="78">
        <f t="shared" si="447"/>
        <v>0</v>
      </c>
      <c r="CR375" s="77">
        <f t="shared" si="447"/>
        <v>0</v>
      </c>
      <c r="CS375" s="78">
        <f t="shared" si="447"/>
        <v>0</v>
      </c>
      <c r="CT375" s="77">
        <f t="shared" si="447"/>
        <v>0</v>
      </c>
      <c r="CU375" s="78">
        <f t="shared" si="447"/>
        <v>0</v>
      </c>
      <c r="CV375" s="77">
        <f t="shared" si="447"/>
        <v>0</v>
      </c>
      <c r="CW375" s="78">
        <f t="shared" si="447"/>
        <v>0</v>
      </c>
      <c r="CX375" s="77">
        <f t="shared" si="447"/>
        <v>0</v>
      </c>
      <c r="CY375" s="78">
        <f t="shared" si="447"/>
        <v>0</v>
      </c>
      <c r="CZ375" s="77">
        <f t="shared" si="447"/>
        <v>0</v>
      </c>
      <c r="DA375" s="78">
        <f t="shared" si="447"/>
        <v>0</v>
      </c>
      <c r="DB375" s="77">
        <f t="shared" si="447"/>
        <v>0</v>
      </c>
      <c r="DC375" s="78">
        <f t="shared" si="447"/>
        <v>0</v>
      </c>
      <c r="DD375" s="80">
        <f t="shared" si="447"/>
        <v>0</v>
      </c>
      <c r="DE375" s="3"/>
    </row>
    <row r="376" spans="1:109" x14ac:dyDescent="0.35">
      <c r="A376" s="35">
        <f t="shared" si="333"/>
        <v>1</v>
      </c>
      <c r="B376" s="3" t="s">
        <v>3897</v>
      </c>
      <c r="C376" s="39" t="s">
        <v>575</v>
      </c>
      <c r="D376" s="3" t="s">
        <v>575</v>
      </c>
      <c r="E376" s="75">
        <f t="shared" ref="E376:BP376" si="448">SUMIF($E$204:$DD$204,E$316,$E264:$DD264)</f>
        <v>0</v>
      </c>
      <c r="F376" s="73">
        <f t="shared" si="448"/>
        <v>0</v>
      </c>
      <c r="G376" s="73">
        <f t="shared" si="448"/>
        <v>0</v>
      </c>
      <c r="H376" s="73">
        <f t="shared" si="448"/>
        <v>0</v>
      </c>
      <c r="I376" s="73">
        <f t="shared" si="448"/>
        <v>0</v>
      </c>
      <c r="J376" s="72">
        <f t="shared" si="448"/>
        <v>0</v>
      </c>
      <c r="K376" s="72">
        <f t="shared" si="448"/>
        <v>0</v>
      </c>
      <c r="L376" s="72">
        <f t="shared" si="448"/>
        <v>0</v>
      </c>
      <c r="M376" s="72">
        <f t="shared" si="448"/>
        <v>0</v>
      </c>
      <c r="N376" s="73">
        <f t="shared" si="448"/>
        <v>0</v>
      </c>
      <c r="O376" s="73">
        <f t="shared" si="448"/>
        <v>0</v>
      </c>
      <c r="P376" s="73">
        <f t="shared" si="448"/>
        <v>0</v>
      </c>
      <c r="Q376" s="72">
        <f t="shared" si="448"/>
        <v>0</v>
      </c>
      <c r="R376" s="72">
        <f t="shared" si="448"/>
        <v>0</v>
      </c>
      <c r="S376" s="72">
        <f t="shared" si="448"/>
        <v>0</v>
      </c>
      <c r="T376" s="72">
        <f t="shared" si="448"/>
        <v>0</v>
      </c>
      <c r="U376" s="73">
        <f t="shared" si="448"/>
        <v>0</v>
      </c>
      <c r="V376" s="73">
        <f t="shared" si="448"/>
        <v>0</v>
      </c>
      <c r="W376" s="73">
        <f t="shared" si="448"/>
        <v>0</v>
      </c>
      <c r="X376" s="77">
        <f t="shared" si="448"/>
        <v>0</v>
      </c>
      <c r="Y376" s="78">
        <f t="shared" si="448"/>
        <v>0</v>
      </c>
      <c r="Z376" s="72">
        <f t="shared" si="448"/>
        <v>0</v>
      </c>
      <c r="AA376" s="72">
        <f t="shared" si="448"/>
        <v>0</v>
      </c>
      <c r="AB376" s="72">
        <f t="shared" si="448"/>
        <v>0</v>
      </c>
      <c r="AC376" s="72">
        <f t="shared" si="448"/>
        <v>0</v>
      </c>
      <c r="AD376" s="73">
        <f t="shared" si="448"/>
        <v>0</v>
      </c>
      <c r="AE376" s="73">
        <f t="shared" si="448"/>
        <v>0</v>
      </c>
      <c r="AF376" s="73">
        <f t="shared" si="448"/>
        <v>0</v>
      </c>
      <c r="AG376" s="73">
        <f t="shared" si="448"/>
        <v>0</v>
      </c>
      <c r="AH376" s="72">
        <f t="shared" si="448"/>
        <v>0</v>
      </c>
      <c r="AI376" s="72">
        <f t="shared" si="448"/>
        <v>0</v>
      </c>
      <c r="AJ376" s="72">
        <f t="shared" si="448"/>
        <v>0</v>
      </c>
      <c r="AK376" s="72">
        <f t="shared" si="448"/>
        <v>0</v>
      </c>
      <c r="AL376" s="73">
        <f t="shared" si="448"/>
        <v>0</v>
      </c>
      <c r="AM376" s="73">
        <f t="shared" si="448"/>
        <v>0</v>
      </c>
      <c r="AN376" s="73">
        <f t="shared" si="448"/>
        <v>0</v>
      </c>
      <c r="AO376" s="77">
        <f t="shared" si="448"/>
        <v>0</v>
      </c>
      <c r="AP376" s="78">
        <f t="shared" si="448"/>
        <v>0</v>
      </c>
      <c r="AQ376" s="77">
        <f t="shared" si="448"/>
        <v>0</v>
      </c>
      <c r="AR376" s="78">
        <f t="shared" si="448"/>
        <v>0</v>
      </c>
      <c r="AS376" s="77">
        <f t="shared" si="448"/>
        <v>0</v>
      </c>
      <c r="AT376" s="78">
        <f t="shared" si="448"/>
        <v>0</v>
      </c>
      <c r="AU376" s="77">
        <f t="shared" si="448"/>
        <v>0</v>
      </c>
      <c r="AV376" s="78">
        <f t="shared" si="448"/>
        <v>0</v>
      </c>
      <c r="AW376" s="77">
        <f t="shared" si="448"/>
        <v>0</v>
      </c>
      <c r="AX376" s="78">
        <f t="shared" si="448"/>
        <v>0</v>
      </c>
      <c r="AY376" s="77">
        <f t="shared" si="448"/>
        <v>0</v>
      </c>
      <c r="AZ376" s="78">
        <f t="shared" si="448"/>
        <v>0</v>
      </c>
      <c r="BA376" s="77">
        <f t="shared" si="448"/>
        <v>0</v>
      </c>
      <c r="BB376" s="78">
        <f t="shared" si="448"/>
        <v>0</v>
      </c>
      <c r="BC376" s="77">
        <f t="shared" si="448"/>
        <v>0</v>
      </c>
      <c r="BD376" s="78">
        <f t="shared" si="448"/>
        <v>0</v>
      </c>
      <c r="BE376" s="77">
        <f t="shared" si="448"/>
        <v>0</v>
      </c>
      <c r="BF376" s="78">
        <f t="shared" si="448"/>
        <v>0</v>
      </c>
      <c r="BG376" s="77">
        <f t="shared" si="448"/>
        <v>0</v>
      </c>
      <c r="BH376" s="78">
        <f t="shared" si="448"/>
        <v>0</v>
      </c>
      <c r="BI376" s="77">
        <f t="shared" si="448"/>
        <v>0</v>
      </c>
      <c r="BJ376" s="78">
        <f t="shared" si="448"/>
        <v>0</v>
      </c>
      <c r="BK376" s="77">
        <f t="shared" si="448"/>
        <v>0.99904002600235209</v>
      </c>
      <c r="BL376" s="78">
        <f t="shared" si="448"/>
        <v>0</v>
      </c>
      <c r="BM376" s="77">
        <f t="shared" si="448"/>
        <v>0</v>
      </c>
      <c r="BN376" s="78">
        <f t="shared" si="448"/>
        <v>0</v>
      </c>
      <c r="BO376" s="77">
        <f t="shared" si="448"/>
        <v>0</v>
      </c>
      <c r="BP376" s="78">
        <f t="shared" si="448"/>
        <v>0</v>
      </c>
      <c r="BQ376" s="77">
        <f t="shared" ref="BQ376:DD376" si="449">SUMIF($E$204:$DD$204,BQ$316,$E264:$DD264)</f>
        <v>0</v>
      </c>
      <c r="BR376" s="78">
        <f t="shared" si="449"/>
        <v>0</v>
      </c>
      <c r="BS376" s="77">
        <f t="shared" si="449"/>
        <v>0</v>
      </c>
      <c r="BT376" s="78">
        <f t="shared" si="449"/>
        <v>0</v>
      </c>
      <c r="BU376" s="77">
        <f t="shared" si="449"/>
        <v>0</v>
      </c>
      <c r="BV376" s="78">
        <f t="shared" si="449"/>
        <v>0</v>
      </c>
      <c r="BW376" s="77">
        <f t="shared" si="449"/>
        <v>0</v>
      </c>
      <c r="BX376" s="78">
        <f t="shared" si="449"/>
        <v>0</v>
      </c>
      <c r="BY376" s="77">
        <f t="shared" si="449"/>
        <v>0</v>
      </c>
      <c r="BZ376" s="78">
        <f t="shared" si="449"/>
        <v>0</v>
      </c>
      <c r="CA376" s="77">
        <f t="shared" si="449"/>
        <v>0</v>
      </c>
      <c r="CB376" s="78">
        <f t="shared" si="449"/>
        <v>0</v>
      </c>
      <c r="CC376" s="77">
        <f t="shared" si="449"/>
        <v>0</v>
      </c>
      <c r="CD376" s="78">
        <f t="shared" si="449"/>
        <v>0</v>
      </c>
      <c r="CE376" s="77">
        <f t="shared" si="449"/>
        <v>0</v>
      </c>
      <c r="CF376" s="78">
        <f t="shared" si="449"/>
        <v>0</v>
      </c>
      <c r="CG376" s="77">
        <f t="shared" si="449"/>
        <v>0</v>
      </c>
      <c r="CH376" s="78">
        <f t="shared" si="449"/>
        <v>0</v>
      </c>
      <c r="CI376" s="77">
        <f t="shared" si="449"/>
        <v>0</v>
      </c>
      <c r="CJ376" s="78">
        <f t="shared" si="449"/>
        <v>0</v>
      </c>
      <c r="CK376" s="77">
        <f t="shared" si="449"/>
        <v>2.3140092279377555E-5</v>
      </c>
      <c r="CL376" s="78">
        <f t="shared" si="449"/>
        <v>0</v>
      </c>
      <c r="CM376" s="77">
        <f t="shared" si="449"/>
        <v>0</v>
      </c>
      <c r="CN376" s="78">
        <f t="shared" si="449"/>
        <v>0</v>
      </c>
      <c r="CO376" s="77">
        <f t="shared" si="449"/>
        <v>0</v>
      </c>
      <c r="CP376" s="78">
        <f t="shared" si="449"/>
        <v>0</v>
      </c>
      <c r="CQ376" s="77">
        <f t="shared" si="449"/>
        <v>0</v>
      </c>
      <c r="CR376" s="78">
        <f t="shared" si="449"/>
        <v>0</v>
      </c>
      <c r="CS376" s="77">
        <f t="shared" si="449"/>
        <v>0</v>
      </c>
      <c r="CT376" s="78">
        <f t="shared" si="449"/>
        <v>0</v>
      </c>
      <c r="CU376" s="77">
        <f t="shared" si="449"/>
        <v>3.3090886792265474E-4</v>
      </c>
      <c r="CV376" s="78">
        <f t="shared" si="449"/>
        <v>0</v>
      </c>
      <c r="CW376" s="77">
        <f t="shared" si="449"/>
        <v>0</v>
      </c>
      <c r="CX376" s="78">
        <f t="shared" si="449"/>
        <v>0</v>
      </c>
      <c r="CY376" s="77">
        <f t="shared" si="449"/>
        <v>0</v>
      </c>
      <c r="CZ376" s="78">
        <f t="shared" si="449"/>
        <v>0</v>
      </c>
      <c r="DA376" s="77">
        <f t="shared" si="449"/>
        <v>2.2019307148164765E-4</v>
      </c>
      <c r="DB376" s="78">
        <f t="shared" si="449"/>
        <v>3.8573196596424896E-4</v>
      </c>
      <c r="DC376" s="77">
        <f t="shared" si="449"/>
        <v>0</v>
      </c>
      <c r="DD376" s="79">
        <f t="shared" si="449"/>
        <v>0</v>
      </c>
      <c r="DE376" s="3"/>
    </row>
    <row r="377" spans="1:109" x14ac:dyDescent="0.35">
      <c r="A377" s="35">
        <f t="shared" si="333"/>
        <v>1</v>
      </c>
      <c r="B377" s="3" t="s">
        <v>3898</v>
      </c>
      <c r="C377" s="39" t="s">
        <v>576</v>
      </c>
      <c r="D377" s="3" t="s">
        <v>576</v>
      </c>
      <c r="E377" s="71">
        <f t="shared" ref="E377:BP377" si="450">SUMIF($E$204:$DD$204,E$316,$E265:$DD265)</f>
        <v>0</v>
      </c>
      <c r="F377" s="72">
        <f t="shared" si="450"/>
        <v>0</v>
      </c>
      <c r="G377" s="72">
        <f t="shared" si="450"/>
        <v>0</v>
      </c>
      <c r="H377" s="72">
        <f t="shared" si="450"/>
        <v>0</v>
      </c>
      <c r="I377" s="72">
        <f t="shared" si="450"/>
        <v>0</v>
      </c>
      <c r="J377" s="73">
        <f t="shared" si="450"/>
        <v>0</v>
      </c>
      <c r="K377" s="73">
        <f t="shared" si="450"/>
        <v>0</v>
      </c>
      <c r="L377" s="73">
        <f t="shared" si="450"/>
        <v>0</v>
      </c>
      <c r="M377" s="73">
        <f t="shared" si="450"/>
        <v>0</v>
      </c>
      <c r="N377" s="72">
        <f t="shared" si="450"/>
        <v>0</v>
      </c>
      <c r="O377" s="72">
        <f t="shared" si="450"/>
        <v>0</v>
      </c>
      <c r="P377" s="72">
        <f t="shared" si="450"/>
        <v>0</v>
      </c>
      <c r="Q377" s="73">
        <f t="shared" si="450"/>
        <v>0</v>
      </c>
      <c r="R377" s="73">
        <f t="shared" si="450"/>
        <v>0</v>
      </c>
      <c r="S377" s="73">
        <f t="shared" si="450"/>
        <v>0</v>
      </c>
      <c r="T377" s="73">
        <f t="shared" si="450"/>
        <v>0</v>
      </c>
      <c r="U377" s="72">
        <f t="shared" si="450"/>
        <v>0</v>
      </c>
      <c r="V377" s="72">
        <f t="shared" si="450"/>
        <v>0</v>
      </c>
      <c r="W377" s="72">
        <f t="shared" si="450"/>
        <v>0</v>
      </c>
      <c r="X377" s="78">
        <f t="shared" si="450"/>
        <v>0</v>
      </c>
      <c r="Y377" s="77">
        <f t="shared" si="450"/>
        <v>0</v>
      </c>
      <c r="Z377" s="73">
        <f t="shared" si="450"/>
        <v>0</v>
      </c>
      <c r="AA377" s="73">
        <f t="shared" si="450"/>
        <v>0</v>
      </c>
      <c r="AB377" s="73">
        <f t="shared" si="450"/>
        <v>0</v>
      </c>
      <c r="AC377" s="73">
        <f t="shared" si="450"/>
        <v>0</v>
      </c>
      <c r="AD377" s="72">
        <f t="shared" si="450"/>
        <v>0</v>
      </c>
      <c r="AE377" s="72">
        <f t="shared" si="450"/>
        <v>0</v>
      </c>
      <c r="AF377" s="72">
        <f t="shared" si="450"/>
        <v>0</v>
      </c>
      <c r="AG377" s="72">
        <f t="shared" si="450"/>
        <v>0</v>
      </c>
      <c r="AH377" s="73">
        <f t="shared" si="450"/>
        <v>0</v>
      </c>
      <c r="AI377" s="73">
        <f t="shared" si="450"/>
        <v>0</v>
      </c>
      <c r="AJ377" s="73">
        <f t="shared" si="450"/>
        <v>0</v>
      </c>
      <c r="AK377" s="73">
        <f t="shared" si="450"/>
        <v>0</v>
      </c>
      <c r="AL377" s="72">
        <f t="shared" si="450"/>
        <v>0</v>
      </c>
      <c r="AM377" s="72">
        <f t="shared" si="450"/>
        <v>0</v>
      </c>
      <c r="AN377" s="72">
        <f t="shared" si="450"/>
        <v>0</v>
      </c>
      <c r="AO377" s="78">
        <f t="shared" si="450"/>
        <v>0</v>
      </c>
      <c r="AP377" s="77">
        <f t="shared" si="450"/>
        <v>0</v>
      </c>
      <c r="AQ377" s="78">
        <f t="shared" si="450"/>
        <v>0</v>
      </c>
      <c r="AR377" s="77">
        <f t="shared" si="450"/>
        <v>0</v>
      </c>
      <c r="AS377" s="78">
        <f t="shared" si="450"/>
        <v>0</v>
      </c>
      <c r="AT377" s="77">
        <f t="shared" si="450"/>
        <v>0</v>
      </c>
      <c r="AU377" s="78">
        <f t="shared" si="450"/>
        <v>0</v>
      </c>
      <c r="AV377" s="77">
        <f t="shared" si="450"/>
        <v>0</v>
      </c>
      <c r="AW377" s="78">
        <f t="shared" si="450"/>
        <v>0</v>
      </c>
      <c r="AX377" s="77">
        <f t="shared" si="450"/>
        <v>0</v>
      </c>
      <c r="AY377" s="78">
        <f t="shared" si="450"/>
        <v>0</v>
      </c>
      <c r="AZ377" s="77">
        <f t="shared" si="450"/>
        <v>0</v>
      </c>
      <c r="BA377" s="78">
        <f t="shared" si="450"/>
        <v>0</v>
      </c>
      <c r="BB377" s="77">
        <f t="shared" si="450"/>
        <v>0</v>
      </c>
      <c r="BC377" s="78">
        <f t="shared" si="450"/>
        <v>0</v>
      </c>
      <c r="BD377" s="77">
        <f t="shared" si="450"/>
        <v>0</v>
      </c>
      <c r="BE377" s="78">
        <f t="shared" si="450"/>
        <v>0</v>
      </c>
      <c r="BF377" s="77">
        <f t="shared" si="450"/>
        <v>0</v>
      </c>
      <c r="BG377" s="78">
        <f t="shared" si="450"/>
        <v>0</v>
      </c>
      <c r="BH377" s="77">
        <f t="shared" si="450"/>
        <v>0</v>
      </c>
      <c r="BI377" s="78">
        <f t="shared" si="450"/>
        <v>0</v>
      </c>
      <c r="BJ377" s="77">
        <f t="shared" si="450"/>
        <v>0</v>
      </c>
      <c r="BK377" s="78">
        <f t="shared" si="450"/>
        <v>0</v>
      </c>
      <c r="BL377" s="77">
        <f t="shared" si="450"/>
        <v>0.85444149884799336</v>
      </c>
      <c r="BM377" s="78">
        <f t="shared" si="450"/>
        <v>0.14358698923277874</v>
      </c>
      <c r="BN377" s="77">
        <f t="shared" si="450"/>
        <v>0</v>
      </c>
      <c r="BO377" s="78">
        <f t="shared" si="450"/>
        <v>0</v>
      </c>
      <c r="BP377" s="77">
        <f t="shared" si="450"/>
        <v>0</v>
      </c>
      <c r="BQ377" s="78">
        <f t="shared" ref="BQ377:DD377" si="451">SUMIF($E$204:$DD$204,BQ$316,$E265:$DD265)</f>
        <v>0</v>
      </c>
      <c r="BR377" s="77">
        <f t="shared" si="451"/>
        <v>0</v>
      </c>
      <c r="BS377" s="78">
        <f t="shared" si="451"/>
        <v>0</v>
      </c>
      <c r="BT377" s="77">
        <f t="shared" si="451"/>
        <v>0</v>
      </c>
      <c r="BU377" s="78">
        <f t="shared" si="451"/>
        <v>0</v>
      </c>
      <c r="BV377" s="77">
        <f t="shared" si="451"/>
        <v>0</v>
      </c>
      <c r="BW377" s="78">
        <f t="shared" si="451"/>
        <v>0</v>
      </c>
      <c r="BX377" s="77">
        <f t="shared" si="451"/>
        <v>0</v>
      </c>
      <c r="BY377" s="78">
        <f t="shared" si="451"/>
        <v>0</v>
      </c>
      <c r="BZ377" s="77">
        <f t="shared" si="451"/>
        <v>0</v>
      </c>
      <c r="CA377" s="78">
        <f t="shared" si="451"/>
        <v>0</v>
      </c>
      <c r="CB377" s="77">
        <f t="shared" si="451"/>
        <v>0</v>
      </c>
      <c r="CC377" s="78">
        <f t="shared" si="451"/>
        <v>0</v>
      </c>
      <c r="CD377" s="77">
        <f t="shared" si="451"/>
        <v>0</v>
      </c>
      <c r="CE377" s="78">
        <f t="shared" si="451"/>
        <v>0</v>
      </c>
      <c r="CF377" s="77">
        <f t="shared" si="451"/>
        <v>0</v>
      </c>
      <c r="CG377" s="78">
        <f t="shared" si="451"/>
        <v>0</v>
      </c>
      <c r="CH377" s="77">
        <f t="shared" si="451"/>
        <v>0</v>
      </c>
      <c r="CI377" s="78">
        <f t="shared" si="451"/>
        <v>0</v>
      </c>
      <c r="CJ377" s="77">
        <f t="shared" si="451"/>
        <v>0</v>
      </c>
      <c r="CK377" s="78">
        <f t="shared" si="451"/>
        <v>0</v>
      </c>
      <c r="CL377" s="77">
        <f t="shared" si="451"/>
        <v>0</v>
      </c>
      <c r="CM377" s="78">
        <f t="shared" si="451"/>
        <v>0</v>
      </c>
      <c r="CN377" s="77">
        <f t="shared" si="451"/>
        <v>0</v>
      </c>
      <c r="CO377" s="78">
        <f t="shared" si="451"/>
        <v>0</v>
      </c>
      <c r="CP377" s="77">
        <f t="shared" si="451"/>
        <v>1.9715119192278067E-3</v>
      </c>
      <c r="CQ377" s="78">
        <f t="shared" si="451"/>
        <v>0</v>
      </c>
      <c r="CR377" s="77">
        <f t="shared" si="451"/>
        <v>0</v>
      </c>
      <c r="CS377" s="78">
        <f t="shared" si="451"/>
        <v>0</v>
      </c>
      <c r="CT377" s="77">
        <f t="shared" si="451"/>
        <v>0</v>
      </c>
      <c r="CU377" s="78">
        <f t="shared" si="451"/>
        <v>0</v>
      </c>
      <c r="CV377" s="77">
        <f t="shared" si="451"/>
        <v>0</v>
      </c>
      <c r="CW377" s="78">
        <f t="shared" si="451"/>
        <v>0</v>
      </c>
      <c r="CX377" s="77">
        <f t="shared" si="451"/>
        <v>0</v>
      </c>
      <c r="CY377" s="78">
        <f t="shared" si="451"/>
        <v>0</v>
      </c>
      <c r="CZ377" s="77">
        <f t="shared" si="451"/>
        <v>0</v>
      </c>
      <c r="DA377" s="78">
        <f t="shared" si="451"/>
        <v>0</v>
      </c>
      <c r="DB377" s="77">
        <f t="shared" si="451"/>
        <v>0</v>
      </c>
      <c r="DC377" s="78">
        <f t="shared" si="451"/>
        <v>0</v>
      </c>
      <c r="DD377" s="80">
        <f t="shared" si="451"/>
        <v>0</v>
      </c>
      <c r="DE377" s="3"/>
    </row>
    <row r="378" spans="1:109" x14ac:dyDescent="0.35">
      <c r="A378" s="35">
        <f t="shared" si="333"/>
        <v>1</v>
      </c>
      <c r="B378" s="3" t="s">
        <v>3899</v>
      </c>
      <c r="C378" s="39" t="s">
        <v>577</v>
      </c>
      <c r="D378" s="3" t="s">
        <v>577</v>
      </c>
      <c r="E378" s="75">
        <f t="shared" ref="E378:BP378" si="452">SUMIF($E$204:$DD$204,E$316,$E266:$DD266)</f>
        <v>0</v>
      </c>
      <c r="F378" s="73">
        <f t="shared" si="452"/>
        <v>0</v>
      </c>
      <c r="G378" s="73">
        <f t="shared" si="452"/>
        <v>0</v>
      </c>
      <c r="H378" s="73">
        <f t="shared" si="452"/>
        <v>0</v>
      </c>
      <c r="I378" s="73">
        <f t="shared" si="452"/>
        <v>0</v>
      </c>
      <c r="J378" s="72">
        <f t="shared" si="452"/>
        <v>0</v>
      </c>
      <c r="K378" s="72">
        <f t="shared" si="452"/>
        <v>0</v>
      </c>
      <c r="L378" s="72">
        <f t="shared" si="452"/>
        <v>0</v>
      </c>
      <c r="M378" s="72">
        <f t="shared" si="452"/>
        <v>0</v>
      </c>
      <c r="N378" s="73">
        <f t="shared" si="452"/>
        <v>0</v>
      </c>
      <c r="O378" s="73">
        <f t="shared" si="452"/>
        <v>0</v>
      </c>
      <c r="P378" s="73">
        <f t="shared" si="452"/>
        <v>0</v>
      </c>
      <c r="Q378" s="72">
        <f t="shared" si="452"/>
        <v>0</v>
      </c>
      <c r="R378" s="72">
        <f t="shared" si="452"/>
        <v>0</v>
      </c>
      <c r="S378" s="72">
        <f t="shared" si="452"/>
        <v>0</v>
      </c>
      <c r="T378" s="72">
        <f t="shared" si="452"/>
        <v>0</v>
      </c>
      <c r="U378" s="73">
        <f t="shared" si="452"/>
        <v>0</v>
      </c>
      <c r="V378" s="73">
        <f t="shared" si="452"/>
        <v>0</v>
      </c>
      <c r="W378" s="73">
        <f t="shared" si="452"/>
        <v>0</v>
      </c>
      <c r="X378" s="77">
        <f t="shared" si="452"/>
        <v>0</v>
      </c>
      <c r="Y378" s="78">
        <f t="shared" si="452"/>
        <v>0</v>
      </c>
      <c r="Z378" s="72">
        <f t="shared" si="452"/>
        <v>0</v>
      </c>
      <c r="AA378" s="72">
        <f t="shared" si="452"/>
        <v>0</v>
      </c>
      <c r="AB378" s="72">
        <f t="shared" si="452"/>
        <v>0</v>
      </c>
      <c r="AC378" s="72">
        <f t="shared" si="452"/>
        <v>0</v>
      </c>
      <c r="AD378" s="73">
        <f t="shared" si="452"/>
        <v>0</v>
      </c>
      <c r="AE378" s="73">
        <f t="shared" si="452"/>
        <v>0</v>
      </c>
      <c r="AF378" s="73">
        <f t="shared" si="452"/>
        <v>0</v>
      </c>
      <c r="AG378" s="73">
        <f t="shared" si="452"/>
        <v>0</v>
      </c>
      <c r="AH378" s="72">
        <f t="shared" si="452"/>
        <v>0</v>
      </c>
      <c r="AI378" s="72">
        <f t="shared" si="452"/>
        <v>0</v>
      </c>
      <c r="AJ378" s="72">
        <f t="shared" si="452"/>
        <v>0</v>
      </c>
      <c r="AK378" s="72">
        <f t="shared" si="452"/>
        <v>0</v>
      </c>
      <c r="AL378" s="73">
        <f t="shared" si="452"/>
        <v>0</v>
      </c>
      <c r="AM378" s="73">
        <f t="shared" si="452"/>
        <v>0</v>
      </c>
      <c r="AN378" s="73">
        <f t="shared" si="452"/>
        <v>0</v>
      </c>
      <c r="AO378" s="77">
        <f t="shared" si="452"/>
        <v>0</v>
      </c>
      <c r="AP378" s="78">
        <f t="shared" si="452"/>
        <v>0</v>
      </c>
      <c r="AQ378" s="77">
        <f t="shared" si="452"/>
        <v>0</v>
      </c>
      <c r="AR378" s="78">
        <f t="shared" si="452"/>
        <v>0</v>
      </c>
      <c r="AS378" s="77">
        <f t="shared" si="452"/>
        <v>0</v>
      </c>
      <c r="AT378" s="78">
        <f t="shared" si="452"/>
        <v>0</v>
      </c>
      <c r="AU378" s="77">
        <f t="shared" si="452"/>
        <v>0</v>
      </c>
      <c r="AV378" s="78">
        <f t="shared" si="452"/>
        <v>0</v>
      </c>
      <c r="AW378" s="77">
        <f t="shared" si="452"/>
        <v>0</v>
      </c>
      <c r="AX378" s="78">
        <f t="shared" si="452"/>
        <v>0</v>
      </c>
      <c r="AY378" s="77">
        <f t="shared" si="452"/>
        <v>0</v>
      </c>
      <c r="AZ378" s="78">
        <f t="shared" si="452"/>
        <v>0</v>
      </c>
      <c r="BA378" s="77">
        <f t="shared" si="452"/>
        <v>0</v>
      </c>
      <c r="BB378" s="78">
        <f t="shared" si="452"/>
        <v>0</v>
      </c>
      <c r="BC378" s="77">
        <f t="shared" si="452"/>
        <v>0</v>
      </c>
      <c r="BD378" s="78">
        <f t="shared" si="452"/>
        <v>0</v>
      </c>
      <c r="BE378" s="77">
        <f t="shared" si="452"/>
        <v>0</v>
      </c>
      <c r="BF378" s="78">
        <f t="shared" si="452"/>
        <v>0</v>
      </c>
      <c r="BG378" s="77">
        <f t="shared" si="452"/>
        <v>0</v>
      </c>
      <c r="BH378" s="78">
        <f t="shared" si="452"/>
        <v>0</v>
      </c>
      <c r="BI378" s="77">
        <f t="shared" si="452"/>
        <v>0</v>
      </c>
      <c r="BJ378" s="78">
        <f t="shared" si="452"/>
        <v>0</v>
      </c>
      <c r="BK378" s="77">
        <f t="shared" si="452"/>
        <v>0</v>
      </c>
      <c r="BL378" s="78">
        <f t="shared" si="452"/>
        <v>0</v>
      </c>
      <c r="BM378" s="77">
        <f t="shared" si="452"/>
        <v>0.99887508975555905</v>
      </c>
      <c r="BN378" s="78">
        <f t="shared" si="452"/>
        <v>0</v>
      </c>
      <c r="BO378" s="77">
        <f t="shared" si="452"/>
        <v>0</v>
      </c>
      <c r="BP378" s="78">
        <f t="shared" si="452"/>
        <v>0</v>
      </c>
      <c r="BQ378" s="77">
        <f t="shared" ref="BQ378:DD378" si="453">SUMIF($E$204:$DD$204,BQ$316,$E266:$DD266)</f>
        <v>0</v>
      </c>
      <c r="BR378" s="78">
        <f t="shared" si="453"/>
        <v>0</v>
      </c>
      <c r="BS378" s="77">
        <f t="shared" si="453"/>
        <v>0</v>
      </c>
      <c r="BT378" s="78">
        <f t="shared" si="453"/>
        <v>0</v>
      </c>
      <c r="BU378" s="77">
        <f t="shared" si="453"/>
        <v>0</v>
      </c>
      <c r="BV378" s="78">
        <f t="shared" si="453"/>
        <v>0</v>
      </c>
      <c r="BW378" s="77">
        <f t="shared" si="453"/>
        <v>0</v>
      </c>
      <c r="BX378" s="78">
        <f t="shared" si="453"/>
        <v>0</v>
      </c>
      <c r="BY378" s="77">
        <f t="shared" si="453"/>
        <v>0</v>
      </c>
      <c r="BZ378" s="78">
        <f t="shared" si="453"/>
        <v>0</v>
      </c>
      <c r="CA378" s="77">
        <f t="shared" si="453"/>
        <v>0</v>
      </c>
      <c r="CB378" s="78">
        <f t="shared" si="453"/>
        <v>0</v>
      </c>
      <c r="CC378" s="77">
        <f t="shared" si="453"/>
        <v>0</v>
      </c>
      <c r="CD378" s="78">
        <f t="shared" si="453"/>
        <v>0</v>
      </c>
      <c r="CE378" s="77">
        <f t="shared" si="453"/>
        <v>0</v>
      </c>
      <c r="CF378" s="78">
        <f t="shared" si="453"/>
        <v>0</v>
      </c>
      <c r="CG378" s="77">
        <f t="shared" si="453"/>
        <v>0</v>
      </c>
      <c r="CH378" s="78">
        <f t="shared" si="453"/>
        <v>0</v>
      </c>
      <c r="CI378" s="77">
        <f t="shared" si="453"/>
        <v>0</v>
      </c>
      <c r="CJ378" s="78">
        <f t="shared" si="453"/>
        <v>0</v>
      </c>
      <c r="CK378" s="77">
        <f t="shared" si="453"/>
        <v>5.0025433656875359E-5</v>
      </c>
      <c r="CL378" s="78">
        <f t="shared" si="453"/>
        <v>0</v>
      </c>
      <c r="CM378" s="77">
        <f t="shared" si="453"/>
        <v>0</v>
      </c>
      <c r="CN378" s="78">
        <f t="shared" si="453"/>
        <v>0</v>
      </c>
      <c r="CO378" s="77">
        <f t="shared" si="453"/>
        <v>0</v>
      </c>
      <c r="CP378" s="78">
        <f t="shared" si="453"/>
        <v>7.565950231326478E-4</v>
      </c>
      <c r="CQ378" s="77">
        <f t="shared" si="453"/>
        <v>0</v>
      </c>
      <c r="CR378" s="78">
        <f t="shared" si="453"/>
        <v>0</v>
      </c>
      <c r="CS378" s="77">
        <f t="shared" si="453"/>
        <v>0</v>
      </c>
      <c r="CT378" s="78">
        <f t="shared" si="453"/>
        <v>0</v>
      </c>
      <c r="CU378" s="77">
        <f t="shared" si="453"/>
        <v>1.096265439911192E-4</v>
      </c>
      <c r="CV378" s="78">
        <f t="shared" si="453"/>
        <v>0</v>
      </c>
      <c r="CW378" s="77">
        <f t="shared" si="453"/>
        <v>0</v>
      </c>
      <c r="CX378" s="78">
        <f t="shared" si="453"/>
        <v>0</v>
      </c>
      <c r="CY378" s="77">
        <f t="shared" si="453"/>
        <v>0</v>
      </c>
      <c r="CZ378" s="78">
        <f t="shared" si="453"/>
        <v>0</v>
      </c>
      <c r="DA378" s="77">
        <f t="shared" si="453"/>
        <v>8.9116421654569135E-5</v>
      </c>
      <c r="DB378" s="78">
        <f t="shared" si="453"/>
        <v>1.1954682200586405E-4</v>
      </c>
      <c r="DC378" s="77">
        <f t="shared" si="453"/>
        <v>0</v>
      </c>
      <c r="DD378" s="79">
        <f t="shared" si="453"/>
        <v>0</v>
      </c>
      <c r="DE378" s="3"/>
    </row>
    <row r="379" spans="1:109" x14ac:dyDescent="0.35">
      <c r="A379" s="35">
        <f t="shared" si="333"/>
        <v>1</v>
      </c>
      <c r="B379" s="3" t="s">
        <v>3900</v>
      </c>
      <c r="C379" s="39" t="s">
        <v>578</v>
      </c>
      <c r="D379" s="3" t="s">
        <v>578</v>
      </c>
      <c r="E379" s="71">
        <f t="shared" ref="E379:BP379" si="454">SUMIF($E$204:$DD$204,E$316,$E267:$DD267)</f>
        <v>0</v>
      </c>
      <c r="F379" s="72">
        <f t="shared" si="454"/>
        <v>0</v>
      </c>
      <c r="G379" s="72">
        <f t="shared" si="454"/>
        <v>0</v>
      </c>
      <c r="H379" s="72">
        <f t="shared" si="454"/>
        <v>0</v>
      </c>
      <c r="I379" s="72">
        <f t="shared" si="454"/>
        <v>0</v>
      </c>
      <c r="J379" s="73">
        <f t="shared" si="454"/>
        <v>0</v>
      </c>
      <c r="K379" s="73">
        <f t="shared" si="454"/>
        <v>0</v>
      </c>
      <c r="L379" s="73">
        <f t="shared" si="454"/>
        <v>0</v>
      </c>
      <c r="M379" s="73">
        <f t="shared" si="454"/>
        <v>0</v>
      </c>
      <c r="N379" s="72">
        <f t="shared" si="454"/>
        <v>0</v>
      </c>
      <c r="O379" s="72">
        <f t="shared" si="454"/>
        <v>0</v>
      </c>
      <c r="P379" s="72">
        <f t="shared" si="454"/>
        <v>0</v>
      </c>
      <c r="Q379" s="73">
        <f t="shared" si="454"/>
        <v>0</v>
      </c>
      <c r="R379" s="73">
        <f t="shared" si="454"/>
        <v>0</v>
      </c>
      <c r="S379" s="73">
        <f t="shared" si="454"/>
        <v>0</v>
      </c>
      <c r="T379" s="73">
        <f t="shared" si="454"/>
        <v>0</v>
      </c>
      <c r="U379" s="72">
        <f t="shared" si="454"/>
        <v>0</v>
      </c>
      <c r="V379" s="72">
        <f t="shared" si="454"/>
        <v>0</v>
      </c>
      <c r="W379" s="72">
        <f t="shared" si="454"/>
        <v>0</v>
      </c>
      <c r="X379" s="78">
        <f t="shared" si="454"/>
        <v>0</v>
      </c>
      <c r="Y379" s="77">
        <f t="shared" si="454"/>
        <v>0</v>
      </c>
      <c r="Z379" s="73">
        <f t="shared" si="454"/>
        <v>0</v>
      </c>
      <c r="AA379" s="73">
        <f t="shared" si="454"/>
        <v>0</v>
      </c>
      <c r="AB379" s="73">
        <f t="shared" si="454"/>
        <v>0</v>
      </c>
      <c r="AC379" s="73">
        <f t="shared" si="454"/>
        <v>0</v>
      </c>
      <c r="AD379" s="72">
        <f t="shared" si="454"/>
        <v>0</v>
      </c>
      <c r="AE379" s="72">
        <f t="shared" si="454"/>
        <v>0</v>
      </c>
      <c r="AF379" s="72">
        <f t="shared" si="454"/>
        <v>0</v>
      </c>
      <c r="AG379" s="72">
        <f t="shared" si="454"/>
        <v>0</v>
      </c>
      <c r="AH379" s="73">
        <f t="shared" si="454"/>
        <v>0</v>
      </c>
      <c r="AI379" s="73">
        <f t="shared" si="454"/>
        <v>0</v>
      </c>
      <c r="AJ379" s="73">
        <f t="shared" si="454"/>
        <v>0</v>
      </c>
      <c r="AK379" s="73">
        <f t="shared" si="454"/>
        <v>0</v>
      </c>
      <c r="AL379" s="72">
        <f t="shared" si="454"/>
        <v>0</v>
      </c>
      <c r="AM379" s="72">
        <f t="shared" si="454"/>
        <v>0</v>
      </c>
      <c r="AN379" s="72">
        <f t="shared" si="454"/>
        <v>0</v>
      </c>
      <c r="AO379" s="78">
        <f t="shared" si="454"/>
        <v>0</v>
      </c>
      <c r="AP379" s="77">
        <f t="shared" si="454"/>
        <v>0</v>
      </c>
      <c r="AQ379" s="78">
        <f t="shared" si="454"/>
        <v>0</v>
      </c>
      <c r="AR379" s="77">
        <f t="shared" si="454"/>
        <v>0</v>
      </c>
      <c r="AS379" s="78">
        <f t="shared" si="454"/>
        <v>0</v>
      </c>
      <c r="AT379" s="77">
        <f t="shared" si="454"/>
        <v>0</v>
      </c>
      <c r="AU379" s="78">
        <f t="shared" si="454"/>
        <v>0</v>
      </c>
      <c r="AV379" s="77">
        <f t="shared" si="454"/>
        <v>0</v>
      </c>
      <c r="AW379" s="78">
        <f t="shared" si="454"/>
        <v>0</v>
      </c>
      <c r="AX379" s="77">
        <f t="shared" si="454"/>
        <v>0</v>
      </c>
      <c r="AY379" s="78">
        <f t="shared" si="454"/>
        <v>0</v>
      </c>
      <c r="AZ379" s="77">
        <f t="shared" si="454"/>
        <v>0</v>
      </c>
      <c r="BA379" s="78">
        <f t="shared" si="454"/>
        <v>0</v>
      </c>
      <c r="BB379" s="77">
        <f t="shared" si="454"/>
        <v>0</v>
      </c>
      <c r="BC379" s="78">
        <f t="shared" si="454"/>
        <v>0</v>
      </c>
      <c r="BD379" s="77">
        <f t="shared" si="454"/>
        <v>0</v>
      </c>
      <c r="BE379" s="78">
        <f t="shared" si="454"/>
        <v>0</v>
      </c>
      <c r="BF379" s="77">
        <f t="shared" si="454"/>
        <v>0</v>
      </c>
      <c r="BG379" s="78">
        <f t="shared" si="454"/>
        <v>0</v>
      </c>
      <c r="BH379" s="77">
        <f t="shared" si="454"/>
        <v>0</v>
      </c>
      <c r="BI379" s="78">
        <f t="shared" si="454"/>
        <v>0</v>
      </c>
      <c r="BJ379" s="77">
        <f t="shared" si="454"/>
        <v>0</v>
      </c>
      <c r="BK379" s="78">
        <f t="shared" si="454"/>
        <v>0</v>
      </c>
      <c r="BL379" s="77">
        <f t="shared" si="454"/>
        <v>0</v>
      </c>
      <c r="BM379" s="78">
        <f t="shared" si="454"/>
        <v>0</v>
      </c>
      <c r="BN379" s="77">
        <f t="shared" si="454"/>
        <v>0.99872992577817354</v>
      </c>
      <c r="BO379" s="78">
        <f t="shared" si="454"/>
        <v>0</v>
      </c>
      <c r="BP379" s="77">
        <f t="shared" si="454"/>
        <v>0</v>
      </c>
      <c r="BQ379" s="78">
        <f t="shared" ref="BQ379:DD379" si="455">SUMIF($E$204:$DD$204,BQ$316,$E267:$DD267)</f>
        <v>0</v>
      </c>
      <c r="BR379" s="77">
        <f t="shared" si="455"/>
        <v>0</v>
      </c>
      <c r="BS379" s="78">
        <f t="shared" si="455"/>
        <v>0</v>
      </c>
      <c r="BT379" s="77">
        <f t="shared" si="455"/>
        <v>0</v>
      </c>
      <c r="BU379" s="78">
        <f t="shared" si="455"/>
        <v>0</v>
      </c>
      <c r="BV379" s="77">
        <f t="shared" si="455"/>
        <v>0</v>
      </c>
      <c r="BW379" s="78">
        <f t="shared" si="455"/>
        <v>0</v>
      </c>
      <c r="BX379" s="77">
        <f t="shared" si="455"/>
        <v>0</v>
      </c>
      <c r="BY379" s="78">
        <f t="shared" si="455"/>
        <v>0</v>
      </c>
      <c r="BZ379" s="77">
        <f t="shared" si="455"/>
        <v>0</v>
      </c>
      <c r="CA379" s="78">
        <f t="shared" si="455"/>
        <v>0</v>
      </c>
      <c r="CB379" s="77">
        <f t="shared" si="455"/>
        <v>0</v>
      </c>
      <c r="CC379" s="78">
        <f t="shared" si="455"/>
        <v>0</v>
      </c>
      <c r="CD379" s="77">
        <f t="shared" si="455"/>
        <v>1.270074221826513E-3</v>
      </c>
      <c r="CE379" s="78">
        <f t="shared" si="455"/>
        <v>0</v>
      </c>
      <c r="CF379" s="77">
        <f t="shared" si="455"/>
        <v>0</v>
      </c>
      <c r="CG379" s="78">
        <f t="shared" si="455"/>
        <v>0</v>
      </c>
      <c r="CH379" s="77">
        <f t="shared" si="455"/>
        <v>0</v>
      </c>
      <c r="CI379" s="78">
        <f t="shared" si="455"/>
        <v>0</v>
      </c>
      <c r="CJ379" s="77">
        <f t="shared" si="455"/>
        <v>0</v>
      </c>
      <c r="CK379" s="78">
        <f t="shared" si="455"/>
        <v>0</v>
      </c>
      <c r="CL379" s="77">
        <f t="shared" si="455"/>
        <v>0</v>
      </c>
      <c r="CM379" s="78">
        <f t="shared" si="455"/>
        <v>0</v>
      </c>
      <c r="CN379" s="77">
        <f t="shared" si="455"/>
        <v>0</v>
      </c>
      <c r="CO379" s="78">
        <f t="shared" si="455"/>
        <v>0</v>
      </c>
      <c r="CP379" s="77">
        <f t="shared" si="455"/>
        <v>0</v>
      </c>
      <c r="CQ379" s="78">
        <f t="shared" si="455"/>
        <v>0</v>
      </c>
      <c r="CR379" s="77">
        <f t="shared" si="455"/>
        <v>0</v>
      </c>
      <c r="CS379" s="78">
        <f t="shared" si="455"/>
        <v>0</v>
      </c>
      <c r="CT379" s="77">
        <f t="shared" si="455"/>
        <v>0</v>
      </c>
      <c r="CU379" s="78">
        <f t="shared" si="455"/>
        <v>0</v>
      </c>
      <c r="CV379" s="77">
        <f t="shared" si="455"/>
        <v>0</v>
      </c>
      <c r="CW379" s="78">
        <f t="shared" si="455"/>
        <v>0</v>
      </c>
      <c r="CX379" s="77">
        <f t="shared" si="455"/>
        <v>0</v>
      </c>
      <c r="CY379" s="78">
        <f t="shared" si="455"/>
        <v>0</v>
      </c>
      <c r="CZ379" s="77">
        <f t="shared" si="455"/>
        <v>0</v>
      </c>
      <c r="DA379" s="78">
        <f t="shared" si="455"/>
        <v>0</v>
      </c>
      <c r="DB379" s="77">
        <f t="shared" si="455"/>
        <v>0</v>
      </c>
      <c r="DC379" s="78">
        <f t="shared" si="455"/>
        <v>0</v>
      </c>
      <c r="DD379" s="80">
        <f t="shared" si="455"/>
        <v>0</v>
      </c>
      <c r="DE379" s="3"/>
    </row>
    <row r="380" spans="1:109" x14ac:dyDescent="0.35">
      <c r="A380" s="35">
        <f t="shared" si="333"/>
        <v>1</v>
      </c>
      <c r="B380" s="3" t="s">
        <v>3901</v>
      </c>
      <c r="C380" s="39" t="s">
        <v>579</v>
      </c>
      <c r="D380" s="3" t="s">
        <v>579</v>
      </c>
      <c r="E380" s="75">
        <f t="shared" ref="E380:BP380" si="456">SUMIF($E$204:$DD$204,E$316,$E268:$DD268)</f>
        <v>0</v>
      </c>
      <c r="F380" s="73">
        <f t="shared" si="456"/>
        <v>0</v>
      </c>
      <c r="G380" s="73">
        <f t="shared" si="456"/>
        <v>0</v>
      </c>
      <c r="H380" s="73">
        <f t="shared" si="456"/>
        <v>0</v>
      </c>
      <c r="I380" s="73">
        <f t="shared" si="456"/>
        <v>0</v>
      </c>
      <c r="J380" s="72">
        <f t="shared" si="456"/>
        <v>0</v>
      </c>
      <c r="K380" s="72">
        <f t="shared" si="456"/>
        <v>0</v>
      </c>
      <c r="L380" s="72">
        <f t="shared" si="456"/>
        <v>0</v>
      </c>
      <c r="M380" s="72">
        <f t="shared" si="456"/>
        <v>0</v>
      </c>
      <c r="N380" s="73">
        <f t="shared" si="456"/>
        <v>0</v>
      </c>
      <c r="O380" s="73">
        <f t="shared" si="456"/>
        <v>0</v>
      </c>
      <c r="P380" s="73">
        <f t="shared" si="456"/>
        <v>0</v>
      </c>
      <c r="Q380" s="72">
        <f t="shared" si="456"/>
        <v>0</v>
      </c>
      <c r="R380" s="72">
        <f t="shared" si="456"/>
        <v>0</v>
      </c>
      <c r="S380" s="72">
        <f t="shared" si="456"/>
        <v>0</v>
      </c>
      <c r="T380" s="72">
        <f t="shared" si="456"/>
        <v>0</v>
      </c>
      <c r="U380" s="73">
        <f t="shared" si="456"/>
        <v>0</v>
      </c>
      <c r="V380" s="73">
        <f t="shared" si="456"/>
        <v>0</v>
      </c>
      <c r="W380" s="73">
        <f t="shared" si="456"/>
        <v>0</v>
      </c>
      <c r="X380" s="77">
        <f t="shared" si="456"/>
        <v>0</v>
      </c>
      <c r="Y380" s="78">
        <f t="shared" si="456"/>
        <v>0</v>
      </c>
      <c r="Z380" s="72">
        <f t="shared" si="456"/>
        <v>0</v>
      </c>
      <c r="AA380" s="72">
        <f t="shared" si="456"/>
        <v>0</v>
      </c>
      <c r="AB380" s="72">
        <f t="shared" si="456"/>
        <v>0</v>
      </c>
      <c r="AC380" s="72">
        <f t="shared" si="456"/>
        <v>0</v>
      </c>
      <c r="AD380" s="73">
        <f t="shared" si="456"/>
        <v>0</v>
      </c>
      <c r="AE380" s="73">
        <f t="shared" si="456"/>
        <v>0</v>
      </c>
      <c r="AF380" s="73">
        <f t="shared" si="456"/>
        <v>0</v>
      </c>
      <c r="AG380" s="73">
        <f t="shared" si="456"/>
        <v>0</v>
      </c>
      <c r="AH380" s="72">
        <f t="shared" si="456"/>
        <v>0</v>
      </c>
      <c r="AI380" s="72">
        <f t="shared" si="456"/>
        <v>0</v>
      </c>
      <c r="AJ380" s="72">
        <f t="shared" si="456"/>
        <v>0</v>
      </c>
      <c r="AK380" s="72">
        <f t="shared" si="456"/>
        <v>0</v>
      </c>
      <c r="AL380" s="73">
        <f t="shared" si="456"/>
        <v>0</v>
      </c>
      <c r="AM380" s="73">
        <f t="shared" si="456"/>
        <v>0</v>
      </c>
      <c r="AN380" s="73">
        <f t="shared" si="456"/>
        <v>0</v>
      </c>
      <c r="AO380" s="77">
        <f t="shared" si="456"/>
        <v>0</v>
      </c>
      <c r="AP380" s="78">
        <f t="shared" si="456"/>
        <v>0</v>
      </c>
      <c r="AQ380" s="77">
        <f t="shared" si="456"/>
        <v>0</v>
      </c>
      <c r="AR380" s="78">
        <f t="shared" si="456"/>
        <v>3.2733631831928004E-3</v>
      </c>
      <c r="AS380" s="77">
        <f t="shared" si="456"/>
        <v>0</v>
      </c>
      <c r="AT380" s="78">
        <f t="shared" si="456"/>
        <v>0</v>
      </c>
      <c r="AU380" s="77">
        <f t="shared" si="456"/>
        <v>0</v>
      </c>
      <c r="AV380" s="78">
        <f t="shared" si="456"/>
        <v>0</v>
      </c>
      <c r="AW380" s="77">
        <f t="shared" si="456"/>
        <v>0</v>
      </c>
      <c r="AX380" s="78">
        <f t="shared" si="456"/>
        <v>0</v>
      </c>
      <c r="AY380" s="77">
        <f t="shared" si="456"/>
        <v>0</v>
      </c>
      <c r="AZ380" s="78">
        <f t="shared" si="456"/>
        <v>0</v>
      </c>
      <c r="BA380" s="77">
        <f t="shared" si="456"/>
        <v>0</v>
      </c>
      <c r="BB380" s="78">
        <f t="shared" si="456"/>
        <v>0</v>
      </c>
      <c r="BC380" s="77">
        <f t="shared" si="456"/>
        <v>0</v>
      </c>
      <c r="BD380" s="78">
        <f t="shared" si="456"/>
        <v>0</v>
      </c>
      <c r="BE380" s="77">
        <f t="shared" si="456"/>
        <v>0</v>
      </c>
      <c r="BF380" s="78">
        <f t="shared" si="456"/>
        <v>0</v>
      </c>
      <c r="BG380" s="77">
        <f t="shared" si="456"/>
        <v>0</v>
      </c>
      <c r="BH380" s="78">
        <f t="shared" si="456"/>
        <v>0</v>
      </c>
      <c r="BI380" s="77">
        <f t="shared" si="456"/>
        <v>0</v>
      </c>
      <c r="BJ380" s="78">
        <f t="shared" si="456"/>
        <v>0</v>
      </c>
      <c r="BK380" s="77">
        <f t="shared" si="456"/>
        <v>0</v>
      </c>
      <c r="BL380" s="78">
        <f t="shared" si="456"/>
        <v>0</v>
      </c>
      <c r="BM380" s="77">
        <f t="shared" si="456"/>
        <v>0</v>
      </c>
      <c r="BN380" s="78">
        <f t="shared" si="456"/>
        <v>0</v>
      </c>
      <c r="BO380" s="77">
        <f t="shared" si="456"/>
        <v>0.94465343297983206</v>
      </c>
      <c r="BP380" s="78">
        <f t="shared" si="456"/>
        <v>0</v>
      </c>
      <c r="BQ380" s="77">
        <f t="shared" ref="BQ380:DD380" si="457">SUMIF($E$204:$DD$204,BQ$316,$E268:$DD268)</f>
        <v>0</v>
      </c>
      <c r="BR380" s="78">
        <f t="shared" si="457"/>
        <v>0</v>
      </c>
      <c r="BS380" s="77">
        <f t="shared" si="457"/>
        <v>0</v>
      </c>
      <c r="BT380" s="78">
        <f t="shared" si="457"/>
        <v>0</v>
      </c>
      <c r="BU380" s="77">
        <f t="shared" si="457"/>
        <v>0</v>
      </c>
      <c r="BV380" s="78">
        <f t="shared" si="457"/>
        <v>0</v>
      </c>
      <c r="BW380" s="77">
        <f t="shared" si="457"/>
        <v>0</v>
      </c>
      <c r="BX380" s="78">
        <f t="shared" si="457"/>
        <v>0</v>
      </c>
      <c r="BY380" s="77">
        <f t="shared" si="457"/>
        <v>0</v>
      </c>
      <c r="BZ380" s="78">
        <f t="shared" si="457"/>
        <v>0</v>
      </c>
      <c r="CA380" s="77">
        <f t="shared" si="457"/>
        <v>0</v>
      </c>
      <c r="CB380" s="78">
        <f t="shared" si="457"/>
        <v>1.1286102964849007E-2</v>
      </c>
      <c r="CC380" s="77">
        <f t="shared" si="457"/>
        <v>1.7355853425058226E-2</v>
      </c>
      <c r="CD380" s="78">
        <f t="shared" si="457"/>
        <v>2.3431247447067961E-2</v>
      </c>
      <c r="CE380" s="77">
        <f t="shared" si="457"/>
        <v>0</v>
      </c>
      <c r="CF380" s="78">
        <f t="shared" si="457"/>
        <v>0</v>
      </c>
      <c r="CG380" s="77">
        <f t="shared" si="457"/>
        <v>0</v>
      </c>
      <c r="CH380" s="78">
        <f t="shared" si="457"/>
        <v>0</v>
      </c>
      <c r="CI380" s="77">
        <f t="shared" si="457"/>
        <v>0</v>
      </c>
      <c r="CJ380" s="78">
        <f t="shared" si="457"/>
        <v>0</v>
      </c>
      <c r="CK380" s="77">
        <f t="shared" si="457"/>
        <v>0</v>
      </c>
      <c r="CL380" s="78">
        <f t="shared" si="457"/>
        <v>0</v>
      </c>
      <c r="CM380" s="77">
        <f t="shared" si="457"/>
        <v>0</v>
      </c>
      <c r="CN380" s="78">
        <f t="shared" si="457"/>
        <v>0</v>
      </c>
      <c r="CO380" s="77">
        <f t="shared" si="457"/>
        <v>0</v>
      </c>
      <c r="CP380" s="78">
        <f t="shared" si="457"/>
        <v>0</v>
      </c>
      <c r="CQ380" s="77">
        <f t="shared" si="457"/>
        <v>0</v>
      </c>
      <c r="CR380" s="78">
        <f t="shared" si="457"/>
        <v>0</v>
      </c>
      <c r="CS380" s="77">
        <f t="shared" si="457"/>
        <v>0</v>
      </c>
      <c r="CT380" s="78">
        <f t="shared" si="457"/>
        <v>0</v>
      </c>
      <c r="CU380" s="77">
        <f t="shared" si="457"/>
        <v>0</v>
      </c>
      <c r="CV380" s="78">
        <f t="shared" si="457"/>
        <v>0</v>
      </c>
      <c r="CW380" s="77">
        <f t="shared" si="457"/>
        <v>0</v>
      </c>
      <c r="CX380" s="78">
        <f t="shared" si="457"/>
        <v>0</v>
      </c>
      <c r="CY380" s="77">
        <f t="shared" si="457"/>
        <v>0</v>
      </c>
      <c r="CZ380" s="78">
        <f t="shared" si="457"/>
        <v>0</v>
      </c>
      <c r="DA380" s="77">
        <f t="shared" si="457"/>
        <v>0</v>
      </c>
      <c r="DB380" s="78">
        <f t="shared" si="457"/>
        <v>0</v>
      </c>
      <c r="DC380" s="77">
        <f t="shared" si="457"/>
        <v>0</v>
      </c>
      <c r="DD380" s="79">
        <f t="shared" si="457"/>
        <v>0</v>
      </c>
      <c r="DE380" s="3"/>
    </row>
    <row r="381" spans="1:109" x14ac:dyDescent="0.35">
      <c r="A381" s="35">
        <f t="shared" si="333"/>
        <v>1</v>
      </c>
      <c r="B381" s="3" t="s">
        <v>3902</v>
      </c>
      <c r="C381" s="39" t="s">
        <v>580</v>
      </c>
      <c r="D381" s="3" t="s">
        <v>580</v>
      </c>
      <c r="E381" s="71">
        <f t="shared" ref="E381:BP381" si="458">SUMIF($E$204:$DD$204,E$316,$E269:$DD269)</f>
        <v>0</v>
      </c>
      <c r="F381" s="72">
        <f t="shared" si="458"/>
        <v>0</v>
      </c>
      <c r="G381" s="72">
        <f t="shared" si="458"/>
        <v>0</v>
      </c>
      <c r="H381" s="72">
        <f t="shared" si="458"/>
        <v>0</v>
      </c>
      <c r="I381" s="72">
        <f t="shared" si="458"/>
        <v>0</v>
      </c>
      <c r="J381" s="73">
        <f t="shared" si="458"/>
        <v>0</v>
      </c>
      <c r="K381" s="73">
        <f t="shared" si="458"/>
        <v>0</v>
      </c>
      <c r="L381" s="73">
        <f t="shared" si="458"/>
        <v>0</v>
      </c>
      <c r="M381" s="73">
        <f t="shared" si="458"/>
        <v>0</v>
      </c>
      <c r="N381" s="72">
        <f t="shared" si="458"/>
        <v>0</v>
      </c>
      <c r="O381" s="72">
        <f t="shared" si="458"/>
        <v>0</v>
      </c>
      <c r="P381" s="72">
        <f t="shared" si="458"/>
        <v>0</v>
      </c>
      <c r="Q381" s="73">
        <f t="shared" si="458"/>
        <v>0</v>
      </c>
      <c r="R381" s="73">
        <f t="shared" si="458"/>
        <v>0</v>
      </c>
      <c r="S381" s="73">
        <f t="shared" si="458"/>
        <v>0</v>
      </c>
      <c r="T381" s="73">
        <f t="shared" si="458"/>
        <v>0</v>
      </c>
      <c r="U381" s="72">
        <f t="shared" si="458"/>
        <v>0</v>
      </c>
      <c r="V381" s="72">
        <f t="shared" si="458"/>
        <v>0</v>
      </c>
      <c r="W381" s="72">
        <f t="shared" si="458"/>
        <v>0</v>
      </c>
      <c r="X381" s="78">
        <f t="shared" si="458"/>
        <v>0</v>
      </c>
      <c r="Y381" s="77">
        <f t="shared" si="458"/>
        <v>0</v>
      </c>
      <c r="Z381" s="73">
        <f t="shared" si="458"/>
        <v>0</v>
      </c>
      <c r="AA381" s="73">
        <f t="shared" si="458"/>
        <v>0</v>
      </c>
      <c r="AB381" s="73">
        <f t="shared" si="458"/>
        <v>0</v>
      </c>
      <c r="AC381" s="73">
        <f t="shared" si="458"/>
        <v>0</v>
      </c>
      <c r="AD381" s="72">
        <f t="shared" si="458"/>
        <v>0</v>
      </c>
      <c r="AE381" s="72">
        <f t="shared" si="458"/>
        <v>0</v>
      </c>
      <c r="AF381" s="72">
        <f t="shared" si="458"/>
        <v>0</v>
      </c>
      <c r="AG381" s="72">
        <f t="shared" si="458"/>
        <v>0</v>
      </c>
      <c r="AH381" s="73">
        <f t="shared" si="458"/>
        <v>0</v>
      </c>
      <c r="AI381" s="73">
        <f t="shared" si="458"/>
        <v>0</v>
      </c>
      <c r="AJ381" s="73">
        <f t="shared" si="458"/>
        <v>0</v>
      </c>
      <c r="AK381" s="73">
        <f t="shared" si="458"/>
        <v>0</v>
      </c>
      <c r="AL381" s="72">
        <f t="shared" si="458"/>
        <v>0</v>
      </c>
      <c r="AM381" s="72">
        <f t="shared" si="458"/>
        <v>0</v>
      </c>
      <c r="AN381" s="72">
        <f t="shared" si="458"/>
        <v>0</v>
      </c>
      <c r="AO381" s="78">
        <f t="shared" si="458"/>
        <v>0</v>
      </c>
      <c r="AP381" s="77">
        <f t="shared" si="458"/>
        <v>0</v>
      </c>
      <c r="AQ381" s="78">
        <f t="shared" si="458"/>
        <v>0</v>
      </c>
      <c r="AR381" s="77">
        <f t="shared" si="458"/>
        <v>0</v>
      </c>
      <c r="AS381" s="78">
        <f t="shared" si="458"/>
        <v>0</v>
      </c>
      <c r="AT381" s="77">
        <f t="shared" si="458"/>
        <v>0</v>
      </c>
      <c r="AU381" s="78">
        <f t="shared" si="458"/>
        <v>0</v>
      </c>
      <c r="AV381" s="77">
        <f t="shared" si="458"/>
        <v>0</v>
      </c>
      <c r="AW381" s="78">
        <f t="shared" si="458"/>
        <v>0</v>
      </c>
      <c r="AX381" s="77">
        <f t="shared" si="458"/>
        <v>0</v>
      </c>
      <c r="AY381" s="78">
        <f t="shared" si="458"/>
        <v>0</v>
      </c>
      <c r="AZ381" s="77">
        <f t="shared" si="458"/>
        <v>0</v>
      </c>
      <c r="BA381" s="78">
        <f t="shared" si="458"/>
        <v>0</v>
      </c>
      <c r="BB381" s="77">
        <f t="shared" si="458"/>
        <v>0</v>
      </c>
      <c r="BC381" s="78">
        <f t="shared" si="458"/>
        <v>0</v>
      </c>
      <c r="BD381" s="77">
        <f t="shared" si="458"/>
        <v>0</v>
      </c>
      <c r="BE381" s="78">
        <f t="shared" si="458"/>
        <v>0</v>
      </c>
      <c r="BF381" s="77">
        <f t="shared" si="458"/>
        <v>0</v>
      </c>
      <c r="BG381" s="78">
        <f t="shared" si="458"/>
        <v>0</v>
      </c>
      <c r="BH381" s="77">
        <f t="shared" si="458"/>
        <v>0</v>
      </c>
      <c r="BI381" s="78">
        <f t="shared" si="458"/>
        <v>0</v>
      </c>
      <c r="BJ381" s="77">
        <f t="shared" si="458"/>
        <v>0</v>
      </c>
      <c r="BK381" s="78">
        <f t="shared" si="458"/>
        <v>8.0364178271732978E-2</v>
      </c>
      <c r="BL381" s="77">
        <f t="shared" si="458"/>
        <v>0</v>
      </c>
      <c r="BM381" s="78">
        <f t="shared" si="458"/>
        <v>0</v>
      </c>
      <c r="BN381" s="77">
        <f t="shared" si="458"/>
        <v>0</v>
      </c>
      <c r="BO381" s="78">
        <f t="shared" si="458"/>
        <v>0</v>
      </c>
      <c r="BP381" s="77">
        <f t="shared" si="458"/>
        <v>0.91963582172826697</v>
      </c>
      <c r="BQ381" s="78">
        <f t="shared" ref="BQ381:DD381" si="459">SUMIF($E$204:$DD$204,BQ$316,$E269:$DD269)</f>
        <v>0</v>
      </c>
      <c r="BR381" s="77">
        <f t="shared" si="459"/>
        <v>0</v>
      </c>
      <c r="BS381" s="78">
        <f t="shared" si="459"/>
        <v>0</v>
      </c>
      <c r="BT381" s="77">
        <f t="shared" si="459"/>
        <v>0</v>
      </c>
      <c r="BU381" s="78">
        <f t="shared" si="459"/>
        <v>0</v>
      </c>
      <c r="BV381" s="77">
        <f t="shared" si="459"/>
        <v>0</v>
      </c>
      <c r="BW381" s="78">
        <f t="shared" si="459"/>
        <v>0</v>
      </c>
      <c r="BX381" s="77">
        <f t="shared" si="459"/>
        <v>0</v>
      </c>
      <c r="BY381" s="78">
        <f t="shared" si="459"/>
        <v>0</v>
      </c>
      <c r="BZ381" s="77">
        <f t="shared" si="459"/>
        <v>0</v>
      </c>
      <c r="CA381" s="78">
        <f t="shared" si="459"/>
        <v>0</v>
      </c>
      <c r="CB381" s="77">
        <f t="shared" si="459"/>
        <v>0</v>
      </c>
      <c r="CC381" s="78">
        <f t="shared" si="459"/>
        <v>0</v>
      </c>
      <c r="CD381" s="77">
        <f t="shared" si="459"/>
        <v>0</v>
      </c>
      <c r="CE381" s="78">
        <f t="shared" si="459"/>
        <v>0</v>
      </c>
      <c r="CF381" s="77">
        <f t="shared" si="459"/>
        <v>0</v>
      </c>
      <c r="CG381" s="78">
        <f t="shared" si="459"/>
        <v>0</v>
      </c>
      <c r="CH381" s="77">
        <f t="shared" si="459"/>
        <v>0</v>
      </c>
      <c r="CI381" s="78">
        <f t="shared" si="459"/>
        <v>0</v>
      </c>
      <c r="CJ381" s="77">
        <f t="shared" si="459"/>
        <v>0</v>
      </c>
      <c r="CK381" s="78">
        <f t="shared" si="459"/>
        <v>0</v>
      </c>
      <c r="CL381" s="77">
        <f t="shared" si="459"/>
        <v>0</v>
      </c>
      <c r="CM381" s="78">
        <f t="shared" si="459"/>
        <v>0</v>
      </c>
      <c r="CN381" s="77">
        <f t="shared" si="459"/>
        <v>0</v>
      </c>
      <c r="CO381" s="78">
        <f t="shared" si="459"/>
        <v>0</v>
      </c>
      <c r="CP381" s="77">
        <f t="shared" si="459"/>
        <v>0</v>
      </c>
      <c r="CQ381" s="78">
        <f t="shared" si="459"/>
        <v>0</v>
      </c>
      <c r="CR381" s="77">
        <f t="shared" si="459"/>
        <v>0</v>
      </c>
      <c r="CS381" s="78">
        <f t="shared" si="459"/>
        <v>0</v>
      </c>
      <c r="CT381" s="77">
        <f t="shared" si="459"/>
        <v>0</v>
      </c>
      <c r="CU381" s="78">
        <f t="shared" si="459"/>
        <v>0</v>
      </c>
      <c r="CV381" s="77">
        <f t="shared" si="459"/>
        <v>0</v>
      </c>
      <c r="CW381" s="78">
        <f t="shared" si="459"/>
        <v>0</v>
      </c>
      <c r="CX381" s="77">
        <f t="shared" si="459"/>
        <v>0</v>
      </c>
      <c r="CY381" s="78">
        <f t="shared" si="459"/>
        <v>0</v>
      </c>
      <c r="CZ381" s="77">
        <f t="shared" si="459"/>
        <v>0</v>
      </c>
      <c r="DA381" s="78">
        <f t="shared" si="459"/>
        <v>0</v>
      </c>
      <c r="DB381" s="77">
        <f t="shared" si="459"/>
        <v>0</v>
      </c>
      <c r="DC381" s="78">
        <f t="shared" si="459"/>
        <v>0</v>
      </c>
      <c r="DD381" s="80">
        <f t="shared" si="459"/>
        <v>0</v>
      </c>
      <c r="DE381" s="3"/>
    </row>
    <row r="382" spans="1:109" x14ac:dyDescent="0.35">
      <c r="A382" s="35">
        <f t="shared" si="333"/>
        <v>1</v>
      </c>
      <c r="B382" s="3" t="s">
        <v>3903</v>
      </c>
      <c r="C382" s="39" t="s">
        <v>582</v>
      </c>
      <c r="D382" s="3" t="s">
        <v>582</v>
      </c>
      <c r="E382" s="75">
        <f t="shared" ref="E382:BP382" si="460">SUMIF($E$204:$DD$204,E$316,$E270:$DD270)</f>
        <v>0</v>
      </c>
      <c r="F382" s="73">
        <f t="shared" si="460"/>
        <v>0</v>
      </c>
      <c r="G382" s="73">
        <f t="shared" si="460"/>
        <v>0</v>
      </c>
      <c r="H382" s="73">
        <f t="shared" si="460"/>
        <v>0</v>
      </c>
      <c r="I382" s="73">
        <f t="shared" si="460"/>
        <v>0</v>
      </c>
      <c r="J382" s="72">
        <f t="shared" si="460"/>
        <v>0</v>
      </c>
      <c r="K382" s="72">
        <f t="shared" si="460"/>
        <v>0</v>
      </c>
      <c r="L382" s="72">
        <f t="shared" si="460"/>
        <v>0</v>
      </c>
      <c r="M382" s="72">
        <f t="shared" si="460"/>
        <v>0</v>
      </c>
      <c r="N382" s="73">
        <f t="shared" si="460"/>
        <v>0</v>
      </c>
      <c r="O382" s="73">
        <f t="shared" si="460"/>
        <v>0</v>
      </c>
      <c r="P382" s="73">
        <f t="shared" si="460"/>
        <v>0</v>
      </c>
      <c r="Q382" s="72">
        <f t="shared" si="460"/>
        <v>0</v>
      </c>
      <c r="R382" s="72">
        <f t="shared" si="460"/>
        <v>0</v>
      </c>
      <c r="S382" s="72">
        <f t="shared" si="460"/>
        <v>0</v>
      </c>
      <c r="T382" s="72">
        <f t="shared" si="460"/>
        <v>0</v>
      </c>
      <c r="U382" s="73">
        <f t="shared" si="460"/>
        <v>0</v>
      </c>
      <c r="V382" s="73">
        <f t="shared" si="460"/>
        <v>0</v>
      </c>
      <c r="W382" s="73">
        <f t="shared" si="460"/>
        <v>0</v>
      </c>
      <c r="X382" s="77">
        <f t="shared" si="460"/>
        <v>0</v>
      </c>
      <c r="Y382" s="78">
        <f t="shared" si="460"/>
        <v>0</v>
      </c>
      <c r="Z382" s="72">
        <f t="shared" si="460"/>
        <v>0</v>
      </c>
      <c r="AA382" s="72">
        <f t="shared" si="460"/>
        <v>0</v>
      </c>
      <c r="AB382" s="72">
        <f t="shared" si="460"/>
        <v>0</v>
      </c>
      <c r="AC382" s="72">
        <f t="shared" si="460"/>
        <v>0</v>
      </c>
      <c r="AD382" s="73">
        <f t="shared" si="460"/>
        <v>0</v>
      </c>
      <c r="AE382" s="73">
        <f t="shared" si="460"/>
        <v>0</v>
      </c>
      <c r="AF382" s="73">
        <f t="shared" si="460"/>
        <v>0</v>
      </c>
      <c r="AG382" s="73">
        <f t="shared" si="460"/>
        <v>0</v>
      </c>
      <c r="AH382" s="72">
        <f t="shared" si="460"/>
        <v>0</v>
      </c>
      <c r="AI382" s="72">
        <f t="shared" si="460"/>
        <v>0</v>
      </c>
      <c r="AJ382" s="72">
        <f t="shared" si="460"/>
        <v>0</v>
      </c>
      <c r="AK382" s="72">
        <f t="shared" si="460"/>
        <v>0</v>
      </c>
      <c r="AL382" s="73">
        <f t="shared" si="460"/>
        <v>0</v>
      </c>
      <c r="AM382" s="73">
        <f t="shared" si="460"/>
        <v>0</v>
      </c>
      <c r="AN382" s="73">
        <f t="shared" si="460"/>
        <v>0</v>
      </c>
      <c r="AO382" s="77">
        <f t="shared" si="460"/>
        <v>0</v>
      </c>
      <c r="AP382" s="78">
        <f t="shared" si="460"/>
        <v>0</v>
      </c>
      <c r="AQ382" s="77">
        <f t="shared" si="460"/>
        <v>0</v>
      </c>
      <c r="AR382" s="78">
        <f t="shared" si="460"/>
        <v>0</v>
      </c>
      <c r="AS382" s="77">
        <f t="shared" si="460"/>
        <v>0</v>
      </c>
      <c r="AT382" s="78">
        <f t="shared" si="460"/>
        <v>0</v>
      </c>
      <c r="AU382" s="77">
        <f t="shared" si="460"/>
        <v>0</v>
      </c>
      <c r="AV382" s="78">
        <f t="shared" si="460"/>
        <v>0</v>
      </c>
      <c r="AW382" s="77">
        <f t="shared" si="460"/>
        <v>0</v>
      </c>
      <c r="AX382" s="78">
        <f t="shared" si="460"/>
        <v>0</v>
      </c>
      <c r="AY382" s="77">
        <f t="shared" si="460"/>
        <v>0</v>
      </c>
      <c r="AZ382" s="78">
        <f t="shared" si="460"/>
        <v>0</v>
      </c>
      <c r="BA382" s="77">
        <f t="shared" si="460"/>
        <v>0</v>
      </c>
      <c r="BB382" s="78">
        <f t="shared" si="460"/>
        <v>0</v>
      </c>
      <c r="BC382" s="77">
        <f t="shared" si="460"/>
        <v>0</v>
      </c>
      <c r="BD382" s="78">
        <f t="shared" si="460"/>
        <v>0</v>
      </c>
      <c r="BE382" s="77">
        <f t="shared" si="460"/>
        <v>0</v>
      </c>
      <c r="BF382" s="78">
        <f t="shared" si="460"/>
        <v>0</v>
      </c>
      <c r="BG382" s="77">
        <f t="shared" si="460"/>
        <v>0</v>
      </c>
      <c r="BH382" s="78">
        <f t="shared" si="460"/>
        <v>0</v>
      </c>
      <c r="BI382" s="77">
        <f t="shared" si="460"/>
        <v>0</v>
      </c>
      <c r="BJ382" s="78">
        <f t="shared" si="460"/>
        <v>0</v>
      </c>
      <c r="BK382" s="77">
        <f t="shared" si="460"/>
        <v>0</v>
      </c>
      <c r="BL382" s="78">
        <f t="shared" si="460"/>
        <v>0</v>
      </c>
      <c r="BM382" s="77">
        <f t="shared" si="460"/>
        <v>0</v>
      </c>
      <c r="BN382" s="78">
        <f t="shared" si="460"/>
        <v>0</v>
      </c>
      <c r="BO382" s="77">
        <f t="shared" si="460"/>
        <v>0</v>
      </c>
      <c r="BP382" s="78">
        <f t="shared" si="460"/>
        <v>0</v>
      </c>
      <c r="BQ382" s="77">
        <f t="shared" ref="BQ382:DD382" si="461">SUMIF($E$204:$DD$204,BQ$316,$E270:$DD270)</f>
        <v>1</v>
      </c>
      <c r="BR382" s="78">
        <f t="shared" si="461"/>
        <v>0</v>
      </c>
      <c r="BS382" s="77">
        <f t="shared" si="461"/>
        <v>0</v>
      </c>
      <c r="BT382" s="78">
        <f t="shared" si="461"/>
        <v>0</v>
      </c>
      <c r="BU382" s="77">
        <f t="shared" si="461"/>
        <v>0</v>
      </c>
      <c r="BV382" s="78">
        <f t="shared" si="461"/>
        <v>0</v>
      </c>
      <c r="BW382" s="77">
        <f t="shared" si="461"/>
        <v>0</v>
      </c>
      <c r="BX382" s="78">
        <f t="shared" si="461"/>
        <v>0</v>
      </c>
      <c r="BY382" s="77">
        <f t="shared" si="461"/>
        <v>0</v>
      </c>
      <c r="BZ382" s="78">
        <f t="shared" si="461"/>
        <v>0</v>
      </c>
      <c r="CA382" s="77">
        <f t="shared" si="461"/>
        <v>0</v>
      </c>
      <c r="CB382" s="78">
        <f t="shared" si="461"/>
        <v>0</v>
      </c>
      <c r="CC382" s="77">
        <f t="shared" si="461"/>
        <v>0</v>
      </c>
      <c r="CD382" s="78">
        <f t="shared" si="461"/>
        <v>0</v>
      </c>
      <c r="CE382" s="77">
        <f t="shared" si="461"/>
        <v>0</v>
      </c>
      <c r="CF382" s="78">
        <f t="shared" si="461"/>
        <v>0</v>
      </c>
      <c r="CG382" s="77">
        <f t="shared" si="461"/>
        <v>0</v>
      </c>
      <c r="CH382" s="78">
        <f t="shared" si="461"/>
        <v>0</v>
      </c>
      <c r="CI382" s="77">
        <f t="shared" si="461"/>
        <v>0</v>
      </c>
      <c r="CJ382" s="78">
        <f t="shared" si="461"/>
        <v>0</v>
      </c>
      <c r="CK382" s="77">
        <f t="shared" si="461"/>
        <v>0</v>
      </c>
      <c r="CL382" s="78">
        <f t="shared" si="461"/>
        <v>0</v>
      </c>
      <c r="CM382" s="77">
        <f t="shared" si="461"/>
        <v>0</v>
      </c>
      <c r="CN382" s="78">
        <f t="shared" si="461"/>
        <v>0</v>
      </c>
      <c r="CO382" s="77">
        <f t="shared" si="461"/>
        <v>0</v>
      </c>
      <c r="CP382" s="78">
        <f t="shared" si="461"/>
        <v>0</v>
      </c>
      <c r="CQ382" s="77">
        <f t="shared" si="461"/>
        <v>0</v>
      </c>
      <c r="CR382" s="78">
        <f t="shared" si="461"/>
        <v>0</v>
      </c>
      <c r="CS382" s="77">
        <f t="shared" si="461"/>
        <v>0</v>
      </c>
      <c r="CT382" s="78">
        <f t="shared" si="461"/>
        <v>0</v>
      </c>
      <c r="CU382" s="77">
        <f t="shared" si="461"/>
        <v>0</v>
      </c>
      <c r="CV382" s="78">
        <f t="shared" si="461"/>
        <v>0</v>
      </c>
      <c r="CW382" s="77">
        <f t="shared" si="461"/>
        <v>0</v>
      </c>
      <c r="CX382" s="78">
        <f t="shared" si="461"/>
        <v>0</v>
      </c>
      <c r="CY382" s="77">
        <f t="shared" si="461"/>
        <v>0</v>
      </c>
      <c r="CZ382" s="78">
        <f t="shared" si="461"/>
        <v>0</v>
      </c>
      <c r="DA382" s="77">
        <f t="shared" si="461"/>
        <v>0</v>
      </c>
      <c r="DB382" s="78">
        <f t="shared" si="461"/>
        <v>0</v>
      </c>
      <c r="DC382" s="77">
        <f t="shared" si="461"/>
        <v>0</v>
      </c>
      <c r="DD382" s="79">
        <f t="shared" si="461"/>
        <v>0</v>
      </c>
      <c r="DE382" s="3"/>
    </row>
    <row r="383" spans="1:109" x14ac:dyDescent="0.35">
      <c r="A383" s="35">
        <f t="shared" ref="A383:A422" si="462">SUM(E383:DD383)</f>
        <v>1</v>
      </c>
      <c r="B383" s="3" t="s">
        <v>3904</v>
      </c>
      <c r="C383" s="39" t="s">
        <v>584</v>
      </c>
      <c r="D383" s="3" t="s">
        <v>584</v>
      </c>
      <c r="E383" s="71">
        <f t="shared" ref="E383:BP383" si="463">SUMIF($E$204:$DD$204,E$316,$E271:$DD271)</f>
        <v>0</v>
      </c>
      <c r="F383" s="72">
        <f t="shared" si="463"/>
        <v>0</v>
      </c>
      <c r="G383" s="72">
        <f t="shared" si="463"/>
        <v>0</v>
      </c>
      <c r="H383" s="72">
        <f t="shared" si="463"/>
        <v>0</v>
      </c>
      <c r="I383" s="72">
        <f t="shared" si="463"/>
        <v>0</v>
      </c>
      <c r="J383" s="73">
        <f t="shared" si="463"/>
        <v>0</v>
      </c>
      <c r="K383" s="73">
        <f t="shared" si="463"/>
        <v>0</v>
      </c>
      <c r="L383" s="73">
        <f t="shared" si="463"/>
        <v>0</v>
      </c>
      <c r="M383" s="73">
        <f t="shared" si="463"/>
        <v>0</v>
      </c>
      <c r="N383" s="72">
        <f t="shared" si="463"/>
        <v>0</v>
      </c>
      <c r="O383" s="72">
        <f t="shared" si="463"/>
        <v>0</v>
      </c>
      <c r="P383" s="72">
        <f t="shared" si="463"/>
        <v>0</v>
      </c>
      <c r="Q383" s="73">
        <f t="shared" si="463"/>
        <v>0</v>
      </c>
      <c r="R383" s="73">
        <f t="shared" si="463"/>
        <v>0</v>
      </c>
      <c r="S383" s="73">
        <f t="shared" si="463"/>
        <v>0</v>
      </c>
      <c r="T383" s="73">
        <f t="shared" si="463"/>
        <v>0</v>
      </c>
      <c r="U383" s="72">
        <f t="shared" si="463"/>
        <v>0</v>
      </c>
      <c r="V383" s="72">
        <f t="shared" si="463"/>
        <v>0</v>
      </c>
      <c r="W383" s="72">
        <f t="shared" si="463"/>
        <v>0</v>
      </c>
      <c r="X383" s="78">
        <f t="shared" si="463"/>
        <v>0</v>
      </c>
      <c r="Y383" s="77">
        <f t="shared" si="463"/>
        <v>0</v>
      </c>
      <c r="Z383" s="73">
        <f t="shared" si="463"/>
        <v>0</v>
      </c>
      <c r="AA383" s="73">
        <f t="shared" si="463"/>
        <v>0</v>
      </c>
      <c r="AB383" s="73">
        <f t="shared" si="463"/>
        <v>0</v>
      </c>
      <c r="AC383" s="73">
        <f t="shared" si="463"/>
        <v>0</v>
      </c>
      <c r="AD383" s="72">
        <f t="shared" si="463"/>
        <v>0</v>
      </c>
      <c r="AE383" s="72">
        <f t="shared" si="463"/>
        <v>0</v>
      </c>
      <c r="AF383" s="72">
        <f t="shared" si="463"/>
        <v>0</v>
      </c>
      <c r="AG383" s="72">
        <f t="shared" si="463"/>
        <v>0</v>
      </c>
      <c r="AH383" s="73">
        <f t="shared" si="463"/>
        <v>0</v>
      </c>
      <c r="AI383" s="73">
        <f t="shared" si="463"/>
        <v>0</v>
      </c>
      <c r="AJ383" s="73">
        <f t="shared" si="463"/>
        <v>0</v>
      </c>
      <c r="AK383" s="73">
        <f t="shared" si="463"/>
        <v>0</v>
      </c>
      <c r="AL383" s="72">
        <f t="shared" si="463"/>
        <v>0</v>
      </c>
      <c r="AM383" s="72">
        <f t="shared" si="463"/>
        <v>0</v>
      </c>
      <c r="AN383" s="72">
        <f t="shared" si="463"/>
        <v>0</v>
      </c>
      <c r="AO383" s="78">
        <f t="shared" si="463"/>
        <v>0</v>
      </c>
      <c r="AP383" s="77">
        <f t="shared" si="463"/>
        <v>0</v>
      </c>
      <c r="AQ383" s="78">
        <f t="shared" si="463"/>
        <v>0</v>
      </c>
      <c r="AR383" s="77">
        <f t="shared" si="463"/>
        <v>0</v>
      </c>
      <c r="AS383" s="78">
        <f t="shared" si="463"/>
        <v>0</v>
      </c>
      <c r="AT383" s="77">
        <f t="shared" si="463"/>
        <v>0</v>
      </c>
      <c r="AU383" s="78">
        <f t="shared" si="463"/>
        <v>0</v>
      </c>
      <c r="AV383" s="77">
        <f t="shared" si="463"/>
        <v>0</v>
      </c>
      <c r="AW383" s="78">
        <f t="shared" si="463"/>
        <v>0</v>
      </c>
      <c r="AX383" s="77">
        <f t="shared" si="463"/>
        <v>0</v>
      </c>
      <c r="AY383" s="78">
        <f t="shared" si="463"/>
        <v>0</v>
      </c>
      <c r="AZ383" s="77">
        <f t="shared" si="463"/>
        <v>0</v>
      </c>
      <c r="BA383" s="78">
        <f t="shared" si="463"/>
        <v>0</v>
      </c>
      <c r="BB383" s="77">
        <f t="shared" si="463"/>
        <v>0</v>
      </c>
      <c r="BC383" s="78">
        <f t="shared" si="463"/>
        <v>7.2585701530478598E-4</v>
      </c>
      <c r="BD383" s="77">
        <f t="shared" si="463"/>
        <v>0</v>
      </c>
      <c r="BE383" s="78">
        <f t="shared" si="463"/>
        <v>0</v>
      </c>
      <c r="BF383" s="77">
        <f t="shared" si="463"/>
        <v>4.2154127009177598E-4</v>
      </c>
      <c r="BG383" s="78">
        <f t="shared" si="463"/>
        <v>0</v>
      </c>
      <c r="BH383" s="77">
        <f t="shared" si="463"/>
        <v>0</v>
      </c>
      <c r="BI383" s="78">
        <f t="shared" si="463"/>
        <v>1.0063684367842144E-2</v>
      </c>
      <c r="BJ383" s="77">
        <f t="shared" si="463"/>
        <v>0</v>
      </c>
      <c r="BK383" s="78">
        <f t="shared" si="463"/>
        <v>0.27574058907255034</v>
      </c>
      <c r="BL383" s="77">
        <f t="shared" si="463"/>
        <v>0</v>
      </c>
      <c r="BM383" s="78">
        <f t="shared" si="463"/>
        <v>0</v>
      </c>
      <c r="BN383" s="77">
        <f t="shared" si="463"/>
        <v>0</v>
      </c>
      <c r="BO383" s="78">
        <f t="shared" si="463"/>
        <v>4.4392117608467565E-3</v>
      </c>
      <c r="BP383" s="77">
        <f t="shared" si="463"/>
        <v>0</v>
      </c>
      <c r="BQ383" s="78">
        <f t="shared" ref="BQ383:DD383" si="464">SUMIF($E$204:$DD$204,BQ$316,$E271:$DD271)</f>
        <v>0</v>
      </c>
      <c r="BR383" s="77">
        <f t="shared" si="464"/>
        <v>0.70860911651336422</v>
      </c>
      <c r="BS383" s="78">
        <f t="shared" si="464"/>
        <v>0</v>
      </c>
      <c r="BT383" s="77">
        <f t="shared" si="464"/>
        <v>0</v>
      </c>
      <c r="BU383" s="78">
        <f t="shared" si="464"/>
        <v>0</v>
      </c>
      <c r="BV383" s="77">
        <f t="shared" si="464"/>
        <v>0</v>
      </c>
      <c r="BW383" s="78">
        <f t="shared" si="464"/>
        <v>0</v>
      </c>
      <c r="BX383" s="77">
        <f t="shared" si="464"/>
        <v>0</v>
      </c>
      <c r="BY383" s="78">
        <f t="shared" si="464"/>
        <v>0</v>
      </c>
      <c r="BZ383" s="77">
        <f t="shared" si="464"/>
        <v>0</v>
      </c>
      <c r="CA383" s="78">
        <f t="shared" si="464"/>
        <v>0</v>
      </c>
      <c r="CB383" s="77">
        <f t="shared" si="464"/>
        <v>0</v>
      </c>
      <c r="CC383" s="78">
        <f t="shared" si="464"/>
        <v>0</v>
      </c>
      <c r="CD383" s="77">
        <f t="shared" si="464"/>
        <v>0</v>
      </c>
      <c r="CE383" s="78">
        <f t="shared" si="464"/>
        <v>0</v>
      </c>
      <c r="CF383" s="77">
        <f t="shared" si="464"/>
        <v>0</v>
      </c>
      <c r="CG383" s="78">
        <f t="shared" si="464"/>
        <v>0</v>
      </c>
      <c r="CH383" s="77">
        <f t="shared" si="464"/>
        <v>0</v>
      </c>
      <c r="CI383" s="78">
        <f t="shared" si="464"/>
        <v>0</v>
      </c>
      <c r="CJ383" s="77">
        <f t="shared" si="464"/>
        <v>0</v>
      </c>
      <c r="CK383" s="78">
        <f t="shared" si="464"/>
        <v>0</v>
      </c>
      <c r="CL383" s="77">
        <f t="shared" si="464"/>
        <v>0</v>
      </c>
      <c r="CM383" s="78">
        <f t="shared" si="464"/>
        <v>0</v>
      </c>
      <c r="CN383" s="77">
        <f t="shared" si="464"/>
        <v>0</v>
      </c>
      <c r="CO383" s="78">
        <f t="shared" si="464"/>
        <v>0</v>
      </c>
      <c r="CP383" s="77">
        <f t="shared" si="464"/>
        <v>0</v>
      </c>
      <c r="CQ383" s="78">
        <f t="shared" si="464"/>
        <v>0</v>
      </c>
      <c r="CR383" s="77">
        <f t="shared" si="464"/>
        <v>0</v>
      </c>
      <c r="CS383" s="78">
        <f t="shared" si="464"/>
        <v>0</v>
      </c>
      <c r="CT383" s="77">
        <f t="shared" si="464"/>
        <v>0</v>
      </c>
      <c r="CU383" s="78">
        <f t="shared" si="464"/>
        <v>0</v>
      </c>
      <c r="CV383" s="77">
        <f t="shared" si="464"/>
        <v>0</v>
      </c>
      <c r="CW383" s="78">
        <f t="shared" si="464"/>
        <v>0</v>
      </c>
      <c r="CX383" s="77">
        <f t="shared" si="464"/>
        <v>0</v>
      </c>
      <c r="CY383" s="78">
        <f t="shared" si="464"/>
        <v>0</v>
      </c>
      <c r="CZ383" s="77">
        <f t="shared" si="464"/>
        <v>0</v>
      </c>
      <c r="DA383" s="78">
        <f t="shared" si="464"/>
        <v>0</v>
      </c>
      <c r="DB383" s="77">
        <f t="shared" si="464"/>
        <v>0</v>
      </c>
      <c r="DC383" s="78">
        <f t="shared" si="464"/>
        <v>0</v>
      </c>
      <c r="DD383" s="80">
        <f t="shared" si="464"/>
        <v>0</v>
      </c>
      <c r="DE383" s="3"/>
    </row>
    <row r="384" spans="1:109" x14ac:dyDescent="0.35">
      <c r="A384" s="35">
        <f t="shared" si="462"/>
        <v>1.0000000000000002</v>
      </c>
      <c r="B384" s="3" t="s">
        <v>3905</v>
      </c>
      <c r="C384" s="39" t="s">
        <v>585</v>
      </c>
      <c r="D384" s="3" t="s">
        <v>585</v>
      </c>
      <c r="E384" s="75">
        <f t="shared" ref="E384:BP384" si="465">SUMIF($E$204:$DD$204,E$316,$E272:$DD272)</f>
        <v>0</v>
      </c>
      <c r="F384" s="73">
        <f t="shared" si="465"/>
        <v>0</v>
      </c>
      <c r="G384" s="73">
        <f t="shared" si="465"/>
        <v>0</v>
      </c>
      <c r="H384" s="73">
        <f t="shared" si="465"/>
        <v>0</v>
      </c>
      <c r="I384" s="73">
        <f t="shared" si="465"/>
        <v>0</v>
      </c>
      <c r="J384" s="72">
        <f t="shared" si="465"/>
        <v>0</v>
      </c>
      <c r="K384" s="72">
        <f t="shared" si="465"/>
        <v>0</v>
      </c>
      <c r="L384" s="72">
        <f t="shared" si="465"/>
        <v>0</v>
      </c>
      <c r="M384" s="72">
        <f t="shared" si="465"/>
        <v>0</v>
      </c>
      <c r="N384" s="73">
        <f t="shared" si="465"/>
        <v>0</v>
      </c>
      <c r="O384" s="73">
        <f t="shared" si="465"/>
        <v>0</v>
      </c>
      <c r="P384" s="73">
        <f t="shared" si="465"/>
        <v>0</v>
      </c>
      <c r="Q384" s="72">
        <f t="shared" si="465"/>
        <v>0</v>
      </c>
      <c r="R384" s="72">
        <f t="shared" si="465"/>
        <v>0</v>
      </c>
      <c r="S384" s="72">
        <f t="shared" si="465"/>
        <v>0</v>
      </c>
      <c r="T384" s="72">
        <f t="shared" si="465"/>
        <v>0</v>
      </c>
      <c r="U384" s="73">
        <f t="shared" si="465"/>
        <v>0</v>
      </c>
      <c r="V384" s="73">
        <f t="shared" si="465"/>
        <v>0</v>
      </c>
      <c r="W384" s="73">
        <f t="shared" si="465"/>
        <v>0</v>
      </c>
      <c r="X384" s="77">
        <f t="shared" si="465"/>
        <v>0</v>
      </c>
      <c r="Y384" s="78">
        <f t="shared" si="465"/>
        <v>0</v>
      </c>
      <c r="Z384" s="72">
        <f t="shared" si="465"/>
        <v>0</v>
      </c>
      <c r="AA384" s="72">
        <f t="shared" si="465"/>
        <v>0</v>
      </c>
      <c r="AB384" s="72">
        <f t="shared" si="465"/>
        <v>0</v>
      </c>
      <c r="AC384" s="72">
        <f t="shared" si="465"/>
        <v>0</v>
      </c>
      <c r="AD384" s="73">
        <f t="shared" si="465"/>
        <v>0</v>
      </c>
      <c r="AE384" s="73">
        <f t="shared" si="465"/>
        <v>0</v>
      </c>
      <c r="AF384" s="73">
        <f t="shared" si="465"/>
        <v>0</v>
      </c>
      <c r="AG384" s="73">
        <f t="shared" si="465"/>
        <v>0</v>
      </c>
      <c r="AH384" s="72">
        <f t="shared" si="465"/>
        <v>0</v>
      </c>
      <c r="AI384" s="72">
        <f t="shared" si="465"/>
        <v>0</v>
      </c>
      <c r="AJ384" s="72">
        <f t="shared" si="465"/>
        <v>0</v>
      </c>
      <c r="AK384" s="72">
        <f t="shared" si="465"/>
        <v>0</v>
      </c>
      <c r="AL384" s="73">
        <f t="shared" si="465"/>
        <v>0</v>
      </c>
      <c r="AM384" s="73">
        <f t="shared" si="465"/>
        <v>0</v>
      </c>
      <c r="AN384" s="73">
        <f t="shared" si="465"/>
        <v>0</v>
      </c>
      <c r="AO384" s="77">
        <f t="shared" si="465"/>
        <v>0</v>
      </c>
      <c r="AP384" s="78">
        <f t="shared" si="465"/>
        <v>0</v>
      </c>
      <c r="AQ384" s="77">
        <f t="shared" si="465"/>
        <v>0</v>
      </c>
      <c r="AR384" s="78">
        <f t="shared" si="465"/>
        <v>0</v>
      </c>
      <c r="AS384" s="77">
        <f t="shared" si="465"/>
        <v>0</v>
      </c>
      <c r="AT384" s="78">
        <f t="shared" si="465"/>
        <v>0</v>
      </c>
      <c r="AU384" s="77">
        <f t="shared" si="465"/>
        <v>0</v>
      </c>
      <c r="AV384" s="78">
        <f t="shared" si="465"/>
        <v>0</v>
      </c>
      <c r="AW384" s="77">
        <f t="shared" si="465"/>
        <v>0</v>
      </c>
      <c r="AX384" s="78">
        <f t="shared" si="465"/>
        <v>0</v>
      </c>
      <c r="AY384" s="77">
        <f t="shared" si="465"/>
        <v>0</v>
      </c>
      <c r="AZ384" s="78">
        <f t="shared" si="465"/>
        <v>0</v>
      </c>
      <c r="BA384" s="77">
        <f t="shared" si="465"/>
        <v>0</v>
      </c>
      <c r="BB384" s="78">
        <f t="shared" si="465"/>
        <v>0</v>
      </c>
      <c r="BC384" s="77">
        <f t="shared" si="465"/>
        <v>0</v>
      </c>
      <c r="BD384" s="78">
        <f t="shared" si="465"/>
        <v>0</v>
      </c>
      <c r="BE384" s="77">
        <f t="shared" si="465"/>
        <v>0</v>
      </c>
      <c r="BF384" s="78">
        <f t="shared" si="465"/>
        <v>0</v>
      </c>
      <c r="BG384" s="77">
        <f t="shared" si="465"/>
        <v>0</v>
      </c>
      <c r="BH384" s="78">
        <f t="shared" si="465"/>
        <v>0</v>
      </c>
      <c r="BI384" s="77">
        <f t="shared" si="465"/>
        <v>0</v>
      </c>
      <c r="BJ384" s="78">
        <f t="shared" si="465"/>
        <v>0</v>
      </c>
      <c r="BK384" s="77">
        <f t="shared" si="465"/>
        <v>0</v>
      </c>
      <c r="BL384" s="78">
        <f t="shared" si="465"/>
        <v>0</v>
      </c>
      <c r="BM384" s="77">
        <f t="shared" si="465"/>
        <v>0</v>
      </c>
      <c r="BN384" s="78">
        <f t="shared" si="465"/>
        <v>1.9834377193671152E-2</v>
      </c>
      <c r="BO384" s="77">
        <f t="shared" si="465"/>
        <v>0</v>
      </c>
      <c r="BP384" s="78">
        <f t="shared" si="465"/>
        <v>0</v>
      </c>
      <c r="BQ384" s="77">
        <f t="shared" ref="BQ384:DD384" si="466">SUMIF($E$204:$DD$204,BQ$316,$E272:$DD272)</f>
        <v>0</v>
      </c>
      <c r="BR384" s="78">
        <f t="shared" si="466"/>
        <v>0</v>
      </c>
      <c r="BS384" s="77">
        <f t="shared" si="466"/>
        <v>0.97027947034937267</v>
      </c>
      <c r="BT384" s="78">
        <f t="shared" si="466"/>
        <v>0</v>
      </c>
      <c r="BU384" s="77">
        <f t="shared" si="466"/>
        <v>0</v>
      </c>
      <c r="BV384" s="78">
        <f t="shared" si="466"/>
        <v>0</v>
      </c>
      <c r="BW384" s="77">
        <f t="shared" si="466"/>
        <v>0</v>
      </c>
      <c r="BX384" s="78">
        <f t="shared" si="466"/>
        <v>0</v>
      </c>
      <c r="BY384" s="77">
        <f t="shared" si="466"/>
        <v>0</v>
      </c>
      <c r="BZ384" s="78">
        <f t="shared" si="466"/>
        <v>0</v>
      </c>
      <c r="CA384" s="77">
        <f t="shared" si="466"/>
        <v>0</v>
      </c>
      <c r="CB384" s="78">
        <f t="shared" si="466"/>
        <v>0</v>
      </c>
      <c r="CC384" s="77">
        <f t="shared" si="466"/>
        <v>0</v>
      </c>
      <c r="CD384" s="78">
        <f t="shared" si="466"/>
        <v>0</v>
      </c>
      <c r="CE384" s="77">
        <f t="shared" si="466"/>
        <v>0</v>
      </c>
      <c r="CF384" s="78">
        <f t="shared" si="466"/>
        <v>0</v>
      </c>
      <c r="CG384" s="77">
        <f t="shared" si="466"/>
        <v>0</v>
      </c>
      <c r="CH384" s="78">
        <f t="shared" si="466"/>
        <v>9.886152456956258E-3</v>
      </c>
      <c r="CI384" s="77">
        <f t="shared" si="466"/>
        <v>0</v>
      </c>
      <c r="CJ384" s="78">
        <f t="shared" si="466"/>
        <v>0</v>
      </c>
      <c r="CK384" s="77">
        <f t="shared" si="466"/>
        <v>0</v>
      </c>
      <c r="CL384" s="78">
        <f t="shared" si="466"/>
        <v>0</v>
      </c>
      <c r="CM384" s="77">
        <f t="shared" si="466"/>
        <v>0</v>
      </c>
      <c r="CN384" s="78">
        <f t="shared" si="466"/>
        <v>0</v>
      </c>
      <c r="CO384" s="77">
        <f t="shared" si="466"/>
        <v>0</v>
      </c>
      <c r="CP384" s="78">
        <f t="shared" si="466"/>
        <v>0</v>
      </c>
      <c r="CQ384" s="77">
        <f t="shared" si="466"/>
        <v>0</v>
      </c>
      <c r="CR384" s="78">
        <f t="shared" si="466"/>
        <v>0</v>
      </c>
      <c r="CS384" s="77">
        <f t="shared" si="466"/>
        <v>0</v>
      </c>
      <c r="CT384" s="78">
        <f t="shared" si="466"/>
        <v>0</v>
      </c>
      <c r="CU384" s="77">
        <f t="shared" si="466"/>
        <v>0</v>
      </c>
      <c r="CV384" s="78">
        <f t="shared" si="466"/>
        <v>0</v>
      </c>
      <c r="CW384" s="77">
        <f t="shared" si="466"/>
        <v>0</v>
      </c>
      <c r="CX384" s="78">
        <f t="shared" si="466"/>
        <v>0</v>
      </c>
      <c r="CY384" s="77">
        <f t="shared" si="466"/>
        <v>0</v>
      </c>
      <c r="CZ384" s="78">
        <f t="shared" si="466"/>
        <v>0</v>
      </c>
      <c r="DA384" s="77">
        <f t="shared" si="466"/>
        <v>0</v>
      </c>
      <c r="DB384" s="78">
        <f t="shared" si="466"/>
        <v>0</v>
      </c>
      <c r="DC384" s="77">
        <f t="shared" si="466"/>
        <v>0</v>
      </c>
      <c r="DD384" s="79">
        <f t="shared" si="466"/>
        <v>0</v>
      </c>
      <c r="DE384" s="3"/>
    </row>
    <row r="385" spans="1:109" x14ac:dyDescent="0.35">
      <c r="A385" s="35">
        <f t="shared" si="462"/>
        <v>1</v>
      </c>
      <c r="B385" s="3" t="s">
        <v>3906</v>
      </c>
      <c r="C385" s="39" t="s">
        <v>586</v>
      </c>
      <c r="D385" s="3" t="s">
        <v>586</v>
      </c>
      <c r="E385" s="71">
        <f t="shared" ref="E385:BP385" si="467">SUMIF($E$204:$DD$204,E$316,$E273:$DD273)</f>
        <v>0</v>
      </c>
      <c r="F385" s="72">
        <f t="shared" si="467"/>
        <v>0</v>
      </c>
      <c r="G385" s="72">
        <f t="shared" si="467"/>
        <v>0</v>
      </c>
      <c r="H385" s="72">
        <f t="shared" si="467"/>
        <v>0</v>
      </c>
      <c r="I385" s="72">
        <f t="shared" si="467"/>
        <v>0</v>
      </c>
      <c r="J385" s="73">
        <f t="shared" si="467"/>
        <v>0</v>
      </c>
      <c r="K385" s="73">
        <f t="shared" si="467"/>
        <v>0</v>
      </c>
      <c r="L385" s="73">
        <f t="shared" si="467"/>
        <v>0</v>
      </c>
      <c r="M385" s="73">
        <f t="shared" si="467"/>
        <v>0</v>
      </c>
      <c r="N385" s="72">
        <f t="shared" si="467"/>
        <v>0</v>
      </c>
      <c r="O385" s="72">
        <f t="shared" si="467"/>
        <v>0</v>
      </c>
      <c r="P385" s="72">
        <f t="shared" si="467"/>
        <v>0</v>
      </c>
      <c r="Q385" s="73">
        <f t="shared" si="467"/>
        <v>0</v>
      </c>
      <c r="R385" s="73">
        <f t="shared" si="467"/>
        <v>0</v>
      </c>
      <c r="S385" s="73">
        <f t="shared" si="467"/>
        <v>0</v>
      </c>
      <c r="T385" s="73">
        <f t="shared" si="467"/>
        <v>0</v>
      </c>
      <c r="U385" s="72">
        <f t="shared" si="467"/>
        <v>0</v>
      </c>
      <c r="V385" s="72">
        <f t="shared" si="467"/>
        <v>0</v>
      </c>
      <c r="W385" s="72">
        <f t="shared" si="467"/>
        <v>0</v>
      </c>
      <c r="X385" s="78">
        <f t="shared" si="467"/>
        <v>0</v>
      </c>
      <c r="Y385" s="77">
        <f t="shared" si="467"/>
        <v>0</v>
      </c>
      <c r="Z385" s="73">
        <f t="shared" si="467"/>
        <v>0</v>
      </c>
      <c r="AA385" s="73">
        <f t="shared" si="467"/>
        <v>0</v>
      </c>
      <c r="AB385" s="73">
        <f t="shared" si="467"/>
        <v>0</v>
      </c>
      <c r="AC385" s="73">
        <f t="shared" si="467"/>
        <v>0</v>
      </c>
      <c r="AD385" s="72">
        <f t="shared" si="467"/>
        <v>0</v>
      </c>
      <c r="AE385" s="72">
        <f t="shared" si="467"/>
        <v>0</v>
      </c>
      <c r="AF385" s="72">
        <f t="shared" si="467"/>
        <v>0</v>
      </c>
      <c r="AG385" s="72">
        <f t="shared" si="467"/>
        <v>0</v>
      </c>
      <c r="AH385" s="73">
        <f t="shared" si="467"/>
        <v>0</v>
      </c>
      <c r="AI385" s="73">
        <f t="shared" si="467"/>
        <v>0</v>
      </c>
      <c r="AJ385" s="73">
        <f t="shared" si="467"/>
        <v>0</v>
      </c>
      <c r="AK385" s="73">
        <f t="shared" si="467"/>
        <v>0</v>
      </c>
      <c r="AL385" s="72">
        <f t="shared" si="467"/>
        <v>0</v>
      </c>
      <c r="AM385" s="72">
        <f t="shared" si="467"/>
        <v>0</v>
      </c>
      <c r="AN385" s="72">
        <f t="shared" si="467"/>
        <v>0</v>
      </c>
      <c r="AO385" s="78">
        <f t="shared" si="467"/>
        <v>0</v>
      </c>
      <c r="AP385" s="77">
        <f t="shared" si="467"/>
        <v>0</v>
      </c>
      <c r="AQ385" s="78">
        <f t="shared" si="467"/>
        <v>0</v>
      </c>
      <c r="AR385" s="77">
        <f t="shared" si="467"/>
        <v>0</v>
      </c>
      <c r="AS385" s="78">
        <f t="shared" si="467"/>
        <v>0</v>
      </c>
      <c r="AT385" s="77">
        <f t="shared" si="467"/>
        <v>0</v>
      </c>
      <c r="AU385" s="78">
        <f t="shared" si="467"/>
        <v>0</v>
      </c>
      <c r="AV385" s="77">
        <f t="shared" si="467"/>
        <v>0</v>
      </c>
      <c r="AW385" s="78">
        <f t="shared" si="467"/>
        <v>0</v>
      </c>
      <c r="AX385" s="77">
        <f t="shared" si="467"/>
        <v>0</v>
      </c>
      <c r="AY385" s="78">
        <f t="shared" si="467"/>
        <v>0</v>
      </c>
      <c r="AZ385" s="77">
        <f t="shared" si="467"/>
        <v>0</v>
      </c>
      <c r="BA385" s="78">
        <f t="shared" si="467"/>
        <v>0</v>
      </c>
      <c r="BB385" s="77">
        <f t="shared" si="467"/>
        <v>0</v>
      </c>
      <c r="BC385" s="78">
        <f t="shared" si="467"/>
        <v>0</v>
      </c>
      <c r="BD385" s="77">
        <f t="shared" si="467"/>
        <v>0</v>
      </c>
      <c r="BE385" s="78">
        <f t="shared" si="467"/>
        <v>0</v>
      </c>
      <c r="BF385" s="77">
        <f t="shared" si="467"/>
        <v>0</v>
      </c>
      <c r="BG385" s="78">
        <f t="shared" si="467"/>
        <v>0</v>
      </c>
      <c r="BH385" s="77">
        <f t="shared" si="467"/>
        <v>0</v>
      </c>
      <c r="BI385" s="78">
        <f t="shared" si="467"/>
        <v>0</v>
      </c>
      <c r="BJ385" s="77">
        <f t="shared" si="467"/>
        <v>0</v>
      </c>
      <c r="BK385" s="78">
        <f t="shared" si="467"/>
        <v>0</v>
      </c>
      <c r="BL385" s="77">
        <f t="shared" si="467"/>
        <v>0</v>
      </c>
      <c r="BM385" s="78">
        <f t="shared" si="467"/>
        <v>0</v>
      </c>
      <c r="BN385" s="77">
        <f t="shared" si="467"/>
        <v>0</v>
      </c>
      <c r="BO385" s="78">
        <f t="shared" si="467"/>
        <v>0</v>
      </c>
      <c r="BP385" s="77">
        <f t="shared" si="467"/>
        <v>0</v>
      </c>
      <c r="BQ385" s="78">
        <f t="shared" ref="BQ385:DD385" si="468">SUMIF($E$204:$DD$204,BQ$316,$E273:$DD273)</f>
        <v>0</v>
      </c>
      <c r="BR385" s="77">
        <f t="shared" si="468"/>
        <v>0</v>
      </c>
      <c r="BS385" s="78">
        <f t="shared" si="468"/>
        <v>0</v>
      </c>
      <c r="BT385" s="77">
        <f t="shared" si="468"/>
        <v>0.3320912311983848</v>
      </c>
      <c r="BU385" s="78">
        <f t="shared" si="468"/>
        <v>0</v>
      </c>
      <c r="BV385" s="77">
        <f t="shared" si="468"/>
        <v>0</v>
      </c>
      <c r="BW385" s="78">
        <f t="shared" si="468"/>
        <v>0</v>
      </c>
      <c r="BX385" s="77">
        <f t="shared" si="468"/>
        <v>0</v>
      </c>
      <c r="BY385" s="78">
        <f t="shared" si="468"/>
        <v>0</v>
      </c>
      <c r="BZ385" s="77">
        <f t="shared" si="468"/>
        <v>0</v>
      </c>
      <c r="CA385" s="78">
        <f t="shared" si="468"/>
        <v>0</v>
      </c>
      <c r="CB385" s="77">
        <f t="shared" si="468"/>
        <v>0.20149497766063046</v>
      </c>
      <c r="CC385" s="78">
        <f t="shared" si="468"/>
        <v>0.32178648122762449</v>
      </c>
      <c r="CD385" s="77">
        <f t="shared" si="468"/>
        <v>0</v>
      </c>
      <c r="CE385" s="78">
        <f t="shared" si="468"/>
        <v>0</v>
      </c>
      <c r="CF385" s="77">
        <f t="shared" si="468"/>
        <v>0</v>
      </c>
      <c r="CG385" s="78">
        <f t="shared" si="468"/>
        <v>0</v>
      </c>
      <c r="CH385" s="77">
        <f t="shared" si="468"/>
        <v>0</v>
      </c>
      <c r="CI385" s="78">
        <f t="shared" si="468"/>
        <v>0</v>
      </c>
      <c r="CJ385" s="77">
        <f t="shared" si="468"/>
        <v>0</v>
      </c>
      <c r="CK385" s="78">
        <f t="shared" si="468"/>
        <v>0</v>
      </c>
      <c r="CL385" s="77">
        <f t="shared" si="468"/>
        <v>0</v>
      </c>
      <c r="CM385" s="78">
        <f t="shared" si="468"/>
        <v>0</v>
      </c>
      <c r="CN385" s="77">
        <f t="shared" si="468"/>
        <v>0</v>
      </c>
      <c r="CO385" s="78">
        <f t="shared" si="468"/>
        <v>0</v>
      </c>
      <c r="CP385" s="77">
        <f t="shared" si="468"/>
        <v>0</v>
      </c>
      <c r="CQ385" s="78">
        <f t="shared" si="468"/>
        <v>0</v>
      </c>
      <c r="CR385" s="77">
        <f t="shared" si="468"/>
        <v>0</v>
      </c>
      <c r="CS385" s="78">
        <f t="shared" si="468"/>
        <v>0</v>
      </c>
      <c r="CT385" s="77">
        <f t="shared" si="468"/>
        <v>0</v>
      </c>
      <c r="CU385" s="78">
        <f t="shared" si="468"/>
        <v>5.4487977638486867E-2</v>
      </c>
      <c r="CV385" s="77">
        <f t="shared" si="468"/>
        <v>0</v>
      </c>
      <c r="CW385" s="78">
        <f t="shared" si="468"/>
        <v>0</v>
      </c>
      <c r="CX385" s="77">
        <f t="shared" si="468"/>
        <v>0</v>
      </c>
      <c r="CY385" s="78">
        <f t="shared" si="468"/>
        <v>0</v>
      </c>
      <c r="CZ385" s="77">
        <f t="shared" si="468"/>
        <v>0</v>
      </c>
      <c r="DA385" s="78">
        <f t="shared" si="468"/>
        <v>1.6600553691333592E-2</v>
      </c>
      <c r="DB385" s="77">
        <f t="shared" si="468"/>
        <v>7.3538778583539618E-2</v>
      </c>
      <c r="DC385" s="78">
        <f t="shared" si="468"/>
        <v>0</v>
      </c>
      <c r="DD385" s="80">
        <f t="shared" si="468"/>
        <v>0</v>
      </c>
      <c r="DE385" s="3"/>
    </row>
    <row r="386" spans="1:109" x14ac:dyDescent="0.35">
      <c r="A386" s="35">
        <f t="shared" si="462"/>
        <v>1.0000000000000002</v>
      </c>
      <c r="B386" s="3" t="s">
        <v>3907</v>
      </c>
      <c r="C386" s="39" t="s">
        <v>587</v>
      </c>
      <c r="D386" s="3" t="s">
        <v>587</v>
      </c>
      <c r="E386" s="75">
        <f t="shared" ref="E386:BP386" si="469">SUMIF($E$204:$DD$204,E$316,$E274:$DD274)</f>
        <v>0</v>
      </c>
      <c r="F386" s="73">
        <f t="shared" si="469"/>
        <v>0</v>
      </c>
      <c r="G386" s="73">
        <f t="shared" si="469"/>
        <v>0</v>
      </c>
      <c r="H386" s="73">
        <f t="shared" si="469"/>
        <v>0</v>
      </c>
      <c r="I386" s="73">
        <f t="shared" si="469"/>
        <v>0</v>
      </c>
      <c r="J386" s="72">
        <f t="shared" si="469"/>
        <v>0</v>
      </c>
      <c r="K386" s="72">
        <f t="shared" si="469"/>
        <v>0</v>
      </c>
      <c r="L386" s="72">
        <f t="shared" si="469"/>
        <v>0</v>
      </c>
      <c r="M386" s="72">
        <f t="shared" si="469"/>
        <v>0</v>
      </c>
      <c r="N386" s="73">
        <f t="shared" si="469"/>
        <v>0</v>
      </c>
      <c r="O386" s="73">
        <f t="shared" si="469"/>
        <v>0</v>
      </c>
      <c r="P386" s="73">
        <f t="shared" si="469"/>
        <v>0</v>
      </c>
      <c r="Q386" s="72">
        <f t="shared" si="469"/>
        <v>0</v>
      </c>
      <c r="R386" s="72">
        <f t="shared" si="469"/>
        <v>0</v>
      </c>
      <c r="S386" s="72">
        <f t="shared" si="469"/>
        <v>0</v>
      </c>
      <c r="T386" s="72">
        <f t="shared" si="469"/>
        <v>0</v>
      </c>
      <c r="U386" s="73">
        <f t="shared" si="469"/>
        <v>0</v>
      </c>
      <c r="V386" s="73">
        <f t="shared" si="469"/>
        <v>0</v>
      </c>
      <c r="W386" s="73">
        <f t="shared" si="469"/>
        <v>0</v>
      </c>
      <c r="X386" s="77">
        <f t="shared" si="469"/>
        <v>0</v>
      </c>
      <c r="Y386" s="78">
        <f t="shared" si="469"/>
        <v>0</v>
      </c>
      <c r="Z386" s="72">
        <f t="shared" si="469"/>
        <v>0</v>
      </c>
      <c r="AA386" s="72">
        <f t="shared" si="469"/>
        <v>0</v>
      </c>
      <c r="AB386" s="72">
        <f t="shared" si="469"/>
        <v>0</v>
      </c>
      <c r="AC386" s="72">
        <f t="shared" si="469"/>
        <v>0</v>
      </c>
      <c r="AD386" s="73">
        <f t="shared" si="469"/>
        <v>0</v>
      </c>
      <c r="AE386" s="73">
        <f t="shared" si="469"/>
        <v>0</v>
      </c>
      <c r="AF386" s="73">
        <f t="shared" si="469"/>
        <v>0</v>
      </c>
      <c r="AG386" s="73">
        <f t="shared" si="469"/>
        <v>0</v>
      </c>
      <c r="AH386" s="72">
        <f t="shared" si="469"/>
        <v>0</v>
      </c>
      <c r="AI386" s="72">
        <f t="shared" si="469"/>
        <v>0</v>
      </c>
      <c r="AJ386" s="72">
        <f t="shared" si="469"/>
        <v>0</v>
      </c>
      <c r="AK386" s="72">
        <f t="shared" si="469"/>
        <v>0</v>
      </c>
      <c r="AL386" s="73">
        <f t="shared" si="469"/>
        <v>0</v>
      </c>
      <c r="AM386" s="73">
        <f t="shared" si="469"/>
        <v>0</v>
      </c>
      <c r="AN386" s="73">
        <f t="shared" si="469"/>
        <v>0</v>
      </c>
      <c r="AO386" s="77">
        <f t="shared" si="469"/>
        <v>0</v>
      </c>
      <c r="AP386" s="78">
        <f t="shared" si="469"/>
        <v>0</v>
      </c>
      <c r="AQ386" s="77">
        <f t="shared" si="469"/>
        <v>0</v>
      </c>
      <c r="AR386" s="78">
        <f t="shared" si="469"/>
        <v>0</v>
      </c>
      <c r="AS386" s="77">
        <f t="shared" si="469"/>
        <v>0</v>
      </c>
      <c r="AT386" s="78">
        <f t="shared" si="469"/>
        <v>0</v>
      </c>
      <c r="AU386" s="77">
        <f t="shared" si="469"/>
        <v>0</v>
      </c>
      <c r="AV386" s="78">
        <f t="shared" si="469"/>
        <v>0</v>
      </c>
      <c r="AW386" s="77">
        <f t="shared" si="469"/>
        <v>0</v>
      </c>
      <c r="AX386" s="78">
        <f t="shared" si="469"/>
        <v>0</v>
      </c>
      <c r="AY386" s="77">
        <f t="shared" si="469"/>
        <v>0</v>
      </c>
      <c r="AZ386" s="78">
        <f t="shared" si="469"/>
        <v>0</v>
      </c>
      <c r="BA386" s="77">
        <f t="shared" si="469"/>
        <v>0</v>
      </c>
      <c r="BB386" s="78">
        <f t="shared" si="469"/>
        <v>0</v>
      </c>
      <c r="BC386" s="77">
        <f t="shared" si="469"/>
        <v>0</v>
      </c>
      <c r="BD386" s="78">
        <f t="shared" si="469"/>
        <v>0</v>
      </c>
      <c r="BE386" s="77">
        <f t="shared" si="469"/>
        <v>0</v>
      </c>
      <c r="BF386" s="78">
        <f t="shared" si="469"/>
        <v>0</v>
      </c>
      <c r="BG386" s="77">
        <f t="shared" si="469"/>
        <v>0</v>
      </c>
      <c r="BH386" s="78">
        <f t="shared" si="469"/>
        <v>0</v>
      </c>
      <c r="BI386" s="77">
        <f t="shared" si="469"/>
        <v>0</v>
      </c>
      <c r="BJ386" s="78">
        <f t="shared" si="469"/>
        <v>0</v>
      </c>
      <c r="BK386" s="77">
        <f t="shared" si="469"/>
        <v>0</v>
      </c>
      <c r="BL386" s="78">
        <f t="shared" si="469"/>
        <v>0</v>
      </c>
      <c r="BM386" s="77">
        <f t="shared" si="469"/>
        <v>0</v>
      </c>
      <c r="BN386" s="78">
        <f t="shared" si="469"/>
        <v>0</v>
      </c>
      <c r="BO386" s="77">
        <f t="shared" si="469"/>
        <v>0</v>
      </c>
      <c r="BP386" s="78">
        <f t="shared" si="469"/>
        <v>0</v>
      </c>
      <c r="BQ386" s="77">
        <f t="shared" ref="BQ386:DD386" si="470">SUMIF($E$204:$DD$204,BQ$316,$E274:$DD274)</f>
        <v>0</v>
      </c>
      <c r="BR386" s="78">
        <f t="shared" si="470"/>
        <v>0</v>
      </c>
      <c r="BS386" s="77">
        <f t="shared" si="470"/>
        <v>0</v>
      </c>
      <c r="BT386" s="78">
        <f t="shared" si="470"/>
        <v>0</v>
      </c>
      <c r="BU386" s="77">
        <f t="shared" si="470"/>
        <v>0.9710766698670189</v>
      </c>
      <c r="BV386" s="78">
        <f t="shared" si="470"/>
        <v>0</v>
      </c>
      <c r="BW386" s="77">
        <f t="shared" si="470"/>
        <v>0</v>
      </c>
      <c r="BX386" s="78">
        <f t="shared" si="470"/>
        <v>0</v>
      </c>
      <c r="BY386" s="77">
        <f t="shared" si="470"/>
        <v>0</v>
      </c>
      <c r="BZ386" s="78">
        <f t="shared" si="470"/>
        <v>0</v>
      </c>
      <c r="CA386" s="77">
        <f t="shared" si="470"/>
        <v>0</v>
      </c>
      <c r="CB386" s="78">
        <f t="shared" si="470"/>
        <v>0</v>
      </c>
      <c r="CC386" s="77">
        <f t="shared" si="470"/>
        <v>0</v>
      </c>
      <c r="CD386" s="78">
        <f t="shared" si="470"/>
        <v>0</v>
      </c>
      <c r="CE386" s="77">
        <f t="shared" si="470"/>
        <v>0</v>
      </c>
      <c r="CF386" s="78">
        <f t="shared" si="470"/>
        <v>0</v>
      </c>
      <c r="CG386" s="77">
        <f t="shared" si="470"/>
        <v>0</v>
      </c>
      <c r="CH386" s="78">
        <f t="shared" si="470"/>
        <v>0</v>
      </c>
      <c r="CI386" s="77">
        <f t="shared" si="470"/>
        <v>0</v>
      </c>
      <c r="CJ386" s="78">
        <f t="shared" si="470"/>
        <v>0</v>
      </c>
      <c r="CK386" s="77">
        <f t="shared" si="470"/>
        <v>9.9343128340304314E-4</v>
      </c>
      <c r="CL386" s="78">
        <f t="shared" si="470"/>
        <v>0</v>
      </c>
      <c r="CM386" s="77">
        <f t="shared" si="470"/>
        <v>0</v>
      </c>
      <c r="CN386" s="78">
        <f t="shared" si="470"/>
        <v>0</v>
      </c>
      <c r="CO386" s="77">
        <f t="shared" si="470"/>
        <v>0</v>
      </c>
      <c r="CP386" s="78">
        <f t="shared" si="470"/>
        <v>0</v>
      </c>
      <c r="CQ386" s="77">
        <f t="shared" si="470"/>
        <v>0</v>
      </c>
      <c r="CR386" s="78">
        <f t="shared" si="470"/>
        <v>1.722443298940703E-2</v>
      </c>
      <c r="CS386" s="77">
        <f t="shared" si="470"/>
        <v>0</v>
      </c>
      <c r="CT386" s="78">
        <f t="shared" si="470"/>
        <v>0</v>
      </c>
      <c r="CU386" s="77">
        <f t="shared" si="470"/>
        <v>3.7328340496656882E-3</v>
      </c>
      <c r="CV386" s="78">
        <f t="shared" si="470"/>
        <v>0</v>
      </c>
      <c r="CW386" s="77">
        <f t="shared" si="470"/>
        <v>0</v>
      </c>
      <c r="CX386" s="78">
        <f t="shared" si="470"/>
        <v>0</v>
      </c>
      <c r="CY386" s="77">
        <f t="shared" si="470"/>
        <v>0</v>
      </c>
      <c r="CZ386" s="78">
        <f t="shared" si="470"/>
        <v>0</v>
      </c>
      <c r="DA386" s="77">
        <f t="shared" si="470"/>
        <v>2.7633120376825463E-3</v>
      </c>
      <c r="DB386" s="78">
        <f t="shared" si="470"/>
        <v>4.2093197728229805E-3</v>
      </c>
      <c r="DC386" s="77">
        <f t="shared" si="470"/>
        <v>0</v>
      </c>
      <c r="DD386" s="79">
        <f t="shared" si="470"/>
        <v>0</v>
      </c>
      <c r="DE386" s="3"/>
    </row>
    <row r="387" spans="1:109" x14ac:dyDescent="0.35">
      <c r="A387" s="35">
        <f t="shared" si="462"/>
        <v>1.0000000000000002</v>
      </c>
      <c r="B387" s="3" t="s">
        <v>3908</v>
      </c>
      <c r="C387" s="39" t="s">
        <v>588</v>
      </c>
      <c r="D387" s="3" t="s">
        <v>588</v>
      </c>
      <c r="E387" s="71">
        <f t="shared" ref="E387:BP387" si="471">SUMIF($E$204:$DD$204,E$316,$E275:$DD275)</f>
        <v>0</v>
      </c>
      <c r="F387" s="72">
        <f t="shared" si="471"/>
        <v>0</v>
      </c>
      <c r="G387" s="72">
        <f t="shared" si="471"/>
        <v>0</v>
      </c>
      <c r="H387" s="72">
        <f t="shared" si="471"/>
        <v>0</v>
      </c>
      <c r="I387" s="72">
        <f t="shared" si="471"/>
        <v>0</v>
      </c>
      <c r="J387" s="73">
        <f t="shared" si="471"/>
        <v>0</v>
      </c>
      <c r="K387" s="73">
        <f t="shared" si="471"/>
        <v>0</v>
      </c>
      <c r="L387" s="73">
        <f t="shared" si="471"/>
        <v>0</v>
      </c>
      <c r="M387" s="73">
        <f t="shared" si="471"/>
        <v>0</v>
      </c>
      <c r="N387" s="72">
        <f t="shared" si="471"/>
        <v>0</v>
      </c>
      <c r="O387" s="72">
        <f t="shared" si="471"/>
        <v>0</v>
      </c>
      <c r="P387" s="72">
        <f t="shared" si="471"/>
        <v>0</v>
      </c>
      <c r="Q387" s="73">
        <f t="shared" si="471"/>
        <v>0</v>
      </c>
      <c r="R387" s="73">
        <f t="shared" si="471"/>
        <v>0</v>
      </c>
      <c r="S387" s="73">
        <f t="shared" si="471"/>
        <v>0</v>
      </c>
      <c r="T387" s="73">
        <f t="shared" si="471"/>
        <v>0</v>
      </c>
      <c r="U387" s="72">
        <f t="shared" si="471"/>
        <v>0</v>
      </c>
      <c r="V387" s="72">
        <f t="shared" si="471"/>
        <v>0</v>
      </c>
      <c r="W387" s="72">
        <f t="shared" si="471"/>
        <v>0</v>
      </c>
      <c r="X387" s="78">
        <f t="shared" si="471"/>
        <v>0</v>
      </c>
      <c r="Y387" s="77">
        <f t="shared" si="471"/>
        <v>0</v>
      </c>
      <c r="Z387" s="73">
        <f t="shared" si="471"/>
        <v>0</v>
      </c>
      <c r="AA387" s="73">
        <f t="shared" si="471"/>
        <v>0</v>
      </c>
      <c r="AB387" s="73">
        <f t="shared" si="471"/>
        <v>0</v>
      </c>
      <c r="AC387" s="73">
        <f t="shared" si="471"/>
        <v>0</v>
      </c>
      <c r="AD387" s="72">
        <f t="shared" si="471"/>
        <v>0</v>
      </c>
      <c r="AE387" s="72">
        <f t="shared" si="471"/>
        <v>0</v>
      </c>
      <c r="AF387" s="72">
        <f t="shared" si="471"/>
        <v>0</v>
      </c>
      <c r="AG387" s="72">
        <f t="shared" si="471"/>
        <v>0</v>
      </c>
      <c r="AH387" s="73">
        <f t="shared" si="471"/>
        <v>0</v>
      </c>
      <c r="AI387" s="73">
        <f t="shared" si="471"/>
        <v>0</v>
      </c>
      <c r="AJ387" s="73">
        <f t="shared" si="471"/>
        <v>0</v>
      </c>
      <c r="AK387" s="73">
        <f t="shared" si="471"/>
        <v>0</v>
      </c>
      <c r="AL387" s="72">
        <f t="shared" si="471"/>
        <v>0</v>
      </c>
      <c r="AM387" s="72">
        <f t="shared" si="471"/>
        <v>0</v>
      </c>
      <c r="AN387" s="72">
        <f t="shared" si="471"/>
        <v>0</v>
      </c>
      <c r="AO387" s="78">
        <f t="shared" si="471"/>
        <v>0</v>
      </c>
      <c r="AP387" s="77">
        <f t="shared" si="471"/>
        <v>0</v>
      </c>
      <c r="AQ387" s="78">
        <f t="shared" si="471"/>
        <v>0</v>
      </c>
      <c r="AR387" s="77">
        <f t="shared" si="471"/>
        <v>0</v>
      </c>
      <c r="AS387" s="78">
        <f t="shared" si="471"/>
        <v>0</v>
      </c>
      <c r="AT387" s="77">
        <f t="shared" si="471"/>
        <v>0</v>
      </c>
      <c r="AU387" s="78">
        <f t="shared" si="471"/>
        <v>0</v>
      </c>
      <c r="AV387" s="77">
        <f t="shared" si="471"/>
        <v>0</v>
      </c>
      <c r="AW387" s="78">
        <f t="shared" si="471"/>
        <v>0</v>
      </c>
      <c r="AX387" s="77">
        <f t="shared" si="471"/>
        <v>0</v>
      </c>
      <c r="AY387" s="78">
        <f t="shared" si="471"/>
        <v>0</v>
      </c>
      <c r="AZ387" s="77">
        <f t="shared" si="471"/>
        <v>0</v>
      </c>
      <c r="BA387" s="78">
        <f t="shared" si="471"/>
        <v>0</v>
      </c>
      <c r="BB387" s="77">
        <f t="shared" si="471"/>
        <v>0</v>
      </c>
      <c r="BC387" s="78">
        <f t="shared" si="471"/>
        <v>0</v>
      </c>
      <c r="BD387" s="77">
        <f t="shared" si="471"/>
        <v>0</v>
      </c>
      <c r="BE387" s="78">
        <f t="shared" si="471"/>
        <v>0</v>
      </c>
      <c r="BF387" s="77">
        <f t="shared" si="471"/>
        <v>0</v>
      </c>
      <c r="BG387" s="78">
        <f t="shared" si="471"/>
        <v>0</v>
      </c>
      <c r="BH387" s="77">
        <f t="shared" si="471"/>
        <v>0</v>
      </c>
      <c r="BI387" s="78">
        <f t="shared" si="471"/>
        <v>0</v>
      </c>
      <c r="BJ387" s="77">
        <f t="shared" si="471"/>
        <v>0</v>
      </c>
      <c r="BK387" s="78">
        <f t="shared" si="471"/>
        <v>0</v>
      </c>
      <c r="BL387" s="77">
        <f t="shared" si="471"/>
        <v>0</v>
      </c>
      <c r="BM387" s="78">
        <f t="shared" si="471"/>
        <v>0</v>
      </c>
      <c r="BN387" s="77">
        <f t="shared" si="471"/>
        <v>0</v>
      </c>
      <c r="BO387" s="78">
        <f t="shared" si="471"/>
        <v>0</v>
      </c>
      <c r="BP387" s="77">
        <f t="shared" si="471"/>
        <v>0</v>
      </c>
      <c r="BQ387" s="78">
        <f t="shared" ref="BQ387:DD387" si="472">SUMIF($E$204:$DD$204,BQ$316,$E275:$DD275)</f>
        <v>0</v>
      </c>
      <c r="BR387" s="77">
        <f t="shared" si="472"/>
        <v>0</v>
      </c>
      <c r="BS387" s="78">
        <f t="shared" si="472"/>
        <v>0</v>
      </c>
      <c r="BT387" s="77">
        <f t="shared" si="472"/>
        <v>0</v>
      </c>
      <c r="BU387" s="78">
        <f t="shared" si="472"/>
        <v>7.8354847605795822E-3</v>
      </c>
      <c r="BV387" s="77">
        <f t="shared" si="472"/>
        <v>0.99016388939992428</v>
      </c>
      <c r="BW387" s="78">
        <f t="shared" si="472"/>
        <v>0</v>
      </c>
      <c r="BX387" s="77">
        <f t="shared" si="472"/>
        <v>0</v>
      </c>
      <c r="BY387" s="78">
        <f t="shared" si="472"/>
        <v>0</v>
      </c>
      <c r="BZ387" s="77">
        <f t="shared" si="472"/>
        <v>0</v>
      </c>
      <c r="CA387" s="78">
        <f t="shared" si="472"/>
        <v>0</v>
      </c>
      <c r="CB387" s="77">
        <f t="shared" si="472"/>
        <v>0</v>
      </c>
      <c r="CC387" s="78">
        <f t="shared" si="472"/>
        <v>0</v>
      </c>
      <c r="CD387" s="77">
        <f t="shared" si="472"/>
        <v>0</v>
      </c>
      <c r="CE387" s="78">
        <f t="shared" si="472"/>
        <v>0</v>
      </c>
      <c r="CF387" s="77">
        <f t="shared" si="472"/>
        <v>0</v>
      </c>
      <c r="CG387" s="78">
        <f t="shared" si="472"/>
        <v>0</v>
      </c>
      <c r="CH387" s="77">
        <f t="shared" si="472"/>
        <v>0</v>
      </c>
      <c r="CI387" s="78">
        <f t="shared" si="472"/>
        <v>0</v>
      </c>
      <c r="CJ387" s="77">
        <f t="shared" si="472"/>
        <v>0</v>
      </c>
      <c r="CK387" s="78">
        <f t="shared" si="472"/>
        <v>2.3964046219910351E-4</v>
      </c>
      <c r="CL387" s="77">
        <f t="shared" si="472"/>
        <v>0</v>
      </c>
      <c r="CM387" s="78">
        <f t="shared" si="472"/>
        <v>0</v>
      </c>
      <c r="CN387" s="77">
        <f t="shared" si="472"/>
        <v>0</v>
      </c>
      <c r="CO387" s="78">
        <f t="shared" si="472"/>
        <v>0</v>
      </c>
      <c r="CP387" s="77">
        <f t="shared" si="472"/>
        <v>0</v>
      </c>
      <c r="CQ387" s="78">
        <f t="shared" si="472"/>
        <v>0</v>
      </c>
      <c r="CR387" s="77">
        <f t="shared" si="472"/>
        <v>0</v>
      </c>
      <c r="CS387" s="78">
        <f t="shared" si="472"/>
        <v>0</v>
      </c>
      <c r="CT387" s="77">
        <f t="shared" si="472"/>
        <v>0</v>
      </c>
      <c r="CU387" s="78">
        <f t="shared" si="472"/>
        <v>6.0898606541867596E-4</v>
      </c>
      <c r="CV387" s="77">
        <f t="shared" si="472"/>
        <v>0</v>
      </c>
      <c r="CW387" s="78">
        <f t="shared" si="472"/>
        <v>0</v>
      </c>
      <c r="CX387" s="77">
        <f t="shared" si="472"/>
        <v>0</v>
      </c>
      <c r="CY387" s="78">
        <f t="shared" si="472"/>
        <v>0</v>
      </c>
      <c r="CZ387" s="77">
        <f t="shared" si="472"/>
        <v>0</v>
      </c>
      <c r="DA387" s="78">
        <f t="shared" si="472"/>
        <v>4.8045403916892337E-4</v>
      </c>
      <c r="DB387" s="77">
        <f t="shared" si="472"/>
        <v>6.7154527270959889E-4</v>
      </c>
      <c r="DC387" s="78">
        <f t="shared" si="472"/>
        <v>0</v>
      </c>
      <c r="DD387" s="80">
        <f t="shared" si="472"/>
        <v>0</v>
      </c>
      <c r="DE387" s="3"/>
    </row>
    <row r="388" spans="1:109" x14ac:dyDescent="0.35">
      <c r="A388" s="35">
        <f t="shared" si="462"/>
        <v>1</v>
      </c>
      <c r="B388" s="3" t="s">
        <v>3909</v>
      </c>
      <c r="C388" s="39" t="s">
        <v>589</v>
      </c>
      <c r="D388" s="3" t="s">
        <v>589</v>
      </c>
      <c r="E388" s="75">
        <f t="shared" ref="E388:BP388" si="473">SUMIF($E$204:$DD$204,E$316,$E276:$DD276)</f>
        <v>0</v>
      </c>
      <c r="F388" s="73">
        <f t="shared" si="473"/>
        <v>0</v>
      </c>
      <c r="G388" s="73">
        <f t="shared" si="473"/>
        <v>0</v>
      </c>
      <c r="H388" s="73">
        <f t="shared" si="473"/>
        <v>0</v>
      </c>
      <c r="I388" s="73">
        <f t="shared" si="473"/>
        <v>0</v>
      </c>
      <c r="J388" s="72">
        <f t="shared" si="473"/>
        <v>0</v>
      </c>
      <c r="K388" s="72">
        <f t="shared" si="473"/>
        <v>0</v>
      </c>
      <c r="L388" s="72">
        <f t="shared" si="473"/>
        <v>0</v>
      </c>
      <c r="M388" s="72">
        <f t="shared" si="473"/>
        <v>0</v>
      </c>
      <c r="N388" s="73">
        <f t="shared" si="473"/>
        <v>0</v>
      </c>
      <c r="O388" s="73">
        <f t="shared" si="473"/>
        <v>0</v>
      </c>
      <c r="P388" s="73">
        <f t="shared" si="473"/>
        <v>0</v>
      </c>
      <c r="Q388" s="72">
        <f t="shared" si="473"/>
        <v>0</v>
      </c>
      <c r="R388" s="72">
        <f t="shared" si="473"/>
        <v>0</v>
      </c>
      <c r="S388" s="72">
        <f t="shared" si="473"/>
        <v>0</v>
      </c>
      <c r="T388" s="72">
        <f t="shared" si="473"/>
        <v>0</v>
      </c>
      <c r="U388" s="73">
        <f t="shared" si="473"/>
        <v>0</v>
      </c>
      <c r="V388" s="73">
        <f t="shared" si="473"/>
        <v>0</v>
      </c>
      <c r="W388" s="73">
        <f t="shared" si="473"/>
        <v>0</v>
      </c>
      <c r="X388" s="77">
        <f t="shared" si="473"/>
        <v>0</v>
      </c>
      <c r="Y388" s="78">
        <f t="shared" si="473"/>
        <v>0</v>
      </c>
      <c r="Z388" s="72">
        <f t="shared" si="473"/>
        <v>0</v>
      </c>
      <c r="AA388" s="72">
        <f t="shared" si="473"/>
        <v>0</v>
      </c>
      <c r="AB388" s="72">
        <f t="shared" si="473"/>
        <v>0</v>
      </c>
      <c r="AC388" s="72">
        <f t="shared" si="473"/>
        <v>0</v>
      </c>
      <c r="AD388" s="73">
        <f t="shared" si="473"/>
        <v>0</v>
      </c>
      <c r="AE388" s="73">
        <f t="shared" si="473"/>
        <v>0</v>
      </c>
      <c r="AF388" s="73">
        <f t="shared" si="473"/>
        <v>0</v>
      </c>
      <c r="AG388" s="73">
        <f t="shared" si="473"/>
        <v>0</v>
      </c>
      <c r="AH388" s="72">
        <f t="shared" si="473"/>
        <v>0</v>
      </c>
      <c r="AI388" s="72">
        <f t="shared" si="473"/>
        <v>0</v>
      </c>
      <c r="AJ388" s="72">
        <f t="shared" si="473"/>
        <v>0</v>
      </c>
      <c r="AK388" s="72">
        <f t="shared" si="473"/>
        <v>0</v>
      </c>
      <c r="AL388" s="73">
        <f t="shared" si="473"/>
        <v>0</v>
      </c>
      <c r="AM388" s="73">
        <f t="shared" si="473"/>
        <v>0</v>
      </c>
      <c r="AN388" s="73">
        <f t="shared" si="473"/>
        <v>0</v>
      </c>
      <c r="AO388" s="77">
        <f t="shared" si="473"/>
        <v>0</v>
      </c>
      <c r="AP388" s="78">
        <f t="shared" si="473"/>
        <v>0</v>
      </c>
      <c r="AQ388" s="77">
        <f t="shared" si="473"/>
        <v>0</v>
      </c>
      <c r="AR388" s="78">
        <f t="shared" si="473"/>
        <v>0</v>
      </c>
      <c r="AS388" s="77">
        <f t="shared" si="473"/>
        <v>0</v>
      </c>
      <c r="AT388" s="78">
        <f t="shared" si="473"/>
        <v>0</v>
      </c>
      <c r="AU388" s="77">
        <f t="shared" si="473"/>
        <v>0</v>
      </c>
      <c r="AV388" s="78">
        <f t="shared" si="473"/>
        <v>0</v>
      </c>
      <c r="AW388" s="77">
        <f t="shared" si="473"/>
        <v>0</v>
      </c>
      <c r="AX388" s="78">
        <f t="shared" si="473"/>
        <v>0</v>
      </c>
      <c r="AY388" s="77">
        <f t="shared" si="473"/>
        <v>0</v>
      </c>
      <c r="AZ388" s="78">
        <f t="shared" si="473"/>
        <v>0</v>
      </c>
      <c r="BA388" s="77">
        <f t="shared" si="473"/>
        <v>0</v>
      </c>
      <c r="BB388" s="78">
        <f t="shared" si="473"/>
        <v>0</v>
      </c>
      <c r="BC388" s="77">
        <f t="shared" si="473"/>
        <v>0</v>
      </c>
      <c r="BD388" s="78">
        <f t="shared" si="473"/>
        <v>0</v>
      </c>
      <c r="BE388" s="77">
        <f t="shared" si="473"/>
        <v>0</v>
      </c>
      <c r="BF388" s="78">
        <f t="shared" si="473"/>
        <v>0</v>
      </c>
      <c r="BG388" s="77">
        <f t="shared" si="473"/>
        <v>0</v>
      </c>
      <c r="BH388" s="78">
        <f t="shared" si="473"/>
        <v>0</v>
      </c>
      <c r="BI388" s="77">
        <f t="shared" si="473"/>
        <v>0</v>
      </c>
      <c r="BJ388" s="78">
        <f t="shared" si="473"/>
        <v>0</v>
      </c>
      <c r="BK388" s="77">
        <f t="shared" si="473"/>
        <v>0</v>
      </c>
      <c r="BL388" s="78">
        <f t="shared" si="473"/>
        <v>0</v>
      </c>
      <c r="BM388" s="77">
        <f t="shared" si="473"/>
        <v>0</v>
      </c>
      <c r="BN388" s="78">
        <f t="shared" si="473"/>
        <v>0</v>
      </c>
      <c r="BO388" s="77">
        <f t="shared" si="473"/>
        <v>0</v>
      </c>
      <c r="BP388" s="78">
        <f t="shared" si="473"/>
        <v>0</v>
      </c>
      <c r="BQ388" s="77">
        <f t="shared" ref="BQ388:DD388" si="474">SUMIF($E$204:$DD$204,BQ$316,$E276:$DD276)</f>
        <v>0</v>
      </c>
      <c r="BR388" s="78">
        <f t="shared" si="474"/>
        <v>0</v>
      </c>
      <c r="BS388" s="77">
        <f t="shared" si="474"/>
        <v>0</v>
      </c>
      <c r="BT388" s="78">
        <f t="shared" si="474"/>
        <v>0</v>
      </c>
      <c r="BU388" s="77">
        <f t="shared" si="474"/>
        <v>0</v>
      </c>
      <c r="BV388" s="78">
        <f t="shared" si="474"/>
        <v>0</v>
      </c>
      <c r="BW388" s="77">
        <f t="shared" si="474"/>
        <v>0.93381216281496093</v>
      </c>
      <c r="BX388" s="78">
        <f t="shared" si="474"/>
        <v>0</v>
      </c>
      <c r="BY388" s="77">
        <f t="shared" si="474"/>
        <v>0</v>
      </c>
      <c r="BZ388" s="78">
        <f t="shared" si="474"/>
        <v>0</v>
      </c>
      <c r="CA388" s="77">
        <f t="shared" si="474"/>
        <v>0</v>
      </c>
      <c r="CB388" s="78">
        <f t="shared" si="474"/>
        <v>0</v>
      </c>
      <c r="CC388" s="77">
        <f t="shared" si="474"/>
        <v>0</v>
      </c>
      <c r="CD388" s="78">
        <f t="shared" si="474"/>
        <v>0</v>
      </c>
      <c r="CE388" s="77">
        <f t="shared" si="474"/>
        <v>0</v>
      </c>
      <c r="CF388" s="78">
        <f t="shared" si="474"/>
        <v>0</v>
      </c>
      <c r="CG388" s="77">
        <f t="shared" si="474"/>
        <v>0</v>
      </c>
      <c r="CH388" s="78">
        <f t="shared" si="474"/>
        <v>0</v>
      </c>
      <c r="CI388" s="77">
        <f t="shared" si="474"/>
        <v>0</v>
      </c>
      <c r="CJ388" s="78">
        <f t="shared" si="474"/>
        <v>0</v>
      </c>
      <c r="CK388" s="77">
        <f t="shared" si="474"/>
        <v>0</v>
      </c>
      <c r="CL388" s="78">
        <f t="shared" si="474"/>
        <v>0</v>
      </c>
      <c r="CM388" s="77">
        <f t="shared" si="474"/>
        <v>0</v>
      </c>
      <c r="CN388" s="78">
        <f t="shared" si="474"/>
        <v>0</v>
      </c>
      <c r="CO388" s="77">
        <f t="shared" si="474"/>
        <v>0</v>
      </c>
      <c r="CP388" s="78">
        <f t="shared" si="474"/>
        <v>0</v>
      </c>
      <c r="CQ388" s="77">
        <f t="shared" si="474"/>
        <v>0</v>
      </c>
      <c r="CR388" s="78">
        <f t="shared" si="474"/>
        <v>0</v>
      </c>
      <c r="CS388" s="77">
        <f t="shared" si="474"/>
        <v>0</v>
      </c>
      <c r="CT388" s="78">
        <f t="shared" si="474"/>
        <v>0</v>
      </c>
      <c r="CU388" s="77">
        <f t="shared" si="474"/>
        <v>6.618783718503915E-2</v>
      </c>
      <c r="CV388" s="78">
        <f t="shared" si="474"/>
        <v>0</v>
      </c>
      <c r="CW388" s="77">
        <f t="shared" si="474"/>
        <v>0</v>
      </c>
      <c r="CX388" s="78">
        <f t="shared" si="474"/>
        <v>0</v>
      </c>
      <c r="CY388" s="77">
        <f t="shared" si="474"/>
        <v>0</v>
      </c>
      <c r="CZ388" s="78">
        <f t="shared" si="474"/>
        <v>0</v>
      </c>
      <c r="DA388" s="77">
        <f t="shared" si="474"/>
        <v>0</v>
      </c>
      <c r="DB388" s="78">
        <f t="shared" si="474"/>
        <v>0</v>
      </c>
      <c r="DC388" s="77">
        <f t="shared" si="474"/>
        <v>0</v>
      </c>
      <c r="DD388" s="79">
        <f t="shared" si="474"/>
        <v>0</v>
      </c>
      <c r="DE388" s="3"/>
    </row>
    <row r="389" spans="1:109" x14ac:dyDescent="0.35">
      <c r="A389" s="35">
        <f t="shared" si="462"/>
        <v>1.0000000000000002</v>
      </c>
      <c r="B389" s="3" t="s">
        <v>3910</v>
      </c>
      <c r="C389" s="39" t="s">
        <v>590</v>
      </c>
      <c r="D389" s="3" t="s">
        <v>590</v>
      </c>
      <c r="E389" s="71">
        <f t="shared" ref="E389:BP389" si="475">SUMIF($E$204:$DD$204,E$316,$E277:$DD277)</f>
        <v>0</v>
      </c>
      <c r="F389" s="72">
        <f t="shared" si="475"/>
        <v>0</v>
      </c>
      <c r="G389" s="72">
        <f t="shared" si="475"/>
        <v>0</v>
      </c>
      <c r="H389" s="72">
        <f t="shared" si="475"/>
        <v>0</v>
      </c>
      <c r="I389" s="72">
        <f t="shared" si="475"/>
        <v>0</v>
      </c>
      <c r="J389" s="73">
        <f t="shared" si="475"/>
        <v>0</v>
      </c>
      <c r="K389" s="73">
        <f t="shared" si="475"/>
        <v>0</v>
      </c>
      <c r="L389" s="73">
        <f t="shared" si="475"/>
        <v>0</v>
      </c>
      <c r="M389" s="73">
        <f t="shared" si="475"/>
        <v>0</v>
      </c>
      <c r="N389" s="72">
        <f t="shared" si="475"/>
        <v>0</v>
      </c>
      <c r="O389" s="72">
        <f t="shared" si="475"/>
        <v>0</v>
      </c>
      <c r="P389" s="72">
        <f t="shared" si="475"/>
        <v>0</v>
      </c>
      <c r="Q389" s="73">
        <f t="shared" si="475"/>
        <v>0</v>
      </c>
      <c r="R389" s="73">
        <f t="shared" si="475"/>
        <v>0</v>
      </c>
      <c r="S389" s="73">
        <f t="shared" si="475"/>
        <v>0</v>
      </c>
      <c r="T389" s="73">
        <f t="shared" si="475"/>
        <v>0</v>
      </c>
      <c r="U389" s="72">
        <f t="shared" si="475"/>
        <v>0</v>
      </c>
      <c r="V389" s="72">
        <f t="shared" si="475"/>
        <v>0</v>
      </c>
      <c r="W389" s="72">
        <f t="shared" si="475"/>
        <v>0</v>
      </c>
      <c r="X389" s="78">
        <f t="shared" si="475"/>
        <v>0</v>
      </c>
      <c r="Y389" s="77">
        <f t="shared" si="475"/>
        <v>0</v>
      </c>
      <c r="Z389" s="73">
        <f t="shared" si="475"/>
        <v>0</v>
      </c>
      <c r="AA389" s="73">
        <f t="shared" si="475"/>
        <v>0</v>
      </c>
      <c r="AB389" s="73">
        <f t="shared" si="475"/>
        <v>0</v>
      </c>
      <c r="AC389" s="73">
        <f t="shared" si="475"/>
        <v>0</v>
      </c>
      <c r="AD389" s="72">
        <f t="shared" si="475"/>
        <v>0</v>
      </c>
      <c r="AE389" s="72">
        <f t="shared" si="475"/>
        <v>0</v>
      </c>
      <c r="AF389" s="72">
        <f t="shared" si="475"/>
        <v>0</v>
      </c>
      <c r="AG389" s="72">
        <f t="shared" si="475"/>
        <v>0</v>
      </c>
      <c r="AH389" s="73">
        <f t="shared" si="475"/>
        <v>0</v>
      </c>
      <c r="AI389" s="73">
        <f t="shared" si="475"/>
        <v>0</v>
      </c>
      <c r="AJ389" s="73">
        <f t="shared" si="475"/>
        <v>0</v>
      </c>
      <c r="AK389" s="73">
        <f t="shared" si="475"/>
        <v>0</v>
      </c>
      <c r="AL389" s="72">
        <f t="shared" si="475"/>
        <v>0</v>
      </c>
      <c r="AM389" s="72">
        <f t="shared" si="475"/>
        <v>0</v>
      </c>
      <c r="AN389" s="72">
        <f t="shared" si="475"/>
        <v>0</v>
      </c>
      <c r="AO389" s="78">
        <f t="shared" si="475"/>
        <v>0</v>
      </c>
      <c r="AP389" s="77">
        <f t="shared" si="475"/>
        <v>0</v>
      </c>
      <c r="AQ389" s="78">
        <f t="shared" si="475"/>
        <v>0</v>
      </c>
      <c r="AR389" s="77">
        <f t="shared" si="475"/>
        <v>0</v>
      </c>
      <c r="AS389" s="78">
        <f t="shared" si="475"/>
        <v>0</v>
      </c>
      <c r="AT389" s="77">
        <f t="shared" si="475"/>
        <v>0</v>
      </c>
      <c r="AU389" s="78">
        <f t="shared" si="475"/>
        <v>0</v>
      </c>
      <c r="AV389" s="77">
        <f t="shared" si="475"/>
        <v>0</v>
      </c>
      <c r="AW389" s="78">
        <f t="shared" si="475"/>
        <v>0</v>
      </c>
      <c r="AX389" s="77">
        <f t="shared" si="475"/>
        <v>0</v>
      </c>
      <c r="AY389" s="78">
        <f t="shared" si="475"/>
        <v>0</v>
      </c>
      <c r="AZ389" s="77">
        <f t="shared" si="475"/>
        <v>0</v>
      </c>
      <c r="BA389" s="78">
        <f t="shared" si="475"/>
        <v>0</v>
      </c>
      <c r="BB389" s="77">
        <f t="shared" si="475"/>
        <v>0</v>
      </c>
      <c r="BC389" s="78">
        <f t="shared" si="475"/>
        <v>0</v>
      </c>
      <c r="BD389" s="77">
        <f t="shared" si="475"/>
        <v>0</v>
      </c>
      <c r="BE389" s="78">
        <f t="shared" si="475"/>
        <v>0</v>
      </c>
      <c r="BF389" s="77">
        <f t="shared" si="475"/>
        <v>0</v>
      </c>
      <c r="BG389" s="78">
        <f t="shared" si="475"/>
        <v>0</v>
      </c>
      <c r="BH389" s="77">
        <f t="shared" si="475"/>
        <v>0</v>
      </c>
      <c r="BI389" s="78">
        <f t="shared" si="475"/>
        <v>0</v>
      </c>
      <c r="BJ389" s="77">
        <f t="shared" si="475"/>
        <v>0</v>
      </c>
      <c r="BK389" s="78">
        <f t="shared" si="475"/>
        <v>0</v>
      </c>
      <c r="BL389" s="77">
        <f t="shared" si="475"/>
        <v>0</v>
      </c>
      <c r="BM389" s="78">
        <f t="shared" si="475"/>
        <v>2.5985916454597095E-3</v>
      </c>
      <c r="BN389" s="77">
        <f t="shared" si="475"/>
        <v>0</v>
      </c>
      <c r="BO389" s="78">
        <f t="shared" si="475"/>
        <v>0</v>
      </c>
      <c r="BP389" s="77">
        <f t="shared" si="475"/>
        <v>0</v>
      </c>
      <c r="BQ389" s="78">
        <f t="shared" ref="BQ389:DD389" si="476">SUMIF($E$204:$DD$204,BQ$316,$E277:$DD277)</f>
        <v>0</v>
      </c>
      <c r="BR389" s="77">
        <f t="shared" si="476"/>
        <v>0</v>
      </c>
      <c r="BS389" s="78">
        <f t="shared" si="476"/>
        <v>0</v>
      </c>
      <c r="BT389" s="77">
        <f t="shared" si="476"/>
        <v>0</v>
      </c>
      <c r="BU389" s="78">
        <f t="shared" si="476"/>
        <v>0</v>
      </c>
      <c r="BV389" s="77">
        <f t="shared" si="476"/>
        <v>3.9587943944542096E-3</v>
      </c>
      <c r="BW389" s="78">
        <f t="shared" si="476"/>
        <v>0</v>
      </c>
      <c r="BX389" s="77">
        <f t="shared" si="476"/>
        <v>0.97988568762075623</v>
      </c>
      <c r="BY389" s="78">
        <f t="shared" si="476"/>
        <v>0</v>
      </c>
      <c r="BZ389" s="77">
        <f t="shared" si="476"/>
        <v>0</v>
      </c>
      <c r="CA389" s="78">
        <f t="shared" si="476"/>
        <v>0</v>
      </c>
      <c r="CB389" s="77">
        <f t="shared" si="476"/>
        <v>2.6311523530845289E-3</v>
      </c>
      <c r="CC389" s="78">
        <f t="shared" si="476"/>
        <v>4.3215244567466867E-3</v>
      </c>
      <c r="CD389" s="77">
        <f t="shared" si="476"/>
        <v>0</v>
      </c>
      <c r="CE389" s="78">
        <f t="shared" si="476"/>
        <v>0</v>
      </c>
      <c r="CF389" s="77">
        <f t="shared" si="476"/>
        <v>0</v>
      </c>
      <c r="CG389" s="78">
        <f t="shared" si="476"/>
        <v>0</v>
      </c>
      <c r="CH389" s="77">
        <f t="shared" si="476"/>
        <v>4.0555028162843538E-4</v>
      </c>
      <c r="CI389" s="78">
        <f t="shared" si="476"/>
        <v>0</v>
      </c>
      <c r="CJ389" s="77">
        <f t="shared" si="476"/>
        <v>0</v>
      </c>
      <c r="CK389" s="78">
        <f t="shared" si="476"/>
        <v>0</v>
      </c>
      <c r="CL389" s="77">
        <f t="shared" si="476"/>
        <v>0</v>
      </c>
      <c r="CM389" s="78">
        <f t="shared" si="476"/>
        <v>0</v>
      </c>
      <c r="CN389" s="77">
        <f t="shared" si="476"/>
        <v>0</v>
      </c>
      <c r="CO389" s="78">
        <f t="shared" si="476"/>
        <v>0</v>
      </c>
      <c r="CP389" s="77">
        <f t="shared" si="476"/>
        <v>1.302209354557844E-4</v>
      </c>
      <c r="CQ389" s="78">
        <f t="shared" si="476"/>
        <v>3.9539514308670876E-4</v>
      </c>
      <c r="CR389" s="77">
        <f t="shared" si="476"/>
        <v>1.388262347242831E-3</v>
      </c>
      <c r="CS389" s="78">
        <f t="shared" si="476"/>
        <v>0</v>
      </c>
      <c r="CT389" s="77">
        <f t="shared" si="476"/>
        <v>0</v>
      </c>
      <c r="CU389" s="78">
        <f t="shared" si="476"/>
        <v>1.6134230888106202E-3</v>
      </c>
      <c r="CV389" s="77">
        <f t="shared" si="476"/>
        <v>0</v>
      </c>
      <c r="CW389" s="78">
        <f t="shared" si="476"/>
        <v>0</v>
      </c>
      <c r="CX389" s="77">
        <f t="shared" si="476"/>
        <v>0</v>
      </c>
      <c r="CY389" s="78">
        <f t="shared" si="476"/>
        <v>0</v>
      </c>
      <c r="CZ389" s="77">
        <f t="shared" si="476"/>
        <v>0</v>
      </c>
      <c r="DA389" s="78">
        <f t="shared" si="476"/>
        <v>8.9196627075882595E-4</v>
      </c>
      <c r="DB389" s="77">
        <f t="shared" si="476"/>
        <v>1.7794314625153823E-3</v>
      </c>
      <c r="DC389" s="78">
        <f t="shared" si="476"/>
        <v>0</v>
      </c>
      <c r="DD389" s="80">
        <f t="shared" si="476"/>
        <v>0</v>
      </c>
      <c r="DE389" s="3"/>
    </row>
    <row r="390" spans="1:109" x14ac:dyDescent="0.35">
      <c r="A390" s="35">
        <f t="shared" si="462"/>
        <v>1</v>
      </c>
      <c r="B390" s="3" t="s">
        <v>3911</v>
      </c>
      <c r="C390" s="39" t="s">
        <v>591</v>
      </c>
      <c r="D390" s="3" t="s">
        <v>591</v>
      </c>
      <c r="E390" s="75">
        <f t="shared" ref="E390:BP390" si="477">SUMIF($E$204:$DD$204,E$316,$E278:$DD278)</f>
        <v>0</v>
      </c>
      <c r="F390" s="73">
        <f t="shared" si="477"/>
        <v>0</v>
      </c>
      <c r="G390" s="73">
        <f t="shared" si="477"/>
        <v>0</v>
      </c>
      <c r="H390" s="73">
        <f t="shared" si="477"/>
        <v>0</v>
      </c>
      <c r="I390" s="73">
        <f t="shared" si="477"/>
        <v>0</v>
      </c>
      <c r="J390" s="72">
        <f t="shared" si="477"/>
        <v>0</v>
      </c>
      <c r="K390" s="72">
        <f t="shared" si="477"/>
        <v>0</v>
      </c>
      <c r="L390" s="72">
        <f t="shared" si="477"/>
        <v>0</v>
      </c>
      <c r="M390" s="72">
        <f t="shared" si="477"/>
        <v>0</v>
      </c>
      <c r="N390" s="73">
        <f t="shared" si="477"/>
        <v>0</v>
      </c>
      <c r="O390" s="73">
        <f t="shared" si="477"/>
        <v>0</v>
      </c>
      <c r="P390" s="73">
        <f t="shared" si="477"/>
        <v>0</v>
      </c>
      <c r="Q390" s="72">
        <f t="shared" si="477"/>
        <v>0</v>
      </c>
      <c r="R390" s="72">
        <f t="shared" si="477"/>
        <v>0</v>
      </c>
      <c r="S390" s="72">
        <f t="shared" si="477"/>
        <v>0</v>
      </c>
      <c r="T390" s="72">
        <f t="shared" si="477"/>
        <v>0</v>
      </c>
      <c r="U390" s="73">
        <f t="shared" si="477"/>
        <v>0</v>
      </c>
      <c r="V390" s="73">
        <f t="shared" si="477"/>
        <v>0</v>
      </c>
      <c r="W390" s="73">
        <f t="shared" si="477"/>
        <v>0</v>
      </c>
      <c r="X390" s="77">
        <f t="shared" si="477"/>
        <v>0</v>
      </c>
      <c r="Y390" s="78">
        <f t="shared" si="477"/>
        <v>0</v>
      </c>
      <c r="Z390" s="72">
        <f t="shared" si="477"/>
        <v>0</v>
      </c>
      <c r="AA390" s="72">
        <f t="shared" si="477"/>
        <v>0</v>
      </c>
      <c r="AB390" s="72">
        <f t="shared" si="477"/>
        <v>0</v>
      </c>
      <c r="AC390" s="72">
        <f t="shared" si="477"/>
        <v>0</v>
      </c>
      <c r="AD390" s="73">
        <f t="shared" si="477"/>
        <v>0</v>
      </c>
      <c r="AE390" s="73">
        <f t="shared" si="477"/>
        <v>0</v>
      </c>
      <c r="AF390" s="73">
        <f t="shared" si="477"/>
        <v>0</v>
      </c>
      <c r="AG390" s="73">
        <f t="shared" si="477"/>
        <v>0</v>
      </c>
      <c r="AH390" s="72">
        <f t="shared" si="477"/>
        <v>0</v>
      </c>
      <c r="AI390" s="72">
        <f t="shared" si="477"/>
        <v>0</v>
      </c>
      <c r="AJ390" s="72">
        <f t="shared" si="477"/>
        <v>0</v>
      </c>
      <c r="AK390" s="72">
        <f t="shared" si="477"/>
        <v>0</v>
      </c>
      <c r="AL390" s="73">
        <f t="shared" si="477"/>
        <v>0</v>
      </c>
      <c r="AM390" s="73">
        <f t="shared" si="477"/>
        <v>0</v>
      </c>
      <c r="AN390" s="73">
        <f t="shared" si="477"/>
        <v>0</v>
      </c>
      <c r="AO390" s="77">
        <f t="shared" si="477"/>
        <v>0</v>
      </c>
      <c r="AP390" s="78">
        <f t="shared" si="477"/>
        <v>0</v>
      </c>
      <c r="AQ390" s="77">
        <f t="shared" si="477"/>
        <v>0</v>
      </c>
      <c r="AR390" s="78">
        <f t="shared" si="477"/>
        <v>0</v>
      </c>
      <c r="AS390" s="77">
        <f t="shared" si="477"/>
        <v>0</v>
      </c>
      <c r="AT390" s="78">
        <f t="shared" si="477"/>
        <v>0</v>
      </c>
      <c r="AU390" s="77">
        <f t="shared" si="477"/>
        <v>0</v>
      </c>
      <c r="AV390" s="78">
        <f t="shared" si="477"/>
        <v>0</v>
      </c>
      <c r="AW390" s="77">
        <f t="shared" si="477"/>
        <v>0</v>
      </c>
      <c r="AX390" s="78">
        <f t="shared" si="477"/>
        <v>0</v>
      </c>
      <c r="AY390" s="77">
        <f t="shared" si="477"/>
        <v>0</v>
      </c>
      <c r="AZ390" s="78">
        <f t="shared" si="477"/>
        <v>0</v>
      </c>
      <c r="BA390" s="77">
        <f t="shared" si="477"/>
        <v>0</v>
      </c>
      <c r="BB390" s="78">
        <f t="shared" si="477"/>
        <v>0</v>
      </c>
      <c r="BC390" s="77">
        <f t="shared" si="477"/>
        <v>0</v>
      </c>
      <c r="BD390" s="78">
        <f t="shared" si="477"/>
        <v>0</v>
      </c>
      <c r="BE390" s="77">
        <f t="shared" si="477"/>
        <v>0</v>
      </c>
      <c r="BF390" s="78">
        <f t="shared" si="477"/>
        <v>0</v>
      </c>
      <c r="BG390" s="77">
        <f t="shared" si="477"/>
        <v>0</v>
      </c>
      <c r="BH390" s="78">
        <f t="shared" si="477"/>
        <v>0</v>
      </c>
      <c r="BI390" s="77">
        <f t="shared" si="477"/>
        <v>0</v>
      </c>
      <c r="BJ390" s="78">
        <f t="shared" si="477"/>
        <v>0</v>
      </c>
      <c r="BK390" s="77">
        <f t="shared" si="477"/>
        <v>0</v>
      </c>
      <c r="BL390" s="78">
        <f t="shared" si="477"/>
        <v>0</v>
      </c>
      <c r="BM390" s="77">
        <f t="shared" si="477"/>
        <v>0</v>
      </c>
      <c r="BN390" s="78">
        <f t="shared" si="477"/>
        <v>0</v>
      </c>
      <c r="BO390" s="77">
        <f t="shared" si="477"/>
        <v>0</v>
      </c>
      <c r="BP390" s="78">
        <f t="shared" si="477"/>
        <v>0</v>
      </c>
      <c r="BQ390" s="77">
        <f t="shared" ref="BQ390:DD390" si="478">SUMIF($E$204:$DD$204,BQ$316,$E278:$DD278)</f>
        <v>0</v>
      </c>
      <c r="BR390" s="78">
        <f t="shared" si="478"/>
        <v>0</v>
      </c>
      <c r="BS390" s="77">
        <f t="shared" si="478"/>
        <v>0</v>
      </c>
      <c r="BT390" s="78">
        <f t="shared" si="478"/>
        <v>0</v>
      </c>
      <c r="BU390" s="77">
        <f t="shared" si="478"/>
        <v>0</v>
      </c>
      <c r="BV390" s="78">
        <f t="shared" si="478"/>
        <v>0</v>
      </c>
      <c r="BW390" s="77">
        <f t="shared" si="478"/>
        <v>0</v>
      </c>
      <c r="BX390" s="78">
        <f t="shared" si="478"/>
        <v>0</v>
      </c>
      <c r="BY390" s="77">
        <v>1</v>
      </c>
      <c r="BZ390" s="78">
        <f t="shared" si="478"/>
        <v>0</v>
      </c>
      <c r="CA390" s="77">
        <f t="shared" si="478"/>
        <v>0</v>
      </c>
      <c r="CB390" s="78">
        <f t="shared" si="478"/>
        <v>0</v>
      </c>
      <c r="CC390" s="77">
        <f t="shared" si="478"/>
        <v>0</v>
      </c>
      <c r="CD390" s="78">
        <f t="shared" si="478"/>
        <v>0</v>
      </c>
      <c r="CE390" s="77">
        <f t="shared" si="478"/>
        <v>0</v>
      </c>
      <c r="CF390" s="78">
        <f t="shared" si="478"/>
        <v>0</v>
      </c>
      <c r="CG390" s="77">
        <f t="shared" si="478"/>
        <v>0</v>
      </c>
      <c r="CH390" s="78">
        <f t="shared" si="478"/>
        <v>0</v>
      </c>
      <c r="CI390" s="77">
        <f t="shared" si="478"/>
        <v>0</v>
      </c>
      <c r="CJ390" s="78">
        <f t="shared" si="478"/>
        <v>0</v>
      </c>
      <c r="CK390" s="77">
        <f t="shared" si="478"/>
        <v>0</v>
      </c>
      <c r="CL390" s="78">
        <f t="shared" si="478"/>
        <v>0</v>
      </c>
      <c r="CM390" s="77">
        <f t="shared" si="478"/>
        <v>0</v>
      </c>
      <c r="CN390" s="78">
        <f t="shared" si="478"/>
        <v>0</v>
      </c>
      <c r="CO390" s="77">
        <f t="shared" si="478"/>
        <v>0</v>
      </c>
      <c r="CP390" s="78">
        <f t="shared" si="478"/>
        <v>0</v>
      </c>
      <c r="CQ390" s="77">
        <f t="shared" si="478"/>
        <v>0</v>
      </c>
      <c r="CR390" s="78">
        <f t="shared" si="478"/>
        <v>0</v>
      </c>
      <c r="CS390" s="77">
        <f t="shared" si="478"/>
        <v>0</v>
      </c>
      <c r="CT390" s="78">
        <f t="shared" si="478"/>
        <v>0</v>
      </c>
      <c r="CU390" s="77">
        <f t="shared" si="478"/>
        <v>0</v>
      </c>
      <c r="CV390" s="78">
        <f t="shared" si="478"/>
        <v>0</v>
      </c>
      <c r="CW390" s="77">
        <f t="shared" si="478"/>
        <v>0</v>
      </c>
      <c r="CX390" s="78">
        <f t="shared" si="478"/>
        <v>0</v>
      </c>
      <c r="CY390" s="77">
        <f t="shared" si="478"/>
        <v>0</v>
      </c>
      <c r="CZ390" s="78">
        <f t="shared" si="478"/>
        <v>0</v>
      </c>
      <c r="DA390" s="77">
        <f t="shared" si="478"/>
        <v>0</v>
      </c>
      <c r="DB390" s="78">
        <f t="shared" si="478"/>
        <v>0</v>
      </c>
      <c r="DC390" s="77">
        <f t="shared" si="478"/>
        <v>0</v>
      </c>
      <c r="DD390" s="79">
        <f t="shared" si="478"/>
        <v>0</v>
      </c>
      <c r="DE390" s="3"/>
    </row>
    <row r="391" spans="1:109" x14ac:dyDescent="0.35">
      <c r="A391" s="35">
        <f t="shared" si="462"/>
        <v>0.99999999999999989</v>
      </c>
      <c r="B391" s="3" t="s">
        <v>3912</v>
      </c>
      <c r="C391" s="39" t="s">
        <v>592</v>
      </c>
      <c r="D391" s="3" t="s">
        <v>592</v>
      </c>
      <c r="E391" s="71">
        <f t="shared" ref="E391:BP391" si="479">SUMIF($E$204:$DD$204,E$316,$E279:$DD279)</f>
        <v>0</v>
      </c>
      <c r="F391" s="72">
        <f t="shared" si="479"/>
        <v>0</v>
      </c>
      <c r="G391" s="72">
        <f t="shared" si="479"/>
        <v>0</v>
      </c>
      <c r="H391" s="72">
        <f t="shared" si="479"/>
        <v>0</v>
      </c>
      <c r="I391" s="72">
        <f t="shared" si="479"/>
        <v>0</v>
      </c>
      <c r="J391" s="73">
        <f t="shared" si="479"/>
        <v>0</v>
      </c>
      <c r="K391" s="73">
        <f t="shared" si="479"/>
        <v>0</v>
      </c>
      <c r="L391" s="73">
        <f t="shared" si="479"/>
        <v>0</v>
      </c>
      <c r="M391" s="73">
        <f t="shared" si="479"/>
        <v>0</v>
      </c>
      <c r="N391" s="72">
        <f t="shared" si="479"/>
        <v>0</v>
      </c>
      <c r="O391" s="72">
        <f t="shared" si="479"/>
        <v>0</v>
      </c>
      <c r="P391" s="72">
        <f t="shared" si="479"/>
        <v>0</v>
      </c>
      <c r="Q391" s="73">
        <f t="shared" si="479"/>
        <v>0</v>
      </c>
      <c r="R391" s="73">
        <f t="shared" si="479"/>
        <v>0</v>
      </c>
      <c r="S391" s="73">
        <f t="shared" si="479"/>
        <v>0</v>
      </c>
      <c r="T391" s="73">
        <f t="shared" si="479"/>
        <v>0</v>
      </c>
      <c r="U391" s="72">
        <f t="shared" si="479"/>
        <v>0</v>
      </c>
      <c r="V391" s="72">
        <f t="shared" si="479"/>
        <v>0</v>
      </c>
      <c r="W391" s="72">
        <f t="shared" si="479"/>
        <v>0</v>
      </c>
      <c r="X391" s="78">
        <f t="shared" si="479"/>
        <v>0</v>
      </c>
      <c r="Y391" s="77">
        <f t="shared" si="479"/>
        <v>0</v>
      </c>
      <c r="Z391" s="73">
        <f t="shared" si="479"/>
        <v>0</v>
      </c>
      <c r="AA391" s="73">
        <f t="shared" si="479"/>
        <v>0</v>
      </c>
      <c r="AB391" s="73">
        <f t="shared" si="479"/>
        <v>0</v>
      </c>
      <c r="AC391" s="73">
        <f t="shared" si="479"/>
        <v>0</v>
      </c>
      <c r="AD391" s="72">
        <f t="shared" si="479"/>
        <v>0</v>
      </c>
      <c r="AE391" s="72">
        <f t="shared" si="479"/>
        <v>0</v>
      </c>
      <c r="AF391" s="72">
        <f t="shared" si="479"/>
        <v>0</v>
      </c>
      <c r="AG391" s="72">
        <f t="shared" si="479"/>
        <v>0</v>
      </c>
      <c r="AH391" s="73">
        <f t="shared" si="479"/>
        <v>0</v>
      </c>
      <c r="AI391" s="73">
        <f t="shared" si="479"/>
        <v>0</v>
      </c>
      <c r="AJ391" s="73">
        <f t="shared" si="479"/>
        <v>0</v>
      </c>
      <c r="AK391" s="73">
        <f t="shared" si="479"/>
        <v>0</v>
      </c>
      <c r="AL391" s="72">
        <f t="shared" si="479"/>
        <v>0</v>
      </c>
      <c r="AM391" s="72">
        <f t="shared" si="479"/>
        <v>0</v>
      </c>
      <c r="AN391" s="72">
        <f t="shared" si="479"/>
        <v>0</v>
      </c>
      <c r="AO391" s="78">
        <f t="shared" si="479"/>
        <v>0</v>
      </c>
      <c r="AP391" s="77">
        <f t="shared" si="479"/>
        <v>0</v>
      </c>
      <c r="AQ391" s="78">
        <f t="shared" si="479"/>
        <v>0</v>
      </c>
      <c r="AR391" s="77">
        <f t="shared" si="479"/>
        <v>0</v>
      </c>
      <c r="AS391" s="78">
        <f t="shared" si="479"/>
        <v>0</v>
      </c>
      <c r="AT391" s="77">
        <f t="shared" si="479"/>
        <v>0</v>
      </c>
      <c r="AU391" s="78">
        <f t="shared" si="479"/>
        <v>0</v>
      </c>
      <c r="AV391" s="77">
        <f t="shared" si="479"/>
        <v>0</v>
      </c>
      <c r="AW391" s="78">
        <f t="shared" si="479"/>
        <v>0</v>
      </c>
      <c r="AX391" s="77">
        <f t="shared" si="479"/>
        <v>0</v>
      </c>
      <c r="AY391" s="78">
        <f t="shared" si="479"/>
        <v>0</v>
      </c>
      <c r="AZ391" s="77">
        <f t="shared" si="479"/>
        <v>0</v>
      </c>
      <c r="BA391" s="78">
        <f t="shared" si="479"/>
        <v>0</v>
      </c>
      <c r="BB391" s="77">
        <f t="shared" si="479"/>
        <v>0</v>
      </c>
      <c r="BC391" s="78">
        <f t="shared" si="479"/>
        <v>0</v>
      </c>
      <c r="BD391" s="77">
        <f t="shared" si="479"/>
        <v>0</v>
      </c>
      <c r="BE391" s="78">
        <f t="shared" si="479"/>
        <v>0</v>
      </c>
      <c r="BF391" s="77">
        <f t="shared" si="479"/>
        <v>0</v>
      </c>
      <c r="BG391" s="78">
        <f t="shared" si="479"/>
        <v>0</v>
      </c>
      <c r="BH391" s="77">
        <f t="shared" si="479"/>
        <v>0</v>
      </c>
      <c r="BI391" s="78">
        <f t="shared" si="479"/>
        <v>0</v>
      </c>
      <c r="BJ391" s="77">
        <f t="shared" si="479"/>
        <v>0</v>
      </c>
      <c r="BK391" s="78">
        <f t="shared" si="479"/>
        <v>0</v>
      </c>
      <c r="BL391" s="77">
        <f t="shared" si="479"/>
        <v>0</v>
      </c>
      <c r="BM391" s="78">
        <f t="shared" si="479"/>
        <v>0</v>
      </c>
      <c r="BN391" s="77">
        <f t="shared" si="479"/>
        <v>0</v>
      </c>
      <c r="BO391" s="78">
        <f t="shared" si="479"/>
        <v>0</v>
      </c>
      <c r="BP391" s="77">
        <f t="shared" si="479"/>
        <v>0</v>
      </c>
      <c r="BQ391" s="78">
        <f t="shared" ref="BQ391:DD391" si="480">SUMIF($E$204:$DD$204,BQ$316,$E279:$DD279)</f>
        <v>0</v>
      </c>
      <c r="BR391" s="77">
        <f t="shared" si="480"/>
        <v>0</v>
      </c>
      <c r="BS391" s="78">
        <f t="shared" si="480"/>
        <v>0</v>
      </c>
      <c r="BT391" s="77">
        <f t="shared" si="480"/>
        <v>0</v>
      </c>
      <c r="BU391" s="78">
        <f t="shared" si="480"/>
        <v>0</v>
      </c>
      <c r="BV391" s="77">
        <f t="shared" si="480"/>
        <v>0</v>
      </c>
      <c r="BW391" s="78">
        <f t="shared" si="480"/>
        <v>0</v>
      </c>
      <c r="BX391" s="77">
        <f t="shared" si="480"/>
        <v>0</v>
      </c>
      <c r="BY391" s="78">
        <f t="shared" si="480"/>
        <v>0</v>
      </c>
      <c r="BZ391" s="77">
        <f t="shared" si="480"/>
        <v>0.67937080379406567</v>
      </c>
      <c r="CA391" s="78">
        <f t="shared" si="480"/>
        <v>0.10949239540315175</v>
      </c>
      <c r="CB391" s="77">
        <f t="shared" si="480"/>
        <v>0.10888987007094358</v>
      </c>
      <c r="CC391" s="78">
        <f t="shared" si="480"/>
        <v>0.10224693073183887</v>
      </c>
      <c r="CD391" s="77">
        <f t="shared" si="480"/>
        <v>0</v>
      </c>
      <c r="CE391" s="78">
        <f t="shared" si="480"/>
        <v>0</v>
      </c>
      <c r="CF391" s="77">
        <f t="shared" si="480"/>
        <v>0</v>
      </c>
      <c r="CG391" s="78">
        <f t="shared" si="480"/>
        <v>0</v>
      </c>
      <c r="CH391" s="77">
        <f t="shared" si="480"/>
        <v>0</v>
      </c>
      <c r="CI391" s="78">
        <f t="shared" si="480"/>
        <v>0</v>
      </c>
      <c r="CJ391" s="77">
        <f t="shared" si="480"/>
        <v>0</v>
      </c>
      <c r="CK391" s="78">
        <f t="shared" si="480"/>
        <v>0</v>
      </c>
      <c r="CL391" s="77">
        <f t="shared" si="480"/>
        <v>0</v>
      </c>
      <c r="CM391" s="78">
        <f t="shared" si="480"/>
        <v>0</v>
      </c>
      <c r="CN391" s="77">
        <f t="shared" si="480"/>
        <v>0</v>
      </c>
      <c r="CO391" s="78">
        <f t="shared" si="480"/>
        <v>0</v>
      </c>
      <c r="CP391" s="77">
        <f t="shared" si="480"/>
        <v>0</v>
      </c>
      <c r="CQ391" s="78">
        <f t="shared" si="480"/>
        <v>0</v>
      </c>
      <c r="CR391" s="77">
        <f t="shared" si="480"/>
        <v>0</v>
      </c>
      <c r="CS391" s="78">
        <f t="shared" si="480"/>
        <v>0</v>
      </c>
      <c r="CT391" s="77">
        <f t="shared" si="480"/>
        <v>0</v>
      </c>
      <c r="CU391" s="78">
        <f t="shared" si="480"/>
        <v>0</v>
      </c>
      <c r="CV391" s="77">
        <f t="shared" si="480"/>
        <v>0</v>
      </c>
      <c r="CW391" s="78">
        <f t="shared" si="480"/>
        <v>0</v>
      </c>
      <c r="CX391" s="77">
        <f t="shared" si="480"/>
        <v>0</v>
      </c>
      <c r="CY391" s="78">
        <f t="shared" si="480"/>
        <v>0</v>
      </c>
      <c r="CZ391" s="77">
        <f t="shared" si="480"/>
        <v>0</v>
      </c>
      <c r="DA391" s="78">
        <f t="shared" si="480"/>
        <v>0</v>
      </c>
      <c r="DB391" s="77">
        <f t="shared" si="480"/>
        <v>0</v>
      </c>
      <c r="DC391" s="78">
        <f t="shared" si="480"/>
        <v>0</v>
      </c>
      <c r="DD391" s="80">
        <f t="shared" si="480"/>
        <v>0</v>
      </c>
      <c r="DE391" s="3"/>
    </row>
    <row r="392" spans="1:109" x14ac:dyDescent="0.35">
      <c r="A392" s="35">
        <f t="shared" si="462"/>
        <v>1.0000000000000002</v>
      </c>
      <c r="B392" s="3" t="s">
        <v>3913</v>
      </c>
      <c r="C392" s="39" t="s">
        <v>593</v>
      </c>
      <c r="D392" s="3" t="s">
        <v>593</v>
      </c>
      <c r="E392" s="75">
        <f t="shared" ref="E392:BP392" si="481">SUMIF($E$204:$DD$204,E$316,$E280:$DD280)</f>
        <v>0</v>
      </c>
      <c r="F392" s="73">
        <f t="shared" si="481"/>
        <v>0</v>
      </c>
      <c r="G392" s="73">
        <f t="shared" si="481"/>
        <v>0</v>
      </c>
      <c r="H392" s="73">
        <f t="shared" si="481"/>
        <v>0</v>
      </c>
      <c r="I392" s="73">
        <f t="shared" si="481"/>
        <v>0</v>
      </c>
      <c r="J392" s="72">
        <f t="shared" si="481"/>
        <v>0</v>
      </c>
      <c r="K392" s="72">
        <f t="shared" si="481"/>
        <v>0</v>
      </c>
      <c r="L392" s="72">
        <f t="shared" si="481"/>
        <v>0</v>
      </c>
      <c r="M392" s="72">
        <f t="shared" si="481"/>
        <v>0</v>
      </c>
      <c r="N392" s="73">
        <f t="shared" si="481"/>
        <v>0</v>
      </c>
      <c r="O392" s="73">
        <f t="shared" si="481"/>
        <v>0</v>
      </c>
      <c r="P392" s="73">
        <f t="shared" si="481"/>
        <v>0</v>
      </c>
      <c r="Q392" s="72">
        <f t="shared" si="481"/>
        <v>0</v>
      </c>
      <c r="R392" s="72">
        <f t="shared" si="481"/>
        <v>0</v>
      </c>
      <c r="S392" s="72">
        <f t="shared" si="481"/>
        <v>0</v>
      </c>
      <c r="T392" s="72">
        <f t="shared" si="481"/>
        <v>0</v>
      </c>
      <c r="U392" s="73">
        <f t="shared" si="481"/>
        <v>0</v>
      </c>
      <c r="V392" s="73">
        <f t="shared" si="481"/>
        <v>0</v>
      </c>
      <c r="W392" s="73">
        <f t="shared" si="481"/>
        <v>0</v>
      </c>
      <c r="X392" s="77">
        <f t="shared" si="481"/>
        <v>0</v>
      </c>
      <c r="Y392" s="78">
        <f t="shared" si="481"/>
        <v>0</v>
      </c>
      <c r="Z392" s="72">
        <f t="shared" si="481"/>
        <v>0</v>
      </c>
      <c r="AA392" s="72">
        <f t="shared" si="481"/>
        <v>0</v>
      </c>
      <c r="AB392" s="72">
        <f t="shared" si="481"/>
        <v>0</v>
      </c>
      <c r="AC392" s="72">
        <f t="shared" si="481"/>
        <v>0</v>
      </c>
      <c r="AD392" s="73">
        <f t="shared" si="481"/>
        <v>0</v>
      </c>
      <c r="AE392" s="73">
        <f t="shared" si="481"/>
        <v>0</v>
      </c>
      <c r="AF392" s="73">
        <f t="shared" si="481"/>
        <v>0</v>
      </c>
      <c r="AG392" s="73">
        <f t="shared" si="481"/>
        <v>0</v>
      </c>
      <c r="AH392" s="72">
        <f t="shared" si="481"/>
        <v>0</v>
      </c>
      <c r="AI392" s="72">
        <f t="shared" si="481"/>
        <v>0</v>
      </c>
      <c r="AJ392" s="72">
        <f t="shared" si="481"/>
        <v>0</v>
      </c>
      <c r="AK392" s="72">
        <f t="shared" si="481"/>
        <v>0</v>
      </c>
      <c r="AL392" s="73">
        <f t="shared" si="481"/>
        <v>0</v>
      </c>
      <c r="AM392" s="73">
        <f t="shared" si="481"/>
        <v>0</v>
      </c>
      <c r="AN392" s="73">
        <f t="shared" si="481"/>
        <v>0</v>
      </c>
      <c r="AO392" s="77">
        <f t="shared" si="481"/>
        <v>0</v>
      </c>
      <c r="AP392" s="78">
        <f t="shared" si="481"/>
        <v>0</v>
      </c>
      <c r="AQ392" s="77">
        <f t="shared" si="481"/>
        <v>0</v>
      </c>
      <c r="AR392" s="78">
        <f t="shared" si="481"/>
        <v>0</v>
      </c>
      <c r="AS392" s="77">
        <f t="shared" si="481"/>
        <v>0</v>
      </c>
      <c r="AT392" s="78">
        <f t="shared" si="481"/>
        <v>0</v>
      </c>
      <c r="AU392" s="77">
        <f t="shared" si="481"/>
        <v>0</v>
      </c>
      <c r="AV392" s="78">
        <f t="shared" si="481"/>
        <v>0</v>
      </c>
      <c r="AW392" s="77">
        <f t="shared" si="481"/>
        <v>0</v>
      </c>
      <c r="AX392" s="78">
        <f t="shared" si="481"/>
        <v>0</v>
      </c>
      <c r="AY392" s="77">
        <f t="shared" si="481"/>
        <v>0</v>
      </c>
      <c r="AZ392" s="78">
        <f t="shared" si="481"/>
        <v>0</v>
      </c>
      <c r="BA392" s="77">
        <f t="shared" si="481"/>
        <v>0</v>
      </c>
      <c r="BB392" s="78">
        <f t="shared" si="481"/>
        <v>0</v>
      </c>
      <c r="BC392" s="77">
        <f t="shared" si="481"/>
        <v>0</v>
      </c>
      <c r="BD392" s="78">
        <f t="shared" si="481"/>
        <v>0</v>
      </c>
      <c r="BE392" s="77">
        <f t="shared" si="481"/>
        <v>0</v>
      </c>
      <c r="BF392" s="78">
        <f t="shared" si="481"/>
        <v>0</v>
      </c>
      <c r="BG392" s="77">
        <f t="shared" si="481"/>
        <v>0</v>
      </c>
      <c r="BH392" s="78">
        <f t="shared" si="481"/>
        <v>0</v>
      </c>
      <c r="BI392" s="77">
        <f t="shared" si="481"/>
        <v>0</v>
      </c>
      <c r="BJ392" s="78">
        <f t="shared" si="481"/>
        <v>0</v>
      </c>
      <c r="BK392" s="77">
        <f t="shared" si="481"/>
        <v>0</v>
      </c>
      <c r="BL392" s="78">
        <f t="shared" si="481"/>
        <v>0</v>
      </c>
      <c r="BM392" s="77">
        <f t="shared" si="481"/>
        <v>0</v>
      </c>
      <c r="BN392" s="78">
        <f t="shared" si="481"/>
        <v>0</v>
      </c>
      <c r="BO392" s="77">
        <f t="shared" si="481"/>
        <v>0</v>
      </c>
      <c r="BP392" s="78">
        <f t="shared" si="481"/>
        <v>0</v>
      </c>
      <c r="BQ392" s="77">
        <f t="shared" ref="BQ392:DD392" si="482">SUMIF($E$204:$DD$204,BQ$316,$E280:$DD280)</f>
        <v>0</v>
      </c>
      <c r="BR392" s="78">
        <f t="shared" si="482"/>
        <v>0</v>
      </c>
      <c r="BS392" s="77">
        <f t="shared" si="482"/>
        <v>0</v>
      </c>
      <c r="BT392" s="78">
        <f t="shared" si="482"/>
        <v>0</v>
      </c>
      <c r="BU392" s="77">
        <f t="shared" si="482"/>
        <v>0</v>
      </c>
      <c r="BV392" s="78">
        <f t="shared" si="482"/>
        <v>0</v>
      </c>
      <c r="BW392" s="77">
        <f t="shared" si="482"/>
        <v>0</v>
      </c>
      <c r="BX392" s="78">
        <f t="shared" si="482"/>
        <v>0</v>
      </c>
      <c r="BY392" s="77">
        <f t="shared" si="482"/>
        <v>0</v>
      </c>
      <c r="BZ392" s="78">
        <f t="shared" si="482"/>
        <v>0.69468589753705157</v>
      </c>
      <c r="CA392" s="77">
        <f t="shared" si="482"/>
        <v>0.15416211508006505</v>
      </c>
      <c r="CB392" s="78">
        <f t="shared" si="482"/>
        <v>0.11006237148757843</v>
      </c>
      <c r="CC392" s="77">
        <f t="shared" si="482"/>
        <v>4.1089615895305034E-2</v>
      </c>
      <c r="CD392" s="78">
        <f t="shared" si="482"/>
        <v>0</v>
      </c>
      <c r="CE392" s="77">
        <f t="shared" si="482"/>
        <v>0</v>
      </c>
      <c r="CF392" s="78">
        <f t="shared" si="482"/>
        <v>0</v>
      </c>
      <c r="CG392" s="77">
        <f t="shared" si="482"/>
        <v>0</v>
      </c>
      <c r="CH392" s="78">
        <f t="shared" si="482"/>
        <v>0</v>
      </c>
      <c r="CI392" s="77">
        <f t="shared" si="482"/>
        <v>0</v>
      </c>
      <c r="CJ392" s="78">
        <f t="shared" si="482"/>
        <v>0</v>
      </c>
      <c r="CK392" s="77">
        <f t="shared" si="482"/>
        <v>0</v>
      </c>
      <c r="CL392" s="78">
        <f t="shared" si="482"/>
        <v>0</v>
      </c>
      <c r="CM392" s="77">
        <f t="shared" si="482"/>
        <v>0</v>
      </c>
      <c r="CN392" s="78">
        <f t="shared" si="482"/>
        <v>0</v>
      </c>
      <c r="CO392" s="77">
        <f t="shared" si="482"/>
        <v>0</v>
      </c>
      <c r="CP392" s="78">
        <f t="shared" si="482"/>
        <v>0</v>
      </c>
      <c r="CQ392" s="77">
        <f t="shared" si="482"/>
        <v>0</v>
      </c>
      <c r="CR392" s="78">
        <f t="shared" si="482"/>
        <v>0</v>
      </c>
      <c r="CS392" s="77">
        <f t="shared" si="482"/>
        <v>0</v>
      </c>
      <c r="CT392" s="78">
        <f t="shared" si="482"/>
        <v>0</v>
      </c>
      <c r="CU392" s="77">
        <f t="shared" si="482"/>
        <v>0</v>
      </c>
      <c r="CV392" s="78">
        <f t="shared" si="482"/>
        <v>0</v>
      </c>
      <c r="CW392" s="77">
        <f t="shared" si="482"/>
        <v>0</v>
      </c>
      <c r="CX392" s="78">
        <f t="shared" si="482"/>
        <v>0</v>
      </c>
      <c r="CY392" s="77">
        <f t="shared" si="482"/>
        <v>0</v>
      </c>
      <c r="CZ392" s="78">
        <f t="shared" si="482"/>
        <v>0</v>
      </c>
      <c r="DA392" s="77">
        <f t="shared" si="482"/>
        <v>0</v>
      </c>
      <c r="DB392" s="78">
        <f t="shared" si="482"/>
        <v>0</v>
      </c>
      <c r="DC392" s="77">
        <f t="shared" si="482"/>
        <v>0</v>
      </c>
      <c r="DD392" s="79">
        <f t="shared" si="482"/>
        <v>0</v>
      </c>
      <c r="DE392" s="3"/>
    </row>
    <row r="393" spans="1:109" x14ac:dyDescent="0.35">
      <c r="A393" s="35">
        <f t="shared" si="462"/>
        <v>1</v>
      </c>
      <c r="B393" s="3" t="s">
        <v>3914</v>
      </c>
      <c r="C393" s="39" t="s">
        <v>594</v>
      </c>
      <c r="D393" s="3" t="s">
        <v>594</v>
      </c>
      <c r="E393" s="71">
        <f t="shared" ref="E393:BP393" si="483">SUMIF($E$204:$DD$204,E$316,$E281:$DD281)</f>
        <v>0</v>
      </c>
      <c r="F393" s="72">
        <f t="shared" si="483"/>
        <v>0</v>
      </c>
      <c r="G393" s="72">
        <f t="shared" si="483"/>
        <v>0</v>
      </c>
      <c r="H393" s="72">
        <f t="shared" si="483"/>
        <v>0</v>
      </c>
      <c r="I393" s="72">
        <f t="shared" si="483"/>
        <v>0</v>
      </c>
      <c r="J393" s="73">
        <f t="shared" si="483"/>
        <v>0</v>
      </c>
      <c r="K393" s="73">
        <f t="shared" si="483"/>
        <v>0</v>
      </c>
      <c r="L393" s="73">
        <f t="shared" si="483"/>
        <v>0</v>
      </c>
      <c r="M393" s="73">
        <f t="shared" si="483"/>
        <v>0</v>
      </c>
      <c r="N393" s="72">
        <f t="shared" si="483"/>
        <v>0</v>
      </c>
      <c r="O393" s="72">
        <f t="shared" si="483"/>
        <v>0</v>
      </c>
      <c r="P393" s="72">
        <f t="shared" si="483"/>
        <v>0</v>
      </c>
      <c r="Q393" s="73">
        <f t="shared" si="483"/>
        <v>0</v>
      </c>
      <c r="R393" s="73">
        <f t="shared" si="483"/>
        <v>0</v>
      </c>
      <c r="S393" s="73">
        <f t="shared" si="483"/>
        <v>0</v>
      </c>
      <c r="T393" s="73">
        <f t="shared" si="483"/>
        <v>0</v>
      </c>
      <c r="U393" s="72">
        <f t="shared" si="483"/>
        <v>0</v>
      </c>
      <c r="V393" s="72">
        <f t="shared" si="483"/>
        <v>0</v>
      </c>
      <c r="W393" s="72">
        <f t="shared" si="483"/>
        <v>0</v>
      </c>
      <c r="X393" s="78">
        <f t="shared" si="483"/>
        <v>0</v>
      </c>
      <c r="Y393" s="77">
        <f t="shared" si="483"/>
        <v>0</v>
      </c>
      <c r="Z393" s="73">
        <f t="shared" si="483"/>
        <v>0</v>
      </c>
      <c r="AA393" s="73">
        <f t="shared" si="483"/>
        <v>0</v>
      </c>
      <c r="AB393" s="73">
        <f t="shared" si="483"/>
        <v>0</v>
      </c>
      <c r="AC393" s="73">
        <f t="shared" si="483"/>
        <v>0</v>
      </c>
      <c r="AD393" s="72">
        <f t="shared" si="483"/>
        <v>0</v>
      </c>
      <c r="AE393" s="72">
        <f t="shared" si="483"/>
        <v>0</v>
      </c>
      <c r="AF393" s="72">
        <f t="shared" si="483"/>
        <v>0</v>
      </c>
      <c r="AG393" s="72">
        <f t="shared" si="483"/>
        <v>0</v>
      </c>
      <c r="AH393" s="73">
        <f t="shared" si="483"/>
        <v>0</v>
      </c>
      <c r="AI393" s="73">
        <f t="shared" si="483"/>
        <v>0</v>
      </c>
      <c r="AJ393" s="73">
        <f t="shared" si="483"/>
        <v>0</v>
      </c>
      <c r="AK393" s="73">
        <f t="shared" si="483"/>
        <v>0</v>
      </c>
      <c r="AL393" s="72">
        <f t="shared" si="483"/>
        <v>0</v>
      </c>
      <c r="AM393" s="72">
        <f t="shared" si="483"/>
        <v>0</v>
      </c>
      <c r="AN393" s="72">
        <f t="shared" si="483"/>
        <v>0</v>
      </c>
      <c r="AO393" s="78">
        <f t="shared" si="483"/>
        <v>0</v>
      </c>
      <c r="AP393" s="77">
        <f t="shared" si="483"/>
        <v>0</v>
      </c>
      <c r="AQ393" s="78">
        <f t="shared" si="483"/>
        <v>5.1718344048431479E-3</v>
      </c>
      <c r="AR393" s="77">
        <f t="shared" si="483"/>
        <v>9.0223636254016765E-4</v>
      </c>
      <c r="AS393" s="78">
        <f t="shared" si="483"/>
        <v>0</v>
      </c>
      <c r="AT393" s="77">
        <f t="shared" si="483"/>
        <v>0</v>
      </c>
      <c r="AU393" s="78">
        <f t="shared" si="483"/>
        <v>0</v>
      </c>
      <c r="AV393" s="77">
        <f t="shared" si="483"/>
        <v>0</v>
      </c>
      <c r="AW393" s="78">
        <f t="shared" si="483"/>
        <v>0</v>
      </c>
      <c r="AX393" s="77">
        <f t="shared" si="483"/>
        <v>2.84404344571405E-3</v>
      </c>
      <c r="AY393" s="78">
        <f t="shared" si="483"/>
        <v>0</v>
      </c>
      <c r="AZ393" s="77">
        <f t="shared" si="483"/>
        <v>1.5164959891865551E-4</v>
      </c>
      <c r="BA393" s="78">
        <f t="shared" si="483"/>
        <v>0</v>
      </c>
      <c r="BB393" s="77">
        <f t="shared" si="483"/>
        <v>0</v>
      </c>
      <c r="BC393" s="78">
        <f t="shared" si="483"/>
        <v>0</v>
      </c>
      <c r="BD393" s="77">
        <f t="shared" si="483"/>
        <v>0</v>
      </c>
      <c r="BE393" s="78">
        <f t="shared" si="483"/>
        <v>0</v>
      </c>
      <c r="BF393" s="77">
        <f t="shared" si="483"/>
        <v>0</v>
      </c>
      <c r="BG393" s="78">
        <f t="shared" si="483"/>
        <v>0</v>
      </c>
      <c r="BH393" s="77">
        <f t="shared" si="483"/>
        <v>0</v>
      </c>
      <c r="BI393" s="78">
        <f t="shared" si="483"/>
        <v>0</v>
      </c>
      <c r="BJ393" s="77">
        <f t="shared" si="483"/>
        <v>4.6111075437908116E-3</v>
      </c>
      <c r="BK393" s="78">
        <f t="shared" si="483"/>
        <v>0</v>
      </c>
      <c r="BL393" s="77">
        <f t="shared" si="483"/>
        <v>0</v>
      </c>
      <c r="BM393" s="78">
        <f t="shared" si="483"/>
        <v>0</v>
      </c>
      <c r="BN393" s="77">
        <f t="shared" si="483"/>
        <v>0</v>
      </c>
      <c r="BO393" s="78">
        <f t="shared" si="483"/>
        <v>0</v>
      </c>
      <c r="BP393" s="77">
        <f t="shared" si="483"/>
        <v>0</v>
      </c>
      <c r="BQ393" s="78">
        <f t="shared" ref="BQ393:DD393" si="484">SUMIF($E$204:$DD$204,BQ$316,$E281:$DD281)</f>
        <v>0</v>
      </c>
      <c r="BR393" s="77">
        <f t="shared" si="484"/>
        <v>0</v>
      </c>
      <c r="BS393" s="78">
        <f t="shared" si="484"/>
        <v>0</v>
      </c>
      <c r="BT393" s="77">
        <f t="shared" si="484"/>
        <v>0</v>
      </c>
      <c r="BU393" s="78">
        <f t="shared" si="484"/>
        <v>0</v>
      </c>
      <c r="BV393" s="77">
        <f t="shared" si="484"/>
        <v>0</v>
      </c>
      <c r="BW393" s="78">
        <f t="shared" si="484"/>
        <v>0</v>
      </c>
      <c r="BX393" s="77">
        <f t="shared" si="484"/>
        <v>4.3762868616390354E-3</v>
      </c>
      <c r="BY393" s="78">
        <f t="shared" si="484"/>
        <v>0</v>
      </c>
      <c r="BZ393" s="77">
        <f t="shared" si="484"/>
        <v>0</v>
      </c>
      <c r="CA393" s="78">
        <f t="shared" si="484"/>
        <v>1.1936445446102855E-3</v>
      </c>
      <c r="CB393" s="77">
        <f t="shared" si="484"/>
        <v>0.95143782544177347</v>
      </c>
      <c r="CC393" s="78">
        <f t="shared" si="484"/>
        <v>0</v>
      </c>
      <c r="CD393" s="77">
        <f t="shared" si="484"/>
        <v>2.6800465790136698E-2</v>
      </c>
      <c r="CE393" s="78">
        <f t="shared" si="484"/>
        <v>0</v>
      </c>
      <c r="CF393" s="77">
        <f t="shared" si="484"/>
        <v>0</v>
      </c>
      <c r="CG393" s="78">
        <f t="shared" si="484"/>
        <v>0</v>
      </c>
      <c r="CH393" s="77">
        <f t="shared" si="484"/>
        <v>2.3149127584868277E-3</v>
      </c>
      <c r="CI393" s="78">
        <f t="shared" si="484"/>
        <v>0</v>
      </c>
      <c r="CJ393" s="77">
        <f t="shared" si="484"/>
        <v>0</v>
      </c>
      <c r="CK393" s="78">
        <f t="shared" si="484"/>
        <v>0</v>
      </c>
      <c r="CL393" s="77">
        <f t="shared" si="484"/>
        <v>0</v>
      </c>
      <c r="CM393" s="78">
        <f t="shared" si="484"/>
        <v>0</v>
      </c>
      <c r="CN393" s="77">
        <f t="shared" si="484"/>
        <v>0</v>
      </c>
      <c r="CO393" s="78">
        <f t="shared" si="484"/>
        <v>0</v>
      </c>
      <c r="CP393" s="77">
        <f t="shared" si="484"/>
        <v>0</v>
      </c>
      <c r="CQ393" s="78">
        <f t="shared" si="484"/>
        <v>0</v>
      </c>
      <c r="CR393" s="77">
        <f t="shared" si="484"/>
        <v>1.9599324754693149E-4</v>
      </c>
      <c r="CS393" s="78">
        <f t="shared" si="484"/>
        <v>0</v>
      </c>
      <c r="CT393" s="77">
        <f t="shared" si="484"/>
        <v>0</v>
      </c>
      <c r="CU393" s="78">
        <f t="shared" si="484"/>
        <v>0</v>
      </c>
      <c r="CV393" s="77">
        <f t="shared" si="484"/>
        <v>0</v>
      </c>
      <c r="CW393" s="78">
        <f t="shared" si="484"/>
        <v>0</v>
      </c>
      <c r="CX393" s="77">
        <f t="shared" si="484"/>
        <v>0</v>
      </c>
      <c r="CY393" s="78">
        <f t="shared" si="484"/>
        <v>0</v>
      </c>
      <c r="CZ393" s="77">
        <f t="shared" si="484"/>
        <v>0</v>
      </c>
      <c r="DA393" s="78">
        <f t="shared" si="484"/>
        <v>0</v>
      </c>
      <c r="DB393" s="77">
        <f t="shared" si="484"/>
        <v>0</v>
      </c>
      <c r="DC393" s="78">
        <f t="shared" si="484"/>
        <v>0</v>
      </c>
      <c r="DD393" s="80">
        <f t="shared" si="484"/>
        <v>0</v>
      </c>
      <c r="DE393" s="3"/>
    </row>
    <row r="394" spans="1:109" x14ac:dyDescent="0.35">
      <c r="A394" s="35">
        <f t="shared" si="462"/>
        <v>1.0000000000000002</v>
      </c>
      <c r="B394" s="3" t="s">
        <v>3915</v>
      </c>
      <c r="C394" s="39" t="s">
        <v>595</v>
      </c>
      <c r="D394" s="3" t="s">
        <v>595</v>
      </c>
      <c r="E394" s="75">
        <f t="shared" ref="E394:BP394" si="485">SUMIF($E$204:$DD$204,E$316,$E282:$DD282)</f>
        <v>0</v>
      </c>
      <c r="F394" s="73">
        <f t="shared" si="485"/>
        <v>0</v>
      </c>
      <c r="G394" s="73">
        <f t="shared" si="485"/>
        <v>0</v>
      </c>
      <c r="H394" s="73">
        <f t="shared" si="485"/>
        <v>0</v>
      </c>
      <c r="I394" s="73">
        <f t="shared" si="485"/>
        <v>0</v>
      </c>
      <c r="J394" s="72">
        <f t="shared" si="485"/>
        <v>0</v>
      </c>
      <c r="K394" s="72">
        <f t="shared" si="485"/>
        <v>0</v>
      </c>
      <c r="L394" s="72">
        <f t="shared" si="485"/>
        <v>0</v>
      </c>
      <c r="M394" s="72">
        <f t="shared" si="485"/>
        <v>0</v>
      </c>
      <c r="N394" s="73">
        <f t="shared" si="485"/>
        <v>0</v>
      </c>
      <c r="O394" s="73">
        <f t="shared" si="485"/>
        <v>0</v>
      </c>
      <c r="P394" s="73">
        <f t="shared" si="485"/>
        <v>0</v>
      </c>
      <c r="Q394" s="72">
        <f t="shared" si="485"/>
        <v>0</v>
      </c>
      <c r="R394" s="72">
        <f t="shared" si="485"/>
        <v>0</v>
      </c>
      <c r="S394" s="72">
        <f t="shared" si="485"/>
        <v>0</v>
      </c>
      <c r="T394" s="72">
        <f t="shared" si="485"/>
        <v>0</v>
      </c>
      <c r="U394" s="73">
        <f t="shared" si="485"/>
        <v>0</v>
      </c>
      <c r="V394" s="73">
        <f t="shared" si="485"/>
        <v>0</v>
      </c>
      <c r="W394" s="73">
        <f t="shared" si="485"/>
        <v>0</v>
      </c>
      <c r="X394" s="77">
        <f t="shared" si="485"/>
        <v>0</v>
      </c>
      <c r="Y394" s="78">
        <f t="shared" si="485"/>
        <v>0</v>
      </c>
      <c r="Z394" s="72">
        <f t="shared" si="485"/>
        <v>0</v>
      </c>
      <c r="AA394" s="72">
        <f t="shared" si="485"/>
        <v>0</v>
      </c>
      <c r="AB394" s="72">
        <f t="shared" si="485"/>
        <v>0</v>
      </c>
      <c r="AC394" s="72">
        <f t="shared" si="485"/>
        <v>0</v>
      </c>
      <c r="AD394" s="73">
        <f t="shared" si="485"/>
        <v>0</v>
      </c>
      <c r="AE394" s="73">
        <f t="shared" si="485"/>
        <v>0</v>
      </c>
      <c r="AF394" s="73">
        <f t="shared" si="485"/>
        <v>0</v>
      </c>
      <c r="AG394" s="73">
        <f t="shared" si="485"/>
        <v>0</v>
      </c>
      <c r="AH394" s="72">
        <f t="shared" si="485"/>
        <v>0</v>
      </c>
      <c r="AI394" s="72">
        <f t="shared" si="485"/>
        <v>0</v>
      </c>
      <c r="AJ394" s="72">
        <f t="shared" si="485"/>
        <v>0</v>
      </c>
      <c r="AK394" s="72">
        <f t="shared" si="485"/>
        <v>0</v>
      </c>
      <c r="AL394" s="73">
        <f t="shared" si="485"/>
        <v>0</v>
      </c>
      <c r="AM394" s="73">
        <f t="shared" si="485"/>
        <v>0</v>
      </c>
      <c r="AN394" s="73">
        <f t="shared" si="485"/>
        <v>0</v>
      </c>
      <c r="AO394" s="77">
        <f t="shared" si="485"/>
        <v>0</v>
      </c>
      <c r="AP394" s="78">
        <f t="shared" si="485"/>
        <v>0</v>
      </c>
      <c r="AQ394" s="77">
        <f t="shared" si="485"/>
        <v>0</v>
      </c>
      <c r="AR394" s="78">
        <f t="shared" si="485"/>
        <v>0</v>
      </c>
      <c r="AS394" s="77">
        <f t="shared" si="485"/>
        <v>0</v>
      </c>
      <c r="AT394" s="78">
        <f t="shared" si="485"/>
        <v>0</v>
      </c>
      <c r="AU394" s="77">
        <f t="shared" si="485"/>
        <v>0</v>
      </c>
      <c r="AV394" s="78">
        <f t="shared" si="485"/>
        <v>0</v>
      </c>
      <c r="AW394" s="77">
        <f t="shared" si="485"/>
        <v>0</v>
      </c>
      <c r="AX394" s="78">
        <f t="shared" si="485"/>
        <v>0</v>
      </c>
      <c r="AY394" s="77">
        <f t="shared" si="485"/>
        <v>0</v>
      </c>
      <c r="AZ394" s="78">
        <f t="shared" si="485"/>
        <v>0</v>
      </c>
      <c r="BA394" s="77">
        <f t="shared" si="485"/>
        <v>0</v>
      </c>
      <c r="BB394" s="78">
        <f t="shared" si="485"/>
        <v>0</v>
      </c>
      <c r="BC394" s="77">
        <f t="shared" si="485"/>
        <v>0</v>
      </c>
      <c r="BD394" s="78">
        <f t="shared" si="485"/>
        <v>0</v>
      </c>
      <c r="BE394" s="77">
        <f t="shared" si="485"/>
        <v>0</v>
      </c>
      <c r="BF394" s="78">
        <f t="shared" si="485"/>
        <v>0</v>
      </c>
      <c r="BG394" s="77">
        <f t="shared" si="485"/>
        <v>0</v>
      </c>
      <c r="BH394" s="78">
        <f t="shared" si="485"/>
        <v>0</v>
      </c>
      <c r="BI394" s="77">
        <f t="shared" si="485"/>
        <v>0</v>
      </c>
      <c r="BJ394" s="78">
        <f t="shared" si="485"/>
        <v>0</v>
      </c>
      <c r="BK394" s="77">
        <f t="shared" si="485"/>
        <v>2.3333622415564223E-3</v>
      </c>
      <c r="BL394" s="78">
        <f t="shared" si="485"/>
        <v>0</v>
      </c>
      <c r="BM394" s="77">
        <f t="shared" si="485"/>
        <v>0</v>
      </c>
      <c r="BN394" s="78">
        <f t="shared" si="485"/>
        <v>0</v>
      </c>
      <c r="BO394" s="77">
        <f t="shared" si="485"/>
        <v>0</v>
      </c>
      <c r="BP394" s="78">
        <f t="shared" si="485"/>
        <v>0</v>
      </c>
      <c r="BQ394" s="77">
        <f t="shared" ref="BQ394:DD394" si="486">SUMIF($E$204:$DD$204,BQ$316,$E282:$DD282)</f>
        <v>0</v>
      </c>
      <c r="BR394" s="78">
        <f t="shared" si="486"/>
        <v>0</v>
      </c>
      <c r="BS394" s="77">
        <f t="shared" si="486"/>
        <v>0</v>
      </c>
      <c r="BT394" s="78">
        <f t="shared" si="486"/>
        <v>0</v>
      </c>
      <c r="BU394" s="77">
        <f t="shared" si="486"/>
        <v>0</v>
      </c>
      <c r="BV394" s="78">
        <f t="shared" si="486"/>
        <v>0</v>
      </c>
      <c r="BW394" s="77">
        <f t="shared" si="486"/>
        <v>0</v>
      </c>
      <c r="BX394" s="78">
        <f t="shared" si="486"/>
        <v>1.1014567707066051E-2</v>
      </c>
      <c r="BY394" s="77">
        <f t="shared" si="486"/>
        <v>0</v>
      </c>
      <c r="BZ394" s="78">
        <f t="shared" si="486"/>
        <v>6.6630859954665556E-3</v>
      </c>
      <c r="CA394" s="77">
        <f t="shared" si="486"/>
        <v>1.2252616318632603E-3</v>
      </c>
      <c r="CB394" s="78">
        <f t="shared" si="486"/>
        <v>0</v>
      </c>
      <c r="CC394" s="77">
        <f t="shared" si="486"/>
        <v>0.94683309781720482</v>
      </c>
      <c r="CD394" s="78">
        <f t="shared" si="486"/>
        <v>1.1650905836415737E-2</v>
      </c>
      <c r="CE394" s="77">
        <f t="shared" si="486"/>
        <v>6.0716017193191188E-4</v>
      </c>
      <c r="CF394" s="78">
        <f t="shared" si="486"/>
        <v>0</v>
      </c>
      <c r="CG394" s="77">
        <f t="shared" si="486"/>
        <v>0</v>
      </c>
      <c r="CH394" s="78">
        <f t="shared" si="486"/>
        <v>5.7462441680597668E-3</v>
      </c>
      <c r="CI394" s="77">
        <f t="shared" si="486"/>
        <v>0</v>
      </c>
      <c r="CJ394" s="78">
        <f t="shared" si="486"/>
        <v>0</v>
      </c>
      <c r="CK394" s="77">
        <f t="shared" si="486"/>
        <v>0</v>
      </c>
      <c r="CL394" s="78">
        <f t="shared" si="486"/>
        <v>0</v>
      </c>
      <c r="CM394" s="77">
        <f t="shared" si="486"/>
        <v>0</v>
      </c>
      <c r="CN394" s="78">
        <f t="shared" si="486"/>
        <v>0</v>
      </c>
      <c r="CO394" s="77">
        <f t="shared" si="486"/>
        <v>0</v>
      </c>
      <c r="CP394" s="78">
        <f t="shared" si="486"/>
        <v>0</v>
      </c>
      <c r="CQ394" s="77">
        <f t="shared" si="486"/>
        <v>0</v>
      </c>
      <c r="CR394" s="78">
        <f t="shared" si="486"/>
        <v>2.9407404250847403E-3</v>
      </c>
      <c r="CS394" s="77">
        <f t="shared" si="486"/>
        <v>2.3570853549435085E-4</v>
      </c>
      <c r="CT394" s="78">
        <f t="shared" si="486"/>
        <v>0</v>
      </c>
      <c r="CU394" s="77">
        <f t="shared" si="486"/>
        <v>1.0373028477662975E-2</v>
      </c>
      <c r="CV394" s="78">
        <f t="shared" si="486"/>
        <v>0</v>
      </c>
      <c r="CW394" s="77">
        <f t="shared" si="486"/>
        <v>0</v>
      </c>
      <c r="CX394" s="78">
        <f t="shared" si="486"/>
        <v>0</v>
      </c>
      <c r="CY394" s="77">
        <f t="shared" si="486"/>
        <v>0</v>
      </c>
      <c r="CZ394" s="78">
        <f t="shared" si="486"/>
        <v>0</v>
      </c>
      <c r="DA394" s="77">
        <f t="shared" si="486"/>
        <v>0</v>
      </c>
      <c r="DB394" s="78">
        <f t="shared" si="486"/>
        <v>3.7683699219367804E-4</v>
      </c>
      <c r="DC394" s="77">
        <f t="shared" si="486"/>
        <v>0</v>
      </c>
      <c r="DD394" s="79">
        <f t="shared" si="486"/>
        <v>0</v>
      </c>
      <c r="DE394" s="3"/>
    </row>
    <row r="395" spans="1:109" x14ac:dyDescent="0.35">
      <c r="A395" s="35">
        <f t="shared" si="462"/>
        <v>0.99999999999999978</v>
      </c>
      <c r="B395" s="3" t="s">
        <v>3916</v>
      </c>
      <c r="C395" s="39" t="s">
        <v>596</v>
      </c>
      <c r="D395" s="3" t="s">
        <v>596</v>
      </c>
      <c r="E395" s="71">
        <f t="shared" ref="E395:BP395" si="487">SUMIF($E$204:$DD$204,E$316,$E283:$DD283)</f>
        <v>0</v>
      </c>
      <c r="F395" s="72">
        <f t="shared" si="487"/>
        <v>0</v>
      </c>
      <c r="G395" s="72">
        <f t="shared" si="487"/>
        <v>0</v>
      </c>
      <c r="H395" s="72">
        <f t="shared" si="487"/>
        <v>0</v>
      </c>
      <c r="I395" s="72">
        <f t="shared" si="487"/>
        <v>0</v>
      </c>
      <c r="J395" s="73">
        <f t="shared" si="487"/>
        <v>0</v>
      </c>
      <c r="K395" s="73">
        <f t="shared" si="487"/>
        <v>0</v>
      </c>
      <c r="L395" s="73">
        <f t="shared" si="487"/>
        <v>0</v>
      </c>
      <c r="M395" s="73">
        <f t="shared" si="487"/>
        <v>0</v>
      </c>
      <c r="N395" s="72">
        <f t="shared" si="487"/>
        <v>0</v>
      </c>
      <c r="O395" s="72">
        <f t="shared" si="487"/>
        <v>0</v>
      </c>
      <c r="P395" s="72">
        <f t="shared" si="487"/>
        <v>0</v>
      </c>
      <c r="Q395" s="73">
        <f t="shared" si="487"/>
        <v>0</v>
      </c>
      <c r="R395" s="73">
        <f t="shared" si="487"/>
        <v>0</v>
      </c>
      <c r="S395" s="73">
        <f t="shared" si="487"/>
        <v>0</v>
      </c>
      <c r="T395" s="73">
        <f t="shared" si="487"/>
        <v>0</v>
      </c>
      <c r="U395" s="72">
        <f t="shared" si="487"/>
        <v>0</v>
      </c>
      <c r="V395" s="72">
        <f t="shared" si="487"/>
        <v>0</v>
      </c>
      <c r="W395" s="72">
        <f t="shared" si="487"/>
        <v>0</v>
      </c>
      <c r="X395" s="78">
        <f t="shared" si="487"/>
        <v>0</v>
      </c>
      <c r="Y395" s="77">
        <f t="shared" si="487"/>
        <v>0</v>
      </c>
      <c r="Z395" s="73">
        <f t="shared" si="487"/>
        <v>0</v>
      </c>
      <c r="AA395" s="73">
        <f t="shared" si="487"/>
        <v>0</v>
      </c>
      <c r="AB395" s="73">
        <f t="shared" si="487"/>
        <v>0</v>
      </c>
      <c r="AC395" s="73">
        <f t="shared" si="487"/>
        <v>0</v>
      </c>
      <c r="AD395" s="72">
        <f t="shared" si="487"/>
        <v>0</v>
      </c>
      <c r="AE395" s="72">
        <f t="shared" si="487"/>
        <v>0</v>
      </c>
      <c r="AF395" s="72">
        <f t="shared" si="487"/>
        <v>0</v>
      </c>
      <c r="AG395" s="72">
        <f t="shared" si="487"/>
        <v>0</v>
      </c>
      <c r="AH395" s="73">
        <f t="shared" si="487"/>
        <v>0</v>
      </c>
      <c r="AI395" s="73">
        <f t="shared" si="487"/>
        <v>0</v>
      </c>
      <c r="AJ395" s="73">
        <f t="shared" si="487"/>
        <v>0</v>
      </c>
      <c r="AK395" s="73">
        <f t="shared" si="487"/>
        <v>0</v>
      </c>
      <c r="AL395" s="72">
        <f t="shared" si="487"/>
        <v>0</v>
      </c>
      <c r="AM395" s="72">
        <f t="shared" si="487"/>
        <v>0</v>
      </c>
      <c r="AN395" s="72">
        <f t="shared" si="487"/>
        <v>0</v>
      </c>
      <c r="AO395" s="78">
        <f t="shared" si="487"/>
        <v>0</v>
      </c>
      <c r="AP395" s="77">
        <f t="shared" si="487"/>
        <v>0</v>
      </c>
      <c r="AQ395" s="78">
        <f t="shared" si="487"/>
        <v>0</v>
      </c>
      <c r="AR395" s="77">
        <f t="shared" si="487"/>
        <v>0</v>
      </c>
      <c r="AS395" s="78">
        <f t="shared" si="487"/>
        <v>0</v>
      </c>
      <c r="AT395" s="77">
        <f t="shared" si="487"/>
        <v>0</v>
      </c>
      <c r="AU395" s="78">
        <f t="shared" si="487"/>
        <v>0</v>
      </c>
      <c r="AV395" s="77">
        <f t="shared" si="487"/>
        <v>0</v>
      </c>
      <c r="AW395" s="78">
        <f t="shared" si="487"/>
        <v>0</v>
      </c>
      <c r="AX395" s="77">
        <f t="shared" si="487"/>
        <v>0</v>
      </c>
      <c r="AY395" s="78">
        <f t="shared" si="487"/>
        <v>0</v>
      </c>
      <c r="AZ395" s="77">
        <f t="shared" si="487"/>
        <v>0</v>
      </c>
      <c r="BA395" s="78">
        <f t="shared" si="487"/>
        <v>0</v>
      </c>
      <c r="BB395" s="77">
        <f t="shared" si="487"/>
        <v>0</v>
      </c>
      <c r="BC395" s="78">
        <f t="shared" si="487"/>
        <v>0</v>
      </c>
      <c r="BD395" s="77">
        <f t="shared" si="487"/>
        <v>0</v>
      </c>
      <c r="BE395" s="78">
        <f t="shared" si="487"/>
        <v>0</v>
      </c>
      <c r="BF395" s="77">
        <f t="shared" si="487"/>
        <v>0</v>
      </c>
      <c r="BG395" s="78">
        <f t="shared" si="487"/>
        <v>0</v>
      </c>
      <c r="BH395" s="77">
        <f t="shared" si="487"/>
        <v>0</v>
      </c>
      <c r="BI395" s="78">
        <f t="shared" si="487"/>
        <v>0</v>
      </c>
      <c r="BJ395" s="77">
        <f t="shared" si="487"/>
        <v>0</v>
      </c>
      <c r="BK395" s="78">
        <f t="shared" si="487"/>
        <v>0</v>
      </c>
      <c r="BL395" s="77">
        <f t="shared" si="487"/>
        <v>0</v>
      </c>
      <c r="BM395" s="78">
        <f t="shared" si="487"/>
        <v>0</v>
      </c>
      <c r="BN395" s="77">
        <f t="shared" si="487"/>
        <v>0</v>
      </c>
      <c r="BO395" s="78">
        <f t="shared" si="487"/>
        <v>0</v>
      </c>
      <c r="BP395" s="77">
        <f t="shared" si="487"/>
        <v>0</v>
      </c>
      <c r="BQ395" s="78">
        <f t="shared" ref="BQ395:DD395" si="488">SUMIF($E$204:$DD$204,BQ$316,$E283:$DD283)</f>
        <v>0</v>
      </c>
      <c r="BR395" s="77">
        <f t="shared" si="488"/>
        <v>0</v>
      </c>
      <c r="BS395" s="78">
        <f t="shared" si="488"/>
        <v>0</v>
      </c>
      <c r="BT395" s="77">
        <f t="shared" si="488"/>
        <v>0</v>
      </c>
      <c r="BU395" s="78">
        <f t="shared" si="488"/>
        <v>0</v>
      </c>
      <c r="BV395" s="77">
        <f t="shared" si="488"/>
        <v>0</v>
      </c>
      <c r="BW395" s="78">
        <f t="shared" si="488"/>
        <v>0</v>
      </c>
      <c r="BX395" s="77">
        <f t="shared" si="488"/>
        <v>2.4764960067771595E-3</v>
      </c>
      <c r="BY395" s="78">
        <f t="shared" si="488"/>
        <v>0</v>
      </c>
      <c r="BZ395" s="77">
        <f t="shared" si="488"/>
        <v>0</v>
      </c>
      <c r="CA395" s="78">
        <f t="shared" si="488"/>
        <v>3.965347758383892E-6</v>
      </c>
      <c r="CB395" s="77">
        <f t="shared" si="488"/>
        <v>3.6331155747924243E-3</v>
      </c>
      <c r="CC395" s="78">
        <f t="shared" si="488"/>
        <v>6.052915086539469E-3</v>
      </c>
      <c r="CD395" s="77">
        <f t="shared" si="488"/>
        <v>0.79514572945118278</v>
      </c>
      <c r="CE395" s="78">
        <f t="shared" si="488"/>
        <v>0.13437707277644545</v>
      </c>
      <c r="CF395" s="77">
        <f t="shared" si="488"/>
        <v>1.9206428285320855E-2</v>
      </c>
      <c r="CG395" s="78">
        <f t="shared" si="488"/>
        <v>0</v>
      </c>
      <c r="CH395" s="77">
        <f t="shared" si="488"/>
        <v>0</v>
      </c>
      <c r="CI395" s="78">
        <f t="shared" si="488"/>
        <v>0</v>
      </c>
      <c r="CJ395" s="77">
        <f t="shared" si="488"/>
        <v>0</v>
      </c>
      <c r="CK395" s="78">
        <f t="shared" si="488"/>
        <v>3.938918656038861E-4</v>
      </c>
      <c r="CL395" s="77">
        <f t="shared" si="488"/>
        <v>0</v>
      </c>
      <c r="CM395" s="78">
        <f t="shared" si="488"/>
        <v>0</v>
      </c>
      <c r="CN395" s="77">
        <f t="shared" si="488"/>
        <v>0</v>
      </c>
      <c r="CO395" s="78">
        <f t="shared" si="488"/>
        <v>0</v>
      </c>
      <c r="CP395" s="77">
        <f t="shared" si="488"/>
        <v>5.4237179057592295E-3</v>
      </c>
      <c r="CQ395" s="78">
        <f t="shared" si="488"/>
        <v>0</v>
      </c>
      <c r="CR395" s="77">
        <f t="shared" si="488"/>
        <v>0</v>
      </c>
      <c r="CS395" s="78">
        <f t="shared" si="488"/>
        <v>0</v>
      </c>
      <c r="CT395" s="77">
        <f t="shared" si="488"/>
        <v>1.8400381139493761E-2</v>
      </c>
      <c r="CU395" s="78">
        <f t="shared" si="488"/>
        <v>9.7508375908568531E-3</v>
      </c>
      <c r="CV395" s="77">
        <f t="shared" si="488"/>
        <v>0</v>
      </c>
      <c r="CW395" s="78">
        <f t="shared" si="488"/>
        <v>0</v>
      </c>
      <c r="CX395" s="77">
        <f t="shared" si="488"/>
        <v>0</v>
      </c>
      <c r="CY395" s="78">
        <f t="shared" si="488"/>
        <v>0</v>
      </c>
      <c r="CZ395" s="77">
        <f t="shared" si="488"/>
        <v>0</v>
      </c>
      <c r="DA395" s="78">
        <f t="shared" si="488"/>
        <v>1.9285122212509504E-3</v>
      </c>
      <c r="DB395" s="77">
        <f t="shared" si="488"/>
        <v>3.2069367482188255E-3</v>
      </c>
      <c r="DC395" s="78">
        <f t="shared" si="488"/>
        <v>0</v>
      </c>
      <c r="DD395" s="80">
        <f t="shared" si="488"/>
        <v>0</v>
      </c>
      <c r="DE395" s="3"/>
    </row>
    <row r="396" spans="1:109" x14ac:dyDescent="0.35">
      <c r="A396" s="35">
        <f t="shared" si="462"/>
        <v>1.0000000000000002</v>
      </c>
      <c r="B396" s="3" t="s">
        <v>3917</v>
      </c>
      <c r="C396" s="39" t="s">
        <v>597</v>
      </c>
      <c r="D396" s="3" t="s">
        <v>597</v>
      </c>
      <c r="E396" s="75">
        <f t="shared" ref="E396:BP396" si="489">SUMIF($E$204:$DD$204,E$316,$E284:$DD284)</f>
        <v>0</v>
      </c>
      <c r="F396" s="73">
        <f t="shared" si="489"/>
        <v>0</v>
      </c>
      <c r="G396" s="73">
        <f t="shared" si="489"/>
        <v>0</v>
      </c>
      <c r="H396" s="73">
        <f t="shared" si="489"/>
        <v>0</v>
      </c>
      <c r="I396" s="73">
        <f t="shared" si="489"/>
        <v>0</v>
      </c>
      <c r="J396" s="72">
        <f t="shared" si="489"/>
        <v>0</v>
      </c>
      <c r="K396" s="72">
        <f t="shared" si="489"/>
        <v>0</v>
      </c>
      <c r="L396" s="72">
        <f t="shared" si="489"/>
        <v>0</v>
      </c>
      <c r="M396" s="72">
        <f t="shared" si="489"/>
        <v>0</v>
      </c>
      <c r="N396" s="73">
        <f t="shared" si="489"/>
        <v>0</v>
      </c>
      <c r="O396" s="73">
        <f t="shared" si="489"/>
        <v>0</v>
      </c>
      <c r="P396" s="73">
        <f t="shared" si="489"/>
        <v>0</v>
      </c>
      <c r="Q396" s="72">
        <f t="shared" si="489"/>
        <v>0</v>
      </c>
      <c r="R396" s="72">
        <f t="shared" si="489"/>
        <v>0</v>
      </c>
      <c r="S396" s="72">
        <f t="shared" si="489"/>
        <v>0</v>
      </c>
      <c r="T396" s="72">
        <f t="shared" si="489"/>
        <v>0</v>
      </c>
      <c r="U396" s="73">
        <f t="shared" si="489"/>
        <v>0</v>
      </c>
      <c r="V396" s="73">
        <f t="shared" si="489"/>
        <v>0</v>
      </c>
      <c r="W396" s="73">
        <f t="shared" si="489"/>
        <v>0</v>
      </c>
      <c r="X396" s="77">
        <f t="shared" si="489"/>
        <v>0</v>
      </c>
      <c r="Y396" s="78">
        <f t="shared" si="489"/>
        <v>0</v>
      </c>
      <c r="Z396" s="72">
        <f t="shared" si="489"/>
        <v>0</v>
      </c>
      <c r="AA396" s="72">
        <f t="shared" si="489"/>
        <v>0</v>
      </c>
      <c r="AB396" s="72">
        <f t="shared" si="489"/>
        <v>0</v>
      </c>
      <c r="AC396" s="72">
        <f t="shared" si="489"/>
        <v>0</v>
      </c>
      <c r="AD396" s="73">
        <f t="shared" si="489"/>
        <v>0</v>
      </c>
      <c r="AE396" s="73">
        <f t="shared" si="489"/>
        <v>0</v>
      </c>
      <c r="AF396" s="73">
        <f t="shared" si="489"/>
        <v>0</v>
      </c>
      <c r="AG396" s="73">
        <f t="shared" si="489"/>
        <v>0</v>
      </c>
      <c r="AH396" s="72">
        <f t="shared" si="489"/>
        <v>0</v>
      </c>
      <c r="AI396" s="72">
        <f t="shared" si="489"/>
        <v>0</v>
      </c>
      <c r="AJ396" s="72">
        <f t="shared" si="489"/>
        <v>0</v>
      </c>
      <c r="AK396" s="72">
        <f t="shared" si="489"/>
        <v>0</v>
      </c>
      <c r="AL396" s="73">
        <f t="shared" si="489"/>
        <v>0</v>
      </c>
      <c r="AM396" s="73">
        <f t="shared" si="489"/>
        <v>0</v>
      </c>
      <c r="AN396" s="73">
        <f t="shared" si="489"/>
        <v>0</v>
      </c>
      <c r="AO396" s="77">
        <f t="shared" si="489"/>
        <v>0</v>
      </c>
      <c r="AP396" s="78">
        <f t="shared" si="489"/>
        <v>0</v>
      </c>
      <c r="AQ396" s="77">
        <f t="shared" si="489"/>
        <v>0</v>
      </c>
      <c r="AR396" s="78">
        <f t="shared" si="489"/>
        <v>0</v>
      </c>
      <c r="AS396" s="77">
        <f t="shared" si="489"/>
        <v>0</v>
      </c>
      <c r="AT396" s="78">
        <f t="shared" si="489"/>
        <v>0</v>
      </c>
      <c r="AU396" s="77">
        <f t="shared" si="489"/>
        <v>0</v>
      </c>
      <c r="AV396" s="78">
        <f t="shared" si="489"/>
        <v>0</v>
      </c>
      <c r="AW396" s="77">
        <f t="shared" si="489"/>
        <v>0</v>
      </c>
      <c r="AX396" s="78">
        <f t="shared" si="489"/>
        <v>0</v>
      </c>
      <c r="AY396" s="77">
        <f t="shared" si="489"/>
        <v>0</v>
      </c>
      <c r="AZ396" s="78">
        <f t="shared" si="489"/>
        <v>0</v>
      </c>
      <c r="BA396" s="77">
        <f t="shared" si="489"/>
        <v>0</v>
      </c>
      <c r="BB396" s="78">
        <f t="shared" si="489"/>
        <v>0</v>
      </c>
      <c r="BC396" s="77">
        <f t="shared" si="489"/>
        <v>0</v>
      </c>
      <c r="BD396" s="78">
        <f t="shared" si="489"/>
        <v>0</v>
      </c>
      <c r="BE396" s="77">
        <f t="shared" si="489"/>
        <v>0</v>
      </c>
      <c r="BF396" s="78">
        <f t="shared" si="489"/>
        <v>0</v>
      </c>
      <c r="BG396" s="77">
        <f t="shared" si="489"/>
        <v>0</v>
      </c>
      <c r="BH396" s="78">
        <f t="shared" si="489"/>
        <v>0</v>
      </c>
      <c r="BI396" s="77">
        <f t="shared" si="489"/>
        <v>0</v>
      </c>
      <c r="BJ396" s="78">
        <f t="shared" si="489"/>
        <v>0</v>
      </c>
      <c r="BK396" s="77">
        <f t="shared" si="489"/>
        <v>0</v>
      </c>
      <c r="BL396" s="78">
        <f t="shared" si="489"/>
        <v>0</v>
      </c>
      <c r="BM396" s="77">
        <f t="shared" si="489"/>
        <v>0</v>
      </c>
      <c r="BN396" s="78">
        <f t="shared" si="489"/>
        <v>0</v>
      </c>
      <c r="BO396" s="77">
        <f t="shared" si="489"/>
        <v>0</v>
      </c>
      <c r="BP396" s="78">
        <f t="shared" si="489"/>
        <v>0</v>
      </c>
      <c r="BQ396" s="77">
        <f t="shared" ref="BQ396:DD396" si="490">SUMIF($E$204:$DD$204,BQ$316,$E284:$DD284)</f>
        <v>0</v>
      </c>
      <c r="BR396" s="78">
        <f t="shared" si="490"/>
        <v>0</v>
      </c>
      <c r="BS396" s="77">
        <f t="shared" si="490"/>
        <v>0</v>
      </c>
      <c r="BT396" s="78">
        <f t="shared" si="490"/>
        <v>0</v>
      </c>
      <c r="BU396" s="77">
        <f t="shared" si="490"/>
        <v>0</v>
      </c>
      <c r="BV396" s="78">
        <f t="shared" si="490"/>
        <v>0</v>
      </c>
      <c r="BW396" s="77">
        <f t="shared" si="490"/>
        <v>0</v>
      </c>
      <c r="BX396" s="78">
        <f t="shared" si="490"/>
        <v>0</v>
      </c>
      <c r="BY396" s="77">
        <f t="shared" si="490"/>
        <v>0</v>
      </c>
      <c r="BZ396" s="78">
        <f t="shared" si="490"/>
        <v>0</v>
      </c>
      <c r="CA396" s="77">
        <f t="shared" si="490"/>
        <v>0</v>
      </c>
      <c r="CB396" s="78">
        <f t="shared" si="490"/>
        <v>0</v>
      </c>
      <c r="CC396" s="77">
        <f t="shared" si="490"/>
        <v>0</v>
      </c>
      <c r="CD396" s="78">
        <f t="shared" si="490"/>
        <v>0.27140135950045058</v>
      </c>
      <c r="CE396" s="77">
        <f t="shared" si="490"/>
        <v>0.60554081021974981</v>
      </c>
      <c r="CF396" s="78">
        <f t="shared" si="490"/>
        <v>0.12305783027979972</v>
      </c>
      <c r="CG396" s="77">
        <f t="shared" si="490"/>
        <v>0</v>
      </c>
      <c r="CH396" s="78">
        <f t="shared" si="490"/>
        <v>0</v>
      </c>
      <c r="CI396" s="77">
        <f t="shared" si="490"/>
        <v>0</v>
      </c>
      <c r="CJ396" s="78">
        <f t="shared" si="490"/>
        <v>0</v>
      </c>
      <c r="CK396" s="77">
        <f t="shared" si="490"/>
        <v>0</v>
      </c>
      <c r="CL396" s="78">
        <f t="shared" si="490"/>
        <v>0</v>
      </c>
      <c r="CM396" s="77">
        <f t="shared" si="490"/>
        <v>0</v>
      </c>
      <c r="CN396" s="78">
        <f t="shared" si="490"/>
        <v>0</v>
      </c>
      <c r="CO396" s="77">
        <f t="shared" si="490"/>
        <v>0</v>
      </c>
      <c r="CP396" s="78">
        <f t="shared" si="490"/>
        <v>0</v>
      </c>
      <c r="CQ396" s="77">
        <f t="shared" si="490"/>
        <v>0</v>
      </c>
      <c r="CR396" s="78">
        <f t="shared" si="490"/>
        <v>0</v>
      </c>
      <c r="CS396" s="77">
        <f t="shared" si="490"/>
        <v>0</v>
      </c>
      <c r="CT396" s="78">
        <f t="shared" si="490"/>
        <v>0</v>
      </c>
      <c r="CU396" s="77">
        <f t="shared" si="490"/>
        <v>0</v>
      </c>
      <c r="CV396" s="78">
        <f t="shared" si="490"/>
        <v>0</v>
      </c>
      <c r="CW396" s="77">
        <f t="shared" si="490"/>
        <v>0</v>
      </c>
      <c r="CX396" s="78">
        <f t="shared" si="490"/>
        <v>0</v>
      </c>
      <c r="CY396" s="77">
        <f t="shared" si="490"/>
        <v>0</v>
      </c>
      <c r="CZ396" s="78">
        <f t="shared" si="490"/>
        <v>0</v>
      </c>
      <c r="DA396" s="77">
        <f t="shared" si="490"/>
        <v>0</v>
      </c>
      <c r="DB396" s="78">
        <f t="shared" si="490"/>
        <v>0</v>
      </c>
      <c r="DC396" s="77">
        <f t="shared" si="490"/>
        <v>0</v>
      </c>
      <c r="DD396" s="79">
        <f t="shared" si="490"/>
        <v>0</v>
      </c>
      <c r="DE396" s="3"/>
    </row>
    <row r="397" spans="1:109" x14ac:dyDescent="0.35">
      <c r="A397" s="35">
        <f t="shared" si="462"/>
        <v>1</v>
      </c>
      <c r="B397" s="3" t="s">
        <v>3918</v>
      </c>
      <c r="C397" s="39" t="s">
        <v>598</v>
      </c>
      <c r="D397" s="3" t="s">
        <v>598</v>
      </c>
      <c r="E397" s="71">
        <f t="shared" ref="E397:BP397" si="491">SUMIF($E$204:$DD$204,E$316,$E285:$DD285)</f>
        <v>0</v>
      </c>
      <c r="F397" s="72">
        <f t="shared" si="491"/>
        <v>0</v>
      </c>
      <c r="G397" s="72">
        <f t="shared" si="491"/>
        <v>0</v>
      </c>
      <c r="H397" s="72">
        <f t="shared" si="491"/>
        <v>0</v>
      </c>
      <c r="I397" s="72">
        <f t="shared" si="491"/>
        <v>0</v>
      </c>
      <c r="J397" s="73">
        <f t="shared" si="491"/>
        <v>0</v>
      </c>
      <c r="K397" s="73">
        <f t="shared" si="491"/>
        <v>0</v>
      </c>
      <c r="L397" s="73">
        <f t="shared" si="491"/>
        <v>0</v>
      </c>
      <c r="M397" s="73">
        <f t="shared" si="491"/>
        <v>0</v>
      </c>
      <c r="N397" s="72">
        <f t="shared" si="491"/>
        <v>0</v>
      </c>
      <c r="O397" s="72">
        <f t="shared" si="491"/>
        <v>0</v>
      </c>
      <c r="P397" s="72">
        <f t="shared" si="491"/>
        <v>0</v>
      </c>
      <c r="Q397" s="73">
        <f t="shared" si="491"/>
        <v>0</v>
      </c>
      <c r="R397" s="73">
        <f t="shared" si="491"/>
        <v>0</v>
      </c>
      <c r="S397" s="73">
        <f t="shared" si="491"/>
        <v>0</v>
      </c>
      <c r="T397" s="73">
        <f t="shared" si="491"/>
        <v>0</v>
      </c>
      <c r="U397" s="72">
        <f t="shared" si="491"/>
        <v>0</v>
      </c>
      <c r="V397" s="72">
        <f t="shared" si="491"/>
        <v>0</v>
      </c>
      <c r="W397" s="72">
        <f t="shared" si="491"/>
        <v>0</v>
      </c>
      <c r="X397" s="78">
        <f t="shared" si="491"/>
        <v>0</v>
      </c>
      <c r="Y397" s="77">
        <f t="shared" si="491"/>
        <v>0</v>
      </c>
      <c r="Z397" s="73">
        <f t="shared" si="491"/>
        <v>0</v>
      </c>
      <c r="AA397" s="73">
        <f t="shared" si="491"/>
        <v>0</v>
      </c>
      <c r="AB397" s="73">
        <f t="shared" si="491"/>
        <v>0</v>
      </c>
      <c r="AC397" s="73">
        <f t="shared" si="491"/>
        <v>0</v>
      </c>
      <c r="AD397" s="72">
        <f t="shared" si="491"/>
        <v>0</v>
      </c>
      <c r="AE397" s="72">
        <f t="shared" si="491"/>
        <v>0</v>
      </c>
      <c r="AF397" s="72">
        <f t="shared" si="491"/>
        <v>0</v>
      </c>
      <c r="AG397" s="72">
        <f t="shared" si="491"/>
        <v>0</v>
      </c>
      <c r="AH397" s="73">
        <f t="shared" si="491"/>
        <v>0</v>
      </c>
      <c r="AI397" s="73">
        <f t="shared" si="491"/>
        <v>0</v>
      </c>
      <c r="AJ397" s="73">
        <f t="shared" si="491"/>
        <v>0</v>
      </c>
      <c r="AK397" s="73">
        <f t="shared" si="491"/>
        <v>0</v>
      </c>
      <c r="AL397" s="72">
        <f t="shared" si="491"/>
        <v>0</v>
      </c>
      <c r="AM397" s="72">
        <f t="shared" si="491"/>
        <v>0</v>
      </c>
      <c r="AN397" s="72">
        <f t="shared" si="491"/>
        <v>0</v>
      </c>
      <c r="AO397" s="78">
        <f t="shared" si="491"/>
        <v>0</v>
      </c>
      <c r="AP397" s="77">
        <f t="shared" si="491"/>
        <v>0</v>
      </c>
      <c r="AQ397" s="78">
        <f t="shared" si="491"/>
        <v>0</v>
      </c>
      <c r="AR397" s="77">
        <f t="shared" si="491"/>
        <v>0</v>
      </c>
      <c r="AS397" s="78">
        <f t="shared" si="491"/>
        <v>0</v>
      </c>
      <c r="AT397" s="77">
        <f t="shared" si="491"/>
        <v>0</v>
      </c>
      <c r="AU397" s="78">
        <f t="shared" si="491"/>
        <v>0</v>
      </c>
      <c r="AV397" s="77">
        <f t="shared" si="491"/>
        <v>0</v>
      </c>
      <c r="AW397" s="78">
        <f t="shared" si="491"/>
        <v>0</v>
      </c>
      <c r="AX397" s="77">
        <f t="shared" si="491"/>
        <v>0</v>
      </c>
      <c r="AY397" s="78">
        <f t="shared" si="491"/>
        <v>0</v>
      </c>
      <c r="AZ397" s="77">
        <f t="shared" si="491"/>
        <v>0</v>
      </c>
      <c r="BA397" s="78">
        <f t="shared" si="491"/>
        <v>0</v>
      </c>
      <c r="BB397" s="77">
        <f t="shared" si="491"/>
        <v>0</v>
      </c>
      <c r="BC397" s="78">
        <f t="shared" si="491"/>
        <v>0</v>
      </c>
      <c r="BD397" s="77">
        <f t="shared" si="491"/>
        <v>0</v>
      </c>
      <c r="BE397" s="78">
        <f t="shared" si="491"/>
        <v>0</v>
      </c>
      <c r="BF397" s="77">
        <f t="shared" si="491"/>
        <v>0</v>
      </c>
      <c r="BG397" s="78">
        <f t="shared" si="491"/>
        <v>0</v>
      </c>
      <c r="BH397" s="77">
        <f t="shared" si="491"/>
        <v>0</v>
      </c>
      <c r="BI397" s="78">
        <f t="shared" si="491"/>
        <v>0</v>
      </c>
      <c r="BJ397" s="77">
        <f t="shared" si="491"/>
        <v>0</v>
      </c>
      <c r="BK397" s="78">
        <f t="shared" si="491"/>
        <v>0</v>
      </c>
      <c r="BL397" s="77">
        <f t="shared" si="491"/>
        <v>0</v>
      </c>
      <c r="BM397" s="78">
        <f t="shared" si="491"/>
        <v>0</v>
      </c>
      <c r="BN397" s="77">
        <f t="shared" si="491"/>
        <v>0</v>
      </c>
      <c r="BO397" s="78">
        <f t="shared" si="491"/>
        <v>0</v>
      </c>
      <c r="BP397" s="77">
        <f t="shared" si="491"/>
        <v>0</v>
      </c>
      <c r="BQ397" s="78">
        <f t="shared" ref="BQ397:DD397" si="492">SUMIF($E$204:$DD$204,BQ$316,$E285:$DD285)</f>
        <v>0</v>
      </c>
      <c r="BR397" s="77">
        <f t="shared" si="492"/>
        <v>0</v>
      </c>
      <c r="BS397" s="78">
        <f t="shared" si="492"/>
        <v>0</v>
      </c>
      <c r="BT397" s="77">
        <f t="shared" si="492"/>
        <v>0</v>
      </c>
      <c r="BU397" s="78">
        <f t="shared" si="492"/>
        <v>0</v>
      </c>
      <c r="BV397" s="77">
        <f t="shared" si="492"/>
        <v>0</v>
      </c>
      <c r="BW397" s="78">
        <f t="shared" si="492"/>
        <v>0</v>
      </c>
      <c r="BX397" s="77">
        <f t="shared" si="492"/>
        <v>0</v>
      </c>
      <c r="BY397" s="78">
        <f t="shared" si="492"/>
        <v>0</v>
      </c>
      <c r="BZ397" s="77">
        <f t="shared" si="492"/>
        <v>0</v>
      </c>
      <c r="CA397" s="78">
        <f t="shared" si="492"/>
        <v>0</v>
      </c>
      <c r="CB397" s="77">
        <f t="shared" si="492"/>
        <v>5.9082364673280541E-2</v>
      </c>
      <c r="CC397" s="78">
        <f t="shared" si="492"/>
        <v>9.9303399357738062E-2</v>
      </c>
      <c r="CD397" s="77">
        <f t="shared" si="492"/>
        <v>0.26267282991028257</v>
      </c>
      <c r="CE397" s="78">
        <f t="shared" si="492"/>
        <v>0.19033124621355202</v>
      </c>
      <c r="CF397" s="77">
        <f t="shared" si="492"/>
        <v>3.2159443994080536E-2</v>
      </c>
      <c r="CG397" s="78">
        <f t="shared" si="492"/>
        <v>0</v>
      </c>
      <c r="CH397" s="77">
        <f t="shared" si="492"/>
        <v>0</v>
      </c>
      <c r="CI397" s="78">
        <f t="shared" si="492"/>
        <v>0</v>
      </c>
      <c r="CJ397" s="77">
        <f t="shared" si="492"/>
        <v>0</v>
      </c>
      <c r="CK397" s="78">
        <f t="shared" si="492"/>
        <v>1.3170100592663311E-2</v>
      </c>
      <c r="CL397" s="77">
        <f t="shared" si="492"/>
        <v>0</v>
      </c>
      <c r="CM397" s="78">
        <f t="shared" si="492"/>
        <v>0</v>
      </c>
      <c r="CN397" s="77">
        <f t="shared" si="492"/>
        <v>0</v>
      </c>
      <c r="CO397" s="78">
        <f t="shared" si="492"/>
        <v>0</v>
      </c>
      <c r="CP397" s="77">
        <f t="shared" si="492"/>
        <v>1.375171089251781E-2</v>
      </c>
      <c r="CQ397" s="78">
        <f t="shared" si="492"/>
        <v>0.15369650248672961</v>
      </c>
      <c r="CR397" s="77">
        <f t="shared" si="492"/>
        <v>0</v>
      </c>
      <c r="CS397" s="78">
        <f t="shared" si="492"/>
        <v>2.45435426309655E-2</v>
      </c>
      <c r="CT397" s="77">
        <f t="shared" si="492"/>
        <v>0</v>
      </c>
      <c r="CU397" s="78">
        <f t="shared" si="492"/>
        <v>5.6856034442203371E-2</v>
      </c>
      <c r="CV397" s="77">
        <f t="shared" si="492"/>
        <v>0</v>
      </c>
      <c r="CW397" s="78">
        <f t="shared" si="492"/>
        <v>0</v>
      </c>
      <c r="CX397" s="77">
        <f t="shared" si="492"/>
        <v>4.1548159808660963E-4</v>
      </c>
      <c r="CY397" s="78">
        <f t="shared" si="492"/>
        <v>0</v>
      </c>
      <c r="CZ397" s="77">
        <f t="shared" si="492"/>
        <v>0</v>
      </c>
      <c r="DA397" s="78">
        <f t="shared" si="492"/>
        <v>3.7186875858408339E-2</v>
      </c>
      <c r="DB397" s="77">
        <f t="shared" si="492"/>
        <v>5.6830467349491799E-2</v>
      </c>
      <c r="DC397" s="78">
        <f t="shared" si="492"/>
        <v>0</v>
      </c>
      <c r="DD397" s="80">
        <f t="shared" si="492"/>
        <v>0</v>
      </c>
      <c r="DE397" s="3"/>
    </row>
    <row r="398" spans="1:109" x14ac:dyDescent="0.35">
      <c r="A398" s="35">
        <f t="shared" si="462"/>
        <v>0.99999999999999989</v>
      </c>
      <c r="B398" s="3" t="s">
        <v>3919</v>
      </c>
      <c r="C398" s="39" t="s">
        <v>599</v>
      </c>
      <c r="D398" s="3" t="s">
        <v>599</v>
      </c>
      <c r="E398" s="75">
        <f t="shared" ref="E398:BP398" si="493">SUMIF($E$204:$DD$204,E$316,$E286:$DD286)</f>
        <v>0</v>
      </c>
      <c r="F398" s="73">
        <f t="shared" si="493"/>
        <v>0</v>
      </c>
      <c r="G398" s="73">
        <f t="shared" si="493"/>
        <v>0</v>
      </c>
      <c r="H398" s="73">
        <f t="shared" si="493"/>
        <v>0</v>
      </c>
      <c r="I398" s="73">
        <f t="shared" si="493"/>
        <v>0</v>
      </c>
      <c r="J398" s="72">
        <f t="shared" si="493"/>
        <v>0</v>
      </c>
      <c r="K398" s="72">
        <f t="shared" si="493"/>
        <v>0</v>
      </c>
      <c r="L398" s="72">
        <f t="shared" si="493"/>
        <v>0</v>
      </c>
      <c r="M398" s="72">
        <f t="shared" si="493"/>
        <v>0</v>
      </c>
      <c r="N398" s="73">
        <f t="shared" si="493"/>
        <v>0</v>
      </c>
      <c r="O398" s="73">
        <f t="shared" si="493"/>
        <v>0</v>
      </c>
      <c r="P398" s="73">
        <f t="shared" si="493"/>
        <v>0</v>
      </c>
      <c r="Q398" s="72">
        <f t="shared" si="493"/>
        <v>0</v>
      </c>
      <c r="R398" s="72">
        <f t="shared" si="493"/>
        <v>0</v>
      </c>
      <c r="S398" s="72">
        <f t="shared" si="493"/>
        <v>0</v>
      </c>
      <c r="T398" s="72">
        <f t="shared" si="493"/>
        <v>0</v>
      </c>
      <c r="U398" s="73">
        <f t="shared" si="493"/>
        <v>0</v>
      </c>
      <c r="V398" s="73">
        <f t="shared" si="493"/>
        <v>0</v>
      </c>
      <c r="W398" s="73">
        <f t="shared" si="493"/>
        <v>0</v>
      </c>
      <c r="X398" s="77">
        <f t="shared" si="493"/>
        <v>0</v>
      </c>
      <c r="Y398" s="78">
        <f t="shared" si="493"/>
        <v>0</v>
      </c>
      <c r="Z398" s="72">
        <f t="shared" si="493"/>
        <v>0</v>
      </c>
      <c r="AA398" s="72">
        <f t="shared" si="493"/>
        <v>0</v>
      </c>
      <c r="AB398" s="72">
        <f t="shared" si="493"/>
        <v>0</v>
      </c>
      <c r="AC398" s="72">
        <f t="shared" si="493"/>
        <v>0</v>
      </c>
      <c r="AD398" s="73">
        <f t="shared" si="493"/>
        <v>0</v>
      </c>
      <c r="AE398" s="73">
        <f t="shared" si="493"/>
        <v>0</v>
      </c>
      <c r="AF398" s="73">
        <f t="shared" si="493"/>
        <v>0</v>
      </c>
      <c r="AG398" s="73">
        <f t="shared" si="493"/>
        <v>0</v>
      </c>
      <c r="AH398" s="72">
        <f t="shared" si="493"/>
        <v>0</v>
      </c>
      <c r="AI398" s="72">
        <f t="shared" si="493"/>
        <v>0</v>
      </c>
      <c r="AJ398" s="72">
        <f t="shared" si="493"/>
        <v>0</v>
      </c>
      <c r="AK398" s="72">
        <f t="shared" si="493"/>
        <v>0</v>
      </c>
      <c r="AL398" s="73">
        <f t="shared" si="493"/>
        <v>0</v>
      </c>
      <c r="AM398" s="73">
        <f t="shared" si="493"/>
        <v>0</v>
      </c>
      <c r="AN398" s="73">
        <f t="shared" si="493"/>
        <v>0</v>
      </c>
      <c r="AO398" s="77">
        <f t="shared" si="493"/>
        <v>0</v>
      </c>
      <c r="AP398" s="78">
        <f t="shared" si="493"/>
        <v>0</v>
      </c>
      <c r="AQ398" s="77">
        <f t="shared" si="493"/>
        <v>0</v>
      </c>
      <c r="AR398" s="78">
        <f t="shared" si="493"/>
        <v>0</v>
      </c>
      <c r="AS398" s="77">
        <f t="shared" si="493"/>
        <v>0</v>
      </c>
      <c r="AT398" s="78">
        <f t="shared" si="493"/>
        <v>0</v>
      </c>
      <c r="AU398" s="77">
        <f t="shared" si="493"/>
        <v>0</v>
      </c>
      <c r="AV398" s="78">
        <f t="shared" si="493"/>
        <v>0</v>
      </c>
      <c r="AW398" s="77">
        <f t="shared" si="493"/>
        <v>0</v>
      </c>
      <c r="AX398" s="78">
        <f t="shared" si="493"/>
        <v>0</v>
      </c>
      <c r="AY398" s="77">
        <f t="shared" si="493"/>
        <v>0</v>
      </c>
      <c r="AZ398" s="78">
        <f t="shared" si="493"/>
        <v>0</v>
      </c>
      <c r="BA398" s="77">
        <f t="shared" si="493"/>
        <v>0</v>
      </c>
      <c r="BB398" s="78">
        <f t="shared" si="493"/>
        <v>0</v>
      </c>
      <c r="BC398" s="77">
        <f t="shared" si="493"/>
        <v>0</v>
      </c>
      <c r="BD398" s="78">
        <f t="shared" si="493"/>
        <v>0</v>
      </c>
      <c r="BE398" s="77">
        <f t="shared" si="493"/>
        <v>0</v>
      </c>
      <c r="BF398" s="78">
        <f t="shared" si="493"/>
        <v>0</v>
      </c>
      <c r="BG398" s="77">
        <f t="shared" si="493"/>
        <v>0</v>
      </c>
      <c r="BH398" s="78">
        <f t="shared" si="493"/>
        <v>0</v>
      </c>
      <c r="BI398" s="77">
        <f t="shared" si="493"/>
        <v>0</v>
      </c>
      <c r="BJ398" s="78">
        <f t="shared" si="493"/>
        <v>0</v>
      </c>
      <c r="BK398" s="77">
        <f t="shared" si="493"/>
        <v>0</v>
      </c>
      <c r="BL398" s="78">
        <f t="shared" si="493"/>
        <v>0</v>
      </c>
      <c r="BM398" s="77">
        <f t="shared" si="493"/>
        <v>0</v>
      </c>
      <c r="BN398" s="78">
        <f t="shared" si="493"/>
        <v>0</v>
      </c>
      <c r="BO398" s="77">
        <f t="shared" si="493"/>
        <v>0</v>
      </c>
      <c r="BP398" s="78">
        <f t="shared" si="493"/>
        <v>0</v>
      </c>
      <c r="BQ398" s="77">
        <f t="shared" ref="BQ398:DD398" si="494">SUMIF($E$204:$DD$204,BQ$316,$E286:$DD286)</f>
        <v>0</v>
      </c>
      <c r="BR398" s="78">
        <f t="shared" si="494"/>
        <v>0</v>
      </c>
      <c r="BS398" s="77">
        <f t="shared" si="494"/>
        <v>0</v>
      </c>
      <c r="BT398" s="78">
        <f t="shared" si="494"/>
        <v>0</v>
      </c>
      <c r="BU398" s="77">
        <f t="shared" si="494"/>
        <v>0</v>
      </c>
      <c r="BV398" s="78">
        <f t="shared" si="494"/>
        <v>0</v>
      </c>
      <c r="BW398" s="77">
        <f t="shared" si="494"/>
        <v>0</v>
      </c>
      <c r="BX398" s="78">
        <f t="shared" si="494"/>
        <v>0</v>
      </c>
      <c r="BY398" s="77">
        <f t="shared" si="494"/>
        <v>0</v>
      </c>
      <c r="BZ398" s="78">
        <f t="shared" si="494"/>
        <v>0</v>
      </c>
      <c r="CA398" s="77">
        <f t="shared" si="494"/>
        <v>0</v>
      </c>
      <c r="CB398" s="78">
        <f t="shared" si="494"/>
        <v>7.4182402039529947E-4</v>
      </c>
      <c r="CC398" s="77">
        <f t="shared" si="494"/>
        <v>1.202372880827878E-3</v>
      </c>
      <c r="CD398" s="78">
        <f t="shared" si="494"/>
        <v>0</v>
      </c>
      <c r="CE398" s="77">
        <f t="shared" si="494"/>
        <v>0</v>
      </c>
      <c r="CF398" s="78">
        <f t="shared" si="494"/>
        <v>0</v>
      </c>
      <c r="CG398" s="77">
        <f t="shared" si="494"/>
        <v>0.64127809186270335</v>
      </c>
      <c r="CH398" s="78">
        <f t="shared" si="494"/>
        <v>0</v>
      </c>
      <c r="CI398" s="77">
        <f t="shared" si="494"/>
        <v>0</v>
      </c>
      <c r="CJ398" s="78">
        <f t="shared" si="494"/>
        <v>0</v>
      </c>
      <c r="CK398" s="77">
        <f t="shared" si="494"/>
        <v>0</v>
      </c>
      <c r="CL398" s="78">
        <f t="shared" si="494"/>
        <v>0</v>
      </c>
      <c r="CM398" s="77">
        <f t="shared" si="494"/>
        <v>0</v>
      </c>
      <c r="CN398" s="78">
        <f t="shared" si="494"/>
        <v>0</v>
      </c>
      <c r="CO398" s="77">
        <f t="shared" si="494"/>
        <v>0</v>
      </c>
      <c r="CP398" s="78">
        <f t="shared" si="494"/>
        <v>0</v>
      </c>
      <c r="CQ398" s="77">
        <f t="shared" si="494"/>
        <v>0</v>
      </c>
      <c r="CR398" s="78">
        <f t="shared" si="494"/>
        <v>0</v>
      </c>
      <c r="CS398" s="77">
        <f t="shared" si="494"/>
        <v>9.2782068618946431E-2</v>
      </c>
      <c r="CT398" s="78">
        <f t="shared" si="494"/>
        <v>0</v>
      </c>
      <c r="CU398" s="77">
        <f t="shared" si="494"/>
        <v>9.6100794573004383E-2</v>
      </c>
      <c r="CV398" s="78">
        <f t="shared" si="494"/>
        <v>0</v>
      </c>
      <c r="CW398" s="77">
        <f t="shared" si="494"/>
        <v>0</v>
      </c>
      <c r="CX398" s="78">
        <f t="shared" si="494"/>
        <v>0</v>
      </c>
      <c r="CY398" s="77">
        <f t="shared" si="494"/>
        <v>0</v>
      </c>
      <c r="CZ398" s="78">
        <f t="shared" si="494"/>
        <v>0</v>
      </c>
      <c r="DA398" s="77">
        <f t="shared" si="494"/>
        <v>4.7512797077913081E-2</v>
      </c>
      <c r="DB398" s="78">
        <f t="shared" si="494"/>
        <v>0.12038205096620951</v>
      </c>
      <c r="DC398" s="77">
        <f t="shared" si="494"/>
        <v>0</v>
      </c>
      <c r="DD398" s="79">
        <f t="shared" si="494"/>
        <v>0</v>
      </c>
      <c r="DE398" s="3"/>
    </row>
    <row r="399" spans="1:109" x14ac:dyDescent="0.35">
      <c r="A399" s="35">
        <f t="shared" si="462"/>
        <v>0.99999999999999989</v>
      </c>
      <c r="B399" s="3" t="s">
        <v>3920</v>
      </c>
      <c r="C399" s="39" t="s">
        <v>600</v>
      </c>
      <c r="D399" s="3" t="s">
        <v>600</v>
      </c>
      <c r="E399" s="71">
        <f t="shared" ref="E399:BP399" si="495">SUMIF($E$204:$DD$204,E$316,$E287:$DD287)</f>
        <v>0</v>
      </c>
      <c r="F399" s="72">
        <f t="shared" si="495"/>
        <v>0</v>
      </c>
      <c r="G399" s="72">
        <f t="shared" si="495"/>
        <v>0</v>
      </c>
      <c r="H399" s="72">
        <f t="shared" si="495"/>
        <v>0</v>
      </c>
      <c r="I399" s="72">
        <f t="shared" si="495"/>
        <v>0</v>
      </c>
      <c r="J399" s="73">
        <f t="shared" si="495"/>
        <v>0</v>
      </c>
      <c r="K399" s="73">
        <f t="shared" si="495"/>
        <v>0</v>
      </c>
      <c r="L399" s="73">
        <f t="shared" si="495"/>
        <v>0</v>
      </c>
      <c r="M399" s="73">
        <f t="shared" si="495"/>
        <v>0</v>
      </c>
      <c r="N399" s="72">
        <f t="shared" si="495"/>
        <v>0</v>
      </c>
      <c r="O399" s="72">
        <f t="shared" si="495"/>
        <v>0</v>
      </c>
      <c r="P399" s="72">
        <f t="shared" si="495"/>
        <v>0</v>
      </c>
      <c r="Q399" s="73">
        <f t="shared" si="495"/>
        <v>0</v>
      </c>
      <c r="R399" s="73">
        <f t="shared" si="495"/>
        <v>0</v>
      </c>
      <c r="S399" s="73">
        <f t="shared" si="495"/>
        <v>0</v>
      </c>
      <c r="T399" s="73">
        <f t="shared" si="495"/>
        <v>0</v>
      </c>
      <c r="U399" s="72">
        <f t="shared" si="495"/>
        <v>0</v>
      </c>
      <c r="V399" s="72">
        <f t="shared" si="495"/>
        <v>0</v>
      </c>
      <c r="W399" s="72">
        <f t="shared" si="495"/>
        <v>0</v>
      </c>
      <c r="X399" s="78">
        <f t="shared" si="495"/>
        <v>0</v>
      </c>
      <c r="Y399" s="77">
        <f t="shared" si="495"/>
        <v>0</v>
      </c>
      <c r="Z399" s="73">
        <f t="shared" si="495"/>
        <v>0</v>
      </c>
      <c r="AA399" s="73">
        <f t="shared" si="495"/>
        <v>0</v>
      </c>
      <c r="AB399" s="73">
        <f t="shared" si="495"/>
        <v>0</v>
      </c>
      <c r="AC399" s="73">
        <f t="shared" si="495"/>
        <v>0</v>
      </c>
      <c r="AD399" s="72">
        <f t="shared" si="495"/>
        <v>0</v>
      </c>
      <c r="AE399" s="72">
        <f t="shared" si="495"/>
        <v>0</v>
      </c>
      <c r="AF399" s="72">
        <f t="shared" si="495"/>
        <v>0</v>
      </c>
      <c r="AG399" s="72">
        <f t="shared" si="495"/>
        <v>0</v>
      </c>
      <c r="AH399" s="73">
        <f t="shared" si="495"/>
        <v>0</v>
      </c>
      <c r="AI399" s="73">
        <f t="shared" si="495"/>
        <v>0</v>
      </c>
      <c r="AJ399" s="73">
        <f t="shared" si="495"/>
        <v>0</v>
      </c>
      <c r="AK399" s="73">
        <f t="shared" si="495"/>
        <v>0</v>
      </c>
      <c r="AL399" s="72">
        <f t="shared" si="495"/>
        <v>0</v>
      </c>
      <c r="AM399" s="72">
        <f t="shared" si="495"/>
        <v>0</v>
      </c>
      <c r="AN399" s="72">
        <f t="shared" si="495"/>
        <v>0</v>
      </c>
      <c r="AO399" s="78">
        <f t="shared" si="495"/>
        <v>0</v>
      </c>
      <c r="AP399" s="77">
        <f t="shared" si="495"/>
        <v>0</v>
      </c>
      <c r="AQ399" s="78">
        <f t="shared" si="495"/>
        <v>0</v>
      </c>
      <c r="AR399" s="77">
        <f t="shared" si="495"/>
        <v>0</v>
      </c>
      <c r="AS399" s="78">
        <f t="shared" si="495"/>
        <v>0</v>
      </c>
      <c r="AT399" s="77">
        <f t="shared" si="495"/>
        <v>0</v>
      </c>
      <c r="AU399" s="78">
        <f t="shared" si="495"/>
        <v>0</v>
      </c>
      <c r="AV399" s="77">
        <f t="shared" si="495"/>
        <v>0</v>
      </c>
      <c r="AW399" s="78">
        <f t="shared" si="495"/>
        <v>0</v>
      </c>
      <c r="AX399" s="77">
        <f t="shared" si="495"/>
        <v>0</v>
      </c>
      <c r="AY399" s="78">
        <f t="shared" si="495"/>
        <v>2.9006822916914422E-3</v>
      </c>
      <c r="AZ399" s="77">
        <f t="shared" si="495"/>
        <v>0</v>
      </c>
      <c r="BA399" s="78">
        <f t="shared" si="495"/>
        <v>0</v>
      </c>
      <c r="BB399" s="77">
        <f t="shared" si="495"/>
        <v>0</v>
      </c>
      <c r="BC399" s="78">
        <f t="shared" si="495"/>
        <v>0</v>
      </c>
      <c r="BD399" s="77">
        <f t="shared" si="495"/>
        <v>0</v>
      </c>
      <c r="BE399" s="78">
        <f t="shared" si="495"/>
        <v>0</v>
      </c>
      <c r="BF399" s="77">
        <f t="shared" si="495"/>
        <v>0</v>
      </c>
      <c r="BG399" s="78">
        <f t="shared" si="495"/>
        <v>0</v>
      </c>
      <c r="BH399" s="77">
        <f t="shared" si="495"/>
        <v>0</v>
      </c>
      <c r="BI399" s="78">
        <f t="shared" si="495"/>
        <v>0</v>
      </c>
      <c r="BJ399" s="77">
        <f t="shared" si="495"/>
        <v>0</v>
      </c>
      <c r="BK399" s="78">
        <f t="shared" si="495"/>
        <v>0</v>
      </c>
      <c r="BL399" s="77">
        <f t="shared" si="495"/>
        <v>0</v>
      </c>
      <c r="BM399" s="78">
        <f t="shared" si="495"/>
        <v>0</v>
      </c>
      <c r="BN399" s="77">
        <f t="shared" si="495"/>
        <v>0</v>
      </c>
      <c r="BO399" s="78">
        <f t="shared" si="495"/>
        <v>0</v>
      </c>
      <c r="BP399" s="77">
        <f t="shared" si="495"/>
        <v>0</v>
      </c>
      <c r="BQ399" s="78">
        <f t="shared" ref="BQ399:DD399" si="496">SUMIF($E$204:$DD$204,BQ$316,$E287:$DD287)</f>
        <v>0</v>
      </c>
      <c r="BR399" s="77">
        <f t="shared" si="496"/>
        <v>1.4434587107624286E-4</v>
      </c>
      <c r="BS399" s="78">
        <f t="shared" si="496"/>
        <v>0</v>
      </c>
      <c r="BT399" s="77">
        <f t="shared" si="496"/>
        <v>0</v>
      </c>
      <c r="BU399" s="78">
        <f t="shared" si="496"/>
        <v>0</v>
      </c>
      <c r="BV399" s="77">
        <f t="shared" si="496"/>
        <v>0</v>
      </c>
      <c r="BW399" s="78">
        <f t="shared" si="496"/>
        <v>0</v>
      </c>
      <c r="BX399" s="77">
        <f t="shared" si="496"/>
        <v>2.6158838547338053E-3</v>
      </c>
      <c r="BY399" s="78">
        <f t="shared" si="496"/>
        <v>0</v>
      </c>
      <c r="BZ399" s="77">
        <f t="shared" si="496"/>
        <v>7.6719138129821568E-5</v>
      </c>
      <c r="CA399" s="78">
        <f t="shared" si="496"/>
        <v>0</v>
      </c>
      <c r="CB399" s="77">
        <f t="shared" si="496"/>
        <v>1.8855947286791355E-3</v>
      </c>
      <c r="CC399" s="78">
        <f t="shared" si="496"/>
        <v>3.1323082408112137E-3</v>
      </c>
      <c r="CD399" s="77">
        <f t="shared" si="496"/>
        <v>0</v>
      </c>
      <c r="CE399" s="78">
        <f t="shared" si="496"/>
        <v>0</v>
      </c>
      <c r="CF399" s="77">
        <f t="shared" si="496"/>
        <v>0</v>
      </c>
      <c r="CG399" s="78">
        <f t="shared" si="496"/>
        <v>0</v>
      </c>
      <c r="CH399" s="77">
        <f t="shared" si="496"/>
        <v>0.97869160693138413</v>
      </c>
      <c r="CI399" s="78">
        <f t="shared" si="496"/>
        <v>0</v>
      </c>
      <c r="CJ399" s="77">
        <f t="shared" si="496"/>
        <v>0</v>
      </c>
      <c r="CK399" s="78">
        <f t="shared" si="496"/>
        <v>6.4471382614720018E-5</v>
      </c>
      <c r="CL399" s="77">
        <f t="shared" si="496"/>
        <v>0</v>
      </c>
      <c r="CM399" s="78">
        <f t="shared" si="496"/>
        <v>0</v>
      </c>
      <c r="CN399" s="77">
        <f t="shared" si="496"/>
        <v>0</v>
      </c>
      <c r="CO399" s="78">
        <f t="shared" si="496"/>
        <v>0</v>
      </c>
      <c r="CP399" s="77">
        <f t="shared" si="496"/>
        <v>6.6010745664361646E-3</v>
      </c>
      <c r="CQ399" s="78">
        <f t="shared" si="496"/>
        <v>0</v>
      </c>
      <c r="CR399" s="77">
        <f t="shared" si="496"/>
        <v>0</v>
      </c>
      <c r="CS399" s="78">
        <f t="shared" si="496"/>
        <v>0</v>
      </c>
      <c r="CT399" s="77">
        <f t="shared" si="496"/>
        <v>2.0320893224412932E-3</v>
      </c>
      <c r="CU399" s="78">
        <f t="shared" si="496"/>
        <v>6.52897154317626E-4</v>
      </c>
      <c r="CV399" s="77">
        <f t="shared" si="496"/>
        <v>0</v>
      </c>
      <c r="CW399" s="78">
        <f t="shared" si="496"/>
        <v>0</v>
      </c>
      <c r="CX399" s="77">
        <f t="shared" si="496"/>
        <v>3.1752688742423483E-6</v>
      </c>
      <c r="CY399" s="78">
        <f t="shared" si="496"/>
        <v>0</v>
      </c>
      <c r="CZ399" s="77">
        <f t="shared" si="496"/>
        <v>0</v>
      </c>
      <c r="DA399" s="78">
        <f t="shared" si="496"/>
        <v>4.4164573525397603E-4</v>
      </c>
      <c r="DB399" s="77">
        <f t="shared" si="496"/>
        <v>7.575055135560988E-4</v>
      </c>
      <c r="DC399" s="78">
        <f t="shared" si="496"/>
        <v>0</v>
      </c>
      <c r="DD399" s="80">
        <f t="shared" si="496"/>
        <v>0</v>
      </c>
      <c r="DE399" s="3"/>
    </row>
    <row r="400" spans="1:109" x14ac:dyDescent="0.35">
      <c r="A400" s="35">
        <f t="shared" si="462"/>
        <v>1</v>
      </c>
      <c r="B400" s="3" t="s">
        <v>3921</v>
      </c>
      <c r="C400" s="39" t="s">
        <v>602</v>
      </c>
      <c r="D400" s="3" t="s">
        <v>602</v>
      </c>
      <c r="E400" s="75">
        <f t="shared" ref="E400:BP400" si="497">SUMIF($E$204:$DD$204,E$316,$E288:$DD288)</f>
        <v>0</v>
      </c>
      <c r="F400" s="73">
        <f t="shared" si="497"/>
        <v>0</v>
      </c>
      <c r="G400" s="73">
        <f t="shared" si="497"/>
        <v>0</v>
      </c>
      <c r="H400" s="73">
        <f t="shared" si="497"/>
        <v>0</v>
      </c>
      <c r="I400" s="73">
        <f t="shared" si="497"/>
        <v>0</v>
      </c>
      <c r="J400" s="72">
        <f t="shared" si="497"/>
        <v>0</v>
      </c>
      <c r="K400" s="72">
        <f t="shared" si="497"/>
        <v>0</v>
      </c>
      <c r="L400" s="72">
        <f t="shared" si="497"/>
        <v>0</v>
      </c>
      <c r="M400" s="72">
        <f t="shared" si="497"/>
        <v>0</v>
      </c>
      <c r="N400" s="73">
        <f t="shared" si="497"/>
        <v>0</v>
      </c>
      <c r="O400" s="73">
        <f t="shared" si="497"/>
        <v>0</v>
      </c>
      <c r="P400" s="73">
        <f t="shared" si="497"/>
        <v>0</v>
      </c>
      <c r="Q400" s="72">
        <f t="shared" si="497"/>
        <v>0</v>
      </c>
      <c r="R400" s="72">
        <f t="shared" si="497"/>
        <v>0</v>
      </c>
      <c r="S400" s="72">
        <f t="shared" si="497"/>
        <v>0</v>
      </c>
      <c r="T400" s="72">
        <f t="shared" si="497"/>
        <v>0</v>
      </c>
      <c r="U400" s="73">
        <f t="shared" si="497"/>
        <v>0</v>
      </c>
      <c r="V400" s="73">
        <f t="shared" si="497"/>
        <v>0</v>
      </c>
      <c r="W400" s="73">
        <f t="shared" si="497"/>
        <v>0</v>
      </c>
      <c r="X400" s="77">
        <f t="shared" si="497"/>
        <v>0</v>
      </c>
      <c r="Y400" s="78">
        <f t="shared" si="497"/>
        <v>0</v>
      </c>
      <c r="Z400" s="72">
        <f t="shared" si="497"/>
        <v>0</v>
      </c>
      <c r="AA400" s="72">
        <f t="shared" si="497"/>
        <v>0</v>
      </c>
      <c r="AB400" s="72">
        <f t="shared" si="497"/>
        <v>0</v>
      </c>
      <c r="AC400" s="72">
        <f t="shared" si="497"/>
        <v>0</v>
      </c>
      <c r="AD400" s="73">
        <f t="shared" si="497"/>
        <v>0</v>
      </c>
      <c r="AE400" s="73">
        <f t="shared" si="497"/>
        <v>0</v>
      </c>
      <c r="AF400" s="73">
        <f t="shared" si="497"/>
        <v>0</v>
      </c>
      <c r="AG400" s="73">
        <f t="shared" si="497"/>
        <v>0</v>
      </c>
      <c r="AH400" s="72">
        <f t="shared" si="497"/>
        <v>0</v>
      </c>
      <c r="AI400" s="72">
        <f t="shared" si="497"/>
        <v>0</v>
      </c>
      <c r="AJ400" s="72">
        <f t="shared" si="497"/>
        <v>0</v>
      </c>
      <c r="AK400" s="72">
        <f t="shared" si="497"/>
        <v>0</v>
      </c>
      <c r="AL400" s="73">
        <f t="shared" si="497"/>
        <v>0</v>
      </c>
      <c r="AM400" s="73">
        <f t="shared" si="497"/>
        <v>0</v>
      </c>
      <c r="AN400" s="73">
        <f t="shared" si="497"/>
        <v>0</v>
      </c>
      <c r="AO400" s="77">
        <f t="shared" si="497"/>
        <v>0</v>
      </c>
      <c r="AP400" s="78">
        <f t="shared" si="497"/>
        <v>0</v>
      </c>
      <c r="AQ400" s="77">
        <f t="shared" si="497"/>
        <v>0</v>
      </c>
      <c r="AR400" s="78">
        <f t="shared" si="497"/>
        <v>0</v>
      </c>
      <c r="AS400" s="77">
        <f t="shared" si="497"/>
        <v>0</v>
      </c>
      <c r="AT400" s="78">
        <f t="shared" si="497"/>
        <v>0</v>
      </c>
      <c r="AU400" s="77">
        <f t="shared" si="497"/>
        <v>0</v>
      </c>
      <c r="AV400" s="78">
        <f t="shared" si="497"/>
        <v>0</v>
      </c>
      <c r="AW400" s="77">
        <f t="shared" si="497"/>
        <v>0</v>
      </c>
      <c r="AX400" s="78">
        <f t="shared" si="497"/>
        <v>0</v>
      </c>
      <c r="AY400" s="77">
        <f t="shared" si="497"/>
        <v>0</v>
      </c>
      <c r="AZ400" s="78">
        <f t="shared" si="497"/>
        <v>0</v>
      </c>
      <c r="BA400" s="77">
        <f t="shared" si="497"/>
        <v>0</v>
      </c>
      <c r="BB400" s="78">
        <f t="shared" si="497"/>
        <v>0</v>
      </c>
      <c r="BC400" s="77">
        <f t="shared" si="497"/>
        <v>0</v>
      </c>
      <c r="BD400" s="78">
        <f t="shared" si="497"/>
        <v>0</v>
      </c>
      <c r="BE400" s="77">
        <f t="shared" si="497"/>
        <v>0</v>
      </c>
      <c r="BF400" s="78">
        <f t="shared" si="497"/>
        <v>0</v>
      </c>
      <c r="BG400" s="77">
        <f t="shared" si="497"/>
        <v>1.6275164918709922E-2</v>
      </c>
      <c r="BH400" s="78">
        <f t="shared" si="497"/>
        <v>0</v>
      </c>
      <c r="BI400" s="77">
        <f t="shared" si="497"/>
        <v>0</v>
      </c>
      <c r="BJ400" s="78">
        <f t="shared" si="497"/>
        <v>0</v>
      </c>
      <c r="BK400" s="77">
        <f t="shared" si="497"/>
        <v>0</v>
      </c>
      <c r="BL400" s="78">
        <f t="shared" si="497"/>
        <v>0</v>
      </c>
      <c r="BM400" s="77">
        <f t="shared" si="497"/>
        <v>0</v>
      </c>
      <c r="BN400" s="78">
        <f t="shared" si="497"/>
        <v>0</v>
      </c>
      <c r="BO400" s="77">
        <f t="shared" si="497"/>
        <v>0</v>
      </c>
      <c r="BP400" s="78">
        <f t="shared" si="497"/>
        <v>0</v>
      </c>
      <c r="BQ400" s="77">
        <f t="shared" ref="BQ400:DD400" si="498">SUMIF($E$204:$DD$204,BQ$316,$E288:$DD288)</f>
        <v>0</v>
      </c>
      <c r="BR400" s="78">
        <f t="shared" si="498"/>
        <v>0</v>
      </c>
      <c r="BS400" s="77">
        <f t="shared" si="498"/>
        <v>0</v>
      </c>
      <c r="BT400" s="78">
        <f t="shared" si="498"/>
        <v>0</v>
      </c>
      <c r="BU400" s="77">
        <f t="shared" si="498"/>
        <v>0</v>
      </c>
      <c r="BV400" s="78">
        <f t="shared" si="498"/>
        <v>0</v>
      </c>
      <c r="BW400" s="77">
        <f t="shared" si="498"/>
        <v>0</v>
      </c>
      <c r="BX400" s="78">
        <f t="shared" si="498"/>
        <v>0</v>
      </c>
      <c r="BY400" s="77">
        <f t="shared" si="498"/>
        <v>0</v>
      </c>
      <c r="BZ400" s="78">
        <f t="shared" si="498"/>
        <v>0</v>
      </c>
      <c r="CA400" s="77">
        <f t="shared" si="498"/>
        <v>0</v>
      </c>
      <c r="CB400" s="78">
        <f t="shared" si="498"/>
        <v>0</v>
      </c>
      <c r="CC400" s="77">
        <f t="shared" si="498"/>
        <v>0</v>
      </c>
      <c r="CD400" s="78">
        <f t="shared" si="498"/>
        <v>0</v>
      </c>
      <c r="CE400" s="77">
        <f t="shared" si="498"/>
        <v>0</v>
      </c>
      <c r="CF400" s="78">
        <f t="shared" si="498"/>
        <v>0</v>
      </c>
      <c r="CG400" s="77">
        <f t="shared" si="498"/>
        <v>0</v>
      </c>
      <c r="CH400" s="78">
        <f t="shared" si="498"/>
        <v>0</v>
      </c>
      <c r="CI400" s="77">
        <f t="shared" si="498"/>
        <v>0.86591180741619778</v>
      </c>
      <c r="CJ400" s="78">
        <f t="shared" si="498"/>
        <v>0</v>
      </c>
      <c r="CK400" s="77">
        <f t="shared" si="498"/>
        <v>0.11633956852365644</v>
      </c>
      <c r="CL400" s="78">
        <f t="shared" si="498"/>
        <v>0</v>
      </c>
      <c r="CM400" s="77">
        <f t="shared" si="498"/>
        <v>0</v>
      </c>
      <c r="CN400" s="78">
        <f t="shared" si="498"/>
        <v>0</v>
      </c>
      <c r="CO400" s="77">
        <f t="shared" si="498"/>
        <v>0</v>
      </c>
      <c r="CP400" s="78">
        <f t="shared" si="498"/>
        <v>0</v>
      </c>
      <c r="CQ400" s="77">
        <f t="shared" si="498"/>
        <v>0</v>
      </c>
      <c r="CR400" s="78">
        <f t="shared" si="498"/>
        <v>0</v>
      </c>
      <c r="CS400" s="77">
        <f t="shared" si="498"/>
        <v>1.4734591414357848E-3</v>
      </c>
      <c r="CT400" s="78">
        <f t="shared" si="498"/>
        <v>0</v>
      </c>
      <c r="CU400" s="77">
        <f t="shared" si="498"/>
        <v>0</v>
      </c>
      <c r="CV400" s="78">
        <f t="shared" si="498"/>
        <v>0</v>
      </c>
      <c r="CW400" s="77">
        <f t="shared" si="498"/>
        <v>0</v>
      </c>
      <c r="CX400" s="78">
        <f t="shared" si="498"/>
        <v>0</v>
      </c>
      <c r="CY400" s="77">
        <f t="shared" si="498"/>
        <v>0</v>
      </c>
      <c r="CZ400" s="78">
        <f t="shared" si="498"/>
        <v>0</v>
      </c>
      <c r="DA400" s="77">
        <f t="shared" si="498"/>
        <v>0</v>
      </c>
      <c r="DB400" s="78">
        <f t="shared" si="498"/>
        <v>0</v>
      </c>
      <c r="DC400" s="77">
        <f t="shared" si="498"/>
        <v>0</v>
      </c>
      <c r="DD400" s="79">
        <f t="shared" si="498"/>
        <v>0</v>
      </c>
      <c r="DE400" s="3"/>
    </row>
    <row r="401" spans="1:109" x14ac:dyDescent="0.35">
      <c r="A401" s="35">
        <f t="shared" si="462"/>
        <v>1.0000000000000002</v>
      </c>
      <c r="B401" s="3" t="s">
        <v>3922</v>
      </c>
      <c r="C401" s="39" t="s">
        <v>603</v>
      </c>
      <c r="D401" s="3" t="s">
        <v>603</v>
      </c>
      <c r="E401" s="71">
        <f t="shared" ref="E401:BP401" si="499">SUMIF($E$204:$DD$204,E$316,$E289:$DD289)</f>
        <v>0</v>
      </c>
      <c r="F401" s="72">
        <f t="shared" si="499"/>
        <v>0</v>
      </c>
      <c r="G401" s="72">
        <f t="shared" si="499"/>
        <v>0</v>
      </c>
      <c r="H401" s="72">
        <f t="shared" si="499"/>
        <v>0</v>
      </c>
      <c r="I401" s="72">
        <f t="shared" si="499"/>
        <v>0</v>
      </c>
      <c r="J401" s="73">
        <f t="shared" si="499"/>
        <v>0</v>
      </c>
      <c r="K401" s="73">
        <f t="shared" si="499"/>
        <v>0</v>
      </c>
      <c r="L401" s="73">
        <f t="shared" si="499"/>
        <v>0</v>
      </c>
      <c r="M401" s="73">
        <f t="shared" si="499"/>
        <v>0</v>
      </c>
      <c r="N401" s="72">
        <f t="shared" si="499"/>
        <v>0</v>
      </c>
      <c r="O401" s="72">
        <f t="shared" si="499"/>
        <v>0</v>
      </c>
      <c r="P401" s="72">
        <f t="shared" si="499"/>
        <v>0</v>
      </c>
      <c r="Q401" s="73">
        <f t="shared" si="499"/>
        <v>0</v>
      </c>
      <c r="R401" s="73">
        <f t="shared" si="499"/>
        <v>0</v>
      </c>
      <c r="S401" s="73">
        <f t="shared" si="499"/>
        <v>0</v>
      </c>
      <c r="T401" s="73">
        <f t="shared" si="499"/>
        <v>0</v>
      </c>
      <c r="U401" s="72">
        <f t="shared" si="499"/>
        <v>0</v>
      </c>
      <c r="V401" s="72">
        <f t="shared" si="499"/>
        <v>0</v>
      </c>
      <c r="W401" s="72">
        <f t="shared" si="499"/>
        <v>0</v>
      </c>
      <c r="X401" s="78">
        <f t="shared" si="499"/>
        <v>0</v>
      </c>
      <c r="Y401" s="77">
        <f t="shared" si="499"/>
        <v>0</v>
      </c>
      <c r="Z401" s="73">
        <f t="shared" si="499"/>
        <v>0</v>
      </c>
      <c r="AA401" s="73">
        <f t="shared" si="499"/>
        <v>0</v>
      </c>
      <c r="AB401" s="73">
        <f t="shared" si="499"/>
        <v>0</v>
      </c>
      <c r="AC401" s="73">
        <f t="shared" si="499"/>
        <v>0</v>
      </c>
      <c r="AD401" s="72">
        <f t="shared" si="499"/>
        <v>0</v>
      </c>
      <c r="AE401" s="72">
        <f t="shared" si="499"/>
        <v>0</v>
      </c>
      <c r="AF401" s="72">
        <f t="shared" si="499"/>
        <v>0</v>
      </c>
      <c r="AG401" s="72">
        <f t="shared" si="499"/>
        <v>0</v>
      </c>
      <c r="AH401" s="73">
        <f t="shared" si="499"/>
        <v>0</v>
      </c>
      <c r="AI401" s="73">
        <f t="shared" si="499"/>
        <v>0</v>
      </c>
      <c r="AJ401" s="73">
        <f t="shared" si="499"/>
        <v>0</v>
      </c>
      <c r="AK401" s="73">
        <f t="shared" si="499"/>
        <v>0</v>
      </c>
      <c r="AL401" s="72">
        <f t="shared" si="499"/>
        <v>0</v>
      </c>
      <c r="AM401" s="72">
        <f t="shared" si="499"/>
        <v>0</v>
      </c>
      <c r="AN401" s="72">
        <f t="shared" si="499"/>
        <v>0</v>
      </c>
      <c r="AO401" s="78">
        <f t="shared" si="499"/>
        <v>0</v>
      </c>
      <c r="AP401" s="77">
        <f t="shared" si="499"/>
        <v>0</v>
      </c>
      <c r="AQ401" s="78">
        <f t="shared" si="499"/>
        <v>0</v>
      </c>
      <c r="AR401" s="77">
        <f t="shared" si="499"/>
        <v>0</v>
      </c>
      <c r="AS401" s="78">
        <f t="shared" si="499"/>
        <v>0</v>
      </c>
      <c r="AT401" s="77">
        <f t="shared" si="499"/>
        <v>0</v>
      </c>
      <c r="AU401" s="78">
        <f t="shared" si="499"/>
        <v>0</v>
      </c>
      <c r="AV401" s="77">
        <f t="shared" si="499"/>
        <v>0</v>
      </c>
      <c r="AW401" s="78">
        <f t="shared" si="499"/>
        <v>0</v>
      </c>
      <c r="AX401" s="77">
        <f t="shared" si="499"/>
        <v>0</v>
      </c>
      <c r="AY401" s="78">
        <f t="shared" si="499"/>
        <v>0</v>
      </c>
      <c r="AZ401" s="77">
        <f t="shared" si="499"/>
        <v>0</v>
      </c>
      <c r="BA401" s="78">
        <f t="shared" si="499"/>
        <v>0</v>
      </c>
      <c r="BB401" s="77">
        <f t="shared" si="499"/>
        <v>0</v>
      </c>
      <c r="BC401" s="78">
        <f t="shared" si="499"/>
        <v>0</v>
      </c>
      <c r="BD401" s="77">
        <f t="shared" si="499"/>
        <v>0</v>
      </c>
      <c r="BE401" s="78">
        <f t="shared" si="499"/>
        <v>0</v>
      </c>
      <c r="BF401" s="77">
        <f t="shared" si="499"/>
        <v>0</v>
      </c>
      <c r="BG401" s="78">
        <f t="shared" si="499"/>
        <v>0</v>
      </c>
      <c r="BH401" s="77">
        <f t="shared" si="499"/>
        <v>0</v>
      </c>
      <c r="BI401" s="78">
        <f t="shared" si="499"/>
        <v>0</v>
      </c>
      <c r="BJ401" s="77">
        <f t="shared" si="499"/>
        <v>0</v>
      </c>
      <c r="BK401" s="78">
        <f t="shared" si="499"/>
        <v>0</v>
      </c>
      <c r="BL401" s="77">
        <f t="shared" si="499"/>
        <v>0</v>
      </c>
      <c r="BM401" s="78">
        <f t="shared" si="499"/>
        <v>0</v>
      </c>
      <c r="BN401" s="77">
        <f t="shared" si="499"/>
        <v>0</v>
      </c>
      <c r="BO401" s="78">
        <f t="shared" si="499"/>
        <v>0</v>
      </c>
      <c r="BP401" s="77">
        <f t="shared" si="499"/>
        <v>0</v>
      </c>
      <c r="BQ401" s="78">
        <f t="shared" ref="BQ401:DD401" si="500">SUMIF($E$204:$DD$204,BQ$316,$E289:$DD289)</f>
        <v>0</v>
      </c>
      <c r="BR401" s="77">
        <f t="shared" si="500"/>
        <v>0</v>
      </c>
      <c r="BS401" s="78">
        <f t="shared" si="500"/>
        <v>0</v>
      </c>
      <c r="BT401" s="77">
        <f t="shared" si="500"/>
        <v>0</v>
      </c>
      <c r="BU401" s="78">
        <f t="shared" si="500"/>
        <v>0</v>
      </c>
      <c r="BV401" s="77">
        <f t="shared" si="500"/>
        <v>0</v>
      </c>
      <c r="BW401" s="78">
        <f t="shared" si="500"/>
        <v>0</v>
      </c>
      <c r="BX401" s="77">
        <f t="shared" si="500"/>
        <v>0</v>
      </c>
      <c r="BY401" s="78">
        <f t="shared" si="500"/>
        <v>0</v>
      </c>
      <c r="BZ401" s="77">
        <f t="shared" si="500"/>
        <v>0</v>
      </c>
      <c r="CA401" s="78">
        <f t="shared" si="500"/>
        <v>0</v>
      </c>
      <c r="CB401" s="77">
        <f t="shared" si="500"/>
        <v>0</v>
      </c>
      <c r="CC401" s="78">
        <f t="shared" si="500"/>
        <v>0</v>
      </c>
      <c r="CD401" s="77">
        <f t="shared" si="500"/>
        <v>0</v>
      </c>
      <c r="CE401" s="78">
        <f t="shared" si="500"/>
        <v>0</v>
      </c>
      <c r="CF401" s="77">
        <f t="shared" si="500"/>
        <v>0</v>
      </c>
      <c r="CG401" s="78">
        <f t="shared" si="500"/>
        <v>0</v>
      </c>
      <c r="CH401" s="77">
        <f t="shared" si="500"/>
        <v>0</v>
      </c>
      <c r="CI401" s="78">
        <f t="shared" si="500"/>
        <v>0</v>
      </c>
      <c r="CJ401" s="77">
        <f t="shared" si="500"/>
        <v>0.67448006465990284</v>
      </c>
      <c r="CK401" s="78">
        <f t="shared" si="500"/>
        <v>4.4179413710710672E-2</v>
      </c>
      <c r="CL401" s="77">
        <f t="shared" si="500"/>
        <v>0</v>
      </c>
      <c r="CM401" s="78">
        <f t="shared" si="500"/>
        <v>0</v>
      </c>
      <c r="CN401" s="77">
        <f t="shared" si="500"/>
        <v>0.11914976624439066</v>
      </c>
      <c r="CO401" s="78">
        <f t="shared" si="500"/>
        <v>0</v>
      </c>
      <c r="CP401" s="77">
        <f t="shared" si="500"/>
        <v>2.0433947330524751E-2</v>
      </c>
      <c r="CQ401" s="78">
        <f t="shared" si="500"/>
        <v>0</v>
      </c>
      <c r="CR401" s="77">
        <f t="shared" si="500"/>
        <v>0</v>
      </c>
      <c r="CS401" s="78">
        <f t="shared" si="500"/>
        <v>0</v>
      </c>
      <c r="CT401" s="77">
        <f t="shared" si="500"/>
        <v>0</v>
      </c>
      <c r="CU401" s="78">
        <f t="shared" si="500"/>
        <v>4.7376556244776394E-2</v>
      </c>
      <c r="CV401" s="77">
        <f t="shared" si="500"/>
        <v>0</v>
      </c>
      <c r="CW401" s="78">
        <f t="shared" si="500"/>
        <v>0</v>
      </c>
      <c r="CX401" s="77">
        <f t="shared" si="500"/>
        <v>0</v>
      </c>
      <c r="CY401" s="78">
        <f t="shared" si="500"/>
        <v>0</v>
      </c>
      <c r="CZ401" s="77">
        <f t="shared" si="500"/>
        <v>0</v>
      </c>
      <c r="DA401" s="78">
        <f t="shared" si="500"/>
        <v>4.7083209232494823E-2</v>
      </c>
      <c r="DB401" s="77">
        <f t="shared" si="500"/>
        <v>4.7297042577199917E-2</v>
      </c>
      <c r="DC401" s="78">
        <f t="shared" si="500"/>
        <v>0</v>
      </c>
      <c r="DD401" s="80">
        <f t="shared" si="500"/>
        <v>0</v>
      </c>
      <c r="DE401" s="3"/>
    </row>
    <row r="402" spans="1:109" x14ac:dyDescent="0.35">
      <c r="A402" s="35">
        <f t="shared" si="462"/>
        <v>1</v>
      </c>
      <c r="B402" s="3" t="s">
        <v>3923</v>
      </c>
      <c r="C402" s="39" t="s">
        <v>604</v>
      </c>
      <c r="D402" s="3" t="s">
        <v>604</v>
      </c>
      <c r="E402" s="75">
        <f t="shared" ref="E402:BP402" si="501">SUMIF($E$204:$DD$204,E$316,$E290:$DD290)</f>
        <v>0</v>
      </c>
      <c r="F402" s="73">
        <f t="shared" si="501"/>
        <v>0</v>
      </c>
      <c r="G402" s="73">
        <f t="shared" si="501"/>
        <v>0</v>
      </c>
      <c r="H402" s="73">
        <f t="shared" si="501"/>
        <v>0</v>
      </c>
      <c r="I402" s="73">
        <f t="shared" si="501"/>
        <v>0</v>
      </c>
      <c r="J402" s="72">
        <f t="shared" si="501"/>
        <v>0</v>
      </c>
      <c r="K402" s="72">
        <f t="shared" si="501"/>
        <v>0</v>
      </c>
      <c r="L402" s="72">
        <f t="shared" si="501"/>
        <v>0</v>
      </c>
      <c r="M402" s="72">
        <f t="shared" si="501"/>
        <v>0</v>
      </c>
      <c r="N402" s="73">
        <f t="shared" si="501"/>
        <v>0</v>
      </c>
      <c r="O402" s="73">
        <f t="shared" si="501"/>
        <v>0</v>
      </c>
      <c r="P402" s="73">
        <f t="shared" si="501"/>
        <v>0</v>
      </c>
      <c r="Q402" s="72">
        <f t="shared" si="501"/>
        <v>0</v>
      </c>
      <c r="R402" s="72">
        <f t="shared" si="501"/>
        <v>0</v>
      </c>
      <c r="S402" s="72">
        <f t="shared" si="501"/>
        <v>0</v>
      </c>
      <c r="T402" s="72">
        <f t="shared" si="501"/>
        <v>0</v>
      </c>
      <c r="U402" s="73">
        <f t="shared" si="501"/>
        <v>0</v>
      </c>
      <c r="V402" s="73">
        <f t="shared" si="501"/>
        <v>0</v>
      </c>
      <c r="W402" s="73">
        <f t="shared" si="501"/>
        <v>0</v>
      </c>
      <c r="X402" s="77">
        <f t="shared" si="501"/>
        <v>0</v>
      </c>
      <c r="Y402" s="78">
        <f t="shared" si="501"/>
        <v>0</v>
      </c>
      <c r="Z402" s="72">
        <f t="shared" si="501"/>
        <v>0</v>
      </c>
      <c r="AA402" s="72">
        <f t="shared" si="501"/>
        <v>0</v>
      </c>
      <c r="AB402" s="72">
        <f t="shared" si="501"/>
        <v>0</v>
      </c>
      <c r="AC402" s="72">
        <f t="shared" si="501"/>
        <v>0</v>
      </c>
      <c r="AD402" s="73">
        <f t="shared" si="501"/>
        <v>0</v>
      </c>
      <c r="AE402" s="73">
        <f t="shared" si="501"/>
        <v>0</v>
      </c>
      <c r="AF402" s="73">
        <f t="shared" si="501"/>
        <v>0</v>
      </c>
      <c r="AG402" s="73">
        <f t="shared" si="501"/>
        <v>0</v>
      </c>
      <c r="AH402" s="72">
        <f t="shared" si="501"/>
        <v>0</v>
      </c>
      <c r="AI402" s="72">
        <f t="shared" si="501"/>
        <v>0</v>
      </c>
      <c r="AJ402" s="72">
        <f t="shared" si="501"/>
        <v>0</v>
      </c>
      <c r="AK402" s="72">
        <f t="shared" si="501"/>
        <v>0</v>
      </c>
      <c r="AL402" s="73">
        <f t="shared" si="501"/>
        <v>0</v>
      </c>
      <c r="AM402" s="73">
        <f t="shared" si="501"/>
        <v>0</v>
      </c>
      <c r="AN402" s="73">
        <f t="shared" si="501"/>
        <v>0</v>
      </c>
      <c r="AO402" s="77">
        <f t="shared" si="501"/>
        <v>0</v>
      </c>
      <c r="AP402" s="78">
        <f t="shared" si="501"/>
        <v>0</v>
      </c>
      <c r="AQ402" s="77">
        <f t="shared" si="501"/>
        <v>0</v>
      </c>
      <c r="AR402" s="78">
        <f t="shared" si="501"/>
        <v>0</v>
      </c>
      <c r="AS402" s="77">
        <f t="shared" si="501"/>
        <v>0</v>
      </c>
      <c r="AT402" s="78">
        <f t="shared" si="501"/>
        <v>0</v>
      </c>
      <c r="AU402" s="77">
        <f t="shared" si="501"/>
        <v>0</v>
      </c>
      <c r="AV402" s="78">
        <f t="shared" si="501"/>
        <v>0</v>
      </c>
      <c r="AW402" s="77">
        <f t="shared" si="501"/>
        <v>0</v>
      </c>
      <c r="AX402" s="78">
        <f t="shared" si="501"/>
        <v>0</v>
      </c>
      <c r="AY402" s="77">
        <f t="shared" si="501"/>
        <v>0</v>
      </c>
      <c r="AZ402" s="78">
        <f t="shared" si="501"/>
        <v>0</v>
      </c>
      <c r="BA402" s="77">
        <f t="shared" si="501"/>
        <v>0</v>
      </c>
      <c r="BB402" s="78">
        <f t="shared" si="501"/>
        <v>0</v>
      </c>
      <c r="BC402" s="77">
        <f t="shared" si="501"/>
        <v>0</v>
      </c>
      <c r="BD402" s="78">
        <f t="shared" si="501"/>
        <v>0</v>
      </c>
      <c r="BE402" s="77">
        <f t="shared" si="501"/>
        <v>0</v>
      </c>
      <c r="BF402" s="78">
        <f t="shared" si="501"/>
        <v>0</v>
      </c>
      <c r="BG402" s="77">
        <f t="shared" si="501"/>
        <v>0</v>
      </c>
      <c r="BH402" s="78">
        <f t="shared" si="501"/>
        <v>0</v>
      </c>
      <c r="BI402" s="77">
        <f t="shared" si="501"/>
        <v>0</v>
      </c>
      <c r="BJ402" s="78">
        <f t="shared" si="501"/>
        <v>0</v>
      </c>
      <c r="BK402" s="77">
        <f t="shared" si="501"/>
        <v>0</v>
      </c>
      <c r="BL402" s="78">
        <f t="shared" si="501"/>
        <v>0</v>
      </c>
      <c r="BM402" s="77">
        <f t="shared" si="501"/>
        <v>0</v>
      </c>
      <c r="BN402" s="78">
        <f t="shared" si="501"/>
        <v>0</v>
      </c>
      <c r="BO402" s="77">
        <f t="shared" si="501"/>
        <v>0</v>
      </c>
      <c r="BP402" s="78">
        <f t="shared" si="501"/>
        <v>0</v>
      </c>
      <c r="BQ402" s="77">
        <f t="shared" ref="BQ402:DD402" si="502">SUMIF($E$204:$DD$204,BQ$316,$E290:$DD290)</f>
        <v>0</v>
      </c>
      <c r="BR402" s="78">
        <f t="shared" si="502"/>
        <v>0</v>
      </c>
      <c r="BS402" s="77">
        <f t="shared" si="502"/>
        <v>0</v>
      </c>
      <c r="BT402" s="78">
        <f t="shared" si="502"/>
        <v>0</v>
      </c>
      <c r="BU402" s="77">
        <f t="shared" si="502"/>
        <v>0</v>
      </c>
      <c r="BV402" s="78">
        <f t="shared" si="502"/>
        <v>0</v>
      </c>
      <c r="BW402" s="77">
        <f t="shared" si="502"/>
        <v>0</v>
      </c>
      <c r="BX402" s="78">
        <f t="shared" si="502"/>
        <v>0</v>
      </c>
      <c r="BY402" s="77">
        <f t="shared" si="502"/>
        <v>0</v>
      </c>
      <c r="BZ402" s="78">
        <f t="shared" si="502"/>
        <v>0</v>
      </c>
      <c r="CA402" s="77">
        <f t="shared" si="502"/>
        <v>0</v>
      </c>
      <c r="CB402" s="78">
        <f t="shared" si="502"/>
        <v>0</v>
      </c>
      <c r="CC402" s="77">
        <f t="shared" si="502"/>
        <v>0</v>
      </c>
      <c r="CD402" s="78">
        <f t="shared" si="502"/>
        <v>0</v>
      </c>
      <c r="CE402" s="77">
        <f t="shared" si="502"/>
        <v>0</v>
      </c>
      <c r="CF402" s="78">
        <f t="shared" si="502"/>
        <v>0</v>
      </c>
      <c r="CG402" s="77">
        <f t="shared" si="502"/>
        <v>0</v>
      </c>
      <c r="CH402" s="78">
        <f t="shared" si="502"/>
        <v>0</v>
      </c>
      <c r="CI402" s="77">
        <f t="shared" si="502"/>
        <v>0</v>
      </c>
      <c r="CJ402" s="78">
        <f t="shared" si="502"/>
        <v>0</v>
      </c>
      <c r="CK402" s="77">
        <f t="shared" si="502"/>
        <v>0.37771636835599043</v>
      </c>
      <c r="CL402" s="78">
        <f t="shared" si="502"/>
        <v>0</v>
      </c>
      <c r="CM402" s="77">
        <f t="shared" si="502"/>
        <v>0</v>
      </c>
      <c r="CN402" s="78">
        <f t="shared" si="502"/>
        <v>0</v>
      </c>
      <c r="CO402" s="77">
        <f t="shared" si="502"/>
        <v>0</v>
      </c>
      <c r="CP402" s="78">
        <f t="shared" si="502"/>
        <v>0</v>
      </c>
      <c r="CQ402" s="77">
        <f t="shared" si="502"/>
        <v>0</v>
      </c>
      <c r="CR402" s="78">
        <f t="shared" si="502"/>
        <v>0</v>
      </c>
      <c r="CS402" s="77">
        <f t="shared" si="502"/>
        <v>0</v>
      </c>
      <c r="CT402" s="78">
        <f t="shared" si="502"/>
        <v>0</v>
      </c>
      <c r="CU402" s="77">
        <f t="shared" si="502"/>
        <v>0.21404615955498918</v>
      </c>
      <c r="CV402" s="78">
        <f t="shared" si="502"/>
        <v>0</v>
      </c>
      <c r="CW402" s="77">
        <f t="shared" si="502"/>
        <v>0</v>
      </c>
      <c r="CX402" s="78">
        <f t="shared" si="502"/>
        <v>0</v>
      </c>
      <c r="CY402" s="77">
        <f t="shared" si="502"/>
        <v>0</v>
      </c>
      <c r="CZ402" s="78">
        <f t="shared" si="502"/>
        <v>0</v>
      </c>
      <c r="DA402" s="77">
        <f t="shared" si="502"/>
        <v>0.17555928653531591</v>
      </c>
      <c r="DB402" s="78">
        <f t="shared" si="502"/>
        <v>0.23267818555370443</v>
      </c>
      <c r="DC402" s="77">
        <f t="shared" si="502"/>
        <v>0</v>
      </c>
      <c r="DD402" s="79">
        <f t="shared" si="502"/>
        <v>0</v>
      </c>
      <c r="DE402" s="3"/>
    </row>
    <row r="403" spans="1:109" x14ac:dyDescent="0.35">
      <c r="A403" s="35">
        <f t="shared" si="462"/>
        <v>1</v>
      </c>
      <c r="B403" s="3" t="s">
        <v>3924</v>
      </c>
      <c r="C403" s="39" t="s">
        <v>605</v>
      </c>
      <c r="D403" s="3" t="s">
        <v>605</v>
      </c>
      <c r="E403" s="71">
        <f t="shared" ref="E403:BP403" si="503">SUMIF($E$204:$DD$204,E$316,$E291:$DD291)</f>
        <v>0</v>
      </c>
      <c r="F403" s="72">
        <f t="shared" si="503"/>
        <v>0</v>
      </c>
      <c r="G403" s="72">
        <f t="shared" si="503"/>
        <v>0</v>
      </c>
      <c r="H403" s="72">
        <f t="shared" si="503"/>
        <v>0</v>
      </c>
      <c r="I403" s="72">
        <f t="shared" si="503"/>
        <v>0</v>
      </c>
      <c r="J403" s="73">
        <f t="shared" si="503"/>
        <v>0</v>
      </c>
      <c r="K403" s="73">
        <f t="shared" si="503"/>
        <v>0</v>
      </c>
      <c r="L403" s="73">
        <f t="shared" si="503"/>
        <v>0</v>
      </c>
      <c r="M403" s="73">
        <f t="shared" si="503"/>
        <v>0</v>
      </c>
      <c r="N403" s="72">
        <f t="shared" si="503"/>
        <v>0</v>
      </c>
      <c r="O403" s="72">
        <f t="shared" si="503"/>
        <v>0</v>
      </c>
      <c r="P403" s="72">
        <f t="shared" si="503"/>
        <v>0</v>
      </c>
      <c r="Q403" s="73">
        <f t="shared" si="503"/>
        <v>0</v>
      </c>
      <c r="R403" s="73">
        <f t="shared" si="503"/>
        <v>0</v>
      </c>
      <c r="S403" s="73">
        <f t="shared" si="503"/>
        <v>0</v>
      </c>
      <c r="T403" s="73">
        <f t="shared" si="503"/>
        <v>0</v>
      </c>
      <c r="U403" s="72">
        <f t="shared" si="503"/>
        <v>0</v>
      </c>
      <c r="V403" s="72">
        <f t="shared" si="503"/>
        <v>0</v>
      </c>
      <c r="W403" s="72">
        <f t="shared" si="503"/>
        <v>0</v>
      </c>
      <c r="X403" s="78">
        <f t="shared" si="503"/>
        <v>0</v>
      </c>
      <c r="Y403" s="77">
        <f t="shared" si="503"/>
        <v>0</v>
      </c>
      <c r="Z403" s="73">
        <f t="shared" si="503"/>
        <v>0</v>
      </c>
      <c r="AA403" s="73">
        <f t="shared" si="503"/>
        <v>0</v>
      </c>
      <c r="AB403" s="73">
        <f t="shared" si="503"/>
        <v>0</v>
      </c>
      <c r="AC403" s="73">
        <f t="shared" si="503"/>
        <v>0</v>
      </c>
      <c r="AD403" s="72">
        <f t="shared" si="503"/>
        <v>0</v>
      </c>
      <c r="AE403" s="72">
        <f t="shared" si="503"/>
        <v>0</v>
      </c>
      <c r="AF403" s="72">
        <f t="shared" si="503"/>
        <v>0</v>
      </c>
      <c r="AG403" s="72">
        <f t="shared" si="503"/>
        <v>0</v>
      </c>
      <c r="AH403" s="73">
        <f t="shared" si="503"/>
        <v>0</v>
      </c>
      <c r="AI403" s="73">
        <f t="shared" si="503"/>
        <v>0</v>
      </c>
      <c r="AJ403" s="73">
        <f t="shared" si="503"/>
        <v>0</v>
      </c>
      <c r="AK403" s="73">
        <f t="shared" si="503"/>
        <v>0</v>
      </c>
      <c r="AL403" s="72">
        <f t="shared" si="503"/>
        <v>0</v>
      </c>
      <c r="AM403" s="72">
        <f t="shared" si="503"/>
        <v>0</v>
      </c>
      <c r="AN403" s="72">
        <f t="shared" si="503"/>
        <v>0</v>
      </c>
      <c r="AO403" s="78">
        <f t="shared" si="503"/>
        <v>0</v>
      </c>
      <c r="AP403" s="77">
        <f t="shared" si="503"/>
        <v>0</v>
      </c>
      <c r="AQ403" s="78">
        <f t="shared" si="503"/>
        <v>0</v>
      </c>
      <c r="AR403" s="77">
        <f t="shared" si="503"/>
        <v>0</v>
      </c>
      <c r="AS403" s="78">
        <f t="shared" si="503"/>
        <v>0</v>
      </c>
      <c r="AT403" s="77">
        <f t="shared" si="503"/>
        <v>0</v>
      </c>
      <c r="AU403" s="78">
        <f t="shared" si="503"/>
        <v>0</v>
      </c>
      <c r="AV403" s="77">
        <f t="shared" si="503"/>
        <v>0</v>
      </c>
      <c r="AW403" s="78">
        <f t="shared" si="503"/>
        <v>0</v>
      </c>
      <c r="AX403" s="77">
        <f t="shared" si="503"/>
        <v>0</v>
      </c>
      <c r="AY403" s="78">
        <f t="shared" si="503"/>
        <v>0</v>
      </c>
      <c r="AZ403" s="77">
        <f t="shared" si="503"/>
        <v>0</v>
      </c>
      <c r="BA403" s="78">
        <f t="shared" si="503"/>
        <v>0</v>
      </c>
      <c r="BB403" s="77">
        <f t="shared" si="503"/>
        <v>0</v>
      </c>
      <c r="BC403" s="78">
        <f t="shared" si="503"/>
        <v>0</v>
      </c>
      <c r="BD403" s="77">
        <f t="shared" si="503"/>
        <v>0</v>
      </c>
      <c r="BE403" s="78">
        <f t="shared" si="503"/>
        <v>0</v>
      </c>
      <c r="BF403" s="77">
        <f t="shared" si="503"/>
        <v>0</v>
      </c>
      <c r="BG403" s="78">
        <f t="shared" si="503"/>
        <v>0</v>
      </c>
      <c r="BH403" s="77">
        <f t="shared" si="503"/>
        <v>0</v>
      </c>
      <c r="BI403" s="78">
        <f t="shared" si="503"/>
        <v>0</v>
      </c>
      <c r="BJ403" s="77">
        <f t="shared" si="503"/>
        <v>0</v>
      </c>
      <c r="BK403" s="78">
        <f t="shared" si="503"/>
        <v>0</v>
      </c>
      <c r="BL403" s="77">
        <f t="shared" si="503"/>
        <v>0</v>
      </c>
      <c r="BM403" s="78">
        <f t="shared" si="503"/>
        <v>0</v>
      </c>
      <c r="BN403" s="77">
        <f t="shared" si="503"/>
        <v>0</v>
      </c>
      <c r="BO403" s="78">
        <f t="shared" si="503"/>
        <v>0</v>
      </c>
      <c r="BP403" s="77">
        <f t="shared" si="503"/>
        <v>0</v>
      </c>
      <c r="BQ403" s="78">
        <f t="shared" ref="BQ403:DD403" si="504">SUMIF($E$204:$DD$204,BQ$316,$E291:$DD291)</f>
        <v>0</v>
      </c>
      <c r="BR403" s="77">
        <f t="shared" si="504"/>
        <v>0</v>
      </c>
      <c r="BS403" s="78">
        <f t="shared" si="504"/>
        <v>0</v>
      </c>
      <c r="BT403" s="77">
        <f t="shared" si="504"/>
        <v>0</v>
      </c>
      <c r="BU403" s="78">
        <f t="shared" si="504"/>
        <v>0</v>
      </c>
      <c r="BV403" s="77">
        <f t="shared" si="504"/>
        <v>0</v>
      </c>
      <c r="BW403" s="78">
        <f t="shared" si="504"/>
        <v>0</v>
      </c>
      <c r="BX403" s="77">
        <f t="shared" si="504"/>
        <v>0</v>
      </c>
      <c r="BY403" s="78">
        <f t="shared" si="504"/>
        <v>0</v>
      </c>
      <c r="BZ403" s="77">
        <f t="shared" si="504"/>
        <v>0</v>
      </c>
      <c r="CA403" s="78">
        <f t="shared" si="504"/>
        <v>0</v>
      </c>
      <c r="CB403" s="77">
        <f t="shared" si="504"/>
        <v>0</v>
      </c>
      <c r="CC403" s="78">
        <f t="shared" si="504"/>
        <v>0</v>
      </c>
      <c r="CD403" s="77">
        <f t="shared" si="504"/>
        <v>0</v>
      </c>
      <c r="CE403" s="78">
        <f t="shared" si="504"/>
        <v>0</v>
      </c>
      <c r="CF403" s="77">
        <f t="shared" si="504"/>
        <v>0</v>
      </c>
      <c r="CG403" s="78">
        <f t="shared" si="504"/>
        <v>0</v>
      </c>
      <c r="CH403" s="77">
        <f t="shared" si="504"/>
        <v>0</v>
      </c>
      <c r="CI403" s="78">
        <f t="shared" si="504"/>
        <v>0</v>
      </c>
      <c r="CJ403" s="77">
        <f t="shared" si="504"/>
        <v>0</v>
      </c>
      <c r="CK403" s="78">
        <f t="shared" si="504"/>
        <v>0</v>
      </c>
      <c r="CL403" s="77">
        <f t="shared" si="504"/>
        <v>1</v>
      </c>
      <c r="CM403" s="78">
        <f t="shared" si="504"/>
        <v>0</v>
      </c>
      <c r="CN403" s="77">
        <f t="shared" si="504"/>
        <v>0</v>
      </c>
      <c r="CO403" s="78">
        <f t="shared" si="504"/>
        <v>0</v>
      </c>
      <c r="CP403" s="77">
        <f t="shared" si="504"/>
        <v>0</v>
      </c>
      <c r="CQ403" s="78">
        <f t="shared" si="504"/>
        <v>0</v>
      </c>
      <c r="CR403" s="77">
        <f t="shared" si="504"/>
        <v>0</v>
      </c>
      <c r="CS403" s="78">
        <f t="shared" si="504"/>
        <v>0</v>
      </c>
      <c r="CT403" s="77">
        <f t="shared" si="504"/>
        <v>0</v>
      </c>
      <c r="CU403" s="78">
        <f t="shared" si="504"/>
        <v>0</v>
      </c>
      <c r="CV403" s="77">
        <f t="shared" si="504"/>
        <v>0</v>
      </c>
      <c r="CW403" s="78">
        <f t="shared" si="504"/>
        <v>0</v>
      </c>
      <c r="CX403" s="77">
        <f t="shared" si="504"/>
        <v>0</v>
      </c>
      <c r="CY403" s="78">
        <f t="shared" si="504"/>
        <v>0</v>
      </c>
      <c r="CZ403" s="77">
        <f t="shared" si="504"/>
        <v>0</v>
      </c>
      <c r="DA403" s="78">
        <f t="shared" si="504"/>
        <v>0</v>
      </c>
      <c r="DB403" s="77">
        <f t="shared" si="504"/>
        <v>0</v>
      </c>
      <c r="DC403" s="78">
        <f t="shared" si="504"/>
        <v>0</v>
      </c>
      <c r="DD403" s="80">
        <f t="shared" si="504"/>
        <v>0</v>
      </c>
      <c r="DE403" s="3"/>
    </row>
    <row r="404" spans="1:109" x14ac:dyDescent="0.35">
      <c r="A404" s="35">
        <f t="shared" si="462"/>
        <v>1</v>
      </c>
      <c r="B404" s="3" t="s">
        <v>3925</v>
      </c>
      <c r="C404" s="39" t="s">
        <v>606</v>
      </c>
      <c r="D404" s="3" t="s">
        <v>606</v>
      </c>
      <c r="E404" s="75">
        <f t="shared" ref="E404:BP404" si="505">SUMIF($E$204:$DD$204,E$316,$E292:$DD292)</f>
        <v>0</v>
      </c>
      <c r="F404" s="73">
        <f t="shared" si="505"/>
        <v>0</v>
      </c>
      <c r="G404" s="73">
        <f t="shared" si="505"/>
        <v>0</v>
      </c>
      <c r="H404" s="73">
        <f t="shared" si="505"/>
        <v>0</v>
      </c>
      <c r="I404" s="73">
        <f t="shared" si="505"/>
        <v>0</v>
      </c>
      <c r="J404" s="72">
        <f t="shared" si="505"/>
        <v>0</v>
      </c>
      <c r="K404" s="72">
        <f t="shared" si="505"/>
        <v>0</v>
      </c>
      <c r="L404" s="72">
        <f t="shared" si="505"/>
        <v>0</v>
      </c>
      <c r="M404" s="72">
        <f t="shared" si="505"/>
        <v>0</v>
      </c>
      <c r="N404" s="73">
        <f t="shared" si="505"/>
        <v>0</v>
      </c>
      <c r="O404" s="73">
        <f t="shared" si="505"/>
        <v>0</v>
      </c>
      <c r="P404" s="73">
        <f t="shared" si="505"/>
        <v>0</v>
      </c>
      <c r="Q404" s="72">
        <f t="shared" si="505"/>
        <v>0</v>
      </c>
      <c r="R404" s="72">
        <f t="shared" si="505"/>
        <v>0</v>
      </c>
      <c r="S404" s="72">
        <f t="shared" si="505"/>
        <v>0</v>
      </c>
      <c r="T404" s="72">
        <f t="shared" si="505"/>
        <v>0</v>
      </c>
      <c r="U404" s="73">
        <f t="shared" si="505"/>
        <v>0</v>
      </c>
      <c r="V404" s="73">
        <f t="shared" si="505"/>
        <v>0</v>
      </c>
      <c r="W404" s="73">
        <f t="shared" si="505"/>
        <v>0</v>
      </c>
      <c r="X404" s="77">
        <f t="shared" si="505"/>
        <v>0</v>
      </c>
      <c r="Y404" s="78">
        <f t="shared" si="505"/>
        <v>0</v>
      </c>
      <c r="Z404" s="72">
        <f t="shared" si="505"/>
        <v>0</v>
      </c>
      <c r="AA404" s="72">
        <f t="shared" si="505"/>
        <v>0</v>
      </c>
      <c r="AB404" s="72">
        <f t="shared" si="505"/>
        <v>0</v>
      </c>
      <c r="AC404" s="72">
        <f t="shared" si="505"/>
        <v>0</v>
      </c>
      <c r="AD404" s="73">
        <f t="shared" si="505"/>
        <v>0</v>
      </c>
      <c r="AE404" s="73">
        <f t="shared" si="505"/>
        <v>0</v>
      </c>
      <c r="AF404" s="73">
        <f t="shared" si="505"/>
        <v>0</v>
      </c>
      <c r="AG404" s="73">
        <f t="shared" si="505"/>
        <v>0</v>
      </c>
      <c r="AH404" s="72">
        <f t="shared" si="505"/>
        <v>0</v>
      </c>
      <c r="AI404" s="72">
        <f t="shared" si="505"/>
        <v>0</v>
      </c>
      <c r="AJ404" s="72">
        <f t="shared" si="505"/>
        <v>0</v>
      </c>
      <c r="AK404" s="72">
        <f t="shared" si="505"/>
        <v>0</v>
      </c>
      <c r="AL404" s="73">
        <f t="shared" si="505"/>
        <v>0</v>
      </c>
      <c r="AM404" s="73">
        <f t="shared" si="505"/>
        <v>0</v>
      </c>
      <c r="AN404" s="73">
        <f t="shared" si="505"/>
        <v>0</v>
      </c>
      <c r="AO404" s="77">
        <f t="shared" si="505"/>
        <v>0</v>
      </c>
      <c r="AP404" s="78">
        <f t="shared" si="505"/>
        <v>0</v>
      </c>
      <c r="AQ404" s="77">
        <f t="shared" si="505"/>
        <v>0</v>
      </c>
      <c r="AR404" s="78">
        <f t="shared" si="505"/>
        <v>0</v>
      </c>
      <c r="AS404" s="77">
        <f t="shared" si="505"/>
        <v>0</v>
      </c>
      <c r="AT404" s="78">
        <f t="shared" si="505"/>
        <v>0</v>
      </c>
      <c r="AU404" s="77">
        <f t="shared" si="505"/>
        <v>0</v>
      </c>
      <c r="AV404" s="78">
        <f t="shared" si="505"/>
        <v>0</v>
      </c>
      <c r="AW404" s="77">
        <f t="shared" si="505"/>
        <v>0</v>
      </c>
      <c r="AX404" s="78">
        <f t="shared" si="505"/>
        <v>0</v>
      </c>
      <c r="AY404" s="77">
        <f t="shared" si="505"/>
        <v>0</v>
      </c>
      <c r="AZ404" s="78">
        <f t="shared" si="505"/>
        <v>0</v>
      </c>
      <c r="BA404" s="77">
        <f t="shared" si="505"/>
        <v>0</v>
      </c>
      <c r="BB404" s="78">
        <f t="shared" si="505"/>
        <v>0</v>
      </c>
      <c r="BC404" s="77">
        <f t="shared" si="505"/>
        <v>0</v>
      </c>
      <c r="BD404" s="78">
        <f t="shared" si="505"/>
        <v>0</v>
      </c>
      <c r="BE404" s="77">
        <f t="shared" si="505"/>
        <v>0</v>
      </c>
      <c r="BF404" s="78">
        <f t="shared" si="505"/>
        <v>0</v>
      </c>
      <c r="BG404" s="77">
        <f t="shared" si="505"/>
        <v>0</v>
      </c>
      <c r="BH404" s="78">
        <f t="shared" si="505"/>
        <v>0</v>
      </c>
      <c r="BI404" s="77">
        <f t="shared" si="505"/>
        <v>0</v>
      </c>
      <c r="BJ404" s="78">
        <f t="shared" si="505"/>
        <v>0</v>
      </c>
      <c r="BK404" s="77">
        <f t="shared" si="505"/>
        <v>0</v>
      </c>
      <c r="BL404" s="78">
        <f t="shared" si="505"/>
        <v>0</v>
      </c>
      <c r="BM404" s="77">
        <f t="shared" si="505"/>
        <v>0</v>
      </c>
      <c r="BN404" s="78">
        <f t="shared" si="505"/>
        <v>0</v>
      </c>
      <c r="BO404" s="77">
        <f t="shared" si="505"/>
        <v>0</v>
      </c>
      <c r="BP404" s="78">
        <f t="shared" si="505"/>
        <v>0</v>
      </c>
      <c r="BQ404" s="77">
        <f t="shared" ref="BQ404:DD404" si="506">SUMIF($E$204:$DD$204,BQ$316,$E292:$DD292)</f>
        <v>0</v>
      </c>
      <c r="BR404" s="78">
        <f t="shared" si="506"/>
        <v>0</v>
      </c>
      <c r="BS404" s="77">
        <f t="shared" si="506"/>
        <v>0</v>
      </c>
      <c r="BT404" s="78">
        <f t="shared" si="506"/>
        <v>0</v>
      </c>
      <c r="BU404" s="77">
        <f t="shared" si="506"/>
        <v>0</v>
      </c>
      <c r="BV404" s="78">
        <f t="shared" si="506"/>
        <v>0</v>
      </c>
      <c r="BW404" s="77">
        <f t="shared" si="506"/>
        <v>0</v>
      </c>
      <c r="BX404" s="78">
        <f t="shared" si="506"/>
        <v>0</v>
      </c>
      <c r="BY404" s="77">
        <f t="shared" si="506"/>
        <v>0</v>
      </c>
      <c r="BZ404" s="78">
        <f t="shared" si="506"/>
        <v>0</v>
      </c>
      <c r="CA404" s="77">
        <f t="shared" si="506"/>
        <v>0</v>
      </c>
      <c r="CB404" s="78">
        <f t="shared" si="506"/>
        <v>0</v>
      </c>
      <c r="CC404" s="77">
        <f t="shared" si="506"/>
        <v>0</v>
      </c>
      <c r="CD404" s="78">
        <f t="shared" si="506"/>
        <v>0</v>
      </c>
      <c r="CE404" s="77">
        <f t="shared" si="506"/>
        <v>0</v>
      </c>
      <c r="CF404" s="78">
        <f t="shared" si="506"/>
        <v>0</v>
      </c>
      <c r="CG404" s="77">
        <f t="shared" si="506"/>
        <v>0</v>
      </c>
      <c r="CH404" s="78">
        <f t="shared" si="506"/>
        <v>0</v>
      </c>
      <c r="CI404" s="77">
        <f t="shared" si="506"/>
        <v>0</v>
      </c>
      <c r="CJ404" s="78">
        <f t="shared" si="506"/>
        <v>0</v>
      </c>
      <c r="CK404" s="77">
        <f t="shared" si="506"/>
        <v>0</v>
      </c>
      <c r="CL404" s="78">
        <f t="shared" si="506"/>
        <v>0</v>
      </c>
      <c r="CM404" s="77">
        <f t="shared" si="506"/>
        <v>1</v>
      </c>
      <c r="CN404" s="78">
        <f t="shared" si="506"/>
        <v>0</v>
      </c>
      <c r="CO404" s="77">
        <f t="shared" si="506"/>
        <v>0</v>
      </c>
      <c r="CP404" s="78">
        <f t="shared" si="506"/>
        <v>0</v>
      </c>
      <c r="CQ404" s="77">
        <f t="shared" si="506"/>
        <v>0</v>
      </c>
      <c r="CR404" s="78">
        <f t="shared" si="506"/>
        <v>0</v>
      </c>
      <c r="CS404" s="77">
        <f t="shared" si="506"/>
        <v>0</v>
      </c>
      <c r="CT404" s="78">
        <f t="shared" si="506"/>
        <v>0</v>
      </c>
      <c r="CU404" s="77">
        <f t="shared" si="506"/>
        <v>0</v>
      </c>
      <c r="CV404" s="78">
        <f t="shared" si="506"/>
        <v>0</v>
      </c>
      <c r="CW404" s="77">
        <f t="shared" si="506"/>
        <v>0</v>
      </c>
      <c r="CX404" s="78">
        <f t="shared" si="506"/>
        <v>0</v>
      </c>
      <c r="CY404" s="77">
        <f t="shared" si="506"/>
        <v>0</v>
      </c>
      <c r="CZ404" s="78">
        <f t="shared" si="506"/>
        <v>0</v>
      </c>
      <c r="DA404" s="77">
        <f t="shared" si="506"/>
        <v>0</v>
      </c>
      <c r="DB404" s="78">
        <f t="shared" si="506"/>
        <v>0</v>
      </c>
      <c r="DC404" s="77">
        <f t="shared" si="506"/>
        <v>0</v>
      </c>
      <c r="DD404" s="79">
        <f t="shared" si="506"/>
        <v>0</v>
      </c>
      <c r="DE404" s="3"/>
    </row>
    <row r="405" spans="1:109" x14ac:dyDescent="0.35">
      <c r="A405" s="35">
        <f t="shared" si="462"/>
        <v>1</v>
      </c>
      <c r="B405" s="3" t="s">
        <v>3926</v>
      </c>
      <c r="C405" s="39" t="s">
        <v>607</v>
      </c>
      <c r="D405" s="3" t="s">
        <v>607</v>
      </c>
      <c r="E405" s="71">
        <f t="shared" ref="E405:BP405" si="507">SUMIF($E$204:$DD$204,E$316,$E293:$DD293)</f>
        <v>0</v>
      </c>
      <c r="F405" s="72">
        <f t="shared" si="507"/>
        <v>0</v>
      </c>
      <c r="G405" s="72">
        <f t="shared" si="507"/>
        <v>0</v>
      </c>
      <c r="H405" s="72">
        <f t="shared" si="507"/>
        <v>0</v>
      </c>
      <c r="I405" s="72">
        <f t="shared" si="507"/>
        <v>0</v>
      </c>
      <c r="J405" s="73">
        <f t="shared" si="507"/>
        <v>0</v>
      </c>
      <c r="K405" s="73">
        <f t="shared" si="507"/>
        <v>0</v>
      </c>
      <c r="L405" s="73">
        <f t="shared" si="507"/>
        <v>0</v>
      </c>
      <c r="M405" s="73">
        <f t="shared" si="507"/>
        <v>0</v>
      </c>
      <c r="N405" s="72">
        <f t="shared" si="507"/>
        <v>0</v>
      </c>
      <c r="O405" s="72">
        <f t="shared" si="507"/>
        <v>0</v>
      </c>
      <c r="P405" s="72">
        <f t="shared" si="507"/>
        <v>0</v>
      </c>
      <c r="Q405" s="73">
        <f t="shared" si="507"/>
        <v>0</v>
      </c>
      <c r="R405" s="73">
        <f t="shared" si="507"/>
        <v>0</v>
      </c>
      <c r="S405" s="73">
        <f t="shared" si="507"/>
        <v>0</v>
      </c>
      <c r="T405" s="73">
        <f t="shared" si="507"/>
        <v>0</v>
      </c>
      <c r="U405" s="72">
        <f t="shared" si="507"/>
        <v>0</v>
      </c>
      <c r="V405" s="72">
        <f t="shared" si="507"/>
        <v>0</v>
      </c>
      <c r="W405" s="72">
        <f t="shared" si="507"/>
        <v>0</v>
      </c>
      <c r="X405" s="78">
        <f t="shared" si="507"/>
        <v>0</v>
      </c>
      <c r="Y405" s="77">
        <f t="shared" si="507"/>
        <v>0</v>
      </c>
      <c r="Z405" s="73">
        <f t="shared" si="507"/>
        <v>0</v>
      </c>
      <c r="AA405" s="73">
        <f t="shared" si="507"/>
        <v>0</v>
      </c>
      <c r="AB405" s="73">
        <f t="shared" si="507"/>
        <v>0</v>
      </c>
      <c r="AC405" s="73">
        <f t="shared" si="507"/>
        <v>0</v>
      </c>
      <c r="AD405" s="72">
        <f t="shared" si="507"/>
        <v>0</v>
      </c>
      <c r="AE405" s="72">
        <f t="shared" si="507"/>
        <v>0</v>
      </c>
      <c r="AF405" s="72">
        <f t="shared" si="507"/>
        <v>0</v>
      </c>
      <c r="AG405" s="72">
        <f t="shared" si="507"/>
        <v>0</v>
      </c>
      <c r="AH405" s="73">
        <f t="shared" si="507"/>
        <v>0</v>
      </c>
      <c r="AI405" s="73">
        <f t="shared" si="507"/>
        <v>0</v>
      </c>
      <c r="AJ405" s="73">
        <f t="shared" si="507"/>
        <v>0</v>
      </c>
      <c r="AK405" s="73">
        <f t="shared" si="507"/>
        <v>0</v>
      </c>
      <c r="AL405" s="72">
        <f t="shared" si="507"/>
        <v>0</v>
      </c>
      <c r="AM405" s="72">
        <f t="shared" si="507"/>
        <v>0</v>
      </c>
      <c r="AN405" s="72">
        <f t="shared" si="507"/>
        <v>0</v>
      </c>
      <c r="AO405" s="78">
        <f t="shared" si="507"/>
        <v>0</v>
      </c>
      <c r="AP405" s="77">
        <f t="shared" si="507"/>
        <v>0</v>
      </c>
      <c r="AQ405" s="78">
        <f t="shared" si="507"/>
        <v>0</v>
      </c>
      <c r="AR405" s="77">
        <f t="shared" si="507"/>
        <v>0</v>
      </c>
      <c r="AS405" s="78">
        <f t="shared" si="507"/>
        <v>0</v>
      </c>
      <c r="AT405" s="77">
        <f t="shared" si="507"/>
        <v>0</v>
      </c>
      <c r="AU405" s="78">
        <f t="shared" si="507"/>
        <v>0</v>
      </c>
      <c r="AV405" s="77">
        <f t="shared" si="507"/>
        <v>0</v>
      </c>
      <c r="AW405" s="78">
        <f t="shared" si="507"/>
        <v>0</v>
      </c>
      <c r="AX405" s="77">
        <f t="shared" si="507"/>
        <v>0</v>
      </c>
      <c r="AY405" s="78">
        <f t="shared" si="507"/>
        <v>0</v>
      </c>
      <c r="AZ405" s="77">
        <f t="shared" si="507"/>
        <v>0</v>
      </c>
      <c r="BA405" s="78">
        <f t="shared" si="507"/>
        <v>0</v>
      </c>
      <c r="BB405" s="77">
        <f t="shared" si="507"/>
        <v>0</v>
      </c>
      <c r="BC405" s="78">
        <f t="shared" si="507"/>
        <v>0</v>
      </c>
      <c r="BD405" s="77">
        <f t="shared" si="507"/>
        <v>0</v>
      </c>
      <c r="BE405" s="78">
        <f t="shared" si="507"/>
        <v>0</v>
      </c>
      <c r="BF405" s="77">
        <f t="shared" si="507"/>
        <v>0</v>
      </c>
      <c r="BG405" s="78">
        <f t="shared" si="507"/>
        <v>0</v>
      </c>
      <c r="BH405" s="77">
        <f t="shared" si="507"/>
        <v>0</v>
      </c>
      <c r="BI405" s="78">
        <f t="shared" si="507"/>
        <v>0</v>
      </c>
      <c r="BJ405" s="77">
        <f t="shared" si="507"/>
        <v>0</v>
      </c>
      <c r="BK405" s="78">
        <f t="shared" si="507"/>
        <v>0</v>
      </c>
      <c r="BL405" s="77">
        <f t="shared" si="507"/>
        <v>0</v>
      </c>
      <c r="BM405" s="78">
        <f t="shared" si="507"/>
        <v>0</v>
      </c>
      <c r="BN405" s="77">
        <f t="shared" si="507"/>
        <v>0</v>
      </c>
      <c r="BO405" s="78">
        <f t="shared" si="507"/>
        <v>0</v>
      </c>
      <c r="BP405" s="77">
        <f t="shared" si="507"/>
        <v>0</v>
      </c>
      <c r="BQ405" s="78">
        <f t="shared" ref="BQ405:DD405" si="508">SUMIF($E$204:$DD$204,BQ$316,$E293:$DD293)</f>
        <v>0</v>
      </c>
      <c r="BR405" s="77">
        <f t="shared" si="508"/>
        <v>0</v>
      </c>
      <c r="BS405" s="78">
        <f t="shared" si="508"/>
        <v>0</v>
      </c>
      <c r="BT405" s="77">
        <f t="shared" si="508"/>
        <v>0</v>
      </c>
      <c r="BU405" s="78">
        <f t="shared" si="508"/>
        <v>0</v>
      </c>
      <c r="BV405" s="77">
        <f t="shared" si="508"/>
        <v>0</v>
      </c>
      <c r="BW405" s="78">
        <f t="shared" si="508"/>
        <v>0</v>
      </c>
      <c r="BX405" s="77">
        <f t="shared" si="508"/>
        <v>0</v>
      </c>
      <c r="BY405" s="78">
        <f t="shared" si="508"/>
        <v>0</v>
      </c>
      <c r="BZ405" s="77">
        <f t="shared" si="508"/>
        <v>0</v>
      </c>
      <c r="CA405" s="78">
        <f t="shared" si="508"/>
        <v>0</v>
      </c>
      <c r="CB405" s="77">
        <f t="shared" si="508"/>
        <v>2.3220669483926686E-2</v>
      </c>
      <c r="CC405" s="78">
        <f t="shared" si="508"/>
        <v>4.3220936110124168E-2</v>
      </c>
      <c r="CD405" s="77">
        <f t="shared" si="508"/>
        <v>0</v>
      </c>
      <c r="CE405" s="78">
        <f t="shared" si="508"/>
        <v>0</v>
      </c>
      <c r="CF405" s="77">
        <f t="shared" si="508"/>
        <v>0</v>
      </c>
      <c r="CG405" s="78">
        <f t="shared" si="508"/>
        <v>0</v>
      </c>
      <c r="CH405" s="77">
        <f t="shared" si="508"/>
        <v>0</v>
      </c>
      <c r="CI405" s="78">
        <f t="shared" si="508"/>
        <v>0</v>
      </c>
      <c r="CJ405" s="77">
        <f t="shared" si="508"/>
        <v>0</v>
      </c>
      <c r="CK405" s="78">
        <f t="shared" si="508"/>
        <v>0</v>
      </c>
      <c r="CL405" s="77">
        <f t="shared" si="508"/>
        <v>0</v>
      </c>
      <c r="CM405" s="78">
        <f t="shared" si="508"/>
        <v>0</v>
      </c>
      <c r="CN405" s="77">
        <f t="shared" si="508"/>
        <v>0.93355839440594912</v>
      </c>
      <c r="CO405" s="78">
        <f t="shared" si="508"/>
        <v>0</v>
      </c>
      <c r="CP405" s="77">
        <f t="shared" si="508"/>
        <v>0</v>
      </c>
      <c r="CQ405" s="78">
        <f t="shared" si="508"/>
        <v>0</v>
      </c>
      <c r="CR405" s="77">
        <f t="shared" si="508"/>
        <v>0</v>
      </c>
      <c r="CS405" s="78">
        <f t="shared" si="508"/>
        <v>0</v>
      </c>
      <c r="CT405" s="77">
        <f t="shared" si="508"/>
        <v>0</v>
      </c>
      <c r="CU405" s="78">
        <f t="shared" si="508"/>
        <v>0</v>
      </c>
      <c r="CV405" s="77">
        <f t="shared" si="508"/>
        <v>0</v>
      </c>
      <c r="CW405" s="78">
        <f t="shared" si="508"/>
        <v>0</v>
      </c>
      <c r="CX405" s="77">
        <f t="shared" si="508"/>
        <v>0</v>
      </c>
      <c r="CY405" s="78">
        <f t="shared" si="508"/>
        <v>0</v>
      </c>
      <c r="CZ405" s="77">
        <f t="shared" si="508"/>
        <v>0</v>
      </c>
      <c r="DA405" s="78">
        <f t="shared" si="508"/>
        <v>0</v>
      </c>
      <c r="DB405" s="77">
        <f t="shared" si="508"/>
        <v>0</v>
      </c>
      <c r="DC405" s="78">
        <f t="shared" si="508"/>
        <v>0</v>
      </c>
      <c r="DD405" s="80">
        <f t="shared" si="508"/>
        <v>0</v>
      </c>
      <c r="DE405" s="3"/>
    </row>
    <row r="406" spans="1:109" x14ac:dyDescent="0.35">
      <c r="A406" s="35">
        <f t="shared" si="462"/>
        <v>1</v>
      </c>
      <c r="B406" s="3" t="s">
        <v>3927</v>
      </c>
      <c r="C406" s="39" t="s">
        <v>608</v>
      </c>
      <c r="D406" s="3" t="s">
        <v>608</v>
      </c>
      <c r="E406" s="75">
        <f t="shared" ref="E406:BP406" si="509">SUMIF($E$204:$DD$204,E$316,$E294:$DD294)</f>
        <v>0</v>
      </c>
      <c r="F406" s="73">
        <f t="shared" si="509"/>
        <v>0</v>
      </c>
      <c r="G406" s="73">
        <f t="shared" si="509"/>
        <v>0</v>
      </c>
      <c r="H406" s="73">
        <f t="shared" si="509"/>
        <v>0</v>
      </c>
      <c r="I406" s="73">
        <f t="shared" si="509"/>
        <v>0</v>
      </c>
      <c r="J406" s="72">
        <f t="shared" si="509"/>
        <v>0</v>
      </c>
      <c r="K406" s="72">
        <f t="shared" si="509"/>
        <v>0</v>
      </c>
      <c r="L406" s="72">
        <f t="shared" si="509"/>
        <v>0</v>
      </c>
      <c r="M406" s="72">
        <f t="shared" si="509"/>
        <v>0</v>
      </c>
      <c r="N406" s="73">
        <f t="shared" si="509"/>
        <v>0</v>
      </c>
      <c r="O406" s="73">
        <f t="shared" si="509"/>
        <v>0</v>
      </c>
      <c r="P406" s="73">
        <f t="shared" si="509"/>
        <v>0</v>
      </c>
      <c r="Q406" s="72">
        <f t="shared" si="509"/>
        <v>0</v>
      </c>
      <c r="R406" s="72">
        <f t="shared" si="509"/>
        <v>0</v>
      </c>
      <c r="S406" s="72">
        <f t="shared" si="509"/>
        <v>0</v>
      </c>
      <c r="T406" s="72">
        <f t="shared" si="509"/>
        <v>0</v>
      </c>
      <c r="U406" s="73">
        <f t="shared" si="509"/>
        <v>0</v>
      </c>
      <c r="V406" s="73">
        <f t="shared" si="509"/>
        <v>0</v>
      </c>
      <c r="W406" s="73">
        <f t="shared" si="509"/>
        <v>0</v>
      </c>
      <c r="X406" s="77">
        <f t="shared" si="509"/>
        <v>0</v>
      </c>
      <c r="Y406" s="78">
        <f t="shared" si="509"/>
        <v>0</v>
      </c>
      <c r="Z406" s="72">
        <f t="shared" si="509"/>
        <v>0</v>
      </c>
      <c r="AA406" s="72">
        <f t="shared" si="509"/>
        <v>0</v>
      </c>
      <c r="AB406" s="72">
        <f t="shared" si="509"/>
        <v>0</v>
      </c>
      <c r="AC406" s="72">
        <f t="shared" si="509"/>
        <v>0</v>
      </c>
      <c r="AD406" s="73">
        <f t="shared" si="509"/>
        <v>0</v>
      </c>
      <c r="AE406" s="73">
        <f t="shared" si="509"/>
        <v>0</v>
      </c>
      <c r="AF406" s="73">
        <f t="shared" si="509"/>
        <v>0</v>
      </c>
      <c r="AG406" s="73">
        <f t="shared" si="509"/>
        <v>0</v>
      </c>
      <c r="AH406" s="72">
        <f t="shared" si="509"/>
        <v>0</v>
      </c>
      <c r="AI406" s="72">
        <f t="shared" si="509"/>
        <v>0</v>
      </c>
      <c r="AJ406" s="72">
        <f t="shared" si="509"/>
        <v>0</v>
      </c>
      <c r="AK406" s="72">
        <f t="shared" si="509"/>
        <v>0</v>
      </c>
      <c r="AL406" s="73">
        <f t="shared" si="509"/>
        <v>0</v>
      </c>
      <c r="AM406" s="73">
        <f t="shared" si="509"/>
        <v>0</v>
      </c>
      <c r="AN406" s="73">
        <f t="shared" si="509"/>
        <v>0</v>
      </c>
      <c r="AO406" s="77">
        <f t="shared" si="509"/>
        <v>0</v>
      </c>
      <c r="AP406" s="78">
        <f t="shared" si="509"/>
        <v>0</v>
      </c>
      <c r="AQ406" s="77">
        <f t="shared" si="509"/>
        <v>0</v>
      </c>
      <c r="AR406" s="78">
        <f t="shared" si="509"/>
        <v>0</v>
      </c>
      <c r="AS406" s="77">
        <f t="shared" si="509"/>
        <v>0</v>
      </c>
      <c r="AT406" s="78">
        <f t="shared" si="509"/>
        <v>0</v>
      </c>
      <c r="AU406" s="77">
        <f t="shared" si="509"/>
        <v>0</v>
      </c>
      <c r="AV406" s="78">
        <f t="shared" si="509"/>
        <v>0</v>
      </c>
      <c r="AW406" s="77">
        <f t="shared" si="509"/>
        <v>0</v>
      </c>
      <c r="AX406" s="78">
        <f t="shared" si="509"/>
        <v>0</v>
      </c>
      <c r="AY406" s="77">
        <f t="shared" si="509"/>
        <v>0</v>
      </c>
      <c r="AZ406" s="78">
        <f t="shared" si="509"/>
        <v>0</v>
      </c>
      <c r="BA406" s="77">
        <f t="shared" si="509"/>
        <v>0</v>
      </c>
      <c r="BB406" s="78">
        <f t="shared" si="509"/>
        <v>0</v>
      </c>
      <c r="BC406" s="77">
        <f t="shared" si="509"/>
        <v>0</v>
      </c>
      <c r="BD406" s="78">
        <f t="shared" si="509"/>
        <v>0</v>
      </c>
      <c r="BE406" s="77">
        <f t="shared" si="509"/>
        <v>0</v>
      </c>
      <c r="BF406" s="78">
        <f t="shared" si="509"/>
        <v>0</v>
      </c>
      <c r="BG406" s="77">
        <f t="shared" si="509"/>
        <v>0</v>
      </c>
      <c r="BH406" s="78">
        <f t="shared" si="509"/>
        <v>0</v>
      </c>
      <c r="BI406" s="77">
        <f t="shared" si="509"/>
        <v>0</v>
      </c>
      <c r="BJ406" s="78">
        <f t="shared" si="509"/>
        <v>0</v>
      </c>
      <c r="BK406" s="77">
        <f t="shared" si="509"/>
        <v>0</v>
      </c>
      <c r="BL406" s="78">
        <f t="shared" si="509"/>
        <v>0</v>
      </c>
      <c r="BM406" s="77">
        <f t="shared" si="509"/>
        <v>0</v>
      </c>
      <c r="BN406" s="78">
        <f t="shared" si="509"/>
        <v>0</v>
      </c>
      <c r="BO406" s="77">
        <f t="shared" si="509"/>
        <v>0</v>
      </c>
      <c r="BP406" s="78">
        <f t="shared" si="509"/>
        <v>0</v>
      </c>
      <c r="BQ406" s="77">
        <f t="shared" ref="BQ406:DD406" si="510">SUMIF($E$204:$DD$204,BQ$316,$E294:$DD294)</f>
        <v>0</v>
      </c>
      <c r="BR406" s="78">
        <f t="shared" si="510"/>
        <v>0</v>
      </c>
      <c r="BS406" s="77">
        <f t="shared" si="510"/>
        <v>0</v>
      </c>
      <c r="BT406" s="78">
        <f t="shared" si="510"/>
        <v>0</v>
      </c>
      <c r="BU406" s="77">
        <f t="shared" si="510"/>
        <v>0</v>
      </c>
      <c r="BV406" s="78">
        <f t="shared" si="510"/>
        <v>0</v>
      </c>
      <c r="BW406" s="77">
        <f t="shared" si="510"/>
        <v>0</v>
      </c>
      <c r="BX406" s="78">
        <f t="shared" si="510"/>
        <v>0</v>
      </c>
      <c r="BY406" s="77">
        <f t="shared" si="510"/>
        <v>0</v>
      </c>
      <c r="BZ406" s="78">
        <f t="shared" si="510"/>
        <v>0</v>
      </c>
      <c r="CA406" s="77">
        <f t="shared" si="510"/>
        <v>0</v>
      </c>
      <c r="CB406" s="78">
        <f t="shared" si="510"/>
        <v>0</v>
      </c>
      <c r="CC406" s="77">
        <f t="shared" si="510"/>
        <v>0</v>
      </c>
      <c r="CD406" s="78">
        <f t="shared" si="510"/>
        <v>0</v>
      </c>
      <c r="CE406" s="77">
        <f t="shared" si="510"/>
        <v>0</v>
      </c>
      <c r="CF406" s="78">
        <f t="shared" si="510"/>
        <v>0</v>
      </c>
      <c r="CG406" s="77">
        <f t="shared" si="510"/>
        <v>0</v>
      </c>
      <c r="CH406" s="78">
        <f t="shared" si="510"/>
        <v>0</v>
      </c>
      <c r="CI406" s="77">
        <f t="shared" si="510"/>
        <v>0</v>
      </c>
      <c r="CJ406" s="78">
        <f t="shared" si="510"/>
        <v>0</v>
      </c>
      <c r="CK406" s="77">
        <f t="shared" si="510"/>
        <v>0</v>
      </c>
      <c r="CL406" s="78">
        <f t="shared" si="510"/>
        <v>0</v>
      </c>
      <c r="CM406" s="77">
        <f t="shared" si="510"/>
        <v>0</v>
      </c>
      <c r="CN406" s="78">
        <f t="shared" si="510"/>
        <v>0</v>
      </c>
      <c r="CO406" s="77">
        <f t="shared" si="510"/>
        <v>1</v>
      </c>
      <c r="CP406" s="78">
        <f t="shared" si="510"/>
        <v>0</v>
      </c>
      <c r="CQ406" s="77">
        <f t="shared" si="510"/>
        <v>0</v>
      </c>
      <c r="CR406" s="78">
        <f t="shared" si="510"/>
        <v>0</v>
      </c>
      <c r="CS406" s="77">
        <f t="shared" si="510"/>
        <v>0</v>
      </c>
      <c r="CT406" s="78">
        <f t="shared" si="510"/>
        <v>0</v>
      </c>
      <c r="CU406" s="77">
        <f t="shared" si="510"/>
        <v>0</v>
      </c>
      <c r="CV406" s="78">
        <f t="shared" si="510"/>
        <v>0</v>
      </c>
      <c r="CW406" s="77">
        <f t="shared" si="510"/>
        <v>0</v>
      </c>
      <c r="CX406" s="78">
        <f t="shared" si="510"/>
        <v>0</v>
      </c>
      <c r="CY406" s="77">
        <f t="shared" si="510"/>
        <v>0</v>
      </c>
      <c r="CZ406" s="78">
        <f t="shared" si="510"/>
        <v>0</v>
      </c>
      <c r="DA406" s="77">
        <f t="shared" si="510"/>
        <v>0</v>
      </c>
      <c r="DB406" s="78">
        <f t="shared" si="510"/>
        <v>0</v>
      </c>
      <c r="DC406" s="77">
        <f t="shared" si="510"/>
        <v>0</v>
      </c>
      <c r="DD406" s="79">
        <f t="shared" si="510"/>
        <v>0</v>
      </c>
      <c r="DE406" s="3"/>
    </row>
    <row r="407" spans="1:109" x14ac:dyDescent="0.35">
      <c r="A407" s="35">
        <f t="shared" si="462"/>
        <v>1</v>
      </c>
      <c r="B407" s="3" t="s">
        <v>3928</v>
      </c>
      <c r="C407" s="39" t="s">
        <v>609</v>
      </c>
      <c r="D407" s="3" t="s">
        <v>609</v>
      </c>
      <c r="E407" s="71">
        <f t="shared" ref="E407:BP407" si="511">SUMIF($E$204:$DD$204,E$316,$E295:$DD295)</f>
        <v>0</v>
      </c>
      <c r="F407" s="72">
        <f t="shared" si="511"/>
        <v>0</v>
      </c>
      <c r="G407" s="72">
        <f t="shared" si="511"/>
        <v>0</v>
      </c>
      <c r="H407" s="72">
        <f t="shared" si="511"/>
        <v>0</v>
      </c>
      <c r="I407" s="72">
        <f t="shared" si="511"/>
        <v>0</v>
      </c>
      <c r="J407" s="73">
        <f t="shared" si="511"/>
        <v>0</v>
      </c>
      <c r="K407" s="73">
        <f t="shared" si="511"/>
        <v>0</v>
      </c>
      <c r="L407" s="73">
        <f t="shared" si="511"/>
        <v>0</v>
      </c>
      <c r="M407" s="73">
        <f t="shared" si="511"/>
        <v>0</v>
      </c>
      <c r="N407" s="72">
        <f t="shared" si="511"/>
        <v>0</v>
      </c>
      <c r="O407" s="72">
        <f t="shared" si="511"/>
        <v>0</v>
      </c>
      <c r="P407" s="72">
        <f t="shared" si="511"/>
        <v>0</v>
      </c>
      <c r="Q407" s="73">
        <f t="shared" si="511"/>
        <v>0</v>
      </c>
      <c r="R407" s="73">
        <f t="shared" si="511"/>
        <v>0</v>
      </c>
      <c r="S407" s="73">
        <f t="shared" si="511"/>
        <v>0</v>
      </c>
      <c r="T407" s="73">
        <f t="shared" si="511"/>
        <v>0</v>
      </c>
      <c r="U407" s="72">
        <f t="shared" si="511"/>
        <v>0</v>
      </c>
      <c r="V407" s="72">
        <f t="shared" si="511"/>
        <v>0</v>
      </c>
      <c r="W407" s="72">
        <f t="shared" si="511"/>
        <v>0</v>
      </c>
      <c r="X407" s="78">
        <f t="shared" si="511"/>
        <v>0</v>
      </c>
      <c r="Y407" s="77">
        <f t="shared" si="511"/>
        <v>0</v>
      </c>
      <c r="Z407" s="73">
        <f t="shared" si="511"/>
        <v>0</v>
      </c>
      <c r="AA407" s="73">
        <f t="shared" si="511"/>
        <v>0</v>
      </c>
      <c r="AB407" s="73">
        <f t="shared" si="511"/>
        <v>0</v>
      </c>
      <c r="AC407" s="73">
        <f t="shared" si="511"/>
        <v>0</v>
      </c>
      <c r="AD407" s="72">
        <f t="shared" si="511"/>
        <v>0</v>
      </c>
      <c r="AE407" s="72">
        <f t="shared" si="511"/>
        <v>0</v>
      </c>
      <c r="AF407" s="72">
        <f t="shared" si="511"/>
        <v>0</v>
      </c>
      <c r="AG407" s="72">
        <f t="shared" si="511"/>
        <v>0</v>
      </c>
      <c r="AH407" s="73">
        <f t="shared" si="511"/>
        <v>0</v>
      </c>
      <c r="AI407" s="73">
        <f t="shared" si="511"/>
        <v>0</v>
      </c>
      <c r="AJ407" s="73">
        <f t="shared" si="511"/>
        <v>0</v>
      </c>
      <c r="AK407" s="73">
        <f t="shared" si="511"/>
        <v>0</v>
      </c>
      <c r="AL407" s="72">
        <f t="shared" si="511"/>
        <v>0</v>
      </c>
      <c r="AM407" s="72">
        <f t="shared" si="511"/>
        <v>0</v>
      </c>
      <c r="AN407" s="72">
        <f t="shared" si="511"/>
        <v>0</v>
      </c>
      <c r="AO407" s="78">
        <f t="shared" si="511"/>
        <v>0</v>
      </c>
      <c r="AP407" s="77">
        <f t="shared" si="511"/>
        <v>0</v>
      </c>
      <c r="AQ407" s="78">
        <f t="shared" si="511"/>
        <v>0</v>
      </c>
      <c r="AR407" s="77">
        <f t="shared" si="511"/>
        <v>0</v>
      </c>
      <c r="AS407" s="78">
        <f t="shared" si="511"/>
        <v>0</v>
      </c>
      <c r="AT407" s="77">
        <f t="shared" si="511"/>
        <v>0</v>
      </c>
      <c r="AU407" s="78">
        <f t="shared" si="511"/>
        <v>0</v>
      </c>
      <c r="AV407" s="77">
        <f t="shared" si="511"/>
        <v>0</v>
      </c>
      <c r="AW407" s="78">
        <f t="shared" si="511"/>
        <v>0</v>
      </c>
      <c r="AX407" s="77">
        <f t="shared" si="511"/>
        <v>0</v>
      </c>
      <c r="AY407" s="78">
        <f t="shared" si="511"/>
        <v>0</v>
      </c>
      <c r="AZ407" s="77">
        <f t="shared" si="511"/>
        <v>0</v>
      </c>
      <c r="BA407" s="78">
        <f t="shared" si="511"/>
        <v>0</v>
      </c>
      <c r="BB407" s="77">
        <f t="shared" si="511"/>
        <v>0</v>
      </c>
      <c r="BC407" s="78">
        <f t="shared" si="511"/>
        <v>0</v>
      </c>
      <c r="BD407" s="77">
        <f t="shared" si="511"/>
        <v>0</v>
      </c>
      <c r="BE407" s="78">
        <f t="shared" si="511"/>
        <v>0</v>
      </c>
      <c r="BF407" s="77">
        <f t="shared" si="511"/>
        <v>0</v>
      </c>
      <c r="BG407" s="78">
        <f t="shared" si="511"/>
        <v>0</v>
      </c>
      <c r="BH407" s="77">
        <f t="shared" si="511"/>
        <v>0</v>
      </c>
      <c r="BI407" s="78">
        <f t="shared" si="511"/>
        <v>0</v>
      </c>
      <c r="BJ407" s="77">
        <f t="shared" si="511"/>
        <v>0</v>
      </c>
      <c r="BK407" s="78">
        <f t="shared" si="511"/>
        <v>0</v>
      </c>
      <c r="BL407" s="77">
        <f t="shared" si="511"/>
        <v>0</v>
      </c>
      <c r="BM407" s="78">
        <f t="shared" si="511"/>
        <v>0</v>
      </c>
      <c r="BN407" s="77">
        <f t="shared" si="511"/>
        <v>0</v>
      </c>
      <c r="BO407" s="78">
        <f t="shared" si="511"/>
        <v>0</v>
      </c>
      <c r="BP407" s="77">
        <f t="shared" si="511"/>
        <v>0</v>
      </c>
      <c r="BQ407" s="78">
        <f t="shared" ref="BQ407:DD407" si="512">SUMIF($E$204:$DD$204,BQ$316,$E295:$DD295)</f>
        <v>0</v>
      </c>
      <c r="BR407" s="77">
        <f t="shared" si="512"/>
        <v>0</v>
      </c>
      <c r="BS407" s="78">
        <f t="shared" si="512"/>
        <v>0</v>
      </c>
      <c r="BT407" s="77">
        <f t="shared" si="512"/>
        <v>0</v>
      </c>
      <c r="BU407" s="78">
        <f t="shared" si="512"/>
        <v>0</v>
      </c>
      <c r="BV407" s="77">
        <f t="shared" si="512"/>
        <v>0</v>
      </c>
      <c r="BW407" s="78">
        <f t="shared" si="512"/>
        <v>0</v>
      </c>
      <c r="BX407" s="77">
        <f t="shared" si="512"/>
        <v>0</v>
      </c>
      <c r="BY407" s="78">
        <f t="shared" si="512"/>
        <v>0</v>
      </c>
      <c r="BZ407" s="77">
        <f t="shared" si="512"/>
        <v>0</v>
      </c>
      <c r="CA407" s="78">
        <f t="shared" si="512"/>
        <v>0</v>
      </c>
      <c r="CB407" s="77">
        <f t="shared" si="512"/>
        <v>0</v>
      </c>
      <c r="CC407" s="78">
        <f t="shared" si="512"/>
        <v>0</v>
      </c>
      <c r="CD407" s="77">
        <f t="shared" si="512"/>
        <v>0</v>
      </c>
      <c r="CE407" s="78">
        <f t="shared" si="512"/>
        <v>0</v>
      </c>
      <c r="CF407" s="77">
        <f t="shared" si="512"/>
        <v>0</v>
      </c>
      <c r="CG407" s="78">
        <f t="shared" si="512"/>
        <v>0</v>
      </c>
      <c r="CH407" s="77">
        <f t="shared" si="512"/>
        <v>3.9548335283229328E-3</v>
      </c>
      <c r="CI407" s="78">
        <f t="shared" si="512"/>
        <v>6.2729567408244796E-3</v>
      </c>
      <c r="CJ407" s="77">
        <f t="shared" si="512"/>
        <v>0</v>
      </c>
      <c r="CK407" s="78">
        <f t="shared" si="512"/>
        <v>1.0026417284505124E-3</v>
      </c>
      <c r="CL407" s="77">
        <f t="shared" si="512"/>
        <v>0</v>
      </c>
      <c r="CM407" s="78">
        <f t="shared" si="512"/>
        <v>0</v>
      </c>
      <c r="CN407" s="77">
        <f t="shared" si="512"/>
        <v>0</v>
      </c>
      <c r="CO407" s="78">
        <f t="shared" si="512"/>
        <v>0</v>
      </c>
      <c r="CP407" s="77">
        <f t="shared" si="512"/>
        <v>0.96142982792641962</v>
      </c>
      <c r="CQ407" s="78">
        <f t="shared" si="512"/>
        <v>0</v>
      </c>
      <c r="CR407" s="77">
        <f t="shared" si="512"/>
        <v>0</v>
      </c>
      <c r="CS407" s="78">
        <f t="shared" si="512"/>
        <v>8.8230970786184332E-4</v>
      </c>
      <c r="CT407" s="77">
        <f t="shared" si="512"/>
        <v>0</v>
      </c>
      <c r="CU407" s="78">
        <f t="shared" si="512"/>
        <v>2.1995205470673584E-3</v>
      </c>
      <c r="CV407" s="77">
        <f t="shared" si="512"/>
        <v>0</v>
      </c>
      <c r="CW407" s="78">
        <f t="shared" si="512"/>
        <v>0</v>
      </c>
      <c r="CX407" s="77">
        <f t="shared" si="512"/>
        <v>2.0071444287753155E-2</v>
      </c>
      <c r="CY407" s="78">
        <f t="shared" si="512"/>
        <v>0</v>
      </c>
      <c r="CZ407" s="77">
        <f t="shared" si="512"/>
        <v>0</v>
      </c>
      <c r="DA407" s="78">
        <f t="shared" si="512"/>
        <v>1.786542364998983E-3</v>
      </c>
      <c r="DB407" s="77">
        <f t="shared" si="512"/>
        <v>2.399923168301117E-3</v>
      </c>
      <c r="DC407" s="78">
        <f t="shared" si="512"/>
        <v>0</v>
      </c>
      <c r="DD407" s="80">
        <f t="shared" si="512"/>
        <v>0</v>
      </c>
      <c r="DE407" s="3"/>
    </row>
    <row r="408" spans="1:109" x14ac:dyDescent="0.35">
      <c r="A408" s="35">
        <f t="shared" si="462"/>
        <v>1.0000000000000002</v>
      </c>
      <c r="B408" s="3" t="s">
        <v>3929</v>
      </c>
      <c r="C408" s="39" t="s">
        <v>610</v>
      </c>
      <c r="D408" s="3" t="s">
        <v>610</v>
      </c>
      <c r="E408" s="75">
        <f t="shared" ref="E408:BP408" si="513">SUMIF($E$204:$DD$204,E$316,$E296:$DD296)</f>
        <v>0</v>
      </c>
      <c r="F408" s="73">
        <f t="shared" si="513"/>
        <v>0</v>
      </c>
      <c r="G408" s="73">
        <f t="shared" si="513"/>
        <v>0</v>
      </c>
      <c r="H408" s="73">
        <f t="shared" si="513"/>
        <v>0</v>
      </c>
      <c r="I408" s="73">
        <f t="shared" si="513"/>
        <v>0</v>
      </c>
      <c r="J408" s="72">
        <f t="shared" si="513"/>
        <v>0</v>
      </c>
      <c r="K408" s="72">
        <f t="shared" si="513"/>
        <v>0</v>
      </c>
      <c r="L408" s="72">
        <f t="shared" si="513"/>
        <v>0</v>
      </c>
      <c r="M408" s="72">
        <f t="shared" si="513"/>
        <v>0</v>
      </c>
      <c r="N408" s="73">
        <f t="shared" si="513"/>
        <v>0</v>
      </c>
      <c r="O408" s="73">
        <f t="shared" si="513"/>
        <v>0</v>
      </c>
      <c r="P408" s="73">
        <f t="shared" si="513"/>
        <v>0</v>
      </c>
      <c r="Q408" s="72">
        <f t="shared" si="513"/>
        <v>0</v>
      </c>
      <c r="R408" s="72">
        <f t="shared" si="513"/>
        <v>0</v>
      </c>
      <c r="S408" s="72">
        <f t="shared" si="513"/>
        <v>0</v>
      </c>
      <c r="T408" s="72">
        <f t="shared" si="513"/>
        <v>0</v>
      </c>
      <c r="U408" s="73">
        <f t="shared" si="513"/>
        <v>0</v>
      </c>
      <c r="V408" s="73">
        <f t="shared" si="513"/>
        <v>0</v>
      </c>
      <c r="W408" s="73">
        <f t="shared" si="513"/>
        <v>0</v>
      </c>
      <c r="X408" s="77">
        <f t="shared" si="513"/>
        <v>0</v>
      </c>
      <c r="Y408" s="78">
        <f t="shared" si="513"/>
        <v>0</v>
      </c>
      <c r="Z408" s="72">
        <f t="shared" si="513"/>
        <v>0</v>
      </c>
      <c r="AA408" s="72">
        <f t="shared" si="513"/>
        <v>0</v>
      </c>
      <c r="AB408" s="72">
        <f t="shared" si="513"/>
        <v>0</v>
      </c>
      <c r="AC408" s="72">
        <f t="shared" si="513"/>
        <v>0</v>
      </c>
      <c r="AD408" s="73">
        <f t="shared" si="513"/>
        <v>0</v>
      </c>
      <c r="AE408" s="73">
        <f t="shared" si="513"/>
        <v>0</v>
      </c>
      <c r="AF408" s="73">
        <f t="shared" si="513"/>
        <v>0</v>
      </c>
      <c r="AG408" s="73">
        <f t="shared" si="513"/>
        <v>0</v>
      </c>
      <c r="AH408" s="72">
        <f t="shared" si="513"/>
        <v>0</v>
      </c>
      <c r="AI408" s="72">
        <f t="shared" si="513"/>
        <v>0</v>
      </c>
      <c r="AJ408" s="72">
        <f t="shared" si="513"/>
        <v>0</v>
      </c>
      <c r="AK408" s="72">
        <f t="shared" si="513"/>
        <v>0</v>
      </c>
      <c r="AL408" s="73">
        <f t="shared" si="513"/>
        <v>0</v>
      </c>
      <c r="AM408" s="73">
        <f t="shared" si="513"/>
        <v>0</v>
      </c>
      <c r="AN408" s="73">
        <f t="shared" si="513"/>
        <v>0</v>
      </c>
      <c r="AO408" s="77">
        <f t="shared" si="513"/>
        <v>0</v>
      </c>
      <c r="AP408" s="78">
        <f t="shared" si="513"/>
        <v>0</v>
      </c>
      <c r="AQ408" s="77">
        <f t="shared" si="513"/>
        <v>0</v>
      </c>
      <c r="AR408" s="78">
        <f t="shared" si="513"/>
        <v>0</v>
      </c>
      <c r="AS408" s="77">
        <f t="shared" si="513"/>
        <v>0</v>
      </c>
      <c r="AT408" s="78">
        <f t="shared" si="513"/>
        <v>0</v>
      </c>
      <c r="AU408" s="77">
        <f t="shared" si="513"/>
        <v>0</v>
      </c>
      <c r="AV408" s="78">
        <f t="shared" si="513"/>
        <v>0</v>
      </c>
      <c r="AW408" s="77">
        <f t="shared" si="513"/>
        <v>0</v>
      </c>
      <c r="AX408" s="78">
        <f t="shared" si="513"/>
        <v>0</v>
      </c>
      <c r="AY408" s="77">
        <f t="shared" si="513"/>
        <v>0</v>
      </c>
      <c r="AZ408" s="78">
        <f t="shared" si="513"/>
        <v>0</v>
      </c>
      <c r="BA408" s="77">
        <f t="shared" si="513"/>
        <v>0</v>
      </c>
      <c r="BB408" s="78">
        <f t="shared" si="513"/>
        <v>0</v>
      </c>
      <c r="BC408" s="77">
        <f t="shared" si="513"/>
        <v>0</v>
      </c>
      <c r="BD408" s="78">
        <f t="shared" si="513"/>
        <v>0</v>
      </c>
      <c r="BE408" s="77">
        <f t="shared" si="513"/>
        <v>0</v>
      </c>
      <c r="BF408" s="78">
        <f t="shared" si="513"/>
        <v>0</v>
      </c>
      <c r="BG408" s="77">
        <f t="shared" si="513"/>
        <v>0</v>
      </c>
      <c r="BH408" s="78">
        <f t="shared" si="513"/>
        <v>0</v>
      </c>
      <c r="BI408" s="77">
        <f t="shared" si="513"/>
        <v>0</v>
      </c>
      <c r="BJ408" s="78">
        <f t="shared" si="513"/>
        <v>0</v>
      </c>
      <c r="BK408" s="77">
        <f t="shared" si="513"/>
        <v>0</v>
      </c>
      <c r="BL408" s="78">
        <f t="shared" si="513"/>
        <v>0</v>
      </c>
      <c r="BM408" s="77">
        <f t="shared" si="513"/>
        <v>0</v>
      </c>
      <c r="BN408" s="78">
        <f t="shared" si="513"/>
        <v>0</v>
      </c>
      <c r="BO408" s="77">
        <f t="shared" si="513"/>
        <v>0</v>
      </c>
      <c r="BP408" s="78">
        <f t="shared" si="513"/>
        <v>0</v>
      </c>
      <c r="BQ408" s="77">
        <f t="shared" ref="BQ408:DD408" si="514">SUMIF($E$204:$DD$204,BQ$316,$E296:$DD296)</f>
        <v>0</v>
      </c>
      <c r="BR408" s="78">
        <f t="shared" si="514"/>
        <v>0</v>
      </c>
      <c r="BS408" s="77">
        <f t="shared" si="514"/>
        <v>0</v>
      </c>
      <c r="BT408" s="78">
        <f t="shared" si="514"/>
        <v>0</v>
      </c>
      <c r="BU408" s="77">
        <f t="shared" si="514"/>
        <v>0</v>
      </c>
      <c r="BV408" s="78">
        <f t="shared" si="514"/>
        <v>0</v>
      </c>
      <c r="BW408" s="77">
        <f t="shared" si="514"/>
        <v>0</v>
      </c>
      <c r="BX408" s="78">
        <f t="shared" si="514"/>
        <v>5.3089433986334665E-3</v>
      </c>
      <c r="BY408" s="77">
        <f t="shared" si="514"/>
        <v>0</v>
      </c>
      <c r="BZ408" s="78">
        <f t="shared" si="514"/>
        <v>0</v>
      </c>
      <c r="CA408" s="77">
        <f t="shared" si="514"/>
        <v>0</v>
      </c>
      <c r="CB408" s="78">
        <f t="shared" si="514"/>
        <v>1.6517389301850237E-3</v>
      </c>
      <c r="CC408" s="77">
        <f t="shared" si="514"/>
        <v>2.7955549545548184E-3</v>
      </c>
      <c r="CD408" s="78">
        <f t="shared" si="514"/>
        <v>1.8289521466209623E-4</v>
      </c>
      <c r="CE408" s="77">
        <f t="shared" si="514"/>
        <v>5.3517952225227396E-5</v>
      </c>
      <c r="CF408" s="78">
        <f t="shared" si="514"/>
        <v>0</v>
      </c>
      <c r="CG408" s="77">
        <f t="shared" si="514"/>
        <v>0</v>
      </c>
      <c r="CH408" s="78">
        <f t="shared" si="514"/>
        <v>0</v>
      </c>
      <c r="CI408" s="77">
        <f t="shared" si="514"/>
        <v>0</v>
      </c>
      <c r="CJ408" s="78">
        <f t="shared" si="514"/>
        <v>0</v>
      </c>
      <c r="CK408" s="77">
        <f t="shared" si="514"/>
        <v>7.8761636210212451E-3</v>
      </c>
      <c r="CL408" s="78">
        <f t="shared" si="514"/>
        <v>0</v>
      </c>
      <c r="CM408" s="77">
        <f t="shared" si="514"/>
        <v>0</v>
      </c>
      <c r="CN408" s="78">
        <f t="shared" si="514"/>
        <v>0</v>
      </c>
      <c r="CO408" s="77">
        <f t="shared" si="514"/>
        <v>0</v>
      </c>
      <c r="CP408" s="78">
        <f t="shared" si="514"/>
        <v>6.8301507235010633E-2</v>
      </c>
      <c r="CQ408" s="77">
        <f t="shared" si="514"/>
        <v>0.75150843839661008</v>
      </c>
      <c r="CR408" s="78">
        <f t="shared" si="514"/>
        <v>0</v>
      </c>
      <c r="CS408" s="77">
        <f t="shared" si="514"/>
        <v>0</v>
      </c>
      <c r="CT408" s="78">
        <f t="shared" si="514"/>
        <v>0</v>
      </c>
      <c r="CU408" s="77">
        <f t="shared" si="514"/>
        <v>3.5297408273403184E-2</v>
      </c>
      <c r="CV408" s="78">
        <f t="shared" si="514"/>
        <v>0</v>
      </c>
      <c r="CW408" s="77">
        <f t="shared" si="514"/>
        <v>0</v>
      </c>
      <c r="CX408" s="78">
        <f t="shared" si="514"/>
        <v>0</v>
      </c>
      <c r="CY408" s="77">
        <f t="shared" si="514"/>
        <v>0</v>
      </c>
      <c r="CZ408" s="78">
        <f t="shared" si="514"/>
        <v>0</v>
      </c>
      <c r="DA408" s="77">
        <f t="shared" si="514"/>
        <v>1.7678600574484012E-2</v>
      </c>
      <c r="DB408" s="78">
        <f t="shared" si="514"/>
        <v>0.10934523144921036</v>
      </c>
      <c r="DC408" s="77">
        <f t="shared" si="514"/>
        <v>0</v>
      </c>
      <c r="DD408" s="79">
        <f t="shared" si="514"/>
        <v>0</v>
      </c>
      <c r="DE408" s="3"/>
    </row>
    <row r="409" spans="1:109" x14ac:dyDescent="0.35">
      <c r="A409" s="35">
        <f t="shared" si="462"/>
        <v>0.99999999999999989</v>
      </c>
      <c r="B409" s="3" t="s">
        <v>3930</v>
      </c>
      <c r="C409" s="39" t="s">
        <v>611</v>
      </c>
      <c r="D409" s="3" t="s">
        <v>611</v>
      </c>
      <c r="E409" s="71">
        <f t="shared" ref="E409:BP409" si="515">SUMIF($E$204:$DD$204,E$316,$E297:$DD297)</f>
        <v>0</v>
      </c>
      <c r="F409" s="72">
        <f t="shared" si="515"/>
        <v>0</v>
      </c>
      <c r="G409" s="72">
        <f t="shared" si="515"/>
        <v>0</v>
      </c>
      <c r="H409" s="72">
        <f t="shared" si="515"/>
        <v>0</v>
      </c>
      <c r="I409" s="72">
        <f t="shared" si="515"/>
        <v>0</v>
      </c>
      <c r="J409" s="73">
        <f t="shared" si="515"/>
        <v>0</v>
      </c>
      <c r="K409" s="73">
        <f t="shared" si="515"/>
        <v>0</v>
      </c>
      <c r="L409" s="73">
        <f t="shared" si="515"/>
        <v>0</v>
      </c>
      <c r="M409" s="73">
        <f t="shared" si="515"/>
        <v>0</v>
      </c>
      <c r="N409" s="72">
        <f t="shared" si="515"/>
        <v>0</v>
      </c>
      <c r="O409" s="72">
        <f t="shared" si="515"/>
        <v>0</v>
      </c>
      <c r="P409" s="72">
        <f t="shared" si="515"/>
        <v>0</v>
      </c>
      <c r="Q409" s="73">
        <f t="shared" si="515"/>
        <v>0</v>
      </c>
      <c r="R409" s="73">
        <f t="shared" si="515"/>
        <v>0</v>
      </c>
      <c r="S409" s="73">
        <f t="shared" si="515"/>
        <v>0</v>
      </c>
      <c r="T409" s="73">
        <f t="shared" si="515"/>
        <v>0</v>
      </c>
      <c r="U409" s="72">
        <f t="shared" si="515"/>
        <v>0</v>
      </c>
      <c r="V409" s="72">
        <f t="shared" si="515"/>
        <v>0</v>
      </c>
      <c r="W409" s="72">
        <f t="shared" si="515"/>
        <v>0</v>
      </c>
      <c r="X409" s="78">
        <f t="shared" si="515"/>
        <v>0</v>
      </c>
      <c r="Y409" s="77">
        <f t="shared" si="515"/>
        <v>0</v>
      </c>
      <c r="Z409" s="73">
        <f t="shared" si="515"/>
        <v>0</v>
      </c>
      <c r="AA409" s="73">
        <f t="shared" si="515"/>
        <v>0</v>
      </c>
      <c r="AB409" s="73">
        <f t="shared" si="515"/>
        <v>0</v>
      </c>
      <c r="AC409" s="73">
        <f t="shared" si="515"/>
        <v>0</v>
      </c>
      <c r="AD409" s="72">
        <f t="shared" si="515"/>
        <v>0</v>
      </c>
      <c r="AE409" s="72">
        <f t="shared" si="515"/>
        <v>0</v>
      </c>
      <c r="AF409" s="72">
        <f t="shared" si="515"/>
        <v>0</v>
      </c>
      <c r="AG409" s="72">
        <f t="shared" si="515"/>
        <v>0</v>
      </c>
      <c r="AH409" s="73">
        <f t="shared" si="515"/>
        <v>0</v>
      </c>
      <c r="AI409" s="73">
        <f t="shared" si="515"/>
        <v>0</v>
      </c>
      <c r="AJ409" s="73">
        <f t="shared" si="515"/>
        <v>0</v>
      </c>
      <c r="AK409" s="73">
        <f t="shared" si="515"/>
        <v>0</v>
      </c>
      <c r="AL409" s="72">
        <f t="shared" si="515"/>
        <v>0</v>
      </c>
      <c r="AM409" s="72">
        <f t="shared" si="515"/>
        <v>0</v>
      </c>
      <c r="AN409" s="72">
        <f t="shared" si="515"/>
        <v>0</v>
      </c>
      <c r="AO409" s="78">
        <f t="shared" si="515"/>
        <v>0</v>
      </c>
      <c r="AP409" s="77">
        <f t="shared" si="515"/>
        <v>0</v>
      </c>
      <c r="AQ409" s="78">
        <f t="shared" si="515"/>
        <v>0</v>
      </c>
      <c r="AR409" s="77">
        <f t="shared" si="515"/>
        <v>0</v>
      </c>
      <c r="AS409" s="78">
        <f t="shared" si="515"/>
        <v>0</v>
      </c>
      <c r="AT409" s="77">
        <f t="shared" si="515"/>
        <v>0</v>
      </c>
      <c r="AU409" s="78">
        <f t="shared" si="515"/>
        <v>0</v>
      </c>
      <c r="AV409" s="77">
        <f t="shared" si="515"/>
        <v>0</v>
      </c>
      <c r="AW409" s="78">
        <f t="shared" si="515"/>
        <v>0</v>
      </c>
      <c r="AX409" s="77">
        <f t="shared" si="515"/>
        <v>0</v>
      </c>
      <c r="AY409" s="78">
        <f t="shared" si="515"/>
        <v>0</v>
      </c>
      <c r="AZ409" s="77">
        <f t="shared" si="515"/>
        <v>0</v>
      </c>
      <c r="BA409" s="78">
        <f t="shared" si="515"/>
        <v>0</v>
      </c>
      <c r="BB409" s="77">
        <f t="shared" si="515"/>
        <v>0</v>
      </c>
      <c r="BC409" s="78">
        <f t="shared" si="515"/>
        <v>0</v>
      </c>
      <c r="BD409" s="77">
        <f t="shared" si="515"/>
        <v>0</v>
      </c>
      <c r="BE409" s="78">
        <f t="shared" si="515"/>
        <v>0</v>
      </c>
      <c r="BF409" s="77">
        <f t="shared" si="515"/>
        <v>0</v>
      </c>
      <c r="BG409" s="78">
        <f t="shared" si="515"/>
        <v>0</v>
      </c>
      <c r="BH409" s="77">
        <f t="shared" si="515"/>
        <v>0</v>
      </c>
      <c r="BI409" s="78">
        <f t="shared" si="515"/>
        <v>0</v>
      </c>
      <c r="BJ409" s="77">
        <f t="shared" si="515"/>
        <v>0</v>
      </c>
      <c r="BK409" s="78">
        <f t="shared" si="515"/>
        <v>0</v>
      </c>
      <c r="BL409" s="77">
        <f t="shared" si="515"/>
        <v>0</v>
      </c>
      <c r="BM409" s="78">
        <f t="shared" si="515"/>
        <v>0</v>
      </c>
      <c r="BN409" s="77">
        <f t="shared" si="515"/>
        <v>0</v>
      </c>
      <c r="BO409" s="78">
        <f t="shared" si="515"/>
        <v>0</v>
      </c>
      <c r="BP409" s="77">
        <f t="shared" si="515"/>
        <v>0</v>
      </c>
      <c r="BQ409" s="78">
        <f t="shared" ref="BQ409:DD409" si="516">SUMIF($E$204:$DD$204,BQ$316,$E297:$DD297)</f>
        <v>0</v>
      </c>
      <c r="BR409" s="77">
        <f t="shared" si="516"/>
        <v>0</v>
      </c>
      <c r="BS409" s="78">
        <f t="shared" si="516"/>
        <v>0</v>
      </c>
      <c r="BT409" s="77">
        <f t="shared" si="516"/>
        <v>0</v>
      </c>
      <c r="BU409" s="78">
        <f t="shared" si="516"/>
        <v>0</v>
      </c>
      <c r="BV409" s="77">
        <f t="shared" si="516"/>
        <v>0</v>
      </c>
      <c r="BW409" s="78">
        <f t="shared" si="516"/>
        <v>0</v>
      </c>
      <c r="BX409" s="77">
        <f t="shared" si="516"/>
        <v>1.9684932134941959E-2</v>
      </c>
      <c r="BY409" s="78">
        <f t="shared" si="516"/>
        <v>0</v>
      </c>
      <c r="BZ409" s="77">
        <f t="shared" si="516"/>
        <v>0</v>
      </c>
      <c r="CA409" s="78">
        <f t="shared" si="516"/>
        <v>0</v>
      </c>
      <c r="CB409" s="77">
        <f t="shared" si="516"/>
        <v>0</v>
      </c>
      <c r="CC409" s="78">
        <f t="shared" si="516"/>
        <v>0</v>
      </c>
      <c r="CD409" s="77">
        <f t="shared" si="516"/>
        <v>0</v>
      </c>
      <c r="CE409" s="78">
        <f t="shared" si="516"/>
        <v>0</v>
      </c>
      <c r="CF409" s="77">
        <f t="shared" si="516"/>
        <v>0</v>
      </c>
      <c r="CG409" s="78">
        <f t="shared" si="516"/>
        <v>0</v>
      </c>
      <c r="CH409" s="77">
        <f t="shared" si="516"/>
        <v>0</v>
      </c>
      <c r="CI409" s="78">
        <f t="shared" si="516"/>
        <v>0</v>
      </c>
      <c r="CJ409" s="77">
        <f t="shared" si="516"/>
        <v>0</v>
      </c>
      <c r="CK409" s="78">
        <f t="shared" si="516"/>
        <v>1.8793338098722079E-3</v>
      </c>
      <c r="CL409" s="77">
        <f t="shared" si="516"/>
        <v>0</v>
      </c>
      <c r="CM409" s="78">
        <f t="shared" si="516"/>
        <v>0</v>
      </c>
      <c r="CN409" s="77">
        <f t="shared" si="516"/>
        <v>0</v>
      </c>
      <c r="CO409" s="78">
        <f t="shared" si="516"/>
        <v>0</v>
      </c>
      <c r="CP409" s="77">
        <f t="shared" si="516"/>
        <v>0</v>
      </c>
      <c r="CQ409" s="78">
        <f t="shared" si="516"/>
        <v>3.0250943747392586E-4</v>
      </c>
      <c r="CR409" s="77">
        <f t="shared" si="516"/>
        <v>0.69413195413332007</v>
      </c>
      <c r="CS409" s="78">
        <f t="shared" si="516"/>
        <v>0.25701623731969669</v>
      </c>
      <c r="CT409" s="77">
        <f t="shared" si="516"/>
        <v>0</v>
      </c>
      <c r="CU409" s="78">
        <f t="shared" si="516"/>
        <v>9.4508148518782868E-3</v>
      </c>
      <c r="CV409" s="77">
        <f t="shared" si="516"/>
        <v>0</v>
      </c>
      <c r="CW409" s="78">
        <f t="shared" si="516"/>
        <v>0</v>
      </c>
      <c r="CX409" s="77">
        <f t="shared" si="516"/>
        <v>0</v>
      </c>
      <c r="CY409" s="78">
        <f t="shared" si="516"/>
        <v>0</v>
      </c>
      <c r="CZ409" s="77">
        <f t="shared" si="516"/>
        <v>0</v>
      </c>
      <c r="DA409" s="78">
        <f t="shared" si="516"/>
        <v>6.7540033696491157E-3</v>
      </c>
      <c r="DB409" s="77">
        <f t="shared" si="516"/>
        <v>1.0780214943167572E-2</v>
      </c>
      <c r="DC409" s="78">
        <f t="shared" si="516"/>
        <v>0</v>
      </c>
      <c r="DD409" s="80">
        <f t="shared" si="516"/>
        <v>0</v>
      </c>
      <c r="DE409" s="3"/>
    </row>
    <row r="410" spans="1:109" x14ac:dyDescent="0.35">
      <c r="A410" s="35">
        <f t="shared" si="462"/>
        <v>1</v>
      </c>
      <c r="B410" s="3" t="s">
        <v>3931</v>
      </c>
      <c r="C410" s="39" t="s">
        <v>612</v>
      </c>
      <c r="D410" s="3" t="s">
        <v>612</v>
      </c>
      <c r="E410" s="75">
        <f t="shared" ref="E410:BP410" si="517">SUMIF($E$204:$DD$204,E$316,$E298:$DD298)</f>
        <v>0</v>
      </c>
      <c r="F410" s="73">
        <f t="shared" si="517"/>
        <v>0</v>
      </c>
      <c r="G410" s="73">
        <f t="shared" si="517"/>
        <v>0</v>
      </c>
      <c r="H410" s="73">
        <f t="shared" si="517"/>
        <v>0</v>
      </c>
      <c r="I410" s="73">
        <f t="shared" si="517"/>
        <v>0</v>
      </c>
      <c r="J410" s="72">
        <f t="shared" si="517"/>
        <v>0</v>
      </c>
      <c r="K410" s="72">
        <f t="shared" si="517"/>
        <v>0</v>
      </c>
      <c r="L410" s="72">
        <f t="shared" si="517"/>
        <v>0</v>
      </c>
      <c r="M410" s="72">
        <f t="shared" si="517"/>
        <v>0</v>
      </c>
      <c r="N410" s="73">
        <f t="shared" si="517"/>
        <v>0</v>
      </c>
      <c r="O410" s="73">
        <f t="shared" si="517"/>
        <v>0</v>
      </c>
      <c r="P410" s="73">
        <f t="shared" si="517"/>
        <v>0</v>
      </c>
      <c r="Q410" s="72">
        <f t="shared" si="517"/>
        <v>0</v>
      </c>
      <c r="R410" s="72">
        <f t="shared" si="517"/>
        <v>0</v>
      </c>
      <c r="S410" s="72">
        <f t="shared" si="517"/>
        <v>0</v>
      </c>
      <c r="T410" s="72">
        <f t="shared" si="517"/>
        <v>0</v>
      </c>
      <c r="U410" s="73">
        <f t="shared" si="517"/>
        <v>0</v>
      </c>
      <c r="V410" s="73">
        <f t="shared" si="517"/>
        <v>0</v>
      </c>
      <c r="W410" s="73">
        <f t="shared" si="517"/>
        <v>0</v>
      </c>
      <c r="X410" s="77">
        <f t="shared" si="517"/>
        <v>0</v>
      </c>
      <c r="Y410" s="78">
        <f t="shared" si="517"/>
        <v>0</v>
      </c>
      <c r="Z410" s="72">
        <f t="shared" si="517"/>
        <v>0</v>
      </c>
      <c r="AA410" s="72">
        <f t="shared" si="517"/>
        <v>0</v>
      </c>
      <c r="AB410" s="72">
        <f t="shared" si="517"/>
        <v>0</v>
      </c>
      <c r="AC410" s="72">
        <f t="shared" si="517"/>
        <v>0</v>
      </c>
      <c r="AD410" s="73">
        <f t="shared" si="517"/>
        <v>0</v>
      </c>
      <c r="AE410" s="73">
        <f t="shared" si="517"/>
        <v>0</v>
      </c>
      <c r="AF410" s="73">
        <f t="shared" si="517"/>
        <v>0</v>
      </c>
      <c r="AG410" s="73">
        <f t="shared" si="517"/>
        <v>0</v>
      </c>
      <c r="AH410" s="72">
        <f t="shared" si="517"/>
        <v>0</v>
      </c>
      <c r="AI410" s="72">
        <f t="shared" si="517"/>
        <v>0</v>
      </c>
      <c r="AJ410" s="72">
        <f t="shared" si="517"/>
        <v>0</v>
      </c>
      <c r="AK410" s="72">
        <f t="shared" si="517"/>
        <v>0</v>
      </c>
      <c r="AL410" s="73">
        <f t="shared" si="517"/>
        <v>0</v>
      </c>
      <c r="AM410" s="73">
        <f t="shared" si="517"/>
        <v>0</v>
      </c>
      <c r="AN410" s="73">
        <f t="shared" si="517"/>
        <v>0</v>
      </c>
      <c r="AO410" s="77">
        <f t="shared" si="517"/>
        <v>0</v>
      </c>
      <c r="AP410" s="78">
        <f t="shared" si="517"/>
        <v>0</v>
      </c>
      <c r="AQ410" s="77">
        <f t="shared" si="517"/>
        <v>0</v>
      </c>
      <c r="AR410" s="78">
        <f t="shared" si="517"/>
        <v>0</v>
      </c>
      <c r="AS410" s="77">
        <f t="shared" si="517"/>
        <v>0</v>
      </c>
      <c r="AT410" s="78">
        <f t="shared" si="517"/>
        <v>0</v>
      </c>
      <c r="AU410" s="77">
        <f t="shared" si="517"/>
        <v>0</v>
      </c>
      <c r="AV410" s="78">
        <f t="shared" si="517"/>
        <v>0</v>
      </c>
      <c r="AW410" s="77">
        <f t="shared" si="517"/>
        <v>0</v>
      </c>
      <c r="AX410" s="78">
        <f t="shared" si="517"/>
        <v>0</v>
      </c>
      <c r="AY410" s="77">
        <f t="shared" si="517"/>
        <v>0</v>
      </c>
      <c r="AZ410" s="78">
        <f t="shared" si="517"/>
        <v>0</v>
      </c>
      <c r="BA410" s="77">
        <f t="shared" si="517"/>
        <v>0</v>
      </c>
      <c r="BB410" s="78">
        <f t="shared" si="517"/>
        <v>0</v>
      </c>
      <c r="BC410" s="77">
        <f t="shared" si="517"/>
        <v>0</v>
      </c>
      <c r="BD410" s="78">
        <f t="shared" si="517"/>
        <v>0</v>
      </c>
      <c r="BE410" s="77">
        <f t="shared" si="517"/>
        <v>0</v>
      </c>
      <c r="BF410" s="78">
        <f t="shared" si="517"/>
        <v>0</v>
      </c>
      <c r="BG410" s="77">
        <f t="shared" si="517"/>
        <v>1.7261983864478685E-3</v>
      </c>
      <c r="BH410" s="78">
        <f t="shared" si="517"/>
        <v>0</v>
      </c>
      <c r="BI410" s="77">
        <f t="shared" si="517"/>
        <v>0</v>
      </c>
      <c r="BJ410" s="78">
        <f t="shared" si="517"/>
        <v>0</v>
      </c>
      <c r="BK410" s="77">
        <f t="shared" si="517"/>
        <v>0</v>
      </c>
      <c r="BL410" s="78">
        <f t="shared" si="517"/>
        <v>0</v>
      </c>
      <c r="BM410" s="77">
        <f t="shared" si="517"/>
        <v>0</v>
      </c>
      <c r="BN410" s="78">
        <f t="shared" si="517"/>
        <v>0</v>
      </c>
      <c r="BO410" s="77">
        <f t="shared" si="517"/>
        <v>0</v>
      </c>
      <c r="BP410" s="78">
        <f t="shared" si="517"/>
        <v>0</v>
      </c>
      <c r="BQ410" s="77">
        <f t="shared" ref="BQ410:DD410" si="518">SUMIF($E$204:$DD$204,BQ$316,$E298:$DD298)</f>
        <v>0</v>
      </c>
      <c r="BR410" s="78">
        <f t="shared" si="518"/>
        <v>0</v>
      </c>
      <c r="BS410" s="77">
        <f t="shared" si="518"/>
        <v>0</v>
      </c>
      <c r="BT410" s="78">
        <f t="shared" si="518"/>
        <v>0</v>
      </c>
      <c r="BU410" s="77">
        <f t="shared" si="518"/>
        <v>0</v>
      </c>
      <c r="BV410" s="78">
        <f t="shared" si="518"/>
        <v>0</v>
      </c>
      <c r="BW410" s="77">
        <f t="shared" si="518"/>
        <v>0</v>
      </c>
      <c r="BX410" s="78">
        <f t="shared" si="518"/>
        <v>0</v>
      </c>
      <c r="BY410" s="77">
        <f t="shared" si="518"/>
        <v>0</v>
      </c>
      <c r="BZ410" s="78">
        <f t="shared" si="518"/>
        <v>0</v>
      </c>
      <c r="CA410" s="77">
        <f t="shared" si="518"/>
        <v>0</v>
      </c>
      <c r="CB410" s="78">
        <f t="shared" si="518"/>
        <v>2.61087988582247E-4</v>
      </c>
      <c r="CC410" s="77">
        <f t="shared" si="518"/>
        <v>4.264161599907002E-4</v>
      </c>
      <c r="CD410" s="78">
        <f t="shared" si="518"/>
        <v>0</v>
      </c>
      <c r="CE410" s="77">
        <f t="shared" si="518"/>
        <v>0</v>
      </c>
      <c r="CF410" s="78">
        <f t="shared" si="518"/>
        <v>0</v>
      </c>
      <c r="CG410" s="77">
        <f t="shared" si="518"/>
        <v>0</v>
      </c>
      <c r="CH410" s="78">
        <f t="shared" si="518"/>
        <v>0</v>
      </c>
      <c r="CI410" s="77">
        <f t="shared" si="518"/>
        <v>9.04087214024955E-3</v>
      </c>
      <c r="CJ410" s="78">
        <f t="shared" si="518"/>
        <v>0</v>
      </c>
      <c r="CK410" s="77">
        <f t="shared" si="518"/>
        <v>0</v>
      </c>
      <c r="CL410" s="78">
        <f t="shared" si="518"/>
        <v>0</v>
      </c>
      <c r="CM410" s="77">
        <f t="shared" si="518"/>
        <v>0</v>
      </c>
      <c r="CN410" s="78">
        <f t="shared" si="518"/>
        <v>0</v>
      </c>
      <c r="CO410" s="77">
        <f t="shared" si="518"/>
        <v>0</v>
      </c>
      <c r="CP410" s="78">
        <f t="shared" si="518"/>
        <v>2.4915973811846678E-4</v>
      </c>
      <c r="CQ410" s="77">
        <f t="shared" si="518"/>
        <v>0</v>
      </c>
      <c r="CR410" s="78">
        <f t="shared" si="518"/>
        <v>4.9270972023129586E-4</v>
      </c>
      <c r="CS410" s="77">
        <f t="shared" si="518"/>
        <v>0.87265462908685321</v>
      </c>
      <c r="CT410" s="78">
        <f t="shared" si="518"/>
        <v>0</v>
      </c>
      <c r="CU410" s="77">
        <f t="shared" si="518"/>
        <v>3.883772030965895E-2</v>
      </c>
      <c r="CV410" s="78">
        <f t="shared" si="518"/>
        <v>0</v>
      </c>
      <c r="CW410" s="77">
        <f t="shared" si="518"/>
        <v>0</v>
      </c>
      <c r="CX410" s="78">
        <f t="shared" si="518"/>
        <v>0</v>
      </c>
      <c r="CY410" s="77">
        <f t="shared" si="518"/>
        <v>0</v>
      </c>
      <c r="CZ410" s="78">
        <f t="shared" si="518"/>
        <v>0</v>
      </c>
      <c r="DA410" s="77">
        <f t="shared" si="518"/>
        <v>2.1609616924385316E-2</v>
      </c>
      <c r="DB410" s="78">
        <f t="shared" si="518"/>
        <v>5.4701589545482376E-2</v>
      </c>
      <c r="DC410" s="77">
        <f t="shared" si="518"/>
        <v>0</v>
      </c>
      <c r="DD410" s="79">
        <f t="shared" si="518"/>
        <v>0</v>
      </c>
      <c r="DE410" s="3"/>
    </row>
    <row r="411" spans="1:109" x14ac:dyDescent="0.35">
      <c r="A411" s="35">
        <f t="shared" si="462"/>
        <v>0.99999999999999989</v>
      </c>
      <c r="B411" s="3" t="s">
        <v>3932</v>
      </c>
      <c r="C411" s="39" t="s">
        <v>613</v>
      </c>
      <c r="D411" s="3" t="s">
        <v>613</v>
      </c>
      <c r="E411" s="71">
        <f t="shared" ref="E411:BP411" si="519">SUMIF($E$204:$DD$204,E$316,$E299:$DD299)</f>
        <v>0</v>
      </c>
      <c r="F411" s="72">
        <f t="shared" si="519"/>
        <v>0</v>
      </c>
      <c r="G411" s="72">
        <f t="shared" si="519"/>
        <v>0</v>
      </c>
      <c r="H411" s="72">
        <f t="shared" si="519"/>
        <v>0</v>
      </c>
      <c r="I411" s="72">
        <f t="shared" si="519"/>
        <v>0</v>
      </c>
      <c r="J411" s="73">
        <f t="shared" si="519"/>
        <v>0</v>
      </c>
      <c r="K411" s="73">
        <f t="shared" si="519"/>
        <v>0</v>
      </c>
      <c r="L411" s="73">
        <f t="shared" si="519"/>
        <v>0</v>
      </c>
      <c r="M411" s="73">
        <f t="shared" si="519"/>
        <v>0</v>
      </c>
      <c r="N411" s="72">
        <f t="shared" si="519"/>
        <v>0</v>
      </c>
      <c r="O411" s="72">
        <f t="shared" si="519"/>
        <v>0</v>
      </c>
      <c r="P411" s="72">
        <f t="shared" si="519"/>
        <v>0</v>
      </c>
      <c r="Q411" s="73">
        <f t="shared" si="519"/>
        <v>0</v>
      </c>
      <c r="R411" s="73">
        <f t="shared" si="519"/>
        <v>0</v>
      </c>
      <c r="S411" s="73">
        <f t="shared" si="519"/>
        <v>0</v>
      </c>
      <c r="T411" s="73">
        <f t="shared" si="519"/>
        <v>0</v>
      </c>
      <c r="U411" s="72">
        <f t="shared" si="519"/>
        <v>0</v>
      </c>
      <c r="V411" s="72">
        <f t="shared" si="519"/>
        <v>0</v>
      </c>
      <c r="W411" s="72">
        <f t="shared" si="519"/>
        <v>0</v>
      </c>
      <c r="X411" s="78">
        <f t="shared" si="519"/>
        <v>0</v>
      </c>
      <c r="Y411" s="77">
        <f t="shared" si="519"/>
        <v>0</v>
      </c>
      <c r="Z411" s="73">
        <f t="shared" si="519"/>
        <v>0</v>
      </c>
      <c r="AA411" s="73">
        <f t="shared" si="519"/>
        <v>0</v>
      </c>
      <c r="AB411" s="73">
        <f t="shared" si="519"/>
        <v>0</v>
      </c>
      <c r="AC411" s="73">
        <f t="shared" si="519"/>
        <v>0</v>
      </c>
      <c r="AD411" s="72">
        <f t="shared" si="519"/>
        <v>0</v>
      </c>
      <c r="AE411" s="72">
        <f t="shared" si="519"/>
        <v>0</v>
      </c>
      <c r="AF411" s="72">
        <f t="shared" si="519"/>
        <v>0</v>
      </c>
      <c r="AG411" s="72">
        <f t="shared" si="519"/>
        <v>0</v>
      </c>
      <c r="AH411" s="73">
        <f t="shared" si="519"/>
        <v>0</v>
      </c>
      <c r="AI411" s="73">
        <f t="shared" si="519"/>
        <v>0</v>
      </c>
      <c r="AJ411" s="73">
        <f t="shared" si="519"/>
        <v>0</v>
      </c>
      <c r="AK411" s="73">
        <f t="shared" si="519"/>
        <v>0</v>
      </c>
      <c r="AL411" s="72">
        <f t="shared" si="519"/>
        <v>0</v>
      </c>
      <c r="AM411" s="72">
        <f t="shared" si="519"/>
        <v>0</v>
      </c>
      <c r="AN411" s="72">
        <f t="shared" si="519"/>
        <v>0</v>
      </c>
      <c r="AO411" s="78">
        <f t="shared" si="519"/>
        <v>0</v>
      </c>
      <c r="AP411" s="77">
        <f t="shared" si="519"/>
        <v>0</v>
      </c>
      <c r="AQ411" s="78">
        <f t="shared" si="519"/>
        <v>0</v>
      </c>
      <c r="AR411" s="77">
        <f t="shared" si="519"/>
        <v>0</v>
      </c>
      <c r="AS411" s="78">
        <f t="shared" si="519"/>
        <v>0</v>
      </c>
      <c r="AT411" s="77">
        <f t="shared" si="519"/>
        <v>0</v>
      </c>
      <c r="AU411" s="78">
        <f t="shared" si="519"/>
        <v>0</v>
      </c>
      <c r="AV411" s="77">
        <f t="shared" si="519"/>
        <v>0</v>
      </c>
      <c r="AW411" s="78">
        <f t="shared" si="519"/>
        <v>0</v>
      </c>
      <c r="AX411" s="77">
        <f t="shared" si="519"/>
        <v>0</v>
      </c>
      <c r="AY411" s="78">
        <f t="shared" si="519"/>
        <v>0</v>
      </c>
      <c r="AZ411" s="77">
        <f t="shared" si="519"/>
        <v>0</v>
      </c>
      <c r="BA411" s="78">
        <f t="shared" si="519"/>
        <v>0</v>
      </c>
      <c r="BB411" s="77">
        <f t="shared" si="519"/>
        <v>0</v>
      </c>
      <c r="BC411" s="78">
        <f t="shared" si="519"/>
        <v>0</v>
      </c>
      <c r="BD411" s="77">
        <f t="shared" si="519"/>
        <v>0</v>
      </c>
      <c r="BE411" s="78">
        <f t="shared" si="519"/>
        <v>0</v>
      </c>
      <c r="BF411" s="77">
        <f t="shared" si="519"/>
        <v>0</v>
      </c>
      <c r="BG411" s="78">
        <f t="shared" si="519"/>
        <v>0</v>
      </c>
      <c r="BH411" s="77">
        <f t="shared" si="519"/>
        <v>0</v>
      </c>
      <c r="BI411" s="78">
        <f t="shared" si="519"/>
        <v>0</v>
      </c>
      <c r="BJ411" s="77">
        <f t="shared" si="519"/>
        <v>0</v>
      </c>
      <c r="BK411" s="78">
        <f t="shared" si="519"/>
        <v>0</v>
      </c>
      <c r="BL411" s="77">
        <f t="shared" si="519"/>
        <v>0</v>
      </c>
      <c r="BM411" s="78">
        <f t="shared" si="519"/>
        <v>0</v>
      </c>
      <c r="BN411" s="77">
        <f t="shared" si="519"/>
        <v>0</v>
      </c>
      <c r="BO411" s="78">
        <f t="shared" si="519"/>
        <v>0</v>
      </c>
      <c r="BP411" s="77">
        <f t="shared" si="519"/>
        <v>0</v>
      </c>
      <c r="BQ411" s="78">
        <f t="shared" ref="BQ411:DD411" si="520">SUMIF($E$204:$DD$204,BQ$316,$E299:$DD299)</f>
        <v>0</v>
      </c>
      <c r="BR411" s="77">
        <f t="shared" si="520"/>
        <v>0</v>
      </c>
      <c r="BS411" s="78">
        <f t="shared" si="520"/>
        <v>0</v>
      </c>
      <c r="BT411" s="77">
        <f t="shared" si="520"/>
        <v>0</v>
      </c>
      <c r="BU411" s="78">
        <f t="shared" si="520"/>
        <v>0</v>
      </c>
      <c r="BV411" s="77">
        <f t="shared" si="520"/>
        <v>0</v>
      </c>
      <c r="BW411" s="78">
        <f t="shared" si="520"/>
        <v>0</v>
      </c>
      <c r="BX411" s="77">
        <f t="shared" si="520"/>
        <v>0</v>
      </c>
      <c r="BY411" s="78">
        <f t="shared" si="520"/>
        <v>0</v>
      </c>
      <c r="BZ411" s="77">
        <f t="shared" si="520"/>
        <v>0</v>
      </c>
      <c r="CA411" s="78">
        <f t="shared" si="520"/>
        <v>0</v>
      </c>
      <c r="CB411" s="77">
        <f t="shared" si="520"/>
        <v>0</v>
      </c>
      <c r="CC411" s="78">
        <f t="shared" si="520"/>
        <v>0</v>
      </c>
      <c r="CD411" s="77">
        <f t="shared" si="520"/>
        <v>0.25794536089854797</v>
      </c>
      <c r="CE411" s="78">
        <f t="shared" si="520"/>
        <v>4.1537323650643533E-2</v>
      </c>
      <c r="CF411" s="77">
        <f t="shared" si="520"/>
        <v>9.4964633281049652E-3</v>
      </c>
      <c r="CG411" s="78">
        <f t="shared" si="520"/>
        <v>0</v>
      </c>
      <c r="CH411" s="77">
        <f t="shared" si="520"/>
        <v>0</v>
      </c>
      <c r="CI411" s="78">
        <f t="shared" si="520"/>
        <v>0</v>
      </c>
      <c r="CJ411" s="77">
        <f t="shared" si="520"/>
        <v>0</v>
      </c>
      <c r="CK411" s="78">
        <f t="shared" si="520"/>
        <v>2.0905697221416841E-4</v>
      </c>
      <c r="CL411" s="77">
        <f t="shared" si="520"/>
        <v>0</v>
      </c>
      <c r="CM411" s="78">
        <f t="shared" si="520"/>
        <v>0</v>
      </c>
      <c r="CN411" s="77">
        <f t="shared" si="520"/>
        <v>0</v>
      </c>
      <c r="CO411" s="78">
        <f t="shared" si="520"/>
        <v>0</v>
      </c>
      <c r="CP411" s="77">
        <f t="shared" si="520"/>
        <v>1.9946253777153975E-3</v>
      </c>
      <c r="CQ411" s="78">
        <f t="shared" si="520"/>
        <v>0</v>
      </c>
      <c r="CR411" s="77">
        <f t="shared" si="520"/>
        <v>0</v>
      </c>
      <c r="CS411" s="78">
        <f t="shared" si="520"/>
        <v>0</v>
      </c>
      <c r="CT411" s="77">
        <f t="shared" si="520"/>
        <v>0.68634866314536136</v>
      </c>
      <c r="CU411" s="78">
        <f t="shared" si="520"/>
        <v>8.6205030855604384E-4</v>
      </c>
      <c r="CV411" s="77">
        <f t="shared" si="520"/>
        <v>0</v>
      </c>
      <c r="CW411" s="78">
        <f t="shared" si="520"/>
        <v>0</v>
      </c>
      <c r="CX411" s="77">
        <f t="shared" si="520"/>
        <v>0</v>
      </c>
      <c r="CY411" s="78">
        <f t="shared" si="520"/>
        <v>0</v>
      </c>
      <c r="CZ411" s="77">
        <f t="shared" si="520"/>
        <v>0</v>
      </c>
      <c r="DA411" s="78">
        <f t="shared" si="520"/>
        <v>6.3036945044801427E-4</v>
      </c>
      <c r="DB411" s="77">
        <f t="shared" si="520"/>
        <v>9.7608686840847125E-4</v>
      </c>
      <c r="DC411" s="78">
        <f t="shared" si="520"/>
        <v>0</v>
      </c>
      <c r="DD411" s="80">
        <f t="shared" si="520"/>
        <v>0</v>
      </c>
      <c r="DE411" s="3"/>
    </row>
    <row r="412" spans="1:109" x14ac:dyDescent="0.35">
      <c r="A412" s="35">
        <f t="shared" si="462"/>
        <v>1</v>
      </c>
      <c r="B412" s="3" t="s">
        <v>3933</v>
      </c>
      <c r="C412" s="39" t="s">
        <v>614</v>
      </c>
      <c r="D412" s="3" t="s">
        <v>614</v>
      </c>
      <c r="E412" s="75">
        <f t="shared" ref="E412:BP412" si="521">SUMIF($E$204:$DD$204,E$316,$E300:$DD300)</f>
        <v>0</v>
      </c>
      <c r="F412" s="73">
        <f t="shared" si="521"/>
        <v>0</v>
      </c>
      <c r="G412" s="73">
        <f t="shared" si="521"/>
        <v>0</v>
      </c>
      <c r="H412" s="73">
        <f t="shared" si="521"/>
        <v>0</v>
      </c>
      <c r="I412" s="73">
        <f t="shared" si="521"/>
        <v>0</v>
      </c>
      <c r="J412" s="72">
        <f t="shared" si="521"/>
        <v>0</v>
      </c>
      <c r="K412" s="72">
        <f t="shared" si="521"/>
        <v>0</v>
      </c>
      <c r="L412" s="72">
        <f t="shared" si="521"/>
        <v>0</v>
      </c>
      <c r="M412" s="72">
        <f t="shared" si="521"/>
        <v>0</v>
      </c>
      <c r="N412" s="73">
        <f t="shared" si="521"/>
        <v>0</v>
      </c>
      <c r="O412" s="73">
        <f t="shared" si="521"/>
        <v>0</v>
      </c>
      <c r="P412" s="73">
        <f t="shared" si="521"/>
        <v>0</v>
      </c>
      <c r="Q412" s="72">
        <f t="shared" si="521"/>
        <v>0</v>
      </c>
      <c r="R412" s="72">
        <f t="shared" si="521"/>
        <v>0</v>
      </c>
      <c r="S412" s="72">
        <f t="shared" si="521"/>
        <v>0</v>
      </c>
      <c r="T412" s="72">
        <f t="shared" si="521"/>
        <v>0</v>
      </c>
      <c r="U412" s="73">
        <f t="shared" si="521"/>
        <v>0</v>
      </c>
      <c r="V412" s="73">
        <f t="shared" si="521"/>
        <v>0</v>
      </c>
      <c r="W412" s="73">
        <f t="shared" si="521"/>
        <v>0</v>
      </c>
      <c r="X412" s="77">
        <f t="shared" si="521"/>
        <v>0</v>
      </c>
      <c r="Y412" s="78">
        <f t="shared" si="521"/>
        <v>0</v>
      </c>
      <c r="Z412" s="72">
        <f t="shared" si="521"/>
        <v>0</v>
      </c>
      <c r="AA412" s="72">
        <f t="shared" si="521"/>
        <v>0</v>
      </c>
      <c r="AB412" s="72">
        <f t="shared" si="521"/>
        <v>0</v>
      </c>
      <c r="AC412" s="72">
        <f t="shared" si="521"/>
        <v>0</v>
      </c>
      <c r="AD412" s="73">
        <f t="shared" si="521"/>
        <v>0</v>
      </c>
      <c r="AE412" s="73">
        <f t="shared" si="521"/>
        <v>0</v>
      </c>
      <c r="AF412" s="73">
        <f t="shared" si="521"/>
        <v>0</v>
      </c>
      <c r="AG412" s="73">
        <f t="shared" si="521"/>
        <v>0</v>
      </c>
      <c r="AH412" s="72">
        <f t="shared" si="521"/>
        <v>0</v>
      </c>
      <c r="AI412" s="72">
        <f t="shared" si="521"/>
        <v>0</v>
      </c>
      <c r="AJ412" s="72">
        <f t="shared" si="521"/>
        <v>0</v>
      </c>
      <c r="AK412" s="72">
        <f t="shared" si="521"/>
        <v>0</v>
      </c>
      <c r="AL412" s="73">
        <f t="shared" si="521"/>
        <v>0</v>
      </c>
      <c r="AM412" s="73">
        <f t="shared" si="521"/>
        <v>0</v>
      </c>
      <c r="AN412" s="73">
        <f t="shared" si="521"/>
        <v>0</v>
      </c>
      <c r="AO412" s="77">
        <f t="shared" si="521"/>
        <v>0</v>
      </c>
      <c r="AP412" s="78">
        <f t="shared" si="521"/>
        <v>0</v>
      </c>
      <c r="AQ412" s="77">
        <f t="shared" si="521"/>
        <v>8.4310346339055275E-3</v>
      </c>
      <c r="AR412" s="78">
        <f t="shared" si="521"/>
        <v>0</v>
      </c>
      <c r="AS412" s="77">
        <f t="shared" si="521"/>
        <v>0</v>
      </c>
      <c r="AT412" s="78">
        <f t="shared" si="521"/>
        <v>0</v>
      </c>
      <c r="AU412" s="77">
        <f t="shared" si="521"/>
        <v>0</v>
      </c>
      <c r="AV412" s="78">
        <f t="shared" si="521"/>
        <v>0</v>
      </c>
      <c r="AW412" s="77">
        <f t="shared" si="521"/>
        <v>0</v>
      </c>
      <c r="AX412" s="78">
        <f t="shared" si="521"/>
        <v>0</v>
      </c>
      <c r="AY412" s="77">
        <f t="shared" si="521"/>
        <v>0</v>
      </c>
      <c r="AZ412" s="78">
        <f t="shared" si="521"/>
        <v>0</v>
      </c>
      <c r="BA412" s="77">
        <f t="shared" si="521"/>
        <v>0</v>
      </c>
      <c r="BB412" s="78">
        <f t="shared" si="521"/>
        <v>0</v>
      </c>
      <c r="BC412" s="77">
        <f t="shared" si="521"/>
        <v>0</v>
      </c>
      <c r="BD412" s="78">
        <f t="shared" si="521"/>
        <v>0</v>
      </c>
      <c r="BE412" s="77">
        <f t="shared" si="521"/>
        <v>0</v>
      </c>
      <c r="BF412" s="78">
        <f t="shared" si="521"/>
        <v>0</v>
      </c>
      <c r="BG412" s="77">
        <f t="shared" si="521"/>
        <v>0</v>
      </c>
      <c r="BH412" s="78">
        <f t="shared" si="521"/>
        <v>0</v>
      </c>
      <c r="BI412" s="77">
        <f t="shared" si="521"/>
        <v>0</v>
      </c>
      <c r="BJ412" s="78">
        <f t="shared" si="521"/>
        <v>0</v>
      </c>
      <c r="BK412" s="77">
        <f t="shared" si="521"/>
        <v>0</v>
      </c>
      <c r="BL412" s="78">
        <f t="shared" si="521"/>
        <v>0</v>
      </c>
      <c r="BM412" s="77">
        <f t="shared" si="521"/>
        <v>0</v>
      </c>
      <c r="BN412" s="78">
        <f t="shared" si="521"/>
        <v>0</v>
      </c>
      <c r="BO412" s="77">
        <f t="shared" si="521"/>
        <v>0</v>
      </c>
      <c r="BP412" s="78">
        <f t="shared" si="521"/>
        <v>0</v>
      </c>
      <c r="BQ412" s="77">
        <f t="shared" ref="BQ412:DD412" si="522">SUMIF($E$204:$DD$204,BQ$316,$E300:$DD300)</f>
        <v>0</v>
      </c>
      <c r="BR412" s="78">
        <f t="shared" si="522"/>
        <v>0</v>
      </c>
      <c r="BS412" s="77">
        <f t="shared" si="522"/>
        <v>0</v>
      </c>
      <c r="BT412" s="78">
        <f t="shared" si="522"/>
        <v>0</v>
      </c>
      <c r="BU412" s="77">
        <f t="shared" si="522"/>
        <v>0</v>
      </c>
      <c r="BV412" s="78">
        <f t="shared" si="522"/>
        <v>0</v>
      </c>
      <c r="BW412" s="77">
        <f t="shared" si="522"/>
        <v>0</v>
      </c>
      <c r="BX412" s="78">
        <f t="shared" si="522"/>
        <v>0</v>
      </c>
      <c r="BY412" s="77">
        <f t="shared" si="522"/>
        <v>0</v>
      </c>
      <c r="BZ412" s="78">
        <f t="shared" si="522"/>
        <v>0</v>
      </c>
      <c r="CA412" s="77">
        <f t="shared" si="522"/>
        <v>0</v>
      </c>
      <c r="CB412" s="78">
        <f t="shared" si="522"/>
        <v>5.3153583045611984E-3</v>
      </c>
      <c r="CC412" s="77">
        <f t="shared" si="522"/>
        <v>8.9618224856038639E-3</v>
      </c>
      <c r="CD412" s="78">
        <f t="shared" si="522"/>
        <v>4.8129345690978827E-2</v>
      </c>
      <c r="CE412" s="77">
        <f t="shared" si="522"/>
        <v>4.2431641341847091E-3</v>
      </c>
      <c r="CF412" s="78">
        <f t="shared" si="522"/>
        <v>1.0053773857567477E-3</v>
      </c>
      <c r="CG412" s="77">
        <f t="shared" si="522"/>
        <v>0</v>
      </c>
      <c r="CH412" s="78">
        <f t="shared" si="522"/>
        <v>0</v>
      </c>
      <c r="CI412" s="77">
        <f t="shared" si="522"/>
        <v>0</v>
      </c>
      <c r="CJ412" s="78">
        <f t="shared" si="522"/>
        <v>0</v>
      </c>
      <c r="CK412" s="77">
        <f t="shared" si="522"/>
        <v>1.0309539168106271E-2</v>
      </c>
      <c r="CL412" s="78">
        <f t="shared" si="522"/>
        <v>0</v>
      </c>
      <c r="CM412" s="77">
        <f t="shared" si="522"/>
        <v>0</v>
      </c>
      <c r="CN412" s="78">
        <f t="shared" si="522"/>
        <v>0</v>
      </c>
      <c r="CO412" s="77">
        <f t="shared" si="522"/>
        <v>0</v>
      </c>
      <c r="CP412" s="78">
        <f t="shared" si="522"/>
        <v>1.1821542443807051E-5</v>
      </c>
      <c r="CQ412" s="77">
        <f t="shared" si="522"/>
        <v>1.6598370177898357E-2</v>
      </c>
      <c r="CR412" s="78">
        <f t="shared" si="522"/>
        <v>0</v>
      </c>
      <c r="CS412" s="77">
        <f t="shared" si="522"/>
        <v>0</v>
      </c>
      <c r="CT412" s="78">
        <f t="shared" si="522"/>
        <v>0</v>
      </c>
      <c r="CU412" s="77">
        <f t="shared" si="522"/>
        <v>0.83215337762097352</v>
      </c>
      <c r="CV412" s="78">
        <f t="shared" si="522"/>
        <v>0</v>
      </c>
      <c r="CW412" s="77">
        <f t="shared" si="522"/>
        <v>0</v>
      </c>
      <c r="CX412" s="78">
        <f t="shared" si="522"/>
        <v>0</v>
      </c>
      <c r="CY412" s="77">
        <f t="shared" si="522"/>
        <v>0</v>
      </c>
      <c r="CZ412" s="78">
        <f t="shared" si="522"/>
        <v>0</v>
      </c>
      <c r="DA412" s="77">
        <f t="shared" si="522"/>
        <v>2.5988103169342684E-2</v>
      </c>
      <c r="DB412" s="78">
        <f t="shared" si="522"/>
        <v>3.8852685686244511E-2</v>
      </c>
      <c r="DC412" s="77">
        <f t="shared" si="522"/>
        <v>0</v>
      </c>
      <c r="DD412" s="79">
        <f t="shared" si="522"/>
        <v>0</v>
      </c>
      <c r="DE412" s="3"/>
    </row>
    <row r="413" spans="1:109" x14ac:dyDescent="0.35">
      <c r="A413" s="35">
        <f t="shared" si="462"/>
        <v>1</v>
      </c>
      <c r="B413" s="3" t="s">
        <v>3934</v>
      </c>
      <c r="C413" s="39" t="s">
        <v>615</v>
      </c>
      <c r="D413" s="3" t="s">
        <v>615</v>
      </c>
      <c r="E413" s="71">
        <f t="shared" ref="E413:BP413" si="523">SUMIF($E$204:$DD$204,E$316,$E301:$DD301)</f>
        <v>0</v>
      </c>
      <c r="F413" s="72">
        <f t="shared" si="523"/>
        <v>0</v>
      </c>
      <c r="G413" s="72">
        <f t="shared" si="523"/>
        <v>0</v>
      </c>
      <c r="H413" s="72">
        <f t="shared" si="523"/>
        <v>0</v>
      </c>
      <c r="I413" s="72">
        <f t="shared" si="523"/>
        <v>0</v>
      </c>
      <c r="J413" s="73">
        <f t="shared" si="523"/>
        <v>0</v>
      </c>
      <c r="K413" s="73">
        <f t="shared" si="523"/>
        <v>0</v>
      </c>
      <c r="L413" s="73">
        <f t="shared" si="523"/>
        <v>0</v>
      </c>
      <c r="M413" s="73">
        <f t="shared" si="523"/>
        <v>0</v>
      </c>
      <c r="N413" s="72">
        <f t="shared" si="523"/>
        <v>0</v>
      </c>
      <c r="O413" s="72">
        <f t="shared" si="523"/>
        <v>0</v>
      </c>
      <c r="P413" s="72">
        <f t="shared" si="523"/>
        <v>0</v>
      </c>
      <c r="Q413" s="73">
        <f t="shared" si="523"/>
        <v>0</v>
      </c>
      <c r="R413" s="73">
        <f t="shared" si="523"/>
        <v>0</v>
      </c>
      <c r="S413" s="73">
        <f t="shared" si="523"/>
        <v>0</v>
      </c>
      <c r="T413" s="73">
        <f t="shared" si="523"/>
        <v>0</v>
      </c>
      <c r="U413" s="72">
        <f t="shared" si="523"/>
        <v>0</v>
      </c>
      <c r="V413" s="72">
        <f t="shared" si="523"/>
        <v>0</v>
      </c>
      <c r="W413" s="72">
        <f t="shared" si="523"/>
        <v>0</v>
      </c>
      <c r="X413" s="78">
        <f t="shared" si="523"/>
        <v>0</v>
      </c>
      <c r="Y413" s="77">
        <f t="shared" si="523"/>
        <v>0</v>
      </c>
      <c r="Z413" s="73">
        <f t="shared" si="523"/>
        <v>0</v>
      </c>
      <c r="AA413" s="73">
        <f t="shared" si="523"/>
        <v>0</v>
      </c>
      <c r="AB413" s="73">
        <f t="shared" si="523"/>
        <v>0</v>
      </c>
      <c r="AC413" s="73">
        <f t="shared" si="523"/>
        <v>0</v>
      </c>
      <c r="AD413" s="72">
        <f t="shared" si="523"/>
        <v>0</v>
      </c>
      <c r="AE413" s="72">
        <f t="shared" si="523"/>
        <v>0</v>
      </c>
      <c r="AF413" s="72">
        <f t="shared" si="523"/>
        <v>0</v>
      </c>
      <c r="AG413" s="72">
        <f t="shared" si="523"/>
        <v>0</v>
      </c>
      <c r="AH413" s="73">
        <f t="shared" si="523"/>
        <v>0</v>
      </c>
      <c r="AI413" s="73">
        <f t="shared" si="523"/>
        <v>0</v>
      </c>
      <c r="AJ413" s="73">
        <f t="shared" si="523"/>
        <v>0</v>
      </c>
      <c r="AK413" s="73">
        <f t="shared" si="523"/>
        <v>0</v>
      </c>
      <c r="AL413" s="72">
        <f t="shared" si="523"/>
        <v>0</v>
      </c>
      <c r="AM413" s="72">
        <f t="shared" si="523"/>
        <v>0</v>
      </c>
      <c r="AN413" s="72">
        <f t="shared" si="523"/>
        <v>0</v>
      </c>
      <c r="AO413" s="78">
        <f t="shared" si="523"/>
        <v>0</v>
      </c>
      <c r="AP413" s="77">
        <f t="shared" si="523"/>
        <v>0</v>
      </c>
      <c r="AQ413" s="78">
        <f t="shared" si="523"/>
        <v>0</v>
      </c>
      <c r="AR413" s="77">
        <f t="shared" si="523"/>
        <v>0</v>
      </c>
      <c r="AS413" s="78">
        <f t="shared" si="523"/>
        <v>0</v>
      </c>
      <c r="AT413" s="77">
        <f t="shared" si="523"/>
        <v>0</v>
      </c>
      <c r="AU413" s="78">
        <f t="shared" si="523"/>
        <v>0</v>
      </c>
      <c r="AV413" s="77">
        <f t="shared" si="523"/>
        <v>0</v>
      </c>
      <c r="AW413" s="78">
        <f t="shared" si="523"/>
        <v>0</v>
      </c>
      <c r="AX413" s="77">
        <f t="shared" si="523"/>
        <v>0</v>
      </c>
      <c r="AY413" s="78">
        <f t="shared" si="523"/>
        <v>0</v>
      </c>
      <c r="AZ413" s="77">
        <f t="shared" si="523"/>
        <v>0</v>
      </c>
      <c r="BA413" s="78">
        <f t="shared" si="523"/>
        <v>0</v>
      </c>
      <c r="BB413" s="77">
        <f t="shared" si="523"/>
        <v>0</v>
      </c>
      <c r="BC413" s="78">
        <f t="shared" si="523"/>
        <v>0</v>
      </c>
      <c r="BD413" s="77">
        <f t="shared" si="523"/>
        <v>0</v>
      </c>
      <c r="BE413" s="78">
        <f t="shared" si="523"/>
        <v>0</v>
      </c>
      <c r="BF413" s="77">
        <f t="shared" si="523"/>
        <v>0</v>
      </c>
      <c r="BG413" s="78">
        <f t="shared" si="523"/>
        <v>0</v>
      </c>
      <c r="BH413" s="77">
        <f t="shared" si="523"/>
        <v>0</v>
      </c>
      <c r="BI413" s="78">
        <f t="shared" si="523"/>
        <v>0</v>
      </c>
      <c r="BJ413" s="77">
        <f t="shared" si="523"/>
        <v>0</v>
      </c>
      <c r="BK413" s="78">
        <f t="shared" si="523"/>
        <v>0</v>
      </c>
      <c r="BL413" s="77">
        <f t="shared" si="523"/>
        <v>0</v>
      </c>
      <c r="BM413" s="78">
        <f t="shared" si="523"/>
        <v>0</v>
      </c>
      <c r="BN413" s="77">
        <f t="shared" si="523"/>
        <v>0</v>
      </c>
      <c r="BO413" s="78">
        <f t="shared" si="523"/>
        <v>0</v>
      </c>
      <c r="BP413" s="77">
        <f t="shared" si="523"/>
        <v>0</v>
      </c>
      <c r="BQ413" s="78">
        <f t="shared" ref="BQ413:DD413" si="524">SUMIF($E$204:$DD$204,BQ$316,$E301:$DD301)</f>
        <v>0</v>
      </c>
      <c r="BR413" s="77">
        <f t="shared" si="524"/>
        <v>0</v>
      </c>
      <c r="BS413" s="78">
        <f t="shared" si="524"/>
        <v>0</v>
      </c>
      <c r="BT413" s="77">
        <f t="shared" si="524"/>
        <v>0</v>
      </c>
      <c r="BU413" s="78">
        <f t="shared" si="524"/>
        <v>0</v>
      </c>
      <c r="BV413" s="77">
        <f t="shared" si="524"/>
        <v>0</v>
      </c>
      <c r="BW413" s="78">
        <f t="shared" si="524"/>
        <v>0</v>
      </c>
      <c r="BX413" s="77">
        <f t="shared" si="524"/>
        <v>0</v>
      </c>
      <c r="BY413" s="78">
        <f t="shared" si="524"/>
        <v>0</v>
      </c>
      <c r="BZ413" s="77">
        <f t="shared" si="524"/>
        <v>0</v>
      </c>
      <c r="CA413" s="78">
        <f t="shared" si="524"/>
        <v>0</v>
      </c>
      <c r="CB413" s="77">
        <f t="shared" si="524"/>
        <v>0</v>
      </c>
      <c r="CC413" s="78">
        <f t="shared" si="524"/>
        <v>0</v>
      </c>
      <c r="CD413" s="77">
        <f t="shared" si="524"/>
        <v>0</v>
      </c>
      <c r="CE413" s="78">
        <f t="shared" si="524"/>
        <v>0</v>
      </c>
      <c r="CF413" s="77">
        <f t="shared" si="524"/>
        <v>0</v>
      </c>
      <c r="CG413" s="78">
        <f t="shared" si="524"/>
        <v>0</v>
      </c>
      <c r="CH413" s="77">
        <f t="shared" si="524"/>
        <v>0</v>
      </c>
      <c r="CI413" s="78">
        <f t="shared" si="524"/>
        <v>0</v>
      </c>
      <c r="CJ413" s="77">
        <f t="shared" si="524"/>
        <v>0</v>
      </c>
      <c r="CK413" s="78">
        <f t="shared" si="524"/>
        <v>0</v>
      </c>
      <c r="CL413" s="77">
        <f t="shared" si="524"/>
        <v>0</v>
      </c>
      <c r="CM413" s="78">
        <f t="shared" si="524"/>
        <v>0</v>
      </c>
      <c r="CN413" s="77">
        <f t="shared" si="524"/>
        <v>0</v>
      </c>
      <c r="CO413" s="78">
        <f t="shared" si="524"/>
        <v>0</v>
      </c>
      <c r="CP413" s="77">
        <f t="shared" si="524"/>
        <v>0</v>
      </c>
      <c r="CQ413" s="78">
        <f t="shared" si="524"/>
        <v>0</v>
      </c>
      <c r="CR413" s="77">
        <f t="shared" si="524"/>
        <v>0</v>
      </c>
      <c r="CS413" s="78">
        <f t="shared" si="524"/>
        <v>0</v>
      </c>
      <c r="CT413" s="77">
        <f t="shared" si="524"/>
        <v>0</v>
      </c>
      <c r="CU413" s="78">
        <f t="shared" si="524"/>
        <v>0</v>
      </c>
      <c r="CV413" s="77">
        <f t="shared" si="524"/>
        <v>1</v>
      </c>
      <c r="CW413" s="78">
        <f t="shared" si="524"/>
        <v>0</v>
      </c>
      <c r="CX413" s="77">
        <f t="shared" si="524"/>
        <v>0</v>
      </c>
      <c r="CY413" s="78">
        <f t="shared" si="524"/>
        <v>0</v>
      </c>
      <c r="CZ413" s="77">
        <f t="shared" si="524"/>
        <v>0</v>
      </c>
      <c r="DA413" s="78">
        <f t="shared" si="524"/>
        <v>0</v>
      </c>
      <c r="DB413" s="77">
        <f t="shared" si="524"/>
        <v>0</v>
      </c>
      <c r="DC413" s="78">
        <f t="shared" si="524"/>
        <v>0</v>
      </c>
      <c r="DD413" s="80">
        <f t="shared" si="524"/>
        <v>0</v>
      </c>
      <c r="DE413" s="3"/>
    </row>
    <row r="414" spans="1:109" x14ac:dyDescent="0.35">
      <c r="A414" s="35">
        <f t="shared" si="462"/>
        <v>0.99999999999999989</v>
      </c>
      <c r="B414" s="3" t="s">
        <v>3935</v>
      </c>
      <c r="C414" s="39" t="s">
        <v>616</v>
      </c>
      <c r="D414" s="3" t="s">
        <v>616</v>
      </c>
      <c r="E414" s="75">
        <f t="shared" ref="E414:BP414" si="525">SUMIF($E$204:$DD$204,E$316,$E302:$DD302)</f>
        <v>0</v>
      </c>
      <c r="F414" s="73">
        <f t="shared" si="525"/>
        <v>0</v>
      </c>
      <c r="G414" s="73">
        <f t="shared" si="525"/>
        <v>0</v>
      </c>
      <c r="H414" s="73">
        <f t="shared" si="525"/>
        <v>0</v>
      </c>
      <c r="I414" s="73">
        <f t="shared" si="525"/>
        <v>0</v>
      </c>
      <c r="J414" s="72">
        <f t="shared" si="525"/>
        <v>0</v>
      </c>
      <c r="K414" s="72">
        <f t="shared" si="525"/>
        <v>0</v>
      </c>
      <c r="L414" s="72">
        <f t="shared" si="525"/>
        <v>0</v>
      </c>
      <c r="M414" s="72">
        <f t="shared" si="525"/>
        <v>0</v>
      </c>
      <c r="N414" s="73">
        <f t="shared" si="525"/>
        <v>0</v>
      </c>
      <c r="O414" s="73">
        <f t="shared" si="525"/>
        <v>0</v>
      </c>
      <c r="P414" s="73">
        <f t="shared" si="525"/>
        <v>0</v>
      </c>
      <c r="Q414" s="72">
        <f t="shared" si="525"/>
        <v>0</v>
      </c>
      <c r="R414" s="72">
        <f t="shared" si="525"/>
        <v>0</v>
      </c>
      <c r="S414" s="72">
        <f t="shared" si="525"/>
        <v>0</v>
      </c>
      <c r="T414" s="72">
        <f t="shared" si="525"/>
        <v>0</v>
      </c>
      <c r="U414" s="73">
        <f t="shared" si="525"/>
        <v>0</v>
      </c>
      <c r="V414" s="73">
        <f t="shared" si="525"/>
        <v>0</v>
      </c>
      <c r="W414" s="73">
        <f t="shared" si="525"/>
        <v>0</v>
      </c>
      <c r="X414" s="77">
        <f t="shared" si="525"/>
        <v>0</v>
      </c>
      <c r="Y414" s="78">
        <f t="shared" si="525"/>
        <v>0</v>
      </c>
      <c r="Z414" s="72">
        <f t="shared" si="525"/>
        <v>0</v>
      </c>
      <c r="AA414" s="72">
        <f t="shared" si="525"/>
        <v>0</v>
      </c>
      <c r="AB414" s="72">
        <f t="shared" si="525"/>
        <v>0</v>
      </c>
      <c r="AC414" s="72">
        <f t="shared" si="525"/>
        <v>0</v>
      </c>
      <c r="AD414" s="73">
        <f t="shared" si="525"/>
        <v>0</v>
      </c>
      <c r="AE414" s="73">
        <f t="shared" si="525"/>
        <v>0</v>
      </c>
      <c r="AF414" s="73">
        <f t="shared" si="525"/>
        <v>0</v>
      </c>
      <c r="AG414" s="73">
        <f t="shared" si="525"/>
        <v>0</v>
      </c>
      <c r="AH414" s="72">
        <f t="shared" si="525"/>
        <v>0</v>
      </c>
      <c r="AI414" s="72">
        <f t="shared" si="525"/>
        <v>0</v>
      </c>
      <c r="AJ414" s="72">
        <f t="shared" si="525"/>
        <v>0</v>
      </c>
      <c r="AK414" s="72">
        <f t="shared" si="525"/>
        <v>0</v>
      </c>
      <c r="AL414" s="73">
        <f t="shared" si="525"/>
        <v>0</v>
      </c>
      <c r="AM414" s="73">
        <f t="shared" si="525"/>
        <v>0</v>
      </c>
      <c r="AN414" s="73">
        <f t="shared" si="525"/>
        <v>0</v>
      </c>
      <c r="AO414" s="77">
        <f t="shared" si="525"/>
        <v>0</v>
      </c>
      <c r="AP414" s="78">
        <f t="shared" si="525"/>
        <v>0</v>
      </c>
      <c r="AQ414" s="77">
        <f t="shared" si="525"/>
        <v>0</v>
      </c>
      <c r="AR414" s="78">
        <f t="shared" si="525"/>
        <v>0</v>
      </c>
      <c r="AS414" s="77">
        <f t="shared" si="525"/>
        <v>0</v>
      </c>
      <c r="AT414" s="78">
        <f t="shared" si="525"/>
        <v>0</v>
      </c>
      <c r="AU414" s="77">
        <f t="shared" si="525"/>
        <v>0</v>
      </c>
      <c r="AV414" s="78">
        <f t="shared" si="525"/>
        <v>0</v>
      </c>
      <c r="AW414" s="77">
        <f t="shared" si="525"/>
        <v>0</v>
      </c>
      <c r="AX414" s="78">
        <f t="shared" si="525"/>
        <v>0</v>
      </c>
      <c r="AY414" s="77">
        <f t="shared" si="525"/>
        <v>0</v>
      </c>
      <c r="AZ414" s="78">
        <f t="shared" si="525"/>
        <v>0</v>
      </c>
      <c r="BA414" s="77">
        <f t="shared" si="525"/>
        <v>0</v>
      </c>
      <c r="BB414" s="78">
        <f t="shared" si="525"/>
        <v>0</v>
      </c>
      <c r="BC414" s="77">
        <f t="shared" si="525"/>
        <v>0</v>
      </c>
      <c r="BD414" s="78">
        <f t="shared" si="525"/>
        <v>0</v>
      </c>
      <c r="BE414" s="77">
        <f t="shared" si="525"/>
        <v>2.9636694805521102E-3</v>
      </c>
      <c r="BF414" s="78">
        <f t="shared" si="525"/>
        <v>0</v>
      </c>
      <c r="BG414" s="77">
        <f t="shared" si="525"/>
        <v>0</v>
      </c>
      <c r="BH414" s="78">
        <f t="shared" si="525"/>
        <v>0</v>
      </c>
      <c r="BI414" s="77">
        <f t="shared" si="525"/>
        <v>0</v>
      </c>
      <c r="BJ414" s="78">
        <f t="shared" si="525"/>
        <v>0</v>
      </c>
      <c r="BK414" s="77">
        <f t="shared" si="525"/>
        <v>0</v>
      </c>
      <c r="BL414" s="78">
        <f t="shared" si="525"/>
        <v>0</v>
      </c>
      <c r="BM414" s="77">
        <f t="shared" si="525"/>
        <v>0</v>
      </c>
      <c r="BN414" s="78">
        <f t="shared" si="525"/>
        <v>0</v>
      </c>
      <c r="BO414" s="77">
        <f t="shared" si="525"/>
        <v>0</v>
      </c>
      <c r="BP414" s="78">
        <f t="shared" si="525"/>
        <v>0</v>
      </c>
      <c r="BQ414" s="77">
        <f t="shared" ref="BQ414:DD414" si="526">SUMIF($E$204:$DD$204,BQ$316,$E302:$DD302)</f>
        <v>0</v>
      </c>
      <c r="BR414" s="78">
        <f t="shared" si="526"/>
        <v>0</v>
      </c>
      <c r="BS414" s="77">
        <f t="shared" si="526"/>
        <v>0</v>
      </c>
      <c r="BT414" s="78">
        <f t="shared" si="526"/>
        <v>0</v>
      </c>
      <c r="BU414" s="77">
        <f t="shared" si="526"/>
        <v>0</v>
      </c>
      <c r="BV414" s="78">
        <f t="shared" si="526"/>
        <v>0</v>
      </c>
      <c r="BW414" s="77">
        <f t="shared" si="526"/>
        <v>0</v>
      </c>
      <c r="BX414" s="78">
        <f t="shared" si="526"/>
        <v>0</v>
      </c>
      <c r="BY414" s="77">
        <f t="shared" si="526"/>
        <v>0</v>
      </c>
      <c r="BZ414" s="78">
        <f t="shared" si="526"/>
        <v>0</v>
      </c>
      <c r="CA414" s="77">
        <f t="shared" si="526"/>
        <v>0</v>
      </c>
      <c r="CB414" s="78">
        <f t="shared" si="526"/>
        <v>0</v>
      </c>
      <c r="CC414" s="77">
        <f t="shared" si="526"/>
        <v>0</v>
      </c>
      <c r="CD414" s="78">
        <f t="shared" si="526"/>
        <v>0</v>
      </c>
      <c r="CE414" s="77">
        <f t="shared" si="526"/>
        <v>0</v>
      </c>
      <c r="CF414" s="78">
        <f t="shared" si="526"/>
        <v>0</v>
      </c>
      <c r="CG414" s="77">
        <f t="shared" si="526"/>
        <v>0</v>
      </c>
      <c r="CH414" s="78">
        <f t="shared" si="526"/>
        <v>8.6614877585337747E-3</v>
      </c>
      <c r="CI414" s="77">
        <f t="shared" si="526"/>
        <v>0</v>
      </c>
      <c r="CJ414" s="78">
        <f t="shared" si="526"/>
        <v>0</v>
      </c>
      <c r="CK414" s="77">
        <f t="shared" si="526"/>
        <v>0</v>
      </c>
      <c r="CL414" s="78">
        <f t="shared" si="526"/>
        <v>0</v>
      </c>
      <c r="CM414" s="77">
        <f t="shared" si="526"/>
        <v>0</v>
      </c>
      <c r="CN414" s="78">
        <f t="shared" si="526"/>
        <v>0</v>
      </c>
      <c r="CO414" s="77">
        <f t="shared" si="526"/>
        <v>8.0099497355826392E-4</v>
      </c>
      <c r="CP414" s="78">
        <f t="shared" si="526"/>
        <v>0</v>
      </c>
      <c r="CQ414" s="77">
        <f t="shared" si="526"/>
        <v>0</v>
      </c>
      <c r="CR414" s="78">
        <f t="shared" si="526"/>
        <v>0</v>
      </c>
      <c r="CS414" s="77">
        <f t="shared" si="526"/>
        <v>1.8832791796769552E-3</v>
      </c>
      <c r="CT414" s="78">
        <f t="shared" si="526"/>
        <v>0</v>
      </c>
      <c r="CU414" s="77">
        <f t="shared" si="526"/>
        <v>0</v>
      </c>
      <c r="CV414" s="78">
        <f t="shared" si="526"/>
        <v>0</v>
      </c>
      <c r="CW414" s="77">
        <f t="shared" si="526"/>
        <v>0.97874463878122808</v>
      </c>
      <c r="CX414" s="78">
        <f t="shared" si="526"/>
        <v>0</v>
      </c>
      <c r="CY414" s="77">
        <f t="shared" si="526"/>
        <v>0</v>
      </c>
      <c r="CZ414" s="78">
        <f t="shared" si="526"/>
        <v>0</v>
      </c>
      <c r="DA414" s="77">
        <f t="shared" si="526"/>
        <v>0</v>
      </c>
      <c r="DB414" s="78">
        <f t="shared" si="526"/>
        <v>6.9459298264506787E-3</v>
      </c>
      <c r="DC414" s="77">
        <f t="shared" si="526"/>
        <v>0</v>
      </c>
      <c r="DD414" s="79">
        <f t="shared" si="526"/>
        <v>0</v>
      </c>
      <c r="DE414" s="3"/>
    </row>
    <row r="415" spans="1:109" x14ac:dyDescent="0.35">
      <c r="A415" s="35">
        <f t="shared" si="462"/>
        <v>0.99999999999999989</v>
      </c>
      <c r="B415" s="3" t="s">
        <v>3936</v>
      </c>
      <c r="C415" s="39" t="s">
        <v>617</v>
      </c>
      <c r="D415" s="3" t="s">
        <v>617</v>
      </c>
      <c r="E415" s="71">
        <f t="shared" ref="E415:BP415" si="527">SUMIF($E$204:$DD$204,E$316,$E303:$DD303)</f>
        <v>0</v>
      </c>
      <c r="F415" s="72">
        <f t="shared" si="527"/>
        <v>0</v>
      </c>
      <c r="G415" s="72">
        <f t="shared" si="527"/>
        <v>0</v>
      </c>
      <c r="H415" s="72">
        <f t="shared" si="527"/>
        <v>0</v>
      </c>
      <c r="I415" s="72">
        <f t="shared" si="527"/>
        <v>0</v>
      </c>
      <c r="J415" s="73">
        <f t="shared" si="527"/>
        <v>0</v>
      </c>
      <c r="K415" s="73">
        <f t="shared" si="527"/>
        <v>0</v>
      </c>
      <c r="L415" s="73">
        <f t="shared" si="527"/>
        <v>0</v>
      </c>
      <c r="M415" s="73">
        <f t="shared" si="527"/>
        <v>0</v>
      </c>
      <c r="N415" s="72">
        <f t="shared" si="527"/>
        <v>0</v>
      </c>
      <c r="O415" s="72">
        <f t="shared" si="527"/>
        <v>0</v>
      </c>
      <c r="P415" s="72">
        <f t="shared" si="527"/>
        <v>0</v>
      </c>
      <c r="Q415" s="73">
        <f t="shared" si="527"/>
        <v>0</v>
      </c>
      <c r="R415" s="73">
        <f t="shared" si="527"/>
        <v>0</v>
      </c>
      <c r="S415" s="73">
        <f t="shared" si="527"/>
        <v>0</v>
      </c>
      <c r="T415" s="73">
        <f t="shared" si="527"/>
        <v>0</v>
      </c>
      <c r="U415" s="72">
        <f t="shared" si="527"/>
        <v>0</v>
      </c>
      <c r="V415" s="72">
        <f t="shared" si="527"/>
        <v>0</v>
      </c>
      <c r="W415" s="72">
        <f t="shared" si="527"/>
        <v>0</v>
      </c>
      <c r="X415" s="78">
        <f t="shared" si="527"/>
        <v>0</v>
      </c>
      <c r="Y415" s="77">
        <f t="shared" si="527"/>
        <v>0</v>
      </c>
      <c r="Z415" s="73">
        <f t="shared" si="527"/>
        <v>0</v>
      </c>
      <c r="AA415" s="73">
        <f t="shared" si="527"/>
        <v>0</v>
      </c>
      <c r="AB415" s="73">
        <f t="shared" si="527"/>
        <v>0</v>
      </c>
      <c r="AC415" s="73">
        <f t="shared" si="527"/>
        <v>0</v>
      </c>
      <c r="AD415" s="72">
        <f t="shared" si="527"/>
        <v>0</v>
      </c>
      <c r="AE415" s="72">
        <f t="shared" si="527"/>
        <v>0</v>
      </c>
      <c r="AF415" s="72">
        <f t="shared" si="527"/>
        <v>0</v>
      </c>
      <c r="AG415" s="72">
        <f t="shared" si="527"/>
        <v>0</v>
      </c>
      <c r="AH415" s="73">
        <f t="shared" si="527"/>
        <v>0</v>
      </c>
      <c r="AI415" s="73">
        <f t="shared" si="527"/>
        <v>0</v>
      </c>
      <c r="AJ415" s="73">
        <f t="shared" si="527"/>
        <v>0</v>
      </c>
      <c r="AK415" s="73">
        <f t="shared" si="527"/>
        <v>0</v>
      </c>
      <c r="AL415" s="72">
        <f t="shared" si="527"/>
        <v>0</v>
      </c>
      <c r="AM415" s="72">
        <f t="shared" si="527"/>
        <v>0</v>
      </c>
      <c r="AN415" s="72">
        <f t="shared" si="527"/>
        <v>0</v>
      </c>
      <c r="AO415" s="78">
        <f t="shared" si="527"/>
        <v>0</v>
      </c>
      <c r="AP415" s="77">
        <f t="shared" si="527"/>
        <v>0</v>
      </c>
      <c r="AQ415" s="78">
        <f t="shared" si="527"/>
        <v>0</v>
      </c>
      <c r="AR415" s="77">
        <f t="shared" si="527"/>
        <v>0</v>
      </c>
      <c r="AS415" s="78">
        <f t="shared" si="527"/>
        <v>0</v>
      </c>
      <c r="AT415" s="77">
        <f t="shared" si="527"/>
        <v>0</v>
      </c>
      <c r="AU415" s="78">
        <f t="shared" si="527"/>
        <v>0</v>
      </c>
      <c r="AV415" s="77">
        <f t="shared" si="527"/>
        <v>0</v>
      </c>
      <c r="AW415" s="78">
        <f t="shared" si="527"/>
        <v>0</v>
      </c>
      <c r="AX415" s="77">
        <f t="shared" si="527"/>
        <v>0</v>
      </c>
      <c r="AY415" s="78">
        <f t="shared" si="527"/>
        <v>0</v>
      </c>
      <c r="AZ415" s="77">
        <f t="shared" si="527"/>
        <v>0</v>
      </c>
      <c r="BA415" s="78">
        <f t="shared" si="527"/>
        <v>0</v>
      </c>
      <c r="BB415" s="77">
        <f t="shared" si="527"/>
        <v>0</v>
      </c>
      <c r="BC415" s="78">
        <f t="shared" si="527"/>
        <v>0</v>
      </c>
      <c r="BD415" s="77">
        <f t="shared" si="527"/>
        <v>0</v>
      </c>
      <c r="BE415" s="78">
        <f t="shared" si="527"/>
        <v>0</v>
      </c>
      <c r="BF415" s="77">
        <f t="shared" si="527"/>
        <v>0</v>
      </c>
      <c r="BG415" s="78">
        <f t="shared" si="527"/>
        <v>0</v>
      </c>
      <c r="BH415" s="77">
        <f t="shared" si="527"/>
        <v>0</v>
      </c>
      <c r="BI415" s="78">
        <f t="shared" si="527"/>
        <v>0</v>
      </c>
      <c r="BJ415" s="77">
        <f t="shared" si="527"/>
        <v>0</v>
      </c>
      <c r="BK415" s="78">
        <f t="shared" si="527"/>
        <v>0</v>
      </c>
      <c r="BL415" s="77">
        <f t="shared" si="527"/>
        <v>0</v>
      </c>
      <c r="BM415" s="78">
        <f t="shared" si="527"/>
        <v>0</v>
      </c>
      <c r="BN415" s="77">
        <f t="shared" si="527"/>
        <v>0</v>
      </c>
      <c r="BO415" s="78">
        <f t="shared" si="527"/>
        <v>0</v>
      </c>
      <c r="BP415" s="77">
        <f t="shared" si="527"/>
        <v>0</v>
      </c>
      <c r="BQ415" s="78">
        <f t="shared" ref="BQ415:DD415" si="528">SUMIF($E$204:$DD$204,BQ$316,$E303:$DD303)</f>
        <v>0</v>
      </c>
      <c r="BR415" s="77">
        <f t="shared" si="528"/>
        <v>0</v>
      </c>
      <c r="BS415" s="78">
        <f t="shared" si="528"/>
        <v>0</v>
      </c>
      <c r="BT415" s="77">
        <f t="shared" si="528"/>
        <v>0</v>
      </c>
      <c r="BU415" s="78">
        <f t="shared" si="528"/>
        <v>0</v>
      </c>
      <c r="BV415" s="77">
        <f t="shared" si="528"/>
        <v>0</v>
      </c>
      <c r="BW415" s="78">
        <f t="shared" si="528"/>
        <v>0</v>
      </c>
      <c r="BX415" s="77">
        <f t="shared" si="528"/>
        <v>0</v>
      </c>
      <c r="BY415" s="78">
        <f t="shared" si="528"/>
        <v>0</v>
      </c>
      <c r="BZ415" s="77">
        <f t="shared" si="528"/>
        <v>0</v>
      </c>
      <c r="CA415" s="78">
        <f t="shared" si="528"/>
        <v>0</v>
      </c>
      <c r="CB415" s="77">
        <f t="shared" si="528"/>
        <v>0</v>
      </c>
      <c r="CC415" s="78">
        <f t="shared" si="528"/>
        <v>0</v>
      </c>
      <c r="CD415" s="77">
        <f t="shared" si="528"/>
        <v>0</v>
      </c>
      <c r="CE415" s="78">
        <f t="shared" si="528"/>
        <v>0</v>
      </c>
      <c r="CF415" s="77">
        <f t="shared" si="528"/>
        <v>0</v>
      </c>
      <c r="CG415" s="78">
        <f t="shared" si="528"/>
        <v>0</v>
      </c>
      <c r="CH415" s="77">
        <f t="shared" si="528"/>
        <v>0</v>
      </c>
      <c r="CI415" s="78">
        <f t="shared" si="528"/>
        <v>0</v>
      </c>
      <c r="CJ415" s="77">
        <f t="shared" si="528"/>
        <v>0</v>
      </c>
      <c r="CK415" s="78">
        <f t="shared" si="528"/>
        <v>0</v>
      </c>
      <c r="CL415" s="77">
        <f t="shared" si="528"/>
        <v>0</v>
      </c>
      <c r="CM415" s="78">
        <f t="shared" si="528"/>
        <v>0</v>
      </c>
      <c r="CN415" s="77">
        <f t="shared" si="528"/>
        <v>0</v>
      </c>
      <c r="CO415" s="78">
        <f t="shared" si="528"/>
        <v>0</v>
      </c>
      <c r="CP415" s="77">
        <f t="shared" si="528"/>
        <v>2.6210636804854137E-4</v>
      </c>
      <c r="CQ415" s="78">
        <f t="shared" si="528"/>
        <v>0</v>
      </c>
      <c r="CR415" s="77">
        <f t="shared" si="528"/>
        <v>0</v>
      </c>
      <c r="CS415" s="78">
        <f t="shared" si="528"/>
        <v>0</v>
      </c>
      <c r="CT415" s="77">
        <f t="shared" si="528"/>
        <v>0</v>
      </c>
      <c r="CU415" s="78">
        <f t="shared" si="528"/>
        <v>1.0075053821262017E-4</v>
      </c>
      <c r="CV415" s="77">
        <f t="shared" si="528"/>
        <v>0</v>
      </c>
      <c r="CW415" s="78">
        <f t="shared" si="528"/>
        <v>0</v>
      </c>
      <c r="CX415" s="77">
        <f t="shared" si="528"/>
        <v>0.99224232374219645</v>
      </c>
      <c r="CY415" s="78">
        <f t="shared" si="528"/>
        <v>0</v>
      </c>
      <c r="CZ415" s="77">
        <f t="shared" si="528"/>
        <v>0</v>
      </c>
      <c r="DA415" s="78">
        <f t="shared" si="528"/>
        <v>0</v>
      </c>
      <c r="DB415" s="77">
        <f t="shared" si="528"/>
        <v>7.3948193515423191E-3</v>
      </c>
      <c r="DC415" s="78">
        <f t="shared" si="528"/>
        <v>0</v>
      </c>
      <c r="DD415" s="80">
        <f t="shared" si="528"/>
        <v>0</v>
      </c>
      <c r="DE415" s="3"/>
    </row>
    <row r="416" spans="1:109" x14ac:dyDescent="0.35">
      <c r="A416" s="35">
        <f t="shared" si="462"/>
        <v>1</v>
      </c>
      <c r="B416" s="3" t="s">
        <v>3937</v>
      </c>
      <c r="C416" s="39" t="s">
        <v>618</v>
      </c>
      <c r="D416" s="3" t="s">
        <v>618</v>
      </c>
      <c r="E416" s="75">
        <f t="shared" ref="E416:BP416" si="529">SUMIF($E$204:$DD$204,E$316,$E304:$DD304)</f>
        <v>0</v>
      </c>
      <c r="F416" s="73">
        <f t="shared" si="529"/>
        <v>0</v>
      </c>
      <c r="G416" s="73">
        <f t="shared" si="529"/>
        <v>0</v>
      </c>
      <c r="H416" s="73">
        <f t="shared" si="529"/>
        <v>0</v>
      </c>
      <c r="I416" s="73">
        <f t="shared" si="529"/>
        <v>0</v>
      </c>
      <c r="J416" s="72">
        <f t="shared" si="529"/>
        <v>0</v>
      </c>
      <c r="K416" s="72">
        <f t="shared" si="529"/>
        <v>0</v>
      </c>
      <c r="L416" s="72">
        <f t="shared" si="529"/>
        <v>0</v>
      </c>
      <c r="M416" s="72">
        <f t="shared" si="529"/>
        <v>0</v>
      </c>
      <c r="N416" s="73">
        <f t="shared" si="529"/>
        <v>0</v>
      </c>
      <c r="O416" s="73">
        <f t="shared" si="529"/>
        <v>0</v>
      </c>
      <c r="P416" s="73">
        <f t="shared" si="529"/>
        <v>0</v>
      </c>
      <c r="Q416" s="72">
        <f t="shared" si="529"/>
        <v>0</v>
      </c>
      <c r="R416" s="72">
        <f t="shared" si="529"/>
        <v>0</v>
      </c>
      <c r="S416" s="72">
        <f t="shared" si="529"/>
        <v>0</v>
      </c>
      <c r="T416" s="72">
        <f t="shared" si="529"/>
        <v>0</v>
      </c>
      <c r="U416" s="73">
        <f t="shared" si="529"/>
        <v>0</v>
      </c>
      <c r="V416" s="73">
        <f t="shared" si="529"/>
        <v>0</v>
      </c>
      <c r="W416" s="73">
        <f t="shared" si="529"/>
        <v>0</v>
      </c>
      <c r="X416" s="77">
        <f t="shared" si="529"/>
        <v>0</v>
      </c>
      <c r="Y416" s="78">
        <f t="shared" si="529"/>
        <v>0</v>
      </c>
      <c r="Z416" s="72">
        <f t="shared" si="529"/>
        <v>0</v>
      </c>
      <c r="AA416" s="72">
        <f t="shared" si="529"/>
        <v>0</v>
      </c>
      <c r="AB416" s="72">
        <f t="shared" si="529"/>
        <v>0</v>
      </c>
      <c r="AC416" s="72">
        <f t="shared" si="529"/>
        <v>0</v>
      </c>
      <c r="AD416" s="73">
        <f t="shared" si="529"/>
        <v>0</v>
      </c>
      <c r="AE416" s="73">
        <f t="shared" si="529"/>
        <v>0</v>
      </c>
      <c r="AF416" s="73">
        <f t="shared" si="529"/>
        <v>0</v>
      </c>
      <c r="AG416" s="73">
        <f t="shared" si="529"/>
        <v>0</v>
      </c>
      <c r="AH416" s="72">
        <f t="shared" si="529"/>
        <v>0</v>
      </c>
      <c r="AI416" s="72">
        <f t="shared" si="529"/>
        <v>0</v>
      </c>
      <c r="AJ416" s="72">
        <f t="shared" si="529"/>
        <v>0</v>
      </c>
      <c r="AK416" s="72">
        <f t="shared" si="529"/>
        <v>0</v>
      </c>
      <c r="AL416" s="73">
        <f t="shared" si="529"/>
        <v>0</v>
      </c>
      <c r="AM416" s="73">
        <f t="shared" si="529"/>
        <v>0</v>
      </c>
      <c r="AN416" s="73">
        <f t="shared" si="529"/>
        <v>0</v>
      </c>
      <c r="AO416" s="77">
        <f t="shared" si="529"/>
        <v>0</v>
      </c>
      <c r="AP416" s="78">
        <f t="shared" si="529"/>
        <v>0</v>
      </c>
      <c r="AQ416" s="77">
        <f t="shared" si="529"/>
        <v>0</v>
      </c>
      <c r="AR416" s="78">
        <f t="shared" si="529"/>
        <v>0</v>
      </c>
      <c r="AS416" s="77">
        <f t="shared" si="529"/>
        <v>0</v>
      </c>
      <c r="AT416" s="78">
        <f t="shared" si="529"/>
        <v>0</v>
      </c>
      <c r="AU416" s="77">
        <f t="shared" si="529"/>
        <v>0</v>
      </c>
      <c r="AV416" s="78">
        <f t="shared" si="529"/>
        <v>0</v>
      </c>
      <c r="AW416" s="77">
        <f t="shared" si="529"/>
        <v>0</v>
      </c>
      <c r="AX416" s="78">
        <f t="shared" si="529"/>
        <v>0</v>
      </c>
      <c r="AY416" s="77">
        <f t="shared" si="529"/>
        <v>0</v>
      </c>
      <c r="AZ416" s="78">
        <f t="shared" si="529"/>
        <v>0</v>
      </c>
      <c r="BA416" s="77">
        <f t="shared" si="529"/>
        <v>0</v>
      </c>
      <c r="BB416" s="78">
        <f t="shared" si="529"/>
        <v>0</v>
      </c>
      <c r="BC416" s="77">
        <f t="shared" si="529"/>
        <v>0</v>
      </c>
      <c r="BD416" s="78">
        <f t="shared" si="529"/>
        <v>0</v>
      </c>
      <c r="BE416" s="77">
        <f t="shared" si="529"/>
        <v>0</v>
      </c>
      <c r="BF416" s="78">
        <f t="shared" si="529"/>
        <v>0</v>
      </c>
      <c r="BG416" s="77">
        <f t="shared" si="529"/>
        <v>0</v>
      </c>
      <c r="BH416" s="78">
        <f t="shared" si="529"/>
        <v>0</v>
      </c>
      <c r="BI416" s="77">
        <f t="shared" si="529"/>
        <v>0</v>
      </c>
      <c r="BJ416" s="78">
        <f t="shared" si="529"/>
        <v>0</v>
      </c>
      <c r="BK416" s="77">
        <f t="shared" si="529"/>
        <v>0</v>
      </c>
      <c r="BL416" s="78">
        <f t="shared" si="529"/>
        <v>0</v>
      </c>
      <c r="BM416" s="77">
        <f t="shared" si="529"/>
        <v>0</v>
      </c>
      <c r="BN416" s="78">
        <f t="shared" si="529"/>
        <v>0</v>
      </c>
      <c r="BO416" s="77">
        <f t="shared" si="529"/>
        <v>0</v>
      </c>
      <c r="BP416" s="78">
        <f t="shared" si="529"/>
        <v>0</v>
      </c>
      <c r="BQ416" s="77">
        <f t="shared" ref="BQ416:DD416" si="530">SUMIF($E$204:$DD$204,BQ$316,$E304:$DD304)</f>
        <v>0</v>
      </c>
      <c r="BR416" s="78">
        <f t="shared" si="530"/>
        <v>0</v>
      </c>
      <c r="BS416" s="77">
        <f t="shared" si="530"/>
        <v>0</v>
      </c>
      <c r="BT416" s="78">
        <f t="shared" si="530"/>
        <v>0</v>
      </c>
      <c r="BU416" s="77">
        <f t="shared" si="530"/>
        <v>0</v>
      </c>
      <c r="BV416" s="78">
        <f t="shared" si="530"/>
        <v>0</v>
      </c>
      <c r="BW416" s="77">
        <f t="shared" si="530"/>
        <v>0</v>
      </c>
      <c r="BX416" s="78">
        <f t="shared" si="530"/>
        <v>0</v>
      </c>
      <c r="BY416" s="77">
        <f t="shared" si="530"/>
        <v>0</v>
      </c>
      <c r="BZ416" s="78">
        <f t="shared" si="530"/>
        <v>0</v>
      </c>
      <c r="CA416" s="77">
        <f t="shared" si="530"/>
        <v>0</v>
      </c>
      <c r="CB416" s="78">
        <f t="shared" si="530"/>
        <v>0</v>
      </c>
      <c r="CC416" s="77">
        <f t="shared" si="530"/>
        <v>0</v>
      </c>
      <c r="CD416" s="78">
        <f t="shared" si="530"/>
        <v>0</v>
      </c>
      <c r="CE416" s="77">
        <f t="shared" si="530"/>
        <v>0</v>
      </c>
      <c r="CF416" s="78">
        <f t="shared" si="530"/>
        <v>0</v>
      </c>
      <c r="CG416" s="77">
        <f t="shared" si="530"/>
        <v>0</v>
      </c>
      <c r="CH416" s="78">
        <f t="shared" si="530"/>
        <v>0</v>
      </c>
      <c r="CI416" s="77">
        <f t="shared" si="530"/>
        <v>0</v>
      </c>
      <c r="CJ416" s="78">
        <f t="shared" si="530"/>
        <v>0</v>
      </c>
      <c r="CK416" s="77">
        <f t="shared" si="530"/>
        <v>0</v>
      </c>
      <c r="CL416" s="78">
        <f t="shared" si="530"/>
        <v>0</v>
      </c>
      <c r="CM416" s="77">
        <f t="shared" si="530"/>
        <v>0</v>
      </c>
      <c r="CN416" s="78">
        <f t="shared" si="530"/>
        <v>0</v>
      </c>
      <c r="CO416" s="77">
        <f t="shared" si="530"/>
        <v>0</v>
      </c>
      <c r="CP416" s="78">
        <f t="shared" si="530"/>
        <v>0</v>
      </c>
      <c r="CQ416" s="77">
        <f t="shared" si="530"/>
        <v>0</v>
      </c>
      <c r="CR416" s="78">
        <f t="shared" si="530"/>
        <v>0</v>
      </c>
      <c r="CS416" s="77">
        <f t="shared" si="530"/>
        <v>0</v>
      </c>
      <c r="CT416" s="78">
        <f t="shared" si="530"/>
        <v>0</v>
      </c>
      <c r="CU416" s="77">
        <f t="shared" si="530"/>
        <v>0</v>
      </c>
      <c r="CV416" s="78">
        <f t="shared" si="530"/>
        <v>0</v>
      </c>
      <c r="CW416" s="77">
        <f t="shared" si="530"/>
        <v>0</v>
      </c>
      <c r="CX416" s="78">
        <f t="shared" si="530"/>
        <v>0</v>
      </c>
      <c r="CY416" s="77">
        <f t="shared" si="530"/>
        <v>0.98151635607762233</v>
      </c>
      <c r="CZ416" s="78">
        <f t="shared" si="530"/>
        <v>0</v>
      </c>
      <c r="DA416" s="77">
        <f t="shared" si="530"/>
        <v>0</v>
      </c>
      <c r="DB416" s="78">
        <f t="shared" si="530"/>
        <v>1.8483643922377658E-2</v>
      </c>
      <c r="DC416" s="77">
        <f t="shared" si="530"/>
        <v>0</v>
      </c>
      <c r="DD416" s="79">
        <f t="shared" si="530"/>
        <v>0</v>
      </c>
      <c r="DE416" s="3"/>
    </row>
    <row r="417" spans="1:109" x14ac:dyDescent="0.35">
      <c r="A417" s="35">
        <f t="shared" si="462"/>
        <v>1</v>
      </c>
      <c r="B417" s="3" t="s">
        <v>3938</v>
      </c>
      <c r="C417" s="39" t="s">
        <v>619</v>
      </c>
      <c r="D417" s="3" t="s">
        <v>619</v>
      </c>
      <c r="E417" s="71">
        <f t="shared" ref="E417:BP417" si="531">SUMIF($E$204:$DD$204,E$316,$E305:$DD305)</f>
        <v>0</v>
      </c>
      <c r="F417" s="72">
        <f t="shared" si="531"/>
        <v>0</v>
      </c>
      <c r="G417" s="72">
        <f t="shared" si="531"/>
        <v>0</v>
      </c>
      <c r="H417" s="72">
        <f t="shared" si="531"/>
        <v>0</v>
      </c>
      <c r="I417" s="72">
        <f t="shared" si="531"/>
        <v>0</v>
      </c>
      <c r="J417" s="73">
        <f t="shared" si="531"/>
        <v>0</v>
      </c>
      <c r="K417" s="73">
        <f t="shared" si="531"/>
        <v>0</v>
      </c>
      <c r="L417" s="73">
        <f t="shared" si="531"/>
        <v>0</v>
      </c>
      <c r="M417" s="73">
        <f t="shared" si="531"/>
        <v>0</v>
      </c>
      <c r="N417" s="72">
        <f t="shared" si="531"/>
        <v>0</v>
      </c>
      <c r="O417" s="72">
        <f t="shared" si="531"/>
        <v>0</v>
      </c>
      <c r="P417" s="72">
        <f t="shared" si="531"/>
        <v>0</v>
      </c>
      <c r="Q417" s="73">
        <f t="shared" si="531"/>
        <v>0</v>
      </c>
      <c r="R417" s="73">
        <f t="shared" si="531"/>
        <v>0</v>
      </c>
      <c r="S417" s="73">
        <f t="shared" si="531"/>
        <v>0</v>
      </c>
      <c r="T417" s="73">
        <f t="shared" si="531"/>
        <v>0</v>
      </c>
      <c r="U417" s="72">
        <f t="shared" si="531"/>
        <v>0</v>
      </c>
      <c r="V417" s="72">
        <f t="shared" si="531"/>
        <v>0</v>
      </c>
      <c r="W417" s="72">
        <f t="shared" si="531"/>
        <v>0</v>
      </c>
      <c r="X417" s="78">
        <f t="shared" si="531"/>
        <v>0</v>
      </c>
      <c r="Y417" s="78">
        <f t="shared" si="531"/>
        <v>0</v>
      </c>
      <c r="Z417" s="73">
        <f t="shared" si="531"/>
        <v>0</v>
      </c>
      <c r="AA417" s="73">
        <f t="shared" si="531"/>
        <v>0</v>
      </c>
      <c r="AB417" s="73">
        <f t="shared" si="531"/>
        <v>0</v>
      </c>
      <c r="AC417" s="73">
        <f t="shared" si="531"/>
        <v>0</v>
      </c>
      <c r="AD417" s="72">
        <f t="shared" si="531"/>
        <v>0</v>
      </c>
      <c r="AE417" s="72">
        <f t="shared" si="531"/>
        <v>0</v>
      </c>
      <c r="AF417" s="72">
        <f t="shared" si="531"/>
        <v>0</v>
      </c>
      <c r="AG417" s="72">
        <f t="shared" si="531"/>
        <v>0</v>
      </c>
      <c r="AH417" s="73">
        <f t="shared" si="531"/>
        <v>0</v>
      </c>
      <c r="AI417" s="73">
        <f t="shared" si="531"/>
        <v>0</v>
      </c>
      <c r="AJ417" s="73">
        <f t="shared" si="531"/>
        <v>0</v>
      </c>
      <c r="AK417" s="73">
        <f t="shared" si="531"/>
        <v>0</v>
      </c>
      <c r="AL417" s="72">
        <f t="shared" si="531"/>
        <v>0</v>
      </c>
      <c r="AM417" s="72">
        <f t="shared" si="531"/>
        <v>0</v>
      </c>
      <c r="AN417" s="72">
        <f t="shared" si="531"/>
        <v>0</v>
      </c>
      <c r="AO417" s="78">
        <f t="shared" si="531"/>
        <v>0</v>
      </c>
      <c r="AP417" s="78">
        <f t="shared" si="531"/>
        <v>0</v>
      </c>
      <c r="AQ417" s="78">
        <f t="shared" si="531"/>
        <v>0</v>
      </c>
      <c r="AR417" s="78">
        <f t="shared" si="531"/>
        <v>0</v>
      </c>
      <c r="AS417" s="78">
        <f t="shared" si="531"/>
        <v>0</v>
      </c>
      <c r="AT417" s="78">
        <f t="shared" si="531"/>
        <v>0</v>
      </c>
      <c r="AU417" s="78">
        <f t="shared" si="531"/>
        <v>0</v>
      </c>
      <c r="AV417" s="78">
        <f t="shared" si="531"/>
        <v>0</v>
      </c>
      <c r="AW417" s="78">
        <f t="shared" si="531"/>
        <v>0</v>
      </c>
      <c r="AX417" s="78">
        <f t="shared" si="531"/>
        <v>0</v>
      </c>
      <c r="AY417" s="78">
        <f t="shared" si="531"/>
        <v>0</v>
      </c>
      <c r="AZ417" s="78">
        <f t="shared" si="531"/>
        <v>0</v>
      </c>
      <c r="BA417" s="78">
        <f t="shared" si="531"/>
        <v>0</v>
      </c>
      <c r="BB417" s="78">
        <f t="shared" si="531"/>
        <v>0</v>
      </c>
      <c r="BC417" s="78">
        <f t="shared" si="531"/>
        <v>0</v>
      </c>
      <c r="BD417" s="78">
        <f t="shared" si="531"/>
        <v>0</v>
      </c>
      <c r="BE417" s="78">
        <f t="shared" si="531"/>
        <v>0</v>
      </c>
      <c r="BF417" s="78">
        <f t="shared" si="531"/>
        <v>0</v>
      </c>
      <c r="BG417" s="78">
        <f t="shared" si="531"/>
        <v>0</v>
      </c>
      <c r="BH417" s="78">
        <f t="shared" si="531"/>
        <v>0</v>
      </c>
      <c r="BI417" s="78">
        <f t="shared" si="531"/>
        <v>0</v>
      </c>
      <c r="BJ417" s="78">
        <f t="shared" si="531"/>
        <v>0</v>
      </c>
      <c r="BK417" s="78">
        <f t="shared" si="531"/>
        <v>0</v>
      </c>
      <c r="BL417" s="78">
        <f t="shared" si="531"/>
        <v>0</v>
      </c>
      <c r="BM417" s="78">
        <f t="shared" si="531"/>
        <v>0</v>
      </c>
      <c r="BN417" s="78">
        <f t="shared" si="531"/>
        <v>0</v>
      </c>
      <c r="BO417" s="78">
        <f t="shared" si="531"/>
        <v>0</v>
      </c>
      <c r="BP417" s="78">
        <f t="shared" si="531"/>
        <v>0</v>
      </c>
      <c r="BQ417" s="78">
        <f t="shared" ref="BQ417:DD417" si="532">SUMIF($E$204:$DD$204,BQ$316,$E305:$DD305)</f>
        <v>0</v>
      </c>
      <c r="BR417" s="78">
        <f t="shared" si="532"/>
        <v>0</v>
      </c>
      <c r="BS417" s="78">
        <f t="shared" si="532"/>
        <v>0</v>
      </c>
      <c r="BT417" s="78">
        <f t="shared" si="532"/>
        <v>0</v>
      </c>
      <c r="BU417" s="78">
        <f t="shared" si="532"/>
        <v>0</v>
      </c>
      <c r="BV417" s="78">
        <f t="shared" si="532"/>
        <v>0</v>
      </c>
      <c r="BW417" s="78">
        <f t="shared" si="532"/>
        <v>0</v>
      </c>
      <c r="BX417" s="78">
        <f t="shared" si="532"/>
        <v>0</v>
      </c>
      <c r="BY417" s="78">
        <f t="shared" si="532"/>
        <v>0</v>
      </c>
      <c r="BZ417" s="78">
        <f t="shared" si="532"/>
        <v>0</v>
      </c>
      <c r="CA417" s="78">
        <f t="shared" si="532"/>
        <v>0</v>
      </c>
      <c r="CB417" s="78">
        <f t="shared" si="532"/>
        <v>0</v>
      </c>
      <c r="CC417" s="78">
        <f t="shared" si="532"/>
        <v>0</v>
      </c>
      <c r="CD417" s="78">
        <f t="shared" si="532"/>
        <v>0</v>
      </c>
      <c r="CE417" s="78">
        <f t="shared" si="532"/>
        <v>0</v>
      </c>
      <c r="CF417" s="78">
        <f t="shared" si="532"/>
        <v>0</v>
      </c>
      <c r="CG417" s="78">
        <f t="shared" si="532"/>
        <v>0</v>
      </c>
      <c r="CH417" s="78">
        <f t="shared" si="532"/>
        <v>0</v>
      </c>
      <c r="CI417" s="78">
        <f t="shared" si="532"/>
        <v>0</v>
      </c>
      <c r="CJ417" s="78">
        <f t="shared" si="532"/>
        <v>0</v>
      </c>
      <c r="CK417" s="78">
        <f t="shared" si="532"/>
        <v>0</v>
      </c>
      <c r="CL417" s="78">
        <f t="shared" si="532"/>
        <v>0</v>
      </c>
      <c r="CM417" s="78">
        <f t="shared" si="532"/>
        <v>0</v>
      </c>
      <c r="CN417" s="78">
        <f t="shared" si="532"/>
        <v>0</v>
      </c>
      <c r="CO417" s="78">
        <f t="shared" si="532"/>
        <v>0</v>
      </c>
      <c r="CP417" s="78">
        <f t="shared" si="532"/>
        <v>0</v>
      </c>
      <c r="CQ417" s="78">
        <f t="shared" si="532"/>
        <v>0</v>
      </c>
      <c r="CR417" s="78">
        <f t="shared" si="532"/>
        <v>0</v>
      </c>
      <c r="CS417" s="78">
        <f t="shared" si="532"/>
        <v>0</v>
      </c>
      <c r="CT417" s="78">
        <f t="shared" si="532"/>
        <v>0</v>
      </c>
      <c r="CU417" s="78">
        <f t="shared" si="532"/>
        <v>0</v>
      </c>
      <c r="CV417" s="78">
        <f t="shared" si="532"/>
        <v>0</v>
      </c>
      <c r="CW417" s="78">
        <f t="shared" si="532"/>
        <v>0</v>
      </c>
      <c r="CX417" s="78">
        <f t="shared" si="532"/>
        <v>0</v>
      </c>
      <c r="CY417" s="78">
        <f t="shared" si="532"/>
        <v>0</v>
      </c>
      <c r="CZ417" s="78">
        <f t="shared" si="532"/>
        <v>0.9994275648923715</v>
      </c>
      <c r="DA417" s="78">
        <f t="shared" si="532"/>
        <v>5.7243510762855932E-4</v>
      </c>
      <c r="DB417" s="78">
        <f t="shared" si="532"/>
        <v>0</v>
      </c>
      <c r="DC417" s="78">
        <f t="shared" si="532"/>
        <v>0</v>
      </c>
      <c r="DD417" s="79">
        <f t="shared" si="532"/>
        <v>0</v>
      </c>
      <c r="DE417" s="3"/>
    </row>
    <row r="418" spans="1:109" x14ac:dyDescent="0.35">
      <c r="A418" s="35">
        <f t="shared" si="462"/>
        <v>1</v>
      </c>
      <c r="B418" s="3" t="s">
        <v>3939</v>
      </c>
      <c r="C418" s="39" t="s">
        <v>620</v>
      </c>
      <c r="D418" s="3" t="s">
        <v>620</v>
      </c>
      <c r="E418" s="75">
        <f t="shared" ref="E418:BP418" si="533">SUMIF($E$204:$DD$204,E$316,$E306:$DD306)</f>
        <v>0</v>
      </c>
      <c r="F418" s="73">
        <f t="shared" si="533"/>
        <v>0</v>
      </c>
      <c r="G418" s="73">
        <f t="shared" si="533"/>
        <v>0</v>
      </c>
      <c r="H418" s="73">
        <f t="shared" si="533"/>
        <v>0</v>
      </c>
      <c r="I418" s="73">
        <f t="shared" si="533"/>
        <v>0</v>
      </c>
      <c r="J418" s="72">
        <f t="shared" si="533"/>
        <v>0</v>
      </c>
      <c r="K418" s="72">
        <f t="shared" si="533"/>
        <v>0</v>
      </c>
      <c r="L418" s="72">
        <f t="shared" si="533"/>
        <v>0</v>
      </c>
      <c r="M418" s="72">
        <f t="shared" si="533"/>
        <v>0</v>
      </c>
      <c r="N418" s="73">
        <f t="shared" si="533"/>
        <v>0</v>
      </c>
      <c r="O418" s="73">
        <f t="shared" si="533"/>
        <v>0</v>
      </c>
      <c r="P418" s="73">
        <f t="shared" si="533"/>
        <v>0</v>
      </c>
      <c r="Q418" s="72">
        <f t="shared" si="533"/>
        <v>0</v>
      </c>
      <c r="R418" s="72">
        <f t="shared" si="533"/>
        <v>0</v>
      </c>
      <c r="S418" s="72">
        <f t="shared" si="533"/>
        <v>0</v>
      </c>
      <c r="T418" s="72">
        <f t="shared" si="533"/>
        <v>0</v>
      </c>
      <c r="U418" s="73">
        <f t="shared" si="533"/>
        <v>0</v>
      </c>
      <c r="V418" s="73">
        <f t="shared" si="533"/>
        <v>0</v>
      </c>
      <c r="W418" s="73">
        <f t="shared" si="533"/>
        <v>0</v>
      </c>
      <c r="X418" s="78">
        <f t="shared" si="533"/>
        <v>0</v>
      </c>
      <c r="Y418" s="77">
        <f t="shared" si="533"/>
        <v>0</v>
      </c>
      <c r="Z418" s="72">
        <f t="shared" si="533"/>
        <v>0</v>
      </c>
      <c r="AA418" s="72">
        <f t="shared" si="533"/>
        <v>0</v>
      </c>
      <c r="AB418" s="72">
        <f t="shared" si="533"/>
        <v>0</v>
      </c>
      <c r="AC418" s="72">
        <f t="shared" si="533"/>
        <v>0</v>
      </c>
      <c r="AD418" s="73">
        <f t="shared" si="533"/>
        <v>0</v>
      </c>
      <c r="AE418" s="73">
        <f t="shared" si="533"/>
        <v>0</v>
      </c>
      <c r="AF418" s="73">
        <f t="shared" si="533"/>
        <v>0</v>
      </c>
      <c r="AG418" s="73">
        <f t="shared" si="533"/>
        <v>0</v>
      </c>
      <c r="AH418" s="72">
        <f t="shared" si="533"/>
        <v>0</v>
      </c>
      <c r="AI418" s="72">
        <f t="shared" si="533"/>
        <v>0</v>
      </c>
      <c r="AJ418" s="72">
        <f t="shared" si="533"/>
        <v>0</v>
      </c>
      <c r="AK418" s="72">
        <f t="shared" si="533"/>
        <v>0</v>
      </c>
      <c r="AL418" s="73">
        <f t="shared" si="533"/>
        <v>0</v>
      </c>
      <c r="AM418" s="73">
        <f t="shared" si="533"/>
        <v>0</v>
      </c>
      <c r="AN418" s="73">
        <f t="shared" si="533"/>
        <v>0</v>
      </c>
      <c r="AO418" s="78">
        <f t="shared" si="533"/>
        <v>0</v>
      </c>
      <c r="AP418" s="77">
        <f t="shared" si="533"/>
        <v>0</v>
      </c>
      <c r="AQ418" s="78">
        <f t="shared" si="533"/>
        <v>0</v>
      </c>
      <c r="AR418" s="77">
        <f t="shared" si="533"/>
        <v>0</v>
      </c>
      <c r="AS418" s="78">
        <f t="shared" si="533"/>
        <v>0</v>
      </c>
      <c r="AT418" s="77">
        <f t="shared" si="533"/>
        <v>0</v>
      </c>
      <c r="AU418" s="78">
        <f t="shared" si="533"/>
        <v>0</v>
      </c>
      <c r="AV418" s="77">
        <f t="shared" si="533"/>
        <v>0</v>
      </c>
      <c r="AW418" s="78">
        <f t="shared" si="533"/>
        <v>0</v>
      </c>
      <c r="AX418" s="77">
        <f t="shared" si="533"/>
        <v>0</v>
      </c>
      <c r="AY418" s="78">
        <f t="shared" si="533"/>
        <v>0</v>
      </c>
      <c r="AZ418" s="77">
        <f t="shared" si="533"/>
        <v>0</v>
      </c>
      <c r="BA418" s="78">
        <f t="shared" si="533"/>
        <v>0</v>
      </c>
      <c r="BB418" s="77">
        <f t="shared" si="533"/>
        <v>0</v>
      </c>
      <c r="BC418" s="78">
        <f t="shared" si="533"/>
        <v>0</v>
      </c>
      <c r="BD418" s="77">
        <f t="shared" si="533"/>
        <v>0</v>
      </c>
      <c r="BE418" s="78">
        <f t="shared" si="533"/>
        <v>0</v>
      </c>
      <c r="BF418" s="77">
        <f t="shared" si="533"/>
        <v>0</v>
      </c>
      <c r="BG418" s="78">
        <f t="shared" si="533"/>
        <v>0</v>
      </c>
      <c r="BH418" s="77">
        <f t="shared" si="533"/>
        <v>0</v>
      </c>
      <c r="BI418" s="78">
        <f t="shared" si="533"/>
        <v>0</v>
      </c>
      <c r="BJ418" s="77">
        <f t="shared" si="533"/>
        <v>0</v>
      </c>
      <c r="BK418" s="78">
        <f t="shared" si="533"/>
        <v>0</v>
      </c>
      <c r="BL418" s="77">
        <f t="shared" si="533"/>
        <v>0</v>
      </c>
      <c r="BM418" s="78">
        <f t="shared" si="533"/>
        <v>0</v>
      </c>
      <c r="BN418" s="77">
        <f t="shared" si="533"/>
        <v>0</v>
      </c>
      <c r="BO418" s="78">
        <f t="shared" si="533"/>
        <v>0</v>
      </c>
      <c r="BP418" s="77">
        <f t="shared" si="533"/>
        <v>0</v>
      </c>
      <c r="BQ418" s="78">
        <f t="shared" ref="BQ418:DD418" si="534">SUMIF($E$204:$DD$204,BQ$316,$E306:$DD306)</f>
        <v>0</v>
      </c>
      <c r="BR418" s="77">
        <f t="shared" si="534"/>
        <v>0</v>
      </c>
      <c r="BS418" s="78">
        <f t="shared" si="534"/>
        <v>0</v>
      </c>
      <c r="BT418" s="77">
        <f t="shared" si="534"/>
        <v>0</v>
      </c>
      <c r="BU418" s="78">
        <f t="shared" si="534"/>
        <v>0</v>
      </c>
      <c r="BV418" s="77">
        <f t="shared" si="534"/>
        <v>0</v>
      </c>
      <c r="BW418" s="78">
        <f t="shared" si="534"/>
        <v>0</v>
      </c>
      <c r="BX418" s="77">
        <f t="shared" si="534"/>
        <v>0</v>
      </c>
      <c r="BY418" s="78">
        <f t="shared" si="534"/>
        <v>0</v>
      </c>
      <c r="BZ418" s="77">
        <f t="shared" si="534"/>
        <v>0</v>
      </c>
      <c r="CA418" s="78">
        <f t="shared" si="534"/>
        <v>0</v>
      </c>
      <c r="CB418" s="77">
        <f t="shared" si="534"/>
        <v>0</v>
      </c>
      <c r="CC418" s="78">
        <f t="shared" si="534"/>
        <v>0</v>
      </c>
      <c r="CD418" s="77">
        <f t="shared" si="534"/>
        <v>0</v>
      </c>
      <c r="CE418" s="78">
        <f t="shared" si="534"/>
        <v>0</v>
      </c>
      <c r="CF418" s="77">
        <f t="shared" si="534"/>
        <v>0</v>
      </c>
      <c r="CG418" s="78">
        <f t="shared" si="534"/>
        <v>0</v>
      </c>
      <c r="CH418" s="77">
        <f t="shared" si="534"/>
        <v>0</v>
      </c>
      <c r="CI418" s="78">
        <f t="shared" si="534"/>
        <v>0</v>
      </c>
      <c r="CJ418" s="77">
        <f t="shared" si="534"/>
        <v>0</v>
      </c>
      <c r="CK418" s="78">
        <f t="shared" si="534"/>
        <v>0.12159422205945583</v>
      </c>
      <c r="CL418" s="77">
        <f t="shared" si="534"/>
        <v>0</v>
      </c>
      <c r="CM418" s="78">
        <f t="shared" si="534"/>
        <v>0</v>
      </c>
      <c r="CN418" s="77">
        <f t="shared" si="534"/>
        <v>0</v>
      </c>
      <c r="CO418" s="78">
        <f t="shared" si="534"/>
        <v>0</v>
      </c>
      <c r="CP418" s="77">
        <f t="shared" si="534"/>
        <v>0</v>
      </c>
      <c r="CQ418" s="78">
        <f t="shared" si="534"/>
        <v>0</v>
      </c>
      <c r="CR418" s="77">
        <f t="shared" si="534"/>
        <v>0</v>
      </c>
      <c r="CS418" s="78">
        <f t="shared" si="534"/>
        <v>0</v>
      </c>
      <c r="CT418" s="77">
        <f t="shared" si="534"/>
        <v>0</v>
      </c>
      <c r="CU418" s="78">
        <f t="shared" si="534"/>
        <v>0.30269482543800852</v>
      </c>
      <c r="CV418" s="77">
        <f t="shared" si="534"/>
        <v>0</v>
      </c>
      <c r="CW418" s="78">
        <f t="shared" si="534"/>
        <v>0</v>
      </c>
      <c r="CX418" s="77">
        <f t="shared" si="534"/>
        <v>2.6319352758803084E-3</v>
      </c>
      <c r="CY418" s="78">
        <f t="shared" si="534"/>
        <v>0</v>
      </c>
      <c r="CZ418" s="77">
        <f t="shared" si="534"/>
        <v>0</v>
      </c>
      <c r="DA418" s="78">
        <f t="shared" si="534"/>
        <v>0.23966363190508461</v>
      </c>
      <c r="DB418" s="77">
        <f t="shared" si="534"/>
        <v>0.33341538532157083</v>
      </c>
      <c r="DC418" s="78">
        <f t="shared" si="534"/>
        <v>0</v>
      </c>
      <c r="DD418" s="80">
        <f t="shared" si="534"/>
        <v>0</v>
      </c>
      <c r="DE418" s="3"/>
    </row>
    <row r="419" spans="1:109" x14ac:dyDescent="0.35">
      <c r="A419" s="35">
        <f t="shared" si="462"/>
        <v>0.99999999999999989</v>
      </c>
      <c r="B419" s="3" t="s">
        <v>3940</v>
      </c>
      <c r="C419" s="39" t="s">
        <v>621</v>
      </c>
      <c r="D419" s="3" t="s">
        <v>621</v>
      </c>
      <c r="E419" s="71">
        <f t="shared" ref="E419:BP419" si="535">SUMIF($E$204:$DD$204,E$316,$E307:$DD307)</f>
        <v>0</v>
      </c>
      <c r="F419" s="72">
        <f t="shared" si="535"/>
        <v>0</v>
      </c>
      <c r="G419" s="72">
        <f t="shared" si="535"/>
        <v>0</v>
      </c>
      <c r="H419" s="72">
        <f t="shared" si="535"/>
        <v>0</v>
      </c>
      <c r="I419" s="72">
        <f t="shared" si="535"/>
        <v>0</v>
      </c>
      <c r="J419" s="73">
        <f t="shared" si="535"/>
        <v>0</v>
      </c>
      <c r="K419" s="73">
        <f t="shared" si="535"/>
        <v>0</v>
      </c>
      <c r="L419" s="73">
        <f t="shared" si="535"/>
        <v>0</v>
      </c>
      <c r="M419" s="73">
        <f t="shared" si="535"/>
        <v>0</v>
      </c>
      <c r="N419" s="72">
        <f t="shared" si="535"/>
        <v>0</v>
      </c>
      <c r="O419" s="72">
        <f t="shared" si="535"/>
        <v>0</v>
      </c>
      <c r="P419" s="72">
        <f t="shared" si="535"/>
        <v>0</v>
      </c>
      <c r="Q419" s="73">
        <f t="shared" si="535"/>
        <v>0</v>
      </c>
      <c r="R419" s="73">
        <f t="shared" si="535"/>
        <v>0</v>
      </c>
      <c r="S419" s="73">
        <f t="shared" si="535"/>
        <v>0</v>
      </c>
      <c r="T419" s="73">
        <f t="shared" si="535"/>
        <v>0</v>
      </c>
      <c r="U419" s="72">
        <f t="shared" si="535"/>
        <v>0</v>
      </c>
      <c r="V419" s="72">
        <f t="shared" si="535"/>
        <v>0</v>
      </c>
      <c r="W419" s="72">
        <f t="shared" si="535"/>
        <v>0</v>
      </c>
      <c r="X419" s="77">
        <f t="shared" si="535"/>
        <v>0</v>
      </c>
      <c r="Y419" s="78">
        <f t="shared" si="535"/>
        <v>0</v>
      </c>
      <c r="Z419" s="73">
        <f t="shared" si="535"/>
        <v>0</v>
      </c>
      <c r="AA419" s="73">
        <f t="shared" si="535"/>
        <v>0</v>
      </c>
      <c r="AB419" s="73">
        <f t="shared" si="535"/>
        <v>0</v>
      </c>
      <c r="AC419" s="73">
        <f t="shared" si="535"/>
        <v>0</v>
      </c>
      <c r="AD419" s="72">
        <f t="shared" si="535"/>
        <v>0</v>
      </c>
      <c r="AE419" s="72">
        <f t="shared" si="535"/>
        <v>0</v>
      </c>
      <c r="AF419" s="72">
        <f t="shared" si="535"/>
        <v>0</v>
      </c>
      <c r="AG419" s="72">
        <f t="shared" si="535"/>
        <v>0</v>
      </c>
      <c r="AH419" s="73">
        <f t="shared" si="535"/>
        <v>0</v>
      </c>
      <c r="AI419" s="73">
        <f t="shared" si="535"/>
        <v>0</v>
      </c>
      <c r="AJ419" s="73">
        <f t="shared" si="535"/>
        <v>0</v>
      </c>
      <c r="AK419" s="73">
        <f t="shared" si="535"/>
        <v>0</v>
      </c>
      <c r="AL419" s="72">
        <f t="shared" si="535"/>
        <v>0</v>
      </c>
      <c r="AM419" s="72">
        <f t="shared" si="535"/>
        <v>0</v>
      </c>
      <c r="AN419" s="72">
        <f t="shared" si="535"/>
        <v>0</v>
      </c>
      <c r="AO419" s="77">
        <f t="shared" si="535"/>
        <v>0</v>
      </c>
      <c r="AP419" s="78">
        <f t="shared" si="535"/>
        <v>0</v>
      </c>
      <c r="AQ419" s="77">
        <f t="shared" si="535"/>
        <v>0</v>
      </c>
      <c r="AR419" s="78">
        <f t="shared" si="535"/>
        <v>0</v>
      </c>
      <c r="AS419" s="77">
        <f t="shared" si="535"/>
        <v>0</v>
      </c>
      <c r="AT419" s="78">
        <f t="shared" si="535"/>
        <v>0</v>
      </c>
      <c r="AU419" s="77">
        <f t="shared" si="535"/>
        <v>0</v>
      </c>
      <c r="AV419" s="78">
        <f t="shared" si="535"/>
        <v>0</v>
      </c>
      <c r="AW419" s="77">
        <f t="shared" si="535"/>
        <v>0</v>
      </c>
      <c r="AX419" s="78">
        <f t="shared" si="535"/>
        <v>0</v>
      </c>
      <c r="AY419" s="77">
        <f t="shared" si="535"/>
        <v>0</v>
      </c>
      <c r="AZ419" s="78">
        <f t="shared" si="535"/>
        <v>0</v>
      </c>
      <c r="BA419" s="77">
        <f t="shared" si="535"/>
        <v>0</v>
      </c>
      <c r="BB419" s="78">
        <f t="shared" si="535"/>
        <v>0</v>
      </c>
      <c r="BC419" s="77">
        <f t="shared" si="535"/>
        <v>0</v>
      </c>
      <c r="BD419" s="78">
        <f t="shared" si="535"/>
        <v>0</v>
      </c>
      <c r="BE419" s="77">
        <f t="shared" si="535"/>
        <v>0</v>
      </c>
      <c r="BF419" s="78">
        <f t="shared" si="535"/>
        <v>1.5549652460978216E-2</v>
      </c>
      <c r="BG419" s="77">
        <f t="shared" si="535"/>
        <v>0</v>
      </c>
      <c r="BH419" s="78">
        <f t="shared" si="535"/>
        <v>0</v>
      </c>
      <c r="BI419" s="77">
        <f t="shared" si="535"/>
        <v>0</v>
      </c>
      <c r="BJ419" s="78">
        <f t="shared" si="535"/>
        <v>0</v>
      </c>
      <c r="BK419" s="77">
        <f t="shared" si="535"/>
        <v>0</v>
      </c>
      <c r="BL419" s="78">
        <f t="shared" si="535"/>
        <v>0</v>
      </c>
      <c r="BM419" s="77">
        <f t="shared" si="535"/>
        <v>0</v>
      </c>
      <c r="BN419" s="78">
        <f t="shared" si="535"/>
        <v>0</v>
      </c>
      <c r="BO419" s="77">
        <f t="shared" si="535"/>
        <v>0</v>
      </c>
      <c r="BP419" s="78">
        <f t="shared" si="535"/>
        <v>0</v>
      </c>
      <c r="BQ419" s="77">
        <f t="shared" ref="BQ419:DD419" si="536">SUMIF($E$204:$DD$204,BQ$316,$E307:$DD307)</f>
        <v>0</v>
      </c>
      <c r="BR419" s="78">
        <f t="shared" si="536"/>
        <v>0</v>
      </c>
      <c r="BS419" s="77">
        <f t="shared" si="536"/>
        <v>0</v>
      </c>
      <c r="BT419" s="78">
        <f t="shared" si="536"/>
        <v>0</v>
      </c>
      <c r="BU419" s="77">
        <f t="shared" si="536"/>
        <v>0</v>
      </c>
      <c r="BV419" s="78">
        <f t="shared" si="536"/>
        <v>0</v>
      </c>
      <c r="BW419" s="77">
        <f t="shared" si="536"/>
        <v>2.0015964634308245E-4</v>
      </c>
      <c r="BX419" s="78">
        <f t="shared" si="536"/>
        <v>0</v>
      </c>
      <c r="BY419" s="77">
        <f t="shared" si="536"/>
        <v>0</v>
      </c>
      <c r="BZ419" s="78">
        <f t="shared" si="536"/>
        <v>0</v>
      </c>
      <c r="CA419" s="77">
        <f t="shared" si="536"/>
        <v>0</v>
      </c>
      <c r="CB419" s="78">
        <f t="shared" si="536"/>
        <v>0</v>
      </c>
      <c r="CC419" s="77">
        <f t="shared" si="536"/>
        <v>0</v>
      </c>
      <c r="CD419" s="78">
        <f t="shared" si="536"/>
        <v>7.8520828646464549E-3</v>
      </c>
      <c r="CE419" s="77">
        <f t="shared" si="536"/>
        <v>8.7955302305476137E-4</v>
      </c>
      <c r="CF419" s="78">
        <f t="shared" si="536"/>
        <v>0</v>
      </c>
      <c r="CG419" s="77">
        <f t="shared" si="536"/>
        <v>0</v>
      </c>
      <c r="CH419" s="78">
        <f t="shared" si="536"/>
        <v>1.1242519178619452E-2</v>
      </c>
      <c r="CI419" s="77">
        <f t="shared" si="536"/>
        <v>0</v>
      </c>
      <c r="CJ419" s="78">
        <f t="shared" si="536"/>
        <v>0</v>
      </c>
      <c r="CK419" s="77">
        <f t="shared" si="536"/>
        <v>1.616469992109611E-2</v>
      </c>
      <c r="CL419" s="78">
        <f t="shared" si="536"/>
        <v>0</v>
      </c>
      <c r="CM419" s="77">
        <f t="shared" si="536"/>
        <v>0</v>
      </c>
      <c r="CN419" s="78">
        <f t="shared" si="536"/>
        <v>0</v>
      </c>
      <c r="CO419" s="77">
        <f t="shared" si="536"/>
        <v>0</v>
      </c>
      <c r="CP419" s="78">
        <f t="shared" si="536"/>
        <v>3.8753756092065862E-2</v>
      </c>
      <c r="CQ419" s="77">
        <f t="shared" si="536"/>
        <v>0</v>
      </c>
      <c r="CR419" s="78">
        <f t="shared" si="536"/>
        <v>0</v>
      </c>
      <c r="CS419" s="77">
        <f t="shared" si="536"/>
        <v>0</v>
      </c>
      <c r="CT419" s="78">
        <f t="shared" si="536"/>
        <v>0</v>
      </c>
      <c r="CU419" s="77">
        <f t="shared" si="536"/>
        <v>6.0650693222135635E-2</v>
      </c>
      <c r="CV419" s="78">
        <f t="shared" si="536"/>
        <v>0</v>
      </c>
      <c r="CW419" s="77">
        <f t="shared" si="536"/>
        <v>1.2780457492730475E-3</v>
      </c>
      <c r="CX419" s="78">
        <f t="shared" si="536"/>
        <v>2.6349439069254968E-4</v>
      </c>
      <c r="CY419" s="77">
        <f t="shared" si="536"/>
        <v>0</v>
      </c>
      <c r="CZ419" s="78">
        <f t="shared" si="536"/>
        <v>0</v>
      </c>
      <c r="DA419" s="77">
        <f t="shared" si="536"/>
        <v>4.3273502228542801E-2</v>
      </c>
      <c r="DB419" s="78">
        <f t="shared" si="536"/>
        <v>0.80389184122255197</v>
      </c>
      <c r="DC419" s="77">
        <f t="shared" si="536"/>
        <v>0</v>
      </c>
      <c r="DD419" s="79">
        <f t="shared" si="536"/>
        <v>0</v>
      </c>
      <c r="DE419" s="3"/>
    </row>
    <row r="420" spans="1:109" x14ac:dyDescent="0.35">
      <c r="A420" s="35">
        <f t="shared" si="462"/>
        <v>1</v>
      </c>
      <c r="B420" s="3" t="s">
        <v>3941</v>
      </c>
      <c r="C420" s="39" t="s">
        <v>622</v>
      </c>
      <c r="D420" s="3" t="s">
        <v>622</v>
      </c>
      <c r="E420" s="75">
        <f t="shared" ref="E420:BP420" si="537">SUMIF($E$204:$DD$204,E$316,$E308:$DD308)</f>
        <v>0</v>
      </c>
      <c r="F420" s="73">
        <f t="shared" si="537"/>
        <v>0</v>
      </c>
      <c r="G420" s="73">
        <f t="shared" si="537"/>
        <v>0</v>
      </c>
      <c r="H420" s="73">
        <f t="shared" si="537"/>
        <v>0</v>
      </c>
      <c r="I420" s="73">
        <f t="shared" si="537"/>
        <v>0</v>
      </c>
      <c r="J420" s="72">
        <f t="shared" si="537"/>
        <v>0</v>
      </c>
      <c r="K420" s="72">
        <f t="shared" si="537"/>
        <v>0</v>
      </c>
      <c r="L420" s="72">
        <f t="shared" si="537"/>
        <v>0</v>
      </c>
      <c r="M420" s="72">
        <f t="shared" si="537"/>
        <v>0</v>
      </c>
      <c r="N420" s="73">
        <f t="shared" si="537"/>
        <v>0</v>
      </c>
      <c r="O420" s="73">
        <f t="shared" si="537"/>
        <v>0</v>
      </c>
      <c r="P420" s="73">
        <f t="shared" si="537"/>
        <v>0</v>
      </c>
      <c r="Q420" s="72">
        <f t="shared" si="537"/>
        <v>0</v>
      </c>
      <c r="R420" s="72">
        <f t="shared" si="537"/>
        <v>0</v>
      </c>
      <c r="S420" s="72">
        <f t="shared" si="537"/>
        <v>0</v>
      </c>
      <c r="T420" s="72">
        <f t="shared" si="537"/>
        <v>0</v>
      </c>
      <c r="U420" s="73">
        <f t="shared" si="537"/>
        <v>0</v>
      </c>
      <c r="V420" s="73">
        <f t="shared" si="537"/>
        <v>0</v>
      </c>
      <c r="W420" s="73">
        <f t="shared" si="537"/>
        <v>0</v>
      </c>
      <c r="X420" s="78">
        <f t="shared" si="537"/>
        <v>0</v>
      </c>
      <c r="Y420" s="77">
        <f t="shared" si="537"/>
        <v>0</v>
      </c>
      <c r="Z420" s="72">
        <f t="shared" si="537"/>
        <v>0</v>
      </c>
      <c r="AA420" s="72">
        <f t="shared" si="537"/>
        <v>0</v>
      </c>
      <c r="AB420" s="72">
        <f t="shared" si="537"/>
        <v>0</v>
      </c>
      <c r="AC420" s="72">
        <f t="shared" si="537"/>
        <v>0</v>
      </c>
      <c r="AD420" s="73">
        <f t="shared" si="537"/>
        <v>0</v>
      </c>
      <c r="AE420" s="73">
        <f t="shared" si="537"/>
        <v>0</v>
      </c>
      <c r="AF420" s="73">
        <f t="shared" si="537"/>
        <v>0</v>
      </c>
      <c r="AG420" s="73">
        <f t="shared" si="537"/>
        <v>0</v>
      </c>
      <c r="AH420" s="72">
        <f t="shared" si="537"/>
        <v>0</v>
      </c>
      <c r="AI420" s="72">
        <f t="shared" si="537"/>
        <v>0</v>
      </c>
      <c r="AJ420" s="72">
        <f t="shared" si="537"/>
        <v>0</v>
      </c>
      <c r="AK420" s="72">
        <f t="shared" si="537"/>
        <v>0</v>
      </c>
      <c r="AL420" s="73">
        <f t="shared" si="537"/>
        <v>0</v>
      </c>
      <c r="AM420" s="73">
        <f t="shared" si="537"/>
        <v>0</v>
      </c>
      <c r="AN420" s="73">
        <f t="shared" si="537"/>
        <v>0</v>
      </c>
      <c r="AO420" s="78">
        <f t="shared" si="537"/>
        <v>0</v>
      </c>
      <c r="AP420" s="77">
        <f t="shared" si="537"/>
        <v>0</v>
      </c>
      <c r="AQ420" s="78">
        <f t="shared" si="537"/>
        <v>0</v>
      </c>
      <c r="AR420" s="77">
        <f t="shared" si="537"/>
        <v>0</v>
      </c>
      <c r="AS420" s="78">
        <f t="shared" si="537"/>
        <v>0</v>
      </c>
      <c r="AT420" s="77">
        <f t="shared" si="537"/>
        <v>0</v>
      </c>
      <c r="AU420" s="78">
        <f t="shared" si="537"/>
        <v>0</v>
      </c>
      <c r="AV420" s="77">
        <f t="shared" si="537"/>
        <v>0</v>
      </c>
      <c r="AW420" s="78">
        <f t="shared" si="537"/>
        <v>0</v>
      </c>
      <c r="AX420" s="77">
        <f t="shared" si="537"/>
        <v>0</v>
      </c>
      <c r="AY420" s="78">
        <f t="shared" si="537"/>
        <v>0</v>
      </c>
      <c r="AZ420" s="77">
        <f t="shared" si="537"/>
        <v>0</v>
      </c>
      <c r="BA420" s="78">
        <f t="shared" si="537"/>
        <v>0</v>
      </c>
      <c r="BB420" s="77">
        <f t="shared" si="537"/>
        <v>0</v>
      </c>
      <c r="BC420" s="78">
        <f t="shared" si="537"/>
        <v>0</v>
      </c>
      <c r="BD420" s="77">
        <f t="shared" si="537"/>
        <v>0</v>
      </c>
      <c r="BE420" s="78">
        <f t="shared" si="537"/>
        <v>0</v>
      </c>
      <c r="BF420" s="77">
        <f t="shared" si="537"/>
        <v>0</v>
      </c>
      <c r="BG420" s="78">
        <f t="shared" si="537"/>
        <v>0</v>
      </c>
      <c r="BH420" s="77">
        <f t="shared" si="537"/>
        <v>0</v>
      </c>
      <c r="BI420" s="78">
        <f t="shared" si="537"/>
        <v>0</v>
      </c>
      <c r="BJ420" s="77">
        <f t="shared" si="537"/>
        <v>0</v>
      </c>
      <c r="BK420" s="78">
        <f t="shared" si="537"/>
        <v>0</v>
      </c>
      <c r="BL420" s="77">
        <f t="shared" si="537"/>
        <v>0</v>
      </c>
      <c r="BM420" s="78">
        <f t="shared" si="537"/>
        <v>0</v>
      </c>
      <c r="BN420" s="77">
        <f t="shared" si="537"/>
        <v>0</v>
      </c>
      <c r="BO420" s="78">
        <f t="shared" si="537"/>
        <v>0</v>
      </c>
      <c r="BP420" s="77">
        <f t="shared" si="537"/>
        <v>0</v>
      </c>
      <c r="BQ420" s="78">
        <f t="shared" ref="BQ420:DD420" si="538">SUMIF($E$204:$DD$204,BQ$316,$E308:$DD308)</f>
        <v>0</v>
      </c>
      <c r="BR420" s="77">
        <f t="shared" si="538"/>
        <v>0</v>
      </c>
      <c r="BS420" s="78">
        <f t="shared" si="538"/>
        <v>0</v>
      </c>
      <c r="BT420" s="77">
        <f t="shared" si="538"/>
        <v>0</v>
      </c>
      <c r="BU420" s="78">
        <f t="shared" si="538"/>
        <v>0</v>
      </c>
      <c r="BV420" s="77">
        <f t="shared" si="538"/>
        <v>0</v>
      </c>
      <c r="BW420" s="78">
        <f t="shared" si="538"/>
        <v>0</v>
      </c>
      <c r="BX420" s="77">
        <f t="shared" si="538"/>
        <v>0</v>
      </c>
      <c r="BY420" s="78">
        <f t="shared" si="538"/>
        <v>0</v>
      </c>
      <c r="BZ420" s="77">
        <f t="shared" si="538"/>
        <v>0</v>
      </c>
      <c r="CA420" s="78">
        <f t="shared" si="538"/>
        <v>0</v>
      </c>
      <c r="CB420" s="77">
        <f t="shared" si="538"/>
        <v>0</v>
      </c>
      <c r="CC420" s="78">
        <f t="shared" si="538"/>
        <v>0</v>
      </c>
      <c r="CD420" s="77">
        <f t="shared" si="538"/>
        <v>0</v>
      </c>
      <c r="CE420" s="78">
        <f t="shared" si="538"/>
        <v>0</v>
      </c>
      <c r="CF420" s="77">
        <f t="shared" si="538"/>
        <v>0</v>
      </c>
      <c r="CG420" s="78">
        <f t="shared" si="538"/>
        <v>0</v>
      </c>
      <c r="CH420" s="77">
        <f t="shared" si="538"/>
        <v>0</v>
      </c>
      <c r="CI420" s="78">
        <f t="shared" si="538"/>
        <v>0</v>
      </c>
      <c r="CJ420" s="77">
        <f t="shared" si="538"/>
        <v>0</v>
      </c>
      <c r="CK420" s="78">
        <f t="shared" si="538"/>
        <v>0</v>
      </c>
      <c r="CL420" s="77">
        <f t="shared" si="538"/>
        <v>0</v>
      </c>
      <c r="CM420" s="78">
        <f t="shared" si="538"/>
        <v>0</v>
      </c>
      <c r="CN420" s="77">
        <f t="shared" si="538"/>
        <v>0</v>
      </c>
      <c r="CO420" s="78">
        <f t="shared" si="538"/>
        <v>0</v>
      </c>
      <c r="CP420" s="77">
        <f t="shared" si="538"/>
        <v>0</v>
      </c>
      <c r="CQ420" s="78">
        <f t="shared" si="538"/>
        <v>0</v>
      </c>
      <c r="CR420" s="77">
        <f t="shared" si="538"/>
        <v>0</v>
      </c>
      <c r="CS420" s="78">
        <f t="shared" si="538"/>
        <v>0</v>
      </c>
      <c r="CT420" s="77">
        <f t="shared" si="538"/>
        <v>0</v>
      </c>
      <c r="CU420" s="78">
        <f t="shared" si="538"/>
        <v>0</v>
      </c>
      <c r="CV420" s="77">
        <f t="shared" si="538"/>
        <v>0</v>
      </c>
      <c r="CW420" s="78">
        <f t="shared" si="538"/>
        <v>0</v>
      </c>
      <c r="CX420" s="77">
        <f t="shared" si="538"/>
        <v>0</v>
      </c>
      <c r="CY420" s="78">
        <f t="shared" si="538"/>
        <v>0</v>
      </c>
      <c r="CZ420" s="77">
        <f t="shared" si="538"/>
        <v>0</v>
      </c>
      <c r="DA420" s="78">
        <f t="shared" si="538"/>
        <v>0</v>
      </c>
      <c r="DB420" s="77">
        <f t="shared" si="538"/>
        <v>0</v>
      </c>
      <c r="DC420" s="78">
        <f t="shared" si="538"/>
        <v>1</v>
      </c>
      <c r="DD420" s="80">
        <f t="shared" si="538"/>
        <v>0</v>
      </c>
      <c r="DE420" s="3"/>
    </row>
    <row r="421" spans="1:109" x14ac:dyDescent="0.35">
      <c r="A421" s="35">
        <f t="shared" si="462"/>
        <v>0</v>
      </c>
      <c r="B421" s="3" t="s">
        <v>3942</v>
      </c>
      <c r="C421" s="39" t="s">
        <v>623</v>
      </c>
      <c r="D421" s="3" t="s">
        <v>623</v>
      </c>
      <c r="E421" s="71">
        <f t="shared" ref="E421:BP421" si="539">SUMIF($E$204:$DD$204,E$316,$E309:$DD309)</f>
        <v>0</v>
      </c>
      <c r="F421" s="72">
        <f t="shared" si="539"/>
        <v>0</v>
      </c>
      <c r="G421" s="72">
        <f t="shared" si="539"/>
        <v>0</v>
      </c>
      <c r="H421" s="72">
        <f t="shared" si="539"/>
        <v>0</v>
      </c>
      <c r="I421" s="72">
        <f t="shared" si="539"/>
        <v>0</v>
      </c>
      <c r="J421" s="73">
        <f t="shared" si="539"/>
        <v>0</v>
      </c>
      <c r="K421" s="73">
        <f t="shared" si="539"/>
        <v>0</v>
      </c>
      <c r="L421" s="73">
        <f t="shared" si="539"/>
        <v>0</v>
      </c>
      <c r="M421" s="73">
        <f t="shared" si="539"/>
        <v>0</v>
      </c>
      <c r="N421" s="72">
        <f t="shared" si="539"/>
        <v>0</v>
      </c>
      <c r="O421" s="72">
        <f t="shared" si="539"/>
        <v>0</v>
      </c>
      <c r="P421" s="72">
        <f t="shared" si="539"/>
        <v>0</v>
      </c>
      <c r="Q421" s="73">
        <f t="shared" si="539"/>
        <v>0</v>
      </c>
      <c r="R421" s="73">
        <f t="shared" si="539"/>
        <v>0</v>
      </c>
      <c r="S421" s="73">
        <f t="shared" si="539"/>
        <v>0</v>
      </c>
      <c r="T421" s="73">
        <f t="shared" si="539"/>
        <v>0</v>
      </c>
      <c r="U421" s="72">
        <f t="shared" si="539"/>
        <v>0</v>
      </c>
      <c r="V421" s="72">
        <f t="shared" si="539"/>
        <v>0</v>
      </c>
      <c r="W421" s="72">
        <f t="shared" si="539"/>
        <v>0</v>
      </c>
      <c r="X421" s="77">
        <f t="shared" si="539"/>
        <v>0</v>
      </c>
      <c r="Y421" s="78">
        <f t="shared" si="539"/>
        <v>0</v>
      </c>
      <c r="Z421" s="73">
        <f t="shared" si="539"/>
        <v>0</v>
      </c>
      <c r="AA421" s="73">
        <f t="shared" si="539"/>
        <v>0</v>
      </c>
      <c r="AB421" s="73">
        <f t="shared" si="539"/>
        <v>0</v>
      </c>
      <c r="AC421" s="73">
        <f t="shared" si="539"/>
        <v>0</v>
      </c>
      <c r="AD421" s="72">
        <f t="shared" si="539"/>
        <v>0</v>
      </c>
      <c r="AE421" s="72">
        <f t="shared" si="539"/>
        <v>0</v>
      </c>
      <c r="AF421" s="72">
        <f t="shared" si="539"/>
        <v>0</v>
      </c>
      <c r="AG421" s="72">
        <f t="shared" si="539"/>
        <v>0</v>
      </c>
      <c r="AH421" s="73">
        <f t="shared" si="539"/>
        <v>0</v>
      </c>
      <c r="AI421" s="73">
        <f t="shared" si="539"/>
        <v>0</v>
      </c>
      <c r="AJ421" s="73">
        <f t="shared" si="539"/>
        <v>0</v>
      </c>
      <c r="AK421" s="73">
        <f t="shared" si="539"/>
        <v>0</v>
      </c>
      <c r="AL421" s="72">
        <f t="shared" si="539"/>
        <v>0</v>
      </c>
      <c r="AM421" s="72">
        <f t="shared" si="539"/>
        <v>0</v>
      </c>
      <c r="AN421" s="72">
        <f t="shared" si="539"/>
        <v>0</v>
      </c>
      <c r="AO421" s="77">
        <f t="shared" si="539"/>
        <v>0</v>
      </c>
      <c r="AP421" s="78">
        <f t="shared" si="539"/>
        <v>0</v>
      </c>
      <c r="AQ421" s="77">
        <f t="shared" si="539"/>
        <v>0</v>
      </c>
      <c r="AR421" s="78">
        <f t="shared" si="539"/>
        <v>0</v>
      </c>
      <c r="AS421" s="77">
        <f t="shared" si="539"/>
        <v>0</v>
      </c>
      <c r="AT421" s="78">
        <f t="shared" si="539"/>
        <v>0</v>
      </c>
      <c r="AU421" s="77">
        <f t="shared" si="539"/>
        <v>0</v>
      </c>
      <c r="AV421" s="78">
        <f t="shared" si="539"/>
        <v>0</v>
      </c>
      <c r="AW421" s="77">
        <f t="shared" si="539"/>
        <v>0</v>
      </c>
      <c r="AX421" s="78">
        <f t="shared" si="539"/>
        <v>0</v>
      </c>
      <c r="AY421" s="77">
        <f t="shared" si="539"/>
        <v>0</v>
      </c>
      <c r="AZ421" s="78">
        <f t="shared" si="539"/>
        <v>0</v>
      </c>
      <c r="BA421" s="77">
        <f t="shared" si="539"/>
        <v>0</v>
      </c>
      <c r="BB421" s="78">
        <f t="shared" si="539"/>
        <v>0</v>
      </c>
      <c r="BC421" s="77">
        <f t="shared" si="539"/>
        <v>0</v>
      </c>
      <c r="BD421" s="78">
        <f t="shared" si="539"/>
        <v>0</v>
      </c>
      <c r="BE421" s="77">
        <f t="shared" si="539"/>
        <v>0</v>
      </c>
      <c r="BF421" s="78">
        <f t="shared" si="539"/>
        <v>0</v>
      </c>
      <c r="BG421" s="77">
        <f t="shared" si="539"/>
        <v>0</v>
      </c>
      <c r="BH421" s="78">
        <f t="shared" si="539"/>
        <v>0</v>
      </c>
      <c r="BI421" s="77">
        <f t="shared" si="539"/>
        <v>0</v>
      </c>
      <c r="BJ421" s="78">
        <f t="shared" si="539"/>
        <v>0</v>
      </c>
      <c r="BK421" s="77">
        <f t="shared" si="539"/>
        <v>0</v>
      </c>
      <c r="BL421" s="78">
        <f t="shared" si="539"/>
        <v>0</v>
      </c>
      <c r="BM421" s="77">
        <f t="shared" si="539"/>
        <v>0</v>
      </c>
      <c r="BN421" s="78">
        <f t="shared" si="539"/>
        <v>0</v>
      </c>
      <c r="BO421" s="77">
        <f t="shared" si="539"/>
        <v>0</v>
      </c>
      <c r="BP421" s="78">
        <f t="shared" si="539"/>
        <v>0</v>
      </c>
      <c r="BQ421" s="77">
        <f t="shared" ref="BQ421:DD421" si="540">SUMIF($E$204:$DD$204,BQ$316,$E309:$DD309)</f>
        <v>0</v>
      </c>
      <c r="BR421" s="78">
        <f t="shared" si="540"/>
        <v>0</v>
      </c>
      <c r="BS421" s="77">
        <f t="shared" si="540"/>
        <v>0</v>
      </c>
      <c r="BT421" s="78">
        <f t="shared" si="540"/>
        <v>0</v>
      </c>
      <c r="BU421" s="77">
        <f t="shared" si="540"/>
        <v>0</v>
      </c>
      <c r="BV421" s="78">
        <f t="shared" si="540"/>
        <v>0</v>
      </c>
      <c r="BW421" s="77">
        <f t="shared" si="540"/>
        <v>0</v>
      </c>
      <c r="BX421" s="78">
        <f t="shared" si="540"/>
        <v>0</v>
      </c>
      <c r="BY421" s="77">
        <f t="shared" si="540"/>
        <v>0</v>
      </c>
      <c r="BZ421" s="78">
        <f t="shared" si="540"/>
        <v>0</v>
      </c>
      <c r="CA421" s="77">
        <f t="shared" si="540"/>
        <v>0</v>
      </c>
      <c r="CB421" s="78">
        <f t="shared" si="540"/>
        <v>0</v>
      </c>
      <c r="CC421" s="77">
        <f t="shared" si="540"/>
        <v>0</v>
      </c>
      <c r="CD421" s="78">
        <f t="shared" si="540"/>
        <v>0</v>
      </c>
      <c r="CE421" s="77">
        <f t="shared" si="540"/>
        <v>0</v>
      </c>
      <c r="CF421" s="78">
        <f t="shared" si="540"/>
        <v>0</v>
      </c>
      <c r="CG421" s="77">
        <f t="shared" si="540"/>
        <v>0</v>
      </c>
      <c r="CH421" s="78">
        <f t="shared" si="540"/>
        <v>0</v>
      </c>
      <c r="CI421" s="77">
        <f t="shared" si="540"/>
        <v>0</v>
      </c>
      <c r="CJ421" s="78">
        <f t="shared" si="540"/>
        <v>0</v>
      </c>
      <c r="CK421" s="77">
        <f t="shared" si="540"/>
        <v>0</v>
      </c>
      <c r="CL421" s="78">
        <f t="shared" si="540"/>
        <v>0</v>
      </c>
      <c r="CM421" s="77">
        <f t="shared" si="540"/>
        <v>0</v>
      </c>
      <c r="CN421" s="78">
        <f t="shared" si="540"/>
        <v>0</v>
      </c>
      <c r="CO421" s="77">
        <f t="shared" si="540"/>
        <v>0</v>
      </c>
      <c r="CP421" s="78">
        <f t="shared" si="540"/>
        <v>0</v>
      </c>
      <c r="CQ421" s="77">
        <f t="shared" si="540"/>
        <v>0</v>
      </c>
      <c r="CR421" s="78">
        <f t="shared" si="540"/>
        <v>0</v>
      </c>
      <c r="CS421" s="77">
        <f t="shared" si="540"/>
        <v>0</v>
      </c>
      <c r="CT421" s="78">
        <f t="shared" si="540"/>
        <v>0</v>
      </c>
      <c r="CU421" s="77">
        <f t="shared" si="540"/>
        <v>0</v>
      </c>
      <c r="CV421" s="78">
        <f t="shared" si="540"/>
        <v>0</v>
      </c>
      <c r="CW421" s="77">
        <f t="shared" si="540"/>
        <v>0</v>
      </c>
      <c r="CX421" s="78">
        <f t="shared" si="540"/>
        <v>0</v>
      </c>
      <c r="CY421" s="77">
        <f t="shared" si="540"/>
        <v>0</v>
      </c>
      <c r="CZ421" s="78">
        <f t="shared" si="540"/>
        <v>0</v>
      </c>
      <c r="DA421" s="77">
        <f t="shared" si="540"/>
        <v>0</v>
      </c>
      <c r="DB421" s="78">
        <f t="shared" si="540"/>
        <v>0</v>
      </c>
      <c r="DC421" s="77">
        <f t="shared" si="540"/>
        <v>0</v>
      </c>
      <c r="DD421" s="79">
        <f t="shared" si="540"/>
        <v>0</v>
      </c>
      <c r="DE421" s="3"/>
    </row>
    <row r="422" spans="1:109" x14ac:dyDescent="0.35">
      <c r="A422" s="35">
        <f t="shared" si="462"/>
        <v>0</v>
      </c>
      <c r="B422" s="3" t="s">
        <v>3943</v>
      </c>
      <c r="C422" s="39" t="s">
        <v>625</v>
      </c>
      <c r="D422" s="3" t="s">
        <v>625</v>
      </c>
      <c r="E422" s="81">
        <f t="shared" ref="E422:BP422" si="541">SUMIF($E$204:$DD$204,E$316,$E310:$DD310)</f>
        <v>0</v>
      </c>
      <c r="F422" s="82">
        <f t="shared" si="541"/>
        <v>0</v>
      </c>
      <c r="G422" s="82">
        <f t="shared" si="541"/>
        <v>0</v>
      </c>
      <c r="H422" s="82">
        <f t="shared" si="541"/>
        <v>0</v>
      </c>
      <c r="I422" s="82">
        <f t="shared" si="541"/>
        <v>0</v>
      </c>
      <c r="J422" s="83">
        <f t="shared" si="541"/>
        <v>0</v>
      </c>
      <c r="K422" s="83">
        <f t="shared" si="541"/>
        <v>0</v>
      </c>
      <c r="L422" s="83">
        <f t="shared" si="541"/>
        <v>0</v>
      </c>
      <c r="M422" s="83">
        <f t="shared" si="541"/>
        <v>0</v>
      </c>
      <c r="N422" s="82">
        <f t="shared" si="541"/>
        <v>0</v>
      </c>
      <c r="O422" s="82">
        <f t="shared" si="541"/>
        <v>0</v>
      </c>
      <c r="P422" s="82">
        <f t="shared" si="541"/>
        <v>0</v>
      </c>
      <c r="Q422" s="83">
        <f t="shared" si="541"/>
        <v>0</v>
      </c>
      <c r="R422" s="83">
        <f t="shared" si="541"/>
        <v>0</v>
      </c>
      <c r="S422" s="83">
        <f t="shared" si="541"/>
        <v>0</v>
      </c>
      <c r="T422" s="83">
        <f t="shared" si="541"/>
        <v>0</v>
      </c>
      <c r="U422" s="82">
        <f t="shared" si="541"/>
        <v>0</v>
      </c>
      <c r="V422" s="82">
        <f t="shared" si="541"/>
        <v>0</v>
      </c>
      <c r="W422" s="82">
        <f t="shared" si="541"/>
        <v>0</v>
      </c>
      <c r="X422" s="84">
        <f t="shared" si="541"/>
        <v>0</v>
      </c>
      <c r="Y422" s="85">
        <f t="shared" si="541"/>
        <v>0</v>
      </c>
      <c r="Z422" s="83">
        <f t="shared" si="541"/>
        <v>0</v>
      </c>
      <c r="AA422" s="83">
        <f t="shared" si="541"/>
        <v>0</v>
      </c>
      <c r="AB422" s="83">
        <f t="shared" si="541"/>
        <v>0</v>
      </c>
      <c r="AC422" s="83">
        <f t="shared" si="541"/>
        <v>0</v>
      </c>
      <c r="AD422" s="82">
        <f t="shared" si="541"/>
        <v>0</v>
      </c>
      <c r="AE422" s="82">
        <f t="shared" si="541"/>
        <v>0</v>
      </c>
      <c r="AF422" s="82">
        <f t="shared" si="541"/>
        <v>0</v>
      </c>
      <c r="AG422" s="82">
        <f t="shared" si="541"/>
        <v>0</v>
      </c>
      <c r="AH422" s="83">
        <f t="shared" si="541"/>
        <v>0</v>
      </c>
      <c r="AI422" s="83">
        <f t="shared" si="541"/>
        <v>0</v>
      </c>
      <c r="AJ422" s="83">
        <f t="shared" si="541"/>
        <v>0</v>
      </c>
      <c r="AK422" s="83">
        <f t="shared" si="541"/>
        <v>0</v>
      </c>
      <c r="AL422" s="82">
        <f t="shared" si="541"/>
        <v>0</v>
      </c>
      <c r="AM422" s="82">
        <f t="shared" si="541"/>
        <v>0</v>
      </c>
      <c r="AN422" s="82">
        <f t="shared" si="541"/>
        <v>0</v>
      </c>
      <c r="AO422" s="84">
        <f t="shared" si="541"/>
        <v>0</v>
      </c>
      <c r="AP422" s="85">
        <f t="shared" si="541"/>
        <v>0</v>
      </c>
      <c r="AQ422" s="84">
        <f t="shared" si="541"/>
        <v>0</v>
      </c>
      <c r="AR422" s="85">
        <f t="shared" si="541"/>
        <v>0</v>
      </c>
      <c r="AS422" s="84">
        <f t="shared" si="541"/>
        <v>0</v>
      </c>
      <c r="AT422" s="85">
        <f t="shared" si="541"/>
        <v>0</v>
      </c>
      <c r="AU422" s="84">
        <f t="shared" si="541"/>
        <v>0</v>
      </c>
      <c r="AV422" s="85">
        <f t="shared" si="541"/>
        <v>0</v>
      </c>
      <c r="AW422" s="84">
        <f t="shared" si="541"/>
        <v>0</v>
      </c>
      <c r="AX422" s="85">
        <f t="shared" si="541"/>
        <v>0</v>
      </c>
      <c r="AY422" s="84">
        <f t="shared" si="541"/>
        <v>0</v>
      </c>
      <c r="AZ422" s="85">
        <f t="shared" si="541"/>
        <v>0</v>
      </c>
      <c r="BA422" s="84">
        <f t="shared" si="541"/>
        <v>0</v>
      </c>
      <c r="BB422" s="85">
        <f t="shared" si="541"/>
        <v>0</v>
      </c>
      <c r="BC422" s="84">
        <f t="shared" si="541"/>
        <v>0</v>
      </c>
      <c r="BD422" s="85">
        <f t="shared" si="541"/>
        <v>0</v>
      </c>
      <c r="BE422" s="84">
        <f t="shared" si="541"/>
        <v>0</v>
      </c>
      <c r="BF422" s="85">
        <f t="shared" si="541"/>
        <v>0</v>
      </c>
      <c r="BG422" s="84">
        <f t="shared" si="541"/>
        <v>0</v>
      </c>
      <c r="BH422" s="85">
        <f t="shared" si="541"/>
        <v>0</v>
      </c>
      <c r="BI422" s="84">
        <f t="shared" si="541"/>
        <v>0</v>
      </c>
      <c r="BJ422" s="85">
        <f t="shared" si="541"/>
        <v>0</v>
      </c>
      <c r="BK422" s="84">
        <f t="shared" si="541"/>
        <v>0</v>
      </c>
      <c r="BL422" s="85">
        <f t="shared" si="541"/>
        <v>0</v>
      </c>
      <c r="BM422" s="84">
        <f t="shared" si="541"/>
        <v>0</v>
      </c>
      <c r="BN422" s="85">
        <f t="shared" si="541"/>
        <v>0</v>
      </c>
      <c r="BO422" s="84">
        <f t="shared" si="541"/>
        <v>0</v>
      </c>
      <c r="BP422" s="85">
        <f t="shared" si="541"/>
        <v>0</v>
      </c>
      <c r="BQ422" s="84">
        <f t="shared" ref="BQ422:DD422" si="542">SUMIF($E$204:$DD$204,BQ$316,$E310:$DD310)</f>
        <v>0</v>
      </c>
      <c r="BR422" s="85">
        <f t="shared" si="542"/>
        <v>0</v>
      </c>
      <c r="BS422" s="84">
        <f t="shared" si="542"/>
        <v>0</v>
      </c>
      <c r="BT422" s="85">
        <f t="shared" si="542"/>
        <v>0</v>
      </c>
      <c r="BU422" s="84">
        <f t="shared" si="542"/>
        <v>0</v>
      </c>
      <c r="BV422" s="85">
        <f t="shared" si="542"/>
        <v>0</v>
      </c>
      <c r="BW422" s="84">
        <f t="shared" si="542"/>
        <v>0</v>
      </c>
      <c r="BX422" s="85">
        <f t="shared" si="542"/>
        <v>0</v>
      </c>
      <c r="BY422" s="84">
        <f t="shared" si="542"/>
        <v>0</v>
      </c>
      <c r="BZ422" s="85">
        <f t="shared" si="542"/>
        <v>0</v>
      </c>
      <c r="CA422" s="84">
        <f t="shared" si="542"/>
        <v>0</v>
      </c>
      <c r="CB422" s="85">
        <f t="shared" si="542"/>
        <v>0</v>
      </c>
      <c r="CC422" s="84">
        <f t="shared" si="542"/>
        <v>0</v>
      </c>
      <c r="CD422" s="85">
        <f t="shared" si="542"/>
        <v>0</v>
      </c>
      <c r="CE422" s="84">
        <f t="shared" si="542"/>
        <v>0</v>
      </c>
      <c r="CF422" s="85">
        <f t="shared" si="542"/>
        <v>0</v>
      </c>
      <c r="CG422" s="84">
        <f t="shared" si="542"/>
        <v>0</v>
      </c>
      <c r="CH422" s="85">
        <f t="shared" si="542"/>
        <v>0</v>
      </c>
      <c r="CI422" s="84">
        <f t="shared" si="542"/>
        <v>0</v>
      </c>
      <c r="CJ422" s="85">
        <f t="shared" si="542"/>
        <v>0</v>
      </c>
      <c r="CK422" s="84">
        <f t="shared" si="542"/>
        <v>0</v>
      </c>
      <c r="CL422" s="85">
        <f t="shared" si="542"/>
        <v>0</v>
      </c>
      <c r="CM422" s="84">
        <f t="shared" si="542"/>
        <v>0</v>
      </c>
      <c r="CN422" s="85">
        <f t="shared" si="542"/>
        <v>0</v>
      </c>
      <c r="CO422" s="84">
        <f t="shared" si="542"/>
        <v>0</v>
      </c>
      <c r="CP422" s="85">
        <f t="shared" si="542"/>
        <v>0</v>
      </c>
      <c r="CQ422" s="84">
        <f t="shared" si="542"/>
        <v>0</v>
      </c>
      <c r="CR422" s="85">
        <f t="shared" si="542"/>
        <v>0</v>
      </c>
      <c r="CS422" s="84">
        <f t="shared" si="542"/>
        <v>0</v>
      </c>
      <c r="CT422" s="85">
        <f t="shared" si="542"/>
        <v>0</v>
      </c>
      <c r="CU422" s="84">
        <f t="shared" si="542"/>
        <v>0</v>
      </c>
      <c r="CV422" s="85">
        <f t="shared" si="542"/>
        <v>0</v>
      </c>
      <c r="CW422" s="84">
        <f t="shared" si="542"/>
        <v>0</v>
      </c>
      <c r="CX422" s="85">
        <f t="shared" si="542"/>
        <v>0</v>
      </c>
      <c r="CY422" s="84">
        <f t="shared" si="542"/>
        <v>0</v>
      </c>
      <c r="CZ422" s="85">
        <f t="shared" si="542"/>
        <v>0</v>
      </c>
      <c r="DA422" s="84">
        <f t="shared" si="542"/>
        <v>0</v>
      </c>
      <c r="DB422" s="85">
        <f t="shared" si="542"/>
        <v>0</v>
      </c>
      <c r="DC422" s="84">
        <f t="shared" si="542"/>
        <v>0</v>
      </c>
      <c r="DD422" s="86">
        <f t="shared" si="542"/>
        <v>0</v>
      </c>
      <c r="DE422" s="3"/>
    </row>
    <row r="423" spans="1:109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</row>
    <row r="424" spans="1:109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</row>
    <row r="425" spans="1:109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</row>
    <row r="426" spans="1:109" x14ac:dyDescent="0.35">
      <c r="A426" s="4" t="s">
        <v>4032</v>
      </c>
      <c r="B426" s="3"/>
      <c r="C426" s="3"/>
      <c r="D426" s="3"/>
      <c r="E426" s="36">
        <f>VLOOKUP(E$429,GDP!$S$7:$AA$111,8,0)</f>
        <v>3.0220229958405724</v>
      </c>
      <c r="F426" s="36">
        <f>VLOOKUP(F$429,GDP!$S$7:$AA$111,8,0)</f>
        <v>6.5617209340467468</v>
      </c>
      <c r="G426" s="36">
        <f>VLOOKUP(G$429,GDP!$S$7:$AA$111,8,0)</f>
        <v>0.21762793360106869</v>
      </c>
      <c r="H426" s="36">
        <f>VLOOKUP(H$429,GDP!$S$7:$AA$111,8,0)</f>
        <v>4.0061052745208627</v>
      </c>
      <c r="I426" s="36">
        <f>VLOOKUP(I$429,GDP!$S$7:$AA$111,8,0)</f>
        <v>1.9456316921977912E-2</v>
      </c>
      <c r="J426" s="36">
        <f>VLOOKUP(J$429,GDP!$S$7:$AA$111,8,0)</f>
        <v>11.003774841806177</v>
      </c>
      <c r="K426" s="36">
        <f>VLOOKUP(K$429,GDP!$S$7:$AA$111,8,0)</f>
        <v>9.7957144655834156</v>
      </c>
      <c r="L426" s="36">
        <f>VLOOKUP(L$429,GDP!$S$7:$AA$111,8,0)</f>
        <v>8.11495951549945</v>
      </c>
      <c r="M426" s="36">
        <f>VLOOKUP(M$429,GDP!$S$7:$AA$111,8,0)</f>
        <v>1.3793473654323449</v>
      </c>
      <c r="N426" s="36">
        <f>VLOOKUP(N$429,GDP!$S$7:$AA$111,8,0)</f>
        <v>11.123259073374356</v>
      </c>
      <c r="O426" s="36">
        <f>VLOOKUP(O$429,GDP!$S$7:$AA$111,8,0)</f>
        <v>1.0876413200529633</v>
      </c>
      <c r="P426" s="36">
        <f>VLOOKUP(P$429,GDP!$S$7:$AA$111,8,0)</f>
        <v>7.3495563086493121</v>
      </c>
      <c r="Q426" s="36">
        <f>VLOOKUP(Q$429,GDP!$S$7:$AA$111,8,0)</f>
        <v>1.8114260585964104</v>
      </c>
      <c r="R426" s="36">
        <f>VLOOKUP(R$429,GDP!$S$7:$AA$111,8,0)</f>
        <v>3.2982371174278455</v>
      </c>
      <c r="S426" s="36">
        <f>VLOOKUP(S$429,GDP!$S$7:$AA$111,8,0)</f>
        <v>0.59813810933138001</v>
      </c>
      <c r="T426" s="36">
        <f>VLOOKUP(T$429,GDP!$S$7:$AA$111,8,0)</f>
        <v>0.55931870845738274</v>
      </c>
      <c r="U426" s="36">
        <f>VLOOKUP(U$429,GDP!$S$7:$AA$111,8,0)</f>
        <v>2.7774988999435717</v>
      </c>
      <c r="V426" s="36">
        <f>VLOOKUP(V$429,GDP!$S$7:$AA$111,8,0)</f>
        <v>0.91185028265288004</v>
      </c>
      <c r="W426" s="36">
        <f>VLOOKUP(W$429,GDP!$S$7:$AA$111,8,0)</f>
        <v>0</v>
      </c>
      <c r="X426" s="36">
        <f>VLOOKUP(X$429,GDP!$S$7:$AA$111,8,0)</f>
        <v>6.2891095599681819</v>
      </c>
      <c r="Y426" s="36">
        <f>VLOOKUP(Y$429,GDP!$S$7:$AA$111,8,0)</f>
        <v>2.1082689738148588</v>
      </c>
      <c r="Z426" s="36">
        <f>VLOOKUP(Z$429,GDP!$S$7:$AA$111,8,0)</f>
        <v>0.31149013559825889</v>
      </c>
      <c r="AA426" s="36">
        <f>VLOOKUP(AA$429,GDP!$S$7:$AA$111,8,0)</f>
        <v>0.71332294686478548</v>
      </c>
      <c r="AB426" s="36">
        <f>VLOOKUP(AB$429,GDP!$S$7:$AA$111,8,0)</f>
        <v>0.41485612348577483</v>
      </c>
      <c r="AC426" s="36">
        <f>VLOOKUP(AC$429,GDP!$S$7:$AA$111,8,0)</f>
        <v>2.1411951941529601</v>
      </c>
      <c r="AD426" s="36">
        <f>VLOOKUP(AD$429,GDP!$S$7:$AA$111,8,0)</f>
        <v>7.5893505698128507</v>
      </c>
      <c r="AE426" s="36">
        <f>VLOOKUP(AE$429,GDP!$S$7:$AA$111,8,0)</f>
        <v>2.7654056768647983</v>
      </c>
      <c r="AF426" s="36">
        <f>VLOOKUP(AF$429,GDP!$S$7:$AA$111,8,0)</f>
        <v>1.2030305670610115</v>
      </c>
      <c r="AG426" s="36">
        <f>VLOOKUP(AG$429,GDP!$S$7:$AA$111,8,0)</f>
        <v>0.21458117588722692</v>
      </c>
      <c r="AH426" s="36">
        <f>VLOOKUP(AH$429,GDP!$S$7:$AA$111,8,0)</f>
        <v>0.97237065203433559</v>
      </c>
      <c r="AI426" s="36">
        <f>VLOOKUP(AI$429,GDP!$S$7:$AA$111,8,0)</f>
        <v>0.42102273799901546</v>
      </c>
      <c r="AJ426" s="36">
        <f>VLOOKUP(AJ$429,GDP!$S$7:$AA$111,8,0)</f>
        <v>1.5173629799102084E-2</v>
      </c>
      <c r="AK426" s="36">
        <f>VLOOKUP(AK$429,GDP!$S$7:$AA$111,8,0)</f>
        <v>0.1027680731021281</v>
      </c>
      <c r="AL426" s="36">
        <f>VLOOKUP(AL$429,GDP!$S$7:$AA$111,8,0)</f>
        <v>0.5528289959647168</v>
      </c>
      <c r="AM426" s="36">
        <f>VLOOKUP(AM$429,GDP!$S$7:$AA$111,8,0)</f>
        <v>0.10656504086961149</v>
      </c>
      <c r="AN426" s="36">
        <f>VLOOKUP(AN$429,GDP!$S$7:$AA$111,8,0)</f>
        <v>3.592733170640372E-2</v>
      </c>
      <c r="AO426" s="36">
        <f>VLOOKUP(AO$429,GDP!$S$7:$AA$111,8,0)</f>
        <v>1.2335880049514145</v>
      </c>
      <c r="AP426" s="36">
        <f>VLOOKUP(AP$429,GDP!$S$7:$AA$111,8,0)</f>
        <v>0</v>
      </c>
      <c r="AQ426" s="36">
        <f>VLOOKUP(AQ$429,GDP!$S$7:$AA$111,8,0)</f>
        <v>38.265093204935951</v>
      </c>
      <c r="AR426" s="36">
        <f>VLOOKUP(AR$429,GDP!$S$7:$AA$111,8,0)</f>
        <v>35.410669587115876</v>
      </c>
      <c r="AS426" s="36">
        <f>VLOOKUP(AS$429,GDP!$S$7:$AA$111,8,0)</f>
        <v>74.931531757698068</v>
      </c>
      <c r="AT426" s="36">
        <f>VLOOKUP(AT$429,GDP!$S$7:$AA$111,8,0)</f>
        <v>0</v>
      </c>
      <c r="AU426" s="36">
        <f>VLOOKUP(AU$429,GDP!$S$7:$AA$111,8,0)</f>
        <v>12.636663269283776</v>
      </c>
      <c r="AV426" s="36">
        <f>VLOOKUP(AV$429,GDP!$S$7:$AA$111,8,0)</f>
        <v>8.3845405760528386</v>
      </c>
      <c r="AW426" s="36">
        <f>VLOOKUP(AW$429,GDP!$S$7:$AA$111,8,0)</f>
        <v>3.406187779198655</v>
      </c>
      <c r="AX426" s="36">
        <f>VLOOKUP(AX$429,GDP!$S$7:$AA$111,8,0)</f>
        <v>274.29260397313448</v>
      </c>
      <c r="AY426" s="36">
        <f>VLOOKUP(AY$429,GDP!$S$7:$AA$111,8,0)</f>
        <v>51.827857484712162</v>
      </c>
      <c r="AZ426" s="36">
        <f>VLOOKUP(AZ$429,GDP!$S$7:$AA$111,8,0)</f>
        <v>0.22896095239392844</v>
      </c>
      <c r="BA426" s="36">
        <f>VLOOKUP(BA$429,GDP!$S$7:$AA$111,8,0)</f>
        <v>64.756417168000027</v>
      </c>
      <c r="BB426" s="36">
        <f>VLOOKUP(BB$429,GDP!$S$7:$AA$111,8,0)</f>
        <v>134.30836116180313</v>
      </c>
      <c r="BC426" s="36">
        <f>VLOOKUP(BC$429,GDP!$S$7:$AA$111,8,0)</f>
        <v>18.56298794277593</v>
      </c>
      <c r="BD426" s="36">
        <f>VLOOKUP(BD$429,GDP!$S$7:$AA$111,8,0)</f>
        <v>1.8081149367151159</v>
      </c>
      <c r="BE426" s="36">
        <f>VLOOKUP(BE$429,GDP!$S$7:$AA$111,8,0)</f>
        <v>35.414135874638184</v>
      </c>
      <c r="BF426" s="36">
        <f>VLOOKUP(BF$429,GDP!$S$7:$AA$111,8,0)</f>
        <v>16.031634054755244</v>
      </c>
      <c r="BG426" s="36">
        <f>VLOOKUP(BG$429,GDP!$S$7:$AA$111,8,0)</f>
        <v>15.078051983989466</v>
      </c>
      <c r="BH426" s="36">
        <f>VLOOKUP(BH$429,GDP!$S$7:$AA$111,8,0)</f>
        <v>3.535080974597235E-2</v>
      </c>
      <c r="BI426" s="36">
        <f>VLOOKUP(BI$429,GDP!$S$7:$AA$111,8,0)</f>
        <v>43.213293661302352</v>
      </c>
      <c r="BJ426" s="36">
        <f>VLOOKUP(BJ$429,GDP!$S$7:$AA$111,8,0)</f>
        <v>1.4871787210351419</v>
      </c>
      <c r="BK426" s="36">
        <f>VLOOKUP(BK$429,GDP!$S$7:$AA$111,8,0)</f>
        <v>10.193855438631187</v>
      </c>
      <c r="BL426" s="36">
        <f>VLOOKUP(BL$429,GDP!$S$7:$AA$111,8,0)</f>
        <v>5.6949686830675637</v>
      </c>
      <c r="BM426" s="36">
        <f>VLOOKUP(BM$429,GDP!$S$7:$AA$111,8,0)</f>
        <v>33.254314035181991</v>
      </c>
      <c r="BN426" s="36">
        <f>VLOOKUP(BN$429,GDP!$S$7:$AA$111,8,0)</f>
        <v>8.9920057996178659</v>
      </c>
      <c r="BO426" s="36">
        <f>VLOOKUP(BO$429,GDP!$S$7:$AA$111,8,0)</f>
        <v>104.5424447574478</v>
      </c>
      <c r="BP426" s="36">
        <f>VLOOKUP(BP$429,GDP!$S$7:$AA$111,8,0)</f>
        <v>4.7185335548138809</v>
      </c>
      <c r="BQ426" s="36">
        <f>VLOOKUP(BQ$429,GDP!$S$7:$AA$111,8,0)</f>
        <v>4.380727460176276</v>
      </c>
      <c r="BR426" s="36">
        <f>VLOOKUP(BR$429,GDP!$S$7:$AA$111,8,0)</f>
        <v>14.634522481311599</v>
      </c>
      <c r="BS426" s="36">
        <f>VLOOKUP(BS$429,GDP!$S$7:$AA$111,8,0)</f>
        <v>9.3357587883936759</v>
      </c>
      <c r="BT426" s="36">
        <f>VLOOKUP(BT$429,GDP!$S$7:$AA$111,8,0)</f>
        <v>0.58637760144231965</v>
      </c>
      <c r="BU426" s="36">
        <f>VLOOKUP(BU$429,GDP!$S$7:$AA$111,8,0)</f>
        <v>78.540129359851065</v>
      </c>
      <c r="BV426" s="36">
        <f>VLOOKUP(BV$429,GDP!$S$7:$AA$111,8,0)</f>
        <v>16.043306779921018</v>
      </c>
      <c r="BW426" s="36">
        <f>VLOOKUP(BW$429,GDP!$S$7:$AA$111,8,0)</f>
        <v>5.2308440754184637</v>
      </c>
      <c r="BX426" s="36">
        <f>VLOOKUP(BX$429,GDP!$S$7:$AA$111,8,0)</f>
        <v>843.12858165947955</v>
      </c>
      <c r="BY426" s="36">
        <f>VLOOKUP(BY$429,GDP!$S$7:$AA$111,8,0)</f>
        <v>0</v>
      </c>
      <c r="BZ426" s="36">
        <f>VLOOKUP(BZ$429,GDP!$S$7:$AA$111,8,0)</f>
        <v>15.813318397634809</v>
      </c>
      <c r="CA426" s="36">
        <f>VLOOKUP(CA$429,GDP!$S$7:$AA$111,8,0)</f>
        <v>6.9258819202212756</v>
      </c>
      <c r="CB426" s="36">
        <f>VLOOKUP(CB$429,GDP!$S$7:$AA$111,8,0)</f>
        <v>177.7026347201855</v>
      </c>
      <c r="CC426" s="36">
        <f>VLOOKUP(CC$429,GDP!$S$7:$AA$111,8,0)</f>
        <v>260.23652600728371</v>
      </c>
      <c r="CD426" s="36">
        <f>VLOOKUP(CD$429,GDP!$S$7:$AA$111,8,0)</f>
        <v>204.92213559480078</v>
      </c>
      <c r="CE426" s="36">
        <f>VLOOKUP(CE$429,GDP!$S$7:$AA$111,8,0)</f>
        <v>83.759945960224627</v>
      </c>
      <c r="CF426" s="36">
        <f>VLOOKUP(CF$429,GDP!$S$7:$AA$111,8,0)</f>
        <v>24.883719643006287</v>
      </c>
      <c r="CG426" s="36">
        <f>VLOOKUP(CG$429,GDP!$S$7:$AA$111,8,0)</f>
        <v>5.9606480994983624</v>
      </c>
      <c r="CH426" s="36">
        <f>VLOOKUP(CH$429,GDP!$S$7:$AA$111,8,0)</f>
        <v>372.64710112034868</v>
      </c>
      <c r="CI426" s="36">
        <f>VLOOKUP(CI$429,GDP!$S$7:$AA$111,8,0)</f>
        <v>8.9659725218773332</v>
      </c>
      <c r="CJ426" s="36">
        <f>VLOOKUP(CJ$429,GDP!$S$7:$AA$111,8,0)</f>
        <v>100.62440530105981</v>
      </c>
      <c r="CK426" s="36">
        <f>VLOOKUP(CK$429,GDP!$S$7:$AA$111,8,0)</f>
        <v>15.222643526459454</v>
      </c>
      <c r="CL426" s="36">
        <f>VLOOKUP(CL$429,GDP!$S$7:$AA$111,8,0)</f>
        <v>61.798633177089471</v>
      </c>
      <c r="CM426" s="36">
        <f>VLOOKUP(CM$429,GDP!$S$7:$AA$111,8,0)</f>
        <v>8.9024495627465186</v>
      </c>
      <c r="CN426" s="36">
        <f>VLOOKUP(CN$429,GDP!$S$7:$AA$111,8,0)</f>
        <v>45.305778595326217</v>
      </c>
      <c r="CO426" s="36">
        <f>VLOOKUP(CO$429,GDP!$S$7:$AA$111,8,0)</f>
        <v>0</v>
      </c>
      <c r="CP426" s="36">
        <f>VLOOKUP(CP$429,GDP!$S$7:$AA$111,8,0)</f>
        <v>18.42427013145425</v>
      </c>
      <c r="CQ426" s="36">
        <f>VLOOKUP(CQ$429,GDP!$S$7:$AA$111,8,0)</f>
        <v>8.5502122064656234</v>
      </c>
      <c r="CR426" s="36">
        <f>VLOOKUP(CR$429,GDP!$S$7:$AA$111,8,0)</f>
        <v>4.2379892340589365</v>
      </c>
      <c r="CS426" s="36">
        <f>VLOOKUP(CS$429,GDP!$S$7:$AA$111,8,0)</f>
        <v>10.955703177095998</v>
      </c>
      <c r="CT426" s="36">
        <f>VLOOKUP(CT$429,GDP!$S$7:$AA$111,8,0)</f>
        <v>16.412928190640621</v>
      </c>
      <c r="CU426" s="36">
        <f>VLOOKUP(CU$429,GDP!$S$7:$AA$111,8,0)</f>
        <v>19.487806234843902</v>
      </c>
      <c r="CV426" s="36">
        <f>VLOOKUP(CV$429,GDP!$S$7:$AA$111,8,0)</f>
        <v>664.12012693536974</v>
      </c>
      <c r="CW426" s="36">
        <f>VLOOKUP(CW$429,GDP!$S$7:$AA$111,8,0)</f>
        <v>136.48109757640663</v>
      </c>
      <c r="CX426" s="36">
        <f>VLOOKUP(CX$429,GDP!$S$7:$AA$111,8,0)</f>
        <v>109.35478287453731</v>
      </c>
      <c r="CY426" s="36">
        <f>VLOOKUP(CY$429,GDP!$S$7:$AA$111,8,0)</f>
        <v>40.751552141629553</v>
      </c>
      <c r="CZ426" s="36">
        <f>VLOOKUP(CZ$429,GDP!$S$7:$AA$111,8,0)</f>
        <v>2.7889477559734654</v>
      </c>
      <c r="DA426" s="36">
        <f>VLOOKUP(DA$429,GDP!$S$7:$AA$111,8,0)</f>
        <v>2.6396367180629525</v>
      </c>
      <c r="DB426" s="36">
        <f>VLOOKUP(DB$429,GDP!$S$7:$AA$111,8,0)</f>
        <v>107.64325434676113</v>
      </c>
      <c r="DC426" s="36">
        <f>VLOOKUP(DC$429,GDP!$S$7:$AA$111,8,0)</f>
        <v>0.59442349093418301</v>
      </c>
      <c r="DD426" s="36">
        <f>VLOOKUP(DD$429,GDP!$S$7:$AA$111,8,0)</f>
        <v>0</v>
      </c>
      <c r="DE426" s="3"/>
    </row>
    <row r="427" spans="1:109" x14ac:dyDescent="0.35">
      <c r="A427" s="3"/>
      <c r="B427" s="3"/>
      <c r="C427" s="3"/>
      <c r="D427" s="3"/>
      <c r="E427" s="3" t="s">
        <v>3955</v>
      </c>
      <c r="F427" s="3" t="s">
        <v>3956</v>
      </c>
      <c r="G427" s="3" t="s">
        <v>3957</v>
      </c>
      <c r="H427" s="3" t="s">
        <v>3958</v>
      </c>
      <c r="I427" s="3" t="s">
        <v>3959</v>
      </c>
      <c r="J427" s="3" t="s">
        <v>3960</v>
      </c>
      <c r="K427" s="3" t="s">
        <v>3961</v>
      </c>
      <c r="L427" s="3" t="s">
        <v>3962</v>
      </c>
      <c r="M427" s="3" t="s">
        <v>3963</v>
      </c>
      <c r="N427" s="3" t="s">
        <v>3966</v>
      </c>
      <c r="O427" s="3" t="s">
        <v>3969</v>
      </c>
      <c r="P427" s="3" t="s">
        <v>3970</v>
      </c>
      <c r="Q427" s="3" t="s">
        <v>3973</v>
      </c>
      <c r="R427" s="3" t="s">
        <v>3976</v>
      </c>
      <c r="S427" s="3" t="s">
        <v>3979</v>
      </c>
      <c r="T427" s="3" t="s">
        <v>3980</v>
      </c>
      <c r="U427" s="3" t="s">
        <v>3981</v>
      </c>
      <c r="V427" s="3" t="s">
        <v>3984</v>
      </c>
      <c r="W427" s="3" t="s">
        <v>3985</v>
      </c>
      <c r="X427" s="3" t="s">
        <v>3986</v>
      </c>
      <c r="Y427" s="3" t="s">
        <v>3987</v>
      </c>
      <c r="Z427" s="3" t="s">
        <v>3988</v>
      </c>
      <c r="AA427" s="3" t="s">
        <v>3989</v>
      </c>
      <c r="AB427" s="3" t="s">
        <v>3990</v>
      </c>
      <c r="AC427" s="3" t="s">
        <v>3991</v>
      </c>
      <c r="AD427" s="3" t="s">
        <v>3992</v>
      </c>
      <c r="AE427" s="3" t="s">
        <v>3993</v>
      </c>
      <c r="AF427" s="3" t="s">
        <v>3994</v>
      </c>
      <c r="AG427" s="3" t="s">
        <v>3995</v>
      </c>
      <c r="AH427" s="3" t="s">
        <v>3996</v>
      </c>
      <c r="AI427" s="3" t="s">
        <v>3997</v>
      </c>
      <c r="AJ427" s="3" t="s">
        <v>4000</v>
      </c>
      <c r="AK427" s="3" t="s">
        <v>4003</v>
      </c>
      <c r="AL427" s="3" t="s">
        <v>4006</v>
      </c>
      <c r="AM427" s="3" t="s">
        <v>4009</v>
      </c>
      <c r="AN427" s="3" t="s">
        <v>4010</v>
      </c>
      <c r="AO427" s="3" t="s">
        <v>4011</v>
      </c>
      <c r="AP427" s="3" t="s">
        <v>3876</v>
      </c>
      <c r="AQ427" s="3" t="s">
        <v>3877</v>
      </c>
      <c r="AR427" s="3" t="s">
        <v>3878</v>
      </c>
      <c r="AS427" s="3" t="s">
        <v>3879</v>
      </c>
      <c r="AT427" s="3" t="s">
        <v>3880</v>
      </c>
      <c r="AU427" s="3" t="s">
        <v>3881</v>
      </c>
      <c r="AV427" s="3" t="s">
        <v>3882</v>
      </c>
      <c r="AW427" s="3" t="s">
        <v>3883</v>
      </c>
      <c r="AX427" s="3" t="s">
        <v>3884</v>
      </c>
      <c r="AY427" s="3" t="s">
        <v>3885</v>
      </c>
      <c r="AZ427" s="3" t="s">
        <v>3886</v>
      </c>
      <c r="BA427" s="3" t="s">
        <v>3887</v>
      </c>
      <c r="BB427" s="3" t="s">
        <v>3888</v>
      </c>
      <c r="BC427" s="3" t="s">
        <v>3889</v>
      </c>
      <c r="BD427" s="3" t="s">
        <v>3890</v>
      </c>
      <c r="BE427" s="3" t="s">
        <v>3891</v>
      </c>
      <c r="BF427" s="3" t="s">
        <v>3892</v>
      </c>
      <c r="BG427" s="3" t="s">
        <v>3893</v>
      </c>
      <c r="BH427" s="3" t="s">
        <v>3894</v>
      </c>
      <c r="BI427" s="3" t="s">
        <v>3895</v>
      </c>
      <c r="BJ427" s="3" t="s">
        <v>3896</v>
      </c>
      <c r="BK427" s="3" t="s">
        <v>3897</v>
      </c>
      <c r="BL427" s="3" t="s">
        <v>3898</v>
      </c>
      <c r="BM427" s="3" t="s">
        <v>3899</v>
      </c>
      <c r="BN427" s="3" t="s">
        <v>3900</v>
      </c>
      <c r="BO427" s="3" t="s">
        <v>3901</v>
      </c>
      <c r="BP427" s="3" t="s">
        <v>3902</v>
      </c>
      <c r="BQ427" s="3" t="s">
        <v>3903</v>
      </c>
      <c r="BR427" s="3" t="s">
        <v>3904</v>
      </c>
      <c r="BS427" s="3" t="s">
        <v>3905</v>
      </c>
      <c r="BT427" s="3" t="s">
        <v>3906</v>
      </c>
      <c r="BU427" s="3" t="s">
        <v>3907</v>
      </c>
      <c r="BV427" s="3" t="s">
        <v>3908</v>
      </c>
      <c r="BW427" s="3" t="s">
        <v>3909</v>
      </c>
      <c r="BX427" s="3" t="s">
        <v>3910</v>
      </c>
      <c r="BY427" s="3" t="s">
        <v>3911</v>
      </c>
      <c r="BZ427" s="3" t="s">
        <v>3912</v>
      </c>
      <c r="CA427" s="3" t="s">
        <v>3913</v>
      </c>
      <c r="CB427" s="3" t="s">
        <v>3914</v>
      </c>
      <c r="CC427" s="3" t="s">
        <v>3915</v>
      </c>
      <c r="CD427" s="3" t="s">
        <v>3916</v>
      </c>
      <c r="CE427" s="3" t="s">
        <v>3917</v>
      </c>
      <c r="CF427" s="3" t="s">
        <v>3918</v>
      </c>
      <c r="CG427" s="3" t="s">
        <v>3919</v>
      </c>
      <c r="CH427" s="3" t="s">
        <v>3920</v>
      </c>
      <c r="CI427" s="3" t="s">
        <v>3921</v>
      </c>
      <c r="CJ427" s="3" t="s">
        <v>3922</v>
      </c>
      <c r="CK427" s="3" t="s">
        <v>3923</v>
      </c>
      <c r="CL427" s="3" t="s">
        <v>3924</v>
      </c>
      <c r="CM427" s="3" t="s">
        <v>3925</v>
      </c>
      <c r="CN427" s="3" t="s">
        <v>3926</v>
      </c>
      <c r="CO427" s="3" t="s">
        <v>3927</v>
      </c>
      <c r="CP427" s="3" t="s">
        <v>3928</v>
      </c>
      <c r="CQ427" s="3" t="s">
        <v>3929</v>
      </c>
      <c r="CR427" s="3" t="s">
        <v>3930</v>
      </c>
      <c r="CS427" s="3" t="s">
        <v>3931</v>
      </c>
      <c r="CT427" s="3" t="s">
        <v>3932</v>
      </c>
      <c r="CU427" s="3" t="s">
        <v>3933</v>
      </c>
      <c r="CV427" s="3" t="s">
        <v>3934</v>
      </c>
      <c r="CW427" s="3" t="s">
        <v>3935</v>
      </c>
      <c r="CX427" s="3" t="s">
        <v>3936</v>
      </c>
      <c r="CY427" s="3" t="s">
        <v>3937</v>
      </c>
      <c r="CZ427" s="3" t="s">
        <v>3938</v>
      </c>
      <c r="DA427" s="3" t="s">
        <v>3939</v>
      </c>
      <c r="DB427" s="3" t="s">
        <v>3940</v>
      </c>
      <c r="DC427" s="3" t="s">
        <v>3941</v>
      </c>
      <c r="DD427" s="3" t="s">
        <v>624</v>
      </c>
      <c r="DE427" s="3"/>
    </row>
    <row r="428" spans="1:109" x14ac:dyDescent="0.35">
      <c r="A428" s="3"/>
      <c r="B428" s="3"/>
      <c r="C428" s="3"/>
      <c r="D428" s="3"/>
      <c r="E428" s="39" t="s">
        <v>462</v>
      </c>
      <c r="F428" s="39" t="str">
        <f>E428</f>
        <v>A11</v>
      </c>
      <c r="G428" s="39" t="str">
        <f>F428</f>
        <v>A11</v>
      </c>
      <c r="H428" s="39" t="str">
        <f>G428</f>
        <v>A11</v>
      </c>
      <c r="I428" s="39" t="str">
        <f>H428</f>
        <v>A11</v>
      </c>
      <c r="J428" s="39" t="s">
        <v>472</v>
      </c>
      <c r="K428" s="39" t="str">
        <f>J428</f>
        <v>A12</v>
      </c>
      <c r="L428" s="39" t="str">
        <f>K428</f>
        <v>A12</v>
      </c>
      <c r="M428" s="39" t="str">
        <f>L428</f>
        <v>A12</v>
      </c>
      <c r="N428" s="39" t="s">
        <v>479</v>
      </c>
      <c r="O428" s="39" t="str">
        <f>N428</f>
        <v>A13</v>
      </c>
      <c r="P428" s="39" t="str">
        <f>O428</f>
        <v>A13</v>
      </c>
      <c r="Q428" s="39" t="s">
        <v>486</v>
      </c>
      <c r="R428" s="39" t="str">
        <f>Q428</f>
        <v>A14</v>
      </c>
      <c r="S428" s="39" t="str">
        <f>R428</f>
        <v>A14</v>
      </c>
      <c r="T428" s="39" t="str">
        <f>S428</f>
        <v>A14</v>
      </c>
      <c r="U428" s="39" t="s">
        <v>496</v>
      </c>
      <c r="V428" s="39" t="str">
        <f>U428</f>
        <v>A15</v>
      </c>
      <c r="W428" s="39" t="str">
        <f>V428</f>
        <v>A15</v>
      </c>
      <c r="X428" s="39" t="s">
        <v>504</v>
      </c>
      <c r="Y428" s="39" t="s">
        <v>507</v>
      </c>
      <c r="Z428" s="39" t="s">
        <v>509</v>
      </c>
      <c r="AA428" s="39" t="str">
        <f>Z428</f>
        <v>A29</v>
      </c>
      <c r="AB428" s="39" t="str">
        <f>AA428</f>
        <v>A29</v>
      </c>
      <c r="AC428" s="39" t="str">
        <f>AB428</f>
        <v>A29</v>
      </c>
      <c r="AD428" s="39" t="s">
        <v>519</v>
      </c>
      <c r="AE428" s="39" t="str">
        <f>AD428</f>
        <v>A31</v>
      </c>
      <c r="AF428" s="39" t="str">
        <f>AE428</f>
        <v>A31</v>
      </c>
      <c r="AG428" s="39" t="str">
        <f>AF428</f>
        <v>A31</v>
      </c>
      <c r="AH428" s="39" t="s">
        <v>529</v>
      </c>
      <c r="AI428" s="39" t="str">
        <f>AH428</f>
        <v>A32</v>
      </c>
      <c r="AJ428" s="39" t="str">
        <f>AI428</f>
        <v>A32</v>
      </c>
      <c r="AK428" s="39" t="str">
        <f>AJ428</f>
        <v>A32</v>
      </c>
      <c r="AL428" s="39" t="s">
        <v>537</v>
      </c>
      <c r="AM428" s="39" t="str">
        <f>AL428</f>
        <v>A40</v>
      </c>
      <c r="AN428" s="39" t="str">
        <f>AM428</f>
        <v>A40</v>
      </c>
      <c r="AO428" s="39" t="s">
        <v>545</v>
      </c>
      <c r="AP428" s="39" t="s">
        <v>548</v>
      </c>
      <c r="AQ428" s="39" t="s">
        <v>549</v>
      </c>
      <c r="AR428" s="39" t="s">
        <v>550</v>
      </c>
      <c r="AS428" s="39" t="s">
        <v>552</v>
      </c>
      <c r="AT428" s="39" t="s">
        <v>553</v>
      </c>
      <c r="AU428" s="39" t="s">
        <v>554</v>
      </c>
      <c r="AV428" s="39" t="s">
        <v>555</v>
      </c>
      <c r="AW428" s="39" t="s">
        <v>556</v>
      </c>
      <c r="AX428" s="39" t="s">
        <v>557</v>
      </c>
      <c r="AY428" s="39" t="s">
        <v>559</v>
      </c>
      <c r="AZ428" s="39" t="s">
        <v>560</v>
      </c>
      <c r="BA428" s="39" t="s">
        <v>561</v>
      </c>
      <c r="BB428" s="39" t="s">
        <v>563</v>
      </c>
      <c r="BC428" s="39" t="s">
        <v>564</v>
      </c>
      <c r="BD428" s="39" t="s">
        <v>565</v>
      </c>
      <c r="BE428" s="39" t="s">
        <v>566</v>
      </c>
      <c r="BF428" s="39" t="s">
        <v>568</v>
      </c>
      <c r="BG428" s="39" t="s">
        <v>570</v>
      </c>
      <c r="BH428" s="39" t="s">
        <v>571</v>
      </c>
      <c r="BI428" s="39" t="s">
        <v>572</v>
      </c>
      <c r="BJ428" s="39" t="s">
        <v>574</v>
      </c>
      <c r="BK428" s="39" t="s">
        <v>575</v>
      </c>
      <c r="BL428" s="39" t="s">
        <v>576</v>
      </c>
      <c r="BM428" s="39" t="s">
        <v>577</v>
      </c>
      <c r="BN428" s="39" t="s">
        <v>578</v>
      </c>
      <c r="BO428" s="39" t="s">
        <v>579</v>
      </c>
      <c r="BP428" s="39" t="s">
        <v>580</v>
      </c>
      <c r="BQ428" s="39" t="s">
        <v>582</v>
      </c>
      <c r="BR428" s="39" t="s">
        <v>584</v>
      </c>
      <c r="BS428" s="39" t="s">
        <v>585</v>
      </c>
      <c r="BT428" s="39" t="s">
        <v>586</v>
      </c>
      <c r="BU428" s="39" t="s">
        <v>587</v>
      </c>
      <c r="BV428" s="39" t="s">
        <v>588</v>
      </c>
      <c r="BW428" s="39" t="s">
        <v>589</v>
      </c>
      <c r="BX428" s="39" t="s">
        <v>590</v>
      </c>
      <c r="BY428" s="39" t="s">
        <v>591</v>
      </c>
      <c r="BZ428" s="39" t="s">
        <v>592</v>
      </c>
      <c r="CA428" s="39" t="s">
        <v>593</v>
      </c>
      <c r="CB428" s="39" t="s">
        <v>594</v>
      </c>
      <c r="CC428" s="39" t="s">
        <v>595</v>
      </c>
      <c r="CD428" s="39" t="s">
        <v>596</v>
      </c>
      <c r="CE428" s="39" t="s">
        <v>597</v>
      </c>
      <c r="CF428" s="39" t="s">
        <v>598</v>
      </c>
      <c r="CG428" s="39" t="s">
        <v>599</v>
      </c>
      <c r="CH428" s="39" t="s">
        <v>600</v>
      </c>
      <c r="CI428" s="39" t="s">
        <v>602</v>
      </c>
      <c r="CJ428" s="39" t="s">
        <v>603</v>
      </c>
      <c r="CK428" s="39" t="s">
        <v>604</v>
      </c>
      <c r="CL428" s="39" t="s">
        <v>605</v>
      </c>
      <c r="CM428" s="39" t="s">
        <v>606</v>
      </c>
      <c r="CN428" s="39" t="s">
        <v>607</v>
      </c>
      <c r="CO428" s="39" t="s">
        <v>608</v>
      </c>
      <c r="CP428" s="39" t="s">
        <v>609</v>
      </c>
      <c r="CQ428" s="39" t="s">
        <v>610</v>
      </c>
      <c r="CR428" s="39" t="s">
        <v>611</v>
      </c>
      <c r="CS428" s="39" t="s">
        <v>612</v>
      </c>
      <c r="CT428" s="39" t="s">
        <v>613</v>
      </c>
      <c r="CU428" s="39" t="s">
        <v>614</v>
      </c>
      <c r="CV428" s="39" t="s">
        <v>615</v>
      </c>
      <c r="CW428" s="39" t="s">
        <v>616</v>
      </c>
      <c r="CX428" s="39" t="s">
        <v>617</v>
      </c>
      <c r="CY428" s="39" t="s">
        <v>618</v>
      </c>
      <c r="CZ428" s="39" t="s">
        <v>619</v>
      </c>
      <c r="DA428" s="39" t="s">
        <v>620</v>
      </c>
      <c r="DB428" s="39" t="s">
        <v>621</v>
      </c>
      <c r="DC428" s="39" t="s">
        <v>622</v>
      </c>
      <c r="DD428" s="39" t="s">
        <v>623</v>
      </c>
      <c r="DE428" s="3"/>
    </row>
    <row r="429" spans="1:109" x14ac:dyDescent="0.35">
      <c r="A429" s="3"/>
      <c r="B429" s="3"/>
      <c r="C429" s="3"/>
      <c r="D429" s="38">
        <f>SUM(E430:DD534)</f>
        <v>11646.995898880597</v>
      </c>
      <c r="E429" s="3" t="s">
        <v>464</v>
      </c>
      <c r="F429" s="3" t="s">
        <v>466</v>
      </c>
      <c r="G429" s="3" t="s">
        <v>467</v>
      </c>
      <c r="H429" s="3" t="s">
        <v>469</v>
      </c>
      <c r="I429" s="3" t="s">
        <v>471</v>
      </c>
      <c r="J429" s="3" t="s">
        <v>474</v>
      </c>
      <c r="K429" s="3" t="s">
        <v>475</v>
      </c>
      <c r="L429" s="3" t="s">
        <v>476</v>
      </c>
      <c r="M429" s="3" t="s">
        <v>477</v>
      </c>
      <c r="N429" s="3" t="s">
        <v>481</v>
      </c>
      <c r="O429" s="3" t="s">
        <v>483</v>
      </c>
      <c r="P429" s="3" t="s">
        <v>485</v>
      </c>
      <c r="Q429" s="3" t="s">
        <v>488</v>
      </c>
      <c r="R429" s="3" t="s">
        <v>490</v>
      </c>
      <c r="S429" s="3" t="s">
        <v>492</v>
      </c>
      <c r="T429" s="3" t="s">
        <v>494</v>
      </c>
      <c r="U429" s="3" t="s">
        <v>498</v>
      </c>
      <c r="V429" s="3" t="s">
        <v>500</v>
      </c>
      <c r="W429" s="3" t="s">
        <v>502</v>
      </c>
      <c r="X429" s="3" t="s">
        <v>505</v>
      </c>
      <c r="Y429" s="3" t="s">
        <v>508</v>
      </c>
      <c r="Z429" s="3" t="s">
        <v>511</v>
      </c>
      <c r="AA429" s="3" t="s">
        <v>513</v>
      </c>
      <c r="AB429" s="3" t="s">
        <v>515</v>
      </c>
      <c r="AC429" s="3" t="s">
        <v>517</v>
      </c>
      <c r="AD429" s="3" t="s">
        <v>521</v>
      </c>
      <c r="AE429" s="3" t="s">
        <v>523</v>
      </c>
      <c r="AF429" s="3" t="s">
        <v>525</v>
      </c>
      <c r="AG429" s="3" t="s">
        <v>527</v>
      </c>
      <c r="AH429" s="3" t="s">
        <v>531</v>
      </c>
      <c r="AI429" s="3" t="s">
        <v>532</v>
      </c>
      <c r="AJ429" s="3" t="s">
        <v>533</v>
      </c>
      <c r="AK429" s="3" t="s">
        <v>535</v>
      </c>
      <c r="AL429" s="3" t="s">
        <v>539</v>
      </c>
      <c r="AM429" s="3" t="s">
        <v>541</v>
      </c>
      <c r="AN429" s="3" t="s">
        <v>543</v>
      </c>
      <c r="AO429" s="3" t="s">
        <v>547</v>
      </c>
      <c r="AP429" s="3" t="s">
        <v>548</v>
      </c>
      <c r="AQ429" s="3" t="s">
        <v>549</v>
      </c>
      <c r="AR429" s="3" t="s">
        <v>550</v>
      </c>
      <c r="AS429" s="3" t="s">
        <v>552</v>
      </c>
      <c r="AT429" s="3" t="s">
        <v>553</v>
      </c>
      <c r="AU429" s="3" t="s">
        <v>554</v>
      </c>
      <c r="AV429" s="3" t="s">
        <v>555</v>
      </c>
      <c r="AW429" s="3" t="s">
        <v>556</v>
      </c>
      <c r="AX429" s="3" t="s">
        <v>557</v>
      </c>
      <c r="AY429" s="3" t="s">
        <v>559</v>
      </c>
      <c r="AZ429" s="3" t="s">
        <v>560</v>
      </c>
      <c r="BA429" s="3" t="s">
        <v>561</v>
      </c>
      <c r="BB429" s="3" t="s">
        <v>563</v>
      </c>
      <c r="BC429" s="3" t="s">
        <v>564</v>
      </c>
      <c r="BD429" s="3" t="s">
        <v>565</v>
      </c>
      <c r="BE429" s="3" t="s">
        <v>566</v>
      </c>
      <c r="BF429" s="3" t="s">
        <v>568</v>
      </c>
      <c r="BG429" s="3" t="s">
        <v>570</v>
      </c>
      <c r="BH429" s="3" t="s">
        <v>571</v>
      </c>
      <c r="BI429" s="3" t="s">
        <v>572</v>
      </c>
      <c r="BJ429" s="3" t="s">
        <v>574</v>
      </c>
      <c r="BK429" s="3" t="s">
        <v>575</v>
      </c>
      <c r="BL429" s="3" t="s">
        <v>576</v>
      </c>
      <c r="BM429" s="3" t="s">
        <v>577</v>
      </c>
      <c r="BN429" s="3" t="s">
        <v>578</v>
      </c>
      <c r="BO429" s="3" t="s">
        <v>579</v>
      </c>
      <c r="BP429" s="3" t="s">
        <v>580</v>
      </c>
      <c r="BQ429" s="3" t="s">
        <v>582</v>
      </c>
      <c r="BR429" s="3" t="s">
        <v>584</v>
      </c>
      <c r="BS429" s="3" t="s">
        <v>585</v>
      </c>
      <c r="BT429" s="3" t="s">
        <v>586</v>
      </c>
      <c r="BU429" s="3" t="s">
        <v>587</v>
      </c>
      <c r="BV429" s="3" t="s">
        <v>588</v>
      </c>
      <c r="BW429" s="3" t="s">
        <v>589</v>
      </c>
      <c r="BX429" s="3" t="s">
        <v>590</v>
      </c>
      <c r="BY429" s="3" t="s">
        <v>591</v>
      </c>
      <c r="BZ429" s="3" t="s">
        <v>592</v>
      </c>
      <c r="CA429" s="3" t="s">
        <v>593</v>
      </c>
      <c r="CB429" s="3" t="s">
        <v>594</v>
      </c>
      <c r="CC429" s="3" t="s">
        <v>595</v>
      </c>
      <c r="CD429" s="3" t="s">
        <v>596</v>
      </c>
      <c r="CE429" s="3" t="s">
        <v>597</v>
      </c>
      <c r="CF429" s="3" t="s">
        <v>598</v>
      </c>
      <c r="CG429" s="3" t="s">
        <v>599</v>
      </c>
      <c r="CH429" s="3" t="s">
        <v>600</v>
      </c>
      <c r="CI429" s="3" t="s">
        <v>602</v>
      </c>
      <c r="CJ429" s="3" t="s">
        <v>603</v>
      </c>
      <c r="CK429" s="3" t="s">
        <v>604</v>
      </c>
      <c r="CL429" s="3" t="s">
        <v>605</v>
      </c>
      <c r="CM429" s="3" t="s">
        <v>606</v>
      </c>
      <c r="CN429" s="3" t="s">
        <v>607</v>
      </c>
      <c r="CO429" s="3" t="s">
        <v>608</v>
      </c>
      <c r="CP429" s="3" t="s">
        <v>609</v>
      </c>
      <c r="CQ429" s="3" t="s">
        <v>610</v>
      </c>
      <c r="CR429" s="3" t="s">
        <v>611</v>
      </c>
      <c r="CS429" s="3" t="s">
        <v>612</v>
      </c>
      <c r="CT429" s="3" t="s">
        <v>613</v>
      </c>
      <c r="CU429" s="3" t="s">
        <v>614</v>
      </c>
      <c r="CV429" s="3" t="s">
        <v>615</v>
      </c>
      <c r="CW429" s="3" t="s">
        <v>616</v>
      </c>
      <c r="CX429" s="3" t="s">
        <v>617</v>
      </c>
      <c r="CY429" s="3" t="s">
        <v>618</v>
      </c>
      <c r="CZ429" s="3" t="s">
        <v>619</v>
      </c>
      <c r="DA429" s="3" t="s">
        <v>620</v>
      </c>
      <c r="DB429" s="3" t="s">
        <v>621</v>
      </c>
      <c r="DC429" s="3" t="s">
        <v>622</v>
      </c>
      <c r="DD429" s="3" t="s">
        <v>623</v>
      </c>
      <c r="DE429" s="3"/>
    </row>
    <row r="430" spans="1:109" x14ac:dyDescent="0.35">
      <c r="A430" s="36">
        <f>GDP!Y7</f>
        <v>45.171234874479275</v>
      </c>
      <c r="B430" s="3" t="s">
        <v>3955</v>
      </c>
      <c r="C430" s="39" t="s">
        <v>462</v>
      </c>
      <c r="D430" s="3" t="s">
        <v>464</v>
      </c>
      <c r="E430" s="48">
        <f>$A430*E318</f>
        <v>45.171234874479275</v>
      </c>
      <c r="F430" s="49">
        <f t="shared" ref="F430:BQ430" si="543">$A430*F318</f>
        <v>0</v>
      </c>
      <c r="G430" s="49">
        <f t="shared" si="543"/>
        <v>0</v>
      </c>
      <c r="H430" s="49">
        <f t="shared" si="543"/>
        <v>0</v>
      </c>
      <c r="I430" s="49">
        <f t="shared" si="543"/>
        <v>0</v>
      </c>
      <c r="J430" s="50">
        <f t="shared" si="543"/>
        <v>0</v>
      </c>
      <c r="K430" s="50">
        <f t="shared" si="543"/>
        <v>0</v>
      </c>
      <c r="L430" s="50">
        <f t="shared" si="543"/>
        <v>0</v>
      </c>
      <c r="M430" s="50">
        <f t="shared" si="543"/>
        <v>0</v>
      </c>
      <c r="N430" s="49">
        <f t="shared" si="543"/>
        <v>0</v>
      </c>
      <c r="O430" s="49">
        <f t="shared" si="543"/>
        <v>0</v>
      </c>
      <c r="P430" s="49">
        <f t="shared" si="543"/>
        <v>0</v>
      </c>
      <c r="Q430" s="50">
        <f t="shared" si="543"/>
        <v>0</v>
      </c>
      <c r="R430" s="50">
        <f t="shared" si="543"/>
        <v>0</v>
      </c>
      <c r="S430" s="50">
        <f t="shared" si="543"/>
        <v>0</v>
      </c>
      <c r="T430" s="50">
        <f t="shared" si="543"/>
        <v>0</v>
      </c>
      <c r="U430" s="49">
        <f t="shared" si="543"/>
        <v>0</v>
      </c>
      <c r="V430" s="49">
        <f t="shared" si="543"/>
        <v>0</v>
      </c>
      <c r="W430" s="49">
        <f t="shared" si="543"/>
        <v>0</v>
      </c>
      <c r="X430" s="50">
        <f t="shared" si="543"/>
        <v>0</v>
      </c>
      <c r="Y430" s="49">
        <f t="shared" si="543"/>
        <v>0</v>
      </c>
      <c r="Z430" s="50">
        <f t="shared" si="543"/>
        <v>0</v>
      </c>
      <c r="AA430" s="50">
        <f t="shared" si="543"/>
        <v>0</v>
      </c>
      <c r="AB430" s="50">
        <f t="shared" si="543"/>
        <v>0</v>
      </c>
      <c r="AC430" s="50">
        <f t="shared" si="543"/>
        <v>0</v>
      </c>
      <c r="AD430" s="49">
        <f t="shared" si="543"/>
        <v>0</v>
      </c>
      <c r="AE430" s="49">
        <f t="shared" si="543"/>
        <v>0</v>
      </c>
      <c r="AF430" s="49">
        <f t="shared" si="543"/>
        <v>0</v>
      </c>
      <c r="AG430" s="49">
        <f t="shared" si="543"/>
        <v>0</v>
      </c>
      <c r="AH430" s="50">
        <f t="shared" si="543"/>
        <v>0</v>
      </c>
      <c r="AI430" s="50">
        <f t="shared" si="543"/>
        <v>0</v>
      </c>
      <c r="AJ430" s="50">
        <f t="shared" si="543"/>
        <v>0</v>
      </c>
      <c r="AK430" s="50">
        <f t="shared" si="543"/>
        <v>0</v>
      </c>
      <c r="AL430" s="49">
        <f t="shared" si="543"/>
        <v>0</v>
      </c>
      <c r="AM430" s="49">
        <f t="shared" si="543"/>
        <v>0</v>
      </c>
      <c r="AN430" s="49">
        <f t="shared" si="543"/>
        <v>0</v>
      </c>
      <c r="AO430" s="50">
        <f t="shared" si="543"/>
        <v>0</v>
      </c>
      <c r="AP430" s="49">
        <f t="shared" si="543"/>
        <v>0</v>
      </c>
      <c r="AQ430" s="50">
        <f t="shared" si="543"/>
        <v>0</v>
      </c>
      <c r="AR430" s="49">
        <f t="shared" si="543"/>
        <v>0</v>
      </c>
      <c r="AS430" s="50">
        <f t="shared" si="543"/>
        <v>0</v>
      </c>
      <c r="AT430" s="49">
        <f t="shared" si="543"/>
        <v>0</v>
      </c>
      <c r="AU430" s="50">
        <f t="shared" si="543"/>
        <v>0</v>
      </c>
      <c r="AV430" s="49">
        <f t="shared" si="543"/>
        <v>0</v>
      </c>
      <c r="AW430" s="50">
        <f t="shared" si="543"/>
        <v>0</v>
      </c>
      <c r="AX430" s="49">
        <f t="shared" si="543"/>
        <v>0</v>
      </c>
      <c r="AY430" s="50">
        <f t="shared" si="543"/>
        <v>0</v>
      </c>
      <c r="AZ430" s="49">
        <f t="shared" si="543"/>
        <v>0</v>
      </c>
      <c r="BA430" s="50">
        <f t="shared" si="543"/>
        <v>0</v>
      </c>
      <c r="BB430" s="49">
        <f t="shared" si="543"/>
        <v>0</v>
      </c>
      <c r="BC430" s="50">
        <f t="shared" si="543"/>
        <v>0</v>
      </c>
      <c r="BD430" s="49">
        <f t="shared" si="543"/>
        <v>0</v>
      </c>
      <c r="BE430" s="50">
        <f t="shared" si="543"/>
        <v>0</v>
      </c>
      <c r="BF430" s="49">
        <f t="shared" si="543"/>
        <v>0</v>
      </c>
      <c r="BG430" s="50">
        <f t="shared" si="543"/>
        <v>0</v>
      </c>
      <c r="BH430" s="49">
        <f t="shared" si="543"/>
        <v>0</v>
      </c>
      <c r="BI430" s="50">
        <f t="shared" si="543"/>
        <v>0</v>
      </c>
      <c r="BJ430" s="49">
        <f t="shared" si="543"/>
        <v>0</v>
      </c>
      <c r="BK430" s="50">
        <f t="shared" si="543"/>
        <v>0</v>
      </c>
      <c r="BL430" s="49">
        <f t="shared" si="543"/>
        <v>0</v>
      </c>
      <c r="BM430" s="50">
        <f t="shared" si="543"/>
        <v>0</v>
      </c>
      <c r="BN430" s="49">
        <f t="shared" si="543"/>
        <v>0</v>
      </c>
      <c r="BO430" s="50">
        <f t="shared" si="543"/>
        <v>0</v>
      </c>
      <c r="BP430" s="49">
        <f t="shared" si="543"/>
        <v>0</v>
      </c>
      <c r="BQ430" s="50">
        <f t="shared" si="543"/>
        <v>0</v>
      </c>
      <c r="BR430" s="49">
        <f t="shared" ref="BR430:DD430" si="544">$A430*BR318</f>
        <v>0</v>
      </c>
      <c r="BS430" s="50">
        <f t="shared" si="544"/>
        <v>0</v>
      </c>
      <c r="BT430" s="49">
        <f t="shared" si="544"/>
        <v>0</v>
      </c>
      <c r="BU430" s="50">
        <f t="shared" si="544"/>
        <v>0</v>
      </c>
      <c r="BV430" s="49">
        <f t="shared" si="544"/>
        <v>0</v>
      </c>
      <c r="BW430" s="50">
        <f t="shared" si="544"/>
        <v>0</v>
      </c>
      <c r="BX430" s="49">
        <f t="shared" si="544"/>
        <v>0</v>
      </c>
      <c r="BY430" s="50">
        <f t="shared" si="544"/>
        <v>0</v>
      </c>
      <c r="BZ430" s="49">
        <f t="shared" si="544"/>
        <v>0</v>
      </c>
      <c r="CA430" s="50">
        <f t="shared" si="544"/>
        <v>0</v>
      </c>
      <c r="CB430" s="49">
        <f t="shared" si="544"/>
        <v>0</v>
      </c>
      <c r="CC430" s="50">
        <f t="shared" si="544"/>
        <v>0</v>
      </c>
      <c r="CD430" s="49">
        <f t="shared" si="544"/>
        <v>0</v>
      </c>
      <c r="CE430" s="50">
        <f t="shared" si="544"/>
        <v>0</v>
      </c>
      <c r="CF430" s="49">
        <f t="shared" si="544"/>
        <v>0</v>
      </c>
      <c r="CG430" s="50">
        <f t="shared" si="544"/>
        <v>0</v>
      </c>
      <c r="CH430" s="49">
        <f t="shared" si="544"/>
        <v>0</v>
      </c>
      <c r="CI430" s="50">
        <f t="shared" si="544"/>
        <v>0</v>
      </c>
      <c r="CJ430" s="49">
        <f t="shared" si="544"/>
        <v>0</v>
      </c>
      <c r="CK430" s="50">
        <f t="shared" si="544"/>
        <v>0</v>
      </c>
      <c r="CL430" s="49">
        <f t="shared" si="544"/>
        <v>0</v>
      </c>
      <c r="CM430" s="50">
        <f t="shared" si="544"/>
        <v>0</v>
      </c>
      <c r="CN430" s="49">
        <f t="shared" si="544"/>
        <v>0</v>
      </c>
      <c r="CO430" s="50">
        <f t="shared" si="544"/>
        <v>0</v>
      </c>
      <c r="CP430" s="49">
        <f t="shared" si="544"/>
        <v>0</v>
      </c>
      <c r="CQ430" s="50">
        <f t="shared" si="544"/>
        <v>0</v>
      </c>
      <c r="CR430" s="49">
        <f t="shared" si="544"/>
        <v>0</v>
      </c>
      <c r="CS430" s="50">
        <f t="shared" si="544"/>
        <v>0</v>
      </c>
      <c r="CT430" s="49">
        <f t="shared" si="544"/>
        <v>0</v>
      </c>
      <c r="CU430" s="50">
        <f t="shared" si="544"/>
        <v>0</v>
      </c>
      <c r="CV430" s="49">
        <f t="shared" si="544"/>
        <v>0</v>
      </c>
      <c r="CW430" s="50">
        <f t="shared" si="544"/>
        <v>0</v>
      </c>
      <c r="CX430" s="49">
        <f t="shared" si="544"/>
        <v>0</v>
      </c>
      <c r="CY430" s="50">
        <f t="shared" si="544"/>
        <v>0</v>
      </c>
      <c r="CZ430" s="49">
        <f t="shared" si="544"/>
        <v>0</v>
      </c>
      <c r="DA430" s="50">
        <f t="shared" si="544"/>
        <v>0</v>
      </c>
      <c r="DB430" s="49">
        <f t="shared" si="544"/>
        <v>0</v>
      </c>
      <c r="DC430" s="50">
        <f t="shared" si="544"/>
        <v>0</v>
      </c>
      <c r="DD430" s="51">
        <f t="shared" si="544"/>
        <v>0</v>
      </c>
      <c r="DE430" s="3"/>
    </row>
    <row r="431" spans="1:109" x14ac:dyDescent="0.35">
      <c r="A431" s="36">
        <f>GDP!Y8</f>
        <v>98.080338204100826</v>
      </c>
      <c r="B431" s="3" t="s">
        <v>3956</v>
      </c>
      <c r="C431" s="39"/>
      <c r="D431" s="3" t="s">
        <v>466</v>
      </c>
      <c r="E431" s="52">
        <f t="shared" ref="E431:BP431" si="545">$A431*E319</f>
        <v>0</v>
      </c>
      <c r="F431" s="53">
        <f t="shared" si="545"/>
        <v>98.080338204100826</v>
      </c>
      <c r="G431" s="53">
        <f t="shared" si="545"/>
        <v>0</v>
      </c>
      <c r="H431" s="53">
        <f t="shared" si="545"/>
        <v>0</v>
      </c>
      <c r="I431" s="53">
        <f t="shared" si="545"/>
        <v>0</v>
      </c>
      <c r="J431" s="54">
        <f t="shared" si="545"/>
        <v>0</v>
      </c>
      <c r="K431" s="54">
        <f t="shared" si="545"/>
        <v>0</v>
      </c>
      <c r="L431" s="54">
        <f t="shared" si="545"/>
        <v>0</v>
      </c>
      <c r="M431" s="54">
        <f t="shared" si="545"/>
        <v>0</v>
      </c>
      <c r="N431" s="53">
        <f t="shared" si="545"/>
        <v>0</v>
      </c>
      <c r="O431" s="53">
        <f t="shared" si="545"/>
        <v>0</v>
      </c>
      <c r="P431" s="53">
        <f t="shared" si="545"/>
        <v>0</v>
      </c>
      <c r="Q431" s="54">
        <f t="shared" si="545"/>
        <v>0</v>
      </c>
      <c r="R431" s="54">
        <f t="shared" si="545"/>
        <v>0</v>
      </c>
      <c r="S431" s="54">
        <f t="shared" si="545"/>
        <v>0</v>
      </c>
      <c r="T431" s="54">
        <f t="shared" si="545"/>
        <v>0</v>
      </c>
      <c r="U431" s="53">
        <f t="shared" si="545"/>
        <v>0</v>
      </c>
      <c r="V431" s="53">
        <f t="shared" si="545"/>
        <v>0</v>
      </c>
      <c r="W431" s="53">
        <f t="shared" si="545"/>
        <v>0</v>
      </c>
      <c r="X431" s="54">
        <f t="shared" si="545"/>
        <v>0</v>
      </c>
      <c r="Y431" s="53">
        <f t="shared" si="545"/>
        <v>0</v>
      </c>
      <c r="Z431" s="54">
        <f t="shared" si="545"/>
        <v>0</v>
      </c>
      <c r="AA431" s="54">
        <f t="shared" si="545"/>
        <v>0</v>
      </c>
      <c r="AB431" s="54">
        <f t="shared" si="545"/>
        <v>0</v>
      </c>
      <c r="AC431" s="54">
        <f t="shared" si="545"/>
        <v>0</v>
      </c>
      <c r="AD431" s="53">
        <f t="shared" si="545"/>
        <v>0</v>
      </c>
      <c r="AE431" s="53">
        <f t="shared" si="545"/>
        <v>0</v>
      </c>
      <c r="AF431" s="53">
        <f t="shared" si="545"/>
        <v>0</v>
      </c>
      <c r="AG431" s="53">
        <f t="shared" si="545"/>
        <v>0</v>
      </c>
      <c r="AH431" s="54">
        <f t="shared" si="545"/>
        <v>0</v>
      </c>
      <c r="AI431" s="54">
        <f t="shared" si="545"/>
        <v>0</v>
      </c>
      <c r="AJ431" s="54">
        <f t="shared" si="545"/>
        <v>0</v>
      </c>
      <c r="AK431" s="54">
        <f t="shared" si="545"/>
        <v>0</v>
      </c>
      <c r="AL431" s="53">
        <f t="shared" si="545"/>
        <v>0</v>
      </c>
      <c r="AM431" s="53">
        <f t="shared" si="545"/>
        <v>0</v>
      </c>
      <c r="AN431" s="53">
        <f t="shared" si="545"/>
        <v>0</v>
      </c>
      <c r="AO431" s="54">
        <f t="shared" si="545"/>
        <v>0</v>
      </c>
      <c r="AP431" s="53">
        <f t="shared" si="545"/>
        <v>0</v>
      </c>
      <c r="AQ431" s="54">
        <f t="shared" si="545"/>
        <v>0</v>
      </c>
      <c r="AR431" s="53">
        <f t="shared" si="545"/>
        <v>0</v>
      </c>
      <c r="AS431" s="54">
        <f t="shared" si="545"/>
        <v>0</v>
      </c>
      <c r="AT431" s="53">
        <f t="shared" si="545"/>
        <v>0</v>
      </c>
      <c r="AU431" s="54">
        <f t="shared" si="545"/>
        <v>0</v>
      </c>
      <c r="AV431" s="53">
        <f t="shared" si="545"/>
        <v>0</v>
      </c>
      <c r="AW431" s="54">
        <f t="shared" si="545"/>
        <v>0</v>
      </c>
      <c r="AX431" s="53">
        <f t="shared" si="545"/>
        <v>0</v>
      </c>
      <c r="AY431" s="54">
        <f t="shared" si="545"/>
        <v>0</v>
      </c>
      <c r="AZ431" s="53">
        <f t="shared" si="545"/>
        <v>0</v>
      </c>
      <c r="BA431" s="54">
        <f t="shared" si="545"/>
        <v>0</v>
      </c>
      <c r="BB431" s="53">
        <f t="shared" si="545"/>
        <v>0</v>
      </c>
      <c r="BC431" s="54">
        <f t="shared" si="545"/>
        <v>0</v>
      </c>
      <c r="BD431" s="53">
        <f t="shared" si="545"/>
        <v>0</v>
      </c>
      <c r="BE431" s="54">
        <f t="shared" si="545"/>
        <v>0</v>
      </c>
      <c r="BF431" s="53">
        <f t="shared" si="545"/>
        <v>0</v>
      </c>
      <c r="BG431" s="54">
        <f t="shared" si="545"/>
        <v>0</v>
      </c>
      <c r="BH431" s="53">
        <f t="shared" si="545"/>
        <v>0</v>
      </c>
      <c r="BI431" s="54">
        <f t="shared" si="545"/>
        <v>0</v>
      </c>
      <c r="BJ431" s="53">
        <f t="shared" si="545"/>
        <v>0</v>
      </c>
      <c r="BK431" s="54">
        <f t="shared" si="545"/>
        <v>0</v>
      </c>
      <c r="BL431" s="53">
        <f t="shared" si="545"/>
        <v>0</v>
      </c>
      <c r="BM431" s="54">
        <f t="shared" si="545"/>
        <v>0</v>
      </c>
      <c r="BN431" s="53">
        <f t="shared" si="545"/>
        <v>0</v>
      </c>
      <c r="BO431" s="54">
        <f t="shared" si="545"/>
        <v>0</v>
      </c>
      <c r="BP431" s="53">
        <f t="shared" si="545"/>
        <v>0</v>
      </c>
      <c r="BQ431" s="54">
        <f t="shared" ref="BQ431:DD431" si="546">$A431*BQ319</f>
        <v>0</v>
      </c>
      <c r="BR431" s="53">
        <f t="shared" si="546"/>
        <v>0</v>
      </c>
      <c r="BS431" s="54">
        <f t="shared" si="546"/>
        <v>0</v>
      </c>
      <c r="BT431" s="53">
        <f t="shared" si="546"/>
        <v>0</v>
      </c>
      <c r="BU431" s="54">
        <f t="shared" si="546"/>
        <v>0</v>
      </c>
      <c r="BV431" s="53">
        <f t="shared" si="546"/>
        <v>0</v>
      </c>
      <c r="BW431" s="54">
        <f t="shared" si="546"/>
        <v>0</v>
      </c>
      <c r="BX431" s="53">
        <f t="shared" si="546"/>
        <v>0</v>
      </c>
      <c r="BY431" s="54">
        <f t="shared" si="546"/>
        <v>0</v>
      </c>
      <c r="BZ431" s="53">
        <f t="shared" si="546"/>
        <v>0</v>
      </c>
      <c r="CA431" s="54">
        <f t="shared" si="546"/>
        <v>0</v>
      </c>
      <c r="CB431" s="53">
        <f t="shared" si="546"/>
        <v>0</v>
      </c>
      <c r="CC431" s="54">
        <f t="shared" si="546"/>
        <v>0</v>
      </c>
      <c r="CD431" s="53">
        <f t="shared" si="546"/>
        <v>0</v>
      </c>
      <c r="CE431" s="54">
        <f t="shared" si="546"/>
        <v>0</v>
      </c>
      <c r="CF431" s="53">
        <f t="shared" si="546"/>
        <v>0</v>
      </c>
      <c r="CG431" s="54">
        <f t="shared" si="546"/>
        <v>0</v>
      </c>
      <c r="CH431" s="53">
        <f t="shared" si="546"/>
        <v>0</v>
      </c>
      <c r="CI431" s="54">
        <f t="shared" si="546"/>
        <v>0</v>
      </c>
      <c r="CJ431" s="53">
        <f t="shared" si="546"/>
        <v>0</v>
      </c>
      <c r="CK431" s="54">
        <f t="shared" si="546"/>
        <v>0</v>
      </c>
      <c r="CL431" s="53">
        <f t="shared" si="546"/>
        <v>0</v>
      </c>
      <c r="CM431" s="54">
        <f t="shared" si="546"/>
        <v>0</v>
      </c>
      <c r="CN431" s="53">
        <f t="shared" si="546"/>
        <v>0</v>
      </c>
      <c r="CO431" s="54">
        <f t="shared" si="546"/>
        <v>0</v>
      </c>
      <c r="CP431" s="53">
        <f t="shared" si="546"/>
        <v>0</v>
      </c>
      <c r="CQ431" s="54">
        <f t="shared" si="546"/>
        <v>0</v>
      </c>
      <c r="CR431" s="53">
        <f t="shared" si="546"/>
        <v>0</v>
      </c>
      <c r="CS431" s="54">
        <f t="shared" si="546"/>
        <v>0</v>
      </c>
      <c r="CT431" s="53">
        <f t="shared" si="546"/>
        <v>0</v>
      </c>
      <c r="CU431" s="54">
        <f t="shared" si="546"/>
        <v>0</v>
      </c>
      <c r="CV431" s="53">
        <f t="shared" si="546"/>
        <v>0</v>
      </c>
      <c r="CW431" s="54">
        <f t="shared" si="546"/>
        <v>0</v>
      </c>
      <c r="CX431" s="53">
        <f t="shared" si="546"/>
        <v>0</v>
      </c>
      <c r="CY431" s="54">
        <f t="shared" si="546"/>
        <v>0</v>
      </c>
      <c r="CZ431" s="53">
        <f t="shared" si="546"/>
        <v>0</v>
      </c>
      <c r="DA431" s="54">
        <f t="shared" si="546"/>
        <v>0</v>
      </c>
      <c r="DB431" s="53">
        <f t="shared" si="546"/>
        <v>0</v>
      </c>
      <c r="DC431" s="54">
        <f t="shared" si="546"/>
        <v>0</v>
      </c>
      <c r="DD431" s="55">
        <f t="shared" si="546"/>
        <v>0</v>
      </c>
      <c r="DE431" s="3"/>
    </row>
    <row r="432" spans="1:109" x14ac:dyDescent="0.35">
      <c r="A432" s="36">
        <f>GDP!Y9</f>
        <v>3.252960853531528</v>
      </c>
      <c r="B432" s="3" t="s">
        <v>3957</v>
      </c>
      <c r="C432" s="39"/>
      <c r="D432" s="3" t="s">
        <v>467</v>
      </c>
      <c r="E432" s="52">
        <f t="shared" ref="E432:BP432" si="547">$A432*E320</f>
        <v>0</v>
      </c>
      <c r="F432" s="53">
        <f t="shared" si="547"/>
        <v>0</v>
      </c>
      <c r="G432" s="53">
        <f t="shared" si="547"/>
        <v>3.252960853531528</v>
      </c>
      <c r="H432" s="53">
        <f t="shared" si="547"/>
        <v>0</v>
      </c>
      <c r="I432" s="53">
        <f t="shared" si="547"/>
        <v>0</v>
      </c>
      <c r="J432" s="54">
        <f t="shared" si="547"/>
        <v>0</v>
      </c>
      <c r="K432" s="54">
        <f t="shared" si="547"/>
        <v>0</v>
      </c>
      <c r="L432" s="54">
        <f t="shared" si="547"/>
        <v>0</v>
      </c>
      <c r="M432" s="54">
        <f t="shared" si="547"/>
        <v>0</v>
      </c>
      <c r="N432" s="53">
        <f t="shared" si="547"/>
        <v>0</v>
      </c>
      <c r="O432" s="53">
        <f t="shared" si="547"/>
        <v>0</v>
      </c>
      <c r="P432" s="53">
        <f t="shared" si="547"/>
        <v>0</v>
      </c>
      <c r="Q432" s="54">
        <f t="shared" si="547"/>
        <v>0</v>
      </c>
      <c r="R432" s="54">
        <f t="shared" si="547"/>
        <v>0</v>
      </c>
      <c r="S432" s="54">
        <f t="shared" si="547"/>
        <v>0</v>
      </c>
      <c r="T432" s="54">
        <f t="shared" si="547"/>
        <v>0</v>
      </c>
      <c r="U432" s="53">
        <f t="shared" si="547"/>
        <v>0</v>
      </c>
      <c r="V432" s="53">
        <f t="shared" si="547"/>
        <v>0</v>
      </c>
      <c r="W432" s="53">
        <f t="shared" si="547"/>
        <v>0</v>
      </c>
      <c r="X432" s="54">
        <f t="shared" si="547"/>
        <v>0</v>
      </c>
      <c r="Y432" s="53">
        <f t="shared" si="547"/>
        <v>0</v>
      </c>
      <c r="Z432" s="54">
        <f t="shared" si="547"/>
        <v>0</v>
      </c>
      <c r="AA432" s="54">
        <f t="shared" si="547"/>
        <v>0</v>
      </c>
      <c r="AB432" s="54">
        <f t="shared" si="547"/>
        <v>0</v>
      </c>
      <c r="AC432" s="54">
        <f t="shared" si="547"/>
        <v>0</v>
      </c>
      <c r="AD432" s="53">
        <f t="shared" si="547"/>
        <v>0</v>
      </c>
      <c r="AE432" s="53">
        <f t="shared" si="547"/>
        <v>0</v>
      </c>
      <c r="AF432" s="53">
        <f t="shared" si="547"/>
        <v>0</v>
      </c>
      <c r="AG432" s="53">
        <f t="shared" si="547"/>
        <v>0</v>
      </c>
      <c r="AH432" s="54">
        <f t="shared" si="547"/>
        <v>0</v>
      </c>
      <c r="AI432" s="54">
        <f t="shared" si="547"/>
        <v>0</v>
      </c>
      <c r="AJ432" s="54">
        <f t="shared" si="547"/>
        <v>0</v>
      </c>
      <c r="AK432" s="54">
        <f t="shared" si="547"/>
        <v>0</v>
      </c>
      <c r="AL432" s="53">
        <f t="shared" si="547"/>
        <v>0</v>
      </c>
      <c r="AM432" s="53">
        <f t="shared" si="547"/>
        <v>0</v>
      </c>
      <c r="AN432" s="53">
        <f t="shared" si="547"/>
        <v>0</v>
      </c>
      <c r="AO432" s="54">
        <f t="shared" si="547"/>
        <v>0</v>
      </c>
      <c r="AP432" s="53">
        <f t="shared" si="547"/>
        <v>0</v>
      </c>
      <c r="AQ432" s="54">
        <f t="shared" si="547"/>
        <v>0</v>
      </c>
      <c r="AR432" s="53">
        <f t="shared" si="547"/>
        <v>0</v>
      </c>
      <c r="AS432" s="54">
        <f t="shared" si="547"/>
        <v>0</v>
      </c>
      <c r="AT432" s="53">
        <f t="shared" si="547"/>
        <v>0</v>
      </c>
      <c r="AU432" s="54">
        <f t="shared" si="547"/>
        <v>0</v>
      </c>
      <c r="AV432" s="53">
        <f t="shared" si="547"/>
        <v>0</v>
      </c>
      <c r="AW432" s="54">
        <f t="shared" si="547"/>
        <v>0</v>
      </c>
      <c r="AX432" s="53">
        <f t="shared" si="547"/>
        <v>0</v>
      </c>
      <c r="AY432" s="54">
        <f t="shared" si="547"/>
        <v>0</v>
      </c>
      <c r="AZ432" s="53">
        <f t="shared" si="547"/>
        <v>0</v>
      </c>
      <c r="BA432" s="54">
        <f t="shared" si="547"/>
        <v>0</v>
      </c>
      <c r="BB432" s="53">
        <f t="shared" si="547"/>
        <v>0</v>
      </c>
      <c r="BC432" s="54">
        <f t="shared" si="547"/>
        <v>0</v>
      </c>
      <c r="BD432" s="53">
        <f t="shared" si="547"/>
        <v>0</v>
      </c>
      <c r="BE432" s="54">
        <f t="shared" si="547"/>
        <v>0</v>
      </c>
      <c r="BF432" s="53">
        <f t="shared" si="547"/>
        <v>0</v>
      </c>
      <c r="BG432" s="54">
        <f t="shared" si="547"/>
        <v>0</v>
      </c>
      <c r="BH432" s="53">
        <f t="shared" si="547"/>
        <v>0</v>
      </c>
      <c r="BI432" s="54">
        <f t="shared" si="547"/>
        <v>0</v>
      </c>
      <c r="BJ432" s="53">
        <f t="shared" si="547"/>
        <v>0</v>
      </c>
      <c r="BK432" s="54">
        <f t="shared" si="547"/>
        <v>0</v>
      </c>
      <c r="BL432" s="53">
        <f t="shared" si="547"/>
        <v>0</v>
      </c>
      <c r="BM432" s="54">
        <f t="shared" si="547"/>
        <v>0</v>
      </c>
      <c r="BN432" s="53">
        <f t="shared" si="547"/>
        <v>0</v>
      </c>
      <c r="BO432" s="54">
        <f t="shared" si="547"/>
        <v>0</v>
      </c>
      <c r="BP432" s="53">
        <f t="shared" si="547"/>
        <v>0</v>
      </c>
      <c r="BQ432" s="54">
        <f t="shared" ref="BQ432:DD432" si="548">$A432*BQ320</f>
        <v>0</v>
      </c>
      <c r="BR432" s="53">
        <f t="shared" si="548"/>
        <v>0</v>
      </c>
      <c r="BS432" s="54">
        <f t="shared" si="548"/>
        <v>0</v>
      </c>
      <c r="BT432" s="53">
        <f t="shared" si="548"/>
        <v>0</v>
      </c>
      <c r="BU432" s="54">
        <f t="shared" si="548"/>
        <v>0</v>
      </c>
      <c r="BV432" s="53">
        <f t="shared" si="548"/>
        <v>0</v>
      </c>
      <c r="BW432" s="54">
        <f t="shared" si="548"/>
        <v>0</v>
      </c>
      <c r="BX432" s="53">
        <f t="shared" si="548"/>
        <v>0</v>
      </c>
      <c r="BY432" s="54">
        <f t="shared" si="548"/>
        <v>0</v>
      </c>
      <c r="BZ432" s="53">
        <f t="shared" si="548"/>
        <v>0</v>
      </c>
      <c r="CA432" s="54">
        <f t="shared" si="548"/>
        <v>0</v>
      </c>
      <c r="CB432" s="53">
        <f t="shared" si="548"/>
        <v>0</v>
      </c>
      <c r="CC432" s="54">
        <f t="shared" si="548"/>
        <v>0</v>
      </c>
      <c r="CD432" s="53">
        <f t="shared" si="548"/>
        <v>0</v>
      </c>
      <c r="CE432" s="54">
        <f t="shared" si="548"/>
        <v>0</v>
      </c>
      <c r="CF432" s="53">
        <f t="shared" si="548"/>
        <v>0</v>
      </c>
      <c r="CG432" s="54">
        <f t="shared" si="548"/>
        <v>0</v>
      </c>
      <c r="CH432" s="53">
        <f t="shared" si="548"/>
        <v>0</v>
      </c>
      <c r="CI432" s="54">
        <f t="shared" si="548"/>
        <v>0</v>
      </c>
      <c r="CJ432" s="53">
        <f t="shared" si="548"/>
        <v>0</v>
      </c>
      <c r="CK432" s="54">
        <f t="shared" si="548"/>
        <v>0</v>
      </c>
      <c r="CL432" s="53">
        <f t="shared" si="548"/>
        <v>0</v>
      </c>
      <c r="CM432" s="54">
        <f t="shared" si="548"/>
        <v>0</v>
      </c>
      <c r="CN432" s="53">
        <f t="shared" si="548"/>
        <v>0</v>
      </c>
      <c r="CO432" s="54">
        <f t="shared" si="548"/>
        <v>0</v>
      </c>
      <c r="CP432" s="53">
        <f t="shared" si="548"/>
        <v>0</v>
      </c>
      <c r="CQ432" s="54">
        <f t="shared" si="548"/>
        <v>0</v>
      </c>
      <c r="CR432" s="53">
        <f t="shared" si="548"/>
        <v>0</v>
      </c>
      <c r="CS432" s="54">
        <f t="shared" si="548"/>
        <v>0</v>
      </c>
      <c r="CT432" s="53">
        <f t="shared" si="548"/>
        <v>0</v>
      </c>
      <c r="CU432" s="54">
        <f t="shared" si="548"/>
        <v>0</v>
      </c>
      <c r="CV432" s="53">
        <f t="shared" si="548"/>
        <v>0</v>
      </c>
      <c r="CW432" s="54">
        <f t="shared" si="548"/>
        <v>0</v>
      </c>
      <c r="CX432" s="53">
        <f t="shared" si="548"/>
        <v>0</v>
      </c>
      <c r="CY432" s="54">
        <f t="shared" si="548"/>
        <v>0</v>
      </c>
      <c r="CZ432" s="53">
        <f t="shared" si="548"/>
        <v>0</v>
      </c>
      <c r="DA432" s="54">
        <f t="shared" si="548"/>
        <v>0</v>
      </c>
      <c r="DB432" s="53">
        <f t="shared" si="548"/>
        <v>0</v>
      </c>
      <c r="DC432" s="54">
        <f t="shared" si="548"/>
        <v>0</v>
      </c>
      <c r="DD432" s="55">
        <f t="shared" si="548"/>
        <v>0</v>
      </c>
      <c r="DE432" s="3"/>
    </row>
    <row r="433" spans="1:109" x14ac:dyDescent="0.35">
      <c r="A433" s="36">
        <f>GDP!Y10</f>
        <v>59.880656942829766</v>
      </c>
      <c r="B433" s="3" t="s">
        <v>3958</v>
      </c>
      <c r="C433" s="39"/>
      <c r="D433" s="3" t="s">
        <v>469</v>
      </c>
      <c r="E433" s="52">
        <f t="shared" ref="E433:BP433" si="549">$A433*E321</f>
        <v>0</v>
      </c>
      <c r="F433" s="53">
        <f t="shared" si="549"/>
        <v>0</v>
      </c>
      <c r="G433" s="53">
        <f t="shared" si="549"/>
        <v>0</v>
      </c>
      <c r="H433" s="53">
        <f t="shared" si="549"/>
        <v>59.880656942829766</v>
      </c>
      <c r="I433" s="53">
        <f t="shared" si="549"/>
        <v>0</v>
      </c>
      <c r="J433" s="54">
        <f t="shared" si="549"/>
        <v>0</v>
      </c>
      <c r="K433" s="54">
        <f t="shared" si="549"/>
        <v>0</v>
      </c>
      <c r="L433" s="54">
        <f t="shared" si="549"/>
        <v>0</v>
      </c>
      <c r="M433" s="54">
        <f t="shared" si="549"/>
        <v>0</v>
      </c>
      <c r="N433" s="53">
        <f t="shared" si="549"/>
        <v>0</v>
      </c>
      <c r="O433" s="53">
        <f t="shared" si="549"/>
        <v>0</v>
      </c>
      <c r="P433" s="53">
        <f t="shared" si="549"/>
        <v>0</v>
      </c>
      <c r="Q433" s="54">
        <f t="shared" si="549"/>
        <v>0</v>
      </c>
      <c r="R433" s="54">
        <f t="shared" si="549"/>
        <v>0</v>
      </c>
      <c r="S433" s="54">
        <f t="shared" si="549"/>
        <v>0</v>
      </c>
      <c r="T433" s="54">
        <f t="shared" si="549"/>
        <v>0</v>
      </c>
      <c r="U433" s="53">
        <f t="shared" si="549"/>
        <v>0</v>
      </c>
      <c r="V433" s="53">
        <f t="shared" si="549"/>
        <v>0</v>
      </c>
      <c r="W433" s="53">
        <f t="shared" si="549"/>
        <v>0</v>
      </c>
      <c r="X433" s="54">
        <f t="shared" si="549"/>
        <v>0</v>
      </c>
      <c r="Y433" s="53">
        <f t="shared" si="549"/>
        <v>0</v>
      </c>
      <c r="Z433" s="54">
        <f t="shared" si="549"/>
        <v>0</v>
      </c>
      <c r="AA433" s="54">
        <f t="shared" si="549"/>
        <v>0</v>
      </c>
      <c r="AB433" s="54">
        <f t="shared" si="549"/>
        <v>0</v>
      </c>
      <c r="AC433" s="54">
        <f t="shared" si="549"/>
        <v>0</v>
      </c>
      <c r="AD433" s="53">
        <f t="shared" si="549"/>
        <v>0</v>
      </c>
      <c r="AE433" s="53">
        <f t="shared" si="549"/>
        <v>0</v>
      </c>
      <c r="AF433" s="53">
        <f t="shared" si="549"/>
        <v>0</v>
      </c>
      <c r="AG433" s="53">
        <f t="shared" si="549"/>
        <v>0</v>
      </c>
      <c r="AH433" s="54">
        <f t="shared" si="549"/>
        <v>0</v>
      </c>
      <c r="AI433" s="54">
        <f t="shared" si="549"/>
        <v>0</v>
      </c>
      <c r="AJ433" s="54">
        <f t="shared" si="549"/>
        <v>0</v>
      </c>
      <c r="AK433" s="54">
        <f t="shared" si="549"/>
        <v>0</v>
      </c>
      <c r="AL433" s="53">
        <f t="shared" si="549"/>
        <v>0</v>
      </c>
      <c r="AM433" s="53">
        <f t="shared" si="549"/>
        <v>0</v>
      </c>
      <c r="AN433" s="53">
        <f t="shared" si="549"/>
        <v>0</v>
      </c>
      <c r="AO433" s="54">
        <f t="shared" si="549"/>
        <v>0</v>
      </c>
      <c r="AP433" s="53">
        <f t="shared" si="549"/>
        <v>0</v>
      </c>
      <c r="AQ433" s="54">
        <f t="shared" si="549"/>
        <v>0</v>
      </c>
      <c r="AR433" s="53">
        <f t="shared" si="549"/>
        <v>0</v>
      </c>
      <c r="AS433" s="54">
        <f t="shared" si="549"/>
        <v>0</v>
      </c>
      <c r="AT433" s="53">
        <f t="shared" si="549"/>
        <v>0</v>
      </c>
      <c r="AU433" s="54">
        <f t="shared" si="549"/>
        <v>0</v>
      </c>
      <c r="AV433" s="53">
        <f t="shared" si="549"/>
        <v>0</v>
      </c>
      <c r="AW433" s="54">
        <f t="shared" si="549"/>
        <v>0</v>
      </c>
      <c r="AX433" s="53">
        <f t="shared" si="549"/>
        <v>0</v>
      </c>
      <c r="AY433" s="54">
        <f t="shared" si="549"/>
        <v>0</v>
      </c>
      <c r="AZ433" s="53">
        <f t="shared" si="549"/>
        <v>0</v>
      </c>
      <c r="BA433" s="54">
        <f t="shared" si="549"/>
        <v>0</v>
      </c>
      <c r="BB433" s="53">
        <f t="shared" si="549"/>
        <v>0</v>
      </c>
      <c r="BC433" s="54">
        <f t="shared" si="549"/>
        <v>0</v>
      </c>
      <c r="BD433" s="53">
        <f t="shared" si="549"/>
        <v>0</v>
      </c>
      <c r="BE433" s="54">
        <f t="shared" si="549"/>
        <v>0</v>
      </c>
      <c r="BF433" s="53">
        <f t="shared" si="549"/>
        <v>0</v>
      </c>
      <c r="BG433" s="54">
        <f t="shared" si="549"/>
        <v>0</v>
      </c>
      <c r="BH433" s="53">
        <f t="shared" si="549"/>
        <v>0</v>
      </c>
      <c r="BI433" s="54">
        <f t="shared" si="549"/>
        <v>0</v>
      </c>
      <c r="BJ433" s="53">
        <f t="shared" si="549"/>
        <v>0</v>
      </c>
      <c r="BK433" s="54">
        <f t="shared" si="549"/>
        <v>0</v>
      </c>
      <c r="BL433" s="53">
        <f t="shared" si="549"/>
        <v>0</v>
      </c>
      <c r="BM433" s="54">
        <f t="shared" si="549"/>
        <v>0</v>
      </c>
      <c r="BN433" s="53">
        <f t="shared" si="549"/>
        <v>0</v>
      </c>
      <c r="BO433" s="54">
        <f t="shared" si="549"/>
        <v>0</v>
      </c>
      <c r="BP433" s="53">
        <f t="shared" si="549"/>
        <v>0</v>
      </c>
      <c r="BQ433" s="54">
        <f t="shared" ref="BQ433:DD433" si="550">$A433*BQ321</f>
        <v>0</v>
      </c>
      <c r="BR433" s="53">
        <f t="shared" si="550"/>
        <v>0</v>
      </c>
      <c r="BS433" s="54">
        <f t="shared" si="550"/>
        <v>0</v>
      </c>
      <c r="BT433" s="53">
        <f t="shared" si="550"/>
        <v>0</v>
      </c>
      <c r="BU433" s="54">
        <f t="shared" si="550"/>
        <v>0</v>
      </c>
      <c r="BV433" s="53">
        <f t="shared" si="550"/>
        <v>0</v>
      </c>
      <c r="BW433" s="54">
        <f t="shared" si="550"/>
        <v>0</v>
      </c>
      <c r="BX433" s="53">
        <f t="shared" si="550"/>
        <v>0</v>
      </c>
      <c r="BY433" s="54">
        <f t="shared" si="550"/>
        <v>0</v>
      </c>
      <c r="BZ433" s="53">
        <f t="shared" si="550"/>
        <v>0</v>
      </c>
      <c r="CA433" s="54">
        <f t="shared" si="550"/>
        <v>0</v>
      </c>
      <c r="CB433" s="53">
        <f t="shared" si="550"/>
        <v>0</v>
      </c>
      <c r="CC433" s="54">
        <f t="shared" si="550"/>
        <v>0</v>
      </c>
      <c r="CD433" s="53">
        <f t="shared" si="550"/>
        <v>0</v>
      </c>
      <c r="CE433" s="54">
        <f t="shared" si="550"/>
        <v>0</v>
      </c>
      <c r="CF433" s="53">
        <f t="shared" si="550"/>
        <v>0</v>
      </c>
      <c r="CG433" s="54">
        <f t="shared" si="550"/>
        <v>0</v>
      </c>
      <c r="CH433" s="53">
        <f t="shared" si="550"/>
        <v>0</v>
      </c>
      <c r="CI433" s="54">
        <f t="shared" si="550"/>
        <v>0</v>
      </c>
      <c r="CJ433" s="53">
        <f t="shared" si="550"/>
        <v>0</v>
      </c>
      <c r="CK433" s="54">
        <f t="shared" si="550"/>
        <v>0</v>
      </c>
      <c r="CL433" s="53">
        <f t="shared" si="550"/>
        <v>0</v>
      </c>
      <c r="CM433" s="54">
        <f t="shared" si="550"/>
        <v>0</v>
      </c>
      <c r="CN433" s="53">
        <f t="shared" si="550"/>
        <v>0</v>
      </c>
      <c r="CO433" s="54">
        <f t="shared" si="550"/>
        <v>0</v>
      </c>
      <c r="CP433" s="53">
        <f t="shared" si="550"/>
        <v>0</v>
      </c>
      <c r="CQ433" s="54">
        <f t="shared" si="550"/>
        <v>0</v>
      </c>
      <c r="CR433" s="53">
        <f t="shared" si="550"/>
        <v>0</v>
      </c>
      <c r="CS433" s="54">
        <f t="shared" si="550"/>
        <v>0</v>
      </c>
      <c r="CT433" s="53">
        <f t="shared" si="550"/>
        <v>0</v>
      </c>
      <c r="CU433" s="54">
        <f t="shared" si="550"/>
        <v>0</v>
      </c>
      <c r="CV433" s="53">
        <f t="shared" si="550"/>
        <v>0</v>
      </c>
      <c r="CW433" s="54">
        <f t="shared" si="550"/>
        <v>0</v>
      </c>
      <c r="CX433" s="53">
        <f t="shared" si="550"/>
        <v>0</v>
      </c>
      <c r="CY433" s="54">
        <f t="shared" si="550"/>
        <v>0</v>
      </c>
      <c r="CZ433" s="53">
        <f t="shared" si="550"/>
        <v>0</v>
      </c>
      <c r="DA433" s="54">
        <f t="shared" si="550"/>
        <v>0</v>
      </c>
      <c r="DB433" s="53">
        <f t="shared" si="550"/>
        <v>0</v>
      </c>
      <c r="DC433" s="54">
        <f t="shared" si="550"/>
        <v>0</v>
      </c>
      <c r="DD433" s="55">
        <f t="shared" si="550"/>
        <v>0</v>
      </c>
      <c r="DE433" s="3"/>
    </row>
    <row r="434" spans="1:109" x14ac:dyDescent="0.35">
      <c r="A434" s="36">
        <f>GDP!Y11</f>
        <v>0.29082037518728898</v>
      </c>
      <c r="B434" s="3" t="s">
        <v>3959</v>
      </c>
      <c r="C434" s="39"/>
      <c r="D434" s="3" t="s">
        <v>471</v>
      </c>
      <c r="E434" s="52">
        <f t="shared" ref="E434:BP434" si="551">$A434*E322</f>
        <v>0</v>
      </c>
      <c r="F434" s="53">
        <f t="shared" si="551"/>
        <v>0</v>
      </c>
      <c r="G434" s="53">
        <f t="shared" si="551"/>
        <v>0</v>
      </c>
      <c r="H434" s="53">
        <f t="shared" si="551"/>
        <v>0</v>
      </c>
      <c r="I434" s="53">
        <f t="shared" si="551"/>
        <v>0.29082037518728898</v>
      </c>
      <c r="J434" s="54">
        <f t="shared" si="551"/>
        <v>0</v>
      </c>
      <c r="K434" s="54">
        <f t="shared" si="551"/>
        <v>0</v>
      </c>
      <c r="L434" s="54">
        <f t="shared" si="551"/>
        <v>0</v>
      </c>
      <c r="M434" s="54">
        <f t="shared" si="551"/>
        <v>0</v>
      </c>
      <c r="N434" s="53">
        <f t="shared" si="551"/>
        <v>0</v>
      </c>
      <c r="O434" s="53">
        <f t="shared" si="551"/>
        <v>0</v>
      </c>
      <c r="P434" s="53">
        <f t="shared" si="551"/>
        <v>0</v>
      </c>
      <c r="Q434" s="54">
        <f t="shared" si="551"/>
        <v>0</v>
      </c>
      <c r="R434" s="54">
        <f t="shared" si="551"/>
        <v>0</v>
      </c>
      <c r="S434" s="54">
        <f t="shared" si="551"/>
        <v>0</v>
      </c>
      <c r="T434" s="54">
        <f t="shared" si="551"/>
        <v>0</v>
      </c>
      <c r="U434" s="53">
        <f t="shared" si="551"/>
        <v>0</v>
      </c>
      <c r="V434" s="53">
        <f t="shared" si="551"/>
        <v>0</v>
      </c>
      <c r="W434" s="53">
        <f t="shared" si="551"/>
        <v>0</v>
      </c>
      <c r="X434" s="54">
        <f t="shared" si="551"/>
        <v>0</v>
      </c>
      <c r="Y434" s="53">
        <f t="shared" si="551"/>
        <v>0</v>
      </c>
      <c r="Z434" s="54">
        <f t="shared" si="551"/>
        <v>0</v>
      </c>
      <c r="AA434" s="54">
        <f t="shared" si="551"/>
        <v>0</v>
      </c>
      <c r="AB434" s="54">
        <f t="shared" si="551"/>
        <v>0</v>
      </c>
      <c r="AC434" s="54">
        <f t="shared" si="551"/>
        <v>0</v>
      </c>
      <c r="AD434" s="53">
        <f t="shared" si="551"/>
        <v>0</v>
      </c>
      <c r="AE434" s="53">
        <f t="shared" si="551"/>
        <v>0</v>
      </c>
      <c r="AF434" s="53">
        <f t="shared" si="551"/>
        <v>0</v>
      </c>
      <c r="AG434" s="53">
        <f t="shared" si="551"/>
        <v>0</v>
      </c>
      <c r="AH434" s="54">
        <f t="shared" si="551"/>
        <v>0</v>
      </c>
      <c r="AI434" s="54">
        <f t="shared" si="551"/>
        <v>0</v>
      </c>
      <c r="AJ434" s="54">
        <f t="shared" si="551"/>
        <v>0</v>
      </c>
      <c r="AK434" s="54">
        <f t="shared" si="551"/>
        <v>0</v>
      </c>
      <c r="AL434" s="53">
        <f t="shared" si="551"/>
        <v>0</v>
      </c>
      <c r="AM434" s="53">
        <f t="shared" si="551"/>
        <v>0</v>
      </c>
      <c r="AN434" s="53">
        <f t="shared" si="551"/>
        <v>0</v>
      </c>
      <c r="AO434" s="54">
        <f t="shared" si="551"/>
        <v>0</v>
      </c>
      <c r="AP434" s="53">
        <f t="shared" si="551"/>
        <v>0</v>
      </c>
      <c r="AQ434" s="54">
        <f t="shared" si="551"/>
        <v>0</v>
      </c>
      <c r="AR434" s="53">
        <f t="shared" si="551"/>
        <v>0</v>
      </c>
      <c r="AS434" s="54">
        <f t="shared" si="551"/>
        <v>0</v>
      </c>
      <c r="AT434" s="53">
        <f t="shared" si="551"/>
        <v>0</v>
      </c>
      <c r="AU434" s="54">
        <f t="shared" si="551"/>
        <v>0</v>
      </c>
      <c r="AV434" s="53">
        <f t="shared" si="551"/>
        <v>0</v>
      </c>
      <c r="AW434" s="54">
        <f t="shared" si="551"/>
        <v>0</v>
      </c>
      <c r="AX434" s="53">
        <f t="shared" si="551"/>
        <v>0</v>
      </c>
      <c r="AY434" s="54">
        <f t="shared" si="551"/>
        <v>0</v>
      </c>
      <c r="AZ434" s="53">
        <f t="shared" si="551"/>
        <v>0</v>
      </c>
      <c r="BA434" s="54">
        <f t="shared" si="551"/>
        <v>0</v>
      </c>
      <c r="BB434" s="53">
        <f t="shared" si="551"/>
        <v>0</v>
      </c>
      <c r="BC434" s="54">
        <f t="shared" si="551"/>
        <v>0</v>
      </c>
      <c r="BD434" s="53">
        <f t="shared" si="551"/>
        <v>0</v>
      </c>
      <c r="BE434" s="54">
        <f t="shared" si="551"/>
        <v>0</v>
      </c>
      <c r="BF434" s="53">
        <f t="shared" si="551"/>
        <v>0</v>
      </c>
      <c r="BG434" s="54">
        <f t="shared" si="551"/>
        <v>0</v>
      </c>
      <c r="BH434" s="53">
        <f t="shared" si="551"/>
        <v>0</v>
      </c>
      <c r="BI434" s="54">
        <f t="shared" si="551"/>
        <v>0</v>
      </c>
      <c r="BJ434" s="53">
        <f t="shared" si="551"/>
        <v>0</v>
      </c>
      <c r="BK434" s="54">
        <f t="shared" si="551"/>
        <v>0</v>
      </c>
      <c r="BL434" s="53">
        <f t="shared" si="551"/>
        <v>0</v>
      </c>
      <c r="BM434" s="54">
        <f t="shared" si="551"/>
        <v>0</v>
      </c>
      <c r="BN434" s="53">
        <f t="shared" si="551"/>
        <v>0</v>
      </c>
      <c r="BO434" s="54">
        <f t="shared" si="551"/>
        <v>0</v>
      </c>
      <c r="BP434" s="53">
        <f t="shared" si="551"/>
        <v>0</v>
      </c>
      <c r="BQ434" s="54">
        <f t="shared" ref="BQ434:DD434" si="552">$A434*BQ322</f>
        <v>0</v>
      </c>
      <c r="BR434" s="53">
        <f t="shared" si="552"/>
        <v>0</v>
      </c>
      <c r="BS434" s="54">
        <f t="shared" si="552"/>
        <v>0</v>
      </c>
      <c r="BT434" s="53">
        <f t="shared" si="552"/>
        <v>0</v>
      </c>
      <c r="BU434" s="54">
        <f t="shared" si="552"/>
        <v>0</v>
      </c>
      <c r="BV434" s="53">
        <f t="shared" si="552"/>
        <v>0</v>
      </c>
      <c r="BW434" s="54">
        <f t="shared" si="552"/>
        <v>0</v>
      </c>
      <c r="BX434" s="53">
        <f t="shared" si="552"/>
        <v>0</v>
      </c>
      <c r="BY434" s="54">
        <f t="shared" si="552"/>
        <v>0</v>
      </c>
      <c r="BZ434" s="53">
        <f t="shared" si="552"/>
        <v>0</v>
      </c>
      <c r="CA434" s="54">
        <f t="shared" si="552"/>
        <v>0</v>
      </c>
      <c r="CB434" s="53">
        <f t="shared" si="552"/>
        <v>0</v>
      </c>
      <c r="CC434" s="54">
        <f t="shared" si="552"/>
        <v>0</v>
      </c>
      <c r="CD434" s="53">
        <f t="shared" si="552"/>
        <v>0</v>
      </c>
      <c r="CE434" s="54">
        <f t="shared" si="552"/>
        <v>0</v>
      </c>
      <c r="CF434" s="53">
        <f t="shared" si="552"/>
        <v>0</v>
      </c>
      <c r="CG434" s="54">
        <f t="shared" si="552"/>
        <v>0</v>
      </c>
      <c r="CH434" s="53">
        <f t="shared" si="552"/>
        <v>0</v>
      </c>
      <c r="CI434" s="54">
        <f t="shared" si="552"/>
        <v>0</v>
      </c>
      <c r="CJ434" s="53">
        <f t="shared" si="552"/>
        <v>0</v>
      </c>
      <c r="CK434" s="54">
        <f t="shared" si="552"/>
        <v>0</v>
      </c>
      <c r="CL434" s="53">
        <f t="shared" si="552"/>
        <v>0</v>
      </c>
      <c r="CM434" s="54">
        <f t="shared" si="552"/>
        <v>0</v>
      </c>
      <c r="CN434" s="53">
        <f t="shared" si="552"/>
        <v>0</v>
      </c>
      <c r="CO434" s="54">
        <f t="shared" si="552"/>
        <v>0</v>
      </c>
      <c r="CP434" s="53">
        <f t="shared" si="552"/>
        <v>0</v>
      </c>
      <c r="CQ434" s="54">
        <f t="shared" si="552"/>
        <v>0</v>
      </c>
      <c r="CR434" s="53">
        <f t="shared" si="552"/>
        <v>0</v>
      </c>
      <c r="CS434" s="54">
        <f t="shared" si="552"/>
        <v>0</v>
      </c>
      <c r="CT434" s="53">
        <f t="shared" si="552"/>
        <v>0</v>
      </c>
      <c r="CU434" s="54">
        <f t="shared" si="552"/>
        <v>0</v>
      </c>
      <c r="CV434" s="53">
        <f t="shared" si="552"/>
        <v>0</v>
      </c>
      <c r="CW434" s="54">
        <f t="shared" si="552"/>
        <v>0</v>
      </c>
      <c r="CX434" s="53">
        <f t="shared" si="552"/>
        <v>0</v>
      </c>
      <c r="CY434" s="54">
        <f t="shared" si="552"/>
        <v>0</v>
      </c>
      <c r="CZ434" s="53">
        <f t="shared" si="552"/>
        <v>0</v>
      </c>
      <c r="DA434" s="54">
        <f t="shared" si="552"/>
        <v>0</v>
      </c>
      <c r="DB434" s="53">
        <f t="shared" si="552"/>
        <v>0</v>
      </c>
      <c r="DC434" s="54">
        <f t="shared" si="552"/>
        <v>0</v>
      </c>
      <c r="DD434" s="55">
        <f t="shared" si="552"/>
        <v>0</v>
      </c>
      <c r="DE434" s="3"/>
    </row>
    <row r="435" spans="1:109" x14ac:dyDescent="0.35">
      <c r="A435" s="36">
        <f>GDP!Y12</f>
        <v>170.04725485832458</v>
      </c>
      <c r="B435" s="3" t="s">
        <v>3960</v>
      </c>
      <c r="C435" s="39" t="s">
        <v>472</v>
      </c>
      <c r="D435" s="3" t="s">
        <v>474</v>
      </c>
      <c r="E435" s="56">
        <f t="shared" ref="E435:BP435" si="553">$A435*E323</f>
        <v>0</v>
      </c>
      <c r="F435" s="54">
        <f t="shared" si="553"/>
        <v>0</v>
      </c>
      <c r="G435" s="54">
        <f t="shared" si="553"/>
        <v>0</v>
      </c>
      <c r="H435" s="54">
        <f t="shared" si="553"/>
        <v>0</v>
      </c>
      <c r="I435" s="54">
        <f t="shared" si="553"/>
        <v>0</v>
      </c>
      <c r="J435" s="53">
        <f t="shared" si="553"/>
        <v>170.04725485832458</v>
      </c>
      <c r="K435" s="53">
        <f t="shared" si="553"/>
        <v>0</v>
      </c>
      <c r="L435" s="53">
        <f t="shared" si="553"/>
        <v>0</v>
      </c>
      <c r="M435" s="53">
        <f t="shared" si="553"/>
        <v>0</v>
      </c>
      <c r="N435" s="54">
        <f t="shared" si="553"/>
        <v>0</v>
      </c>
      <c r="O435" s="54">
        <f t="shared" si="553"/>
        <v>0</v>
      </c>
      <c r="P435" s="54">
        <f t="shared" si="553"/>
        <v>0</v>
      </c>
      <c r="Q435" s="53">
        <f t="shared" si="553"/>
        <v>0</v>
      </c>
      <c r="R435" s="53">
        <f t="shared" si="553"/>
        <v>0</v>
      </c>
      <c r="S435" s="53">
        <f t="shared" si="553"/>
        <v>0</v>
      </c>
      <c r="T435" s="53">
        <f t="shared" si="553"/>
        <v>0</v>
      </c>
      <c r="U435" s="54">
        <f t="shared" si="553"/>
        <v>0</v>
      </c>
      <c r="V435" s="54">
        <f t="shared" si="553"/>
        <v>0</v>
      </c>
      <c r="W435" s="54">
        <f t="shared" si="553"/>
        <v>0</v>
      </c>
      <c r="X435" s="53">
        <f t="shared" si="553"/>
        <v>0</v>
      </c>
      <c r="Y435" s="54">
        <f t="shared" si="553"/>
        <v>0</v>
      </c>
      <c r="Z435" s="53">
        <f t="shared" si="553"/>
        <v>0</v>
      </c>
      <c r="AA435" s="53">
        <f t="shared" si="553"/>
        <v>0</v>
      </c>
      <c r="AB435" s="53">
        <f t="shared" si="553"/>
        <v>0</v>
      </c>
      <c r="AC435" s="53">
        <f t="shared" si="553"/>
        <v>0</v>
      </c>
      <c r="AD435" s="54">
        <f t="shared" si="553"/>
        <v>0</v>
      </c>
      <c r="AE435" s="54">
        <f t="shared" si="553"/>
        <v>0</v>
      </c>
      <c r="AF435" s="54">
        <f t="shared" si="553"/>
        <v>0</v>
      </c>
      <c r="AG435" s="54">
        <f t="shared" si="553"/>
        <v>0</v>
      </c>
      <c r="AH435" s="53">
        <f t="shared" si="553"/>
        <v>0</v>
      </c>
      <c r="AI435" s="53">
        <f t="shared" si="553"/>
        <v>0</v>
      </c>
      <c r="AJ435" s="53">
        <f t="shared" si="553"/>
        <v>0</v>
      </c>
      <c r="AK435" s="53">
        <f t="shared" si="553"/>
        <v>0</v>
      </c>
      <c r="AL435" s="54">
        <f t="shared" si="553"/>
        <v>0</v>
      </c>
      <c r="AM435" s="54">
        <f t="shared" si="553"/>
        <v>0</v>
      </c>
      <c r="AN435" s="54">
        <f t="shared" si="553"/>
        <v>0</v>
      </c>
      <c r="AO435" s="53">
        <f t="shared" si="553"/>
        <v>0</v>
      </c>
      <c r="AP435" s="54">
        <f t="shared" si="553"/>
        <v>0</v>
      </c>
      <c r="AQ435" s="53">
        <f t="shared" si="553"/>
        <v>0</v>
      </c>
      <c r="AR435" s="54">
        <f t="shared" si="553"/>
        <v>0</v>
      </c>
      <c r="AS435" s="53">
        <f t="shared" si="553"/>
        <v>0</v>
      </c>
      <c r="AT435" s="54">
        <f t="shared" si="553"/>
        <v>0</v>
      </c>
      <c r="AU435" s="53">
        <f t="shared" si="553"/>
        <v>0</v>
      </c>
      <c r="AV435" s="54">
        <f t="shared" si="553"/>
        <v>0</v>
      </c>
      <c r="AW435" s="53">
        <f t="shared" si="553"/>
        <v>0</v>
      </c>
      <c r="AX435" s="54">
        <f t="shared" si="553"/>
        <v>0</v>
      </c>
      <c r="AY435" s="53">
        <f t="shared" si="553"/>
        <v>0</v>
      </c>
      <c r="AZ435" s="54">
        <f t="shared" si="553"/>
        <v>0</v>
      </c>
      <c r="BA435" s="53">
        <f t="shared" si="553"/>
        <v>0</v>
      </c>
      <c r="BB435" s="54">
        <f t="shared" si="553"/>
        <v>0</v>
      </c>
      <c r="BC435" s="53">
        <f t="shared" si="553"/>
        <v>0</v>
      </c>
      <c r="BD435" s="54">
        <f t="shared" si="553"/>
        <v>0</v>
      </c>
      <c r="BE435" s="53">
        <f t="shared" si="553"/>
        <v>0</v>
      </c>
      <c r="BF435" s="54">
        <f t="shared" si="553"/>
        <v>0</v>
      </c>
      <c r="BG435" s="53">
        <f t="shared" si="553"/>
        <v>0</v>
      </c>
      <c r="BH435" s="54">
        <f t="shared" si="553"/>
        <v>0</v>
      </c>
      <c r="BI435" s="53">
        <f t="shared" si="553"/>
        <v>0</v>
      </c>
      <c r="BJ435" s="54">
        <f t="shared" si="553"/>
        <v>0</v>
      </c>
      <c r="BK435" s="53">
        <f t="shared" si="553"/>
        <v>0</v>
      </c>
      <c r="BL435" s="54">
        <f t="shared" si="553"/>
        <v>0</v>
      </c>
      <c r="BM435" s="53">
        <f t="shared" si="553"/>
        <v>0</v>
      </c>
      <c r="BN435" s="54">
        <f t="shared" si="553"/>
        <v>0</v>
      </c>
      <c r="BO435" s="53">
        <f t="shared" si="553"/>
        <v>0</v>
      </c>
      <c r="BP435" s="54">
        <f t="shared" si="553"/>
        <v>0</v>
      </c>
      <c r="BQ435" s="53">
        <f t="shared" ref="BQ435:DD435" si="554">$A435*BQ323</f>
        <v>0</v>
      </c>
      <c r="BR435" s="54">
        <f t="shared" si="554"/>
        <v>0</v>
      </c>
      <c r="BS435" s="53">
        <f t="shared" si="554"/>
        <v>0</v>
      </c>
      <c r="BT435" s="54">
        <f t="shared" si="554"/>
        <v>0</v>
      </c>
      <c r="BU435" s="53">
        <f t="shared" si="554"/>
        <v>0</v>
      </c>
      <c r="BV435" s="54">
        <f t="shared" si="554"/>
        <v>0</v>
      </c>
      <c r="BW435" s="53">
        <f t="shared" si="554"/>
        <v>0</v>
      </c>
      <c r="BX435" s="54">
        <f t="shared" si="554"/>
        <v>0</v>
      </c>
      <c r="BY435" s="53">
        <f t="shared" si="554"/>
        <v>0</v>
      </c>
      <c r="BZ435" s="54">
        <f t="shared" si="554"/>
        <v>0</v>
      </c>
      <c r="CA435" s="53">
        <f t="shared" si="554"/>
        <v>0</v>
      </c>
      <c r="CB435" s="54">
        <f t="shared" si="554"/>
        <v>0</v>
      </c>
      <c r="CC435" s="53">
        <f t="shared" si="554"/>
        <v>0</v>
      </c>
      <c r="CD435" s="54">
        <f t="shared" si="554"/>
        <v>0</v>
      </c>
      <c r="CE435" s="53">
        <f t="shared" si="554"/>
        <v>0</v>
      </c>
      <c r="CF435" s="54">
        <f t="shared" si="554"/>
        <v>0</v>
      </c>
      <c r="CG435" s="53">
        <f t="shared" si="554"/>
        <v>0</v>
      </c>
      <c r="CH435" s="54">
        <f t="shared" si="554"/>
        <v>0</v>
      </c>
      <c r="CI435" s="53">
        <f t="shared" si="554"/>
        <v>0</v>
      </c>
      <c r="CJ435" s="54">
        <f t="shared" si="554"/>
        <v>0</v>
      </c>
      <c r="CK435" s="53">
        <f t="shared" si="554"/>
        <v>0</v>
      </c>
      <c r="CL435" s="54">
        <f t="shared" si="554"/>
        <v>0</v>
      </c>
      <c r="CM435" s="53">
        <f t="shared" si="554"/>
        <v>0</v>
      </c>
      <c r="CN435" s="54">
        <f t="shared" si="554"/>
        <v>0</v>
      </c>
      <c r="CO435" s="53">
        <f t="shared" si="554"/>
        <v>0</v>
      </c>
      <c r="CP435" s="54">
        <f t="shared" si="554"/>
        <v>0</v>
      </c>
      <c r="CQ435" s="53">
        <f t="shared" si="554"/>
        <v>0</v>
      </c>
      <c r="CR435" s="54">
        <f t="shared" si="554"/>
        <v>0</v>
      </c>
      <c r="CS435" s="53">
        <f t="shared" si="554"/>
        <v>0</v>
      </c>
      <c r="CT435" s="54">
        <f t="shared" si="554"/>
        <v>0</v>
      </c>
      <c r="CU435" s="53">
        <f t="shared" si="554"/>
        <v>0</v>
      </c>
      <c r="CV435" s="54">
        <f t="shared" si="554"/>
        <v>0</v>
      </c>
      <c r="CW435" s="53">
        <f t="shared" si="554"/>
        <v>0</v>
      </c>
      <c r="CX435" s="54">
        <f t="shared" si="554"/>
        <v>0</v>
      </c>
      <c r="CY435" s="53">
        <f t="shared" si="554"/>
        <v>0</v>
      </c>
      <c r="CZ435" s="54">
        <f t="shared" si="554"/>
        <v>0</v>
      </c>
      <c r="DA435" s="53">
        <f t="shared" si="554"/>
        <v>0</v>
      </c>
      <c r="DB435" s="54">
        <f t="shared" si="554"/>
        <v>0</v>
      </c>
      <c r="DC435" s="53">
        <f t="shared" si="554"/>
        <v>0</v>
      </c>
      <c r="DD435" s="57">
        <f t="shared" si="554"/>
        <v>0</v>
      </c>
      <c r="DE435" s="3"/>
    </row>
    <row r="436" spans="1:109" x14ac:dyDescent="0.35">
      <c r="A436" s="36">
        <f>GDP!Y13</f>
        <v>151.37844768686864</v>
      </c>
      <c r="B436" s="3" t="s">
        <v>3961</v>
      </c>
      <c r="C436" s="39"/>
      <c r="D436" s="3" t="s">
        <v>475</v>
      </c>
      <c r="E436" s="56">
        <f t="shared" ref="E436:BP436" si="555">$A436*E324</f>
        <v>0</v>
      </c>
      <c r="F436" s="54">
        <f t="shared" si="555"/>
        <v>0</v>
      </c>
      <c r="G436" s="54">
        <f t="shared" si="555"/>
        <v>0</v>
      </c>
      <c r="H436" s="54">
        <f t="shared" si="555"/>
        <v>0</v>
      </c>
      <c r="I436" s="54">
        <f t="shared" si="555"/>
        <v>0</v>
      </c>
      <c r="J436" s="53">
        <f t="shared" si="555"/>
        <v>0</v>
      </c>
      <c r="K436" s="53">
        <f t="shared" si="555"/>
        <v>151.37844768686864</v>
      </c>
      <c r="L436" s="53">
        <f t="shared" si="555"/>
        <v>0</v>
      </c>
      <c r="M436" s="53">
        <f t="shared" si="555"/>
        <v>0</v>
      </c>
      <c r="N436" s="54">
        <f t="shared" si="555"/>
        <v>0</v>
      </c>
      <c r="O436" s="54">
        <f t="shared" si="555"/>
        <v>0</v>
      </c>
      <c r="P436" s="54">
        <f t="shared" si="555"/>
        <v>0</v>
      </c>
      <c r="Q436" s="53">
        <f t="shared" si="555"/>
        <v>0</v>
      </c>
      <c r="R436" s="53">
        <f t="shared" si="555"/>
        <v>0</v>
      </c>
      <c r="S436" s="53">
        <f t="shared" si="555"/>
        <v>0</v>
      </c>
      <c r="T436" s="53">
        <f t="shared" si="555"/>
        <v>0</v>
      </c>
      <c r="U436" s="54">
        <f t="shared" si="555"/>
        <v>0</v>
      </c>
      <c r="V436" s="54">
        <f t="shared" si="555"/>
        <v>0</v>
      </c>
      <c r="W436" s="54">
        <f t="shared" si="555"/>
        <v>0</v>
      </c>
      <c r="X436" s="53">
        <f t="shared" si="555"/>
        <v>0</v>
      </c>
      <c r="Y436" s="54">
        <f t="shared" si="555"/>
        <v>0</v>
      </c>
      <c r="Z436" s="53">
        <f t="shared" si="555"/>
        <v>0</v>
      </c>
      <c r="AA436" s="53">
        <f t="shared" si="555"/>
        <v>0</v>
      </c>
      <c r="AB436" s="53">
        <f t="shared" si="555"/>
        <v>0</v>
      </c>
      <c r="AC436" s="53">
        <f t="shared" si="555"/>
        <v>0</v>
      </c>
      <c r="AD436" s="54">
        <f t="shared" si="555"/>
        <v>0</v>
      </c>
      <c r="AE436" s="54">
        <f t="shared" si="555"/>
        <v>0</v>
      </c>
      <c r="AF436" s="54">
        <f t="shared" si="555"/>
        <v>0</v>
      </c>
      <c r="AG436" s="54">
        <f t="shared" si="555"/>
        <v>0</v>
      </c>
      <c r="AH436" s="53">
        <f t="shared" si="555"/>
        <v>0</v>
      </c>
      <c r="AI436" s="53">
        <f t="shared" si="555"/>
        <v>0</v>
      </c>
      <c r="AJ436" s="53">
        <f t="shared" si="555"/>
        <v>0</v>
      </c>
      <c r="AK436" s="53">
        <f t="shared" si="555"/>
        <v>0</v>
      </c>
      <c r="AL436" s="54">
        <f t="shared" si="555"/>
        <v>0</v>
      </c>
      <c r="AM436" s="54">
        <f t="shared" si="555"/>
        <v>0</v>
      </c>
      <c r="AN436" s="54">
        <f t="shared" si="555"/>
        <v>0</v>
      </c>
      <c r="AO436" s="53">
        <f t="shared" si="555"/>
        <v>0</v>
      </c>
      <c r="AP436" s="54">
        <f t="shared" si="555"/>
        <v>0</v>
      </c>
      <c r="AQ436" s="53">
        <f t="shared" si="555"/>
        <v>0</v>
      </c>
      <c r="AR436" s="54">
        <f t="shared" si="555"/>
        <v>0</v>
      </c>
      <c r="AS436" s="53">
        <f t="shared" si="555"/>
        <v>0</v>
      </c>
      <c r="AT436" s="54">
        <f t="shared" si="555"/>
        <v>0</v>
      </c>
      <c r="AU436" s="53">
        <f t="shared" si="555"/>
        <v>0</v>
      </c>
      <c r="AV436" s="54">
        <f t="shared" si="555"/>
        <v>0</v>
      </c>
      <c r="AW436" s="53">
        <f t="shared" si="555"/>
        <v>0</v>
      </c>
      <c r="AX436" s="54">
        <f t="shared" si="555"/>
        <v>0</v>
      </c>
      <c r="AY436" s="53">
        <f t="shared" si="555"/>
        <v>0</v>
      </c>
      <c r="AZ436" s="54">
        <f t="shared" si="555"/>
        <v>0</v>
      </c>
      <c r="BA436" s="53">
        <f t="shared" si="555"/>
        <v>0</v>
      </c>
      <c r="BB436" s="54">
        <f t="shared" si="555"/>
        <v>0</v>
      </c>
      <c r="BC436" s="53">
        <f t="shared" si="555"/>
        <v>0</v>
      </c>
      <c r="BD436" s="54">
        <f t="shared" si="555"/>
        <v>0</v>
      </c>
      <c r="BE436" s="53">
        <f t="shared" si="555"/>
        <v>0</v>
      </c>
      <c r="BF436" s="54">
        <f t="shared" si="555"/>
        <v>0</v>
      </c>
      <c r="BG436" s="53">
        <f t="shared" si="555"/>
        <v>0</v>
      </c>
      <c r="BH436" s="54">
        <f t="shared" si="555"/>
        <v>0</v>
      </c>
      <c r="BI436" s="53">
        <f t="shared" si="555"/>
        <v>0</v>
      </c>
      <c r="BJ436" s="54">
        <f t="shared" si="555"/>
        <v>0</v>
      </c>
      <c r="BK436" s="53">
        <f t="shared" si="555"/>
        <v>0</v>
      </c>
      <c r="BL436" s="54">
        <f t="shared" si="555"/>
        <v>0</v>
      </c>
      <c r="BM436" s="53">
        <f t="shared" si="555"/>
        <v>0</v>
      </c>
      <c r="BN436" s="54">
        <f t="shared" si="555"/>
        <v>0</v>
      </c>
      <c r="BO436" s="53">
        <f t="shared" si="555"/>
        <v>0</v>
      </c>
      <c r="BP436" s="54">
        <f t="shared" si="555"/>
        <v>0</v>
      </c>
      <c r="BQ436" s="53">
        <f t="shared" ref="BQ436:DD436" si="556">$A436*BQ324</f>
        <v>0</v>
      </c>
      <c r="BR436" s="54">
        <f t="shared" si="556"/>
        <v>0</v>
      </c>
      <c r="BS436" s="53">
        <f t="shared" si="556"/>
        <v>0</v>
      </c>
      <c r="BT436" s="54">
        <f t="shared" si="556"/>
        <v>0</v>
      </c>
      <c r="BU436" s="53">
        <f t="shared" si="556"/>
        <v>0</v>
      </c>
      <c r="BV436" s="54">
        <f t="shared" si="556"/>
        <v>0</v>
      </c>
      <c r="BW436" s="53">
        <f t="shared" si="556"/>
        <v>0</v>
      </c>
      <c r="BX436" s="54">
        <f t="shared" si="556"/>
        <v>0</v>
      </c>
      <c r="BY436" s="53">
        <f t="shared" si="556"/>
        <v>0</v>
      </c>
      <c r="BZ436" s="54">
        <f t="shared" si="556"/>
        <v>0</v>
      </c>
      <c r="CA436" s="53">
        <f t="shared" si="556"/>
        <v>0</v>
      </c>
      <c r="CB436" s="54">
        <f t="shared" si="556"/>
        <v>0</v>
      </c>
      <c r="CC436" s="53">
        <f t="shared" si="556"/>
        <v>0</v>
      </c>
      <c r="CD436" s="54">
        <f t="shared" si="556"/>
        <v>0</v>
      </c>
      <c r="CE436" s="53">
        <f t="shared" si="556"/>
        <v>0</v>
      </c>
      <c r="CF436" s="54">
        <f t="shared" si="556"/>
        <v>0</v>
      </c>
      <c r="CG436" s="53">
        <f t="shared" si="556"/>
        <v>0</v>
      </c>
      <c r="CH436" s="54">
        <f t="shared" si="556"/>
        <v>0</v>
      </c>
      <c r="CI436" s="53">
        <f t="shared" si="556"/>
        <v>0</v>
      </c>
      <c r="CJ436" s="54">
        <f t="shared" si="556"/>
        <v>0</v>
      </c>
      <c r="CK436" s="53">
        <f t="shared" si="556"/>
        <v>0</v>
      </c>
      <c r="CL436" s="54">
        <f t="shared" si="556"/>
        <v>0</v>
      </c>
      <c r="CM436" s="53">
        <f t="shared" si="556"/>
        <v>0</v>
      </c>
      <c r="CN436" s="54">
        <f t="shared" si="556"/>
        <v>0</v>
      </c>
      <c r="CO436" s="53">
        <f t="shared" si="556"/>
        <v>0</v>
      </c>
      <c r="CP436" s="54">
        <f t="shared" si="556"/>
        <v>0</v>
      </c>
      <c r="CQ436" s="53">
        <f t="shared" si="556"/>
        <v>0</v>
      </c>
      <c r="CR436" s="54">
        <f t="shared" si="556"/>
        <v>0</v>
      </c>
      <c r="CS436" s="53">
        <f t="shared" si="556"/>
        <v>0</v>
      </c>
      <c r="CT436" s="54">
        <f t="shared" si="556"/>
        <v>0</v>
      </c>
      <c r="CU436" s="53">
        <f t="shared" si="556"/>
        <v>0</v>
      </c>
      <c r="CV436" s="54">
        <f t="shared" si="556"/>
        <v>0</v>
      </c>
      <c r="CW436" s="53">
        <f t="shared" si="556"/>
        <v>0</v>
      </c>
      <c r="CX436" s="54">
        <f t="shared" si="556"/>
        <v>0</v>
      </c>
      <c r="CY436" s="53">
        <f t="shared" si="556"/>
        <v>0</v>
      </c>
      <c r="CZ436" s="54">
        <f t="shared" si="556"/>
        <v>0</v>
      </c>
      <c r="DA436" s="53">
        <f t="shared" si="556"/>
        <v>0</v>
      </c>
      <c r="DB436" s="54">
        <f t="shared" si="556"/>
        <v>0</v>
      </c>
      <c r="DC436" s="53">
        <f t="shared" si="556"/>
        <v>0</v>
      </c>
      <c r="DD436" s="57">
        <f t="shared" si="556"/>
        <v>0</v>
      </c>
      <c r="DE436" s="3"/>
    </row>
    <row r="437" spans="1:109" x14ac:dyDescent="0.35">
      <c r="A437" s="36">
        <f>GDP!Y14</f>
        <v>125.40483686147626</v>
      </c>
      <c r="B437" s="3" t="s">
        <v>3962</v>
      </c>
      <c r="C437" s="39"/>
      <c r="D437" s="3" t="s">
        <v>476</v>
      </c>
      <c r="E437" s="56">
        <f t="shared" ref="E437:BP437" si="557">$A437*E325</f>
        <v>0</v>
      </c>
      <c r="F437" s="54">
        <f t="shared" si="557"/>
        <v>0</v>
      </c>
      <c r="G437" s="54">
        <f t="shared" si="557"/>
        <v>0</v>
      </c>
      <c r="H437" s="54">
        <f t="shared" si="557"/>
        <v>0</v>
      </c>
      <c r="I437" s="54">
        <f t="shared" si="557"/>
        <v>0</v>
      </c>
      <c r="J437" s="53">
        <f t="shared" si="557"/>
        <v>0</v>
      </c>
      <c r="K437" s="53">
        <f t="shared" si="557"/>
        <v>0</v>
      </c>
      <c r="L437" s="53">
        <f t="shared" si="557"/>
        <v>125.40483686147626</v>
      </c>
      <c r="M437" s="53">
        <f t="shared" si="557"/>
        <v>0</v>
      </c>
      <c r="N437" s="54">
        <f t="shared" si="557"/>
        <v>0</v>
      </c>
      <c r="O437" s="54">
        <f t="shared" si="557"/>
        <v>0</v>
      </c>
      <c r="P437" s="54">
        <f t="shared" si="557"/>
        <v>0</v>
      </c>
      <c r="Q437" s="53">
        <f t="shared" si="557"/>
        <v>0</v>
      </c>
      <c r="R437" s="53">
        <f t="shared" si="557"/>
        <v>0</v>
      </c>
      <c r="S437" s="53">
        <f t="shared" si="557"/>
        <v>0</v>
      </c>
      <c r="T437" s="53">
        <f t="shared" si="557"/>
        <v>0</v>
      </c>
      <c r="U437" s="54">
        <f t="shared" si="557"/>
        <v>0</v>
      </c>
      <c r="V437" s="54">
        <f t="shared" si="557"/>
        <v>0</v>
      </c>
      <c r="W437" s="54">
        <f t="shared" si="557"/>
        <v>0</v>
      </c>
      <c r="X437" s="53">
        <f t="shared" si="557"/>
        <v>0</v>
      </c>
      <c r="Y437" s="54">
        <f t="shared" si="557"/>
        <v>0</v>
      </c>
      <c r="Z437" s="53">
        <f t="shared" si="557"/>
        <v>0</v>
      </c>
      <c r="AA437" s="53">
        <f t="shared" si="557"/>
        <v>0</v>
      </c>
      <c r="AB437" s="53">
        <f t="shared" si="557"/>
        <v>0</v>
      </c>
      <c r="AC437" s="53">
        <f t="shared" si="557"/>
        <v>0</v>
      </c>
      <c r="AD437" s="54">
        <f t="shared" si="557"/>
        <v>0</v>
      </c>
      <c r="AE437" s="54">
        <f t="shared" si="557"/>
        <v>0</v>
      </c>
      <c r="AF437" s="54">
        <f t="shared" si="557"/>
        <v>0</v>
      </c>
      <c r="AG437" s="54">
        <f t="shared" si="557"/>
        <v>0</v>
      </c>
      <c r="AH437" s="53">
        <f t="shared" si="557"/>
        <v>0</v>
      </c>
      <c r="AI437" s="53">
        <f t="shared" si="557"/>
        <v>0</v>
      </c>
      <c r="AJ437" s="53">
        <f t="shared" si="557"/>
        <v>0</v>
      </c>
      <c r="AK437" s="53">
        <f t="shared" si="557"/>
        <v>0</v>
      </c>
      <c r="AL437" s="54">
        <f t="shared" si="557"/>
        <v>0</v>
      </c>
      <c r="AM437" s="54">
        <f t="shared" si="557"/>
        <v>0</v>
      </c>
      <c r="AN437" s="54">
        <f t="shared" si="557"/>
        <v>0</v>
      </c>
      <c r="AO437" s="53">
        <f t="shared" si="557"/>
        <v>0</v>
      </c>
      <c r="AP437" s="54">
        <f t="shared" si="557"/>
        <v>0</v>
      </c>
      <c r="AQ437" s="53">
        <f t="shared" si="557"/>
        <v>0</v>
      </c>
      <c r="AR437" s="54">
        <f t="shared" si="557"/>
        <v>0</v>
      </c>
      <c r="AS437" s="53">
        <f t="shared" si="557"/>
        <v>0</v>
      </c>
      <c r="AT437" s="54">
        <f t="shared" si="557"/>
        <v>0</v>
      </c>
      <c r="AU437" s="53">
        <f t="shared" si="557"/>
        <v>0</v>
      </c>
      <c r="AV437" s="54">
        <f t="shared" si="557"/>
        <v>0</v>
      </c>
      <c r="AW437" s="53">
        <f t="shared" si="557"/>
        <v>0</v>
      </c>
      <c r="AX437" s="54">
        <f t="shared" si="557"/>
        <v>0</v>
      </c>
      <c r="AY437" s="53">
        <f t="shared" si="557"/>
        <v>0</v>
      </c>
      <c r="AZ437" s="54">
        <f t="shared" si="557"/>
        <v>0</v>
      </c>
      <c r="BA437" s="53">
        <f t="shared" si="557"/>
        <v>0</v>
      </c>
      <c r="BB437" s="54">
        <f t="shared" si="557"/>
        <v>0</v>
      </c>
      <c r="BC437" s="53">
        <f t="shared" si="557"/>
        <v>0</v>
      </c>
      <c r="BD437" s="54">
        <f t="shared" si="557"/>
        <v>0</v>
      </c>
      <c r="BE437" s="53">
        <f t="shared" si="557"/>
        <v>0</v>
      </c>
      <c r="BF437" s="54">
        <f t="shared" si="557"/>
        <v>0</v>
      </c>
      <c r="BG437" s="53">
        <f t="shared" si="557"/>
        <v>0</v>
      </c>
      <c r="BH437" s="54">
        <f t="shared" si="557"/>
        <v>0</v>
      </c>
      <c r="BI437" s="53">
        <f t="shared" si="557"/>
        <v>0</v>
      </c>
      <c r="BJ437" s="54">
        <f t="shared" si="557"/>
        <v>0</v>
      </c>
      <c r="BK437" s="53">
        <f t="shared" si="557"/>
        <v>0</v>
      </c>
      <c r="BL437" s="54">
        <f t="shared" si="557"/>
        <v>0</v>
      </c>
      <c r="BM437" s="53">
        <f t="shared" si="557"/>
        <v>0</v>
      </c>
      <c r="BN437" s="54">
        <f t="shared" si="557"/>
        <v>0</v>
      </c>
      <c r="BO437" s="53">
        <f t="shared" si="557"/>
        <v>0</v>
      </c>
      <c r="BP437" s="54">
        <f t="shared" si="557"/>
        <v>0</v>
      </c>
      <c r="BQ437" s="53">
        <f t="shared" ref="BQ437:DD437" si="558">$A437*BQ325</f>
        <v>0</v>
      </c>
      <c r="BR437" s="54">
        <f t="shared" si="558"/>
        <v>0</v>
      </c>
      <c r="BS437" s="53">
        <f t="shared" si="558"/>
        <v>0</v>
      </c>
      <c r="BT437" s="54">
        <f t="shared" si="558"/>
        <v>0</v>
      </c>
      <c r="BU437" s="53">
        <f t="shared" si="558"/>
        <v>0</v>
      </c>
      <c r="BV437" s="54">
        <f t="shared" si="558"/>
        <v>0</v>
      </c>
      <c r="BW437" s="53">
        <f t="shared" si="558"/>
        <v>0</v>
      </c>
      <c r="BX437" s="54">
        <f t="shared" si="558"/>
        <v>0</v>
      </c>
      <c r="BY437" s="53">
        <f t="shared" si="558"/>
        <v>0</v>
      </c>
      <c r="BZ437" s="54">
        <f t="shared" si="558"/>
        <v>0</v>
      </c>
      <c r="CA437" s="53">
        <f t="shared" si="558"/>
        <v>0</v>
      </c>
      <c r="CB437" s="54">
        <f t="shared" si="558"/>
        <v>0</v>
      </c>
      <c r="CC437" s="53">
        <f t="shared" si="558"/>
        <v>0</v>
      </c>
      <c r="CD437" s="54">
        <f t="shared" si="558"/>
        <v>0</v>
      </c>
      <c r="CE437" s="53">
        <f t="shared" si="558"/>
        <v>0</v>
      </c>
      <c r="CF437" s="54">
        <f t="shared" si="558"/>
        <v>0</v>
      </c>
      <c r="CG437" s="53">
        <f t="shared" si="558"/>
        <v>0</v>
      </c>
      <c r="CH437" s="54">
        <f t="shared" si="558"/>
        <v>0</v>
      </c>
      <c r="CI437" s="53">
        <f t="shared" si="558"/>
        <v>0</v>
      </c>
      <c r="CJ437" s="54">
        <f t="shared" si="558"/>
        <v>0</v>
      </c>
      <c r="CK437" s="53">
        <f t="shared" si="558"/>
        <v>0</v>
      </c>
      <c r="CL437" s="54">
        <f t="shared" si="558"/>
        <v>0</v>
      </c>
      <c r="CM437" s="53">
        <f t="shared" si="558"/>
        <v>0</v>
      </c>
      <c r="CN437" s="54">
        <f t="shared" si="558"/>
        <v>0</v>
      </c>
      <c r="CO437" s="53">
        <f t="shared" si="558"/>
        <v>0</v>
      </c>
      <c r="CP437" s="54">
        <f t="shared" si="558"/>
        <v>0</v>
      </c>
      <c r="CQ437" s="53">
        <f t="shared" si="558"/>
        <v>0</v>
      </c>
      <c r="CR437" s="54">
        <f t="shared" si="558"/>
        <v>0</v>
      </c>
      <c r="CS437" s="53">
        <f t="shared" si="558"/>
        <v>0</v>
      </c>
      <c r="CT437" s="54">
        <f t="shared" si="558"/>
        <v>0</v>
      </c>
      <c r="CU437" s="53">
        <f t="shared" si="558"/>
        <v>0</v>
      </c>
      <c r="CV437" s="54">
        <f t="shared" si="558"/>
        <v>0</v>
      </c>
      <c r="CW437" s="53">
        <f t="shared" si="558"/>
        <v>0</v>
      </c>
      <c r="CX437" s="54">
        <f t="shared" si="558"/>
        <v>0</v>
      </c>
      <c r="CY437" s="53">
        <f t="shared" si="558"/>
        <v>0</v>
      </c>
      <c r="CZ437" s="54">
        <f t="shared" si="558"/>
        <v>0</v>
      </c>
      <c r="DA437" s="53">
        <f t="shared" si="558"/>
        <v>0</v>
      </c>
      <c r="DB437" s="54">
        <f t="shared" si="558"/>
        <v>0</v>
      </c>
      <c r="DC437" s="53">
        <f t="shared" si="558"/>
        <v>0</v>
      </c>
      <c r="DD437" s="57">
        <f t="shared" si="558"/>
        <v>0</v>
      </c>
      <c r="DE437" s="3"/>
    </row>
    <row r="438" spans="1:109" x14ac:dyDescent="0.35">
      <c r="A438" s="36">
        <f>GDP!Y15</f>
        <v>21.31579720231101</v>
      </c>
      <c r="B438" s="3" t="s">
        <v>3963</v>
      </c>
      <c r="C438" s="39"/>
      <c r="D438" s="3" t="s">
        <v>477</v>
      </c>
      <c r="E438" s="56">
        <f t="shared" ref="E438:BP438" si="559">$A438*E326</f>
        <v>0</v>
      </c>
      <c r="F438" s="54">
        <f t="shared" si="559"/>
        <v>0</v>
      </c>
      <c r="G438" s="54">
        <f t="shared" si="559"/>
        <v>0</v>
      </c>
      <c r="H438" s="54">
        <f t="shared" si="559"/>
        <v>0</v>
      </c>
      <c r="I438" s="54">
        <f t="shared" si="559"/>
        <v>0</v>
      </c>
      <c r="J438" s="53">
        <f t="shared" si="559"/>
        <v>0</v>
      </c>
      <c r="K438" s="53">
        <f t="shared" si="559"/>
        <v>0</v>
      </c>
      <c r="L438" s="53">
        <f t="shared" si="559"/>
        <v>0</v>
      </c>
      <c r="M438" s="53">
        <f t="shared" si="559"/>
        <v>21.31579720231101</v>
      </c>
      <c r="N438" s="54">
        <f t="shared" si="559"/>
        <v>0</v>
      </c>
      <c r="O438" s="54">
        <f t="shared" si="559"/>
        <v>0</v>
      </c>
      <c r="P438" s="54">
        <f t="shared" si="559"/>
        <v>0</v>
      </c>
      <c r="Q438" s="53">
        <f t="shared" si="559"/>
        <v>0</v>
      </c>
      <c r="R438" s="53">
        <f t="shared" si="559"/>
        <v>0</v>
      </c>
      <c r="S438" s="53">
        <f t="shared" si="559"/>
        <v>0</v>
      </c>
      <c r="T438" s="53">
        <f t="shared" si="559"/>
        <v>0</v>
      </c>
      <c r="U438" s="54">
        <f t="shared" si="559"/>
        <v>0</v>
      </c>
      <c r="V438" s="54">
        <f t="shared" si="559"/>
        <v>0</v>
      </c>
      <c r="W438" s="54">
        <f t="shared" si="559"/>
        <v>0</v>
      </c>
      <c r="X438" s="53">
        <f t="shared" si="559"/>
        <v>0</v>
      </c>
      <c r="Y438" s="54">
        <f t="shared" si="559"/>
        <v>0</v>
      </c>
      <c r="Z438" s="53">
        <f t="shared" si="559"/>
        <v>0</v>
      </c>
      <c r="AA438" s="53">
        <f t="shared" si="559"/>
        <v>0</v>
      </c>
      <c r="AB438" s="53">
        <f t="shared" si="559"/>
        <v>0</v>
      </c>
      <c r="AC438" s="53">
        <f t="shared" si="559"/>
        <v>0</v>
      </c>
      <c r="AD438" s="54">
        <f t="shared" si="559"/>
        <v>0</v>
      </c>
      <c r="AE438" s="54">
        <f t="shared" si="559"/>
        <v>0</v>
      </c>
      <c r="AF438" s="54">
        <f t="shared" si="559"/>
        <v>0</v>
      </c>
      <c r="AG438" s="54">
        <f t="shared" si="559"/>
        <v>0</v>
      </c>
      <c r="AH438" s="53">
        <f t="shared" si="559"/>
        <v>0</v>
      </c>
      <c r="AI438" s="53">
        <f t="shared" si="559"/>
        <v>0</v>
      </c>
      <c r="AJ438" s="53">
        <f t="shared" si="559"/>
        <v>0</v>
      </c>
      <c r="AK438" s="53">
        <f t="shared" si="559"/>
        <v>0</v>
      </c>
      <c r="AL438" s="54">
        <f t="shared" si="559"/>
        <v>0</v>
      </c>
      <c r="AM438" s="54">
        <f t="shared" si="559"/>
        <v>0</v>
      </c>
      <c r="AN438" s="54">
        <f t="shared" si="559"/>
        <v>0</v>
      </c>
      <c r="AO438" s="53">
        <f t="shared" si="559"/>
        <v>0</v>
      </c>
      <c r="AP438" s="54">
        <f t="shared" si="559"/>
        <v>0</v>
      </c>
      <c r="AQ438" s="53">
        <f t="shared" si="559"/>
        <v>0</v>
      </c>
      <c r="AR438" s="54">
        <f t="shared" si="559"/>
        <v>0</v>
      </c>
      <c r="AS438" s="53">
        <f t="shared" si="559"/>
        <v>0</v>
      </c>
      <c r="AT438" s="54">
        <f t="shared" si="559"/>
        <v>0</v>
      </c>
      <c r="AU438" s="53">
        <f t="shared" si="559"/>
        <v>0</v>
      </c>
      <c r="AV438" s="54">
        <f t="shared" si="559"/>
        <v>0</v>
      </c>
      <c r="AW438" s="53">
        <f t="shared" si="559"/>
        <v>0</v>
      </c>
      <c r="AX438" s="54">
        <f t="shared" si="559"/>
        <v>0</v>
      </c>
      <c r="AY438" s="53">
        <f t="shared" si="559"/>
        <v>0</v>
      </c>
      <c r="AZ438" s="54">
        <f t="shared" si="559"/>
        <v>0</v>
      </c>
      <c r="BA438" s="53">
        <f t="shared" si="559"/>
        <v>0</v>
      </c>
      <c r="BB438" s="54">
        <f t="shared" si="559"/>
        <v>0</v>
      </c>
      <c r="BC438" s="53">
        <f t="shared" si="559"/>
        <v>0</v>
      </c>
      <c r="BD438" s="54">
        <f t="shared" si="559"/>
        <v>0</v>
      </c>
      <c r="BE438" s="53">
        <f t="shared" si="559"/>
        <v>0</v>
      </c>
      <c r="BF438" s="54">
        <f t="shared" si="559"/>
        <v>0</v>
      </c>
      <c r="BG438" s="53">
        <f t="shared" si="559"/>
        <v>0</v>
      </c>
      <c r="BH438" s="54">
        <f t="shared" si="559"/>
        <v>0</v>
      </c>
      <c r="BI438" s="53">
        <f t="shared" si="559"/>
        <v>0</v>
      </c>
      <c r="BJ438" s="54">
        <f t="shared" si="559"/>
        <v>0</v>
      </c>
      <c r="BK438" s="53">
        <f t="shared" si="559"/>
        <v>0</v>
      </c>
      <c r="BL438" s="54">
        <f t="shared" si="559"/>
        <v>0</v>
      </c>
      <c r="BM438" s="53">
        <f t="shared" si="559"/>
        <v>0</v>
      </c>
      <c r="BN438" s="54">
        <f t="shared" si="559"/>
        <v>0</v>
      </c>
      <c r="BO438" s="53">
        <f t="shared" si="559"/>
        <v>0</v>
      </c>
      <c r="BP438" s="54">
        <f t="shared" si="559"/>
        <v>0</v>
      </c>
      <c r="BQ438" s="53">
        <f t="shared" ref="BQ438:DD438" si="560">$A438*BQ326</f>
        <v>0</v>
      </c>
      <c r="BR438" s="54">
        <f t="shared" si="560"/>
        <v>0</v>
      </c>
      <c r="BS438" s="53">
        <f t="shared" si="560"/>
        <v>0</v>
      </c>
      <c r="BT438" s="54">
        <f t="shared" si="560"/>
        <v>0</v>
      </c>
      <c r="BU438" s="53">
        <f t="shared" si="560"/>
        <v>0</v>
      </c>
      <c r="BV438" s="54">
        <f t="shared" si="560"/>
        <v>0</v>
      </c>
      <c r="BW438" s="53">
        <f t="shared" si="560"/>
        <v>0</v>
      </c>
      <c r="BX438" s="54">
        <f t="shared" si="560"/>
        <v>0</v>
      </c>
      <c r="BY438" s="53">
        <f t="shared" si="560"/>
        <v>0</v>
      </c>
      <c r="BZ438" s="54">
        <f t="shared" si="560"/>
        <v>0</v>
      </c>
      <c r="CA438" s="53">
        <f t="shared" si="560"/>
        <v>0</v>
      </c>
      <c r="CB438" s="54">
        <f t="shared" si="560"/>
        <v>0</v>
      </c>
      <c r="CC438" s="53">
        <f t="shared" si="560"/>
        <v>0</v>
      </c>
      <c r="CD438" s="54">
        <f t="shared" si="560"/>
        <v>0</v>
      </c>
      <c r="CE438" s="53">
        <f t="shared" si="560"/>
        <v>0</v>
      </c>
      <c r="CF438" s="54">
        <f t="shared" si="560"/>
        <v>0</v>
      </c>
      <c r="CG438" s="53">
        <f t="shared" si="560"/>
        <v>0</v>
      </c>
      <c r="CH438" s="54">
        <f t="shared" si="560"/>
        <v>0</v>
      </c>
      <c r="CI438" s="53">
        <f t="shared" si="560"/>
        <v>0</v>
      </c>
      <c r="CJ438" s="54">
        <f t="shared" si="560"/>
        <v>0</v>
      </c>
      <c r="CK438" s="53">
        <f t="shared" si="560"/>
        <v>0</v>
      </c>
      <c r="CL438" s="54">
        <f t="shared" si="560"/>
        <v>0</v>
      </c>
      <c r="CM438" s="53">
        <f t="shared" si="560"/>
        <v>0</v>
      </c>
      <c r="CN438" s="54">
        <f t="shared" si="560"/>
        <v>0</v>
      </c>
      <c r="CO438" s="53">
        <f t="shared" si="560"/>
        <v>0</v>
      </c>
      <c r="CP438" s="54">
        <f t="shared" si="560"/>
        <v>0</v>
      </c>
      <c r="CQ438" s="53">
        <f t="shared" si="560"/>
        <v>0</v>
      </c>
      <c r="CR438" s="54">
        <f t="shared" si="560"/>
        <v>0</v>
      </c>
      <c r="CS438" s="53">
        <f t="shared" si="560"/>
        <v>0</v>
      </c>
      <c r="CT438" s="54">
        <f t="shared" si="560"/>
        <v>0</v>
      </c>
      <c r="CU438" s="53">
        <f t="shared" si="560"/>
        <v>0</v>
      </c>
      <c r="CV438" s="54">
        <f t="shared" si="560"/>
        <v>0</v>
      </c>
      <c r="CW438" s="53">
        <f t="shared" si="560"/>
        <v>0</v>
      </c>
      <c r="CX438" s="54">
        <f t="shared" si="560"/>
        <v>0</v>
      </c>
      <c r="CY438" s="53">
        <f t="shared" si="560"/>
        <v>0</v>
      </c>
      <c r="CZ438" s="54">
        <f t="shared" si="560"/>
        <v>0</v>
      </c>
      <c r="DA438" s="53">
        <f t="shared" si="560"/>
        <v>0</v>
      </c>
      <c r="DB438" s="54">
        <f t="shared" si="560"/>
        <v>0</v>
      </c>
      <c r="DC438" s="53">
        <f t="shared" si="560"/>
        <v>0</v>
      </c>
      <c r="DD438" s="57">
        <f t="shared" si="560"/>
        <v>0</v>
      </c>
      <c r="DE438" s="3"/>
    </row>
    <row r="439" spans="1:109" x14ac:dyDescent="0.35">
      <c r="A439" s="36">
        <f>GDP!Y16</f>
        <v>225.63872925446117</v>
      </c>
      <c r="B439" s="3" t="s">
        <v>3966</v>
      </c>
      <c r="C439" s="39" t="s">
        <v>479</v>
      </c>
      <c r="D439" s="3" t="s">
        <v>481</v>
      </c>
      <c r="E439" s="52">
        <f t="shared" ref="E439:BP439" si="561">$A439*E327</f>
        <v>0</v>
      </c>
      <c r="F439" s="53">
        <f t="shared" si="561"/>
        <v>0</v>
      </c>
      <c r="G439" s="53">
        <f t="shared" si="561"/>
        <v>0</v>
      </c>
      <c r="H439" s="53">
        <f t="shared" si="561"/>
        <v>0</v>
      </c>
      <c r="I439" s="53">
        <f t="shared" si="561"/>
        <v>0</v>
      </c>
      <c r="J439" s="54">
        <f t="shared" si="561"/>
        <v>0</v>
      </c>
      <c r="K439" s="54">
        <f t="shared" si="561"/>
        <v>0</v>
      </c>
      <c r="L439" s="54">
        <f t="shared" si="561"/>
        <v>0</v>
      </c>
      <c r="M439" s="54">
        <f t="shared" si="561"/>
        <v>0</v>
      </c>
      <c r="N439" s="53">
        <f t="shared" si="561"/>
        <v>225.63872925446117</v>
      </c>
      <c r="O439" s="53">
        <f t="shared" si="561"/>
        <v>0</v>
      </c>
      <c r="P439" s="53">
        <f t="shared" si="561"/>
        <v>0</v>
      </c>
      <c r="Q439" s="54">
        <f t="shared" si="561"/>
        <v>0</v>
      </c>
      <c r="R439" s="54">
        <f t="shared" si="561"/>
        <v>0</v>
      </c>
      <c r="S439" s="54">
        <f t="shared" si="561"/>
        <v>0</v>
      </c>
      <c r="T439" s="54">
        <f t="shared" si="561"/>
        <v>0</v>
      </c>
      <c r="U439" s="53">
        <f t="shared" si="561"/>
        <v>0</v>
      </c>
      <c r="V439" s="53">
        <f t="shared" si="561"/>
        <v>0</v>
      </c>
      <c r="W439" s="53">
        <f t="shared" si="561"/>
        <v>0</v>
      </c>
      <c r="X439" s="54">
        <f t="shared" si="561"/>
        <v>0</v>
      </c>
      <c r="Y439" s="53">
        <f t="shared" si="561"/>
        <v>0</v>
      </c>
      <c r="Z439" s="54">
        <f t="shared" si="561"/>
        <v>0</v>
      </c>
      <c r="AA439" s="54">
        <f t="shared" si="561"/>
        <v>0</v>
      </c>
      <c r="AB439" s="54">
        <f t="shared" si="561"/>
        <v>0</v>
      </c>
      <c r="AC439" s="54">
        <f t="shared" si="561"/>
        <v>0</v>
      </c>
      <c r="AD439" s="53">
        <f t="shared" si="561"/>
        <v>0</v>
      </c>
      <c r="AE439" s="53">
        <f t="shared" si="561"/>
        <v>0</v>
      </c>
      <c r="AF439" s="53">
        <f t="shared" si="561"/>
        <v>0</v>
      </c>
      <c r="AG439" s="53">
        <f t="shared" si="561"/>
        <v>0</v>
      </c>
      <c r="AH439" s="54">
        <f t="shared" si="561"/>
        <v>0</v>
      </c>
      <c r="AI439" s="54">
        <f t="shared" si="561"/>
        <v>0</v>
      </c>
      <c r="AJ439" s="54">
        <f t="shared" si="561"/>
        <v>0</v>
      </c>
      <c r="AK439" s="54">
        <f t="shared" si="561"/>
        <v>0</v>
      </c>
      <c r="AL439" s="53">
        <f t="shared" si="561"/>
        <v>0</v>
      </c>
      <c r="AM439" s="53">
        <f t="shared" si="561"/>
        <v>0</v>
      </c>
      <c r="AN439" s="53">
        <f t="shared" si="561"/>
        <v>0</v>
      </c>
      <c r="AO439" s="54">
        <f t="shared" si="561"/>
        <v>0</v>
      </c>
      <c r="AP439" s="53">
        <f t="shared" si="561"/>
        <v>0</v>
      </c>
      <c r="AQ439" s="54">
        <f t="shared" si="561"/>
        <v>0</v>
      </c>
      <c r="AR439" s="53">
        <f t="shared" si="561"/>
        <v>0</v>
      </c>
      <c r="AS439" s="54">
        <f t="shared" si="561"/>
        <v>0</v>
      </c>
      <c r="AT439" s="53">
        <f t="shared" si="561"/>
        <v>0</v>
      </c>
      <c r="AU439" s="54">
        <f t="shared" si="561"/>
        <v>0</v>
      </c>
      <c r="AV439" s="53">
        <f t="shared" si="561"/>
        <v>0</v>
      </c>
      <c r="AW439" s="54">
        <f t="shared" si="561"/>
        <v>0</v>
      </c>
      <c r="AX439" s="53">
        <f t="shared" si="561"/>
        <v>0</v>
      </c>
      <c r="AY439" s="54">
        <f t="shared" si="561"/>
        <v>0</v>
      </c>
      <c r="AZ439" s="53">
        <f t="shared" si="561"/>
        <v>0</v>
      </c>
      <c r="BA439" s="54">
        <f t="shared" si="561"/>
        <v>0</v>
      </c>
      <c r="BB439" s="53">
        <f t="shared" si="561"/>
        <v>0</v>
      </c>
      <c r="BC439" s="54">
        <f t="shared" si="561"/>
        <v>0</v>
      </c>
      <c r="BD439" s="53">
        <f t="shared" si="561"/>
        <v>0</v>
      </c>
      <c r="BE439" s="54">
        <f t="shared" si="561"/>
        <v>0</v>
      </c>
      <c r="BF439" s="53">
        <f t="shared" si="561"/>
        <v>0</v>
      </c>
      <c r="BG439" s="54">
        <f t="shared" si="561"/>
        <v>0</v>
      </c>
      <c r="BH439" s="53">
        <f t="shared" si="561"/>
        <v>0</v>
      </c>
      <c r="BI439" s="54">
        <f t="shared" si="561"/>
        <v>0</v>
      </c>
      <c r="BJ439" s="53">
        <f t="shared" si="561"/>
        <v>0</v>
      </c>
      <c r="BK439" s="54">
        <f t="shared" si="561"/>
        <v>0</v>
      </c>
      <c r="BL439" s="53">
        <f t="shared" si="561"/>
        <v>0</v>
      </c>
      <c r="BM439" s="54">
        <f t="shared" si="561"/>
        <v>0</v>
      </c>
      <c r="BN439" s="53">
        <f t="shared" si="561"/>
        <v>0</v>
      </c>
      <c r="BO439" s="54">
        <f t="shared" si="561"/>
        <v>0</v>
      </c>
      <c r="BP439" s="53">
        <f t="shared" si="561"/>
        <v>0</v>
      </c>
      <c r="BQ439" s="54">
        <f t="shared" ref="BQ439:DD439" si="562">$A439*BQ327</f>
        <v>0</v>
      </c>
      <c r="BR439" s="53">
        <f t="shared" si="562"/>
        <v>0</v>
      </c>
      <c r="BS439" s="54">
        <f t="shared" si="562"/>
        <v>0</v>
      </c>
      <c r="BT439" s="53">
        <f t="shared" si="562"/>
        <v>0</v>
      </c>
      <c r="BU439" s="54">
        <f t="shared" si="562"/>
        <v>0</v>
      </c>
      <c r="BV439" s="53">
        <f t="shared" si="562"/>
        <v>0</v>
      </c>
      <c r="BW439" s="54">
        <f t="shared" si="562"/>
        <v>0</v>
      </c>
      <c r="BX439" s="53">
        <f t="shared" si="562"/>
        <v>0</v>
      </c>
      <c r="BY439" s="54">
        <f t="shared" si="562"/>
        <v>0</v>
      </c>
      <c r="BZ439" s="53">
        <f t="shared" si="562"/>
        <v>0</v>
      </c>
      <c r="CA439" s="54">
        <f t="shared" si="562"/>
        <v>0</v>
      </c>
      <c r="CB439" s="53">
        <f t="shared" si="562"/>
        <v>0</v>
      </c>
      <c r="CC439" s="54">
        <f t="shared" si="562"/>
        <v>0</v>
      </c>
      <c r="CD439" s="53">
        <f t="shared" si="562"/>
        <v>0</v>
      </c>
      <c r="CE439" s="54">
        <f t="shared" si="562"/>
        <v>0</v>
      </c>
      <c r="CF439" s="53">
        <f t="shared" si="562"/>
        <v>0</v>
      </c>
      <c r="CG439" s="54">
        <f t="shared" si="562"/>
        <v>0</v>
      </c>
      <c r="CH439" s="53">
        <f t="shared" si="562"/>
        <v>0</v>
      </c>
      <c r="CI439" s="54">
        <f t="shared" si="562"/>
        <v>0</v>
      </c>
      <c r="CJ439" s="53">
        <f t="shared" si="562"/>
        <v>0</v>
      </c>
      <c r="CK439" s="54">
        <f t="shared" si="562"/>
        <v>0</v>
      </c>
      <c r="CL439" s="53">
        <f t="shared" si="562"/>
        <v>0</v>
      </c>
      <c r="CM439" s="54">
        <f t="shared" si="562"/>
        <v>0</v>
      </c>
      <c r="CN439" s="53">
        <f t="shared" si="562"/>
        <v>0</v>
      </c>
      <c r="CO439" s="54">
        <f t="shared" si="562"/>
        <v>0</v>
      </c>
      <c r="CP439" s="53">
        <f t="shared" si="562"/>
        <v>0</v>
      </c>
      <c r="CQ439" s="54">
        <f t="shared" si="562"/>
        <v>0</v>
      </c>
      <c r="CR439" s="53">
        <f t="shared" si="562"/>
        <v>0</v>
      </c>
      <c r="CS439" s="54">
        <f t="shared" si="562"/>
        <v>0</v>
      </c>
      <c r="CT439" s="53">
        <f t="shared" si="562"/>
        <v>0</v>
      </c>
      <c r="CU439" s="54">
        <f t="shared" si="562"/>
        <v>0</v>
      </c>
      <c r="CV439" s="53">
        <f t="shared" si="562"/>
        <v>0</v>
      </c>
      <c r="CW439" s="54">
        <f t="shared" si="562"/>
        <v>0</v>
      </c>
      <c r="CX439" s="53">
        <f t="shared" si="562"/>
        <v>0</v>
      </c>
      <c r="CY439" s="54">
        <f t="shared" si="562"/>
        <v>0</v>
      </c>
      <c r="CZ439" s="53">
        <f t="shared" si="562"/>
        <v>0</v>
      </c>
      <c r="DA439" s="54">
        <f t="shared" si="562"/>
        <v>0</v>
      </c>
      <c r="DB439" s="53">
        <f t="shared" si="562"/>
        <v>0</v>
      </c>
      <c r="DC439" s="54">
        <f t="shared" si="562"/>
        <v>0</v>
      </c>
      <c r="DD439" s="55">
        <f t="shared" si="562"/>
        <v>0</v>
      </c>
      <c r="DE439" s="3"/>
    </row>
    <row r="440" spans="1:109" x14ac:dyDescent="0.35">
      <c r="A440" s="36">
        <f>GDP!Y17</f>
        <v>22.063138485090295</v>
      </c>
      <c r="B440" s="3" t="s">
        <v>3969</v>
      </c>
      <c r="C440" s="39"/>
      <c r="D440" s="3" t="s">
        <v>483</v>
      </c>
      <c r="E440" s="52">
        <f t="shared" ref="E440:BP440" si="563">$A440*E328</f>
        <v>0</v>
      </c>
      <c r="F440" s="53">
        <f t="shared" si="563"/>
        <v>0</v>
      </c>
      <c r="G440" s="53">
        <f t="shared" si="563"/>
        <v>0</v>
      </c>
      <c r="H440" s="53">
        <f t="shared" si="563"/>
        <v>0</v>
      </c>
      <c r="I440" s="53">
        <f t="shared" si="563"/>
        <v>0</v>
      </c>
      <c r="J440" s="54">
        <f t="shared" si="563"/>
        <v>0</v>
      </c>
      <c r="K440" s="54">
        <f t="shared" si="563"/>
        <v>0</v>
      </c>
      <c r="L440" s="54">
        <f t="shared" si="563"/>
        <v>0</v>
      </c>
      <c r="M440" s="54">
        <f t="shared" si="563"/>
        <v>0</v>
      </c>
      <c r="N440" s="53">
        <f t="shared" si="563"/>
        <v>0</v>
      </c>
      <c r="O440" s="53">
        <f t="shared" si="563"/>
        <v>22.063138485090295</v>
      </c>
      <c r="P440" s="53">
        <f t="shared" si="563"/>
        <v>0</v>
      </c>
      <c r="Q440" s="54">
        <f t="shared" si="563"/>
        <v>0</v>
      </c>
      <c r="R440" s="54">
        <f t="shared" si="563"/>
        <v>0</v>
      </c>
      <c r="S440" s="54">
        <f t="shared" si="563"/>
        <v>0</v>
      </c>
      <c r="T440" s="54">
        <f t="shared" si="563"/>
        <v>0</v>
      </c>
      <c r="U440" s="53">
        <f t="shared" si="563"/>
        <v>0</v>
      </c>
      <c r="V440" s="53">
        <f t="shared" si="563"/>
        <v>0</v>
      </c>
      <c r="W440" s="53">
        <f t="shared" si="563"/>
        <v>0</v>
      </c>
      <c r="X440" s="54">
        <f t="shared" si="563"/>
        <v>0</v>
      </c>
      <c r="Y440" s="53">
        <f t="shared" si="563"/>
        <v>0</v>
      </c>
      <c r="Z440" s="54">
        <f t="shared" si="563"/>
        <v>0</v>
      </c>
      <c r="AA440" s="54">
        <f t="shared" si="563"/>
        <v>0</v>
      </c>
      <c r="AB440" s="54">
        <f t="shared" si="563"/>
        <v>0</v>
      </c>
      <c r="AC440" s="54">
        <f t="shared" si="563"/>
        <v>0</v>
      </c>
      <c r="AD440" s="53">
        <f t="shared" si="563"/>
        <v>0</v>
      </c>
      <c r="AE440" s="53">
        <f t="shared" si="563"/>
        <v>0</v>
      </c>
      <c r="AF440" s="53">
        <f t="shared" si="563"/>
        <v>0</v>
      </c>
      <c r="AG440" s="53">
        <f t="shared" si="563"/>
        <v>0</v>
      </c>
      <c r="AH440" s="54">
        <f t="shared" si="563"/>
        <v>0</v>
      </c>
      <c r="AI440" s="54">
        <f t="shared" si="563"/>
        <v>0</v>
      </c>
      <c r="AJ440" s="54">
        <f t="shared" si="563"/>
        <v>0</v>
      </c>
      <c r="AK440" s="54">
        <f t="shared" si="563"/>
        <v>0</v>
      </c>
      <c r="AL440" s="53">
        <f t="shared" si="563"/>
        <v>0</v>
      </c>
      <c r="AM440" s="53">
        <f t="shared" si="563"/>
        <v>0</v>
      </c>
      <c r="AN440" s="53">
        <f t="shared" si="563"/>
        <v>0</v>
      </c>
      <c r="AO440" s="54">
        <f t="shared" si="563"/>
        <v>0</v>
      </c>
      <c r="AP440" s="53">
        <f t="shared" si="563"/>
        <v>0</v>
      </c>
      <c r="AQ440" s="54">
        <f t="shared" si="563"/>
        <v>0</v>
      </c>
      <c r="AR440" s="53">
        <f t="shared" si="563"/>
        <v>0</v>
      </c>
      <c r="AS440" s="54">
        <f t="shared" si="563"/>
        <v>0</v>
      </c>
      <c r="AT440" s="53">
        <f t="shared" si="563"/>
        <v>0</v>
      </c>
      <c r="AU440" s="54">
        <f t="shared" si="563"/>
        <v>0</v>
      </c>
      <c r="AV440" s="53">
        <f t="shared" si="563"/>
        <v>0</v>
      </c>
      <c r="AW440" s="54">
        <f t="shared" si="563"/>
        <v>0</v>
      </c>
      <c r="AX440" s="53">
        <f t="shared" si="563"/>
        <v>0</v>
      </c>
      <c r="AY440" s="54">
        <f t="shared" si="563"/>
        <v>0</v>
      </c>
      <c r="AZ440" s="53">
        <f t="shared" si="563"/>
        <v>0</v>
      </c>
      <c r="BA440" s="54">
        <f t="shared" si="563"/>
        <v>0</v>
      </c>
      <c r="BB440" s="53">
        <f t="shared" si="563"/>
        <v>0</v>
      </c>
      <c r="BC440" s="54">
        <f t="shared" si="563"/>
        <v>0</v>
      </c>
      <c r="BD440" s="53">
        <f t="shared" si="563"/>
        <v>0</v>
      </c>
      <c r="BE440" s="54">
        <f t="shared" si="563"/>
        <v>0</v>
      </c>
      <c r="BF440" s="53">
        <f t="shared" si="563"/>
        <v>0</v>
      </c>
      <c r="BG440" s="54">
        <f t="shared" si="563"/>
        <v>0</v>
      </c>
      <c r="BH440" s="53">
        <f t="shared" si="563"/>
        <v>0</v>
      </c>
      <c r="BI440" s="54">
        <f t="shared" si="563"/>
        <v>0</v>
      </c>
      <c r="BJ440" s="53">
        <f t="shared" si="563"/>
        <v>0</v>
      </c>
      <c r="BK440" s="54">
        <f t="shared" si="563"/>
        <v>0</v>
      </c>
      <c r="BL440" s="53">
        <f t="shared" si="563"/>
        <v>0</v>
      </c>
      <c r="BM440" s="54">
        <f t="shared" si="563"/>
        <v>0</v>
      </c>
      <c r="BN440" s="53">
        <f t="shared" si="563"/>
        <v>0</v>
      </c>
      <c r="BO440" s="54">
        <f t="shared" si="563"/>
        <v>0</v>
      </c>
      <c r="BP440" s="53">
        <f t="shared" si="563"/>
        <v>0</v>
      </c>
      <c r="BQ440" s="54">
        <f t="shared" ref="BQ440:DD440" si="564">$A440*BQ328</f>
        <v>0</v>
      </c>
      <c r="BR440" s="53">
        <f t="shared" si="564"/>
        <v>0</v>
      </c>
      <c r="BS440" s="54">
        <f t="shared" si="564"/>
        <v>0</v>
      </c>
      <c r="BT440" s="53">
        <f t="shared" si="564"/>
        <v>0</v>
      </c>
      <c r="BU440" s="54">
        <f t="shared" si="564"/>
        <v>0</v>
      </c>
      <c r="BV440" s="53">
        <f t="shared" si="564"/>
        <v>0</v>
      </c>
      <c r="BW440" s="54">
        <f t="shared" si="564"/>
        <v>0</v>
      </c>
      <c r="BX440" s="53">
        <f t="shared" si="564"/>
        <v>0</v>
      </c>
      <c r="BY440" s="54">
        <f t="shared" si="564"/>
        <v>0</v>
      </c>
      <c r="BZ440" s="53">
        <f t="shared" si="564"/>
        <v>0</v>
      </c>
      <c r="CA440" s="54">
        <f t="shared" si="564"/>
        <v>0</v>
      </c>
      <c r="CB440" s="53">
        <f t="shared" si="564"/>
        <v>0</v>
      </c>
      <c r="CC440" s="54">
        <f t="shared" si="564"/>
        <v>0</v>
      </c>
      <c r="CD440" s="53">
        <f t="shared" si="564"/>
        <v>0</v>
      </c>
      <c r="CE440" s="54">
        <f t="shared" si="564"/>
        <v>0</v>
      </c>
      <c r="CF440" s="53">
        <f t="shared" si="564"/>
        <v>0</v>
      </c>
      <c r="CG440" s="54">
        <f t="shared" si="564"/>
        <v>0</v>
      </c>
      <c r="CH440" s="53">
        <f t="shared" si="564"/>
        <v>0</v>
      </c>
      <c r="CI440" s="54">
        <f t="shared" si="564"/>
        <v>0</v>
      </c>
      <c r="CJ440" s="53">
        <f t="shared" si="564"/>
        <v>0</v>
      </c>
      <c r="CK440" s="54">
        <f t="shared" si="564"/>
        <v>0</v>
      </c>
      <c r="CL440" s="53">
        <f t="shared" si="564"/>
        <v>0</v>
      </c>
      <c r="CM440" s="54">
        <f t="shared" si="564"/>
        <v>0</v>
      </c>
      <c r="CN440" s="53">
        <f t="shared" si="564"/>
        <v>0</v>
      </c>
      <c r="CO440" s="54">
        <f t="shared" si="564"/>
        <v>0</v>
      </c>
      <c r="CP440" s="53">
        <f t="shared" si="564"/>
        <v>0</v>
      </c>
      <c r="CQ440" s="54">
        <f t="shared" si="564"/>
        <v>0</v>
      </c>
      <c r="CR440" s="53">
        <f t="shared" si="564"/>
        <v>0</v>
      </c>
      <c r="CS440" s="54">
        <f t="shared" si="564"/>
        <v>0</v>
      </c>
      <c r="CT440" s="53">
        <f t="shared" si="564"/>
        <v>0</v>
      </c>
      <c r="CU440" s="54">
        <f t="shared" si="564"/>
        <v>0</v>
      </c>
      <c r="CV440" s="53">
        <f t="shared" si="564"/>
        <v>0</v>
      </c>
      <c r="CW440" s="54">
        <f t="shared" si="564"/>
        <v>0</v>
      </c>
      <c r="CX440" s="53">
        <f t="shared" si="564"/>
        <v>0</v>
      </c>
      <c r="CY440" s="54">
        <f t="shared" si="564"/>
        <v>0</v>
      </c>
      <c r="CZ440" s="53">
        <f t="shared" si="564"/>
        <v>0</v>
      </c>
      <c r="DA440" s="54">
        <f t="shared" si="564"/>
        <v>0</v>
      </c>
      <c r="DB440" s="53">
        <f t="shared" si="564"/>
        <v>0</v>
      </c>
      <c r="DC440" s="54">
        <f t="shared" si="564"/>
        <v>0</v>
      </c>
      <c r="DD440" s="55">
        <f t="shared" si="564"/>
        <v>0</v>
      </c>
      <c r="DE440" s="3"/>
    </row>
    <row r="441" spans="1:109" x14ac:dyDescent="0.35">
      <c r="A441" s="36">
        <f>GDP!Y18</f>
        <v>149.0880087507179</v>
      </c>
      <c r="B441" s="3" t="s">
        <v>3970</v>
      </c>
      <c r="C441" s="39"/>
      <c r="D441" s="3" t="s">
        <v>485</v>
      </c>
      <c r="E441" s="52">
        <f t="shared" ref="E441:BP441" si="565">$A441*E329</f>
        <v>0</v>
      </c>
      <c r="F441" s="53">
        <f t="shared" si="565"/>
        <v>0</v>
      </c>
      <c r="G441" s="53">
        <f t="shared" si="565"/>
        <v>0</v>
      </c>
      <c r="H441" s="53">
        <f t="shared" si="565"/>
        <v>0</v>
      </c>
      <c r="I441" s="53">
        <f t="shared" si="565"/>
        <v>0</v>
      </c>
      <c r="J441" s="54">
        <f t="shared" si="565"/>
        <v>0</v>
      </c>
      <c r="K441" s="54">
        <f t="shared" si="565"/>
        <v>0</v>
      </c>
      <c r="L441" s="54">
        <f t="shared" si="565"/>
        <v>0</v>
      </c>
      <c r="M441" s="54">
        <f t="shared" si="565"/>
        <v>0</v>
      </c>
      <c r="N441" s="53">
        <f t="shared" si="565"/>
        <v>0</v>
      </c>
      <c r="O441" s="53">
        <f t="shared" si="565"/>
        <v>0</v>
      </c>
      <c r="P441" s="53">
        <f t="shared" si="565"/>
        <v>149.0880087507179</v>
      </c>
      <c r="Q441" s="54">
        <f t="shared" si="565"/>
        <v>0</v>
      </c>
      <c r="R441" s="54">
        <f t="shared" si="565"/>
        <v>0</v>
      </c>
      <c r="S441" s="54">
        <f t="shared" si="565"/>
        <v>0</v>
      </c>
      <c r="T441" s="54">
        <f t="shared" si="565"/>
        <v>0</v>
      </c>
      <c r="U441" s="53">
        <f t="shared" si="565"/>
        <v>0</v>
      </c>
      <c r="V441" s="53">
        <f t="shared" si="565"/>
        <v>0</v>
      </c>
      <c r="W441" s="53">
        <f t="shared" si="565"/>
        <v>0</v>
      </c>
      <c r="X441" s="54">
        <f t="shared" si="565"/>
        <v>0</v>
      </c>
      <c r="Y441" s="53">
        <f t="shared" si="565"/>
        <v>0</v>
      </c>
      <c r="Z441" s="54">
        <f t="shared" si="565"/>
        <v>0</v>
      </c>
      <c r="AA441" s="54">
        <f t="shared" si="565"/>
        <v>0</v>
      </c>
      <c r="AB441" s="54">
        <f t="shared" si="565"/>
        <v>0</v>
      </c>
      <c r="AC441" s="54">
        <f t="shared" si="565"/>
        <v>0</v>
      </c>
      <c r="AD441" s="53">
        <f t="shared" si="565"/>
        <v>0</v>
      </c>
      <c r="AE441" s="53">
        <f t="shared" si="565"/>
        <v>0</v>
      </c>
      <c r="AF441" s="53">
        <f t="shared" si="565"/>
        <v>0</v>
      </c>
      <c r="AG441" s="53">
        <f t="shared" si="565"/>
        <v>0</v>
      </c>
      <c r="AH441" s="54">
        <f t="shared" si="565"/>
        <v>0</v>
      </c>
      <c r="AI441" s="54">
        <f t="shared" si="565"/>
        <v>0</v>
      </c>
      <c r="AJ441" s="54">
        <f t="shared" si="565"/>
        <v>0</v>
      </c>
      <c r="AK441" s="54">
        <f t="shared" si="565"/>
        <v>0</v>
      </c>
      <c r="AL441" s="53">
        <f t="shared" si="565"/>
        <v>0</v>
      </c>
      <c r="AM441" s="53">
        <f t="shared" si="565"/>
        <v>0</v>
      </c>
      <c r="AN441" s="53">
        <f t="shared" si="565"/>
        <v>0</v>
      </c>
      <c r="AO441" s="54">
        <f t="shared" si="565"/>
        <v>0</v>
      </c>
      <c r="AP441" s="53">
        <f t="shared" si="565"/>
        <v>0</v>
      </c>
      <c r="AQ441" s="54">
        <f t="shared" si="565"/>
        <v>0</v>
      </c>
      <c r="AR441" s="53">
        <f t="shared" si="565"/>
        <v>0</v>
      </c>
      <c r="AS441" s="54">
        <f t="shared" si="565"/>
        <v>0</v>
      </c>
      <c r="AT441" s="53">
        <f t="shared" si="565"/>
        <v>0</v>
      </c>
      <c r="AU441" s="54">
        <f t="shared" si="565"/>
        <v>0</v>
      </c>
      <c r="AV441" s="53">
        <f t="shared" si="565"/>
        <v>0</v>
      </c>
      <c r="AW441" s="54">
        <f t="shared" si="565"/>
        <v>0</v>
      </c>
      <c r="AX441" s="53">
        <f t="shared" si="565"/>
        <v>0</v>
      </c>
      <c r="AY441" s="54">
        <f t="shared" si="565"/>
        <v>0</v>
      </c>
      <c r="AZ441" s="53">
        <f t="shared" si="565"/>
        <v>0</v>
      </c>
      <c r="BA441" s="54">
        <f t="shared" si="565"/>
        <v>0</v>
      </c>
      <c r="BB441" s="53">
        <f t="shared" si="565"/>
        <v>0</v>
      </c>
      <c r="BC441" s="54">
        <f t="shared" si="565"/>
        <v>0</v>
      </c>
      <c r="BD441" s="53">
        <f t="shared" si="565"/>
        <v>0</v>
      </c>
      <c r="BE441" s="54">
        <f t="shared" si="565"/>
        <v>0</v>
      </c>
      <c r="BF441" s="53">
        <f t="shared" si="565"/>
        <v>0</v>
      </c>
      <c r="BG441" s="54">
        <f t="shared" si="565"/>
        <v>0</v>
      </c>
      <c r="BH441" s="53">
        <f t="shared" si="565"/>
        <v>0</v>
      </c>
      <c r="BI441" s="54">
        <f t="shared" si="565"/>
        <v>0</v>
      </c>
      <c r="BJ441" s="53">
        <f t="shared" si="565"/>
        <v>0</v>
      </c>
      <c r="BK441" s="54">
        <f t="shared" si="565"/>
        <v>0</v>
      </c>
      <c r="BL441" s="53">
        <f t="shared" si="565"/>
        <v>0</v>
      </c>
      <c r="BM441" s="54">
        <f t="shared" si="565"/>
        <v>0</v>
      </c>
      <c r="BN441" s="53">
        <f t="shared" si="565"/>
        <v>0</v>
      </c>
      <c r="BO441" s="54">
        <f t="shared" si="565"/>
        <v>0</v>
      </c>
      <c r="BP441" s="53">
        <f t="shared" si="565"/>
        <v>0</v>
      </c>
      <c r="BQ441" s="54">
        <f t="shared" ref="BQ441:DD441" si="566">$A441*BQ329</f>
        <v>0</v>
      </c>
      <c r="BR441" s="53">
        <f t="shared" si="566"/>
        <v>0</v>
      </c>
      <c r="BS441" s="54">
        <f t="shared" si="566"/>
        <v>0</v>
      </c>
      <c r="BT441" s="53">
        <f t="shared" si="566"/>
        <v>0</v>
      </c>
      <c r="BU441" s="54">
        <f t="shared" si="566"/>
        <v>0</v>
      </c>
      <c r="BV441" s="53">
        <f t="shared" si="566"/>
        <v>0</v>
      </c>
      <c r="BW441" s="54">
        <f t="shared" si="566"/>
        <v>0</v>
      </c>
      <c r="BX441" s="53">
        <f t="shared" si="566"/>
        <v>0</v>
      </c>
      <c r="BY441" s="54">
        <f t="shared" si="566"/>
        <v>0</v>
      </c>
      <c r="BZ441" s="53">
        <f t="shared" si="566"/>
        <v>0</v>
      </c>
      <c r="CA441" s="54">
        <f t="shared" si="566"/>
        <v>0</v>
      </c>
      <c r="CB441" s="53">
        <f t="shared" si="566"/>
        <v>0</v>
      </c>
      <c r="CC441" s="54">
        <f t="shared" si="566"/>
        <v>0</v>
      </c>
      <c r="CD441" s="53">
        <f t="shared" si="566"/>
        <v>0</v>
      </c>
      <c r="CE441" s="54">
        <f t="shared" si="566"/>
        <v>0</v>
      </c>
      <c r="CF441" s="53">
        <f t="shared" si="566"/>
        <v>0</v>
      </c>
      <c r="CG441" s="54">
        <f t="shared" si="566"/>
        <v>0</v>
      </c>
      <c r="CH441" s="53">
        <f t="shared" si="566"/>
        <v>0</v>
      </c>
      <c r="CI441" s="54">
        <f t="shared" si="566"/>
        <v>0</v>
      </c>
      <c r="CJ441" s="53">
        <f t="shared" si="566"/>
        <v>0</v>
      </c>
      <c r="CK441" s="54">
        <f t="shared" si="566"/>
        <v>0</v>
      </c>
      <c r="CL441" s="53">
        <f t="shared" si="566"/>
        <v>0</v>
      </c>
      <c r="CM441" s="54">
        <f t="shared" si="566"/>
        <v>0</v>
      </c>
      <c r="CN441" s="53">
        <f t="shared" si="566"/>
        <v>0</v>
      </c>
      <c r="CO441" s="54">
        <f t="shared" si="566"/>
        <v>0</v>
      </c>
      <c r="CP441" s="53">
        <f t="shared" si="566"/>
        <v>0</v>
      </c>
      <c r="CQ441" s="54">
        <f t="shared" si="566"/>
        <v>0</v>
      </c>
      <c r="CR441" s="53">
        <f t="shared" si="566"/>
        <v>0</v>
      </c>
      <c r="CS441" s="54">
        <f t="shared" si="566"/>
        <v>0</v>
      </c>
      <c r="CT441" s="53">
        <f t="shared" si="566"/>
        <v>0</v>
      </c>
      <c r="CU441" s="54">
        <f t="shared" si="566"/>
        <v>0</v>
      </c>
      <c r="CV441" s="53">
        <f t="shared" si="566"/>
        <v>0</v>
      </c>
      <c r="CW441" s="54">
        <f t="shared" si="566"/>
        <v>0</v>
      </c>
      <c r="CX441" s="53">
        <f t="shared" si="566"/>
        <v>0</v>
      </c>
      <c r="CY441" s="54">
        <f t="shared" si="566"/>
        <v>0</v>
      </c>
      <c r="CZ441" s="53">
        <f t="shared" si="566"/>
        <v>0</v>
      </c>
      <c r="DA441" s="54">
        <f t="shared" si="566"/>
        <v>0</v>
      </c>
      <c r="DB441" s="53">
        <f t="shared" si="566"/>
        <v>0</v>
      </c>
      <c r="DC441" s="54">
        <f t="shared" si="566"/>
        <v>0</v>
      </c>
      <c r="DD441" s="55">
        <f t="shared" si="566"/>
        <v>0</v>
      </c>
      <c r="DE441" s="3"/>
    </row>
    <row r="442" spans="1:109" x14ac:dyDescent="0.35">
      <c r="A442" s="36">
        <f>GDP!Y19</f>
        <v>81.969600310129522</v>
      </c>
      <c r="B442" s="3" t="s">
        <v>3973</v>
      </c>
      <c r="C442" s="39" t="s">
        <v>486</v>
      </c>
      <c r="D442" s="3" t="s">
        <v>488</v>
      </c>
      <c r="E442" s="56">
        <f t="shared" ref="E442:BP442" si="567">$A442*E330</f>
        <v>0</v>
      </c>
      <c r="F442" s="54">
        <f t="shared" si="567"/>
        <v>0</v>
      </c>
      <c r="G442" s="54">
        <f t="shared" si="567"/>
        <v>0</v>
      </c>
      <c r="H442" s="54">
        <f t="shared" si="567"/>
        <v>0</v>
      </c>
      <c r="I442" s="54">
        <f t="shared" si="567"/>
        <v>0</v>
      </c>
      <c r="J442" s="53">
        <f t="shared" si="567"/>
        <v>0</v>
      </c>
      <c r="K442" s="53">
        <f t="shared" si="567"/>
        <v>0</v>
      </c>
      <c r="L442" s="53">
        <f t="shared" si="567"/>
        <v>0</v>
      </c>
      <c r="M442" s="53">
        <f t="shared" si="567"/>
        <v>0</v>
      </c>
      <c r="N442" s="54">
        <f t="shared" si="567"/>
        <v>0</v>
      </c>
      <c r="O442" s="54">
        <f t="shared" si="567"/>
        <v>0</v>
      </c>
      <c r="P442" s="54">
        <f t="shared" si="567"/>
        <v>0</v>
      </c>
      <c r="Q442" s="53">
        <f t="shared" si="567"/>
        <v>81.969600310129522</v>
      </c>
      <c r="R442" s="53">
        <f t="shared" si="567"/>
        <v>0</v>
      </c>
      <c r="S442" s="53">
        <f t="shared" si="567"/>
        <v>0</v>
      </c>
      <c r="T442" s="53">
        <f t="shared" si="567"/>
        <v>0</v>
      </c>
      <c r="U442" s="54">
        <f t="shared" si="567"/>
        <v>0</v>
      </c>
      <c r="V442" s="54">
        <f t="shared" si="567"/>
        <v>0</v>
      </c>
      <c r="W442" s="54">
        <f t="shared" si="567"/>
        <v>0</v>
      </c>
      <c r="X442" s="53">
        <f t="shared" si="567"/>
        <v>0</v>
      </c>
      <c r="Y442" s="54">
        <f t="shared" si="567"/>
        <v>0</v>
      </c>
      <c r="Z442" s="53">
        <f t="shared" si="567"/>
        <v>0</v>
      </c>
      <c r="AA442" s="53">
        <f t="shared" si="567"/>
        <v>0</v>
      </c>
      <c r="AB442" s="53">
        <f t="shared" si="567"/>
        <v>0</v>
      </c>
      <c r="AC442" s="53">
        <f t="shared" si="567"/>
        <v>0</v>
      </c>
      <c r="AD442" s="54">
        <f t="shared" si="567"/>
        <v>0</v>
      </c>
      <c r="AE442" s="54">
        <f t="shared" si="567"/>
        <v>0</v>
      </c>
      <c r="AF442" s="54">
        <f t="shared" si="567"/>
        <v>0</v>
      </c>
      <c r="AG442" s="54">
        <f t="shared" si="567"/>
        <v>0</v>
      </c>
      <c r="AH442" s="53">
        <f t="shared" si="567"/>
        <v>0</v>
      </c>
      <c r="AI442" s="53">
        <f t="shared" si="567"/>
        <v>0</v>
      </c>
      <c r="AJ442" s="53">
        <f t="shared" si="567"/>
        <v>0</v>
      </c>
      <c r="AK442" s="53">
        <f t="shared" si="567"/>
        <v>0</v>
      </c>
      <c r="AL442" s="54">
        <f t="shared" si="567"/>
        <v>0</v>
      </c>
      <c r="AM442" s="54">
        <f t="shared" si="567"/>
        <v>0</v>
      </c>
      <c r="AN442" s="54">
        <f t="shared" si="567"/>
        <v>0</v>
      </c>
      <c r="AO442" s="53">
        <f t="shared" si="567"/>
        <v>0</v>
      </c>
      <c r="AP442" s="54">
        <f t="shared" si="567"/>
        <v>0</v>
      </c>
      <c r="AQ442" s="53">
        <f t="shared" si="567"/>
        <v>0</v>
      </c>
      <c r="AR442" s="54">
        <f t="shared" si="567"/>
        <v>0</v>
      </c>
      <c r="AS442" s="53">
        <f t="shared" si="567"/>
        <v>0</v>
      </c>
      <c r="AT442" s="54">
        <f t="shared" si="567"/>
        <v>0</v>
      </c>
      <c r="AU442" s="53">
        <f t="shared" si="567"/>
        <v>0</v>
      </c>
      <c r="AV442" s="54">
        <f t="shared" si="567"/>
        <v>0</v>
      </c>
      <c r="AW442" s="53">
        <f t="shared" si="567"/>
        <v>0</v>
      </c>
      <c r="AX442" s="54">
        <f t="shared" si="567"/>
        <v>0</v>
      </c>
      <c r="AY442" s="53">
        <f t="shared" si="567"/>
        <v>0</v>
      </c>
      <c r="AZ442" s="54">
        <f t="shared" si="567"/>
        <v>0</v>
      </c>
      <c r="BA442" s="53">
        <f t="shared" si="567"/>
        <v>0</v>
      </c>
      <c r="BB442" s="54">
        <f t="shared" si="567"/>
        <v>0</v>
      </c>
      <c r="BC442" s="53">
        <f t="shared" si="567"/>
        <v>0</v>
      </c>
      <c r="BD442" s="54">
        <f t="shared" si="567"/>
        <v>0</v>
      </c>
      <c r="BE442" s="53">
        <f t="shared" si="567"/>
        <v>0</v>
      </c>
      <c r="BF442" s="54">
        <f t="shared" si="567"/>
        <v>0</v>
      </c>
      <c r="BG442" s="53">
        <f t="shared" si="567"/>
        <v>0</v>
      </c>
      <c r="BH442" s="54">
        <f t="shared" si="567"/>
        <v>0</v>
      </c>
      <c r="BI442" s="53">
        <f t="shared" si="567"/>
        <v>0</v>
      </c>
      <c r="BJ442" s="54">
        <f t="shared" si="567"/>
        <v>0</v>
      </c>
      <c r="BK442" s="53">
        <f t="shared" si="567"/>
        <v>0</v>
      </c>
      <c r="BL442" s="54">
        <f t="shared" si="567"/>
        <v>0</v>
      </c>
      <c r="BM442" s="53">
        <f t="shared" si="567"/>
        <v>0</v>
      </c>
      <c r="BN442" s="54">
        <f t="shared" si="567"/>
        <v>0</v>
      </c>
      <c r="BO442" s="53">
        <f t="shared" si="567"/>
        <v>0</v>
      </c>
      <c r="BP442" s="54">
        <f t="shared" si="567"/>
        <v>0</v>
      </c>
      <c r="BQ442" s="53">
        <f t="shared" ref="BQ442:DD442" si="568">$A442*BQ330</f>
        <v>0</v>
      </c>
      <c r="BR442" s="54">
        <f t="shared" si="568"/>
        <v>0</v>
      </c>
      <c r="BS442" s="53">
        <f t="shared" si="568"/>
        <v>0</v>
      </c>
      <c r="BT442" s="54">
        <f t="shared" si="568"/>
        <v>0</v>
      </c>
      <c r="BU442" s="53">
        <f t="shared" si="568"/>
        <v>0</v>
      </c>
      <c r="BV442" s="54">
        <f t="shared" si="568"/>
        <v>0</v>
      </c>
      <c r="BW442" s="53">
        <f t="shared" si="568"/>
        <v>0</v>
      </c>
      <c r="BX442" s="54">
        <f t="shared" si="568"/>
        <v>0</v>
      </c>
      <c r="BY442" s="53">
        <f t="shared" si="568"/>
        <v>0</v>
      </c>
      <c r="BZ442" s="54">
        <f t="shared" si="568"/>
        <v>0</v>
      </c>
      <c r="CA442" s="53">
        <f t="shared" si="568"/>
        <v>0</v>
      </c>
      <c r="CB442" s="54">
        <f t="shared" si="568"/>
        <v>0</v>
      </c>
      <c r="CC442" s="53">
        <f t="shared" si="568"/>
        <v>0</v>
      </c>
      <c r="CD442" s="54">
        <f t="shared" si="568"/>
        <v>0</v>
      </c>
      <c r="CE442" s="53">
        <f t="shared" si="568"/>
        <v>0</v>
      </c>
      <c r="CF442" s="54">
        <f t="shared" si="568"/>
        <v>0</v>
      </c>
      <c r="CG442" s="53">
        <f t="shared" si="568"/>
        <v>0</v>
      </c>
      <c r="CH442" s="54">
        <f t="shared" si="568"/>
        <v>0</v>
      </c>
      <c r="CI442" s="53">
        <f t="shared" si="568"/>
        <v>0</v>
      </c>
      <c r="CJ442" s="54">
        <f t="shared" si="568"/>
        <v>0</v>
      </c>
      <c r="CK442" s="53">
        <f t="shared" si="568"/>
        <v>0</v>
      </c>
      <c r="CL442" s="54">
        <f t="shared" si="568"/>
        <v>0</v>
      </c>
      <c r="CM442" s="53">
        <f t="shared" si="568"/>
        <v>0</v>
      </c>
      <c r="CN442" s="54">
        <f t="shared" si="568"/>
        <v>0</v>
      </c>
      <c r="CO442" s="53">
        <f t="shared" si="568"/>
        <v>0</v>
      </c>
      <c r="CP442" s="54">
        <f t="shared" si="568"/>
        <v>0</v>
      </c>
      <c r="CQ442" s="53">
        <f t="shared" si="568"/>
        <v>0</v>
      </c>
      <c r="CR442" s="54">
        <f t="shared" si="568"/>
        <v>0</v>
      </c>
      <c r="CS442" s="53">
        <f t="shared" si="568"/>
        <v>0</v>
      </c>
      <c r="CT442" s="54">
        <f t="shared" si="568"/>
        <v>0</v>
      </c>
      <c r="CU442" s="53">
        <f t="shared" si="568"/>
        <v>0</v>
      </c>
      <c r="CV442" s="54">
        <f t="shared" si="568"/>
        <v>0</v>
      </c>
      <c r="CW442" s="53">
        <f t="shared" si="568"/>
        <v>0</v>
      </c>
      <c r="CX442" s="54">
        <f t="shared" si="568"/>
        <v>0</v>
      </c>
      <c r="CY442" s="53">
        <f t="shared" si="568"/>
        <v>0</v>
      </c>
      <c r="CZ442" s="54">
        <f t="shared" si="568"/>
        <v>0</v>
      </c>
      <c r="DA442" s="53">
        <f t="shared" si="568"/>
        <v>0</v>
      </c>
      <c r="DB442" s="54">
        <f t="shared" si="568"/>
        <v>0</v>
      </c>
      <c r="DC442" s="53">
        <f t="shared" si="568"/>
        <v>0</v>
      </c>
      <c r="DD442" s="57">
        <f t="shared" si="568"/>
        <v>0</v>
      </c>
      <c r="DE442" s="3"/>
    </row>
    <row r="443" spans="1:109" x14ac:dyDescent="0.35">
      <c r="A443" s="36">
        <f>GDP!Y20</f>
        <v>149.24991111869045</v>
      </c>
      <c r="B443" s="3" t="s">
        <v>3976</v>
      </c>
      <c r="C443" s="39"/>
      <c r="D443" s="3" t="s">
        <v>490</v>
      </c>
      <c r="E443" s="56">
        <f t="shared" ref="E443:BP443" si="569">$A443*E331</f>
        <v>0</v>
      </c>
      <c r="F443" s="54">
        <f t="shared" si="569"/>
        <v>0</v>
      </c>
      <c r="G443" s="54">
        <f t="shared" si="569"/>
        <v>0</v>
      </c>
      <c r="H443" s="54">
        <f t="shared" si="569"/>
        <v>0</v>
      </c>
      <c r="I443" s="54">
        <f t="shared" si="569"/>
        <v>0</v>
      </c>
      <c r="J443" s="53">
        <f t="shared" si="569"/>
        <v>0</v>
      </c>
      <c r="K443" s="53">
        <f t="shared" si="569"/>
        <v>0</v>
      </c>
      <c r="L443" s="53">
        <f t="shared" si="569"/>
        <v>0</v>
      </c>
      <c r="M443" s="53">
        <f t="shared" si="569"/>
        <v>0</v>
      </c>
      <c r="N443" s="54">
        <f t="shared" si="569"/>
        <v>0</v>
      </c>
      <c r="O443" s="54">
        <f t="shared" si="569"/>
        <v>0</v>
      </c>
      <c r="P443" s="54">
        <f t="shared" si="569"/>
        <v>0</v>
      </c>
      <c r="Q443" s="53">
        <f t="shared" si="569"/>
        <v>0</v>
      </c>
      <c r="R443" s="53">
        <f t="shared" si="569"/>
        <v>149.24991111869045</v>
      </c>
      <c r="S443" s="53">
        <f t="shared" si="569"/>
        <v>0</v>
      </c>
      <c r="T443" s="53">
        <f t="shared" si="569"/>
        <v>0</v>
      </c>
      <c r="U443" s="54">
        <f t="shared" si="569"/>
        <v>0</v>
      </c>
      <c r="V443" s="54">
        <f t="shared" si="569"/>
        <v>0</v>
      </c>
      <c r="W443" s="54">
        <f t="shared" si="569"/>
        <v>0</v>
      </c>
      <c r="X443" s="53">
        <f t="shared" si="569"/>
        <v>0</v>
      </c>
      <c r="Y443" s="54">
        <f t="shared" si="569"/>
        <v>0</v>
      </c>
      <c r="Z443" s="53">
        <f t="shared" si="569"/>
        <v>0</v>
      </c>
      <c r="AA443" s="53">
        <f t="shared" si="569"/>
        <v>0</v>
      </c>
      <c r="AB443" s="53">
        <f t="shared" si="569"/>
        <v>0</v>
      </c>
      <c r="AC443" s="53">
        <f t="shared" si="569"/>
        <v>0</v>
      </c>
      <c r="AD443" s="54">
        <f t="shared" si="569"/>
        <v>0</v>
      </c>
      <c r="AE443" s="54">
        <f t="shared" si="569"/>
        <v>0</v>
      </c>
      <c r="AF443" s="54">
        <f t="shared" si="569"/>
        <v>0</v>
      </c>
      <c r="AG443" s="54">
        <f t="shared" si="569"/>
        <v>0</v>
      </c>
      <c r="AH443" s="53">
        <f t="shared" si="569"/>
        <v>0</v>
      </c>
      <c r="AI443" s="53">
        <f t="shared" si="569"/>
        <v>0</v>
      </c>
      <c r="AJ443" s="53">
        <f t="shared" si="569"/>
        <v>0</v>
      </c>
      <c r="AK443" s="53">
        <f t="shared" si="569"/>
        <v>0</v>
      </c>
      <c r="AL443" s="54">
        <f t="shared" si="569"/>
        <v>0</v>
      </c>
      <c r="AM443" s="54">
        <f t="shared" si="569"/>
        <v>0</v>
      </c>
      <c r="AN443" s="54">
        <f t="shared" si="569"/>
        <v>0</v>
      </c>
      <c r="AO443" s="53">
        <f t="shared" si="569"/>
        <v>0</v>
      </c>
      <c r="AP443" s="54">
        <f t="shared" si="569"/>
        <v>0</v>
      </c>
      <c r="AQ443" s="53">
        <f t="shared" si="569"/>
        <v>0</v>
      </c>
      <c r="AR443" s="54">
        <f t="shared" si="569"/>
        <v>0</v>
      </c>
      <c r="AS443" s="53">
        <f t="shared" si="569"/>
        <v>0</v>
      </c>
      <c r="AT443" s="54">
        <f t="shared" si="569"/>
        <v>0</v>
      </c>
      <c r="AU443" s="53">
        <f t="shared" si="569"/>
        <v>0</v>
      </c>
      <c r="AV443" s="54">
        <f t="shared" si="569"/>
        <v>0</v>
      </c>
      <c r="AW443" s="53">
        <f t="shared" si="569"/>
        <v>0</v>
      </c>
      <c r="AX443" s="54">
        <f t="shared" si="569"/>
        <v>0</v>
      </c>
      <c r="AY443" s="53">
        <f t="shared" si="569"/>
        <v>0</v>
      </c>
      <c r="AZ443" s="54">
        <f t="shared" si="569"/>
        <v>0</v>
      </c>
      <c r="BA443" s="53">
        <f t="shared" si="569"/>
        <v>0</v>
      </c>
      <c r="BB443" s="54">
        <f t="shared" si="569"/>
        <v>0</v>
      </c>
      <c r="BC443" s="53">
        <f t="shared" si="569"/>
        <v>0</v>
      </c>
      <c r="BD443" s="54">
        <f t="shared" si="569"/>
        <v>0</v>
      </c>
      <c r="BE443" s="53">
        <f t="shared" si="569"/>
        <v>0</v>
      </c>
      <c r="BF443" s="54">
        <f t="shared" si="569"/>
        <v>0</v>
      </c>
      <c r="BG443" s="53">
        <f t="shared" si="569"/>
        <v>0</v>
      </c>
      <c r="BH443" s="54">
        <f t="shared" si="569"/>
        <v>0</v>
      </c>
      <c r="BI443" s="53">
        <f t="shared" si="569"/>
        <v>0</v>
      </c>
      <c r="BJ443" s="54">
        <f t="shared" si="569"/>
        <v>0</v>
      </c>
      <c r="BK443" s="53">
        <f t="shared" si="569"/>
        <v>0</v>
      </c>
      <c r="BL443" s="54">
        <f t="shared" si="569"/>
        <v>0</v>
      </c>
      <c r="BM443" s="53">
        <f t="shared" si="569"/>
        <v>0</v>
      </c>
      <c r="BN443" s="54">
        <f t="shared" si="569"/>
        <v>0</v>
      </c>
      <c r="BO443" s="53">
        <f t="shared" si="569"/>
        <v>0</v>
      </c>
      <c r="BP443" s="54">
        <f t="shared" si="569"/>
        <v>0</v>
      </c>
      <c r="BQ443" s="53">
        <f t="shared" ref="BQ443:DD443" si="570">$A443*BQ331</f>
        <v>0</v>
      </c>
      <c r="BR443" s="54">
        <f t="shared" si="570"/>
        <v>0</v>
      </c>
      <c r="BS443" s="53">
        <f t="shared" si="570"/>
        <v>0</v>
      </c>
      <c r="BT443" s="54">
        <f t="shared" si="570"/>
        <v>0</v>
      </c>
      <c r="BU443" s="53">
        <f t="shared" si="570"/>
        <v>0</v>
      </c>
      <c r="BV443" s="54">
        <f t="shared" si="570"/>
        <v>0</v>
      </c>
      <c r="BW443" s="53">
        <f t="shared" si="570"/>
        <v>0</v>
      </c>
      <c r="BX443" s="54">
        <f t="shared" si="570"/>
        <v>0</v>
      </c>
      <c r="BY443" s="53">
        <f t="shared" si="570"/>
        <v>0</v>
      </c>
      <c r="BZ443" s="54">
        <f t="shared" si="570"/>
        <v>0</v>
      </c>
      <c r="CA443" s="53">
        <f t="shared" si="570"/>
        <v>0</v>
      </c>
      <c r="CB443" s="54">
        <f t="shared" si="570"/>
        <v>0</v>
      </c>
      <c r="CC443" s="53">
        <f t="shared" si="570"/>
        <v>0</v>
      </c>
      <c r="CD443" s="54">
        <f t="shared" si="570"/>
        <v>0</v>
      </c>
      <c r="CE443" s="53">
        <f t="shared" si="570"/>
        <v>0</v>
      </c>
      <c r="CF443" s="54">
        <f t="shared" si="570"/>
        <v>0</v>
      </c>
      <c r="CG443" s="53">
        <f t="shared" si="570"/>
        <v>0</v>
      </c>
      <c r="CH443" s="54">
        <f t="shared" si="570"/>
        <v>0</v>
      </c>
      <c r="CI443" s="53">
        <f t="shared" si="570"/>
        <v>0</v>
      </c>
      <c r="CJ443" s="54">
        <f t="shared" si="570"/>
        <v>0</v>
      </c>
      <c r="CK443" s="53">
        <f t="shared" si="570"/>
        <v>0</v>
      </c>
      <c r="CL443" s="54">
        <f t="shared" si="570"/>
        <v>0</v>
      </c>
      <c r="CM443" s="53">
        <f t="shared" si="570"/>
        <v>0</v>
      </c>
      <c r="CN443" s="54">
        <f t="shared" si="570"/>
        <v>0</v>
      </c>
      <c r="CO443" s="53">
        <f t="shared" si="570"/>
        <v>0</v>
      </c>
      <c r="CP443" s="54">
        <f t="shared" si="570"/>
        <v>0</v>
      </c>
      <c r="CQ443" s="53">
        <f t="shared" si="570"/>
        <v>0</v>
      </c>
      <c r="CR443" s="54">
        <f t="shared" si="570"/>
        <v>0</v>
      </c>
      <c r="CS443" s="53">
        <f t="shared" si="570"/>
        <v>0</v>
      </c>
      <c r="CT443" s="54">
        <f t="shared" si="570"/>
        <v>0</v>
      </c>
      <c r="CU443" s="53">
        <f t="shared" si="570"/>
        <v>0</v>
      </c>
      <c r="CV443" s="54">
        <f t="shared" si="570"/>
        <v>0</v>
      </c>
      <c r="CW443" s="53">
        <f t="shared" si="570"/>
        <v>0</v>
      </c>
      <c r="CX443" s="54">
        <f t="shared" si="570"/>
        <v>0</v>
      </c>
      <c r="CY443" s="53">
        <f t="shared" si="570"/>
        <v>0</v>
      </c>
      <c r="CZ443" s="54">
        <f t="shared" si="570"/>
        <v>0</v>
      </c>
      <c r="DA443" s="53">
        <f t="shared" si="570"/>
        <v>0</v>
      </c>
      <c r="DB443" s="54">
        <f t="shared" si="570"/>
        <v>0</v>
      </c>
      <c r="DC443" s="53">
        <f t="shared" si="570"/>
        <v>0</v>
      </c>
      <c r="DD443" s="57">
        <f t="shared" si="570"/>
        <v>0</v>
      </c>
      <c r="DE443" s="3"/>
    </row>
    <row r="444" spans="1:109" x14ac:dyDescent="0.35">
      <c r="A444" s="36">
        <f>GDP!Y21</f>
        <v>27.066598451244488</v>
      </c>
      <c r="B444" s="3" t="s">
        <v>3979</v>
      </c>
      <c r="C444" s="39"/>
      <c r="D444" s="3" t="s">
        <v>492</v>
      </c>
      <c r="E444" s="56">
        <f t="shared" ref="E444:BP444" si="571">$A444*E332</f>
        <v>0</v>
      </c>
      <c r="F444" s="54">
        <f t="shared" si="571"/>
        <v>0</v>
      </c>
      <c r="G444" s="54">
        <f t="shared" si="571"/>
        <v>0</v>
      </c>
      <c r="H444" s="54">
        <f t="shared" si="571"/>
        <v>0</v>
      </c>
      <c r="I444" s="54">
        <f t="shared" si="571"/>
        <v>0</v>
      </c>
      <c r="J444" s="53">
        <f t="shared" si="571"/>
        <v>0</v>
      </c>
      <c r="K444" s="53">
        <f t="shared" si="571"/>
        <v>0</v>
      </c>
      <c r="L444" s="53">
        <f t="shared" si="571"/>
        <v>0</v>
      </c>
      <c r="M444" s="53">
        <f t="shared" si="571"/>
        <v>0</v>
      </c>
      <c r="N444" s="54">
        <f t="shared" si="571"/>
        <v>0</v>
      </c>
      <c r="O444" s="54">
        <f t="shared" si="571"/>
        <v>0</v>
      </c>
      <c r="P444" s="54">
        <f t="shared" si="571"/>
        <v>0</v>
      </c>
      <c r="Q444" s="53">
        <f t="shared" si="571"/>
        <v>0</v>
      </c>
      <c r="R444" s="53">
        <f t="shared" si="571"/>
        <v>0</v>
      </c>
      <c r="S444" s="53">
        <f t="shared" si="571"/>
        <v>27.066598451244488</v>
      </c>
      <c r="T444" s="53">
        <f t="shared" si="571"/>
        <v>0</v>
      </c>
      <c r="U444" s="54">
        <f t="shared" si="571"/>
        <v>0</v>
      </c>
      <c r="V444" s="54">
        <f t="shared" si="571"/>
        <v>0</v>
      </c>
      <c r="W444" s="54">
        <f t="shared" si="571"/>
        <v>0</v>
      </c>
      <c r="X444" s="53">
        <f t="shared" si="571"/>
        <v>0</v>
      </c>
      <c r="Y444" s="54">
        <f t="shared" si="571"/>
        <v>0</v>
      </c>
      <c r="Z444" s="53">
        <f t="shared" si="571"/>
        <v>0</v>
      </c>
      <c r="AA444" s="53">
        <f t="shared" si="571"/>
        <v>0</v>
      </c>
      <c r="AB444" s="53">
        <f t="shared" si="571"/>
        <v>0</v>
      </c>
      <c r="AC444" s="53">
        <f t="shared" si="571"/>
        <v>0</v>
      </c>
      <c r="AD444" s="54">
        <f t="shared" si="571"/>
        <v>0</v>
      </c>
      <c r="AE444" s="54">
        <f t="shared" si="571"/>
        <v>0</v>
      </c>
      <c r="AF444" s="54">
        <f t="shared" si="571"/>
        <v>0</v>
      </c>
      <c r="AG444" s="54">
        <f t="shared" si="571"/>
        <v>0</v>
      </c>
      <c r="AH444" s="53">
        <f t="shared" si="571"/>
        <v>0</v>
      </c>
      <c r="AI444" s="53">
        <f t="shared" si="571"/>
        <v>0</v>
      </c>
      <c r="AJ444" s="53">
        <f t="shared" si="571"/>
        <v>0</v>
      </c>
      <c r="AK444" s="53">
        <f t="shared" si="571"/>
        <v>0</v>
      </c>
      <c r="AL444" s="54">
        <f t="shared" si="571"/>
        <v>0</v>
      </c>
      <c r="AM444" s="54">
        <f t="shared" si="571"/>
        <v>0</v>
      </c>
      <c r="AN444" s="54">
        <f t="shared" si="571"/>
        <v>0</v>
      </c>
      <c r="AO444" s="53">
        <f t="shared" si="571"/>
        <v>0</v>
      </c>
      <c r="AP444" s="54">
        <f t="shared" si="571"/>
        <v>0</v>
      </c>
      <c r="AQ444" s="53">
        <f t="shared" si="571"/>
        <v>0</v>
      </c>
      <c r="AR444" s="54">
        <f t="shared" si="571"/>
        <v>0</v>
      </c>
      <c r="AS444" s="53">
        <f t="shared" si="571"/>
        <v>0</v>
      </c>
      <c r="AT444" s="54">
        <f t="shared" si="571"/>
        <v>0</v>
      </c>
      <c r="AU444" s="53">
        <f t="shared" si="571"/>
        <v>0</v>
      </c>
      <c r="AV444" s="54">
        <f t="shared" si="571"/>
        <v>0</v>
      </c>
      <c r="AW444" s="53">
        <f t="shared" si="571"/>
        <v>0</v>
      </c>
      <c r="AX444" s="54">
        <f t="shared" si="571"/>
        <v>0</v>
      </c>
      <c r="AY444" s="53">
        <f t="shared" si="571"/>
        <v>0</v>
      </c>
      <c r="AZ444" s="54">
        <f t="shared" si="571"/>
        <v>0</v>
      </c>
      <c r="BA444" s="53">
        <f t="shared" si="571"/>
        <v>0</v>
      </c>
      <c r="BB444" s="54">
        <f t="shared" si="571"/>
        <v>0</v>
      </c>
      <c r="BC444" s="53">
        <f t="shared" si="571"/>
        <v>0</v>
      </c>
      <c r="BD444" s="54">
        <f t="shared" si="571"/>
        <v>0</v>
      </c>
      <c r="BE444" s="53">
        <f t="shared" si="571"/>
        <v>0</v>
      </c>
      <c r="BF444" s="54">
        <f t="shared" si="571"/>
        <v>0</v>
      </c>
      <c r="BG444" s="53">
        <f t="shared" si="571"/>
        <v>0</v>
      </c>
      <c r="BH444" s="54">
        <f t="shared" si="571"/>
        <v>0</v>
      </c>
      <c r="BI444" s="53">
        <f t="shared" si="571"/>
        <v>0</v>
      </c>
      <c r="BJ444" s="54">
        <f t="shared" si="571"/>
        <v>0</v>
      </c>
      <c r="BK444" s="53">
        <f t="shared" si="571"/>
        <v>0</v>
      </c>
      <c r="BL444" s="54">
        <f t="shared" si="571"/>
        <v>0</v>
      </c>
      <c r="BM444" s="53">
        <f t="shared" si="571"/>
        <v>0</v>
      </c>
      <c r="BN444" s="54">
        <f t="shared" si="571"/>
        <v>0</v>
      </c>
      <c r="BO444" s="53">
        <f t="shared" si="571"/>
        <v>0</v>
      </c>
      <c r="BP444" s="54">
        <f t="shared" si="571"/>
        <v>0</v>
      </c>
      <c r="BQ444" s="53">
        <f t="shared" ref="BQ444:DD444" si="572">$A444*BQ332</f>
        <v>0</v>
      </c>
      <c r="BR444" s="54">
        <f t="shared" si="572"/>
        <v>0</v>
      </c>
      <c r="BS444" s="53">
        <f t="shared" si="572"/>
        <v>0</v>
      </c>
      <c r="BT444" s="54">
        <f t="shared" si="572"/>
        <v>0</v>
      </c>
      <c r="BU444" s="53">
        <f t="shared" si="572"/>
        <v>0</v>
      </c>
      <c r="BV444" s="54">
        <f t="shared" si="572"/>
        <v>0</v>
      </c>
      <c r="BW444" s="53">
        <f t="shared" si="572"/>
        <v>0</v>
      </c>
      <c r="BX444" s="54">
        <f t="shared" si="572"/>
        <v>0</v>
      </c>
      <c r="BY444" s="53">
        <f t="shared" si="572"/>
        <v>0</v>
      </c>
      <c r="BZ444" s="54">
        <f t="shared" si="572"/>
        <v>0</v>
      </c>
      <c r="CA444" s="53">
        <f t="shared" si="572"/>
        <v>0</v>
      </c>
      <c r="CB444" s="54">
        <f t="shared" si="572"/>
        <v>0</v>
      </c>
      <c r="CC444" s="53">
        <f t="shared" si="572"/>
        <v>0</v>
      </c>
      <c r="CD444" s="54">
        <f t="shared" si="572"/>
        <v>0</v>
      </c>
      <c r="CE444" s="53">
        <f t="shared" si="572"/>
        <v>0</v>
      </c>
      <c r="CF444" s="54">
        <f t="shared" si="572"/>
        <v>0</v>
      </c>
      <c r="CG444" s="53">
        <f t="shared" si="572"/>
        <v>0</v>
      </c>
      <c r="CH444" s="54">
        <f t="shared" si="572"/>
        <v>0</v>
      </c>
      <c r="CI444" s="53">
        <f t="shared" si="572"/>
        <v>0</v>
      </c>
      <c r="CJ444" s="54">
        <f t="shared" si="572"/>
        <v>0</v>
      </c>
      <c r="CK444" s="53">
        <f t="shared" si="572"/>
        <v>0</v>
      </c>
      <c r="CL444" s="54">
        <f t="shared" si="572"/>
        <v>0</v>
      </c>
      <c r="CM444" s="53">
        <f t="shared" si="572"/>
        <v>0</v>
      </c>
      <c r="CN444" s="54">
        <f t="shared" si="572"/>
        <v>0</v>
      </c>
      <c r="CO444" s="53">
        <f t="shared" si="572"/>
        <v>0</v>
      </c>
      <c r="CP444" s="54">
        <f t="shared" si="572"/>
        <v>0</v>
      </c>
      <c r="CQ444" s="53">
        <f t="shared" si="572"/>
        <v>0</v>
      </c>
      <c r="CR444" s="54">
        <f t="shared" si="572"/>
        <v>0</v>
      </c>
      <c r="CS444" s="53">
        <f t="shared" si="572"/>
        <v>0</v>
      </c>
      <c r="CT444" s="54">
        <f t="shared" si="572"/>
        <v>0</v>
      </c>
      <c r="CU444" s="53">
        <f t="shared" si="572"/>
        <v>0</v>
      </c>
      <c r="CV444" s="54">
        <f t="shared" si="572"/>
        <v>0</v>
      </c>
      <c r="CW444" s="53">
        <f t="shared" si="572"/>
        <v>0</v>
      </c>
      <c r="CX444" s="54">
        <f t="shared" si="572"/>
        <v>0</v>
      </c>
      <c r="CY444" s="53">
        <f t="shared" si="572"/>
        <v>0</v>
      </c>
      <c r="CZ444" s="54">
        <f t="shared" si="572"/>
        <v>0</v>
      </c>
      <c r="DA444" s="53">
        <f t="shared" si="572"/>
        <v>0</v>
      </c>
      <c r="DB444" s="54">
        <f t="shared" si="572"/>
        <v>0</v>
      </c>
      <c r="DC444" s="53">
        <f t="shared" si="572"/>
        <v>0</v>
      </c>
      <c r="DD444" s="57">
        <f t="shared" si="572"/>
        <v>0</v>
      </c>
      <c r="DE444" s="3"/>
    </row>
    <row r="445" spans="1:109" x14ac:dyDescent="0.35">
      <c r="A445" s="36">
        <f>GDP!Y22</f>
        <v>25.309965460999418</v>
      </c>
      <c r="B445" s="3" t="s">
        <v>3980</v>
      </c>
      <c r="C445" s="39"/>
      <c r="D445" s="3" t="s">
        <v>494</v>
      </c>
      <c r="E445" s="56">
        <f t="shared" ref="E445:BP445" si="573">$A445*E333</f>
        <v>0</v>
      </c>
      <c r="F445" s="54">
        <f t="shared" si="573"/>
        <v>0</v>
      </c>
      <c r="G445" s="54">
        <f t="shared" si="573"/>
        <v>0</v>
      </c>
      <c r="H445" s="54">
        <f t="shared" si="573"/>
        <v>0</v>
      </c>
      <c r="I445" s="54">
        <f t="shared" si="573"/>
        <v>0</v>
      </c>
      <c r="J445" s="53">
        <f t="shared" si="573"/>
        <v>0</v>
      </c>
      <c r="K445" s="53">
        <f t="shared" si="573"/>
        <v>0</v>
      </c>
      <c r="L445" s="53">
        <f t="shared" si="573"/>
        <v>0</v>
      </c>
      <c r="M445" s="53">
        <f t="shared" si="573"/>
        <v>0</v>
      </c>
      <c r="N445" s="54">
        <f t="shared" si="573"/>
        <v>0</v>
      </c>
      <c r="O445" s="54">
        <f t="shared" si="573"/>
        <v>0</v>
      </c>
      <c r="P445" s="54">
        <f t="shared" si="573"/>
        <v>0</v>
      </c>
      <c r="Q445" s="53">
        <f t="shared" si="573"/>
        <v>0</v>
      </c>
      <c r="R445" s="53">
        <f t="shared" si="573"/>
        <v>0</v>
      </c>
      <c r="S445" s="53">
        <f t="shared" si="573"/>
        <v>0</v>
      </c>
      <c r="T445" s="53">
        <f t="shared" si="573"/>
        <v>25.309965460999418</v>
      </c>
      <c r="U445" s="54">
        <f t="shared" si="573"/>
        <v>0</v>
      </c>
      <c r="V445" s="54">
        <f t="shared" si="573"/>
        <v>0</v>
      </c>
      <c r="W445" s="54">
        <f t="shared" si="573"/>
        <v>0</v>
      </c>
      <c r="X445" s="53">
        <f t="shared" si="573"/>
        <v>0</v>
      </c>
      <c r="Y445" s="54">
        <f t="shared" si="573"/>
        <v>0</v>
      </c>
      <c r="Z445" s="53">
        <f t="shared" si="573"/>
        <v>0</v>
      </c>
      <c r="AA445" s="53">
        <f t="shared" si="573"/>
        <v>0</v>
      </c>
      <c r="AB445" s="53">
        <f t="shared" si="573"/>
        <v>0</v>
      </c>
      <c r="AC445" s="53">
        <f t="shared" si="573"/>
        <v>0</v>
      </c>
      <c r="AD445" s="54">
        <f t="shared" si="573"/>
        <v>0</v>
      </c>
      <c r="AE445" s="54">
        <f t="shared" si="573"/>
        <v>0</v>
      </c>
      <c r="AF445" s="54">
        <f t="shared" si="573"/>
        <v>0</v>
      </c>
      <c r="AG445" s="54">
        <f t="shared" si="573"/>
        <v>0</v>
      </c>
      <c r="AH445" s="53">
        <f t="shared" si="573"/>
        <v>0</v>
      </c>
      <c r="AI445" s="53">
        <f t="shared" si="573"/>
        <v>0</v>
      </c>
      <c r="AJ445" s="53">
        <f t="shared" si="573"/>
        <v>0</v>
      </c>
      <c r="AK445" s="53">
        <f t="shared" si="573"/>
        <v>0</v>
      </c>
      <c r="AL445" s="54">
        <f t="shared" si="573"/>
        <v>0</v>
      </c>
      <c r="AM445" s="54">
        <f t="shared" si="573"/>
        <v>0</v>
      </c>
      <c r="AN445" s="54">
        <f t="shared" si="573"/>
        <v>0</v>
      </c>
      <c r="AO445" s="53">
        <f t="shared" si="573"/>
        <v>0</v>
      </c>
      <c r="AP445" s="54">
        <f t="shared" si="573"/>
        <v>0</v>
      </c>
      <c r="AQ445" s="53">
        <f t="shared" si="573"/>
        <v>0</v>
      </c>
      <c r="AR445" s="54">
        <f t="shared" si="573"/>
        <v>0</v>
      </c>
      <c r="AS445" s="53">
        <f t="shared" si="573"/>
        <v>0</v>
      </c>
      <c r="AT445" s="54">
        <f t="shared" si="573"/>
        <v>0</v>
      </c>
      <c r="AU445" s="53">
        <f t="shared" si="573"/>
        <v>0</v>
      </c>
      <c r="AV445" s="54">
        <f t="shared" si="573"/>
        <v>0</v>
      </c>
      <c r="AW445" s="53">
        <f t="shared" si="573"/>
        <v>0</v>
      </c>
      <c r="AX445" s="54">
        <f t="shared" si="573"/>
        <v>0</v>
      </c>
      <c r="AY445" s="53">
        <f t="shared" si="573"/>
        <v>0</v>
      </c>
      <c r="AZ445" s="54">
        <f t="shared" si="573"/>
        <v>0</v>
      </c>
      <c r="BA445" s="53">
        <f t="shared" si="573"/>
        <v>0</v>
      </c>
      <c r="BB445" s="54">
        <f t="shared" si="573"/>
        <v>0</v>
      </c>
      <c r="BC445" s="53">
        <f t="shared" si="573"/>
        <v>0</v>
      </c>
      <c r="BD445" s="54">
        <f t="shared" si="573"/>
        <v>0</v>
      </c>
      <c r="BE445" s="53">
        <f t="shared" si="573"/>
        <v>0</v>
      </c>
      <c r="BF445" s="54">
        <f t="shared" si="573"/>
        <v>0</v>
      </c>
      <c r="BG445" s="53">
        <f t="shared" si="573"/>
        <v>0</v>
      </c>
      <c r="BH445" s="54">
        <f t="shared" si="573"/>
        <v>0</v>
      </c>
      <c r="BI445" s="53">
        <f t="shared" si="573"/>
        <v>0</v>
      </c>
      <c r="BJ445" s="54">
        <f t="shared" si="573"/>
        <v>0</v>
      </c>
      <c r="BK445" s="53">
        <f t="shared" si="573"/>
        <v>0</v>
      </c>
      <c r="BL445" s="54">
        <f t="shared" si="573"/>
        <v>0</v>
      </c>
      <c r="BM445" s="53">
        <f t="shared" si="573"/>
        <v>0</v>
      </c>
      <c r="BN445" s="54">
        <f t="shared" si="573"/>
        <v>0</v>
      </c>
      <c r="BO445" s="53">
        <f t="shared" si="573"/>
        <v>0</v>
      </c>
      <c r="BP445" s="54">
        <f t="shared" si="573"/>
        <v>0</v>
      </c>
      <c r="BQ445" s="53">
        <f t="shared" ref="BQ445:DD445" si="574">$A445*BQ333</f>
        <v>0</v>
      </c>
      <c r="BR445" s="54">
        <f t="shared" si="574"/>
        <v>0</v>
      </c>
      <c r="BS445" s="53">
        <f t="shared" si="574"/>
        <v>0</v>
      </c>
      <c r="BT445" s="54">
        <f t="shared" si="574"/>
        <v>0</v>
      </c>
      <c r="BU445" s="53">
        <f t="shared" si="574"/>
        <v>0</v>
      </c>
      <c r="BV445" s="54">
        <f t="shared" si="574"/>
        <v>0</v>
      </c>
      <c r="BW445" s="53">
        <f t="shared" si="574"/>
        <v>0</v>
      </c>
      <c r="BX445" s="54">
        <f t="shared" si="574"/>
        <v>0</v>
      </c>
      <c r="BY445" s="53">
        <f t="shared" si="574"/>
        <v>0</v>
      </c>
      <c r="BZ445" s="54">
        <f t="shared" si="574"/>
        <v>0</v>
      </c>
      <c r="CA445" s="53">
        <f t="shared" si="574"/>
        <v>0</v>
      </c>
      <c r="CB445" s="54">
        <f t="shared" si="574"/>
        <v>0</v>
      </c>
      <c r="CC445" s="53">
        <f t="shared" si="574"/>
        <v>0</v>
      </c>
      <c r="CD445" s="54">
        <f t="shared" si="574"/>
        <v>0</v>
      </c>
      <c r="CE445" s="53">
        <f t="shared" si="574"/>
        <v>0</v>
      </c>
      <c r="CF445" s="54">
        <f t="shared" si="574"/>
        <v>0</v>
      </c>
      <c r="CG445" s="53">
        <f t="shared" si="574"/>
        <v>0</v>
      </c>
      <c r="CH445" s="54">
        <f t="shared" si="574"/>
        <v>0</v>
      </c>
      <c r="CI445" s="53">
        <f t="shared" si="574"/>
        <v>0</v>
      </c>
      <c r="CJ445" s="54">
        <f t="shared" si="574"/>
        <v>0</v>
      </c>
      <c r="CK445" s="53">
        <f t="shared" si="574"/>
        <v>0</v>
      </c>
      <c r="CL445" s="54">
        <f t="shared" si="574"/>
        <v>0</v>
      </c>
      <c r="CM445" s="53">
        <f t="shared" si="574"/>
        <v>0</v>
      </c>
      <c r="CN445" s="54">
        <f t="shared" si="574"/>
        <v>0</v>
      </c>
      <c r="CO445" s="53">
        <f t="shared" si="574"/>
        <v>0</v>
      </c>
      <c r="CP445" s="54">
        <f t="shared" si="574"/>
        <v>0</v>
      </c>
      <c r="CQ445" s="53">
        <f t="shared" si="574"/>
        <v>0</v>
      </c>
      <c r="CR445" s="54">
        <f t="shared" si="574"/>
        <v>0</v>
      </c>
      <c r="CS445" s="53">
        <f t="shared" si="574"/>
        <v>0</v>
      </c>
      <c r="CT445" s="54">
        <f t="shared" si="574"/>
        <v>0</v>
      </c>
      <c r="CU445" s="53">
        <f t="shared" si="574"/>
        <v>0</v>
      </c>
      <c r="CV445" s="54">
        <f t="shared" si="574"/>
        <v>0</v>
      </c>
      <c r="CW445" s="53">
        <f t="shared" si="574"/>
        <v>0</v>
      </c>
      <c r="CX445" s="54">
        <f t="shared" si="574"/>
        <v>0</v>
      </c>
      <c r="CY445" s="53">
        <f t="shared" si="574"/>
        <v>0</v>
      </c>
      <c r="CZ445" s="54">
        <f t="shared" si="574"/>
        <v>0</v>
      </c>
      <c r="DA445" s="53">
        <f t="shared" si="574"/>
        <v>0</v>
      </c>
      <c r="DB445" s="54">
        <f t="shared" si="574"/>
        <v>0</v>
      </c>
      <c r="DC445" s="53">
        <f t="shared" si="574"/>
        <v>0</v>
      </c>
      <c r="DD445" s="57">
        <f t="shared" si="574"/>
        <v>0</v>
      </c>
      <c r="DE445" s="3"/>
    </row>
    <row r="446" spans="1:109" x14ac:dyDescent="0.35">
      <c r="A446" s="36">
        <f>GDP!Y23</f>
        <v>11.294056214159879</v>
      </c>
      <c r="B446" s="3" t="s">
        <v>3981</v>
      </c>
      <c r="C446" s="39" t="s">
        <v>496</v>
      </c>
      <c r="D446" s="3" t="s">
        <v>498</v>
      </c>
      <c r="E446" s="52">
        <f t="shared" ref="E446:BP446" si="575">$A446*E334</f>
        <v>0</v>
      </c>
      <c r="F446" s="53">
        <f t="shared" si="575"/>
        <v>0</v>
      </c>
      <c r="G446" s="53">
        <f t="shared" si="575"/>
        <v>0</v>
      </c>
      <c r="H446" s="53">
        <f t="shared" si="575"/>
        <v>0</v>
      </c>
      <c r="I446" s="53">
        <f t="shared" si="575"/>
        <v>0</v>
      </c>
      <c r="J446" s="54">
        <f t="shared" si="575"/>
        <v>0</v>
      </c>
      <c r="K446" s="54">
        <f t="shared" si="575"/>
        <v>0</v>
      </c>
      <c r="L446" s="54">
        <f t="shared" si="575"/>
        <v>0</v>
      </c>
      <c r="M446" s="54">
        <f t="shared" si="575"/>
        <v>0</v>
      </c>
      <c r="N446" s="53">
        <f t="shared" si="575"/>
        <v>0</v>
      </c>
      <c r="O446" s="53">
        <f t="shared" si="575"/>
        <v>0</v>
      </c>
      <c r="P446" s="53">
        <f t="shared" si="575"/>
        <v>0</v>
      </c>
      <c r="Q446" s="54">
        <f t="shared" si="575"/>
        <v>0</v>
      </c>
      <c r="R446" s="54">
        <f t="shared" si="575"/>
        <v>0</v>
      </c>
      <c r="S446" s="54">
        <f t="shared" si="575"/>
        <v>0</v>
      </c>
      <c r="T446" s="54">
        <f t="shared" si="575"/>
        <v>0</v>
      </c>
      <c r="U446" s="53">
        <f t="shared" si="575"/>
        <v>11.294056214159879</v>
      </c>
      <c r="V446" s="53">
        <f t="shared" si="575"/>
        <v>0</v>
      </c>
      <c r="W446" s="53">
        <f t="shared" si="575"/>
        <v>0</v>
      </c>
      <c r="X446" s="54">
        <f t="shared" si="575"/>
        <v>0</v>
      </c>
      <c r="Y446" s="53">
        <f t="shared" si="575"/>
        <v>0</v>
      </c>
      <c r="Z446" s="54">
        <f t="shared" si="575"/>
        <v>0</v>
      </c>
      <c r="AA446" s="54">
        <f t="shared" si="575"/>
        <v>0</v>
      </c>
      <c r="AB446" s="54">
        <f t="shared" si="575"/>
        <v>0</v>
      </c>
      <c r="AC446" s="54">
        <f t="shared" si="575"/>
        <v>0</v>
      </c>
      <c r="AD446" s="53">
        <f t="shared" si="575"/>
        <v>0</v>
      </c>
      <c r="AE446" s="53">
        <f t="shared" si="575"/>
        <v>0</v>
      </c>
      <c r="AF446" s="53">
        <f t="shared" si="575"/>
        <v>0</v>
      </c>
      <c r="AG446" s="53">
        <f t="shared" si="575"/>
        <v>0</v>
      </c>
      <c r="AH446" s="54">
        <f t="shared" si="575"/>
        <v>0</v>
      </c>
      <c r="AI446" s="54">
        <f t="shared" si="575"/>
        <v>0</v>
      </c>
      <c r="AJ446" s="54">
        <f t="shared" si="575"/>
        <v>0</v>
      </c>
      <c r="AK446" s="54">
        <f t="shared" si="575"/>
        <v>0</v>
      </c>
      <c r="AL446" s="53">
        <f t="shared" si="575"/>
        <v>0</v>
      </c>
      <c r="AM446" s="53">
        <f t="shared" si="575"/>
        <v>0</v>
      </c>
      <c r="AN446" s="53">
        <f t="shared" si="575"/>
        <v>0</v>
      </c>
      <c r="AO446" s="54">
        <f t="shared" si="575"/>
        <v>0</v>
      </c>
      <c r="AP446" s="53">
        <f t="shared" si="575"/>
        <v>0</v>
      </c>
      <c r="AQ446" s="54">
        <f t="shared" si="575"/>
        <v>0</v>
      </c>
      <c r="AR446" s="53">
        <f t="shared" si="575"/>
        <v>0</v>
      </c>
      <c r="AS446" s="54">
        <f t="shared" si="575"/>
        <v>0</v>
      </c>
      <c r="AT446" s="53">
        <f t="shared" si="575"/>
        <v>0</v>
      </c>
      <c r="AU446" s="54">
        <f t="shared" si="575"/>
        <v>0</v>
      </c>
      <c r="AV446" s="53">
        <f t="shared" si="575"/>
        <v>0</v>
      </c>
      <c r="AW446" s="54">
        <f t="shared" si="575"/>
        <v>0</v>
      </c>
      <c r="AX446" s="53">
        <f t="shared" si="575"/>
        <v>0</v>
      </c>
      <c r="AY446" s="54">
        <f t="shared" si="575"/>
        <v>0</v>
      </c>
      <c r="AZ446" s="53">
        <f t="shared" si="575"/>
        <v>0</v>
      </c>
      <c r="BA446" s="54">
        <f t="shared" si="575"/>
        <v>0</v>
      </c>
      <c r="BB446" s="53">
        <f t="shared" si="575"/>
        <v>0</v>
      </c>
      <c r="BC446" s="54">
        <f t="shared" si="575"/>
        <v>0</v>
      </c>
      <c r="BD446" s="53">
        <f t="shared" si="575"/>
        <v>0</v>
      </c>
      <c r="BE446" s="54">
        <f t="shared" si="575"/>
        <v>0</v>
      </c>
      <c r="BF446" s="53">
        <f t="shared" si="575"/>
        <v>0</v>
      </c>
      <c r="BG446" s="54">
        <f t="shared" si="575"/>
        <v>0</v>
      </c>
      <c r="BH446" s="53">
        <f t="shared" si="575"/>
        <v>0</v>
      </c>
      <c r="BI446" s="54">
        <f t="shared" si="575"/>
        <v>0</v>
      </c>
      <c r="BJ446" s="53">
        <f t="shared" si="575"/>
        <v>0</v>
      </c>
      <c r="BK446" s="54">
        <f t="shared" si="575"/>
        <v>0</v>
      </c>
      <c r="BL446" s="53">
        <f t="shared" si="575"/>
        <v>0</v>
      </c>
      <c r="BM446" s="54">
        <f t="shared" si="575"/>
        <v>0</v>
      </c>
      <c r="BN446" s="53">
        <f t="shared" si="575"/>
        <v>0</v>
      </c>
      <c r="BO446" s="54">
        <f t="shared" si="575"/>
        <v>0</v>
      </c>
      <c r="BP446" s="53">
        <f t="shared" si="575"/>
        <v>0</v>
      </c>
      <c r="BQ446" s="54">
        <f t="shared" ref="BQ446:DD446" si="576">$A446*BQ334</f>
        <v>0</v>
      </c>
      <c r="BR446" s="53">
        <f t="shared" si="576"/>
        <v>0</v>
      </c>
      <c r="BS446" s="54">
        <f t="shared" si="576"/>
        <v>0</v>
      </c>
      <c r="BT446" s="53">
        <f t="shared" si="576"/>
        <v>0</v>
      </c>
      <c r="BU446" s="54">
        <f t="shared" si="576"/>
        <v>0</v>
      </c>
      <c r="BV446" s="53">
        <f t="shared" si="576"/>
        <v>0</v>
      </c>
      <c r="BW446" s="54">
        <f t="shared" si="576"/>
        <v>0</v>
      </c>
      <c r="BX446" s="53">
        <f t="shared" si="576"/>
        <v>0</v>
      </c>
      <c r="BY446" s="54">
        <f t="shared" si="576"/>
        <v>0</v>
      </c>
      <c r="BZ446" s="53">
        <f t="shared" si="576"/>
        <v>0</v>
      </c>
      <c r="CA446" s="54">
        <f t="shared" si="576"/>
        <v>0</v>
      </c>
      <c r="CB446" s="53">
        <f t="shared" si="576"/>
        <v>0</v>
      </c>
      <c r="CC446" s="54">
        <f t="shared" si="576"/>
        <v>0</v>
      </c>
      <c r="CD446" s="53">
        <f t="shared" si="576"/>
        <v>0</v>
      </c>
      <c r="CE446" s="54">
        <f t="shared" si="576"/>
        <v>0</v>
      </c>
      <c r="CF446" s="53">
        <f t="shared" si="576"/>
        <v>0</v>
      </c>
      <c r="CG446" s="54">
        <f t="shared" si="576"/>
        <v>0</v>
      </c>
      <c r="CH446" s="53">
        <f t="shared" si="576"/>
        <v>0</v>
      </c>
      <c r="CI446" s="54">
        <f t="shared" si="576"/>
        <v>0</v>
      </c>
      <c r="CJ446" s="53">
        <f t="shared" si="576"/>
        <v>0</v>
      </c>
      <c r="CK446" s="54">
        <f t="shared" si="576"/>
        <v>0</v>
      </c>
      <c r="CL446" s="53">
        <f t="shared" si="576"/>
        <v>0</v>
      </c>
      <c r="CM446" s="54">
        <f t="shared" si="576"/>
        <v>0</v>
      </c>
      <c r="CN446" s="53">
        <f t="shared" si="576"/>
        <v>0</v>
      </c>
      <c r="CO446" s="54">
        <f t="shared" si="576"/>
        <v>0</v>
      </c>
      <c r="CP446" s="53">
        <f t="shared" si="576"/>
        <v>0</v>
      </c>
      <c r="CQ446" s="54">
        <f t="shared" si="576"/>
        <v>0</v>
      </c>
      <c r="CR446" s="53">
        <f t="shared" si="576"/>
        <v>0</v>
      </c>
      <c r="CS446" s="54">
        <f t="shared" si="576"/>
        <v>0</v>
      </c>
      <c r="CT446" s="53">
        <f t="shared" si="576"/>
        <v>0</v>
      </c>
      <c r="CU446" s="54">
        <f t="shared" si="576"/>
        <v>0</v>
      </c>
      <c r="CV446" s="53">
        <f t="shared" si="576"/>
        <v>0</v>
      </c>
      <c r="CW446" s="54">
        <f t="shared" si="576"/>
        <v>0</v>
      </c>
      <c r="CX446" s="53">
        <f t="shared" si="576"/>
        <v>0</v>
      </c>
      <c r="CY446" s="54">
        <f t="shared" si="576"/>
        <v>0</v>
      </c>
      <c r="CZ446" s="53">
        <f t="shared" si="576"/>
        <v>0</v>
      </c>
      <c r="DA446" s="54">
        <f t="shared" si="576"/>
        <v>0</v>
      </c>
      <c r="DB446" s="53">
        <f t="shared" si="576"/>
        <v>0</v>
      </c>
      <c r="DC446" s="54">
        <f t="shared" si="576"/>
        <v>0</v>
      </c>
      <c r="DD446" s="55">
        <f t="shared" si="576"/>
        <v>0</v>
      </c>
      <c r="DE446" s="3"/>
    </row>
    <row r="447" spans="1:109" x14ac:dyDescent="0.35">
      <c r="A447" s="36">
        <f>GDP!Y24</f>
        <v>3.7078280576055049</v>
      </c>
      <c r="B447" s="3" t="s">
        <v>3984</v>
      </c>
      <c r="C447" s="39"/>
      <c r="D447" s="3" t="s">
        <v>500</v>
      </c>
      <c r="E447" s="52">
        <f t="shared" ref="E447:BP447" si="577">$A447*E335</f>
        <v>0</v>
      </c>
      <c r="F447" s="53">
        <f t="shared" si="577"/>
        <v>0</v>
      </c>
      <c r="G447" s="53">
        <f t="shared" si="577"/>
        <v>0</v>
      </c>
      <c r="H447" s="53">
        <f t="shared" si="577"/>
        <v>0</v>
      </c>
      <c r="I447" s="53">
        <f t="shared" si="577"/>
        <v>0</v>
      </c>
      <c r="J447" s="54">
        <f t="shared" si="577"/>
        <v>0</v>
      </c>
      <c r="K447" s="54">
        <f t="shared" si="577"/>
        <v>0</v>
      </c>
      <c r="L447" s="54">
        <f t="shared" si="577"/>
        <v>0</v>
      </c>
      <c r="M447" s="54">
        <f t="shared" si="577"/>
        <v>0</v>
      </c>
      <c r="N447" s="53">
        <f t="shared" si="577"/>
        <v>0</v>
      </c>
      <c r="O447" s="53">
        <f t="shared" si="577"/>
        <v>0</v>
      </c>
      <c r="P447" s="53">
        <f t="shared" si="577"/>
        <v>0</v>
      </c>
      <c r="Q447" s="54">
        <f t="shared" si="577"/>
        <v>0</v>
      </c>
      <c r="R447" s="54">
        <f t="shared" si="577"/>
        <v>0</v>
      </c>
      <c r="S447" s="54">
        <f t="shared" si="577"/>
        <v>0</v>
      </c>
      <c r="T447" s="54">
        <f t="shared" si="577"/>
        <v>0</v>
      </c>
      <c r="U447" s="53">
        <f t="shared" si="577"/>
        <v>0</v>
      </c>
      <c r="V447" s="53">
        <f t="shared" si="577"/>
        <v>3.7078280576055049</v>
      </c>
      <c r="W447" s="53">
        <f t="shared" si="577"/>
        <v>0</v>
      </c>
      <c r="X447" s="54">
        <f t="shared" si="577"/>
        <v>0</v>
      </c>
      <c r="Y447" s="53">
        <f t="shared" si="577"/>
        <v>0</v>
      </c>
      <c r="Z447" s="54">
        <f t="shared" si="577"/>
        <v>0</v>
      </c>
      <c r="AA447" s="54">
        <f t="shared" si="577"/>
        <v>0</v>
      </c>
      <c r="AB447" s="54">
        <f t="shared" si="577"/>
        <v>0</v>
      </c>
      <c r="AC447" s="54">
        <f t="shared" si="577"/>
        <v>0</v>
      </c>
      <c r="AD447" s="53">
        <f t="shared" si="577"/>
        <v>0</v>
      </c>
      <c r="AE447" s="53">
        <f t="shared" si="577"/>
        <v>0</v>
      </c>
      <c r="AF447" s="53">
        <f t="shared" si="577"/>
        <v>0</v>
      </c>
      <c r="AG447" s="53">
        <f t="shared" si="577"/>
        <v>0</v>
      </c>
      <c r="AH447" s="54">
        <f t="shared" si="577"/>
        <v>0</v>
      </c>
      <c r="AI447" s="54">
        <f t="shared" si="577"/>
        <v>0</v>
      </c>
      <c r="AJ447" s="54">
        <f t="shared" si="577"/>
        <v>0</v>
      </c>
      <c r="AK447" s="54">
        <f t="shared" si="577"/>
        <v>0</v>
      </c>
      <c r="AL447" s="53">
        <f t="shared" si="577"/>
        <v>0</v>
      </c>
      <c r="AM447" s="53">
        <f t="shared" si="577"/>
        <v>0</v>
      </c>
      <c r="AN447" s="53">
        <f t="shared" si="577"/>
        <v>0</v>
      </c>
      <c r="AO447" s="54">
        <f t="shared" si="577"/>
        <v>0</v>
      </c>
      <c r="AP447" s="53">
        <f t="shared" si="577"/>
        <v>0</v>
      </c>
      <c r="AQ447" s="54">
        <f t="shared" si="577"/>
        <v>0</v>
      </c>
      <c r="AR447" s="53">
        <f t="shared" si="577"/>
        <v>0</v>
      </c>
      <c r="AS447" s="54">
        <f t="shared" si="577"/>
        <v>0</v>
      </c>
      <c r="AT447" s="53">
        <f t="shared" si="577"/>
        <v>0</v>
      </c>
      <c r="AU447" s="54">
        <f t="shared" si="577"/>
        <v>0</v>
      </c>
      <c r="AV447" s="53">
        <f t="shared" si="577"/>
        <v>0</v>
      </c>
      <c r="AW447" s="54">
        <f t="shared" si="577"/>
        <v>0</v>
      </c>
      <c r="AX447" s="53">
        <f t="shared" si="577"/>
        <v>0</v>
      </c>
      <c r="AY447" s="54">
        <f t="shared" si="577"/>
        <v>0</v>
      </c>
      <c r="AZ447" s="53">
        <f t="shared" si="577"/>
        <v>0</v>
      </c>
      <c r="BA447" s="54">
        <f t="shared" si="577"/>
        <v>0</v>
      </c>
      <c r="BB447" s="53">
        <f t="shared" si="577"/>
        <v>0</v>
      </c>
      <c r="BC447" s="54">
        <f t="shared" si="577"/>
        <v>0</v>
      </c>
      <c r="BD447" s="53">
        <f t="shared" si="577"/>
        <v>0</v>
      </c>
      <c r="BE447" s="54">
        <f t="shared" si="577"/>
        <v>0</v>
      </c>
      <c r="BF447" s="53">
        <f t="shared" si="577"/>
        <v>0</v>
      </c>
      <c r="BG447" s="54">
        <f t="shared" si="577"/>
        <v>0</v>
      </c>
      <c r="BH447" s="53">
        <f t="shared" si="577"/>
        <v>0</v>
      </c>
      <c r="BI447" s="54">
        <f t="shared" si="577"/>
        <v>0</v>
      </c>
      <c r="BJ447" s="53">
        <f t="shared" si="577"/>
        <v>0</v>
      </c>
      <c r="BK447" s="54">
        <f t="shared" si="577"/>
        <v>0</v>
      </c>
      <c r="BL447" s="53">
        <f t="shared" si="577"/>
        <v>0</v>
      </c>
      <c r="BM447" s="54">
        <f t="shared" si="577"/>
        <v>0</v>
      </c>
      <c r="BN447" s="53">
        <f t="shared" si="577"/>
        <v>0</v>
      </c>
      <c r="BO447" s="54">
        <f t="shared" si="577"/>
        <v>0</v>
      </c>
      <c r="BP447" s="53">
        <f t="shared" si="577"/>
        <v>0</v>
      </c>
      <c r="BQ447" s="54">
        <f t="shared" ref="BQ447:DD447" si="578">$A447*BQ335</f>
        <v>0</v>
      </c>
      <c r="BR447" s="53">
        <f t="shared" si="578"/>
        <v>0</v>
      </c>
      <c r="BS447" s="54">
        <f t="shared" si="578"/>
        <v>0</v>
      </c>
      <c r="BT447" s="53">
        <f t="shared" si="578"/>
        <v>0</v>
      </c>
      <c r="BU447" s="54">
        <f t="shared" si="578"/>
        <v>0</v>
      </c>
      <c r="BV447" s="53">
        <f t="shared" si="578"/>
        <v>0</v>
      </c>
      <c r="BW447" s="54">
        <f t="shared" si="578"/>
        <v>0</v>
      </c>
      <c r="BX447" s="53">
        <f t="shared" si="578"/>
        <v>0</v>
      </c>
      <c r="BY447" s="54">
        <f t="shared" si="578"/>
        <v>0</v>
      </c>
      <c r="BZ447" s="53">
        <f t="shared" si="578"/>
        <v>0</v>
      </c>
      <c r="CA447" s="54">
        <f t="shared" si="578"/>
        <v>0</v>
      </c>
      <c r="CB447" s="53">
        <f t="shared" si="578"/>
        <v>0</v>
      </c>
      <c r="CC447" s="54">
        <f t="shared" si="578"/>
        <v>0</v>
      </c>
      <c r="CD447" s="53">
        <f t="shared" si="578"/>
        <v>0</v>
      </c>
      <c r="CE447" s="54">
        <f t="shared" si="578"/>
        <v>0</v>
      </c>
      <c r="CF447" s="53">
        <f t="shared" si="578"/>
        <v>0</v>
      </c>
      <c r="CG447" s="54">
        <f t="shared" si="578"/>
        <v>0</v>
      </c>
      <c r="CH447" s="53">
        <f t="shared" si="578"/>
        <v>0</v>
      </c>
      <c r="CI447" s="54">
        <f t="shared" si="578"/>
        <v>0</v>
      </c>
      <c r="CJ447" s="53">
        <f t="shared" si="578"/>
        <v>0</v>
      </c>
      <c r="CK447" s="54">
        <f t="shared" si="578"/>
        <v>0</v>
      </c>
      <c r="CL447" s="53">
        <f t="shared" si="578"/>
        <v>0</v>
      </c>
      <c r="CM447" s="54">
        <f t="shared" si="578"/>
        <v>0</v>
      </c>
      <c r="CN447" s="53">
        <f t="shared" si="578"/>
        <v>0</v>
      </c>
      <c r="CO447" s="54">
        <f t="shared" si="578"/>
        <v>0</v>
      </c>
      <c r="CP447" s="53">
        <f t="shared" si="578"/>
        <v>0</v>
      </c>
      <c r="CQ447" s="54">
        <f t="shared" si="578"/>
        <v>0</v>
      </c>
      <c r="CR447" s="53">
        <f t="shared" si="578"/>
        <v>0</v>
      </c>
      <c r="CS447" s="54">
        <f t="shared" si="578"/>
        <v>0</v>
      </c>
      <c r="CT447" s="53">
        <f t="shared" si="578"/>
        <v>0</v>
      </c>
      <c r="CU447" s="54">
        <f t="shared" si="578"/>
        <v>0</v>
      </c>
      <c r="CV447" s="53">
        <f t="shared" si="578"/>
        <v>0</v>
      </c>
      <c r="CW447" s="54">
        <f t="shared" si="578"/>
        <v>0</v>
      </c>
      <c r="CX447" s="53">
        <f t="shared" si="578"/>
        <v>0</v>
      </c>
      <c r="CY447" s="54">
        <f t="shared" si="578"/>
        <v>0</v>
      </c>
      <c r="CZ447" s="53">
        <f t="shared" si="578"/>
        <v>0</v>
      </c>
      <c r="DA447" s="54">
        <f t="shared" si="578"/>
        <v>0</v>
      </c>
      <c r="DB447" s="53">
        <f t="shared" si="578"/>
        <v>0</v>
      </c>
      <c r="DC447" s="54">
        <f t="shared" si="578"/>
        <v>0</v>
      </c>
      <c r="DD447" s="55">
        <f t="shared" si="578"/>
        <v>0</v>
      </c>
      <c r="DE447" s="3"/>
    </row>
    <row r="448" spans="1:109" x14ac:dyDescent="0.35">
      <c r="A448" s="36">
        <f>GDP!Y25</f>
        <v>0</v>
      </c>
      <c r="B448" s="3" t="s">
        <v>3985</v>
      </c>
      <c r="C448" s="39"/>
      <c r="D448" s="3" t="s">
        <v>502</v>
      </c>
      <c r="E448" s="52">
        <f t="shared" ref="E448:BP448" si="579">$A448*E336</f>
        <v>0</v>
      </c>
      <c r="F448" s="53">
        <f t="shared" si="579"/>
        <v>0</v>
      </c>
      <c r="G448" s="53">
        <f t="shared" si="579"/>
        <v>0</v>
      </c>
      <c r="H448" s="53">
        <f t="shared" si="579"/>
        <v>0</v>
      </c>
      <c r="I448" s="53">
        <f t="shared" si="579"/>
        <v>0</v>
      </c>
      <c r="J448" s="54">
        <f t="shared" si="579"/>
        <v>0</v>
      </c>
      <c r="K448" s="54">
        <f t="shared" si="579"/>
        <v>0</v>
      </c>
      <c r="L448" s="54">
        <f t="shared" si="579"/>
        <v>0</v>
      </c>
      <c r="M448" s="54">
        <f t="shared" si="579"/>
        <v>0</v>
      </c>
      <c r="N448" s="53">
        <f t="shared" si="579"/>
        <v>0</v>
      </c>
      <c r="O448" s="53">
        <f t="shared" si="579"/>
        <v>0</v>
      </c>
      <c r="P448" s="53">
        <f t="shared" si="579"/>
        <v>0</v>
      </c>
      <c r="Q448" s="54">
        <f t="shared" si="579"/>
        <v>0</v>
      </c>
      <c r="R448" s="54">
        <f t="shared" si="579"/>
        <v>0</v>
      </c>
      <c r="S448" s="54">
        <f t="shared" si="579"/>
        <v>0</v>
      </c>
      <c r="T448" s="54">
        <f t="shared" si="579"/>
        <v>0</v>
      </c>
      <c r="U448" s="53">
        <f t="shared" si="579"/>
        <v>0</v>
      </c>
      <c r="V448" s="53">
        <f t="shared" si="579"/>
        <v>0</v>
      </c>
      <c r="W448" s="53">
        <f t="shared" si="579"/>
        <v>0</v>
      </c>
      <c r="X448" s="54">
        <f t="shared" si="579"/>
        <v>0</v>
      </c>
      <c r="Y448" s="53">
        <f t="shared" si="579"/>
        <v>0</v>
      </c>
      <c r="Z448" s="54">
        <f t="shared" si="579"/>
        <v>0</v>
      </c>
      <c r="AA448" s="54">
        <f t="shared" si="579"/>
        <v>0</v>
      </c>
      <c r="AB448" s="54">
        <f t="shared" si="579"/>
        <v>0</v>
      </c>
      <c r="AC448" s="54">
        <f t="shared" si="579"/>
        <v>0</v>
      </c>
      <c r="AD448" s="53">
        <f t="shared" si="579"/>
        <v>0</v>
      </c>
      <c r="AE448" s="53">
        <f t="shared" si="579"/>
        <v>0</v>
      </c>
      <c r="AF448" s="53">
        <f t="shared" si="579"/>
        <v>0</v>
      </c>
      <c r="AG448" s="53">
        <f t="shared" si="579"/>
        <v>0</v>
      </c>
      <c r="AH448" s="54">
        <f t="shared" si="579"/>
        <v>0</v>
      </c>
      <c r="AI448" s="54">
        <f t="shared" si="579"/>
        <v>0</v>
      </c>
      <c r="AJ448" s="54">
        <f t="shared" si="579"/>
        <v>0</v>
      </c>
      <c r="AK448" s="54">
        <f t="shared" si="579"/>
        <v>0</v>
      </c>
      <c r="AL448" s="53">
        <f t="shared" si="579"/>
        <v>0</v>
      </c>
      <c r="AM448" s="53">
        <f t="shared" si="579"/>
        <v>0</v>
      </c>
      <c r="AN448" s="53">
        <f t="shared" si="579"/>
        <v>0</v>
      </c>
      <c r="AO448" s="54">
        <f t="shared" si="579"/>
        <v>0</v>
      </c>
      <c r="AP448" s="53">
        <f t="shared" si="579"/>
        <v>0</v>
      </c>
      <c r="AQ448" s="54">
        <f t="shared" si="579"/>
        <v>0</v>
      </c>
      <c r="AR448" s="53">
        <f t="shared" si="579"/>
        <v>0</v>
      </c>
      <c r="AS448" s="54">
        <f t="shared" si="579"/>
        <v>0</v>
      </c>
      <c r="AT448" s="53">
        <f t="shared" si="579"/>
        <v>0</v>
      </c>
      <c r="AU448" s="54">
        <f t="shared" si="579"/>
        <v>0</v>
      </c>
      <c r="AV448" s="53">
        <f t="shared" si="579"/>
        <v>0</v>
      </c>
      <c r="AW448" s="54">
        <f t="shared" si="579"/>
        <v>0</v>
      </c>
      <c r="AX448" s="53">
        <f t="shared" si="579"/>
        <v>0</v>
      </c>
      <c r="AY448" s="54">
        <f t="shared" si="579"/>
        <v>0</v>
      </c>
      <c r="AZ448" s="53">
        <f t="shared" si="579"/>
        <v>0</v>
      </c>
      <c r="BA448" s="54">
        <f t="shared" si="579"/>
        <v>0</v>
      </c>
      <c r="BB448" s="53">
        <f t="shared" si="579"/>
        <v>0</v>
      </c>
      <c r="BC448" s="54">
        <f t="shared" si="579"/>
        <v>0</v>
      </c>
      <c r="BD448" s="53">
        <f t="shared" si="579"/>
        <v>0</v>
      </c>
      <c r="BE448" s="54">
        <f t="shared" si="579"/>
        <v>0</v>
      </c>
      <c r="BF448" s="53">
        <f t="shared" si="579"/>
        <v>0</v>
      </c>
      <c r="BG448" s="54">
        <f t="shared" si="579"/>
        <v>0</v>
      </c>
      <c r="BH448" s="53">
        <f t="shared" si="579"/>
        <v>0</v>
      </c>
      <c r="BI448" s="54">
        <f t="shared" si="579"/>
        <v>0</v>
      </c>
      <c r="BJ448" s="53">
        <f t="shared" si="579"/>
        <v>0</v>
      </c>
      <c r="BK448" s="54">
        <f t="shared" si="579"/>
        <v>0</v>
      </c>
      <c r="BL448" s="53">
        <f t="shared" si="579"/>
        <v>0</v>
      </c>
      <c r="BM448" s="54">
        <f t="shared" si="579"/>
        <v>0</v>
      </c>
      <c r="BN448" s="53">
        <f t="shared" si="579"/>
        <v>0</v>
      </c>
      <c r="BO448" s="54">
        <f t="shared" si="579"/>
        <v>0</v>
      </c>
      <c r="BP448" s="53">
        <f t="shared" si="579"/>
        <v>0</v>
      </c>
      <c r="BQ448" s="54">
        <f t="shared" ref="BQ448:DD448" si="580">$A448*BQ336</f>
        <v>0</v>
      </c>
      <c r="BR448" s="53">
        <f t="shared" si="580"/>
        <v>0</v>
      </c>
      <c r="BS448" s="54">
        <f t="shared" si="580"/>
        <v>0</v>
      </c>
      <c r="BT448" s="53">
        <f t="shared" si="580"/>
        <v>0</v>
      </c>
      <c r="BU448" s="54">
        <f t="shared" si="580"/>
        <v>0</v>
      </c>
      <c r="BV448" s="53">
        <f t="shared" si="580"/>
        <v>0</v>
      </c>
      <c r="BW448" s="54">
        <f t="shared" si="580"/>
        <v>0</v>
      </c>
      <c r="BX448" s="53">
        <f t="shared" si="580"/>
        <v>0</v>
      </c>
      <c r="BY448" s="54">
        <f t="shared" si="580"/>
        <v>0</v>
      </c>
      <c r="BZ448" s="53">
        <f t="shared" si="580"/>
        <v>0</v>
      </c>
      <c r="CA448" s="54">
        <f t="shared" si="580"/>
        <v>0</v>
      </c>
      <c r="CB448" s="53">
        <f t="shared" si="580"/>
        <v>0</v>
      </c>
      <c r="CC448" s="54">
        <f t="shared" si="580"/>
        <v>0</v>
      </c>
      <c r="CD448" s="53">
        <f t="shared" si="580"/>
        <v>0</v>
      </c>
      <c r="CE448" s="54">
        <f t="shared" si="580"/>
        <v>0</v>
      </c>
      <c r="CF448" s="53">
        <f t="shared" si="580"/>
        <v>0</v>
      </c>
      <c r="CG448" s="54">
        <f t="shared" si="580"/>
        <v>0</v>
      </c>
      <c r="CH448" s="53">
        <f t="shared" si="580"/>
        <v>0</v>
      </c>
      <c r="CI448" s="54">
        <f t="shared" si="580"/>
        <v>0</v>
      </c>
      <c r="CJ448" s="53">
        <f t="shared" si="580"/>
        <v>0</v>
      </c>
      <c r="CK448" s="54">
        <f t="shared" si="580"/>
        <v>0</v>
      </c>
      <c r="CL448" s="53">
        <f t="shared" si="580"/>
        <v>0</v>
      </c>
      <c r="CM448" s="54">
        <f t="shared" si="580"/>
        <v>0</v>
      </c>
      <c r="CN448" s="53">
        <f t="shared" si="580"/>
        <v>0</v>
      </c>
      <c r="CO448" s="54">
        <f t="shared" si="580"/>
        <v>0</v>
      </c>
      <c r="CP448" s="53">
        <f t="shared" si="580"/>
        <v>0</v>
      </c>
      <c r="CQ448" s="54">
        <f t="shared" si="580"/>
        <v>0</v>
      </c>
      <c r="CR448" s="53">
        <f t="shared" si="580"/>
        <v>0</v>
      </c>
      <c r="CS448" s="54">
        <f t="shared" si="580"/>
        <v>0</v>
      </c>
      <c r="CT448" s="53">
        <f t="shared" si="580"/>
        <v>0</v>
      </c>
      <c r="CU448" s="54">
        <f t="shared" si="580"/>
        <v>0</v>
      </c>
      <c r="CV448" s="53">
        <f t="shared" si="580"/>
        <v>0</v>
      </c>
      <c r="CW448" s="54">
        <f t="shared" si="580"/>
        <v>0</v>
      </c>
      <c r="CX448" s="53">
        <f t="shared" si="580"/>
        <v>0</v>
      </c>
      <c r="CY448" s="54">
        <f t="shared" si="580"/>
        <v>0</v>
      </c>
      <c r="CZ448" s="53">
        <f t="shared" si="580"/>
        <v>0</v>
      </c>
      <c r="DA448" s="54">
        <f t="shared" si="580"/>
        <v>0</v>
      </c>
      <c r="DB448" s="53">
        <f t="shared" si="580"/>
        <v>0</v>
      </c>
      <c r="DC448" s="54">
        <f t="shared" si="580"/>
        <v>0</v>
      </c>
      <c r="DD448" s="55">
        <f t="shared" si="580"/>
        <v>0</v>
      </c>
      <c r="DE448" s="3"/>
    </row>
    <row r="449" spans="1:109" x14ac:dyDescent="0.35">
      <c r="A449" s="36">
        <f>GDP!Y26</f>
        <v>77.156236248975617</v>
      </c>
      <c r="B449" s="3" t="s">
        <v>3986</v>
      </c>
      <c r="C449" s="39" t="s">
        <v>504</v>
      </c>
      <c r="D449" s="3" t="s">
        <v>505</v>
      </c>
      <c r="E449" s="56">
        <f t="shared" ref="E449:BP449" si="581">$A449*E337</f>
        <v>0</v>
      </c>
      <c r="F449" s="54">
        <f t="shared" si="581"/>
        <v>0</v>
      </c>
      <c r="G449" s="54">
        <f t="shared" si="581"/>
        <v>0</v>
      </c>
      <c r="H449" s="54">
        <f t="shared" si="581"/>
        <v>0</v>
      </c>
      <c r="I449" s="54">
        <f t="shared" si="581"/>
        <v>0</v>
      </c>
      <c r="J449" s="53">
        <f t="shared" si="581"/>
        <v>0</v>
      </c>
      <c r="K449" s="53">
        <f t="shared" si="581"/>
        <v>0</v>
      </c>
      <c r="L449" s="53">
        <f t="shared" si="581"/>
        <v>0</v>
      </c>
      <c r="M449" s="53">
        <f t="shared" si="581"/>
        <v>0</v>
      </c>
      <c r="N449" s="54">
        <f t="shared" si="581"/>
        <v>0</v>
      </c>
      <c r="O449" s="54">
        <f t="shared" si="581"/>
        <v>0</v>
      </c>
      <c r="P449" s="54">
        <f t="shared" si="581"/>
        <v>0</v>
      </c>
      <c r="Q449" s="53">
        <f t="shared" si="581"/>
        <v>0</v>
      </c>
      <c r="R449" s="53">
        <f t="shared" si="581"/>
        <v>0</v>
      </c>
      <c r="S449" s="53">
        <f t="shared" si="581"/>
        <v>0</v>
      </c>
      <c r="T449" s="53">
        <f t="shared" si="581"/>
        <v>0</v>
      </c>
      <c r="U449" s="54">
        <f t="shared" si="581"/>
        <v>0</v>
      </c>
      <c r="V449" s="54">
        <f t="shared" si="581"/>
        <v>0</v>
      </c>
      <c r="W449" s="54">
        <f t="shared" si="581"/>
        <v>0</v>
      </c>
      <c r="X449" s="42">
        <f t="shared" si="581"/>
        <v>77.156236248975617</v>
      </c>
      <c r="Y449" s="58">
        <f t="shared" si="581"/>
        <v>0</v>
      </c>
      <c r="Z449" s="53">
        <f t="shared" si="581"/>
        <v>0</v>
      </c>
      <c r="AA449" s="53">
        <f t="shared" si="581"/>
        <v>0</v>
      </c>
      <c r="AB449" s="53">
        <f t="shared" si="581"/>
        <v>0</v>
      </c>
      <c r="AC449" s="53">
        <f t="shared" si="581"/>
        <v>0</v>
      </c>
      <c r="AD449" s="54">
        <f t="shared" si="581"/>
        <v>0</v>
      </c>
      <c r="AE449" s="54">
        <f t="shared" si="581"/>
        <v>0</v>
      </c>
      <c r="AF449" s="54">
        <f t="shared" si="581"/>
        <v>0</v>
      </c>
      <c r="AG449" s="54">
        <f t="shared" si="581"/>
        <v>0</v>
      </c>
      <c r="AH449" s="53">
        <f t="shared" si="581"/>
        <v>0</v>
      </c>
      <c r="AI449" s="53">
        <f t="shared" si="581"/>
        <v>0</v>
      </c>
      <c r="AJ449" s="53">
        <f t="shared" si="581"/>
        <v>0</v>
      </c>
      <c r="AK449" s="53">
        <f t="shared" si="581"/>
        <v>0</v>
      </c>
      <c r="AL449" s="54">
        <f t="shared" si="581"/>
        <v>0</v>
      </c>
      <c r="AM449" s="54">
        <f t="shared" si="581"/>
        <v>0</v>
      </c>
      <c r="AN449" s="54">
        <f t="shared" si="581"/>
        <v>0</v>
      </c>
      <c r="AO449" s="42">
        <f t="shared" si="581"/>
        <v>0</v>
      </c>
      <c r="AP449" s="58">
        <f t="shared" si="581"/>
        <v>0</v>
      </c>
      <c r="AQ449" s="42">
        <f t="shared" si="581"/>
        <v>0</v>
      </c>
      <c r="AR449" s="58">
        <f t="shared" si="581"/>
        <v>0</v>
      </c>
      <c r="AS449" s="42">
        <f t="shared" si="581"/>
        <v>0</v>
      </c>
      <c r="AT449" s="58">
        <f t="shared" si="581"/>
        <v>0</v>
      </c>
      <c r="AU449" s="42">
        <f t="shared" si="581"/>
        <v>0</v>
      </c>
      <c r="AV449" s="58">
        <f t="shared" si="581"/>
        <v>0</v>
      </c>
      <c r="AW449" s="42">
        <f t="shared" si="581"/>
        <v>0</v>
      </c>
      <c r="AX449" s="58">
        <f t="shared" si="581"/>
        <v>0</v>
      </c>
      <c r="AY449" s="42">
        <f t="shared" si="581"/>
        <v>0</v>
      </c>
      <c r="AZ449" s="58">
        <f t="shared" si="581"/>
        <v>0</v>
      </c>
      <c r="BA449" s="42">
        <f t="shared" si="581"/>
        <v>0</v>
      </c>
      <c r="BB449" s="58">
        <f t="shared" si="581"/>
        <v>0</v>
      </c>
      <c r="BC449" s="42">
        <f t="shared" si="581"/>
        <v>0</v>
      </c>
      <c r="BD449" s="58">
        <f t="shared" si="581"/>
        <v>0</v>
      </c>
      <c r="BE449" s="42">
        <f t="shared" si="581"/>
        <v>0</v>
      </c>
      <c r="BF449" s="58">
        <f t="shared" si="581"/>
        <v>0</v>
      </c>
      <c r="BG449" s="42">
        <f t="shared" si="581"/>
        <v>0</v>
      </c>
      <c r="BH449" s="58">
        <f t="shared" si="581"/>
        <v>0</v>
      </c>
      <c r="BI449" s="42">
        <f t="shared" si="581"/>
        <v>0</v>
      </c>
      <c r="BJ449" s="58">
        <f t="shared" si="581"/>
        <v>0</v>
      </c>
      <c r="BK449" s="42">
        <f t="shared" si="581"/>
        <v>0</v>
      </c>
      <c r="BL449" s="58">
        <f t="shared" si="581"/>
        <v>0</v>
      </c>
      <c r="BM449" s="42">
        <f t="shared" si="581"/>
        <v>0</v>
      </c>
      <c r="BN449" s="58">
        <f t="shared" si="581"/>
        <v>0</v>
      </c>
      <c r="BO449" s="42">
        <f t="shared" si="581"/>
        <v>0</v>
      </c>
      <c r="BP449" s="58">
        <f t="shared" si="581"/>
        <v>0</v>
      </c>
      <c r="BQ449" s="42">
        <f t="shared" ref="BQ449:DD449" si="582">$A449*BQ337</f>
        <v>0</v>
      </c>
      <c r="BR449" s="58">
        <f t="shared" si="582"/>
        <v>0</v>
      </c>
      <c r="BS449" s="42">
        <f t="shared" si="582"/>
        <v>0</v>
      </c>
      <c r="BT449" s="58">
        <f t="shared" si="582"/>
        <v>0</v>
      </c>
      <c r="BU449" s="42">
        <f t="shared" si="582"/>
        <v>0</v>
      </c>
      <c r="BV449" s="58">
        <f t="shared" si="582"/>
        <v>0</v>
      </c>
      <c r="BW449" s="42">
        <f t="shared" si="582"/>
        <v>0</v>
      </c>
      <c r="BX449" s="58">
        <f t="shared" si="582"/>
        <v>0</v>
      </c>
      <c r="BY449" s="42">
        <f t="shared" si="582"/>
        <v>0</v>
      </c>
      <c r="BZ449" s="58">
        <f t="shared" si="582"/>
        <v>0</v>
      </c>
      <c r="CA449" s="42">
        <f t="shared" si="582"/>
        <v>0</v>
      </c>
      <c r="CB449" s="58">
        <f t="shared" si="582"/>
        <v>0</v>
      </c>
      <c r="CC449" s="42">
        <f t="shared" si="582"/>
        <v>0</v>
      </c>
      <c r="CD449" s="58">
        <f t="shared" si="582"/>
        <v>0</v>
      </c>
      <c r="CE449" s="42">
        <f t="shared" si="582"/>
        <v>0</v>
      </c>
      <c r="CF449" s="58">
        <f t="shared" si="582"/>
        <v>0</v>
      </c>
      <c r="CG449" s="42">
        <f t="shared" si="582"/>
        <v>0</v>
      </c>
      <c r="CH449" s="58">
        <f t="shared" si="582"/>
        <v>0</v>
      </c>
      <c r="CI449" s="42">
        <f t="shared" si="582"/>
        <v>0</v>
      </c>
      <c r="CJ449" s="58">
        <f t="shared" si="582"/>
        <v>0</v>
      </c>
      <c r="CK449" s="42">
        <f t="shared" si="582"/>
        <v>0</v>
      </c>
      <c r="CL449" s="58">
        <f t="shared" si="582"/>
        <v>0</v>
      </c>
      <c r="CM449" s="42">
        <f t="shared" si="582"/>
        <v>0</v>
      </c>
      <c r="CN449" s="58">
        <f t="shared" si="582"/>
        <v>0</v>
      </c>
      <c r="CO449" s="42">
        <f t="shared" si="582"/>
        <v>0</v>
      </c>
      <c r="CP449" s="58">
        <f t="shared" si="582"/>
        <v>0</v>
      </c>
      <c r="CQ449" s="42">
        <f t="shared" si="582"/>
        <v>0</v>
      </c>
      <c r="CR449" s="58">
        <f t="shared" si="582"/>
        <v>0</v>
      </c>
      <c r="CS449" s="42">
        <f t="shared" si="582"/>
        <v>0</v>
      </c>
      <c r="CT449" s="58">
        <f t="shared" si="582"/>
        <v>0</v>
      </c>
      <c r="CU449" s="42">
        <f t="shared" si="582"/>
        <v>0</v>
      </c>
      <c r="CV449" s="58">
        <f t="shared" si="582"/>
        <v>0</v>
      </c>
      <c r="CW449" s="42">
        <f t="shared" si="582"/>
        <v>0</v>
      </c>
      <c r="CX449" s="58">
        <f t="shared" si="582"/>
        <v>0</v>
      </c>
      <c r="CY449" s="42">
        <f t="shared" si="582"/>
        <v>0</v>
      </c>
      <c r="CZ449" s="58">
        <f t="shared" si="582"/>
        <v>0</v>
      </c>
      <c r="DA449" s="42">
        <f t="shared" si="582"/>
        <v>0</v>
      </c>
      <c r="DB449" s="58">
        <f t="shared" si="582"/>
        <v>0</v>
      </c>
      <c r="DC449" s="42">
        <f t="shared" si="582"/>
        <v>0</v>
      </c>
      <c r="DD449" s="59">
        <f t="shared" si="582"/>
        <v>0</v>
      </c>
      <c r="DE449" s="3"/>
    </row>
    <row r="450" spans="1:109" x14ac:dyDescent="0.35">
      <c r="A450" s="36">
        <f>GDP!Y27</f>
        <v>24.490147219463203</v>
      </c>
      <c r="B450" s="3" t="s">
        <v>3987</v>
      </c>
      <c r="C450" s="39" t="s">
        <v>507</v>
      </c>
      <c r="D450" s="3" t="s">
        <v>508</v>
      </c>
      <c r="E450" s="52">
        <f t="shared" ref="E450:BP450" si="583">$A450*E338</f>
        <v>0</v>
      </c>
      <c r="F450" s="53">
        <f t="shared" si="583"/>
        <v>0</v>
      </c>
      <c r="G450" s="53">
        <f t="shared" si="583"/>
        <v>0</v>
      </c>
      <c r="H450" s="53">
        <f t="shared" si="583"/>
        <v>0</v>
      </c>
      <c r="I450" s="53">
        <f t="shared" si="583"/>
        <v>0</v>
      </c>
      <c r="J450" s="54">
        <f t="shared" si="583"/>
        <v>0</v>
      </c>
      <c r="K450" s="54">
        <f t="shared" si="583"/>
        <v>0</v>
      </c>
      <c r="L450" s="54">
        <f t="shared" si="583"/>
        <v>0</v>
      </c>
      <c r="M450" s="54">
        <f t="shared" si="583"/>
        <v>0</v>
      </c>
      <c r="N450" s="53">
        <f t="shared" si="583"/>
        <v>0</v>
      </c>
      <c r="O450" s="53">
        <f t="shared" si="583"/>
        <v>0</v>
      </c>
      <c r="P450" s="53">
        <f t="shared" si="583"/>
        <v>0</v>
      </c>
      <c r="Q450" s="54">
        <f t="shared" si="583"/>
        <v>0</v>
      </c>
      <c r="R450" s="54">
        <f t="shared" si="583"/>
        <v>0</v>
      </c>
      <c r="S450" s="54">
        <f t="shared" si="583"/>
        <v>0</v>
      </c>
      <c r="T450" s="54">
        <f t="shared" si="583"/>
        <v>0</v>
      </c>
      <c r="U450" s="53">
        <f t="shared" si="583"/>
        <v>0</v>
      </c>
      <c r="V450" s="53">
        <f t="shared" si="583"/>
        <v>0</v>
      </c>
      <c r="W450" s="53">
        <f t="shared" si="583"/>
        <v>0</v>
      </c>
      <c r="X450" s="58">
        <f t="shared" si="583"/>
        <v>0</v>
      </c>
      <c r="Y450" s="42">
        <f t="shared" si="583"/>
        <v>24.490147219463203</v>
      </c>
      <c r="Z450" s="54">
        <f t="shared" si="583"/>
        <v>0</v>
      </c>
      <c r="AA450" s="54">
        <f t="shared" si="583"/>
        <v>0</v>
      </c>
      <c r="AB450" s="54">
        <f t="shared" si="583"/>
        <v>0</v>
      </c>
      <c r="AC450" s="54">
        <f t="shared" si="583"/>
        <v>0</v>
      </c>
      <c r="AD450" s="53">
        <f t="shared" si="583"/>
        <v>0</v>
      </c>
      <c r="AE450" s="53">
        <f t="shared" si="583"/>
        <v>0</v>
      </c>
      <c r="AF450" s="53">
        <f t="shared" si="583"/>
        <v>0</v>
      </c>
      <c r="AG450" s="53">
        <f t="shared" si="583"/>
        <v>0</v>
      </c>
      <c r="AH450" s="54">
        <f t="shared" si="583"/>
        <v>0</v>
      </c>
      <c r="AI450" s="54">
        <f t="shared" si="583"/>
        <v>0</v>
      </c>
      <c r="AJ450" s="54">
        <f t="shared" si="583"/>
        <v>0</v>
      </c>
      <c r="AK450" s="54">
        <f t="shared" si="583"/>
        <v>0</v>
      </c>
      <c r="AL450" s="53">
        <f t="shared" si="583"/>
        <v>0</v>
      </c>
      <c r="AM450" s="53">
        <f t="shared" si="583"/>
        <v>0</v>
      </c>
      <c r="AN450" s="53">
        <f t="shared" si="583"/>
        <v>0</v>
      </c>
      <c r="AO450" s="58">
        <f t="shared" si="583"/>
        <v>0</v>
      </c>
      <c r="AP450" s="42">
        <f t="shared" si="583"/>
        <v>0</v>
      </c>
      <c r="AQ450" s="58">
        <f t="shared" si="583"/>
        <v>0</v>
      </c>
      <c r="AR450" s="42">
        <f t="shared" si="583"/>
        <v>0</v>
      </c>
      <c r="AS450" s="58">
        <f t="shared" si="583"/>
        <v>0</v>
      </c>
      <c r="AT450" s="42">
        <f t="shared" si="583"/>
        <v>0</v>
      </c>
      <c r="AU450" s="58">
        <f t="shared" si="583"/>
        <v>0</v>
      </c>
      <c r="AV450" s="42">
        <f t="shared" si="583"/>
        <v>0</v>
      </c>
      <c r="AW450" s="58">
        <f t="shared" si="583"/>
        <v>0</v>
      </c>
      <c r="AX450" s="42">
        <f t="shared" si="583"/>
        <v>0</v>
      </c>
      <c r="AY450" s="58">
        <f t="shared" si="583"/>
        <v>0</v>
      </c>
      <c r="AZ450" s="42">
        <f t="shared" si="583"/>
        <v>0</v>
      </c>
      <c r="BA450" s="58">
        <f t="shared" si="583"/>
        <v>0</v>
      </c>
      <c r="BB450" s="42">
        <f t="shared" si="583"/>
        <v>0</v>
      </c>
      <c r="BC450" s="58">
        <f t="shared" si="583"/>
        <v>0</v>
      </c>
      <c r="BD450" s="42">
        <f t="shared" si="583"/>
        <v>0</v>
      </c>
      <c r="BE450" s="58">
        <f t="shared" si="583"/>
        <v>0</v>
      </c>
      <c r="BF450" s="42">
        <f t="shared" si="583"/>
        <v>0</v>
      </c>
      <c r="BG450" s="58">
        <f t="shared" si="583"/>
        <v>0</v>
      </c>
      <c r="BH450" s="42">
        <f t="shared" si="583"/>
        <v>0</v>
      </c>
      <c r="BI450" s="58">
        <f t="shared" si="583"/>
        <v>0</v>
      </c>
      <c r="BJ450" s="42">
        <f t="shared" si="583"/>
        <v>0</v>
      </c>
      <c r="BK450" s="58">
        <f t="shared" si="583"/>
        <v>0</v>
      </c>
      <c r="BL450" s="42">
        <f t="shared" si="583"/>
        <v>0</v>
      </c>
      <c r="BM450" s="58">
        <f t="shared" si="583"/>
        <v>0</v>
      </c>
      <c r="BN450" s="42">
        <f t="shared" si="583"/>
        <v>0</v>
      </c>
      <c r="BO450" s="58">
        <f t="shared" si="583"/>
        <v>0</v>
      </c>
      <c r="BP450" s="42">
        <f t="shared" si="583"/>
        <v>0</v>
      </c>
      <c r="BQ450" s="58">
        <f t="shared" ref="BQ450:DD450" si="584">$A450*BQ338</f>
        <v>0</v>
      </c>
      <c r="BR450" s="42">
        <f t="shared" si="584"/>
        <v>0</v>
      </c>
      <c r="BS450" s="58">
        <f t="shared" si="584"/>
        <v>0</v>
      </c>
      <c r="BT450" s="42">
        <f t="shared" si="584"/>
        <v>0</v>
      </c>
      <c r="BU450" s="58">
        <f t="shared" si="584"/>
        <v>0</v>
      </c>
      <c r="BV450" s="42">
        <f t="shared" si="584"/>
        <v>0</v>
      </c>
      <c r="BW450" s="58">
        <f t="shared" si="584"/>
        <v>0</v>
      </c>
      <c r="BX450" s="42">
        <f t="shared" si="584"/>
        <v>0</v>
      </c>
      <c r="BY450" s="58">
        <f t="shared" si="584"/>
        <v>0</v>
      </c>
      <c r="BZ450" s="42">
        <f t="shared" si="584"/>
        <v>0</v>
      </c>
      <c r="CA450" s="58">
        <f t="shared" si="584"/>
        <v>0</v>
      </c>
      <c r="CB450" s="42">
        <f t="shared" si="584"/>
        <v>0</v>
      </c>
      <c r="CC450" s="58">
        <f t="shared" si="584"/>
        <v>0</v>
      </c>
      <c r="CD450" s="42">
        <f t="shared" si="584"/>
        <v>0</v>
      </c>
      <c r="CE450" s="58">
        <f t="shared" si="584"/>
        <v>0</v>
      </c>
      <c r="CF450" s="42">
        <f t="shared" si="584"/>
        <v>0</v>
      </c>
      <c r="CG450" s="58">
        <f t="shared" si="584"/>
        <v>0</v>
      </c>
      <c r="CH450" s="42">
        <f t="shared" si="584"/>
        <v>0</v>
      </c>
      <c r="CI450" s="58">
        <f t="shared" si="584"/>
        <v>0</v>
      </c>
      <c r="CJ450" s="42">
        <f t="shared" si="584"/>
        <v>0</v>
      </c>
      <c r="CK450" s="58">
        <f t="shared" si="584"/>
        <v>0</v>
      </c>
      <c r="CL450" s="42">
        <f t="shared" si="584"/>
        <v>0</v>
      </c>
      <c r="CM450" s="58">
        <f t="shared" si="584"/>
        <v>0</v>
      </c>
      <c r="CN450" s="42">
        <f t="shared" si="584"/>
        <v>0</v>
      </c>
      <c r="CO450" s="58">
        <f t="shared" si="584"/>
        <v>0</v>
      </c>
      <c r="CP450" s="42">
        <f t="shared" si="584"/>
        <v>0</v>
      </c>
      <c r="CQ450" s="58">
        <f t="shared" si="584"/>
        <v>0</v>
      </c>
      <c r="CR450" s="42">
        <f t="shared" si="584"/>
        <v>0</v>
      </c>
      <c r="CS450" s="58">
        <f t="shared" si="584"/>
        <v>0</v>
      </c>
      <c r="CT450" s="42">
        <f t="shared" si="584"/>
        <v>0</v>
      </c>
      <c r="CU450" s="58">
        <f t="shared" si="584"/>
        <v>0</v>
      </c>
      <c r="CV450" s="42">
        <f t="shared" si="584"/>
        <v>0</v>
      </c>
      <c r="CW450" s="58">
        <f t="shared" si="584"/>
        <v>0</v>
      </c>
      <c r="CX450" s="42">
        <f t="shared" si="584"/>
        <v>0</v>
      </c>
      <c r="CY450" s="58">
        <f t="shared" si="584"/>
        <v>0</v>
      </c>
      <c r="CZ450" s="42">
        <f t="shared" si="584"/>
        <v>0</v>
      </c>
      <c r="DA450" s="58">
        <f t="shared" si="584"/>
        <v>0</v>
      </c>
      <c r="DB450" s="42">
        <f t="shared" si="584"/>
        <v>0</v>
      </c>
      <c r="DC450" s="58">
        <f t="shared" si="584"/>
        <v>0</v>
      </c>
      <c r="DD450" s="60">
        <f t="shared" si="584"/>
        <v>0</v>
      </c>
      <c r="DE450" s="3"/>
    </row>
    <row r="451" spans="1:109" x14ac:dyDescent="0.35">
      <c r="A451" s="36">
        <f>GDP!Y28</f>
        <v>4.1913524662636545</v>
      </c>
      <c r="B451" s="3" t="s">
        <v>3988</v>
      </c>
      <c r="C451" s="39" t="s">
        <v>509</v>
      </c>
      <c r="D451" s="3" t="s">
        <v>511</v>
      </c>
      <c r="E451" s="56">
        <f t="shared" ref="E451:BP451" si="585">$A451*E339</f>
        <v>0</v>
      </c>
      <c r="F451" s="54">
        <f t="shared" si="585"/>
        <v>0</v>
      </c>
      <c r="G451" s="54">
        <f t="shared" si="585"/>
        <v>0</v>
      </c>
      <c r="H451" s="54">
        <f t="shared" si="585"/>
        <v>0</v>
      </c>
      <c r="I451" s="54">
        <f t="shared" si="585"/>
        <v>0</v>
      </c>
      <c r="J451" s="53">
        <f t="shared" si="585"/>
        <v>0</v>
      </c>
      <c r="K451" s="53">
        <f t="shared" si="585"/>
        <v>0</v>
      </c>
      <c r="L451" s="53">
        <f t="shared" si="585"/>
        <v>0</v>
      </c>
      <c r="M451" s="53">
        <f t="shared" si="585"/>
        <v>0</v>
      </c>
      <c r="N451" s="54">
        <f t="shared" si="585"/>
        <v>0</v>
      </c>
      <c r="O451" s="54">
        <f t="shared" si="585"/>
        <v>0</v>
      </c>
      <c r="P451" s="54">
        <f t="shared" si="585"/>
        <v>0</v>
      </c>
      <c r="Q451" s="53">
        <f t="shared" si="585"/>
        <v>0</v>
      </c>
      <c r="R451" s="53">
        <f t="shared" si="585"/>
        <v>0</v>
      </c>
      <c r="S451" s="53">
        <f t="shared" si="585"/>
        <v>0</v>
      </c>
      <c r="T451" s="53">
        <f t="shared" si="585"/>
        <v>0</v>
      </c>
      <c r="U451" s="54">
        <f t="shared" si="585"/>
        <v>0</v>
      </c>
      <c r="V451" s="54">
        <f t="shared" si="585"/>
        <v>0</v>
      </c>
      <c r="W451" s="54">
        <f t="shared" si="585"/>
        <v>0</v>
      </c>
      <c r="X451" s="53">
        <f t="shared" si="585"/>
        <v>0</v>
      </c>
      <c r="Y451" s="54">
        <f t="shared" si="585"/>
        <v>0</v>
      </c>
      <c r="Z451" s="53">
        <f t="shared" si="585"/>
        <v>4.1913524662636545</v>
      </c>
      <c r="AA451" s="53">
        <f t="shared" si="585"/>
        <v>0</v>
      </c>
      <c r="AB451" s="53">
        <f t="shared" si="585"/>
        <v>0</v>
      </c>
      <c r="AC451" s="53">
        <f t="shared" si="585"/>
        <v>0</v>
      </c>
      <c r="AD451" s="54">
        <f t="shared" si="585"/>
        <v>0</v>
      </c>
      <c r="AE451" s="54">
        <f t="shared" si="585"/>
        <v>0</v>
      </c>
      <c r="AF451" s="54">
        <f t="shared" si="585"/>
        <v>0</v>
      </c>
      <c r="AG451" s="54">
        <f t="shared" si="585"/>
        <v>0</v>
      </c>
      <c r="AH451" s="53">
        <f t="shared" si="585"/>
        <v>0</v>
      </c>
      <c r="AI451" s="53">
        <f t="shared" si="585"/>
        <v>0</v>
      </c>
      <c r="AJ451" s="53">
        <f t="shared" si="585"/>
        <v>0</v>
      </c>
      <c r="AK451" s="53">
        <f t="shared" si="585"/>
        <v>0</v>
      </c>
      <c r="AL451" s="54">
        <f t="shared" si="585"/>
        <v>0</v>
      </c>
      <c r="AM451" s="54">
        <f t="shared" si="585"/>
        <v>0</v>
      </c>
      <c r="AN451" s="54">
        <f t="shared" si="585"/>
        <v>0</v>
      </c>
      <c r="AO451" s="53">
        <f t="shared" si="585"/>
        <v>0</v>
      </c>
      <c r="AP451" s="54">
        <f t="shared" si="585"/>
        <v>0</v>
      </c>
      <c r="AQ451" s="53">
        <f t="shared" si="585"/>
        <v>0</v>
      </c>
      <c r="AR451" s="54">
        <f t="shared" si="585"/>
        <v>0</v>
      </c>
      <c r="AS451" s="53">
        <f t="shared" si="585"/>
        <v>0</v>
      </c>
      <c r="AT451" s="54">
        <f t="shared" si="585"/>
        <v>0</v>
      </c>
      <c r="AU451" s="53">
        <f t="shared" si="585"/>
        <v>0</v>
      </c>
      <c r="AV451" s="54">
        <f t="shared" si="585"/>
        <v>0</v>
      </c>
      <c r="AW451" s="53">
        <f t="shared" si="585"/>
        <v>0</v>
      </c>
      <c r="AX451" s="54">
        <f t="shared" si="585"/>
        <v>0</v>
      </c>
      <c r="AY451" s="53">
        <f t="shared" si="585"/>
        <v>0</v>
      </c>
      <c r="AZ451" s="54">
        <f t="shared" si="585"/>
        <v>0</v>
      </c>
      <c r="BA451" s="53">
        <f t="shared" si="585"/>
        <v>0</v>
      </c>
      <c r="BB451" s="54">
        <f t="shared" si="585"/>
        <v>0</v>
      </c>
      <c r="BC451" s="53">
        <f t="shared" si="585"/>
        <v>0</v>
      </c>
      <c r="BD451" s="54">
        <f t="shared" si="585"/>
        <v>0</v>
      </c>
      <c r="BE451" s="53">
        <f t="shared" si="585"/>
        <v>0</v>
      </c>
      <c r="BF451" s="54">
        <f t="shared" si="585"/>
        <v>0</v>
      </c>
      <c r="BG451" s="53">
        <f t="shared" si="585"/>
        <v>0</v>
      </c>
      <c r="BH451" s="54">
        <f t="shared" si="585"/>
        <v>0</v>
      </c>
      <c r="BI451" s="53">
        <f t="shared" si="585"/>
        <v>0</v>
      </c>
      <c r="BJ451" s="54">
        <f t="shared" si="585"/>
        <v>0</v>
      </c>
      <c r="BK451" s="53">
        <f t="shared" si="585"/>
        <v>0</v>
      </c>
      <c r="BL451" s="54">
        <f t="shared" si="585"/>
        <v>0</v>
      </c>
      <c r="BM451" s="53">
        <f t="shared" si="585"/>
        <v>0</v>
      </c>
      <c r="BN451" s="54">
        <f t="shared" si="585"/>
        <v>0</v>
      </c>
      <c r="BO451" s="53">
        <f t="shared" si="585"/>
        <v>0</v>
      </c>
      <c r="BP451" s="54">
        <f t="shared" si="585"/>
        <v>0</v>
      </c>
      <c r="BQ451" s="53">
        <f t="shared" ref="BQ451:DD451" si="586">$A451*BQ339</f>
        <v>0</v>
      </c>
      <c r="BR451" s="54">
        <f t="shared" si="586"/>
        <v>0</v>
      </c>
      <c r="BS451" s="53">
        <f t="shared" si="586"/>
        <v>0</v>
      </c>
      <c r="BT451" s="54">
        <f t="shared" si="586"/>
        <v>0</v>
      </c>
      <c r="BU451" s="53">
        <f t="shared" si="586"/>
        <v>0</v>
      </c>
      <c r="BV451" s="54">
        <f t="shared" si="586"/>
        <v>0</v>
      </c>
      <c r="BW451" s="53">
        <f t="shared" si="586"/>
        <v>0</v>
      </c>
      <c r="BX451" s="54">
        <f t="shared" si="586"/>
        <v>0</v>
      </c>
      <c r="BY451" s="53">
        <f t="shared" si="586"/>
        <v>0</v>
      </c>
      <c r="BZ451" s="54">
        <f t="shared" si="586"/>
        <v>0</v>
      </c>
      <c r="CA451" s="53">
        <f t="shared" si="586"/>
        <v>0</v>
      </c>
      <c r="CB451" s="54">
        <f t="shared" si="586"/>
        <v>0</v>
      </c>
      <c r="CC451" s="53">
        <f t="shared" si="586"/>
        <v>0</v>
      </c>
      <c r="CD451" s="54">
        <f t="shared" si="586"/>
        <v>0</v>
      </c>
      <c r="CE451" s="53">
        <f t="shared" si="586"/>
        <v>0</v>
      </c>
      <c r="CF451" s="54">
        <f t="shared" si="586"/>
        <v>0</v>
      </c>
      <c r="CG451" s="53">
        <f t="shared" si="586"/>
        <v>0</v>
      </c>
      <c r="CH451" s="54">
        <f t="shared" si="586"/>
        <v>0</v>
      </c>
      <c r="CI451" s="53">
        <f t="shared" si="586"/>
        <v>0</v>
      </c>
      <c r="CJ451" s="54">
        <f t="shared" si="586"/>
        <v>0</v>
      </c>
      <c r="CK451" s="53">
        <f t="shared" si="586"/>
        <v>0</v>
      </c>
      <c r="CL451" s="54">
        <f t="shared" si="586"/>
        <v>0</v>
      </c>
      <c r="CM451" s="53">
        <f t="shared" si="586"/>
        <v>0</v>
      </c>
      <c r="CN451" s="54">
        <f t="shared" si="586"/>
        <v>0</v>
      </c>
      <c r="CO451" s="53">
        <f t="shared" si="586"/>
        <v>0</v>
      </c>
      <c r="CP451" s="54">
        <f t="shared" si="586"/>
        <v>0</v>
      </c>
      <c r="CQ451" s="53">
        <f t="shared" si="586"/>
        <v>0</v>
      </c>
      <c r="CR451" s="54">
        <f t="shared" si="586"/>
        <v>0</v>
      </c>
      <c r="CS451" s="53">
        <f t="shared" si="586"/>
        <v>0</v>
      </c>
      <c r="CT451" s="54">
        <f t="shared" si="586"/>
        <v>0</v>
      </c>
      <c r="CU451" s="53">
        <f t="shared" si="586"/>
        <v>0</v>
      </c>
      <c r="CV451" s="54">
        <f t="shared" si="586"/>
        <v>0</v>
      </c>
      <c r="CW451" s="53">
        <f t="shared" si="586"/>
        <v>0</v>
      </c>
      <c r="CX451" s="54">
        <f t="shared" si="586"/>
        <v>0</v>
      </c>
      <c r="CY451" s="53">
        <f t="shared" si="586"/>
        <v>0</v>
      </c>
      <c r="CZ451" s="54">
        <f t="shared" si="586"/>
        <v>0</v>
      </c>
      <c r="DA451" s="53">
        <f t="shared" si="586"/>
        <v>0</v>
      </c>
      <c r="DB451" s="54">
        <f t="shared" si="586"/>
        <v>0</v>
      </c>
      <c r="DC451" s="53">
        <f t="shared" si="586"/>
        <v>0</v>
      </c>
      <c r="DD451" s="57">
        <f t="shared" si="586"/>
        <v>0</v>
      </c>
      <c r="DE451" s="3"/>
    </row>
    <row r="452" spans="1:109" x14ac:dyDescent="0.35">
      <c r="A452" s="36">
        <f>GDP!Y29</f>
        <v>9.5983389228101359</v>
      </c>
      <c r="B452" s="3" t="s">
        <v>3989</v>
      </c>
      <c r="C452" s="39"/>
      <c r="D452" s="3" t="s">
        <v>513</v>
      </c>
      <c r="E452" s="56">
        <f t="shared" ref="E452:BP452" si="587">$A452*E340</f>
        <v>0</v>
      </c>
      <c r="F452" s="54">
        <f t="shared" si="587"/>
        <v>0</v>
      </c>
      <c r="G452" s="54">
        <f t="shared" si="587"/>
        <v>0</v>
      </c>
      <c r="H452" s="54">
        <f t="shared" si="587"/>
        <v>0</v>
      </c>
      <c r="I452" s="54">
        <f t="shared" si="587"/>
        <v>0</v>
      </c>
      <c r="J452" s="53">
        <f t="shared" si="587"/>
        <v>0</v>
      </c>
      <c r="K452" s="53">
        <f t="shared" si="587"/>
        <v>0</v>
      </c>
      <c r="L452" s="53">
        <f t="shared" si="587"/>
        <v>0</v>
      </c>
      <c r="M452" s="53">
        <f t="shared" si="587"/>
        <v>0</v>
      </c>
      <c r="N452" s="54">
        <f t="shared" si="587"/>
        <v>0</v>
      </c>
      <c r="O452" s="54">
        <f t="shared" si="587"/>
        <v>0</v>
      </c>
      <c r="P452" s="54">
        <f t="shared" si="587"/>
        <v>0</v>
      </c>
      <c r="Q452" s="53">
        <f t="shared" si="587"/>
        <v>0</v>
      </c>
      <c r="R452" s="53">
        <f t="shared" si="587"/>
        <v>0</v>
      </c>
      <c r="S452" s="53">
        <f t="shared" si="587"/>
        <v>0</v>
      </c>
      <c r="T452" s="53">
        <f t="shared" si="587"/>
        <v>0</v>
      </c>
      <c r="U452" s="54">
        <f t="shared" si="587"/>
        <v>0</v>
      </c>
      <c r="V452" s="54">
        <f t="shared" si="587"/>
        <v>0</v>
      </c>
      <c r="W452" s="54">
        <f t="shared" si="587"/>
        <v>0</v>
      </c>
      <c r="X452" s="53">
        <f t="shared" si="587"/>
        <v>0</v>
      </c>
      <c r="Y452" s="54">
        <f t="shared" si="587"/>
        <v>0</v>
      </c>
      <c r="Z452" s="53">
        <f t="shared" si="587"/>
        <v>0</v>
      </c>
      <c r="AA452" s="53">
        <f t="shared" si="587"/>
        <v>9.5983389228101359</v>
      </c>
      <c r="AB452" s="53">
        <f t="shared" si="587"/>
        <v>0</v>
      </c>
      <c r="AC452" s="53">
        <f t="shared" si="587"/>
        <v>0</v>
      </c>
      <c r="AD452" s="54">
        <f t="shared" si="587"/>
        <v>0</v>
      </c>
      <c r="AE452" s="54">
        <f t="shared" si="587"/>
        <v>0</v>
      </c>
      <c r="AF452" s="54">
        <f t="shared" si="587"/>
        <v>0</v>
      </c>
      <c r="AG452" s="54">
        <f t="shared" si="587"/>
        <v>0</v>
      </c>
      <c r="AH452" s="53">
        <f t="shared" si="587"/>
        <v>0</v>
      </c>
      <c r="AI452" s="53">
        <f t="shared" si="587"/>
        <v>0</v>
      </c>
      <c r="AJ452" s="53">
        <f t="shared" si="587"/>
        <v>0</v>
      </c>
      <c r="AK452" s="53">
        <f t="shared" si="587"/>
        <v>0</v>
      </c>
      <c r="AL452" s="54">
        <f t="shared" si="587"/>
        <v>0</v>
      </c>
      <c r="AM452" s="54">
        <f t="shared" si="587"/>
        <v>0</v>
      </c>
      <c r="AN452" s="54">
        <f t="shared" si="587"/>
        <v>0</v>
      </c>
      <c r="AO452" s="53">
        <f t="shared" si="587"/>
        <v>0</v>
      </c>
      <c r="AP452" s="54">
        <f t="shared" si="587"/>
        <v>0</v>
      </c>
      <c r="AQ452" s="53">
        <f t="shared" si="587"/>
        <v>0</v>
      </c>
      <c r="AR452" s="54">
        <f t="shared" si="587"/>
        <v>0</v>
      </c>
      <c r="AS452" s="53">
        <f t="shared" si="587"/>
        <v>0</v>
      </c>
      <c r="AT452" s="54">
        <f t="shared" si="587"/>
        <v>0</v>
      </c>
      <c r="AU452" s="53">
        <f t="shared" si="587"/>
        <v>0</v>
      </c>
      <c r="AV452" s="54">
        <f t="shared" si="587"/>
        <v>0</v>
      </c>
      <c r="AW452" s="53">
        <f t="shared" si="587"/>
        <v>0</v>
      </c>
      <c r="AX452" s="54">
        <f t="shared" si="587"/>
        <v>0</v>
      </c>
      <c r="AY452" s="53">
        <f t="shared" si="587"/>
        <v>0</v>
      </c>
      <c r="AZ452" s="54">
        <f t="shared" si="587"/>
        <v>0</v>
      </c>
      <c r="BA452" s="53">
        <f t="shared" si="587"/>
        <v>0</v>
      </c>
      <c r="BB452" s="54">
        <f t="shared" si="587"/>
        <v>0</v>
      </c>
      <c r="BC452" s="53">
        <f t="shared" si="587"/>
        <v>0</v>
      </c>
      <c r="BD452" s="54">
        <f t="shared" si="587"/>
        <v>0</v>
      </c>
      <c r="BE452" s="53">
        <f t="shared" si="587"/>
        <v>0</v>
      </c>
      <c r="BF452" s="54">
        <f t="shared" si="587"/>
        <v>0</v>
      </c>
      <c r="BG452" s="53">
        <f t="shared" si="587"/>
        <v>0</v>
      </c>
      <c r="BH452" s="54">
        <f t="shared" si="587"/>
        <v>0</v>
      </c>
      <c r="BI452" s="53">
        <f t="shared" si="587"/>
        <v>0</v>
      </c>
      <c r="BJ452" s="54">
        <f t="shared" si="587"/>
        <v>0</v>
      </c>
      <c r="BK452" s="53">
        <f t="shared" si="587"/>
        <v>0</v>
      </c>
      <c r="BL452" s="54">
        <f t="shared" si="587"/>
        <v>0</v>
      </c>
      <c r="BM452" s="53">
        <f t="shared" si="587"/>
        <v>0</v>
      </c>
      <c r="BN452" s="54">
        <f t="shared" si="587"/>
        <v>0</v>
      </c>
      <c r="BO452" s="53">
        <f t="shared" si="587"/>
        <v>0</v>
      </c>
      <c r="BP452" s="54">
        <f t="shared" si="587"/>
        <v>0</v>
      </c>
      <c r="BQ452" s="53">
        <f t="shared" ref="BQ452:DD452" si="588">$A452*BQ340</f>
        <v>0</v>
      </c>
      <c r="BR452" s="54">
        <f t="shared" si="588"/>
        <v>0</v>
      </c>
      <c r="BS452" s="53">
        <f t="shared" si="588"/>
        <v>0</v>
      </c>
      <c r="BT452" s="54">
        <f t="shared" si="588"/>
        <v>0</v>
      </c>
      <c r="BU452" s="53">
        <f t="shared" si="588"/>
        <v>0</v>
      </c>
      <c r="BV452" s="54">
        <f t="shared" si="588"/>
        <v>0</v>
      </c>
      <c r="BW452" s="53">
        <f t="shared" si="588"/>
        <v>0</v>
      </c>
      <c r="BX452" s="54">
        <f t="shared" si="588"/>
        <v>0</v>
      </c>
      <c r="BY452" s="53">
        <f t="shared" si="588"/>
        <v>0</v>
      </c>
      <c r="BZ452" s="54">
        <f t="shared" si="588"/>
        <v>0</v>
      </c>
      <c r="CA452" s="53">
        <f t="shared" si="588"/>
        <v>0</v>
      </c>
      <c r="CB452" s="54">
        <f t="shared" si="588"/>
        <v>0</v>
      </c>
      <c r="CC452" s="53">
        <f t="shared" si="588"/>
        <v>0</v>
      </c>
      <c r="CD452" s="54">
        <f t="shared" si="588"/>
        <v>0</v>
      </c>
      <c r="CE452" s="53">
        <f t="shared" si="588"/>
        <v>0</v>
      </c>
      <c r="CF452" s="54">
        <f t="shared" si="588"/>
        <v>0</v>
      </c>
      <c r="CG452" s="53">
        <f t="shared" si="588"/>
        <v>0</v>
      </c>
      <c r="CH452" s="54">
        <f t="shared" si="588"/>
        <v>0</v>
      </c>
      <c r="CI452" s="53">
        <f t="shared" si="588"/>
        <v>0</v>
      </c>
      <c r="CJ452" s="54">
        <f t="shared" si="588"/>
        <v>0</v>
      </c>
      <c r="CK452" s="53">
        <f t="shared" si="588"/>
        <v>0</v>
      </c>
      <c r="CL452" s="54">
        <f t="shared" si="588"/>
        <v>0</v>
      </c>
      <c r="CM452" s="53">
        <f t="shared" si="588"/>
        <v>0</v>
      </c>
      <c r="CN452" s="54">
        <f t="shared" si="588"/>
        <v>0</v>
      </c>
      <c r="CO452" s="53">
        <f t="shared" si="588"/>
        <v>0</v>
      </c>
      <c r="CP452" s="54">
        <f t="shared" si="588"/>
        <v>0</v>
      </c>
      <c r="CQ452" s="53">
        <f t="shared" si="588"/>
        <v>0</v>
      </c>
      <c r="CR452" s="54">
        <f t="shared" si="588"/>
        <v>0</v>
      </c>
      <c r="CS452" s="53">
        <f t="shared" si="588"/>
        <v>0</v>
      </c>
      <c r="CT452" s="54">
        <f t="shared" si="588"/>
        <v>0</v>
      </c>
      <c r="CU452" s="53">
        <f t="shared" si="588"/>
        <v>0</v>
      </c>
      <c r="CV452" s="54">
        <f t="shared" si="588"/>
        <v>0</v>
      </c>
      <c r="CW452" s="53">
        <f t="shared" si="588"/>
        <v>0</v>
      </c>
      <c r="CX452" s="54">
        <f t="shared" si="588"/>
        <v>0</v>
      </c>
      <c r="CY452" s="53">
        <f t="shared" si="588"/>
        <v>0</v>
      </c>
      <c r="CZ452" s="54">
        <f t="shared" si="588"/>
        <v>0</v>
      </c>
      <c r="DA452" s="53">
        <f t="shared" si="588"/>
        <v>0</v>
      </c>
      <c r="DB452" s="54">
        <f t="shared" si="588"/>
        <v>0</v>
      </c>
      <c r="DC452" s="53">
        <f t="shared" si="588"/>
        <v>0</v>
      </c>
      <c r="DD452" s="57">
        <f t="shared" si="588"/>
        <v>0</v>
      </c>
      <c r="DE452" s="3"/>
    </row>
    <row r="453" spans="1:109" x14ac:dyDescent="0.35">
      <c r="A453" s="36">
        <f>GDP!Y30</f>
        <v>5.5822256874268801</v>
      </c>
      <c r="B453" s="3" t="s">
        <v>3990</v>
      </c>
      <c r="C453" s="39"/>
      <c r="D453" s="3" t="s">
        <v>515</v>
      </c>
      <c r="E453" s="56">
        <f t="shared" ref="E453:BP453" si="589">$A453*E341</f>
        <v>0</v>
      </c>
      <c r="F453" s="54">
        <f t="shared" si="589"/>
        <v>0</v>
      </c>
      <c r="G453" s="54">
        <f t="shared" si="589"/>
        <v>0</v>
      </c>
      <c r="H453" s="54">
        <f t="shared" si="589"/>
        <v>0</v>
      </c>
      <c r="I453" s="54">
        <f t="shared" si="589"/>
        <v>0</v>
      </c>
      <c r="J453" s="53">
        <f t="shared" si="589"/>
        <v>0</v>
      </c>
      <c r="K453" s="53">
        <f t="shared" si="589"/>
        <v>0</v>
      </c>
      <c r="L453" s="53">
        <f t="shared" si="589"/>
        <v>0</v>
      </c>
      <c r="M453" s="53">
        <f t="shared" si="589"/>
        <v>0</v>
      </c>
      <c r="N453" s="54">
        <f t="shared" si="589"/>
        <v>0</v>
      </c>
      <c r="O453" s="54">
        <f t="shared" si="589"/>
        <v>0</v>
      </c>
      <c r="P453" s="54">
        <f t="shared" si="589"/>
        <v>0</v>
      </c>
      <c r="Q453" s="53">
        <f t="shared" si="589"/>
        <v>0</v>
      </c>
      <c r="R453" s="53">
        <f t="shared" si="589"/>
        <v>0</v>
      </c>
      <c r="S453" s="53">
        <f t="shared" si="589"/>
        <v>0</v>
      </c>
      <c r="T453" s="53">
        <f t="shared" si="589"/>
        <v>0</v>
      </c>
      <c r="U453" s="54">
        <f t="shared" si="589"/>
        <v>0</v>
      </c>
      <c r="V453" s="54">
        <f t="shared" si="589"/>
        <v>0</v>
      </c>
      <c r="W453" s="54">
        <f t="shared" si="589"/>
        <v>0</v>
      </c>
      <c r="X453" s="53">
        <f t="shared" si="589"/>
        <v>0</v>
      </c>
      <c r="Y453" s="54">
        <f t="shared" si="589"/>
        <v>0</v>
      </c>
      <c r="Z453" s="53">
        <f t="shared" si="589"/>
        <v>0</v>
      </c>
      <c r="AA453" s="53">
        <f t="shared" si="589"/>
        <v>0</v>
      </c>
      <c r="AB453" s="53">
        <f t="shared" si="589"/>
        <v>5.5822256874268801</v>
      </c>
      <c r="AC453" s="53">
        <f t="shared" si="589"/>
        <v>0</v>
      </c>
      <c r="AD453" s="54">
        <f t="shared" si="589"/>
        <v>0</v>
      </c>
      <c r="AE453" s="54">
        <f t="shared" si="589"/>
        <v>0</v>
      </c>
      <c r="AF453" s="54">
        <f t="shared" si="589"/>
        <v>0</v>
      </c>
      <c r="AG453" s="54">
        <f t="shared" si="589"/>
        <v>0</v>
      </c>
      <c r="AH453" s="53">
        <f t="shared" si="589"/>
        <v>0</v>
      </c>
      <c r="AI453" s="53">
        <f t="shared" si="589"/>
        <v>0</v>
      </c>
      <c r="AJ453" s="53">
        <f t="shared" si="589"/>
        <v>0</v>
      </c>
      <c r="AK453" s="53">
        <f t="shared" si="589"/>
        <v>0</v>
      </c>
      <c r="AL453" s="54">
        <f t="shared" si="589"/>
        <v>0</v>
      </c>
      <c r="AM453" s="54">
        <f t="shared" si="589"/>
        <v>0</v>
      </c>
      <c r="AN453" s="54">
        <f t="shared" si="589"/>
        <v>0</v>
      </c>
      <c r="AO453" s="53">
        <f t="shared" si="589"/>
        <v>0</v>
      </c>
      <c r="AP453" s="54">
        <f t="shared" si="589"/>
        <v>0</v>
      </c>
      <c r="AQ453" s="53">
        <f t="shared" si="589"/>
        <v>0</v>
      </c>
      <c r="AR453" s="54">
        <f t="shared" si="589"/>
        <v>0</v>
      </c>
      <c r="AS453" s="53">
        <f t="shared" si="589"/>
        <v>0</v>
      </c>
      <c r="AT453" s="54">
        <f t="shared" si="589"/>
        <v>0</v>
      </c>
      <c r="AU453" s="53">
        <f t="shared" si="589"/>
        <v>0</v>
      </c>
      <c r="AV453" s="54">
        <f t="shared" si="589"/>
        <v>0</v>
      </c>
      <c r="AW453" s="53">
        <f t="shared" si="589"/>
        <v>0</v>
      </c>
      <c r="AX453" s="54">
        <f t="shared" si="589"/>
        <v>0</v>
      </c>
      <c r="AY453" s="53">
        <f t="shared" si="589"/>
        <v>0</v>
      </c>
      <c r="AZ453" s="54">
        <f t="shared" si="589"/>
        <v>0</v>
      </c>
      <c r="BA453" s="53">
        <f t="shared" si="589"/>
        <v>0</v>
      </c>
      <c r="BB453" s="54">
        <f t="shared" si="589"/>
        <v>0</v>
      </c>
      <c r="BC453" s="53">
        <f t="shared" si="589"/>
        <v>0</v>
      </c>
      <c r="BD453" s="54">
        <f t="shared" si="589"/>
        <v>0</v>
      </c>
      <c r="BE453" s="53">
        <f t="shared" si="589"/>
        <v>0</v>
      </c>
      <c r="BF453" s="54">
        <f t="shared" si="589"/>
        <v>0</v>
      </c>
      <c r="BG453" s="53">
        <f t="shared" si="589"/>
        <v>0</v>
      </c>
      <c r="BH453" s="54">
        <f t="shared" si="589"/>
        <v>0</v>
      </c>
      <c r="BI453" s="53">
        <f t="shared" si="589"/>
        <v>0</v>
      </c>
      <c r="BJ453" s="54">
        <f t="shared" si="589"/>
        <v>0</v>
      </c>
      <c r="BK453" s="53">
        <f t="shared" si="589"/>
        <v>0</v>
      </c>
      <c r="BL453" s="54">
        <f t="shared" si="589"/>
        <v>0</v>
      </c>
      <c r="BM453" s="53">
        <f t="shared" si="589"/>
        <v>0</v>
      </c>
      <c r="BN453" s="54">
        <f t="shared" si="589"/>
        <v>0</v>
      </c>
      <c r="BO453" s="53">
        <f t="shared" si="589"/>
        <v>0</v>
      </c>
      <c r="BP453" s="54">
        <f t="shared" si="589"/>
        <v>0</v>
      </c>
      <c r="BQ453" s="53">
        <f t="shared" ref="BQ453:DD453" si="590">$A453*BQ341</f>
        <v>0</v>
      </c>
      <c r="BR453" s="54">
        <f t="shared" si="590"/>
        <v>0</v>
      </c>
      <c r="BS453" s="53">
        <f t="shared" si="590"/>
        <v>0</v>
      </c>
      <c r="BT453" s="54">
        <f t="shared" si="590"/>
        <v>0</v>
      </c>
      <c r="BU453" s="53">
        <f t="shared" si="590"/>
        <v>0</v>
      </c>
      <c r="BV453" s="54">
        <f t="shared" si="590"/>
        <v>0</v>
      </c>
      <c r="BW453" s="53">
        <f t="shared" si="590"/>
        <v>0</v>
      </c>
      <c r="BX453" s="54">
        <f t="shared" si="590"/>
        <v>0</v>
      </c>
      <c r="BY453" s="53">
        <f t="shared" si="590"/>
        <v>0</v>
      </c>
      <c r="BZ453" s="54">
        <f t="shared" si="590"/>
        <v>0</v>
      </c>
      <c r="CA453" s="53">
        <f t="shared" si="590"/>
        <v>0</v>
      </c>
      <c r="CB453" s="54">
        <f t="shared" si="590"/>
        <v>0</v>
      </c>
      <c r="CC453" s="53">
        <f t="shared" si="590"/>
        <v>0</v>
      </c>
      <c r="CD453" s="54">
        <f t="shared" si="590"/>
        <v>0</v>
      </c>
      <c r="CE453" s="53">
        <f t="shared" si="590"/>
        <v>0</v>
      </c>
      <c r="CF453" s="54">
        <f t="shared" si="590"/>
        <v>0</v>
      </c>
      <c r="CG453" s="53">
        <f t="shared" si="590"/>
        <v>0</v>
      </c>
      <c r="CH453" s="54">
        <f t="shared" si="590"/>
        <v>0</v>
      </c>
      <c r="CI453" s="53">
        <f t="shared" si="590"/>
        <v>0</v>
      </c>
      <c r="CJ453" s="54">
        <f t="shared" si="590"/>
        <v>0</v>
      </c>
      <c r="CK453" s="53">
        <f t="shared" si="590"/>
        <v>0</v>
      </c>
      <c r="CL453" s="54">
        <f t="shared" si="590"/>
        <v>0</v>
      </c>
      <c r="CM453" s="53">
        <f t="shared" si="590"/>
        <v>0</v>
      </c>
      <c r="CN453" s="54">
        <f t="shared" si="590"/>
        <v>0</v>
      </c>
      <c r="CO453" s="53">
        <f t="shared" si="590"/>
        <v>0</v>
      </c>
      <c r="CP453" s="54">
        <f t="shared" si="590"/>
        <v>0</v>
      </c>
      <c r="CQ453" s="53">
        <f t="shared" si="590"/>
        <v>0</v>
      </c>
      <c r="CR453" s="54">
        <f t="shared" si="590"/>
        <v>0</v>
      </c>
      <c r="CS453" s="53">
        <f t="shared" si="590"/>
        <v>0</v>
      </c>
      <c r="CT453" s="54">
        <f t="shared" si="590"/>
        <v>0</v>
      </c>
      <c r="CU453" s="53">
        <f t="shared" si="590"/>
        <v>0</v>
      </c>
      <c r="CV453" s="54">
        <f t="shared" si="590"/>
        <v>0</v>
      </c>
      <c r="CW453" s="53">
        <f t="shared" si="590"/>
        <v>0</v>
      </c>
      <c r="CX453" s="54">
        <f t="shared" si="590"/>
        <v>0</v>
      </c>
      <c r="CY453" s="53">
        <f t="shared" si="590"/>
        <v>0</v>
      </c>
      <c r="CZ453" s="54">
        <f t="shared" si="590"/>
        <v>0</v>
      </c>
      <c r="DA453" s="53">
        <f t="shared" si="590"/>
        <v>0</v>
      </c>
      <c r="DB453" s="54">
        <f t="shared" si="590"/>
        <v>0</v>
      </c>
      <c r="DC453" s="53">
        <f t="shared" si="590"/>
        <v>0</v>
      </c>
      <c r="DD453" s="57">
        <f t="shared" si="590"/>
        <v>0</v>
      </c>
      <c r="DE453" s="3"/>
    </row>
    <row r="454" spans="1:109" x14ac:dyDescent="0.35">
      <c r="A454" s="36">
        <f>GDP!Y31</f>
        <v>28.811518350422702</v>
      </c>
      <c r="B454" s="3" t="s">
        <v>3991</v>
      </c>
      <c r="C454" s="39"/>
      <c r="D454" s="3" t="s">
        <v>517</v>
      </c>
      <c r="E454" s="56">
        <f t="shared" ref="E454:BP454" si="591">$A454*E342</f>
        <v>0</v>
      </c>
      <c r="F454" s="54">
        <f t="shared" si="591"/>
        <v>0</v>
      </c>
      <c r="G454" s="54">
        <f t="shared" si="591"/>
        <v>0</v>
      </c>
      <c r="H454" s="54">
        <f t="shared" si="591"/>
        <v>0</v>
      </c>
      <c r="I454" s="54">
        <f t="shared" si="591"/>
        <v>0</v>
      </c>
      <c r="J454" s="53">
        <f t="shared" si="591"/>
        <v>0</v>
      </c>
      <c r="K454" s="53">
        <f t="shared" si="591"/>
        <v>0</v>
      </c>
      <c r="L454" s="53">
        <f t="shared" si="591"/>
        <v>0</v>
      </c>
      <c r="M454" s="53">
        <f t="shared" si="591"/>
        <v>0</v>
      </c>
      <c r="N454" s="54">
        <f t="shared" si="591"/>
        <v>0</v>
      </c>
      <c r="O454" s="54">
        <f t="shared" si="591"/>
        <v>0</v>
      </c>
      <c r="P454" s="54">
        <f t="shared" si="591"/>
        <v>0</v>
      </c>
      <c r="Q454" s="53">
        <f t="shared" si="591"/>
        <v>0</v>
      </c>
      <c r="R454" s="53">
        <f t="shared" si="591"/>
        <v>0</v>
      </c>
      <c r="S454" s="53">
        <f t="shared" si="591"/>
        <v>0</v>
      </c>
      <c r="T454" s="53">
        <f t="shared" si="591"/>
        <v>0</v>
      </c>
      <c r="U454" s="54">
        <f t="shared" si="591"/>
        <v>0</v>
      </c>
      <c r="V454" s="54">
        <f t="shared" si="591"/>
        <v>0</v>
      </c>
      <c r="W454" s="54">
        <f t="shared" si="591"/>
        <v>0</v>
      </c>
      <c r="X454" s="53">
        <f t="shared" si="591"/>
        <v>0</v>
      </c>
      <c r="Y454" s="54">
        <f t="shared" si="591"/>
        <v>0</v>
      </c>
      <c r="Z454" s="53">
        <f t="shared" si="591"/>
        <v>0</v>
      </c>
      <c r="AA454" s="53">
        <f t="shared" si="591"/>
        <v>0</v>
      </c>
      <c r="AB454" s="53">
        <f t="shared" si="591"/>
        <v>0</v>
      </c>
      <c r="AC454" s="53">
        <f t="shared" si="591"/>
        <v>28.811518350422702</v>
      </c>
      <c r="AD454" s="54">
        <f t="shared" si="591"/>
        <v>0</v>
      </c>
      <c r="AE454" s="54">
        <f t="shared" si="591"/>
        <v>0</v>
      </c>
      <c r="AF454" s="54">
        <f t="shared" si="591"/>
        <v>0</v>
      </c>
      <c r="AG454" s="54">
        <f t="shared" si="591"/>
        <v>0</v>
      </c>
      <c r="AH454" s="53">
        <f t="shared" si="591"/>
        <v>0</v>
      </c>
      <c r="AI454" s="53">
        <f t="shared" si="591"/>
        <v>0</v>
      </c>
      <c r="AJ454" s="53">
        <f t="shared" si="591"/>
        <v>0</v>
      </c>
      <c r="AK454" s="53">
        <f t="shared" si="591"/>
        <v>0</v>
      </c>
      <c r="AL454" s="54">
        <f t="shared" si="591"/>
        <v>0</v>
      </c>
      <c r="AM454" s="54">
        <f t="shared" si="591"/>
        <v>0</v>
      </c>
      <c r="AN454" s="54">
        <f t="shared" si="591"/>
        <v>0</v>
      </c>
      <c r="AO454" s="53">
        <f t="shared" si="591"/>
        <v>0</v>
      </c>
      <c r="AP454" s="54">
        <f t="shared" si="591"/>
        <v>0</v>
      </c>
      <c r="AQ454" s="53">
        <f t="shared" si="591"/>
        <v>0</v>
      </c>
      <c r="AR454" s="54">
        <f t="shared" si="591"/>
        <v>0</v>
      </c>
      <c r="AS454" s="53">
        <f t="shared" si="591"/>
        <v>0</v>
      </c>
      <c r="AT454" s="54">
        <f t="shared" si="591"/>
        <v>0</v>
      </c>
      <c r="AU454" s="53">
        <f t="shared" si="591"/>
        <v>0</v>
      </c>
      <c r="AV454" s="54">
        <f t="shared" si="591"/>
        <v>0</v>
      </c>
      <c r="AW454" s="53">
        <f t="shared" si="591"/>
        <v>0</v>
      </c>
      <c r="AX454" s="54">
        <f t="shared" si="591"/>
        <v>0</v>
      </c>
      <c r="AY454" s="53">
        <f t="shared" si="591"/>
        <v>0</v>
      </c>
      <c r="AZ454" s="54">
        <f t="shared" si="591"/>
        <v>0</v>
      </c>
      <c r="BA454" s="53">
        <f t="shared" si="591"/>
        <v>0</v>
      </c>
      <c r="BB454" s="54">
        <f t="shared" si="591"/>
        <v>0</v>
      </c>
      <c r="BC454" s="53">
        <f t="shared" si="591"/>
        <v>0</v>
      </c>
      <c r="BD454" s="54">
        <f t="shared" si="591"/>
        <v>0</v>
      </c>
      <c r="BE454" s="53">
        <f t="shared" si="591"/>
        <v>0</v>
      </c>
      <c r="BF454" s="54">
        <f t="shared" si="591"/>
        <v>0</v>
      </c>
      <c r="BG454" s="53">
        <f t="shared" si="591"/>
        <v>0</v>
      </c>
      <c r="BH454" s="54">
        <f t="shared" si="591"/>
        <v>0</v>
      </c>
      <c r="BI454" s="53">
        <f t="shared" si="591"/>
        <v>0</v>
      </c>
      <c r="BJ454" s="54">
        <f t="shared" si="591"/>
        <v>0</v>
      </c>
      <c r="BK454" s="53">
        <f t="shared" si="591"/>
        <v>0</v>
      </c>
      <c r="BL454" s="54">
        <f t="shared" si="591"/>
        <v>0</v>
      </c>
      <c r="BM454" s="53">
        <f t="shared" si="591"/>
        <v>0</v>
      </c>
      <c r="BN454" s="54">
        <f t="shared" si="591"/>
        <v>0</v>
      </c>
      <c r="BO454" s="53">
        <f t="shared" si="591"/>
        <v>0</v>
      </c>
      <c r="BP454" s="54">
        <f t="shared" si="591"/>
        <v>0</v>
      </c>
      <c r="BQ454" s="53">
        <f t="shared" ref="BQ454:DD454" si="592">$A454*BQ342</f>
        <v>0</v>
      </c>
      <c r="BR454" s="54">
        <f t="shared" si="592"/>
        <v>0</v>
      </c>
      <c r="BS454" s="53">
        <f t="shared" si="592"/>
        <v>0</v>
      </c>
      <c r="BT454" s="54">
        <f t="shared" si="592"/>
        <v>0</v>
      </c>
      <c r="BU454" s="53">
        <f t="shared" si="592"/>
        <v>0</v>
      </c>
      <c r="BV454" s="54">
        <f t="shared" si="592"/>
        <v>0</v>
      </c>
      <c r="BW454" s="53">
        <f t="shared" si="592"/>
        <v>0</v>
      </c>
      <c r="BX454" s="54">
        <f t="shared" si="592"/>
        <v>0</v>
      </c>
      <c r="BY454" s="53">
        <f t="shared" si="592"/>
        <v>0</v>
      </c>
      <c r="BZ454" s="54">
        <f t="shared" si="592"/>
        <v>0</v>
      </c>
      <c r="CA454" s="53">
        <f t="shared" si="592"/>
        <v>0</v>
      </c>
      <c r="CB454" s="54">
        <f t="shared" si="592"/>
        <v>0</v>
      </c>
      <c r="CC454" s="53">
        <f t="shared" si="592"/>
        <v>0</v>
      </c>
      <c r="CD454" s="54">
        <f t="shared" si="592"/>
        <v>0</v>
      </c>
      <c r="CE454" s="53">
        <f t="shared" si="592"/>
        <v>0</v>
      </c>
      <c r="CF454" s="54">
        <f t="shared" si="592"/>
        <v>0</v>
      </c>
      <c r="CG454" s="53">
        <f t="shared" si="592"/>
        <v>0</v>
      </c>
      <c r="CH454" s="54">
        <f t="shared" si="592"/>
        <v>0</v>
      </c>
      <c r="CI454" s="53">
        <f t="shared" si="592"/>
        <v>0</v>
      </c>
      <c r="CJ454" s="54">
        <f t="shared" si="592"/>
        <v>0</v>
      </c>
      <c r="CK454" s="53">
        <f t="shared" si="592"/>
        <v>0</v>
      </c>
      <c r="CL454" s="54">
        <f t="shared" si="592"/>
        <v>0</v>
      </c>
      <c r="CM454" s="53">
        <f t="shared" si="592"/>
        <v>0</v>
      </c>
      <c r="CN454" s="54">
        <f t="shared" si="592"/>
        <v>0</v>
      </c>
      <c r="CO454" s="53">
        <f t="shared" si="592"/>
        <v>0</v>
      </c>
      <c r="CP454" s="54">
        <f t="shared" si="592"/>
        <v>0</v>
      </c>
      <c r="CQ454" s="53">
        <f t="shared" si="592"/>
        <v>0</v>
      </c>
      <c r="CR454" s="54">
        <f t="shared" si="592"/>
        <v>0</v>
      </c>
      <c r="CS454" s="53">
        <f t="shared" si="592"/>
        <v>0</v>
      </c>
      <c r="CT454" s="54">
        <f t="shared" si="592"/>
        <v>0</v>
      </c>
      <c r="CU454" s="53">
        <f t="shared" si="592"/>
        <v>0</v>
      </c>
      <c r="CV454" s="54">
        <f t="shared" si="592"/>
        <v>0</v>
      </c>
      <c r="CW454" s="53">
        <f t="shared" si="592"/>
        <v>0</v>
      </c>
      <c r="CX454" s="54">
        <f t="shared" si="592"/>
        <v>0</v>
      </c>
      <c r="CY454" s="53">
        <f t="shared" si="592"/>
        <v>0</v>
      </c>
      <c r="CZ454" s="54">
        <f t="shared" si="592"/>
        <v>0</v>
      </c>
      <c r="DA454" s="53">
        <f t="shared" si="592"/>
        <v>0</v>
      </c>
      <c r="DB454" s="54">
        <f t="shared" si="592"/>
        <v>0</v>
      </c>
      <c r="DC454" s="53">
        <f t="shared" si="592"/>
        <v>0</v>
      </c>
      <c r="DD454" s="57">
        <f t="shared" si="592"/>
        <v>0</v>
      </c>
      <c r="DE454" s="3"/>
    </row>
    <row r="455" spans="1:109" x14ac:dyDescent="0.35">
      <c r="A455" s="36">
        <f>GDP!Y32</f>
        <v>91.199625114591939</v>
      </c>
      <c r="B455" s="3" t="s">
        <v>3992</v>
      </c>
      <c r="C455" s="39" t="s">
        <v>519</v>
      </c>
      <c r="D455" s="3" t="s">
        <v>521</v>
      </c>
      <c r="E455" s="52">
        <f t="shared" ref="E455:BP455" si="593">$A455*E343</f>
        <v>0</v>
      </c>
      <c r="F455" s="53">
        <f t="shared" si="593"/>
        <v>0</v>
      </c>
      <c r="G455" s="53">
        <f t="shared" si="593"/>
        <v>0</v>
      </c>
      <c r="H455" s="53">
        <f t="shared" si="593"/>
        <v>0</v>
      </c>
      <c r="I455" s="53">
        <f t="shared" si="593"/>
        <v>0</v>
      </c>
      <c r="J455" s="54">
        <f t="shared" si="593"/>
        <v>0</v>
      </c>
      <c r="K455" s="54">
        <f t="shared" si="593"/>
        <v>0</v>
      </c>
      <c r="L455" s="54">
        <f t="shared" si="593"/>
        <v>0</v>
      </c>
      <c r="M455" s="54">
        <f t="shared" si="593"/>
        <v>0</v>
      </c>
      <c r="N455" s="53">
        <f t="shared" si="593"/>
        <v>0</v>
      </c>
      <c r="O455" s="53">
        <f t="shared" si="593"/>
        <v>0</v>
      </c>
      <c r="P455" s="53">
        <f t="shared" si="593"/>
        <v>0</v>
      </c>
      <c r="Q455" s="54">
        <f t="shared" si="593"/>
        <v>0</v>
      </c>
      <c r="R455" s="54">
        <f t="shared" si="593"/>
        <v>0</v>
      </c>
      <c r="S455" s="54">
        <f t="shared" si="593"/>
        <v>0</v>
      </c>
      <c r="T455" s="54">
        <f t="shared" si="593"/>
        <v>0</v>
      </c>
      <c r="U455" s="53">
        <f t="shared" si="593"/>
        <v>0</v>
      </c>
      <c r="V455" s="53">
        <f t="shared" si="593"/>
        <v>0</v>
      </c>
      <c r="W455" s="53">
        <f t="shared" si="593"/>
        <v>0</v>
      </c>
      <c r="X455" s="54">
        <f t="shared" si="593"/>
        <v>0</v>
      </c>
      <c r="Y455" s="53">
        <f t="shared" si="593"/>
        <v>0</v>
      </c>
      <c r="Z455" s="54">
        <f t="shared" si="593"/>
        <v>0</v>
      </c>
      <c r="AA455" s="54">
        <f t="shared" si="593"/>
        <v>0</v>
      </c>
      <c r="AB455" s="54">
        <f t="shared" si="593"/>
        <v>0</v>
      </c>
      <c r="AC455" s="54">
        <f t="shared" si="593"/>
        <v>0</v>
      </c>
      <c r="AD455" s="53">
        <f t="shared" si="593"/>
        <v>91.199625114591939</v>
      </c>
      <c r="AE455" s="53">
        <f t="shared" si="593"/>
        <v>0</v>
      </c>
      <c r="AF455" s="53">
        <f t="shared" si="593"/>
        <v>0</v>
      </c>
      <c r="AG455" s="53">
        <f t="shared" si="593"/>
        <v>0</v>
      </c>
      <c r="AH455" s="54">
        <f t="shared" si="593"/>
        <v>0</v>
      </c>
      <c r="AI455" s="54">
        <f t="shared" si="593"/>
        <v>0</v>
      </c>
      <c r="AJ455" s="54">
        <f t="shared" si="593"/>
        <v>0</v>
      </c>
      <c r="AK455" s="54">
        <f t="shared" si="593"/>
        <v>0</v>
      </c>
      <c r="AL455" s="53">
        <f t="shared" si="593"/>
        <v>0</v>
      </c>
      <c r="AM455" s="53">
        <f t="shared" si="593"/>
        <v>0</v>
      </c>
      <c r="AN455" s="53">
        <f t="shared" si="593"/>
        <v>0</v>
      </c>
      <c r="AO455" s="54">
        <f t="shared" si="593"/>
        <v>0</v>
      </c>
      <c r="AP455" s="53">
        <f t="shared" si="593"/>
        <v>0</v>
      </c>
      <c r="AQ455" s="54">
        <f t="shared" si="593"/>
        <v>0</v>
      </c>
      <c r="AR455" s="53">
        <f t="shared" si="593"/>
        <v>0</v>
      </c>
      <c r="AS455" s="54">
        <f t="shared" si="593"/>
        <v>0</v>
      </c>
      <c r="AT455" s="53">
        <f t="shared" si="593"/>
        <v>0</v>
      </c>
      <c r="AU455" s="54">
        <f t="shared" si="593"/>
        <v>0</v>
      </c>
      <c r="AV455" s="53">
        <f t="shared" si="593"/>
        <v>0</v>
      </c>
      <c r="AW455" s="54">
        <f t="shared" si="593"/>
        <v>0</v>
      </c>
      <c r="AX455" s="53">
        <f t="shared" si="593"/>
        <v>0</v>
      </c>
      <c r="AY455" s="54">
        <f t="shared" si="593"/>
        <v>0</v>
      </c>
      <c r="AZ455" s="53">
        <f t="shared" si="593"/>
        <v>0</v>
      </c>
      <c r="BA455" s="54">
        <f t="shared" si="593"/>
        <v>0</v>
      </c>
      <c r="BB455" s="53">
        <f t="shared" si="593"/>
        <v>0</v>
      </c>
      <c r="BC455" s="54">
        <f t="shared" si="593"/>
        <v>0</v>
      </c>
      <c r="BD455" s="53">
        <f t="shared" si="593"/>
        <v>0</v>
      </c>
      <c r="BE455" s="54">
        <f t="shared" si="593"/>
        <v>0</v>
      </c>
      <c r="BF455" s="53">
        <f t="shared" si="593"/>
        <v>0</v>
      </c>
      <c r="BG455" s="54">
        <f t="shared" si="593"/>
        <v>0</v>
      </c>
      <c r="BH455" s="53">
        <f t="shared" si="593"/>
        <v>0</v>
      </c>
      <c r="BI455" s="54">
        <f t="shared" si="593"/>
        <v>0</v>
      </c>
      <c r="BJ455" s="53">
        <f t="shared" si="593"/>
        <v>0</v>
      </c>
      <c r="BK455" s="54">
        <f t="shared" si="593"/>
        <v>0</v>
      </c>
      <c r="BL455" s="53">
        <f t="shared" si="593"/>
        <v>0</v>
      </c>
      <c r="BM455" s="54">
        <f t="shared" si="593"/>
        <v>0</v>
      </c>
      <c r="BN455" s="53">
        <f t="shared" si="593"/>
        <v>0</v>
      </c>
      <c r="BO455" s="54">
        <f t="shared" si="593"/>
        <v>0</v>
      </c>
      <c r="BP455" s="53">
        <f t="shared" si="593"/>
        <v>0</v>
      </c>
      <c r="BQ455" s="54">
        <f t="shared" ref="BQ455:DD455" si="594">$A455*BQ343</f>
        <v>0</v>
      </c>
      <c r="BR455" s="53">
        <f t="shared" si="594"/>
        <v>0</v>
      </c>
      <c r="BS455" s="54">
        <f t="shared" si="594"/>
        <v>0</v>
      </c>
      <c r="BT455" s="53">
        <f t="shared" si="594"/>
        <v>0</v>
      </c>
      <c r="BU455" s="54">
        <f t="shared" si="594"/>
        <v>0</v>
      </c>
      <c r="BV455" s="53">
        <f t="shared" si="594"/>
        <v>0</v>
      </c>
      <c r="BW455" s="54">
        <f t="shared" si="594"/>
        <v>0</v>
      </c>
      <c r="BX455" s="53">
        <f t="shared" si="594"/>
        <v>0</v>
      </c>
      <c r="BY455" s="54">
        <f t="shared" si="594"/>
        <v>0</v>
      </c>
      <c r="BZ455" s="53">
        <f t="shared" si="594"/>
        <v>0</v>
      </c>
      <c r="CA455" s="54">
        <f t="shared" si="594"/>
        <v>0</v>
      </c>
      <c r="CB455" s="53">
        <f t="shared" si="594"/>
        <v>0</v>
      </c>
      <c r="CC455" s="54">
        <f t="shared" si="594"/>
        <v>0</v>
      </c>
      <c r="CD455" s="53">
        <f t="shared" si="594"/>
        <v>0</v>
      </c>
      <c r="CE455" s="54">
        <f t="shared" si="594"/>
        <v>0</v>
      </c>
      <c r="CF455" s="53">
        <f t="shared" si="594"/>
        <v>0</v>
      </c>
      <c r="CG455" s="54">
        <f t="shared" si="594"/>
        <v>0</v>
      </c>
      <c r="CH455" s="53">
        <f t="shared" si="594"/>
        <v>0</v>
      </c>
      <c r="CI455" s="54">
        <f t="shared" si="594"/>
        <v>0</v>
      </c>
      <c r="CJ455" s="53">
        <f t="shared" si="594"/>
        <v>0</v>
      </c>
      <c r="CK455" s="54">
        <f t="shared" si="594"/>
        <v>0</v>
      </c>
      <c r="CL455" s="53">
        <f t="shared" si="594"/>
        <v>0</v>
      </c>
      <c r="CM455" s="54">
        <f t="shared" si="594"/>
        <v>0</v>
      </c>
      <c r="CN455" s="53">
        <f t="shared" si="594"/>
        <v>0</v>
      </c>
      <c r="CO455" s="54">
        <f t="shared" si="594"/>
        <v>0</v>
      </c>
      <c r="CP455" s="53">
        <f t="shared" si="594"/>
        <v>0</v>
      </c>
      <c r="CQ455" s="54">
        <f t="shared" si="594"/>
        <v>0</v>
      </c>
      <c r="CR455" s="53">
        <f t="shared" si="594"/>
        <v>0</v>
      </c>
      <c r="CS455" s="54">
        <f t="shared" si="594"/>
        <v>0</v>
      </c>
      <c r="CT455" s="53">
        <f t="shared" si="594"/>
        <v>0</v>
      </c>
      <c r="CU455" s="54">
        <f t="shared" si="594"/>
        <v>0</v>
      </c>
      <c r="CV455" s="53">
        <f t="shared" si="594"/>
        <v>0</v>
      </c>
      <c r="CW455" s="54">
        <f t="shared" si="594"/>
        <v>0</v>
      </c>
      <c r="CX455" s="53">
        <f t="shared" si="594"/>
        <v>0</v>
      </c>
      <c r="CY455" s="54">
        <f t="shared" si="594"/>
        <v>0</v>
      </c>
      <c r="CZ455" s="53">
        <f t="shared" si="594"/>
        <v>0</v>
      </c>
      <c r="DA455" s="54">
        <f t="shared" si="594"/>
        <v>0</v>
      </c>
      <c r="DB455" s="53">
        <f t="shared" si="594"/>
        <v>0</v>
      </c>
      <c r="DC455" s="54">
        <f t="shared" si="594"/>
        <v>0</v>
      </c>
      <c r="DD455" s="55">
        <f t="shared" si="594"/>
        <v>0</v>
      </c>
      <c r="DE455" s="3"/>
    </row>
    <row r="456" spans="1:109" x14ac:dyDescent="0.35">
      <c r="A456" s="36">
        <f>GDP!Y33</f>
        <v>33.231296762465085</v>
      </c>
      <c r="B456" s="3" t="s">
        <v>3993</v>
      </c>
      <c r="C456" s="39"/>
      <c r="D456" s="3" t="s">
        <v>523</v>
      </c>
      <c r="E456" s="52">
        <f t="shared" ref="E456:BP456" si="595">$A456*E344</f>
        <v>0</v>
      </c>
      <c r="F456" s="53">
        <f t="shared" si="595"/>
        <v>0</v>
      </c>
      <c r="G456" s="53">
        <f t="shared" si="595"/>
        <v>0</v>
      </c>
      <c r="H456" s="53">
        <f t="shared" si="595"/>
        <v>0</v>
      </c>
      <c r="I456" s="53">
        <f t="shared" si="595"/>
        <v>0</v>
      </c>
      <c r="J456" s="54">
        <f t="shared" si="595"/>
        <v>0</v>
      </c>
      <c r="K456" s="54">
        <f t="shared" si="595"/>
        <v>0</v>
      </c>
      <c r="L456" s="54">
        <f t="shared" si="595"/>
        <v>0</v>
      </c>
      <c r="M456" s="54">
        <f t="shared" si="595"/>
        <v>0</v>
      </c>
      <c r="N456" s="53">
        <f t="shared" si="595"/>
        <v>0</v>
      </c>
      <c r="O456" s="53">
        <f t="shared" si="595"/>
        <v>0</v>
      </c>
      <c r="P456" s="53">
        <f t="shared" si="595"/>
        <v>0</v>
      </c>
      <c r="Q456" s="54">
        <f t="shared" si="595"/>
        <v>0</v>
      </c>
      <c r="R456" s="54">
        <f t="shared" si="595"/>
        <v>0</v>
      </c>
      <c r="S456" s="54">
        <f t="shared" si="595"/>
        <v>0</v>
      </c>
      <c r="T456" s="54">
        <f t="shared" si="595"/>
        <v>0</v>
      </c>
      <c r="U456" s="53">
        <f t="shared" si="595"/>
        <v>0</v>
      </c>
      <c r="V456" s="53">
        <f t="shared" si="595"/>
        <v>0</v>
      </c>
      <c r="W456" s="53">
        <f t="shared" si="595"/>
        <v>0</v>
      </c>
      <c r="X456" s="54">
        <f t="shared" si="595"/>
        <v>0</v>
      </c>
      <c r="Y456" s="53">
        <f t="shared" si="595"/>
        <v>0</v>
      </c>
      <c r="Z456" s="54">
        <f t="shared" si="595"/>
        <v>0</v>
      </c>
      <c r="AA456" s="54">
        <f t="shared" si="595"/>
        <v>0</v>
      </c>
      <c r="AB456" s="54">
        <f t="shared" si="595"/>
        <v>0</v>
      </c>
      <c r="AC456" s="54">
        <f t="shared" si="595"/>
        <v>0</v>
      </c>
      <c r="AD456" s="53">
        <f t="shared" si="595"/>
        <v>0</v>
      </c>
      <c r="AE456" s="53">
        <f t="shared" si="595"/>
        <v>33.231296762465085</v>
      </c>
      <c r="AF456" s="53">
        <f t="shared" si="595"/>
        <v>0</v>
      </c>
      <c r="AG456" s="53">
        <f t="shared" si="595"/>
        <v>0</v>
      </c>
      <c r="AH456" s="54">
        <f t="shared" si="595"/>
        <v>0</v>
      </c>
      <c r="AI456" s="54">
        <f t="shared" si="595"/>
        <v>0</v>
      </c>
      <c r="AJ456" s="54">
        <f t="shared" si="595"/>
        <v>0</v>
      </c>
      <c r="AK456" s="54">
        <f t="shared" si="595"/>
        <v>0</v>
      </c>
      <c r="AL456" s="53">
        <f t="shared" si="595"/>
        <v>0</v>
      </c>
      <c r="AM456" s="53">
        <f t="shared" si="595"/>
        <v>0</v>
      </c>
      <c r="AN456" s="53">
        <f t="shared" si="595"/>
        <v>0</v>
      </c>
      <c r="AO456" s="54">
        <f t="shared" si="595"/>
        <v>0</v>
      </c>
      <c r="AP456" s="53">
        <f t="shared" si="595"/>
        <v>0</v>
      </c>
      <c r="AQ456" s="54">
        <f t="shared" si="595"/>
        <v>0</v>
      </c>
      <c r="AR456" s="53">
        <f t="shared" si="595"/>
        <v>0</v>
      </c>
      <c r="AS456" s="54">
        <f t="shared" si="595"/>
        <v>0</v>
      </c>
      <c r="AT456" s="53">
        <f t="shared" si="595"/>
        <v>0</v>
      </c>
      <c r="AU456" s="54">
        <f t="shared" si="595"/>
        <v>0</v>
      </c>
      <c r="AV456" s="53">
        <f t="shared" si="595"/>
        <v>0</v>
      </c>
      <c r="AW456" s="54">
        <f t="shared" si="595"/>
        <v>0</v>
      </c>
      <c r="AX456" s="53">
        <f t="shared" si="595"/>
        <v>0</v>
      </c>
      <c r="AY456" s="54">
        <f t="shared" si="595"/>
        <v>0</v>
      </c>
      <c r="AZ456" s="53">
        <f t="shared" si="595"/>
        <v>0</v>
      </c>
      <c r="BA456" s="54">
        <f t="shared" si="595"/>
        <v>0</v>
      </c>
      <c r="BB456" s="53">
        <f t="shared" si="595"/>
        <v>0</v>
      </c>
      <c r="BC456" s="54">
        <f t="shared" si="595"/>
        <v>0</v>
      </c>
      <c r="BD456" s="53">
        <f t="shared" si="595"/>
        <v>0</v>
      </c>
      <c r="BE456" s="54">
        <f t="shared" si="595"/>
        <v>0</v>
      </c>
      <c r="BF456" s="53">
        <f t="shared" si="595"/>
        <v>0</v>
      </c>
      <c r="BG456" s="54">
        <f t="shared" si="595"/>
        <v>0</v>
      </c>
      <c r="BH456" s="53">
        <f t="shared" si="595"/>
        <v>0</v>
      </c>
      <c r="BI456" s="54">
        <f t="shared" si="595"/>
        <v>0</v>
      </c>
      <c r="BJ456" s="53">
        <f t="shared" si="595"/>
        <v>0</v>
      </c>
      <c r="BK456" s="54">
        <f t="shared" si="595"/>
        <v>0</v>
      </c>
      <c r="BL456" s="53">
        <f t="shared" si="595"/>
        <v>0</v>
      </c>
      <c r="BM456" s="54">
        <f t="shared" si="595"/>
        <v>0</v>
      </c>
      <c r="BN456" s="53">
        <f t="shared" si="595"/>
        <v>0</v>
      </c>
      <c r="BO456" s="54">
        <f t="shared" si="595"/>
        <v>0</v>
      </c>
      <c r="BP456" s="53">
        <f t="shared" si="595"/>
        <v>0</v>
      </c>
      <c r="BQ456" s="54">
        <f t="shared" ref="BQ456:DD456" si="596">$A456*BQ344</f>
        <v>0</v>
      </c>
      <c r="BR456" s="53">
        <f t="shared" si="596"/>
        <v>0</v>
      </c>
      <c r="BS456" s="54">
        <f t="shared" si="596"/>
        <v>0</v>
      </c>
      <c r="BT456" s="53">
        <f t="shared" si="596"/>
        <v>0</v>
      </c>
      <c r="BU456" s="54">
        <f t="shared" si="596"/>
        <v>0</v>
      </c>
      <c r="BV456" s="53">
        <f t="shared" si="596"/>
        <v>0</v>
      </c>
      <c r="BW456" s="54">
        <f t="shared" si="596"/>
        <v>0</v>
      </c>
      <c r="BX456" s="53">
        <f t="shared" si="596"/>
        <v>0</v>
      </c>
      <c r="BY456" s="54">
        <f t="shared" si="596"/>
        <v>0</v>
      </c>
      <c r="BZ456" s="53">
        <f t="shared" si="596"/>
        <v>0</v>
      </c>
      <c r="CA456" s="54">
        <f t="shared" si="596"/>
        <v>0</v>
      </c>
      <c r="CB456" s="53">
        <f t="shared" si="596"/>
        <v>0</v>
      </c>
      <c r="CC456" s="54">
        <f t="shared" si="596"/>
        <v>0</v>
      </c>
      <c r="CD456" s="53">
        <f t="shared" si="596"/>
        <v>0</v>
      </c>
      <c r="CE456" s="54">
        <f t="shared" si="596"/>
        <v>0</v>
      </c>
      <c r="CF456" s="53">
        <f t="shared" si="596"/>
        <v>0</v>
      </c>
      <c r="CG456" s="54">
        <f t="shared" si="596"/>
        <v>0</v>
      </c>
      <c r="CH456" s="53">
        <f t="shared" si="596"/>
        <v>0</v>
      </c>
      <c r="CI456" s="54">
        <f t="shared" si="596"/>
        <v>0</v>
      </c>
      <c r="CJ456" s="53">
        <f t="shared" si="596"/>
        <v>0</v>
      </c>
      <c r="CK456" s="54">
        <f t="shared" si="596"/>
        <v>0</v>
      </c>
      <c r="CL456" s="53">
        <f t="shared" si="596"/>
        <v>0</v>
      </c>
      <c r="CM456" s="54">
        <f t="shared" si="596"/>
        <v>0</v>
      </c>
      <c r="CN456" s="53">
        <f t="shared" si="596"/>
        <v>0</v>
      </c>
      <c r="CO456" s="54">
        <f t="shared" si="596"/>
        <v>0</v>
      </c>
      <c r="CP456" s="53">
        <f t="shared" si="596"/>
        <v>0</v>
      </c>
      <c r="CQ456" s="54">
        <f t="shared" si="596"/>
        <v>0</v>
      </c>
      <c r="CR456" s="53">
        <f t="shared" si="596"/>
        <v>0</v>
      </c>
      <c r="CS456" s="54">
        <f t="shared" si="596"/>
        <v>0</v>
      </c>
      <c r="CT456" s="53">
        <f t="shared" si="596"/>
        <v>0</v>
      </c>
      <c r="CU456" s="54">
        <f t="shared" si="596"/>
        <v>0</v>
      </c>
      <c r="CV456" s="53">
        <f t="shared" si="596"/>
        <v>0</v>
      </c>
      <c r="CW456" s="54">
        <f t="shared" si="596"/>
        <v>0</v>
      </c>
      <c r="CX456" s="53">
        <f t="shared" si="596"/>
        <v>0</v>
      </c>
      <c r="CY456" s="54">
        <f t="shared" si="596"/>
        <v>0</v>
      </c>
      <c r="CZ456" s="53">
        <f t="shared" si="596"/>
        <v>0</v>
      </c>
      <c r="DA456" s="54">
        <f t="shared" si="596"/>
        <v>0</v>
      </c>
      <c r="DB456" s="53">
        <f t="shared" si="596"/>
        <v>0</v>
      </c>
      <c r="DC456" s="54">
        <f t="shared" si="596"/>
        <v>0</v>
      </c>
      <c r="DD456" s="55">
        <f t="shared" si="596"/>
        <v>0</v>
      </c>
      <c r="DE456" s="3"/>
    </row>
    <row r="457" spans="1:109" x14ac:dyDescent="0.35">
      <c r="A457" s="36">
        <f>GDP!Y34</f>
        <v>14.456564591147195</v>
      </c>
      <c r="B457" s="3" t="s">
        <v>3994</v>
      </c>
      <c r="C457" s="39"/>
      <c r="D457" s="3" t="s">
        <v>525</v>
      </c>
      <c r="E457" s="52">
        <f t="shared" ref="E457:BP457" si="597">$A457*E345</f>
        <v>0</v>
      </c>
      <c r="F457" s="53">
        <f t="shared" si="597"/>
        <v>0</v>
      </c>
      <c r="G457" s="53">
        <f t="shared" si="597"/>
        <v>0</v>
      </c>
      <c r="H457" s="53">
        <f t="shared" si="597"/>
        <v>0</v>
      </c>
      <c r="I457" s="53">
        <f t="shared" si="597"/>
        <v>0</v>
      </c>
      <c r="J457" s="54">
        <f t="shared" si="597"/>
        <v>0</v>
      </c>
      <c r="K457" s="54">
        <f t="shared" si="597"/>
        <v>0</v>
      </c>
      <c r="L457" s="54">
        <f t="shared" si="597"/>
        <v>0</v>
      </c>
      <c r="M457" s="54">
        <f t="shared" si="597"/>
        <v>0</v>
      </c>
      <c r="N457" s="53">
        <f t="shared" si="597"/>
        <v>0</v>
      </c>
      <c r="O457" s="53">
        <f t="shared" si="597"/>
        <v>0</v>
      </c>
      <c r="P457" s="53">
        <f t="shared" si="597"/>
        <v>0</v>
      </c>
      <c r="Q457" s="54">
        <f t="shared" si="597"/>
        <v>0</v>
      </c>
      <c r="R457" s="54">
        <f t="shared" si="597"/>
        <v>0</v>
      </c>
      <c r="S457" s="54">
        <f t="shared" si="597"/>
        <v>0</v>
      </c>
      <c r="T457" s="54">
        <f t="shared" si="597"/>
        <v>0</v>
      </c>
      <c r="U457" s="53">
        <f t="shared" si="597"/>
        <v>0</v>
      </c>
      <c r="V457" s="53">
        <f t="shared" si="597"/>
        <v>0</v>
      </c>
      <c r="W457" s="53">
        <f t="shared" si="597"/>
        <v>0</v>
      </c>
      <c r="X457" s="54">
        <f t="shared" si="597"/>
        <v>0</v>
      </c>
      <c r="Y457" s="53">
        <f t="shared" si="597"/>
        <v>0</v>
      </c>
      <c r="Z457" s="54">
        <f t="shared" si="597"/>
        <v>0</v>
      </c>
      <c r="AA457" s="54">
        <f t="shared" si="597"/>
        <v>0</v>
      </c>
      <c r="AB457" s="54">
        <f t="shared" si="597"/>
        <v>0</v>
      </c>
      <c r="AC457" s="54">
        <f t="shared" si="597"/>
        <v>0</v>
      </c>
      <c r="AD457" s="53">
        <f t="shared" si="597"/>
        <v>0</v>
      </c>
      <c r="AE457" s="53">
        <f t="shared" si="597"/>
        <v>0</v>
      </c>
      <c r="AF457" s="53">
        <f t="shared" si="597"/>
        <v>14.456564591147195</v>
      </c>
      <c r="AG457" s="53">
        <f t="shared" si="597"/>
        <v>0</v>
      </c>
      <c r="AH457" s="54">
        <f t="shared" si="597"/>
        <v>0</v>
      </c>
      <c r="AI457" s="54">
        <f t="shared" si="597"/>
        <v>0</v>
      </c>
      <c r="AJ457" s="54">
        <f t="shared" si="597"/>
        <v>0</v>
      </c>
      <c r="AK457" s="54">
        <f t="shared" si="597"/>
        <v>0</v>
      </c>
      <c r="AL457" s="53">
        <f t="shared" si="597"/>
        <v>0</v>
      </c>
      <c r="AM457" s="53">
        <f t="shared" si="597"/>
        <v>0</v>
      </c>
      <c r="AN457" s="53">
        <f t="shared" si="597"/>
        <v>0</v>
      </c>
      <c r="AO457" s="54">
        <f t="shared" si="597"/>
        <v>0</v>
      </c>
      <c r="AP457" s="53">
        <f t="shared" si="597"/>
        <v>0</v>
      </c>
      <c r="AQ457" s="54">
        <f t="shared" si="597"/>
        <v>0</v>
      </c>
      <c r="AR457" s="53">
        <f t="shared" si="597"/>
        <v>0</v>
      </c>
      <c r="AS457" s="54">
        <f t="shared" si="597"/>
        <v>0</v>
      </c>
      <c r="AT457" s="53">
        <f t="shared" si="597"/>
        <v>0</v>
      </c>
      <c r="AU457" s="54">
        <f t="shared" si="597"/>
        <v>0</v>
      </c>
      <c r="AV457" s="53">
        <f t="shared" si="597"/>
        <v>0</v>
      </c>
      <c r="AW457" s="54">
        <f t="shared" si="597"/>
        <v>0</v>
      </c>
      <c r="AX457" s="53">
        <f t="shared" si="597"/>
        <v>0</v>
      </c>
      <c r="AY457" s="54">
        <f t="shared" si="597"/>
        <v>0</v>
      </c>
      <c r="AZ457" s="53">
        <f t="shared" si="597"/>
        <v>0</v>
      </c>
      <c r="BA457" s="54">
        <f t="shared" si="597"/>
        <v>0</v>
      </c>
      <c r="BB457" s="53">
        <f t="shared" si="597"/>
        <v>0</v>
      </c>
      <c r="BC457" s="54">
        <f t="shared" si="597"/>
        <v>0</v>
      </c>
      <c r="BD457" s="53">
        <f t="shared" si="597"/>
        <v>0</v>
      </c>
      <c r="BE457" s="54">
        <f t="shared" si="597"/>
        <v>0</v>
      </c>
      <c r="BF457" s="53">
        <f t="shared" si="597"/>
        <v>0</v>
      </c>
      <c r="BG457" s="54">
        <f t="shared" si="597"/>
        <v>0</v>
      </c>
      <c r="BH457" s="53">
        <f t="shared" si="597"/>
        <v>0</v>
      </c>
      <c r="BI457" s="54">
        <f t="shared" si="597"/>
        <v>0</v>
      </c>
      <c r="BJ457" s="53">
        <f t="shared" si="597"/>
        <v>0</v>
      </c>
      <c r="BK457" s="54">
        <f t="shared" si="597"/>
        <v>0</v>
      </c>
      <c r="BL457" s="53">
        <f t="shared" si="597"/>
        <v>0</v>
      </c>
      <c r="BM457" s="54">
        <f t="shared" si="597"/>
        <v>0</v>
      </c>
      <c r="BN457" s="53">
        <f t="shared" si="597"/>
        <v>0</v>
      </c>
      <c r="BO457" s="54">
        <f t="shared" si="597"/>
        <v>0</v>
      </c>
      <c r="BP457" s="53">
        <f t="shared" si="597"/>
        <v>0</v>
      </c>
      <c r="BQ457" s="54">
        <f t="shared" ref="BQ457:DD457" si="598">$A457*BQ345</f>
        <v>0</v>
      </c>
      <c r="BR457" s="53">
        <f t="shared" si="598"/>
        <v>0</v>
      </c>
      <c r="BS457" s="54">
        <f t="shared" si="598"/>
        <v>0</v>
      </c>
      <c r="BT457" s="53">
        <f t="shared" si="598"/>
        <v>0</v>
      </c>
      <c r="BU457" s="54">
        <f t="shared" si="598"/>
        <v>0</v>
      </c>
      <c r="BV457" s="53">
        <f t="shared" si="598"/>
        <v>0</v>
      </c>
      <c r="BW457" s="54">
        <f t="shared" si="598"/>
        <v>0</v>
      </c>
      <c r="BX457" s="53">
        <f t="shared" si="598"/>
        <v>0</v>
      </c>
      <c r="BY457" s="54">
        <f t="shared" si="598"/>
        <v>0</v>
      </c>
      <c r="BZ457" s="53">
        <f t="shared" si="598"/>
        <v>0</v>
      </c>
      <c r="CA457" s="54">
        <f t="shared" si="598"/>
        <v>0</v>
      </c>
      <c r="CB457" s="53">
        <f t="shared" si="598"/>
        <v>0</v>
      </c>
      <c r="CC457" s="54">
        <f t="shared" si="598"/>
        <v>0</v>
      </c>
      <c r="CD457" s="53">
        <f t="shared" si="598"/>
        <v>0</v>
      </c>
      <c r="CE457" s="54">
        <f t="shared" si="598"/>
        <v>0</v>
      </c>
      <c r="CF457" s="53">
        <f t="shared" si="598"/>
        <v>0</v>
      </c>
      <c r="CG457" s="54">
        <f t="shared" si="598"/>
        <v>0</v>
      </c>
      <c r="CH457" s="53">
        <f t="shared" si="598"/>
        <v>0</v>
      </c>
      <c r="CI457" s="54">
        <f t="shared" si="598"/>
        <v>0</v>
      </c>
      <c r="CJ457" s="53">
        <f t="shared" si="598"/>
        <v>0</v>
      </c>
      <c r="CK457" s="54">
        <f t="shared" si="598"/>
        <v>0</v>
      </c>
      <c r="CL457" s="53">
        <f t="shared" si="598"/>
        <v>0</v>
      </c>
      <c r="CM457" s="54">
        <f t="shared" si="598"/>
        <v>0</v>
      </c>
      <c r="CN457" s="53">
        <f t="shared" si="598"/>
        <v>0</v>
      </c>
      <c r="CO457" s="54">
        <f t="shared" si="598"/>
        <v>0</v>
      </c>
      <c r="CP457" s="53">
        <f t="shared" si="598"/>
        <v>0</v>
      </c>
      <c r="CQ457" s="54">
        <f t="shared" si="598"/>
        <v>0</v>
      </c>
      <c r="CR457" s="53">
        <f t="shared" si="598"/>
        <v>0</v>
      </c>
      <c r="CS457" s="54">
        <f t="shared" si="598"/>
        <v>0</v>
      </c>
      <c r="CT457" s="53">
        <f t="shared" si="598"/>
        <v>0</v>
      </c>
      <c r="CU457" s="54">
        <f t="shared" si="598"/>
        <v>0</v>
      </c>
      <c r="CV457" s="53">
        <f t="shared" si="598"/>
        <v>0</v>
      </c>
      <c r="CW457" s="54">
        <f t="shared" si="598"/>
        <v>0</v>
      </c>
      <c r="CX457" s="53">
        <f t="shared" si="598"/>
        <v>0</v>
      </c>
      <c r="CY457" s="54">
        <f t="shared" si="598"/>
        <v>0</v>
      </c>
      <c r="CZ457" s="53">
        <f t="shared" si="598"/>
        <v>0</v>
      </c>
      <c r="DA457" s="54">
        <f t="shared" si="598"/>
        <v>0</v>
      </c>
      <c r="DB457" s="53">
        <f t="shared" si="598"/>
        <v>0</v>
      </c>
      <c r="DC457" s="54">
        <f t="shared" si="598"/>
        <v>0</v>
      </c>
      <c r="DD457" s="55">
        <f t="shared" si="598"/>
        <v>0</v>
      </c>
      <c r="DE457" s="3"/>
    </row>
    <row r="458" spans="1:109" x14ac:dyDescent="0.35">
      <c r="A458" s="36">
        <f>GDP!Y35</f>
        <v>2.5785767329556926</v>
      </c>
      <c r="B458" s="3" t="s">
        <v>3995</v>
      </c>
      <c r="C458" s="39"/>
      <c r="D458" s="3" t="s">
        <v>527</v>
      </c>
      <c r="E458" s="52">
        <f t="shared" ref="E458:BP458" si="599">$A458*E346</f>
        <v>0</v>
      </c>
      <c r="F458" s="53">
        <f t="shared" si="599"/>
        <v>0</v>
      </c>
      <c r="G458" s="53">
        <f t="shared" si="599"/>
        <v>0</v>
      </c>
      <c r="H458" s="53">
        <f t="shared" si="599"/>
        <v>0</v>
      </c>
      <c r="I458" s="53">
        <f t="shared" si="599"/>
        <v>0</v>
      </c>
      <c r="J458" s="54">
        <f t="shared" si="599"/>
        <v>0</v>
      </c>
      <c r="K458" s="54">
        <f t="shared" si="599"/>
        <v>0</v>
      </c>
      <c r="L458" s="54">
        <f t="shared" si="599"/>
        <v>0</v>
      </c>
      <c r="M458" s="54">
        <f t="shared" si="599"/>
        <v>0</v>
      </c>
      <c r="N458" s="53">
        <f t="shared" si="599"/>
        <v>0</v>
      </c>
      <c r="O458" s="53">
        <f t="shared" si="599"/>
        <v>0</v>
      </c>
      <c r="P458" s="53">
        <f t="shared" si="599"/>
        <v>0</v>
      </c>
      <c r="Q458" s="54">
        <f t="shared" si="599"/>
        <v>0</v>
      </c>
      <c r="R458" s="54">
        <f t="shared" si="599"/>
        <v>0</v>
      </c>
      <c r="S458" s="54">
        <f t="shared" si="599"/>
        <v>0</v>
      </c>
      <c r="T458" s="54">
        <f t="shared" si="599"/>
        <v>0</v>
      </c>
      <c r="U458" s="53">
        <f t="shared" si="599"/>
        <v>0</v>
      </c>
      <c r="V458" s="53">
        <f t="shared" si="599"/>
        <v>0</v>
      </c>
      <c r="W458" s="53">
        <f t="shared" si="599"/>
        <v>0</v>
      </c>
      <c r="X458" s="54">
        <f t="shared" si="599"/>
        <v>0</v>
      </c>
      <c r="Y458" s="53">
        <f t="shared" si="599"/>
        <v>0</v>
      </c>
      <c r="Z458" s="54">
        <f t="shared" si="599"/>
        <v>0</v>
      </c>
      <c r="AA458" s="54">
        <f t="shared" si="599"/>
        <v>0</v>
      </c>
      <c r="AB458" s="54">
        <f t="shared" si="599"/>
        <v>0</v>
      </c>
      <c r="AC458" s="54">
        <f t="shared" si="599"/>
        <v>0</v>
      </c>
      <c r="AD458" s="53">
        <f t="shared" si="599"/>
        <v>0</v>
      </c>
      <c r="AE458" s="53">
        <f t="shared" si="599"/>
        <v>0</v>
      </c>
      <c r="AF458" s="53">
        <f t="shared" si="599"/>
        <v>0</v>
      </c>
      <c r="AG458" s="53">
        <f t="shared" si="599"/>
        <v>2.5785767329556926</v>
      </c>
      <c r="AH458" s="54">
        <f t="shared" si="599"/>
        <v>0</v>
      </c>
      <c r="AI458" s="54">
        <f t="shared" si="599"/>
        <v>0</v>
      </c>
      <c r="AJ458" s="54">
        <f t="shared" si="599"/>
        <v>0</v>
      </c>
      <c r="AK458" s="54">
        <f t="shared" si="599"/>
        <v>0</v>
      </c>
      <c r="AL458" s="53">
        <f t="shared" si="599"/>
        <v>0</v>
      </c>
      <c r="AM458" s="53">
        <f t="shared" si="599"/>
        <v>0</v>
      </c>
      <c r="AN458" s="53">
        <f t="shared" si="599"/>
        <v>0</v>
      </c>
      <c r="AO458" s="54">
        <f t="shared" si="599"/>
        <v>0</v>
      </c>
      <c r="AP458" s="53">
        <f t="shared" si="599"/>
        <v>0</v>
      </c>
      <c r="AQ458" s="54">
        <f t="shared" si="599"/>
        <v>0</v>
      </c>
      <c r="AR458" s="53">
        <f t="shared" si="599"/>
        <v>0</v>
      </c>
      <c r="AS458" s="54">
        <f t="shared" si="599"/>
        <v>0</v>
      </c>
      <c r="AT458" s="53">
        <f t="shared" si="599"/>
        <v>0</v>
      </c>
      <c r="AU458" s="54">
        <f t="shared" si="599"/>
        <v>0</v>
      </c>
      <c r="AV458" s="53">
        <f t="shared" si="599"/>
        <v>0</v>
      </c>
      <c r="AW458" s="54">
        <f t="shared" si="599"/>
        <v>0</v>
      </c>
      <c r="AX458" s="53">
        <f t="shared" si="599"/>
        <v>0</v>
      </c>
      <c r="AY458" s="54">
        <f t="shared" si="599"/>
        <v>0</v>
      </c>
      <c r="AZ458" s="53">
        <f t="shared" si="599"/>
        <v>0</v>
      </c>
      <c r="BA458" s="54">
        <f t="shared" si="599"/>
        <v>0</v>
      </c>
      <c r="BB458" s="53">
        <f t="shared" si="599"/>
        <v>0</v>
      </c>
      <c r="BC458" s="54">
        <f t="shared" si="599"/>
        <v>0</v>
      </c>
      <c r="BD458" s="53">
        <f t="shared" si="599"/>
        <v>0</v>
      </c>
      <c r="BE458" s="54">
        <f t="shared" si="599"/>
        <v>0</v>
      </c>
      <c r="BF458" s="53">
        <f t="shared" si="599"/>
        <v>0</v>
      </c>
      <c r="BG458" s="54">
        <f t="shared" si="599"/>
        <v>0</v>
      </c>
      <c r="BH458" s="53">
        <f t="shared" si="599"/>
        <v>0</v>
      </c>
      <c r="BI458" s="54">
        <f t="shared" si="599"/>
        <v>0</v>
      </c>
      <c r="BJ458" s="53">
        <f t="shared" si="599"/>
        <v>0</v>
      </c>
      <c r="BK458" s="54">
        <f t="shared" si="599"/>
        <v>0</v>
      </c>
      <c r="BL458" s="53">
        <f t="shared" si="599"/>
        <v>0</v>
      </c>
      <c r="BM458" s="54">
        <f t="shared" si="599"/>
        <v>0</v>
      </c>
      <c r="BN458" s="53">
        <f t="shared" si="599"/>
        <v>0</v>
      </c>
      <c r="BO458" s="54">
        <f t="shared" si="599"/>
        <v>0</v>
      </c>
      <c r="BP458" s="53">
        <f t="shared" si="599"/>
        <v>0</v>
      </c>
      <c r="BQ458" s="54">
        <f t="shared" ref="BQ458:DD458" si="600">$A458*BQ346</f>
        <v>0</v>
      </c>
      <c r="BR458" s="53">
        <f t="shared" si="600"/>
        <v>0</v>
      </c>
      <c r="BS458" s="54">
        <f t="shared" si="600"/>
        <v>0</v>
      </c>
      <c r="BT458" s="53">
        <f t="shared" si="600"/>
        <v>0</v>
      </c>
      <c r="BU458" s="54">
        <f t="shared" si="600"/>
        <v>0</v>
      </c>
      <c r="BV458" s="53">
        <f t="shared" si="600"/>
        <v>0</v>
      </c>
      <c r="BW458" s="54">
        <f t="shared" si="600"/>
        <v>0</v>
      </c>
      <c r="BX458" s="53">
        <f t="shared" si="600"/>
        <v>0</v>
      </c>
      <c r="BY458" s="54">
        <f t="shared" si="600"/>
        <v>0</v>
      </c>
      <c r="BZ458" s="53">
        <f t="shared" si="600"/>
        <v>0</v>
      </c>
      <c r="CA458" s="54">
        <f t="shared" si="600"/>
        <v>0</v>
      </c>
      <c r="CB458" s="53">
        <f t="shared" si="600"/>
        <v>0</v>
      </c>
      <c r="CC458" s="54">
        <f t="shared" si="600"/>
        <v>0</v>
      </c>
      <c r="CD458" s="53">
        <f t="shared" si="600"/>
        <v>0</v>
      </c>
      <c r="CE458" s="54">
        <f t="shared" si="600"/>
        <v>0</v>
      </c>
      <c r="CF458" s="53">
        <f t="shared" si="600"/>
        <v>0</v>
      </c>
      <c r="CG458" s="54">
        <f t="shared" si="600"/>
        <v>0</v>
      </c>
      <c r="CH458" s="53">
        <f t="shared" si="600"/>
        <v>0</v>
      </c>
      <c r="CI458" s="54">
        <f t="shared" si="600"/>
        <v>0</v>
      </c>
      <c r="CJ458" s="53">
        <f t="shared" si="600"/>
        <v>0</v>
      </c>
      <c r="CK458" s="54">
        <f t="shared" si="600"/>
        <v>0</v>
      </c>
      <c r="CL458" s="53">
        <f t="shared" si="600"/>
        <v>0</v>
      </c>
      <c r="CM458" s="54">
        <f t="shared" si="600"/>
        <v>0</v>
      </c>
      <c r="CN458" s="53">
        <f t="shared" si="600"/>
        <v>0</v>
      </c>
      <c r="CO458" s="54">
        <f t="shared" si="600"/>
        <v>0</v>
      </c>
      <c r="CP458" s="53">
        <f t="shared" si="600"/>
        <v>0</v>
      </c>
      <c r="CQ458" s="54">
        <f t="shared" si="600"/>
        <v>0</v>
      </c>
      <c r="CR458" s="53">
        <f t="shared" si="600"/>
        <v>0</v>
      </c>
      <c r="CS458" s="54">
        <f t="shared" si="600"/>
        <v>0</v>
      </c>
      <c r="CT458" s="53">
        <f t="shared" si="600"/>
        <v>0</v>
      </c>
      <c r="CU458" s="54">
        <f t="shared" si="600"/>
        <v>0</v>
      </c>
      <c r="CV458" s="53">
        <f t="shared" si="600"/>
        <v>0</v>
      </c>
      <c r="CW458" s="54">
        <f t="shared" si="600"/>
        <v>0</v>
      </c>
      <c r="CX458" s="53">
        <f t="shared" si="600"/>
        <v>0</v>
      </c>
      <c r="CY458" s="54">
        <f t="shared" si="600"/>
        <v>0</v>
      </c>
      <c r="CZ458" s="53">
        <f t="shared" si="600"/>
        <v>0</v>
      </c>
      <c r="DA458" s="54">
        <f t="shared" si="600"/>
        <v>0</v>
      </c>
      <c r="DB458" s="53">
        <f t="shared" si="600"/>
        <v>0</v>
      </c>
      <c r="DC458" s="54">
        <f t="shared" si="600"/>
        <v>0</v>
      </c>
      <c r="DD458" s="55">
        <f t="shared" si="600"/>
        <v>0</v>
      </c>
      <c r="DE458" s="3"/>
    </row>
    <row r="459" spans="1:109" x14ac:dyDescent="0.35">
      <c r="A459" s="36">
        <f>GDP!Y36</f>
        <v>36.998643168007376</v>
      </c>
      <c r="B459" s="3" t="s">
        <v>3996</v>
      </c>
      <c r="C459" s="39" t="s">
        <v>529</v>
      </c>
      <c r="D459" s="3" t="s">
        <v>531</v>
      </c>
      <c r="E459" s="56">
        <f t="shared" ref="E459:BP459" si="601">$A459*E347</f>
        <v>0</v>
      </c>
      <c r="F459" s="54">
        <f t="shared" si="601"/>
        <v>0</v>
      </c>
      <c r="G459" s="54">
        <f t="shared" si="601"/>
        <v>0</v>
      </c>
      <c r="H459" s="54">
        <f t="shared" si="601"/>
        <v>0</v>
      </c>
      <c r="I459" s="54">
        <f t="shared" si="601"/>
        <v>0</v>
      </c>
      <c r="J459" s="53">
        <f t="shared" si="601"/>
        <v>0</v>
      </c>
      <c r="K459" s="53">
        <f t="shared" si="601"/>
        <v>0</v>
      </c>
      <c r="L459" s="53">
        <f t="shared" si="601"/>
        <v>0</v>
      </c>
      <c r="M459" s="53">
        <f t="shared" si="601"/>
        <v>0</v>
      </c>
      <c r="N459" s="54">
        <f t="shared" si="601"/>
        <v>0</v>
      </c>
      <c r="O459" s="54">
        <f t="shared" si="601"/>
        <v>0</v>
      </c>
      <c r="P459" s="54">
        <f t="shared" si="601"/>
        <v>0</v>
      </c>
      <c r="Q459" s="53">
        <f t="shared" si="601"/>
        <v>0</v>
      </c>
      <c r="R459" s="53">
        <f t="shared" si="601"/>
        <v>0</v>
      </c>
      <c r="S459" s="53">
        <f t="shared" si="601"/>
        <v>0</v>
      </c>
      <c r="T459" s="53">
        <f t="shared" si="601"/>
        <v>0</v>
      </c>
      <c r="U459" s="54">
        <f t="shared" si="601"/>
        <v>0</v>
      </c>
      <c r="V459" s="54">
        <f t="shared" si="601"/>
        <v>0</v>
      </c>
      <c r="W459" s="54">
        <f t="shared" si="601"/>
        <v>0</v>
      </c>
      <c r="X459" s="53">
        <f t="shared" si="601"/>
        <v>0</v>
      </c>
      <c r="Y459" s="54">
        <f t="shared" si="601"/>
        <v>0</v>
      </c>
      <c r="Z459" s="53">
        <f t="shared" si="601"/>
        <v>0</v>
      </c>
      <c r="AA459" s="53">
        <f t="shared" si="601"/>
        <v>0</v>
      </c>
      <c r="AB459" s="53">
        <f t="shared" si="601"/>
        <v>0</v>
      </c>
      <c r="AC459" s="53">
        <f t="shared" si="601"/>
        <v>0</v>
      </c>
      <c r="AD459" s="54">
        <f t="shared" si="601"/>
        <v>0</v>
      </c>
      <c r="AE459" s="54">
        <f t="shared" si="601"/>
        <v>0</v>
      </c>
      <c r="AF459" s="54">
        <f t="shared" si="601"/>
        <v>0</v>
      </c>
      <c r="AG459" s="54">
        <f t="shared" si="601"/>
        <v>0</v>
      </c>
      <c r="AH459" s="53">
        <f t="shared" si="601"/>
        <v>36.998643168007376</v>
      </c>
      <c r="AI459" s="53">
        <f t="shared" si="601"/>
        <v>0</v>
      </c>
      <c r="AJ459" s="53">
        <f t="shared" si="601"/>
        <v>0</v>
      </c>
      <c r="AK459" s="53">
        <f t="shared" si="601"/>
        <v>0</v>
      </c>
      <c r="AL459" s="54">
        <f t="shared" si="601"/>
        <v>0</v>
      </c>
      <c r="AM459" s="54">
        <f t="shared" si="601"/>
        <v>0</v>
      </c>
      <c r="AN459" s="54">
        <f t="shared" si="601"/>
        <v>0</v>
      </c>
      <c r="AO459" s="53">
        <f t="shared" si="601"/>
        <v>0</v>
      </c>
      <c r="AP459" s="54">
        <f t="shared" si="601"/>
        <v>0</v>
      </c>
      <c r="AQ459" s="53">
        <f t="shared" si="601"/>
        <v>0</v>
      </c>
      <c r="AR459" s="54">
        <f t="shared" si="601"/>
        <v>0</v>
      </c>
      <c r="AS459" s="53">
        <f t="shared" si="601"/>
        <v>0</v>
      </c>
      <c r="AT459" s="54">
        <f t="shared" si="601"/>
        <v>0</v>
      </c>
      <c r="AU459" s="53">
        <f t="shared" si="601"/>
        <v>0</v>
      </c>
      <c r="AV459" s="54">
        <f t="shared" si="601"/>
        <v>0</v>
      </c>
      <c r="AW459" s="53">
        <f t="shared" si="601"/>
        <v>0</v>
      </c>
      <c r="AX459" s="54">
        <f t="shared" si="601"/>
        <v>0</v>
      </c>
      <c r="AY459" s="53">
        <f t="shared" si="601"/>
        <v>0</v>
      </c>
      <c r="AZ459" s="54">
        <f t="shared" si="601"/>
        <v>0</v>
      </c>
      <c r="BA459" s="53">
        <f t="shared" si="601"/>
        <v>0</v>
      </c>
      <c r="BB459" s="54">
        <f t="shared" si="601"/>
        <v>0</v>
      </c>
      <c r="BC459" s="53">
        <f t="shared" si="601"/>
        <v>0</v>
      </c>
      <c r="BD459" s="54">
        <f t="shared" si="601"/>
        <v>0</v>
      </c>
      <c r="BE459" s="53">
        <f t="shared" si="601"/>
        <v>0</v>
      </c>
      <c r="BF459" s="54">
        <f t="shared" si="601"/>
        <v>0</v>
      </c>
      <c r="BG459" s="53">
        <f t="shared" si="601"/>
        <v>0</v>
      </c>
      <c r="BH459" s="54">
        <f t="shared" si="601"/>
        <v>0</v>
      </c>
      <c r="BI459" s="53">
        <f t="shared" si="601"/>
        <v>0</v>
      </c>
      <c r="BJ459" s="54">
        <f t="shared" si="601"/>
        <v>0</v>
      </c>
      <c r="BK459" s="53">
        <f t="shared" si="601"/>
        <v>0</v>
      </c>
      <c r="BL459" s="54">
        <f t="shared" si="601"/>
        <v>0</v>
      </c>
      <c r="BM459" s="53">
        <f t="shared" si="601"/>
        <v>0</v>
      </c>
      <c r="BN459" s="54">
        <f t="shared" si="601"/>
        <v>0</v>
      </c>
      <c r="BO459" s="53">
        <f t="shared" si="601"/>
        <v>0</v>
      </c>
      <c r="BP459" s="54">
        <f t="shared" si="601"/>
        <v>0</v>
      </c>
      <c r="BQ459" s="53">
        <f t="shared" ref="BQ459:DD459" si="602">$A459*BQ347</f>
        <v>0</v>
      </c>
      <c r="BR459" s="54">
        <f t="shared" si="602"/>
        <v>0</v>
      </c>
      <c r="BS459" s="53">
        <f t="shared" si="602"/>
        <v>0</v>
      </c>
      <c r="BT459" s="54">
        <f t="shared" si="602"/>
        <v>0</v>
      </c>
      <c r="BU459" s="53">
        <f t="shared" si="602"/>
        <v>0</v>
      </c>
      <c r="BV459" s="54">
        <f t="shared" si="602"/>
        <v>0</v>
      </c>
      <c r="BW459" s="53">
        <f t="shared" si="602"/>
        <v>0</v>
      </c>
      <c r="BX459" s="54">
        <f t="shared" si="602"/>
        <v>0</v>
      </c>
      <c r="BY459" s="53">
        <f t="shared" si="602"/>
        <v>0</v>
      </c>
      <c r="BZ459" s="54">
        <f t="shared" si="602"/>
        <v>0</v>
      </c>
      <c r="CA459" s="53">
        <f t="shared" si="602"/>
        <v>0</v>
      </c>
      <c r="CB459" s="54">
        <f t="shared" si="602"/>
        <v>0</v>
      </c>
      <c r="CC459" s="53">
        <f t="shared" si="602"/>
        <v>0</v>
      </c>
      <c r="CD459" s="54">
        <f t="shared" si="602"/>
        <v>0</v>
      </c>
      <c r="CE459" s="53">
        <f t="shared" si="602"/>
        <v>0</v>
      </c>
      <c r="CF459" s="54">
        <f t="shared" si="602"/>
        <v>0</v>
      </c>
      <c r="CG459" s="53">
        <f t="shared" si="602"/>
        <v>0</v>
      </c>
      <c r="CH459" s="54">
        <f t="shared" si="602"/>
        <v>0</v>
      </c>
      <c r="CI459" s="53">
        <f t="shared" si="602"/>
        <v>0</v>
      </c>
      <c r="CJ459" s="54">
        <f t="shared" si="602"/>
        <v>0</v>
      </c>
      <c r="CK459" s="53">
        <f t="shared" si="602"/>
        <v>0</v>
      </c>
      <c r="CL459" s="54">
        <f t="shared" si="602"/>
        <v>0</v>
      </c>
      <c r="CM459" s="53">
        <f t="shared" si="602"/>
        <v>0</v>
      </c>
      <c r="CN459" s="54">
        <f t="shared" si="602"/>
        <v>0</v>
      </c>
      <c r="CO459" s="53">
        <f t="shared" si="602"/>
        <v>0</v>
      </c>
      <c r="CP459" s="54">
        <f t="shared" si="602"/>
        <v>0</v>
      </c>
      <c r="CQ459" s="53">
        <f t="shared" si="602"/>
        <v>0</v>
      </c>
      <c r="CR459" s="54">
        <f t="shared" si="602"/>
        <v>0</v>
      </c>
      <c r="CS459" s="53">
        <f t="shared" si="602"/>
        <v>0</v>
      </c>
      <c r="CT459" s="54">
        <f t="shared" si="602"/>
        <v>0</v>
      </c>
      <c r="CU459" s="53">
        <f t="shared" si="602"/>
        <v>0</v>
      </c>
      <c r="CV459" s="54">
        <f t="shared" si="602"/>
        <v>0</v>
      </c>
      <c r="CW459" s="53">
        <f t="shared" si="602"/>
        <v>0</v>
      </c>
      <c r="CX459" s="54">
        <f t="shared" si="602"/>
        <v>0</v>
      </c>
      <c r="CY459" s="53">
        <f t="shared" si="602"/>
        <v>0</v>
      </c>
      <c r="CZ459" s="54">
        <f t="shared" si="602"/>
        <v>0</v>
      </c>
      <c r="DA459" s="53">
        <f t="shared" si="602"/>
        <v>0</v>
      </c>
      <c r="DB459" s="54">
        <f t="shared" si="602"/>
        <v>0</v>
      </c>
      <c r="DC459" s="53">
        <f t="shared" si="602"/>
        <v>0</v>
      </c>
      <c r="DD459" s="57">
        <f t="shared" si="602"/>
        <v>0</v>
      </c>
      <c r="DE459" s="3"/>
    </row>
    <row r="460" spans="1:109" x14ac:dyDescent="0.35">
      <c r="A460" s="36">
        <f>GDP!Y37</f>
        <v>16.019889140270962</v>
      </c>
      <c r="B460" s="3" t="s">
        <v>3997</v>
      </c>
      <c r="C460" s="39"/>
      <c r="D460" s="3" t="s">
        <v>532</v>
      </c>
      <c r="E460" s="56">
        <f t="shared" ref="E460:BP460" si="603">$A460*E348</f>
        <v>0</v>
      </c>
      <c r="F460" s="54">
        <f t="shared" si="603"/>
        <v>0</v>
      </c>
      <c r="G460" s="54">
        <f t="shared" si="603"/>
        <v>0</v>
      </c>
      <c r="H460" s="54">
        <f t="shared" si="603"/>
        <v>0</v>
      </c>
      <c r="I460" s="54">
        <f t="shared" si="603"/>
        <v>0</v>
      </c>
      <c r="J460" s="53">
        <f t="shared" si="603"/>
        <v>0</v>
      </c>
      <c r="K460" s="53">
        <f t="shared" si="603"/>
        <v>0</v>
      </c>
      <c r="L460" s="53">
        <f t="shared" si="603"/>
        <v>0</v>
      </c>
      <c r="M460" s="53">
        <f t="shared" si="603"/>
        <v>0</v>
      </c>
      <c r="N460" s="54">
        <f t="shared" si="603"/>
        <v>0</v>
      </c>
      <c r="O460" s="54">
        <f t="shared" si="603"/>
        <v>0</v>
      </c>
      <c r="P460" s="54">
        <f t="shared" si="603"/>
        <v>0</v>
      </c>
      <c r="Q460" s="53">
        <f t="shared" si="603"/>
        <v>0</v>
      </c>
      <c r="R460" s="53">
        <f t="shared" si="603"/>
        <v>0</v>
      </c>
      <c r="S460" s="53">
        <f t="shared" si="603"/>
        <v>0</v>
      </c>
      <c r="T460" s="53">
        <f t="shared" si="603"/>
        <v>0</v>
      </c>
      <c r="U460" s="54">
        <f t="shared" si="603"/>
        <v>0</v>
      </c>
      <c r="V460" s="54">
        <f t="shared" si="603"/>
        <v>0</v>
      </c>
      <c r="W460" s="54">
        <f t="shared" si="603"/>
        <v>0</v>
      </c>
      <c r="X460" s="53">
        <f t="shared" si="603"/>
        <v>0</v>
      </c>
      <c r="Y460" s="54">
        <f t="shared" si="603"/>
        <v>0</v>
      </c>
      <c r="Z460" s="53">
        <f t="shared" si="603"/>
        <v>0</v>
      </c>
      <c r="AA460" s="53">
        <f t="shared" si="603"/>
        <v>0</v>
      </c>
      <c r="AB460" s="53">
        <f t="shared" si="603"/>
        <v>0</v>
      </c>
      <c r="AC460" s="53">
        <f t="shared" si="603"/>
        <v>0</v>
      </c>
      <c r="AD460" s="54">
        <f t="shared" si="603"/>
        <v>0</v>
      </c>
      <c r="AE460" s="54">
        <f t="shared" si="603"/>
        <v>0</v>
      </c>
      <c r="AF460" s="54">
        <f t="shared" si="603"/>
        <v>0</v>
      </c>
      <c r="AG460" s="54">
        <f t="shared" si="603"/>
        <v>0</v>
      </c>
      <c r="AH460" s="53">
        <f t="shared" si="603"/>
        <v>0</v>
      </c>
      <c r="AI460" s="53">
        <f t="shared" si="603"/>
        <v>16.019889140270962</v>
      </c>
      <c r="AJ460" s="53">
        <f t="shared" si="603"/>
        <v>0</v>
      </c>
      <c r="AK460" s="53">
        <f t="shared" si="603"/>
        <v>0</v>
      </c>
      <c r="AL460" s="54">
        <f t="shared" si="603"/>
        <v>0</v>
      </c>
      <c r="AM460" s="54">
        <f t="shared" si="603"/>
        <v>0</v>
      </c>
      <c r="AN460" s="54">
        <f t="shared" si="603"/>
        <v>0</v>
      </c>
      <c r="AO460" s="53">
        <f t="shared" si="603"/>
        <v>0</v>
      </c>
      <c r="AP460" s="54">
        <f t="shared" si="603"/>
        <v>0</v>
      </c>
      <c r="AQ460" s="53">
        <f t="shared" si="603"/>
        <v>0</v>
      </c>
      <c r="AR460" s="54">
        <f t="shared" si="603"/>
        <v>0</v>
      </c>
      <c r="AS460" s="53">
        <f t="shared" si="603"/>
        <v>0</v>
      </c>
      <c r="AT460" s="54">
        <f t="shared" si="603"/>
        <v>0</v>
      </c>
      <c r="AU460" s="53">
        <f t="shared" si="603"/>
        <v>0</v>
      </c>
      <c r="AV460" s="54">
        <f t="shared" si="603"/>
        <v>0</v>
      </c>
      <c r="AW460" s="53">
        <f t="shared" si="603"/>
        <v>0</v>
      </c>
      <c r="AX460" s="54">
        <f t="shared" si="603"/>
        <v>0</v>
      </c>
      <c r="AY460" s="53">
        <f t="shared" si="603"/>
        <v>0</v>
      </c>
      <c r="AZ460" s="54">
        <f t="shared" si="603"/>
        <v>0</v>
      </c>
      <c r="BA460" s="53">
        <f t="shared" si="603"/>
        <v>0</v>
      </c>
      <c r="BB460" s="54">
        <f t="shared" si="603"/>
        <v>0</v>
      </c>
      <c r="BC460" s="53">
        <f t="shared" si="603"/>
        <v>0</v>
      </c>
      <c r="BD460" s="54">
        <f t="shared" si="603"/>
        <v>0</v>
      </c>
      <c r="BE460" s="53">
        <f t="shared" si="603"/>
        <v>0</v>
      </c>
      <c r="BF460" s="54">
        <f t="shared" si="603"/>
        <v>0</v>
      </c>
      <c r="BG460" s="53">
        <f t="shared" si="603"/>
        <v>0</v>
      </c>
      <c r="BH460" s="54">
        <f t="shared" si="603"/>
        <v>0</v>
      </c>
      <c r="BI460" s="53">
        <f t="shared" si="603"/>
        <v>0</v>
      </c>
      <c r="BJ460" s="54">
        <f t="shared" si="603"/>
        <v>0</v>
      </c>
      <c r="BK460" s="53">
        <f t="shared" si="603"/>
        <v>0</v>
      </c>
      <c r="BL460" s="54">
        <f t="shared" si="603"/>
        <v>0</v>
      </c>
      <c r="BM460" s="53">
        <f t="shared" si="603"/>
        <v>0</v>
      </c>
      <c r="BN460" s="54">
        <f t="shared" si="603"/>
        <v>0</v>
      </c>
      <c r="BO460" s="53">
        <f t="shared" si="603"/>
        <v>0</v>
      </c>
      <c r="BP460" s="54">
        <f t="shared" si="603"/>
        <v>0</v>
      </c>
      <c r="BQ460" s="53">
        <f t="shared" ref="BQ460:DD460" si="604">$A460*BQ348</f>
        <v>0</v>
      </c>
      <c r="BR460" s="54">
        <f t="shared" si="604"/>
        <v>0</v>
      </c>
      <c r="BS460" s="53">
        <f t="shared" si="604"/>
        <v>0</v>
      </c>
      <c r="BT460" s="54">
        <f t="shared" si="604"/>
        <v>0</v>
      </c>
      <c r="BU460" s="53">
        <f t="shared" si="604"/>
        <v>0</v>
      </c>
      <c r="BV460" s="54">
        <f t="shared" si="604"/>
        <v>0</v>
      </c>
      <c r="BW460" s="53">
        <f t="shared" si="604"/>
        <v>0</v>
      </c>
      <c r="BX460" s="54">
        <f t="shared" si="604"/>
        <v>0</v>
      </c>
      <c r="BY460" s="53">
        <f t="shared" si="604"/>
        <v>0</v>
      </c>
      <c r="BZ460" s="54">
        <f t="shared" si="604"/>
        <v>0</v>
      </c>
      <c r="CA460" s="53">
        <f t="shared" si="604"/>
        <v>0</v>
      </c>
      <c r="CB460" s="54">
        <f t="shared" si="604"/>
        <v>0</v>
      </c>
      <c r="CC460" s="53">
        <f t="shared" si="604"/>
        <v>0</v>
      </c>
      <c r="CD460" s="54">
        <f t="shared" si="604"/>
        <v>0</v>
      </c>
      <c r="CE460" s="53">
        <f t="shared" si="604"/>
        <v>0</v>
      </c>
      <c r="CF460" s="54">
        <f t="shared" si="604"/>
        <v>0</v>
      </c>
      <c r="CG460" s="53">
        <f t="shared" si="604"/>
        <v>0</v>
      </c>
      <c r="CH460" s="54">
        <f t="shared" si="604"/>
        <v>0</v>
      </c>
      <c r="CI460" s="53">
        <f t="shared" si="604"/>
        <v>0</v>
      </c>
      <c r="CJ460" s="54">
        <f t="shared" si="604"/>
        <v>0</v>
      </c>
      <c r="CK460" s="53">
        <f t="shared" si="604"/>
        <v>0</v>
      </c>
      <c r="CL460" s="54">
        <f t="shared" si="604"/>
        <v>0</v>
      </c>
      <c r="CM460" s="53">
        <f t="shared" si="604"/>
        <v>0</v>
      </c>
      <c r="CN460" s="54">
        <f t="shared" si="604"/>
        <v>0</v>
      </c>
      <c r="CO460" s="53">
        <f t="shared" si="604"/>
        <v>0</v>
      </c>
      <c r="CP460" s="54">
        <f t="shared" si="604"/>
        <v>0</v>
      </c>
      <c r="CQ460" s="53">
        <f t="shared" si="604"/>
        <v>0</v>
      </c>
      <c r="CR460" s="54">
        <f t="shared" si="604"/>
        <v>0</v>
      </c>
      <c r="CS460" s="53">
        <f t="shared" si="604"/>
        <v>0</v>
      </c>
      <c r="CT460" s="54">
        <f t="shared" si="604"/>
        <v>0</v>
      </c>
      <c r="CU460" s="53">
        <f t="shared" si="604"/>
        <v>0</v>
      </c>
      <c r="CV460" s="54">
        <f t="shared" si="604"/>
        <v>0</v>
      </c>
      <c r="CW460" s="53">
        <f t="shared" si="604"/>
        <v>0</v>
      </c>
      <c r="CX460" s="54">
        <f t="shared" si="604"/>
        <v>0</v>
      </c>
      <c r="CY460" s="53">
        <f t="shared" si="604"/>
        <v>0</v>
      </c>
      <c r="CZ460" s="54">
        <f t="shared" si="604"/>
        <v>0</v>
      </c>
      <c r="DA460" s="53">
        <f t="shared" si="604"/>
        <v>0</v>
      </c>
      <c r="DB460" s="54">
        <f t="shared" si="604"/>
        <v>0</v>
      </c>
      <c r="DC460" s="53">
        <f t="shared" si="604"/>
        <v>0</v>
      </c>
      <c r="DD460" s="57">
        <f t="shared" si="604"/>
        <v>0</v>
      </c>
      <c r="DE460" s="3"/>
    </row>
    <row r="461" spans="1:109" x14ac:dyDescent="0.35">
      <c r="A461" s="36">
        <f>GDP!Y38</f>
        <v>0.57735567535475041</v>
      </c>
      <c r="B461" s="3" t="s">
        <v>4000</v>
      </c>
      <c r="C461" s="39"/>
      <c r="D461" s="3" t="s">
        <v>533</v>
      </c>
      <c r="E461" s="56">
        <f t="shared" ref="E461:BP461" si="605">$A461*E349</f>
        <v>0</v>
      </c>
      <c r="F461" s="54">
        <f t="shared" si="605"/>
        <v>0</v>
      </c>
      <c r="G461" s="54">
        <f t="shared" si="605"/>
        <v>0</v>
      </c>
      <c r="H461" s="54">
        <f t="shared" si="605"/>
        <v>0</v>
      </c>
      <c r="I461" s="54">
        <f t="shared" si="605"/>
        <v>0</v>
      </c>
      <c r="J461" s="53">
        <f t="shared" si="605"/>
        <v>0</v>
      </c>
      <c r="K461" s="53">
        <f t="shared" si="605"/>
        <v>0</v>
      </c>
      <c r="L461" s="53">
        <f t="shared" si="605"/>
        <v>0</v>
      </c>
      <c r="M461" s="53">
        <f t="shared" si="605"/>
        <v>0</v>
      </c>
      <c r="N461" s="54">
        <f t="shared" si="605"/>
        <v>0</v>
      </c>
      <c r="O461" s="54">
        <f t="shared" si="605"/>
        <v>0</v>
      </c>
      <c r="P461" s="54">
        <f t="shared" si="605"/>
        <v>0</v>
      </c>
      <c r="Q461" s="53">
        <f t="shared" si="605"/>
        <v>0</v>
      </c>
      <c r="R461" s="53">
        <f t="shared" si="605"/>
        <v>0</v>
      </c>
      <c r="S461" s="53">
        <f t="shared" si="605"/>
        <v>0</v>
      </c>
      <c r="T461" s="53">
        <f t="shared" si="605"/>
        <v>0</v>
      </c>
      <c r="U461" s="54">
        <f t="shared" si="605"/>
        <v>0</v>
      </c>
      <c r="V461" s="54">
        <f t="shared" si="605"/>
        <v>0</v>
      </c>
      <c r="W461" s="54">
        <f t="shared" si="605"/>
        <v>0</v>
      </c>
      <c r="X461" s="53">
        <f t="shared" si="605"/>
        <v>0</v>
      </c>
      <c r="Y461" s="54">
        <f t="shared" si="605"/>
        <v>0</v>
      </c>
      <c r="Z461" s="53">
        <f t="shared" si="605"/>
        <v>0</v>
      </c>
      <c r="AA461" s="53">
        <f t="shared" si="605"/>
        <v>0</v>
      </c>
      <c r="AB461" s="53">
        <f t="shared" si="605"/>
        <v>0</v>
      </c>
      <c r="AC461" s="53">
        <f t="shared" si="605"/>
        <v>0</v>
      </c>
      <c r="AD461" s="54">
        <f t="shared" si="605"/>
        <v>0</v>
      </c>
      <c r="AE461" s="54">
        <f t="shared" si="605"/>
        <v>0</v>
      </c>
      <c r="AF461" s="54">
        <f t="shared" si="605"/>
        <v>0</v>
      </c>
      <c r="AG461" s="54">
        <f t="shared" si="605"/>
        <v>0</v>
      </c>
      <c r="AH461" s="53">
        <f t="shared" si="605"/>
        <v>0</v>
      </c>
      <c r="AI461" s="53">
        <f t="shared" si="605"/>
        <v>0</v>
      </c>
      <c r="AJ461" s="53">
        <f t="shared" si="605"/>
        <v>0.57735567535475041</v>
      </c>
      <c r="AK461" s="53">
        <f t="shared" si="605"/>
        <v>0</v>
      </c>
      <c r="AL461" s="54">
        <f t="shared" si="605"/>
        <v>0</v>
      </c>
      <c r="AM461" s="54">
        <f t="shared" si="605"/>
        <v>0</v>
      </c>
      <c r="AN461" s="54">
        <f t="shared" si="605"/>
        <v>0</v>
      </c>
      <c r="AO461" s="53">
        <f t="shared" si="605"/>
        <v>0</v>
      </c>
      <c r="AP461" s="54">
        <f t="shared" si="605"/>
        <v>0</v>
      </c>
      <c r="AQ461" s="53">
        <f t="shared" si="605"/>
        <v>0</v>
      </c>
      <c r="AR461" s="54">
        <f t="shared" si="605"/>
        <v>0</v>
      </c>
      <c r="AS461" s="53">
        <f t="shared" si="605"/>
        <v>0</v>
      </c>
      <c r="AT461" s="54">
        <f t="shared" si="605"/>
        <v>0</v>
      </c>
      <c r="AU461" s="53">
        <f t="shared" si="605"/>
        <v>0</v>
      </c>
      <c r="AV461" s="54">
        <f t="shared" si="605"/>
        <v>0</v>
      </c>
      <c r="AW461" s="53">
        <f t="shared" si="605"/>
        <v>0</v>
      </c>
      <c r="AX461" s="54">
        <f t="shared" si="605"/>
        <v>0</v>
      </c>
      <c r="AY461" s="53">
        <f t="shared" si="605"/>
        <v>0</v>
      </c>
      <c r="AZ461" s="54">
        <f t="shared" si="605"/>
        <v>0</v>
      </c>
      <c r="BA461" s="53">
        <f t="shared" si="605"/>
        <v>0</v>
      </c>
      <c r="BB461" s="54">
        <f t="shared" si="605"/>
        <v>0</v>
      </c>
      <c r="BC461" s="53">
        <f t="shared" si="605"/>
        <v>0</v>
      </c>
      <c r="BD461" s="54">
        <f t="shared" si="605"/>
        <v>0</v>
      </c>
      <c r="BE461" s="53">
        <f t="shared" si="605"/>
        <v>0</v>
      </c>
      <c r="BF461" s="54">
        <f t="shared" si="605"/>
        <v>0</v>
      </c>
      <c r="BG461" s="53">
        <f t="shared" si="605"/>
        <v>0</v>
      </c>
      <c r="BH461" s="54">
        <f t="shared" si="605"/>
        <v>0</v>
      </c>
      <c r="BI461" s="53">
        <f t="shared" si="605"/>
        <v>0</v>
      </c>
      <c r="BJ461" s="54">
        <f t="shared" si="605"/>
        <v>0</v>
      </c>
      <c r="BK461" s="53">
        <f t="shared" si="605"/>
        <v>0</v>
      </c>
      <c r="BL461" s="54">
        <f t="shared" si="605"/>
        <v>0</v>
      </c>
      <c r="BM461" s="53">
        <f t="shared" si="605"/>
        <v>0</v>
      </c>
      <c r="BN461" s="54">
        <f t="shared" si="605"/>
        <v>0</v>
      </c>
      <c r="BO461" s="53">
        <f t="shared" si="605"/>
        <v>0</v>
      </c>
      <c r="BP461" s="54">
        <f t="shared" si="605"/>
        <v>0</v>
      </c>
      <c r="BQ461" s="53">
        <f t="shared" ref="BQ461:DD461" si="606">$A461*BQ349</f>
        <v>0</v>
      </c>
      <c r="BR461" s="54">
        <f t="shared" si="606"/>
        <v>0</v>
      </c>
      <c r="BS461" s="53">
        <f t="shared" si="606"/>
        <v>0</v>
      </c>
      <c r="BT461" s="54">
        <f t="shared" si="606"/>
        <v>0</v>
      </c>
      <c r="BU461" s="53">
        <f t="shared" si="606"/>
        <v>0</v>
      </c>
      <c r="BV461" s="54">
        <f t="shared" si="606"/>
        <v>0</v>
      </c>
      <c r="BW461" s="53">
        <f t="shared" si="606"/>
        <v>0</v>
      </c>
      <c r="BX461" s="54">
        <f t="shared" si="606"/>
        <v>0</v>
      </c>
      <c r="BY461" s="53">
        <f t="shared" si="606"/>
        <v>0</v>
      </c>
      <c r="BZ461" s="54">
        <f t="shared" si="606"/>
        <v>0</v>
      </c>
      <c r="CA461" s="53">
        <f t="shared" si="606"/>
        <v>0</v>
      </c>
      <c r="CB461" s="54">
        <f t="shared" si="606"/>
        <v>0</v>
      </c>
      <c r="CC461" s="53">
        <f t="shared" si="606"/>
        <v>0</v>
      </c>
      <c r="CD461" s="54">
        <f t="shared" si="606"/>
        <v>0</v>
      </c>
      <c r="CE461" s="53">
        <f t="shared" si="606"/>
        <v>0</v>
      </c>
      <c r="CF461" s="54">
        <f t="shared" si="606"/>
        <v>0</v>
      </c>
      <c r="CG461" s="53">
        <f t="shared" si="606"/>
        <v>0</v>
      </c>
      <c r="CH461" s="54">
        <f t="shared" si="606"/>
        <v>0</v>
      </c>
      <c r="CI461" s="53">
        <f t="shared" si="606"/>
        <v>0</v>
      </c>
      <c r="CJ461" s="54">
        <f t="shared" si="606"/>
        <v>0</v>
      </c>
      <c r="CK461" s="53">
        <f t="shared" si="606"/>
        <v>0</v>
      </c>
      <c r="CL461" s="54">
        <f t="shared" si="606"/>
        <v>0</v>
      </c>
      <c r="CM461" s="53">
        <f t="shared" si="606"/>
        <v>0</v>
      </c>
      <c r="CN461" s="54">
        <f t="shared" si="606"/>
        <v>0</v>
      </c>
      <c r="CO461" s="53">
        <f t="shared" si="606"/>
        <v>0</v>
      </c>
      <c r="CP461" s="54">
        <f t="shared" si="606"/>
        <v>0</v>
      </c>
      <c r="CQ461" s="53">
        <f t="shared" si="606"/>
        <v>0</v>
      </c>
      <c r="CR461" s="54">
        <f t="shared" si="606"/>
        <v>0</v>
      </c>
      <c r="CS461" s="53">
        <f t="shared" si="606"/>
        <v>0</v>
      </c>
      <c r="CT461" s="54">
        <f t="shared" si="606"/>
        <v>0</v>
      </c>
      <c r="CU461" s="53">
        <f t="shared" si="606"/>
        <v>0</v>
      </c>
      <c r="CV461" s="54">
        <f t="shared" si="606"/>
        <v>0</v>
      </c>
      <c r="CW461" s="53">
        <f t="shared" si="606"/>
        <v>0</v>
      </c>
      <c r="CX461" s="54">
        <f t="shared" si="606"/>
        <v>0</v>
      </c>
      <c r="CY461" s="53">
        <f t="shared" si="606"/>
        <v>0</v>
      </c>
      <c r="CZ461" s="54">
        <f t="shared" si="606"/>
        <v>0</v>
      </c>
      <c r="DA461" s="53">
        <f t="shared" si="606"/>
        <v>0</v>
      </c>
      <c r="DB461" s="54">
        <f t="shared" si="606"/>
        <v>0</v>
      </c>
      <c r="DC461" s="53">
        <f t="shared" si="606"/>
        <v>0</v>
      </c>
      <c r="DD461" s="57">
        <f t="shared" si="606"/>
        <v>0</v>
      </c>
      <c r="DE461" s="3"/>
    </row>
    <row r="462" spans="1:109" x14ac:dyDescent="0.35">
      <c r="A462" s="36">
        <f>GDP!Y39</f>
        <v>3.9103188252488379</v>
      </c>
      <c r="B462" s="3" t="s">
        <v>4003</v>
      </c>
      <c r="C462" s="39"/>
      <c r="D462" s="3" t="s">
        <v>535</v>
      </c>
      <c r="E462" s="56">
        <f t="shared" ref="E462:BP462" si="607">$A462*E350</f>
        <v>0</v>
      </c>
      <c r="F462" s="54">
        <f t="shared" si="607"/>
        <v>0</v>
      </c>
      <c r="G462" s="54">
        <f t="shared" si="607"/>
        <v>0</v>
      </c>
      <c r="H462" s="54">
        <f t="shared" si="607"/>
        <v>0</v>
      </c>
      <c r="I462" s="54">
        <f t="shared" si="607"/>
        <v>0</v>
      </c>
      <c r="J462" s="53">
        <f t="shared" si="607"/>
        <v>0</v>
      </c>
      <c r="K462" s="53">
        <f t="shared" si="607"/>
        <v>0</v>
      </c>
      <c r="L462" s="53">
        <f t="shared" si="607"/>
        <v>0</v>
      </c>
      <c r="M462" s="53">
        <f t="shared" si="607"/>
        <v>0</v>
      </c>
      <c r="N462" s="54">
        <f t="shared" si="607"/>
        <v>0</v>
      </c>
      <c r="O462" s="54">
        <f t="shared" si="607"/>
        <v>0</v>
      </c>
      <c r="P462" s="54">
        <f t="shared" si="607"/>
        <v>0</v>
      </c>
      <c r="Q462" s="53">
        <f t="shared" si="607"/>
        <v>0</v>
      </c>
      <c r="R462" s="53">
        <f t="shared" si="607"/>
        <v>0</v>
      </c>
      <c r="S462" s="53">
        <f t="shared" si="607"/>
        <v>0</v>
      </c>
      <c r="T462" s="53">
        <f t="shared" si="607"/>
        <v>0</v>
      </c>
      <c r="U462" s="54">
        <f t="shared" si="607"/>
        <v>0</v>
      </c>
      <c r="V462" s="54">
        <f t="shared" si="607"/>
        <v>0</v>
      </c>
      <c r="W462" s="54">
        <f t="shared" si="607"/>
        <v>0</v>
      </c>
      <c r="X462" s="53">
        <f t="shared" si="607"/>
        <v>0</v>
      </c>
      <c r="Y462" s="54">
        <f t="shared" si="607"/>
        <v>0</v>
      </c>
      <c r="Z462" s="53">
        <f t="shared" si="607"/>
        <v>0</v>
      </c>
      <c r="AA462" s="53">
        <f t="shared" si="607"/>
        <v>0</v>
      </c>
      <c r="AB462" s="53">
        <f t="shared" si="607"/>
        <v>0</v>
      </c>
      <c r="AC462" s="53">
        <f t="shared" si="607"/>
        <v>0</v>
      </c>
      <c r="AD462" s="54">
        <f t="shared" si="607"/>
        <v>0</v>
      </c>
      <c r="AE462" s="54">
        <f t="shared" si="607"/>
        <v>0</v>
      </c>
      <c r="AF462" s="54">
        <f t="shared" si="607"/>
        <v>0</v>
      </c>
      <c r="AG462" s="54">
        <f t="shared" si="607"/>
        <v>0</v>
      </c>
      <c r="AH462" s="53">
        <f t="shared" si="607"/>
        <v>0</v>
      </c>
      <c r="AI462" s="53">
        <f t="shared" si="607"/>
        <v>0</v>
      </c>
      <c r="AJ462" s="53">
        <f t="shared" si="607"/>
        <v>0</v>
      </c>
      <c r="AK462" s="53">
        <f t="shared" si="607"/>
        <v>3.9103188252488379</v>
      </c>
      <c r="AL462" s="54">
        <f t="shared" si="607"/>
        <v>0</v>
      </c>
      <c r="AM462" s="54">
        <f t="shared" si="607"/>
        <v>0</v>
      </c>
      <c r="AN462" s="54">
        <f t="shared" si="607"/>
        <v>0</v>
      </c>
      <c r="AO462" s="53">
        <f t="shared" si="607"/>
        <v>0</v>
      </c>
      <c r="AP462" s="54">
        <f t="shared" si="607"/>
        <v>0</v>
      </c>
      <c r="AQ462" s="53">
        <f t="shared" si="607"/>
        <v>0</v>
      </c>
      <c r="AR462" s="54">
        <f t="shared" si="607"/>
        <v>0</v>
      </c>
      <c r="AS462" s="53">
        <f t="shared" si="607"/>
        <v>0</v>
      </c>
      <c r="AT462" s="54">
        <f t="shared" si="607"/>
        <v>0</v>
      </c>
      <c r="AU462" s="53">
        <f t="shared" si="607"/>
        <v>0</v>
      </c>
      <c r="AV462" s="54">
        <f t="shared" si="607"/>
        <v>0</v>
      </c>
      <c r="AW462" s="53">
        <f t="shared" si="607"/>
        <v>0</v>
      </c>
      <c r="AX462" s="54">
        <f t="shared" si="607"/>
        <v>0</v>
      </c>
      <c r="AY462" s="53">
        <f t="shared" si="607"/>
        <v>0</v>
      </c>
      <c r="AZ462" s="54">
        <f t="shared" si="607"/>
        <v>0</v>
      </c>
      <c r="BA462" s="53">
        <f t="shared" si="607"/>
        <v>0</v>
      </c>
      <c r="BB462" s="54">
        <f t="shared" si="607"/>
        <v>0</v>
      </c>
      <c r="BC462" s="53">
        <f t="shared" si="607"/>
        <v>0</v>
      </c>
      <c r="BD462" s="54">
        <f t="shared" si="607"/>
        <v>0</v>
      </c>
      <c r="BE462" s="53">
        <f t="shared" si="607"/>
        <v>0</v>
      </c>
      <c r="BF462" s="54">
        <f t="shared" si="607"/>
        <v>0</v>
      </c>
      <c r="BG462" s="53">
        <f t="shared" si="607"/>
        <v>0</v>
      </c>
      <c r="BH462" s="54">
        <f t="shared" si="607"/>
        <v>0</v>
      </c>
      <c r="BI462" s="53">
        <f t="shared" si="607"/>
        <v>0</v>
      </c>
      <c r="BJ462" s="54">
        <f t="shared" si="607"/>
        <v>0</v>
      </c>
      <c r="BK462" s="53">
        <f t="shared" si="607"/>
        <v>0</v>
      </c>
      <c r="BL462" s="54">
        <f t="shared" si="607"/>
        <v>0</v>
      </c>
      <c r="BM462" s="53">
        <f t="shared" si="607"/>
        <v>0</v>
      </c>
      <c r="BN462" s="54">
        <f t="shared" si="607"/>
        <v>0</v>
      </c>
      <c r="BO462" s="53">
        <f t="shared" si="607"/>
        <v>0</v>
      </c>
      <c r="BP462" s="54">
        <f t="shared" si="607"/>
        <v>0</v>
      </c>
      <c r="BQ462" s="53">
        <f t="shared" ref="BQ462:DD462" si="608">$A462*BQ350</f>
        <v>0</v>
      </c>
      <c r="BR462" s="54">
        <f t="shared" si="608"/>
        <v>0</v>
      </c>
      <c r="BS462" s="53">
        <f t="shared" si="608"/>
        <v>0</v>
      </c>
      <c r="BT462" s="54">
        <f t="shared" si="608"/>
        <v>0</v>
      </c>
      <c r="BU462" s="53">
        <f t="shared" si="608"/>
        <v>0</v>
      </c>
      <c r="BV462" s="54">
        <f t="shared" si="608"/>
        <v>0</v>
      </c>
      <c r="BW462" s="53">
        <f t="shared" si="608"/>
        <v>0</v>
      </c>
      <c r="BX462" s="54">
        <f t="shared" si="608"/>
        <v>0</v>
      </c>
      <c r="BY462" s="53">
        <f t="shared" si="608"/>
        <v>0</v>
      </c>
      <c r="BZ462" s="54">
        <f t="shared" si="608"/>
        <v>0</v>
      </c>
      <c r="CA462" s="53">
        <f t="shared" si="608"/>
        <v>0</v>
      </c>
      <c r="CB462" s="54">
        <f t="shared" si="608"/>
        <v>0</v>
      </c>
      <c r="CC462" s="53">
        <f t="shared" si="608"/>
        <v>0</v>
      </c>
      <c r="CD462" s="54">
        <f t="shared" si="608"/>
        <v>0</v>
      </c>
      <c r="CE462" s="53">
        <f t="shared" si="608"/>
        <v>0</v>
      </c>
      <c r="CF462" s="54">
        <f t="shared" si="608"/>
        <v>0</v>
      </c>
      <c r="CG462" s="53">
        <f t="shared" si="608"/>
        <v>0</v>
      </c>
      <c r="CH462" s="54">
        <f t="shared" si="608"/>
        <v>0</v>
      </c>
      <c r="CI462" s="53">
        <f t="shared" si="608"/>
        <v>0</v>
      </c>
      <c r="CJ462" s="54">
        <f t="shared" si="608"/>
        <v>0</v>
      </c>
      <c r="CK462" s="53">
        <f t="shared" si="608"/>
        <v>0</v>
      </c>
      <c r="CL462" s="54">
        <f t="shared" si="608"/>
        <v>0</v>
      </c>
      <c r="CM462" s="53">
        <f t="shared" si="608"/>
        <v>0</v>
      </c>
      <c r="CN462" s="54">
        <f t="shared" si="608"/>
        <v>0</v>
      </c>
      <c r="CO462" s="53">
        <f t="shared" si="608"/>
        <v>0</v>
      </c>
      <c r="CP462" s="54">
        <f t="shared" si="608"/>
        <v>0</v>
      </c>
      <c r="CQ462" s="53">
        <f t="shared" si="608"/>
        <v>0</v>
      </c>
      <c r="CR462" s="54">
        <f t="shared" si="608"/>
        <v>0</v>
      </c>
      <c r="CS462" s="53">
        <f t="shared" si="608"/>
        <v>0</v>
      </c>
      <c r="CT462" s="54">
        <f t="shared" si="608"/>
        <v>0</v>
      </c>
      <c r="CU462" s="53">
        <f t="shared" si="608"/>
        <v>0</v>
      </c>
      <c r="CV462" s="54">
        <f t="shared" si="608"/>
        <v>0</v>
      </c>
      <c r="CW462" s="53">
        <f t="shared" si="608"/>
        <v>0</v>
      </c>
      <c r="CX462" s="54">
        <f t="shared" si="608"/>
        <v>0</v>
      </c>
      <c r="CY462" s="53">
        <f t="shared" si="608"/>
        <v>0</v>
      </c>
      <c r="CZ462" s="54">
        <f t="shared" si="608"/>
        <v>0</v>
      </c>
      <c r="DA462" s="53">
        <f t="shared" si="608"/>
        <v>0</v>
      </c>
      <c r="DB462" s="54">
        <f t="shared" si="608"/>
        <v>0</v>
      </c>
      <c r="DC462" s="53">
        <f t="shared" si="608"/>
        <v>0</v>
      </c>
      <c r="DD462" s="57">
        <f t="shared" si="608"/>
        <v>0</v>
      </c>
      <c r="DE462" s="3"/>
    </row>
    <row r="463" spans="1:109" x14ac:dyDescent="0.35">
      <c r="A463" s="36">
        <f>GDP!Y40</f>
        <v>301.43661599597584</v>
      </c>
      <c r="B463" s="3" t="s">
        <v>4006</v>
      </c>
      <c r="C463" s="39" t="s">
        <v>537</v>
      </c>
      <c r="D463" s="3" t="s">
        <v>539</v>
      </c>
      <c r="E463" s="52">
        <f t="shared" ref="E463:BP463" si="609">$A463*E351</f>
        <v>0</v>
      </c>
      <c r="F463" s="53">
        <f t="shared" si="609"/>
        <v>0</v>
      </c>
      <c r="G463" s="53">
        <f t="shared" si="609"/>
        <v>0</v>
      </c>
      <c r="H463" s="53">
        <f t="shared" si="609"/>
        <v>0</v>
      </c>
      <c r="I463" s="53">
        <f t="shared" si="609"/>
        <v>0</v>
      </c>
      <c r="J463" s="54">
        <f t="shared" si="609"/>
        <v>0</v>
      </c>
      <c r="K463" s="54">
        <f t="shared" si="609"/>
        <v>0</v>
      </c>
      <c r="L463" s="54">
        <f t="shared" si="609"/>
        <v>0</v>
      </c>
      <c r="M463" s="54">
        <f t="shared" si="609"/>
        <v>0</v>
      </c>
      <c r="N463" s="53">
        <f t="shared" si="609"/>
        <v>0</v>
      </c>
      <c r="O463" s="53">
        <f t="shared" si="609"/>
        <v>0</v>
      </c>
      <c r="P463" s="53">
        <f t="shared" si="609"/>
        <v>0</v>
      </c>
      <c r="Q463" s="54">
        <f t="shared" si="609"/>
        <v>0</v>
      </c>
      <c r="R463" s="54">
        <f t="shared" si="609"/>
        <v>0</v>
      </c>
      <c r="S463" s="54">
        <f t="shared" si="609"/>
        <v>0</v>
      </c>
      <c r="T463" s="54">
        <f t="shared" si="609"/>
        <v>0</v>
      </c>
      <c r="U463" s="53">
        <f t="shared" si="609"/>
        <v>0</v>
      </c>
      <c r="V463" s="53">
        <f t="shared" si="609"/>
        <v>0</v>
      </c>
      <c r="W463" s="53">
        <f t="shared" si="609"/>
        <v>0</v>
      </c>
      <c r="X463" s="54">
        <f t="shared" si="609"/>
        <v>0</v>
      </c>
      <c r="Y463" s="53">
        <f t="shared" si="609"/>
        <v>0</v>
      </c>
      <c r="Z463" s="54">
        <f t="shared" si="609"/>
        <v>0</v>
      </c>
      <c r="AA463" s="54">
        <f t="shared" si="609"/>
        <v>0</v>
      </c>
      <c r="AB463" s="54">
        <f t="shared" si="609"/>
        <v>0</v>
      </c>
      <c r="AC463" s="54">
        <f t="shared" si="609"/>
        <v>0</v>
      </c>
      <c r="AD463" s="53">
        <f t="shared" si="609"/>
        <v>0</v>
      </c>
      <c r="AE463" s="53">
        <f t="shared" si="609"/>
        <v>0</v>
      </c>
      <c r="AF463" s="53">
        <f t="shared" si="609"/>
        <v>0</v>
      </c>
      <c r="AG463" s="53">
        <f t="shared" si="609"/>
        <v>0</v>
      </c>
      <c r="AH463" s="54">
        <f t="shared" si="609"/>
        <v>0</v>
      </c>
      <c r="AI463" s="54">
        <f t="shared" si="609"/>
        <v>0</v>
      </c>
      <c r="AJ463" s="54">
        <f t="shared" si="609"/>
        <v>0</v>
      </c>
      <c r="AK463" s="54">
        <f t="shared" si="609"/>
        <v>0</v>
      </c>
      <c r="AL463" s="53">
        <f t="shared" si="609"/>
        <v>301.43661599597584</v>
      </c>
      <c r="AM463" s="53">
        <f t="shared" si="609"/>
        <v>0</v>
      </c>
      <c r="AN463" s="53">
        <f t="shared" si="609"/>
        <v>0</v>
      </c>
      <c r="AO463" s="54">
        <f t="shared" si="609"/>
        <v>0</v>
      </c>
      <c r="AP463" s="53">
        <f t="shared" si="609"/>
        <v>0</v>
      </c>
      <c r="AQ463" s="54">
        <f t="shared" si="609"/>
        <v>0</v>
      </c>
      <c r="AR463" s="53">
        <f t="shared" si="609"/>
        <v>0</v>
      </c>
      <c r="AS463" s="54">
        <f t="shared" si="609"/>
        <v>0</v>
      </c>
      <c r="AT463" s="53">
        <f t="shared" si="609"/>
        <v>0</v>
      </c>
      <c r="AU463" s="54">
        <f t="shared" si="609"/>
        <v>0</v>
      </c>
      <c r="AV463" s="53">
        <f t="shared" si="609"/>
        <v>0</v>
      </c>
      <c r="AW463" s="54">
        <f t="shared" si="609"/>
        <v>0</v>
      </c>
      <c r="AX463" s="53">
        <f t="shared" si="609"/>
        <v>0</v>
      </c>
      <c r="AY463" s="54">
        <f t="shared" si="609"/>
        <v>0</v>
      </c>
      <c r="AZ463" s="53">
        <f t="shared" si="609"/>
        <v>0</v>
      </c>
      <c r="BA463" s="54">
        <f t="shared" si="609"/>
        <v>0</v>
      </c>
      <c r="BB463" s="53">
        <f t="shared" si="609"/>
        <v>0</v>
      </c>
      <c r="BC463" s="54">
        <f t="shared" si="609"/>
        <v>0</v>
      </c>
      <c r="BD463" s="53">
        <f t="shared" si="609"/>
        <v>0</v>
      </c>
      <c r="BE463" s="54">
        <f t="shared" si="609"/>
        <v>0</v>
      </c>
      <c r="BF463" s="53">
        <f t="shared" si="609"/>
        <v>0</v>
      </c>
      <c r="BG463" s="54">
        <f t="shared" si="609"/>
        <v>0</v>
      </c>
      <c r="BH463" s="53">
        <f t="shared" si="609"/>
        <v>0</v>
      </c>
      <c r="BI463" s="54">
        <f t="shared" si="609"/>
        <v>0</v>
      </c>
      <c r="BJ463" s="53">
        <f t="shared" si="609"/>
        <v>0</v>
      </c>
      <c r="BK463" s="54">
        <f t="shared" si="609"/>
        <v>0</v>
      </c>
      <c r="BL463" s="53">
        <f t="shared" si="609"/>
        <v>0</v>
      </c>
      <c r="BM463" s="54">
        <f t="shared" si="609"/>
        <v>0</v>
      </c>
      <c r="BN463" s="53">
        <f t="shared" si="609"/>
        <v>0</v>
      </c>
      <c r="BO463" s="54">
        <f t="shared" si="609"/>
        <v>0</v>
      </c>
      <c r="BP463" s="53">
        <f t="shared" si="609"/>
        <v>0</v>
      </c>
      <c r="BQ463" s="54">
        <f t="shared" ref="BQ463:DD463" si="610">$A463*BQ351</f>
        <v>0</v>
      </c>
      <c r="BR463" s="53">
        <f t="shared" si="610"/>
        <v>0</v>
      </c>
      <c r="BS463" s="54">
        <f t="shared" si="610"/>
        <v>0</v>
      </c>
      <c r="BT463" s="53">
        <f t="shared" si="610"/>
        <v>0</v>
      </c>
      <c r="BU463" s="54">
        <f t="shared" si="610"/>
        <v>0</v>
      </c>
      <c r="BV463" s="53">
        <f t="shared" si="610"/>
        <v>0</v>
      </c>
      <c r="BW463" s="54">
        <f t="shared" si="610"/>
        <v>0</v>
      </c>
      <c r="BX463" s="53">
        <f t="shared" si="610"/>
        <v>0</v>
      </c>
      <c r="BY463" s="54">
        <f t="shared" si="610"/>
        <v>0</v>
      </c>
      <c r="BZ463" s="53">
        <f t="shared" si="610"/>
        <v>0</v>
      </c>
      <c r="CA463" s="54">
        <f t="shared" si="610"/>
        <v>0</v>
      </c>
      <c r="CB463" s="53">
        <f t="shared" si="610"/>
        <v>0</v>
      </c>
      <c r="CC463" s="54">
        <f t="shared" si="610"/>
        <v>0</v>
      </c>
      <c r="CD463" s="53">
        <f t="shared" si="610"/>
        <v>0</v>
      </c>
      <c r="CE463" s="54">
        <f t="shared" si="610"/>
        <v>0</v>
      </c>
      <c r="CF463" s="53">
        <f t="shared" si="610"/>
        <v>0</v>
      </c>
      <c r="CG463" s="54">
        <f t="shared" si="610"/>
        <v>0</v>
      </c>
      <c r="CH463" s="53">
        <f t="shared" si="610"/>
        <v>0</v>
      </c>
      <c r="CI463" s="54">
        <f t="shared" si="610"/>
        <v>0</v>
      </c>
      <c r="CJ463" s="53">
        <f t="shared" si="610"/>
        <v>0</v>
      </c>
      <c r="CK463" s="54">
        <f t="shared" si="610"/>
        <v>0</v>
      </c>
      <c r="CL463" s="53">
        <f t="shared" si="610"/>
        <v>0</v>
      </c>
      <c r="CM463" s="54">
        <f t="shared" si="610"/>
        <v>0</v>
      </c>
      <c r="CN463" s="53">
        <f t="shared" si="610"/>
        <v>0</v>
      </c>
      <c r="CO463" s="54">
        <f t="shared" si="610"/>
        <v>0</v>
      </c>
      <c r="CP463" s="53">
        <f t="shared" si="610"/>
        <v>0</v>
      </c>
      <c r="CQ463" s="54">
        <f t="shared" si="610"/>
        <v>0</v>
      </c>
      <c r="CR463" s="53">
        <f t="shared" si="610"/>
        <v>0</v>
      </c>
      <c r="CS463" s="54">
        <f t="shared" si="610"/>
        <v>0</v>
      </c>
      <c r="CT463" s="53">
        <f t="shared" si="610"/>
        <v>0</v>
      </c>
      <c r="CU463" s="54">
        <f t="shared" si="610"/>
        <v>0</v>
      </c>
      <c r="CV463" s="53">
        <f t="shared" si="610"/>
        <v>0</v>
      </c>
      <c r="CW463" s="54">
        <f t="shared" si="610"/>
        <v>0</v>
      </c>
      <c r="CX463" s="53">
        <f t="shared" si="610"/>
        <v>0</v>
      </c>
      <c r="CY463" s="54">
        <f t="shared" si="610"/>
        <v>0</v>
      </c>
      <c r="CZ463" s="53">
        <f t="shared" si="610"/>
        <v>0</v>
      </c>
      <c r="DA463" s="54">
        <f t="shared" si="610"/>
        <v>0</v>
      </c>
      <c r="DB463" s="53">
        <f t="shared" si="610"/>
        <v>0</v>
      </c>
      <c r="DC463" s="54">
        <f t="shared" si="610"/>
        <v>0</v>
      </c>
      <c r="DD463" s="55">
        <f t="shared" si="610"/>
        <v>0</v>
      </c>
      <c r="DE463" s="3"/>
    </row>
    <row r="464" spans="1:109" x14ac:dyDescent="0.35">
      <c r="A464" s="36">
        <f>GDP!Y41</f>
        <v>58.105861916946935</v>
      </c>
      <c r="B464" s="3" t="s">
        <v>4009</v>
      </c>
      <c r="C464" s="39"/>
      <c r="D464" s="3" t="s">
        <v>541</v>
      </c>
      <c r="E464" s="52">
        <f t="shared" ref="E464:BP464" si="611">$A464*E352</f>
        <v>0</v>
      </c>
      <c r="F464" s="53">
        <f t="shared" si="611"/>
        <v>0</v>
      </c>
      <c r="G464" s="53">
        <f t="shared" si="611"/>
        <v>0</v>
      </c>
      <c r="H464" s="53">
        <f t="shared" si="611"/>
        <v>0</v>
      </c>
      <c r="I464" s="53">
        <f t="shared" si="611"/>
        <v>0</v>
      </c>
      <c r="J464" s="54">
        <f t="shared" si="611"/>
        <v>0</v>
      </c>
      <c r="K464" s="54">
        <f t="shared" si="611"/>
        <v>0</v>
      </c>
      <c r="L464" s="54">
        <f t="shared" si="611"/>
        <v>0</v>
      </c>
      <c r="M464" s="54">
        <f t="shared" si="611"/>
        <v>0</v>
      </c>
      <c r="N464" s="53">
        <f t="shared" si="611"/>
        <v>0</v>
      </c>
      <c r="O464" s="53">
        <f t="shared" si="611"/>
        <v>0</v>
      </c>
      <c r="P464" s="53">
        <f t="shared" si="611"/>
        <v>0</v>
      </c>
      <c r="Q464" s="54">
        <f t="shared" si="611"/>
        <v>0</v>
      </c>
      <c r="R464" s="54">
        <f t="shared" si="611"/>
        <v>0</v>
      </c>
      <c r="S464" s="54">
        <f t="shared" si="611"/>
        <v>0</v>
      </c>
      <c r="T464" s="54">
        <f t="shared" si="611"/>
        <v>0</v>
      </c>
      <c r="U464" s="53">
        <f t="shared" si="611"/>
        <v>0</v>
      </c>
      <c r="V464" s="53">
        <f t="shared" si="611"/>
        <v>0</v>
      </c>
      <c r="W464" s="53">
        <f t="shared" si="611"/>
        <v>0</v>
      </c>
      <c r="X464" s="54">
        <f t="shared" si="611"/>
        <v>0</v>
      </c>
      <c r="Y464" s="53">
        <f t="shared" si="611"/>
        <v>0</v>
      </c>
      <c r="Z464" s="54">
        <f t="shared" si="611"/>
        <v>0</v>
      </c>
      <c r="AA464" s="54">
        <f t="shared" si="611"/>
        <v>0</v>
      </c>
      <c r="AB464" s="54">
        <f t="shared" si="611"/>
        <v>0</v>
      </c>
      <c r="AC464" s="54">
        <f t="shared" si="611"/>
        <v>0</v>
      </c>
      <c r="AD464" s="53">
        <f t="shared" si="611"/>
        <v>0</v>
      </c>
      <c r="AE464" s="53">
        <f t="shared" si="611"/>
        <v>0</v>
      </c>
      <c r="AF464" s="53">
        <f t="shared" si="611"/>
        <v>0</v>
      </c>
      <c r="AG464" s="53">
        <f t="shared" si="611"/>
        <v>0</v>
      </c>
      <c r="AH464" s="54">
        <f t="shared" si="611"/>
        <v>0</v>
      </c>
      <c r="AI464" s="54">
        <f t="shared" si="611"/>
        <v>0</v>
      </c>
      <c r="AJ464" s="54">
        <f t="shared" si="611"/>
        <v>0</v>
      </c>
      <c r="AK464" s="54">
        <f t="shared" si="611"/>
        <v>0</v>
      </c>
      <c r="AL464" s="53">
        <f t="shared" si="611"/>
        <v>0</v>
      </c>
      <c r="AM464" s="53">
        <f t="shared" si="611"/>
        <v>58.105861916946935</v>
      </c>
      <c r="AN464" s="53">
        <f t="shared" si="611"/>
        <v>0</v>
      </c>
      <c r="AO464" s="54">
        <f t="shared" si="611"/>
        <v>0</v>
      </c>
      <c r="AP464" s="53">
        <f t="shared" si="611"/>
        <v>0</v>
      </c>
      <c r="AQ464" s="54">
        <f t="shared" si="611"/>
        <v>0</v>
      </c>
      <c r="AR464" s="53">
        <f t="shared" si="611"/>
        <v>0</v>
      </c>
      <c r="AS464" s="54">
        <f t="shared" si="611"/>
        <v>0</v>
      </c>
      <c r="AT464" s="53">
        <f t="shared" si="611"/>
        <v>0</v>
      </c>
      <c r="AU464" s="54">
        <f t="shared" si="611"/>
        <v>0</v>
      </c>
      <c r="AV464" s="53">
        <f t="shared" si="611"/>
        <v>0</v>
      </c>
      <c r="AW464" s="54">
        <f t="shared" si="611"/>
        <v>0</v>
      </c>
      <c r="AX464" s="53">
        <f t="shared" si="611"/>
        <v>0</v>
      </c>
      <c r="AY464" s="54">
        <f t="shared" si="611"/>
        <v>0</v>
      </c>
      <c r="AZ464" s="53">
        <f t="shared" si="611"/>
        <v>0</v>
      </c>
      <c r="BA464" s="54">
        <f t="shared" si="611"/>
        <v>0</v>
      </c>
      <c r="BB464" s="53">
        <f t="shared" si="611"/>
        <v>0</v>
      </c>
      <c r="BC464" s="54">
        <f t="shared" si="611"/>
        <v>0</v>
      </c>
      <c r="BD464" s="53">
        <f t="shared" si="611"/>
        <v>0</v>
      </c>
      <c r="BE464" s="54">
        <f t="shared" si="611"/>
        <v>0</v>
      </c>
      <c r="BF464" s="53">
        <f t="shared" si="611"/>
        <v>0</v>
      </c>
      <c r="BG464" s="54">
        <f t="shared" si="611"/>
        <v>0</v>
      </c>
      <c r="BH464" s="53">
        <f t="shared" si="611"/>
        <v>0</v>
      </c>
      <c r="BI464" s="54">
        <f t="shared" si="611"/>
        <v>0</v>
      </c>
      <c r="BJ464" s="53">
        <f t="shared" si="611"/>
        <v>0</v>
      </c>
      <c r="BK464" s="54">
        <f t="shared" si="611"/>
        <v>0</v>
      </c>
      <c r="BL464" s="53">
        <f t="shared" si="611"/>
        <v>0</v>
      </c>
      <c r="BM464" s="54">
        <f t="shared" si="611"/>
        <v>0</v>
      </c>
      <c r="BN464" s="53">
        <f t="shared" si="611"/>
        <v>0</v>
      </c>
      <c r="BO464" s="54">
        <f t="shared" si="611"/>
        <v>0</v>
      </c>
      <c r="BP464" s="53">
        <f t="shared" si="611"/>
        <v>0</v>
      </c>
      <c r="BQ464" s="54">
        <f t="shared" ref="BQ464:DD464" si="612">$A464*BQ352</f>
        <v>0</v>
      </c>
      <c r="BR464" s="53">
        <f t="shared" si="612"/>
        <v>0</v>
      </c>
      <c r="BS464" s="54">
        <f t="shared" si="612"/>
        <v>0</v>
      </c>
      <c r="BT464" s="53">
        <f t="shared" si="612"/>
        <v>0</v>
      </c>
      <c r="BU464" s="54">
        <f t="shared" si="612"/>
        <v>0</v>
      </c>
      <c r="BV464" s="53">
        <f t="shared" si="612"/>
        <v>0</v>
      </c>
      <c r="BW464" s="54">
        <f t="shared" si="612"/>
        <v>0</v>
      </c>
      <c r="BX464" s="53">
        <f t="shared" si="612"/>
        <v>0</v>
      </c>
      <c r="BY464" s="54">
        <f t="shared" si="612"/>
        <v>0</v>
      </c>
      <c r="BZ464" s="53">
        <f t="shared" si="612"/>
        <v>0</v>
      </c>
      <c r="CA464" s="54">
        <f t="shared" si="612"/>
        <v>0</v>
      </c>
      <c r="CB464" s="53">
        <f t="shared" si="612"/>
        <v>0</v>
      </c>
      <c r="CC464" s="54">
        <f t="shared" si="612"/>
        <v>0</v>
      </c>
      <c r="CD464" s="53">
        <f t="shared" si="612"/>
        <v>0</v>
      </c>
      <c r="CE464" s="54">
        <f t="shared" si="612"/>
        <v>0</v>
      </c>
      <c r="CF464" s="53">
        <f t="shared" si="612"/>
        <v>0</v>
      </c>
      <c r="CG464" s="54">
        <f t="shared" si="612"/>
        <v>0</v>
      </c>
      <c r="CH464" s="53">
        <f t="shared" si="612"/>
        <v>0</v>
      </c>
      <c r="CI464" s="54">
        <f t="shared" si="612"/>
        <v>0</v>
      </c>
      <c r="CJ464" s="53">
        <f t="shared" si="612"/>
        <v>0</v>
      </c>
      <c r="CK464" s="54">
        <f t="shared" si="612"/>
        <v>0</v>
      </c>
      <c r="CL464" s="53">
        <f t="shared" si="612"/>
        <v>0</v>
      </c>
      <c r="CM464" s="54">
        <f t="shared" si="612"/>
        <v>0</v>
      </c>
      <c r="CN464" s="53">
        <f t="shared" si="612"/>
        <v>0</v>
      </c>
      <c r="CO464" s="54">
        <f t="shared" si="612"/>
        <v>0</v>
      </c>
      <c r="CP464" s="53">
        <f t="shared" si="612"/>
        <v>0</v>
      </c>
      <c r="CQ464" s="54">
        <f t="shared" si="612"/>
        <v>0</v>
      </c>
      <c r="CR464" s="53">
        <f t="shared" si="612"/>
        <v>0</v>
      </c>
      <c r="CS464" s="54">
        <f t="shared" si="612"/>
        <v>0</v>
      </c>
      <c r="CT464" s="53">
        <f t="shared" si="612"/>
        <v>0</v>
      </c>
      <c r="CU464" s="54">
        <f t="shared" si="612"/>
        <v>0</v>
      </c>
      <c r="CV464" s="53">
        <f t="shared" si="612"/>
        <v>0</v>
      </c>
      <c r="CW464" s="54">
        <f t="shared" si="612"/>
        <v>0</v>
      </c>
      <c r="CX464" s="53">
        <f t="shared" si="612"/>
        <v>0</v>
      </c>
      <c r="CY464" s="54">
        <f t="shared" si="612"/>
        <v>0</v>
      </c>
      <c r="CZ464" s="53">
        <f t="shared" si="612"/>
        <v>0</v>
      </c>
      <c r="DA464" s="54">
        <f t="shared" si="612"/>
        <v>0</v>
      </c>
      <c r="DB464" s="53">
        <f t="shared" si="612"/>
        <v>0</v>
      </c>
      <c r="DC464" s="54">
        <f t="shared" si="612"/>
        <v>0</v>
      </c>
      <c r="DD464" s="55">
        <f t="shared" si="612"/>
        <v>0</v>
      </c>
      <c r="DE464" s="3"/>
    </row>
    <row r="465" spans="1:109" x14ac:dyDescent="0.35">
      <c r="A465" s="36">
        <f>GDP!Y42</f>
        <v>19.58980692111728</v>
      </c>
      <c r="B465" s="3" t="s">
        <v>4010</v>
      </c>
      <c r="C465" s="39"/>
      <c r="D465" s="3" t="s">
        <v>543</v>
      </c>
      <c r="E465" s="52">
        <f t="shared" ref="E465:BP465" si="613">$A465*E353</f>
        <v>0</v>
      </c>
      <c r="F465" s="53">
        <f t="shared" si="613"/>
        <v>0</v>
      </c>
      <c r="G465" s="53">
        <f t="shared" si="613"/>
        <v>0</v>
      </c>
      <c r="H465" s="53">
        <f t="shared" si="613"/>
        <v>0</v>
      </c>
      <c r="I465" s="53">
        <f t="shared" si="613"/>
        <v>0</v>
      </c>
      <c r="J465" s="54">
        <f t="shared" si="613"/>
        <v>0</v>
      </c>
      <c r="K465" s="54">
        <f t="shared" si="613"/>
        <v>0</v>
      </c>
      <c r="L465" s="54">
        <f t="shared" si="613"/>
        <v>0</v>
      </c>
      <c r="M465" s="54">
        <f t="shared" si="613"/>
        <v>0</v>
      </c>
      <c r="N465" s="53">
        <f t="shared" si="613"/>
        <v>0</v>
      </c>
      <c r="O465" s="53">
        <f t="shared" si="613"/>
        <v>0</v>
      </c>
      <c r="P465" s="53">
        <f t="shared" si="613"/>
        <v>0</v>
      </c>
      <c r="Q465" s="54">
        <f t="shared" si="613"/>
        <v>0</v>
      </c>
      <c r="R465" s="54">
        <f t="shared" si="613"/>
        <v>0</v>
      </c>
      <c r="S465" s="54">
        <f t="shared" si="613"/>
        <v>0</v>
      </c>
      <c r="T465" s="54">
        <f t="shared" si="613"/>
        <v>0</v>
      </c>
      <c r="U465" s="53">
        <f t="shared" si="613"/>
        <v>0</v>
      </c>
      <c r="V465" s="53">
        <f t="shared" si="613"/>
        <v>0</v>
      </c>
      <c r="W465" s="53">
        <f t="shared" si="613"/>
        <v>0</v>
      </c>
      <c r="X465" s="54">
        <f t="shared" si="613"/>
        <v>0</v>
      </c>
      <c r="Y465" s="53">
        <f t="shared" si="613"/>
        <v>0</v>
      </c>
      <c r="Z465" s="54">
        <f t="shared" si="613"/>
        <v>0</v>
      </c>
      <c r="AA465" s="54">
        <f t="shared" si="613"/>
        <v>0</v>
      </c>
      <c r="AB465" s="54">
        <f t="shared" si="613"/>
        <v>0</v>
      </c>
      <c r="AC465" s="54">
        <f t="shared" si="613"/>
        <v>0</v>
      </c>
      <c r="AD465" s="53">
        <f t="shared" si="613"/>
        <v>0</v>
      </c>
      <c r="AE465" s="53">
        <f t="shared" si="613"/>
        <v>0</v>
      </c>
      <c r="AF465" s="53">
        <f t="shared" si="613"/>
        <v>0</v>
      </c>
      <c r="AG465" s="53">
        <f t="shared" si="613"/>
        <v>0</v>
      </c>
      <c r="AH465" s="54">
        <f t="shared" si="613"/>
        <v>0</v>
      </c>
      <c r="AI465" s="54">
        <f t="shared" si="613"/>
        <v>0</v>
      </c>
      <c r="AJ465" s="54">
        <f t="shared" si="613"/>
        <v>0</v>
      </c>
      <c r="AK465" s="54">
        <f t="shared" si="613"/>
        <v>0</v>
      </c>
      <c r="AL465" s="53">
        <f t="shared" si="613"/>
        <v>0</v>
      </c>
      <c r="AM465" s="53">
        <f t="shared" si="613"/>
        <v>0</v>
      </c>
      <c r="AN465" s="53">
        <f t="shared" si="613"/>
        <v>19.58980692111728</v>
      </c>
      <c r="AO465" s="54">
        <f t="shared" si="613"/>
        <v>0</v>
      </c>
      <c r="AP465" s="53">
        <f t="shared" si="613"/>
        <v>0</v>
      </c>
      <c r="AQ465" s="54">
        <f t="shared" si="613"/>
        <v>0</v>
      </c>
      <c r="AR465" s="53">
        <f t="shared" si="613"/>
        <v>0</v>
      </c>
      <c r="AS465" s="54">
        <f t="shared" si="613"/>
        <v>0</v>
      </c>
      <c r="AT465" s="53">
        <f t="shared" si="613"/>
        <v>0</v>
      </c>
      <c r="AU465" s="54">
        <f t="shared" si="613"/>
        <v>0</v>
      </c>
      <c r="AV465" s="53">
        <f t="shared" si="613"/>
        <v>0</v>
      </c>
      <c r="AW465" s="54">
        <f t="shared" si="613"/>
        <v>0</v>
      </c>
      <c r="AX465" s="53">
        <f t="shared" si="613"/>
        <v>0</v>
      </c>
      <c r="AY465" s="54">
        <f t="shared" si="613"/>
        <v>0</v>
      </c>
      <c r="AZ465" s="53">
        <f t="shared" si="613"/>
        <v>0</v>
      </c>
      <c r="BA465" s="54">
        <f t="shared" si="613"/>
        <v>0</v>
      </c>
      <c r="BB465" s="53">
        <f t="shared" si="613"/>
        <v>0</v>
      </c>
      <c r="BC465" s="54">
        <f t="shared" si="613"/>
        <v>0</v>
      </c>
      <c r="BD465" s="53">
        <f t="shared" si="613"/>
        <v>0</v>
      </c>
      <c r="BE465" s="54">
        <f t="shared" si="613"/>
        <v>0</v>
      </c>
      <c r="BF465" s="53">
        <f t="shared" si="613"/>
        <v>0</v>
      </c>
      <c r="BG465" s="54">
        <f t="shared" si="613"/>
        <v>0</v>
      </c>
      <c r="BH465" s="53">
        <f t="shared" si="613"/>
        <v>0</v>
      </c>
      <c r="BI465" s="54">
        <f t="shared" si="613"/>
        <v>0</v>
      </c>
      <c r="BJ465" s="53">
        <f t="shared" si="613"/>
        <v>0</v>
      </c>
      <c r="BK465" s="54">
        <f t="shared" si="613"/>
        <v>0</v>
      </c>
      <c r="BL465" s="53">
        <f t="shared" si="613"/>
        <v>0</v>
      </c>
      <c r="BM465" s="54">
        <f t="shared" si="613"/>
        <v>0</v>
      </c>
      <c r="BN465" s="53">
        <f t="shared" si="613"/>
        <v>0</v>
      </c>
      <c r="BO465" s="54">
        <f t="shared" si="613"/>
        <v>0</v>
      </c>
      <c r="BP465" s="53">
        <f t="shared" si="613"/>
        <v>0</v>
      </c>
      <c r="BQ465" s="54">
        <f t="shared" ref="BQ465:DD465" si="614">$A465*BQ353</f>
        <v>0</v>
      </c>
      <c r="BR465" s="53">
        <f t="shared" si="614"/>
        <v>0</v>
      </c>
      <c r="BS465" s="54">
        <f t="shared" si="614"/>
        <v>0</v>
      </c>
      <c r="BT465" s="53">
        <f t="shared" si="614"/>
        <v>0</v>
      </c>
      <c r="BU465" s="54">
        <f t="shared" si="614"/>
        <v>0</v>
      </c>
      <c r="BV465" s="53">
        <f t="shared" si="614"/>
        <v>0</v>
      </c>
      <c r="BW465" s="54">
        <f t="shared" si="614"/>
        <v>0</v>
      </c>
      <c r="BX465" s="53">
        <f t="shared" si="614"/>
        <v>0</v>
      </c>
      <c r="BY465" s="54">
        <f t="shared" si="614"/>
        <v>0</v>
      </c>
      <c r="BZ465" s="53">
        <f t="shared" si="614"/>
        <v>0</v>
      </c>
      <c r="CA465" s="54">
        <f t="shared" si="614"/>
        <v>0</v>
      </c>
      <c r="CB465" s="53">
        <f t="shared" si="614"/>
        <v>0</v>
      </c>
      <c r="CC465" s="54">
        <f t="shared" si="614"/>
        <v>0</v>
      </c>
      <c r="CD465" s="53">
        <f t="shared" si="614"/>
        <v>0</v>
      </c>
      <c r="CE465" s="54">
        <f t="shared" si="614"/>
        <v>0</v>
      </c>
      <c r="CF465" s="53">
        <f t="shared" si="614"/>
        <v>0</v>
      </c>
      <c r="CG465" s="54">
        <f t="shared" si="614"/>
        <v>0</v>
      </c>
      <c r="CH465" s="53">
        <f t="shared" si="614"/>
        <v>0</v>
      </c>
      <c r="CI465" s="54">
        <f t="shared" si="614"/>
        <v>0</v>
      </c>
      <c r="CJ465" s="53">
        <f t="shared" si="614"/>
        <v>0</v>
      </c>
      <c r="CK465" s="54">
        <f t="shared" si="614"/>
        <v>0</v>
      </c>
      <c r="CL465" s="53">
        <f t="shared" si="614"/>
        <v>0</v>
      </c>
      <c r="CM465" s="54">
        <f t="shared" si="614"/>
        <v>0</v>
      </c>
      <c r="CN465" s="53">
        <f t="shared" si="614"/>
        <v>0</v>
      </c>
      <c r="CO465" s="54">
        <f t="shared" si="614"/>
        <v>0</v>
      </c>
      <c r="CP465" s="53">
        <f t="shared" si="614"/>
        <v>0</v>
      </c>
      <c r="CQ465" s="54">
        <f t="shared" si="614"/>
        <v>0</v>
      </c>
      <c r="CR465" s="53">
        <f t="shared" si="614"/>
        <v>0</v>
      </c>
      <c r="CS465" s="54">
        <f t="shared" si="614"/>
        <v>0</v>
      </c>
      <c r="CT465" s="53">
        <f t="shared" si="614"/>
        <v>0</v>
      </c>
      <c r="CU465" s="54">
        <f t="shared" si="614"/>
        <v>0</v>
      </c>
      <c r="CV465" s="53">
        <f t="shared" si="614"/>
        <v>0</v>
      </c>
      <c r="CW465" s="54">
        <f t="shared" si="614"/>
        <v>0</v>
      </c>
      <c r="CX465" s="53">
        <f t="shared" si="614"/>
        <v>0</v>
      </c>
      <c r="CY465" s="54">
        <f t="shared" si="614"/>
        <v>0</v>
      </c>
      <c r="CZ465" s="53">
        <f t="shared" si="614"/>
        <v>0</v>
      </c>
      <c r="DA465" s="54">
        <f t="shared" si="614"/>
        <v>0</v>
      </c>
      <c r="DB465" s="53">
        <f t="shared" si="614"/>
        <v>0</v>
      </c>
      <c r="DC465" s="54">
        <f t="shared" si="614"/>
        <v>0</v>
      </c>
      <c r="DD465" s="55">
        <f t="shared" si="614"/>
        <v>0</v>
      </c>
      <c r="DE465" s="3"/>
    </row>
    <row r="466" spans="1:109" x14ac:dyDescent="0.35">
      <c r="A466" s="36">
        <f>GDP!Y43</f>
        <v>29.763622742682937</v>
      </c>
      <c r="B466" s="3" t="s">
        <v>4011</v>
      </c>
      <c r="C466" s="39" t="s">
        <v>545</v>
      </c>
      <c r="D466" s="3" t="s">
        <v>547</v>
      </c>
      <c r="E466" s="56">
        <f t="shared" ref="E466:BP466" si="615">$A466*E354</f>
        <v>0</v>
      </c>
      <c r="F466" s="54">
        <f t="shared" si="615"/>
        <v>0</v>
      </c>
      <c r="G466" s="54">
        <f t="shared" si="615"/>
        <v>0</v>
      </c>
      <c r="H466" s="54">
        <f t="shared" si="615"/>
        <v>0</v>
      </c>
      <c r="I466" s="54">
        <f t="shared" si="615"/>
        <v>0</v>
      </c>
      <c r="J466" s="53">
        <f t="shared" si="615"/>
        <v>0</v>
      </c>
      <c r="K466" s="53">
        <f t="shared" si="615"/>
        <v>0</v>
      </c>
      <c r="L466" s="53">
        <f t="shared" si="615"/>
        <v>0</v>
      </c>
      <c r="M466" s="53">
        <f t="shared" si="615"/>
        <v>0</v>
      </c>
      <c r="N466" s="54">
        <f t="shared" si="615"/>
        <v>0</v>
      </c>
      <c r="O466" s="54">
        <f t="shared" si="615"/>
        <v>0</v>
      </c>
      <c r="P466" s="54">
        <f t="shared" si="615"/>
        <v>0</v>
      </c>
      <c r="Q466" s="53">
        <f t="shared" si="615"/>
        <v>0</v>
      </c>
      <c r="R466" s="53">
        <f t="shared" si="615"/>
        <v>0</v>
      </c>
      <c r="S466" s="53">
        <f t="shared" si="615"/>
        <v>0</v>
      </c>
      <c r="T466" s="53">
        <f t="shared" si="615"/>
        <v>0</v>
      </c>
      <c r="U466" s="54">
        <f t="shared" si="615"/>
        <v>0</v>
      </c>
      <c r="V466" s="54">
        <f t="shared" si="615"/>
        <v>0</v>
      </c>
      <c r="W466" s="54">
        <f t="shared" si="615"/>
        <v>0</v>
      </c>
      <c r="X466" s="42">
        <f t="shared" si="615"/>
        <v>0</v>
      </c>
      <c r="Y466" s="58">
        <f t="shared" si="615"/>
        <v>0</v>
      </c>
      <c r="Z466" s="53">
        <f t="shared" si="615"/>
        <v>0</v>
      </c>
      <c r="AA466" s="53">
        <f t="shared" si="615"/>
        <v>0</v>
      </c>
      <c r="AB466" s="53">
        <f t="shared" si="615"/>
        <v>0</v>
      </c>
      <c r="AC466" s="53">
        <f t="shared" si="615"/>
        <v>0</v>
      </c>
      <c r="AD466" s="54">
        <f t="shared" si="615"/>
        <v>0</v>
      </c>
      <c r="AE466" s="54">
        <f t="shared" si="615"/>
        <v>0</v>
      </c>
      <c r="AF466" s="54">
        <f t="shared" si="615"/>
        <v>0</v>
      </c>
      <c r="AG466" s="54">
        <f t="shared" si="615"/>
        <v>0</v>
      </c>
      <c r="AH466" s="53">
        <f t="shared" si="615"/>
        <v>0</v>
      </c>
      <c r="AI466" s="53">
        <f t="shared" si="615"/>
        <v>0</v>
      </c>
      <c r="AJ466" s="53">
        <f t="shared" si="615"/>
        <v>0</v>
      </c>
      <c r="AK466" s="53">
        <f t="shared" si="615"/>
        <v>0</v>
      </c>
      <c r="AL466" s="54">
        <f t="shared" si="615"/>
        <v>0</v>
      </c>
      <c r="AM466" s="54">
        <f t="shared" si="615"/>
        <v>0</v>
      </c>
      <c r="AN466" s="54">
        <f t="shared" si="615"/>
        <v>0</v>
      </c>
      <c r="AO466" s="42">
        <f t="shared" si="615"/>
        <v>29.763622742682937</v>
      </c>
      <c r="AP466" s="58">
        <f t="shared" si="615"/>
        <v>0</v>
      </c>
      <c r="AQ466" s="42">
        <f t="shared" si="615"/>
        <v>0</v>
      </c>
      <c r="AR466" s="58">
        <f t="shared" si="615"/>
        <v>0</v>
      </c>
      <c r="AS466" s="42">
        <f t="shared" si="615"/>
        <v>0</v>
      </c>
      <c r="AT466" s="58">
        <f t="shared" si="615"/>
        <v>0</v>
      </c>
      <c r="AU466" s="42">
        <f t="shared" si="615"/>
        <v>0</v>
      </c>
      <c r="AV466" s="58">
        <f t="shared" si="615"/>
        <v>0</v>
      </c>
      <c r="AW466" s="42">
        <f t="shared" si="615"/>
        <v>0</v>
      </c>
      <c r="AX466" s="58">
        <f t="shared" si="615"/>
        <v>0</v>
      </c>
      <c r="AY466" s="42">
        <f t="shared" si="615"/>
        <v>0</v>
      </c>
      <c r="AZ466" s="58">
        <f t="shared" si="615"/>
        <v>0</v>
      </c>
      <c r="BA466" s="42">
        <f t="shared" si="615"/>
        <v>0</v>
      </c>
      <c r="BB466" s="58">
        <f t="shared" si="615"/>
        <v>0</v>
      </c>
      <c r="BC466" s="42">
        <f t="shared" si="615"/>
        <v>0</v>
      </c>
      <c r="BD466" s="58">
        <f t="shared" si="615"/>
        <v>0</v>
      </c>
      <c r="BE466" s="42">
        <f t="shared" si="615"/>
        <v>0</v>
      </c>
      <c r="BF466" s="58">
        <f t="shared" si="615"/>
        <v>0</v>
      </c>
      <c r="BG466" s="42">
        <f t="shared" si="615"/>
        <v>0</v>
      </c>
      <c r="BH466" s="58">
        <f t="shared" si="615"/>
        <v>0</v>
      </c>
      <c r="BI466" s="42">
        <f t="shared" si="615"/>
        <v>0</v>
      </c>
      <c r="BJ466" s="58">
        <f t="shared" si="615"/>
        <v>0</v>
      </c>
      <c r="BK466" s="42">
        <f t="shared" si="615"/>
        <v>0</v>
      </c>
      <c r="BL466" s="58">
        <f t="shared" si="615"/>
        <v>0</v>
      </c>
      <c r="BM466" s="42">
        <f t="shared" si="615"/>
        <v>0</v>
      </c>
      <c r="BN466" s="58">
        <f t="shared" si="615"/>
        <v>0</v>
      </c>
      <c r="BO466" s="42">
        <f t="shared" si="615"/>
        <v>0</v>
      </c>
      <c r="BP466" s="58">
        <f t="shared" si="615"/>
        <v>0</v>
      </c>
      <c r="BQ466" s="42">
        <f t="shared" ref="BQ466:DD466" si="616">$A466*BQ354</f>
        <v>0</v>
      </c>
      <c r="BR466" s="58">
        <f t="shared" si="616"/>
        <v>0</v>
      </c>
      <c r="BS466" s="42">
        <f t="shared" si="616"/>
        <v>0</v>
      </c>
      <c r="BT466" s="58">
        <f t="shared" si="616"/>
        <v>0</v>
      </c>
      <c r="BU466" s="42">
        <f t="shared" si="616"/>
        <v>0</v>
      </c>
      <c r="BV466" s="58">
        <f t="shared" si="616"/>
        <v>0</v>
      </c>
      <c r="BW466" s="42">
        <f t="shared" si="616"/>
        <v>0</v>
      </c>
      <c r="BX466" s="58">
        <f t="shared" si="616"/>
        <v>0</v>
      </c>
      <c r="BY466" s="42">
        <f t="shared" si="616"/>
        <v>0</v>
      </c>
      <c r="BZ466" s="58">
        <f t="shared" si="616"/>
        <v>0</v>
      </c>
      <c r="CA466" s="42">
        <f t="shared" si="616"/>
        <v>0</v>
      </c>
      <c r="CB466" s="58">
        <f t="shared" si="616"/>
        <v>0</v>
      </c>
      <c r="CC466" s="42">
        <f t="shared" si="616"/>
        <v>0</v>
      </c>
      <c r="CD466" s="58">
        <f t="shared" si="616"/>
        <v>0</v>
      </c>
      <c r="CE466" s="42">
        <f t="shared" si="616"/>
        <v>0</v>
      </c>
      <c r="CF466" s="58">
        <f t="shared" si="616"/>
        <v>0</v>
      </c>
      <c r="CG466" s="42">
        <f t="shared" si="616"/>
        <v>0</v>
      </c>
      <c r="CH466" s="58">
        <f t="shared" si="616"/>
        <v>0</v>
      </c>
      <c r="CI466" s="42">
        <f t="shared" si="616"/>
        <v>0</v>
      </c>
      <c r="CJ466" s="58">
        <f t="shared" si="616"/>
        <v>0</v>
      </c>
      <c r="CK466" s="42">
        <f t="shared" si="616"/>
        <v>0</v>
      </c>
      <c r="CL466" s="58">
        <f t="shared" si="616"/>
        <v>0</v>
      </c>
      <c r="CM466" s="42">
        <f t="shared" si="616"/>
        <v>0</v>
      </c>
      <c r="CN466" s="58">
        <f t="shared" si="616"/>
        <v>0</v>
      </c>
      <c r="CO466" s="42">
        <f t="shared" si="616"/>
        <v>0</v>
      </c>
      <c r="CP466" s="58">
        <f t="shared" si="616"/>
        <v>0</v>
      </c>
      <c r="CQ466" s="42">
        <f t="shared" si="616"/>
        <v>0</v>
      </c>
      <c r="CR466" s="58">
        <f t="shared" si="616"/>
        <v>0</v>
      </c>
      <c r="CS466" s="42">
        <f t="shared" si="616"/>
        <v>0</v>
      </c>
      <c r="CT466" s="58">
        <f t="shared" si="616"/>
        <v>0</v>
      </c>
      <c r="CU466" s="42">
        <f t="shared" si="616"/>
        <v>0</v>
      </c>
      <c r="CV466" s="58">
        <f t="shared" si="616"/>
        <v>0</v>
      </c>
      <c r="CW466" s="42">
        <f t="shared" si="616"/>
        <v>0</v>
      </c>
      <c r="CX466" s="58">
        <f t="shared" si="616"/>
        <v>0</v>
      </c>
      <c r="CY466" s="42">
        <f t="shared" si="616"/>
        <v>0</v>
      </c>
      <c r="CZ466" s="58">
        <f t="shared" si="616"/>
        <v>0</v>
      </c>
      <c r="DA466" s="42">
        <f t="shared" si="616"/>
        <v>0</v>
      </c>
      <c r="DB466" s="58">
        <f t="shared" si="616"/>
        <v>0</v>
      </c>
      <c r="DC466" s="42">
        <f t="shared" si="616"/>
        <v>0</v>
      </c>
      <c r="DD466" s="59">
        <f t="shared" si="616"/>
        <v>0</v>
      </c>
      <c r="DE466" s="3"/>
    </row>
    <row r="467" spans="1:109" x14ac:dyDescent="0.35">
      <c r="A467" s="36">
        <f>GDP!Y44</f>
        <v>6.9273647000220137E-2</v>
      </c>
      <c r="B467" s="3" t="s">
        <v>3876</v>
      </c>
      <c r="C467" s="39" t="s">
        <v>548</v>
      </c>
      <c r="D467" s="3" t="s">
        <v>548</v>
      </c>
      <c r="E467" s="52">
        <f t="shared" ref="E467:BP467" si="617">$A467*E355</f>
        <v>0</v>
      </c>
      <c r="F467" s="53">
        <f t="shared" si="617"/>
        <v>0</v>
      </c>
      <c r="G467" s="53">
        <f t="shared" si="617"/>
        <v>0</v>
      </c>
      <c r="H467" s="53">
        <f t="shared" si="617"/>
        <v>0</v>
      </c>
      <c r="I467" s="53">
        <f t="shared" si="617"/>
        <v>0</v>
      </c>
      <c r="J467" s="54">
        <f t="shared" si="617"/>
        <v>0</v>
      </c>
      <c r="K467" s="54">
        <f t="shared" si="617"/>
        <v>0</v>
      </c>
      <c r="L467" s="54">
        <f t="shared" si="617"/>
        <v>0</v>
      </c>
      <c r="M467" s="54">
        <f t="shared" si="617"/>
        <v>0</v>
      </c>
      <c r="N467" s="53">
        <f t="shared" si="617"/>
        <v>0</v>
      </c>
      <c r="O467" s="53">
        <f t="shared" si="617"/>
        <v>0</v>
      </c>
      <c r="P467" s="53">
        <f t="shared" si="617"/>
        <v>0</v>
      </c>
      <c r="Q467" s="54">
        <f t="shared" si="617"/>
        <v>0</v>
      </c>
      <c r="R467" s="54">
        <f t="shared" si="617"/>
        <v>0</v>
      </c>
      <c r="S467" s="54">
        <f t="shared" si="617"/>
        <v>0</v>
      </c>
      <c r="T467" s="54">
        <f t="shared" si="617"/>
        <v>0</v>
      </c>
      <c r="U467" s="53">
        <f t="shared" si="617"/>
        <v>0</v>
      </c>
      <c r="V467" s="53">
        <f t="shared" si="617"/>
        <v>0</v>
      </c>
      <c r="W467" s="53">
        <f t="shared" si="617"/>
        <v>0</v>
      </c>
      <c r="X467" s="58">
        <f t="shared" si="617"/>
        <v>0</v>
      </c>
      <c r="Y467" s="42">
        <f t="shared" si="617"/>
        <v>0</v>
      </c>
      <c r="Z467" s="54">
        <f t="shared" si="617"/>
        <v>0</v>
      </c>
      <c r="AA467" s="54">
        <f t="shared" si="617"/>
        <v>0</v>
      </c>
      <c r="AB467" s="54">
        <f t="shared" si="617"/>
        <v>0</v>
      </c>
      <c r="AC467" s="54">
        <f t="shared" si="617"/>
        <v>0</v>
      </c>
      <c r="AD467" s="53">
        <f t="shared" si="617"/>
        <v>0</v>
      </c>
      <c r="AE467" s="53">
        <f t="shared" si="617"/>
        <v>0</v>
      </c>
      <c r="AF467" s="53">
        <f t="shared" si="617"/>
        <v>0</v>
      </c>
      <c r="AG467" s="53">
        <f t="shared" si="617"/>
        <v>0</v>
      </c>
      <c r="AH467" s="54">
        <f t="shared" si="617"/>
        <v>0</v>
      </c>
      <c r="AI467" s="54">
        <f t="shared" si="617"/>
        <v>0</v>
      </c>
      <c r="AJ467" s="54">
        <f t="shared" si="617"/>
        <v>0</v>
      </c>
      <c r="AK467" s="54">
        <f t="shared" si="617"/>
        <v>0</v>
      </c>
      <c r="AL467" s="53">
        <f t="shared" si="617"/>
        <v>0</v>
      </c>
      <c r="AM467" s="53">
        <f t="shared" si="617"/>
        <v>0</v>
      </c>
      <c r="AN467" s="53">
        <f t="shared" si="617"/>
        <v>0</v>
      </c>
      <c r="AO467" s="58">
        <f t="shared" si="617"/>
        <v>0</v>
      </c>
      <c r="AP467" s="42">
        <f t="shared" si="617"/>
        <v>6.9273647000220137E-2</v>
      </c>
      <c r="AQ467" s="58">
        <f t="shared" si="617"/>
        <v>0</v>
      </c>
      <c r="AR467" s="42">
        <f t="shared" si="617"/>
        <v>0</v>
      </c>
      <c r="AS467" s="58">
        <f t="shared" si="617"/>
        <v>0</v>
      </c>
      <c r="AT467" s="42">
        <f t="shared" si="617"/>
        <v>0</v>
      </c>
      <c r="AU467" s="58">
        <f t="shared" si="617"/>
        <v>0</v>
      </c>
      <c r="AV467" s="42">
        <f t="shared" si="617"/>
        <v>0</v>
      </c>
      <c r="AW467" s="58">
        <f t="shared" si="617"/>
        <v>0</v>
      </c>
      <c r="AX467" s="42">
        <f t="shared" si="617"/>
        <v>0</v>
      </c>
      <c r="AY467" s="58">
        <f t="shared" si="617"/>
        <v>0</v>
      </c>
      <c r="AZ467" s="42">
        <f t="shared" si="617"/>
        <v>0</v>
      </c>
      <c r="BA467" s="58">
        <f t="shared" si="617"/>
        <v>0</v>
      </c>
      <c r="BB467" s="42">
        <f t="shared" si="617"/>
        <v>0</v>
      </c>
      <c r="BC467" s="58">
        <f t="shared" si="617"/>
        <v>0</v>
      </c>
      <c r="BD467" s="42">
        <f t="shared" si="617"/>
        <v>0</v>
      </c>
      <c r="BE467" s="58">
        <f t="shared" si="617"/>
        <v>0</v>
      </c>
      <c r="BF467" s="42">
        <f t="shared" si="617"/>
        <v>0</v>
      </c>
      <c r="BG467" s="58">
        <f t="shared" si="617"/>
        <v>0</v>
      </c>
      <c r="BH467" s="42">
        <f t="shared" si="617"/>
        <v>0</v>
      </c>
      <c r="BI467" s="58">
        <f t="shared" si="617"/>
        <v>0</v>
      </c>
      <c r="BJ467" s="42">
        <f t="shared" si="617"/>
        <v>0</v>
      </c>
      <c r="BK467" s="58">
        <f t="shared" si="617"/>
        <v>0</v>
      </c>
      <c r="BL467" s="42">
        <f t="shared" si="617"/>
        <v>0</v>
      </c>
      <c r="BM467" s="58">
        <f t="shared" si="617"/>
        <v>0</v>
      </c>
      <c r="BN467" s="42">
        <f t="shared" si="617"/>
        <v>0</v>
      </c>
      <c r="BO467" s="58">
        <f t="shared" si="617"/>
        <v>0</v>
      </c>
      <c r="BP467" s="42">
        <f t="shared" si="617"/>
        <v>0</v>
      </c>
      <c r="BQ467" s="58">
        <f t="shared" ref="BQ467:DD467" si="618">$A467*BQ355</f>
        <v>0</v>
      </c>
      <c r="BR467" s="42">
        <f t="shared" si="618"/>
        <v>0</v>
      </c>
      <c r="BS467" s="58">
        <f t="shared" si="618"/>
        <v>0</v>
      </c>
      <c r="BT467" s="42">
        <f t="shared" si="618"/>
        <v>0</v>
      </c>
      <c r="BU467" s="58">
        <f t="shared" si="618"/>
        <v>0</v>
      </c>
      <c r="BV467" s="42">
        <f t="shared" si="618"/>
        <v>0</v>
      </c>
      <c r="BW467" s="58">
        <f t="shared" si="618"/>
        <v>0</v>
      </c>
      <c r="BX467" s="42">
        <f t="shared" si="618"/>
        <v>0</v>
      </c>
      <c r="BY467" s="58">
        <f t="shared" si="618"/>
        <v>0</v>
      </c>
      <c r="BZ467" s="42">
        <f t="shared" si="618"/>
        <v>0</v>
      </c>
      <c r="CA467" s="58">
        <f t="shared" si="618"/>
        <v>0</v>
      </c>
      <c r="CB467" s="42">
        <f t="shared" si="618"/>
        <v>0</v>
      </c>
      <c r="CC467" s="58">
        <f t="shared" si="618"/>
        <v>0</v>
      </c>
      <c r="CD467" s="42">
        <f t="shared" si="618"/>
        <v>0</v>
      </c>
      <c r="CE467" s="58">
        <f t="shared" si="618"/>
        <v>0</v>
      </c>
      <c r="CF467" s="42">
        <f t="shared" si="618"/>
        <v>0</v>
      </c>
      <c r="CG467" s="58">
        <f t="shared" si="618"/>
        <v>0</v>
      </c>
      <c r="CH467" s="42">
        <f t="shared" si="618"/>
        <v>0</v>
      </c>
      <c r="CI467" s="58">
        <f t="shared" si="618"/>
        <v>0</v>
      </c>
      <c r="CJ467" s="42">
        <f t="shared" si="618"/>
        <v>0</v>
      </c>
      <c r="CK467" s="58">
        <f t="shared" si="618"/>
        <v>0</v>
      </c>
      <c r="CL467" s="42">
        <f t="shared" si="618"/>
        <v>0</v>
      </c>
      <c r="CM467" s="58">
        <f t="shared" si="618"/>
        <v>0</v>
      </c>
      <c r="CN467" s="42">
        <f t="shared" si="618"/>
        <v>0</v>
      </c>
      <c r="CO467" s="58">
        <f t="shared" si="618"/>
        <v>0</v>
      </c>
      <c r="CP467" s="42">
        <f t="shared" si="618"/>
        <v>0</v>
      </c>
      <c r="CQ467" s="58">
        <f t="shared" si="618"/>
        <v>0</v>
      </c>
      <c r="CR467" s="42">
        <f t="shared" si="618"/>
        <v>0</v>
      </c>
      <c r="CS467" s="58">
        <f t="shared" si="618"/>
        <v>0</v>
      </c>
      <c r="CT467" s="42">
        <f t="shared" si="618"/>
        <v>0</v>
      </c>
      <c r="CU467" s="58">
        <f t="shared" si="618"/>
        <v>0</v>
      </c>
      <c r="CV467" s="42">
        <f t="shared" si="618"/>
        <v>0</v>
      </c>
      <c r="CW467" s="58">
        <f t="shared" si="618"/>
        <v>0</v>
      </c>
      <c r="CX467" s="42">
        <f t="shared" si="618"/>
        <v>0</v>
      </c>
      <c r="CY467" s="58">
        <f t="shared" si="618"/>
        <v>0</v>
      </c>
      <c r="CZ467" s="42">
        <f t="shared" si="618"/>
        <v>0</v>
      </c>
      <c r="DA467" s="58">
        <f t="shared" si="618"/>
        <v>0</v>
      </c>
      <c r="DB467" s="42">
        <f t="shared" si="618"/>
        <v>0</v>
      </c>
      <c r="DC467" s="58">
        <f t="shared" si="618"/>
        <v>0</v>
      </c>
      <c r="DD467" s="60">
        <f t="shared" si="618"/>
        <v>0</v>
      </c>
      <c r="DE467" s="3"/>
    </row>
    <row r="468" spans="1:109" x14ac:dyDescent="0.35">
      <c r="A468" s="36">
        <f>GDP!Y45</f>
        <v>106.7930231436407</v>
      </c>
      <c r="B468" s="3" t="s">
        <v>3877</v>
      </c>
      <c r="C468" s="39" t="s">
        <v>549</v>
      </c>
      <c r="D468" s="3" t="s">
        <v>549</v>
      </c>
      <c r="E468" s="56">
        <f t="shared" ref="E468:BP468" si="619">$A468*E356</f>
        <v>0</v>
      </c>
      <c r="F468" s="54">
        <f t="shared" si="619"/>
        <v>0</v>
      </c>
      <c r="G468" s="54">
        <f t="shared" si="619"/>
        <v>0</v>
      </c>
      <c r="H468" s="54">
        <f t="shared" si="619"/>
        <v>0</v>
      </c>
      <c r="I468" s="54">
        <f t="shared" si="619"/>
        <v>0</v>
      </c>
      <c r="J468" s="53">
        <f t="shared" si="619"/>
        <v>0</v>
      </c>
      <c r="K468" s="53">
        <f t="shared" si="619"/>
        <v>0</v>
      </c>
      <c r="L468" s="53">
        <f t="shared" si="619"/>
        <v>0</v>
      </c>
      <c r="M468" s="53">
        <f t="shared" si="619"/>
        <v>0</v>
      </c>
      <c r="N468" s="54">
        <f t="shared" si="619"/>
        <v>0</v>
      </c>
      <c r="O468" s="54">
        <f t="shared" si="619"/>
        <v>0</v>
      </c>
      <c r="P468" s="54">
        <f t="shared" si="619"/>
        <v>0</v>
      </c>
      <c r="Q468" s="53">
        <f t="shared" si="619"/>
        <v>0</v>
      </c>
      <c r="R468" s="53">
        <f t="shared" si="619"/>
        <v>0</v>
      </c>
      <c r="S468" s="53">
        <f t="shared" si="619"/>
        <v>0</v>
      </c>
      <c r="T468" s="53">
        <f t="shared" si="619"/>
        <v>0</v>
      </c>
      <c r="U468" s="54">
        <f t="shared" si="619"/>
        <v>0</v>
      </c>
      <c r="V468" s="54">
        <f t="shared" si="619"/>
        <v>0</v>
      </c>
      <c r="W468" s="54">
        <f t="shared" si="619"/>
        <v>0</v>
      </c>
      <c r="X468" s="42">
        <f t="shared" si="619"/>
        <v>0</v>
      </c>
      <c r="Y468" s="58">
        <f t="shared" si="619"/>
        <v>0</v>
      </c>
      <c r="Z468" s="53">
        <f t="shared" si="619"/>
        <v>0</v>
      </c>
      <c r="AA468" s="53">
        <f t="shared" si="619"/>
        <v>0</v>
      </c>
      <c r="AB468" s="53">
        <f t="shared" si="619"/>
        <v>0</v>
      </c>
      <c r="AC468" s="53">
        <f t="shared" si="619"/>
        <v>0</v>
      </c>
      <c r="AD468" s="54">
        <f t="shared" si="619"/>
        <v>0</v>
      </c>
      <c r="AE468" s="54">
        <f t="shared" si="619"/>
        <v>0</v>
      </c>
      <c r="AF468" s="54">
        <f t="shared" si="619"/>
        <v>0</v>
      </c>
      <c r="AG468" s="54">
        <f t="shared" si="619"/>
        <v>0</v>
      </c>
      <c r="AH468" s="53">
        <f t="shared" si="619"/>
        <v>0</v>
      </c>
      <c r="AI468" s="53">
        <f t="shared" si="619"/>
        <v>0</v>
      </c>
      <c r="AJ468" s="53">
        <f t="shared" si="619"/>
        <v>0</v>
      </c>
      <c r="AK468" s="53">
        <f t="shared" si="619"/>
        <v>0</v>
      </c>
      <c r="AL468" s="54">
        <f t="shared" si="619"/>
        <v>0</v>
      </c>
      <c r="AM468" s="54">
        <f t="shared" si="619"/>
        <v>0</v>
      </c>
      <c r="AN468" s="54">
        <f t="shared" si="619"/>
        <v>0</v>
      </c>
      <c r="AO468" s="42">
        <f t="shared" si="619"/>
        <v>0</v>
      </c>
      <c r="AP468" s="58">
        <f t="shared" si="619"/>
        <v>0</v>
      </c>
      <c r="AQ468" s="42">
        <f t="shared" si="619"/>
        <v>86.592280969569543</v>
      </c>
      <c r="AR468" s="58">
        <f t="shared" si="619"/>
        <v>19.728069969918803</v>
      </c>
      <c r="AS468" s="42">
        <f t="shared" si="619"/>
        <v>0</v>
      </c>
      <c r="AT468" s="58">
        <f t="shared" si="619"/>
        <v>0</v>
      </c>
      <c r="AU468" s="42">
        <f t="shared" si="619"/>
        <v>0</v>
      </c>
      <c r="AV468" s="58">
        <f t="shared" si="619"/>
        <v>0</v>
      </c>
      <c r="AW468" s="42">
        <f t="shared" si="619"/>
        <v>0</v>
      </c>
      <c r="AX468" s="58">
        <f t="shared" si="619"/>
        <v>0</v>
      </c>
      <c r="AY468" s="42">
        <f t="shared" si="619"/>
        <v>0</v>
      </c>
      <c r="AZ468" s="58">
        <f t="shared" si="619"/>
        <v>0</v>
      </c>
      <c r="BA468" s="42">
        <f t="shared" si="619"/>
        <v>0</v>
      </c>
      <c r="BB468" s="58">
        <f t="shared" si="619"/>
        <v>0</v>
      </c>
      <c r="BC468" s="42">
        <f t="shared" si="619"/>
        <v>0</v>
      </c>
      <c r="BD468" s="58">
        <f t="shared" si="619"/>
        <v>0</v>
      </c>
      <c r="BE468" s="42">
        <f t="shared" si="619"/>
        <v>0</v>
      </c>
      <c r="BF468" s="58">
        <f t="shared" si="619"/>
        <v>0</v>
      </c>
      <c r="BG468" s="42">
        <f t="shared" si="619"/>
        <v>0</v>
      </c>
      <c r="BH468" s="58">
        <f t="shared" si="619"/>
        <v>0</v>
      </c>
      <c r="BI468" s="42">
        <f t="shared" si="619"/>
        <v>0</v>
      </c>
      <c r="BJ468" s="58">
        <f t="shared" si="619"/>
        <v>0</v>
      </c>
      <c r="BK468" s="42">
        <f t="shared" si="619"/>
        <v>0</v>
      </c>
      <c r="BL468" s="58">
        <f t="shared" si="619"/>
        <v>0</v>
      </c>
      <c r="BM468" s="42">
        <f t="shared" si="619"/>
        <v>0</v>
      </c>
      <c r="BN468" s="58">
        <f t="shared" si="619"/>
        <v>0</v>
      </c>
      <c r="BO468" s="42">
        <f t="shared" si="619"/>
        <v>0</v>
      </c>
      <c r="BP468" s="58">
        <f t="shared" si="619"/>
        <v>0</v>
      </c>
      <c r="BQ468" s="42">
        <f t="shared" ref="BQ468:DD468" si="620">$A468*BQ356</f>
        <v>0</v>
      </c>
      <c r="BR468" s="58">
        <f t="shared" si="620"/>
        <v>0</v>
      </c>
      <c r="BS468" s="42">
        <f t="shared" si="620"/>
        <v>0</v>
      </c>
      <c r="BT468" s="58">
        <f t="shared" si="620"/>
        <v>0</v>
      </c>
      <c r="BU468" s="42">
        <f t="shared" si="620"/>
        <v>0.47267220415234706</v>
      </c>
      <c r="BV468" s="58">
        <f t="shared" si="620"/>
        <v>0</v>
      </c>
      <c r="BW468" s="42">
        <f t="shared" si="620"/>
        <v>0</v>
      </c>
      <c r="BX468" s="58">
        <f t="shared" si="620"/>
        <v>0</v>
      </c>
      <c r="BY468" s="42">
        <f t="shared" si="620"/>
        <v>0</v>
      </c>
      <c r="BZ468" s="58">
        <f t="shared" si="620"/>
        <v>0</v>
      </c>
      <c r="CA468" s="42">
        <f t="shared" si="620"/>
        <v>0</v>
      </c>
      <c r="CB468" s="58">
        <f t="shared" si="620"/>
        <v>0</v>
      </c>
      <c r="CC468" s="42">
        <f t="shared" si="620"/>
        <v>0</v>
      </c>
      <c r="CD468" s="58">
        <f t="shared" si="620"/>
        <v>0</v>
      </c>
      <c r="CE468" s="42">
        <f t="shared" si="620"/>
        <v>0</v>
      </c>
      <c r="CF468" s="58">
        <f t="shared" si="620"/>
        <v>0</v>
      </c>
      <c r="CG468" s="42">
        <f t="shared" si="620"/>
        <v>0</v>
      </c>
      <c r="CH468" s="58">
        <f t="shared" si="620"/>
        <v>0</v>
      </c>
      <c r="CI468" s="42">
        <f t="shared" si="620"/>
        <v>0</v>
      </c>
      <c r="CJ468" s="58">
        <f t="shared" si="620"/>
        <v>0</v>
      </c>
      <c r="CK468" s="42">
        <f t="shared" si="620"/>
        <v>0</v>
      </c>
      <c r="CL468" s="58">
        <f t="shared" si="620"/>
        <v>0</v>
      </c>
      <c r="CM468" s="42">
        <f t="shared" si="620"/>
        <v>0</v>
      </c>
      <c r="CN468" s="58">
        <f t="shared" si="620"/>
        <v>0</v>
      </c>
      <c r="CO468" s="42">
        <f t="shared" si="620"/>
        <v>0</v>
      </c>
      <c r="CP468" s="58">
        <f t="shared" si="620"/>
        <v>0</v>
      </c>
      <c r="CQ468" s="42">
        <f t="shared" si="620"/>
        <v>0</v>
      </c>
      <c r="CR468" s="58">
        <f t="shared" si="620"/>
        <v>0</v>
      </c>
      <c r="CS468" s="42">
        <f t="shared" si="620"/>
        <v>0</v>
      </c>
      <c r="CT468" s="58">
        <f t="shared" si="620"/>
        <v>0</v>
      </c>
      <c r="CU468" s="42">
        <f t="shared" si="620"/>
        <v>0</v>
      </c>
      <c r="CV468" s="58">
        <f t="shared" si="620"/>
        <v>0</v>
      </c>
      <c r="CW468" s="42">
        <f t="shared" si="620"/>
        <v>0</v>
      </c>
      <c r="CX468" s="58">
        <f t="shared" si="620"/>
        <v>0</v>
      </c>
      <c r="CY468" s="42">
        <f t="shared" si="620"/>
        <v>0</v>
      </c>
      <c r="CZ468" s="58">
        <f t="shared" si="620"/>
        <v>0</v>
      </c>
      <c r="DA468" s="42">
        <f t="shared" si="620"/>
        <v>0</v>
      </c>
      <c r="DB468" s="58">
        <f t="shared" si="620"/>
        <v>0</v>
      </c>
      <c r="DC468" s="42">
        <f t="shared" si="620"/>
        <v>0</v>
      </c>
      <c r="DD468" s="59">
        <f t="shared" si="620"/>
        <v>0</v>
      </c>
      <c r="DE468" s="3"/>
    </row>
    <row r="469" spans="1:109" x14ac:dyDescent="0.35">
      <c r="A469" s="36">
        <f>GDP!Y46</f>
        <v>131.8409374677409</v>
      </c>
      <c r="B469" s="3" t="s">
        <v>3878</v>
      </c>
      <c r="C469" s="39" t="s">
        <v>550</v>
      </c>
      <c r="D469" s="3" t="s">
        <v>550</v>
      </c>
      <c r="E469" s="52">
        <f t="shared" ref="E469:BP469" si="621">$A469*E357</f>
        <v>0</v>
      </c>
      <c r="F469" s="53">
        <f t="shared" si="621"/>
        <v>0</v>
      </c>
      <c r="G469" s="53">
        <f t="shared" si="621"/>
        <v>0</v>
      </c>
      <c r="H469" s="53">
        <f t="shared" si="621"/>
        <v>0</v>
      </c>
      <c r="I469" s="53">
        <f t="shared" si="621"/>
        <v>0</v>
      </c>
      <c r="J469" s="54">
        <f t="shared" si="621"/>
        <v>0</v>
      </c>
      <c r="K469" s="54">
        <f t="shared" si="621"/>
        <v>0</v>
      </c>
      <c r="L469" s="54">
        <f t="shared" si="621"/>
        <v>0</v>
      </c>
      <c r="M469" s="54">
        <f t="shared" si="621"/>
        <v>0</v>
      </c>
      <c r="N469" s="53">
        <f t="shared" si="621"/>
        <v>0</v>
      </c>
      <c r="O469" s="53">
        <f t="shared" si="621"/>
        <v>0</v>
      </c>
      <c r="P469" s="53">
        <f t="shared" si="621"/>
        <v>0</v>
      </c>
      <c r="Q469" s="54">
        <f t="shared" si="621"/>
        <v>0</v>
      </c>
      <c r="R469" s="54">
        <f t="shared" si="621"/>
        <v>0</v>
      </c>
      <c r="S469" s="54">
        <f t="shared" si="621"/>
        <v>0</v>
      </c>
      <c r="T469" s="54">
        <f t="shared" si="621"/>
        <v>0</v>
      </c>
      <c r="U469" s="53">
        <f t="shared" si="621"/>
        <v>0</v>
      </c>
      <c r="V469" s="53">
        <f t="shared" si="621"/>
        <v>0</v>
      </c>
      <c r="W469" s="53">
        <f t="shared" si="621"/>
        <v>0</v>
      </c>
      <c r="X469" s="58">
        <f t="shared" si="621"/>
        <v>0</v>
      </c>
      <c r="Y469" s="42">
        <f t="shared" si="621"/>
        <v>0</v>
      </c>
      <c r="Z469" s="54">
        <f t="shared" si="621"/>
        <v>0</v>
      </c>
      <c r="AA469" s="54">
        <f t="shared" si="621"/>
        <v>0</v>
      </c>
      <c r="AB469" s="54">
        <f t="shared" si="621"/>
        <v>0</v>
      </c>
      <c r="AC469" s="54">
        <f t="shared" si="621"/>
        <v>0</v>
      </c>
      <c r="AD469" s="53">
        <f t="shared" si="621"/>
        <v>0</v>
      </c>
      <c r="AE469" s="53">
        <f t="shared" si="621"/>
        <v>0</v>
      </c>
      <c r="AF469" s="53">
        <f t="shared" si="621"/>
        <v>0</v>
      </c>
      <c r="AG469" s="53">
        <f t="shared" si="621"/>
        <v>0</v>
      </c>
      <c r="AH469" s="54">
        <f t="shared" si="621"/>
        <v>0</v>
      </c>
      <c r="AI469" s="54">
        <f t="shared" si="621"/>
        <v>0</v>
      </c>
      <c r="AJ469" s="54">
        <f t="shared" si="621"/>
        <v>0</v>
      </c>
      <c r="AK469" s="54">
        <f t="shared" si="621"/>
        <v>0</v>
      </c>
      <c r="AL469" s="53">
        <f t="shared" si="621"/>
        <v>0</v>
      </c>
      <c r="AM469" s="53">
        <f t="shared" si="621"/>
        <v>0</v>
      </c>
      <c r="AN469" s="53">
        <f t="shared" si="621"/>
        <v>0</v>
      </c>
      <c r="AO469" s="58">
        <f t="shared" si="621"/>
        <v>0</v>
      </c>
      <c r="AP469" s="42">
        <f t="shared" si="621"/>
        <v>0</v>
      </c>
      <c r="AQ469" s="58">
        <f t="shared" si="621"/>
        <v>0</v>
      </c>
      <c r="AR469" s="42">
        <f t="shared" si="621"/>
        <v>131.8409374677409</v>
      </c>
      <c r="AS469" s="58">
        <f t="shared" si="621"/>
        <v>0</v>
      </c>
      <c r="AT469" s="42">
        <f t="shared" si="621"/>
        <v>0</v>
      </c>
      <c r="AU469" s="58">
        <f t="shared" si="621"/>
        <v>0</v>
      </c>
      <c r="AV469" s="42">
        <f t="shared" si="621"/>
        <v>0</v>
      </c>
      <c r="AW469" s="58">
        <f t="shared" si="621"/>
        <v>0</v>
      </c>
      <c r="AX469" s="42">
        <f t="shared" si="621"/>
        <v>0</v>
      </c>
      <c r="AY469" s="58">
        <f t="shared" si="621"/>
        <v>0</v>
      </c>
      <c r="AZ469" s="42">
        <f t="shared" si="621"/>
        <v>0</v>
      </c>
      <c r="BA469" s="58">
        <f t="shared" si="621"/>
        <v>0</v>
      </c>
      <c r="BB469" s="42">
        <f t="shared" si="621"/>
        <v>0</v>
      </c>
      <c r="BC469" s="58">
        <f t="shared" si="621"/>
        <v>0</v>
      </c>
      <c r="BD469" s="42">
        <f t="shared" si="621"/>
        <v>0</v>
      </c>
      <c r="BE469" s="58">
        <f t="shared" si="621"/>
        <v>0</v>
      </c>
      <c r="BF469" s="42">
        <f t="shared" si="621"/>
        <v>0</v>
      </c>
      <c r="BG469" s="58">
        <f t="shared" si="621"/>
        <v>0</v>
      </c>
      <c r="BH469" s="42">
        <f t="shared" si="621"/>
        <v>0</v>
      </c>
      <c r="BI469" s="58">
        <f t="shared" si="621"/>
        <v>0</v>
      </c>
      <c r="BJ469" s="42">
        <f t="shared" si="621"/>
        <v>0</v>
      </c>
      <c r="BK469" s="58">
        <f t="shared" si="621"/>
        <v>0</v>
      </c>
      <c r="BL469" s="42">
        <f t="shared" si="621"/>
        <v>0</v>
      </c>
      <c r="BM469" s="58">
        <f t="shared" si="621"/>
        <v>0</v>
      </c>
      <c r="BN469" s="42">
        <f t="shared" si="621"/>
        <v>0</v>
      </c>
      <c r="BO469" s="58">
        <f t="shared" si="621"/>
        <v>0</v>
      </c>
      <c r="BP469" s="42">
        <f t="shared" si="621"/>
        <v>0</v>
      </c>
      <c r="BQ469" s="58">
        <f t="shared" ref="BQ469:DD469" si="622">$A469*BQ357</f>
        <v>0</v>
      </c>
      <c r="BR469" s="42">
        <f t="shared" si="622"/>
        <v>0</v>
      </c>
      <c r="BS469" s="58">
        <f t="shared" si="622"/>
        <v>0</v>
      </c>
      <c r="BT469" s="42">
        <f t="shared" si="622"/>
        <v>0</v>
      </c>
      <c r="BU469" s="58">
        <f t="shared" si="622"/>
        <v>0</v>
      </c>
      <c r="BV469" s="42">
        <f t="shared" si="622"/>
        <v>0</v>
      </c>
      <c r="BW469" s="58">
        <f t="shared" si="622"/>
        <v>0</v>
      </c>
      <c r="BX469" s="42">
        <f t="shared" si="622"/>
        <v>0</v>
      </c>
      <c r="BY469" s="58">
        <f t="shared" si="622"/>
        <v>0</v>
      </c>
      <c r="BZ469" s="42">
        <f t="shared" si="622"/>
        <v>0</v>
      </c>
      <c r="CA469" s="58">
        <f t="shared" si="622"/>
        <v>0</v>
      </c>
      <c r="CB469" s="42">
        <f t="shared" si="622"/>
        <v>0</v>
      </c>
      <c r="CC469" s="58">
        <f t="shared" si="622"/>
        <v>0</v>
      </c>
      <c r="CD469" s="42">
        <f t="shared" si="622"/>
        <v>0</v>
      </c>
      <c r="CE469" s="58">
        <f t="shared" si="622"/>
        <v>0</v>
      </c>
      <c r="CF469" s="42">
        <f t="shared" si="622"/>
        <v>0</v>
      </c>
      <c r="CG469" s="58">
        <f t="shared" si="622"/>
        <v>0</v>
      </c>
      <c r="CH469" s="42">
        <f t="shared" si="622"/>
        <v>0</v>
      </c>
      <c r="CI469" s="58">
        <f t="shared" si="622"/>
        <v>0</v>
      </c>
      <c r="CJ469" s="42">
        <f t="shared" si="622"/>
        <v>0</v>
      </c>
      <c r="CK469" s="58">
        <f t="shared" si="622"/>
        <v>0</v>
      </c>
      <c r="CL469" s="42">
        <f t="shared" si="622"/>
        <v>0</v>
      </c>
      <c r="CM469" s="58">
        <f t="shared" si="622"/>
        <v>0</v>
      </c>
      <c r="CN469" s="42">
        <f t="shared" si="622"/>
        <v>0</v>
      </c>
      <c r="CO469" s="58">
        <f t="shared" si="622"/>
        <v>0</v>
      </c>
      <c r="CP469" s="42">
        <f t="shared" si="622"/>
        <v>0</v>
      </c>
      <c r="CQ469" s="58">
        <f t="shared" si="622"/>
        <v>0</v>
      </c>
      <c r="CR469" s="42">
        <f t="shared" si="622"/>
        <v>0</v>
      </c>
      <c r="CS469" s="58">
        <f t="shared" si="622"/>
        <v>0</v>
      </c>
      <c r="CT469" s="42">
        <f t="shared" si="622"/>
        <v>0</v>
      </c>
      <c r="CU469" s="58">
        <f t="shared" si="622"/>
        <v>0</v>
      </c>
      <c r="CV469" s="42">
        <f t="shared" si="622"/>
        <v>0</v>
      </c>
      <c r="CW469" s="58">
        <f t="shared" si="622"/>
        <v>0</v>
      </c>
      <c r="CX469" s="42">
        <f t="shared" si="622"/>
        <v>0</v>
      </c>
      <c r="CY469" s="58">
        <f t="shared" si="622"/>
        <v>0</v>
      </c>
      <c r="CZ469" s="42">
        <f t="shared" si="622"/>
        <v>0</v>
      </c>
      <c r="DA469" s="58">
        <f t="shared" si="622"/>
        <v>0</v>
      </c>
      <c r="DB469" s="42">
        <f t="shared" si="622"/>
        <v>0</v>
      </c>
      <c r="DC469" s="58">
        <f t="shared" si="622"/>
        <v>0</v>
      </c>
      <c r="DD469" s="60">
        <f t="shared" si="622"/>
        <v>0</v>
      </c>
      <c r="DE469" s="3"/>
    </row>
    <row r="470" spans="1:109" x14ac:dyDescent="0.35">
      <c r="A470" s="36">
        <f>GDP!Y47</f>
        <v>96.892672332145295</v>
      </c>
      <c r="B470" s="3" t="s">
        <v>3879</v>
      </c>
      <c r="C470" s="39" t="s">
        <v>552</v>
      </c>
      <c r="D470" s="3" t="s">
        <v>552</v>
      </c>
      <c r="E470" s="56">
        <f t="shared" ref="E470:BP470" si="623">$A470*E358</f>
        <v>0</v>
      </c>
      <c r="F470" s="54">
        <f t="shared" si="623"/>
        <v>0</v>
      </c>
      <c r="G470" s="54">
        <f t="shared" si="623"/>
        <v>0</v>
      </c>
      <c r="H470" s="54">
        <f t="shared" si="623"/>
        <v>0</v>
      </c>
      <c r="I470" s="54">
        <f t="shared" si="623"/>
        <v>0</v>
      </c>
      <c r="J470" s="53">
        <f t="shared" si="623"/>
        <v>0</v>
      </c>
      <c r="K470" s="53">
        <f t="shared" si="623"/>
        <v>0</v>
      </c>
      <c r="L470" s="53">
        <f t="shared" si="623"/>
        <v>0</v>
      </c>
      <c r="M470" s="53">
        <f t="shared" si="623"/>
        <v>0</v>
      </c>
      <c r="N470" s="54">
        <f t="shared" si="623"/>
        <v>0</v>
      </c>
      <c r="O470" s="54">
        <f t="shared" si="623"/>
        <v>0</v>
      </c>
      <c r="P470" s="54">
        <f t="shared" si="623"/>
        <v>0</v>
      </c>
      <c r="Q470" s="53">
        <f t="shared" si="623"/>
        <v>0</v>
      </c>
      <c r="R470" s="53">
        <f t="shared" si="623"/>
        <v>0</v>
      </c>
      <c r="S470" s="53">
        <f t="shared" si="623"/>
        <v>0</v>
      </c>
      <c r="T470" s="53">
        <f t="shared" si="623"/>
        <v>0</v>
      </c>
      <c r="U470" s="54">
        <f t="shared" si="623"/>
        <v>0</v>
      </c>
      <c r="V470" s="54">
        <f t="shared" si="623"/>
        <v>0</v>
      </c>
      <c r="W470" s="54">
        <f t="shared" si="623"/>
        <v>0</v>
      </c>
      <c r="X470" s="42">
        <f t="shared" si="623"/>
        <v>0</v>
      </c>
      <c r="Y470" s="58">
        <f t="shared" si="623"/>
        <v>0</v>
      </c>
      <c r="Z470" s="53">
        <f t="shared" si="623"/>
        <v>0</v>
      </c>
      <c r="AA470" s="53">
        <f t="shared" si="623"/>
        <v>0</v>
      </c>
      <c r="AB470" s="53">
        <f t="shared" si="623"/>
        <v>0</v>
      </c>
      <c r="AC470" s="53">
        <f t="shared" si="623"/>
        <v>0</v>
      </c>
      <c r="AD470" s="54">
        <f t="shared" si="623"/>
        <v>0</v>
      </c>
      <c r="AE470" s="54">
        <f t="shared" si="623"/>
        <v>0</v>
      </c>
      <c r="AF470" s="54">
        <f t="shared" si="623"/>
        <v>0</v>
      </c>
      <c r="AG470" s="54">
        <f t="shared" si="623"/>
        <v>0</v>
      </c>
      <c r="AH470" s="53">
        <f t="shared" si="623"/>
        <v>0</v>
      </c>
      <c r="AI470" s="53">
        <f t="shared" si="623"/>
        <v>0</v>
      </c>
      <c r="AJ470" s="53">
        <f t="shared" si="623"/>
        <v>0</v>
      </c>
      <c r="AK470" s="53">
        <f t="shared" si="623"/>
        <v>0</v>
      </c>
      <c r="AL470" s="54">
        <f t="shared" si="623"/>
        <v>0</v>
      </c>
      <c r="AM470" s="54">
        <f t="shared" si="623"/>
        <v>0</v>
      </c>
      <c r="AN470" s="54">
        <f t="shared" si="623"/>
        <v>0</v>
      </c>
      <c r="AO470" s="42">
        <f t="shared" si="623"/>
        <v>0</v>
      </c>
      <c r="AP470" s="58">
        <f t="shared" si="623"/>
        <v>0</v>
      </c>
      <c r="AQ470" s="42">
        <f t="shared" si="623"/>
        <v>0</v>
      </c>
      <c r="AR470" s="58">
        <f t="shared" si="623"/>
        <v>0</v>
      </c>
      <c r="AS470" s="42">
        <f t="shared" si="623"/>
        <v>93.719543155452968</v>
      </c>
      <c r="AT470" s="58">
        <f t="shared" si="623"/>
        <v>0.70970426989430968</v>
      </c>
      <c r="AU470" s="42">
        <f t="shared" si="623"/>
        <v>0</v>
      </c>
      <c r="AV470" s="58">
        <f t="shared" si="623"/>
        <v>0</v>
      </c>
      <c r="AW470" s="42">
        <f t="shared" si="623"/>
        <v>0</v>
      </c>
      <c r="AX470" s="58">
        <f t="shared" si="623"/>
        <v>0</v>
      </c>
      <c r="AY470" s="42">
        <f t="shared" si="623"/>
        <v>0</v>
      </c>
      <c r="AZ470" s="58">
        <f t="shared" si="623"/>
        <v>0</v>
      </c>
      <c r="BA470" s="42">
        <f t="shared" si="623"/>
        <v>0</v>
      </c>
      <c r="BB470" s="58">
        <f t="shared" si="623"/>
        <v>0</v>
      </c>
      <c r="BC470" s="42">
        <f t="shared" si="623"/>
        <v>0</v>
      </c>
      <c r="BD470" s="58">
        <f t="shared" si="623"/>
        <v>0</v>
      </c>
      <c r="BE470" s="42">
        <f t="shared" si="623"/>
        <v>0</v>
      </c>
      <c r="BF470" s="58">
        <f t="shared" si="623"/>
        <v>0</v>
      </c>
      <c r="BG470" s="42">
        <f t="shared" si="623"/>
        <v>0</v>
      </c>
      <c r="BH470" s="58">
        <f t="shared" si="623"/>
        <v>0</v>
      </c>
      <c r="BI470" s="42">
        <f t="shared" si="623"/>
        <v>0</v>
      </c>
      <c r="BJ470" s="58">
        <f t="shared" si="623"/>
        <v>0</v>
      </c>
      <c r="BK470" s="42">
        <f t="shared" si="623"/>
        <v>0</v>
      </c>
      <c r="BL470" s="58">
        <f t="shared" si="623"/>
        <v>0</v>
      </c>
      <c r="BM470" s="42">
        <f t="shared" si="623"/>
        <v>0</v>
      </c>
      <c r="BN470" s="58">
        <f t="shared" si="623"/>
        <v>0</v>
      </c>
      <c r="BO470" s="42">
        <f t="shared" si="623"/>
        <v>0</v>
      </c>
      <c r="BP470" s="58">
        <f t="shared" si="623"/>
        <v>0</v>
      </c>
      <c r="BQ470" s="42">
        <f t="shared" ref="BQ470:DD470" si="624">$A470*BQ358</f>
        <v>0</v>
      </c>
      <c r="BR470" s="58">
        <f t="shared" si="624"/>
        <v>0</v>
      </c>
      <c r="BS470" s="42">
        <f t="shared" si="624"/>
        <v>0</v>
      </c>
      <c r="BT470" s="58">
        <f t="shared" si="624"/>
        <v>0</v>
      </c>
      <c r="BU470" s="42">
        <f t="shared" si="624"/>
        <v>0</v>
      </c>
      <c r="BV470" s="58">
        <f t="shared" si="624"/>
        <v>0</v>
      </c>
      <c r="BW470" s="42">
        <f t="shared" si="624"/>
        <v>0</v>
      </c>
      <c r="BX470" s="58">
        <f t="shared" si="624"/>
        <v>0</v>
      </c>
      <c r="BY470" s="42">
        <f t="shared" si="624"/>
        <v>0</v>
      </c>
      <c r="BZ470" s="58">
        <f t="shared" si="624"/>
        <v>0</v>
      </c>
      <c r="CA470" s="42">
        <f t="shared" si="624"/>
        <v>0</v>
      </c>
      <c r="CB470" s="58">
        <f t="shared" si="624"/>
        <v>0</v>
      </c>
      <c r="CC470" s="42">
        <f t="shared" si="624"/>
        <v>0</v>
      </c>
      <c r="CD470" s="58">
        <f t="shared" si="624"/>
        <v>0</v>
      </c>
      <c r="CE470" s="42">
        <f t="shared" si="624"/>
        <v>0</v>
      </c>
      <c r="CF470" s="58">
        <f t="shared" si="624"/>
        <v>0</v>
      </c>
      <c r="CG470" s="42">
        <f t="shared" si="624"/>
        <v>0</v>
      </c>
      <c r="CH470" s="58">
        <f t="shared" si="624"/>
        <v>0</v>
      </c>
      <c r="CI470" s="42">
        <f t="shared" si="624"/>
        <v>0</v>
      </c>
      <c r="CJ470" s="58">
        <f t="shared" si="624"/>
        <v>0</v>
      </c>
      <c r="CK470" s="42">
        <f t="shared" si="624"/>
        <v>0</v>
      </c>
      <c r="CL470" s="58">
        <f t="shared" si="624"/>
        <v>0</v>
      </c>
      <c r="CM470" s="42">
        <f t="shared" si="624"/>
        <v>0</v>
      </c>
      <c r="CN470" s="58">
        <f t="shared" si="624"/>
        <v>0</v>
      </c>
      <c r="CO470" s="42">
        <f t="shared" si="624"/>
        <v>0</v>
      </c>
      <c r="CP470" s="58">
        <f t="shared" si="624"/>
        <v>0</v>
      </c>
      <c r="CQ470" s="42">
        <f t="shared" si="624"/>
        <v>0</v>
      </c>
      <c r="CR470" s="58">
        <f t="shared" si="624"/>
        <v>0</v>
      </c>
      <c r="CS470" s="42">
        <f t="shared" si="624"/>
        <v>0</v>
      </c>
      <c r="CT470" s="58">
        <f t="shared" si="624"/>
        <v>0</v>
      </c>
      <c r="CU470" s="42">
        <f t="shared" si="624"/>
        <v>0</v>
      </c>
      <c r="CV470" s="58">
        <f t="shared" si="624"/>
        <v>0</v>
      </c>
      <c r="CW470" s="42">
        <f t="shared" si="624"/>
        <v>0</v>
      </c>
      <c r="CX470" s="58">
        <f t="shared" si="624"/>
        <v>0</v>
      </c>
      <c r="CY470" s="42">
        <f t="shared" si="624"/>
        <v>0</v>
      </c>
      <c r="CZ470" s="58">
        <f t="shared" si="624"/>
        <v>0</v>
      </c>
      <c r="DA470" s="42">
        <f t="shared" si="624"/>
        <v>0</v>
      </c>
      <c r="DB470" s="58">
        <f t="shared" si="624"/>
        <v>2.4634249067980281</v>
      </c>
      <c r="DC470" s="42">
        <f t="shared" si="624"/>
        <v>0</v>
      </c>
      <c r="DD470" s="59">
        <f t="shared" si="624"/>
        <v>0</v>
      </c>
      <c r="DE470" s="3"/>
    </row>
    <row r="471" spans="1:109" x14ac:dyDescent="0.35">
      <c r="A471" s="36">
        <f>GDP!Y48</f>
        <v>0</v>
      </c>
      <c r="B471" s="3" t="s">
        <v>3880</v>
      </c>
      <c r="C471" s="39" t="s">
        <v>553</v>
      </c>
      <c r="D471" s="3" t="s">
        <v>553</v>
      </c>
      <c r="E471" s="52">
        <f t="shared" ref="E471:BP471" si="625">$A471*E359</f>
        <v>0</v>
      </c>
      <c r="F471" s="53">
        <f t="shared" si="625"/>
        <v>0</v>
      </c>
      <c r="G471" s="53">
        <f t="shared" si="625"/>
        <v>0</v>
      </c>
      <c r="H471" s="53">
        <f t="shared" si="625"/>
        <v>0</v>
      </c>
      <c r="I471" s="53">
        <f t="shared" si="625"/>
        <v>0</v>
      </c>
      <c r="J471" s="54">
        <f t="shared" si="625"/>
        <v>0</v>
      </c>
      <c r="K471" s="54">
        <f t="shared" si="625"/>
        <v>0</v>
      </c>
      <c r="L471" s="54">
        <f t="shared" si="625"/>
        <v>0</v>
      </c>
      <c r="M471" s="54">
        <f t="shared" si="625"/>
        <v>0</v>
      </c>
      <c r="N471" s="53">
        <f t="shared" si="625"/>
        <v>0</v>
      </c>
      <c r="O471" s="53">
        <f t="shared" si="625"/>
        <v>0</v>
      </c>
      <c r="P471" s="53">
        <f t="shared" si="625"/>
        <v>0</v>
      </c>
      <c r="Q471" s="54">
        <f t="shared" si="625"/>
        <v>0</v>
      </c>
      <c r="R471" s="54">
        <f t="shared" si="625"/>
        <v>0</v>
      </c>
      <c r="S471" s="54">
        <f t="shared" si="625"/>
        <v>0</v>
      </c>
      <c r="T471" s="54">
        <f t="shared" si="625"/>
        <v>0</v>
      </c>
      <c r="U471" s="53">
        <f t="shared" si="625"/>
        <v>0</v>
      </c>
      <c r="V471" s="53">
        <f t="shared" si="625"/>
        <v>0</v>
      </c>
      <c r="W471" s="53">
        <f t="shared" si="625"/>
        <v>0</v>
      </c>
      <c r="X471" s="58">
        <f t="shared" si="625"/>
        <v>0</v>
      </c>
      <c r="Y471" s="42">
        <f t="shared" si="625"/>
        <v>0</v>
      </c>
      <c r="Z471" s="54">
        <f t="shared" si="625"/>
        <v>0</v>
      </c>
      <c r="AA471" s="54">
        <f t="shared" si="625"/>
        <v>0</v>
      </c>
      <c r="AB471" s="54">
        <f t="shared" si="625"/>
        <v>0</v>
      </c>
      <c r="AC471" s="54">
        <f t="shared" si="625"/>
        <v>0</v>
      </c>
      <c r="AD471" s="53">
        <f t="shared" si="625"/>
        <v>0</v>
      </c>
      <c r="AE471" s="53">
        <f t="shared" si="625"/>
        <v>0</v>
      </c>
      <c r="AF471" s="53">
        <f t="shared" si="625"/>
        <v>0</v>
      </c>
      <c r="AG471" s="53">
        <f t="shared" si="625"/>
        <v>0</v>
      </c>
      <c r="AH471" s="54">
        <f t="shared" si="625"/>
        <v>0</v>
      </c>
      <c r="AI471" s="54">
        <f t="shared" si="625"/>
        <v>0</v>
      </c>
      <c r="AJ471" s="54">
        <f t="shared" si="625"/>
        <v>0</v>
      </c>
      <c r="AK471" s="54">
        <f t="shared" si="625"/>
        <v>0</v>
      </c>
      <c r="AL471" s="53">
        <f t="shared" si="625"/>
        <v>0</v>
      </c>
      <c r="AM471" s="53">
        <f t="shared" si="625"/>
        <v>0</v>
      </c>
      <c r="AN471" s="53">
        <f t="shared" si="625"/>
        <v>0</v>
      </c>
      <c r="AO471" s="58">
        <f t="shared" si="625"/>
        <v>0</v>
      </c>
      <c r="AP471" s="42">
        <f t="shared" si="625"/>
        <v>0</v>
      </c>
      <c r="AQ471" s="58">
        <f t="shared" si="625"/>
        <v>0</v>
      </c>
      <c r="AR471" s="42">
        <f t="shared" si="625"/>
        <v>0</v>
      </c>
      <c r="AS471" s="58">
        <f t="shared" si="625"/>
        <v>0</v>
      </c>
      <c r="AT471" s="42">
        <f t="shared" si="625"/>
        <v>0</v>
      </c>
      <c r="AU471" s="58">
        <f t="shared" si="625"/>
        <v>0</v>
      </c>
      <c r="AV471" s="42">
        <f t="shared" si="625"/>
        <v>0</v>
      </c>
      <c r="AW471" s="58">
        <f t="shared" si="625"/>
        <v>0</v>
      </c>
      <c r="AX471" s="42">
        <f t="shared" si="625"/>
        <v>0</v>
      </c>
      <c r="AY471" s="58">
        <f t="shared" si="625"/>
        <v>0</v>
      </c>
      <c r="AZ471" s="42">
        <f t="shared" si="625"/>
        <v>0</v>
      </c>
      <c r="BA471" s="58">
        <f t="shared" si="625"/>
        <v>0</v>
      </c>
      <c r="BB471" s="42">
        <f t="shared" si="625"/>
        <v>0</v>
      </c>
      <c r="BC471" s="58">
        <f t="shared" si="625"/>
        <v>0</v>
      </c>
      <c r="BD471" s="42">
        <f t="shared" si="625"/>
        <v>0</v>
      </c>
      <c r="BE471" s="58">
        <f t="shared" si="625"/>
        <v>0</v>
      </c>
      <c r="BF471" s="42">
        <f t="shared" si="625"/>
        <v>0</v>
      </c>
      <c r="BG471" s="58">
        <f t="shared" si="625"/>
        <v>0</v>
      </c>
      <c r="BH471" s="42">
        <f t="shared" si="625"/>
        <v>0</v>
      </c>
      <c r="BI471" s="58">
        <f t="shared" si="625"/>
        <v>0</v>
      </c>
      <c r="BJ471" s="42">
        <f t="shared" si="625"/>
        <v>0</v>
      </c>
      <c r="BK471" s="58">
        <f t="shared" si="625"/>
        <v>0</v>
      </c>
      <c r="BL471" s="42">
        <f t="shared" si="625"/>
        <v>0</v>
      </c>
      <c r="BM471" s="58">
        <f t="shared" si="625"/>
        <v>0</v>
      </c>
      <c r="BN471" s="42">
        <f t="shared" si="625"/>
        <v>0</v>
      </c>
      <c r="BO471" s="58">
        <f t="shared" si="625"/>
        <v>0</v>
      </c>
      <c r="BP471" s="42">
        <f t="shared" si="625"/>
        <v>0</v>
      </c>
      <c r="BQ471" s="58">
        <f t="shared" ref="BQ471:DD471" si="626">$A471*BQ359</f>
        <v>0</v>
      </c>
      <c r="BR471" s="42">
        <f t="shared" si="626"/>
        <v>0</v>
      </c>
      <c r="BS471" s="58">
        <f t="shared" si="626"/>
        <v>0</v>
      </c>
      <c r="BT471" s="42">
        <f t="shared" si="626"/>
        <v>0</v>
      </c>
      <c r="BU471" s="58">
        <f t="shared" si="626"/>
        <v>0</v>
      </c>
      <c r="BV471" s="42">
        <f t="shared" si="626"/>
        <v>0</v>
      </c>
      <c r="BW471" s="58">
        <f t="shared" si="626"/>
        <v>0</v>
      </c>
      <c r="BX471" s="42">
        <f t="shared" si="626"/>
        <v>0</v>
      </c>
      <c r="BY471" s="58">
        <f t="shared" si="626"/>
        <v>0</v>
      </c>
      <c r="BZ471" s="42">
        <f t="shared" si="626"/>
        <v>0</v>
      </c>
      <c r="CA471" s="58">
        <f t="shared" si="626"/>
        <v>0</v>
      </c>
      <c r="CB471" s="42">
        <f t="shared" si="626"/>
        <v>0</v>
      </c>
      <c r="CC471" s="58">
        <f t="shared" si="626"/>
        <v>0</v>
      </c>
      <c r="CD471" s="42">
        <f t="shared" si="626"/>
        <v>0</v>
      </c>
      <c r="CE471" s="58">
        <f t="shared" si="626"/>
        <v>0</v>
      </c>
      <c r="CF471" s="42">
        <f t="shared" si="626"/>
        <v>0</v>
      </c>
      <c r="CG471" s="58">
        <f t="shared" si="626"/>
        <v>0</v>
      </c>
      <c r="CH471" s="42">
        <f t="shared" si="626"/>
        <v>0</v>
      </c>
      <c r="CI471" s="58">
        <f t="shared" si="626"/>
        <v>0</v>
      </c>
      <c r="CJ471" s="42">
        <f t="shared" si="626"/>
        <v>0</v>
      </c>
      <c r="CK471" s="58">
        <f t="shared" si="626"/>
        <v>0</v>
      </c>
      <c r="CL471" s="42">
        <f t="shared" si="626"/>
        <v>0</v>
      </c>
      <c r="CM471" s="58">
        <f t="shared" si="626"/>
        <v>0</v>
      </c>
      <c r="CN471" s="42">
        <f t="shared" si="626"/>
        <v>0</v>
      </c>
      <c r="CO471" s="58">
        <f t="shared" si="626"/>
        <v>0</v>
      </c>
      <c r="CP471" s="42">
        <f t="shared" si="626"/>
        <v>0</v>
      </c>
      <c r="CQ471" s="58">
        <f t="shared" si="626"/>
        <v>0</v>
      </c>
      <c r="CR471" s="42">
        <f t="shared" si="626"/>
        <v>0</v>
      </c>
      <c r="CS471" s="58">
        <f t="shared" si="626"/>
        <v>0</v>
      </c>
      <c r="CT471" s="42">
        <f t="shared" si="626"/>
        <v>0</v>
      </c>
      <c r="CU471" s="58">
        <f t="shared" si="626"/>
        <v>0</v>
      </c>
      <c r="CV471" s="42">
        <f t="shared" si="626"/>
        <v>0</v>
      </c>
      <c r="CW471" s="58">
        <f t="shared" si="626"/>
        <v>0</v>
      </c>
      <c r="CX471" s="42">
        <f t="shared" si="626"/>
        <v>0</v>
      </c>
      <c r="CY471" s="58">
        <f t="shared" si="626"/>
        <v>0</v>
      </c>
      <c r="CZ471" s="42">
        <f t="shared" si="626"/>
        <v>0</v>
      </c>
      <c r="DA471" s="58">
        <f t="shared" si="626"/>
        <v>0</v>
      </c>
      <c r="DB471" s="42">
        <f t="shared" si="626"/>
        <v>0</v>
      </c>
      <c r="DC471" s="58">
        <f t="shared" si="626"/>
        <v>0</v>
      </c>
      <c r="DD471" s="60">
        <f t="shared" si="626"/>
        <v>0</v>
      </c>
      <c r="DE471" s="3"/>
    </row>
    <row r="472" spans="1:109" x14ac:dyDescent="0.35">
      <c r="A472" s="36">
        <f>GDP!Y49</f>
        <v>18.739135583466059</v>
      </c>
      <c r="B472" s="3" t="s">
        <v>3881</v>
      </c>
      <c r="C472" s="39" t="s">
        <v>554</v>
      </c>
      <c r="D472" s="3" t="s">
        <v>554</v>
      </c>
      <c r="E472" s="56">
        <f t="shared" ref="E472:BP472" si="627">$A472*E360</f>
        <v>0</v>
      </c>
      <c r="F472" s="54">
        <f t="shared" si="627"/>
        <v>0</v>
      </c>
      <c r="G472" s="54">
        <f t="shared" si="627"/>
        <v>0</v>
      </c>
      <c r="H472" s="54">
        <f t="shared" si="627"/>
        <v>0</v>
      </c>
      <c r="I472" s="54">
        <f t="shared" si="627"/>
        <v>0</v>
      </c>
      <c r="J472" s="53">
        <f t="shared" si="627"/>
        <v>0</v>
      </c>
      <c r="K472" s="53">
        <f t="shared" si="627"/>
        <v>0</v>
      </c>
      <c r="L472" s="53">
        <f t="shared" si="627"/>
        <v>0</v>
      </c>
      <c r="M472" s="53">
        <f t="shared" si="627"/>
        <v>0</v>
      </c>
      <c r="N472" s="54">
        <f t="shared" si="627"/>
        <v>0</v>
      </c>
      <c r="O472" s="54">
        <f t="shared" si="627"/>
        <v>0</v>
      </c>
      <c r="P472" s="54">
        <f t="shared" si="627"/>
        <v>0</v>
      </c>
      <c r="Q472" s="53">
        <f t="shared" si="627"/>
        <v>0</v>
      </c>
      <c r="R472" s="53">
        <f t="shared" si="627"/>
        <v>0</v>
      </c>
      <c r="S472" s="53">
        <f t="shared" si="627"/>
        <v>0</v>
      </c>
      <c r="T472" s="53">
        <f t="shared" si="627"/>
        <v>0</v>
      </c>
      <c r="U472" s="54">
        <f t="shared" si="627"/>
        <v>0</v>
      </c>
      <c r="V472" s="54">
        <f t="shared" si="627"/>
        <v>0</v>
      </c>
      <c r="W472" s="54">
        <f t="shared" si="627"/>
        <v>0</v>
      </c>
      <c r="X472" s="42">
        <f t="shared" si="627"/>
        <v>0</v>
      </c>
      <c r="Y472" s="58">
        <f t="shared" si="627"/>
        <v>0</v>
      </c>
      <c r="Z472" s="53">
        <f t="shared" si="627"/>
        <v>0</v>
      </c>
      <c r="AA472" s="53">
        <f t="shared" si="627"/>
        <v>0</v>
      </c>
      <c r="AB472" s="53">
        <f t="shared" si="627"/>
        <v>0</v>
      </c>
      <c r="AC472" s="53">
        <f t="shared" si="627"/>
        <v>0</v>
      </c>
      <c r="AD472" s="54">
        <f t="shared" si="627"/>
        <v>0</v>
      </c>
      <c r="AE472" s="54">
        <f t="shared" si="627"/>
        <v>0</v>
      </c>
      <c r="AF472" s="54">
        <f t="shared" si="627"/>
        <v>0</v>
      </c>
      <c r="AG472" s="54">
        <f t="shared" si="627"/>
        <v>0</v>
      </c>
      <c r="AH472" s="53">
        <f t="shared" si="627"/>
        <v>0</v>
      </c>
      <c r="AI472" s="53">
        <f t="shared" si="627"/>
        <v>0</v>
      </c>
      <c r="AJ472" s="53">
        <f t="shared" si="627"/>
        <v>0</v>
      </c>
      <c r="AK472" s="53">
        <f t="shared" si="627"/>
        <v>0</v>
      </c>
      <c r="AL472" s="54">
        <f t="shared" si="627"/>
        <v>0</v>
      </c>
      <c r="AM472" s="54">
        <f t="shared" si="627"/>
        <v>0</v>
      </c>
      <c r="AN472" s="54">
        <f t="shared" si="627"/>
        <v>0</v>
      </c>
      <c r="AO472" s="42">
        <f t="shared" si="627"/>
        <v>0</v>
      </c>
      <c r="AP472" s="58">
        <f t="shared" si="627"/>
        <v>0</v>
      </c>
      <c r="AQ472" s="42">
        <f t="shared" si="627"/>
        <v>0</v>
      </c>
      <c r="AR472" s="58">
        <f t="shared" si="627"/>
        <v>0</v>
      </c>
      <c r="AS472" s="42">
        <f t="shared" si="627"/>
        <v>0</v>
      </c>
      <c r="AT472" s="58">
        <f t="shared" si="627"/>
        <v>0</v>
      </c>
      <c r="AU472" s="42">
        <f t="shared" si="627"/>
        <v>10.34832784230167</v>
      </c>
      <c r="AV472" s="58">
        <f t="shared" si="627"/>
        <v>0</v>
      </c>
      <c r="AW472" s="42">
        <f t="shared" si="627"/>
        <v>0</v>
      </c>
      <c r="AX472" s="58">
        <f t="shared" si="627"/>
        <v>0.34305973188451827</v>
      </c>
      <c r="AY472" s="42">
        <f t="shared" si="627"/>
        <v>3.0159225366639024</v>
      </c>
      <c r="AZ472" s="58">
        <f t="shared" si="627"/>
        <v>0</v>
      </c>
      <c r="BA472" s="42">
        <f t="shared" si="627"/>
        <v>0</v>
      </c>
      <c r="BB472" s="58">
        <f t="shared" si="627"/>
        <v>0.67969528874038154</v>
      </c>
      <c r="BC472" s="42">
        <f t="shared" si="627"/>
        <v>2.2450112449938007</v>
      </c>
      <c r="BD472" s="58">
        <f t="shared" si="627"/>
        <v>0</v>
      </c>
      <c r="BE472" s="42">
        <f t="shared" si="627"/>
        <v>0</v>
      </c>
      <c r="BF472" s="58">
        <f t="shared" si="627"/>
        <v>0</v>
      </c>
      <c r="BG472" s="42">
        <f t="shared" si="627"/>
        <v>0</v>
      </c>
      <c r="BH472" s="58">
        <f t="shared" si="627"/>
        <v>0</v>
      </c>
      <c r="BI472" s="42">
        <f t="shared" si="627"/>
        <v>0</v>
      </c>
      <c r="BJ472" s="58">
        <f t="shared" si="627"/>
        <v>0</v>
      </c>
      <c r="BK472" s="42">
        <f t="shared" si="627"/>
        <v>0</v>
      </c>
      <c r="BL472" s="58">
        <f t="shared" si="627"/>
        <v>0</v>
      </c>
      <c r="BM472" s="42">
        <f t="shared" si="627"/>
        <v>0</v>
      </c>
      <c r="BN472" s="58">
        <f t="shared" si="627"/>
        <v>0</v>
      </c>
      <c r="BO472" s="42">
        <f t="shared" si="627"/>
        <v>0</v>
      </c>
      <c r="BP472" s="58">
        <f t="shared" si="627"/>
        <v>0</v>
      </c>
      <c r="BQ472" s="42">
        <f t="shared" ref="BQ472:DD472" si="628">$A472*BQ360</f>
        <v>0</v>
      </c>
      <c r="BR472" s="58">
        <f t="shared" si="628"/>
        <v>0</v>
      </c>
      <c r="BS472" s="42">
        <f t="shared" si="628"/>
        <v>0</v>
      </c>
      <c r="BT472" s="58">
        <f t="shared" si="628"/>
        <v>0</v>
      </c>
      <c r="BU472" s="42">
        <f t="shared" si="628"/>
        <v>0</v>
      </c>
      <c r="BV472" s="58">
        <f t="shared" si="628"/>
        <v>0</v>
      </c>
      <c r="BW472" s="42">
        <f t="shared" si="628"/>
        <v>0</v>
      </c>
      <c r="BX472" s="58">
        <f t="shared" si="628"/>
        <v>0.76977950408687634</v>
      </c>
      <c r="BY472" s="42">
        <f t="shared" si="628"/>
        <v>0</v>
      </c>
      <c r="BZ472" s="58">
        <f t="shared" si="628"/>
        <v>0</v>
      </c>
      <c r="CA472" s="42">
        <f t="shared" si="628"/>
        <v>0</v>
      </c>
      <c r="CB472" s="58">
        <f t="shared" si="628"/>
        <v>0.15403514634021198</v>
      </c>
      <c r="CC472" s="42">
        <f t="shared" si="628"/>
        <v>0.24247738822408552</v>
      </c>
      <c r="CD472" s="58">
        <f t="shared" si="628"/>
        <v>0</v>
      </c>
      <c r="CE472" s="42">
        <f t="shared" si="628"/>
        <v>0</v>
      </c>
      <c r="CF472" s="58">
        <f t="shared" si="628"/>
        <v>0</v>
      </c>
      <c r="CG472" s="42">
        <f t="shared" si="628"/>
        <v>0</v>
      </c>
      <c r="CH472" s="58">
        <f t="shared" si="628"/>
        <v>0.94082690023061066</v>
      </c>
      <c r="CI472" s="42">
        <f t="shared" si="628"/>
        <v>0</v>
      </c>
      <c r="CJ472" s="58">
        <f t="shared" si="628"/>
        <v>0</v>
      </c>
      <c r="CK472" s="42">
        <f t="shared" si="628"/>
        <v>0</v>
      </c>
      <c r="CL472" s="58">
        <f t="shared" si="628"/>
        <v>0</v>
      </c>
      <c r="CM472" s="42">
        <f t="shared" si="628"/>
        <v>0</v>
      </c>
      <c r="CN472" s="58">
        <f t="shared" si="628"/>
        <v>0</v>
      </c>
      <c r="CO472" s="42">
        <f t="shared" si="628"/>
        <v>0</v>
      </c>
      <c r="CP472" s="58">
        <f t="shared" si="628"/>
        <v>0</v>
      </c>
      <c r="CQ472" s="42">
        <f t="shared" si="628"/>
        <v>0</v>
      </c>
      <c r="CR472" s="58">
        <f t="shared" si="628"/>
        <v>0</v>
      </c>
      <c r="CS472" s="42">
        <f t="shared" si="628"/>
        <v>0</v>
      </c>
      <c r="CT472" s="58">
        <f t="shared" si="628"/>
        <v>0</v>
      </c>
      <c r="CU472" s="42">
        <f t="shared" si="628"/>
        <v>0</v>
      </c>
      <c r="CV472" s="58">
        <f t="shared" si="628"/>
        <v>0</v>
      </c>
      <c r="CW472" s="42">
        <f t="shared" si="628"/>
        <v>0</v>
      </c>
      <c r="CX472" s="58">
        <f t="shared" si="628"/>
        <v>0</v>
      </c>
      <c r="CY472" s="42">
        <f t="shared" si="628"/>
        <v>0</v>
      </c>
      <c r="CZ472" s="58">
        <f t="shared" si="628"/>
        <v>0</v>
      </c>
      <c r="DA472" s="42">
        <f t="shared" si="628"/>
        <v>0</v>
      </c>
      <c r="DB472" s="58">
        <f t="shared" si="628"/>
        <v>0</v>
      </c>
      <c r="DC472" s="42">
        <f t="shared" si="628"/>
        <v>0</v>
      </c>
      <c r="DD472" s="59">
        <f t="shared" si="628"/>
        <v>0</v>
      </c>
      <c r="DE472" s="3"/>
    </row>
    <row r="473" spans="1:109" x14ac:dyDescent="0.35">
      <c r="A473" s="36">
        <f>GDP!Y50</f>
        <v>16.476481475020151</v>
      </c>
      <c r="B473" s="3" t="s">
        <v>3882</v>
      </c>
      <c r="C473" s="39" t="s">
        <v>555</v>
      </c>
      <c r="D473" s="3" t="s">
        <v>555</v>
      </c>
      <c r="E473" s="52">
        <f t="shared" ref="E473:BP473" si="629">$A473*E361</f>
        <v>0</v>
      </c>
      <c r="F473" s="53">
        <f t="shared" si="629"/>
        <v>0</v>
      </c>
      <c r="G473" s="53">
        <f t="shared" si="629"/>
        <v>0</v>
      </c>
      <c r="H473" s="53">
        <f t="shared" si="629"/>
        <v>0</v>
      </c>
      <c r="I473" s="53">
        <f t="shared" si="629"/>
        <v>0</v>
      </c>
      <c r="J473" s="54">
        <f t="shared" si="629"/>
        <v>0</v>
      </c>
      <c r="K473" s="54">
        <f t="shared" si="629"/>
        <v>0</v>
      </c>
      <c r="L473" s="54">
        <f t="shared" si="629"/>
        <v>0</v>
      </c>
      <c r="M473" s="54">
        <f t="shared" si="629"/>
        <v>0</v>
      </c>
      <c r="N473" s="53">
        <f t="shared" si="629"/>
        <v>0</v>
      </c>
      <c r="O473" s="53">
        <f t="shared" si="629"/>
        <v>0</v>
      </c>
      <c r="P473" s="53">
        <f t="shared" si="629"/>
        <v>0</v>
      </c>
      <c r="Q473" s="54">
        <f t="shared" si="629"/>
        <v>0</v>
      </c>
      <c r="R473" s="54">
        <f t="shared" si="629"/>
        <v>0</v>
      </c>
      <c r="S473" s="54">
        <f t="shared" si="629"/>
        <v>0</v>
      </c>
      <c r="T473" s="54">
        <f t="shared" si="629"/>
        <v>0</v>
      </c>
      <c r="U473" s="53">
        <f t="shared" si="629"/>
        <v>0</v>
      </c>
      <c r="V473" s="53">
        <f t="shared" si="629"/>
        <v>0</v>
      </c>
      <c r="W473" s="53">
        <f t="shared" si="629"/>
        <v>0</v>
      </c>
      <c r="X473" s="58">
        <f t="shared" si="629"/>
        <v>0</v>
      </c>
      <c r="Y473" s="42">
        <f t="shared" si="629"/>
        <v>0</v>
      </c>
      <c r="Z473" s="54">
        <f t="shared" si="629"/>
        <v>0</v>
      </c>
      <c r="AA473" s="54">
        <f t="shared" si="629"/>
        <v>0</v>
      </c>
      <c r="AB473" s="54">
        <f t="shared" si="629"/>
        <v>0</v>
      </c>
      <c r="AC473" s="54">
        <f t="shared" si="629"/>
        <v>0</v>
      </c>
      <c r="AD473" s="53">
        <f t="shared" si="629"/>
        <v>0</v>
      </c>
      <c r="AE473" s="53">
        <f t="shared" si="629"/>
        <v>0</v>
      </c>
      <c r="AF473" s="53">
        <f t="shared" si="629"/>
        <v>0</v>
      </c>
      <c r="AG473" s="53">
        <f t="shared" si="629"/>
        <v>0</v>
      </c>
      <c r="AH473" s="54">
        <f t="shared" si="629"/>
        <v>0</v>
      </c>
      <c r="AI473" s="54">
        <f t="shared" si="629"/>
        <v>0</v>
      </c>
      <c r="AJ473" s="54">
        <f t="shared" si="629"/>
        <v>0</v>
      </c>
      <c r="AK473" s="54">
        <f t="shared" si="629"/>
        <v>0</v>
      </c>
      <c r="AL473" s="53">
        <f t="shared" si="629"/>
        <v>0</v>
      </c>
      <c r="AM473" s="53">
        <f t="shared" si="629"/>
        <v>0</v>
      </c>
      <c r="AN473" s="53">
        <f t="shared" si="629"/>
        <v>0</v>
      </c>
      <c r="AO473" s="58">
        <f t="shared" si="629"/>
        <v>0</v>
      </c>
      <c r="AP473" s="42">
        <f t="shared" si="629"/>
        <v>0</v>
      </c>
      <c r="AQ473" s="58">
        <f t="shared" si="629"/>
        <v>0</v>
      </c>
      <c r="AR473" s="42">
        <f t="shared" si="629"/>
        <v>0</v>
      </c>
      <c r="AS473" s="58">
        <f t="shared" si="629"/>
        <v>0</v>
      </c>
      <c r="AT473" s="42">
        <f t="shared" si="629"/>
        <v>0</v>
      </c>
      <c r="AU473" s="58">
        <f t="shared" si="629"/>
        <v>0</v>
      </c>
      <c r="AV473" s="42">
        <f t="shared" si="629"/>
        <v>14.87635741544868</v>
      </c>
      <c r="AW473" s="58">
        <f t="shared" si="629"/>
        <v>0</v>
      </c>
      <c r="AX473" s="42">
        <f t="shared" si="629"/>
        <v>0</v>
      </c>
      <c r="AY473" s="58">
        <f t="shared" si="629"/>
        <v>0</v>
      </c>
      <c r="AZ473" s="42">
        <f t="shared" si="629"/>
        <v>0</v>
      </c>
      <c r="BA473" s="58">
        <f t="shared" si="629"/>
        <v>1.6001240595714719</v>
      </c>
      <c r="BB473" s="42">
        <f t="shared" si="629"/>
        <v>0</v>
      </c>
      <c r="BC473" s="58">
        <f t="shared" si="629"/>
        <v>0</v>
      </c>
      <c r="BD473" s="42">
        <f t="shared" si="629"/>
        <v>0</v>
      </c>
      <c r="BE473" s="58">
        <f t="shared" si="629"/>
        <v>0</v>
      </c>
      <c r="BF473" s="42">
        <f t="shared" si="629"/>
        <v>0</v>
      </c>
      <c r="BG473" s="58">
        <f t="shared" si="629"/>
        <v>0</v>
      </c>
      <c r="BH473" s="42">
        <f t="shared" si="629"/>
        <v>0</v>
      </c>
      <c r="BI473" s="58">
        <f t="shared" si="629"/>
        <v>0</v>
      </c>
      <c r="BJ473" s="42">
        <f t="shared" si="629"/>
        <v>0</v>
      </c>
      <c r="BK473" s="58">
        <f t="shared" si="629"/>
        <v>0</v>
      </c>
      <c r="BL473" s="42">
        <f t="shared" si="629"/>
        <v>0</v>
      </c>
      <c r="BM473" s="58">
        <f t="shared" si="629"/>
        <v>0</v>
      </c>
      <c r="BN473" s="42">
        <f t="shared" si="629"/>
        <v>0</v>
      </c>
      <c r="BO473" s="58">
        <f t="shared" si="629"/>
        <v>0</v>
      </c>
      <c r="BP473" s="42">
        <f t="shared" si="629"/>
        <v>0</v>
      </c>
      <c r="BQ473" s="58">
        <f t="shared" ref="BQ473:DD473" si="630">$A473*BQ361</f>
        <v>0</v>
      </c>
      <c r="BR473" s="42">
        <f t="shared" si="630"/>
        <v>0</v>
      </c>
      <c r="BS473" s="58">
        <f t="shared" si="630"/>
        <v>0</v>
      </c>
      <c r="BT473" s="42">
        <f t="shared" si="630"/>
        <v>0</v>
      </c>
      <c r="BU473" s="58">
        <f t="shared" si="630"/>
        <v>0</v>
      </c>
      <c r="BV473" s="42">
        <f t="shared" si="630"/>
        <v>0</v>
      </c>
      <c r="BW473" s="58">
        <f t="shared" si="630"/>
        <v>0</v>
      </c>
      <c r="BX473" s="42">
        <f t="shared" si="630"/>
        <v>0</v>
      </c>
      <c r="BY473" s="58">
        <f t="shared" si="630"/>
        <v>0</v>
      </c>
      <c r="BZ473" s="42">
        <f t="shared" si="630"/>
        <v>0</v>
      </c>
      <c r="CA473" s="58">
        <f t="shared" si="630"/>
        <v>0</v>
      </c>
      <c r="CB473" s="42">
        <f t="shared" si="630"/>
        <v>0</v>
      </c>
      <c r="CC473" s="58">
        <f t="shared" si="630"/>
        <v>0</v>
      </c>
      <c r="CD473" s="42">
        <f t="shared" si="630"/>
        <v>0</v>
      </c>
      <c r="CE473" s="58">
        <f t="shared" si="630"/>
        <v>0</v>
      </c>
      <c r="CF473" s="42">
        <f t="shared" si="630"/>
        <v>0</v>
      </c>
      <c r="CG473" s="58">
        <f t="shared" si="630"/>
        <v>0</v>
      </c>
      <c r="CH473" s="42">
        <f t="shared" si="630"/>
        <v>0</v>
      </c>
      <c r="CI473" s="58">
        <f t="shared" si="630"/>
        <v>0</v>
      </c>
      <c r="CJ473" s="42">
        <f t="shared" si="630"/>
        <v>0</v>
      </c>
      <c r="CK473" s="58">
        <f t="shared" si="630"/>
        <v>0</v>
      </c>
      <c r="CL473" s="42">
        <f t="shared" si="630"/>
        <v>0</v>
      </c>
      <c r="CM473" s="58">
        <f t="shared" si="630"/>
        <v>0</v>
      </c>
      <c r="CN473" s="42">
        <f t="shared" si="630"/>
        <v>0</v>
      </c>
      <c r="CO473" s="58">
        <f t="shared" si="630"/>
        <v>0</v>
      </c>
      <c r="CP473" s="42">
        <f t="shared" si="630"/>
        <v>0</v>
      </c>
      <c r="CQ473" s="58">
        <f t="shared" si="630"/>
        <v>0</v>
      </c>
      <c r="CR473" s="42">
        <f t="shared" si="630"/>
        <v>0</v>
      </c>
      <c r="CS473" s="58">
        <f t="shared" si="630"/>
        <v>0</v>
      </c>
      <c r="CT473" s="42">
        <f t="shared" si="630"/>
        <v>0</v>
      </c>
      <c r="CU473" s="58">
        <f t="shared" si="630"/>
        <v>0</v>
      </c>
      <c r="CV473" s="42">
        <f t="shared" si="630"/>
        <v>0</v>
      </c>
      <c r="CW473" s="58">
        <f t="shared" si="630"/>
        <v>0</v>
      </c>
      <c r="CX473" s="42">
        <f t="shared" si="630"/>
        <v>0</v>
      </c>
      <c r="CY473" s="58">
        <f t="shared" si="630"/>
        <v>0</v>
      </c>
      <c r="CZ473" s="42">
        <f t="shared" si="630"/>
        <v>0</v>
      </c>
      <c r="DA473" s="58">
        <f t="shared" si="630"/>
        <v>0</v>
      </c>
      <c r="DB473" s="42">
        <f t="shared" si="630"/>
        <v>0</v>
      </c>
      <c r="DC473" s="58">
        <f t="shared" si="630"/>
        <v>0</v>
      </c>
      <c r="DD473" s="60">
        <f t="shared" si="630"/>
        <v>0</v>
      </c>
      <c r="DE473" s="3"/>
    </row>
    <row r="474" spans="1:109" x14ac:dyDescent="0.35">
      <c r="A474" s="36">
        <f>GDP!Y51</f>
        <v>7.9231538367409797</v>
      </c>
      <c r="B474" s="3" t="s">
        <v>3883</v>
      </c>
      <c r="C474" s="39" t="s">
        <v>556</v>
      </c>
      <c r="D474" s="3" t="s">
        <v>556</v>
      </c>
      <c r="E474" s="56">
        <f t="shared" ref="E474:BP474" si="631">$A474*E362</f>
        <v>0</v>
      </c>
      <c r="F474" s="54">
        <f t="shared" si="631"/>
        <v>0</v>
      </c>
      <c r="G474" s="54">
        <f t="shared" si="631"/>
        <v>0</v>
      </c>
      <c r="H474" s="54">
        <f t="shared" si="631"/>
        <v>0</v>
      </c>
      <c r="I474" s="54">
        <f t="shared" si="631"/>
        <v>0</v>
      </c>
      <c r="J474" s="53">
        <f t="shared" si="631"/>
        <v>0</v>
      </c>
      <c r="K474" s="53">
        <f t="shared" si="631"/>
        <v>0</v>
      </c>
      <c r="L474" s="53">
        <f t="shared" si="631"/>
        <v>0</v>
      </c>
      <c r="M474" s="53">
        <f t="shared" si="631"/>
        <v>0</v>
      </c>
      <c r="N474" s="54">
        <f t="shared" si="631"/>
        <v>0</v>
      </c>
      <c r="O474" s="54">
        <f t="shared" si="631"/>
        <v>0</v>
      </c>
      <c r="P474" s="54">
        <f t="shared" si="631"/>
        <v>0</v>
      </c>
      <c r="Q474" s="53">
        <f t="shared" si="631"/>
        <v>0</v>
      </c>
      <c r="R474" s="53">
        <f t="shared" si="631"/>
        <v>0</v>
      </c>
      <c r="S474" s="53">
        <f t="shared" si="631"/>
        <v>0</v>
      </c>
      <c r="T474" s="53">
        <f t="shared" si="631"/>
        <v>0</v>
      </c>
      <c r="U474" s="54">
        <f t="shared" si="631"/>
        <v>0</v>
      </c>
      <c r="V474" s="54">
        <f t="shared" si="631"/>
        <v>0</v>
      </c>
      <c r="W474" s="54">
        <f t="shared" si="631"/>
        <v>0</v>
      </c>
      <c r="X474" s="42">
        <f t="shared" si="631"/>
        <v>0</v>
      </c>
      <c r="Y474" s="58">
        <f t="shared" si="631"/>
        <v>0</v>
      </c>
      <c r="Z474" s="53">
        <f t="shared" si="631"/>
        <v>0</v>
      </c>
      <c r="AA474" s="53">
        <f t="shared" si="631"/>
        <v>0</v>
      </c>
      <c r="AB474" s="53">
        <f t="shared" si="631"/>
        <v>0</v>
      </c>
      <c r="AC474" s="53">
        <f t="shared" si="631"/>
        <v>0</v>
      </c>
      <c r="AD474" s="54">
        <f t="shared" si="631"/>
        <v>0</v>
      </c>
      <c r="AE474" s="54">
        <f t="shared" si="631"/>
        <v>0</v>
      </c>
      <c r="AF474" s="54">
        <f t="shared" si="631"/>
        <v>0</v>
      </c>
      <c r="AG474" s="54">
        <f t="shared" si="631"/>
        <v>0</v>
      </c>
      <c r="AH474" s="53">
        <f t="shared" si="631"/>
        <v>0</v>
      </c>
      <c r="AI474" s="53">
        <f t="shared" si="631"/>
        <v>0</v>
      </c>
      <c r="AJ474" s="53">
        <f t="shared" si="631"/>
        <v>0</v>
      </c>
      <c r="AK474" s="53">
        <f t="shared" si="631"/>
        <v>0</v>
      </c>
      <c r="AL474" s="54">
        <f t="shared" si="631"/>
        <v>0</v>
      </c>
      <c r="AM474" s="54">
        <f t="shared" si="631"/>
        <v>0</v>
      </c>
      <c r="AN474" s="54">
        <f t="shared" si="631"/>
        <v>0</v>
      </c>
      <c r="AO474" s="42">
        <f t="shared" si="631"/>
        <v>0</v>
      </c>
      <c r="AP474" s="58">
        <f t="shared" si="631"/>
        <v>0</v>
      </c>
      <c r="AQ474" s="42">
        <f t="shared" si="631"/>
        <v>0</v>
      </c>
      <c r="AR474" s="58">
        <f t="shared" si="631"/>
        <v>0</v>
      </c>
      <c r="AS474" s="42">
        <f t="shared" si="631"/>
        <v>0</v>
      </c>
      <c r="AT474" s="58">
        <f t="shared" si="631"/>
        <v>0</v>
      </c>
      <c r="AU474" s="42">
        <f t="shared" si="631"/>
        <v>0.53303861418707665</v>
      </c>
      <c r="AV474" s="58">
        <f t="shared" si="631"/>
        <v>0</v>
      </c>
      <c r="AW474" s="42">
        <f t="shared" si="631"/>
        <v>4.7801062363232658</v>
      </c>
      <c r="AX474" s="58">
        <f t="shared" si="631"/>
        <v>0</v>
      </c>
      <c r="AY474" s="42">
        <f t="shared" si="631"/>
        <v>0</v>
      </c>
      <c r="AZ474" s="58">
        <f t="shared" si="631"/>
        <v>0</v>
      </c>
      <c r="BA474" s="42">
        <f t="shared" si="631"/>
        <v>0</v>
      </c>
      <c r="BB474" s="58">
        <f t="shared" si="631"/>
        <v>0</v>
      </c>
      <c r="BC474" s="42">
        <f t="shared" si="631"/>
        <v>0</v>
      </c>
      <c r="BD474" s="58">
        <f t="shared" si="631"/>
        <v>0</v>
      </c>
      <c r="BE474" s="42">
        <f t="shared" si="631"/>
        <v>0</v>
      </c>
      <c r="BF474" s="58">
        <f t="shared" si="631"/>
        <v>0</v>
      </c>
      <c r="BG474" s="42">
        <f t="shared" si="631"/>
        <v>0</v>
      </c>
      <c r="BH474" s="58">
        <f t="shared" si="631"/>
        <v>0</v>
      </c>
      <c r="BI474" s="42">
        <f t="shared" si="631"/>
        <v>0</v>
      </c>
      <c r="BJ474" s="58">
        <f t="shared" si="631"/>
        <v>0</v>
      </c>
      <c r="BK474" s="42">
        <f t="shared" si="631"/>
        <v>0</v>
      </c>
      <c r="BL474" s="58">
        <f t="shared" si="631"/>
        <v>0</v>
      </c>
      <c r="BM474" s="42">
        <f t="shared" si="631"/>
        <v>0</v>
      </c>
      <c r="BN474" s="58">
        <f t="shared" si="631"/>
        <v>0</v>
      </c>
      <c r="BO474" s="42">
        <f t="shared" si="631"/>
        <v>0</v>
      </c>
      <c r="BP474" s="58">
        <f t="shared" si="631"/>
        <v>0</v>
      </c>
      <c r="BQ474" s="42">
        <f t="shared" ref="BQ474:DD474" si="632">$A474*BQ362</f>
        <v>0</v>
      </c>
      <c r="BR474" s="58">
        <f t="shared" si="632"/>
        <v>0</v>
      </c>
      <c r="BS474" s="42">
        <f t="shared" si="632"/>
        <v>0</v>
      </c>
      <c r="BT474" s="58">
        <f t="shared" si="632"/>
        <v>0</v>
      </c>
      <c r="BU474" s="42">
        <f t="shared" si="632"/>
        <v>0</v>
      </c>
      <c r="BV474" s="58">
        <f t="shared" si="632"/>
        <v>0</v>
      </c>
      <c r="BW474" s="42">
        <f t="shared" si="632"/>
        <v>0</v>
      </c>
      <c r="BX474" s="58">
        <f t="shared" si="632"/>
        <v>0</v>
      </c>
      <c r="BY474" s="42">
        <f t="shared" si="632"/>
        <v>0</v>
      </c>
      <c r="BZ474" s="58">
        <f t="shared" si="632"/>
        <v>0</v>
      </c>
      <c r="CA474" s="42">
        <f t="shared" si="632"/>
        <v>0</v>
      </c>
      <c r="CB474" s="58">
        <f t="shared" si="632"/>
        <v>1.0480337130778765</v>
      </c>
      <c r="CC474" s="42">
        <f t="shared" si="632"/>
        <v>1.561975273152761</v>
      </c>
      <c r="CD474" s="58">
        <f t="shared" si="632"/>
        <v>0</v>
      </c>
      <c r="CE474" s="42">
        <f t="shared" si="632"/>
        <v>0</v>
      </c>
      <c r="CF474" s="58">
        <f t="shared" si="632"/>
        <v>0</v>
      </c>
      <c r="CG474" s="42">
        <f t="shared" si="632"/>
        <v>0</v>
      </c>
      <c r="CH474" s="58">
        <f t="shared" si="632"/>
        <v>0</v>
      </c>
      <c r="CI474" s="42">
        <f t="shared" si="632"/>
        <v>0</v>
      </c>
      <c r="CJ474" s="58">
        <f t="shared" si="632"/>
        <v>0</v>
      </c>
      <c r="CK474" s="42">
        <f t="shared" si="632"/>
        <v>0</v>
      </c>
      <c r="CL474" s="58">
        <f t="shared" si="632"/>
        <v>0</v>
      </c>
      <c r="CM474" s="42">
        <f t="shared" si="632"/>
        <v>0</v>
      </c>
      <c r="CN474" s="58">
        <f t="shared" si="632"/>
        <v>0</v>
      </c>
      <c r="CO474" s="42">
        <f t="shared" si="632"/>
        <v>0</v>
      </c>
      <c r="CP474" s="58">
        <f t="shared" si="632"/>
        <v>0</v>
      </c>
      <c r="CQ474" s="42">
        <f t="shared" si="632"/>
        <v>0</v>
      </c>
      <c r="CR474" s="58">
        <f t="shared" si="632"/>
        <v>0</v>
      </c>
      <c r="CS474" s="42">
        <f t="shared" si="632"/>
        <v>0</v>
      </c>
      <c r="CT474" s="58">
        <f t="shared" si="632"/>
        <v>0</v>
      </c>
      <c r="CU474" s="42">
        <f t="shared" si="632"/>
        <v>0</v>
      </c>
      <c r="CV474" s="58">
        <f t="shared" si="632"/>
        <v>0</v>
      </c>
      <c r="CW474" s="42">
        <f t="shared" si="632"/>
        <v>0</v>
      </c>
      <c r="CX474" s="58">
        <f t="shared" si="632"/>
        <v>0</v>
      </c>
      <c r="CY474" s="42">
        <f t="shared" si="632"/>
        <v>0</v>
      </c>
      <c r="CZ474" s="58">
        <f t="shared" si="632"/>
        <v>0</v>
      </c>
      <c r="DA474" s="42">
        <f t="shared" si="632"/>
        <v>0</v>
      </c>
      <c r="DB474" s="58">
        <f t="shared" si="632"/>
        <v>0</v>
      </c>
      <c r="DC474" s="42">
        <f t="shared" si="632"/>
        <v>0</v>
      </c>
      <c r="DD474" s="59">
        <f t="shared" si="632"/>
        <v>0</v>
      </c>
      <c r="DE474" s="3"/>
    </row>
    <row r="475" spans="1:109" x14ac:dyDescent="0.35">
      <c r="A475" s="36">
        <f>GDP!Y52</f>
        <v>379.28545888622239</v>
      </c>
      <c r="B475" s="3" t="s">
        <v>3884</v>
      </c>
      <c r="C475" s="39" t="s">
        <v>557</v>
      </c>
      <c r="D475" s="3" t="s">
        <v>557</v>
      </c>
      <c r="E475" s="52">
        <f t="shared" ref="E475:BP475" si="633">$A475*E363</f>
        <v>0</v>
      </c>
      <c r="F475" s="53">
        <f t="shared" si="633"/>
        <v>0</v>
      </c>
      <c r="G475" s="53">
        <f t="shared" si="633"/>
        <v>0</v>
      </c>
      <c r="H475" s="53">
        <f t="shared" si="633"/>
        <v>0</v>
      </c>
      <c r="I475" s="53">
        <f t="shared" si="633"/>
        <v>0</v>
      </c>
      <c r="J475" s="54">
        <f t="shared" si="633"/>
        <v>0</v>
      </c>
      <c r="K475" s="54">
        <f t="shared" si="633"/>
        <v>0</v>
      </c>
      <c r="L475" s="54">
        <f t="shared" si="633"/>
        <v>0</v>
      </c>
      <c r="M475" s="54">
        <f t="shared" si="633"/>
        <v>0</v>
      </c>
      <c r="N475" s="53">
        <f t="shared" si="633"/>
        <v>0</v>
      </c>
      <c r="O475" s="53">
        <f t="shared" si="633"/>
        <v>0</v>
      </c>
      <c r="P475" s="53">
        <f t="shared" si="633"/>
        <v>0</v>
      </c>
      <c r="Q475" s="54">
        <f t="shared" si="633"/>
        <v>0</v>
      </c>
      <c r="R475" s="54">
        <f t="shared" si="633"/>
        <v>0</v>
      </c>
      <c r="S475" s="54">
        <f t="shared" si="633"/>
        <v>0</v>
      </c>
      <c r="T475" s="54">
        <f t="shared" si="633"/>
        <v>0</v>
      </c>
      <c r="U475" s="53">
        <f t="shared" si="633"/>
        <v>0</v>
      </c>
      <c r="V475" s="53">
        <f t="shared" si="633"/>
        <v>0</v>
      </c>
      <c r="W475" s="53">
        <f t="shared" si="633"/>
        <v>0</v>
      </c>
      <c r="X475" s="58">
        <f t="shared" si="633"/>
        <v>0</v>
      </c>
      <c r="Y475" s="42">
        <f t="shared" si="633"/>
        <v>0</v>
      </c>
      <c r="Z475" s="54">
        <f t="shared" si="633"/>
        <v>0</v>
      </c>
      <c r="AA475" s="54">
        <f t="shared" si="633"/>
        <v>0</v>
      </c>
      <c r="AB475" s="54">
        <f t="shared" si="633"/>
        <v>0</v>
      </c>
      <c r="AC475" s="54">
        <f t="shared" si="633"/>
        <v>0</v>
      </c>
      <c r="AD475" s="53">
        <f t="shared" si="633"/>
        <v>0</v>
      </c>
      <c r="AE475" s="53">
        <f t="shared" si="633"/>
        <v>0</v>
      </c>
      <c r="AF475" s="53">
        <f t="shared" si="633"/>
        <v>0</v>
      </c>
      <c r="AG475" s="53">
        <f t="shared" si="633"/>
        <v>0</v>
      </c>
      <c r="AH475" s="54">
        <f t="shared" si="633"/>
        <v>0</v>
      </c>
      <c r="AI475" s="54">
        <f t="shared" si="633"/>
        <v>0</v>
      </c>
      <c r="AJ475" s="54">
        <f t="shared" si="633"/>
        <v>0</v>
      </c>
      <c r="AK475" s="54">
        <f t="shared" si="633"/>
        <v>0</v>
      </c>
      <c r="AL475" s="53">
        <f t="shared" si="633"/>
        <v>0</v>
      </c>
      <c r="AM475" s="53">
        <f t="shared" si="633"/>
        <v>0</v>
      </c>
      <c r="AN475" s="53">
        <f t="shared" si="633"/>
        <v>0</v>
      </c>
      <c r="AO475" s="58">
        <f t="shared" si="633"/>
        <v>0</v>
      </c>
      <c r="AP475" s="42">
        <f t="shared" si="633"/>
        <v>0</v>
      </c>
      <c r="AQ475" s="58">
        <f t="shared" si="633"/>
        <v>0</v>
      </c>
      <c r="AR475" s="42">
        <f t="shared" si="633"/>
        <v>0</v>
      </c>
      <c r="AS475" s="58">
        <f t="shared" si="633"/>
        <v>0</v>
      </c>
      <c r="AT475" s="42">
        <f t="shared" si="633"/>
        <v>0</v>
      </c>
      <c r="AU475" s="58">
        <f t="shared" si="633"/>
        <v>0</v>
      </c>
      <c r="AV475" s="42">
        <f t="shared" si="633"/>
        <v>0</v>
      </c>
      <c r="AW475" s="58">
        <f t="shared" si="633"/>
        <v>2.0744491882642357</v>
      </c>
      <c r="AX475" s="42">
        <f t="shared" si="633"/>
        <v>368.18428524739477</v>
      </c>
      <c r="AY475" s="58">
        <f t="shared" si="633"/>
        <v>0</v>
      </c>
      <c r="AZ475" s="42">
        <f t="shared" si="633"/>
        <v>4.3121316737596853</v>
      </c>
      <c r="BA475" s="58">
        <f t="shared" si="633"/>
        <v>0</v>
      </c>
      <c r="BB475" s="42">
        <f t="shared" si="633"/>
        <v>0</v>
      </c>
      <c r="BC475" s="58">
        <f t="shared" si="633"/>
        <v>0</v>
      </c>
      <c r="BD475" s="42">
        <f t="shared" si="633"/>
        <v>0</v>
      </c>
      <c r="BE475" s="58">
        <f t="shared" si="633"/>
        <v>0</v>
      </c>
      <c r="BF475" s="42">
        <f t="shared" si="633"/>
        <v>0</v>
      </c>
      <c r="BG475" s="58">
        <f t="shared" si="633"/>
        <v>0</v>
      </c>
      <c r="BH475" s="42">
        <f t="shared" si="633"/>
        <v>0</v>
      </c>
      <c r="BI475" s="58">
        <f t="shared" si="633"/>
        <v>0</v>
      </c>
      <c r="BJ475" s="42">
        <f t="shared" si="633"/>
        <v>0</v>
      </c>
      <c r="BK475" s="58">
        <f t="shared" si="633"/>
        <v>0</v>
      </c>
      <c r="BL475" s="42">
        <f t="shared" si="633"/>
        <v>0</v>
      </c>
      <c r="BM475" s="58">
        <f t="shared" si="633"/>
        <v>0</v>
      </c>
      <c r="BN475" s="42">
        <f t="shared" si="633"/>
        <v>0</v>
      </c>
      <c r="BO475" s="58">
        <f t="shared" si="633"/>
        <v>0</v>
      </c>
      <c r="BP475" s="42">
        <f t="shared" si="633"/>
        <v>0</v>
      </c>
      <c r="BQ475" s="58">
        <f t="shared" ref="BQ475:DD475" si="634">$A475*BQ363</f>
        <v>0</v>
      </c>
      <c r="BR475" s="42">
        <f t="shared" si="634"/>
        <v>0</v>
      </c>
      <c r="BS475" s="58">
        <f t="shared" si="634"/>
        <v>0</v>
      </c>
      <c r="BT475" s="42">
        <f t="shared" si="634"/>
        <v>0</v>
      </c>
      <c r="BU475" s="58">
        <f t="shared" si="634"/>
        <v>0</v>
      </c>
      <c r="BV475" s="42">
        <f t="shared" si="634"/>
        <v>0</v>
      </c>
      <c r="BW475" s="58">
        <f t="shared" si="634"/>
        <v>0</v>
      </c>
      <c r="BX475" s="42">
        <f t="shared" si="634"/>
        <v>0</v>
      </c>
      <c r="BY475" s="58">
        <f t="shared" si="634"/>
        <v>0</v>
      </c>
      <c r="BZ475" s="42">
        <f t="shared" si="634"/>
        <v>0</v>
      </c>
      <c r="CA475" s="58">
        <f t="shared" si="634"/>
        <v>0</v>
      </c>
      <c r="CB475" s="42">
        <f t="shared" si="634"/>
        <v>0.45016496625276581</v>
      </c>
      <c r="CC475" s="58">
        <f t="shared" si="634"/>
        <v>0.67786279511357594</v>
      </c>
      <c r="CD475" s="42">
        <f t="shared" si="634"/>
        <v>3.5610343257645312</v>
      </c>
      <c r="CE475" s="58">
        <f t="shared" si="634"/>
        <v>0</v>
      </c>
      <c r="CF475" s="42">
        <f t="shared" si="634"/>
        <v>0</v>
      </c>
      <c r="CG475" s="58">
        <f t="shared" si="634"/>
        <v>0</v>
      </c>
      <c r="CH475" s="42">
        <f t="shared" si="634"/>
        <v>0</v>
      </c>
      <c r="CI475" s="58">
        <f t="shared" si="634"/>
        <v>0</v>
      </c>
      <c r="CJ475" s="42">
        <f t="shared" si="634"/>
        <v>0</v>
      </c>
      <c r="CK475" s="58">
        <f t="shared" si="634"/>
        <v>0</v>
      </c>
      <c r="CL475" s="42">
        <f t="shared" si="634"/>
        <v>0</v>
      </c>
      <c r="CM475" s="58">
        <f t="shared" si="634"/>
        <v>0</v>
      </c>
      <c r="CN475" s="42">
        <f t="shared" si="634"/>
        <v>0</v>
      </c>
      <c r="CO475" s="58">
        <f t="shared" si="634"/>
        <v>0</v>
      </c>
      <c r="CP475" s="42">
        <f t="shared" si="634"/>
        <v>0</v>
      </c>
      <c r="CQ475" s="58">
        <f t="shared" si="634"/>
        <v>0</v>
      </c>
      <c r="CR475" s="42">
        <f t="shared" si="634"/>
        <v>0</v>
      </c>
      <c r="CS475" s="58">
        <f t="shared" si="634"/>
        <v>0</v>
      </c>
      <c r="CT475" s="42">
        <f t="shared" si="634"/>
        <v>0</v>
      </c>
      <c r="CU475" s="58">
        <f t="shared" si="634"/>
        <v>1.6750112750530169E-3</v>
      </c>
      <c r="CV475" s="42">
        <f t="shared" si="634"/>
        <v>0</v>
      </c>
      <c r="CW475" s="58">
        <f t="shared" si="634"/>
        <v>0</v>
      </c>
      <c r="CX475" s="42">
        <f t="shared" si="634"/>
        <v>0</v>
      </c>
      <c r="CY475" s="58">
        <f t="shared" si="634"/>
        <v>0</v>
      </c>
      <c r="CZ475" s="42">
        <f t="shared" si="634"/>
        <v>0</v>
      </c>
      <c r="DA475" s="58">
        <f t="shared" si="634"/>
        <v>0</v>
      </c>
      <c r="DB475" s="42">
        <f t="shared" si="634"/>
        <v>2.3855678397797571E-2</v>
      </c>
      <c r="DC475" s="58">
        <f t="shared" si="634"/>
        <v>0</v>
      </c>
      <c r="DD475" s="60">
        <f t="shared" si="634"/>
        <v>0</v>
      </c>
      <c r="DE475" s="3"/>
    </row>
    <row r="476" spans="1:109" x14ac:dyDescent="0.35">
      <c r="A476" s="36">
        <f>GDP!Y53</f>
        <v>68.279874638594791</v>
      </c>
      <c r="B476" s="3" t="s">
        <v>3885</v>
      </c>
      <c r="C476" s="39" t="s">
        <v>559</v>
      </c>
      <c r="D476" s="3" t="s">
        <v>559</v>
      </c>
      <c r="E476" s="56">
        <f t="shared" ref="E476:BP476" si="635">$A476*E364</f>
        <v>0</v>
      </c>
      <c r="F476" s="54">
        <f t="shared" si="635"/>
        <v>0</v>
      </c>
      <c r="G476" s="54">
        <f t="shared" si="635"/>
        <v>0</v>
      </c>
      <c r="H476" s="54">
        <f t="shared" si="635"/>
        <v>0</v>
      </c>
      <c r="I476" s="54">
        <f t="shared" si="635"/>
        <v>0</v>
      </c>
      <c r="J476" s="53">
        <f t="shared" si="635"/>
        <v>0</v>
      </c>
      <c r="K476" s="53">
        <f t="shared" si="635"/>
        <v>0</v>
      </c>
      <c r="L476" s="53">
        <f t="shared" si="635"/>
        <v>0</v>
      </c>
      <c r="M476" s="53">
        <f t="shared" si="635"/>
        <v>0</v>
      </c>
      <c r="N476" s="54">
        <f t="shared" si="635"/>
        <v>0</v>
      </c>
      <c r="O476" s="54">
        <f t="shared" si="635"/>
        <v>0</v>
      </c>
      <c r="P476" s="54">
        <f t="shared" si="635"/>
        <v>0</v>
      </c>
      <c r="Q476" s="53">
        <f t="shared" si="635"/>
        <v>0</v>
      </c>
      <c r="R476" s="53">
        <f t="shared" si="635"/>
        <v>0</v>
      </c>
      <c r="S476" s="53">
        <f t="shared" si="635"/>
        <v>0</v>
      </c>
      <c r="T476" s="53">
        <f t="shared" si="635"/>
        <v>0</v>
      </c>
      <c r="U476" s="54">
        <f t="shared" si="635"/>
        <v>0</v>
      </c>
      <c r="V476" s="54">
        <f t="shared" si="635"/>
        <v>0</v>
      </c>
      <c r="W476" s="54">
        <f t="shared" si="635"/>
        <v>0</v>
      </c>
      <c r="X476" s="42">
        <f t="shared" si="635"/>
        <v>0</v>
      </c>
      <c r="Y476" s="58">
        <f t="shared" si="635"/>
        <v>0</v>
      </c>
      <c r="Z476" s="53">
        <f t="shared" si="635"/>
        <v>0</v>
      </c>
      <c r="AA476" s="53">
        <f t="shared" si="635"/>
        <v>0</v>
      </c>
      <c r="AB476" s="53">
        <f t="shared" si="635"/>
        <v>0</v>
      </c>
      <c r="AC476" s="53">
        <f t="shared" si="635"/>
        <v>0</v>
      </c>
      <c r="AD476" s="54">
        <f t="shared" si="635"/>
        <v>0</v>
      </c>
      <c r="AE476" s="54">
        <f t="shared" si="635"/>
        <v>0</v>
      </c>
      <c r="AF476" s="54">
        <f t="shared" si="635"/>
        <v>0</v>
      </c>
      <c r="AG476" s="54">
        <f t="shared" si="635"/>
        <v>0</v>
      </c>
      <c r="AH476" s="53">
        <f t="shared" si="635"/>
        <v>0</v>
      </c>
      <c r="AI476" s="53">
        <f t="shared" si="635"/>
        <v>0</v>
      </c>
      <c r="AJ476" s="53">
        <f t="shared" si="635"/>
        <v>0</v>
      </c>
      <c r="AK476" s="53">
        <f t="shared" si="635"/>
        <v>0</v>
      </c>
      <c r="AL476" s="54">
        <f t="shared" si="635"/>
        <v>0</v>
      </c>
      <c r="AM476" s="54">
        <f t="shared" si="635"/>
        <v>0</v>
      </c>
      <c r="AN476" s="54">
        <f t="shared" si="635"/>
        <v>0</v>
      </c>
      <c r="AO476" s="42">
        <f t="shared" si="635"/>
        <v>0</v>
      </c>
      <c r="AP476" s="58">
        <f t="shared" si="635"/>
        <v>0</v>
      </c>
      <c r="AQ476" s="42">
        <f t="shared" si="635"/>
        <v>0</v>
      </c>
      <c r="AR476" s="58">
        <f t="shared" si="635"/>
        <v>0</v>
      </c>
      <c r="AS476" s="42">
        <f t="shared" si="635"/>
        <v>0</v>
      </c>
      <c r="AT476" s="58">
        <f t="shared" si="635"/>
        <v>0</v>
      </c>
      <c r="AU476" s="42">
        <f t="shared" si="635"/>
        <v>0</v>
      </c>
      <c r="AV476" s="58">
        <f t="shared" si="635"/>
        <v>0</v>
      </c>
      <c r="AW476" s="42">
        <f t="shared" si="635"/>
        <v>0</v>
      </c>
      <c r="AX476" s="58">
        <f t="shared" si="635"/>
        <v>0</v>
      </c>
      <c r="AY476" s="42">
        <f t="shared" si="635"/>
        <v>63.019340100499598</v>
      </c>
      <c r="AZ476" s="58">
        <f t="shared" si="635"/>
        <v>0</v>
      </c>
      <c r="BA476" s="42">
        <f t="shared" si="635"/>
        <v>5.1056145815055372</v>
      </c>
      <c r="BB476" s="58">
        <f t="shared" si="635"/>
        <v>0</v>
      </c>
      <c r="BC476" s="42">
        <f t="shared" si="635"/>
        <v>0</v>
      </c>
      <c r="BD476" s="58">
        <f t="shared" si="635"/>
        <v>0</v>
      </c>
      <c r="BE476" s="42">
        <f t="shared" si="635"/>
        <v>0</v>
      </c>
      <c r="BF476" s="58">
        <f t="shared" si="635"/>
        <v>0</v>
      </c>
      <c r="BG476" s="42">
        <f t="shared" si="635"/>
        <v>0</v>
      </c>
      <c r="BH476" s="58">
        <f t="shared" si="635"/>
        <v>0</v>
      </c>
      <c r="BI476" s="42">
        <f t="shared" si="635"/>
        <v>0</v>
      </c>
      <c r="BJ476" s="58">
        <f t="shared" si="635"/>
        <v>0</v>
      </c>
      <c r="BK476" s="42">
        <f t="shared" si="635"/>
        <v>0</v>
      </c>
      <c r="BL476" s="58">
        <f t="shared" si="635"/>
        <v>0</v>
      </c>
      <c r="BM476" s="42">
        <f t="shared" si="635"/>
        <v>0</v>
      </c>
      <c r="BN476" s="58">
        <f t="shared" si="635"/>
        <v>0</v>
      </c>
      <c r="BO476" s="42">
        <f t="shared" si="635"/>
        <v>0</v>
      </c>
      <c r="BP476" s="58">
        <f t="shared" si="635"/>
        <v>0</v>
      </c>
      <c r="BQ476" s="42">
        <f t="shared" ref="BQ476:DD476" si="636">$A476*BQ364</f>
        <v>0</v>
      </c>
      <c r="BR476" s="58">
        <f t="shared" si="636"/>
        <v>0</v>
      </c>
      <c r="BS476" s="42">
        <f t="shared" si="636"/>
        <v>0</v>
      </c>
      <c r="BT476" s="58">
        <f t="shared" si="636"/>
        <v>0</v>
      </c>
      <c r="BU476" s="42">
        <f t="shared" si="636"/>
        <v>0</v>
      </c>
      <c r="BV476" s="58">
        <f t="shared" si="636"/>
        <v>0</v>
      </c>
      <c r="BW476" s="42">
        <f t="shared" si="636"/>
        <v>0</v>
      </c>
      <c r="BX476" s="58">
        <f t="shared" si="636"/>
        <v>0</v>
      </c>
      <c r="BY476" s="42">
        <f t="shared" si="636"/>
        <v>0</v>
      </c>
      <c r="BZ476" s="58">
        <f t="shared" si="636"/>
        <v>0</v>
      </c>
      <c r="CA476" s="42">
        <f t="shared" si="636"/>
        <v>0</v>
      </c>
      <c r="CB476" s="58">
        <f t="shared" si="636"/>
        <v>5.7962961898515165E-2</v>
      </c>
      <c r="CC476" s="42">
        <f t="shared" si="636"/>
        <v>9.695699469114552E-2</v>
      </c>
      <c r="CD476" s="58">
        <f t="shared" si="636"/>
        <v>0</v>
      </c>
      <c r="CE476" s="42">
        <f t="shared" si="636"/>
        <v>0</v>
      </c>
      <c r="CF476" s="58">
        <f t="shared" si="636"/>
        <v>0</v>
      </c>
      <c r="CG476" s="42">
        <f t="shared" si="636"/>
        <v>0</v>
      </c>
      <c r="CH476" s="58">
        <f t="shared" si="636"/>
        <v>0</v>
      </c>
      <c r="CI476" s="42">
        <f t="shared" si="636"/>
        <v>0</v>
      </c>
      <c r="CJ476" s="58">
        <f t="shared" si="636"/>
        <v>0</v>
      </c>
      <c r="CK476" s="42">
        <f t="shared" si="636"/>
        <v>0</v>
      </c>
      <c r="CL476" s="58">
        <f t="shared" si="636"/>
        <v>0</v>
      </c>
      <c r="CM476" s="42">
        <f t="shared" si="636"/>
        <v>0</v>
      </c>
      <c r="CN476" s="58">
        <f t="shared" si="636"/>
        <v>0</v>
      </c>
      <c r="CO476" s="42">
        <f t="shared" si="636"/>
        <v>0</v>
      </c>
      <c r="CP476" s="58">
        <f t="shared" si="636"/>
        <v>0</v>
      </c>
      <c r="CQ476" s="42">
        <f t="shared" si="636"/>
        <v>0</v>
      </c>
      <c r="CR476" s="58">
        <f t="shared" si="636"/>
        <v>0</v>
      </c>
      <c r="CS476" s="42">
        <f t="shared" si="636"/>
        <v>0</v>
      </c>
      <c r="CT476" s="58">
        <f t="shared" si="636"/>
        <v>0</v>
      </c>
      <c r="CU476" s="42">
        <f t="shared" si="636"/>
        <v>0</v>
      </c>
      <c r="CV476" s="58">
        <f t="shared" si="636"/>
        <v>0</v>
      </c>
      <c r="CW476" s="42">
        <f t="shared" si="636"/>
        <v>0</v>
      </c>
      <c r="CX476" s="58">
        <f t="shared" si="636"/>
        <v>0</v>
      </c>
      <c r="CY476" s="42">
        <f t="shared" si="636"/>
        <v>0</v>
      </c>
      <c r="CZ476" s="58">
        <f t="shared" si="636"/>
        <v>0</v>
      </c>
      <c r="DA476" s="42">
        <f t="shared" si="636"/>
        <v>0</v>
      </c>
      <c r="DB476" s="58">
        <f t="shared" si="636"/>
        <v>0</v>
      </c>
      <c r="DC476" s="42">
        <f t="shared" si="636"/>
        <v>0</v>
      </c>
      <c r="DD476" s="59">
        <f t="shared" si="636"/>
        <v>0</v>
      </c>
      <c r="DE476" s="3"/>
    </row>
    <row r="477" spans="1:109" x14ac:dyDescent="0.35">
      <c r="A477" s="36">
        <f>GDP!Y54</f>
        <v>4.1641953106899052</v>
      </c>
      <c r="B477" s="3" t="s">
        <v>3886</v>
      </c>
      <c r="C477" s="39" t="s">
        <v>560</v>
      </c>
      <c r="D477" s="3" t="s">
        <v>560</v>
      </c>
      <c r="E477" s="52">
        <f t="shared" ref="E477:BP477" si="637">$A477*E365</f>
        <v>0</v>
      </c>
      <c r="F477" s="53">
        <f t="shared" si="637"/>
        <v>0</v>
      </c>
      <c r="G477" s="53">
        <f t="shared" si="637"/>
        <v>0</v>
      </c>
      <c r="H477" s="53">
        <f t="shared" si="637"/>
        <v>0</v>
      </c>
      <c r="I477" s="53">
        <f t="shared" si="637"/>
        <v>0</v>
      </c>
      <c r="J477" s="54">
        <f t="shared" si="637"/>
        <v>0</v>
      </c>
      <c r="K477" s="54">
        <f t="shared" si="637"/>
        <v>0</v>
      </c>
      <c r="L477" s="54">
        <f t="shared" si="637"/>
        <v>0</v>
      </c>
      <c r="M477" s="54">
        <f t="shared" si="637"/>
        <v>0</v>
      </c>
      <c r="N477" s="53">
        <f t="shared" si="637"/>
        <v>0</v>
      </c>
      <c r="O477" s="53">
        <f t="shared" si="637"/>
        <v>0</v>
      </c>
      <c r="P477" s="53">
        <f t="shared" si="637"/>
        <v>0</v>
      </c>
      <c r="Q477" s="54">
        <f t="shared" si="637"/>
        <v>0</v>
      </c>
      <c r="R477" s="54">
        <f t="shared" si="637"/>
        <v>0</v>
      </c>
      <c r="S477" s="54">
        <f t="shared" si="637"/>
        <v>0</v>
      </c>
      <c r="T477" s="54">
        <f t="shared" si="637"/>
        <v>0</v>
      </c>
      <c r="U477" s="53">
        <f t="shared" si="637"/>
        <v>0</v>
      </c>
      <c r="V477" s="53">
        <f t="shared" si="637"/>
        <v>0</v>
      </c>
      <c r="W477" s="53">
        <f t="shared" si="637"/>
        <v>0</v>
      </c>
      <c r="X477" s="58">
        <f t="shared" si="637"/>
        <v>0</v>
      </c>
      <c r="Y477" s="42">
        <f t="shared" si="637"/>
        <v>0</v>
      </c>
      <c r="Z477" s="54">
        <f t="shared" si="637"/>
        <v>0</v>
      </c>
      <c r="AA477" s="54">
        <f t="shared" si="637"/>
        <v>0</v>
      </c>
      <c r="AB477" s="54">
        <f t="shared" si="637"/>
        <v>0</v>
      </c>
      <c r="AC477" s="54">
        <f t="shared" si="637"/>
        <v>0</v>
      </c>
      <c r="AD477" s="53">
        <f t="shared" si="637"/>
        <v>0</v>
      </c>
      <c r="AE477" s="53">
        <f t="shared" si="637"/>
        <v>0</v>
      </c>
      <c r="AF477" s="53">
        <f t="shared" si="637"/>
        <v>0</v>
      </c>
      <c r="AG477" s="53">
        <f t="shared" si="637"/>
        <v>0</v>
      </c>
      <c r="AH477" s="54">
        <f t="shared" si="637"/>
        <v>0</v>
      </c>
      <c r="AI477" s="54">
        <f t="shared" si="637"/>
        <v>0</v>
      </c>
      <c r="AJ477" s="54">
        <f t="shared" si="637"/>
        <v>0</v>
      </c>
      <c r="AK477" s="54">
        <f t="shared" si="637"/>
        <v>0</v>
      </c>
      <c r="AL477" s="53">
        <f t="shared" si="637"/>
        <v>0</v>
      </c>
      <c r="AM477" s="53">
        <f t="shared" si="637"/>
        <v>0</v>
      </c>
      <c r="AN477" s="53">
        <f t="shared" si="637"/>
        <v>0</v>
      </c>
      <c r="AO477" s="58">
        <f t="shared" si="637"/>
        <v>0</v>
      </c>
      <c r="AP477" s="42">
        <f t="shared" si="637"/>
        <v>0</v>
      </c>
      <c r="AQ477" s="58">
        <f t="shared" si="637"/>
        <v>0</v>
      </c>
      <c r="AR477" s="42">
        <f t="shared" si="637"/>
        <v>0</v>
      </c>
      <c r="AS477" s="58">
        <f t="shared" si="637"/>
        <v>0</v>
      </c>
      <c r="AT477" s="42">
        <f t="shared" si="637"/>
        <v>0</v>
      </c>
      <c r="AU477" s="58">
        <f t="shared" si="637"/>
        <v>0</v>
      </c>
      <c r="AV477" s="42">
        <f t="shared" si="637"/>
        <v>0</v>
      </c>
      <c r="AW477" s="58">
        <f t="shared" si="637"/>
        <v>0</v>
      </c>
      <c r="AX477" s="42">
        <f t="shared" si="637"/>
        <v>0</v>
      </c>
      <c r="AY477" s="58">
        <f t="shared" si="637"/>
        <v>0</v>
      </c>
      <c r="AZ477" s="42">
        <f t="shared" si="637"/>
        <v>4.1641953106899052</v>
      </c>
      <c r="BA477" s="58">
        <f t="shared" si="637"/>
        <v>0</v>
      </c>
      <c r="BB477" s="42">
        <f t="shared" si="637"/>
        <v>0</v>
      </c>
      <c r="BC477" s="58">
        <f t="shared" si="637"/>
        <v>0</v>
      </c>
      <c r="BD477" s="42">
        <f t="shared" si="637"/>
        <v>0</v>
      </c>
      <c r="BE477" s="58">
        <f t="shared" si="637"/>
        <v>0</v>
      </c>
      <c r="BF477" s="42">
        <f t="shared" si="637"/>
        <v>0</v>
      </c>
      <c r="BG477" s="58">
        <f t="shared" si="637"/>
        <v>0</v>
      </c>
      <c r="BH477" s="42">
        <f t="shared" si="637"/>
        <v>0</v>
      </c>
      <c r="BI477" s="58">
        <f t="shared" si="637"/>
        <v>0</v>
      </c>
      <c r="BJ477" s="42">
        <f t="shared" si="637"/>
        <v>0</v>
      </c>
      <c r="BK477" s="58">
        <f t="shared" si="637"/>
        <v>0</v>
      </c>
      <c r="BL477" s="42">
        <f t="shared" si="637"/>
        <v>0</v>
      </c>
      <c r="BM477" s="58">
        <f t="shared" si="637"/>
        <v>0</v>
      </c>
      <c r="BN477" s="42">
        <f t="shared" si="637"/>
        <v>0</v>
      </c>
      <c r="BO477" s="58">
        <f t="shared" si="637"/>
        <v>0</v>
      </c>
      <c r="BP477" s="42">
        <f t="shared" si="637"/>
        <v>0</v>
      </c>
      <c r="BQ477" s="58">
        <f t="shared" ref="BQ477:DD477" si="638">$A477*BQ365</f>
        <v>0</v>
      </c>
      <c r="BR477" s="42">
        <f t="shared" si="638"/>
        <v>0</v>
      </c>
      <c r="BS477" s="58">
        <f t="shared" si="638"/>
        <v>0</v>
      </c>
      <c r="BT477" s="42">
        <f t="shared" si="638"/>
        <v>0</v>
      </c>
      <c r="BU477" s="58">
        <f t="shared" si="638"/>
        <v>0</v>
      </c>
      <c r="BV477" s="42">
        <f t="shared" si="638"/>
        <v>0</v>
      </c>
      <c r="BW477" s="58">
        <f t="shared" si="638"/>
        <v>0</v>
      </c>
      <c r="BX477" s="42">
        <f t="shared" si="638"/>
        <v>0</v>
      </c>
      <c r="BY477" s="58">
        <f t="shared" si="638"/>
        <v>0</v>
      </c>
      <c r="BZ477" s="42">
        <f t="shared" si="638"/>
        <v>0</v>
      </c>
      <c r="CA477" s="58">
        <f t="shared" si="638"/>
        <v>0</v>
      </c>
      <c r="CB477" s="42">
        <f t="shared" si="638"/>
        <v>0</v>
      </c>
      <c r="CC477" s="58">
        <f t="shared" si="638"/>
        <v>0</v>
      </c>
      <c r="CD477" s="42">
        <f t="shared" si="638"/>
        <v>0</v>
      </c>
      <c r="CE477" s="58">
        <f t="shared" si="638"/>
        <v>0</v>
      </c>
      <c r="CF477" s="42">
        <f t="shared" si="638"/>
        <v>0</v>
      </c>
      <c r="CG477" s="58">
        <f t="shared" si="638"/>
        <v>0</v>
      </c>
      <c r="CH477" s="42">
        <f t="shared" si="638"/>
        <v>0</v>
      </c>
      <c r="CI477" s="58">
        <f t="shared" si="638"/>
        <v>0</v>
      </c>
      <c r="CJ477" s="42">
        <f t="shared" si="638"/>
        <v>0</v>
      </c>
      <c r="CK477" s="58">
        <f t="shared" si="638"/>
        <v>0</v>
      </c>
      <c r="CL477" s="42">
        <f t="shared" si="638"/>
        <v>0</v>
      </c>
      <c r="CM477" s="58">
        <f t="shared" si="638"/>
        <v>0</v>
      </c>
      <c r="CN477" s="42">
        <f t="shared" si="638"/>
        <v>0</v>
      </c>
      <c r="CO477" s="58">
        <f t="shared" si="638"/>
        <v>0</v>
      </c>
      <c r="CP477" s="42">
        <f t="shared" si="638"/>
        <v>0</v>
      </c>
      <c r="CQ477" s="58">
        <f t="shared" si="638"/>
        <v>0</v>
      </c>
      <c r="CR477" s="42">
        <f t="shared" si="638"/>
        <v>0</v>
      </c>
      <c r="CS477" s="58">
        <f t="shared" si="638"/>
        <v>0</v>
      </c>
      <c r="CT477" s="42">
        <f t="shared" si="638"/>
        <v>0</v>
      </c>
      <c r="CU477" s="58">
        <f t="shared" si="638"/>
        <v>0</v>
      </c>
      <c r="CV477" s="42">
        <f t="shared" si="638"/>
        <v>0</v>
      </c>
      <c r="CW477" s="58">
        <f t="shared" si="638"/>
        <v>0</v>
      </c>
      <c r="CX477" s="42">
        <f t="shared" si="638"/>
        <v>0</v>
      </c>
      <c r="CY477" s="58">
        <f t="shared" si="638"/>
        <v>0</v>
      </c>
      <c r="CZ477" s="42">
        <f t="shared" si="638"/>
        <v>0</v>
      </c>
      <c r="DA477" s="58">
        <f t="shared" si="638"/>
        <v>0</v>
      </c>
      <c r="DB477" s="42">
        <f t="shared" si="638"/>
        <v>0</v>
      </c>
      <c r="DC477" s="58">
        <f t="shared" si="638"/>
        <v>0</v>
      </c>
      <c r="DD477" s="60">
        <f t="shared" si="638"/>
        <v>0</v>
      </c>
      <c r="DE477" s="3"/>
    </row>
    <row r="478" spans="1:109" x14ac:dyDescent="0.35">
      <c r="A478" s="36">
        <f>GDP!Y55</f>
        <v>109.03151834237467</v>
      </c>
      <c r="B478" s="3" t="s">
        <v>3887</v>
      </c>
      <c r="C478" s="39" t="s">
        <v>561</v>
      </c>
      <c r="D478" s="3" t="s">
        <v>561</v>
      </c>
      <c r="E478" s="56">
        <f t="shared" ref="E478:BP478" si="639">$A478*E366</f>
        <v>0</v>
      </c>
      <c r="F478" s="54">
        <f t="shared" si="639"/>
        <v>0</v>
      </c>
      <c r="G478" s="54">
        <f t="shared" si="639"/>
        <v>0</v>
      </c>
      <c r="H478" s="54">
        <f t="shared" si="639"/>
        <v>0</v>
      </c>
      <c r="I478" s="54">
        <f t="shared" si="639"/>
        <v>0</v>
      </c>
      <c r="J478" s="53">
        <f t="shared" si="639"/>
        <v>0</v>
      </c>
      <c r="K478" s="53">
        <f t="shared" si="639"/>
        <v>0</v>
      </c>
      <c r="L478" s="53">
        <f t="shared" si="639"/>
        <v>0</v>
      </c>
      <c r="M478" s="53">
        <f t="shared" si="639"/>
        <v>0</v>
      </c>
      <c r="N478" s="54">
        <f t="shared" si="639"/>
        <v>0</v>
      </c>
      <c r="O478" s="54">
        <f t="shared" si="639"/>
        <v>0</v>
      </c>
      <c r="P478" s="54">
        <f t="shared" si="639"/>
        <v>0</v>
      </c>
      <c r="Q478" s="53">
        <f t="shared" si="639"/>
        <v>0</v>
      </c>
      <c r="R478" s="53">
        <f t="shared" si="639"/>
        <v>0</v>
      </c>
      <c r="S478" s="53">
        <f t="shared" si="639"/>
        <v>0</v>
      </c>
      <c r="T478" s="53">
        <f t="shared" si="639"/>
        <v>0</v>
      </c>
      <c r="U478" s="54">
        <f t="shared" si="639"/>
        <v>0</v>
      </c>
      <c r="V478" s="54">
        <f t="shared" si="639"/>
        <v>0</v>
      </c>
      <c r="W478" s="54">
        <f t="shared" si="639"/>
        <v>0</v>
      </c>
      <c r="X478" s="42">
        <f t="shared" si="639"/>
        <v>0</v>
      </c>
      <c r="Y478" s="58">
        <f t="shared" si="639"/>
        <v>0</v>
      </c>
      <c r="Z478" s="53">
        <f t="shared" si="639"/>
        <v>0</v>
      </c>
      <c r="AA478" s="53">
        <f t="shared" si="639"/>
        <v>0</v>
      </c>
      <c r="AB478" s="53">
        <f t="shared" si="639"/>
        <v>0</v>
      </c>
      <c r="AC478" s="53">
        <f t="shared" si="639"/>
        <v>0</v>
      </c>
      <c r="AD478" s="54">
        <f t="shared" si="639"/>
        <v>0</v>
      </c>
      <c r="AE478" s="54">
        <f t="shared" si="639"/>
        <v>0</v>
      </c>
      <c r="AF478" s="54">
        <f t="shared" si="639"/>
        <v>0</v>
      </c>
      <c r="AG478" s="54">
        <f t="shared" si="639"/>
        <v>0</v>
      </c>
      <c r="AH478" s="53">
        <f t="shared" si="639"/>
        <v>0</v>
      </c>
      <c r="AI478" s="53">
        <f t="shared" si="639"/>
        <v>0</v>
      </c>
      <c r="AJ478" s="53">
        <f t="shared" si="639"/>
        <v>0</v>
      </c>
      <c r="AK478" s="53">
        <f t="shared" si="639"/>
        <v>0</v>
      </c>
      <c r="AL478" s="54">
        <f t="shared" si="639"/>
        <v>0</v>
      </c>
      <c r="AM478" s="54">
        <f t="shared" si="639"/>
        <v>0</v>
      </c>
      <c r="AN478" s="54">
        <f t="shared" si="639"/>
        <v>0</v>
      </c>
      <c r="AO478" s="42">
        <f t="shared" si="639"/>
        <v>0</v>
      </c>
      <c r="AP478" s="58">
        <f t="shared" si="639"/>
        <v>0</v>
      </c>
      <c r="AQ478" s="42">
        <f t="shared" si="639"/>
        <v>0</v>
      </c>
      <c r="AR478" s="58">
        <f t="shared" si="639"/>
        <v>0</v>
      </c>
      <c r="AS478" s="42">
        <f t="shared" si="639"/>
        <v>0</v>
      </c>
      <c r="AT478" s="58">
        <f t="shared" si="639"/>
        <v>0</v>
      </c>
      <c r="AU478" s="42">
        <f t="shared" si="639"/>
        <v>0</v>
      </c>
      <c r="AV478" s="58">
        <f t="shared" si="639"/>
        <v>0</v>
      </c>
      <c r="AW478" s="42">
        <f t="shared" si="639"/>
        <v>0</v>
      </c>
      <c r="AX478" s="58">
        <f t="shared" si="639"/>
        <v>0</v>
      </c>
      <c r="AY478" s="42">
        <f t="shared" si="639"/>
        <v>0</v>
      </c>
      <c r="AZ478" s="58">
        <f t="shared" si="639"/>
        <v>0</v>
      </c>
      <c r="BA478" s="42">
        <f t="shared" si="639"/>
        <v>95.245710154055857</v>
      </c>
      <c r="BB478" s="58">
        <f t="shared" si="639"/>
        <v>0</v>
      </c>
      <c r="BC478" s="42">
        <f t="shared" si="639"/>
        <v>0</v>
      </c>
      <c r="BD478" s="58">
        <f t="shared" si="639"/>
        <v>0</v>
      </c>
      <c r="BE478" s="42">
        <f t="shared" si="639"/>
        <v>0</v>
      </c>
      <c r="BF478" s="58">
        <f t="shared" si="639"/>
        <v>0</v>
      </c>
      <c r="BG478" s="42">
        <f t="shared" si="639"/>
        <v>0</v>
      </c>
      <c r="BH478" s="58">
        <f t="shared" si="639"/>
        <v>0</v>
      </c>
      <c r="BI478" s="42">
        <f t="shared" si="639"/>
        <v>0</v>
      </c>
      <c r="BJ478" s="58">
        <f t="shared" si="639"/>
        <v>0</v>
      </c>
      <c r="BK478" s="42">
        <f t="shared" si="639"/>
        <v>0</v>
      </c>
      <c r="BL478" s="58">
        <f t="shared" si="639"/>
        <v>0</v>
      </c>
      <c r="BM478" s="42">
        <f t="shared" si="639"/>
        <v>0.47371733612966704</v>
      </c>
      <c r="BN478" s="58">
        <f t="shared" si="639"/>
        <v>0</v>
      </c>
      <c r="BO478" s="42">
        <f t="shared" si="639"/>
        <v>0</v>
      </c>
      <c r="BP478" s="58">
        <f t="shared" si="639"/>
        <v>0</v>
      </c>
      <c r="BQ478" s="42">
        <f t="shared" ref="BQ478:DD478" si="640">$A478*BQ366</f>
        <v>0</v>
      </c>
      <c r="BR478" s="58">
        <f t="shared" si="640"/>
        <v>0</v>
      </c>
      <c r="BS478" s="42">
        <f t="shared" si="640"/>
        <v>0</v>
      </c>
      <c r="BT478" s="58">
        <f t="shared" si="640"/>
        <v>0</v>
      </c>
      <c r="BU478" s="42">
        <f t="shared" si="640"/>
        <v>5.3592470216510355</v>
      </c>
      <c r="BV478" s="58">
        <f t="shared" si="640"/>
        <v>0</v>
      </c>
      <c r="BW478" s="42">
        <f t="shared" si="640"/>
        <v>0</v>
      </c>
      <c r="BX478" s="58">
        <f t="shared" si="640"/>
        <v>0</v>
      </c>
      <c r="BY478" s="42">
        <f t="shared" si="640"/>
        <v>0</v>
      </c>
      <c r="BZ478" s="58">
        <f t="shared" si="640"/>
        <v>3.2734302450920577E-4</v>
      </c>
      <c r="CA478" s="42">
        <f t="shared" si="640"/>
        <v>0</v>
      </c>
      <c r="CB478" s="58">
        <f t="shared" si="640"/>
        <v>1.7257157934645422</v>
      </c>
      <c r="CC478" s="42">
        <f t="shared" si="640"/>
        <v>2.96718424784213</v>
      </c>
      <c r="CD478" s="58">
        <f t="shared" si="640"/>
        <v>0</v>
      </c>
      <c r="CE478" s="42">
        <f t="shared" si="640"/>
        <v>0</v>
      </c>
      <c r="CF478" s="58">
        <f t="shared" si="640"/>
        <v>0</v>
      </c>
      <c r="CG478" s="42">
        <f t="shared" si="640"/>
        <v>0</v>
      </c>
      <c r="CH478" s="58">
        <f t="shared" si="640"/>
        <v>2.8166746193130417E-2</v>
      </c>
      <c r="CI478" s="42">
        <f t="shared" si="640"/>
        <v>0</v>
      </c>
      <c r="CJ478" s="58">
        <f t="shared" si="640"/>
        <v>0</v>
      </c>
      <c r="CK478" s="42">
        <f t="shared" si="640"/>
        <v>0</v>
      </c>
      <c r="CL478" s="58">
        <f t="shared" si="640"/>
        <v>0</v>
      </c>
      <c r="CM478" s="42">
        <f t="shared" si="640"/>
        <v>0</v>
      </c>
      <c r="CN478" s="58">
        <f t="shared" si="640"/>
        <v>0</v>
      </c>
      <c r="CO478" s="42">
        <f t="shared" si="640"/>
        <v>0</v>
      </c>
      <c r="CP478" s="58">
        <f t="shared" si="640"/>
        <v>0</v>
      </c>
      <c r="CQ478" s="42">
        <f t="shared" si="640"/>
        <v>3.2311658180577725</v>
      </c>
      <c r="CR478" s="58">
        <f t="shared" si="640"/>
        <v>0</v>
      </c>
      <c r="CS478" s="42">
        <f t="shared" si="640"/>
        <v>0</v>
      </c>
      <c r="CT478" s="58">
        <f t="shared" si="640"/>
        <v>0</v>
      </c>
      <c r="CU478" s="42">
        <f t="shared" si="640"/>
        <v>2.8388195602744828E-4</v>
      </c>
      <c r="CV478" s="58">
        <f t="shared" si="640"/>
        <v>0</v>
      </c>
      <c r="CW478" s="42">
        <f t="shared" si="640"/>
        <v>0</v>
      </c>
      <c r="CX478" s="58">
        <f t="shared" si="640"/>
        <v>0</v>
      </c>
      <c r="CY478" s="42">
        <f t="shared" si="640"/>
        <v>0</v>
      </c>
      <c r="CZ478" s="58">
        <f t="shared" si="640"/>
        <v>0</v>
      </c>
      <c r="DA478" s="42">
        <f t="shared" si="640"/>
        <v>0</v>
      </c>
      <c r="DB478" s="58">
        <f t="shared" si="640"/>
        <v>0</v>
      </c>
      <c r="DC478" s="42">
        <f t="shared" si="640"/>
        <v>0</v>
      </c>
      <c r="DD478" s="59">
        <f t="shared" si="640"/>
        <v>0</v>
      </c>
      <c r="DE478" s="3"/>
    </row>
    <row r="479" spans="1:109" x14ac:dyDescent="0.35">
      <c r="A479" s="36">
        <f>GDP!Y56</f>
        <v>262.50333496857377</v>
      </c>
      <c r="B479" s="3" t="s">
        <v>3888</v>
      </c>
      <c r="C479" s="39" t="s">
        <v>563</v>
      </c>
      <c r="D479" s="3" t="s">
        <v>563</v>
      </c>
      <c r="E479" s="52">
        <f t="shared" ref="E479:BP479" si="641">$A479*E367</f>
        <v>0</v>
      </c>
      <c r="F479" s="53">
        <f t="shared" si="641"/>
        <v>0</v>
      </c>
      <c r="G479" s="53">
        <f t="shared" si="641"/>
        <v>0</v>
      </c>
      <c r="H479" s="53">
        <f t="shared" si="641"/>
        <v>0</v>
      </c>
      <c r="I479" s="53">
        <f t="shared" si="641"/>
        <v>0</v>
      </c>
      <c r="J479" s="54">
        <f t="shared" si="641"/>
        <v>0</v>
      </c>
      <c r="K479" s="54">
        <f t="shared" si="641"/>
        <v>0</v>
      </c>
      <c r="L479" s="54">
        <f t="shared" si="641"/>
        <v>0</v>
      </c>
      <c r="M479" s="54">
        <f t="shared" si="641"/>
        <v>0</v>
      </c>
      <c r="N479" s="53">
        <f t="shared" si="641"/>
        <v>0</v>
      </c>
      <c r="O479" s="53">
        <f t="shared" si="641"/>
        <v>0</v>
      </c>
      <c r="P479" s="53">
        <f t="shared" si="641"/>
        <v>0</v>
      </c>
      <c r="Q479" s="54">
        <f t="shared" si="641"/>
        <v>0</v>
      </c>
      <c r="R479" s="54">
        <f t="shared" si="641"/>
        <v>0</v>
      </c>
      <c r="S479" s="54">
        <f t="shared" si="641"/>
        <v>0</v>
      </c>
      <c r="T479" s="54">
        <f t="shared" si="641"/>
        <v>0</v>
      </c>
      <c r="U479" s="53">
        <f t="shared" si="641"/>
        <v>0</v>
      </c>
      <c r="V479" s="53">
        <f t="shared" si="641"/>
        <v>0</v>
      </c>
      <c r="W479" s="53">
        <f t="shared" si="641"/>
        <v>0</v>
      </c>
      <c r="X479" s="58">
        <f t="shared" si="641"/>
        <v>0</v>
      </c>
      <c r="Y479" s="42">
        <f t="shared" si="641"/>
        <v>0</v>
      </c>
      <c r="Z479" s="54">
        <f t="shared" si="641"/>
        <v>0</v>
      </c>
      <c r="AA479" s="54">
        <f t="shared" si="641"/>
        <v>0</v>
      </c>
      <c r="AB479" s="54">
        <f t="shared" si="641"/>
        <v>0</v>
      </c>
      <c r="AC479" s="54">
        <f t="shared" si="641"/>
        <v>0</v>
      </c>
      <c r="AD479" s="53">
        <f t="shared" si="641"/>
        <v>0</v>
      </c>
      <c r="AE479" s="53">
        <f t="shared" si="641"/>
        <v>0</v>
      </c>
      <c r="AF479" s="53">
        <f t="shared" si="641"/>
        <v>0</v>
      </c>
      <c r="AG479" s="53">
        <f t="shared" si="641"/>
        <v>0</v>
      </c>
      <c r="AH479" s="54">
        <f t="shared" si="641"/>
        <v>0</v>
      </c>
      <c r="AI479" s="54">
        <f t="shared" si="641"/>
        <v>0</v>
      </c>
      <c r="AJ479" s="54">
        <f t="shared" si="641"/>
        <v>0</v>
      </c>
      <c r="AK479" s="54">
        <f t="shared" si="641"/>
        <v>0</v>
      </c>
      <c r="AL479" s="53">
        <f t="shared" si="641"/>
        <v>0</v>
      </c>
      <c r="AM479" s="53">
        <f t="shared" si="641"/>
        <v>0</v>
      </c>
      <c r="AN479" s="53">
        <f t="shared" si="641"/>
        <v>0</v>
      </c>
      <c r="AO479" s="58">
        <f t="shared" si="641"/>
        <v>0</v>
      </c>
      <c r="AP479" s="42">
        <f t="shared" si="641"/>
        <v>0</v>
      </c>
      <c r="AQ479" s="58">
        <f t="shared" si="641"/>
        <v>0</v>
      </c>
      <c r="AR479" s="42">
        <f t="shared" si="641"/>
        <v>0</v>
      </c>
      <c r="AS479" s="58">
        <f t="shared" si="641"/>
        <v>0</v>
      </c>
      <c r="AT479" s="42">
        <f t="shared" si="641"/>
        <v>0</v>
      </c>
      <c r="AU479" s="58">
        <f t="shared" si="641"/>
        <v>0</v>
      </c>
      <c r="AV479" s="42">
        <f t="shared" si="641"/>
        <v>0</v>
      </c>
      <c r="AW479" s="58">
        <f t="shared" si="641"/>
        <v>0</v>
      </c>
      <c r="AX479" s="42">
        <f t="shared" si="641"/>
        <v>0</v>
      </c>
      <c r="AY479" s="58">
        <f t="shared" si="641"/>
        <v>0</v>
      </c>
      <c r="AZ479" s="42">
        <f t="shared" si="641"/>
        <v>0</v>
      </c>
      <c r="BA479" s="58">
        <f t="shared" si="641"/>
        <v>0</v>
      </c>
      <c r="BB479" s="42">
        <f t="shared" si="641"/>
        <v>223.13121111895543</v>
      </c>
      <c r="BC479" s="58">
        <f t="shared" si="641"/>
        <v>39.372123849618347</v>
      </c>
      <c r="BD479" s="42">
        <f t="shared" si="641"/>
        <v>0</v>
      </c>
      <c r="BE479" s="58">
        <f t="shared" si="641"/>
        <v>0</v>
      </c>
      <c r="BF479" s="42">
        <f t="shared" si="641"/>
        <v>0</v>
      </c>
      <c r="BG479" s="58">
        <f t="shared" si="641"/>
        <v>0</v>
      </c>
      <c r="BH479" s="42">
        <f t="shared" si="641"/>
        <v>0</v>
      </c>
      <c r="BI479" s="58">
        <f t="shared" si="641"/>
        <v>0</v>
      </c>
      <c r="BJ479" s="42">
        <f t="shared" si="641"/>
        <v>0</v>
      </c>
      <c r="BK479" s="58">
        <f t="shared" si="641"/>
        <v>0</v>
      </c>
      <c r="BL479" s="42">
        <f t="shared" si="641"/>
        <v>0</v>
      </c>
      <c r="BM479" s="58">
        <f t="shared" si="641"/>
        <v>0</v>
      </c>
      <c r="BN479" s="42">
        <f t="shared" si="641"/>
        <v>0</v>
      </c>
      <c r="BO479" s="58">
        <f t="shared" si="641"/>
        <v>0</v>
      </c>
      <c r="BP479" s="42">
        <f t="shared" si="641"/>
        <v>0</v>
      </c>
      <c r="BQ479" s="58">
        <f t="shared" ref="BQ479:DD479" si="642">$A479*BQ367</f>
        <v>0</v>
      </c>
      <c r="BR479" s="42">
        <f t="shared" si="642"/>
        <v>0</v>
      </c>
      <c r="BS479" s="58">
        <f t="shared" si="642"/>
        <v>0</v>
      </c>
      <c r="BT479" s="42">
        <f t="shared" si="642"/>
        <v>0</v>
      </c>
      <c r="BU479" s="58">
        <f t="shared" si="642"/>
        <v>0</v>
      </c>
      <c r="BV479" s="42">
        <f t="shared" si="642"/>
        <v>0</v>
      </c>
      <c r="BW479" s="58">
        <f t="shared" si="642"/>
        <v>0</v>
      </c>
      <c r="BX479" s="42">
        <f t="shared" si="642"/>
        <v>0</v>
      </c>
      <c r="BY479" s="58">
        <f t="shared" si="642"/>
        <v>0</v>
      </c>
      <c r="BZ479" s="42">
        <f t="shared" si="642"/>
        <v>0</v>
      </c>
      <c r="CA479" s="58">
        <f t="shared" si="642"/>
        <v>0</v>
      </c>
      <c r="CB479" s="42">
        <f t="shared" si="642"/>
        <v>0</v>
      </c>
      <c r="CC479" s="58">
        <f t="shared" si="642"/>
        <v>0</v>
      </c>
      <c r="CD479" s="42">
        <f t="shared" si="642"/>
        <v>0</v>
      </c>
      <c r="CE479" s="58">
        <f t="shared" si="642"/>
        <v>0</v>
      </c>
      <c r="CF479" s="42">
        <f t="shared" si="642"/>
        <v>0</v>
      </c>
      <c r="CG479" s="58">
        <f t="shared" si="642"/>
        <v>0</v>
      </c>
      <c r="CH479" s="42">
        <f t="shared" si="642"/>
        <v>0</v>
      </c>
      <c r="CI479" s="58">
        <f t="shared" si="642"/>
        <v>0</v>
      </c>
      <c r="CJ479" s="42">
        <f t="shared" si="642"/>
        <v>0</v>
      </c>
      <c r="CK479" s="58">
        <f t="shared" si="642"/>
        <v>0</v>
      </c>
      <c r="CL479" s="42">
        <f t="shared" si="642"/>
        <v>0</v>
      </c>
      <c r="CM479" s="58">
        <f t="shared" si="642"/>
        <v>0</v>
      </c>
      <c r="CN479" s="42">
        <f t="shared" si="642"/>
        <v>0</v>
      </c>
      <c r="CO479" s="58">
        <f t="shared" si="642"/>
        <v>0</v>
      </c>
      <c r="CP479" s="42">
        <f t="shared" si="642"/>
        <v>0</v>
      </c>
      <c r="CQ479" s="58">
        <f t="shared" si="642"/>
        <v>0</v>
      </c>
      <c r="CR479" s="42">
        <f t="shared" si="642"/>
        <v>0</v>
      </c>
      <c r="CS479" s="58">
        <f t="shared" si="642"/>
        <v>0</v>
      </c>
      <c r="CT479" s="42">
        <f t="shared" si="642"/>
        <v>0</v>
      </c>
      <c r="CU479" s="58">
        <f t="shared" si="642"/>
        <v>0</v>
      </c>
      <c r="CV479" s="42">
        <f t="shared" si="642"/>
        <v>0</v>
      </c>
      <c r="CW479" s="58">
        <f t="shared" si="642"/>
        <v>0</v>
      </c>
      <c r="CX479" s="42">
        <f t="shared" si="642"/>
        <v>0</v>
      </c>
      <c r="CY479" s="58">
        <f t="shared" si="642"/>
        <v>0</v>
      </c>
      <c r="CZ479" s="42">
        <f t="shared" si="642"/>
        <v>0</v>
      </c>
      <c r="DA479" s="58">
        <f t="shared" si="642"/>
        <v>0</v>
      </c>
      <c r="DB479" s="42">
        <f t="shared" si="642"/>
        <v>0</v>
      </c>
      <c r="DC479" s="58">
        <f t="shared" si="642"/>
        <v>0</v>
      </c>
      <c r="DD479" s="60">
        <f t="shared" si="642"/>
        <v>0</v>
      </c>
      <c r="DE479" s="3"/>
    </row>
    <row r="480" spans="1:109" x14ac:dyDescent="0.35">
      <c r="A480" s="36">
        <f>GDP!Y57</f>
        <v>43.671841693345947</v>
      </c>
      <c r="B480" s="3" t="s">
        <v>3889</v>
      </c>
      <c r="C480" s="39" t="s">
        <v>564</v>
      </c>
      <c r="D480" s="3" t="s">
        <v>564</v>
      </c>
      <c r="E480" s="56">
        <f t="shared" ref="E480:BP480" si="643">$A480*E368</f>
        <v>0</v>
      </c>
      <c r="F480" s="54">
        <f t="shared" si="643"/>
        <v>0</v>
      </c>
      <c r="G480" s="54">
        <f t="shared" si="643"/>
        <v>0</v>
      </c>
      <c r="H480" s="54">
        <f t="shared" si="643"/>
        <v>0</v>
      </c>
      <c r="I480" s="54">
        <f t="shared" si="643"/>
        <v>0</v>
      </c>
      <c r="J480" s="53">
        <f t="shared" si="643"/>
        <v>0</v>
      </c>
      <c r="K480" s="53">
        <f t="shared" si="643"/>
        <v>0</v>
      </c>
      <c r="L480" s="53">
        <f t="shared" si="643"/>
        <v>0</v>
      </c>
      <c r="M480" s="53">
        <f t="shared" si="643"/>
        <v>0</v>
      </c>
      <c r="N480" s="54">
        <f t="shared" si="643"/>
        <v>0</v>
      </c>
      <c r="O480" s="54">
        <f t="shared" si="643"/>
        <v>0</v>
      </c>
      <c r="P480" s="54">
        <f t="shared" si="643"/>
        <v>0</v>
      </c>
      <c r="Q480" s="53">
        <f t="shared" si="643"/>
        <v>0</v>
      </c>
      <c r="R480" s="53">
        <f t="shared" si="643"/>
        <v>0</v>
      </c>
      <c r="S480" s="53">
        <f t="shared" si="643"/>
        <v>0</v>
      </c>
      <c r="T480" s="53">
        <f t="shared" si="643"/>
        <v>0</v>
      </c>
      <c r="U480" s="54">
        <f t="shared" si="643"/>
        <v>0</v>
      </c>
      <c r="V480" s="54">
        <f t="shared" si="643"/>
        <v>0</v>
      </c>
      <c r="W480" s="54">
        <f t="shared" si="643"/>
        <v>0</v>
      </c>
      <c r="X480" s="42">
        <f t="shared" si="643"/>
        <v>0</v>
      </c>
      <c r="Y480" s="58">
        <f t="shared" si="643"/>
        <v>0</v>
      </c>
      <c r="Z480" s="53">
        <f t="shared" si="643"/>
        <v>0</v>
      </c>
      <c r="AA480" s="53">
        <f t="shared" si="643"/>
        <v>0</v>
      </c>
      <c r="AB480" s="53">
        <f t="shared" si="643"/>
        <v>0</v>
      </c>
      <c r="AC480" s="53">
        <f t="shared" si="643"/>
        <v>0</v>
      </c>
      <c r="AD480" s="54">
        <f t="shared" si="643"/>
        <v>0</v>
      </c>
      <c r="AE480" s="54">
        <f t="shared" si="643"/>
        <v>0</v>
      </c>
      <c r="AF480" s="54">
        <f t="shared" si="643"/>
        <v>0</v>
      </c>
      <c r="AG480" s="54">
        <f t="shared" si="643"/>
        <v>0</v>
      </c>
      <c r="AH480" s="53">
        <f t="shared" si="643"/>
        <v>0</v>
      </c>
      <c r="AI480" s="53">
        <f t="shared" si="643"/>
        <v>0</v>
      </c>
      <c r="AJ480" s="53">
        <f t="shared" si="643"/>
        <v>0</v>
      </c>
      <c r="AK480" s="53">
        <f t="shared" si="643"/>
        <v>0</v>
      </c>
      <c r="AL480" s="54">
        <f t="shared" si="643"/>
        <v>0</v>
      </c>
      <c r="AM480" s="54">
        <f t="shared" si="643"/>
        <v>0</v>
      </c>
      <c r="AN480" s="54">
        <f t="shared" si="643"/>
        <v>0</v>
      </c>
      <c r="AO480" s="42">
        <f t="shared" si="643"/>
        <v>0</v>
      </c>
      <c r="AP480" s="58">
        <f t="shared" si="643"/>
        <v>0</v>
      </c>
      <c r="AQ480" s="42">
        <f t="shared" si="643"/>
        <v>0</v>
      </c>
      <c r="AR480" s="58">
        <f t="shared" si="643"/>
        <v>0</v>
      </c>
      <c r="AS480" s="42">
        <f t="shared" si="643"/>
        <v>0</v>
      </c>
      <c r="AT480" s="58">
        <f t="shared" si="643"/>
        <v>0</v>
      </c>
      <c r="AU480" s="42">
        <f t="shared" si="643"/>
        <v>10.025133425771054</v>
      </c>
      <c r="AV480" s="58">
        <f t="shared" si="643"/>
        <v>0</v>
      </c>
      <c r="AW480" s="42">
        <f t="shared" si="643"/>
        <v>5.7239321050293173</v>
      </c>
      <c r="AX480" s="58">
        <f t="shared" si="643"/>
        <v>0</v>
      </c>
      <c r="AY480" s="42">
        <f t="shared" si="643"/>
        <v>0</v>
      </c>
      <c r="AZ480" s="58">
        <f t="shared" si="643"/>
        <v>0</v>
      </c>
      <c r="BA480" s="42">
        <f t="shared" si="643"/>
        <v>0</v>
      </c>
      <c r="BB480" s="58">
        <f t="shared" si="643"/>
        <v>6.1874856263380797</v>
      </c>
      <c r="BC480" s="42">
        <f t="shared" si="643"/>
        <v>21.581659379959213</v>
      </c>
      <c r="BD480" s="58">
        <f t="shared" si="643"/>
        <v>0</v>
      </c>
      <c r="BE480" s="42">
        <f t="shared" si="643"/>
        <v>0</v>
      </c>
      <c r="BF480" s="58">
        <f t="shared" si="643"/>
        <v>0</v>
      </c>
      <c r="BG480" s="42">
        <f t="shared" si="643"/>
        <v>0</v>
      </c>
      <c r="BH480" s="58">
        <f t="shared" si="643"/>
        <v>0</v>
      </c>
      <c r="BI480" s="42">
        <f t="shared" si="643"/>
        <v>0</v>
      </c>
      <c r="BJ480" s="58">
        <f t="shared" si="643"/>
        <v>0</v>
      </c>
      <c r="BK480" s="42">
        <f t="shared" si="643"/>
        <v>0.12891373259654862</v>
      </c>
      <c r="BL480" s="58">
        <f t="shared" si="643"/>
        <v>0</v>
      </c>
      <c r="BM480" s="42">
        <f t="shared" si="643"/>
        <v>0</v>
      </c>
      <c r="BN480" s="58">
        <f t="shared" si="643"/>
        <v>0</v>
      </c>
      <c r="BO480" s="42">
        <f t="shared" si="643"/>
        <v>0</v>
      </c>
      <c r="BP480" s="58">
        <f t="shared" si="643"/>
        <v>0</v>
      </c>
      <c r="BQ480" s="42">
        <f t="shared" ref="BQ480:DD480" si="644">$A480*BQ368</f>
        <v>0</v>
      </c>
      <c r="BR480" s="58">
        <f t="shared" si="644"/>
        <v>0</v>
      </c>
      <c r="BS480" s="42">
        <f t="shared" si="644"/>
        <v>0</v>
      </c>
      <c r="BT480" s="58">
        <f t="shared" si="644"/>
        <v>0</v>
      </c>
      <c r="BU480" s="42">
        <f t="shared" si="644"/>
        <v>0</v>
      </c>
      <c r="BV480" s="58">
        <f t="shared" si="644"/>
        <v>0</v>
      </c>
      <c r="BW480" s="42">
        <f t="shared" si="644"/>
        <v>0</v>
      </c>
      <c r="BX480" s="58">
        <f t="shared" si="644"/>
        <v>0</v>
      </c>
      <c r="BY480" s="42">
        <f t="shared" si="644"/>
        <v>0</v>
      </c>
      <c r="BZ480" s="58">
        <f t="shared" si="644"/>
        <v>0</v>
      </c>
      <c r="CA480" s="42">
        <f t="shared" si="644"/>
        <v>0</v>
      </c>
      <c r="CB480" s="58">
        <f t="shared" si="644"/>
        <v>0</v>
      </c>
      <c r="CC480" s="42">
        <f t="shared" si="644"/>
        <v>0</v>
      </c>
      <c r="CD480" s="58">
        <f t="shared" si="644"/>
        <v>2.4717423651733086E-2</v>
      </c>
      <c r="CE480" s="42">
        <f t="shared" si="644"/>
        <v>0</v>
      </c>
      <c r="CF480" s="58">
        <f t="shared" si="644"/>
        <v>0</v>
      </c>
      <c r="CG480" s="42">
        <f t="shared" si="644"/>
        <v>0</v>
      </c>
      <c r="CH480" s="58">
        <f t="shared" si="644"/>
        <v>0</v>
      </c>
      <c r="CI480" s="42">
        <f t="shared" si="644"/>
        <v>0</v>
      </c>
      <c r="CJ480" s="58">
        <f t="shared" si="644"/>
        <v>0</v>
      </c>
      <c r="CK480" s="42">
        <f t="shared" si="644"/>
        <v>0</v>
      </c>
      <c r="CL480" s="58">
        <f t="shared" si="644"/>
        <v>0</v>
      </c>
      <c r="CM480" s="42">
        <f t="shared" si="644"/>
        <v>0</v>
      </c>
      <c r="CN480" s="58">
        <f t="shared" si="644"/>
        <v>0</v>
      </c>
      <c r="CO480" s="42">
        <f t="shared" si="644"/>
        <v>0</v>
      </c>
      <c r="CP480" s="58">
        <f t="shared" si="644"/>
        <v>0</v>
      </c>
      <c r="CQ480" s="42">
        <f t="shared" si="644"/>
        <v>0</v>
      </c>
      <c r="CR480" s="58">
        <f t="shared" si="644"/>
        <v>0</v>
      </c>
      <c r="CS480" s="42">
        <f t="shared" si="644"/>
        <v>0</v>
      </c>
      <c r="CT480" s="58">
        <f t="shared" si="644"/>
        <v>0</v>
      </c>
      <c r="CU480" s="42">
        <f t="shared" si="644"/>
        <v>0</v>
      </c>
      <c r="CV480" s="58">
        <f t="shared" si="644"/>
        <v>0</v>
      </c>
      <c r="CW480" s="42">
        <f t="shared" si="644"/>
        <v>0</v>
      </c>
      <c r="CX480" s="58">
        <f t="shared" si="644"/>
        <v>0</v>
      </c>
      <c r="CY480" s="42">
        <f t="shared" si="644"/>
        <v>0</v>
      </c>
      <c r="CZ480" s="58">
        <f t="shared" si="644"/>
        <v>0</v>
      </c>
      <c r="DA480" s="42">
        <f t="shared" si="644"/>
        <v>0</v>
      </c>
      <c r="DB480" s="58">
        <f t="shared" si="644"/>
        <v>0</v>
      </c>
      <c r="DC480" s="42">
        <f t="shared" si="644"/>
        <v>0</v>
      </c>
      <c r="DD480" s="59">
        <f t="shared" si="644"/>
        <v>0</v>
      </c>
      <c r="DE480" s="3"/>
    </row>
    <row r="481" spans="1:109" x14ac:dyDescent="0.35">
      <c r="A481" s="36">
        <f>GDP!Y58</f>
        <v>7.8430383367298155</v>
      </c>
      <c r="B481" s="3" t="s">
        <v>3890</v>
      </c>
      <c r="C481" s="39" t="s">
        <v>565</v>
      </c>
      <c r="D481" s="3" t="s">
        <v>565</v>
      </c>
      <c r="E481" s="52">
        <f t="shared" ref="E481:BP481" si="645">$A481*E369</f>
        <v>0</v>
      </c>
      <c r="F481" s="53">
        <f t="shared" si="645"/>
        <v>0</v>
      </c>
      <c r="G481" s="53">
        <f t="shared" si="645"/>
        <v>0</v>
      </c>
      <c r="H481" s="53">
        <f t="shared" si="645"/>
        <v>0</v>
      </c>
      <c r="I481" s="53">
        <f t="shared" si="645"/>
        <v>0</v>
      </c>
      <c r="J481" s="54">
        <f t="shared" si="645"/>
        <v>0</v>
      </c>
      <c r="K481" s="54">
        <f t="shared" si="645"/>
        <v>0</v>
      </c>
      <c r="L481" s="54">
        <f t="shared" si="645"/>
        <v>0</v>
      </c>
      <c r="M481" s="54">
        <f t="shared" si="645"/>
        <v>0</v>
      </c>
      <c r="N481" s="53">
        <f t="shared" si="645"/>
        <v>0</v>
      </c>
      <c r="O481" s="53">
        <f t="shared" si="645"/>
        <v>0</v>
      </c>
      <c r="P481" s="53">
        <f t="shared" si="645"/>
        <v>0</v>
      </c>
      <c r="Q481" s="54">
        <f t="shared" si="645"/>
        <v>0</v>
      </c>
      <c r="R481" s="54">
        <f t="shared" si="645"/>
        <v>0</v>
      </c>
      <c r="S481" s="54">
        <f t="shared" si="645"/>
        <v>0</v>
      </c>
      <c r="T481" s="54">
        <f t="shared" si="645"/>
        <v>0</v>
      </c>
      <c r="U481" s="53">
        <f t="shared" si="645"/>
        <v>0</v>
      </c>
      <c r="V481" s="53">
        <f t="shared" si="645"/>
        <v>0</v>
      </c>
      <c r="W481" s="53">
        <f t="shared" si="645"/>
        <v>0</v>
      </c>
      <c r="X481" s="58">
        <f t="shared" si="645"/>
        <v>0</v>
      </c>
      <c r="Y481" s="42">
        <f t="shared" si="645"/>
        <v>0</v>
      </c>
      <c r="Z481" s="54">
        <f t="shared" si="645"/>
        <v>0</v>
      </c>
      <c r="AA481" s="54">
        <f t="shared" si="645"/>
        <v>0</v>
      </c>
      <c r="AB481" s="54">
        <f t="shared" si="645"/>
        <v>0</v>
      </c>
      <c r="AC481" s="54">
        <f t="shared" si="645"/>
        <v>0</v>
      </c>
      <c r="AD481" s="53">
        <f t="shared" si="645"/>
        <v>0</v>
      </c>
      <c r="AE481" s="53">
        <f t="shared" si="645"/>
        <v>0</v>
      </c>
      <c r="AF481" s="53">
        <f t="shared" si="645"/>
        <v>0</v>
      </c>
      <c r="AG481" s="53">
        <f t="shared" si="645"/>
        <v>0</v>
      </c>
      <c r="AH481" s="54">
        <f t="shared" si="645"/>
        <v>0</v>
      </c>
      <c r="AI481" s="54">
        <f t="shared" si="645"/>
        <v>0</v>
      </c>
      <c r="AJ481" s="54">
        <f t="shared" si="645"/>
        <v>0</v>
      </c>
      <c r="AK481" s="54">
        <f t="shared" si="645"/>
        <v>0</v>
      </c>
      <c r="AL481" s="53">
        <f t="shared" si="645"/>
        <v>0</v>
      </c>
      <c r="AM481" s="53">
        <f t="shared" si="645"/>
        <v>0</v>
      </c>
      <c r="AN481" s="53">
        <f t="shared" si="645"/>
        <v>0</v>
      </c>
      <c r="AO481" s="58">
        <f t="shared" si="645"/>
        <v>0</v>
      </c>
      <c r="AP481" s="42">
        <f t="shared" si="645"/>
        <v>0</v>
      </c>
      <c r="AQ481" s="58">
        <f t="shared" si="645"/>
        <v>0</v>
      </c>
      <c r="AR481" s="42">
        <f t="shared" si="645"/>
        <v>0</v>
      </c>
      <c r="AS481" s="58">
        <f t="shared" si="645"/>
        <v>0</v>
      </c>
      <c r="AT481" s="42">
        <f t="shared" si="645"/>
        <v>0</v>
      </c>
      <c r="AU481" s="58">
        <f t="shared" si="645"/>
        <v>0</v>
      </c>
      <c r="AV481" s="42">
        <f t="shared" si="645"/>
        <v>0</v>
      </c>
      <c r="AW481" s="58">
        <f t="shared" si="645"/>
        <v>0</v>
      </c>
      <c r="AX481" s="42">
        <f t="shared" si="645"/>
        <v>0</v>
      </c>
      <c r="AY481" s="58">
        <f t="shared" si="645"/>
        <v>0</v>
      </c>
      <c r="AZ481" s="42">
        <f t="shared" si="645"/>
        <v>0</v>
      </c>
      <c r="BA481" s="58">
        <f t="shared" si="645"/>
        <v>0</v>
      </c>
      <c r="BB481" s="42">
        <f t="shared" si="645"/>
        <v>0</v>
      </c>
      <c r="BC481" s="58">
        <f t="shared" si="645"/>
        <v>0</v>
      </c>
      <c r="BD481" s="42">
        <f t="shared" si="645"/>
        <v>7.8430383367298155</v>
      </c>
      <c r="BE481" s="58">
        <f t="shared" si="645"/>
        <v>0</v>
      </c>
      <c r="BF481" s="42">
        <f t="shared" si="645"/>
        <v>0</v>
      </c>
      <c r="BG481" s="58">
        <f t="shared" si="645"/>
        <v>0</v>
      </c>
      <c r="BH481" s="42">
        <f t="shared" si="645"/>
        <v>0</v>
      </c>
      <c r="BI481" s="58">
        <f t="shared" si="645"/>
        <v>0</v>
      </c>
      <c r="BJ481" s="42">
        <f t="shared" si="645"/>
        <v>0</v>
      </c>
      <c r="BK481" s="58">
        <f t="shared" si="645"/>
        <v>0</v>
      </c>
      <c r="BL481" s="42">
        <f t="shared" si="645"/>
        <v>0</v>
      </c>
      <c r="BM481" s="58">
        <f t="shared" si="645"/>
        <v>0</v>
      </c>
      <c r="BN481" s="42">
        <f t="shared" si="645"/>
        <v>0</v>
      </c>
      <c r="BO481" s="58">
        <f t="shared" si="645"/>
        <v>0</v>
      </c>
      <c r="BP481" s="42">
        <f t="shared" si="645"/>
        <v>0</v>
      </c>
      <c r="BQ481" s="58">
        <f t="shared" ref="BQ481:DD481" si="646">$A481*BQ369</f>
        <v>0</v>
      </c>
      <c r="BR481" s="42">
        <f t="shared" si="646"/>
        <v>0</v>
      </c>
      <c r="BS481" s="58">
        <f t="shared" si="646"/>
        <v>0</v>
      </c>
      <c r="BT481" s="42">
        <f t="shared" si="646"/>
        <v>0</v>
      </c>
      <c r="BU481" s="58">
        <f t="shared" si="646"/>
        <v>0</v>
      </c>
      <c r="BV481" s="42">
        <f t="shared" si="646"/>
        <v>0</v>
      </c>
      <c r="BW481" s="58">
        <f t="shared" si="646"/>
        <v>0</v>
      </c>
      <c r="BX481" s="42">
        <f t="shared" si="646"/>
        <v>0</v>
      </c>
      <c r="BY481" s="58">
        <f t="shared" si="646"/>
        <v>0</v>
      </c>
      <c r="BZ481" s="42">
        <f t="shared" si="646"/>
        <v>0</v>
      </c>
      <c r="CA481" s="58">
        <f t="shared" si="646"/>
        <v>0</v>
      </c>
      <c r="CB481" s="42">
        <f t="shared" si="646"/>
        <v>0</v>
      </c>
      <c r="CC481" s="58">
        <f t="shared" si="646"/>
        <v>0</v>
      </c>
      <c r="CD481" s="42">
        <f t="shared" si="646"/>
        <v>0</v>
      </c>
      <c r="CE481" s="58">
        <f t="shared" si="646"/>
        <v>0</v>
      </c>
      <c r="CF481" s="42">
        <f t="shared" si="646"/>
        <v>0</v>
      </c>
      <c r="CG481" s="58">
        <f t="shared" si="646"/>
        <v>0</v>
      </c>
      <c r="CH481" s="42">
        <f t="shared" si="646"/>
        <v>0</v>
      </c>
      <c r="CI481" s="58">
        <f t="shared" si="646"/>
        <v>0</v>
      </c>
      <c r="CJ481" s="42">
        <f t="shared" si="646"/>
        <v>0</v>
      </c>
      <c r="CK481" s="58">
        <f t="shared" si="646"/>
        <v>0</v>
      </c>
      <c r="CL481" s="42">
        <f t="shared" si="646"/>
        <v>0</v>
      </c>
      <c r="CM481" s="58">
        <f t="shared" si="646"/>
        <v>0</v>
      </c>
      <c r="CN481" s="42">
        <f t="shared" si="646"/>
        <v>0</v>
      </c>
      <c r="CO481" s="58">
        <f t="shared" si="646"/>
        <v>0</v>
      </c>
      <c r="CP481" s="42">
        <f t="shared" si="646"/>
        <v>0</v>
      </c>
      <c r="CQ481" s="58">
        <f t="shared" si="646"/>
        <v>0</v>
      </c>
      <c r="CR481" s="42">
        <f t="shared" si="646"/>
        <v>0</v>
      </c>
      <c r="CS481" s="58">
        <f t="shared" si="646"/>
        <v>0</v>
      </c>
      <c r="CT481" s="42">
        <f t="shared" si="646"/>
        <v>0</v>
      </c>
      <c r="CU481" s="58">
        <f t="shared" si="646"/>
        <v>0</v>
      </c>
      <c r="CV481" s="42">
        <f t="shared" si="646"/>
        <v>0</v>
      </c>
      <c r="CW481" s="58">
        <f t="shared" si="646"/>
        <v>0</v>
      </c>
      <c r="CX481" s="42">
        <f t="shared" si="646"/>
        <v>0</v>
      </c>
      <c r="CY481" s="58">
        <f t="shared" si="646"/>
        <v>0</v>
      </c>
      <c r="CZ481" s="42">
        <f t="shared" si="646"/>
        <v>0</v>
      </c>
      <c r="DA481" s="58">
        <f t="shared" si="646"/>
        <v>0</v>
      </c>
      <c r="DB481" s="42">
        <f t="shared" si="646"/>
        <v>0</v>
      </c>
      <c r="DC481" s="58">
        <f t="shared" si="646"/>
        <v>0</v>
      </c>
      <c r="DD481" s="60">
        <f t="shared" si="646"/>
        <v>0</v>
      </c>
      <c r="DE481" s="3"/>
    </row>
    <row r="482" spans="1:109" x14ac:dyDescent="0.35">
      <c r="A482" s="36">
        <f>GDP!Y59</f>
        <v>69.155826658589348</v>
      </c>
      <c r="B482" s="3" t="s">
        <v>3891</v>
      </c>
      <c r="C482" s="39" t="s">
        <v>566</v>
      </c>
      <c r="D482" s="3" t="s">
        <v>566</v>
      </c>
      <c r="E482" s="56">
        <f t="shared" ref="E482:BP482" si="647">$A482*E370</f>
        <v>0</v>
      </c>
      <c r="F482" s="54">
        <f t="shared" si="647"/>
        <v>0</v>
      </c>
      <c r="G482" s="54">
        <f t="shared" si="647"/>
        <v>0</v>
      </c>
      <c r="H482" s="54">
        <f t="shared" si="647"/>
        <v>0</v>
      </c>
      <c r="I482" s="54">
        <f t="shared" si="647"/>
        <v>0</v>
      </c>
      <c r="J482" s="53">
        <f t="shared" si="647"/>
        <v>0</v>
      </c>
      <c r="K482" s="53">
        <f t="shared" si="647"/>
        <v>0</v>
      </c>
      <c r="L482" s="53">
        <f t="shared" si="647"/>
        <v>0</v>
      </c>
      <c r="M482" s="53">
        <f t="shared" si="647"/>
        <v>0</v>
      </c>
      <c r="N482" s="54">
        <f t="shared" si="647"/>
        <v>0</v>
      </c>
      <c r="O482" s="54">
        <f t="shared" si="647"/>
        <v>0</v>
      </c>
      <c r="P482" s="54">
        <f t="shared" si="647"/>
        <v>0</v>
      </c>
      <c r="Q482" s="53">
        <f t="shared" si="647"/>
        <v>0</v>
      </c>
      <c r="R482" s="53">
        <f t="shared" si="647"/>
        <v>0</v>
      </c>
      <c r="S482" s="53">
        <f t="shared" si="647"/>
        <v>0</v>
      </c>
      <c r="T482" s="53">
        <f t="shared" si="647"/>
        <v>0</v>
      </c>
      <c r="U482" s="54">
        <f t="shared" si="647"/>
        <v>0</v>
      </c>
      <c r="V482" s="54">
        <f t="shared" si="647"/>
        <v>0</v>
      </c>
      <c r="W482" s="54">
        <f t="shared" si="647"/>
        <v>0</v>
      </c>
      <c r="X482" s="42">
        <f t="shared" si="647"/>
        <v>0</v>
      </c>
      <c r="Y482" s="58">
        <f t="shared" si="647"/>
        <v>0</v>
      </c>
      <c r="Z482" s="53">
        <f t="shared" si="647"/>
        <v>0</v>
      </c>
      <c r="AA482" s="53">
        <f t="shared" si="647"/>
        <v>0</v>
      </c>
      <c r="AB482" s="53">
        <f t="shared" si="647"/>
        <v>0</v>
      </c>
      <c r="AC482" s="53">
        <f t="shared" si="647"/>
        <v>0</v>
      </c>
      <c r="AD482" s="54">
        <f t="shared" si="647"/>
        <v>0</v>
      </c>
      <c r="AE482" s="54">
        <f t="shared" si="647"/>
        <v>0</v>
      </c>
      <c r="AF482" s="54">
        <f t="shared" si="647"/>
        <v>0</v>
      </c>
      <c r="AG482" s="54">
        <f t="shared" si="647"/>
        <v>0</v>
      </c>
      <c r="AH482" s="53">
        <f t="shared" si="647"/>
        <v>0</v>
      </c>
      <c r="AI482" s="53">
        <f t="shared" si="647"/>
        <v>0</v>
      </c>
      <c r="AJ482" s="53">
        <f t="shared" si="647"/>
        <v>0</v>
      </c>
      <c r="AK482" s="53">
        <f t="shared" si="647"/>
        <v>0</v>
      </c>
      <c r="AL482" s="54">
        <f t="shared" si="647"/>
        <v>0</v>
      </c>
      <c r="AM482" s="54">
        <f t="shared" si="647"/>
        <v>0</v>
      </c>
      <c r="AN482" s="54">
        <f t="shared" si="647"/>
        <v>0</v>
      </c>
      <c r="AO482" s="42">
        <f t="shared" si="647"/>
        <v>0</v>
      </c>
      <c r="AP482" s="58">
        <f t="shared" si="647"/>
        <v>0</v>
      </c>
      <c r="AQ482" s="42">
        <f t="shared" si="647"/>
        <v>0</v>
      </c>
      <c r="AR482" s="58">
        <f t="shared" si="647"/>
        <v>0</v>
      </c>
      <c r="AS482" s="42">
        <f t="shared" si="647"/>
        <v>0</v>
      </c>
      <c r="AT482" s="58">
        <f t="shared" si="647"/>
        <v>0</v>
      </c>
      <c r="AU482" s="42">
        <f t="shared" si="647"/>
        <v>0</v>
      </c>
      <c r="AV482" s="58">
        <f t="shared" si="647"/>
        <v>0</v>
      </c>
      <c r="AW482" s="42">
        <f t="shared" si="647"/>
        <v>0</v>
      </c>
      <c r="AX482" s="58">
        <f t="shared" si="647"/>
        <v>0</v>
      </c>
      <c r="AY482" s="42">
        <f t="shared" si="647"/>
        <v>0</v>
      </c>
      <c r="AZ482" s="58">
        <f t="shared" si="647"/>
        <v>0</v>
      </c>
      <c r="BA482" s="42">
        <f t="shared" si="647"/>
        <v>0</v>
      </c>
      <c r="BB482" s="58">
        <f t="shared" si="647"/>
        <v>0</v>
      </c>
      <c r="BC482" s="42">
        <f t="shared" si="647"/>
        <v>0</v>
      </c>
      <c r="BD482" s="58">
        <f t="shared" si="647"/>
        <v>0</v>
      </c>
      <c r="BE482" s="42">
        <f t="shared" si="647"/>
        <v>58.691570747888541</v>
      </c>
      <c r="BF482" s="58">
        <f t="shared" si="647"/>
        <v>3.4870564073251811</v>
      </c>
      <c r="BG482" s="42">
        <f t="shared" si="647"/>
        <v>0</v>
      </c>
      <c r="BH482" s="58">
        <f t="shared" si="647"/>
        <v>0</v>
      </c>
      <c r="BI482" s="42">
        <f t="shared" si="647"/>
        <v>0</v>
      </c>
      <c r="BJ482" s="58">
        <f t="shared" si="647"/>
        <v>0</v>
      </c>
      <c r="BK482" s="42">
        <f t="shared" si="647"/>
        <v>0</v>
      </c>
      <c r="BL482" s="58">
        <f t="shared" si="647"/>
        <v>0</v>
      </c>
      <c r="BM482" s="42">
        <f t="shared" si="647"/>
        <v>0</v>
      </c>
      <c r="BN482" s="58">
        <f t="shared" si="647"/>
        <v>0</v>
      </c>
      <c r="BO482" s="42">
        <f t="shared" si="647"/>
        <v>0</v>
      </c>
      <c r="BP482" s="58">
        <f t="shared" si="647"/>
        <v>0</v>
      </c>
      <c r="BQ482" s="42">
        <f t="shared" ref="BQ482:DD482" si="648">$A482*BQ370</f>
        <v>0</v>
      </c>
      <c r="BR482" s="58">
        <f t="shared" si="648"/>
        <v>0</v>
      </c>
      <c r="BS482" s="42">
        <f t="shared" si="648"/>
        <v>0</v>
      </c>
      <c r="BT482" s="58">
        <f t="shared" si="648"/>
        <v>0</v>
      </c>
      <c r="BU482" s="42">
        <f t="shared" si="648"/>
        <v>0</v>
      </c>
      <c r="BV482" s="58">
        <f t="shared" si="648"/>
        <v>0</v>
      </c>
      <c r="BW482" s="42">
        <f t="shared" si="648"/>
        <v>0</v>
      </c>
      <c r="BX482" s="58">
        <f t="shared" si="648"/>
        <v>0</v>
      </c>
      <c r="BY482" s="42">
        <f t="shared" si="648"/>
        <v>0</v>
      </c>
      <c r="BZ482" s="58">
        <f t="shared" si="648"/>
        <v>0</v>
      </c>
      <c r="CA482" s="42">
        <f t="shared" si="648"/>
        <v>0</v>
      </c>
      <c r="CB482" s="58">
        <f t="shared" si="648"/>
        <v>0</v>
      </c>
      <c r="CC482" s="42">
        <f t="shared" si="648"/>
        <v>0</v>
      </c>
      <c r="CD482" s="58">
        <f t="shared" si="648"/>
        <v>0</v>
      </c>
      <c r="CE482" s="42">
        <f t="shared" si="648"/>
        <v>0</v>
      </c>
      <c r="CF482" s="58">
        <f t="shared" si="648"/>
        <v>0</v>
      </c>
      <c r="CG482" s="42">
        <f t="shared" si="648"/>
        <v>0</v>
      </c>
      <c r="CH482" s="58">
        <f t="shared" si="648"/>
        <v>0</v>
      </c>
      <c r="CI482" s="42">
        <f t="shared" si="648"/>
        <v>0</v>
      </c>
      <c r="CJ482" s="58">
        <f t="shared" si="648"/>
        <v>0</v>
      </c>
      <c r="CK482" s="42">
        <f t="shared" si="648"/>
        <v>0</v>
      </c>
      <c r="CL482" s="58">
        <f t="shared" si="648"/>
        <v>0</v>
      </c>
      <c r="CM482" s="42">
        <f t="shared" si="648"/>
        <v>0</v>
      </c>
      <c r="CN482" s="58">
        <f t="shared" si="648"/>
        <v>0</v>
      </c>
      <c r="CO482" s="42">
        <f t="shared" si="648"/>
        <v>0</v>
      </c>
      <c r="CP482" s="58">
        <f t="shared" si="648"/>
        <v>7.1202668817702745E-4</v>
      </c>
      <c r="CQ482" s="42">
        <f t="shared" si="648"/>
        <v>0</v>
      </c>
      <c r="CR482" s="58">
        <f t="shared" si="648"/>
        <v>0</v>
      </c>
      <c r="CS482" s="42">
        <f t="shared" si="648"/>
        <v>6.9163322817971995</v>
      </c>
      <c r="CT482" s="58">
        <f t="shared" si="648"/>
        <v>0</v>
      </c>
      <c r="CU482" s="42">
        <f t="shared" si="648"/>
        <v>7.4417889530604686E-3</v>
      </c>
      <c r="CV482" s="58">
        <f t="shared" si="648"/>
        <v>0</v>
      </c>
      <c r="CW482" s="42">
        <f t="shared" si="648"/>
        <v>1.4106517130514046E-2</v>
      </c>
      <c r="CX482" s="58">
        <f t="shared" si="648"/>
        <v>0</v>
      </c>
      <c r="CY482" s="42">
        <f t="shared" si="648"/>
        <v>0</v>
      </c>
      <c r="CZ482" s="58">
        <f t="shared" si="648"/>
        <v>0</v>
      </c>
      <c r="DA482" s="42">
        <f t="shared" si="648"/>
        <v>3.6737423205025015E-3</v>
      </c>
      <c r="DB482" s="58">
        <f t="shared" si="648"/>
        <v>3.4933146486163316E-2</v>
      </c>
      <c r="DC482" s="42">
        <f t="shared" si="648"/>
        <v>0</v>
      </c>
      <c r="DD482" s="59">
        <f t="shared" si="648"/>
        <v>0</v>
      </c>
      <c r="DE482" s="3"/>
    </row>
    <row r="483" spans="1:109" x14ac:dyDescent="0.35">
      <c r="A483" s="36">
        <f>GDP!Y60</f>
        <v>31.358361628546241</v>
      </c>
      <c r="B483" s="3" t="s">
        <v>3892</v>
      </c>
      <c r="C483" s="39" t="s">
        <v>568</v>
      </c>
      <c r="D483" s="3" t="s">
        <v>568</v>
      </c>
      <c r="E483" s="52">
        <f t="shared" ref="E483:BP483" si="649">$A483*E371</f>
        <v>0</v>
      </c>
      <c r="F483" s="53">
        <f t="shared" si="649"/>
        <v>0</v>
      </c>
      <c r="G483" s="53">
        <f t="shared" si="649"/>
        <v>0</v>
      </c>
      <c r="H483" s="53">
        <f t="shared" si="649"/>
        <v>0</v>
      </c>
      <c r="I483" s="53">
        <f t="shared" si="649"/>
        <v>0</v>
      </c>
      <c r="J483" s="54">
        <f t="shared" si="649"/>
        <v>0</v>
      </c>
      <c r="K483" s="54">
        <f t="shared" si="649"/>
        <v>0</v>
      </c>
      <c r="L483" s="54">
        <f t="shared" si="649"/>
        <v>0</v>
      </c>
      <c r="M483" s="54">
        <f t="shared" si="649"/>
        <v>0</v>
      </c>
      <c r="N483" s="53">
        <f t="shared" si="649"/>
        <v>0</v>
      </c>
      <c r="O483" s="53">
        <f t="shared" si="649"/>
        <v>0</v>
      </c>
      <c r="P483" s="53">
        <f t="shared" si="649"/>
        <v>0</v>
      </c>
      <c r="Q483" s="54">
        <f t="shared" si="649"/>
        <v>0</v>
      </c>
      <c r="R483" s="54">
        <f t="shared" si="649"/>
        <v>0</v>
      </c>
      <c r="S483" s="54">
        <f t="shared" si="649"/>
        <v>0</v>
      </c>
      <c r="T483" s="54">
        <f t="shared" si="649"/>
        <v>0</v>
      </c>
      <c r="U483" s="53">
        <f t="shared" si="649"/>
        <v>0</v>
      </c>
      <c r="V483" s="53">
        <f t="shared" si="649"/>
        <v>0</v>
      </c>
      <c r="W483" s="53">
        <f t="shared" si="649"/>
        <v>0</v>
      </c>
      <c r="X483" s="58">
        <f t="shared" si="649"/>
        <v>0</v>
      </c>
      <c r="Y483" s="42">
        <f t="shared" si="649"/>
        <v>0</v>
      </c>
      <c r="Z483" s="54">
        <f t="shared" si="649"/>
        <v>0</v>
      </c>
      <c r="AA483" s="54">
        <f t="shared" si="649"/>
        <v>0</v>
      </c>
      <c r="AB483" s="54">
        <f t="shared" si="649"/>
        <v>0</v>
      </c>
      <c r="AC483" s="54">
        <f t="shared" si="649"/>
        <v>0</v>
      </c>
      <c r="AD483" s="53">
        <f t="shared" si="649"/>
        <v>0</v>
      </c>
      <c r="AE483" s="53">
        <f t="shared" si="649"/>
        <v>0</v>
      </c>
      <c r="AF483" s="53">
        <f t="shared" si="649"/>
        <v>0</v>
      </c>
      <c r="AG483" s="53">
        <f t="shared" si="649"/>
        <v>0</v>
      </c>
      <c r="AH483" s="54">
        <f t="shared" si="649"/>
        <v>0</v>
      </c>
      <c r="AI483" s="54">
        <f t="shared" si="649"/>
        <v>0</v>
      </c>
      <c r="AJ483" s="54">
        <f t="shared" si="649"/>
        <v>0</v>
      </c>
      <c r="AK483" s="54">
        <f t="shared" si="649"/>
        <v>0</v>
      </c>
      <c r="AL483" s="53">
        <f t="shared" si="649"/>
        <v>0</v>
      </c>
      <c r="AM483" s="53">
        <f t="shared" si="649"/>
        <v>0</v>
      </c>
      <c r="AN483" s="53">
        <f t="shared" si="649"/>
        <v>0</v>
      </c>
      <c r="AO483" s="58">
        <f t="shared" si="649"/>
        <v>0</v>
      </c>
      <c r="AP483" s="42">
        <f t="shared" si="649"/>
        <v>0</v>
      </c>
      <c r="AQ483" s="58">
        <f t="shared" si="649"/>
        <v>0</v>
      </c>
      <c r="AR483" s="42">
        <f t="shared" si="649"/>
        <v>0</v>
      </c>
      <c r="AS483" s="58">
        <f t="shared" si="649"/>
        <v>0</v>
      </c>
      <c r="AT483" s="42">
        <f t="shared" si="649"/>
        <v>0</v>
      </c>
      <c r="AU483" s="58">
        <f t="shared" si="649"/>
        <v>0</v>
      </c>
      <c r="AV483" s="42">
        <f t="shared" si="649"/>
        <v>0</v>
      </c>
      <c r="AW483" s="58">
        <f t="shared" si="649"/>
        <v>0</v>
      </c>
      <c r="AX483" s="42">
        <f t="shared" si="649"/>
        <v>0</v>
      </c>
      <c r="AY483" s="58">
        <f t="shared" si="649"/>
        <v>0</v>
      </c>
      <c r="AZ483" s="42">
        <f t="shared" si="649"/>
        <v>0</v>
      </c>
      <c r="BA483" s="58">
        <f t="shared" si="649"/>
        <v>0</v>
      </c>
      <c r="BB483" s="42">
        <f t="shared" si="649"/>
        <v>0</v>
      </c>
      <c r="BC483" s="58">
        <f t="shared" si="649"/>
        <v>0</v>
      </c>
      <c r="BD483" s="42">
        <f t="shared" si="649"/>
        <v>0</v>
      </c>
      <c r="BE483" s="58">
        <f t="shared" si="649"/>
        <v>0</v>
      </c>
      <c r="BF483" s="42">
        <f t="shared" si="649"/>
        <v>30.682826076885693</v>
      </c>
      <c r="BG483" s="58">
        <f t="shared" si="649"/>
        <v>0</v>
      </c>
      <c r="BH483" s="42">
        <f t="shared" si="649"/>
        <v>0</v>
      </c>
      <c r="BI483" s="58">
        <f t="shared" si="649"/>
        <v>6.6402388121997863E-2</v>
      </c>
      <c r="BJ483" s="42">
        <f t="shared" si="649"/>
        <v>0</v>
      </c>
      <c r="BK483" s="58">
        <f t="shared" si="649"/>
        <v>0</v>
      </c>
      <c r="BL483" s="42">
        <f t="shared" si="649"/>
        <v>0</v>
      </c>
      <c r="BM483" s="58">
        <f t="shared" si="649"/>
        <v>0</v>
      </c>
      <c r="BN483" s="42">
        <f t="shared" si="649"/>
        <v>0</v>
      </c>
      <c r="BO483" s="58">
        <f t="shared" si="649"/>
        <v>0</v>
      </c>
      <c r="BP483" s="42">
        <f t="shared" si="649"/>
        <v>0</v>
      </c>
      <c r="BQ483" s="58">
        <f t="shared" ref="BQ483:DD483" si="650">$A483*BQ371</f>
        <v>0</v>
      </c>
      <c r="BR483" s="42">
        <f t="shared" si="650"/>
        <v>0.24146997669753387</v>
      </c>
      <c r="BS483" s="58">
        <f t="shared" si="650"/>
        <v>0</v>
      </c>
      <c r="BT483" s="42">
        <f t="shared" si="650"/>
        <v>0</v>
      </c>
      <c r="BU483" s="58">
        <f t="shared" si="650"/>
        <v>0</v>
      </c>
      <c r="BV483" s="42">
        <f t="shared" si="650"/>
        <v>0</v>
      </c>
      <c r="BW483" s="58">
        <f t="shared" si="650"/>
        <v>0</v>
      </c>
      <c r="BX483" s="42">
        <f t="shared" si="650"/>
        <v>0</v>
      </c>
      <c r="BY483" s="58">
        <f t="shared" si="650"/>
        <v>0</v>
      </c>
      <c r="BZ483" s="42">
        <f t="shared" si="650"/>
        <v>0</v>
      </c>
      <c r="CA483" s="58">
        <f t="shared" si="650"/>
        <v>0</v>
      </c>
      <c r="CB483" s="42">
        <f t="shared" si="650"/>
        <v>0.13696324480144725</v>
      </c>
      <c r="CC483" s="58">
        <f t="shared" si="650"/>
        <v>0.23069994203957031</v>
      </c>
      <c r="CD483" s="42">
        <f t="shared" si="650"/>
        <v>0</v>
      </c>
      <c r="CE483" s="58">
        <f t="shared" si="650"/>
        <v>0</v>
      </c>
      <c r="CF483" s="42">
        <f t="shared" si="650"/>
        <v>0</v>
      </c>
      <c r="CG483" s="58">
        <f t="shared" si="650"/>
        <v>0</v>
      </c>
      <c r="CH483" s="42">
        <f t="shared" si="650"/>
        <v>0</v>
      </c>
      <c r="CI483" s="58">
        <f t="shared" si="650"/>
        <v>0</v>
      </c>
      <c r="CJ483" s="42">
        <f t="shared" si="650"/>
        <v>0</v>
      </c>
      <c r="CK483" s="58">
        <f t="shared" si="650"/>
        <v>0</v>
      </c>
      <c r="CL483" s="42">
        <f t="shared" si="650"/>
        <v>0</v>
      </c>
      <c r="CM483" s="58">
        <f t="shared" si="650"/>
        <v>0</v>
      </c>
      <c r="CN483" s="42">
        <f t="shared" si="650"/>
        <v>0</v>
      </c>
      <c r="CO483" s="58">
        <f t="shared" si="650"/>
        <v>0</v>
      </c>
      <c r="CP483" s="42">
        <f t="shared" si="650"/>
        <v>0</v>
      </c>
      <c r="CQ483" s="58">
        <f t="shared" si="650"/>
        <v>0</v>
      </c>
      <c r="CR483" s="42">
        <f t="shared" si="650"/>
        <v>0</v>
      </c>
      <c r="CS483" s="58">
        <f t="shared" si="650"/>
        <v>0</v>
      </c>
      <c r="CT483" s="42">
        <f t="shared" si="650"/>
        <v>0</v>
      </c>
      <c r="CU483" s="58">
        <f t="shared" si="650"/>
        <v>0</v>
      </c>
      <c r="CV483" s="42">
        <f t="shared" si="650"/>
        <v>0</v>
      </c>
      <c r="CW483" s="58">
        <f t="shared" si="650"/>
        <v>0</v>
      </c>
      <c r="CX483" s="42">
        <f t="shared" si="650"/>
        <v>0</v>
      </c>
      <c r="CY483" s="58">
        <f t="shared" si="650"/>
        <v>0</v>
      </c>
      <c r="CZ483" s="42">
        <f t="shared" si="650"/>
        <v>0</v>
      </c>
      <c r="DA483" s="58">
        <f t="shared" si="650"/>
        <v>0</v>
      </c>
      <c r="DB483" s="42">
        <f t="shared" si="650"/>
        <v>0</v>
      </c>
      <c r="DC483" s="58">
        <f t="shared" si="650"/>
        <v>0</v>
      </c>
      <c r="DD483" s="60">
        <f t="shared" si="650"/>
        <v>0</v>
      </c>
      <c r="DE483" s="3"/>
    </row>
    <row r="484" spans="1:109" x14ac:dyDescent="0.35">
      <c r="A484" s="36">
        <f>GDP!Y61</f>
        <v>25.755965552344669</v>
      </c>
      <c r="B484" s="3" t="s">
        <v>3893</v>
      </c>
      <c r="C484" s="39" t="s">
        <v>570</v>
      </c>
      <c r="D484" s="3" t="s">
        <v>570</v>
      </c>
      <c r="E484" s="56">
        <f t="shared" ref="E484:BP484" si="651">$A484*E372</f>
        <v>0</v>
      </c>
      <c r="F484" s="54">
        <f t="shared" si="651"/>
        <v>0</v>
      </c>
      <c r="G484" s="54">
        <f t="shared" si="651"/>
        <v>0</v>
      </c>
      <c r="H484" s="54">
        <f t="shared" si="651"/>
        <v>0</v>
      </c>
      <c r="I484" s="54">
        <f t="shared" si="651"/>
        <v>0</v>
      </c>
      <c r="J484" s="53">
        <f t="shared" si="651"/>
        <v>0</v>
      </c>
      <c r="K484" s="53">
        <f t="shared" si="651"/>
        <v>0</v>
      </c>
      <c r="L484" s="53">
        <f t="shared" si="651"/>
        <v>0</v>
      </c>
      <c r="M484" s="53">
        <f t="shared" si="651"/>
        <v>0</v>
      </c>
      <c r="N484" s="54">
        <f t="shared" si="651"/>
        <v>0</v>
      </c>
      <c r="O484" s="54">
        <f t="shared" si="651"/>
        <v>0</v>
      </c>
      <c r="P484" s="54">
        <f t="shared" si="651"/>
        <v>0</v>
      </c>
      <c r="Q484" s="53">
        <f t="shared" si="651"/>
        <v>0</v>
      </c>
      <c r="R484" s="53">
        <f t="shared" si="651"/>
        <v>0</v>
      </c>
      <c r="S484" s="53">
        <f t="shared" si="651"/>
        <v>0</v>
      </c>
      <c r="T484" s="53">
        <f t="shared" si="651"/>
        <v>0</v>
      </c>
      <c r="U484" s="54">
        <f t="shared" si="651"/>
        <v>0</v>
      </c>
      <c r="V484" s="54">
        <f t="shared" si="651"/>
        <v>0</v>
      </c>
      <c r="W484" s="54">
        <f t="shared" si="651"/>
        <v>0</v>
      </c>
      <c r="X484" s="42">
        <f t="shared" si="651"/>
        <v>0</v>
      </c>
      <c r="Y484" s="58">
        <f t="shared" si="651"/>
        <v>0</v>
      </c>
      <c r="Z484" s="53">
        <f t="shared" si="651"/>
        <v>0</v>
      </c>
      <c r="AA484" s="53">
        <f t="shared" si="651"/>
        <v>0</v>
      </c>
      <c r="AB484" s="53">
        <f t="shared" si="651"/>
        <v>0</v>
      </c>
      <c r="AC484" s="53">
        <f t="shared" si="651"/>
        <v>0</v>
      </c>
      <c r="AD484" s="54">
        <f t="shared" si="651"/>
        <v>0</v>
      </c>
      <c r="AE484" s="54">
        <f t="shared" si="651"/>
        <v>0</v>
      </c>
      <c r="AF484" s="54">
        <f t="shared" si="651"/>
        <v>0</v>
      </c>
      <c r="AG484" s="54">
        <f t="shared" si="651"/>
        <v>0</v>
      </c>
      <c r="AH484" s="53">
        <f t="shared" si="651"/>
        <v>0</v>
      </c>
      <c r="AI484" s="53">
        <f t="shared" si="651"/>
        <v>0</v>
      </c>
      <c r="AJ484" s="53">
        <f t="shared" si="651"/>
        <v>0</v>
      </c>
      <c r="AK484" s="53">
        <f t="shared" si="651"/>
        <v>0</v>
      </c>
      <c r="AL484" s="54">
        <f t="shared" si="651"/>
        <v>0</v>
      </c>
      <c r="AM484" s="54">
        <f t="shared" si="651"/>
        <v>0</v>
      </c>
      <c r="AN484" s="54">
        <f t="shared" si="651"/>
        <v>0</v>
      </c>
      <c r="AO484" s="42">
        <f t="shared" si="651"/>
        <v>0</v>
      </c>
      <c r="AP484" s="58">
        <f t="shared" si="651"/>
        <v>0</v>
      </c>
      <c r="AQ484" s="42">
        <f t="shared" si="651"/>
        <v>0</v>
      </c>
      <c r="AR484" s="58">
        <f t="shared" si="651"/>
        <v>0</v>
      </c>
      <c r="AS484" s="42">
        <f t="shared" si="651"/>
        <v>0</v>
      </c>
      <c r="AT484" s="58">
        <f t="shared" si="651"/>
        <v>0</v>
      </c>
      <c r="AU484" s="42">
        <f t="shared" si="651"/>
        <v>0</v>
      </c>
      <c r="AV484" s="58">
        <f t="shared" si="651"/>
        <v>0</v>
      </c>
      <c r="AW484" s="42">
        <f t="shared" si="651"/>
        <v>0</v>
      </c>
      <c r="AX484" s="58">
        <f t="shared" si="651"/>
        <v>0</v>
      </c>
      <c r="AY484" s="42">
        <f t="shared" si="651"/>
        <v>0</v>
      </c>
      <c r="AZ484" s="58">
        <f t="shared" si="651"/>
        <v>0</v>
      </c>
      <c r="BA484" s="42">
        <f t="shared" si="651"/>
        <v>0</v>
      </c>
      <c r="BB484" s="58">
        <f t="shared" si="651"/>
        <v>0</v>
      </c>
      <c r="BC484" s="42">
        <f t="shared" si="651"/>
        <v>0</v>
      </c>
      <c r="BD484" s="58">
        <f t="shared" si="651"/>
        <v>0</v>
      </c>
      <c r="BE484" s="42">
        <f t="shared" si="651"/>
        <v>0</v>
      </c>
      <c r="BF484" s="58">
        <f t="shared" si="651"/>
        <v>0</v>
      </c>
      <c r="BG484" s="42">
        <f t="shared" si="651"/>
        <v>25.558758500258744</v>
      </c>
      <c r="BH484" s="58">
        <f t="shared" si="651"/>
        <v>0</v>
      </c>
      <c r="BI484" s="42">
        <f t="shared" si="651"/>
        <v>0</v>
      </c>
      <c r="BJ484" s="58">
        <f t="shared" si="651"/>
        <v>0</v>
      </c>
      <c r="BK484" s="42">
        <f t="shared" si="651"/>
        <v>0</v>
      </c>
      <c r="BL484" s="58">
        <f t="shared" si="651"/>
        <v>0</v>
      </c>
      <c r="BM484" s="42">
        <f t="shared" si="651"/>
        <v>0</v>
      </c>
      <c r="BN484" s="58">
        <f t="shared" si="651"/>
        <v>0</v>
      </c>
      <c r="BO484" s="42">
        <f t="shared" si="651"/>
        <v>0</v>
      </c>
      <c r="BP484" s="58">
        <f t="shared" si="651"/>
        <v>0</v>
      </c>
      <c r="BQ484" s="42">
        <f t="shared" ref="BQ484:DD484" si="652">$A484*BQ372</f>
        <v>0</v>
      </c>
      <c r="BR484" s="58">
        <f t="shared" si="652"/>
        <v>0</v>
      </c>
      <c r="BS484" s="42">
        <f t="shared" si="652"/>
        <v>0</v>
      </c>
      <c r="BT484" s="58">
        <f t="shared" si="652"/>
        <v>0</v>
      </c>
      <c r="BU484" s="42">
        <f t="shared" si="652"/>
        <v>0</v>
      </c>
      <c r="BV484" s="58">
        <f t="shared" si="652"/>
        <v>0</v>
      </c>
      <c r="BW484" s="42">
        <f t="shared" si="652"/>
        <v>0</v>
      </c>
      <c r="BX484" s="58">
        <f t="shared" si="652"/>
        <v>0</v>
      </c>
      <c r="BY484" s="42">
        <f t="shared" si="652"/>
        <v>0</v>
      </c>
      <c r="BZ484" s="58">
        <f t="shared" si="652"/>
        <v>0</v>
      </c>
      <c r="CA484" s="42">
        <f t="shared" si="652"/>
        <v>0</v>
      </c>
      <c r="CB484" s="58">
        <f t="shared" si="652"/>
        <v>7.2689013454899337E-2</v>
      </c>
      <c r="CC484" s="42">
        <f t="shared" si="652"/>
        <v>0.12451803863102792</v>
      </c>
      <c r="CD484" s="58">
        <f t="shared" si="652"/>
        <v>0</v>
      </c>
      <c r="CE484" s="42">
        <f t="shared" si="652"/>
        <v>0</v>
      </c>
      <c r="CF484" s="58">
        <f t="shared" si="652"/>
        <v>0</v>
      </c>
      <c r="CG484" s="42">
        <f t="shared" si="652"/>
        <v>0</v>
      </c>
      <c r="CH484" s="58">
        <f t="shared" si="652"/>
        <v>0</v>
      </c>
      <c r="CI484" s="42">
        <f t="shared" si="652"/>
        <v>0</v>
      </c>
      <c r="CJ484" s="58">
        <f t="shared" si="652"/>
        <v>0</v>
      </c>
      <c r="CK484" s="42">
        <f t="shared" si="652"/>
        <v>0</v>
      </c>
      <c r="CL484" s="58">
        <f t="shared" si="652"/>
        <v>0</v>
      </c>
      <c r="CM484" s="42">
        <f t="shared" si="652"/>
        <v>0</v>
      </c>
      <c r="CN484" s="58">
        <f t="shared" si="652"/>
        <v>0</v>
      </c>
      <c r="CO484" s="42">
        <f t="shared" si="652"/>
        <v>0</v>
      </c>
      <c r="CP484" s="58">
        <f t="shared" si="652"/>
        <v>0</v>
      </c>
      <c r="CQ484" s="42">
        <f t="shared" si="652"/>
        <v>0</v>
      </c>
      <c r="CR484" s="58">
        <f t="shared" si="652"/>
        <v>0</v>
      </c>
      <c r="CS484" s="42">
        <f t="shared" si="652"/>
        <v>0</v>
      </c>
      <c r="CT484" s="58">
        <f t="shared" si="652"/>
        <v>0</v>
      </c>
      <c r="CU484" s="42">
        <f t="shared" si="652"/>
        <v>0</v>
      </c>
      <c r="CV484" s="58">
        <f t="shared" si="652"/>
        <v>0</v>
      </c>
      <c r="CW484" s="42">
        <f t="shared" si="652"/>
        <v>0</v>
      </c>
      <c r="CX484" s="58">
        <f t="shared" si="652"/>
        <v>0</v>
      </c>
      <c r="CY484" s="42">
        <f t="shared" si="652"/>
        <v>0</v>
      </c>
      <c r="CZ484" s="58">
        <f t="shared" si="652"/>
        <v>0</v>
      </c>
      <c r="DA484" s="42">
        <f t="shared" si="652"/>
        <v>0</v>
      </c>
      <c r="DB484" s="58">
        <f t="shared" si="652"/>
        <v>0</v>
      </c>
      <c r="DC484" s="42">
        <f t="shared" si="652"/>
        <v>0</v>
      </c>
      <c r="DD484" s="59">
        <f t="shared" si="652"/>
        <v>0</v>
      </c>
      <c r="DE484" s="3"/>
    </row>
    <row r="485" spans="1:109" x14ac:dyDescent="0.35">
      <c r="A485" s="36">
        <f>GDP!Y62</f>
        <v>0.25334384638164348</v>
      </c>
      <c r="B485" s="3" t="s">
        <v>3894</v>
      </c>
      <c r="C485" s="39" t="s">
        <v>571</v>
      </c>
      <c r="D485" s="3" t="s">
        <v>571</v>
      </c>
      <c r="E485" s="52">
        <f t="shared" ref="E485:BP485" si="653">$A485*E373</f>
        <v>0</v>
      </c>
      <c r="F485" s="53">
        <f t="shared" si="653"/>
        <v>0</v>
      </c>
      <c r="G485" s="53">
        <f t="shared" si="653"/>
        <v>0</v>
      </c>
      <c r="H485" s="53">
        <f t="shared" si="653"/>
        <v>0</v>
      </c>
      <c r="I485" s="53">
        <f t="shared" si="653"/>
        <v>0</v>
      </c>
      <c r="J485" s="54">
        <f t="shared" si="653"/>
        <v>0</v>
      </c>
      <c r="K485" s="54">
        <f t="shared" si="653"/>
        <v>0</v>
      </c>
      <c r="L485" s="54">
        <f t="shared" si="653"/>
        <v>0</v>
      </c>
      <c r="M485" s="54">
        <f t="shared" si="653"/>
        <v>0</v>
      </c>
      <c r="N485" s="53">
        <f t="shared" si="653"/>
        <v>0</v>
      </c>
      <c r="O485" s="53">
        <f t="shared" si="653"/>
        <v>0</v>
      </c>
      <c r="P485" s="53">
        <f t="shared" si="653"/>
        <v>0</v>
      </c>
      <c r="Q485" s="54">
        <f t="shared" si="653"/>
        <v>0</v>
      </c>
      <c r="R485" s="54">
        <f t="shared" si="653"/>
        <v>0</v>
      </c>
      <c r="S485" s="54">
        <f t="shared" si="653"/>
        <v>0</v>
      </c>
      <c r="T485" s="54">
        <f t="shared" si="653"/>
        <v>0</v>
      </c>
      <c r="U485" s="53">
        <f t="shared" si="653"/>
        <v>0</v>
      </c>
      <c r="V485" s="53">
        <f t="shared" si="653"/>
        <v>0</v>
      </c>
      <c r="W485" s="53">
        <f t="shared" si="653"/>
        <v>0</v>
      </c>
      <c r="X485" s="58">
        <f t="shared" si="653"/>
        <v>0</v>
      </c>
      <c r="Y485" s="42">
        <f t="shared" si="653"/>
        <v>0</v>
      </c>
      <c r="Z485" s="54">
        <f t="shared" si="653"/>
        <v>0</v>
      </c>
      <c r="AA485" s="54">
        <f t="shared" si="653"/>
        <v>0</v>
      </c>
      <c r="AB485" s="54">
        <f t="shared" si="653"/>
        <v>0</v>
      </c>
      <c r="AC485" s="54">
        <f t="shared" si="653"/>
        <v>0</v>
      </c>
      <c r="AD485" s="53">
        <f t="shared" si="653"/>
        <v>0</v>
      </c>
      <c r="AE485" s="53">
        <f t="shared" si="653"/>
        <v>0</v>
      </c>
      <c r="AF485" s="53">
        <f t="shared" si="653"/>
        <v>0</v>
      </c>
      <c r="AG485" s="53">
        <f t="shared" si="653"/>
        <v>0</v>
      </c>
      <c r="AH485" s="54">
        <f t="shared" si="653"/>
        <v>0</v>
      </c>
      <c r="AI485" s="54">
        <f t="shared" si="653"/>
        <v>0</v>
      </c>
      <c r="AJ485" s="54">
        <f t="shared" si="653"/>
        <v>0</v>
      </c>
      <c r="AK485" s="54">
        <f t="shared" si="653"/>
        <v>0</v>
      </c>
      <c r="AL485" s="53">
        <f t="shared" si="653"/>
        <v>0</v>
      </c>
      <c r="AM485" s="53">
        <f t="shared" si="653"/>
        <v>0</v>
      </c>
      <c r="AN485" s="53">
        <f t="shared" si="653"/>
        <v>0</v>
      </c>
      <c r="AO485" s="58">
        <f t="shared" si="653"/>
        <v>0</v>
      </c>
      <c r="AP485" s="42">
        <f t="shared" si="653"/>
        <v>0</v>
      </c>
      <c r="AQ485" s="58">
        <f t="shared" si="653"/>
        <v>0</v>
      </c>
      <c r="AR485" s="42">
        <f t="shared" si="653"/>
        <v>0</v>
      </c>
      <c r="AS485" s="58">
        <f t="shared" si="653"/>
        <v>0</v>
      </c>
      <c r="AT485" s="42">
        <f t="shared" si="653"/>
        <v>0</v>
      </c>
      <c r="AU485" s="58">
        <f t="shared" si="653"/>
        <v>0</v>
      </c>
      <c r="AV485" s="42">
        <f t="shared" si="653"/>
        <v>0</v>
      </c>
      <c r="AW485" s="58">
        <f t="shared" si="653"/>
        <v>0</v>
      </c>
      <c r="AX485" s="42">
        <f t="shared" si="653"/>
        <v>0</v>
      </c>
      <c r="AY485" s="58">
        <f t="shared" si="653"/>
        <v>0</v>
      </c>
      <c r="AZ485" s="42">
        <f t="shared" si="653"/>
        <v>0</v>
      </c>
      <c r="BA485" s="58">
        <f t="shared" si="653"/>
        <v>0</v>
      </c>
      <c r="BB485" s="42">
        <f t="shared" si="653"/>
        <v>0</v>
      </c>
      <c r="BC485" s="58">
        <f t="shared" si="653"/>
        <v>0</v>
      </c>
      <c r="BD485" s="42">
        <f t="shared" si="653"/>
        <v>0</v>
      </c>
      <c r="BE485" s="58">
        <f t="shared" si="653"/>
        <v>0</v>
      </c>
      <c r="BF485" s="42">
        <f t="shared" si="653"/>
        <v>0</v>
      </c>
      <c r="BG485" s="58">
        <f t="shared" si="653"/>
        <v>0</v>
      </c>
      <c r="BH485" s="42">
        <f t="shared" si="653"/>
        <v>0.25334384638164348</v>
      </c>
      <c r="BI485" s="58">
        <f t="shared" si="653"/>
        <v>0</v>
      </c>
      <c r="BJ485" s="42">
        <f t="shared" si="653"/>
        <v>0</v>
      </c>
      <c r="BK485" s="58">
        <f t="shared" si="653"/>
        <v>0</v>
      </c>
      <c r="BL485" s="42">
        <f t="shared" si="653"/>
        <v>0</v>
      </c>
      <c r="BM485" s="58">
        <f t="shared" si="653"/>
        <v>0</v>
      </c>
      <c r="BN485" s="42">
        <f t="shared" si="653"/>
        <v>0</v>
      </c>
      <c r="BO485" s="58">
        <f t="shared" si="653"/>
        <v>0</v>
      </c>
      <c r="BP485" s="42">
        <f t="shared" si="653"/>
        <v>0</v>
      </c>
      <c r="BQ485" s="58">
        <f t="shared" ref="BQ485:DD485" si="654">$A485*BQ373</f>
        <v>0</v>
      </c>
      <c r="BR485" s="42">
        <f t="shared" si="654"/>
        <v>0</v>
      </c>
      <c r="BS485" s="58">
        <f t="shared" si="654"/>
        <v>0</v>
      </c>
      <c r="BT485" s="42">
        <f t="shared" si="654"/>
        <v>0</v>
      </c>
      <c r="BU485" s="58">
        <f t="shared" si="654"/>
        <v>0</v>
      </c>
      <c r="BV485" s="42">
        <f t="shared" si="654"/>
        <v>0</v>
      </c>
      <c r="BW485" s="58">
        <f t="shared" si="654"/>
        <v>0</v>
      </c>
      <c r="BX485" s="42">
        <f t="shared" si="654"/>
        <v>0</v>
      </c>
      <c r="BY485" s="58">
        <f t="shared" si="654"/>
        <v>0</v>
      </c>
      <c r="BZ485" s="42">
        <f t="shared" si="654"/>
        <v>0</v>
      </c>
      <c r="CA485" s="58">
        <f t="shared" si="654"/>
        <v>0</v>
      </c>
      <c r="CB485" s="42">
        <f t="shared" si="654"/>
        <v>0</v>
      </c>
      <c r="CC485" s="58">
        <f t="shared" si="654"/>
        <v>0</v>
      </c>
      <c r="CD485" s="42">
        <f t="shared" si="654"/>
        <v>0</v>
      </c>
      <c r="CE485" s="58">
        <f t="shared" si="654"/>
        <v>0</v>
      </c>
      <c r="CF485" s="42">
        <f t="shared" si="654"/>
        <v>0</v>
      </c>
      <c r="CG485" s="58">
        <f t="shared" si="654"/>
        <v>0</v>
      </c>
      <c r="CH485" s="42">
        <f t="shared" si="654"/>
        <v>0</v>
      </c>
      <c r="CI485" s="58">
        <f t="shared" si="654"/>
        <v>0</v>
      </c>
      <c r="CJ485" s="42">
        <f t="shared" si="654"/>
        <v>0</v>
      </c>
      <c r="CK485" s="58">
        <f t="shared" si="654"/>
        <v>0</v>
      </c>
      <c r="CL485" s="42">
        <f t="shared" si="654"/>
        <v>0</v>
      </c>
      <c r="CM485" s="58">
        <f t="shared" si="654"/>
        <v>0</v>
      </c>
      <c r="CN485" s="42">
        <f t="shared" si="654"/>
        <v>0</v>
      </c>
      <c r="CO485" s="58">
        <f t="shared" si="654"/>
        <v>0</v>
      </c>
      <c r="CP485" s="42">
        <f t="shared" si="654"/>
        <v>0</v>
      </c>
      <c r="CQ485" s="58">
        <f t="shared" si="654"/>
        <v>0</v>
      </c>
      <c r="CR485" s="42">
        <f t="shared" si="654"/>
        <v>0</v>
      </c>
      <c r="CS485" s="58">
        <f t="shared" si="654"/>
        <v>0</v>
      </c>
      <c r="CT485" s="42">
        <f t="shared" si="654"/>
        <v>0</v>
      </c>
      <c r="CU485" s="58">
        <f t="shared" si="654"/>
        <v>0</v>
      </c>
      <c r="CV485" s="42">
        <f t="shared" si="654"/>
        <v>0</v>
      </c>
      <c r="CW485" s="58">
        <f t="shared" si="654"/>
        <v>0</v>
      </c>
      <c r="CX485" s="42">
        <f t="shared" si="654"/>
        <v>0</v>
      </c>
      <c r="CY485" s="58">
        <f t="shared" si="654"/>
        <v>0</v>
      </c>
      <c r="CZ485" s="42">
        <f t="shared" si="654"/>
        <v>0</v>
      </c>
      <c r="DA485" s="58">
        <f t="shared" si="654"/>
        <v>0</v>
      </c>
      <c r="DB485" s="42">
        <f t="shared" si="654"/>
        <v>0</v>
      </c>
      <c r="DC485" s="58">
        <f t="shared" si="654"/>
        <v>0</v>
      </c>
      <c r="DD485" s="60">
        <f t="shared" si="654"/>
        <v>0</v>
      </c>
      <c r="DE485" s="3"/>
    </row>
    <row r="486" spans="1:109" x14ac:dyDescent="0.35">
      <c r="A486" s="36">
        <f>GDP!Y63</f>
        <v>67.824792864983991</v>
      </c>
      <c r="B486" s="3" t="s">
        <v>3895</v>
      </c>
      <c r="C486" s="39" t="s">
        <v>572</v>
      </c>
      <c r="D486" s="3" t="s">
        <v>572</v>
      </c>
      <c r="E486" s="56">
        <f t="shared" ref="E486:BP486" si="655">$A486*E374</f>
        <v>0</v>
      </c>
      <c r="F486" s="54">
        <f t="shared" si="655"/>
        <v>0</v>
      </c>
      <c r="G486" s="54">
        <f t="shared" si="655"/>
        <v>0</v>
      </c>
      <c r="H486" s="54">
        <f t="shared" si="655"/>
        <v>0</v>
      </c>
      <c r="I486" s="54">
        <f t="shared" si="655"/>
        <v>0</v>
      </c>
      <c r="J486" s="53">
        <f t="shared" si="655"/>
        <v>0</v>
      </c>
      <c r="K486" s="53">
        <f t="shared" si="655"/>
        <v>0</v>
      </c>
      <c r="L486" s="53">
        <f t="shared" si="655"/>
        <v>0</v>
      </c>
      <c r="M486" s="53">
        <f t="shared" si="655"/>
        <v>0</v>
      </c>
      <c r="N486" s="54">
        <f t="shared" si="655"/>
        <v>0</v>
      </c>
      <c r="O486" s="54">
        <f t="shared" si="655"/>
        <v>0</v>
      </c>
      <c r="P486" s="54">
        <f t="shared" si="655"/>
        <v>0</v>
      </c>
      <c r="Q486" s="53">
        <f t="shared" si="655"/>
        <v>0</v>
      </c>
      <c r="R486" s="53">
        <f t="shared" si="655"/>
        <v>0</v>
      </c>
      <c r="S486" s="53">
        <f t="shared" si="655"/>
        <v>0</v>
      </c>
      <c r="T486" s="53">
        <f t="shared" si="655"/>
        <v>0</v>
      </c>
      <c r="U486" s="54">
        <f t="shared" si="655"/>
        <v>0</v>
      </c>
      <c r="V486" s="54">
        <f t="shared" si="655"/>
        <v>0</v>
      </c>
      <c r="W486" s="54">
        <f t="shared" si="655"/>
        <v>0</v>
      </c>
      <c r="X486" s="42">
        <f t="shared" si="655"/>
        <v>0</v>
      </c>
      <c r="Y486" s="58">
        <f t="shared" si="655"/>
        <v>0</v>
      </c>
      <c r="Z486" s="53">
        <f t="shared" si="655"/>
        <v>0</v>
      </c>
      <c r="AA486" s="53">
        <f t="shared" si="655"/>
        <v>0</v>
      </c>
      <c r="AB486" s="53">
        <f t="shared" si="655"/>
        <v>0</v>
      </c>
      <c r="AC486" s="53">
        <f t="shared" si="655"/>
        <v>0</v>
      </c>
      <c r="AD486" s="54">
        <f t="shared" si="655"/>
        <v>0</v>
      </c>
      <c r="AE486" s="54">
        <f t="shared" si="655"/>
        <v>0</v>
      </c>
      <c r="AF486" s="54">
        <f t="shared" si="655"/>
        <v>0</v>
      </c>
      <c r="AG486" s="54">
        <f t="shared" si="655"/>
        <v>0</v>
      </c>
      <c r="AH486" s="53">
        <f t="shared" si="655"/>
        <v>0</v>
      </c>
      <c r="AI486" s="53">
        <f t="shared" si="655"/>
        <v>0</v>
      </c>
      <c r="AJ486" s="53">
        <f t="shared" si="655"/>
        <v>0</v>
      </c>
      <c r="AK486" s="53">
        <f t="shared" si="655"/>
        <v>0</v>
      </c>
      <c r="AL486" s="54">
        <f t="shared" si="655"/>
        <v>0</v>
      </c>
      <c r="AM486" s="54">
        <f t="shared" si="655"/>
        <v>0</v>
      </c>
      <c r="AN486" s="54">
        <f t="shared" si="655"/>
        <v>0</v>
      </c>
      <c r="AO486" s="42">
        <f t="shared" si="655"/>
        <v>0</v>
      </c>
      <c r="AP486" s="58">
        <f t="shared" si="655"/>
        <v>0</v>
      </c>
      <c r="AQ486" s="42">
        <f t="shared" si="655"/>
        <v>0</v>
      </c>
      <c r="AR486" s="58">
        <f t="shared" si="655"/>
        <v>0</v>
      </c>
      <c r="AS486" s="42">
        <f t="shared" si="655"/>
        <v>0</v>
      </c>
      <c r="AT486" s="58">
        <f t="shared" si="655"/>
        <v>0</v>
      </c>
      <c r="AU486" s="42">
        <f t="shared" si="655"/>
        <v>0</v>
      </c>
      <c r="AV486" s="58">
        <f t="shared" si="655"/>
        <v>0</v>
      </c>
      <c r="AW486" s="42">
        <f t="shared" si="655"/>
        <v>0</v>
      </c>
      <c r="AX486" s="58">
        <f t="shared" si="655"/>
        <v>0</v>
      </c>
      <c r="AY486" s="42">
        <f t="shared" si="655"/>
        <v>0</v>
      </c>
      <c r="AZ486" s="58">
        <f t="shared" si="655"/>
        <v>0</v>
      </c>
      <c r="BA486" s="42">
        <f t="shared" si="655"/>
        <v>0</v>
      </c>
      <c r="BB486" s="58">
        <f t="shared" si="655"/>
        <v>0</v>
      </c>
      <c r="BC486" s="42">
        <f t="shared" si="655"/>
        <v>4.5387247031485103</v>
      </c>
      <c r="BD486" s="58">
        <f t="shared" si="655"/>
        <v>0</v>
      </c>
      <c r="BE486" s="42">
        <f t="shared" si="655"/>
        <v>0</v>
      </c>
      <c r="BF486" s="58">
        <f t="shared" si="655"/>
        <v>0</v>
      </c>
      <c r="BG486" s="42">
        <f t="shared" si="655"/>
        <v>0</v>
      </c>
      <c r="BH486" s="58">
        <f t="shared" si="655"/>
        <v>0</v>
      </c>
      <c r="BI486" s="42">
        <f t="shared" si="655"/>
        <v>61.713309588500174</v>
      </c>
      <c r="BJ486" s="58">
        <f t="shared" si="655"/>
        <v>0</v>
      </c>
      <c r="BK486" s="42">
        <f t="shared" si="655"/>
        <v>0</v>
      </c>
      <c r="BL486" s="58">
        <f t="shared" si="655"/>
        <v>0</v>
      </c>
      <c r="BM486" s="42">
        <f t="shared" si="655"/>
        <v>0</v>
      </c>
      <c r="BN486" s="58">
        <f t="shared" si="655"/>
        <v>0</v>
      </c>
      <c r="BO486" s="42">
        <f t="shared" si="655"/>
        <v>0</v>
      </c>
      <c r="BP486" s="58">
        <f t="shared" si="655"/>
        <v>0</v>
      </c>
      <c r="BQ486" s="42">
        <f t="shared" ref="BQ486:DD486" si="656">$A486*BQ374</f>
        <v>0</v>
      </c>
      <c r="BR486" s="58">
        <f t="shared" si="656"/>
        <v>0</v>
      </c>
      <c r="BS486" s="42">
        <f t="shared" si="656"/>
        <v>0</v>
      </c>
      <c r="BT486" s="58">
        <f t="shared" si="656"/>
        <v>0</v>
      </c>
      <c r="BU486" s="42">
        <f t="shared" si="656"/>
        <v>0</v>
      </c>
      <c r="BV486" s="58">
        <f t="shared" si="656"/>
        <v>0</v>
      </c>
      <c r="BW486" s="42">
        <f t="shared" si="656"/>
        <v>0</v>
      </c>
      <c r="BX486" s="58">
        <f t="shared" si="656"/>
        <v>0</v>
      </c>
      <c r="BY486" s="42">
        <f t="shared" si="656"/>
        <v>0</v>
      </c>
      <c r="BZ486" s="58">
        <f t="shared" si="656"/>
        <v>0</v>
      </c>
      <c r="CA486" s="42">
        <f t="shared" si="656"/>
        <v>0.22918559960531534</v>
      </c>
      <c r="CB486" s="58">
        <f t="shared" si="656"/>
        <v>0.55739445151323064</v>
      </c>
      <c r="CC486" s="42">
        <f t="shared" si="656"/>
        <v>0.78617852221676265</v>
      </c>
      <c r="CD486" s="58">
        <f t="shared" si="656"/>
        <v>0</v>
      </c>
      <c r="CE486" s="42">
        <f t="shared" si="656"/>
        <v>0</v>
      </c>
      <c r="CF486" s="58">
        <f t="shared" si="656"/>
        <v>0</v>
      </c>
      <c r="CG486" s="42">
        <f t="shared" si="656"/>
        <v>0</v>
      </c>
      <c r="CH486" s="58">
        <f t="shared" si="656"/>
        <v>0</v>
      </c>
      <c r="CI486" s="42">
        <f t="shared" si="656"/>
        <v>0</v>
      </c>
      <c r="CJ486" s="58">
        <f t="shared" si="656"/>
        <v>0</v>
      </c>
      <c r="CK486" s="42">
        <f t="shared" si="656"/>
        <v>0</v>
      </c>
      <c r="CL486" s="58">
        <f t="shared" si="656"/>
        <v>0</v>
      </c>
      <c r="CM486" s="42">
        <f t="shared" si="656"/>
        <v>0</v>
      </c>
      <c r="CN486" s="58">
        <f t="shared" si="656"/>
        <v>0</v>
      </c>
      <c r="CO486" s="42">
        <f t="shared" si="656"/>
        <v>0</v>
      </c>
      <c r="CP486" s="58">
        <f t="shared" si="656"/>
        <v>0</v>
      </c>
      <c r="CQ486" s="42">
        <f t="shared" si="656"/>
        <v>0</v>
      </c>
      <c r="CR486" s="58">
        <f t="shared" si="656"/>
        <v>0</v>
      </c>
      <c r="CS486" s="42">
        <f t="shared" si="656"/>
        <v>0</v>
      </c>
      <c r="CT486" s="58">
        <f t="shared" si="656"/>
        <v>0</v>
      </c>
      <c r="CU486" s="42">
        <f t="shared" si="656"/>
        <v>0</v>
      </c>
      <c r="CV486" s="58">
        <f t="shared" si="656"/>
        <v>0</v>
      </c>
      <c r="CW486" s="42">
        <f t="shared" si="656"/>
        <v>0</v>
      </c>
      <c r="CX486" s="58">
        <f t="shared" si="656"/>
        <v>0</v>
      </c>
      <c r="CY486" s="42">
        <f t="shared" si="656"/>
        <v>0</v>
      </c>
      <c r="CZ486" s="58">
        <f t="shared" si="656"/>
        <v>0</v>
      </c>
      <c r="DA486" s="42">
        <f t="shared" si="656"/>
        <v>0</v>
      </c>
      <c r="DB486" s="58">
        <f t="shared" si="656"/>
        <v>0</v>
      </c>
      <c r="DC486" s="42">
        <f t="shared" si="656"/>
        <v>0</v>
      </c>
      <c r="DD486" s="59">
        <f t="shared" si="656"/>
        <v>0</v>
      </c>
      <c r="DE486" s="3"/>
    </row>
    <row r="487" spans="1:109" x14ac:dyDescent="0.35">
      <c r="A487" s="36">
        <f>GDP!Y64</f>
        <v>7.0087627126416994</v>
      </c>
      <c r="B487" s="3" t="s">
        <v>3896</v>
      </c>
      <c r="C487" s="39" t="s">
        <v>574</v>
      </c>
      <c r="D487" s="3" t="s">
        <v>574</v>
      </c>
      <c r="E487" s="52">
        <f t="shared" ref="E487:BP487" si="657">$A487*E375</f>
        <v>0</v>
      </c>
      <c r="F487" s="53">
        <f t="shared" si="657"/>
        <v>0</v>
      </c>
      <c r="G487" s="53">
        <f t="shared" si="657"/>
        <v>0</v>
      </c>
      <c r="H487" s="53">
        <f t="shared" si="657"/>
        <v>0</v>
      </c>
      <c r="I487" s="53">
        <f t="shared" si="657"/>
        <v>0</v>
      </c>
      <c r="J487" s="54">
        <f t="shared" si="657"/>
        <v>0</v>
      </c>
      <c r="K487" s="54">
        <f t="shared" si="657"/>
        <v>0</v>
      </c>
      <c r="L487" s="54">
        <f t="shared" si="657"/>
        <v>0</v>
      </c>
      <c r="M487" s="54">
        <f t="shared" si="657"/>
        <v>0</v>
      </c>
      <c r="N487" s="53">
        <f t="shared" si="657"/>
        <v>0</v>
      </c>
      <c r="O487" s="53">
        <f t="shared" si="657"/>
        <v>0</v>
      </c>
      <c r="P487" s="53">
        <f t="shared" si="657"/>
        <v>0</v>
      </c>
      <c r="Q487" s="54">
        <f t="shared" si="657"/>
        <v>0</v>
      </c>
      <c r="R487" s="54">
        <f t="shared" si="657"/>
        <v>0</v>
      </c>
      <c r="S487" s="54">
        <f t="shared" si="657"/>
        <v>0</v>
      </c>
      <c r="T487" s="54">
        <f t="shared" si="657"/>
        <v>0</v>
      </c>
      <c r="U487" s="53">
        <f t="shared" si="657"/>
        <v>0</v>
      </c>
      <c r="V487" s="53">
        <f t="shared" si="657"/>
        <v>0</v>
      </c>
      <c r="W487" s="53">
        <f t="shared" si="657"/>
        <v>0</v>
      </c>
      <c r="X487" s="58">
        <f t="shared" si="657"/>
        <v>0</v>
      </c>
      <c r="Y487" s="42">
        <f t="shared" si="657"/>
        <v>0</v>
      </c>
      <c r="Z487" s="54">
        <f t="shared" si="657"/>
        <v>0</v>
      </c>
      <c r="AA487" s="54">
        <f t="shared" si="657"/>
        <v>0</v>
      </c>
      <c r="AB487" s="54">
        <f t="shared" si="657"/>
        <v>0</v>
      </c>
      <c r="AC487" s="54">
        <f t="shared" si="657"/>
        <v>0</v>
      </c>
      <c r="AD487" s="53">
        <f t="shared" si="657"/>
        <v>0</v>
      </c>
      <c r="AE487" s="53">
        <f t="shared" si="657"/>
        <v>0</v>
      </c>
      <c r="AF487" s="53">
        <f t="shared" si="657"/>
        <v>0</v>
      </c>
      <c r="AG487" s="53">
        <f t="shared" si="657"/>
        <v>0</v>
      </c>
      <c r="AH487" s="54">
        <f t="shared" si="657"/>
        <v>0</v>
      </c>
      <c r="AI487" s="54">
        <f t="shared" si="657"/>
        <v>0</v>
      </c>
      <c r="AJ487" s="54">
        <f t="shared" si="657"/>
        <v>0</v>
      </c>
      <c r="AK487" s="54">
        <f t="shared" si="657"/>
        <v>0</v>
      </c>
      <c r="AL487" s="53">
        <f t="shared" si="657"/>
        <v>0</v>
      </c>
      <c r="AM487" s="53">
        <f t="shared" si="657"/>
        <v>0</v>
      </c>
      <c r="AN487" s="53">
        <f t="shared" si="657"/>
        <v>0</v>
      </c>
      <c r="AO487" s="58">
        <f t="shared" si="657"/>
        <v>0</v>
      </c>
      <c r="AP487" s="42">
        <f t="shared" si="657"/>
        <v>0</v>
      </c>
      <c r="AQ487" s="58">
        <f t="shared" si="657"/>
        <v>0</v>
      </c>
      <c r="AR487" s="42">
        <f t="shared" si="657"/>
        <v>0</v>
      </c>
      <c r="AS487" s="58">
        <f t="shared" si="657"/>
        <v>0</v>
      </c>
      <c r="AT487" s="42">
        <f t="shared" si="657"/>
        <v>0</v>
      </c>
      <c r="AU487" s="58">
        <f t="shared" si="657"/>
        <v>0</v>
      </c>
      <c r="AV487" s="42">
        <f t="shared" si="657"/>
        <v>0</v>
      </c>
      <c r="AW487" s="58">
        <f t="shared" si="657"/>
        <v>0</v>
      </c>
      <c r="AX487" s="42">
        <f t="shared" si="657"/>
        <v>0</v>
      </c>
      <c r="AY487" s="58">
        <f t="shared" si="657"/>
        <v>0</v>
      </c>
      <c r="AZ487" s="42">
        <f t="shared" si="657"/>
        <v>0</v>
      </c>
      <c r="BA487" s="58">
        <f t="shared" si="657"/>
        <v>0</v>
      </c>
      <c r="BB487" s="42">
        <f t="shared" si="657"/>
        <v>0</v>
      </c>
      <c r="BC487" s="58">
        <f t="shared" si="657"/>
        <v>0</v>
      </c>
      <c r="BD487" s="42">
        <f t="shared" si="657"/>
        <v>0</v>
      </c>
      <c r="BE487" s="58">
        <f t="shared" si="657"/>
        <v>0</v>
      </c>
      <c r="BF487" s="42">
        <f t="shared" si="657"/>
        <v>0</v>
      </c>
      <c r="BG487" s="58">
        <f t="shared" si="657"/>
        <v>0</v>
      </c>
      <c r="BH487" s="42">
        <f t="shared" si="657"/>
        <v>0</v>
      </c>
      <c r="BI487" s="58">
        <f t="shared" si="657"/>
        <v>0</v>
      </c>
      <c r="BJ487" s="42">
        <f t="shared" si="657"/>
        <v>3.1832052769708015</v>
      </c>
      <c r="BK487" s="58">
        <f t="shared" si="657"/>
        <v>3.8255574356708975</v>
      </c>
      <c r="BL487" s="42">
        <f t="shared" si="657"/>
        <v>0</v>
      </c>
      <c r="BM487" s="58">
        <f t="shared" si="657"/>
        <v>0</v>
      </c>
      <c r="BN487" s="42">
        <f t="shared" si="657"/>
        <v>0</v>
      </c>
      <c r="BO487" s="58">
        <f t="shared" si="657"/>
        <v>0</v>
      </c>
      <c r="BP487" s="42">
        <f t="shared" si="657"/>
        <v>0</v>
      </c>
      <c r="BQ487" s="58">
        <f t="shared" ref="BQ487:DD487" si="658">$A487*BQ375</f>
        <v>0</v>
      </c>
      <c r="BR487" s="42">
        <f t="shared" si="658"/>
        <v>0</v>
      </c>
      <c r="BS487" s="58">
        <f t="shared" si="658"/>
        <v>0</v>
      </c>
      <c r="BT487" s="42">
        <f t="shared" si="658"/>
        <v>0</v>
      </c>
      <c r="BU487" s="58">
        <f t="shared" si="658"/>
        <v>0</v>
      </c>
      <c r="BV487" s="42">
        <f t="shared" si="658"/>
        <v>0</v>
      </c>
      <c r="BW487" s="58">
        <f t="shared" si="658"/>
        <v>0</v>
      </c>
      <c r="BX487" s="42">
        <f t="shared" si="658"/>
        <v>0</v>
      </c>
      <c r="BY487" s="58">
        <f t="shared" si="658"/>
        <v>0</v>
      </c>
      <c r="BZ487" s="42">
        <f t="shared" si="658"/>
        <v>0</v>
      </c>
      <c r="CA487" s="58">
        <f t="shared" si="658"/>
        <v>0</v>
      </c>
      <c r="CB487" s="42">
        <f t="shared" si="658"/>
        <v>0</v>
      </c>
      <c r="CC487" s="58">
        <f t="shared" si="658"/>
        <v>0</v>
      </c>
      <c r="CD487" s="42">
        <f t="shared" si="658"/>
        <v>0</v>
      </c>
      <c r="CE487" s="58">
        <f t="shared" si="658"/>
        <v>0</v>
      </c>
      <c r="CF487" s="42">
        <f t="shared" si="658"/>
        <v>0</v>
      </c>
      <c r="CG487" s="58">
        <f t="shared" si="658"/>
        <v>0</v>
      </c>
      <c r="CH487" s="42">
        <f t="shared" si="658"/>
        <v>0</v>
      </c>
      <c r="CI487" s="58">
        <f t="shared" si="658"/>
        <v>0</v>
      </c>
      <c r="CJ487" s="42">
        <f t="shared" si="658"/>
        <v>0</v>
      </c>
      <c r="CK487" s="58">
        <f t="shared" si="658"/>
        <v>0</v>
      </c>
      <c r="CL487" s="42">
        <f t="shared" si="658"/>
        <v>0</v>
      </c>
      <c r="CM487" s="58">
        <f t="shared" si="658"/>
        <v>0</v>
      </c>
      <c r="CN487" s="42">
        <f t="shared" si="658"/>
        <v>0</v>
      </c>
      <c r="CO487" s="58">
        <f t="shared" si="658"/>
        <v>0</v>
      </c>
      <c r="CP487" s="42">
        <f t="shared" si="658"/>
        <v>0</v>
      </c>
      <c r="CQ487" s="58">
        <f t="shared" si="658"/>
        <v>0</v>
      </c>
      <c r="CR487" s="42">
        <f t="shared" si="658"/>
        <v>0</v>
      </c>
      <c r="CS487" s="58">
        <f t="shared" si="658"/>
        <v>0</v>
      </c>
      <c r="CT487" s="42">
        <f t="shared" si="658"/>
        <v>0</v>
      </c>
      <c r="CU487" s="58">
        <f t="shared" si="658"/>
        <v>0</v>
      </c>
      <c r="CV487" s="42">
        <f t="shared" si="658"/>
        <v>0</v>
      </c>
      <c r="CW487" s="58">
        <f t="shared" si="658"/>
        <v>0</v>
      </c>
      <c r="CX487" s="42">
        <f t="shared" si="658"/>
        <v>0</v>
      </c>
      <c r="CY487" s="58">
        <f t="shared" si="658"/>
        <v>0</v>
      </c>
      <c r="CZ487" s="42">
        <f t="shared" si="658"/>
        <v>0</v>
      </c>
      <c r="DA487" s="58">
        <f t="shared" si="658"/>
        <v>0</v>
      </c>
      <c r="DB487" s="42">
        <f t="shared" si="658"/>
        <v>0</v>
      </c>
      <c r="DC487" s="58">
        <f t="shared" si="658"/>
        <v>0</v>
      </c>
      <c r="DD487" s="60">
        <f t="shared" si="658"/>
        <v>0</v>
      </c>
      <c r="DE487" s="3"/>
    </row>
    <row r="488" spans="1:109" x14ac:dyDescent="0.35">
      <c r="A488" s="36">
        <f>GDP!Y65</f>
        <v>13.779041019172123</v>
      </c>
      <c r="B488" s="3" t="s">
        <v>3897</v>
      </c>
      <c r="C488" s="39" t="s">
        <v>575</v>
      </c>
      <c r="D488" s="3" t="s">
        <v>575</v>
      </c>
      <c r="E488" s="56">
        <f t="shared" ref="E488:BP488" si="659">$A488*E376</f>
        <v>0</v>
      </c>
      <c r="F488" s="54">
        <f t="shared" si="659"/>
        <v>0</v>
      </c>
      <c r="G488" s="54">
        <f t="shared" si="659"/>
        <v>0</v>
      </c>
      <c r="H488" s="54">
        <f t="shared" si="659"/>
        <v>0</v>
      </c>
      <c r="I488" s="54">
        <f t="shared" si="659"/>
        <v>0</v>
      </c>
      <c r="J488" s="53">
        <f t="shared" si="659"/>
        <v>0</v>
      </c>
      <c r="K488" s="53">
        <f t="shared" si="659"/>
        <v>0</v>
      </c>
      <c r="L488" s="53">
        <f t="shared" si="659"/>
        <v>0</v>
      </c>
      <c r="M488" s="53">
        <f t="shared" si="659"/>
        <v>0</v>
      </c>
      <c r="N488" s="54">
        <f t="shared" si="659"/>
        <v>0</v>
      </c>
      <c r="O488" s="54">
        <f t="shared" si="659"/>
        <v>0</v>
      </c>
      <c r="P488" s="54">
        <f t="shared" si="659"/>
        <v>0</v>
      </c>
      <c r="Q488" s="53">
        <f t="shared" si="659"/>
        <v>0</v>
      </c>
      <c r="R488" s="53">
        <f t="shared" si="659"/>
        <v>0</v>
      </c>
      <c r="S488" s="53">
        <f t="shared" si="659"/>
        <v>0</v>
      </c>
      <c r="T488" s="53">
        <f t="shared" si="659"/>
        <v>0</v>
      </c>
      <c r="U488" s="54">
        <f t="shared" si="659"/>
        <v>0</v>
      </c>
      <c r="V488" s="54">
        <f t="shared" si="659"/>
        <v>0</v>
      </c>
      <c r="W488" s="54">
        <f t="shared" si="659"/>
        <v>0</v>
      </c>
      <c r="X488" s="42">
        <f t="shared" si="659"/>
        <v>0</v>
      </c>
      <c r="Y488" s="58">
        <f t="shared" si="659"/>
        <v>0</v>
      </c>
      <c r="Z488" s="53">
        <f t="shared" si="659"/>
        <v>0</v>
      </c>
      <c r="AA488" s="53">
        <f t="shared" si="659"/>
        <v>0</v>
      </c>
      <c r="AB488" s="53">
        <f t="shared" si="659"/>
        <v>0</v>
      </c>
      <c r="AC488" s="53">
        <f t="shared" si="659"/>
        <v>0</v>
      </c>
      <c r="AD488" s="54">
        <f t="shared" si="659"/>
        <v>0</v>
      </c>
      <c r="AE488" s="54">
        <f t="shared" si="659"/>
        <v>0</v>
      </c>
      <c r="AF488" s="54">
        <f t="shared" si="659"/>
        <v>0</v>
      </c>
      <c r="AG488" s="54">
        <f t="shared" si="659"/>
        <v>0</v>
      </c>
      <c r="AH488" s="53">
        <f t="shared" si="659"/>
        <v>0</v>
      </c>
      <c r="AI488" s="53">
        <f t="shared" si="659"/>
        <v>0</v>
      </c>
      <c r="AJ488" s="53">
        <f t="shared" si="659"/>
        <v>0</v>
      </c>
      <c r="AK488" s="53">
        <f t="shared" si="659"/>
        <v>0</v>
      </c>
      <c r="AL488" s="54">
        <f t="shared" si="659"/>
        <v>0</v>
      </c>
      <c r="AM488" s="54">
        <f t="shared" si="659"/>
        <v>0</v>
      </c>
      <c r="AN488" s="54">
        <f t="shared" si="659"/>
        <v>0</v>
      </c>
      <c r="AO488" s="42">
        <f t="shared" si="659"/>
        <v>0</v>
      </c>
      <c r="AP488" s="58">
        <f t="shared" si="659"/>
        <v>0</v>
      </c>
      <c r="AQ488" s="42">
        <f t="shared" si="659"/>
        <v>0</v>
      </c>
      <c r="AR488" s="58">
        <f t="shared" si="659"/>
        <v>0</v>
      </c>
      <c r="AS488" s="42">
        <f t="shared" si="659"/>
        <v>0</v>
      </c>
      <c r="AT488" s="58">
        <f t="shared" si="659"/>
        <v>0</v>
      </c>
      <c r="AU488" s="42">
        <f t="shared" si="659"/>
        <v>0</v>
      </c>
      <c r="AV488" s="58">
        <f t="shared" si="659"/>
        <v>0</v>
      </c>
      <c r="AW488" s="42">
        <f t="shared" si="659"/>
        <v>0</v>
      </c>
      <c r="AX488" s="58">
        <f t="shared" si="659"/>
        <v>0</v>
      </c>
      <c r="AY488" s="42">
        <f t="shared" si="659"/>
        <v>0</v>
      </c>
      <c r="AZ488" s="58">
        <f t="shared" si="659"/>
        <v>0</v>
      </c>
      <c r="BA488" s="42">
        <f t="shared" si="659"/>
        <v>0</v>
      </c>
      <c r="BB488" s="58">
        <f t="shared" si="659"/>
        <v>0</v>
      </c>
      <c r="BC488" s="42">
        <f t="shared" si="659"/>
        <v>0</v>
      </c>
      <c r="BD488" s="58">
        <f t="shared" si="659"/>
        <v>0</v>
      </c>
      <c r="BE488" s="42">
        <f t="shared" si="659"/>
        <v>0</v>
      </c>
      <c r="BF488" s="58">
        <f t="shared" si="659"/>
        <v>0</v>
      </c>
      <c r="BG488" s="42">
        <f t="shared" si="659"/>
        <v>0</v>
      </c>
      <c r="BH488" s="58">
        <f t="shared" si="659"/>
        <v>0</v>
      </c>
      <c r="BI488" s="42">
        <f t="shared" si="659"/>
        <v>0</v>
      </c>
      <c r="BJ488" s="58">
        <f t="shared" si="659"/>
        <v>0</v>
      </c>
      <c r="BK488" s="42">
        <f t="shared" si="659"/>
        <v>13.765813498081194</v>
      </c>
      <c r="BL488" s="58">
        <f t="shared" si="659"/>
        <v>0</v>
      </c>
      <c r="BM488" s="42">
        <f t="shared" si="659"/>
        <v>0</v>
      </c>
      <c r="BN488" s="58">
        <f t="shared" si="659"/>
        <v>0</v>
      </c>
      <c r="BO488" s="42">
        <f t="shared" si="659"/>
        <v>0</v>
      </c>
      <c r="BP488" s="58">
        <f t="shared" si="659"/>
        <v>0</v>
      </c>
      <c r="BQ488" s="42">
        <f t="shared" ref="BQ488:DD488" si="660">$A488*BQ376</f>
        <v>0</v>
      </c>
      <c r="BR488" s="58">
        <f t="shared" si="660"/>
        <v>0</v>
      </c>
      <c r="BS488" s="42">
        <f t="shared" si="660"/>
        <v>0</v>
      </c>
      <c r="BT488" s="58">
        <f t="shared" si="660"/>
        <v>0</v>
      </c>
      <c r="BU488" s="42">
        <f t="shared" si="660"/>
        <v>0</v>
      </c>
      <c r="BV488" s="58">
        <f t="shared" si="660"/>
        <v>0</v>
      </c>
      <c r="BW488" s="42">
        <f t="shared" si="660"/>
        <v>0</v>
      </c>
      <c r="BX488" s="58">
        <f t="shared" si="660"/>
        <v>0</v>
      </c>
      <c r="BY488" s="42">
        <f t="shared" si="660"/>
        <v>0</v>
      </c>
      <c r="BZ488" s="58">
        <f t="shared" si="660"/>
        <v>0</v>
      </c>
      <c r="CA488" s="42">
        <f t="shared" si="660"/>
        <v>0</v>
      </c>
      <c r="CB488" s="58">
        <f t="shared" si="660"/>
        <v>0</v>
      </c>
      <c r="CC488" s="42">
        <f t="shared" si="660"/>
        <v>0</v>
      </c>
      <c r="CD488" s="58">
        <f t="shared" si="660"/>
        <v>0</v>
      </c>
      <c r="CE488" s="42">
        <f t="shared" si="660"/>
        <v>0</v>
      </c>
      <c r="CF488" s="58">
        <f t="shared" si="660"/>
        <v>0</v>
      </c>
      <c r="CG488" s="42">
        <f t="shared" si="660"/>
        <v>0</v>
      </c>
      <c r="CH488" s="58">
        <f t="shared" si="660"/>
        <v>0</v>
      </c>
      <c r="CI488" s="42">
        <f t="shared" si="660"/>
        <v>0</v>
      </c>
      <c r="CJ488" s="58">
        <f t="shared" si="660"/>
        <v>0</v>
      </c>
      <c r="CK488" s="42">
        <f t="shared" si="660"/>
        <v>3.1884828070497147E-4</v>
      </c>
      <c r="CL488" s="58">
        <f t="shared" si="660"/>
        <v>0</v>
      </c>
      <c r="CM488" s="42">
        <f t="shared" si="660"/>
        <v>0</v>
      </c>
      <c r="CN488" s="58">
        <f t="shared" si="660"/>
        <v>0</v>
      </c>
      <c r="CO488" s="42">
        <f t="shared" si="660"/>
        <v>0</v>
      </c>
      <c r="CP488" s="58">
        <f t="shared" si="660"/>
        <v>0</v>
      </c>
      <c r="CQ488" s="42">
        <f t="shared" si="660"/>
        <v>0</v>
      </c>
      <c r="CR488" s="58">
        <f t="shared" si="660"/>
        <v>0</v>
      </c>
      <c r="CS488" s="42">
        <f t="shared" si="660"/>
        <v>0</v>
      </c>
      <c r="CT488" s="58">
        <f t="shared" si="660"/>
        <v>0</v>
      </c>
      <c r="CU488" s="42">
        <f t="shared" si="660"/>
        <v>4.5596068647140702E-3</v>
      </c>
      <c r="CV488" s="58">
        <f t="shared" si="660"/>
        <v>0</v>
      </c>
      <c r="CW488" s="42">
        <f t="shared" si="660"/>
        <v>0</v>
      </c>
      <c r="CX488" s="58">
        <f t="shared" si="660"/>
        <v>0</v>
      </c>
      <c r="CY488" s="42">
        <f t="shared" si="660"/>
        <v>0</v>
      </c>
      <c r="CZ488" s="58">
        <f t="shared" si="660"/>
        <v>0</v>
      </c>
      <c r="DA488" s="42">
        <f t="shared" si="660"/>
        <v>3.0340493640831222E-3</v>
      </c>
      <c r="DB488" s="58">
        <f t="shared" si="660"/>
        <v>5.3150165814272914E-3</v>
      </c>
      <c r="DC488" s="42">
        <f t="shared" si="660"/>
        <v>0</v>
      </c>
      <c r="DD488" s="59">
        <f t="shared" si="660"/>
        <v>0</v>
      </c>
      <c r="DE488" s="3"/>
    </row>
    <row r="489" spans="1:109" x14ac:dyDescent="0.35">
      <c r="A489" s="36">
        <f>GDP!Y66</f>
        <v>7.9252918028375916</v>
      </c>
      <c r="B489" s="3" t="s">
        <v>3898</v>
      </c>
      <c r="C489" s="39" t="s">
        <v>576</v>
      </c>
      <c r="D489" s="3" t="s">
        <v>576</v>
      </c>
      <c r="E489" s="52">
        <f t="shared" ref="E489:BP489" si="661">$A489*E377</f>
        <v>0</v>
      </c>
      <c r="F489" s="53">
        <f t="shared" si="661"/>
        <v>0</v>
      </c>
      <c r="G489" s="53">
        <f t="shared" si="661"/>
        <v>0</v>
      </c>
      <c r="H489" s="53">
        <f t="shared" si="661"/>
        <v>0</v>
      </c>
      <c r="I489" s="53">
        <f t="shared" si="661"/>
        <v>0</v>
      </c>
      <c r="J489" s="54">
        <f t="shared" si="661"/>
        <v>0</v>
      </c>
      <c r="K489" s="54">
        <f t="shared" si="661"/>
        <v>0</v>
      </c>
      <c r="L489" s="54">
        <f t="shared" si="661"/>
        <v>0</v>
      </c>
      <c r="M489" s="54">
        <f t="shared" si="661"/>
        <v>0</v>
      </c>
      <c r="N489" s="53">
        <f t="shared" si="661"/>
        <v>0</v>
      </c>
      <c r="O489" s="53">
        <f t="shared" si="661"/>
        <v>0</v>
      </c>
      <c r="P489" s="53">
        <f t="shared" si="661"/>
        <v>0</v>
      </c>
      <c r="Q489" s="54">
        <f t="shared" si="661"/>
        <v>0</v>
      </c>
      <c r="R489" s="54">
        <f t="shared" si="661"/>
        <v>0</v>
      </c>
      <c r="S489" s="54">
        <f t="shared" si="661"/>
        <v>0</v>
      </c>
      <c r="T489" s="54">
        <f t="shared" si="661"/>
        <v>0</v>
      </c>
      <c r="U489" s="53">
        <f t="shared" si="661"/>
        <v>0</v>
      </c>
      <c r="V489" s="53">
        <f t="shared" si="661"/>
        <v>0</v>
      </c>
      <c r="W489" s="53">
        <f t="shared" si="661"/>
        <v>0</v>
      </c>
      <c r="X489" s="58">
        <f t="shared" si="661"/>
        <v>0</v>
      </c>
      <c r="Y489" s="42">
        <f t="shared" si="661"/>
        <v>0</v>
      </c>
      <c r="Z489" s="54">
        <f t="shared" si="661"/>
        <v>0</v>
      </c>
      <c r="AA489" s="54">
        <f t="shared" si="661"/>
        <v>0</v>
      </c>
      <c r="AB489" s="54">
        <f t="shared" si="661"/>
        <v>0</v>
      </c>
      <c r="AC489" s="54">
        <f t="shared" si="661"/>
        <v>0</v>
      </c>
      <c r="AD489" s="53">
        <f t="shared" si="661"/>
        <v>0</v>
      </c>
      <c r="AE489" s="53">
        <f t="shared" si="661"/>
        <v>0</v>
      </c>
      <c r="AF489" s="53">
        <f t="shared" si="661"/>
        <v>0</v>
      </c>
      <c r="AG489" s="53">
        <f t="shared" si="661"/>
        <v>0</v>
      </c>
      <c r="AH489" s="54">
        <f t="shared" si="661"/>
        <v>0</v>
      </c>
      <c r="AI489" s="54">
        <f t="shared" si="661"/>
        <v>0</v>
      </c>
      <c r="AJ489" s="54">
        <f t="shared" si="661"/>
        <v>0</v>
      </c>
      <c r="AK489" s="54">
        <f t="shared" si="661"/>
        <v>0</v>
      </c>
      <c r="AL489" s="53">
        <f t="shared" si="661"/>
        <v>0</v>
      </c>
      <c r="AM489" s="53">
        <f t="shared" si="661"/>
        <v>0</v>
      </c>
      <c r="AN489" s="53">
        <f t="shared" si="661"/>
        <v>0</v>
      </c>
      <c r="AO489" s="58">
        <f t="shared" si="661"/>
        <v>0</v>
      </c>
      <c r="AP489" s="42">
        <f t="shared" si="661"/>
        <v>0</v>
      </c>
      <c r="AQ489" s="58">
        <f t="shared" si="661"/>
        <v>0</v>
      </c>
      <c r="AR489" s="42">
        <f t="shared" si="661"/>
        <v>0</v>
      </c>
      <c r="AS489" s="58">
        <f t="shared" si="661"/>
        <v>0</v>
      </c>
      <c r="AT489" s="42">
        <f t="shared" si="661"/>
        <v>0</v>
      </c>
      <c r="AU489" s="58">
        <f t="shared" si="661"/>
        <v>0</v>
      </c>
      <c r="AV489" s="42">
        <f t="shared" si="661"/>
        <v>0</v>
      </c>
      <c r="AW489" s="58">
        <f t="shared" si="661"/>
        <v>0</v>
      </c>
      <c r="AX489" s="42">
        <f t="shared" si="661"/>
        <v>0</v>
      </c>
      <c r="AY489" s="58">
        <f t="shared" si="661"/>
        <v>0</v>
      </c>
      <c r="AZ489" s="42">
        <f t="shared" si="661"/>
        <v>0</v>
      </c>
      <c r="BA489" s="58">
        <f t="shared" si="661"/>
        <v>0</v>
      </c>
      <c r="BB489" s="42">
        <f t="shared" si="661"/>
        <v>0</v>
      </c>
      <c r="BC489" s="58">
        <f t="shared" si="661"/>
        <v>0</v>
      </c>
      <c r="BD489" s="42">
        <f t="shared" si="661"/>
        <v>0</v>
      </c>
      <c r="BE489" s="58">
        <f t="shared" si="661"/>
        <v>0</v>
      </c>
      <c r="BF489" s="42">
        <f t="shared" si="661"/>
        <v>0</v>
      </c>
      <c r="BG489" s="58">
        <f t="shared" si="661"/>
        <v>0</v>
      </c>
      <c r="BH489" s="42">
        <f t="shared" si="661"/>
        <v>0</v>
      </c>
      <c r="BI489" s="58">
        <f t="shared" si="661"/>
        <v>0</v>
      </c>
      <c r="BJ489" s="42">
        <f t="shared" si="661"/>
        <v>0</v>
      </c>
      <c r="BK489" s="58">
        <f t="shared" si="661"/>
        <v>0</v>
      </c>
      <c r="BL489" s="42">
        <f t="shared" si="661"/>
        <v>6.7716982068242677</v>
      </c>
      <c r="BM489" s="58">
        <f t="shared" si="661"/>
        <v>1.1379687887606709</v>
      </c>
      <c r="BN489" s="42">
        <f t="shared" si="661"/>
        <v>0</v>
      </c>
      <c r="BO489" s="58">
        <f t="shared" si="661"/>
        <v>0</v>
      </c>
      <c r="BP489" s="42">
        <f t="shared" si="661"/>
        <v>0</v>
      </c>
      <c r="BQ489" s="58">
        <f t="shared" ref="BQ489:DD489" si="662">$A489*BQ377</f>
        <v>0</v>
      </c>
      <c r="BR489" s="42">
        <f t="shared" si="662"/>
        <v>0</v>
      </c>
      <c r="BS489" s="58">
        <f t="shared" si="662"/>
        <v>0</v>
      </c>
      <c r="BT489" s="42">
        <f t="shared" si="662"/>
        <v>0</v>
      </c>
      <c r="BU489" s="58">
        <f t="shared" si="662"/>
        <v>0</v>
      </c>
      <c r="BV489" s="42">
        <f t="shared" si="662"/>
        <v>0</v>
      </c>
      <c r="BW489" s="58">
        <f t="shared" si="662"/>
        <v>0</v>
      </c>
      <c r="BX489" s="42">
        <f t="shared" si="662"/>
        <v>0</v>
      </c>
      <c r="BY489" s="58">
        <f t="shared" si="662"/>
        <v>0</v>
      </c>
      <c r="BZ489" s="42">
        <f t="shared" si="662"/>
        <v>0</v>
      </c>
      <c r="CA489" s="58">
        <f t="shared" si="662"/>
        <v>0</v>
      </c>
      <c r="CB489" s="42">
        <f t="shared" si="662"/>
        <v>0</v>
      </c>
      <c r="CC489" s="58">
        <f t="shared" si="662"/>
        <v>0</v>
      </c>
      <c r="CD489" s="42">
        <f t="shared" si="662"/>
        <v>0</v>
      </c>
      <c r="CE489" s="58">
        <f t="shared" si="662"/>
        <v>0</v>
      </c>
      <c r="CF489" s="42">
        <f t="shared" si="662"/>
        <v>0</v>
      </c>
      <c r="CG489" s="58">
        <f t="shared" si="662"/>
        <v>0</v>
      </c>
      <c r="CH489" s="42">
        <f t="shared" si="662"/>
        <v>0</v>
      </c>
      <c r="CI489" s="58">
        <f t="shared" si="662"/>
        <v>0</v>
      </c>
      <c r="CJ489" s="42">
        <f t="shared" si="662"/>
        <v>0</v>
      </c>
      <c r="CK489" s="58">
        <f t="shared" si="662"/>
        <v>0</v>
      </c>
      <c r="CL489" s="42">
        <f t="shared" si="662"/>
        <v>0</v>
      </c>
      <c r="CM489" s="58">
        <f t="shared" si="662"/>
        <v>0</v>
      </c>
      <c r="CN489" s="42">
        <f t="shared" si="662"/>
        <v>0</v>
      </c>
      <c r="CO489" s="58">
        <f t="shared" si="662"/>
        <v>0</v>
      </c>
      <c r="CP489" s="42">
        <f t="shared" si="662"/>
        <v>1.5624807252652745E-2</v>
      </c>
      <c r="CQ489" s="58">
        <f t="shared" si="662"/>
        <v>0</v>
      </c>
      <c r="CR489" s="42">
        <f t="shared" si="662"/>
        <v>0</v>
      </c>
      <c r="CS489" s="58">
        <f t="shared" si="662"/>
        <v>0</v>
      </c>
      <c r="CT489" s="42">
        <f t="shared" si="662"/>
        <v>0</v>
      </c>
      <c r="CU489" s="58">
        <f t="shared" si="662"/>
        <v>0</v>
      </c>
      <c r="CV489" s="42">
        <f t="shared" si="662"/>
        <v>0</v>
      </c>
      <c r="CW489" s="58">
        <f t="shared" si="662"/>
        <v>0</v>
      </c>
      <c r="CX489" s="42">
        <f t="shared" si="662"/>
        <v>0</v>
      </c>
      <c r="CY489" s="58">
        <f t="shared" si="662"/>
        <v>0</v>
      </c>
      <c r="CZ489" s="42">
        <f t="shared" si="662"/>
        <v>0</v>
      </c>
      <c r="DA489" s="58">
        <f t="shared" si="662"/>
        <v>0</v>
      </c>
      <c r="DB489" s="42">
        <f t="shared" si="662"/>
        <v>0</v>
      </c>
      <c r="DC489" s="58">
        <f t="shared" si="662"/>
        <v>0</v>
      </c>
      <c r="DD489" s="60">
        <f t="shared" si="662"/>
        <v>0</v>
      </c>
      <c r="DE489" s="3"/>
    </row>
    <row r="490" spans="1:109" x14ac:dyDescent="0.35">
      <c r="A490" s="36">
        <f>GDP!Y67</f>
        <v>53.763578452943165</v>
      </c>
      <c r="B490" s="3" t="s">
        <v>3899</v>
      </c>
      <c r="C490" s="39" t="s">
        <v>577</v>
      </c>
      <c r="D490" s="3" t="s">
        <v>577</v>
      </c>
      <c r="E490" s="56">
        <f t="shared" ref="E490:BP490" si="663">$A490*E378</f>
        <v>0</v>
      </c>
      <c r="F490" s="54">
        <f t="shared" si="663"/>
        <v>0</v>
      </c>
      <c r="G490" s="54">
        <f t="shared" si="663"/>
        <v>0</v>
      </c>
      <c r="H490" s="54">
        <f t="shared" si="663"/>
        <v>0</v>
      </c>
      <c r="I490" s="54">
        <f t="shared" si="663"/>
        <v>0</v>
      </c>
      <c r="J490" s="53">
        <f t="shared" si="663"/>
        <v>0</v>
      </c>
      <c r="K490" s="53">
        <f t="shared" si="663"/>
        <v>0</v>
      </c>
      <c r="L490" s="53">
        <f t="shared" si="663"/>
        <v>0</v>
      </c>
      <c r="M490" s="53">
        <f t="shared" si="663"/>
        <v>0</v>
      </c>
      <c r="N490" s="54">
        <f t="shared" si="663"/>
        <v>0</v>
      </c>
      <c r="O490" s="54">
        <f t="shared" si="663"/>
        <v>0</v>
      </c>
      <c r="P490" s="54">
        <f t="shared" si="663"/>
        <v>0</v>
      </c>
      <c r="Q490" s="53">
        <f t="shared" si="663"/>
        <v>0</v>
      </c>
      <c r="R490" s="53">
        <f t="shared" si="663"/>
        <v>0</v>
      </c>
      <c r="S490" s="53">
        <f t="shared" si="663"/>
        <v>0</v>
      </c>
      <c r="T490" s="53">
        <f t="shared" si="663"/>
        <v>0</v>
      </c>
      <c r="U490" s="54">
        <f t="shared" si="663"/>
        <v>0</v>
      </c>
      <c r="V490" s="54">
        <f t="shared" si="663"/>
        <v>0</v>
      </c>
      <c r="W490" s="54">
        <f t="shared" si="663"/>
        <v>0</v>
      </c>
      <c r="X490" s="42">
        <f t="shared" si="663"/>
        <v>0</v>
      </c>
      <c r="Y490" s="58">
        <f t="shared" si="663"/>
        <v>0</v>
      </c>
      <c r="Z490" s="53">
        <f t="shared" si="663"/>
        <v>0</v>
      </c>
      <c r="AA490" s="53">
        <f t="shared" si="663"/>
        <v>0</v>
      </c>
      <c r="AB490" s="53">
        <f t="shared" si="663"/>
        <v>0</v>
      </c>
      <c r="AC490" s="53">
        <f t="shared" si="663"/>
        <v>0</v>
      </c>
      <c r="AD490" s="54">
        <f t="shared" si="663"/>
        <v>0</v>
      </c>
      <c r="AE490" s="54">
        <f t="shared" si="663"/>
        <v>0</v>
      </c>
      <c r="AF490" s="54">
        <f t="shared" si="663"/>
        <v>0</v>
      </c>
      <c r="AG490" s="54">
        <f t="shared" si="663"/>
        <v>0</v>
      </c>
      <c r="AH490" s="53">
        <f t="shared" si="663"/>
        <v>0</v>
      </c>
      <c r="AI490" s="53">
        <f t="shared" si="663"/>
        <v>0</v>
      </c>
      <c r="AJ490" s="53">
        <f t="shared" si="663"/>
        <v>0</v>
      </c>
      <c r="AK490" s="53">
        <f t="shared" si="663"/>
        <v>0</v>
      </c>
      <c r="AL490" s="54">
        <f t="shared" si="663"/>
        <v>0</v>
      </c>
      <c r="AM490" s="54">
        <f t="shared" si="663"/>
        <v>0</v>
      </c>
      <c r="AN490" s="54">
        <f t="shared" si="663"/>
        <v>0</v>
      </c>
      <c r="AO490" s="42">
        <f t="shared" si="663"/>
        <v>0</v>
      </c>
      <c r="AP490" s="58">
        <f t="shared" si="663"/>
        <v>0</v>
      </c>
      <c r="AQ490" s="42">
        <f t="shared" si="663"/>
        <v>0</v>
      </c>
      <c r="AR490" s="58">
        <f t="shared" si="663"/>
        <v>0</v>
      </c>
      <c r="AS490" s="42">
        <f t="shared" si="663"/>
        <v>0</v>
      </c>
      <c r="AT490" s="58">
        <f t="shared" si="663"/>
        <v>0</v>
      </c>
      <c r="AU490" s="42">
        <f t="shared" si="663"/>
        <v>0</v>
      </c>
      <c r="AV490" s="58">
        <f t="shared" si="663"/>
        <v>0</v>
      </c>
      <c r="AW490" s="42">
        <f t="shared" si="663"/>
        <v>0</v>
      </c>
      <c r="AX490" s="58">
        <f t="shared" si="663"/>
        <v>0</v>
      </c>
      <c r="AY490" s="42">
        <f t="shared" si="663"/>
        <v>0</v>
      </c>
      <c r="AZ490" s="58">
        <f t="shared" si="663"/>
        <v>0</v>
      </c>
      <c r="BA490" s="42">
        <f t="shared" si="663"/>
        <v>0</v>
      </c>
      <c r="BB490" s="58">
        <f t="shared" si="663"/>
        <v>0</v>
      </c>
      <c r="BC490" s="42">
        <f t="shared" si="663"/>
        <v>0</v>
      </c>
      <c r="BD490" s="58">
        <f t="shared" si="663"/>
        <v>0</v>
      </c>
      <c r="BE490" s="42">
        <f t="shared" si="663"/>
        <v>0</v>
      </c>
      <c r="BF490" s="58">
        <f t="shared" si="663"/>
        <v>0</v>
      </c>
      <c r="BG490" s="42">
        <f t="shared" si="663"/>
        <v>0</v>
      </c>
      <c r="BH490" s="58">
        <f t="shared" si="663"/>
        <v>0</v>
      </c>
      <c r="BI490" s="42">
        <f t="shared" si="663"/>
        <v>0</v>
      </c>
      <c r="BJ490" s="58">
        <f t="shared" si="663"/>
        <v>0</v>
      </c>
      <c r="BK490" s="42">
        <f t="shared" si="663"/>
        <v>0</v>
      </c>
      <c r="BL490" s="58">
        <f t="shared" si="663"/>
        <v>0</v>
      </c>
      <c r="BM490" s="42">
        <f t="shared" si="663"/>
        <v>53.703099252763643</v>
      </c>
      <c r="BN490" s="58">
        <f t="shared" si="663"/>
        <v>0</v>
      </c>
      <c r="BO490" s="42">
        <f t="shared" si="663"/>
        <v>0</v>
      </c>
      <c r="BP490" s="58">
        <f t="shared" si="663"/>
        <v>0</v>
      </c>
      <c r="BQ490" s="42">
        <f t="shared" ref="BQ490:DD490" si="664">$A490*BQ378</f>
        <v>0</v>
      </c>
      <c r="BR490" s="58">
        <f t="shared" si="664"/>
        <v>0</v>
      </c>
      <c r="BS490" s="42">
        <f t="shared" si="664"/>
        <v>0</v>
      </c>
      <c r="BT490" s="58">
        <f t="shared" si="664"/>
        <v>0</v>
      </c>
      <c r="BU490" s="42">
        <f t="shared" si="664"/>
        <v>0</v>
      </c>
      <c r="BV490" s="58">
        <f t="shared" si="664"/>
        <v>0</v>
      </c>
      <c r="BW490" s="42">
        <f t="shared" si="664"/>
        <v>0</v>
      </c>
      <c r="BX490" s="58">
        <f t="shared" si="664"/>
        <v>0</v>
      </c>
      <c r="BY490" s="42">
        <f t="shared" si="664"/>
        <v>0</v>
      </c>
      <c r="BZ490" s="58">
        <f t="shared" si="664"/>
        <v>0</v>
      </c>
      <c r="CA490" s="42">
        <f t="shared" si="664"/>
        <v>0</v>
      </c>
      <c r="CB490" s="58">
        <f t="shared" si="664"/>
        <v>0</v>
      </c>
      <c r="CC490" s="42">
        <f t="shared" si="664"/>
        <v>0</v>
      </c>
      <c r="CD490" s="58">
        <f t="shared" si="664"/>
        <v>0</v>
      </c>
      <c r="CE490" s="42">
        <f t="shared" si="664"/>
        <v>0</v>
      </c>
      <c r="CF490" s="58">
        <f t="shared" si="664"/>
        <v>0</v>
      </c>
      <c r="CG490" s="42">
        <f t="shared" si="664"/>
        <v>0</v>
      </c>
      <c r="CH490" s="58">
        <f t="shared" si="664"/>
        <v>0</v>
      </c>
      <c r="CI490" s="42">
        <f t="shared" si="664"/>
        <v>0</v>
      </c>
      <c r="CJ490" s="58">
        <f t="shared" si="664"/>
        <v>0</v>
      </c>
      <c r="CK490" s="42">
        <f t="shared" si="664"/>
        <v>2.6895463270539218E-3</v>
      </c>
      <c r="CL490" s="58">
        <f t="shared" si="664"/>
        <v>0</v>
      </c>
      <c r="CM490" s="42">
        <f t="shared" si="664"/>
        <v>0</v>
      </c>
      <c r="CN490" s="58">
        <f t="shared" si="664"/>
        <v>0</v>
      </c>
      <c r="CO490" s="42">
        <f t="shared" si="664"/>
        <v>0</v>
      </c>
      <c r="CP490" s="58">
        <f t="shared" si="664"/>
        <v>4.0677255883298458E-2</v>
      </c>
      <c r="CQ490" s="42">
        <f t="shared" si="664"/>
        <v>0</v>
      </c>
      <c r="CR490" s="58">
        <f t="shared" si="664"/>
        <v>0</v>
      </c>
      <c r="CS490" s="42">
        <f t="shared" si="664"/>
        <v>0</v>
      </c>
      <c r="CT490" s="58">
        <f t="shared" si="664"/>
        <v>0</v>
      </c>
      <c r="CU490" s="42">
        <f t="shared" si="664"/>
        <v>5.8939152983915619E-3</v>
      </c>
      <c r="CV490" s="58">
        <f t="shared" si="664"/>
        <v>0</v>
      </c>
      <c r="CW490" s="42">
        <f t="shared" si="664"/>
        <v>0</v>
      </c>
      <c r="CX490" s="58">
        <f t="shared" si="664"/>
        <v>0</v>
      </c>
      <c r="CY490" s="42">
        <f t="shared" si="664"/>
        <v>0</v>
      </c>
      <c r="CZ490" s="58">
        <f t="shared" si="664"/>
        <v>0</v>
      </c>
      <c r="DA490" s="42">
        <f t="shared" si="664"/>
        <v>4.7912177270709906E-3</v>
      </c>
      <c r="DB490" s="58">
        <f t="shared" si="664"/>
        <v>6.4272649437123039E-3</v>
      </c>
      <c r="DC490" s="42">
        <f t="shared" si="664"/>
        <v>0</v>
      </c>
      <c r="DD490" s="59">
        <f t="shared" si="664"/>
        <v>0</v>
      </c>
      <c r="DE490" s="3"/>
    </row>
    <row r="491" spans="1:109" x14ac:dyDescent="0.35">
      <c r="A491" s="36">
        <f>GDP!Y68</f>
        <v>20.256687707697438</v>
      </c>
      <c r="B491" s="3" t="s">
        <v>3900</v>
      </c>
      <c r="C491" s="39" t="s">
        <v>578</v>
      </c>
      <c r="D491" s="3" t="s">
        <v>578</v>
      </c>
      <c r="E491" s="52">
        <f t="shared" ref="E491:BP491" si="665">$A491*E379</f>
        <v>0</v>
      </c>
      <c r="F491" s="53">
        <f t="shared" si="665"/>
        <v>0</v>
      </c>
      <c r="G491" s="53">
        <f t="shared" si="665"/>
        <v>0</v>
      </c>
      <c r="H491" s="53">
        <f t="shared" si="665"/>
        <v>0</v>
      </c>
      <c r="I491" s="53">
        <f t="shared" si="665"/>
        <v>0</v>
      </c>
      <c r="J491" s="54">
        <f t="shared" si="665"/>
        <v>0</v>
      </c>
      <c r="K491" s="54">
        <f t="shared" si="665"/>
        <v>0</v>
      </c>
      <c r="L491" s="54">
        <f t="shared" si="665"/>
        <v>0</v>
      </c>
      <c r="M491" s="54">
        <f t="shared" si="665"/>
        <v>0</v>
      </c>
      <c r="N491" s="53">
        <f t="shared" si="665"/>
        <v>0</v>
      </c>
      <c r="O491" s="53">
        <f t="shared" si="665"/>
        <v>0</v>
      </c>
      <c r="P491" s="53">
        <f t="shared" si="665"/>
        <v>0</v>
      </c>
      <c r="Q491" s="54">
        <f t="shared" si="665"/>
        <v>0</v>
      </c>
      <c r="R491" s="54">
        <f t="shared" si="665"/>
        <v>0</v>
      </c>
      <c r="S491" s="54">
        <f t="shared" si="665"/>
        <v>0</v>
      </c>
      <c r="T491" s="54">
        <f t="shared" si="665"/>
        <v>0</v>
      </c>
      <c r="U491" s="53">
        <f t="shared" si="665"/>
        <v>0</v>
      </c>
      <c r="V491" s="53">
        <f t="shared" si="665"/>
        <v>0</v>
      </c>
      <c r="W491" s="53">
        <f t="shared" si="665"/>
        <v>0</v>
      </c>
      <c r="X491" s="58">
        <f t="shared" si="665"/>
        <v>0</v>
      </c>
      <c r="Y491" s="42">
        <f t="shared" si="665"/>
        <v>0</v>
      </c>
      <c r="Z491" s="54">
        <f t="shared" si="665"/>
        <v>0</v>
      </c>
      <c r="AA491" s="54">
        <f t="shared" si="665"/>
        <v>0</v>
      </c>
      <c r="AB491" s="54">
        <f t="shared" si="665"/>
        <v>0</v>
      </c>
      <c r="AC491" s="54">
        <f t="shared" si="665"/>
        <v>0</v>
      </c>
      <c r="AD491" s="53">
        <f t="shared" si="665"/>
        <v>0</v>
      </c>
      <c r="AE491" s="53">
        <f t="shared" si="665"/>
        <v>0</v>
      </c>
      <c r="AF491" s="53">
        <f t="shared" si="665"/>
        <v>0</v>
      </c>
      <c r="AG491" s="53">
        <f t="shared" si="665"/>
        <v>0</v>
      </c>
      <c r="AH491" s="54">
        <f t="shared" si="665"/>
        <v>0</v>
      </c>
      <c r="AI491" s="54">
        <f t="shared" si="665"/>
        <v>0</v>
      </c>
      <c r="AJ491" s="54">
        <f t="shared" si="665"/>
        <v>0</v>
      </c>
      <c r="AK491" s="54">
        <f t="shared" si="665"/>
        <v>0</v>
      </c>
      <c r="AL491" s="53">
        <f t="shared" si="665"/>
        <v>0</v>
      </c>
      <c r="AM491" s="53">
        <f t="shared" si="665"/>
        <v>0</v>
      </c>
      <c r="AN491" s="53">
        <f t="shared" si="665"/>
        <v>0</v>
      </c>
      <c r="AO491" s="58">
        <f t="shared" si="665"/>
        <v>0</v>
      </c>
      <c r="AP491" s="42">
        <f t="shared" si="665"/>
        <v>0</v>
      </c>
      <c r="AQ491" s="58">
        <f t="shared" si="665"/>
        <v>0</v>
      </c>
      <c r="AR491" s="42">
        <f t="shared" si="665"/>
        <v>0</v>
      </c>
      <c r="AS491" s="58">
        <f t="shared" si="665"/>
        <v>0</v>
      </c>
      <c r="AT491" s="42">
        <f t="shared" si="665"/>
        <v>0</v>
      </c>
      <c r="AU491" s="58">
        <f t="shared" si="665"/>
        <v>0</v>
      </c>
      <c r="AV491" s="42">
        <f t="shared" si="665"/>
        <v>0</v>
      </c>
      <c r="AW491" s="58">
        <f t="shared" si="665"/>
        <v>0</v>
      </c>
      <c r="AX491" s="42">
        <f t="shared" si="665"/>
        <v>0</v>
      </c>
      <c r="AY491" s="58">
        <f t="shared" si="665"/>
        <v>0</v>
      </c>
      <c r="AZ491" s="42">
        <f t="shared" si="665"/>
        <v>0</v>
      </c>
      <c r="BA491" s="58">
        <f t="shared" si="665"/>
        <v>0</v>
      </c>
      <c r="BB491" s="42">
        <f t="shared" si="665"/>
        <v>0</v>
      </c>
      <c r="BC491" s="58">
        <f t="shared" si="665"/>
        <v>0</v>
      </c>
      <c r="BD491" s="42">
        <f t="shared" si="665"/>
        <v>0</v>
      </c>
      <c r="BE491" s="58">
        <f t="shared" si="665"/>
        <v>0</v>
      </c>
      <c r="BF491" s="42">
        <f t="shared" si="665"/>
        <v>0</v>
      </c>
      <c r="BG491" s="58">
        <f t="shared" si="665"/>
        <v>0</v>
      </c>
      <c r="BH491" s="42">
        <f t="shared" si="665"/>
        <v>0</v>
      </c>
      <c r="BI491" s="58">
        <f t="shared" si="665"/>
        <v>0</v>
      </c>
      <c r="BJ491" s="42">
        <f t="shared" si="665"/>
        <v>0</v>
      </c>
      <c r="BK491" s="58">
        <f t="shared" si="665"/>
        <v>0</v>
      </c>
      <c r="BL491" s="42">
        <f t="shared" si="665"/>
        <v>0</v>
      </c>
      <c r="BM491" s="58">
        <f t="shared" si="665"/>
        <v>0</v>
      </c>
      <c r="BN491" s="42">
        <f t="shared" si="665"/>
        <v>20.230960210820303</v>
      </c>
      <c r="BO491" s="58">
        <f t="shared" si="665"/>
        <v>0</v>
      </c>
      <c r="BP491" s="42">
        <f t="shared" si="665"/>
        <v>0</v>
      </c>
      <c r="BQ491" s="58">
        <f t="shared" ref="BQ491:DD491" si="666">$A491*BQ379</f>
        <v>0</v>
      </c>
      <c r="BR491" s="42">
        <f t="shared" si="666"/>
        <v>0</v>
      </c>
      <c r="BS491" s="58">
        <f t="shared" si="666"/>
        <v>0</v>
      </c>
      <c r="BT491" s="42">
        <f t="shared" si="666"/>
        <v>0</v>
      </c>
      <c r="BU491" s="58">
        <f t="shared" si="666"/>
        <v>0</v>
      </c>
      <c r="BV491" s="42">
        <f t="shared" si="666"/>
        <v>0</v>
      </c>
      <c r="BW491" s="58">
        <f t="shared" si="666"/>
        <v>0</v>
      </c>
      <c r="BX491" s="42">
        <f t="shared" si="666"/>
        <v>0</v>
      </c>
      <c r="BY491" s="58">
        <f t="shared" si="666"/>
        <v>0</v>
      </c>
      <c r="BZ491" s="42">
        <f t="shared" si="666"/>
        <v>0</v>
      </c>
      <c r="CA491" s="58">
        <f t="shared" si="666"/>
        <v>0</v>
      </c>
      <c r="CB491" s="42">
        <f t="shared" si="666"/>
        <v>0</v>
      </c>
      <c r="CC491" s="58">
        <f t="shared" si="666"/>
        <v>0</v>
      </c>
      <c r="CD491" s="42">
        <f t="shared" si="666"/>
        <v>2.5727496877136515E-2</v>
      </c>
      <c r="CE491" s="58">
        <f t="shared" si="666"/>
        <v>0</v>
      </c>
      <c r="CF491" s="42">
        <f t="shared" si="666"/>
        <v>0</v>
      </c>
      <c r="CG491" s="58">
        <f t="shared" si="666"/>
        <v>0</v>
      </c>
      <c r="CH491" s="42">
        <f t="shared" si="666"/>
        <v>0</v>
      </c>
      <c r="CI491" s="58">
        <f t="shared" si="666"/>
        <v>0</v>
      </c>
      <c r="CJ491" s="42">
        <f t="shared" si="666"/>
        <v>0</v>
      </c>
      <c r="CK491" s="58">
        <f t="shared" si="666"/>
        <v>0</v>
      </c>
      <c r="CL491" s="42">
        <f t="shared" si="666"/>
        <v>0</v>
      </c>
      <c r="CM491" s="58">
        <f t="shared" si="666"/>
        <v>0</v>
      </c>
      <c r="CN491" s="42">
        <f t="shared" si="666"/>
        <v>0</v>
      </c>
      <c r="CO491" s="58">
        <f t="shared" si="666"/>
        <v>0</v>
      </c>
      <c r="CP491" s="42">
        <f t="shared" si="666"/>
        <v>0</v>
      </c>
      <c r="CQ491" s="58">
        <f t="shared" si="666"/>
        <v>0</v>
      </c>
      <c r="CR491" s="42">
        <f t="shared" si="666"/>
        <v>0</v>
      </c>
      <c r="CS491" s="58">
        <f t="shared" si="666"/>
        <v>0</v>
      </c>
      <c r="CT491" s="42">
        <f t="shared" si="666"/>
        <v>0</v>
      </c>
      <c r="CU491" s="58">
        <f t="shared" si="666"/>
        <v>0</v>
      </c>
      <c r="CV491" s="42">
        <f t="shared" si="666"/>
        <v>0</v>
      </c>
      <c r="CW491" s="58">
        <f t="shared" si="666"/>
        <v>0</v>
      </c>
      <c r="CX491" s="42">
        <f t="shared" si="666"/>
        <v>0</v>
      </c>
      <c r="CY491" s="58">
        <f t="shared" si="666"/>
        <v>0</v>
      </c>
      <c r="CZ491" s="42">
        <f t="shared" si="666"/>
        <v>0</v>
      </c>
      <c r="DA491" s="58">
        <f t="shared" si="666"/>
        <v>0</v>
      </c>
      <c r="DB491" s="42">
        <f t="shared" si="666"/>
        <v>0</v>
      </c>
      <c r="DC491" s="58">
        <f t="shared" si="666"/>
        <v>0</v>
      </c>
      <c r="DD491" s="60">
        <f t="shared" si="666"/>
        <v>0</v>
      </c>
      <c r="DE491" s="3"/>
    </row>
    <row r="492" spans="1:109" x14ac:dyDescent="0.35">
      <c r="A492" s="36">
        <f>GDP!Y69</f>
        <v>123.85248424579999</v>
      </c>
      <c r="B492" s="3" t="s">
        <v>3901</v>
      </c>
      <c r="C492" s="39" t="s">
        <v>579</v>
      </c>
      <c r="D492" s="3" t="s">
        <v>579</v>
      </c>
      <c r="E492" s="56">
        <f t="shared" ref="E492:BP492" si="667">$A492*E380</f>
        <v>0</v>
      </c>
      <c r="F492" s="54">
        <f t="shared" si="667"/>
        <v>0</v>
      </c>
      <c r="G492" s="54">
        <f t="shared" si="667"/>
        <v>0</v>
      </c>
      <c r="H492" s="54">
        <f t="shared" si="667"/>
        <v>0</v>
      </c>
      <c r="I492" s="54">
        <f t="shared" si="667"/>
        <v>0</v>
      </c>
      <c r="J492" s="53">
        <f t="shared" si="667"/>
        <v>0</v>
      </c>
      <c r="K492" s="53">
        <f t="shared" si="667"/>
        <v>0</v>
      </c>
      <c r="L492" s="53">
        <f t="shared" si="667"/>
        <v>0</v>
      </c>
      <c r="M492" s="53">
        <f t="shared" si="667"/>
        <v>0</v>
      </c>
      <c r="N492" s="54">
        <f t="shared" si="667"/>
        <v>0</v>
      </c>
      <c r="O492" s="54">
        <f t="shared" si="667"/>
        <v>0</v>
      </c>
      <c r="P492" s="54">
        <f t="shared" si="667"/>
        <v>0</v>
      </c>
      <c r="Q492" s="53">
        <f t="shared" si="667"/>
        <v>0</v>
      </c>
      <c r="R492" s="53">
        <f t="shared" si="667"/>
        <v>0</v>
      </c>
      <c r="S492" s="53">
        <f t="shared" si="667"/>
        <v>0</v>
      </c>
      <c r="T492" s="53">
        <f t="shared" si="667"/>
        <v>0</v>
      </c>
      <c r="U492" s="54">
        <f t="shared" si="667"/>
        <v>0</v>
      </c>
      <c r="V492" s="54">
        <f t="shared" si="667"/>
        <v>0</v>
      </c>
      <c r="W492" s="54">
        <f t="shared" si="667"/>
        <v>0</v>
      </c>
      <c r="X492" s="42">
        <f t="shared" si="667"/>
        <v>0</v>
      </c>
      <c r="Y492" s="58">
        <f t="shared" si="667"/>
        <v>0</v>
      </c>
      <c r="Z492" s="53">
        <f t="shared" si="667"/>
        <v>0</v>
      </c>
      <c r="AA492" s="53">
        <f t="shared" si="667"/>
        <v>0</v>
      </c>
      <c r="AB492" s="53">
        <f t="shared" si="667"/>
        <v>0</v>
      </c>
      <c r="AC492" s="53">
        <f t="shared" si="667"/>
        <v>0</v>
      </c>
      <c r="AD492" s="54">
        <f t="shared" si="667"/>
        <v>0</v>
      </c>
      <c r="AE492" s="54">
        <f t="shared" si="667"/>
        <v>0</v>
      </c>
      <c r="AF492" s="54">
        <f t="shared" si="667"/>
        <v>0</v>
      </c>
      <c r="AG492" s="54">
        <f t="shared" si="667"/>
        <v>0</v>
      </c>
      <c r="AH492" s="53">
        <f t="shared" si="667"/>
        <v>0</v>
      </c>
      <c r="AI492" s="53">
        <f t="shared" si="667"/>
        <v>0</v>
      </c>
      <c r="AJ492" s="53">
        <f t="shared" si="667"/>
        <v>0</v>
      </c>
      <c r="AK492" s="53">
        <f t="shared" si="667"/>
        <v>0</v>
      </c>
      <c r="AL492" s="54">
        <f t="shared" si="667"/>
        <v>0</v>
      </c>
      <c r="AM492" s="54">
        <f t="shared" si="667"/>
        <v>0</v>
      </c>
      <c r="AN492" s="54">
        <f t="shared" si="667"/>
        <v>0</v>
      </c>
      <c r="AO492" s="42">
        <f t="shared" si="667"/>
        <v>0</v>
      </c>
      <c r="AP492" s="58">
        <f t="shared" si="667"/>
        <v>0</v>
      </c>
      <c r="AQ492" s="42">
        <f t="shared" si="667"/>
        <v>0</v>
      </c>
      <c r="AR492" s="58">
        <f t="shared" si="667"/>
        <v>0.40541416207716802</v>
      </c>
      <c r="AS492" s="42">
        <f t="shared" si="667"/>
        <v>0</v>
      </c>
      <c r="AT492" s="58">
        <f t="shared" si="667"/>
        <v>0</v>
      </c>
      <c r="AU492" s="42">
        <f t="shared" si="667"/>
        <v>0</v>
      </c>
      <c r="AV492" s="58">
        <f t="shared" si="667"/>
        <v>0</v>
      </c>
      <c r="AW492" s="42">
        <f t="shared" si="667"/>
        <v>0</v>
      </c>
      <c r="AX492" s="58">
        <f t="shared" si="667"/>
        <v>0</v>
      </c>
      <c r="AY492" s="42">
        <f t="shared" si="667"/>
        <v>0</v>
      </c>
      <c r="AZ492" s="58">
        <f t="shared" si="667"/>
        <v>0</v>
      </c>
      <c r="BA492" s="42">
        <f t="shared" si="667"/>
        <v>0</v>
      </c>
      <c r="BB492" s="58">
        <f t="shared" si="667"/>
        <v>0</v>
      </c>
      <c r="BC492" s="42">
        <f t="shared" si="667"/>
        <v>0</v>
      </c>
      <c r="BD492" s="58">
        <f t="shared" si="667"/>
        <v>0</v>
      </c>
      <c r="BE492" s="42">
        <f t="shared" si="667"/>
        <v>0</v>
      </c>
      <c r="BF492" s="58">
        <f t="shared" si="667"/>
        <v>0</v>
      </c>
      <c r="BG492" s="42">
        <f t="shared" si="667"/>
        <v>0</v>
      </c>
      <c r="BH492" s="58">
        <f t="shared" si="667"/>
        <v>0</v>
      </c>
      <c r="BI492" s="42">
        <f t="shared" si="667"/>
        <v>0</v>
      </c>
      <c r="BJ492" s="58">
        <f t="shared" si="667"/>
        <v>0</v>
      </c>
      <c r="BK492" s="42">
        <f t="shared" si="667"/>
        <v>0</v>
      </c>
      <c r="BL492" s="58">
        <f t="shared" si="667"/>
        <v>0</v>
      </c>
      <c r="BM492" s="42">
        <f t="shared" si="667"/>
        <v>0</v>
      </c>
      <c r="BN492" s="58">
        <f t="shared" si="667"/>
        <v>0</v>
      </c>
      <c r="BO492" s="42">
        <f t="shared" si="667"/>
        <v>116.99767442587552</v>
      </c>
      <c r="BP492" s="58">
        <f t="shared" si="667"/>
        <v>0</v>
      </c>
      <c r="BQ492" s="42">
        <f t="shared" ref="BQ492:DD492" si="668">$A492*BQ380</f>
        <v>0</v>
      </c>
      <c r="BR492" s="58">
        <f t="shared" si="668"/>
        <v>0</v>
      </c>
      <c r="BS492" s="42">
        <f t="shared" si="668"/>
        <v>0</v>
      </c>
      <c r="BT492" s="58">
        <f t="shared" si="668"/>
        <v>0</v>
      </c>
      <c r="BU492" s="42">
        <f t="shared" si="668"/>
        <v>0</v>
      </c>
      <c r="BV492" s="58">
        <f t="shared" si="668"/>
        <v>0</v>
      </c>
      <c r="BW492" s="42">
        <f t="shared" si="668"/>
        <v>0</v>
      </c>
      <c r="BX492" s="58">
        <f t="shared" si="668"/>
        <v>0</v>
      </c>
      <c r="BY492" s="42">
        <f t="shared" si="668"/>
        <v>0</v>
      </c>
      <c r="BZ492" s="58">
        <f t="shared" si="668"/>
        <v>0</v>
      </c>
      <c r="CA492" s="42">
        <f t="shared" si="668"/>
        <v>0</v>
      </c>
      <c r="CB492" s="58">
        <f t="shared" si="668"/>
        <v>1.3978118896504381</v>
      </c>
      <c r="CC492" s="42">
        <f t="shared" si="668"/>
        <v>2.1495655628994377</v>
      </c>
      <c r="CD492" s="58">
        <f t="shared" si="668"/>
        <v>2.9020182052974257</v>
      </c>
      <c r="CE492" s="42">
        <f t="shared" si="668"/>
        <v>0</v>
      </c>
      <c r="CF492" s="58">
        <f t="shared" si="668"/>
        <v>0</v>
      </c>
      <c r="CG492" s="42">
        <f t="shared" si="668"/>
        <v>0</v>
      </c>
      <c r="CH492" s="58">
        <f t="shared" si="668"/>
        <v>0</v>
      </c>
      <c r="CI492" s="42">
        <f t="shared" si="668"/>
        <v>0</v>
      </c>
      <c r="CJ492" s="58">
        <f t="shared" si="668"/>
        <v>0</v>
      </c>
      <c r="CK492" s="42">
        <f t="shared" si="668"/>
        <v>0</v>
      </c>
      <c r="CL492" s="58">
        <f t="shared" si="668"/>
        <v>0</v>
      </c>
      <c r="CM492" s="42">
        <f t="shared" si="668"/>
        <v>0</v>
      </c>
      <c r="CN492" s="58">
        <f t="shared" si="668"/>
        <v>0</v>
      </c>
      <c r="CO492" s="42">
        <f t="shared" si="668"/>
        <v>0</v>
      </c>
      <c r="CP492" s="58">
        <f t="shared" si="668"/>
        <v>0</v>
      </c>
      <c r="CQ492" s="42">
        <f t="shared" si="668"/>
        <v>0</v>
      </c>
      <c r="CR492" s="58">
        <f t="shared" si="668"/>
        <v>0</v>
      </c>
      <c r="CS492" s="42">
        <f t="shared" si="668"/>
        <v>0</v>
      </c>
      <c r="CT492" s="58">
        <f t="shared" si="668"/>
        <v>0</v>
      </c>
      <c r="CU492" s="42">
        <f t="shared" si="668"/>
        <v>0</v>
      </c>
      <c r="CV492" s="58">
        <f t="shared" si="668"/>
        <v>0</v>
      </c>
      <c r="CW492" s="42">
        <f t="shared" si="668"/>
        <v>0</v>
      </c>
      <c r="CX492" s="58">
        <f t="shared" si="668"/>
        <v>0</v>
      </c>
      <c r="CY492" s="42">
        <f t="shared" si="668"/>
        <v>0</v>
      </c>
      <c r="CZ492" s="58">
        <f t="shared" si="668"/>
        <v>0</v>
      </c>
      <c r="DA492" s="42">
        <f t="shared" si="668"/>
        <v>0</v>
      </c>
      <c r="DB492" s="58">
        <f t="shared" si="668"/>
        <v>0</v>
      </c>
      <c r="DC492" s="42">
        <f t="shared" si="668"/>
        <v>0</v>
      </c>
      <c r="DD492" s="59">
        <f t="shared" si="668"/>
        <v>0</v>
      </c>
      <c r="DE492" s="3"/>
    </row>
    <row r="493" spans="1:109" x14ac:dyDescent="0.35">
      <c r="A493" s="36">
        <f>GDP!Y70</f>
        <v>13.181656485858781</v>
      </c>
      <c r="B493" s="3" t="s">
        <v>3902</v>
      </c>
      <c r="C493" s="39" t="s">
        <v>580</v>
      </c>
      <c r="D493" s="3" t="s">
        <v>580</v>
      </c>
      <c r="E493" s="52">
        <f t="shared" ref="E493:BP493" si="669">$A493*E381</f>
        <v>0</v>
      </c>
      <c r="F493" s="53">
        <f t="shared" si="669"/>
        <v>0</v>
      </c>
      <c r="G493" s="53">
        <f t="shared" si="669"/>
        <v>0</v>
      </c>
      <c r="H493" s="53">
        <f t="shared" si="669"/>
        <v>0</v>
      </c>
      <c r="I493" s="53">
        <f t="shared" si="669"/>
        <v>0</v>
      </c>
      <c r="J493" s="54">
        <f t="shared" si="669"/>
        <v>0</v>
      </c>
      <c r="K493" s="54">
        <f t="shared" si="669"/>
        <v>0</v>
      </c>
      <c r="L493" s="54">
        <f t="shared" si="669"/>
        <v>0</v>
      </c>
      <c r="M493" s="54">
        <f t="shared" si="669"/>
        <v>0</v>
      </c>
      <c r="N493" s="53">
        <f t="shared" si="669"/>
        <v>0</v>
      </c>
      <c r="O493" s="53">
        <f t="shared" si="669"/>
        <v>0</v>
      </c>
      <c r="P493" s="53">
        <f t="shared" si="669"/>
        <v>0</v>
      </c>
      <c r="Q493" s="54">
        <f t="shared" si="669"/>
        <v>0</v>
      </c>
      <c r="R493" s="54">
        <f t="shared" si="669"/>
        <v>0</v>
      </c>
      <c r="S493" s="54">
        <f t="shared" si="669"/>
        <v>0</v>
      </c>
      <c r="T493" s="54">
        <f t="shared" si="669"/>
        <v>0</v>
      </c>
      <c r="U493" s="53">
        <f t="shared" si="669"/>
        <v>0</v>
      </c>
      <c r="V493" s="53">
        <f t="shared" si="669"/>
        <v>0</v>
      </c>
      <c r="W493" s="53">
        <f t="shared" si="669"/>
        <v>0</v>
      </c>
      <c r="X493" s="58">
        <f t="shared" si="669"/>
        <v>0</v>
      </c>
      <c r="Y493" s="42">
        <f t="shared" si="669"/>
        <v>0</v>
      </c>
      <c r="Z493" s="54">
        <f t="shared" si="669"/>
        <v>0</v>
      </c>
      <c r="AA493" s="54">
        <f t="shared" si="669"/>
        <v>0</v>
      </c>
      <c r="AB493" s="54">
        <f t="shared" si="669"/>
        <v>0</v>
      </c>
      <c r="AC493" s="54">
        <f t="shared" si="669"/>
        <v>0</v>
      </c>
      <c r="AD493" s="53">
        <f t="shared" si="669"/>
        <v>0</v>
      </c>
      <c r="AE493" s="53">
        <f t="shared" si="669"/>
        <v>0</v>
      </c>
      <c r="AF493" s="53">
        <f t="shared" si="669"/>
        <v>0</v>
      </c>
      <c r="AG493" s="53">
        <f t="shared" si="669"/>
        <v>0</v>
      </c>
      <c r="AH493" s="54">
        <f t="shared" si="669"/>
        <v>0</v>
      </c>
      <c r="AI493" s="54">
        <f t="shared" si="669"/>
        <v>0</v>
      </c>
      <c r="AJ493" s="54">
        <f t="shared" si="669"/>
        <v>0</v>
      </c>
      <c r="AK493" s="54">
        <f t="shared" si="669"/>
        <v>0</v>
      </c>
      <c r="AL493" s="53">
        <f t="shared" si="669"/>
        <v>0</v>
      </c>
      <c r="AM493" s="53">
        <f t="shared" si="669"/>
        <v>0</v>
      </c>
      <c r="AN493" s="53">
        <f t="shared" si="669"/>
        <v>0</v>
      </c>
      <c r="AO493" s="58">
        <f t="shared" si="669"/>
        <v>0</v>
      </c>
      <c r="AP493" s="42">
        <f t="shared" si="669"/>
        <v>0</v>
      </c>
      <c r="AQ493" s="58">
        <f t="shared" si="669"/>
        <v>0</v>
      </c>
      <c r="AR493" s="42">
        <f t="shared" si="669"/>
        <v>0</v>
      </c>
      <c r="AS493" s="58">
        <f t="shared" si="669"/>
        <v>0</v>
      </c>
      <c r="AT493" s="42">
        <f t="shared" si="669"/>
        <v>0</v>
      </c>
      <c r="AU493" s="58">
        <f t="shared" si="669"/>
        <v>0</v>
      </c>
      <c r="AV493" s="42">
        <f t="shared" si="669"/>
        <v>0</v>
      </c>
      <c r="AW493" s="58">
        <f t="shared" si="669"/>
        <v>0</v>
      </c>
      <c r="AX493" s="42">
        <f t="shared" si="669"/>
        <v>0</v>
      </c>
      <c r="AY493" s="58">
        <f t="shared" si="669"/>
        <v>0</v>
      </c>
      <c r="AZ493" s="42">
        <f t="shared" si="669"/>
        <v>0</v>
      </c>
      <c r="BA493" s="58">
        <f t="shared" si="669"/>
        <v>0</v>
      </c>
      <c r="BB493" s="42">
        <f t="shared" si="669"/>
        <v>0</v>
      </c>
      <c r="BC493" s="58">
        <f t="shared" si="669"/>
        <v>0</v>
      </c>
      <c r="BD493" s="42">
        <f t="shared" si="669"/>
        <v>0</v>
      </c>
      <c r="BE493" s="58">
        <f t="shared" si="669"/>
        <v>0</v>
      </c>
      <c r="BF493" s="42">
        <f t="shared" si="669"/>
        <v>0</v>
      </c>
      <c r="BG493" s="58">
        <f t="shared" si="669"/>
        <v>0</v>
      </c>
      <c r="BH493" s="42">
        <f t="shared" si="669"/>
        <v>0</v>
      </c>
      <c r="BI493" s="58">
        <f t="shared" si="669"/>
        <v>0</v>
      </c>
      <c r="BJ493" s="42">
        <f t="shared" si="669"/>
        <v>0</v>
      </c>
      <c r="BK493" s="58">
        <f t="shared" si="669"/>
        <v>1.0593329917463004</v>
      </c>
      <c r="BL493" s="42">
        <f t="shared" si="669"/>
        <v>0</v>
      </c>
      <c r="BM493" s="58">
        <f t="shared" si="669"/>
        <v>0</v>
      </c>
      <c r="BN493" s="42">
        <f t="shared" si="669"/>
        <v>0</v>
      </c>
      <c r="BO493" s="58">
        <f t="shared" si="669"/>
        <v>0</v>
      </c>
      <c r="BP493" s="42">
        <f t="shared" si="669"/>
        <v>12.12232349411248</v>
      </c>
      <c r="BQ493" s="58">
        <f t="shared" ref="BQ493:DD493" si="670">$A493*BQ381</f>
        <v>0</v>
      </c>
      <c r="BR493" s="42">
        <f t="shared" si="670"/>
        <v>0</v>
      </c>
      <c r="BS493" s="58">
        <f t="shared" si="670"/>
        <v>0</v>
      </c>
      <c r="BT493" s="42">
        <f t="shared" si="670"/>
        <v>0</v>
      </c>
      <c r="BU493" s="58">
        <f t="shared" si="670"/>
        <v>0</v>
      </c>
      <c r="BV493" s="42">
        <f t="shared" si="670"/>
        <v>0</v>
      </c>
      <c r="BW493" s="58">
        <f t="shared" si="670"/>
        <v>0</v>
      </c>
      <c r="BX493" s="42">
        <f t="shared" si="670"/>
        <v>0</v>
      </c>
      <c r="BY493" s="58">
        <f t="shared" si="670"/>
        <v>0</v>
      </c>
      <c r="BZ493" s="42">
        <f t="shared" si="670"/>
        <v>0</v>
      </c>
      <c r="CA493" s="58">
        <f t="shared" si="670"/>
        <v>0</v>
      </c>
      <c r="CB493" s="42">
        <f t="shared" si="670"/>
        <v>0</v>
      </c>
      <c r="CC493" s="58">
        <f t="shared" si="670"/>
        <v>0</v>
      </c>
      <c r="CD493" s="42">
        <f t="shared" si="670"/>
        <v>0</v>
      </c>
      <c r="CE493" s="58">
        <f t="shared" si="670"/>
        <v>0</v>
      </c>
      <c r="CF493" s="42">
        <f t="shared" si="670"/>
        <v>0</v>
      </c>
      <c r="CG493" s="58">
        <f t="shared" si="670"/>
        <v>0</v>
      </c>
      <c r="CH493" s="42">
        <f t="shared" si="670"/>
        <v>0</v>
      </c>
      <c r="CI493" s="58">
        <f t="shared" si="670"/>
        <v>0</v>
      </c>
      <c r="CJ493" s="42">
        <f t="shared" si="670"/>
        <v>0</v>
      </c>
      <c r="CK493" s="58">
        <f t="shared" si="670"/>
        <v>0</v>
      </c>
      <c r="CL493" s="42">
        <f t="shared" si="670"/>
        <v>0</v>
      </c>
      <c r="CM493" s="58">
        <f t="shared" si="670"/>
        <v>0</v>
      </c>
      <c r="CN493" s="42">
        <f t="shared" si="670"/>
        <v>0</v>
      </c>
      <c r="CO493" s="58">
        <f t="shared" si="670"/>
        <v>0</v>
      </c>
      <c r="CP493" s="42">
        <f t="shared" si="670"/>
        <v>0</v>
      </c>
      <c r="CQ493" s="58">
        <f t="shared" si="670"/>
        <v>0</v>
      </c>
      <c r="CR493" s="42">
        <f t="shared" si="670"/>
        <v>0</v>
      </c>
      <c r="CS493" s="58">
        <f t="shared" si="670"/>
        <v>0</v>
      </c>
      <c r="CT493" s="42">
        <f t="shared" si="670"/>
        <v>0</v>
      </c>
      <c r="CU493" s="58">
        <f t="shared" si="670"/>
        <v>0</v>
      </c>
      <c r="CV493" s="42">
        <f t="shared" si="670"/>
        <v>0</v>
      </c>
      <c r="CW493" s="58">
        <f t="shared" si="670"/>
        <v>0</v>
      </c>
      <c r="CX493" s="42">
        <f t="shared" si="670"/>
        <v>0</v>
      </c>
      <c r="CY493" s="58">
        <f t="shared" si="670"/>
        <v>0</v>
      </c>
      <c r="CZ493" s="42">
        <f t="shared" si="670"/>
        <v>0</v>
      </c>
      <c r="DA493" s="58">
        <f t="shared" si="670"/>
        <v>0</v>
      </c>
      <c r="DB493" s="42">
        <f t="shared" si="670"/>
        <v>0</v>
      </c>
      <c r="DC493" s="58">
        <f t="shared" si="670"/>
        <v>0</v>
      </c>
      <c r="DD493" s="60">
        <f t="shared" si="670"/>
        <v>0</v>
      </c>
      <c r="DE493" s="3"/>
    </row>
    <row r="494" spans="1:109" x14ac:dyDescent="0.35">
      <c r="A494" s="36">
        <f>GDP!Y71</f>
        <v>8.8180832353152798</v>
      </c>
      <c r="B494" s="3" t="s">
        <v>3903</v>
      </c>
      <c r="C494" s="39" t="s">
        <v>582</v>
      </c>
      <c r="D494" s="3" t="s">
        <v>582</v>
      </c>
      <c r="E494" s="56">
        <f t="shared" ref="E494:BP494" si="671">$A494*E382</f>
        <v>0</v>
      </c>
      <c r="F494" s="54">
        <f t="shared" si="671"/>
        <v>0</v>
      </c>
      <c r="G494" s="54">
        <f t="shared" si="671"/>
        <v>0</v>
      </c>
      <c r="H494" s="54">
        <f t="shared" si="671"/>
        <v>0</v>
      </c>
      <c r="I494" s="54">
        <f t="shared" si="671"/>
        <v>0</v>
      </c>
      <c r="J494" s="53">
        <f t="shared" si="671"/>
        <v>0</v>
      </c>
      <c r="K494" s="53">
        <f t="shared" si="671"/>
        <v>0</v>
      </c>
      <c r="L494" s="53">
        <f t="shared" si="671"/>
        <v>0</v>
      </c>
      <c r="M494" s="53">
        <f t="shared" si="671"/>
        <v>0</v>
      </c>
      <c r="N494" s="54">
        <f t="shared" si="671"/>
        <v>0</v>
      </c>
      <c r="O494" s="54">
        <f t="shared" si="671"/>
        <v>0</v>
      </c>
      <c r="P494" s="54">
        <f t="shared" si="671"/>
        <v>0</v>
      </c>
      <c r="Q494" s="53">
        <f t="shared" si="671"/>
        <v>0</v>
      </c>
      <c r="R494" s="53">
        <f t="shared" si="671"/>
        <v>0</v>
      </c>
      <c r="S494" s="53">
        <f t="shared" si="671"/>
        <v>0</v>
      </c>
      <c r="T494" s="53">
        <f t="shared" si="671"/>
        <v>0</v>
      </c>
      <c r="U494" s="54">
        <f t="shared" si="671"/>
        <v>0</v>
      </c>
      <c r="V494" s="54">
        <f t="shared" si="671"/>
        <v>0</v>
      </c>
      <c r="W494" s="54">
        <f t="shared" si="671"/>
        <v>0</v>
      </c>
      <c r="X494" s="42">
        <f t="shared" si="671"/>
        <v>0</v>
      </c>
      <c r="Y494" s="58">
        <f t="shared" si="671"/>
        <v>0</v>
      </c>
      <c r="Z494" s="53">
        <f t="shared" si="671"/>
        <v>0</v>
      </c>
      <c r="AA494" s="53">
        <f t="shared" si="671"/>
        <v>0</v>
      </c>
      <c r="AB494" s="53">
        <f t="shared" si="671"/>
        <v>0</v>
      </c>
      <c r="AC494" s="53">
        <f t="shared" si="671"/>
        <v>0</v>
      </c>
      <c r="AD494" s="54">
        <f t="shared" si="671"/>
        <v>0</v>
      </c>
      <c r="AE494" s="54">
        <f t="shared" si="671"/>
        <v>0</v>
      </c>
      <c r="AF494" s="54">
        <f t="shared" si="671"/>
        <v>0</v>
      </c>
      <c r="AG494" s="54">
        <f t="shared" si="671"/>
        <v>0</v>
      </c>
      <c r="AH494" s="53">
        <f t="shared" si="671"/>
        <v>0</v>
      </c>
      <c r="AI494" s="53">
        <f t="shared" si="671"/>
        <v>0</v>
      </c>
      <c r="AJ494" s="53">
        <f t="shared" si="671"/>
        <v>0</v>
      </c>
      <c r="AK494" s="53">
        <f t="shared" si="671"/>
        <v>0</v>
      </c>
      <c r="AL494" s="54">
        <f t="shared" si="671"/>
        <v>0</v>
      </c>
      <c r="AM494" s="54">
        <f t="shared" si="671"/>
        <v>0</v>
      </c>
      <c r="AN494" s="54">
        <f t="shared" si="671"/>
        <v>0</v>
      </c>
      <c r="AO494" s="42">
        <f t="shared" si="671"/>
        <v>0</v>
      </c>
      <c r="AP494" s="58">
        <f t="shared" si="671"/>
        <v>0</v>
      </c>
      <c r="AQ494" s="42">
        <f t="shared" si="671"/>
        <v>0</v>
      </c>
      <c r="AR494" s="58">
        <f t="shared" si="671"/>
        <v>0</v>
      </c>
      <c r="AS494" s="42">
        <f t="shared" si="671"/>
        <v>0</v>
      </c>
      <c r="AT494" s="58">
        <f t="shared" si="671"/>
        <v>0</v>
      </c>
      <c r="AU494" s="42">
        <f t="shared" si="671"/>
        <v>0</v>
      </c>
      <c r="AV494" s="58">
        <f t="shared" si="671"/>
        <v>0</v>
      </c>
      <c r="AW494" s="42">
        <f t="shared" si="671"/>
        <v>0</v>
      </c>
      <c r="AX494" s="58">
        <f t="shared" si="671"/>
        <v>0</v>
      </c>
      <c r="AY494" s="42">
        <f t="shared" si="671"/>
        <v>0</v>
      </c>
      <c r="AZ494" s="58">
        <f t="shared" si="671"/>
        <v>0</v>
      </c>
      <c r="BA494" s="42">
        <f t="shared" si="671"/>
        <v>0</v>
      </c>
      <c r="BB494" s="58">
        <f t="shared" si="671"/>
        <v>0</v>
      </c>
      <c r="BC494" s="42">
        <f t="shared" si="671"/>
        <v>0</v>
      </c>
      <c r="BD494" s="58">
        <f t="shared" si="671"/>
        <v>0</v>
      </c>
      <c r="BE494" s="42">
        <f t="shared" si="671"/>
        <v>0</v>
      </c>
      <c r="BF494" s="58">
        <f t="shared" si="671"/>
        <v>0</v>
      </c>
      <c r="BG494" s="42">
        <f t="shared" si="671"/>
        <v>0</v>
      </c>
      <c r="BH494" s="58">
        <f t="shared" si="671"/>
        <v>0</v>
      </c>
      <c r="BI494" s="42">
        <f t="shared" si="671"/>
        <v>0</v>
      </c>
      <c r="BJ494" s="58">
        <f t="shared" si="671"/>
        <v>0</v>
      </c>
      <c r="BK494" s="42">
        <f t="shared" si="671"/>
        <v>0</v>
      </c>
      <c r="BL494" s="58">
        <f t="shared" si="671"/>
        <v>0</v>
      </c>
      <c r="BM494" s="42">
        <f t="shared" si="671"/>
        <v>0</v>
      </c>
      <c r="BN494" s="58">
        <f t="shared" si="671"/>
        <v>0</v>
      </c>
      <c r="BO494" s="42">
        <f t="shared" si="671"/>
        <v>0</v>
      </c>
      <c r="BP494" s="58">
        <f t="shared" si="671"/>
        <v>0</v>
      </c>
      <c r="BQ494" s="42">
        <f t="shared" ref="BQ494:DD494" si="672">$A494*BQ382</f>
        <v>8.8180832353152798</v>
      </c>
      <c r="BR494" s="58">
        <f t="shared" si="672"/>
        <v>0</v>
      </c>
      <c r="BS494" s="42">
        <f t="shared" si="672"/>
        <v>0</v>
      </c>
      <c r="BT494" s="58">
        <f t="shared" si="672"/>
        <v>0</v>
      </c>
      <c r="BU494" s="42">
        <f t="shared" si="672"/>
        <v>0</v>
      </c>
      <c r="BV494" s="58">
        <f t="shared" si="672"/>
        <v>0</v>
      </c>
      <c r="BW494" s="42">
        <f t="shared" si="672"/>
        <v>0</v>
      </c>
      <c r="BX494" s="58">
        <f t="shared" si="672"/>
        <v>0</v>
      </c>
      <c r="BY494" s="42">
        <f t="shared" si="672"/>
        <v>0</v>
      </c>
      <c r="BZ494" s="58">
        <f t="shared" si="672"/>
        <v>0</v>
      </c>
      <c r="CA494" s="42">
        <f t="shared" si="672"/>
        <v>0</v>
      </c>
      <c r="CB494" s="58">
        <f t="shared" si="672"/>
        <v>0</v>
      </c>
      <c r="CC494" s="42">
        <f t="shared" si="672"/>
        <v>0</v>
      </c>
      <c r="CD494" s="58">
        <f t="shared" si="672"/>
        <v>0</v>
      </c>
      <c r="CE494" s="42">
        <f t="shared" si="672"/>
        <v>0</v>
      </c>
      <c r="CF494" s="58">
        <f t="shared" si="672"/>
        <v>0</v>
      </c>
      <c r="CG494" s="42">
        <f t="shared" si="672"/>
        <v>0</v>
      </c>
      <c r="CH494" s="58">
        <f t="shared" si="672"/>
        <v>0</v>
      </c>
      <c r="CI494" s="42">
        <f t="shared" si="672"/>
        <v>0</v>
      </c>
      <c r="CJ494" s="58">
        <f t="shared" si="672"/>
        <v>0</v>
      </c>
      <c r="CK494" s="42">
        <f t="shared" si="672"/>
        <v>0</v>
      </c>
      <c r="CL494" s="58">
        <f t="shared" si="672"/>
        <v>0</v>
      </c>
      <c r="CM494" s="42">
        <f t="shared" si="672"/>
        <v>0</v>
      </c>
      <c r="CN494" s="58">
        <f t="shared" si="672"/>
        <v>0</v>
      </c>
      <c r="CO494" s="42">
        <f t="shared" si="672"/>
        <v>0</v>
      </c>
      <c r="CP494" s="58">
        <f t="shared" si="672"/>
        <v>0</v>
      </c>
      <c r="CQ494" s="42">
        <f t="shared" si="672"/>
        <v>0</v>
      </c>
      <c r="CR494" s="58">
        <f t="shared" si="672"/>
        <v>0</v>
      </c>
      <c r="CS494" s="42">
        <f t="shared" si="672"/>
        <v>0</v>
      </c>
      <c r="CT494" s="58">
        <f t="shared" si="672"/>
        <v>0</v>
      </c>
      <c r="CU494" s="42">
        <f t="shared" si="672"/>
        <v>0</v>
      </c>
      <c r="CV494" s="58">
        <f t="shared" si="672"/>
        <v>0</v>
      </c>
      <c r="CW494" s="42">
        <f t="shared" si="672"/>
        <v>0</v>
      </c>
      <c r="CX494" s="58">
        <f t="shared" si="672"/>
        <v>0</v>
      </c>
      <c r="CY494" s="42">
        <f t="shared" si="672"/>
        <v>0</v>
      </c>
      <c r="CZ494" s="58">
        <f t="shared" si="672"/>
        <v>0</v>
      </c>
      <c r="DA494" s="42">
        <f t="shared" si="672"/>
        <v>0</v>
      </c>
      <c r="DB494" s="58">
        <f t="shared" si="672"/>
        <v>0</v>
      </c>
      <c r="DC494" s="42">
        <f t="shared" si="672"/>
        <v>0</v>
      </c>
      <c r="DD494" s="59">
        <f t="shared" si="672"/>
        <v>0</v>
      </c>
      <c r="DE494" s="3"/>
    </row>
    <row r="495" spans="1:109" x14ac:dyDescent="0.35">
      <c r="A495" s="36">
        <f>GDP!Y72</f>
        <v>38.490719614199634</v>
      </c>
      <c r="B495" s="3" t="s">
        <v>3904</v>
      </c>
      <c r="C495" s="39" t="s">
        <v>584</v>
      </c>
      <c r="D495" s="3" t="s">
        <v>584</v>
      </c>
      <c r="E495" s="52">
        <f t="shared" ref="E495:BP495" si="673">$A495*E383</f>
        <v>0</v>
      </c>
      <c r="F495" s="53">
        <f t="shared" si="673"/>
        <v>0</v>
      </c>
      <c r="G495" s="53">
        <f t="shared" si="673"/>
        <v>0</v>
      </c>
      <c r="H495" s="53">
        <f t="shared" si="673"/>
        <v>0</v>
      </c>
      <c r="I495" s="53">
        <f t="shared" si="673"/>
        <v>0</v>
      </c>
      <c r="J495" s="54">
        <f t="shared" si="673"/>
        <v>0</v>
      </c>
      <c r="K495" s="54">
        <f t="shared" si="673"/>
        <v>0</v>
      </c>
      <c r="L495" s="54">
        <f t="shared" si="673"/>
        <v>0</v>
      </c>
      <c r="M495" s="54">
        <f t="shared" si="673"/>
        <v>0</v>
      </c>
      <c r="N495" s="53">
        <f t="shared" si="673"/>
        <v>0</v>
      </c>
      <c r="O495" s="53">
        <f t="shared" si="673"/>
        <v>0</v>
      </c>
      <c r="P495" s="53">
        <f t="shared" si="673"/>
        <v>0</v>
      </c>
      <c r="Q495" s="54">
        <f t="shared" si="673"/>
        <v>0</v>
      </c>
      <c r="R495" s="54">
        <f t="shared" si="673"/>
        <v>0</v>
      </c>
      <c r="S495" s="54">
        <f t="shared" si="673"/>
        <v>0</v>
      </c>
      <c r="T495" s="54">
        <f t="shared" si="673"/>
        <v>0</v>
      </c>
      <c r="U495" s="53">
        <f t="shared" si="673"/>
        <v>0</v>
      </c>
      <c r="V495" s="53">
        <f t="shared" si="673"/>
        <v>0</v>
      </c>
      <c r="W495" s="53">
        <f t="shared" si="673"/>
        <v>0</v>
      </c>
      <c r="X495" s="58">
        <f t="shared" si="673"/>
        <v>0</v>
      </c>
      <c r="Y495" s="42">
        <f t="shared" si="673"/>
        <v>0</v>
      </c>
      <c r="Z495" s="54">
        <f t="shared" si="673"/>
        <v>0</v>
      </c>
      <c r="AA495" s="54">
        <f t="shared" si="673"/>
        <v>0</v>
      </c>
      <c r="AB495" s="54">
        <f t="shared" si="673"/>
        <v>0</v>
      </c>
      <c r="AC495" s="54">
        <f t="shared" si="673"/>
        <v>0</v>
      </c>
      <c r="AD495" s="53">
        <f t="shared" si="673"/>
        <v>0</v>
      </c>
      <c r="AE495" s="53">
        <f t="shared" si="673"/>
        <v>0</v>
      </c>
      <c r="AF495" s="53">
        <f t="shared" si="673"/>
        <v>0</v>
      </c>
      <c r="AG495" s="53">
        <f t="shared" si="673"/>
        <v>0</v>
      </c>
      <c r="AH495" s="54">
        <f t="shared" si="673"/>
        <v>0</v>
      </c>
      <c r="AI495" s="54">
        <f t="shared" si="673"/>
        <v>0</v>
      </c>
      <c r="AJ495" s="54">
        <f t="shared" si="673"/>
        <v>0</v>
      </c>
      <c r="AK495" s="54">
        <f t="shared" si="673"/>
        <v>0</v>
      </c>
      <c r="AL495" s="53">
        <f t="shared" si="673"/>
        <v>0</v>
      </c>
      <c r="AM495" s="53">
        <f t="shared" si="673"/>
        <v>0</v>
      </c>
      <c r="AN495" s="53">
        <f t="shared" si="673"/>
        <v>0</v>
      </c>
      <c r="AO495" s="58">
        <f t="shared" si="673"/>
        <v>0</v>
      </c>
      <c r="AP495" s="42">
        <f t="shared" si="673"/>
        <v>0</v>
      </c>
      <c r="AQ495" s="58">
        <f t="shared" si="673"/>
        <v>0</v>
      </c>
      <c r="AR495" s="42">
        <f t="shared" si="673"/>
        <v>0</v>
      </c>
      <c r="AS495" s="58">
        <f t="shared" si="673"/>
        <v>0</v>
      </c>
      <c r="AT495" s="42">
        <f t="shared" si="673"/>
        <v>0</v>
      </c>
      <c r="AU495" s="58">
        <f t="shared" si="673"/>
        <v>0</v>
      </c>
      <c r="AV495" s="42">
        <f t="shared" si="673"/>
        <v>0</v>
      </c>
      <c r="AW495" s="58">
        <f t="shared" si="673"/>
        <v>0</v>
      </c>
      <c r="AX495" s="42">
        <f t="shared" si="673"/>
        <v>0</v>
      </c>
      <c r="AY495" s="58">
        <f t="shared" si="673"/>
        <v>0</v>
      </c>
      <c r="AZ495" s="42">
        <f t="shared" si="673"/>
        <v>0</v>
      </c>
      <c r="BA495" s="58">
        <f t="shared" si="673"/>
        <v>0</v>
      </c>
      <c r="BB495" s="42">
        <f t="shared" si="673"/>
        <v>0</v>
      </c>
      <c r="BC495" s="58">
        <f t="shared" si="673"/>
        <v>2.793875885609633E-2</v>
      </c>
      <c r="BD495" s="42">
        <f t="shared" si="673"/>
        <v>0</v>
      </c>
      <c r="BE495" s="58">
        <f t="shared" si="673"/>
        <v>0</v>
      </c>
      <c r="BF495" s="42">
        <f t="shared" si="673"/>
        <v>1.6225426832916147E-2</v>
      </c>
      <c r="BG495" s="58">
        <f t="shared" si="673"/>
        <v>0</v>
      </c>
      <c r="BH495" s="42">
        <f t="shared" si="673"/>
        <v>0</v>
      </c>
      <c r="BI495" s="58">
        <f t="shared" si="673"/>
        <v>0.38735845328841584</v>
      </c>
      <c r="BJ495" s="42">
        <f t="shared" si="673"/>
        <v>0</v>
      </c>
      <c r="BK495" s="58">
        <f t="shared" si="673"/>
        <v>10.613453700245774</v>
      </c>
      <c r="BL495" s="42">
        <f t="shared" si="673"/>
        <v>0</v>
      </c>
      <c r="BM495" s="58">
        <f t="shared" si="673"/>
        <v>0</v>
      </c>
      <c r="BN495" s="42">
        <f t="shared" si="673"/>
        <v>0</v>
      </c>
      <c r="BO495" s="58">
        <f t="shared" si="673"/>
        <v>0.17086845519480995</v>
      </c>
      <c r="BP495" s="42">
        <f t="shared" si="673"/>
        <v>0</v>
      </c>
      <c r="BQ495" s="58">
        <f t="shared" ref="BQ495:DD495" si="674">$A495*BQ383</f>
        <v>0</v>
      </c>
      <c r="BR495" s="42">
        <f t="shared" si="674"/>
        <v>27.274874819781623</v>
      </c>
      <c r="BS495" s="58">
        <f t="shared" si="674"/>
        <v>0</v>
      </c>
      <c r="BT495" s="42">
        <f t="shared" si="674"/>
        <v>0</v>
      </c>
      <c r="BU495" s="58">
        <f t="shared" si="674"/>
        <v>0</v>
      </c>
      <c r="BV495" s="42">
        <f t="shared" si="674"/>
        <v>0</v>
      </c>
      <c r="BW495" s="58">
        <f t="shared" si="674"/>
        <v>0</v>
      </c>
      <c r="BX495" s="42">
        <f t="shared" si="674"/>
        <v>0</v>
      </c>
      <c r="BY495" s="58">
        <f t="shared" si="674"/>
        <v>0</v>
      </c>
      <c r="BZ495" s="42">
        <f t="shared" si="674"/>
        <v>0</v>
      </c>
      <c r="CA495" s="58">
        <f t="shared" si="674"/>
        <v>0</v>
      </c>
      <c r="CB495" s="42">
        <f t="shared" si="674"/>
        <v>0</v>
      </c>
      <c r="CC495" s="58">
        <f t="shared" si="674"/>
        <v>0</v>
      </c>
      <c r="CD495" s="42">
        <f t="shared" si="674"/>
        <v>0</v>
      </c>
      <c r="CE495" s="58">
        <f t="shared" si="674"/>
        <v>0</v>
      </c>
      <c r="CF495" s="42">
        <f t="shared" si="674"/>
        <v>0</v>
      </c>
      <c r="CG495" s="58">
        <f t="shared" si="674"/>
        <v>0</v>
      </c>
      <c r="CH495" s="42">
        <f t="shared" si="674"/>
        <v>0</v>
      </c>
      <c r="CI495" s="58">
        <f t="shared" si="674"/>
        <v>0</v>
      </c>
      <c r="CJ495" s="42">
        <f t="shared" si="674"/>
        <v>0</v>
      </c>
      <c r="CK495" s="58">
        <f t="shared" si="674"/>
        <v>0</v>
      </c>
      <c r="CL495" s="42">
        <f t="shared" si="674"/>
        <v>0</v>
      </c>
      <c r="CM495" s="58">
        <f t="shared" si="674"/>
        <v>0</v>
      </c>
      <c r="CN495" s="42">
        <f t="shared" si="674"/>
        <v>0</v>
      </c>
      <c r="CO495" s="58">
        <f t="shared" si="674"/>
        <v>0</v>
      </c>
      <c r="CP495" s="42">
        <f t="shared" si="674"/>
        <v>0</v>
      </c>
      <c r="CQ495" s="58">
        <f t="shared" si="674"/>
        <v>0</v>
      </c>
      <c r="CR495" s="42">
        <f t="shared" si="674"/>
        <v>0</v>
      </c>
      <c r="CS495" s="58">
        <f t="shared" si="674"/>
        <v>0</v>
      </c>
      <c r="CT495" s="42">
        <f t="shared" si="674"/>
        <v>0</v>
      </c>
      <c r="CU495" s="58">
        <f t="shared" si="674"/>
        <v>0</v>
      </c>
      <c r="CV495" s="42">
        <f t="shared" si="674"/>
        <v>0</v>
      </c>
      <c r="CW495" s="58">
        <f t="shared" si="674"/>
        <v>0</v>
      </c>
      <c r="CX495" s="42">
        <f t="shared" si="674"/>
        <v>0</v>
      </c>
      <c r="CY495" s="58">
        <f t="shared" si="674"/>
        <v>0</v>
      </c>
      <c r="CZ495" s="42">
        <f t="shared" si="674"/>
        <v>0</v>
      </c>
      <c r="DA495" s="58">
        <f t="shared" si="674"/>
        <v>0</v>
      </c>
      <c r="DB495" s="42">
        <f t="shared" si="674"/>
        <v>0</v>
      </c>
      <c r="DC495" s="58">
        <f t="shared" si="674"/>
        <v>0</v>
      </c>
      <c r="DD495" s="60">
        <f t="shared" si="674"/>
        <v>0</v>
      </c>
      <c r="DE495" s="3"/>
    </row>
    <row r="496" spans="1:109" x14ac:dyDescent="0.35">
      <c r="A496" s="36">
        <f>GDP!Y73</f>
        <v>46.472325030316334</v>
      </c>
      <c r="B496" s="3" t="s">
        <v>3905</v>
      </c>
      <c r="C496" s="39" t="s">
        <v>585</v>
      </c>
      <c r="D496" s="3" t="s">
        <v>585</v>
      </c>
      <c r="E496" s="56">
        <f t="shared" ref="E496:BP496" si="675">$A496*E384</f>
        <v>0</v>
      </c>
      <c r="F496" s="54">
        <f t="shared" si="675"/>
        <v>0</v>
      </c>
      <c r="G496" s="54">
        <f t="shared" si="675"/>
        <v>0</v>
      </c>
      <c r="H496" s="54">
        <f t="shared" si="675"/>
        <v>0</v>
      </c>
      <c r="I496" s="54">
        <f t="shared" si="675"/>
        <v>0</v>
      </c>
      <c r="J496" s="53">
        <f t="shared" si="675"/>
        <v>0</v>
      </c>
      <c r="K496" s="53">
        <f t="shared" si="675"/>
        <v>0</v>
      </c>
      <c r="L496" s="53">
        <f t="shared" si="675"/>
        <v>0</v>
      </c>
      <c r="M496" s="53">
        <f t="shared" si="675"/>
        <v>0</v>
      </c>
      <c r="N496" s="54">
        <f t="shared" si="675"/>
        <v>0</v>
      </c>
      <c r="O496" s="54">
        <f t="shared" si="675"/>
        <v>0</v>
      </c>
      <c r="P496" s="54">
        <f t="shared" si="675"/>
        <v>0</v>
      </c>
      <c r="Q496" s="53">
        <f t="shared" si="675"/>
        <v>0</v>
      </c>
      <c r="R496" s="53">
        <f t="shared" si="675"/>
        <v>0</v>
      </c>
      <c r="S496" s="53">
        <f t="shared" si="675"/>
        <v>0</v>
      </c>
      <c r="T496" s="53">
        <f t="shared" si="675"/>
        <v>0</v>
      </c>
      <c r="U496" s="54">
        <f t="shared" si="675"/>
        <v>0</v>
      </c>
      <c r="V496" s="54">
        <f t="shared" si="675"/>
        <v>0</v>
      </c>
      <c r="W496" s="54">
        <f t="shared" si="675"/>
        <v>0</v>
      </c>
      <c r="X496" s="42">
        <f t="shared" si="675"/>
        <v>0</v>
      </c>
      <c r="Y496" s="58">
        <f t="shared" si="675"/>
        <v>0</v>
      </c>
      <c r="Z496" s="53">
        <f t="shared" si="675"/>
        <v>0</v>
      </c>
      <c r="AA496" s="53">
        <f t="shared" si="675"/>
        <v>0</v>
      </c>
      <c r="AB496" s="53">
        <f t="shared" si="675"/>
        <v>0</v>
      </c>
      <c r="AC496" s="53">
        <f t="shared" si="675"/>
        <v>0</v>
      </c>
      <c r="AD496" s="54">
        <f t="shared" si="675"/>
        <v>0</v>
      </c>
      <c r="AE496" s="54">
        <f t="shared" si="675"/>
        <v>0</v>
      </c>
      <c r="AF496" s="54">
        <f t="shared" si="675"/>
        <v>0</v>
      </c>
      <c r="AG496" s="54">
        <f t="shared" si="675"/>
        <v>0</v>
      </c>
      <c r="AH496" s="53">
        <f t="shared" si="675"/>
        <v>0</v>
      </c>
      <c r="AI496" s="53">
        <f t="shared" si="675"/>
        <v>0</v>
      </c>
      <c r="AJ496" s="53">
        <f t="shared" si="675"/>
        <v>0</v>
      </c>
      <c r="AK496" s="53">
        <f t="shared" si="675"/>
        <v>0</v>
      </c>
      <c r="AL496" s="54">
        <f t="shared" si="675"/>
        <v>0</v>
      </c>
      <c r="AM496" s="54">
        <f t="shared" si="675"/>
        <v>0</v>
      </c>
      <c r="AN496" s="54">
        <f t="shared" si="675"/>
        <v>0</v>
      </c>
      <c r="AO496" s="42">
        <f t="shared" si="675"/>
        <v>0</v>
      </c>
      <c r="AP496" s="58">
        <f t="shared" si="675"/>
        <v>0</v>
      </c>
      <c r="AQ496" s="42">
        <f t="shared" si="675"/>
        <v>0</v>
      </c>
      <c r="AR496" s="58">
        <f t="shared" si="675"/>
        <v>0</v>
      </c>
      <c r="AS496" s="42">
        <f t="shared" si="675"/>
        <v>0</v>
      </c>
      <c r="AT496" s="58">
        <f t="shared" si="675"/>
        <v>0</v>
      </c>
      <c r="AU496" s="42">
        <f t="shared" si="675"/>
        <v>0</v>
      </c>
      <c r="AV496" s="58">
        <f t="shared" si="675"/>
        <v>0</v>
      </c>
      <c r="AW496" s="42">
        <f t="shared" si="675"/>
        <v>0</v>
      </c>
      <c r="AX496" s="58">
        <f t="shared" si="675"/>
        <v>0</v>
      </c>
      <c r="AY496" s="42">
        <f t="shared" si="675"/>
        <v>0</v>
      </c>
      <c r="AZ496" s="58">
        <f t="shared" si="675"/>
        <v>0</v>
      </c>
      <c r="BA496" s="42">
        <f t="shared" si="675"/>
        <v>0</v>
      </c>
      <c r="BB496" s="58">
        <f t="shared" si="675"/>
        <v>0</v>
      </c>
      <c r="BC496" s="42">
        <f t="shared" si="675"/>
        <v>0</v>
      </c>
      <c r="BD496" s="58">
        <f t="shared" si="675"/>
        <v>0</v>
      </c>
      <c r="BE496" s="42">
        <f t="shared" si="675"/>
        <v>0</v>
      </c>
      <c r="BF496" s="58">
        <f t="shared" si="675"/>
        <v>0</v>
      </c>
      <c r="BG496" s="42">
        <f t="shared" si="675"/>
        <v>0</v>
      </c>
      <c r="BH496" s="58">
        <f t="shared" si="675"/>
        <v>0</v>
      </c>
      <c r="BI496" s="42">
        <f t="shared" si="675"/>
        <v>0</v>
      </c>
      <c r="BJ496" s="58">
        <f t="shared" si="675"/>
        <v>0</v>
      </c>
      <c r="BK496" s="42">
        <f t="shared" si="675"/>
        <v>0</v>
      </c>
      <c r="BL496" s="58">
        <f t="shared" si="675"/>
        <v>0</v>
      </c>
      <c r="BM496" s="42">
        <f t="shared" si="675"/>
        <v>0</v>
      </c>
      <c r="BN496" s="58">
        <f t="shared" si="675"/>
        <v>0.92174962371817937</v>
      </c>
      <c r="BO496" s="42">
        <f t="shared" si="675"/>
        <v>0</v>
      </c>
      <c r="BP496" s="58">
        <f t="shared" si="675"/>
        <v>0</v>
      </c>
      <c r="BQ496" s="42">
        <f t="shared" ref="BQ496:DD496" si="676">$A496*BQ384</f>
        <v>0</v>
      </c>
      <c r="BR496" s="58">
        <f t="shared" si="676"/>
        <v>0</v>
      </c>
      <c r="BS496" s="42">
        <f t="shared" si="676"/>
        <v>45.091142916319228</v>
      </c>
      <c r="BT496" s="58">
        <f t="shared" si="676"/>
        <v>0</v>
      </c>
      <c r="BU496" s="42">
        <f t="shared" si="676"/>
        <v>0</v>
      </c>
      <c r="BV496" s="58">
        <f t="shared" si="676"/>
        <v>0</v>
      </c>
      <c r="BW496" s="42">
        <f t="shared" si="676"/>
        <v>0</v>
      </c>
      <c r="BX496" s="58">
        <f t="shared" si="676"/>
        <v>0</v>
      </c>
      <c r="BY496" s="42">
        <f t="shared" si="676"/>
        <v>0</v>
      </c>
      <c r="BZ496" s="58">
        <f t="shared" si="676"/>
        <v>0</v>
      </c>
      <c r="CA496" s="42">
        <f t="shared" si="676"/>
        <v>0</v>
      </c>
      <c r="CB496" s="58">
        <f t="shared" si="676"/>
        <v>0</v>
      </c>
      <c r="CC496" s="42">
        <f t="shared" si="676"/>
        <v>0</v>
      </c>
      <c r="CD496" s="58">
        <f t="shared" si="676"/>
        <v>0</v>
      </c>
      <c r="CE496" s="42">
        <f t="shared" si="676"/>
        <v>0</v>
      </c>
      <c r="CF496" s="58">
        <f t="shared" si="676"/>
        <v>0</v>
      </c>
      <c r="CG496" s="42">
        <f t="shared" si="676"/>
        <v>0</v>
      </c>
      <c r="CH496" s="58">
        <f t="shared" si="676"/>
        <v>0.45943249027893163</v>
      </c>
      <c r="CI496" s="42">
        <f t="shared" si="676"/>
        <v>0</v>
      </c>
      <c r="CJ496" s="58">
        <f t="shared" si="676"/>
        <v>0</v>
      </c>
      <c r="CK496" s="42">
        <f t="shared" si="676"/>
        <v>0</v>
      </c>
      <c r="CL496" s="58">
        <f t="shared" si="676"/>
        <v>0</v>
      </c>
      <c r="CM496" s="42">
        <f t="shared" si="676"/>
        <v>0</v>
      </c>
      <c r="CN496" s="58">
        <f t="shared" si="676"/>
        <v>0</v>
      </c>
      <c r="CO496" s="42">
        <f t="shared" si="676"/>
        <v>0</v>
      </c>
      <c r="CP496" s="58">
        <f t="shared" si="676"/>
        <v>0</v>
      </c>
      <c r="CQ496" s="42">
        <f t="shared" si="676"/>
        <v>0</v>
      </c>
      <c r="CR496" s="58">
        <f t="shared" si="676"/>
        <v>0</v>
      </c>
      <c r="CS496" s="42">
        <f t="shared" si="676"/>
        <v>0</v>
      </c>
      <c r="CT496" s="58">
        <f t="shared" si="676"/>
        <v>0</v>
      </c>
      <c r="CU496" s="42">
        <f t="shared" si="676"/>
        <v>0</v>
      </c>
      <c r="CV496" s="58">
        <f t="shared" si="676"/>
        <v>0</v>
      </c>
      <c r="CW496" s="42">
        <f t="shared" si="676"/>
        <v>0</v>
      </c>
      <c r="CX496" s="58">
        <f t="shared" si="676"/>
        <v>0</v>
      </c>
      <c r="CY496" s="42">
        <f t="shared" si="676"/>
        <v>0</v>
      </c>
      <c r="CZ496" s="58">
        <f t="shared" si="676"/>
        <v>0</v>
      </c>
      <c r="DA496" s="42">
        <f t="shared" si="676"/>
        <v>0</v>
      </c>
      <c r="DB496" s="58">
        <f t="shared" si="676"/>
        <v>0</v>
      </c>
      <c r="DC496" s="42">
        <f t="shared" si="676"/>
        <v>0</v>
      </c>
      <c r="DD496" s="59">
        <f t="shared" si="676"/>
        <v>0</v>
      </c>
      <c r="DE496" s="3"/>
    </row>
    <row r="497" spans="1:109" x14ac:dyDescent="0.35">
      <c r="A497" s="36">
        <f>GDP!Y74</f>
        <v>0.78312071127905725</v>
      </c>
      <c r="B497" s="3" t="s">
        <v>3906</v>
      </c>
      <c r="C497" s="39" t="s">
        <v>586</v>
      </c>
      <c r="D497" s="3" t="s">
        <v>586</v>
      </c>
      <c r="E497" s="52">
        <f t="shared" ref="E497:BP497" si="677">$A497*E385</f>
        <v>0</v>
      </c>
      <c r="F497" s="53">
        <f t="shared" si="677"/>
        <v>0</v>
      </c>
      <c r="G497" s="53">
        <f t="shared" si="677"/>
        <v>0</v>
      </c>
      <c r="H497" s="53">
        <f t="shared" si="677"/>
        <v>0</v>
      </c>
      <c r="I497" s="53">
        <f t="shared" si="677"/>
        <v>0</v>
      </c>
      <c r="J497" s="54">
        <f t="shared" si="677"/>
        <v>0</v>
      </c>
      <c r="K497" s="54">
        <f t="shared" si="677"/>
        <v>0</v>
      </c>
      <c r="L497" s="54">
        <f t="shared" si="677"/>
        <v>0</v>
      </c>
      <c r="M497" s="54">
        <f t="shared" si="677"/>
        <v>0</v>
      </c>
      <c r="N497" s="53">
        <f t="shared" si="677"/>
        <v>0</v>
      </c>
      <c r="O497" s="53">
        <f t="shared" si="677"/>
        <v>0</v>
      </c>
      <c r="P497" s="53">
        <f t="shared" si="677"/>
        <v>0</v>
      </c>
      <c r="Q497" s="54">
        <f t="shared" si="677"/>
        <v>0</v>
      </c>
      <c r="R497" s="54">
        <f t="shared" si="677"/>
        <v>0</v>
      </c>
      <c r="S497" s="54">
        <f t="shared" si="677"/>
        <v>0</v>
      </c>
      <c r="T497" s="54">
        <f t="shared" si="677"/>
        <v>0</v>
      </c>
      <c r="U497" s="53">
        <f t="shared" si="677"/>
        <v>0</v>
      </c>
      <c r="V497" s="53">
        <f t="shared" si="677"/>
        <v>0</v>
      </c>
      <c r="W497" s="53">
        <f t="shared" si="677"/>
        <v>0</v>
      </c>
      <c r="X497" s="58">
        <f t="shared" si="677"/>
        <v>0</v>
      </c>
      <c r="Y497" s="42">
        <f t="shared" si="677"/>
        <v>0</v>
      </c>
      <c r="Z497" s="54">
        <f t="shared" si="677"/>
        <v>0</v>
      </c>
      <c r="AA497" s="54">
        <f t="shared" si="677"/>
        <v>0</v>
      </c>
      <c r="AB497" s="54">
        <f t="shared" si="677"/>
        <v>0</v>
      </c>
      <c r="AC497" s="54">
        <f t="shared" si="677"/>
        <v>0</v>
      </c>
      <c r="AD497" s="53">
        <f t="shared" si="677"/>
        <v>0</v>
      </c>
      <c r="AE497" s="53">
        <f t="shared" si="677"/>
        <v>0</v>
      </c>
      <c r="AF497" s="53">
        <f t="shared" si="677"/>
        <v>0</v>
      </c>
      <c r="AG497" s="53">
        <f t="shared" si="677"/>
        <v>0</v>
      </c>
      <c r="AH497" s="54">
        <f t="shared" si="677"/>
        <v>0</v>
      </c>
      <c r="AI497" s="54">
        <f t="shared" si="677"/>
        <v>0</v>
      </c>
      <c r="AJ497" s="54">
        <f t="shared" si="677"/>
        <v>0</v>
      </c>
      <c r="AK497" s="54">
        <f t="shared" si="677"/>
        <v>0</v>
      </c>
      <c r="AL497" s="53">
        <f t="shared" si="677"/>
        <v>0</v>
      </c>
      <c r="AM497" s="53">
        <f t="shared" si="677"/>
        <v>0</v>
      </c>
      <c r="AN497" s="53">
        <f t="shared" si="677"/>
        <v>0</v>
      </c>
      <c r="AO497" s="58">
        <f t="shared" si="677"/>
        <v>0</v>
      </c>
      <c r="AP497" s="42">
        <f t="shared" si="677"/>
        <v>0</v>
      </c>
      <c r="AQ497" s="58">
        <f t="shared" si="677"/>
        <v>0</v>
      </c>
      <c r="AR497" s="42">
        <f t="shared" si="677"/>
        <v>0</v>
      </c>
      <c r="AS497" s="58">
        <f t="shared" si="677"/>
        <v>0</v>
      </c>
      <c r="AT497" s="42">
        <f t="shared" si="677"/>
        <v>0</v>
      </c>
      <c r="AU497" s="58">
        <f t="shared" si="677"/>
        <v>0</v>
      </c>
      <c r="AV497" s="42">
        <f t="shared" si="677"/>
        <v>0</v>
      </c>
      <c r="AW497" s="58">
        <f t="shared" si="677"/>
        <v>0</v>
      </c>
      <c r="AX497" s="42">
        <f t="shared" si="677"/>
        <v>0</v>
      </c>
      <c r="AY497" s="58">
        <f t="shared" si="677"/>
        <v>0</v>
      </c>
      <c r="AZ497" s="42">
        <f t="shared" si="677"/>
        <v>0</v>
      </c>
      <c r="BA497" s="58">
        <f t="shared" si="677"/>
        <v>0</v>
      </c>
      <c r="BB497" s="42">
        <f t="shared" si="677"/>
        <v>0</v>
      </c>
      <c r="BC497" s="58">
        <f t="shared" si="677"/>
        <v>0</v>
      </c>
      <c r="BD497" s="42">
        <f t="shared" si="677"/>
        <v>0</v>
      </c>
      <c r="BE497" s="58">
        <f t="shared" si="677"/>
        <v>0</v>
      </c>
      <c r="BF497" s="42">
        <f t="shared" si="677"/>
        <v>0</v>
      </c>
      <c r="BG497" s="58">
        <f t="shared" si="677"/>
        <v>0</v>
      </c>
      <c r="BH497" s="42">
        <f t="shared" si="677"/>
        <v>0</v>
      </c>
      <c r="BI497" s="58">
        <f t="shared" si="677"/>
        <v>0</v>
      </c>
      <c r="BJ497" s="42">
        <f t="shared" si="677"/>
        <v>0</v>
      </c>
      <c r="BK497" s="58">
        <f t="shared" si="677"/>
        <v>0</v>
      </c>
      <c r="BL497" s="42">
        <f t="shared" si="677"/>
        <v>0</v>
      </c>
      <c r="BM497" s="58">
        <f t="shared" si="677"/>
        <v>0</v>
      </c>
      <c r="BN497" s="42">
        <f t="shared" si="677"/>
        <v>0</v>
      </c>
      <c r="BO497" s="58">
        <f t="shared" si="677"/>
        <v>0</v>
      </c>
      <c r="BP497" s="42">
        <f t="shared" si="677"/>
        <v>0</v>
      </c>
      <c r="BQ497" s="58">
        <f t="shared" ref="BQ497:DD497" si="678">$A497*BQ385</f>
        <v>0</v>
      </c>
      <c r="BR497" s="42">
        <f t="shared" si="678"/>
        <v>0</v>
      </c>
      <c r="BS497" s="58">
        <f t="shared" si="678"/>
        <v>0</v>
      </c>
      <c r="BT497" s="42">
        <f t="shared" si="678"/>
        <v>0.26006752118561693</v>
      </c>
      <c r="BU497" s="58">
        <f t="shared" si="678"/>
        <v>0</v>
      </c>
      <c r="BV497" s="42">
        <f t="shared" si="678"/>
        <v>0</v>
      </c>
      <c r="BW497" s="58">
        <f t="shared" si="678"/>
        <v>0</v>
      </c>
      <c r="BX497" s="42">
        <f t="shared" si="678"/>
        <v>0</v>
      </c>
      <c r="BY497" s="58">
        <f t="shared" si="678"/>
        <v>0</v>
      </c>
      <c r="BZ497" s="42">
        <f t="shared" si="678"/>
        <v>0</v>
      </c>
      <c r="CA497" s="58">
        <f t="shared" si="678"/>
        <v>0</v>
      </c>
      <c r="CB497" s="42">
        <f t="shared" si="678"/>
        <v>0.15779489022475068</v>
      </c>
      <c r="CC497" s="58">
        <f t="shared" si="678"/>
        <v>0.25199765805896229</v>
      </c>
      <c r="CD497" s="42">
        <f t="shared" si="678"/>
        <v>0</v>
      </c>
      <c r="CE497" s="58">
        <f t="shared" si="678"/>
        <v>0</v>
      </c>
      <c r="CF497" s="42">
        <f t="shared" si="678"/>
        <v>0</v>
      </c>
      <c r="CG497" s="58">
        <f t="shared" si="678"/>
        <v>0</v>
      </c>
      <c r="CH497" s="42">
        <f t="shared" si="678"/>
        <v>0</v>
      </c>
      <c r="CI497" s="58">
        <f t="shared" si="678"/>
        <v>0</v>
      </c>
      <c r="CJ497" s="42">
        <f t="shared" si="678"/>
        <v>0</v>
      </c>
      <c r="CK497" s="58">
        <f t="shared" si="678"/>
        <v>0</v>
      </c>
      <c r="CL497" s="42">
        <f t="shared" si="678"/>
        <v>0</v>
      </c>
      <c r="CM497" s="58">
        <f t="shared" si="678"/>
        <v>0</v>
      </c>
      <c r="CN497" s="42">
        <f t="shared" si="678"/>
        <v>0</v>
      </c>
      <c r="CO497" s="58">
        <f t="shared" si="678"/>
        <v>0</v>
      </c>
      <c r="CP497" s="42">
        <f t="shared" si="678"/>
        <v>0</v>
      </c>
      <c r="CQ497" s="58">
        <f t="shared" si="678"/>
        <v>0</v>
      </c>
      <c r="CR497" s="42">
        <f t="shared" si="678"/>
        <v>0</v>
      </c>
      <c r="CS497" s="58">
        <f t="shared" si="678"/>
        <v>0</v>
      </c>
      <c r="CT497" s="42">
        <f t="shared" si="678"/>
        <v>0</v>
      </c>
      <c r="CU497" s="58">
        <f t="shared" si="678"/>
        <v>4.2670663804409203E-2</v>
      </c>
      <c r="CV497" s="42">
        <f t="shared" si="678"/>
        <v>0</v>
      </c>
      <c r="CW497" s="58">
        <f t="shared" si="678"/>
        <v>0</v>
      </c>
      <c r="CX497" s="42">
        <f t="shared" si="678"/>
        <v>0</v>
      </c>
      <c r="CY497" s="58">
        <f t="shared" si="678"/>
        <v>0</v>
      </c>
      <c r="CZ497" s="42">
        <f t="shared" si="678"/>
        <v>0</v>
      </c>
      <c r="DA497" s="58">
        <f t="shared" si="678"/>
        <v>1.3000237414383341E-2</v>
      </c>
      <c r="DB497" s="42">
        <f t="shared" si="678"/>
        <v>5.7589740590934649E-2</v>
      </c>
      <c r="DC497" s="58">
        <f t="shared" si="678"/>
        <v>0</v>
      </c>
      <c r="DD497" s="60">
        <f t="shared" si="678"/>
        <v>0</v>
      </c>
      <c r="DE497" s="3"/>
    </row>
    <row r="498" spans="1:109" x14ac:dyDescent="0.35">
      <c r="A498" s="36">
        <f>GDP!Y75</f>
        <v>162.1164060529108</v>
      </c>
      <c r="B498" s="3" t="s">
        <v>3907</v>
      </c>
      <c r="C498" s="39" t="s">
        <v>587</v>
      </c>
      <c r="D498" s="3" t="s">
        <v>587</v>
      </c>
      <c r="E498" s="56">
        <f t="shared" ref="E498:BP498" si="679">$A498*E386</f>
        <v>0</v>
      </c>
      <c r="F498" s="54">
        <f t="shared" si="679"/>
        <v>0</v>
      </c>
      <c r="G498" s="54">
        <f t="shared" si="679"/>
        <v>0</v>
      </c>
      <c r="H498" s="54">
        <f t="shared" si="679"/>
        <v>0</v>
      </c>
      <c r="I498" s="54">
        <f t="shared" si="679"/>
        <v>0</v>
      </c>
      <c r="J498" s="53">
        <f t="shared" si="679"/>
        <v>0</v>
      </c>
      <c r="K498" s="53">
        <f t="shared" si="679"/>
        <v>0</v>
      </c>
      <c r="L498" s="53">
        <f t="shared" si="679"/>
        <v>0</v>
      </c>
      <c r="M498" s="53">
        <f t="shared" si="679"/>
        <v>0</v>
      </c>
      <c r="N498" s="54">
        <f t="shared" si="679"/>
        <v>0</v>
      </c>
      <c r="O498" s="54">
        <f t="shared" si="679"/>
        <v>0</v>
      </c>
      <c r="P498" s="54">
        <f t="shared" si="679"/>
        <v>0</v>
      </c>
      <c r="Q498" s="53">
        <f t="shared" si="679"/>
        <v>0</v>
      </c>
      <c r="R498" s="53">
        <f t="shared" si="679"/>
        <v>0</v>
      </c>
      <c r="S498" s="53">
        <f t="shared" si="679"/>
        <v>0</v>
      </c>
      <c r="T498" s="53">
        <f t="shared" si="679"/>
        <v>0</v>
      </c>
      <c r="U498" s="54">
        <f t="shared" si="679"/>
        <v>0</v>
      </c>
      <c r="V498" s="54">
        <f t="shared" si="679"/>
        <v>0</v>
      </c>
      <c r="W498" s="54">
        <f t="shared" si="679"/>
        <v>0</v>
      </c>
      <c r="X498" s="42">
        <f t="shared" si="679"/>
        <v>0</v>
      </c>
      <c r="Y498" s="58">
        <f t="shared" si="679"/>
        <v>0</v>
      </c>
      <c r="Z498" s="53">
        <f t="shared" si="679"/>
        <v>0</v>
      </c>
      <c r="AA498" s="53">
        <f t="shared" si="679"/>
        <v>0</v>
      </c>
      <c r="AB498" s="53">
        <f t="shared" si="679"/>
        <v>0</v>
      </c>
      <c r="AC498" s="53">
        <f t="shared" si="679"/>
        <v>0</v>
      </c>
      <c r="AD498" s="54">
        <f t="shared" si="679"/>
        <v>0</v>
      </c>
      <c r="AE498" s="54">
        <f t="shared" si="679"/>
        <v>0</v>
      </c>
      <c r="AF498" s="54">
        <f t="shared" si="679"/>
        <v>0</v>
      </c>
      <c r="AG498" s="54">
        <f t="shared" si="679"/>
        <v>0</v>
      </c>
      <c r="AH498" s="53">
        <f t="shared" si="679"/>
        <v>0</v>
      </c>
      <c r="AI498" s="53">
        <f t="shared" si="679"/>
        <v>0</v>
      </c>
      <c r="AJ498" s="53">
        <f t="shared" si="679"/>
        <v>0</v>
      </c>
      <c r="AK498" s="53">
        <f t="shared" si="679"/>
        <v>0</v>
      </c>
      <c r="AL498" s="54">
        <f t="shared" si="679"/>
        <v>0</v>
      </c>
      <c r="AM498" s="54">
        <f t="shared" si="679"/>
        <v>0</v>
      </c>
      <c r="AN498" s="54">
        <f t="shared" si="679"/>
        <v>0</v>
      </c>
      <c r="AO498" s="42">
        <f t="shared" si="679"/>
        <v>0</v>
      </c>
      <c r="AP498" s="58">
        <f t="shared" si="679"/>
        <v>0</v>
      </c>
      <c r="AQ498" s="42">
        <f t="shared" si="679"/>
        <v>0</v>
      </c>
      <c r="AR498" s="58">
        <f t="shared" si="679"/>
        <v>0</v>
      </c>
      <c r="AS498" s="42">
        <f t="shared" si="679"/>
        <v>0</v>
      </c>
      <c r="AT498" s="58">
        <f t="shared" si="679"/>
        <v>0</v>
      </c>
      <c r="AU498" s="42">
        <f t="shared" si="679"/>
        <v>0</v>
      </c>
      <c r="AV498" s="58">
        <f t="shared" si="679"/>
        <v>0</v>
      </c>
      <c r="AW498" s="42">
        <f t="shared" si="679"/>
        <v>0</v>
      </c>
      <c r="AX498" s="58">
        <f t="shared" si="679"/>
        <v>0</v>
      </c>
      <c r="AY498" s="42">
        <f t="shared" si="679"/>
        <v>0</v>
      </c>
      <c r="AZ498" s="58">
        <f t="shared" si="679"/>
        <v>0</v>
      </c>
      <c r="BA498" s="42">
        <f t="shared" si="679"/>
        <v>0</v>
      </c>
      <c r="BB498" s="58">
        <f t="shared" si="679"/>
        <v>0</v>
      </c>
      <c r="BC498" s="42">
        <f t="shared" si="679"/>
        <v>0</v>
      </c>
      <c r="BD498" s="58">
        <f t="shared" si="679"/>
        <v>0</v>
      </c>
      <c r="BE498" s="42">
        <f t="shared" si="679"/>
        <v>0</v>
      </c>
      <c r="BF498" s="58">
        <f t="shared" si="679"/>
        <v>0</v>
      </c>
      <c r="BG498" s="42">
        <f t="shared" si="679"/>
        <v>0</v>
      </c>
      <c r="BH498" s="58">
        <f t="shared" si="679"/>
        <v>0</v>
      </c>
      <c r="BI498" s="42">
        <f t="shared" si="679"/>
        <v>0</v>
      </c>
      <c r="BJ498" s="58">
        <f t="shared" si="679"/>
        <v>0</v>
      </c>
      <c r="BK498" s="42">
        <f t="shared" si="679"/>
        <v>0</v>
      </c>
      <c r="BL498" s="58">
        <f t="shared" si="679"/>
        <v>0</v>
      </c>
      <c r="BM498" s="42">
        <f t="shared" si="679"/>
        <v>0</v>
      </c>
      <c r="BN498" s="58">
        <f t="shared" si="679"/>
        <v>0</v>
      </c>
      <c r="BO498" s="42">
        <f t="shared" si="679"/>
        <v>0</v>
      </c>
      <c r="BP498" s="58">
        <f t="shared" si="679"/>
        <v>0</v>
      </c>
      <c r="BQ498" s="42">
        <f t="shared" ref="BQ498:DD498" si="680">$A498*BQ386</f>
        <v>0</v>
      </c>
      <c r="BR498" s="58">
        <f t="shared" si="680"/>
        <v>0</v>
      </c>
      <c r="BS498" s="42">
        <f t="shared" si="680"/>
        <v>0</v>
      </c>
      <c r="BT498" s="58">
        <f t="shared" si="680"/>
        <v>0</v>
      </c>
      <c r="BU498" s="42">
        <f t="shared" si="680"/>
        <v>157.42745972067004</v>
      </c>
      <c r="BV498" s="58">
        <f t="shared" si="680"/>
        <v>0</v>
      </c>
      <c r="BW498" s="42">
        <f t="shared" si="680"/>
        <v>0</v>
      </c>
      <c r="BX498" s="58">
        <f t="shared" si="680"/>
        <v>0</v>
      </c>
      <c r="BY498" s="42">
        <f t="shared" si="680"/>
        <v>0</v>
      </c>
      <c r="BZ498" s="58">
        <f t="shared" si="680"/>
        <v>0</v>
      </c>
      <c r="CA498" s="42">
        <f t="shared" si="680"/>
        <v>0</v>
      </c>
      <c r="CB498" s="58">
        <f t="shared" si="680"/>
        <v>0</v>
      </c>
      <c r="CC498" s="42">
        <f t="shared" si="680"/>
        <v>0</v>
      </c>
      <c r="CD498" s="58">
        <f t="shared" si="680"/>
        <v>0</v>
      </c>
      <c r="CE498" s="42">
        <f t="shared" si="680"/>
        <v>0</v>
      </c>
      <c r="CF498" s="58">
        <f t="shared" si="680"/>
        <v>0</v>
      </c>
      <c r="CG498" s="42">
        <f t="shared" si="680"/>
        <v>0</v>
      </c>
      <c r="CH498" s="58">
        <f t="shared" si="680"/>
        <v>0</v>
      </c>
      <c r="CI498" s="42">
        <f t="shared" si="680"/>
        <v>0</v>
      </c>
      <c r="CJ498" s="58">
        <f t="shared" si="680"/>
        <v>0</v>
      </c>
      <c r="CK498" s="42">
        <f t="shared" si="680"/>
        <v>0.16105150932583204</v>
      </c>
      <c r="CL498" s="58">
        <f t="shared" si="680"/>
        <v>0</v>
      </c>
      <c r="CM498" s="42">
        <f t="shared" si="680"/>
        <v>0</v>
      </c>
      <c r="CN498" s="58">
        <f t="shared" si="680"/>
        <v>0</v>
      </c>
      <c r="CO498" s="42">
        <f t="shared" si="680"/>
        <v>0</v>
      </c>
      <c r="CP498" s="58">
        <f t="shared" si="680"/>
        <v>0</v>
      </c>
      <c r="CQ498" s="42">
        <f t="shared" si="680"/>
        <v>0</v>
      </c>
      <c r="CR498" s="58">
        <f t="shared" si="680"/>
        <v>2.7923631725418625</v>
      </c>
      <c r="CS498" s="42">
        <f t="shared" si="680"/>
        <v>0</v>
      </c>
      <c r="CT498" s="58">
        <f t="shared" si="680"/>
        <v>0</v>
      </c>
      <c r="CU498" s="42">
        <f t="shared" si="680"/>
        <v>0.6051536405237341</v>
      </c>
      <c r="CV498" s="58">
        <f t="shared" si="680"/>
        <v>0</v>
      </c>
      <c r="CW498" s="42">
        <f t="shared" si="680"/>
        <v>0</v>
      </c>
      <c r="CX498" s="58">
        <f t="shared" si="680"/>
        <v>0</v>
      </c>
      <c r="CY498" s="42">
        <f t="shared" si="680"/>
        <v>0</v>
      </c>
      <c r="CZ498" s="58">
        <f t="shared" si="680"/>
        <v>0</v>
      </c>
      <c r="DA498" s="42">
        <f t="shared" si="680"/>
        <v>0.44797821635184004</v>
      </c>
      <c r="DB498" s="58">
        <f t="shared" si="680"/>
        <v>0.68239979349751656</v>
      </c>
      <c r="DC498" s="42">
        <f t="shared" si="680"/>
        <v>0</v>
      </c>
      <c r="DD498" s="59">
        <f t="shared" si="680"/>
        <v>0</v>
      </c>
      <c r="DE498" s="3"/>
    </row>
    <row r="499" spans="1:109" x14ac:dyDescent="0.35">
      <c r="A499" s="36">
        <f>GDP!Y76</f>
        <v>44.182947054088658</v>
      </c>
      <c r="B499" s="3" t="s">
        <v>3908</v>
      </c>
      <c r="C499" s="39" t="s">
        <v>588</v>
      </c>
      <c r="D499" s="3" t="s">
        <v>588</v>
      </c>
      <c r="E499" s="52">
        <f t="shared" ref="E499:BP499" si="681">$A499*E387</f>
        <v>0</v>
      </c>
      <c r="F499" s="53">
        <f t="shared" si="681"/>
        <v>0</v>
      </c>
      <c r="G499" s="53">
        <f t="shared" si="681"/>
        <v>0</v>
      </c>
      <c r="H499" s="53">
        <f t="shared" si="681"/>
        <v>0</v>
      </c>
      <c r="I499" s="53">
        <f t="shared" si="681"/>
        <v>0</v>
      </c>
      <c r="J499" s="54">
        <f t="shared" si="681"/>
        <v>0</v>
      </c>
      <c r="K499" s="54">
        <f t="shared" si="681"/>
        <v>0</v>
      </c>
      <c r="L499" s="54">
        <f t="shared" si="681"/>
        <v>0</v>
      </c>
      <c r="M499" s="54">
        <f t="shared" si="681"/>
        <v>0</v>
      </c>
      <c r="N499" s="53">
        <f t="shared" si="681"/>
        <v>0</v>
      </c>
      <c r="O499" s="53">
        <f t="shared" si="681"/>
        <v>0</v>
      </c>
      <c r="P499" s="53">
        <f t="shared" si="681"/>
        <v>0</v>
      </c>
      <c r="Q499" s="54">
        <f t="shared" si="681"/>
        <v>0</v>
      </c>
      <c r="R499" s="54">
        <f t="shared" si="681"/>
        <v>0</v>
      </c>
      <c r="S499" s="54">
        <f t="shared" si="681"/>
        <v>0</v>
      </c>
      <c r="T499" s="54">
        <f t="shared" si="681"/>
        <v>0</v>
      </c>
      <c r="U499" s="53">
        <f t="shared" si="681"/>
        <v>0</v>
      </c>
      <c r="V499" s="53">
        <f t="shared" si="681"/>
        <v>0</v>
      </c>
      <c r="W499" s="53">
        <f t="shared" si="681"/>
        <v>0</v>
      </c>
      <c r="X499" s="58">
        <f t="shared" si="681"/>
        <v>0</v>
      </c>
      <c r="Y499" s="42">
        <f t="shared" si="681"/>
        <v>0</v>
      </c>
      <c r="Z499" s="54">
        <f t="shared" si="681"/>
        <v>0</v>
      </c>
      <c r="AA499" s="54">
        <f t="shared" si="681"/>
        <v>0</v>
      </c>
      <c r="AB499" s="54">
        <f t="shared" si="681"/>
        <v>0</v>
      </c>
      <c r="AC499" s="54">
        <f t="shared" si="681"/>
        <v>0</v>
      </c>
      <c r="AD499" s="53">
        <f t="shared" si="681"/>
        <v>0</v>
      </c>
      <c r="AE499" s="53">
        <f t="shared" si="681"/>
        <v>0</v>
      </c>
      <c r="AF499" s="53">
        <f t="shared" si="681"/>
        <v>0</v>
      </c>
      <c r="AG499" s="53">
        <f t="shared" si="681"/>
        <v>0</v>
      </c>
      <c r="AH499" s="54">
        <f t="shared" si="681"/>
        <v>0</v>
      </c>
      <c r="AI499" s="54">
        <f t="shared" si="681"/>
        <v>0</v>
      </c>
      <c r="AJ499" s="54">
        <f t="shared" si="681"/>
        <v>0</v>
      </c>
      <c r="AK499" s="54">
        <f t="shared" si="681"/>
        <v>0</v>
      </c>
      <c r="AL499" s="53">
        <f t="shared" si="681"/>
        <v>0</v>
      </c>
      <c r="AM499" s="53">
        <f t="shared" si="681"/>
        <v>0</v>
      </c>
      <c r="AN499" s="53">
        <f t="shared" si="681"/>
        <v>0</v>
      </c>
      <c r="AO499" s="58">
        <f t="shared" si="681"/>
        <v>0</v>
      </c>
      <c r="AP499" s="42">
        <f t="shared" si="681"/>
        <v>0</v>
      </c>
      <c r="AQ499" s="58">
        <f t="shared" si="681"/>
        <v>0</v>
      </c>
      <c r="AR499" s="42">
        <f t="shared" si="681"/>
        <v>0</v>
      </c>
      <c r="AS499" s="58">
        <f t="shared" si="681"/>
        <v>0</v>
      </c>
      <c r="AT499" s="42">
        <f t="shared" si="681"/>
        <v>0</v>
      </c>
      <c r="AU499" s="58">
        <f t="shared" si="681"/>
        <v>0</v>
      </c>
      <c r="AV499" s="42">
        <f t="shared" si="681"/>
        <v>0</v>
      </c>
      <c r="AW499" s="58">
        <f t="shared" si="681"/>
        <v>0</v>
      </c>
      <c r="AX499" s="42">
        <f t="shared" si="681"/>
        <v>0</v>
      </c>
      <c r="AY499" s="58">
        <f t="shared" si="681"/>
        <v>0</v>
      </c>
      <c r="AZ499" s="42">
        <f t="shared" si="681"/>
        <v>0</v>
      </c>
      <c r="BA499" s="58">
        <f t="shared" si="681"/>
        <v>0</v>
      </c>
      <c r="BB499" s="42">
        <f t="shared" si="681"/>
        <v>0</v>
      </c>
      <c r="BC499" s="58">
        <f t="shared" si="681"/>
        <v>0</v>
      </c>
      <c r="BD499" s="42">
        <f t="shared" si="681"/>
        <v>0</v>
      </c>
      <c r="BE499" s="58">
        <f t="shared" si="681"/>
        <v>0</v>
      </c>
      <c r="BF499" s="42">
        <f t="shared" si="681"/>
        <v>0</v>
      </c>
      <c r="BG499" s="58">
        <f t="shared" si="681"/>
        <v>0</v>
      </c>
      <c r="BH499" s="42">
        <f t="shared" si="681"/>
        <v>0</v>
      </c>
      <c r="BI499" s="58">
        <f t="shared" si="681"/>
        <v>0</v>
      </c>
      <c r="BJ499" s="42">
        <f t="shared" si="681"/>
        <v>0</v>
      </c>
      <c r="BK499" s="58">
        <f t="shared" si="681"/>
        <v>0</v>
      </c>
      <c r="BL499" s="42">
        <f t="shared" si="681"/>
        <v>0</v>
      </c>
      <c r="BM499" s="58">
        <f t="shared" si="681"/>
        <v>0</v>
      </c>
      <c r="BN499" s="42">
        <f t="shared" si="681"/>
        <v>0</v>
      </c>
      <c r="BO499" s="58">
        <f t="shared" si="681"/>
        <v>0</v>
      </c>
      <c r="BP499" s="42">
        <f t="shared" si="681"/>
        <v>0</v>
      </c>
      <c r="BQ499" s="58">
        <f t="shared" ref="BQ499:DD499" si="682">$A499*BQ387</f>
        <v>0</v>
      </c>
      <c r="BR499" s="42">
        <f t="shared" si="682"/>
        <v>0</v>
      </c>
      <c r="BS499" s="58">
        <f t="shared" si="682"/>
        <v>0</v>
      </c>
      <c r="BT499" s="42">
        <f t="shared" si="682"/>
        <v>0</v>
      </c>
      <c r="BU499" s="58">
        <f t="shared" si="682"/>
        <v>0.3461948083198062</v>
      </c>
      <c r="BV499" s="42">
        <f t="shared" si="682"/>
        <v>43.74835870022735</v>
      </c>
      <c r="BW499" s="58">
        <f t="shared" si="682"/>
        <v>0</v>
      </c>
      <c r="BX499" s="42">
        <f t="shared" si="682"/>
        <v>0</v>
      </c>
      <c r="BY499" s="58">
        <f t="shared" si="682"/>
        <v>0</v>
      </c>
      <c r="BZ499" s="42">
        <f t="shared" si="682"/>
        <v>0</v>
      </c>
      <c r="CA499" s="58">
        <f t="shared" si="682"/>
        <v>0</v>
      </c>
      <c r="CB499" s="42">
        <f t="shared" si="682"/>
        <v>0</v>
      </c>
      <c r="CC499" s="58">
        <f t="shared" si="682"/>
        <v>0</v>
      </c>
      <c r="CD499" s="42">
        <f t="shared" si="682"/>
        <v>0</v>
      </c>
      <c r="CE499" s="58">
        <f t="shared" si="682"/>
        <v>0</v>
      </c>
      <c r="CF499" s="42">
        <f t="shared" si="682"/>
        <v>0</v>
      </c>
      <c r="CG499" s="58">
        <f t="shared" si="682"/>
        <v>0</v>
      </c>
      <c r="CH499" s="42">
        <f t="shared" si="682"/>
        <v>0</v>
      </c>
      <c r="CI499" s="58">
        <f t="shared" si="682"/>
        <v>0</v>
      </c>
      <c r="CJ499" s="42">
        <f t="shared" si="682"/>
        <v>0</v>
      </c>
      <c r="CK499" s="58">
        <f t="shared" si="682"/>
        <v>1.0588021853360325E-2</v>
      </c>
      <c r="CL499" s="42">
        <f t="shared" si="682"/>
        <v>0</v>
      </c>
      <c r="CM499" s="58">
        <f t="shared" si="682"/>
        <v>0</v>
      </c>
      <c r="CN499" s="42">
        <f t="shared" si="682"/>
        <v>0</v>
      </c>
      <c r="CO499" s="58">
        <f t="shared" si="682"/>
        <v>0</v>
      </c>
      <c r="CP499" s="42">
        <f t="shared" si="682"/>
        <v>0</v>
      </c>
      <c r="CQ499" s="58">
        <f t="shared" si="682"/>
        <v>0</v>
      </c>
      <c r="CR499" s="42">
        <f t="shared" si="682"/>
        <v>0</v>
      </c>
      <c r="CS499" s="58">
        <f t="shared" si="682"/>
        <v>0</v>
      </c>
      <c r="CT499" s="42">
        <f t="shared" si="682"/>
        <v>0</v>
      </c>
      <c r="CU499" s="58">
        <f t="shared" si="682"/>
        <v>2.6906799085071133E-2</v>
      </c>
      <c r="CV499" s="42">
        <f t="shared" si="682"/>
        <v>0</v>
      </c>
      <c r="CW499" s="58">
        <f t="shared" si="682"/>
        <v>0</v>
      </c>
      <c r="CX499" s="42">
        <f t="shared" si="682"/>
        <v>0</v>
      </c>
      <c r="CY499" s="58">
        <f t="shared" si="682"/>
        <v>0</v>
      </c>
      <c r="CZ499" s="42">
        <f t="shared" si="682"/>
        <v>0</v>
      </c>
      <c r="DA499" s="58">
        <f t="shared" si="682"/>
        <v>2.1227875374523579E-2</v>
      </c>
      <c r="DB499" s="42">
        <f t="shared" si="682"/>
        <v>2.9670849228551736E-2</v>
      </c>
      <c r="DC499" s="58">
        <f t="shared" si="682"/>
        <v>0</v>
      </c>
      <c r="DD499" s="60">
        <f t="shared" si="682"/>
        <v>0</v>
      </c>
      <c r="DE499" s="3"/>
    </row>
    <row r="500" spans="1:109" x14ac:dyDescent="0.35">
      <c r="A500" s="36">
        <f>GDP!Y77</f>
        <v>9.153179196934369</v>
      </c>
      <c r="B500" s="3" t="s">
        <v>3909</v>
      </c>
      <c r="C500" s="39" t="s">
        <v>589</v>
      </c>
      <c r="D500" s="3" t="s">
        <v>589</v>
      </c>
      <c r="E500" s="56">
        <f t="shared" ref="E500:BP500" si="683">$A500*E388</f>
        <v>0</v>
      </c>
      <c r="F500" s="54">
        <f t="shared" si="683"/>
        <v>0</v>
      </c>
      <c r="G500" s="54">
        <f t="shared" si="683"/>
        <v>0</v>
      </c>
      <c r="H500" s="54">
        <f t="shared" si="683"/>
        <v>0</v>
      </c>
      <c r="I500" s="54">
        <f t="shared" si="683"/>
        <v>0</v>
      </c>
      <c r="J500" s="53">
        <f t="shared" si="683"/>
        <v>0</v>
      </c>
      <c r="K500" s="53">
        <f t="shared" si="683"/>
        <v>0</v>
      </c>
      <c r="L500" s="53">
        <f t="shared" si="683"/>
        <v>0</v>
      </c>
      <c r="M500" s="53">
        <f t="shared" si="683"/>
        <v>0</v>
      </c>
      <c r="N500" s="54">
        <f t="shared" si="683"/>
        <v>0</v>
      </c>
      <c r="O500" s="54">
        <f t="shared" si="683"/>
        <v>0</v>
      </c>
      <c r="P500" s="54">
        <f t="shared" si="683"/>
        <v>0</v>
      </c>
      <c r="Q500" s="53">
        <f t="shared" si="683"/>
        <v>0</v>
      </c>
      <c r="R500" s="53">
        <f t="shared" si="683"/>
        <v>0</v>
      </c>
      <c r="S500" s="53">
        <f t="shared" si="683"/>
        <v>0</v>
      </c>
      <c r="T500" s="53">
        <f t="shared" si="683"/>
        <v>0</v>
      </c>
      <c r="U500" s="54">
        <f t="shared" si="683"/>
        <v>0</v>
      </c>
      <c r="V500" s="54">
        <f t="shared" si="683"/>
        <v>0</v>
      </c>
      <c r="W500" s="54">
        <f t="shared" si="683"/>
        <v>0</v>
      </c>
      <c r="X500" s="42">
        <f t="shared" si="683"/>
        <v>0</v>
      </c>
      <c r="Y500" s="58">
        <f t="shared" si="683"/>
        <v>0</v>
      </c>
      <c r="Z500" s="53">
        <f t="shared" si="683"/>
        <v>0</v>
      </c>
      <c r="AA500" s="53">
        <f t="shared" si="683"/>
        <v>0</v>
      </c>
      <c r="AB500" s="53">
        <f t="shared" si="683"/>
        <v>0</v>
      </c>
      <c r="AC500" s="53">
        <f t="shared" si="683"/>
        <v>0</v>
      </c>
      <c r="AD500" s="54">
        <f t="shared" si="683"/>
        <v>0</v>
      </c>
      <c r="AE500" s="54">
        <f t="shared" si="683"/>
        <v>0</v>
      </c>
      <c r="AF500" s="54">
        <f t="shared" si="683"/>
        <v>0</v>
      </c>
      <c r="AG500" s="54">
        <f t="shared" si="683"/>
        <v>0</v>
      </c>
      <c r="AH500" s="53">
        <f t="shared" si="683"/>
        <v>0</v>
      </c>
      <c r="AI500" s="53">
        <f t="shared" si="683"/>
        <v>0</v>
      </c>
      <c r="AJ500" s="53">
        <f t="shared" si="683"/>
        <v>0</v>
      </c>
      <c r="AK500" s="53">
        <f t="shared" si="683"/>
        <v>0</v>
      </c>
      <c r="AL500" s="54">
        <f t="shared" si="683"/>
        <v>0</v>
      </c>
      <c r="AM500" s="54">
        <f t="shared" si="683"/>
        <v>0</v>
      </c>
      <c r="AN500" s="54">
        <f t="shared" si="683"/>
        <v>0</v>
      </c>
      <c r="AO500" s="42">
        <f t="shared" si="683"/>
        <v>0</v>
      </c>
      <c r="AP500" s="58">
        <f t="shared" si="683"/>
        <v>0</v>
      </c>
      <c r="AQ500" s="42">
        <f t="shared" si="683"/>
        <v>0</v>
      </c>
      <c r="AR500" s="58">
        <f t="shared" si="683"/>
        <v>0</v>
      </c>
      <c r="AS500" s="42">
        <f t="shared" si="683"/>
        <v>0</v>
      </c>
      <c r="AT500" s="58">
        <f t="shared" si="683"/>
        <v>0</v>
      </c>
      <c r="AU500" s="42">
        <f t="shared" si="683"/>
        <v>0</v>
      </c>
      <c r="AV500" s="58">
        <f t="shared" si="683"/>
        <v>0</v>
      </c>
      <c r="AW500" s="42">
        <f t="shared" si="683"/>
        <v>0</v>
      </c>
      <c r="AX500" s="58">
        <f t="shared" si="683"/>
        <v>0</v>
      </c>
      <c r="AY500" s="42">
        <f t="shared" si="683"/>
        <v>0</v>
      </c>
      <c r="AZ500" s="58">
        <f t="shared" si="683"/>
        <v>0</v>
      </c>
      <c r="BA500" s="42">
        <f t="shared" si="683"/>
        <v>0</v>
      </c>
      <c r="BB500" s="58">
        <f t="shared" si="683"/>
        <v>0</v>
      </c>
      <c r="BC500" s="42">
        <f t="shared" si="683"/>
        <v>0</v>
      </c>
      <c r="BD500" s="58">
        <f t="shared" si="683"/>
        <v>0</v>
      </c>
      <c r="BE500" s="42">
        <f t="shared" si="683"/>
        <v>0</v>
      </c>
      <c r="BF500" s="58">
        <f t="shared" si="683"/>
        <v>0</v>
      </c>
      <c r="BG500" s="42">
        <f t="shared" si="683"/>
        <v>0</v>
      </c>
      <c r="BH500" s="58">
        <f t="shared" si="683"/>
        <v>0</v>
      </c>
      <c r="BI500" s="42">
        <f t="shared" si="683"/>
        <v>0</v>
      </c>
      <c r="BJ500" s="58">
        <f t="shared" si="683"/>
        <v>0</v>
      </c>
      <c r="BK500" s="42">
        <f t="shared" si="683"/>
        <v>0</v>
      </c>
      <c r="BL500" s="58">
        <f t="shared" si="683"/>
        <v>0</v>
      </c>
      <c r="BM500" s="42">
        <f t="shared" si="683"/>
        <v>0</v>
      </c>
      <c r="BN500" s="58">
        <f t="shared" si="683"/>
        <v>0</v>
      </c>
      <c r="BO500" s="42">
        <f t="shared" si="683"/>
        <v>0</v>
      </c>
      <c r="BP500" s="58">
        <f t="shared" si="683"/>
        <v>0</v>
      </c>
      <c r="BQ500" s="42">
        <f t="shared" ref="BQ500:DD500" si="684">$A500*BQ388</f>
        <v>0</v>
      </c>
      <c r="BR500" s="58">
        <f t="shared" si="684"/>
        <v>0</v>
      </c>
      <c r="BS500" s="42">
        <f t="shared" si="684"/>
        <v>0</v>
      </c>
      <c r="BT500" s="58">
        <f t="shared" si="684"/>
        <v>0</v>
      </c>
      <c r="BU500" s="42">
        <f t="shared" si="684"/>
        <v>0</v>
      </c>
      <c r="BV500" s="58">
        <f t="shared" si="684"/>
        <v>0</v>
      </c>
      <c r="BW500" s="42">
        <f t="shared" si="684"/>
        <v>8.5473500625221899</v>
      </c>
      <c r="BX500" s="58">
        <f t="shared" si="684"/>
        <v>0</v>
      </c>
      <c r="BY500" s="42">
        <f t="shared" si="684"/>
        <v>0</v>
      </c>
      <c r="BZ500" s="58">
        <f t="shared" si="684"/>
        <v>0</v>
      </c>
      <c r="CA500" s="42">
        <f t="shared" si="684"/>
        <v>0</v>
      </c>
      <c r="CB500" s="58">
        <f t="shared" si="684"/>
        <v>0</v>
      </c>
      <c r="CC500" s="42">
        <f t="shared" si="684"/>
        <v>0</v>
      </c>
      <c r="CD500" s="58">
        <f t="shared" si="684"/>
        <v>0</v>
      </c>
      <c r="CE500" s="42">
        <f t="shared" si="684"/>
        <v>0</v>
      </c>
      <c r="CF500" s="58">
        <f t="shared" si="684"/>
        <v>0</v>
      </c>
      <c r="CG500" s="42">
        <f t="shared" si="684"/>
        <v>0</v>
      </c>
      <c r="CH500" s="58">
        <f t="shared" si="684"/>
        <v>0</v>
      </c>
      <c r="CI500" s="42">
        <f t="shared" si="684"/>
        <v>0</v>
      </c>
      <c r="CJ500" s="58">
        <f t="shared" si="684"/>
        <v>0</v>
      </c>
      <c r="CK500" s="42">
        <f t="shared" si="684"/>
        <v>0</v>
      </c>
      <c r="CL500" s="58">
        <f t="shared" si="684"/>
        <v>0</v>
      </c>
      <c r="CM500" s="42">
        <f t="shared" si="684"/>
        <v>0</v>
      </c>
      <c r="CN500" s="58">
        <f t="shared" si="684"/>
        <v>0</v>
      </c>
      <c r="CO500" s="42">
        <f t="shared" si="684"/>
        <v>0</v>
      </c>
      <c r="CP500" s="58">
        <f t="shared" si="684"/>
        <v>0</v>
      </c>
      <c r="CQ500" s="42">
        <f t="shared" si="684"/>
        <v>0</v>
      </c>
      <c r="CR500" s="58">
        <f t="shared" si="684"/>
        <v>0</v>
      </c>
      <c r="CS500" s="42">
        <f t="shared" si="684"/>
        <v>0</v>
      </c>
      <c r="CT500" s="58">
        <f t="shared" si="684"/>
        <v>0</v>
      </c>
      <c r="CU500" s="42">
        <f t="shared" si="684"/>
        <v>0.60582913441217945</v>
      </c>
      <c r="CV500" s="58">
        <f t="shared" si="684"/>
        <v>0</v>
      </c>
      <c r="CW500" s="42">
        <f t="shared" si="684"/>
        <v>0</v>
      </c>
      <c r="CX500" s="58">
        <f t="shared" si="684"/>
        <v>0</v>
      </c>
      <c r="CY500" s="42">
        <f t="shared" si="684"/>
        <v>0</v>
      </c>
      <c r="CZ500" s="58">
        <f t="shared" si="684"/>
        <v>0</v>
      </c>
      <c r="DA500" s="42">
        <f t="shared" si="684"/>
        <v>0</v>
      </c>
      <c r="DB500" s="58">
        <f t="shared" si="684"/>
        <v>0</v>
      </c>
      <c r="DC500" s="42">
        <f t="shared" si="684"/>
        <v>0</v>
      </c>
      <c r="DD500" s="59">
        <f t="shared" si="684"/>
        <v>0</v>
      </c>
      <c r="DE500" s="3"/>
    </row>
    <row r="501" spans="1:109" x14ac:dyDescent="0.35">
      <c r="A501" s="36">
        <f>GDP!Y78</f>
        <v>1301.5981047316182</v>
      </c>
      <c r="B501" s="3" t="s">
        <v>3910</v>
      </c>
      <c r="C501" s="39" t="s">
        <v>590</v>
      </c>
      <c r="D501" s="3" t="s">
        <v>590</v>
      </c>
      <c r="E501" s="52">
        <f t="shared" ref="E501:BP501" si="685">$A501*E389</f>
        <v>0</v>
      </c>
      <c r="F501" s="53">
        <f t="shared" si="685"/>
        <v>0</v>
      </c>
      <c r="G501" s="53">
        <f t="shared" si="685"/>
        <v>0</v>
      </c>
      <c r="H501" s="53">
        <f t="shared" si="685"/>
        <v>0</v>
      </c>
      <c r="I501" s="53">
        <f t="shared" si="685"/>
        <v>0</v>
      </c>
      <c r="J501" s="54">
        <f t="shared" si="685"/>
        <v>0</v>
      </c>
      <c r="K501" s="54">
        <f t="shared" si="685"/>
        <v>0</v>
      </c>
      <c r="L501" s="54">
        <f t="shared" si="685"/>
        <v>0</v>
      </c>
      <c r="M501" s="54">
        <f t="shared" si="685"/>
        <v>0</v>
      </c>
      <c r="N501" s="53">
        <f t="shared" si="685"/>
        <v>0</v>
      </c>
      <c r="O501" s="53">
        <f t="shared" si="685"/>
        <v>0</v>
      </c>
      <c r="P501" s="53">
        <f t="shared" si="685"/>
        <v>0</v>
      </c>
      <c r="Q501" s="54">
        <f t="shared" si="685"/>
        <v>0</v>
      </c>
      <c r="R501" s="54">
        <f t="shared" si="685"/>
        <v>0</v>
      </c>
      <c r="S501" s="54">
        <f t="shared" si="685"/>
        <v>0</v>
      </c>
      <c r="T501" s="54">
        <f t="shared" si="685"/>
        <v>0</v>
      </c>
      <c r="U501" s="53">
        <f t="shared" si="685"/>
        <v>0</v>
      </c>
      <c r="V501" s="53">
        <f t="shared" si="685"/>
        <v>0</v>
      </c>
      <c r="W501" s="53">
        <f t="shared" si="685"/>
        <v>0</v>
      </c>
      <c r="X501" s="58">
        <f t="shared" si="685"/>
        <v>0</v>
      </c>
      <c r="Y501" s="42">
        <f t="shared" si="685"/>
        <v>0</v>
      </c>
      <c r="Z501" s="54">
        <f t="shared" si="685"/>
        <v>0</v>
      </c>
      <c r="AA501" s="54">
        <f t="shared" si="685"/>
        <v>0</v>
      </c>
      <c r="AB501" s="54">
        <f t="shared" si="685"/>
        <v>0</v>
      </c>
      <c r="AC501" s="54">
        <f t="shared" si="685"/>
        <v>0</v>
      </c>
      <c r="AD501" s="53">
        <f t="shared" si="685"/>
        <v>0</v>
      </c>
      <c r="AE501" s="53">
        <f t="shared" si="685"/>
        <v>0</v>
      </c>
      <c r="AF501" s="53">
        <f t="shared" si="685"/>
        <v>0</v>
      </c>
      <c r="AG501" s="53">
        <f t="shared" si="685"/>
        <v>0</v>
      </c>
      <c r="AH501" s="54">
        <f t="shared" si="685"/>
        <v>0</v>
      </c>
      <c r="AI501" s="54">
        <f t="shared" si="685"/>
        <v>0</v>
      </c>
      <c r="AJ501" s="54">
        <f t="shared" si="685"/>
        <v>0</v>
      </c>
      <c r="AK501" s="54">
        <f t="shared" si="685"/>
        <v>0</v>
      </c>
      <c r="AL501" s="53">
        <f t="shared" si="685"/>
        <v>0</v>
      </c>
      <c r="AM501" s="53">
        <f t="shared" si="685"/>
        <v>0</v>
      </c>
      <c r="AN501" s="53">
        <f t="shared" si="685"/>
        <v>0</v>
      </c>
      <c r="AO501" s="58">
        <f t="shared" si="685"/>
        <v>0</v>
      </c>
      <c r="AP501" s="42">
        <f t="shared" si="685"/>
        <v>0</v>
      </c>
      <c r="AQ501" s="58">
        <f t="shared" si="685"/>
        <v>0</v>
      </c>
      <c r="AR501" s="42">
        <f t="shared" si="685"/>
        <v>0</v>
      </c>
      <c r="AS501" s="58">
        <f t="shared" si="685"/>
        <v>0</v>
      </c>
      <c r="AT501" s="42">
        <f t="shared" si="685"/>
        <v>0</v>
      </c>
      <c r="AU501" s="58">
        <f t="shared" si="685"/>
        <v>0</v>
      </c>
      <c r="AV501" s="42">
        <f t="shared" si="685"/>
        <v>0</v>
      </c>
      <c r="AW501" s="58">
        <f t="shared" si="685"/>
        <v>0</v>
      </c>
      <c r="AX501" s="42">
        <f t="shared" si="685"/>
        <v>0</v>
      </c>
      <c r="AY501" s="58">
        <f t="shared" si="685"/>
        <v>0</v>
      </c>
      <c r="AZ501" s="42">
        <f t="shared" si="685"/>
        <v>0</v>
      </c>
      <c r="BA501" s="58">
        <f t="shared" si="685"/>
        <v>0</v>
      </c>
      <c r="BB501" s="42">
        <f t="shared" si="685"/>
        <v>0</v>
      </c>
      <c r="BC501" s="58">
        <f t="shared" si="685"/>
        <v>0</v>
      </c>
      <c r="BD501" s="42">
        <f t="shared" si="685"/>
        <v>0</v>
      </c>
      <c r="BE501" s="58">
        <f t="shared" si="685"/>
        <v>0</v>
      </c>
      <c r="BF501" s="42">
        <f t="shared" si="685"/>
        <v>0</v>
      </c>
      <c r="BG501" s="58">
        <f t="shared" si="685"/>
        <v>0</v>
      </c>
      <c r="BH501" s="42">
        <f t="shared" si="685"/>
        <v>0</v>
      </c>
      <c r="BI501" s="58">
        <f t="shared" si="685"/>
        <v>0</v>
      </c>
      <c r="BJ501" s="42">
        <f t="shared" si="685"/>
        <v>0</v>
      </c>
      <c r="BK501" s="58">
        <f t="shared" si="685"/>
        <v>0</v>
      </c>
      <c r="BL501" s="42">
        <f t="shared" si="685"/>
        <v>0</v>
      </c>
      <c r="BM501" s="58">
        <f t="shared" si="685"/>
        <v>3.3823219607017747</v>
      </c>
      <c r="BN501" s="42">
        <f t="shared" si="685"/>
        <v>0</v>
      </c>
      <c r="BO501" s="58">
        <f t="shared" si="685"/>
        <v>0</v>
      </c>
      <c r="BP501" s="42">
        <f t="shared" si="685"/>
        <v>0</v>
      </c>
      <c r="BQ501" s="58">
        <f t="shared" ref="BQ501:DD501" si="686">$A501*BQ389</f>
        <v>0</v>
      </c>
      <c r="BR501" s="42">
        <f t="shared" si="686"/>
        <v>0</v>
      </c>
      <c r="BS501" s="58">
        <f t="shared" si="686"/>
        <v>0</v>
      </c>
      <c r="BT501" s="42">
        <f t="shared" si="686"/>
        <v>0</v>
      </c>
      <c r="BU501" s="58">
        <f t="shared" si="686"/>
        <v>0</v>
      </c>
      <c r="BV501" s="42">
        <f t="shared" si="686"/>
        <v>5.1527592808437532</v>
      </c>
      <c r="BW501" s="58">
        <f t="shared" si="686"/>
        <v>0</v>
      </c>
      <c r="BX501" s="42">
        <f t="shared" si="686"/>
        <v>1275.4173538608147</v>
      </c>
      <c r="BY501" s="58">
        <f t="shared" si="686"/>
        <v>0</v>
      </c>
      <c r="BZ501" s="42">
        <f t="shared" si="686"/>
        <v>0</v>
      </c>
      <c r="CA501" s="58">
        <f t="shared" si="686"/>
        <v>0</v>
      </c>
      <c r="CB501" s="42">
        <f t="shared" si="686"/>
        <v>3.4247029160349602</v>
      </c>
      <c r="CC501" s="58">
        <f t="shared" si="686"/>
        <v>5.6248880424528229</v>
      </c>
      <c r="CD501" s="42">
        <f t="shared" si="686"/>
        <v>0</v>
      </c>
      <c r="CE501" s="58">
        <f t="shared" si="686"/>
        <v>0</v>
      </c>
      <c r="CF501" s="42">
        <f t="shared" si="686"/>
        <v>0</v>
      </c>
      <c r="CG501" s="58">
        <f t="shared" si="686"/>
        <v>0</v>
      </c>
      <c r="CH501" s="42">
        <f t="shared" si="686"/>
        <v>0.52786347794094546</v>
      </c>
      <c r="CI501" s="58">
        <f t="shared" si="686"/>
        <v>0</v>
      </c>
      <c r="CJ501" s="42">
        <f t="shared" si="686"/>
        <v>0</v>
      </c>
      <c r="CK501" s="58">
        <f t="shared" si="686"/>
        <v>0</v>
      </c>
      <c r="CL501" s="42">
        <f t="shared" si="686"/>
        <v>0</v>
      </c>
      <c r="CM501" s="58">
        <f t="shared" si="686"/>
        <v>0</v>
      </c>
      <c r="CN501" s="42">
        <f t="shared" si="686"/>
        <v>0</v>
      </c>
      <c r="CO501" s="58">
        <f t="shared" si="686"/>
        <v>0</v>
      </c>
      <c r="CP501" s="42">
        <f t="shared" si="686"/>
        <v>0.16949532278562734</v>
      </c>
      <c r="CQ501" s="58">
        <f t="shared" si="686"/>
        <v>0.51464556886174706</v>
      </c>
      <c r="CR501" s="42">
        <f t="shared" si="686"/>
        <v>1.8069596400415364</v>
      </c>
      <c r="CS501" s="58">
        <f t="shared" si="686"/>
        <v>0</v>
      </c>
      <c r="CT501" s="42">
        <f t="shared" si="686"/>
        <v>0</v>
      </c>
      <c r="CU501" s="58">
        <f t="shared" si="686"/>
        <v>2.1000284345261364</v>
      </c>
      <c r="CV501" s="42">
        <f t="shared" si="686"/>
        <v>0</v>
      </c>
      <c r="CW501" s="58">
        <f t="shared" si="686"/>
        <v>0</v>
      </c>
      <c r="CX501" s="42">
        <f t="shared" si="686"/>
        <v>0</v>
      </c>
      <c r="CY501" s="58">
        <f t="shared" si="686"/>
        <v>0</v>
      </c>
      <c r="CZ501" s="42">
        <f t="shared" si="686"/>
        <v>0</v>
      </c>
      <c r="DA501" s="58">
        <f t="shared" si="686"/>
        <v>1.1609816075042172</v>
      </c>
      <c r="DB501" s="42">
        <f t="shared" si="686"/>
        <v>2.3161046191098329</v>
      </c>
      <c r="DC501" s="58">
        <f t="shared" si="686"/>
        <v>0</v>
      </c>
      <c r="DD501" s="60">
        <f t="shared" si="686"/>
        <v>0</v>
      </c>
      <c r="DE501" s="3"/>
    </row>
    <row r="502" spans="1:109" x14ac:dyDescent="0.35">
      <c r="A502" s="36">
        <f>GDP!Y79</f>
        <v>0</v>
      </c>
      <c r="B502" s="3" t="s">
        <v>3911</v>
      </c>
      <c r="C502" s="39" t="s">
        <v>591</v>
      </c>
      <c r="D502" s="3" t="s">
        <v>591</v>
      </c>
      <c r="E502" s="56">
        <f t="shared" ref="E502:BP502" si="687">$A502*E390</f>
        <v>0</v>
      </c>
      <c r="F502" s="54">
        <f t="shared" si="687"/>
        <v>0</v>
      </c>
      <c r="G502" s="54">
        <f t="shared" si="687"/>
        <v>0</v>
      </c>
      <c r="H502" s="54">
        <f t="shared" si="687"/>
        <v>0</v>
      </c>
      <c r="I502" s="54">
        <f t="shared" si="687"/>
        <v>0</v>
      </c>
      <c r="J502" s="53">
        <f t="shared" si="687"/>
        <v>0</v>
      </c>
      <c r="K502" s="53">
        <f t="shared" si="687"/>
        <v>0</v>
      </c>
      <c r="L502" s="53">
        <f t="shared" si="687"/>
        <v>0</v>
      </c>
      <c r="M502" s="53">
        <f t="shared" si="687"/>
        <v>0</v>
      </c>
      <c r="N502" s="54">
        <f t="shared" si="687"/>
        <v>0</v>
      </c>
      <c r="O502" s="54">
        <f t="shared" si="687"/>
        <v>0</v>
      </c>
      <c r="P502" s="54">
        <f t="shared" si="687"/>
        <v>0</v>
      </c>
      <c r="Q502" s="53">
        <f t="shared" si="687"/>
        <v>0</v>
      </c>
      <c r="R502" s="53">
        <f t="shared" si="687"/>
        <v>0</v>
      </c>
      <c r="S502" s="53">
        <f t="shared" si="687"/>
        <v>0</v>
      </c>
      <c r="T502" s="53">
        <f t="shared" si="687"/>
        <v>0</v>
      </c>
      <c r="U502" s="54">
        <f t="shared" si="687"/>
        <v>0</v>
      </c>
      <c r="V502" s="54">
        <f t="shared" si="687"/>
        <v>0</v>
      </c>
      <c r="W502" s="54">
        <f t="shared" si="687"/>
        <v>0</v>
      </c>
      <c r="X502" s="42">
        <f t="shared" si="687"/>
        <v>0</v>
      </c>
      <c r="Y502" s="58">
        <f t="shared" si="687"/>
        <v>0</v>
      </c>
      <c r="Z502" s="53">
        <f t="shared" si="687"/>
        <v>0</v>
      </c>
      <c r="AA502" s="53">
        <f t="shared" si="687"/>
        <v>0</v>
      </c>
      <c r="AB502" s="53">
        <f t="shared" si="687"/>
        <v>0</v>
      </c>
      <c r="AC502" s="53">
        <f t="shared" si="687"/>
        <v>0</v>
      </c>
      <c r="AD502" s="54">
        <f t="shared" si="687"/>
        <v>0</v>
      </c>
      <c r="AE502" s="54">
        <f t="shared" si="687"/>
        <v>0</v>
      </c>
      <c r="AF502" s="54">
        <f t="shared" si="687"/>
        <v>0</v>
      </c>
      <c r="AG502" s="54">
        <f t="shared" si="687"/>
        <v>0</v>
      </c>
      <c r="AH502" s="53">
        <f t="shared" si="687"/>
        <v>0</v>
      </c>
      <c r="AI502" s="53">
        <f t="shared" si="687"/>
        <v>0</v>
      </c>
      <c r="AJ502" s="53">
        <f t="shared" si="687"/>
        <v>0</v>
      </c>
      <c r="AK502" s="53">
        <f t="shared" si="687"/>
        <v>0</v>
      </c>
      <c r="AL502" s="54">
        <f t="shared" si="687"/>
        <v>0</v>
      </c>
      <c r="AM502" s="54">
        <f t="shared" si="687"/>
        <v>0</v>
      </c>
      <c r="AN502" s="54">
        <f t="shared" si="687"/>
        <v>0</v>
      </c>
      <c r="AO502" s="42">
        <f t="shared" si="687"/>
        <v>0</v>
      </c>
      <c r="AP502" s="58">
        <f t="shared" si="687"/>
        <v>0</v>
      </c>
      <c r="AQ502" s="42">
        <f t="shared" si="687"/>
        <v>0</v>
      </c>
      <c r="AR502" s="58">
        <f t="shared" si="687"/>
        <v>0</v>
      </c>
      <c r="AS502" s="42">
        <f t="shared" si="687"/>
        <v>0</v>
      </c>
      <c r="AT502" s="58">
        <f t="shared" si="687"/>
        <v>0</v>
      </c>
      <c r="AU502" s="42">
        <f t="shared" si="687"/>
        <v>0</v>
      </c>
      <c r="AV502" s="58">
        <f t="shared" si="687"/>
        <v>0</v>
      </c>
      <c r="AW502" s="42">
        <f t="shared" si="687"/>
        <v>0</v>
      </c>
      <c r="AX502" s="58">
        <f t="shared" si="687"/>
        <v>0</v>
      </c>
      <c r="AY502" s="42">
        <f t="shared" si="687"/>
        <v>0</v>
      </c>
      <c r="AZ502" s="58">
        <f t="shared" si="687"/>
        <v>0</v>
      </c>
      <c r="BA502" s="42">
        <f t="shared" si="687"/>
        <v>0</v>
      </c>
      <c r="BB502" s="58">
        <f t="shared" si="687"/>
        <v>0</v>
      </c>
      <c r="BC502" s="42">
        <f t="shared" si="687"/>
        <v>0</v>
      </c>
      <c r="BD502" s="58">
        <f t="shared" si="687"/>
        <v>0</v>
      </c>
      <c r="BE502" s="42">
        <f t="shared" si="687"/>
        <v>0</v>
      </c>
      <c r="BF502" s="58">
        <f t="shared" si="687"/>
        <v>0</v>
      </c>
      <c r="BG502" s="42">
        <f t="shared" si="687"/>
        <v>0</v>
      </c>
      <c r="BH502" s="58">
        <f t="shared" si="687"/>
        <v>0</v>
      </c>
      <c r="BI502" s="42">
        <f t="shared" si="687"/>
        <v>0</v>
      </c>
      <c r="BJ502" s="58">
        <f t="shared" si="687"/>
        <v>0</v>
      </c>
      <c r="BK502" s="42">
        <f t="shared" si="687"/>
        <v>0</v>
      </c>
      <c r="BL502" s="58">
        <f t="shared" si="687"/>
        <v>0</v>
      </c>
      <c r="BM502" s="42">
        <f t="shared" si="687"/>
        <v>0</v>
      </c>
      <c r="BN502" s="58">
        <f t="shared" si="687"/>
        <v>0</v>
      </c>
      <c r="BO502" s="42">
        <f t="shared" si="687"/>
        <v>0</v>
      </c>
      <c r="BP502" s="58">
        <f t="shared" si="687"/>
        <v>0</v>
      </c>
      <c r="BQ502" s="42">
        <f t="shared" ref="BQ502:DD502" si="688">$A502*BQ390</f>
        <v>0</v>
      </c>
      <c r="BR502" s="58">
        <f t="shared" si="688"/>
        <v>0</v>
      </c>
      <c r="BS502" s="42">
        <f t="shared" si="688"/>
        <v>0</v>
      </c>
      <c r="BT502" s="58">
        <f t="shared" si="688"/>
        <v>0</v>
      </c>
      <c r="BU502" s="42">
        <f t="shared" si="688"/>
        <v>0</v>
      </c>
      <c r="BV502" s="58">
        <f t="shared" si="688"/>
        <v>0</v>
      </c>
      <c r="BW502" s="42">
        <f t="shared" si="688"/>
        <v>0</v>
      </c>
      <c r="BX502" s="58">
        <f t="shared" si="688"/>
        <v>0</v>
      </c>
      <c r="BY502" s="42">
        <f t="shared" si="688"/>
        <v>0</v>
      </c>
      <c r="BZ502" s="58">
        <f t="shared" si="688"/>
        <v>0</v>
      </c>
      <c r="CA502" s="42">
        <f t="shared" si="688"/>
        <v>0</v>
      </c>
      <c r="CB502" s="58">
        <f t="shared" si="688"/>
        <v>0</v>
      </c>
      <c r="CC502" s="42">
        <f t="shared" si="688"/>
        <v>0</v>
      </c>
      <c r="CD502" s="58">
        <f t="shared" si="688"/>
        <v>0</v>
      </c>
      <c r="CE502" s="42">
        <f t="shared" si="688"/>
        <v>0</v>
      </c>
      <c r="CF502" s="58">
        <f t="shared" si="688"/>
        <v>0</v>
      </c>
      <c r="CG502" s="42">
        <f t="shared" si="688"/>
        <v>0</v>
      </c>
      <c r="CH502" s="58">
        <f t="shared" si="688"/>
        <v>0</v>
      </c>
      <c r="CI502" s="42">
        <f t="shared" si="688"/>
        <v>0</v>
      </c>
      <c r="CJ502" s="58">
        <f t="shared" si="688"/>
        <v>0</v>
      </c>
      <c r="CK502" s="42">
        <f t="shared" si="688"/>
        <v>0</v>
      </c>
      <c r="CL502" s="58">
        <f t="shared" si="688"/>
        <v>0</v>
      </c>
      <c r="CM502" s="42">
        <f t="shared" si="688"/>
        <v>0</v>
      </c>
      <c r="CN502" s="58">
        <f t="shared" si="688"/>
        <v>0</v>
      </c>
      <c r="CO502" s="42">
        <f t="shared" si="688"/>
        <v>0</v>
      </c>
      <c r="CP502" s="58">
        <f t="shared" si="688"/>
        <v>0</v>
      </c>
      <c r="CQ502" s="42">
        <f t="shared" si="688"/>
        <v>0</v>
      </c>
      <c r="CR502" s="58">
        <f t="shared" si="688"/>
        <v>0</v>
      </c>
      <c r="CS502" s="42">
        <f t="shared" si="688"/>
        <v>0</v>
      </c>
      <c r="CT502" s="58">
        <f t="shared" si="688"/>
        <v>0</v>
      </c>
      <c r="CU502" s="42">
        <f t="shared" si="688"/>
        <v>0</v>
      </c>
      <c r="CV502" s="58">
        <f t="shared" si="688"/>
        <v>0</v>
      </c>
      <c r="CW502" s="42">
        <f t="shared" si="688"/>
        <v>0</v>
      </c>
      <c r="CX502" s="58">
        <f t="shared" si="688"/>
        <v>0</v>
      </c>
      <c r="CY502" s="42">
        <f t="shared" si="688"/>
        <v>0</v>
      </c>
      <c r="CZ502" s="58">
        <f t="shared" si="688"/>
        <v>0</v>
      </c>
      <c r="DA502" s="42">
        <f t="shared" si="688"/>
        <v>0</v>
      </c>
      <c r="DB502" s="58">
        <f t="shared" si="688"/>
        <v>0</v>
      </c>
      <c r="DC502" s="42">
        <f t="shared" si="688"/>
        <v>0</v>
      </c>
      <c r="DD502" s="59">
        <f t="shared" si="688"/>
        <v>0</v>
      </c>
      <c r="DE502" s="3"/>
    </row>
    <row r="503" spans="1:109" x14ac:dyDescent="0.35">
      <c r="A503" s="36">
        <f>GDP!Y80</f>
        <v>56.123167835562171</v>
      </c>
      <c r="B503" s="3" t="s">
        <v>3912</v>
      </c>
      <c r="C503" s="39" t="s">
        <v>592</v>
      </c>
      <c r="D503" s="3" t="s">
        <v>592</v>
      </c>
      <c r="E503" s="52">
        <f t="shared" ref="E503:BP503" si="689">$A503*E391</f>
        <v>0</v>
      </c>
      <c r="F503" s="53">
        <f t="shared" si="689"/>
        <v>0</v>
      </c>
      <c r="G503" s="53">
        <f t="shared" si="689"/>
        <v>0</v>
      </c>
      <c r="H503" s="53">
        <f t="shared" si="689"/>
        <v>0</v>
      </c>
      <c r="I503" s="53">
        <f t="shared" si="689"/>
        <v>0</v>
      </c>
      <c r="J503" s="54">
        <f t="shared" si="689"/>
        <v>0</v>
      </c>
      <c r="K503" s="54">
        <f t="shared" si="689"/>
        <v>0</v>
      </c>
      <c r="L503" s="54">
        <f t="shared" si="689"/>
        <v>0</v>
      </c>
      <c r="M503" s="54">
        <f t="shared" si="689"/>
        <v>0</v>
      </c>
      <c r="N503" s="53">
        <f t="shared" si="689"/>
        <v>0</v>
      </c>
      <c r="O503" s="53">
        <f t="shared" si="689"/>
        <v>0</v>
      </c>
      <c r="P503" s="53">
        <f t="shared" si="689"/>
        <v>0</v>
      </c>
      <c r="Q503" s="54">
        <f t="shared" si="689"/>
        <v>0</v>
      </c>
      <c r="R503" s="54">
        <f t="shared" si="689"/>
        <v>0</v>
      </c>
      <c r="S503" s="54">
        <f t="shared" si="689"/>
        <v>0</v>
      </c>
      <c r="T503" s="54">
        <f t="shared" si="689"/>
        <v>0</v>
      </c>
      <c r="U503" s="53">
        <f t="shared" si="689"/>
        <v>0</v>
      </c>
      <c r="V503" s="53">
        <f t="shared" si="689"/>
        <v>0</v>
      </c>
      <c r="W503" s="53">
        <f t="shared" si="689"/>
        <v>0</v>
      </c>
      <c r="X503" s="58">
        <f t="shared" si="689"/>
        <v>0</v>
      </c>
      <c r="Y503" s="42">
        <f t="shared" si="689"/>
        <v>0</v>
      </c>
      <c r="Z503" s="54">
        <f t="shared" si="689"/>
        <v>0</v>
      </c>
      <c r="AA503" s="54">
        <f t="shared" si="689"/>
        <v>0</v>
      </c>
      <c r="AB503" s="54">
        <f t="shared" si="689"/>
        <v>0</v>
      </c>
      <c r="AC503" s="54">
        <f t="shared" si="689"/>
        <v>0</v>
      </c>
      <c r="AD503" s="53">
        <f t="shared" si="689"/>
        <v>0</v>
      </c>
      <c r="AE503" s="53">
        <f t="shared" si="689"/>
        <v>0</v>
      </c>
      <c r="AF503" s="53">
        <f t="shared" si="689"/>
        <v>0</v>
      </c>
      <c r="AG503" s="53">
        <f t="shared" si="689"/>
        <v>0</v>
      </c>
      <c r="AH503" s="54">
        <f t="shared" si="689"/>
        <v>0</v>
      </c>
      <c r="AI503" s="54">
        <f t="shared" si="689"/>
        <v>0</v>
      </c>
      <c r="AJ503" s="54">
        <f t="shared" si="689"/>
        <v>0</v>
      </c>
      <c r="AK503" s="54">
        <f t="shared" si="689"/>
        <v>0</v>
      </c>
      <c r="AL503" s="53">
        <f t="shared" si="689"/>
        <v>0</v>
      </c>
      <c r="AM503" s="53">
        <f t="shared" si="689"/>
        <v>0</v>
      </c>
      <c r="AN503" s="53">
        <f t="shared" si="689"/>
        <v>0</v>
      </c>
      <c r="AO503" s="58">
        <f t="shared" si="689"/>
        <v>0</v>
      </c>
      <c r="AP503" s="42">
        <f t="shared" si="689"/>
        <v>0</v>
      </c>
      <c r="AQ503" s="58">
        <f t="shared" si="689"/>
        <v>0</v>
      </c>
      <c r="AR503" s="42">
        <f t="shared" si="689"/>
        <v>0</v>
      </c>
      <c r="AS503" s="58">
        <f t="shared" si="689"/>
        <v>0</v>
      </c>
      <c r="AT503" s="42">
        <f t="shared" si="689"/>
        <v>0</v>
      </c>
      <c r="AU503" s="58">
        <f t="shared" si="689"/>
        <v>0</v>
      </c>
      <c r="AV503" s="42">
        <f t="shared" si="689"/>
        <v>0</v>
      </c>
      <c r="AW503" s="58">
        <f t="shared" si="689"/>
        <v>0</v>
      </c>
      <c r="AX503" s="42">
        <f t="shared" si="689"/>
        <v>0</v>
      </c>
      <c r="AY503" s="58">
        <f t="shared" si="689"/>
        <v>0</v>
      </c>
      <c r="AZ503" s="42">
        <f t="shared" si="689"/>
        <v>0</v>
      </c>
      <c r="BA503" s="58">
        <f t="shared" si="689"/>
        <v>0</v>
      </c>
      <c r="BB503" s="42">
        <f t="shared" si="689"/>
        <v>0</v>
      </c>
      <c r="BC503" s="58">
        <f t="shared" si="689"/>
        <v>0</v>
      </c>
      <c r="BD503" s="42">
        <f t="shared" si="689"/>
        <v>0</v>
      </c>
      <c r="BE503" s="58">
        <f t="shared" si="689"/>
        <v>0</v>
      </c>
      <c r="BF503" s="42">
        <f t="shared" si="689"/>
        <v>0</v>
      </c>
      <c r="BG503" s="58">
        <f t="shared" si="689"/>
        <v>0</v>
      </c>
      <c r="BH503" s="42">
        <f t="shared" si="689"/>
        <v>0</v>
      </c>
      <c r="BI503" s="58">
        <f t="shared" si="689"/>
        <v>0</v>
      </c>
      <c r="BJ503" s="42">
        <f t="shared" si="689"/>
        <v>0</v>
      </c>
      <c r="BK503" s="58">
        <f t="shared" si="689"/>
        <v>0</v>
      </c>
      <c r="BL503" s="42">
        <f t="shared" si="689"/>
        <v>0</v>
      </c>
      <c r="BM503" s="58">
        <f t="shared" si="689"/>
        <v>0</v>
      </c>
      <c r="BN503" s="42">
        <f t="shared" si="689"/>
        <v>0</v>
      </c>
      <c r="BO503" s="58">
        <f t="shared" si="689"/>
        <v>0</v>
      </c>
      <c r="BP503" s="42">
        <f t="shared" si="689"/>
        <v>0</v>
      </c>
      <c r="BQ503" s="58">
        <f t="shared" ref="BQ503:DD503" si="690">$A503*BQ391</f>
        <v>0</v>
      </c>
      <c r="BR503" s="42">
        <f t="shared" si="690"/>
        <v>0</v>
      </c>
      <c r="BS503" s="58">
        <f t="shared" si="690"/>
        <v>0</v>
      </c>
      <c r="BT503" s="42">
        <f t="shared" si="690"/>
        <v>0</v>
      </c>
      <c r="BU503" s="58">
        <f t="shared" si="690"/>
        <v>0</v>
      </c>
      <c r="BV503" s="42">
        <f t="shared" si="690"/>
        <v>0</v>
      </c>
      <c r="BW503" s="58">
        <f t="shared" si="690"/>
        <v>0</v>
      </c>
      <c r="BX503" s="42">
        <f t="shared" si="690"/>
        <v>0</v>
      </c>
      <c r="BY503" s="58">
        <f t="shared" si="690"/>
        <v>0</v>
      </c>
      <c r="BZ503" s="42">
        <f t="shared" si="690"/>
        <v>38.128441643915124</v>
      </c>
      <c r="CA503" s="58">
        <f t="shared" si="690"/>
        <v>6.1450600839288221</v>
      </c>
      <c r="CB503" s="42">
        <f t="shared" si="690"/>
        <v>6.111244453584125</v>
      </c>
      <c r="CC503" s="58">
        <f t="shared" si="690"/>
        <v>5.7384216541340924</v>
      </c>
      <c r="CD503" s="42">
        <f t="shared" si="690"/>
        <v>0</v>
      </c>
      <c r="CE503" s="58">
        <f t="shared" si="690"/>
        <v>0</v>
      </c>
      <c r="CF503" s="42">
        <f t="shared" si="690"/>
        <v>0</v>
      </c>
      <c r="CG503" s="58">
        <f t="shared" si="690"/>
        <v>0</v>
      </c>
      <c r="CH503" s="42">
        <f t="shared" si="690"/>
        <v>0</v>
      </c>
      <c r="CI503" s="58">
        <f t="shared" si="690"/>
        <v>0</v>
      </c>
      <c r="CJ503" s="42">
        <f t="shared" si="690"/>
        <v>0</v>
      </c>
      <c r="CK503" s="58">
        <f t="shared" si="690"/>
        <v>0</v>
      </c>
      <c r="CL503" s="42">
        <f t="shared" si="690"/>
        <v>0</v>
      </c>
      <c r="CM503" s="58">
        <f t="shared" si="690"/>
        <v>0</v>
      </c>
      <c r="CN503" s="42">
        <f t="shared" si="690"/>
        <v>0</v>
      </c>
      <c r="CO503" s="58">
        <f t="shared" si="690"/>
        <v>0</v>
      </c>
      <c r="CP503" s="42">
        <f t="shared" si="690"/>
        <v>0</v>
      </c>
      <c r="CQ503" s="58">
        <f t="shared" si="690"/>
        <v>0</v>
      </c>
      <c r="CR503" s="42">
        <f t="shared" si="690"/>
        <v>0</v>
      </c>
      <c r="CS503" s="58">
        <f t="shared" si="690"/>
        <v>0</v>
      </c>
      <c r="CT503" s="42">
        <f t="shared" si="690"/>
        <v>0</v>
      </c>
      <c r="CU503" s="58">
        <f t="shared" si="690"/>
        <v>0</v>
      </c>
      <c r="CV503" s="42">
        <f t="shared" si="690"/>
        <v>0</v>
      </c>
      <c r="CW503" s="58">
        <f t="shared" si="690"/>
        <v>0</v>
      </c>
      <c r="CX503" s="42">
        <f t="shared" si="690"/>
        <v>0</v>
      </c>
      <c r="CY503" s="58">
        <f t="shared" si="690"/>
        <v>0</v>
      </c>
      <c r="CZ503" s="42">
        <f t="shared" si="690"/>
        <v>0</v>
      </c>
      <c r="DA503" s="58">
        <f t="shared" si="690"/>
        <v>0</v>
      </c>
      <c r="DB503" s="42">
        <f t="shared" si="690"/>
        <v>0</v>
      </c>
      <c r="DC503" s="58">
        <f t="shared" si="690"/>
        <v>0</v>
      </c>
      <c r="DD503" s="60">
        <f t="shared" si="690"/>
        <v>0</v>
      </c>
      <c r="DE503" s="3"/>
    </row>
    <row r="504" spans="1:109" x14ac:dyDescent="0.35">
      <c r="A504" s="36">
        <f>GDP!Y81</f>
        <v>11.781521443080107</v>
      </c>
      <c r="B504" s="3" t="s">
        <v>3913</v>
      </c>
      <c r="C504" s="39" t="s">
        <v>593</v>
      </c>
      <c r="D504" s="3" t="s">
        <v>593</v>
      </c>
      <c r="E504" s="56">
        <f t="shared" ref="E504:BP504" si="691">$A504*E392</f>
        <v>0</v>
      </c>
      <c r="F504" s="54">
        <f t="shared" si="691"/>
        <v>0</v>
      </c>
      <c r="G504" s="54">
        <f t="shared" si="691"/>
        <v>0</v>
      </c>
      <c r="H504" s="54">
        <f t="shared" si="691"/>
        <v>0</v>
      </c>
      <c r="I504" s="54">
        <f t="shared" si="691"/>
        <v>0</v>
      </c>
      <c r="J504" s="53">
        <f t="shared" si="691"/>
        <v>0</v>
      </c>
      <c r="K504" s="53">
        <f t="shared" si="691"/>
        <v>0</v>
      </c>
      <c r="L504" s="53">
        <f t="shared" si="691"/>
        <v>0</v>
      </c>
      <c r="M504" s="53">
        <f t="shared" si="691"/>
        <v>0</v>
      </c>
      <c r="N504" s="54">
        <f t="shared" si="691"/>
        <v>0</v>
      </c>
      <c r="O504" s="54">
        <f t="shared" si="691"/>
        <v>0</v>
      </c>
      <c r="P504" s="54">
        <f t="shared" si="691"/>
        <v>0</v>
      </c>
      <c r="Q504" s="53">
        <f t="shared" si="691"/>
        <v>0</v>
      </c>
      <c r="R504" s="53">
        <f t="shared" si="691"/>
        <v>0</v>
      </c>
      <c r="S504" s="53">
        <f t="shared" si="691"/>
        <v>0</v>
      </c>
      <c r="T504" s="53">
        <f t="shared" si="691"/>
        <v>0</v>
      </c>
      <c r="U504" s="54">
        <f t="shared" si="691"/>
        <v>0</v>
      </c>
      <c r="V504" s="54">
        <f t="shared" si="691"/>
        <v>0</v>
      </c>
      <c r="W504" s="54">
        <f t="shared" si="691"/>
        <v>0</v>
      </c>
      <c r="X504" s="42">
        <f t="shared" si="691"/>
        <v>0</v>
      </c>
      <c r="Y504" s="58">
        <f t="shared" si="691"/>
        <v>0</v>
      </c>
      <c r="Z504" s="53">
        <f t="shared" si="691"/>
        <v>0</v>
      </c>
      <c r="AA504" s="53">
        <f t="shared" si="691"/>
        <v>0</v>
      </c>
      <c r="AB504" s="53">
        <f t="shared" si="691"/>
        <v>0</v>
      </c>
      <c r="AC504" s="53">
        <f t="shared" si="691"/>
        <v>0</v>
      </c>
      <c r="AD504" s="54">
        <f t="shared" si="691"/>
        <v>0</v>
      </c>
      <c r="AE504" s="54">
        <f t="shared" si="691"/>
        <v>0</v>
      </c>
      <c r="AF504" s="54">
        <f t="shared" si="691"/>
        <v>0</v>
      </c>
      <c r="AG504" s="54">
        <f t="shared" si="691"/>
        <v>0</v>
      </c>
      <c r="AH504" s="53">
        <f t="shared" si="691"/>
        <v>0</v>
      </c>
      <c r="AI504" s="53">
        <f t="shared" si="691"/>
        <v>0</v>
      </c>
      <c r="AJ504" s="53">
        <f t="shared" si="691"/>
        <v>0</v>
      </c>
      <c r="AK504" s="53">
        <f t="shared" si="691"/>
        <v>0</v>
      </c>
      <c r="AL504" s="54">
        <f t="shared" si="691"/>
        <v>0</v>
      </c>
      <c r="AM504" s="54">
        <f t="shared" si="691"/>
        <v>0</v>
      </c>
      <c r="AN504" s="54">
        <f t="shared" si="691"/>
        <v>0</v>
      </c>
      <c r="AO504" s="42">
        <f t="shared" si="691"/>
        <v>0</v>
      </c>
      <c r="AP504" s="58">
        <f t="shared" si="691"/>
        <v>0</v>
      </c>
      <c r="AQ504" s="42">
        <f t="shared" si="691"/>
        <v>0</v>
      </c>
      <c r="AR504" s="58">
        <f t="shared" si="691"/>
        <v>0</v>
      </c>
      <c r="AS504" s="42">
        <f t="shared" si="691"/>
        <v>0</v>
      </c>
      <c r="AT504" s="58">
        <f t="shared" si="691"/>
        <v>0</v>
      </c>
      <c r="AU504" s="42">
        <f t="shared" si="691"/>
        <v>0</v>
      </c>
      <c r="AV504" s="58">
        <f t="shared" si="691"/>
        <v>0</v>
      </c>
      <c r="AW504" s="42">
        <f t="shared" si="691"/>
        <v>0</v>
      </c>
      <c r="AX504" s="58">
        <f t="shared" si="691"/>
        <v>0</v>
      </c>
      <c r="AY504" s="42">
        <f t="shared" si="691"/>
        <v>0</v>
      </c>
      <c r="AZ504" s="58">
        <f t="shared" si="691"/>
        <v>0</v>
      </c>
      <c r="BA504" s="42">
        <f t="shared" si="691"/>
        <v>0</v>
      </c>
      <c r="BB504" s="58">
        <f t="shared" si="691"/>
        <v>0</v>
      </c>
      <c r="BC504" s="42">
        <f t="shared" si="691"/>
        <v>0</v>
      </c>
      <c r="BD504" s="58">
        <f t="shared" si="691"/>
        <v>0</v>
      </c>
      <c r="BE504" s="42">
        <f t="shared" si="691"/>
        <v>0</v>
      </c>
      <c r="BF504" s="58">
        <f t="shared" si="691"/>
        <v>0</v>
      </c>
      <c r="BG504" s="42">
        <f t="shared" si="691"/>
        <v>0</v>
      </c>
      <c r="BH504" s="58">
        <f t="shared" si="691"/>
        <v>0</v>
      </c>
      <c r="BI504" s="42">
        <f t="shared" si="691"/>
        <v>0</v>
      </c>
      <c r="BJ504" s="58">
        <f t="shared" si="691"/>
        <v>0</v>
      </c>
      <c r="BK504" s="42">
        <f t="shared" si="691"/>
        <v>0</v>
      </c>
      <c r="BL504" s="58">
        <f t="shared" si="691"/>
        <v>0</v>
      </c>
      <c r="BM504" s="42">
        <f t="shared" si="691"/>
        <v>0</v>
      </c>
      <c r="BN504" s="58">
        <f t="shared" si="691"/>
        <v>0</v>
      </c>
      <c r="BO504" s="42">
        <f t="shared" si="691"/>
        <v>0</v>
      </c>
      <c r="BP504" s="58">
        <f t="shared" si="691"/>
        <v>0</v>
      </c>
      <c r="BQ504" s="42">
        <f t="shared" ref="BQ504:DD504" si="692">$A504*BQ392</f>
        <v>0</v>
      </c>
      <c r="BR504" s="58">
        <f t="shared" si="692"/>
        <v>0</v>
      </c>
      <c r="BS504" s="42">
        <f t="shared" si="692"/>
        <v>0</v>
      </c>
      <c r="BT504" s="58">
        <f t="shared" si="692"/>
        <v>0</v>
      </c>
      <c r="BU504" s="42">
        <f t="shared" si="692"/>
        <v>0</v>
      </c>
      <c r="BV504" s="58">
        <f t="shared" si="692"/>
        <v>0</v>
      </c>
      <c r="BW504" s="42">
        <f t="shared" si="692"/>
        <v>0</v>
      </c>
      <c r="BX504" s="58">
        <f t="shared" si="692"/>
        <v>0</v>
      </c>
      <c r="BY504" s="42">
        <f t="shared" si="692"/>
        <v>0</v>
      </c>
      <c r="BZ504" s="58">
        <f t="shared" si="692"/>
        <v>8.1844567980381235</v>
      </c>
      <c r="CA504" s="42">
        <f t="shared" si="692"/>
        <v>1.8162642645263696</v>
      </c>
      <c r="CB504" s="58">
        <f t="shared" si="692"/>
        <v>1.2967021897571538</v>
      </c>
      <c r="CC504" s="42">
        <f t="shared" si="692"/>
        <v>0.4840981907584615</v>
      </c>
      <c r="CD504" s="58">
        <f t="shared" si="692"/>
        <v>0</v>
      </c>
      <c r="CE504" s="42">
        <f t="shared" si="692"/>
        <v>0</v>
      </c>
      <c r="CF504" s="58">
        <f t="shared" si="692"/>
        <v>0</v>
      </c>
      <c r="CG504" s="42">
        <f t="shared" si="692"/>
        <v>0</v>
      </c>
      <c r="CH504" s="58">
        <f t="shared" si="692"/>
        <v>0</v>
      </c>
      <c r="CI504" s="42">
        <f t="shared" si="692"/>
        <v>0</v>
      </c>
      <c r="CJ504" s="58">
        <f t="shared" si="692"/>
        <v>0</v>
      </c>
      <c r="CK504" s="42">
        <f t="shared" si="692"/>
        <v>0</v>
      </c>
      <c r="CL504" s="58">
        <f t="shared" si="692"/>
        <v>0</v>
      </c>
      <c r="CM504" s="42">
        <f t="shared" si="692"/>
        <v>0</v>
      </c>
      <c r="CN504" s="58">
        <f t="shared" si="692"/>
        <v>0</v>
      </c>
      <c r="CO504" s="42">
        <f t="shared" si="692"/>
        <v>0</v>
      </c>
      <c r="CP504" s="58">
        <f t="shared" si="692"/>
        <v>0</v>
      </c>
      <c r="CQ504" s="42">
        <f t="shared" si="692"/>
        <v>0</v>
      </c>
      <c r="CR504" s="58">
        <f t="shared" si="692"/>
        <v>0</v>
      </c>
      <c r="CS504" s="42">
        <f t="shared" si="692"/>
        <v>0</v>
      </c>
      <c r="CT504" s="58">
        <f t="shared" si="692"/>
        <v>0</v>
      </c>
      <c r="CU504" s="42">
        <f t="shared" si="692"/>
        <v>0</v>
      </c>
      <c r="CV504" s="58">
        <f t="shared" si="692"/>
        <v>0</v>
      </c>
      <c r="CW504" s="42">
        <f t="shared" si="692"/>
        <v>0</v>
      </c>
      <c r="CX504" s="58">
        <f t="shared" si="692"/>
        <v>0</v>
      </c>
      <c r="CY504" s="42">
        <f t="shared" si="692"/>
        <v>0</v>
      </c>
      <c r="CZ504" s="58">
        <f t="shared" si="692"/>
        <v>0</v>
      </c>
      <c r="DA504" s="42">
        <f t="shared" si="692"/>
        <v>0</v>
      </c>
      <c r="DB504" s="58">
        <f t="shared" si="692"/>
        <v>0</v>
      </c>
      <c r="DC504" s="42">
        <f t="shared" si="692"/>
        <v>0</v>
      </c>
      <c r="DD504" s="59">
        <f t="shared" si="692"/>
        <v>0</v>
      </c>
      <c r="DE504" s="3"/>
    </row>
    <row r="505" spans="1:109" x14ac:dyDescent="0.35">
      <c r="A505" s="36">
        <f>GDP!Y82</f>
        <v>356.57040331288994</v>
      </c>
      <c r="B505" s="3" t="s">
        <v>3914</v>
      </c>
      <c r="C505" s="39" t="s">
        <v>594</v>
      </c>
      <c r="D505" s="3" t="s">
        <v>594</v>
      </c>
      <c r="E505" s="52">
        <f t="shared" ref="E505:BP505" si="693">$A505*E393</f>
        <v>0</v>
      </c>
      <c r="F505" s="53">
        <f t="shared" si="693"/>
        <v>0</v>
      </c>
      <c r="G505" s="53">
        <f t="shared" si="693"/>
        <v>0</v>
      </c>
      <c r="H505" s="53">
        <f t="shared" si="693"/>
        <v>0</v>
      </c>
      <c r="I505" s="53">
        <f t="shared" si="693"/>
        <v>0</v>
      </c>
      <c r="J505" s="54">
        <f t="shared" si="693"/>
        <v>0</v>
      </c>
      <c r="K505" s="54">
        <f t="shared" si="693"/>
        <v>0</v>
      </c>
      <c r="L505" s="54">
        <f t="shared" si="693"/>
        <v>0</v>
      </c>
      <c r="M505" s="54">
        <f t="shared" si="693"/>
        <v>0</v>
      </c>
      <c r="N505" s="53">
        <f t="shared" si="693"/>
        <v>0</v>
      </c>
      <c r="O505" s="53">
        <f t="shared" si="693"/>
        <v>0</v>
      </c>
      <c r="P505" s="53">
        <f t="shared" si="693"/>
        <v>0</v>
      </c>
      <c r="Q505" s="54">
        <f t="shared" si="693"/>
        <v>0</v>
      </c>
      <c r="R505" s="54">
        <f t="shared" si="693"/>
        <v>0</v>
      </c>
      <c r="S505" s="54">
        <f t="shared" si="693"/>
        <v>0</v>
      </c>
      <c r="T505" s="54">
        <f t="shared" si="693"/>
        <v>0</v>
      </c>
      <c r="U505" s="53">
        <f t="shared" si="693"/>
        <v>0</v>
      </c>
      <c r="V505" s="53">
        <f t="shared" si="693"/>
        <v>0</v>
      </c>
      <c r="W505" s="53">
        <f t="shared" si="693"/>
        <v>0</v>
      </c>
      <c r="X505" s="58">
        <f t="shared" si="693"/>
        <v>0</v>
      </c>
      <c r="Y505" s="42">
        <f t="shared" si="693"/>
        <v>0</v>
      </c>
      <c r="Z505" s="54">
        <f t="shared" si="693"/>
        <v>0</v>
      </c>
      <c r="AA505" s="54">
        <f t="shared" si="693"/>
        <v>0</v>
      </c>
      <c r="AB505" s="54">
        <f t="shared" si="693"/>
        <v>0</v>
      </c>
      <c r="AC505" s="54">
        <f t="shared" si="693"/>
        <v>0</v>
      </c>
      <c r="AD505" s="53">
        <f t="shared" si="693"/>
        <v>0</v>
      </c>
      <c r="AE505" s="53">
        <f t="shared" si="693"/>
        <v>0</v>
      </c>
      <c r="AF505" s="53">
        <f t="shared" si="693"/>
        <v>0</v>
      </c>
      <c r="AG505" s="53">
        <f t="shared" si="693"/>
        <v>0</v>
      </c>
      <c r="AH505" s="54">
        <f t="shared" si="693"/>
        <v>0</v>
      </c>
      <c r="AI505" s="54">
        <f t="shared" si="693"/>
        <v>0</v>
      </c>
      <c r="AJ505" s="54">
        <f t="shared" si="693"/>
        <v>0</v>
      </c>
      <c r="AK505" s="54">
        <f t="shared" si="693"/>
        <v>0</v>
      </c>
      <c r="AL505" s="53">
        <f t="shared" si="693"/>
        <v>0</v>
      </c>
      <c r="AM505" s="53">
        <f t="shared" si="693"/>
        <v>0</v>
      </c>
      <c r="AN505" s="53">
        <f t="shared" si="693"/>
        <v>0</v>
      </c>
      <c r="AO505" s="58">
        <f t="shared" si="693"/>
        <v>0</v>
      </c>
      <c r="AP505" s="42">
        <f t="shared" si="693"/>
        <v>0</v>
      </c>
      <c r="AQ505" s="58">
        <f t="shared" si="693"/>
        <v>1.8441230796024013</v>
      </c>
      <c r="AR505" s="42">
        <f t="shared" si="693"/>
        <v>0.32171078367450234</v>
      </c>
      <c r="AS505" s="58">
        <f t="shared" si="693"/>
        <v>0</v>
      </c>
      <c r="AT505" s="42">
        <f t="shared" si="693"/>
        <v>0</v>
      </c>
      <c r="AU505" s="58">
        <f t="shared" si="693"/>
        <v>0</v>
      </c>
      <c r="AV505" s="42">
        <f t="shared" si="693"/>
        <v>0</v>
      </c>
      <c r="AW505" s="58">
        <f t="shared" si="693"/>
        <v>0</v>
      </c>
      <c r="AX505" s="42">
        <f t="shared" si="693"/>
        <v>1.01410171847764</v>
      </c>
      <c r="AY505" s="58">
        <f t="shared" si="693"/>
        <v>0</v>
      </c>
      <c r="AZ505" s="42">
        <f t="shared" si="693"/>
        <v>5.4073758648662991E-2</v>
      </c>
      <c r="BA505" s="58">
        <f t="shared" si="693"/>
        <v>0</v>
      </c>
      <c r="BB505" s="42">
        <f t="shared" si="693"/>
        <v>0</v>
      </c>
      <c r="BC505" s="58">
        <f t="shared" si="693"/>
        <v>0</v>
      </c>
      <c r="BD505" s="42">
        <f t="shared" si="693"/>
        <v>0</v>
      </c>
      <c r="BE505" s="58">
        <f t="shared" si="693"/>
        <v>0</v>
      </c>
      <c r="BF505" s="42">
        <f t="shared" si="693"/>
        <v>0</v>
      </c>
      <c r="BG505" s="58">
        <f t="shared" si="693"/>
        <v>0</v>
      </c>
      <c r="BH505" s="42">
        <f t="shared" si="693"/>
        <v>0</v>
      </c>
      <c r="BI505" s="58">
        <f t="shared" si="693"/>
        <v>0</v>
      </c>
      <c r="BJ505" s="42">
        <f t="shared" si="693"/>
        <v>1.6441844766085989</v>
      </c>
      <c r="BK505" s="58">
        <f t="shared" si="693"/>
        <v>0</v>
      </c>
      <c r="BL505" s="42">
        <f t="shared" si="693"/>
        <v>0</v>
      </c>
      <c r="BM505" s="58">
        <f t="shared" si="693"/>
        <v>0</v>
      </c>
      <c r="BN505" s="42">
        <f t="shared" si="693"/>
        <v>0</v>
      </c>
      <c r="BO505" s="58">
        <f t="shared" si="693"/>
        <v>0</v>
      </c>
      <c r="BP505" s="42">
        <f t="shared" si="693"/>
        <v>0</v>
      </c>
      <c r="BQ505" s="58">
        <f t="shared" ref="BQ505:DD505" si="694">$A505*BQ393</f>
        <v>0</v>
      </c>
      <c r="BR505" s="42">
        <f t="shared" si="694"/>
        <v>0</v>
      </c>
      <c r="BS505" s="58">
        <f t="shared" si="694"/>
        <v>0</v>
      </c>
      <c r="BT505" s="42">
        <f t="shared" si="694"/>
        <v>0</v>
      </c>
      <c r="BU505" s="58">
        <f t="shared" si="694"/>
        <v>0</v>
      </c>
      <c r="BV505" s="42">
        <f t="shared" si="694"/>
        <v>0</v>
      </c>
      <c r="BW505" s="58">
        <f t="shared" si="694"/>
        <v>0</v>
      </c>
      <c r="BX505" s="42">
        <f t="shared" si="694"/>
        <v>1.5604543712675323</v>
      </c>
      <c r="BY505" s="58">
        <f t="shared" si="694"/>
        <v>0</v>
      </c>
      <c r="BZ505" s="42">
        <f t="shared" si="694"/>
        <v>0</v>
      </c>
      <c r="CA505" s="58">
        <f t="shared" si="694"/>
        <v>0.42561831668392036</v>
      </c>
      <c r="CB505" s="42">
        <f t="shared" si="694"/>
        <v>339.25456914491213</v>
      </c>
      <c r="CC505" s="58">
        <f t="shared" si="694"/>
        <v>0</v>
      </c>
      <c r="CD505" s="42">
        <f t="shared" si="694"/>
        <v>9.556252895762352</v>
      </c>
      <c r="CE505" s="58">
        <f t="shared" si="694"/>
        <v>0</v>
      </c>
      <c r="CF505" s="42">
        <f t="shared" si="694"/>
        <v>0</v>
      </c>
      <c r="CG505" s="58">
        <f t="shared" si="694"/>
        <v>0</v>
      </c>
      <c r="CH505" s="42">
        <f t="shared" si="694"/>
        <v>0.82542937592780274</v>
      </c>
      <c r="CI505" s="58">
        <f t="shared" si="694"/>
        <v>0</v>
      </c>
      <c r="CJ505" s="42">
        <f t="shared" si="694"/>
        <v>0</v>
      </c>
      <c r="CK505" s="58">
        <f t="shared" si="694"/>
        <v>0</v>
      </c>
      <c r="CL505" s="42">
        <f t="shared" si="694"/>
        <v>0</v>
      </c>
      <c r="CM505" s="58">
        <f t="shared" si="694"/>
        <v>0</v>
      </c>
      <c r="CN505" s="42">
        <f t="shared" si="694"/>
        <v>0</v>
      </c>
      <c r="CO505" s="58">
        <f t="shared" si="694"/>
        <v>0</v>
      </c>
      <c r="CP505" s="42">
        <f t="shared" si="694"/>
        <v>0</v>
      </c>
      <c r="CQ505" s="58">
        <f t="shared" si="694"/>
        <v>0</v>
      </c>
      <c r="CR505" s="42">
        <f t="shared" si="694"/>
        <v>6.9885391324412433E-2</v>
      </c>
      <c r="CS505" s="58">
        <f t="shared" si="694"/>
        <v>0</v>
      </c>
      <c r="CT505" s="42">
        <f t="shared" si="694"/>
        <v>0</v>
      </c>
      <c r="CU505" s="58">
        <f t="shared" si="694"/>
        <v>0</v>
      </c>
      <c r="CV505" s="42">
        <f t="shared" si="694"/>
        <v>0</v>
      </c>
      <c r="CW505" s="58">
        <f t="shared" si="694"/>
        <v>0</v>
      </c>
      <c r="CX505" s="42">
        <f t="shared" si="694"/>
        <v>0</v>
      </c>
      <c r="CY505" s="58">
        <f t="shared" si="694"/>
        <v>0</v>
      </c>
      <c r="CZ505" s="42">
        <f t="shared" si="694"/>
        <v>0</v>
      </c>
      <c r="DA505" s="58">
        <f t="shared" si="694"/>
        <v>0</v>
      </c>
      <c r="DB505" s="42">
        <f t="shared" si="694"/>
        <v>0</v>
      </c>
      <c r="DC505" s="58">
        <f t="shared" si="694"/>
        <v>0</v>
      </c>
      <c r="DD505" s="60">
        <f t="shared" si="694"/>
        <v>0</v>
      </c>
      <c r="DE505" s="3"/>
    </row>
    <row r="506" spans="1:109" x14ac:dyDescent="0.35">
      <c r="A506" s="36">
        <f>GDP!Y83</f>
        <v>673.16454037565404</v>
      </c>
      <c r="B506" s="3" t="s">
        <v>3915</v>
      </c>
      <c r="C506" s="39" t="s">
        <v>595</v>
      </c>
      <c r="D506" s="3" t="s">
        <v>595</v>
      </c>
      <c r="E506" s="56">
        <f t="shared" ref="E506:BP506" si="695">$A506*E394</f>
        <v>0</v>
      </c>
      <c r="F506" s="54">
        <f t="shared" si="695"/>
        <v>0</v>
      </c>
      <c r="G506" s="54">
        <f t="shared" si="695"/>
        <v>0</v>
      </c>
      <c r="H506" s="54">
        <f t="shared" si="695"/>
        <v>0</v>
      </c>
      <c r="I506" s="54">
        <f t="shared" si="695"/>
        <v>0</v>
      </c>
      <c r="J506" s="53">
        <f t="shared" si="695"/>
        <v>0</v>
      </c>
      <c r="K506" s="53">
        <f t="shared" si="695"/>
        <v>0</v>
      </c>
      <c r="L506" s="53">
        <f t="shared" si="695"/>
        <v>0</v>
      </c>
      <c r="M506" s="53">
        <f t="shared" si="695"/>
        <v>0</v>
      </c>
      <c r="N506" s="54">
        <f t="shared" si="695"/>
        <v>0</v>
      </c>
      <c r="O506" s="54">
        <f t="shared" si="695"/>
        <v>0</v>
      </c>
      <c r="P506" s="54">
        <f t="shared" si="695"/>
        <v>0</v>
      </c>
      <c r="Q506" s="53">
        <f t="shared" si="695"/>
        <v>0</v>
      </c>
      <c r="R506" s="53">
        <f t="shared" si="695"/>
        <v>0</v>
      </c>
      <c r="S506" s="53">
        <f t="shared" si="695"/>
        <v>0</v>
      </c>
      <c r="T506" s="53">
        <f t="shared" si="695"/>
        <v>0</v>
      </c>
      <c r="U506" s="54">
        <f t="shared" si="695"/>
        <v>0</v>
      </c>
      <c r="V506" s="54">
        <f t="shared" si="695"/>
        <v>0</v>
      </c>
      <c r="W506" s="54">
        <f t="shared" si="695"/>
        <v>0</v>
      </c>
      <c r="X506" s="42">
        <f t="shared" si="695"/>
        <v>0</v>
      </c>
      <c r="Y506" s="58">
        <f t="shared" si="695"/>
        <v>0</v>
      </c>
      <c r="Z506" s="53">
        <f t="shared" si="695"/>
        <v>0</v>
      </c>
      <c r="AA506" s="53">
        <f t="shared" si="695"/>
        <v>0</v>
      </c>
      <c r="AB506" s="53">
        <f t="shared" si="695"/>
        <v>0</v>
      </c>
      <c r="AC506" s="53">
        <f t="shared" si="695"/>
        <v>0</v>
      </c>
      <c r="AD506" s="54">
        <f t="shared" si="695"/>
        <v>0</v>
      </c>
      <c r="AE506" s="54">
        <f t="shared" si="695"/>
        <v>0</v>
      </c>
      <c r="AF506" s="54">
        <f t="shared" si="695"/>
        <v>0</v>
      </c>
      <c r="AG506" s="54">
        <f t="shared" si="695"/>
        <v>0</v>
      </c>
      <c r="AH506" s="53">
        <f t="shared" si="695"/>
        <v>0</v>
      </c>
      <c r="AI506" s="53">
        <f t="shared" si="695"/>
        <v>0</v>
      </c>
      <c r="AJ506" s="53">
        <f t="shared" si="695"/>
        <v>0</v>
      </c>
      <c r="AK506" s="53">
        <f t="shared" si="695"/>
        <v>0</v>
      </c>
      <c r="AL506" s="54">
        <f t="shared" si="695"/>
        <v>0</v>
      </c>
      <c r="AM506" s="54">
        <f t="shared" si="695"/>
        <v>0</v>
      </c>
      <c r="AN506" s="54">
        <f t="shared" si="695"/>
        <v>0</v>
      </c>
      <c r="AO506" s="42">
        <f t="shared" si="695"/>
        <v>0</v>
      </c>
      <c r="AP506" s="58">
        <f t="shared" si="695"/>
        <v>0</v>
      </c>
      <c r="AQ506" s="42">
        <f t="shared" si="695"/>
        <v>0</v>
      </c>
      <c r="AR506" s="58">
        <f t="shared" si="695"/>
        <v>0</v>
      </c>
      <c r="AS506" s="42">
        <f t="shared" si="695"/>
        <v>0</v>
      </c>
      <c r="AT506" s="58">
        <f t="shared" si="695"/>
        <v>0</v>
      </c>
      <c r="AU506" s="42">
        <f t="shared" si="695"/>
        <v>0</v>
      </c>
      <c r="AV506" s="58">
        <f t="shared" si="695"/>
        <v>0</v>
      </c>
      <c r="AW506" s="42">
        <f t="shared" si="695"/>
        <v>0</v>
      </c>
      <c r="AX506" s="58">
        <f t="shared" si="695"/>
        <v>0</v>
      </c>
      <c r="AY506" s="42">
        <f t="shared" si="695"/>
        <v>0</v>
      </c>
      <c r="AZ506" s="58">
        <f t="shared" si="695"/>
        <v>0</v>
      </c>
      <c r="BA506" s="42">
        <f t="shared" si="695"/>
        <v>0</v>
      </c>
      <c r="BB506" s="58">
        <f t="shared" si="695"/>
        <v>0</v>
      </c>
      <c r="BC506" s="42">
        <f t="shared" si="695"/>
        <v>0</v>
      </c>
      <c r="BD506" s="58">
        <f t="shared" si="695"/>
        <v>0</v>
      </c>
      <c r="BE506" s="42">
        <f t="shared" si="695"/>
        <v>0</v>
      </c>
      <c r="BF506" s="58">
        <f t="shared" si="695"/>
        <v>0</v>
      </c>
      <c r="BG506" s="42">
        <f t="shared" si="695"/>
        <v>0</v>
      </c>
      <c r="BH506" s="58">
        <f t="shared" si="695"/>
        <v>0</v>
      </c>
      <c r="BI506" s="42">
        <f t="shared" si="695"/>
        <v>0</v>
      </c>
      <c r="BJ506" s="58">
        <f t="shared" si="695"/>
        <v>0</v>
      </c>
      <c r="BK506" s="42">
        <f t="shared" si="695"/>
        <v>1.5707367208672349</v>
      </c>
      <c r="BL506" s="58">
        <f t="shared" si="695"/>
        <v>0</v>
      </c>
      <c r="BM506" s="42">
        <f t="shared" si="695"/>
        <v>0</v>
      </c>
      <c r="BN506" s="58">
        <f t="shared" si="695"/>
        <v>0</v>
      </c>
      <c r="BO506" s="42">
        <f t="shared" si="695"/>
        <v>0</v>
      </c>
      <c r="BP506" s="58">
        <f t="shared" si="695"/>
        <v>0</v>
      </c>
      <c r="BQ506" s="42">
        <f t="shared" ref="BQ506:DD506" si="696">$A506*BQ394</f>
        <v>0</v>
      </c>
      <c r="BR506" s="58">
        <f t="shared" si="696"/>
        <v>0</v>
      </c>
      <c r="BS506" s="42">
        <f t="shared" si="696"/>
        <v>0</v>
      </c>
      <c r="BT506" s="58">
        <f t="shared" si="696"/>
        <v>0</v>
      </c>
      <c r="BU506" s="42">
        <f t="shared" si="696"/>
        <v>0</v>
      </c>
      <c r="BV506" s="58">
        <f t="shared" si="696"/>
        <v>0</v>
      </c>
      <c r="BW506" s="42">
        <f t="shared" si="696"/>
        <v>0</v>
      </c>
      <c r="BX506" s="58">
        <f t="shared" si="696"/>
        <v>7.4146164079636394</v>
      </c>
      <c r="BY506" s="42">
        <f t="shared" si="696"/>
        <v>0</v>
      </c>
      <c r="BZ506" s="58">
        <f t="shared" si="696"/>
        <v>4.4853532216217014</v>
      </c>
      <c r="CA506" s="42">
        <f t="shared" si="696"/>
        <v>0.82480268325315542</v>
      </c>
      <c r="CB506" s="58">
        <f t="shared" si="696"/>
        <v>0</v>
      </c>
      <c r="CC506" s="42">
        <f t="shared" si="696"/>
        <v>637.37446710457539</v>
      </c>
      <c r="CD506" s="58">
        <f t="shared" si="696"/>
        <v>7.8429766723308241</v>
      </c>
      <c r="CE506" s="42">
        <f t="shared" si="696"/>
        <v>0.40871869807294853</v>
      </c>
      <c r="CF506" s="58">
        <f t="shared" si="696"/>
        <v>0</v>
      </c>
      <c r="CG506" s="42">
        <f t="shared" si="696"/>
        <v>0</v>
      </c>
      <c r="CH506" s="58">
        <f t="shared" si="696"/>
        <v>3.8681678142782356</v>
      </c>
      <c r="CI506" s="42">
        <f t="shared" si="696"/>
        <v>0</v>
      </c>
      <c r="CJ506" s="58">
        <f t="shared" si="696"/>
        <v>0</v>
      </c>
      <c r="CK506" s="42">
        <f t="shared" si="696"/>
        <v>0</v>
      </c>
      <c r="CL506" s="58">
        <f t="shared" si="696"/>
        <v>0</v>
      </c>
      <c r="CM506" s="42">
        <f t="shared" si="696"/>
        <v>0</v>
      </c>
      <c r="CN506" s="58">
        <f t="shared" si="696"/>
        <v>0</v>
      </c>
      <c r="CO506" s="42">
        <f t="shared" si="696"/>
        <v>0</v>
      </c>
      <c r="CP506" s="58">
        <f t="shared" si="696"/>
        <v>0</v>
      </c>
      <c r="CQ506" s="42">
        <f t="shared" si="696"/>
        <v>0</v>
      </c>
      <c r="CR506" s="58">
        <f t="shared" si="696"/>
        <v>1.9796021766162746</v>
      </c>
      <c r="CS506" s="42">
        <f t="shared" si="696"/>
        <v>0.15867062795867323</v>
      </c>
      <c r="CT506" s="58">
        <f t="shared" si="696"/>
        <v>0</v>
      </c>
      <c r="CU506" s="42">
        <f t="shared" si="696"/>
        <v>6.9827549474695667</v>
      </c>
      <c r="CV506" s="58">
        <f t="shared" si="696"/>
        <v>0</v>
      </c>
      <c r="CW506" s="42">
        <f t="shared" si="696"/>
        <v>0</v>
      </c>
      <c r="CX506" s="58">
        <f t="shared" si="696"/>
        <v>0</v>
      </c>
      <c r="CY506" s="42">
        <f t="shared" si="696"/>
        <v>0</v>
      </c>
      <c r="CZ506" s="58">
        <f t="shared" si="696"/>
        <v>0</v>
      </c>
      <c r="DA506" s="42">
        <f t="shared" si="696"/>
        <v>0</v>
      </c>
      <c r="DB506" s="58">
        <f t="shared" si="696"/>
        <v>0.25367330064660121</v>
      </c>
      <c r="DC506" s="42">
        <f t="shared" si="696"/>
        <v>0</v>
      </c>
      <c r="DD506" s="59">
        <f t="shared" si="696"/>
        <v>0</v>
      </c>
      <c r="DE506" s="3"/>
    </row>
    <row r="507" spans="1:109" x14ac:dyDescent="0.35">
      <c r="A507" s="36">
        <f>GDP!Y84</f>
        <v>409.8804056236421</v>
      </c>
      <c r="B507" s="3" t="s">
        <v>3916</v>
      </c>
      <c r="C507" s="39" t="s">
        <v>596</v>
      </c>
      <c r="D507" s="3" t="s">
        <v>596</v>
      </c>
      <c r="E507" s="52">
        <f t="shared" ref="E507:BP507" si="697">$A507*E395</f>
        <v>0</v>
      </c>
      <c r="F507" s="53">
        <f t="shared" si="697"/>
        <v>0</v>
      </c>
      <c r="G507" s="53">
        <f t="shared" si="697"/>
        <v>0</v>
      </c>
      <c r="H507" s="53">
        <f t="shared" si="697"/>
        <v>0</v>
      </c>
      <c r="I507" s="53">
        <f t="shared" si="697"/>
        <v>0</v>
      </c>
      <c r="J507" s="54">
        <f t="shared" si="697"/>
        <v>0</v>
      </c>
      <c r="K507" s="54">
        <f t="shared" si="697"/>
        <v>0</v>
      </c>
      <c r="L507" s="54">
        <f t="shared" si="697"/>
        <v>0</v>
      </c>
      <c r="M507" s="54">
        <f t="shared" si="697"/>
        <v>0</v>
      </c>
      <c r="N507" s="53">
        <f t="shared" si="697"/>
        <v>0</v>
      </c>
      <c r="O507" s="53">
        <f t="shared" si="697"/>
        <v>0</v>
      </c>
      <c r="P507" s="53">
        <f t="shared" si="697"/>
        <v>0</v>
      </c>
      <c r="Q507" s="54">
        <f t="shared" si="697"/>
        <v>0</v>
      </c>
      <c r="R507" s="54">
        <f t="shared" si="697"/>
        <v>0</v>
      </c>
      <c r="S507" s="54">
        <f t="shared" si="697"/>
        <v>0</v>
      </c>
      <c r="T507" s="54">
        <f t="shared" si="697"/>
        <v>0</v>
      </c>
      <c r="U507" s="53">
        <f t="shared" si="697"/>
        <v>0</v>
      </c>
      <c r="V507" s="53">
        <f t="shared" si="697"/>
        <v>0</v>
      </c>
      <c r="W507" s="53">
        <f t="shared" si="697"/>
        <v>0</v>
      </c>
      <c r="X507" s="58">
        <f t="shared" si="697"/>
        <v>0</v>
      </c>
      <c r="Y507" s="42">
        <f t="shared" si="697"/>
        <v>0</v>
      </c>
      <c r="Z507" s="54">
        <f t="shared" si="697"/>
        <v>0</v>
      </c>
      <c r="AA507" s="54">
        <f t="shared" si="697"/>
        <v>0</v>
      </c>
      <c r="AB507" s="54">
        <f t="shared" si="697"/>
        <v>0</v>
      </c>
      <c r="AC507" s="54">
        <f t="shared" si="697"/>
        <v>0</v>
      </c>
      <c r="AD507" s="53">
        <f t="shared" si="697"/>
        <v>0</v>
      </c>
      <c r="AE507" s="53">
        <f t="shared" si="697"/>
        <v>0</v>
      </c>
      <c r="AF507" s="53">
        <f t="shared" si="697"/>
        <v>0</v>
      </c>
      <c r="AG507" s="53">
        <f t="shared" si="697"/>
        <v>0</v>
      </c>
      <c r="AH507" s="54">
        <f t="shared" si="697"/>
        <v>0</v>
      </c>
      <c r="AI507" s="54">
        <f t="shared" si="697"/>
        <v>0</v>
      </c>
      <c r="AJ507" s="54">
        <f t="shared" si="697"/>
        <v>0</v>
      </c>
      <c r="AK507" s="54">
        <f t="shared" si="697"/>
        <v>0</v>
      </c>
      <c r="AL507" s="53">
        <f t="shared" si="697"/>
        <v>0</v>
      </c>
      <c r="AM507" s="53">
        <f t="shared" si="697"/>
        <v>0</v>
      </c>
      <c r="AN507" s="53">
        <f t="shared" si="697"/>
        <v>0</v>
      </c>
      <c r="AO507" s="58">
        <f t="shared" si="697"/>
        <v>0</v>
      </c>
      <c r="AP507" s="42">
        <f t="shared" si="697"/>
        <v>0</v>
      </c>
      <c r="AQ507" s="58">
        <f t="shared" si="697"/>
        <v>0</v>
      </c>
      <c r="AR507" s="42">
        <f t="shared" si="697"/>
        <v>0</v>
      </c>
      <c r="AS507" s="58">
        <f t="shared" si="697"/>
        <v>0</v>
      </c>
      <c r="AT507" s="42">
        <f t="shared" si="697"/>
        <v>0</v>
      </c>
      <c r="AU507" s="58">
        <f t="shared" si="697"/>
        <v>0</v>
      </c>
      <c r="AV507" s="42">
        <f t="shared" si="697"/>
        <v>0</v>
      </c>
      <c r="AW507" s="58">
        <f t="shared" si="697"/>
        <v>0</v>
      </c>
      <c r="AX507" s="42">
        <f t="shared" si="697"/>
        <v>0</v>
      </c>
      <c r="AY507" s="58">
        <f t="shared" si="697"/>
        <v>0</v>
      </c>
      <c r="AZ507" s="42">
        <f t="shared" si="697"/>
        <v>0</v>
      </c>
      <c r="BA507" s="58">
        <f t="shared" si="697"/>
        <v>0</v>
      </c>
      <c r="BB507" s="42">
        <f t="shared" si="697"/>
        <v>0</v>
      </c>
      <c r="BC507" s="58">
        <f t="shared" si="697"/>
        <v>0</v>
      </c>
      <c r="BD507" s="42">
        <f t="shared" si="697"/>
        <v>0</v>
      </c>
      <c r="BE507" s="58">
        <f t="shared" si="697"/>
        <v>0</v>
      </c>
      <c r="BF507" s="42">
        <f t="shared" si="697"/>
        <v>0</v>
      </c>
      <c r="BG507" s="58">
        <f t="shared" si="697"/>
        <v>0</v>
      </c>
      <c r="BH507" s="42">
        <f t="shared" si="697"/>
        <v>0</v>
      </c>
      <c r="BI507" s="58">
        <f t="shared" si="697"/>
        <v>0</v>
      </c>
      <c r="BJ507" s="42">
        <f t="shared" si="697"/>
        <v>0</v>
      </c>
      <c r="BK507" s="58">
        <f t="shared" si="697"/>
        <v>0</v>
      </c>
      <c r="BL507" s="42">
        <f t="shared" si="697"/>
        <v>0</v>
      </c>
      <c r="BM507" s="58">
        <f t="shared" si="697"/>
        <v>0</v>
      </c>
      <c r="BN507" s="42">
        <f t="shared" si="697"/>
        <v>0</v>
      </c>
      <c r="BO507" s="58">
        <f t="shared" si="697"/>
        <v>0</v>
      </c>
      <c r="BP507" s="42">
        <f t="shared" si="697"/>
        <v>0</v>
      </c>
      <c r="BQ507" s="58">
        <f t="shared" ref="BQ507:DD507" si="698">$A507*BQ395</f>
        <v>0</v>
      </c>
      <c r="BR507" s="42">
        <f t="shared" si="698"/>
        <v>0</v>
      </c>
      <c r="BS507" s="58">
        <f t="shared" si="698"/>
        <v>0</v>
      </c>
      <c r="BT507" s="42">
        <f t="shared" si="698"/>
        <v>0</v>
      </c>
      <c r="BU507" s="58">
        <f t="shared" si="698"/>
        <v>0</v>
      </c>
      <c r="BV507" s="42">
        <f t="shared" si="698"/>
        <v>0</v>
      </c>
      <c r="BW507" s="58">
        <f t="shared" si="698"/>
        <v>0</v>
      </c>
      <c r="BX507" s="42">
        <f t="shared" si="698"/>
        <v>1.0150671877831521</v>
      </c>
      <c r="BY507" s="58">
        <f t="shared" si="698"/>
        <v>0</v>
      </c>
      <c r="BZ507" s="42">
        <f t="shared" si="698"/>
        <v>0</v>
      </c>
      <c r="CA507" s="58">
        <f t="shared" si="698"/>
        <v>1.6253183476451897E-3</v>
      </c>
      <c r="CB507" s="42">
        <f t="shared" si="698"/>
        <v>1.4891428854734905</v>
      </c>
      <c r="CC507" s="58">
        <f t="shared" si="698"/>
        <v>2.4809712908762602</v>
      </c>
      <c r="CD507" s="42">
        <f t="shared" si="698"/>
        <v>325.9146541173576</v>
      </c>
      <c r="CE507" s="58">
        <f t="shared" si="698"/>
        <v>55.078529096127134</v>
      </c>
      <c r="CF507" s="42">
        <f t="shared" si="698"/>
        <v>7.8723386161687046</v>
      </c>
      <c r="CG507" s="58">
        <f t="shared" si="698"/>
        <v>0</v>
      </c>
      <c r="CH507" s="42">
        <f t="shared" si="698"/>
        <v>0</v>
      </c>
      <c r="CI507" s="58">
        <f t="shared" si="698"/>
        <v>0</v>
      </c>
      <c r="CJ507" s="42">
        <f t="shared" si="698"/>
        <v>0</v>
      </c>
      <c r="CK507" s="58">
        <f t="shared" si="698"/>
        <v>0.16144855764557395</v>
      </c>
      <c r="CL507" s="42">
        <f t="shared" si="698"/>
        <v>0</v>
      </c>
      <c r="CM507" s="58">
        <f t="shared" si="698"/>
        <v>0</v>
      </c>
      <c r="CN507" s="42">
        <f t="shared" si="698"/>
        <v>0</v>
      </c>
      <c r="CO507" s="58">
        <f t="shared" si="698"/>
        <v>0</v>
      </c>
      <c r="CP507" s="42">
        <f t="shared" si="698"/>
        <v>2.2230756952008037</v>
      </c>
      <c r="CQ507" s="58">
        <f t="shared" si="698"/>
        <v>0</v>
      </c>
      <c r="CR507" s="42">
        <f t="shared" si="698"/>
        <v>0</v>
      </c>
      <c r="CS507" s="58">
        <f t="shared" si="698"/>
        <v>0</v>
      </c>
      <c r="CT507" s="42">
        <f t="shared" si="698"/>
        <v>7.5419556850853162</v>
      </c>
      <c r="CU507" s="58">
        <f t="shared" si="698"/>
        <v>3.9966772669106643</v>
      </c>
      <c r="CV507" s="42">
        <f t="shared" si="698"/>
        <v>0</v>
      </c>
      <c r="CW507" s="58">
        <f t="shared" si="698"/>
        <v>0</v>
      </c>
      <c r="CX507" s="42">
        <f t="shared" si="698"/>
        <v>0</v>
      </c>
      <c r="CY507" s="58">
        <f t="shared" si="698"/>
        <v>0</v>
      </c>
      <c r="CZ507" s="42">
        <f t="shared" si="698"/>
        <v>0</v>
      </c>
      <c r="DA507" s="58">
        <f t="shared" si="698"/>
        <v>0.79045937149649059</v>
      </c>
      <c r="DB507" s="42">
        <f t="shared" si="698"/>
        <v>1.314460535169296</v>
      </c>
      <c r="DC507" s="58">
        <f t="shared" si="698"/>
        <v>0</v>
      </c>
      <c r="DD507" s="60">
        <f t="shared" si="698"/>
        <v>0</v>
      </c>
      <c r="DE507" s="3"/>
    </row>
    <row r="508" spans="1:109" x14ac:dyDescent="0.35">
      <c r="A508" s="36">
        <f>GDP!Y85</f>
        <v>179.48187543513239</v>
      </c>
      <c r="B508" s="3" t="s">
        <v>3917</v>
      </c>
      <c r="C508" s="39" t="s">
        <v>597</v>
      </c>
      <c r="D508" s="3" t="s">
        <v>597</v>
      </c>
      <c r="E508" s="56">
        <f t="shared" ref="E508:BP508" si="699">$A508*E396</f>
        <v>0</v>
      </c>
      <c r="F508" s="54">
        <f t="shared" si="699"/>
        <v>0</v>
      </c>
      <c r="G508" s="54">
        <f t="shared" si="699"/>
        <v>0</v>
      </c>
      <c r="H508" s="54">
        <f t="shared" si="699"/>
        <v>0</v>
      </c>
      <c r="I508" s="54">
        <f t="shared" si="699"/>
        <v>0</v>
      </c>
      <c r="J508" s="53">
        <f t="shared" si="699"/>
        <v>0</v>
      </c>
      <c r="K508" s="53">
        <f t="shared" si="699"/>
        <v>0</v>
      </c>
      <c r="L508" s="53">
        <f t="shared" si="699"/>
        <v>0</v>
      </c>
      <c r="M508" s="53">
        <f t="shared" si="699"/>
        <v>0</v>
      </c>
      <c r="N508" s="54">
        <f t="shared" si="699"/>
        <v>0</v>
      </c>
      <c r="O508" s="54">
        <f t="shared" si="699"/>
        <v>0</v>
      </c>
      <c r="P508" s="54">
        <f t="shared" si="699"/>
        <v>0</v>
      </c>
      <c r="Q508" s="53">
        <f t="shared" si="699"/>
        <v>0</v>
      </c>
      <c r="R508" s="53">
        <f t="shared" si="699"/>
        <v>0</v>
      </c>
      <c r="S508" s="53">
        <f t="shared" si="699"/>
        <v>0</v>
      </c>
      <c r="T508" s="53">
        <f t="shared" si="699"/>
        <v>0</v>
      </c>
      <c r="U508" s="54">
        <f t="shared" si="699"/>
        <v>0</v>
      </c>
      <c r="V508" s="54">
        <f t="shared" si="699"/>
        <v>0</v>
      </c>
      <c r="W508" s="54">
        <f t="shared" si="699"/>
        <v>0</v>
      </c>
      <c r="X508" s="42">
        <f t="shared" si="699"/>
        <v>0</v>
      </c>
      <c r="Y508" s="58">
        <f t="shared" si="699"/>
        <v>0</v>
      </c>
      <c r="Z508" s="53">
        <f t="shared" si="699"/>
        <v>0</v>
      </c>
      <c r="AA508" s="53">
        <f t="shared" si="699"/>
        <v>0</v>
      </c>
      <c r="AB508" s="53">
        <f t="shared" si="699"/>
        <v>0</v>
      </c>
      <c r="AC508" s="53">
        <f t="shared" si="699"/>
        <v>0</v>
      </c>
      <c r="AD508" s="54">
        <f t="shared" si="699"/>
        <v>0</v>
      </c>
      <c r="AE508" s="54">
        <f t="shared" si="699"/>
        <v>0</v>
      </c>
      <c r="AF508" s="54">
        <f t="shared" si="699"/>
        <v>0</v>
      </c>
      <c r="AG508" s="54">
        <f t="shared" si="699"/>
        <v>0</v>
      </c>
      <c r="AH508" s="53">
        <f t="shared" si="699"/>
        <v>0</v>
      </c>
      <c r="AI508" s="53">
        <f t="shared" si="699"/>
        <v>0</v>
      </c>
      <c r="AJ508" s="53">
        <f t="shared" si="699"/>
        <v>0</v>
      </c>
      <c r="AK508" s="53">
        <f t="shared" si="699"/>
        <v>0</v>
      </c>
      <c r="AL508" s="54">
        <f t="shared" si="699"/>
        <v>0</v>
      </c>
      <c r="AM508" s="54">
        <f t="shared" si="699"/>
        <v>0</v>
      </c>
      <c r="AN508" s="54">
        <f t="shared" si="699"/>
        <v>0</v>
      </c>
      <c r="AO508" s="42">
        <f t="shared" si="699"/>
        <v>0</v>
      </c>
      <c r="AP508" s="58">
        <f t="shared" si="699"/>
        <v>0</v>
      </c>
      <c r="AQ508" s="42">
        <f t="shared" si="699"/>
        <v>0</v>
      </c>
      <c r="AR508" s="58">
        <f t="shared" si="699"/>
        <v>0</v>
      </c>
      <c r="AS508" s="42">
        <f t="shared" si="699"/>
        <v>0</v>
      </c>
      <c r="AT508" s="58">
        <f t="shared" si="699"/>
        <v>0</v>
      </c>
      <c r="AU508" s="42">
        <f t="shared" si="699"/>
        <v>0</v>
      </c>
      <c r="AV508" s="58">
        <f t="shared" si="699"/>
        <v>0</v>
      </c>
      <c r="AW508" s="42">
        <f t="shared" si="699"/>
        <v>0</v>
      </c>
      <c r="AX508" s="58">
        <f t="shared" si="699"/>
        <v>0</v>
      </c>
      <c r="AY508" s="42">
        <f t="shared" si="699"/>
        <v>0</v>
      </c>
      <c r="AZ508" s="58">
        <f t="shared" si="699"/>
        <v>0</v>
      </c>
      <c r="BA508" s="42">
        <f t="shared" si="699"/>
        <v>0</v>
      </c>
      <c r="BB508" s="58">
        <f t="shared" si="699"/>
        <v>0</v>
      </c>
      <c r="BC508" s="42">
        <f t="shared" si="699"/>
        <v>0</v>
      </c>
      <c r="BD508" s="58">
        <f t="shared" si="699"/>
        <v>0</v>
      </c>
      <c r="BE508" s="42">
        <f t="shared" si="699"/>
        <v>0</v>
      </c>
      <c r="BF508" s="58">
        <f t="shared" si="699"/>
        <v>0</v>
      </c>
      <c r="BG508" s="42">
        <f t="shared" si="699"/>
        <v>0</v>
      </c>
      <c r="BH508" s="58">
        <f t="shared" si="699"/>
        <v>0</v>
      </c>
      <c r="BI508" s="42">
        <f t="shared" si="699"/>
        <v>0</v>
      </c>
      <c r="BJ508" s="58">
        <f t="shared" si="699"/>
        <v>0</v>
      </c>
      <c r="BK508" s="42">
        <f t="shared" si="699"/>
        <v>0</v>
      </c>
      <c r="BL508" s="58">
        <f t="shared" si="699"/>
        <v>0</v>
      </c>
      <c r="BM508" s="42">
        <f t="shared" si="699"/>
        <v>0</v>
      </c>
      <c r="BN508" s="58">
        <f t="shared" si="699"/>
        <v>0</v>
      </c>
      <c r="BO508" s="42">
        <f t="shared" si="699"/>
        <v>0</v>
      </c>
      <c r="BP508" s="58">
        <f t="shared" si="699"/>
        <v>0</v>
      </c>
      <c r="BQ508" s="42">
        <f t="shared" ref="BQ508:DD508" si="700">$A508*BQ396</f>
        <v>0</v>
      </c>
      <c r="BR508" s="58">
        <f t="shared" si="700"/>
        <v>0</v>
      </c>
      <c r="BS508" s="42">
        <f t="shared" si="700"/>
        <v>0</v>
      </c>
      <c r="BT508" s="58">
        <f t="shared" si="700"/>
        <v>0</v>
      </c>
      <c r="BU508" s="42">
        <f t="shared" si="700"/>
        <v>0</v>
      </c>
      <c r="BV508" s="58">
        <f t="shared" si="700"/>
        <v>0</v>
      </c>
      <c r="BW508" s="42">
        <f t="shared" si="700"/>
        <v>0</v>
      </c>
      <c r="BX508" s="58">
        <f t="shared" si="700"/>
        <v>0</v>
      </c>
      <c r="BY508" s="42">
        <f t="shared" si="700"/>
        <v>0</v>
      </c>
      <c r="BZ508" s="58">
        <f t="shared" si="700"/>
        <v>0</v>
      </c>
      <c r="CA508" s="42">
        <f t="shared" si="700"/>
        <v>0</v>
      </c>
      <c r="CB508" s="58">
        <f t="shared" si="700"/>
        <v>0</v>
      </c>
      <c r="CC508" s="42">
        <f t="shared" si="700"/>
        <v>0</v>
      </c>
      <c r="CD508" s="58">
        <f t="shared" si="700"/>
        <v>48.71162499878546</v>
      </c>
      <c r="CE508" s="42">
        <f t="shared" si="700"/>
        <v>108.68360027075028</v>
      </c>
      <c r="CF508" s="58">
        <f t="shared" si="700"/>
        <v>22.086650165596676</v>
      </c>
      <c r="CG508" s="42">
        <f t="shared" si="700"/>
        <v>0</v>
      </c>
      <c r="CH508" s="58">
        <f t="shared" si="700"/>
        <v>0</v>
      </c>
      <c r="CI508" s="42">
        <f t="shared" si="700"/>
        <v>0</v>
      </c>
      <c r="CJ508" s="58">
        <f t="shared" si="700"/>
        <v>0</v>
      </c>
      <c r="CK508" s="42">
        <f t="shared" si="700"/>
        <v>0</v>
      </c>
      <c r="CL508" s="58">
        <f t="shared" si="700"/>
        <v>0</v>
      </c>
      <c r="CM508" s="42">
        <f t="shared" si="700"/>
        <v>0</v>
      </c>
      <c r="CN508" s="58">
        <f t="shared" si="700"/>
        <v>0</v>
      </c>
      <c r="CO508" s="42">
        <f t="shared" si="700"/>
        <v>0</v>
      </c>
      <c r="CP508" s="58">
        <f t="shared" si="700"/>
        <v>0</v>
      </c>
      <c r="CQ508" s="42">
        <f t="shared" si="700"/>
        <v>0</v>
      </c>
      <c r="CR508" s="58">
        <f t="shared" si="700"/>
        <v>0</v>
      </c>
      <c r="CS508" s="42">
        <f t="shared" si="700"/>
        <v>0</v>
      </c>
      <c r="CT508" s="58">
        <f t="shared" si="700"/>
        <v>0</v>
      </c>
      <c r="CU508" s="42">
        <f t="shared" si="700"/>
        <v>0</v>
      </c>
      <c r="CV508" s="58">
        <f t="shared" si="700"/>
        <v>0</v>
      </c>
      <c r="CW508" s="42">
        <f t="shared" si="700"/>
        <v>0</v>
      </c>
      <c r="CX508" s="58">
        <f t="shared" si="700"/>
        <v>0</v>
      </c>
      <c r="CY508" s="42">
        <f t="shared" si="700"/>
        <v>0</v>
      </c>
      <c r="CZ508" s="58">
        <f t="shared" si="700"/>
        <v>0</v>
      </c>
      <c r="DA508" s="42">
        <f t="shared" si="700"/>
        <v>0</v>
      </c>
      <c r="DB508" s="58">
        <f t="shared" si="700"/>
        <v>0</v>
      </c>
      <c r="DC508" s="42">
        <f t="shared" si="700"/>
        <v>0</v>
      </c>
      <c r="DD508" s="59">
        <f t="shared" si="700"/>
        <v>0</v>
      </c>
      <c r="DE508" s="3"/>
    </row>
    <row r="509" spans="1:109" x14ac:dyDescent="0.35">
      <c r="A509" s="36">
        <f>GDP!Y86</f>
        <v>68.866662002748569</v>
      </c>
      <c r="B509" s="3" t="s">
        <v>3918</v>
      </c>
      <c r="C509" s="39" t="s">
        <v>598</v>
      </c>
      <c r="D509" s="3" t="s">
        <v>598</v>
      </c>
      <c r="E509" s="52">
        <f t="shared" ref="E509:BP509" si="701">$A509*E397</f>
        <v>0</v>
      </c>
      <c r="F509" s="53">
        <f t="shared" si="701"/>
        <v>0</v>
      </c>
      <c r="G509" s="53">
        <f t="shared" si="701"/>
        <v>0</v>
      </c>
      <c r="H509" s="53">
        <f t="shared" si="701"/>
        <v>0</v>
      </c>
      <c r="I509" s="53">
        <f t="shared" si="701"/>
        <v>0</v>
      </c>
      <c r="J509" s="54">
        <f t="shared" si="701"/>
        <v>0</v>
      </c>
      <c r="K509" s="54">
        <f t="shared" si="701"/>
        <v>0</v>
      </c>
      <c r="L509" s="54">
        <f t="shared" si="701"/>
        <v>0</v>
      </c>
      <c r="M509" s="54">
        <f t="shared" si="701"/>
        <v>0</v>
      </c>
      <c r="N509" s="53">
        <f t="shared" si="701"/>
        <v>0</v>
      </c>
      <c r="O509" s="53">
        <f t="shared" si="701"/>
        <v>0</v>
      </c>
      <c r="P509" s="53">
        <f t="shared" si="701"/>
        <v>0</v>
      </c>
      <c r="Q509" s="54">
        <f t="shared" si="701"/>
        <v>0</v>
      </c>
      <c r="R509" s="54">
        <f t="shared" si="701"/>
        <v>0</v>
      </c>
      <c r="S509" s="54">
        <f t="shared" si="701"/>
        <v>0</v>
      </c>
      <c r="T509" s="54">
        <f t="shared" si="701"/>
        <v>0</v>
      </c>
      <c r="U509" s="53">
        <f t="shared" si="701"/>
        <v>0</v>
      </c>
      <c r="V509" s="53">
        <f t="shared" si="701"/>
        <v>0</v>
      </c>
      <c r="W509" s="53">
        <f t="shared" si="701"/>
        <v>0</v>
      </c>
      <c r="X509" s="58">
        <f t="shared" si="701"/>
        <v>0</v>
      </c>
      <c r="Y509" s="42">
        <f t="shared" si="701"/>
        <v>0</v>
      </c>
      <c r="Z509" s="54">
        <f t="shared" si="701"/>
        <v>0</v>
      </c>
      <c r="AA509" s="54">
        <f t="shared" si="701"/>
        <v>0</v>
      </c>
      <c r="AB509" s="54">
        <f t="shared" si="701"/>
        <v>0</v>
      </c>
      <c r="AC509" s="54">
        <f t="shared" si="701"/>
        <v>0</v>
      </c>
      <c r="AD509" s="53">
        <f t="shared" si="701"/>
        <v>0</v>
      </c>
      <c r="AE509" s="53">
        <f t="shared" si="701"/>
        <v>0</v>
      </c>
      <c r="AF509" s="53">
        <f t="shared" si="701"/>
        <v>0</v>
      </c>
      <c r="AG509" s="53">
        <f t="shared" si="701"/>
        <v>0</v>
      </c>
      <c r="AH509" s="54">
        <f t="shared" si="701"/>
        <v>0</v>
      </c>
      <c r="AI509" s="54">
        <f t="shared" si="701"/>
        <v>0</v>
      </c>
      <c r="AJ509" s="54">
        <f t="shared" si="701"/>
        <v>0</v>
      </c>
      <c r="AK509" s="54">
        <f t="shared" si="701"/>
        <v>0</v>
      </c>
      <c r="AL509" s="53">
        <f t="shared" si="701"/>
        <v>0</v>
      </c>
      <c r="AM509" s="53">
        <f t="shared" si="701"/>
        <v>0</v>
      </c>
      <c r="AN509" s="53">
        <f t="shared" si="701"/>
        <v>0</v>
      </c>
      <c r="AO509" s="58">
        <f t="shared" si="701"/>
        <v>0</v>
      </c>
      <c r="AP509" s="42">
        <f t="shared" si="701"/>
        <v>0</v>
      </c>
      <c r="AQ509" s="58">
        <f t="shared" si="701"/>
        <v>0</v>
      </c>
      <c r="AR509" s="42">
        <f t="shared" si="701"/>
        <v>0</v>
      </c>
      <c r="AS509" s="58">
        <f t="shared" si="701"/>
        <v>0</v>
      </c>
      <c r="AT509" s="42">
        <f t="shared" si="701"/>
        <v>0</v>
      </c>
      <c r="AU509" s="58">
        <f t="shared" si="701"/>
        <v>0</v>
      </c>
      <c r="AV509" s="42">
        <f t="shared" si="701"/>
        <v>0</v>
      </c>
      <c r="AW509" s="58">
        <f t="shared" si="701"/>
        <v>0</v>
      </c>
      <c r="AX509" s="42">
        <f t="shared" si="701"/>
        <v>0</v>
      </c>
      <c r="AY509" s="58">
        <f t="shared" si="701"/>
        <v>0</v>
      </c>
      <c r="AZ509" s="42">
        <f t="shared" si="701"/>
        <v>0</v>
      </c>
      <c r="BA509" s="58">
        <f t="shared" si="701"/>
        <v>0</v>
      </c>
      <c r="BB509" s="42">
        <f t="shared" si="701"/>
        <v>0</v>
      </c>
      <c r="BC509" s="58">
        <f t="shared" si="701"/>
        <v>0</v>
      </c>
      <c r="BD509" s="42">
        <f t="shared" si="701"/>
        <v>0</v>
      </c>
      <c r="BE509" s="58">
        <f t="shared" si="701"/>
        <v>0</v>
      </c>
      <c r="BF509" s="42">
        <f t="shared" si="701"/>
        <v>0</v>
      </c>
      <c r="BG509" s="58">
        <f t="shared" si="701"/>
        <v>0</v>
      </c>
      <c r="BH509" s="42">
        <f t="shared" si="701"/>
        <v>0</v>
      </c>
      <c r="BI509" s="58">
        <f t="shared" si="701"/>
        <v>0</v>
      </c>
      <c r="BJ509" s="42">
        <f t="shared" si="701"/>
        <v>0</v>
      </c>
      <c r="BK509" s="58">
        <f t="shared" si="701"/>
        <v>0</v>
      </c>
      <c r="BL509" s="42">
        <f t="shared" si="701"/>
        <v>0</v>
      </c>
      <c r="BM509" s="58">
        <f t="shared" si="701"/>
        <v>0</v>
      </c>
      <c r="BN509" s="42">
        <f t="shared" si="701"/>
        <v>0</v>
      </c>
      <c r="BO509" s="58">
        <f t="shared" si="701"/>
        <v>0</v>
      </c>
      <c r="BP509" s="42">
        <f t="shared" si="701"/>
        <v>0</v>
      </c>
      <c r="BQ509" s="58">
        <f t="shared" ref="BQ509:DD509" si="702">$A509*BQ397</f>
        <v>0</v>
      </c>
      <c r="BR509" s="42">
        <f t="shared" si="702"/>
        <v>0</v>
      </c>
      <c r="BS509" s="58">
        <f t="shared" si="702"/>
        <v>0</v>
      </c>
      <c r="BT509" s="42">
        <f t="shared" si="702"/>
        <v>0</v>
      </c>
      <c r="BU509" s="58">
        <f t="shared" si="702"/>
        <v>0</v>
      </c>
      <c r="BV509" s="42">
        <f t="shared" si="702"/>
        <v>0</v>
      </c>
      <c r="BW509" s="58">
        <f t="shared" si="702"/>
        <v>0</v>
      </c>
      <c r="BX509" s="42">
        <f t="shared" si="702"/>
        <v>0</v>
      </c>
      <c r="BY509" s="58">
        <f t="shared" si="702"/>
        <v>0</v>
      </c>
      <c r="BZ509" s="42">
        <f t="shared" si="702"/>
        <v>0</v>
      </c>
      <c r="CA509" s="58">
        <f t="shared" si="702"/>
        <v>0</v>
      </c>
      <c r="CB509" s="42">
        <f t="shared" si="702"/>
        <v>4.0688052382779434</v>
      </c>
      <c r="CC509" s="58">
        <f t="shared" si="702"/>
        <v>6.8386936392933064</v>
      </c>
      <c r="CD509" s="42">
        <f t="shared" si="702"/>
        <v>18.089400994736895</v>
      </c>
      <c r="CE509" s="58">
        <f t="shared" si="702"/>
        <v>13.107477601550606</v>
      </c>
      <c r="CF509" s="42">
        <f t="shared" si="702"/>
        <v>2.2147135597366669</v>
      </c>
      <c r="CG509" s="58">
        <f t="shared" si="702"/>
        <v>0</v>
      </c>
      <c r="CH509" s="42">
        <f t="shared" si="702"/>
        <v>0</v>
      </c>
      <c r="CI509" s="58">
        <f t="shared" si="702"/>
        <v>0</v>
      </c>
      <c r="CJ509" s="42">
        <f t="shared" si="702"/>
        <v>0</v>
      </c>
      <c r="CK509" s="58">
        <f t="shared" si="702"/>
        <v>0.9069808660571429</v>
      </c>
      <c r="CL509" s="42">
        <f t="shared" si="702"/>
        <v>0</v>
      </c>
      <c r="CM509" s="58">
        <f t="shared" si="702"/>
        <v>0</v>
      </c>
      <c r="CN509" s="42">
        <f t="shared" si="702"/>
        <v>0</v>
      </c>
      <c r="CO509" s="58">
        <f t="shared" si="702"/>
        <v>0</v>
      </c>
      <c r="CP509" s="42">
        <f t="shared" si="702"/>
        <v>0.94703442599453991</v>
      </c>
      <c r="CQ509" s="58">
        <f t="shared" si="702"/>
        <v>10.584565087758213</v>
      </c>
      <c r="CR509" s="42">
        <f t="shared" si="702"/>
        <v>0</v>
      </c>
      <c r="CS509" s="58">
        <f t="shared" si="702"/>
        <v>1.6902318547167514</v>
      </c>
      <c r="CT509" s="42">
        <f t="shared" si="702"/>
        <v>0</v>
      </c>
      <c r="CU509" s="58">
        <f t="shared" si="702"/>
        <v>3.915485306747851</v>
      </c>
      <c r="CV509" s="42">
        <f t="shared" si="702"/>
        <v>0</v>
      </c>
      <c r="CW509" s="58">
        <f t="shared" si="702"/>
        <v>0</v>
      </c>
      <c r="CX509" s="42">
        <f t="shared" si="702"/>
        <v>2.8612830783792374E-2</v>
      </c>
      <c r="CY509" s="58">
        <f t="shared" si="702"/>
        <v>0</v>
      </c>
      <c r="CZ509" s="42">
        <f t="shared" si="702"/>
        <v>0</v>
      </c>
      <c r="DA509" s="58">
        <f t="shared" si="702"/>
        <v>2.5609360106791774</v>
      </c>
      <c r="DB509" s="42">
        <f t="shared" si="702"/>
        <v>3.91372458641569</v>
      </c>
      <c r="DC509" s="58">
        <f t="shared" si="702"/>
        <v>0</v>
      </c>
      <c r="DD509" s="60">
        <f t="shared" si="702"/>
        <v>0</v>
      </c>
      <c r="DE509" s="3"/>
    </row>
    <row r="510" spans="1:109" x14ac:dyDescent="0.35">
      <c r="A510" s="36">
        <f>GDP!Y87</f>
        <v>15.95301114017826</v>
      </c>
      <c r="B510" s="3" t="s">
        <v>3919</v>
      </c>
      <c r="C510" s="39" t="s">
        <v>599</v>
      </c>
      <c r="D510" s="3" t="s">
        <v>599</v>
      </c>
      <c r="E510" s="56">
        <f t="shared" ref="E510:BP510" si="703">$A510*E398</f>
        <v>0</v>
      </c>
      <c r="F510" s="54">
        <f t="shared" si="703"/>
        <v>0</v>
      </c>
      <c r="G510" s="54">
        <f t="shared" si="703"/>
        <v>0</v>
      </c>
      <c r="H510" s="54">
        <f t="shared" si="703"/>
        <v>0</v>
      </c>
      <c r="I510" s="54">
        <f t="shared" si="703"/>
        <v>0</v>
      </c>
      <c r="J510" s="53">
        <f t="shared" si="703"/>
        <v>0</v>
      </c>
      <c r="K510" s="53">
        <f t="shared" si="703"/>
        <v>0</v>
      </c>
      <c r="L510" s="53">
        <f t="shared" si="703"/>
        <v>0</v>
      </c>
      <c r="M510" s="53">
        <f t="shared" si="703"/>
        <v>0</v>
      </c>
      <c r="N510" s="54">
        <f t="shared" si="703"/>
        <v>0</v>
      </c>
      <c r="O510" s="54">
        <f t="shared" si="703"/>
        <v>0</v>
      </c>
      <c r="P510" s="54">
        <f t="shared" si="703"/>
        <v>0</v>
      </c>
      <c r="Q510" s="53">
        <f t="shared" si="703"/>
        <v>0</v>
      </c>
      <c r="R510" s="53">
        <f t="shared" si="703"/>
        <v>0</v>
      </c>
      <c r="S510" s="53">
        <f t="shared" si="703"/>
        <v>0</v>
      </c>
      <c r="T510" s="53">
        <f t="shared" si="703"/>
        <v>0</v>
      </c>
      <c r="U510" s="54">
        <f t="shared" si="703"/>
        <v>0</v>
      </c>
      <c r="V510" s="54">
        <f t="shared" si="703"/>
        <v>0</v>
      </c>
      <c r="W510" s="54">
        <f t="shared" si="703"/>
        <v>0</v>
      </c>
      <c r="X510" s="42">
        <f t="shared" si="703"/>
        <v>0</v>
      </c>
      <c r="Y510" s="58">
        <f t="shared" si="703"/>
        <v>0</v>
      </c>
      <c r="Z510" s="53">
        <f t="shared" si="703"/>
        <v>0</v>
      </c>
      <c r="AA510" s="53">
        <f t="shared" si="703"/>
        <v>0</v>
      </c>
      <c r="AB510" s="53">
        <f t="shared" si="703"/>
        <v>0</v>
      </c>
      <c r="AC510" s="53">
        <f t="shared" si="703"/>
        <v>0</v>
      </c>
      <c r="AD510" s="54">
        <f t="shared" si="703"/>
        <v>0</v>
      </c>
      <c r="AE510" s="54">
        <f t="shared" si="703"/>
        <v>0</v>
      </c>
      <c r="AF510" s="54">
        <f t="shared" si="703"/>
        <v>0</v>
      </c>
      <c r="AG510" s="54">
        <f t="shared" si="703"/>
        <v>0</v>
      </c>
      <c r="AH510" s="53">
        <f t="shared" si="703"/>
        <v>0</v>
      </c>
      <c r="AI510" s="53">
        <f t="shared" si="703"/>
        <v>0</v>
      </c>
      <c r="AJ510" s="53">
        <f t="shared" si="703"/>
        <v>0</v>
      </c>
      <c r="AK510" s="53">
        <f t="shared" si="703"/>
        <v>0</v>
      </c>
      <c r="AL510" s="54">
        <f t="shared" si="703"/>
        <v>0</v>
      </c>
      <c r="AM510" s="54">
        <f t="shared" si="703"/>
        <v>0</v>
      </c>
      <c r="AN510" s="54">
        <f t="shared" si="703"/>
        <v>0</v>
      </c>
      <c r="AO510" s="42">
        <f t="shared" si="703"/>
        <v>0</v>
      </c>
      <c r="AP510" s="58">
        <f t="shared" si="703"/>
        <v>0</v>
      </c>
      <c r="AQ510" s="42">
        <f t="shared" si="703"/>
        <v>0</v>
      </c>
      <c r="AR510" s="58">
        <f t="shared" si="703"/>
        <v>0</v>
      </c>
      <c r="AS510" s="42">
        <f t="shared" si="703"/>
        <v>0</v>
      </c>
      <c r="AT510" s="58">
        <f t="shared" si="703"/>
        <v>0</v>
      </c>
      <c r="AU510" s="42">
        <f t="shared" si="703"/>
        <v>0</v>
      </c>
      <c r="AV510" s="58">
        <f t="shared" si="703"/>
        <v>0</v>
      </c>
      <c r="AW510" s="42">
        <f t="shared" si="703"/>
        <v>0</v>
      </c>
      <c r="AX510" s="58">
        <f t="shared" si="703"/>
        <v>0</v>
      </c>
      <c r="AY510" s="42">
        <f t="shared" si="703"/>
        <v>0</v>
      </c>
      <c r="AZ510" s="58">
        <f t="shared" si="703"/>
        <v>0</v>
      </c>
      <c r="BA510" s="42">
        <f t="shared" si="703"/>
        <v>0</v>
      </c>
      <c r="BB510" s="58">
        <f t="shared" si="703"/>
        <v>0</v>
      </c>
      <c r="BC510" s="42">
        <f t="shared" si="703"/>
        <v>0</v>
      </c>
      <c r="BD510" s="58">
        <f t="shared" si="703"/>
        <v>0</v>
      </c>
      <c r="BE510" s="42">
        <f t="shared" si="703"/>
        <v>0</v>
      </c>
      <c r="BF510" s="58">
        <f t="shared" si="703"/>
        <v>0</v>
      </c>
      <c r="BG510" s="42">
        <f t="shared" si="703"/>
        <v>0</v>
      </c>
      <c r="BH510" s="58">
        <f t="shared" si="703"/>
        <v>0</v>
      </c>
      <c r="BI510" s="42">
        <f t="shared" si="703"/>
        <v>0</v>
      </c>
      <c r="BJ510" s="58">
        <f t="shared" si="703"/>
        <v>0</v>
      </c>
      <c r="BK510" s="42">
        <f t="shared" si="703"/>
        <v>0</v>
      </c>
      <c r="BL510" s="58">
        <f t="shared" si="703"/>
        <v>0</v>
      </c>
      <c r="BM510" s="42">
        <f t="shared" si="703"/>
        <v>0</v>
      </c>
      <c r="BN510" s="58">
        <f t="shared" si="703"/>
        <v>0</v>
      </c>
      <c r="BO510" s="42">
        <f t="shared" si="703"/>
        <v>0</v>
      </c>
      <c r="BP510" s="58">
        <f t="shared" si="703"/>
        <v>0</v>
      </c>
      <c r="BQ510" s="42">
        <f t="shared" ref="BQ510:DD510" si="704">$A510*BQ398</f>
        <v>0</v>
      </c>
      <c r="BR510" s="58">
        <f t="shared" si="704"/>
        <v>0</v>
      </c>
      <c r="BS510" s="42">
        <f t="shared" si="704"/>
        <v>0</v>
      </c>
      <c r="BT510" s="58">
        <f t="shared" si="704"/>
        <v>0</v>
      </c>
      <c r="BU510" s="42">
        <f t="shared" si="704"/>
        <v>0</v>
      </c>
      <c r="BV510" s="58">
        <f t="shared" si="704"/>
        <v>0</v>
      </c>
      <c r="BW510" s="42">
        <f t="shared" si="704"/>
        <v>0</v>
      </c>
      <c r="BX510" s="58">
        <f t="shared" si="704"/>
        <v>0</v>
      </c>
      <c r="BY510" s="42">
        <f t="shared" si="704"/>
        <v>0</v>
      </c>
      <c r="BZ510" s="58">
        <f t="shared" si="704"/>
        <v>0</v>
      </c>
      <c r="CA510" s="42">
        <f t="shared" si="704"/>
        <v>0</v>
      </c>
      <c r="CB510" s="58">
        <f t="shared" si="704"/>
        <v>1.1834326861418037E-2</v>
      </c>
      <c r="CC510" s="42">
        <f t="shared" si="704"/>
        <v>1.9181467962495365E-2</v>
      </c>
      <c r="CD510" s="58">
        <f t="shared" si="704"/>
        <v>0</v>
      </c>
      <c r="CE510" s="42">
        <f t="shared" si="704"/>
        <v>0</v>
      </c>
      <c r="CF510" s="58">
        <f t="shared" si="704"/>
        <v>0</v>
      </c>
      <c r="CG510" s="42">
        <f t="shared" si="704"/>
        <v>10.230316543437965</v>
      </c>
      <c r="CH510" s="58">
        <f t="shared" si="704"/>
        <v>0</v>
      </c>
      <c r="CI510" s="42">
        <f t="shared" si="704"/>
        <v>0</v>
      </c>
      <c r="CJ510" s="58">
        <f t="shared" si="704"/>
        <v>0</v>
      </c>
      <c r="CK510" s="42">
        <f t="shared" si="704"/>
        <v>0</v>
      </c>
      <c r="CL510" s="58">
        <f t="shared" si="704"/>
        <v>0</v>
      </c>
      <c r="CM510" s="42">
        <f t="shared" si="704"/>
        <v>0</v>
      </c>
      <c r="CN510" s="58">
        <f t="shared" si="704"/>
        <v>0</v>
      </c>
      <c r="CO510" s="42">
        <f t="shared" si="704"/>
        <v>0</v>
      </c>
      <c r="CP510" s="58">
        <f t="shared" si="704"/>
        <v>0</v>
      </c>
      <c r="CQ510" s="42">
        <f t="shared" si="704"/>
        <v>0</v>
      </c>
      <c r="CR510" s="58">
        <f t="shared" si="704"/>
        <v>0</v>
      </c>
      <c r="CS510" s="42">
        <f t="shared" si="704"/>
        <v>1.4801533742868362</v>
      </c>
      <c r="CT510" s="58">
        <f t="shared" si="704"/>
        <v>0</v>
      </c>
      <c r="CU510" s="42">
        <f t="shared" si="704"/>
        <v>1.5330970464031215</v>
      </c>
      <c r="CV510" s="58">
        <f t="shared" si="704"/>
        <v>0</v>
      </c>
      <c r="CW510" s="42">
        <f t="shared" si="704"/>
        <v>0</v>
      </c>
      <c r="CX510" s="58">
        <f t="shared" si="704"/>
        <v>0</v>
      </c>
      <c r="CY510" s="42">
        <f t="shared" si="704"/>
        <v>0</v>
      </c>
      <c r="CZ510" s="58">
        <f t="shared" si="704"/>
        <v>0</v>
      </c>
      <c r="DA510" s="42">
        <f t="shared" si="704"/>
        <v>0.75797218108497644</v>
      </c>
      <c r="DB510" s="58">
        <f t="shared" si="704"/>
        <v>1.9204562001414474</v>
      </c>
      <c r="DC510" s="42">
        <f t="shared" si="704"/>
        <v>0</v>
      </c>
      <c r="DD510" s="59">
        <f t="shared" si="704"/>
        <v>0</v>
      </c>
      <c r="DE510" s="3"/>
    </row>
    <row r="511" spans="1:109" x14ac:dyDescent="0.35">
      <c r="A511" s="36">
        <f>GDP!Y88</f>
        <v>512.41573547802329</v>
      </c>
      <c r="B511" s="3" t="s">
        <v>3920</v>
      </c>
      <c r="C511" s="39" t="s">
        <v>600</v>
      </c>
      <c r="D511" s="3" t="s">
        <v>600</v>
      </c>
      <c r="E511" s="52">
        <f t="shared" ref="E511:BP511" si="705">$A511*E399</f>
        <v>0</v>
      </c>
      <c r="F511" s="53">
        <f t="shared" si="705"/>
        <v>0</v>
      </c>
      <c r="G511" s="53">
        <f t="shared" si="705"/>
        <v>0</v>
      </c>
      <c r="H511" s="53">
        <f t="shared" si="705"/>
        <v>0</v>
      </c>
      <c r="I511" s="53">
        <f t="shared" si="705"/>
        <v>0</v>
      </c>
      <c r="J511" s="54">
        <f t="shared" si="705"/>
        <v>0</v>
      </c>
      <c r="K511" s="54">
        <f t="shared" si="705"/>
        <v>0</v>
      </c>
      <c r="L511" s="54">
        <f t="shared" si="705"/>
        <v>0</v>
      </c>
      <c r="M511" s="54">
        <f t="shared" si="705"/>
        <v>0</v>
      </c>
      <c r="N511" s="53">
        <f t="shared" si="705"/>
        <v>0</v>
      </c>
      <c r="O511" s="53">
        <f t="shared" si="705"/>
        <v>0</v>
      </c>
      <c r="P511" s="53">
        <f t="shared" si="705"/>
        <v>0</v>
      </c>
      <c r="Q511" s="54">
        <f t="shared" si="705"/>
        <v>0</v>
      </c>
      <c r="R511" s="54">
        <f t="shared" si="705"/>
        <v>0</v>
      </c>
      <c r="S511" s="54">
        <f t="shared" si="705"/>
        <v>0</v>
      </c>
      <c r="T511" s="54">
        <f t="shared" si="705"/>
        <v>0</v>
      </c>
      <c r="U511" s="53">
        <f t="shared" si="705"/>
        <v>0</v>
      </c>
      <c r="V511" s="53">
        <f t="shared" si="705"/>
        <v>0</v>
      </c>
      <c r="W511" s="53">
        <f t="shared" si="705"/>
        <v>0</v>
      </c>
      <c r="X511" s="58">
        <f t="shared" si="705"/>
        <v>0</v>
      </c>
      <c r="Y511" s="42">
        <f t="shared" si="705"/>
        <v>0</v>
      </c>
      <c r="Z511" s="54">
        <f t="shared" si="705"/>
        <v>0</v>
      </c>
      <c r="AA511" s="54">
        <f t="shared" si="705"/>
        <v>0</v>
      </c>
      <c r="AB511" s="54">
        <f t="shared" si="705"/>
        <v>0</v>
      </c>
      <c r="AC511" s="54">
        <f t="shared" si="705"/>
        <v>0</v>
      </c>
      <c r="AD511" s="53">
        <f t="shared" si="705"/>
        <v>0</v>
      </c>
      <c r="AE511" s="53">
        <f t="shared" si="705"/>
        <v>0</v>
      </c>
      <c r="AF511" s="53">
        <f t="shared" si="705"/>
        <v>0</v>
      </c>
      <c r="AG511" s="53">
        <f t="shared" si="705"/>
        <v>0</v>
      </c>
      <c r="AH511" s="54">
        <f t="shared" si="705"/>
        <v>0</v>
      </c>
      <c r="AI511" s="54">
        <f t="shared" si="705"/>
        <v>0</v>
      </c>
      <c r="AJ511" s="54">
        <f t="shared" si="705"/>
        <v>0</v>
      </c>
      <c r="AK511" s="54">
        <f t="shared" si="705"/>
        <v>0</v>
      </c>
      <c r="AL511" s="53">
        <f t="shared" si="705"/>
        <v>0</v>
      </c>
      <c r="AM511" s="53">
        <f t="shared" si="705"/>
        <v>0</v>
      </c>
      <c r="AN511" s="53">
        <f t="shared" si="705"/>
        <v>0</v>
      </c>
      <c r="AO511" s="58">
        <f t="shared" si="705"/>
        <v>0</v>
      </c>
      <c r="AP511" s="42">
        <f t="shared" si="705"/>
        <v>0</v>
      </c>
      <c r="AQ511" s="58">
        <f t="shared" si="705"/>
        <v>0</v>
      </c>
      <c r="AR511" s="42">
        <f t="shared" si="705"/>
        <v>0</v>
      </c>
      <c r="AS511" s="58">
        <f t="shared" si="705"/>
        <v>0</v>
      </c>
      <c r="AT511" s="42">
        <f t="shared" si="705"/>
        <v>0</v>
      </c>
      <c r="AU511" s="58">
        <f t="shared" si="705"/>
        <v>0</v>
      </c>
      <c r="AV511" s="42">
        <f t="shared" si="705"/>
        <v>0</v>
      </c>
      <c r="AW511" s="58">
        <f t="shared" si="705"/>
        <v>0</v>
      </c>
      <c r="AX511" s="42">
        <f t="shared" si="705"/>
        <v>0</v>
      </c>
      <c r="AY511" s="58">
        <f t="shared" si="705"/>
        <v>1.4863552498851484</v>
      </c>
      <c r="AZ511" s="42">
        <f t="shared" si="705"/>
        <v>0</v>
      </c>
      <c r="BA511" s="58">
        <f t="shared" si="705"/>
        <v>0</v>
      </c>
      <c r="BB511" s="42">
        <f t="shared" si="705"/>
        <v>0</v>
      </c>
      <c r="BC511" s="58">
        <f t="shared" si="705"/>
        <v>0</v>
      </c>
      <c r="BD511" s="42">
        <f t="shared" si="705"/>
        <v>0</v>
      </c>
      <c r="BE511" s="58">
        <f t="shared" si="705"/>
        <v>0</v>
      </c>
      <c r="BF511" s="42">
        <f t="shared" si="705"/>
        <v>0</v>
      </c>
      <c r="BG511" s="58">
        <f t="shared" si="705"/>
        <v>0</v>
      </c>
      <c r="BH511" s="42">
        <f t="shared" si="705"/>
        <v>0</v>
      </c>
      <c r="BI511" s="58">
        <f t="shared" si="705"/>
        <v>0</v>
      </c>
      <c r="BJ511" s="42">
        <f t="shared" si="705"/>
        <v>0</v>
      </c>
      <c r="BK511" s="58">
        <f t="shared" si="705"/>
        <v>0</v>
      </c>
      <c r="BL511" s="42">
        <f t="shared" si="705"/>
        <v>0</v>
      </c>
      <c r="BM511" s="58">
        <f t="shared" si="705"/>
        <v>0</v>
      </c>
      <c r="BN511" s="42">
        <f t="shared" si="705"/>
        <v>0</v>
      </c>
      <c r="BO511" s="58">
        <f t="shared" si="705"/>
        <v>0</v>
      </c>
      <c r="BP511" s="42">
        <f t="shared" si="705"/>
        <v>0</v>
      </c>
      <c r="BQ511" s="58">
        <f t="shared" ref="BQ511:DD511" si="706">$A511*BQ399</f>
        <v>0</v>
      </c>
      <c r="BR511" s="42">
        <f t="shared" si="706"/>
        <v>7.3965095690748911E-2</v>
      </c>
      <c r="BS511" s="58">
        <f t="shared" si="706"/>
        <v>0</v>
      </c>
      <c r="BT511" s="42">
        <f t="shared" si="706"/>
        <v>0</v>
      </c>
      <c r="BU511" s="58">
        <f t="shared" si="706"/>
        <v>0</v>
      </c>
      <c r="BV511" s="42">
        <f t="shared" si="706"/>
        <v>0</v>
      </c>
      <c r="BW511" s="58">
        <f t="shared" si="706"/>
        <v>0</v>
      </c>
      <c r="BX511" s="42">
        <f t="shared" si="706"/>
        <v>1.3404200493485094</v>
      </c>
      <c r="BY511" s="58">
        <f t="shared" si="706"/>
        <v>0</v>
      </c>
      <c r="BZ511" s="42">
        <f t="shared" si="706"/>
        <v>3.9312093590032578E-2</v>
      </c>
      <c r="CA511" s="58">
        <f t="shared" si="706"/>
        <v>0</v>
      </c>
      <c r="CB511" s="42">
        <f t="shared" si="706"/>
        <v>0.96620840970960298</v>
      </c>
      <c r="CC511" s="58">
        <f t="shared" si="706"/>
        <v>1.6050440309591514</v>
      </c>
      <c r="CD511" s="42">
        <f t="shared" si="706"/>
        <v>0</v>
      </c>
      <c r="CE511" s="58">
        <f t="shared" si="706"/>
        <v>0</v>
      </c>
      <c r="CF511" s="42">
        <f t="shared" si="706"/>
        <v>0</v>
      </c>
      <c r="CG511" s="58">
        <f t="shared" si="706"/>
        <v>0</v>
      </c>
      <c r="CH511" s="42">
        <f t="shared" si="706"/>
        <v>501.4969795719137</v>
      </c>
      <c r="CI511" s="58">
        <f t="shared" si="706"/>
        <v>0</v>
      </c>
      <c r="CJ511" s="42">
        <f t="shared" si="706"/>
        <v>0</v>
      </c>
      <c r="CK511" s="58">
        <f t="shared" si="706"/>
        <v>3.3036150939806802E-2</v>
      </c>
      <c r="CL511" s="42">
        <f t="shared" si="706"/>
        <v>0</v>
      </c>
      <c r="CM511" s="58">
        <f t="shared" si="706"/>
        <v>0</v>
      </c>
      <c r="CN511" s="42">
        <f t="shared" si="706"/>
        <v>0</v>
      </c>
      <c r="CO511" s="58">
        <f t="shared" si="706"/>
        <v>0</v>
      </c>
      <c r="CP511" s="42">
        <f t="shared" si="706"/>
        <v>3.3824944789056612</v>
      </c>
      <c r="CQ511" s="58">
        <f t="shared" si="706"/>
        <v>0</v>
      </c>
      <c r="CR511" s="42">
        <f t="shared" si="706"/>
        <v>0</v>
      </c>
      <c r="CS511" s="58">
        <f t="shared" si="706"/>
        <v>0</v>
      </c>
      <c r="CT511" s="42">
        <f t="shared" si="706"/>
        <v>1.0412745447157934</v>
      </c>
      <c r="CU511" s="58">
        <f t="shared" si="706"/>
        <v>0.3345547755211748</v>
      </c>
      <c r="CV511" s="42">
        <f t="shared" si="706"/>
        <v>0</v>
      </c>
      <c r="CW511" s="58">
        <f t="shared" si="706"/>
        <v>0</v>
      </c>
      <c r="CX511" s="42">
        <f t="shared" si="706"/>
        <v>1.627057735535368E-3</v>
      </c>
      <c r="CY511" s="58">
        <f t="shared" si="706"/>
        <v>0</v>
      </c>
      <c r="CZ511" s="42">
        <f t="shared" si="706"/>
        <v>0</v>
      </c>
      <c r="DA511" s="58">
        <f t="shared" si="706"/>
        <v>0.2263062242508985</v>
      </c>
      <c r="DB511" s="42">
        <f t="shared" si="706"/>
        <v>0.38815774485750609</v>
      </c>
      <c r="DC511" s="58">
        <f t="shared" si="706"/>
        <v>0</v>
      </c>
      <c r="DD511" s="60">
        <f t="shared" si="706"/>
        <v>0</v>
      </c>
      <c r="DE511" s="3"/>
    </row>
    <row r="512" spans="1:109" x14ac:dyDescent="0.35">
      <c r="A512" s="36">
        <f>GDP!Y89</f>
        <v>31.662677596676112</v>
      </c>
      <c r="B512" s="3" t="s">
        <v>3921</v>
      </c>
      <c r="C512" s="39" t="s">
        <v>602</v>
      </c>
      <c r="D512" s="3" t="s">
        <v>602</v>
      </c>
      <c r="E512" s="56">
        <f t="shared" ref="E512:BP512" si="707">$A512*E400</f>
        <v>0</v>
      </c>
      <c r="F512" s="54">
        <f t="shared" si="707"/>
        <v>0</v>
      </c>
      <c r="G512" s="54">
        <f t="shared" si="707"/>
        <v>0</v>
      </c>
      <c r="H512" s="54">
        <f t="shared" si="707"/>
        <v>0</v>
      </c>
      <c r="I512" s="54">
        <f t="shared" si="707"/>
        <v>0</v>
      </c>
      <c r="J512" s="53">
        <f t="shared" si="707"/>
        <v>0</v>
      </c>
      <c r="K512" s="53">
        <f t="shared" si="707"/>
        <v>0</v>
      </c>
      <c r="L512" s="53">
        <f t="shared" si="707"/>
        <v>0</v>
      </c>
      <c r="M512" s="53">
        <f t="shared" si="707"/>
        <v>0</v>
      </c>
      <c r="N512" s="54">
        <f t="shared" si="707"/>
        <v>0</v>
      </c>
      <c r="O512" s="54">
        <f t="shared" si="707"/>
        <v>0</v>
      </c>
      <c r="P512" s="54">
        <f t="shared" si="707"/>
        <v>0</v>
      </c>
      <c r="Q512" s="53">
        <f t="shared" si="707"/>
        <v>0</v>
      </c>
      <c r="R512" s="53">
        <f t="shared" si="707"/>
        <v>0</v>
      </c>
      <c r="S512" s="53">
        <f t="shared" si="707"/>
        <v>0</v>
      </c>
      <c r="T512" s="53">
        <f t="shared" si="707"/>
        <v>0</v>
      </c>
      <c r="U512" s="54">
        <f t="shared" si="707"/>
        <v>0</v>
      </c>
      <c r="V512" s="54">
        <f t="shared" si="707"/>
        <v>0</v>
      </c>
      <c r="W512" s="54">
        <f t="shared" si="707"/>
        <v>0</v>
      </c>
      <c r="X512" s="42">
        <f t="shared" si="707"/>
        <v>0</v>
      </c>
      <c r="Y512" s="58">
        <f t="shared" si="707"/>
        <v>0</v>
      </c>
      <c r="Z512" s="53">
        <f t="shared" si="707"/>
        <v>0</v>
      </c>
      <c r="AA512" s="53">
        <f t="shared" si="707"/>
        <v>0</v>
      </c>
      <c r="AB512" s="53">
        <f t="shared" si="707"/>
        <v>0</v>
      </c>
      <c r="AC512" s="53">
        <f t="shared" si="707"/>
        <v>0</v>
      </c>
      <c r="AD512" s="54">
        <f t="shared" si="707"/>
        <v>0</v>
      </c>
      <c r="AE512" s="54">
        <f t="shared" si="707"/>
        <v>0</v>
      </c>
      <c r="AF512" s="54">
        <f t="shared" si="707"/>
        <v>0</v>
      </c>
      <c r="AG512" s="54">
        <f t="shared" si="707"/>
        <v>0</v>
      </c>
      <c r="AH512" s="53">
        <f t="shared" si="707"/>
        <v>0</v>
      </c>
      <c r="AI512" s="53">
        <f t="shared" si="707"/>
        <v>0</v>
      </c>
      <c r="AJ512" s="53">
        <f t="shared" si="707"/>
        <v>0</v>
      </c>
      <c r="AK512" s="53">
        <f t="shared" si="707"/>
        <v>0</v>
      </c>
      <c r="AL512" s="54">
        <f t="shared" si="707"/>
        <v>0</v>
      </c>
      <c r="AM512" s="54">
        <f t="shared" si="707"/>
        <v>0</v>
      </c>
      <c r="AN512" s="54">
        <f t="shared" si="707"/>
        <v>0</v>
      </c>
      <c r="AO512" s="42">
        <f t="shared" si="707"/>
        <v>0</v>
      </c>
      <c r="AP512" s="58">
        <f t="shared" si="707"/>
        <v>0</v>
      </c>
      <c r="AQ512" s="42">
        <f t="shared" si="707"/>
        <v>0</v>
      </c>
      <c r="AR512" s="58">
        <f t="shared" si="707"/>
        <v>0</v>
      </c>
      <c r="AS512" s="42">
        <f t="shared" si="707"/>
        <v>0</v>
      </c>
      <c r="AT512" s="58">
        <f t="shared" si="707"/>
        <v>0</v>
      </c>
      <c r="AU512" s="42">
        <f t="shared" si="707"/>
        <v>0</v>
      </c>
      <c r="AV512" s="58">
        <f t="shared" si="707"/>
        <v>0</v>
      </c>
      <c r="AW512" s="42">
        <f t="shared" si="707"/>
        <v>0</v>
      </c>
      <c r="AX512" s="58">
        <f t="shared" si="707"/>
        <v>0</v>
      </c>
      <c r="AY512" s="42">
        <f t="shared" si="707"/>
        <v>0</v>
      </c>
      <c r="AZ512" s="58">
        <f t="shared" si="707"/>
        <v>0</v>
      </c>
      <c r="BA512" s="42">
        <f t="shared" si="707"/>
        <v>0</v>
      </c>
      <c r="BB512" s="58">
        <f t="shared" si="707"/>
        <v>0</v>
      </c>
      <c r="BC512" s="42">
        <f t="shared" si="707"/>
        <v>0</v>
      </c>
      <c r="BD512" s="58">
        <f t="shared" si="707"/>
        <v>0</v>
      </c>
      <c r="BE512" s="42">
        <f t="shared" si="707"/>
        <v>0</v>
      </c>
      <c r="BF512" s="58">
        <f t="shared" si="707"/>
        <v>0</v>
      </c>
      <c r="BG512" s="42">
        <f t="shared" si="707"/>
        <v>0.51531529965384559</v>
      </c>
      <c r="BH512" s="58">
        <f t="shared" si="707"/>
        <v>0</v>
      </c>
      <c r="BI512" s="42">
        <f t="shared" si="707"/>
        <v>0</v>
      </c>
      <c r="BJ512" s="58">
        <f t="shared" si="707"/>
        <v>0</v>
      </c>
      <c r="BK512" s="42">
        <f t="shared" si="707"/>
        <v>0</v>
      </c>
      <c r="BL512" s="58">
        <f t="shared" si="707"/>
        <v>0</v>
      </c>
      <c r="BM512" s="42">
        <f t="shared" si="707"/>
        <v>0</v>
      </c>
      <c r="BN512" s="58">
        <f t="shared" si="707"/>
        <v>0</v>
      </c>
      <c r="BO512" s="42">
        <f t="shared" si="707"/>
        <v>0</v>
      </c>
      <c r="BP512" s="58">
        <f t="shared" si="707"/>
        <v>0</v>
      </c>
      <c r="BQ512" s="42">
        <f t="shared" ref="BQ512:DD512" si="708">$A512*BQ400</f>
        <v>0</v>
      </c>
      <c r="BR512" s="58">
        <f t="shared" si="708"/>
        <v>0</v>
      </c>
      <c r="BS512" s="42">
        <f t="shared" si="708"/>
        <v>0</v>
      </c>
      <c r="BT512" s="58">
        <f t="shared" si="708"/>
        <v>0</v>
      </c>
      <c r="BU512" s="42">
        <f t="shared" si="708"/>
        <v>0</v>
      </c>
      <c r="BV512" s="58">
        <f t="shared" si="708"/>
        <v>0</v>
      </c>
      <c r="BW512" s="42">
        <f t="shared" si="708"/>
        <v>0</v>
      </c>
      <c r="BX512" s="58">
        <f t="shared" si="708"/>
        <v>0</v>
      </c>
      <c r="BY512" s="42">
        <f t="shared" si="708"/>
        <v>0</v>
      </c>
      <c r="BZ512" s="58">
        <f t="shared" si="708"/>
        <v>0</v>
      </c>
      <c r="CA512" s="42">
        <f t="shared" si="708"/>
        <v>0</v>
      </c>
      <c r="CB512" s="58">
        <f t="shared" si="708"/>
        <v>0</v>
      </c>
      <c r="CC512" s="42">
        <f t="shared" si="708"/>
        <v>0</v>
      </c>
      <c r="CD512" s="58">
        <f t="shared" si="708"/>
        <v>0</v>
      </c>
      <c r="CE512" s="42">
        <f t="shared" si="708"/>
        <v>0</v>
      </c>
      <c r="CF512" s="58">
        <f t="shared" si="708"/>
        <v>0</v>
      </c>
      <c r="CG512" s="42">
        <f t="shared" si="708"/>
        <v>0</v>
      </c>
      <c r="CH512" s="58">
        <f t="shared" si="708"/>
        <v>0</v>
      </c>
      <c r="CI512" s="42">
        <f t="shared" si="708"/>
        <v>27.417086385374166</v>
      </c>
      <c r="CJ512" s="58">
        <f t="shared" si="708"/>
        <v>0</v>
      </c>
      <c r="CK512" s="42">
        <f t="shared" si="708"/>
        <v>3.6836222499009423</v>
      </c>
      <c r="CL512" s="58">
        <f t="shared" si="708"/>
        <v>0</v>
      </c>
      <c r="CM512" s="42">
        <f t="shared" si="708"/>
        <v>0</v>
      </c>
      <c r="CN512" s="58">
        <f t="shared" si="708"/>
        <v>0</v>
      </c>
      <c r="CO512" s="42">
        <f t="shared" si="708"/>
        <v>0</v>
      </c>
      <c r="CP512" s="58">
        <f t="shared" si="708"/>
        <v>0</v>
      </c>
      <c r="CQ512" s="42">
        <f t="shared" si="708"/>
        <v>0</v>
      </c>
      <c r="CR512" s="58">
        <f t="shared" si="708"/>
        <v>0</v>
      </c>
      <c r="CS512" s="42">
        <f t="shared" si="708"/>
        <v>4.665366174715644E-2</v>
      </c>
      <c r="CT512" s="58">
        <f t="shared" si="708"/>
        <v>0</v>
      </c>
      <c r="CU512" s="42">
        <f t="shared" si="708"/>
        <v>0</v>
      </c>
      <c r="CV512" s="58">
        <f t="shared" si="708"/>
        <v>0</v>
      </c>
      <c r="CW512" s="42">
        <f t="shared" si="708"/>
        <v>0</v>
      </c>
      <c r="CX512" s="58">
        <f t="shared" si="708"/>
        <v>0</v>
      </c>
      <c r="CY512" s="42">
        <f t="shared" si="708"/>
        <v>0</v>
      </c>
      <c r="CZ512" s="58">
        <f t="shared" si="708"/>
        <v>0</v>
      </c>
      <c r="DA512" s="42">
        <f t="shared" si="708"/>
        <v>0</v>
      </c>
      <c r="DB512" s="58">
        <f t="shared" si="708"/>
        <v>0</v>
      </c>
      <c r="DC512" s="42">
        <f t="shared" si="708"/>
        <v>0</v>
      </c>
      <c r="DD512" s="59">
        <f t="shared" si="708"/>
        <v>0</v>
      </c>
      <c r="DE512" s="3"/>
    </row>
    <row r="513" spans="1:109" x14ac:dyDescent="0.35">
      <c r="A513" s="36">
        <f>GDP!Y90</f>
        <v>189.91353056253837</v>
      </c>
      <c r="B513" s="3" t="s">
        <v>3922</v>
      </c>
      <c r="C513" s="39" t="s">
        <v>603</v>
      </c>
      <c r="D513" s="3" t="s">
        <v>603</v>
      </c>
      <c r="E513" s="52">
        <f t="shared" ref="E513:BP513" si="709">$A513*E401</f>
        <v>0</v>
      </c>
      <c r="F513" s="53">
        <f t="shared" si="709"/>
        <v>0</v>
      </c>
      <c r="G513" s="53">
        <f t="shared" si="709"/>
        <v>0</v>
      </c>
      <c r="H513" s="53">
        <f t="shared" si="709"/>
        <v>0</v>
      </c>
      <c r="I513" s="53">
        <f t="shared" si="709"/>
        <v>0</v>
      </c>
      <c r="J513" s="54">
        <f t="shared" si="709"/>
        <v>0</v>
      </c>
      <c r="K513" s="54">
        <f t="shared" si="709"/>
        <v>0</v>
      </c>
      <c r="L513" s="54">
        <f t="shared" si="709"/>
        <v>0</v>
      </c>
      <c r="M513" s="54">
        <f t="shared" si="709"/>
        <v>0</v>
      </c>
      <c r="N513" s="53">
        <f t="shared" si="709"/>
        <v>0</v>
      </c>
      <c r="O513" s="53">
        <f t="shared" si="709"/>
        <v>0</v>
      </c>
      <c r="P513" s="53">
        <f t="shared" si="709"/>
        <v>0</v>
      </c>
      <c r="Q513" s="54">
        <f t="shared" si="709"/>
        <v>0</v>
      </c>
      <c r="R513" s="54">
        <f t="shared" si="709"/>
        <v>0</v>
      </c>
      <c r="S513" s="54">
        <f t="shared" si="709"/>
        <v>0</v>
      </c>
      <c r="T513" s="54">
        <f t="shared" si="709"/>
        <v>0</v>
      </c>
      <c r="U513" s="53">
        <f t="shared" si="709"/>
        <v>0</v>
      </c>
      <c r="V513" s="53">
        <f t="shared" si="709"/>
        <v>0</v>
      </c>
      <c r="W513" s="53">
        <f t="shared" si="709"/>
        <v>0</v>
      </c>
      <c r="X513" s="58">
        <f t="shared" si="709"/>
        <v>0</v>
      </c>
      <c r="Y513" s="42">
        <f t="shared" si="709"/>
        <v>0</v>
      </c>
      <c r="Z513" s="54">
        <f t="shared" si="709"/>
        <v>0</v>
      </c>
      <c r="AA513" s="54">
        <f t="shared" si="709"/>
        <v>0</v>
      </c>
      <c r="AB513" s="54">
        <f t="shared" si="709"/>
        <v>0</v>
      </c>
      <c r="AC513" s="54">
        <f t="shared" si="709"/>
        <v>0</v>
      </c>
      <c r="AD513" s="53">
        <f t="shared" si="709"/>
        <v>0</v>
      </c>
      <c r="AE513" s="53">
        <f t="shared" si="709"/>
        <v>0</v>
      </c>
      <c r="AF513" s="53">
        <f t="shared" si="709"/>
        <v>0</v>
      </c>
      <c r="AG513" s="53">
        <f t="shared" si="709"/>
        <v>0</v>
      </c>
      <c r="AH513" s="54">
        <f t="shared" si="709"/>
        <v>0</v>
      </c>
      <c r="AI513" s="54">
        <f t="shared" si="709"/>
        <v>0</v>
      </c>
      <c r="AJ513" s="54">
        <f t="shared" si="709"/>
        <v>0</v>
      </c>
      <c r="AK513" s="54">
        <f t="shared" si="709"/>
        <v>0</v>
      </c>
      <c r="AL513" s="53">
        <f t="shared" si="709"/>
        <v>0</v>
      </c>
      <c r="AM513" s="53">
        <f t="shared" si="709"/>
        <v>0</v>
      </c>
      <c r="AN513" s="53">
        <f t="shared" si="709"/>
        <v>0</v>
      </c>
      <c r="AO513" s="58">
        <f t="shared" si="709"/>
        <v>0</v>
      </c>
      <c r="AP513" s="42">
        <f t="shared" si="709"/>
        <v>0</v>
      </c>
      <c r="AQ513" s="58">
        <f t="shared" si="709"/>
        <v>0</v>
      </c>
      <c r="AR513" s="42">
        <f t="shared" si="709"/>
        <v>0</v>
      </c>
      <c r="AS513" s="58">
        <f t="shared" si="709"/>
        <v>0</v>
      </c>
      <c r="AT513" s="42">
        <f t="shared" si="709"/>
        <v>0</v>
      </c>
      <c r="AU513" s="58">
        <f t="shared" si="709"/>
        <v>0</v>
      </c>
      <c r="AV513" s="42">
        <f t="shared" si="709"/>
        <v>0</v>
      </c>
      <c r="AW513" s="58">
        <f t="shared" si="709"/>
        <v>0</v>
      </c>
      <c r="AX513" s="42">
        <f t="shared" si="709"/>
        <v>0</v>
      </c>
      <c r="AY513" s="58">
        <f t="shared" si="709"/>
        <v>0</v>
      </c>
      <c r="AZ513" s="42">
        <f t="shared" si="709"/>
        <v>0</v>
      </c>
      <c r="BA513" s="58">
        <f t="shared" si="709"/>
        <v>0</v>
      </c>
      <c r="BB513" s="42">
        <f t="shared" si="709"/>
        <v>0</v>
      </c>
      <c r="BC513" s="58">
        <f t="shared" si="709"/>
        <v>0</v>
      </c>
      <c r="BD513" s="42">
        <f t="shared" si="709"/>
        <v>0</v>
      </c>
      <c r="BE513" s="58">
        <f t="shared" si="709"/>
        <v>0</v>
      </c>
      <c r="BF513" s="42">
        <f t="shared" si="709"/>
        <v>0</v>
      </c>
      <c r="BG513" s="58">
        <f t="shared" si="709"/>
        <v>0</v>
      </c>
      <c r="BH513" s="42">
        <f t="shared" si="709"/>
        <v>0</v>
      </c>
      <c r="BI513" s="58">
        <f t="shared" si="709"/>
        <v>0</v>
      </c>
      <c r="BJ513" s="42">
        <f t="shared" si="709"/>
        <v>0</v>
      </c>
      <c r="BK513" s="58">
        <f t="shared" si="709"/>
        <v>0</v>
      </c>
      <c r="BL513" s="42">
        <f t="shared" si="709"/>
        <v>0</v>
      </c>
      <c r="BM513" s="58">
        <f t="shared" si="709"/>
        <v>0</v>
      </c>
      <c r="BN513" s="42">
        <f t="shared" si="709"/>
        <v>0</v>
      </c>
      <c r="BO513" s="58">
        <f t="shared" si="709"/>
        <v>0</v>
      </c>
      <c r="BP513" s="42">
        <f t="shared" si="709"/>
        <v>0</v>
      </c>
      <c r="BQ513" s="58">
        <f t="shared" ref="BQ513:DD513" si="710">$A513*BQ401</f>
        <v>0</v>
      </c>
      <c r="BR513" s="42">
        <f t="shared" si="710"/>
        <v>0</v>
      </c>
      <c r="BS513" s="58">
        <f t="shared" si="710"/>
        <v>0</v>
      </c>
      <c r="BT513" s="42">
        <f t="shared" si="710"/>
        <v>0</v>
      </c>
      <c r="BU513" s="58">
        <f t="shared" si="710"/>
        <v>0</v>
      </c>
      <c r="BV513" s="42">
        <f t="shared" si="710"/>
        <v>0</v>
      </c>
      <c r="BW513" s="58">
        <f t="shared" si="710"/>
        <v>0</v>
      </c>
      <c r="BX513" s="42">
        <f t="shared" si="710"/>
        <v>0</v>
      </c>
      <c r="BY513" s="58">
        <f t="shared" si="710"/>
        <v>0</v>
      </c>
      <c r="BZ513" s="42">
        <f t="shared" si="710"/>
        <v>0</v>
      </c>
      <c r="CA513" s="58">
        <f t="shared" si="710"/>
        <v>0</v>
      </c>
      <c r="CB513" s="42">
        <f t="shared" si="710"/>
        <v>0</v>
      </c>
      <c r="CC513" s="58">
        <f t="shared" si="710"/>
        <v>0</v>
      </c>
      <c r="CD513" s="42">
        <f t="shared" si="710"/>
        <v>0</v>
      </c>
      <c r="CE513" s="58">
        <f t="shared" si="710"/>
        <v>0</v>
      </c>
      <c r="CF513" s="42">
        <f t="shared" si="710"/>
        <v>0</v>
      </c>
      <c r="CG513" s="58">
        <f t="shared" si="710"/>
        <v>0</v>
      </c>
      <c r="CH513" s="42">
        <f t="shared" si="710"/>
        <v>0</v>
      </c>
      <c r="CI513" s="58">
        <f t="shared" si="710"/>
        <v>0</v>
      </c>
      <c r="CJ513" s="42">
        <f t="shared" si="710"/>
        <v>128.09289037361131</v>
      </c>
      <c r="CK513" s="58">
        <f t="shared" si="710"/>
        <v>8.390268435984078</v>
      </c>
      <c r="CL513" s="42">
        <f t="shared" si="710"/>
        <v>0</v>
      </c>
      <c r="CM513" s="58">
        <f t="shared" si="710"/>
        <v>0</v>
      </c>
      <c r="CN513" s="42">
        <f t="shared" si="710"/>
        <v>22.62815277317339</v>
      </c>
      <c r="CO513" s="58">
        <f t="shared" si="710"/>
        <v>0</v>
      </c>
      <c r="CP513" s="42">
        <f t="shared" si="710"/>
        <v>3.8806830808689114</v>
      </c>
      <c r="CQ513" s="58">
        <f t="shared" si="710"/>
        <v>0</v>
      </c>
      <c r="CR513" s="42">
        <f t="shared" si="710"/>
        <v>0</v>
      </c>
      <c r="CS513" s="58">
        <f t="shared" si="710"/>
        <v>0</v>
      </c>
      <c r="CT513" s="42">
        <f t="shared" si="710"/>
        <v>0</v>
      </c>
      <c r="CU513" s="58">
        <f t="shared" si="710"/>
        <v>8.9974490623401593</v>
      </c>
      <c r="CV513" s="42">
        <f t="shared" si="710"/>
        <v>0</v>
      </c>
      <c r="CW513" s="58">
        <f t="shared" si="710"/>
        <v>0</v>
      </c>
      <c r="CX513" s="42">
        <f t="shared" si="710"/>
        <v>0</v>
      </c>
      <c r="CY513" s="58">
        <f t="shared" si="710"/>
        <v>0</v>
      </c>
      <c r="CZ513" s="42">
        <f t="shared" si="710"/>
        <v>0</v>
      </c>
      <c r="DA513" s="58">
        <f t="shared" si="710"/>
        <v>8.9417384955577948</v>
      </c>
      <c r="DB513" s="42">
        <f t="shared" si="710"/>
        <v>8.9823483410027354</v>
      </c>
      <c r="DC513" s="58">
        <f t="shared" si="710"/>
        <v>0</v>
      </c>
      <c r="DD513" s="60">
        <f t="shared" si="710"/>
        <v>0</v>
      </c>
      <c r="DE513" s="3"/>
    </row>
    <row r="514" spans="1:109" x14ac:dyDescent="0.35">
      <c r="A514" s="36">
        <f>GDP!Y91</f>
        <v>37.325803742323629</v>
      </c>
      <c r="B514" s="3" t="s">
        <v>3923</v>
      </c>
      <c r="C514" s="39" t="s">
        <v>604</v>
      </c>
      <c r="D514" s="3" t="s">
        <v>604</v>
      </c>
      <c r="E514" s="56">
        <f t="shared" ref="E514:BP514" si="711">$A514*E402</f>
        <v>0</v>
      </c>
      <c r="F514" s="54">
        <f t="shared" si="711"/>
        <v>0</v>
      </c>
      <c r="G514" s="54">
        <f t="shared" si="711"/>
        <v>0</v>
      </c>
      <c r="H514" s="54">
        <f t="shared" si="711"/>
        <v>0</v>
      </c>
      <c r="I514" s="54">
        <f t="shared" si="711"/>
        <v>0</v>
      </c>
      <c r="J514" s="53">
        <f t="shared" si="711"/>
        <v>0</v>
      </c>
      <c r="K514" s="53">
        <f t="shared" si="711"/>
        <v>0</v>
      </c>
      <c r="L514" s="53">
        <f t="shared" si="711"/>
        <v>0</v>
      </c>
      <c r="M514" s="53">
        <f t="shared" si="711"/>
        <v>0</v>
      </c>
      <c r="N514" s="54">
        <f t="shared" si="711"/>
        <v>0</v>
      </c>
      <c r="O514" s="54">
        <f t="shared" si="711"/>
        <v>0</v>
      </c>
      <c r="P514" s="54">
        <f t="shared" si="711"/>
        <v>0</v>
      </c>
      <c r="Q514" s="53">
        <f t="shared" si="711"/>
        <v>0</v>
      </c>
      <c r="R514" s="53">
        <f t="shared" si="711"/>
        <v>0</v>
      </c>
      <c r="S514" s="53">
        <f t="shared" si="711"/>
        <v>0</v>
      </c>
      <c r="T514" s="53">
        <f t="shared" si="711"/>
        <v>0</v>
      </c>
      <c r="U514" s="54">
        <f t="shared" si="711"/>
        <v>0</v>
      </c>
      <c r="V514" s="54">
        <f t="shared" si="711"/>
        <v>0</v>
      </c>
      <c r="W514" s="54">
        <f t="shared" si="711"/>
        <v>0</v>
      </c>
      <c r="X514" s="42">
        <f t="shared" si="711"/>
        <v>0</v>
      </c>
      <c r="Y514" s="58">
        <f t="shared" si="711"/>
        <v>0</v>
      </c>
      <c r="Z514" s="53">
        <f t="shared" si="711"/>
        <v>0</v>
      </c>
      <c r="AA514" s="53">
        <f t="shared" si="711"/>
        <v>0</v>
      </c>
      <c r="AB514" s="53">
        <f t="shared" si="711"/>
        <v>0</v>
      </c>
      <c r="AC514" s="53">
        <f t="shared" si="711"/>
        <v>0</v>
      </c>
      <c r="AD514" s="54">
        <f t="shared" si="711"/>
        <v>0</v>
      </c>
      <c r="AE514" s="54">
        <f t="shared" si="711"/>
        <v>0</v>
      </c>
      <c r="AF514" s="54">
        <f t="shared" si="711"/>
        <v>0</v>
      </c>
      <c r="AG514" s="54">
        <f t="shared" si="711"/>
        <v>0</v>
      </c>
      <c r="AH514" s="53">
        <f t="shared" si="711"/>
        <v>0</v>
      </c>
      <c r="AI514" s="53">
        <f t="shared" si="711"/>
        <v>0</v>
      </c>
      <c r="AJ514" s="53">
        <f t="shared" si="711"/>
        <v>0</v>
      </c>
      <c r="AK514" s="53">
        <f t="shared" si="711"/>
        <v>0</v>
      </c>
      <c r="AL514" s="54">
        <f t="shared" si="711"/>
        <v>0</v>
      </c>
      <c r="AM514" s="54">
        <f t="shared" si="711"/>
        <v>0</v>
      </c>
      <c r="AN514" s="54">
        <f t="shared" si="711"/>
        <v>0</v>
      </c>
      <c r="AO514" s="42">
        <f t="shared" si="711"/>
        <v>0</v>
      </c>
      <c r="AP514" s="58">
        <f t="shared" si="711"/>
        <v>0</v>
      </c>
      <c r="AQ514" s="42">
        <f t="shared" si="711"/>
        <v>0</v>
      </c>
      <c r="AR514" s="58">
        <f t="shared" si="711"/>
        <v>0</v>
      </c>
      <c r="AS514" s="42">
        <f t="shared" si="711"/>
        <v>0</v>
      </c>
      <c r="AT514" s="58">
        <f t="shared" si="711"/>
        <v>0</v>
      </c>
      <c r="AU514" s="42">
        <f t="shared" si="711"/>
        <v>0</v>
      </c>
      <c r="AV514" s="58">
        <f t="shared" si="711"/>
        <v>0</v>
      </c>
      <c r="AW514" s="42">
        <f t="shared" si="711"/>
        <v>0</v>
      </c>
      <c r="AX514" s="58">
        <f t="shared" si="711"/>
        <v>0</v>
      </c>
      <c r="AY514" s="42">
        <f t="shared" si="711"/>
        <v>0</v>
      </c>
      <c r="AZ514" s="58">
        <f t="shared" si="711"/>
        <v>0</v>
      </c>
      <c r="BA514" s="42">
        <f t="shared" si="711"/>
        <v>0</v>
      </c>
      <c r="BB514" s="58">
        <f t="shared" si="711"/>
        <v>0</v>
      </c>
      <c r="BC514" s="42">
        <f t="shared" si="711"/>
        <v>0</v>
      </c>
      <c r="BD514" s="58">
        <f t="shared" si="711"/>
        <v>0</v>
      </c>
      <c r="BE514" s="42">
        <f t="shared" si="711"/>
        <v>0</v>
      </c>
      <c r="BF514" s="58">
        <f t="shared" si="711"/>
        <v>0</v>
      </c>
      <c r="BG514" s="42">
        <f t="shared" si="711"/>
        <v>0</v>
      </c>
      <c r="BH514" s="58">
        <f t="shared" si="711"/>
        <v>0</v>
      </c>
      <c r="BI514" s="42">
        <f t="shared" si="711"/>
        <v>0</v>
      </c>
      <c r="BJ514" s="58">
        <f t="shared" si="711"/>
        <v>0</v>
      </c>
      <c r="BK514" s="42">
        <f t="shared" si="711"/>
        <v>0</v>
      </c>
      <c r="BL514" s="58">
        <f t="shared" si="711"/>
        <v>0</v>
      </c>
      <c r="BM514" s="42">
        <f t="shared" si="711"/>
        <v>0</v>
      </c>
      <c r="BN514" s="58">
        <f t="shared" si="711"/>
        <v>0</v>
      </c>
      <c r="BO514" s="42">
        <f t="shared" si="711"/>
        <v>0</v>
      </c>
      <c r="BP514" s="58">
        <f t="shared" si="711"/>
        <v>0</v>
      </c>
      <c r="BQ514" s="42">
        <f t="shared" ref="BQ514:DD514" si="712">$A514*BQ402</f>
        <v>0</v>
      </c>
      <c r="BR514" s="58">
        <f t="shared" si="712"/>
        <v>0</v>
      </c>
      <c r="BS514" s="42">
        <f t="shared" si="712"/>
        <v>0</v>
      </c>
      <c r="BT514" s="58">
        <f t="shared" si="712"/>
        <v>0</v>
      </c>
      <c r="BU514" s="42">
        <f t="shared" si="712"/>
        <v>0</v>
      </c>
      <c r="BV514" s="58">
        <f t="shared" si="712"/>
        <v>0</v>
      </c>
      <c r="BW514" s="42">
        <f t="shared" si="712"/>
        <v>0</v>
      </c>
      <c r="BX514" s="58">
        <f t="shared" si="712"/>
        <v>0</v>
      </c>
      <c r="BY514" s="42">
        <f t="shared" si="712"/>
        <v>0</v>
      </c>
      <c r="BZ514" s="58">
        <f t="shared" si="712"/>
        <v>0</v>
      </c>
      <c r="CA514" s="42">
        <f t="shared" si="712"/>
        <v>0</v>
      </c>
      <c r="CB514" s="58">
        <f t="shared" si="712"/>
        <v>0</v>
      </c>
      <c r="CC514" s="42">
        <f t="shared" si="712"/>
        <v>0</v>
      </c>
      <c r="CD514" s="58">
        <f t="shared" si="712"/>
        <v>0</v>
      </c>
      <c r="CE514" s="42">
        <f t="shared" si="712"/>
        <v>0</v>
      </c>
      <c r="CF514" s="58">
        <f t="shared" si="712"/>
        <v>0</v>
      </c>
      <c r="CG514" s="42">
        <f t="shared" si="712"/>
        <v>0</v>
      </c>
      <c r="CH514" s="58">
        <f t="shared" si="712"/>
        <v>0</v>
      </c>
      <c r="CI514" s="42">
        <f t="shared" si="712"/>
        <v>0</v>
      </c>
      <c r="CJ514" s="58">
        <f t="shared" si="712"/>
        <v>0</v>
      </c>
      <c r="CK514" s="42">
        <f t="shared" si="712"/>
        <v>14.098567035518919</v>
      </c>
      <c r="CL514" s="58">
        <f t="shared" si="712"/>
        <v>0</v>
      </c>
      <c r="CM514" s="42">
        <f t="shared" si="712"/>
        <v>0</v>
      </c>
      <c r="CN514" s="58">
        <f t="shared" si="712"/>
        <v>0</v>
      </c>
      <c r="CO514" s="42">
        <f t="shared" si="712"/>
        <v>0</v>
      </c>
      <c r="CP514" s="58">
        <f t="shared" si="712"/>
        <v>0</v>
      </c>
      <c r="CQ514" s="42">
        <f t="shared" si="712"/>
        <v>0</v>
      </c>
      <c r="CR514" s="58">
        <f t="shared" si="712"/>
        <v>0</v>
      </c>
      <c r="CS514" s="42">
        <f t="shared" si="712"/>
        <v>0</v>
      </c>
      <c r="CT514" s="58">
        <f t="shared" si="712"/>
        <v>0</v>
      </c>
      <c r="CU514" s="42">
        <f t="shared" si="712"/>
        <v>7.9894449433476158</v>
      </c>
      <c r="CV514" s="58">
        <f t="shared" si="712"/>
        <v>0</v>
      </c>
      <c r="CW514" s="42">
        <f t="shared" si="712"/>
        <v>0</v>
      </c>
      <c r="CX514" s="58">
        <f t="shared" si="712"/>
        <v>0</v>
      </c>
      <c r="CY514" s="42">
        <f t="shared" si="712"/>
        <v>0</v>
      </c>
      <c r="CZ514" s="58">
        <f t="shared" si="712"/>
        <v>0</v>
      </c>
      <c r="DA514" s="42">
        <f t="shared" si="712"/>
        <v>6.5528914743595612</v>
      </c>
      <c r="DB514" s="58">
        <f t="shared" si="712"/>
        <v>8.6849002890975324</v>
      </c>
      <c r="DC514" s="42">
        <f t="shared" si="712"/>
        <v>0</v>
      </c>
      <c r="DD514" s="59">
        <f t="shared" si="712"/>
        <v>0</v>
      </c>
      <c r="DE514" s="3"/>
    </row>
    <row r="515" spans="1:109" x14ac:dyDescent="0.35">
      <c r="A515" s="36">
        <f>GDP!Y92</f>
        <v>115.73190441197856</v>
      </c>
      <c r="B515" s="3" t="s">
        <v>3924</v>
      </c>
      <c r="C515" s="39" t="s">
        <v>605</v>
      </c>
      <c r="D515" s="3" t="s">
        <v>605</v>
      </c>
      <c r="E515" s="52">
        <f t="shared" ref="E515:BP515" si="713">$A515*E403</f>
        <v>0</v>
      </c>
      <c r="F515" s="53">
        <f t="shared" si="713"/>
        <v>0</v>
      </c>
      <c r="G515" s="53">
        <f t="shared" si="713"/>
        <v>0</v>
      </c>
      <c r="H515" s="53">
        <f t="shared" si="713"/>
        <v>0</v>
      </c>
      <c r="I515" s="53">
        <f t="shared" si="713"/>
        <v>0</v>
      </c>
      <c r="J515" s="54">
        <f t="shared" si="713"/>
        <v>0</v>
      </c>
      <c r="K515" s="54">
        <f t="shared" si="713"/>
        <v>0</v>
      </c>
      <c r="L515" s="54">
        <f t="shared" si="713"/>
        <v>0</v>
      </c>
      <c r="M515" s="54">
        <f t="shared" si="713"/>
        <v>0</v>
      </c>
      <c r="N515" s="53">
        <f t="shared" si="713"/>
        <v>0</v>
      </c>
      <c r="O515" s="53">
        <f t="shared" si="713"/>
        <v>0</v>
      </c>
      <c r="P515" s="53">
        <f t="shared" si="713"/>
        <v>0</v>
      </c>
      <c r="Q515" s="54">
        <f t="shared" si="713"/>
        <v>0</v>
      </c>
      <c r="R515" s="54">
        <f t="shared" si="713"/>
        <v>0</v>
      </c>
      <c r="S515" s="54">
        <f t="shared" si="713"/>
        <v>0</v>
      </c>
      <c r="T515" s="54">
        <f t="shared" si="713"/>
        <v>0</v>
      </c>
      <c r="U515" s="53">
        <f t="shared" si="713"/>
        <v>0</v>
      </c>
      <c r="V515" s="53">
        <f t="shared" si="713"/>
        <v>0</v>
      </c>
      <c r="W515" s="53">
        <f t="shared" si="713"/>
        <v>0</v>
      </c>
      <c r="X515" s="58">
        <f t="shared" si="713"/>
        <v>0</v>
      </c>
      <c r="Y515" s="42">
        <f t="shared" si="713"/>
        <v>0</v>
      </c>
      <c r="Z515" s="54">
        <f t="shared" si="713"/>
        <v>0</v>
      </c>
      <c r="AA515" s="54">
        <f t="shared" si="713"/>
        <v>0</v>
      </c>
      <c r="AB515" s="54">
        <f t="shared" si="713"/>
        <v>0</v>
      </c>
      <c r="AC515" s="54">
        <f t="shared" si="713"/>
        <v>0</v>
      </c>
      <c r="AD515" s="53">
        <f t="shared" si="713"/>
        <v>0</v>
      </c>
      <c r="AE515" s="53">
        <f t="shared" si="713"/>
        <v>0</v>
      </c>
      <c r="AF515" s="53">
        <f t="shared" si="713"/>
        <v>0</v>
      </c>
      <c r="AG515" s="53">
        <f t="shared" si="713"/>
        <v>0</v>
      </c>
      <c r="AH515" s="54">
        <f t="shared" si="713"/>
        <v>0</v>
      </c>
      <c r="AI515" s="54">
        <f t="shared" si="713"/>
        <v>0</v>
      </c>
      <c r="AJ515" s="54">
        <f t="shared" si="713"/>
        <v>0</v>
      </c>
      <c r="AK515" s="54">
        <f t="shared" si="713"/>
        <v>0</v>
      </c>
      <c r="AL515" s="53">
        <f t="shared" si="713"/>
        <v>0</v>
      </c>
      <c r="AM515" s="53">
        <f t="shared" si="713"/>
        <v>0</v>
      </c>
      <c r="AN515" s="53">
        <f t="shared" si="713"/>
        <v>0</v>
      </c>
      <c r="AO515" s="58">
        <f t="shared" si="713"/>
        <v>0</v>
      </c>
      <c r="AP515" s="42">
        <f t="shared" si="713"/>
        <v>0</v>
      </c>
      <c r="AQ515" s="58">
        <f t="shared" si="713"/>
        <v>0</v>
      </c>
      <c r="AR515" s="42">
        <f t="shared" si="713"/>
        <v>0</v>
      </c>
      <c r="AS515" s="58">
        <f t="shared" si="713"/>
        <v>0</v>
      </c>
      <c r="AT515" s="42">
        <f t="shared" si="713"/>
        <v>0</v>
      </c>
      <c r="AU515" s="58">
        <f t="shared" si="713"/>
        <v>0</v>
      </c>
      <c r="AV515" s="42">
        <f t="shared" si="713"/>
        <v>0</v>
      </c>
      <c r="AW515" s="58">
        <f t="shared" si="713"/>
        <v>0</v>
      </c>
      <c r="AX515" s="42">
        <f t="shared" si="713"/>
        <v>0</v>
      </c>
      <c r="AY515" s="58">
        <f t="shared" si="713"/>
        <v>0</v>
      </c>
      <c r="AZ515" s="42">
        <f t="shared" si="713"/>
        <v>0</v>
      </c>
      <c r="BA515" s="58">
        <f t="shared" si="713"/>
        <v>0</v>
      </c>
      <c r="BB515" s="42">
        <f t="shared" si="713"/>
        <v>0</v>
      </c>
      <c r="BC515" s="58">
        <f t="shared" si="713"/>
        <v>0</v>
      </c>
      <c r="BD515" s="42">
        <f t="shared" si="713"/>
        <v>0</v>
      </c>
      <c r="BE515" s="58">
        <f t="shared" si="713"/>
        <v>0</v>
      </c>
      <c r="BF515" s="42">
        <f t="shared" si="713"/>
        <v>0</v>
      </c>
      <c r="BG515" s="58">
        <f t="shared" si="713"/>
        <v>0</v>
      </c>
      <c r="BH515" s="42">
        <f t="shared" si="713"/>
        <v>0</v>
      </c>
      <c r="BI515" s="58">
        <f t="shared" si="713"/>
        <v>0</v>
      </c>
      <c r="BJ515" s="42">
        <f t="shared" si="713"/>
        <v>0</v>
      </c>
      <c r="BK515" s="58">
        <f t="shared" si="713"/>
        <v>0</v>
      </c>
      <c r="BL515" s="42">
        <f t="shared" si="713"/>
        <v>0</v>
      </c>
      <c r="BM515" s="58">
        <f t="shared" si="713"/>
        <v>0</v>
      </c>
      <c r="BN515" s="42">
        <f t="shared" si="713"/>
        <v>0</v>
      </c>
      <c r="BO515" s="58">
        <f t="shared" si="713"/>
        <v>0</v>
      </c>
      <c r="BP515" s="42">
        <f t="shared" si="713"/>
        <v>0</v>
      </c>
      <c r="BQ515" s="58">
        <f t="shared" ref="BQ515:DD515" si="714">$A515*BQ403</f>
        <v>0</v>
      </c>
      <c r="BR515" s="42">
        <f t="shared" si="714"/>
        <v>0</v>
      </c>
      <c r="BS515" s="58">
        <f t="shared" si="714"/>
        <v>0</v>
      </c>
      <c r="BT515" s="42">
        <f t="shared" si="714"/>
        <v>0</v>
      </c>
      <c r="BU515" s="58">
        <f t="shared" si="714"/>
        <v>0</v>
      </c>
      <c r="BV515" s="42">
        <f t="shared" si="714"/>
        <v>0</v>
      </c>
      <c r="BW515" s="58">
        <f t="shared" si="714"/>
        <v>0</v>
      </c>
      <c r="BX515" s="42">
        <f t="shared" si="714"/>
        <v>0</v>
      </c>
      <c r="BY515" s="58">
        <f t="shared" si="714"/>
        <v>0</v>
      </c>
      <c r="BZ515" s="42">
        <f t="shared" si="714"/>
        <v>0</v>
      </c>
      <c r="CA515" s="58">
        <f t="shared" si="714"/>
        <v>0</v>
      </c>
      <c r="CB515" s="42">
        <f t="shared" si="714"/>
        <v>0</v>
      </c>
      <c r="CC515" s="58">
        <f t="shared" si="714"/>
        <v>0</v>
      </c>
      <c r="CD515" s="42">
        <f t="shared" si="714"/>
        <v>0</v>
      </c>
      <c r="CE515" s="58">
        <f t="shared" si="714"/>
        <v>0</v>
      </c>
      <c r="CF515" s="42">
        <f t="shared" si="714"/>
        <v>0</v>
      </c>
      <c r="CG515" s="58">
        <f t="shared" si="714"/>
        <v>0</v>
      </c>
      <c r="CH515" s="42">
        <f t="shared" si="714"/>
        <v>0</v>
      </c>
      <c r="CI515" s="58">
        <f t="shared" si="714"/>
        <v>0</v>
      </c>
      <c r="CJ515" s="42">
        <f t="shared" si="714"/>
        <v>0</v>
      </c>
      <c r="CK515" s="58">
        <f t="shared" si="714"/>
        <v>0</v>
      </c>
      <c r="CL515" s="42">
        <f t="shared" si="714"/>
        <v>115.73190441197856</v>
      </c>
      <c r="CM515" s="58">
        <f t="shared" si="714"/>
        <v>0</v>
      </c>
      <c r="CN515" s="42">
        <f t="shared" si="714"/>
        <v>0</v>
      </c>
      <c r="CO515" s="58">
        <f t="shared" si="714"/>
        <v>0</v>
      </c>
      <c r="CP515" s="42">
        <f t="shared" si="714"/>
        <v>0</v>
      </c>
      <c r="CQ515" s="58">
        <f t="shared" si="714"/>
        <v>0</v>
      </c>
      <c r="CR515" s="42">
        <f t="shared" si="714"/>
        <v>0</v>
      </c>
      <c r="CS515" s="58">
        <f t="shared" si="714"/>
        <v>0</v>
      </c>
      <c r="CT515" s="42">
        <f t="shared" si="714"/>
        <v>0</v>
      </c>
      <c r="CU515" s="58">
        <f t="shared" si="714"/>
        <v>0</v>
      </c>
      <c r="CV515" s="42">
        <f t="shared" si="714"/>
        <v>0</v>
      </c>
      <c r="CW515" s="58">
        <f t="shared" si="714"/>
        <v>0</v>
      </c>
      <c r="CX515" s="42">
        <f t="shared" si="714"/>
        <v>0</v>
      </c>
      <c r="CY515" s="58">
        <f t="shared" si="714"/>
        <v>0</v>
      </c>
      <c r="CZ515" s="42">
        <f t="shared" si="714"/>
        <v>0</v>
      </c>
      <c r="DA515" s="58">
        <f t="shared" si="714"/>
        <v>0</v>
      </c>
      <c r="DB515" s="42">
        <f t="shared" si="714"/>
        <v>0</v>
      </c>
      <c r="DC515" s="58">
        <f t="shared" si="714"/>
        <v>0</v>
      </c>
      <c r="DD515" s="60">
        <f t="shared" si="714"/>
        <v>0</v>
      </c>
      <c r="DE515" s="3"/>
    </row>
    <row r="516" spans="1:109" x14ac:dyDescent="0.35">
      <c r="A516" s="36">
        <f>GDP!Y93</f>
        <v>48.797623244886886</v>
      </c>
      <c r="B516" s="3" t="s">
        <v>3925</v>
      </c>
      <c r="C516" s="39" t="s">
        <v>606</v>
      </c>
      <c r="D516" s="3" t="s">
        <v>606</v>
      </c>
      <c r="E516" s="56">
        <f t="shared" ref="E516:BP516" si="715">$A516*E404</f>
        <v>0</v>
      </c>
      <c r="F516" s="54">
        <f t="shared" si="715"/>
        <v>0</v>
      </c>
      <c r="G516" s="54">
        <f t="shared" si="715"/>
        <v>0</v>
      </c>
      <c r="H516" s="54">
        <f t="shared" si="715"/>
        <v>0</v>
      </c>
      <c r="I516" s="54">
        <f t="shared" si="715"/>
        <v>0</v>
      </c>
      <c r="J516" s="53">
        <f t="shared" si="715"/>
        <v>0</v>
      </c>
      <c r="K516" s="53">
        <f t="shared" si="715"/>
        <v>0</v>
      </c>
      <c r="L516" s="53">
        <f t="shared" si="715"/>
        <v>0</v>
      </c>
      <c r="M516" s="53">
        <f t="shared" si="715"/>
        <v>0</v>
      </c>
      <c r="N516" s="54">
        <f t="shared" si="715"/>
        <v>0</v>
      </c>
      <c r="O516" s="54">
        <f t="shared" si="715"/>
        <v>0</v>
      </c>
      <c r="P516" s="54">
        <f t="shared" si="715"/>
        <v>0</v>
      </c>
      <c r="Q516" s="53">
        <f t="shared" si="715"/>
        <v>0</v>
      </c>
      <c r="R516" s="53">
        <f t="shared" si="715"/>
        <v>0</v>
      </c>
      <c r="S516" s="53">
        <f t="shared" si="715"/>
        <v>0</v>
      </c>
      <c r="T516" s="53">
        <f t="shared" si="715"/>
        <v>0</v>
      </c>
      <c r="U516" s="54">
        <f t="shared" si="715"/>
        <v>0</v>
      </c>
      <c r="V516" s="54">
        <f t="shared" si="715"/>
        <v>0</v>
      </c>
      <c r="W516" s="54">
        <f t="shared" si="715"/>
        <v>0</v>
      </c>
      <c r="X516" s="42">
        <f t="shared" si="715"/>
        <v>0</v>
      </c>
      <c r="Y516" s="58">
        <f t="shared" si="715"/>
        <v>0</v>
      </c>
      <c r="Z516" s="53">
        <f t="shared" si="715"/>
        <v>0</v>
      </c>
      <c r="AA516" s="53">
        <f t="shared" si="715"/>
        <v>0</v>
      </c>
      <c r="AB516" s="53">
        <f t="shared" si="715"/>
        <v>0</v>
      </c>
      <c r="AC516" s="53">
        <f t="shared" si="715"/>
        <v>0</v>
      </c>
      <c r="AD516" s="54">
        <f t="shared" si="715"/>
        <v>0</v>
      </c>
      <c r="AE516" s="54">
        <f t="shared" si="715"/>
        <v>0</v>
      </c>
      <c r="AF516" s="54">
        <f t="shared" si="715"/>
        <v>0</v>
      </c>
      <c r="AG516" s="54">
        <f t="shared" si="715"/>
        <v>0</v>
      </c>
      <c r="AH516" s="53">
        <f t="shared" si="715"/>
        <v>0</v>
      </c>
      <c r="AI516" s="53">
        <f t="shared" si="715"/>
        <v>0</v>
      </c>
      <c r="AJ516" s="53">
        <f t="shared" si="715"/>
        <v>0</v>
      </c>
      <c r="AK516" s="53">
        <f t="shared" si="715"/>
        <v>0</v>
      </c>
      <c r="AL516" s="54">
        <f t="shared" si="715"/>
        <v>0</v>
      </c>
      <c r="AM516" s="54">
        <f t="shared" si="715"/>
        <v>0</v>
      </c>
      <c r="AN516" s="54">
        <f t="shared" si="715"/>
        <v>0</v>
      </c>
      <c r="AO516" s="42">
        <f t="shared" si="715"/>
        <v>0</v>
      </c>
      <c r="AP516" s="58">
        <f t="shared" si="715"/>
        <v>0</v>
      </c>
      <c r="AQ516" s="42">
        <f t="shared" si="715"/>
        <v>0</v>
      </c>
      <c r="AR516" s="58">
        <f t="shared" si="715"/>
        <v>0</v>
      </c>
      <c r="AS516" s="42">
        <f t="shared" si="715"/>
        <v>0</v>
      </c>
      <c r="AT516" s="58">
        <f t="shared" si="715"/>
        <v>0</v>
      </c>
      <c r="AU516" s="42">
        <f t="shared" si="715"/>
        <v>0</v>
      </c>
      <c r="AV516" s="58">
        <f t="shared" si="715"/>
        <v>0</v>
      </c>
      <c r="AW516" s="42">
        <f t="shared" si="715"/>
        <v>0</v>
      </c>
      <c r="AX516" s="58">
        <f t="shared" si="715"/>
        <v>0</v>
      </c>
      <c r="AY516" s="42">
        <f t="shared" si="715"/>
        <v>0</v>
      </c>
      <c r="AZ516" s="58">
        <f t="shared" si="715"/>
        <v>0</v>
      </c>
      <c r="BA516" s="42">
        <f t="shared" si="715"/>
        <v>0</v>
      </c>
      <c r="BB516" s="58">
        <f t="shared" si="715"/>
        <v>0</v>
      </c>
      <c r="BC516" s="42">
        <f t="shared" si="715"/>
        <v>0</v>
      </c>
      <c r="BD516" s="58">
        <f t="shared" si="715"/>
        <v>0</v>
      </c>
      <c r="BE516" s="42">
        <f t="shared" si="715"/>
        <v>0</v>
      </c>
      <c r="BF516" s="58">
        <f t="shared" si="715"/>
        <v>0</v>
      </c>
      <c r="BG516" s="42">
        <f t="shared" si="715"/>
        <v>0</v>
      </c>
      <c r="BH516" s="58">
        <f t="shared" si="715"/>
        <v>0</v>
      </c>
      <c r="BI516" s="42">
        <f t="shared" si="715"/>
        <v>0</v>
      </c>
      <c r="BJ516" s="58">
        <f t="shared" si="715"/>
        <v>0</v>
      </c>
      <c r="BK516" s="42">
        <f t="shared" si="715"/>
        <v>0</v>
      </c>
      <c r="BL516" s="58">
        <f t="shared" si="715"/>
        <v>0</v>
      </c>
      <c r="BM516" s="42">
        <f t="shared" si="715"/>
        <v>0</v>
      </c>
      <c r="BN516" s="58">
        <f t="shared" si="715"/>
        <v>0</v>
      </c>
      <c r="BO516" s="42">
        <f t="shared" si="715"/>
        <v>0</v>
      </c>
      <c r="BP516" s="58">
        <f t="shared" si="715"/>
        <v>0</v>
      </c>
      <c r="BQ516" s="42">
        <f t="shared" ref="BQ516:DD516" si="716">$A516*BQ404</f>
        <v>0</v>
      </c>
      <c r="BR516" s="58">
        <f t="shared" si="716"/>
        <v>0</v>
      </c>
      <c r="BS516" s="42">
        <f t="shared" si="716"/>
        <v>0</v>
      </c>
      <c r="BT516" s="58">
        <f t="shared" si="716"/>
        <v>0</v>
      </c>
      <c r="BU516" s="42">
        <f t="shared" si="716"/>
        <v>0</v>
      </c>
      <c r="BV516" s="58">
        <f t="shared" si="716"/>
        <v>0</v>
      </c>
      <c r="BW516" s="42">
        <f t="shared" si="716"/>
        <v>0</v>
      </c>
      <c r="BX516" s="58">
        <f t="shared" si="716"/>
        <v>0</v>
      </c>
      <c r="BY516" s="42">
        <f t="shared" si="716"/>
        <v>0</v>
      </c>
      <c r="BZ516" s="58">
        <f t="shared" si="716"/>
        <v>0</v>
      </c>
      <c r="CA516" s="42">
        <f t="shared" si="716"/>
        <v>0</v>
      </c>
      <c r="CB516" s="58">
        <f t="shared" si="716"/>
        <v>0</v>
      </c>
      <c r="CC516" s="42">
        <f t="shared" si="716"/>
        <v>0</v>
      </c>
      <c r="CD516" s="58">
        <f t="shared" si="716"/>
        <v>0</v>
      </c>
      <c r="CE516" s="42">
        <f t="shared" si="716"/>
        <v>0</v>
      </c>
      <c r="CF516" s="58">
        <f t="shared" si="716"/>
        <v>0</v>
      </c>
      <c r="CG516" s="42">
        <f t="shared" si="716"/>
        <v>0</v>
      </c>
      <c r="CH516" s="58">
        <f t="shared" si="716"/>
        <v>0</v>
      </c>
      <c r="CI516" s="42">
        <f t="shared" si="716"/>
        <v>0</v>
      </c>
      <c r="CJ516" s="58">
        <f t="shared" si="716"/>
        <v>0</v>
      </c>
      <c r="CK516" s="42">
        <f t="shared" si="716"/>
        <v>0</v>
      </c>
      <c r="CL516" s="58">
        <f t="shared" si="716"/>
        <v>0</v>
      </c>
      <c r="CM516" s="42">
        <f t="shared" si="716"/>
        <v>48.797623244886886</v>
      </c>
      <c r="CN516" s="58">
        <f t="shared" si="716"/>
        <v>0</v>
      </c>
      <c r="CO516" s="42">
        <f t="shared" si="716"/>
        <v>0</v>
      </c>
      <c r="CP516" s="58">
        <f t="shared" si="716"/>
        <v>0</v>
      </c>
      <c r="CQ516" s="42">
        <f t="shared" si="716"/>
        <v>0</v>
      </c>
      <c r="CR516" s="58">
        <f t="shared" si="716"/>
        <v>0</v>
      </c>
      <c r="CS516" s="42">
        <f t="shared" si="716"/>
        <v>0</v>
      </c>
      <c r="CT516" s="58">
        <f t="shared" si="716"/>
        <v>0</v>
      </c>
      <c r="CU516" s="42">
        <f t="shared" si="716"/>
        <v>0</v>
      </c>
      <c r="CV516" s="58">
        <f t="shared" si="716"/>
        <v>0</v>
      </c>
      <c r="CW516" s="42">
        <f t="shared" si="716"/>
        <v>0</v>
      </c>
      <c r="CX516" s="58">
        <f t="shared" si="716"/>
        <v>0</v>
      </c>
      <c r="CY516" s="42">
        <f t="shared" si="716"/>
        <v>0</v>
      </c>
      <c r="CZ516" s="58">
        <f t="shared" si="716"/>
        <v>0</v>
      </c>
      <c r="DA516" s="42">
        <f t="shared" si="716"/>
        <v>0</v>
      </c>
      <c r="DB516" s="58">
        <f t="shared" si="716"/>
        <v>0</v>
      </c>
      <c r="DC516" s="42">
        <f t="shared" si="716"/>
        <v>0</v>
      </c>
      <c r="DD516" s="59">
        <f t="shared" si="716"/>
        <v>0</v>
      </c>
      <c r="DE516" s="3"/>
    </row>
    <row r="517" spans="1:109" x14ac:dyDescent="0.35">
      <c r="A517" s="36">
        <f>GDP!Y94</f>
        <v>142.34074204308925</v>
      </c>
      <c r="B517" s="3" t="s">
        <v>3926</v>
      </c>
      <c r="C517" s="39" t="s">
        <v>607</v>
      </c>
      <c r="D517" s="3" t="s">
        <v>607</v>
      </c>
      <c r="E517" s="52">
        <f t="shared" ref="E517:BP517" si="717">$A517*E405</f>
        <v>0</v>
      </c>
      <c r="F517" s="53">
        <f t="shared" si="717"/>
        <v>0</v>
      </c>
      <c r="G517" s="53">
        <f t="shared" si="717"/>
        <v>0</v>
      </c>
      <c r="H517" s="53">
        <f t="shared" si="717"/>
        <v>0</v>
      </c>
      <c r="I517" s="53">
        <f t="shared" si="717"/>
        <v>0</v>
      </c>
      <c r="J517" s="54">
        <f t="shared" si="717"/>
        <v>0</v>
      </c>
      <c r="K517" s="54">
        <f t="shared" si="717"/>
        <v>0</v>
      </c>
      <c r="L517" s="54">
        <f t="shared" si="717"/>
        <v>0</v>
      </c>
      <c r="M517" s="54">
        <f t="shared" si="717"/>
        <v>0</v>
      </c>
      <c r="N517" s="53">
        <f t="shared" si="717"/>
        <v>0</v>
      </c>
      <c r="O517" s="53">
        <f t="shared" si="717"/>
        <v>0</v>
      </c>
      <c r="P517" s="53">
        <f t="shared" si="717"/>
        <v>0</v>
      </c>
      <c r="Q517" s="54">
        <f t="shared" si="717"/>
        <v>0</v>
      </c>
      <c r="R517" s="54">
        <f t="shared" si="717"/>
        <v>0</v>
      </c>
      <c r="S517" s="54">
        <f t="shared" si="717"/>
        <v>0</v>
      </c>
      <c r="T517" s="54">
        <f t="shared" si="717"/>
        <v>0</v>
      </c>
      <c r="U517" s="53">
        <f t="shared" si="717"/>
        <v>0</v>
      </c>
      <c r="V517" s="53">
        <f t="shared" si="717"/>
        <v>0</v>
      </c>
      <c r="W517" s="53">
        <f t="shared" si="717"/>
        <v>0</v>
      </c>
      <c r="X517" s="58">
        <f t="shared" si="717"/>
        <v>0</v>
      </c>
      <c r="Y517" s="42">
        <f t="shared" si="717"/>
        <v>0</v>
      </c>
      <c r="Z517" s="54">
        <f t="shared" si="717"/>
        <v>0</v>
      </c>
      <c r="AA517" s="54">
        <f t="shared" si="717"/>
        <v>0</v>
      </c>
      <c r="AB517" s="54">
        <f t="shared" si="717"/>
        <v>0</v>
      </c>
      <c r="AC517" s="54">
        <f t="shared" si="717"/>
        <v>0</v>
      </c>
      <c r="AD517" s="53">
        <f t="shared" si="717"/>
        <v>0</v>
      </c>
      <c r="AE517" s="53">
        <f t="shared" si="717"/>
        <v>0</v>
      </c>
      <c r="AF517" s="53">
        <f t="shared" si="717"/>
        <v>0</v>
      </c>
      <c r="AG517" s="53">
        <f t="shared" si="717"/>
        <v>0</v>
      </c>
      <c r="AH517" s="54">
        <f t="shared" si="717"/>
        <v>0</v>
      </c>
      <c r="AI517" s="54">
        <f t="shared" si="717"/>
        <v>0</v>
      </c>
      <c r="AJ517" s="54">
        <f t="shared" si="717"/>
        <v>0</v>
      </c>
      <c r="AK517" s="54">
        <f t="shared" si="717"/>
        <v>0</v>
      </c>
      <c r="AL517" s="53">
        <f t="shared" si="717"/>
        <v>0</v>
      </c>
      <c r="AM517" s="53">
        <f t="shared" si="717"/>
        <v>0</v>
      </c>
      <c r="AN517" s="53">
        <f t="shared" si="717"/>
        <v>0</v>
      </c>
      <c r="AO517" s="58">
        <f t="shared" si="717"/>
        <v>0</v>
      </c>
      <c r="AP517" s="42">
        <f t="shared" si="717"/>
        <v>0</v>
      </c>
      <c r="AQ517" s="58">
        <f t="shared" si="717"/>
        <v>0</v>
      </c>
      <c r="AR517" s="42">
        <f t="shared" si="717"/>
        <v>0</v>
      </c>
      <c r="AS517" s="58">
        <f t="shared" si="717"/>
        <v>0</v>
      </c>
      <c r="AT517" s="42">
        <f t="shared" si="717"/>
        <v>0</v>
      </c>
      <c r="AU517" s="58">
        <f t="shared" si="717"/>
        <v>0</v>
      </c>
      <c r="AV517" s="42">
        <f t="shared" si="717"/>
        <v>0</v>
      </c>
      <c r="AW517" s="58">
        <f t="shared" si="717"/>
        <v>0</v>
      </c>
      <c r="AX517" s="42">
        <f t="shared" si="717"/>
        <v>0</v>
      </c>
      <c r="AY517" s="58">
        <f t="shared" si="717"/>
        <v>0</v>
      </c>
      <c r="AZ517" s="42">
        <f t="shared" si="717"/>
        <v>0</v>
      </c>
      <c r="BA517" s="58">
        <f t="shared" si="717"/>
        <v>0</v>
      </c>
      <c r="BB517" s="42">
        <f t="shared" si="717"/>
        <v>0</v>
      </c>
      <c r="BC517" s="58">
        <f t="shared" si="717"/>
        <v>0</v>
      </c>
      <c r="BD517" s="42">
        <f t="shared" si="717"/>
        <v>0</v>
      </c>
      <c r="BE517" s="58">
        <f t="shared" si="717"/>
        <v>0</v>
      </c>
      <c r="BF517" s="42">
        <f t="shared" si="717"/>
        <v>0</v>
      </c>
      <c r="BG517" s="58">
        <f t="shared" si="717"/>
        <v>0</v>
      </c>
      <c r="BH517" s="42">
        <f t="shared" si="717"/>
        <v>0</v>
      </c>
      <c r="BI517" s="58">
        <f t="shared" si="717"/>
        <v>0</v>
      </c>
      <c r="BJ517" s="42">
        <f t="shared" si="717"/>
        <v>0</v>
      </c>
      <c r="BK517" s="58">
        <f t="shared" si="717"/>
        <v>0</v>
      </c>
      <c r="BL517" s="42">
        <f t="shared" si="717"/>
        <v>0</v>
      </c>
      <c r="BM517" s="58">
        <f t="shared" si="717"/>
        <v>0</v>
      </c>
      <c r="BN517" s="42">
        <f t="shared" si="717"/>
        <v>0</v>
      </c>
      <c r="BO517" s="58">
        <f t="shared" si="717"/>
        <v>0</v>
      </c>
      <c r="BP517" s="42">
        <f t="shared" si="717"/>
        <v>0</v>
      </c>
      <c r="BQ517" s="58">
        <f t="shared" ref="BQ517:DD517" si="718">$A517*BQ405</f>
        <v>0</v>
      </c>
      <c r="BR517" s="42">
        <f t="shared" si="718"/>
        <v>0</v>
      </c>
      <c r="BS517" s="58">
        <f t="shared" si="718"/>
        <v>0</v>
      </c>
      <c r="BT517" s="42">
        <f t="shared" si="718"/>
        <v>0</v>
      </c>
      <c r="BU517" s="58">
        <f t="shared" si="718"/>
        <v>0</v>
      </c>
      <c r="BV517" s="42">
        <f t="shared" si="718"/>
        <v>0</v>
      </c>
      <c r="BW517" s="58">
        <f t="shared" si="718"/>
        <v>0</v>
      </c>
      <c r="BX517" s="42">
        <f t="shared" si="718"/>
        <v>0</v>
      </c>
      <c r="BY517" s="58">
        <f t="shared" si="718"/>
        <v>0</v>
      </c>
      <c r="BZ517" s="42">
        <f t="shared" si="718"/>
        <v>0</v>
      </c>
      <c r="CA517" s="58">
        <f t="shared" si="718"/>
        <v>0</v>
      </c>
      <c r="CB517" s="42">
        <f t="shared" si="718"/>
        <v>3.305247325079443</v>
      </c>
      <c r="CC517" s="58">
        <f t="shared" si="718"/>
        <v>6.1521001177120258</v>
      </c>
      <c r="CD517" s="42">
        <f t="shared" si="718"/>
        <v>0</v>
      </c>
      <c r="CE517" s="58">
        <f t="shared" si="718"/>
        <v>0</v>
      </c>
      <c r="CF517" s="42">
        <f t="shared" si="718"/>
        <v>0</v>
      </c>
      <c r="CG517" s="58">
        <f t="shared" si="718"/>
        <v>0</v>
      </c>
      <c r="CH517" s="42">
        <f t="shared" si="718"/>
        <v>0</v>
      </c>
      <c r="CI517" s="58">
        <f t="shared" si="718"/>
        <v>0</v>
      </c>
      <c r="CJ517" s="42">
        <f t="shared" si="718"/>
        <v>0</v>
      </c>
      <c r="CK517" s="58">
        <f t="shared" si="718"/>
        <v>0</v>
      </c>
      <c r="CL517" s="42">
        <f t="shared" si="718"/>
        <v>0</v>
      </c>
      <c r="CM517" s="58">
        <f t="shared" si="718"/>
        <v>0</v>
      </c>
      <c r="CN517" s="42">
        <f t="shared" si="718"/>
        <v>132.88339460029778</v>
      </c>
      <c r="CO517" s="58">
        <f t="shared" si="718"/>
        <v>0</v>
      </c>
      <c r="CP517" s="42">
        <f t="shared" si="718"/>
        <v>0</v>
      </c>
      <c r="CQ517" s="58">
        <f t="shared" si="718"/>
        <v>0</v>
      </c>
      <c r="CR517" s="42">
        <f t="shared" si="718"/>
        <v>0</v>
      </c>
      <c r="CS517" s="58">
        <f t="shared" si="718"/>
        <v>0</v>
      </c>
      <c r="CT517" s="42">
        <f t="shared" si="718"/>
        <v>0</v>
      </c>
      <c r="CU517" s="58">
        <f t="shared" si="718"/>
        <v>0</v>
      </c>
      <c r="CV517" s="42">
        <f t="shared" si="718"/>
        <v>0</v>
      </c>
      <c r="CW517" s="58">
        <f t="shared" si="718"/>
        <v>0</v>
      </c>
      <c r="CX517" s="42">
        <f t="shared" si="718"/>
        <v>0</v>
      </c>
      <c r="CY517" s="58">
        <f t="shared" si="718"/>
        <v>0</v>
      </c>
      <c r="CZ517" s="42">
        <f t="shared" si="718"/>
        <v>0</v>
      </c>
      <c r="DA517" s="58">
        <f t="shared" si="718"/>
        <v>0</v>
      </c>
      <c r="DB517" s="42">
        <f t="shared" si="718"/>
        <v>0</v>
      </c>
      <c r="DC517" s="58">
        <f t="shared" si="718"/>
        <v>0</v>
      </c>
      <c r="DD517" s="60">
        <f t="shared" si="718"/>
        <v>0</v>
      </c>
      <c r="DE517" s="3"/>
    </row>
    <row r="518" spans="1:109" x14ac:dyDescent="0.35">
      <c r="A518" s="36">
        <f>GDP!Y95</f>
        <v>414.04968899806249</v>
      </c>
      <c r="B518" s="3" t="s">
        <v>3927</v>
      </c>
      <c r="C518" s="39" t="s">
        <v>608</v>
      </c>
      <c r="D518" s="3" t="s">
        <v>608</v>
      </c>
      <c r="E518" s="56">
        <f t="shared" ref="E518:BP518" si="719">$A518*E406</f>
        <v>0</v>
      </c>
      <c r="F518" s="54">
        <f t="shared" si="719"/>
        <v>0</v>
      </c>
      <c r="G518" s="54">
        <f t="shared" si="719"/>
        <v>0</v>
      </c>
      <c r="H518" s="54">
        <f t="shared" si="719"/>
        <v>0</v>
      </c>
      <c r="I518" s="54">
        <f t="shared" si="719"/>
        <v>0</v>
      </c>
      <c r="J518" s="53">
        <f t="shared" si="719"/>
        <v>0</v>
      </c>
      <c r="K518" s="53">
        <f t="shared" si="719"/>
        <v>0</v>
      </c>
      <c r="L518" s="53">
        <f t="shared" si="719"/>
        <v>0</v>
      </c>
      <c r="M518" s="53">
        <f t="shared" si="719"/>
        <v>0</v>
      </c>
      <c r="N518" s="54">
        <f t="shared" si="719"/>
        <v>0</v>
      </c>
      <c r="O518" s="54">
        <f t="shared" si="719"/>
        <v>0</v>
      </c>
      <c r="P518" s="54">
        <f t="shared" si="719"/>
        <v>0</v>
      </c>
      <c r="Q518" s="53">
        <f t="shared" si="719"/>
        <v>0</v>
      </c>
      <c r="R518" s="53">
        <f t="shared" si="719"/>
        <v>0</v>
      </c>
      <c r="S518" s="53">
        <f t="shared" si="719"/>
        <v>0</v>
      </c>
      <c r="T518" s="53">
        <f t="shared" si="719"/>
        <v>0</v>
      </c>
      <c r="U518" s="54">
        <f t="shared" si="719"/>
        <v>0</v>
      </c>
      <c r="V518" s="54">
        <f t="shared" si="719"/>
        <v>0</v>
      </c>
      <c r="W518" s="54">
        <f t="shared" si="719"/>
        <v>0</v>
      </c>
      <c r="X518" s="42">
        <f t="shared" si="719"/>
        <v>0</v>
      </c>
      <c r="Y518" s="58">
        <f t="shared" si="719"/>
        <v>0</v>
      </c>
      <c r="Z518" s="53">
        <f t="shared" si="719"/>
        <v>0</v>
      </c>
      <c r="AA518" s="53">
        <f t="shared" si="719"/>
        <v>0</v>
      </c>
      <c r="AB518" s="53">
        <f t="shared" si="719"/>
        <v>0</v>
      </c>
      <c r="AC518" s="53">
        <f t="shared" si="719"/>
        <v>0</v>
      </c>
      <c r="AD518" s="54">
        <f t="shared" si="719"/>
        <v>0</v>
      </c>
      <c r="AE518" s="54">
        <f t="shared" si="719"/>
        <v>0</v>
      </c>
      <c r="AF518" s="54">
        <f t="shared" si="719"/>
        <v>0</v>
      </c>
      <c r="AG518" s="54">
        <f t="shared" si="719"/>
        <v>0</v>
      </c>
      <c r="AH518" s="53">
        <f t="shared" si="719"/>
        <v>0</v>
      </c>
      <c r="AI518" s="53">
        <f t="shared" si="719"/>
        <v>0</v>
      </c>
      <c r="AJ518" s="53">
        <f t="shared" si="719"/>
        <v>0</v>
      </c>
      <c r="AK518" s="53">
        <f t="shared" si="719"/>
        <v>0</v>
      </c>
      <c r="AL518" s="54">
        <f t="shared" si="719"/>
        <v>0</v>
      </c>
      <c r="AM518" s="54">
        <f t="shared" si="719"/>
        <v>0</v>
      </c>
      <c r="AN518" s="54">
        <f t="shared" si="719"/>
        <v>0</v>
      </c>
      <c r="AO518" s="42">
        <f t="shared" si="719"/>
        <v>0</v>
      </c>
      <c r="AP518" s="58">
        <f t="shared" si="719"/>
        <v>0</v>
      </c>
      <c r="AQ518" s="42">
        <f t="shared" si="719"/>
        <v>0</v>
      </c>
      <c r="AR518" s="58">
        <f t="shared" si="719"/>
        <v>0</v>
      </c>
      <c r="AS518" s="42">
        <f t="shared" si="719"/>
        <v>0</v>
      </c>
      <c r="AT518" s="58">
        <f t="shared" si="719"/>
        <v>0</v>
      </c>
      <c r="AU518" s="42">
        <f t="shared" si="719"/>
        <v>0</v>
      </c>
      <c r="AV518" s="58">
        <f t="shared" si="719"/>
        <v>0</v>
      </c>
      <c r="AW518" s="42">
        <f t="shared" si="719"/>
        <v>0</v>
      </c>
      <c r="AX518" s="58">
        <f t="shared" si="719"/>
        <v>0</v>
      </c>
      <c r="AY518" s="42">
        <f t="shared" si="719"/>
        <v>0</v>
      </c>
      <c r="AZ518" s="58">
        <f t="shared" si="719"/>
        <v>0</v>
      </c>
      <c r="BA518" s="42">
        <f t="shared" si="719"/>
        <v>0</v>
      </c>
      <c r="BB518" s="58">
        <f t="shared" si="719"/>
        <v>0</v>
      </c>
      <c r="BC518" s="42">
        <f t="shared" si="719"/>
        <v>0</v>
      </c>
      <c r="BD518" s="58">
        <f t="shared" si="719"/>
        <v>0</v>
      </c>
      <c r="BE518" s="42">
        <f t="shared" si="719"/>
        <v>0</v>
      </c>
      <c r="BF518" s="58">
        <f t="shared" si="719"/>
        <v>0</v>
      </c>
      <c r="BG518" s="42">
        <f t="shared" si="719"/>
        <v>0</v>
      </c>
      <c r="BH518" s="58">
        <f t="shared" si="719"/>
        <v>0</v>
      </c>
      <c r="BI518" s="42">
        <f t="shared" si="719"/>
        <v>0</v>
      </c>
      <c r="BJ518" s="58">
        <f t="shared" si="719"/>
        <v>0</v>
      </c>
      <c r="BK518" s="42">
        <f t="shared" si="719"/>
        <v>0</v>
      </c>
      <c r="BL518" s="58">
        <f t="shared" si="719"/>
        <v>0</v>
      </c>
      <c r="BM518" s="42">
        <f t="shared" si="719"/>
        <v>0</v>
      </c>
      <c r="BN518" s="58">
        <f t="shared" si="719"/>
        <v>0</v>
      </c>
      <c r="BO518" s="42">
        <f t="shared" si="719"/>
        <v>0</v>
      </c>
      <c r="BP518" s="58">
        <f t="shared" si="719"/>
        <v>0</v>
      </c>
      <c r="BQ518" s="42">
        <f t="shared" ref="BQ518:DD518" si="720">$A518*BQ406</f>
        <v>0</v>
      </c>
      <c r="BR518" s="58">
        <f t="shared" si="720"/>
        <v>0</v>
      </c>
      <c r="BS518" s="42">
        <f t="shared" si="720"/>
        <v>0</v>
      </c>
      <c r="BT518" s="58">
        <f t="shared" si="720"/>
        <v>0</v>
      </c>
      <c r="BU518" s="42">
        <f t="shared" si="720"/>
        <v>0</v>
      </c>
      <c r="BV518" s="58">
        <f t="shared" si="720"/>
        <v>0</v>
      </c>
      <c r="BW518" s="42">
        <f t="shared" si="720"/>
        <v>0</v>
      </c>
      <c r="BX518" s="58">
        <f t="shared" si="720"/>
        <v>0</v>
      </c>
      <c r="BY518" s="42">
        <f t="shared" si="720"/>
        <v>0</v>
      </c>
      <c r="BZ518" s="58">
        <f t="shared" si="720"/>
        <v>0</v>
      </c>
      <c r="CA518" s="42">
        <f t="shared" si="720"/>
        <v>0</v>
      </c>
      <c r="CB518" s="58">
        <f t="shared" si="720"/>
        <v>0</v>
      </c>
      <c r="CC518" s="42">
        <f t="shared" si="720"/>
        <v>0</v>
      </c>
      <c r="CD518" s="58">
        <f t="shared" si="720"/>
        <v>0</v>
      </c>
      <c r="CE518" s="42">
        <f t="shared" si="720"/>
        <v>0</v>
      </c>
      <c r="CF518" s="58">
        <f t="shared" si="720"/>
        <v>0</v>
      </c>
      <c r="CG518" s="42">
        <f t="shared" si="720"/>
        <v>0</v>
      </c>
      <c r="CH518" s="58">
        <f t="shared" si="720"/>
        <v>0</v>
      </c>
      <c r="CI518" s="42">
        <f t="shared" si="720"/>
        <v>0</v>
      </c>
      <c r="CJ518" s="58">
        <f t="shared" si="720"/>
        <v>0</v>
      </c>
      <c r="CK518" s="42">
        <f t="shared" si="720"/>
        <v>0</v>
      </c>
      <c r="CL518" s="58">
        <f t="shared" si="720"/>
        <v>0</v>
      </c>
      <c r="CM518" s="42">
        <f t="shared" si="720"/>
        <v>0</v>
      </c>
      <c r="CN518" s="58">
        <f t="shared" si="720"/>
        <v>0</v>
      </c>
      <c r="CO518" s="42">
        <f t="shared" si="720"/>
        <v>414.04968899806249</v>
      </c>
      <c r="CP518" s="58">
        <f t="shared" si="720"/>
        <v>0</v>
      </c>
      <c r="CQ518" s="42">
        <f t="shared" si="720"/>
        <v>0</v>
      </c>
      <c r="CR518" s="58">
        <f t="shared" si="720"/>
        <v>0</v>
      </c>
      <c r="CS518" s="42">
        <f t="shared" si="720"/>
        <v>0</v>
      </c>
      <c r="CT518" s="58">
        <f t="shared" si="720"/>
        <v>0</v>
      </c>
      <c r="CU518" s="42">
        <f t="shared" si="720"/>
        <v>0</v>
      </c>
      <c r="CV518" s="58">
        <f t="shared" si="720"/>
        <v>0</v>
      </c>
      <c r="CW518" s="42">
        <f t="shared" si="720"/>
        <v>0</v>
      </c>
      <c r="CX518" s="58">
        <f t="shared" si="720"/>
        <v>0</v>
      </c>
      <c r="CY518" s="42">
        <f t="shared" si="720"/>
        <v>0</v>
      </c>
      <c r="CZ518" s="58">
        <f t="shared" si="720"/>
        <v>0</v>
      </c>
      <c r="DA518" s="42">
        <f t="shared" si="720"/>
        <v>0</v>
      </c>
      <c r="DB518" s="58">
        <f t="shared" si="720"/>
        <v>0</v>
      </c>
      <c r="DC518" s="42">
        <f t="shared" si="720"/>
        <v>0</v>
      </c>
      <c r="DD518" s="59">
        <f t="shared" si="720"/>
        <v>0</v>
      </c>
      <c r="DE518" s="3"/>
    </row>
    <row r="519" spans="1:109" x14ac:dyDescent="0.35">
      <c r="A519" s="36">
        <f>GDP!Y96</f>
        <v>163.89396695361663</v>
      </c>
      <c r="B519" s="3" t="s">
        <v>3928</v>
      </c>
      <c r="C519" s="39" t="s">
        <v>609</v>
      </c>
      <c r="D519" s="3" t="s">
        <v>609</v>
      </c>
      <c r="E519" s="52">
        <f t="shared" ref="E519:BP519" si="721">$A519*E407</f>
        <v>0</v>
      </c>
      <c r="F519" s="53">
        <f t="shared" si="721"/>
        <v>0</v>
      </c>
      <c r="G519" s="53">
        <f t="shared" si="721"/>
        <v>0</v>
      </c>
      <c r="H519" s="53">
        <f t="shared" si="721"/>
        <v>0</v>
      </c>
      <c r="I519" s="53">
        <f t="shared" si="721"/>
        <v>0</v>
      </c>
      <c r="J519" s="54">
        <f t="shared" si="721"/>
        <v>0</v>
      </c>
      <c r="K519" s="54">
        <f t="shared" si="721"/>
        <v>0</v>
      </c>
      <c r="L519" s="54">
        <f t="shared" si="721"/>
        <v>0</v>
      </c>
      <c r="M519" s="54">
        <f t="shared" si="721"/>
        <v>0</v>
      </c>
      <c r="N519" s="53">
        <f t="shared" si="721"/>
        <v>0</v>
      </c>
      <c r="O519" s="53">
        <f t="shared" si="721"/>
        <v>0</v>
      </c>
      <c r="P519" s="53">
        <f t="shared" si="721"/>
        <v>0</v>
      </c>
      <c r="Q519" s="54">
        <f t="shared" si="721"/>
        <v>0</v>
      </c>
      <c r="R519" s="54">
        <f t="shared" si="721"/>
        <v>0</v>
      </c>
      <c r="S519" s="54">
        <f t="shared" si="721"/>
        <v>0</v>
      </c>
      <c r="T519" s="54">
        <f t="shared" si="721"/>
        <v>0</v>
      </c>
      <c r="U519" s="53">
        <f t="shared" si="721"/>
        <v>0</v>
      </c>
      <c r="V519" s="53">
        <f t="shared" si="721"/>
        <v>0</v>
      </c>
      <c r="W519" s="53">
        <f t="shared" si="721"/>
        <v>0</v>
      </c>
      <c r="X519" s="58">
        <f t="shared" si="721"/>
        <v>0</v>
      </c>
      <c r="Y519" s="42">
        <f t="shared" si="721"/>
        <v>0</v>
      </c>
      <c r="Z519" s="54">
        <f t="shared" si="721"/>
        <v>0</v>
      </c>
      <c r="AA519" s="54">
        <f t="shared" si="721"/>
        <v>0</v>
      </c>
      <c r="AB519" s="54">
        <f t="shared" si="721"/>
        <v>0</v>
      </c>
      <c r="AC519" s="54">
        <f t="shared" si="721"/>
        <v>0</v>
      </c>
      <c r="AD519" s="53">
        <f t="shared" si="721"/>
        <v>0</v>
      </c>
      <c r="AE519" s="53">
        <f t="shared" si="721"/>
        <v>0</v>
      </c>
      <c r="AF519" s="53">
        <f t="shared" si="721"/>
        <v>0</v>
      </c>
      <c r="AG519" s="53">
        <f t="shared" si="721"/>
        <v>0</v>
      </c>
      <c r="AH519" s="54">
        <f t="shared" si="721"/>
        <v>0</v>
      </c>
      <c r="AI519" s="54">
        <f t="shared" si="721"/>
        <v>0</v>
      </c>
      <c r="AJ519" s="54">
        <f t="shared" si="721"/>
        <v>0</v>
      </c>
      <c r="AK519" s="54">
        <f t="shared" si="721"/>
        <v>0</v>
      </c>
      <c r="AL519" s="53">
        <f t="shared" si="721"/>
        <v>0</v>
      </c>
      <c r="AM519" s="53">
        <f t="shared" si="721"/>
        <v>0</v>
      </c>
      <c r="AN519" s="53">
        <f t="shared" si="721"/>
        <v>0</v>
      </c>
      <c r="AO519" s="58">
        <f t="shared" si="721"/>
        <v>0</v>
      </c>
      <c r="AP519" s="42">
        <f t="shared" si="721"/>
        <v>0</v>
      </c>
      <c r="AQ519" s="58">
        <f t="shared" si="721"/>
        <v>0</v>
      </c>
      <c r="AR519" s="42">
        <f t="shared" si="721"/>
        <v>0</v>
      </c>
      <c r="AS519" s="58">
        <f t="shared" si="721"/>
        <v>0</v>
      </c>
      <c r="AT519" s="42">
        <f t="shared" si="721"/>
        <v>0</v>
      </c>
      <c r="AU519" s="58">
        <f t="shared" si="721"/>
        <v>0</v>
      </c>
      <c r="AV519" s="42">
        <f t="shared" si="721"/>
        <v>0</v>
      </c>
      <c r="AW519" s="58">
        <f t="shared" si="721"/>
        <v>0</v>
      </c>
      <c r="AX519" s="42">
        <f t="shared" si="721"/>
        <v>0</v>
      </c>
      <c r="AY519" s="58">
        <f t="shared" si="721"/>
        <v>0</v>
      </c>
      <c r="AZ519" s="42">
        <f t="shared" si="721"/>
        <v>0</v>
      </c>
      <c r="BA519" s="58">
        <f t="shared" si="721"/>
        <v>0</v>
      </c>
      <c r="BB519" s="42">
        <f t="shared" si="721"/>
        <v>0</v>
      </c>
      <c r="BC519" s="58">
        <f t="shared" si="721"/>
        <v>0</v>
      </c>
      <c r="BD519" s="42">
        <f t="shared" si="721"/>
        <v>0</v>
      </c>
      <c r="BE519" s="58">
        <f t="shared" si="721"/>
        <v>0</v>
      </c>
      <c r="BF519" s="42">
        <f t="shared" si="721"/>
        <v>0</v>
      </c>
      <c r="BG519" s="58">
        <f t="shared" si="721"/>
        <v>0</v>
      </c>
      <c r="BH519" s="42">
        <f t="shared" si="721"/>
        <v>0</v>
      </c>
      <c r="BI519" s="58">
        <f t="shared" si="721"/>
        <v>0</v>
      </c>
      <c r="BJ519" s="42">
        <f t="shared" si="721"/>
        <v>0</v>
      </c>
      <c r="BK519" s="58">
        <f t="shared" si="721"/>
        <v>0</v>
      </c>
      <c r="BL519" s="42">
        <f t="shared" si="721"/>
        <v>0</v>
      </c>
      <c r="BM519" s="58">
        <f t="shared" si="721"/>
        <v>0</v>
      </c>
      <c r="BN519" s="42">
        <f t="shared" si="721"/>
        <v>0</v>
      </c>
      <c r="BO519" s="58">
        <f t="shared" si="721"/>
        <v>0</v>
      </c>
      <c r="BP519" s="42">
        <f t="shared" si="721"/>
        <v>0</v>
      </c>
      <c r="BQ519" s="58">
        <f t="shared" ref="BQ519:DD519" si="722">$A519*BQ407</f>
        <v>0</v>
      </c>
      <c r="BR519" s="42">
        <f t="shared" si="722"/>
        <v>0</v>
      </c>
      <c r="BS519" s="58">
        <f t="shared" si="722"/>
        <v>0</v>
      </c>
      <c r="BT519" s="42">
        <f t="shared" si="722"/>
        <v>0</v>
      </c>
      <c r="BU519" s="58">
        <f t="shared" si="722"/>
        <v>0</v>
      </c>
      <c r="BV519" s="42">
        <f t="shared" si="722"/>
        <v>0</v>
      </c>
      <c r="BW519" s="58">
        <f t="shared" si="722"/>
        <v>0</v>
      </c>
      <c r="BX519" s="42">
        <f t="shared" si="722"/>
        <v>0</v>
      </c>
      <c r="BY519" s="58">
        <f t="shared" si="722"/>
        <v>0</v>
      </c>
      <c r="BZ519" s="42">
        <f t="shared" si="722"/>
        <v>0</v>
      </c>
      <c r="CA519" s="58">
        <f t="shared" si="722"/>
        <v>0</v>
      </c>
      <c r="CB519" s="42">
        <f t="shared" si="722"/>
        <v>0</v>
      </c>
      <c r="CC519" s="58">
        <f t="shared" si="722"/>
        <v>0</v>
      </c>
      <c r="CD519" s="42">
        <f t="shared" si="722"/>
        <v>0</v>
      </c>
      <c r="CE519" s="58">
        <f t="shared" si="722"/>
        <v>0</v>
      </c>
      <c r="CF519" s="42">
        <f t="shared" si="722"/>
        <v>0</v>
      </c>
      <c r="CG519" s="58">
        <f t="shared" si="722"/>
        <v>0</v>
      </c>
      <c r="CH519" s="42">
        <f t="shared" si="722"/>
        <v>0.64817335559801381</v>
      </c>
      <c r="CI519" s="58">
        <f t="shared" si="722"/>
        <v>1.0280997647821539</v>
      </c>
      <c r="CJ519" s="42">
        <f t="shared" si="722"/>
        <v>0</v>
      </c>
      <c r="CK519" s="58">
        <f t="shared" si="722"/>
        <v>0.16432693030898535</v>
      </c>
      <c r="CL519" s="42">
        <f t="shared" si="722"/>
        <v>0</v>
      </c>
      <c r="CM519" s="58">
        <f t="shared" si="722"/>
        <v>0</v>
      </c>
      <c r="CN519" s="42">
        <f t="shared" si="722"/>
        <v>0</v>
      </c>
      <c r="CO519" s="58">
        <f t="shared" si="722"/>
        <v>0</v>
      </c>
      <c r="CP519" s="42">
        <f t="shared" si="722"/>
        <v>157.57254844639394</v>
      </c>
      <c r="CQ519" s="58">
        <f t="shared" si="722"/>
        <v>0</v>
      </c>
      <c r="CR519" s="42">
        <f t="shared" si="722"/>
        <v>0</v>
      </c>
      <c r="CS519" s="58">
        <f t="shared" si="722"/>
        <v>0.14460523810316409</v>
      </c>
      <c r="CT519" s="42">
        <f t="shared" si="722"/>
        <v>0</v>
      </c>
      <c r="CU519" s="58">
        <f t="shared" si="722"/>
        <v>0.36048814785485839</v>
      </c>
      <c r="CV519" s="42">
        <f t="shared" si="722"/>
        <v>0</v>
      </c>
      <c r="CW519" s="58">
        <f t="shared" si="722"/>
        <v>0</v>
      </c>
      <c r="CX519" s="42">
        <f t="shared" si="722"/>
        <v>3.2895886268083729</v>
      </c>
      <c r="CY519" s="58">
        <f t="shared" si="722"/>
        <v>0</v>
      </c>
      <c r="CZ519" s="42">
        <f t="shared" si="722"/>
        <v>0</v>
      </c>
      <c r="DA519" s="58">
        <f t="shared" si="722"/>
        <v>0.2928035153303794</v>
      </c>
      <c r="DB519" s="42">
        <f t="shared" si="722"/>
        <v>0.39333292843676215</v>
      </c>
      <c r="DC519" s="58">
        <f t="shared" si="722"/>
        <v>0</v>
      </c>
      <c r="DD519" s="60">
        <f t="shared" si="722"/>
        <v>0</v>
      </c>
      <c r="DE519" s="3"/>
    </row>
    <row r="520" spans="1:109" x14ac:dyDescent="0.35">
      <c r="A520" s="36">
        <f>GDP!Y97</f>
        <v>55.581231363320491</v>
      </c>
      <c r="B520" s="3" t="s">
        <v>3929</v>
      </c>
      <c r="C520" s="39" t="s">
        <v>610</v>
      </c>
      <c r="D520" s="3" t="s">
        <v>610</v>
      </c>
      <c r="E520" s="56">
        <f t="shared" ref="E520:BP520" si="723">$A520*E408</f>
        <v>0</v>
      </c>
      <c r="F520" s="54">
        <f t="shared" si="723"/>
        <v>0</v>
      </c>
      <c r="G520" s="54">
        <f t="shared" si="723"/>
        <v>0</v>
      </c>
      <c r="H520" s="54">
        <f t="shared" si="723"/>
        <v>0</v>
      </c>
      <c r="I520" s="54">
        <f t="shared" si="723"/>
        <v>0</v>
      </c>
      <c r="J520" s="53">
        <f t="shared" si="723"/>
        <v>0</v>
      </c>
      <c r="K520" s="53">
        <f t="shared" si="723"/>
        <v>0</v>
      </c>
      <c r="L520" s="53">
        <f t="shared" si="723"/>
        <v>0</v>
      </c>
      <c r="M520" s="53">
        <f t="shared" si="723"/>
        <v>0</v>
      </c>
      <c r="N520" s="54">
        <f t="shared" si="723"/>
        <v>0</v>
      </c>
      <c r="O520" s="54">
        <f t="shared" si="723"/>
        <v>0</v>
      </c>
      <c r="P520" s="54">
        <f t="shared" si="723"/>
        <v>0</v>
      </c>
      <c r="Q520" s="53">
        <f t="shared" si="723"/>
        <v>0</v>
      </c>
      <c r="R520" s="53">
        <f t="shared" si="723"/>
        <v>0</v>
      </c>
      <c r="S520" s="53">
        <f t="shared" si="723"/>
        <v>0</v>
      </c>
      <c r="T520" s="53">
        <f t="shared" si="723"/>
        <v>0</v>
      </c>
      <c r="U520" s="54">
        <f t="shared" si="723"/>
        <v>0</v>
      </c>
      <c r="V520" s="54">
        <f t="shared" si="723"/>
        <v>0</v>
      </c>
      <c r="W520" s="54">
        <f t="shared" si="723"/>
        <v>0</v>
      </c>
      <c r="X520" s="42">
        <f t="shared" si="723"/>
        <v>0</v>
      </c>
      <c r="Y520" s="58">
        <f t="shared" si="723"/>
        <v>0</v>
      </c>
      <c r="Z520" s="53">
        <f t="shared" si="723"/>
        <v>0</v>
      </c>
      <c r="AA520" s="53">
        <f t="shared" si="723"/>
        <v>0</v>
      </c>
      <c r="AB520" s="53">
        <f t="shared" si="723"/>
        <v>0</v>
      </c>
      <c r="AC520" s="53">
        <f t="shared" si="723"/>
        <v>0</v>
      </c>
      <c r="AD520" s="54">
        <f t="shared" si="723"/>
        <v>0</v>
      </c>
      <c r="AE520" s="54">
        <f t="shared" si="723"/>
        <v>0</v>
      </c>
      <c r="AF520" s="54">
        <f t="shared" si="723"/>
        <v>0</v>
      </c>
      <c r="AG520" s="54">
        <f t="shared" si="723"/>
        <v>0</v>
      </c>
      <c r="AH520" s="53">
        <f t="shared" si="723"/>
        <v>0</v>
      </c>
      <c r="AI520" s="53">
        <f t="shared" si="723"/>
        <v>0</v>
      </c>
      <c r="AJ520" s="53">
        <f t="shared" si="723"/>
        <v>0</v>
      </c>
      <c r="AK520" s="53">
        <f t="shared" si="723"/>
        <v>0</v>
      </c>
      <c r="AL520" s="54">
        <f t="shared" si="723"/>
        <v>0</v>
      </c>
      <c r="AM520" s="54">
        <f t="shared" si="723"/>
        <v>0</v>
      </c>
      <c r="AN520" s="54">
        <f t="shared" si="723"/>
        <v>0</v>
      </c>
      <c r="AO520" s="42">
        <f t="shared" si="723"/>
        <v>0</v>
      </c>
      <c r="AP520" s="58">
        <f t="shared" si="723"/>
        <v>0</v>
      </c>
      <c r="AQ520" s="42">
        <f t="shared" si="723"/>
        <v>0</v>
      </c>
      <c r="AR520" s="58">
        <f t="shared" si="723"/>
        <v>0</v>
      </c>
      <c r="AS520" s="42">
        <f t="shared" si="723"/>
        <v>0</v>
      </c>
      <c r="AT520" s="58">
        <f t="shared" si="723"/>
        <v>0</v>
      </c>
      <c r="AU520" s="42">
        <f t="shared" si="723"/>
        <v>0</v>
      </c>
      <c r="AV520" s="58">
        <f t="shared" si="723"/>
        <v>0</v>
      </c>
      <c r="AW520" s="42">
        <f t="shared" si="723"/>
        <v>0</v>
      </c>
      <c r="AX520" s="58">
        <f t="shared" si="723"/>
        <v>0</v>
      </c>
      <c r="AY520" s="42">
        <f t="shared" si="723"/>
        <v>0</v>
      </c>
      <c r="AZ520" s="58">
        <f t="shared" si="723"/>
        <v>0</v>
      </c>
      <c r="BA520" s="42">
        <f t="shared" si="723"/>
        <v>0</v>
      </c>
      <c r="BB520" s="58">
        <f t="shared" si="723"/>
        <v>0</v>
      </c>
      <c r="BC520" s="42">
        <f t="shared" si="723"/>
        <v>0</v>
      </c>
      <c r="BD520" s="58">
        <f t="shared" si="723"/>
        <v>0</v>
      </c>
      <c r="BE520" s="42">
        <f t="shared" si="723"/>
        <v>0</v>
      </c>
      <c r="BF520" s="58">
        <f t="shared" si="723"/>
        <v>0</v>
      </c>
      <c r="BG520" s="42">
        <f t="shared" si="723"/>
        <v>0</v>
      </c>
      <c r="BH520" s="58">
        <f t="shared" si="723"/>
        <v>0</v>
      </c>
      <c r="BI520" s="42">
        <f t="shared" si="723"/>
        <v>0</v>
      </c>
      <c r="BJ520" s="58">
        <f t="shared" si="723"/>
        <v>0</v>
      </c>
      <c r="BK520" s="42">
        <f t="shared" si="723"/>
        <v>0</v>
      </c>
      <c r="BL520" s="58">
        <f t="shared" si="723"/>
        <v>0</v>
      </c>
      <c r="BM520" s="42">
        <f t="shared" si="723"/>
        <v>0</v>
      </c>
      <c r="BN520" s="58">
        <f t="shared" si="723"/>
        <v>0</v>
      </c>
      <c r="BO520" s="42">
        <f t="shared" si="723"/>
        <v>0</v>
      </c>
      <c r="BP520" s="58">
        <f t="shared" si="723"/>
        <v>0</v>
      </c>
      <c r="BQ520" s="42">
        <f t="shared" ref="BQ520:DD520" si="724">$A520*BQ408</f>
        <v>0</v>
      </c>
      <c r="BR520" s="58">
        <f t="shared" si="724"/>
        <v>0</v>
      </c>
      <c r="BS520" s="42">
        <f t="shared" si="724"/>
        <v>0</v>
      </c>
      <c r="BT520" s="58">
        <f t="shared" si="724"/>
        <v>0</v>
      </c>
      <c r="BU520" s="42">
        <f t="shared" si="724"/>
        <v>0</v>
      </c>
      <c r="BV520" s="58">
        <f t="shared" si="724"/>
        <v>0</v>
      </c>
      <c r="BW520" s="42">
        <f t="shared" si="724"/>
        <v>0</v>
      </c>
      <c r="BX520" s="58">
        <f t="shared" si="724"/>
        <v>0.29507761133421972</v>
      </c>
      <c r="BY520" s="42">
        <f t="shared" si="724"/>
        <v>0</v>
      </c>
      <c r="BZ520" s="58">
        <f t="shared" si="724"/>
        <v>0</v>
      </c>
      <c r="CA520" s="42">
        <f t="shared" si="724"/>
        <v>0</v>
      </c>
      <c r="CB520" s="58">
        <f t="shared" si="724"/>
        <v>9.1805683630417273E-2</v>
      </c>
      <c r="CC520" s="42">
        <f t="shared" si="724"/>
        <v>0.15538038671798826</v>
      </c>
      <c r="CD520" s="58">
        <f t="shared" si="724"/>
        <v>1.0165541241378136E-2</v>
      </c>
      <c r="CE520" s="42">
        <f t="shared" si="724"/>
        <v>2.9745936847214967E-3</v>
      </c>
      <c r="CF520" s="58">
        <f t="shared" si="724"/>
        <v>0</v>
      </c>
      <c r="CG520" s="42">
        <f t="shared" si="724"/>
        <v>0</v>
      </c>
      <c r="CH520" s="58">
        <f t="shared" si="724"/>
        <v>0</v>
      </c>
      <c r="CI520" s="42">
        <f t="shared" si="724"/>
        <v>0</v>
      </c>
      <c r="CJ520" s="58">
        <f t="shared" si="724"/>
        <v>0</v>
      </c>
      <c r="CK520" s="42">
        <f t="shared" si="724"/>
        <v>0.4377668724753499</v>
      </c>
      <c r="CL520" s="58">
        <f t="shared" si="724"/>
        <v>0</v>
      </c>
      <c r="CM520" s="42">
        <f t="shared" si="724"/>
        <v>0</v>
      </c>
      <c r="CN520" s="58">
        <f t="shared" si="724"/>
        <v>0</v>
      </c>
      <c r="CO520" s="42">
        <f t="shared" si="724"/>
        <v>0</v>
      </c>
      <c r="CP520" s="58">
        <f t="shared" si="724"/>
        <v>3.7962818760926345</v>
      </c>
      <c r="CQ520" s="42">
        <f t="shared" si="724"/>
        <v>41.769764386009669</v>
      </c>
      <c r="CR520" s="58">
        <f t="shared" si="724"/>
        <v>0</v>
      </c>
      <c r="CS520" s="42">
        <f t="shared" si="724"/>
        <v>0</v>
      </c>
      <c r="CT520" s="58">
        <f t="shared" si="724"/>
        <v>0</v>
      </c>
      <c r="CU520" s="42">
        <f t="shared" si="724"/>
        <v>1.9618734157696052</v>
      </c>
      <c r="CV520" s="58">
        <f t="shared" si="724"/>
        <v>0</v>
      </c>
      <c r="CW520" s="42">
        <f t="shared" si="724"/>
        <v>0</v>
      </c>
      <c r="CX520" s="58">
        <f t="shared" si="724"/>
        <v>0</v>
      </c>
      <c r="CY520" s="42">
        <f t="shared" si="724"/>
        <v>0</v>
      </c>
      <c r="CZ520" s="58">
        <f t="shared" si="724"/>
        <v>0</v>
      </c>
      <c r="DA520" s="42">
        <f t="shared" si="724"/>
        <v>0.98259838871012639</v>
      </c>
      <c r="DB520" s="58">
        <f t="shared" si="724"/>
        <v>6.0775426076543893</v>
      </c>
      <c r="DC520" s="42">
        <f t="shared" si="724"/>
        <v>0</v>
      </c>
      <c r="DD520" s="59">
        <f t="shared" si="724"/>
        <v>0</v>
      </c>
      <c r="DE520" s="3"/>
    </row>
    <row r="521" spans="1:109" x14ac:dyDescent="0.35">
      <c r="A521" s="36">
        <f>GDP!Y98</f>
        <v>18.773074932558409</v>
      </c>
      <c r="B521" s="3" t="s">
        <v>3930</v>
      </c>
      <c r="C521" s="39" t="s">
        <v>611</v>
      </c>
      <c r="D521" s="3" t="s">
        <v>611</v>
      </c>
      <c r="E521" s="52">
        <f t="shared" ref="E521:BP521" si="725">$A521*E409</f>
        <v>0</v>
      </c>
      <c r="F521" s="53">
        <f t="shared" si="725"/>
        <v>0</v>
      </c>
      <c r="G521" s="53">
        <f t="shared" si="725"/>
        <v>0</v>
      </c>
      <c r="H521" s="53">
        <f t="shared" si="725"/>
        <v>0</v>
      </c>
      <c r="I521" s="53">
        <f t="shared" si="725"/>
        <v>0</v>
      </c>
      <c r="J521" s="54">
        <f t="shared" si="725"/>
        <v>0</v>
      </c>
      <c r="K521" s="54">
        <f t="shared" si="725"/>
        <v>0</v>
      </c>
      <c r="L521" s="54">
        <f t="shared" si="725"/>
        <v>0</v>
      </c>
      <c r="M521" s="54">
        <f t="shared" si="725"/>
        <v>0</v>
      </c>
      <c r="N521" s="53">
        <f t="shared" si="725"/>
        <v>0</v>
      </c>
      <c r="O521" s="53">
        <f t="shared" si="725"/>
        <v>0</v>
      </c>
      <c r="P521" s="53">
        <f t="shared" si="725"/>
        <v>0</v>
      </c>
      <c r="Q521" s="54">
        <f t="shared" si="725"/>
        <v>0</v>
      </c>
      <c r="R521" s="54">
        <f t="shared" si="725"/>
        <v>0</v>
      </c>
      <c r="S521" s="54">
        <f t="shared" si="725"/>
        <v>0</v>
      </c>
      <c r="T521" s="54">
        <f t="shared" si="725"/>
        <v>0</v>
      </c>
      <c r="U521" s="53">
        <f t="shared" si="725"/>
        <v>0</v>
      </c>
      <c r="V521" s="53">
        <f t="shared" si="725"/>
        <v>0</v>
      </c>
      <c r="W521" s="53">
        <f t="shared" si="725"/>
        <v>0</v>
      </c>
      <c r="X521" s="58">
        <f t="shared" si="725"/>
        <v>0</v>
      </c>
      <c r="Y521" s="42">
        <f t="shared" si="725"/>
        <v>0</v>
      </c>
      <c r="Z521" s="54">
        <f t="shared" si="725"/>
        <v>0</v>
      </c>
      <c r="AA521" s="54">
        <f t="shared" si="725"/>
        <v>0</v>
      </c>
      <c r="AB521" s="54">
        <f t="shared" si="725"/>
        <v>0</v>
      </c>
      <c r="AC521" s="54">
        <f t="shared" si="725"/>
        <v>0</v>
      </c>
      <c r="AD521" s="53">
        <f t="shared" si="725"/>
        <v>0</v>
      </c>
      <c r="AE521" s="53">
        <f t="shared" si="725"/>
        <v>0</v>
      </c>
      <c r="AF521" s="53">
        <f t="shared" si="725"/>
        <v>0</v>
      </c>
      <c r="AG521" s="53">
        <f t="shared" si="725"/>
        <v>0</v>
      </c>
      <c r="AH521" s="54">
        <f t="shared" si="725"/>
        <v>0</v>
      </c>
      <c r="AI521" s="54">
        <f t="shared" si="725"/>
        <v>0</v>
      </c>
      <c r="AJ521" s="54">
        <f t="shared" si="725"/>
        <v>0</v>
      </c>
      <c r="AK521" s="54">
        <f t="shared" si="725"/>
        <v>0</v>
      </c>
      <c r="AL521" s="53">
        <f t="shared" si="725"/>
        <v>0</v>
      </c>
      <c r="AM521" s="53">
        <f t="shared" si="725"/>
        <v>0</v>
      </c>
      <c r="AN521" s="53">
        <f t="shared" si="725"/>
        <v>0</v>
      </c>
      <c r="AO521" s="58">
        <f t="shared" si="725"/>
        <v>0</v>
      </c>
      <c r="AP521" s="42">
        <f t="shared" si="725"/>
        <v>0</v>
      </c>
      <c r="AQ521" s="58">
        <f t="shared" si="725"/>
        <v>0</v>
      </c>
      <c r="AR521" s="42">
        <f t="shared" si="725"/>
        <v>0</v>
      </c>
      <c r="AS521" s="58">
        <f t="shared" si="725"/>
        <v>0</v>
      </c>
      <c r="AT521" s="42">
        <f t="shared" si="725"/>
        <v>0</v>
      </c>
      <c r="AU521" s="58">
        <f t="shared" si="725"/>
        <v>0</v>
      </c>
      <c r="AV521" s="42">
        <f t="shared" si="725"/>
        <v>0</v>
      </c>
      <c r="AW521" s="58">
        <f t="shared" si="725"/>
        <v>0</v>
      </c>
      <c r="AX521" s="42">
        <f t="shared" si="725"/>
        <v>0</v>
      </c>
      <c r="AY521" s="58">
        <f t="shared" si="725"/>
        <v>0</v>
      </c>
      <c r="AZ521" s="42">
        <f t="shared" si="725"/>
        <v>0</v>
      </c>
      <c r="BA521" s="58">
        <f t="shared" si="725"/>
        <v>0</v>
      </c>
      <c r="BB521" s="42">
        <f t="shared" si="725"/>
        <v>0</v>
      </c>
      <c r="BC521" s="58">
        <f t="shared" si="725"/>
        <v>0</v>
      </c>
      <c r="BD521" s="42">
        <f t="shared" si="725"/>
        <v>0</v>
      </c>
      <c r="BE521" s="58">
        <f t="shared" si="725"/>
        <v>0</v>
      </c>
      <c r="BF521" s="42">
        <f t="shared" si="725"/>
        <v>0</v>
      </c>
      <c r="BG521" s="58">
        <f t="shared" si="725"/>
        <v>0</v>
      </c>
      <c r="BH521" s="42">
        <f t="shared" si="725"/>
        <v>0</v>
      </c>
      <c r="BI521" s="58">
        <f t="shared" si="725"/>
        <v>0</v>
      </c>
      <c r="BJ521" s="42">
        <f t="shared" si="725"/>
        <v>0</v>
      </c>
      <c r="BK521" s="58">
        <f t="shared" si="725"/>
        <v>0</v>
      </c>
      <c r="BL521" s="42">
        <f t="shared" si="725"/>
        <v>0</v>
      </c>
      <c r="BM521" s="58">
        <f t="shared" si="725"/>
        <v>0</v>
      </c>
      <c r="BN521" s="42">
        <f t="shared" si="725"/>
        <v>0</v>
      </c>
      <c r="BO521" s="58">
        <f t="shared" si="725"/>
        <v>0</v>
      </c>
      <c r="BP521" s="42">
        <f t="shared" si="725"/>
        <v>0</v>
      </c>
      <c r="BQ521" s="58">
        <f t="shared" ref="BQ521:DD521" si="726">$A521*BQ409</f>
        <v>0</v>
      </c>
      <c r="BR521" s="42">
        <f t="shared" si="726"/>
        <v>0</v>
      </c>
      <c r="BS521" s="58">
        <f t="shared" si="726"/>
        <v>0</v>
      </c>
      <c r="BT521" s="42">
        <f t="shared" si="726"/>
        <v>0</v>
      </c>
      <c r="BU521" s="58">
        <f t="shared" si="726"/>
        <v>0</v>
      </c>
      <c r="BV521" s="42">
        <f t="shared" si="726"/>
        <v>0</v>
      </c>
      <c r="BW521" s="58">
        <f t="shared" si="726"/>
        <v>0</v>
      </c>
      <c r="BX521" s="42">
        <f t="shared" si="726"/>
        <v>0.36954670601159234</v>
      </c>
      <c r="BY521" s="58">
        <f t="shared" si="726"/>
        <v>0</v>
      </c>
      <c r="BZ521" s="42">
        <f t="shared" si="726"/>
        <v>0</v>
      </c>
      <c r="CA521" s="58">
        <f t="shared" si="726"/>
        <v>0</v>
      </c>
      <c r="CB521" s="42">
        <f t="shared" si="726"/>
        <v>0</v>
      </c>
      <c r="CC521" s="58">
        <f t="shared" si="726"/>
        <v>0</v>
      </c>
      <c r="CD521" s="42">
        <f t="shared" si="726"/>
        <v>0</v>
      </c>
      <c r="CE521" s="58">
        <f t="shared" si="726"/>
        <v>0</v>
      </c>
      <c r="CF521" s="42">
        <f t="shared" si="726"/>
        <v>0</v>
      </c>
      <c r="CG521" s="58">
        <f t="shared" si="726"/>
        <v>0</v>
      </c>
      <c r="CH521" s="42">
        <f t="shared" si="726"/>
        <v>0</v>
      </c>
      <c r="CI521" s="58">
        <f t="shared" si="726"/>
        <v>0</v>
      </c>
      <c r="CJ521" s="42">
        <f t="shared" si="726"/>
        <v>0</v>
      </c>
      <c r="CK521" s="58">
        <f t="shared" si="726"/>
        <v>3.5280874436021438E-2</v>
      </c>
      <c r="CL521" s="42">
        <f t="shared" si="726"/>
        <v>0</v>
      </c>
      <c r="CM521" s="58">
        <f t="shared" si="726"/>
        <v>0</v>
      </c>
      <c r="CN521" s="42">
        <f t="shared" si="726"/>
        <v>0</v>
      </c>
      <c r="CO521" s="58">
        <f t="shared" si="726"/>
        <v>0</v>
      </c>
      <c r="CP521" s="42">
        <f t="shared" si="726"/>
        <v>0</v>
      </c>
      <c r="CQ521" s="58">
        <f t="shared" si="726"/>
        <v>5.6790323375041024E-3</v>
      </c>
      <c r="CR521" s="42">
        <f t="shared" si="726"/>
        <v>13.030991188028015</v>
      </c>
      <c r="CS521" s="58">
        <f t="shared" si="726"/>
        <v>4.8249850820868811</v>
      </c>
      <c r="CT521" s="42">
        <f t="shared" si="726"/>
        <v>0</v>
      </c>
      <c r="CU521" s="58">
        <f t="shared" si="726"/>
        <v>0.17742085538804697</v>
      </c>
      <c r="CV521" s="42">
        <f t="shared" si="726"/>
        <v>0</v>
      </c>
      <c r="CW521" s="58">
        <f t="shared" si="726"/>
        <v>0</v>
      </c>
      <c r="CX521" s="42">
        <f t="shared" si="726"/>
        <v>0</v>
      </c>
      <c r="CY521" s="58">
        <f t="shared" si="726"/>
        <v>0</v>
      </c>
      <c r="CZ521" s="42">
        <f t="shared" si="726"/>
        <v>0</v>
      </c>
      <c r="DA521" s="58">
        <f t="shared" si="726"/>
        <v>0.12679341135317485</v>
      </c>
      <c r="DB521" s="42">
        <f t="shared" si="726"/>
        <v>0.20237778291717071</v>
      </c>
      <c r="DC521" s="58">
        <f t="shared" si="726"/>
        <v>0</v>
      </c>
      <c r="DD521" s="60">
        <f t="shared" si="726"/>
        <v>0</v>
      </c>
      <c r="DE521" s="3"/>
    </row>
    <row r="522" spans="1:109" x14ac:dyDescent="0.35">
      <c r="A522" s="36">
        <f>GDP!Y99</f>
        <v>112.789415092179</v>
      </c>
      <c r="B522" s="3" t="s">
        <v>3931</v>
      </c>
      <c r="C522" s="39" t="s">
        <v>612</v>
      </c>
      <c r="D522" s="3" t="s">
        <v>612</v>
      </c>
      <c r="E522" s="56">
        <f t="shared" ref="E522:BP522" si="727">$A522*E410</f>
        <v>0</v>
      </c>
      <c r="F522" s="54">
        <f t="shared" si="727"/>
        <v>0</v>
      </c>
      <c r="G522" s="54">
        <f t="shared" si="727"/>
        <v>0</v>
      </c>
      <c r="H522" s="54">
        <f t="shared" si="727"/>
        <v>0</v>
      </c>
      <c r="I522" s="54">
        <f t="shared" si="727"/>
        <v>0</v>
      </c>
      <c r="J522" s="53">
        <f t="shared" si="727"/>
        <v>0</v>
      </c>
      <c r="K522" s="53">
        <f t="shared" si="727"/>
        <v>0</v>
      </c>
      <c r="L522" s="53">
        <f t="shared" si="727"/>
        <v>0</v>
      </c>
      <c r="M522" s="53">
        <f t="shared" si="727"/>
        <v>0</v>
      </c>
      <c r="N522" s="54">
        <f t="shared" si="727"/>
        <v>0</v>
      </c>
      <c r="O522" s="54">
        <f t="shared" si="727"/>
        <v>0</v>
      </c>
      <c r="P522" s="54">
        <f t="shared" si="727"/>
        <v>0</v>
      </c>
      <c r="Q522" s="53">
        <f t="shared" si="727"/>
        <v>0</v>
      </c>
      <c r="R522" s="53">
        <f t="shared" si="727"/>
        <v>0</v>
      </c>
      <c r="S522" s="53">
        <f t="shared" si="727"/>
        <v>0</v>
      </c>
      <c r="T522" s="53">
        <f t="shared" si="727"/>
        <v>0</v>
      </c>
      <c r="U522" s="54">
        <f t="shared" si="727"/>
        <v>0</v>
      </c>
      <c r="V522" s="54">
        <f t="shared" si="727"/>
        <v>0</v>
      </c>
      <c r="W522" s="54">
        <f t="shared" si="727"/>
        <v>0</v>
      </c>
      <c r="X522" s="42">
        <f t="shared" si="727"/>
        <v>0</v>
      </c>
      <c r="Y522" s="58">
        <f t="shared" si="727"/>
        <v>0</v>
      </c>
      <c r="Z522" s="53">
        <f t="shared" si="727"/>
        <v>0</v>
      </c>
      <c r="AA522" s="53">
        <f t="shared" si="727"/>
        <v>0</v>
      </c>
      <c r="AB522" s="53">
        <f t="shared" si="727"/>
        <v>0</v>
      </c>
      <c r="AC522" s="53">
        <f t="shared" si="727"/>
        <v>0</v>
      </c>
      <c r="AD522" s="54">
        <f t="shared" si="727"/>
        <v>0</v>
      </c>
      <c r="AE522" s="54">
        <f t="shared" si="727"/>
        <v>0</v>
      </c>
      <c r="AF522" s="54">
        <f t="shared" si="727"/>
        <v>0</v>
      </c>
      <c r="AG522" s="54">
        <f t="shared" si="727"/>
        <v>0</v>
      </c>
      <c r="AH522" s="53">
        <f t="shared" si="727"/>
        <v>0</v>
      </c>
      <c r="AI522" s="53">
        <f t="shared" si="727"/>
        <v>0</v>
      </c>
      <c r="AJ522" s="53">
        <f t="shared" si="727"/>
        <v>0</v>
      </c>
      <c r="AK522" s="53">
        <f t="shared" si="727"/>
        <v>0</v>
      </c>
      <c r="AL522" s="54">
        <f t="shared" si="727"/>
        <v>0</v>
      </c>
      <c r="AM522" s="54">
        <f t="shared" si="727"/>
        <v>0</v>
      </c>
      <c r="AN522" s="54">
        <f t="shared" si="727"/>
        <v>0</v>
      </c>
      <c r="AO522" s="42">
        <f t="shared" si="727"/>
        <v>0</v>
      </c>
      <c r="AP522" s="58">
        <f t="shared" si="727"/>
        <v>0</v>
      </c>
      <c r="AQ522" s="42">
        <f t="shared" si="727"/>
        <v>0</v>
      </c>
      <c r="AR522" s="58">
        <f t="shared" si="727"/>
        <v>0</v>
      </c>
      <c r="AS522" s="42">
        <f t="shared" si="727"/>
        <v>0</v>
      </c>
      <c r="AT522" s="58">
        <f t="shared" si="727"/>
        <v>0</v>
      </c>
      <c r="AU522" s="42">
        <f t="shared" si="727"/>
        <v>0</v>
      </c>
      <c r="AV522" s="58">
        <f t="shared" si="727"/>
        <v>0</v>
      </c>
      <c r="AW522" s="42">
        <f t="shared" si="727"/>
        <v>0</v>
      </c>
      <c r="AX522" s="58">
        <f t="shared" si="727"/>
        <v>0</v>
      </c>
      <c r="AY522" s="42">
        <f t="shared" si="727"/>
        <v>0</v>
      </c>
      <c r="AZ522" s="58">
        <f t="shared" si="727"/>
        <v>0</v>
      </c>
      <c r="BA522" s="42">
        <f t="shared" si="727"/>
        <v>0</v>
      </c>
      <c r="BB522" s="58">
        <f t="shared" si="727"/>
        <v>0</v>
      </c>
      <c r="BC522" s="42">
        <f t="shared" si="727"/>
        <v>0</v>
      </c>
      <c r="BD522" s="58">
        <f t="shared" si="727"/>
        <v>0</v>
      </c>
      <c r="BE522" s="42">
        <f t="shared" si="727"/>
        <v>0</v>
      </c>
      <c r="BF522" s="58">
        <f t="shared" si="727"/>
        <v>0</v>
      </c>
      <c r="BG522" s="42">
        <f t="shared" si="727"/>
        <v>0.19469690634051826</v>
      </c>
      <c r="BH522" s="58">
        <f t="shared" si="727"/>
        <v>0</v>
      </c>
      <c r="BI522" s="42">
        <f t="shared" si="727"/>
        <v>0</v>
      </c>
      <c r="BJ522" s="58">
        <f t="shared" si="727"/>
        <v>0</v>
      </c>
      <c r="BK522" s="42">
        <f t="shared" si="727"/>
        <v>0</v>
      </c>
      <c r="BL522" s="58">
        <f t="shared" si="727"/>
        <v>0</v>
      </c>
      <c r="BM522" s="42">
        <f t="shared" si="727"/>
        <v>0</v>
      </c>
      <c r="BN522" s="58">
        <f t="shared" si="727"/>
        <v>0</v>
      </c>
      <c r="BO522" s="42">
        <f t="shared" si="727"/>
        <v>0</v>
      </c>
      <c r="BP522" s="58">
        <f t="shared" si="727"/>
        <v>0</v>
      </c>
      <c r="BQ522" s="42">
        <f t="shared" ref="BQ522:DD522" si="728">$A522*BQ410</f>
        <v>0</v>
      </c>
      <c r="BR522" s="58">
        <f t="shared" si="728"/>
        <v>0</v>
      </c>
      <c r="BS522" s="42">
        <f t="shared" si="728"/>
        <v>0</v>
      </c>
      <c r="BT522" s="58">
        <f t="shared" si="728"/>
        <v>0</v>
      </c>
      <c r="BU522" s="42">
        <f t="shared" si="728"/>
        <v>0</v>
      </c>
      <c r="BV522" s="58">
        <f t="shared" si="728"/>
        <v>0</v>
      </c>
      <c r="BW522" s="42">
        <f t="shared" si="728"/>
        <v>0</v>
      </c>
      <c r="BX522" s="58">
        <f t="shared" si="728"/>
        <v>0</v>
      </c>
      <c r="BY522" s="42">
        <f t="shared" si="728"/>
        <v>0</v>
      </c>
      <c r="BZ522" s="58">
        <f t="shared" si="728"/>
        <v>0</v>
      </c>
      <c r="CA522" s="42">
        <f t="shared" si="728"/>
        <v>0</v>
      </c>
      <c r="CB522" s="58">
        <f t="shared" si="728"/>
        <v>2.9447961519785147E-2</v>
      </c>
      <c r="CC522" s="42">
        <f t="shared" si="728"/>
        <v>4.8095229271204097E-2</v>
      </c>
      <c r="CD522" s="58">
        <f t="shared" si="728"/>
        <v>0</v>
      </c>
      <c r="CE522" s="42">
        <f t="shared" si="728"/>
        <v>0</v>
      </c>
      <c r="CF522" s="58">
        <f t="shared" si="728"/>
        <v>0</v>
      </c>
      <c r="CG522" s="42">
        <f t="shared" si="728"/>
        <v>0</v>
      </c>
      <c r="CH522" s="58">
        <f t="shared" si="728"/>
        <v>0</v>
      </c>
      <c r="CI522" s="42">
        <f t="shared" si="728"/>
        <v>1.0197146806219233</v>
      </c>
      <c r="CJ522" s="58">
        <f t="shared" si="728"/>
        <v>0</v>
      </c>
      <c r="CK522" s="42">
        <f t="shared" si="728"/>
        <v>0</v>
      </c>
      <c r="CL522" s="58">
        <f t="shared" si="728"/>
        <v>0</v>
      </c>
      <c r="CM522" s="42">
        <f t="shared" si="728"/>
        <v>0</v>
      </c>
      <c r="CN522" s="58">
        <f t="shared" si="728"/>
        <v>0</v>
      </c>
      <c r="CO522" s="42">
        <f t="shared" si="728"/>
        <v>0</v>
      </c>
      <c r="CP522" s="58">
        <f t="shared" si="728"/>
        <v>2.8102581126902365E-2</v>
      </c>
      <c r="CQ522" s="42">
        <f t="shared" si="728"/>
        <v>0</v>
      </c>
      <c r="CR522" s="58">
        <f t="shared" si="728"/>
        <v>5.5572441155119015E-2</v>
      </c>
      <c r="CS522" s="42">
        <f t="shared" si="728"/>
        <v>98.42620519218859</v>
      </c>
      <c r="CT522" s="58">
        <f t="shared" si="728"/>
        <v>0</v>
      </c>
      <c r="CU522" s="42">
        <f t="shared" si="728"/>
        <v>4.3804837572400741</v>
      </c>
      <c r="CV522" s="58">
        <f t="shared" si="728"/>
        <v>0</v>
      </c>
      <c r="CW522" s="42">
        <f t="shared" si="728"/>
        <v>0</v>
      </c>
      <c r="CX522" s="58">
        <f t="shared" si="728"/>
        <v>0</v>
      </c>
      <c r="CY522" s="42">
        <f t="shared" si="728"/>
        <v>0</v>
      </c>
      <c r="CZ522" s="58">
        <f t="shared" si="728"/>
        <v>0</v>
      </c>
      <c r="DA522" s="42">
        <f t="shared" si="728"/>
        <v>2.4373360532674719</v>
      </c>
      <c r="DB522" s="58">
        <f t="shared" si="728"/>
        <v>6.1697602894474111</v>
      </c>
      <c r="DC522" s="42">
        <f t="shared" si="728"/>
        <v>0</v>
      </c>
      <c r="DD522" s="59">
        <f t="shared" si="728"/>
        <v>0</v>
      </c>
      <c r="DE522" s="3"/>
    </row>
    <row r="523" spans="1:109" x14ac:dyDescent="0.35">
      <c r="A523" s="36">
        <f>GDP!Y100</f>
        <v>36.917166406528537</v>
      </c>
      <c r="B523" s="3" t="s">
        <v>3932</v>
      </c>
      <c r="C523" s="39" t="s">
        <v>613</v>
      </c>
      <c r="D523" s="3" t="s">
        <v>613</v>
      </c>
      <c r="E523" s="52">
        <f t="shared" ref="E523:BP523" si="729">$A523*E411</f>
        <v>0</v>
      </c>
      <c r="F523" s="53">
        <f t="shared" si="729"/>
        <v>0</v>
      </c>
      <c r="G523" s="53">
        <f t="shared" si="729"/>
        <v>0</v>
      </c>
      <c r="H523" s="53">
        <f t="shared" si="729"/>
        <v>0</v>
      </c>
      <c r="I523" s="53">
        <f t="shared" si="729"/>
        <v>0</v>
      </c>
      <c r="J523" s="54">
        <f t="shared" si="729"/>
        <v>0</v>
      </c>
      <c r="K523" s="54">
        <f t="shared" si="729"/>
        <v>0</v>
      </c>
      <c r="L523" s="54">
        <f t="shared" si="729"/>
        <v>0</v>
      </c>
      <c r="M523" s="54">
        <f t="shared" si="729"/>
        <v>0</v>
      </c>
      <c r="N523" s="53">
        <f t="shared" si="729"/>
        <v>0</v>
      </c>
      <c r="O523" s="53">
        <f t="shared" si="729"/>
        <v>0</v>
      </c>
      <c r="P523" s="53">
        <f t="shared" si="729"/>
        <v>0</v>
      </c>
      <c r="Q523" s="54">
        <f t="shared" si="729"/>
        <v>0</v>
      </c>
      <c r="R523" s="54">
        <f t="shared" si="729"/>
        <v>0</v>
      </c>
      <c r="S523" s="54">
        <f t="shared" si="729"/>
        <v>0</v>
      </c>
      <c r="T523" s="54">
        <f t="shared" si="729"/>
        <v>0</v>
      </c>
      <c r="U523" s="53">
        <f t="shared" si="729"/>
        <v>0</v>
      </c>
      <c r="V523" s="53">
        <f t="shared" si="729"/>
        <v>0</v>
      </c>
      <c r="W523" s="53">
        <f t="shared" si="729"/>
        <v>0</v>
      </c>
      <c r="X523" s="58">
        <f t="shared" si="729"/>
        <v>0</v>
      </c>
      <c r="Y523" s="42">
        <f t="shared" si="729"/>
        <v>0</v>
      </c>
      <c r="Z523" s="54">
        <f t="shared" si="729"/>
        <v>0</v>
      </c>
      <c r="AA523" s="54">
        <f t="shared" si="729"/>
        <v>0</v>
      </c>
      <c r="AB523" s="54">
        <f t="shared" si="729"/>
        <v>0</v>
      </c>
      <c r="AC523" s="54">
        <f t="shared" si="729"/>
        <v>0</v>
      </c>
      <c r="AD523" s="53">
        <f t="shared" si="729"/>
        <v>0</v>
      </c>
      <c r="AE523" s="53">
        <f t="shared" si="729"/>
        <v>0</v>
      </c>
      <c r="AF523" s="53">
        <f t="shared" si="729"/>
        <v>0</v>
      </c>
      <c r="AG523" s="53">
        <f t="shared" si="729"/>
        <v>0</v>
      </c>
      <c r="AH523" s="54">
        <f t="shared" si="729"/>
        <v>0</v>
      </c>
      <c r="AI523" s="54">
        <f t="shared" si="729"/>
        <v>0</v>
      </c>
      <c r="AJ523" s="54">
        <f t="shared" si="729"/>
        <v>0</v>
      </c>
      <c r="AK523" s="54">
        <f t="shared" si="729"/>
        <v>0</v>
      </c>
      <c r="AL523" s="53">
        <f t="shared" si="729"/>
        <v>0</v>
      </c>
      <c r="AM523" s="53">
        <f t="shared" si="729"/>
        <v>0</v>
      </c>
      <c r="AN523" s="53">
        <f t="shared" si="729"/>
        <v>0</v>
      </c>
      <c r="AO523" s="58">
        <f t="shared" si="729"/>
        <v>0</v>
      </c>
      <c r="AP523" s="42">
        <f t="shared" si="729"/>
        <v>0</v>
      </c>
      <c r="AQ523" s="58">
        <f t="shared" si="729"/>
        <v>0</v>
      </c>
      <c r="AR523" s="42">
        <f t="shared" si="729"/>
        <v>0</v>
      </c>
      <c r="AS523" s="58">
        <f t="shared" si="729"/>
        <v>0</v>
      </c>
      <c r="AT523" s="42">
        <f t="shared" si="729"/>
        <v>0</v>
      </c>
      <c r="AU523" s="58">
        <f t="shared" si="729"/>
        <v>0</v>
      </c>
      <c r="AV523" s="42">
        <f t="shared" si="729"/>
        <v>0</v>
      </c>
      <c r="AW523" s="58">
        <f t="shared" si="729"/>
        <v>0</v>
      </c>
      <c r="AX523" s="42">
        <f t="shared" si="729"/>
        <v>0</v>
      </c>
      <c r="AY523" s="58">
        <f t="shared" si="729"/>
        <v>0</v>
      </c>
      <c r="AZ523" s="42">
        <f t="shared" si="729"/>
        <v>0</v>
      </c>
      <c r="BA523" s="58">
        <f t="shared" si="729"/>
        <v>0</v>
      </c>
      <c r="BB523" s="42">
        <f t="shared" si="729"/>
        <v>0</v>
      </c>
      <c r="BC523" s="58">
        <f t="shared" si="729"/>
        <v>0</v>
      </c>
      <c r="BD523" s="42">
        <f t="shared" si="729"/>
        <v>0</v>
      </c>
      <c r="BE523" s="58">
        <f t="shared" si="729"/>
        <v>0</v>
      </c>
      <c r="BF523" s="42">
        <f t="shared" si="729"/>
        <v>0</v>
      </c>
      <c r="BG523" s="58">
        <f t="shared" si="729"/>
        <v>0</v>
      </c>
      <c r="BH523" s="42">
        <f t="shared" si="729"/>
        <v>0</v>
      </c>
      <c r="BI523" s="58">
        <f t="shared" si="729"/>
        <v>0</v>
      </c>
      <c r="BJ523" s="42">
        <f t="shared" si="729"/>
        <v>0</v>
      </c>
      <c r="BK523" s="58">
        <f t="shared" si="729"/>
        <v>0</v>
      </c>
      <c r="BL523" s="42">
        <f t="shared" si="729"/>
        <v>0</v>
      </c>
      <c r="BM523" s="58">
        <f t="shared" si="729"/>
        <v>0</v>
      </c>
      <c r="BN523" s="42">
        <f t="shared" si="729"/>
        <v>0</v>
      </c>
      <c r="BO523" s="58">
        <f t="shared" si="729"/>
        <v>0</v>
      </c>
      <c r="BP523" s="42">
        <f t="shared" si="729"/>
        <v>0</v>
      </c>
      <c r="BQ523" s="58">
        <f t="shared" ref="BQ523:DD523" si="730">$A523*BQ411</f>
        <v>0</v>
      </c>
      <c r="BR523" s="42">
        <f t="shared" si="730"/>
        <v>0</v>
      </c>
      <c r="BS523" s="58">
        <f t="shared" si="730"/>
        <v>0</v>
      </c>
      <c r="BT523" s="42">
        <f t="shared" si="730"/>
        <v>0</v>
      </c>
      <c r="BU523" s="58">
        <f t="shared" si="730"/>
        <v>0</v>
      </c>
      <c r="BV523" s="42">
        <f t="shared" si="730"/>
        <v>0</v>
      </c>
      <c r="BW523" s="58">
        <f t="shared" si="730"/>
        <v>0</v>
      </c>
      <c r="BX523" s="42">
        <f t="shared" si="730"/>
        <v>0</v>
      </c>
      <c r="BY523" s="58">
        <f t="shared" si="730"/>
        <v>0</v>
      </c>
      <c r="BZ523" s="42">
        <f t="shared" si="730"/>
        <v>0</v>
      </c>
      <c r="CA523" s="58">
        <f t="shared" si="730"/>
        <v>0</v>
      </c>
      <c r="CB523" s="42">
        <f t="shared" si="730"/>
        <v>0</v>
      </c>
      <c r="CC523" s="58">
        <f t="shared" si="730"/>
        <v>0</v>
      </c>
      <c r="CD523" s="42">
        <f t="shared" si="730"/>
        <v>9.5226118120837544</v>
      </c>
      <c r="CE523" s="58">
        <f t="shared" si="730"/>
        <v>1.5334402892926406</v>
      </c>
      <c r="CF523" s="42">
        <f t="shared" si="730"/>
        <v>0.35058251695714682</v>
      </c>
      <c r="CG523" s="58">
        <f t="shared" si="730"/>
        <v>0</v>
      </c>
      <c r="CH523" s="42">
        <f t="shared" si="730"/>
        <v>0</v>
      </c>
      <c r="CI523" s="58">
        <f t="shared" si="730"/>
        <v>0</v>
      </c>
      <c r="CJ523" s="42">
        <f t="shared" si="730"/>
        <v>0</v>
      </c>
      <c r="CK523" s="58">
        <f t="shared" si="730"/>
        <v>7.7177910316754677E-3</v>
      </c>
      <c r="CL523" s="42">
        <f t="shared" si="730"/>
        <v>0</v>
      </c>
      <c r="CM523" s="58">
        <f t="shared" si="730"/>
        <v>0</v>
      </c>
      <c r="CN523" s="42">
        <f t="shared" si="730"/>
        <v>0</v>
      </c>
      <c r="CO523" s="58">
        <f t="shared" si="730"/>
        <v>0</v>
      </c>
      <c r="CP523" s="42">
        <f t="shared" si="730"/>
        <v>7.3635916987804167E-2</v>
      </c>
      <c r="CQ523" s="58">
        <f t="shared" si="730"/>
        <v>0</v>
      </c>
      <c r="CR523" s="42">
        <f t="shared" si="730"/>
        <v>0</v>
      </c>
      <c r="CS523" s="58">
        <f t="shared" si="730"/>
        <v>0</v>
      </c>
      <c r="CT523" s="42">
        <f t="shared" si="730"/>
        <v>25.338047810235704</v>
      </c>
      <c r="CU523" s="58">
        <f t="shared" si="730"/>
        <v>3.1824454691762739E-2</v>
      </c>
      <c r="CV523" s="42">
        <f t="shared" si="730"/>
        <v>0</v>
      </c>
      <c r="CW523" s="58">
        <f t="shared" si="730"/>
        <v>0</v>
      </c>
      <c r="CX523" s="42">
        <f t="shared" si="730"/>
        <v>0</v>
      </c>
      <c r="CY523" s="58">
        <f t="shared" si="730"/>
        <v>0</v>
      </c>
      <c r="CZ523" s="42">
        <f t="shared" si="730"/>
        <v>0</v>
      </c>
      <c r="DA523" s="58">
        <f t="shared" si="730"/>
        <v>2.3271453899781289E-2</v>
      </c>
      <c r="DB523" s="42">
        <f t="shared" si="730"/>
        <v>3.6034361348262857E-2</v>
      </c>
      <c r="DC523" s="58">
        <f t="shared" si="730"/>
        <v>0</v>
      </c>
      <c r="DD523" s="60">
        <f t="shared" si="730"/>
        <v>0</v>
      </c>
      <c r="DE523" s="3"/>
    </row>
    <row r="524" spans="1:109" x14ac:dyDescent="0.35">
      <c r="A524" s="36">
        <f>GDP!Y101</f>
        <v>275.67873666566106</v>
      </c>
      <c r="B524" s="3" t="s">
        <v>3933</v>
      </c>
      <c r="C524" s="39" t="s">
        <v>614</v>
      </c>
      <c r="D524" s="3" t="s">
        <v>614</v>
      </c>
      <c r="E524" s="56">
        <f t="shared" ref="E524:BP524" si="731">$A524*E412</f>
        <v>0</v>
      </c>
      <c r="F524" s="54">
        <f t="shared" si="731"/>
        <v>0</v>
      </c>
      <c r="G524" s="54">
        <f t="shared" si="731"/>
        <v>0</v>
      </c>
      <c r="H524" s="54">
        <f t="shared" si="731"/>
        <v>0</v>
      </c>
      <c r="I524" s="54">
        <f t="shared" si="731"/>
        <v>0</v>
      </c>
      <c r="J524" s="53">
        <f t="shared" si="731"/>
        <v>0</v>
      </c>
      <c r="K524" s="53">
        <f t="shared" si="731"/>
        <v>0</v>
      </c>
      <c r="L524" s="53">
        <f t="shared" si="731"/>
        <v>0</v>
      </c>
      <c r="M524" s="53">
        <f t="shared" si="731"/>
        <v>0</v>
      </c>
      <c r="N524" s="54">
        <f t="shared" si="731"/>
        <v>0</v>
      </c>
      <c r="O524" s="54">
        <f t="shared" si="731"/>
        <v>0</v>
      </c>
      <c r="P524" s="54">
        <f t="shared" si="731"/>
        <v>0</v>
      </c>
      <c r="Q524" s="53">
        <f t="shared" si="731"/>
        <v>0</v>
      </c>
      <c r="R524" s="53">
        <f t="shared" si="731"/>
        <v>0</v>
      </c>
      <c r="S524" s="53">
        <f t="shared" si="731"/>
        <v>0</v>
      </c>
      <c r="T524" s="53">
        <f t="shared" si="731"/>
        <v>0</v>
      </c>
      <c r="U524" s="54">
        <f t="shared" si="731"/>
        <v>0</v>
      </c>
      <c r="V524" s="54">
        <f t="shared" si="731"/>
        <v>0</v>
      </c>
      <c r="W524" s="54">
        <f t="shared" si="731"/>
        <v>0</v>
      </c>
      <c r="X524" s="42">
        <f t="shared" si="731"/>
        <v>0</v>
      </c>
      <c r="Y524" s="58">
        <f t="shared" si="731"/>
        <v>0</v>
      </c>
      <c r="Z524" s="53">
        <f t="shared" si="731"/>
        <v>0</v>
      </c>
      <c r="AA524" s="53">
        <f t="shared" si="731"/>
        <v>0</v>
      </c>
      <c r="AB524" s="53">
        <f t="shared" si="731"/>
        <v>0</v>
      </c>
      <c r="AC524" s="53">
        <f t="shared" si="731"/>
        <v>0</v>
      </c>
      <c r="AD524" s="54">
        <f t="shared" si="731"/>
        <v>0</v>
      </c>
      <c r="AE524" s="54">
        <f t="shared" si="731"/>
        <v>0</v>
      </c>
      <c r="AF524" s="54">
        <f t="shared" si="731"/>
        <v>0</v>
      </c>
      <c r="AG524" s="54">
        <f t="shared" si="731"/>
        <v>0</v>
      </c>
      <c r="AH524" s="53">
        <f t="shared" si="731"/>
        <v>0</v>
      </c>
      <c r="AI524" s="53">
        <f t="shared" si="731"/>
        <v>0</v>
      </c>
      <c r="AJ524" s="53">
        <f t="shared" si="731"/>
        <v>0</v>
      </c>
      <c r="AK524" s="53">
        <f t="shared" si="731"/>
        <v>0</v>
      </c>
      <c r="AL524" s="54">
        <f t="shared" si="731"/>
        <v>0</v>
      </c>
      <c r="AM524" s="54">
        <f t="shared" si="731"/>
        <v>0</v>
      </c>
      <c r="AN524" s="54">
        <f t="shared" si="731"/>
        <v>0</v>
      </c>
      <c r="AO524" s="42">
        <f t="shared" si="731"/>
        <v>0</v>
      </c>
      <c r="AP524" s="58">
        <f t="shared" si="731"/>
        <v>0</v>
      </c>
      <c r="AQ524" s="42">
        <f t="shared" si="731"/>
        <v>2.3242569766595103</v>
      </c>
      <c r="AR524" s="58">
        <f t="shared" si="731"/>
        <v>0</v>
      </c>
      <c r="AS524" s="42">
        <f t="shared" si="731"/>
        <v>0</v>
      </c>
      <c r="AT524" s="58">
        <f t="shared" si="731"/>
        <v>0</v>
      </c>
      <c r="AU524" s="42">
        <f t="shared" si="731"/>
        <v>0</v>
      </c>
      <c r="AV524" s="58">
        <f t="shared" si="731"/>
        <v>0</v>
      </c>
      <c r="AW524" s="42">
        <f t="shared" si="731"/>
        <v>0</v>
      </c>
      <c r="AX524" s="58">
        <f t="shared" si="731"/>
        <v>0</v>
      </c>
      <c r="AY524" s="42">
        <f t="shared" si="731"/>
        <v>0</v>
      </c>
      <c r="AZ524" s="58">
        <f t="shared" si="731"/>
        <v>0</v>
      </c>
      <c r="BA524" s="42">
        <f t="shared" si="731"/>
        <v>0</v>
      </c>
      <c r="BB524" s="58">
        <f t="shared" si="731"/>
        <v>0</v>
      </c>
      <c r="BC524" s="42">
        <f t="shared" si="731"/>
        <v>0</v>
      </c>
      <c r="BD524" s="58">
        <f t="shared" si="731"/>
        <v>0</v>
      </c>
      <c r="BE524" s="42">
        <f t="shared" si="731"/>
        <v>0</v>
      </c>
      <c r="BF524" s="58">
        <f t="shared" si="731"/>
        <v>0</v>
      </c>
      <c r="BG524" s="42">
        <f t="shared" si="731"/>
        <v>0</v>
      </c>
      <c r="BH524" s="58">
        <f t="shared" si="731"/>
        <v>0</v>
      </c>
      <c r="BI524" s="42">
        <f t="shared" si="731"/>
        <v>0</v>
      </c>
      <c r="BJ524" s="58">
        <f t="shared" si="731"/>
        <v>0</v>
      </c>
      <c r="BK524" s="42">
        <f t="shared" si="731"/>
        <v>0</v>
      </c>
      <c r="BL524" s="58">
        <f t="shared" si="731"/>
        <v>0</v>
      </c>
      <c r="BM524" s="42">
        <f t="shared" si="731"/>
        <v>0</v>
      </c>
      <c r="BN524" s="58">
        <f t="shared" si="731"/>
        <v>0</v>
      </c>
      <c r="BO524" s="42">
        <f t="shared" si="731"/>
        <v>0</v>
      </c>
      <c r="BP524" s="58">
        <f t="shared" si="731"/>
        <v>0</v>
      </c>
      <c r="BQ524" s="42">
        <f t="shared" ref="BQ524:DD524" si="732">$A524*BQ412</f>
        <v>0</v>
      </c>
      <c r="BR524" s="58">
        <f t="shared" si="732"/>
        <v>0</v>
      </c>
      <c r="BS524" s="42">
        <f t="shared" si="732"/>
        <v>0</v>
      </c>
      <c r="BT524" s="58">
        <f t="shared" si="732"/>
        <v>0</v>
      </c>
      <c r="BU524" s="42">
        <f t="shared" si="732"/>
        <v>0</v>
      </c>
      <c r="BV524" s="58">
        <f t="shared" si="732"/>
        <v>0</v>
      </c>
      <c r="BW524" s="42">
        <f t="shared" si="732"/>
        <v>0</v>
      </c>
      <c r="BX524" s="58">
        <f t="shared" si="732"/>
        <v>0</v>
      </c>
      <c r="BY524" s="42">
        <f t="shared" si="732"/>
        <v>0</v>
      </c>
      <c r="BZ524" s="58">
        <f t="shared" si="732"/>
        <v>0</v>
      </c>
      <c r="CA524" s="42">
        <f t="shared" si="732"/>
        <v>0</v>
      </c>
      <c r="CB524" s="58">
        <f t="shared" si="732"/>
        <v>1.4653312623267614</v>
      </c>
      <c r="CC524" s="42">
        <f t="shared" si="732"/>
        <v>2.4705839010531876</v>
      </c>
      <c r="CD524" s="58">
        <f t="shared" si="732"/>
        <v>13.268237216633921</v>
      </c>
      <c r="CE524" s="42">
        <f t="shared" si="732"/>
        <v>1.1697501279770841</v>
      </c>
      <c r="CF524" s="58">
        <f t="shared" si="732"/>
        <v>0.2771611675776452</v>
      </c>
      <c r="CG524" s="42">
        <f t="shared" si="732"/>
        <v>0</v>
      </c>
      <c r="CH524" s="58">
        <f t="shared" si="732"/>
        <v>0</v>
      </c>
      <c r="CI524" s="42">
        <f t="shared" si="732"/>
        <v>0</v>
      </c>
      <c r="CJ524" s="58">
        <f t="shared" si="732"/>
        <v>0</v>
      </c>
      <c r="CK524" s="42">
        <f t="shared" si="732"/>
        <v>2.8421207334686871</v>
      </c>
      <c r="CL524" s="58">
        <f t="shared" si="732"/>
        <v>0</v>
      </c>
      <c r="CM524" s="42">
        <f t="shared" si="732"/>
        <v>0</v>
      </c>
      <c r="CN524" s="58">
        <f t="shared" si="732"/>
        <v>0</v>
      </c>
      <c r="CO524" s="42">
        <f t="shared" si="732"/>
        <v>0</v>
      </c>
      <c r="CP524" s="58">
        <f t="shared" si="732"/>
        <v>3.2589478863482195E-3</v>
      </c>
      <c r="CQ524" s="42">
        <f t="shared" si="732"/>
        <v>4.5758177213520028</v>
      </c>
      <c r="CR524" s="58">
        <f t="shared" si="732"/>
        <v>0</v>
      </c>
      <c r="CS524" s="42">
        <f t="shared" si="732"/>
        <v>0</v>
      </c>
      <c r="CT524" s="58">
        <f t="shared" si="732"/>
        <v>0</v>
      </c>
      <c r="CU524" s="42">
        <f t="shared" si="732"/>
        <v>229.40699185461278</v>
      </c>
      <c r="CV524" s="58">
        <f t="shared" si="732"/>
        <v>0</v>
      </c>
      <c r="CW524" s="42">
        <f t="shared" si="732"/>
        <v>0</v>
      </c>
      <c r="CX524" s="58">
        <f t="shared" si="732"/>
        <v>0</v>
      </c>
      <c r="CY524" s="42">
        <f t="shared" si="732"/>
        <v>0</v>
      </c>
      <c r="CZ524" s="58">
        <f t="shared" si="732"/>
        <v>0</v>
      </c>
      <c r="DA524" s="42">
        <f t="shared" si="732"/>
        <v>7.1643674500612535</v>
      </c>
      <c r="DB524" s="58">
        <f t="shared" si="732"/>
        <v>10.7108593060519</v>
      </c>
      <c r="DC524" s="42">
        <f t="shared" si="732"/>
        <v>0</v>
      </c>
      <c r="DD524" s="59">
        <f t="shared" si="732"/>
        <v>0</v>
      </c>
      <c r="DE524" s="3"/>
    </row>
    <row r="525" spans="1:109" x14ac:dyDescent="0.35">
      <c r="A525" s="36">
        <f>GDP!Y102</f>
        <v>1110.150503097444</v>
      </c>
      <c r="B525" s="3" t="s">
        <v>3934</v>
      </c>
      <c r="C525" s="39" t="s">
        <v>615</v>
      </c>
      <c r="D525" s="3" t="s">
        <v>615</v>
      </c>
      <c r="E525" s="52">
        <f t="shared" ref="E525:BP525" si="733">$A525*E413</f>
        <v>0</v>
      </c>
      <c r="F525" s="53">
        <f t="shared" si="733"/>
        <v>0</v>
      </c>
      <c r="G525" s="53">
        <f t="shared" si="733"/>
        <v>0</v>
      </c>
      <c r="H525" s="53">
        <f t="shared" si="733"/>
        <v>0</v>
      </c>
      <c r="I525" s="53">
        <f t="shared" si="733"/>
        <v>0</v>
      </c>
      <c r="J525" s="54">
        <f t="shared" si="733"/>
        <v>0</v>
      </c>
      <c r="K525" s="54">
        <f t="shared" si="733"/>
        <v>0</v>
      </c>
      <c r="L525" s="54">
        <f t="shared" si="733"/>
        <v>0</v>
      </c>
      <c r="M525" s="54">
        <f t="shared" si="733"/>
        <v>0</v>
      </c>
      <c r="N525" s="53">
        <f t="shared" si="733"/>
        <v>0</v>
      </c>
      <c r="O525" s="53">
        <f t="shared" si="733"/>
        <v>0</v>
      </c>
      <c r="P525" s="53">
        <f t="shared" si="733"/>
        <v>0</v>
      </c>
      <c r="Q525" s="54">
        <f t="shared" si="733"/>
        <v>0</v>
      </c>
      <c r="R525" s="54">
        <f t="shared" si="733"/>
        <v>0</v>
      </c>
      <c r="S525" s="54">
        <f t="shared" si="733"/>
        <v>0</v>
      </c>
      <c r="T525" s="54">
        <f t="shared" si="733"/>
        <v>0</v>
      </c>
      <c r="U525" s="53">
        <f t="shared" si="733"/>
        <v>0</v>
      </c>
      <c r="V525" s="53">
        <f t="shared" si="733"/>
        <v>0</v>
      </c>
      <c r="W525" s="53">
        <f t="shared" si="733"/>
        <v>0</v>
      </c>
      <c r="X525" s="58">
        <f t="shared" si="733"/>
        <v>0</v>
      </c>
      <c r="Y525" s="42">
        <f t="shared" si="733"/>
        <v>0</v>
      </c>
      <c r="Z525" s="54">
        <f t="shared" si="733"/>
        <v>0</v>
      </c>
      <c r="AA525" s="54">
        <f t="shared" si="733"/>
        <v>0</v>
      </c>
      <c r="AB525" s="54">
        <f t="shared" si="733"/>
        <v>0</v>
      </c>
      <c r="AC525" s="54">
        <f t="shared" si="733"/>
        <v>0</v>
      </c>
      <c r="AD525" s="53">
        <f t="shared" si="733"/>
        <v>0</v>
      </c>
      <c r="AE525" s="53">
        <f t="shared" si="733"/>
        <v>0</v>
      </c>
      <c r="AF525" s="53">
        <f t="shared" si="733"/>
        <v>0</v>
      </c>
      <c r="AG525" s="53">
        <f t="shared" si="733"/>
        <v>0</v>
      </c>
      <c r="AH525" s="54">
        <f t="shared" si="733"/>
        <v>0</v>
      </c>
      <c r="AI525" s="54">
        <f t="shared" si="733"/>
        <v>0</v>
      </c>
      <c r="AJ525" s="54">
        <f t="shared" si="733"/>
        <v>0</v>
      </c>
      <c r="AK525" s="54">
        <f t="shared" si="733"/>
        <v>0</v>
      </c>
      <c r="AL525" s="53">
        <f t="shared" si="733"/>
        <v>0</v>
      </c>
      <c r="AM525" s="53">
        <f t="shared" si="733"/>
        <v>0</v>
      </c>
      <c r="AN525" s="53">
        <f t="shared" si="733"/>
        <v>0</v>
      </c>
      <c r="AO525" s="58">
        <f t="shared" si="733"/>
        <v>0</v>
      </c>
      <c r="AP525" s="42">
        <f t="shared" si="733"/>
        <v>0</v>
      </c>
      <c r="AQ525" s="58">
        <f t="shared" si="733"/>
        <v>0</v>
      </c>
      <c r="AR525" s="42">
        <f t="shared" si="733"/>
        <v>0</v>
      </c>
      <c r="AS525" s="58">
        <f t="shared" si="733"/>
        <v>0</v>
      </c>
      <c r="AT525" s="42">
        <f t="shared" si="733"/>
        <v>0</v>
      </c>
      <c r="AU525" s="58">
        <f t="shared" si="733"/>
        <v>0</v>
      </c>
      <c r="AV525" s="42">
        <f t="shared" si="733"/>
        <v>0</v>
      </c>
      <c r="AW525" s="58">
        <f t="shared" si="733"/>
        <v>0</v>
      </c>
      <c r="AX525" s="42">
        <f t="shared" si="733"/>
        <v>0</v>
      </c>
      <c r="AY525" s="58">
        <f t="shared" si="733"/>
        <v>0</v>
      </c>
      <c r="AZ525" s="42">
        <f t="shared" si="733"/>
        <v>0</v>
      </c>
      <c r="BA525" s="58">
        <f t="shared" si="733"/>
        <v>0</v>
      </c>
      <c r="BB525" s="42">
        <f t="shared" si="733"/>
        <v>0</v>
      </c>
      <c r="BC525" s="58">
        <f t="shared" si="733"/>
        <v>0</v>
      </c>
      <c r="BD525" s="42">
        <f t="shared" si="733"/>
        <v>0</v>
      </c>
      <c r="BE525" s="58">
        <f t="shared" si="733"/>
        <v>0</v>
      </c>
      <c r="BF525" s="42">
        <f t="shared" si="733"/>
        <v>0</v>
      </c>
      <c r="BG525" s="58">
        <f t="shared" si="733"/>
        <v>0</v>
      </c>
      <c r="BH525" s="42">
        <f t="shared" si="733"/>
        <v>0</v>
      </c>
      <c r="BI525" s="58">
        <f t="shared" si="733"/>
        <v>0</v>
      </c>
      <c r="BJ525" s="42">
        <f t="shared" si="733"/>
        <v>0</v>
      </c>
      <c r="BK525" s="58">
        <f t="shared" si="733"/>
        <v>0</v>
      </c>
      <c r="BL525" s="42">
        <f t="shared" si="733"/>
        <v>0</v>
      </c>
      <c r="BM525" s="58">
        <f t="shared" si="733"/>
        <v>0</v>
      </c>
      <c r="BN525" s="42">
        <f t="shared" si="733"/>
        <v>0</v>
      </c>
      <c r="BO525" s="58">
        <f t="shared" si="733"/>
        <v>0</v>
      </c>
      <c r="BP525" s="42">
        <f t="shared" si="733"/>
        <v>0</v>
      </c>
      <c r="BQ525" s="58">
        <f t="shared" ref="BQ525:DD525" si="734">$A525*BQ413</f>
        <v>0</v>
      </c>
      <c r="BR525" s="42">
        <f t="shared" si="734"/>
        <v>0</v>
      </c>
      <c r="BS525" s="58">
        <f t="shared" si="734"/>
        <v>0</v>
      </c>
      <c r="BT525" s="42">
        <f t="shared" si="734"/>
        <v>0</v>
      </c>
      <c r="BU525" s="58">
        <f t="shared" si="734"/>
        <v>0</v>
      </c>
      <c r="BV525" s="42">
        <f t="shared" si="734"/>
        <v>0</v>
      </c>
      <c r="BW525" s="58">
        <f t="shared" si="734"/>
        <v>0</v>
      </c>
      <c r="BX525" s="42">
        <f t="shared" si="734"/>
        <v>0</v>
      </c>
      <c r="BY525" s="58">
        <f t="shared" si="734"/>
        <v>0</v>
      </c>
      <c r="BZ525" s="42">
        <f t="shared" si="734"/>
        <v>0</v>
      </c>
      <c r="CA525" s="58">
        <f t="shared" si="734"/>
        <v>0</v>
      </c>
      <c r="CB525" s="42">
        <f t="shared" si="734"/>
        <v>0</v>
      </c>
      <c r="CC525" s="58">
        <f t="shared" si="734"/>
        <v>0</v>
      </c>
      <c r="CD525" s="42">
        <f t="shared" si="734"/>
        <v>0</v>
      </c>
      <c r="CE525" s="58">
        <f t="shared" si="734"/>
        <v>0</v>
      </c>
      <c r="CF525" s="42">
        <f t="shared" si="734"/>
        <v>0</v>
      </c>
      <c r="CG525" s="58">
        <f t="shared" si="734"/>
        <v>0</v>
      </c>
      <c r="CH525" s="42">
        <f t="shared" si="734"/>
        <v>0</v>
      </c>
      <c r="CI525" s="58">
        <f t="shared" si="734"/>
        <v>0</v>
      </c>
      <c r="CJ525" s="42">
        <f t="shared" si="734"/>
        <v>0</v>
      </c>
      <c r="CK525" s="58">
        <f t="shared" si="734"/>
        <v>0</v>
      </c>
      <c r="CL525" s="42">
        <f t="shared" si="734"/>
        <v>0</v>
      </c>
      <c r="CM525" s="58">
        <f t="shared" si="734"/>
        <v>0</v>
      </c>
      <c r="CN525" s="42">
        <f t="shared" si="734"/>
        <v>0</v>
      </c>
      <c r="CO525" s="58">
        <f t="shared" si="734"/>
        <v>0</v>
      </c>
      <c r="CP525" s="42">
        <f t="shared" si="734"/>
        <v>0</v>
      </c>
      <c r="CQ525" s="58">
        <f t="shared" si="734"/>
        <v>0</v>
      </c>
      <c r="CR525" s="42">
        <f t="shared" si="734"/>
        <v>0</v>
      </c>
      <c r="CS525" s="58">
        <f t="shared" si="734"/>
        <v>0</v>
      </c>
      <c r="CT525" s="42">
        <f t="shared" si="734"/>
        <v>0</v>
      </c>
      <c r="CU525" s="58">
        <f t="shared" si="734"/>
        <v>0</v>
      </c>
      <c r="CV525" s="42">
        <f t="shared" si="734"/>
        <v>1110.150503097444</v>
      </c>
      <c r="CW525" s="58">
        <f t="shared" si="734"/>
        <v>0</v>
      </c>
      <c r="CX525" s="42">
        <f t="shared" si="734"/>
        <v>0</v>
      </c>
      <c r="CY525" s="58">
        <f t="shared" si="734"/>
        <v>0</v>
      </c>
      <c r="CZ525" s="42">
        <f t="shared" si="734"/>
        <v>0</v>
      </c>
      <c r="DA525" s="58">
        <f t="shared" si="734"/>
        <v>0</v>
      </c>
      <c r="DB525" s="42">
        <f t="shared" si="734"/>
        <v>0</v>
      </c>
      <c r="DC525" s="58">
        <f t="shared" si="734"/>
        <v>0</v>
      </c>
      <c r="DD525" s="60">
        <f t="shared" si="734"/>
        <v>0</v>
      </c>
      <c r="DE525" s="3"/>
    </row>
    <row r="526" spans="1:109" x14ac:dyDescent="0.35">
      <c r="A526" s="36">
        <f>GDP!Y103</f>
        <v>367.45636438270361</v>
      </c>
      <c r="B526" s="3" t="s">
        <v>3935</v>
      </c>
      <c r="C526" s="39" t="s">
        <v>616</v>
      </c>
      <c r="D526" s="3" t="s">
        <v>616</v>
      </c>
      <c r="E526" s="56">
        <f t="shared" ref="E526:BP526" si="735">$A526*E414</f>
        <v>0</v>
      </c>
      <c r="F526" s="54">
        <f t="shared" si="735"/>
        <v>0</v>
      </c>
      <c r="G526" s="54">
        <f t="shared" si="735"/>
        <v>0</v>
      </c>
      <c r="H526" s="54">
        <f t="shared" si="735"/>
        <v>0</v>
      </c>
      <c r="I526" s="54">
        <f t="shared" si="735"/>
        <v>0</v>
      </c>
      <c r="J526" s="53">
        <f t="shared" si="735"/>
        <v>0</v>
      </c>
      <c r="K526" s="53">
        <f t="shared" si="735"/>
        <v>0</v>
      </c>
      <c r="L526" s="53">
        <f t="shared" si="735"/>
        <v>0</v>
      </c>
      <c r="M526" s="53">
        <f t="shared" si="735"/>
        <v>0</v>
      </c>
      <c r="N526" s="54">
        <f t="shared" si="735"/>
        <v>0</v>
      </c>
      <c r="O526" s="54">
        <f t="shared" si="735"/>
        <v>0</v>
      </c>
      <c r="P526" s="54">
        <f t="shared" si="735"/>
        <v>0</v>
      </c>
      <c r="Q526" s="53">
        <f t="shared" si="735"/>
        <v>0</v>
      </c>
      <c r="R526" s="53">
        <f t="shared" si="735"/>
        <v>0</v>
      </c>
      <c r="S526" s="53">
        <f t="shared" si="735"/>
        <v>0</v>
      </c>
      <c r="T526" s="53">
        <f t="shared" si="735"/>
        <v>0</v>
      </c>
      <c r="U526" s="54">
        <f t="shared" si="735"/>
        <v>0</v>
      </c>
      <c r="V526" s="54">
        <f t="shared" si="735"/>
        <v>0</v>
      </c>
      <c r="W526" s="54">
        <f t="shared" si="735"/>
        <v>0</v>
      </c>
      <c r="X526" s="42">
        <f t="shared" si="735"/>
        <v>0</v>
      </c>
      <c r="Y526" s="58">
        <f t="shared" si="735"/>
        <v>0</v>
      </c>
      <c r="Z526" s="53">
        <f t="shared" si="735"/>
        <v>0</v>
      </c>
      <c r="AA526" s="53">
        <f t="shared" si="735"/>
        <v>0</v>
      </c>
      <c r="AB526" s="53">
        <f t="shared" si="735"/>
        <v>0</v>
      </c>
      <c r="AC526" s="53">
        <f t="shared" si="735"/>
        <v>0</v>
      </c>
      <c r="AD526" s="54">
        <f t="shared" si="735"/>
        <v>0</v>
      </c>
      <c r="AE526" s="54">
        <f t="shared" si="735"/>
        <v>0</v>
      </c>
      <c r="AF526" s="54">
        <f t="shared" si="735"/>
        <v>0</v>
      </c>
      <c r="AG526" s="54">
        <f t="shared" si="735"/>
        <v>0</v>
      </c>
      <c r="AH526" s="53">
        <f t="shared" si="735"/>
        <v>0</v>
      </c>
      <c r="AI526" s="53">
        <f t="shared" si="735"/>
        <v>0</v>
      </c>
      <c r="AJ526" s="53">
        <f t="shared" si="735"/>
        <v>0</v>
      </c>
      <c r="AK526" s="53">
        <f t="shared" si="735"/>
        <v>0</v>
      </c>
      <c r="AL526" s="54">
        <f t="shared" si="735"/>
        <v>0</v>
      </c>
      <c r="AM526" s="54">
        <f t="shared" si="735"/>
        <v>0</v>
      </c>
      <c r="AN526" s="54">
        <f t="shared" si="735"/>
        <v>0</v>
      </c>
      <c r="AO526" s="42">
        <f t="shared" si="735"/>
        <v>0</v>
      </c>
      <c r="AP526" s="58">
        <f t="shared" si="735"/>
        <v>0</v>
      </c>
      <c r="AQ526" s="42">
        <f t="shared" si="735"/>
        <v>0</v>
      </c>
      <c r="AR526" s="58">
        <f t="shared" si="735"/>
        <v>0</v>
      </c>
      <c r="AS526" s="42">
        <f t="shared" si="735"/>
        <v>0</v>
      </c>
      <c r="AT526" s="58">
        <f t="shared" si="735"/>
        <v>0</v>
      </c>
      <c r="AU526" s="42">
        <f t="shared" si="735"/>
        <v>0</v>
      </c>
      <c r="AV526" s="58">
        <f t="shared" si="735"/>
        <v>0</v>
      </c>
      <c r="AW526" s="42">
        <f t="shared" si="735"/>
        <v>0</v>
      </c>
      <c r="AX526" s="58">
        <f t="shared" si="735"/>
        <v>0</v>
      </c>
      <c r="AY526" s="42">
        <f t="shared" si="735"/>
        <v>0</v>
      </c>
      <c r="AZ526" s="58">
        <f t="shared" si="735"/>
        <v>0</v>
      </c>
      <c r="BA526" s="42">
        <f t="shared" si="735"/>
        <v>0</v>
      </c>
      <c r="BB526" s="58">
        <f t="shared" si="735"/>
        <v>0</v>
      </c>
      <c r="BC526" s="42">
        <f t="shared" si="735"/>
        <v>0</v>
      </c>
      <c r="BD526" s="58">
        <f t="shared" si="735"/>
        <v>0</v>
      </c>
      <c r="BE526" s="42">
        <f t="shared" si="735"/>
        <v>1.0890192125556541</v>
      </c>
      <c r="BF526" s="58">
        <f t="shared" si="735"/>
        <v>0</v>
      </c>
      <c r="BG526" s="42">
        <f t="shared" si="735"/>
        <v>0</v>
      </c>
      <c r="BH526" s="58">
        <f t="shared" si="735"/>
        <v>0</v>
      </c>
      <c r="BI526" s="42">
        <f t="shared" si="735"/>
        <v>0</v>
      </c>
      <c r="BJ526" s="58">
        <f t="shared" si="735"/>
        <v>0</v>
      </c>
      <c r="BK526" s="42">
        <f t="shared" si="735"/>
        <v>0</v>
      </c>
      <c r="BL526" s="58">
        <f t="shared" si="735"/>
        <v>0</v>
      </c>
      <c r="BM526" s="42">
        <f t="shared" si="735"/>
        <v>0</v>
      </c>
      <c r="BN526" s="58">
        <f t="shared" si="735"/>
        <v>0</v>
      </c>
      <c r="BO526" s="42">
        <f t="shared" si="735"/>
        <v>0</v>
      </c>
      <c r="BP526" s="58">
        <f t="shared" si="735"/>
        <v>0</v>
      </c>
      <c r="BQ526" s="42">
        <f t="shared" ref="BQ526:DD526" si="736">$A526*BQ414</f>
        <v>0</v>
      </c>
      <c r="BR526" s="58">
        <f t="shared" si="736"/>
        <v>0</v>
      </c>
      <c r="BS526" s="42">
        <f t="shared" si="736"/>
        <v>0</v>
      </c>
      <c r="BT526" s="58">
        <f t="shared" si="736"/>
        <v>0</v>
      </c>
      <c r="BU526" s="42">
        <f t="shared" si="736"/>
        <v>0</v>
      </c>
      <c r="BV526" s="58">
        <f t="shared" si="736"/>
        <v>0</v>
      </c>
      <c r="BW526" s="42">
        <f t="shared" si="736"/>
        <v>0</v>
      </c>
      <c r="BX526" s="58">
        <f t="shared" si="736"/>
        <v>0</v>
      </c>
      <c r="BY526" s="42">
        <f t="shared" si="736"/>
        <v>0</v>
      </c>
      <c r="BZ526" s="58">
        <f t="shared" si="736"/>
        <v>0</v>
      </c>
      <c r="CA526" s="42">
        <f t="shared" si="736"/>
        <v>0</v>
      </c>
      <c r="CB526" s="58">
        <f t="shared" si="736"/>
        <v>0</v>
      </c>
      <c r="CC526" s="42">
        <f t="shared" si="736"/>
        <v>0</v>
      </c>
      <c r="CD526" s="58">
        <f t="shared" si="736"/>
        <v>0</v>
      </c>
      <c r="CE526" s="42">
        <f t="shared" si="736"/>
        <v>0</v>
      </c>
      <c r="CF526" s="58">
        <f t="shared" si="736"/>
        <v>0</v>
      </c>
      <c r="CG526" s="42">
        <f t="shared" si="736"/>
        <v>0</v>
      </c>
      <c r="CH526" s="58">
        <f t="shared" si="736"/>
        <v>3.1827188018961134</v>
      </c>
      <c r="CI526" s="42">
        <f t="shared" si="736"/>
        <v>0</v>
      </c>
      <c r="CJ526" s="58">
        <f t="shared" si="736"/>
        <v>0</v>
      </c>
      <c r="CK526" s="42">
        <f t="shared" si="736"/>
        <v>0</v>
      </c>
      <c r="CL526" s="58">
        <f t="shared" si="736"/>
        <v>0</v>
      </c>
      <c r="CM526" s="42">
        <f t="shared" si="736"/>
        <v>0</v>
      </c>
      <c r="CN526" s="58">
        <f t="shared" si="736"/>
        <v>0</v>
      </c>
      <c r="CO526" s="42">
        <f t="shared" si="736"/>
        <v>0.29433070087253949</v>
      </c>
      <c r="CP526" s="58">
        <f t="shared" si="736"/>
        <v>0</v>
      </c>
      <c r="CQ526" s="42">
        <f t="shared" si="736"/>
        <v>0</v>
      </c>
      <c r="CR526" s="58">
        <f t="shared" si="736"/>
        <v>0</v>
      </c>
      <c r="CS526" s="42">
        <f t="shared" si="736"/>
        <v>0.69202292048173442</v>
      </c>
      <c r="CT526" s="58">
        <f t="shared" si="736"/>
        <v>0</v>
      </c>
      <c r="CU526" s="42">
        <f t="shared" si="736"/>
        <v>0</v>
      </c>
      <c r="CV526" s="58">
        <f t="shared" si="736"/>
        <v>0</v>
      </c>
      <c r="CW526" s="42">
        <f t="shared" si="736"/>
        <v>359.64594662561257</v>
      </c>
      <c r="CX526" s="58">
        <f t="shared" si="736"/>
        <v>0</v>
      </c>
      <c r="CY526" s="42">
        <f t="shared" si="736"/>
        <v>0</v>
      </c>
      <c r="CZ526" s="58">
        <f t="shared" si="736"/>
        <v>0</v>
      </c>
      <c r="DA526" s="42">
        <f t="shared" si="736"/>
        <v>0</v>
      </c>
      <c r="DB526" s="58">
        <f t="shared" si="736"/>
        <v>2.55232612128495</v>
      </c>
      <c r="DC526" s="42">
        <f t="shared" si="736"/>
        <v>0</v>
      </c>
      <c r="DD526" s="59">
        <f t="shared" si="736"/>
        <v>0</v>
      </c>
      <c r="DE526" s="3"/>
    </row>
    <row r="527" spans="1:109" x14ac:dyDescent="0.35">
      <c r="A527" s="36">
        <f>GDP!Y104</f>
        <v>210.85838497485298</v>
      </c>
      <c r="B527" s="3" t="s">
        <v>3936</v>
      </c>
      <c r="C527" s="39" t="s">
        <v>617</v>
      </c>
      <c r="D527" s="3" t="s">
        <v>617</v>
      </c>
      <c r="E527" s="52">
        <f t="shared" ref="E527:BP527" si="737">$A527*E415</f>
        <v>0</v>
      </c>
      <c r="F527" s="53">
        <f t="shared" si="737"/>
        <v>0</v>
      </c>
      <c r="G527" s="53">
        <f t="shared" si="737"/>
        <v>0</v>
      </c>
      <c r="H527" s="53">
        <f t="shared" si="737"/>
        <v>0</v>
      </c>
      <c r="I527" s="53">
        <f t="shared" si="737"/>
        <v>0</v>
      </c>
      <c r="J527" s="54">
        <f t="shared" si="737"/>
        <v>0</v>
      </c>
      <c r="K527" s="54">
        <f t="shared" si="737"/>
        <v>0</v>
      </c>
      <c r="L527" s="54">
        <f t="shared" si="737"/>
        <v>0</v>
      </c>
      <c r="M527" s="54">
        <f t="shared" si="737"/>
        <v>0</v>
      </c>
      <c r="N527" s="53">
        <f t="shared" si="737"/>
        <v>0</v>
      </c>
      <c r="O527" s="53">
        <f t="shared" si="737"/>
        <v>0</v>
      </c>
      <c r="P527" s="53">
        <f t="shared" si="737"/>
        <v>0</v>
      </c>
      <c r="Q527" s="54">
        <f t="shared" si="737"/>
        <v>0</v>
      </c>
      <c r="R527" s="54">
        <f t="shared" si="737"/>
        <v>0</v>
      </c>
      <c r="S527" s="54">
        <f t="shared" si="737"/>
        <v>0</v>
      </c>
      <c r="T527" s="54">
        <f t="shared" si="737"/>
        <v>0</v>
      </c>
      <c r="U527" s="53">
        <f t="shared" si="737"/>
        <v>0</v>
      </c>
      <c r="V527" s="53">
        <f t="shared" si="737"/>
        <v>0</v>
      </c>
      <c r="W527" s="53">
        <f t="shared" si="737"/>
        <v>0</v>
      </c>
      <c r="X527" s="58">
        <f t="shared" si="737"/>
        <v>0</v>
      </c>
      <c r="Y527" s="42">
        <f t="shared" si="737"/>
        <v>0</v>
      </c>
      <c r="Z527" s="54">
        <f t="shared" si="737"/>
        <v>0</v>
      </c>
      <c r="AA527" s="54">
        <f t="shared" si="737"/>
        <v>0</v>
      </c>
      <c r="AB527" s="54">
        <f t="shared" si="737"/>
        <v>0</v>
      </c>
      <c r="AC527" s="54">
        <f t="shared" si="737"/>
        <v>0</v>
      </c>
      <c r="AD527" s="53">
        <f t="shared" si="737"/>
        <v>0</v>
      </c>
      <c r="AE527" s="53">
        <f t="shared" si="737"/>
        <v>0</v>
      </c>
      <c r="AF527" s="53">
        <f t="shared" si="737"/>
        <v>0</v>
      </c>
      <c r="AG527" s="53">
        <f t="shared" si="737"/>
        <v>0</v>
      </c>
      <c r="AH527" s="54">
        <f t="shared" si="737"/>
        <v>0</v>
      </c>
      <c r="AI527" s="54">
        <f t="shared" si="737"/>
        <v>0</v>
      </c>
      <c r="AJ527" s="54">
        <f t="shared" si="737"/>
        <v>0</v>
      </c>
      <c r="AK527" s="54">
        <f t="shared" si="737"/>
        <v>0</v>
      </c>
      <c r="AL527" s="53">
        <f t="shared" si="737"/>
        <v>0</v>
      </c>
      <c r="AM527" s="53">
        <f t="shared" si="737"/>
        <v>0</v>
      </c>
      <c r="AN527" s="53">
        <f t="shared" si="737"/>
        <v>0</v>
      </c>
      <c r="AO527" s="58">
        <f t="shared" si="737"/>
        <v>0</v>
      </c>
      <c r="AP527" s="42">
        <f t="shared" si="737"/>
        <v>0</v>
      </c>
      <c r="AQ527" s="58">
        <f t="shared" si="737"/>
        <v>0</v>
      </c>
      <c r="AR527" s="42">
        <f t="shared" si="737"/>
        <v>0</v>
      </c>
      <c r="AS527" s="58">
        <f t="shared" si="737"/>
        <v>0</v>
      </c>
      <c r="AT527" s="42">
        <f t="shared" si="737"/>
        <v>0</v>
      </c>
      <c r="AU527" s="58">
        <f t="shared" si="737"/>
        <v>0</v>
      </c>
      <c r="AV527" s="42">
        <f t="shared" si="737"/>
        <v>0</v>
      </c>
      <c r="AW527" s="58">
        <f t="shared" si="737"/>
        <v>0</v>
      </c>
      <c r="AX527" s="42">
        <f t="shared" si="737"/>
        <v>0</v>
      </c>
      <c r="AY527" s="58">
        <f t="shared" si="737"/>
        <v>0</v>
      </c>
      <c r="AZ527" s="42">
        <f t="shared" si="737"/>
        <v>0</v>
      </c>
      <c r="BA527" s="58">
        <f t="shared" si="737"/>
        <v>0</v>
      </c>
      <c r="BB527" s="42">
        <f t="shared" si="737"/>
        <v>0</v>
      </c>
      <c r="BC527" s="58">
        <f t="shared" si="737"/>
        <v>0</v>
      </c>
      <c r="BD527" s="42">
        <f t="shared" si="737"/>
        <v>0</v>
      </c>
      <c r="BE527" s="58">
        <f t="shared" si="737"/>
        <v>0</v>
      </c>
      <c r="BF527" s="42">
        <f t="shared" si="737"/>
        <v>0</v>
      </c>
      <c r="BG527" s="58">
        <f t="shared" si="737"/>
        <v>0</v>
      </c>
      <c r="BH527" s="42">
        <f t="shared" si="737"/>
        <v>0</v>
      </c>
      <c r="BI527" s="58">
        <f t="shared" si="737"/>
        <v>0</v>
      </c>
      <c r="BJ527" s="42">
        <f t="shared" si="737"/>
        <v>0</v>
      </c>
      <c r="BK527" s="58">
        <f t="shared" si="737"/>
        <v>0</v>
      </c>
      <c r="BL527" s="42">
        <f t="shared" si="737"/>
        <v>0</v>
      </c>
      <c r="BM527" s="58">
        <f t="shared" si="737"/>
        <v>0</v>
      </c>
      <c r="BN527" s="42">
        <f t="shared" si="737"/>
        <v>0</v>
      </c>
      <c r="BO527" s="58">
        <f t="shared" si="737"/>
        <v>0</v>
      </c>
      <c r="BP527" s="42">
        <f t="shared" si="737"/>
        <v>0</v>
      </c>
      <c r="BQ527" s="58">
        <f t="shared" ref="BQ527:DD527" si="738">$A527*BQ415</f>
        <v>0</v>
      </c>
      <c r="BR527" s="42">
        <f t="shared" si="738"/>
        <v>0</v>
      </c>
      <c r="BS527" s="58">
        <f t="shared" si="738"/>
        <v>0</v>
      </c>
      <c r="BT527" s="42">
        <f t="shared" si="738"/>
        <v>0</v>
      </c>
      <c r="BU527" s="58">
        <f t="shared" si="738"/>
        <v>0</v>
      </c>
      <c r="BV527" s="42">
        <f t="shared" si="738"/>
        <v>0</v>
      </c>
      <c r="BW527" s="58">
        <f t="shared" si="738"/>
        <v>0</v>
      </c>
      <c r="BX527" s="42">
        <f t="shared" si="738"/>
        <v>0</v>
      </c>
      <c r="BY527" s="58">
        <f t="shared" si="738"/>
        <v>0</v>
      </c>
      <c r="BZ527" s="42">
        <f t="shared" si="738"/>
        <v>0</v>
      </c>
      <c r="CA527" s="58">
        <f t="shared" si="738"/>
        <v>0</v>
      </c>
      <c r="CB527" s="42">
        <f t="shared" si="738"/>
        <v>0</v>
      </c>
      <c r="CC527" s="58">
        <f t="shared" si="738"/>
        <v>0</v>
      </c>
      <c r="CD527" s="42">
        <f t="shared" si="738"/>
        <v>0</v>
      </c>
      <c r="CE527" s="58">
        <f t="shared" si="738"/>
        <v>0</v>
      </c>
      <c r="CF527" s="42">
        <f t="shared" si="738"/>
        <v>0</v>
      </c>
      <c r="CG527" s="58">
        <f t="shared" si="738"/>
        <v>0</v>
      </c>
      <c r="CH527" s="42">
        <f t="shared" si="738"/>
        <v>0</v>
      </c>
      <c r="CI527" s="58">
        <f t="shared" si="738"/>
        <v>0</v>
      </c>
      <c r="CJ527" s="42">
        <f t="shared" si="738"/>
        <v>0</v>
      </c>
      <c r="CK527" s="58">
        <f t="shared" si="738"/>
        <v>0</v>
      </c>
      <c r="CL527" s="42">
        <f t="shared" si="738"/>
        <v>0</v>
      </c>
      <c r="CM527" s="58">
        <f t="shared" si="738"/>
        <v>0</v>
      </c>
      <c r="CN527" s="42">
        <f t="shared" si="738"/>
        <v>0</v>
      </c>
      <c r="CO527" s="58">
        <f t="shared" si="738"/>
        <v>0</v>
      </c>
      <c r="CP527" s="42">
        <f t="shared" si="738"/>
        <v>5.5267325458339837E-2</v>
      </c>
      <c r="CQ527" s="58">
        <f t="shared" si="738"/>
        <v>0</v>
      </c>
      <c r="CR527" s="42">
        <f t="shared" si="738"/>
        <v>0</v>
      </c>
      <c r="CS527" s="58">
        <f t="shared" si="738"/>
        <v>0</v>
      </c>
      <c r="CT527" s="42">
        <f t="shared" si="738"/>
        <v>0</v>
      </c>
      <c r="CU527" s="58">
        <f t="shared" si="738"/>
        <v>2.1244095772860298E-2</v>
      </c>
      <c r="CV527" s="42">
        <f t="shared" si="738"/>
        <v>0</v>
      </c>
      <c r="CW527" s="58">
        <f t="shared" si="738"/>
        <v>0</v>
      </c>
      <c r="CX527" s="42">
        <f t="shared" si="738"/>
        <v>209.22261388797477</v>
      </c>
      <c r="CY527" s="58">
        <f t="shared" si="738"/>
        <v>0</v>
      </c>
      <c r="CZ527" s="42">
        <f t="shared" si="738"/>
        <v>0</v>
      </c>
      <c r="DA527" s="58">
        <f t="shared" si="738"/>
        <v>0</v>
      </c>
      <c r="DB527" s="42">
        <f t="shared" si="738"/>
        <v>1.559259665647003</v>
      </c>
      <c r="DC527" s="58">
        <f t="shared" si="738"/>
        <v>0</v>
      </c>
      <c r="DD527" s="60">
        <f t="shared" si="738"/>
        <v>0</v>
      </c>
      <c r="DE527" s="3"/>
    </row>
    <row r="528" spans="1:109" x14ac:dyDescent="0.35">
      <c r="A528" s="36">
        <f>GDP!Y105</f>
        <v>99.490586080899064</v>
      </c>
      <c r="B528" s="3" t="s">
        <v>3937</v>
      </c>
      <c r="C528" s="39" t="s">
        <v>618</v>
      </c>
      <c r="D528" s="3" t="s">
        <v>618</v>
      </c>
      <c r="E528" s="56">
        <f t="shared" ref="E528:BP528" si="739">$A528*E416</f>
        <v>0</v>
      </c>
      <c r="F528" s="54">
        <f t="shared" si="739"/>
        <v>0</v>
      </c>
      <c r="G528" s="54">
        <f t="shared" si="739"/>
        <v>0</v>
      </c>
      <c r="H528" s="54">
        <f t="shared" si="739"/>
        <v>0</v>
      </c>
      <c r="I528" s="54">
        <f t="shared" si="739"/>
        <v>0</v>
      </c>
      <c r="J528" s="53">
        <f t="shared" si="739"/>
        <v>0</v>
      </c>
      <c r="K528" s="53">
        <f t="shared" si="739"/>
        <v>0</v>
      </c>
      <c r="L528" s="53">
        <f t="shared" si="739"/>
        <v>0</v>
      </c>
      <c r="M528" s="53">
        <f t="shared" si="739"/>
        <v>0</v>
      </c>
      <c r="N528" s="54">
        <f t="shared" si="739"/>
        <v>0</v>
      </c>
      <c r="O528" s="54">
        <f t="shared" si="739"/>
        <v>0</v>
      </c>
      <c r="P528" s="54">
        <f t="shared" si="739"/>
        <v>0</v>
      </c>
      <c r="Q528" s="53">
        <f t="shared" si="739"/>
        <v>0</v>
      </c>
      <c r="R528" s="53">
        <f t="shared" si="739"/>
        <v>0</v>
      </c>
      <c r="S528" s="53">
        <f t="shared" si="739"/>
        <v>0</v>
      </c>
      <c r="T528" s="53">
        <f t="shared" si="739"/>
        <v>0</v>
      </c>
      <c r="U528" s="54">
        <f t="shared" si="739"/>
        <v>0</v>
      </c>
      <c r="V528" s="54">
        <f t="shared" si="739"/>
        <v>0</v>
      </c>
      <c r="W528" s="54">
        <f t="shared" si="739"/>
        <v>0</v>
      </c>
      <c r="X528" s="42">
        <f t="shared" si="739"/>
        <v>0</v>
      </c>
      <c r="Y528" s="58">
        <f t="shared" si="739"/>
        <v>0</v>
      </c>
      <c r="Z528" s="53">
        <f t="shared" si="739"/>
        <v>0</v>
      </c>
      <c r="AA528" s="53">
        <f t="shared" si="739"/>
        <v>0</v>
      </c>
      <c r="AB528" s="53">
        <f t="shared" si="739"/>
        <v>0</v>
      </c>
      <c r="AC528" s="53">
        <f t="shared" si="739"/>
        <v>0</v>
      </c>
      <c r="AD528" s="54">
        <f t="shared" si="739"/>
        <v>0</v>
      </c>
      <c r="AE528" s="54">
        <f t="shared" si="739"/>
        <v>0</v>
      </c>
      <c r="AF528" s="54">
        <f t="shared" si="739"/>
        <v>0</v>
      </c>
      <c r="AG528" s="54">
        <f t="shared" si="739"/>
        <v>0</v>
      </c>
      <c r="AH528" s="53">
        <f t="shared" si="739"/>
        <v>0</v>
      </c>
      <c r="AI528" s="53">
        <f t="shared" si="739"/>
        <v>0</v>
      </c>
      <c r="AJ528" s="53">
        <f t="shared" si="739"/>
        <v>0</v>
      </c>
      <c r="AK528" s="53">
        <f t="shared" si="739"/>
        <v>0</v>
      </c>
      <c r="AL528" s="54">
        <f t="shared" si="739"/>
        <v>0</v>
      </c>
      <c r="AM528" s="54">
        <f t="shared" si="739"/>
        <v>0</v>
      </c>
      <c r="AN528" s="54">
        <f t="shared" si="739"/>
        <v>0</v>
      </c>
      <c r="AO528" s="42">
        <f t="shared" si="739"/>
        <v>0</v>
      </c>
      <c r="AP528" s="58">
        <f t="shared" si="739"/>
        <v>0</v>
      </c>
      <c r="AQ528" s="42">
        <f t="shared" si="739"/>
        <v>0</v>
      </c>
      <c r="AR528" s="58">
        <f t="shared" si="739"/>
        <v>0</v>
      </c>
      <c r="AS528" s="42">
        <f t="shared" si="739"/>
        <v>0</v>
      </c>
      <c r="AT528" s="58">
        <f t="shared" si="739"/>
        <v>0</v>
      </c>
      <c r="AU528" s="42">
        <f t="shared" si="739"/>
        <v>0</v>
      </c>
      <c r="AV528" s="58">
        <f t="shared" si="739"/>
        <v>0</v>
      </c>
      <c r="AW528" s="42">
        <f t="shared" si="739"/>
        <v>0</v>
      </c>
      <c r="AX528" s="58">
        <f t="shared" si="739"/>
        <v>0</v>
      </c>
      <c r="AY528" s="42">
        <f t="shared" si="739"/>
        <v>0</v>
      </c>
      <c r="AZ528" s="58">
        <f t="shared" si="739"/>
        <v>0</v>
      </c>
      <c r="BA528" s="42">
        <f t="shared" si="739"/>
        <v>0</v>
      </c>
      <c r="BB528" s="58">
        <f t="shared" si="739"/>
        <v>0</v>
      </c>
      <c r="BC528" s="42">
        <f t="shared" si="739"/>
        <v>0</v>
      </c>
      <c r="BD528" s="58">
        <f t="shared" si="739"/>
        <v>0</v>
      </c>
      <c r="BE528" s="42">
        <f t="shared" si="739"/>
        <v>0</v>
      </c>
      <c r="BF528" s="58">
        <f t="shared" si="739"/>
        <v>0</v>
      </c>
      <c r="BG528" s="42">
        <f t="shared" si="739"/>
        <v>0</v>
      </c>
      <c r="BH528" s="58">
        <f t="shared" si="739"/>
        <v>0</v>
      </c>
      <c r="BI528" s="42">
        <f t="shared" si="739"/>
        <v>0</v>
      </c>
      <c r="BJ528" s="58">
        <f t="shared" si="739"/>
        <v>0</v>
      </c>
      <c r="BK528" s="42">
        <f t="shared" si="739"/>
        <v>0</v>
      </c>
      <c r="BL528" s="58">
        <f t="shared" si="739"/>
        <v>0</v>
      </c>
      <c r="BM528" s="42">
        <f t="shared" si="739"/>
        <v>0</v>
      </c>
      <c r="BN528" s="58">
        <f t="shared" si="739"/>
        <v>0</v>
      </c>
      <c r="BO528" s="42">
        <f t="shared" si="739"/>
        <v>0</v>
      </c>
      <c r="BP528" s="58">
        <f t="shared" si="739"/>
        <v>0</v>
      </c>
      <c r="BQ528" s="42">
        <f t="shared" ref="BQ528:DD528" si="740">$A528*BQ416</f>
        <v>0</v>
      </c>
      <c r="BR528" s="58">
        <f t="shared" si="740"/>
        <v>0</v>
      </c>
      <c r="BS528" s="42">
        <f t="shared" si="740"/>
        <v>0</v>
      </c>
      <c r="BT528" s="58">
        <f t="shared" si="740"/>
        <v>0</v>
      </c>
      <c r="BU528" s="42">
        <f t="shared" si="740"/>
        <v>0</v>
      </c>
      <c r="BV528" s="58">
        <f t="shared" si="740"/>
        <v>0</v>
      </c>
      <c r="BW528" s="42">
        <f t="shared" si="740"/>
        <v>0</v>
      </c>
      <c r="BX528" s="58">
        <f t="shared" si="740"/>
        <v>0</v>
      </c>
      <c r="BY528" s="42">
        <f t="shared" si="740"/>
        <v>0</v>
      </c>
      <c r="BZ528" s="58">
        <f t="shared" si="740"/>
        <v>0</v>
      </c>
      <c r="CA528" s="42">
        <f t="shared" si="740"/>
        <v>0</v>
      </c>
      <c r="CB528" s="58">
        <f t="shared" si="740"/>
        <v>0</v>
      </c>
      <c r="CC528" s="42">
        <f t="shared" si="740"/>
        <v>0</v>
      </c>
      <c r="CD528" s="58">
        <f t="shared" si="740"/>
        <v>0</v>
      </c>
      <c r="CE528" s="42">
        <f t="shared" si="740"/>
        <v>0</v>
      </c>
      <c r="CF528" s="58">
        <f t="shared" si="740"/>
        <v>0</v>
      </c>
      <c r="CG528" s="42">
        <f t="shared" si="740"/>
        <v>0</v>
      </c>
      <c r="CH528" s="58">
        <f t="shared" si="740"/>
        <v>0</v>
      </c>
      <c r="CI528" s="42">
        <f t="shared" si="740"/>
        <v>0</v>
      </c>
      <c r="CJ528" s="58">
        <f t="shared" si="740"/>
        <v>0</v>
      </c>
      <c r="CK528" s="42">
        <f t="shared" si="740"/>
        <v>0</v>
      </c>
      <c r="CL528" s="58">
        <f t="shared" si="740"/>
        <v>0</v>
      </c>
      <c r="CM528" s="42">
        <f t="shared" si="740"/>
        <v>0</v>
      </c>
      <c r="CN528" s="58">
        <f t="shared" si="740"/>
        <v>0</v>
      </c>
      <c r="CO528" s="42">
        <f t="shared" si="740"/>
        <v>0</v>
      </c>
      <c r="CP528" s="58">
        <f t="shared" si="740"/>
        <v>0</v>
      </c>
      <c r="CQ528" s="42">
        <f t="shared" si="740"/>
        <v>0</v>
      </c>
      <c r="CR528" s="58">
        <f t="shared" si="740"/>
        <v>0</v>
      </c>
      <c r="CS528" s="42">
        <f t="shared" si="740"/>
        <v>0</v>
      </c>
      <c r="CT528" s="58">
        <f t="shared" si="740"/>
        <v>0</v>
      </c>
      <c r="CU528" s="42">
        <f t="shared" si="740"/>
        <v>0</v>
      </c>
      <c r="CV528" s="58">
        <f t="shared" si="740"/>
        <v>0</v>
      </c>
      <c r="CW528" s="42">
        <f t="shared" si="740"/>
        <v>0</v>
      </c>
      <c r="CX528" s="58">
        <f t="shared" si="740"/>
        <v>0</v>
      </c>
      <c r="CY528" s="42">
        <f t="shared" si="740"/>
        <v>97.651637514151062</v>
      </c>
      <c r="CZ528" s="58">
        <f t="shared" si="740"/>
        <v>0</v>
      </c>
      <c r="DA528" s="42">
        <f t="shared" si="740"/>
        <v>0</v>
      </c>
      <c r="DB528" s="58">
        <f t="shared" si="740"/>
        <v>1.8389485667480012</v>
      </c>
      <c r="DC528" s="42">
        <f t="shared" si="740"/>
        <v>0</v>
      </c>
      <c r="DD528" s="59">
        <f t="shared" si="740"/>
        <v>0</v>
      </c>
      <c r="DE528" s="3"/>
    </row>
    <row r="529" spans="1:109" x14ac:dyDescent="0.35">
      <c r="A529" s="36">
        <f>GDP!Y106</f>
        <v>15.06681762863546</v>
      </c>
      <c r="B529" s="3" t="s">
        <v>3938</v>
      </c>
      <c r="C529" s="39" t="s">
        <v>619</v>
      </c>
      <c r="D529" s="3" t="s">
        <v>619</v>
      </c>
      <c r="E529" s="52">
        <f t="shared" ref="E529:BP529" si="741">$A529*E417</f>
        <v>0</v>
      </c>
      <c r="F529" s="53">
        <f t="shared" si="741"/>
        <v>0</v>
      </c>
      <c r="G529" s="53">
        <f t="shared" si="741"/>
        <v>0</v>
      </c>
      <c r="H529" s="53">
        <f t="shared" si="741"/>
        <v>0</v>
      </c>
      <c r="I529" s="53">
        <f t="shared" si="741"/>
        <v>0</v>
      </c>
      <c r="J529" s="54">
        <f t="shared" si="741"/>
        <v>0</v>
      </c>
      <c r="K529" s="54">
        <f t="shared" si="741"/>
        <v>0</v>
      </c>
      <c r="L529" s="54">
        <f t="shared" si="741"/>
        <v>0</v>
      </c>
      <c r="M529" s="54">
        <f t="shared" si="741"/>
        <v>0</v>
      </c>
      <c r="N529" s="53">
        <f t="shared" si="741"/>
        <v>0</v>
      </c>
      <c r="O529" s="53">
        <f t="shared" si="741"/>
        <v>0</v>
      </c>
      <c r="P529" s="53">
        <f t="shared" si="741"/>
        <v>0</v>
      </c>
      <c r="Q529" s="54">
        <f t="shared" si="741"/>
        <v>0</v>
      </c>
      <c r="R529" s="54">
        <f t="shared" si="741"/>
        <v>0</v>
      </c>
      <c r="S529" s="54">
        <f t="shared" si="741"/>
        <v>0</v>
      </c>
      <c r="T529" s="54">
        <f t="shared" si="741"/>
        <v>0</v>
      </c>
      <c r="U529" s="53">
        <f t="shared" si="741"/>
        <v>0</v>
      </c>
      <c r="V529" s="53">
        <f t="shared" si="741"/>
        <v>0</v>
      </c>
      <c r="W529" s="53">
        <f t="shared" si="741"/>
        <v>0</v>
      </c>
      <c r="X529" s="58">
        <f t="shared" si="741"/>
        <v>0</v>
      </c>
      <c r="Y529" s="58">
        <f t="shared" si="741"/>
        <v>0</v>
      </c>
      <c r="Z529" s="54">
        <f t="shared" si="741"/>
        <v>0</v>
      </c>
      <c r="AA529" s="54">
        <f t="shared" si="741"/>
        <v>0</v>
      </c>
      <c r="AB529" s="54">
        <f t="shared" si="741"/>
        <v>0</v>
      </c>
      <c r="AC529" s="54">
        <f t="shared" si="741"/>
        <v>0</v>
      </c>
      <c r="AD529" s="53">
        <f t="shared" si="741"/>
        <v>0</v>
      </c>
      <c r="AE529" s="53">
        <f t="shared" si="741"/>
        <v>0</v>
      </c>
      <c r="AF529" s="53">
        <f t="shared" si="741"/>
        <v>0</v>
      </c>
      <c r="AG529" s="53">
        <f t="shared" si="741"/>
        <v>0</v>
      </c>
      <c r="AH529" s="54">
        <f t="shared" si="741"/>
        <v>0</v>
      </c>
      <c r="AI529" s="54">
        <f t="shared" si="741"/>
        <v>0</v>
      </c>
      <c r="AJ529" s="54">
        <f t="shared" si="741"/>
        <v>0</v>
      </c>
      <c r="AK529" s="54">
        <f t="shared" si="741"/>
        <v>0</v>
      </c>
      <c r="AL529" s="53">
        <f t="shared" si="741"/>
        <v>0</v>
      </c>
      <c r="AM529" s="53">
        <f t="shared" si="741"/>
        <v>0</v>
      </c>
      <c r="AN529" s="53">
        <f t="shared" si="741"/>
        <v>0</v>
      </c>
      <c r="AO529" s="58">
        <f t="shared" si="741"/>
        <v>0</v>
      </c>
      <c r="AP529" s="58">
        <f t="shared" si="741"/>
        <v>0</v>
      </c>
      <c r="AQ529" s="58">
        <f t="shared" si="741"/>
        <v>0</v>
      </c>
      <c r="AR529" s="58">
        <f t="shared" si="741"/>
        <v>0</v>
      </c>
      <c r="AS529" s="58">
        <f t="shared" si="741"/>
        <v>0</v>
      </c>
      <c r="AT529" s="58">
        <f t="shared" si="741"/>
        <v>0</v>
      </c>
      <c r="AU529" s="58">
        <f t="shared" si="741"/>
        <v>0</v>
      </c>
      <c r="AV529" s="58">
        <f t="shared" si="741"/>
        <v>0</v>
      </c>
      <c r="AW529" s="58">
        <f t="shared" si="741"/>
        <v>0</v>
      </c>
      <c r="AX529" s="58">
        <f t="shared" si="741"/>
        <v>0</v>
      </c>
      <c r="AY529" s="58">
        <f t="shared" si="741"/>
        <v>0</v>
      </c>
      <c r="AZ529" s="58">
        <f t="shared" si="741"/>
        <v>0</v>
      </c>
      <c r="BA529" s="58">
        <f t="shared" si="741"/>
        <v>0</v>
      </c>
      <c r="BB529" s="58">
        <f t="shared" si="741"/>
        <v>0</v>
      </c>
      <c r="BC529" s="58">
        <f t="shared" si="741"/>
        <v>0</v>
      </c>
      <c r="BD529" s="58">
        <f t="shared" si="741"/>
        <v>0</v>
      </c>
      <c r="BE529" s="58">
        <f t="shared" si="741"/>
        <v>0</v>
      </c>
      <c r="BF529" s="58">
        <f t="shared" si="741"/>
        <v>0</v>
      </c>
      <c r="BG529" s="58">
        <f t="shared" si="741"/>
        <v>0</v>
      </c>
      <c r="BH529" s="58">
        <f t="shared" si="741"/>
        <v>0</v>
      </c>
      <c r="BI529" s="58">
        <f t="shared" si="741"/>
        <v>0</v>
      </c>
      <c r="BJ529" s="58">
        <f t="shared" si="741"/>
        <v>0</v>
      </c>
      <c r="BK529" s="58">
        <f t="shared" si="741"/>
        <v>0</v>
      </c>
      <c r="BL529" s="58">
        <f t="shared" si="741"/>
        <v>0</v>
      </c>
      <c r="BM529" s="58">
        <f t="shared" si="741"/>
        <v>0</v>
      </c>
      <c r="BN529" s="58">
        <f t="shared" si="741"/>
        <v>0</v>
      </c>
      <c r="BO529" s="58">
        <f t="shared" si="741"/>
        <v>0</v>
      </c>
      <c r="BP529" s="58">
        <f t="shared" si="741"/>
        <v>0</v>
      </c>
      <c r="BQ529" s="58">
        <f t="shared" ref="BQ529:DD529" si="742">$A529*BQ417</f>
        <v>0</v>
      </c>
      <c r="BR529" s="58">
        <f t="shared" si="742"/>
        <v>0</v>
      </c>
      <c r="BS529" s="58">
        <f t="shared" si="742"/>
        <v>0</v>
      </c>
      <c r="BT529" s="58">
        <f t="shared" si="742"/>
        <v>0</v>
      </c>
      <c r="BU529" s="58">
        <f t="shared" si="742"/>
        <v>0</v>
      </c>
      <c r="BV529" s="58">
        <f t="shared" si="742"/>
        <v>0</v>
      </c>
      <c r="BW529" s="58">
        <f t="shared" si="742"/>
        <v>0</v>
      </c>
      <c r="BX529" s="58">
        <f t="shared" si="742"/>
        <v>0</v>
      </c>
      <c r="BY529" s="58">
        <f t="shared" si="742"/>
        <v>0</v>
      </c>
      <c r="BZ529" s="58">
        <f t="shared" si="742"/>
        <v>0</v>
      </c>
      <c r="CA529" s="58">
        <f t="shared" si="742"/>
        <v>0</v>
      </c>
      <c r="CB529" s="58">
        <f t="shared" si="742"/>
        <v>0</v>
      </c>
      <c r="CC529" s="58">
        <f t="shared" si="742"/>
        <v>0</v>
      </c>
      <c r="CD529" s="58">
        <f t="shared" si="742"/>
        <v>0</v>
      </c>
      <c r="CE529" s="58">
        <f t="shared" si="742"/>
        <v>0</v>
      </c>
      <c r="CF529" s="58">
        <f t="shared" si="742"/>
        <v>0</v>
      </c>
      <c r="CG529" s="58">
        <f t="shared" si="742"/>
        <v>0</v>
      </c>
      <c r="CH529" s="58">
        <f t="shared" si="742"/>
        <v>0</v>
      </c>
      <c r="CI529" s="58">
        <f t="shared" si="742"/>
        <v>0</v>
      </c>
      <c r="CJ529" s="58">
        <f t="shared" si="742"/>
        <v>0</v>
      </c>
      <c r="CK529" s="58">
        <f t="shared" si="742"/>
        <v>0</v>
      </c>
      <c r="CL529" s="58">
        <f t="shared" si="742"/>
        <v>0</v>
      </c>
      <c r="CM529" s="58">
        <f t="shared" si="742"/>
        <v>0</v>
      </c>
      <c r="CN529" s="58">
        <f t="shared" si="742"/>
        <v>0</v>
      </c>
      <c r="CO529" s="58">
        <f t="shared" si="742"/>
        <v>0</v>
      </c>
      <c r="CP529" s="58">
        <f t="shared" si="742"/>
        <v>0</v>
      </c>
      <c r="CQ529" s="58">
        <f t="shared" si="742"/>
        <v>0</v>
      </c>
      <c r="CR529" s="58">
        <f t="shared" si="742"/>
        <v>0</v>
      </c>
      <c r="CS529" s="58">
        <f t="shared" si="742"/>
        <v>0</v>
      </c>
      <c r="CT529" s="58">
        <f t="shared" si="742"/>
        <v>0</v>
      </c>
      <c r="CU529" s="58">
        <f t="shared" si="742"/>
        <v>0</v>
      </c>
      <c r="CV529" s="58">
        <f t="shared" si="742"/>
        <v>0</v>
      </c>
      <c r="CW529" s="58">
        <f t="shared" si="742"/>
        <v>0</v>
      </c>
      <c r="CX529" s="58">
        <f t="shared" si="742"/>
        <v>0</v>
      </c>
      <c r="CY529" s="58">
        <f t="shared" si="742"/>
        <v>0</v>
      </c>
      <c r="CZ529" s="58">
        <f t="shared" si="742"/>
        <v>15.058192853264593</v>
      </c>
      <c r="DA529" s="58">
        <f t="shared" si="742"/>
        <v>8.6247753708678151E-3</v>
      </c>
      <c r="DB529" s="58">
        <f t="shared" si="742"/>
        <v>0</v>
      </c>
      <c r="DC529" s="58">
        <f t="shared" si="742"/>
        <v>0</v>
      </c>
      <c r="DD529" s="59">
        <f t="shared" si="742"/>
        <v>0</v>
      </c>
      <c r="DE529" s="3"/>
    </row>
    <row r="530" spans="1:109" x14ac:dyDescent="0.35">
      <c r="A530" s="36">
        <f>GDP!Y107</f>
        <v>54.933424566222577</v>
      </c>
      <c r="B530" s="3" t="s">
        <v>3939</v>
      </c>
      <c r="C530" s="39" t="s">
        <v>620</v>
      </c>
      <c r="D530" s="3" t="s">
        <v>620</v>
      </c>
      <c r="E530" s="56">
        <f t="shared" ref="E530:BP530" si="743">$A530*E418</f>
        <v>0</v>
      </c>
      <c r="F530" s="54">
        <f t="shared" si="743"/>
        <v>0</v>
      </c>
      <c r="G530" s="54">
        <f t="shared" si="743"/>
        <v>0</v>
      </c>
      <c r="H530" s="54">
        <f t="shared" si="743"/>
        <v>0</v>
      </c>
      <c r="I530" s="54">
        <f t="shared" si="743"/>
        <v>0</v>
      </c>
      <c r="J530" s="53">
        <f t="shared" si="743"/>
        <v>0</v>
      </c>
      <c r="K530" s="53">
        <f t="shared" si="743"/>
        <v>0</v>
      </c>
      <c r="L530" s="53">
        <f t="shared" si="743"/>
        <v>0</v>
      </c>
      <c r="M530" s="53">
        <f t="shared" si="743"/>
        <v>0</v>
      </c>
      <c r="N530" s="54">
        <f t="shared" si="743"/>
        <v>0</v>
      </c>
      <c r="O530" s="54">
        <f t="shared" si="743"/>
        <v>0</v>
      </c>
      <c r="P530" s="54">
        <f t="shared" si="743"/>
        <v>0</v>
      </c>
      <c r="Q530" s="53">
        <f t="shared" si="743"/>
        <v>0</v>
      </c>
      <c r="R530" s="53">
        <f t="shared" si="743"/>
        <v>0</v>
      </c>
      <c r="S530" s="53">
        <f t="shared" si="743"/>
        <v>0</v>
      </c>
      <c r="T530" s="53">
        <f t="shared" si="743"/>
        <v>0</v>
      </c>
      <c r="U530" s="54">
        <f t="shared" si="743"/>
        <v>0</v>
      </c>
      <c r="V530" s="54">
        <f t="shared" si="743"/>
        <v>0</v>
      </c>
      <c r="W530" s="54">
        <f t="shared" si="743"/>
        <v>0</v>
      </c>
      <c r="X530" s="58">
        <f t="shared" si="743"/>
        <v>0</v>
      </c>
      <c r="Y530" s="42">
        <f t="shared" si="743"/>
        <v>0</v>
      </c>
      <c r="Z530" s="53">
        <f t="shared" si="743"/>
        <v>0</v>
      </c>
      <c r="AA530" s="53">
        <f t="shared" si="743"/>
        <v>0</v>
      </c>
      <c r="AB530" s="53">
        <f t="shared" si="743"/>
        <v>0</v>
      </c>
      <c r="AC530" s="53">
        <f t="shared" si="743"/>
        <v>0</v>
      </c>
      <c r="AD530" s="54">
        <f t="shared" si="743"/>
        <v>0</v>
      </c>
      <c r="AE530" s="54">
        <f t="shared" si="743"/>
        <v>0</v>
      </c>
      <c r="AF530" s="54">
        <f t="shared" si="743"/>
        <v>0</v>
      </c>
      <c r="AG530" s="54">
        <f t="shared" si="743"/>
        <v>0</v>
      </c>
      <c r="AH530" s="53">
        <f t="shared" si="743"/>
        <v>0</v>
      </c>
      <c r="AI530" s="53">
        <f t="shared" si="743"/>
        <v>0</v>
      </c>
      <c r="AJ530" s="53">
        <f t="shared" si="743"/>
        <v>0</v>
      </c>
      <c r="AK530" s="53">
        <f t="shared" si="743"/>
        <v>0</v>
      </c>
      <c r="AL530" s="54">
        <f t="shared" si="743"/>
        <v>0</v>
      </c>
      <c r="AM530" s="54">
        <f t="shared" si="743"/>
        <v>0</v>
      </c>
      <c r="AN530" s="54">
        <f t="shared" si="743"/>
        <v>0</v>
      </c>
      <c r="AO530" s="58">
        <f t="shared" si="743"/>
        <v>0</v>
      </c>
      <c r="AP530" s="42">
        <f t="shared" si="743"/>
        <v>0</v>
      </c>
      <c r="AQ530" s="58">
        <f t="shared" si="743"/>
        <v>0</v>
      </c>
      <c r="AR530" s="42">
        <f t="shared" si="743"/>
        <v>0</v>
      </c>
      <c r="AS530" s="58">
        <f t="shared" si="743"/>
        <v>0</v>
      </c>
      <c r="AT530" s="42">
        <f t="shared" si="743"/>
        <v>0</v>
      </c>
      <c r="AU530" s="58">
        <f t="shared" si="743"/>
        <v>0</v>
      </c>
      <c r="AV530" s="42">
        <f t="shared" si="743"/>
        <v>0</v>
      </c>
      <c r="AW530" s="58">
        <f t="shared" si="743"/>
        <v>0</v>
      </c>
      <c r="AX530" s="42">
        <f t="shared" si="743"/>
        <v>0</v>
      </c>
      <c r="AY530" s="58">
        <f t="shared" si="743"/>
        <v>0</v>
      </c>
      <c r="AZ530" s="42">
        <f t="shared" si="743"/>
        <v>0</v>
      </c>
      <c r="BA530" s="58">
        <f t="shared" si="743"/>
        <v>0</v>
      </c>
      <c r="BB530" s="42">
        <f t="shared" si="743"/>
        <v>0</v>
      </c>
      <c r="BC530" s="58">
        <f t="shared" si="743"/>
        <v>0</v>
      </c>
      <c r="BD530" s="42">
        <f t="shared" si="743"/>
        <v>0</v>
      </c>
      <c r="BE530" s="58">
        <f t="shared" si="743"/>
        <v>0</v>
      </c>
      <c r="BF530" s="42">
        <f t="shared" si="743"/>
        <v>0</v>
      </c>
      <c r="BG530" s="58">
        <f t="shared" si="743"/>
        <v>0</v>
      </c>
      <c r="BH530" s="42">
        <f t="shared" si="743"/>
        <v>0</v>
      </c>
      <c r="BI530" s="58">
        <f t="shared" si="743"/>
        <v>0</v>
      </c>
      <c r="BJ530" s="42">
        <f t="shared" si="743"/>
        <v>0</v>
      </c>
      <c r="BK530" s="58">
        <f t="shared" si="743"/>
        <v>0</v>
      </c>
      <c r="BL530" s="42">
        <f t="shared" si="743"/>
        <v>0</v>
      </c>
      <c r="BM530" s="58">
        <f t="shared" si="743"/>
        <v>0</v>
      </c>
      <c r="BN530" s="42">
        <f t="shared" si="743"/>
        <v>0</v>
      </c>
      <c r="BO530" s="58">
        <f t="shared" si="743"/>
        <v>0</v>
      </c>
      <c r="BP530" s="42">
        <f t="shared" si="743"/>
        <v>0</v>
      </c>
      <c r="BQ530" s="58">
        <f t="shared" ref="BQ530:DD530" si="744">$A530*BQ418</f>
        <v>0</v>
      </c>
      <c r="BR530" s="42">
        <f t="shared" si="744"/>
        <v>0</v>
      </c>
      <c r="BS530" s="58">
        <f t="shared" si="744"/>
        <v>0</v>
      </c>
      <c r="BT530" s="42">
        <f t="shared" si="744"/>
        <v>0</v>
      </c>
      <c r="BU530" s="58">
        <f t="shared" si="744"/>
        <v>0</v>
      </c>
      <c r="BV530" s="42">
        <f t="shared" si="744"/>
        <v>0</v>
      </c>
      <c r="BW530" s="58">
        <f t="shared" si="744"/>
        <v>0</v>
      </c>
      <c r="BX530" s="42">
        <f t="shared" si="744"/>
        <v>0</v>
      </c>
      <c r="BY530" s="58">
        <f t="shared" si="744"/>
        <v>0</v>
      </c>
      <c r="BZ530" s="42">
        <f t="shared" si="744"/>
        <v>0</v>
      </c>
      <c r="CA530" s="58">
        <f t="shared" si="744"/>
        <v>0</v>
      </c>
      <c r="CB530" s="42">
        <f t="shared" si="744"/>
        <v>0</v>
      </c>
      <c r="CC530" s="58">
        <f t="shared" si="744"/>
        <v>0</v>
      </c>
      <c r="CD530" s="42">
        <f t="shared" si="744"/>
        <v>0</v>
      </c>
      <c r="CE530" s="58">
        <f t="shared" si="744"/>
        <v>0</v>
      </c>
      <c r="CF530" s="42">
        <f t="shared" si="744"/>
        <v>0</v>
      </c>
      <c r="CG530" s="58">
        <f t="shared" si="744"/>
        <v>0</v>
      </c>
      <c r="CH530" s="42">
        <f t="shared" si="744"/>
        <v>0</v>
      </c>
      <c r="CI530" s="58">
        <f t="shared" si="744"/>
        <v>0</v>
      </c>
      <c r="CJ530" s="42">
        <f t="shared" si="744"/>
        <v>0</v>
      </c>
      <c r="CK530" s="58">
        <f t="shared" si="744"/>
        <v>6.6795870251916343</v>
      </c>
      <c r="CL530" s="42">
        <f t="shared" si="744"/>
        <v>0</v>
      </c>
      <c r="CM530" s="58">
        <f t="shared" si="744"/>
        <v>0</v>
      </c>
      <c r="CN530" s="42">
        <f t="shared" si="744"/>
        <v>0</v>
      </c>
      <c r="CO530" s="58">
        <f t="shared" si="744"/>
        <v>0</v>
      </c>
      <c r="CP530" s="42">
        <f t="shared" si="744"/>
        <v>0</v>
      </c>
      <c r="CQ530" s="58">
        <f t="shared" si="744"/>
        <v>0</v>
      </c>
      <c r="CR530" s="42">
        <f t="shared" si="744"/>
        <v>0</v>
      </c>
      <c r="CS530" s="58">
        <f t="shared" si="744"/>
        <v>0</v>
      </c>
      <c r="CT530" s="42">
        <f t="shared" si="744"/>
        <v>0</v>
      </c>
      <c r="CU530" s="58">
        <f t="shared" si="744"/>
        <v>16.62806335978475</v>
      </c>
      <c r="CV530" s="42">
        <f t="shared" si="744"/>
        <v>0</v>
      </c>
      <c r="CW530" s="58">
        <f t="shared" si="744"/>
        <v>0</v>
      </c>
      <c r="CX530" s="42">
        <f t="shared" si="744"/>
        <v>0.14458121794075113</v>
      </c>
      <c r="CY530" s="58">
        <f t="shared" si="744"/>
        <v>0</v>
      </c>
      <c r="CZ530" s="42">
        <f t="shared" si="744"/>
        <v>0</v>
      </c>
      <c r="DA530" s="58">
        <f t="shared" si="744"/>
        <v>13.1655440445249</v>
      </c>
      <c r="DB530" s="42">
        <f t="shared" si="744"/>
        <v>18.315648918780546</v>
      </c>
      <c r="DC530" s="58">
        <f t="shared" si="744"/>
        <v>0</v>
      </c>
      <c r="DD530" s="60">
        <f t="shared" si="744"/>
        <v>0</v>
      </c>
      <c r="DE530" s="3"/>
    </row>
    <row r="531" spans="1:109" x14ac:dyDescent="0.35">
      <c r="A531" s="36">
        <f>GDP!Y108</f>
        <v>408.75737276092963</v>
      </c>
      <c r="B531" s="3" t="s">
        <v>3940</v>
      </c>
      <c r="C531" s="39" t="s">
        <v>621</v>
      </c>
      <c r="D531" s="3" t="s">
        <v>621</v>
      </c>
      <c r="E531" s="52">
        <f t="shared" ref="E531:BP531" si="745">$A531*E419</f>
        <v>0</v>
      </c>
      <c r="F531" s="53">
        <f t="shared" si="745"/>
        <v>0</v>
      </c>
      <c r="G531" s="53">
        <f t="shared" si="745"/>
        <v>0</v>
      </c>
      <c r="H531" s="53">
        <f t="shared" si="745"/>
        <v>0</v>
      </c>
      <c r="I531" s="53">
        <f t="shared" si="745"/>
        <v>0</v>
      </c>
      <c r="J531" s="54">
        <f t="shared" si="745"/>
        <v>0</v>
      </c>
      <c r="K531" s="54">
        <f t="shared" si="745"/>
        <v>0</v>
      </c>
      <c r="L531" s="54">
        <f t="shared" si="745"/>
        <v>0</v>
      </c>
      <c r="M531" s="54">
        <f t="shared" si="745"/>
        <v>0</v>
      </c>
      <c r="N531" s="53">
        <f t="shared" si="745"/>
        <v>0</v>
      </c>
      <c r="O531" s="53">
        <f t="shared" si="745"/>
        <v>0</v>
      </c>
      <c r="P531" s="53">
        <f t="shared" si="745"/>
        <v>0</v>
      </c>
      <c r="Q531" s="54">
        <f t="shared" si="745"/>
        <v>0</v>
      </c>
      <c r="R531" s="54">
        <f t="shared" si="745"/>
        <v>0</v>
      </c>
      <c r="S531" s="54">
        <f t="shared" si="745"/>
        <v>0</v>
      </c>
      <c r="T531" s="54">
        <f t="shared" si="745"/>
        <v>0</v>
      </c>
      <c r="U531" s="53">
        <f t="shared" si="745"/>
        <v>0</v>
      </c>
      <c r="V531" s="53">
        <f t="shared" si="745"/>
        <v>0</v>
      </c>
      <c r="W531" s="53">
        <f t="shared" si="745"/>
        <v>0</v>
      </c>
      <c r="X531" s="42">
        <f t="shared" si="745"/>
        <v>0</v>
      </c>
      <c r="Y531" s="58">
        <f t="shared" si="745"/>
        <v>0</v>
      </c>
      <c r="Z531" s="54">
        <f t="shared" si="745"/>
        <v>0</v>
      </c>
      <c r="AA531" s="54">
        <f t="shared" si="745"/>
        <v>0</v>
      </c>
      <c r="AB531" s="54">
        <f t="shared" si="745"/>
        <v>0</v>
      </c>
      <c r="AC531" s="54">
        <f t="shared" si="745"/>
        <v>0</v>
      </c>
      <c r="AD531" s="53">
        <f t="shared" si="745"/>
        <v>0</v>
      </c>
      <c r="AE531" s="53">
        <f t="shared" si="745"/>
        <v>0</v>
      </c>
      <c r="AF531" s="53">
        <f t="shared" si="745"/>
        <v>0</v>
      </c>
      <c r="AG531" s="53">
        <f t="shared" si="745"/>
        <v>0</v>
      </c>
      <c r="AH531" s="54">
        <f t="shared" si="745"/>
        <v>0</v>
      </c>
      <c r="AI531" s="54">
        <f t="shared" si="745"/>
        <v>0</v>
      </c>
      <c r="AJ531" s="54">
        <f t="shared" si="745"/>
        <v>0</v>
      </c>
      <c r="AK531" s="54">
        <f t="shared" si="745"/>
        <v>0</v>
      </c>
      <c r="AL531" s="53">
        <f t="shared" si="745"/>
        <v>0</v>
      </c>
      <c r="AM531" s="53">
        <f t="shared" si="745"/>
        <v>0</v>
      </c>
      <c r="AN531" s="53">
        <f t="shared" si="745"/>
        <v>0</v>
      </c>
      <c r="AO531" s="42">
        <f t="shared" si="745"/>
        <v>0</v>
      </c>
      <c r="AP531" s="58">
        <f t="shared" si="745"/>
        <v>0</v>
      </c>
      <c r="AQ531" s="42">
        <f t="shared" si="745"/>
        <v>0</v>
      </c>
      <c r="AR531" s="58">
        <f t="shared" si="745"/>
        <v>0</v>
      </c>
      <c r="AS531" s="42">
        <f t="shared" si="745"/>
        <v>0</v>
      </c>
      <c r="AT531" s="58">
        <f t="shared" si="745"/>
        <v>0</v>
      </c>
      <c r="AU531" s="42">
        <f t="shared" si="745"/>
        <v>0</v>
      </c>
      <c r="AV531" s="58">
        <f t="shared" si="745"/>
        <v>0</v>
      </c>
      <c r="AW531" s="42">
        <f t="shared" si="745"/>
        <v>0</v>
      </c>
      <c r="AX531" s="58">
        <f t="shared" si="745"/>
        <v>0</v>
      </c>
      <c r="AY531" s="42">
        <f t="shared" si="745"/>
        <v>0</v>
      </c>
      <c r="AZ531" s="58">
        <f t="shared" si="745"/>
        <v>0</v>
      </c>
      <c r="BA531" s="42">
        <f t="shared" si="745"/>
        <v>0</v>
      </c>
      <c r="BB531" s="58">
        <f t="shared" si="745"/>
        <v>0</v>
      </c>
      <c r="BC531" s="42">
        <f t="shared" si="745"/>
        <v>0</v>
      </c>
      <c r="BD531" s="58">
        <f t="shared" si="745"/>
        <v>0</v>
      </c>
      <c r="BE531" s="42">
        <f t="shared" si="745"/>
        <v>0</v>
      </c>
      <c r="BF531" s="58">
        <f t="shared" si="745"/>
        <v>6.3560350872949796</v>
      </c>
      <c r="BG531" s="42">
        <f t="shared" si="745"/>
        <v>0</v>
      </c>
      <c r="BH531" s="58">
        <f t="shared" si="745"/>
        <v>0</v>
      </c>
      <c r="BI531" s="42">
        <f t="shared" si="745"/>
        <v>0</v>
      </c>
      <c r="BJ531" s="58">
        <f t="shared" si="745"/>
        <v>0</v>
      </c>
      <c r="BK531" s="42">
        <f t="shared" si="745"/>
        <v>0</v>
      </c>
      <c r="BL531" s="58">
        <f t="shared" si="745"/>
        <v>0</v>
      </c>
      <c r="BM531" s="42">
        <f t="shared" si="745"/>
        <v>0</v>
      </c>
      <c r="BN531" s="58">
        <f t="shared" si="745"/>
        <v>0</v>
      </c>
      <c r="BO531" s="42">
        <f t="shared" si="745"/>
        <v>0</v>
      </c>
      <c r="BP531" s="58">
        <f t="shared" si="745"/>
        <v>0</v>
      </c>
      <c r="BQ531" s="42">
        <f t="shared" ref="BQ531:DD531" si="746">$A531*BQ419</f>
        <v>0</v>
      </c>
      <c r="BR531" s="58">
        <f t="shared" si="746"/>
        <v>0</v>
      </c>
      <c r="BS531" s="42">
        <f t="shared" si="746"/>
        <v>0</v>
      </c>
      <c r="BT531" s="58">
        <f t="shared" si="746"/>
        <v>0</v>
      </c>
      <c r="BU531" s="42">
        <f t="shared" si="746"/>
        <v>0</v>
      </c>
      <c r="BV531" s="58">
        <f t="shared" si="746"/>
        <v>0</v>
      </c>
      <c r="BW531" s="42">
        <f t="shared" si="746"/>
        <v>8.1816731171955204E-2</v>
      </c>
      <c r="BX531" s="58">
        <f t="shared" si="746"/>
        <v>0</v>
      </c>
      <c r="BY531" s="42">
        <f t="shared" si="746"/>
        <v>0</v>
      </c>
      <c r="BZ531" s="58">
        <f t="shared" si="746"/>
        <v>0</v>
      </c>
      <c r="CA531" s="42">
        <f t="shared" si="746"/>
        <v>0</v>
      </c>
      <c r="CB531" s="58">
        <f t="shared" si="746"/>
        <v>0</v>
      </c>
      <c r="CC531" s="42">
        <f t="shared" si="746"/>
        <v>0</v>
      </c>
      <c r="CD531" s="58">
        <f t="shared" si="746"/>
        <v>3.2095967624539989</v>
      </c>
      <c r="CE531" s="42">
        <f t="shared" si="746"/>
        <v>0.35952378290779763</v>
      </c>
      <c r="CF531" s="58">
        <f t="shared" si="746"/>
        <v>0</v>
      </c>
      <c r="CG531" s="42">
        <f t="shared" si="746"/>
        <v>0</v>
      </c>
      <c r="CH531" s="58">
        <f t="shared" si="746"/>
        <v>4.5954626026668519</v>
      </c>
      <c r="CI531" s="42">
        <f t="shared" si="746"/>
        <v>0</v>
      </c>
      <c r="CJ531" s="58">
        <f t="shared" si="746"/>
        <v>0</v>
      </c>
      <c r="CK531" s="42">
        <f t="shared" si="746"/>
        <v>6.6074402712160527</v>
      </c>
      <c r="CL531" s="58">
        <f t="shared" si="746"/>
        <v>0</v>
      </c>
      <c r="CM531" s="42">
        <f t="shared" si="746"/>
        <v>0</v>
      </c>
      <c r="CN531" s="58">
        <f t="shared" si="746"/>
        <v>0</v>
      </c>
      <c r="CO531" s="42">
        <f t="shared" si="746"/>
        <v>0</v>
      </c>
      <c r="CP531" s="58">
        <f t="shared" si="746"/>
        <v>15.840883524810714</v>
      </c>
      <c r="CQ531" s="42">
        <f t="shared" si="746"/>
        <v>0</v>
      </c>
      <c r="CR531" s="58">
        <f t="shared" si="746"/>
        <v>0</v>
      </c>
      <c r="CS531" s="42">
        <f t="shared" si="746"/>
        <v>0</v>
      </c>
      <c r="CT531" s="58">
        <f t="shared" si="746"/>
        <v>0</v>
      </c>
      <c r="CU531" s="42">
        <f t="shared" si="746"/>
        <v>24.791418017609285</v>
      </c>
      <c r="CV531" s="58">
        <f t="shared" si="746"/>
        <v>0</v>
      </c>
      <c r="CW531" s="42">
        <f t="shared" si="746"/>
        <v>0.52241062274112471</v>
      </c>
      <c r="CX531" s="58">
        <f t="shared" si="746"/>
        <v>0.10770527487672855</v>
      </c>
      <c r="CY531" s="42">
        <f t="shared" si="746"/>
        <v>0</v>
      </c>
      <c r="CZ531" s="58">
        <f t="shared" si="746"/>
        <v>0</v>
      </c>
      <c r="DA531" s="42">
        <f t="shared" si="746"/>
        <v>17.68836308110339</v>
      </c>
      <c r="DB531" s="58">
        <f t="shared" si="746"/>
        <v>328.59671700207673</v>
      </c>
      <c r="DC531" s="42">
        <f t="shared" si="746"/>
        <v>0</v>
      </c>
      <c r="DD531" s="59">
        <f t="shared" si="746"/>
        <v>0</v>
      </c>
      <c r="DE531" s="3"/>
    </row>
    <row r="532" spans="1:109" x14ac:dyDescent="0.35">
      <c r="A532" s="36">
        <f>GDP!Y109</f>
        <v>25.436762017494566</v>
      </c>
      <c r="B532" s="3" t="s">
        <v>3941</v>
      </c>
      <c r="C532" s="39" t="s">
        <v>622</v>
      </c>
      <c r="D532" s="3" t="s">
        <v>622</v>
      </c>
      <c r="E532" s="56">
        <f t="shared" ref="E532:BP532" si="747">$A532*E420</f>
        <v>0</v>
      </c>
      <c r="F532" s="54">
        <f t="shared" si="747"/>
        <v>0</v>
      </c>
      <c r="G532" s="54">
        <f t="shared" si="747"/>
        <v>0</v>
      </c>
      <c r="H532" s="54">
        <f t="shared" si="747"/>
        <v>0</v>
      </c>
      <c r="I532" s="54">
        <f t="shared" si="747"/>
        <v>0</v>
      </c>
      <c r="J532" s="53">
        <f t="shared" si="747"/>
        <v>0</v>
      </c>
      <c r="K532" s="53">
        <f t="shared" si="747"/>
        <v>0</v>
      </c>
      <c r="L532" s="53">
        <f t="shared" si="747"/>
        <v>0</v>
      </c>
      <c r="M532" s="53">
        <f t="shared" si="747"/>
        <v>0</v>
      </c>
      <c r="N532" s="54">
        <f t="shared" si="747"/>
        <v>0</v>
      </c>
      <c r="O532" s="54">
        <f t="shared" si="747"/>
        <v>0</v>
      </c>
      <c r="P532" s="54">
        <f t="shared" si="747"/>
        <v>0</v>
      </c>
      <c r="Q532" s="53">
        <f t="shared" si="747"/>
        <v>0</v>
      </c>
      <c r="R532" s="53">
        <f t="shared" si="747"/>
        <v>0</v>
      </c>
      <c r="S532" s="53">
        <f t="shared" si="747"/>
        <v>0</v>
      </c>
      <c r="T532" s="53">
        <f t="shared" si="747"/>
        <v>0</v>
      </c>
      <c r="U532" s="54">
        <f t="shared" si="747"/>
        <v>0</v>
      </c>
      <c r="V532" s="54">
        <f t="shared" si="747"/>
        <v>0</v>
      </c>
      <c r="W532" s="54">
        <f t="shared" si="747"/>
        <v>0</v>
      </c>
      <c r="X532" s="58">
        <f t="shared" si="747"/>
        <v>0</v>
      </c>
      <c r="Y532" s="42">
        <f t="shared" si="747"/>
        <v>0</v>
      </c>
      <c r="Z532" s="53">
        <f t="shared" si="747"/>
        <v>0</v>
      </c>
      <c r="AA532" s="53">
        <f t="shared" si="747"/>
        <v>0</v>
      </c>
      <c r="AB532" s="53">
        <f t="shared" si="747"/>
        <v>0</v>
      </c>
      <c r="AC532" s="53">
        <f t="shared" si="747"/>
        <v>0</v>
      </c>
      <c r="AD532" s="54">
        <f t="shared" si="747"/>
        <v>0</v>
      </c>
      <c r="AE532" s="54">
        <f t="shared" si="747"/>
        <v>0</v>
      </c>
      <c r="AF532" s="54">
        <f t="shared" si="747"/>
        <v>0</v>
      </c>
      <c r="AG532" s="54">
        <f t="shared" si="747"/>
        <v>0</v>
      </c>
      <c r="AH532" s="53">
        <f t="shared" si="747"/>
        <v>0</v>
      </c>
      <c r="AI532" s="53">
        <f t="shared" si="747"/>
        <v>0</v>
      </c>
      <c r="AJ532" s="53">
        <f t="shared" si="747"/>
        <v>0</v>
      </c>
      <c r="AK532" s="53">
        <f t="shared" si="747"/>
        <v>0</v>
      </c>
      <c r="AL532" s="54">
        <f t="shared" si="747"/>
        <v>0</v>
      </c>
      <c r="AM532" s="54">
        <f t="shared" si="747"/>
        <v>0</v>
      </c>
      <c r="AN532" s="54">
        <f t="shared" si="747"/>
        <v>0</v>
      </c>
      <c r="AO532" s="58">
        <f t="shared" si="747"/>
        <v>0</v>
      </c>
      <c r="AP532" s="42">
        <f t="shared" si="747"/>
        <v>0</v>
      </c>
      <c r="AQ532" s="58">
        <f t="shared" si="747"/>
        <v>0</v>
      </c>
      <c r="AR532" s="42">
        <f t="shared" si="747"/>
        <v>0</v>
      </c>
      <c r="AS532" s="58">
        <f t="shared" si="747"/>
        <v>0</v>
      </c>
      <c r="AT532" s="42">
        <f t="shared" si="747"/>
        <v>0</v>
      </c>
      <c r="AU532" s="58">
        <f t="shared" si="747"/>
        <v>0</v>
      </c>
      <c r="AV532" s="42">
        <f t="shared" si="747"/>
        <v>0</v>
      </c>
      <c r="AW532" s="58">
        <f t="shared" si="747"/>
        <v>0</v>
      </c>
      <c r="AX532" s="42">
        <f t="shared" si="747"/>
        <v>0</v>
      </c>
      <c r="AY532" s="58">
        <f t="shared" si="747"/>
        <v>0</v>
      </c>
      <c r="AZ532" s="42">
        <f t="shared" si="747"/>
        <v>0</v>
      </c>
      <c r="BA532" s="58">
        <f t="shared" si="747"/>
        <v>0</v>
      </c>
      <c r="BB532" s="42">
        <f t="shared" si="747"/>
        <v>0</v>
      </c>
      <c r="BC532" s="58">
        <f t="shared" si="747"/>
        <v>0</v>
      </c>
      <c r="BD532" s="42">
        <f t="shared" si="747"/>
        <v>0</v>
      </c>
      <c r="BE532" s="58">
        <f t="shared" si="747"/>
        <v>0</v>
      </c>
      <c r="BF532" s="42">
        <f t="shared" si="747"/>
        <v>0</v>
      </c>
      <c r="BG532" s="58">
        <f t="shared" si="747"/>
        <v>0</v>
      </c>
      <c r="BH532" s="42">
        <f t="shared" si="747"/>
        <v>0</v>
      </c>
      <c r="BI532" s="58">
        <f t="shared" si="747"/>
        <v>0</v>
      </c>
      <c r="BJ532" s="42">
        <f t="shared" si="747"/>
        <v>0</v>
      </c>
      <c r="BK532" s="58">
        <f t="shared" si="747"/>
        <v>0</v>
      </c>
      <c r="BL532" s="42">
        <f t="shared" si="747"/>
        <v>0</v>
      </c>
      <c r="BM532" s="58">
        <f t="shared" si="747"/>
        <v>0</v>
      </c>
      <c r="BN532" s="42">
        <f t="shared" si="747"/>
        <v>0</v>
      </c>
      <c r="BO532" s="58">
        <f t="shared" si="747"/>
        <v>0</v>
      </c>
      <c r="BP532" s="42">
        <f t="shared" si="747"/>
        <v>0</v>
      </c>
      <c r="BQ532" s="58">
        <f t="shared" ref="BQ532:DD532" si="748">$A532*BQ420</f>
        <v>0</v>
      </c>
      <c r="BR532" s="42">
        <f t="shared" si="748"/>
        <v>0</v>
      </c>
      <c r="BS532" s="58">
        <f t="shared" si="748"/>
        <v>0</v>
      </c>
      <c r="BT532" s="42">
        <f t="shared" si="748"/>
        <v>0</v>
      </c>
      <c r="BU532" s="58">
        <f t="shared" si="748"/>
        <v>0</v>
      </c>
      <c r="BV532" s="42">
        <f t="shared" si="748"/>
        <v>0</v>
      </c>
      <c r="BW532" s="58">
        <f t="shared" si="748"/>
        <v>0</v>
      </c>
      <c r="BX532" s="42">
        <f t="shared" si="748"/>
        <v>0</v>
      </c>
      <c r="BY532" s="58">
        <f t="shared" si="748"/>
        <v>0</v>
      </c>
      <c r="BZ532" s="42">
        <f t="shared" si="748"/>
        <v>0</v>
      </c>
      <c r="CA532" s="58">
        <f t="shared" si="748"/>
        <v>0</v>
      </c>
      <c r="CB532" s="42">
        <f t="shared" si="748"/>
        <v>0</v>
      </c>
      <c r="CC532" s="58">
        <f t="shared" si="748"/>
        <v>0</v>
      </c>
      <c r="CD532" s="42">
        <f t="shared" si="748"/>
        <v>0</v>
      </c>
      <c r="CE532" s="58">
        <f t="shared" si="748"/>
        <v>0</v>
      </c>
      <c r="CF532" s="42">
        <f t="shared" si="748"/>
        <v>0</v>
      </c>
      <c r="CG532" s="58">
        <f t="shared" si="748"/>
        <v>0</v>
      </c>
      <c r="CH532" s="42">
        <f t="shared" si="748"/>
        <v>0</v>
      </c>
      <c r="CI532" s="58">
        <f t="shared" si="748"/>
        <v>0</v>
      </c>
      <c r="CJ532" s="42">
        <f t="shared" si="748"/>
        <v>0</v>
      </c>
      <c r="CK532" s="58">
        <f t="shared" si="748"/>
        <v>0</v>
      </c>
      <c r="CL532" s="42">
        <f t="shared" si="748"/>
        <v>0</v>
      </c>
      <c r="CM532" s="58">
        <f t="shared" si="748"/>
        <v>0</v>
      </c>
      <c r="CN532" s="42">
        <f t="shared" si="748"/>
        <v>0</v>
      </c>
      <c r="CO532" s="58">
        <f t="shared" si="748"/>
        <v>0</v>
      </c>
      <c r="CP532" s="42">
        <f t="shared" si="748"/>
        <v>0</v>
      </c>
      <c r="CQ532" s="58">
        <f t="shared" si="748"/>
        <v>0</v>
      </c>
      <c r="CR532" s="42">
        <f t="shared" si="748"/>
        <v>0</v>
      </c>
      <c r="CS532" s="58">
        <f t="shared" si="748"/>
        <v>0</v>
      </c>
      <c r="CT532" s="42">
        <f t="shared" si="748"/>
        <v>0</v>
      </c>
      <c r="CU532" s="58">
        <f t="shared" si="748"/>
        <v>0</v>
      </c>
      <c r="CV532" s="42">
        <f t="shared" si="748"/>
        <v>0</v>
      </c>
      <c r="CW532" s="58">
        <f t="shared" si="748"/>
        <v>0</v>
      </c>
      <c r="CX532" s="42">
        <f t="shared" si="748"/>
        <v>0</v>
      </c>
      <c r="CY532" s="58">
        <f t="shared" si="748"/>
        <v>0</v>
      </c>
      <c r="CZ532" s="42">
        <f t="shared" si="748"/>
        <v>0</v>
      </c>
      <c r="DA532" s="58">
        <f t="shared" si="748"/>
        <v>0</v>
      </c>
      <c r="DB532" s="42">
        <f t="shared" si="748"/>
        <v>0</v>
      </c>
      <c r="DC532" s="58">
        <f t="shared" si="748"/>
        <v>25.436762017494566</v>
      </c>
      <c r="DD532" s="60">
        <f t="shared" si="748"/>
        <v>0</v>
      </c>
      <c r="DE532" s="3"/>
    </row>
    <row r="533" spans="1:109" x14ac:dyDescent="0.35">
      <c r="A533" s="36">
        <f>GDP!Y110</f>
        <v>0</v>
      </c>
      <c r="B533" s="3" t="s">
        <v>3942</v>
      </c>
      <c r="C533" s="39" t="s">
        <v>623</v>
      </c>
      <c r="D533" s="3" t="s">
        <v>623</v>
      </c>
      <c r="E533" s="52">
        <f t="shared" ref="E533:BP533" si="749">$A533*E421</f>
        <v>0</v>
      </c>
      <c r="F533" s="53">
        <f t="shared" si="749"/>
        <v>0</v>
      </c>
      <c r="G533" s="53">
        <f t="shared" si="749"/>
        <v>0</v>
      </c>
      <c r="H533" s="53">
        <f t="shared" si="749"/>
        <v>0</v>
      </c>
      <c r="I533" s="53">
        <f t="shared" si="749"/>
        <v>0</v>
      </c>
      <c r="J533" s="54">
        <f t="shared" si="749"/>
        <v>0</v>
      </c>
      <c r="K533" s="54">
        <f t="shared" si="749"/>
        <v>0</v>
      </c>
      <c r="L533" s="54">
        <f t="shared" si="749"/>
        <v>0</v>
      </c>
      <c r="M533" s="54">
        <f t="shared" si="749"/>
        <v>0</v>
      </c>
      <c r="N533" s="53">
        <f t="shared" si="749"/>
        <v>0</v>
      </c>
      <c r="O533" s="53">
        <f t="shared" si="749"/>
        <v>0</v>
      </c>
      <c r="P533" s="53">
        <f t="shared" si="749"/>
        <v>0</v>
      </c>
      <c r="Q533" s="54">
        <f t="shared" si="749"/>
        <v>0</v>
      </c>
      <c r="R533" s="54">
        <f t="shared" si="749"/>
        <v>0</v>
      </c>
      <c r="S533" s="54">
        <f t="shared" si="749"/>
        <v>0</v>
      </c>
      <c r="T533" s="54">
        <f t="shared" si="749"/>
        <v>0</v>
      </c>
      <c r="U533" s="53">
        <f t="shared" si="749"/>
        <v>0</v>
      </c>
      <c r="V533" s="53">
        <f t="shared" si="749"/>
        <v>0</v>
      </c>
      <c r="W533" s="53">
        <f t="shared" si="749"/>
        <v>0</v>
      </c>
      <c r="X533" s="42">
        <f t="shared" si="749"/>
        <v>0</v>
      </c>
      <c r="Y533" s="58">
        <f t="shared" si="749"/>
        <v>0</v>
      </c>
      <c r="Z533" s="54">
        <f t="shared" si="749"/>
        <v>0</v>
      </c>
      <c r="AA533" s="54">
        <f t="shared" si="749"/>
        <v>0</v>
      </c>
      <c r="AB533" s="54">
        <f t="shared" si="749"/>
        <v>0</v>
      </c>
      <c r="AC533" s="54">
        <f t="shared" si="749"/>
        <v>0</v>
      </c>
      <c r="AD533" s="53">
        <f t="shared" si="749"/>
        <v>0</v>
      </c>
      <c r="AE533" s="53">
        <f t="shared" si="749"/>
        <v>0</v>
      </c>
      <c r="AF533" s="53">
        <f t="shared" si="749"/>
        <v>0</v>
      </c>
      <c r="AG533" s="53">
        <f t="shared" si="749"/>
        <v>0</v>
      </c>
      <c r="AH533" s="54">
        <f t="shared" si="749"/>
        <v>0</v>
      </c>
      <c r="AI533" s="54">
        <f t="shared" si="749"/>
        <v>0</v>
      </c>
      <c r="AJ533" s="54">
        <f t="shared" si="749"/>
        <v>0</v>
      </c>
      <c r="AK533" s="54">
        <f t="shared" si="749"/>
        <v>0</v>
      </c>
      <c r="AL533" s="53">
        <f t="shared" si="749"/>
        <v>0</v>
      </c>
      <c r="AM533" s="53">
        <f t="shared" si="749"/>
        <v>0</v>
      </c>
      <c r="AN533" s="53">
        <f t="shared" si="749"/>
        <v>0</v>
      </c>
      <c r="AO533" s="42">
        <f t="shared" si="749"/>
        <v>0</v>
      </c>
      <c r="AP533" s="58">
        <f t="shared" si="749"/>
        <v>0</v>
      </c>
      <c r="AQ533" s="42">
        <f t="shared" si="749"/>
        <v>0</v>
      </c>
      <c r="AR533" s="58">
        <f t="shared" si="749"/>
        <v>0</v>
      </c>
      <c r="AS533" s="42">
        <f t="shared" si="749"/>
        <v>0</v>
      </c>
      <c r="AT533" s="58">
        <f t="shared" si="749"/>
        <v>0</v>
      </c>
      <c r="AU533" s="42">
        <f t="shared" si="749"/>
        <v>0</v>
      </c>
      <c r="AV533" s="58">
        <f t="shared" si="749"/>
        <v>0</v>
      </c>
      <c r="AW533" s="42">
        <f t="shared" si="749"/>
        <v>0</v>
      </c>
      <c r="AX533" s="58">
        <f t="shared" si="749"/>
        <v>0</v>
      </c>
      <c r="AY533" s="42">
        <f t="shared" si="749"/>
        <v>0</v>
      </c>
      <c r="AZ533" s="58">
        <f t="shared" si="749"/>
        <v>0</v>
      </c>
      <c r="BA533" s="42">
        <f t="shared" si="749"/>
        <v>0</v>
      </c>
      <c r="BB533" s="58">
        <f t="shared" si="749"/>
        <v>0</v>
      </c>
      <c r="BC533" s="42">
        <f t="shared" si="749"/>
        <v>0</v>
      </c>
      <c r="BD533" s="58">
        <f t="shared" si="749"/>
        <v>0</v>
      </c>
      <c r="BE533" s="42">
        <f t="shared" si="749"/>
        <v>0</v>
      </c>
      <c r="BF533" s="58">
        <f t="shared" si="749"/>
        <v>0</v>
      </c>
      <c r="BG533" s="42">
        <f t="shared" si="749"/>
        <v>0</v>
      </c>
      <c r="BH533" s="58">
        <f t="shared" si="749"/>
        <v>0</v>
      </c>
      <c r="BI533" s="42">
        <f t="shared" si="749"/>
        <v>0</v>
      </c>
      <c r="BJ533" s="58">
        <f t="shared" si="749"/>
        <v>0</v>
      </c>
      <c r="BK533" s="42">
        <f t="shared" si="749"/>
        <v>0</v>
      </c>
      <c r="BL533" s="58">
        <f t="shared" si="749"/>
        <v>0</v>
      </c>
      <c r="BM533" s="42">
        <f t="shared" si="749"/>
        <v>0</v>
      </c>
      <c r="BN533" s="58">
        <f t="shared" si="749"/>
        <v>0</v>
      </c>
      <c r="BO533" s="42">
        <f t="shared" si="749"/>
        <v>0</v>
      </c>
      <c r="BP533" s="58">
        <f t="shared" si="749"/>
        <v>0</v>
      </c>
      <c r="BQ533" s="42">
        <f t="shared" ref="BQ533:DD533" si="750">$A533*BQ421</f>
        <v>0</v>
      </c>
      <c r="BR533" s="58">
        <f t="shared" si="750"/>
        <v>0</v>
      </c>
      <c r="BS533" s="42">
        <f t="shared" si="750"/>
        <v>0</v>
      </c>
      <c r="BT533" s="58">
        <f t="shared" si="750"/>
        <v>0</v>
      </c>
      <c r="BU533" s="42">
        <f t="shared" si="750"/>
        <v>0</v>
      </c>
      <c r="BV533" s="58">
        <f t="shared" si="750"/>
        <v>0</v>
      </c>
      <c r="BW533" s="42">
        <f t="shared" si="750"/>
        <v>0</v>
      </c>
      <c r="BX533" s="58">
        <f t="shared" si="750"/>
        <v>0</v>
      </c>
      <c r="BY533" s="42">
        <f t="shared" si="750"/>
        <v>0</v>
      </c>
      <c r="BZ533" s="58">
        <f t="shared" si="750"/>
        <v>0</v>
      </c>
      <c r="CA533" s="42">
        <f t="shared" si="750"/>
        <v>0</v>
      </c>
      <c r="CB533" s="58">
        <f t="shared" si="750"/>
        <v>0</v>
      </c>
      <c r="CC533" s="42">
        <f t="shared" si="750"/>
        <v>0</v>
      </c>
      <c r="CD533" s="58">
        <f t="shared" si="750"/>
        <v>0</v>
      </c>
      <c r="CE533" s="42">
        <f t="shared" si="750"/>
        <v>0</v>
      </c>
      <c r="CF533" s="58">
        <f t="shared" si="750"/>
        <v>0</v>
      </c>
      <c r="CG533" s="42">
        <f t="shared" si="750"/>
        <v>0</v>
      </c>
      <c r="CH533" s="58">
        <f t="shared" si="750"/>
        <v>0</v>
      </c>
      <c r="CI533" s="42">
        <f t="shared" si="750"/>
        <v>0</v>
      </c>
      <c r="CJ533" s="58">
        <f t="shared" si="750"/>
        <v>0</v>
      </c>
      <c r="CK533" s="42">
        <f t="shared" si="750"/>
        <v>0</v>
      </c>
      <c r="CL533" s="58">
        <f t="shared" si="750"/>
        <v>0</v>
      </c>
      <c r="CM533" s="42">
        <f t="shared" si="750"/>
        <v>0</v>
      </c>
      <c r="CN533" s="58">
        <f t="shared" si="750"/>
        <v>0</v>
      </c>
      <c r="CO533" s="42">
        <f t="shared" si="750"/>
        <v>0</v>
      </c>
      <c r="CP533" s="58">
        <f t="shared" si="750"/>
        <v>0</v>
      </c>
      <c r="CQ533" s="42">
        <f t="shared" si="750"/>
        <v>0</v>
      </c>
      <c r="CR533" s="58">
        <f t="shared" si="750"/>
        <v>0</v>
      </c>
      <c r="CS533" s="42">
        <f t="shared" si="750"/>
        <v>0</v>
      </c>
      <c r="CT533" s="58">
        <f t="shared" si="750"/>
        <v>0</v>
      </c>
      <c r="CU533" s="42">
        <f t="shared" si="750"/>
        <v>0</v>
      </c>
      <c r="CV533" s="58">
        <f t="shared" si="750"/>
        <v>0</v>
      </c>
      <c r="CW533" s="42">
        <f t="shared" si="750"/>
        <v>0</v>
      </c>
      <c r="CX533" s="58">
        <f t="shared" si="750"/>
        <v>0</v>
      </c>
      <c r="CY533" s="42">
        <f t="shared" si="750"/>
        <v>0</v>
      </c>
      <c r="CZ533" s="58">
        <f t="shared" si="750"/>
        <v>0</v>
      </c>
      <c r="DA533" s="42">
        <f t="shared" si="750"/>
        <v>0</v>
      </c>
      <c r="DB533" s="58">
        <f t="shared" si="750"/>
        <v>0</v>
      </c>
      <c r="DC533" s="42">
        <f t="shared" si="750"/>
        <v>0</v>
      </c>
      <c r="DD533" s="59">
        <f t="shared" si="750"/>
        <v>0</v>
      </c>
      <c r="DE533" s="3"/>
    </row>
    <row r="534" spans="1:109" x14ac:dyDescent="0.35">
      <c r="A534" s="36">
        <f>GDP!Y111</f>
        <v>0</v>
      </c>
      <c r="B534" s="3" t="s">
        <v>3943</v>
      </c>
      <c r="C534" s="39" t="s">
        <v>625</v>
      </c>
      <c r="D534" s="3" t="s">
        <v>625</v>
      </c>
      <c r="E534" s="61">
        <f t="shared" ref="E534:BP534" si="751">$A534*E422</f>
        <v>0</v>
      </c>
      <c r="F534" s="62">
        <f t="shared" si="751"/>
        <v>0</v>
      </c>
      <c r="G534" s="62">
        <f t="shared" si="751"/>
        <v>0</v>
      </c>
      <c r="H534" s="62">
        <f t="shared" si="751"/>
        <v>0</v>
      </c>
      <c r="I534" s="62">
        <f t="shared" si="751"/>
        <v>0</v>
      </c>
      <c r="J534" s="63">
        <f t="shared" si="751"/>
        <v>0</v>
      </c>
      <c r="K534" s="63">
        <f t="shared" si="751"/>
        <v>0</v>
      </c>
      <c r="L534" s="63">
        <f t="shared" si="751"/>
        <v>0</v>
      </c>
      <c r="M534" s="63">
        <f t="shared" si="751"/>
        <v>0</v>
      </c>
      <c r="N534" s="62">
        <f t="shared" si="751"/>
        <v>0</v>
      </c>
      <c r="O534" s="62">
        <f t="shared" si="751"/>
        <v>0</v>
      </c>
      <c r="P534" s="62">
        <f t="shared" si="751"/>
        <v>0</v>
      </c>
      <c r="Q534" s="63">
        <f t="shared" si="751"/>
        <v>0</v>
      </c>
      <c r="R534" s="63">
        <f t="shared" si="751"/>
        <v>0</v>
      </c>
      <c r="S534" s="63">
        <f t="shared" si="751"/>
        <v>0</v>
      </c>
      <c r="T534" s="63">
        <f t="shared" si="751"/>
        <v>0</v>
      </c>
      <c r="U534" s="62">
        <f t="shared" si="751"/>
        <v>0</v>
      </c>
      <c r="V534" s="62">
        <f t="shared" si="751"/>
        <v>0</v>
      </c>
      <c r="W534" s="62">
        <f t="shared" si="751"/>
        <v>0</v>
      </c>
      <c r="X534" s="64">
        <f t="shared" si="751"/>
        <v>0</v>
      </c>
      <c r="Y534" s="65">
        <f t="shared" si="751"/>
        <v>0</v>
      </c>
      <c r="Z534" s="63">
        <f t="shared" si="751"/>
        <v>0</v>
      </c>
      <c r="AA534" s="63">
        <f t="shared" si="751"/>
        <v>0</v>
      </c>
      <c r="AB534" s="63">
        <f t="shared" si="751"/>
        <v>0</v>
      </c>
      <c r="AC534" s="63">
        <f t="shared" si="751"/>
        <v>0</v>
      </c>
      <c r="AD534" s="62">
        <f t="shared" si="751"/>
        <v>0</v>
      </c>
      <c r="AE534" s="62">
        <f t="shared" si="751"/>
        <v>0</v>
      </c>
      <c r="AF534" s="62">
        <f t="shared" si="751"/>
        <v>0</v>
      </c>
      <c r="AG534" s="62">
        <f t="shared" si="751"/>
        <v>0</v>
      </c>
      <c r="AH534" s="63">
        <f t="shared" si="751"/>
        <v>0</v>
      </c>
      <c r="AI534" s="63">
        <f t="shared" si="751"/>
        <v>0</v>
      </c>
      <c r="AJ534" s="63">
        <f t="shared" si="751"/>
        <v>0</v>
      </c>
      <c r="AK534" s="63">
        <f t="shared" si="751"/>
        <v>0</v>
      </c>
      <c r="AL534" s="62">
        <f t="shared" si="751"/>
        <v>0</v>
      </c>
      <c r="AM534" s="62">
        <f t="shared" si="751"/>
        <v>0</v>
      </c>
      <c r="AN534" s="62">
        <f t="shared" si="751"/>
        <v>0</v>
      </c>
      <c r="AO534" s="64">
        <f t="shared" si="751"/>
        <v>0</v>
      </c>
      <c r="AP534" s="65">
        <f t="shared" si="751"/>
        <v>0</v>
      </c>
      <c r="AQ534" s="64">
        <f t="shared" si="751"/>
        <v>0</v>
      </c>
      <c r="AR534" s="65">
        <f t="shared" si="751"/>
        <v>0</v>
      </c>
      <c r="AS534" s="64">
        <f t="shared" si="751"/>
        <v>0</v>
      </c>
      <c r="AT534" s="65">
        <f t="shared" si="751"/>
        <v>0</v>
      </c>
      <c r="AU534" s="64">
        <f t="shared" si="751"/>
        <v>0</v>
      </c>
      <c r="AV534" s="65">
        <f t="shared" si="751"/>
        <v>0</v>
      </c>
      <c r="AW534" s="64">
        <f t="shared" si="751"/>
        <v>0</v>
      </c>
      <c r="AX534" s="65">
        <f t="shared" si="751"/>
        <v>0</v>
      </c>
      <c r="AY534" s="64">
        <f t="shared" si="751"/>
        <v>0</v>
      </c>
      <c r="AZ534" s="65">
        <f t="shared" si="751"/>
        <v>0</v>
      </c>
      <c r="BA534" s="64">
        <f t="shared" si="751"/>
        <v>0</v>
      </c>
      <c r="BB534" s="65">
        <f t="shared" si="751"/>
        <v>0</v>
      </c>
      <c r="BC534" s="64">
        <f t="shared" si="751"/>
        <v>0</v>
      </c>
      <c r="BD534" s="65">
        <f t="shared" si="751"/>
        <v>0</v>
      </c>
      <c r="BE534" s="64">
        <f t="shared" si="751"/>
        <v>0</v>
      </c>
      <c r="BF534" s="65">
        <f t="shared" si="751"/>
        <v>0</v>
      </c>
      <c r="BG534" s="64">
        <f t="shared" si="751"/>
        <v>0</v>
      </c>
      <c r="BH534" s="65">
        <f t="shared" si="751"/>
        <v>0</v>
      </c>
      <c r="BI534" s="64">
        <f t="shared" si="751"/>
        <v>0</v>
      </c>
      <c r="BJ534" s="65">
        <f t="shared" si="751"/>
        <v>0</v>
      </c>
      <c r="BK534" s="64">
        <f t="shared" si="751"/>
        <v>0</v>
      </c>
      <c r="BL534" s="65">
        <f t="shared" si="751"/>
        <v>0</v>
      </c>
      <c r="BM534" s="64">
        <f t="shared" si="751"/>
        <v>0</v>
      </c>
      <c r="BN534" s="65">
        <f t="shared" si="751"/>
        <v>0</v>
      </c>
      <c r="BO534" s="64">
        <f t="shared" si="751"/>
        <v>0</v>
      </c>
      <c r="BP534" s="65">
        <f t="shared" si="751"/>
        <v>0</v>
      </c>
      <c r="BQ534" s="64">
        <f t="shared" ref="BQ534:DD534" si="752">$A534*BQ422</f>
        <v>0</v>
      </c>
      <c r="BR534" s="65">
        <f t="shared" si="752"/>
        <v>0</v>
      </c>
      <c r="BS534" s="64">
        <f t="shared" si="752"/>
        <v>0</v>
      </c>
      <c r="BT534" s="65">
        <f t="shared" si="752"/>
        <v>0</v>
      </c>
      <c r="BU534" s="64">
        <f t="shared" si="752"/>
        <v>0</v>
      </c>
      <c r="BV534" s="65">
        <f t="shared" si="752"/>
        <v>0</v>
      </c>
      <c r="BW534" s="64">
        <f t="shared" si="752"/>
        <v>0</v>
      </c>
      <c r="BX534" s="65">
        <f t="shared" si="752"/>
        <v>0</v>
      </c>
      <c r="BY534" s="64">
        <f t="shared" si="752"/>
        <v>0</v>
      </c>
      <c r="BZ534" s="65">
        <f t="shared" si="752"/>
        <v>0</v>
      </c>
      <c r="CA534" s="64">
        <f t="shared" si="752"/>
        <v>0</v>
      </c>
      <c r="CB534" s="65">
        <f t="shared" si="752"/>
        <v>0</v>
      </c>
      <c r="CC534" s="64">
        <f t="shared" si="752"/>
        <v>0</v>
      </c>
      <c r="CD534" s="65">
        <f t="shared" si="752"/>
        <v>0</v>
      </c>
      <c r="CE534" s="64">
        <f t="shared" si="752"/>
        <v>0</v>
      </c>
      <c r="CF534" s="65">
        <f t="shared" si="752"/>
        <v>0</v>
      </c>
      <c r="CG534" s="64">
        <f t="shared" si="752"/>
        <v>0</v>
      </c>
      <c r="CH534" s="65">
        <f t="shared" si="752"/>
        <v>0</v>
      </c>
      <c r="CI534" s="64">
        <f t="shared" si="752"/>
        <v>0</v>
      </c>
      <c r="CJ534" s="65">
        <f t="shared" si="752"/>
        <v>0</v>
      </c>
      <c r="CK534" s="64">
        <f t="shared" si="752"/>
        <v>0</v>
      </c>
      <c r="CL534" s="65">
        <f t="shared" si="752"/>
        <v>0</v>
      </c>
      <c r="CM534" s="64">
        <f t="shared" si="752"/>
        <v>0</v>
      </c>
      <c r="CN534" s="65">
        <f t="shared" si="752"/>
        <v>0</v>
      </c>
      <c r="CO534" s="64">
        <f t="shared" si="752"/>
        <v>0</v>
      </c>
      <c r="CP534" s="65">
        <f t="shared" si="752"/>
        <v>0</v>
      </c>
      <c r="CQ534" s="64">
        <f t="shared" si="752"/>
        <v>0</v>
      </c>
      <c r="CR534" s="65">
        <f t="shared" si="752"/>
        <v>0</v>
      </c>
      <c r="CS534" s="64">
        <f t="shared" si="752"/>
        <v>0</v>
      </c>
      <c r="CT534" s="65">
        <f t="shared" si="752"/>
        <v>0</v>
      </c>
      <c r="CU534" s="64">
        <f t="shared" si="752"/>
        <v>0</v>
      </c>
      <c r="CV534" s="65">
        <f t="shared" si="752"/>
        <v>0</v>
      </c>
      <c r="CW534" s="64">
        <f t="shared" si="752"/>
        <v>0</v>
      </c>
      <c r="CX534" s="65">
        <f t="shared" si="752"/>
        <v>0</v>
      </c>
      <c r="CY534" s="64">
        <f t="shared" si="752"/>
        <v>0</v>
      </c>
      <c r="CZ534" s="65">
        <f t="shared" si="752"/>
        <v>0</v>
      </c>
      <c r="DA534" s="64">
        <f t="shared" si="752"/>
        <v>0</v>
      </c>
      <c r="DB534" s="65">
        <f t="shared" si="752"/>
        <v>0</v>
      </c>
      <c r="DC534" s="64">
        <f t="shared" si="752"/>
        <v>0</v>
      </c>
      <c r="DD534" s="66">
        <f t="shared" si="752"/>
        <v>0</v>
      </c>
      <c r="DE534" s="3"/>
    </row>
    <row r="535" spans="1:109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</row>
    <row r="536" spans="1:109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</row>
    <row r="537" spans="1:109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</row>
    <row r="538" spans="1:109" x14ac:dyDescent="0.35">
      <c r="A538" s="4" t="s">
        <v>4034</v>
      </c>
      <c r="B538" s="3"/>
      <c r="C538" s="3"/>
      <c r="D538" s="3"/>
      <c r="E538" s="36">
        <f>VLOOKUP(E$429,GDP!$S$7:$AA$111,8,0)</f>
        <v>3.0220229958405724</v>
      </c>
      <c r="F538" s="36">
        <f>VLOOKUP(F$429,GDP!$S$7:$AA$111,8,0)</f>
        <v>6.5617209340467468</v>
      </c>
      <c r="G538" s="36">
        <f>VLOOKUP(G$429,GDP!$S$7:$AA$111,8,0)</f>
        <v>0.21762793360106869</v>
      </c>
      <c r="H538" s="36">
        <f>VLOOKUP(H$429,GDP!$S$7:$AA$111,8,0)</f>
        <v>4.0061052745208627</v>
      </c>
      <c r="I538" s="36">
        <f>VLOOKUP(I$429,GDP!$S$7:$AA$111,8,0)</f>
        <v>1.9456316921977912E-2</v>
      </c>
      <c r="J538" s="36">
        <f>VLOOKUP(J$429,GDP!$S$7:$AA$111,8,0)</f>
        <v>11.003774841806177</v>
      </c>
      <c r="K538" s="36">
        <f>VLOOKUP(K$429,GDP!$S$7:$AA$111,8,0)</f>
        <v>9.7957144655834156</v>
      </c>
      <c r="L538" s="36">
        <f>VLOOKUP(L$429,GDP!$S$7:$AA$111,8,0)</f>
        <v>8.11495951549945</v>
      </c>
      <c r="M538" s="36">
        <f>VLOOKUP(M$429,GDP!$S$7:$AA$111,8,0)</f>
        <v>1.3793473654323449</v>
      </c>
      <c r="N538" s="36">
        <f>VLOOKUP(N$429,GDP!$S$7:$AA$111,8,0)</f>
        <v>11.123259073374356</v>
      </c>
      <c r="O538" s="36">
        <f>VLOOKUP(O$429,GDP!$S$7:$AA$111,8,0)</f>
        <v>1.0876413200529633</v>
      </c>
      <c r="P538" s="36">
        <f>VLOOKUP(P$429,GDP!$S$7:$AA$111,8,0)</f>
        <v>7.3495563086493121</v>
      </c>
      <c r="Q538" s="36">
        <f>VLOOKUP(Q$429,GDP!$S$7:$AA$111,8,0)</f>
        <v>1.8114260585964104</v>
      </c>
      <c r="R538" s="36">
        <f>VLOOKUP(R$429,GDP!$S$7:$AA$111,8,0)</f>
        <v>3.2982371174278455</v>
      </c>
      <c r="S538" s="36">
        <f>VLOOKUP(S$429,GDP!$S$7:$AA$111,8,0)</f>
        <v>0.59813810933138001</v>
      </c>
      <c r="T538" s="36">
        <f>VLOOKUP(T$429,GDP!$S$7:$AA$111,8,0)</f>
        <v>0.55931870845738274</v>
      </c>
      <c r="U538" s="36">
        <f>VLOOKUP(U$429,GDP!$S$7:$AA$111,8,0)</f>
        <v>2.7774988999435717</v>
      </c>
      <c r="V538" s="36">
        <f>VLOOKUP(V$429,GDP!$S$7:$AA$111,8,0)</f>
        <v>0.91185028265288004</v>
      </c>
      <c r="W538" s="36">
        <f>VLOOKUP(W$429,GDP!$S$7:$AA$111,8,0)</f>
        <v>0</v>
      </c>
      <c r="X538" s="36">
        <f>VLOOKUP(X$429,GDP!$S$7:$AA$111,8,0)</f>
        <v>6.2891095599681819</v>
      </c>
      <c r="Y538" s="36">
        <f>VLOOKUP(Y$429,GDP!$S$7:$AA$111,8,0)</f>
        <v>2.1082689738148588</v>
      </c>
      <c r="Z538" s="36">
        <f>VLOOKUP(Z$429,GDP!$S$7:$AA$111,8,0)</f>
        <v>0.31149013559825889</v>
      </c>
      <c r="AA538" s="36">
        <f>VLOOKUP(AA$429,GDP!$S$7:$AA$111,8,0)</f>
        <v>0.71332294686478548</v>
      </c>
      <c r="AB538" s="36">
        <f>VLOOKUP(AB$429,GDP!$S$7:$AA$111,8,0)</f>
        <v>0.41485612348577483</v>
      </c>
      <c r="AC538" s="36">
        <f>VLOOKUP(AC$429,GDP!$S$7:$AA$111,8,0)</f>
        <v>2.1411951941529601</v>
      </c>
      <c r="AD538" s="36">
        <f>VLOOKUP(AD$429,GDP!$S$7:$AA$111,8,0)</f>
        <v>7.5893505698128507</v>
      </c>
      <c r="AE538" s="36">
        <f>VLOOKUP(AE$429,GDP!$S$7:$AA$111,8,0)</f>
        <v>2.7654056768647983</v>
      </c>
      <c r="AF538" s="36">
        <f>VLOOKUP(AF$429,GDP!$S$7:$AA$111,8,0)</f>
        <v>1.2030305670610115</v>
      </c>
      <c r="AG538" s="36">
        <f>VLOOKUP(AG$429,GDP!$S$7:$AA$111,8,0)</f>
        <v>0.21458117588722692</v>
      </c>
      <c r="AH538" s="36">
        <f>VLOOKUP(AH$429,GDP!$S$7:$AA$111,8,0)</f>
        <v>0.97237065203433559</v>
      </c>
      <c r="AI538" s="36">
        <f>VLOOKUP(AI$429,GDP!$S$7:$AA$111,8,0)</f>
        <v>0.42102273799901546</v>
      </c>
      <c r="AJ538" s="36">
        <f>VLOOKUP(AJ$429,GDP!$S$7:$AA$111,8,0)</f>
        <v>1.5173629799102084E-2</v>
      </c>
      <c r="AK538" s="36">
        <f>VLOOKUP(AK$429,GDP!$S$7:$AA$111,8,0)</f>
        <v>0.1027680731021281</v>
      </c>
      <c r="AL538" s="36">
        <f>VLOOKUP(AL$429,GDP!$S$7:$AA$111,8,0)</f>
        <v>0.5528289959647168</v>
      </c>
      <c r="AM538" s="36">
        <f>VLOOKUP(AM$429,GDP!$S$7:$AA$111,8,0)</f>
        <v>0.10656504086961149</v>
      </c>
      <c r="AN538" s="36">
        <f>VLOOKUP(AN$429,GDP!$S$7:$AA$111,8,0)</f>
        <v>3.592733170640372E-2</v>
      </c>
      <c r="AO538" s="36">
        <f>VLOOKUP(AO$429,GDP!$S$7:$AA$111,8,0)</f>
        <v>1.2335880049514145</v>
      </c>
      <c r="AP538" s="36">
        <f>VLOOKUP(AP$429,GDP!$S$7:$AA$111,8,0)</f>
        <v>0</v>
      </c>
      <c r="AQ538" s="36">
        <f>VLOOKUP(AQ$429,GDP!$S$7:$AA$111,8,0)</f>
        <v>38.265093204935951</v>
      </c>
      <c r="AR538" s="36">
        <f>VLOOKUP(AR$429,GDP!$S$7:$AA$111,8,0)</f>
        <v>35.410669587115876</v>
      </c>
      <c r="AS538" s="36">
        <f>VLOOKUP(AS$429,GDP!$S$7:$AA$111,8,0)</f>
        <v>74.931531757698068</v>
      </c>
      <c r="AT538" s="36">
        <f>VLOOKUP(AT$429,GDP!$S$7:$AA$111,8,0)</f>
        <v>0</v>
      </c>
      <c r="AU538" s="36">
        <f>VLOOKUP(AU$429,GDP!$S$7:$AA$111,8,0)</f>
        <v>12.636663269283776</v>
      </c>
      <c r="AV538" s="36">
        <f>VLOOKUP(AV$429,GDP!$S$7:$AA$111,8,0)</f>
        <v>8.3845405760528386</v>
      </c>
      <c r="AW538" s="36">
        <f>VLOOKUP(AW$429,GDP!$S$7:$AA$111,8,0)</f>
        <v>3.406187779198655</v>
      </c>
      <c r="AX538" s="36">
        <f>VLOOKUP(AX$429,GDP!$S$7:$AA$111,8,0)</f>
        <v>274.29260397313448</v>
      </c>
      <c r="AY538" s="36">
        <f>VLOOKUP(AY$429,GDP!$S$7:$AA$111,8,0)</f>
        <v>51.827857484712162</v>
      </c>
      <c r="AZ538" s="36">
        <f>VLOOKUP(AZ$429,GDP!$S$7:$AA$111,8,0)</f>
        <v>0.22896095239392844</v>
      </c>
      <c r="BA538" s="36">
        <f>VLOOKUP(BA$429,GDP!$S$7:$AA$111,8,0)</f>
        <v>64.756417168000027</v>
      </c>
      <c r="BB538" s="36">
        <f>VLOOKUP(BB$429,GDP!$S$7:$AA$111,8,0)</f>
        <v>134.30836116180313</v>
      </c>
      <c r="BC538" s="36">
        <f>VLOOKUP(BC$429,GDP!$S$7:$AA$111,8,0)</f>
        <v>18.56298794277593</v>
      </c>
      <c r="BD538" s="36">
        <f>VLOOKUP(BD$429,GDP!$S$7:$AA$111,8,0)</f>
        <v>1.8081149367151159</v>
      </c>
      <c r="BE538" s="36">
        <f>VLOOKUP(BE$429,GDP!$S$7:$AA$111,8,0)</f>
        <v>35.414135874638184</v>
      </c>
      <c r="BF538" s="36">
        <f>VLOOKUP(BF$429,GDP!$S$7:$AA$111,8,0)</f>
        <v>16.031634054755244</v>
      </c>
      <c r="BG538" s="36">
        <f>VLOOKUP(BG$429,GDP!$S$7:$AA$111,8,0)</f>
        <v>15.078051983989466</v>
      </c>
      <c r="BH538" s="36">
        <f>VLOOKUP(BH$429,GDP!$S$7:$AA$111,8,0)</f>
        <v>3.535080974597235E-2</v>
      </c>
      <c r="BI538" s="36">
        <f>VLOOKUP(BI$429,GDP!$S$7:$AA$111,8,0)</f>
        <v>43.213293661302352</v>
      </c>
      <c r="BJ538" s="36">
        <f>VLOOKUP(BJ$429,GDP!$S$7:$AA$111,8,0)</f>
        <v>1.4871787210351419</v>
      </c>
      <c r="BK538" s="36">
        <f>VLOOKUP(BK$429,GDP!$S$7:$AA$111,8,0)</f>
        <v>10.193855438631187</v>
      </c>
      <c r="BL538" s="36">
        <f>VLOOKUP(BL$429,GDP!$S$7:$AA$111,8,0)</f>
        <v>5.6949686830675637</v>
      </c>
      <c r="BM538" s="36">
        <f>VLOOKUP(BM$429,GDP!$S$7:$AA$111,8,0)</f>
        <v>33.254314035181991</v>
      </c>
      <c r="BN538" s="36">
        <f>VLOOKUP(BN$429,GDP!$S$7:$AA$111,8,0)</f>
        <v>8.9920057996178659</v>
      </c>
      <c r="BO538" s="36">
        <f>VLOOKUP(BO$429,GDP!$S$7:$AA$111,8,0)</f>
        <v>104.5424447574478</v>
      </c>
      <c r="BP538" s="36">
        <f>VLOOKUP(BP$429,GDP!$S$7:$AA$111,8,0)</f>
        <v>4.7185335548138809</v>
      </c>
      <c r="BQ538" s="36">
        <f>VLOOKUP(BQ$429,GDP!$S$7:$AA$111,8,0)</f>
        <v>4.380727460176276</v>
      </c>
      <c r="BR538" s="36">
        <f>VLOOKUP(BR$429,GDP!$S$7:$AA$111,8,0)</f>
        <v>14.634522481311599</v>
      </c>
      <c r="BS538" s="36">
        <f>VLOOKUP(BS$429,GDP!$S$7:$AA$111,8,0)</f>
        <v>9.3357587883936759</v>
      </c>
      <c r="BT538" s="36">
        <f>VLOOKUP(BT$429,GDP!$S$7:$AA$111,8,0)</f>
        <v>0.58637760144231965</v>
      </c>
      <c r="BU538" s="36">
        <f>VLOOKUP(BU$429,GDP!$S$7:$AA$111,8,0)</f>
        <v>78.540129359851065</v>
      </c>
      <c r="BV538" s="36">
        <f>VLOOKUP(BV$429,GDP!$S$7:$AA$111,8,0)</f>
        <v>16.043306779921018</v>
      </c>
      <c r="BW538" s="36">
        <f>VLOOKUP(BW$429,GDP!$S$7:$AA$111,8,0)</f>
        <v>5.2308440754184637</v>
      </c>
      <c r="BX538" s="36">
        <f>VLOOKUP(BX$429,GDP!$S$7:$AA$111,8,0)</f>
        <v>843.12858165947955</v>
      </c>
      <c r="BY538" s="36">
        <f>VLOOKUP(BY$429,GDP!$S$7:$AA$111,8,0)</f>
        <v>0</v>
      </c>
      <c r="BZ538" s="36">
        <f>VLOOKUP(BZ$429,GDP!$S$7:$AA$111,8,0)</f>
        <v>15.813318397634809</v>
      </c>
      <c r="CA538" s="36">
        <f>VLOOKUP(CA$429,GDP!$S$7:$AA$111,8,0)</f>
        <v>6.9258819202212756</v>
      </c>
      <c r="CB538" s="36">
        <f>VLOOKUP(CB$429,GDP!$S$7:$AA$111,8,0)</f>
        <v>177.7026347201855</v>
      </c>
      <c r="CC538" s="36">
        <f>VLOOKUP(CC$429,GDP!$S$7:$AA$111,8,0)</f>
        <v>260.23652600728371</v>
      </c>
      <c r="CD538" s="36">
        <f>VLOOKUP(CD$429,GDP!$S$7:$AA$111,8,0)</f>
        <v>204.92213559480078</v>
      </c>
      <c r="CE538" s="36">
        <f>VLOOKUP(CE$429,GDP!$S$7:$AA$111,8,0)</f>
        <v>83.759945960224627</v>
      </c>
      <c r="CF538" s="36">
        <f>VLOOKUP(CF$429,GDP!$S$7:$AA$111,8,0)</f>
        <v>24.883719643006287</v>
      </c>
      <c r="CG538" s="36">
        <f>VLOOKUP(CG$429,GDP!$S$7:$AA$111,8,0)</f>
        <v>5.9606480994983624</v>
      </c>
      <c r="CH538" s="36">
        <f>VLOOKUP(CH$429,GDP!$S$7:$AA$111,8,0)</f>
        <v>372.64710112034868</v>
      </c>
      <c r="CI538" s="36">
        <f>VLOOKUP(CI$429,GDP!$S$7:$AA$111,8,0)</f>
        <v>8.9659725218773332</v>
      </c>
      <c r="CJ538" s="36">
        <f>VLOOKUP(CJ$429,GDP!$S$7:$AA$111,8,0)</f>
        <v>100.62440530105981</v>
      </c>
      <c r="CK538" s="36">
        <f>VLOOKUP(CK$429,GDP!$S$7:$AA$111,8,0)</f>
        <v>15.222643526459454</v>
      </c>
      <c r="CL538" s="36">
        <f>VLOOKUP(CL$429,GDP!$S$7:$AA$111,8,0)</f>
        <v>61.798633177089471</v>
      </c>
      <c r="CM538" s="36">
        <f>VLOOKUP(CM$429,GDP!$S$7:$AA$111,8,0)</f>
        <v>8.9024495627465186</v>
      </c>
      <c r="CN538" s="36">
        <f>VLOOKUP(CN$429,GDP!$S$7:$AA$111,8,0)</f>
        <v>45.305778595326217</v>
      </c>
      <c r="CO538" s="36">
        <f>VLOOKUP(CO$429,GDP!$S$7:$AA$111,8,0)</f>
        <v>0</v>
      </c>
      <c r="CP538" s="36">
        <f>VLOOKUP(CP$429,GDP!$S$7:$AA$111,8,0)</f>
        <v>18.42427013145425</v>
      </c>
      <c r="CQ538" s="36">
        <f>VLOOKUP(CQ$429,GDP!$S$7:$AA$111,8,0)</f>
        <v>8.5502122064656234</v>
      </c>
      <c r="CR538" s="36">
        <f>VLOOKUP(CR$429,GDP!$S$7:$AA$111,8,0)</f>
        <v>4.2379892340589365</v>
      </c>
      <c r="CS538" s="36">
        <f>VLOOKUP(CS$429,GDP!$S$7:$AA$111,8,0)</f>
        <v>10.955703177095998</v>
      </c>
      <c r="CT538" s="36">
        <f>VLOOKUP(CT$429,GDP!$S$7:$AA$111,8,0)</f>
        <v>16.412928190640621</v>
      </c>
      <c r="CU538" s="36">
        <f>VLOOKUP(CU$429,GDP!$S$7:$AA$111,8,0)</f>
        <v>19.487806234843902</v>
      </c>
      <c r="CV538" s="36">
        <f>VLOOKUP(CV$429,GDP!$S$7:$AA$111,8,0)</f>
        <v>664.12012693536974</v>
      </c>
      <c r="CW538" s="36">
        <f>VLOOKUP(CW$429,GDP!$S$7:$AA$111,8,0)</f>
        <v>136.48109757640663</v>
      </c>
      <c r="CX538" s="36">
        <f>VLOOKUP(CX$429,GDP!$S$7:$AA$111,8,0)</f>
        <v>109.35478287453731</v>
      </c>
      <c r="CY538" s="36">
        <f>VLOOKUP(CY$429,GDP!$S$7:$AA$111,8,0)</f>
        <v>40.751552141629553</v>
      </c>
      <c r="CZ538" s="36">
        <f>VLOOKUP(CZ$429,GDP!$S$7:$AA$111,8,0)</f>
        <v>2.7889477559734654</v>
      </c>
      <c r="DA538" s="36">
        <f>VLOOKUP(DA$429,GDP!$S$7:$AA$111,8,0)</f>
        <v>2.6396367180629525</v>
      </c>
      <c r="DB538" s="36">
        <f>VLOOKUP(DB$429,GDP!$S$7:$AA$111,8,0)</f>
        <v>107.64325434676113</v>
      </c>
      <c r="DC538" s="36">
        <f>VLOOKUP(DC$429,GDP!$S$7:$AA$111,8,0)</f>
        <v>0.59442349093418301</v>
      </c>
      <c r="DD538" s="36">
        <f>VLOOKUP(DD$429,GDP!$S$7:$AA$111,8,0)</f>
        <v>0</v>
      </c>
      <c r="DE538" s="3"/>
    </row>
    <row r="539" spans="1:109" x14ac:dyDescent="0.35">
      <c r="A539" s="3"/>
      <c r="B539" s="3"/>
      <c r="C539" s="3"/>
      <c r="D539" s="3"/>
      <c r="E539" s="3" t="s">
        <v>3955</v>
      </c>
      <c r="F539" s="3" t="s">
        <v>3956</v>
      </c>
      <c r="G539" s="3" t="s">
        <v>3957</v>
      </c>
      <c r="H539" s="3" t="s">
        <v>3958</v>
      </c>
      <c r="I539" s="3" t="s">
        <v>3959</v>
      </c>
      <c r="J539" s="3" t="s">
        <v>3960</v>
      </c>
      <c r="K539" s="3" t="s">
        <v>3961</v>
      </c>
      <c r="L539" s="3" t="s">
        <v>3962</v>
      </c>
      <c r="M539" s="3" t="s">
        <v>3963</v>
      </c>
      <c r="N539" s="3" t="s">
        <v>3966</v>
      </c>
      <c r="O539" s="3" t="s">
        <v>3969</v>
      </c>
      <c r="P539" s="3" t="s">
        <v>3970</v>
      </c>
      <c r="Q539" s="3" t="s">
        <v>3973</v>
      </c>
      <c r="R539" s="3" t="s">
        <v>3976</v>
      </c>
      <c r="S539" s="3" t="s">
        <v>3979</v>
      </c>
      <c r="T539" s="3" t="s">
        <v>3980</v>
      </c>
      <c r="U539" s="3" t="s">
        <v>3981</v>
      </c>
      <c r="V539" s="3" t="s">
        <v>3984</v>
      </c>
      <c r="W539" s="3" t="s">
        <v>3985</v>
      </c>
      <c r="X539" s="3" t="s">
        <v>3986</v>
      </c>
      <c r="Y539" s="3" t="s">
        <v>3987</v>
      </c>
      <c r="Z539" s="3" t="s">
        <v>3988</v>
      </c>
      <c r="AA539" s="3" t="s">
        <v>3989</v>
      </c>
      <c r="AB539" s="3" t="s">
        <v>3990</v>
      </c>
      <c r="AC539" s="3" t="s">
        <v>3991</v>
      </c>
      <c r="AD539" s="3" t="s">
        <v>3992</v>
      </c>
      <c r="AE539" s="3" t="s">
        <v>3993</v>
      </c>
      <c r="AF539" s="3" t="s">
        <v>3994</v>
      </c>
      <c r="AG539" s="3" t="s">
        <v>3995</v>
      </c>
      <c r="AH539" s="3" t="s">
        <v>3996</v>
      </c>
      <c r="AI539" s="3" t="s">
        <v>3997</v>
      </c>
      <c r="AJ539" s="3" t="s">
        <v>4000</v>
      </c>
      <c r="AK539" s="3" t="s">
        <v>4003</v>
      </c>
      <c r="AL539" s="3" t="s">
        <v>4006</v>
      </c>
      <c r="AM539" s="3" t="s">
        <v>4009</v>
      </c>
      <c r="AN539" s="3" t="s">
        <v>4010</v>
      </c>
      <c r="AO539" s="3" t="s">
        <v>4011</v>
      </c>
      <c r="AP539" s="3" t="s">
        <v>3876</v>
      </c>
      <c r="AQ539" s="3" t="s">
        <v>3877</v>
      </c>
      <c r="AR539" s="3" t="s">
        <v>3878</v>
      </c>
      <c r="AS539" s="3" t="s">
        <v>3879</v>
      </c>
      <c r="AT539" s="3" t="s">
        <v>3880</v>
      </c>
      <c r="AU539" s="3" t="s">
        <v>3881</v>
      </c>
      <c r="AV539" s="3" t="s">
        <v>3882</v>
      </c>
      <c r="AW539" s="3" t="s">
        <v>3883</v>
      </c>
      <c r="AX539" s="3" t="s">
        <v>3884</v>
      </c>
      <c r="AY539" s="3" t="s">
        <v>3885</v>
      </c>
      <c r="AZ539" s="3" t="s">
        <v>3886</v>
      </c>
      <c r="BA539" s="3" t="s">
        <v>3887</v>
      </c>
      <c r="BB539" s="3" t="s">
        <v>3888</v>
      </c>
      <c r="BC539" s="3" t="s">
        <v>3889</v>
      </c>
      <c r="BD539" s="3" t="s">
        <v>3890</v>
      </c>
      <c r="BE539" s="3" t="s">
        <v>3891</v>
      </c>
      <c r="BF539" s="3" t="s">
        <v>3892</v>
      </c>
      <c r="BG539" s="3" t="s">
        <v>3893</v>
      </c>
      <c r="BH539" s="3" t="s">
        <v>3894</v>
      </c>
      <c r="BI539" s="3" t="s">
        <v>3895</v>
      </c>
      <c r="BJ539" s="3" t="s">
        <v>3896</v>
      </c>
      <c r="BK539" s="3" t="s">
        <v>3897</v>
      </c>
      <c r="BL539" s="3" t="s">
        <v>3898</v>
      </c>
      <c r="BM539" s="3" t="s">
        <v>3899</v>
      </c>
      <c r="BN539" s="3" t="s">
        <v>3900</v>
      </c>
      <c r="BO539" s="3" t="s">
        <v>3901</v>
      </c>
      <c r="BP539" s="3" t="s">
        <v>3902</v>
      </c>
      <c r="BQ539" s="3" t="s">
        <v>3903</v>
      </c>
      <c r="BR539" s="3" t="s">
        <v>3904</v>
      </c>
      <c r="BS539" s="3" t="s">
        <v>3905</v>
      </c>
      <c r="BT539" s="3" t="s">
        <v>3906</v>
      </c>
      <c r="BU539" s="3" t="s">
        <v>3907</v>
      </c>
      <c r="BV539" s="3" t="s">
        <v>3908</v>
      </c>
      <c r="BW539" s="3" t="s">
        <v>3909</v>
      </c>
      <c r="BX539" s="3" t="s">
        <v>3910</v>
      </c>
      <c r="BY539" s="3" t="s">
        <v>3911</v>
      </c>
      <c r="BZ539" s="3" t="s">
        <v>3912</v>
      </c>
      <c r="CA539" s="3" t="s">
        <v>3913</v>
      </c>
      <c r="CB539" s="3" t="s">
        <v>3914</v>
      </c>
      <c r="CC539" s="3" t="s">
        <v>3915</v>
      </c>
      <c r="CD539" s="3" t="s">
        <v>3916</v>
      </c>
      <c r="CE539" s="3" t="s">
        <v>3917</v>
      </c>
      <c r="CF539" s="3" t="s">
        <v>3918</v>
      </c>
      <c r="CG539" s="3" t="s">
        <v>3919</v>
      </c>
      <c r="CH539" s="3" t="s">
        <v>3920</v>
      </c>
      <c r="CI539" s="3" t="s">
        <v>3921</v>
      </c>
      <c r="CJ539" s="3" t="s">
        <v>3922</v>
      </c>
      <c r="CK539" s="3" t="s">
        <v>3923</v>
      </c>
      <c r="CL539" s="3" t="s">
        <v>3924</v>
      </c>
      <c r="CM539" s="3" t="s">
        <v>3925</v>
      </c>
      <c r="CN539" s="3" t="s">
        <v>3926</v>
      </c>
      <c r="CO539" s="3" t="s">
        <v>3927</v>
      </c>
      <c r="CP539" s="3" t="s">
        <v>3928</v>
      </c>
      <c r="CQ539" s="3" t="s">
        <v>3929</v>
      </c>
      <c r="CR539" s="3" t="s">
        <v>3930</v>
      </c>
      <c r="CS539" s="3" t="s">
        <v>3931</v>
      </c>
      <c r="CT539" s="3" t="s">
        <v>3932</v>
      </c>
      <c r="CU539" s="3" t="s">
        <v>3933</v>
      </c>
      <c r="CV539" s="3" t="s">
        <v>3934</v>
      </c>
      <c r="CW539" s="3" t="s">
        <v>3935</v>
      </c>
      <c r="CX539" s="3" t="s">
        <v>3936</v>
      </c>
      <c r="CY539" s="3" t="s">
        <v>3937</v>
      </c>
      <c r="CZ539" s="3" t="s">
        <v>3938</v>
      </c>
      <c r="DA539" s="3" t="s">
        <v>3939</v>
      </c>
      <c r="DB539" s="3" t="s">
        <v>3940</v>
      </c>
      <c r="DC539" s="3" t="s">
        <v>3941</v>
      </c>
      <c r="DD539" s="3" t="s">
        <v>624</v>
      </c>
      <c r="DE539" s="3"/>
    </row>
    <row r="540" spans="1:109" x14ac:dyDescent="0.35">
      <c r="A540" s="3"/>
      <c r="B540" s="3"/>
      <c r="C540" s="3"/>
      <c r="D540" s="3"/>
      <c r="E540" s="39" t="s">
        <v>462</v>
      </c>
      <c r="F540" s="39" t="str">
        <f>E540</f>
        <v>A11</v>
      </c>
      <c r="G540" s="39" t="str">
        <f>F540</f>
        <v>A11</v>
      </c>
      <c r="H540" s="39" t="str">
        <f>G540</f>
        <v>A11</v>
      </c>
      <c r="I540" s="39" t="str">
        <f>H540</f>
        <v>A11</v>
      </c>
      <c r="J540" s="39" t="s">
        <v>472</v>
      </c>
      <c r="K540" s="39" t="str">
        <f>J540</f>
        <v>A12</v>
      </c>
      <c r="L540" s="39" t="str">
        <f>K540</f>
        <v>A12</v>
      </c>
      <c r="M540" s="39" t="str">
        <f>L540</f>
        <v>A12</v>
      </c>
      <c r="N540" s="39" t="s">
        <v>479</v>
      </c>
      <c r="O540" s="39" t="str">
        <f>N540</f>
        <v>A13</v>
      </c>
      <c r="P540" s="39" t="str">
        <f>O540</f>
        <v>A13</v>
      </c>
      <c r="Q540" s="39" t="s">
        <v>486</v>
      </c>
      <c r="R540" s="39" t="str">
        <f>Q540</f>
        <v>A14</v>
      </c>
      <c r="S540" s="39" t="str">
        <f>R540</f>
        <v>A14</v>
      </c>
      <c r="T540" s="39" t="str">
        <f>S540</f>
        <v>A14</v>
      </c>
      <c r="U540" s="39" t="s">
        <v>496</v>
      </c>
      <c r="V540" s="39" t="str">
        <f>U540</f>
        <v>A15</v>
      </c>
      <c r="W540" s="39" t="str">
        <f>V540</f>
        <v>A15</v>
      </c>
      <c r="X540" s="39" t="s">
        <v>504</v>
      </c>
      <c r="Y540" s="39" t="s">
        <v>507</v>
      </c>
      <c r="Z540" s="39" t="s">
        <v>509</v>
      </c>
      <c r="AA540" s="39" t="str">
        <f>Z540</f>
        <v>A29</v>
      </c>
      <c r="AB540" s="39" t="str">
        <f>AA540</f>
        <v>A29</v>
      </c>
      <c r="AC540" s="39" t="str">
        <f>AB540</f>
        <v>A29</v>
      </c>
      <c r="AD540" s="39" t="s">
        <v>519</v>
      </c>
      <c r="AE540" s="39" t="str">
        <f>AD540</f>
        <v>A31</v>
      </c>
      <c r="AF540" s="39" t="str">
        <f>AE540</f>
        <v>A31</v>
      </c>
      <c r="AG540" s="39" t="str">
        <f>AF540</f>
        <v>A31</v>
      </c>
      <c r="AH540" s="39" t="s">
        <v>529</v>
      </c>
      <c r="AI540" s="39" t="str">
        <f>AH540</f>
        <v>A32</v>
      </c>
      <c r="AJ540" s="39" t="str">
        <f>AI540</f>
        <v>A32</v>
      </c>
      <c r="AK540" s="39" t="str">
        <f>AJ540</f>
        <v>A32</v>
      </c>
      <c r="AL540" s="39" t="s">
        <v>537</v>
      </c>
      <c r="AM540" s="39" t="str">
        <f>AL540</f>
        <v>A40</v>
      </c>
      <c r="AN540" s="39" t="str">
        <f>AM540</f>
        <v>A40</v>
      </c>
      <c r="AO540" s="39" t="s">
        <v>545</v>
      </c>
      <c r="AP540" s="39" t="s">
        <v>548</v>
      </c>
      <c r="AQ540" s="39" t="s">
        <v>549</v>
      </c>
      <c r="AR540" s="39" t="s">
        <v>550</v>
      </c>
      <c r="AS540" s="39" t="s">
        <v>552</v>
      </c>
      <c r="AT540" s="39" t="s">
        <v>553</v>
      </c>
      <c r="AU540" s="39" t="s">
        <v>554</v>
      </c>
      <c r="AV540" s="39" t="s">
        <v>555</v>
      </c>
      <c r="AW540" s="39" t="s">
        <v>556</v>
      </c>
      <c r="AX540" s="39" t="s">
        <v>557</v>
      </c>
      <c r="AY540" s="39" t="s">
        <v>559</v>
      </c>
      <c r="AZ540" s="39" t="s">
        <v>560</v>
      </c>
      <c r="BA540" s="39" t="s">
        <v>561</v>
      </c>
      <c r="BB540" s="39" t="s">
        <v>563</v>
      </c>
      <c r="BC540" s="39" t="s">
        <v>564</v>
      </c>
      <c r="BD540" s="39" t="s">
        <v>565</v>
      </c>
      <c r="BE540" s="39" t="s">
        <v>566</v>
      </c>
      <c r="BF540" s="39" t="s">
        <v>568</v>
      </c>
      <c r="BG540" s="39" t="s">
        <v>570</v>
      </c>
      <c r="BH540" s="39" t="s">
        <v>571</v>
      </c>
      <c r="BI540" s="39" t="s">
        <v>572</v>
      </c>
      <c r="BJ540" s="39" t="s">
        <v>574</v>
      </c>
      <c r="BK540" s="39" t="s">
        <v>575</v>
      </c>
      <c r="BL540" s="39" t="s">
        <v>576</v>
      </c>
      <c r="BM540" s="39" t="s">
        <v>577</v>
      </c>
      <c r="BN540" s="39" t="s">
        <v>578</v>
      </c>
      <c r="BO540" s="39" t="s">
        <v>579</v>
      </c>
      <c r="BP540" s="39" t="s">
        <v>580</v>
      </c>
      <c r="BQ540" s="39" t="s">
        <v>582</v>
      </c>
      <c r="BR540" s="39" t="s">
        <v>584</v>
      </c>
      <c r="BS540" s="39" t="s">
        <v>585</v>
      </c>
      <c r="BT540" s="39" t="s">
        <v>586</v>
      </c>
      <c r="BU540" s="39" t="s">
        <v>587</v>
      </c>
      <c r="BV540" s="39" t="s">
        <v>588</v>
      </c>
      <c r="BW540" s="39" t="s">
        <v>589</v>
      </c>
      <c r="BX540" s="39" t="s">
        <v>590</v>
      </c>
      <c r="BY540" s="39" t="s">
        <v>591</v>
      </c>
      <c r="BZ540" s="39" t="s">
        <v>592</v>
      </c>
      <c r="CA540" s="39" t="s">
        <v>593</v>
      </c>
      <c r="CB540" s="39" t="s">
        <v>594</v>
      </c>
      <c r="CC540" s="39" t="s">
        <v>595</v>
      </c>
      <c r="CD540" s="39" t="s">
        <v>596</v>
      </c>
      <c r="CE540" s="39" t="s">
        <v>597</v>
      </c>
      <c r="CF540" s="39" t="s">
        <v>598</v>
      </c>
      <c r="CG540" s="39" t="s">
        <v>599</v>
      </c>
      <c r="CH540" s="39" t="s">
        <v>600</v>
      </c>
      <c r="CI540" s="39" t="s">
        <v>602</v>
      </c>
      <c r="CJ540" s="39" t="s">
        <v>603</v>
      </c>
      <c r="CK540" s="39" t="s">
        <v>604</v>
      </c>
      <c r="CL540" s="39" t="s">
        <v>605</v>
      </c>
      <c r="CM540" s="39" t="s">
        <v>606</v>
      </c>
      <c r="CN540" s="39" t="s">
        <v>607</v>
      </c>
      <c r="CO540" s="39" t="s">
        <v>608</v>
      </c>
      <c r="CP540" s="39" t="s">
        <v>609</v>
      </c>
      <c r="CQ540" s="39" t="s">
        <v>610</v>
      </c>
      <c r="CR540" s="39" t="s">
        <v>611</v>
      </c>
      <c r="CS540" s="39" t="s">
        <v>612</v>
      </c>
      <c r="CT540" s="39" t="s">
        <v>613</v>
      </c>
      <c r="CU540" s="39" t="s">
        <v>614</v>
      </c>
      <c r="CV540" s="39" t="s">
        <v>615</v>
      </c>
      <c r="CW540" s="39" t="s">
        <v>616</v>
      </c>
      <c r="CX540" s="39" t="s">
        <v>617</v>
      </c>
      <c r="CY540" s="39" t="s">
        <v>618</v>
      </c>
      <c r="CZ540" s="39" t="s">
        <v>619</v>
      </c>
      <c r="DA540" s="39" t="s">
        <v>620</v>
      </c>
      <c r="DB540" s="39" t="s">
        <v>621</v>
      </c>
      <c r="DC540" s="39" t="s">
        <v>622</v>
      </c>
      <c r="DD540" s="39" t="s">
        <v>623</v>
      </c>
      <c r="DE540" s="3"/>
    </row>
    <row r="541" spans="1:109" x14ac:dyDescent="0.35">
      <c r="A541" s="3"/>
      <c r="B541" s="3"/>
      <c r="C541" s="3"/>
      <c r="D541" s="38">
        <f>SUM(E542:DD645)</f>
        <v>11646.995898880597</v>
      </c>
      <c r="E541" s="3" t="s">
        <v>464</v>
      </c>
      <c r="F541" s="3" t="s">
        <v>466</v>
      </c>
      <c r="G541" s="3" t="s">
        <v>467</v>
      </c>
      <c r="H541" s="3" t="s">
        <v>469</v>
      </c>
      <c r="I541" s="3" t="s">
        <v>471</v>
      </c>
      <c r="J541" s="3" t="s">
        <v>474</v>
      </c>
      <c r="K541" s="3" t="s">
        <v>475</v>
      </c>
      <c r="L541" s="3" t="s">
        <v>476</v>
      </c>
      <c r="M541" s="3" t="s">
        <v>477</v>
      </c>
      <c r="N541" s="3" t="s">
        <v>481</v>
      </c>
      <c r="O541" s="3" t="s">
        <v>483</v>
      </c>
      <c r="P541" s="3" t="s">
        <v>485</v>
      </c>
      <c r="Q541" s="3" t="s">
        <v>488</v>
      </c>
      <c r="R541" s="3" t="s">
        <v>490</v>
      </c>
      <c r="S541" s="3" t="s">
        <v>492</v>
      </c>
      <c r="T541" s="3" t="s">
        <v>494</v>
      </c>
      <c r="U541" s="3" t="s">
        <v>498</v>
      </c>
      <c r="V541" s="3" t="s">
        <v>500</v>
      </c>
      <c r="W541" s="3" t="s">
        <v>502</v>
      </c>
      <c r="X541" s="3" t="s">
        <v>505</v>
      </c>
      <c r="Y541" s="3" t="s">
        <v>508</v>
      </c>
      <c r="Z541" s="3" t="s">
        <v>511</v>
      </c>
      <c r="AA541" s="3" t="s">
        <v>513</v>
      </c>
      <c r="AB541" s="3" t="s">
        <v>515</v>
      </c>
      <c r="AC541" s="3" t="s">
        <v>517</v>
      </c>
      <c r="AD541" s="3" t="s">
        <v>521</v>
      </c>
      <c r="AE541" s="3" t="s">
        <v>523</v>
      </c>
      <c r="AF541" s="3" t="s">
        <v>525</v>
      </c>
      <c r="AG541" s="3" t="s">
        <v>527</v>
      </c>
      <c r="AH541" s="3" t="s">
        <v>531</v>
      </c>
      <c r="AI541" s="3" t="s">
        <v>532</v>
      </c>
      <c r="AJ541" s="3" t="s">
        <v>533</v>
      </c>
      <c r="AK541" s="3" t="s">
        <v>535</v>
      </c>
      <c r="AL541" s="3" t="s">
        <v>539</v>
      </c>
      <c r="AM541" s="3" t="s">
        <v>541</v>
      </c>
      <c r="AN541" s="3" t="s">
        <v>543</v>
      </c>
      <c r="AO541" s="3" t="s">
        <v>547</v>
      </c>
      <c r="AP541" s="3" t="s">
        <v>548</v>
      </c>
      <c r="AQ541" s="3" t="s">
        <v>549</v>
      </c>
      <c r="AR541" s="3" t="s">
        <v>550</v>
      </c>
      <c r="AS541" s="3" t="s">
        <v>552</v>
      </c>
      <c r="AT541" s="3" t="s">
        <v>553</v>
      </c>
      <c r="AU541" s="3" t="s">
        <v>554</v>
      </c>
      <c r="AV541" s="3" t="s">
        <v>555</v>
      </c>
      <c r="AW541" s="3" t="s">
        <v>556</v>
      </c>
      <c r="AX541" s="3" t="s">
        <v>557</v>
      </c>
      <c r="AY541" s="3" t="s">
        <v>559</v>
      </c>
      <c r="AZ541" s="3" t="s">
        <v>560</v>
      </c>
      <c r="BA541" s="3" t="s">
        <v>561</v>
      </c>
      <c r="BB541" s="3" t="s">
        <v>563</v>
      </c>
      <c r="BC541" s="3" t="s">
        <v>564</v>
      </c>
      <c r="BD541" s="3" t="s">
        <v>565</v>
      </c>
      <c r="BE541" s="3" t="s">
        <v>566</v>
      </c>
      <c r="BF541" s="3" t="s">
        <v>568</v>
      </c>
      <c r="BG541" s="3" t="s">
        <v>570</v>
      </c>
      <c r="BH541" s="3" t="s">
        <v>571</v>
      </c>
      <c r="BI541" s="3" t="s">
        <v>572</v>
      </c>
      <c r="BJ541" s="3" t="s">
        <v>574</v>
      </c>
      <c r="BK541" s="3" t="s">
        <v>575</v>
      </c>
      <c r="BL541" s="3" t="s">
        <v>576</v>
      </c>
      <c r="BM541" s="3" t="s">
        <v>577</v>
      </c>
      <c r="BN541" s="3" t="s">
        <v>578</v>
      </c>
      <c r="BO541" s="3" t="s">
        <v>579</v>
      </c>
      <c r="BP541" s="3" t="s">
        <v>580</v>
      </c>
      <c r="BQ541" s="3" t="s">
        <v>582</v>
      </c>
      <c r="BR541" s="3" t="s">
        <v>584</v>
      </c>
      <c r="BS541" s="3" t="s">
        <v>585</v>
      </c>
      <c r="BT541" s="3" t="s">
        <v>586</v>
      </c>
      <c r="BU541" s="3" t="s">
        <v>587</v>
      </c>
      <c r="BV541" s="3" t="s">
        <v>588</v>
      </c>
      <c r="BW541" s="3" t="s">
        <v>589</v>
      </c>
      <c r="BX541" s="3" t="s">
        <v>590</v>
      </c>
      <c r="BY541" s="3" t="s">
        <v>591</v>
      </c>
      <c r="BZ541" s="3" t="s">
        <v>592</v>
      </c>
      <c r="CA541" s="3" t="s">
        <v>593</v>
      </c>
      <c r="CB541" s="3" t="s">
        <v>594</v>
      </c>
      <c r="CC541" s="3" t="s">
        <v>595</v>
      </c>
      <c r="CD541" s="3" t="s">
        <v>596</v>
      </c>
      <c r="CE541" s="3" t="s">
        <v>597</v>
      </c>
      <c r="CF541" s="3" t="s">
        <v>598</v>
      </c>
      <c r="CG541" s="3" t="s">
        <v>599</v>
      </c>
      <c r="CH541" s="3" t="s">
        <v>600</v>
      </c>
      <c r="CI541" s="3" t="s">
        <v>602</v>
      </c>
      <c r="CJ541" s="3" t="s">
        <v>603</v>
      </c>
      <c r="CK541" s="3" t="s">
        <v>604</v>
      </c>
      <c r="CL541" s="3" t="s">
        <v>605</v>
      </c>
      <c r="CM541" s="3" t="s">
        <v>606</v>
      </c>
      <c r="CN541" s="3" t="s">
        <v>607</v>
      </c>
      <c r="CO541" s="3" t="s">
        <v>608</v>
      </c>
      <c r="CP541" s="3" t="s">
        <v>609</v>
      </c>
      <c r="CQ541" s="3" t="s">
        <v>610</v>
      </c>
      <c r="CR541" s="3" t="s">
        <v>611</v>
      </c>
      <c r="CS541" s="3" t="s">
        <v>612</v>
      </c>
      <c r="CT541" s="3" t="s">
        <v>613</v>
      </c>
      <c r="CU541" s="3" t="s">
        <v>614</v>
      </c>
      <c r="CV541" s="3" t="s">
        <v>615</v>
      </c>
      <c r="CW541" s="3" t="s">
        <v>616</v>
      </c>
      <c r="CX541" s="3" t="s">
        <v>617</v>
      </c>
      <c r="CY541" s="3" t="s">
        <v>618</v>
      </c>
      <c r="CZ541" s="3" t="s">
        <v>619</v>
      </c>
      <c r="DA541" s="3" t="s">
        <v>620</v>
      </c>
      <c r="DB541" s="3" t="s">
        <v>621</v>
      </c>
      <c r="DC541" s="3" t="s">
        <v>622</v>
      </c>
      <c r="DD541" s="3" t="s">
        <v>623</v>
      </c>
      <c r="DE541" s="3"/>
    </row>
    <row r="542" spans="1:109" x14ac:dyDescent="0.35">
      <c r="A542" s="3"/>
      <c r="B542" s="3" t="s">
        <v>3955</v>
      </c>
      <c r="C542" s="39" t="s">
        <v>462</v>
      </c>
      <c r="D542" s="3" t="s">
        <v>464</v>
      </c>
      <c r="E542" s="48">
        <f>IF(INDEX($E$8:$CE$86,MATCH($C542,$C$8:$C$86,0),MATCH(E$540,$E$6:$CE$6,0)),E430/INDEX($E$8:$CE$86,MATCH($C542,$C$8:$C$86,0),MATCH(E$540,$E$6:$CE$6,0))*INDEX($E$8:$CE$86,MATCH($C542,$C$8:$C$86,0),MATCH(E$540,$E$6:$CE$6,0)),0)</f>
        <v>45.171234874479275</v>
      </c>
      <c r="F542" s="49">
        <f t="shared" ref="F542:BQ557" si="753">IF(INDEX($E$8:$CE$86,MATCH($C542,$C$8:$C$86,0),MATCH(F$540,$E$6:$CE$6,0)),F430/INDEX($E$8:$CE$86,MATCH($C542,$C$8:$C$86,0),MATCH(F$540,$E$6:$CE$6,0))*INDEX($E$8:$CE$86,MATCH($C542,$C$8:$C$86,0),MATCH(F$540,$E$6:$CE$6,0)),0)</f>
        <v>0</v>
      </c>
      <c r="G542" s="49">
        <f t="shared" si="753"/>
        <v>0</v>
      </c>
      <c r="H542" s="49">
        <f t="shared" si="753"/>
        <v>0</v>
      </c>
      <c r="I542" s="49">
        <f t="shared" si="753"/>
        <v>0</v>
      </c>
      <c r="J542" s="50">
        <f t="shared" si="753"/>
        <v>0</v>
      </c>
      <c r="K542" s="50">
        <f t="shared" si="753"/>
        <v>0</v>
      </c>
      <c r="L542" s="50">
        <f t="shared" si="753"/>
        <v>0</v>
      </c>
      <c r="M542" s="50">
        <f t="shared" si="753"/>
        <v>0</v>
      </c>
      <c r="N542" s="49">
        <f t="shared" si="753"/>
        <v>0</v>
      </c>
      <c r="O542" s="49">
        <f t="shared" si="753"/>
        <v>0</v>
      </c>
      <c r="P542" s="49">
        <f t="shared" si="753"/>
        <v>0</v>
      </c>
      <c r="Q542" s="50">
        <f t="shared" si="753"/>
        <v>0</v>
      </c>
      <c r="R542" s="50">
        <f t="shared" si="753"/>
        <v>0</v>
      </c>
      <c r="S542" s="50">
        <f t="shared" si="753"/>
        <v>0</v>
      </c>
      <c r="T542" s="50">
        <f t="shared" si="753"/>
        <v>0</v>
      </c>
      <c r="U542" s="49">
        <f t="shared" si="753"/>
        <v>0</v>
      </c>
      <c r="V542" s="49">
        <f t="shared" si="753"/>
        <v>0</v>
      </c>
      <c r="W542" s="49">
        <f t="shared" si="753"/>
        <v>0</v>
      </c>
      <c r="X542" s="50">
        <f t="shared" si="753"/>
        <v>0</v>
      </c>
      <c r="Y542" s="49">
        <f t="shared" si="753"/>
        <v>0</v>
      </c>
      <c r="Z542" s="50">
        <f t="shared" si="753"/>
        <v>0</v>
      </c>
      <c r="AA542" s="50">
        <f t="shared" si="753"/>
        <v>0</v>
      </c>
      <c r="AB542" s="50">
        <f t="shared" si="753"/>
        <v>0</v>
      </c>
      <c r="AC542" s="50">
        <f t="shared" si="753"/>
        <v>0</v>
      </c>
      <c r="AD542" s="49">
        <f t="shared" si="753"/>
        <v>0</v>
      </c>
      <c r="AE542" s="49">
        <f t="shared" si="753"/>
        <v>0</v>
      </c>
      <c r="AF542" s="49">
        <f t="shared" si="753"/>
        <v>0</v>
      </c>
      <c r="AG542" s="49">
        <f t="shared" si="753"/>
        <v>0</v>
      </c>
      <c r="AH542" s="50">
        <f t="shared" si="753"/>
        <v>0</v>
      </c>
      <c r="AI542" s="50">
        <f t="shared" si="753"/>
        <v>0</v>
      </c>
      <c r="AJ542" s="50">
        <f t="shared" si="753"/>
        <v>0</v>
      </c>
      <c r="AK542" s="50">
        <f t="shared" si="753"/>
        <v>0</v>
      </c>
      <c r="AL542" s="49">
        <f t="shared" si="753"/>
        <v>0</v>
      </c>
      <c r="AM542" s="49">
        <f t="shared" si="753"/>
        <v>0</v>
      </c>
      <c r="AN542" s="49">
        <f t="shared" si="753"/>
        <v>0</v>
      </c>
      <c r="AO542" s="50">
        <f t="shared" si="753"/>
        <v>0</v>
      </c>
      <c r="AP542" s="49">
        <f t="shared" si="753"/>
        <v>0</v>
      </c>
      <c r="AQ542" s="50">
        <f t="shared" si="753"/>
        <v>0</v>
      </c>
      <c r="AR542" s="49">
        <f t="shared" si="753"/>
        <v>0</v>
      </c>
      <c r="AS542" s="50">
        <f t="shared" si="753"/>
        <v>0</v>
      </c>
      <c r="AT542" s="49">
        <f t="shared" si="753"/>
        <v>0</v>
      </c>
      <c r="AU542" s="50">
        <f t="shared" si="753"/>
        <v>0</v>
      </c>
      <c r="AV542" s="49">
        <f t="shared" si="753"/>
        <v>0</v>
      </c>
      <c r="AW542" s="50">
        <f t="shared" si="753"/>
        <v>0</v>
      </c>
      <c r="AX542" s="49">
        <f t="shared" si="753"/>
        <v>0</v>
      </c>
      <c r="AY542" s="50">
        <f t="shared" si="753"/>
        <v>0</v>
      </c>
      <c r="AZ542" s="49">
        <f t="shared" si="753"/>
        <v>0</v>
      </c>
      <c r="BA542" s="50">
        <f t="shared" si="753"/>
        <v>0</v>
      </c>
      <c r="BB542" s="49">
        <f t="shared" si="753"/>
        <v>0</v>
      </c>
      <c r="BC542" s="50">
        <f t="shared" si="753"/>
        <v>0</v>
      </c>
      <c r="BD542" s="49">
        <f t="shared" si="753"/>
        <v>0</v>
      </c>
      <c r="BE542" s="50">
        <f t="shared" si="753"/>
        <v>0</v>
      </c>
      <c r="BF542" s="49">
        <f t="shared" si="753"/>
        <v>0</v>
      </c>
      <c r="BG542" s="50">
        <f t="shared" si="753"/>
        <v>0</v>
      </c>
      <c r="BH542" s="49">
        <f t="shared" si="753"/>
        <v>0</v>
      </c>
      <c r="BI542" s="50">
        <f t="shared" si="753"/>
        <v>0</v>
      </c>
      <c r="BJ542" s="49">
        <f t="shared" si="753"/>
        <v>0</v>
      </c>
      <c r="BK542" s="50">
        <f t="shared" si="753"/>
        <v>0</v>
      </c>
      <c r="BL542" s="49">
        <f t="shared" si="753"/>
        <v>0</v>
      </c>
      <c r="BM542" s="50">
        <f t="shared" si="753"/>
        <v>0</v>
      </c>
      <c r="BN542" s="49">
        <f t="shared" si="753"/>
        <v>0</v>
      </c>
      <c r="BO542" s="50">
        <f t="shared" si="753"/>
        <v>0</v>
      </c>
      <c r="BP542" s="49">
        <f t="shared" si="753"/>
        <v>0</v>
      </c>
      <c r="BQ542" s="50">
        <f t="shared" si="753"/>
        <v>0</v>
      </c>
      <c r="BR542" s="49">
        <f t="shared" ref="BR542:DD548" si="754">IF(INDEX($E$8:$CE$86,MATCH($C542,$C$8:$C$86,0),MATCH(BR$540,$E$6:$CE$6,0)),BR430/INDEX($E$8:$CE$86,MATCH($C542,$C$8:$C$86,0),MATCH(BR$540,$E$6:$CE$6,0))*INDEX($E$8:$CE$86,MATCH($C542,$C$8:$C$86,0),MATCH(BR$540,$E$6:$CE$6,0)),0)</f>
        <v>0</v>
      </c>
      <c r="BS542" s="50">
        <f t="shared" si="754"/>
        <v>0</v>
      </c>
      <c r="BT542" s="49">
        <f t="shared" si="754"/>
        <v>0</v>
      </c>
      <c r="BU542" s="50">
        <f t="shared" si="754"/>
        <v>0</v>
      </c>
      <c r="BV542" s="49">
        <f t="shared" si="754"/>
        <v>0</v>
      </c>
      <c r="BW542" s="50">
        <f t="shared" si="754"/>
        <v>0</v>
      </c>
      <c r="BX542" s="49">
        <f t="shared" si="754"/>
        <v>0</v>
      </c>
      <c r="BY542" s="50">
        <f t="shared" si="754"/>
        <v>0</v>
      </c>
      <c r="BZ542" s="49">
        <f t="shared" si="754"/>
        <v>0</v>
      </c>
      <c r="CA542" s="50">
        <f t="shared" si="754"/>
        <v>0</v>
      </c>
      <c r="CB542" s="49">
        <f t="shared" si="754"/>
        <v>0</v>
      </c>
      <c r="CC542" s="50">
        <f t="shared" si="754"/>
        <v>0</v>
      </c>
      <c r="CD542" s="49">
        <f t="shared" si="754"/>
        <v>0</v>
      </c>
      <c r="CE542" s="50">
        <f t="shared" si="754"/>
        <v>0</v>
      </c>
      <c r="CF542" s="49">
        <f t="shared" si="754"/>
        <v>0</v>
      </c>
      <c r="CG542" s="50">
        <f t="shared" si="754"/>
        <v>0</v>
      </c>
      <c r="CH542" s="49">
        <f t="shared" si="754"/>
        <v>0</v>
      </c>
      <c r="CI542" s="50">
        <f t="shared" si="754"/>
        <v>0</v>
      </c>
      <c r="CJ542" s="49">
        <f t="shared" si="754"/>
        <v>0</v>
      </c>
      <c r="CK542" s="50">
        <f t="shared" si="754"/>
        <v>0</v>
      </c>
      <c r="CL542" s="49">
        <f t="shared" si="754"/>
        <v>0</v>
      </c>
      <c r="CM542" s="50">
        <f t="shared" si="754"/>
        <v>0</v>
      </c>
      <c r="CN542" s="49">
        <f t="shared" si="754"/>
        <v>0</v>
      </c>
      <c r="CO542" s="50">
        <f t="shared" si="754"/>
        <v>0</v>
      </c>
      <c r="CP542" s="49">
        <f t="shared" si="754"/>
        <v>0</v>
      </c>
      <c r="CQ542" s="50">
        <f t="shared" si="754"/>
        <v>0</v>
      </c>
      <c r="CR542" s="49">
        <f t="shared" si="754"/>
        <v>0</v>
      </c>
      <c r="CS542" s="50">
        <f t="shared" si="754"/>
        <v>0</v>
      </c>
      <c r="CT542" s="49">
        <f t="shared" si="754"/>
        <v>0</v>
      </c>
      <c r="CU542" s="50">
        <f t="shared" si="754"/>
        <v>0</v>
      </c>
      <c r="CV542" s="49">
        <f t="shared" si="754"/>
        <v>0</v>
      </c>
      <c r="CW542" s="50">
        <f t="shared" si="754"/>
        <v>0</v>
      </c>
      <c r="CX542" s="49">
        <f t="shared" si="754"/>
        <v>0</v>
      </c>
      <c r="CY542" s="50">
        <f t="shared" si="754"/>
        <v>0</v>
      </c>
      <c r="CZ542" s="49">
        <f t="shared" si="754"/>
        <v>0</v>
      </c>
      <c r="DA542" s="50">
        <f t="shared" si="754"/>
        <v>0</v>
      </c>
      <c r="DB542" s="49">
        <f t="shared" si="754"/>
        <v>0</v>
      </c>
      <c r="DC542" s="50">
        <f t="shared" si="754"/>
        <v>0</v>
      </c>
      <c r="DD542" s="51">
        <f t="shared" si="754"/>
        <v>0</v>
      </c>
      <c r="DE542" s="3"/>
    </row>
    <row r="543" spans="1:109" x14ac:dyDescent="0.35">
      <c r="A543" s="3"/>
      <c r="B543" s="3" t="s">
        <v>3956</v>
      </c>
      <c r="C543" s="39" t="str">
        <f>C542</f>
        <v>A11</v>
      </c>
      <c r="D543" s="3" t="s">
        <v>466</v>
      </c>
      <c r="E543" s="52">
        <f t="shared" ref="E543:BP546" si="755">IF(INDEX($E$8:$CE$86,MATCH($C543,$C$8:$C$86,0),MATCH(E$540,$E$6:$CE$6,0)),E431/INDEX($E$8:$CE$86,MATCH($C543,$C$8:$C$86,0),MATCH(E$540,$E$6:$CE$6,0))*INDEX($E$8:$CE$86,MATCH($C543,$C$8:$C$86,0),MATCH(E$540,$E$6:$CE$6,0)),0)</f>
        <v>0</v>
      </c>
      <c r="F543" s="53">
        <f t="shared" si="755"/>
        <v>98.080338204100826</v>
      </c>
      <c r="G543" s="53">
        <f t="shared" si="755"/>
        <v>0</v>
      </c>
      <c r="H543" s="53">
        <f t="shared" si="755"/>
        <v>0</v>
      </c>
      <c r="I543" s="53">
        <f t="shared" si="755"/>
        <v>0</v>
      </c>
      <c r="J543" s="54">
        <f t="shared" si="755"/>
        <v>0</v>
      </c>
      <c r="K543" s="54">
        <f t="shared" si="755"/>
        <v>0</v>
      </c>
      <c r="L543" s="54">
        <f t="shared" si="755"/>
        <v>0</v>
      </c>
      <c r="M543" s="54">
        <f t="shared" si="755"/>
        <v>0</v>
      </c>
      <c r="N543" s="53">
        <f t="shared" si="755"/>
        <v>0</v>
      </c>
      <c r="O543" s="53">
        <f t="shared" si="755"/>
        <v>0</v>
      </c>
      <c r="P543" s="53">
        <f t="shared" si="755"/>
        <v>0</v>
      </c>
      <c r="Q543" s="54">
        <f t="shared" si="755"/>
        <v>0</v>
      </c>
      <c r="R543" s="54">
        <f t="shared" si="755"/>
        <v>0</v>
      </c>
      <c r="S543" s="54">
        <f t="shared" si="755"/>
        <v>0</v>
      </c>
      <c r="T543" s="54">
        <f t="shared" si="755"/>
        <v>0</v>
      </c>
      <c r="U543" s="53">
        <f t="shared" si="755"/>
        <v>0</v>
      </c>
      <c r="V543" s="53">
        <f t="shared" si="755"/>
        <v>0</v>
      </c>
      <c r="W543" s="53">
        <f t="shared" si="755"/>
        <v>0</v>
      </c>
      <c r="X543" s="54">
        <f t="shared" si="755"/>
        <v>0</v>
      </c>
      <c r="Y543" s="53">
        <f t="shared" si="755"/>
        <v>0</v>
      </c>
      <c r="Z543" s="54">
        <f t="shared" si="755"/>
        <v>0</v>
      </c>
      <c r="AA543" s="54">
        <f t="shared" si="755"/>
        <v>0</v>
      </c>
      <c r="AB543" s="54">
        <f t="shared" si="755"/>
        <v>0</v>
      </c>
      <c r="AC543" s="54">
        <f t="shared" si="755"/>
        <v>0</v>
      </c>
      <c r="AD543" s="53">
        <f t="shared" si="755"/>
        <v>0</v>
      </c>
      <c r="AE543" s="53">
        <f t="shared" si="755"/>
        <v>0</v>
      </c>
      <c r="AF543" s="53">
        <f t="shared" si="755"/>
        <v>0</v>
      </c>
      <c r="AG543" s="53">
        <f t="shared" si="755"/>
        <v>0</v>
      </c>
      <c r="AH543" s="54">
        <f t="shared" si="755"/>
        <v>0</v>
      </c>
      <c r="AI543" s="54">
        <f t="shared" si="755"/>
        <v>0</v>
      </c>
      <c r="AJ543" s="54">
        <f t="shared" si="755"/>
        <v>0</v>
      </c>
      <c r="AK543" s="54">
        <f t="shared" si="755"/>
        <v>0</v>
      </c>
      <c r="AL543" s="53">
        <f t="shared" si="755"/>
        <v>0</v>
      </c>
      <c r="AM543" s="53">
        <f t="shared" si="755"/>
        <v>0</v>
      </c>
      <c r="AN543" s="53">
        <f t="shared" si="755"/>
        <v>0</v>
      </c>
      <c r="AO543" s="54">
        <f t="shared" si="755"/>
        <v>0</v>
      </c>
      <c r="AP543" s="53">
        <f t="shared" si="755"/>
        <v>0</v>
      </c>
      <c r="AQ543" s="54">
        <f t="shared" si="755"/>
        <v>0</v>
      </c>
      <c r="AR543" s="53">
        <f t="shared" si="755"/>
        <v>0</v>
      </c>
      <c r="AS543" s="54">
        <f t="shared" si="755"/>
        <v>0</v>
      </c>
      <c r="AT543" s="53">
        <f t="shared" si="755"/>
        <v>0</v>
      </c>
      <c r="AU543" s="54">
        <f t="shared" si="755"/>
        <v>0</v>
      </c>
      <c r="AV543" s="53">
        <f t="shared" si="755"/>
        <v>0</v>
      </c>
      <c r="AW543" s="54">
        <f t="shared" si="755"/>
        <v>0</v>
      </c>
      <c r="AX543" s="53">
        <f t="shared" si="755"/>
        <v>0</v>
      </c>
      <c r="AY543" s="54">
        <f t="shared" si="755"/>
        <v>0</v>
      </c>
      <c r="AZ543" s="53">
        <f t="shared" si="755"/>
        <v>0</v>
      </c>
      <c r="BA543" s="54">
        <f t="shared" si="755"/>
        <v>0</v>
      </c>
      <c r="BB543" s="53">
        <f t="shared" si="755"/>
        <v>0</v>
      </c>
      <c r="BC543" s="54">
        <f t="shared" si="755"/>
        <v>0</v>
      </c>
      <c r="BD543" s="53">
        <f t="shared" si="755"/>
        <v>0</v>
      </c>
      <c r="BE543" s="54">
        <f t="shared" si="755"/>
        <v>0</v>
      </c>
      <c r="BF543" s="53">
        <f t="shared" si="755"/>
        <v>0</v>
      </c>
      <c r="BG543" s="54">
        <f t="shared" si="755"/>
        <v>0</v>
      </c>
      <c r="BH543" s="53">
        <f t="shared" si="755"/>
        <v>0</v>
      </c>
      <c r="BI543" s="54">
        <f t="shared" si="755"/>
        <v>0</v>
      </c>
      <c r="BJ543" s="53">
        <f t="shared" si="755"/>
        <v>0</v>
      </c>
      <c r="BK543" s="54">
        <f t="shared" si="755"/>
        <v>0</v>
      </c>
      <c r="BL543" s="53">
        <f t="shared" si="755"/>
        <v>0</v>
      </c>
      <c r="BM543" s="54">
        <f t="shared" si="755"/>
        <v>0</v>
      </c>
      <c r="BN543" s="53">
        <f t="shared" si="755"/>
        <v>0</v>
      </c>
      <c r="BO543" s="54">
        <f t="shared" si="755"/>
        <v>0</v>
      </c>
      <c r="BP543" s="53">
        <f t="shared" si="755"/>
        <v>0</v>
      </c>
      <c r="BQ543" s="54">
        <f t="shared" si="753"/>
        <v>0</v>
      </c>
      <c r="BR543" s="53">
        <f t="shared" si="754"/>
        <v>0</v>
      </c>
      <c r="BS543" s="54">
        <f t="shared" si="754"/>
        <v>0</v>
      </c>
      <c r="BT543" s="53">
        <f t="shared" si="754"/>
        <v>0</v>
      </c>
      <c r="BU543" s="54">
        <f t="shared" si="754"/>
        <v>0</v>
      </c>
      <c r="BV543" s="53">
        <f t="shared" si="754"/>
        <v>0</v>
      </c>
      <c r="BW543" s="54">
        <f t="shared" si="754"/>
        <v>0</v>
      </c>
      <c r="BX543" s="53">
        <f t="shared" si="754"/>
        <v>0</v>
      </c>
      <c r="BY543" s="54">
        <f t="shared" si="754"/>
        <v>0</v>
      </c>
      <c r="BZ543" s="53">
        <f t="shared" si="754"/>
        <v>0</v>
      </c>
      <c r="CA543" s="54">
        <f t="shared" si="754"/>
        <v>0</v>
      </c>
      <c r="CB543" s="53">
        <f t="shared" si="754"/>
        <v>0</v>
      </c>
      <c r="CC543" s="54">
        <f t="shared" si="754"/>
        <v>0</v>
      </c>
      <c r="CD543" s="53">
        <f t="shared" si="754"/>
        <v>0</v>
      </c>
      <c r="CE543" s="54">
        <f t="shared" si="754"/>
        <v>0</v>
      </c>
      <c r="CF543" s="53">
        <f t="shared" si="754"/>
        <v>0</v>
      </c>
      <c r="CG543" s="54">
        <f t="shared" si="754"/>
        <v>0</v>
      </c>
      <c r="CH543" s="53">
        <f t="shared" si="754"/>
        <v>0</v>
      </c>
      <c r="CI543" s="54">
        <f t="shared" si="754"/>
        <v>0</v>
      </c>
      <c r="CJ543" s="53">
        <f t="shared" si="754"/>
        <v>0</v>
      </c>
      <c r="CK543" s="54">
        <f t="shared" si="754"/>
        <v>0</v>
      </c>
      <c r="CL543" s="53">
        <f t="shared" si="754"/>
        <v>0</v>
      </c>
      <c r="CM543" s="54">
        <f t="shared" si="754"/>
        <v>0</v>
      </c>
      <c r="CN543" s="53">
        <f t="shared" si="754"/>
        <v>0</v>
      </c>
      <c r="CO543" s="54">
        <f t="shared" si="754"/>
        <v>0</v>
      </c>
      <c r="CP543" s="53">
        <f t="shared" si="754"/>
        <v>0</v>
      </c>
      <c r="CQ543" s="54">
        <f t="shared" si="754"/>
        <v>0</v>
      </c>
      <c r="CR543" s="53">
        <f t="shared" si="754"/>
        <v>0</v>
      </c>
      <c r="CS543" s="54">
        <f t="shared" si="754"/>
        <v>0</v>
      </c>
      <c r="CT543" s="53">
        <f t="shared" si="754"/>
        <v>0</v>
      </c>
      <c r="CU543" s="54">
        <f t="shared" si="754"/>
        <v>0</v>
      </c>
      <c r="CV543" s="53">
        <f t="shared" si="754"/>
        <v>0</v>
      </c>
      <c r="CW543" s="54">
        <f t="shared" si="754"/>
        <v>0</v>
      </c>
      <c r="CX543" s="53">
        <f t="shared" si="754"/>
        <v>0</v>
      </c>
      <c r="CY543" s="54">
        <f t="shared" si="754"/>
        <v>0</v>
      </c>
      <c r="CZ543" s="53">
        <f t="shared" si="754"/>
        <v>0</v>
      </c>
      <c r="DA543" s="54">
        <f t="shared" si="754"/>
        <v>0</v>
      </c>
      <c r="DB543" s="53">
        <f t="shared" si="754"/>
        <v>0</v>
      </c>
      <c r="DC543" s="54">
        <f t="shared" si="754"/>
        <v>0</v>
      </c>
      <c r="DD543" s="55">
        <f t="shared" si="754"/>
        <v>0</v>
      </c>
      <c r="DE543" s="3"/>
    </row>
    <row r="544" spans="1:109" x14ac:dyDescent="0.35">
      <c r="A544" s="3"/>
      <c r="B544" s="3" t="s">
        <v>3957</v>
      </c>
      <c r="C544" s="39" t="str">
        <f t="shared" ref="C544:C546" si="756">C543</f>
        <v>A11</v>
      </c>
      <c r="D544" s="3" t="s">
        <v>467</v>
      </c>
      <c r="E544" s="52">
        <f t="shared" si="755"/>
        <v>0</v>
      </c>
      <c r="F544" s="53">
        <f t="shared" si="755"/>
        <v>0</v>
      </c>
      <c r="G544" s="53">
        <f t="shared" si="755"/>
        <v>3.252960853531528</v>
      </c>
      <c r="H544" s="53">
        <f t="shared" si="755"/>
        <v>0</v>
      </c>
      <c r="I544" s="53">
        <f t="shared" si="755"/>
        <v>0</v>
      </c>
      <c r="J544" s="54">
        <f t="shared" si="755"/>
        <v>0</v>
      </c>
      <c r="K544" s="54">
        <f t="shared" si="755"/>
        <v>0</v>
      </c>
      <c r="L544" s="54">
        <f t="shared" si="755"/>
        <v>0</v>
      </c>
      <c r="M544" s="54">
        <f t="shared" si="755"/>
        <v>0</v>
      </c>
      <c r="N544" s="53">
        <f t="shared" si="755"/>
        <v>0</v>
      </c>
      <c r="O544" s="53">
        <f t="shared" si="755"/>
        <v>0</v>
      </c>
      <c r="P544" s="53">
        <f t="shared" si="755"/>
        <v>0</v>
      </c>
      <c r="Q544" s="54">
        <f t="shared" si="755"/>
        <v>0</v>
      </c>
      <c r="R544" s="54">
        <f t="shared" si="755"/>
        <v>0</v>
      </c>
      <c r="S544" s="54">
        <f t="shared" si="755"/>
        <v>0</v>
      </c>
      <c r="T544" s="54">
        <f t="shared" si="755"/>
        <v>0</v>
      </c>
      <c r="U544" s="53">
        <f t="shared" si="755"/>
        <v>0</v>
      </c>
      <c r="V544" s="53">
        <f t="shared" si="755"/>
        <v>0</v>
      </c>
      <c r="W544" s="53">
        <f t="shared" si="755"/>
        <v>0</v>
      </c>
      <c r="X544" s="54">
        <f t="shared" si="755"/>
        <v>0</v>
      </c>
      <c r="Y544" s="53">
        <f t="shared" si="755"/>
        <v>0</v>
      </c>
      <c r="Z544" s="54">
        <f t="shared" si="755"/>
        <v>0</v>
      </c>
      <c r="AA544" s="54">
        <f t="shared" si="755"/>
        <v>0</v>
      </c>
      <c r="AB544" s="54">
        <f t="shared" si="755"/>
        <v>0</v>
      </c>
      <c r="AC544" s="54">
        <f t="shared" si="755"/>
        <v>0</v>
      </c>
      <c r="AD544" s="53">
        <f t="shared" si="755"/>
        <v>0</v>
      </c>
      <c r="AE544" s="53">
        <f t="shared" si="755"/>
        <v>0</v>
      </c>
      <c r="AF544" s="53">
        <f t="shared" si="755"/>
        <v>0</v>
      </c>
      <c r="AG544" s="53">
        <f t="shared" si="755"/>
        <v>0</v>
      </c>
      <c r="AH544" s="54">
        <f t="shared" si="755"/>
        <v>0</v>
      </c>
      <c r="AI544" s="54">
        <f t="shared" si="755"/>
        <v>0</v>
      </c>
      <c r="AJ544" s="54">
        <f t="shared" si="755"/>
        <v>0</v>
      </c>
      <c r="AK544" s="54">
        <f t="shared" si="755"/>
        <v>0</v>
      </c>
      <c r="AL544" s="53">
        <f t="shared" si="755"/>
        <v>0</v>
      </c>
      <c r="AM544" s="53">
        <f t="shared" si="755"/>
        <v>0</v>
      </c>
      <c r="AN544" s="53">
        <f t="shared" si="755"/>
        <v>0</v>
      </c>
      <c r="AO544" s="54">
        <f t="shared" si="755"/>
        <v>0</v>
      </c>
      <c r="AP544" s="53">
        <f t="shared" si="755"/>
        <v>0</v>
      </c>
      <c r="AQ544" s="54">
        <f t="shared" si="755"/>
        <v>0</v>
      </c>
      <c r="AR544" s="53">
        <f t="shared" si="755"/>
        <v>0</v>
      </c>
      <c r="AS544" s="54">
        <f t="shared" si="755"/>
        <v>0</v>
      </c>
      <c r="AT544" s="53">
        <f t="shared" si="755"/>
        <v>0</v>
      </c>
      <c r="AU544" s="54">
        <f t="shared" si="755"/>
        <v>0</v>
      </c>
      <c r="AV544" s="53">
        <f t="shared" si="755"/>
        <v>0</v>
      </c>
      <c r="AW544" s="54">
        <f t="shared" si="755"/>
        <v>0</v>
      </c>
      <c r="AX544" s="53">
        <f t="shared" si="755"/>
        <v>0</v>
      </c>
      <c r="AY544" s="54">
        <f t="shared" si="755"/>
        <v>0</v>
      </c>
      <c r="AZ544" s="53">
        <f t="shared" si="755"/>
        <v>0</v>
      </c>
      <c r="BA544" s="54">
        <f t="shared" si="755"/>
        <v>0</v>
      </c>
      <c r="BB544" s="53">
        <f t="shared" si="755"/>
        <v>0</v>
      </c>
      <c r="BC544" s="54">
        <f t="shared" si="755"/>
        <v>0</v>
      </c>
      <c r="BD544" s="53">
        <f t="shared" si="755"/>
        <v>0</v>
      </c>
      <c r="BE544" s="54">
        <f t="shared" si="755"/>
        <v>0</v>
      </c>
      <c r="BF544" s="53">
        <f t="shared" si="755"/>
        <v>0</v>
      </c>
      <c r="BG544" s="54">
        <f t="shared" si="755"/>
        <v>0</v>
      </c>
      <c r="BH544" s="53">
        <f t="shared" si="755"/>
        <v>0</v>
      </c>
      <c r="BI544" s="54">
        <f t="shared" si="755"/>
        <v>0</v>
      </c>
      <c r="BJ544" s="53">
        <f t="shared" si="755"/>
        <v>0</v>
      </c>
      <c r="BK544" s="54">
        <f t="shared" si="755"/>
        <v>0</v>
      </c>
      <c r="BL544" s="53">
        <f t="shared" si="755"/>
        <v>0</v>
      </c>
      <c r="BM544" s="54">
        <f t="shared" si="755"/>
        <v>0</v>
      </c>
      <c r="BN544" s="53">
        <f t="shared" si="755"/>
        <v>0</v>
      </c>
      <c r="BO544" s="54">
        <f t="shared" si="755"/>
        <v>0</v>
      </c>
      <c r="BP544" s="53">
        <f t="shared" si="755"/>
        <v>0</v>
      </c>
      <c r="BQ544" s="54">
        <f t="shared" si="753"/>
        <v>0</v>
      </c>
      <c r="BR544" s="53">
        <f t="shared" si="754"/>
        <v>0</v>
      </c>
      <c r="BS544" s="54">
        <f t="shared" si="754"/>
        <v>0</v>
      </c>
      <c r="BT544" s="53">
        <f t="shared" si="754"/>
        <v>0</v>
      </c>
      <c r="BU544" s="54">
        <f t="shared" si="754"/>
        <v>0</v>
      </c>
      <c r="BV544" s="53">
        <f t="shared" si="754"/>
        <v>0</v>
      </c>
      <c r="BW544" s="54">
        <f t="shared" si="754"/>
        <v>0</v>
      </c>
      <c r="BX544" s="53">
        <f t="shared" si="754"/>
        <v>0</v>
      </c>
      <c r="BY544" s="54">
        <f t="shared" si="754"/>
        <v>0</v>
      </c>
      <c r="BZ544" s="53">
        <f t="shared" si="754"/>
        <v>0</v>
      </c>
      <c r="CA544" s="54">
        <f t="shared" si="754"/>
        <v>0</v>
      </c>
      <c r="CB544" s="53">
        <f t="shared" si="754"/>
        <v>0</v>
      </c>
      <c r="CC544" s="54">
        <f t="shared" si="754"/>
        <v>0</v>
      </c>
      <c r="CD544" s="53">
        <f t="shared" si="754"/>
        <v>0</v>
      </c>
      <c r="CE544" s="54">
        <f t="shared" si="754"/>
        <v>0</v>
      </c>
      <c r="CF544" s="53">
        <f t="shared" si="754"/>
        <v>0</v>
      </c>
      <c r="CG544" s="54">
        <f t="shared" si="754"/>
        <v>0</v>
      </c>
      <c r="CH544" s="53">
        <f t="shared" si="754"/>
        <v>0</v>
      </c>
      <c r="CI544" s="54">
        <f t="shared" si="754"/>
        <v>0</v>
      </c>
      <c r="CJ544" s="53">
        <f t="shared" si="754"/>
        <v>0</v>
      </c>
      <c r="CK544" s="54">
        <f t="shared" si="754"/>
        <v>0</v>
      </c>
      <c r="CL544" s="53">
        <f t="shared" si="754"/>
        <v>0</v>
      </c>
      <c r="CM544" s="54">
        <f t="shared" si="754"/>
        <v>0</v>
      </c>
      <c r="CN544" s="53">
        <f t="shared" si="754"/>
        <v>0</v>
      </c>
      <c r="CO544" s="54">
        <f t="shared" si="754"/>
        <v>0</v>
      </c>
      <c r="CP544" s="53">
        <f t="shared" si="754"/>
        <v>0</v>
      </c>
      <c r="CQ544" s="54">
        <f t="shared" si="754"/>
        <v>0</v>
      </c>
      <c r="CR544" s="53">
        <f t="shared" si="754"/>
        <v>0</v>
      </c>
      <c r="CS544" s="54">
        <f t="shared" si="754"/>
        <v>0</v>
      </c>
      <c r="CT544" s="53">
        <f t="shared" si="754"/>
        <v>0</v>
      </c>
      <c r="CU544" s="54">
        <f t="shared" si="754"/>
        <v>0</v>
      </c>
      <c r="CV544" s="53">
        <f t="shared" si="754"/>
        <v>0</v>
      </c>
      <c r="CW544" s="54">
        <f t="shared" si="754"/>
        <v>0</v>
      </c>
      <c r="CX544" s="53">
        <f t="shared" si="754"/>
        <v>0</v>
      </c>
      <c r="CY544" s="54">
        <f t="shared" si="754"/>
        <v>0</v>
      </c>
      <c r="CZ544" s="53">
        <f t="shared" si="754"/>
        <v>0</v>
      </c>
      <c r="DA544" s="54">
        <f t="shared" si="754"/>
        <v>0</v>
      </c>
      <c r="DB544" s="53">
        <f t="shared" si="754"/>
        <v>0</v>
      </c>
      <c r="DC544" s="54">
        <f t="shared" si="754"/>
        <v>0</v>
      </c>
      <c r="DD544" s="55">
        <f t="shared" si="754"/>
        <v>0</v>
      </c>
      <c r="DE544" s="3"/>
    </row>
    <row r="545" spans="1:109" x14ac:dyDescent="0.35">
      <c r="A545" s="3"/>
      <c r="B545" s="3" t="s">
        <v>3958</v>
      </c>
      <c r="C545" s="39" t="str">
        <f t="shared" si="756"/>
        <v>A11</v>
      </c>
      <c r="D545" s="3" t="s">
        <v>469</v>
      </c>
      <c r="E545" s="52">
        <f t="shared" si="755"/>
        <v>0</v>
      </c>
      <c r="F545" s="53">
        <f t="shared" si="755"/>
        <v>0</v>
      </c>
      <c r="G545" s="53">
        <f t="shared" si="755"/>
        <v>0</v>
      </c>
      <c r="H545" s="53">
        <f t="shared" si="755"/>
        <v>59.880656942829766</v>
      </c>
      <c r="I545" s="53">
        <f t="shared" si="755"/>
        <v>0</v>
      </c>
      <c r="J545" s="54">
        <f t="shared" si="755"/>
        <v>0</v>
      </c>
      <c r="K545" s="54">
        <f t="shared" si="755"/>
        <v>0</v>
      </c>
      <c r="L545" s="54">
        <f t="shared" si="755"/>
        <v>0</v>
      </c>
      <c r="M545" s="54">
        <f t="shared" si="755"/>
        <v>0</v>
      </c>
      <c r="N545" s="53">
        <f t="shared" si="755"/>
        <v>0</v>
      </c>
      <c r="O545" s="53">
        <f t="shared" si="755"/>
        <v>0</v>
      </c>
      <c r="P545" s="53">
        <f t="shared" si="755"/>
        <v>0</v>
      </c>
      <c r="Q545" s="54">
        <f t="shared" si="755"/>
        <v>0</v>
      </c>
      <c r="R545" s="54">
        <f t="shared" si="755"/>
        <v>0</v>
      </c>
      <c r="S545" s="54">
        <f t="shared" si="755"/>
        <v>0</v>
      </c>
      <c r="T545" s="54">
        <f t="shared" si="755"/>
        <v>0</v>
      </c>
      <c r="U545" s="53">
        <f t="shared" si="755"/>
        <v>0</v>
      </c>
      <c r="V545" s="53">
        <f t="shared" si="755"/>
        <v>0</v>
      </c>
      <c r="W545" s="53">
        <f t="shared" si="755"/>
        <v>0</v>
      </c>
      <c r="X545" s="54">
        <f t="shared" si="755"/>
        <v>0</v>
      </c>
      <c r="Y545" s="53">
        <f t="shared" si="755"/>
        <v>0</v>
      </c>
      <c r="Z545" s="54">
        <f t="shared" si="755"/>
        <v>0</v>
      </c>
      <c r="AA545" s="54">
        <f t="shared" si="755"/>
        <v>0</v>
      </c>
      <c r="AB545" s="54">
        <f t="shared" si="755"/>
        <v>0</v>
      </c>
      <c r="AC545" s="54">
        <f t="shared" si="755"/>
        <v>0</v>
      </c>
      <c r="AD545" s="53">
        <f t="shared" si="755"/>
        <v>0</v>
      </c>
      <c r="AE545" s="53">
        <f t="shared" si="755"/>
        <v>0</v>
      </c>
      <c r="AF545" s="53">
        <f t="shared" si="755"/>
        <v>0</v>
      </c>
      <c r="AG545" s="53">
        <f t="shared" si="755"/>
        <v>0</v>
      </c>
      <c r="AH545" s="54">
        <f t="shared" si="755"/>
        <v>0</v>
      </c>
      <c r="AI545" s="54">
        <f t="shared" si="755"/>
        <v>0</v>
      </c>
      <c r="AJ545" s="54">
        <f t="shared" si="755"/>
        <v>0</v>
      </c>
      <c r="AK545" s="54">
        <f t="shared" si="755"/>
        <v>0</v>
      </c>
      <c r="AL545" s="53">
        <f t="shared" si="755"/>
        <v>0</v>
      </c>
      <c r="AM545" s="53">
        <f t="shared" si="755"/>
        <v>0</v>
      </c>
      <c r="AN545" s="53">
        <f t="shared" si="755"/>
        <v>0</v>
      </c>
      <c r="AO545" s="54">
        <f t="shared" si="755"/>
        <v>0</v>
      </c>
      <c r="AP545" s="53">
        <f t="shared" si="755"/>
        <v>0</v>
      </c>
      <c r="AQ545" s="54">
        <f t="shared" si="755"/>
        <v>0</v>
      </c>
      <c r="AR545" s="53">
        <f t="shared" si="755"/>
        <v>0</v>
      </c>
      <c r="AS545" s="54">
        <f t="shared" si="755"/>
        <v>0</v>
      </c>
      <c r="AT545" s="53">
        <f t="shared" si="755"/>
        <v>0</v>
      </c>
      <c r="AU545" s="54">
        <f t="shared" si="755"/>
        <v>0</v>
      </c>
      <c r="AV545" s="53">
        <f t="shared" si="755"/>
        <v>0</v>
      </c>
      <c r="AW545" s="54">
        <f t="shared" si="755"/>
        <v>0</v>
      </c>
      <c r="AX545" s="53">
        <f t="shared" si="755"/>
        <v>0</v>
      </c>
      <c r="AY545" s="54">
        <f t="shared" si="755"/>
        <v>0</v>
      </c>
      <c r="AZ545" s="53">
        <f t="shared" si="755"/>
        <v>0</v>
      </c>
      <c r="BA545" s="54">
        <f t="shared" si="755"/>
        <v>0</v>
      </c>
      <c r="BB545" s="53">
        <f t="shared" si="755"/>
        <v>0</v>
      </c>
      <c r="BC545" s="54">
        <f t="shared" si="755"/>
        <v>0</v>
      </c>
      <c r="BD545" s="53">
        <f t="shared" si="755"/>
        <v>0</v>
      </c>
      <c r="BE545" s="54">
        <f t="shared" si="755"/>
        <v>0</v>
      </c>
      <c r="BF545" s="53">
        <f t="shared" si="755"/>
        <v>0</v>
      </c>
      <c r="BG545" s="54">
        <f t="shared" si="755"/>
        <v>0</v>
      </c>
      <c r="BH545" s="53">
        <f t="shared" si="755"/>
        <v>0</v>
      </c>
      <c r="BI545" s="54">
        <f t="shared" si="755"/>
        <v>0</v>
      </c>
      <c r="BJ545" s="53">
        <f t="shared" si="755"/>
        <v>0</v>
      </c>
      <c r="BK545" s="54">
        <f t="shared" si="755"/>
        <v>0</v>
      </c>
      <c r="BL545" s="53">
        <f t="shared" si="755"/>
        <v>0</v>
      </c>
      <c r="BM545" s="54">
        <f t="shared" si="755"/>
        <v>0</v>
      </c>
      <c r="BN545" s="53">
        <f t="shared" si="755"/>
        <v>0</v>
      </c>
      <c r="BO545" s="54">
        <f t="shared" si="755"/>
        <v>0</v>
      </c>
      <c r="BP545" s="53">
        <f t="shared" si="755"/>
        <v>0</v>
      </c>
      <c r="BQ545" s="54">
        <f t="shared" si="753"/>
        <v>0</v>
      </c>
      <c r="BR545" s="53">
        <f t="shared" si="754"/>
        <v>0</v>
      </c>
      <c r="BS545" s="54">
        <f t="shared" si="754"/>
        <v>0</v>
      </c>
      <c r="BT545" s="53">
        <f t="shared" si="754"/>
        <v>0</v>
      </c>
      <c r="BU545" s="54">
        <f t="shared" si="754"/>
        <v>0</v>
      </c>
      <c r="BV545" s="53">
        <f t="shared" si="754"/>
        <v>0</v>
      </c>
      <c r="BW545" s="54">
        <f t="shared" si="754"/>
        <v>0</v>
      </c>
      <c r="BX545" s="53">
        <f t="shared" si="754"/>
        <v>0</v>
      </c>
      <c r="BY545" s="54">
        <f t="shared" si="754"/>
        <v>0</v>
      </c>
      <c r="BZ545" s="53">
        <f t="shared" si="754"/>
        <v>0</v>
      </c>
      <c r="CA545" s="54">
        <f t="shared" si="754"/>
        <v>0</v>
      </c>
      <c r="CB545" s="53">
        <f t="shared" si="754"/>
        <v>0</v>
      </c>
      <c r="CC545" s="54">
        <f t="shared" si="754"/>
        <v>0</v>
      </c>
      <c r="CD545" s="53">
        <f t="shared" si="754"/>
        <v>0</v>
      </c>
      <c r="CE545" s="54">
        <f t="shared" si="754"/>
        <v>0</v>
      </c>
      <c r="CF545" s="53">
        <f t="shared" si="754"/>
        <v>0</v>
      </c>
      <c r="CG545" s="54">
        <f t="shared" si="754"/>
        <v>0</v>
      </c>
      <c r="CH545" s="53">
        <f t="shared" si="754"/>
        <v>0</v>
      </c>
      <c r="CI545" s="54">
        <f t="shared" si="754"/>
        <v>0</v>
      </c>
      <c r="CJ545" s="53">
        <f t="shared" si="754"/>
        <v>0</v>
      </c>
      <c r="CK545" s="54">
        <f t="shared" si="754"/>
        <v>0</v>
      </c>
      <c r="CL545" s="53">
        <f t="shared" si="754"/>
        <v>0</v>
      </c>
      <c r="CM545" s="54">
        <f t="shared" si="754"/>
        <v>0</v>
      </c>
      <c r="CN545" s="53">
        <f t="shared" si="754"/>
        <v>0</v>
      </c>
      <c r="CO545" s="54">
        <f t="shared" si="754"/>
        <v>0</v>
      </c>
      <c r="CP545" s="53">
        <f t="shared" si="754"/>
        <v>0</v>
      </c>
      <c r="CQ545" s="54">
        <f t="shared" si="754"/>
        <v>0</v>
      </c>
      <c r="CR545" s="53">
        <f t="shared" si="754"/>
        <v>0</v>
      </c>
      <c r="CS545" s="54">
        <f t="shared" si="754"/>
        <v>0</v>
      </c>
      <c r="CT545" s="53">
        <f t="shared" si="754"/>
        <v>0</v>
      </c>
      <c r="CU545" s="54">
        <f t="shared" si="754"/>
        <v>0</v>
      </c>
      <c r="CV545" s="53">
        <f t="shared" si="754"/>
        <v>0</v>
      </c>
      <c r="CW545" s="54">
        <f t="shared" si="754"/>
        <v>0</v>
      </c>
      <c r="CX545" s="53">
        <f t="shared" si="754"/>
        <v>0</v>
      </c>
      <c r="CY545" s="54">
        <f t="shared" si="754"/>
        <v>0</v>
      </c>
      <c r="CZ545" s="53">
        <f t="shared" si="754"/>
        <v>0</v>
      </c>
      <c r="DA545" s="54">
        <f t="shared" si="754"/>
        <v>0</v>
      </c>
      <c r="DB545" s="53">
        <f t="shared" si="754"/>
        <v>0</v>
      </c>
      <c r="DC545" s="54">
        <f t="shared" si="754"/>
        <v>0</v>
      </c>
      <c r="DD545" s="55">
        <f t="shared" si="754"/>
        <v>0</v>
      </c>
      <c r="DE545" s="3"/>
    </row>
    <row r="546" spans="1:109" x14ac:dyDescent="0.35">
      <c r="A546" s="3"/>
      <c r="B546" s="3" t="s">
        <v>3959</v>
      </c>
      <c r="C546" s="39" t="str">
        <f t="shared" si="756"/>
        <v>A11</v>
      </c>
      <c r="D546" s="3" t="s">
        <v>471</v>
      </c>
      <c r="E546" s="52">
        <f t="shared" si="755"/>
        <v>0</v>
      </c>
      <c r="F546" s="53">
        <f t="shared" si="755"/>
        <v>0</v>
      </c>
      <c r="G546" s="53">
        <f t="shared" si="755"/>
        <v>0</v>
      </c>
      <c r="H546" s="53">
        <f t="shared" si="755"/>
        <v>0</v>
      </c>
      <c r="I546" s="53">
        <f t="shared" si="755"/>
        <v>0.29082037518728898</v>
      </c>
      <c r="J546" s="54">
        <f t="shared" si="755"/>
        <v>0</v>
      </c>
      <c r="K546" s="54">
        <f t="shared" si="755"/>
        <v>0</v>
      </c>
      <c r="L546" s="54">
        <f t="shared" si="755"/>
        <v>0</v>
      </c>
      <c r="M546" s="54">
        <f t="shared" si="755"/>
        <v>0</v>
      </c>
      <c r="N546" s="53">
        <f t="shared" si="755"/>
        <v>0</v>
      </c>
      <c r="O546" s="53">
        <f t="shared" si="755"/>
        <v>0</v>
      </c>
      <c r="P546" s="53">
        <f t="shared" si="755"/>
        <v>0</v>
      </c>
      <c r="Q546" s="54">
        <f t="shared" si="755"/>
        <v>0</v>
      </c>
      <c r="R546" s="54">
        <f t="shared" si="755"/>
        <v>0</v>
      </c>
      <c r="S546" s="54">
        <f t="shared" si="755"/>
        <v>0</v>
      </c>
      <c r="T546" s="54">
        <f t="shared" si="755"/>
        <v>0</v>
      </c>
      <c r="U546" s="53">
        <f t="shared" si="755"/>
        <v>0</v>
      </c>
      <c r="V546" s="53">
        <f t="shared" si="755"/>
        <v>0</v>
      </c>
      <c r="W546" s="53">
        <f t="shared" si="755"/>
        <v>0</v>
      </c>
      <c r="X546" s="54">
        <f t="shared" si="755"/>
        <v>0</v>
      </c>
      <c r="Y546" s="53">
        <f t="shared" si="755"/>
        <v>0</v>
      </c>
      <c r="Z546" s="54">
        <f t="shared" si="755"/>
        <v>0</v>
      </c>
      <c r="AA546" s="54">
        <f t="shared" si="755"/>
        <v>0</v>
      </c>
      <c r="AB546" s="54">
        <f t="shared" si="755"/>
        <v>0</v>
      </c>
      <c r="AC546" s="54">
        <f t="shared" si="755"/>
        <v>0</v>
      </c>
      <c r="AD546" s="53">
        <f t="shared" si="755"/>
        <v>0</v>
      </c>
      <c r="AE546" s="53">
        <f t="shared" si="755"/>
        <v>0</v>
      </c>
      <c r="AF546" s="53">
        <f t="shared" si="755"/>
        <v>0</v>
      </c>
      <c r="AG546" s="53">
        <f t="shared" si="755"/>
        <v>0</v>
      </c>
      <c r="AH546" s="54">
        <f t="shared" si="755"/>
        <v>0</v>
      </c>
      <c r="AI546" s="54">
        <f t="shared" si="755"/>
        <v>0</v>
      </c>
      <c r="AJ546" s="54">
        <f t="shared" si="755"/>
        <v>0</v>
      </c>
      <c r="AK546" s="54">
        <f t="shared" si="755"/>
        <v>0</v>
      </c>
      <c r="AL546" s="53">
        <f t="shared" si="755"/>
        <v>0</v>
      </c>
      <c r="AM546" s="53">
        <f t="shared" si="755"/>
        <v>0</v>
      </c>
      <c r="AN546" s="53">
        <f t="shared" si="755"/>
        <v>0</v>
      </c>
      <c r="AO546" s="54">
        <f t="shared" si="755"/>
        <v>0</v>
      </c>
      <c r="AP546" s="53">
        <f t="shared" si="755"/>
        <v>0</v>
      </c>
      <c r="AQ546" s="54">
        <f t="shared" si="755"/>
        <v>0</v>
      </c>
      <c r="AR546" s="53">
        <f t="shared" si="755"/>
        <v>0</v>
      </c>
      <c r="AS546" s="54">
        <f t="shared" si="755"/>
        <v>0</v>
      </c>
      <c r="AT546" s="53">
        <f t="shared" si="755"/>
        <v>0</v>
      </c>
      <c r="AU546" s="54">
        <f t="shared" si="755"/>
        <v>0</v>
      </c>
      <c r="AV546" s="53">
        <f t="shared" si="755"/>
        <v>0</v>
      </c>
      <c r="AW546" s="54">
        <f t="shared" si="755"/>
        <v>0</v>
      </c>
      <c r="AX546" s="53">
        <f t="shared" si="755"/>
        <v>0</v>
      </c>
      <c r="AY546" s="54">
        <f t="shared" si="755"/>
        <v>0</v>
      </c>
      <c r="AZ546" s="53">
        <f t="shared" si="755"/>
        <v>0</v>
      </c>
      <c r="BA546" s="54">
        <f t="shared" si="755"/>
        <v>0</v>
      </c>
      <c r="BB546" s="53">
        <f t="shared" si="755"/>
        <v>0</v>
      </c>
      <c r="BC546" s="54">
        <f t="shared" si="755"/>
        <v>0</v>
      </c>
      <c r="BD546" s="53">
        <f t="shared" si="755"/>
        <v>0</v>
      </c>
      <c r="BE546" s="54">
        <f t="shared" si="755"/>
        <v>0</v>
      </c>
      <c r="BF546" s="53">
        <f t="shared" si="755"/>
        <v>0</v>
      </c>
      <c r="BG546" s="54">
        <f t="shared" si="755"/>
        <v>0</v>
      </c>
      <c r="BH546" s="53">
        <f t="shared" si="755"/>
        <v>0</v>
      </c>
      <c r="BI546" s="54">
        <f t="shared" si="755"/>
        <v>0</v>
      </c>
      <c r="BJ546" s="53">
        <f t="shared" si="755"/>
        <v>0</v>
      </c>
      <c r="BK546" s="54">
        <f t="shared" si="755"/>
        <v>0</v>
      </c>
      <c r="BL546" s="53">
        <f t="shared" si="755"/>
        <v>0</v>
      </c>
      <c r="BM546" s="54">
        <f t="shared" si="755"/>
        <v>0</v>
      </c>
      <c r="BN546" s="53">
        <f t="shared" si="755"/>
        <v>0</v>
      </c>
      <c r="BO546" s="54">
        <f t="shared" si="755"/>
        <v>0</v>
      </c>
      <c r="BP546" s="53">
        <f t="shared" ref="BP546" si="757">IF(INDEX($E$8:$CE$86,MATCH($C546,$C$8:$C$86,0),MATCH(BP$540,$E$6:$CE$6,0)),BP434/INDEX($E$8:$CE$86,MATCH($C546,$C$8:$C$86,0),MATCH(BP$540,$E$6:$CE$6,0))*INDEX($E$8:$CE$86,MATCH($C546,$C$8:$C$86,0),MATCH(BP$540,$E$6:$CE$6,0)),0)</f>
        <v>0</v>
      </c>
      <c r="BQ546" s="54">
        <f t="shared" si="753"/>
        <v>0</v>
      </c>
      <c r="BR546" s="53">
        <f t="shared" si="754"/>
        <v>0</v>
      </c>
      <c r="BS546" s="54">
        <f t="shared" si="754"/>
        <v>0</v>
      </c>
      <c r="BT546" s="53">
        <f t="shared" si="754"/>
        <v>0</v>
      </c>
      <c r="BU546" s="54">
        <f t="shared" si="754"/>
        <v>0</v>
      </c>
      <c r="BV546" s="53">
        <f t="shared" si="754"/>
        <v>0</v>
      </c>
      <c r="BW546" s="54">
        <f t="shared" si="754"/>
        <v>0</v>
      </c>
      <c r="BX546" s="53">
        <f t="shared" si="754"/>
        <v>0</v>
      </c>
      <c r="BY546" s="54">
        <f t="shared" si="754"/>
        <v>0</v>
      </c>
      <c r="BZ546" s="53">
        <f t="shared" si="754"/>
        <v>0</v>
      </c>
      <c r="CA546" s="54">
        <f t="shared" si="754"/>
        <v>0</v>
      </c>
      <c r="CB546" s="53">
        <f t="shared" si="754"/>
        <v>0</v>
      </c>
      <c r="CC546" s="54">
        <f t="shared" si="754"/>
        <v>0</v>
      </c>
      <c r="CD546" s="53">
        <f t="shared" si="754"/>
        <v>0</v>
      </c>
      <c r="CE546" s="54">
        <f t="shared" si="754"/>
        <v>0</v>
      </c>
      <c r="CF546" s="53">
        <f t="shared" si="754"/>
        <v>0</v>
      </c>
      <c r="CG546" s="54">
        <f t="shared" si="754"/>
        <v>0</v>
      </c>
      <c r="CH546" s="53">
        <f t="shared" si="754"/>
        <v>0</v>
      </c>
      <c r="CI546" s="54">
        <f t="shared" si="754"/>
        <v>0</v>
      </c>
      <c r="CJ546" s="53">
        <f t="shared" si="754"/>
        <v>0</v>
      </c>
      <c r="CK546" s="54">
        <f t="shared" si="754"/>
        <v>0</v>
      </c>
      <c r="CL546" s="53">
        <f t="shared" si="754"/>
        <v>0</v>
      </c>
      <c r="CM546" s="54">
        <f t="shared" si="754"/>
        <v>0</v>
      </c>
      <c r="CN546" s="53">
        <f t="shared" si="754"/>
        <v>0</v>
      </c>
      <c r="CO546" s="54">
        <f t="shared" si="754"/>
        <v>0</v>
      </c>
      <c r="CP546" s="53">
        <f t="shared" si="754"/>
        <v>0</v>
      </c>
      <c r="CQ546" s="54">
        <f t="shared" si="754"/>
        <v>0</v>
      </c>
      <c r="CR546" s="53">
        <f t="shared" si="754"/>
        <v>0</v>
      </c>
      <c r="CS546" s="54">
        <f t="shared" si="754"/>
        <v>0</v>
      </c>
      <c r="CT546" s="53">
        <f t="shared" si="754"/>
        <v>0</v>
      </c>
      <c r="CU546" s="54">
        <f t="shared" si="754"/>
        <v>0</v>
      </c>
      <c r="CV546" s="53">
        <f t="shared" si="754"/>
        <v>0</v>
      </c>
      <c r="CW546" s="54">
        <f t="shared" si="754"/>
        <v>0</v>
      </c>
      <c r="CX546" s="53">
        <f t="shared" si="754"/>
        <v>0</v>
      </c>
      <c r="CY546" s="54">
        <f t="shared" si="754"/>
        <v>0</v>
      </c>
      <c r="CZ546" s="53">
        <f t="shared" si="754"/>
        <v>0</v>
      </c>
      <c r="DA546" s="54">
        <f t="shared" si="754"/>
        <v>0</v>
      </c>
      <c r="DB546" s="53">
        <f t="shared" si="754"/>
        <v>0</v>
      </c>
      <c r="DC546" s="54">
        <f t="shared" si="754"/>
        <v>0</v>
      </c>
      <c r="DD546" s="55">
        <f t="shared" si="754"/>
        <v>0</v>
      </c>
      <c r="DE546" s="3"/>
    </row>
    <row r="547" spans="1:109" x14ac:dyDescent="0.35">
      <c r="A547" s="3"/>
      <c r="B547" s="3" t="s">
        <v>3960</v>
      </c>
      <c r="C547" s="39" t="s">
        <v>472</v>
      </c>
      <c r="D547" s="3" t="s">
        <v>474</v>
      </c>
      <c r="E547" s="56">
        <f t="shared" ref="E547:BP550" si="758">IF(INDEX($E$8:$CE$86,MATCH($C547,$C$8:$C$86,0),MATCH(E$540,$E$6:$CE$6,0)),E435/INDEX($E$8:$CE$86,MATCH($C547,$C$8:$C$86,0),MATCH(E$540,$E$6:$CE$6,0))*INDEX($E$8:$CE$86,MATCH($C547,$C$8:$C$86,0),MATCH(E$540,$E$6:$CE$6,0)),0)</f>
        <v>0</v>
      </c>
      <c r="F547" s="54">
        <f t="shared" si="758"/>
        <v>0</v>
      </c>
      <c r="G547" s="54">
        <f t="shared" si="758"/>
        <v>0</v>
      </c>
      <c r="H547" s="54">
        <f t="shared" si="758"/>
        <v>0</v>
      </c>
      <c r="I547" s="54">
        <f t="shared" si="758"/>
        <v>0</v>
      </c>
      <c r="J547" s="53">
        <f t="shared" si="758"/>
        <v>170.04725485832458</v>
      </c>
      <c r="K547" s="53">
        <f t="shared" si="758"/>
        <v>0</v>
      </c>
      <c r="L547" s="53">
        <f t="shared" si="758"/>
        <v>0</v>
      </c>
      <c r="M547" s="53">
        <f t="shared" si="758"/>
        <v>0</v>
      </c>
      <c r="N547" s="54">
        <f t="shared" si="758"/>
        <v>0</v>
      </c>
      <c r="O547" s="54">
        <f t="shared" si="758"/>
        <v>0</v>
      </c>
      <c r="P547" s="54">
        <f t="shared" si="758"/>
        <v>0</v>
      </c>
      <c r="Q547" s="53">
        <f t="shared" si="758"/>
        <v>0</v>
      </c>
      <c r="R547" s="53">
        <f t="shared" si="758"/>
        <v>0</v>
      </c>
      <c r="S547" s="53">
        <f t="shared" si="758"/>
        <v>0</v>
      </c>
      <c r="T547" s="53">
        <f t="shared" si="758"/>
        <v>0</v>
      </c>
      <c r="U547" s="54">
        <f t="shared" si="758"/>
        <v>0</v>
      </c>
      <c r="V547" s="54">
        <f t="shared" si="758"/>
        <v>0</v>
      </c>
      <c r="W547" s="54">
        <f t="shared" si="758"/>
        <v>0</v>
      </c>
      <c r="X547" s="53">
        <f t="shared" si="758"/>
        <v>0</v>
      </c>
      <c r="Y547" s="54">
        <f t="shared" si="758"/>
        <v>0</v>
      </c>
      <c r="Z547" s="53">
        <f t="shared" si="758"/>
        <v>0</v>
      </c>
      <c r="AA547" s="53">
        <f t="shared" si="758"/>
        <v>0</v>
      </c>
      <c r="AB547" s="53">
        <f t="shared" si="758"/>
        <v>0</v>
      </c>
      <c r="AC547" s="53">
        <f t="shared" si="758"/>
        <v>0</v>
      </c>
      <c r="AD547" s="54">
        <f t="shared" si="758"/>
        <v>0</v>
      </c>
      <c r="AE547" s="54">
        <f t="shared" si="758"/>
        <v>0</v>
      </c>
      <c r="AF547" s="54">
        <f t="shared" si="758"/>
        <v>0</v>
      </c>
      <c r="AG547" s="54">
        <f t="shared" si="758"/>
        <v>0</v>
      </c>
      <c r="AH547" s="53">
        <f t="shared" si="758"/>
        <v>0</v>
      </c>
      <c r="AI547" s="53">
        <f t="shared" si="758"/>
        <v>0</v>
      </c>
      <c r="AJ547" s="53">
        <f t="shared" si="758"/>
        <v>0</v>
      </c>
      <c r="AK547" s="53">
        <f t="shared" si="758"/>
        <v>0</v>
      </c>
      <c r="AL547" s="54">
        <f t="shared" si="758"/>
        <v>0</v>
      </c>
      <c r="AM547" s="54">
        <f t="shared" si="758"/>
        <v>0</v>
      </c>
      <c r="AN547" s="54">
        <f t="shared" si="758"/>
        <v>0</v>
      </c>
      <c r="AO547" s="53">
        <f t="shared" si="758"/>
        <v>0</v>
      </c>
      <c r="AP547" s="54">
        <f t="shared" si="758"/>
        <v>0</v>
      </c>
      <c r="AQ547" s="53">
        <f t="shared" si="758"/>
        <v>0</v>
      </c>
      <c r="AR547" s="54">
        <f t="shared" si="758"/>
        <v>0</v>
      </c>
      <c r="AS547" s="53">
        <f t="shared" si="758"/>
        <v>0</v>
      </c>
      <c r="AT547" s="54">
        <f t="shared" si="758"/>
        <v>0</v>
      </c>
      <c r="AU547" s="53">
        <f t="shared" si="758"/>
        <v>0</v>
      </c>
      <c r="AV547" s="54">
        <f t="shared" si="758"/>
        <v>0</v>
      </c>
      <c r="AW547" s="53">
        <f t="shared" si="758"/>
        <v>0</v>
      </c>
      <c r="AX547" s="54">
        <f t="shared" si="758"/>
        <v>0</v>
      </c>
      <c r="AY547" s="53">
        <f t="shared" si="758"/>
        <v>0</v>
      </c>
      <c r="AZ547" s="54">
        <f t="shared" si="758"/>
        <v>0</v>
      </c>
      <c r="BA547" s="53">
        <f t="shared" si="758"/>
        <v>0</v>
      </c>
      <c r="BB547" s="54">
        <f t="shared" si="758"/>
        <v>0</v>
      </c>
      <c r="BC547" s="53">
        <f t="shared" si="758"/>
        <v>0</v>
      </c>
      <c r="BD547" s="54">
        <f t="shared" si="758"/>
        <v>0</v>
      </c>
      <c r="BE547" s="53">
        <f t="shared" si="758"/>
        <v>0</v>
      </c>
      <c r="BF547" s="54">
        <f t="shared" si="758"/>
        <v>0</v>
      </c>
      <c r="BG547" s="53">
        <f t="shared" si="758"/>
        <v>0</v>
      </c>
      <c r="BH547" s="54">
        <f t="shared" si="758"/>
        <v>0</v>
      </c>
      <c r="BI547" s="53">
        <f t="shared" si="758"/>
        <v>0</v>
      </c>
      <c r="BJ547" s="54">
        <f t="shared" si="758"/>
        <v>0</v>
      </c>
      <c r="BK547" s="53">
        <f t="shared" si="758"/>
        <v>0</v>
      </c>
      <c r="BL547" s="54">
        <f t="shared" si="758"/>
        <v>0</v>
      </c>
      <c r="BM547" s="53">
        <f t="shared" si="758"/>
        <v>0</v>
      </c>
      <c r="BN547" s="54">
        <f t="shared" si="758"/>
        <v>0</v>
      </c>
      <c r="BO547" s="53">
        <f t="shared" si="758"/>
        <v>0</v>
      </c>
      <c r="BP547" s="54">
        <f t="shared" si="758"/>
        <v>0</v>
      </c>
      <c r="BQ547" s="53">
        <f t="shared" si="753"/>
        <v>0</v>
      </c>
      <c r="BR547" s="54">
        <f t="shared" si="754"/>
        <v>0</v>
      </c>
      <c r="BS547" s="53">
        <f t="shared" si="754"/>
        <v>0</v>
      </c>
      <c r="BT547" s="54">
        <f t="shared" si="754"/>
        <v>0</v>
      </c>
      <c r="BU547" s="53">
        <f t="shared" si="754"/>
        <v>0</v>
      </c>
      <c r="BV547" s="54">
        <f t="shared" si="754"/>
        <v>0</v>
      </c>
      <c r="BW547" s="53">
        <f t="shared" si="754"/>
        <v>0</v>
      </c>
      <c r="BX547" s="54">
        <f t="shared" si="754"/>
        <v>0</v>
      </c>
      <c r="BY547" s="53">
        <f t="shared" si="754"/>
        <v>0</v>
      </c>
      <c r="BZ547" s="54">
        <f t="shared" si="754"/>
        <v>0</v>
      </c>
      <c r="CA547" s="53">
        <f t="shared" si="754"/>
        <v>0</v>
      </c>
      <c r="CB547" s="54">
        <f t="shared" si="754"/>
        <v>0</v>
      </c>
      <c r="CC547" s="53">
        <f t="shared" si="754"/>
        <v>0</v>
      </c>
      <c r="CD547" s="54">
        <f t="shared" si="754"/>
        <v>0</v>
      </c>
      <c r="CE547" s="53">
        <f t="shared" si="754"/>
        <v>0</v>
      </c>
      <c r="CF547" s="54">
        <f t="shared" si="754"/>
        <v>0</v>
      </c>
      <c r="CG547" s="53">
        <f t="shared" si="754"/>
        <v>0</v>
      </c>
      <c r="CH547" s="54">
        <f t="shared" si="754"/>
        <v>0</v>
      </c>
      <c r="CI547" s="53">
        <f t="shared" si="754"/>
        <v>0</v>
      </c>
      <c r="CJ547" s="54">
        <f t="shared" si="754"/>
        <v>0</v>
      </c>
      <c r="CK547" s="53">
        <f t="shared" si="754"/>
        <v>0</v>
      </c>
      <c r="CL547" s="54">
        <f t="shared" si="754"/>
        <v>0</v>
      </c>
      <c r="CM547" s="53">
        <f t="shared" si="754"/>
        <v>0</v>
      </c>
      <c r="CN547" s="54">
        <f t="shared" si="754"/>
        <v>0</v>
      </c>
      <c r="CO547" s="53">
        <f t="shared" si="754"/>
        <v>0</v>
      </c>
      <c r="CP547" s="54">
        <f t="shared" si="754"/>
        <v>0</v>
      </c>
      <c r="CQ547" s="53">
        <f t="shared" si="754"/>
        <v>0</v>
      </c>
      <c r="CR547" s="54">
        <f t="shared" si="754"/>
        <v>0</v>
      </c>
      <c r="CS547" s="53">
        <f t="shared" si="754"/>
        <v>0</v>
      </c>
      <c r="CT547" s="54">
        <f t="shared" si="754"/>
        <v>0</v>
      </c>
      <c r="CU547" s="53">
        <f t="shared" si="754"/>
        <v>0</v>
      </c>
      <c r="CV547" s="54">
        <f t="shared" si="754"/>
        <v>0</v>
      </c>
      <c r="CW547" s="53">
        <f t="shared" si="754"/>
        <v>0</v>
      </c>
      <c r="CX547" s="54">
        <f t="shared" si="754"/>
        <v>0</v>
      </c>
      <c r="CY547" s="53">
        <f t="shared" si="754"/>
        <v>0</v>
      </c>
      <c r="CZ547" s="54">
        <f t="shared" si="754"/>
        <v>0</v>
      </c>
      <c r="DA547" s="53">
        <f t="shared" si="754"/>
        <v>0</v>
      </c>
      <c r="DB547" s="54">
        <f t="shared" si="754"/>
        <v>0</v>
      </c>
      <c r="DC547" s="53">
        <f t="shared" si="754"/>
        <v>0</v>
      </c>
      <c r="DD547" s="57">
        <f t="shared" si="754"/>
        <v>0</v>
      </c>
      <c r="DE547" s="3"/>
    </row>
    <row r="548" spans="1:109" x14ac:dyDescent="0.35">
      <c r="A548" s="3"/>
      <c r="B548" s="3" t="s">
        <v>3961</v>
      </c>
      <c r="C548" s="39" t="str">
        <f t="shared" ref="C548:C560" si="759">C547</f>
        <v>A12</v>
      </c>
      <c r="D548" s="3" t="s">
        <v>475</v>
      </c>
      <c r="E548" s="56">
        <f t="shared" si="758"/>
        <v>0</v>
      </c>
      <c r="F548" s="54">
        <f t="shared" si="758"/>
        <v>0</v>
      </c>
      <c r="G548" s="54">
        <f t="shared" si="758"/>
        <v>0</v>
      </c>
      <c r="H548" s="54">
        <f t="shared" si="758"/>
        <v>0</v>
      </c>
      <c r="I548" s="54">
        <f t="shared" si="758"/>
        <v>0</v>
      </c>
      <c r="J548" s="53">
        <f t="shared" si="758"/>
        <v>0</v>
      </c>
      <c r="K548" s="53">
        <f t="shared" si="758"/>
        <v>151.37844768686864</v>
      </c>
      <c r="L548" s="53">
        <f t="shared" si="758"/>
        <v>0</v>
      </c>
      <c r="M548" s="53">
        <f t="shared" si="758"/>
        <v>0</v>
      </c>
      <c r="N548" s="54">
        <f t="shared" si="758"/>
        <v>0</v>
      </c>
      <c r="O548" s="54">
        <f t="shared" si="758"/>
        <v>0</v>
      </c>
      <c r="P548" s="54">
        <f t="shared" si="758"/>
        <v>0</v>
      </c>
      <c r="Q548" s="53">
        <f t="shared" si="758"/>
        <v>0</v>
      </c>
      <c r="R548" s="53">
        <f t="shared" si="758"/>
        <v>0</v>
      </c>
      <c r="S548" s="53">
        <f t="shared" si="758"/>
        <v>0</v>
      </c>
      <c r="T548" s="53">
        <f t="shared" si="758"/>
        <v>0</v>
      </c>
      <c r="U548" s="54">
        <f t="shared" si="758"/>
        <v>0</v>
      </c>
      <c r="V548" s="54">
        <f t="shared" si="758"/>
        <v>0</v>
      </c>
      <c r="W548" s="54">
        <f t="shared" si="758"/>
        <v>0</v>
      </c>
      <c r="X548" s="53">
        <f t="shared" si="758"/>
        <v>0</v>
      </c>
      <c r="Y548" s="54">
        <f t="shared" si="758"/>
        <v>0</v>
      </c>
      <c r="Z548" s="53">
        <f t="shared" si="758"/>
        <v>0</v>
      </c>
      <c r="AA548" s="53">
        <f t="shared" si="758"/>
        <v>0</v>
      </c>
      <c r="AB548" s="53">
        <f t="shared" si="758"/>
        <v>0</v>
      </c>
      <c r="AC548" s="53">
        <f t="shared" si="758"/>
        <v>0</v>
      </c>
      <c r="AD548" s="54">
        <f t="shared" si="758"/>
        <v>0</v>
      </c>
      <c r="AE548" s="54">
        <f t="shared" si="758"/>
        <v>0</v>
      </c>
      <c r="AF548" s="54">
        <f t="shared" si="758"/>
        <v>0</v>
      </c>
      <c r="AG548" s="54">
        <f t="shared" si="758"/>
        <v>0</v>
      </c>
      <c r="AH548" s="53">
        <f t="shared" si="758"/>
        <v>0</v>
      </c>
      <c r="AI548" s="53">
        <f t="shared" si="758"/>
        <v>0</v>
      </c>
      <c r="AJ548" s="53">
        <f t="shared" si="758"/>
        <v>0</v>
      </c>
      <c r="AK548" s="53">
        <f t="shared" si="758"/>
        <v>0</v>
      </c>
      <c r="AL548" s="54">
        <f t="shared" si="758"/>
        <v>0</v>
      </c>
      <c r="AM548" s="54">
        <f t="shared" si="758"/>
        <v>0</v>
      </c>
      <c r="AN548" s="54">
        <f t="shared" si="758"/>
        <v>0</v>
      </c>
      <c r="AO548" s="53">
        <f t="shared" si="758"/>
        <v>0</v>
      </c>
      <c r="AP548" s="54">
        <f t="shared" si="758"/>
        <v>0</v>
      </c>
      <c r="AQ548" s="53">
        <f t="shared" si="758"/>
        <v>0</v>
      </c>
      <c r="AR548" s="54">
        <f t="shared" si="758"/>
        <v>0</v>
      </c>
      <c r="AS548" s="53">
        <f t="shared" si="758"/>
        <v>0</v>
      </c>
      <c r="AT548" s="54">
        <f t="shared" si="758"/>
        <v>0</v>
      </c>
      <c r="AU548" s="53">
        <f t="shared" si="758"/>
        <v>0</v>
      </c>
      <c r="AV548" s="54">
        <f t="shared" si="758"/>
        <v>0</v>
      </c>
      <c r="AW548" s="53">
        <f t="shared" si="758"/>
        <v>0</v>
      </c>
      <c r="AX548" s="54">
        <f t="shared" si="758"/>
        <v>0</v>
      </c>
      <c r="AY548" s="53">
        <f t="shared" si="758"/>
        <v>0</v>
      </c>
      <c r="AZ548" s="54">
        <f t="shared" si="758"/>
        <v>0</v>
      </c>
      <c r="BA548" s="53">
        <f t="shared" si="758"/>
        <v>0</v>
      </c>
      <c r="BB548" s="54">
        <f t="shared" si="758"/>
        <v>0</v>
      </c>
      <c r="BC548" s="53">
        <f t="shared" si="758"/>
        <v>0</v>
      </c>
      <c r="BD548" s="54">
        <f t="shared" si="758"/>
        <v>0</v>
      </c>
      <c r="BE548" s="53">
        <f t="shared" si="758"/>
        <v>0</v>
      </c>
      <c r="BF548" s="54">
        <f t="shared" si="758"/>
        <v>0</v>
      </c>
      <c r="BG548" s="53">
        <f t="shared" si="758"/>
        <v>0</v>
      </c>
      <c r="BH548" s="54">
        <f t="shared" si="758"/>
        <v>0</v>
      </c>
      <c r="BI548" s="53">
        <f t="shared" si="758"/>
        <v>0</v>
      </c>
      <c r="BJ548" s="54">
        <f t="shared" si="758"/>
        <v>0</v>
      </c>
      <c r="BK548" s="53">
        <f t="shared" si="758"/>
        <v>0</v>
      </c>
      <c r="BL548" s="54">
        <f t="shared" si="758"/>
        <v>0</v>
      </c>
      <c r="BM548" s="53">
        <f t="shared" si="758"/>
        <v>0</v>
      </c>
      <c r="BN548" s="54">
        <f t="shared" si="758"/>
        <v>0</v>
      </c>
      <c r="BO548" s="53">
        <f t="shared" si="758"/>
        <v>0</v>
      </c>
      <c r="BP548" s="54">
        <f t="shared" si="758"/>
        <v>0</v>
      </c>
      <c r="BQ548" s="53">
        <f t="shared" si="753"/>
        <v>0</v>
      </c>
      <c r="BR548" s="54">
        <f t="shared" si="754"/>
        <v>0</v>
      </c>
      <c r="BS548" s="53">
        <f t="shared" si="754"/>
        <v>0</v>
      </c>
      <c r="BT548" s="54">
        <f t="shared" si="754"/>
        <v>0</v>
      </c>
      <c r="BU548" s="53">
        <f t="shared" si="754"/>
        <v>0</v>
      </c>
      <c r="BV548" s="54">
        <f t="shared" si="754"/>
        <v>0</v>
      </c>
      <c r="BW548" s="53">
        <f t="shared" si="754"/>
        <v>0</v>
      </c>
      <c r="BX548" s="54">
        <f t="shared" si="754"/>
        <v>0</v>
      </c>
      <c r="BY548" s="53">
        <f t="shared" si="754"/>
        <v>0</v>
      </c>
      <c r="BZ548" s="54">
        <f t="shared" si="754"/>
        <v>0</v>
      </c>
      <c r="CA548" s="53">
        <f t="shared" si="754"/>
        <v>0</v>
      </c>
      <c r="CB548" s="54">
        <f t="shared" si="754"/>
        <v>0</v>
      </c>
      <c r="CC548" s="53">
        <f t="shared" si="754"/>
        <v>0</v>
      </c>
      <c r="CD548" s="54">
        <f t="shared" si="754"/>
        <v>0</v>
      </c>
      <c r="CE548" s="53">
        <f t="shared" si="754"/>
        <v>0</v>
      </c>
      <c r="CF548" s="54">
        <f t="shared" si="754"/>
        <v>0</v>
      </c>
      <c r="CG548" s="53">
        <f t="shared" si="754"/>
        <v>0</v>
      </c>
      <c r="CH548" s="54">
        <f t="shared" si="754"/>
        <v>0</v>
      </c>
      <c r="CI548" s="53">
        <f t="shared" si="754"/>
        <v>0</v>
      </c>
      <c r="CJ548" s="54">
        <f t="shared" si="754"/>
        <v>0</v>
      </c>
      <c r="CK548" s="53">
        <f t="shared" si="754"/>
        <v>0</v>
      </c>
      <c r="CL548" s="54">
        <f t="shared" si="754"/>
        <v>0</v>
      </c>
      <c r="CM548" s="53">
        <f t="shared" ref="CM548:DD548" si="760">IF(INDEX($E$8:$CE$86,MATCH($C548,$C$8:$C$86,0),MATCH(CM$540,$E$6:$CE$6,0)),CM436/INDEX($E$8:$CE$86,MATCH($C548,$C$8:$C$86,0),MATCH(CM$540,$E$6:$CE$6,0))*INDEX($E$8:$CE$86,MATCH($C548,$C$8:$C$86,0),MATCH(CM$540,$E$6:$CE$6,0)),0)</f>
        <v>0</v>
      </c>
      <c r="CN548" s="54">
        <f t="shared" si="760"/>
        <v>0</v>
      </c>
      <c r="CO548" s="53">
        <f t="shared" si="760"/>
        <v>0</v>
      </c>
      <c r="CP548" s="54">
        <f t="shared" si="760"/>
        <v>0</v>
      </c>
      <c r="CQ548" s="53">
        <f t="shared" si="760"/>
        <v>0</v>
      </c>
      <c r="CR548" s="54">
        <f t="shared" si="760"/>
        <v>0</v>
      </c>
      <c r="CS548" s="53">
        <f t="shared" si="760"/>
        <v>0</v>
      </c>
      <c r="CT548" s="54">
        <f t="shared" si="760"/>
        <v>0</v>
      </c>
      <c r="CU548" s="53">
        <f t="shared" si="760"/>
        <v>0</v>
      </c>
      <c r="CV548" s="54">
        <f t="shared" si="760"/>
        <v>0</v>
      </c>
      <c r="CW548" s="53">
        <f t="shared" si="760"/>
        <v>0</v>
      </c>
      <c r="CX548" s="54">
        <f t="shared" si="760"/>
        <v>0</v>
      </c>
      <c r="CY548" s="53">
        <f t="shared" si="760"/>
        <v>0</v>
      </c>
      <c r="CZ548" s="54">
        <f t="shared" si="760"/>
        <v>0</v>
      </c>
      <c r="DA548" s="53">
        <f t="shared" si="760"/>
        <v>0</v>
      </c>
      <c r="DB548" s="54">
        <f t="shared" si="760"/>
        <v>0</v>
      </c>
      <c r="DC548" s="53">
        <f t="shared" si="760"/>
        <v>0</v>
      </c>
      <c r="DD548" s="57">
        <f t="shared" si="760"/>
        <v>0</v>
      </c>
      <c r="DE548" s="3"/>
    </row>
    <row r="549" spans="1:109" x14ac:dyDescent="0.35">
      <c r="A549" s="3"/>
      <c r="B549" s="3" t="s">
        <v>3962</v>
      </c>
      <c r="C549" s="39" t="str">
        <f t="shared" si="759"/>
        <v>A12</v>
      </c>
      <c r="D549" s="3" t="s">
        <v>476</v>
      </c>
      <c r="E549" s="56">
        <f t="shared" si="758"/>
        <v>0</v>
      </c>
      <c r="F549" s="54">
        <f t="shared" si="758"/>
        <v>0</v>
      </c>
      <c r="G549" s="54">
        <f t="shared" si="758"/>
        <v>0</v>
      </c>
      <c r="H549" s="54">
        <f t="shared" si="758"/>
        <v>0</v>
      </c>
      <c r="I549" s="54">
        <f t="shared" si="758"/>
        <v>0</v>
      </c>
      <c r="J549" s="53">
        <f t="shared" si="758"/>
        <v>0</v>
      </c>
      <c r="K549" s="53">
        <f t="shared" si="758"/>
        <v>0</v>
      </c>
      <c r="L549" s="53">
        <f t="shared" si="758"/>
        <v>125.40483686147626</v>
      </c>
      <c r="M549" s="53">
        <f t="shared" si="758"/>
        <v>0</v>
      </c>
      <c r="N549" s="54">
        <f t="shared" si="758"/>
        <v>0</v>
      </c>
      <c r="O549" s="54">
        <f t="shared" si="758"/>
        <v>0</v>
      </c>
      <c r="P549" s="54">
        <f t="shared" si="758"/>
        <v>0</v>
      </c>
      <c r="Q549" s="53">
        <f t="shared" si="758"/>
        <v>0</v>
      </c>
      <c r="R549" s="53">
        <f t="shared" si="758"/>
        <v>0</v>
      </c>
      <c r="S549" s="53">
        <f t="shared" si="758"/>
        <v>0</v>
      </c>
      <c r="T549" s="53">
        <f t="shared" si="758"/>
        <v>0</v>
      </c>
      <c r="U549" s="54">
        <f t="shared" si="758"/>
        <v>0</v>
      </c>
      <c r="V549" s="54">
        <f t="shared" si="758"/>
        <v>0</v>
      </c>
      <c r="W549" s="54">
        <f t="shared" si="758"/>
        <v>0</v>
      </c>
      <c r="X549" s="53">
        <f t="shared" si="758"/>
        <v>0</v>
      </c>
      <c r="Y549" s="54">
        <f t="shared" si="758"/>
        <v>0</v>
      </c>
      <c r="Z549" s="53">
        <f t="shared" si="758"/>
        <v>0</v>
      </c>
      <c r="AA549" s="53">
        <f t="shared" si="758"/>
        <v>0</v>
      </c>
      <c r="AB549" s="53">
        <f t="shared" si="758"/>
        <v>0</v>
      </c>
      <c r="AC549" s="53">
        <f t="shared" si="758"/>
        <v>0</v>
      </c>
      <c r="AD549" s="54">
        <f t="shared" si="758"/>
        <v>0</v>
      </c>
      <c r="AE549" s="54">
        <f t="shared" si="758"/>
        <v>0</v>
      </c>
      <c r="AF549" s="54">
        <f t="shared" si="758"/>
        <v>0</v>
      </c>
      <c r="AG549" s="54">
        <f t="shared" si="758"/>
        <v>0</v>
      </c>
      <c r="AH549" s="53">
        <f t="shared" si="758"/>
        <v>0</v>
      </c>
      <c r="AI549" s="53">
        <f t="shared" si="758"/>
        <v>0</v>
      </c>
      <c r="AJ549" s="53">
        <f t="shared" si="758"/>
        <v>0</v>
      </c>
      <c r="AK549" s="53">
        <f t="shared" si="758"/>
        <v>0</v>
      </c>
      <c r="AL549" s="54">
        <f t="shared" si="758"/>
        <v>0</v>
      </c>
      <c r="AM549" s="54">
        <f t="shared" si="758"/>
        <v>0</v>
      </c>
      <c r="AN549" s="54">
        <f t="shared" si="758"/>
        <v>0</v>
      </c>
      <c r="AO549" s="53">
        <f t="shared" si="758"/>
        <v>0</v>
      </c>
      <c r="AP549" s="54">
        <f t="shared" si="758"/>
        <v>0</v>
      </c>
      <c r="AQ549" s="53">
        <f t="shared" si="758"/>
        <v>0</v>
      </c>
      <c r="AR549" s="54">
        <f t="shared" si="758"/>
        <v>0</v>
      </c>
      <c r="AS549" s="53">
        <f t="shared" si="758"/>
        <v>0</v>
      </c>
      <c r="AT549" s="54">
        <f t="shared" si="758"/>
        <v>0</v>
      </c>
      <c r="AU549" s="53">
        <f t="shared" si="758"/>
        <v>0</v>
      </c>
      <c r="AV549" s="54">
        <f t="shared" si="758"/>
        <v>0</v>
      </c>
      <c r="AW549" s="53">
        <f t="shared" si="758"/>
        <v>0</v>
      </c>
      <c r="AX549" s="54">
        <f t="shared" si="758"/>
        <v>0</v>
      </c>
      <c r="AY549" s="53">
        <f t="shared" si="758"/>
        <v>0</v>
      </c>
      <c r="AZ549" s="54">
        <f t="shared" si="758"/>
        <v>0</v>
      </c>
      <c r="BA549" s="53">
        <f t="shared" si="758"/>
        <v>0</v>
      </c>
      <c r="BB549" s="54">
        <f t="shared" si="758"/>
        <v>0</v>
      </c>
      <c r="BC549" s="53">
        <f t="shared" si="758"/>
        <v>0</v>
      </c>
      <c r="BD549" s="54">
        <f t="shared" si="758"/>
        <v>0</v>
      </c>
      <c r="BE549" s="53">
        <f t="shared" si="758"/>
        <v>0</v>
      </c>
      <c r="BF549" s="54">
        <f t="shared" si="758"/>
        <v>0</v>
      </c>
      <c r="BG549" s="53">
        <f t="shared" si="758"/>
        <v>0</v>
      </c>
      <c r="BH549" s="54">
        <f t="shared" si="758"/>
        <v>0</v>
      </c>
      <c r="BI549" s="53">
        <f t="shared" si="758"/>
        <v>0</v>
      </c>
      <c r="BJ549" s="54">
        <f t="shared" si="758"/>
        <v>0</v>
      </c>
      <c r="BK549" s="53">
        <f t="shared" si="758"/>
        <v>0</v>
      </c>
      <c r="BL549" s="54">
        <f t="shared" si="758"/>
        <v>0</v>
      </c>
      <c r="BM549" s="53">
        <f t="shared" si="758"/>
        <v>0</v>
      </c>
      <c r="BN549" s="54">
        <f t="shared" si="758"/>
        <v>0</v>
      </c>
      <c r="BO549" s="53">
        <f t="shared" si="758"/>
        <v>0</v>
      </c>
      <c r="BP549" s="54">
        <f t="shared" si="758"/>
        <v>0</v>
      </c>
      <c r="BQ549" s="53">
        <f t="shared" si="753"/>
        <v>0</v>
      </c>
      <c r="BR549" s="54">
        <f t="shared" ref="BR549:DD555" si="761">IF(INDEX($E$8:$CE$86,MATCH($C549,$C$8:$C$86,0),MATCH(BR$540,$E$6:$CE$6,0)),BR437/INDEX($E$8:$CE$86,MATCH($C549,$C$8:$C$86,0),MATCH(BR$540,$E$6:$CE$6,0))*INDEX($E$8:$CE$86,MATCH($C549,$C$8:$C$86,0),MATCH(BR$540,$E$6:$CE$6,0)),0)</f>
        <v>0</v>
      </c>
      <c r="BS549" s="53">
        <f t="shared" si="761"/>
        <v>0</v>
      </c>
      <c r="BT549" s="54">
        <f t="shared" si="761"/>
        <v>0</v>
      </c>
      <c r="BU549" s="53">
        <f t="shared" si="761"/>
        <v>0</v>
      </c>
      <c r="BV549" s="54">
        <f t="shared" si="761"/>
        <v>0</v>
      </c>
      <c r="BW549" s="53">
        <f t="shared" si="761"/>
        <v>0</v>
      </c>
      <c r="BX549" s="54">
        <f t="shared" si="761"/>
        <v>0</v>
      </c>
      <c r="BY549" s="53">
        <f t="shared" si="761"/>
        <v>0</v>
      </c>
      <c r="BZ549" s="54">
        <f t="shared" si="761"/>
        <v>0</v>
      </c>
      <c r="CA549" s="53">
        <f t="shared" si="761"/>
        <v>0</v>
      </c>
      <c r="CB549" s="54">
        <f t="shared" si="761"/>
        <v>0</v>
      </c>
      <c r="CC549" s="53">
        <f t="shared" si="761"/>
        <v>0</v>
      </c>
      <c r="CD549" s="54">
        <f t="shared" si="761"/>
        <v>0</v>
      </c>
      <c r="CE549" s="53">
        <f t="shared" si="761"/>
        <v>0</v>
      </c>
      <c r="CF549" s="54">
        <f t="shared" si="761"/>
        <v>0</v>
      </c>
      <c r="CG549" s="53">
        <f t="shared" si="761"/>
        <v>0</v>
      </c>
      <c r="CH549" s="54">
        <f t="shared" si="761"/>
        <v>0</v>
      </c>
      <c r="CI549" s="53">
        <f t="shared" si="761"/>
        <v>0</v>
      </c>
      <c r="CJ549" s="54">
        <f t="shared" si="761"/>
        <v>0</v>
      </c>
      <c r="CK549" s="53">
        <f t="shared" si="761"/>
        <v>0</v>
      </c>
      <c r="CL549" s="54">
        <f t="shared" si="761"/>
        <v>0</v>
      </c>
      <c r="CM549" s="53">
        <f t="shared" si="761"/>
        <v>0</v>
      </c>
      <c r="CN549" s="54">
        <f t="shared" si="761"/>
        <v>0</v>
      </c>
      <c r="CO549" s="53">
        <f t="shared" si="761"/>
        <v>0</v>
      </c>
      <c r="CP549" s="54">
        <f t="shared" si="761"/>
        <v>0</v>
      </c>
      <c r="CQ549" s="53">
        <f t="shared" si="761"/>
        <v>0</v>
      </c>
      <c r="CR549" s="54">
        <f t="shared" si="761"/>
        <v>0</v>
      </c>
      <c r="CS549" s="53">
        <f t="shared" si="761"/>
        <v>0</v>
      </c>
      <c r="CT549" s="54">
        <f t="shared" si="761"/>
        <v>0</v>
      </c>
      <c r="CU549" s="53">
        <f t="shared" si="761"/>
        <v>0</v>
      </c>
      <c r="CV549" s="54">
        <f t="shared" si="761"/>
        <v>0</v>
      </c>
      <c r="CW549" s="53">
        <f t="shared" si="761"/>
        <v>0</v>
      </c>
      <c r="CX549" s="54">
        <f t="shared" si="761"/>
        <v>0</v>
      </c>
      <c r="CY549" s="53">
        <f t="shared" si="761"/>
        <v>0</v>
      </c>
      <c r="CZ549" s="54">
        <f t="shared" si="761"/>
        <v>0</v>
      </c>
      <c r="DA549" s="53">
        <f t="shared" si="761"/>
        <v>0</v>
      </c>
      <c r="DB549" s="54">
        <f t="shared" si="761"/>
        <v>0</v>
      </c>
      <c r="DC549" s="53">
        <f t="shared" si="761"/>
        <v>0</v>
      </c>
      <c r="DD549" s="57">
        <f t="shared" si="761"/>
        <v>0</v>
      </c>
      <c r="DE549" s="3"/>
    </row>
    <row r="550" spans="1:109" x14ac:dyDescent="0.35">
      <c r="A550" s="3"/>
      <c r="B550" s="3" t="s">
        <v>3963</v>
      </c>
      <c r="C550" s="39" t="str">
        <f t="shared" si="759"/>
        <v>A12</v>
      </c>
      <c r="D550" s="3" t="s">
        <v>477</v>
      </c>
      <c r="E550" s="56">
        <f t="shared" si="758"/>
        <v>0</v>
      </c>
      <c r="F550" s="54">
        <f t="shared" si="758"/>
        <v>0</v>
      </c>
      <c r="G550" s="54">
        <f t="shared" si="758"/>
        <v>0</v>
      </c>
      <c r="H550" s="54">
        <f t="shared" si="758"/>
        <v>0</v>
      </c>
      <c r="I550" s="54">
        <f t="shared" si="758"/>
        <v>0</v>
      </c>
      <c r="J550" s="53">
        <f t="shared" si="758"/>
        <v>0</v>
      </c>
      <c r="K550" s="53">
        <f t="shared" si="758"/>
        <v>0</v>
      </c>
      <c r="L550" s="53">
        <f t="shared" si="758"/>
        <v>0</v>
      </c>
      <c r="M550" s="53">
        <f t="shared" si="758"/>
        <v>21.31579720231101</v>
      </c>
      <c r="N550" s="54">
        <f t="shared" si="758"/>
        <v>0</v>
      </c>
      <c r="O550" s="54">
        <f t="shared" si="758"/>
        <v>0</v>
      </c>
      <c r="P550" s="54">
        <f t="shared" si="758"/>
        <v>0</v>
      </c>
      <c r="Q550" s="53">
        <f t="shared" si="758"/>
        <v>0</v>
      </c>
      <c r="R550" s="53">
        <f t="shared" si="758"/>
        <v>0</v>
      </c>
      <c r="S550" s="53">
        <f t="shared" si="758"/>
        <v>0</v>
      </c>
      <c r="T550" s="53">
        <f t="shared" si="758"/>
        <v>0</v>
      </c>
      <c r="U550" s="54">
        <f t="shared" si="758"/>
        <v>0</v>
      </c>
      <c r="V550" s="54">
        <f t="shared" si="758"/>
        <v>0</v>
      </c>
      <c r="W550" s="54">
        <f t="shared" si="758"/>
        <v>0</v>
      </c>
      <c r="X550" s="53">
        <f t="shared" si="758"/>
        <v>0</v>
      </c>
      <c r="Y550" s="54">
        <f t="shared" si="758"/>
        <v>0</v>
      </c>
      <c r="Z550" s="53">
        <f t="shared" si="758"/>
        <v>0</v>
      </c>
      <c r="AA550" s="53">
        <f t="shared" si="758"/>
        <v>0</v>
      </c>
      <c r="AB550" s="53">
        <f t="shared" si="758"/>
        <v>0</v>
      </c>
      <c r="AC550" s="53">
        <f t="shared" si="758"/>
        <v>0</v>
      </c>
      <c r="AD550" s="54">
        <f t="shared" si="758"/>
        <v>0</v>
      </c>
      <c r="AE550" s="54">
        <f t="shared" si="758"/>
        <v>0</v>
      </c>
      <c r="AF550" s="54">
        <f t="shared" si="758"/>
        <v>0</v>
      </c>
      <c r="AG550" s="54">
        <f t="shared" si="758"/>
        <v>0</v>
      </c>
      <c r="AH550" s="53">
        <f t="shared" si="758"/>
        <v>0</v>
      </c>
      <c r="AI550" s="53">
        <f t="shared" si="758"/>
        <v>0</v>
      </c>
      <c r="AJ550" s="53">
        <f t="shared" si="758"/>
        <v>0</v>
      </c>
      <c r="AK550" s="53">
        <f t="shared" si="758"/>
        <v>0</v>
      </c>
      <c r="AL550" s="54">
        <f t="shared" si="758"/>
        <v>0</v>
      </c>
      <c r="AM550" s="54">
        <f t="shared" si="758"/>
        <v>0</v>
      </c>
      <c r="AN550" s="54">
        <f t="shared" si="758"/>
        <v>0</v>
      </c>
      <c r="AO550" s="53">
        <f t="shared" si="758"/>
        <v>0</v>
      </c>
      <c r="AP550" s="54">
        <f t="shared" si="758"/>
        <v>0</v>
      </c>
      <c r="AQ550" s="53">
        <f t="shared" si="758"/>
        <v>0</v>
      </c>
      <c r="AR550" s="54">
        <f t="shared" si="758"/>
        <v>0</v>
      </c>
      <c r="AS550" s="53">
        <f t="shared" si="758"/>
        <v>0</v>
      </c>
      <c r="AT550" s="54">
        <f t="shared" si="758"/>
        <v>0</v>
      </c>
      <c r="AU550" s="53">
        <f t="shared" si="758"/>
        <v>0</v>
      </c>
      <c r="AV550" s="54">
        <f t="shared" si="758"/>
        <v>0</v>
      </c>
      <c r="AW550" s="53">
        <f t="shared" si="758"/>
        <v>0</v>
      </c>
      <c r="AX550" s="54">
        <f t="shared" si="758"/>
        <v>0</v>
      </c>
      <c r="AY550" s="53">
        <f t="shared" si="758"/>
        <v>0</v>
      </c>
      <c r="AZ550" s="54">
        <f t="shared" si="758"/>
        <v>0</v>
      </c>
      <c r="BA550" s="53">
        <f t="shared" si="758"/>
        <v>0</v>
      </c>
      <c r="BB550" s="54">
        <f t="shared" si="758"/>
        <v>0</v>
      </c>
      <c r="BC550" s="53">
        <f t="shared" si="758"/>
        <v>0</v>
      </c>
      <c r="BD550" s="54">
        <f t="shared" si="758"/>
        <v>0</v>
      </c>
      <c r="BE550" s="53">
        <f t="shared" si="758"/>
        <v>0</v>
      </c>
      <c r="BF550" s="54">
        <f t="shared" si="758"/>
        <v>0</v>
      </c>
      <c r="BG550" s="53">
        <f t="shared" si="758"/>
        <v>0</v>
      </c>
      <c r="BH550" s="54">
        <f t="shared" si="758"/>
        <v>0</v>
      </c>
      <c r="BI550" s="53">
        <f t="shared" si="758"/>
        <v>0</v>
      </c>
      <c r="BJ550" s="54">
        <f t="shared" si="758"/>
        <v>0</v>
      </c>
      <c r="BK550" s="53">
        <f t="shared" si="758"/>
        <v>0</v>
      </c>
      <c r="BL550" s="54">
        <f t="shared" si="758"/>
        <v>0</v>
      </c>
      <c r="BM550" s="53">
        <f t="shared" si="758"/>
        <v>0</v>
      </c>
      <c r="BN550" s="54">
        <f t="shared" si="758"/>
        <v>0</v>
      </c>
      <c r="BO550" s="53">
        <f t="shared" si="758"/>
        <v>0</v>
      </c>
      <c r="BP550" s="54">
        <f t="shared" ref="BP550" si="762">IF(INDEX($E$8:$CE$86,MATCH($C550,$C$8:$C$86,0),MATCH(BP$540,$E$6:$CE$6,0)),BP438/INDEX($E$8:$CE$86,MATCH($C550,$C$8:$C$86,0),MATCH(BP$540,$E$6:$CE$6,0))*INDEX($E$8:$CE$86,MATCH($C550,$C$8:$C$86,0),MATCH(BP$540,$E$6:$CE$6,0)),0)</f>
        <v>0</v>
      </c>
      <c r="BQ550" s="53">
        <f t="shared" si="753"/>
        <v>0</v>
      </c>
      <c r="BR550" s="54">
        <f t="shared" si="761"/>
        <v>0</v>
      </c>
      <c r="BS550" s="53">
        <f t="shared" si="761"/>
        <v>0</v>
      </c>
      <c r="BT550" s="54">
        <f t="shared" si="761"/>
        <v>0</v>
      </c>
      <c r="BU550" s="53">
        <f t="shared" si="761"/>
        <v>0</v>
      </c>
      <c r="BV550" s="54">
        <f t="shared" si="761"/>
        <v>0</v>
      </c>
      <c r="BW550" s="53">
        <f t="shared" si="761"/>
        <v>0</v>
      </c>
      <c r="BX550" s="54">
        <f t="shared" si="761"/>
        <v>0</v>
      </c>
      <c r="BY550" s="53">
        <f t="shared" si="761"/>
        <v>0</v>
      </c>
      <c r="BZ550" s="54">
        <f t="shared" si="761"/>
        <v>0</v>
      </c>
      <c r="CA550" s="53">
        <f t="shared" si="761"/>
        <v>0</v>
      </c>
      <c r="CB550" s="54">
        <f t="shared" si="761"/>
        <v>0</v>
      </c>
      <c r="CC550" s="53">
        <f t="shared" si="761"/>
        <v>0</v>
      </c>
      <c r="CD550" s="54">
        <f t="shared" si="761"/>
        <v>0</v>
      </c>
      <c r="CE550" s="53">
        <f t="shared" si="761"/>
        <v>0</v>
      </c>
      <c r="CF550" s="54">
        <f t="shared" si="761"/>
        <v>0</v>
      </c>
      <c r="CG550" s="53">
        <f t="shared" si="761"/>
        <v>0</v>
      </c>
      <c r="CH550" s="54">
        <f t="shared" si="761"/>
        <v>0</v>
      </c>
      <c r="CI550" s="53">
        <f t="shared" si="761"/>
        <v>0</v>
      </c>
      <c r="CJ550" s="54">
        <f t="shared" si="761"/>
        <v>0</v>
      </c>
      <c r="CK550" s="53">
        <f t="shared" si="761"/>
        <v>0</v>
      </c>
      <c r="CL550" s="54">
        <f t="shared" si="761"/>
        <v>0</v>
      </c>
      <c r="CM550" s="53">
        <f t="shared" si="761"/>
        <v>0</v>
      </c>
      <c r="CN550" s="54">
        <f t="shared" si="761"/>
        <v>0</v>
      </c>
      <c r="CO550" s="53">
        <f t="shared" si="761"/>
        <v>0</v>
      </c>
      <c r="CP550" s="54">
        <f t="shared" si="761"/>
        <v>0</v>
      </c>
      <c r="CQ550" s="53">
        <f t="shared" si="761"/>
        <v>0</v>
      </c>
      <c r="CR550" s="54">
        <f t="shared" si="761"/>
        <v>0</v>
      </c>
      <c r="CS550" s="53">
        <f t="shared" si="761"/>
        <v>0</v>
      </c>
      <c r="CT550" s="54">
        <f t="shared" si="761"/>
        <v>0</v>
      </c>
      <c r="CU550" s="53">
        <f t="shared" si="761"/>
        <v>0</v>
      </c>
      <c r="CV550" s="54">
        <f t="shared" si="761"/>
        <v>0</v>
      </c>
      <c r="CW550" s="53">
        <f t="shared" si="761"/>
        <v>0</v>
      </c>
      <c r="CX550" s="54">
        <f t="shared" si="761"/>
        <v>0</v>
      </c>
      <c r="CY550" s="53">
        <f t="shared" si="761"/>
        <v>0</v>
      </c>
      <c r="CZ550" s="54">
        <f t="shared" si="761"/>
        <v>0</v>
      </c>
      <c r="DA550" s="53">
        <f t="shared" si="761"/>
        <v>0</v>
      </c>
      <c r="DB550" s="54">
        <f t="shared" si="761"/>
        <v>0</v>
      </c>
      <c r="DC550" s="53">
        <f t="shared" si="761"/>
        <v>0</v>
      </c>
      <c r="DD550" s="57">
        <f t="shared" si="761"/>
        <v>0</v>
      </c>
      <c r="DE550" s="3"/>
    </row>
    <row r="551" spans="1:109" x14ac:dyDescent="0.35">
      <c r="A551" s="3"/>
      <c r="B551" s="3" t="s">
        <v>3966</v>
      </c>
      <c r="C551" s="39" t="s">
        <v>479</v>
      </c>
      <c r="D551" s="3" t="s">
        <v>481</v>
      </c>
      <c r="E551" s="52">
        <f t="shared" ref="E551:BP554" si="763">IF(INDEX($E$8:$CE$86,MATCH($C551,$C$8:$C$86,0),MATCH(E$540,$E$6:$CE$6,0)),E439/INDEX($E$8:$CE$86,MATCH($C551,$C$8:$C$86,0),MATCH(E$540,$E$6:$CE$6,0))*INDEX($E$8:$CE$86,MATCH($C551,$C$8:$C$86,0),MATCH(E$540,$E$6:$CE$6,0)),0)</f>
        <v>0</v>
      </c>
      <c r="F551" s="53">
        <f t="shared" si="763"/>
        <v>0</v>
      </c>
      <c r="G551" s="53">
        <f t="shared" si="763"/>
        <v>0</v>
      </c>
      <c r="H551" s="53">
        <f t="shared" si="763"/>
        <v>0</v>
      </c>
      <c r="I551" s="53">
        <f t="shared" si="763"/>
        <v>0</v>
      </c>
      <c r="J551" s="54">
        <f t="shared" si="763"/>
        <v>0</v>
      </c>
      <c r="K551" s="54">
        <f t="shared" si="763"/>
        <v>0</v>
      </c>
      <c r="L551" s="54">
        <f t="shared" si="763"/>
        <v>0</v>
      </c>
      <c r="M551" s="54">
        <f t="shared" si="763"/>
        <v>0</v>
      </c>
      <c r="N551" s="53">
        <f t="shared" si="763"/>
        <v>225.63872925446117</v>
      </c>
      <c r="O551" s="53">
        <f t="shared" si="763"/>
        <v>0</v>
      </c>
      <c r="P551" s="53">
        <f t="shared" si="763"/>
        <v>0</v>
      </c>
      <c r="Q551" s="54">
        <f t="shared" si="763"/>
        <v>0</v>
      </c>
      <c r="R551" s="54">
        <f t="shared" si="763"/>
        <v>0</v>
      </c>
      <c r="S551" s="54">
        <f t="shared" si="763"/>
        <v>0</v>
      </c>
      <c r="T551" s="54">
        <f t="shared" si="763"/>
        <v>0</v>
      </c>
      <c r="U551" s="53">
        <f t="shared" si="763"/>
        <v>0</v>
      </c>
      <c r="V551" s="53">
        <f t="shared" si="763"/>
        <v>0</v>
      </c>
      <c r="W551" s="53">
        <f t="shared" si="763"/>
        <v>0</v>
      </c>
      <c r="X551" s="54">
        <f t="shared" si="763"/>
        <v>0</v>
      </c>
      <c r="Y551" s="53">
        <f t="shared" si="763"/>
        <v>0</v>
      </c>
      <c r="Z551" s="54">
        <f t="shared" si="763"/>
        <v>0</v>
      </c>
      <c r="AA551" s="54">
        <f t="shared" si="763"/>
        <v>0</v>
      </c>
      <c r="AB551" s="54">
        <f t="shared" si="763"/>
        <v>0</v>
      </c>
      <c r="AC551" s="54">
        <f t="shared" si="763"/>
        <v>0</v>
      </c>
      <c r="AD551" s="53">
        <f t="shared" si="763"/>
        <v>0</v>
      </c>
      <c r="AE551" s="53">
        <f t="shared" si="763"/>
        <v>0</v>
      </c>
      <c r="AF551" s="53">
        <f t="shared" si="763"/>
        <v>0</v>
      </c>
      <c r="AG551" s="53">
        <f t="shared" si="763"/>
        <v>0</v>
      </c>
      <c r="AH551" s="54">
        <f t="shared" si="763"/>
        <v>0</v>
      </c>
      <c r="AI551" s="54">
        <f t="shared" si="763"/>
        <v>0</v>
      </c>
      <c r="AJ551" s="54">
        <f t="shared" si="763"/>
        <v>0</v>
      </c>
      <c r="AK551" s="54">
        <f t="shared" si="763"/>
        <v>0</v>
      </c>
      <c r="AL551" s="53">
        <f t="shared" si="763"/>
        <v>0</v>
      </c>
      <c r="AM551" s="53">
        <f t="shared" si="763"/>
        <v>0</v>
      </c>
      <c r="AN551" s="53">
        <f t="shared" si="763"/>
        <v>0</v>
      </c>
      <c r="AO551" s="54">
        <f t="shared" si="763"/>
        <v>0</v>
      </c>
      <c r="AP551" s="53">
        <f t="shared" si="763"/>
        <v>0</v>
      </c>
      <c r="AQ551" s="54">
        <f t="shared" si="763"/>
        <v>0</v>
      </c>
      <c r="AR551" s="53">
        <f t="shared" si="763"/>
        <v>0</v>
      </c>
      <c r="AS551" s="54">
        <f t="shared" si="763"/>
        <v>0</v>
      </c>
      <c r="AT551" s="53">
        <f t="shared" si="763"/>
        <v>0</v>
      </c>
      <c r="AU551" s="54">
        <f t="shared" si="763"/>
        <v>0</v>
      </c>
      <c r="AV551" s="53">
        <f t="shared" si="763"/>
        <v>0</v>
      </c>
      <c r="AW551" s="54">
        <f t="shared" si="763"/>
        <v>0</v>
      </c>
      <c r="AX551" s="53">
        <f t="shared" si="763"/>
        <v>0</v>
      </c>
      <c r="AY551" s="54">
        <f t="shared" si="763"/>
        <v>0</v>
      </c>
      <c r="AZ551" s="53">
        <f t="shared" si="763"/>
        <v>0</v>
      </c>
      <c r="BA551" s="54">
        <f t="shared" si="763"/>
        <v>0</v>
      </c>
      <c r="BB551" s="53">
        <f t="shared" si="763"/>
        <v>0</v>
      </c>
      <c r="BC551" s="54">
        <f t="shared" si="763"/>
        <v>0</v>
      </c>
      <c r="BD551" s="53">
        <f t="shared" si="763"/>
        <v>0</v>
      </c>
      <c r="BE551" s="54">
        <f t="shared" si="763"/>
        <v>0</v>
      </c>
      <c r="BF551" s="53">
        <f t="shared" si="763"/>
        <v>0</v>
      </c>
      <c r="BG551" s="54">
        <f t="shared" si="763"/>
        <v>0</v>
      </c>
      <c r="BH551" s="53">
        <f t="shared" si="763"/>
        <v>0</v>
      </c>
      <c r="BI551" s="54">
        <f t="shared" si="763"/>
        <v>0</v>
      </c>
      <c r="BJ551" s="53">
        <f t="shared" si="763"/>
        <v>0</v>
      </c>
      <c r="BK551" s="54">
        <f t="shared" si="763"/>
        <v>0</v>
      </c>
      <c r="BL551" s="53">
        <f t="shared" si="763"/>
        <v>0</v>
      </c>
      <c r="BM551" s="54">
        <f t="shared" si="763"/>
        <v>0</v>
      </c>
      <c r="BN551" s="53">
        <f t="shared" si="763"/>
        <v>0</v>
      </c>
      <c r="BO551" s="54">
        <f t="shared" si="763"/>
        <v>0</v>
      </c>
      <c r="BP551" s="53">
        <f t="shared" si="763"/>
        <v>0</v>
      </c>
      <c r="BQ551" s="54">
        <f t="shared" si="753"/>
        <v>0</v>
      </c>
      <c r="BR551" s="53">
        <f t="shared" si="761"/>
        <v>0</v>
      </c>
      <c r="BS551" s="54">
        <f t="shared" si="761"/>
        <v>0</v>
      </c>
      <c r="BT551" s="53">
        <f t="shared" si="761"/>
        <v>0</v>
      </c>
      <c r="BU551" s="54">
        <f t="shared" si="761"/>
        <v>0</v>
      </c>
      <c r="BV551" s="53">
        <f t="shared" si="761"/>
        <v>0</v>
      </c>
      <c r="BW551" s="54">
        <f t="shared" si="761"/>
        <v>0</v>
      </c>
      <c r="BX551" s="53">
        <f t="shared" si="761"/>
        <v>0</v>
      </c>
      <c r="BY551" s="54">
        <f t="shared" si="761"/>
        <v>0</v>
      </c>
      <c r="BZ551" s="53">
        <f t="shared" si="761"/>
        <v>0</v>
      </c>
      <c r="CA551" s="54">
        <f t="shared" si="761"/>
        <v>0</v>
      </c>
      <c r="CB551" s="53">
        <f t="shared" si="761"/>
        <v>0</v>
      </c>
      <c r="CC551" s="54">
        <f t="shared" si="761"/>
        <v>0</v>
      </c>
      <c r="CD551" s="53">
        <f t="shared" si="761"/>
        <v>0</v>
      </c>
      <c r="CE551" s="54">
        <f t="shared" si="761"/>
        <v>0</v>
      </c>
      <c r="CF551" s="53">
        <f t="shared" si="761"/>
        <v>0</v>
      </c>
      <c r="CG551" s="54">
        <f t="shared" si="761"/>
        <v>0</v>
      </c>
      <c r="CH551" s="53">
        <f t="shared" si="761"/>
        <v>0</v>
      </c>
      <c r="CI551" s="54">
        <f t="shared" si="761"/>
        <v>0</v>
      </c>
      <c r="CJ551" s="53">
        <f t="shared" si="761"/>
        <v>0</v>
      </c>
      <c r="CK551" s="54">
        <f t="shared" si="761"/>
        <v>0</v>
      </c>
      <c r="CL551" s="53">
        <f t="shared" si="761"/>
        <v>0</v>
      </c>
      <c r="CM551" s="54">
        <f t="shared" si="761"/>
        <v>0</v>
      </c>
      <c r="CN551" s="53">
        <f t="shared" si="761"/>
        <v>0</v>
      </c>
      <c r="CO551" s="54">
        <f t="shared" si="761"/>
        <v>0</v>
      </c>
      <c r="CP551" s="53">
        <f t="shared" si="761"/>
        <v>0</v>
      </c>
      <c r="CQ551" s="54">
        <f t="shared" si="761"/>
        <v>0</v>
      </c>
      <c r="CR551" s="53">
        <f t="shared" si="761"/>
        <v>0</v>
      </c>
      <c r="CS551" s="54">
        <f t="shared" si="761"/>
        <v>0</v>
      </c>
      <c r="CT551" s="53">
        <f t="shared" si="761"/>
        <v>0</v>
      </c>
      <c r="CU551" s="54">
        <f t="shared" si="761"/>
        <v>0</v>
      </c>
      <c r="CV551" s="53">
        <f t="shared" si="761"/>
        <v>0</v>
      </c>
      <c r="CW551" s="54">
        <f t="shared" si="761"/>
        <v>0</v>
      </c>
      <c r="CX551" s="53">
        <f t="shared" si="761"/>
        <v>0</v>
      </c>
      <c r="CY551" s="54">
        <f t="shared" si="761"/>
        <v>0</v>
      </c>
      <c r="CZ551" s="53">
        <f t="shared" si="761"/>
        <v>0</v>
      </c>
      <c r="DA551" s="54">
        <f t="shared" si="761"/>
        <v>0</v>
      </c>
      <c r="DB551" s="53">
        <f t="shared" si="761"/>
        <v>0</v>
      </c>
      <c r="DC551" s="54">
        <f t="shared" si="761"/>
        <v>0</v>
      </c>
      <c r="DD551" s="55">
        <f t="shared" si="761"/>
        <v>0</v>
      </c>
      <c r="DE551" s="3"/>
    </row>
    <row r="552" spans="1:109" x14ac:dyDescent="0.35">
      <c r="A552" s="3"/>
      <c r="B552" s="3" t="s">
        <v>3969</v>
      </c>
      <c r="C552" s="39" t="str">
        <f t="shared" si="759"/>
        <v>A13</v>
      </c>
      <c r="D552" s="3" t="s">
        <v>483</v>
      </c>
      <c r="E552" s="52">
        <f t="shared" si="763"/>
        <v>0</v>
      </c>
      <c r="F552" s="53">
        <f t="shared" si="763"/>
        <v>0</v>
      </c>
      <c r="G552" s="53">
        <f t="shared" si="763"/>
        <v>0</v>
      </c>
      <c r="H552" s="53">
        <f t="shared" si="763"/>
        <v>0</v>
      </c>
      <c r="I552" s="53">
        <f t="shared" si="763"/>
        <v>0</v>
      </c>
      <c r="J552" s="54">
        <f t="shared" si="763"/>
        <v>0</v>
      </c>
      <c r="K552" s="54">
        <f t="shared" si="763"/>
        <v>0</v>
      </c>
      <c r="L552" s="54">
        <f t="shared" si="763"/>
        <v>0</v>
      </c>
      <c r="M552" s="54">
        <f t="shared" si="763"/>
        <v>0</v>
      </c>
      <c r="N552" s="53">
        <f t="shared" si="763"/>
        <v>0</v>
      </c>
      <c r="O552" s="53">
        <f t="shared" si="763"/>
        <v>22.063138485090295</v>
      </c>
      <c r="P552" s="53">
        <f t="shared" si="763"/>
        <v>0</v>
      </c>
      <c r="Q552" s="54">
        <f t="shared" si="763"/>
        <v>0</v>
      </c>
      <c r="R552" s="54">
        <f t="shared" si="763"/>
        <v>0</v>
      </c>
      <c r="S552" s="54">
        <f t="shared" si="763"/>
        <v>0</v>
      </c>
      <c r="T552" s="54">
        <f t="shared" si="763"/>
        <v>0</v>
      </c>
      <c r="U552" s="53">
        <f t="shared" si="763"/>
        <v>0</v>
      </c>
      <c r="V552" s="53">
        <f t="shared" si="763"/>
        <v>0</v>
      </c>
      <c r="W552" s="53">
        <f t="shared" si="763"/>
        <v>0</v>
      </c>
      <c r="X552" s="54">
        <f t="shared" si="763"/>
        <v>0</v>
      </c>
      <c r="Y552" s="53">
        <f t="shared" si="763"/>
        <v>0</v>
      </c>
      <c r="Z552" s="54">
        <f t="shared" si="763"/>
        <v>0</v>
      </c>
      <c r="AA552" s="54">
        <f t="shared" si="763"/>
        <v>0</v>
      </c>
      <c r="AB552" s="54">
        <f t="shared" si="763"/>
        <v>0</v>
      </c>
      <c r="AC552" s="54">
        <f t="shared" si="763"/>
        <v>0</v>
      </c>
      <c r="AD552" s="53">
        <f t="shared" si="763"/>
        <v>0</v>
      </c>
      <c r="AE552" s="53">
        <f t="shared" si="763"/>
        <v>0</v>
      </c>
      <c r="AF552" s="53">
        <f t="shared" si="763"/>
        <v>0</v>
      </c>
      <c r="AG552" s="53">
        <f t="shared" si="763"/>
        <v>0</v>
      </c>
      <c r="AH552" s="54">
        <f t="shared" si="763"/>
        <v>0</v>
      </c>
      <c r="AI552" s="54">
        <f t="shared" si="763"/>
        <v>0</v>
      </c>
      <c r="AJ552" s="54">
        <f t="shared" si="763"/>
        <v>0</v>
      </c>
      <c r="AK552" s="54">
        <f t="shared" si="763"/>
        <v>0</v>
      </c>
      <c r="AL552" s="53">
        <f t="shared" si="763"/>
        <v>0</v>
      </c>
      <c r="AM552" s="53">
        <f t="shared" si="763"/>
        <v>0</v>
      </c>
      <c r="AN552" s="53">
        <f t="shared" si="763"/>
        <v>0</v>
      </c>
      <c r="AO552" s="54">
        <f t="shared" si="763"/>
        <v>0</v>
      </c>
      <c r="AP552" s="53">
        <f t="shared" si="763"/>
        <v>0</v>
      </c>
      <c r="AQ552" s="54">
        <f t="shared" si="763"/>
        <v>0</v>
      </c>
      <c r="AR552" s="53">
        <f t="shared" si="763"/>
        <v>0</v>
      </c>
      <c r="AS552" s="54">
        <f t="shared" si="763"/>
        <v>0</v>
      </c>
      <c r="AT552" s="53">
        <f t="shared" si="763"/>
        <v>0</v>
      </c>
      <c r="AU552" s="54">
        <f t="shared" si="763"/>
        <v>0</v>
      </c>
      <c r="AV552" s="53">
        <f t="shared" si="763"/>
        <v>0</v>
      </c>
      <c r="AW552" s="54">
        <f t="shared" si="763"/>
        <v>0</v>
      </c>
      <c r="AX552" s="53">
        <f t="shared" si="763"/>
        <v>0</v>
      </c>
      <c r="AY552" s="54">
        <f t="shared" si="763"/>
        <v>0</v>
      </c>
      <c r="AZ552" s="53">
        <f t="shared" si="763"/>
        <v>0</v>
      </c>
      <c r="BA552" s="54">
        <f t="shared" si="763"/>
        <v>0</v>
      </c>
      <c r="BB552" s="53">
        <f t="shared" si="763"/>
        <v>0</v>
      </c>
      <c r="BC552" s="54">
        <f t="shared" si="763"/>
        <v>0</v>
      </c>
      <c r="BD552" s="53">
        <f t="shared" si="763"/>
        <v>0</v>
      </c>
      <c r="BE552" s="54">
        <f t="shared" si="763"/>
        <v>0</v>
      </c>
      <c r="BF552" s="53">
        <f t="shared" si="763"/>
        <v>0</v>
      </c>
      <c r="BG552" s="54">
        <f t="shared" si="763"/>
        <v>0</v>
      </c>
      <c r="BH552" s="53">
        <f t="shared" si="763"/>
        <v>0</v>
      </c>
      <c r="BI552" s="54">
        <f t="shared" si="763"/>
        <v>0</v>
      </c>
      <c r="BJ552" s="53">
        <f t="shared" si="763"/>
        <v>0</v>
      </c>
      <c r="BK552" s="54">
        <f t="shared" si="763"/>
        <v>0</v>
      </c>
      <c r="BL552" s="53">
        <f t="shared" si="763"/>
        <v>0</v>
      </c>
      <c r="BM552" s="54">
        <f t="shared" si="763"/>
        <v>0</v>
      </c>
      <c r="BN552" s="53">
        <f t="shared" si="763"/>
        <v>0</v>
      </c>
      <c r="BO552" s="54">
        <f t="shared" si="763"/>
        <v>0</v>
      </c>
      <c r="BP552" s="53">
        <f t="shared" si="763"/>
        <v>0</v>
      </c>
      <c r="BQ552" s="54">
        <f t="shared" si="753"/>
        <v>0</v>
      </c>
      <c r="BR552" s="53">
        <f t="shared" si="761"/>
        <v>0</v>
      </c>
      <c r="BS552" s="54">
        <f t="shared" si="761"/>
        <v>0</v>
      </c>
      <c r="BT552" s="53">
        <f t="shared" si="761"/>
        <v>0</v>
      </c>
      <c r="BU552" s="54">
        <f t="shared" si="761"/>
        <v>0</v>
      </c>
      <c r="BV552" s="53">
        <f t="shared" si="761"/>
        <v>0</v>
      </c>
      <c r="BW552" s="54">
        <f t="shared" si="761"/>
        <v>0</v>
      </c>
      <c r="BX552" s="53">
        <f t="shared" si="761"/>
        <v>0</v>
      </c>
      <c r="BY552" s="54">
        <f t="shared" si="761"/>
        <v>0</v>
      </c>
      <c r="BZ552" s="53">
        <f t="shared" si="761"/>
        <v>0</v>
      </c>
      <c r="CA552" s="54">
        <f t="shared" si="761"/>
        <v>0</v>
      </c>
      <c r="CB552" s="53">
        <f t="shared" si="761"/>
        <v>0</v>
      </c>
      <c r="CC552" s="54">
        <f t="shared" si="761"/>
        <v>0</v>
      </c>
      <c r="CD552" s="53">
        <f t="shared" si="761"/>
        <v>0</v>
      </c>
      <c r="CE552" s="54">
        <f t="shared" si="761"/>
        <v>0</v>
      </c>
      <c r="CF552" s="53">
        <f t="shared" si="761"/>
        <v>0</v>
      </c>
      <c r="CG552" s="54">
        <f t="shared" si="761"/>
        <v>0</v>
      </c>
      <c r="CH552" s="53">
        <f t="shared" si="761"/>
        <v>0</v>
      </c>
      <c r="CI552" s="54">
        <f t="shared" si="761"/>
        <v>0</v>
      </c>
      <c r="CJ552" s="53">
        <f t="shared" si="761"/>
        <v>0</v>
      </c>
      <c r="CK552" s="54">
        <f t="shared" si="761"/>
        <v>0</v>
      </c>
      <c r="CL552" s="53">
        <f t="shared" si="761"/>
        <v>0</v>
      </c>
      <c r="CM552" s="54">
        <f t="shared" si="761"/>
        <v>0</v>
      </c>
      <c r="CN552" s="53">
        <f t="shared" si="761"/>
        <v>0</v>
      </c>
      <c r="CO552" s="54">
        <f t="shared" si="761"/>
        <v>0</v>
      </c>
      <c r="CP552" s="53">
        <f t="shared" si="761"/>
        <v>0</v>
      </c>
      <c r="CQ552" s="54">
        <f t="shared" si="761"/>
        <v>0</v>
      </c>
      <c r="CR552" s="53">
        <f t="shared" si="761"/>
        <v>0</v>
      </c>
      <c r="CS552" s="54">
        <f t="shared" si="761"/>
        <v>0</v>
      </c>
      <c r="CT552" s="53">
        <f t="shared" si="761"/>
        <v>0</v>
      </c>
      <c r="CU552" s="54">
        <f t="shared" si="761"/>
        <v>0</v>
      </c>
      <c r="CV552" s="53">
        <f t="shared" si="761"/>
        <v>0</v>
      </c>
      <c r="CW552" s="54">
        <f t="shared" si="761"/>
        <v>0</v>
      </c>
      <c r="CX552" s="53">
        <f t="shared" si="761"/>
        <v>0</v>
      </c>
      <c r="CY552" s="54">
        <f t="shared" si="761"/>
        <v>0</v>
      </c>
      <c r="CZ552" s="53">
        <f t="shared" si="761"/>
        <v>0</v>
      </c>
      <c r="DA552" s="54">
        <f t="shared" si="761"/>
        <v>0</v>
      </c>
      <c r="DB552" s="53">
        <f t="shared" si="761"/>
        <v>0</v>
      </c>
      <c r="DC552" s="54">
        <f t="shared" si="761"/>
        <v>0</v>
      </c>
      <c r="DD552" s="55">
        <f t="shared" si="761"/>
        <v>0</v>
      </c>
      <c r="DE552" s="3"/>
    </row>
    <row r="553" spans="1:109" x14ac:dyDescent="0.35">
      <c r="A553" s="3"/>
      <c r="B553" s="3" t="s">
        <v>3970</v>
      </c>
      <c r="C553" s="39" t="str">
        <f t="shared" si="759"/>
        <v>A13</v>
      </c>
      <c r="D553" s="3" t="s">
        <v>485</v>
      </c>
      <c r="E553" s="52">
        <f t="shared" si="763"/>
        <v>0</v>
      </c>
      <c r="F553" s="53">
        <f t="shared" si="763"/>
        <v>0</v>
      </c>
      <c r="G553" s="53">
        <f t="shared" si="763"/>
        <v>0</v>
      </c>
      <c r="H553" s="53">
        <f t="shared" si="763"/>
        <v>0</v>
      </c>
      <c r="I553" s="53">
        <f t="shared" si="763"/>
        <v>0</v>
      </c>
      <c r="J553" s="54">
        <f t="shared" si="763"/>
        <v>0</v>
      </c>
      <c r="K553" s="54">
        <f t="shared" si="763"/>
        <v>0</v>
      </c>
      <c r="L553" s="54">
        <f t="shared" si="763"/>
        <v>0</v>
      </c>
      <c r="M553" s="54">
        <f t="shared" si="763"/>
        <v>0</v>
      </c>
      <c r="N553" s="53">
        <f t="shared" si="763"/>
        <v>0</v>
      </c>
      <c r="O553" s="53">
        <f t="shared" si="763"/>
        <v>0</v>
      </c>
      <c r="P553" s="53">
        <f t="shared" si="763"/>
        <v>149.0880087507179</v>
      </c>
      <c r="Q553" s="54">
        <f t="shared" si="763"/>
        <v>0</v>
      </c>
      <c r="R553" s="54">
        <f t="shared" si="763"/>
        <v>0</v>
      </c>
      <c r="S553" s="54">
        <f t="shared" si="763"/>
        <v>0</v>
      </c>
      <c r="T553" s="54">
        <f t="shared" si="763"/>
        <v>0</v>
      </c>
      <c r="U553" s="53">
        <f t="shared" si="763"/>
        <v>0</v>
      </c>
      <c r="V553" s="53">
        <f t="shared" si="763"/>
        <v>0</v>
      </c>
      <c r="W553" s="53">
        <f t="shared" si="763"/>
        <v>0</v>
      </c>
      <c r="X553" s="54">
        <f t="shared" si="763"/>
        <v>0</v>
      </c>
      <c r="Y553" s="53">
        <f t="shared" si="763"/>
        <v>0</v>
      </c>
      <c r="Z553" s="54">
        <f t="shared" si="763"/>
        <v>0</v>
      </c>
      <c r="AA553" s="54">
        <f t="shared" si="763"/>
        <v>0</v>
      </c>
      <c r="AB553" s="54">
        <f t="shared" si="763"/>
        <v>0</v>
      </c>
      <c r="AC553" s="54">
        <f t="shared" si="763"/>
        <v>0</v>
      </c>
      <c r="AD553" s="53">
        <f t="shared" si="763"/>
        <v>0</v>
      </c>
      <c r="AE553" s="53">
        <f t="shared" si="763"/>
        <v>0</v>
      </c>
      <c r="AF553" s="53">
        <f t="shared" si="763"/>
        <v>0</v>
      </c>
      <c r="AG553" s="53">
        <f t="shared" si="763"/>
        <v>0</v>
      </c>
      <c r="AH553" s="54">
        <f t="shared" si="763"/>
        <v>0</v>
      </c>
      <c r="AI553" s="54">
        <f t="shared" si="763"/>
        <v>0</v>
      </c>
      <c r="AJ553" s="54">
        <f t="shared" si="763"/>
        <v>0</v>
      </c>
      <c r="AK553" s="54">
        <f t="shared" si="763"/>
        <v>0</v>
      </c>
      <c r="AL553" s="53">
        <f t="shared" si="763"/>
        <v>0</v>
      </c>
      <c r="AM553" s="53">
        <f t="shared" si="763"/>
        <v>0</v>
      </c>
      <c r="AN553" s="53">
        <f t="shared" si="763"/>
        <v>0</v>
      </c>
      <c r="AO553" s="54">
        <f t="shared" si="763"/>
        <v>0</v>
      </c>
      <c r="AP553" s="53">
        <f t="shared" si="763"/>
        <v>0</v>
      </c>
      <c r="AQ553" s="54">
        <f t="shared" si="763"/>
        <v>0</v>
      </c>
      <c r="AR553" s="53">
        <f t="shared" si="763"/>
        <v>0</v>
      </c>
      <c r="AS553" s="54">
        <f t="shared" si="763"/>
        <v>0</v>
      </c>
      <c r="AT553" s="53">
        <f t="shared" si="763"/>
        <v>0</v>
      </c>
      <c r="AU553" s="54">
        <f t="shared" si="763"/>
        <v>0</v>
      </c>
      <c r="AV553" s="53">
        <f t="shared" si="763"/>
        <v>0</v>
      </c>
      <c r="AW553" s="54">
        <f t="shared" si="763"/>
        <v>0</v>
      </c>
      <c r="AX553" s="53">
        <f t="shared" si="763"/>
        <v>0</v>
      </c>
      <c r="AY553" s="54">
        <f t="shared" si="763"/>
        <v>0</v>
      </c>
      <c r="AZ553" s="53">
        <f t="shared" si="763"/>
        <v>0</v>
      </c>
      <c r="BA553" s="54">
        <f t="shared" si="763"/>
        <v>0</v>
      </c>
      <c r="BB553" s="53">
        <f t="shared" si="763"/>
        <v>0</v>
      </c>
      <c r="BC553" s="54">
        <f t="shared" si="763"/>
        <v>0</v>
      </c>
      <c r="BD553" s="53">
        <f t="shared" si="763"/>
        <v>0</v>
      </c>
      <c r="BE553" s="54">
        <f t="shared" si="763"/>
        <v>0</v>
      </c>
      <c r="BF553" s="53">
        <f t="shared" si="763"/>
        <v>0</v>
      </c>
      <c r="BG553" s="54">
        <f t="shared" si="763"/>
        <v>0</v>
      </c>
      <c r="BH553" s="53">
        <f t="shared" si="763"/>
        <v>0</v>
      </c>
      <c r="BI553" s="54">
        <f t="shared" si="763"/>
        <v>0</v>
      </c>
      <c r="BJ553" s="53">
        <f t="shared" si="763"/>
        <v>0</v>
      </c>
      <c r="BK553" s="54">
        <f t="shared" si="763"/>
        <v>0</v>
      </c>
      <c r="BL553" s="53">
        <f t="shared" si="763"/>
        <v>0</v>
      </c>
      <c r="BM553" s="54">
        <f t="shared" si="763"/>
        <v>0</v>
      </c>
      <c r="BN553" s="53">
        <f t="shared" si="763"/>
        <v>0</v>
      </c>
      <c r="BO553" s="54">
        <f t="shared" si="763"/>
        <v>0</v>
      </c>
      <c r="BP553" s="53">
        <f t="shared" si="763"/>
        <v>0</v>
      </c>
      <c r="BQ553" s="54">
        <f t="shared" si="753"/>
        <v>0</v>
      </c>
      <c r="BR553" s="53">
        <f t="shared" si="761"/>
        <v>0</v>
      </c>
      <c r="BS553" s="54">
        <f t="shared" si="761"/>
        <v>0</v>
      </c>
      <c r="BT553" s="53">
        <f t="shared" si="761"/>
        <v>0</v>
      </c>
      <c r="BU553" s="54">
        <f t="shared" si="761"/>
        <v>0</v>
      </c>
      <c r="BV553" s="53">
        <f t="shared" si="761"/>
        <v>0</v>
      </c>
      <c r="BW553" s="54">
        <f t="shared" si="761"/>
        <v>0</v>
      </c>
      <c r="BX553" s="53">
        <f t="shared" si="761"/>
        <v>0</v>
      </c>
      <c r="BY553" s="54">
        <f t="shared" si="761"/>
        <v>0</v>
      </c>
      <c r="BZ553" s="53">
        <f t="shared" si="761"/>
        <v>0</v>
      </c>
      <c r="CA553" s="54">
        <f t="shared" si="761"/>
        <v>0</v>
      </c>
      <c r="CB553" s="53">
        <f t="shared" si="761"/>
        <v>0</v>
      </c>
      <c r="CC553" s="54">
        <f t="shared" si="761"/>
        <v>0</v>
      </c>
      <c r="CD553" s="53">
        <f t="shared" si="761"/>
        <v>0</v>
      </c>
      <c r="CE553" s="54">
        <f t="shared" si="761"/>
        <v>0</v>
      </c>
      <c r="CF553" s="53">
        <f t="shared" si="761"/>
        <v>0</v>
      </c>
      <c r="CG553" s="54">
        <f t="shared" si="761"/>
        <v>0</v>
      </c>
      <c r="CH553" s="53">
        <f t="shared" si="761"/>
        <v>0</v>
      </c>
      <c r="CI553" s="54">
        <f t="shared" si="761"/>
        <v>0</v>
      </c>
      <c r="CJ553" s="53">
        <f t="shared" si="761"/>
        <v>0</v>
      </c>
      <c r="CK553" s="54">
        <f t="shared" si="761"/>
        <v>0</v>
      </c>
      <c r="CL553" s="53">
        <f t="shared" si="761"/>
        <v>0</v>
      </c>
      <c r="CM553" s="54">
        <f t="shared" si="761"/>
        <v>0</v>
      </c>
      <c r="CN553" s="53">
        <f t="shared" si="761"/>
        <v>0</v>
      </c>
      <c r="CO553" s="54">
        <f t="shared" si="761"/>
        <v>0</v>
      </c>
      <c r="CP553" s="53">
        <f t="shared" si="761"/>
        <v>0</v>
      </c>
      <c r="CQ553" s="54">
        <f t="shared" si="761"/>
        <v>0</v>
      </c>
      <c r="CR553" s="53">
        <f t="shared" si="761"/>
        <v>0</v>
      </c>
      <c r="CS553" s="54">
        <f t="shared" si="761"/>
        <v>0</v>
      </c>
      <c r="CT553" s="53">
        <f t="shared" si="761"/>
        <v>0</v>
      </c>
      <c r="CU553" s="54">
        <f t="shared" si="761"/>
        <v>0</v>
      </c>
      <c r="CV553" s="53">
        <f t="shared" si="761"/>
        <v>0</v>
      </c>
      <c r="CW553" s="54">
        <f t="shared" si="761"/>
        <v>0</v>
      </c>
      <c r="CX553" s="53">
        <f t="shared" si="761"/>
        <v>0</v>
      </c>
      <c r="CY553" s="54">
        <f t="shared" si="761"/>
        <v>0</v>
      </c>
      <c r="CZ553" s="53">
        <f t="shared" si="761"/>
        <v>0</v>
      </c>
      <c r="DA553" s="54">
        <f t="shared" si="761"/>
        <v>0</v>
      </c>
      <c r="DB553" s="53">
        <f t="shared" si="761"/>
        <v>0</v>
      </c>
      <c r="DC553" s="54">
        <f t="shared" si="761"/>
        <v>0</v>
      </c>
      <c r="DD553" s="55">
        <f t="shared" si="761"/>
        <v>0</v>
      </c>
      <c r="DE553" s="3"/>
    </row>
    <row r="554" spans="1:109" x14ac:dyDescent="0.35">
      <c r="A554" s="3"/>
      <c r="B554" s="3" t="s">
        <v>3973</v>
      </c>
      <c r="C554" s="39" t="s">
        <v>486</v>
      </c>
      <c r="D554" s="3" t="s">
        <v>488</v>
      </c>
      <c r="E554" s="56">
        <f t="shared" si="763"/>
        <v>0</v>
      </c>
      <c r="F554" s="54">
        <f t="shared" si="763"/>
        <v>0</v>
      </c>
      <c r="G554" s="54">
        <f t="shared" si="763"/>
        <v>0</v>
      </c>
      <c r="H554" s="54">
        <f t="shared" si="763"/>
        <v>0</v>
      </c>
      <c r="I554" s="54">
        <f t="shared" si="763"/>
        <v>0</v>
      </c>
      <c r="J554" s="53">
        <f t="shared" si="763"/>
        <v>0</v>
      </c>
      <c r="K554" s="53">
        <f t="shared" si="763"/>
        <v>0</v>
      </c>
      <c r="L554" s="53">
        <f t="shared" si="763"/>
        <v>0</v>
      </c>
      <c r="M554" s="53">
        <f t="shared" si="763"/>
        <v>0</v>
      </c>
      <c r="N554" s="54">
        <f t="shared" si="763"/>
        <v>0</v>
      </c>
      <c r="O554" s="54">
        <f t="shared" si="763"/>
        <v>0</v>
      </c>
      <c r="P554" s="54">
        <f t="shared" si="763"/>
        <v>0</v>
      </c>
      <c r="Q554" s="53">
        <f t="shared" si="763"/>
        <v>81.969600310129522</v>
      </c>
      <c r="R554" s="53">
        <f t="shared" si="763"/>
        <v>0</v>
      </c>
      <c r="S554" s="53">
        <f t="shared" si="763"/>
        <v>0</v>
      </c>
      <c r="T554" s="53">
        <f t="shared" si="763"/>
        <v>0</v>
      </c>
      <c r="U554" s="54">
        <f t="shared" si="763"/>
        <v>0</v>
      </c>
      <c r="V554" s="54">
        <f t="shared" si="763"/>
        <v>0</v>
      </c>
      <c r="W554" s="54">
        <f t="shared" si="763"/>
        <v>0</v>
      </c>
      <c r="X554" s="53">
        <f t="shared" si="763"/>
        <v>0</v>
      </c>
      <c r="Y554" s="54">
        <f t="shared" si="763"/>
        <v>0</v>
      </c>
      <c r="Z554" s="53">
        <f t="shared" si="763"/>
        <v>0</v>
      </c>
      <c r="AA554" s="53">
        <f t="shared" si="763"/>
        <v>0</v>
      </c>
      <c r="AB554" s="53">
        <f t="shared" si="763"/>
        <v>0</v>
      </c>
      <c r="AC554" s="53">
        <f t="shared" si="763"/>
        <v>0</v>
      </c>
      <c r="AD554" s="54">
        <f t="shared" si="763"/>
        <v>0</v>
      </c>
      <c r="AE554" s="54">
        <f t="shared" si="763"/>
        <v>0</v>
      </c>
      <c r="AF554" s="54">
        <f t="shared" si="763"/>
        <v>0</v>
      </c>
      <c r="AG554" s="54">
        <f t="shared" si="763"/>
        <v>0</v>
      </c>
      <c r="AH554" s="53">
        <f t="shared" si="763"/>
        <v>0</v>
      </c>
      <c r="AI554" s="53">
        <f t="shared" si="763"/>
        <v>0</v>
      </c>
      <c r="AJ554" s="53">
        <f t="shared" si="763"/>
        <v>0</v>
      </c>
      <c r="AK554" s="53">
        <f t="shared" si="763"/>
        <v>0</v>
      </c>
      <c r="AL554" s="54">
        <f t="shared" si="763"/>
        <v>0</v>
      </c>
      <c r="AM554" s="54">
        <f t="shared" si="763"/>
        <v>0</v>
      </c>
      <c r="AN554" s="54">
        <f t="shared" si="763"/>
        <v>0</v>
      </c>
      <c r="AO554" s="53">
        <f t="shared" si="763"/>
        <v>0</v>
      </c>
      <c r="AP554" s="54">
        <f t="shared" si="763"/>
        <v>0</v>
      </c>
      <c r="AQ554" s="53">
        <f t="shared" si="763"/>
        <v>0</v>
      </c>
      <c r="AR554" s="54">
        <f t="shared" si="763"/>
        <v>0</v>
      </c>
      <c r="AS554" s="53">
        <f t="shared" si="763"/>
        <v>0</v>
      </c>
      <c r="AT554" s="54">
        <f t="shared" si="763"/>
        <v>0</v>
      </c>
      <c r="AU554" s="53">
        <f t="shared" si="763"/>
        <v>0</v>
      </c>
      <c r="AV554" s="54">
        <f t="shared" si="763"/>
        <v>0</v>
      </c>
      <c r="AW554" s="53">
        <f t="shared" si="763"/>
        <v>0</v>
      </c>
      <c r="AX554" s="54">
        <f t="shared" si="763"/>
        <v>0</v>
      </c>
      <c r="AY554" s="53">
        <f t="shared" si="763"/>
        <v>0</v>
      </c>
      <c r="AZ554" s="54">
        <f t="shared" si="763"/>
        <v>0</v>
      </c>
      <c r="BA554" s="53">
        <f t="shared" si="763"/>
        <v>0</v>
      </c>
      <c r="BB554" s="54">
        <f t="shared" si="763"/>
        <v>0</v>
      </c>
      <c r="BC554" s="53">
        <f t="shared" si="763"/>
        <v>0</v>
      </c>
      <c r="BD554" s="54">
        <f t="shared" si="763"/>
        <v>0</v>
      </c>
      <c r="BE554" s="53">
        <f t="shared" si="763"/>
        <v>0</v>
      </c>
      <c r="BF554" s="54">
        <f t="shared" si="763"/>
        <v>0</v>
      </c>
      <c r="BG554" s="53">
        <f t="shared" si="763"/>
        <v>0</v>
      </c>
      <c r="BH554" s="54">
        <f t="shared" si="763"/>
        <v>0</v>
      </c>
      <c r="BI554" s="53">
        <f t="shared" si="763"/>
        <v>0</v>
      </c>
      <c r="BJ554" s="54">
        <f t="shared" si="763"/>
        <v>0</v>
      </c>
      <c r="BK554" s="53">
        <f t="shared" si="763"/>
        <v>0</v>
      </c>
      <c r="BL554" s="54">
        <f t="shared" si="763"/>
        <v>0</v>
      </c>
      <c r="BM554" s="53">
        <f t="shared" si="763"/>
        <v>0</v>
      </c>
      <c r="BN554" s="54">
        <f t="shared" si="763"/>
        <v>0</v>
      </c>
      <c r="BO554" s="53">
        <f t="shared" si="763"/>
        <v>0</v>
      </c>
      <c r="BP554" s="54">
        <f t="shared" ref="BP554" si="764">IF(INDEX($E$8:$CE$86,MATCH($C554,$C$8:$C$86,0),MATCH(BP$540,$E$6:$CE$6,0)),BP442/INDEX($E$8:$CE$86,MATCH($C554,$C$8:$C$86,0),MATCH(BP$540,$E$6:$CE$6,0))*INDEX($E$8:$CE$86,MATCH($C554,$C$8:$C$86,0),MATCH(BP$540,$E$6:$CE$6,0)),0)</f>
        <v>0</v>
      </c>
      <c r="BQ554" s="53">
        <f t="shared" si="753"/>
        <v>0</v>
      </c>
      <c r="BR554" s="54">
        <f t="shared" si="761"/>
        <v>0</v>
      </c>
      <c r="BS554" s="53">
        <f t="shared" si="761"/>
        <v>0</v>
      </c>
      <c r="BT554" s="54">
        <f t="shared" si="761"/>
        <v>0</v>
      </c>
      <c r="BU554" s="53">
        <f t="shared" si="761"/>
        <v>0</v>
      </c>
      <c r="BV554" s="54">
        <f t="shared" si="761"/>
        <v>0</v>
      </c>
      <c r="BW554" s="53">
        <f t="shared" si="761"/>
        <v>0</v>
      </c>
      <c r="BX554" s="54">
        <f t="shared" si="761"/>
        <v>0</v>
      </c>
      <c r="BY554" s="53">
        <f t="shared" si="761"/>
        <v>0</v>
      </c>
      <c r="BZ554" s="54">
        <f t="shared" si="761"/>
        <v>0</v>
      </c>
      <c r="CA554" s="53">
        <f t="shared" si="761"/>
        <v>0</v>
      </c>
      <c r="CB554" s="54">
        <f t="shared" si="761"/>
        <v>0</v>
      </c>
      <c r="CC554" s="53">
        <f t="shared" si="761"/>
        <v>0</v>
      </c>
      <c r="CD554" s="54">
        <f t="shared" si="761"/>
        <v>0</v>
      </c>
      <c r="CE554" s="53">
        <f t="shared" si="761"/>
        <v>0</v>
      </c>
      <c r="CF554" s="54">
        <f t="shared" si="761"/>
        <v>0</v>
      </c>
      <c r="CG554" s="53">
        <f t="shared" si="761"/>
        <v>0</v>
      </c>
      <c r="CH554" s="54">
        <f t="shared" si="761"/>
        <v>0</v>
      </c>
      <c r="CI554" s="53">
        <f t="shared" si="761"/>
        <v>0</v>
      </c>
      <c r="CJ554" s="54">
        <f t="shared" si="761"/>
        <v>0</v>
      </c>
      <c r="CK554" s="53">
        <f t="shared" si="761"/>
        <v>0</v>
      </c>
      <c r="CL554" s="54">
        <f t="shared" si="761"/>
        <v>0</v>
      </c>
      <c r="CM554" s="53">
        <f t="shared" si="761"/>
        <v>0</v>
      </c>
      <c r="CN554" s="54">
        <f t="shared" si="761"/>
        <v>0</v>
      </c>
      <c r="CO554" s="53">
        <f t="shared" si="761"/>
        <v>0</v>
      </c>
      <c r="CP554" s="54">
        <f t="shared" si="761"/>
        <v>0</v>
      </c>
      <c r="CQ554" s="53">
        <f t="shared" si="761"/>
        <v>0</v>
      </c>
      <c r="CR554" s="54">
        <f t="shared" si="761"/>
        <v>0</v>
      </c>
      <c r="CS554" s="53">
        <f t="shared" si="761"/>
        <v>0</v>
      </c>
      <c r="CT554" s="54">
        <f t="shared" si="761"/>
        <v>0</v>
      </c>
      <c r="CU554" s="53">
        <f t="shared" si="761"/>
        <v>0</v>
      </c>
      <c r="CV554" s="54">
        <f t="shared" si="761"/>
        <v>0</v>
      </c>
      <c r="CW554" s="53">
        <f t="shared" si="761"/>
        <v>0</v>
      </c>
      <c r="CX554" s="54">
        <f t="shared" si="761"/>
        <v>0</v>
      </c>
      <c r="CY554" s="53">
        <f t="shared" si="761"/>
        <v>0</v>
      </c>
      <c r="CZ554" s="54">
        <f t="shared" si="761"/>
        <v>0</v>
      </c>
      <c r="DA554" s="53">
        <f t="shared" si="761"/>
        <v>0</v>
      </c>
      <c r="DB554" s="54">
        <f t="shared" si="761"/>
        <v>0</v>
      </c>
      <c r="DC554" s="53">
        <f t="shared" si="761"/>
        <v>0</v>
      </c>
      <c r="DD554" s="57">
        <f t="shared" si="761"/>
        <v>0</v>
      </c>
      <c r="DE554" s="3"/>
    </row>
    <row r="555" spans="1:109" x14ac:dyDescent="0.35">
      <c r="A555" s="3"/>
      <c r="B555" s="3" t="s">
        <v>3976</v>
      </c>
      <c r="C555" s="39" t="str">
        <f t="shared" si="759"/>
        <v>A14</v>
      </c>
      <c r="D555" s="3" t="s">
        <v>490</v>
      </c>
      <c r="E555" s="56">
        <f t="shared" ref="E555:BP558" si="765">IF(INDEX($E$8:$CE$86,MATCH($C555,$C$8:$C$86,0),MATCH(E$540,$E$6:$CE$6,0)),E443/INDEX($E$8:$CE$86,MATCH($C555,$C$8:$C$86,0),MATCH(E$540,$E$6:$CE$6,0))*INDEX($E$8:$CE$86,MATCH($C555,$C$8:$C$86,0),MATCH(E$540,$E$6:$CE$6,0)),0)</f>
        <v>0</v>
      </c>
      <c r="F555" s="54">
        <f t="shared" si="765"/>
        <v>0</v>
      </c>
      <c r="G555" s="54">
        <f t="shared" si="765"/>
        <v>0</v>
      </c>
      <c r="H555" s="54">
        <f t="shared" si="765"/>
        <v>0</v>
      </c>
      <c r="I555" s="54">
        <f t="shared" si="765"/>
        <v>0</v>
      </c>
      <c r="J555" s="53">
        <f t="shared" si="765"/>
        <v>0</v>
      </c>
      <c r="K555" s="53">
        <f t="shared" si="765"/>
        <v>0</v>
      </c>
      <c r="L555" s="53">
        <f t="shared" si="765"/>
        <v>0</v>
      </c>
      <c r="M555" s="53">
        <f t="shared" si="765"/>
        <v>0</v>
      </c>
      <c r="N555" s="54">
        <f t="shared" si="765"/>
        <v>0</v>
      </c>
      <c r="O555" s="54">
        <f t="shared" si="765"/>
        <v>0</v>
      </c>
      <c r="P555" s="54">
        <f t="shared" si="765"/>
        <v>0</v>
      </c>
      <c r="Q555" s="53">
        <f t="shared" si="765"/>
        <v>0</v>
      </c>
      <c r="R555" s="53">
        <f t="shared" si="765"/>
        <v>149.24991111869045</v>
      </c>
      <c r="S555" s="53">
        <f t="shared" si="765"/>
        <v>0</v>
      </c>
      <c r="T555" s="53">
        <f t="shared" si="765"/>
        <v>0</v>
      </c>
      <c r="U555" s="54">
        <f t="shared" si="765"/>
        <v>0</v>
      </c>
      <c r="V555" s="54">
        <f t="shared" si="765"/>
        <v>0</v>
      </c>
      <c r="W555" s="54">
        <f t="shared" si="765"/>
        <v>0</v>
      </c>
      <c r="X555" s="53">
        <f t="shared" si="765"/>
        <v>0</v>
      </c>
      <c r="Y555" s="54">
        <f t="shared" si="765"/>
        <v>0</v>
      </c>
      <c r="Z555" s="53">
        <f t="shared" si="765"/>
        <v>0</v>
      </c>
      <c r="AA555" s="53">
        <f t="shared" si="765"/>
        <v>0</v>
      </c>
      <c r="AB555" s="53">
        <f t="shared" si="765"/>
        <v>0</v>
      </c>
      <c r="AC555" s="53">
        <f t="shared" si="765"/>
        <v>0</v>
      </c>
      <c r="AD555" s="54">
        <f t="shared" si="765"/>
        <v>0</v>
      </c>
      <c r="AE555" s="54">
        <f t="shared" si="765"/>
        <v>0</v>
      </c>
      <c r="AF555" s="54">
        <f t="shared" si="765"/>
        <v>0</v>
      </c>
      <c r="AG555" s="54">
        <f t="shared" si="765"/>
        <v>0</v>
      </c>
      <c r="AH555" s="53">
        <f t="shared" si="765"/>
        <v>0</v>
      </c>
      <c r="AI555" s="53">
        <f t="shared" si="765"/>
        <v>0</v>
      </c>
      <c r="AJ555" s="53">
        <f t="shared" si="765"/>
        <v>0</v>
      </c>
      <c r="AK555" s="53">
        <f t="shared" si="765"/>
        <v>0</v>
      </c>
      <c r="AL555" s="54">
        <f t="shared" si="765"/>
        <v>0</v>
      </c>
      <c r="AM555" s="54">
        <f t="shared" si="765"/>
        <v>0</v>
      </c>
      <c r="AN555" s="54">
        <f t="shared" si="765"/>
        <v>0</v>
      </c>
      <c r="AO555" s="53">
        <f t="shared" si="765"/>
        <v>0</v>
      </c>
      <c r="AP555" s="54">
        <f t="shared" si="765"/>
        <v>0</v>
      </c>
      <c r="AQ555" s="53">
        <f t="shared" si="765"/>
        <v>0</v>
      </c>
      <c r="AR555" s="54">
        <f t="shared" si="765"/>
        <v>0</v>
      </c>
      <c r="AS555" s="53">
        <f t="shared" si="765"/>
        <v>0</v>
      </c>
      <c r="AT555" s="54">
        <f t="shared" si="765"/>
        <v>0</v>
      </c>
      <c r="AU555" s="53">
        <f t="shared" si="765"/>
        <v>0</v>
      </c>
      <c r="AV555" s="54">
        <f t="shared" si="765"/>
        <v>0</v>
      </c>
      <c r="AW555" s="53">
        <f t="shared" si="765"/>
        <v>0</v>
      </c>
      <c r="AX555" s="54">
        <f t="shared" si="765"/>
        <v>0</v>
      </c>
      <c r="AY555" s="53">
        <f t="shared" si="765"/>
        <v>0</v>
      </c>
      <c r="AZ555" s="54">
        <f t="shared" si="765"/>
        <v>0</v>
      </c>
      <c r="BA555" s="53">
        <f t="shared" si="765"/>
        <v>0</v>
      </c>
      <c r="BB555" s="54">
        <f t="shared" si="765"/>
        <v>0</v>
      </c>
      <c r="BC555" s="53">
        <f t="shared" si="765"/>
        <v>0</v>
      </c>
      <c r="BD555" s="54">
        <f t="shared" si="765"/>
        <v>0</v>
      </c>
      <c r="BE555" s="53">
        <f t="shared" si="765"/>
        <v>0</v>
      </c>
      <c r="BF555" s="54">
        <f t="shared" si="765"/>
        <v>0</v>
      </c>
      <c r="BG555" s="53">
        <f t="shared" si="765"/>
        <v>0</v>
      </c>
      <c r="BH555" s="54">
        <f t="shared" si="765"/>
        <v>0</v>
      </c>
      <c r="BI555" s="53">
        <f t="shared" si="765"/>
        <v>0</v>
      </c>
      <c r="BJ555" s="54">
        <f t="shared" si="765"/>
        <v>0</v>
      </c>
      <c r="BK555" s="53">
        <f t="shared" si="765"/>
        <v>0</v>
      </c>
      <c r="BL555" s="54">
        <f t="shared" si="765"/>
        <v>0</v>
      </c>
      <c r="BM555" s="53">
        <f t="shared" si="765"/>
        <v>0</v>
      </c>
      <c r="BN555" s="54">
        <f t="shared" si="765"/>
        <v>0</v>
      </c>
      <c r="BO555" s="53">
        <f t="shared" si="765"/>
        <v>0</v>
      </c>
      <c r="BP555" s="54">
        <f t="shared" si="765"/>
        <v>0</v>
      </c>
      <c r="BQ555" s="53">
        <f t="shared" si="753"/>
        <v>0</v>
      </c>
      <c r="BR555" s="54">
        <f t="shared" si="761"/>
        <v>0</v>
      </c>
      <c r="BS555" s="53">
        <f t="shared" si="761"/>
        <v>0</v>
      </c>
      <c r="BT555" s="54">
        <f t="shared" si="761"/>
        <v>0</v>
      </c>
      <c r="BU555" s="53">
        <f t="shared" si="761"/>
        <v>0</v>
      </c>
      <c r="BV555" s="54">
        <f t="shared" si="761"/>
        <v>0</v>
      </c>
      <c r="BW555" s="53">
        <f t="shared" si="761"/>
        <v>0</v>
      </c>
      <c r="BX555" s="54">
        <f t="shared" si="761"/>
        <v>0</v>
      </c>
      <c r="BY555" s="53">
        <f t="shared" si="761"/>
        <v>0</v>
      </c>
      <c r="BZ555" s="54">
        <f t="shared" si="761"/>
        <v>0</v>
      </c>
      <c r="CA555" s="53">
        <f t="shared" si="761"/>
        <v>0</v>
      </c>
      <c r="CB555" s="54">
        <f t="shared" si="761"/>
        <v>0</v>
      </c>
      <c r="CC555" s="53">
        <f t="shared" si="761"/>
        <v>0</v>
      </c>
      <c r="CD555" s="54">
        <f t="shared" si="761"/>
        <v>0</v>
      </c>
      <c r="CE555" s="53">
        <f t="shared" si="761"/>
        <v>0</v>
      </c>
      <c r="CF555" s="54">
        <f t="shared" si="761"/>
        <v>0</v>
      </c>
      <c r="CG555" s="53">
        <f t="shared" si="761"/>
        <v>0</v>
      </c>
      <c r="CH555" s="54">
        <f t="shared" si="761"/>
        <v>0</v>
      </c>
      <c r="CI555" s="53">
        <f t="shared" si="761"/>
        <v>0</v>
      </c>
      <c r="CJ555" s="54">
        <f t="shared" si="761"/>
        <v>0</v>
      </c>
      <c r="CK555" s="53">
        <f t="shared" si="761"/>
        <v>0</v>
      </c>
      <c r="CL555" s="54">
        <f t="shared" si="761"/>
        <v>0</v>
      </c>
      <c r="CM555" s="53">
        <f t="shared" ref="CM555:DD555" si="766">IF(INDEX($E$8:$CE$86,MATCH($C555,$C$8:$C$86,0),MATCH(CM$540,$E$6:$CE$6,0)),CM443/INDEX($E$8:$CE$86,MATCH($C555,$C$8:$C$86,0),MATCH(CM$540,$E$6:$CE$6,0))*INDEX($E$8:$CE$86,MATCH($C555,$C$8:$C$86,0),MATCH(CM$540,$E$6:$CE$6,0)),0)</f>
        <v>0</v>
      </c>
      <c r="CN555" s="54">
        <f t="shared" si="766"/>
        <v>0</v>
      </c>
      <c r="CO555" s="53">
        <f t="shared" si="766"/>
        <v>0</v>
      </c>
      <c r="CP555" s="54">
        <f t="shared" si="766"/>
        <v>0</v>
      </c>
      <c r="CQ555" s="53">
        <f t="shared" si="766"/>
        <v>0</v>
      </c>
      <c r="CR555" s="54">
        <f t="shared" si="766"/>
        <v>0</v>
      </c>
      <c r="CS555" s="53">
        <f t="shared" si="766"/>
        <v>0</v>
      </c>
      <c r="CT555" s="54">
        <f t="shared" si="766"/>
        <v>0</v>
      </c>
      <c r="CU555" s="53">
        <f t="shared" si="766"/>
        <v>0</v>
      </c>
      <c r="CV555" s="54">
        <f t="shared" si="766"/>
        <v>0</v>
      </c>
      <c r="CW555" s="53">
        <f t="shared" si="766"/>
        <v>0</v>
      </c>
      <c r="CX555" s="54">
        <f t="shared" si="766"/>
        <v>0</v>
      </c>
      <c r="CY555" s="53">
        <f t="shared" si="766"/>
        <v>0</v>
      </c>
      <c r="CZ555" s="54">
        <f t="shared" si="766"/>
        <v>0</v>
      </c>
      <c r="DA555" s="53">
        <f t="shared" si="766"/>
        <v>0</v>
      </c>
      <c r="DB555" s="54">
        <f t="shared" si="766"/>
        <v>0</v>
      </c>
      <c r="DC555" s="53">
        <f t="shared" si="766"/>
        <v>0</v>
      </c>
      <c r="DD555" s="57">
        <f t="shared" si="766"/>
        <v>0</v>
      </c>
      <c r="DE555" s="3"/>
    </row>
    <row r="556" spans="1:109" x14ac:dyDescent="0.35">
      <c r="A556" s="3"/>
      <c r="B556" s="3" t="s">
        <v>3979</v>
      </c>
      <c r="C556" s="39" t="str">
        <f t="shared" si="759"/>
        <v>A14</v>
      </c>
      <c r="D556" s="3" t="s">
        <v>492</v>
      </c>
      <c r="E556" s="56">
        <f t="shared" si="765"/>
        <v>0</v>
      </c>
      <c r="F556" s="54">
        <f t="shared" si="765"/>
        <v>0</v>
      </c>
      <c r="G556" s="54">
        <f t="shared" si="765"/>
        <v>0</v>
      </c>
      <c r="H556" s="54">
        <f t="shared" si="765"/>
        <v>0</v>
      </c>
      <c r="I556" s="54">
        <f t="shared" si="765"/>
        <v>0</v>
      </c>
      <c r="J556" s="53">
        <f t="shared" si="765"/>
        <v>0</v>
      </c>
      <c r="K556" s="53">
        <f t="shared" si="765"/>
        <v>0</v>
      </c>
      <c r="L556" s="53">
        <f t="shared" si="765"/>
        <v>0</v>
      </c>
      <c r="M556" s="53">
        <f t="shared" si="765"/>
        <v>0</v>
      </c>
      <c r="N556" s="54">
        <f t="shared" si="765"/>
        <v>0</v>
      </c>
      <c r="O556" s="54">
        <f t="shared" si="765"/>
        <v>0</v>
      </c>
      <c r="P556" s="54">
        <f t="shared" si="765"/>
        <v>0</v>
      </c>
      <c r="Q556" s="53">
        <f t="shared" si="765"/>
        <v>0</v>
      </c>
      <c r="R556" s="53">
        <f t="shared" si="765"/>
        <v>0</v>
      </c>
      <c r="S556" s="53">
        <f t="shared" si="765"/>
        <v>27.066598451244491</v>
      </c>
      <c r="T556" s="53">
        <f t="shared" si="765"/>
        <v>0</v>
      </c>
      <c r="U556" s="54">
        <f t="shared" si="765"/>
        <v>0</v>
      </c>
      <c r="V556" s="54">
        <f t="shared" si="765"/>
        <v>0</v>
      </c>
      <c r="W556" s="54">
        <f t="shared" si="765"/>
        <v>0</v>
      </c>
      <c r="X556" s="53">
        <f t="shared" si="765"/>
        <v>0</v>
      </c>
      <c r="Y556" s="54">
        <f t="shared" si="765"/>
        <v>0</v>
      </c>
      <c r="Z556" s="53">
        <f t="shared" si="765"/>
        <v>0</v>
      </c>
      <c r="AA556" s="53">
        <f t="shared" si="765"/>
        <v>0</v>
      </c>
      <c r="AB556" s="53">
        <f t="shared" si="765"/>
        <v>0</v>
      </c>
      <c r="AC556" s="53">
        <f t="shared" si="765"/>
        <v>0</v>
      </c>
      <c r="AD556" s="54">
        <f t="shared" si="765"/>
        <v>0</v>
      </c>
      <c r="AE556" s="54">
        <f t="shared" si="765"/>
        <v>0</v>
      </c>
      <c r="AF556" s="54">
        <f t="shared" si="765"/>
        <v>0</v>
      </c>
      <c r="AG556" s="54">
        <f t="shared" si="765"/>
        <v>0</v>
      </c>
      <c r="AH556" s="53">
        <f t="shared" si="765"/>
        <v>0</v>
      </c>
      <c r="AI556" s="53">
        <f t="shared" si="765"/>
        <v>0</v>
      </c>
      <c r="AJ556" s="53">
        <f t="shared" si="765"/>
        <v>0</v>
      </c>
      <c r="AK556" s="53">
        <f t="shared" si="765"/>
        <v>0</v>
      </c>
      <c r="AL556" s="54">
        <f t="shared" si="765"/>
        <v>0</v>
      </c>
      <c r="AM556" s="54">
        <f t="shared" si="765"/>
        <v>0</v>
      </c>
      <c r="AN556" s="54">
        <f t="shared" si="765"/>
        <v>0</v>
      </c>
      <c r="AO556" s="53">
        <f t="shared" si="765"/>
        <v>0</v>
      </c>
      <c r="AP556" s="54">
        <f t="shared" si="765"/>
        <v>0</v>
      </c>
      <c r="AQ556" s="53">
        <f t="shared" si="765"/>
        <v>0</v>
      </c>
      <c r="AR556" s="54">
        <f t="shared" si="765"/>
        <v>0</v>
      </c>
      <c r="AS556" s="53">
        <f t="shared" si="765"/>
        <v>0</v>
      </c>
      <c r="AT556" s="54">
        <f t="shared" si="765"/>
        <v>0</v>
      </c>
      <c r="AU556" s="53">
        <f t="shared" si="765"/>
        <v>0</v>
      </c>
      <c r="AV556" s="54">
        <f t="shared" si="765"/>
        <v>0</v>
      </c>
      <c r="AW556" s="53">
        <f t="shared" si="765"/>
        <v>0</v>
      </c>
      <c r="AX556" s="54">
        <f t="shared" si="765"/>
        <v>0</v>
      </c>
      <c r="AY556" s="53">
        <f t="shared" si="765"/>
        <v>0</v>
      </c>
      <c r="AZ556" s="54">
        <f t="shared" si="765"/>
        <v>0</v>
      </c>
      <c r="BA556" s="53">
        <f t="shared" si="765"/>
        <v>0</v>
      </c>
      <c r="BB556" s="54">
        <f t="shared" si="765"/>
        <v>0</v>
      </c>
      <c r="BC556" s="53">
        <f t="shared" si="765"/>
        <v>0</v>
      </c>
      <c r="BD556" s="54">
        <f t="shared" si="765"/>
        <v>0</v>
      </c>
      <c r="BE556" s="53">
        <f t="shared" si="765"/>
        <v>0</v>
      </c>
      <c r="BF556" s="54">
        <f t="shared" si="765"/>
        <v>0</v>
      </c>
      <c r="BG556" s="53">
        <f t="shared" si="765"/>
        <v>0</v>
      </c>
      <c r="BH556" s="54">
        <f t="shared" si="765"/>
        <v>0</v>
      </c>
      <c r="BI556" s="53">
        <f t="shared" si="765"/>
        <v>0</v>
      </c>
      <c r="BJ556" s="54">
        <f t="shared" si="765"/>
        <v>0</v>
      </c>
      <c r="BK556" s="53">
        <f t="shared" si="765"/>
        <v>0</v>
      </c>
      <c r="BL556" s="54">
        <f t="shared" si="765"/>
        <v>0</v>
      </c>
      <c r="BM556" s="53">
        <f t="shared" si="765"/>
        <v>0</v>
      </c>
      <c r="BN556" s="54">
        <f t="shared" si="765"/>
        <v>0</v>
      </c>
      <c r="BO556" s="53">
        <f t="shared" si="765"/>
        <v>0</v>
      </c>
      <c r="BP556" s="54">
        <f t="shared" si="765"/>
        <v>0</v>
      </c>
      <c r="BQ556" s="53">
        <f t="shared" si="753"/>
        <v>0</v>
      </c>
      <c r="BR556" s="54">
        <f t="shared" ref="BR556:DD557" si="767">IF(INDEX($E$8:$CE$86,MATCH($C556,$C$8:$C$86,0),MATCH(BR$540,$E$6:$CE$6,0)),BR444/INDEX($E$8:$CE$86,MATCH($C556,$C$8:$C$86,0),MATCH(BR$540,$E$6:$CE$6,0))*INDEX($E$8:$CE$86,MATCH($C556,$C$8:$C$86,0),MATCH(BR$540,$E$6:$CE$6,0)),0)</f>
        <v>0</v>
      </c>
      <c r="BS556" s="53">
        <f t="shared" si="767"/>
        <v>0</v>
      </c>
      <c r="BT556" s="54">
        <f t="shared" si="767"/>
        <v>0</v>
      </c>
      <c r="BU556" s="53">
        <f t="shared" si="767"/>
        <v>0</v>
      </c>
      <c r="BV556" s="54">
        <f t="shared" si="767"/>
        <v>0</v>
      </c>
      <c r="BW556" s="53">
        <f t="shared" si="767"/>
        <v>0</v>
      </c>
      <c r="BX556" s="54">
        <f t="shared" si="767"/>
        <v>0</v>
      </c>
      <c r="BY556" s="53">
        <f t="shared" si="767"/>
        <v>0</v>
      </c>
      <c r="BZ556" s="54">
        <f t="shared" si="767"/>
        <v>0</v>
      </c>
      <c r="CA556" s="53">
        <f t="shared" si="767"/>
        <v>0</v>
      </c>
      <c r="CB556" s="54">
        <f t="shared" si="767"/>
        <v>0</v>
      </c>
      <c r="CC556" s="53">
        <f t="shared" si="767"/>
        <v>0</v>
      </c>
      <c r="CD556" s="54">
        <f t="shared" si="767"/>
        <v>0</v>
      </c>
      <c r="CE556" s="53">
        <f t="shared" si="767"/>
        <v>0</v>
      </c>
      <c r="CF556" s="54">
        <f t="shared" si="767"/>
        <v>0</v>
      </c>
      <c r="CG556" s="53">
        <f t="shared" si="767"/>
        <v>0</v>
      </c>
      <c r="CH556" s="54">
        <f t="shared" si="767"/>
        <v>0</v>
      </c>
      <c r="CI556" s="53">
        <f t="shared" si="767"/>
        <v>0</v>
      </c>
      <c r="CJ556" s="54">
        <f t="shared" si="767"/>
        <v>0</v>
      </c>
      <c r="CK556" s="53">
        <f t="shared" si="767"/>
        <v>0</v>
      </c>
      <c r="CL556" s="54">
        <f t="shared" si="767"/>
        <v>0</v>
      </c>
      <c r="CM556" s="53">
        <f t="shared" si="767"/>
        <v>0</v>
      </c>
      <c r="CN556" s="54">
        <f t="shared" si="767"/>
        <v>0</v>
      </c>
      <c r="CO556" s="53">
        <f t="shared" si="767"/>
        <v>0</v>
      </c>
      <c r="CP556" s="54">
        <f t="shared" si="767"/>
        <v>0</v>
      </c>
      <c r="CQ556" s="53">
        <f t="shared" si="767"/>
        <v>0</v>
      </c>
      <c r="CR556" s="54">
        <f t="shared" si="767"/>
        <v>0</v>
      </c>
      <c r="CS556" s="53">
        <f t="shared" si="767"/>
        <v>0</v>
      </c>
      <c r="CT556" s="54">
        <f t="shared" si="767"/>
        <v>0</v>
      </c>
      <c r="CU556" s="53">
        <f t="shared" si="767"/>
        <v>0</v>
      </c>
      <c r="CV556" s="54">
        <f t="shared" si="767"/>
        <v>0</v>
      </c>
      <c r="CW556" s="53">
        <f t="shared" si="767"/>
        <v>0</v>
      </c>
      <c r="CX556" s="54">
        <f t="shared" si="767"/>
        <v>0</v>
      </c>
      <c r="CY556" s="53">
        <f t="shared" si="767"/>
        <v>0</v>
      </c>
      <c r="CZ556" s="54">
        <f t="shared" si="767"/>
        <v>0</v>
      </c>
      <c r="DA556" s="53">
        <f t="shared" si="767"/>
        <v>0</v>
      </c>
      <c r="DB556" s="54">
        <f t="shared" si="767"/>
        <v>0</v>
      </c>
      <c r="DC556" s="53">
        <f t="shared" si="767"/>
        <v>0</v>
      </c>
      <c r="DD556" s="57">
        <f t="shared" si="767"/>
        <v>0</v>
      </c>
      <c r="DE556" s="3"/>
    </row>
    <row r="557" spans="1:109" x14ac:dyDescent="0.35">
      <c r="A557" s="3"/>
      <c r="B557" s="3" t="s">
        <v>3980</v>
      </c>
      <c r="C557" s="39" t="str">
        <f t="shared" si="759"/>
        <v>A14</v>
      </c>
      <c r="D557" s="3" t="s">
        <v>494</v>
      </c>
      <c r="E557" s="56">
        <f t="shared" si="765"/>
        <v>0</v>
      </c>
      <c r="F557" s="54">
        <f t="shared" si="765"/>
        <v>0</v>
      </c>
      <c r="G557" s="54">
        <f t="shared" si="765"/>
        <v>0</v>
      </c>
      <c r="H557" s="54">
        <f t="shared" si="765"/>
        <v>0</v>
      </c>
      <c r="I557" s="54">
        <f t="shared" si="765"/>
        <v>0</v>
      </c>
      <c r="J557" s="53">
        <f t="shared" si="765"/>
        <v>0</v>
      </c>
      <c r="K557" s="53">
        <f t="shared" si="765"/>
        <v>0</v>
      </c>
      <c r="L557" s="53">
        <f t="shared" si="765"/>
        <v>0</v>
      </c>
      <c r="M557" s="53">
        <f t="shared" si="765"/>
        <v>0</v>
      </c>
      <c r="N557" s="54">
        <f t="shared" si="765"/>
        <v>0</v>
      </c>
      <c r="O557" s="54">
        <f t="shared" si="765"/>
        <v>0</v>
      </c>
      <c r="P557" s="54">
        <f t="shared" si="765"/>
        <v>0</v>
      </c>
      <c r="Q557" s="53">
        <f t="shared" si="765"/>
        <v>0</v>
      </c>
      <c r="R557" s="53">
        <f t="shared" si="765"/>
        <v>0</v>
      </c>
      <c r="S557" s="53">
        <f t="shared" si="765"/>
        <v>0</v>
      </c>
      <c r="T557" s="53">
        <f t="shared" si="765"/>
        <v>25.309965460999418</v>
      </c>
      <c r="U557" s="54">
        <f t="shared" si="765"/>
        <v>0</v>
      </c>
      <c r="V557" s="54">
        <f t="shared" si="765"/>
        <v>0</v>
      </c>
      <c r="W557" s="54">
        <f t="shared" si="765"/>
        <v>0</v>
      </c>
      <c r="X557" s="53">
        <f t="shared" si="765"/>
        <v>0</v>
      </c>
      <c r="Y557" s="54">
        <f t="shared" si="765"/>
        <v>0</v>
      </c>
      <c r="Z557" s="53">
        <f t="shared" si="765"/>
        <v>0</v>
      </c>
      <c r="AA557" s="53">
        <f t="shared" si="765"/>
        <v>0</v>
      </c>
      <c r="AB557" s="53">
        <f t="shared" si="765"/>
        <v>0</v>
      </c>
      <c r="AC557" s="53">
        <f t="shared" si="765"/>
        <v>0</v>
      </c>
      <c r="AD557" s="54">
        <f t="shared" si="765"/>
        <v>0</v>
      </c>
      <c r="AE557" s="54">
        <f t="shared" si="765"/>
        <v>0</v>
      </c>
      <c r="AF557" s="54">
        <f t="shared" si="765"/>
        <v>0</v>
      </c>
      <c r="AG557" s="54">
        <f t="shared" si="765"/>
        <v>0</v>
      </c>
      <c r="AH557" s="53">
        <f t="shared" si="765"/>
        <v>0</v>
      </c>
      <c r="AI557" s="53">
        <f t="shared" si="765"/>
        <v>0</v>
      </c>
      <c r="AJ557" s="53">
        <f t="shared" si="765"/>
        <v>0</v>
      </c>
      <c r="AK557" s="53">
        <f t="shared" si="765"/>
        <v>0</v>
      </c>
      <c r="AL557" s="54">
        <f t="shared" si="765"/>
        <v>0</v>
      </c>
      <c r="AM557" s="54">
        <f t="shared" si="765"/>
        <v>0</v>
      </c>
      <c r="AN557" s="54">
        <f t="shared" si="765"/>
        <v>0</v>
      </c>
      <c r="AO557" s="53">
        <f t="shared" si="765"/>
        <v>0</v>
      </c>
      <c r="AP557" s="54">
        <f t="shared" si="765"/>
        <v>0</v>
      </c>
      <c r="AQ557" s="53">
        <f t="shared" si="765"/>
        <v>0</v>
      </c>
      <c r="AR557" s="54">
        <f t="shared" si="765"/>
        <v>0</v>
      </c>
      <c r="AS557" s="53">
        <f t="shared" si="765"/>
        <v>0</v>
      </c>
      <c r="AT557" s="54">
        <f t="shared" si="765"/>
        <v>0</v>
      </c>
      <c r="AU557" s="53">
        <f t="shared" si="765"/>
        <v>0</v>
      </c>
      <c r="AV557" s="54">
        <f t="shared" si="765"/>
        <v>0</v>
      </c>
      <c r="AW557" s="53">
        <f t="shared" si="765"/>
        <v>0</v>
      </c>
      <c r="AX557" s="54">
        <f t="shared" si="765"/>
        <v>0</v>
      </c>
      <c r="AY557" s="53">
        <f t="shared" si="765"/>
        <v>0</v>
      </c>
      <c r="AZ557" s="54">
        <f t="shared" si="765"/>
        <v>0</v>
      </c>
      <c r="BA557" s="53">
        <f t="shared" si="765"/>
        <v>0</v>
      </c>
      <c r="BB557" s="54">
        <f t="shared" si="765"/>
        <v>0</v>
      </c>
      <c r="BC557" s="53">
        <f t="shared" si="765"/>
        <v>0</v>
      </c>
      <c r="BD557" s="54">
        <f t="shared" si="765"/>
        <v>0</v>
      </c>
      <c r="BE557" s="53">
        <f t="shared" si="765"/>
        <v>0</v>
      </c>
      <c r="BF557" s="54">
        <f t="shared" si="765"/>
        <v>0</v>
      </c>
      <c r="BG557" s="53">
        <f t="shared" si="765"/>
        <v>0</v>
      </c>
      <c r="BH557" s="54">
        <f t="shared" si="765"/>
        <v>0</v>
      </c>
      <c r="BI557" s="53">
        <f t="shared" si="765"/>
        <v>0</v>
      </c>
      <c r="BJ557" s="54">
        <f t="shared" si="765"/>
        <v>0</v>
      </c>
      <c r="BK557" s="53">
        <f t="shared" si="765"/>
        <v>0</v>
      </c>
      <c r="BL557" s="54">
        <f t="shared" si="765"/>
        <v>0</v>
      </c>
      <c r="BM557" s="53">
        <f t="shared" si="765"/>
        <v>0</v>
      </c>
      <c r="BN557" s="54">
        <f t="shared" si="765"/>
        <v>0</v>
      </c>
      <c r="BO557" s="53">
        <f t="shared" si="765"/>
        <v>0</v>
      </c>
      <c r="BP557" s="54">
        <f t="shared" si="765"/>
        <v>0</v>
      </c>
      <c r="BQ557" s="53">
        <f t="shared" si="753"/>
        <v>0</v>
      </c>
      <c r="BR557" s="54">
        <f t="shared" si="767"/>
        <v>0</v>
      </c>
      <c r="BS557" s="53">
        <f t="shared" si="767"/>
        <v>0</v>
      </c>
      <c r="BT557" s="54">
        <f t="shared" si="767"/>
        <v>0</v>
      </c>
      <c r="BU557" s="53">
        <f t="shared" si="767"/>
        <v>0</v>
      </c>
      <c r="BV557" s="54">
        <f t="shared" si="767"/>
        <v>0</v>
      </c>
      <c r="BW557" s="53">
        <f t="shared" si="767"/>
        <v>0</v>
      </c>
      <c r="BX557" s="54">
        <f t="shared" si="767"/>
        <v>0</v>
      </c>
      <c r="BY557" s="53">
        <f t="shared" si="767"/>
        <v>0</v>
      </c>
      <c r="BZ557" s="54">
        <f t="shared" si="767"/>
        <v>0</v>
      </c>
      <c r="CA557" s="53">
        <f t="shared" si="767"/>
        <v>0</v>
      </c>
      <c r="CB557" s="54">
        <f t="shared" si="767"/>
        <v>0</v>
      </c>
      <c r="CC557" s="53">
        <f t="shared" si="767"/>
        <v>0</v>
      </c>
      <c r="CD557" s="54">
        <f t="shared" si="767"/>
        <v>0</v>
      </c>
      <c r="CE557" s="53">
        <f t="shared" si="767"/>
        <v>0</v>
      </c>
      <c r="CF557" s="54">
        <f t="shared" si="767"/>
        <v>0</v>
      </c>
      <c r="CG557" s="53">
        <f t="shared" si="767"/>
        <v>0</v>
      </c>
      <c r="CH557" s="54">
        <f t="shared" si="767"/>
        <v>0</v>
      </c>
      <c r="CI557" s="53">
        <f t="shared" si="767"/>
        <v>0</v>
      </c>
      <c r="CJ557" s="54">
        <f t="shared" si="767"/>
        <v>0</v>
      </c>
      <c r="CK557" s="53">
        <f t="shared" si="767"/>
        <v>0</v>
      </c>
      <c r="CL557" s="54">
        <f t="shared" si="767"/>
        <v>0</v>
      </c>
      <c r="CM557" s="53">
        <f t="shared" si="767"/>
        <v>0</v>
      </c>
      <c r="CN557" s="54">
        <f t="shared" si="767"/>
        <v>0</v>
      </c>
      <c r="CO557" s="53">
        <f t="shared" si="767"/>
        <v>0</v>
      </c>
      <c r="CP557" s="54">
        <f t="shared" si="767"/>
        <v>0</v>
      </c>
      <c r="CQ557" s="53">
        <f t="shared" si="767"/>
        <v>0</v>
      </c>
      <c r="CR557" s="54">
        <f t="shared" si="767"/>
        <v>0</v>
      </c>
      <c r="CS557" s="53">
        <f t="shared" si="767"/>
        <v>0</v>
      </c>
      <c r="CT557" s="54">
        <f t="shared" si="767"/>
        <v>0</v>
      </c>
      <c r="CU557" s="53">
        <f t="shared" si="767"/>
        <v>0</v>
      </c>
      <c r="CV557" s="54">
        <f t="shared" si="767"/>
        <v>0</v>
      </c>
      <c r="CW557" s="53">
        <f t="shared" si="767"/>
        <v>0</v>
      </c>
      <c r="CX557" s="54">
        <f t="shared" si="767"/>
        <v>0</v>
      </c>
      <c r="CY557" s="53">
        <f t="shared" si="767"/>
        <v>0</v>
      </c>
      <c r="CZ557" s="54">
        <f t="shared" si="767"/>
        <v>0</v>
      </c>
      <c r="DA557" s="53">
        <f t="shared" si="767"/>
        <v>0</v>
      </c>
      <c r="DB557" s="54">
        <f t="shared" si="767"/>
        <v>0</v>
      </c>
      <c r="DC557" s="53">
        <f t="shared" si="767"/>
        <v>0</v>
      </c>
      <c r="DD557" s="57">
        <f t="shared" si="767"/>
        <v>0</v>
      </c>
      <c r="DE557" s="3"/>
    </row>
    <row r="558" spans="1:109" x14ac:dyDescent="0.35">
      <c r="A558" s="3"/>
      <c r="B558" s="3" t="s">
        <v>3981</v>
      </c>
      <c r="C558" s="39" t="s">
        <v>496</v>
      </c>
      <c r="D558" s="3" t="s">
        <v>498</v>
      </c>
      <c r="E558" s="52">
        <f t="shared" si="765"/>
        <v>0</v>
      </c>
      <c r="F558" s="53">
        <f t="shared" si="765"/>
        <v>0</v>
      </c>
      <c r="G558" s="53">
        <f t="shared" si="765"/>
        <v>0</v>
      </c>
      <c r="H558" s="53">
        <f t="shared" si="765"/>
        <v>0</v>
      </c>
      <c r="I558" s="53">
        <f t="shared" si="765"/>
        <v>0</v>
      </c>
      <c r="J558" s="54">
        <f t="shared" si="765"/>
        <v>0</v>
      </c>
      <c r="K558" s="54">
        <f t="shared" si="765"/>
        <v>0</v>
      </c>
      <c r="L558" s="54">
        <f t="shared" si="765"/>
        <v>0</v>
      </c>
      <c r="M558" s="54">
        <f t="shared" si="765"/>
        <v>0</v>
      </c>
      <c r="N558" s="53">
        <f t="shared" si="765"/>
        <v>0</v>
      </c>
      <c r="O558" s="53">
        <f t="shared" si="765"/>
        <v>0</v>
      </c>
      <c r="P558" s="53">
        <f t="shared" si="765"/>
        <v>0</v>
      </c>
      <c r="Q558" s="54">
        <f t="shared" si="765"/>
        <v>0</v>
      </c>
      <c r="R558" s="54">
        <f t="shared" si="765"/>
        <v>0</v>
      </c>
      <c r="S558" s="54">
        <f t="shared" si="765"/>
        <v>0</v>
      </c>
      <c r="T558" s="54">
        <f t="shared" si="765"/>
        <v>0</v>
      </c>
      <c r="U558" s="53">
        <f t="shared" si="765"/>
        <v>11.294056214159879</v>
      </c>
      <c r="V558" s="53">
        <f t="shared" si="765"/>
        <v>0</v>
      </c>
      <c r="W558" s="53">
        <f t="shared" si="765"/>
        <v>0</v>
      </c>
      <c r="X558" s="54">
        <f t="shared" si="765"/>
        <v>0</v>
      </c>
      <c r="Y558" s="53">
        <f t="shared" si="765"/>
        <v>0</v>
      </c>
      <c r="Z558" s="54">
        <f t="shared" si="765"/>
        <v>0</v>
      </c>
      <c r="AA558" s="54">
        <f t="shared" si="765"/>
        <v>0</v>
      </c>
      <c r="AB558" s="54">
        <f t="shared" si="765"/>
        <v>0</v>
      </c>
      <c r="AC558" s="54">
        <f t="shared" si="765"/>
        <v>0</v>
      </c>
      <c r="AD558" s="53">
        <f t="shared" si="765"/>
        <v>0</v>
      </c>
      <c r="AE558" s="53">
        <f t="shared" si="765"/>
        <v>0</v>
      </c>
      <c r="AF558" s="53">
        <f t="shared" si="765"/>
        <v>0</v>
      </c>
      <c r="AG558" s="53">
        <f t="shared" si="765"/>
        <v>0</v>
      </c>
      <c r="AH558" s="54">
        <f t="shared" si="765"/>
        <v>0</v>
      </c>
      <c r="AI558" s="54">
        <f t="shared" si="765"/>
        <v>0</v>
      </c>
      <c r="AJ558" s="54">
        <f t="shared" si="765"/>
        <v>0</v>
      </c>
      <c r="AK558" s="54">
        <f t="shared" si="765"/>
        <v>0</v>
      </c>
      <c r="AL558" s="53">
        <f t="shared" si="765"/>
        <v>0</v>
      </c>
      <c r="AM558" s="53">
        <f t="shared" si="765"/>
        <v>0</v>
      </c>
      <c r="AN558" s="53">
        <f t="shared" si="765"/>
        <v>0</v>
      </c>
      <c r="AO558" s="54">
        <f t="shared" si="765"/>
        <v>0</v>
      </c>
      <c r="AP558" s="53">
        <f t="shared" si="765"/>
        <v>0</v>
      </c>
      <c r="AQ558" s="54">
        <f t="shared" si="765"/>
        <v>0</v>
      </c>
      <c r="AR558" s="53">
        <f t="shared" si="765"/>
        <v>0</v>
      </c>
      <c r="AS558" s="54">
        <f t="shared" si="765"/>
        <v>0</v>
      </c>
      <c r="AT558" s="53">
        <f t="shared" si="765"/>
        <v>0</v>
      </c>
      <c r="AU558" s="54">
        <f t="shared" si="765"/>
        <v>0</v>
      </c>
      <c r="AV558" s="53">
        <f t="shared" si="765"/>
        <v>0</v>
      </c>
      <c r="AW558" s="54">
        <f t="shared" si="765"/>
        <v>0</v>
      </c>
      <c r="AX558" s="53">
        <f t="shared" si="765"/>
        <v>0</v>
      </c>
      <c r="AY558" s="54">
        <f t="shared" si="765"/>
        <v>0</v>
      </c>
      <c r="AZ558" s="53">
        <f t="shared" si="765"/>
        <v>0</v>
      </c>
      <c r="BA558" s="54">
        <f t="shared" si="765"/>
        <v>0</v>
      </c>
      <c r="BB558" s="53">
        <f t="shared" si="765"/>
        <v>0</v>
      </c>
      <c r="BC558" s="54">
        <f t="shared" si="765"/>
        <v>0</v>
      </c>
      <c r="BD558" s="53">
        <f t="shared" si="765"/>
        <v>0</v>
      </c>
      <c r="BE558" s="54">
        <f t="shared" si="765"/>
        <v>0</v>
      </c>
      <c r="BF558" s="53">
        <f t="shared" si="765"/>
        <v>0</v>
      </c>
      <c r="BG558" s="54">
        <f t="shared" si="765"/>
        <v>0</v>
      </c>
      <c r="BH558" s="53">
        <f t="shared" si="765"/>
        <v>0</v>
      </c>
      <c r="BI558" s="54">
        <f t="shared" si="765"/>
        <v>0</v>
      </c>
      <c r="BJ558" s="53">
        <f t="shared" si="765"/>
        <v>0</v>
      </c>
      <c r="BK558" s="54">
        <f t="shared" si="765"/>
        <v>0</v>
      </c>
      <c r="BL558" s="53">
        <f t="shared" si="765"/>
        <v>0</v>
      </c>
      <c r="BM558" s="54">
        <f t="shared" si="765"/>
        <v>0</v>
      </c>
      <c r="BN558" s="53">
        <f t="shared" si="765"/>
        <v>0</v>
      </c>
      <c r="BO558" s="54">
        <f t="shared" si="765"/>
        <v>0</v>
      </c>
      <c r="BP558" s="53">
        <f t="shared" ref="BP558:DD564" si="768">IF(INDEX($E$8:$CE$86,MATCH($C558,$C$8:$C$86,0),MATCH(BP$540,$E$6:$CE$6,0)),BP446/INDEX($E$8:$CE$86,MATCH($C558,$C$8:$C$86,0),MATCH(BP$540,$E$6:$CE$6,0))*INDEX($E$8:$CE$86,MATCH($C558,$C$8:$C$86,0),MATCH(BP$540,$E$6:$CE$6,0)),0)</f>
        <v>0</v>
      </c>
      <c r="BQ558" s="54">
        <f t="shared" si="768"/>
        <v>0</v>
      </c>
      <c r="BR558" s="53">
        <f t="shared" si="768"/>
        <v>0</v>
      </c>
      <c r="BS558" s="54">
        <f t="shared" si="768"/>
        <v>0</v>
      </c>
      <c r="BT558" s="53">
        <f t="shared" si="768"/>
        <v>0</v>
      </c>
      <c r="BU558" s="54">
        <f t="shared" si="768"/>
        <v>0</v>
      </c>
      <c r="BV558" s="53">
        <f t="shared" si="768"/>
        <v>0</v>
      </c>
      <c r="BW558" s="54">
        <f t="shared" si="768"/>
        <v>0</v>
      </c>
      <c r="BX558" s="53">
        <f t="shared" si="768"/>
        <v>0</v>
      </c>
      <c r="BY558" s="54">
        <f t="shared" si="768"/>
        <v>0</v>
      </c>
      <c r="BZ558" s="53">
        <f t="shared" si="768"/>
        <v>0</v>
      </c>
      <c r="CA558" s="54">
        <f t="shared" si="768"/>
        <v>0</v>
      </c>
      <c r="CB558" s="53">
        <f t="shared" si="768"/>
        <v>0</v>
      </c>
      <c r="CC558" s="54">
        <f t="shared" si="768"/>
        <v>0</v>
      </c>
      <c r="CD558" s="53">
        <f t="shared" si="768"/>
        <v>0</v>
      </c>
      <c r="CE558" s="54">
        <f t="shared" si="768"/>
        <v>0</v>
      </c>
      <c r="CF558" s="53">
        <f t="shared" si="768"/>
        <v>0</v>
      </c>
      <c r="CG558" s="54">
        <f t="shared" si="768"/>
        <v>0</v>
      </c>
      <c r="CH558" s="53">
        <f t="shared" si="768"/>
        <v>0</v>
      </c>
      <c r="CI558" s="54">
        <f t="shared" si="768"/>
        <v>0</v>
      </c>
      <c r="CJ558" s="53">
        <f t="shared" si="768"/>
        <v>0</v>
      </c>
      <c r="CK558" s="54">
        <f t="shared" si="768"/>
        <v>0</v>
      </c>
      <c r="CL558" s="53">
        <f t="shared" si="768"/>
        <v>0</v>
      </c>
      <c r="CM558" s="54">
        <f t="shared" si="768"/>
        <v>0</v>
      </c>
      <c r="CN558" s="53">
        <f t="shared" si="768"/>
        <v>0</v>
      </c>
      <c r="CO558" s="54">
        <f t="shared" si="768"/>
        <v>0</v>
      </c>
      <c r="CP558" s="53">
        <f t="shared" si="768"/>
        <v>0</v>
      </c>
      <c r="CQ558" s="54">
        <f t="shared" si="768"/>
        <v>0</v>
      </c>
      <c r="CR558" s="53">
        <f t="shared" si="768"/>
        <v>0</v>
      </c>
      <c r="CS558" s="54">
        <f t="shared" si="768"/>
        <v>0</v>
      </c>
      <c r="CT558" s="53">
        <f t="shared" si="768"/>
        <v>0</v>
      </c>
      <c r="CU558" s="54">
        <f t="shared" si="768"/>
        <v>0</v>
      </c>
      <c r="CV558" s="53">
        <f t="shared" si="768"/>
        <v>0</v>
      </c>
      <c r="CW558" s="54">
        <f t="shared" si="768"/>
        <v>0</v>
      </c>
      <c r="CX558" s="53">
        <f t="shared" si="768"/>
        <v>0</v>
      </c>
      <c r="CY558" s="54">
        <f t="shared" si="768"/>
        <v>0</v>
      </c>
      <c r="CZ558" s="53">
        <f t="shared" si="768"/>
        <v>0</v>
      </c>
      <c r="DA558" s="54">
        <f t="shared" si="768"/>
        <v>0</v>
      </c>
      <c r="DB558" s="53">
        <f t="shared" si="768"/>
        <v>0</v>
      </c>
      <c r="DC558" s="54">
        <f t="shared" si="768"/>
        <v>0</v>
      </c>
      <c r="DD558" s="55">
        <f t="shared" si="768"/>
        <v>0</v>
      </c>
      <c r="DE558" s="3"/>
    </row>
    <row r="559" spans="1:109" x14ac:dyDescent="0.35">
      <c r="A559" s="3"/>
      <c r="B559" s="3" t="s">
        <v>3984</v>
      </c>
      <c r="C559" s="39" t="str">
        <f t="shared" si="759"/>
        <v>A15</v>
      </c>
      <c r="D559" s="3" t="s">
        <v>500</v>
      </c>
      <c r="E559" s="52">
        <f t="shared" ref="E559:BP562" si="769">IF(INDEX($E$8:$CE$86,MATCH($C559,$C$8:$C$86,0),MATCH(E$540,$E$6:$CE$6,0)),E447/INDEX($E$8:$CE$86,MATCH($C559,$C$8:$C$86,0),MATCH(E$540,$E$6:$CE$6,0))*INDEX($E$8:$CE$86,MATCH($C559,$C$8:$C$86,0),MATCH(E$540,$E$6:$CE$6,0)),0)</f>
        <v>0</v>
      </c>
      <c r="F559" s="53">
        <f t="shared" si="769"/>
        <v>0</v>
      </c>
      <c r="G559" s="53">
        <f t="shared" si="769"/>
        <v>0</v>
      </c>
      <c r="H559" s="53">
        <f t="shared" si="769"/>
        <v>0</v>
      </c>
      <c r="I559" s="53">
        <f t="shared" si="769"/>
        <v>0</v>
      </c>
      <c r="J559" s="54">
        <f t="shared" si="769"/>
        <v>0</v>
      </c>
      <c r="K559" s="54">
        <f t="shared" si="769"/>
        <v>0</v>
      </c>
      <c r="L559" s="54">
        <f t="shared" si="769"/>
        <v>0</v>
      </c>
      <c r="M559" s="54">
        <f t="shared" si="769"/>
        <v>0</v>
      </c>
      <c r="N559" s="53">
        <f t="shared" si="769"/>
        <v>0</v>
      </c>
      <c r="O559" s="53">
        <f t="shared" si="769"/>
        <v>0</v>
      </c>
      <c r="P559" s="53">
        <f t="shared" si="769"/>
        <v>0</v>
      </c>
      <c r="Q559" s="54">
        <f t="shared" si="769"/>
        <v>0</v>
      </c>
      <c r="R559" s="54">
        <f t="shared" si="769"/>
        <v>0</v>
      </c>
      <c r="S559" s="54">
        <f t="shared" si="769"/>
        <v>0</v>
      </c>
      <c r="T559" s="54">
        <f t="shared" si="769"/>
        <v>0</v>
      </c>
      <c r="U559" s="53">
        <f t="shared" si="769"/>
        <v>0</v>
      </c>
      <c r="V559" s="53">
        <f t="shared" si="769"/>
        <v>3.7078280576055049</v>
      </c>
      <c r="W559" s="53">
        <f t="shared" si="769"/>
        <v>0</v>
      </c>
      <c r="X559" s="54">
        <f t="shared" si="769"/>
        <v>0</v>
      </c>
      <c r="Y559" s="53">
        <f t="shared" si="769"/>
        <v>0</v>
      </c>
      <c r="Z559" s="54">
        <f t="shared" si="769"/>
        <v>0</v>
      </c>
      <c r="AA559" s="54">
        <f t="shared" si="769"/>
        <v>0</v>
      </c>
      <c r="AB559" s="54">
        <f t="shared" si="769"/>
        <v>0</v>
      </c>
      <c r="AC559" s="54">
        <f t="shared" si="769"/>
        <v>0</v>
      </c>
      <c r="AD559" s="53">
        <f t="shared" si="769"/>
        <v>0</v>
      </c>
      <c r="AE559" s="53">
        <f t="shared" si="769"/>
        <v>0</v>
      </c>
      <c r="AF559" s="53">
        <f t="shared" si="769"/>
        <v>0</v>
      </c>
      <c r="AG559" s="53">
        <f t="shared" si="769"/>
        <v>0</v>
      </c>
      <c r="AH559" s="54">
        <f t="shared" si="769"/>
        <v>0</v>
      </c>
      <c r="AI559" s="54">
        <f t="shared" si="769"/>
        <v>0</v>
      </c>
      <c r="AJ559" s="54">
        <f t="shared" si="769"/>
        <v>0</v>
      </c>
      <c r="AK559" s="54">
        <f t="shared" si="769"/>
        <v>0</v>
      </c>
      <c r="AL559" s="53">
        <f t="shared" si="769"/>
        <v>0</v>
      </c>
      <c r="AM559" s="53">
        <f t="shared" si="769"/>
        <v>0</v>
      </c>
      <c r="AN559" s="53">
        <f t="shared" si="769"/>
        <v>0</v>
      </c>
      <c r="AO559" s="54">
        <f t="shared" si="769"/>
        <v>0</v>
      </c>
      <c r="AP559" s="53">
        <f t="shared" si="769"/>
        <v>0</v>
      </c>
      <c r="AQ559" s="54">
        <f t="shared" si="769"/>
        <v>0</v>
      </c>
      <c r="AR559" s="53">
        <f t="shared" si="769"/>
        <v>0</v>
      </c>
      <c r="AS559" s="54">
        <f t="shared" si="769"/>
        <v>0</v>
      </c>
      <c r="AT559" s="53">
        <f t="shared" si="769"/>
        <v>0</v>
      </c>
      <c r="AU559" s="54">
        <f t="shared" si="769"/>
        <v>0</v>
      </c>
      <c r="AV559" s="53">
        <f t="shared" si="769"/>
        <v>0</v>
      </c>
      <c r="AW559" s="54">
        <f t="shared" si="769"/>
        <v>0</v>
      </c>
      <c r="AX559" s="53">
        <f t="shared" si="769"/>
        <v>0</v>
      </c>
      <c r="AY559" s="54">
        <f t="shared" si="769"/>
        <v>0</v>
      </c>
      <c r="AZ559" s="53">
        <f t="shared" si="769"/>
        <v>0</v>
      </c>
      <c r="BA559" s="54">
        <f t="shared" si="769"/>
        <v>0</v>
      </c>
      <c r="BB559" s="53">
        <f t="shared" si="769"/>
        <v>0</v>
      </c>
      <c r="BC559" s="54">
        <f t="shared" si="769"/>
        <v>0</v>
      </c>
      <c r="BD559" s="53">
        <f t="shared" si="769"/>
        <v>0</v>
      </c>
      <c r="BE559" s="54">
        <f t="shared" si="769"/>
        <v>0</v>
      </c>
      <c r="BF559" s="53">
        <f t="shared" si="769"/>
        <v>0</v>
      </c>
      <c r="BG559" s="54">
        <f t="shared" si="769"/>
        <v>0</v>
      </c>
      <c r="BH559" s="53">
        <f t="shared" si="769"/>
        <v>0</v>
      </c>
      <c r="BI559" s="54">
        <f t="shared" si="769"/>
        <v>0</v>
      </c>
      <c r="BJ559" s="53">
        <f t="shared" si="769"/>
        <v>0</v>
      </c>
      <c r="BK559" s="54">
        <f t="shared" si="769"/>
        <v>0</v>
      </c>
      <c r="BL559" s="53">
        <f t="shared" si="769"/>
        <v>0</v>
      </c>
      <c r="BM559" s="54">
        <f t="shared" si="769"/>
        <v>0</v>
      </c>
      <c r="BN559" s="53">
        <f t="shared" si="769"/>
        <v>0</v>
      </c>
      <c r="BO559" s="54">
        <f t="shared" si="769"/>
        <v>0</v>
      </c>
      <c r="BP559" s="53">
        <f t="shared" si="769"/>
        <v>0</v>
      </c>
      <c r="BQ559" s="54">
        <f t="shared" si="768"/>
        <v>0</v>
      </c>
      <c r="BR559" s="53">
        <f t="shared" si="768"/>
        <v>0</v>
      </c>
      <c r="BS559" s="54">
        <f t="shared" si="768"/>
        <v>0</v>
      </c>
      <c r="BT559" s="53">
        <f t="shared" si="768"/>
        <v>0</v>
      </c>
      <c r="BU559" s="54">
        <f t="shared" si="768"/>
        <v>0</v>
      </c>
      <c r="BV559" s="53">
        <f t="shared" si="768"/>
        <v>0</v>
      </c>
      <c r="BW559" s="54">
        <f t="shared" si="768"/>
        <v>0</v>
      </c>
      <c r="BX559" s="53">
        <f t="shared" si="768"/>
        <v>0</v>
      </c>
      <c r="BY559" s="54">
        <f t="shared" si="768"/>
        <v>0</v>
      </c>
      <c r="BZ559" s="53">
        <f t="shared" si="768"/>
        <v>0</v>
      </c>
      <c r="CA559" s="54">
        <f t="shared" si="768"/>
        <v>0</v>
      </c>
      <c r="CB559" s="53">
        <f t="shared" si="768"/>
        <v>0</v>
      </c>
      <c r="CC559" s="54">
        <f t="shared" si="768"/>
        <v>0</v>
      </c>
      <c r="CD559" s="53">
        <f t="shared" si="768"/>
        <v>0</v>
      </c>
      <c r="CE559" s="54">
        <f t="shared" si="768"/>
        <v>0</v>
      </c>
      <c r="CF559" s="53">
        <f t="shared" si="768"/>
        <v>0</v>
      </c>
      <c r="CG559" s="54">
        <f t="shared" si="768"/>
        <v>0</v>
      </c>
      <c r="CH559" s="53">
        <f t="shared" si="768"/>
        <v>0</v>
      </c>
      <c r="CI559" s="54">
        <f t="shared" si="768"/>
        <v>0</v>
      </c>
      <c r="CJ559" s="53">
        <f t="shared" si="768"/>
        <v>0</v>
      </c>
      <c r="CK559" s="54">
        <f t="shared" si="768"/>
        <v>0</v>
      </c>
      <c r="CL559" s="53">
        <f t="shared" si="768"/>
        <v>0</v>
      </c>
      <c r="CM559" s="54">
        <f t="shared" si="768"/>
        <v>0</v>
      </c>
      <c r="CN559" s="53">
        <f t="shared" si="768"/>
        <v>0</v>
      </c>
      <c r="CO559" s="54">
        <f t="shared" si="768"/>
        <v>0</v>
      </c>
      <c r="CP559" s="53">
        <f t="shared" si="768"/>
        <v>0</v>
      </c>
      <c r="CQ559" s="54">
        <f t="shared" si="768"/>
        <v>0</v>
      </c>
      <c r="CR559" s="53">
        <f t="shared" si="768"/>
        <v>0</v>
      </c>
      <c r="CS559" s="54">
        <f t="shared" si="768"/>
        <v>0</v>
      </c>
      <c r="CT559" s="53">
        <f t="shared" si="768"/>
        <v>0</v>
      </c>
      <c r="CU559" s="54">
        <f t="shared" si="768"/>
        <v>0</v>
      </c>
      <c r="CV559" s="53">
        <f t="shared" si="768"/>
        <v>0</v>
      </c>
      <c r="CW559" s="54">
        <f t="shared" si="768"/>
        <v>0</v>
      </c>
      <c r="CX559" s="53">
        <f t="shared" si="768"/>
        <v>0</v>
      </c>
      <c r="CY559" s="54">
        <f t="shared" si="768"/>
        <v>0</v>
      </c>
      <c r="CZ559" s="53">
        <f t="shared" si="768"/>
        <v>0</v>
      </c>
      <c r="DA559" s="54">
        <f t="shared" si="768"/>
        <v>0</v>
      </c>
      <c r="DB559" s="53">
        <f t="shared" si="768"/>
        <v>0</v>
      </c>
      <c r="DC559" s="54">
        <f t="shared" si="768"/>
        <v>0</v>
      </c>
      <c r="DD559" s="55">
        <f t="shared" si="768"/>
        <v>0</v>
      </c>
      <c r="DE559" s="3"/>
    </row>
    <row r="560" spans="1:109" x14ac:dyDescent="0.35">
      <c r="A560" s="3"/>
      <c r="B560" s="3" t="s">
        <v>3985</v>
      </c>
      <c r="C560" s="39" t="str">
        <f t="shared" si="759"/>
        <v>A15</v>
      </c>
      <c r="D560" s="3" t="s">
        <v>502</v>
      </c>
      <c r="E560" s="52">
        <f t="shared" si="769"/>
        <v>0</v>
      </c>
      <c r="F560" s="53">
        <f t="shared" si="769"/>
        <v>0</v>
      </c>
      <c r="G560" s="53">
        <f t="shared" si="769"/>
        <v>0</v>
      </c>
      <c r="H560" s="53">
        <f t="shared" si="769"/>
        <v>0</v>
      </c>
      <c r="I560" s="53">
        <f t="shared" si="769"/>
        <v>0</v>
      </c>
      <c r="J560" s="54">
        <f t="shared" si="769"/>
        <v>0</v>
      </c>
      <c r="K560" s="54">
        <f t="shared" si="769"/>
        <v>0</v>
      </c>
      <c r="L560" s="54">
        <f t="shared" si="769"/>
        <v>0</v>
      </c>
      <c r="M560" s="54">
        <f t="shared" si="769"/>
        <v>0</v>
      </c>
      <c r="N560" s="53">
        <f t="shared" si="769"/>
        <v>0</v>
      </c>
      <c r="O560" s="53">
        <f t="shared" si="769"/>
        <v>0</v>
      </c>
      <c r="P560" s="53">
        <f t="shared" si="769"/>
        <v>0</v>
      </c>
      <c r="Q560" s="54">
        <f t="shared" si="769"/>
        <v>0</v>
      </c>
      <c r="R560" s="54">
        <f t="shared" si="769"/>
        <v>0</v>
      </c>
      <c r="S560" s="54">
        <f t="shared" si="769"/>
        <v>0</v>
      </c>
      <c r="T560" s="54">
        <f t="shared" si="769"/>
        <v>0</v>
      </c>
      <c r="U560" s="53">
        <f t="shared" si="769"/>
        <v>0</v>
      </c>
      <c r="V560" s="53">
        <f t="shared" si="769"/>
        <v>0</v>
      </c>
      <c r="W560" s="53">
        <f t="shared" si="769"/>
        <v>0</v>
      </c>
      <c r="X560" s="54">
        <f t="shared" si="769"/>
        <v>0</v>
      </c>
      <c r="Y560" s="53">
        <f t="shared" si="769"/>
        <v>0</v>
      </c>
      <c r="Z560" s="54">
        <f t="shared" si="769"/>
        <v>0</v>
      </c>
      <c r="AA560" s="54">
        <f t="shared" si="769"/>
        <v>0</v>
      </c>
      <c r="AB560" s="54">
        <f t="shared" si="769"/>
        <v>0</v>
      </c>
      <c r="AC560" s="54">
        <f t="shared" si="769"/>
        <v>0</v>
      </c>
      <c r="AD560" s="53">
        <f t="shared" si="769"/>
        <v>0</v>
      </c>
      <c r="AE560" s="53">
        <f t="shared" si="769"/>
        <v>0</v>
      </c>
      <c r="AF560" s="53">
        <f t="shared" si="769"/>
        <v>0</v>
      </c>
      <c r="AG560" s="53">
        <f t="shared" si="769"/>
        <v>0</v>
      </c>
      <c r="AH560" s="54">
        <f t="shared" si="769"/>
        <v>0</v>
      </c>
      <c r="AI560" s="54">
        <f t="shared" si="769"/>
        <v>0</v>
      </c>
      <c r="AJ560" s="54">
        <f t="shared" si="769"/>
        <v>0</v>
      </c>
      <c r="AK560" s="54">
        <f t="shared" si="769"/>
        <v>0</v>
      </c>
      <c r="AL560" s="53">
        <f t="shared" si="769"/>
        <v>0</v>
      </c>
      <c r="AM560" s="53">
        <f t="shared" si="769"/>
        <v>0</v>
      </c>
      <c r="AN560" s="53">
        <f t="shared" si="769"/>
        <v>0</v>
      </c>
      <c r="AO560" s="54">
        <f t="shared" si="769"/>
        <v>0</v>
      </c>
      <c r="AP560" s="53">
        <f t="shared" si="769"/>
        <v>0</v>
      </c>
      <c r="AQ560" s="54">
        <f t="shared" si="769"/>
        <v>0</v>
      </c>
      <c r="AR560" s="53">
        <f t="shared" si="769"/>
        <v>0</v>
      </c>
      <c r="AS560" s="54">
        <f t="shared" si="769"/>
        <v>0</v>
      </c>
      <c r="AT560" s="53">
        <f t="shared" si="769"/>
        <v>0</v>
      </c>
      <c r="AU560" s="54">
        <f t="shared" si="769"/>
        <v>0</v>
      </c>
      <c r="AV560" s="53">
        <f t="shared" si="769"/>
        <v>0</v>
      </c>
      <c r="AW560" s="54">
        <f t="shared" si="769"/>
        <v>0</v>
      </c>
      <c r="AX560" s="53">
        <f t="shared" si="769"/>
        <v>0</v>
      </c>
      <c r="AY560" s="54">
        <f t="shared" si="769"/>
        <v>0</v>
      </c>
      <c r="AZ560" s="53">
        <f t="shared" si="769"/>
        <v>0</v>
      </c>
      <c r="BA560" s="54">
        <f t="shared" si="769"/>
        <v>0</v>
      </c>
      <c r="BB560" s="53">
        <f t="shared" si="769"/>
        <v>0</v>
      </c>
      <c r="BC560" s="54">
        <f t="shared" si="769"/>
        <v>0</v>
      </c>
      <c r="BD560" s="53">
        <f t="shared" si="769"/>
        <v>0</v>
      </c>
      <c r="BE560" s="54">
        <f t="shared" si="769"/>
        <v>0</v>
      </c>
      <c r="BF560" s="53">
        <f t="shared" si="769"/>
        <v>0</v>
      </c>
      <c r="BG560" s="54">
        <f t="shared" si="769"/>
        <v>0</v>
      </c>
      <c r="BH560" s="53">
        <f t="shared" si="769"/>
        <v>0</v>
      </c>
      <c r="BI560" s="54">
        <f t="shared" si="769"/>
        <v>0</v>
      </c>
      <c r="BJ560" s="53">
        <f t="shared" si="769"/>
        <v>0</v>
      </c>
      <c r="BK560" s="54">
        <f t="shared" si="769"/>
        <v>0</v>
      </c>
      <c r="BL560" s="53">
        <f t="shared" si="769"/>
        <v>0</v>
      </c>
      <c r="BM560" s="54">
        <f t="shared" si="769"/>
        <v>0</v>
      </c>
      <c r="BN560" s="53">
        <f t="shared" si="769"/>
        <v>0</v>
      </c>
      <c r="BO560" s="54">
        <f t="shared" si="769"/>
        <v>0</v>
      </c>
      <c r="BP560" s="53">
        <f t="shared" si="769"/>
        <v>0</v>
      </c>
      <c r="BQ560" s="54">
        <f t="shared" si="768"/>
        <v>0</v>
      </c>
      <c r="BR560" s="53">
        <f t="shared" si="768"/>
        <v>0</v>
      </c>
      <c r="BS560" s="54">
        <f t="shared" si="768"/>
        <v>0</v>
      </c>
      <c r="BT560" s="53">
        <f t="shared" si="768"/>
        <v>0</v>
      </c>
      <c r="BU560" s="54">
        <f t="shared" si="768"/>
        <v>0</v>
      </c>
      <c r="BV560" s="53">
        <f t="shared" si="768"/>
        <v>0</v>
      </c>
      <c r="BW560" s="54">
        <f t="shared" si="768"/>
        <v>0</v>
      </c>
      <c r="BX560" s="53">
        <f t="shared" si="768"/>
        <v>0</v>
      </c>
      <c r="BY560" s="54">
        <f t="shared" si="768"/>
        <v>0</v>
      </c>
      <c r="BZ560" s="53">
        <f t="shared" si="768"/>
        <v>0</v>
      </c>
      <c r="CA560" s="54">
        <f t="shared" si="768"/>
        <v>0</v>
      </c>
      <c r="CB560" s="53">
        <f t="shared" si="768"/>
        <v>0</v>
      </c>
      <c r="CC560" s="54">
        <f t="shared" si="768"/>
        <v>0</v>
      </c>
      <c r="CD560" s="53">
        <f t="shared" si="768"/>
        <v>0</v>
      </c>
      <c r="CE560" s="54">
        <f t="shared" si="768"/>
        <v>0</v>
      </c>
      <c r="CF560" s="53">
        <f t="shared" si="768"/>
        <v>0</v>
      </c>
      <c r="CG560" s="54">
        <f t="shared" si="768"/>
        <v>0</v>
      </c>
      <c r="CH560" s="53">
        <f t="shared" si="768"/>
        <v>0</v>
      </c>
      <c r="CI560" s="54">
        <f t="shared" si="768"/>
        <v>0</v>
      </c>
      <c r="CJ560" s="53">
        <f t="shared" si="768"/>
        <v>0</v>
      </c>
      <c r="CK560" s="54">
        <f t="shared" si="768"/>
        <v>0</v>
      </c>
      <c r="CL560" s="53">
        <f t="shared" si="768"/>
        <v>0</v>
      </c>
      <c r="CM560" s="54">
        <f t="shared" si="768"/>
        <v>0</v>
      </c>
      <c r="CN560" s="53">
        <f t="shared" si="768"/>
        <v>0</v>
      </c>
      <c r="CO560" s="54">
        <f t="shared" si="768"/>
        <v>0</v>
      </c>
      <c r="CP560" s="53">
        <f t="shared" si="768"/>
        <v>0</v>
      </c>
      <c r="CQ560" s="54">
        <f t="shared" si="768"/>
        <v>0</v>
      </c>
      <c r="CR560" s="53">
        <f t="shared" si="768"/>
        <v>0</v>
      </c>
      <c r="CS560" s="54">
        <f t="shared" si="768"/>
        <v>0</v>
      </c>
      <c r="CT560" s="53">
        <f t="shared" si="768"/>
        <v>0</v>
      </c>
      <c r="CU560" s="54">
        <f t="shared" si="768"/>
        <v>0</v>
      </c>
      <c r="CV560" s="53">
        <f t="shared" si="768"/>
        <v>0</v>
      </c>
      <c r="CW560" s="54">
        <f t="shared" si="768"/>
        <v>0</v>
      </c>
      <c r="CX560" s="53">
        <f t="shared" si="768"/>
        <v>0</v>
      </c>
      <c r="CY560" s="54">
        <f t="shared" si="768"/>
        <v>0</v>
      </c>
      <c r="CZ560" s="53">
        <f t="shared" si="768"/>
        <v>0</v>
      </c>
      <c r="DA560" s="54">
        <f t="shared" si="768"/>
        <v>0</v>
      </c>
      <c r="DB560" s="53">
        <f t="shared" si="768"/>
        <v>0</v>
      </c>
      <c r="DC560" s="54">
        <f t="shared" si="768"/>
        <v>0</v>
      </c>
      <c r="DD560" s="55">
        <f t="shared" si="768"/>
        <v>0</v>
      </c>
      <c r="DE560" s="3"/>
    </row>
    <row r="561" spans="1:109" x14ac:dyDescent="0.35">
      <c r="A561" s="3"/>
      <c r="B561" s="3" t="s">
        <v>3986</v>
      </c>
      <c r="C561" s="39" t="s">
        <v>504</v>
      </c>
      <c r="D561" s="3" t="s">
        <v>505</v>
      </c>
      <c r="E561" s="56">
        <f t="shared" si="769"/>
        <v>0</v>
      </c>
      <c r="F561" s="54">
        <f t="shared" si="769"/>
        <v>0</v>
      </c>
      <c r="G561" s="54">
        <f t="shared" si="769"/>
        <v>0</v>
      </c>
      <c r="H561" s="54">
        <f t="shared" si="769"/>
        <v>0</v>
      </c>
      <c r="I561" s="54">
        <f t="shared" si="769"/>
        <v>0</v>
      </c>
      <c r="J561" s="53">
        <f t="shared" si="769"/>
        <v>0</v>
      </c>
      <c r="K561" s="53">
        <f t="shared" si="769"/>
        <v>0</v>
      </c>
      <c r="L561" s="53">
        <f t="shared" si="769"/>
        <v>0</v>
      </c>
      <c r="M561" s="53">
        <f t="shared" si="769"/>
        <v>0</v>
      </c>
      <c r="N561" s="54">
        <f t="shared" si="769"/>
        <v>0</v>
      </c>
      <c r="O561" s="54">
        <f t="shared" si="769"/>
        <v>0</v>
      </c>
      <c r="P561" s="54">
        <f t="shared" si="769"/>
        <v>0</v>
      </c>
      <c r="Q561" s="53">
        <f t="shared" si="769"/>
        <v>0</v>
      </c>
      <c r="R561" s="53">
        <f t="shared" si="769"/>
        <v>0</v>
      </c>
      <c r="S561" s="53">
        <f t="shared" si="769"/>
        <v>0</v>
      </c>
      <c r="T561" s="53">
        <f t="shared" si="769"/>
        <v>0</v>
      </c>
      <c r="U561" s="54">
        <f t="shared" si="769"/>
        <v>0</v>
      </c>
      <c r="V561" s="54">
        <f t="shared" si="769"/>
        <v>0</v>
      </c>
      <c r="W561" s="54">
        <f t="shared" si="769"/>
        <v>0</v>
      </c>
      <c r="X561" s="42">
        <f t="shared" si="769"/>
        <v>77.156236248975617</v>
      </c>
      <c r="Y561" s="58">
        <f t="shared" si="769"/>
        <v>0</v>
      </c>
      <c r="Z561" s="53">
        <f t="shared" si="769"/>
        <v>0</v>
      </c>
      <c r="AA561" s="53">
        <f t="shared" si="769"/>
        <v>0</v>
      </c>
      <c r="AB561" s="53">
        <f t="shared" si="769"/>
        <v>0</v>
      </c>
      <c r="AC561" s="53">
        <f t="shared" si="769"/>
        <v>0</v>
      </c>
      <c r="AD561" s="54">
        <f t="shared" si="769"/>
        <v>0</v>
      </c>
      <c r="AE561" s="54">
        <f t="shared" si="769"/>
        <v>0</v>
      </c>
      <c r="AF561" s="54">
        <f t="shared" si="769"/>
        <v>0</v>
      </c>
      <c r="AG561" s="54">
        <f t="shared" si="769"/>
        <v>0</v>
      </c>
      <c r="AH561" s="53">
        <f t="shared" si="769"/>
        <v>0</v>
      </c>
      <c r="AI561" s="53">
        <f t="shared" si="769"/>
        <v>0</v>
      </c>
      <c r="AJ561" s="53">
        <f t="shared" si="769"/>
        <v>0</v>
      </c>
      <c r="AK561" s="53">
        <f t="shared" si="769"/>
        <v>0</v>
      </c>
      <c r="AL561" s="54">
        <f t="shared" si="769"/>
        <v>0</v>
      </c>
      <c r="AM561" s="54">
        <f t="shared" si="769"/>
        <v>0</v>
      </c>
      <c r="AN561" s="54">
        <f t="shared" si="769"/>
        <v>0</v>
      </c>
      <c r="AO561" s="42">
        <f t="shared" si="769"/>
        <v>0</v>
      </c>
      <c r="AP561" s="58">
        <f t="shared" si="769"/>
        <v>0</v>
      </c>
      <c r="AQ561" s="42">
        <f t="shared" si="769"/>
        <v>0</v>
      </c>
      <c r="AR561" s="58">
        <f t="shared" si="769"/>
        <v>0</v>
      </c>
      <c r="AS561" s="42">
        <f t="shared" si="769"/>
        <v>0</v>
      </c>
      <c r="AT561" s="58">
        <f t="shared" si="769"/>
        <v>0</v>
      </c>
      <c r="AU561" s="42">
        <f t="shared" si="769"/>
        <v>0</v>
      </c>
      <c r="AV561" s="58">
        <f t="shared" si="769"/>
        <v>0</v>
      </c>
      <c r="AW561" s="42">
        <f t="shared" si="769"/>
        <v>0</v>
      </c>
      <c r="AX561" s="58">
        <f t="shared" si="769"/>
        <v>0</v>
      </c>
      <c r="AY561" s="42">
        <f t="shared" si="769"/>
        <v>0</v>
      </c>
      <c r="AZ561" s="58">
        <f t="shared" si="769"/>
        <v>0</v>
      </c>
      <c r="BA561" s="42">
        <f t="shared" si="769"/>
        <v>0</v>
      </c>
      <c r="BB561" s="58">
        <f t="shared" si="769"/>
        <v>0</v>
      </c>
      <c r="BC561" s="42">
        <f t="shared" si="769"/>
        <v>0</v>
      </c>
      <c r="BD561" s="58">
        <f t="shared" si="769"/>
        <v>0</v>
      </c>
      <c r="BE561" s="42">
        <f t="shared" si="769"/>
        <v>0</v>
      </c>
      <c r="BF561" s="58">
        <f t="shared" si="769"/>
        <v>0</v>
      </c>
      <c r="BG561" s="42">
        <f t="shared" si="769"/>
        <v>0</v>
      </c>
      <c r="BH561" s="58">
        <f t="shared" si="769"/>
        <v>0</v>
      </c>
      <c r="BI561" s="42">
        <f t="shared" si="769"/>
        <v>0</v>
      </c>
      <c r="BJ561" s="58">
        <f t="shared" si="769"/>
        <v>0</v>
      </c>
      <c r="BK561" s="42">
        <f t="shared" si="769"/>
        <v>0</v>
      </c>
      <c r="BL561" s="58">
        <f t="shared" si="769"/>
        <v>0</v>
      </c>
      <c r="BM561" s="42">
        <f t="shared" si="769"/>
        <v>0</v>
      </c>
      <c r="BN561" s="58">
        <f t="shared" si="769"/>
        <v>0</v>
      </c>
      <c r="BO561" s="42">
        <f t="shared" si="769"/>
        <v>0</v>
      </c>
      <c r="BP561" s="58">
        <f t="shared" si="769"/>
        <v>0</v>
      </c>
      <c r="BQ561" s="42">
        <f t="shared" si="768"/>
        <v>0</v>
      </c>
      <c r="BR561" s="58">
        <f t="shared" si="768"/>
        <v>0</v>
      </c>
      <c r="BS561" s="42">
        <f t="shared" si="768"/>
        <v>0</v>
      </c>
      <c r="BT561" s="58">
        <f t="shared" si="768"/>
        <v>0</v>
      </c>
      <c r="BU561" s="42">
        <f t="shared" si="768"/>
        <v>0</v>
      </c>
      <c r="BV561" s="58">
        <f t="shared" si="768"/>
        <v>0</v>
      </c>
      <c r="BW561" s="42">
        <f t="shared" si="768"/>
        <v>0</v>
      </c>
      <c r="BX561" s="58">
        <f t="shared" si="768"/>
        <v>0</v>
      </c>
      <c r="BY561" s="42">
        <f t="shared" si="768"/>
        <v>0</v>
      </c>
      <c r="BZ561" s="58">
        <f t="shared" si="768"/>
        <v>0</v>
      </c>
      <c r="CA561" s="42">
        <f t="shared" si="768"/>
        <v>0</v>
      </c>
      <c r="CB561" s="58">
        <f t="shared" si="768"/>
        <v>0</v>
      </c>
      <c r="CC561" s="42">
        <f t="shared" si="768"/>
        <v>0</v>
      </c>
      <c r="CD561" s="58">
        <f t="shared" si="768"/>
        <v>0</v>
      </c>
      <c r="CE561" s="42">
        <f t="shared" si="768"/>
        <v>0</v>
      </c>
      <c r="CF561" s="58">
        <f t="shared" si="768"/>
        <v>0</v>
      </c>
      <c r="CG561" s="42">
        <f t="shared" si="768"/>
        <v>0</v>
      </c>
      <c r="CH561" s="58">
        <f t="shared" si="768"/>
        <v>0</v>
      </c>
      <c r="CI561" s="42">
        <f t="shared" si="768"/>
        <v>0</v>
      </c>
      <c r="CJ561" s="58">
        <f t="shared" si="768"/>
        <v>0</v>
      </c>
      <c r="CK561" s="42">
        <f t="shared" si="768"/>
        <v>0</v>
      </c>
      <c r="CL561" s="58">
        <f t="shared" si="768"/>
        <v>0</v>
      </c>
      <c r="CM561" s="42">
        <f t="shared" si="768"/>
        <v>0</v>
      </c>
      <c r="CN561" s="58">
        <f t="shared" si="768"/>
        <v>0</v>
      </c>
      <c r="CO561" s="42">
        <f t="shared" si="768"/>
        <v>0</v>
      </c>
      <c r="CP561" s="58">
        <f t="shared" si="768"/>
        <v>0</v>
      </c>
      <c r="CQ561" s="42">
        <f t="shared" si="768"/>
        <v>0</v>
      </c>
      <c r="CR561" s="58">
        <f t="shared" si="768"/>
        <v>0</v>
      </c>
      <c r="CS561" s="42">
        <f t="shared" si="768"/>
        <v>0</v>
      </c>
      <c r="CT561" s="58">
        <f t="shared" si="768"/>
        <v>0</v>
      </c>
      <c r="CU561" s="42">
        <f t="shared" si="768"/>
        <v>0</v>
      </c>
      <c r="CV561" s="58">
        <f t="shared" si="768"/>
        <v>0</v>
      </c>
      <c r="CW561" s="42">
        <f t="shared" si="768"/>
        <v>0</v>
      </c>
      <c r="CX561" s="58">
        <f t="shared" si="768"/>
        <v>0</v>
      </c>
      <c r="CY561" s="42">
        <f t="shared" si="768"/>
        <v>0</v>
      </c>
      <c r="CZ561" s="58">
        <f t="shared" si="768"/>
        <v>0</v>
      </c>
      <c r="DA561" s="42">
        <f t="shared" si="768"/>
        <v>0</v>
      </c>
      <c r="DB561" s="58">
        <f t="shared" si="768"/>
        <v>0</v>
      </c>
      <c r="DC561" s="42">
        <f t="shared" si="768"/>
        <v>0</v>
      </c>
      <c r="DD561" s="59">
        <f t="shared" si="768"/>
        <v>0</v>
      </c>
      <c r="DE561" s="3"/>
    </row>
    <row r="562" spans="1:109" x14ac:dyDescent="0.35">
      <c r="A562" s="3"/>
      <c r="B562" s="3" t="s">
        <v>3987</v>
      </c>
      <c r="C562" s="39" t="s">
        <v>507</v>
      </c>
      <c r="D562" s="3" t="s">
        <v>508</v>
      </c>
      <c r="E562" s="52">
        <f t="shared" si="769"/>
        <v>0</v>
      </c>
      <c r="F562" s="53">
        <f t="shared" si="769"/>
        <v>0</v>
      </c>
      <c r="G562" s="53">
        <f t="shared" si="769"/>
        <v>0</v>
      </c>
      <c r="H562" s="53">
        <f t="shared" si="769"/>
        <v>0</v>
      </c>
      <c r="I562" s="53">
        <f t="shared" si="769"/>
        <v>0</v>
      </c>
      <c r="J562" s="54">
        <f t="shared" si="769"/>
        <v>0</v>
      </c>
      <c r="K562" s="54">
        <f t="shared" si="769"/>
        <v>0</v>
      </c>
      <c r="L562" s="54">
        <f t="shared" si="769"/>
        <v>0</v>
      </c>
      <c r="M562" s="54">
        <f t="shared" si="769"/>
        <v>0</v>
      </c>
      <c r="N562" s="53">
        <f t="shared" si="769"/>
        <v>0</v>
      </c>
      <c r="O562" s="53">
        <f t="shared" si="769"/>
        <v>0</v>
      </c>
      <c r="P562" s="53">
        <f t="shared" si="769"/>
        <v>0</v>
      </c>
      <c r="Q562" s="54">
        <f t="shared" si="769"/>
        <v>0</v>
      </c>
      <c r="R562" s="54">
        <f t="shared" si="769"/>
        <v>0</v>
      </c>
      <c r="S562" s="54">
        <f t="shared" si="769"/>
        <v>0</v>
      </c>
      <c r="T562" s="54">
        <f t="shared" si="769"/>
        <v>0</v>
      </c>
      <c r="U562" s="53">
        <f t="shared" si="769"/>
        <v>0</v>
      </c>
      <c r="V562" s="53">
        <f t="shared" si="769"/>
        <v>0</v>
      </c>
      <c r="W562" s="53">
        <f t="shared" si="769"/>
        <v>0</v>
      </c>
      <c r="X562" s="58">
        <f t="shared" si="769"/>
        <v>0</v>
      </c>
      <c r="Y562" s="42">
        <f t="shared" si="769"/>
        <v>24.490147219463203</v>
      </c>
      <c r="Z562" s="54">
        <f t="shared" si="769"/>
        <v>0</v>
      </c>
      <c r="AA562" s="54">
        <f t="shared" si="769"/>
        <v>0</v>
      </c>
      <c r="AB562" s="54">
        <f t="shared" si="769"/>
        <v>0</v>
      </c>
      <c r="AC562" s="54">
        <f t="shared" si="769"/>
        <v>0</v>
      </c>
      <c r="AD562" s="53">
        <f t="shared" si="769"/>
        <v>0</v>
      </c>
      <c r="AE562" s="53">
        <f t="shared" si="769"/>
        <v>0</v>
      </c>
      <c r="AF562" s="53">
        <f t="shared" si="769"/>
        <v>0</v>
      </c>
      <c r="AG562" s="53">
        <f t="shared" si="769"/>
        <v>0</v>
      </c>
      <c r="AH562" s="54">
        <f t="shared" si="769"/>
        <v>0</v>
      </c>
      <c r="AI562" s="54">
        <f t="shared" si="769"/>
        <v>0</v>
      </c>
      <c r="AJ562" s="54">
        <f t="shared" si="769"/>
        <v>0</v>
      </c>
      <c r="AK562" s="54">
        <f t="shared" si="769"/>
        <v>0</v>
      </c>
      <c r="AL562" s="53">
        <f t="shared" si="769"/>
        <v>0</v>
      </c>
      <c r="AM562" s="53">
        <f t="shared" si="769"/>
        <v>0</v>
      </c>
      <c r="AN562" s="53">
        <f t="shared" si="769"/>
        <v>0</v>
      </c>
      <c r="AO562" s="58">
        <f t="shared" si="769"/>
        <v>0</v>
      </c>
      <c r="AP562" s="42">
        <f t="shared" si="769"/>
        <v>0</v>
      </c>
      <c r="AQ562" s="58">
        <f t="shared" si="769"/>
        <v>0</v>
      </c>
      <c r="AR562" s="42">
        <f t="shared" si="769"/>
        <v>0</v>
      </c>
      <c r="AS562" s="58">
        <f t="shared" si="769"/>
        <v>0</v>
      </c>
      <c r="AT562" s="42">
        <f t="shared" si="769"/>
        <v>0</v>
      </c>
      <c r="AU562" s="58">
        <f t="shared" si="769"/>
        <v>0</v>
      </c>
      <c r="AV562" s="42">
        <f t="shared" si="769"/>
        <v>0</v>
      </c>
      <c r="AW562" s="58">
        <f t="shared" si="769"/>
        <v>0</v>
      </c>
      <c r="AX562" s="42">
        <f t="shared" si="769"/>
        <v>0</v>
      </c>
      <c r="AY562" s="58">
        <f t="shared" si="769"/>
        <v>0</v>
      </c>
      <c r="AZ562" s="42">
        <f t="shared" si="769"/>
        <v>0</v>
      </c>
      <c r="BA562" s="58">
        <f t="shared" si="769"/>
        <v>0</v>
      </c>
      <c r="BB562" s="42">
        <f t="shared" si="769"/>
        <v>0</v>
      </c>
      <c r="BC562" s="58">
        <f t="shared" si="769"/>
        <v>0</v>
      </c>
      <c r="BD562" s="42">
        <f t="shared" si="769"/>
        <v>0</v>
      </c>
      <c r="BE562" s="58">
        <f t="shared" si="769"/>
        <v>0</v>
      </c>
      <c r="BF562" s="42">
        <f t="shared" si="769"/>
        <v>0</v>
      </c>
      <c r="BG562" s="58">
        <f t="shared" si="769"/>
        <v>0</v>
      </c>
      <c r="BH562" s="42">
        <f t="shared" si="769"/>
        <v>0</v>
      </c>
      <c r="BI562" s="58">
        <f t="shared" si="769"/>
        <v>0</v>
      </c>
      <c r="BJ562" s="42">
        <f t="shared" si="769"/>
        <v>0</v>
      </c>
      <c r="BK562" s="58">
        <f t="shared" si="769"/>
        <v>0</v>
      </c>
      <c r="BL562" s="42">
        <f t="shared" si="769"/>
        <v>0</v>
      </c>
      <c r="BM562" s="58">
        <f t="shared" si="769"/>
        <v>0</v>
      </c>
      <c r="BN562" s="42">
        <f t="shared" si="769"/>
        <v>0</v>
      </c>
      <c r="BO562" s="58">
        <f t="shared" si="769"/>
        <v>0</v>
      </c>
      <c r="BP562" s="42">
        <f t="shared" ref="BP562" si="770">IF(INDEX($E$8:$CE$86,MATCH($C562,$C$8:$C$86,0),MATCH(BP$540,$E$6:$CE$6,0)),BP450/INDEX($E$8:$CE$86,MATCH($C562,$C$8:$C$86,0),MATCH(BP$540,$E$6:$CE$6,0))*INDEX($E$8:$CE$86,MATCH($C562,$C$8:$C$86,0),MATCH(BP$540,$E$6:$CE$6,0)),0)</f>
        <v>0</v>
      </c>
      <c r="BQ562" s="58">
        <f t="shared" si="768"/>
        <v>0</v>
      </c>
      <c r="BR562" s="42">
        <f t="shared" si="768"/>
        <v>0</v>
      </c>
      <c r="BS562" s="58">
        <f t="shared" si="768"/>
        <v>0</v>
      </c>
      <c r="BT562" s="42">
        <f t="shared" si="768"/>
        <v>0</v>
      </c>
      <c r="BU562" s="58">
        <f t="shared" si="768"/>
        <v>0</v>
      </c>
      <c r="BV562" s="42">
        <f t="shared" si="768"/>
        <v>0</v>
      </c>
      <c r="BW562" s="58">
        <f t="shared" si="768"/>
        <v>0</v>
      </c>
      <c r="BX562" s="42">
        <f t="shared" si="768"/>
        <v>0</v>
      </c>
      <c r="BY562" s="58">
        <f t="shared" si="768"/>
        <v>0</v>
      </c>
      <c r="BZ562" s="42">
        <f t="shared" si="768"/>
        <v>0</v>
      </c>
      <c r="CA562" s="58">
        <f t="shared" si="768"/>
        <v>0</v>
      </c>
      <c r="CB562" s="42">
        <f t="shared" si="768"/>
        <v>0</v>
      </c>
      <c r="CC562" s="58">
        <f t="shared" si="768"/>
        <v>0</v>
      </c>
      <c r="CD562" s="42">
        <f t="shared" si="768"/>
        <v>0</v>
      </c>
      <c r="CE562" s="58">
        <f t="shared" si="768"/>
        <v>0</v>
      </c>
      <c r="CF562" s="42">
        <f t="shared" si="768"/>
        <v>0</v>
      </c>
      <c r="CG562" s="58">
        <f t="shared" si="768"/>
        <v>0</v>
      </c>
      <c r="CH562" s="42">
        <f t="shared" si="768"/>
        <v>0</v>
      </c>
      <c r="CI562" s="58">
        <f t="shared" si="768"/>
        <v>0</v>
      </c>
      <c r="CJ562" s="42">
        <f t="shared" si="768"/>
        <v>0</v>
      </c>
      <c r="CK562" s="58">
        <f t="shared" si="768"/>
        <v>0</v>
      </c>
      <c r="CL562" s="42">
        <f t="shared" si="768"/>
        <v>0</v>
      </c>
      <c r="CM562" s="58">
        <f t="shared" si="768"/>
        <v>0</v>
      </c>
      <c r="CN562" s="42">
        <f t="shared" si="768"/>
        <v>0</v>
      </c>
      <c r="CO562" s="58">
        <f t="shared" si="768"/>
        <v>0</v>
      </c>
      <c r="CP562" s="42">
        <f t="shared" si="768"/>
        <v>0</v>
      </c>
      <c r="CQ562" s="58">
        <f t="shared" si="768"/>
        <v>0</v>
      </c>
      <c r="CR562" s="42">
        <f t="shared" si="768"/>
        <v>0</v>
      </c>
      <c r="CS562" s="58">
        <f t="shared" si="768"/>
        <v>0</v>
      </c>
      <c r="CT562" s="42">
        <f t="shared" si="768"/>
        <v>0</v>
      </c>
      <c r="CU562" s="58">
        <f t="shared" si="768"/>
        <v>0</v>
      </c>
      <c r="CV562" s="42">
        <f t="shared" si="768"/>
        <v>0</v>
      </c>
      <c r="CW562" s="58">
        <f t="shared" si="768"/>
        <v>0</v>
      </c>
      <c r="CX562" s="42">
        <f t="shared" si="768"/>
        <v>0</v>
      </c>
      <c r="CY562" s="58">
        <f t="shared" si="768"/>
        <v>0</v>
      </c>
      <c r="CZ562" s="42">
        <f t="shared" si="768"/>
        <v>0</v>
      </c>
      <c r="DA562" s="58">
        <f t="shared" si="768"/>
        <v>0</v>
      </c>
      <c r="DB562" s="42">
        <f t="shared" si="768"/>
        <v>0</v>
      </c>
      <c r="DC562" s="58">
        <f t="shared" si="768"/>
        <v>0</v>
      </c>
      <c r="DD562" s="60">
        <f t="shared" si="768"/>
        <v>0</v>
      </c>
      <c r="DE562" s="3"/>
    </row>
    <row r="563" spans="1:109" x14ac:dyDescent="0.35">
      <c r="A563" s="3"/>
      <c r="B563" s="3" t="s">
        <v>3988</v>
      </c>
      <c r="C563" s="39" t="s">
        <v>509</v>
      </c>
      <c r="D563" s="3" t="s">
        <v>511</v>
      </c>
      <c r="E563" s="56">
        <f t="shared" ref="E563:BP566" si="771">IF(INDEX($E$8:$CE$86,MATCH($C563,$C$8:$C$86,0),MATCH(E$540,$E$6:$CE$6,0)),E451/INDEX($E$8:$CE$86,MATCH($C563,$C$8:$C$86,0),MATCH(E$540,$E$6:$CE$6,0))*INDEX($E$8:$CE$86,MATCH($C563,$C$8:$C$86,0),MATCH(E$540,$E$6:$CE$6,0)),0)</f>
        <v>0</v>
      </c>
      <c r="F563" s="54">
        <f t="shared" si="771"/>
        <v>0</v>
      </c>
      <c r="G563" s="54">
        <f t="shared" si="771"/>
        <v>0</v>
      </c>
      <c r="H563" s="54">
        <f t="shared" si="771"/>
        <v>0</v>
      </c>
      <c r="I563" s="54">
        <f t="shared" si="771"/>
        <v>0</v>
      </c>
      <c r="J563" s="53">
        <f t="shared" si="771"/>
        <v>0</v>
      </c>
      <c r="K563" s="53">
        <f t="shared" si="771"/>
        <v>0</v>
      </c>
      <c r="L563" s="53">
        <f t="shared" si="771"/>
        <v>0</v>
      </c>
      <c r="M563" s="53">
        <f t="shared" si="771"/>
        <v>0</v>
      </c>
      <c r="N563" s="54">
        <f t="shared" si="771"/>
        <v>0</v>
      </c>
      <c r="O563" s="54">
        <f t="shared" si="771"/>
        <v>0</v>
      </c>
      <c r="P563" s="54">
        <f t="shared" si="771"/>
        <v>0</v>
      </c>
      <c r="Q563" s="53">
        <f t="shared" si="771"/>
        <v>0</v>
      </c>
      <c r="R563" s="53">
        <f t="shared" si="771"/>
        <v>0</v>
      </c>
      <c r="S563" s="53">
        <f t="shared" si="771"/>
        <v>0</v>
      </c>
      <c r="T563" s="53">
        <f t="shared" si="771"/>
        <v>0</v>
      </c>
      <c r="U563" s="54">
        <f t="shared" si="771"/>
        <v>0</v>
      </c>
      <c r="V563" s="54">
        <f t="shared" si="771"/>
        <v>0</v>
      </c>
      <c r="W563" s="54">
        <f t="shared" si="771"/>
        <v>0</v>
      </c>
      <c r="X563" s="53">
        <f t="shared" si="771"/>
        <v>0</v>
      </c>
      <c r="Y563" s="54">
        <f t="shared" si="771"/>
        <v>0</v>
      </c>
      <c r="Z563" s="53">
        <f t="shared" si="771"/>
        <v>4.1913524662636545</v>
      </c>
      <c r="AA563" s="53">
        <f t="shared" si="771"/>
        <v>0</v>
      </c>
      <c r="AB563" s="53">
        <f t="shared" si="771"/>
        <v>0</v>
      </c>
      <c r="AC563" s="53">
        <f t="shared" si="771"/>
        <v>0</v>
      </c>
      <c r="AD563" s="54">
        <f t="shared" si="771"/>
        <v>0</v>
      </c>
      <c r="AE563" s="54">
        <f t="shared" si="771"/>
        <v>0</v>
      </c>
      <c r="AF563" s="54">
        <f t="shared" si="771"/>
        <v>0</v>
      </c>
      <c r="AG563" s="54">
        <f t="shared" si="771"/>
        <v>0</v>
      </c>
      <c r="AH563" s="53">
        <f t="shared" si="771"/>
        <v>0</v>
      </c>
      <c r="AI563" s="53">
        <f t="shared" si="771"/>
        <v>0</v>
      </c>
      <c r="AJ563" s="53">
        <f t="shared" si="771"/>
        <v>0</v>
      </c>
      <c r="AK563" s="53">
        <f t="shared" si="771"/>
        <v>0</v>
      </c>
      <c r="AL563" s="54">
        <f t="shared" si="771"/>
        <v>0</v>
      </c>
      <c r="AM563" s="54">
        <f t="shared" si="771"/>
        <v>0</v>
      </c>
      <c r="AN563" s="54">
        <f t="shared" si="771"/>
        <v>0</v>
      </c>
      <c r="AO563" s="53">
        <f t="shared" si="771"/>
        <v>0</v>
      </c>
      <c r="AP563" s="54">
        <f t="shared" si="771"/>
        <v>0</v>
      </c>
      <c r="AQ563" s="53">
        <f t="shared" si="771"/>
        <v>0</v>
      </c>
      <c r="AR563" s="54">
        <f t="shared" si="771"/>
        <v>0</v>
      </c>
      <c r="AS563" s="53">
        <f t="shared" si="771"/>
        <v>0</v>
      </c>
      <c r="AT563" s="54">
        <f t="shared" si="771"/>
        <v>0</v>
      </c>
      <c r="AU563" s="53">
        <f t="shared" si="771"/>
        <v>0</v>
      </c>
      <c r="AV563" s="54">
        <f t="shared" si="771"/>
        <v>0</v>
      </c>
      <c r="AW563" s="53">
        <f t="shared" si="771"/>
        <v>0</v>
      </c>
      <c r="AX563" s="54">
        <f t="shared" si="771"/>
        <v>0</v>
      </c>
      <c r="AY563" s="53">
        <f t="shared" si="771"/>
        <v>0</v>
      </c>
      <c r="AZ563" s="54">
        <f t="shared" si="771"/>
        <v>0</v>
      </c>
      <c r="BA563" s="53">
        <f t="shared" si="771"/>
        <v>0</v>
      </c>
      <c r="BB563" s="54">
        <f t="shared" si="771"/>
        <v>0</v>
      </c>
      <c r="BC563" s="53">
        <f t="shared" si="771"/>
        <v>0</v>
      </c>
      <c r="BD563" s="54">
        <f t="shared" si="771"/>
        <v>0</v>
      </c>
      <c r="BE563" s="53">
        <f t="shared" si="771"/>
        <v>0</v>
      </c>
      <c r="BF563" s="54">
        <f t="shared" si="771"/>
        <v>0</v>
      </c>
      <c r="BG563" s="53">
        <f t="shared" si="771"/>
        <v>0</v>
      </c>
      <c r="BH563" s="54">
        <f t="shared" si="771"/>
        <v>0</v>
      </c>
      <c r="BI563" s="53">
        <f t="shared" si="771"/>
        <v>0</v>
      </c>
      <c r="BJ563" s="54">
        <f t="shared" si="771"/>
        <v>0</v>
      </c>
      <c r="BK563" s="53">
        <f t="shared" si="771"/>
        <v>0</v>
      </c>
      <c r="BL563" s="54">
        <f t="shared" si="771"/>
        <v>0</v>
      </c>
      <c r="BM563" s="53">
        <f t="shared" si="771"/>
        <v>0</v>
      </c>
      <c r="BN563" s="54">
        <f t="shared" si="771"/>
        <v>0</v>
      </c>
      <c r="BO563" s="53">
        <f t="shared" si="771"/>
        <v>0</v>
      </c>
      <c r="BP563" s="54">
        <f t="shared" si="771"/>
        <v>0</v>
      </c>
      <c r="BQ563" s="53">
        <f t="shared" si="768"/>
        <v>0</v>
      </c>
      <c r="BR563" s="54">
        <f t="shared" si="768"/>
        <v>0</v>
      </c>
      <c r="BS563" s="53">
        <f t="shared" si="768"/>
        <v>0</v>
      </c>
      <c r="BT563" s="54">
        <f t="shared" si="768"/>
        <v>0</v>
      </c>
      <c r="BU563" s="53">
        <f t="shared" si="768"/>
        <v>0</v>
      </c>
      <c r="BV563" s="54">
        <f t="shared" si="768"/>
        <v>0</v>
      </c>
      <c r="BW563" s="53">
        <f t="shared" si="768"/>
        <v>0</v>
      </c>
      <c r="BX563" s="54">
        <f t="shared" si="768"/>
        <v>0</v>
      </c>
      <c r="BY563" s="53">
        <f t="shared" si="768"/>
        <v>0</v>
      </c>
      <c r="BZ563" s="54">
        <f t="shared" si="768"/>
        <v>0</v>
      </c>
      <c r="CA563" s="53">
        <f t="shared" si="768"/>
        <v>0</v>
      </c>
      <c r="CB563" s="54">
        <f t="shared" si="768"/>
        <v>0</v>
      </c>
      <c r="CC563" s="53">
        <f t="shared" si="768"/>
        <v>0</v>
      </c>
      <c r="CD563" s="54">
        <f t="shared" si="768"/>
        <v>0</v>
      </c>
      <c r="CE563" s="53">
        <f t="shared" si="768"/>
        <v>0</v>
      </c>
      <c r="CF563" s="54">
        <f t="shared" si="768"/>
        <v>0</v>
      </c>
      <c r="CG563" s="53">
        <f t="shared" si="768"/>
        <v>0</v>
      </c>
      <c r="CH563" s="54">
        <f t="shared" si="768"/>
        <v>0</v>
      </c>
      <c r="CI563" s="53">
        <f t="shared" si="768"/>
        <v>0</v>
      </c>
      <c r="CJ563" s="54">
        <f t="shared" si="768"/>
        <v>0</v>
      </c>
      <c r="CK563" s="53">
        <f t="shared" si="768"/>
        <v>0</v>
      </c>
      <c r="CL563" s="54">
        <f t="shared" si="768"/>
        <v>0</v>
      </c>
      <c r="CM563" s="53">
        <f t="shared" si="768"/>
        <v>0</v>
      </c>
      <c r="CN563" s="54">
        <f t="shared" si="768"/>
        <v>0</v>
      </c>
      <c r="CO563" s="53">
        <f t="shared" si="768"/>
        <v>0</v>
      </c>
      <c r="CP563" s="54">
        <f t="shared" si="768"/>
        <v>0</v>
      </c>
      <c r="CQ563" s="53">
        <f t="shared" si="768"/>
        <v>0</v>
      </c>
      <c r="CR563" s="54">
        <f t="shared" si="768"/>
        <v>0</v>
      </c>
      <c r="CS563" s="53">
        <f t="shared" si="768"/>
        <v>0</v>
      </c>
      <c r="CT563" s="54">
        <f t="shared" si="768"/>
        <v>0</v>
      </c>
      <c r="CU563" s="53">
        <f t="shared" si="768"/>
        <v>0</v>
      </c>
      <c r="CV563" s="54">
        <f t="shared" si="768"/>
        <v>0</v>
      </c>
      <c r="CW563" s="53">
        <f t="shared" si="768"/>
        <v>0</v>
      </c>
      <c r="CX563" s="54">
        <f t="shared" si="768"/>
        <v>0</v>
      </c>
      <c r="CY563" s="53">
        <f t="shared" si="768"/>
        <v>0</v>
      </c>
      <c r="CZ563" s="54">
        <f t="shared" si="768"/>
        <v>0</v>
      </c>
      <c r="DA563" s="53">
        <f t="shared" si="768"/>
        <v>0</v>
      </c>
      <c r="DB563" s="54">
        <f t="shared" si="768"/>
        <v>0</v>
      </c>
      <c r="DC563" s="53">
        <f t="shared" si="768"/>
        <v>0</v>
      </c>
      <c r="DD563" s="57">
        <f t="shared" si="768"/>
        <v>0</v>
      </c>
      <c r="DE563" s="3"/>
    </row>
    <row r="564" spans="1:109" x14ac:dyDescent="0.35">
      <c r="A564" s="3"/>
      <c r="B564" s="3" t="s">
        <v>3989</v>
      </c>
      <c r="C564" s="39" t="str">
        <f t="shared" ref="C564:C577" si="772">C563</f>
        <v>A29</v>
      </c>
      <c r="D564" s="3" t="s">
        <v>513</v>
      </c>
      <c r="E564" s="56">
        <f t="shared" si="771"/>
        <v>0</v>
      </c>
      <c r="F564" s="54">
        <f t="shared" si="771"/>
        <v>0</v>
      </c>
      <c r="G564" s="54">
        <f t="shared" si="771"/>
        <v>0</v>
      </c>
      <c r="H564" s="54">
        <f t="shared" si="771"/>
        <v>0</v>
      </c>
      <c r="I564" s="54">
        <f t="shared" si="771"/>
        <v>0</v>
      </c>
      <c r="J564" s="53">
        <f t="shared" si="771"/>
        <v>0</v>
      </c>
      <c r="K564" s="53">
        <f t="shared" si="771"/>
        <v>0</v>
      </c>
      <c r="L564" s="53">
        <f t="shared" si="771"/>
        <v>0</v>
      </c>
      <c r="M564" s="53">
        <f t="shared" si="771"/>
        <v>0</v>
      </c>
      <c r="N564" s="54">
        <f t="shared" si="771"/>
        <v>0</v>
      </c>
      <c r="O564" s="54">
        <f t="shared" si="771"/>
        <v>0</v>
      </c>
      <c r="P564" s="54">
        <f t="shared" si="771"/>
        <v>0</v>
      </c>
      <c r="Q564" s="53">
        <f t="shared" si="771"/>
        <v>0</v>
      </c>
      <c r="R564" s="53">
        <f t="shared" si="771"/>
        <v>0</v>
      </c>
      <c r="S564" s="53">
        <f t="shared" si="771"/>
        <v>0</v>
      </c>
      <c r="T564" s="53">
        <f t="shared" si="771"/>
        <v>0</v>
      </c>
      <c r="U564" s="54">
        <f t="shared" si="771"/>
        <v>0</v>
      </c>
      <c r="V564" s="54">
        <f t="shared" si="771"/>
        <v>0</v>
      </c>
      <c r="W564" s="54">
        <f t="shared" si="771"/>
        <v>0</v>
      </c>
      <c r="X564" s="53">
        <f t="shared" si="771"/>
        <v>0</v>
      </c>
      <c r="Y564" s="54">
        <f t="shared" si="771"/>
        <v>0</v>
      </c>
      <c r="Z564" s="53">
        <f t="shared" si="771"/>
        <v>0</v>
      </c>
      <c r="AA564" s="53">
        <f t="shared" si="771"/>
        <v>9.5983389228101359</v>
      </c>
      <c r="AB564" s="53">
        <f t="shared" si="771"/>
        <v>0</v>
      </c>
      <c r="AC564" s="53">
        <f t="shared" si="771"/>
        <v>0</v>
      </c>
      <c r="AD564" s="54">
        <f t="shared" si="771"/>
        <v>0</v>
      </c>
      <c r="AE564" s="54">
        <f t="shared" si="771"/>
        <v>0</v>
      </c>
      <c r="AF564" s="54">
        <f t="shared" si="771"/>
        <v>0</v>
      </c>
      <c r="AG564" s="54">
        <f t="shared" si="771"/>
        <v>0</v>
      </c>
      <c r="AH564" s="53">
        <f t="shared" si="771"/>
        <v>0</v>
      </c>
      <c r="AI564" s="53">
        <f t="shared" si="771"/>
        <v>0</v>
      </c>
      <c r="AJ564" s="53">
        <f t="shared" si="771"/>
        <v>0</v>
      </c>
      <c r="AK564" s="53">
        <f t="shared" si="771"/>
        <v>0</v>
      </c>
      <c r="AL564" s="54">
        <f t="shared" si="771"/>
        <v>0</v>
      </c>
      <c r="AM564" s="54">
        <f t="shared" si="771"/>
        <v>0</v>
      </c>
      <c r="AN564" s="54">
        <f t="shared" si="771"/>
        <v>0</v>
      </c>
      <c r="AO564" s="53">
        <f t="shared" si="771"/>
        <v>0</v>
      </c>
      <c r="AP564" s="54">
        <f t="shared" si="771"/>
        <v>0</v>
      </c>
      <c r="AQ564" s="53">
        <f t="shared" si="771"/>
        <v>0</v>
      </c>
      <c r="AR564" s="54">
        <f t="shared" si="771"/>
        <v>0</v>
      </c>
      <c r="AS564" s="53">
        <f t="shared" si="771"/>
        <v>0</v>
      </c>
      <c r="AT564" s="54">
        <f t="shared" si="771"/>
        <v>0</v>
      </c>
      <c r="AU564" s="53">
        <f t="shared" si="771"/>
        <v>0</v>
      </c>
      <c r="AV564" s="54">
        <f t="shared" si="771"/>
        <v>0</v>
      </c>
      <c r="AW564" s="53">
        <f t="shared" si="771"/>
        <v>0</v>
      </c>
      <c r="AX564" s="54">
        <f t="shared" si="771"/>
        <v>0</v>
      </c>
      <c r="AY564" s="53">
        <f t="shared" si="771"/>
        <v>0</v>
      </c>
      <c r="AZ564" s="54">
        <f t="shared" si="771"/>
        <v>0</v>
      </c>
      <c r="BA564" s="53">
        <f t="shared" si="771"/>
        <v>0</v>
      </c>
      <c r="BB564" s="54">
        <f t="shared" si="771"/>
        <v>0</v>
      </c>
      <c r="BC564" s="53">
        <f t="shared" si="771"/>
        <v>0</v>
      </c>
      <c r="BD564" s="54">
        <f t="shared" si="771"/>
        <v>0</v>
      </c>
      <c r="BE564" s="53">
        <f t="shared" si="771"/>
        <v>0</v>
      </c>
      <c r="BF564" s="54">
        <f t="shared" si="771"/>
        <v>0</v>
      </c>
      <c r="BG564" s="53">
        <f t="shared" si="771"/>
        <v>0</v>
      </c>
      <c r="BH564" s="54">
        <f t="shared" si="771"/>
        <v>0</v>
      </c>
      <c r="BI564" s="53">
        <f t="shared" si="771"/>
        <v>0</v>
      </c>
      <c r="BJ564" s="54">
        <f t="shared" si="771"/>
        <v>0</v>
      </c>
      <c r="BK564" s="53">
        <f t="shared" si="771"/>
        <v>0</v>
      </c>
      <c r="BL564" s="54">
        <f t="shared" si="771"/>
        <v>0</v>
      </c>
      <c r="BM564" s="53">
        <f t="shared" si="771"/>
        <v>0</v>
      </c>
      <c r="BN564" s="54">
        <f t="shared" si="771"/>
        <v>0</v>
      </c>
      <c r="BO564" s="53">
        <f t="shared" si="771"/>
        <v>0</v>
      </c>
      <c r="BP564" s="54">
        <f t="shared" si="771"/>
        <v>0</v>
      </c>
      <c r="BQ564" s="53">
        <f t="shared" si="768"/>
        <v>0</v>
      </c>
      <c r="BR564" s="54">
        <f t="shared" si="768"/>
        <v>0</v>
      </c>
      <c r="BS564" s="53">
        <f t="shared" si="768"/>
        <v>0</v>
      </c>
      <c r="BT564" s="54">
        <f t="shared" si="768"/>
        <v>0</v>
      </c>
      <c r="BU564" s="53">
        <f t="shared" si="768"/>
        <v>0</v>
      </c>
      <c r="BV564" s="54">
        <f t="shared" si="768"/>
        <v>0</v>
      </c>
      <c r="BW564" s="53">
        <f t="shared" si="768"/>
        <v>0</v>
      </c>
      <c r="BX564" s="54">
        <f t="shared" si="768"/>
        <v>0</v>
      </c>
      <c r="BY564" s="53">
        <f t="shared" si="768"/>
        <v>0</v>
      </c>
      <c r="BZ564" s="54">
        <f t="shared" si="768"/>
        <v>0</v>
      </c>
      <c r="CA564" s="53">
        <f t="shared" si="768"/>
        <v>0</v>
      </c>
      <c r="CB564" s="54">
        <f t="shared" si="768"/>
        <v>0</v>
      </c>
      <c r="CC564" s="53">
        <f t="shared" si="768"/>
        <v>0</v>
      </c>
      <c r="CD564" s="54">
        <f t="shared" si="768"/>
        <v>0</v>
      </c>
      <c r="CE564" s="53">
        <f t="shared" ref="CE564:DD564" si="773">IF(INDEX($E$8:$CE$86,MATCH($C564,$C$8:$C$86,0),MATCH(CE$540,$E$6:$CE$6,0)),CE452/INDEX($E$8:$CE$86,MATCH($C564,$C$8:$C$86,0),MATCH(CE$540,$E$6:$CE$6,0))*INDEX($E$8:$CE$86,MATCH($C564,$C$8:$C$86,0),MATCH(CE$540,$E$6:$CE$6,0)),0)</f>
        <v>0</v>
      </c>
      <c r="CF564" s="54">
        <f t="shared" si="773"/>
        <v>0</v>
      </c>
      <c r="CG564" s="53">
        <f t="shared" si="773"/>
        <v>0</v>
      </c>
      <c r="CH564" s="54">
        <f t="shared" si="773"/>
        <v>0</v>
      </c>
      <c r="CI564" s="53">
        <f t="shared" si="773"/>
        <v>0</v>
      </c>
      <c r="CJ564" s="54">
        <f t="shared" si="773"/>
        <v>0</v>
      </c>
      <c r="CK564" s="53">
        <f t="shared" si="773"/>
        <v>0</v>
      </c>
      <c r="CL564" s="54">
        <f t="shared" si="773"/>
        <v>0</v>
      </c>
      <c r="CM564" s="53">
        <f t="shared" si="773"/>
        <v>0</v>
      </c>
      <c r="CN564" s="54">
        <f t="shared" si="773"/>
        <v>0</v>
      </c>
      <c r="CO564" s="53">
        <f t="shared" si="773"/>
        <v>0</v>
      </c>
      <c r="CP564" s="54">
        <f t="shared" si="773"/>
        <v>0</v>
      </c>
      <c r="CQ564" s="53">
        <f t="shared" si="773"/>
        <v>0</v>
      </c>
      <c r="CR564" s="54">
        <f t="shared" si="773"/>
        <v>0</v>
      </c>
      <c r="CS564" s="53">
        <f t="shared" si="773"/>
        <v>0</v>
      </c>
      <c r="CT564" s="54">
        <f t="shared" si="773"/>
        <v>0</v>
      </c>
      <c r="CU564" s="53">
        <f t="shared" si="773"/>
        <v>0</v>
      </c>
      <c r="CV564" s="54">
        <f t="shared" si="773"/>
        <v>0</v>
      </c>
      <c r="CW564" s="53">
        <f t="shared" si="773"/>
        <v>0</v>
      </c>
      <c r="CX564" s="54">
        <f t="shared" si="773"/>
        <v>0</v>
      </c>
      <c r="CY564" s="53">
        <f t="shared" si="773"/>
        <v>0</v>
      </c>
      <c r="CZ564" s="54">
        <f t="shared" si="773"/>
        <v>0</v>
      </c>
      <c r="DA564" s="53">
        <f t="shared" si="773"/>
        <v>0</v>
      </c>
      <c r="DB564" s="54">
        <f t="shared" si="773"/>
        <v>0</v>
      </c>
      <c r="DC564" s="53">
        <f t="shared" si="773"/>
        <v>0</v>
      </c>
      <c r="DD564" s="57">
        <f t="shared" si="773"/>
        <v>0</v>
      </c>
      <c r="DE564" s="3"/>
    </row>
    <row r="565" spans="1:109" x14ac:dyDescent="0.35">
      <c r="A565" s="3"/>
      <c r="B565" s="3" t="s">
        <v>3990</v>
      </c>
      <c r="C565" s="39" t="str">
        <f t="shared" si="772"/>
        <v>A29</v>
      </c>
      <c r="D565" s="3" t="s">
        <v>515</v>
      </c>
      <c r="E565" s="56">
        <f t="shared" si="771"/>
        <v>0</v>
      </c>
      <c r="F565" s="54">
        <f t="shared" si="771"/>
        <v>0</v>
      </c>
      <c r="G565" s="54">
        <f t="shared" si="771"/>
        <v>0</v>
      </c>
      <c r="H565" s="54">
        <f t="shared" si="771"/>
        <v>0</v>
      </c>
      <c r="I565" s="54">
        <f t="shared" si="771"/>
        <v>0</v>
      </c>
      <c r="J565" s="53">
        <f t="shared" si="771"/>
        <v>0</v>
      </c>
      <c r="K565" s="53">
        <f t="shared" si="771"/>
        <v>0</v>
      </c>
      <c r="L565" s="53">
        <f t="shared" si="771"/>
        <v>0</v>
      </c>
      <c r="M565" s="53">
        <f t="shared" si="771"/>
        <v>0</v>
      </c>
      <c r="N565" s="54">
        <f t="shared" si="771"/>
        <v>0</v>
      </c>
      <c r="O565" s="54">
        <f t="shared" si="771"/>
        <v>0</v>
      </c>
      <c r="P565" s="54">
        <f t="shared" si="771"/>
        <v>0</v>
      </c>
      <c r="Q565" s="53">
        <f t="shared" si="771"/>
        <v>0</v>
      </c>
      <c r="R565" s="53">
        <f t="shared" si="771"/>
        <v>0</v>
      </c>
      <c r="S565" s="53">
        <f t="shared" si="771"/>
        <v>0</v>
      </c>
      <c r="T565" s="53">
        <f t="shared" si="771"/>
        <v>0</v>
      </c>
      <c r="U565" s="54">
        <f t="shared" si="771"/>
        <v>0</v>
      </c>
      <c r="V565" s="54">
        <f t="shared" si="771"/>
        <v>0</v>
      </c>
      <c r="W565" s="54">
        <f t="shared" si="771"/>
        <v>0</v>
      </c>
      <c r="X565" s="53">
        <f t="shared" si="771"/>
        <v>0</v>
      </c>
      <c r="Y565" s="54">
        <f t="shared" si="771"/>
        <v>0</v>
      </c>
      <c r="Z565" s="53">
        <f t="shared" si="771"/>
        <v>0</v>
      </c>
      <c r="AA565" s="53">
        <f t="shared" si="771"/>
        <v>0</v>
      </c>
      <c r="AB565" s="53">
        <f t="shared" si="771"/>
        <v>5.5822256874268801</v>
      </c>
      <c r="AC565" s="53">
        <f t="shared" si="771"/>
        <v>0</v>
      </c>
      <c r="AD565" s="54">
        <f t="shared" si="771"/>
        <v>0</v>
      </c>
      <c r="AE565" s="54">
        <f t="shared" si="771"/>
        <v>0</v>
      </c>
      <c r="AF565" s="54">
        <f t="shared" si="771"/>
        <v>0</v>
      </c>
      <c r="AG565" s="54">
        <f t="shared" si="771"/>
        <v>0</v>
      </c>
      <c r="AH565" s="53">
        <f t="shared" si="771"/>
        <v>0</v>
      </c>
      <c r="AI565" s="53">
        <f t="shared" si="771"/>
        <v>0</v>
      </c>
      <c r="AJ565" s="53">
        <f t="shared" si="771"/>
        <v>0</v>
      </c>
      <c r="AK565" s="53">
        <f t="shared" si="771"/>
        <v>0</v>
      </c>
      <c r="AL565" s="54">
        <f t="shared" si="771"/>
        <v>0</v>
      </c>
      <c r="AM565" s="54">
        <f t="shared" si="771"/>
        <v>0</v>
      </c>
      <c r="AN565" s="54">
        <f t="shared" si="771"/>
        <v>0</v>
      </c>
      <c r="AO565" s="53">
        <f t="shared" si="771"/>
        <v>0</v>
      </c>
      <c r="AP565" s="54">
        <f t="shared" si="771"/>
        <v>0</v>
      </c>
      <c r="AQ565" s="53">
        <f t="shared" si="771"/>
        <v>0</v>
      </c>
      <c r="AR565" s="54">
        <f t="shared" si="771"/>
        <v>0</v>
      </c>
      <c r="AS565" s="53">
        <f t="shared" si="771"/>
        <v>0</v>
      </c>
      <c r="AT565" s="54">
        <f t="shared" si="771"/>
        <v>0</v>
      </c>
      <c r="AU565" s="53">
        <f t="shared" si="771"/>
        <v>0</v>
      </c>
      <c r="AV565" s="54">
        <f t="shared" si="771"/>
        <v>0</v>
      </c>
      <c r="AW565" s="53">
        <f t="shared" si="771"/>
        <v>0</v>
      </c>
      <c r="AX565" s="54">
        <f t="shared" si="771"/>
        <v>0</v>
      </c>
      <c r="AY565" s="53">
        <f t="shared" si="771"/>
        <v>0</v>
      </c>
      <c r="AZ565" s="54">
        <f t="shared" si="771"/>
        <v>0</v>
      </c>
      <c r="BA565" s="53">
        <f t="shared" si="771"/>
        <v>0</v>
      </c>
      <c r="BB565" s="54">
        <f t="shared" si="771"/>
        <v>0</v>
      </c>
      <c r="BC565" s="53">
        <f t="shared" si="771"/>
        <v>0</v>
      </c>
      <c r="BD565" s="54">
        <f t="shared" si="771"/>
        <v>0</v>
      </c>
      <c r="BE565" s="53">
        <f t="shared" si="771"/>
        <v>0</v>
      </c>
      <c r="BF565" s="54">
        <f t="shared" si="771"/>
        <v>0</v>
      </c>
      <c r="BG565" s="53">
        <f t="shared" si="771"/>
        <v>0</v>
      </c>
      <c r="BH565" s="54">
        <f t="shared" si="771"/>
        <v>0</v>
      </c>
      <c r="BI565" s="53">
        <f t="shared" si="771"/>
        <v>0</v>
      </c>
      <c r="BJ565" s="54">
        <f t="shared" si="771"/>
        <v>0</v>
      </c>
      <c r="BK565" s="53">
        <f t="shared" si="771"/>
        <v>0</v>
      </c>
      <c r="BL565" s="54">
        <f t="shared" si="771"/>
        <v>0</v>
      </c>
      <c r="BM565" s="53">
        <f t="shared" si="771"/>
        <v>0</v>
      </c>
      <c r="BN565" s="54">
        <f t="shared" si="771"/>
        <v>0</v>
      </c>
      <c r="BO565" s="53">
        <f t="shared" si="771"/>
        <v>0</v>
      </c>
      <c r="BP565" s="54">
        <f t="shared" si="771"/>
        <v>0</v>
      </c>
      <c r="BQ565" s="53">
        <f t="shared" ref="BQ565:DD571" si="774">IF(INDEX($E$8:$CE$86,MATCH($C565,$C$8:$C$86,0),MATCH(BQ$540,$E$6:$CE$6,0)),BQ453/INDEX($E$8:$CE$86,MATCH($C565,$C$8:$C$86,0),MATCH(BQ$540,$E$6:$CE$6,0))*INDEX($E$8:$CE$86,MATCH($C565,$C$8:$C$86,0),MATCH(BQ$540,$E$6:$CE$6,0)),0)</f>
        <v>0</v>
      </c>
      <c r="BR565" s="54">
        <f t="shared" si="774"/>
        <v>0</v>
      </c>
      <c r="BS565" s="53">
        <f t="shared" si="774"/>
        <v>0</v>
      </c>
      <c r="BT565" s="54">
        <f t="shared" si="774"/>
        <v>0</v>
      </c>
      <c r="BU565" s="53">
        <f t="shared" si="774"/>
        <v>0</v>
      </c>
      <c r="BV565" s="54">
        <f t="shared" si="774"/>
        <v>0</v>
      </c>
      <c r="BW565" s="53">
        <f t="shared" si="774"/>
        <v>0</v>
      </c>
      <c r="BX565" s="54">
        <f t="shared" si="774"/>
        <v>0</v>
      </c>
      <c r="BY565" s="53">
        <f t="shared" si="774"/>
        <v>0</v>
      </c>
      <c r="BZ565" s="54">
        <f t="shared" si="774"/>
        <v>0</v>
      </c>
      <c r="CA565" s="53">
        <f t="shared" si="774"/>
        <v>0</v>
      </c>
      <c r="CB565" s="54">
        <f t="shared" si="774"/>
        <v>0</v>
      </c>
      <c r="CC565" s="53">
        <f t="shared" si="774"/>
        <v>0</v>
      </c>
      <c r="CD565" s="54">
        <f t="shared" si="774"/>
        <v>0</v>
      </c>
      <c r="CE565" s="53">
        <f t="shared" si="774"/>
        <v>0</v>
      </c>
      <c r="CF565" s="54">
        <f t="shared" si="774"/>
        <v>0</v>
      </c>
      <c r="CG565" s="53">
        <f t="shared" si="774"/>
        <v>0</v>
      </c>
      <c r="CH565" s="54">
        <f t="shared" si="774"/>
        <v>0</v>
      </c>
      <c r="CI565" s="53">
        <f t="shared" si="774"/>
        <v>0</v>
      </c>
      <c r="CJ565" s="54">
        <f t="shared" si="774"/>
        <v>0</v>
      </c>
      <c r="CK565" s="53">
        <f t="shared" si="774"/>
        <v>0</v>
      </c>
      <c r="CL565" s="54">
        <f t="shared" si="774"/>
        <v>0</v>
      </c>
      <c r="CM565" s="53">
        <f t="shared" si="774"/>
        <v>0</v>
      </c>
      <c r="CN565" s="54">
        <f t="shared" si="774"/>
        <v>0</v>
      </c>
      <c r="CO565" s="53">
        <f t="shared" si="774"/>
        <v>0</v>
      </c>
      <c r="CP565" s="54">
        <f t="shared" si="774"/>
        <v>0</v>
      </c>
      <c r="CQ565" s="53">
        <f t="shared" si="774"/>
        <v>0</v>
      </c>
      <c r="CR565" s="54">
        <f t="shared" si="774"/>
        <v>0</v>
      </c>
      <c r="CS565" s="53">
        <f t="shared" si="774"/>
        <v>0</v>
      </c>
      <c r="CT565" s="54">
        <f t="shared" si="774"/>
        <v>0</v>
      </c>
      <c r="CU565" s="53">
        <f t="shared" si="774"/>
        <v>0</v>
      </c>
      <c r="CV565" s="54">
        <f t="shared" si="774"/>
        <v>0</v>
      </c>
      <c r="CW565" s="53">
        <f t="shared" si="774"/>
        <v>0</v>
      </c>
      <c r="CX565" s="54">
        <f t="shared" si="774"/>
        <v>0</v>
      </c>
      <c r="CY565" s="53">
        <f t="shared" si="774"/>
        <v>0</v>
      </c>
      <c r="CZ565" s="54">
        <f t="shared" si="774"/>
        <v>0</v>
      </c>
      <c r="DA565" s="53">
        <f t="shared" si="774"/>
        <v>0</v>
      </c>
      <c r="DB565" s="54">
        <f t="shared" si="774"/>
        <v>0</v>
      </c>
      <c r="DC565" s="53">
        <f t="shared" si="774"/>
        <v>0</v>
      </c>
      <c r="DD565" s="57">
        <f t="shared" si="774"/>
        <v>0</v>
      </c>
      <c r="DE565" s="3"/>
    </row>
    <row r="566" spans="1:109" x14ac:dyDescent="0.35">
      <c r="A566" s="3"/>
      <c r="B566" s="3" t="s">
        <v>3991</v>
      </c>
      <c r="C566" s="39" t="str">
        <f t="shared" si="772"/>
        <v>A29</v>
      </c>
      <c r="D566" s="3" t="s">
        <v>517</v>
      </c>
      <c r="E566" s="56">
        <f t="shared" si="771"/>
        <v>0</v>
      </c>
      <c r="F566" s="54">
        <f t="shared" si="771"/>
        <v>0</v>
      </c>
      <c r="G566" s="54">
        <f t="shared" si="771"/>
        <v>0</v>
      </c>
      <c r="H566" s="54">
        <f t="shared" si="771"/>
        <v>0</v>
      </c>
      <c r="I566" s="54">
        <f t="shared" si="771"/>
        <v>0</v>
      </c>
      <c r="J566" s="53">
        <f t="shared" si="771"/>
        <v>0</v>
      </c>
      <c r="K566" s="53">
        <f t="shared" si="771"/>
        <v>0</v>
      </c>
      <c r="L566" s="53">
        <f t="shared" si="771"/>
        <v>0</v>
      </c>
      <c r="M566" s="53">
        <f t="shared" si="771"/>
        <v>0</v>
      </c>
      <c r="N566" s="54">
        <f t="shared" si="771"/>
        <v>0</v>
      </c>
      <c r="O566" s="54">
        <f t="shared" si="771"/>
        <v>0</v>
      </c>
      <c r="P566" s="54">
        <f t="shared" si="771"/>
        <v>0</v>
      </c>
      <c r="Q566" s="53">
        <f t="shared" si="771"/>
        <v>0</v>
      </c>
      <c r="R566" s="53">
        <f t="shared" si="771"/>
        <v>0</v>
      </c>
      <c r="S566" s="53">
        <f t="shared" si="771"/>
        <v>0</v>
      </c>
      <c r="T566" s="53">
        <f t="shared" si="771"/>
        <v>0</v>
      </c>
      <c r="U566" s="54">
        <f t="shared" si="771"/>
        <v>0</v>
      </c>
      <c r="V566" s="54">
        <f t="shared" si="771"/>
        <v>0</v>
      </c>
      <c r="W566" s="54">
        <f t="shared" si="771"/>
        <v>0</v>
      </c>
      <c r="X566" s="53">
        <f t="shared" si="771"/>
        <v>0</v>
      </c>
      <c r="Y566" s="54">
        <f t="shared" si="771"/>
        <v>0</v>
      </c>
      <c r="Z566" s="53">
        <f t="shared" si="771"/>
        <v>0</v>
      </c>
      <c r="AA566" s="53">
        <f t="shared" si="771"/>
        <v>0</v>
      </c>
      <c r="AB566" s="53">
        <f t="shared" si="771"/>
        <v>0</v>
      </c>
      <c r="AC566" s="53">
        <f t="shared" si="771"/>
        <v>28.811518350422702</v>
      </c>
      <c r="AD566" s="54">
        <f t="shared" si="771"/>
        <v>0</v>
      </c>
      <c r="AE566" s="54">
        <f t="shared" si="771"/>
        <v>0</v>
      </c>
      <c r="AF566" s="54">
        <f t="shared" si="771"/>
        <v>0</v>
      </c>
      <c r="AG566" s="54">
        <f t="shared" si="771"/>
        <v>0</v>
      </c>
      <c r="AH566" s="53">
        <f t="shared" si="771"/>
        <v>0</v>
      </c>
      <c r="AI566" s="53">
        <f t="shared" si="771"/>
        <v>0</v>
      </c>
      <c r="AJ566" s="53">
        <f t="shared" si="771"/>
        <v>0</v>
      </c>
      <c r="AK566" s="53">
        <f t="shared" si="771"/>
        <v>0</v>
      </c>
      <c r="AL566" s="54">
        <f t="shared" si="771"/>
        <v>0</v>
      </c>
      <c r="AM566" s="54">
        <f t="shared" si="771"/>
        <v>0</v>
      </c>
      <c r="AN566" s="54">
        <f t="shared" si="771"/>
        <v>0</v>
      </c>
      <c r="AO566" s="53">
        <f t="shared" si="771"/>
        <v>0</v>
      </c>
      <c r="AP566" s="54">
        <f t="shared" si="771"/>
        <v>0</v>
      </c>
      <c r="AQ566" s="53">
        <f t="shared" si="771"/>
        <v>0</v>
      </c>
      <c r="AR566" s="54">
        <f t="shared" si="771"/>
        <v>0</v>
      </c>
      <c r="AS566" s="53">
        <f t="shared" si="771"/>
        <v>0</v>
      </c>
      <c r="AT566" s="54">
        <f t="shared" si="771"/>
        <v>0</v>
      </c>
      <c r="AU566" s="53">
        <f t="shared" si="771"/>
        <v>0</v>
      </c>
      <c r="AV566" s="54">
        <f t="shared" si="771"/>
        <v>0</v>
      </c>
      <c r="AW566" s="53">
        <f t="shared" si="771"/>
        <v>0</v>
      </c>
      <c r="AX566" s="54">
        <f t="shared" si="771"/>
        <v>0</v>
      </c>
      <c r="AY566" s="53">
        <f t="shared" si="771"/>
        <v>0</v>
      </c>
      <c r="AZ566" s="54">
        <f t="shared" si="771"/>
        <v>0</v>
      </c>
      <c r="BA566" s="53">
        <f t="shared" si="771"/>
        <v>0</v>
      </c>
      <c r="BB566" s="54">
        <f t="shared" si="771"/>
        <v>0</v>
      </c>
      <c r="BC566" s="53">
        <f t="shared" si="771"/>
        <v>0</v>
      </c>
      <c r="BD566" s="54">
        <f t="shared" si="771"/>
        <v>0</v>
      </c>
      <c r="BE566" s="53">
        <f t="shared" si="771"/>
        <v>0</v>
      </c>
      <c r="BF566" s="54">
        <f t="shared" si="771"/>
        <v>0</v>
      </c>
      <c r="BG566" s="53">
        <f t="shared" si="771"/>
        <v>0</v>
      </c>
      <c r="BH566" s="54">
        <f t="shared" si="771"/>
        <v>0</v>
      </c>
      <c r="BI566" s="53">
        <f t="shared" si="771"/>
        <v>0</v>
      </c>
      <c r="BJ566" s="54">
        <f t="shared" si="771"/>
        <v>0</v>
      </c>
      <c r="BK566" s="53">
        <f t="shared" si="771"/>
        <v>0</v>
      </c>
      <c r="BL566" s="54">
        <f t="shared" si="771"/>
        <v>0</v>
      </c>
      <c r="BM566" s="53">
        <f t="shared" si="771"/>
        <v>0</v>
      </c>
      <c r="BN566" s="54">
        <f t="shared" si="771"/>
        <v>0</v>
      </c>
      <c r="BO566" s="53">
        <f t="shared" si="771"/>
        <v>0</v>
      </c>
      <c r="BP566" s="54">
        <f t="shared" ref="BP566" si="775">IF(INDEX($E$8:$CE$86,MATCH($C566,$C$8:$C$86,0),MATCH(BP$540,$E$6:$CE$6,0)),BP454/INDEX($E$8:$CE$86,MATCH($C566,$C$8:$C$86,0),MATCH(BP$540,$E$6:$CE$6,0))*INDEX($E$8:$CE$86,MATCH($C566,$C$8:$C$86,0),MATCH(BP$540,$E$6:$CE$6,0)),0)</f>
        <v>0</v>
      </c>
      <c r="BQ566" s="53">
        <f t="shared" si="774"/>
        <v>0</v>
      </c>
      <c r="BR566" s="54">
        <f t="shared" si="774"/>
        <v>0</v>
      </c>
      <c r="BS566" s="53">
        <f t="shared" si="774"/>
        <v>0</v>
      </c>
      <c r="BT566" s="54">
        <f t="shared" si="774"/>
        <v>0</v>
      </c>
      <c r="BU566" s="53">
        <f t="shared" si="774"/>
        <v>0</v>
      </c>
      <c r="BV566" s="54">
        <f t="shared" si="774"/>
        <v>0</v>
      </c>
      <c r="BW566" s="53">
        <f t="shared" si="774"/>
        <v>0</v>
      </c>
      <c r="BX566" s="54">
        <f t="shared" si="774"/>
        <v>0</v>
      </c>
      <c r="BY566" s="53">
        <f t="shared" si="774"/>
        <v>0</v>
      </c>
      <c r="BZ566" s="54">
        <f t="shared" si="774"/>
        <v>0</v>
      </c>
      <c r="CA566" s="53">
        <f t="shared" si="774"/>
        <v>0</v>
      </c>
      <c r="CB566" s="54">
        <f t="shared" si="774"/>
        <v>0</v>
      </c>
      <c r="CC566" s="53">
        <f t="shared" si="774"/>
        <v>0</v>
      </c>
      <c r="CD566" s="54">
        <f t="shared" si="774"/>
        <v>0</v>
      </c>
      <c r="CE566" s="53">
        <f t="shared" si="774"/>
        <v>0</v>
      </c>
      <c r="CF566" s="54">
        <f t="shared" si="774"/>
        <v>0</v>
      </c>
      <c r="CG566" s="53">
        <f t="shared" si="774"/>
        <v>0</v>
      </c>
      <c r="CH566" s="54">
        <f t="shared" si="774"/>
        <v>0</v>
      </c>
      <c r="CI566" s="53">
        <f t="shared" si="774"/>
        <v>0</v>
      </c>
      <c r="CJ566" s="54">
        <f t="shared" si="774"/>
        <v>0</v>
      </c>
      <c r="CK566" s="53">
        <f t="shared" si="774"/>
        <v>0</v>
      </c>
      <c r="CL566" s="54">
        <f t="shared" si="774"/>
        <v>0</v>
      </c>
      <c r="CM566" s="53">
        <f t="shared" si="774"/>
        <v>0</v>
      </c>
      <c r="CN566" s="54">
        <f t="shared" si="774"/>
        <v>0</v>
      </c>
      <c r="CO566" s="53">
        <f t="shared" si="774"/>
        <v>0</v>
      </c>
      <c r="CP566" s="54">
        <f t="shared" si="774"/>
        <v>0</v>
      </c>
      <c r="CQ566" s="53">
        <f t="shared" si="774"/>
        <v>0</v>
      </c>
      <c r="CR566" s="54">
        <f t="shared" si="774"/>
        <v>0</v>
      </c>
      <c r="CS566" s="53">
        <f t="shared" si="774"/>
        <v>0</v>
      </c>
      <c r="CT566" s="54">
        <f t="shared" si="774"/>
        <v>0</v>
      </c>
      <c r="CU566" s="53">
        <f t="shared" si="774"/>
        <v>0</v>
      </c>
      <c r="CV566" s="54">
        <f t="shared" si="774"/>
        <v>0</v>
      </c>
      <c r="CW566" s="53">
        <f t="shared" si="774"/>
        <v>0</v>
      </c>
      <c r="CX566" s="54">
        <f t="shared" si="774"/>
        <v>0</v>
      </c>
      <c r="CY566" s="53">
        <f t="shared" si="774"/>
        <v>0</v>
      </c>
      <c r="CZ566" s="54">
        <f t="shared" si="774"/>
        <v>0</v>
      </c>
      <c r="DA566" s="53">
        <f t="shared" si="774"/>
        <v>0</v>
      </c>
      <c r="DB566" s="54">
        <f t="shared" si="774"/>
        <v>0</v>
      </c>
      <c r="DC566" s="53">
        <f t="shared" si="774"/>
        <v>0</v>
      </c>
      <c r="DD566" s="57">
        <f t="shared" si="774"/>
        <v>0</v>
      </c>
      <c r="DE566" s="3"/>
    </row>
    <row r="567" spans="1:109" x14ac:dyDescent="0.35">
      <c r="A567" s="3"/>
      <c r="B567" s="3" t="s">
        <v>3992</v>
      </c>
      <c r="C567" s="39" t="s">
        <v>519</v>
      </c>
      <c r="D567" s="3" t="s">
        <v>521</v>
      </c>
      <c r="E567" s="52">
        <f t="shared" ref="E567:BP570" si="776">IF(INDEX($E$8:$CE$86,MATCH($C567,$C$8:$C$86,0),MATCH(E$540,$E$6:$CE$6,0)),E455/INDEX($E$8:$CE$86,MATCH($C567,$C$8:$C$86,0),MATCH(E$540,$E$6:$CE$6,0))*INDEX($E$8:$CE$86,MATCH($C567,$C$8:$C$86,0),MATCH(E$540,$E$6:$CE$6,0)),0)</f>
        <v>0</v>
      </c>
      <c r="F567" s="53">
        <f t="shared" si="776"/>
        <v>0</v>
      </c>
      <c r="G567" s="53">
        <f t="shared" si="776"/>
        <v>0</v>
      </c>
      <c r="H567" s="53">
        <f t="shared" si="776"/>
        <v>0</v>
      </c>
      <c r="I567" s="53">
        <f t="shared" si="776"/>
        <v>0</v>
      </c>
      <c r="J567" s="54">
        <f t="shared" si="776"/>
        <v>0</v>
      </c>
      <c r="K567" s="54">
        <f t="shared" si="776"/>
        <v>0</v>
      </c>
      <c r="L567" s="54">
        <f t="shared" si="776"/>
        <v>0</v>
      </c>
      <c r="M567" s="54">
        <f t="shared" si="776"/>
        <v>0</v>
      </c>
      <c r="N567" s="53">
        <f t="shared" si="776"/>
        <v>0</v>
      </c>
      <c r="O567" s="53">
        <f t="shared" si="776"/>
        <v>0</v>
      </c>
      <c r="P567" s="53">
        <f t="shared" si="776"/>
        <v>0</v>
      </c>
      <c r="Q567" s="54">
        <f t="shared" si="776"/>
        <v>0</v>
      </c>
      <c r="R567" s="54">
        <f t="shared" si="776"/>
        <v>0</v>
      </c>
      <c r="S567" s="54">
        <f t="shared" si="776"/>
        <v>0</v>
      </c>
      <c r="T567" s="54">
        <f t="shared" si="776"/>
        <v>0</v>
      </c>
      <c r="U567" s="53">
        <f t="shared" si="776"/>
        <v>0</v>
      </c>
      <c r="V567" s="53">
        <f t="shared" si="776"/>
        <v>0</v>
      </c>
      <c r="W567" s="53">
        <f t="shared" si="776"/>
        <v>0</v>
      </c>
      <c r="X567" s="54">
        <f t="shared" si="776"/>
        <v>0</v>
      </c>
      <c r="Y567" s="53">
        <f t="shared" si="776"/>
        <v>0</v>
      </c>
      <c r="Z567" s="54">
        <f t="shared" si="776"/>
        <v>0</v>
      </c>
      <c r="AA567" s="54">
        <f t="shared" si="776"/>
        <v>0</v>
      </c>
      <c r="AB567" s="54">
        <f t="shared" si="776"/>
        <v>0</v>
      </c>
      <c r="AC567" s="54">
        <f t="shared" si="776"/>
        <v>0</v>
      </c>
      <c r="AD567" s="53">
        <f t="shared" si="776"/>
        <v>91.199625114591939</v>
      </c>
      <c r="AE567" s="53">
        <f t="shared" si="776"/>
        <v>0</v>
      </c>
      <c r="AF567" s="53">
        <f t="shared" si="776"/>
        <v>0</v>
      </c>
      <c r="AG567" s="53">
        <f t="shared" si="776"/>
        <v>0</v>
      </c>
      <c r="AH567" s="54">
        <f t="shared" si="776"/>
        <v>0</v>
      </c>
      <c r="AI567" s="54">
        <f t="shared" si="776"/>
        <v>0</v>
      </c>
      <c r="AJ567" s="54">
        <f t="shared" si="776"/>
        <v>0</v>
      </c>
      <c r="AK567" s="54">
        <f t="shared" si="776"/>
        <v>0</v>
      </c>
      <c r="AL567" s="53">
        <f t="shared" si="776"/>
        <v>0</v>
      </c>
      <c r="AM567" s="53">
        <f t="shared" si="776"/>
        <v>0</v>
      </c>
      <c r="AN567" s="53">
        <f t="shared" si="776"/>
        <v>0</v>
      </c>
      <c r="AO567" s="54">
        <f t="shared" si="776"/>
        <v>0</v>
      </c>
      <c r="AP567" s="53">
        <f t="shared" si="776"/>
        <v>0</v>
      </c>
      <c r="AQ567" s="54">
        <f t="shared" si="776"/>
        <v>0</v>
      </c>
      <c r="AR567" s="53">
        <f t="shared" si="776"/>
        <v>0</v>
      </c>
      <c r="AS567" s="54">
        <f t="shared" si="776"/>
        <v>0</v>
      </c>
      <c r="AT567" s="53">
        <f t="shared" si="776"/>
        <v>0</v>
      </c>
      <c r="AU567" s="54">
        <f t="shared" si="776"/>
        <v>0</v>
      </c>
      <c r="AV567" s="53">
        <f t="shared" si="776"/>
        <v>0</v>
      </c>
      <c r="AW567" s="54">
        <f t="shared" si="776"/>
        <v>0</v>
      </c>
      <c r="AX567" s="53">
        <f t="shared" si="776"/>
        <v>0</v>
      </c>
      <c r="AY567" s="54">
        <f t="shared" si="776"/>
        <v>0</v>
      </c>
      <c r="AZ567" s="53">
        <f t="shared" si="776"/>
        <v>0</v>
      </c>
      <c r="BA567" s="54">
        <f t="shared" si="776"/>
        <v>0</v>
      </c>
      <c r="BB567" s="53">
        <f t="shared" si="776"/>
        <v>0</v>
      </c>
      <c r="BC567" s="54">
        <f t="shared" si="776"/>
        <v>0</v>
      </c>
      <c r="BD567" s="53">
        <f t="shared" si="776"/>
        <v>0</v>
      </c>
      <c r="BE567" s="54">
        <f t="shared" si="776"/>
        <v>0</v>
      </c>
      <c r="BF567" s="53">
        <f t="shared" si="776"/>
        <v>0</v>
      </c>
      <c r="BG567" s="54">
        <f t="shared" si="776"/>
        <v>0</v>
      </c>
      <c r="BH567" s="53">
        <f t="shared" si="776"/>
        <v>0</v>
      </c>
      <c r="BI567" s="54">
        <f t="shared" si="776"/>
        <v>0</v>
      </c>
      <c r="BJ567" s="53">
        <f t="shared" si="776"/>
        <v>0</v>
      </c>
      <c r="BK567" s="54">
        <f t="shared" si="776"/>
        <v>0</v>
      </c>
      <c r="BL567" s="53">
        <f t="shared" si="776"/>
        <v>0</v>
      </c>
      <c r="BM567" s="54">
        <f t="shared" si="776"/>
        <v>0</v>
      </c>
      <c r="BN567" s="53">
        <f t="shared" si="776"/>
        <v>0</v>
      </c>
      <c r="BO567" s="54">
        <f t="shared" si="776"/>
        <v>0</v>
      </c>
      <c r="BP567" s="53">
        <f t="shared" si="776"/>
        <v>0</v>
      </c>
      <c r="BQ567" s="54">
        <f t="shared" si="774"/>
        <v>0</v>
      </c>
      <c r="BR567" s="53">
        <f t="shared" si="774"/>
        <v>0</v>
      </c>
      <c r="BS567" s="54">
        <f t="shared" si="774"/>
        <v>0</v>
      </c>
      <c r="BT567" s="53">
        <f t="shared" si="774"/>
        <v>0</v>
      </c>
      <c r="BU567" s="54">
        <f t="shared" si="774"/>
        <v>0</v>
      </c>
      <c r="BV567" s="53">
        <f t="shared" si="774"/>
        <v>0</v>
      </c>
      <c r="BW567" s="54">
        <f t="shared" si="774"/>
        <v>0</v>
      </c>
      <c r="BX567" s="53">
        <f t="shared" si="774"/>
        <v>0</v>
      </c>
      <c r="BY567" s="54">
        <f t="shared" si="774"/>
        <v>0</v>
      </c>
      <c r="BZ567" s="53">
        <f t="shared" si="774"/>
        <v>0</v>
      </c>
      <c r="CA567" s="54">
        <f t="shared" si="774"/>
        <v>0</v>
      </c>
      <c r="CB567" s="53">
        <f t="shared" si="774"/>
        <v>0</v>
      </c>
      <c r="CC567" s="54">
        <f t="shared" si="774"/>
        <v>0</v>
      </c>
      <c r="CD567" s="53">
        <f t="shared" si="774"/>
        <v>0</v>
      </c>
      <c r="CE567" s="54">
        <f t="shared" si="774"/>
        <v>0</v>
      </c>
      <c r="CF567" s="53">
        <f t="shared" si="774"/>
        <v>0</v>
      </c>
      <c r="CG567" s="54">
        <f t="shared" si="774"/>
        <v>0</v>
      </c>
      <c r="CH567" s="53">
        <f t="shared" si="774"/>
        <v>0</v>
      </c>
      <c r="CI567" s="54">
        <f t="shared" si="774"/>
        <v>0</v>
      </c>
      <c r="CJ567" s="53">
        <f t="shared" si="774"/>
        <v>0</v>
      </c>
      <c r="CK567" s="54">
        <f t="shared" si="774"/>
        <v>0</v>
      </c>
      <c r="CL567" s="53">
        <f t="shared" si="774"/>
        <v>0</v>
      </c>
      <c r="CM567" s="54">
        <f t="shared" si="774"/>
        <v>0</v>
      </c>
      <c r="CN567" s="53">
        <f t="shared" si="774"/>
        <v>0</v>
      </c>
      <c r="CO567" s="54">
        <f t="shared" si="774"/>
        <v>0</v>
      </c>
      <c r="CP567" s="53">
        <f t="shared" si="774"/>
        <v>0</v>
      </c>
      <c r="CQ567" s="54">
        <f t="shared" si="774"/>
        <v>0</v>
      </c>
      <c r="CR567" s="53">
        <f t="shared" si="774"/>
        <v>0</v>
      </c>
      <c r="CS567" s="54">
        <f t="shared" si="774"/>
        <v>0</v>
      </c>
      <c r="CT567" s="53">
        <f t="shared" si="774"/>
        <v>0</v>
      </c>
      <c r="CU567" s="54">
        <f t="shared" si="774"/>
        <v>0</v>
      </c>
      <c r="CV567" s="53">
        <f t="shared" si="774"/>
        <v>0</v>
      </c>
      <c r="CW567" s="54">
        <f t="shared" si="774"/>
        <v>0</v>
      </c>
      <c r="CX567" s="53">
        <f t="shared" si="774"/>
        <v>0</v>
      </c>
      <c r="CY567" s="54">
        <f t="shared" si="774"/>
        <v>0</v>
      </c>
      <c r="CZ567" s="53">
        <f t="shared" si="774"/>
        <v>0</v>
      </c>
      <c r="DA567" s="54">
        <f t="shared" si="774"/>
        <v>0</v>
      </c>
      <c r="DB567" s="53">
        <f t="shared" si="774"/>
        <v>0</v>
      </c>
      <c r="DC567" s="54">
        <f t="shared" si="774"/>
        <v>0</v>
      </c>
      <c r="DD567" s="55">
        <f t="shared" si="774"/>
        <v>0</v>
      </c>
      <c r="DE567" s="3"/>
    </row>
    <row r="568" spans="1:109" x14ac:dyDescent="0.35">
      <c r="A568" s="3"/>
      <c r="B568" s="3" t="s">
        <v>3993</v>
      </c>
      <c r="C568" s="39" t="str">
        <f t="shared" si="772"/>
        <v>A31</v>
      </c>
      <c r="D568" s="3" t="s">
        <v>523</v>
      </c>
      <c r="E568" s="52">
        <f t="shared" si="776"/>
        <v>0</v>
      </c>
      <c r="F568" s="53">
        <f t="shared" si="776"/>
        <v>0</v>
      </c>
      <c r="G568" s="53">
        <f t="shared" si="776"/>
        <v>0</v>
      </c>
      <c r="H568" s="53">
        <f t="shared" si="776"/>
        <v>0</v>
      </c>
      <c r="I568" s="53">
        <f t="shared" si="776"/>
        <v>0</v>
      </c>
      <c r="J568" s="54">
        <f t="shared" si="776"/>
        <v>0</v>
      </c>
      <c r="K568" s="54">
        <f t="shared" si="776"/>
        <v>0</v>
      </c>
      <c r="L568" s="54">
        <f t="shared" si="776"/>
        <v>0</v>
      </c>
      <c r="M568" s="54">
        <f t="shared" si="776"/>
        <v>0</v>
      </c>
      <c r="N568" s="53">
        <f t="shared" si="776"/>
        <v>0</v>
      </c>
      <c r="O568" s="53">
        <f t="shared" si="776"/>
        <v>0</v>
      </c>
      <c r="P568" s="53">
        <f t="shared" si="776"/>
        <v>0</v>
      </c>
      <c r="Q568" s="54">
        <f t="shared" si="776"/>
        <v>0</v>
      </c>
      <c r="R568" s="54">
        <f t="shared" si="776"/>
        <v>0</v>
      </c>
      <c r="S568" s="54">
        <f t="shared" si="776"/>
        <v>0</v>
      </c>
      <c r="T568" s="54">
        <f t="shared" si="776"/>
        <v>0</v>
      </c>
      <c r="U568" s="53">
        <f t="shared" si="776"/>
        <v>0</v>
      </c>
      <c r="V568" s="53">
        <f t="shared" si="776"/>
        <v>0</v>
      </c>
      <c r="W568" s="53">
        <f t="shared" si="776"/>
        <v>0</v>
      </c>
      <c r="X568" s="54">
        <f t="shared" si="776"/>
        <v>0</v>
      </c>
      <c r="Y568" s="53">
        <f t="shared" si="776"/>
        <v>0</v>
      </c>
      <c r="Z568" s="54">
        <f t="shared" si="776"/>
        <v>0</v>
      </c>
      <c r="AA568" s="54">
        <f t="shared" si="776"/>
        <v>0</v>
      </c>
      <c r="AB568" s="54">
        <f t="shared" si="776"/>
        <v>0</v>
      </c>
      <c r="AC568" s="54">
        <f t="shared" si="776"/>
        <v>0</v>
      </c>
      <c r="AD568" s="53">
        <f t="shared" si="776"/>
        <v>0</v>
      </c>
      <c r="AE568" s="53">
        <f t="shared" si="776"/>
        <v>33.231296762465085</v>
      </c>
      <c r="AF568" s="53">
        <f t="shared" si="776"/>
        <v>0</v>
      </c>
      <c r="AG568" s="53">
        <f t="shared" si="776"/>
        <v>0</v>
      </c>
      <c r="AH568" s="54">
        <f t="shared" si="776"/>
        <v>0</v>
      </c>
      <c r="AI568" s="54">
        <f t="shared" si="776"/>
        <v>0</v>
      </c>
      <c r="AJ568" s="54">
        <f t="shared" si="776"/>
        <v>0</v>
      </c>
      <c r="AK568" s="54">
        <f t="shared" si="776"/>
        <v>0</v>
      </c>
      <c r="AL568" s="53">
        <f t="shared" si="776"/>
        <v>0</v>
      </c>
      <c r="AM568" s="53">
        <f t="shared" si="776"/>
        <v>0</v>
      </c>
      <c r="AN568" s="53">
        <f t="shared" si="776"/>
        <v>0</v>
      </c>
      <c r="AO568" s="54">
        <f t="shared" si="776"/>
        <v>0</v>
      </c>
      <c r="AP568" s="53">
        <f t="shared" si="776"/>
        <v>0</v>
      </c>
      <c r="AQ568" s="54">
        <f t="shared" si="776"/>
        <v>0</v>
      </c>
      <c r="AR568" s="53">
        <f t="shared" si="776"/>
        <v>0</v>
      </c>
      <c r="AS568" s="54">
        <f t="shared" si="776"/>
        <v>0</v>
      </c>
      <c r="AT568" s="53">
        <f t="shared" si="776"/>
        <v>0</v>
      </c>
      <c r="AU568" s="54">
        <f t="shared" si="776"/>
        <v>0</v>
      </c>
      <c r="AV568" s="53">
        <f t="shared" si="776"/>
        <v>0</v>
      </c>
      <c r="AW568" s="54">
        <f t="shared" si="776"/>
        <v>0</v>
      </c>
      <c r="AX568" s="53">
        <f t="shared" si="776"/>
        <v>0</v>
      </c>
      <c r="AY568" s="54">
        <f t="shared" si="776"/>
        <v>0</v>
      </c>
      <c r="AZ568" s="53">
        <f t="shared" si="776"/>
        <v>0</v>
      </c>
      <c r="BA568" s="54">
        <f t="shared" si="776"/>
        <v>0</v>
      </c>
      <c r="BB568" s="53">
        <f t="shared" si="776"/>
        <v>0</v>
      </c>
      <c r="BC568" s="54">
        <f t="shared" si="776"/>
        <v>0</v>
      </c>
      <c r="BD568" s="53">
        <f t="shared" si="776"/>
        <v>0</v>
      </c>
      <c r="BE568" s="54">
        <f t="shared" si="776"/>
        <v>0</v>
      </c>
      <c r="BF568" s="53">
        <f t="shared" si="776"/>
        <v>0</v>
      </c>
      <c r="BG568" s="54">
        <f t="shared" si="776"/>
        <v>0</v>
      </c>
      <c r="BH568" s="53">
        <f t="shared" si="776"/>
        <v>0</v>
      </c>
      <c r="BI568" s="54">
        <f t="shared" si="776"/>
        <v>0</v>
      </c>
      <c r="BJ568" s="53">
        <f t="shared" si="776"/>
        <v>0</v>
      </c>
      <c r="BK568" s="54">
        <f t="shared" si="776"/>
        <v>0</v>
      </c>
      <c r="BL568" s="53">
        <f t="shared" si="776"/>
        <v>0</v>
      </c>
      <c r="BM568" s="54">
        <f t="shared" si="776"/>
        <v>0</v>
      </c>
      <c r="BN568" s="53">
        <f t="shared" si="776"/>
        <v>0</v>
      </c>
      <c r="BO568" s="54">
        <f t="shared" si="776"/>
        <v>0</v>
      </c>
      <c r="BP568" s="53">
        <f t="shared" si="776"/>
        <v>0</v>
      </c>
      <c r="BQ568" s="54">
        <f t="shared" si="774"/>
        <v>0</v>
      </c>
      <c r="BR568" s="53">
        <f t="shared" si="774"/>
        <v>0</v>
      </c>
      <c r="BS568" s="54">
        <f t="shared" si="774"/>
        <v>0</v>
      </c>
      <c r="BT568" s="53">
        <f t="shared" si="774"/>
        <v>0</v>
      </c>
      <c r="BU568" s="54">
        <f t="shared" si="774"/>
        <v>0</v>
      </c>
      <c r="BV568" s="53">
        <f t="shared" si="774"/>
        <v>0</v>
      </c>
      <c r="BW568" s="54">
        <f t="shared" si="774"/>
        <v>0</v>
      </c>
      <c r="BX568" s="53">
        <f t="shared" si="774"/>
        <v>0</v>
      </c>
      <c r="BY568" s="54">
        <f t="shared" si="774"/>
        <v>0</v>
      </c>
      <c r="BZ568" s="53">
        <f t="shared" si="774"/>
        <v>0</v>
      </c>
      <c r="CA568" s="54">
        <f t="shared" si="774"/>
        <v>0</v>
      </c>
      <c r="CB568" s="53">
        <f t="shared" si="774"/>
        <v>0</v>
      </c>
      <c r="CC568" s="54">
        <f t="shared" si="774"/>
        <v>0</v>
      </c>
      <c r="CD568" s="53">
        <f t="shared" si="774"/>
        <v>0</v>
      </c>
      <c r="CE568" s="54">
        <f t="shared" si="774"/>
        <v>0</v>
      </c>
      <c r="CF568" s="53">
        <f t="shared" si="774"/>
        <v>0</v>
      </c>
      <c r="CG568" s="54">
        <f t="shared" si="774"/>
        <v>0</v>
      </c>
      <c r="CH568" s="53">
        <f t="shared" si="774"/>
        <v>0</v>
      </c>
      <c r="CI568" s="54">
        <f t="shared" si="774"/>
        <v>0</v>
      </c>
      <c r="CJ568" s="53">
        <f t="shared" si="774"/>
        <v>0</v>
      </c>
      <c r="CK568" s="54">
        <f t="shared" si="774"/>
        <v>0</v>
      </c>
      <c r="CL568" s="53">
        <f t="shared" si="774"/>
        <v>0</v>
      </c>
      <c r="CM568" s="54">
        <f t="shared" si="774"/>
        <v>0</v>
      </c>
      <c r="CN568" s="53">
        <f t="shared" si="774"/>
        <v>0</v>
      </c>
      <c r="CO568" s="54">
        <f t="shared" si="774"/>
        <v>0</v>
      </c>
      <c r="CP568" s="53">
        <f t="shared" si="774"/>
        <v>0</v>
      </c>
      <c r="CQ568" s="54">
        <f t="shared" si="774"/>
        <v>0</v>
      </c>
      <c r="CR568" s="53">
        <f t="shared" si="774"/>
        <v>0</v>
      </c>
      <c r="CS568" s="54">
        <f t="shared" si="774"/>
        <v>0</v>
      </c>
      <c r="CT568" s="53">
        <f t="shared" si="774"/>
        <v>0</v>
      </c>
      <c r="CU568" s="54">
        <f t="shared" si="774"/>
        <v>0</v>
      </c>
      <c r="CV568" s="53">
        <f t="shared" si="774"/>
        <v>0</v>
      </c>
      <c r="CW568" s="54">
        <f t="shared" si="774"/>
        <v>0</v>
      </c>
      <c r="CX568" s="53">
        <f t="shared" si="774"/>
        <v>0</v>
      </c>
      <c r="CY568" s="54">
        <f t="shared" si="774"/>
        <v>0</v>
      </c>
      <c r="CZ568" s="53">
        <f t="shared" si="774"/>
        <v>0</v>
      </c>
      <c r="DA568" s="54">
        <f t="shared" si="774"/>
        <v>0</v>
      </c>
      <c r="DB568" s="53">
        <f t="shared" si="774"/>
        <v>0</v>
      </c>
      <c r="DC568" s="54">
        <f t="shared" si="774"/>
        <v>0</v>
      </c>
      <c r="DD568" s="55">
        <f t="shared" si="774"/>
        <v>0</v>
      </c>
      <c r="DE568" s="3"/>
    </row>
    <row r="569" spans="1:109" x14ac:dyDescent="0.35">
      <c r="A569" s="3"/>
      <c r="B569" s="3" t="s">
        <v>3994</v>
      </c>
      <c r="C569" s="39" t="str">
        <f t="shared" si="772"/>
        <v>A31</v>
      </c>
      <c r="D569" s="3" t="s">
        <v>525</v>
      </c>
      <c r="E569" s="52">
        <f t="shared" si="776"/>
        <v>0</v>
      </c>
      <c r="F569" s="53">
        <f t="shared" si="776"/>
        <v>0</v>
      </c>
      <c r="G569" s="53">
        <f t="shared" si="776"/>
        <v>0</v>
      </c>
      <c r="H569" s="53">
        <f t="shared" si="776"/>
        <v>0</v>
      </c>
      <c r="I569" s="53">
        <f t="shared" si="776"/>
        <v>0</v>
      </c>
      <c r="J569" s="54">
        <f t="shared" si="776"/>
        <v>0</v>
      </c>
      <c r="K569" s="54">
        <f t="shared" si="776"/>
        <v>0</v>
      </c>
      <c r="L569" s="54">
        <f t="shared" si="776"/>
        <v>0</v>
      </c>
      <c r="M569" s="54">
        <f t="shared" si="776"/>
        <v>0</v>
      </c>
      <c r="N569" s="53">
        <f t="shared" si="776"/>
        <v>0</v>
      </c>
      <c r="O569" s="53">
        <f t="shared" si="776"/>
        <v>0</v>
      </c>
      <c r="P569" s="53">
        <f t="shared" si="776"/>
        <v>0</v>
      </c>
      <c r="Q569" s="54">
        <f t="shared" si="776"/>
        <v>0</v>
      </c>
      <c r="R569" s="54">
        <f t="shared" si="776"/>
        <v>0</v>
      </c>
      <c r="S569" s="54">
        <f t="shared" si="776"/>
        <v>0</v>
      </c>
      <c r="T569" s="54">
        <f t="shared" si="776"/>
        <v>0</v>
      </c>
      <c r="U569" s="53">
        <f t="shared" si="776"/>
        <v>0</v>
      </c>
      <c r="V569" s="53">
        <f t="shared" si="776"/>
        <v>0</v>
      </c>
      <c r="W569" s="53">
        <f t="shared" si="776"/>
        <v>0</v>
      </c>
      <c r="X569" s="54">
        <f t="shared" si="776"/>
        <v>0</v>
      </c>
      <c r="Y569" s="53">
        <f t="shared" si="776"/>
        <v>0</v>
      </c>
      <c r="Z569" s="54">
        <f t="shared" si="776"/>
        <v>0</v>
      </c>
      <c r="AA569" s="54">
        <f t="shared" si="776"/>
        <v>0</v>
      </c>
      <c r="AB569" s="54">
        <f t="shared" si="776"/>
        <v>0</v>
      </c>
      <c r="AC569" s="54">
        <f t="shared" si="776"/>
        <v>0</v>
      </c>
      <c r="AD569" s="53">
        <f t="shared" si="776"/>
        <v>0</v>
      </c>
      <c r="AE569" s="53">
        <f t="shared" si="776"/>
        <v>0</v>
      </c>
      <c r="AF569" s="53">
        <f t="shared" si="776"/>
        <v>14.456564591147195</v>
      </c>
      <c r="AG569" s="53">
        <f t="shared" si="776"/>
        <v>0</v>
      </c>
      <c r="AH569" s="54">
        <f t="shared" si="776"/>
        <v>0</v>
      </c>
      <c r="AI569" s="54">
        <f t="shared" si="776"/>
        <v>0</v>
      </c>
      <c r="AJ569" s="54">
        <f t="shared" si="776"/>
        <v>0</v>
      </c>
      <c r="AK569" s="54">
        <f t="shared" si="776"/>
        <v>0</v>
      </c>
      <c r="AL569" s="53">
        <f t="shared" si="776"/>
        <v>0</v>
      </c>
      <c r="AM569" s="53">
        <f t="shared" si="776"/>
        <v>0</v>
      </c>
      <c r="AN569" s="53">
        <f t="shared" si="776"/>
        <v>0</v>
      </c>
      <c r="AO569" s="54">
        <f t="shared" si="776"/>
        <v>0</v>
      </c>
      <c r="AP569" s="53">
        <f t="shared" si="776"/>
        <v>0</v>
      </c>
      <c r="AQ569" s="54">
        <f t="shared" si="776"/>
        <v>0</v>
      </c>
      <c r="AR569" s="53">
        <f t="shared" si="776"/>
        <v>0</v>
      </c>
      <c r="AS569" s="54">
        <f t="shared" si="776"/>
        <v>0</v>
      </c>
      <c r="AT569" s="53">
        <f t="shared" si="776"/>
        <v>0</v>
      </c>
      <c r="AU569" s="54">
        <f t="shared" si="776"/>
        <v>0</v>
      </c>
      <c r="AV569" s="53">
        <f t="shared" si="776"/>
        <v>0</v>
      </c>
      <c r="AW569" s="54">
        <f t="shared" si="776"/>
        <v>0</v>
      </c>
      <c r="AX569" s="53">
        <f t="shared" si="776"/>
        <v>0</v>
      </c>
      <c r="AY569" s="54">
        <f t="shared" si="776"/>
        <v>0</v>
      </c>
      <c r="AZ569" s="53">
        <f t="shared" si="776"/>
        <v>0</v>
      </c>
      <c r="BA569" s="54">
        <f t="shared" si="776"/>
        <v>0</v>
      </c>
      <c r="BB569" s="53">
        <f t="shared" si="776"/>
        <v>0</v>
      </c>
      <c r="BC569" s="54">
        <f t="shared" si="776"/>
        <v>0</v>
      </c>
      <c r="BD569" s="53">
        <f t="shared" si="776"/>
        <v>0</v>
      </c>
      <c r="BE569" s="54">
        <f t="shared" si="776"/>
        <v>0</v>
      </c>
      <c r="BF569" s="53">
        <f t="shared" si="776"/>
        <v>0</v>
      </c>
      <c r="BG569" s="54">
        <f t="shared" si="776"/>
        <v>0</v>
      </c>
      <c r="BH569" s="53">
        <f t="shared" si="776"/>
        <v>0</v>
      </c>
      <c r="BI569" s="54">
        <f t="shared" si="776"/>
        <v>0</v>
      </c>
      <c r="BJ569" s="53">
        <f t="shared" si="776"/>
        <v>0</v>
      </c>
      <c r="BK569" s="54">
        <f t="shared" si="776"/>
        <v>0</v>
      </c>
      <c r="BL569" s="53">
        <f t="shared" si="776"/>
        <v>0</v>
      </c>
      <c r="BM569" s="54">
        <f t="shared" si="776"/>
        <v>0</v>
      </c>
      <c r="BN569" s="53">
        <f t="shared" si="776"/>
        <v>0</v>
      </c>
      <c r="BO569" s="54">
        <f t="shared" si="776"/>
        <v>0</v>
      </c>
      <c r="BP569" s="53">
        <f t="shared" si="776"/>
        <v>0</v>
      </c>
      <c r="BQ569" s="54">
        <f t="shared" si="774"/>
        <v>0</v>
      </c>
      <c r="BR569" s="53">
        <f t="shared" si="774"/>
        <v>0</v>
      </c>
      <c r="BS569" s="54">
        <f t="shared" si="774"/>
        <v>0</v>
      </c>
      <c r="BT569" s="53">
        <f t="shared" si="774"/>
        <v>0</v>
      </c>
      <c r="BU569" s="54">
        <f t="shared" si="774"/>
        <v>0</v>
      </c>
      <c r="BV569" s="53">
        <f t="shared" si="774"/>
        <v>0</v>
      </c>
      <c r="BW569" s="54">
        <f t="shared" si="774"/>
        <v>0</v>
      </c>
      <c r="BX569" s="53">
        <f t="shared" si="774"/>
        <v>0</v>
      </c>
      <c r="BY569" s="54">
        <f t="shared" si="774"/>
        <v>0</v>
      </c>
      <c r="BZ569" s="53">
        <f t="shared" si="774"/>
        <v>0</v>
      </c>
      <c r="CA569" s="54">
        <f t="shared" si="774"/>
        <v>0</v>
      </c>
      <c r="CB569" s="53">
        <f t="shared" si="774"/>
        <v>0</v>
      </c>
      <c r="CC569" s="54">
        <f t="shared" si="774"/>
        <v>0</v>
      </c>
      <c r="CD569" s="53">
        <f t="shared" si="774"/>
        <v>0</v>
      </c>
      <c r="CE569" s="54">
        <f t="shared" si="774"/>
        <v>0</v>
      </c>
      <c r="CF569" s="53">
        <f t="shared" si="774"/>
        <v>0</v>
      </c>
      <c r="CG569" s="54">
        <f t="shared" si="774"/>
        <v>0</v>
      </c>
      <c r="CH569" s="53">
        <f t="shared" si="774"/>
        <v>0</v>
      </c>
      <c r="CI569" s="54">
        <f t="shared" si="774"/>
        <v>0</v>
      </c>
      <c r="CJ569" s="53">
        <f t="shared" si="774"/>
        <v>0</v>
      </c>
      <c r="CK569" s="54">
        <f t="shared" si="774"/>
        <v>0</v>
      </c>
      <c r="CL569" s="53">
        <f t="shared" si="774"/>
        <v>0</v>
      </c>
      <c r="CM569" s="54">
        <f t="shared" si="774"/>
        <v>0</v>
      </c>
      <c r="CN569" s="53">
        <f t="shared" si="774"/>
        <v>0</v>
      </c>
      <c r="CO569" s="54">
        <f t="shared" si="774"/>
        <v>0</v>
      </c>
      <c r="CP569" s="53">
        <f t="shared" si="774"/>
        <v>0</v>
      </c>
      <c r="CQ569" s="54">
        <f t="shared" si="774"/>
        <v>0</v>
      </c>
      <c r="CR569" s="53">
        <f t="shared" si="774"/>
        <v>0</v>
      </c>
      <c r="CS569" s="54">
        <f t="shared" si="774"/>
        <v>0</v>
      </c>
      <c r="CT569" s="53">
        <f t="shared" si="774"/>
        <v>0</v>
      </c>
      <c r="CU569" s="54">
        <f t="shared" si="774"/>
        <v>0</v>
      </c>
      <c r="CV569" s="53">
        <f t="shared" si="774"/>
        <v>0</v>
      </c>
      <c r="CW569" s="54">
        <f t="shared" si="774"/>
        <v>0</v>
      </c>
      <c r="CX569" s="53">
        <f t="shared" si="774"/>
        <v>0</v>
      </c>
      <c r="CY569" s="54">
        <f t="shared" si="774"/>
        <v>0</v>
      </c>
      <c r="CZ569" s="53">
        <f t="shared" si="774"/>
        <v>0</v>
      </c>
      <c r="DA569" s="54">
        <f t="shared" si="774"/>
        <v>0</v>
      </c>
      <c r="DB569" s="53">
        <f t="shared" si="774"/>
        <v>0</v>
      </c>
      <c r="DC569" s="54">
        <f t="shared" si="774"/>
        <v>0</v>
      </c>
      <c r="DD569" s="55">
        <f t="shared" si="774"/>
        <v>0</v>
      </c>
      <c r="DE569" s="3"/>
    </row>
    <row r="570" spans="1:109" x14ac:dyDescent="0.35">
      <c r="A570" s="3"/>
      <c r="B570" s="3" t="s">
        <v>3995</v>
      </c>
      <c r="C570" s="39" t="str">
        <f t="shared" si="772"/>
        <v>A31</v>
      </c>
      <c r="D570" s="3" t="s">
        <v>527</v>
      </c>
      <c r="E570" s="52">
        <f t="shared" si="776"/>
        <v>0</v>
      </c>
      <c r="F570" s="53">
        <f t="shared" si="776"/>
        <v>0</v>
      </c>
      <c r="G570" s="53">
        <f t="shared" si="776"/>
        <v>0</v>
      </c>
      <c r="H570" s="53">
        <f t="shared" si="776"/>
        <v>0</v>
      </c>
      <c r="I570" s="53">
        <f t="shared" si="776"/>
        <v>0</v>
      </c>
      <c r="J570" s="54">
        <f t="shared" si="776"/>
        <v>0</v>
      </c>
      <c r="K570" s="54">
        <f t="shared" si="776"/>
        <v>0</v>
      </c>
      <c r="L570" s="54">
        <f t="shared" si="776"/>
        <v>0</v>
      </c>
      <c r="M570" s="54">
        <f t="shared" si="776"/>
        <v>0</v>
      </c>
      <c r="N570" s="53">
        <f t="shared" si="776"/>
        <v>0</v>
      </c>
      <c r="O570" s="53">
        <f t="shared" si="776"/>
        <v>0</v>
      </c>
      <c r="P570" s="53">
        <f t="shared" si="776"/>
        <v>0</v>
      </c>
      <c r="Q570" s="54">
        <f t="shared" si="776"/>
        <v>0</v>
      </c>
      <c r="R570" s="54">
        <f t="shared" si="776"/>
        <v>0</v>
      </c>
      <c r="S570" s="54">
        <f t="shared" si="776"/>
        <v>0</v>
      </c>
      <c r="T570" s="54">
        <f t="shared" si="776"/>
        <v>0</v>
      </c>
      <c r="U570" s="53">
        <f t="shared" si="776"/>
        <v>0</v>
      </c>
      <c r="V570" s="53">
        <f t="shared" si="776"/>
        <v>0</v>
      </c>
      <c r="W570" s="53">
        <f t="shared" si="776"/>
        <v>0</v>
      </c>
      <c r="X570" s="54">
        <f t="shared" si="776"/>
        <v>0</v>
      </c>
      <c r="Y570" s="53">
        <f t="shared" si="776"/>
        <v>0</v>
      </c>
      <c r="Z570" s="54">
        <f t="shared" si="776"/>
        <v>0</v>
      </c>
      <c r="AA570" s="54">
        <f t="shared" si="776"/>
        <v>0</v>
      </c>
      <c r="AB570" s="54">
        <f t="shared" si="776"/>
        <v>0</v>
      </c>
      <c r="AC570" s="54">
        <f t="shared" si="776"/>
        <v>0</v>
      </c>
      <c r="AD570" s="53">
        <f t="shared" si="776"/>
        <v>0</v>
      </c>
      <c r="AE570" s="53">
        <f t="shared" si="776"/>
        <v>0</v>
      </c>
      <c r="AF570" s="53">
        <f t="shared" si="776"/>
        <v>0</v>
      </c>
      <c r="AG570" s="53">
        <f t="shared" si="776"/>
        <v>2.5785767329556926</v>
      </c>
      <c r="AH570" s="54">
        <f t="shared" si="776"/>
        <v>0</v>
      </c>
      <c r="AI570" s="54">
        <f t="shared" si="776"/>
        <v>0</v>
      </c>
      <c r="AJ570" s="54">
        <f t="shared" si="776"/>
        <v>0</v>
      </c>
      <c r="AK570" s="54">
        <f t="shared" si="776"/>
        <v>0</v>
      </c>
      <c r="AL570" s="53">
        <f t="shared" si="776"/>
        <v>0</v>
      </c>
      <c r="AM570" s="53">
        <f t="shared" si="776"/>
        <v>0</v>
      </c>
      <c r="AN570" s="53">
        <f t="shared" si="776"/>
        <v>0</v>
      </c>
      <c r="AO570" s="54">
        <f t="shared" si="776"/>
        <v>0</v>
      </c>
      <c r="AP570" s="53">
        <f t="shared" si="776"/>
        <v>0</v>
      </c>
      <c r="AQ570" s="54">
        <f t="shared" si="776"/>
        <v>0</v>
      </c>
      <c r="AR570" s="53">
        <f t="shared" si="776"/>
        <v>0</v>
      </c>
      <c r="AS570" s="54">
        <f t="shared" si="776"/>
        <v>0</v>
      </c>
      <c r="AT570" s="53">
        <f t="shared" si="776"/>
        <v>0</v>
      </c>
      <c r="AU570" s="54">
        <f t="shared" si="776"/>
        <v>0</v>
      </c>
      <c r="AV570" s="53">
        <f t="shared" si="776"/>
        <v>0</v>
      </c>
      <c r="AW570" s="54">
        <f t="shared" si="776"/>
        <v>0</v>
      </c>
      <c r="AX570" s="53">
        <f t="shared" si="776"/>
        <v>0</v>
      </c>
      <c r="AY570" s="54">
        <f t="shared" si="776"/>
        <v>0</v>
      </c>
      <c r="AZ570" s="53">
        <f t="shared" si="776"/>
        <v>0</v>
      </c>
      <c r="BA570" s="54">
        <f t="shared" si="776"/>
        <v>0</v>
      </c>
      <c r="BB570" s="53">
        <f t="shared" si="776"/>
        <v>0</v>
      </c>
      <c r="BC570" s="54">
        <f t="shared" si="776"/>
        <v>0</v>
      </c>
      <c r="BD570" s="53">
        <f t="shared" si="776"/>
        <v>0</v>
      </c>
      <c r="BE570" s="54">
        <f t="shared" si="776"/>
        <v>0</v>
      </c>
      <c r="BF570" s="53">
        <f t="shared" si="776"/>
        <v>0</v>
      </c>
      <c r="BG570" s="54">
        <f t="shared" si="776"/>
        <v>0</v>
      </c>
      <c r="BH570" s="53">
        <f t="shared" si="776"/>
        <v>0</v>
      </c>
      <c r="BI570" s="54">
        <f t="shared" si="776"/>
        <v>0</v>
      </c>
      <c r="BJ570" s="53">
        <f t="shared" si="776"/>
        <v>0</v>
      </c>
      <c r="BK570" s="54">
        <f t="shared" si="776"/>
        <v>0</v>
      </c>
      <c r="BL570" s="53">
        <f t="shared" si="776"/>
        <v>0</v>
      </c>
      <c r="BM570" s="54">
        <f t="shared" si="776"/>
        <v>0</v>
      </c>
      <c r="BN570" s="53">
        <f t="shared" si="776"/>
        <v>0</v>
      </c>
      <c r="BO570" s="54">
        <f t="shared" si="776"/>
        <v>0</v>
      </c>
      <c r="BP570" s="53">
        <f t="shared" ref="BP570" si="777">IF(INDEX($E$8:$CE$86,MATCH($C570,$C$8:$C$86,0),MATCH(BP$540,$E$6:$CE$6,0)),BP458/INDEX($E$8:$CE$86,MATCH($C570,$C$8:$C$86,0),MATCH(BP$540,$E$6:$CE$6,0))*INDEX($E$8:$CE$86,MATCH($C570,$C$8:$C$86,0),MATCH(BP$540,$E$6:$CE$6,0)),0)</f>
        <v>0</v>
      </c>
      <c r="BQ570" s="54">
        <f t="shared" si="774"/>
        <v>0</v>
      </c>
      <c r="BR570" s="53">
        <f t="shared" si="774"/>
        <v>0</v>
      </c>
      <c r="BS570" s="54">
        <f t="shared" si="774"/>
        <v>0</v>
      </c>
      <c r="BT570" s="53">
        <f t="shared" si="774"/>
        <v>0</v>
      </c>
      <c r="BU570" s="54">
        <f t="shared" si="774"/>
        <v>0</v>
      </c>
      <c r="BV570" s="53">
        <f t="shared" si="774"/>
        <v>0</v>
      </c>
      <c r="BW570" s="54">
        <f t="shared" si="774"/>
        <v>0</v>
      </c>
      <c r="BX570" s="53">
        <f t="shared" si="774"/>
        <v>0</v>
      </c>
      <c r="BY570" s="54">
        <f t="shared" si="774"/>
        <v>0</v>
      </c>
      <c r="BZ570" s="53">
        <f t="shared" si="774"/>
        <v>0</v>
      </c>
      <c r="CA570" s="54">
        <f t="shared" si="774"/>
        <v>0</v>
      </c>
      <c r="CB570" s="53">
        <f t="shared" si="774"/>
        <v>0</v>
      </c>
      <c r="CC570" s="54">
        <f t="shared" si="774"/>
        <v>0</v>
      </c>
      <c r="CD570" s="53">
        <f t="shared" si="774"/>
        <v>0</v>
      </c>
      <c r="CE570" s="54">
        <f t="shared" si="774"/>
        <v>0</v>
      </c>
      <c r="CF570" s="53">
        <f t="shared" si="774"/>
        <v>0</v>
      </c>
      <c r="CG570" s="54">
        <f t="shared" si="774"/>
        <v>0</v>
      </c>
      <c r="CH570" s="53">
        <f t="shared" si="774"/>
        <v>0</v>
      </c>
      <c r="CI570" s="54">
        <f t="shared" si="774"/>
        <v>0</v>
      </c>
      <c r="CJ570" s="53">
        <f t="shared" si="774"/>
        <v>0</v>
      </c>
      <c r="CK570" s="54">
        <f t="shared" si="774"/>
        <v>0</v>
      </c>
      <c r="CL570" s="53">
        <f t="shared" si="774"/>
        <v>0</v>
      </c>
      <c r="CM570" s="54">
        <f t="shared" si="774"/>
        <v>0</v>
      </c>
      <c r="CN570" s="53">
        <f t="shared" si="774"/>
        <v>0</v>
      </c>
      <c r="CO570" s="54">
        <f t="shared" si="774"/>
        <v>0</v>
      </c>
      <c r="CP570" s="53">
        <f t="shared" si="774"/>
        <v>0</v>
      </c>
      <c r="CQ570" s="54">
        <f t="shared" si="774"/>
        <v>0</v>
      </c>
      <c r="CR570" s="53">
        <f t="shared" si="774"/>
        <v>0</v>
      </c>
      <c r="CS570" s="54">
        <f t="shared" si="774"/>
        <v>0</v>
      </c>
      <c r="CT570" s="53">
        <f t="shared" si="774"/>
        <v>0</v>
      </c>
      <c r="CU570" s="54">
        <f t="shared" si="774"/>
        <v>0</v>
      </c>
      <c r="CV570" s="53">
        <f t="shared" si="774"/>
        <v>0</v>
      </c>
      <c r="CW570" s="54">
        <f t="shared" si="774"/>
        <v>0</v>
      </c>
      <c r="CX570" s="53">
        <f t="shared" si="774"/>
        <v>0</v>
      </c>
      <c r="CY570" s="54">
        <f t="shared" si="774"/>
        <v>0</v>
      </c>
      <c r="CZ570" s="53">
        <f t="shared" si="774"/>
        <v>0</v>
      </c>
      <c r="DA570" s="54">
        <f t="shared" si="774"/>
        <v>0</v>
      </c>
      <c r="DB570" s="53">
        <f t="shared" si="774"/>
        <v>0</v>
      </c>
      <c r="DC570" s="54">
        <f t="shared" si="774"/>
        <v>0</v>
      </c>
      <c r="DD570" s="55">
        <f t="shared" si="774"/>
        <v>0</v>
      </c>
      <c r="DE570" s="3"/>
    </row>
    <row r="571" spans="1:109" x14ac:dyDescent="0.35">
      <c r="A571" s="3"/>
      <c r="B571" s="3" t="s">
        <v>3996</v>
      </c>
      <c r="C571" s="39" t="s">
        <v>529</v>
      </c>
      <c r="D571" s="3" t="s">
        <v>531</v>
      </c>
      <c r="E571" s="56">
        <f t="shared" ref="E571:BP574" si="778">IF(INDEX($E$8:$CE$86,MATCH($C571,$C$8:$C$86,0),MATCH(E$540,$E$6:$CE$6,0)),E459/INDEX($E$8:$CE$86,MATCH($C571,$C$8:$C$86,0),MATCH(E$540,$E$6:$CE$6,0))*INDEX($E$8:$CE$86,MATCH($C571,$C$8:$C$86,0),MATCH(E$540,$E$6:$CE$6,0)),0)</f>
        <v>0</v>
      </c>
      <c r="F571" s="54">
        <f t="shared" si="778"/>
        <v>0</v>
      </c>
      <c r="G571" s="54">
        <f t="shared" si="778"/>
        <v>0</v>
      </c>
      <c r="H571" s="54">
        <f t="shared" si="778"/>
        <v>0</v>
      </c>
      <c r="I571" s="54">
        <f t="shared" si="778"/>
        <v>0</v>
      </c>
      <c r="J571" s="53">
        <f t="shared" si="778"/>
        <v>0</v>
      </c>
      <c r="K571" s="53">
        <f t="shared" si="778"/>
        <v>0</v>
      </c>
      <c r="L571" s="53">
        <f t="shared" si="778"/>
        <v>0</v>
      </c>
      <c r="M571" s="53">
        <f t="shared" si="778"/>
        <v>0</v>
      </c>
      <c r="N571" s="54">
        <f t="shared" si="778"/>
        <v>0</v>
      </c>
      <c r="O571" s="54">
        <f t="shared" si="778"/>
        <v>0</v>
      </c>
      <c r="P571" s="54">
        <f t="shared" si="778"/>
        <v>0</v>
      </c>
      <c r="Q571" s="53">
        <f t="shared" si="778"/>
        <v>0</v>
      </c>
      <c r="R571" s="53">
        <f t="shared" si="778"/>
        <v>0</v>
      </c>
      <c r="S571" s="53">
        <f t="shared" si="778"/>
        <v>0</v>
      </c>
      <c r="T571" s="53">
        <f t="shared" si="778"/>
        <v>0</v>
      </c>
      <c r="U571" s="54">
        <f t="shared" si="778"/>
        <v>0</v>
      </c>
      <c r="V571" s="54">
        <f t="shared" si="778"/>
        <v>0</v>
      </c>
      <c r="W571" s="54">
        <f t="shared" si="778"/>
        <v>0</v>
      </c>
      <c r="X571" s="53">
        <f t="shared" si="778"/>
        <v>0</v>
      </c>
      <c r="Y571" s="54">
        <f t="shared" si="778"/>
        <v>0</v>
      </c>
      <c r="Z571" s="53">
        <f t="shared" si="778"/>
        <v>0</v>
      </c>
      <c r="AA571" s="53">
        <f t="shared" si="778"/>
        <v>0</v>
      </c>
      <c r="AB571" s="53">
        <f t="shared" si="778"/>
        <v>0</v>
      </c>
      <c r="AC571" s="53">
        <f t="shared" si="778"/>
        <v>0</v>
      </c>
      <c r="AD571" s="54">
        <f t="shared" si="778"/>
        <v>0</v>
      </c>
      <c r="AE571" s="54">
        <f t="shared" si="778"/>
        <v>0</v>
      </c>
      <c r="AF571" s="54">
        <f t="shared" si="778"/>
        <v>0</v>
      </c>
      <c r="AG571" s="54">
        <f t="shared" si="778"/>
        <v>0</v>
      </c>
      <c r="AH571" s="53">
        <f t="shared" si="778"/>
        <v>36.998643168007376</v>
      </c>
      <c r="AI571" s="53">
        <f t="shared" si="778"/>
        <v>0</v>
      </c>
      <c r="AJ571" s="53">
        <f t="shared" si="778"/>
        <v>0</v>
      </c>
      <c r="AK571" s="53">
        <f t="shared" si="778"/>
        <v>0</v>
      </c>
      <c r="AL571" s="54">
        <f t="shared" si="778"/>
        <v>0</v>
      </c>
      <c r="AM571" s="54">
        <f t="shared" si="778"/>
        <v>0</v>
      </c>
      <c r="AN571" s="54">
        <f t="shared" si="778"/>
        <v>0</v>
      </c>
      <c r="AO571" s="53">
        <f t="shared" si="778"/>
        <v>0</v>
      </c>
      <c r="AP571" s="54">
        <f t="shared" si="778"/>
        <v>0</v>
      </c>
      <c r="AQ571" s="53">
        <f t="shared" si="778"/>
        <v>0</v>
      </c>
      <c r="AR571" s="54">
        <f t="shared" si="778"/>
        <v>0</v>
      </c>
      <c r="AS571" s="53">
        <f t="shared" si="778"/>
        <v>0</v>
      </c>
      <c r="AT571" s="54">
        <f t="shared" si="778"/>
        <v>0</v>
      </c>
      <c r="AU571" s="53">
        <f t="shared" si="778"/>
        <v>0</v>
      </c>
      <c r="AV571" s="54">
        <f t="shared" si="778"/>
        <v>0</v>
      </c>
      <c r="AW571" s="53">
        <f t="shared" si="778"/>
        <v>0</v>
      </c>
      <c r="AX571" s="54">
        <f t="shared" si="778"/>
        <v>0</v>
      </c>
      <c r="AY571" s="53">
        <f t="shared" si="778"/>
        <v>0</v>
      </c>
      <c r="AZ571" s="54">
        <f t="shared" si="778"/>
        <v>0</v>
      </c>
      <c r="BA571" s="53">
        <f t="shared" si="778"/>
        <v>0</v>
      </c>
      <c r="BB571" s="54">
        <f t="shared" si="778"/>
        <v>0</v>
      </c>
      <c r="BC571" s="53">
        <f t="shared" si="778"/>
        <v>0</v>
      </c>
      <c r="BD571" s="54">
        <f t="shared" si="778"/>
        <v>0</v>
      </c>
      <c r="BE571" s="53">
        <f t="shared" si="778"/>
        <v>0</v>
      </c>
      <c r="BF571" s="54">
        <f t="shared" si="778"/>
        <v>0</v>
      </c>
      <c r="BG571" s="53">
        <f t="shared" si="778"/>
        <v>0</v>
      </c>
      <c r="BH571" s="54">
        <f t="shared" si="778"/>
        <v>0</v>
      </c>
      <c r="BI571" s="53">
        <f t="shared" si="778"/>
        <v>0</v>
      </c>
      <c r="BJ571" s="54">
        <f t="shared" si="778"/>
        <v>0</v>
      </c>
      <c r="BK571" s="53">
        <f t="shared" si="778"/>
        <v>0</v>
      </c>
      <c r="BL571" s="54">
        <f t="shared" si="778"/>
        <v>0</v>
      </c>
      <c r="BM571" s="53">
        <f t="shared" si="778"/>
        <v>0</v>
      </c>
      <c r="BN571" s="54">
        <f t="shared" si="778"/>
        <v>0</v>
      </c>
      <c r="BO571" s="53">
        <f t="shared" si="778"/>
        <v>0</v>
      </c>
      <c r="BP571" s="54">
        <f t="shared" si="778"/>
        <v>0</v>
      </c>
      <c r="BQ571" s="53">
        <f t="shared" si="774"/>
        <v>0</v>
      </c>
      <c r="BR571" s="54">
        <f t="shared" si="774"/>
        <v>0</v>
      </c>
      <c r="BS571" s="53">
        <f t="shared" si="774"/>
        <v>0</v>
      </c>
      <c r="BT571" s="54">
        <f t="shared" si="774"/>
        <v>0</v>
      </c>
      <c r="BU571" s="53">
        <f t="shared" si="774"/>
        <v>0</v>
      </c>
      <c r="BV571" s="54">
        <f t="shared" si="774"/>
        <v>0</v>
      </c>
      <c r="BW571" s="53">
        <f t="shared" si="774"/>
        <v>0</v>
      </c>
      <c r="BX571" s="54">
        <f t="shared" si="774"/>
        <v>0</v>
      </c>
      <c r="BY571" s="53">
        <f t="shared" si="774"/>
        <v>0</v>
      </c>
      <c r="BZ571" s="54">
        <f t="shared" si="774"/>
        <v>0</v>
      </c>
      <c r="CA571" s="53">
        <f t="shared" si="774"/>
        <v>0</v>
      </c>
      <c r="CB571" s="54">
        <f t="shared" si="774"/>
        <v>0</v>
      </c>
      <c r="CC571" s="53">
        <f t="shared" si="774"/>
        <v>0</v>
      </c>
      <c r="CD571" s="54">
        <f t="shared" si="774"/>
        <v>0</v>
      </c>
      <c r="CE571" s="53">
        <f t="shared" si="774"/>
        <v>0</v>
      </c>
      <c r="CF571" s="54">
        <f t="shared" ref="CF571:DD571" si="779">IF(INDEX($E$8:$CE$86,MATCH($C571,$C$8:$C$86,0),MATCH(CF$540,$E$6:$CE$6,0)),CF459/INDEX($E$8:$CE$86,MATCH($C571,$C$8:$C$86,0),MATCH(CF$540,$E$6:$CE$6,0))*INDEX($E$8:$CE$86,MATCH($C571,$C$8:$C$86,0),MATCH(CF$540,$E$6:$CE$6,0)),0)</f>
        <v>0</v>
      </c>
      <c r="CG571" s="53">
        <f t="shared" si="779"/>
        <v>0</v>
      </c>
      <c r="CH571" s="54">
        <f t="shared" si="779"/>
        <v>0</v>
      </c>
      <c r="CI571" s="53">
        <f t="shared" si="779"/>
        <v>0</v>
      </c>
      <c r="CJ571" s="54">
        <f t="shared" si="779"/>
        <v>0</v>
      </c>
      <c r="CK571" s="53">
        <f t="shared" si="779"/>
        <v>0</v>
      </c>
      <c r="CL571" s="54">
        <f t="shared" si="779"/>
        <v>0</v>
      </c>
      <c r="CM571" s="53">
        <f t="shared" si="779"/>
        <v>0</v>
      </c>
      <c r="CN571" s="54">
        <f t="shared" si="779"/>
        <v>0</v>
      </c>
      <c r="CO571" s="53">
        <f t="shared" si="779"/>
        <v>0</v>
      </c>
      <c r="CP571" s="54">
        <f t="shared" si="779"/>
        <v>0</v>
      </c>
      <c r="CQ571" s="53">
        <f t="shared" si="779"/>
        <v>0</v>
      </c>
      <c r="CR571" s="54">
        <f t="shared" si="779"/>
        <v>0</v>
      </c>
      <c r="CS571" s="53">
        <f t="shared" si="779"/>
        <v>0</v>
      </c>
      <c r="CT571" s="54">
        <f t="shared" si="779"/>
        <v>0</v>
      </c>
      <c r="CU571" s="53">
        <f t="shared" si="779"/>
        <v>0</v>
      </c>
      <c r="CV571" s="54">
        <f t="shared" si="779"/>
        <v>0</v>
      </c>
      <c r="CW571" s="53">
        <f t="shared" si="779"/>
        <v>0</v>
      </c>
      <c r="CX571" s="54">
        <f t="shared" si="779"/>
        <v>0</v>
      </c>
      <c r="CY571" s="53">
        <f t="shared" si="779"/>
        <v>0</v>
      </c>
      <c r="CZ571" s="54">
        <f t="shared" si="779"/>
        <v>0</v>
      </c>
      <c r="DA571" s="53">
        <f t="shared" si="779"/>
        <v>0</v>
      </c>
      <c r="DB571" s="54">
        <f t="shared" si="779"/>
        <v>0</v>
      </c>
      <c r="DC571" s="53">
        <f t="shared" si="779"/>
        <v>0</v>
      </c>
      <c r="DD571" s="57">
        <f t="shared" si="779"/>
        <v>0</v>
      </c>
      <c r="DE571" s="3"/>
    </row>
    <row r="572" spans="1:109" x14ac:dyDescent="0.35">
      <c r="A572" s="3"/>
      <c r="B572" s="3" t="s">
        <v>3997</v>
      </c>
      <c r="C572" s="39" t="str">
        <f t="shared" si="772"/>
        <v>A32</v>
      </c>
      <c r="D572" s="3" t="s">
        <v>532</v>
      </c>
      <c r="E572" s="56">
        <f t="shared" si="778"/>
        <v>0</v>
      </c>
      <c r="F572" s="54">
        <f t="shared" si="778"/>
        <v>0</v>
      </c>
      <c r="G572" s="54">
        <f t="shared" si="778"/>
        <v>0</v>
      </c>
      <c r="H572" s="54">
        <f t="shared" si="778"/>
        <v>0</v>
      </c>
      <c r="I572" s="54">
        <f t="shared" si="778"/>
        <v>0</v>
      </c>
      <c r="J572" s="53">
        <f t="shared" si="778"/>
        <v>0</v>
      </c>
      <c r="K572" s="53">
        <f t="shared" si="778"/>
        <v>0</v>
      </c>
      <c r="L572" s="53">
        <f t="shared" si="778"/>
        <v>0</v>
      </c>
      <c r="M572" s="53">
        <f t="shared" si="778"/>
        <v>0</v>
      </c>
      <c r="N572" s="54">
        <f t="shared" si="778"/>
        <v>0</v>
      </c>
      <c r="O572" s="54">
        <f t="shared" si="778"/>
        <v>0</v>
      </c>
      <c r="P572" s="54">
        <f t="shared" si="778"/>
        <v>0</v>
      </c>
      <c r="Q572" s="53">
        <f t="shared" si="778"/>
        <v>0</v>
      </c>
      <c r="R572" s="53">
        <f t="shared" si="778"/>
        <v>0</v>
      </c>
      <c r="S572" s="53">
        <f t="shared" si="778"/>
        <v>0</v>
      </c>
      <c r="T572" s="53">
        <f t="shared" si="778"/>
        <v>0</v>
      </c>
      <c r="U572" s="54">
        <f t="shared" si="778"/>
        <v>0</v>
      </c>
      <c r="V572" s="54">
        <f t="shared" si="778"/>
        <v>0</v>
      </c>
      <c r="W572" s="54">
        <f t="shared" si="778"/>
        <v>0</v>
      </c>
      <c r="X572" s="53">
        <f t="shared" si="778"/>
        <v>0</v>
      </c>
      <c r="Y572" s="54">
        <f t="shared" si="778"/>
        <v>0</v>
      </c>
      <c r="Z572" s="53">
        <f t="shared" si="778"/>
        <v>0</v>
      </c>
      <c r="AA572" s="53">
        <f t="shared" si="778"/>
        <v>0</v>
      </c>
      <c r="AB572" s="53">
        <f t="shared" si="778"/>
        <v>0</v>
      </c>
      <c r="AC572" s="53">
        <f t="shared" si="778"/>
        <v>0</v>
      </c>
      <c r="AD572" s="54">
        <f t="shared" si="778"/>
        <v>0</v>
      </c>
      <c r="AE572" s="54">
        <f t="shared" si="778"/>
        <v>0</v>
      </c>
      <c r="AF572" s="54">
        <f t="shared" si="778"/>
        <v>0</v>
      </c>
      <c r="AG572" s="54">
        <f t="shared" si="778"/>
        <v>0</v>
      </c>
      <c r="AH572" s="53">
        <f t="shared" si="778"/>
        <v>0</v>
      </c>
      <c r="AI572" s="53">
        <f t="shared" si="778"/>
        <v>16.019889140270962</v>
      </c>
      <c r="AJ572" s="53">
        <f t="shared" si="778"/>
        <v>0</v>
      </c>
      <c r="AK572" s="53">
        <f t="shared" si="778"/>
        <v>0</v>
      </c>
      <c r="AL572" s="54">
        <f t="shared" si="778"/>
        <v>0</v>
      </c>
      <c r="AM572" s="54">
        <f t="shared" si="778"/>
        <v>0</v>
      </c>
      <c r="AN572" s="54">
        <f t="shared" si="778"/>
        <v>0</v>
      </c>
      <c r="AO572" s="53">
        <f t="shared" si="778"/>
        <v>0</v>
      </c>
      <c r="AP572" s="54">
        <f t="shared" si="778"/>
        <v>0</v>
      </c>
      <c r="AQ572" s="53">
        <f t="shared" si="778"/>
        <v>0</v>
      </c>
      <c r="AR572" s="54">
        <f t="shared" si="778"/>
        <v>0</v>
      </c>
      <c r="AS572" s="53">
        <f t="shared" si="778"/>
        <v>0</v>
      </c>
      <c r="AT572" s="54">
        <f t="shared" si="778"/>
        <v>0</v>
      </c>
      <c r="AU572" s="53">
        <f t="shared" si="778"/>
        <v>0</v>
      </c>
      <c r="AV572" s="54">
        <f t="shared" si="778"/>
        <v>0</v>
      </c>
      <c r="AW572" s="53">
        <f t="shared" si="778"/>
        <v>0</v>
      </c>
      <c r="AX572" s="54">
        <f t="shared" si="778"/>
        <v>0</v>
      </c>
      <c r="AY572" s="53">
        <f t="shared" si="778"/>
        <v>0</v>
      </c>
      <c r="AZ572" s="54">
        <f t="shared" si="778"/>
        <v>0</v>
      </c>
      <c r="BA572" s="53">
        <f t="shared" si="778"/>
        <v>0</v>
      </c>
      <c r="BB572" s="54">
        <f t="shared" si="778"/>
        <v>0</v>
      </c>
      <c r="BC572" s="53">
        <f t="shared" si="778"/>
        <v>0</v>
      </c>
      <c r="BD572" s="54">
        <f t="shared" si="778"/>
        <v>0</v>
      </c>
      <c r="BE572" s="53">
        <f t="shared" si="778"/>
        <v>0</v>
      </c>
      <c r="BF572" s="54">
        <f t="shared" si="778"/>
        <v>0</v>
      </c>
      <c r="BG572" s="53">
        <f t="shared" si="778"/>
        <v>0</v>
      </c>
      <c r="BH572" s="54">
        <f t="shared" si="778"/>
        <v>0</v>
      </c>
      <c r="BI572" s="53">
        <f t="shared" si="778"/>
        <v>0</v>
      </c>
      <c r="BJ572" s="54">
        <f t="shared" si="778"/>
        <v>0</v>
      </c>
      <c r="BK572" s="53">
        <f t="shared" si="778"/>
        <v>0</v>
      </c>
      <c r="BL572" s="54">
        <f t="shared" si="778"/>
        <v>0</v>
      </c>
      <c r="BM572" s="53">
        <f t="shared" si="778"/>
        <v>0</v>
      </c>
      <c r="BN572" s="54">
        <f t="shared" si="778"/>
        <v>0</v>
      </c>
      <c r="BO572" s="53">
        <f t="shared" si="778"/>
        <v>0</v>
      </c>
      <c r="BP572" s="54">
        <f t="shared" si="778"/>
        <v>0</v>
      </c>
      <c r="BQ572" s="53">
        <f t="shared" ref="BQ572:DD578" si="780">IF(INDEX($E$8:$CE$86,MATCH($C572,$C$8:$C$86,0),MATCH(BQ$540,$E$6:$CE$6,0)),BQ460/INDEX($E$8:$CE$86,MATCH($C572,$C$8:$C$86,0),MATCH(BQ$540,$E$6:$CE$6,0))*INDEX($E$8:$CE$86,MATCH($C572,$C$8:$C$86,0),MATCH(BQ$540,$E$6:$CE$6,0)),0)</f>
        <v>0</v>
      </c>
      <c r="BR572" s="54">
        <f t="shared" si="780"/>
        <v>0</v>
      </c>
      <c r="BS572" s="53">
        <f t="shared" si="780"/>
        <v>0</v>
      </c>
      <c r="BT572" s="54">
        <f t="shared" si="780"/>
        <v>0</v>
      </c>
      <c r="BU572" s="53">
        <f t="shared" si="780"/>
        <v>0</v>
      </c>
      <c r="BV572" s="54">
        <f t="shared" si="780"/>
        <v>0</v>
      </c>
      <c r="BW572" s="53">
        <f t="shared" si="780"/>
        <v>0</v>
      </c>
      <c r="BX572" s="54">
        <f t="shared" si="780"/>
        <v>0</v>
      </c>
      <c r="BY572" s="53">
        <f t="shared" si="780"/>
        <v>0</v>
      </c>
      <c r="BZ572" s="54">
        <f t="shared" si="780"/>
        <v>0</v>
      </c>
      <c r="CA572" s="53">
        <f t="shared" si="780"/>
        <v>0</v>
      </c>
      <c r="CB572" s="54">
        <f t="shared" si="780"/>
        <v>0</v>
      </c>
      <c r="CC572" s="53">
        <f t="shared" si="780"/>
        <v>0</v>
      </c>
      <c r="CD572" s="54">
        <f t="shared" si="780"/>
        <v>0</v>
      </c>
      <c r="CE572" s="53">
        <f t="shared" si="780"/>
        <v>0</v>
      </c>
      <c r="CF572" s="54">
        <f t="shared" si="780"/>
        <v>0</v>
      </c>
      <c r="CG572" s="53">
        <f t="shared" si="780"/>
        <v>0</v>
      </c>
      <c r="CH572" s="54">
        <f t="shared" si="780"/>
        <v>0</v>
      </c>
      <c r="CI572" s="53">
        <f t="shared" si="780"/>
        <v>0</v>
      </c>
      <c r="CJ572" s="54">
        <f t="shared" si="780"/>
        <v>0</v>
      </c>
      <c r="CK572" s="53">
        <f t="shared" si="780"/>
        <v>0</v>
      </c>
      <c r="CL572" s="54">
        <f t="shared" si="780"/>
        <v>0</v>
      </c>
      <c r="CM572" s="53">
        <f t="shared" si="780"/>
        <v>0</v>
      </c>
      <c r="CN572" s="54">
        <f t="shared" si="780"/>
        <v>0</v>
      </c>
      <c r="CO572" s="53">
        <f t="shared" si="780"/>
        <v>0</v>
      </c>
      <c r="CP572" s="54">
        <f t="shared" si="780"/>
        <v>0</v>
      </c>
      <c r="CQ572" s="53">
        <f t="shared" si="780"/>
        <v>0</v>
      </c>
      <c r="CR572" s="54">
        <f t="shared" si="780"/>
        <v>0</v>
      </c>
      <c r="CS572" s="53">
        <f t="shared" si="780"/>
        <v>0</v>
      </c>
      <c r="CT572" s="54">
        <f t="shared" si="780"/>
        <v>0</v>
      </c>
      <c r="CU572" s="53">
        <f t="shared" si="780"/>
        <v>0</v>
      </c>
      <c r="CV572" s="54">
        <f t="shared" si="780"/>
        <v>0</v>
      </c>
      <c r="CW572" s="53">
        <f t="shared" si="780"/>
        <v>0</v>
      </c>
      <c r="CX572" s="54">
        <f t="shared" si="780"/>
        <v>0</v>
      </c>
      <c r="CY572" s="53">
        <f t="shared" si="780"/>
        <v>0</v>
      </c>
      <c r="CZ572" s="54">
        <f t="shared" si="780"/>
        <v>0</v>
      </c>
      <c r="DA572" s="53">
        <f t="shared" si="780"/>
        <v>0</v>
      </c>
      <c r="DB572" s="54">
        <f t="shared" si="780"/>
        <v>0</v>
      </c>
      <c r="DC572" s="53">
        <f t="shared" si="780"/>
        <v>0</v>
      </c>
      <c r="DD572" s="57">
        <f t="shared" si="780"/>
        <v>0</v>
      </c>
      <c r="DE572" s="3"/>
    </row>
    <row r="573" spans="1:109" x14ac:dyDescent="0.35">
      <c r="A573" s="3"/>
      <c r="B573" s="3" t="s">
        <v>4000</v>
      </c>
      <c r="C573" s="39" t="str">
        <f t="shared" si="772"/>
        <v>A32</v>
      </c>
      <c r="D573" s="3" t="s">
        <v>533</v>
      </c>
      <c r="E573" s="56">
        <f t="shared" si="778"/>
        <v>0</v>
      </c>
      <c r="F573" s="54">
        <f t="shared" si="778"/>
        <v>0</v>
      </c>
      <c r="G573" s="54">
        <f t="shared" si="778"/>
        <v>0</v>
      </c>
      <c r="H573" s="54">
        <f t="shared" si="778"/>
        <v>0</v>
      </c>
      <c r="I573" s="54">
        <f t="shared" si="778"/>
        <v>0</v>
      </c>
      <c r="J573" s="53">
        <f t="shared" si="778"/>
        <v>0</v>
      </c>
      <c r="K573" s="53">
        <f t="shared" si="778"/>
        <v>0</v>
      </c>
      <c r="L573" s="53">
        <f t="shared" si="778"/>
        <v>0</v>
      </c>
      <c r="M573" s="53">
        <f t="shared" si="778"/>
        <v>0</v>
      </c>
      <c r="N573" s="54">
        <f t="shared" si="778"/>
        <v>0</v>
      </c>
      <c r="O573" s="54">
        <f t="shared" si="778"/>
        <v>0</v>
      </c>
      <c r="P573" s="54">
        <f t="shared" si="778"/>
        <v>0</v>
      </c>
      <c r="Q573" s="53">
        <f t="shared" si="778"/>
        <v>0</v>
      </c>
      <c r="R573" s="53">
        <f t="shared" si="778"/>
        <v>0</v>
      </c>
      <c r="S573" s="53">
        <f t="shared" si="778"/>
        <v>0</v>
      </c>
      <c r="T573" s="53">
        <f t="shared" si="778"/>
        <v>0</v>
      </c>
      <c r="U573" s="54">
        <f t="shared" si="778"/>
        <v>0</v>
      </c>
      <c r="V573" s="54">
        <f t="shared" si="778"/>
        <v>0</v>
      </c>
      <c r="W573" s="54">
        <f t="shared" si="778"/>
        <v>0</v>
      </c>
      <c r="X573" s="53">
        <f t="shared" si="778"/>
        <v>0</v>
      </c>
      <c r="Y573" s="54">
        <f t="shared" si="778"/>
        <v>0</v>
      </c>
      <c r="Z573" s="53">
        <f t="shared" si="778"/>
        <v>0</v>
      </c>
      <c r="AA573" s="53">
        <f t="shared" si="778"/>
        <v>0</v>
      </c>
      <c r="AB573" s="53">
        <f t="shared" si="778"/>
        <v>0</v>
      </c>
      <c r="AC573" s="53">
        <f t="shared" si="778"/>
        <v>0</v>
      </c>
      <c r="AD573" s="54">
        <f t="shared" si="778"/>
        <v>0</v>
      </c>
      <c r="AE573" s="54">
        <f t="shared" si="778"/>
        <v>0</v>
      </c>
      <c r="AF573" s="54">
        <f t="shared" si="778"/>
        <v>0</v>
      </c>
      <c r="AG573" s="54">
        <f t="shared" si="778"/>
        <v>0</v>
      </c>
      <c r="AH573" s="53">
        <f t="shared" si="778"/>
        <v>0</v>
      </c>
      <c r="AI573" s="53">
        <f t="shared" si="778"/>
        <v>0</v>
      </c>
      <c r="AJ573" s="53">
        <f t="shared" si="778"/>
        <v>0.57735567535475041</v>
      </c>
      <c r="AK573" s="53">
        <f t="shared" si="778"/>
        <v>0</v>
      </c>
      <c r="AL573" s="54">
        <f t="shared" si="778"/>
        <v>0</v>
      </c>
      <c r="AM573" s="54">
        <f t="shared" si="778"/>
        <v>0</v>
      </c>
      <c r="AN573" s="54">
        <f t="shared" si="778"/>
        <v>0</v>
      </c>
      <c r="AO573" s="53">
        <f t="shared" si="778"/>
        <v>0</v>
      </c>
      <c r="AP573" s="54">
        <f t="shared" si="778"/>
        <v>0</v>
      </c>
      <c r="AQ573" s="53">
        <f t="shared" si="778"/>
        <v>0</v>
      </c>
      <c r="AR573" s="54">
        <f t="shared" si="778"/>
        <v>0</v>
      </c>
      <c r="AS573" s="53">
        <f t="shared" si="778"/>
        <v>0</v>
      </c>
      <c r="AT573" s="54">
        <f t="shared" si="778"/>
        <v>0</v>
      </c>
      <c r="AU573" s="53">
        <f t="shared" si="778"/>
        <v>0</v>
      </c>
      <c r="AV573" s="54">
        <f t="shared" si="778"/>
        <v>0</v>
      </c>
      <c r="AW573" s="53">
        <f t="shared" si="778"/>
        <v>0</v>
      </c>
      <c r="AX573" s="54">
        <f t="shared" si="778"/>
        <v>0</v>
      </c>
      <c r="AY573" s="53">
        <f t="shared" si="778"/>
        <v>0</v>
      </c>
      <c r="AZ573" s="54">
        <f t="shared" si="778"/>
        <v>0</v>
      </c>
      <c r="BA573" s="53">
        <f t="shared" si="778"/>
        <v>0</v>
      </c>
      <c r="BB573" s="54">
        <f t="shared" si="778"/>
        <v>0</v>
      </c>
      <c r="BC573" s="53">
        <f t="shared" si="778"/>
        <v>0</v>
      </c>
      <c r="BD573" s="54">
        <f t="shared" si="778"/>
        <v>0</v>
      </c>
      <c r="BE573" s="53">
        <f t="shared" si="778"/>
        <v>0</v>
      </c>
      <c r="BF573" s="54">
        <f t="shared" si="778"/>
        <v>0</v>
      </c>
      <c r="BG573" s="53">
        <f t="shared" si="778"/>
        <v>0</v>
      </c>
      <c r="BH573" s="54">
        <f t="shared" si="778"/>
        <v>0</v>
      </c>
      <c r="BI573" s="53">
        <f t="shared" si="778"/>
        <v>0</v>
      </c>
      <c r="BJ573" s="54">
        <f t="shared" si="778"/>
        <v>0</v>
      </c>
      <c r="BK573" s="53">
        <f t="shared" si="778"/>
        <v>0</v>
      </c>
      <c r="BL573" s="54">
        <f t="shared" si="778"/>
        <v>0</v>
      </c>
      <c r="BM573" s="53">
        <f t="shared" si="778"/>
        <v>0</v>
      </c>
      <c r="BN573" s="54">
        <f t="shared" si="778"/>
        <v>0</v>
      </c>
      <c r="BO573" s="53">
        <f t="shared" si="778"/>
        <v>0</v>
      </c>
      <c r="BP573" s="54">
        <f t="shared" si="778"/>
        <v>0</v>
      </c>
      <c r="BQ573" s="53">
        <f t="shared" si="780"/>
        <v>0</v>
      </c>
      <c r="BR573" s="54">
        <f t="shared" si="780"/>
        <v>0</v>
      </c>
      <c r="BS573" s="53">
        <f t="shared" si="780"/>
        <v>0</v>
      </c>
      <c r="BT573" s="54">
        <f t="shared" si="780"/>
        <v>0</v>
      </c>
      <c r="BU573" s="53">
        <f t="shared" si="780"/>
        <v>0</v>
      </c>
      <c r="BV573" s="54">
        <f t="shared" si="780"/>
        <v>0</v>
      </c>
      <c r="BW573" s="53">
        <f t="shared" si="780"/>
        <v>0</v>
      </c>
      <c r="BX573" s="54">
        <f t="shared" si="780"/>
        <v>0</v>
      </c>
      <c r="BY573" s="53">
        <f t="shared" si="780"/>
        <v>0</v>
      </c>
      <c r="BZ573" s="54">
        <f t="shared" si="780"/>
        <v>0</v>
      </c>
      <c r="CA573" s="53">
        <f t="shared" si="780"/>
        <v>0</v>
      </c>
      <c r="CB573" s="54">
        <f t="shared" si="780"/>
        <v>0</v>
      </c>
      <c r="CC573" s="53">
        <f t="shared" si="780"/>
        <v>0</v>
      </c>
      <c r="CD573" s="54">
        <f t="shared" si="780"/>
        <v>0</v>
      </c>
      <c r="CE573" s="53">
        <f t="shared" si="780"/>
        <v>0</v>
      </c>
      <c r="CF573" s="54">
        <f t="shared" si="780"/>
        <v>0</v>
      </c>
      <c r="CG573" s="53">
        <f t="shared" si="780"/>
        <v>0</v>
      </c>
      <c r="CH573" s="54">
        <f t="shared" si="780"/>
        <v>0</v>
      </c>
      <c r="CI573" s="53">
        <f t="shared" si="780"/>
        <v>0</v>
      </c>
      <c r="CJ573" s="54">
        <f t="shared" si="780"/>
        <v>0</v>
      </c>
      <c r="CK573" s="53">
        <f t="shared" si="780"/>
        <v>0</v>
      </c>
      <c r="CL573" s="54">
        <f t="shared" si="780"/>
        <v>0</v>
      </c>
      <c r="CM573" s="53">
        <f t="shared" si="780"/>
        <v>0</v>
      </c>
      <c r="CN573" s="54">
        <f t="shared" si="780"/>
        <v>0</v>
      </c>
      <c r="CO573" s="53">
        <f t="shared" si="780"/>
        <v>0</v>
      </c>
      <c r="CP573" s="54">
        <f t="shared" si="780"/>
        <v>0</v>
      </c>
      <c r="CQ573" s="53">
        <f t="shared" si="780"/>
        <v>0</v>
      </c>
      <c r="CR573" s="54">
        <f t="shared" si="780"/>
        <v>0</v>
      </c>
      <c r="CS573" s="53">
        <f t="shared" si="780"/>
        <v>0</v>
      </c>
      <c r="CT573" s="54">
        <f t="shared" si="780"/>
        <v>0</v>
      </c>
      <c r="CU573" s="53">
        <f t="shared" si="780"/>
        <v>0</v>
      </c>
      <c r="CV573" s="54">
        <f t="shared" si="780"/>
        <v>0</v>
      </c>
      <c r="CW573" s="53">
        <f t="shared" si="780"/>
        <v>0</v>
      </c>
      <c r="CX573" s="54">
        <f t="shared" si="780"/>
        <v>0</v>
      </c>
      <c r="CY573" s="53">
        <f t="shared" si="780"/>
        <v>0</v>
      </c>
      <c r="CZ573" s="54">
        <f t="shared" si="780"/>
        <v>0</v>
      </c>
      <c r="DA573" s="53">
        <f t="shared" si="780"/>
        <v>0</v>
      </c>
      <c r="DB573" s="54">
        <f t="shared" si="780"/>
        <v>0</v>
      </c>
      <c r="DC573" s="53">
        <f t="shared" si="780"/>
        <v>0</v>
      </c>
      <c r="DD573" s="57">
        <f t="shared" si="780"/>
        <v>0</v>
      </c>
      <c r="DE573" s="3"/>
    </row>
    <row r="574" spans="1:109" x14ac:dyDescent="0.35">
      <c r="A574" s="3"/>
      <c r="B574" s="3" t="s">
        <v>4003</v>
      </c>
      <c r="C574" s="39" t="str">
        <f t="shared" si="772"/>
        <v>A32</v>
      </c>
      <c r="D574" s="3" t="s">
        <v>535</v>
      </c>
      <c r="E574" s="56">
        <f t="shared" si="778"/>
        <v>0</v>
      </c>
      <c r="F574" s="54">
        <f t="shared" si="778"/>
        <v>0</v>
      </c>
      <c r="G574" s="54">
        <f t="shared" si="778"/>
        <v>0</v>
      </c>
      <c r="H574" s="54">
        <f t="shared" si="778"/>
        <v>0</v>
      </c>
      <c r="I574" s="54">
        <f t="shared" si="778"/>
        <v>0</v>
      </c>
      <c r="J574" s="53">
        <f t="shared" si="778"/>
        <v>0</v>
      </c>
      <c r="K574" s="53">
        <f t="shared" si="778"/>
        <v>0</v>
      </c>
      <c r="L574" s="53">
        <f t="shared" si="778"/>
        <v>0</v>
      </c>
      <c r="M574" s="53">
        <f t="shared" si="778"/>
        <v>0</v>
      </c>
      <c r="N574" s="54">
        <f t="shared" si="778"/>
        <v>0</v>
      </c>
      <c r="O574" s="54">
        <f t="shared" si="778"/>
        <v>0</v>
      </c>
      <c r="P574" s="54">
        <f t="shared" si="778"/>
        <v>0</v>
      </c>
      <c r="Q574" s="53">
        <f t="shared" si="778"/>
        <v>0</v>
      </c>
      <c r="R574" s="53">
        <f t="shared" si="778"/>
        <v>0</v>
      </c>
      <c r="S574" s="53">
        <f t="shared" si="778"/>
        <v>0</v>
      </c>
      <c r="T574" s="53">
        <f t="shared" si="778"/>
        <v>0</v>
      </c>
      <c r="U574" s="54">
        <f t="shared" si="778"/>
        <v>0</v>
      </c>
      <c r="V574" s="54">
        <f t="shared" si="778"/>
        <v>0</v>
      </c>
      <c r="W574" s="54">
        <f t="shared" si="778"/>
        <v>0</v>
      </c>
      <c r="X574" s="53">
        <f t="shared" si="778"/>
        <v>0</v>
      </c>
      <c r="Y574" s="54">
        <f t="shared" si="778"/>
        <v>0</v>
      </c>
      <c r="Z574" s="53">
        <f t="shared" si="778"/>
        <v>0</v>
      </c>
      <c r="AA574" s="53">
        <f t="shared" si="778"/>
        <v>0</v>
      </c>
      <c r="AB574" s="53">
        <f t="shared" si="778"/>
        <v>0</v>
      </c>
      <c r="AC574" s="53">
        <f t="shared" si="778"/>
        <v>0</v>
      </c>
      <c r="AD574" s="54">
        <f t="shared" si="778"/>
        <v>0</v>
      </c>
      <c r="AE574" s="54">
        <f t="shared" si="778"/>
        <v>0</v>
      </c>
      <c r="AF574" s="54">
        <f t="shared" si="778"/>
        <v>0</v>
      </c>
      <c r="AG574" s="54">
        <f t="shared" si="778"/>
        <v>0</v>
      </c>
      <c r="AH574" s="53">
        <f t="shared" si="778"/>
        <v>0</v>
      </c>
      <c r="AI574" s="53">
        <f t="shared" si="778"/>
        <v>0</v>
      </c>
      <c r="AJ574" s="53">
        <f t="shared" si="778"/>
        <v>0</v>
      </c>
      <c r="AK574" s="53">
        <f t="shared" si="778"/>
        <v>3.9103188252488374</v>
      </c>
      <c r="AL574" s="54">
        <f t="shared" si="778"/>
        <v>0</v>
      </c>
      <c r="AM574" s="54">
        <f t="shared" si="778"/>
        <v>0</v>
      </c>
      <c r="AN574" s="54">
        <f t="shared" si="778"/>
        <v>0</v>
      </c>
      <c r="AO574" s="53">
        <f t="shared" si="778"/>
        <v>0</v>
      </c>
      <c r="AP574" s="54">
        <f t="shared" si="778"/>
        <v>0</v>
      </c>
      <c r="AQ574" s="53">
        <f t="shared" si="778"/>
        <v>0</v>
      </c>
      <c r="AR574" s="54">
        <f t="shared" si="778"/>
        <v>0</v>
      </c>
      <c r="AS574" s="53">
        <f t="shared" si="778"/>
        <v>0</v>
      </c>
      <c r="AT574" s="54">
        <f t="shared" si="778"/>
        <v>0</v>
      </c>
      <c r="AU574" s="53">
        <f t="shared" si="778"/>
        <v>0</v>
      </c>
      <c r="AV574" s="54">
        <f t="shared" si="778"/>
        <v>0</v>
      </c>
      <c r="AW574" s="53">
        <f t="shared" si="778"/>
        <v>0</v>
      </c>
      <c r="AX574" s="54">
        <f t="shared" si="778"/>
        <v>0</v>
      </c>
      <c r="AY574" s="53">
        <f t="shared" si="778"/>
        <v>0</v>
      </c>
      <c r="AZ574" s="54">
        <f t="shared" si="778"/>
        <v>0</v>
      </c>
      <c r="BA574" s="53">
        <f t="shared" si="778"/>
        <v>0</v>
      </c>
      <c r="BB574" s="54">
        <f t="shared" si="778"/>
        <v>0</v>
      </c>
      <c r="BC574" s="53">
        <f t="shared" si="778"/>
        <v>0</v>
      </c>
      <c r="BD574" s="54">
        <f t="shared" si="778"/>
        <v>0</v>
      </c>
      <c r="BE574" s="53">
        <f t="shared" si="778"/>
        <v>0</v>
      </c>
      <c r="BF574" s="54">
        <f t="shared" si="778"/>
        <v>0</v>
      </c>
      <c r="BG574" s="53">
        <f t="shared" si="778"/>
        <v>0</v>
      </c>
      <c r="BH574" s="54">
        <f t="shared" si="778"/>
        <v>0</v>
      </c>
      <c r="BI574" s="53">
        <f t="shared" si="778"/>
        <v>0</v>
      </c>
      <c r="BJ574" s="54">
        <f t="shared" si="778"/>
        <v>0</v>
      </c>
      <c r="BK574" s="53">
        <f t="shared" si="778"/>
        <v>0</v>
      </c>
      <c r="BL574" s="54">
        <f t="shared" si="778"/>
        <v>0</v>
      </c>
      <c r="BM574" s="53">
        <f t="shared" si="778"/>
        <v>0</v>
      </c>
      <c r="BN574" s="54">
        <f t="shared" si="778"/>
        <v>0</v>
      </c>
      <c r="BO574" s="53">
        <f t="shared" si="778"/>
        <v>0</v>
      </c>
      <c r="BP574" s="54">
        <f t="shared" ref="BP574" si="781">IF(INDEX($E$8:$CE$86,MATCH($C574,$C$8:$C$86,0),MATCH(BP$540,$E$6:$CE$6,0)),BP462/INDEX($E$8:$CE$86,MATCH($C574,$C$8:$C$86,0),MATCH(BP$540,$E$6:$CE$6,0))*INDEX($E$8:$CE$86,MATCH($C574,$C$8:$C$86,0),MATCH(BP$540,$E$6:$CE$6,0)),0)</f>
        <v>0</v>
      </c>
      <c r="BQ574" s="53">
        <f t="shared" si="780"/>
        <v>0</v>
      </c>
      <c r="BR574" s="54">
        <f t="shared" si="780"/>
        <v>0</v>
      </c>
      <c r="BS574" s="53">
        <f t="shared" si="780"/>
        <v>0</v>
      </c>
      <c r="BT574" s="54">
        <f t="shared" si="780"/>
        <v>0</v>
      </c>
      <c r="BU574" s="53">
        <f t="shared" si="780"/>
        <v>0</v>
      </c>
      <c r="BV574" s="54">
        <f t="shared" si="780"/>
        <v>0</v>
      </c>
      <c r="BW574" s="53">
        <f t="shared" si="780"/>
        <v>0</v>
      </c>
      <c r="BX574" s="54">
        <f t="shared" si="780"/>
        <v>0</v>
      </c>
      <c r="BY574" s="53">
        <f t="shared" si="780"/>
        <v>0</v>
      </c>
      <c r="BZ574" s="54">
        <f t="shared" si="780"/>
        <v>0</v>
      </c>
      <c r="CA574" s="53">
        <f t="shared" si="780"/>
        <v>0</v>
      </c>
      <c r="CB574" s="54">
        <f t="shared" si="780"/>
        <v>0</v>
      </c>
      <c r="CC574" s="53">
        <f t="shared" si="780"/>
        <v>0</v>
      </c>
      <c r="CD574" s="54">
        <f t="shared" si="780"/>
        <v>0</v>
      </c>
      <c r="CE574" s="53">
        <f t="shared" si="780"/>
        <v>0</v>
      </c>
      <c r="CF574" s="54">
        <f t="shared" si="780"/>
        <v>0</v>
      </c>
      <c r="CG574" s="53">
        <f t="shared" si="780"/>
        <v>0</v>
      </c>
      <c r="CH574" s="54">
        <f t="shared" si="780"/>
        <v>0</v>
      </c>
      <c r="CI574" s="53">
        <f t="shared" si="780"/>
        <v>0</v>
      </c>
      <c r="CJ574" s="54">
        <f t="shared" si="780"/>
        <v>0</v>
      </c>
      <c r="CK574" s="53">
        <f t="shared" si="780"/>
        <v>0</v>
      </c>
      <c r="CL574" s="54">
        <f t="shared" si="780"/>
        <v>0</v>
      </c>
      <c r="CM574" s="53">
        <f t="shared" si="780"/>
        <v>0</v>
      </c>
      <c r="CN574" s="54">
        <f t="shared" si="780"/>
        <v>0</v>
      </c>
      <c r="CO574" s="53">
        <f t="shared" si="780"/>
        <v>0</v>
      </c>
      <c r="CP574" s="54">
        <f t="shared" si="780"/>
        <v>0</v>
      </c>
      <c r="CQ574" s="53">
        <f t="shared" si="780"/>
        <v>0</v>
      </c>
      <c r="CR574" s="54">
        <f t="shared" si="780"/>
        <v>0</v>
      </c>
      <c r="CS574" s="53">
        <f t="shared" si="780"/>
        <v>0</v>
      </c>
      <c r="CT574" s="54">
        <f t="shared" si="780"/>
        <v>0</v>
      </c>
      <c r="CU574" s="53">
        <f t="shared" si="780"/>
        <v>0</v>
      </c>
      <c r="CV574" s="54">
        <f t="shared" si="780"/>
        <v>0</v>
      </c>
      <c r="CW574" s="53">
        <f t="shared" si="780"/>
        <v>0</v>
      </c>
      <c r="CX574" s="54">
        <f t="shared" si="780"/>
        <v>0</v>
      </c>
      <c r="CY574" s="53">
        <f t="shared" si="780"/>
        <v>0</v>
      </c>
      <c r="CZ574" s="54">
        <f t="shared" si="780"/>
        <v>0</v>
      </c>
      <c r="DA574" s="53">
        <f t="shared" si="780"/>
        <v>0</v>
      </c>
      <c r="DB574" s="54">
        <f t="shared" si="780"/>
        <v>0</v>
      </c>
      <c r="DC574" s="53">
        <f t="shared" si="780"/>
        <v>0</v>
      </c>
      <c r="DD574" s="57">
        <f t="shared" si="780"/>
        <v>0</v>
      </c>
      <c r="DE574" s="3"/>
    </row>
    <row r="575" spans="1:109" x14ac:dyDescent="0.35">
      <c r="A575" s="3"/>
      <c r="B575" s="3" t="s">
        <v>4006</v>
      </c>
      <c r="C575" s="39" t="s">
        <v>537</v>
      </c>
      <c r="D575" s="3" t="s">
        <v>539</v>
      </c>
      <c r="E575" s="52">
        <f t="shared" ref="E575:BP578" si="782">IF(INDEX($E$8:$CE$86,MATCH($C575,$C$8:$C$86,0),MATCH(E$540,$E$6:$CE$6,0)),E463/INDEX($E$8:$CE$86,MATCH($C575,$C$8:$C$86,0),MATCH(E$540,$E$6:$CE$6,0))*INDEX($E$8:$CE$86,MATCH($C575,$C$8:$C$86,0),MATCH(E$540,$E$6:$CE$6,0)),0)</f>
        <v>0</v>
      </c>
      <c r="F575" s="53">
        <f t="shared" si="782"/>
        <v>0</v>
      </c>
      <c r="G575" s="53">
        <f t="shared" si="782"/>
        <v>0</v>
      </c>
      <c r="H575" s="53">
        <f t="shared" si="782"/>
        <v>0</v>
      </c>
      <c r="I575" s="53">
        <f t="shared" si="782"/>
        <v>0</v>
      </c>
      <c r="J575" s="54">
        <f t="shared" si="782"/>
        <v>0</v>
      </c>
      <c r="K575" s="54">
        <f t="shared" si="782"/>
        <v>0</v>
      </c>
      <c r="L575" s="54">
        <f t="shared" si="782"/>
        <v>0</v>
      </c>
      <c r="M575" s="54">
        <f t="shared" si="782"/>
        <v>0</v>
      </c>
      <c r="N575" s="53">
        <f t="shared" si="782"/>
        <v>0</v>
      </c>
      <c r="O575" s="53">
        <f t="shared" si="782"/>
        <v>0</v>
      </c>
      <c r="P575" s="53">
        <f t="shared" si="782"/>
        <v>0</v>
      </c>
      <c r="Q575" s="54">
        <f t="shared" si="782"/>
        <v>0</v>
      </c>
      <c r="R575" s="54">
        <f t="shared" si="782"/>
        <v>0</v>
      </c>
      <c r="S575" s="54">
        <f t="shared" si="782"/>
        <v>0</v>
      </c>
      <c r="T575" s="54">
        <f t="shared" si="782"/>
        <v>0</v>
      </c>
      <c r="U575" s="53">
        <f t="shared" si="782"/>
        <v>0</v>
      </c>
      <c r="V575" s="53">
        <f t="shared" si="782"/>
        <v>0</v>
      </c>
      <c r="W575" s="53">
        <f t="shared" si="782"/>
        <v>0</v>
      </c>
      <c r="X575" s="54">
        <f t="shared" si="782"/>
        <v>0</v>
      </c>
      <c r="Y575" s="53">
        <f t="shared" si="782"/>
        <v>0</v>
      </c>
      <c r="Z575" s="54">
        <f t="shared" si="782"/>
        <v>0</v>
      </c>
      <c r="AA575" s="54">
        <f t="shared" si="782"/>
        <v>0</v>
      </c>
      <c r="AB575" s="54">
        <f t="shared" si="782"/>
        <v>0</v>
      </c>
      <c r="AC575" s="54">
        <f t="shared" si="782"/>
        <v>0</v>
      </c>
      <c r="AD575" s="53">
        <f t="shared" si="782"/>
        <v>0</v>
      </c>
      <c r="AE575" s="53">
        <f t="shared" si="782"/>
        <v>0</v>
      </c>
      <c r="AF575" s="53">
        <f t="shared" si="782"/>
        <v>0</v>
      </c>
      <c r="AG575" s="53">
        <f t="shared" si="782"/>
        <v>0</v>
      </c>
      <c r="AH575" s="54">
        <f t="shared" si="782"/>
        <v>0</v>
      </c>
      <c r="AI575" s="54">
        <f t="shared" si="782"/>
        <v>0</v>
      </c>
      <c r="AJ575" s="54">
        <f t="shared" si="782"/>
        <v>0</v>
      </c>
      <c r="AK575" s="54">
        <f t="shared" si="782"/>
        <v>0</v>
      </c>
      <c r="AL575" s="53">
        <f t="shared" si="782"/>
        <v>301.43661599597584</v>
      </c>
      <c r="AM575" s="53">
        <f t="shared" si="782"/>
        <v>0</v>
      </c>
      <c r="AN575" s="53">
        <f t="shared" si="782"/>
        <v>0</v>
      </c>
      <c r="AO575" s="54">
        <f t="shared" si="782"/>
        <v>0</v>
      </c>
      <c r="AP575" s="53">
        <f t="shared" si="782"/>
        <v>0</v>
      </c>
      <c r="AQ575" s="54">
        <f t="shared" si="782"/>
        <v>0</v>
      </c>
      <c r="AR575" s="53">
        <f t="shared" si="782"/>
        <v>0</v>
      </c>
      <c r="AS575" s="54">
        <f t="shared" si="782"/>
        <v>0</v>
      </c>
      <c r="AT575" s="53">
        <f t="shared" si="782"/>
        <v>0</v>
      </c>
      <c r="AU575" s="54">
        <f t="shared" si="782"/>
        <v>0</v>
      </c>
      <c r="AV575" s="53">
        <f t="shared" si="782"/>
        <v>0</v>
      </c>
      <c r="AW575" s="54">
        <f t="shared" si="782"/>
        <v>0</v>
      </c>
      <c r="AX575" s="53">
        <f t="shared" si="782"/>
        <v>0</v>
      </c>
      <c r="AY575" s="54">
        <f t="shared" si="782"/>
        <v>0</v>
      </c>
      <c r="AZ575" s="53">
        <f t="shared" si="782"/>
        <v>0</v>
      </c>
      <c r="BA575" s="54">
        <f t="shared" si="782"/>
        <v>0</v>
      </c>
      <c r="BB575" s="53">
        <f t="shared" si="782"/>
        <v>0</v>
      </c>
      <c r="BC575" s="54">
        <f t="shared" si="782"/>
        <v>0</v>
      </c>
      <c r="BD575" s="53">
        <f t="shared" si="782"/>
        <v>0</v>
      </c>
      <c r="BE575" s="54">
        <f t="shared" si="782"/>
        <v>0</v>
      </c>
      <c r="BF575" s="53">
        <f t="shared" si="782"/>
        <v>0</v>
      </c>
      <c r="BG575" s="54">
        <f t="shared" si="782"/>
        <v>0</v>
      </c>
      <c r="BH575" s="53">
        <f t="shared" si="782"/>
        <v>0</v>
      </c>
      <c r="BI575" s="54">
        <f t="shared" si="782"/>
        <v>0</v>
      </c>
      <c r="BJ575" s="53">
        <f t="shared" si="782"/>
        <v>0</v>
      </c>
      <c r="BK575" s="54">
        <f t="shared" si="782"/>
        <v>0</v>
      </c>
      <c r="BL575" s="53">
        <f t="shared" si="782"/>
        <v>0</v>
      </c>
      <c r="BM575" s="54">
        <f t="shared" si="782"/>
        <v>0</v>
      </c>
      <c r="BN575" s="53">
        <f t="shared" si="782"/>
        <v>0</v>
      </c>
      <c r="BO575" s="54">
        <f t="shared" si="782"/>
        <v>0</v>
      </c>
      <c r="BP575" s="53">
        <f t="shared" si="782"/>
        <v>0</v>
      </c>
      <c r="BQ575" s="54">
        <f t="shared" si="780"/>
        <v>0</v>
      </c>
      <c r="BR575" s="53">
        <f t="shared" si="780"/>
        <v>0</v>
      </c>
      <c r="BS575" s="54">
        <f t="shared" si="780"/>
        <v>0</v>
      </c>
      <c r="BT575" s="53">
        <f t="shared" si="780"/>
        <v>0</v>
      </c>
      <c r="BU575" s="54">
        <f t="shared" si="780"/>
        <v>0</v>
      </c>
      <c r="BV575" s="53">
        <f t="shared" si="780"/>
        <v>0</v>
      </c>
      <c r="BW575" s="54">
        <f t="shared" si="780"/>
        <v>0</v>
      </c>
      <c r="BX575" s="53">
        <f t="shared" si="780"/>
        <v>0</v>
      </c>
      <c r="BY575" s="54">
        <f t="shared" si="780"/>
        <v>0</v>
      </c>
      <c r="BZ575" s="53">
        <f t="shared" si="780"/>
        <v>0</v>
      </c>
      <c r="CA575" s="54">
        <f t="shared" si="780"/>
        <v>0</v>
      </c>
      <c r="CB575" s="53">
        <f t="shared" si="780"/>
        <v>0</v>
      </c>
      <c r="CC575" s="54">
        <f t="shared" si="780"/>
        <v>0</v>
      </c>
      <c r="CD575" s="53">
        <f t="shared" si="780"/>
        <v>0</v>
      </c>
      <c r="CE575" s="54">
        <f t="shared" si="780"/>
        <v>0</v>
      </c>
      <c r="CF575" s="53">
        <f t="shared" si="780"/>
        <v>0</v>
      </c>
      <c r="CG575" s="54">
        <f t="shared" si="780"/>
        <v>0</v>
      </c>
      <c r="CH575" s="53">
        <f t="shared" si="780"/>
        <v>0</v>
      </c>
      <c r="CI575" s="54">
        <f t="shared" si="780"/>
        <v>0</v>
      </c>
      <c r="CJ575" s="53">
        <f t="shared" si="780"/>
        <v>0</v>
      </c>
      <c r="CK575" s="54">
        <f t="shared" si="780"/>
        <v>0</v>
      </c>
      <c r="CL575" s="53">
        <f t="shared" si="780"/>
        <v>0</v>
      </c>
      <c r="CM575" s="54">
        <f t="shared" si="780"/>
        <v>0</v>
      </c>
      <c r="CN575" s="53">
        <f t="shared" si="780"/>
        <v>0</v>
      </c>
      <c r="CO575" s="54">
        <f t="shared" si="780"/>
        <v>0</v>
      </c>
      <c r="CP575" s="53">
        <f t="shared" si="780"/>
        <v>0</v>
      </c>
      <c r="CQ575" s="54">
        <f t="shared" si="780"/>
        <v>0</v>
      </c>
      <c r="CR575" s="53">
        <f t="shared" si="780"/>
        <v>0</v>
      </c>
      <c r="CS575" s="54">
        <f t="shared" si="780"/>
        <v>0</v>
      </c>
      <c r="CT575" s="53">
        <f t="shared" si="780"/>
        <v>0</v>
      </c>
      <c r="CU575" s="54">
        <f t="shared" si="780"/>
        <v>0</v>
      </c>
      <c r="CV575" s="53">
        <f t="shared" si="780"/>
        <v>0</v>
      </c>
      <c r="CW575" s="54">
        <f t="shared" si="780"/>
        <v>0</v>
      </c>
      <c r="CX575" s="53">
        <f t="shared" si="780"/>
        <v>0</v>
      </c>
      <c r="CY575" s="54">
        <f t="shared" si="780"/>
        <v>0</v>
      </c>
      <c r="CZ575" s="53">
        <f t="shared" si="780"/>
        <v>0</v>
      </c>
      <c r="DA575" s="54">
        <f t="shared" si="780"/>
        <v>0</v>
      </c>
      <c r="DB575" s="53">
        <f t="shared" si="780"/>
        <v>0</v>
      </c>
      <c r="DC575" s="54">
        <f t="shared" si="780"/>
        <v>0</v>
      </c>
      <c r="DD575" s="55">
        <f t="shared" si="780"/>
        <v>0</v>
      </c>
      <c r="DE575" s="3"/>
    </row>
    <row r="576" spans="1:109" x14ac:dyDescent="0.35">
      <c r="A576" s="3"/>
      <c r="B576" s="3" t="s">
        <v>4009</v>
      </c>
      <c r="C576" s="39" t="str">
        <f t="shared" si="772"/>
        <v>A40</v>
      </c>
      <c r="D576" s="3" t="s">
        <v>541</v>
      </c>
      <c r="E576" s="52">
        <f t="shared" si="782"/>
        <v>0</v>
      </c>
      <c r="F576" s="53">
        <f t="shared" si="782"/>
        <v>0</v>
      </c>
      <c r="G576" s="53">
        <f t="shared" si="782"/>
        <v>0</v>
      </c>
      <c r="H576" s="53">
        <f t="shared" si="782"/>
        <v>0</v>
      </c>
      <c r="I576" s="53">
        <f t="shared" si="782"/>
        <v>0</v>
      </c>
      <c r="J576" s="54">
        <f t="shared" si="782"/>
        <v>0</v>
      </c>
      <c r="K576" s="54">
        <f t="shared" si="782"/>
        <v>0</v>
      </c>
      <c r="L576" s="54">
        <f t="shared" si="782"/>
        <v>0</v>
      </c>
      <c r="M576" s="54">
        <f t="shared" si="782"/>
        <v>0</v>
      </c>
      <c r="N576" s="53">
        <f t="shared" si="782"/>
        <v>0</v>
      </c>
      <c r="O576" s="53">
        <f t="shared" si="782"/>
        <v>0</v>
      </c>
      <c r="P576" s="53">
        <f t="shared" si="782"/>
        <v>0</v>
      </c>
      <c r="Q576" s="54">
        <f t="shared" si="782"/>
        <v>0</v>
      </c>
      <c r="R576" s="54">
        <f t="shared" si="782"/>
        <v>0</v>
      </c>
      <c r="S576" s="54">
        <f t="shared" si="782"/>
        <v>0</v>
      </c>
      <c r="T576" s="54">
        <f t="shared" si="782"/>
        <v>0</v>
      </c>
      <c r="U576" s="53">
        <f t="shared" si="782"/>
        <v>0</v>
      </c>
      <c r="V576" s="53">
        <f t="shared" si="782"/>
        <v>0</v>
      </c>
      <c r="W576" s="53">
        <f t="shared" si="782"/>
        <v>0</v>
      </c>
      <c r="X576" s="54">
        <f t="shared" si="782"/>
        <v>0</v>
      </c>
      <c r="Y576" s="53">
        <f t="shared" si="782"/>
        <v>0</v>
      </c>
      <c r="Z576" s="54">
        <f t="shared" si="782"/>
        <v>0</v>
      </c>
      <c r="AA576" s="54">
        <f t="shared" si="782"/>
        <v>0</v>
      </c>
      <c r="AB576" s="54">
        <f t="shared" si="782"/>
        <v>0</v>
      </c>
      <c r="AC576" s="54">
        <f t="shared" si="782"/>
        <v>0</v>
      </c>
      <c r="AD576" s="53">
        <f t="shared" si="782"/>
        <v>0</v>
      </c>
      <c r="AE576" s="53">
        <f t="shared" si="782"/>
        <v>0</v>
      </c>
      <c r="AF576" s="53">
        <f t="shared" si="782"/>
        <v>0</v>
      </c>
      <c r="AG576" s="53">
        <f t="shared" si="782"/>
        <v>0</v>
      </c>
      <c r="AH576" s="54">
        <f t="shared" si="782"/>
        <v>0</v>
      </c>
      <c r="AI576" s="54">
        <f t="shared" si="782"/>
        <v>0</v>
      </c>
      <c r="AJ576" s="54">
        <f t="shared" si="782"/>
        <v>0</v>
      </c>
      <c r="AK576" s="54">
        <f t="shared" si="782"/>
        <v>0</v>
      </c>
      <c r="AL576" s="53">
        <f t="shared" si="782"/>
        <v>0</v>
      </c>
      <c r="AM576" s="53">
        <f t="shared" si="782"/>
        <v>58.105861916946935</v>
      </c>
      <c r="AN576" s="53">
        <f t="shared" si="782"/>
        <v>0</v>
      </c>
      <c r="AO576" s="54">
        <f t="shared" si="782"/>
        <v>0</v>
      </c>
      <c r="AP576" s="53">
        <f t="shared" si="782"/>
        <v>0</v>
      </c>
      <c r="AQ576" s="54">
        <f t="shared" si="782"/>
        <v>0</v>
      </c>
      <c r="AR576" s="53">
        <f t="shared" si="782"/>
        <v>0</v>
      </c>
      <c r="AS576" s="54">
        <f t="shared" si="782"/>
        <v>0</v>
      </c>
      <c r="AT576" s="53">
        <f t="shared" si="782"/>
        <v>0</v>
      </c>
      <c r="AU576" s="54">
        <f t="shared" si="782"/>
        <v>0</v>
      </c>
      <c r="AV576" s="53">
        <f t="shared" si="782"/>
        <v>0</v>
      </c>
      <c r="AW576" s="54">
        <f t="shared" si="782"/>
        <v>0</v>
      </c>
      <c r="AX576" s="53">
        <f t="shared" si="782"/>
        <v>0</v>
      </c>
      <c r="AY576" s="54">
        <f t="shared" si="782"/>
        <v>0</v>
      </c>
      <c r="AZ576" s="53">
        <f t="shared" si="782"/>
        <v>0</v>
      </c>
      <c r="BA576" s="54">
        <f t="shared" si="782"/>
        <v>0</v>
      </c>
      <c r="BB576" s="53">
        <f t="shared" si="782"/>
        <v>0</v>
      </c>
      <c r="BC576" s="54">
        <f t="shared" si="782"/>
        <v>0</v>
      </c>
      <c r="BD576" s="53">
        <f t="shared" si="782"/>
        <v>0</v>
      </c>
      <c r="BE576" s="54">
        <f t="shared" si="782"/>
        <v>0</v>
      </c>
      <c r="BF576" s="53">
        <f t="shared" si="782"/>
        <v>0</v>
      </c>
      <c r="BG576" s="54">
        <f t="shared" si="782"/>
        <v>0</v>
      </c>
      <c r="BH576" s="53">
        <f t="shared" si="782"/>
        <v>0</v>
      </c>
      <c r="BI576" s="54">
        <f t="shared" si="782"/>
        <v>0</v>
      </c>
      <c r="BJ576" s="53">
        <f t="shared" si="782"/>
        <v>0</v>
      </c>
      <c r="BK576" s="54">
        <f t="shared" si="782"/>
        <v>0</v>
      </c>
      <c r="BL576" s="53">
        <f t="shared" si="782"/>
        <v>0</v>
      </c>
      <c r="BM576" s="54">
        <f t="shared" si="782"/>
        <v>0</v>
      </c>
      <c r="BN576" s="53">
        <f t="shared" si="782"/>
        <v>0</v>
      </c>
      <c r="BO576" s="54">
        <f t="shared" si="782"/>
        <v>0</v>
      </c>
      <c r="BP576" s="53">
        <f t="shared" si="782"/>
        <v>0</v>
      </c>
      <c r="BQ576" s="54">
        <f t="shared" si="780"/>
        <v>0</v>
      </c>
      <c r="BR576" s="53">
        <f t="shared" si="780"/>
        <v>0</v>
      </c>
      <c r="BS576" s="54">
        <f t="shared" si="780"/>
        <v>0</v>
      </c>
      <c r="BT576" s="53">
        <f t="shared" si="780"/>
        <v>0</v>
      </c>
      <c r="BU576" s="54">
        <f t="shared" si="780"/>
        <v>0</v>
      </c>
      <c r="BV576" s="53">
        <f t="shared" si="780"/>
        <v>0</v>
      </c>
      <c r="BW576" s="54">
        <f t="shared" si="780"/>
        <v>0</v>
      </c>
      <c r="BX576" s="53">
        <f t="shared" si="780"/>
        <v>0</v>
      </c>
      <c r="BY576" s="54">
        <f t="shared" si="780"/>
        <v>0</v>
      </c>
      <c r="BZ576" s="53">
        <f t="shared" si="780"/>
        <v>0</v>
      </c>
      <c r="CA576" s="54">
        <f t="shared" si="780"/>
        <v>0</v>
      </c>
      <c r="CB576" s="53">
        <f t="shared" si="780"/>
        <v>0</v>
      </c>
      <c r="CC576" s="54">
        <f t="shared" si="780"/>
        <v>0</v>
      </c>
      <c r="CD576" s="53">
        <f t="shared" si="780"/>
        <v>0</v>
      </c>
      <c r="CE576" s="54">
        <f t="shared" si="780"/>
        <v>0</v>
      </c>
      <c r="CF576" s="53">
        <f t="shared" si="780"/>
        <v>0</v>
      </c>
      <c r="CG576" s="54">
        <f t="shared" si="780"/>
        <v>0</v>
      </c>
      <c r="CH576" s="53">
        <f t="shared" si="780"/>
        <v>0</v>
      </c>
      <c r="CI576" s="54">
        <f t="shared" si="780"/>
        <v>0</v>
      </c>
      <c r="CJ576" s="53">
        <f t="shared" si="780"/>
        <v>0</v>
      </c>
      <c r="CK576" s="54">
        <f t="shared" si="780"/>
        <v>0</v>
      </c>
      <c r="CL576" s="53">
        <f t="shared" si="780"/>
        <v>0</v>
      </c>
      <c r="CM576" s="54">
        <f t="shared" si="780"/>
        <v>0</v>
      </c>
      <c r="CN576" s="53">
        <f t="shared" si="780"/>
        <v>0</v>
      </c>
      <c r="CO576" s="54">
        <f t="shared" si="780"/>
        <v>0</v>
      </c>
      <c r="CP576" s="53">
        <f t="shared" si="780"/>
        <v>0</v>
      </c>
      <c r="CQ576" s="54">
        <f t="shared" si="780"/>
        <v>0</v>
      </c>
      <c r="CR576" s="53">
        <f t="shared" si="780"/>
        <v>0</v>
      </c>
      <c r="CS576" s="54">
        <f t="shared" si="780"/>
        <v>0</v>
      </c>
      <c r="CT576" s="53">
        <f t="shared" si="780"/>
        <v>0</v>
      </c>
      <c r="CU576" s="54">
        <f t="shared" si="780"/>
        <v>0</v>
      </c>
      <c r="CV576" s="53">
        <f t="shared" si="780"/>
        <v>0</v>
      </c>
      <c r="CW576" s="54">
        <f t="shared" si="780"/>
        <v>0</v>
      </c>
      <c r="CX576" s="53">
        <f t="shared" si="780"/>
        <v>0</v>
      </c>
      <c r="CY576" s="54">
        <f t="shared" si="780"/>
        <v>0</v>
      </c>
      <c r="CZ576" s="53">
        <f t="shared" si="780"/>
        <v>0</v>
      </c>
      <c r="DA576" s="54">
        <f t="shared" si="780"/>
        <v>0</v>
      </c>
      <c r="DB576" s="53">
        <f t="shared" si="780"/>
        <v>0</v>
      </c>
      <c r="DC576" s="54">
        <f t="shared" si="780"/>
        <v>0</v>
      </c>
      <c r="DD576" s="55">
        <f t="shared" si="780"/>
        <v>0</v>
      </c>
      <c r="DE576" s="3"/>
    </row>
    <row r="577" spans="1:109" x14ac:dyDescent="0.35">
      <c r="A577" s="3"/>
      <c r="B577" s="3" t="s">
        <v>4010</v>
      </c>
      <c r="C577" s="39" t="str">
        <f t="shared" si="772"/>
        <v>A40</v>
      </c>
      <c r="D577" s="3" t="s">
        <v>543</v>
      </c>
      <c r="E577" s="52">
        <f t="shared" si="782"/>
        <v>0</v>
      </c>
      <c r="F577" s="53">
        <f t="shared" si="782"/>
        <v>0</v>
      </c>
      <c r="G577" s="53">
        <f t="shared" si="782"/>
        <v>0</v>
      </c>
      <c r="H577" s="53">
        <f t="shared" si="782"/>
        <v>0</v>
      </c>
      <c r="I577" s="53">
        <f t="shared" si="782"/>
        <v>0</v>
      </c>
      <c r="J577" s="54">
        <f t="shared" si="782"/>
        <v>0</v>
      </c>
      <c r="K577" s="54">
        <f t="shared" si="782"/>
        <v>0</v>
      </c>
      <c r="L577" s="54">
        <f t="shared" si="782"/>
        <v>0</v>
      </c>
      <c r="M577" s="54">
        <f t="shared" si="782"/>
        <v>0</v>
      </c>
      <c r="N577" s="53">
        <f t="shared" si="782"/>
        <v>0</v>
      </c>
      <c r="O577" s="53">
        <f t="shared" si="782"/>
        <v>0</v>
      </c>
      <c r="P577" s="53">
        <f t="shared" si="782"/>
        <v>0</v>
      </c>
      <c r="Q577" s="54">
        <f t="shared" si="782"/>
        <v>0</v>
      </c>
      <c r="R577" s="54">
        <f t="shared" si="782"/>
        <v>0</v>
      </c>
      <c r="S577" s="54">
        <f t="shared" si="782"/>
        <v>0</v>
      </c>
      <c r="T577" s="54">
        <f t="shared" si="782"/>
        <v>0</v>
      </c>
      <c r="U577" s="53">
        <f t="shared" si="782"/>
        <v>0</v>
      </c>
      <c r="V577" s="53">
        <f t="shared" si="782"/>
        <v>0</v>
      </c>
      <c r="W577" s="53">
        <f t="shared" si="782"/>
        <v>0</v>
      </c>
      <c r="X577" s="54">
        <f t="shared" si="782"/>
        <v>0</v>
      </c>
      <c r="Y577" s="53">
        <f t="shared" si="782"/>
        <v>0</v>
      </c>
      <c r="Z577" s="54">
        <f t="shared" si="782"/>
        <v>0</v>
      </c>
      <c r="AA577" s="54">
        <f t="shared" si="782"/>
        <v>0</v>
      </c>
      <c r="AB577" s="54">
        <f t="shared" si="782"/>
        <v>0</v>
      </c>
      <c r="AC577" s="54">
        <f t="shared" si="782"/>
        <v>0</v>
      </c>
      <c r="AD577" s="53">
        <f t="shared" si="782"/>
        <v>0</v>
      </c>
      <c r="AE577" s="53">
        <f t="shared" si="782"/>
        <v>0</v>
      </c>
      <c r="AF577" s="53">
        <f t="shared" si="782"/>
        <v>0</v>
      </c>
      <c r="AG577" s="53">
        <f t="shared" si="782"/>
        <v>0</v>
      </c>
      <c r="AH577" s="54">
        <f t="shared" si="782"/>
        <v>0</v>
      </c>
      <c r="AI577" s="54">
        <f t="shared" si="782"/>
        <v>0</v>
      </c>
      <c r="AJ577" s="54">
        <f t="shared" si="782"/>
        <v>0</v>
      </c>
      <c r="AK577" s="54">
        <f t="shared" si="782"/>
        <v>0</v>
      </c>
      <c r="AL577" s="53">
        <f t="shared" si="782"/>
        <v>0</v>
      </c>
      <c r="AM577" s="53">
        <f t="shared" si="782"/>
        <v>0</v>
      </c>
      <c r="AN577" s="53">
        <f t="shared" si="782"/>
        <v>19.58980692111728</v>
      </c>
      <c r="AO577" s="54">
        <f t="shared" si="782"/>
        <v>0</v>
      </c>
      <c r="AP577" s="53">
        <f t="shared" si="782"/>
        <v>0</v>
      </c>
      <c r="AQ577" s="54">
        <f t="shared" si="782"/>
        <v>0</v>
      </c>
      <c r="AR577" s="53">
        <f t="shared" si="782"/>
        <v>0</v>
      </c>
      <c r="AS577" s="54">
        <f t="shared" si="782"/>
        <v>0</v>
      </c>
      <c r="AT577" s="53">
        <f t="shared" si="782"/>
        <v>0</v>
      </c>
      <c r="AU577" s="54">
        <f t="shared" si="782"/>
        <v>0</v>
      </c>
      <c r="AV577" s="53">
        <f t="shared" si="782"/>
        <v>0</v>
      </c>
      <c r="AW577" s="54">
        <f t="shared" si="782"/>
        <v>0</v>
      </c>
      <c r="AX577" s="53">
        <f t="shared" si="782"/>
        <v>0</v>
      </c>
      <c r="AY577" s="54">
        <f t="shared" si="782"/>
        <v>0</v>
      </c>
      <c r="AZ577" s="53">
        <f t="shared" si="782"/>
        <v>0</v>
      </c>
      <c r="BA577" s="54">
        <f t="shared" si="782"/>
        <v>0</v>
      </c>
      <c r="BB577" s="53">
        <f t="shared" si="782"/>
        <v>0</v>
      </c>
      <c r="BC577" s="54">
        <f t="shared" si="782"/>
        <v>0</v>
      </c>
      <c r="BD577" s="53">
        <f t="shared" si="782"/>
        <v>0</v>
      </c>
      <c r="BE577" s="54">
        <f t="shared" si="782"/>
        <v>0</v>
      </c>
      <c r="BF577" s="53">
        <f t="shared" si="782"/>
        <v>0</v>
      </c>
      <c r="BG577" s="54">
        <f t="shared" si="782"/>
        <v>0</v>
      </c>
      <c r="BH577" s="53">
        <f t="shared" si="782"/>
        <v>0</v>
      </c>
      <c r="BI577" s="54">
        <f t="shared" si="782"/>
        <v>0</v>
      </c>
      <c r="BJ577" s="53">
        <f t="shared" si="782"/>
        <v>0</v>
      </c>
      <c r="BK577" s="54">
        <f t="shared" si="782"/>
        <v>0</v>
      </c>
      <c r="BL577" s="53">
        <f t="shared" si="782"/>
        <v>0</v>
      </c>
      <c r="BM577" s="54">
        <f t="shared" si="782"/>
        <v>0</v>
      </c>
      <c r="BN577" s="53">
        <f t="shared" si="782"/>
        <v>0</v>
      </c>
      <c r="BO577" s="54">
        <f t="shared" si="782"/>
        <v>0</v>
      </c>
      <c r="BP577" s="53">
        <f t="shared" si="782"/>
        <v>0</v>
      </c>
      <c r="BQ577" s="54">
        <f t="shared" si="780"/>
        <v>0</v>
      </c>
      <c r="BR577" s="53">
        <f t="shared" si="780"/>
        <v>0</v>
      </c>
      <c r="BS577" s="54">
        <f t="shared" si="780"/>
        <v>0</v>
      </c>
      <c r="BT577" s="53">
        <f t="shared" si="780"/>
        <v>0</v>
      </c>
      <c r="BU577" s="54">
        <f t="shared" si="780"/>
        <v>0</v>
      </c>
      <c r="BV577" s="53">
        <f t="shared" si="780"/>
        <v>0</v>
      </c>
      <c r="BW577" s="54">
        <f t="shared" si="780"/>
        <v>0</v>
      </c>
      <c r="BX577" s="53">
        <f t="shared" si="780"/>
        <v>0</v>
      </c>
      <c r="BY577" s="54">
        <f t="shared" si="780"/>
        <v>0</v>
      </c>
      <c r="BZ577" s="53">
        <f t="shared" si="780"/>
        <v>0</v>
      </c>
      <c r="CA577" s="54">
        <f t="shared" si="780"/>
        <v>0</v>
      </c>
      <c r="CB577" s="53">
        <f t="shared" si="780"/>
        <v>0</v>
      </c>
      <c r="CC577" s="54">
        <f t="shared" si="780"/>
        <v>0</v>
      </c>
      <c r="CD577" s="53">
        <f t="shared" si="780"/>
        <v>0</v>
      </c>
      <c r="CE577" s="54">
        <f t="shared" si="780"/>
        <v>0</v>
      </c>
      <c r="CF577" s="53">
        <f t="shared" si="780"/>
        <v>0</v>
      </c>
      <c r="CG577" s="54">
        <f t="shared" si="780"/>
        <v>0</v>
      </c>
      <c r="CH577" s="53">
        <f t="shared" si="780"/>
        <v>0</v>
      </c>
      <c r="CI577" s="54">
        <f t="shared" si="780"/>
        <v>0</v>
      </c>
      <c r="CJ577" s="53">
        <f t="shared" si="780"/>
        <v>0</v>
      </c>
      <c r="CK577" s="54">
        <f t="shared" si="780"/>
        <v>0</v>
      </c>
      <c r="CL577" s="53">
        <f t="shared" si="780"/>
        <v>0</v>
      </c>
      <c r="CM577" s="54">
        <f t="shared" si="780"/>
        <v>0</v>
      </c>
      <c r="CN577" s="53">
        <f t="shared" si="780"/>
        <v>0</v>
      </c>
      <c r="CO577" s="54">
        <f t="shared" si="780"/>
        <v>0</v>
      </c>
      <c r="CP577" s="53">
        <f t="shared" si="780"/>
        <v>0</v>
      </c>
      <c r="CQ577" s="54">
        <f t="shared" si="780"/>
        <v>0</v>
      </c>
      <c r="CR577" s="53">
        <f t="shared" si="780"/>
        <v>0</v>
      </c>
      <c r="CS577" s="54">
        <f t="shared" si="780"/>
        <v>0</v>
      </c>
      <c r="CT577" s="53">
        <f t="shared" si="780"/>
        <v>0</v>
      </c>
      <c r="CU577" s="54">
        <f t="shared" si="780"/>
        <v>0</v>
      </c>
      <c r="CV577" s="53">
        <f t="shared" si="780"/>
        <v>0</v>
      </c>
      <c r="CW577" s="54">
        <f t="shared" si="780"/>
        <v>0</v>
      </c>
      <c r="CX577" s="53">
        <f t="shared" si="780"/>
        <v>0</v>
      </c>
      <c r="CY577" s="54">
        <f t="shared" si="780"/>
        <v>0</v>
      </c>
      <c r="CZ577" s="53">
        <f t="shared" si="780"/>
        <v>0</v>
      </c>
      <c r="DA577" s="54">
        <f t="shared" si="780"/>
        <v>0</v>
      </c>
      <c r="DB577" s="53">
        <f t="shared" si="780"/>
        <v>0</v>
      </c>
      <c r="DC577" s="54">
        <f t="shared" si="780"/>
        <v>0</v>
      </c>
      <c r="DD577" s="55">
        <f t="shared" si="780"/>
        <v>0</v>
      </c>
      <c r="DE577" s="3"/>
    </row>
    <row r="578" spans="1:109" x14ac:dyDescent="0.35">
      <c r="A578" s="3"/>
      <c r="B578" s="3" t="s">
        <v>4011</v>
      </c>
      <c r="C578" s="39" t="s">
        <v>545</v>
      </c>
      <c r="D578" s="3" t="s">
        <v>547</v>
      </c>
      <c r="E578" s="56">
        <f t="shared" si="782"/>
        <v>0</v>
      </c>
      <c r="F578" s="54">
        <f t="shared" si="782"/>
        <v>0</v>
      </c>
      <c r="G578" s="54">
        <f t="shared" si="782"/>
        <v>0</v>
      </c>
      <c r="H578" s="54">
        <f t="shared" si="782"/>
        <v>0</v>
      </c>
      <c r="I578" s="54">
        <f t="shared" si="782"/>
        <v>0</v>
      </c>
      <c r="J578" s="53">
        <f t="shared" si="782"/>
        <v>0</v>
      </c>
      <c r="K578" s="53">
        <f t="shared" si="782"/>
        <v>0</v>
      </c>
      <c r="L578" s="53">
        <f t="shared" si="782"/>
        <v>0</v>
      </c>
      <c r="M578" s="53">
        <f t="shared" si="782"/>
        <v>0</v>
      </c>
      <c r="N578" s="54">
        <f t="shared" si="782"/>
        <v>0</v>
      </c>
      <c r="O578" s="54">
        <f t="shared" si="782"/>
        <v>0</v>
      </c>
      <c r="P578" s="54">
        <f t="shared" si="782"/>
        <v>0</v>
      </c>
      <c r="Q578" s="53">
        <f t="shared" si="782"/>
        <v>0</v>
      </c>
      <c r="R578" s="53">
        <f t="shared" si="782"/>
        <v>0</v>
      </c>
      <c r="S578" s="53">
        <f t="shared" si="782"/>
        <v>0</v>
      </c>
      <c r="T578" s="53">
        <f t="shared" si="782"/>
        <v>0</v>
      </c>
      <c r="U578" s="54">
        <f t="shared" si="782"/>
        <v>0</v>
      </c>
      <c r="V578" s="54">
        <f t="shared" si="782"/>
        <v>0</v>
      </c>
      <c r="W578" s="54">
        <f t="shared" si="782"/>
        <v>0</v>
      </c>
      <c r="X578" s="42">
        <f t="shared" si="782"/>
        <v>0</v>
      </c>
      <c r="Y578" s="58">
        <f t="shared" si="782"/>
        <v>0</v>
      </c>
      <c r="Z578" s="53">
        <f t="shared" si="782"/>
        <v>0</v>
      </c>
      <c r="AA578" s="53">
        <f t="shared" si="782"/>
        <v>0</v>
      </c>
      <c r="AB578" s="53">
        <f t="shared" si="782"/>
        <v>0</v>
      </c>
      <c r="AC578" s="53">
        <f t="shared" si="782"/>
        <v>0</v>
      </c>
      <c r="AD578" s="54">
        <f t="shared" si="782"/>
        <v>0</v>
      </c>
      <c r="AE578" s="54">
        <f t="shared" si="782"/>
        <v>0</v>
      </c>
      <c r="AF578" s="54">
        <f t="shared" si="782"/>
        <v>0</v>
      </c>
      <c r="AG578" s="54">
        <f t="shared" si="782"/>
        <v>0</v>
      </c>
      <c r="AH578" s="53">
        <f t="shared" si="782"/>
        <v>0</v>
      </c>
      <c r="AI578" s="53">
        <f t="shared" si="782"/>
        <v>0</v>
      </c>
      <c r="AJ578" s="53">
        <f t="shared" si="782"/>
        <v>0</v>
      </c>
      <c r="AK578" s="53">
        <f t="shared" si="782"/>
        <v>0</v>
      </c>
      <c r="AL578" s="54">
        <f t="shared" si="782"/>
        <v>0</v>
      </c>
      <c r="AM578" s="54">
        <f t="shared" si="782"/>
        <v>0</v>
      </c>
      <c r="AN578" s="54">
        <f t="shared" si="782"/>
        <v>0</v>
      </c>
      <c r="AO578" s="42">
        <f t="shared" si="782"/>
        <v>29.763622742682937</v>
      </c>
      <c r="AP578" s="58">
        <f t="shared" si="782"/>
        <v>0</v>
      </c>
      <c r="AQ578" s="42">
        <f t="shared" si="782"/>
        <v>0</v>
      </c>
      <c r="AR578" s="58">
        <f t="shared" si="782"/>
        <v>0</v>
      </c>
      <c r="AS578" s="42">
        <f t="shared" si="782"/>
        <v>0</v>
      </c>
      <c r="AT578" s="58">
        <f t="shared" si="782"/>
        <v>0</v>
      </c>
      <c r="AU578" s="42">
        <f t="shared" si="782"/>
        <v>0</v>
      </c>
      <c r="AV578" s="58">
        <f t="shared" si="782"/>
        <v>0</v>
      </c>
      <c r="AW578" s="42">
        <f t="shared" si="782"/>
        <v>0</v>
      </c>
      <c r="AX578" s="58">
        <f t="shared" si="782"/>
        <v>0</v>
      </c>
      <c r="AY578" s="42">
        <f t="shared" si="782"/>
        <v>0</v>
      </c>
      <c r="AZ578" s="58">
        <f t="shared" si="782"/>
        <v>0</v>
      </c>
      <c r="BA578" s="42">
        <f t="shared" si="782"/>
        <v>0</v>
      </c>
      <c r="BB578" s="58">
        <f t="shared" si="782"/>
        <v>0</v>
      </c>
      <c r="BC578" s="42">
        <f t="shared" si="782"/>
        <v>0</v>
      </c>
      <c r="BD578" s="58">
        <f t="shared" si="782"/>
        <v>0</v>
      </c>
      <c r="BE578" s="42">
        <f t="shared" si="782"/>
        <v>0</v>
      </c>
      <c r="BF578" s="58">
        <f t="shared" si="782"/>
        <v>0</v>
      </c>
      <c r="BG578" s="42">
        <f t="shared" si="782"/>
        <v>0</v>
      </c>
      <c r="BH578" s="58">
        <f t="shared" si="782"/>
        <v>0</v>
      </c>
      <c r="BI578" s="42">
        <f t="shared" si="782"/>
        <v>0</v>
      </c>
      <c r="BJ578" s="58">
        <f t="shared" si="782"/>
        <v>0</v>
      </c>
      <c r="BK578" s="42">
        <f t="shared" si="782"/>
        <v>0</v>
      </c>
      <c r="BL578" s="58">
        <f t="shared" si="782"/>
        <v>0</v>
      </c>
      <c r="BM578" s="42">
        <f t="shared" si="782"/>
        <v>0</v>
      </c>
      <c r="BN578" s="58">
        <f t="shared" si="782"/>
        <v>0</v>
      </c>
      <c r="BO578" s="42">
        <f t="shared" si="782"/>
        <v>0</v>
      </c>
      <c r="BP578" s="58">
        <f t="shared" ref="BP578" si="783">IF(INDEX($E$8:$CE$86,MATCH($C578,$C$8:$C$86,0),MATCH(BP$540,$E$6:$CE$6,0)),BP466/INDEX($E$8:$CE$86,MATCH($C578,$C$8:$C$86,0),MATCH(BP$540,$E$6:$CE$6,0))*INDEX($E$8:$CE$86,MATCH($C578,$C$8:$C$86,0),MATCH(BP$540,$E$6:$CE$6,0)),0)</f>
        <v>0</v>
      </c>
      <c r="BQ578" s="42">
        <f t="shared" si="780"/>
        <v>0</v>
      </c>
      <c r="BR578" s="58">
        <f t="shared" si="780"/>
        <v>0</v>
      </c>
      <c r="BS578" s="42">
        <f t="shared" si="780"/>
        <v>0</v>
      </c>
      <c r="BT578" s="58">
        <f t="shared" si="780"/>
        <v>0</v>
      </c>
      <c r="BU578" s="42">
        <f t="shared" si="780"/>
        <v>0</v>
      </c>
      <c r="BV578" s="58">
        <f t="shared" si="780"/>
        <v>0</v>
      </c>
      <c r="BW578" s="42">
        <f t="shared" si="780"/>
        <v>0</v>
      </c>
      <c r="BX578" s="58">
        <f t="shared" si="780"/>
        <v>0</v>
      </c>
      <c r="BY578" s="42">
        <f t="shared" si="780"/>
        <v>0</v>
      </c>
      <c r="BZ578" s="58">
        <f t="shared" si="780"/>
        <v>0</v>
      </c>
      <c r="CA578" s="42">
        <f t="shared" si="780"/>
        <v>0</v>
      </c>
      <c r="CB578" s="58">
        <f t="shared" si="780"/>
        <v>0</v>
      </c>
      <c r="CC578" s="42">
        <f t="shared" si="780"/>
        <v>0</v>
      </c>
      <c r="CD578" s="58">
        <f t="shared" si="780"/>
        <v>0</v>
      </c>
      <c r="CE578" s="42">
        <f t="shared" si="780"/>
        <v>0</v>
      </c>
      <c r="CF578" s="58">
        <f t="shared" ref="CF578:DD578" si="784">IF(INDEX($E$8:$CE$86,MATCH($C578,$C$8:$C$86,0),MATCH(CF$540,$E$6:$CE$6,0)),CF466/INDEX($E$8:$CE$86,MATCH($C578,$C$8:$C$86,0),MATCH(CF$540,$E$6:$CE$6,0))*INDEX($E$8:$CE$86,MATCH($C578,$C$8:$C$86,0),MATCH(CF$540,$E$6:$CE$6,0)),0)</f>
        <v>0</v>
      </c>
      <c r="CG578" s="42">
        <f t="shared" si="784"/>
        <v>0</v>
      </c>
      <c r="CH578" s="58">
        <f t="shared" si="784"/>
        <v>0</v>
      </c>
      <c r="CI578" s="42">
        <f t="shared" si="784"/>
        <v>0</v>
      </c>
      <c r="CJ578" s="58">
        <f t="shared" si="784"/>
        <v>0</v>
      </c>
      <c r="CK578" s="42">
        <f t="shared" si="784"/>
        <v>0</v>
      </c>
      <c r="CL578" s="58">
        <f t="shared" si="784"/>
        <v>0</v>
      </c>
      <c r="CM578" s="42">
        <f t="shared" si="784"/>
        <v>0</v>
      </c>
      <c r="CN578" s="58">
        <f t="shared" si="784"/>
        <v>0</v>
      </c>
      <c r="CO578" s="42">
        <f t="shared" si="784"/>
        <v>0</v>
      </c>
      <c r="CP578" s="58">
        <f t="shared" si="784"/>
        <v>0</v>
      </c>
      <c r="CQ578" s="42">
        <f t="shared" si="784"/>
        <v>0</v>
      </c>
      <c r="CR578" s="58">
        <f t="shared" si="784"/>
        <v>0</v>
      </c>
      <c r="CS578" s="42">
        <f t="shared" si="784"/>
        <v>0</v>
      </c>
      <c r="CT578" s="58">
        <f t="shared" si="784"/>
        <v>0</v>
      </c>
      <c r="CU578" s="42">
        <f t="shared" si="784"/>
        <v>0</v>
      </c>
      <c r="CV578" s="58">
        <f t="shared" si="784"/>
        <v>0</v>
      </c>
      <c r="CW578" s="42">
        <f t="shared" si="784"/>
        <v>0</v>
      </c>
      <c r="CX578" s="58">
        <f t="shared" si="784"/>
        <v>0</v>
      </c>
      <c r="CY578" s="42">
        <f t="shared" si="784"/>
        <v>0</v>
      </c>
      <c r="CZ578" s="58">
        <f t="shared" si="784"/>
        <v>0</v>
      </c>
      <c r="DA578" s="42">
        <f t="shared" si="784"/>
        <v>0</v>
      </c>
      <c r="DB578" s="58">
        <f t="shared" si="784"/>
        <v>0</v>
      </c>
      <c r="DC578" s="42">
        <f t="shared" si="784"/>
        <v>0</v>
      </c>
      <c r="DD578" s="59">
        <f t="shared" si="784"/>
        <v>0</v>
      </c>
      <c r="DE578" s="3"/>
    </row>
    <row r="579" spans="1:109" x14ac:dyDescent="0.35">
      <c r="A579" s="3"/>
      <c r="B579" s="3" t="s">
        <v>3876</v>
      </c>
      <c r="C579" s="39" t="s">
        <v>548</v>
      </c>
      <c r="D579" s="3" t="s">
        <v>548</v>
      </c>
      <c r="E579" s="52">
        <f t="shared" ref="E579:BP582" si="785">IF(INDEX($E$8:$CE$86,MATCH($C579,$C$8:$C$86,0),MATCH(E$540,$E$6:$CE$6,0)),E467/INDEX($E$8:$CE$86,MATCH($C579,$C$8:$C$86,0),MATCH(E$540,$E$6:$CE$6,0))*INDEX($E$8:$CE$86,MATCH($C579,$C$8:$C$86,0),MATCH(E$540,$E$6:$CE$6,0)),0)</f>
        <v>0</v>
      </c>
      <c r="F579" s="53">
        <f t="shared" si="785"/>
        <v>0</v>
      </c>
      <c r="G579" s="53">
        <f t="shared" si="785"/>
        <v>0</v>
      </c>
      <c r="H579" s="53">
        <f t="shared" si="785"/>
        <v>0</v>
      </c>
      <c r="I579" s="53">
        <f t="shared" si="785"/>
        <v>0</v>
      </c>
      <c r="J579" s="54">
        <f t="shared" si="785"/>
        <v>0</v>
      </c>
      <c r="K579" s="54">
        <f t="shared" si="785"/>
        <v>0</v>
      </c>
      <c r="L579" s="54">
        <f t="shared" si="785"/>
        <v>0</v>
      </c>
      <c r="M579" s="54">
        <f t="shared" si="785"/>
        <v>0</v>
      </c>
      <c r="N579" s="53">
        <f t="shared" si="785"/>
        <v>0</v>
      </c>
      <c r="O579" s="53">
        <f t="shared" si="785"/>
        <v>0</v>
      </c>
      <c r="P579" s="53">
        <f t="shared" si="785"/>
        <v>0</v>
      </c>
      <c r="Q579" s="54">
        <f t="shared" si="785"/>
        <v>0</v>
      </c>
      <c r="R579" s="54">
        <f t="shared" si="785"/>
        <v>0</v>
      </c>
      <c r="S579" s="54">
        <f t="shared" si="785"/>
        <v>0</v>
      </c>
      <c r="T579" s="54">
        <f t="shared" si="785"/>
        <v>0</v>
      </c>
      <c r="U579" s="53">
        <f t="shared" si="785"/>
        <v>0</v>
      </c>
      <c r="V579" s="53">
        <f t="shared" si="785"/>
        <v>0</v>
      </c>
      <c r="W579" s="53">
        <f t="shared" si="785"/>
        <v>0</v>
      </c>
      <c r="X579" s="58">
        <f t="shared" si="785"/>
        <v>0</v>
      </c>
      <c r="Y579" s="42">
        <f t="shared" si="785"/>
        <v>0</v>
      </c>
      <c r="Z579" s="54">
        <f t="shared" si="785"/>
        <v>0</v>
      </c>
      <c r="AA579" s="54">
        <f t="shared" si="785"/>
        <v>0</v>
      </c>
      <c r="AB579" s="54">
        <f t="shared" si="785"/>
        <v>0</v>
      </c>
      <c r="AC579" s="54">
        <f t="shared" si="785"/>
        <v>0</v>
      </c>
      <c r="AD579" s="53">
        <f t="shared" si="785"/>
        <v>0</v>
      </c>
      <c r="AE579" s="53">
        <f t="shared" si="785"/>
        <v>0</v>
      </c>
      <c r="AF579" s="53">
        <f t="shared" si="785"/>
        <v>0</v>
      </c>
      <c r="AG579" s="53">
        <f t="shared" si="785"/>
        <v>0</v>
      </c>
      <c r="AH579" s="54">
        <f t="shared" si="785"/>
        <v>0</v>
      </c>
      <c r="AI579" s="54">
        <f t="shared" si="785"/>
        <v>0</v>
      </c>
      <c r="AJ579" s="54">
        <f t="shared" si="785"/>
        <v>0</v>
      </c>
      <c r="AK579" s="54">
        <f t="shared" si="785"/>
        <v>0</v>
      </c>
      <c r="AL579" s="53">
        <f t="shared" si="785"/>
        <v>0</v>
      </c>
      <c r="AM579" s="53">
        <f t="shared" si="785"/>
        <v>0</v>
      </c>
      <c r="AN579" s="53">
        <f t="shared" si="785"/>
        <v>0</v>
      </c>
      <c r="AO579" s="58">
        <f t="shared" si="785"/>
        <v>0</v>
      </c>
      <c r="AP579" s="42">
        <f t="shared" si="785"/>
        <v>6.9273647000220137E-2</v>
      </c>
      <c r="AQ579" s="58">
        <f t="shared" si="785"/>
        <v>0</v>
      </c>
      <c r="AR579" s="42">
        <f t="shared" si="785"/>
        <v>0</v>
      </c>
      <c r="AS579" s="58">
        <f t="shared" si="785"/>
        <v>0</v>
      </c>
      <c r="AT579" s="42">
        <f t="shared" si="785"/>
        <v>0</v>
      </c>
      <c r="AU579" s="58">
        <f t="shared" si="785"/>
        <v>0</v>
      </c>
      <c r="AV579" s="42">
        <f t="shared" si="785"/>
        <v>0</v>
      </c>
      <c r="AW579" s="58">
        <f t="shared" si="785"/>
        <v>0</v>
      </c>
      <c r="AX579" s="42">
        <f t="shared" si="785"/>
        <v>0</v>
      </c>
      <c r="AY579" s="58">
        <f t="shared" si="785"/>
        <v>0</v>
      </c>
      <c r="AZ579" s="42">
        <f t="shared" si="785"/>
        <v>0</v>
      </c>
      <c r="BA579" s="58">
        <f t="shared" si="785"/>
        <v>0</v>
      </c>
      <c r="BB579" s="42">
        <f t="shared" si="785"/>
        <v>0</v>
      </c>
      <c r="BC579" s="58">
        <f t="shared" si="785"/>
        <v>0</v>
      </c>
      <c r="BD579" s="42">
        <f t="shared" si="785"/>
        <v>0</v>
      </c>
      <c r="BE579" s="58">
        <f t="shared" si="785"/>
        <v>0</v>
      </c>
      <c r="BF579" s="42">
        <f t="shared" si="785"/>
        <v>0</v>
      </c>
      <c r="BG579" s="58">
        <f t="shared" si="785"/>
        <v>0</v>
      </c>
      <c r="BH579" s="42">
        <f t="shared" si="785"/>
        <v>0</v>
      </c>
      <c r="BI579" s="58">
        <f t="shared" si="785"/>
        <v>0</v>
      </c>
      <c r="BJ579" s="42">
        <f t="shared" si="785"/>
        <v>0</v>
      </c>
      <c r="BK579" s="58">
        <f t="shared" si="785"/>
        <v>0</v>
      </c>
      <c r="BL579" s="42">
        <f t="shared" si="785"/>
        <v>0</v>
      </c>
      <c r="BM579" s="58">
        <f t="shared" si="785"/>
        <v>0</v>
      </c>
      <c r="BN579" s="42">
        <f t="shared" si="785"/>
        <v>0</v>
      </c>
      <c r="BO579" s="58">
        <f t="shared" si="785"/>
        <v>0</v>
      </c>
      <c r="BP579" s="42">
        <f t="shared" si="785"/>
        <v>0</v>
      </c>
      <c r="BQ579" s="58">
        <f t="shared" ref="BQ579:DD585" si="786">IF(INDEX($E$8:$CE$86,MATCH($C579,$C$8:$C$86,0),MATCH(BQ$540,$E$6:$CE$6,0)),BQ467/INDEX($E$8:$CE$86,MATCH($C579,$C$8:$C$86,0),MATCH(BQ$540,$E$6:$CE$6,0))*INDEX($E$8:$CE$86,MATCH($C579,$C$8:$C$86,0),MATCH(BQ$540,$E$6:$CE$6,0)),0)</f>
        <v>0</v>
      </c>
      <c r="BR579" s="42">
        <f t="shared" si="786"/>
        <v>0</v>
      </c>
      <c r="BS579" s="58">
        <f t="shared" si="786"/>
        <v>0</v>
      </c>
      <c r="BT579" s="42">
        <f t="shared" si="786"/>
        <v>0</v>
      </c>
      <c r="BU579" s="58">
        <f t="shared" si="786"/>
        <v>0</v>
      </c>
      <c r="BV579" s="42">
        <f t="shared" si="786"/>
        <v>0</v>
      </c>
      <c r="BW579" s="58">
        <f t="shared" si="786"/>
        <v>0</v>
      </c>
      <c r="BX579" s="42">
        <f t="shared" si="786"/>
        <v>0</v>
      </c>
      <c r="BY579" s="58">
        <f t="shared" si="786"/>
        <v>0</v>
      </c>
      <c r="BZ579" s="42">
        <f t="shared" si="786"/>
        <v>0</v>
      </c>
      <c r="CA579" s="58">
        <f t="shared" si="786"/>
        <v>0</v>
      </c>
      <c r="CB579" s="42">
        <f t="shared" si="786"/>
        <v>0</v>
      </c>
      <c r="CC579" s="58">
        <f t="shared" si="786"/>
        <v>0</v>
      </c>
      <c r="CD579" s="42">
        <f t="shared" si="786"/>
        <v>0</v>
      </c>
      <c r="CE579" s="58">
        <f t="shared" si="786"/>
        <v>0</v>
      </c>
      <c r="CF579" s="42">
        <f t="shared" si="786"/>
        <v>0</v>
      </c>
      <c r="CG579" s="58">
        <f t="shared" si="786"/>
        <v>0</v>
      </c>
      <c r="CH579" s="42">
        <f t="shared" si="786"/>
        <v>0</v>
      </c>
      <c r="CI579" s="58">
        <f t="shared" si="786"/>
        <v>0</v>
      </c>
      <c r="CJ579" s="42">
        <f t="shared" si="786"/>
        <v>0</v>
      </c>
      <c r="CK579" s="58">
        <f t="shared" si="786"/>
        <v>0</v>
      </c>
      <c r="CL579" s="42">
        <f t="shared" si="786"/>
        <v>0</v>
      </c>
      <c r="CM579" s="58">
        <f t="shared" si="786"/>
        <v>0</v>
      </c>
      <c r="CN579" s="42">
        <f t="shared" si="786"/>
        <v>0</v>
      </c>
      <c r="CO579" s="58">
        <f t="shared" si="786"/>
        <v>0</v>
      </c>
      <c r="CP579" s="42">
        <f t="shared" si="786"/>
        <v>0</v>
      </c>
      <c r="CQ579" s="58">
        <f t="shared" si="786"/>
        <v>0</v>
      </c>
      <c r="CR579" s="42">
        <f t="shared" si="786"/>
        <v>0</v>
      </c>
      <c r="CS579" s="58">
        <f t="shared" si="786"/>
        <v>0</v>
      </c>
      <c r="CT579" s="42">
        <f t="shared" si="786"/>
        <v>0</v>
      </c>
      <c r="CU579" s="58">
        <f t="shared" si="786"/>
        <v>0</v>
      </c>
      <c r="CV579" s="42">
        <f t="shared" si="786"/>
        <v>0</v>
      </c>
      <c r="CW579" s="58">
        <f t="shared" si="786"/>
        <v>0</v>
      </c>
      <c r="CX579" s="42">
        <f t="shared" si="786"/>
        <v>0</v>
      </c>
      <c r="CY579" s="58">
        <f t="shared" si="786"/>
        <v>0</v>
      </c>
      <c r="CZ579" s="42">
        <f t="shared" si="786"/>
        <v>0</v>
      </c>
      <c r="DA579" s="58">
        <f t="shared" si="786"/>
        <v>0</v>
      </c>
      <c r="DB579" s="42">
        <f t="shared" si="786"/>
        <v>0</v>
      </c>
      <c r="DC579" s="58">
        <f t="shared" si="786"/>
        <v>0</v>
      </c>
      <c r="DD579" s="60">
        <f t="shared" si="786"/>
        <v>0</v>
      </c>
      <c r="DE579" s="3"/>
    </row>
    <row r="580" spans="1:109" x14ac:dyDescent="0.35">
      <c r="A580" s="3"/>
      <c r="B580" s="3" t="s">
        <v>3877</v>
      </c>
      <c r="C580" s="39" t="s">
        <v>549</v>
      </c>
      <c r="D580" s="3" t="s">
        <v>549</v>
      </c>
      <c r="E580" s="56">
        <f t="shared" si="785"/>
        <v>0</v>
      </c>
      <c r="F580" s="54">
        <f t="shared" si="785"/>
        <v>0</v>
      </c>
      <c r="G580" s="54">
        <f t="shared" si="785"/>
        <v>0</v>
      </c>
      <c r="H580" s="54">
        <f t="shared" si="785"/>
        <v>0</v>
      </c>
      <c r="I580" s="54">
        <f t="shared" si="785"/>
        <v>0</v>
      </c>
      <c r="J580" s="53">
        <f t="shared" si="785"/>
        <v>0</v>
      </c>
      <c r="K580" s="53">
        <f t="shared" si="785"/>
        <v>0</v>
      </c>
      <c r="L580" s="53">
        <f t="shared" si="785"/>
        <v>0</v>
      </c>
      <c r="M580" s="53">
        <f t="shared" si="785"/>
        <v>0</v>
      </c>
      <c r="N580" s="54">
        <f t="shared" si="785"/>
        <v>0</v>
      </c>
      <c r="O580" s="54">
        <f t="shared" si="785"/>
        <v>0</v>
      </c>
      <c r="P580" s="54">
        <f t="shared" si="785"/>
        <v>0</v>
      </c>
      <c r="Q580" s="53">
        <f t="shared" si="785"/>
        <v>0</v>
      </c>
      <c r="R580" s="53">
        <f t="shared" si="785"/>
        <v>0</v>
      </c>
      <c r="S580" s="53">
        <f t="shared" si="785"/>
        <v>0</v>
      </c>
      <c r="T580" s="53">
        <f t="shared" si="785"/>
        <v>0</v>
      </c>
      <c r="U580" s="54">
        <f t="shared" si="785"/>
        <v>0</v>
      </c>
      <c r="V580" s="54">
        <f t="shared" si="785"/>
        <v>0</v>
      </c>
      <c r="W580" s="54">
        <f t="shared" si="785"/>
        <v>0</v>
      </c>
      <c r="X580" s="42">
        <f t="shared" si="785"/>
        <v>0</v>
      </c>
      <c r="Y580" s="58">
        <f t="shared" si="785"/>
        <v>0</v>
      </c>
      <c r="Z580" s="53">
        <f t="shared" si="785"/>
        <v>0</v>
      </c>
      <c r="AA580" s="53">
        <f t="shared" si="785"/>
        <v>0</v>
      </c>
      <c r="AB580" s="53">
        <f t="shared" si="785"/>
        <v>0</v>
      </c>
      <c r="AC580" s="53">
        <f t="shared" si="785"/>
        <v>0</v>
      </c>
      <c r="AD580" s="54">
        <f t="shared" si="785"/>
        <v>0</v>
      </c>
      <c r="AE580" s="54">
        <f t="shared" si="785"/>
        <v>0</v>
      </c>
      <c r="AF580" s="54">
        <f t="shared" si="785"/>
        <v>0</v>
      </c>
      <c r="AG580" s="54">
        <f t="shared" si="785"/>
        <v>0</v>
      </c>
      <c r="AH580" s="53">
        <f t="shared" si="785"/>
        <v>0</v>
      </c>
      <c r="AI580" s="53">
        <f t="shared" si="785"/>
        <v>0</v>
      </c>
      <c r="AJ580" s="53">
        <f t="shared" si="785"/>
        <v>0</v>
      </c>
      <c r="AK580" s="53">
        <f t="shared" si="785"/>
        <v>0</v>
      </c>
      <c r="AL580" s="54">
        <f t="shared" si="785"/>
        <v>0</v>
      </c>
      <c r="AM580" s="54">
        <f t="shared" si="785"/>
        <v>0</v>
      </c>
      <c r="AN580" s="54">
        <f t="shared" si="785"/>
        <v>0</v>
      </c>
      <c r="AO580" s="42">
        <f t="shared" si="785"/>
        <v>0</v>
      </c>
      <c r="AP580" s="58">
        <f t="shared" si="785"/>
        <v>0</v>
      </c>
      <c r="AQ580" s="42">
        <f t="shared" si="785"/>
        <v>86.592280969569543</v>
      </c>
      <c r="AR580" s="58">
        <f t="shared" si="785"/>
        <v>19.728069969918803</v>
      </c>
      <c r="AS580" s="42">
        <f t="shared" si="785"/>
        <v>0</v>
      </c>
      <c r="AT580" s="58">
        <f t="shared" si="785"/>
        <v>0</v>
      </c>
      <c r="AU580" s="42">
        <f t="shared" si="785"/>
        <v>0</v>
      </c>
      <c r="AV580" s="58">
        <f t="shared" si="785"/>
        <v>0</v>
      </c>
      <c r="AW580" s="42">
        <f t="shared" si="785"/>
        <v>0</v>
      </c>
      <c r="AX580" s="58">
        <f t="shared" si="785"/>
        <v>0</v>
      </c>
      <c r="AY580" s="42">
        <f t="shared" si="785"/>
        <v>0</v>
      </c>
      <c r="AZ580" s="58">
        <f t="shared" si="785"/>
        <v>0</v>
      </c>
      <c r="BA580" s="42">
        <f t="shared" si="785"/>
        <v>0</v>
      </c>
      <c r="BB580" s="58">
        <f t="shared" si="785"/>
        <v>0</v>
      </c>
      <c r="BC580" s="42">
        <f t="shared" si="785"/>
        <v>0</v>
      </c>
      <c r="BD580" s="58">
        <f t="shared" si="785"/>
        <v>0</v>
      </c>
      <c r="BE580" s="42">
        <f t="shared" si="785"/>
        <v>0</v>
      </c>
      <c r="BF580" s="58">
        <f t="shared" si="785"/>
        <v>0</v>
      </c>
      <c r="BG580" s="42">
        <f t="shared" si="785"/>
        <v>0</v>
      </c>
      <c r="BH580" s="58">
        <f t="shared" si="785"/>
        <v>0</v>
      </c>
      <c r="BI580" s="42">
        <f t="shared" si="785"/>
        <v>0</v>
      </c>
      <c r="BJ580" s="58">
        <f t="shared" si="785"/>
        <v>0</v>
      </c>
      <c r="BK580" s="42">
        <f t="shared" si="785"/>
        <v>0</v>
      </c>
      <c r="BL580" s="58">
        <f t="shared" si="785"/>
        <v>0</v>
      </c>
      <c r="BM580" s="42">
        <f t="shared" si="785"/>
        <v>0</v>
      </c>
      <c r="BN580" s="58">
        <f t="shared" si="785"/>
        <v>0</v>
      </c>
      <c r="BO580" s="42">
        <f t="shared" si="785"/>
        <v>0</v>
      </c>
      <c r="BP580" s="58">
        <f t="shared" si="785"/>
        <v>0</v>
      </c>
      <c r="BQ580" s="42">
        <f t="shared" si="786"/>
        <v>0</v>
      </c>
      <c r="BR580" s="58">
        <f t="shared" si="786"/>
        <v>0</v>
      </c>
      <c r="BS580" s="42">
        <f t="shared" si="786"/>
        <v>0</v>
      </c>
      <c r="BT580" s="58">
        <f t="shared" si="786"/>
        <v>0</v>
      </c>
      <c r="BU580" s="42">
        <f t="shared" si="786"/>
        <v>0.47267220415234706</v>
      </c>
      <c r="BV580" s="58">
        <f t="shared" si="786"/>
        <v>0</v>
      </c>
      <c r="BW580" s="42">
        <f t="shared" si="786"/>
        <v>0</v>
      </c>
      <c r="BX580" s="58">
        <f t="shared" si="786"/>
        <v>0</v>
      </c>
      <c r="BY580" s="42">
        <f t="shared" si="786"/>
        <v>0</v>
      </c>
      <c r="BZ580" s="58">
        <f t="shared" si="786"/>
        <v>0</v>
      </c>
      <c r="CA580" s="42">
        <f t="shared" si="786"/>
        <v>0</v>
      </c>
      <c r="CB580" s="58">
        <f t="shared" si="786"/>
        <v>0</v>
      </c>
      <c r="CC580" s="42">
        <f t="shared" si="786"/>
        <v>0</v>
      </c>
      <c r="CD580" s="58">
        <f t="shared" si="786"/>
        <v>0</v>
      </c>
      <c r="CE580" s="42">
        <f t="shared" si="786"/>
        <v>0</v>
      </c>
      <c r="CF580" s="58">
        <f t="shared" si="786"/>
        <v>0</v>
      </c>
      <c r="CG580" s="42">
        <f t="shared" si="786"/>
        <v>0</v>
      </c>
      <c r="CH580" s="58">
        <f t="shared" si="786"/>
        <v>0</v>
      </c>
      <c r="CI580" s="42">
        <f t="shared" si="786"/>
        <v>0</v>
      </c>
      <c r="CJ580" s="58">
        <f t="shared" si="786"/>
        <v>0</v>
      </c>
      <c r="CK580" s="42">
        <f t="shared" si="786"/>
        <v>0</v>
      </c>
      <c r="CL580" s="58">
        <f t="shared" si="786"/>
        <v>0</v>
      </c>
      <c r="CM580" s="42">
        <f t="shared" si="786"/>
        <v>0</v>
      </c>
      <c r="CN580" s="58">
        <f t="shared" si="786"/>
        <v>0</v>
      </c>
      <c r="CO580" s="42">
        <f t="shared" si="786"/>
        <v>0</v>
      </c>
      <c r="CP580" s="58">
        <f t="shared" si="786"/>
        <v>0</v>
      </c>
      <c r="CQ580" s="42">
        <f t="shared" si="786"/>
        <v>0</v>
      </c>
      <c r="CR580" s="58">
        <f t="shared" si="786"/>
        <v>0</v>
      </c>
      <c r="CS580" s="42">
        <f t="shared" si="786"/>
        <v>0</v>
      </c>
      <c r="CT580" s="58">
        <f t="shared" si="786"/>
        <v>0</v>
      </c>
      <c r="CU580" s="42">
        <f t="shared" si="786"/>
        <v>0</v>
      </c>
      <c r="CV580" s="58">
        <f t="shared" si="786"/>
        <v>0</v>
      </c>
      <c r="CW580" s="42">
        <f t="shared" si="786"/>
        <v>0</v>
      </c>
      <c r="CX580" s="58">
        <f t="shared" si="786"/>
        <v>0</v>
      </c>
      <c r="CY580" s="42">
        <f t="shared" si="786"/>
        <v>0</v>
      </c>
      <c r="CZ580" s="58">
        <f t="shared" si="786"/>
        <v>0</v>
      </c>
      <c r="DA580" s="42">
        <f t="shared" si="786"/>
        <v>0</v>
      </c>
      <c r="DB580" s="58">
        <f t="shared" si="786"/>
        <v>0</v>
      </c>
      <c r="DC580" s="42">
        <f t="shared" si="786"/>
        <v>0</v>
      </c>
      <c r="DD580" s="59">
        <f t="shared" si="786"/>
        <v>0</v>
      </c>
      <c r="DE580" s="3"/>
    </row>
    <row r="581" spans="1:109" x14ac:dyDescent="0.35">
      <c r="A581" s="3"/>
      <c r="B581" s="3" t="s">
        <v>3878</v>
      </c>
      <c r="C581" s="39" t="s">
        <v>550</v>
      </c>
      <c r="D581" s="3" t="s">
        <v>550</v>
      </c>
      <c r="E581" s="52">
        <f t="shared" si="785"/>
        <v>0</v>
      </c>
      <c r="F581" s="53">
        <f t="shared" si="785"/>
        <v>0</v>
      </c>
      <c r="G581" s="53">
        <f t="shared" si="785"/>
        <v>0</v>
      </c>
      <c r="H581" s="53">
        <f t="shared" si="785"/>
        <v>0</v>
      </c>
      <c r="I581" s="53">
        <f t="shared" si="785"/>
        <v>0</v>
      </c>
      <c r="J581" s="54">
        <f t="shared" si="785"/>
        <v>0</v>
      </c>
      <c r="K581" s="54">
        <f t="shared" si="785"/>
        <v>0</v>
      </c>
      <c r="L581" s="54">
        <f t="shared" si="785"/>
        <v>0</v>
      </c>
      <c r="M581" s="54">
        <f t="shared" si="785"/>
        <v>0</v>
      </c>
      <c r="N581" s="53">
        <f t="shared" si="785"/>
        <v>0</v>
      </c>
      <c r="O581" s="53">
        <f t="shared" si="785"/>
        <v>0</v>
      </c>
      <c r="P581" s="53">
        <f t="shared" si="785"/>
        <v>0</v>
      </c>
      <c r="Q581" s="54">
        <f t="shared" si="785"/>
        <v>0</v>
      </c>
      <c r="R581" s="54">
        <f t="shared" si="785"/>
        <v>0</v>
      </c>
      <c r="S581" s="54">
        <f t="shared" si="785"/>
        <v>0</v>
      </c>
      <c r="T581" s="54">
        <f t="shared" si="785"/>
        <v>0</v>
      </c>
      <c r="U581" s="53">
        <f t="shared" si="785"/>
        <v>0</v>
      </c>
      <c r="V581" s="53">
        <f t="shared" si="785"/>
        <v>0</v>
      </c>
      <c r="W581" s="53">
        <f t="shared" si="785"/>
        <v>0</v>
      </c>
      <c r="X581" s="58">
        <f t="shared" si="785"/>
        <v>0</v>
      </c>
      <c r="Y581" s="42">
        <f t="shared" si="785"/>
        <v>0</v>
      </c>
      <c r="Z581" s="54">
        <f t="shared" si="785"/>
        <v>0</v>
      </c>
      <c r="AA581" s="54">
        <f t="shared" si="785"/>
        <v>0</v>
      </c>
      <c r="AB581" s="54">
        <f t="shared" si="785"/>
        <v>0</v>
      </c>
      <c r="AC581" s="54">
        <f t="shared" si="785"/>
        <v>0</v>
      </c>
      <c r="AD581" s="53">
        <f t="shared" si="785"/>
        <v>0</v>
      </c>
      <c r="AE581" s="53">
        <f t="shared" si="785"/>
        <v>0</v>
      </c>
      <c r="AF581" s="53">
        <f t="shared" si="785"/>
        <v>0</v>
      </c>
      <c r="AG581" s="53">
        <f t="shared" si="785"/>
        <v>0</v>
      </c>
      <c r="AH581" s="54">
        <f t="shared" si="785"/>
        <v>0</v>
      </c>
      <c r="AI581" s="54">
        <f t="shared" si="785"/>
        <v>0</v>
      </c>
      <c r="AJ581" s="54">
        <f t="shared" si="785"/>
        <v>0</v>
      </c>
      <c r="AK581" s="54">
        <f t="shared" si="785"/>
        <v>0</v>
      </c>
      <c r="AL581" s="53">
        <f t="shared" si="785"/>
        <v>0</v>
      </c>
      <c r="AM581" s="53">
        <f t="shared" si="785"/>
        <v>0</v>
      </c>
      <c r="AN581" s="53">
        <f t="shared" si="785"/>
        <v>0</v>
      </c>
      <c r="AO581" s="58">
        <f t="shared" si="785"/>
        <v>0</v>
      </c>
      <c r="AP581" s="42">
        <f t="shared" si="785"/>
        <v>0</v>
      </c>
      <c r="AQ581" s="58">
        <f t="shared" si="785"/>
        <v>0</v>
      </c>
      <c r="AR581" s="42">
        <f t="shared" si="785"/>
        <v>131.8409374677409</v>
      </c>
      <c r="AS581" s="58">
        <f t="shared" si="785"/>
        <v>0</v>
      </c>
      <c r="AT581" s="42">
        <f t="shared" si="785"/>
        <v>0</v>
      </c>
      <c r="AU581" s="58">
        <f t="shared" si="785"/>
        <v>0</v>
      </c>
      <c r="AV581" s="42">
        <f t="shared" si="785"/>
        <v>0</v>
      </c>
      <c r="AW581" s="58">
        <f t="shared" si="785"/>
        <v>0</v>
      </c>
      <c r="AX581" s="42">
        <f t="shared" si="785"/>
        <v>0</v>
      </c>
      <c r="AY581" s="58">
        <f t="shared" si="785"/>
        <v>0</v>
      </c>
      <c r="AZ581" s="42">
        <f t="shared" si="785"/>
        <v>0</v>
      </c>
      <c r="BA581" s="58">
        <f t="shared" si="785"/>
        <v>0</v>
      </c>
      <c r="BB581" s="42">
        <f t="shared" si="785"/>
        <v>0</v>
      </c>
      <c r="BC581" s="58">
        <f t="shared" si="785"/>
        <v>0</v>
      </c>
      <c r="BD581" s="42">
        <f t="shared" si="785"/>
        <v>0</v>
      </c>
      <c r="BE581" s="58">
        <f t="shared" si="785"/>
        <v>0</v>
      </c>
      <c r="BF581" s="42">
        <f t="shared" si="785"/>
        <v>0</v>
      </c>
      <c r="BG581" s="58">
        <f t="shared" si="785"/>
        <v>0</v>
      </c>
      <c r="BH581" s="42">
        <f t="shared" si="785"/>
        <v>0</v>
      </c>
      <c r="BI581" s="58">
        <f t="shared" si="785"/>
        <v>0</v>
      </c>
      <c r="BJ581" s="42">
        <f t="shared" si="785"/>
        <v>0</v>
      </c>
      <c r="BK581" s="58">
        <f t="shared" si="785"/>
        <v>0</v>
      </c>
      <c r="BL581" s="42">
        <f t="shared" si="785"/>
        <v>0</v>
      </c>
      <c r="BM581" s="58">
        <f t="shared" si="785"/>
        <v>0</v>
      </c>
      <c r="BN581" s="42">
        <f t="shared" si="785"/>
        <v>0</v>
      </c>
      <c r="BO581" s="58">
        <f t="shared" si="785"/>
        <v>0</v>
      </c>
      <c r="BP581" s="42">
        <f t="shared" si="785"/>
        <v>0</v>
      </c>
      <c r="BQ581" s="58">
        <f t="shared" si="786"/>
        <v>0</v>
      </c>
      <c r="BR581" s="42">
        <f t="shared" si="786"/>
        <v>0</v>
      </c>
      <c r="BS581" s="58">
        <f t="shared" si="786"/>
        <v>0</v>
      </c>
      <c r="BT581" s="42">
        <f t="shared" si="786"/>
        <v>0</v>
      </c>
      <c r="BU581" s="58">
        <f t="shared" si="786"/>
        <v>0</v>
      </c>
      <c r="BV581" s="42">
        <f t="shared" si="786"/>
        <v>0</v>
      </c>
      <c r="BW581" s="58">
        <f t="shared" si="786"/>
        <v>0</v>
      </c>
      <c r="BX581" s="42">
        <f t="shared" si="786"/>
        <v>0</v>
      </c>
      <c r="BY581" s="58">
        <f t="shared" si="786"/>
        <v>0</v>
      </c>
      <c r="BZ581" s="42">
        <f t="shared" si="786"/>
        <v>0</v>
      </c>
      <c r="CA581" s="58">
        <f t="shared" si="786"/>
        <v>0</v>
      </c>
      <c r="CB581" s="42">
        <f t="shared" si="786"/>
        <v>0</v>
      </c>
      <c r="CC581" s="58">
        <f t="shared" si="786"/>
        <v>0</v>
      </c>
      <c r="CD581" s="42">
        <f t="shared" si="786"/>
        <v>0</v>
      </c>
      <c r="CE581" s="58">
        <f t="shared" si="786"/>
        <v>0</v>
      </c>
      <c r="CF581" s="42">
        <f t="shared" si="786"/>
        <v>0</v>
      </c>
      <c r="CG581" s="58">
        <f t="shared" si="786"/>
        <v>0</v>
      </c>
      <c r="CH581" s="42">
        <f t="shared" si="786"/>
        <v>0</v>
      </c>
      <c r="CI581" s="58">
        <f t="shared" si="786"/>
        <v>0</v>
      </c>
      <c r="CJ581" s="42">
        <f t="shared" si="786"/>
        <v>0</v>
      </c>
      <c r="CK581" s="58">
        <f t="shared" si="786"/>
        <v>0</v>
      </c>
      <c r="CL581" s="42">
        <f t="shared" si="786"/>
        <v>0</v>
      </c>
      <c r="CM581" s="58">
        <f t="shared" si="786"/>
        <v>0</v>
      </c>
      <c r="CN581" s="42">
        <f t="shared" si="786"/>
        <v>0</v>
      </c>
      <c r="CO581" s="58">
        <f t="shared" si="786"/>
        <v>0</v>
      </c>
      <c r="CP581" s="42">
        <f t="shared" si="786"/>
        <v>0</v>
      </c>
      <c r="CQ581" s="58">
        <f t="shared" si="786"/>
        <v>0</v>
      </c>
      <c r="CR581" s="42">
        <f t="shared" si="786"/>
        <v>0</v>
      </c>
      <c r="CS581" s="58">
        <f t="shared" si="786"/>
        <v>0</v>
      </c>
      <c r="CT581" s="42">
        <f t="shared" si="786"/>
        <v>0</v>
      </c>
      <c r="CU581" s="58">
        <f t="shared" si="786"/>
        <v>0</v>
      </c>
      <c r="CV581" s="42">
        <f t="shared" si="786"/>
        <v>0</v>
      </c>
      <c r="CW581" s="58">
        <f t="shared" si="786"/>
        <v>0</v>
      </c>
      <c r="CX581" s="42">
        <f t="shared" si="786"/>
        <v>0</v>
      </c>
      <c r="CY581" s="58">
        <f t="shared" si="786"/>
        <v>0</v>
      </c>
      <c r="CZ581" s="42">
        <f t="shared" si="786"/>
        <v>0</v>
      </c>
      <c r="DA581" s="58">
        <f t="shared" si="786"/>
        <v>0</v>
      </c>
      <c r="DB581" s="42">
        <f t="shared" si="786"/>
        <v>0</v>
      </c>
      <c r="DC581" s="58">
        <f t="shared" si="786"/>
        <v>0</v>
      </c>
      <c r="DD581" s="60">
        <f t="shared" si="786"/>
        <v>0</v>
      </c>
      <c r="DE581" s="3"/>
    </row>
    <row r="582" spans="1:109" x14ac:dyDescent="0.35">
      <c r="A582" s="3"/>
      <c r="B582" s="3" t="s">
        <v>3879</v>
      </c>
      <c r="C582" s="39" t="s">
        <v>552</v>
      </c>
      <c r="D582" s="3" t="s">
        <v>552</v>
      </c>
      <c r="E582" s="56">
        <f t="shared" si="785"/>
        <v>0</v>
      </c>
      <c r="F582" s="54">
        <f t="shared" si="785"/>
        <v>0</v>
      </c>
      <c r="G582" s="54">
        <f t="shared" si="785"/>
        <v>0</v>
      </c>
      <c r="H582" s="54">
        <f t="shared" si="785"/>
        <v>0</v>
      </c>
      <c r="I582" s="54">
        <f t="shared" si="785"/>
        <v>0</v>
      </c>
      <c r="J582" s="53">
        <f t="shared" si="785"/>
        <v>0</v>
      </c>
      <c r="K582" s="53">
        <f t="shared" si="785"/>
        <v>0</v>
      </c>
      <c r="L582" s="53">
        <f t="shared" si="785"/>
        <v>0</v>
      </c>
      <c r="M582" s="53">
        <f t="shared" si="785"/>
        <v>0</v>
      </c>
      <c r="N582" s="54">
        <f t="shared" si="785"/>
        <v>0</v>
      </c>
      <c r="O582" s="54">
        <f t="shared" si="785"/>
        <v>0</v>
      </c>
      <c r="P582" s="54">
        <f t="shared" si="785"/>
        <v>0</v>
      </c>
      <c r="Q582" s="53">
        <f t="shared" si="785"/>
        <v>0</v>
      </c>
      <c r="R582" s="53">
        <f t="shared" si="785"/>
        <v>0</v>
      </c>
      <c r="S582" s="53">
        <f t="shared" si="785"/>
        <v>0</v>
      </c>
      <c r="T582" s="53">
        <f t="shared" si="785"/>
        <v>0</v>
      </c>
      <c r="U582" s="54">
        <f t="shared" si="785"/>
        <v>0</v>
      </c>
      <c r="V582" s="54">
        <f t="shared" si="785"/>
        <v>0</v>
      </c>
      <c r="W582" s="54">
        <f t="shared" si="785"/>
        <v>0</v>
      </c>
      <c r="X582" s="42">
        <f t="shared" si="785"/>
        <v>0</v>
      </c>
      <c r="Y582" s="58">
        <f t="shared" si="785"/>
        <v>0</v>
      </c>
      <c r="Z582" s="53">
        <f t="shared" si="785"/>
        <v>0</v>
      </c>
      <c r="AA582" s="53">
        <f t="shared" si="785"/>
        <v>0</v>
      </c>
      <c r="AB582" s="53">
        <f t="shared" si="785"/>
        <v>0</v>
      </c>
      <c r="AC582" s="53">
        <f t="shared" si="785"/>
        <v>0</v>
      </c>
      <c r="AD582" s="54">
        <f t="shared" si="785"/>
        <v>0</v>
      </c>
      <c r="AE582" s="54">
        <f t="shared" si="785"/>
        <v>0</v>
      </c>
      <c r="AF582" s="54">
        <f t="shared" si="785"/>
        <v>0</v>
      </c>
      <c r="AG582" s="54">
        <f t="shared" si="785"/>
        <v>0</v>
      </c>
      <c r="AH582" s="53">
        <f t="shared" si="785"/>
        <v>0</v>
      </c>
      <c r="AI582" s="53">
        <f t="shared" si="785"/>
        <v>0</v>
      </c>
      <c r="AJ582" s="53">
        <f t="shared" si="785"/>
        <v>0</v>
      </c>
      <c r="AK582" s="53">
        <f t="shared" si="785"/>
        <v>0</v>
      </c>
      <c r="AL582" s="54">
        <f t="shared" si="785"/>
        <v>0</v>
      </c>
      <c r="AM582" s="54">
        <f t="shared" si="785"/>
        <v>0</v>
      </c>
      <c r="AN582" s="54">
        <f t="shared" si="785"/>
        <v>0</v>
      </c>
      <c r="AO582" s="42">
        <f t="shared" si="785"/>
        <v>0</v>
      </c>
      <c r="AP582" s="58">
        <f t="shared" si="785"/>
        <v>0</v>
      </c>
      <c r="AQ582" s="42">
        <f t="shared" si="785"/>
        <v>0</v>
      </c>
      <c r="AR582" s="58">
        <f t="shared" si="785"/>
        <v>0</v>
      </c>
      <c r="AS582" s="42">
        <f t="shared" si="785"/>
        <v>93.719543155452968</v>
      </c>
      <c r="AT582" s="58">
        <f t="shared" si="785"/>
        <v>0.70970426989430968</v>
      </c>
      <c r="AU582" s="42">
        <f t="shared" si="785"/>
        <v>0</v>
      </c>
      <c r="AV582" s="58">
        <f t="shared" si="785"/>
        <v>0</v>
      </c>
      <c r="AW582" s="42">
        <f t="shared" si="785"/>
        <v>0</v>
      </c>
      <c r="AX582" s="58">
        <f t="shared" si="785"/>
        <v>0</v>
      </c>
      <c r="AY582" s="42">
        <f t="shared" si="785"/>
        <v>0</v>
      </c>
      <c r="AZ582" s="58">
        <f t="shared" si="785"/>
        <v>0</v>
      </c>
      <c r="BA582" s="42">
        <f t="shared" si="785"/>
        <v>0</v>
      </c>
      <c r="BB582" s="58">
        <f t="shared" si="785"/>
        <v>0</v>
      </c>
      <c r="BC582" s="42">
        <f t="shared" si="785"/>
        <v>0</v>
      </c>
      <c r="BD582" s="58">
        <f t="shared" si="785"/>
        <v>0</v>
      </c>
      <c r="BE582" s="42">
        <f t="shared" si="785"/>
        <v>0</v>
      </c>
      <c r="BF582" s="58">
        <f t="shared" si="785"/>
        <v>0</v>
      </c>
      <c r="BG582" s="42">
        <f t="shared" si="785"/>
        <v>0</v>
      </c>
      <c r="BH582" s="58">
        <f t="shared" si="785"/>
        <v>0</v>
      </c>
      <c r="BI582" s="42">
        <f t="shared" si="785"/>
        <v>0</v>
      </c>
      <c r="BJ582" s="58">
        <f t="shared" si="785"/>
        <v>0</v>
      </c>
      <c r="BK582" s="42">
        <f t="shared" si="785"/>
        <v>0</v>
      </c>
      <c r="BL582" s="58">
        <f t="shared" si="785"/>
        <v>0</v>
      </c>
      <c r="BM582" s="42">
        <f t="shared" si="785"/>
        <v>0</v>
      </c>
      <c r="BN582" s="58">
        <f t="shared" si="785"/>
        <v>0</v>
      </c>
      <c r="BO582" s="42">
        <f t="shared" si="785"/>
        <v>0</v>
      </c>
      <c r="BP582" s="58">
        <f t="shared" ref="BP582" si="787">IF(INDEX($E$8:$CE$86,MATCH($C582,$C$8:$C$86,0),MATCH(BP$540,$E$6:$CE$6,0)),BP470/INDEX($E$8:$CE$86,MATCH($C582,$C$8:$C$86,0),MATCH(BP$540,$E$6:$CE$6,0))*INDEX($E$8:$CE$86,MATCH($C582,$C$8:$C$86,0),MATCH(BP$540,$E$6:$CE$6,0)),0)</f>
        <v>0</v>
      </c>
      <c r="BQ582" s="42">
        <f t="shared" si="786"/>
        <v>0</v>
      </c>
      <c r="BR582" s="58">
        <f t="shared" si="786"/>
        <v>0</v>
      </c>
      <c r="BS582" s="42">
        <f t="shared" si="786"/>
        <v>0</v>
      </c>
      <c r="BT582" s="58">
        <f t="shared" si="786"/>
        <v>0</v>
      </c>
      <c r="BU582" s="42">
        <f t="shared" si="786"/>
        <v>0</v>
      </c>
      <c r="BV582" s="58">
        <f t="shared" si="786"/>
        <v>0</v>
      </c>
      <c r="BW582" s="42">
        <f t="shared" si="786"/>
        <v>0</v>
      </c>
      <c r="BX582" s="58">
        <f t="shared" si="786"/>
        <v>0</v>
      </c>
      <c r="BY582" s="42">
        <f t="shared" si="786"/>
        <v>0</v>
      </c>
      <c r="BZ582" s="58">
        <f t="shared" si="786"/>
        <v>0</v>
      </c>
      <c r="CA582" s="42">
        <f t="shared" si="786"/>
        <v>0</v>
      </c>
      <c r="CB582" s="58">
        <f t="shared" si="786"/>
        <v>0</v>
      </c>
      <c r="CC582" s="42">
        <f t="shared" si="786"/>
        <v>0</v>
      </c>
      <c r="CD582" s="58">
        <f t="shared" si="786"/>
        <v>0</v>
      </c>
      <c r="CE582" s="42">
        <f t="shared" si="786"/>
        <v>0</v>
      </c>
      <c r="CF582" s="58">
        <f t="shared" si="786"/>
        <v>0</v>
      </c>
      <c r="CG582" s="42">
        <f t="shared" si="786"/>
        <v>0</v>
      </c>
      <c r="CH582" s="58">
        <f t="shared" si="786"/>
        <v>0</v>
      </c>
      <c r="CI582" s="42">
        <f t="shared" si="786"/>
        <v>0</v>
      </c>
      <c r="CJ582" s="58">
        <f t="shared" si="786"/>
        <v>0</v>
      </c>
      <c r="CK582" s="42">
        <f t="shared" si="786"/>
        <v>0</v>
      </c>
      <c r="CL582" s="58">
        <f t="shared" si="786"/>
        <v>0</v>
      </c>
      <c r="CM582" s="42">
        <f t="shared" si="786"/>
        <v>0</v>
      </c>
      <c r="CN582" s="58">
        <f t="shared" si="786"/>
        <v>0</v>
      </c>
      <c r="CO582" s="42">
        <f t="shared" si="786"/>
        <v>0</v>
      </c>
      <c r="CP582" s="58">
        <f t="shared" si="786"/>
        <v>0</v>
      </c>
      <c r="CQ582" s="42">
        <f t="shared" si="786"/>
        <v>0</v>
      </c>
      <c r="CR582" s="58">
        <f t="shared" si="786"/>
        <v>0</v>
      </c>
      <c r="CS582" s="42">
        <f t="shared" si="786"/>
        <v>0</v>
      </c>
      <c r="CT582" s="58">
        <f t="shared" si="786"/>
        <v>0</v>
      </c>
      <c r="CU582" s="42">
        <f t="shared" si="786"/>
        <v>0</v>
      </c>
      <c r="CV582" s="58">
        <f t="shared" si="786"/>
        <v>0</v>
      </c>
      <c r="CW582" s="42">
        <f t="shared" si="786"/>
        <v>0</v>
      </c>
      <c r="CX582" s="58">
        <f t="shared" si="786"/>
        <v>0</v>
      </c>
      <c r="CY582" s="42">
        <f t="shared" si="786"/>
        <v>0</v>
      </c>
      <c r="CZ582" s="58">
        <f t="shared" si="786"/>
        <v>0</v>
      </c>
      <c r="DA582" s="42">
        <f t="shared" si="786"/>
        <v>0</v>
      </c>
      <c r="DB582" s="58">
        <f t="shared" si="786"/>
        <v>2.4634249067980281</v>
      </c>
      <c r="DC582" s="42">
        <f t="shared" si="786"/>
        <v>0</v>
      </c>
      <c r="DD582" s="59">
        <f t="shared" si="786"/>
        <v>0</v>
      </c>
      <c r="DE582" s="3"/>
    </row>
    <row r="583" spans="1:109" x14ac:dyDescent="0.35">
      <c r="A583" s="3"/>
      <c r="B583" s="3" t="s">
        <v>3880</v>
      </c>
      <c r="C583" s="39" t="s">
        <v>553</v>
      </c>
      <c r="D583" s="3" t="s">
        <v>553</v>
      </c>
      <c r="E583" s="52">
        <f t="shared" ref="E583:BP586" si="788">IF(INDEX($E$8:$CE$86,MATCH($C583,$C$8:$C$86,0),MATCH(E$540,$E$6:$CE$6,0)),E471/INDEX($E$8:$CE$86,MATCH($C583,$C$8:$C$86,0),MATCH(E$540,$E$6:$CE$6,0))*INDEX($E$8:$CE$86,MATCH($C583,$C$8:$C$86,0),MATCH(E$540,$E$6:$CE$6,0)),0)</f>
        <v>0</v>
      </c>
      <c r="F583" s="53">
        <f t="shared" si="788"/>
        <v>0</v>
      </c>
      <c r="G583" s="53">
        <f t="shared" si="788"/>
        <v>0</v>
      </c>
      <c r="H583" s="53">
        <f t="shared" si="788"/>
        <v>0</v>
      </c>
      <c r="I583" s="53">
        <f t="shared" si="788"/>
        <v>0</v>
      </c>
      <c r="J583" s="54">
        <f t="shared" si="788"/>
        <v>0</v>
      </c>
      <c r="K583" s="54">
        <f t="shared" si="788"/>
        <v>0</v>
      </c>
      <c r="L583" s="54">
        <f t="shared" si="788"/>
        <v>0</v>
      </c>
      <c r="M583" s="54">
        <f t="shared" si="788"/>
        <v>0</v>
      </c>
      <c r="N583" s="53">
        <f t="shared" si="788"/>
        <v>0</v>
      </c>
      <c r="O583" s="53">
        <f t="shared" si="788"/>
        <v>0</v>
      </c>
      <c r="P583" s="53">
        <f t="shared" si="788"/>
        <v>0</v>
      </c>
      <c r="Q583" s="54">
        <f t="shared" si="788"/>
        <v>0</v>
      </c>
      <c r="R583" s="54">
        <f t="shared" si="788"/>
        <v>0</v>
      </c>
      <c r="S583" s="54">
        <f t="shared" si="788"/>
        <v>0</v>
      </c>
      <c r="T583" s="54">
        <f t="shared" si="788"/>
        <v>0</v>
      </c>
      <c r="U583" s="53">
        <f t="shared" si="788"/>
        <v>0</v>
      </c>
      <c r="V583" s="53">
        <f t="shared" si="788"/>
        <v>0</v>
      </c>
      <c r="W583" s="53">
        <f t="shared" si="788"/>
        <v>0</v>
      </c>
      <c r="X583" s="58">
        <f t="shared" si="788"/>
        <v>0</v>
      </c>
      <c r="Y583" s="42">
        <f t="shared" si="788"/>
        <v>0</v>
      </c>
      <c r="Z583" s="54">
        <f t="shared" si="788"/>
        <v>0</v>
      </c>
      <c r="AA583" s="54">
        <f t="shared" si="788"/>
        <v>0</v>
      </c>
      <c r="AB583" s="54">
        <f t="shared" si="788"/>
        <v>0</v>
      </c>
      <c r="AC583" s="54">
        <f t="shared" si="788"/>
        <v>0</v>
      </c>
      <c r="AD583" s="53">
        <f t="shared" si="788"/>
        <v>0</v>
      </c>
      <c r="AE583" s="53">
        <f t="shared" si="788"/>
        <v>0</v>
      </c>
      <c r="AF583" s="53">
        <f t="shared" si="788"/>
        <v>0</v>
      </c>
      <c r="AG583" s="53">
        <f t="shared" si="788"/>
        <v>0</v>
      </c>
      <c r="AH583" s="54">
        <f t="shared" si="788"/>
        <v>0</v>
      </c>
      <c r="AI583" s="54">
        <f t="shared" si="788"/>
        <v>0</v>
      </c>
      <c r="AJ583" s="54">
        <f t="shared" si="788"/>
        <v>0</v>
      </c>
      <c r="AK583" s="54">
        <f t="shared" si="788"/>
        <v>0</v>
      </c>
      <c r="AL583" s="53">
        <f t="shared" si="788"/>
        <v>0</v>
      </c>
      <c r="AM583" s="53">
        <f t="shared" si="788"/>
        <v>0</v>
      </c>
      <c r="AN583" s="53">
        <f t="shared" si="788"/>
        <v>0</v>
      </c>
      <c r="AO583" s="58">
        <f t="shared" si="788"/>
        <v>0</v>
      </c>
      <c r="AP583" s="42">
        <f t="shared" si="788"/>
        <v>0</v>
      </c>
      <c r="AQ583" s="58">
        <f t="shared" si="788"/>
        <v>0</v>
      </c>
      <c r="AR583" s="42">
        <f t="shared" si="788"/>
        <v>0</v>
      </c>
      <c r="AS583" s="58">
        <f t="shared" si="788"/>
        <v>0</v>
      </c>
      <c r="AT583" s="42">
        <f t="shared" si="788"/>
        <v>0</v>
      </c>
      <c r="AU583" s="58">
        <f t="shared" si="788"/>
        <v>0</v>
      </c>
      <c r="AV583" s="42">
        <f t="shared" si="788"/>
        <v>0</v>
      </c>
      <c r="AW583" s="58">
        <f t="shared" si="788"/>
        <v>0</v>
      </c>
      <c r="AX583" s="42">
        <f t="shared" si="788"/>
        <v>0</v>
      </c>
      <c r="AY583" s="58">
        <f t="shared" si="788"/>
        <v>0</v>
      </c>
      <c r="AZ583" s="42">
        <f t="shared" si="788"/>
        <v>0</v>
      </c>
      <c r="BA583" s="58">
        <f t="shared" si="788"/>
        <v>0</v>
      </c>
      <c r="BB583" s="42">
        <f t="shared" si="788"/>
        <v>0</v>
      </c>
      <c r="BC583" s="58">
        <f t="shared" si="788"/>
        <v>0</v>
      </c>
      <c r="BD583" s="42">
        <f t="shared" si="788"/>
        <v>0</v>
      </c>
      <c r="BE583" s="58">
        <f t="shared" si="788"/>
        <v>0</v>
      </c>
      <c r="BF583" s="42">
        <f t="shared" si="788"/>
        <v>0</v>
      </c>
      <c r="BG583" s="58">
        <f t="shared" si="788"/>
        <v>0</v>
      </c>
      <c r="BH583" s="42">
        <f t="shared" si="788"/>
        <v>0</v>
      </c>
      <c r="BI583" s="58">
        <f t="shared" si="788"/>
        <v>0</v>
      </c>
      <c r="BJ583" s="42">
        <f t="shared" si="788"/>
        <v>0</v>
      </c>
      <c r="BK583" s="58">
        <f t="shared" si="788"/>
        <v>0</v>
      </c>
      <c r="BL583" s="42">
        <f t="shared" si="788"/>
        <v>0</v>
      </c>
      <c r="BM583" s="58">
        <f t="shared" si="788"/>
        <v>0</v>
      </c>
      <c r="BN583" s="42">
        <f t="shared" si="788"/>
        <v>0</v>
      </c>
      <c r="BO583" s="58">
        <f t="shared" si="788"/>
        <v>0</v>
      </c>
      <c r="BP583" s="42">
        <f t="shared" si="788"/>
        <v>0</v>
      </c>
      <c r="BQ583" s="58">
        <f t="shared" si="786"/>
        <v>0</v>
      </c>
      <c r="BR583" s="42">
        <f t="shared" si="786"/>
        <v>0</v>
      </c>
      <c r="BS583" s="58">
        <f t="shared" si="786"/>
        <v>0</v>
      </c>
      <c r="BT583" s="42">
        <f t="shared" si="786"/>
        <v>0</v>
      </c>
      <c r="BU583" s="58">
        <f t="shared" si="786"/>
        <v>0</v>
      </c>
      <c r="BV583" s="42">
        <f t="shared" si="786"/>
        <v>0</v>
      </c>
      <c r="BW583" s="58">
        <f t="shared" si="786"/>
        <v>0</v>
      </c>
      <c r="BX583" s="42">
        <f t="shared" si="786"/>
        <v>0</v>
      </c>
      <c r="BY583" s="58">
        <f t="shared" si="786"/>
        <v>0</v>
      </c>
      <c r="BZ583" s="42">
        <f t="shared" si="786"/>
        <v>0</v>
      </c>
      <c r="CA583" s="58">
        <f t="shared" si="786"/>
        <v>0</v>
      </c>
      <c r="CB583" s="42">
        <f t="shared" si="786"/>
        <v>0</v>
      </c>
      <c r="CC583" s="58">
        <f t="shared" si="786"/>
        <v>0</v>
      </c>
      <c r="CD583" s="42">
        <f t="shared" si="786"/>
        <v>0</v>
      </c>
      <c r="CE583" s="58">
        <f t="shared" si="786"/>
        <v>0</v>
      </c>
      <c r="CF583" s="42">
        <f t="shared" si="786"/>
        <v>0</v>
      </c>
      <c r="CG583" s="58">
        <f t="shared" si="786"/>
        <v>0</v>
      </c>
      <c r="CH583" s="42">
        <f t="shared" si="786"/>
        <v>0</v>
      </c>
      <c r="CI583" s="58">
        <f t="shared" si="786"/>
        <v>0</v>
      </c>
      <c r="CJ583" s="42">
        <f t="shared" si="786"/>
        <v>0</v>
      </c>
      <c r="CK583" s="58">
        <f t="shared" si="786"/>
        <v>0</v>
      </c>
      <c r="CL583" s="42">
        <f t="shared" si="786"/>
        <v>0</v>
      </c>
      <c r="CM583" s="58">
        <f t="shared" si="786"/>
        <v>0</v>
      </c>
      <c r="CN583" s="42">
        <f t="shared" si="786"/>
        <v>0</v>
      </c>
      <c r="CO583" s="58">
        <f t="shared" si="786"/>
        <v>0</v>
      </c>
      <c r="CP583" s="42">
        <f t="shared" si="786"/>
        <v>0</v>
      </c>
      <c r="CQ583" s="58">
        <f t="shared" si="786"/>
        <v>0</v>
      </c>
      <c r="CR583" s="42">
        <f t="shared" si="786"/>
        <v>0</v>
      </c>
      <c r="CS583" s="58">
        <f t="shared" si="786"/>
        <v>0</v>
      </c>
      <c r="CT583" s="42">
        <f t="shared" si="786"/>
        <v>0</v>
      </c>
      <c r="CU583" s="58">
        <f t="shared" si="786"/>
        <v>0</v>
      </c>
      <c r="CV583" s="42">
        <f t="shared" si="786"/>
        <v>0</v>
      </c>
      <c r="CW583" s="58">
        <f t="shared" si="786"/>
        <v>0</v>
      </c>
      <c r="CX583" s="42">
        <f t="shared" si="786"/>
        <v>0</v>
      </c>
      <c r="CY583" s="58">
        <f t="shared" si="786"/>
        <v>0</v>
      </c>
      <c r="CZ583" s="42">
        <f t="shared" si="786"/>
        <v>0</v>
      </c>
      <c r="DA583" s="58">
        <f t="shared" si="786"/>
        <v>0</v>
      </c>
      <c r="DB583" s="42">
        <f t="shared" si="786"/>
        <v>0</v>
      </c>
      <c r="DC583" s="58">
        <f t="shared" si="786"/>
        <v>0</v>
      </c>
      <c r="DD583" s="60">
        <f t="shared" si="786"/>
        <v>0</v>
      </c>
      <c r="DE583" s="3"/>
    </row>
    <row r="584" spans="1:109" x14ac:dyDescent="0.35">
      <c r="A584" s="3"/>
      <c r="B584" s="3" t="s">
        <v>3881</v>
      </c>
      <c r="C584" s="39" t="s">
        <v>554</v>
      </c>
      <c r="D584" s="3" t="s">
        <v>554</v>
      </c>
      <c r="E584" s="56">
        <f t="shared" si="788"/>
        <v>0</v>
      </c>
      <c r="F584" s="54">
        <f t="shared" si="788"/>
        <v>0</v>
      </c>
      <c r="G584" s="54">
        <f t="shared" si="788"/>
        <v>0</v>
      </c>
      <c r="H584" s="54">
        <f t="shared" si="788"/>
        <v>0</v>
      </c>
      <c r="I584" s="54">
        <f t="shared" si="788"/>
        <v>0</v>
      </c>
      <c r="J584" s="53">
        <f t="shared" si="788"/>
        <v>0</v>
      </c>
      <c r="K584" s="53">
        <f t="shared" si="788"/>
        <v>0</v>
      </c>
      <c r="L584" s="53">
        <f t="shared" si="788"/>
        <v>0</v>
      </c>
      <c r="M584" s="53">
        <f t="shared" si="788"/>
        <v>0</v>
      </c>
      <c r="N584" s="54">
        <f t="shared" si="788"/>
        <v>0</v>
      </c>
      <c r="O584" s="54">
        <f t="shared" si="788"/>
        <v>0</v>
      </c>
      <c r="P584" s="54">
        <f t="shared" si="788"/>
        <v>0</v>
      </c>
      <c r="Q584" s="53">
        <f t="shared" si="788"/>
        <v>0</v>
      </c>
      <c r="R584" s="53">
        <f t="shared" si="788"/>
        <v>0</v>
      </c>
      <c r="S584" s="53">
        <f t="shared" si="788"/>
        <v>0</v>
      </c>
      <c r="T584" s="53">
        <f t="shared" si="788"/>
        <v>0</v>
      </c>
      <c r="U584" s="54">
        <f t="shared" si="788"/>
        <v>0</v>
      </c>
      <c r="V584" s="54">
        <f t="shared" si="788"/>
        <v>0</v>
      </c>
      <c r="W584" s="54">
        <f t="shared" si="788"/>
        <v>0</v>
      </c>
      <c r="X584" s="42">
        <f t="shared" si="788"/>
        <v>0</v>
      </c>
      <c r="Y584" s="58">
        <f t="shared" si="788"/>
        <v>0</v>
      </c>
      <c r="Z584" s="53">
        <f t="shared" si="788"/>
        <v>0</v>
      </c>
      <c r="AA584" s="53">
        <f t="shared" si="788"/>
        <v>0</v>
      </c>
      <c r="AB584" s="53">
        <f t="shared" si="788"/>
        <v>0</v>
      </c>
      <c r="AC584" s="53">
        <f t="shared" si="788"/>
        <v>0</v>
      </c>
      <c r="AD584" s="54">
        <f t="shared" si="788"/>
        <v>0</v>
      </c>
      <c r="AE584" s="54">
        <f t="shared" si="788"/>
        <v>0</v>
      </c>
      <c r="AF584" s="54">
        <f t="shared" si="788"/>
        <v>0</v>
      </c>
      <c r="AG584" s="54">
        <f t="shared" si="788"/>
        <v>0</v>
      </c>
      <c r="AH584" s="53">
        <f t="shared" si="788"/>
        <v>0</v>
      </c>
      <c r="AI584" s="53">
        <f t="shared" si="788"/>
        <v>0</v>
      </c>
      <c r="AJ584" s="53">
        <f t="shared" si="788"/>
        <v>0</v>
      </c>
      <c r="AK584" s="53">
        <f t="shared" si="788"/>
        <v>0</v>
      </c>
      <c r="AL584" s="54">
        <f t="shared" si="788"/>
        <v>0</v>
      </c>
      <c r="AM584" s="54">
        <f t="shared" si="788"/>
        <v>0</v>
      </c>
      <c r="AN584" s="54">
        <f t="shared" si="788"/>
        <v>0</v>
      </c>
      <c r="AO584" s="42">
        <f t="shared" si="788"/>
        <v>0</v>
      </c>
      <c r="AP584" s="58">
        <f t="shared" si="788"/>
        <v>0</v>
      </c>
      <c r="AQ584" s="42">
        <f t="shared" si="788"/>
        <v>0</v>
      </c>
      <c r="AR584" s="58">
        <f t="shared" si="788"/>
        <v>0</v>
      </c>
      <c r="AS584" s="42">
        <f t="shared" si="788"/>
        <v>0</v>
      </c>
      <c r="AT584" s="58">
        <f t="shared" si="788"/>
        <v>0</v>
      </c>
      <c r="AU584" s="42">
        <f t="shared" si="788"/>
        <v>10.34832784230167</v>
      </c>
      <c r="AV584" s="58">
        <f t="shared" si="788"/>
        <v>0</v>
      </c>
      <c r="AW584" s="42">
        <f t="shared" si="788"/>
        <v>0</v>
      </c>
      <c r="AX584" s="58">
        <f t="shared" si="788"/>
        <v>0.34305973188451827</v>
      </c>
      <c r="AY584" s="42">
        <f t="shared" si="788"/>
        <v>3.0159225366639024</v>
      </c>
      <c r="AZ584" s="58">
        <f t="shared" si="788"/>
        <v>0</v>
      </c>
      <c r="BA584" s="42">
        <f t="shared" si="788"/>
        <v>0</v>
      </c>
      <c r="BB584" s="58">
        <f t="shared" si="788"/>
        <v>0.67969528874038154</v>
      </c>
      <c r="BC584" s="42">
        <f t="shared" si="788"/>
        <v>2.2450112449938007</v>
      </c>
      <c r="BD584" s="58">
        <f t="shared" si="788"/>
        <v>0</v>
      </c>
      <c r="BE584" s="42">
        <f t="shared" si="788"/>
        <v>0</v>
      </c>
      <c r="BF584" s="58">
        <f t="shared" si="788"/>
        <v>0</v>
      </c>
      <c r="BG584" s="42">
        <f t="shared" si="788"/>
        <v>0</v>
      </c>
      <c r="BH584" s="58">
        <f t="shared" si="788"/>
        <v>0</v>
      </c>
      <c r="BI584" s="42">
        <f t="shared" si="788"/>
        <v>0</v>
      </c>
      <c r="BJ584" s="58">
        <f t="shared" si="788"/>
        <v>0</v>
      </c>
      <c r="BK584" s="42">
        <f t="shared" si="788"/>
        <v>0</v>
      </c>
      <c r="BL584" s="58">
        <f t="shared" si="788"/>
        <v>0</v>
      </c>
      <c r="BM584" s="42">
        <f t="shared" si="788"/>
        <v>0</v>
      </c>
      <c r="BN584" s="58">
        <f t="shared" si="788"/>
        <v>0</v>
      </c>
      <c r="BO584" s="42">
        <f t="shared" si="788"/>
        <v>0</v>
      </c>
      <c r="BP584" s="58">
        <f t="shared" si="788"/>
        <v>0</v>
      </c>
      <c r="BQ584" s="42">
        <f t="shared" si="786"/>
        <v>0</v>
      </c>
      <c r="BR584" s="58">
        <f t="shared" si="786"/>
        <v>0</v>
      </c>
      <c r="BS584" s="42">
        <f t="shared" si="786"/>
        <v>0</v>
      </c>
      <c r="BT584" s="58">
        <f t="shared" si="786"/>
        <v>0</v>
      </c>
      <c r="BU584" s="42">
        <f t="shared" si="786"/>
        <v>0</v>
      </c>
      <c r="BV584" s="58">
        <f t="shared" si="786"/>
        <v>0</v>
      </c>
      <c r="BW584" s="42">
        <f t="shared" si="786"/>
        <v>0</v>
      </c>
      <c r="BX584" s="58">
        <f t="shared" si="786"/>
        <v>0.76977950408687634</v>
      </c>
      <c r="BY584" s="42">
        <f t="shared" si="786"/>
        <v>0</v>
      </c>
      <c r="BZ584" s="58">
        <f t="shared" si="786"/>
        <v>0</v>
      </c>
      <c r="CA584" s="42">
        <f t="shared" si="786"/>
        <v>0</v>
      </c>
      <c r="CB584" s="58">
        <f t="shared" si="786"/>
        <v>0.15403514634021198</v>
      </c>
      <c r="CC584" s="42">
        <f t="shared" si="786"/>
        <v>0.24247738822408554</v>
      </c>
      <c r="CD584" s="58">
        <f t="shared" si="786"/>
        <v>0</v>
      </c>
      <c r="CE584" s="42">
        <f t="shared" si="786"/>
        <v>0</v>
      </c>
      <c r="CF584" s="58">
        <f t="shared" si="786"/>
        <v>0</v>
      </c>
      <c r="CG584" s="42">
        <f t="shared" si="786"/>
        <v>0</v>
      </c>
      <c r="CH584" s="58">
        <f t="shared" si="786"/>
        <v>0.94082690023061066</v>
      </c>
      <c r="CI584" s="42">
        <f t="shared" si="786"/>
        <v>0</v>
      </c>
      <c r="CJ584" s="58">
        <f t="shared" si="786"/>
        <v>0</v>
      </c>
      <c r="CK584" s="42">
        <f t="shared" si="786"/>
        <v>0</v>
      </c>
      <c r="CL584" s="58">
        <f t="shared" si="786"/>
        <v>0</v>
      </c>
      <c r="CM584" s="42">
        <f t="shared" si="786"/>
        <v>0</v>
      </c>
      <c r="CN584" s="58">
        <f t="shared" si="786"/>
        <v>0</v>
      </c>
      <c r="CO584" s="42">
        <f t="shared" si="786"/>
        <v>0</v>
      </c>
      <c r="CP584" s="58">
        <f t="shared" si="786"/>
        <v>0</v>
      </c>
      <c r="CQ584" s="42">
        <f t="shared" si="786"/>
        <v>0</v>
      </c>
      <c r="CR584" s="58">
        <f t="shared" si="786"/>
        <v>0</v>
      </c>
      <c r="CS584" s="42">
        <f t="shared" si="786"/>
        <v>0</v>
      </c>
      <c r="CT584" s="58">
        <f t="shared" si="786"/>
        <v>0</v>
      </c>
      <c r="CU584" s="42">
        <f t="shared" si="786"/>
        <v>0</v>
      </c>
      <c r="CV584" s="58">
        <f t="shared" si="786"/>
        <v>0</v>
      </c>
      <c r="CW584" s="42">
        <f t="shared" si="786"/>
        <v>0</v>
      </c>
      <c r="CX584" s="58">
        <f t="shared" si="786"/>
        <v>0</v>
      </c>
      <c r="CY584" s="42">
        <f t="shared" si="786"/>
        <v>0</v>
      </c>
      <c r="CZ584" s="58">
        <f t="shared" si="786"/>
        <v>0</v>
      </c>
      <c r="DA584" s="42">
        <f t="shared" si="786"/>
        <v>0</v>
      </c>
      <c r="DB584" s="58">
        <f t="shared" si="786"/>
        <v>0</v>
      </c>
      <c r="DC584" s="42">
        <f t="shared" si="786"/>
        <v>0</v>
      </c>
      <c r="DD584" s="59">
        <f t="shared" si="786"/>
        <v>0</v>
      </c>
      <c r="DE584" s="3"/>
    </row>
    <row r="585" spans="1:109" x14ac:dyDescent="0.35">
      <c r="A585" s="3"/>
      <c r="B585" s="3" t="s">
        <v>3882</v>
      </c>
      <c r="C585" s="39" t="s">
        <v>555</v>
      </c>
      <c r="D585" s="3" t="s">
        <v>555</v>
      </c>
      <c r="E585" s="52">
        <f t="shared" si="788"/>
        <v>0</v>
      </c>
      <c r="F585" s="53">
        <f t="shared" si="788"/>
        <v>0</v>
      </c>
      <c r="G585" s="53">
        <f t="shared" si="788"/>
        <v>0</v>
      </c>
      <c r="H585" s="53">
        <f t="shared" si="788"/>
        <v>0</v>
      </c>
      <c r="I585" s="53">
        <f t="shared" si="788"/>
        <v>0</v>
      </c>
      <c r="J585" s="54">
        <f t="shared" si="788"/>
        <v>0</v>
      </c>
      <c r="K585" s="54">
        <f t="shared" si="788"/>
        <v>0</v>
      </c>
      <c r="L585" s="54">
        <f t="shared" si="788"/>
        <v>0</v>
      </c>
      <c r="M585" s="54">
        <f t="shared" si="788"/>
        <v>0</v>
      </c>
      <c r="N585" s="53">
        <f t="shared" si="788"/>
        <v>0</v>
      </c>
      <c r="O585" s="53">
        <f t="shared" si="788"/>
        <v>0</v>
      </c>
      <c r="P585" s="53">
        <f t="shared" si="788"/>
        <v>0</v>
      </c>
      <c r="Q585" s="54">
        <f t="shared" si="788"/>
        <v>0</v>
      </c>
      <c r="R585" s="54">
        <f t="shared" si="788"/>
        <v>0</v>
      </c>
      <c r="S585" s="54">
        <f t="shared" si="788"/>
        <v>0</v>
      </c>
      <c r="T585" s="54">
        <f t="shared" si="788"/>
        <v>0</v>
      </c>
      <c r="U585" s="53">
        <f t="shared" si="788"/>
        <v>0</v>
      </c>
      <c r="V585" s="53">
        <f t="shared" si="788"/>
        <v>0</v>
      </c>
      <c r="W585" s="53">
        <f t="shared" si="788"/>
        <v>0</v>
      </c>
      <c r="X585" s="58">
        <f t="shared" si="788"/>
        <v>0</v>
      </c>
      <c r="Y585" s="42">
        <f t="shared" si="788"/>
        <v>0</v>
      </c>
      <c r="Z585" s="54">
        <f t="shared" si="788"/>
        <v>0</v>
      </c>
      <c r="AA585" s="54">
        <f t="shared" si="788"/>
        <v>0</v>
      </c>
      <c r="AB585" s="54">
        <f t="shared" si="788"/>
        <v>0</v>
      </c>
      <c r="AC585" s="54">
        <f t="shared" si="788"/>
        <v>0</v>
      </c>
      <c r="AD585" s="53">
        <f t="shared" si="788"/>
        <v>0</v>
      </c>
      <c r="AE585" s="53">
        <f t="shared" si="788"/>
        <v>0</v>
      </c>
      <c r="AF585" s="53">
        <f t="shared" si="788"/>
        <v>0</v>
      </c>
      <c r="AG585" s="53">
        <f t="shared" si="788"/>
        <v>0</v>
      </c>
      <c r="AH585" s="54">
        <f t="shared" si="788"/>
        <v>0</v>
      </c>
      <c r="AI585" s="54">
        <f t="shared" si="788"/>
        <v>0</v>
      </c>
      <c r="AJ585" s="54">
        <f t="shared" si="788"/>
        <v>0</v>
      </c>
      <c r="AK585" s="54">
        <f t="shared" si="788"/>
        <v>0</v>
      </c>
      <c r="AL585" s="53">
        <f t="shared" si="788"/>
        <v>0</v>
      </c>
      <c r="AM585" s="53">
        <f t="shared" si="788"/>
        <v>0</v>
      </c>
      <c r="AN585" s="53">
        <f t="shared" si="788"/>
        <v>0</v>
      </c>
      <c r="AO585" s="58">
        <f t="shared" si="788"/>
        <v>0</v>
      </c>
      <c r="AP585" s="42">
        <f t="shared" si="788"/>
        <v>0</v>
      </c>
      <c r="AQ585" s="58">
        <f t="shared" si="788"/>
        <v>0</v>
      </c>
      <c r="AR585" s="42">
        <f t="shared" si="788"/>
        <v>0</v>
      </c>
      <c r="AS585" s="58">
        <f t="shared" si="788"/>
        <v>0</v>
      </c>
      <c r="AT585" s="42">
        <f t="shared" si="788"/>
        <v>0</v>
      </c>
      <c r="AU585" s="58">
        <f t="shared" si="788"/>
        <v>0</v>
      </c>
      <c r="AV585" s="42">
        <f t="shared" si="788"/>
        <v>14.876357415448682</v>
      </c>
      <c r="AW585" s="58">
        <f t="shared" si="788"/>
        <v>0</v>
      </c>
      <c r="AX585" s="42">
        <f t="shared" si="788"/>
        <v>0</v>
      </c>
      <c r="AY585" s="58">
        <f t="shared" si="788"/>
        <v>0</v>
      </c>
      <c r="AZ585" s="42">
        <f t="shared" si="788"/>
        <v>0</v>
      </c>
      <c r="BA585" s="58">
        <f t="shared" si="788"/>
        <v>1.6001240595714719</v>
      </c>
      <c r="BB585" s="42">
        <f t="shared" si="788"/>
        <v>0</v>
      </c>
      <c r="BC585" s="58">
        <f t="shared" si="788"/>
        <v>0</v>
      </c>
      <c r="BD585" s="42">
        <f t="shared" si="788"/>
        <v>0</v>
      </c>
      <c r="BE585" s="58">
        <f t="shared" si="788"/>
        <v>0</v>
      </c>
      <c r="BF585" s="42">
        <f t="shared" si="788"/>
        <v>0</v>
      </c>
      <c r="BG585" s="58">
        <f t="shared" si="788"/>
        <v>0</v>
      </c>
      <c r="BH585" s="42">
        <f t="shared" si="788"/>
        <v>0</v>
      </c>
      <c r="BI585" s="58">
        <f t="shared" si="788"/>
        <v>0</v>
      </c>
      <c r="BJ585" s="42">
        <f t="shared" si="788"/>
        <v>0</v>
      </c>
      <c r="BK585" s="58">
        <f t="shared" si="788"/>
        <v>0</v>
      </c>
      <c r="BL585" s="42">
        <f t="shared" si="788"/>
        <v>0</v>
      </c>
      <c r="BM585" s="58">
        <f t="shared" si="788"/>
        <v>0</v>
      </c>
      <c r="BN585" s="42">
        <f t="shared" si="788"/>
        <v>0</v>
      </c>
      <c r="BO585" s="58">
        <f t="shared" si="788"/>
        <v>0</v>
      </c>
      <c r="BP585" s="42">
        <f t="shared" si="788"/>
        <v>0</v>
      </c>
      <c r="BQ585" s="58">
        <f t="shared" si="786"/>
        <v>0</v>
      </c>
      <c r="BR585" s="42">
        <f t="shared" si="786"/>
        <v>0</v>
      </c>
      <c r="BS585" s="58">
        <f t="shared" si="786"/>
        <v>0</v>
      </c>
      <c r="BT585" s="42">
        <f t="shared" si="786"/>
        <v>0</v>
      </c>
      <c r="BU585" s="58">
        <f t="shared" si="786"/>
        <v>0</v>
      </c>
      <c r="BV585" s="42">
        <f t="shared" si="786"/>
        <v>0</v>
      </c>
      <c r="BW585" s="58">
        <f t="shared" si="786"/>
        <v>0</v>
      </c>
      <c r="BX585" s="42">
        <f t="shared" si="786"/>
        <v>0</v>
      </c>
      <c r="BY585" s="58">
        <f t="shared" si="786"/>
        <v>0</v>
      </c>
      <c r="BZ585" s="42">
        <f t="shared" si="786"/>
        <v>0</v>
      </c>
      <c r="CA585" s="58">
        <f t="shared" si="786"/>
        <v>0</v>
      </c>
      <c r="CB585" s="42">
        <f t="shared" si="786"/>
        <v>0</v>
      </c>
      <c r="CC585" s="58">
        <f t="shared" si="786"/>
        <v>0</v>
      </c>
      <c r="CD585" s="42">
        <f t="shared" si="786"/>
        <v>0</v>
      </c>
      <c r="CE585" s="58">
        <f t="shared" si="786"/>
        <v>0</v>
      </c>
      <c r="CF585" s="42">
        <f t="shared" ref="CF585:DD585" si="789">IF(INDEX($E$8:$CE$86,MATCH($C585,$C$8:$C$86,0),MATCH(CF$540,$E$6:$CE$6,0)),CF473/INDEX($E$8:$CE$86,MATCH($C585,$C$8:$C$86,0),MATCH(CF$540,$E$6:$CE$6,0))*INDEX($E$8:$CE$86,MATCH($C585,$C$8:$C$86,0),MATCH(CF$540,$E$6:$CE$6,0)),0)</f>
        <v>0</v>
      </c>
      <c r="CG585" s="58">
        <f t="shared" si="789"/>
        <v>0</v>
      </c>
      <c r="CH585" s="42">
        <f t="shared" si="789"/>
        <v>0</v>
      </c>
      <c r="CI585" s="58">
        <f t="shared" si="789"/>
        <v>0</v>
      </c>
      <c r="CJ585" s="42">
        <f t="shared" si="789"/>
        <v>0</v>
      </c>
      <c r="CK585" s="58">
        <f t="shared" si="789"/>
        <v>0</v>
      </c>
      <c r="CL585" s="42">
        <f t="shared" si="789"/>
        <v>0</v>
      </c>
      <c r="CM585" s="58">
        <f t="shared" si="789"/>
        <v>0</v>
      </c>
      <c r="CN585" s="42">
        <f t="shared" si="789"/>
        <v>0</v>
      </c>
      <c r="CO585" s="58">
        <f t="shared" si="789"/>
        <v>0</v>
      </c>
      <c r="CP585" s="42">
        <f t="shared" si="789"/>
        <v>0</v>
      </c>
      <c r="CQ585" s="58">
        <f t="shared" si="789"/>
        <v>0</v>
      </c>
      <c r="CR585" s="42">
        <f t="shared" si="789"/>
        <v>0</v>
      </c>
      <c r="CS585" s="58">
        <f t="shared" si="789"/>
        <v>0</v>
      </c>
      <c r="CT585" s="42">
        <f t="shared" si="789"/>
        <v>0</v>
      </c>
      <c r="CU585" s="58">
        <f t="shared" si="789"/>
        <v>0</v>
      </c>
      <c r="CV585" s="42">
        <f t="shared" si="789"/>
        <v>0</v>
      </c>
      <c r="CW585" s="58">
        <f t="shared" si="789"/>
        <v>0</v>
      </c>
      <c r="CX585" s="42">
        <f t="shared" si="789"/>
        <v>0</v>
      </c>
      <c r="CY585" s="58">
        <f t="shared" si="789"/>
        <v>0</v>
      </c>
      <c r="CZ585" s="42">
        <f t="shared" si="789"/>
        <v>0</v>
      </c>
      <c r="DA585" s="58">
        <f t="shared" si="789"/>
        <v>0</v>
      </c>
      <c r="DB585" s="42">
        <f t="shared" si="789"/>
        <v>0</v>
      </c>
      <c r="DC585" s="58">
        <f t="shared" si="789"/>
        <v>0</v>
      </c>
      <c r="DD585" s="60">
        <f t="shared" si="789"/>
        <v>0</v>
      </c>
      <c r="DE585" s="3"/>
    </row>
    <row r="586" spans="1:109" x14ac:dyDescent="0.35">
      <c r="A586" s="3"/>
      <c r="B586" s="3" t="s">
        <v>3883</v>
      </c>
      <c r="C586" s="39" t="s">
        <v>556</v>
      </c>
      <c r="D586" s="3" t="s">
        <v>556</v>
      </c>
      <c r="E586" s="56">
        <f t="shared" si="788"/>
        <v>0</v>
      </c>
      <c r="F586" s="54">
        <f t="shared" si="788"/>
        <v>0</v>
      </c>
      <c r="G586" s="54">
        <f t="shared" si="788"/>
        <v>0</v>
      </c>
      <c r="H586" s="54">
        <f t="shared" si="788"/>
        <v>0</v>
      </c>
      <c r="I586" s="54">
        <f t="shared" si="788"/>
        <v>0</v>
      </c>
      <c r="J586" s="53">
        <f t="shared" si="788"/>
        <v>0</v>
      </c>
      <c r="K586" s="53">
        <f t="shared" si="788"/>
        <v>0</v>
      </c>
      <c r="L586" s="53">
        <f t="shared" si="788"/>
        <v>0</v>
      </c>
      <c r="M586" s="53">
        <f t="shared" si="788"/>
        <v>0</v>
      </c>
      <c r="N586" s="54">
        <f t="shared" si="788"/>
        <v>0</v>
      </c>
      <c r="O586" s="54">
        <f t="shared" si="788"/>
        <v>0</v>
      </c>
      <c r="P586" s="54">
        <f t="shared" si="788"/>
        <v>0</v>
      </c>
      <c r="Q586" s="53">
        <f t="shared" si="788"/>
        <v>0</v>
      </c>
      <c r="R586" s="53">
        <f t="shared" si="788"/>
        <v>0</v>
      </c>
      <c r="S586" s="53">
        <f t="shared" si="788"/>
        <v>0</v>
      </c>
      <c r="T586" s="53">
        <f t="shared" si="788"/>
        <v>0</v>
      </c>
      <c r="U586" s="54">
        <f t="shared" si="788"/>
        <v>0</v>
      </c>
      <c r="V586" s="54">
        <f t="shared" si="788"/>
        <v>0</v>
      </c>
      <c r="W586" s="54">
        <f t="shared" si="788"/>
        <v>0</v>
      </c>
      <c r="X586" s="42">
        <f t="shared" si="788"/>
        <v>0</v>
      </c>
      <c r="Y586" s="58">
        <f t="shared" si="788"/>
        <v>0</v>
      </c>
      <c r="Z586" s="53">
        <f t="shared" si="788"/>
        <v>0</v>
      </c>
      <c r="AA586" s="53">
        <f t="shared" si="788"/>
        <v>0</v>
      </c>
      <c r="AB586" s="53">
        <f t="shared" si="788"/>
        <v>0</v>
      </c>
      <c r="AC586" s="53">
        <f t="shared" si="788"/>
        <v>0</v>
      </c>
      <c r="AD586" s="54">
        <f t="shared" si="788"/>
        <v>0</v>
      </c>
      <c r="AE586" s="54">
        <f t="shared" si="788"/>
        <v>0</v>
      </c>
      <c r="AF586" s="54">
        <f t="shared" si="788"/>
        <v>0</v>
      </c>
      <c r="AG586" s="54">
        <f t="shared" si="788"/>
        <v>0</v>
      </c>
      <c r="AH586" s="53">
        <f t="shared" si="788"/>
        <v>0</v>
      </c>
      <c r="AI586" s="53">
        <f t="shared" si="788"/>
        <v>0</v>
      </c>
      <c r="AJ586" s="53">
        <f t="shared" si="788"/>
        <v>0</v>
      </c>
      <c r="AK586" s="53">
        <f t="shared" si="788"/>
        <v>0</v>
      </c>
      <c r="AL586" s="54">
        <f t="shared" si="788"/>
        <v>0</v>
      </c>
      <c r="AM586" s="54">
        <f t="shared" si="788"/>
        <v>0</v>
      </c>
      <c r="AN586" s="54">
        <f t="shared" si="788"/>
        <v>0</v>
      </c>
      <c r="AO586" s="42">
        <f t="shared" si="788"/>
        <v>0</v>
      </c>
      <c r="AP586" s="58">
        <f t="shared" si="788"/>
        <v>0</v>
      </c>
      <c r="AQ586" s="42">
        <f t="shared" si="788"/>
        <v>0</v>
      </c>
      <c r="AR586" s="58">
        <f t="shared" si="788"/>
        <v>0</v>
      </c>
      <c r="AS586" s="42">
        <f t="shared" si="788"/>
        <v>0</v>
      </c>
      <c r="AT586" s="58">
        <f t="shared" si="788"/>
        <v>0</v>
      </c>
      <c r="AU586" s="42">
        <f t="shared" si="788"/>
        <v>0.53303861418707665</v>
      </c>
      <c r="AV586" s="58">
        <f t="shared" si="788"/>
        <v>0</v>
      </c>
      <c r="AW586" s="42">
        <f t="shared" si="788"/>
        <v>4.7801062363232658</v>
      </c>
      <c r="AX586" s="58">
        <f t="shared" si="788"/>
        <v>0</v>
      </c>
      <c r="AY586" s="42">
        <f t="shared" si="788"/>
        <v>0</v>
      </c>
      <c r="AZ586" s="58">
        <f t="shared" si="788"/>
        <v>0</v>
      </c>
      <c r="BA586" s="42">
        <f t="shared" si="788"/>
        <v>0</v>
      </c>
      <c r="BB586" s="58">
        <f t="shared" si="788"/>
        <v>0</v>
      </c>
      <c r="BC586" s="42">
        <f t="shared" si="788"/>
        <v>0</v>
      </c>
      <c r="BD586" s="58">
        <f t="shared" si="788"/>
        <v>0</v>
      </c>
      <c r="BE586" s="42">
        <f t="shared" si="788"/>
        <v>0</v>
      </c>
      <c r="BF586" s="58">
        <f t="shared" si="788"/>
        <v>0</v>
      </c>
      <c r="BG586" s="42">
        <f t="shared" si="788"/>
        <v>0</v>
      </c>
      <c r="BH586" s="58">
        <f t="shared" si="788"/>
        <v>0</v>
      </c>
      <c r="BI586" s="42">
        <f t="shared" si="788"/>
        <v>0</v>
      </c>
      <c r="BJ586" s="58">
        <f t="shared" si="788"/>
        <v>0</v>
      </c>
      <c r="BK586" s="42">
        <f t="shared" si="788"/>
        <v>0</v>
      </c>
      <c r="BL586" s="58">
        <f t="shared" si="788"/>
        <v>0</v>
      </c>
      <c r="BM586" s="42">
        <f t="shared" si="788"/>
        <v>0</v>
      </c>
      <c r="BN586" s="58">
        <f t="shared" si="788"/>
        <v>0</v>
      </c>
      <c r="BO586" s="42">
        <f t="shared" si="788"/>
        <v>0</v>
      </c>
      <c r="BP586" s="58">
        <f t="shared" ref="BP586:DD592" si="790">IF(INDEX($E$8:$CE$86,MATCH($C586,$C$8:$C$86,0),MATCH(BP$540,$E$6:$CE$6,0)),BP474/INDEX($E$8:$CE$86,MATCH($C586,$C$8:$C$86,0),MATCH(BP$540,$E$6:$CE$6,0))*INDEX($E$8:$CE$86,MATCH($C586,$C$8:$C$86,0),MATCH(BP$540,$E$6:$CE$6,0)),0)</f>
        <v>0</v>
      </c>
      <c r="BQ586" s="42">
        <f t="shared" si="790"/>
        <v>0</v>
      </c>
      <c r="BR586" s="58">
        <f t="shared" si="790"/>
        <v>0</v>
      </c>
      <c r="BS586" s="42">
        <f t="shared" si="790"/>
        <v>0</v>
      </c>
      <c r="BT586" s="58">
        <f t="shared" si="790"/>
        <v>0</v>
      </c>
      <c r="BU586" s="42">
        <f t="shared" si="790"/>
        <v>0</v>
      </c>
      <c r="BV586" s="58">
        <f t="shared" si="790"/>
        <v>0</v>
      </c>
      <c r="BW586" s="42">
        <f t="shared" si="790"/>
        <v>0</v>
      </c>
      <c r="BX586" s="58">
        <f t="shared" si="790"/>
        <v>0</v>
      </c>
      <c r="BY586" s="42">
        <f t="shared" si="790"/>
        <v>0</v>
      </c>
      <c r="BZ586" s="58">
        <f t="shared" si="790"/>
        <v>0</v>
      </c>
      <c r="CA586" s="42">
        <f t="shared" si="790"/>
        <v>0</v>
      </c>
      <c r="CB586" s="58">
        <f t="shared" si="790"/>
        <v>1.0480337130778765</v>
      </c>
      <c r="CC586" s="42">
        <f t="shared" si="790"/>
        <v>1.561975273152761</v>
      </c>
      <c r="CD586" s="58">
        <f t="shared" si="790"/>
        <v>0</v>
      </c>
      <c r="CE586" s="42">
        <f t="shared" si="790"/>
        <v>0</v>
      </c>
      <c r="CF586" s="58">
        <f t="shared" si="790"/>
        <v>0</v>
      </c>
      <c r="CG586" s="42">
        <f t="shared" si="790"/>
        <v>0</v>
      </c>
      <c r="CH586" s="58">
        <f t="shared" si="790"/>
        <v>0</v>
      </c>
      <c r="CI586" s="42">
        <f t="shared" si="790"/>
        <v>0</v>
      </c>
      <c r="CJ586" s="58">
        <f t="shared" si="790"/>
        <v>0</v>
      </c>
      <c r="CK586" s="42">
        <f t="shared" si="790"/>
        <v>0</v>
      </c>
      <c r="CL586" s="58">
        <f t="shared" si="790"/>
        <v>0</v>
      </c>
      <c r="CM586" s="42">
        <f t="shared" si="790"/>
        <v>0</v>
      </c>
      <c r="CN586" s="58">
        <f t="shared" si="790"/>
        <v>0</v>
      </c>
      <c r="CO586" s="42">
        <f t="shared" si="790"/>
        <v>0</v>
      </c>
      <c r="CP586" s="58">
        <f t="shared" si="790"/>
        <v>0</v>
      </c>
      <c r="CQ586" s="42">
        <f t="shared" si="790"/>
        <v>0</v>
      </c>
      <c r="CR586" s="58">
        <f t="shared" si="790"/>
        <v>0</v>
      </c>
      <c r="CS586" s="42">
        <f t="shared" si="790"/>
        <v>0</v>
      </c>
      <c r="CT586" s="58">
        <f t="shared" si="790"/>
        <v>0</v>
      </c>
      <c r="CU586" s="42">
        <f t="shared" si="790"/>
        <v>0</v>
      </c>
      <c r="CV586" s="58">
        <f t="shared" si="790"/>
        <v>0</v>
      </c>
      <c r="CW586" s="42">
        <f t="shared" si="790"/>
        <v>0</v>
      </c>
      <c r="CX586" s="58">
        <f t="shared" si="790"/>
        <v>0</v>
      </c>
      <c r="CY586" s="42">
        <f t="shared" si="790"/>
        <v>0</v>
      </c>
      <c r="CZ586" s="58">
        <f t="shared" si="790"/>
        <v>0</v>
      </c>
      <c r="DA586" s="42">
        <f t="shared" si="790"/>
        <v>0</v>
      </c>
      <c r="DB586" s="58">
        <f t="shared" si="790"/>
        <v>0</v>
      </c>
      <c r="DC586" s="42">
        <f t="shared" si="790"/>
        <v>0</v>
      </c>
      <c r="DD586" s="59">
        <f t="shared" si="790"/>
        <v>0</v>
      </c>
      <c r="DE586" s="3"/>
    </row>
    <row r="587" spans="1:109" x14ac:dyDescent="0.35">
      <c r="A587" s="3"/>
      <c r="B587" s="3" t="s">
        <v>3884</v>
      </c>
      <c r="C587" s="39" t="s">
        <v>557</v>
      </c>
      <c r="D587" s="3" t="s">
        <v>557</v>
      </c>
      <c r="E587" s="52">
        <f t="shared" ref="E587:BP590" si="791">IF(INDEX($E$8:$CE$86,MATCH($C587,$C$8:$C$86,0),MATCH(E$540,$E$6:$CE$6,0)),E475/INDEX($E$8:$CE$86,MATCH($C587,$C$8:$C$86,0),MATCH(E$540,$E$6:$CE$6,0))*INDEX($E$8:$CE$86,MATCH($C587,$C$8:$C$86,0),MATCH(E$540,$E$6:$CE$6,0)),0)</f>
        <v>0</v>
      </c>
      <c r="F587" s="53">
        <f t="shared" si="791"/>
        <v>0</v>
      </c>
      <c r="G587" s="53">
        <f t="shared" si="791"/>
        <v>0</v>
      </c>
      <c r="H587" s="53">
        <f t="shared" si="791"/>
        <v>0</v>
      </c>
      <c r="I587" s="53">
        <f t="shared" si="791"/>
        <v>0</v>
      </c>
      <c r="J587" s="54">
        <f t="shared" si="791"/>
        <v>0</v>
      </c>
      <c r="K587" s="54">
        <f t="shared" si="791"/>
        <v>0</v>
      </c>
      <c r="L587" s="54">
        <f t="shared" si="791"/>
        <v>0</v>
      </c>
      <c r="M587" s="54">
        <f t="shared" si="791"/>
        <v>0</v>
      </c>
      <c r="N587" s="53">
        <f t="shared" si="791"/>
        <v>0</v>
      </c>
      <c r="O587" s="53">
        <f t="shared" si="791"/>
        <v>0</v>
      </c>
      <c r="P587" s="53">
        <f t="shared" si="791"/>
        <v>0</v>
      </c>
      <c r="Q587" s="54">
        <f t="shared" si="791"/>
        <v>0</v>
      </c>
      <c r="R587" s="54">
        <f t="shared" si="791"/>
        <v>0</v>
      </c>
      <c r="S587" s="54">
        <f t="shared" si="791"/>
        <v>0</v>
      </c>
      <c r="T587" s="54">
        <f t="shared" si="791"/>
        <v>0</v>
      </c>
      <c r="U587" s="53">
        <f t="shared" si="791"/>
        <v>0</v>
      </c>
      <c r="V587" s="53">
        <f t="shared" si="791"/>
        <v>0</v>
      </c>
      <c r="W587" s="53">
        <f t="shared" si="791"/>
        <v>0</v>
      </c>
      <c r="X587" s="58">
        <f t="shared" si="791"/>
        <v>0</v>
      </c>
      <c r="Y587" s="42">
        <f t="shared" si="791"/>
        <v>0</v>
      </c>
      <c r="Z587" s="54">
        <f t="shared" si="791"/>
        <v>0</v>
      </c>
      <c r="AA587" s="54">
        <f t="shared" si="791"/>
        <v>0</v>
      </c>
      <c r="AB587" s="54">
        <f t="shared" si="791"/>
        <v>0</v>
      </c>
      <c r="AC587" s="54">
        <f t="shared" si="791"/>
        <v>0</v>
      </c>
      <c r="AD587" s="53">
        <f t="shared" si="791"/>
        <v>0</v>
      </c>
      <c r="AE587" s="53">
        <f t="shared" si="791"/>
        <v>0</v>
      </c>
      <c r="AF587" s="53">
        <f t="shared" si="791"/>
        <v>0</v>
      </c>
      <c r="AG587" s="53">
        <f t="shared" si="791"/>
        <v>0</v>
      </c>
      <c r="AH587" s="54">
        <f t="shared" si="791"/>
        <v>0</v>
      </c>
      <c r="AI587" s="54">
        <f t="shared" si="791"/>
        <v>0</v>
      </c>
      <c r="AJ587" s="54">
        <f t="shared" si="791"/>
        <v>0</v>
      </c>
      <c r="AK587" s="54">
        <f t="shared" si="791"/>
        <v>0</v>
      </c>
      <c r="AL587" s="53">
        <f t="shared" si="791"/>
        <v>0</v>
      </c>
      <c r="AM587" s="53">
        <f t="shared" si="791"/>
        <v>0</v>
      </c>
      <c r="AN587" s="53">
        <f t="shared" si="791"/>
        <v>0</v>
      </c>
      <c r="AO587" s="58">
        <f t="shared" si="791"/>
        <v>0</v>
      </c>
      <c r="AP587" s="42">
        <f t="shared" si="791"/>
        <v>0</v>
      </c>
      <c r="AQ587" s="58">
        <f t="shared" si="791"/>
        <v>0</v>
      </c>
      <c r="AR587" s="42">
        <f t="shared" si="791"/>
        <v>0</v>
      </c>
      <c r="AS587" s="58">
        <f t="shared" si="791"/>
        <v>0</v>
      </c>
      <c r="AT587" s="42">
        <f t="shared" si="791"/>
        <v>0</v>
      </c>
      <c r="AU587" s="58">
        <f t="shared" si="791"/>
        <v>0</v>
      </c>
      <c r="AV587" s="42">
        <f t="shared" si="791"/>
        <v>0</v>
      </c>
      <c r="AW587" s="58">
        <f t="shared" si="791"/>
        <v>2.0744491882642357</v>
      </c>
      <c r="AX587" s="42">
        <f t="shared" si="791"/>
        <v>368.18428524739477</v>
      </c>
      <c r="AY587" s="58">
        <f t="shared" si="791"/>
        <v>0</v>
      </c>
      <c r="AZ587" s="42">
        <f t="shared" si="791"/>
        <v>4.3121316737596853</v>
      </c>
      <c r="BA587" s="58">
        <f t="shared" si="791"/>
        <v>0</v>
      </c>
      <c r="BB587" s="42">
        <f t="shared" si="791"/>
        <v>0</v>
      </c>
      <c r="BC587" s="58">
        <f t="shared" si="791"/>
        <v>0</v>
      </c>
      <c r="BD587" s="42">
        <f t="shared" si="791"/>
        <v>0</v>
      </c>
      <c r="BE587" s="58">
        <f t="shared" si="791"/>
        <v>0</v>
      </c>
      <c r="BF587" s="42">
        <f t="shared" si="791"/>
        <v>0</v>
      </c>
      <c r="BG587" s="58">
        <f t="shared" si="791"/>
        <v>0</v>
      </c>
      <c r="BH587" s="42">
        <f t="shared" si="791"/>
        <v>0</v>
      </c>
      <c r="BI587" s="58">
        <f t="shared" si="791"/>
        <v>0</v>
      </c>
      <c r="BJ587" s="42">
        <f t="shared" si="791"/>
        <v>0</v>
      </c>
      <c r="BK587" s="58">
        <f t="shared" si="791"/>
        <v>0</v>
      </c>
      <c r="BL587" s="42">
        <f t="shared" si="791"/>
        <v>0</v>
      </c>
      <c r="BM587" s="58">
        <f t="shared" si="791"/>
        <v>0</v>
      </c>
      <c r="BN587" s="42">
        <f t="shared" si="791"/>
        <v>0</v>
      </c>
      <c r="BO587" s="58">
        <f t="shared" si="791"/>
        <v>0</v>
      </c>
      <c r="BP587" s="42">
        <f t="shared" si="791"/>
        <v>0</v>
      </c>
      <c r="BQ587" s="58">
        <f t="shared" si="790"/>
        <v>0</v>
      </c>
      <c r="BR587" s="42">
        <f t="shared" si="790"/>
        <v>0</v>
      </c>
      <c r="BS587" s="58">
        <f t="shared" si="790"/>
        <v>0</v>
      </c>
      <c r="BT587" s="42">
        <f t="shared" si="790"/>
        <v>0</v>
      </c>
      <c r="BU587" s="58">
        <f t="shared" si="790"/>
        <v>0</v>
      </c>
      <c r="BV587" s="42">
        <f t="shared" si="790"/>
        <v>0</v>
      </c>
      <c r="BW587" s="58">
        <f t="shared" si="790"/>
        <v>0</v>
      </c>
      <c r="BX587" s="42">
        <f t="shared" si="790"/>
        <v>0</v>
      </c>
      <c r="BY587" s="58">
        <f t="shared" si="790"/>
        <v>0</v>
      </c>
      <c r="BZ587" s="42">
        <f t="shared" si="790"/>
        <v>0</v>
      </c>
      <c r="CA587" s="58">
        <f t="shared" si="790"/>
        <v>0</v>
      </c>
      <c r="CB587" s="42">
        <f t="shared" si="790"/>
        <v>0.45016496625276581</v>
      </c>
      <c r="CC587" s="58">
        <f t="shared" si="790"/>
        <v>0.67786279511357594</v>
      </c>
      <c r="CD587" s="42">
        <f t="shared" si="790"/>
        <v>3.5610343257645312</v>
      </c>
      <c r="CE587" s="58">
        <f t="shared" si="790"/>
        <v>0</v>
      </c>
      <c r="CF587" s="42">
        <f t="shared" si="790"/>
        <v>0</v>
      </c>
      <c r="CG587" s="58">
        <f t="shared" si="790"/>
        <v>0</v>
      </c>
      <c r="CH587" s="42">
        <f t="shared" si="790"/>
        <v>0</v>
      </c>
      <c r="CI587" s="58">
        <f t="shared" si="790"/>
        <v>0</v>
      </c>
      <c r="CJ587" s="42">
        <f t="shared" si="790"/>
        <v>0</v>
      </c>
      <c r="CK587" s="58">
        <f t="shared" si="790"/>
        <v>0</v>
      </c>
      <c r="CL587" s="42">
        <f t="shared" si="790"/>
        <v>0</v>
      </c>
      <c r="CM587" s="58">
        <f t="shared" si="790"/>
        <v>0</v>
      </c>
      <c r="CN587" s="42">
        <f t="shared" si="790"/>
        <v>0</v>
      </c>
      <c r="CO587" s="58">
        <f t="shared" si="790"/>
        <v>0</v>
      </c>
      <c r="CP587" s="42">
        <f t="shared" si="790"/>
        <v>0</v>
      </c>
      <c r="CQ587" s="58">
        <f t="shared" si="790"/>
        <v>0</v>
      </c>
      <c r="CR587" s="42">
        <f t="shared" si="790"/>
        <v>0</v>
      </c>
      <c r="CS587" s="58">
        <f t="shared" si="790"/>
        <v>0</v>
      </c>
      <c r="CT587" s="42">
        <f t="shared" si="790"/>
        <v>0</v>
      </c>
      <c r="CU587" s="58">
        <f t="shared" si="790"/>
        <v>1.6750112750530169E-3</v>
      </c>
      <c r="CV587" s="42">
        <f t="shared" si="790"/>
        <v>0</v>
      </c>
      <c r="CW587" s="58">
        <f t="shared" si="790"/>
        <v>0</v>
      </c>
      <c r="CX587" s="42">
        <f t="shared" si="790"/>
        <v>0</v>
      </c>
      <c r="CY587" s="58">
        <f t="shared" si="790"/>
        <v>0</v>
      </c>
      <c r="CZ587" s="42">
        <f t="shared" si="790"/>
        <v>0</v>
      </c>
      <c r="DA587" s="58">
        <f t="shared" si="790"/>
        <v>0</v>
      </c>
      <c r="DB587" s="42">
        <f t="shared" si="790"/>
        <v>2.3855678397797571E-2</v>
      </c>
      <c r="DC587" s="58">
        <f t="shared" si="790"/>
        <v>0</v>
      </c>
      <c r="DD587" s="60">
        <f t="shared" si="790"/>
        <v>0</v>
      </c>
      <c r="DE587" s="3"/>
    </row>
    <row r="588" spans="1:109" x14ac:dyDescent="0.35">
      <c r="A588" s="3"/>
      <c r="B588" s="3" t="s">
        <v>3885</v>
      </c>
      <c r="C588" s="39" t="s">
        <v>559</v>
      </c>
      <c r="D588" s="3" t="s">
        <v>559</v>
      </c>
      <c r="E588" s="56">
        <f t="shared" si="791"/>
        <v>0</v>
      </c>
      <c r="F588" s="54">
        <f t="shared" si="791"/>
        <v>0</v>
      </c>
      <c r="G588" s="54">
        <f t="shared" si="791"/>
        <v>0</v>
      </c>
      <c r="H588" s="54">
        <f t="shared" si="791"/>
        <v>0</v>
      </c>
      <c r="I588" s="54">
        <f t="shared" si="791"/>
        <v>0</v>
      </c>
      <c r="J588" s="53">
        <f t="shared" si="791"/>
        <v>0</v>
      </c>
      <c r="K588" s="53">
        <f t="shared" si="791"/>
        <v>0</v>
      </c>
      <c r="L588" s="53">
        <f t="shared" si="791"/>
        <v>0</v>
      </c>
      <c r="M588" s="53">
        <f t="shared" si="791"/>
        <v>0</v>
      </c>
      <c r="N588" s="54">
        <f t="shared" si="791"/>
        <v>0</v>
      </c>
      <c r="O588" s="54">
        <f t="shared" si="791"/>
        <v>0</v>
      </c>
      <c r="P588" s="54">
        <f t="shared" si="791"/>
        <v>0</v>
      </c>
      <c r="Q588" s="53">
        <f t="shared" si="791"/>
        <v>0</v>
      </c>
      <c r="R588" s="53">
        <f t="shared" si="791"/>
        <v>0</v>
      </c>
      <c r="S588" s="53">
        <f t="shared" si="791"/>
        <v>0</v>
      </c>
      <c r="T588" s="53">
        <f t="shared" si="791"/>
        <v>0</v>
      </c>
      <c r="U588" s="54">
        <f t="shared" si="791"/>
        <v>0</v>
      </c>
      <c r="V588" s="54">
        <f t="shared" si="791"/>
        <v>0</v>
      </c>
      <c r="W588" s="54">
        <f t="shared" si="791"/>
        <v>0</v>
      </c>
      <c r="X588" s="42">
        <f t="shared" si="791"/>
        <v>0</v>
      </c>
      <c r="Y588" s="58">
        <f t="shared" si="791"/>
        <v>0</v>
      </c>
      <c r="Z588" s="53">
        <f t="shared" si="791"/>
        <v>0</v>
      </c>
      <c r="AA588" s="53">
        <f t="shared" si="791"/>
        <v>0</v>
      </c>
      <c r="AB588" s="53">
        <f t="shared" si="791"/>
        <v>0</v>
      </c>
      <c r="AC588" s="53">
        <f t="shared" si="791"/>
        <v>0</v>
      </c>
      <c r="AD588" s="54">
        <f t="shared" si="791"/>
        <v>0</v>
      </c>
      <c r="AE588" s="54">
        <f t="shared" si="791"/>
        <v>0</v>
      </c>
      <c r="AF588" s="54">
        <f t="shared" si="791"/>
        <v>0</v>
      </c>
      <c r="AG588" s="54">
        <f t="shared" si="791"/>
        <v>0</v>
      </c>
      <c r="AH588" s="53">
        <f t="shared" si="791"/>
        <v>0</v>
      </c>
      <c r="AI588" s="53">
        <f t="shared" si="791"/>
        <v>0</v>
      </c>
      <c r="AJ588" s="53">
        <f t="shared" si="791"/>
        <v>0</v>
      </c>
      <c r="AK588" s="53">
        <f t="shared" si="791"/>
        <v>0</v>
      </c>
      <c r="AL588" s="54">
        <f t="shared" si="791"/>
        <v>0</v>
      </c>
      <c r="AM588" s="54">
        <f t="shared" si="791"/>
        <v>0</v>
      </c>
      <c r="AN588" s="54">
        <f t="shared" si="791"/>
        <v>0</v>
      </c>
      <c r="AO588" s="42">
        <f t="shared" si="791"/>
        <v>0</v>
      </c>
      <c r="AP588" s="58">
        <f t="shared" si="791"/>
        <v>0</v>
      </c>
      <c r="AQ588" s="42">
        <f t="shared" si="791"/>
        <v>0</v>
      </c>
      <c r="AR588" s="58">
        <f t="shared" si="791"/>
        <v>0</v>
      </c>
      <c r="AS588" s="42">
        <f t="shared" si="791"/>
        <v>0</v>
      </c>
      <c r="AT588" s="58">
        <f t="shared" si="791"/>
        <v>0</v>
      </c>
      <c r="AU588" s="42">
        <f t="shared" si="791"/>
        <v>0</v>
      </c>
      <c r="AV588" s="58">
        <f t="shared" si="791"/>
        <v>0</v>
      </c>
      <c r="AW588" s="42">
        <f t="shared" si="791"/>
        <v>0</v>
      </c>
      <c r="AX588" s="58">
        <f t="shared" si="791"/>
        <v>0</v>
      </c>
      <c r="AY588" s="42">
        <f t="shared" si="791"/>
        <v>63.019340100499598</v>
      </c>
      <c r="AZ588" s="58">
        <f t="shared" si="791"/>
        <v>0</v>
      </c>
      <c r="BA588" s="42">
        <f t="shared" si="791"/>
        <v>5.1056145815055372</v>
      </c>
      <c r="BB588" s="58">
        <f t="shared" si="791"/>
        <v>0</v>
      </c>
      <c r="BC588" s="42">
        <f t="shared" si="791"/>
        <v>0</v>
      </c>
      <c r="BD588" s="58">
        <f t="shared" si="791"/>
        <v>0</v>
      </c>
      <c r="BE588" s="42">
        <f t="shared" si="791"/>
        <v>0</v>
      </c>
      <c r="BF588" s="58">
        <f t="shared" si="791"/>
        <v>0</v>
      </c>
      <c r="BG588" s="42">
        <f t="shared" si="791"/>
        <v>0</v>
      </c>
      <c r="BH588" s="58">
        <f t="shared" si="791"/>
        <v>0</v>
      </c>
      <c r="BI588" s="42">
        <f t="shared" si="791"/>
        <v>0</v>
      </c>
      <c r="BJ588" s="58">
        <f t="shared" si="791"/>
        <v>0</v>
      </c>
      <c r="BK588" s="42">
        <f t="shared" si="791"/>
        <v>0</v>
      </c>
      <c r="BL588" s="58">
        <f t="shared" si="791"/>
        <v>0</v>
      </c>
      <c r="BM588" s="42">
        <f t="shared" si="791"/>
        <v>0</v>
      </c>
      <c r="BN588" s="58">
        <f t="shared" si="791"/>
        <v>0</v>
      </c>
      <c r="BO588" s="42">
        <f t="shared" si="791"/>
        <v>0</v>
      </c>
      <c r="BP588" s="58">
        <f t="shared" si="791"/>
        <v>0</v>
      </c>
      <c r="BQ588" s="42">
        <f t="shared" si="790"/>
        <v>0</v>
      </c>
      <c r="BR588" s="58">
        <f t="shared" si="790"/>
        <v>0</v>
      </c>
      <c r="BS588" s="42">
        <f t="shared" si="790"/>
        <v>0</v>
      </c>
      <c r="BT588" s="58">
        <f t="shared" si="790"/>
        <v>0</v>
      </c>
      <c r="BU588" s="42">
        <f t="shared" si="790"/>
        <v>0</v>
      </c>
      <c r="BV588" s="58">
        <f t="shared" si="790"/>
        <v>0</v>
      </c>
      <c r="BW588" s="42">
        <f t="shared" si="790"/>
        <v>0</v>
      </c>
      <c r="BX588" s="58">
        <f t="shared" si="790"/>
        <v>0</v>
      </c>
      <c r="BY588" s="42">
        <f t="shared" si="790"/>
        <v>0</v>
      </c>
      <c r="BZ588" s="58">
        <f t="shared" si="790"/>
        <v>0</v>
      </c>
      <c r="CA588" s="42">
        <f t="shared" si="790"/>
        <v>0</v>
      </c>
      <c r="CB588" s="58">
        <f t="shared" si="790"/>
        <v>5.7962961898515165E-2</v>
      </c>
      <c r="CC588" s="42">
        <f t="shared" si="790"/>
        <v>9.695699469114552E-2</v>
      </c>
      <c r="CD588" s="58">
        <f t="shared" si="790"/>
        <v>0</v>
      </c>
      <c r="CE588" s="42">
        <f t="shared" si="790"/>
        <v>0</v>
      </c>
      <c r="CF588" s="58">
        <f t="shared" si="790"/>
        <v>0</v>
      </c>
      <c r="CG588" s="42">
        <f t="shared" si="790"/>
        <v>0</v>
      </c>
      <c r="CH588" s="58">
        <f t="shared" si="790"/>
        <v>0</v>
      </c>
      <c r="CI588" s="42">
        <f t="shared" si="790"/>
        <v>0</v>
      </c>
      <c r="CJ588" s="58">
        <f t="shared" si="790"/>
        <v>0</v>
      </c>
      <c r="CK588" s="42">
        <f t="shared" si="790"/>
        <v>0</v>
      </c>
      <c r="CL588" s="58">
        <f t="shared" si="790"/>
        <v>0</v>
      </c>
      <c r="CM588" s="42">
        <f t="shared" si="790"/>
        <v>0</v>
      </c>
      <c r="CN588" s="58">
        <f t="shared" si="790"/>
        <v>0</v>
      </c>
      <c r="CO588" s="42">
        <f t="shared" si="790"/>
        <v>0</v>
      </c>
      <c r="CP588" s="58">
        <f t="shared" si="790"/>
        <v>0</v>
      </c>
      <c r="CQ588" s="42">
        <f t="shared" si="790"/>
        <v>0</v>
      </c>
      <c r="CR588" s="58">
        <f t="shared" si="790"/>
        <v>0</v>
      </c>
      <c r="CS588" s="42">
        <f t="shared" si="790"/>
        <v>0</v>
      </c>
      <c r="CT588" s="58">
        <f t="shared" si="790"/>
        <v>0</v>
      </c>
      <c r="CU588" s="42">
        <f t="shared" si="790"/>
        <v>0</v>
      </c>
      <c r="CV588" s="58">
        <f t="shared" si="790"/>
        <v>0</v>
      </c>
      <c r="CW588" s="42">
        <f t="shared" si="790"/>
        <v>0</v>
      </c>
      <c r="CX588" s="58">
        <f t="shared" si="790"/>
        <v>0</v>
      </c>
      <c r="CY588" s="42">
        <f t="shared" si="790"/>
        <v>0</v>
      </c>
      <c r="CZ588" s="58">
        <f t="shared" si="790"/>
        <v>0</v>
      </c>
      <c r="DA588" s="42">
        <f t="shared" si="790"/>
        <v>0</v>
      </c>
      <c r="DB588" s="58">
        <f t="shared" si="790"/>
        <v>0</v>
      </c>
      <c r="DC588" s="42">
        <f t="shared" si="790"/>
        <v>0</v>
      </c>
      <c r="DD588" s="59">
        <f t="shared" si="790"/>
        <v>0</v>
      </c>
      <c r="DE588" s="3"/>
    </row>
    <row r="589" spans="1:109" x14ac:dyDescent="0.35">
      <c r="A589" s="3"/>
      <c r="B589" s="3" t="s">
        <v>3886</v>
      </c>
      <c r="C589" s="39" t="s">
        <v>560</v>
      </c>
      <c r="D589" s="3" t="s">
        <v>560</v>
      </c>
      <c r="E589" s="52">
        <f t="shared" si="791"/>
        <v>0</v>
      </c>
      <c r="F589" s="53">
        <f t="shared" si="791"/>
        <v>0</v>
      </c>
      <c r="G589" s="53">
        <f t="shared" si="791"/>
        <v>0</v>
      </c>
      <c r="H589" s="53">
        <f t="shared" si="791"/>
        <v>0</v>
      </c>
      <c r="I589" s="53">
        <f t="shared" si="791"/>
        <v>0</v>
      </c>
      <c r="J589" s="54">
        <f t="shared" si="791"/>
        <v>0</v>
      </c>
      <c r="K589" s="54">
        <f t="shared" si="791"/>
        <v>0</v>
      </c>
      <c r="L589" s="54">
        <f t="shared" si="791"/>
        <v>0</v>
      </c>
      <c r="M589" s="54">
        <f t="shared" si="791"/>
        <v>0</v>
      </c>
      <c r="N589" s="53">
        <f t="shared" si="791"/>
        <v>0</v>
      </c>
      <c r="O589" s="53">
        <f t="shared" si="791"/>
        <v>0</v>
      </c>
      <c r="P589" s="53">
        <f t="shared" si="791"/>
        <v>0</v>
      </c>
      <c r="Q589" s="54">
        <f t="shared" si="791"/>
        <v>0</v>
      </c>
      <c r="R589" s="54">
        <f t="shared" si="791"/>
        <v>0</v>
      </c>
      <c r="S589" s="54">
        <f t="shared" si="791"/>
        <v>0</v>
      </c>
      <c r="T589" s="54">
        <f t="shared" si="791"/>
        <v>0</v>
      </c>
      <c r="U589" s="53">
        <f t="shared" si="791"/>
        <v>0</v>
      </c>
      <c r="V589" s="53">
        <f t="shared" si="791"/>
        <v>0</v>
      </c>
      <c r="W589" s="53">
        <f t="shared" si="791"/>
        <v>0</v>
      </c>
      <c r="X589" s="58">
        <f t="shared" si="791"/>
        <v>0</v>
      </c>
      <c r="Y589" s="42">
        <f t="shared" si="791"/>
        <v>0</v>
      </c>
      <c r="Z589" s="54">
        <f t="shared" si="791"/>
        <v>0</v>
      </c>
      <c r="AA589" s="54">
        <f t="shared" si="791"/>
        <v>0</v>
      </c>
      <c r="AB589" s="54">
        <f t="shared" si="791"/>
        <v>0</v>
      </c>
      <c r="AC589" s="54">
        <f t="shared" si="791"/>
        <v>0</v>
      </c>
      <c r="AD589" s="53">
        <f t="shared" si="791"/>
        <v>0</v>
      </c>
      <c r="AE589" s="53">
        <f t="shared" si="791"/>
        <v>0</v>
      </c>
      <c r="AF589" s="53">
        <f t="shared" si="791"/>
        <v>0</v>
      </c>
      <c r="AG589" s="53">
        <f t="shared" si="791"/>
        <v>0</v>
      </c>
      <c r="AH589" s="54">
        <f t="shared" si="791"/>
        <v>0</v>
      </c>
      <c r="AI589" s="54">
        <f t="shared" si="791"/>
        <v>0</v>
      </c>
      <c r="AJ589" s="54">
        <f t="shared" si="791"/>
        <v>0</v>
      </c>
      <c r="AK589" s="54">
        <f t="shared" si="791"/>
        <v>0</v>
      </c>
      <c r="AL589" s="53">
        <f t="shared" si="791"/>
        <v>0</v>
      </c>
      <c r="AM589" s="53">
        <f t="shared" si="791"/>
        <v>0</v>
      </c>
      <c r="AN589" s="53">
        <f t="shared" si="791"/>
        <v>0</v>
      </c>
      <c r="AO589" s="58">
        <f t="shared" si="791"/>
        <v>0</v>
      </c>
      <c r="AP589" s="42">
        <f t="shared" si="791"/>
        <v>0</v>
      </c>
      <c r="AQ589" s="58">
        <f t="shared" si="791"/>
        <v>0</v>
      </c>
      <c r="AR589" s="42">
        <f t="shared" si="791"/>
        <v>0</v>
      </c>
      <c r="AS589" s="58">
        <f t="shared" si="791"/>
        <v>0</v>
      </c>
      <c r="AT589" s="42">
        <f t="shared" si="791"/>
        <v>0</v>
      </c>
      <c r="AU589" s="58">
        <f t="shared" si="791"/>
        <v>0</v>
      </c>
      <c r="AV589" s="42">
        <f t="shared" si="791"/>
        <v>0</v>
      </c>
      <c r="AW589" s="58">
        <f t="shared" si="791"/>
        <v>0</v>
      </c>
      <c r="AX589" s="42">
        <f t="shared" si="791"/>
        <v>0</v>
      </c>
      <c r="AY589" s="58">
        <f t="shared" si="791"/>
        <v>0</v>
      </c>
      <c r="AZ589" s="42">
        <f t="shared" si="791"/>
        <v>4.1641953106899052</v>
      </c>
      <c r="BA589" s="58">
        <f t="shared" si="791"/>
        <v>0</v>
      </c>
      <c r="BB589" s="42">
        <f t="shared" si="791"/>
        <v>0</v>
      </c>
      <c r="BC589" s="58">
        <f t="shared" si="791"/>
        <v>0</v>
      </c>
      <c r="BD589" s="42">
        <f t="shared" si="791"/>
        <v>0</v>
      </c>
      <c r="BE589" s="58">
        <f t="shared" si="791"/>
        <v>0</v>
      </c>
      <c r="BF589" s="42">
        <f t="shared" si="791"/>
        <v>0</v>
      </c>
      <c r="BG589" s="58">
        <f t="shared" si="791"/>
        <v>0</v>
      </c>
      <c r="BH589" s="42">
        <f t="shared" si="791"/>
        <v>0</v>
      </c>
      <c r="BI589" s="58">
        <f t="shared" si="791"/>
        <v>0</v>
      </c>
      <c r="BJ589" s="42">
        <f t="shared" si="791"/>
        <v>0</v>
      </c>
      <c r="BK589" s="58">
        <f t="shared" si="791"/>
        <v>0</v>
      </c>
      <c r="BL589" s="42">
        <f t="shared" si="791"/>
        <v>0</v>
      </c>
      <c r="BM589" s="58">
        <f t="shared" si="791"/>
        <v>0</v>
      </c>
      <c r="BN589" s="42">
        <f t="shared" si="791"/>
        <v>0</v>
      </c>
      <c r="BO589" s="58">
        <f t="shared" si="791"/>
        <v>0</v>
      </c>
      <c r="BP589" s="42">
        <f t="shared" si="791"/>
        <v>0</v>
      </c>
      <c r="BQ589" s="58">
        <f t="shared" si="790"/>
        <v>0</v>
      </c>
      <c r="BR589" s="42">
        <f t="shared" si="790"/>
        <v>0</v>
      </c>
      <c r="BS589" s="58">
        <f t="shared" si="790"/>
        <v>0</v>
      </c>
      <c r="BT589" s="42">
        <f t="shared" si="790"/>
        <v>0</v>
      </c>
      <c r="BU589" s="58">
        <f t="shared" si="790"/>
        <v>0</v>
      </c>
      <c r="BV589" s="42">
        <f t="shared" si="790"/>
        <v>0</v>
      </c>
      <c r="BW589" s="58">
        <f t="shared" si="790"/>
        <v>0</v>
      </c>
      <c r="BX589" s="42">
        <f t="shared" si="790"/>
        <v>0</v>
      </c>
      <c r="BY589" s="58">
        <f t="shared" si="790"/>
        <v>0</v>
      </c>
      <c r="BZ589" s="42">
        <f t="shared" si="790"/>
        <v>0</v>
      </c>
      <c r="CA589" s="58">
        <f t="shared" si="790"/>
        <v>0</v>
      </c>
      <c r="CB589" s="42">
        <f t="shared" si="790"/>
        <v>0</v>
      </c>
      <c r="CC589" s="58">
        <f t="shared" si="790"/>
        <v>0</v>
      </c>
      <c r="CD589" s="42">
        <f t="shared" si="790"/>
        <v>0</v>
      </c>
      <c r="CE589" s="58">
        <f t="shared" si="790"/>
        <v>0</v>
      </c>
      <c r="CF589" s="42">
        <f t="shared" si="790"/>
        <v>0</v>
      </c>
      <c r="CG589" s="58">
        <f t="shared" si="790"/>
        <v>0</v>
      </c>
      <c r="CH589" s="42">
        <f t="shared" si="790"/>
        <v>0</v>
      </c>
      <c r="CI589" s="58">
        <f t="shared" si="790"/>
        <v>0</v>
      </c>
      <c r="CJ589" s="42">
        <f t="shared" si="790"/>
        <v>0</v>
      </c>
      <c r="CK589" s="58">
        <f t="shared" si="790"/>
        <v>0</v>
      </c>
      <c r="CL589" s="42">
        <f t="shared" si="790"/>
        <v>0</v>
      </c>
      <c r="CM589" s="58">
        <f t="shared" si="790"/>
        <v>0</v>
      </c>
      <c r="CN589" s="42">
        <f t="shared" si="790"/>
        <v>0</v>
      </c>
      <c r="CO589" s="58">
        <f t="shared" si="790"/>
        <v>0</v>
      </c>
      <c r="CP589" s="42">
        <f t="shared" si="790"/>
        <v>0</v>
      </c>
      <c r="CQ589" s="58">
        <f t="shared" si="790"/>
        <v>0</v>
      </c>
      <c r="CR589" s="42">
        <f t="shared" si="790"/>
        <v>0</v>
      </c>
      <c r="CS589" s="58">
        <f t="shared" si="790"/>
        <v>0</v>
      </c>
      <c r="CT589" s="42">
        <f t="shared" si="790"/>
        <v>0</v>
      </c>
      <c r="CU589" s="58">
        <f t="shared" si="790"/>
        <v>0</v>
      </c>
      <c r="CV589" s="42">
        <f t="shared" si="790"/>
        <v>0</v>
      </c>
      <c r="CW589" s="58">
        <f t="shared" si="790"/>
        <v>0</v>
      </c>
      <c r="CX589" s="42">
        <f t="shared" si="790"/>
        <v>0</v>
      </c>
      <c r="CY589" s="58">
        <f t="shared" si="790"/>
        <v>0</v>
      </c>
      <c r="CZ589" s="42">
        <f t="shared" si="790"/>
        <v>0</v>
      </c>
      <c r="DA589" s="58">
        <f t="shared" si="790"/>
        <v>0</v>
      </c>
      <c r="DB589" s="42">
        <f t="shared" si="790"/>
        <v>0</v>
      </c>
      <c r="DC589" s="58">
        <f t="shared" si="790"/>
        <v>0</v>
      </c>
      <c r="DD589" s="60">
        <f t="shared" si="790"/>
        <v>0</v>
      </c>
      <c r="DE589" s="3"/>
    </row>
    <row r="590" spans="1:109" x14ac:dyDescent="0.35">
      <c r="A590" s="3"/>
      <c r="B590" s="3" t="s">
        <v>3887</v>
      </c>
      <c r="C590" s="39" t="s">
        <v>561</v>
      </c>
      <c r="D590" s="3" t="s">
        <v>561</v>
      </c>
      <c r="E590" s="56">
        <f t="shared" si="791"/>
        <v>0</v>
      </c>
      <c r="F590" s="54">
        <f t="shared" si="791"/>
        <v>0</v>
      </c>
      <c r="G590" s="54">
        <f t="shared" si="791"/>
        <v>0</v>
      </c>
      <c r="H590" s="54">
        <f t="shared" si="791"/>
        <v>0</v>
      </c>
      <c r="I590" s="54">
        <f t="shared" si="791"/>
        <v>0</v>
      </c>
      <c r="J590" s="53">
        <f t="shared" si="791"/>
        <v>0</v>
      </c>
      <c r="K590" s="53">
        <f t="shared" si="791"/>
        <v>0</v>
      </c>
      <c r="L590" s="53">
        <f t="shared" si="791"/>
        <v>0</v>
      </c>
      <c r="M590" s="53">
        <f t="shared" si="791"/>
        <v>0</v>
      </c>
      <c r="N590" s="54">
        <f t="shared" si="791"/>
        <v>0</v>
      </c>
      <c r="O590" s="54">
        <f t="shared" si="791"/>
        <v>0</v>
      </c>
      <c r="P590" s="54">
        <f t="shared" si="791"/>
        <v>0</v>
      </c>
      <c r="Q590" s="53">
        <f t="shared" si="791"/>
        <v>0</v>
      </c>
      <c r="R590" s="53">
        <f t="shared" si="791"/>
        <v>0</v>
      </c>
      <c r="S590" s="53">
        <f t="shared" si="791"/>
        <v>0</v>
      </c>
      <c r="T590" s="53">
        <f t="shared" si="791"/>
        <v>0</v>
      </c>
      <c r="U590" s="54">
        <f t="shared" si="791"/>
        <v>0</v>
      </c>
      <c r="V590" s="54">
        <f t="shared" si="791"/>
        <v>0</v>
      </c>
      <c r="W590" s="54">
        <f t="shared" si="791"/>
        <v>0</v>
      </c>
      <c r="X590" s="42">
        <f t="shared" si="791"/>
        <v>0</v>
      </c>
      <c r="Y590" s="58">
        <f t="shared" si="791"/>
        <v>0</v>
      </c>
      <c r="Z590" s="53">
        <f t="shared" si="791"/>
        <v>0</v>
      </c>
      <c r="AA590" s="53">
        <f t="shared" si="791"/>
        <v>0</v>
      </c>
      <c r="AB590" s="53">
        <f t="shared" si="791"/>
        <v>0</v>
      </c>
      <c r="AC590" s="53">
        <f t="shared" si="791"/>
        <v>0</v>
      </c>
      <c r="AD590" s="54">
        <f t="shared" si="791"/>
        <v>0</v>
      </c>
      <c r="AE590" s="54">
        <f t="shared" si="791"/>
        <v>0</v>
      </c>
      <c r="AF590" s="54">
        <f t="shared" si="791"/>
        <v>0</v>
      </c>
      <c r="AG590" s="54">
        <f t="shared" si="791"/>
        <v>0</v>
      </c>
      <c r="AH590" s="53">
        <f t="shared" si="791"/>
        <v>0</v>
      </c>
      <c r="AI590" s="53">
        <f t="shared" si="791"/>
        <v>0</v>
      </c>
      <c r="AJ590" s="53">
        <f t="shared" si="791"/>
        <v>0</v>
      </c>
      <c r="AK590" s="53">
        <f t="shared" si="791"/>
        <v>0</v>
      </c>
      <c r="AL590" s="54">
        <f t="shared" si="791"/>
        <v>0</v>
      </c>
      <c r="AM590" s="54">
        <f t="shared" si="791"/>
        <v>0</v>
      </c>
      <c r="AN590" s="54">
        <f t="shared" si="791"/>
        <v>0</v>
      </c>
      <c r="AO590" s="42">
        <f t="shared" si="791"/>
        <v>0</v>
      </c>
      <c r="AP590" s="58">
        <f t="shared" si="791"/>
        <v>0</v>
      </c>
      <c r="AQ590" s="42">
        <f t="shared" si="791"/>
        <v>0</v>
      </c>
      <c r="AR590" s="58">
        <f t="shared" si="791"/>
        <v>0</v>
      </c>
      <c r="AS590" s="42">
        <f t="shared" si="791"/>
        <v>0</v>
      </c>
      <c r="AT590" s="58">
        <f t="shared" si="791"/>
        <v>0</v>
      </c>
      <c r="AU590" s="42">
        <f t="shared" si="791"/>
        <v>0</v>
      </c>
      <c r="AV590" s="58">
        <f t="shared" si="791"/>
        <v>0</v>
      </c>
      <c r="AW590" s="42">
        <f t="shared" si="791"/>
        <v>0</v>
      </c>
      <c r="AX590" s="58">
        <f t="shared" si="791"/>
        <v>0</v>
      </c>
      <c r="AY590" s="42">
        <f t="shared" si="791"/>
        <v>0</v>
      </c>
      <c r="AZ590" s="58">
        <f t="shared" si="791"/>
        <v>0</v>
      </c>
      <c r="BA590" s="42">
        <f t="shared" si="791"/>
        <v>95.245710154055857</v>
      </c>
      <c r="BB590" s="58">
        <f t="shared" si="791"/>
        <v>0</v>
      </c>
      <c r="BC590" s="42">
        <f t="shared" si="791"/>
        <v>0</v>
      </c>
      <c r="BD590" s="58">
        <f t="shared" si="791"/>
        <v>0</v>
      </c>
      <c r="BE590" s="42">
        <f t="shared" si="791"/>
        <v>0</v>
      </c>
      <c r="BF590" s="58">
        <f t="shared" si="791"/>
        <v>0</v>
      </c>
      <c r="BG590" s="42">
        <f t="shared" si="791"/>
        <v>0</v>
      </c>
      <c r="BH590" s="58">
        <f t="shared" si="791"/>
        <v>0</v>
      </c>
      <c r="BI590" s="42">
        <f t="shared" si="791"/>
        <v>0</v>
      </c>
      <c r="BJ590" s="58">
        <f t="shared" si="791"/>
        <v>0</v>
      </c>
      <c r="BK590" s="42">
        <f t="shared" si="791"/>
        <v>0</v>
      </c>
      <c r="BL590" s="58">
        <f t="shared" si="791"/>
        <v>0</v>
      </c>
      <c r="BM590" s="42">
        <f t="shared" si="791"/>
        <v>0.4737173361296671</v>
      </c>
      <c r="BN590" s="58">
        <f t="shared" si="791"/>
        <v>0</v>
      </c>
      <c r="BO590" s="42">
        <f t="shared" si="791"/>
        <v>0</v>
      </c>
      <c r="BP590" s="58">
        <f t="shared" ref="BP590" si="792">IF(INDEX($E$8:$CE$86,MATCH($C590,$C$8:$C$86,0),MATCH(BP$540,$E$6:$CE$6,0)),BP478/INDEX($E$8:$CE$86,MATCH($C590,$C$8:$C$86,0),MATCH(BP$540,$E$6:$CE$6,0))*INDEX($E$8:$CE$86,MATCH($C590,$C$8:$C$86,0),MATCH(BP$540,$E$6:$CE$6,0)),0)</f>
        <v>0</v>
      </c>
      <c r="BQ590" s="42">
        <f t="shared" si="790"/>
        <v>0</v>
      </c>
      <c r="BR590" s="58">
        <f t="shared" si="790"/>
        <v>0</v>
      </c>
      <c r="BS590" s="42">
        <f t="shared" si="790"/>
        <v>0</v>
      </c>
      <c r="BT590" s="58">
        <f t="shared" si="790"/>
        <v>0</v>
      </c>
      <c r="BU590" s="42">
        <f t="shared" si="790"/>
        <v>5.3592470216510355</v>
      </c>
      <c r="BV590" s="58">
        <f t="shared" si="790"/>
        <v>0</v>
      </c>
      <c r="BW590" s="42">
        <f t="shared" si="790"/>
        <v>0</v>
      </c>
      <c r="BX590" s="58">
        <f t="shared" si="790"/>
        <v>0</v>
      </c>
      <c r="BY590" s="42">
        <f t="shared" si="790"/>
        <v>0</v>
      </c>
      <c r="BZ590" s="58">
        <f t="shared" si="790"/>
        <v>3.2734302450920577E-4</v>
      </c>
      <c r="CA590" s="42">
        <f t="shared" si="790"/>
        <v>0</v>
      </c>
      <c r="CB590" s="58">
        <f t="shared" si="790"/>
        <v>1.7257157934645422</v>
      </c>
      <c r="CC590" s="42">
        <f t="shared" si="790"/>
        <v>2.96718424784213</v>
      </c>
      <c r="CD590" s="58">
        <f t="shared" si="790"/>
        <v>0</v>
      </c>
      <c r="CE590" s="42">
        <f t="shared" si="790"/>
        <v>0</v>
      </c>
      <c r="CF590" s="58">
        <f t="shared" si="790"/>
        <v>0</v>
      </c>
      <c r="CG590" s="42">
        <f t="shared" si="790"/>
        <v>0</v>
      </c>
      <c r="CH590" s="58">
        <f t="shared" si="790"/>
        <v>2.8166746193130417E-2</v>
      </c>
      <c r="CI590" s="42">
        <f t="shared" si="790"/>
        <v>0</v>
      </c>
      <c r="CJ590" s="58">
        <f t="shared" si="790"/>
        <v>0</v>
      </c>
      <c r="CK590" s="42">
        <f t="shared" si="790"/>
        <v>0</v>
      </c>
      <c r="CL590" s="58">
        <f t="shared" si="790"/>
        <v>0</v>
      </c>
      <c r="CM590" s="42">
        <f t="shared" si="790"/>
        <v>0</v>
      </c>
      <c r="CN590" s="58">
        <f t="shared" si="790"/>
        <v>0</v>
      </c>
      <c r="CO590" s="42">
        <f t="shared" si="790"/>
        <v>0</v>
      </c>
      <c r="CP590" s="58">
        <f t="shared" si="790"/>
        <v>0</v>
      </c>
      <c r="CQ590" s="42">
        <f t="shared" si="790"/>
        <v>3.2311658180577725</v>
      </c>
      <c r="CR590" s="58">
        <f t="shared" si="790"/>
        <v>0</v>
      </c>
      <c r="CS590" s="42">
        <f t="shared" si="790"/>
        <v>0</v>
      </c>
      <c r="CT590" s="58">
        <f t="shared" si="790"/>
        <v>0</v>
      </c>
      <c r="CU590" s="42">
        <f t="shared" si="790"/>
        <v>2.8388195602744828E-4</v>
      </c>
      <c r="CV590" s="58">
        <f t="shared" si="790"/>
        <v>0</v>
      </c>
      <c r="CW590" s="42">
        <f t="shared" si="790"/>
        <v>0</v>
      </c>
      <c r="CX590" s="58">
        <f t="shared" si="790"/>
        <v>0</v>
      </c>
      <c r="CY590" s="42">
        <f t="shared" si="790"/>
        <v>0</v>
      </c>
      <c r="CZ590" s="58">
        <f t="shared" si="790"/>
        <v>0</v>
      </c>
      <c r="DA590" s="42">
        <f t="shared" si="790"/>
        <v>0</v>
      </c>
      <c r="DB590" s="58">
        <f t="shared" si="790"/>
        <v>0</v>
      </c>
      <c r="DC590" s="42">
        <f t="shared" si="790"/>
        <v>0</v>
      </c>
      <c r="DD590" s="59">
        <f t="shared" si="790"/>
        <v>0</v>
      </c>
      <c r="DE590" s="3"/>
    </row>
    <row r="591" spans="1:109" x14ac:dyDescent="0.35">
      <c r="A591" s="3"/>
      <c r="B591" s="3" t="s">
        <v>3888</v>
      </c>
      <c r="C591" s="39" t="s">
        <v>563</v>
      </c>
      <c r="D591" s="3" t="s">
        <v>563</v>
      </c>
      <c r="E591" s="52">
        <f t="shared" ref="E591:BP594" si="793">IF(INDEX($E$8:$CE$86,MATCH($C591,$C$8:$C$86,0),MATCH(E$540,$E$6:$CE$6,0)),E479/INDEX($E$8:$CE$86,MATCH($C591,$C$8:$C$86,0),MATCH(E$540,$E$6:$CE$6,0))*INDEX($E$8:$CE$86,MATCH($C591,$C$8:$C$86,0),MATCH(E$540,$E$6:$CE$6,0)),0)</f>
        <v>0</v>
      </c>
      <c r="F591" s="53">
        <f t="shared" si="793"/>
        <v>0</v>
      </c>
      <c r="G591" s="53">
        <f t="shared" si="793"/>
        <v>0</v>
      </c>
      <c r="H591" s="53">
        <f t="shared" si="793"/>
        <v>0</v>
      </c>
      <c r="I591" s="53">
        <f t="shared" si="793"/>
        <v>0</v>
      </c>
      <c r="J591" s="54">
        <f t="shared" si="793"/>
        <v>0</v>
      </c>
      <c r="K591" s="54">
        <f t="shared" si="793"/>
        <v>0</v>
      </c>
      <c r="L591" s="54">
        <f t="shared" si="793"/>
        <v>0</v>
      </c>
      <c r="M591" s="54">
        <f t="shared" si="793"/>
        <v>0</v>
      </c>
      <c r="N591" s="53">
        <f t="shared" si="793"/>
        <v>0</v>
      </c>
      <c r="O591" s="53">
        <f t="shared" si="793"/>
        <v>0</v>
      </c>
      <c r="P591" s="53">
        <f t="shared" si="793"/>
        <v>0</v>
      </c>
      <c r="Q591" s="54">
        <f t="shared" si="793"/>
        <v>0</v>
      </c>
      <c r="R591" s="54">
        <f t="shared" si="793"/>
        <v>0</v>
      </c>
      <c r="S591" s="54">
        <f t="shared" si="793"/>
        <v>0</v>
      </c>
      <c r="T591" s="54">
        <f t="shared" si="793"/>
        <v>0</v>
      </c>
      <c r="U591" s="53">
        <f t="shared" si="793"/>
        <v>0</v>
      </c>
      <c r="V591" s="53">
        <f t="shared" si="793"/>
        <v>0</v>
      </c>
      <c r="W591" s="53">
        <f t="shared" si="793"/>
        <v>0</v>
      </c>
      <c r="X591" s="58">
        <f t="shared" si="793"/>
        <v>0</v>
      </c>
      <c r="Y591" s="42">
        <f t="shared" si="793"/>
        <v>0</v>
      </c>
      <c r="Z591" s="54">
        <f t="shared" si="793"/>
        <v>0</v>
      </c>
      <c r="AA591" s="54">
        <f t="shared" si="793"/>
        <v>0</v>
      </c>
      <c r="AB591" s="54">
        <f t="shared" si="793"/>
        <v>0</v>
      </c>
      <c r="AC591" s="54">
        <f t="shared" si="793"/>
        <v>0</v>
      </c>
      <c r="AD591" s="53">
        <f t="shared" si="793"/>
        <v>0</v>
      </c>
      <c r="AE591" s="53">
        <f t="shared" si="793"/>
        <v>0</v>
      </c>
      <c r="AF591" s="53">
        <f t="shared" si="793"/>
        <v>0</v>
      </c>
      <c r="AG591" s="53">
        <f t="shared" si="793"/>
        <v>0</v>
      </c>
      <c r="AH591" s="54">
        <f t="shared" si="793"/>
        <v>0</v>
      </c>
      <c r="AI591" s="54">
        <f t="shared" si="793"/>
        <v>0</v>
      </c>
      <c r="AJ591" s="54">
        <f t="shared" si="793"/>
        <v>0</v>
      </c>
      <c r="AK591" s="54">
        <f t="shared" si="793"/>
        <v>0</v>
      </c>
      <c r="AL591" s="53">
        <f t="shared" si="793"/>
        <v>0</v>
      </c>
      <c r="AM591" s="53">
        <f t="shared" si="793"/>
        <v>0</v>
      </c>
      <c r="AN591" s="53">
        <f t="shared" si="793"/>
        <v>0</v>
      </c>
      <c r="AO591" s="58">
        <f t="shared" si="793"/>
        <v>0</v>
      </c>
      <c r="AP591" s="42">
        <f t="shared" si="793"/>
        <v>0</v>
      </c>
      <c r="AQ591" s="58">
        <f t="shared" si="793"/>
        <v>0</v>
      </c>
      <c r="AR591" s="42">
        <f t="shared" si="793"/>
        <v>0</v>
      </c>
      <c r="AS591" s="58">
        <f t="shared" si="793"/>
        <v>0</v>
      </c>
      <c r="AT591" s="42">
        <f t="shared" si="793"/>
        <v>0</v>
      </c>
      <c r="AU591" s="58">
        <f t="shared" si="793"/>
        <v>0</v>
      </c>
      <c r="AV591" s="42">
        <f t="shared" si="793"/>
        <v>0</v>
      </c>
      <c r="AW591" s="58">
        <f t="shared" si="793"/>
        <v>0</v>
      </c>
      <c r="AX591" s="42">
        <f t="shared" si="793"/>
        <v>0</v>
      </c>
      <c r="AY591" s="58">
        <f t="shared" si="793"/>
        <v>0</v>
      </c>
      <c r="AZ591" s="42">
        <f t="shared" si="793"/>
        <v>0</v>
      </c>
      <c r="BA591" s="58">
        <f t="shared" si="793"/>
        <v>0</v>
      </c>
      <c r="BB591" s="42">
        <f t="shared" si="793"/>
        <v>223.13121111895543</v>
      </c>
      <c r="BC591" s="58">
        <f t="shared" si="793"/>
        <v>39.372123849618347</v>
      </c>
      <c r="BD591" s="42">
        <f t="shared" si="793"/>
        <v>0</v>
      </c>
      <c r="BE591" s="58">
        <f t="shared" si="793"/>
        <v>0</v>
      </c>
      <c r="BF591" s="42">
        <f t="shared" si="793"/>
        <v>0</v>
      </c>
      <c r="BG591" s="58">
        <f t="shared" si="793"/>
        <v>0</v>
      </c>
      <c r="BH591" s="42">
        <f t="shared" si="793"/>
        <v>0</v>
      </c>
      <c r="BI591" s="58">
        <f t="shared" si="793"/>
        <v>0</v>
      </c>
      <c r="BJ591" s="42">
        <f t="shared" si="793"/>
        <v>0</v>
      </c>
      <c r="BK591" s="58">
        <f t="shared" si="793"/>
        <v>0</v>
      </c>
      <c r="BL591" s="42">
        <f t="shared" si="793"/>
        <v>0</v>
      </c>
      <c r="BM591" s="58">
        <f t="shared" si="793"/>
        <v>0</v>
      </c>
      <c r="BN591" s="42">
        <f t="shared" si="793"/>
        <v>0</v>
      </c>
      <c r="BO591" s="58">
        <f t="shared" si="793"/>
        <v>0</v>
      </c>
      <c r="BP591" s="42">
        <f t="shared" si="793"/>
        <v>0</v>
      </c>
      <c r="BQ591" s="58">
        <f t="shared" si="790"/>
        <v>0</v>
      </c>
      <c r="BR591" s="42">
        <f t="shared" si="790"/>
        <v>0</v>
      </c>
      <c r="BS591" s="58">
        <f t="shared" si="790"/>
        <v>0</v>
      </c>
      <c r="BT591" s="42">
        <f t="shared" si="790"/>
        <v>0</v>
      </c>
      <c r="BU591" s="58">
        <f t="shared" si="790"/>
        <v>0</v>
      </c>
      <c r="BV591" s="42">
        <f t="shared" si="790"/>
        <v>0</v>
      </c>
      <c r="BW591" s="58">
        <f t="shared" si="790"/>
        <v>0</v>
      </c>
      <c r="BX591" s="42">
        <f t="shared" si="790"/>
        <v>0</v>
      </c>
      <c r="BY591" s="58">
        <f t="shared" si="790"/>
        <v>0</v>
      </c>
      <c r="BZ591" s="42">
        <f t="shared" si="790"/>
        <v>0</v>
      </c>
      <c r="CA591" s="58">
        <f t="shared" si="790"/>
        <v>0</v>
      </c>
      <c r="CB591" s="42">
        <f t="shared" si="790"/>
        <v>0</v>
      </c>
      <c r="CC591" s="58">
        <f t="shared" si="790"/>
        <v>0</v>
      </c>
      <c r="CD591" s="42">
        <f t="shared" si="790"/>
        <v>0</v>
      </c>
      <c r="CE591" s="58">
        <f t="shared" si="790"/>
        <v>0</v>
      </c>
      <c r="CF591" s="42">
        <f t="shared" si="790"/>
        <v>0</v>
      </c>
      <c r="CG591" s="58">
        <f t="shared" si="790"/>
        <v>0</v>
      </c>
      <c r="CH591" s="42">
        <f t="shared" si="790"/>
        <v>0</v>
      </c>
      <c r="CI591" s="58">
        <f t="shared" si="790"/>
        <v>0</v>
      </c>
      <c r="CJ591" s="42">
        <f t="shared" si="790"/>
        <v>0</v>
      </c>
      <c r="CK591" s="58">
        <f t="shared" si="790"/>
        <v>0</v>
      </c>
      <c r="CL591" s="42">
        <f t="shared" si="790"/>
        <v>0</v>
      </c>
      <c r="CM591" s="58">
        <f t="shared" si="790"/>
        <v>0</v>
      </c>
      <c r="CN591" s="42">
        <f t="shared" si="790"/>
        <v>0</v>
      </c>
      <c r="CO591" s="58">
        <f t="shared" si="790"/>
        <v>0</v>
      </c>
      <c r="CP591" s="42">
        <f t="shared" si="790"/>
        <v>0</v>
      </c>
      <c r="CQ591" s="58">
        <f t="shared" si="790"/>
        <v>0</v>
      </c>
      <c r="CR591" s="42">
        <f t="shared" si="790"/>
        <v>0</v>
      </c>
      <c r="CS591" s="58">
        <f t="shared" si="790"/>
        <v>0</v>
      </c>
      <c r="CT591" s="42">
        <f t="shared" si="790"/>
        <v>0</v>
      </c>
      <c r="CU591" s="58">
        <f t="shared" si="790"/>
        <v>0</v>
      </c>
      <c r="CV591" s="42">
        <f t="shared" si="790"/>
        <v>0</v>
      </c>
      <c r="CW591" s="58">
        <f t="shared" si="790"/>
        <v>0</v>
      </c>
      <c r="CX591" s="42">
        <f t="shared" si="790"/>
        <v>0</v>
      </c>
      <c r="CY591" s="58">
        <f t="shared" si="790"/>
        <v>0</v>
      </c>
      <c r="CZ591" s="42">
        <f t="shared" si="790"/>
        <v>0</v>
      </c>
      <c r="DA591" s="58">
        <f t="shared" si="790"/>
        <v>0</v>
      </c>
      <c r="DB591" s="42">
        <f t="shared" si="790"/>
        <v>0</v>
      </c>
      <c r="DC591" s="58">
        <f t="shared" si="790"/>
        <v>0</v>
      </c>
      <c r="DD591" s="60">
        <f t="shared" si="790"/>
        <v>0</v>
      </c>
      <c r="DE591" s="3"/>
    </row>
    <row r="592" spans="1:109" x14ac:dyDescent="0.35">
      <c r="A592" s="3"/>
      <c r="B592" s="3" t="s">
        <v>3889</v>
      </c>
      <c r="C592" s="39" t="s">
        <v>564</v>
      </c>
      <c r="D592" s="3" t="s">
        <v>564</v>
      </c>
      <c r="E592" s="56">
        <f t="shared" si="793"/>
        <v>0</v>
      </c>
      <c r="F592" s="54">
        <f t="shared" si="793"/>
        <v>0</v>
      </c>
      <c r="G592" s="54">
        <f t="shared" si="793"/>
        <v>0</v>
      </c>
      <c r="H592" s="54">
        <f t="shared" si="793"/>
        <v>0</v>
      </c>
      <c r="I592" s="54">
        <f t="shared" si="793"/>
        <v>0</v>
      </c>
      <c r="J592" s="53">
        <f t="shared" si="793"/>
        <v>0</v>
      </c>
      <c r="K592" s="53">
        <f t="shared" si="793"/>
        <v>0</v>
      </c>
      <c r="L592" s="53">
        <f t="shared" si="793"/>
        <v>0</v>
      </c>
      <c r="M592" s="53">
        <f t="shared" si="793"/>
        <v>0</v>
      </c>
      <c r="N592" s="54">
        <f t="shared" si="793"/>
        <v>0</v>
      </c>
      <c r="O592" s="54">
        <f t="shared" si="793"/>
        <v>0</v>
      </c>
      <c r="P592" s="54">
        <f t="shared" si="793"/>
        <v>0</v>
      </c>
      <c r="Q592" s="53">
        <f t="shared" si="793"/>
        <v>0</v>
      </c>
      <c r="R592" s="53">
        <f t="shared" si="793"/>
        <v>0</v>
      </c>
      <c r="S592" s="53">
        <f t="shared" si="793"/>
        <v>0</v>
      </c>
      <c r="T592" s="53">
        <f t="shared" si="793"/>
        <v>0</v>
      </c>
      <c r="U592" s="54">
        <f t="shared" si="793"/>
        <v>0</v>
      </c>
      <c r="V592" s="54">
        <f t="shared" si="793"/>
        <v>0</v>
      </c>
      <c r="W592" s="54">
        <f t="shared" si="793"/>
        <v>0</v>
      </c>
      <c r="X592" s="42">
        <f t="shared" si="793"/>
        <v>0</v>
      </c>
      <c r="Y592" s="58">
        <f t="shared" si="793"/>
        <v>0</v>
      </c>
      <c r="Z592" s="53">
        <f t="shared" si="793"/>
        <v>0</v>
      </c>
      <c r="AA592" s="53">
        <f t="shared" si="793"/>
        <v>0</v>
      </c>
      <c r="AB592" s="53">
        <f t="shared" si="793"/>
        <v>0</v>
      </c>
      <c r="AC592" s="53">
        <f t="shared" si="793"/>
        <v>0</v>
      </c>
      <c r="AD592" s="54">
        <f t="shared" si="793"/>
        <v>0</v>
      </c>
      <c r="AE592" s="54">
        <f t="shared" si="793"/>
        <v>0</v>
      </c>
      <c r="AF592" s="54">
        <f t="shared" si="793"/>
        <v>0</v>
      </c>
      <c r="AG592" s="54">
        <f t="shared" si="793"/>
        <v>0</v>
      </c>
      <c r="AH592" s="53">
        <f t="shared" si="793"/>
        <v>0</v>
      </c>
      <c r="AI592" s="53">
        <f t="shared" si="793"/>
        <v>0</v>
      </c>
      <c r="AJ592" s="53">
        <f t="shared" si="793"/>
        <v>0</v>
      </c>
      <c r="AK592" s="53">
        <f t="shared" si="793"/>
        <v>0</v>
      </c>
      <c r="AL592" s="54">
        <f t="shared" si="793"/>
        <v>0</v>
      </c>
      <c r="AM592" s="54">
        <f t="shared" si="793"/>
        <v>0</v>
      </c>
      <c r="AN592" s="54">
        <f t="shared" si="793"/>
        <v>0</v>
      </c>
      <c r="AO592" s="42">
        <f t="shared" si="793"/>
        <v>0</v>
      </c>
      <c r="AP592" s="58">
        <f t="shared" si="793"/>
        <v>0</v>
      </c>
      <c r="AQ592" s="42">
        <f t="shared" si="793"/>
        <v>0</v>
      </c>
      <c r="AR592" s="58">
        <f t="shared" si="793"/>
        <v>0</v>
      </c>
      <c r="AS592" s="42">
        <f t="shared" si="793"/>
        <v>0</v>
      </c>
      <c r="AT592" s="58">
        <f t="shared" si="793"/>
        <v>0</v>
      </c>
      <c r="AU592" s="42">
        <f t="shared" si="793"/>
        <v>10.025133425771054</v>
      </c>
      <c r="AV592" s="58">
        <f t="shared" si="793"/>
        <v>0</v>
      </c>
      <c r="AW592" s="42">
        <f t="shared" si="793"/>
        <v>5.7239321050293173</v>
      </c>
      <c r="AX592" s="58">
        <f t="shared" si="793"/>
        <v>0</v>
      </c>
      <c r="AY592" s="42">
        <f t="shared" si="793"/>
        <v>0</v>
      </c>
      <c r="AZ592" s="58">
        <f t="shared" si="793"/>
        <v>0</v>
      </c>
      <c r="BA592" s="42">
        <f t="shared" si="793"/>
        <v>0</v>
      </c>
      <c r="BB592" s="58">
        <f t="shared" si="793"/>
        <v>6.1874856263380797</v>
      </c>
      <c r="BC592" s="42">
        <f t="shared" si="793"/>
        <v>21.581659379959213</v>
      </c>
      <c r="BD592" s="58">
        <f t="shared" si="793"/>
        <v>0</v>
      </c>
      <c r="BE592" s="42">
        <f t="shared" si="793"/>
        <v>0</v>
      </c>
      <c r="BF592" s="58">
        <f t="shared" si="793"/>
        <v>0</v>
      </c>
      <c r="BG592" s="42">
        <f t="shared" si="793"/>
        <v>0</v>
      </c>
      <c r="BH592" s="58">
        <f t="shared" si="793"/>
        <v>0</v>
      </c>
      <c r="BI592" s="42">
        <f t="shared" si="793"/>
        <v>0</v>
      </c>
      <c r="BJ592" s="58">
        <f t="shared" si="793"/>
        <v>0</v>
      </c>
      <c r="BK592" s="42">
        <f t="shared" si="793"/>
        <v>0.12891373259654862</v>
      </c>
      <c r="BL592" s="58">
        <f t="shared" si="793"/>
        <v>0</v>
      </c>
      <c r="BM592" s="42">
        <f t="shared" si="793"/>
        <v>0</v>
      </c>
      <c r="BN592" s="58">
        <f t="shared" si="793"/>
        <v>0</v>
      </c>
      <c r="BO592" s="42">
        <f t="shared" si="793"/>
        <v>0</v>
      </c>
      <c r="BP592" s="58">
        <f t="shared" si="793"/>
        <v>0</v>
      </c>
      <c r="BQ592" s="42">
        <f t="shared" si="790"/>
        <v>0</v>
      </c>
      <c r="BR592" s="58">
        <f t="shared" si="790"/>
        <v>0</v>
      </c>
      <c r="BS592" s="42">
        <f t="shared" si="790"/>
        <v>0</v>
      </c>
      <c r="BT592" s="58">
        <f t="shared" si="790"/>
        <v>0</v>
      </c>
      <c r="BU592" s="42">
        <f t="shared" si="790"/>
        <v>0</v>
      </c>
      <c r="BV592" s="58">
        <f t="shared" si="790"/>
        <v>0</v>
      </c>
      <c r="BW592" s="42">
        <f t="shared" si="790"/>
        <v>0</v>
      </c>
      <c r="BX592" s="58">
        <f t="shared" si="790"/>
        <v>0</v>
      </c>
      <c r="BY592" s="42">
        <f t="shared" si="790"/>
        <v>0</v>
      </c>
      <c r="BZ592" s="58">
        <f t="shared" si="790"/>
        <v>0</v>
      </c>
      <c r="CA592" s="42">
        <f t="shared" si="790"/>
        <v>0</v>
      </c>
      <c r="CB592" s="58">
        <f t="shared" si="790"/>
        <v>0</v>
      </c>
      <c r="CC592" s="42">
        <f t="shared" si="790"/>
        <v>0</v>
      </c>
      <c r="CD592" s="58">
        <f t="shared" si="790"/>
        <v>2.4717423651733086E-2</v>
      </c>
      <c r="CE592" s="42">
        <f t="shared" ref="CE592:DD592" si="794">IF(INDEX($E$8:$CE$86,MATCH($C592,$C$8:$C$86,0),MATCH(CE$540,$E$6:$CE$6,0)),CE480/INDEX($E$8:$CE$86,MATCH($C592,$C$8:$C$86,0),MATCH(CE$540,$E$6:$CE$6,0))*INDEX($E$8:$CE$86,MATCH($C592,$C$8:$C$86,0),MATCH(CE$540,$E$6:$CE$6,0)),0)</f>
        <v>0</v>
      </c>
      <c r="CF592" s="58">
        <f t="shared" si="794"/>
        <v>0</v>
      </c>
      <c r="CG592" s="42">
        <f t="shared" si="794"/>
        <v>0</v>
      </c>
      <c r="CH592" s="58">
        <f t="shared" si="794"/>
        <v>0</v>
      </c>
      <c r="CI592" s="42">
        <f t="shared" si="794"/>
        <v>0</v>
      </c>
      <c r="CJ592" s="58">
        <f t="shared" si="794"/>
        <v>0</v>
      </c>
      <c r="CK592" s="42">
        <f t="shared" si="794"/>
        <v>0</v>
      </c>
      <c r="CL592" s="58">
        <f t="shared" si="794"/>
        <v>0</v>
      </c>
      <c r="CM592" s="42">
        <f t="shared" si="794"/>
        <v>0</v>
      </c>
      <c r="CN592" s="58">
        <f t="shared" si="794"/>
        <v>0</v>
      </c>
      <c r="CO592" s="42">
        <f t="shared" si="794"/>
        <v>0</v>
      </c>
      <c r="CP592" s="58">
        <f t="shared" si="794"/>
        <v>0</v>
      </c>
      <c r="CQ592" s="42">
        <f t="shared" si="794"/>
        <v>0</v>
      </c>
      <c r="CR592" s="58">
        <f t="shared" si="794"/>
        <v>0</v>
      </c>
      <c r="CS592" s="42">
        <f t="shared" si="794"/>
        <v>0</v>
      </c>
      <c r="CT592" s="58">
        <f t="shared" si="794"/>
        <v>0</v>
      </c>
      <c r="CU592" s="42">
        <f t="shared" si="794"/>
        <v>0</v>
      </c>
      <c r="CV592" s="58">
        <f t="shared" si="794"/>
        <v>0</v>
      </c>
      <c r="CW592" s="42">
        <f t="shared" si="794"/>
        <v>0</v>
      </c>
      <c r="CX592" s="58">
        <f t="shared" si="794"/>
        <v>0</v>
      </c>
      <c r="CY592" s="42">
        <f t="shared" si="794"/>
        <v>0</v>
      </c>
      <c r="CZ592" s="58">
        <f t="shared" si="794"/>
        <v>0</v>
      </c>
      <c r="DA592" s="42">
        <f t="shared" si="794"/>
        <v>0</v>
      </c>
      <c r="DB592" s="58">
        <f t="shared" si="794"/>
        <v>0</v>
      </c>
      <c r="DC592" s="42">
        <f t="shared" si="794"/>
        <v>0</v>
      </c>
      <c r="DD592" s="59">
        <f t="shared" si="794"/>
        <v>0</v>
      </c>
      <c r="DE592" s="3"/>
    </row>
    <row r="593" spans="1:109" x14ac:dyDescent="0.35">
      <c r="A593" s="3"/>
      <c r="B593" s="3" t="s">
        <v>3890</v>
      </c>
      <c r="C593" s="39" t="s">
        <v>565</v>
      </c>
      <c r="D593" s="3" t="s">
        <v>565</v>
      </c>
      <c r="E593" s="52">
        <f t="shared" si="793"/>
        <v>0</v>
      </c>
      <c r="F593" s="53">
        <f t="shared" si="793"/>
        <v>0</v>
      </c>
      <c r="G593" s="53">
        <f t="shared" si="793"/>
        <v>0</v>
      </c>
      <c r="H593" s="53">
        <f t="shared" si="793"/>
        <v>0</v>
      </c>
      <c r="I593" s="53">
        <f t="shared" si="793"/>
        <v>0</v>
      </c>
      <c r="J593" s="54">
        <f t="shared" si="793"/>
        <v>0</v>
      </c>
      <c r="K593" s="54">
        <f t="shared" si="793"/>
        <v>0</v>
      </c>
      <c r="L593" s="54">
        <f t="shared" si="793"/>
        <v>0</v>
      </c>
      <c r="M593" s="54">
        <f t="shared" si="793"/>
        <v>0</v>
      </c>
      <c r="N593" s="53">
        <f t="shared" si="793"/>
        <v>0</v>
      </c>
      <c r="O593" s="53">
        <f t="shared" si="793"/>
        <v>0</v>
      </c>
      <c r="P593" s="53">
        <f t="shared" si="793"/>
        <v>0</v>
      </c>
      <c r="Q593" s="54">
        <f t="shared" si="793"/>
        <v>0</v>
      </c>
      <c r="R593" s="54">
        <f t="shared" si="793"/>
        <v>0</v>
      </c>
      <c r="S593" s="54">
        <f t="shared" si="793"/>
        <v>0</v>
      </c>
      <c r="T593" s="54">
        <f t="shared" si="793"/>
        <v>0</v>
      </c>
      <c r="U593" s="53">
        <f t="shared" si="793"/>
        <v>0</v>
      </c>
      <c r="V593" s="53">
        <f t="shared" si="793"/>
        <v>0</v>
      </c>
      <c r="W593" s="53">
        <f t="shared" si="793"/>
        <v>0</v>
      </c>
      <c r="X593" s="58">
        <f t="shared" si="793"/>
        <v>0</v>
      </c>
      <c r="Y593" s="42">
        <f t="shared" si="793"/>
        <v>0</v>
      </c>
      <c r="Z593" s="54">
        <f t="shared" si="793"/>
        <v>0</v>
      </c>
      <c r="AA593" s="54">
        <f t="shared" si="793"/>
        <v>0</v>
      </c>
      <c r="AB593" s="54">
        <f t="shared" si="793"/>
        <v>0</v>
      </c>
      <c r="AC593" s="54">
        <f t="shared" si="793"/>
        <v>0</v>
      </c>
      <c r="AD593" s="53">
        <f t="shared" si="793"/>
        <v>0</v>
      </c>
      <c r="AE593" s="53">
        <f t="shared" si="793"/>
        <v>0</v>
      </c>
      <c r="AF593" s="53">
        <f t="shared" si="793"/>
        <v>0</v>
      </c>
      <c r="AG593" s="53">
        <f t="shared" si="793"/>
        <v>0</v>
      </c>
      <c r="AH593" s="54">
        <f t="shared" si="793"/>
        <v>0</v>
      </c>
      <c r="AI593" s="54">
        <f t="shared" si="793"/>
        <v>0</v>
      </c>
      <c r="AJ593" s="54">
        <f t="shared" si="793"/>
        <v>0</v>
      </c>
      <c r="AK593" s="54">
        <f t="shared" si="793"/>
        <v>0</v>
      </c>
      <c r="AL593" s="53">
        <f t="shared" si="793"/>
        <v>0</v>
      </c>
      <c r="AM593" s="53">
        <f t="shared" si="793"/>
        <v>0</v>
      </c>
      <c r="AN593" s="53">
        <f t="shared" si="793"/>
        <v>0</v>
      </c>
      <c r="AO593" s="58">
        <f t="shared" si="793"/>
        <v>0</v>
      </c>
      <c r="AP593" s="42">
        <f t="shared" si="793"/>
        <v>0</v>
      </c>
      <c r="AQ593" s="58">
        <f t="shared" si="793"/>
        <v>0</v>
      </c>
      <c r="AR593" s="42">
        <f t="shared" si="793"/>
        <v>0</v>
      </c>
      <c r="AS593" s="58">
        <f t="shared" si="793"/>
        <v>0</v>
      </c>
      <c r="AT593" s="42">
        <f t="shared" si="793"/>
        <v>0</v>
      </c>
      <c r="AU593" s="58">
        <f t="shared" si="793"/>
        <v>0</v>
      </c>
      <c r="AV593" s="42">
        <f t="shared" si="793"/>
        <v>0</v>
      </c>
      <c r="AW593" s="58">
        <f t="shared" si="793"/>
        <v>0</v>
      </c>
      <c r="AX593" s="42">
        <f t="shared" si="793"/>
        <v>0</v>
      </c>
      <c r="AY593" s="58">
        <f t="shared" si="793"/>
        <v>0</v>
      </c>
      <c r="AZ593" s="42">
        <f t="shared" si="793"/>
        <v>0</v>
      </c>
      <c r="BA593" s="58">
        <f t="shared" si="793"/>
        <v>0</v>
      </c>
      <c r="BB593" s="42">
        <f t="shared" si="793"/>
        <v>0</v>
      </c>
      <c r="BC593" s="58">
        <f t="shared" si="793"/>
        <v>0</v>
      </c>
      <c r="BD593" s="42">
        <f t="shared" si="793"/>
        <v>7.8430383367298155</v>
      </c>
      <c r="BE593" s="58">
        <f t="shared" si="793"/>
        <v>0</v>
      </c>
      <c r="BF593" s="42">
        <f t="shared" si="793"/>
        <v>0</v>
      </c>
      <c r="BG593" s="58">
        <f t="shared" si="793"/>
        <v>0</v>
      </c>
      <c r="BH593" s="42">
        <f t="shared" si="793"/>
        <v>0</v>
      </c>
      <c r="BI593" s="58">
        <f t="shared" si="793"/>
        <v>0</v>
      </c>
      <c r="BJ593" s="42">
        <f t="shared" si="793"/>
        <v>0</v>
      </c>
      <c r="BK593" s="58">
        <f t="shared" si="793"/>
        <v>0</v>
      </c>
      <c r="BL593" s="42">
        <f t="shared" si="793"/>
        <v>0</v>
      </c>
      <c r="BM593" s="58">
        <f t="shared" si="793"/>
        <v>0</v>
      </c>
      <c r="BN593" s="42">
        <f t="shared" si="793"/>
        <v>0</v>
      </c>
      <c r="BO593" s="58">
        <f t="shared" si="793"/>
        <v>0</v>
      </c>
      <c r="BP593" s="42">
        <f t="shared" si="793"/>
        <v>0</v>
      </c>
      <c r="BQ593" s="58">
        <f t="shared" ref="BQ593:DD599" si="795">IF(INDEX($E$8:$CE$86,MATCH($C593,$C$8:$C$86,0),MATCH(BQ$540,$E$6:$CE$6,0)),BQ481/INDEX($E$8:$CE$86,MATCH($C593,$C$8:$C$86,0),MATCH(BQ$540,$E$6:$CE$6,0))*INDEX($E$8:$CE$86,MATCH($C593,$C$8:$C$86,0),MATCH(BQ$540,$E$6:$CE$6,0)),0)</f>
        <v>0</v>
      </c>
      <c r="BR593" s="42">
        <f t="shared" si="795"/>
        <v>0</v>
      </c>
      <c r="BS593" s="58">
        <f t="shared" si="795"/>
        <v>0</v>
      </c>
      <c r="BT593" s="42">
        <f t="shared" si="795"/>
        <v>0</v>
      </c>
      <c r="BU593" s="58">
        <f t="shared" si="795"/>
        <v>0</v>
      </c>
      <c r="BV593" s="42">
        <f t="shared" si="795"/>
        <v>0</v>
      </c>
      <c r="BW593" s="58">
        <f t="shared" si="795"/>
        <v>0</v>
      </c>
      <c r="BX593" s="42">
        <f t="shared" si="795"/>
        <v>0</v>
      </c>
      <c r="BY593" s="58">
        <f t="shared" si="795"/>
        <v>0</v>
      </c>
      <c r="BZ593" s="42">
        <f t="shared" si="795"/>
        <v>0</v>
      </c>
      <c r="CA593" s="58">
        <f t="shared" si="795"/>
        <v>0</v>
      </c>
      <c r="CB593" s="42">
        <f t="shared" si="795"/>
        <v>0</v>
      </c>
      <c r="CC593" s="58">
        <f t="shared" si="795"/>
        <v>0</v>
      </c>
      <c r="CD593" s="42">
        <f t="shared" si="795"/>
        <v>0</v>
      </c>
      <c r="CE593" s="58">
        <f t="shared" si="795"/>
        <v>0</v>
      </c>
      <c r="CF593" s="42">
        <f t="shared" si="795"/>
        <v>0</v>
      </c>
      <c r="CG593" s="58">
        <f t="shared" si="795"/>
        <v>0</v>
      </c>
      <c r="CH593" s="42">
        <f t="shared" si="795"/>
        <v>0</v>
      </c>
      <c r="CI593" s="58">
        <f t="shared" si="795"/>
        <v>0</v>
      </c>
      <c r="CJ593" s="42">
        <f t="shared" si="795"/>
        <v>0</v>
      </c>
      <c r="CK593" s="58">
        <f t="shared" si="795"/>
        <v>0</v>
      </c>
      <c r="CL593" s="42">
        <f t="shared" si="795"/>
        <v>0</v>
      </c>
      <c r="CM593" s="58">
        <f t="shared" si="795"/>
        <v>0</v>
      </c>
      <c r="CN593" s="42">
        <f t="shared" si="795"/>
        <v>0</v>
      </c>
      <c r="CO593" s="58">
        <f t="shared" si="795"/>
        <v>0</v>
      </c>
      <c r="CP593" s="42">
        <f t="shared" si="795"/>
        <v>0</v>
      </c>
      <c r="CQ593" s="58">
        <f t="shared" si="795"/>
        <v>0</v>
      </c>
      <c r="CR593" s="42">
        <f t="shared" si="795"/>
        <v>0</v>
      </c>
      <c r="CS593" s="58">
        <f t="shared" si="795"/>
        <v>0</v>
      </c>
      <c r="CT593" s="42">
        <f t="shared" si="795"/>
        <v>0</v>
      </c>
      <c r="CU593" s="58">
        <f t="shared" si="795"/>
        <v>0</v>
      </c>
      <c r="CV593" s="42">
        <f t="shared" si="795"/>
        <v>0</v>
      </c>
      <c r="CW593" s="58">
        <f t="shared" si="795"/>
        <v>0</v>
      </c>
      <c r="CX593" s="42">
        <f t="shared" si="795"/>
        <v>0</v>
      </c>
      <c r="CY593" s="58">
        <f t="shared" si="795"/>
        <v>0</v>
      </c>
      <c r="CZ593" s="42">
        <f t="shared" si="795"/>
        <v>0</v>
      </c>
      <c r="DA593" s="58">
        <f t="shared" si="795"/>
        <v>0</v>
      </c>
      <c r="DB593" s="42">
        <f t="shared" si="795"/>
        <v>0</v>
      </c>
      <c r="DC593" s="58">
        <f t="shared" si="795"/>
        <v>0</v>
      </c>
      <c r="DD593" s="60">
        <f t="shared" si="795"/>
        <v>0</v>
      </c>
      <c r="DE593" s="3"/>
    </row>
    <row r="594" spans="1:109" x14ac:dyDescent="0.35">
      <c r="A594" s="3"/>
      <c r="B594" s="3" t="s">
        <v>3891</v>
      </c>
      <c r="C594" s="39" t="s">
        <v>566</v>
      </c>
      <c r="D594" s="3" t="s">
        <v>566</v>
      </c>
      <c r="E594" s="56">
        <f t="shared" si="793"/>
        <v>0</v>
      </c>
      <c r="F594" s="54">
        <f t="shared" si="793"/>
        <v>0</v>
      </c>
      <c r="G594" s="54">
        <f t="shared" si="793"/>
        <v>0</v>
      </c>
      <c r="H594" s="54">
        <f t="shared" si="793"/>
        <v>0</v>
      </c>
      <c r="I594" s="54">
        <f t="shared" si="793"/>
        <v>0</v>
      </c>
      <c r="J594" s="53">
        <f t="shared" si="793"/>
        <v>0</v>
      </c>
      <c r="K594" s="53">
        <f t="shared" si="793"/>
        <v>0</v>
      </c>
      <c r="L594" s="53">
        <f t="shared" si="793"/>
        <v>0</v>
      </c>
      <c r="M594" s="53">
        <f t="shared" si="793"/>
        <v>0</v>
      </c>
      <c r="N594" s="54">
        <f t="shared" si="793"/>
        <v>0</v>
      </c>
      <c r="O594" s="54">
        <f t="shared" si="793"/>
        <v>0</v>
      </c>
      <c r="P594" s="54">
        <f t="shared" si="793"/>
        <v>0</v>
      </c>
      <c r="Q594" s="53">
        <f t="shared" si="793"/>
        <v>0</v>
      </c>
      <c r="R594" s="53">
        <f t="shared" si="793"/>
        <v>0</v>
      </c>
      <c r="S594" s="53">
        <f t="shared" si="793"/>
        <v>0</v>
      </c>
      <c r="T594" s="53">
        <f t="shared" si="793"/>
        <v>0</v>
      </c>
      <c r="U594" s="54">
        <f t="shared" si="793"/>
        <v>0</v>
      </c>
      <c r="V594" s="54">
        <f t="shared" si="793"/>
        <v>0</v>
      </c>
      <c r="W594" s="54">
        <f t="shared" si="793"/>
        <v>0</v>
      </c>
      <c r="X594" s="42">
        <f t="shared" si="793"/>
        <v>0</v>
      </c>
      <c r="Y594" s="58">
        <f t="shared" si="793"/>
        <v>0</v>
      </c>
      <c r="Z594" s="53">
        <f t="shared" si="793"/>
        <v>0</v>
      </c>
      <c r="AA594" s="53">
        <f t="shared" si="793"/>
        <v>0</v>
      </c>
      <c r="AB594" s="53">
        <f t="shared" si="793"/>
        <v>0</v>
      </c>
      <c r="AC594" s="53">
        <f t="shared" si="793"/>
        <v>0</v>
      </c>
      <c r="AD594" s="54">
        <f t="shared" si="793"/>
        <v>0</v>
      </c>
      <c r="AE594" s="54">
        <f t="shared" si="793"/>
        <v>0</v>
      </c>
      <c r="AF594" s="54">
        <f t="shared" si="793"/>
        <v>0</v>
      </c>
      <c r="AG594" s="54">
        <f t="shared" si="793"/>
        <v>0</v>
      </c>
      <c r="AH594" s="53">
        <f t="shared" si="793"/>
        <v>0</v>
      </c>
      <c r="AI594" s="53">
        <f t="shared" si="793"/>
        <v>0</v>
      </c>
      <c r="AJ594" s="53">
        <f t="shared" si="793"/>
        <v>0</v>
      </c>
      <c r="AK594" s="53">
        <f t="shared" si="793"/>
        <v>0</v>
      </c>
      <c r="AL594" s="54">
        <f t="shared" si="793"/>
        <v>0</v>
      </c>
      <c r="AM594" s="54">
        <f t="shared" si="793"/>
        <v>0</v>
      </c>
      <c r="AN594" s="54">
        <f t="shared" si="793"/>
        <v>0</v>
      </c>
      <c r="AO594" s="42">
        <f t="shared" si="793"/>
        <v>0</v>
      </c>
      <c r="AP594" s="58">
        <f t="shared" si="793"/>
        <v>0</v>
      </c>
      <c r="AQ594" s="42">
        <f t="shared" si="793"/>
        <v>0</v>
      </c>
      <c r="AR594" s="58">
        <f t="shared" si="793"/>
        <v>0</v>
      </c>
      <c r="AS594" s="42">
        <f t="shared" si="793"/>
        <v>0</v>
      </c>
      <c r="AT594" s="58">
        <f t="shared" si="793"/>
        <v>0</v>
      </c>
      <c r="AU594" s="42">
        <f t="shared" si="793"/>
        <v>0</v>
      </c>
      <c r="AV594" s="58">
        <f t="shared" si="793"/>
        <v>0</v>
      </c>
      <c r="AW594" s="42">
        <f t="shared" si="793"/>
        <v>0</v>
      </c>
      <c r="AX594" s="58">
        <f t="shared" si="793"/>
        <v>0</v>
      </c>
      <c r="AY594" s="42">
        <f t="shared" si="793"/>
        <v>0</v>
      </c>
      <c r="AZ594" s="58">
        <f t="shared" si="793"/>
        <v>0</v>
      </c>
      <c r="BA594" s="42">
        <f t="shared" si="793"/>
        <v>0</v>
      </c>
      <c r="BB594" s="58">
        <f t="shared" si="793"/>
        <v>0</v>
      </c>
      <c r="BC594" s="42">
        <f t="shared" si="793"/>
        <v>0</v>
      </c>
      <c r="BD594" s="58">
        <f t="shared" si="793"/>
        <v>0</v>
      </c>
      <c r="BE594" s="42">
        <f t="shared" si="793"/>
        <v>58.691570747888541</v>
      </c>
      <c r="BF594" s="58">
        <f t="shared" si="793"/>
        <v>3.4870564073251811</v>
      </c>
      <c r="BG594" s="42">
        <f t="shared" si="793"/>
        <v>0</v>
      </c>
      <c r="BH594" s="58">
        <f t="shared" si="793"/>
        <v>0</v>
      </c>
      <c r="BI594" s="42">
        <f t="shared" si="793"/>
        <v>0</v>
      </c>
      <c r="BJ594" s="58">
        <f t="shared" si="793"/>
        <v>0</v>
      </c>
      <c r="BK594" s="42">
        <f t="shared" si="793"/>
        <v>0</v>
      </c>
      <c r="BL594" s="58">
        <f t="shared" si="793"/>
        <v>0</v>
      </c>
      <c r="BM594" s="42">
        <f t="shared" si="793"/>
        <v>0</v>
      </c>
      <c r="BN594" s="58">
        <f t="shared" si="793"/>
        <v>0</v>
      </c>
      <c r="BO594" s="42">
        <f t="shared" si="793"/>
        <v>0</v>
      </c>
      <c r="BP594" s="58">
        <f t="shared" ref="BP594" si="796">IF(INDEX($E$8:$CE$86,MATCH($C594,$C$8:$C$86,0),MATCH(BP$540,$E$6:$CE$6,0)),BP482/INDEX($E$8:$CE$86,MATCH($C594,$C$8:$C$86,0),MATCH(BP$540,$E$6:$CE$6,0))*INDEX($E$8:$CE$86,MATCH($C594,$C$8:$C$86,0),MATCH(BP$540,$E$6:$CE$6,0)),0)</f>
        <v>0</v>
      </c>
      <c r="BQ594" s="42">
        <f t="shared" si="795"/>
        <v>0</v>
      </c>
      <c r="BR594" s="58">
        <f t="shared" si="795"/>
        <v>0</v>
      </c>
      <c r="BS594" s="42">
        <f t="shared" si="795"/>
        <v>0</v>
      </c>
      <c r="BT594" s="58">
        <f t="shared" si="795"/>
        <v>0</v>
      </c>
      <c r="BU594" s="42">
        <f t="shared" si="795"/>
        <v>0</v>
      </c>
      <c r="BV594" s="58">
        <f t="shared" si="795"/>
        <v>0</v>
      </c>
      <c r="BW594" s="42">
        <f t="shared" si="795"/>
        <v>0</v>
      </c>
      <c r="BX594" s="58">
        <f t="shared" si="795"/>
        <v>0</v>
      </c>
      <c r="BY594" s="42">
        <f t="shared" si="795"/>
        <v>0</v>
      </c>
      <c r="BZ594" s="58">
        <f t="shared" si="795"/>
        <v>0</v>
      </c>
      <c r="CA594" s="42">
        <f t="shared" si="795"/>
        <v>0</v>
      </c>
      <c r="CB594" s="58">
        <f t="shared" si="795"/>
        <v>0</v>
      </c>
      <c r="CC594" s="42">
        <f t="shared" si="795"/>
        <v>0</v>
      </c>
      <c r="CD594" s="58">
        <f t="shared" si="795"/>
        <v>0</v>
      </c>
      <c r="CE594" s="42">
        <f t="shared" si="795"/>
        <v>0</v>
      </c>
      <c r="CF594" s="58">
        <f t="shared" si="795"/>
        <v>0</v>
      </c>
      <c r="CG594" s="42">
        <f t="shared" si="795"/>
        <v>0</v>
      </c>
      <c r="CH594" s="58">
        <f t="shared" si="795"/>
        <v>0</v>
      </c>
      <c r="CI594" s="42">
        <f t="shared" si="795"/>
        <v>0</v>
      </c>
      <c r="CJ594" s="58">
        <f t="shared" si="795"/>
        <v>0</v>
      </c>
      <c r="CK594" s="42">
        <f t="shared" si="795"/>
        <v>0</v>
      </c>
      <c r="CL594" s="58">
        <f t="shared" si="795"/>
        <v>0</v>
      </c>
      <c r="CM594" s="42">
        <f t="shared" si="795"/>
        <v>0</v>
      </c>
      <c r="CN594" s="58">
        <f t="shared" si="795"/>
        <v>0</v>
      </c>
      <c r="CO594" s="42">
        <f t="shared" si="795"/>
        <v>0</v>
      </c>
      <c r="CP594" s="58">
        <f t="shared" si="795"/>
        <v>7.1202668817702745E-4</v>
      </c>
      <c r="CQ594" s="42">
        <f t="shared" si="795"/>
        <v>0</v>
      </c>
      <c r="CR594" s="58">
        <f t="shared" si="795"/>
        <v>0</v>
      </c>
      <c r="CS594" s="42">
        <f t="shared" si="795"/>
        <v>6.9163322817971995</v>
      </c>
      <c r="CT594" s="58">
        <f t="shared" si="795"/>
        <v>0</v>
      </c>
      <c r="CU594" s="42">
        <f t="shared" si="795"/>
        <v>7.4417889530604686E-3</v>
      </c>
      <c r="CV594" s="58">
        <f t="shared" si="795"/>
        <v>0</v>
      </c>
      <c r="CW594" s="42">
        <f t="shared" si="795"/>
        <v>1.4106517130514046E-2</v>
      </c>
      <c r="CX594" s="58">
        <f t="shared" si="795"/>
        <v>0</v>
      </c>
      <c r="CY594" s="42">
        <f t="shared" si="795"/>
        <v>0</v>
      </c>
      <c r="CZ594" s="58">
        <f t="shared" si="795"/>
        <v>0</v>
      </c>
      <c r="DA594" s="42">
        <f t="shared" si="795"/>
        <v>3.6737423205025015E-3</v>
      </c>
      <c r="DB594" s="58">
        <f t="shared" si="795"/>
        <v>3.4933146486163316E-2</v>
      </c>
      <c r="DC594" s="42">
        <f t="shared" si="795"/>
        <v>0</v>
      </c>
      <c r="DD594" s="59">
        <f t="shared" si="795"/>
        <v>0</v>
      </c>
      <c r="DE594" s="3"/>
    </row>
    <row r="595" spans="1:109" x14ac:dyDescent="0.35">
      <c r="A595" s="3"/>
      <c r="B595" s="3" t="s">
        <v>3892</v>
      </c>
      <c r="C595" s="39" t="s">
        <v>568</v>
      </c>
      <c r="D595" s="3" t="s">
        <v>568</v>
      </c>
      <c r="E595" s="52">
        <f t="shared" ref="E595:BP598" si="797">IF(INDEX($E$8:$CE$86,MATCH($C595,$C$8:$C$86,0),MATCH(E$540,$E$6:$CE$6,0)),E483/INDEX($E$8:$CE$86,MATCH($C595,$C$8:$C$86,0),MATCH(E$540,$E$6:$CE$6,0))*INDEX($E$8:$CE$86,MATCH($C595,$C$8:$C$86,0),MATCH(E$540,$E$6:$CE$6,0)),0)</f>
        <v>0</v>
      </c>
      <c r="F595" s="53">
        <f t="shared" si="797"/>
        <v>0</v>
      </c>
      <c r="G595" s="53">
        <f t="shared" si="797"/>
        <v>0</v>
      </c>
      <c r="H595" s="53">
        <f t="shared" si="797"/>
        <v>0</v>
      </c>
      <c r="I595" s="53">
        <f t="shared" si="797"/>
        <v>0</v>
      </c>
      <c r="J595" s="54">
        <f t="shared" si="797"/>
        <v>0</v>
      </c>
      <c r="K595" s="54">
        <f t="shared" si="797"/>
        <v>0</v>
      </c>
      <c r="L595" s="54">
        <f t="shared" si="797"/>
        <v>0</v>
      </c>
      <c r="M595" s="54">
        <f t="shared" si="797"/>
        <v>0</v>
      </c>
      <c r="N595" s="53">
        <f t="shared" si="797"/>
        <v>0</v>
      </c>
      <c r="O595" s="53">
        <f t="shared" si="797"/>
        <v>0</v>
      </c>
      <c r="P595" s="53">
        <f t="shared" si="797"/>
        <v>0</v>
      </c>
      <c r="Q595" s="54">
        <f t="shared" si="797"/>
        <v>0</v>
      </c>
      <c r="R595" s="54">
        <f t="shared" si="797"/>
        <v>0</v>
      </c>
      <c r="S595" s="54">
        <f t="shared" si="797"/>
        <v>0</v>
      </c>
      <c r="T595" s="54">
        <f t="shared" si="797"/>
        <v>0</v>
      </c>
      <c r="U595" s="53">
        <f t="shared" si="797"/>
        <v>0</v>
      </c>
      <c r="V595" s="53">
        <f t="shared" si="797"/>
        <v>0</v>
      </c>
      <c r="W595" s="53">
        <f t="shared" si="797"/>
        <v>0</v>
      </c>
      <c r="X595" s="58">
        <f t="shared" si="797"/>
        <v>0</v>
      </c>
      <c r="Y595" s="42">
        <f t="shared" si="797"/>
        <v>0</v>
      </c>
      <c r="Z595" s="54">
        <f t="shared" si="797"/>
        <v>0</v>
      </c>
      <c r="AA595" s="54">
        <f t="shared" si="797"/>
        <v>0</v>
      </c>
      <c r="AB595" s="54">
        <f t="shared" si="797"/>
        <v>0</v>
      </c>
      <c r="AC595" s="54">
        <f t="shared" si="797"/>
        <v>0</v>
      </c>
      <c r="AD595" s="53">
        <f t="shared" si="797"/>
        <v>0</v>
      </c>
      <c r="AE595" s="53">
        <f t="shared" si="797"/>
        <v>0</v>
      </c>
      <c r="AF595" s="53">
        <f t="shared" si="797"/>
        <v>0</v>
      </c>
      <c r="AG595" s="53">
        <f t="shared" si="797"/>
        <v>0</v>
      </c>
      <c r="AH595" s="54">
        <f t="shared" si="797"/>
        <v>0</v>
      </c>
      <c r="AI595" s="54">
        <f t="shared" si="797"/>
        <v>0</v>
      </c>
      <c r="AJ595" s="54">
        <f t="shared" si="797"/>
        <v>0</v>
      </c>
      <c r="AK595" s="54">
        <f t="shared" si="797"/>
        <v>0</v>
      </c>
      <c r="AL595" s="53">
        <f t="shared" si="797"/>
        <v>0</v>
      </c>
      <c r="AM595" s="53">
        <f t="shared" si="797"/>
        <v>0</v>
      </c>
      <c r="AN595" s="53">
        <f t="shared" si="797"/>
        <v>0</v>
      </c>
      <c r="AO595" s="58">
        <f t="shared" si="797"/>
        <v>0</v>
      </c>
      <c r="AP595" s="42">
        <f t="shared" si="797"/>
        <v>0</v>
      </c>
      <c r="AQ595" s="58">
        <f t="shared" si="797"/>
        <v>0</v>
      </c>
      <c r="AR595" s="42">
        <f t="shared" si="797"/>
        <v>0</v>
      </c>
      <c r="AS595" s="58">
        <f t="shared" si="797"/>
        <v>0</v>
      </c>
      <c r="AT595" s="42">
        <f t="shared" si="797"/>
        <v>0</v>
      </c>
      <c r="AU595" s="58">
        <f t="shared" si="797"/>
        <v>0</v>
      </c>
      <c r="AV595" s="42">
        <f t="shared" si="797"/>
        <v>0</v>
      </c>
      <c r="AW595" s="58">
        <f t="shared" si="797"/>
        <v>0</v>
      </c>
      <c r="AX595" s="42">
        <f t="shared" si="797"/>
        <v>0</v>
      </c>
      <c r="AY595" s="58">
        <f t="shared" si="797"/>
        <v>0</v>
      </c>
      <c r="AZ595" s="42">
        <f t="shared" si="797"/>
        <v>0</v>
      </c>
      <c r="BA595" s="58">
        <f t="shared" si="797"/>
        <v>0</v>
      </c>
      <c r="BB595" s="42">
        <f t="shared" si="797"/>
        <v>0</v>
      </c>
      <c r="BC595" s="58">
        <f t="shared" si="797"/>
        <v>0</v>
      </c>
      <c r="BD595" s="42">
        <f t="shared" si="797"/>
        <v>0</v>
      </c>
      <c r="BE595" s="58">
        <f t="shared" si="797"/>
        <v>0</v>
      </c>
      <c r="BF595" s="42">
        <f t="shared" si="797"/>
        <v>30.682826076885693</v>
      </c>
      <c r="BG595" s="58">
        <f t="shared" si="797"/>
        <v>0</v>
      </c>
      <c r="BH595" s="42">
        <f t="shared" si="797"/>
        <v>0</v>
      </c>
      <c r="BI595" s="58">
        <f t="shared" si="797"/>
        <v>6.6402388121997863E-2</v>
      </c>
      <c r="BJ595" s="42">
        <f t="shared" si="797"/>
        <v>0</v>
      </c>
      <c r="BK595" s="58">
        <f t="shared" si="797"/>
        <v>0</v>
      </c>
      <c r="BL595" s="42">
        <f t="shared" si="797"/>
        <v>0</v>
      </c>
      <c r="BM595" s="58">
        <f t="shared" si="797"/>
        <v>0</v>
      </c>
      <c r="BN595" s="42">
        <f t="shared" si="797"/>
        <v>0</v>
      </c>
      <c r="BO595" s="58">
        <f t="shared" si="797"/>
        <v>0</v>
      </c>
      <c r="BP595" s="42">
        <f t="shared" si="797"/>
        <v>0</v>
      </c>
      <c r="BQ595" s="58">
        <f t="shared" si="795"/>
        <v>0</v>
      </c>
      <c r="BR595" s="42">
        <f t="shared" si="795"/>
        <v>0.24146997669753387</v>
      </c>
      <c r="BS595" s="58">
        <f t="shared" si="795"/>
        <v>0</v>
      </c>
      <c r="BT595" s="42">
        <f t="shared" si="795"/>
        <v>0</v>
      </c>
      <c r="BU595" s="58">
        <f t="shared" si="795"/>
        <v>0</v>
      </c>
      <c r="BV595" s="42">
        <f t="shared" si="795"/>
        <v>0</v>
      </c>
      <c r="BW595" s="58">
        <f t="shared" si="795"/>
        <v>0</v>
      </c>
      <c r="BX595" s="42">
        <f t="shared" si="795"/>
        <v>0</v>
      </c>
      <c r="BY595" s="58">
        <f t="shared" si="795"/>
        <v>0</v>
      </c>
      <c r="BZ595" s="42">
        <f t="shared" si="795"/>
        <v>0</v>
      </c>
      <c r="CA595" s="58">
        <f t="shared" si="795"/>
        <v>0</v>
      </c>
      <c r="CB595" s="42">
        <f t="shared" si="795"/>
        <v>0.13696324480144725</v>
      </c>
      <c r="CC595" s="58">
        <f t="shared" si="795"/>
        <v>0.23069994203957031</v>
      </c>
      <c r="CD595" s="42">
        <f t="shared" si="795"/>
        <v>0</v>
      </c>
      <c r="CE595" s="58">
        <f t="shared" si="795"/>
        <v>0</v>
      </c>
      <c r="CF595" s="42">
        <f t="shared" si="795"/>
        <v>0</v>
      </c>
      <c r="CG595" s="58">
        <f t="shared" si="795"/>
        <v>0</v>
      </c>
      <c r="CH595" s="42">
        <f t="shared" si="795"/>
        <v>0</v>
      </c>
      <c r="CI595" s="58">
        <f t="shared" si="795"/>
        <v>0</v>
      </c>
      <c r="CJ595" s="42">
        <f t="shared" si="795"/>
        <v>0</v>
      </c>
      <c r="CK595" s="58">
        <f t="shared" si="795"/>
        <v>0</v>
      </c>
      <c r="CL595" s="42">
        <f t="shared" si="795"/>
        <v>0</v>
      </c>
      <c r="CM595" s="58">
        <f t="shared" si="795"/>
        <v>0</v>
      </c>
      <c r="CN595" s="42">
        <f t="shared" si="795"/>
        <v>0</v>
      </c>
      <c r="CO595" s="58">
        <f t="shared" si="795"/>
        <v>0</v>
      </c>
      <c r="CP595" s="42">
        <f t="shared" si="795"/>
        <v>0</v>
      </c>
      <c r="CQ595" s="58">
        <f t="shared" si="795"/>
        <v>0</v>
      </c>
      <c r="CR595" s="42">
        <f t="shared" si="795"/>
        <v>0</v>
      </c>
      <c r="CS595" s="58">
        <f t="shared" si="795"/>
        <v>0</v>
      </c>
      <c r="CT595" s="42">
        <f t="shared" si="795"/>
        <v>0</v>
      </c>
      <c r="CU595" s="58">
        <f t="shared" si="795"/>
        <v>0</v>
      </c>
      <c r="CV595" s="42">
        <f t="shared" si="795"/>
        <v>0</v>
      </c>
      <c r="CW595" s="58">
        <f t="shared" si="795"/>
        <v>0</v>
      </c>
      <c r="CX595" s="42">
        <f t="shared" si="795"/>
        <v>0</v>
      </c>
      <c r="CY595" s="58">
        <f t="shared" si="795"/>
        <v>0</v>
      </c>
      <c r="CZ595" s="42">
        <f t="shared" si="795"/>
        <v>0</v>
      </c>
      <c r="DA595" s="58">
        <f t="shared" si="795"/>
        <v>0</v>
      </c>
      <c r="DB595" s="42">
        <f t="shared" si="795"/>
        <v>0</v>
      </c>
      <c r="DC595" s="58">
        <f t="shared" si="795"/>
        <v>0</v>
      </c>
      <c r="DD595" s="60">
        <f t="shared" si="795"/>
        <v>0</v>
      </c>
      <c r="DE595" s="3"/>
    </row>
    <row r="596" spans="1:109" x14ac:dyDescent="0.35">
      <c r="A596" s="3"/>
      <c r="B596" s="3" t="s">
        <v>3893</v>
      </c>
      <c r="C596" s="39" t="s">
        <v>570</v>
      </c>
      <c r="D596" s="3" t="s">
        <v>570</v>
      </c>
      <c r="E596" s="56">
        <f t="shared" si="797"/>
        <v>0</v>
      </c>
      <c r="F596" s="54">
        <f t="shared" si="797"/>
        <v>0</v>
      </c>
      <c r="G596" s="54">
        <f t="shared" si="797"/>
        <v>0</v>
      </c>
      <c r="H596" s="54">
        <f t="shared" si="797"/>
        <v>0</v>
      </c>
      <c r="I596" s="54">
        <f t="shared" si="797"/>
        <v>0</v>
      </c>
      <c r="J596" s="53">
        <f t="shared" si="797"/>
        <v>0</v>
      </c>
      <c r="K596" s="53">
        <f t="shared" si="797"/>
        <v>0</v>
      </c>
      <c r="L596" s="53">
        <f t="shared" si="797"/>
        <v>0</v>
      </c>
      <c r="M596" s="53">
        <f t="shared" si="797"/>
        <v>0</v>
      </c>
      <c r="N596" s="54">
        <f t="shared" si="797"/>
        <v>0</v>
      </c>
      <c r="O596" s="54">
        <f t="shared" si="797"/>
        <v>0</v>
      </c>
      <c r="P596" s="54">
        <f t="shared" si="797"/>
        <v>0</v>
      </c>
      <c r="Q596" s="53">
        <f t="shared" si="797"/>
        <v>0</v>
      </c>
      <c r="R596" s="53">
        <f t="shared" si="797"/>
        <v>0</v>
      </c>
      <c r="S596" s="53">
        <f t="shared" si="797"/>
        <v>0</v>
      </c>
      <c r="T596" s="53">
        <f t="shared" si="797"/>
        <v>0</v>
      </c>
      <c r="U596" s="54">
        <f t="shared" si="797"/>
        <v>0</v>
      </c>
      <c r="V596" s="54">
        <f t="shared" si="797"/>
        <v>0</v>
      </c>
      <c r="W596" s="54">
        <f t="shared" si="797"/>
        <v>0</v>
      </c>
      <c r="X596" s="42">
        <f t="shared" si="797"/>
        <v>0</v>
      </c>
      <c r="Y596" s="58">
        <f t="shared" si="797"/>
        <v>0</v>
      </c>
      <c r="Z596" s="53">
        <f t="shared" si="797"/>
        <v>0</v>
      </c>
      <c r="AA596" s="53">
        <f t="shared" si="797"/>
        <v>0</v>
      </c>
      <c r="AB596" s="53">
        <f t="shared" si="797"/>
        <v>0</v>
      </c>
      <c r="AC596" s="53">
        <f t="shared" si="797"/>
        <v>0</v>
      </c>
      <c r="AD596" s="54">
        <f t="shared" si="797"/>
        <v>0</v>
      </c>
      <c r="AE596" s="54">
        <f t="shared" si="797"/>
        <v>0</v>
      </c>
      <c r="AF596" s="54">
        <f t="shared" si="797"/>
        <v>0</v>
      </c>
      <c r="AG596" s="54">
        <f t="shared" si="797"/>
        <v>0</v>
      </c>
      <c r="AH596" s="53">
        <f t="shared" si="797"/>
        <v>0</v>
      </c>
      <c r="AI596" s="53">
        <f t="shared" si="797"/>
        <v>0</v>
      </c>
      <c r="AJ596" s="53">
        <f t="shared" si="797"/>
        <v>0</v>
      </c>
      <c r="AK596" s="53">
        <f t="shared" si="797"/>
        <v>0</v>
      </c>
      <c r="AL596" s="54">
        <f t="shared" si="797"/>
        <v>0</v>
      </c>
      <c r="AM596" s="54">
        <f t="shared" si="797"/>
        <v>0</v>
      </c>
      <c r="AN596" s="54">
        <f t="shared" si="797"/>
        <v>0</v>
      </c>
      <c r="AO596" s="42">
        <f t="shared" si="797"/>
        <v>0</v>
      </c>
      <c r="AP596" s="58">
        <f t="shared" si="797"/>
        <v>0</v>
      </c>
      <c r="AQ596" s="42">
        <f t="shared" si="797"/>
        <v>0</v>
      </c>
      <c r="AR596" s="58">
        <f t="shared" si="797"/>
        <v>0</v>
      </c>
      <c r="AS596" s="42">
        <f t="shared" si="797"/>
        <v>0</v>
      </c>
      <c r="AT596" s="58">
        <f t="shared" si="797"/>
        <v>0</v>
      </c>
      <c r="AU596" s="42">
        <f t="shared" si="797"/>
        <v>0</v>
      </c>
      <c r="AV596" s="58">
        <f t="shared" si="797"/>
        <v>0</v>
      </c>
      <c r="AW596" s="42">
        <f t="shared" si="797"/>
        <v>0</v>
      </c>
      <c r="AX596" s="58">
        <f t="shared" si="797"/>
        <v>0</v>
      </c>
      <c r="AY596" s="42">
        <f t="shared" si="797"/>
        <v>0</v>
      </c>
      <c r="AZ596" s="58">
        <f t="shared" si="797"/>
        <v>0</v>
      </c>
      <c r="BA596" s="42">
        <f t="shared" si="797"/>
        <v>0</v>
      </c>
      <c r="BB596" s="58">
        <f t="shared" si="797"/>
        <v>0</v>
      </c>
      <c r="BC596" s="42">
        <f t="shared" si="797"/>
        <v>0</v>
      </c>
      <c r="BD596" s="58">
        <f t="shared" si="797"/>
        <v>0</v>
      </c>
      <c r="BE596" s="42">
        <f t="shared" si="797"/>
        <v>0</v>
      </c>
      <c r="BF596" s="58">
        <f t="shared" si="797"/>
        <v>0</v>
      </c>
      <c r="BG596" s="42">
        <f t="shared" si="797"/>
        <v>25.558758500258744</v>
      </c>
      <c r="BH596" s="58">
        <f t="shared" si="797"/>
        <v>0</v>
      </c>
      <c r="BI596" s="42">
        <f t="shared" si="797"/>
        <v>0</v>
      </c>
      <c r="BJ596" s="58">
        <f t="shared" si="797"/>
        <v>0</v>
      </c>
      <c r="BK596" s="42">
        <f t="shared" si="797"/>
        <v>0</v>
      </c>
      <c r="BL596" s="58">
        <f t="shared" si="797"/>
        <v>0</v>
      </c>
      <c r="BM596" s="42">
        <f t="shared" si="797"/>
        <v>0</v>
      </c>
      <c r="BN596" s="58">
        <f t="shared" si="797"/>
        <v>0</v>
      </c>
      <c r="BO596" s="42">
        <f t="shared" si="797"/>
        <v>0</v>
      </c>
      <c r="BP596" s="58">
        <f t="shared" si="797"/>
        <v>0</v>
      </c>
      <c r="BQ596" s="42">
        <f t="shared" si="795"/>
        <v>0</v>
      </c>
      <c r="BR596" s="58">
        <f t="shared" si="795"/>
        <v>0</v>
      </c>
      <c r="BS596" s="42">
        <f t="shared" si="795"/>
        <v>0</v>
      </c>
      <c r="BT596" s="58">
        <f t="shared" si="795"/>
        <v>0</v>
      </c>
      <c r="BU596" s="42">
        <f t="shared" si="795"/>
        <v>0</v>
      </c>
      <c r="BV596" s="58">
        <f t="shared" si="795"/>
        <v>0</v>
      </c>
      <c r="BW596" s="42">
        <f t="shared" si="795"/>
        <v>0</v>
      </c>
      <c r="BX596" s="58">
        <f t="shared" si="795"/>
        <v>0</v>
      </c>
      <c r="BY596" s="42">
        <f t="shared" si="795"/>
        <v>0</v>
      </c>
      <c r="BZ596" s="58">
        <f t="shared" si="795"/>
        <v>0</v>
      </c>
      <c r="CA596" s="42">
        <f t="shared" si="795"/>
        <v>0</v>
      </c>
      <c r="CB596" s="58">
        <f t="shared" si="795"/>
        <v>7.2689013454899337E-2</v>
      </c>
      <c r="CC596" s="42">
        <f t="shared" si="795"/>
        <v>0.12451803863102792</v>
      </c>
      <c r="CD596" s="58">
        <f t="shared" si="795"/>
        <v>0</v>
      </c>
      <c r="CE596" s="42">
        <f t="shared" si="795"/>
        <v>0</v>
      </c>
      <c r="CF596" s="58">
        <f t="shared" si="795"/>
        <v>0</v>
      </c>
      <c r="CG596" s="42">
        <f t="shared" si="795"/>
        <v>0</v>
      </c>
      <c r="CH596" s="58">
        <f t="shared" si="795"/>
        <v>0</v>
      </c>
      <c r="CI596" s="42">
        <f t="shared" si="795"/>
        <v>0</v>
      </c>
      <c r="CJ596" s="58">
        <f t="shared" si="795"/>
        <v>0</v>
      </c>
      <c r="CK596" s="42">
        <f t="shared" si="795"/>
        <v>0</v>
      </c>
      <c r="CL596" s="58">
        <f t="shared" si="795"/>
        <v>0</v>
      </c>
      <c r="CM596" s="42">
        <f t="shared" si="795"/>
        <v>0</v>
      </c>
      <c r="CN596" s="58">
        <f t="shared" si="795"/>
        <v>0</v>
      </c>
      <c r="CO596" s="42">
        <f t="shared" si="795"/>
        <v>0</v>
      </c>
      <c r="CP596" s="58">
        <f t="shared" si="795"/>
        <v>0</v>
      </c>
      <c r="CQ596" s="42">
        <f t="shared" si="795"/>
        <v>0</v>
      </c>
      <c r="CR596" s="58">
        <f t="shared" si="795"/>
        <v>0</v>
      </c>
      <c r="CS596" s="42">
        <f t="shared" si="795"/>
        <v>0</v>
      </c>
      <c r="CT596" s="58">
        <f t="shared" si="795"/>
        <v>0</v>
      </c>
      <c r="CU596" s="42">
        <f t="shared" si="795"/>
        <v>0</v>
      </c>
      <c r="CV596" s="58">
        <f t="shared" si="795"/>
        <v>0</v>
      </c>
      <c r="CW596" s="42">
        <f t="shared" si="795"/>
        <v>0</v>
      </c>
      <c r="CX596" s="58">
        <f t="shared" si="795"/>
        <v>0</v>
      </c>
      <c r="CY596" s="42">
        <f t="shared" si="795"/>
        <v>0</v>
      </c>
      <c r="CZ596" s="58">
        <f t="shared" si="795"/>
        <v>0</v>
      </c>
      <c r="DA596" s="42">
        <f t="shared" si="795"/>
        <v>0</v>
      </c>
      <c r="DB596" s="58">
        <f t="shared" si="795"/>
        <v>0</v>
      </c>
      <c r="DC596" s="42">
        <f t="shared" si="795"/>
        <v>0</v>
      </c>
      <c r="DD596" s="59">
        <f t="shared" si="795"/>
        <v>0</v>
      </c>
      <c r="DE596" s="3"/>
    </row>
    <row r="597" spans="1:109" x14ac:dyDescent="0.35">
      <c r="A597" s="3"/>
      <c r="B597" s="3" t="s">
        <v>3894</v>
      </c>
      <c r="C597" s="39" t="s">
        <v>571</v>
      </c>
      <c r="D597" s="3" t="s">
        <v>571</v>
      </c>
      <c r="E597" s="52">
        <f t="shared" si="797"/>
        <v>0</v>
      </c>
      <c r="F597" s="53">
        <f t="shared" si="797"/>
        <v>0</v>
      </c>
      <c r="G597" s="53">
        <f t="shared" si="797"/>
        <v>0</v>
      </c>
      <c r="H597" s="53">
        <f t="shared" si="797"/>
        <v>0</v>
      </c>
      <c r="I597" s="53">
        <f t="shared" si="797"/>
        <v>0</v>
      </c>
      <c r="J597" s="54">
        <f t="shared" si="797"/>
        <v>0</v>
      </c>
      <c r="K597" s="54">
        <f t="shared" si="797"/>
        <v>0</v>
      </c>
      <c r="L597" s="54">
        <f t="shared" si="797"/>
        <v>0</v>
      </c>
      <c r="M597" s="54">
        <f t="shared" si="797"/>
        <v>0</v>
      </c>
      <c r="N597" s="53">
        <f t="shared" si="797"/>
        <v>0</v>
      </c>
      <c r="O597" s="53">
        <f t="shared" si="797"/>
        <v>0</v>
      </c>
      <c r="P597" s="53">
        <f t="shared" si="797"/>
        <v>0</v>
      </c>
      <c r="Q597" s="54">
        <f t="shared" si="797"/>
        <v>0</v>
      </c>
      <c r="R597" s="54">
        <f t="shared" si="797"/>
        <v>0</v>
      </c>
      <c r="S597" s="54">
        <f t="shared" si="797"/>
        <v>0</v>
      </c>
      <c r="T597" s="54">
        <f t="shared" si="797"/>
        <v>0</v>
      </c>
      <c r="U597" s="53">
        <f t="shared" si="797"/>
        <v>0</v>
      </c>
      <c r="V597" s="53">
        <f t="shared" si="797"/>
        <v>0</v>
      </c>
      <c r="W597" s="53">
        <f t="shared" si="797"/>
        <v>0</v>
      </c>
      <c r="X597" s="58">
        <f t="shared" si="797"/>
        <v>0</v>
      </c>
      <c r="Y597" s="42">
        <f t="shared" si="797"/>
        <v>0</v>
      </c>
      <c r="Z597" s="54">
        <f t="shared" si="797"/>
        <v>0</v>
      </c>
      <c r="AA597" s="54">
        <f t="shared" si="797"/>
        <v>0</v>
      </c>
      <c r="AB597" s="54">
        <f t="shared" si="797"/>
        <v>0</v>
      </c>
      <c r="AC597" s="54">
        <f t="shared" si="797"/>
        <v>0</v>
      </c>
      <c r="AD597" s="53">
        <f t="shared" si="797"/>
        <v>0</v>
      </c>
      <c r="AE597" s="53">
        <f t="shared" si="797"/>
        <v>0</v>
      </c>
      <c r="AF597" s="53">
        <f t="shared" si="797"/>
        <v>0</v>
      </c>
      <c r="AG597" s="53">
        <f t="shared" si="797"/>
        <v>0</v>
      </c>
      <c r="AH597" s="54">
        <f t="shared" si="797"/>
        <v>0</v>
      </c>
      <c r="AI597" s="54">
        <f t="shared" si="797"/>
        <v>0</v>
      </c>
      <c r="AJ597" s="54">
        <f t="shared" si="797"/>
        <v>0</v>
      </c>
      <c r="AK597" s="54">
        <f t="shared" si="797"/>
        <v>0</v>
      </c>
      <c r="AL597" s="53">
        <f t="shared" si="797"/>
        <v>0</v>
      </c>
      <c r="AM597" s="53">
        <f t="shared" si="797"/>
        <v>0</v>
      </c>
      <c r="AN597" s="53">
        <f t="shared" si="797"/>
        <v>0</v>
      </c>
      <c r="AO597" s="58">
        <f t="shared" si="797"/>
        <v>0</v>
      </c>
      <c r="AP597" s="42">
        <f t="shared" si="797"/>
        <v>0</v>
      </c>
      <c r="AQ597" s="58">
        <f t="shared" si="797"/>
        <v>0</v>
      </c>
      <c r="AR597" s="42">
        <f t="shared" si="797"/>
        <v>0</v>
      </c>
      <c r="AS597" s="58">
        <f t="shared" si="797"/>
        <v>0</v>
      </c>
      <c r="AT597" s="42">
        <f t="shared" si="797"/>
        <v>0</v>
      </c>
      <c r="AU597" s="58">
        <f t="shared" si="797"/>
        <v>0</v>
      </c>
      <c r="AV597" s="42">
        <f t="shared" si="797"/>
        <v>0</v>
      </c>
      <c r="AW597" s="58">
        <f t="shared" si="797"/>
        <v>0</v>
      </c>
      <c r="AX597" s="42">
        <f t="shared" si="797"/>
        <v>0</v>
      </c>
      <c r="AY597" s="58">
        <f t="shared" si="797"/>
        <v>0</v>
      </c>
      <c r="AZ597" s="42">
        <f t="shared" si="797"/>
        <v>0</v>
      </c>
      <c r="BA597" s="58">
        <f t="shared" si="797"/>
        <v>0</v>
      </c>
      <c r="BB597" s="42">
        <f t="shared" si="797"/>
        <v>0</v>
      </c>
      <c r="BC597" s="58">
        <f t="shared" si="797"/>
        <v>0</v>
      </c>
      <c r="BD597" s="42">
        <f t="shared" si="797"/>
        <v>0</v>
      </c>
      <c r="BE597" s="58">
        <f t="shared" si="797"/>
        <v>0</v>
      </c>
      <c r="BF597" s="42">
        <f t="shared" si="797"/>
        <v>0</v>
      </c>
      <c r="BG597" s="58">
        <f t="shared" si="797"/>
        <v>0</v>
      </c>
      <c r="BH597" s="42">
        <f t="shared" si="797"/>
        <v>0.25334384638164348</v>
      </c>
      <c r="BI597" s="58">
        <f t="shared" si="797"/>
        <v>0</v>
      </c>
      <c r="BJ597" s="42">
        <f t="shared" si="797"/>
        <v>0</v>
      </c>
      <c r="BK597" s="58">
        <f t="shared" si="797"/>
        <v>0</v>
      </c>
      <c r="BL597" s="42">
        <f t="shared" si="797"/>
        <v>0</v>
      </c>
      <c r="BM597" s="58">
        <f t="shared" si="797"/>
        <v>0</v>
      </c>
      <c r="BN597" s="42">
        <f t="shared" si="797"/>
        <v>0</v>
      </c>
      <c r="BO597" s="58">
        <f t="shared" si="797"/>
        <v>0</v>
      </c>
      <c r="BP597" s="42">
        <f t="shared" si="797"/>
        <v>0</v>
      </c>
      <c r="BQ597" s="58">
        <f t="shared" si="795"/>
        <v>0</v>
      </c>
      <c r="BR597" s="42">
        <f t="shared" si="795"/>
        <v>0</v>
      </c>
      <c r="BS597" s="58">
        <f t="shared" si="795"/>
        <v>0</v>
      </c>
      <c r="BT597" s="42">
        <f t="shared" si="795"/>
        <v>0</v>
      </c>
      <c r="BU597" s="58">
        <f t="shared" si="795"/>
        <v>0</v>
      </c>
      <c r="BV597" s="42">
        <f t="shared" si="795"/>
        <v>0</v>
      </c>
      <c r="BW597" s="58">
        <f t="shared" si="795"/>
        <v>0</v>
      </c>
      <c r="BX597" s="42">
        <f t="shared" si="795"/>
        <v>0</v>
      </c>
      <c r="BY597" s="58">
        <f t="shared" si="795"/>
        <v>0</v>
      </c>
      <c r="BZ597" s="42">
        <f t="shared" si="795"/>
        <v>0</v>
      </c>
      <c r="CA597" s="58">
        <f t="shared" si="795"/>
        <v>0</v>
      </c>
      <c r="CB597" s="42">
        <f t="shared" si="795"/>
        <v>0</v>
      </c>
      <c r="CC597" s="58">
        <f t="shared" si="795"/>
        <v>0</v>
      </c>
      <c r="CD597" s="42">
        <f t="shared" si="795"/>
        <v>0</v>
      </c>
      <c r="CE597" s="58">
        <f t="shared" si="795"/>
        <v>0</v>
      </c>
      <c r="CF597" s="42">
        <f t="shared" si="795"/>
        <v>0</v>
      </c>
      <c r="CG597" s="58">
        <f t="shared" si="795"/>
        <v>0</v>
      </c>
      <c r="CH597" s="42">
        <f t="shared" si="795"/>
        <v>0</v>
      </c>
      <c r="CI597" s="58">
        <f t="shared" si="795"/>
        <v>0</v>
      </c>
      <c r="CJ597" s="42">
        <f t="shared" si="795"/>
        <v>0</v>
      </c>
      <c r="CK597" s="58">
        <f t="shared" si="795"/>
        <v>0</v>
      </c>
      <c r="CL597" s="42">
        <f t="shared" si="795"/>
        <v>0</v>
      </c>
      <c r="CM597" s="58">
        <f t="shared" si="795"/>
        <v>0</v>
      </c>
      <c r="CN597" s="42">
        <f t="shared" si="795"/>
        <v>0</v>
      </c>
      <c r="CO597" s="58">
        <f t="shared" si="795"/>
        <v>0</v>
      </c>
      <c r="CP597" s="42">
        <f t="shared" si="795"/>
        <v>0</v>
      </c>
      <c r="CQ597" s="58">
        <f t="shared" si="795"/>
        <v>0</v>
      </c>
      <c r="CR597" s="42">
        <f t="shared" si="795"/>
        <v>0</v>
      </c>
      <c r="CS597" s="58">
        <f t="shared" si="795"/>
        <v>0</v>
      </c>
      <c r="CT597" s="42">
        <f t="shared" si="795"/>
        <v>0</v>
      </c>
      <c r="CU597" s="58">
        <f t="shared" si="795"/>
        <v>0</v>
      </c>
      <c r="CV597" s="42">
        <f t="shared" si="795"/>
        <v>0</v>
      </c>
      <c r="CW597" s="58">
        <f t="shared" si="795"/>
        <v>0</v>
      </c>
      <c r="CX597" s="42">
        <f t="shared" si="795"/>
        <v>0</v>
      </c>
      <c r="CY597" s="58">
        <f t="shared" si="795"/>
        <v>0</v>
      </c>
      <c r="CZ597" s="42">
        <f t="shared" si="795"/>
        <v>0</v>
      </c>
      <c r="DA597" s="58">
        <f t="shared" si="795"/>
        <v>0</v>
      </c>
      <c r="DB597" s="42">
        <f t="shared" si="795"/>
        <v>0</v>
      </c>
      <c r="DC597" s="58">
        <f t="shared" si="795"/>
        <v>0</v>
      </c>
      <c r="DD597" s="60">
        <f t="shared" si="795"/>
        <v>0</v>
      </c>
      <c r="DE597" s="3"/>
    </row>
    <row r="598" spans="1:109" x14ac:dyDescent="0.35">
      <c r="A598" s="3"/>
      <c r="B598" s="3" t="s">
        <v>3895</v>
      </c>
      <c r="C598" s="39" t="s">
        <v>572</v>
      </c>
      <c r="D598" s="3" t="s">
        <v>572</v>
      </c>
      <c r="E598" s="56">
        <f t="shared" si="797"/>
        <v>0</v>
      </c>
      <c r="F598" s="54">
        <f t="shared" si="797"/>
        <v>0</v>
      </c>
      <c r="G598" s="54">
        <f t="shared" si="797"/>
        <v>0</v>
      </c>
      <c r="H598" s="54">
        <f t="shared" si="797"/>
        <v>0</v>
      </c>
      <c r="I598" s="54">
        <f t="shared" si="797"/>
        <v>0</v>
      </c>
      <c r="J598" s="53">
        <f t="shared" si="797"/>
        <v>0</v>
      </c>
      <c r="K598" s="53">
        <f t="shared" si="797"/>
        <v>0</v>
      </c>
      <c r="L598" s="53">
        <f t="shared" si="797"/>
        <v>0</v>
      </c>
      <c r="M598" s="53">
        <f t="shared" si="797"/>
        <v>0</v>
      </c>
      <c r="N598" s="54">
        <f t="shared" si="797"/>
        <v>0</v>
      </c>
      <c r="O598" s="54">
        <f t="shared" si="797"/>
        <v>0</v>
      </c>
      <c r="P598" s="54">
        <f t="shared" si="797"/>
        <v>0</v>
      </c>
      <c r="Q598" s="53">
        <f t="shared" si="797"/>
        <v>0</v>
      </c>
      <c r="R598" s="53">
        <f t="shared" si="797"/>
        <v>0</v>
      </c>
      <c r="S598" s="53">
        <f t="shared" si="797"/>
        <v>0</v>
      </c>
      <c r="T598" s="53">
        <f t="shared" si="797"/>
        <v>0</v>
      </c>
      <c r="U598" s="54">
        <f t="shared" si="797"/>
        <v>0</v>
      </c>
      <c r="V598" s="54">
        <f t="shared" si="797"/>
        <v>0</v>
      </c>
      <c r="W598" s="54">
        <f t="shared" si="797"/>
        <v>0</v>
      </c>
      <c r="X598" s="42">
        <f t="shared" si="797"/>
        <v>0</v>
      </c>
      <c r="Y598" s="58">
        <f t="shared" si="797"/>
        <v>0</v>
      </c>
      <c r="Z598" s="53">
        <f t="shared" si="797"/>
        <v>0</v>
      </c>
      <c r="AA598" s="53">
        <f t="shared" si="797"/>
        <v>0</v>
      </c>
      <c r="AB598" s="53">
        <f t="shared" si="797"/>
        <v>0</v>
      </c>
      <c r="AC598" s="53">
        <f t="shared" si="797"/>
        <v>0</v>
      </c>
      <c r="AD598" s="54">
        <f t="shared" si="797"/>
        <v>0</v>
      </c>
      <c r="AE598" s="54">
        <f t="shared" si="797"/>
        <v>0</v>
      </c>
      <c r="AF598" s="54">
        <f t="shared" si="797"/>
        <v>0</v>
      </c>
      <c r="AG598" s="54">
        <f t="shared" si="797"/>
        <v>0</v>
      </c>
      <c r="AH598" s="53">
        <f t="shared" si="797"/>
        <v>0</v>
      </c>
      <c r="AI598" s="53">
        <f t="shared" si="797"/>
        <v>0</v>
      </c>
      <c r="AJ598" s="53">
        <f t="shared" si="797"/>
        <v>0</v>
      </c>
      <c r="AK598" s="53">
        <f t="shared" si="797"/>
        <v>0</v>
      </c>
      <c r="AL598" s="54">
        <f t="shared" si="797"/>
        <v>0</v>
      </c>
      <c r="AM598" s="54">
        <f t="shared" si="797"/>
        <v>0</v>
      </c>
      <c r="AN598" s="54">
        <f t="shared" si="797"/>
        <v>0</v>
      </c>
      <c r="AO598" s="42">
        <f t="shared" si="797"/>
        <v>0</v>
      </c>
      <c r="AP598" s="58">
        <f t="shared" si="797"/>
        <v>0</v>
      </c>
      <c r="AQ598" s="42">
        <f t="shared" si="797"/>
        <v>0</v>
      </c>
      <c r="AR598" s="58">
        <f t="shared" si="797"/>
        <v>0</v>
      </c>
      <c r="AS598" s="42">
        <f t="shared" si="797"/>
        <v>0</v>
      </c>
      <c r="AT598" s="58">
        <f t="shared" si="797"/>
        <v>0</v>
      </c>
      <c r="AU598" s="42">
        <f t="shared" si="797"/>
        <v>0</v>
      </c>
      <c r="AV598" s="58">
        <f t="shared" si="797"/>
        <v>0</v>
      </c>
      <c r="AW598" s="42">
        <f t="shared" si="797"/>
        <v>0</v>
      </c>
      <c r="AX598" s="58">
        <f t="shared" si="797"/>
        <v>0</v>
      </c>
      <c r="AY598" s="42">
        <f t="shared" si="797"/>
        <v>0</v>
      </c>
      <c r="AZ598" s="58">
        <f t="shared" si="797"/>
        <v>0</v>
      </c>
      <c r="BA598" s="42">
        <f t="shared" si="797"/>
        <v>0</v>
      </c>
      <c r="BB598" s="58">
        <f t="shared" si="797"/>
        <v>0</v>
      </c>
      <c r="BC598" s="42">
        <f t="shared" si="797"/>
        <v>4.5387247031485103</v>
      </c>
      <c r="BD598" s="58">
        <f t="shared" si="797"/>
        <v>0</v>
      </c>
      <c r="BE598" s="42">
        <f t="shared" si="797"/>
        <v>0</v>
      </c>
      <c r="BF598" s="58">
        <f t="shared" si="797"/>
        <v>0</v>
      </c>
      <c r="BG598" s="42">
        <f t="shared" si="797"/>
        <v>0</v>
      </c>
      <c r="BH598" s="58">
        <f t="shared" si="797"/>
        <v>0</v>
      </c>
      <c r="BI598" s="42">
        <f t="shared" si="797"/>
        <v>61.713309588500174</v>
      </c>
      <c r="BJ598" s="58">
        <f t="shared" si="797"/>
        <v>0</v>
      </c>
      <c r="BK598" s="42">
        <f t="shared" si="797"/>
        <v>0</v>
      </c>
      <c r="BL598" s="58">
        <f t="shared" si="797"/>
        <v>0</v>
      </c>
      <c r="BM598" s="42">
        <f t="shared" si="797"/>
        <v>0</v>
      </c>
      <c r="BN598" s="58">
        <f t="shared" si="797"/>
        <v>0</v>
      </c>
      <c r="BO598" s="42">
        <f t="shared" si="797"/>
        <v>0</v>
      </c>
      <c r="BP598" s="58">
        <f t="shared" ref="BP598" si="798">IF(INDEX($E$8:$CE$86,MATCH($C598,$C$8:$C$86,0),MATCH(BP$540,$E$6:$CE$6,0)),BP486/INDEX($E$8:$CE$86,MATCH($C598,$C$8:$C$86,0),MATCH(BP$540,$E$6:$CE$6,0))*INDEX($E$8:$CE$86,MATCH($C598,$C$8:$C$86,0),MATCH(BP$540,$E$6:$CE$6,0)),0)</f>
        <v>0</v>
      </c>
      <c r="BQ598" s="42">
        <f t="shared" si="795"/>
        <v>0</v>
      </c>
      <c r="BR598" s="58">
        <f t="shared" si="795"/>
        <v>0</v>
      </c>
      <c r="BS598" s="42">
        <f t="shared" si="795"/>
        <v>0</v>
      </c>
      <c r="BT598" s="58">
        <f t="shared" si="795"/>
        <v>0</v>
      </c>
      <c r="BU598" s="42">
        <f t="shared" si="795"/>
        <v>0</v>
      </c>
      <c r="BV598" s="58">
        <f t="shared" si="795"/>
        <v>0</v>
      </c>
      <c r="BW598" s="42">
        <f t="shared" si="795"/>
        <v>0</v>
      </c>
      <c r="BX598" s="58">
        <f t="shared" si="795"/>
        <v>0</v>
      </c>
      <c r="BY598" s="42">
        <f t="shared" si="795"/>
        <v>0</v>
      </c>
      <c r="BZ598" s="58">
        <f t="shared" si="795"/>
        <v>0</v>
      </c>
      <c r="CA598" s="42">
        <f t="shared" si="795"/>
        <v>0.22918559960531534</v>
      </c>
      <c r="CB598" s="58">
        <f t="shared" si="795"/>
        <v>0.55739445151323064</v>
      </c>
      <c r="CC598" s="42">
        <f t="shared" si="795"/>
        <v>0.78617852221676265</v>
      </c>
      <c r="CD598" s="58">
        <f t="shared" si="795"/>
        <v>0</v>
      </c>
      <c r="CE598" s="42">
        <f t="shared" si="795"/>
        <v>0</v>
      </c>
      <c r="CF598" s="58">
        <f t="shared" si="795"/>
        <v>0</v>
      </c>
      <c r="CG598" s="42">
        <f t="shared" si="795"/>
        <v>0</v>
      </c>
      <c r="CH598" s="58">
        <f t="shared" si="795"/>
        <v>0</v>
      </c>
      <c r="CI598" s="42">
        <f t="shared" si="795"/>
        <v>0</v>
      </c>
      <c r="CJ598" s="58">
        <f t="shared" si="795"/>
        <v>0</v>
      </c>
      <c r="CK598" s="42">
        <f t="shared" si="795"/>
        <v>0</v>
      </c>
      <c r="CL598" s="58">
        <f t="shared" si="795"/>
        <v>0</v>
      </c>
      <c r="CM598" s="42">
        <f t="shared" si="795"/>
        <v>0</v>
      </c>
      <c r="CN598" s="58">
        <f t="shared" si="795"/>
        <v>0</v>
      </c>
      <c r="CO598" s="42">
        <f t="shared" si="795"/>
        <v>0</v>
      </c>
      <c r="CP598" s="58">
        <f t="shared" si="795"/>
        <v>0</v>
      </c>
      <c r="CQ598" s="42">
        <f t="shared" si="795"/>
        <v>0</v>
      </c>
      <c r="CR598" s="58">
        <f t="shared" si="795"/>
        <v>0</v>
      </c>
      <c r="CS598" s="42">
        <f t="shared" si="795"/>
        <v>0</v>
      </c>
      <c r="CT598" s="58">
        <f t="shared" si="795"/>
        <v>0</v>
      </c>
      <c r="CU598" s="42">
        <f t="shared" si="795"/>
        <v>0</v>
      </c>
      <c r="CV598" s="58">
        <f t="shared" si="795"/>
        <v>0</v>
      </c>
      <c r="CW598" s="42">
        <f t="shared" si="795"/>
        <v>0</v>
      </c>
      <c r="CX598" s="58">
        <f t="shared" si="795"/>
        <v>0</v>
      </c>
      <c r="CY598" s="42">
        <f t="shared" si="795"/>
        <v>0</v>
      </c>
      <c r="CZ598" s="58">
        <f t="shared" si="795"/>
        <v>0</v>
      </c>
      <c r="DA598" s="42">
        <f t="shared" si="795"/>
        <v>0</v>
      </c>
      <c r="DB598" s="58">
        <f t="shared" si="795"/>
        <v>0</v>
      </c>
      <c r="DC598" s="42">
        <f t="shared" si="795"/>
        <v>0</v>
      </c>
      <c r="DD598" s="59">
        <f t="shared" si="795"/>
        <v>0</v>
      </c>
      <c r="DE598" s="3"/>
    </row>
    <row r="599" spans="1:109" x14ac:dyDescent="0.35">
      <c r="A599" s="3"/>
      <c r="B599" s="3" t="s">
        <v>3896</v>
      </c>
      <c r="C599" s="39" t="s">
        <v>574</v>
      </c>
      <c r="D599" s="3" t="s">
        <v>574</v>
      </c>
      <c r="E599" s="52">
        <f t="shared" ref="E599:BP602" si="799">IF(INDEX($E$8:$CE$86,MATCH($C599,$C$8:$C$86,0),MATCH(E$540,$E$6:$CE$6,0)),E487/INDEX($E$8:$CE$86,MATCH($C599,$C$8:$C$86,0),MATCH(E$540,$E$6:$CE$6,0))*INDEX($E$8:$CE$86,MATCH($C599,$C$8:$C$86,0),MATCH(E$540,$E$6:$CE$6,0)),0)</f>
        <v>0</v>
      </c>
      <c r="F599" s="53">
        <f t="shared" si="799"/>
        <v>0</v>
      </c>
      <c r="G599" s="53">
        <f t="shared" si="799"/>
        <v>0</v>
      </c>
      <c r="H599" s="53">
        <f t="shared" si="799"/>
        <v>0</v>
      </c>
      <c r="I599" s="53">
        <f t="shared" si="799"/>
        <v>0</v>
      </c>
      <c r="J599" s="54">
        <f t="shared" si="799"/>
        <v>0</v>
      </c>
      <c r="K599" s="54">
        <f t="shared" si="799"/>
        <v>0</v>
      </c>
      <c r="L599" s="54">
        <f t="shared" si="799"/>
        <v>0</v>
      </c>
      <c r="M599" s="54">
        <f t="shared" si="799"/>
        <v>0</v>
      </c>
      <c r="N599" s="53">
        <f t="shared" si="799"/>
        <v>0</v>
      </c>
      <c r="O599" s="53">
        <f t="shared" si="799"/>
        <v>0</v>
      </c>
      <c r="P599" s="53">
        <f t="shared" si="799"/>
        <v>0</v>
      </c>
      <c r="Q599" s="54">
        <f t="shared" si="799"/>
        <v>0</v>
      </c>
      <c r="R599" s="54">
        <f t="shared" si="799"/>
        <v>0</v>
      </c>
      <c r="S599" s="54">
        <f t="shared" si="799"/>
        <v>0</v>
      </c>
      <c r="T599" s="54">
        <f t="shared" si="799"/>
        <v>0</v>
      </c>
      <c r="U599" s="53">
        <f t="shared" si="799"/>
        <v>0</v>
      </c>
      <c r="V599" s="53">
        <f t="shared" si="799"/>
        <v>0</v>
      </c>
      <c r="W599" s="53">
        <f t="shared" si="799"/>
        <v>0</v>
      </c>
      <c r="X599" s="58">
        <f t="shared" si="799"/>
        <v>0</v>
      </c>
      <c r="Y599" s="42">
        <f t="shared" si="799"/>
        <v>0</v>
      </c>
      <c r="Z599" s="54">
        <f t="shared" si="799"/>
        <v>0</v>
      </c>
      <c r="AA599" s="54">
        <f t="shared" si="799"/>
        <v>0</v>
      </c>
      <c r="AB599" s="54">
        <f t="shared" si="799"/>
        <v>0</v>
      </c>
      <c r="AC599" s="54">
        <f t="shared" si="799"/>
        <v>0</v>
      </c>
      <c r="AD599" s="53">
        <f t="shared" si="799"/>
        <v>0</v>
      </c>
      <c r="AE599" s="53">
        <f t="shared" si="799"/>
        <v>0</v>
      </c>
      <c r="AF599" s="53">
        <f t="shared" si="799"/>
        <v>0</v>
      </c>
      <c r="AG599" s="53">
        <f t="shared" si="799"/>
        <v>0</v>
      </c>
      <c r="AH599" s="54">
        <f t="shared" si="799"/>
        <v>0</v>
      </c>
      <c r="AI599" s="54">
        <f t="shared" si="799"/>
        <v>0</v>
      </c>
      <c r="AJ599" s="54">
        <f t="shared" si="799"/>
        <v>0</v>
      </c>
      <c r="AK599" s="54">
        <f t="shared" si="799"/>
        <v>0</v>
      </c>
      <c r="AL599" s="53">
        <f t="shared" si="799"/>
        <v>0</v>
      </c>
      <c r="AM599" s="53">
        <f t="shared" si="799"/>
        <v>0</v>
      </c>
      <c r="AN599" s="53">
        <f t="shared" si="799"/>
        <v>0</v>
      </c>
      <c r="AO599" s="58">
        <f t="shared" si="799"/>
        <v>0</v>
      </c>
      <c r="AP599" s="42">
        <f t="shared" si="799"/>
        <v>0</v>
      </c>
      <c r="AQ599" s="58">
        <f t="shared" si="799"/>
        <v>0</v>
      </c>
      <c r="AR599" s="42">
        <f t="shared" si="799"/>
        <v>0</v>
      </c>
      <c r="AS599" s="58">
        <f t="shared" si="799"/>
        <v>0</v>
      </c>
      <c r="AT599" s="42">
        <f t="shared" si="799"/>
        <v>0</v>
      </c>
      <c r="AU599" s="58">
        <f t="shared" si="799"/>
        <v>0</v>
      </c>
      <c r="AV599" s="42">
        <f t="shared" si="799"/>
        <v>0</v>
      </c>
      <c r="AW599" s="58">
        <f t="shared" si="799"/>
        <v>0</v>
      </c>
      <c r="AX599" s="42">
        <f t="shared" si="799"/>
        <v>0</v>
      </c>
      <c r="AY599" s="58">
        <f t="shared" si="799"/>
        <v>0</v>
      </c>
      <c r="AZ599" s="42">
        <f t="shared" si="799"/>
        <v>0</v>
      </c>
      <c r="BA599" s="58">
        <f t="shared" si="799"/>
        <v>0</v>
      </c>
      <c r="BB599" s="42">
        <f t="shared" si="799"/>
        <v>0</v>
      </c>
      <c r="BC599" s="58">
        <f t="shared" si="799"/>
        <v>0</v>
      </c>
      <c r="BD599" s="42">
        <f t="shared" si="799"/>
        <v>0</v>
      </c>
      <c r="BE599" s="58">
        <f t="shared" si="799"/>
        <v>0</v>
      </c>
      <c r="BF599" s="42">
        <f t="shared" si="799"/>
        <v>0</v>
      </c>
      <c r="BG599" s="58">
        <f t="shared" si="799"/>
        <v>0</v>
      </c>
      <c r="BH599" s="42">
        <f t="shared" si="799"/>
        <v>0</v>
      </c>
      <c r="BI599" s="58">
        <f t="shared" si="799"/>
        <v>0</v>
      </c>
      <c r="BJ599" s="42">
        <f t="shared" si="799"/>
        <v>3.1832052769708015</v>
      </c>
      <c r="BK599" s="58">
        <f t="shared" si="799"/>
        <v>3.8255574356708975</v>
      </c>
      <c r="BL599" s="42">
        <f t="shared" si="799"/>
        <v>0</v>
      </c>
      <c r="BM599" s="58">
        <f t="shared" si="799"/>
        <v>0</v>
      </c>
      <c r="BN599" s="42">
        <f t="shared" si="799"/>
        <v>0</v>
      </c>
      <c r="BO599" s="58">
        <f t="shared" si="799"/>
        <v>0</v>
      </c>
      <c r="BP599" s="42">
        <f t="shared" si="799"/>
        <v>0</v>
      </c>
      <c r="BQ599" s="58">
        <f t="shared" si="795"/>
        <v>0</v>
      </c>
      <c r="BR599" s="42">
        <f t="shared" si="795"/>
        <v>0</v>
      </c>
      <c r="BS599" s="58">
        <f t="shared" si="795"/>
        <v>0</v>
      </c>
      <c r="BT599" s="42">
        <f t="shared" si="795"/>
        <v>0</v>
      </c>
      <c r="BU599" s="58">
        <f t="shared" si="795"/>
        <v>0</v>
      </c>
      <c r="BV599" s="42">
        <f t="shared" si="795"/>
        <v>0</v>
      </c>
      <c r="BW599" s="58">
        <f t="shared" si="795"/>
        <v>0</v>
      </c>
      <c r="BX599" s="42">
        <f t="shared" si="795"/>
        <v>0</v>
      </c>
      <c r="BY599" s="58">
        <f t="shared" si="795"/>
        <v>0</v>
      </c>
      <c r="BZ599" s="42">
        <f t="shared" si="795"/>
        <v>0</v>
      </c>
      <c r="CA599" s="58">
        <f t="shared" si="795"/>
        <v>0</v>
      </c>
      <c r="CB599" s="42">
        <f t="shared" si="795"/>
        <v>0</v>
      </c>
      <c r="CC599" s="58">
        <f t="shared" si="795"/>
        <v>0</v>
      </c>
      <c r="CD599" s="42">
        <f t="shared" si="795"/>
        <v>0</v>
      </c>
      <c r="CE599" s="58">
        <f t="shared" si="795"/>
        <v>0</v>
      </c>
      <c r="CF599" s="42">
        <f t="shared" ref="CF599:DD599" si="800">IF(INDEX($E$8:$CE$86,MATCH($C599,$C$8:$C$86,0),MATCH(CF$540,$E$6:$CE$6,0)),CF487/INDEX($E$8:$CE$86,MATCH($C599,$C$8:$C$86,0),MATCH(CF$540,$E$6:$CE$6,0))*INDEX($E$8:$CE$86,MATCH($C599,$C$8:$C$86,0),MATCH(CF$540,$E$6:$CE$6,0)),0)</f>
        <v>0</v>
      </c>
      <c r="CG599" s="58">
        <f t="shared" si="800"/>
        <v>0</v>
      </c>
      <c r="CH599" s="42">
        <f t="shared" si="800"/>
        <v>0</v>
      </c>
      <c r="CI599" s="58">
        <f t="shared" si="800"/>
        <v>0</v>
      </c>
      <c r="CJ599" s="42">
        <f t="shared" si="800"/>
        <v>0</v>
      </c>
      <c r="CK599" s="58">
        <f t="shared" si="800"/>
        <v>0</v>
      </c>
      <c r="CL599" s="42">
        <f t="shared" si="800"/>
        <v>0</v>
      </c>
      <c r="CM599" s="58">
        <f t="shared" si="800"/>
        <v>0</v>
      </c>
      <c r="CN599" s="42">
        <f t="shared" si="800"/>
        <v>0</v>
      </c>
      <c r="CO599" s="58">
        <f t="shared" si="800"/>
        <v>0</v>
      </c>
      <c r="CP599" s="42">
        <f t="shared" si="800"/>
        <v>0</v>
      </c>
      <c r="CQ599" s="58">
        <f t="shared" si="800"/>
        <v>0</v>
      </c>
      <c r="CR599" s="42">
        <f t="shared" si="800"/>
        <v>0</v>
      </c>
      <c r="CS599" s="58">
        <f t="shared" si="800"/>
        <v>0</v>
      </c>
      <c r="CT599" s="42">
        <f t="shared" si="800"/>
        <v>0</v>
      </c>
      <c r="CU599" s="58">
        <f t="shared" si="800"/>
        <v>0</v>
      </c>
      <c r="CV599" s="42">
        <f t="shared" si="800"/>
        <v>0</v>
      </c>
      <c r="CW599" s="58">
        <f t="shared" si="800"/>
        <v>0</v>
      </c>
      <c r="CX599" s="42">
        <f t="shared" si="800"/>
        <v>0</v>
      </c>
      <c r="CY599" s="58">
        <f t="shared" si="800"/>
        <v>0</v>
      </c>
      <c r="CZ599" s="42">
        <f t="shared" si="800"/>
        <v>0</v>
      </c>
      <c r="DA599" s="58">
        <f t="shared" si="800"/>
        <v>0</v>
      </c>
      <c r="DB599" s="42">
        <f t="shared" si="800"/>
        <v>0</v>
      </c>
      <c r="DC599" s="58">
        <f t="shared" si="800"/>
        <v>0</v>
      </c>
      <c r="DD599" s="60">
        <f t="shared" si="800"/>
        <v>0</v>
      </c>
      <c r="DE599" s="3"/>
    </row>
    <row r="600" spans="1:109" x14ac:dyDescent="0.35">
      <c r="A600" s="3"/>
      <c r="B600" s="3" t="s">
        <v>3897</v>
      </c>
      <c r="C600" s="39" t="s">
        <v>575</v>
      </c>
      <c r="D600" s="3" t="s">
        <v>575</v>
      </c>
      <c r="E600" s="56">
        <f t="shared" si="799"/>
        <v>0</v>
      </c>
      <c r="F600" s="54">
        <f t="shared" si="799"/>
        <v>0</v>
      </c>
      <c r="G600" s="54">
        <f t="shared" si="799"/>
        <v>0</v>
      </c>
      <c r="H600" s="54">
        <f t="shared" si="799"/>
        <v>0</v>
      </c>
      <c r="I600" s="54">
        <f t="shared" si="799"/>
        <v>0</v>
      </c>
      <c r="J600" s="53">
        <f t="shared" si="799"/>
        <v>0</v>
      </c>
      <c r="K600" s="53">
        <f t="shared" si="799"/>
        <v>0</v>
      </c>
      <c r="L600" s="53">
        <f t="shared" si="799"/>
        <v>0</v>
      </c>
      <c r="M600" s="53">
        <f t="shared" si="799"/>
        <v>0</v>
      </c>
      <c r="N600" s="54">
        <f t="shared" si="799"/>
        <v>0</v>
      </c>
      <c r="O600" s="54">
        <f t="shared" si="799"/>
        <v>0</v>
      </c>
      <c r="P600" s="54">
        <f t="shared" si="799"/>
        <v>0</v>
      </c>
      <c r="Q600" s="53">
        <f t="shared" si="799"/>
        <v>0</v>
      </c>
      <c r="R600" s="53">
        <f t="shared" si="799"/>
        <v>0</v>
      </c>
      <c r="S600" s="53">
        <f t="shared" si="799"/>
        <v>0</v>
      </c>
      <c r="T600" s="53">
        <f t="shared" si="799"/>
        <v>0</v>
      </c>
      <c r="U600" s="54">
        <f t="shared" si="799"/>
        <v>0</v>
      </c>
      <c r="V600" s="54">
        <f t="shared" si="799"/>
        <v>0</v>
      </c>
      <c r="W600" s="54">
        <f t="shared" si="799"/>
        <v>0</v>
      </c>
      <c r="X600" s="42">
        <f t="shared" si="799"/>
        <v>0</v>
      </c>
      <c r="Y600" s="58">
        <f t="shared" si="799"/>
        <v>0</v>
      </c>
      <c r="Z600" s="53">
        <f t="shared" si="799"/>
        <v>0</v>
      </c>
      <c r="AA600" s="53">
        <f t="shared" si="799"/>
        <v>0</v>
      </c>
      <c r="AB600" s="53">
        <f t="shared" si="799"/>
        <v>0</v>
      </c>
      <c r="AC600" s="53">
        <f t="shared" si="799"/>
        <v>0</v>
      </c>
      <c r="AD600" s="54">
        <f t="shared" si="799"/>
        <v>0</v>
      </c>
      <c r="AE600" s="54">
        <f t="shared" si="799"/>
        <v>0</v>
      </c>
      <c r="AF600" s="54">
        <f t="shared" si="799"/>
        <v>0</v>
      </c>
      <c r="AG600" s="54">
        <f t="shared" si="799"/>
        <v>0</v>
      </c>
      <c r="AH600" s="53">
        <f t="shared" si="799"/>
        <v>0</v>
      </c>
      <c r="AI600" s="53">
        <f t="shared" si="799"/>
        <v>0</v>
      </c>
      <c r="AJ600" s="53">
        <f t="shared" si="799"/>
        <v>0</v>
      </c>
      <c r="AK600" s="53">
        <f t="shared" si="799"/>
        <v>0</v>
      </c>
      <c r="AL600" s="54">
        <f t="shared" si="799"/>
        <v>0</v>
      </c>
      <c r="AM600" s="54">
        <f t="shared" si="799"/>
        <v>0</v>
      </c>
      <c r="AN600" s="54">
        <f t="shared" si="799"/>
        <v>0</v>
      </c>
      <c r="AO600" s="42">
        <f t="shared" si="799"/>
        <v>0</v>
      </c>
      <c r="AP600" s="58">
        <f t="shared" si="799"/>
        <v>0</v>
      </c>
      <c r="AQ600" s="42">
        <f t="shared" si="799"/>
        <v>0</v>
      </c>
      <c r="AR600" s="58">
        <f t="shared" si="799"/>
        <v>0</v>
      </c>
      <c r="AS600" s="42">
        <f t="shared" si="799"/>
        <v>0</v>
      </c>
      <c r="AT600" s="58">
        <f t="shared" si="799"/>
        <v>0</v>
      </c>
      <c r="AU600" s="42">
        <f t="shared" si="799"/>
        <v>0</v>
      </c>
      <c r="AV600" s="58">
        <f t="shared" si="799"/>
        <v>0</v>
      </c>
      <c r="AW600" s="42">
        <f t="shared" si="799"/>
        <v>0</v>
      </c>
      <c r="AX600" s="58">
        <f t="shared" si="799"/>
        <v>0</v>
      </c>
      <c r="AY600" s="42">
        <f t="shared" si="799"/>
        <v>0</v>
      </c>
      <c r="AZ600" s="58">
        <f t="shared" si="799"/>
        <v>0</v>
      </c>
      <c r="BA600" s="42">
        <f t="shared" si="799"/>
        <v>0</v>
      </c>
      <c r="BB600" s="58">
        <f t="shared" si="799"/>
        <v>0</v>
      </c>
      <c r="BC600" s="42">
        <f t="shared" si="799"/>
        <v>0</v>
      </c>
      <c r="BD600" s="58">
        <f t="shared" si="799"/>
        <v>0</v>
      </c>
      <c r="BE600" s="42">
        <f t="shared" si="799"/>
        <v>0</v>
      </c>
      <c r="BF600" s="58">
        <f t="shared" si="799"/>
        <v>0</v>
      </c>
      <c r="BG600" s="42">
        <f t="shared" si="799"/>
        <v>0</v>
      </c>
      <c r="BH600" s="58">
        <f t="shared" si="799"/>
        <v>0</v>
      </c>
      <c r="BI600" s="42">
        <f t="shared" si="799"/>
        <v>0</v>
      </c>
      <c r="BJ600" s="58">
        <f t="shared" si="799"/>
        <v>0</v>
      </c>
      <c r="BK600" s="42">
        <f t="shared" si="799"/>
        <v>13.765813498081194</v>
      </c>
      <c r="BL600" s="58">
        <f t="shared" si="799"/>
        <v>0</v>
      </c>
      <c r="BM600" s="42">
        <f t="shared" si="799"/>
        <v>0</v>
      </c>
      <c r="BN600" s="58">
        <f t="shared" si="799"/>
        <v>0</v>
      </c>
      <c r="BO600" s="42">
        <f t="shared" si="799"/>
        <v>0</v>
      </c>
      <c r="BP600" s="58">
        <f t="shared" si="799"/>
        <v>0</v>
      </c>
      <c r="BQ600" s="42">
        <f t="shared" ref="BQ600:DD606" si="801">IF(INDEX($E$8:$CE$86,MATCH($C600,$C$8:$C$86,0),MATCH(BQ$540,$E$6:$CE$6,0)),BQ488/INDEX($E$8:$CE$86,MATCH($C600,$C$8:$C$86,0),MATCH(BQ$540,$E$6:$CE$6,0))*INDEX($E$8:$CE$86,MATCH($C600,$C$8:$C$86,0),MATCH(BQ$540,$E$6:$CE$6,0)),0)</f>
        <v>0</v>
      </c>
      <c r="BR600" s="58">
        <f t="shared" si="801"/>
        <v>0</v>
      </c>
      <c r="BS600" s="42">
        <f t="shared" si="801"/>
        <v>0</v>
      </c>
      <c r="BT600" s="58">
        <f t="shared" si="801"/>
        <v>0</v>
      </c>
      <c r="BU600" s="42">
        <f t="shared" si="801"/>
        <v>0</v>
      </c>
      <c r="BV600" s="58">
        <f t="shared" si="801"/>
        <v>0</v>
      </c>
      <c r="BW600" s="42">
        <f t="shared" si="801"/>
        <v>0</v>
      </c>
      <c r="BX600" s="58">
        <f t="shared" si="801"/>
        <v>0</v>
      </c>
      <c r="BY600" s="42">
        <f t="shared" si="801"/>
        <v>0</v>
      </c>
      <c r="BZ600" s="58">
        <f t="shared" si="801"/>
        <v>0</v>
      </c>
      <c r="CA600" s="42">
        <f t="shared" si="801"/>
        <v>0</v>
      </c>
      <c r="CB600" s="58">
        <f t="shared" si="801"/>
        <v>0</v>
      </c>
      <c r="CC600" s="42">
        <f t="shared" si="801"/>
        <v>0</v>
      </c>
      <c r="CD600" s="58">
        <f t="shared" si="801"/>
        <v>0</v>
      </c>
      <c r="CE600" s="42">
        <f t="shared" si="801"/>
        <v>0</v>
      </c>
      <c r="CF600" s="58">
        <f t="shared" si="801"/>
        <v>0</v>
      </c>
      <c r="CG600" s="42">
        <f t="shared" si="801"/>
        <v>0</v>
      </c>
      <c r="CH600" s="58">
        <f t="shared" si="801"/>
        <v>0</v>
      </c>
      <c r="CI600" s="42">
        <f t="shared" si="801"/>
        <v>0</v>
      </c>
      <c r="CJ600" s="58">
        <f t="shared" si="801"/>
        <v>0</v>
      </c>
      <c r="CK600" s="42">
        <f t="shared" si="801"/>
        <v>3.1884828070497147E-4</v>
      </c>
      <c r="CL600" s="58">
        <f t="shared" si="801"/>
        <v>0</v>
      </c>
      <c r="CM600" s="42">
        <f t="shared" si="801"/>
        <v>0</v>
      </c>
      <c r="CN600" s="58">
        <f t="shared" si="801"/>
        <v>0</v>
      </c>
      <c r="CO600" s="42">
        <f t="shared" si="801"/>
        <v>0</v>
      </c>
      <c r="CP600" s="58">
        <f t="shared" si="801"/>
        <v>0</v>
      </c>
      <c r="CQ600" s="42">
        <f t="shared" si="801"/>
        <v>0</v>
      </c>
      <c r="CR600" s="58">
        <f t="shared" si="801"/>
        <v>0</v>
      </c>
      <c r="CS600" s="42">
        <f t="shared" si="801"/>
        <v>0</v>
      </c>
      <c r="CT600" s="58">
        <f t="shared" si="801"/>
        <v>0</v>
      </c>
      <c r="CU600" s="42">
        <f t="shared" si="801"/>
        <v>4.5596068647140702E-3</v>
      </c>
      <c r="CV600" s="58">
        <f t="shared" si="801"/>
        <v>0</v>
      </c>
      <c r="CW600" s="42">
        <f t="shared" si="801"/>
        <v>0</v>
      </c>
      <c r="CX600" s="58">
        <f t="shared" si="801"/>
        <v>0</v>
      </c>
      <c r="CY600" s="42">
        <f t="shared" si="801"/>
        <v>0</v>
      </c>
      <c r="CZ600" s="58">
        <f t="shared" si="801"/>
        <v>0</v>
      </c>
      <c r="DA600" s="42">
        <f t="shared" si="801"/>
        <v>3.0340493640831222E-3</v>
      </c>
      <c r="DB600" s="58">
        <f t="shared" si="801"/>
        <v>5.3150165814272914E-3</v>
      </c>
      <c r="DC600" s="42">
        <f t="shared" si="801"/>
        <v>0</v>
      </c>
      <c r="DD600" s="59">
        <f t="shared" si="801"/>
        <v>0</v>
      </c>
      <c r="DE600" s="3"/>
    </row>
    <row r="601" spans="1:109" x14ac:dyDescent="0.35">
      <c r="A601" s="3"/>
      <c r="B601" s="3" t="s">
        <v>3898</v>
      </c>
      <c r="C601" s="39" t="s">
        <v>576</v>
      </c>
      <c r="D601" s="3" t="s">
        <v>576</v>
      </c>
      <c r="E601" s="52">
        <f t="shared" si="799"/>
        <v>0</v>
      </c>
      <c r="F601" s="53">
        <f t="shared" si="799"/>
        <v>0</v>
      </c>
      <c r="G601" s="53">
        <f t="shared" si="799"/>
        <v>0</v>
      </c>
      <c r="H601" s="53">
        <f t="shared" si="799"/>
        <v>0</v>
      </c>
      <c r="I601" s="53">
        <f t="shared" si="799"/>
        <v>0</v>
      </c>
      <c r="J601" s="54">
        <f t="shared" si="799"/>
        <v>0</v>
      </c>
      <c r="K601" s="54">
        <f t="shared" si="799"/>
        <v>0</v>
      </c>
      <c r="L601" s="54">
        <f t="shared" si="799"/>
        <v>0</v>
      </c>
      <c r="M601" s="54">
        <f t="shared" si="799"/>
        <v>0</v>
      </c>
      <c r="N601" s="53">
        <f t="shared" si="799"/>
        <v>0</v>
      </c>
      <c r="O601" s="53">
        <f t="shared" si="799"/>
        <v>0</v>
      </c>
      <c r="P601" s="53">
        <f t="shared" si="799"/>
        <v>0</v>
      </c>
      <c r="Q601" s="54">
        <f t="shared" si="799"/>
        <v>0</v>
      </c>
      <c r="R601" s="54">
        <f t="shared" si="799"/>
        <v>0</v>
      </c>
      <c r="S601" s="54">
        <f t="shared" si="799"/>
        <v>0</v>
      </c>
      <c r="T601" s="54">
        <f t="shared" si="799"/>
        <v>0</v>
      </c>
      <c r="U601" s="53">
        <f t="shared" si="799"/>
        <v>0</v>
      </c>
      <c r="V601" s="53">
        <f t="shared" si="799"/>
        <v>0</v>
      </c>
      <c r="W601" s="53">
        <f t="shared" si="799"/>
        <v>0</v>
      </c>
      <c r="X601" s="58">
        <f t="shared" si="799"/>
        <v>0</v>
      </c>
      <c r="Y601" s="42">
        <f t="shared" si="799"/>
        <v>0</v>
      </c>
      <c r="Z601" s="54">
        <f t="shared" si="799"/>
        <v>0</v>
      </c>
      <c r="AA601" s="54">
        <f t="shared" si="799"/>
        <v>0</v>
      </c>
      <c r="AB601" s="54">
        <f t="shared" si="799"/>
        <v>0</v>
      </c>
      <c r="AC601" s="54">
        <f t="shared" si="799"/>
        <v>0</v>
      </c>
      <c r="AD601" s="53">
        <f t="shared" si="799"/>
        <v>0</v>
      </c>
      <c r="AE601" s="53">
        <f t="shared" si="799"/>
        <v>0</v>
      </c>
      <c r="AF601" s="53">
        <f t="shared" si="799"/>
        <v>0</v>
      </c>
      <c r="AG601" s="53">
        <f t="shared" si="799"/>
        <v>0</v>
      </c>
      <c r="AH601" s="54">
        <f t="shared" si="799"/>
        <v>0</v>
      </c>
      <c r="AI601" s="54">
        <f t="shared" si="799"/>
        <v>0</v>
      </c>
      <c r="AJ601" s="54">
        <f t="shared" si="799"/>
        <v>0</v>
      </c>
      <c r="AK601" s="54">
        <f t="shared" si="799"/>
        <v>0</v>
      </c>
      <c r="AL601" s="53">
        <f t="shared" si="799"/>
        <v>0</v>
      </c>
      <c r="AM601" s="53">
        <f t="shared" si="799"/>
        <v>0</v>
      </c>
      <c r="AN601" s="53">
        <f t="shared" si="799"/>
        <v>0</v>
      </c>
      <c r="AO601" s="58">
        <f t="shared" si="799"/>
        <v>0</v>
      </c>
      <c r="AP601" s="42">
        <f t="shared" si="799"/>
        <v>0</v>
      </c>
      <c r="AQ601" s="58">
        <f t="shared" si="799"/>
        <v>0</v>
      </c>
      <c r="AR601" s="42">
        <f t="shared" si="799"/>
        <v>0</v>
      </c>
      <c r="AS601" s="58">
        <f t="shared" si="799"/>
        <v>0</v>
      </c>
      <c r="AT601" s="42">
        <f t="shared" si="799"/>
        <v>0</v>
      </c>
      <c r="AU601" s="58">
        <f t="shared" si="799"/>
        <v>0</v>
      </c>
      <c r="AV601" s="42">
        <f t="shared" si="799"/>
        <v>0</v>
      </c>
      <c r="AW601" s="58">
        <f t="shared" si="799"/>
        <v>0</v>
      </c>
      <c r="AX601" s="42">
        <f t="shared" si="799"/>
        <v>0</v>
      </c>
      <c r="AY601" s="58">
        <f t="shared" si="799"/>
        <v>0</v>
      </c>
      <c r="AZ601" s="42">
        <f t="shared" si="799"/>
        <v>0</v>
      </c>
      <c r="BA601" s="58">
        <f t="shared" si="799"/>
        <v>0</v>
      </c>
      <c r="BB601" s="42">
        <f t="shared" si="799"/>
        <v>0</v>
      </c>
      <c r="BC601" s="58">
        <f t="shared" si="799"/>
        <v>0</v>
      </c>
      <c r="BD601" s="42">
        <f t="shared" si="799"/>
        <v>0</v>
      </c>
      <c r="BE601" s="58">
        <f t="shared" si="799"/>
        <v>0</v>
      </c>
      <c r="BF601" s="42">
        <f t="shared" si="799"/>
        <v>0</v>
      </c>
      <c r="BG601" s="58">
        <f t="shared" si="799"/>
        <v>0</v>
      </c>
      <c r="BH601" s="42">
        <f t="shared" si="799"/>
        <v>0</v>
      </c>
      <c r="BI601" s="58">
        <f t="shared" si="799"/>
        <v>0</v>
      </c>
      <c r="BJ601" s="42">
        <f t="shared" si="799"/>
        <v>0</v>
      </c>
      <c r="BK601" s="58">
        <f t="shared" si="799"/>
        <v>0</v>
      </c>
      <c r="BL601" s="42">
        <f t="shared" si="799"/>
        <v>6.7716982068242677</v>
      </c>
      <c r="BM601" s="58">
        <f t="shared" si="799"/>
        <v>1.1379687887606709</v>
      </c>
      <c r="BN601" s="42">
        <f t="shared" si="799"/>
        <v>0</v>
      </c>
      <c r="BO601" s="58">
        <f t="shared" si="799"/>
        <v>0</v>
      </c>
      <c r="BP601" s="42">
        <f t="shared" si="799"/>
        <v>0</v>
      </c>
      <c r="BQ601" s="58">
        <f t="shared" si="801"/>
        <v>0</v>
      </c>
      <c r="BR601" s="42">
        <f t="shared" si="801"/>
        <v>0</v>
      </c>
      <c r="BS601" s="58">
        <f t="shared" si="801"/>
        <v>0</v>
      </c>
      <c r="BT601" s="42">
        <f t="shared" si="801"/>
        <v>0</v>
      </c>
      <c r="BU601" s="58">
        <f t="shared" si="801"/>
        <v>0</v>
      </c>
      <c r="BV601" s="42">
        <f t="shared" si="801"/>
        <v>0</v>
      </c>
      <c r="BW601" s="58">
        <f t="shared" si="801"/>
        <v>0</v>
      </c>
      <c r="BX601" s="42">
        <f t="shared" si="801"/>
        <v>0</v>
      </c>
      <c r="BY601" s="58">
        <f t="shared" si="801"/>
        <v>0</v>
      </c>
      <c r="BZ601" s="42">
        <f t="shared" si="801"/>
        <v>0</v>
      </c>
      <c r="CA601" s="58">
        <f t="shared" si="801"/>
        <v>0</v>
      </c>
      <c r="CB601" s="42">
        <f t="shared" si="801"/>
        <v>0</v>
      </c>
      <c r="CC601" s="58">
        <f t="shared" si="801"/>
        <v>0</v>
      </c>
      <c r="CD601" s="42">
        <f t="shared" si="801"/>
        <v>0</v>
      </c>
      <c r="CE601" s="58">
        <f t="shared" si="801"/>
        <v>0</v>
      </c>
      <c r="CF601" s="42">
        <f t="shared" si="801"/>
        <v>0</v>
      </c>
      <c r="CG601" s="58">
        <f t="shared" si="801"/>
        <v>0</v>
      </c>
      <c r="CH601" s="42">
        <f t="shared" si="801"/>
        <v>0</v>
      </c>
      <c r="CI601" s="58">
        <f t="shared" si="801"/>
        <v>0</v>
      </c>
      <c r="CJ601" s="42">
        <f t="shared" si="801"/>
        <v>0</v>
      </c>
      <c r="CK601" s="58">
        <f t="shared" si="801"/>
        <v>0</v>
      </c>
      <c r="CL601" s="42">
        <f t="shared" si="801"/>
        <v>0</v>
      </c>
      <c r="CM601" s="58">
        <f t="shared" si="801"/>
        <v>0</v>
      </c>
      <c r="CN601" s="42">
        <f t="shared" si="801"/>
        <v>0</v>
      </c>
      <c r="CO601" s="58">
        <f t="shared" si="801"/>
        <v>0</v>
      </c>
      <c r="CP601" s="42">
        <f t="shared" si="801"/>
        <v>1.5624807252652743E-2</v>
      </c>
      <c r="CQ601" s="58">
        <f t="shared" si="801"/>
        <v>0</v>
      </c>
      <c r="CR601" s="42">
        <f t="shared" si="801"/>
        <v>0</v>
      </c>
      <c r="CS601" s="58">
        <f t="shared" si="801"/>
        <v>0</v>
      </c>
      <c r="CT601" s="42">
        <f t="shared" si="801"/>
        <v>0</v>
      </c>
      <c r="CU601" s="58">
        <f t="shared" si="801"/>
        <v>0</v>
      </c>
      <c r="CV601" s="42">
        <f t="shared" si="801"/>
        <v>0</v>
      </c>
      <c r="CW601" s="58">
        <f t="shared" si="801"/>
        <v>0</v>
      </c>
      <c r="CX601" s="42">
        <f t="shared" si="801"/>
        <v>0</v>
      </c>
      <c r="CY601" s="58">
        <f t="shared" si="801"/>
        <v>0</v>
      </c>
      <c r="CZ601" s="42">
        <f t="shared" si="801"/>
        <v>0</v>
      </c>
      <c r="DA601" s="58">
        <f t="shared" si="801"/>
        <v>0</v>
      </c>
      <c r="DB601" s="42">
        <f t="shared" si="801"/>
        <v>0</v>
      </c>
      <c r="DC601" s="58">
        <f t="shared" si="801"/>
        <v>0</v>
      </c>
      <c r="DD601" s="60">
        <f t="shared" si="801"/>
        <v>0</v>
      </c>
      <c r="DE601" s="3"/>
    </row>
    <row r="602" spans="1:109" x14ac:dyDescent="0.35">
      <c r="A602" s="3"/>
      <c r="B602" s="3" t="s">
        <v>3899</v>
      </c>
      <c r="C602" s="39" t="s">
        <v>577</v>
      </c>
      <c r="D602" s="3" t="s">
        <v>577</v>
      </c>
      <c r="E602" s="56">
        <f t="shared" si="799"/>
        <v>0</v>
      </c>
      <c r="F602" s="54">
        <f t="shared" si="799"/>
        <v>0</v>
      </c>
      <c r="G602" s="54">
        <f t="shared" si="799"/>
        <v>0</v>
      </c>
      <c r="H602" s="54">
        <f t="shared" si="799"/>
        <v>0</v>
      </c>
      <c r="I602" s="54">
        <f t="shared" si="799"/>
        <v>0</v>
      </c>
      <c r="J602" s="53">
        <f t="shared" si="799"/>
        <v>0</v>
      </c>
      <c r="K602" s="53">
        <f t="shared" si="799"/>
        <v>0</v>
      </c>
      <c r="L602" s="53">
        <f t="shared" si="799"/>
        <v>0</v>
      </c>
      <c r="M602" s="53">
        <f t="shared" si="799"/>
        <v>0</v>
      </c>
      <c r="N602" s="54">
        <f t="shared" si="799"/>
        <v>0</v>
      </c>
      <c r="O602" s="54">
        <f t="shared" si="799"/>
        <v>0</v>
      </c>
      <c r="P602" s="54">
        <f t="shared" si="799"/>
        <v>0</v>
      </c>
      <c r="Q602" s="53">
        <f t="shared" si="799"/>
        <v>0</v>
      </c>
      <c r="R602" s="53">
        <f t="shared" si="799"/>
        <v>0</v>
      </c>
      <c r="S602" s="53">
        <f t="shared" si="799"/>
        <v>0</v>
      </c>
      <c r="T602" s="53">
        <f t="shared" si="799"/>
        <v>0</v>
      </c>
      <c r="U602" s="54">
        <f t="shared" si="799"/>
        <v>0</v>
      </c>
      <c r="V602" s="54">
        <f t="shared" si="799"/>
        <v>0</v>
      </c>
      <c r="W602" s="54">
        <f t="shared" si="799"/>
        <v>0</v>
      </c>
      <c r="X602" s="42">
        <f t="shared" si="799"/>
        <v>0</v>
      </c>
      <c r="Y602" s="58">
        <f t="shared" si="799"/>
        <v>0</v>
      </c>
      <c r="Z602" s="53">
        <f t="shared" si="799"/>
        <v>0</v>
      </c>
      <c r="AA602" s="53">
        <f t="shared" si="799"/>
        <v>0</v>
      </c>
      <c r="AB602" s="53">
        <f t="shared" si="799"/>
        <v>0</v>
      </c>
      <c r="AC602" s="53">
        <f t="shared" si="799"/>
        <v>0</v>
      </c>
      <c r="AD602" s="54">
        <f t="shared" si="799"/>
        <v>0</v>
      </c>
      <c r="AE602" s="54">
        <f t="shared" si="799"/>
        <v>0</v>
      </c>
      <c r="AF602" s="54">
        <f t="shared" si="799"/>
        <v>0</v>
      </c>
      <c r="AG602" s="54">
        <f t="shared" si="799"/>
        <v>0</v>
      </c>
      <c r="AH602" s="53">
        <f t="shared" si="799"/>
        <v>0</v>
      </c>
      <c r="AI602" s="53">
        <f t="shared" si="799"/>
        <v>0</v>
      </c>
      <c r="AJ602" s="53">
        <f t="shared" si="799"/>
        <v>0</v>
      </c>
      <c r="AK602" s="53">
        <f t="shared" si="799"/>
        <v>0</v>
      </c>
      <c r="AL602" s="54">
        <f t="shared" si="799"/>
        <v>0</v>
      </c>
      <c r="AM602" s="54">
        <f t="shared" si="799"/>
        <v>0</v>
      </c>
      <c r="AN602" s="54">
        <f t="shared" si="799"/>
        <v>0</v>
      </c>
      <c r="AO602" s="42">
        <f t="shared" si="799"/>
        <v>0</v>
      </c>
      <c r="AP602" s="58">
        <f t="shared" si="799"/>
        <v>0</v>
      </c>
      <c r="AQ602" s="42">
        <f t="shared" si="799"/>
        <v>0</v>
      </c>
      <c r="AR602" s="58">
        <f t="shared" si="799"/>
        <v>0</v>
      </c>
      <c r="AS602" s="42">
        <f t="shared" si="799"/>
        <v>0</v>
      </c>
      <c r="AT602" s="58">
        <f t="shared" si="799"/>
        <v>0</v>
      </c>
      <c r="AU602" s="42">
        <f t="shared" si="799"/>
        <v>0</v>
      </c>
      <c r="AV602" s="58">
        <f t="shared" si="799"/>
        <v>0</v>
      </c>
      <c r="AW602" s="42">
        <f t="shared" si="799"/>
        <v>0</v>
      </c>
      <c r="AX602" s="58">
        <f t="shared" si="799"/>
        <v>0</v>
      </c>
      <c r="AY602" s="42">
        <f t="shared" si="799"/>
        <v>0</v>
      </c>
      <c r="AZ602" s="58">
        <f t="shared" si="799"/>
        <v>0</v>
      </c>
      <c r="BA602" s="42">
        <f t="shared" si="799"/>
        <v>0</v>
      </c>
      <c r="BB602" s="58">
        <f t="shared" si="799"/>
        <v>0</v>
      </c>
      <c r="BC602" s="42">
        <f t="shared" si="799"/>
        <v>0</v>
      </c>
      <c r="BD602" s="58">
        <f t="shared" si="799"/>
        <v>0</v>
      </c>
      <c r="BE602" s="42">
        <f t="shared" si="799"/>
        <v>0</v>
      </c>
      <c r="BF602" s="58">
        <f t="shared" si="799"/>
        <v>0</v>
      </c>
      <c r="BG602" s="42">
        <f t="shared" si="799"/>
        <v>0</v>
      </c>
      <c r="BH602" s="58">
        <f t="shared" si="799"/>
        <v>0</v>
      </c>
      <c r="BI602" s="42">
        <f t="shared" si="799"/>
        <v>0</v>
      </c>
      <c r="BJ602" s="58">
        <f t="shared" si="799"/>
        <v>0</v>
      </c>
      <c r="BK602" s="42">
        <f t="shared" si="799"/>
        <v>0</v>
      </c>
      <c r="BL602" s="58">
        <f t="shared" si="799"/>
        <v>0</v>
      </c>
      <c r="BM602" s="42">
        <f t="shared" si="799"/>
        <v>53.703099252763643</v>
      </c>
      <c r="BN602" s="58">
        <f t="shared" si="799"/>
        <v>0</v>
      </c>
      <c r="BO602" s="42">
        <f t="shared" si="799"/>
        <v>0</v>
      </c>
      <c r="BP602" s="58">
        <f t="shared" ref="BP602" si="802">IF(INDEX($E$8:$CE$86,MATCH($C602,$C$8:$C$86,0),MATCH(BP$540,$E$6:$CE$6,0)),BP490/INDEX($E$8:$CE$86,MATCH($C602,$C$8:$C$86,0),MATCH(BP$540,$E$6:$CE$6,0))*INDEX($E$8:$CE$86,MATCH($C602,$C$8:$C$86,0),MATCH(BP$540,$E$6:$CE$6,0)),0)</f>
        <v>0</v>
      </c>
      <c r="BQ602" s="42">
        <f t="shared" si="801"/>
        <v>0</v>
      </c>
      <c r="BR602" s="58">
        <f t="shared" si="801"/>
        <v>0</v>
      </c>
      <c r="BS602" s="42">
        <f t="shared" si="801"/>
        <v>0</v>
      </c>
      <c r="BT602" s="58">
        <f t="shared" si="801"/>
        <v>0</v>
      </c>
      <c r="BU602" s="42">
        <f t="shared" si="801"/>
        <v>0</v>
      </c>
      <c r="BV602" s="58">
        <f t="shared" si="801"/>
        <v>0</v>
      </c>
      <c r="BW602" s="42">
        <f t="shared" si="801"/>
        <v>0</v>
      </c>
      <c r="BX602" s="58">
        <f t="shared" si="801"/>
        <v>0</v>
      </c>
      <c r="BY602" s="42">
        <f t="shared" si="801"/>
        <v>0</v>
      </c>
      <c r="BZ602" s="58">
        <f t="shared" si="801"/>
        <v>0</v>
      </c>
      <c r="CA602" s="42">
        <f t="shared" si="801"/>
        <v>0</v>
      </c>
      <c r="CB602" s="58">
        <f t="shared" si="801"/>
        <v>0</v>
      </c>
      <c r="CC602" s="42">
        <f t="shared" si="801"/>
        <v>0</v>
      </c>
      <c r="CD602" s="58">
        <f t="shared" si="801"/>
        <v>0</v>
      </c>
      <c r="CE602" s="42">
        <f t="shared" si="801"/>
        <v>0</v>
      </c>
      <c r="CF602" s="58">
        <f t="shared" si="801"/>
        <v>0</v>
      </c>
      <c r="CG602" s="42">
        <f t="shared" si="801"/>
        <v>0</v>
      </c>
      <c r="CH602" s="58">
        <f t="shared" si="801"/>
        <v>0</v>
      </c>
      <c r="CI602" s="42">
        <f t="shared" si="801"/>
        <v>0</v>
      </c>
      <c r="CJ602" s="58">
        <f t="shared" si="801"/>
        <v>0</v>
      </c>
      <c r="CK602" s="42">
        <f t="shared" si="801"/>
        <v>2.6895463270539218E-3</v>
      </c>
      <c r="CL602" s="58">
        <f t="shared" si="801"/>
        <v>0</v>
      </c>
      <c r="CM602" s="42">
        <f t="shared" si="801"/>
        <v>0</v>
      </c>
      <c r="CN602" s="58">
        <f t="shared" si="801"/>
        <v>0</v>
      </c>
      <c r="CO602" s="42">
        <f t="shared" si="801"/>
        <v>0</v>
      </c>
      <c r="CP602" s="58">
        <f t="shared" si="801"/>
        <v>4.0677255883298458E-2</v>
      </c>
      <c r="CQ602" s="42">
        <f t="shared" si="801"/>
        <v>0</v>
      </c>
      <c r="CR602" s="58">
        <f t="shared" si="801"/>
        <v>0</v>
      </c>
      <c r="CS602" s="42">
        <f t="shared" si="801"/>
        <v>0</v>
      </c>
      <c r="CT602" s="58">
        <f t="shared" si="801"/>
        <v>0</v>
      </c>
      <c r="CU602" s="42">
        <f t="shared" si="801"/>
        <v>5.8939152983915619E-3</v>
      </c>
      <c r="CV602" s="58">
        <f t="shared" si="801"/>
        <v>0</v>
      </c>
      <c r="CW602" s="42">
        <f t="shared" si="801"/>
        <v>0</v>
      </c>
      <c r="CX602" s="58">
        <f t="shared" si="801"/>
        <v>0</v>
      </c>
      <c r="CY602" s="42">
        <f t="shared" si="801"/>
        <v>0</v>
      </c>
      <c r="CZ602" s="58">
        <f t="shared" si="801"/>
        <v>0</v>
      </c>
      <c r="DA602" s="42">
        <f t="shared" si="801"/>
        <v>4.7912177270709906E-3</v>
      </c>
      <c r="DB602" s="58">
        <f t="shared" si="801"/>
        <v>6.4272649437123039E-3</v>
      </c>
      <c r="DC602" s="42">
        <f t="shared" si="801"/>
        <v>0</v>
      </c>
      <c r="DD602" s="59">
        <f t="shared" si="801"/>
        <v>0</v>
      </c>
      <c r="DE602" s="3"/>
    </row>
    <row r="603" spans="1:109" x14ac:dyDescent="0.35">
      <c r="A603" s="3"/>
      <c r="B603" s="3" t="s">
        <v>3900</v>
      </c>
      <c r="C603" s="39" t="s">
        <v>578</v>
      </c>
      <c r="D603" s="3" t="s">
        <v>578</v>
      </c>
      <c r="E603" s="52">
        <f t="shared" ref="E603:BP606" si="803">IF(INDEX($E$8:$CE$86,MATCH($C603,$C$8:$C$86,0),MATCH(E$540,$E$6:$CE$6,0)),E491/INDEX($E$8:$CE$86,MATCH($C603,$C$8:$C$86,0),MATCH(E$540,$E$6:$CE$6,0))*INDEX($E$8:$CE$86,MATCH($C603,$C$8:$C$86,0),MATCH(E$540,$E$6:$CE$6,0)),0)</f>
        <v>0</v>
      </c>
      <c r="F603" s="53">
        <f t="shared" si="803"/>
        <v>0</v>
      </c>
      <c r="G603" s="53">
        <f t="shared" si="803"/>
        <v>0</v>
      </c>
      <c r="H603" s="53">
        <f t="shared" si="803"/>
        <v>0</v>
      </c>
      <c r="I603" s="53">
        <f t="shared" si="803"/>
        <v>0</v>
      </c>
      <c r="J603" s="54">
        <f t="shared" si="803"/>
        <v>0</v>
      </c>
      <c r="K603" s="54">
        <f t="shared" si="803"/>
        <v>0</v>
      </c>
      <c r="L603" s="54">
        <f t="shared" si="803"/>
        <v>0</v>
      </c>
      <c r="M603" s="54">
        <f t="shared" si="803"/>
        <v>0</v>
      </c>
      <c r="N603" s="53">
        <f t="shared" si="803"/>
        <v>0</v>
      </c>
      <c r="O603" s="53">
        <f t="shared" si="803"/>
        <v>0</v>
      </c>
      <c r="P603" s="53">
        <f t="shared" si="803"/>
        <v>0</v>
      </c>
      <c r="Q603" s="54">
        <f t="shared" si="803"/>
        <v>0</v>
      </c>
      <c r="R603" s="54">
        <f t="shared" si="803"/>
        <v>0</v>
      </c>
      <c r="S603" s="54">
        <f t="shared" si="803"/>
        <v>0</v>
      </c>
      <c r="T603" s="54">
        <f t="shared" si="803"/>
        <v>0</v>
      </c>
      <c r="U603" s="53">
        <f t="shared" si="803"/>
        <v>0</v>
      </c>
      <c r="V603" s="53">
        <f t="shared" si="803"/>
        <v>0</v>
      </c>
      <c r="W603" s="53">
        <f t="shared" si="803"/>
        <v>0</v>
      </c>
      <c r="X603" s="58">
        <f t="shared" si="803"/>
        <v>0</v>
      </c>
      <c r="Y603" s="42">
        <f t="shared" si="803"/>
        <v>0</v>
      </c>
      <c r="Z603" s="54">
        <f t="shared" si="803"/>
        <v>0</v>
      </c>
      <c r="AA603" s="54">
        <f t="shared" si="803"/>
        <v>0</v>
      </c>
      <c r="AB603" s="54">
        <f t="shared" si="803"/>
        <v>0</v>
      </c>
      <c r="AC603" s="54">
        <f t="shared" si="803"/>
        <v>0</v>
      </c>
      <c r="AD603" s="53">
        <f t="shared" si="803"/>
        <v>0</v>
      </c>
      <c r="AE603" s="53">
        <f t="shared" si="803"/>
        <v>0</v>
      </c>
      <c r="AF603" s="53">
        <f t="shared" si="803"/>
        <v>0</v>
      </c>
      <c r="AG603" s="53">
        <f t="shared" si="803"/>
        <v>0</v>
      </c>
      <c r="AH603" s="54">
        <f t="shared" si="803"/>
        <v>0</v>
      </c>
      <c r="AI603" s="54">
        <f t="shared" si="803"/>
        <v>0</v>
      </c>
      <c r="AJ603" s="54">
        <f t="shared" si="803"/>
        <v>0</v>
      </c>
      <c r="AK603" s="54">
        <f t="shared" si="803"/>
        <v>0</v>
      </c>
      <c r="AL603" s="53">
        <f t="shared" si="803"/>
        <v>0</v>
      </c>
      <c r="AM603" s="53">
        <f t="shared" si="803"/>
        <v>0</v>
      </c>
      <c r="AN603" s="53">
        <f t="shared" si="803"/>
        <v>0</v>
      </c>
      <c r="AO603" s="58">
        <f t="shared" si="803"/>
        <v>0</v>
      </c>
      <c r="AP603" s="42">
        <f t="shared" si="803"/>
        <v>0</v>
      </c>
      <c r="AQ603" s="58">
        <f t="shared" si="803"/>
        <v>0</v>
      </c>
      <c r="AR603" s="42">
        <f t="shared" si="803"/>
        <v>0</v>
      </c>
      <c r="AS603" s="58">
        <f t="shared" si="803"/>
        <v>0</v>
      </c>
      <c r="AT603" s="42">
        <f t="shared" si="803"/>
        <v>0</v>
      </c>
      <c r="AU603" s="58">
        <f t="shared" si="803"/>
        <v>0</v>
      </c>
      <c r="AV603" s="42">
        <f t="shared" si="803"/>
        <v>0</v>
      </c>
      <c r="AW603" s="58">
        <f t="shared" si="803"/>
        <v>0</v>
      </c>
      <c r="AX603" s="42">
        <f t="shared" si="803"/>
        <v>0</v>
      </c>
      <c r="AY603" s="58">
        <f t="shared" si="803"/>
        <v>0</v>
      </c>
      <c r="AZ603" s="42">
        <f t="shared" si="803"/>
        <v>0</v>
      </c>
      <c r="BA603" s="58">
        <f t="shared" si="803"/>
        <v>0</v>
      </c>
      <c r="BB603" s="42">
        <f t="shared" si="803"/>
        <v>0</v>
      </c>
      <c r="BC603" s="58">
        <f t="shared" si="803"/>
        <v>0</v>
      </c>
      <c r="BD603" s="42">
        <f t="shared" si="803"/>
        <v>0</v>
      </c>
      <c r="BE603" s="58">
        <f t="shared" si="803"/>
        <v>0</v>
      </c>
      <c r="BF603" s="42">
        <f t="shared" si="803"/>
        <v>0</v>
      </c>
      <c r="BG603" s="58">
        <f t="shared" si="803"/>
        <v>0</v>
      </c>
      <c r="BH603" s="42">
        <f t="shared" si="803"/>
        <v>0</v>
      </c>
      <c r="BI603" s="58">
        <f t="shared" si="803"/>
        <v>0</v>
      </c>
      <c r="BJ603" s="42">
        <f t="shared" si="803"/>
        <v>0</v>
      </c>
      <c r="BK603" s="58">
        <f t="shared" si="803"/>
        <v>0</v>
      </c>
      <c r="BL603" s="42">
        <f t="shared" si="803"/>
        <v>0</v>
      </c>
      <c r="BM603" s="58">
        <f t="shared" si="803"/>
        <v>0</v>
      </c>
      <c r="BN603" s="42">
        <f t="shared" si="803"/>
        <v>20.230960210820303</v>
      </c>
      <c r="BO603" s="58">
        <f t="shared" si="803"/>
        <v>0</v>
      </c>
      <c r="BP603" s="42">
        <f t="shared" si="803"/>
        <v>0</v>
      </c>
      <c r="BQ603" s="58">
        <f t="shared" si="801"/>
        <v>0</v>
      </c>
      <c r="BR603" s="42">
        <f t="shared" si="801"/>
        <v>0</v>
      </c>
      <c r="BS603" s="58">
        <f t="shared" si="801"/>
        <v>0</v>
      </c>
      <c r="BT603" s="42">
        <f t="shared" si="801"/>
        <v>0</v>
      </c>
      <c r="BU603" s="58">
        <f t="shared" si="801"/>
        <v>0</v>
      </c>
      <c r="BV603" s="42">
        <f t="shared" si="801"/>
        <v>0</v>
      </c>
      <c r="BW603" s="58">
        <f t="shared" si="801"/>
        <v>0</v>
      </c>
      <c r="BX603" s="42">
        <f t="shared" si="801"/>
        <v>0</v>
      </c>
      <c r="BY603" s="58">
        <f t="shared" si="801"/>
        <v>0</v>
      </c>
      <c r="BZ603" s="42">
        <f t="shared" si="801"/>
        <v>0</v>
      </c>
      <c r="CA603" s="58">
        <f t="shared" si="801"/>
        <v>0</v>
      </c>
      <c r="CB603" s="42">
        <f t="shared" si="801"/>
        <v>0</v>
      </c>
      <c r="CC603" s="58">
        <f t="shared" si="801"/>
        <v>0</v>
      </c>
      <c r="CD603" s="42">
        <f t="shared" si="801"/>
        <v>2.5727496877136515E-2</v>
      </c>
      <c r="CE603" s="58">
        <f t="shared" si="801"/>
        <v>0</v>
      </c>
      <c r="CF603" s="42">
        <f t="shared" si="801"/>
        <v>0</v>
      </c>
      <c r="CG603" s="58">
        <f t="shared" si="801"/>
        <v>0</v>
      </c>
      <c r="CH603" s="42">
        <f t="shared" si="801"/>
        <v>0</v>
      </c>
      <c r="CI603" s="58">
        <f t="shared" si="801"/>
        <v>0</v>
      </c>
      <c r="CJ603" s="42">
        <f t="shared" si="801"/>
        <v>0</v>
      </c>
      <c r="CK603" s="58">
        <f t="shared" si="801"/>
        <v>0</v>
      </c>
      <c r="CL603" s="42">
        <f t="shared" si="801"/>
        <v>0</v>
      </c>
      <c r="CM603" s="58">
        <f t="shared" si="801"/>
        <v>0</v>
      </c>
      <c r="CN603" s="42">
        <f t="shared" si="801"/>
        <v>0</v>
      </c>
      <c r="CO603" s="58">
        <f t="shared" si="801"/>
        <v>0</v>
      </c>
      <c r="CP603" s="42">
        <f t="shared" si="801"/>
        <v>0</v>
      </c>
      <c r="CQ603" s="58">
        <f t="shared" si="801"/>
        <v>0</v>
      </c>
      <c r="CR603" s="42">
        <f t="shared" si="801"/>
        <v>0</v>
      </c>
      <c r="CS603" s="58">
        <f t="shared" si="801"/>
        <v>0</v>
      </c>
      <c r="CT603" s="42">
        <f t="shared" si="801"/>
        <v>0</v>
      </c>
      <c r="CU603" s="58">
        <f t="shared" si="801"/>
        <v>0</v>
      </c>
      <c r="CV603" s="42">
        <f t="shared" si="801"/>
        <v>0</v>
      </c>
      <c r="CW603" s="58">
        <f t="shared" si="801"/>
        <v>0</v>
      </c>
      <c r="CX603" s="42">
        <f t="shared" si="801"/>
        <v>0</v>
      </c>
      <c r="CY603" s="58">
        <f t="shared" si="801"/>
        <v>0</v>
      </c>
      <c r="CZ603" s="42">
        <f t="shared" si="801"/>
        <v>0</v>
      </c>
      <c r="DA603" s="58">
        <f t="shared" si="801"/>
        <v>0</v>
      </c>
      <c r="DB603" s="42">
        <f t="shared" si="801"/>
        <v>0</v>
      </c>
      <c r="DC603" s="58">
        <f t="shared" si="801"/>
        <v>0</v>
      </c>
      <c r="DD603" s="60">
        <f t="shared" si="801"/>
        <v>0</v>
      </c>
      <c r="DE603" s="3"/>
    </row>
    <row r="604" spans="1:109" x14ac:dyDescent="0.35">
      <c r="A604" s="3"/>
      <c r="B604" s="3" t="s">
        <v>3901</v>
      </c>
      <c r="C604" s="39" t="s">
        <v>579</v>
      </c>
      <c r="D604" s="3" t="s">
        <v>579</v>
      </c>
      <c r="E604" s="56">
        <f t="shared" si="803"/>
        <v>0</v>
      </c>
      <c r="F604" s="54">
        <f t="shared" si="803"/>
        <v>0</v>
      </c>
      <c r="G604" s="54">
        <f t="shared" si="803"/>
        <v>0</v>
      </c>
      <c r="H604" s="54">
        <f t="shared" si="803"/>
        <v>0</v>
      </c>
      <c r="I604" s="54">
        <f t="shared" si="803"/>
        <v>0</v>
      </c>
      <c r="J604" s="53">
        <f t="shared" si="803"/>
        <v>0</v>
      </c>
      <c r="K604" s="53">
        <f t="shared" si="803"/>
        <v>0</v>
      </c>
      <c r="L604" s="53">
        <f t="shared" si="803"/>
        <v>0</v>
      </c>
      <c r="M604" s="53">
        <f t="shared" si="803"/>
        <v>0</v>
      </c>
      <c r="N604" s="54">
        <f t="shared" si="803"/>
        <v>0</v>
      </c>
      <c r="O604" s="54">
        <f t="shared" si="803"/>
        <v>0</v>
      </c>
      <c r="P604" s="54">
        <f t="shared" si="803"/>
        <v>0</v>
      </c>
      <c r="Q604" s="53">
        <f t="shared" si="803"/>
        <v>0</v>
      </c>
      <c r="R604" s="53">
        <f t="shared" si="803"/>
        <v>0</v>
      </c>
      <c r="S604" s="53">
        <f t="shared" si="803"/>
        <v>0</v>
      </c>
      <c r="T604" s="53">
        <f t="shared" si="803"/>
        <v>0</v>
      </c>
      <c r="U604" s="54">
        <f t="shared" si="803"/>
        <v>0</v>
      </c>
      <c r="V604" s="54">
        <f t="shared" si="803"/>
        <v>0</v>
      </c>
      <c r="W604" s="54">
        <f t="shared" si="803"/>
        <v>0</v>
      </c>
      <c r="X604" s="42">
        <f t="shared" si="803"/>
        <v>0</v>
      </c>
      <c r="Y604" s="58">
        <f t="shared" si="803"/>
        <v>0</v>
      </c>
      <c r="Z604" s="53">
        <f t="shared" si="803"/>
        <v>0</v>
      </c>
      <c r="AA604" s="53">
        <f t="shared" si="803"/>
        <v>0</v>
      </c>
      <c r="AB604" s="53">
        <f t="shared" si="803"/>
        <v>0</v>
      </c>
      <c r="AC604" s="53">
        <f t="shared" si="803"/>
        <v>0</v>
      </c>
      <c r="AD604" s="54">
        <f t="shared" si="803"/>
        <v>0</v>
      </c>
      <c r="AE604" s="54">
        <f t="shared" si="803"/>
        <v>0</v>
      </c>
      <c r="AF604" s="54">
        <f t="shared" si="803"/>
        <v>0</v>
      </c>
      <c r="AG604" s="54">
        <f t="shared" si="803"/>
        <v>0</v>
      </c>
      <c r="AH604" s="53">
        <f t="shared" si="803"/>
        <v>0</v>
      </c>
      <c r="AI604" s="53">
        <f t="shared" si="803"/>
        <v>0</v>
      </c>
      <c r="AJ604" s="53">
        <f t="shared" si="803"/>
        <v>0</v>
      </c>
      <c r="AK604" s="53">
        <f t="shared" si="803"/>
        <v>0</v>
      </c>
      <c r="AL604" s="54">
        <f t="shared" si="803"/>
        <v>0</v>
      </c>
      <c r="AM604" s="54">
        <f t="shared" si="803"/>
        <v>0</v>
      </c>
      <c r="AN604" s="54">
        <f t="shared" si="803"/>
        <v>0</v>
      </c>
      <c r="AO604" s="42">
        <f t="shared" si="803"/>
        <v>0</v>
      </c>
      <c r="AP604" s="58">
        <f t="shared" si="803"/>
        <v>0</v>
      </c>
      <c r="AQ604" s="42">
        <f t="shared" si="803"/>
        <v>0</v>
      </c>
      <c r="AR604" s="58">
        <f t="shared" si="803"/>
        <v>0.40541416207716802</v>
      </c>
      <c r="AS604" s="42">
        <f t="shared" si="803"/>
        <v>0</v>
      </c>
      <c r="AT604" s="58">
        <f t="shared" si="803"/>
        <v>0</v>
      </c>
      <c r="AU604" s="42">
        <f t="shared" si="803"/>
        <v>0</v>
      </c>
      <c r="AV604" s="58">
        <f t="shared" si="803"/>
        <v>0</v>
      </c>
      <c r="AW604" s="42">
        <f t="shared" si="803"/>
        <v>0</v>
      </c>
      <c r="AX604" s="58">
        <f t="shared" si="803"/>
        <v>0</v>
      </c>
      <c r="AY604" s="42">
        <f t="shared" si="803"/>
        <v>0</v>
      </c>
      <c r="AZ604" s="58">
        <f t="shared" si="803"/>
        <v>0</v>
      </c>
      <c r="BA604" s="42">
        <f t="shared" si="803"/>
        <v>0</v>
      </c>
      <c r="BB604" s="58">
        <f t="shared" si="803"/>
        <v>0</v>
      </c>
      <c r="BC604" s="42">
        <f t="shared" si="803"/>
        <v>0</v>
      </c>
      <c r="BD604" s="58">
        <f t="shared" si="803"/>
        <v>0</v>
      </c>
      <c r="BE604" s="42">
        <f t="shared" si="803"/>
        <v>0</v>
      </c>
      <c r="BF604" s="58">
        <f t="shared" si="803"/>
        <v>0</v>
      </c>
      <c r="BG604" s="42">
        <f t="shared" si="803"/>
        <v>0</v>
      </c>
      <c r="BH604" s="58">
        <f t="shared" si="803"/>
        <v>0</v>
      </c>
      <c r="BI604" s="42">
        <f t="shared" si="803"/>
        <v>0</v>
      </c>
      <c r="BJ604" s="58">
        <f t="shared" si="803"/>
        <v>0</v>
      </c>
      <c r="BK604" s="42">
        <f t="shared" si="803"/>
        <v>0</v>
      </c>
      <c r="BL604" s="58">
        <f t="shared" si="803"/>
        <v>0</v>
      </c>
      <c r="BM604" s="42">
        <f t="shared" si="803"/>
        <v>0</v>
      </c>
      <c r="BN604" s="58">
        <f t="shared" si="803"/>
        <v>0</v>
      </c>
      <c r="BO604" s="42">
        <f t="shared" si="803"/>
        <v>116.99767442587552</v>
      </c>
      <c r="BP604" s="58">
        <f t="shared" si="803"/>
        <v>0</v>
      </c>
      <c r="BQ604" s="42">
        <f t="shared" si="801"/>
        <v>0</v>
      </c>
      <c r="BR604" s="58">
        <f t="shared" si="801"/>
        <v>0</v>
      </c>
      <c r="BS604" s="42">
        <f t="shared" si="801"/>
        <v>0</v>
      </c>
      <c r="BT604" s="58">
        <f t="shared" si="801"/>
        <v>0</v>
      </c>
      <c r="BU604" s="42">
        <f t="shared" si="801"/>
        <v>0</v>
      </c>
      <c r="BV604" s="58">
        <f t="shared" si="801"/>
        <v>0</v>
      </c>
      <c r="BW604" s="42">
        <f t="shared" si="801"/>
        <v>0</v>
      </c>
      <c r="BX604" s="58">
        <f t="shared" si="801"/>
        <v>0</v>
      </c>
      <c r="BY604" s="42">
        <f t="shared" si="801"/>
        <v>0</v>
      </c>
      <c r="BZ604" s="58">
        <f t="shared" si="801"/>
        <v>0</v>
      </c>
      <c r="CA604" s="42">
        <f t="shared" si="801"/>
        <v>0</v>
      </c>
      <c r="CB604" s="58">
        <f t="shared" si="801"/>
        <v>1.3978118896504381</v>
      </c>
      <c r="CC604" s="42">
        <f t="shared" si="801"/>
        <v>2.1495655628994377</v>
      </c>
      <c r="CD604" s="58">
        <f t="shared" si="801"/>
        <v>2.9020182052974257</v>
      </c>
      <c r="CE604" s="42">
        <f t="shared" si="801"/>
        <v>0</v>
      </c>
      <c r="CF604" s="58">
        <f t="shared" si="801"/>
        <v>0</v>
      </c>
      <c r="CG604" s="42">
        <f t="shared" si="801"/>
        <v>0</v>
      </c>
      <c r="CH604" s="58">
        <f t="shared" si="801"/>
        <v>0</v>
      </c>
      <c r="CI604" s="42">
        <f t="shared" si="801"/>
        <v>0</v>
      </c>
      <c r="CJ604" s="58">
        <f t="shared" si="801"/>
        <v>0</v>
      </c>
      <c r="CK604" s="42">
        <f t="shared" si="801"/>
        <v>0</v>
      </c>
      <c r="CL604" s="58">
        <f t="shared" si="801"/>
        <v>0</v>
      </c>
      <c r="CM604" s="42">
        <f t="shared" si="801"/>
        <v>0</v>
      </c>
      <c r="CN604" s="58">
        <f t="shared" si="801"/>
        <v>0</v>
      </c>
      <c r="CO604" s="42">
        <f t="shared" si="801"/>
        <v>0</v>
      </c>
      <c r="CP604" s="58">
        <f t="shared" si="801"/>
        <v>0</v>
      </c>
      <c r="CQ604" s="42">
        <f t="shared" si="801"/>
        <v>0</v>
      </c>
      <c r="CR604" s="58">
        <f t="shared" si="801"/>
        <v>0</v>
      </c>
      <c r="CS604" s="42">
        <f t="shared" si="801"/>
        <v>0</v>
      </c>
      <c r="CT604" s="58">
        <f t="shared" si="801"/>
        <v>0</v>
      </c>
      <c r="CU604" s="42">
        <f t="shared" si="801"/>
        <v>0</v>
      </c>
      <c r="CV604" s="58">
        <f t="shared" si="801"/>
        <v>0</v>
      </c>
      <c r="CW604" s="42">
        <f t="shared" si="801"/>
        <v>0</v>
      </c>
      <c r="CX604" s="58">
        <f t="shared" si="801"/>
        <v>0</v>
      </c>
      <c r="CY604" s="42">
        <f t="shared" si="801"/>
        <v>0</v>
      </c>
      <c r="CZ604" s="58">
        <f t="shared" si="801"/>
        <v>0</v>
      </c>
      <c r="DA604" s="42">
        <f t="shared" si="801"/>
        <v>0</v>
      </c>
      <c r="DB604" s="58">
        <f t="shared" si="801"/>
        <v>0</v>
      </c>
      <c r="DC604" s="42">
        <f t="shared" si="801"/>
        <v>0</v>
      </c>
      <c r="DD604" s="59">
        <f t="shared" si="801"/>
        <v>0</v>
      </c>
      <c r="DE604" s="3"/>
    </row>
    <row r="605" spans="1:109" x14ac:dyDescent="0.35">
      <c r="A605" s="3"/>
      <c r="B605" s="3" t="s">
        <v>3902</v>
      </c>
      <c r="C605" s="39" t="s">
        <v>580</v>
      </c>
      <c r="D605" s="3" t="s">
        <v>580</v>
      </c>
      <c r="E605" s="52">
        <f t="shared" si="803"/>
        <v>0</v>
      </c>
      <c r="F605" s="53">
        <f t="shared" si="803"/>
        <v>0</v>
      </c>
      <c r="G605" s="53">
        <f t="shared" si="803"/>
        <v>0</v>
      </c>
      <c r="H605" s="53">
        <f t="shared" si="803"/>
        <v>0</v>
      </c>
      <c r="I605" s="53">
        <f t="shared" si="803"/>
        <v>0</v>
      </c>
      <c r="J605" s="54">
        <f t="shared" si="803"/>
        <v>0</v>
      </c>
      <c r="K605" s="54">
        <f t="shared" si="803"/>
        <v>0</v>
      </c>
      <c r="L605" s="54">
        <f t="shared" si="803"/>
        <v>0</v>
      </c>
      <c r="M605" s="54">
        <f t="shared" si="803"/>
        <v>0</v>
      </c>
      <c r="N605" s="53">
        <f t="shared" si="803"/>
        <v>0</v>
      </c>
      <c r="O605" s="53">
        <f t="shared" si="803"/>
        <v>0</v>
      </c>
      <c r="P605" s="53">
        <f t="shared" si="803"/>
        <v>0</v>
      </c>
      <c r="Q605" s="54">
        <f t="shared" si="803"/>
        <v>0</v>
      </c>
      <c r="R605" s="54">
        <f t="shared" si="803"/>
        <v>0</v>
      </c>
      <c r="S605" s="54">
        <f t="shared" si="803"/>
        <v>0</v>
      </c>
      <c r="T605" s="54">
        <f t="shared" si="803"/>
        <v>0</v>
      </c>
      <c r="U605" s="53">
        <f t="shared" si="803"/>
        <v>0</v>
      </c>
      <c r="V605" s="53">
        <f t="shared" si="803"/>
        <v>0</v>
      </c>
      <c r="W605" s="53">
        <f t="shared" si="803"/>
        <v>0</v>
      </c>
      <c r="X605" s="58">
        <f t="shared" si="803"/>
        <v>0</v>
      </c>
      <c r="Y605" s="42">
        <f t="shared" si="803"/>
        <v>0</v>
      </c>
      <c r="Z605" s="54">
        <f t="shared" si="803"/>
        <v>0</v>
      </c>
      <c r="AA605" s="54">
        <f t="shared" si="803"/>
        <v>0</v>
      </c>
      <c r="AB605" s="54">
        <f t="shared" si="803"/>
        <v>0</v>
      </c>
      <c r="AC605" s="54">
        <f t="shared" si="803"/>
        <v>0</v>
      </c>
      <c r="AD605" s="53">
        <f t="shared" si="803"/>
        <v>0</v>
      </c>
      <c r="AE605" s="53">
        <f t="shared" si="803"/>
        <v>0</v>
      </c>
      <c r="AF605" s="53">
        <f t="shared" si="803"/>
        <v>0</v>
      </c>
      <c r="AG605" s="53">
        <f t="shared" si="803"/>
        <v>0</v>
      </c>
      <c r="AH605" s="54">
        <f t="shared" si="803"/>
        <v>0</v>
      </c>
      <c r="AI605" s="54">
        <f t="shared" si="803"/>
        <v>0</v>
      </c>
      <c r="AJ605" s="54">
        <f t="shared" si="803"/>
        <v>0</v>
      </c>
      <c r="AK605" s="54">
        <f t="shared" si="803"/>
        <v>0</v>
      </c>
      <c r="AL605" s="53">
        <f t="shared" si="803"/>
        <v>0</v>
      </c>
      <c r="AM605" s="53">
        <f t="shared" si="803"/>
        <v>0</v>
      </c>
      <c r="AN605" s="53">
        <f t="shared" si="803"/>
        <v>0</v>
      </c>
      <c r="AO605" s="58">
        <f t="shared" si="803"/>
        <v>0</v>
      </c>
      <c r="AP605" s="42">
        <f t="shared" si="803"/>
        <v>0</v>
      </c>
      <c r="AQ605" s="58">
        <f t="shared" si="803"/>
        <v>0</v>
      </c>
      <c r="AR605" s="42">
        <f t="shared" si="803"/>
        <v>0</v>
      </c>
      <c r="AS605" s="58">
        <f t="shared" si="803"/>
        <v>0</v>
      </c>
      <c r="AT605" s="42">
        <f t="shared" si="803"/>
        <v>0</v>
      </c>
      <c r="AU605" s="58">
        <f t="shared" si="803"/>
        <v>0</v>
      </c>
      <c r="AV605" s="42">
        <f t="shared" si="803"/>
        <v>0</v>
      </c>
      <c r="AW605" s="58">
        <f t="shared" si="803"/>
        <v>0</v>
      </c>
      <c r="AX605" s="42">
        <f t="shared" si="803"/>
        <v>0</v>
      </c>
      <c r="AY605" s="58">
        <f t="shared" si="803"/>
        <v>0</v>
      </c>
      <c r="AZ605" s="42">
        <f t="shared" si="803"/>
        <v>0</v>
      </c>
      <c r="BA605" s="58">
        <f t="shared" si="803"/>
        <v>0</v>
      </c>
      <c r="BB605" s="42">
        <f t="shared" si="803"/>
        <v>0</v>
      </c>
      <c r="BC605" s="58">
        <f t="shared" si="803"/>
        <v>0</v>
      </c>
      <c r="BD605" s="42">
        <f t="shared" si="803"/>
        <v>0</v>
      </c>
      <c r="BE605" s="58">
        <f t="shared" si="803"/>
        <v>0</v>
      </c>
      <c r="BF605" s="42">
        <f t="shared" si="803"/>
        <v>0</v>
      </c>
      <c r="BG605" s="58">
        <f t="shared" si="803"/>
        <v>0</v>
      </c>
      <c r="BH605" s="42">
        <f t="shared" si="803"/>
        <v>0</v>
      </c>
      <c r="BI605" s="58">
        <f t="shared" si="803"/>
        <v>0</v>
      </c>
      <c r="BJ605" s="42">
        <f t="shared" si="803"/>
        <v>0</v>
      </c>
      <c r="BK605" s="58">
        <f t="shared" si="803"/>
        <v>1.0593329917463004</v>
      </c>
      <c r="BL605" s="42">
        <f t="shared" si="803"/>
        <v>0</v>
      </c>
      <c r="BM605" s="58">
        <f t="shared" si="803"/>
        <v>0</v>
      </c>
      <c r="BN605" s="42">
        <f t="shared" si="803"/>
        <v>0</v>
      </c>
      <c r="BO605" s="58">
        <f t="shared" si="803"/>
        <v>0</v>
      </c>
      <c r="BP605" s="42">
        <f t="shared" si="803"/>
        <v>12.12232349411248</v>
      </c>
      <c r="BQ605" s="58">
        <f t="shared" si="801"/>
        <v>0</v>
      </c>
      <c r="BR605" s="42">
        <f t="shared" si="801"/>
        <v>0</v>
      </c>
      <c r="BS605" s="58">
        <f t="shared" si="801"/>
        <v>0</v>
      </c>
      <c r="BT605" s="42">
        <f t="shared" si="801"/>
        <v>0</v>
      </c>
      <c r="BU605" s="58">
        <f t="shared" si="801"/>
        <v>0</v>
      </c>
      <c r="BV605" s="42">
        <f t="shared" si="801"/>
        <v>0</v>
      </c>
      <c r="BW605" s="58">
        <f t="shared" si="801"/>
        <v>0</v>
      </c>
      <c r="BX605" s="42">
        <f t="shared" si="801"/>
        <v>0</v>
      </c>
      <c r="BY605" s="58">
        <f t="shared" si="801"/>
        <v>0</v>
      </c>
      <c r="BZ605" s="42">
        <f t="shared" si="801"/>
        <v>0</v>
      </c>
      <c r="CA605" s="58">
        <f t="shared" si="801"/>
        <v>0</v>
      </c>
      <c r="CB605" s="42">
        <f t="shared" si="801"/>
        <v>0</v>
      </c>
      <c r="CC605" s="58">
        <f t="shared" si="801"/>
        <v>0</v>
      </c>
      <c r="CD605" s="42">
        <f t="shared" si="801"/>
        <v>0</v>
      </c>
      <c r="CE605" s="58">
        <f t="shared" si="801"/>
        <v>0</v>
      </c>
      <c r="CF605" s="42">
        <f t="shared" si="801"/>
        <v>0</v>
      </c>
      <c r="CG605" s="58">
        <f t="shared" si="801"/>
        <v>0</v>
      </c>
      <c r="CH605" s="42">
        <f t="shared" si="801"/>
        <v>0</v>
      </c>
      <c r="CI605" s="58">
        <f t="shared" si="801"/>
        <v>0</v>
      </c>
      <c r="CJ605" s="42">
        <f t="shared" si="801"/>
        <v>0</v>
      </c>
      <c r="CK605" s="58">
        <f t="shared" si="801"/>
        <v>0</v>
      </c>
      <c r="CL605" s="42">
        <f t="shared" si="801"/>
        <v>0</v>
      </c>
      <c r="CM605" s="58">
        <f t="shared" si="801"/>
        <v>0</v>
      </c>
      <c r="CN605" s="42">
        <f t="shared" si="801"/>
        <v>0</v>
      </c>
      <c r="CO605" s="58">
        <f t="shared" si="801"/>
        <v>0</v>
      </c>
      <c r="CP605" s="42">
        <f t="shared" si="801"/>
        <v>0</v>
      </c>
      <c r="CQ605" s="58">
        <f t="shared" si="801"/>
        <v>0</v>
      </c>
      <c r="CR605" s="42">
        <f t="shared" si="801"/>
        <v>0</v>
      </c>
      <c r="CS605" s="58">
        <f t="shared" si="801"/>
        <v>0</v>
      </c>
      <c r="CT605" s="42">
        <f t="shared" si="801"/>
        <v>0</v>
      </c>
      <c r="CU605" s="58">
        <f t="shared" si="801"/>
        <v>0</v>
      </c>
      <c r="CV605" s="42">
        <f t="shared" si="801"/>
        <v>0</v>
      </c>
      <c r="CW605" s="58">
        <f t="shared" si="801"/>
        <v>0</v>
      </c>
      <c r="CX605" s="42">
        <f t="shared" si="801"/>
        <v>0</v>
      </c>
      <c r="CY605" s="58">
        <f t="shared" si="801"/>
        <v>0</v>
      </c>
      <c r="CZ605" s="42">
        <f t="shared" si="801"/>
        <v>0</v>
      </c>
      <c r="DA605" s="58">
        <f t="shared" si="801"/>
        <v>0</v>
      </c>
      <c r="DB605" s="42">
        <f t="shared" si="801"/>
        <v>0</v>
      </c>
      <c r="DC605" s="58">
        <f t="shared" si="801"/>
        <v>0</v>
      </c>
      <c r="DD605" s="60">
        <f t="shared" si="801"/>
        <v>0</v>
      </c>
      <c r="DE605" s="3"/>
    </row>
    <row r="606" spans="1:109" x14ac:dyDescent="0.35">
      <c r="A606" s="3"/>
      <c r="B606" s="3" t="s">
        <v>3903</v>
      </c>
      <c r="C606" s="39" t="s">
        <v>582</v>
      </c>
      <c r="D606" s="3" t="s">
        <v>582</v>
      </c>
      <c r="E606" s="56">
        <f t="shared" si="803"/>
        <v>0</v>
      </c>
      <c r="F606" s="54">
        <f t="shared" si="803"/>
        <v>0</v>
      </c>
      <c r="G606" s="54">
        <f t="shared" si="803"/>
        <v>0</v>
      </c>
      <c r="H606" s="54">
        <f t="shared" si="803"/>
        <v>0</v>
      </c>
      <c r="I606" s="54">
        <f t="shared" si="803"/>
        <v>0</v>
      </c>
      <c r="J606" s="53">
        <f t="shared" si="803"/>
        <v>0</v>
      </c>
      <c r="K606" s="53">
        <f t="shared" si="803"/>
        <v>0</v>
      </c>
      <c r="L606" s="53">
        <f t="shared" si="803"/>
        <v>0</v>
      </c>
      <c r="M606" s="53">
        <f t="shared" si="803"/>
        <v>0</v>
      </c>
      <c r="N606" s="54">
        <f t="shared" si="803"/>
        <v>0</v>
      </c>
      <c r="O606" s="54">
        <f t="shared" si="803"/>
        <v>0</v>
      </c>
      <c r="P606" s="54">
        <f t="shared" si="803"/>
        <v>0</v>
      </c>
      <c r="Q606" s="53">
        <f t="shared" si="803"/>
        <v>0</v>
      </c>
      <c r="R606" s="53">
        <f t="shared" si="803"/>
        <v>0</v>
      </c>
      <c r="S606" s="53">
        <f t="shared" si="803"/>
        <v>0</v>
      </c>
      <c r="T606" s="53">
        <f t="shared" si="803"/>
        <v>0</v>
      </c>
      <c r="U606" s="54">
        <f t="shared" si="803"/>
        <v>0</v>
      </c>
      <c r="V606" s="54">
        <f t="shared" si="803"/>
        <v>0</v>
      </c>
      <c r="W606" s="54">
        <f t="shared" si="803"/>
        <v>0</v>
      </c>
      <c r="X606" s="42">
        <f t="shared" si="803"/>
        <v>0</v>
      </c>
      <c r="Y606" s="58">
        <f t="shared" si="803"/>
        <v>0</v>
      </c>
      <c r="Z606" s="53">
        <f t="shared" si="803"/>
        <v>0</v>
      </c>
      <c r="AA606" s="53">
        <f t="shared" si="803"/>
        <v>0</v>
      </c>
      <c r="AB606" s="53">
        <f t="shared" si="803"/>
        <v>0</v>
      </c>
      <c r="AC606" s="53">
        <f t="shared" si="803"/>
        <v>0</v>
      </c>
      <c r="AD606" s="54">
        <f t="shared" si="803"/>
        <v>0</v>
      </c>
      <c r="AE606" s="54">
        <f t="shared" si="803"/>
        <v>0</v>
      </c>
      <c r="AF606" s="54">
        <f t="shared" si="803"/>
        <v>0</v>
      </c>
      <c r="AG606" s="54">
        <f t="shared" si="803"/>
        <v>0</v>
      </c>
      <c r="AH606" s="53">
        <f t="shared" si="803"/>
        <v>0</v>
      </c>
      <c r="AI606" s="53">
        <f t="shared" si="803"/>
        <v>0</v>
      </c>
      <c r="AJ606" s="53">
        <f t="shared" si="803"/>
        <v>0</v>
      </c>
      <c r="AK606" s="53">
        <f t="shared" si="803"/>
        <v>0</v>
      </c>
      <c r="AL606" s="54">
        <f t="shared" si="803"/>
        <v>0</v>
      </c>
      <c r="AM606" s="54">
        <f t="shared" si="803"/>
        <v>0</v>
      </c>
      <c r="AN606" s="54">
        <f t="shared" si="803"/>
        <v>0</v>
      </c>
      <c r="AO606" s="42">
        <f t="shared" si="803"/>
        <v>0</v>
      </c>
      <c r="AP606" s="58">
        <f t="shared" si="803"/>
        <v>0</v>
      </c>
      <c r="AQ606" s="42">
        <f t="shared" si="803"/>
        <v>0</v>
      </c>
      <c r="AR606" s="58">
        <f t="shared" si="803"/>
        <v>0</v>
      </c>
      <c r="AS606" s="42">
        <f t="shared" si="803"/>
        <v>0</v>
      </c>
      <c r="AT606" s="58">
        <f t="shared" si="803"/>
        <v>0</v>
      </c>
      <c r="AU606" s="42">
        <f t="shared" si="803"/>
        <v>0</v>
      </c>
      <c r="AV606" s="58">
        <f t="shared" si="803"/>
        <v>0</v>
      </c>
      <c r="AW606" s="42">
        <f t="shared" si="803"/>
        <v>0</v>
      </c>
      <c r="AX606" s="58">
        <f t="shared" si="803"/>
        <v>0</v>
      </c>
      <c r="AY606" s="42">
        <f t="shared" si="803"/>
        <v>0</v>
      </c>
      <c r="AZ606" s="58">
        <f t="shared" si="803"/>
        <v>0</v>
      </c>
      <c r="BA606" s="42">
        <f t="shared" si="803"/>
        <v>0</v>
      </c>
      <c r="BB606" s="58">
        <f t="shared" si="803"/>
        <v>0</v>
      </c>
      <c r="BC606" s="42">
        <f t="shared" si="803"/>
        <v>0</v>
      </c>
      <c r="BD606" s="58">
        <f t="shared" si="803"/>
        <v>0</v>
      </c>
      <c r="BE606" s="42">
        <f t="shared" si="803"/>
        <v>0</v>
      </c>
      <c r="BF606" s="58">
        <f t="shared" si="803"/>
        <v>0</v>
      </c>
      <c r="BG606" s="42">
        <f t="shared" si="803"/>
        <v>0</v>
      </c>
      <c r="BH606" s="58">
        <f t="shared" si="803"/>
        <v>0</v>
      </c>
      <c r="BI606" s="42">
        <f t="shared" si="803"/>
        <v>0</v>
      </c>
      <c r="BJ606" s="58">
        <f t="shared" si="803"/>
        <v>0</v>
      </c>
      <c r="BK606" s="42">
        <f t="shared" si="803"/>
        <v>0</v>
      </c>
      <c r="BL606" s="58">
        <f t="shared" si="803"/>
        <v>0</v>
      </c>
      <c r="BM606" s="42">
        <f t="shared" si="803"/>
        <v>0</v>
      </c>
      <c r="BN606" s="58">
        <f t="shared" si="803"/>
        <v>0</v>
      </c>
      <c r="BO606" s="42">
        <f t="shared" si="803"/>
        <v>0</v>
      </c>
      <c r="BP606" s="58">
        <f t="shared" ref="BP606" si="804">IF(INDEX($E$8:$CE$86,MATCH($C606,$C$8:$C$86,0),MATCH(BP$540,$E$6:$CE$6,0)),BP494/INDEX($E$8:$CE$86,MATCH($C606,$C$8:$C$86,0),MATCH(BP$540,$E$6:$CE$6,0))*INDEX($E$8:$CE$86,MATCH($C606,$C$8:$C$86,0),MATCH(BP$540,$E$6:$CE$6,0)),0)</f>
        <v>0</v>
      </c>
      <c r="BQ606" s="42">
        <f t="shared" si="801"/>
        <v>8.8180832353152798</v>
      </c>
      <c r="BR606" s="58">
        <f t="shared" si="801"/>
        <v>0</v>
      </c>
      <c r="BS606" s="42">
        <f t="shared" si="801"/>
        <v>0</v>
      </c>
      <c r="BT606" s="58">
        <f t="shared" si="801"/>
        <v>0</v>
      </c>
      <c r="BU606" s="42">
        <f t="shared" si="801"/>
        <v>0</v>
      </c>
      <c r="BV606" s="58">
        <f t="shared" si="801"/>
        <v>0</v>
      </c>
      <c r="BW606" s="42">
        <f t="shared" si="801"/>
        <v>0</v>
      </c>
      <c r="BX606" s="58">
        <f t="shared" si="801"/>
        <v>0</v>
      </c>
      <c r="BY606" s="42">
        <f t="shared" si="801"/>
        <v>0</v>
      </c>
      <c r="BZ606" s="58">
        <f t="shared" si="801"/>
        <v>0</v>
      </c>
      <c r="CA606" s="42">
        <f t="shared" si="801"/>
        <v>0</v>
      </c>
      <c r="CB606" s="58">
        <f t="shared" si="801"/>
        <v>0</v>
      </c>
      <c r="CC606" s="42">
        <f t="shared" si="801"/>
        <v>0</v>
      </c>
      <c r="CD606" s="58">
        <f t="shared" si="801"/>
        <v>0</v>
      </c>
      <c r="CE606" s="42">
        <f t="shared" si="801"/>
        <v>0</v>
      </c>
      <c r="CF606" s="58">
        <f t="shared" ref="CF606:DD606" si="805">IF(INDEX($E$8:$CE$86,MATCH($C606,$C$8:$C$86,0),MATCH(CF$540,$E$6:$CE$6,0)),CF494/INDEX($E$8:$CE$86,MATCH($C606,$C$8:$C$86,0),MATCH(CF$540,$E$6:$CE$6,0))*INDEX($E$8:$CE$86,MATCH($C606,$C$8:$C$86,0),MATCH(CF$540,$E$6:$CE$6,0)),0)</f>
        <v>0</v>
      </c>
      <c r="CG606" s="42">
        <f t="shared" si="805"/>
        <v>0</v>
      </c>
      <c r="CH606" s="58">
        <f t="shared" si="805"/>
        <v>0</v>
      </c>
      <c r="CI606" s="42">
        <f t="shared" si="805"/>
        <v>0</v>
      </c>
      <c r="CJ606" s="58">
        <f t="shared" si="805"/>
        <v>0</v>
      </c>
      <c r="CK606" s="42">
        <f t="shared" si="805"/>
        <v>0</v>
      </c>
      <c r="CL606" s="58">
        <f t="shared" si="805"/>
        <v>0</v>
      </c>
      <c r="CM606" s="42">
        <f t="shared" si="805"/>
        <v>0</v>
      </c>
      <c r="CN606" s="58">
        <f t="shared" si="805"/>
        <v>0</v>
      </c>
      <c r="CO606" s="42">
        <f t="shared" si="805"/>
        <v>0</v>
      </c>
      <c r="CP606" s="58">
        <f t="shared" si="805"/>
        <v>0</v>
      </c>
      <c r="CQ606" s="42">
        <f t="shared" si="805"/>
        <v>0</v>
      </c>
      <c r="CR606" s="58">
        <f t="shared" si="805"/>
        <v>0</v>
      </c>
      <c r="CS606" s="42">
        <f t="shared" si="805"/>
        <v>0</v>
      </c>
      <c r="CT606" s="58">
        <f t="shared" si="805"/>
        <v>0</v>
      </c>
      <c r="CU606" s="42">
        <f t="shared" si="805"/>
        <v>0</v>
      </c>
      <c r="CV606" s="58">
        <f t="shared" si="805"/>
        <v>0</v>
      </c>
      <c r="CW606" s="42">
        <f t="shared" si="805"/>
        <v>0</v>
      </c>
      <c r="CX606" s="58">
        <f t="shared" si="805"/>
        <v>0</v>
      </c>
      <c r="CY606" s="42">
        <f t="shared" si="805"/>
        <v>0</v>
      </c>
      <c r="CZ606" s="58">
        <f t="shared" si="805"/>
        <v>0</v>
      </c>
      <c r="DA606" s="42">
        <f t="shared" si="805"/>
        <v>0</v>
      </c>
      <c r="DB606" s="58">
        <f t="shared" si="805"/>
        <v>0</v>
      </c>
      <c r="DC606" s="42">
        <f t="shared" si="805"/>
        <v>0</v>
      </c>
      <c r="DD606" s="59">
        <f t="shared" si="805"/>
        <v>0</v>
      </c>
      <c r="DE606" s="3"/>
    </row>
    <row r="607" spans="1:109" x14ac:dyDescent="0.35">
      <c r="A607" s="3"/>
      <c r="B607" s="3" t="s">
        <v>3904</v>
      </c>
      <c r="C607" s="39" t="s">
        <v>584</v>
      </c>
      <c r="D607" s="3" t="s">
        <v>584</v>
      </c>
      <c r="E607" s="52">
        <f t="shared" ref="E607:BP610" si="806">IF(INDEX($E$8:$CE$86,MATCH($C607,$C$8:$C$86,0),MATCH(E$540,$E$6:$CE$6,0)),E495/INDEX($E$8:$CE$86,MATCH($C607,$C$8:$C$86,0),MATCH(E$540,$E$6:$CE$6,0))*INDEX($E$8:$CE$86,MATCH($C607,$C$8:$C$86,0),MATCH(E$540,$E$6:$CE$6,0)),0)</f>
        <v>0</v>
      </c>
      <c r="F607" s="53">
        <f t="shared" si="806"/>
        <v>0</v>
      </c>
      <c r="G607" s="53">
        <f t="shared" si="806"/>
        <v>0</v>
      </c>
      <c r="H607" s="53">
        <f t="shared" si="806"/>
        <v>0</v>
      </c>
      <c r="I607" s="53">
        <f t="shared" si="806"/>
        <v>0</v>
      </c>
      <c r="J607" s="54">
        <f t="shared" si="806"/>
        <v>0</v>
      </c>
      <c r="K607" s="54">
        <f t="shared" si="806"/>
        <v>0</v>
      </c>
      <c r="L607" s="54">
        <f t="shared" si="806"/>
        <v>0</v>
      </c>
      <c r="M607" s="54">
        <f t="shared" si="806"/>
        <v>0</v>
      </c>
      <c r="N607" s="53">
        <f t="shared" si="806"/>
        <v>0</v>
      </c>
      <c r="O607" s="53">
        <f t="shared" si="806"/>
        <v>0</v>
      </c>
      <c r="P607" s="53">
        <f t="shared" si="806"/>
        <v>0</v>
      </c>
      <c r="Q607" s="54">
        <f t="shared" si="806"/>
        <v>0</v>
      </c>
      <c r="R607" s="54">
        <f t="shared" si="806"/>
        <v>0</v>
      </c>
      <c r="S607" s="54">
        <f t="shared" si="806"/>
        <v>0</v>
      </c>
      <c r="T607" s="54">
        <f t="shared" si="806"/>
        <v>0</v>
      </c>
      <c r="U607" s="53">
        <f t="shared" si="806"/>
        <v>0</v>
      </c>
      <c r="V607" s="53">
        <f t="shared" si="806"/>
        <v>0</v>
      </c>
      <c r="W607" s="53">
        <f t="shared" si="806"/>
        <v>0</v>
      </c>
      <c r="X607" s="58">
        <f t="shared" si="806"/>
        <v>0</v>
      </c>
      <c r="Y607" s="42">
        <f t="shared" si="806"/>
        <v>0</v>
      </c>
      <c r="Z607" s="54">
        <f t="shared" si="806"/>
        <v>0</v>
      </c>
      <c r="AA607" s="54">
        <f t="shared" si="806"/>
        <v>0</v>
      </c>
      <c r="AB607" s="54">
        <f t="shared" si="806"/>
        <v>0</v>
      </c>
      <c r="AC607" s="54">
        <f t="shared" si="806"/>
        <v>0</v>
      </c>
      <c r="AD607" s="53">
        <f t="shared" si="806"/>
        <v>0</v>
      </c>
      <c r="AE607" s="53">
        <f t="shared" si="806"/>
        <v>0</v>
      </c>
      <c r="AF607" s="53">
        <f t="shared" si="806"/>
        <v>0</v>
      </c>
      <c r="AG607" s="53">
        <f t="shared" si="806"/>
        <v>0</v>
      </c>
      <c r="AH607" s="54">
        <f t="shared" si="806"/>
        <v>0</v>
      </c>
      <c r="AI607" s="54">
        <f t="shared" si="806"/>
        <v>0</v>
      </c>
      <c r="AJ607" s="54">
        <f t="shared" si="806"/>
        <v>0</v>
      </c>
      <c r="AK607" s="54">
        <f t="shared" si="806"/>
        <v>0</v>
      </c>
      <c r="AL607" s="53">
        <f t="shared" si="806"/>
        <v>0</v>
      </c>
      <c r="AM607" s="53">
        <f t="shared" si="806"/>
        <v>0</v>
      </c>
      <c r="AN607" s="53">
        <f t="shared" si="806"/>
        <v>0</v>
      </c>
      <c r="AO607" s="58">
        <f t="shared" si="806"/>
        <v>0</v>
      </c>
      <c r="AP607" s="42">
        <f t="shared" si="806"/>
        <v>0</v>
      </c>
      <c r="AQ607" s="58">
        <f t="shared" si="806"/>
        <v>0</v>
      </c>
      <c r="AR607" s="42">
        <f t="shared" si="806"/>
        <v>0</v>
      </c>
      <c r="AS607" s="58">
        <f t="shared" si="806"/>
        <v>0</v>
      </c>
      <c r="AT607" s="42">
        <f t="shared" si="806"/>
        <v>0</v>
      </c>
      <c r="AU607" s="58">
        <f t="shared" si="806"/>
        <v>0</v>
      </c>
      <c r="AV607" s="42">
        <f t="shared" si="806"/>
        <v>0</v>
      </c>
      <c r="AW607" s="58">
        <f t="shared" si="806"/>
        <v>0</v>
      </c>
      <c r="AX607" s="42">
        <f t="shared" si="806"/>
        <v>0</v>
      </c>
      <c r="AY607" s="58">
        <f t="shared" si="806"/>
        <v>0</v>
      </c>
      <c r="AZ607" s="42">
        <f t="shared" si="806"/>
        <v>0</v>
      </c>
      <c r="BA607" s="58">
        <f t="shared" si="806"/>
        <v>0</v>
      </c>
      <c r="BB607" s="42">
        <f t="shared" si="806"/>
        <v>0</v>
      </c>
      <c r="BC607" s="58">
        <f t="shared" si="806"/>
        <v>2.793875885609633E-2</v>
      </c>
      <c r="BD607" s="42">
        <f t="shared" si="806"/>
        <v>0</v>
      </c>
      <c r="BE607" s="58">
        <f t="shared" si="806"/>
        <v>0</v>
      </c>
      <c r="BF607" s="42">
        <f t="shared" si="806"/>
        <v>1.6225426832916147E-2</v>
      </c>
      <c r="BG607" s="58">
        <f t="shared" si="806"/>
        <v>0</v>
      </c>
      <c r="BH607" s="42">
        <f t="shared" si="806"/>
        <v>0</v>
      </c>
      <c r="BI607" s="58">
        <f t="shared" si="806"/>
        <v>0.38735845328841584</v>
      </c>
      <c r="BJ607" s="42">
        <f t="shared" si="806"/>
        <v>0</v>
      </c>
      <c r="BK607" s="58">
        <f t="shared" si="806"/>
        <v>10.613453700245774</v>
      </c>
      <c r="BL607" s="42">
        <f t="shared" si="806"/>
        <v>0</v>
      </c>
      <c r="BM607" s="58">
        <f t="shared" si="806"/>
        <v>0</v>
      </c>
      <c r="BN607" s="42">
        <f t="shared" si="806"/>
        <v>0</v>
      </c>
      <c r="BO607" s="58">
        <f t="shared" si="806"/>
        <v>0.17086845519480995</v>
      </c>
      <c r="BP607" s="42">
        <f t="shared" si="806"/>
        <v>0</v>
      </c>
      <c r="BQ607" s="58">
        <f t="shared" ref="BQ607:DD613" si="807">IF(INDEX($E$8:$CE$86,MATCH($C607,$C$8:$C$86,0),MATCH(BQ$540,$E$6:$CE$6,0)),BQ495/INDEX($E$8:$CE$86,MATCH($C607,$C$8:$C$86,0),MATCH(BQ$540,$E$6:$CE$6,0))*INDEX($E$8:$CE$86,MATCH($C607,$C$8:$C$86,0),MATCH(BQ$540,$E$6:$CE$6,0)),0)</f>
        <v>0</v>
      </c>
      <c r="BR607" s="42">
        <f t="shared" si="807"/>
        <v>27.274874819781623</v>
      </c>
      <c r="BS607" s="58">
        <f t="shared" si="807"/>
        <v>0</v>
      </c>
      <c r="BT607" s="42">
        <f t="shared" si="807"/>
        <v>0</v>
      </c>
      <c r="BU607" s="58">
        <f t="shared" si="807"/>
        <v>0</v>
      </c>
      <c r="BV607" s="42">
        <f t="shared" si="807"/>
        <v>0</v>
      </c>
      <c r="BW607" s="58">
        <f t="shared" si="807"/>
        <v>0</v>
      </c>
      <c r="BX607" s="42">
        <f t="shared" si="807"/>
        <v>0</v>
      </c>
      <c r="BY607" s="58">
        <f t="shared" si="807"/>
        <v>0</v>
      </c>
      <c r="BZ607" s="42">
        <f t="shared" si="807"/>
        <v>0</v>
      </c>
      <c r="CA607" s="58">
        <f t="shared" si="807"/>
        <v>0</v>
      </c>
      <c r="CB607" s="42">
        <f t="shared" si="807"/>
        <v>0</v>
      </c>
      <c r="CC607" s="58">
        <f t="shared" si="807"/>
        <v>0</v>
      </c>
      <c r="CD607" s="42">
        <f t="shared" si="807"/>
        <v>0</v>
      </c>
      <c r="CE607" s="58">
        <f t="shared" si="807"/>
        <v>0</v>
      </c>
      <c r="CF607" s="42">
        <f t="shared" si="807"/>
        <v>0</v>
      </c>
      <c r="CG607" s="58">
        <f t="shared" si="807"/>
        <v>0</v>
      </c>
      <c r="CH607" s="42">
        <f t="shared" si="807"/>
        <v>0</v>
      </c>
      <c r="CI607" s="58">
        <f t="shared" si="807"/>
        <v>0</v>
      </c>
      <c r="CJ607" s="42">
        <f t="shared" si="807"/>
        <v>0</v>
      </c>
      <c r="CK607" s="58">
        <f t="shared" si="807"/>
        <v>0</v>
      </c>
      <c r="CL607" s="42">
        <f t="shared" si="807"/>
        <v>0</v>
      </c>
      <c r="CM607" s="58">
        <f t="shared" si="807"/>
        <v>0</v>
      </c>
      <c r="CN607" s="42">
        <f t="shared" si="807"/>
        <v>0</v>
      </c>
      <c r="CO607" s="58">
        <f t="shared" si="807"/>
        <v>0</v>
      </c>
      <c r="CP607" s="42">
        <f t="shared" si="807"/>
        <v>0</v>
      </c>
      <c r="CQ607" s="58">
        <f t="shared" si="807"/>
        <v>0</v>
      </c>
      <c r="CR607" s="42">
        <f t="shared" si="807"/>
        <v>0</v>
      </c>
      <c r="CS607" s="58">
        <f t="shared" si="807"/>
        <v>0</v>
      </c>
      <c r="CT607" s="42">
        <f t="shared" si="807"/>
        <v>0</v>
      </c>
      <c r="CU607" s="58">
        <f t="shared" si="807"/>
        <v>0</v>
      </c>
      <c r="CV607" s="42">
        <f t="shared" si="807"/>
        <v>0</v>
      </c>
      <c r="CW607" s="58">
        <f t="shared" si="807"/>
        <v>0</v>
      </c>
      <c r="CX607" s="42">
        <f t="shared" si="807"/>
        <v>0</v>
      </c>
      <c r="CY607" s="58">
        <f t="shared" si="807"/>
        <v>0</v>
      </c>
      <c r="CZ607" s="42">
        <f t="shared" si="807"/>
        <v>0</v>
      </c>
      <c r="DA607" s="58">
        <f t="shared" si="807"/>
        <v>0</v>
      </c>
      <c r="DB607" s="42">
        <f t="shared" si="807"/>
        <v>0</v>
      </c>
      <c r="DC607" s="58">
        <f t="shared" si="807"/>
        <v>0</v>
      </c>
      <c r="DD607" s="60">
        <f t="shared" si="807"/>
        <v>0</v>
      </c>
      <c r="DE607" s="3"/>
    </row>
    <row r="608" spans="1:109" x14ac:dyDescent="0.35">
      <c r="A608" s="3"/>
      <c r="B608" s="3" t="s">
        <v>3905</v>
      </c>
      <c r="C608" s="39" t="s">
        <v>585</v>
      </c>
      <c r="D608" s="3" t="s">
        <v>585</v>
      </c>
      <c r="E608" s="56">
        <f t="shared" si="806"/>
        <v>0</v>
      </c>
      <c r="F608" s="54">
        <f t="shared" si="806"/>
        <v>0</v>
      </c>
      <c r="G608" s="54">
        <f t="shared" si="806"/>
        <v>0</v>
      </c>
      <c r="H608" s="54">
        <f t="shared" si="806"/>
        <v>0</v>
      </c>
      <c r="I608" s="54">
        <f t="shared" si="806"/>
        <v>0</v>
      </c>
      <c r="J608" s="53">
        <f t="shared" si="806"/>
        <v>0</v>
      </c>
      <c r="K608" s="53">
        <f t="shared" si="806"/>
        <v>0</v>
      </c>
      <c r="L608" s="53">
        <f t="shared" si="806"/>
        <v>0</v>
      </c>
      <c r="M608" s="53">
        <f t="shared" si="806"/>
        <v>0</v>
      </c>
      <c r="N608" s="54">
        <f t="shared" si="806"/>
        <v>0</v>
      </c>
      <c r="O608" s="54">
        <f t="shared" si="806"/>
        <v>0</v>
      </c>
      <c r="P608" s="54">
        <f t="shared" si="806"/>
        <v>0</v>
      </c>
      <c r="Q608" s="53">
        <f t="shared" si="806"/>
        <v>0</v>
      </c>
      <c r="R608" s="53">
        <f t="shared" si="806"/>
        <v>0</v>
      </c>
      <c r="S608" s="53">
        <f t="shared" si="806"/>
        <v>0</v>
      </c>
      <c r="T608" s="53">
        <f t="shared" si="806"/>
        <v>0</v>
      </c>
      <c r="U608" s="54">
        <f t="shared" si="806"/>
        <v>0</v>
      </c>
      <c r="V608" s="54">
        <f t="shared" si="806"/>
        <v>0</v>
      </c>
      <c r="W608" s="54">
        <f t="shared" si="806"/>
        <v>0</v>
      </c>
      <c r="X608" s="42">
        <f t="shared" si="806"/>
        <v>0</v>
      </c>
      <c r="Y608" s="58">
        <f t="shared" si="806"/>
        <v>0</v>
      </c>
      <c r="Z608" s="53">
        <f t="shared" si="806"/>
        <v>0</v>
      </c>
      <c r="AA608" s="53">
        <f t="shared" si="806"/>
        <v>0</v>
      </c>
      <c r="AB608" s="53">
        <f t="shared" si="806"/>
        <v>0</v>
      </c>
      <c r="AC608" s="53">
        <f t="shared" si="806"/>
        <v>0</v>
      </c>
      <c r="AD608" s="54">
        <f t="shared" si="806"/>
        <v>0</v>
      </c>
      <c r="AE608" s="54">
        <f t="shared" si="806"/>
        <v>0</v>
      </c>
      <c r="AF608" s="54">
        <f t="shared" si="806"/>
        <v>0</v>
      </c>
      <c r="AG608" s="54">
        <f t="shared" si="806"/>
        <v>0</v>
      </c>
      <c r="AH608" s="53">
        <f t="shared" si="806"/>
        <v>0</v>
      </c>
      <c r="AI608" s="53">
        <f t="shared" si="806"/>
        <v>0</v>
      </c>
      <c r="AJ608" s="53">
        <f t="shared" si="806"/>
        <v>0</v>
      </c>
      <c r="AK608" s="53">
        <f t="shared" si="806"/>
        <v>0</v>
      </c>
      <c r="AL608" s="54">
        <f t="shared" si="806"/>
        <v>0</v>
      </c>
      <c r="AM608" s="54">
        <f t="shared" si="806"/>
        <v>0</v>
      </c>
      <c r="AN608" s="54">
        <f t="shared" si="806"/>
        <v>0</v>
      </c>
      <c r="AO608" s="42">
        <f t="shared" si="806"/>
        <v>0</v>
      </c>
      <c r="AP608" s="58">
        <f t="shared" si="806"/>
        <v>0</v>
      </c>
      <c r="AQ608" s="42">
        <f t="shared" si="806"/>
        <v>0</v>
      </c>
      <c r="AR608" s="58">
        <f t="shared" si="806"/>
        <v>0</v>
      </c>
      <c r="AS608" s="42">
        <f t="shared" si="806"/>
        <v>0</v>
      </c>
      <c r="AT608" s="58">
        <f t="shared" si="806"/>
        <v>0</v>
      </c>
      <c r="AU608" s="42">
        <f t="shared" si="806"/>
        <v>0</v>
      </c>
      <c r="AV608" s="58">
        <f t="shared" si="806"/>
        <v>0</v>
      </c>
      <c r="AW608" s="42">
        <f t="shared" si="806"/>
        <v>0</v>
      </c>
      <c r="AX608" s="58">
        <f t="shared" si="806"/>
        <v>0</v>
      </c>
      <c r="AY608" s="42">
        <f t="shared" si="806"/>
        <v>0</v>
      </c>
      <c r="AZ608" s="58">
        <f t="shared" si="806"/>
        <v>0</v>
      </c>
      <c r="BA608" s="42">
        <f t="shared" si="806"/>
        <v>0</v>
      </c>
      <c r="BB608" s="58">
        <f t="shared" si="806"/>
        <v>0</v>
      </c>
      <c r="BC608" s="42">
        <f t="shared" si="806"/>
        <v>0</v>
      </c>
      <c r="BD608" s="58">
        <f t="shared" si="806"/>
        <v>0</v>
      </c>
      <c r="BE608" s="42">
        <f t="shared" si="806"/>
        <v>0</v>
      </c>
      <c r="BF608" s="58">
        <f t="shared" si="806"/>
        <v>0</v>
      </c>
      <c r="BG608" s="42">
        <f t="shared" si="806"/>
        <v>0</v>
      </c>
      <c r="BH608" s="58">
        <f t="shared" si="806"/>
        <v>0</v>
      </c>
      <c r="BI608" s="42">
        <f t="shared" si="806"/>
        <v>0</v>
      </c>
      <c r="BJ608" s="58">
        <f t="shared" si="806"/>
        <v>0</v>
      </c>
      <c r="BK608" s="42">
        <f t="shared" si="806"/>
        <v>0</v>
      </c>
      <c r="BL608" s="58">
        <f t="shared" si="806"/>
        <v>0</v>
      </c>
      <c r="BM608" s="42">
        <f t="shared" si="806"/>
        <v>0</v>
      </c>
      <c r="BN608" s="58">
        <f t="shared" si="806"/>
        <v>0.92174962371817937</v>
      </c>
      <c r="BO608" s="42">
        <f t="shared" si="806"/>
        <v>0</v>
      </c>
      <c r="BP608" s="58">
        <f t="shared" si="806"/>
        <v>0</v>
      </c>
      <c r="BQ608" s="42">
        <f t="shared" si="807"/>
        <v>0</v>
      </c>
      <c r="BR608" s="58">
        <f t="shared" si="807"/>
        <v>0</v>
      </c>
      <c r="BS608" s="42">
        <f t="shared" si="807"/>
        <v>45.091142916319228</v>
      </c>
      <c r="BT608" s="58">
        <f t="shared" si="807"/>
        <v>0</v>
      </c>
      <c r="BU608" s="42">
        <f t="shared" si="807"/>
        <v>0</v>
      </c>
      <c r="BV608" s="58">
        <f t="shared" si="807"/>
        <v>0</v>
      </c>
      <c r="BW608" s="42">
        <f t="shared" si="807"/>
        <v>0</v>
      </c>
      <c r="BX608" s="58">
        <f t="shared" si="807"/>
        <v>0</v>
      </c>
      <c r="BY608" s="42">
        <f t="shared" si="807"/>
        <v>0</v>
      </c>
      <c r="BZ608" s="58">
        <f t="shared" si="807"/>
        <v>0</v>
      </c>
      <c r="CA608" s="42">
        <f t="shared" si="807"/>
        <v>0</v>
      </c>
      <c r="CB608" s="58">
        <f t="shared" si="807"/>
        <v>0</v>
      </c>
      <c r="CC608" s="42">
        <f t="shared" si="807"/>
        <v>0</v>
      </c>
      <c r="CD608" s="58">
        <f t="shared" si="807"/>
        <v>0</v>
      </c>
      <c r="CE608" s="42">
        <f t="shared" si="807"/>
        <v>0</v>
      </c>
      <c r="CF608" s="58">
        <f t="shared" si="807"/>
        <v>0</v>
      </c>
      <c r="CG608" s="42">
        <f t="shared" si="807"/>
        <v>0</v>
      </c>
      <c r="CH608" s="58">
        <f t="shared" si="807"/>
        <v>0.45943249027893163</v>
      </c>
      <c r="CI608" s="42">
        <f t="shared" si="807"/>
        <v>0</v>
      </c>
      <c r="CJ608" s="58">
        <f t="shared" si="807"/>
        <v>0</v>
      </c>
      <c r="CK608" s="42">
        <f t="shared" si="807"/>
        <v>0</v>
      </c>
      <c r="CL608" s="58">
        <f t="shared" si="807"/>
        <v>0</v>
      </c>
      <c r="CM608" s="42">
        <f t="shared" si="807"/>
        <v>0</v>
      </c>
      <c r="CN608" s="58">
        <f t="shared" si="807"/>
        <v>0</v>
      </c>
      <c r="CO608" s="42">
        <f t="shared" si="807"/>
        <v>0</v>
      </c>
      <c r="CP608" s="58">
        <f t="shared" si="807"/>
        <v>0</v>
      </c>
      <c r="CQ608" s="42">
        <f t="shared" si="807"/>
        <v>0</v>
      </c>
      <c r="CR608" s="58">
        <f t="shared" si="807"/>
        <v>0</v>
      </c>
      <c r="CS608" s="42">
        <f t="shared" si="807"/>
        <v>0</v>
      </c>
      <c r="CT608" s="58">
        <f t="shared" si="807"/>
        <v>0</v>
      </c>
      <c r="CU608" s="42">
        <f t="shared" si="807"/>
        <v>0</v>
      </c>
      <c r="CV608" s="58">
        <f t="shared" si="807"/>
        <v>0</v>
      </c>
      <c r="CW608" s="42">
        <f t="shared" si="807"/>
        <v>0</v>
      </c>
      <c r="CX608" s="58">
        <f t="shared" si="807"/>
        <v>0</v>
      </c>
      <c r="CY608" s="42">
        <f t="shared" si="807"/>
        <v>0</v>
      </c>
      <c r="CZ608" s="58">
        <f t="shared" si="807"/>
        <v>0</v>
      </c>
      <c r="DA608" s="42">
        <f t="shared" si="807"/>
        <v>0</v>
      </c>
      <c r="DB608" s="58">
        <f t="shared" si="807"/>
        <v>0</v>
      </c>
      <c r="DC608" s="42">
        <f t="shared" si="807"/>
        <v>0</v>
      </c>
      <c r="DD608" s="59">
        <f t="shared" si="807"/>
        <v>0</v>
      </c>
      <c r="DE608" s="3"/>
    </row>
    <row r="609" spans="1:109" x14ac:dyDescent="0.35">
      <c r="A609" s="3"/>
      <c r="B609" s="3" t="s">
        <v>3906</v>
      </c>
      <c r="C609" s="39" t="s">
        <v>586</v>
      </c>
      <c r="D609" s="3" t="s">
        <v>586</v>
      </c>
      <c r="E609" s="52">
        <f t="shared" si="806"/>
        <v>0</v>
      </c>
      <c r="F609" s="53">
        <f t="shared" si="806"/>
        <v>0</v>
      </c>
      <c r="G609" s="53">
        <f t="shared" si="806"/>
        <v>0</v>
      </c>
      <c r="H609" s="53">
        <f t="shared" si="806"/>
        <v>0</v>
      </c>
      <c r="I609" s="53">
        <f t="shared" si="806"/>
        <v>0</v>
      </c>
      <c r="J609" s="54">
        <f t="shared" si="806"/>
        <v>0</v>
      </c>
      <c r="K609" s="54">
        <f t="shared" si="806"/>
        <v>0</v>
      </c>
      <c r="L609" s="54">
        <f t="shared" si="806"/>
        <v>0</v>
      </c>
      <c r="M609" s="54">
        <f t="shared" si="806"/>
        <v>0</v>
      </c>
      <c r="N609" s="53">
        <f t="shared" si="806"/>
        <v>0</v>
      </c>
      <c r="O609" s="53">
        <f t="shared" si="806"/>
        <v>0</v>
      </c>
      <c r="P609" s="53">
        <f t="shared" si="806"/>
        <v>0</v>
      </c>
      <c r="Q609" s="54">
        <f t="shared" si="806"/>
        <v>0</v>
      </c>
      <c r="R609" s="54">
        <f t="shared" si="806"/>
        <v>0</v>
      </c>
      <c r="S609" s="54">
        <f t="shared" si="806"/>
        <v>0</v>
      </c>
      <c r="T609" s="54">
        <f t="shared" si="806"/>
        <v>0</v>
      </c>
      <c r="U609" s="53">
        <f t="shared" si="806"/>
        <v>0</v>
      </c>
      <c r="V609" s="53">
        <f t="shared" si="806"/>
        <v>0</v>
      </c>
      <c r="W609" s="53">
        <f t="shared" si="806"/>
        <v>0</v>
      </c>
      <c r="X609" s="58">
        <f t="shared" si="806"/>
        <v>0</v>
      </c>
      <c r="Y609" s="42">
        <f t="shared" si="806"/>
        <v>0</v>
      </c>
      <c r="Z609" s="54">
        <f t="shared" si="806"/>
        <v>0</v>
      </c>
      <c r="AA609" s="54">
        <f t="shared" si="806"/>
        <v>0</v>
      </c>
      <c r="AB609" s="54">
        <f t="shared" si="806"/>
        <v>0</v>
      </c>
      <c r="AC609" s="54">
        <f t="shared" si="806"/>
        <v>0</v>
      </c>
      <c r="AD609" s="53">
        <f t="shared" si="806"/>
        <v>0</v>
      </c>
      <c r="AE609" s="53">
        <f t="shared" si="806"/>
        <v>0</v>
      </c>
      <c r="AF609" s="53">
        <f t="shared" si="806"/>
        <v>0</v>
      </c>
      <c r="AG609" s="53">
        <f t="shared" si="806"/>
        <v>0</v>
      </c>
      <c r="AH609" s="54">
        <f t="shared" si="806"/>
        <v>0</v>
      </c>
      <c r="AI609" s="54">
        <f t="shared" si="806"/>
        <v>0</v>
      </c>
      <c r="AJ609" s="54">
        <f t="shared" si="806"/>
        <v>0</v>
      </c>
      <c r="AK609" s="54">
        <f t="shared" si="806"/>
        <v>0</v>
      </c>
      <c r="AL609" s="53">
        <f t="shared" si="806"/>
        <v>0</v>
      </c>
      <c r="AM609" s="53">
        <f t="shared" si="806"/>
        <v>0</v>
      </c>
      <c r="AN609" s="53">
        <f t="shared" si="806"/>
        <v>0</v>
      </c>
      <c r="AO609" s="58">
        <f t="shared" si="806"/>
        <v>0</v>
      </c>
      <c r="AP609" s="42">
        <f t="shared" si="806"/>
        <v>0</v>
      </c>
      <c r="AQ609" s="58">
        <f t="shared" si="806"/>
        <v>0</v>
      </c>
      <c r="AR609" s="42">
        <f t="shared" si="806"/>
        <v>0</v>
      </c>
      <c r="AS609" s="58">
        <f t="shared" si="806"/>
        <v>0</v>
      </c>
      <c r="AT609" s="42">
        <f t="shared" si="806"/>
        <v>0</v>
      </c>
      <c r="AU609" s="58">
        <f t="shared" si="806"/>
        <v>0</v>
      </c>
      <c r="AV609" s="42">
        <f t="shared" si="806"/>
        <v>0</v>
      </c>
      <c r="AW609" s="58">
        <f t="shared" si="806"/>
        <v>0</v>
      </c>
      <c r="AX609" s="42">
        <f t="shared" si="806"/>
        <v>0</v>
      </c>
      <c r="AY609" s="58">
        <f t="shared" si="806"/>
        <v>0</v>
      </c>
      <c r="AZ609" s="42">
        <f t="shared" si="806"/>
        <v>0</v>
      </c>
      <c r="BA609" s="58">
        <f t="shared" si="806"/>
        <v>0</v>
      </c>
      <c r="BB609" s="42">
        <f t="shared" si="806"/>
        <v>0</v>
      </c>
      <c r="BC609" s="58">
        <f t="shared" si="806"/>
        <v>0</v>
      </c>
      <c r="BD609" s="42">
        <f t="shared" si="806"/>
        <v>0</v>
      </c>
      <c r="BE609" s="58">
        <f t="shared" si="806"/>
        <v>0</v>
      </c>
      <c r="BF609" s="42">
        <f t="shared" si="806"/>
        <v>0</v>
      </c>
      <c r="BG609" s="58">
        <f t="shared" si="806"/>
        <v>0</v>
      </c>
      <c r="BH609" s="42">
        <f t="shared" si="806"/>
        <v>0</v>
      </c>
      <c r="BI609" s="58">
        <f t="shared" si="806"/>
        <v>0</v>
      </c>
      <c r="BJ609" s="42">
        <f t="shared" si="806"/>
        <v>0</v>
      </c>
      <c r="BK609" s="58">
        <f t="shared" si="806"/>
        <v>0</v>
      </c>
      <c r="BL609" s="42">
        <f t="shared" si="806"/>
        <v>0</v>
      </c>
      <c r="BM609" s="58">
        <f t="shared" si="806"/>
        <v>0</v>
      </c>
      <c r="BN609" s="42">
        <f t="shared" si="806"/>
        <v>0</v>
      </c>
      <c r="BO609" s="58">
        <f t="shared" si="806"/>
        <v>0</v>
      </c>
      <c r="BP609" s="42">
        <f t="shared" si="806"/>
        <v>0</v>
      </c>
      <c r="BQ609" s="58">
        <f t="shared" si="807"/>
        <v>0</v>
      </c>
      <c r="BR609" s="42">
        <f t="shared" si="807"/>
        <v>0</v>
      </c>
      <c r="BS609" s="58">
        <f t="shared" si="807"/>
        <v>0</v>
      </c>
      <c r="BT609" s="42">
        <f t="shared" si="807"/>
        <v>0.26006752118561693</v>
      </c>
      <c r="BU609" s="58">
        <f t="shared" si="807"/>
        <v>0</v>
      </c>
      <c r="BV609" s="42">
        <f t="shared" si="807"/>
        <v>0</v>
      </c>
      <c r="BW609" s="58">
        <f t="shared" si="807"/>
        <v>0</v>
      </c>
      <c r="BX609" s="42">
        <f t="shared" si="807"/>
        <v>0</v>
      </c>
      <c r="BY609" s="58">
        <f t="shared" si="807"/>
        <v>0</v>
      </c>
      <c r="BZ609" s="42">
        <f t="shared" si="807"/>
        <v>0</v>
      </c>
      <c r="CA609" s="58">
        <f t="shared" si="807"/>
        <v>0</v>
      </c>
      <c r="CB609" s="42">
        <f t="shared" si="807"/>
        <v>0.15779489022475068</v>
      </c>
      <c r="CC609" s="58">
        <f t="shared" si="807"/>
        <v>0.25199765805896229</v>
      </c>
      <c r="CD609" s="42">
        <f t="shared" si="807"/>
        <v>0</v>
      </c>
      <c r="CE609" s="58">
        <f t="shared" si="807"/>
        <v>0</v>
      </c>
      <c r="CF609" s="42">
        <f t="shared" si="807"/>
        <v>0</v>
      </c>
      <c r="CG609" s="58">
        <f t="shared" si="807"/>
        <v>0</v>
      </c>
      <c r="CH609" s="42">
        <f t="shared" si="807"/>
        <v>0</v>
      </c>
      <c r="CI609" s="58">
        <f t="shared" si="807"/>
        <v>0</v>
      </c>
      <c r="CJ609" s="42">
        <f t="shared" si="807"/>
        <v>0</v>
      </c>
      <c r="CK609" s="58">
        <f t="shared" si="807"/>
        <v>0</v>
      </c>
      <c r="CL609" s="42">
        <f t="shared" si="807"/>
        <v>0</v>
      </c>
      <c r="CM609" s="58">
        <f t="shared" si="807"/>
        <v>0</v>
      </c>
      <c r="CN609" s="42">
        <f t="shared" si="807"/>
        <v>0</v>
      </c>
      <c r="CO609" s="58">
        <f t="shared" si="807"/>
        <v>0</v>
      </c>
      <c r="CP609" s="42">
        <f t="shared" si="807"/>
        <v>0</v>
      </c>
      <c r="CQ609" s="58">
        <f t="shared" si="807"/>
        <v>0</v>
      </c>
      <c r="CR609" s="42">
        <f t="shared" si="807"/>
        <v>0</v>
      </c>
      <c r="CS609" s="58">
        <f t="shared" si="807"/>
        <v>0</v>
      </c>
      <c r="CT609" s="42">
        <f t="shared" si="807"/>
        <v>0</v>
      </c>
      <c r="CU609" s="58">
        <f t="shared" si="807"/>
        <v>4.2670663804409203E-2</v>
      </c>
      <c r="CV609" s="42">
        <f t="shared" si="807"/>
        <v>0</v>
      </c>
      <c r="CW609" s="58">
        <f t="shared" si="807"/>
        <v>0</v>
      </c>
      <c r="CX609" s="42">
        <f t="shared" si="807"/>
        <v>0</v>
      </c>
      <c r="CY609" s="58">
        <f t="shared" si="807"/>
        <v>0</v>
      </c>
      <c r="CZ609" s="42">
        <f t="shared" si="807"/>
        <v>0</v>
      </c>
      <c r="DA609" s="58">
        <f t="shared" si="807"/>
        <v>1.3000237414383341E-2</v>
      </c>
      <c r="DB609" s="42">
        <f t="shared" si="807"/>
        <v>5.7589740590934649E-2</v>
      </c>
      <c r="DC609" s="58">
        <f t="shared" si="807"/>
        <v>0</v>
      </c>
      <c r="DD609" s="60">
        <f t="shared" si="807"/>
        <v>0</v>
      </c>
      <c r="DE609" s="3"/>
    </row>
    <row r="610" spans="1:109" x14ac:dyDescent="0.35">
      <c r="A610" s="3"/>
      <c r="B610" s="3" t="s">
        <v>3907</v>
      </c>
      <c r="C610" s="39" t="s">
        <v>587</v>
      </c>
      <c r="D610" s="3" t="s">
        <v>587</v>
      </c>
      <c r="E610" s="56">
        <f t="shared" si="806"/>
        <v>0</v>
      </c>
      <c r="F610" s="54">
        <f t="shared" si="806"/>
        <v>0</v>
      </c>
      <c r="G610" s="54">
        <f t="shared" si="806"/>
        <v>0</v>
      </c>
      <c r="H610" s="54">
        <f t="shared" si="806"/>
        <v>0</v>
      </c>
      <c r="I610" s="54">
        <f t="shared" si="806"/>
        <v>0</v>
      </c>
      <c r="J610" s="53">
        <f t="shared" si="806"/>
        <v>0</v>
      </c>
      <c r="K610" s="53">
        <f t="shared" si="806"/>
        <v>0</v>
      </c>
      <c r="L610" s="53">
        <f t="shared" si="806"/>
        <v>0</v>
      </c>
      <c r="M610" s="53">
        <f t="shared" si="806"/>
        <v>0</v>
      </c>
      <c r="N610" s="54">
        <f t="shared" si="806"/>
        <v>0</v>
      </c>
      <c r="O610" s="54">
        <f t="shared" si="806"/>
        <v>0</v>
      </c>
      <c r="P610" s="54">
        <f t="shared" si="806"/>
        <v>0</v>
      </c>
      <c r="Q610" s="53">
        <f t="shared" si="806"/>
        <v>0</v>
      </c>
      <c r="R610" s="53">
        <f t="shared" si="806"/>
        <v>0</v>
      </c>
      <c r="S610" s="53">
        <f t="shared" si="806"/>
        <v>0</v>
      </c>
      <c r="T610" s="53">
        <f t="shared" si="806"/>
        <v>0</v>
      </c>
      <c r="U610" s="54">
        <f t="shared" si="806"/>
        <v>0</v>
      </c>
      <c r="V610" s="54">
        <f t="shared" si="806"/>
        <v>0</v>
      </c>
      <c r="W610" s="54">
        <f t="shared" si="806"/>
        <v>0</v>
      </c>
      <c r="X610" s="42">
        <f t="shared" si="806"/>
        <v>0</v>
      </c>
      <c r="Y610" s="58">
        <f t="shared" si="806"/>
        <v>0</v>
      </c>
      <c r="Z610" s="53">
        <f t="shared" si="806"/>
        <v>0</v>
      </c>
      <c r="AA610" s="53">
        <f t="shared" si="806"/>
        <v>0</v>
      </c>
      <c r="AB610" s="53">
        <f t="shared" si="806"/>
        <v>0</v>
      </c>
      <c r="AC610" s="53">
        <f t="shared" si="806"/>
        <v>0</v>
      </c>
      <c r="AD610" s="54">
        <f t="shared" si="806"/>
        <v>0</v>
      </c>
      <c r="AE610" s="54">
        <f t="shared" si="806"/>
        <v>0</v>
      </c>
      <c r="AF610" s="54">
        <f t="shared" si="806"/>
        <v>0</v>
      </c>
      <c r="AG610" s="54">
        <f t="shared" si="806"/>
        <v>0</v>
      </c>
      <c r="AH610" s="53">
        <f t="shared" si="806"/>
        <v>0</v>
      </c>
      <c r="AI610" s="53">
        <f t="shared" si="806"/>
        <v>0</v>
      </c>
      <c r="AJ610" s="53">
        <f t="shared" si="806"/>
        <v>0</v>
      </c>
      <c r="AK610" s="53">
        <f t="shared" si="806"/>
        <v>0</v>
      </c>
      <c r="AL610" s="54">
        <f t="shared" si="806"/>
        <v>0</v>
      </c>
      <c r="AM610" s="54">
        <f t="shared" si="806"/>
        <v>0</v>
      </c>
      <c r="AN610" s="54">
        <f t="shared" si="806"/>
        <v>0</v>
      </c>
      <c r="AO610" s="42">
        <f t="shared" si="806"/>
        <v>0</v>
      </c>
      <c r="AP610" s="58">
        <f t="shared" si="806"/>
        <v>0</v>
      </c>
      <c r="AQ610" s="42">
        <f t="shared" si="806"/>
        <v>0</v>
      </c>
      <c r="AR610" s="58">
        <f t="shared" si="806"/>
        <v>0</v>
      </c>
      <c r="AS610" s="42">
        <f t="shared" si="806"/>
        <v>0</v>
      </c>
      <c r="AT610" s="58">
        <f t="shared" si="806"/>
        <v>0</v>
      </c>
      <c r="AU610" s="42">
        <f t="shared" si="806"/>
        <v>0</v>
      </c>
      <c r="AV610" s="58">
        <f t="shared" si="806"/>
        <v>0</v>
      </c>
      <c r="AW610" s="42">
        <f t="shared" si="806"/>
        <v>0</v>
      </c>
      <c r="AX610" s="58">
        <f t="shared" si="806"/>
        <v>0</v>
      </c>
      <c r="AY610" s="42">
        <f t="shared" si="806"/>
        <v>0</v>
      </c>
      <c r="AZ610" s="58">
        <f t="shared" si="806"/>
        <v>0</v>
      </c>
      <c r="BA610" s="42">
        <f t="shared" si="806"/>
        <v>0</v>
      </c>
      <c r="BB610" s="58">
        <f t="shared" si="806"/>
        <v>0</v>
      </c>
      <c r="BC610" s="42">
        <f t="shared" si="806"/>
        <v>0</v>
      </c>
      <c r="BD610" s="58">
        <f t="shared" si="806"/>
        <v>0</v>
      </c>
      <c r="BE610" s="42">
        <f t="shared" si="806"/>
        <v>0</v>
      </c>
      <c r="BF610" s="58">
        <f t="shared" si="806"/>
        <v>0</v>
      </c>
      <c r="BG610" s="42">
        <f t="shared" si="806"/>
        <v>0</v>
      </c>
      <c r="BH610" s="58">
        <f t="shared" si="806"/>
        <v>0</v>
      </c>
      <c r="BI610" s="42">
        <f t="shared" si="806"/>
        <v>0</v>
      </c>
      <c r="BJ610" s="58">
        <f t="shared" si="806"/>
        <v>0</v>
      </c>
      <c r="BK610" s="42">
        <f t="shared" si="806"/>
        <v>0</v>
      </c>
      <c r="BL610" s="58">
        <f t="shared" si="806"/>
        <v>0</v>
      </c>
      <c r="BM610" s="42">
        <f t="shared" si="806"/>
        <v>0</v>
      </c>
      <c r="BN610" s="58">
        <f t="shared" si="806"/>
        <v>0</v>
      </c>
      <c r="BO610" s="42">
        <f t="shared" si="806"/>
        <v>0</v>
      </c>
      <c r="BP610" s="58">
        <f t="shared" ref="BP610" si="808">IF(INDEX($E$8:$CE$86,MATCH($C610,$C$8:$C$86,0),MATCH(BP$540,$E$6:$CE$6,0)),BP498/INDEX($E$8:$CE$86,MATCH($C610,$C$8:$C$86,0),MATCH(BP$540,$E$6:$CE$6,0))*INDEX($E$8:$CE$86,MATCH($C610,$C$8:$C$86,0),MATCH(BP$540,$E$6:$CE$6,0)),0)</f>
        <v>0</v>
      </c>
      <c r="BQ610" s="42">
        <f t="shared" si="807"/>
        <v>0</v>
      </c>
      <c r="BR610" s="58">
        <f t="shared" si="807"/>
        <v>0</v>
      </c>
      <c r="BS610" s="42">
        <f t="shared" si="807"/>
        <v>0</v>
      </c>
      <c r="BT610" s="58">
        <f t="shared" si="807"/>
        <v>0</v>
      </c>
      <c r="BU610" s="42">
        <f t="shared" si="807"/>
        <v>157.42745972067004</v>
      </c>
      <c r="BV610" s="58">
        <f t="shared" si="807"/>
        <v>0</v>
      </c>
      <c r="BW610" s="42">
        <f t="shared" si="807"/>
        <v>0</v>
      </c>
      <c r="BX610" s="58">
        <f t="shared" si="807"/>
        <v>0</v>
      </c>
      <c r="BY610" s="42">
        <f t="shared" si="807"/>
        <v>0</v>
      </c>
      <c r="BZ610" s="58">
        <f t="shared" si="807"/>
        <v>0</v>
      </c>
      <c r="CA610" s="42">
        <f t="shared" si="807"/>
        <v>0</v>
      </c>
      <c r="CB610" s="58">
        <f t="shared" si="807"/>
        <v>0</v>
      </c>
      <c r="CC610" s="42">
        <f t="shared" si="807"/>
        <v>0</v>
      </c>
      <c r="CD610" s="58">
        <f t="shared" si="807"/>
        <v>0</v>
      </c>
      <c r="CE610" s="42">
        <f t="shared" si="807"/>
        <v>0</v>
      </c>
      <c r="CF610" s="58">
        <f t="shared" si="807"/>
        <v>0</v>
      </c>
      <c r="CG610" s="42">
        <f t="shared" si="807"/>
        <v>0</v>
      </c>
      <c r="CH610" s="58">
        <f t="shared" si="807"/>
        <v>0</v>
      </c>
      <c r="CI610" s="42">
        <f t="shared" si="807"/>
        <v>0</v>
      </c>
      <c r="CJ610" s="58">
        <f t="shared" si="807"/>
        <v>0</v>
      </c>
      <c r="CK610" s="42">
        <f t="shared" si="807"/>
        <v>0.16105150932583204</v>
      </c>
      <c r="CL610" s="58">
        <f t="shared" si="807"/>
        <v>0</v>
      </c>
      <c r="CM610" s="42">
        <f t="shared" si="807"/>
        <v>0</v>
      </c>
      <c r="CN610" s="58">
        <f t="shared" si="807"/>
        <v>0</v>
      </c>
      <c r="CO610" s="42">
        <f t="shared" si="807"/>
        <v>0</v>
      </c>
      <c r="CP610" s="58">
        <f t="shared" si="807"/>
        <v>0</v>
      </c>
      <c r="CQ610" s="42">
        <f t="shared" si="807"/>
        <v>0</v>
      </c>
      <c r="CR610" s="58">
        <f t="shared" si="807"/>
        <v>2.7923631725418625</v>
      </c>
      <c r="CS610" s="42">
        <f t="shared" si="807"/>
        <v>0</v>
      </c>
      <c r="CT610" s="58">
        <f t="shared" si="807"/>
        <v>0</v>
      </c>
      <c r="CU610" s="42">
        <f t="shared" si="807"/>
        <v>0.6051536405237341</v>
      </c>
      <c r="CV610" s="58">
        <f t="shared" si="807"/>
        <v>0</v>
      </c>
      <c r="CW610" s="42">
        <f t="shared" si="807"/>
        <v>0</v>
      </c>
      <c r="CX610" s="58">
        <f t="shared" si="807"/>
        <v>0</v>
      </c>
      <c r="CY610" s="42">
        <f t="shared" si="807"/>
        <v>0</v>
      </c>
      <c r="CZ610" s="58">
        <f t="shared" si="807"/>
        <v>0</v>
      </c>
      <c r="DA610" s="42">
        <f t="shared" si="807"/>
        <v>0.44797821635184004</v>
      </c>
      <c r="DB610" s="58">
        <f t="shared" si="807"/>
        <v>0.68239979349751656</v>
      </c>
      <c r="DC610" s="42">
        <f t="shared" si="807"/>
        <v>0</v>
      </c>
      <c r="DD610" s="59">
        <f t="shared" si="807"/>
        <v>0</v>
      </c>
      <c r="DE610" s="3"/>
    </row>
    <row r="611" spans="1:109" x14ac:dyDescent="0.35">
      <c r="A611" s="3"/>
      <c r="B611" s="3" t="s">
        <v>3908</v>
      </c>
      <c r="C611" s="39" t="s">
        <v>588</v>
      </c>
      <c r="D611" s="3" t="s">
        <v>588</v>
      </c>
      <c r="E611" s="52">
        <f t="shared" ref="E611:BP614" si="809">IF(INDEX($E$8:$CE$86,MATCH($C611,$C$8:$C$86,0),MATCH(E$540,$E$6:$CE$6,0)),E499/INDEX($E$8:$CE$86,MATCH($C611,$C$8:$C$86,0),MATCH(E$540,$E$6:$CE$6,0))*INDEX($E$8:$CE$86,MATCH($C611,$C$8:$C$86,0),MATCH(E$540,$E$6:$CE$6,0)),0)</f>
        <v>0</v>
      </c>
      <c r="F611" s="53">
        <f t="shared" si="809"/>
        <v>0</v>
      </c>
      <c r="G611" s="53">
        <f t="shared" si="809"/>
        <v>0</v>
      </c>
      <c r="H611" s="53">
        <f t="shared" si="809"/>
        <v>0</v>
      </c>
      <c r="I611" s="53">
        <f t="shared" si="809"/>
        <v>0</v>
      </c>
      <c r="J611" s="54">
        <f t="shared" si="809"/>
        <v>0</v>
      </c>
      <c r="K611" s="54">
        <f t="shared" si="809"/>
        <v>0</v>
      </c>
      <c r="L611" s="54">
        <f t="shared" si="809"/>
        <v>0</v>
      </c>
      <c r="M611" s="54">
        <f t="shared" si="809"/>
        <v>0</v>
      </c>
      <c r="N611" s="53">
        <f t="shared" si="809"/>
        <v>0</v>
      </c>
      <c r="O611" s="53">
        <f t="shared" si="809"/>
        <v>0</v>
      </c>
      <c r="P611" s="53">
        <f t="shared" si="809"/>
        <v>0</v>
      </c>
      <c r="Q611" s="54">
        <f t="shared" si="809"/>
        <v>0</v>
      </c>
      <c r="R611" s="54">
        <f t="shared" si="809"/>
        <v>0</v>
      </c>
      <c r="S611" s="54">
        <f t="shared" si="809"/>
        <v>0</v>
      </c>
      <c r="T611" s="54">
        <f t="shared" si="809"/>
        <v>0</v>
      </c>
      <c r="U611" s="53">
        <f t="shared" si="809"/>
        <v>0</v>
      </c>
      <c r="V611" s="53">
        <f t="shared" si="809"/>
        <v>0</v>
      </c>
      <c r="W611" s="53">
        <f t="shared" si="809"/>
        <v>0</v>
      </c>
      <c r="X611" s="58">
        <f t="shared" si="809"/>
        <v>0</v>
      </c>
      <c r="Y611" s="42">
        <f t="shared" si="809"/>
        <v>0</v>
      </c>
      <c r="Z611" s="54">
        <f t="shared" si="809"/>
        <v>0</v>
      </c>
      <c r="AA611" s="54">
        <f t="shared" si="809"/>
        <v>0</v>
      </c>
      <c r="AB611" s="54">
        <f t="shared" si="809"/>
        <v>0</v>
      </c>
      <c r="AC611" s="54">
        <f t="shared" si="809"/>
        <v>0</v>
      </c>
      <c r="AD611" s="53">
        <f t="shared" si="809"/>
        <v>0</v>
      </c>
      <c r="AE611" s="53">
        <f t="shared" si="809"/>
        <v>0</v>
      </c>
      <c r="AF611" s="53">
        <f t="shared" si="809"/>
        <v>0</v>
      </c>
      <c r="AG611" s="53">
        <f t="shared" si="809"/>
        <v>0</v>
      </c>
      <c r="AH611" s="54">
        <f t="shared" si="809"/>
        <v>0</v>
      </c>
      <c r="AI611" s="54">
        <f t="shared" si="809"/>
        <v>0</v>
      </c>
      <c r="AJ611" s="54">
        <f t="shared" si="809"/>
        <v>0</v>
      </c>
      <c r="AK611" s="54">
        <f t="shared" si="809"/>
        <v>0</v>
      </c>
      <c r="AL611" s="53">
        <f t="shared" si="809"/>
        <v>0</v>
      </c>
      <c r="AM611" s="53">
        <f t="shared" si="809"/>
        <v>0</v>
      </c>
      <c r="AN611" s="53">
        <f t="shared" si="809"/>
        <v>0</v>
      </c>
      <c r="AO611" s="58">
        <f t="shared" si="809"/>
        <v>0</v>
      </c>
      <c r="AP611" s="42">
        <f t="shared" si="809"/>
        <v>0</v>
      </c>
      <c r="AQ611" s="58">
        <f t="shared" si="809"/>
        <v>0</v>
      </c>
      <c r="AR611" s="42">
        <f t="shared" si="809"/>
        <v>0</v>
      </c>
      <c r="AS611" s="58">
        <f t="shared" si="809"/>
        <v>0</v>
      </c>
      <c r="AT611" s="42">
        <f t="shared" si="809"/>
        <v>0</v>
      </c>
      <c r="AU611" s="58">
        <f t="shared" si="809"/>
        <v>0</v>
      </c>
      <c r="AV611" s="42">
        <f t="shared" si="809"/>
        <v>0</v>
      </c>
      <c r="AW611" s="58">
        <f t="shared" si="809"/>
        <v>0</v>
      </c>
      <c r="AX611" s="42">
        <f t="shared" si="809"/>
        <v>0</v>
      </c>
      <c r="AY611" s="58">
        <f t="shared" si="809"/>
        <v>0</v>
      </c>
      <c r="AZ611" s="42">
        <f t="shared" si="809"/>
        <v>0</v>
      </c>
      <c r="BA611" s="58">
        <f t="shared" si="809"/>
        <v>0</v>
      </c>
      <c r="BB611" s="42">
        <f t="shared" si="809"/>
        <v>0</v>
      </c>
      <c r="BC611" s="58">
        <f t="shared" si="809"/>
        <v>0</v>
      </c>
      <c r="BD611" s="42">
        <f t="shared" si="809"/>
        <v>0</v>
      </c>
      <c r="BE611" s="58">
        <f t="shared" si="809"/>
        <v>0</v>
      </c>
      <c r="BF611" s="42">
        <f t="shared" si="809"/>
        <v>0</v>
      </c>
      <c r="BG611" s="58">
        <f t="shared" si="809"/>
        <v>0</v>
      </c>
      <c r="BH611" s="42">
        <f t="shared" si="809"/>
        <v>0</v>
      </c>
      <c r="BI611" s="58">
        <f t="shared" si="809"/>
        <v>0</v>
      </c>
      <c r="BJ611" s="42">
        <f t="shared" si="809"/>
        <v>0</v>
      </c>
      <c r="BK611" s="58">
        <f t="shared" si="809"/>
        <v>0</v>
      </c>
      <c r="BL611" s="42">
        <f t="shared" si="809"/>
        <v>0</v>
      </c>
      <c r="BM611" s="58">
        <f t="shared" si="809"/>
        <v>0</v>
      </c>
      <c r="BN611" s="42">
        <f t="shared" si="809"/>
        <v>0</v>
      </c>
      <c r="BO611" s="58">
        <f t="shared" si="809"/>
        <v>0</v>
      </c>
      <c r="BP611" s="42">
        <f t="shared" si="809"/>
        <v>0</v>
      </c>
      <c r="BQ611" s="58">
        <f t="shared" si="807"/>
        <v>0</v>
      </c>
      <c r="BR611" s="42">
        <f t="shared" si="807"/>
        <v>0</v>
      </c>
      <c r="BS611" s="58">
        <f t="shared" si="807"/>
        <v>0</v>
      </c>
      <c r="BT611" s="42">
        <f t="shared" si="807"/>
        <v>0</v>
      </c>
      <c r="BU611" s="58">
        <f t="shared" si="807"/>
        <v>0.3461948083198062</v>
      </c>
      <c r="BV611" s="42">
        <f t="shared" si="807"/>
        <v>43.74835870022735</v>
      </c>
      <c r="BW611" s="58">
        <f t="shared" si="807"/>
        <v>0</v>
      </c>
      <c r="BX611" s="42">
        <f t="shared" si="807"/>
        <v>0</v>
      </c>
      <c r="BY611" s="58">
        <f t="shared" si="807"/>
        <v>0</v>
      </c>
      <c r="BZ611" s="42">
        <f t="shared" si="807"/>
        <v>0</v>
      </c>
      <c r="CA611" s="58">
        <f t="shared" si="807"/>
        <v>0</v>
      </c>
      <c r="CB611" s="42">
        <f t="shared" si="807"/>
        <v>0</v>
      </c>
      <c r="CC611" s="58">
        <f t="shared" si="807"/>
        <v>0</v>
      </c>
      <c r="CD611" s="42">
        <f t="shared" si="807"/>
        <v>0</v>
      </c>
      <c r="CE611" s="58">
        <f t="shared" si="807"/>
        <v>0</v>
      </c>
      <c r="CF611" s="42">
        <f t="shared" si="807"/>
        <v>0</v>
      </c>
      <c r="CG611" s="58">
        <f t="shared" si="807"/>
        <v>0</v>
      </c>
      <c r="CH611" s="42">
        <f t="shared" si="807"/>
        <v>0</v>
      </c>
      <c r="CI611" s="58">
        <f t="shared" si="807"/>
        <v>0</v>
      </c>
      <c r="CJ611" s="42">
        <f t="shared" si="807"/>
        <v>0</v>
      </c>
      <c r="CK611" s="58">
        <f t="shared" si="807"/>
        <v>1.0588021853360325E-2</v>
      </c>
      <c r="CL611" s="42">
        <f t="shared" si="807"/>
        <v>0</v>
      </c>
      <c r="CM611" s="58">
        <f t="shared" si="807"/>
        <v>0</v>
      </c>
      <c r="CN611" s="42">
        <f t="shared" si="807"/>
        <v>0</v>
      </c>
      <c r="CO611" s="58">
        <f t="shared" si="807"/>
        <v>0</v>
      </c>
      <c r="CP611" s="42">
        <f t="shared" si="807"/>
        <v>0</v>
      </c>
      <c r="CQ611" s="58">
        <f t="shared" si="807"/>
        <v>0</v>
      </c>
      <c r="CR611" s="42">
        <f t="shared" si="807"/>
        <v>0</v>
      </c>
      <c r="CS611" s="58">
        <f t="shared" si="807"/>
        <v>0</v>
      </c>
      <c r="CT611" s="42">
        <f t="shared" si="807"/>
        <v>0</v>
      </c>
      <c r="CU611" s="58">
        <f t="shared" si="807"/>
        <v>2.6906799085071136E-2</v>
      </c>
      <c r="CV611" s="42">
        <f t="shared" si="807"/>
        <v>0</v>
      </c>
      <c r="CW611" s="58">
        <f t="shared" si="807"/>
        <v>0</v>
      </c>
      <c r="CX611" s="42">
        <f t="shared" si="807"/>
        <v>0</v>
      </c>
      <c r="CY611" s="58">
        <f t="shared" si="807"/>
        <v>0</v>
      </c>
      <c r="CZ611" s="42">
        <f t="shared" si="807"/>
        <v>0</v>
      </c>
      <c r="DA611" s="58">
        <f t="shared" si="807"/>
        <v>2.1227875374523579E-2</v>
      </c>
      <c r="DB611" s="42">
        <f t="shared" si="807"/>
        <v>2.9670849228551736E-2</v>
      </c>
      <c r="DC611" s="58">
        <f t="shared" si="807"/>
        <v>0</v>
      </c>
      <c r="DD611" s="60">
        <f t="shared" si="807"/>
        <v>0</v>
      </c>
      <c r="DE611" s="3"/>
    </row>
    <row r="612" spans="1:109" x14ac:dyDescent="0.35">
      <c r="A612" s="3"/>
      <c r="B612" s="3" t="s">
        <v>3909</v>
      </c>
      <c r="C612" s="39" t="s">
        <v>589</v>
      </c>
      <c r="D612" s="3" t="s">
        <v>589</v>
      </c>
      <c r="E612" s="56">
        <f t="shared" si="809"/>
        <v>0</v>
      </c>
      <c r="F612" s="54">
        <f t="shared" si="809"/>
        <v>0</v>
      </c>
      <c r="G612" s="54">
        <f t="shared" si="809"/>
        <v>0</v>
      </c>
      <c r="H612" s="54">
        <f t="shared" si="809"/>
        <v>0</v>
      </c>
      <c r="I612" s="54">
        <f t="shared" si="809"/>
        <v>0</v>
      </c>
      <c r="J612" s="53">
        <f t="shared" si="809"/>
        <v>0</v>
      </c>
      <c r="K612" s="53">
        <f t="shared" si="809"/>
        <v>0</v>
      </c>
      <c r="L612" s="53">
        <f t="shared" si="809"/>
        <v>0</v>
      </c>
      <c r="M612" s="53">
        <f t="shared" si="809"/>
        <v>0</v>
      </c>
      <c r="N612" s="54">
        <f t="shared" si="809"/>
        <v>0</v>
      </c>
      <c r="O612" s="54">
        <f t="shared" si="809"/>
        <v>0</v>
      </c>
      <c r="P612" s="54">
        <f t="shared" si="809"/>
        <v>0</v>
      </c>
      <c r="Q612" s="53">
        <f t="shared" si="809"/>
        <v>0</v>
      </c>
      <c r="R612" s="53">
        <f t="shared" si="809"/>
        <v>0</v>
      </c>
      <c r="S612" s="53">
        <f t="shared" si="809"/>
        <v>0</v>
      </c>
      <c r="T612" s="53">
        <f t="shared" si="809"/>
        <v>0</v>
      </c>
      <c r="U612" s="54">
        <f t="shared" si="809"/>
        <v>0</v>
      </c>
      <c r="V612" s="54">
        <f t="shared" si="809"/>
        <v>0</v>
      </c>
      <c r="W612" s="54">
        <f t="shared" si="809"/>
        <v>0</v>
      </c>
      <c r="X612" s="42">
        <f t="shared" si="809"/>
        <v>0</v>
      </c>
      <c r="Y612" s="58">
        <f t="shared" si="809"/>
        <v>0</v>
      </c>
      <c r="Z612" s="53">
        <f t="shared" si="809"/>
        <v>0</v>
      </c>
      <c r="AA612" s="53">
        <f t="shared" si="809"/>
        <v>0</v>
      </c>
      <c r="AB612" s="53">
        <f t="shared" si="809"/>
        <v>0</v>
      </c>
      <c r="AC612" s="53">
        <f t="shared" si="809"/>
        <v>0</v>
      </c>
      <c r="AD612" s="54">
        <f t="shared" si="809"/>
        <v>0</v>
      </c>
      <c r="AE612" s="54">
        <f t="shared" si="809"/>
        <v>0</v>
      </c>
      <c r="AF612" s="54">
        <f t="shared" si="809"/>
        <v>0</v>
      </c>
      <c r="AG612" s="54">
        <f t="shared" si="809"/>
        <v>0</v>
      </c>
      <c r="AH612" s="53">
        <f t="shared" si="809"/>
        <v>0</v>
      </c>
      <c r="AI612" s="53">
        <f t="shared" si="809"/>
        <v>0</v>
      </c>
      <c r="AJ612" s="53">
        <f t="shared" si="809"/>
        <v>0</v>
      </c>
      <c r="AK612" s="53">
        <f t="shared" si="809"/>
        <v>0</v>
      </c>
      <c r="AL612" s="54">
        <f t="shared" si="809"/>
        <v>0</v>
      </c>
      <c r="AM612" s="54">
        <f t="shared" si="809"/>
        <v>0</v>
      </c>
      <c r="AN612" s="54">
        <f t="shared" si="809"/>
        <v>0</v>
      </c>
      <c r="AO612" s="42">
        <f t="shared" si="809"/>
        <v>0</v>
      </c>
      <c r="AP612" s="58">
        <f t="shared" si="809"/>
        <v>0</v>
      </c>
      <c r="AQ612" s="42">
        <f t="shared" si="809"/>
        <v>0</v>
      </c>
      <c r="AR612" s="58">
        <f t="shared" si="809"/>
        <v>0</v>
      </c>
      <c r="AS612" s="42">
        <f t="shared" si="809"/>
        <v>0</v>
      </c>
      <c r="AT612" s="58">
        <f t="shared" si="809"/>
        <v>0</v>
      </c>
      <c r="AU612" s="42">
        <f t="shared" si="809"/>
        <v>0</v>
      </c>
      <c r="AV612" s="58">
        <f t="shared" si="809"/>
        <v>0</v>
      </c>
      <c r="AW612" s="42">
        <f t="shared" si="809"/>
        <v>0</v>
      </c>
      <c r="AX612" s="58">
        <f t="shared" si="809"/>
        <v>0</v>
      </c>
      <c r="AY612" s="42">
        <f t="shared" si="809"/>
        <v>0</v>
      </c>
      <c r="AZ612" s="58">
        <f t="shared" si="809"/>
        <v>0</v>
      </c>
      <c r="BA612" s="42">
        <f t="shared" si="809"/>
        <v>0</v>
      </c>
      <c r="BB612" s="58">
        <f t="shared" si="809"/>
        <v>0</v>
      </c>
      <c r="BC612" s="42">
        <f t="shared" si="809"/>
        <v>0</v>
      </c>
      <c r="BD612" s="58">
        <f t="shared" si="809"/>
        <v>0</v>
      </c>
      <c r="BE612" s="42">
        <f t="shared" si="809"/>
        <v>0</v>
      </c>
      <c r="BF612" s="58">
        <f t="shared" si="809"/>
        <v>0</v>
      </c>
      <c r="BG612" s="42">
        <f t="shared" si="809"/>
        <v>0</v>
      </c>
      <c r="BH612" s="58">
        <f t="shared" si="809"/>
        <v>0</v>
      </c>
      <c r="BI612" s="42">
        <f t="shared" si="809"/>
        <v>0</v>
      </c>
      <c r="BJ612" s="58">
        <f t="shared" si="809"/>
        <v>0</v>
      </c>
      <c r="BK612" s="42">
        <f t="shared" si="809"/>
        <v>0</v>
      </c>
      <c r="BL612" s="58">
        <f t="shared" si="809"/>
        <v>0</v>
      </c>
      <c r="BM612" s="42">
        <f t="shared" si="809"/>
        <v>0</v>
      </c>
      <c r="BN612" s="58">
        <f t="shared" si="809"/>
        <v>0</v>
      </c>
      <c r="BO612" s="42">
        <f t="shared" si="809"/>
        <v>0</v>
      </c>
      <c r="BP612" s="58">
        <f t="shared" si="809"/>
        <v>0</v>
      </c>
      <c r="BQ612" s="42">
        <f t="shared" si="807"/>
        <v>0</v>
      </c>
      <c r="BR612" s="58">
        <f t="shared" si="807"/>
        <v>0</v>
      </c>
      <c r="BS612" s="42">
        <f t="shared" si="807"/>
        <v>0</v>
      </c>
      <c r="BT612" s="58">
        <f t="shared" si="807"/>
        <v>0</v>
      </c>
      <c r="BU612" s="42">
        <f t="shared" si="807"/>
        <v>0</v>
      </c>
      <c r="BV612" s="58">
        <f t="shared" si="807"/>
        <v>0</v>
      </c>
      <c r="BW612" s="42">
        <f t="shared" si="807"/>
        <v>8.5473500625221899</v>
      </c>
      <c r="BX612" s="58">
        <f t="shared" si="807"/>
        <v>0</v>
      </c>
      <c r="BY612" s="42">
        <f t="shared" si="807"/>
        <v>0</v>
      </c>
      <c r="BZ612" s="58">
        <f t="shared" si="807"/>
        <v>0</v>
      </c>
      <c r="CA612" s="42">
        <f t="shared" si="807"/>
        <v>0</v>
      </c>
      <c r="CB612" s="58">
        <f t="shared" si="807"/>
        <v>0</v>
      </c>
      <c r="CC612" s="42">
        <f t="shared" si="807"/>
        <v>0</v>
      </c>
      <c r="CD612" s="58">
        <f t="shared" si="807"/>
        <v>0</v>
      </c>
      <c r="CE612" s="42">
        <f t="shared" si="807"/>
        <v>0</v>
      </c>
      <c r="CF612" s="58">
        <f t="shared" si="807"/>
        <v>0</v>
      </c>
      <c r="CG612" s="42">
        <f t="shared" si="807"/>
        <v>0</v>
      </c>
      <c r="CH612" s="58">
        <f t="shared" si="807"/>
        <v>0</v>
      </c>
      <c r="CI612" s="42">
        <f t="shared" si="807"/>
        <v>0</v>
      </c>
      <c r="CJ612" s="58">
        <f t="shared" si="807"/>
        <v>0</v>
      </c>
      <c r="CK612" s="42">
        <f t="shared" si="807"/>
        <v>0</v>
      </c>
      <c r="CL612" s="58">
        <f t="shared" si="807"/>
        <v>0</v>
      </c>
      <c r="CM612" s="42">
        <f t="shared" si="807"/>
        <v>0</v>
      </c>
      <c r="CN612" s="58">
        <f t="shared" si="807"/>
        <v>0</v>
      </c>
      <c r="CO612" s="42">
        <f t="shared" si="807"/>
        <v>0</v>
      </c>
      <c r="CP612" s="58">
        <f t="shared" si="807"/>
        <v>0</v>
      </c>
      <c r="CQ612" s="42">
        <f t="shared" si="807"/>
        <v>0</v>
      </c>
      <c r="CR612" s="58">
        <f t="shared" si="807"/>
        <v>0</v>
      </c>
      <c r="CS612" s="42">
        <f t="shared" si="807"/>
        <v>0</v>
      </c>
      <c r="CT612" s="58">
        <f t="shared" si="807"/>
        <v>0</v>
      </c>
      <c r="CU612" s="42">
        <f t="shared" si="807"/>
        <v>0.60582913441217945</v>
      </c>
      <c r="CV612" s="58">
        <f t="shared" si="807"/>
        <v>0</v>
      </c>
      <c r="CW612" s="42">
        <f t="shared" si="807"/>
        <v>0</v>
      </c>
      <c r="CX612" s="58">
        <f t="shared" si="807"/>
        <v>0</v>
      </c>
      <c r="CY612" s="42">
        <f t="shared" si="807"/>
        <v>0</v>
      </c>
      <c r="CZ612" s="58">
        <f t="shared" si="807"/>
        <v>0</v>
      </c>
      <c r="DA612" s="42">
        <f t="shared" si="807"/>
        <v>0</v>
      </c>
      <c r="DB612" s="58">
        <f t="shared" si="807"/>
        <v>0</v>
      </c>
      <c r="DC612" s="42">
        <f t="shared" si="807"/>
        <v>0</v>
      </c>
      <c r="DD612" s="59">
        <f t="shared" si="807"/>
        <v>0</v>
      </c>
      <c r="DE612" s="3"/>
    </row>
    <row r="613" spans="1:109" x14ac:dyDescent="0.35">
      <c r="A613" s="3"/>
      <c r="B613" s="3" t="s">
        <v>3910</v>
      </c>
      <c r="C613" s="39" t="s">
        <v>590</v>
      </c>
      <c r="D613" s="3" t="s">
        <v>590</v>
      </c>
      <c r="E613" s="52">
        <f t="shared" si="809"/>
        <v>0</v>
      </c>
      <c r="F613" s="53">
        <f t="shared" si="809"/>
        <v>0</v>
      </c>
      <c r="G613" s="53">
        <f t="shared" si="809"/>
        <v>0</v>
      </c>
      <c r="H613" s="53">
        <f t="shared" si="809"/>
        <v>0</v>
      </c>
      <c r="I613" s="53">
        <f t="shared" si="809"/>
        <v>0</v>
      </c>
      <c r="J613" s="54">
        <f t="shared" si="809"/>
        <v>0</v>
      </c>
      <c r="K613" s="54">
        <f t="shared" si="809"/>
        <v>0</v>
      </c>
      <c r="L613" s="54">
        <f t="shared" si="809"/>
        <v>0</v>
      </c>
      <c r="M613" s="54">
        <f t="shared" si="809"/>
        <v>0</v>
      </c>
      <c r="N613" s="53">
        <f t="shared" si="809"/>
        <v>0</v>
      </c>
      <c r="O613" s="53">
        <f t="shared" si="809"/>
        <v>0</v>
      </c>
      <c r="P613" s="53">
        <f t="shared" si="809"/>
        <v>0</v>
      </c>
      <c r="Q613" s="54">
        <f t="shared" si="809"/>
        <v>0</v>
      </c>
      <c r="R613" s="54">
        <f t="shared" si="809"/>
        <v>0</v>
      </c>
      <c r="S613" s="54">
        <f t="shared" si="809"/>
        <v>0</v>
      </c>
      <c r="T613" s="54">
        <f t="shared" si="809"/>
        <v>0</v>
      </c>
      <c r="U613" s="53">
        <f t="shared" si="809"/>
        <v>0</v>
      </c>
      <c r="V613" s="53">
        <f t="shared" si="809"/>
        <v>0</v>
      </c>
      <c r="W613" s="53">
        <f t="shared" si="809"/>
        <v>0</v>
      </c>
      <c r="X613" s="58">
        <f t="shared" si="809"/>
        <v>0</v>
      </c>
      <c r="Y613" s="42">
        <f t="shared" si="809"/>
        <v>0</v>
      </c>
      <c r="Z613" s="54">
        <f t="shared" si="809"/>
        <v>0</v>
      </c>
      <c r="AA613" s="54">
        <f t="shared" si="809"/>
        <v>0</v>
      </c>
      <c r="AB613" s="54">
        <f t="shared" si="809"/>
        <v>0</v>
      </c>
      <c r="AC613" s="54">
        <f t="shared" si="809"/>
        <v>0</v>
      </c>
      <c r="AD613" s="53">
        <f t="shared" si="809"/>
        <v>0</v>
      </c>
      <c r="AE613" s="53">
        <f t="shared" si="809"/>
        <v>0</v>
      </c>
      <c r="AF613" s="53">
        <f t="shared" si="809"/>
        <v>0</v>
      </c>
      <c r="AG613" s="53">
        <f t="shared" si="809"/>
        <v>0</v>
      </c>
      <c r="AH613" s="54">
        <f t="shared" si="809"/>
        <v>0</v>
      </c>
      <c r="AI613" s="54">
        <f t="shared" si="809"/>
        <v>0</v>
      </c>
      <c r="AJ613" s="54">
        <f t="shared" si="809"/>
        <v>0</v>
      </c>
      <c r="AK613" s="54">
        <f t="shared" si="809"/>
        <v>0</v>
      </c>
      <c r="AL613" s="53">
        <f t="shared" si="809"/>
        <v>0</v>
      </c>
      <c r="AM613" s="53">
        <f t="shared" si="809"/>
        <v>0</v>
      </c>
      <c r="AN613" s="53">
        <f t="shared" si="809"/>
        <v>0</v>
      </c>
      <c r="AO613" s="58">
        <f t="shared" si="809"/>
        <v>0</v>
      </c>
      <c r="AP613" s="42">
        <f t="shared" si="809"/>
        <v>0</v>
      </c>
      <c r="AQ613" s="58">
        <f t="shared" si="809"/>
        <v>0</v>
      </c>
      <c r="AR613" s="42">
        <f t="shared" si="809"/>
        <v>0</v>
      </c>
      <c r="AS613" s="58">
        <f t="shared" si="809"/>
        <v>0</v>
      </c>
      <c r="AT613" s="42">
        <f t="shared" si="809"/>
        <v>0</v>
      </c>
      <c r="AU613" s="58">
        <f t="shared" si="809"/>
        <v>0</v>
      </c>
      <c r="AV613" s="42">
        <f t="shared" si="809"/>
        <v>0</v>
      </c>
      <c r="AW613" s="58">
        <f t="shared" si="809"/>
        <v>0</v>
      </c>
      <c r="AX613" s="42">
        <f t="shared" si="809"/>
        <v>0</v>
      </c>
      <c r="AY613" s="58">
        <f t="shared" si="809"/>
        <v>0</v>
      </c>
      <c r="AZ613" s="42">
        <f t="shared" si="809"/>
        <v>0</v>
      </c>
      <c r="BA613" s="58">
        <f t="shared" si="809"/>
        <v>0</v>
      </c>
      <c r="BB613" s="42">
        <f t="shared" si="809"/>
        <v>0</v>
      </c>
      <c r="BC613" s="58">
        <f t="shared" si="809"/>
        <v>0</v>
      </c>
      <c r="BD613" s="42">
        <f t="shared" si="809"/>
        <v>0</v>
      </c>
      <c r="BE613" s="58">
        <f t="shared" si="809"/>
        <v>0</v>
      </c>
      <c r="BF613" s="42">
        <f t="shared" si="809"/>
        <v>0</v>
      </c>
      <c r="BG613" s="58">
        <f t="shared" si="809"/>
        <v>0</v>
      </c>
      <c r="BH613" s="42">
        <f t="shared" si="809"/>
        <v>0</v>
      </c>
      <c r="BI613" s="58">
        <f t="shared" si="809"/>
        <v>0</v>
      </c>
      <c r="BJ613" s="42">
        <f t="shared" si="809"/>
        <v>0</v>
      </c>
      <c r="BK613" s="58">
        <f t="shared" si="809"/>
        <v>0</v>
      </c>
      <c r="BL613" s="42">
        <f t="shared" si="809"/>
        <v>0</v>
      </c>
      <c r="BM613" s="58">
        <f t="shared" si="809"/>
        <v>3.3823219607017747</v>
      </c>
      <c r="BN613" s="42">
        <f t="shared" si="809"/>
        <v>0</v>
      </c>
      <c r="BO613" s="58">
        <f t="shared" si="809"/>
        <v>0</v>
      </c>
      <c r="BP613" s="42">
        <f t="shared" si="809"/>
        <v>0</v>
      </c>
      <c r="BQ613" s="58">
        <f t="shared" si="807"/>
        <v>0</v>
      </c>
      <c r="BR613" s="42">
        <f t="shared" si="807"/>
        <v>0</v>
      </c>
      <c r="BS613" s="58">
        <f t="shared" si="807"/>
        <v>0</v>
      </c>
      <c r="BT613" s="42">
        <f t="shared" si="807"/>
        <v>0</v>
      </c>
      <c r="BU613" s="58">
        <f t="shared" si="807"/>
        <v>0</v>
      </c>
      <c r="BV613" s="42">
        <f t="shared" si="807"/>
        <v>5.1527592808437532</v>
      </c>
      <c r="BW613" s="58">
        <f t="shared" si="807"/>
        <v>0</v>
      </c>
      <c r="BX613" s="42">
        <f t="shared" si="807"/>
        <v>1275.4173538608147</v>
      </c>
      <c r="BY613" s="58">
        <f t="shared" si="807"/>
        <v>0</v>
      </c>
      <c r="BZ613" s="42">
        <f t="shared" si="807"/>
        <v>0</v>
      </c>
      <c r="CA613" s="58">
        <f t="shared" si="807"/>
        <v>0</v>
      </c>
      <c r="CB613" s="42">
        <f t="shared" si="807"/>
        <v>3.4247029160349602</v>
      </c>
      <c r="CC613" s="58">
        <f t="shared" si="807"/>
        <v>5.6248880424528229</v>
      </c>
      <c r="CD613" s="42">
        <f t="shared" si="807"/>
        <v>0</v>
      </c>
      <c r="CE613" s="58">
        <f t="shared" si="807"/>
        <v>0</v>
      </c>
      <c r="CF613" s="42">
        <f t="shared" ref="CF613:DD613" si="810">IF(INDEX($E$8:$CE$86,MATCH($C613,$C$8:$C$86,0),MATCH(CF$540,$E$6:$CE$6,0)),CF501/INDEX($E$8:$CE$86,MATCH($C613,$C$8:$C$86,0),MATCH(CF$540,$E$6:$CE$6,0))*INDEX($E$8:$CE$86,MATCH($C613,$C$8:$C$86,0),MATCH(CF$540,$E$6:$CE$6,0)),0)</f>
        <v>0</v>
      </c>
      <c r="CG613" s="58">
        <f t="shared" si="810"/>
        <v>0</v>
      </c>
      <c r="CH613" s="42">
        <f t="shared" si="810"/>
        <v>0.52786347794094546</v>
      </c>
      <c r="CI613" s="58">
        <f t="shared" si="810"/>
        <v>0</v>
      </c>
      <c r="CJ613" s="42">
        <f t="shared" si="810"/>
        <v>0</v>
      </c>
      <c r="CK613" s="58">
        <f t="shared" si="810"/>
        <v>0</v>
      </c>
      <c r="CL613" s="42">
        <f t="shared" si="810"/>
        <v>0</v>
      </c>
      <c r="CM613" s="58">
        <f t="shared" si="810"/>
        <v>0</v>
      </c>
      <c r="CN613" s="42">
        <f t="shared" si="810"/>
        <v>0</v>
      </c>
      <c r="CO613" s="58">
        <f t="shared" si="810"/>
        <v>0</v>
      </c>
      <c r="CP613" s="42">
        <f t="shared" si="810"/>
        <v>0.16949532278562734</v>
      </c>
      <c r="CQ613" s="58">
        <f t="shared" si="810"/>
        <v>0.51464556886174706</v>
      </c>
      <c r="CR613" s="42">
        <f t="shared" si="810"/>
        <v>1.8069596400415364</v>
      </c>
      <c r="CS613" s="58">
        <f t="shared" si="810"/>
        <v>0</v>
      </c>
      <c r="CT613" s="42">
        <f t="shared" si="810"/>
        <v>0</v>
      </c>
      <c r="CU613" s="58">
        <f t="shared" si="810"/>
        <v>2.1000284345261364</v>
      </c>
      <c r="CV613" s="42">
        <f t="shared" si="810"/>
        <v>0</v>
      </c>
      <c r="CW613" s="58">
        <f t="shared" si="810"/>
        <v>0</v>
      </c>
      <c r="CX613" s="42">
        <f t="shared" si="810"/>
        <v>0</v>
      </c>
      <c r="CY613" s="58">
        <f t="shared" si="810"/>
        <v>0</v>
      </c>
      <c r="CZ613" s="42">
        <f t="shared" si="810"/>
        <v>0</v>
      </c>
      <c r="DA613" s="58">
        <f t="shared" si="810"/>
        <v>1.1609816075042172</v>
      </c>
      <c r="DB613" s="42">
        <f t="shared" si="810"/>
        <v>2.3161046191098329</v>
      </c>
      <c r="DC613" s="58">
        <f t="shared" si="810"/>
        <v>0</v>
      </c>
      <c r="DD613" s="60">
        <f t="shared" si="810"/>
        <v>0</v>
      </c>
      <c r="DE613" s="3"/>
    </row>
    <row r="614" spans="1:109" x14ac:dyDescent="0.35">
      <c r="A614" s="3"/>
      <c r="B614" s="3" t="s">
        <v>3911</v>
      </c>
      <c r="C614" s="39" t="s">
        <v>591</v>
      </c>
      <c r="D614" s="3" t="s">
        <v>591</v>
      </c>
      <c r="E614" s="56">
        <f t="shared" si="809"/>
        <v>0</v>
      </c>
      <c r="F614" s="54">
        <f t="shared" si="809"/>
        <v>0</v>
      </c>
      <c r="G614" s="54">
        <f t="shared" si="809"/>
        <v>0</v>
      </c>
      <c r="H614" s="54">
        <f t="shared" si="809"/>
        <v>0</v>
      </c>
      <c r="I614" s="54">
        <f t="shared" si="809"/>
        <v>0</v>
      </c>
      <c r="J614" s="53">
        <f t="shared" si="809"/>
        <v>0</v>
      </c>
      <c r="K614" s="53">
        <f t="shared" si="809"/>
        <v>0</v>
      </c>
      <c r="L614" s="53">
        <f t="shared" si="809"/>
        <v>0</v>
      </c>
      <c r="M614" s="53">
        <f t="shared" si="809"/>
        <v>0</v>
      </c>
      <c r="N614" s="54">
        <f t="shared" si="809"/>
        <v>0</v>
      </c>
      <c r="O614" s="54">
        <f t="shared" si="809"/>
        <v>0</v>
      </c>
      <c r="P614" s="54">
        <f t="shared" si="809"/>
        <v>0</v>
      </c>
      <c r="Q614" s="53">
        <f t="shared" si="809"/>
        <v>0</v>
      </c>
      <c r="R614" s="53">
        <f t="shared" si="809"/>
        <v>0</v>
      </c>
      <c r="S614" s="53">
        <f t="shared" si="809"/>
        <v>0</v>
      </c>
      <c r="T614" s="53">
        <f t="shared" si="809"/>
        <v>0</v>
      </c>
      <c r="U614" s="54">
        <f t="shared" si="809"/>
        <v>0</v>
      </c>
      <c r="V614" s="54">
        <f t="shared" si="809"/>
        <v>0</v>
      </c>
      <c r="W614" s="54">
        <f t="shared" si="809"/>
        <v>0</v>
      </c>
      <c r="X614" s="42">
        <f t="shared" si="809"/>
        <v>0</v>
      </c>
      <c r="Y614" s="58">
        <f t="shared" si="809"/>
        <v>0</v>
      </c>
      <c r="Z614" s="53">
        <f t="shared" si="809"/>
        <v>0</v>
      </c>
      <c r="AA614" s="53">
        <f t="shared" si="809"/>
        <v>0</v>
      </c>
      <c r="AB614" s="53">
        <f t="shared" si="809"/>
        <v>0</v>
      </c>
      <c r="AC614" s="53">
        <f t="shared" si="809"/>
        <v>0</v>
      </c>
      <c r="AD614" s="54">
        <f t="shared" si="809"/>
        <v>0</v>
      </c>
      <c r="AE614" s="54">
        <f t="shared" si="809"/>
        <v>0</v>
      </c>
      <c r="AF614" s="54">
        <f t="shared" si="809"/>
        <v>0</v>
      </c>
      <c r="AG614" s="54">
        <f t="shared" si="809"/>
        <v>0</v>
      </c>
      <c r="AH614" s="53">
        <f t="shared" si="809"/>
        <v>0</v>
      </c>
      <c r="AI614" s="53">
        <f t="shared" si="809"/>
        <v>0</v>
      </c>
      <c r="AJ614" s="53">
        <f t="shared" si="809"/>
        <v>0</v>
      </c>
      <c r="AK614" s="53">
        <f t="shared" si="809"/>
        <v>0</v>
      </c>
      <c r="AL614" s="54">
        <f t="shared" si="809"/>
        <v>0</v>
      </c>
      <c r="AM614" s="54">
        <f t="shared" si="809"/>
        <v>0</v>
      </c>
      <c r="AN614" s="54">
        <f t="shared" si="809"/>
        <v>0</v>
      </c>
      <c r="AO614" s="42">
        <f t="shared" si="809"/>
        <v>0</v>
      </c>
      <c r="AP614" s="58">
        <f t="shared" si="809"/>
        <v>0</v>
      </c>
      <c r="AQ614" s="42">
        <f t="shared" si="809"/>
        <v>0</v>
      </c>
      <c r="AR614" s="58">
        <f t="shared" si="809"/>
        <v>0</v>
      </c>
      <c r="AS614" s="42">
        <f t="shared" si="809"/>
        <v>0</v>
      </c>
      <c r="AT614" s="58">
        <f t="shared" si="809"/>
        <v>0</v>
      </c>
      <c r="AU614" s="42">
        <f t="shared" si="809"/>
        <v>0</v>
      </c>
      <c r="AV614" s="58">
        <f t="shared" si="809"/>
        <v>0</v>
      </c>
      <c r="AW614" s="42">
        <f t="shared" si="809"/>
        <v>0</v>
      </c>
      <c r="AX614" s="58">
        <f t="shared" si="809"/>
        <v>0</v>
      </c>
      <c r="AY614" s="42">
        <f t="shared" si="809"/>
        <v>0</v>
      </c>
      <c r="AZ614" s="58">
        <f t="shared" si="809"/>
        <v>0</v>
      </c>
      <c r="BA614" s="42">
        <f t="shared" si="809"/>
        <v>0</v>
      </c>
      <c r="BB614" s="58">
        <f t="shared" si="809"/>
        <v>0</v>
      </c>
      <c r="BC614" s="42">
        <f t="shared" si="809"/>
        <v>0</v>
      </c>
      <c r="BD614" s="58">
        <f t="shared" si="809"/>
        <v>0</v>
      </c>
      <c r="BE614" s="42">
        <f t="shared" si="809"/>
        <v>0</v>
      </c>
      <c r="BF614" s="58">
        <f t="shared" si="809"/>
        <v>0</v>
      </c>
      <c r="BG614" s="42">
        <f t="shared" si="809"/>
        <v>0</v>
      </c>
      <c r="BH614" s="58">
        <f t="shared" si="809"/>
        <v>0</v>
      </c>
      <c r="BI614" s="42">
        <f t="shared" si="809"/>
        <v>0</v>
      </c>
      <c r="BJ614" s="58">
        <f t="shared" si="809"/>
        <v>0</v>
      </c>
      <c r="BK614" s="42">
        <f t="shared" si="809"/>
        <v>0</v>
      </c>
      <c r="BL614" s="58">
        <f t="shared" si="809"/>
        <v>0</v>
      </c>
      <c r="BM614" s="42">
        <f t="shared" si="809"/>
        <v>0</v>
      </c>
      <c r="BN614" s="58">
        <f t="shared" si="809"/>
        <v>0</v>
      </c>
      <c r="BO614" s="42">
        <f t="shared" si="809"/>
        <v>0</v>
      </c>
      <c r="BP614" s="58">
        <f t="shared" ref="BP614:DD620" si="811">IF(INDEX($E$8:$CE$86,MATCH($C614,$C$8:$C$86,0),MATCH(BP$540,$E$6:$CE$6,0)),BP502/INDEX($E$8:$CE$86,MATCH($C614,$C$8:$C$86,0),MATCH(BP$540,$E$6:$CE$6,0))*INDEX($E$8:$CE$86,MATCH($C614,$C$8:$C$86,0),MATCH(BP$540,$E$6:$CE$6,0)),0)</f>
        <v>0</v>
      </c>
      <c r="BQ614" s="42">
        <f t="shared" si="811"/>
        <v>0</v>
      </c>
      <c r="BR614" s="58">
        <f t="shared" si="811"/>
        <v>0</v>
      </c>
      <c r="BS614" s="42">
        <f t="shared" si="811"/>
        <v>0</v>
      </c>
      <c r="BT614" s="58">
        <f t="shared" si="811"/>
        <v>0</v>
      </c>
      <c r="BU614" s="42">
        <f t="shared" si="811"/>
        <v>0</v>
      </c>
      <c r="BV614" s="58">
        <f t="shared" si="811"/>
        <v>0</v>
      </c>
      <c r="BW614" s="42">
        <f t="shared" si="811"/>
        <v>0</v>
      </c>
      <c r="BX614" s="58">
        <f t="shared" si="811"/>
        <v>0</v>
      </c>
      <c r="BY614" s="42">
        <f t="shared" si="811"/>
        <v>0</v>
      </c>
      <c r="BZ614" s="58">
        <f t="shared" si="811"/>
        <v>0</v>
      </c>
      <c r="CA614" s="42">
        <f t="shared" si="811"/>
        <v>0</v>
      </c>
      <c r="CB614" s="58">
        <f t="shared" si="811"/>
        <v>0</v>
      </c>
      <c r="CC614" s="42">
        <f t="shared" si="811"/>
        <v>0</v>
      </c>
      <c r="CD614" s="58">
        <f t="shared" si="811"/>
        <v>0</v>
      </c>
      <c r="CE614" s="42">
        <f t="shared" si="811"/>
        <v>0</v>
      </c>
      <c r="CF614" s="58">
        <f t="shared" si="811"/>
        <v>0</v>
      </c>
      <c r="CG614" s="42">
        <f t="shared" si="811"/>
        <v>0</v>
      </c>
      <c r="CH614" s="58">
        <f t="shared" si="811"/>
        <v>0</v>
      </c>
      <c r="CI614" s="42">
        <f t="shared" si="811"/>
        <v>0</v>
      </c>
      <c r="CJ614" s="58">
        <f t="shared" si="811"/>
        <v>0</v>
      </c>
      <c r="CK614" s="42">
        <f t="shared" si="811"/>
        <v>0</v>
      </c>
      <c r="CL614" s="58">
        <f t="shared" si="811"/>
        <v>0</v>
      </c>
      <c r="CM614" s="42">
        <f t="shared" si="811"/>
        <v>0</v>
      </c>
      <c r="CN614" s="58">
        <f t="shared" si="811"/>
        <v>0</v>
      </c>
      <c r="CO614" s="42">
        <f t="shared" si="811"/>
        <v>0</v>
      </c>
      <c r="CP614" s="58">
        <f t="shared" si="811"/>
        <v>0</v>
      </c>
      <c r="CQ614" s="42">
        <f t="shared" si="811"/>
        <v>0</v>
      </c>
      <c r="CR614" s="58">
        <f t="shared" si="811"/>
        <v>0</v>
      </c>
      <c r="CS614" s="42">
        <f t="shared" si="811"/>
        <v>0</v>
      </c>
      <c r="CT614" s="58">
        <f t="shared" si="811"/>
        <v>0</v>
      </c>
      <c r="CU614" s="42">
        <f t="shared" si="811"/>
        <v>0</v>
      </c>
      <c r="CV614" s="58">
        <f t="shared" si="811"/>
        <v>0</v>
      </c>
      <c r="CW614" s="42">
        <f t="shared" si="811"/>
        <v>0</v>
      </c>
      <c r="CX614" s="58">
        <f t="shared" si="811"/>
        <v>0</v>
      </c>
      <c r="CY614" s="42">
        <f t="shared" si="811"/>
        <v>0</v>
      </c>
      <c r="CZ614" s="58">
        <f t="shared" si="811"/>
        <v>0</v>
      </c>
      <c r="DA614" s="42">
        <f t="shared" si="811"/>
        <v>0</v>
      </c>
      <c r="DB614" s="58">
        <f t="shared" si="811"/>
        <v>0</v>
      </c>
      <c r="DC614" s="42">
        <f t="shared" si="811"/>
        <v>0</v>
      </c>
      <c r="DD614" s="59">
        <f t="shared" si="811"/>
        <v>0</v>
      </c>
      <c r="DE614" s="3"/>
    </row>
    <row r="615" spans="1:109" x14ac:dyDescent="0.35">
      <c r="A615" s="3"/>
      <c r="B615" s="3" t="s">
        <v>3912</v>
      </c>
      <c r="C615" s="39" t="s">
        <v>592</v>
      </c>
      <c r="D615" s="3" t="s">
        <v>592</v>
      </c>
      <c r="E615" s="52">
        <f t="shared" ref="E615:BP618" si="812">IF(INDEX($E$8:$CE$86,MATCH($C615,$C$8:$C$86,0),MATCH(E$540,$E$6:$CE$6,0)),E503/INDEX($E$8:$CE$86,MATCH($C615,$C$8:$C$86,0),MATCH(E$540,$E$6:$CE$6,0))*INDEX($E$8:$CE$86,MATCH($C615,$C$8:$C$86,0),MATCH(E$540,$E$6:$CE$6,0)),0)</f>
        <v>0</v>
      </c>
      <c r="F615" s="53">
        <f t="shared" si="812"/>
        <v>0</v>
      </c>
      <c r="G615" s="53">
        <f t="shared" si="812"/>
        <v>0</v>
      </c>
      <c r="H615" s="53">
        <f t="shared" si="812"/>
        <v>0</v>
      </c>
      <c r="I615" s="53">
        <f t="shared" si="812"/>
        <v>0</v>
      </c>
      <c r="J615" s="54">
        <f t="shared" si="812"/>
        <v>0</v>
      </c>
      <c r="K615" s="54">
        <f t="shared" si="812"/>
        <v>0</v>
      </c>
      <c r="L615" s="54">
        <f t="shared" si="812"/>
        <v>0</v>
      </c>
      <c r="M615" s="54">
        <f t="shared" si="812"/>
        <v>0</v>
      </c>
      <c r="N615" s="53">
        <f t="shared" si="812"/>
        <v>0</v>
      </c>
      <c r="O615" s="53">
        <f t="shared" si="812"/>
        <v>0</v>
      </c>
      <c r="P615" s="53">
        <f t="shared" si="812"/>
        <v>0</v>
      </c>
      <c r="Q615" s="54">
        <f t="shared" si="812"/>
        <v>0</v>
      </c>
      <c r="R615" s="54">
        <f t="shared" si="812"/>
        <v>0</v>
      </c>
      <c r="S615" s="54">
        <f t="shared" si="812"/>
        <v>0</v>
      </c>
      <c r="T615" s="54">
        <f t="shared" si="812"/>
        <v>0</v>
      </c>
      <c r="U615" s="53">
        <f t="shared" si="812"/>
        <v>0</v>
      </c>
      <c r="V615" s="53">
        <f t="shared" si="812"/>
        <v>0</v>
      </c>
      <c r="W615" s="53">
        <f t="shared" si="812"/>
        <v>0</v>
      </c>
      <c r="X615" s="58">
        <f t="shared" si="812"/>
        <v>0</v>
      </c>
      <c r="Y615" s="42">
        <f t="shared" si="812"/>
        <v>0</v>
      </c>
      <c r="Z615" s="54">
        <f t="shared" si="812"/>
        <v>0</v>
      </c>
      <c r="AA615" s="54">
        <f t="shared" si="812"/>
        <v>0</v>
      </c>
      <c r="AB615" s="54">
        <f t="shared" si="812"/>
        <v>0</v>
      </c>
      <c r="AC615" s="54">
        <f t="shared" si="812"/>
        <v>0</v>
      </c>
      <c r="AD615" s="53">
        <f t="shared" si="812"/>
        <v>0</v>
      </c>
      <c r="AE615" s="53">
        <f t="shared" si="812"/>
        <v>0</v>
      </c>
      <c r="AF615" s="53">
        <f t="shared" si="812"/>
        <v>0</v>
      </c>
      <c r="AG615" s="53">
        <f t="shared" si="812"/>
        <v>0</v>
      </c>
      <c r="AH615" s="54">
        <f t="shared" si="812"/>
        <v>0</v>
      </c>
      <c r="AI615" s="54">
        <f t="shared" si="812"/>
        <v>0</v>
      </c>
      <c r="AJ615" s="54">
        <f t="shared" si="812"/>
        <v>0</v>
      </c>
      <c r="AK615" s="54">
        <f t="shared" si="812"/>
        <v>0</v>
      </c>
      <c r="AL615" s="53">
        <f t="shared" si="812"/>
        <v>0</v>
      </c>
      <c r="AM615" s="53">
        <f t="shared" si="812"/>
        <v>0</v>
      </c>
      <c r="AN615" s="53">
        <f t="shared" si="812"/>
        <v>0</v>
      </c>
      <c r="AO615" s="58">
        <f t="shared" si="812"/>
        <v>0</v>
      </c>
      <c r="AP615" s="42">
        <f t="shared" si="812"/>
        <v>0</v>
      </c>
      <c r="AQ615" s="58">
        <f t="shared" si="812"/>
        <v>0</v>
      </c>
      <c r="AR615" s="42">
        <f t="shared" si="812"/>
        <v>0</v>
      </c>
      <c r="AS615" s="58">
        <f t="shared" si="812"/>
        <v>0</v>
      </c>
      <c r="AT615" s="42">
        <f t="shared" si="812"/>
        <v>0</v>
      </c>
      <c r="AU615" s="58">
        <f t="shared" si="812"/>
        <v>0</v>
      </c>
      <c r="AV615" s="42">
        <f t="shared" si="812"/>
        <v>0</v>
      </c>
      <c r="AW615" s="58">
        <f t="shared" si="812"/>
        <v>0</v>
      </c>
      <c r="AX615" s="42">
        <f t="shared" si="812"/>
        <v>0</v>
      </c>
      <c r="AY615" s="58">
        <f t="shared" si="812"/>
        <v>0</v>
      </c>
      <c r="AZ615" s="42">
        <f t="shared" si="812"/>
        <v>0</v>
      </c>
      <c r="BA615" s="58">
        <f t="shared" si="812"/>
        <v>0</v>
      </c>
      <c r="BB615" s="42">
        <f t="shared" si="812"/>
        <v>0</v>
      </c>
      <c r="BC615" s="58">
        <f t="shared" si="812"/>
        <v>0</v>
      </c>
      <c r="BD615" s="42">
        <f t="shared" si="812"/>
        <v>0</v>
      </c>
      <c r="BE615" s="58">
        <f t="shared" si="812"/>
        <v>0</v>
      </c>
      <c r="BF615" s="42">
        <f t="shared" si="812"/>
        <v>0</v>
      </c>
      <c r="BG615" s="58">
        <f t="shared" si="812"/>
        <v>0</v>
      </c>
      <c r="BH615" s="42">
        <f t="shared" si="812"/>
        <v>0</v>
      </c>
      <c r="BI615" s="58">
        <f t="shared" si="812"/>
        <v>0</v>
      </c>
      <c r="BJ615" s="42">
        <f t="shared" si="812"/>
        <v>0</v>
      </c>
      <c r="BK615" s="58">
        <f t="shared" si="812"/>
        <v>0</v>
      </c>
      <c r="BL615" s="42">
        <f t="shared" si="812"/>
        <v>0</v>
      </c>
      <c r="BM615" s="58">
        <f t="shared" si="812"/>
        <v>0</v>
      </c>
      <c r="BN615" s="42">
        <f t="shared" si="812"/>
        <v>0</v>
      </c>
      <c r="BO615" s="58">
        <f t="shared" si="812"/>
        <v>0</v>
      </c>
      <c r="BP615" s="42">
        <f t="shared" si="812"/>
        <v>0</v>
      </c>
      <c r="BQ615" s="58">
        <f t="shared" si="811"/>
        <v>0</v>
      </c>
      <c r="BR615" s="42">
        <f t="shared" si="811"/>
        <v>0</v>
      </c>
      <c r="BS615" s="58">
        <f t="shared" si="811"/>
        <v>0</v>
      </c>
      <c r="BT615" s="42">
        <f t="shared" si="811"/>
        <v>0</v>
      </c>
      <c r="BU615" s="58">
        <f t="shared" si="811"/>
        <v>0</v>
      </c>
      <c r="BV615" s="42">
        <f t="shared" si="811"/>
        <v>0</v>
      </c>
      <c r="BW615" s="58">
        <f t="shared" si="811"/>
        <v>0</v>
      </c>
      <c r="BX615" s="42">
        <f t="shared" si="811"/>
        <v>0</v>
      </c>
      <c r="BY615" s="58">
        <f t="shared" si="811"/>
        <v>0</v>
      </c>
      <c r="BZ615" s="42">
        <f t="shared" si="811"/>
        <v>38.128441643915124</v>
      </c>
      <c r="CA615" s="58">
        <f t="shared" si="811"/>
        <v>6.1450600839288221</v>
      </c>
      <c r="CB615" s="42">
        <f t="shared" si="811"/>
        <v>6.111244453584125</v>
      </c>
      <c r="CC615" s="58">
        <f t="shared" si="811"/>
        <v>5.7384216541340924</v>
      </c>
      <c r="CD615" s="42">
        <f t="shared" si="811"/>
        <v>0</v>
      </c>
      <c r="CE615" s="58">
        <f t="shared" si="811"/>
        <v>0</v>
      </c>
      <c r="CF615" s="42">
        <f t="shared" si="811"/>
        <v>0</v>
      </c>
      <c r="CG615" s="58">
        <f t="shared" si="811"/>
        <v>0</v>
      </c>
      <c r="CH615" s="42">
        <f t="shared" si="811"/>
        <v>0</v>
      </c>
      <c r="CI615" s="58">
        <f t="shared" si="811"/>
        <v>0</v>
      </c>
      <c r="CJ615" s="42">
        <f t="shared" si="811"/>
        <v>0</v>
      </c>
      <c r="CK615" s="58">
        <f t="shared" si="811"/>
        <v>0</v>
      </c>
      <c r="CL615" s="42">
        <f t="shared" si="811"/>
        <v>0</v>
      </c>
      <c r="CM615" s="58">
        <f t="shared" si="811"/>
        <v>0</v>
      </c>
      <c r="CN615" s="42">
        <f t="shared" si="811"/>
        <v>0</v>
      </c>
      <c r="CO615" s="58">
        <f t="shared" si="811"/>
        <v>0</v>
      </c>
      <c r="CP615" s="42">
        <f t="shared" si="811"/>
        <v>0</v>
      </c>
      <c r="CQ615" s="58">
        <f t="shared" si="811"/>
        <v>0</v>
      </c>
      <c r="CR615" s="42">
        <f t="shared" si="811"/>
        <v>0</v>
      </c>
      <c r="CS615" s="58">
        <f t="shared" si="811"/>
        <v>0</v>
      </c>
      <c r="CT615" s="42">
        <f t="shared" si="811"/>
        <v>0</v>
      </c>
      <c r="CU615" s="58">
        <f t="shared" si="811"/>
        <v>0</v>
      </c>
      <c r="CV615" s="42">
        <f t="shared" si="811"/>
        <v>0</v>
      </c>
      <c r="CW615" s="58">
        <f t="shared" si="811"/>
        <v>0</v>
      </c>
      <c r="CX615" s="42">
        <f t="shared" si="811"/>
        <v>0</v>
      </c>
      <c r="CY615" s="58">
        <f t="shared" si="811"/>
        <v>0</v>
      </c>
      <c r="CZ615" s="42">
        <f t="shared" si="811"/>
        <v>0</v>
      </c>
      <c r="DA615" s="58">
        <f t="shared" si="811"/>
        <v>0</v>
      </c>
      <c r="DB615" s="42">
        <f t="shared" si="811"/>
        <v>0</v>
      </c>
      <c r="DC615" s="58">
        <f t="shared" si="811"/>
        <v>0</v>
      </c>
      <c r="DD615" s="60">
        <f t="shared" si="811"/>
        <v>0</v>
      </c>
      <c r="DE615" s="3"/>
    </row>
    <row r="616" spans="1:109" x14ac:dyDescent="0.35">
      <c r="A616" s="3"/>
      <c r="B616" s="3" t="s">
        <v>3913</v>
      </c>
      <c r="C616" s="39" t="s">
        <v>593</v>
      </c>
      <c r="D616" s="3" t="s">
        <v>593</v>
      </c>
      <c r="E616" s="56">
        <f t="shared" si="812"/>
        <v>0</v>
      </c>
      <c r="F616" s="54">
        <f t="shared" si="812"/>
        <v>0</v>
      </c>
      <c r="G616" s="54">
        <f t="shared" si="812"/>
        <v>0</v>
      </c>
      <c r="H616" s="54">
        <f t="shared" si="812"/>
        <v>0</v>
      </c>
      <c r="I616" s="54">
        <f t="shared" si="812"/>
        <v>0</v>
      </c>
      <c r="J616" s="53">
        <f t="shared" si="812"/>
        <v>0</v>
      </c>
      <c r="K616" s="53">
        <f t="shared" si="812"/>
        <v>0</v>
      </c>
      <c r="L616" s="53">
        <f t="shared" si="812"/>
        <v>0</v>
      </c>
      <c r="M616" s="53">
        <f t="shared" si="812"/>
        <v>0</v>
      </c>
      <c r="N616" s="54">
        <f t="shared" si="812"/>
        <v>0</v>
      </c>
      <c r="O616" s="54">
        <f t="shared" si="812"/>
        <v>0</v>
      </c>
      <c r="P616" s="54">
        <f t="shared" si="812"/>
        <v>0</v>
      </c>
      <c r="Q616" s="53">
        <f t="shared" si="812"/>
        <v>0</v>
      </c>
      <c r="R616" s="53">
        <f t="shared" si="812"/>
        <v>0</v>
      </c>
      <c r="S616" s="53">
        <f t="shared" si="812"/>
        <v>0</v>
      </c>
      <c r="T616" s="53">
        <f t="shared" si="812"/>
        <v>0</v>
      </c>
      <c r="U616" s="54">
        <f t="shared" si="812"/>
        <v>0</v>
      </c>
      <c r="V616" s="54">
        <f t="shared" si="812"/>
        <v>0</v>
      </c>
      <c r="W616" s="54">
        <f t="shared" si="812"/>
        <v>0</v>
      </c>
      <c r="X616" s="42">
        <f t="shared" si="812"/>
        <v>0</v>
      </c>
      <c r="Y616" s="58">
        <f t="shared" si="812"/>
        <v>0</v>
      </c>
      <c r="Z616" s="53">
        <f t="shared" si="812"/>
        <v>0</v>
      </c>
      <c r="AA616" s="53">
        <f t="shared" si="812"/>
        <v>0</v>
      </c>
      <c r="AB616" s="53">
        <f t="shared" si="812"/>
        <v>0</v>
      </c>
      <c r="AC616" s="53">
        <f t="shared" si="812"/>
        <v>0</v>
      </c>
      <c r="AD616" s="54">
        <f t="shared" si="812"/>
        <v>0</v>
      </c>
      <c r="AE616" s="54">
        <f t="shared" si="812"/>
        <v>0</v>
      </c>
      <c r="AF616" s="54">
        <f t="shared" si="812"/>
        <v>0</v>
      </c>
      <c r="AG616" s="54">
        <f t="shared" si="812"/>
        <v>0</v>
      </c>
      <c r="AH616" s="53">
        <f t="shared" si="812"/>
        <v>0</v>
      </c>
      <c r="AI616" s="53">
        <f t="shared" si="812"/>
        <v>0</v>
      </c>
      <c r="AJ616" s="53">
        <f t="shared" si="812"/>
        <v>0</v>
      </c>
      <c r="AK616" s="53">
        <f t="shared" si="812"/>
        <v>0</v>
      </c>
      <c r="AL616" s="54">
        <f t="shared" si="812"/>
        <v>0</v>
      </c>
      <c r="AM616" s="54">
        <f t="shared" si="812"/>
        <v>0</v>
      </c>
      <c r="AN616" s="54">
        <f t="shared" si="812"/>
        <v>0</v>
      </c>
      <c r="AO616" s="42">
        <f t="shared" si="812"/>
        <v>0</v>
      </c>
      <c r="AP616" s="58">
        <f t="shared" si="812"/>
        <v>0</v>
      </c>
      <c r="AQ616" s="42">
        <f t="shared" si="812"/>
        <v>0</v>
      </c>
      <c r="AR616" s="58">
        <f t="shared" si="812"/>
        <v>0</v>
      </c>
      <c r="AS616" s="42">
        <f t="shared" si="812"/>
        <v>0</v>
      </c>
      <c r="AT616" s="58">
        <f t="shared" si="812"/>
        <v>0</v>
      </c>
      <c r="AU616" s="42">
        <f t="shared" si="812"/>
        <v>0</v>
      </c>
      <c r="AV616" s="58">
        <f t="shared" si="812"/>
        <v>0</v>
      </c>
      <c r="AW616" s="42">
        <f t="shared" si="812"/>
        <v>0</v>
      </c>
      <c r="AX616" s="58">
        <f t="shared" si="812"/>
        <v>0</v>
      </c>
      <c r="AY616" s="42">
        <f t="shared" si="812"/>
        <v>0</v>
      </c>
      <c r="AZ616" s="58">
        <f t="shared" si="812"/>
        <v>0</v>
      </c>
      <c r="BA616" s="42">
        <f t="shared" si="812"/>
        <v>0</v>
      </c>
      <c r="BB616" s="58">
        <f t="shared" si="812"/>
        <v>0</v>
      </c>
      <c r="BC616" s="42">
        <f t="shared" si="812"/>
        <v>0</v>
      </c>
      <c r="BD616" s="58">
        <f t="shared" si="812"/>
        <v>0</v>
      </c>
      <c r="BE616" s="42">
        <f t="shared" si="812"/>
        <v>0</v>
      </c>
      <c r="BF616" s="58">
        <f t="shared" si="812"/>
        <v>0</v>
      </c>
      <c r="BG616" s="42">
        <f t="shared" si="812"/>
        <v>0</v>
      </c>
      <c r="BH616" s="58">
        <f t="shared" si="812"/>
        <v>0</v>
      </c>
      <c r="BI616" s="42">
        <f t="shared" si="812"/>
        <v>0</v>
      </c>
      <c r="BJ616" s="58">
        <f t="shared" si="812"/>
        <v>0</v>
      </c>
      <c r="BK616" s="42">
        <f t="shared" si="812"/>
        <v>0</v>
      </c>
      <c r="BL616" s="58">
        <f t="shared" si="812"/>
        <v>0</v>
      </c>
      <c r="BM616" s="42">
        <f t="shared" si="812"/>
        <v>0</v>
      </c>
      <c r="BN616" s="58">
        <f t="shared" si="812"/>
        <v>0</v>
      </c>
      <c r="BO616" s="42">
        <f t="shared" si="812"/>
        <v>0</v>
      </c>
      <c r="BP616" s="58">
        <f t="shared" si="812"/>
        <v>0</v>
      </c>
      <c r="BQ616" s="42">
        <f t="shared" si="811"/>
        <v>0</v>
      </c>
      <c r="BR616" s="58">
        <f t="shared" si="811"/>
        <v>0</v>
      </c>
      <c r="BS616" s="42">
        <f t="shared" si="811"/>
        <v>0</v>
      </c>
      <c r="BT616" s="58">
        <f t="shared" si="811"/>
        <v>0</v>
      </c>
      <c r="BU616" s="42">
        <f t="shared" si="811"/>
        <v>0</v>
      </c>
      <c r="BV616" s="58">
        <f t="shared" si="811"/>
        <v>0</v>
      </c>
      <c r="BW616" s="42">
        <f t="shared" si="811"/>
        <v>0</v>
      </c>
      <c r="BX616" s="58">
        <f t="shared" si="811"/>
        <v>0</v>
      </c>
      <c r="BY616" s="42">
        <f t="shared" si="811"/>
        <v>0</v>
      </c>
      <c r="BZ616" s="58">
        <f t="shared" si="811"/>
        <v>8.1844567980381235</v>
      </c>
      <c r="CA616" s="42">
        <f t="shared" si="811"/>
        <v>1.8162642645263696</v>
      </c>
      <c r="CB616" s="58">
        <f t="shared" si="811"/>
        <v>1.2967021897571538</v>
      </c>
      <c r="CC616" s="42">
        <f t="shared" si="811"/>
        <v>0.4840981907584615</v>
      </c>
      <c r="CD616" s="58">
        <f t="shared" si="811"/>
        <v>0</v>
      </c>
      <c r="CE616" s="42">
        <f t="shared" si="811"/>
        <v>0</v>
      </c>
      <c r="CF616" s="58">
        <f t="shared" si="811"/>
        <v>0</v>
      </c>
      <c r="CG616" s="42">
        <f t="shared" si="811"/>
        <v>0</v>
      </c>
      <c r="CH616" s="58">
        <f t="shared" si="811"/>
        <v>0</v>
      </c>
      <c r="CI616" s="42">
        <f t="shared" si="811"/>
        <v>0</v>
      </c>
      <c r="CJ616" s="58">
        <f t="shared" si="811"/>
        <v>0</v>
      </c>
      <c r="CK616" s="42">
        <f t="shared" si="811"/>
        <v>0</v>
      </c>
      <c r="CL616" s="58">
        <f t="shared" si="811"/>
        <v>0</v>
      </c>
      <c r="CM616" s="42">
        <f t="shared" si="811"/>
        <v>0</v>
      </c>
      <c r="CN616" s="58">
        <f t="shared" si="811"/>
        <v>0</v>
      </c>
      <c r="CO616" s="42">
        <f t="shared" si="811"/>
        <v>0</v>
      </c>
      <c r="CP616" s="58">
        <f t="shared" si="811"/>
        <v>0</v>
      </c>
      <c r="CQ616" s="42">
        <f t="shared" si="811"/>
        <v>0</v>
      </c>
      <c r="CR616" s="58">
        <f t="shared" si="811"/>
        <v>0</v>
      </c>
      <c r="CS616" s="42">
        <f t="shared" si="811"/>
        <v>0</v>
      </c>
      <c r="CT616" s="58">
        <f t="shared" si="811"/>
        <v>0</v>
      </c>
      <c r="CU616" s="42">
        <f t="shared" si="811"/>
        <v>0</v>
      </c>
      <c r="CV616" s="58">
        <f t="shared" si="811"/>
        <v>0</v>
      </c>
      <c r="CW616" s="42">
        <f t="shared" si="811"/>
        <v>0</v>
      </c>
      <c r="CX616" s="58">
        <f t="shared" si="811"/>
        <v>0</v>
      </c>
      <c r="CY616" s="42">
        <f t="shared" si="811"/>
        <v>0</v>
      </c>
      <c r="CZ616" s="58">
        <f t="shared" si="811"/>
        <v>0</v>
      </c>
      <c r="DA616" s="42">
        <f t="shared" si="811"/>
        <v>0</v>
      </c>
      <c r="DB616" s="58">
        <f t="shared" si="811"/>
        <v>0</v>
      </c>
      <c r="DC616" s="42">
        <f t="shared" si="811"/>
        <v>0</v>
      </c>
      <c r="DD616" s="59">
        <f t="shared" si="811"/>
        <v>0</v>
      </c>
      <c r="DE616" s="3"/>
    </row>
    <row r="617" spans="1:109" x14ac:dyDescent="0.35">
      <c r="A617" s="3"/>
      <c r="B617" s="3" t="s">
        <v>3914</v>
      </c>
      <c r="C617" s="39" t="s">
        <v>594</v>
      </c>
      <c r="D617" s="3" t="s">
        <v>594</v>
      </c>
      <c r="E617" s="52">
        <f t="shared" si="812"/>
        <v>0</v>
      </c>
      <c r="F617" s="53">
        <f t="shared" si="812"/>
        <v>0</v>
      </c>
      <c r="G617" s="53">
        <f t="shared" si="812"/>
        <v>0</v>
      </c>
      <c r="H617" s="53">
        <f t="shared" si="812"/>
        <v>0</v>
      </c>
      <c r="I617" s="53">
        <f t="shared" si="812"/>
        <v>0</v>
      </c>
      <c r="J617" s="54">
        <f t="shared" si="812"/>
        <v>0</v>
      </c>
      <c r="K617" s="54">
        <f t="shared" si="812"/>
        <v>0</v>
      </c>
      <c r="L617" s="54">
        <f t="shared" si="812"/>
        <v>0</v>
      </c>
      <c r="M617" s="54">
        <f t="shared" si="812"/>
        <v>0</v>
      </c>
      <c r="N617" s="53">
        <f t="shared" si="812"/>
        <v>0</v>
      </c>
      <c r="O617" s="53">
        <f t="shared" si="812"/>
        <v>0</v>
      </c>
      <c r="P617" s="53">
        <f t="shared" si="812"/>
        <v>0</v>
      </c>
      <c r="Q617" s="54">
        <f t="shared" si="812"/>
        <v>0</v>
      </c>
      <c r="R617" s="54">
        <f t="shared" si="812"/>
        <v>0</v>
      </c>
      <c r="S617" s="54">
        <f t="shared" si="812"/>
        <v>0</v>
      </c>
      <c r="T617" s="54">
        <f t="shared" si="812"/>
        <v>0</v>
      </c>
      <c r="U617" s="53">
        <f t="shared" si="812"/>
        <v>0</v>
      </c>
      <c r="V617" s="53">
        <f t="shared" si="812"/>
        <v>0</v>
      </c>
      <c r="W617" s="53">
        <f t="shared" si="812"/>
        <v>0</v>
      </c>
      <c r="X617" s="58">
        <f t="shared" si="812"/>
        <v>0</v>
      </c>
      <c r="Y617" s="42">
        <f t="shared" si="812"/>
        <v>0</v>
      </c>
      <c r="Z617" s="54">
        <f t="shared" si="812"/>
        <v>0</v>
      </c>
      <c r="AA617" s="54">
        <f t="shared" si="812"/>
        <v>0</v>
      </c>
      <c r="AB617" s="54">
        <f t="shared" si="812"/>
        <v>0</v>
      </c>
      <c r="AC617" s="54">
        <f t="shared" si="812"/>
        <v>0</v>
      </c>
      <c r="AD617" s="53">
        <f t="shared" si="812"/>
        <v>0</v>
      </c>
      <c r="AE617" s="53">
        <f t="shared" si="812"/>
        <v>0</v>
      </c>
      <c r="AF617" s="53">
        <f t="shared" si="812"/>
        <v>0</v>
      </c>
      <c r="AG617" s="53">
        <f t="shared" si="812"/>
        <v>0</v>
      </c>
      <c r="AH617" s="54">
        <f t="shared" si="812"/>
        <v>0</v>
      </c>
      <c r="AI617" s="54">
        <f t="shared" si="812"/>
        <v>0</v>
      </c>
      <c r="AJ617" s="54">
        <f t="shared" si="812"/>
        <v>0</v>
      </c>
      <c r="AK617" s="54">
        <f t="shared" si="812"/>
        <v>0</v>
      </c>
      <c r="AL617" s="53">
        <f t="shared" si="812"/>
        <v>0</v>
      </c>
      <c r="AM617" s="53">
        <f t="shared" si="812"/>
        <v>0</v>
      </c>
      <c r="AN617" s="53">
        <f t="shared" si="812"/>
        <v>0</v>
      </c>
      <c r="AO617" s="58">
        <f t="shared" si="812"/>
        <v>0</v>
      </c>
      <c r="AP617" s="42">
        <f t="shared" si="812"/>
        <v>0</v>
      </c>
      <c r="AQ617" s="58">
        <f t="shared" si="812"/>
        <v>1.8441230796024013</v>
      </c>
      <c r="AR617" s="42">
        <f t="shared" si="812"/>
        <v>0.32171078367450234</v>
      </c>
      <c r="AS617" s="58">
        <f t="shared" si="812"/>
        <v>0</v>
      </c>
      <c r="AT617" s="42">
        <f t="shared" si="812"/>
        <v>0</v>
      </c>
      <c r="AU617" s="58">
        <f t="shared" si="812"/>
        <v>0</v>
      </c>
      <c r="AV617" s="42">
        <f t="shared" si="812"/>
        <v>0</v>
      </c>
      <c r="AW617" s="58">
        <f t="shared" si="812"/>
        <v>0</v>
      </c>
      <c r="AX617" s="42">
        <f t="shared" si="812"/>
        <v>1.01410171847764</v>
      </c>
      <c r="AY617" s="58">
        <f t="shared" si="812"/>
        <v>0</v>
      </c>
      <c r="AZ617" s="42">
        <f t="shared" si="812"/>
        <v>5.4073758648662991E-2</v>
      </c>
      <c r="BA617" s="58">
        <f t="shared" si="812"/>
        <v>0</v>
      </c>
      <c r="BB617" s="42">
        <f t="shared" si="812"/>
        <v>0</v>
      </c>
      <c r="BC617" s="58">
        <f t="shared" si="812"/>
        <v>0</v>
      </c>
      <c r="BD617" s="42">
        <f t="shared" si="812"/>
        <v>0</v>
      </c>
      <c r="BE617" s="58">
        <f t="shared" si="812"/>
        <v>0</v>
      </c>
      <c r="BF617" s="42">
        <f t="shared" si="812"/>
        <v>0</v>
      </c>
      <c r="BG617" s="58">
        <f t="shared" si="812"/>
        <v>0</v>
      </c>
      <c r="BH617" s="42">
        <f t="shared" si="812"/>
        <v>0</v>
      </c>
      <c r="BI617" s="58">
        <f t="shared" si="812"/>
        <v>0</v>
      </c>
      <c r="BJ617" s="42">
        <f t="shared" si="812"/>
        <v>1.6441844766085989</v>
      </c>
      <c r="BK617" s="58">
        <f t="shared" si="812"/>
        <v>0</v>
      </c>
      <c r="BL617" s="42">
        <f t="shared" si="812"/>
        <v>0</v>
      </c>
      <c r="BM617" s="58">
        <f t="shared" si="812"/>
        <v>0</v>
      </c>
      <c r="BN617" s="42">
        <f t="shared" si="812"/>
        <v>0</v>
      </c>
      <c r="BO617" s="58">
        <f t="shared" si="812"/>
        <v>0</v>
      </c>
      <c r="BP617" s="42">
        <f t="shared" si="812"/>
        <v>0</v>
      </c>
      <c r="BQ617" s="58">
        <f t="shared" si="811"/>
        <v>0</v>
      </c>
      <c r="BR617" s="42">
        <f t="shared" si="811"/>
        <v>0</v>
      </c>
      <c r="BS617" s="58">
        <f t="shared" si="811"/>
        <v>0</v>
      </c>
      <c r="BT617" s="42">
        <f t="shared" si="811"/>
        <v>0</v>
      </c>
      <c r="BU617" s="58">
        <f t="shared" si="811"/>
        <v>0</v>
      </c>
      <c r="BV617" s="42">
        <f t="shared" si="811"/>
        <v>0</v>
      </c>
      <c r="BW617" s="58">
        <f t="shared" si="811"/>
        <v>0</v>
      </c>
      <c r="BX617" s="42">
        <f t="shared" si="811"/>
        <v>1.5604543712675323</v>
      </c>
      <c r="BY617" s="58">
        <f t="shared" si="811"/>
        <v>0</v>
      </c>
      <c r="BZ617" s="42">
        <f t="shared" si="811"/>
        <v>0</v>
      </c>
      <c r="CA617" s="58">
        <f t="shared" si="811"/>
        <v>0.42561831668392042</v>
      </c>
      <c r="CB617" s="42">
        <f t="shared" si="811"/>
        <v>339.25456914491213</v>
      </c>
      <c r="CC617" s="58">
        <f t="shared" si="811"/>
        <v>0</v>
      </c>
      <c r="CD617" s="42">
        <f t="shared" si="811"/>
        <v>9.556252895762352</v>
      </c>
      <c r="CE617" s="58">
        <f t="shared" si="811"/>
        <v>0</v>
      </c>
      <c r="CF617" s="42">
        <f t="shared" si="811"/>
        <v>0</v>
      </c>
      <c r="CG617" s="58">
        <f t="shared" si="811"/>
        <v>0</v>
      </c>
      <c r="CH617" s="42">
        <f t="shared" si="811"/>
        <v>0.82542937592780274</v>
      </c>
      <c r="CI617" s="58">
        <f t="shared" si="811"/>
        <v>0</v>
      </c>
      <c r="CJ617" s="42">
        <f t="shared" si="811"/>
        <v>0</v>
      </c>
      <c r="CK617" s="58">
        <f t="shared" si="811"/>
        <v>0</v>
      </c>
      <c r="CL617" s="42">
        <f t="shared" si="811"/>
        <v>0</v>
      </c>
      <c r="CM617" s="58">
        <f t="shared" si="811"/>
        <v>0</v>
      </c>
      <c r="CN617" s="42">
        <f t="shared" si="811"/>
        <v>0</v>
      </c>
      <c r="CO617" s="58">
        <f t="shared" si="811"/>
        <v>0</v>
      </c>
      <c r="CP617" s="42">
        <f t="shared" si="811"/>
        <v>0</v>
      </c>
      <c r="CQ617" s="58">
        <f t="shared" si="811"/>
        <v>0</v>
      </c>
      <c r="CR617" s="42">
        <f t="shared" si="811"/>
        <v>6.9885391324412433E-2</v>
      </c>
      <c r="CS617" s="58">
        <f t="shared" si="811"/>
        <v>0</v>
      </c>
      <c r="CT617" s="42">
        <f t="shared" si="811"/>
        <v>0</v>
      </c>
      <c r="CU617" s="58">
        <f t="shared" si="811"/>
        <v>0</v>
      </c>
      <c r="CV617" s="42">
        <f t="shared" si="811"/>
        <v>0</v>
      </c>
      <c r="CW617" s="58">
        <f t="shared" si="811"/>
        <v>0</v>
      </c>
      <c r="CX617" s="42">
        <f t="shared" si="811"/>
        <v>0</v>
      </c>
      <c r="CY617" s="58">
        <f t="shared" si="811"/>
        <v>0</v>
      </c>
      <c r="CZ617" s="42">
        <f t="shared" si="811"/>
        <v>0</v>
      </c>
      <c r="DA617" s="58">
        <f t="shared" si="811"/>
        <v>0</v>
      </c>
      <c r="DB617" s="42">
        <f t="shared" si="811"/>
        <v>0</v>
      </c>
      <c r="DC617" s="58">
        <f t="shared" si="811"/>
        <v>0</v>
      </c>
      <c r="DD617" s="60">
        <f t="shared" si="811"/>
        <v>0</v>
      </c>
      <c r="DE617" s="3"/>
    </row>
    <row r="618" spans="1:109" x14ac:dyDescent="0.35">
      <c r="A618" s="3"/>
      <c r="B618" s="3" t="s">
        <v>3915</v>
      </c>
      <c r="C618" s="39" t="s">
        <v>595</v>
      </c>
      <c r="D618" s="3" t="s">
        <v>595</v>
      </c>
      <c r="E618" s="56">
        <f t="shared" si="812"/>
        <v>0</v>
      </c>
      <c r="F618" s="54">
        <f t="shared" si="812"/>
        <v>0</v>
      </c>
      <c r="G618" s="54">
        <f t="shared" si="812"/>
        <v>0</v>
      </c>
      <c r="H618" s="54">
        <f t="shared" si="812"/>
        <v>0</v>
      </c>
      <c r="I618" s="54">
        <f t="shared" si="812"/>
        <v>0</v>
      </c>
      <c r="J618" s="53">
        <f t="shared" si="812"/>
        <v>0</v>
      </c>
      <c r="K618" s="53">
        <f t="shared" si="812"/>
        <v>0</v>
      </c>
      <c r="L618" s="53">
        <f t="shared" si="812"/>
        <v>0</v>
      </c>
      <c r="M618" s="53">
        <f t="shared" si="812"/>
        <v>0</v>
      </c>
      <c r="N618" s="54">
        <f t="shared" si="812"/>
        <v>0</v>
      </c>
      <c r="O618" s="54">
        <f t="shared" si="812"/>
        <v>0</v>
      </c>
      <c r="P618" s="54">
        <f t="shared" si="812"/>
        <v>0</v>
      </c>
      <c r="Q618" s="53">
        <f t="shared" si="812"/>
        <v>0</v>
      </c>
      <c r="R618" s="53">
        <f t="shared" si="812"/>
        <v>0</v>
      </c>
      <c r="S618" s="53">
        <f t="shared" si="812"/>
        <v>0</v>
      </c>
      <c r="T618" s="53">
        <f t="shared" si="812"/>
        <v>0</v>
      </c>
      <c r="U618" s="54">
        <f t="shared" si="812"/>
        <v>0</v>
      </c>
      <c r="V618" s="54">
        <f t="shared" si="812"/>
        <v>0</v>
      </c>
      <c r="W618" s="54">
        <f t="shared" si="812"/>
        <v>0</v>
      </c>
      <c r="X618" s="42">
        <f t="shared" si="812"/>
        <v>0</v>
      </c>
      <c r="Y618" s="58">
        <f t="shared" si="812"/>
        <v>0</v>
      </c>
      <c r="Z618" s="53">
        <f t="shared" si="812"/>
        <v>0</v>
      </c>
      <c r="AA618" s="53">
        <f t="shared" si="812"/>
        <v>0</v>
      </c>
      <c r="AB618" s="53">
        <f t="shared" si="812"/>
        <v>0</v>
      </c>
      <c r="AC618" s="53">
        <f t="shared" si="812"/>
        <v>0</v>
      </c>
      <c r="AD618" s="54">
        <f t="shared" si="812"/>
        <v>0</v>
      </c>
      <c r="AE618" s="54">
        <f t="shared" si="812"/>
        <v>0</v>
      </c>
      <c r="AF618" s="54">
        <f t="shared" si="812"/>
        <v>0</v>
      </c>
      <c r="AG618" s="54">
        <f t="shared" si="812"/>
        <v>0</v>
      </c>
      <c r="AH618" s="53">
        <f t="shared" si="812"/>
        <v>0</v>
      </c>
      <c r="AI618" s="53">
        <f t="shared" si="812"/>
        <v>0</v>
      </c>
      <c r="AJ618" s="53">
        <f t="shared" si="812"/>
        <v>0</v>
      </c>
      <c r="AK618" s="53">
        <f t="shared" si="812"/>
        <v>0</v>
      </c>
      <c r="AL618" s="54">
        <f t="shared" si="812"/>
        <v>0</v>
      </c>
      <c r="AM618" s="54">
        <f t="shared" si="812"/>
        <v>0</v>
      </c>
      <c r="AN618" s="54">
        <f t="shared" si="812"/>
        <v>0</v>
      </c>
      <c r="AO618" s="42">
        <f t="shared" si="812"/>
        <v>0</v>
      </c>
      <c r="AP618" s="58">
        <f t="shared" si="812"/>
        <v>0</v>
      </c>
      <c r="AQ618" s="42">
        <f t="shared" si="812"/>
        <v>0</v>
      </c>
      <c r="AR618" s="58">
        <f t="shared" si="812"/>
        <v>0</v>
      </c>
      <c r="AS618" s="42">
        <f t="shared" si="812"/>
        <v>0</v>
      </c>
      <c r="AT618" s="58">
        <f t="shared" si="812"/>
        <v>0</v>
      </c>
      <c r="AU618" s="42">
        <f t="shared" si="812"/>
        <v>0</v>
      </c>
      <c r="AV618" s="58">
        <f t="shared" si="812"/>
        <v>0</v>
      </c>
      <c r="AW618" s="42">
        <f t="shared" si="812"/>
        <v>0</v>
      </c>
      <c r="AX618" s="58">
        <f t="shared" si="812"/>
        <v>0</v>
      </c>
      <c r="AY618" s="42">
        <f t="shared" si="812"/>
        <v>0</v>
      </c>
      <c r="AZ618" s="58">
        <f t="shared" si="812"/>
        <v>0</v>
      </c>
      <c r="BA618" s="42">
        <f t="shared" si="812"/>
        <v>0</v>
      </c>
      <c r="BB618" s="58">
        <f t="shared" si="812"/>
        <v>0</v>
      </c>
      <c r="BC618" s="42">
        <f t="shared" si="812"/>
        <v>0</v>
      </c>
      <c r="BD618" s="58">
        <f t="shared" si="812"/>
        <v>0</v>
      </c>
      <c r="BE618" s="42">
        <f t="shared" si="812"/>
        <v>0</v>
      </c>
      <c r="BF618" s="58">
        <f t="shared" si="812"/>
        <v>0</v>
      </c>
      <c r="BG618" s="42">
        <f t="shared" si="812"/>
        <v>0</v>
      </c>
      <c r="BH618" s="58">
        <f t="shared" si="812"/>
        <v>0</v>
      </c>
      <c r="BI618" s="42">
        <f t="shared" si="812"/>
        <v>0</v>
      </c>
      <c r="BJ618" s="58">
        <f t="shared" si="812"/>
        <v>0</v>
      </c>
      <c r="BK618" s="42">
        <f t="shared" si="812"/>
        <v>1.5707367208672349</v>
      </c>
      <c r="BL618" s="58">
        <f t="shared" si="812"/>
        <v>0</v>
      </c>
      <c r="BM618" s="42">
        <f t="shared" si="812"/>
        <v>0</v>
      </c>
      <c r="BN618" s="58">
        <f t="shared" si="812"/>
        <v>0</v>
      </c>
      <c r="BO618" s="42">
        <f t="shared" si="812"/>
        <v>0</v>
      </c>
      <c r="BP618" s="58">
        <f t="shared" ref="BP618" si="813">IF(INDEX($E$8:$CE$86,MATCH($C618,$C$8:$C$86,0),MATCH(BP$540,$E$6:$CE$6,0)),BP506/INDEX($E$8:$CE$86,MATCH($C618,$C$8:$C$86,0),MATCH(BP$540,$E$6:$CE$6,0))*INDEX($E$8:$CE$86,MATCH($C618,$C$8:$C$86,0),MATCH(BP$540,$E$6:$CE$6,0)),0)</f>
        <v>0</v>
      </c>
      <c r="BQ618" s="42">
        <f t="shared" si="811"/>
        <v>0</v>
      </c>
      <c r="BR618" s="58">
        <f t="shared" si="811"/>
        <v>0</v>
      </c>
      <c r="BS618" s="42">
        <f t="shared" si="811"/>
        <v>0</v>
      </c>
      <c r="BT618" s="58">
        <f t="shared" si="811"/>
        <v>0</v>
      </c>
      <c r="BU618" s="42">
        <f t="shared" si="811"/>
        <v>0</v>
      </c>
      <c r="BV618" s="58">
        <f t="shared" si="811"/>
        <v>0</v>
      </c>
      <c r="BW618" s="42">
        <f t="shared" si="811"/>
        <v>0</v>
      </c>
      <c r="BX618" s="58">
        <f t="shared" si="811"/>
        <v>7.4146164079636394</v>
      </c>
      <c r="BY618" s="42">
        <f t="shared" si="811"/>
        <v>0</v>
      </c>
      <c r="BZ618" s="58">
        <f t="shared" si="811"/>
        <v>4.4853532216217014</v>
      </c>
      <c r="CA618" s="42">
        <f t="shared" si="811"/>
        <v>0.82480268325315542</v>
      </c>
      <c r="CB618" s="58">
        <f t="shared" si="811"/>
        <v>0</v>
      </c>
      <c r="CC618" s="42">
        <f t="shared" si="811"/>
        <v>637.37446710457539</v>
      </c>
      <c r="CD618" s="58">
        <f t="shared" si="811"/>
        <v>7.8429766723308241</v>
      </c>
      <c r="CE618" s="42">
        <f t="shared" si="811"/>
        <v>0.40871869807294853</v>
      </c>
      <c r="CF618" s="58">
        <f t="shared" si="811"/>
        <v>0</v>
      </c>
      <c r="CG618" s="42">
        <f t="shared" si="811"/>
        <v>0</v>
      </c>
      <c r="CH618" s="58">
        <f t="shared" si="811"/>
        <v>3.8681678142782356</v>
      </c>
      <c r="CI618" s="42">
        <f t="shared" si="811"/>
        <v>0</v>
      </c>
      <c r="CJ618" s="58">
        <f t="shared" si="811"/>
        <v>0</v>
      </c>
      <c r="CK618" s="42">
        <f t="shared" si="811"/>
        <v>0</v>
      </c>
      <c r="CL618" s="58">
        <f t="shared" si="811"/>
        <v>0</v>
      </c>
      <c r="CM618" s="42">
        <f t="shared" si="811"/>
        <v>0</v>
      </c>
      <c r="CN618" s="58">
        <f t="shared" si="811"/>
        <v>0</v>
      </c>
      <c r="CO618" s="42">
        <f t="shared" si="811"/>
        <v>0</v>
      </c>
      <c r="CP618" s="58">
        <f t="shared" si="811"/>
        <v>0</v>
      </c>
      <c r="CQ618" s="42">
        <f t="shared" si="811"/>
        <v>0</v>
      </c>
      <c r="CR618" s="58">
        <f t="shared" si="811"/>
        <v>1.9796021766162746</v>
      </c>
      <c r="CS618" s="42">
        <f t="shared" si="811"/>
        <v>0.15867062795867323</v>
      </c>
      <c r="CT618" s="58">
        <f t="shared" si="811"/>
        <v>0</v>
      </c>
      <c r="CU618" s="42">
        <f t="shared" si="811"/>
        <v>6.9827549474695667</v>
      </c>
      <c r="CV618" s="58">
        <f t="shared" si="811"/>
        <v>0</v>
      </c>
      <c r="CW618" s="42">
        <f t="shared" si="811"/>
        <v>0</v>
      </c>
      <c r="CX618" s="58">
        <f t="shared" si="811"/>
        <v>0</v>
      </c>
      <c r="CY618" s="42">
        <f t="shared" si="811"/>
        <v>0</v>
      </c>
      <c r="CZ618" s="58">
        <f t="shared" si="811"/>
        <v>0</v>
      </c>
      <c r="DA618" s="42">
        <f t="shared" si="811"/>
        <v>0</v>
      </c>
      <c r="DB618" s="58">
        <f t="shared" si="811"/>
        <v>0.25367330064660121</v>
      </c>
      <c r="DC618" s="42">
        <f t="shared" si="811"/>
        <v>0</v>
      </c>
      <c r="DD618" s="59">
        <f t="shared" si="811"/>
        <v>0</v>
      </c>
      <c r="DE618" s="3"/>
    </row>
    <row r="619" spans="1:109" x14ac:dyDescent="0.35">
      <c r="A619" s="3"/>
      <c r="B619" s="3" t="s">
        <v>3916</v>
      </c>
      <c r="C619" s="39" t="s">
        <v>596</v>
      </c>
      <c r="D619" s="3" t="s">
        <v>596</v>
      </c>
      <c r="E619" s="52">
        <f t="shared" ref="E619:BP622" si="814">IF(INDEX($E$8:$CE$86,MATCH($C619,$C$8:$C$86,0),MATCH(E$540,$E$6:$CE$6,0)),E507/INDEX($E$8:$CE$86,MATCH($C619,$C$8:$C$86,0),MATCH(E$540,$E$6:$CE$6,0))*INDEX($E$8:$CE$86,MATCH($C619,$C$8:$C$86,0),MATCH(E$540,$E$6:$CE$6,0)),0)</f>
        <v>0</v>
      </c>
      <c r="F619" s="53">
        <f t="shared" si="814"/>
        <v>0</v>
      </c>
      <c r="G619" s="53">
        <f t="shared" si="814"/>
        <v>0</v>
      </c>
      <c r="H619" s="53">
        <f t="shared" si="814"/>
        <v>0</v>
      </c>
      <c r="I619" s="53">
        <f t="shared" si="814"/>
        <v>0</v>
      </c>
      <c r="J619" s="54">
        <f t="shared" si="814"/>
        <v>0</v>
      </c>
      <c r="K619" s="54">
        <f t="shared" si="814"/>
        <v>0</v>
      </c>
      <c r="L619" s="54">
        <f t="shared" si="814"/>
        <v>0</v>
      </c>
      <c r="M619" s="54">
        <f t="shared" si="814"/>
        <v>0</v>
      </c>
      <c r="N619" s="53">
        <f t="shared" si="814"/>
        <v>0</v>
      </c>
      <c r="O619" s="53">
        <f t="shared" si="814"/>
        <v>0</v>
      </c>
      <c r="P619" s="53">
        <f t="shared" si="814"/>
        <v>0</v>
      </c>
      <c r="Q619" s="54">
        <f t="shared" si="814"/>
        <v>0</v>
      </c>
      <c r="R619" s="54">
        <f t="shared" si="814"/>
        <v>0</v>
      </c>
      <c r="S619" s="54">
        <f t="shared" si="814"/>
        <v>0</v>
      </c>
      <c r="T619" s="54">
        <f t="shared" si="814"/>
        <v>0</v>
      </c>
      <c r="U619" s="53">
        <f t="shared" si="814"/>
        <v>0</v>
      </c>
      <c r="V619" s="53">
        <f t="shared" si="814"/>
        <v>0</v>
      </c>
      <c r="W619" s="53">
        <f t="shared" si="814"/>
        <v>0</v>
      </c>
      <c r="X619" s="58">
        <f t="shared" si="814"/>
        <v>0</v>
      </c>
      <c r="Y619" s="42">
        <f t="shared" si="814"/>
        <v>0</v>
      </c>
      <c r="Z619" s="54">
        <f t="shared" si="814"/>
        <v>0</v>
      </c>
      <c r="AA619" s="54">
        <f t="shared" si="814"/>
        <v>0</v>
      </c>
      <c r="AB619" s="54">
        <f t="shared" si="814"/>
        <v>0</v>
      </c>
      <c r="AC619" s="54">
        <f t="shared" si="814"/>
        <v>0</v>
      </c>
      <c r="AD619" s="53">
        <f t="shared" si="814"/>
        <v>0</v>
      </c>
      <c r="AE619" s="53">
        <f t="shared" si="814"/>
        <v>0</v>
      </c>
      <c r="AF619" s="53">
        <f t="shared" si="814"/>
        <v>0</v>
      </c>
      <c r="AG619" s="53">
        <f t="shared" si="814"/>
        <v>0</v>
      </c>
      <c r="AH619" s="54">
        <f t="shared" si="814"/>
        <v>0</v>
      </c>
      <c r="AI619" s="54">
        <f t="shared" si="814"/>
        <v>0</v>
      </c>
      <c r="AJ619" s="54">
        <f t="shared" si="814"/>
        <v>0</v>
      </c>
      <c r="AK619" s="54">
        <f t="shared" si="814"/>
        <v>0</v>
      </c>
      <c r="AL619" s="53">
        <f t="shared" si="814"/>
        <v>0</v>
      </c>
      <c r="AM619" s="53">
        <f t="shared" si="814"/>
        <v>0</v>
      </c>
      <c r="AN619" s="53">
        <f t="shared" si="814"/>
        <v>0</v>
      </c>
      <c r="AO619" s="58">
        <f t="shared" si="814"/>
        <v>0</v>
      </c>
      <c r="AP619" s="42">
        <f t="shared" si="814"/>
        <v>0</v>
      </c>
      <c r="AQ619" s="58">
        <f t="shared" si="814"/>
        <v>0</v>
      </c>
      <c r="AR619" s="42">
        <f t="shared" si="814"/>
        <v>0</v>
      </c>
      <c r="AS619" s="58">
        <f t="shared" si="814"/>
        <v>0</v>
      </c>
      <c r="AT619" s="42">
        <f t="shared" si="814"/>
        <v>0</v>
      </c>
      <c r="AU619" s="58">
        <f t="shared" si="814"/>
        <v>0</v>
      </c>
      <c r="AV619" s="42">
        <f t="shared" si="814"/>
        <v>0</v>
      </c>
      <c r="AW619" s="58">
        <f t="shared" si="814"/>
        <v>0</v>
      </c>
      <c r="AX619" s="42">
        <f t="shared" si="814"/>
        <v>0</v>
      </c>
      <c r="AY619" s="58">
        <f t="shared" si="814"/>
        <v>0</v>
      </c>
      <c r="AZ619" s="42">
        <f t="shared" si="814"/>
        <v>0</v>
      </c>
      <c r="BA619" s="58">
        <f t="shared" si="814"/>
        <v>0</v>
      </c>
      <c r="BB619" s="42">
        <f t="shared" si="814"/>
        <v>0</v>
      </c>
      <c r="BC619" s="58">
        <f t="shared" si="814"/>
        <v>0</v>
      </c>
      <c r="BD619" s="42">
        <f t="shared" si="814"/>
        <v>0</v>
      </c>
      <c r="BE619" s="58">
        <f t="shared" si="814"/>
        <v>0</v>
      </c>
      <c r="BF619" s="42">
        <f t="shared" si="814"/>
        <v>0</v>
      </c>
      <c r="BG619" s="58">
        <f t="shared" si="814"/>
        <v>0</v>
      </c>
      <c r="BH619" s="42">
        <f t="shared" si="814"/>
        <v>0</v>
      </c>
      <c r="BI619" s="58">
        <f t="shared" si="814"/>
        <v>0</v>
      </c>
      <c r="BJ619" s="42">
        <f t="shared" si="814"/>
        <v>0</v>
      </c>
      <c r="BK619" s="58">
        <f t="shared" si="814"/>
        <v>0</v>
      </c>
      <c r="BL619" s="42">
        <f t="shared" si="814"/>
        <v>0</v>
      </c>
      <c r="BM619" s="58">
        <f t="shared" si="814"/>
        <v>0</v>
      </c>
      <c r="BN619" s="42">
        <f t="shared" si="814"/>
        <v>0</v>
      </c>
      <c r="BO619" s="58">
        <f t="shared" si="814"/>
        <v>0</v>
      </c>
      <c r="BP619" s="42">
        <f t="shared" si="814"/>
        <v>0</v>
      </c>
      <c r="BQ619" s="58">
        <f t="shared" si="811"/>
        <v>0</v>
      </c>
      <c r="BR619" s="42">
        <f t="shared" si="811"/>
        <v>0</v>
      </c>
      <c r="BS619" s="58">
        <f t="shared" si="811"/>
        <v>0</v>
      </c>
      <c r="BT619" s="42">
        <f t="shared" si="811"/>
        <v>0</v>
      </c>
      <c r="BU619" s="58">
        <f t="shared" si="811"/>
        <v>0</v>
      </c>
      <c r="BV619" s="42">
        <f t="shared" si="811"/>
        <v>0</v>
      </c>
      <c r="BW619" s="58">
        <f t="shared" si="811"/>
        <v>0</v>
      </c>
      <c r="BX619" s="42">
        <f t="shared" si="811"/>
        <v>1.0150671877831521</v>
      </c>
      <c r="BY619" s="58">
        <f t="shared" si="811"/>
        <v>0</v>
      </c>
      <c r="BZ619" s="42">
        <f t="shared" si="811"/>
        <v>0</v>
      </c>
      <c r="CA619" s="58">
        <f t="shared" si="811"/>
        <v>1.6253183476451897E-3</v>
      </c>
      <c r="CB619" s="42">
        <f t="shared" si="811"/>
        <v>1.4891428854734905</v>
      </c>
      <c r="CC619" s="58">
        <f t="shared" si="811"/>
        <v>2.4809712908762602</v>
      </c>
      <c r="CD619" s="42">
        <f t="shared" si="811"/>
        <v>325.9146541173576</v>
      </c>
      <c r="CE619" s="58">
        <f t="shared" si="811"/>
        <v>55.078529096127134</v>
      </c>
      <c r="CF619" s="42">
        <f t="shared" si="811"/>
        <v>7.8723386161687046</v>
      </c>
      <c r="CG619" s="58">
        <f t="shared" si="811"/>
        <v>0</v>
      </c>
      <c r="CH619" s="42">
        <f t="shared" si="811"/>
        <v>0</v>
      </c>
      <c r="CI619" s="58">
        <f t="shared" si="811"/>
        <v>0</v>
      </c>
      <c r="CJ619" s="42">
        <f t="shared" si="811"/>
        <v>0</v>
      </c>
      <c r="CK619" s="58">
        <f t="shared" si="811"/>
        <v>0.16144855764557395</v>
      </c>
      <c r="CL619" s="42">
        <f t="shared" si="811"/>
        <v>0</v>
      </c>
      <c r="CM619" s="58">
        <f t="shared" si="811"/>
        <v>0</v>
      </c>
      <c r="CN619" s="42">
        <f t="shared" si="811"/>
        <v>0</v>
      </c>
      <c r="CO619" s="58">
        <f t="shared" si="811"/>
        <v>0</v>
      </c>
      <c r="CP619" s="42">
        <f t="shared" si="811"/>
        <v>2.2230756952008037</v>
      </c>
      <c r="CQ619" s="58">
        <f t="shared" si="811"/>
        <v>0</v>
      </c>
      <c r="CR619" s="42">
        <f t="shared" si="811"/>
        <v>0</v>
      </c>
      <c r="CS619" s="58">
        <f t="shared" si="811"/>
        <v>0</v>
      </c>
      <c r="CT619" s="42">
        <f t="shared" si="811"/>
        <v>7.5419556850853162</v>
      </c>
      <c r="CU619" s="58">
        <f t="shared" si="811"/>
        <v>3.9966772669106643</v>
      </c>
      <c r="CV619" s="42">
        <f t="shared" si="811"/>
        <v>0</v>
      </c>
      <c r="CW619" s="58">
        <f t="shared" si="811"/>
        <v>0</v>
      </c>
      <c r="CX619" s="42">
        <f t="shared" si="811"/>
        <v>0</v>
      </c>
      <c r="CY619" s="58">
        <f t="shared" si="811"/>
        <v>0</v>
      </c>
      <c r="CZ619" s="42">
        <f t="shared" si="811"/>
        <v>0</v>
      </c>
      <c r="DA619" s="58">
        <f t="shared" si="811"/>
        <v>0.79045937149649059</v>
      </c>
      <c r="DB619" s="42">
        <f t="shared" si="811"/>
        <v>1.314460535169296</v>
      </c>
      <c r="DC619" s="58">
        <f t="shared" si="811"/>
        <v>0</v>
      </c>
      <c r="DD619" s="60">
        <f t="shared" si="811"/>
        <v>0</v>
      </c>
      <c r="DE619" s="3"/>
    </row>
    <row r="620" spans="1:109" x14ac:dyDescent="0.35">
      <c r="A620" s="3"/>
      <c r="B620" s="3" t="s">
        <v>3917</v>
      </c>
      <c r="C620" s="39" t="s">
        <v>597</v>
      </c>
      <c r="D620" s="3" t="s">
        <v>597</v>
      </c>
      <c r="E620" s="56">
        <f t="shared" si="814"/>
        <v>0</v>
      </c>
      <c r="F620" s="54">
        <f t="shared" si="814"/>
        <v>0</v>
      </c>
      <c r="G620" s="54">
        <f t="shared" si="814"/>
        <v>0</v>
      </c>
      <c r="H620" s="54">
        <f t="shared" si="814"/>
        <v>0</v>
      </c>
      <c r="I620" s="54">
        <f t="shared" si="814"/>
        <v>0</v>
      </c>
      <c r="J620" s="53">
        <f t="shared" si="814"/>
        <v>0</v>
      </c>
      <c r="K620" s="53">
        <f t="shared" si="814"/>
        <v>0</v>
      </c>
      <c r="L620" s="53">
        <f t="shared" si="814"/>
        <v>0</v>
      </c>
      <c r="M620" s="53">
        <f t="shared" si="814"/>
        <v>0</v>
      </c>
      <c r="N620" s="54">
        <f t="shared" si="814"/>
        <v>0</v>
      </c>
      <c r="O620" s="54">
        <f t="shared" si="814"/>
        <v>0</v>
      </c>
      <c r="P620" s="54">
        <f t="shared" si="814"/>
        <v>0</v>
      </c>
      <c r="Q620" s="53">
        <f t="shared" si="814"/>
        <v>0</v>
      </c>
      <c r="R620" s="53">
        <f t="shared" si="814"/>
        <v>0</v>
      </c>
      <c r="S620" s="53">
        <f t="shared" si="814"/>
        <v>0</v>
      </c>
      <c r="T620" s="53">
        <f t="shared" si="814"/>
        <v>0</v>
      </c>
      <c r="U620" s="54">
        <f t="shared" si="814"/>
        <v>0</v>
      </c>
      <c r="V620" s="54">
        <f t="shared" si="814"/>
        <v>0</v>
      </c>
      <c r="W620" s="54">
        <f t="shared" si="814"/>
        <v>0</v>
      </c>
      <c r="X620" s="42">
        <f t="shared" si="814"/>
        <v>0</v>
      </c>
      <c r="Y620" s="58">
        <f t="shared" si="814"/>
        <v>0</v>
      </c>
      <c r="Z620" s="53">
        <f t="shared" si="814"/>
        <v>0</v>
      </c>
      <c r="AA620" s="53">
        <f t="shared" si="814"/>
        <v>0</v>
      </c>
      <c r="AB620" s="53">
        <f t="shared" si="814"/>
        <v>0</v>
      </c>
      <c r="AC620" s="53">
        <f t="shared" si="814"/>
        <v>0</v>
      </c>
      <c r="AD620" s="54">
        <f t="shared" si="814"/>
        <v>0</v>
      </c>
      <c r="AE620" s="54">
        <f t="shared" si="814"/>
        <v>0</v>
      </c>
      <c r="AF620" s="54">
        <f t="shared" si="814"/>
        <v>0</v>
      </c>
      <c r="AG620" s="54">
        <f t="shared" si="814"/>
        <v>0</v>
      </c>
      <c r="AH620" s="53">
        <f t="shared" si="814"/>
        <v>0</v>
      </c>
      <c r="AI620" s="53">
        <f t="shared" si="814"/>
        <v>0</v>
      </c>
      <c r="AJ620" s="53">
        <f t="shared" si="814"/>
        <v>0</v>
      </c>
      <c r="AK620" s="53">
        <f t="shared" si="814"/>
        <v>0</v>
      </c>
      <c r="AL620" s="54">
        <f t="shared" si="814"/>
        <v>0</v>
      </c>
      <c r="AM620" s="54">
        <f t="shared" si="814"/>
        <v>0</v>
      </c>
      <c r="AN620" s="54">
        <f t="shared" si="814"/>
        <v>0</v>
      </c>
      <c r="AO620" s="42">
        <f t="shared" si="814"/>
        <v>0</v>
      </c>
      <c r="AP620" s="58">
        <f t="shared" si="814"/>
        <v>0</v>
      </c>
      <c r="AQ620" s="42">
        <f t="shared" si="814"/>
        <v>0</v>
      </c>
      <c r="AR620" s="58">
        <f t="shared" si="814"/>
        <v>0</v>
      </c>
      <c r="AS620" s="42">
        <f t="shared" si="814"/>
        <v>0</v>
      </c>
      <c r="AT620" s="58">
        <f t="shared" si="814"/>
        <v>0</v>
      </c>
      <c r="AU620" s="42">
        <f t="shared" si="814"/>
        <v>0</v>
      </c>
      <c r="AV620" s="58">
        <f t="shared" si="814"/>
        <v>0</v>
      </c>
      <c r="AW620" s="42">
        <f t="shared" si="814"/>
        <v>0</v>
      </c>
      <c r="AX620" s="58">
        <f t="shared" si="814"/>
        <v>0</v>
      </c>
      <c r="AY620" s="42">
        <f t="shared" si="814"/>
        <v>0</v>
      </c>
      <c r="AZ620" s="58">
        <f t="shared" si="814"/>
        <v>0</v>
      </c>
      <c r="BA620" s="42">
        <f t="shared" si="814"/>
        <v>0</v>
      </c>
      <c r="BB620" s="58">
        <f t="shared" si="814"/>
        <v>0</v>
      </c>
      <c r="BC620" s="42">
        <f t="shared" si="814"/>
        <v>0</v>
      </c>
      <c r="BD620" s="58">
        <f t="shared" si="814"/>
        <v>0</v>
      </c>
      <c r="BE620" s="42">
        <f t="shared" si="814"/>
        <v>0</v>
      </c>
      <c r="BF620" s="58">
        <f t="shared" si="814"/>
        <v>0</v>
      </c>
      <c r="BG620" s="42">
        <f t="shared" si="814"/>
        <v>0</v>
      </c>
      <c r="BH620" s="58">
        <f t="shared" si="814"/>
        <v>0</v>
      </c>
      <c r="BI620" s="42">
        <f t="shared" si="814"/>
        <v>0</v>
      </c>
      <c r="BJ620" s="58">
        <f t="shared" si="814"/>
        <v>0</v>
      </c>
      <c r="BK620" s="42">
        <f t="shared" si="814"/>
        <v>0</v>
      </c>
      <c r="BL620" s="58">
        <f t="shared" si="814"/>
        <v>0</v>
      </c>
      <c r="BM620" s="42">
        <f t="shared" si="814"/>
        <v>0</v>
      </c>
      <c r="BN620" s="58">
        <f t="shared" si="814"/>
        <v>0</v>
      </c>
      <c r="BO620" s="42">
        <f t="shared" si="814"/>
        <v>0</v>
      </c>
      <c r="BP620" s="58">
        <f t="shared" si="814"/>
        <v>0</v>
      </c>
      <c r="BQ620" s="42">
        <f t="shared" si="811"/>
        <v>0</v>
      </c>
      <c r="BR620" s="58">
        <f t="shared" si="811"/>
        <v>0</v>
      </c>
      <c r="BS620" s="42">
        <f t="shared" si="811"/>
        <v>0</v>
      </c>
      <c r="BT620" s="58">
        <f t="shared" si="811"/>
        <v>0</v>
      </c>
      <c r="BU620" s="42">
        <f t="shared" si="811"/>
        <v>0</v>
      </c>
      <c r="BV620" s="58">
        <f t="shared" si="811"/>
        <v>0</v>
      </c>
      <c r="BW620" s="42">
        <f t="shared" si="811"/>
        <v>0</v>
      </c>
      <c r="BX620" s="58">
        <f t="shared" si="811"/>
        <v>0</v>
      </c>
      <c r="BY620" s="42">
        <f t="shared" si="811"/>
        <v>0</v>
      </c>
      <c r="BZ620" s="58">
        <f t="shared" si="811"/>
        <v>0</v>
      </c>
      <c r="CA620" s="42">
        <f t="shared" si="811"/>
        <v>0</v>
      </c>
      <c r="CB620" s="58">
        <f t="shared" si="811"/>
        <v>0</v>
      </c>
      <c r="CC620" s="42">
        <f t="shared" si="811"/>
        <v>0</v>
      </c>
      <c r="CD620" s="58">
        <f t="shared" si="811"/>
        <v>48.711624998785467</v>
      </c>
      <c r="CE620" s="42">
        <f t="shared" ref="CE620:DD620" si="815">IF(INDEX($E$8:$CE$86,MATCH($C620,$C$8:$C$86,0),MATCH(CE$540,$E$6:$CE$6,0)),CE508/INDEX($E$8:$CE$86,MATCH($C620,$C$8:$C$86,0),MATCH(CE$540,$E$6:$CE$6,0))*INDEX($E$8:$CE$86,MATCH($C620,$C$8:$C$86,0),MATCH(CE$540,$E$6:$CE$6,0)),0)</f>
        <v>108.68360027075028</v>
      </c>
      <c r="CF620" s="58">
        <f t="shared" si="815"/>
        <v>22.086650165596676</v>
      </c>
      <c r="CG620" s="42">
        <f t="shared" si="815"/>
        <v>0</v>
      </c>
      <c r="CH620" s="58">
        <f t="shared" si="815"/>
        <v>0</v>
      </c>
      <c r="CI620" s="42">
        <f t="shared" si="815"/>
        <v>0</v>
      </c>
      <c r="CJ620" s="58">
        <f t="shared" si="815"/>
        <v>0</v>
      </c>
      <c r="CK620" s="42">
        <f t="shared" si="815"/>
        <v>0</v>
      </c>
      <c r="CL620" s="58">
        <f t="shared" si="815"/>
        <v>0</v>
      </c>
      <c r="CM620" s="42">
        <f t="shared" si="815"/>
        <v>0</v>
      </c>
      <c r="CN620" s="58">
        <f t="shared" si="815"/>
        <v>0</v>
      </c>
      <c r="CO620" s="42">
        <f t="shared" si="815"/>
        <v>0</v>
      </c>
      <c r="CP620" s="58">
        <f t="shared" si="815"/>
        <v>0</v>
      </c>
      <c r="CQ620" s="42">
        <f t="shared" si="815"/>
        <v>0</v>
      </c>
      <c r="CR620" s="58">
        <f t="shared" si="815"/>
        <v>0</v>
      </c>
      <c r="CS620" s="42">
        <f t="shared" si="815"/>
        <v>0</v>
      </c>
      <c r="CT620" s="58">
        <f t="shared" si="815"/>
        <v>0</v>
      </c>
      <c r="CU620" s="42">
        <f t="shared" si="815"/>
        <v>0</v>
      </c>
      <c r="CV620" s="58">
        <f t="shared" si="815"/>
        <v>0</v>
      </c>
      <c r="CW620" s="42">
        <f t="shared" si="815"/>
        <v>0</v>
      </c>
      <c r="CX620" s="58">
        <f t="shared" si="815"/>
        <v>0</v>
      </c>
      <c r="CY620" s="42">
        <f t="shared" si="815"/>
        <v>0</v>
      </c>
      <c r="CZ620" s="58">
        <f t="shared" si="815"/>
        <v>0</v>
      </c>
      <c r="DA620" s="42">
        <f t="shared" si="815"/>
        <v>0</v>
      </c>
      <c r="DB620" s="58">
        <f t="shared" si="815"/>
        <v>0</v>
      </c>
      <c r="DC620" s="42">
        <f t="shared" si="815"/>
        <v>0</v>
      </c>
      <c r="DD620" s="59">
        <f t="shared" si="815"/>
        <v>0</v>
      </c>
      <c r="DE620" s="3"/>
    </row>
    <row r="621" spans="1:109" x14ac:dyDescent="0.35">
      <c r="A621" s="3"/>
      <c r="B621" s="3" t="s">
        <v>3918</v>
      </c>
      <c r="C621" s="39" t="s">
        <v>598</v>
      </c>
      <c r="D621" s="3" t="s">
        <v>598</v>
      </c>
      <c r="E621" s="52">
        <f t="shared" si="814"/>
        <v>0</v>
      </c>
      <c r="F621" s="53">
        <f t="shared" si="814"/>
        <v>0</v>
      </c>
      <c r="G621" s="53">
        <f t="shared" si="814"/>
        <v>0</v>
      </c>
      <c r="H621" s="53">
        <f t="shared" si="814"/>
        <v>0</v>
      </c>
      <c r="I621" s="53">
        <f t="shared" si="814"/>
        <v>0</v>
      </c>
      <c r="J621" s="54">
        <f t="shared" si="814"/>
        <v>0</v>
      </c>
      <c r="K621" s="54">
        <f t="shared" si="814"/>
        <v>0</v>
      </c>
      <c r="L621" s="54">
        <f t="shared" si="814"/>
        <v>0</v>
      </c>
      <c r="M621" s="54">
        <f t="shared" si="814"/>
        <v>0</v>
      </c>
      <c r="N621" s="53">
        <f t="shared" si="814"/>
        <v>0</v>
      </c>
      <c r="O621" s="53">
        <f t="shared" si="814"/>
        <v>0</v>
      </c>
      <c r="P621" s="53">
        <f t="shared" si="814"/>
        <v>0</v>
      </c>
      <c r="Q621" s="54">
        <f t="shared" si="814"/>
        <v>0</v>
      </c>
      <c r="R621" s="54">
        <f t="shared" si="814"/>
        <v>0</v>
      </c>
      <c r="S621" s="54">
        <f t="shared" si="814"/>
        <v>0</v>
      </c>
      <c r="T621" s="54">
        <f t="shared" si="814"/>
        <v>0</v>
      </c>
      <c r="U621" s="53">
        <f t="shared" si="814"/>
        <v>0</v>
      </c>
      <c r="V621" s="53">
        <f t="shared" si="814"/>
        <v>0</v>
      </c>
      <c r="W621" s="53">
        <f t="shared" si="814"/>
        <v>0</v>
      </c>
      <c r="X621" s="58">
        <f t="shared" si="814"/>
        <v>0</v>
      </c>
      <c r="Y621" s="42">
        <f t="shared" si="814"/>
        <v>0</v>
      </c>
      <c r="Z621" s="54">
        <f t="shared" si="814"/>
        <v>0</v>
      </c>
      <c r="AA621" s="54">
        <f t="shared" si="814"/>
        <v>0</v>
      </c>
      <c r="AB621" s="54">
        <f t="shared" si="814"/>
        <v>0</v>
      </c>
      <c r="AC621" s="54">
        <f t="shared" si="814"/>
        <v>0</v>
      </c>
      <c r="AD621" s="53">
        <f t="shared" si="814"/>
        <v>0</v>
      </c>
      <c r="AE621" s="53">
        <f t="shared" si="814"/>
        <v>0</v>
      </c>
      <c r="AF621" s="53">
        <f t="shared" si="814"/>
        <v>0</v>
      </c>
      <c r="AG621" s="53">
        <f t="shared" si="814"/>
        <v>0</v>
      </c>
      <c r="AH621" s="54">
        <f t="shared" si="814"/>
        <v>0</v>
      </c>
      <c r="AI621" s="54">
        <f t="shared" si="814"/>
        <v>0</v>
      </c>
      <c r="AJ621" s="54">
        <f t="shared" si="814"/>
        <v>0</v>
      </c>
      <c r="AK621" s="54">
        <f t="shared" si="814"/>
        <v>0</v>
      </c>
      <c r="AL621" s="53">
        <f t="shared" si="814"/>
        <v>0</v>
      </c>
      <c r="AM621" s="53">
        <f t="shared" si="814"/>
        <v>0</v>
      </c>
      <c r="AN621" s="53">
        <f t="shared" si="814"/>
        <v>0</v>
      </c>
      <c r="AO621" s="58">
        <f t="shared" si="814"/>
        <v>0</v>
      </c>
      <c r="AP621" s="42">
        <f t="shared" si="814"/>
        <v>0</v>
      </c>
      <c r="AQ621" s="58">
        <f t="shared" si="814"/>
        <v>0</v>
      </c>
      <c r="AR621" s="42">
        <f t="shared" si="814"/>
        <v>0</v>
      </c>
      <c r="AS621" s="58">
        <f t="shared" si="814"/>
        <v>0</v>
      </c>
      <c r="AT621" s="42">
        <f t="shared" si="814"/>
        <v>0</v>
      </c>
      <c r="AU621" s="58">
        <f t="shared" si="814"/>
        <v>0</v>
      </c>
      <c r="AV621" s="42">
        <f t="shared" si="814"/>
        <v>0</v>
      </c>
      <c r="AW621" s="58">
        <f t="shared" si="814"/>
        <v>0</v>
      </c>
      <c r="AX621" s="42">
        <f t="shared" si="814"/>
        <v>0</v>
      </c>
      <c r="AY621" s="58">
        <f t="shared" si="814"/>
        <v>0</v>
      </c>
      <c r="AZ621" s="42">
        <f t="shared" si="814"/>
        <v>0</v>
      </c>
      <c r="BA621" s="58">
        <f t="shared" si="814"/>
        <v>0</v>
      </c>
      <c r="BB621" s="42">
        <f t="shared" si="814"/>
        <v>0</v>
      </c>
      <c r="BC621" s="58">
        <f t="shared" si="814"/>
        <v>0</v>
      </c>
      <c r="BD621" s="42">
        <f t="shared" si="814"/>
        <v>0</v>
      </c>
      <c r="BE621" s="58">
        <f t="shared" si="814"/>
        <v>0</v>
      </c>
      <c r="BF621" s="42">
        <f t="shared" si="814"/>
        <v>0</v>
      </c>
      <c r="BG621" s="58">
        <f t="shared" si="814"/>
        <v>0</v>
      </c>
      <c r="BH621" s="42">
        <f t="shared" si="814"/>
        <v>0</v>
      </c>
      <c r="BI621" s="58">
        <f t="shared" si="814"/>
        <v>0</v>
      </c>
      <c r="BJ621" s="42">
        <f t="shared" si="814"/>
        <v>0</v>
      </c>
      <c r="BK621" s="58">
        <f t="shared" si="814"/>
        <v>0</v>
      </c>
      <c r="BL621" s="42">
        <f t="shared" si="814"/>
        <v>0</v>
      </c>
      <c r="BM621" s="58">
        <f t="shared" si="814"/>
        <v>0</v>
      </c>
      <c r="BN621" s="42">
        <f t="shared" si="814"/>
        <v>0</v>
      </c>
      <c r="BO621" s="58">
        <f t="shared" si="814"/>
        <v>0</v>
      </c>
      <c r="BP621" s="42">
        <f t="shared" si="814"/>
        <v>0</v>
      </c>
      <c r="BQ621" s="58">
        <f t="shared" ref="BQ621:DD627" si="816">IF(INDEX($E$8:$CE$86,MATCH($C621,$C$8:$C$86,0),MATCH(BQ$540,$E$6:$CE$6,0)),BQ509/INDEX($E$8:$CE$86,MATCH($C621,$C$8:$C$86,0),MATCH(BQ$540,$E$6:$CE$6,0))*INDEX($E$8:$CE$86,MATCH($C621,$C$8:$C$86,0),MATCH(BQ$540,$E$6:$CE$6,0)),0)</f>
        <v>0</v>
      </c>
      <c r="BR621" s="42">
        <f t="shared" si="816"/>
        <v>0</v>
      </c>
      <c r="BS621" s="58">
        <f t="shared" si="816"/>
        <v>0</v>
      </c>
      <c r="BT621" s="42">
        <f t="shared" si="816"/>
        <v>0</v>
      </c>
      <c r="BU621" s="58">
        <f t="shared" si="816"/>
        <v>0</v>
      </c>
      <c r="BV621" s="42">
        <f t="shared" si="816"/>
        <v>0</v>
      </c>
      <c r="BW621" s="58">
        <f t="shared" si="816"/>
        <v>0</v>
      </c>
      <c r="BX621" s="42">
        <f t="shared" si="816"/>
        <v>0</v>
      </c>
      <c r="BY621" s="58">
        <f t="shared" si="816"/>
        <v>0</v>
      </c>
      <c r="BZ621" s="42">
        <f t="shared" si="816"/>
        <v>0</v>
      </c>
      <c r="CA621" s="58">
        <f t="shared" si="816"/>
        <v>0</v>
      </c>
      <c r="CB621" s="42">
        <f t="shared" si="816"/>
        <v>4.0688052382779434</v>
      </c>
      <c r="CC621" s="58">
        <f t="shared" si="816"/>
        <v>6.8386936392933064</v>
      </c>
      <c r="CD621" s="42">
        <f t="shared" si="816"/>
        <v>18.089400994736895</v>
      </c>
      <c r="CE621" s="58">
        <f t="shared" si="816"/>
        <v>13.107477601550606</v>
      </c>
      <c r="CF621" s="42">
        <f t="shared" si="816"/>
        <v>2.2147135597366669</v>
      </c>
      <c r="CG621" s="58">
        <f t="shared" si="816"/>
        <v>0</v>
      </c>
      <c r="CH621" s="42">
        <f t="shared" si="816"/>
        <v>0</v>
      </c>
      <c r="CI621" s="58">
        <f t="shared" si="816"/>
        <v>0</v>
      </c>
      <c r="CJ621" s="42">
        <f t="shared" si="816"/>
        <v>0</v>
      </c>
      <c r="CK621" s="58">
        <f t="shared" si="816"/>
        <v>0.9069808660571429</v>
      </c>
      <c r="CL621" s="42">
        <f t="shared" si="816"/>
        <v>0</v>
      </c>
      <c r="CM621" s="58">
        <f t="shared" si="816"/>
        <v>0</v>
      </c>
      <c r="CN621" s="42">
        <f t="shared" si="816"/>
        <v>0</v>
      </c>
      <c r="CO621" s="58">
        <f t="shared" si="816"/>
        <v>0</v>
      </c>
      <c r="CP621" s="42">
        <f t="shared" si="816"/>
        <v>0.94703442599453991</v>
      </c>
      <c r="CQ621" s="58">
        <f t="shared" si="816"/>
        <v>10.584565087758213</v>
      </c>
      <c r="CR621" s="42">
        <f t="shared" si="816"/>
        <v>0</v>
      </c>
      <c r="CS621" s="58">
        <f t="shared" si="816"/>
        <v>1.6902318547167514</v>
      </c>
      <c r="CT621" s="42">
        <f t="shared" si="816"/>
        <v>0</v>
      </c>
      <c r="CU621" s="58">
        <f t="shared" si="816"/>
        <v>3.915485306747851</v>
      </c>
      <c r="CV621" s="42">
        <f t="shared" si="816"/>
        <v>0</v>
      </c>
      <c r="CW621" s="58">
        <f t="shared" si="816"/>
        <v>0</v>
      </c>
      <c r="CX621" s="42">
        <f t="shared" si="816"/>
        <v>2.8612830783792374E-2</v>
      </c>
      <c r="CY621" s="58">
        <f t="shared" si="816"/>
        <v>0</v>
      </c>
      <c r="CZ621" s="42">
        <f t="shared" si="816"/>
        <v>0</v>
      </c>
      <c r="DA621" s="58">
        <f t="shared" si="816"/>
        <v>2.5609360106791774</v>
      </c>
      <c r="DB621" s="42">
        <f t="shared" si="816"/>
        <v>3.91372458641569</v>
      </c>
      <c r="DC621" s="58">
        <f t="shared" si="816"/>
        <v>0</v>
      </c>
      <c r="DD621" s="60">
        <f t="shared" si="816"/>
        <v>0</v>
      </c>
      <c r="DE621" s="3"/>
    </row>
    <row r="622" spans="1:109" x14ac:dyDescent="0.35">
      <c r="A622" s="3"/>
      <c r="B622" s="3" t="s">
        <v>3919</v>
      </c>
      <c r="C622" s="39" t="s">
        <v>599</v>
      </c>
      <c r="D622" s="3" t="s">
        <v>599</v>
      </c>
      <c r="E622" s="56">
        <f t="shared" si="814"/>
        <v>0</v>
      </c>
      <c r="F622" s="54">
        <f t="shared" si="814"/>
        <v>0</v>
      </c>
      <c r="G622" s="54">
        <f t="shared" si="814"/>
        <v>0</v>
      </c>
      <c r="H622" s="54">
        <f t="shared" si="814"/>
        <v>0</v>
      </c>
      <c r="I622" s="54">
        <f t="shared" si="814"/>
        <v>0</v>
      </c>
      <c r="J622" s="53">
        <f t="shared" si="814"/>
        <v>0</v>
      </c>
      <c r="K622" s="53">
        <f t="shared" si="814"/>
        <v>0</v>
      </c>
      <c r="L622" s="53">
        <f t="shared" si="814"/>
        <v>0</v>
      </c>
      <c r="M622" s="53">
        <f t="shared" si="814"/>
        <v>0</v>
      </c>
      <c r="N622" s="54">
        <f t="shared" si="814"/>
        <v>0</v>
      </c>
      <c r="O622" s="54">
        <f t="shared" si="814"/>
        <v>0</v>
      </c>
      <c r="P622" s="54">
        <f t="shared" si="814"/>
        <v>0</v>
      </c>
      <c r="Q622" s="53">
        <f t="shared" si="814"/>
        <v>0</v>
      </c>
      <c r="R622" s="53">
        <f t="shared" si="814"/>
        <v>0</v>
      </c>
      <c r="S622" s="53">
        <f t="shared" si="814"/>
        <v>0</v>
      </c>
      <c r="T622" s="53">
        <f t="shared" si="814"/>
        <v>0</v>
      </c>
      <c r="U622" s="54">
        <f t="shared" si="814"/>
        <v>0</v>
      </c>
      <c r="V622" s="54">
        <f t="shared" si="814"/>
        <v>0</v>
      </c>
      <c r="W622" s="54">
        <f t="shared" si="814"/>
        <v>0</v>
      </c>
      <c r="X622" s="42">
        <f t="shared" si="814"/>
        <v>0</v>
      </c>
      <c r="Y622" s="58">
        <f t="shared" si="814"/>
        <v>0</v>
      </c>
      <c r="Z622" s="53">
        <f t="shared" si="814"/>
        <v>0</v>
      </c>
      <c r="AA622" s="53">
        <f t="shared" si="814"/>
        <v>0</v>
      </c>
      <c r="AB622" s="53">
        <f t="shared" si="814"/>
        <v>0</v>
      </c>
      <c r="AC622" s="53">
        <f t="shared" si="814"/>
        <v>0</v>
      </c>
      <c r="AD622" s="54">
        <f t="shared" si="814"/>
        <v>0</v>
      </c>
      <c r="AE622" s="54">
        <f t="shared" si="814"/>
        <v>0</v>
      </c>
      <c r="AF622" s="54">
        <f t="shared" si="814"/>
        <v>0</v>
      </c>
      <c r="AG622" s="54">
        <f t="shared" si="814"/>
        <v>0</v>
      </c>
      <c r="AH622" s="53">
        <f t="shared" si="814"/>
        <v>0</v>
      </c>
      <c r="AI622" s="53">
        <f t="shared" si="814"/>
        <v>0</v>
      </c>
      <c r="AJ622" s="53">
        <f t="shared" si="814"/>
        <v>0</v>
      </c>
      <c r="AK622" s="53">
        <f t="shared" si="814"/>
        <v>0</v>
      </c>
      <c r="AL622" s="54">
        <f t="shared" si="814"/>
        <v>0</v>
      </c>
      <c r="AM622" s="54">
        <f t="shared" si="814"/>
        <v>0</v>
      </c>
      <c r="AN622" s="54">
        <f t="shared" si="814"/>
        <v>0</v>
      </c>
      <c r="AO622" s="42">
        <f t="shared" si="814"/>
        <v>0</v>
      </c>
      <c r="AP622" s="58">
        <f t="shared" si="814"/>
        <v>0</v>
      </c>
      <c r="AQ622" s="42">
        <f t="shared" si="814"/>
        <v>0</v>
      </c>
      <c r="AR622" s="58">
        <f t="shared" si="814"/>
        <v>0</v>
      </c>
      <c r="AS622" s="42">
        <f t="shared" si="814"/>
        <v>0</v>
      </c>
      <c r="AT622" s="58">
        <f t="shared" si="814"/>
        <v>0</v>
      </c>
      <c r="AU622" s="42">
        <f t="shared" si="814"/>
        <v>0</v>
      </c>
      <c r="AV622" s="58">
        <f t="shared" si="814"/>
        <v>0</v>
      </c>
      <c r="AW622" s="42">
        <f t="shared" si="814"/>
        <v>0</v>
      </c>
      <c r="AX622" s="58">
        <f t="shared" si="814"/>
        <v>0</v>
      </c>
      <c r="AY622" s="42">
        <f t="shared" si="814"/>
        <v>0</v>
      </c>
      <c r="AZ622" s="58">
        <f t="shared" si="814"/>
        <v>0</v>
      </c>
      <c r="BA622" s="42">
        <f t="shared" si="814"/>
        <v>0</v>
      </c>
      <c r="BB622" s="58">
        <f t="shared" si="814"/>
        <v>0</v>
      </c>
      <c r="BC622" s="42">
        <f t="shared" si="814"/>
        <v>0</v>
      </c>
      <c r="BD622" s="58">
        <f t="shared" si="814"/>
        <v>0</v>
      </c>
      <c r="BE622" s="42">
        <f t="shared" si="814"/>
        <v>0</v>
      </c>
      <c r="BF622" s="58">
        <f t="shared" si="814"/>
        <v>0</v>
      </c>
      <c r="BG622" s="42">
        <f t="shared" si="814"/>
        <v>0</v>
      </c>
      <c r="BH622" s="58">
        <f t="shared" si="814"/>
        <v>0</v>
      </c>
      <c r="BI622" s="42">
        <f t="shared" si="814"/>
        <v>0</v>
      </c>
      <c r="BJ622" s="58">
        <f t="shared" si="814"/>
        <v>0</v>
      </c>
      <c r="BK622" s="42">
        <f t="shared" si="814"/>
        <v>0</v>
      </c>
      <c r="BL622" s="58">
        <f t="shared" si="814"/>
        <v>0</v>
      </c>
      <c r="BM622" s="42">
        <f t="shared" si="814"/>
        <v>0</v>
      </c>
      <c r="BN622" s="58">
        <f t="shared" si="814"/>
        <v>0</v>
      </c>
      <c r="BO622" s="42">
        <f t="shared" si="814"/>
        <v>0</v>
      </c>
      <c r="BP622" s="58">
        <f t="shared" ref="BP622" si="817">IF(INDEX($E$8:$CE$86,MATCH($C622,$C$8:$C$86,0),MATCH(BP$540,$E$6:$CE$6,0)),BP510/INDEX($E$8:$CE$86,MATCH($C622,$C$8:$C$86,0),MATCH(BP$540,$E$6:$CE$6,0))*INDEX($E$8:$CE$86,MATCH($C622,$C$8:$C$86,0),MATCH(BP$540,$E$6:$CE$6,0)),0)</f>
        <v>0</v>
      </c>
      <c r="BQ622" s="42">
        <f t="shared" si="816"/>
        <v>0</v>
      </c>
      <c r="BR622" s="58">
        <f t="shared" si="816"/>
        <v>0</v>
      </c>
      <c r="BS622" s="42">
        <f t="shared" si="816"/>
        <v>0</v>
      </c>
      <c r="BT622" s="58">
        <f t="shared" si="816"/>
        <v>0</v>
      </c>
      <c r="BU622" s="42">
        <f t="shared" si="816"/>
        <v>0</v>
      </c>
      <c r="BV622" s="58">
        <f t="shared" si="816"/>
        <v>0</v>
      </c>
      <c r="BW622" s="42">
        <f t="shared" si="816"/>
        <v>0</v>
      </c>
      <c r="BX622" s="58">
        <f t="shared" si="816"/>
        <v>0</v>
      </c>
      <c r="BY622" s="42">
        <f t="shared" si="816"/>
        <v>0</v>
      </c>
      <c r="BZ622" s="58">
        <f t="shared" si="816"/>
        <v>0</v>
      </c>
      <c r="CA622" s="42">
        <f t="shared" si="816"/>
        <v>0</v>
      </c>
      <c r="CB622" s="58">
        <f t="shared" si="816"/>
        <v>1.1834326861418037E-2</v>
      </c>
      <c r="CC622" s="42">
        <f t="shared" si="816"/>
        <v>1.9181467962495365E-2</v>
      </c>
      <c r="CD622" s="58">
        <f t="shared" si="816"/>
        <v>0</v>
      </c>
      <c r="CE622" s="42">
        <f t="shared" si="816"/>
        <v>0</v>
      </c>
      <c r="CF622" s="58">
        <f t="shared" si="816"/>
        <v>0</v>
      </c>
      <c r="CG622" s="42">
        <f t="shared" si="816"/>
        <v>10.230316543437965</v>
      </c>
      <c r="CH622" s="58">
        <f t="shared" si="816"/>
        <v>0</v>
      </c>
      <c r="CI622" s="42">
        <f t="shared" si="816"/>
        <v>0</v>
      </c>
      <c r="CJ622" s="58">
        <f t="shared" si="816"/>
        <v>0</v>
      </c>
      <c r="CK622" s="42">
        <f t="shared" si="816"/>
        <v>0</v>
      </c>
      <c r="CL622" s="58">
        <f t="shared" si="816"/>
        <v>0</v>
      </c>
      <c r="CM622" s="42">
        <f t="shared" si="816"/>
        <v>0</v>
      </c>
      <c r="CN622" s="58">
        <f t="shared" si="816"/>
        <v>0</v>
      </c>
      <c r="CO622" s="42">
        <f t="shared" si="816"/>
        <v>0</v>
      </c>
      <c r="CP622" s="58">
        <f t="shared" si="816"/>
        <v>0</v>
      </c>
      <c r="CQ622" s="42">
        <f t="shared" si="816"/>
        <v>0</v>
      </c>
      <c r="CR622" s="58">
        <f t="shared" si="816"/>
        <v>0</v>
      </c>
      <c r="CS622" s="42">
        <f t="shared" si="816"/>
        <v>1.4801533742868362</v>
      </c>
      <c r="CT622" s="58">
        <f t="shared" si="816"/>
        <v>0</v>
      </c>
      <c r="CU622" s="42">
        <f t="shared" si="816"/>
        <v>1.5330970464031215</v>
      </c>
      <c r="CV622" s="58">
        <f t="shared" si="816"/>
        <v>0</v>
      </c>
      <c r="CW622" s="42">
        <f t="shared" si="816"/>
        <v>0</v>
      </c>
      <c r="CX622" s="58">
        <f t="shared" si="816"/>
        <v>0</v>
      </c>
      <c r="CY622" s="42">
        <f t="shared" si="816"/>
        <v>0</v>
      </c>
      <c r="CZ622" s="58">
        <f t="shared" si="816"/>
        <v>0</v>
      </c>
      <c r="DA622" s="42">
        <f t="shared" si="816"/>
        <v>0.75797218108497644</v>
      </c>
      <c r="DB622" s="58">
        <f t="shared" si="816"/>
        <v>1.9204562001414474</v>
      </c>
      <c r="DC622" s="42">
        <f t="shared" si="816"/>
        <v>0</v>
      </c>
      <c r="DD622" s="59">
        <f t="shared" si="816"/>
        <v>0</v>
      </c>
      <c r="DE622" s="3"/>
    </row>
    <row r="623" spans="1:109" x14ac:dyDescent="0.35">
      <c r="A623" s="3"/>
      <c r="B623" s="3" t="s">
        <v>3920</v>
      </c>
      <c r="C623" s="39" t="s">
        <v>600</v>
      </c>
      <c r="D623" s="3" t="s">
        <v>600</v>
      </c>
      <c r="E623" s="52">
        <f t="shared" ref="E623:BP626" si="818">IF(INDEX($E$8:$CE$86,MATCH($C623,$C$8:$C$86,0),MATCH(E$540,$E$6:$CE$6,0)),E511/INDEX($E$8:$CE$86,MATCH($C623,$C$8:$C$86,0),MATCH(E$540,$E$6:$CE$6,0))*INDEX($E$8:$CE$86,MATCH($C623,$C$8:$C$86,0),MATCH(E$540,$E$6:$CE$6,0)),0)</f>
        <v>0</v>
      </c>
      <c r="F623" s="53">
        <f t="shared" si="818"/>
        <v>0</v>
      </c>
      <c r="G623" s="53">
        <f t="shared" si="818"/>
        <v>0</v>
      </c>
      <c r="H623" s="53">
        <f t="shared" si="818"/>
        <v>0</v>
      </c>
      <c r="I623" s="53">
        <f t="shared" si="818"/>
        <v>0</v>
      </c>
      <c r="J623" s="54">
        <f t="shared" si="818"/>
        <v>0</v>
      </c>
      <c r="K623" s="54">
        <f t="shared" si="818"/>
        <v>0</v>
      </c>
      <c r="L623" s="54">
        <f t="shared" si="818"/>
        <v>0</v>
      </c>
      <c r="M623" s="54">
        <f t="shared" si="818"/>
        <v>0</v>
      </c>
      <c r="N623" s="53">
        <f t="shared" si="818"/>
        <v>0</v>
      </c>
      <c r="O623" s="53">
        <f t="shared" si="818"/>
        <v>0</v>
      </c>
      <c r="P623" s="53">
        <f t="shared" si="818"/>
        <v>0</v>
      </c>
      <c r="Q623" s="54">
        <f t="shared" si="818"/>
        <v>0</v>
      </c>
      <c r="R623" s="54">
        <f t="shared" si="818"/>
        <v>0</v>
      </c>
      <c r="S623" s="54">
        <f t="shared" si="818"/>
        <v>0</v>
      </c>
      <c r="T623" s="54">
        <f t="shared" si="818"/>
        <v>0</v>
      </c>
      <c r="U623" s="53">
        <f t="shared" si="818"/>
        <v>0</v>
      </c>
      <c r="V623" s="53">
        <f t="shared" si="818"/>
        <v>0</v>
      </c>
      <c r="W623" s="53">
        <f t="shared" si="818"/>
        <v>0</v>
      </c>
      <c r="X623" s="58">
        <f t="shared" si="818"/>
        <v>0</v>
      </c>
      <c r="Y623" s="42">
        <f t="shared" si="818"/>
        <v>0</v>
      </c>
      <c r="Z623" s="54">
        <f t="shared" si="818"/>
        <v>0</v>
      </c>
      <c r="AA623" s="54">
        <f t="shared" si="818"/>
        <v>0</v>
      </c>
      <c r="AB623" s="54">
        <f t="shared" si="818"/>
        <v>0</v>
      </c>
      <c r="AC623" s="54">
        <f t="shared" si="818"/>
        <v>0</v>
      </c>
      <c r="AD623" s="53">
        <f t="shared" si="818"/>
        <v>0</v>
      </c>
      <c r="AE623" s="53">
        <f t="shared" si="818"/>
        <v>0</v>
      </c>
      <c r="AF623" s="53">
        <f t="shared" si="818"/>
        <v>0</v>
      </c>
      <c r="AG623" s="53">
        <f t="shared" si="818"/>
        <v>0</v>
      </c>
      <c r="AH623" s="54">
        <f t="shared" si="818"/>
        <v>0</v>
      </c>
      <c r="AI623" s="54">
        <f t="shared" si="818"/>
        <v>0</v>
      </c>
      <c r="AJ623" s="54">
        <f t="shared" si="818"/>
        <v>0</v>
      </c>
      <c r="AK623" s="54">
        <f t="shared" si="818"/>
        <v>0</v>
      </c>
      <c r="AL623" s="53">
        <f t="shared" si="818"/>
        <v>0</v>
      </c>
      <c r="AM623" s="53">
        <f t="shared" si="818"/>
        <v>0</v>
      </c>
      <c r="AN623" s="53">
        <f t="shared" si="818"/>
        <v>0</v>
      </c>
      <c r="AO623" s="58">
        <f t="shared" si="818"/>
        <v>0</v>
      </c>
      <c r="AP623" s="42">
        <f t="shared" si="818"/>
        <v>0</v>
      </c>
      <c r="AQ623" s="58">
        <f t="shared" si="818"/>
        <v>0</v>
      </c>
      <c r="AR623" s="42">
        <f t="shared" si="818"/>
        <v>0</v>
      </c>
      <c r="AS623" s="58">
        <f t="shared" si="818"/>
        <v>0</v>
      </c>
      <c r="AT623" s="42">
        <f t="shared" si="818"/>
        <v>0</v>
      </c>
      <c r="AU623" s="58">
        <f t="shared" si="818"/>
        <v>0</v>
      </c>
      <c r="AV623" s="42">
        <f t="shared" si="818"/>
        <v>0</v>
      </c>
      <c r="AW623" s="58">
        <f t="shared" si="818"/>
        <v>0</v>
      </c>
      <c r="AX623" s="42">
        <f t="shared" si="818"/>
        <v>0</v>
      </c>
      <c r="AY623" s="58">
        <f t="shared" si="818"/>
        <v>1.4863552498851484</v>
      </c>
      <c r="AZ623" s="42">
        <f t="shared" si="818"/>
        <v>0</v>
      </c>
      <c r="BA623" s="58">
        <f t="shared" si="818"/>
        <v>0</v>
      </c>
      <c r="BB623" s="42">
        <f t="shared" si="818"/>
        <v>0</v>
      </c>
      <c r="BC623" s="58">
        <f t="shared" si="818"/>
        <v>0</v>
      </c>
      <c r="BD623" s="42">
        <f t="shared" si="818"/>
        <v>0</v>
      </c>
      <c r="BE623" s="58">
        <f t="shared" si="818"/>
        <v>0</v>
      </c>
      <c r="BF623" s="42">
        <f t="shared" si="818"/>
        <v>0</v>
      </c>
      <c r="BG623" s="58">
        <f t="shared" si="818"/>
        <v>0</v>
      </c>
      <c r="BH623" s="42">
        <f t="shared" si="818"/>
        <v>0</v>
      </c>
      <c r="BI623" s="58">
        <f t="shared" si="818"/>
        <v>0</v>
      </c>
      <c r="BJ623" s="42">
        <f t="shared" si="818"/>
        <v>0</v>
      </c>
      <c r="BK623" s="58">
        <f t="shared" si="818"/>
        <v>0</v>
      </c>
      <c r="BL623" s="42">
        <f t="shared" si="818"/>
        <v>0</v>
      </c>
      <c r="BM623" s="58">
        <f t="shared" si="818"/>
        <v>0</v>
      </c>
      <c r="BN623" s="42">
        <f t="shared" si="818"/>
        <v>0</v>
      </c>
      <c r="BO623" s="58">
        <f t="shared" si="818"/>
        <v>0</v>
      </c>
      <c r="BP623" s="42">
        <f t="shared" si="818"/>
        <v>0</v>
      </c>
      <c r="BQ623" s="58">
        <f t="shared" si="816"/>
        <v>0</v>
      </c>
      <c r="BR623" s="42">
        <f t="shared" si="816"/>
        <v>7.3965095690748911E-2</v>
      </c>
      <c r="BS623" s="58">
        <f t="shared" si="816"/>
        <v>0</v>
      </c>
      <c r="BT623" s="42">
        <f t="shared" si="816"/>
        <v>0</v>
      </c>
      <c r="BU623" s="58">
        <f t="shared" si="816"/>
        <v>0</v>
      </c>
      <c r="BV623" s="42">
        <f t="shared" si="816"/>
        <v>0</v>
      </c>
      <c r="BW623" s="58">
        <f t="shared" si="816"/>
        <v>0</v>
      </c>
      <c r="BX623" s="42">
        <f t="shared" si="816"/>
        <v>1.3404200493485094</v>
      </c>
      <c r="BY623" s="58">
        <f t="shared" si="816"/>
        <v>0</v>
      </c>
      <c r="BZ623" s="42">
        <f t="shared" si="816"/>
        <v>3.9312093590032578E-2</v>
      </c>
      <c r="CA623" s="58">
        <f t="shared" si="816"/>
        <v>0</v>
      </c>
      <c r="CB623" s="42">
        <f t="shared" si="816"/>
        <v>0.96620840970960298</v>
      </c>
      <c r="CC623" s="58">
        <f t="shared" si="816"/>
        <v>1.6050440309591514</v>
      </c>
      <c r="CD623" s="42">
        <f t="shared" si="816"/>
        <v>0</v>
      </c>
      <c r="CE623" s="58">
        <f t="shared" si="816"/>
        <v>0</v>
      </c>
      <c r="CF623" s="42">
        <f t="shared" si="816"/>
        <v>0</v>
      </c>
      <c r="CG623" s="58">
        <f t="shared" si="816"/>
        <v>0</v>
      </c>
      <c r="CH623" s="42">
        <f t="shared" si="816"/>
        <v>501.4969795719137</v>
      </c>
      <c r="CI623" s="58">
        <f t="shared" si="816"/>
        <v>0</v>
      </c>
      <c r="CJ623" s="42">
        <f t="shared" si="816"/>
        <v>0</v>
      </c>
      <c r="CK623" s="58">
        <f t="shared" si="816"/>
        <v>3.3036150939806802E-2</v>
      </c>
      <c r="CL623" s="42">
        <f t="shared" si="816"/>
        <v>0</v>
      </c>
      <c r="CM623" s="58">
        <f t="shared" si="816"/>
        <v>0</v>
      </c>
      <c r="CN623" s="42">
        <f t="shared" si="816"/>
        <v>0</v>
      </c>
      <c r="CO623" s="58">
        <f t="shared" si="816"/>
        <v>0</v>
      </c>
      <c r="CP623" s="42">
        <f t="shared" si="816"/>
        <v>3.3824944789056612</v>
      </c>
      <c r="CQ623" s="58">
        <f t="shared" si="816"/>
        <v>0</v>
      </c>
      <c r="CR623" s="42">
        <f t="shared" si="816"/>
        <v>0</v>
      </c>
      <c r="CS623" s="58">
        <f t="shared" si="816"/>
        <v>0</v>
      </c>
      <c r="CT623" s="42">
        <f t="shared" si="816"/>
        <v>1.0412745447157934</v>
      </c>
      <c r="CU623" s="58">
        <f t="shared" si="816"/>
        <v>0.3345547755211748</v>
      </c>
      <c r="CV623" s="42">
        <f t="shared" si="816"/>
        <v>0</v>
      </c>
      <c r="CW623" s="58">
        <f t="shared" si="816"/>
        <v>0</v>
      </c>
      <c r="CX623" s="42">
        <f t="shared" si="816"/>
        <v>1.627057735535368E-3</v>
      </c>
      <c r="CY623" s="58">
        <f t="shared" si="816"/>
        <v>0</v>
      </c>
      <c r="CZ623" s="42">
        <f t="shared" si="816"/>
        <v>0</v>
      </c>
      <c r="DA623" s="58">
        <f t="shared" si="816"/>
        <v>0.2263062242508985</v>
      </c>
      <c r="DB623" s="42">
        <f t="shared" si="816"/>
        <v>0.38815774485750609</v>
      </c>
      <c r="DC623" s="58">
        <f t="shared" si="816"/>
        <v>0</v>
      </c>
      <c r="DD623" s="60">
        <f t="shared" si="816"/>
        <v>0</v>
      </c>
      <c r="DE623" s="3"/>
    </row>
    <row r="624" spans="1:109" x14ac:dyDescent="0.35">
      <c r="A624" s="3"/>
      <c r="B624" s="3" t="s">
        <v>3921</v>
      </c>
      <c r="C624" s="39" t="s">
        <v>602</v>
      </c>
      <c r="D624" s="3" t="s">
        <v>602</v>
      </c>
      <c r="E624" s="56">
        <f t="shared" si="818"/>
        <v>0</v>
      </c>
      <c r="F624" s="54">
        <f t="shared" si="818"/>
        <v>0</v>
      </c>
      <c r="G624" s="54">
        <f t="shared" si="818"/>
        <v>0</v>
      </c>
      <c r="H624" s="54">
        <f t="shared" si="818"/>
        <v>0</v>
      </c>
      <c r="I624" s="54">
        <f t="shared" si="818"/>
        <v>0</v>
      </c>
      <c r="J624" s="53">
        <f t="shared" si="818"/>
        <v>0</v>
      </c>
      <c r="K624" s="53">
        <f t="shared" si="818"/>
        <v>0</v>
      </c>
      <c r="L624" s="53">
        <f t="shared" si="818"/>
        <v>0</v>
      </c>
      <c r="M624" s="53">
        <f t="shared" si="818"/>
        <v>0</v>
      </c>
      <c r="N624" s="54">
        <f t="shared" si="818"/>
        <v>0</v>
      </c>
      <c r="O624" s="54">
        <f t="shared" si="818"/>
        <v>0</v>
      </c>
      <c r="P624" s="54">
        <f t="shared" si="818"/>
        <v>0</v>
      </c>
      <c r="Q624" s="53">
        <f t="shared" si="818"/>
        <v>0</v>
      </c>
      <c r="R624" s="53">
        <f t="shared" si="818"/>
        <v>0</v>
      </c>
      <c r="S624" s="53">
        <f t="shared" si="818"/>
        <v>0</v>
      </c>
      <c r="T624" s="53">
        <f t="shared" si="818"/>
        <v>0</v>
      </c>
      <c r="U624" s="54">
        <f t="shared" si="818"/>
        <v>0</v>
      </c>
      <c r="V624" s="54">
        <f t="shared" si="818"/>
        <v>0</v>
      </c>
      <c r="W624" s="54">
        <f t="shared" si="818"/>
        <v>0</v>
      </c>
      <c r="X624" s="42">
        <f t="shared" si="818"/>
        <v>0</v>
      </c>
      <c r="Y624" s="58">
        <f t="shared" si="818"/>
        <v>0</v>
      </c>
      <c r="Z624" s="53">
        <f t="shared" si="818"/>
        <v>0</v>
      </c>
      <c r="AA624" s="53">
        <f t="shared" si="818"/>
        <v>0</v>
      </c>
      <c r="AB624" s="53">
        <f t="shared" si="818"/>
        <v>0</v>
      </c>
      <c r="AC624" s="53">
        <f t="shared" si="818"/>
        <v>0</v>
      </c>
      <c r="AD624" s="54">
        <f t="shared" si="818"/>
        <v>0</v>
      </c>
      <c r="AE624" s="54">
        <f t="shared" si="818"/>
        <v>0</v>
      </c>
      <c r="AF624" s="54">
        <f t="shared" si="818"/>
        <v>0</v>
      </c>
      <c r="AG624" s="54">
        <f t="shared" si="818"/>
        <v>0</v>
      </c>
      <c r="AH624" s="53">
        <f t="shared" si="818"/>
        <v>0</v>
      </c>
      <c r="AI624" s="53">
        <f t="shared" si="818"/>
        <v>0</v>
      </c>
      <c r="AJ624" s="53">
        <f t="shared" si="818"/>
        <v>0</v>
      </c>
      <c r="AK624" s="53">
        <f t="shared" si="818"/>
        <v>0</v>
      </c>
      <c r="AL624" s="54">
        <f t="shared" si="818"/>
        <v>0</v>
      </c>
      <c r="AM624" s="54">
        <f t="shared" si="818"/>
        <v>0</v>
      </c>
      <c r="AN624" s="54">
        <f t="shared" si="818"/>
        <v>0</v>
      </c>
      <c r="AO624" s="42">
        <f t="shared" si="818"/>
        <v>0</v>
      </c>
      <c r="AP624" s="58">
        <f t="shared" si="818"/>
        <v>0</v>
      </c>
      <c r="AQ624" s="42">
        <f t="shared" si="818"/>
        <v>0</v>
      </c>
      <c r="AR624" s="58">
        <f t="shared" si="818"/>
        <v>0</v>
      </c>
      <c r="AS624" s="42">
        <f t="shared" si="818"/>
        <v>0</v>
      </c>
      <c r="AT624" s="58">
        <f t="shared" si="818"/>
        <v>0</v>
      </c>
      <c r="AU624" s="42">
        <f t="shared" si="818"/>
        <v>0</v>
      </c>
      <c r="AV624" s="58">
        <f t="shared" si="818"/>
        <v>0</v>
      </c>
      <c r="AW624" s="42">
        <f t="shared" si="818"/>
        <v>0</v>
      </c>
      <c r="AX624" s="58">
        <f t="shared" si="818"/>
        <v>0</v>
      </c>
      <c r="AY624" s="42">
        <f t="shared" si="818"/>
        <v>0</v>
      </c>
      <c r="AZ624" s="58">
        <f t="shared" si="818"/>
        <v>0</v>
      </c>
      <c r="BA624" s="42">
        <f t="shared" si="818"/>
        <v>0</v>
      </c>
      <c r="BB624" s="58">
        <f t="shared" si="818"/>
        <v>0</v>
      </c>
      <c r="BC624" s="42">
        <f t="shared" si="818"/>
        <v>0</v>
      </c>
      <c r="BD624" s="58">
        <f t="shared" si="818"/>
        <v>0</v>
      </c>
      <c r="BE624" s="42">
        <f t="shared" si="818"/>
        <v>0</v>
      </c>
      <c r="BF624" s="58">
        <f t="shared" si="818"/>
        <v>0</v>
      </c>
      <c r="BG624" s="42">
        <f t="shared" si="818"/>
        <v>0.51531529965384559</v>
      </c>
      <c r="BH624" s="58">
        <f t="shared" si="818"/>
        <v>0</v>
      </c>
      <c r="BI624" s="42">
        <f t="shared" si="818"/>
        <v>0</v>
      </c>
      <c r="BJ624" s="58">
        <f t="shared" si="818"/>
        <v>0</v>
      </c>
      <c r="BK624" s="42">
        <f t="shared" si="818"/>
        <v>0</v>
      </c>
      <c r="BL624" s="58">
        <f t="shared" si="818"/>
        <v>0</v>
      </c>
      <c r="BM624" s="42">
        <f t="shared" si="818"/>
        <v>0</v>
      </c>
      <c r="BN624" s="58">
        <f t="shared" si="818"/>
        <v>0</v>
      </c>
      <c r="BO624" s="42">
        <f t="shared" si="818"/>
        <v>0</v>
      </c>
      <c r="BP624" s="58">
        <f t="shared" si="818"/>
        <v>0</v>
      </c>
      <c r="BQ624" s="42">
        <f t="shared" si="816"/>
        <v>0</v>
      </c>
      <c r="BR624" s="58">
        <f t="shared" si="816"/>
        <v>0</v>
      </c>
      <c r="BS624" s="42">
        <f t="shared" si="816"/>
        <v>0</v>
      </c>
      <c r="BT624" s="58">
        <f t="shared" si="816"/>
        <v>0</v>
      </c>
      <c r="BU624" s="42">
        <f t="shared" si="816"/>
        <v>0</v>
      </c>
      <c r="BV624" s="58">
        <f t="shared" si="816"/>
        <v>0</v>
      </c>
      <c r="BW624" s="42">
        <f t="shared" si="816"/>
        <v>0</v>
      </c>
      <c r="BX624" s="58">
        <f t="shared" si="816"/>
        <v>0</v>
      </c>
      <c r="BY624" s="42">
        <f t="shared" si="816"/>
        <v>0</v>
      </c>
      <c r="BZ624" s="58">
        <f t="shared" si="816"/>
        <v>0</v>
      </c>
      <c r="CA624" s="42">
        <f t="shared" si="816"/>
        <v>0</v>
      </c>
      <c r="CB624" s="58">
        <f t="shared" si="816"/>
        <v>0</v>
      </c>
      <c r="CC624" s="42">
        <f t="shared" si="816"/>
        <v>0</v>
      </c>
      <c r="CD624" s="58">
        <f t="shared" si="816"/>
        <v>0</v>
      </c>
      <c r="CE624" s="42">
        <f t="shared" si="816"/>
        <v>0</v>
      </c>
      <c r="CF624" s="58">
        <f t="shared" si="816"/>
        <v>0</v>
      </c>
      <c r="CG624" s="42">
        <f t="shared" si="816"/>
        <v>0</v>
      </c>
      <c r="CH624" s="58">
        <f t="shared" si="816"/>
        <v>0</v>
      </c>
      <c r="CI624" s="42">
        <f t="shared" si="816"/>
        <v>27.417086385374166</v>
      </c>
      <c r="CJ624" s="58">
        <f t="shared" si="816"/>
        <v>0</v>
      </c>
      <c r="CK624" s="42">
        <f t="shared" si="816"/>
        <v>3.6836222499009423</v>
      </c>
      <c r="CL624" s="58">
        <f t="shared" si="816"/>
        <v>0</v>
      </c>
      <c r="CM624" s="42">
        <f t="shared" si="816"/>
        <v>0</v>
      </c>
      <c r="CN624" s="58">
        <f t="shared" si="816"/>
        <v>0</v>
      </c>
      <c r="CO624" s="42">
        <f t="shared" si="816"/>
        <v>0</v>
      </c>
      <c r="CP624" s="58">
        <f t="shared" si="816"/>
        <v>0</v>
      </c>
      <c r="CQ624" s="42">
        <f t="shared" si="816"/>
        <v>0</v>
      </c>
      <c r="CR624" s="58">
        <f t="shared" si="816"/>
        <v>0</v>
      </c>
      <c r="CS624" s="42">
        <f t="shared" si="816"/>
        <v>4.665366174715644E-2</v>
      </c>
      <c r="CT624" s="58">
        <f t="shared" si="816"/>
        <v>0</v>
      </c>
      <c r="CU624" s="42">
        <f t="shared" si="816"/>
        <v>0</v>
      </c>
      <c r="CV624" s="58">
        <f t="shared" si="816"/>
        <v>0</v>
      </c>
      <c r="CW624" s="42">
        <f t="shared" si="816"/>
        <v>0</v>
      </c>
      <c r="CX624" s="58">
        <f t="shared" si="816"/>
        <v>0</v>
      </c>
      <c r="CY624" s="42">
        <f t="shared" si="816"/>
        <v>0</v>
      </c>
      <c r="CZ624" s="58">
        <f t="shared" si="816"/>
        <v>0</v>
      </c>
      <c r="DA624" s="42">
        <f t="shared" si="816"/>
        <v>0</v>
      </c>
      <c r="DB624" s="58">
        <f t="shared" si="816"/>
        <v>0</v>
      </c>
      <c r="DC624" s="42">
        <f t="shared" si="816"/>
        <v>0</v>
      </c>
      <c r="DD624" s="59">
        <f t="shared" si="816"/>
        <v>0</v>
      </c>
      <c r="DE624" s="3"/>
    </row>
    <row r="625" spans="1:109" x14ac:dyDescent="0.35">
      <c r="A625" s="3"/>
      <c r="B625" s="3" t="s">
        <v>3922</v>
      </c>
      <c r="C625" s="39" t="s">
        <v>603</v>
      </c>
      <c r="D625" s="3" t="s">
        <v>603</v>
      </c>
      <c r="E625" s="52">
        <f t="shared" si="818"/>
        <v>0</v>
      </c>
      <c r="F625" s="53">
        <f t="shared" si="818"/>
        <v>0</v>
      </c>
      <c r="G625" s="53">
        <f t="shared" si="818"/>
        <v>0</v>
      </c>
      <c r="H625" s="53">
        <f t="shared" si="818"/>
        <v>0</v>
      </c>
      <c r="I625" s="53">
        <f t="shared" si="818"/>
        <v>0</v>
      </c>
      <c r="J625" s="54">
        <f t="shared" si="818"/>
        <v>0</v>
      </c>
      <c r="K625" s="54">
        <f t="shared" si="818"/>
        <v>0</v>
      </c>
      <c r="L625" s="54">
        <f t="shared" si="818"/>
        <v>0</v>
      </c>
      <c r="M625" s="54">
        <f t="shared" si="818"/>
        <v>0</v>
      </c>
      <c r="N625" s="53">
        <f t="shared" si="818"/>
        <v>0</v>
      </c>
      <c r="O625" s="53">
        <f t="shared" si="818"/>
        <v>0</v>
      </c>
      <c r="P625" s="53">
        <f t="shared" si="818"/>
        <v>0</v>
      </c>
      <c r="Q625" s="54">
        <f t="shared" si="818"/>
        <v>0</v>
      </c>
      <c r="R625" s="54">
        <f t="shared" si="818"/>
        <v>0</v>
      </c>
      <c r="S625" s="54">
        <f t="shared" si="818"/>
        <v>0</v>
      </c>
      <c r="T625" s="54">
        <f t="shared" si="818"/>
        <v>0</v>
      </c>
      <c r="U625" s="53">
        <f t="shared" si="818"/>
        <v>0</v>
      </c>
      <c r="V625" s="53">
        <f t="shared" si="818"/>
        <v>0</v>
      </c>
      <c r="W625" s="53">
        <f t="shared" si="818"/>
        <v>0</v>
      </c>
      <c r="X625" s="58">
        <f t="shared" si="818"/>
        <v>0</v>
      </c>
      <c r="Y625" s="42">
        <f t="shared" si="818"/>
        <v>0</v>
      </c>
      <c r="Z625" s="54">
        <f t="shared" si="818"/>
        <v>0</v>
      </c>
      <c r="AA625" s="54">
        <f t="shared" si="818"/>
        <v>0</v>
      </c>
      <c r="AB625" s="54">
        <f t="shared" si="818"/>
        <v>0</v>
      </c>
      <c r="AC625" s="54">
        <f t="shared" si="818"/>
        <v>0</v>
      </c>
      <c r="AD625" s="53">
        <f t="shared" si="818"/>
        <v>0</v>
      </c>
      <c r="AE625" s="53">
        <f t="shared" si="818"/>
        <v>0</v>
      </c>
      <c r="AF625" s="53">
        <f t="shared" si="818"/>
        <v>0</v>
      </c>
      <c r="AG625" s="53">
        <f t="shared" si="818"/>
        <v>0</v>
      </c>
      <c r="AH625" s="54">
        <f t="shared" si="818"/>
        <v>0</v>
      </c>
      <c r="AI625" s="54">
        <f t="shared" si="818"/>
        <v>0</v>
      </c>
      <c r="AJ625" s="54">
        <f t="shared" si="818"/>
        <v>0</v>
      </c>
      <c r="AK625" s="54">
        <f t="shared" si="818"/>
        <v>0</v>
      </c>
      <c r="AL625" s="53">
        <f t="shared" si="818"/>
        <v>0</v>
      </c>
      <c r="AM625" s="53">
        <f t="shared" si="818"/>
        <v>0</v>
      </c>
      <c r="AN625" s="53">
        <f t="shared" si="818"/>
        <v>0</v>
      </c>
      <c r="AO625" s="58">
        <f t="shared" si="818"/>
        <v>0</v>
      </c>
      <c r="AP625" s="42">
        <f t="shared" si="818"/>
        <v>0</v>
      </c>
      <c r="AQ625" s="58">
        <f t="shared" si="818"/>
        <v>0</v>
      </c>
      <c r="AR625" s="42">
        <f t="shared" si="818"/>
        <v>0</v>
      </c>
      <c r="AS625" s="58">
        <f t="shared" si="818"/>
        <v>0</v>
      </c>
      <c r="AT625" s="42">
        <f t="shared" si="818"/>
        <v>0</v>
      </c>
      <c r="AU625" s="58">
        <f t="shared" si="818"/>
        <v>0</v>
      </c>
      <c r="AV625" s="42">
        <f t="shared" si="818"/>
        <v>0</v>
      </c>
      <c r="AW625" s="58">
        <f t="shared" si="818"/>
        <v>0</v>
      </c>
      <c r="AX625" s="42">
        <f t="shared" si="818"/>
        <v>0</v>
      </c>
      <c r="AY625" s="58">
        <f t="shared" si="818"/>
        <v>0</v>
      </c>
      <c r="AZ625" s="42">
        <f t="shared" si="818"/>
        <v>0</v>
      </c>
      <c r="BA625" s="58">
        <f t="shared" si="818"/>
        <v>0</v>
      </c>
      <c r="BB625" s="42">
        <f t="shared" si="818"/>
        <v>0</v>
      </c>
      <c r="BC625" s="58">
        <f t="shared" si="818"/>
        <v>0</v>
      </c>
      <c r="BD625" s="42">
        <f t="shared" si="818"/>
        <v>0</v>
      </c>
      <c r="BE625" s="58">
        <f t="shared" si="818"/>
        <v>0</v>
      </c>
      <c r="BF625" s="42">
        <f t="shared" si="818"/>
        <v>0</v>
      </c>
      <c r="BG625" s="58">
        <f t="shared" si="818"/>
        <v>0</v>
      </c>
      <c r="BH625" s="42">
        <f t="shared" si="818"/>
        <v>0</v>
      </c>
      <c r="BI625" s="58">
        <f t="shared" si="818"/>
        <v>0</v>
      </c>
      <c r="BJ625" s="42">
        <f t="shared" si="818"/>
        <v>0</v>
      </c>
      <c r="BK625" s="58">
        <f t="shared" si="818"/>
        <v>0</v>
      </c>
      <c r="BL625" s="42">
        <f t="shared" si="818"/>
        <v>0</v>
      </c>
      <c r="BM625" s="58">
        <f t="shared" si="818"/>
        <v>0</v>
      </c>
      <c r="BN625" s="42">
        <f t="shared" si="818"/>
        <v>0</v>
      </c>
      <c r="BO625" s="58">
        <f t="shared" si="818"/>
        <v>0</v>
      </c>
      <c r="BP625" s="42">
        <f t="shared" si="818"/>
        <v>0</v>
      </c>
      <c r="BQ625" s="58">
        <f t="shared" si="816"/>
        <v>0</v>
      </c>
      <c r="BR625" s="42">
        <f t="shared" si="816"/>
        <v>0</v>
      </c>
      <c r="BS625" s="58">
        <f t="shared" si="816"/>
        <v>0</v>
      </c>
      <c r="BT625" s="42">
        <f t="shared" si="816"/>
        <v>0</v>
      </c>
      <c r="BU625" s="58">
        <f t="shared" si="816"/>
        <v>0</v>
      </c>
      <c r="BV625" s="42">
        <f t="shared" si="816"/>
        <v>0</v>
      </c>
      <c r="BW625" s="58">
        <f t="shared" si="816"/>
        <v>0</v>
      </c>
      <c r="BX625" s="42">
        <f t="shared" si="816"/>
        <v>0</v>
      </c>
      <c r="BY625" s="58">
        <f t="shared" si="816"/>
        <v>0</v>
      </c>
      <c r="BZ625" s="42">
        <f t="shared" si="816"/>
        <v>0</v>
      </c>
      <c r="CA625" s="58">
        <f t="shared" si="816"/>
        <v>0</v>
      </c>
      <c r="CB625" s="42">
        <f t="shared" si="816"/>
        <v>0</v>
      </c>
      <c r="CC625" s="58">
        <f t="shared" si="816"/>
        <v>0</v>
      </c>
      <c r="CD625" s="42">
        <f t="shared" si="816"/>
        <v>0</v>
      </c>
      <c r="CE625" s="58">
        <f t="shared" si="816"/>
        <v>0</v>
      </c>
      <c r="CF625" s="42">
        <f t="shared" si="816"/>
        <v>0</v>
      </c>
      <c r="CG625" s="58">
        <f t="shared" si="816"/>
        <v>0</v>
      </c>
      <c r="CH625" s="42">
        <f t="shared" si="816"/>
        <v>0</v>
      </c>
      <c r="CI625" s="58">
        <f t="shared" si="816"/>
        <v>0</v>
      </c>
      <c r="CJ625" s="42">
        <f t="shared" si="816"/>
        <v>128.09289037361131</v>
      </c>
      <c r="CK625" s="58">
        <f t="shared" si="816"/>
        <v>8.390268435984078</v>
      </c>
      <c r="CL625" s="42">
        <f t="shared" si="816"/>
        <v>0</v>
      </c>
      <c r="CM625" s="58">
        <f t="shared" si="816"/>
        <v>0</v>
      </c>
      <c r="CN625" s="42">
        <f t="shared" si="816"/>
        <v>22.62815277317339</v>
      </c>
      <c r="CO625" s="58">
        <f t="shared" si="816"/>
        <v>0</v>
      </c>
      <c r="CP625" s="42">
        <f t="shared" si="816"/>
        <v>3.8806830808689114</v>
      </c>
      <c r="CQ625" s="58">
        <f t="shared" si="816"/>
        <v>0</v>
      </c>
      <c r="CR625" s="42">
        <f t="shared" si="816"/>
        <v>0</v>
      </c>
      <c r="CS625" s="58">
        <f t="shared" si="816"/>
        <v>0</v>
      </c>
      <c r="CT625" s="42">
        <f t="shared" si="816"/>
        <v>0</v>
      </c>
      <c r="CU625" s="58">
        <f t="shared" si="816"/>
        <v>8.9974490623401593</v>
      </c>
      <c r="CV625" s="42">
        <f t="shared" si="816"/>
        <v>0</v>
      </c>
      <c r="CW625" s="58">
        <f t="shared" si="816"/>
        <v>0</v>
      </c>
      <c r="CX625" s="42">
        <f t="shared" si="816"/>
        <v>0</v>
      </c>
      <c r="CY625" s="58">
        <f t="shared" si="816"/>
        <v>0</v>
      </c>
      <c r="CZ625" s="42">
        <f t="shared" si="816"/>
        <v>0</v>
      </c>
      <c r="DA625" s="58">
        <f t="shared" si="816"/>
        <v>8.9417384955577948</v>
      </c>
      <c r="DB625" s="42">
        <f t="shared" si="816"/>
        <v>8.9823483410027354</v>
      </c>
      <c r="DC625" s="58">
        <f t="shared" si="816"/>
        <v>0</v>
      </c>
      <c r="DD625" s="60">
        <f t="shared" si="816"/>
        <v>0</v>
      </c>
      <c r="DE625" s="3"/>
    </row>
    <row r="626" spans="1:109" x14ac:dyDescent="0.35">
      <c r="A626" s="3"/>
      <c r="B626" s="3" t="s">
        <v>3923</v>
      </c>
      <c r="C626" s="39" t="s">
        <v>604</v>
      </c>
      <c r="D626" s="3" t="s">
        <v>604</v>
      </c>
      <c r="E626" s="56">
        <f t="shared" si="818"/>
        <v>0</v>
      </c>
      <c r="F626" s="54">
        <f t="shared" si="818"/>
        <v>0</v>
      </c>
      <c r="G626" s="54">
        <f t="shared" si="818"/>
        <v>0</v>
      </c>
      <c r="H626" s="54">
        <f t="shared" si="818"/>
        <v>0</v>
      </c>
      <c r="I626" s="54">
        <f t="shared" si="818"/>
        <v>0</v>
      </c>
      <c r="J626" s="53">
        <f t="shared" si="818"/>
        <v>0</v>
      </c>
      <c r="K626" s="53">
        <f t="shared" si="818"/>
        <v>0</v>
      </c>
      <c r="L626" s="53">
        <f t="shared" si="818"/>
        <v>0</v>
      </c>
      <c r="M626" s="53">
        <f t="shared" si="818"/>
        <v>0</v>
      </c>
      <c r="N626" s="54">
        <f t="shared" si="818"/>
        <v>0</v>
      </c>
      <c r="O626" s="54">
        <f t="shared" si="818"/>
        <v>0</v>
      </c>
      <c r="P626" s="54">
        <f t="shared" si="818"/>
        <v>0</v>
      </c>
      <c r="Q626" s="53">
        <f t="shared" si="818"/>
        <v>0</v>
      </c>
      <c r="R626" s="53">
        <f t="shared" si="818"/>
        <v>0</v>
      </c>
      <c r="S626" s="53">
        <f t="shared" si="818"/>
        <v>0</v>
      </c>
      <c r="T626" s="53">
        <f t="shared" si="818"/>
        <v>0</v>
      </c>
      <c r="U626" s="54">
        <f t="shared" si="818"/>
        <v>0</v>
      </c>
      <c r="V626" s="54">
        <f t="shared" si="818"/>
        <v>0</v>
      </c>
      <c r="W626" s="54">
        <f t="shared" si="818"/>
        <v>0</v>
      </c>
      <c r="X626" s="42">
        <f t="shared" si="818"/>
        <v>0</v>
      </c>
      <c r="Y626" s="58">
        <f t="shared" si="818"/>
        <v>0</v>
      </c>
      <c r="Z626" s="53">
        <f t="shared" si="818"/>
        <v>0</v>
      </c>
      <c r="AA626" s="53">
        <f t="shared" si="818"/>
        <v>0</v>
      </c>
      <c r="AB626" s="53">
        <f t="shared" si="818"/>
        <v>0</v>
      </c>
      <c r="AC626" s="53">
        <f t="shared" si="818"/>
        <v>0</v>
      </c>
      <c r="AD626" s="54">
        <f t="shared" si="818"/>
        <v>0</v>
      </c>
      <c r="AE626" s="54">
        <f t="shared" si="818"/>
        <v>0</v>
      </c>
      <c r="AF626" s="54">
        <f t="shared" si="818"/>
        <v>0</v>
      </c>
      <c r="AG626" s="54">
        <f t="shared" si="818"/>
        <v>0</v>
      </c>
      <c r="AH626" s="53">
        <f t="shared" si="818"/>
        <v>0</v>
      </c>
      <c r="AI626" s="53">
        <f t="shared" si="818"/>
        <v>0</v>
      </c>
      <c r="AJ626" s="53">
        <f t="shared" si="818"/>
        <v>0</v>
      </c>
      <c r="AK626" s="53">
        <f t="shared" si="818"/>
        <v>0</v>
      </c>
      <c r="AL626" s="54">
        <f t="shared" si="818"/>
        <v>0</v>
      </c>
      <c r="AM626" s="54">
        <f t="shared" si="818"/>
        <v>0</v>
      </c>
      <c r="AN626" s="54">
        <f t="shared" si="818"/>
        <v>0</v>
      </c>
      <c r="AO626" s="42">
        <f t="shared" si="818"/>
        <v>0</v>
      </c>
      <c r="AP626" s="58">
        <f t="shared" si="818"/>
        <v>0</v>
      </c>
      <c r="AQ626" s="42">
        <f t="shared" si="818"/>
        <v>0</v>
      </c>
      <c r="AR626" s="58">
        <f t="shared" si="818"/>
        <v>0</v>
      </c>
      <c r="AS626" s="42">
        <f t="shared" si="818"/>
        <v>0</v>
      </c>
      <c r="AT626" s="58">
        <f t="shared" si="818"/>
        <v>0</v>
      </c>
      <c r="AU626" s="42">
        <f t="shared" si="818"/>
        <v>0</v>
      </c>
      <c r="AV626" s="58">
        <f t="shared" si="818"/>
        <v>0</v>
      </c>
      <c r="AW626" s="42">
        <f t="shared" si="818"/>
        <v>0</v>
      </c>
      <c r="AX626" s="58">
        <f t="shared" si="818"/>
        <v>0</v>
      </c>
      <c r="AY626" s="42">
        <f t="shared" si="818"/>
        <v>0</v>
      </c>
      <c r="AZ626" s="58">
        <f t="shared" si="818"/>
        <v>0</v>
      </c>
      <c r="BA626" s="42">
        <f t="shared" si="818"/>
        <v>0</v>
      </c>
      <c r="BB626" s="58">
        <f t="shared" si="818"/>
        <v>0</v>
      </c>
      <c r="BC626" s="42">
        <f t="shared" si="818"/>
        <v>0</v>
      </c>
      <c r="BD626" s="58">
        <f t="shared" si="818"/>
        <v>0</v>
      </c>
      <c r="BE626" s="42">
        <f t="shared" si="818"/>
        <v>0</v>
      </c>
      <c r="BF626" s="58">
        <f t="shared" si="818"/>
        <v>0</v>
      </c>
      <c r="BG626" s="42">
        <f t="shared" si="818"/>
        <v>0</v>
      </c>
      <c r="BH626" s="58">
        <f t="shared" si="818"/>
        <v>0</v>
      </c>
      <c r="BI626" s="42">
        <f t="shared" si="818"/>
        <v>0</v>
      </c>
      <c r="BJ626" s="58">
        <f t="shared" si="818"/>
        <v>0</v>
      </c>
      <c r="BK626" s="42">
        <f t="shared" si="818"/>
        <v>0</v>
      </c>
      <c r="BL626" s="58">
        <f t="shared" si="818"/>
        <v>0</v>
      </c>
      <c r="BM626" s="42">
        <f t="shared" si="818"/>
        <v>0</v>
      </c>
      <c r="BN626" s="58">
        <f t="shared" si="818"/>
        <v>0</v>
      </c>
      <c r="BO626" s="42">
        <f t="shared" si="818"/>
        <v>0</v>
      </c>
      <c r="BP626" s="58">
        <f t="shared" ref="BP626" si="819">IF(INDEX($E$8:$CE$86,MATCH($C626,$C$8:$C$86,0),MATCH(BP$540,$E$6:$CE$6,0)),BP514/INDEX($E$8:$CE$86,MATCH($C626,$C$8:$C$86,0),MATCH(BP$540,$E$6:$CE$6,0))*INDEX($E$8:$CE$86,MATCH($C626,$C$8:$C$86,0),MATCH(BP$540,$E$6:$CE$6,0)),0)</f>
        <v>0</v>
      </c>
      <c r="BQ626" s="42">
        <f t="shared" si="816"/>
        <v>0</v>
      </c>
      <c r="BR626" s="58">
        <f t="shared" si="816"/>
        <v>0</v>
      </c>
      <c r="BS626" s="42">
        <f t="shared" si="816"/>
        <v>0</v>
      </c>
      <c r="BT626" s="58">
        <f t="shared" si="816"/>
        <v>0</v>
      </c>
      <c r="BU626" s="42">
        <f t="shared" si="816"/>
        <v>0</v>
      </c>
      <c r="BV626" s="58">
        <f t="shared" si="816"/>
        <v>0</v>
      </c>
      <c r="BW626" s="42">
        <f t="shared" si="816"/>
        <v>0</v>
      </c>
      <c r="BX626" s="58">
        <f t="shared" si="816"/>
        <v>0</v>
      </c>
      <c r="BY626" s="42">
        <f t="shared" si="816"/>
        <v>0</v>
      </c>
      <c r="BZ626" s="58">
        <f t="shared" si="816"/>
        <v>0</v>
      </c>
      <c r="CA626" s="42">
        <f t="shared" si="816"/>
        <v>0</v>
      </c>
      <c r="CB626" s="58">
        <f t="shared" si="816"/>
        <v>0</v>
      </c>
      <c r="CC626" s="42">
        <f t="shared" si="816"/>
        <v>0</v>
      </c>
      <c r="CD626" s="58">
        <f t="shared" si="816"/>
        <v>0</v>
      </c>
      <c r="CE626" s="42">
        <f t="shared" si="816"/>
        <v>0</v>
      </c>
      <c r="CF626" s="58">
        <f t="shared" si="816"/>
        <v>0</v>
      </c>
      <c r="CG626" s="42">
        <f t="shared" si="816"/>
        <v>0</v>
      </c>
      <c r="CH626" s="58">
        <f t="shared" si="816"/>
        <v>0</v>
      </c>
      <c r="CI626" s="42">
        <f t="shared" si="816"/>
        <v>0</v>
      </c>
      <c r="CJ626" s="58">
        <f t="shared" si="816"/>
        <v>0</v>
      </c>
      <c r="CK626" s="42">
        <f t="shared" si="816"/>
        <v>14.098567035518919</v>
      </c>
      <c r="CL626" s="58">
        <f t="shared" si="816"/>
        <v>0</v>
      </c>
      <c r="CM626" s="42">
        <f t="shared" si="816"/>
        <v>0</v>
      </c>
      <c r="CN626" s="58">
        <f t="shared" si="816"/>
        <v>0</v>
      </c>
      <c r="CO626" s="42">
        <f t="shared" si="816"/>
        <v>0</v>
      </c>
      <c r="CP626" s="58">
        <f t="shared" si="816"/>
        <v>0</v>
      </c>
      <c r="CQ626" s="42">
        <f t="shared" si="816"/>
        <v>0</v>
      </c>
      <c r="CR626" s="58">
        <f t="shared" si="816"/>
        <v>0</v>
      </c>
      <c r="CS626" s="42">
        <f t="shared" si="816"/>
        <v>0</v>
      </c>
      <c r="CT626" s="58">
        <f t="shared" si="816"/>
        <v>0</v>
      </c>
      <c r="CU626" s="42">
        <f t="shared" si="816"/>
        <v>7.9894449433476158</v>
      </c>
      <c r="CV626" s="58">
        <f t="shared" si="816"/>
        <v>0</v>
      </c>
      <c r="CW626" s="42">
        <f t="shared" si="816"/>
        <v>0</v>
      </c>
      <c r="CX626" s="58">
        <f t="shared" si="816"/>
        <v>0</v>
      </c>
      <c r="CY626" s="42">
        <f t="shared" si="816"/>
        <v>0</v>
      </c>
      <c r="CZ626" s="58">
        <f t="shared" si="816"/>
        <v>0</v>
      </c>
      <c r="DA626" s="42">
        <f t="shared" si="816"/>
        <v>6.5528914743595612</v>
      </c>
      <c r="DB626" s="58">
        <f t="shared" si="816"/>
        <v>8.6849002890975324</v>
      </c>
      <c r="DC626" s="42">
        <f t="shared" si="816"/>
        <v>0</v>
      </c>
      <c r="DD626" s="59">
        <f t="shared" si="816"/>
        <v>0</v>
      </c>
      <c r="DE626" s="3"/>
    </row>
    <row r="627" spans="1:109" x14ac:dyDescent="0.35">
      <c r="A627" s="3"/>
      <c r="B627" s="3" t="s">
        <v>3924</v>
      </c>
      <c r="C627" s="39" t="s">
        <v>605</v>
      </c>
      <c r="D627" s="3" t="s">
        <v>605</v>
      </c>
      <c r="E627" s="52">
        <f t="shared" ref="E627:BP630" si="820">IF(INDEX($E$8:$CE$86,MATCH($C627,$C$8:$C$86,0),MATCH(E$540,$E$6:$CE$6,0)),E515/INDEX($E$8:$CE$86,MATCH($C627,$C$8:$C$86,0),MATCH(E$540,$E$6:$CE$6,0))*INDEX($E$8:$CE$86,MATCH($C627,$C$8:$C$86,0),MATCH(E$540,$E$6:$CE$6,0)),0)</f>
        <v>0</v>
      </c>
      <c r="F627" s="53">
        <f t="shared" si="820"/>
        <v>0</v>
      </c>
      <c r="G627" s="53">
        <f t="shared" si="820"/>
        <v>0</v>
      </c>
      <c r="H627" s="53">
        <f t="shared" si="820"/>
        <v>0</v>
      </c>
      <c r="I627" s="53">
        <f t="shared" si="820"/>
        <v>0</v>
      </c>
      <c r="J627" s="54">
        <f t="shared" si="820"/>
        <v>0</v>
      </c>
      <c r="K627" s="54">
        <f t="shared" si="820"/>
        <v>0</v>
      </c>
      <c r="L627" s="54">
        <f t="shared" si="820"/>
        <v>0</v>
      </c>
      <c r="M627" s="54">
        <f t="shared" si="820"/>
        <v>0</v>
      </c>
      <c r="N627" s="53">
        <f t="shared" si="820"/>
        <v>0</v>
      </c>
      <c r="O627" s="53">
        <f t="shared" si="820"/>
        <v>0</v>
      </c>
      <c r="P627" s="53">
        <f t="shared" si="820"/>
        <v>0</v>
      </c>
      <c r="Q627" s="54">
        <f t="shared" si="820"/>
        <v>0</v>
      </c>
      <c r="R627" s="54">
        <f t="shared" si="820"/>
        <v>0</v>
      </c>
      <c r="S627" s="54">
        <f t="shared" si="820"/>
        <v>0</v>
      </c>
      <c r="T627" s="54">
        <f t="shared" si="820"/>
        <v>0</v>
      </c>
      <c r="U627" s="53">
        <f t="shared" si="820"/>
        <v>0</v>
      </c>
      <c r="V627" s="53">
        <f t="shared" si="820"/>
        <v>0</v>
      </c>
      <c r="W627" s="53">
        <f t="shared" si="820"/>
        <v>0</v>
      </c>
      <c r="X627" s="58">
        <f t="shared" si="820"/>
        <v>0</v>
      </c>
      <c r="Y627" s="42">
        <f t="shared" si="820"/>
        <v>0</v>
      </c>
      <c r="Z627" s="54">
        <f t="shared" si="820"/>
        <v>0</v>
      </c>
      <c r="AA627" s="54">
        <f t="shared" si="820"/>
        <v>0</v>
      </c>
      <c r="AB627" s="54">
        <f t="shared" si="820"/>
        <v>0</v>
      </c>
      <c r="AC627" s="54">
        <f t="shared" si="820"/>
        <v>0</v>
      </c>
      <c r="AD627" s="53">
        <f t="shared" si="820"/>
        <v>0</v>
      </c>
      <c r="AE627" s="53">
        <f t="shared" si="820"/>
        <v>0</v>
      </c>
      <c r="AF627" s="53">
        <f t="shared" si="820"/>
        <v>0</v>
      </c>
      <c r="AG627" s="53">
        <f t="shared" si="820"/>
        <v>0</v>
      </c>
      <c r="AH627" s="54">
        <f t="shared" si="820"/>
        <v>0</v>
      </c>
      <c r="AI627" s="54">
        <f t="shared" si="820"/>
        <v>0</v>
      </c>
      <c r="AJ627" s="54">
        <f t="shared" si="820"/>
        <v>0</v>
      </c>
      <c r="AK627" s="54">
        <f t="shared" si="820"/>
        <v>0</v>
      </c>
      <c r="AL627" s="53">
        <f t="shared" si="820"/>
        <v>0</v>
      </c>
      <c r="AM627" s="53">
        <f t="shared" si="820"/>
        <v>0</v>
      </c>
      <c r="AN627" s="53">
        <f t="shared" si="820"/>
        <v>0</v>
      </c>
      <c r="AO627" s="58">
        <f t="shared" si="820"/>
        <v>0</v>
      </c>
      <c r="AP627" s="42">
        <f t="shared" si="820"/>
        <v>0</v>
      </c>
      <c r="AQ627" s="58">
        <f t="shared" si="820"/>
        <v>0</v>
      </c>
      <c r="AR627" s="42">
        <f t="shared" si="820"/>
        <v>0</v>
      </c>
      <c r="AS627" s="58">
        <f t="shared" si="820"/>
        <v>0</v>
      </c>
      <c r="AT627" s="42">
        <f t="shared" si="820"/>
        <v>0</v>
      </c>
      <c r="AU627" s="58">
        <f t="shared" si="820"/>
        <v>0</v>
      </c>
      <c r="AV627" s="42">
        <f t="shared" si="820"/>
        <v>0</v>
      </c>
      <c r="AW627" s="58">
        <f t="shared" si="820"/>
        <v>0</v>
      </c>
      <c r="AX627" s="42">
        <f t="shared" si="820"/>
        <v>0</v>
      </c>
      <c r="AY627" s="58">
        <f t="shared" si="820"/>
        <v>0</v>
      </c>
      <c r="AZ627" s="42">
        <f t="shared" si="820"/>
        <v>0</v>
      </c>
      <c r="BA627" s="58">
        <f t="shared" si="820"/>
        <v>0</v>
      </c>
      <c r="BB627" s="42">
        <f t="shared" si="820"/>
        <v>0</v>
      </c>
      <c r="BC627" s="58">
        <f t="shared" si="820"/>
        <v>0</v>
      </c>
      <c r="BD627" s="42">
        <f t="shared" si="820"/>
        <v>0</v>
      </c>
      <c r="BE627" s="58">
        <f t="shared" si="820"/>
        <v>0</v>
      </c>
      <c r="BF627" s="42">
        <f t="shared" si="820"/>
        <v>0</v>
      </c>
      <c r="BG627" s="58">
        <f t="shared" si="820"/>
        <v>0</v>
      </c>
      <c r="BH627" s="42">
        <f t="shared" si="820"/>
        <v>0</v>
      </c>
      <c r="BI627" s="58">
        <f t="shared" si="820"/>
        <v>0</v>
      </c>
      <c r="BJ627" s="42">
        <f t="shared" si="820"/>
        <v>0</v>
      </c>
      <c r="BK627" s="58">
        <f t="shared" si="820"/>
        <v>0</v>
      </c>
      <c r="BL627" s="42">
        <f t="shared" si="820"/>
        <v>0</v>
      </c>
      <c r="BM627" s="58">
        <f t="shared" si="820"/>
        <v>0</v>
      </c>
      <c r="BN627" s="42">
        <f t="shared" si="820"/>
        <v>0</v>
      </c>
      <c r="BO627" s="58">
        <f t="shared" si="820"/>
        <v>0</v>
      </c>
      <c r="BP627" s="42">
        <f t="shared" si="820"/>
        <v>0</v>
      </c>
      <c r="BQ627" s="58">
        <f t="shared" si="816"/>
        <v>0</v>
      </c>
      <c r="BR627" s="42">
        <f t="shared" si="816"/>
        <v>0</v>
      </c>
      <c r="BS627" s="58">
        <f t="shared" si="816"/>
        <v>0</v>
      </c>
      <c r="BT627" s="42">
        <f t="shared" si="816"/>
        <v>0</v>
      </c>
      <c r="BU627" s="58">
        <f t="shared" si="816"/>
        <v>0</v>
      </c>
      <c r="BV627" s="42">
        <f t="shared" si="816"/>
        <v>0</v>
      </c>
      <c r="BW627" s="58">
        <f t="shared" si="816"/>
        <v>0</v>
      </c>
      <c r="BX627" s="42">
        <f t="shared" si="816"/>
        <v>0</v>
      </c>
      <c r="BY627" s="58">
        <f t="shared" si="816"/>
        <v>0</v>
      </c>
      <c r="BZ627" s="42">
        <f t="shared" si="816"/>
        <v>0</v>
      </c>
      <c r="CA627" s="58">
        <f t="shared" si="816"/>
        <v>0</v>
      </c>
      <c r="CB627" s="42">
        <f t="shared" si="816"/>
        <v>0</v>
      </c>
      <c r="CC627" s="58">
        <f t="shared" si="816"/>
        <v>0</v>
      </c>
      <c r="CD627" s="42">
        <f t="shared" si="816"/>
        <v>0</v>
      </c>
      <c r="CE627" s="58">
        <f t="shared" si="816"/>
        <v>0</v>
      </c>
      <c r="CF627" s="42">
        <f t="shared" ref="CF627:DD627" si="821">IF(INDEX($E$8:$CE$86,MATCH($C627,$C$8:$C$86,0),MATCH(CF$540,$E$6:$CE$6,0)),CF515/INDEX($E$8:$CE$86,MATCH($C627,$C$8:$C$86,0),MATCH(CF$540,$E$6:$CE$6,0))*INDEX($E$8:$CE$86,MATCH($C627,$C$8:$C$86,0),MATCH(CF$540,$E$6:$CE$6,0)),0)</f>
        <v>0</v>
      </c>
      <c r="CG627" s="58">
        <f t="shared" si="821"/>
        <v>0</v>
      </c>
      <c r="CH627" s="42">
        <f t="shared" si="821"/>
        <v>0</v>
      </c>
      <c r="CI627" s="58">
        <f t="shared" si="821"/>
        <v>0</v>
      </c>
      <c r="CJ627" s="42">
        <f t="shared" si="821"/>
        <v>0</v>
      </c>
      <c r="CK627" s="58">
        <f t="shared" si="821"/>
        <v>0</v>
      </c>
      <c r="CL627" s="42">
        <f t="shared" si="821"/>
        <v>115.73190441197856</v>
      </c>
      <c r="CM627" s="58">
        <f t="shared" si="821"/>
        <v>0</v>
      </c>
      <c r="CN627" s="42">
        <f t="shared" si="821"/>
        <v>0</v>
      </c>
      <c r="CO627" s="58">
        <f t="shared" si="821"/>
        <v>0</v>
      </c>
      <c r="CP627" s="42">
        <f t="shared" si="821"/>
        <v>0</v>
      </c>
      <c r="CQ627" s="58">
        <f t="shared" si="821"/>
        <v>0</v>
      </c>
      <c r="CR627" s="42">
        <f t="shared" si="821"/>
        <v>0</v>
      </c>
      <c r="CS627" s="58">
        <f t="shared" si="821"/>
        <v>0</v>
      </c>
      <c r="CT627" s="42">
        <f t="shared" si="821"/>
        <v>0</v>
      </c>
      <c r="CU627" s="58">
        <f t="shared" si="821"/>
        <v>0</v>
      </c>
      <c r="CV627" s="42">
        <f t="shared" si="821"/>
        <v>0</v>
      </c>
      <c r="CW627" s="58">
        <f t="shared" si="821"/>
        <v>0</v>
      </c>
      <c r="CX627" s="42">
        <f t="shared" si="821"/>
        <v>0</v>
      </c>
      <c r="CY627" s="58">
        <f t="shared" si="821"/>
        <v>0</v>
      </c>
      <c r="CZ627" s="42">
        <f t="shared" si="821"/>
        <v>0</v>
      </c>
      <c r="DA627" s="58">
        <f t="shared" si="821"/>
        <v>0</v>
      </c>
      <c r="DB627" s="42">
        <f t="shared" si="821"/>
        <v>0</v>
      </c>
      <c r="DC627" s="58">
        <f t="shared" si="821"/>
        <v>0</v>
      </c>
      <c r="DD627" s="60">
        <f t="shared" si="821"/>
        <v>0</v>
      </c>
      <c r="DE627" s="3"/>
    </row>
    <row r="628" spans="1:109" x14ac:dyDescent="0.35">
      <c r="A628" s="3"/>
      <c r="B628" s="3" t="s">
        <v>3925</v>
      </c>
      <c r="C628" s="39" t="s">
        <v>606</v>
      </c>
      <c r="D628" s="3" t="s">
        <v>606</v>
      </c>
      <c r="E628" s="56">
        <f t="shared" si="820"/>
        <v>0</v>
      </c>
      <c r="F628" s="54">
        <f t="shared" si="820"/>
        <v>0</v>
      </c>
      <c r="G628" s="54">
        <f t="shared" si="820"/>
        <v>0</v>
      </c>
      <c r="H628" s="54">
        <f t="shared" si="820"/>
        <v>0</v>
      </c>
      <c r="I628" s="54">
        <f t="shared" si="820"/>
        <v>0</v>
      </c>
      <c r="J628" s="53">
        <f t="shared" si="820"/>
        <v>0</v>
      </c>
      <c r="K628" s="53">
        <f t="shared" si="820"/>
        <v>0</v>
      </c>
      <c r="L628" s="53">
        <f t="shared" si="820"/>
        <v>0</v>
      </c>
      <c r="M628" s="53">
        <f t="shared" si="820"/>
        <v>0</v>
      </c>
      <c r="N628" s="54">
        <f t="shared" si="820"/>
        <v>0</v>
      </c>
      <c r="O628" s="54">
        <f t="shared" si="820"/>
        <v>0</v>
      </c>
      <c r="P628" s="54">
        <f t="shared" si="820"/>
        <v>0</v>
      </c>
      <c r="Q628" s="53">
        <f t="shared" si="820"/>
        <v>0</v>
      </c>
      <c r="R628" s="53">
        <f t="shared" si="820"/>
        <v>0</v>
      </c>
      <c r="S628" s="53">
        <f t="shared" si="820"/>
        <v>0</v>
      </c>
      <c r="T628" s="53">
        <f t="shared" si="820"/>
        <v>0</v>
      </c>
      <c r="U628" s="54">
        <f t="shared" si="820"/>
        <v>0</v>
      </c>
      <c r="V628" s="54">
        <f t="shared" si="820"/>
        <v>0</v>
      </c>
      <c r="W628" s="54">
        <f t="shared" si="820"/>
        <v>0</v>
      </c>
      <c r="X628" s="42">
        <f t="shared" si="820"/>
        <v>0</v>
      </c>
      <c r="Y628" s="58">
        <f t="shared" si="820"/>
        <v>0</v>
      </c>
      <c r="Z628" s="53">
        <f t="shared" si="820"/>
        <v>0</v>
      </c>
      <c r="AA628" s="53">
        <f t="shared" si="820"/>
        <v>0</v>
      </c>
      <c r="AB628" s="53">
        <f t="shared" si="820"/>
        <v>0</v>
      </c>
      <c r="AC628" s="53">
        <f t="shared" si="820"/>
        <v>0</v>
      </c>
      <c r="AD628" s="54">
        <f t="shared" si="820"/>
        <v>0</v>
      </c>
      <c r="AE628" s="54">
        <f t="shared" si="820"/>
        <v>0</v>
      </c>
      <c r="AF628" s="54">
        <f t="shared" si="820"/>
        <v>0</v>
      </c>
      <c r="AG628" s="54">
        <f t="shared" si="820"/>
        <v>0</v>
      </c>
      <c r="AH628" s="53">
        <f t="shared" si="820"/>
        <v>0</v>
      </c>
      <c r="AI628" s="53">
        <f t="shared" si="820"/>
        <v>0</v>
      </c>
      <c r="AJ628" s="53">
        <f t="shared" si="820"/>
        <v>0</v>
      </c>
      <c r="AK628" s="53">
        <f t="shared" si="820"/>
        <v>0</v>
      </c>
      <c r="AL628" s="54">
        <f t="shared" si="820"/>
        <v>0</v>
      </c>
      <c r="AM628" s="54">
        <f t="shared" si="820"/>
        <v>0</v>
      </c>
      <c r="AN628" s="54">
        <f t="shared" si="820"/>
        <v>0</v>
      </c>
      <c r="AO628" s="42">
        <f t="shared" si="820"/>
        <v>0</v>
      </c>
      <c r="AP628" s="58">
        <f t="shared" si="820"/>
        <v>0</v>
      </c>
      <c r="AQ628" s="42">
        <f t="shared" si="820"/>
        <v>0</v>
      </c>
      <c r="AR628" s="58">
        <f t="shared" si="820"/>
        <v>0</v>
      </c>
      <c r="AS628" s="42">
        <f t="shared" si="820"/>
        <v>0</v>
      </c>
      <c r="AT628" s="58">
        <f t="shared" si="820"/>
        <v>0</v>
      </c>
      <c r="AU628" s="42">
        <f t="shared" si="820"/>
        <v>0</v>
      </c>
      <c r="AV628" s="58">
        <f t="shared" si="820"/>
        <v>0</v>
      </c>
      <c r="AW628" s="42">
        <f t="shared" si="820"/>
        <v>0</v>
      </c>
      <c r="AX628" s="58">
        <f t="shared" si="820"/>
        <v>0</v>
      </c>
      <c r="AY628" s="42">
        <f t="shared" si="820"/>
        <v>0</v>
      </c>
      <c r="AZ628" s="58">
        <f t="shared" si="820"/>
        <v>0</v>
      </c>
      <c r="BA628" s="42">
        <f t="shared" si="820"/>
        <v>0</v>
      </c>
      <c r="BB628" s="58">
        <f t="shared" si="820"/>
        <v>0</v>
      </c>
      <c r="BC628" s="42">
        <f t="shared" si="820"/>
        <v>0</v>
      </c>
      <c r="BD628" s="58">
        <f t="shared" si="820"/>
        <v>0</v>
      </c>
      <c r="BE628" s="42">
        <f t="shared" si="820"/>
        <v>0</v>
      </c>
      <c r="BF628" s="58">
        <f t="shared" si="820"/>
        <v>0</v>
      </c>
      <c r="BG628" s="42">
        <f t="shared" si="820"/>
        <v>0</v>
      </c>
      <c r="BH628" s="58">
        <f t="shared" si="820"/>
        <v>0</v>
      </c>
      <c r="BI628" s="42">
        <f t="shared" si="820"/>
        <v>0</v>
      </c>
      <c r="BJ628" s="58">
        <f t="shared" si="820"/>
        <v>0</v>
      </c>
      <c r="BK628" s="42">
        <f t="shared" si="820"/>
        <v>0</v>
      </c>
      <c r="BL628" s="58">
        <f t="shared" si="820"/>
        <v>0</v>
      </c>
      <c r="BM628" s="42">
        <f t="shared" si="820"/>
        <v>0</v>
      </c>
      <c r="BN628" s="58">
        <f t="shared" si="820"/>
        <v>0</v>
      </c>
      <c r="BO628" s="42">
        <f t="shared" si="820"/>
        <v>0</v>
      </c>
      <c r="BP628" s="58">
        <f t="shared" si="820"/>
        <v>0</v>
      </c>
      <c r="BQ628" s="42">
        <f t="shared" ref="BQ628:DD634" si="822">IF(INDEX($E$8:$CE$86,MATCH($C628,$C$8:$C$86,0),MATCH(BQ$540,$E$6:$CE$6,0)),BQ516/INDEX($E$8:$CE$86,MATCH($C628,$C$8:$C$86,0),MATCH(BQ$540,$E$6:$CE$6,0))*INDEX($E$8:$CE$86,MATCH($C628,$C$8:$C$86,0),MATCH(BQ$540,$E$6:$CE$6,0)),0)</f>
        <v>0</v>
      </c>
      <c r="BR628" s="58">
        <f t="shared" si="822"/>
        <v>0</v>
      </c>
      <c r="BS628" s="42">
        <f t="shared" si="822"/>
        <v>0</v>
      </c>
      <c r="BT628" s="58">
        <f t="shared" si="822"/>
        <v>0</v>
      </c>
      <c r="BU628" s="42">
        <f t="shared" si="822"/>
        <v>0</v>
      </c>
      <c r="BV628" s="58">
        <f t="shared" si="822"/>
        <v>0</v>
      </c>
      <c r="BW628" s="42">
        <f t="shared" si="822"/>
        <v>0</v>
      </c>
      <c r="BX628" s="58">
        <f t="shared" si="822"/>
        <v>0</v>
      </c>
      <c r="BY628" s="42">
        <f t="shared" si="822"/>
        <v>0</v>
      </c>
      <c r="BZ628" s="58">
        <f t="shared" si="822"/>
        <v>0</v>
      </c>
      <c r="CA628" s="42">
        <f t="shared" si="822"/>
        <v>0</v>
      </c>
      <c r="CB628" s="58">
        <f t="shared" si="822"/>
        <v>0</v>
      </c>
      <c r="CC628" s="42">
        <f t="shared" si="822"/>
        <v>0</v>
      </c>
      <c r="CD628" s="58">
        <f t="shared" si="822"/>
        <v>0</v>
      </c>
      <c r="CE628" s="42">
        <f t="shared" si="822"/>
        <v>0</v>
      </c>
      <c r="CF628" s="58">
        <f t="shared" si="822"/>
        <v>0</v>
      </c>
      <c r="CG628" s="42">
        <f t="shared" si="822"/>
        <v>0</v>
      </c>
      <c r="CH628" s="58">
        <f t="shared" si="822"/>
        <v>0</v>
      </c>
      <c r="CI628" s="42">
        <f t="shared" si="822"/>
        <v>0</v>
      </c>
      <c r="CJ628" s="58">
        <f t="shared" si="822"/>
        <v>0</v>
      </c>
      <c r="CK628" s="42">
        <f t="shared" si="822"/>
        <v>0</v>
      </c>
      <c r="CL628" s="58">
        <f t="shared" si="822"/>
        <v>0</v>
      </c>
      <c r="CM628" s="42">
        <f t="shared" si="822"/>
        <v>48.797623244886886</v>
      </c>
      <c r="CN628" s="58">
        <f t="shared" si="822"/>
        <v>0</v>
      </c>
      <c r="CO628" s="42">
        <f t="shared" si="822"/>
        <v>0</v>
      </c>
      <c r="CP628" s="58">
        <f t="shared" si="822"/>
        <v>0</v>
      </c>
      <c r="CQ628" s="42">
        <f t="shared" si="822"/>
        <v>0</v>
      </c>
      <c r="CR628" s="58">
        <f t="shared" si="822"/>
        <v>0</v>
      </c>
      <c r="CS628" s="42">
        <f t="shared" si="822"/>
        <v>0</v>
      </c>
      <c r="CT628" s="58">
        <f t="shared" si="822"/>
        <v>0</v>
      </c>
      <c r="CU628" s="42">
        <f t="shared" si="822"/>
        <v>0</v>
      </c>
      <c r="CV628" s="58">
        <f t="shared" si="822"/>
        <v>0</v>
      </c>
      <c r="CW628" s="42">
        <f t="shared" si="822"/>
        <v>0</v>
      </c>
      <c r="CX628" s="58">
        <f t="shared" si="822"/>
        <v>0</v>
      </c>
      <c r="CY628" s="42">
        <f t="shared" si="822"/>
        <v>0</v>
      </c>
      <c r="CZ628" s="58">
        <f t="shared" si="822"/>
        <v>0</v>
      </c>
      <c r="DA628" s="42">
        <f t="shared" si="822"/>
        <v>0</v>
      </c>
      <c r="DB628" s="58">
        <f t="shared" si="822"/>
        <v>0</v>
      </c>
      <c r="DC628" s="42">
        <f t="shared" si="822"/>
        <v>0</v>
      </c>
      <c r="DD628" s="59">
        <f t="shared" si="822"/>
        <v>0</v>
      </c>
      <c r="DE628" s="3"/>
    </row>
    <row r="629" spans="1:109" x14ac:dyDescent="0.35">
      <c r="A629" s="3"/>
      <c r="B629" s="3" t="s">
        <v>3926</v>
      </c>
      <c r="C629" s="39" t="s">
        <v>607</v>
      </c>
      <c r="D629" s="3" t="s">
        <v>607</v>
      </c>
      <c r="E629" s="52">
        <f t="shared" si="820"/>
        <v>0</v>
      </c>
      <c r="F629" s="53">
        <f t="shared" si="820"/>
        <v>0</v>
      </c>
      <c r="G629" s="53">
        <f t="shared" si="820"/>
        <v>0</v>
      </c>
      <c r="H629" s="53">
        <f t="shared" si="820"/>
        <v>0</v>
      </c>
      <c r="I629" s="53">
        <f t="shared" si="820"/>
        <v>0</v>
      </c>
      <c r="J629" s="54">
        <f t="shared" si="820"/>
        <v>0</v>
      </c>
      <c r="K629" s="54">
        <f t="shared" si="820"/>
        <v>0</v>
      </c>
      <c r="L629" s="54">
        <f t="shared" si="820"/>
        <v>0</v>
      </c>
      <c r="M629" s="54">
        <f t="shared" si="820"/>
        <v>0</v>
      </c>
      <c r="N629" s="53">
        <f t="shared" si="820"/>
        <v>0</v>
      </c>
      <c r="O629" s="53">
        <f t="shared" si="820"/>
        <v>0</v>
      </c>
      <c r="P629" s="53">
        <f t="shared" si="820"/>
        <v>0</v>
      </c>
      <c r="Q629" s="54">
        <f t="shared" si="820"/>
        <v>0</v>
      </c>
      <c r="R629" s="54">
        <f t="shared" si="820"/>
        <v>0</v>
      </c>
      <c r="S629" s="54">
        <f t="shared" si="820"/>
        <v>0</v>
      </c>
      <c r="T629" s="54">
        <f t="shared" si="820"/>
        <v>0</v>
      </c>
      <c r="U629" s="53">
        <f t="shared" si="820"/>
        <v>0</v>
      </c>
      <c r="V629" s="53">
        <f t="shared" si="820"/>
        <v>0</v>
      </c>
      <c r="W629" s="53">
        <f t="shared" si="820"/>
        <v>0</v>
      </c>
      <c r="X629" s="58">
        <f t="shared" si="820"/>
        <v>0</v>
      </c>
      <c r="Y629" s="42">
        <f t="shared" si="820"/>
        <v>0</v>
      </c>
      <c r="Z629" s="54">
        <f t="shared" si="820"/>
        <v>0</v>
      </c>
      <c r="AA629" s="54">
        <f t="shared" si="820"/>
        <v>0</v>
      </c>
      <c r="AB629" s="54">
        <f t="shared" si="820"/>
        <v>0</v>
      </c>
      <c r="AC629" s="54">
        <f t="shared" si="820"/>
        <v>0</v>
      </c>
      <c r="AD629" s="53">
        <f t="shared" si="820"/>
        <v>0</v>
      </c>
      <c r="AE629" s="53">
        <f t="shared" si="820"/>
        <v>0</v>
      </c>
      <c r="AF629" s="53">
        <f t="shared" si="820"/>
        <v>0</v>
      </c>
      <c r="AG629" s="53">
        <f t="shared" si="820"/>
        <v>0</v>
      </c>
      <c r="AH629" s="54">
        <f t="shared" si="820"/>
        <v>0</v>
      </c>
      <c r="AI629" s="54">
        <f t="shared" si="820"/>
        <v>0</v>
      </c>
      <c r="AJ629" s="54">
        <f t="shared" si="820"/>
        <v>0</v>
      </c>
      <c r="AK629" s="54">
        <f t="shared" si="820"/>
        <v>0</v>
      </c>
      <c r="AL629" s="53">
        <f t="shared" si="820"/>
        <v>0</v>
      </c>
      <c r="AM629" s="53">
        <f t="shared" si="820"/>
        <v>0</v>
      </c>
      <c r="AN629" s="53">
        <f t="shared" si="820"/>
        <v>0</v>
      </c>
      <c r="AO629" s="58">
        <f t="shared" si="820"/>
        <v>0</v>
      </c>
      <c r="AP629" s="42">
        <f t="shared" si="820"/>
        <v>0</v>
      </c>
      <c r="AQ629" s="58">
        <f t="shared" si="820"/>
        <v>0</v>
      </c>
      <c r="AR629" s="42">
        <f t="shared" si="820"/>
        <v>0</v>
      </c>
      <c r="AS629" s="58">
        <f t="shared" si="820"/>
        <v>0</v>
      </c>
      <c r="AT629" s="42">
        <f t="shared" si="820"/>
        <v>0</v>
      </c>
      <c r="AU629" s="58">
        <f t="shared" si="820"/>
        <v>0</v>
      </c>
      <c r="AV629" s="42">
        <f t="shared" si="820"/>
        <v>0</v>
      </c>
      <c r="AW629" s="58">
        <f t="shared" si="820"/>
        <v>0</v>
      </c>
      <c r="AX629" s="42">
        <f t="shared" si="820"/>
        <v>0</v>
      </c>
      <c r="AY629" s="58">
        <f t="shared" si="820"/>
        <v>0</v>
      </c>
      <c r="AZ629" s="42">
        <f t="shared" si="820"/>
        <v>0</v>
      </c>
      <c r="BA629" s="58">
        <f t="shared" si="820"/>
        <v>0</v>
      </c>
      <c r="BB629" s="42">
        <f t="shared" si="820"/>
        <v>0</v>
      </c>
      <c r="BC629" s="58">
        <f t="shared" si="820"/>
        <v>0</v>
      </c>
      <c r="BD629" s="42">
        <f t="shared" si="820"/>
        <v>0</v>
      </c>
      <c r="BE629" s="58">
        <f t="shared" si="820"/>
        <v>0</v>
      </c>
      <c r="BF629" s="42">
        <f t="shared" si="820"/>
        <v>0</v>
      </c>
      <c r="BG629" s="58">
        <f t="shared" si="820"/>
        <v>0</v>
      </c>
      <c r="BH629" s="42">
        <f t="shared" si="820"/>
        <v>0</v>
      </c>
      <c r="BI629" s="58">
        <f t="shared" si="820"/>
        <v>0</v>
      </c>
      <c r="BJ629" s="42">
        <f t="shared" si="820"/>
        <v>0</v>
      </c>
      <c r="BK629" s="58">
        <f t="shared" si="820"/>
        <v>0</v>
      </c>
      <c r="BL629" s="42">
        <f t="shared" si="820"/>
        <v>0</v>
      </c>
      <c r="BM629" s="58">
        <f t="shared" si="820"/>
        <v>0</v>
      </c>
      <c r="BN629" s="42">
        <f t="shared" si="820"/>
        <v>0</v>
      </c>
      <c r="BO629" s="58">
        <f t="shared" si="820"/>
        <v>0</v>
      </c>
      <c r="BP629" s="42">
        <f t="shared" si="820"/>
        <v>0</v>
      </c>
      <c r="BQ629" s="58">
        <f t="shared" si="822"/>
        <v>0</v>
      </c>
      <c r="BR629" s="42">
        <f t="shared" si="822"/>
        <v>0</v>
      </c>
      <c r="BS629" s="58">
        <f t="shared" si="822"/>
        <v>0</v>
      </c>
      <c r="BT629" s="42">
        <f t="shared" si="822"/>
        <v>0</v>
      </c>
      <c r="BU629" s="58">
        <f t="shared" si="822"/>
        <v>0</v>
      </c>
      <c r="BV629" s="42">
        <f t="shared" si="822"/>
        <v>0</v>
      </c>
      <c r="BW629" s="58">
        <f t="shared" si="822"/>
        <v>0</v>
      </c>
      <c r="BX629" s="42">
        <f t="shared" si="822"/>
        <v>0</v>
      </c>
      <c r="BY629" s="58">
        <f t="shared" si="822"/>
        <v>0</v>
      </c>
      <c r="BZ629" s="42">
        <f t="shared" si="822"/>
        <v>0</v>
      </c>
      <c r="CA629" s="58">
        <f t="shared" si="822"/>
        <v>0</v>
      </c>
      <c r="CB629" s="42">
        <f t="shared" si="822"/>
        <v>3.305247325079443</v>
      </c>
      <c r="CC629" s="58">
        <f t="shared" si="822"/>
        <v>6.1521001177120258</v>
      </c>
      <c r="CD629" s="42">
        <f t="shared" si="822"/>
        <v>0</v>
      </c>
      <c r="CE629" s="58">
        <f t="shared" si="822"/>
        <v>0</v>
      </c>
      <c r="CF629" s="42">
        <f t="shared" si="822"/>
        <v>0</v>
      </c>
      <c r="CG629" s="58">
        <f t="shared" si="822"/>
        <v>0</v>
      </c>
      <c r="CH629" s="42">
        <f t="shared" si="822"/>
        <v>0</v>
      </c>
      <c r="CI629" s="58">
        <f t="shared" si="822"/>
        <v>0</v>
      </c>
      <c r="CJ629" s="42">
        <f t="shared" si="822"/>
        <v>0</v>
      </c>
      <c r="CK629" s="58">
        <f t="shared" si="822"/>
        <v>0</v>
      </c>
      <c r="CL629" s="42">
        <f t="shared" si="822"/>
        <v>0</v>
      </c>
      <c r="CM629" s="58">
        <f t="shared" si="822"/>
        <v>0</v>
      </c>
      <c r="CN629" s="42">
        <f t="shared" si="822"/>
        <v>132.88339460029778</v>
      </c>
      <c r="CO629" s="58">
        <f t="shared" si="822"/>
        <v>0</v>
      </c>
      <c r="CP629" s="42">
        <f t="shared" si="822"/>
        <v>0</v>
      </c>
      <c r="CQ629" s="58">
        <f t="shared" si="822"/>
        <v>0</v>
      </c>
      <c r="CR629" s="42">
        <f t="shared" si="822"/>
        <v>0</v>
      </c>
      <c r="CS629" s="58">
        <f t="shared" si="822"/>
        <v>0</v>
      </c>
      <c r="CT629" s="42">
        <f t="shared" si="822"/>
        <v>0</v>
      </c>
      <c r="CU629" s="58">
        <f t="shared" si="822"/>
        <v>0</v>
      </c>
      <c r="CV629" s="42">
        <f t="shared" si="822"/>
        <v>0</v>
      </c>
      <c r="CW629" s="58">
        <f t="shared" si="822"/>
        <v>0</v>
      </c>
      <c r="CX629" s="42">
        <f t="shared" si="822"/>
        <v>0</v>
      </c>
      <c r="CY629" s="58">
        <f t="shared" si="822"/>
        <v>0</v>
      </c>
      <c r="CZ629" s="42">
        <f t="shared" si="822"/>
        <v>0</v>
      </c>
      <c r="DA629" s="58">
        <f t="shared" si="822"/>
        <v>0</v>
      </c>
      <c r="DB629" s="42">
        <f t="shared" si="822"/>
        <v>0</v>
      </c>
      <c r="DC629" s="58">
        <f t="shared" si="822"/>
        <v>0</v>
      </c>
      <c r="DD629" s="60">
        <f t="shared" si="822"/>
        <v>0</v>
      </c>
      <c r="DE629" s="3"/>
    </row>
    <row r="630" spans="1:109" x14ac:dyDescent="0.35">
      <c r="A630" s="3"/>
      <c r="B630" s="3" t="s">
        <v>3927</v>
      </c>
      <c r="C630" s="39" t="s">
        <v>608</v>
      </c>
      <c r="D630" s="3" t="s">
        <v>608</v>
      </c>
      <c r="E630" s="56">
        <f t="shared" si="820"/>
        <v>0</v>
      </c>
      <c r="F630" s="54">
        <f t="shared" si="820"/>
        <v>0</v>
      </c>
      <c r="G630" s="54">
        <f t="shared" si="820"/>
        <v>0</v>
      </c>
      <c r="H630" s="54">
        <f t="shared" si="820"/>
        <v>0</v>
      </c>
      <c r="I630" s="54">
        <f t="shared" si="820"/>
        <v>0</v>
      </c>
      <c r="J630" s="53">
        <f t="shared" si="820"/>
        <v>0</v>
      </c>
      <c r="K630" s="53">
        <f t="shared" si="820"/>
        <v>0</v>
      </c>
      <c r="L630" s="53">
        <f t="shared" si="820"/>
        <v>0</v>
      </c>
      <c r="M630" s="53">
        <f t="shared" si="820"/>
        <v>0</v>
      </c>
      <c r="N630" s="54">
        <f t="shared" si="820"/>
        <v>0</v>
      </c>
      <c r="O630" s="54">
        <f t="shared" si="820"/>
        <v>0</v>
      </c>
      <c r="P630" s="54">
        <f t="shared" si="820"/>
        <v>0</v>
      </c>
      <c r="Q630" s="53">
        <f t="shared" si="820"/>
        <v>0</v>
      </c>
      <c r="R630" s="53">
        <f t="shared" si="820"/>
        <v>0</v>
      </c>
      <c r="S630" s="53">
        <f t="shared" si="820"/>
        <v>0</v>
      </c>
      <c r="T630" s="53">
        <f t="shared" si="820"/>
        <v>0</v>
      </c>
      <c r="U630" s="54">
        <f t="shared" si="820"/>
        <v>0</v>
      </c>
      <c r="V630" s="54">
        <f t="shared" si="820"/>
        <v>0</v>
      </c>
      <c r="W630" s="54">
        <f t="shared" si="820"/>
        <v>0</v>
      </c>
      <c r="X630" s="42">
        <f t="shared" si="820"/>
        <v>0</v>
      </c>
      <c r="Y630" s="58">
        <f t="shared" si="820"/>
        <v>0</v>
      </c>
      <c r="Z630" s="53">
        <f t="shared" si="820"/>
        <v>0</v>
      </c>
      <c r="AA630" s="53">
        <f t="shared" si="820"/>
        <v>0</v>
      </c>
      <c r="AB630" s="53">
        <f t="shared" si="820"/>
        <v>0</v>
      </c>
      <c r="AC630" s="53">
        <f t="shared" si="820"/>
        <v>0</v>
      </c>
      <c r="AD630" s="54">
        <f t="shared" si="820"/>
        <v>0</v>
      </c>
      <c r="AE630" s="54">
        <f t="shared" si="820"/>
        <v>0</v>
      </c>
      <c r="AF630" s="54">
        <f t="shared" si="820"/>
        <v>0</v>
      </c>
      <c r="AG630" s="54">
        <f t="shared" si="820"/>
        <v>0</v>
      </c>
      <c r="AH630" s="53">
        <f t="shared" si="820"/>
        <v>0</v>
      </c>
      <c r="AI630" s="53">
        <f t="shared" si="820"/>
        <v>0</v>
      </c>
      <c r="AJ630" s="53">
        <f t="shared" si="820"/>
        <v>0</v>
      </c>
      <c r="AK630" s="53">
        <f t="shared" si="820"/>
        <v>0</v>
      </c>
      <c r="AL630" s="54">
        <f t="shared" si="820"/>
        <v>0</v>
      </c>
      <c r="AM630" s="54">
        <f t="shared" si="820"/>
        <v>0</v>
      </c>
      <c r="AN630" s="54">
        <f t="shared" si="820"/>
        <v>0</v>
      </c>
      <c r="AO630" s="42">
        <f t="shared" si="820"/>
        <v>0</v>
      </c>
      <c r="AP630" s="58">
        <f t="shared" si="820"/>
        <v>0</v>
      </c>
      <c r="AQ630" s="42">
        <f t="shared" si="820"/>
        <v>0</v>
      </c>
      <c r="AR630" s="58">
        <f t="shared" si="820"/>
        <v>0</v>
      </c>
      <c r="AS630" s="42">
        <f t="shared" si="820"/>
        <v>0</v>
      </c>
      <c r="AT630" s="58">
        <f t="shared" si="820"/>
        <v>0</v>
      </c>
      <c r="AU630" s="42">
        <f t="shared" si="820"/>
        <v>0</v>
      </c>
      <c r="AV630" s="58">
        <f t="shared" si="820"/>
        <v>0</v>
      </c>
      <c r="AW630" s="42">
        <f t="shared" si="820"/>
        <v>0</v>
      </c>
      <c r="AX630" s="58">
        <f t="shared" si="820"/>
        <v>0</v>
      </c>
      <c r="AY630" s="42">
        <f t="shared" si="820"/>
        <v>0</v>
      </c>
      <c r="AZ630" s="58">
        <f t="shared" si="820"/>
        <v>0</v>
      </c>
      <c r="BA630" s="42">
        <f t="shared" si="820"/>
        <v>0</v>
      </c>
      <c r="BB630" s="58">
        <f t="shared" si="820"/>
        <v>0</v>
      </c>
      <c r="BC630" s="42">
        <f t="shared" si="820"/>
        <v>0</v>
      </c>
      <c r="BD630" s="58">
        <f t="shared" si="820"/>
        <v>0</v>
      </c>
      <c r="BE630" s="42">
        <f t="shared" si="820"/>
        <v>0</v>
      </c>
      <c r="BF630" s="58">
        <f t="shared" si="820"/>
        <v>0</v>
      </c>
      <c r="BG630" s="42">
        <f t="shared" si="820"/>
        <v>0</v>
      </c>
      <c r="BH630" s="58">
        <f t="shared" si="820"/>
        <v>0</v>
      </c>
      <c r="BI630" s="42">
        <f t="shared" si="820"/>
        <v>0</v>
      </c>
      <c r="BJ630" s="58">
        <f t="shared" si="820"/>
        <v>0</v>
      </c>
      <c r="BK630" s="42">
        <f t="shared" si="820"/>
        <v>0</v>
      </c>
      <c r="BL630" s="58">
        <f t="shared" si="820"/>
        <v>0</v>
      </c>
      <c r="BM630" s="42">
        <f t="shared" si="820"/>
        <v>0</v>
      </c>
      <c r="BN630" s="58">
        <f t="shared" si="820"/>
        <v>0</v>
      </c>
      <c r="BO630" s="42">
        <f t="shared" si="820"/>
        <v>0</v>
      </c>
      <c r="BP630" s="58">
        <f t="shared" ref="BP630" si="823">IF(INDEX($E$8:$CE$86,MATCH($C630,$C$8:$C$86,0),MATCH(BP$540,$E$6:$CE$6,0)),BP518/INDEX($E$8:$CE$86,MATCH($C630,$C$8:$C$86,0),MATCH(BP$540,$E$6:$CE$6,0))*INDEX($E$8:$CE$86,MATCH($C630,$C$8:$C$86,0),MATCH(BP$540,$E$6:$CE$6,0)),0)</f>
        <v>0</v>
      </c>
      <c r="BQ630" s="42">
        <f t="shared" si="822"/>
        <v>0</v>
      </c>
      <c r="BR630" s="58">
        <f t="shared" si="822"/>
        <v>0</v>
      </c>
      <c r="BS630" s="42">
        <f t="shared" si="822"/>
        <v>0</v>
      </c>
      <c r="BT630" s="58">
        <f t="shared" si="822"/>
        <v>0</v>
      </c>
      <c r="BU630" s="42">
        <f t="shared" si="822"/>
        <v>0</v>
      </c>
      <c r="BV630" s="58">
        <f t="shared" si="822"/>
        <v>0</v>
      </c>
      <c r="BW630" s="42">
        <f t="shared" si="822"/>
        <v>0</v>
      </c>
      <c r="BX630" s="58">
        <f t="shared" si="822"/>
        <v>0</v>
      </c>
      <c r="BY630" s="42">
        <f t="shared" si="822"/>
        <v>0</v>
      </c>
      <c r="BZ630" s="58">
        <f t="shared" si="822"/>
        <v>0</v>
      </c>
      <c r="CA630" s="42">
        <f t="shared" si="822"/>
        <v>0</v>
      </c>
      <c r="CB630" s="58">
        <f t="shared" si="822"/>
        <v>0</v>
      </c>
      <c r="CC630" s="42">
        <f t="shared" si="822"/>
        <v>0</v>
      </c>
      <c r="CD630" s="58">
        <f t="shared" si="822"/>
        <v>0</v>
      </c>
      <c r="CE630" s="42">
        <f t="shared" si="822"/>
        <v>0</v>
      </c>
      <c r="CF630" s="58">
        <f t="shared" si="822"/>
        <v>0</v>
      </c>
      <c r="CG630" s="42">
        <f t="shared" si="822"/>
        <v>0</v>
      </c>
      <c r="CH630" s="58">
        <f t="shared" si="822"/>
        <v>0</v>
      </c>
      <c r="CI630" s="42">
        <f t="shared" si="822"/>
        <v>0</v>
      </c>
      <c r="CJ630" s="58">
        <f t="shared" si="822"/>
        <v>0</v>
      </c>
      <c r="CK630" s="42">
        <f t="shared" si="822"/>
        <v>0</v>
      </c>
      <c r="CL630" s="58">
        <f t="shared" si="822"/>
        <v>0</v>
      </c>
      <c r="CM630" s="42">
        <f t="shared" si="822"/>
        <v>0</v>
      </c>
      <c r="CN630" s="58">
        <f t="shared" si="822"/>
        <v>0</v>
      </c>
      <c r="CO630" s="42">
        <f t="shared" si="822"/>
        <v>414.04968899806249</v>
      </c>
      <c r="CP630" s="58">
        <f t="shared" si="822"/>
        <v>0</v>
      </c>
      <c r="CQ630" s="42">
        <f t="shared" si="822"/>
        <v>0</v>
      </c>
      <c r="CR630" s="58">
        <f t="shared" si="822"/>
        <v>0</v>
      </c>
      <c r="CS630" s="42">
        <f t="shared" si="822"/>
        <v>0</v>
      </c>
      <c r="CT630" s="58">
        <f t="shared" si="822"/>
        <v>0</v>
      </c>
      <c r="CU630" s="42">
        <f t="shared" si="822"/>
        <v>0</v>
      </c>
      <c r="CV630" s="58">
        <f t="shared" si="822"/>
        <v>0</v>
      </c>
      <c r="CW630" s="42">
        <f t="shared" si="822"/>
        <v>0</v>
      </c>
      <c r="CX630" s="58">
        <f t="shared" si="822"/>
        <v>0</v>
      </c>
      <c r="CY630" s="42">
        <f t="shared" si="822"/>
        <v>0</v>
      </c>
      <c r="CZ630" s="58">
        <f t="shared" si="822"/>
        <v>0</v>
      </c>
      <c r="DA630" s="42">
        <f t="shared" si="822"/>
        <v>0</v>
      </c>
      <c r="DB630" s="58">
        <f t="shared" si="822"/>
        <v>0</v>
      </c>
      <c r="DC630" s="42">
        <f t="shared" si="822"/>
        <v>0</v>
      </c>
      <c r="DD630" s="59">
        <f t="shared" si="822"/>
        <v>0</v>
      </c>
      <c r="DE630" s="3"/>
    </row>
    <row r="631" spans="1:109" x14ac:dyDescent="0.35">
      <c r="A631" s="3"/>
      <c r="B631" s="3" t="s">
        <v>3928</v>
      </c>
      <c r="C631" s="39" t="s">
        <v>609</v>
      </c>
      <c r="D631" s="3" t="s">
        <v>609</v>
      </c>
      <c r="E631" s="52">
        <f t="shared" ref="E631:BP634" si="824">IF(INDEX($E$8:$CE$86,MATCH($C631,$C$8:$C$86,0),MATCH(E$540,$E$6:$CE$6,0)),E519/INDEX($E$8:$CE$86,MATCH($C631,$C$8:$C$86,0),MATCH(E$540,$E$6:$CE$6,0))*INDEX($E$8:$CE$86,MATCH($C631,$C$8:$C$86,0),MATCH(E$540,$E$6:$CE$6,0)),0)</f>
        <v>0</v>
      </c>
      <c r="F631" s="53">
        <f t="shared" si="824"/>
        <v>0</v>
      </c>
      <c r="G631" s="53">
        <f t="shared" si="824"/>
        <v>0</v>
      </c>
      <c r="H631" s="53">
        <f t="shared" si="824"/>
        <v>0</v>
      </c>
      <c r="I631" s="53">
        <f t="shared" si="824"/>
        <v>0</v>
      </c>
      <c r="J631" s="54">
        <f t="shared" si="824"/>
        <v>0</v>
      </c>
      <c r="K631" s="54">
        <f t="shared" si="824"/>
        <v>0</v>
      </c>
      <c r="L631" s="54">
        <f t="shared" si="824"/>
        <v>0</v>
      </c>
      <c r="M631" s="54">
        <f t="shared" si="824"/>
        <v>0</v>
      </c>
      <c r="N631" s="53">
        <f t="shared" si="824"/>
        <v>0</v>
      </c>
      <c r="O631" s="53">
        <f t="shared" si="824"/>
        <v>0</v>
      </c>
      <c r="P631" s="53">
        <f t="shared" si="824"/>
        <v>0</v>
      </c>
      <c r="Q631" s="54">
        <f t="shared" si="824"/>
        <v>0</v>
      </c>
      <c r="R631" s="54">
        <f t="shared" si="824"/>
        <v>0</v>
      </c>
      <c r="S631" s="54">
        <f t="shared" si="824"/>
        <v>0</v>
      </c>
      <c r="T631" s="54">
        <f t="shared" si="824"/>
        <v>0</v>
      </c>
      <c r="U631" s="53">
        <f t="shared" si="824"/>
        <v>0</v>
      </c>
      <c r="V631" s="53">
        <f t="shared" si="824"/>
        <v>0</v>
      </c>
      <c r="W631" s="53">
        <f t="shared" si="824"/>
        <v>0</v>
      </c>
      <c r="X631" s="58">
        <f t="shared" si="824"/>
        <v>0</v>
      </c>
      <c r="Y631" s="42">
        <f t="shared" si="824"/>
        <v>0</v>
      </c>
      <c r="Z631" s="54">
        <f t="shared" si="824"/>
        <v>0</v>
      </c>
      <c r="AA631" s="54">
        <f t="shared" si="824"/>
        <v>0</v>
      </c>
      <c r="AB631" s="54">
        <f t="shared" si="824"/>
        <v>0</v>
      </c>
      <c r="AC631" s="54">
        <f t="shared" si="824"/>
        <v>0</v>
      </c>
      <c r="AD631" s="53">
        <f t="shared" si="824"/>
        <v>0</v>
      </c>
      <c r="AE631" s="53">
        <f t="shared" si="824"/>
        <v>0</v>
      </c>
      <c r="AF631" s="53">
        <f t="shared" si="824"/>
        <v>0</v>
      </c>
      <c r="AG631" s="53">
        <f t="shared" si="824"/>
        <v>0</v>
      </c>
      <c r="AH631" s="54">
        <f t="shared" si="824"/>
        <v>0</v>
      </c>
      <c r="AI631" s="54">
        <f t="shared" si="824"/>
        <v>0</v>
      </c>
      <c r="AJ631" s="54">
        <f t="shared" si="824"/>
        <v>0</v>
      </c>
      <c r="AK631" s="54">
        <f t="shared" si="824"/>
        <v>0</v>
      </c>
      <c r="AL631" s="53">
        <f t="shared" si="824"/>
        <v>0</v>
      </c>
      <c r="AM631" s="53">
        <f t="shared" si="824"/>
        <v>0</v>
      </c>
      <c r="AN631" s="53">
        <f t="shared" si="824"/>
        <v>0</v>
      </c>
      <c r="AO631" s="58">
        <f t="shared" si="824"/>
        <v>0</v>
      </c>
      <c r="AP631" s="42">
        <f t="shared" si="824"/>
        <v>0</v>
      </c>
      <c r="AQ631" s="58">
        <f t="shared" si="824"/>
        <v>0</v>
      </c>
      <c r="AR631" s="42">
        <f t="shared" si="824"/>
        <v>0</v>
      </c>
      <c r="AS631" s="58">
        <f t="shared" si="824"/>
        <v>0</v>
      </c>
      <c r="AT631" s="42">
        <f t="shared" si="824"/>
        <v>0</v>
      </c>
      <c r="AU631" s="58">
        <f t="shared" si="824"/>
        <v>0</v>
      </c>
      <c r="AV631" s="42">
        <f t="shared" si="824"/>
        <v>0</v>
      </c>
      <c r="AW631" s="58">
        <f t="shared" si="824"/>
        <v>0</v>
      </c>
      <c r="AX631" s="42">
        <f t="shared" si="824"/>
        <v>0</v>
      </c>
      <c r="AY631" s="58">
        <f t="shared" si="824"/>
        <v>0</v>
      </c>
      <c r="AZ631" s="42">
        <f t="shared" si="824"/>
        <v>0</v>
      </c>
      <c r="BA631" s="58">
        <f t="shared" si="824"/>
        <v>0</v>
      </c>
      <c r="BB631" s="42">
        <f t="shared" si="824"/>
        <v>0</v>
      </c>
      <c r="BC631" s="58">
        <f t="shared" si="824"/>
        <v>0</v>
      </c>
      <c r="BD631" s="42">
        <f t="shared" si="824"/>
        <v>0</v>
      </c>
      <c r="BE631" s="58">
        <f t="shared" si="824"/>
        <v>0</v>
      </c>
      <c r="BF631" s="42">
        <f t="shared" si="824"/>
        <v>0</v>
      </c>
      <c r="BG631" s="58">
        <f t="shared" si="824"/>
        <v>0</v>
      </c>
      <c r="BH631" s="42">
        <f t="shared" si="824"/>
        <v>0</v>
      </c>
      <c r="BI631" s="58">
        <f t="shared" si="824"/>
        <v>0</v>
      </c>
      <c r="BJ631" s="42">
        <f t="shared" si="824"/>
        <v>0</v>
      </c>
      <c r="BK631" s="58">
        <f t="shared" si="824"/>
        <v>0</v>
      </c>
      <c r="BL631" s="42">
        <f t="shared" si="824"/>
        <v>0</v>
      </c>
      <c r="BM631" s="58">
        <f t="shared" si="824"/>
        <v>0</v>
      </c>
      <c r="BN631" s="42">
        <f t="shared" si="824"/>
        <v>0</v>
      </c>
      <c r="BO631" s="58">
        <f t="shared" si="824"/>
        <v>0</v>
      </c>
      <c r="BP631" s="42">
        <f t="shared" si="824"/>
        <v>0</v>
      </c>
      <c r="BQ631" s="58">
        <f t="shared" si="822"/>
        <v>0</v>
      </c>
      <c r="BR631" s="42">
        <f t="shared" si="822"/>
        <v>0</v>
      </c>
      <c r="BS631" s="58">
        <f t="shared" si="822"/>
        <v>0</v>
      </c>
      <c r="BT631" s="42">
        <f t="shared" si="822"/>
        <v>0</v>
      </c>
      <c r="BU631" s="58">
        <f t="shared" si="822"/>
        <v>0</v>
      </c>
      <c r="BV631" s="42">
        <f t="shared" si="822"/>
        <v>0</v>
      </c>
      <c r="BW631" s="58">
        <f t="shared" si="822"/>
        <v>0</v>
      </c>
      <c r="BX631" s="42">
        <f t="shared" si="822"/>
        <v>0</v>
      </c>
      <c r="BY631" s="58">
        <f t="shared" si="822"/>
        <v>0</v>
      </c>
      <c r="BZ631" s="42">
        <f t="shared" si="822"/>
        <v>0</v>
      </c>
      <c r="CA631" s="58">
        <f t="shared" si="822"/>
        <v>0</v>
      </c>
      <c r="CB631" s="42">
        <f t="shared" si="822"/>
        <v>0</v>
      </c>
      <c r="CC631" s="58">
        <f t="shared" si="822"/>
        <v>0</v>
      </c>
      <c r="CD631" s="42">
        <f t="shared" si="822"/>
        <v>0</v>
      </c>
      <c r="CE631" s="58">
        <f t="shared" si="822"/>
        <v>0</v>
      </c>
      <c r="CF631" s="42">
        <f t="shared" si="822"/>
        <v>0</v>
      </c>
      <c r="CG631" s="58">
        <f t="shared" si="822"/>
        <v>0</v>
      </c>
      <c r="CH631" s="42">
        <f t="shared" si="822"/>
        <v>0.64817335559801381</v>
      </c>
      <c r="CI631" s="58">
        <f t="shared" si="822"/>
        <v>1.0280997647821539</v>
      </c>
      <c r="CJ631" s="42">
        <f t="shared" si="822"/>
        <v>0</v>
      </c>
      <c r="CK631" s="58">
        <f t="shared" si="822"/>
        <v>0.16432693030898535</v>
      </c>
      <c r="CL631" s="42">
        <f t="shared" si="822"/>
        <v>0</v>
      </c>
      <c r="CM631" s="58">
        <f t="shared" si="822"/>
        <v>0</v>
      </c>
      <c r="CN631" s="42">
        <f t="shared" si="822"/>
        <v>0</v>
      </c>
      <c r="CO631" s="58">
        <f t="shared" si="822"/>
        <v>0</v>
      </c>
      <c r="CP631" s="42">
        <f t="shared" si="822"/>
        <v>157.57254844639394</v>
      </c>
      <c r="CQ631" s="58">
        <f t="shared" si="822"/>
        <v>0</v>
      </c>
      <c r="CR631" s="42">
        <f t="shared" si="822"/>
        <v>0</v>
      </c>
      <c r="CS631" s="58">
        <f t="shared" si="822"/>
        <v>0.14460523810316409</v>
      </c>
      <c r="CT631" s="42">
        <f t="shared" si="822"/>
        <v>0</v>
      </c>
      <c r="CU631" s="58">
        <f t="shared" si="822"/>
        <v>0.36048814785485839</v>
      </c>
      <c r="CV631" s="42">
        <f t="shared" si="822"/>
        <v>0</v>
      </c>
      <c r="CW631" s="58">
        <f t="shared" si="822"/>
        <v>0</v>
      </c>
      <c r="CX631" s="42">
        <f t="shared" si="822"/>
        <v>3.2895886268083729</v>
      </c>
      <c r="CY631" s="58">
        <f t="shared" si="822"/>
        <v>0</v>
      </c>
      <c r="CZ631" s="42">
        <f t="shared" si="822"/>
        <v>0</v>
      </c>
      <c r="DA631" s="58">
        <f t="shared" si="822"/>
        <v>0.2928035153303794</v>
      </c>
      <c r="DB631" s="42">
        <f t="shared" si="822"/>
        <v>0.39333292843676215</v>
      </c>
      <c r="DC631" s="58">
        <f t="shared" si="822"/>
        <v>0</v>
      </c>
      <c r="DD631" s="60">
        <f t="shared" si="822"/>
        <v>0</v>
      </c>
      <c r="DE631" s="3"/>
    </row>
    <row r="632" spans="1:109" x14ac:dyDescent="0.35">
      <c r="A632" s="3"/>
      <c r="B632" s="3" t="s">
        <v>3929</v>
      </c>
      <c r="C632" s="39" t="s">
        <v>610</v>
      </c>
      <c r="D632" s="3" t="s">
        <v>610</v>
      </c>
      <c r="E632" s="56">
        <f t="shared" si="824"/>
        <v>0</v>
      </c>
      <c r="F632" s="54">
        <f t="shared" si="824"/>
        <v>0</v>
      </c>
      <c r="G632" s="54">
        <f t="shared" si="824"/>
        <v>0</v>
      </c>
      <c r="H632" s="54">
        <f t="shared" si="824"/>
        <v>0</v>
      </c>
      <c r="I632" s="54">
        <f t="shared" si="824"/>
        <v>0</v>
      </c>
      <c r="J632" s="53">
        <f t="shared" si="824"/>
        <v>0</v>
      </c>
      <c r="K632" s="53">
        <f t="shared" si="824"/>
        <v>0</v>
      </c>
      <c r="L632" s="53">
        <f t="shared" si="824"/>
        <v>0</v>
      </c>
      <c r="M632" s="53">
        <f t="shared" si="824"/>
        <v>0</v>
      </c>
      <c r="N632" s="54">
        <f t="shared" si="824"/>
        <v>0</v>
      </c>
      <c r="O632" s="54">
        <f t="shared" si="824"/>
        <v>0</v>
      </c>
      <c r="P632" s="54">
        <f t="shared" si="824"/>
        <v>0</v>
      </c>
      <c r="Q632" s="53">
        <f t="shared" si="824"/>
        <v>0</v>
      </c>
      <c r="R632" s="53">
        <f t="shared" si="824"/>
        <v>0</v>
      </c>
      <c r="S632" s="53">
        <f t="shared" si="824"/>
        <v>0</v>
      </c>
      <c r="T632" s="53">
        <f t="shared" si="824"/>
        <v>0</v>
      </c>
      <c r="U632" s="54">
        <f t="shared" si="824"/>
        <v>0</v>
      </c>
      <c r="V632" s="54">
        <f t="shared" si="824"/>
        <v>0</v>
      </c>
      <c r="W632" s="54">
        <f t="shared" si="824"/>
        <v>0</v>
      </c>
      <c r="X632" s="42">
        <f t="shared" si="824"/>
        <v>0</v>
      </c>
      <c r="Y632" s="58">
        <f t="shared" si="824"/>
        <v>0</v>
      </c>
      <c r="Z632" s="53">
        <f t="shared" si="824"/>
        <v>0</v>
      </c>
      <c r="AA632" s="53">
        <f t="shared" si="824"/>
        <v>0</v>
      </c>
      <c r="AB632" s="53">
        <f t="shared" si="824"/>
        <v>0</v>
      </c>
      <c r="AC632" s="53">
        <f t="shared" si="824"/>
        <v>0</v>
      </c>
      <c r="AD632" s="54">
        <f t="shared" si="824"/>
        <v>0</v>
      </c>
      <c r="AE632" s="54">
        <f t="shared" si="824"/>
        <v>0</v>
      </c>
      <c r="AF632" s="54">
        <f t="shared" si="824"/>
        <v>0</v>
      </c>
      <c r="AG632" s="54">
        <f t="shared" si="824"/>
        <v>0</v>
      </c>
      <c r="AH632" s="53">
        <f t="shared" si="824"/>
        <v>0</v>
      </c>
      <c r="AI632" s="53">
        <f t="shared" si="824"/>
        <v>0</v>
      </c>
      <c r="AJ632" s="53">
        <f t="shared" si="824"/>
        <v>0</v>
      </c>
      <c r="AK632" s="53">
        <f t="shared" si="824"/>
        <v>0</v>
      </c>
      <c r="AL632" s="54">
        <f t="shared" si="824"/>
        <v>0</v>
      </c>
      <c r="AM632" s="54">
        <f t="shared" si="824"/>
        <v>0</v>
      </c>
      <c r="AN632" s="54">
        <f t="shared" si="824"/>
        <v>0</v>
      </c>
      <c r="AO632" s="42">
        <f t="shared" si="824"/>
        <v>0</v>
      </c>
      <c r="AP632" s="58">
        <f t="shared" si="824"/>
        <v>0</v>
      </c>
      <c r="AQ632" s="42">
        <f t="shared" si="824"/>
        <v>0</v>
      </c>
      <c r="AR632" s="58">
        <f t="shared" si="824"/>
        <v>0</v>
      </c>
      <c r="AS632" s="42">
        <f t="shared" si="824"/>
        <v>0</v>
      </c>
      <c r="AT632" s="58">
        <f t="shared" si="824"/>
        <v>0</v>
      </c>
      <c r="AU632" s="42">
        <f t="shared" si="824"/>
        <v>0</v>
      </c>
      <c r="AV632" s="58">
        <f t="shared" si="824"/>
        <v>0</v>
      </c>
      <c r="AW632" s="42">
        <f t="shared" si="824"/>
        <v>0</v>
      </c>
      <c r="AX632" s="58">
        <f t="shared" si="824"/>
        <v>0</v>
      </c>
      <c r="AY632" s="42">
        <f t="shared" si="824"/>
        <v>0</v>
      </c>
      <c r="AZ632" s="58">
        <f t="shared" si="824"/>
        <v>0</v>
      </c>
      <c r="BA632" s="42">
        <f t="shared" si="824"/>
        <v>0</v>
      </c>
      <c r="BB632" s="58">
        <f t="shared" si="824"/>
        <v>0</v>
      </c>
      <c r="BC632" s="42">
        <f t="shared" si="824"/>
        <v>0</v>
      </c>
      <c r="BD632" s="58">
        <f t="shared" si="824"/>
        <v>0</v>
      </c>
      <c r="BE632" s="42">
        <f t="shared" si="824"/>
        <v>0</v>
      </c>
      <c r="BF632" s="58">
        <f t="shared" si="824"/>
        <v>0</v>
      </c>
      <c r="BG632" s="42">
        <f t="shared" si="824"/>
        <v>0</v>
      </c>
      <c r="BH632" s="58">
        <f t="shared" si="824"/>
        <v>0</v>
      </c>
      <c r="BI632" s="42">
        <f t="shared" si="824"/>
        <v>0</v>
      </c>
      <c r="BJ632" s="58">
        <f t="shared" si="824"/>
        <v>0</v>
      </c>
      <c r="BK632" s="42">
        <f t="shared" si="824"/>
        <v>0</v>
      </c>
      <c r="BL632" s="58">
        <f t="shared" si="824"/>
        <v>0</v>
      </c>
      <c r="BM632" s="42">
        <f t="shared" si="824"/>
        <v>0</v>
      </c>
      <c r="BN632" s="58">
        <f t="shared" si="824"/>
        <v>0</v>
      </c>
      <c r="BO632" s="42">
        <f t="shared" si="824"/>
        <v>0</v>
      </c>
      <c r="BP632" s="58">
        <f t="shared" si="824"/>
        <v>0</v>
      </c>
      <c r="BQ632" s="42">
        <f t="shared" si="822"/>
        <v>0</v>
      </c>
      <c r="BR632" s="58">
        <f t="shared" si="822"/>
        <v>0</v>
      </c>
      <c r="BS632" s="42">
        <f t="shared" si="822"/>
        <v>0</v>
      </c>
      <c r="BT632" s="58">
        <f t="shared" si="822"/>
        <v>0</v>
      </c>
      <c r="BU632" s="42">
        <f t="shared" si="822"/>
        <v>0</v>
      </c>
      <c r="BV632" s="58">
        <f t="shared" si="822"/>
        <v>0</v>
      </c>
      <c r="BW632" s="42">
        <f t="shared" si="822"/>
        <v>0</v>
      </c>
      <c r="BX632" s="58">
        <f t="shared" si="822"/>
        <v>0.29507761133421972</v>
      </c>
      <c r="BY632" s="42">
        <f t="shared" si="822"/>
        <v>0</v>
      </c>
      <c r="BZ632" s="58">
        <f t="shared" si="822"/>
        <v>0</v>
      </c>
      <c r="CA632" s="42">
        <f t="shared" si="822"/>
        <v>0</v>
      </c>
      <c r="CB632" s="58">
        <f t="shared" si="822"/>
        <v>9.1805683630417273E-2</v>
      </c>
      <c r="CC632" s="42">
        <f t="shared" si="822"/>
        <v>0.15538038671798826</v>
      </c>
      <c r="CD632" s="58">
        <f t="shared" si="822"/>
        <v>1.0165541241378136E-2</v>
      </c>
      <c r="CE632" s="42">
        <f t="shared" si="822"/>
        <v>2.9745936847214967E-3</v>
      </c>
      <c r="CF632" s="58">
        <f t="shared" si="822"/>
        <v>0</v>
      </c>
      <c r="CG632" s="42">
        <f t="shared" si="822"/>
        <v>0</v>
      </c>
      <c r="CH632" s="58">
        <f t="shared" si="822"/>
        <v>0</v>
      </c>
      <c r="CI632" s="42">
        <f t="shared" si="822"/>
        <v>0</v>
      </c>
      <c r="CJ632" s="58">
        <f t="shared" si="822"/>
        <v>0</v>
      </c>
      <c r="CK632" s="42">
        <f t="shared" si="822"/>
        <v>0.4377668724753499</v>
      </c>
      <c r="CL632" s="58">
        <f t="shared" si="822"/>
        <v>0</v>
      </c>
      <c r="CM632" s="42">
        <f t="shared" si="822"/>
        <v>0</v>
      </c>
      <c r="CN632" s="58">
        <f t="shared" si="822"/>
        <v>0</v>
      </c>
      <c r="CO632" s="42">
        <f t="shared" si="822"/>
        <v>0</v>
      </c>
      <c r="CP632" s="58">
        <f t="shared" si="822"/>
        <v>3.7962818760926345</v>
      </c>
      <c r="CQ632" s="42">
        <f t="shared" si="822"/>
        <v>41.769764386009669</v>
      </c>
      <c r="CR632" s="58">
        <f t="shared" si="822"/>
        <v>0</v>
      </c>
      <c r="CS632" s="42">
        <f t="shared" si="822"/>
        <v>0</v>
      </c>
      <c r="CT632" s="58">
        <f t="shared" si="822"/>
        <v>0</v>
      </c>
      <c r="CU632" s="42">
        <f t="shared" si="822"/>
        <v>1.9618734157696052</v>
      </c>
      <c r="CV632" s="58">
        <f t="shared" si="822"/>
        <v>0</v>
      </c>
      <c r="CW632" s="42">
        <f t="shared" si="822"/>
        <v>0</v>
      </c>
      <c r="CX632" s="58">
        <f t="shared" si="822"/>
        <v>0</v>
      </c>
      <c r="CY632" s="42">
        <f t="shared" si="822"/>
        <v>0</v>
      </c>
      <c r="CZ632" s="58">
        <f t="shared" si="822"/>
        <v>0</v>
      </c>
      <c r="DA632" s="42">
        <f t="shared" si="822"/>
        <v>0.98259838871012639</v>
      </c>
      <c r="DB632" s="58">
        <f t="shared" si="822"/>
        <v>6.0775426076543893</v>
      </c>
      <c r="DC632" s="42">
        <f t="shared" si="822"/>
        <v>0</v>
      </c>
      <c r="DD632" s="59">
        <f t="shared" si="822"/>
        <v>0</v>
      </c>
      <c r="DE632" s="3"/>
    </row>
    <row r="633" spans="1:109" x14ac:dyDescent="0.35">
      <c r="A633" s="3"/>
      <c r="B633" s="3" t="s">
        <v>3930</v>
      </c>
      <c r="C633" s="39" t="s">
        <v>611</v>
      </c>
      <c r="D633" s="3" t="s">
        <v>611</v>
      </c>
      <c r="E633" s="52">
        <f t="shared" si="824"/>
        <v>0</v>
      </c>
      <c r="F633" s="53">
        <f t="shared" si="824"/>
        <v>0</v>
      </c>
      <c r="G633" s="53">
        <f t="shared" si="824"/>
        <v>0</v>
      </c>
      <c r="H633" s="53">
        <f t="shared" si="824"/>
        <v>0</v>
      </c>
      <c r="I633" s="53">
        <f t="shared" si="824"/>
        <v>0</v>
      </c>
      <c r="J633" s="54">
        <f t="shared" si="824"/>
        <v>0</v>
      </c>
      <c r="K633" s="54">
        <f t="shared" si="824"/>
        <v>0</v>
      </c>
      <c r="L633" s="54">
        <f t="shared" si="824"/>
        <v>0</v>
      </c>
      <c r="M633" s="54">
        <f t="shared" si="824"/>
        <v>0</v>
      </c>
      <c r="N633" s="53">
        <f t="shared" si="824"/>
        <v>0</v>
      </c>
      <c r="O633" s="53">
        <f t="shared" si="824"/>
        <v>0</v>
      </c>
      <c r="P633" s="53">
        <f t="shared" si="824"/>
        <v>0</v>
      </c>
      <c r="Q633" s="54">
        <f t="shared" si="824"/>
        <v>0</v>
      </c>
      <c r="R633" s="54">
        <f t="shared" si="824"/>
        <v>0</v>
      </c>
      <c r="S633" s="54">
        <f t="shared" si="824"/>
        <v>0</v>
      </c>
      <c r="T633" s="54">
        <f t="shared" si="824"/>
        <v>0</v>
      </c>
      <c r="U633" s="53">
        <f t="shared" si="824"/>
        <v>0</v>
      </c>
      <c r="V633" s="53">
        <f t="shared" si="824"/>
        <v>0</v>
      </c>
      <c r="W633" s="53">
        <f t="shared" si="824"/>
        <v>0</v>
      </c>
      <c r="X633" s="58">
        <f t="shared" si="824"/>
        <v>0</v>
      </c>
      <c r="Y633" s="42">
        <f t="shared" si="824"/>
        <v>0</v>
      </c>
      <c r="Z633" s="54">
        <f t="shared" si="824"/>
        <v>0</v>
      </c>
      <c r="AA633" s="54">
        <f t="shared" si="824"/>
        <v>0</v>
      </c>
      <c r="AB633" s="54">
        <f t="shared" si="824"/>
        <v>0</v>
      </c>
      <c r="AC633" s="54">
        <f t="shared" si="824"/>
        <v>0</v>
      </c>
      <c r="AD633" s="53">
        <f t="shared" si="824"/>
        <v>0</v>
      </c>
      <c r="AE633" s="53">
        <f t="shared" si="824"/>
        <v>0</v>
      </c>
      <c r="AF633" s="53">
        <f t="shared" si="824"/>
        <v>0</v>
      </c>
      <c r="AG633" s="53">
        <f t="shared" si="824"/>
        <v>0</v>
      </c>
      <c r="AH633" s="54">
        <f t="shared" si="824"/>
        <v>0</v>
      </c>
      <c r="AI633" s="54">
        <f t="shared" si="824"/>
        <v>0</v>
      </c>
      <c r="AJ633" s="54">
        <f t="shared" si="824"/>
        <v>0</v>
      </c>
      <c r="AK633" s="54">
        <f t="shared" si="824"/>
        <v>0</v>
      </c>
      <c r="AL633" s="53">
        <f t="shared" si="824"/>
        <v>0</v>
      </c>
      <c r="AM633" s="53">
        <f t="shared" si="824"/>
        <v>0</v>
      </c>
      <c r="AN633" s="53">
        <f t="shared" si="824"/>
        <v>0</v>
      </c>
      <c r="AO633" s="58">
        <f t="shared" si="824"/>
        <v>0</v>
      </c>
      <c r="AP633" s="42">
        <f t="shared" si="824"/>
        <v>0</v>
      </c>
      <c r="AQ633" s="58">
        <f t="shared" si="824"/>
        <v>0</v>
      </c>
      <c r="AR633" s="42">
        <f t="shared" si="824"/>
        <v>0</v>
      </c>
      <c r="AS633" s="58">
        <f t="shared" si="824"/>
        <v>0</v>
      </c>
      <c r="AT633" s="42">
        <f t="shared" si="824"/>
        <v>0</v>
      </c>
      <c r="AU633" s="58">
        <f t="shared" si="824"/>
        <v>0</v>
      </c>
      <c r="AV633" s="42">
        <f t="shared" si="824"/>
        <v>0</v>
      </c>
      <c r="AW633" s="58">
        <f t="shared" si="824"/>
        <v>0</v>
      </c>
      <c r="AX633" s="42">
        <f t="shared" si="824"/>
        <v>0</v>
      </c>
      <c r="AY633" s="58">
        <f t="shared" si="824"/>
        <v>0</v>
      </c>
      <c r="AZ633" s="42">
        <f t="shared" si="824"/>
        <v>0</v>
      </c>
      <c r="BA633" s="58">
        <f t="shared" si="824"/>
        <v>0</v>
      </c>
      <c r="BB633" s="42">
        <f t="shared" si="824"/>
        <v>0</v>
      </c>
      <c r="BC633" s="58">
        <f t="shared" si="824"/>
        <v>0</v>
      </c>
      <c r="BD633" s="42">
        <f t="shared" si="824"/>
        <v>0</v>
      </c>
      <c r="BE633" s="58">
        <f t="shared" si="824"/>
        <v>0</v>
      </c>
      <c r="BF633" s="42">
        <f t="shared" si="824"/>
        <v>0</v>
      </c>
      <c r="BG633" s="58">
        <f t="shared" si="824"/>
        <v>0</v>
      </c>
      <c r="BH633" s="42">
        <f t="shared" si="824"/>
        <v>0</v>
      </c>
      <c r="BI633" s="58">
        <f t="shared" si="824"/>
        <v>0</v>
      </c>
      <c r="BJ633" s="42">
        <f t="shared" si="824"/>
        <v>0</v>
      </c>
      <c r="BK633" s="58">
        <f t="shared" si="824"/>
        <v>0</v>
      </c>
      <c r="BL633" s="42">
        <f t="shared" si="824"/>
        <v>0</v>
      </c>
      <c r="BM633" s="58">
        <f t="shared" si="824"/>
        <v>0</v>
      </c>
      <c r="BN633" s="42">
        <f t="shared" si="824"/>
        <v>0</v>
      </c>
      <c r="BO633" s="58">
        <f t="shared" si="824"/>
        <v>0</v>
      </c>
      <c r="BP633" s="42">
        <f t="shared" si="824"/>
        <v>0</v>
      </c>
      <c r="BQ633" s="58">
        <f t="shared" si="822"/>
        <v>0</v>
      </c>
      <c r="BR633" s="42">
        <f t="shared" si="822"/>
        <v>0</v>
      </c>
      <c r="BS633" s="58">
        <f t="shared" si="822"/>
        <v>0</v>
      </c>
      <c r="BT633" s="42">
        <f t="shared" si="822"/>
        <v>0</v>
      </c>
      <c r="BU633" s="58">
        <f t="shared" si="822"/>
        <v>0</v>
      </c>
      <c r="BV633" s="42">
        <f t="shared" si="822"/>
        <v>0</v>
      </c>
      <c r="BW633" s="58">
        <f t="shared" si="822"/>
        <v>0</v>
      </c>
      <c r="BX633" s="42">
        <f t="shared" si="822"/>
        <v>0.36954670601159234</v>
      </c>
      <c r="BY633" s="58">
        <f t="shared" si="822"/>
        <v>0</v>
      </c>
      <c r="BZ633" s="42">
        <f t="shared" si="822"/>
        <v>0</v>
      </c>
      <c r="CA633" s="58">
        <f t="shared" si="822"/>
        <v>0</v>
      </c>
      <c r="CB633" s="42">
        <f t="shared" si="822"/>
        <v>0</v>
      </c>
      <c r="CC633" s="58">
        <f t="shared" si="822"/>
        <v>0</v>
      </c>
      <c r="CD633" s="42">
        <f t="shared" si="822"/>
        <v>0</v>
      </c>
      <c r="CE633" s="58">
        <f t="shared" si="822"/>
        <v>0</v>
      </c>
      <c r="CF633" s="42">
        <f t="shared" si="822"/>
        <v>0</v>
      </c>
      <c r="CG633" s="58">
        <f t="shared" si="822"/>
        <v>0</v>
      </c>
      <c r="CH633" s="42">
        <f t="shared" si="822"/>
        <v>0</v>
      </c>
      <c r="CI633" s="58">
        <f t="shared" si="822"/>
        <v>0</v>
      </c>
      <c r="CJ633" s="42">
        <f t="shared" si="822"/>
        <v>0</v>
      </c>
      <c r="CK633" s="58">
        <f t="shared" si="822"/>
        <v>3.5280874436021438E-2</v>
      </c>
      <c r="CL633" s="42">
        <f t="shared" si="822"/>
        <v>0</v>
      </c>
      <c r="CM633" s="58">
        <f t="shared" si="822"/>
        <v>0</v>
      </c>
      <c r="CN633" s="42">
        <f t="shared" si="822"/>
        <v>0</v>
      </c>
      <c r="CO633" s="58">
        <f t="shared" si="822"/>
        <v>0</v>
      </c>
      <c r="CP633" s="42">
        <f t="shared" si="822"/>
        <v>0</v>
      </c>
      <c r="CQ633" s="58">
        <f t="shared" si="822"/>
        <v>5.6790323375041024E-3</v>
      </c>
      <c r="CR633" s="42">
        <f t="shared" si="822"/>
        <v>13.030991188028015</v>
      </c>
      <c r="CS633" s="58">
        <f t="shared" si="822"/>
        <v>4.8249850820868811</v>
      </c>
      <c r="CT633" s="42">
        <f t="shared" si="822"/>
        <v>0</v>
      </c>
      <c r="CU633" s="58">
        <f t="shared" si="822"/>
        <v>0.17742085538804697</v>
      </c>
      <c r="CV633" s="42">
        <f t="shared" si="822"/>
        <v>0</v>
      </c>
      <c r="CW633" s="58">
        <f t="shared" si="822"/>
        <v>0</v>
      </c>
      <c r="CX633" s="42">
        <f t="shared" si="822"/>
        <v>0</v>
      </c>
      <c r="CY633" s="58">
        <f t="shared" si="822"/>
        <v>0</v>
      </c>
      <c r="CZ633" s="42">
        <f t="shared" si="822"/>
        <v>0</v>
      </c>
      <c r="DA633" s="58">
        <f t="shared" si="822"/>
        <v>0.12679341135317485</v>
      </c>
      <c r="DB633" s="42">
        <f t="shared" si="822"/>
        <v>0.20237778291717071</v>
      </c>
      <c r="DC633" s="58">
        <f t="shared" si="822"/>
        <v>0</v>
      </c>
      <c r="DD633" s="60">
        <f t="shared" si="822"/>
        <v>0</v>
      </c>
      <c r="DE633" s="3"/>
    </row>
    <row r="634" spans="1:109" x14ac:dyDescent="0.35">
      <c r="A634" s="3"/>
      <c r="B634" s="3" t="s">
        <v>3931</v>
      </c>
      <c r="C634" s="39" t="s">
        <v>612</v>
      </c>
      <c r="D634" s="3" t="s">
        <v>612</v>
      </c>
      <c r="E634" s="56">
        <f t="shared" si="824"/>
        <v>0</v>
      </c>
      <c r="F634" s="54">
        <f t="shared" si="824"/>
        <v>0</v>
      </c>
      <c r="G634" s="54">
        <f t="shared" si="824"/>
        <v>0</v>
      </c>
      <c r="H634" s="54">
        <f t="shared" si="824"/>
        <v>0</v>
      </c>
      <c r="I634" s="54">
        <f t="shared" si="824"/>
        <v>0</v>
      </c>
      <c r="J634" s="53">
        <f t="shared" si="824"/>
        <v>0</v>
      </c>
      <c r="K634" s="53">
        <f t="shared" si="824"/>
        <v>0</v>
      </c>
      <c r="L634" s="53">
        <f t="shared" si="824"/>
        <v>0</v>
      </c>
      <c r="M634" s="53">
        <f t="shared" si="824"/>
        <v>0</v>
      </c>
      <c r="N634" s="54">
        <f t="shared" si="824"/>
        <v>0</v>
      </c>
      <c r="O634" s="54">
        <f t="shared" si="824"/>
        <v>0</v>
      </c>
      <c r="P634" s="54">
        <f t="shared" si="824"/>
        <v>0</v>
      </c>
      <c r="Q634" s="53">
        <f t="shared" si="824"/>
        <v>0</v>
      </c>
      <c r="R634" s="53">
        <f t="shared" si="824"/>
        <v>0</v>
      </c>
      <c r="S634" s="53">
        <f t="shared" si="824"/>
        <v>0</v>
      </c>
      <c r="T634" s="53">
        <f t="shared" si="824"/>
        <v>0</v>
      </c>
      <c r="U634" s="54">
        <f t="shared" si="824"/>
        <v>0</v>
      </c>
      <c r="V634" s="54">
        <f t="shared" si="824"/>
        <v>0</v>
      </c>
      <c r="W634" s="54">
        <f t="shared" si="824"/>
        <v>0</v>
      </c>
      <c r="X634" s="42">
        <f t="shared" si="824"/>
        <v>0</v>
      </c>
      <c r="Y634" s="58">
        <f t="shared" si="824"/>
        <v>0</v>
      </c>
      <c r="Z634" s="53">
        <f t="shared" si="824"/>
        <v>0</v>
      </c>
      <c r="AA634" s="53">
        <f t="shared" si="824"/>
        <v>0</v>
      </c>
      <c r="AB634" s="53">
        <f t="shared" si="824"/>
        <v>0</v>
      </c>
      <c r="AC634" s="53">
        <f t="shared" si="824"/>
        <v>0</v>
      </c>
      <c r="AD634" s="54">
        <f t="shared" si="824"/>
        <v>0</v>
      </c>
      <c r="AE634" s="54">
        <f t="shared" si="824"/>
        <v>0</v>
      </c>
      <c r="AF634" s="54">
        <f t="shared" si="824"/>
        <v>0</v>
      </c>
      <c r="AG634" s="54">
        <f t="shared" si="824"/>
        <v>0</v>
      </c>
      <c r="AH634" s="53">
        <f t="shared" si="824"/>
        <v>0</v>
      </c>
      <c r="AI634" s="53">
        <f t="shared" si="824"/>
        <v>0</v>
      </c>
      <c r="AJ634" s="53">
        <f t="shared" si="824"/>
        <v>0</v>
      </c>
      <c r="AK634" s="53">
        <f t="shared" si="824"/>
        <v>0</v>
      </c>
      <c r="AL634" s="54">
        <f t="shared" si="824"/>
        <v>0</v>
      </c>
      <c r="AM634" s="54">
        <f t="shared" si="824"/>
        <v>0</v>
      </c>
      <c r="AN634" s="54">
        <f t="shared" si="824"/>
        <v>0</v>
      </c>
      <c r="AO634" s="42">
        <f t="shared" si="824"/>
        <v>0</v>
      </c>
      <c r="AP634" s="58">
        <f t="shared" si="824"/>
        <v>0</v>
      </c>
      <c r="AQ634" s="42">
        <f t="shared" si="824"/>
        <v>0</v>
      </c>
      <c r="AR634" s="58">
        <f t="shared" si="824"/>
        <v>0</v>
      </c>
      <c r="AS634" s="42">
        <f t="shared" si="824"/>
        <v>0</v>
      </c>
      <c r="AT634" s="58">
        <f t="shared" si="824"/>
        <v>0</v>
      </c>
      <c r="AU634" s="42">
        <f t="shared" si="824"/>
        <v>0</v>
      </c>
      <c r="AV634" s="58">
        <f t="shared" si="824"/>
        <v>0</v>
      </c>
      <c r="AW634" s="42">
        <f t="shared" si="824"/>
        <v>0</v>
      </c>
      <c r="AX634" s="58">
        <f t="shared" si="824"/>
        <v>0</v>
      </c>
      <c r="AY634" s="42">
        <f t="shared" si="824"/>
        <v>0</v>
      </c>
      <c r="AZ634" s="58">
        <f t="shared" si="824"/>
        <v>0</v>
      </c>
      <c r="BA634" s="42">
        <f t="shared" si="824"/>
        <v>0</v>
      </c>
      <c r="BB634" s="58">
        <f t="shared" si="824"/>
        <v>0</v>
      </c>
      <c r="BC634" s="42">
        <f t="shared" si="824"/>
        <v>0</v>
      </c>
      <c r="BD634" s="58">
        <f t="shared" si="824"/>
        <v>0</v>
      </c>
      <c r="BE634" s="42">
        <f t="shared" si="824"/>
        <v>0</v>
      </c>
      <c r="BF634" s="58">
        <f t="shared" si="824"/>
        <v>0</v>
      </c>
      <c r="BG634" s="42">
        <f t="shared" si="824"/>
        <v>0.19469690634051826</v>
      </c>
      <c r="BH634" s="58">
        <f t="shared" si="824"/>
        <v>0</v>
      </c>
      <c r="BI634" s="42">
        <f t="shared" si="824"/>
        <v>0</v>
      </c>
      <c r="BJ634" s="58">
        <f t="shared" si="824"/>
        <v>0</v>
      </c>
      <c r="BK634" s="42">
        <f t="shared" si="824"/>
        <v>0</v>
      </c>
      <c r="BL634" s="58">
        <f t="shared" si="824"/>
        <v>0</v>
      </c>
      <c r="BM634" s="42">
        <f t="shared" si="824"/>
        <v>0</v>
      </c>
      <c r="BN634" s="58">
        <f t="shared" si="824"/>
        <v>0</v>
      </c>
      <c r="BO634" s="42">
        <f t="shared" si="824"/>
        <v>0</v>
      </c>
      <c r="BP634" s="58">
        <f t="shared" ref="BP634" si="825">IF(INDEX($E$8:$CE$86,MATCH($C634,$C$8:$C$86,0),MATCH(BP$540,$E$6:$CE$6,0)),BP522/INDEX($E$8:$CE$86,MATCH($C634,$C$8:$C$86,0),MATCH(BP$540,$E$6:$CE$6,0))*INDEX($E$8:$CE$86,MATCH($C634,$C$8:$C$86,0),MATCH(BP$540,$E$6:$CE$6,0)),0)</f>
        <v>0</v>
      </c>
      <c r="BQ634" s="42">
        <f t="shared" si="822"/>
        <v>0</v>
      </c>
      <c r="BR634" s="58">
        <f t="shared" si="822"/>
        <v>0</v>
      </c>
      <c r="BS634" s="42">
        <f t="shared" si="822"/>
        <v>0</v>
      </c>
      <c r="BT634" s="58">
        <f t="shared" si="822"/>
        <v>0</v>
      </c>
      <c r="BU634" s="42">
        <f t="shared" si="822"/>
        <v>0</v>
      </c>
      <c r="BV634" s="58">
        <f t="shared" si="822"/>
        <v>0</v>
      </c>
      <c r="BW634" s="42">
        <f t="shared" si="822"/>
        <v>0</v>
      </c>
      <c r="BX634" s="58">
        <f t="shared" si="822"/>
        <v>0</v>
      </c>
      <c r="BY634" s="42">
        <f t="shared" si="822"/>
        <v>0</v>
      </c>
      <c r="BZ634" s="58">
        <f t="shared" si="822"/>
        <v>0</v>
      </c>
      <c r="CA634" s="42">
        <f t="shared" si="822"/>
        <v>0</v>
      </c>
      <c r="CB634" s="58">
        <f t="shared" si="822"/>
        <v>2.9447961519785147E-2</v>
      </c>
      <c r="CC634" s="42">
        <f t="shared" si="822"/>
        <v>4.8095229271204097E-2</v>
      </c>
      <c r="CD634" s="58">
        <f t="shared" si="822"/>
        <v>0</v>
      </c>
      <c r="CE634" s="42">
        <f t="shared" si="822"/>
        <v>0</v>
      </c>
      <c r="CF634" s="58">
        <f t="shared" ref="CF634:DD634" si="826">IF(INDEX($E$8:$CE$86,MATCH($C634,$C$8:$C$86,0),MATCH(CF$540,$E$6:$CE$6,0)),CF522/INDEX($E$8:$CE$86,MATCH($C634,$C$8:$C$86,0),MATCH(CF$540,$E$6:$CE$6,0))*INDEX($E$8:$CE$86,MATCH($C634,$C$8:$C$86,0),MATCH(CF$540,$E$6:$CE$6,0)),0)</f>
        <v>0</v>
      </c>
      <c r="CG634" s="42">
        <f t="shared" si="826"/>
        <v>0</v>
      </c>
      <c r="CH634" s="58">
        <f t="shared" si="826"/>
        <v>0</v>
      </c>
      <c r="CI634" s="42">
        <f t="shared" si="826"/>
        <v>1.0197146806219233</v>
      </c>
      <c r="CJ634" s="58">
        <f t="shared" si="826"/>
        <v>0</v>
      </c>
      <c r="CK634" s="42">
        <f t="shared" si="826"/>
        <v>0</v>
      </c>
      <c r="CL634" s="58">
        <f t="shared" si="826"/>
        <v>0</v>
      </c>
      <c r="CM634" s="42">
        <f t="shared" si="826"/>
        <v>0</v>
      </c>
      <c r="CN634" s="58">
        <f t="shared" si="826"/>
        <v>0</v>
      </c>
      <c r="CO634" s="42">
        <f t="shared" si="826"/>
        <v>0</v>
      </c>
      <c r="CP634" s="58">
        <f t="shared" si="826"/>
        <v>2.8102581126902365E-2</v>
      </c>
      <c r="CQ634" s="42">
        <f t="shared" si="826"/>
        <v>0</v>
      </c>
      <c r="CR634" s="58">
        <f t="shared" si="826"/>
        <v>5.5572441155119015E-2</v>
      </c>
      <c r="CS634" s="42">
        <f t="shared" si="826"/>
        <v>98.42620519218859</v>
      </c>
      <c r="CT634" s="58">
        <f t="shared" si="826"/>
        <v>0</v>
      </c>
      <c r="CU634" s="42">
        <f t="shared" si="826"/>
        <v>4.3804837572400741</v>
      </c>
      <c r="CV634" s="58">
        <f t="shared" si="826"/>
        <v>0</v>
      </c>
      <c r="CW634" s="42">
        <f t="shared" si="826"/>
        <v>0</v>
      </c>
      <c r="CX634" s="58">
        <f t="shared" si="826"/>
        <v>0</v>
      </c>
      <c r="CY634" s="42">
        <f t="shared" si="826"/>
        <v>0</v>
      </c>
      <c r="CZ634" s="58">
        <f t="shared" si="826"/>
        <v>0</v>
      </c>
      <c r="DA634" s="42">
        <f t="shared" si="826"/>
        <v>2.4373360532674719</v>
      </c>
      <c r="DB634" s="58">
        <f t="shared" si="826"/>
        <v>6.1697602894474111</v>
      </c>
      <c r="DC634" s="42">
        <f t="shared" si="826"/>
        <v>0</v>
      </c>
      <c r="DD634" s="59">
        <f t="shared" si="826"/>
        <v>0</v>
      </c>
      <c r="DE634" s="3"/>
    </row>
    <row r="635" spans="1:109" x14ac:dyDescent="0.35">
      <c r="A635" s="3"/>
      <c r="B635" s="3" t="s">
        <v>3932</v>
      </c>
      <c r="C635" s="39" t="s">
        <v>613</v>
      </c>
      <c r="D635" s="3" t="s">
        <v>613</v>
      </c>
      <c r="E635" s="52">
        <f t="shared" ref="E635:BP638" si="827">IF(INDEX($E$8:$CE$86,MATCH($C635,$C$8:$C$86,0),MATCH(E$540,$E$6:$CE$6,0)),E523/INDEX($E$8:$CE$86,MATCH($C635,$C$8:$C$86,0),MATCH(E$540,$E$6:$CE$6,0))*INDEX($E$8:$CE$86,MATCH($C635,$C$8:$C$86,0),MATCH(E$540,$E$6:$CE$6,0)),0)</f>
        <v>0</v>
      </c>
      <c r="F635" s="53">
        <f t="shared" si="827"/>
        <v>0</v>
      </c>
      <c r="G635" s="53">
        <f t="shared" si="827"/>
        <v>0</v>
      </c>
      <c r="H635" s="53">
        <f t="shared" si="827"/>
        <v>0</v>
      </c>
      <c r="I635" s="53">
        <f t="shared" si="827"/>
        <v>0</v>
      </c>
      <c r="J635" s="54">
        <f t="shared" si="827"/>
        <v>0</v>
      </c>
      <c r="K635" s="54">
        <f t="shared" si="827"/>
        <v>0</v>
      </c>
      <c r="L635" s="54">
        <f t="shared" si="827"/>
        <v>0</v>
      </c>
      <c r="M635" s="54">
        <f t="shared" si="827"/>
        <v>0</v>
      </c>
      <c r="N635" s="53">
        <f t="shared" si="827"/>
        <v>0</v>
      </c>
      <c r="O635" s="53">
        <f t="shared" si="827"/>
        <v>0</v>
      </c>
      <c r="P635" s="53">
        <f t="shared" si="827"/>
        <v>0</v>
      </c>
      <c r="Q635" s="54">
        <f t="shared" si="827"/>
        <v>0</v>
      </c>
      <c r="R635" s="54">
        <f t="shared" si="827"/>
        <v>0</v>
      </c>
      <c r="S635" s="54">
        <f t="shared" si="827"/>
        <v>0</v>
      </c>
      <c r="T635" s="54">
        <f t="shared" si="827"/>
        <v>0</v>
      </c>
      <c r="U635" s="53">
        <f t="shared" si="827"/>
        <v>0</v>
      </c>
      <c r="V635" s="53">
        <f t="shared" si="827"/>
        <v>0</v>
      </c>
      <c r="W635" s="53">
        <f t="shared" si="827"/>
        <v>0</v>
      </c>
      <c r="X635" s="58">
        <f t="shared" si="827"/>
        <v>0</v>
      </c>
      <c r="Y635" s="42">
        <f t="shared" si="827"/>
        <v>0</v>
      </c>
      <c r="Z635" s="54">
        <f t="shared" si="827"/>
        <v>0</v>
      </c>
      <c r="AA635" s="54">
        <f t="shared" si="827"/>
        <v>0</v>
      </c>
      <c r="AB635" s="54">
        <f t="shared" si="827"/>
        <v>0</v>
      </c>
      <c r="AC635" s="54">
        <f t="shared" si="827"/>
        <v>0</v>
      </c>
      <c r="AD635" s="53">
        <f t="shared" si="827"/>
        <v>0</v>
      </c>
      <c r="AE635" s="53">
        <f t="shared" si="827"/>
        <v>0</v>
      </c>
      <c r="AF635" s="53">
        <f t="shared" si="827"/>
        <v>0</v>
      </c>
      <c r="AG635" s="53">
        <f t="shared" si="827"/>
        <v>0</v>
      </c>
      <c r="AH635" s="54">
        <f t="shared" si="827"/>
        <v>0</v>
      </c>
      <c r="AI635" s="54">
        <f t="shared" si="827"/>
        <v>0</v>
      </c>
      <c r="AJ635" s="54">
        <f t="shared" si="827"/>
        <v>0</v>
      </c>
      <c r="AK635" s="54">
        <f t="shared" si="827"/>
        <v>0</v>
      </c>
      <c r="AL635" s="53">
        <f t="shared" si="827"/>
        <v>0</v>
      </c>
      <c r="AM635" s="53">
        <f t="shared" si="827"/>
        <v>0</v>
      </c>
      <c r="AN635" s="53">
        <f t="shared" si="827"/>
        <v>0</v>
      </c>
      <c r="AO635" s="58">
        <f t="shared" si="827"/>
        <v>0</v>
      </c>
      <c r="AP635" s="42">
        <f t="shared" si="827"/>
        <v>0</v>
      </c>
      <c r="AQ635" s="58">
        <f t="shared" si="827"/>
        <v>0</v>
      </c>
      <c r="AR635" s="42">
        <f t="shared" si="827"/>
        <v>0</v>
      </c>
      <c r="AS635" s="58">
        <f t="shared" si="827"/>
        <v>0</v>
      </c>
      <c r="AT635" s="42">
        <f t="shared" si="827"/>
        <v>0</v>
      </c>
      <c r="AU635" s="58">
        <f t="shared" si="827"/>
        <v>0</v>
      </c>
      <c r="AV635" s="42">
        <f t="shared" si="827"/>
        <v>0</v>
      </c>
      <c r="AW635" s="58">
        <f t="shared" si="827"/>
        <v>0</v>
      </c>
      <c r="AX635" s="42">
        <f t="shared" si="827"/>
        <v>0</v>
      </c>
      <c r="AY635" s="58">
        <f t="shared" si="827"/>
        <v>0</v>
      </c>
      <c r="AZ635" s="42">
        <f t="shared" si="827"/>
        <v>0</v>
      </c>
      <c r="BA635" s="58">
        <f t="shared" si="827"/>
        <v>0</v>
      </c>
      <c r="BB635" s="42">
        <f t="shared" si="827"/>
        <v>0</v>
      </c>
      <c r="BC635" s="58">
        <f t="shared" si="827"/>
        <v>0</v>
      </c>
      <c r="BD635" s="42">
        <f t="shared" si="827"/>
        <v>0</v>
      </c>
      <c r="BE635" s="58">
        <f t="shared" si="827"/>
        <v>0</v>
      </c>
      <c r="BF635" s="42">
        <f t="shared" si="827"/>
        <v>0</v>
      </c>
      <c r="BG635" s="58">
        <f t="shared" si="827"/>
        <v>0</v>
      </c>
      <c r="BH635" s="42">
        <f t="shared" si="827"/>
        <v>0</v>
      </c>
      <c r="BI635" s="58">
        <f t="shared" si="827"/>
        <v>0</v>
      </c>
      <c r="BJ635" s="42">
        <f t="shared" si="827"/>
        <v>0</v>
      </c>
      <c r="BK635" s="58">
        <f t="shared" si="827"/>
        <v>0</v>
      </c>
      <c r="BL635" s="42">
        <f t="shared" si="827"/>
        <v>0</v>
      </c>
      <c r="BM635" s="58">
        <f t="shared" si="827"/>
        <v>0</v>
      </c>
      <c r="BN635" s="42">
        <f t="shared" si="827"/>
        <v>0</v>
      </c>
      <c r="BO635" s="58">
        <f t="shared" si="827"/>
        <v>0</v>
      </c>
      <c r="BP635" s="42">
        <f t="shared" si="827"/>
        <v>0</v>
      </c>
      <c r="BQ635" s="58">
        <f t="shared" ref="BQ635:DD641" si="828">IF(INDEX($E$8:$CE$86,MATCH($C635,$C$8:$C$86,0),MATCH(BQ$540,$E$6:$CE$6,0)),BQ523/INDEX($E$8:$CE$86,MATCH($C635,$C$8:$C$86,0),MATCH(BQ$540,$E$6:$CE$6,0))*INDEX($E$8:$CE$86,MATCH($C635,$C$8:$C$86,0),MATCH(BQ$540,$E$6:$CE$6,0)),0)</f>
        <v>0</v>
      </c>
      <c r="BR635" s="42">
        <f t="shared" si="828"/>
        <v>0</v>
      </c>
      <c r="BS635" s="58">
        <f t="shared" si="828"/>
        <v>0</v>
      </c>
      <c r="BT635" s="42">
        <f t="shared" si="828"/>
        <v>0</v>
      </c>
      <c r="BU635" s="58">
        <f t="shared" si="828"/>
        <v>0</v>
      </c>
      <c r="BV635" s="42">
        <f t="shared" si="828"/>
        <v>0</v>
      </c>
      <c r="BW635" s="58">
        <f t="shared" si="828"/>
        <v>0</v>
      </c>
      <c r="BX635" s="42">
        <f t="shared" si="828"/>
        <v>0</v>
      </c>
      <c r="BY635" s="58">
        <f t="shared" si="828"/>
        <v>0</v>
      </c>
      <c r="BZ635" s="42">
        <f t="shared" si="828"/>
        <v>0</v>
      </c>
      <c r="CA635" s="58">
        <f t="shared" si="828"/>
        <v>0</v>
      </c>
      <c r="CB635" s="42">
        <f t="shared" si="828"/>
        <v>0</v>
      </c>
      <c r="CC635" s="58">
        <f t="shared" si="828"/>
        <v>0</v>
      </c>
      <c r="CD635" s="42">
        <f t="shared" si="828"/>
        <v>9.5226118120837544</v>
      </c>
      <c r="CE635" s="58">
        <f t="shared" si="828"/>
        <v>1.5334402892926406</v>
      </c>
      <c r="CF635" s="42">
        <f t="shared" si="828"/>
        <v>0.35058251695714682</v>
      </c>
      <c r="CG635" s="58">
        <f t="shared" si="828"/>
        <v>0</v>
      </c>
      <c r="CH635" s="42">
        <f t="shared" si="828"/>
        <v>0</v>
      </c>
      <c r="CI635" s="58">
        <f t="shared" si="828"/>
        <v>0</v>
      </c>
      <c r="CJ635" s="42">
        <f t="shared" si="828"/>
        <v>0</v>
      </c>
      <c r="CK635" s="58">
        <f t="shared" si="828"/>
        <v>7.7177910316754677E-3</v>
      </c>
      <c r="CL635" s="42">
        <f t="shared" si="828"/>
        <v>0</v>
      </c>
      <c r="CM635" s="58">
        <f t="shared" si="828"/>
        <v>0</v>
      </c>
      <c r="CN635" s="42">
        <f t="shared" si="828"/>
        <v>0</v>
      </c>
      <c r="CO635" s="58">
        <f t="shared" si="828"/>
        <v>0</v>
      </c>
      <c r="CP635" s="42">
        <f t="shared" si="828"/>
        <v>7.3635916987804167E-2</v>
      </c>
      <c r="CQ635" s="58">
        <f t="shared" si="828"/>
        <v>0</v>
      </c>
      <c r="CR635" s="42">
        <f t="shared" si="828"/>
        <v>0</v>
      </c>
      <c r="CS635" s="58">
        <f t="shared" si="828"/>
        <v>0</v>
      </c>
      <c r="CT635" s="42">
        <f t="shared" si="828"/>
        <v>25.338047810235704</v>
      </c>
      <c r="CU635" s="58">
        <f t="shared" si="828"/>
        <v>3.1824454691762739E-2</v>
      </c>
      <c r="CV635" s="42">
        <f t="shared" si="828"/>
        <v>0</v>
      </c>
      <c r="CW635" s="58">
        <f t="shared" si="828"/>
        <v>0</v>
      </c>
      <c r="CX635" s="42">
        <f t="shared" si="828"/>
        <v>0</v>
      </c>
      <c r="CY635" s="58">
        <f t="shared" si="828"/>
        <v>0</v>
      </c>
      <c r="CZ635" s="42">
        <f t="shared" si="828"/>
        <v>0</v>
      </c>
      <c r="DA635" s="58">
        <f t="shared" si="828"/>
        <v>2.3271453899781289E-2</v>
      </c>
      <c r="DB635" s="42">
        <f t="shared" si="828"/>
        <v>3.6034361348262857E-2</v>
      </c>
      <c r="DC635" s="58">
        <f t="shared" si="828"/>
        <v>0</v>
      </c>
      <c r="DD635" s="60">
        <f t="shared" si="828"/>
        <v>0</v>
      </c>
      <c r="DE635" s="3"/>
    </row>
    <row r="636" spans="1:109" x14ac:dyDescent="0.35">
      <c r="A636" s="3"/>
      <c r="B636" s="3" t="s">
        <v>3933</v>
      </c>
      <c r="C636" s="39" t="s">
        <v>614</v>
      </c>
      <c r="D636" s="3" t="s">
        <v>614</v>
      </c>
      <c r="E636" s="56">
        <f t="shared" si="827"/>
        <v>0</v>
      </c>
      <c r="F636" s="54">
        <f t="shared" si="827"/>
        <v>0</v>
      </c>
      <c r="G636" s="54">
        <f t="shared" si="827"/>
        <v>0</v>
      </c>
      <c r="H636" s="54">
        <f t="shared" si="827"/>
        <v>0</v>
      </c>
      <c r="I636" s="54">
        <f t="shared" si="827"/>
        <v>0</v>
      </c>
      <c r="J636" s="53">
        <f t="shared" si="827"/>
        <v>0</v>
      </c>
      <c r="K636" s="53">
        <f t="shared" si="827"/>
        <v>0</v>
      </c>
      <c r="L636" s="53">
        <f t="shared" si="827"/>
        <v>0</v>
      </c>
      <c r="M636" s="53">
        <f t="shared" si="827"/>
        <v>0</v>
      </c>
      <c r="N636" s="54">
        <f t="shared" si="827"/>
        <v>0</v>
      </c>
      <c r="O636" s="54">
        <f t="shared" si="827"/>
        <v>0</v>
      </c>
      <c r="P636" s="54">
        <f t="shared" si="827"/>
        <v>0</v>
      </c>
      <c r="Q636" s="53">
        <f t="shared" si="827"/>
        <v>0</v>
      </c>
      <c r="R636" s="53">
        <f t="shared" si="827"/>
        <v>0</v>
      </c>
      <c r="S636" s="53">
        <f t="shared" si="827"/>
        <v>0</v>
      </c>
      <c r="T636" s="53">
        <f t="shared" si="827"/>
        <v>0</v>
      </c>
      <c r="U636" s="54">
        <f t="shared" si="827"/>
        <v>0</v>
      </c>
      <c r="V636" s="54">
        <f t="shared" si="827"/>
        <v>0</v>
      </c>
      <c r="W636" s="54">
        <f t="shared" si="827"/>
        <v>0</v>
      </c>
      <c r="X636" s="42">
        <f t="shared" si="827"/>
        <v>0</v>
      </c>
      <c r="Y636" s="58">
        <f t="shared" si="827"/>
        <v>0</v>
      </c>
      <c r="Z636" s="53">
        <f t="shared" si="827"/>
        <v>0</v>
      </c>
      <c r="AA636" s="53">
        <f t="shared" si="827"/>
        <v>0</v>
      </c>
      <c r="AB636" s="53">
        <f t="shared" si="827"/>
        <v>0</v>
      </c>
      <c r="AC636" s="53">
        <f t="shared" si="827"/>
        <v>0</v>
      </c>
      <c r="AD636" s="54">
        <f t="shared" si="827"/>
        <v>0</v>
      </c>
      <c r="AE636" s="54">
        <f t="shared" si="827"/>
        <v>0</v>
      </c>
      <c r="AF636" s="54">
        <f t="shared" si="827"/>
        <v>0</v>
      </c>
      <c r="AG636" s="54">
        <f t="shared" si="827"/>
        <v>0</v>
      </c>
      <c r="AH636" s="53">
        <f t="shared" si="827"/>
        <v>0</v>
      </c>
      <c r="AI636" s="53">
        <f t="shared" si="827"/>
        <v>0</v>
      </c>
      <c r="AJ636" s="53">
        <f t="shared" si="827"/>
        <v>0</v>
      </c>
      <c r="AK636" s="53">
        <f t="shared" si="827"/>
        <v>0</v>
      </c>
      <c r="AL636" s="54">
        <f t="shared" si="827"/>
        <v>0</v>
      </c>
      <c r="AM636" s="54">
        <f t="shared" si="827"/>
        <v>0</v>
      </c>
      <c r="AN636" s="54">
        <f t="shared" si="827"/>
        <v>0</v>
      </c>
      <c r="AO636" s="42">
        <f t="shared" si="827"/>
        <v>0</v>
      </c>
      <c r="AP636" s="58">
        <f t="shared" si="827"/>
        <v>0</v>
      </c>
      <c r="AQ636" s="42">
        <f t="shared" si="827"/>
        <v>2.3242569766595103</v>
      </c>
      <c r="AR636" s="58">
        <f t="shared" si="827"/>
        <v>0</v>
      </c>
      <c r="AS636" s="42">
        <f t="shared" si="827"/>
        <v>0</v>
      </c>
      <c r="AT636" s="58">
        <f t="shared" si="827"/>
        <v>0</v>
      </c>
      <c r="AU636" s="42">
        <f t="shared" si="827"/>
        <v>0</v>
      </c>
      <c r="AV636" s="58">
        <f t="shared" si="827"/>
        <v>0</v>
      </c>
      <c r="AW636" s="42">
        <f t="shared" si="827"/>
        <v>0</v>
      </c>
      <c r="AX636" s="58">
        <f t="shared" si="827"/>
        <v>0</v>
      </c>
      <c r="AY636" s="42">
        <f t="shared" si="827"/>
        <v>0</v>
      </c>
      <c r="AZ636" s="58">
        <f t="shared" si="827"/>
        <v>0</v>
      </c>
      <c r="BA636" s="42">
        <f t="shared" si="827"/>
        <v>0</v>
      </c>
      <c r="BB636" s="58">
        <f t="shared" si="827"/>
        <v>0</v>
      </c>
      <c r="BC636" s="42">
        <f t="shared" si="827"/>
        <v>0</v>
      </c>
      <c r="BD636" s="58">
        <f t="shared" si="827"/>
        <v>0</v>
      </c>
      <c r="BE636" s="42">
        <f t="shared" si="827"/>
        <v>0</v>
      </c>
      <c r="BF636" s="58">
        <f t="shared" si="827"/>
        <v>0</v>
      </c>
      <c r="BG636" s="42">
        <f t="shared" si="827"/>
        <v>0</v>
      </c>
      <c r="BH636" s="58">
        <f t="shared" si="827"/>
        <v>0</v>
      </c>
      <c r="BI636" s="42">
        <f t="shared" si="827"/>
        <v>0</v>
      </c>
      <c r="BJ636" s="58">
        <f t="shared" si="827"/>
        <v>0</v>
      </c>
      <c r="BK636" s="42">
        <f t="shared" si="827"/>
        <v>0</v>
      </c>
      <c r="BL636" s="58">
        <f t="shared" si="827"/>
        <v>0</v>
      </c>
      <c r="BM636" s="42">
        <f t="shared" si="827"/>
        <v>0</v>
      </c>
      <c r="BN636" s="58">
        <f t="shared" si="827"/>
        <v>0</v>
      </c>
      <c r="BO636" s="42">
        <f t="shared" si="827"/>
        <v>0</v>
      </c>
      <c r="BP636" s="58">
        <f t="shared" si="827"/>
        <v>0</v>
      </c>
      <c r="BQ636" s="42">
        <f t="shared" si="828"/>
        <v>0</v>
      </c>
      <c r="BR636" s="58">
        <f t="shared" si="828"/>
        <v>0</v>
      </c>
      <c r="BS636" s="42">
        <f t="shared" si="828"/>
        <v>0</v>
      </c>
      <c r="BT636" s="58">
        <f t="shared" si="828"/>
        <v>0</v>
      </c>
      <c r="BU636" s="42">
        <f t="shared" si="828"/>
        <v>0</v>
      </c>
      <c r="BV636" s="58">
        <f t="shared" si="828"/>
        <v>0</v>
      </c>
      <c r="BW636" s="42">
        <f t="shared" si="828"/>
        <v>0</v>
      </c>
      <c r="BX636" s="58">
        <f t="shared" si="828"/>
        <v>0</v>
      </c>
      <c r="BY636" s="42">
        <f t="shared" si="828"/>
        <v>0</v>
      </c>
      <c r="BZ636" s="58">
        <f t="shared" si="828"/>
        <v>0</v>
      </c>
      <c r="CA636" s="42">
        <f t="shared" si="828"/>
        <v>0</v>
      </c>
      <c r="CB636" s="58">
        <f t="shared" si="828"/>
        <v>1.4653312623267614</v>
      </c>
      <c r="CC636" s="42">
        <f t="shared" si="828"/>
        <v>2.4705839010531876</v>
      </c>
      <c r="CD636" s="58">
        <f t="shared" si="828"/>
        <v>13.268237216633921</v>
      </c>
      <c r="CE636" s="42">
        <f t="shared" si="828"/>
        <v>1.1697501279770841</v>
      </c>
      <c r="CF636" s="58">
        <f t="shared" si="828"/>
        <v>0.2771611675776452</v>
      </c>
      <c r="CG636" s="42">
        <f t="shared" si="828"/>
        <v>0</v>
      </c>
      <c r="CH636" s="58">
        <f t="shared" si="828"/>
        <v>0</v>
      </c>
      <c r="CI636" s="42">
        <f t="shared" si="828"/>
        <v>0</v>
      </c>
      <c r="CJ636" s="58">
        <f t="shared" si="828"/>
        <v>0</v>
      </c>
      <c r="CK636" s="42">
        <f t="shared" si="828"/>
        <v>2.8421207334686871</v>
      </c>
      <c r="CL636" s="58">
        <f t="shared" si="828"/>
        <v>0</v>
      </c>
      <c r="CM636" s="42">
        <f t="shared" si="828"/>
        <v>0</v>
      </c>
      <c r="CN636" s="58">
        <f t="shared" si="828"/>
        <v>0</v>
      </c>
      <c r="CO636" s="42">
        <f t="shared" si="828"/>
        <v>0</v>
      </c>
      <c r="CP636" s="58">
        <f t="shared" si="828"/>
        <v>3.2589478863482195E-3</v>
      </c>
      <c r="CQ636" s="42">
        <f t="shared" si="828"/>
        <v>4.5758177213520028</v>
      </c>
      <c r="CR636" s="58">
        <f t="shared" si="828"/>
        <v>0</v>
      </c>
      <c r="CS636" s="42">
        <f t="shared" si="828"/>
        <v>0</v>
      </c>
      <c r="CT636" s="58">
        <f t="shared" si="828"/>
        <v>0</v>
      </c>
      <c r="CU636" s="42">
        <f t="shared" si="828"/>
        <v>229.40699185461278</v>
      </c>
      <c r="CV636" s="58">
        <f t="shared" si="828"/>
        <v>0</v>
      </c>
      <c r="CW636" s="42">
        <f t="shared" si="828"/>
        <v>0</v>
      </c>
      <c r="CX636" s="58">
        <f t="shared" si="828"/>
        <v>0</v>
      </c>
      <c r="CY636" s="42">
        <f t="shared" si="828"/>
        <v>0</v>
      </c>
      <c r="CZ636" s="58">
        <f t="shared" si="828"/>
        <v>0</v>
      </c>
      <c r="DA636" s="42">
        <f t="shared" si="828"/>
        <v>7.1643674500612535</v>
      </c>
      <c r="DB636" s="58">
        <f t="shared" si="828"/>
        <v>10.7108593060519</v>
      </c>
      <c r="DC636" s="42">
        <f t="shared" si="828"/>
        <v>0</v>
      </c>
      <c r="DD636" s="59">
        <f t="shared" si="828"/>
        <v>0</v>
      </c>
      <c r="DE636" s="3"/>
    </row>
    <row r="637" spans="1:109" x14ac:dyDescent="0.35">
      <c r="A637" s="3"/>
      <c r="B637" s="3" t="s">
        <v>3934</v>
      </c>
      <c r="C637" s="39" t="s">
        <v>615</v>
      </c>
      <c r="D637" s="3" t="s">
        <v>615</v>
      </c>
      <c r="E637" s="52">
        <f t="shared" si="827"/>
        <v>0</v>
      </c>
      <c r="F637" s="53">
        <f t="shared" si="827"/>
        <v>0</v>
      </c>
      <c r="G637" s="53">
        <f t="shared" si="827"/>
        <v>0</v>
      </c>
      <c r="H637" s="53">
        <f t="shared" si="827"/>
        <v>0</v>
      </c>
      <c r="I637" s="53">
        <f t="shared" si="827"/>
        <v>0</v>
      </c>
      <c r="J637" s="54">
        <f t="shared" si="827"/>
        <v>0</v>
      </c>
      <c r="K637" s="54">
        <f t="shared" si="827"/>
        <v>0</v>
      </c>
      <c r="L637" s="54">
        <f t="shared" si="827"/>
        <v>0</v>
      </c>
      <c r="M637" s="54">
        <f t="shared" si="827"/>
        <v>0</v>
      </c>
      <c r="N637" s="53">
        <f t="shared" si="827"/>
        <v>0</v>
      </c>
      <c r="O637" s="53">
        <f t="shared" si="827"/>
        <v>0</v>
      </c>
      <c r="P637" s="53">
        <f t="shared" si="827"/>
        <v>0</v>
      </c>
      <c r="Q637" s="54">
        <f t="shared" si="827"/>
        <v>0</v>
      </c>
      <c r="R637" s="54">
        <f t="shared" si="827"/>
        <v>0</v>
      </c>
      <c r="S637" s="54">
        <f t="shared" si="827"/>
        <v>0</v>
      </c>
      <c r="T637" s="54">
        <f t="shared" si="827"/>
        <v>0</v>
      </c>
      <c r="U637" s="53">
        <f t="shared" si="827"/>
        <v>0</v>
      </c>
      <c r="V637" s="53">
        <f t="shared" si="827"/>
        <v>0</v>
      </c>
      <c r="W637" s="53">
        <f t="shared" si="827"/>
        <v>0</v>
      </c>
      <c r="X637" s="58">
        <f t="shared" si="827"/>
        <v>0</v>
      </c>
      <c r="Y637" s="42">
        <f t="shared" si="827"/>
        <v>0</v>
      </c>
      <c r="Z637" s="54">
        <f t="shared" si="827"/>
        <v>0</v>
      </c>
      <c r="AA637" s="54">
        <f t="shared" si="827"/>
        <v>0</v>
      </c>
      <c r="AB637" s="54">
        <f t="shared" si="827"/>
        <v>0</v>
      </c>
      <c r="AC637" s="54">
        <f t="shared" si="827"/>
        <v>0</v>
      </c>
      <c r="AD637" s="53">
        <f t="shared" si="827"/>
        <v>0</v>
      </c>
      <c r="AE637" s="53">
        <f t="shared" si="827"/>
        <v>0</v>
      </c>
      <c r="AF637" s="53">
        <f t="shared" si="827"/>
        <v>0</v>
      </c>
      <c r="AG637" s="53">
        <f t="shared" si="827"/>
        <v>0</v>
      </c>
      <c r="AH637" s="54">
        <f t="shared" si="827"/>
        <v>0</v>
      </c>
      <c r="AI637" s="54">
        <f t="shared" si="827"/>
        <v>0</v>
      </c>
      <c r="AJ637" s="54">
        <f t="shared" si="827"/>
        <v>0</v>
      </c>
      <c r="AK637" s="54">
        <f t="shared" si="827"/>
        <v>0</v>
      </c>
      <c r="AL637" s="53">
        <f t="shared" si="827"/>
        <v>0</v>
      </c>
      <c r="AM637" s="53">
        <f t="shared" si="827"/>
        <v>0</v>
      </c>
      <c r="AN637" s="53">
        <f t="shared" si="827"/>
        <v>0</v>
      </c>
      <c r="AO637" s="58">
        <f t="shared" si="827"/>
        <v>0</v>
      </c>
      <c r="AP637" s="42">
        <f t="shared" si="827"/>
        <v>0</v>
      </c>
      <c r="AQ637" s="58">
        <f t="shared" si="827"/>
        <v>0</v>
      </c>
      <c r="AR637" s="42">
        <f t="shared" si="827"/>
        <v>0</v>
      </c>
      <c r="AS637" s="58">
        <f t="shared" si="827"/>
        <v>0</v>
      </c>
      <c r="AT637" s="42">
        <f t="shared" si="827"/>
        <v>0</v>
      </c>
      <c r="AU637" s="58">
        <f t="shared" si="827"/>
        <v>0</v>
      </c>
      <c r="AV637" s="42">
        <f t="shared" si="827"/>
        <v>0</v>
      </c>
      <c r="AW637" s="58">
        <f t="shared" si="827"/>
        <v>0</v>
      </c>
      <c r="AX637" s="42">
        <f t="shared" si="827"/>
        <v>0</v>
      </c>
      <c r="AY637" s="58">
        <f t="shared" si="827"/>
        <v>0</v>
      </c>
      <c r="AZ637" s="42">
        <f t="shared" si="827"/>
        <v>0</v>
      </c>
      <c r="BA637" s="58">
        <f t="shared" si="827"/>
        <v>0</v>
      </c>
      <c r="BB637" s="42">
        <f t="shared" si="827"/>
        <v>0</v>
      </c>
      <c r="BC637" s="58">
        <f t="shared" si="827"/>
        <v>0</v>
      </c>
      <c r="BD637" s="42">
        <f t="shared" si="827"/>
        <v>0</v>
      </c>
      <c r="BE637" s="58">
        <f t="shared" si="827"/>
        <v>0</v>
      </c>
      <c r="BF637" s="42">
        <f t="shared" si="827"/>
        <v>0</v>
      </c>
      <c r="BG637" s="58">
        <f t="shared" si="827"/>
        <v>0</v>
      </c>
      <c r="BH637" s="42">
        <f t="shared" si="827"/>
        <v>0</v>
      </c>
      <c r="BI637" s="58">
        <f t="shared" si="827"/>
        <v>0</v>
      </c>
      <c r="BJ637" s="42">
        <f t="shared" si="827"/>
        <v>0</v>
      </c>
      <c r="BK637" s="58">
        <f t="shared" si="827"/>
        <v>0</v>
      </c>
      <c r="BL637" s="42">
        <f t="shared" si="827"/>
        <v>0</v>
      </c>
      <c r="BM637" s="58">
        <f t="shared" si="827"/>
        <v>0</v>
      </c>
      <c r="BN637" s="42">
        <f t="shared" si="827"/>
        <v>0</v>
      </c>
      <c r="BO637" s="58">
        <f t="shared" si="827"/>
        <v>0</v>
      </c>
      <c r="BP637" s="42">
        <f t="shared" si="827"/>
        <v>0</v>
      </c>
      <c r="BQ637" s="58">
        <f t="shared" si="828"/>
        <v>0</v>
      </c>
      <c r="BR637" s="42">
        <f t="shared" si="828"/>
        <v>0</v>
      </c>
      <c r="BS637" s="58">
        <f t="shared" si="828"/>
        <v>0</v>
      </c>
      <c r="BT637" s="42">
        <f t="shared" si="828"/>
        <v>0</v>
      </c>
      <c r="BU637" s="58">
        <f t="shared" si="828"/>
        <v>0</v>
      </c>
      <c r="BV637" s="42">
        <f t="shared" si="828"/>
        <v>0</v>
      </c>
      <c r="BW637" s="58">
        <f t="shared" si="828"/>
        <v>0</v>
      </c>
      <c r="BX637" s="42">
        <f t="shared" si="828"/>
        <v>0</v>
      </c>
      <c r="BY637" s="58">
        <f t="shared" si="828"/>
        <v>0</v>
      </c>
      <c r="BZ637" s="42">
        <f t="shared" si="828"/>
        <v>0</v>
      </c>
      <c r="CA637" s="58">
        <f t="shared" si="828"/>
        <v>0</v>
      </c>
      <c r="CB637" s="42">
        <f t="shared" si="828"/>
        <v>0</v>
      </c>
      <c r="CC637" s="58">
        <f t="shared" si="828"/>
        <v>0</v>
      </c>
      <c r="CD637" s="42">
        <f t="shared" si="828"/>
        <v>0</v>
      </c>
      <c r="CE637" s="58">
        <f t="shared" si="828"/>
        <v>0</v>
      </c>
      <c r="CF637" s="42">
        <f t="shared" si="828"/>
        <v>0</v>
      </c>
      <c r="CG637" s="58">
        <f t="shared" si="828"/>
        <v>0</v>
      </c>
      <c r="CH637" s="42">
        <f t="shared" si="828"/>
        <v>0</v>
      </c>
      <c r="CI637" s="58">
        <f t="shared" si="828"/>
        <v>0</v>
      </c>
      <c r="CJ637" s="42">
        <f t="shared" si="828"/>
        <v>0</v>
      </c>
      <c r="CK637" s="58">
        <f t="shared" si="828"/>
        <v>0</v>
      </c>
      <c r="CL637" s="42">
        <f t="shared" si="828"/>
        <v>0</v>
      </c>
      <c r="CM637" s="58">
        <f t="shared" si="828"/>
        <v>0</v>
      </c>
      <c r="CN637" s="42">
        <f t="shared" si="828"/>
        <v>0</v>
      </c>
      <c r="CO637" s="58">
        <f t="shared" si="828"/>
        <v>0</v>
      </c>
      <c r="CP637" s="42">
        <f t="shared" si="828"/>
        <v>0</v>
      </c>
      <c r="CQ637" s="58">
        <f t="shared" si="828"/>
        <v>0</v>
      </c>
      <c r="CR637" s="42">
        <f t="shared" si="828"/>
        <v>0</v>
      </c>
      <c r="CS637" s="58">
        <f t="shared" si="828"/>
        <v>0</v>
      </c>
      <c r="CT637" s="42">
        <f t="shared" si="828"/>
        <v>0</v>
      </c>
      <c r="CU637" s="58">
        <f t="shared" si="828"/>
        <v>0</v>
      </c>
      <c r="CV637" s="42">
        <f t="shared" si="828"/>
        <v>1110.150503097444</v>
      </c>
      <c r="CW637" s="58">
        <f t="shared" si="828"/>
        <v>0</v>
      </c>
      <c r="CX637" s="42">
        <f t="shared" si="828"/>
        <v>0</v>
      </c>
      <c r="CY637" s="58">
        <f t="shared" si="828"/>
        <v>0</v>
      </c>
      <c r="CZ637" s="42">
        <f t="shared" si="828"/>
        <v>0</v>
      </c>
      <c r="DA637" s="58">
        <f t="shared" si="828"/>
        <v>0</v>
      </c>
      <c r="DB637" s="42">
        <f t="shared" si="828"/>
        <v>0</v>
      </c>
      <c r="DC637" s="58">
        <f t="shared" si="828"/>
        <v>0</v>
      </c>
      <c r="DD637" s="60">
        <f t="shared" si="828"/>
        <v>0</v>
      </c>
      <c r="DE637" s="3"/>
    </row>
    <row r="638" spans="1:109" x14ac:dyDescent="0.35">
      <c r="A638" s="3"/>
      <c r="B638" s="3" t="s">
        <v>3935</v>
      </c>
      <c r="C638" s="39" t="s">
        <v>616</v>
      </c>
      <c r="D638" s="3" t="s">
        <v>616</v>
      </c>
      <c r="E638" s="56">
        <f t="shared" si="827"/>
        <v>0</v>
      </c>
      <c r="F638" s="54">
        <f t="shared" si="827"/>
        <v>0</v>
      </c>
      <c r="G638" s="54">
        <f t="shared" si="827"/>
        <v>0</v>
      </c>
      <c r="H638" s="54">
        <f t="shared" si="827"/>
        <v>0</v>
      </c>
      <c r="I638" s="54">
        <f t="shared" si="827"/>
        <v>0</v>
      </c>
      <c r="J638" s="53">
        <f t="shared" si="827"/>
        <v>0</v>
      </c>
      <c r="K638" s="53">
        <f t="shared" si="827"/>
        <v>0</v>
      </c>
      <c r="L638" s="53">
        <f t="shared" si="827"/>
        <v>0</v>
      </c>
      <c r="M638" s="53">
        <f t="shared" si="827"/>
        <v>0</v>
      </c>
      <c r="N638" s="54">
        <f t="shared" si="827"/>
        <v>0</v>
      </c>
      <c r="O638" s="54">
        <f t="shared" si="827"/>
        <v>0</v>
      </c>
      <c r="P638" s="54">
        <f t="shared" si="827"/>
        <v>0</v>
      </c>
      <c r="Q638" s="53">
        <f t="shared" si="827"/>
        <v>0</v>
      </c>
      <c r="R638" s="53">
        <f t="shared" si="827"/>
        <v>0</v>
      </c>
      <c r="S638" s="53">
        <f t="shared" si="827"/>
        <v>0</v>
      </c>
      <c r="T638" s="53">
        <f t="shared" si="827"/>
        <v>0</v>
      </c>
      <c r="U638" s="54">
        <f t="shared" si="827"/>
        <v>0</v>
      </c>
      <c r="V638" s="54">
        <f t="shared" si="827"/>
        <v>0</v>
      </c>
      <c r="W638" s="54">
        <f t="shared" si="827"/>
        <v>0</v>
      </c>
      <c r="X638" s="42">
        <f t="shared" si="827"/>
        <v>0</v>
      </c>
      <c r="Y638" s="58">
        <f t="shared" si="827"/>
        <v>0</v>
      </c>
      <c r="Z638" s="53">
        <f t="shared" si="827"/>
        <v>0</v>
      </c>
      <c r="AA638" s="53">
        <f t="shared" si="827"/>
        <v>0</v>
      </c>
      <c r="AB638" s="53">
        <f t="shared" si="827"/>
        <v>0</v>
      </c>
      <c r="AC638" s="53">
        <f t="shared" si="827"/>
        <v>0</v>
      </c>
      <c r="AD638" s="54">
        <f t="shared" si="827"/>
        <v>0</v>
      </c>
      <c r="AE638" s="54">
        <f t="shared" si="827"/>
        <v>0</v>
      </c>
      <c r="AF638" s="54">
        <f t="shared" si="827"/>
        <v>0</v>
      </c>
      <c r="AG638" s="54">
        <f t="shared" si="827"/>
        <v>0</v>
      </c>
      <c r="AH638" s="53">
        <f t="shared" si="827"/>
        <v>0</v>
      </c>
      <c r="AI638" s="53">
        <f t="shared" si="827"/>
        <v>0</v>
      </c>
      <c r="AJ638" s="53">
        <f t="shared" si="827"/>
        <v>0</v>
      </c>
      <c r="AK638" s="53">
        <f t="shared" si="827"/>
        <v>0</v>
      </c>
      <c r="AL638" s="54">
        <f t="shared" si="827"/>
        <v>0</v>
      </c>
      <c r="AM638" s="54">
        <f t="shared" si="827"/>
        <v>0</v>
      </c>
      <c r="AN638" s="54">
        <f t="shared" si="827"/>
        <v>0</v>
      </c>
      <c r="AO638" s="42">
        <f t="shared" si="827"/>
        <v>0</v>
      </c>
      <c r="AP638" s="58">
        <f t="shared" si="827"/>
        <v>0</v>
      </c>
      <c r="AQ638" s="42">
        <f t="shared" si="827"/>
        <v>0</v>
      </c>
      <c r="AR638" s="58">
        <f t="shared" si="827"/>
        <v>0</v>
      </c>
      <c r="AS638" s="42">
        <f t="shared" si="827"/>
        <v>0</v>
      </c>
      <c r="AT638" s="58">
        <f t="shared" si="827"/>
        <v>0</v>
      </c>
      <c r="AU638" s="42">
        <f t="shared" si="827"/>
        <v>0</v>
      </c>
      <c r="AV638" s="58">
        <f t="shared" si="827"/>
        <v>0</v>
      </c>
      <c r="AW638" s="42">
        <f t="shared" si="827"/>
        <v>0</v>
      </c>
      <c r="AX638" s="58">
        <f t="shared" si="827"/>
        <v>0</v>
      </c>
      <c r="AY638" s="42">
        <f t="shared" si="827"/>
        <v>0</v>
      </c>
      <c r="AZ638" s="58">
        <f t="shared" si="827"/>
        <v>0</v>
      </c>
      <c r="BA638" s="42">
        <f t="shared" si="827"/>
        <v>0</v>
      </c>
      <c r="BB638" s="58">
        <f t="shared" si="827"/>
        <v>0</v>
      </c>
      <c r="BC638" s="42">
        <f t="shared" si="827"/>
        <v>0</v>
      </c>
      <c r="BD638" s="58">
        <f t="shared" si="827"/>
        <v>0</v>
      </c>
      <c r="BE638" s="42">
        <f t="shared" si="827"/>
        <v>1.0890192125556541</v>
      </c>
      <c r="BF638" s="58">
        <f t="shared" si="827"/>
        <v>0</v>
      </c>
      <c r="BG638" s="42">
        <f t="shared" si="827"/>
        <v>0</v>
      </c>
      <c r="BH638" s="58">
        <f t="shared" si="827"/>
        <v>0</v>
      </c>
      <c r="BI638" s="42">
        <f t="shared" si="827"/>
        <v>0</v>
      </c>
      <c r="BJ638" s="58">
        <f t="shared" si="827"/>
        <v>0</v>
      </c>
      <c r="BK638" s="42">
        <f t="shared" si="827"/>
        <v>0</v>
      </c>
      <c r="BL638" s="58">
        <f t="shared" si="827"/>
        <v>0</v>
      </c>
      <c r="BM638" s="42">
        <f t="shared" si="827"/>
        <v>0</v>
      </c>
      <c r="BN638" s="58">
        <f t="shared" si="827"/>
        <v>0</v>
      </c>
      <c r="BO638" s="42">
        <f t="shared" si="827"/>
        <v>0</v>
      </c>
      <c r="BP638" s="58">
        <f t="shared" ref="BP638" si="829">IF(INDEX($E$8:$CE$86,MATCH($C638,$C$8:$C$86,0),MATCH(BP$540,$E$6:$CE$6,0)),BP526/INDEX($E$8:$CE$86,MATCH($C638,$C$8:$C$86,0),MATCH(BP$540,$E$6:$CE$6,0))*INDEX($E$8:$CE$86,MATCH($C638,$C$8:$C$86,0),MATCH(BP$540,$E$6:$CE$6,0)),0)</f>
        <v>0</v>
      </c>
      <c r="BQ638" s="42">
        <f t="shared" si="828"/>
        <v>0</v>
      </c>
      <c r="BR638" s="58">
        <f t="shared" si="828"/>
        <v>0</v>
      </c>
      <c r="BS638" s="42">
        <f t="shared" si="828"/>
        <v>0</v>
      </c>
      <c r="BT638" s="58">
        <f t="shared" si="828"/>
        <v>0</v>
      </c>
      <c r="BU638" s="42">
        <f t="shared" si="828"/>
        <v>0</v>
      </c>
      <c r="BV638" s="58">
        <f t="shared" si="828"/>
        <v>0</v>
      </c>
      <c r="BW638" s="42">
        <f t="shared" si="828"/>
        <v>0</v>
      </c>
      <c r="BX638" s="58">
        <f t="shared" si="828"/>
        <v>0</v>
      </c>
      <c r="BY638" s="42">
        <f t="shared" si="828"/>
        <v>0</v>
      </c>
      <c r="BZ638" s="58">
        <f t="shared" si="828"/>
        <v>0</v>
      </c>
      <c r="CA638" s="42">
        <f t="shared" si="828"/>
        <v>0</v>
      </c>
      <c r="CB638" s="58">
        <f t="shared" si="828"/>
        <v>0</v>
      </c>
      <c r="CC638" s="42">
        <f t="shared" si="828"/>
        <v>0</v>
      </c>
      <c r="CD638" s="58">
        <f t="shared" si="828"/>
        <v>0</v>
      </c>
      <c r="CE638" s="42">
        <f t="shared" si="828"/>
        <v>0</v>
      </c>
      <c r="CF638" s="58">
        <f t="shared" si="828"/>
        <v>0</v>
      </c>
      <c r="CG638" s="42">
        <f t="shared" si="828"/>
        <v>0</v>
      </c>
      <c r="CH638" s="58">
        <f t="shared" si="828"/>
        <v>3.1827188018961134</v>
      </c>
      <c r="CI638" s="42">
        <f t="shared" si="828"/>
        <v>0</v>
      </c>
      <c r="CJ638" s="58">
        <f t="shared" si="828"/>
        <v>0</v>
      </c>
      <c r="CK638" s="42">
        <f t="shared" si="828"/>
        <v>0</v>
      </c>
      <c r="CL638" s="58">
        <f t="shared" si="828"/>
        <v>0</v>
      </c>
      <c r="CM638" s="42">
        <f t="shared" si="828"/>
        <v>0</v>
      </c>
      <c r="CN638" s="58">
        <f t="shared" si="828"/>
        <v>0</v>
      </c>
      <c r="CO638" s="42">
        <f t="shared" si="828"/>
        <v>0.29433070087253949</v>
      </c>
      <c r="CP638" s="58">
        <f t="shared" si="828"/>
        <v>0</v>
      </c>
      <c r="CQ638" s="42">
        <f t="shared" si="828"/>
        <v>0</v>
      </c>
      <c r="CR638" s="58">
        <f t="shared" si="828"/>
        <v>0</v>
      </c>
      <c r="CS638" s="42">
        <f t="shared" si="828"/>
        <v>0.69202292048173442</v>
      </c>
      <c r="CT638" s="58">
        <f t="shared" si="828"/>
        <v>0</v>
      </c>
      <c r="CU638" s="42">
        <f t="shared" si="828"/>
        <v>0</v>
      </c>
      <c r="CV638" s="58">
        <f t="shared" si="828"/>
        <v>0</v>
      </c>
      <c r="CW638" s="42">
        <f t="shared" si="828"/>
        <v>359.64594662561257</v>
      </c>
      <c r="CX638" s="58">
        <f t="shared" si="828"/>
        <v>0</v>
      </c>
      <c r="CY638" s="42">
        <f t="shared" si="828"/>
        <v>0</v>
      </c>
      <c r="CZ638" s="58">
        <f t="shared" si="828"/>
        <v>0</v>
      </c>
      <c r="DA638" s="42">
        <f t="shared" si="828"/>
        <v>0</v>
      </c>
      <c r="DB638" s="58">
        <f t="shared" si="828"/>
        <v>2.55232612128495</v>
      </c>
      <c r="DC638" s="42">
        <f t="shared" si="828"/>
        <v>0</v>
      </c>
      <c r="DD638" s="59">
        <f t="shared" si="828"/>
        <v>0</v>
      </c>
      <c r="DE638" s="3"/>
    </row>
    <row r="639" spans="1:109" x14ac:dyDescent="0.35">
      <c r="A639" s="3"/>
      <c r="B639" s="3" t="s">
        <v>3936</v>
      </c>
      <c r="C639" s="39" t="s">
        <v>617</v>
      </c>
      <c r="D639" s="3" t="s">
        <v>617</v>
      </c>
      <c r="E639" s="52">
        <f t="shared" ref="E639:BP642" si="830">IF(INDEX($E$8:$CE$86,MATCH($C639,$C$8:$C$86,0),MATCH(E$540,$E$6:$CE$6,0)),E527/INDEX($E$8:$CE$86,MATCH($C639,$C$8:$C$86,0),MATCH(E$540,$E$6:$CE$6,0))*INDEX($E$8:$CE$86,MATCH($C639,$C$8:$C$86,0),MATCH(E$540,$E$6:$CE$6,0)),0)</f>
        <v>0</v>
      </c>
      <c r="F639" s="53">
        <f t="shared" si="830"/>
        <v>0</v>
      </c>
      <c r="G639" s="53">
        <f t="shared" si="830"/>
        <v>0</v>
      </c>
      <c r="H639" s="53">
        <f t="shared" si="830"/>
        <v>0</v>
      </c>
      <c r="I639" s="53">
        <f t="shared" si="830"/>
        <v>0</v>
      </c>
      <c r="J639" s="54">
        <f t="shared" si="830"/>
        <v>0</v>
      </c>
      <c r="K639" s="54">
        <f t="shared" si="830"/>
        <v>0</v>
      </c>
      <c r="L639" s="54">
        <f t="shared" si="830"/>
        <v>0</v>
      </c>
      <c r="M639" s="54">
        <f t="shared" si="830"/>
        <v>0</v>
      </c>
      <c r="N639" s="53">
        <f t="shared" si="830"/>
        <v>0</v>
      </c>
      <c r="O639" s="53">
        <f t="shared" si="830"/>
        <v>0</v>
      </c>
      <c r="P639" s="53">
        <f t="shared" si="830"/>
        <v>0</v>
      </c>
      <c r="Q639" s="54">
        <f t="shared" si="830"/>
        <v>0</v>
      </c>
      <c r="R639" s="54">
        <f t="shared" si="830"/>
        <v>0</v>
      </c>
      <c r="S639" s="54">
        <f t="shared" si="830"/>
        <v>0</v>
      </c>
      <c r="T639" s="54">
        <f t="shared" si="830"/>
        <v>0</v>
      </c>
      <c r="U639" s="53">
        <f t="shared" si="830"/>
        <v>0</v>
      </c>
      <c r="V639" s="53">
        <f t="shared" si="830"/>
        <v>0</v>
      </c>
      <c r="W639" s="53">
        <f t="shared" si="830"/>
        <v>0</v>
      </c>
      <c r="X639" s="58">
        <f t="shared" si="830"/>
        <v>0</v>
      </c>
      <c r="Y639" s="42">
        <f t="shared" si="830"/>
        <v>0</v>
      </c>
      <c r="Z639" s="54">
        <f t="shared" si="830"/>
        <v>0</v>
      </c>
      <c r="AA639" s="54">
        <f t="shared" si="830"/>
        <v>0</v>
      </c>
      <c r="AB639" s="54">
        <f t="shared" si="830"/>
        <v>0</v>
      </c>
      <c r="AC639" s="54">
        <f t="shared" si="830"/>
        <v>0</v>
      </c>
      <c r="AD639" s="53">
        <f t="shared" si="830"/>
        <v>0</v>
      </c>
      <c r="AE639" s="53">
        <f t="shared" si="830"/>
        <v>0</v>
      </c>
      <c r="AF639" s="53">
        <f t="shared" si="830"/>
        <v>0</v>
      </c>
      <c r="AG639" s="53">
        <f t="shared" si="830"/>
        <v>0</v>
      </c>
      <c r="AH639" s="54">
        <f t="shared" si="830"/>
        <v>0</v>
      </c>
      <c r="AI639" s="54">
        <f t="shared" si="830"/>
        <v>0</v>
      </c>
      <c r="AJ639" s="54">
        <f t="shared" si="830"/>
        <v>0</v>
      </c>
      <c r="AK639" s="54">
        <f t="shared" si="830"/>
        <v>0</v>
      </c>
      <c r="AL639" s="53">
        <f t="shared" si="830"/>
        <v>0</v>
      </c>
      <c r="AM639" s="53">
        <f t="shared" si="830"/>
        <v>0</v>
      </c>
      <c r="AN639" s="53">
        <f t="shared" si="830"/>
        <v>0</v>
      </c>
      <c r="AO639" s="58">
        <f t="shared" si="830"/>
        <v>0</v>
      </c>
      <c r="AP639" s="42">
        <f t="shared" si="830"/>
        <v>0</v>
      </c>
      <c r="AQ639" s="58">
        <f t="shared" si="830"/>
        <v>0</v>
      </c>
      <c r="AR639" s="42">
        <f t="shared" si="830"/>
        <v>0</v>
      </c>
      <c r="AS639" s="58">
        <f t="shared" si="830"/>
        <v>0</v>
      </c>
      <c r="AT639" s="42">
        <f t="shared" si="830"/>
        <v>0</v>
      </c>
      <c r="AU639" s="58">
        <f t="shared" si="830"/>
        <v>0</v>
      </c>
      <c r="AV639" s="42">
        <f t="shared" si="830"/>
        <v>0</v>
      </c>
      <c r="AW639" s="58">
        <f t="shared" si="830"/>
        <v>0</v>
      </c>
      <c r="AX639" s="42">
        <f t="shared" si="830"/>
        <v>0</v>
      </c>
      <c r="AY639" s="58">
        <f t="shared" si="830"/>
        <v>0</v>
      </c>
      <c r="AZ639" s="42">
        <f t="shared" si="830"/>
        <v>0</v>
      </c>
      <c r="BA639" s="58">
        <f t="shared" si="830"/>
        <v>0</v>
      </c>
      <c r="BB639" s="42">
        <f t="shared" si="830"/>
        <v>0</v>
      </c>
      <c r="BC639" s="58">
        <f t="shared" si="830"/>
        <v>0</v>
      </c>
      <c r="BD639" s="42">
        <f t="shared" si="830"/>
        <v>0</v>
      </c>
      <c r="BE639" s="58">
        <f t="shared" si="830"/>
        <v>0</v>
      </c>
      <c r="BF639" s="42">
        <f t="shared" si="830"/>
        <v>0</v>
      </c>
      <c r="BG639" s="58">
        <f t="shared" si="830"/>
        <v>0</v>
      </c>
      <c r="BH639" s="42">
        <f t="shared" si="830"/>
        <v>0</v>
      </c>
      <c r="BI639" s="58">
        <f t="shared" si="830"/>
        <v>0</v>
      </c>
      <c r="BJ639" s="42">
        <f t="shared" si="830"/>
        <v>0</v>
      </c>
      <c r="BK639" s="58">
        <f t="shared" si="830"/>
        <v>0</v>
      </c>
      <c r="BL639" s="42">
        <f t="shared" si="830"/>
        <v>0</v>
      </c>
      <c r="BM639" s="58">
        <f t="shared" si="830"/>
        <v>0</v>
      </c>
      <c r="BN639" s="42">
        <f t="shared" si="830"/>
        <v>0</v>
      </c>
      <c r="BO639" s="58">
        <f t="shared" si="830"/>
        <v>0</v>
      </c>
      <c r="BP639" s="42">
        <f t="shared" si="830"/>
        <v>0</v>
      </c>
      <c r="BQ639" s="58">
        <f t="shared" si="828"/>
        <v>0</v>
      </c>
      <c r="BR639" s="42">
        <f t="shared" si="828"/>
        <v>0</v>
      </c>
      <c r="BS639" s="58">
        <f t="shared" si="828"/>
        <v>0</v>
      </c>
      <c r="BT639" s="42">
        <f t="shared" si="828"/>
        <v>0</v>
      </c>
      <c r="BU639" s="58">
        <f t="shared" si="828"/>
        <v>0</v>
      </c>
      <c r="BV639" s="42">
        <f t="shared" si="828"/>
        <v>0</v>
      </c>
      <c r="BW639" s="58">
        <f t="shared" si="828"/>
        <v>0</v>
      </c>
      <c r="BX639" s="42">
        <f t="shared" si="828"/>
        <v>0</v>
      </c>
      <c r="BY639" s="58">
        <f t="shared" si="828"/>
        <v>0</v>
      </c>
      <c r="BZ639" s="42">
        <f t="shared" si="828"/>
        <v>0</v>
      </c>
      <c r="CA639" s="58">
        <f t="shared" si="828"/>
        <v>0</v>
      </c>
      <c r="CB639" s="42">
        <f t="shared" si="828"/>
        <v>0</v>
      </c>
      <c r="CC639" s="58">
        <f t="shared" si="828"/>
        <v>0</v>
      </c>
      <c r="CD639" s="42">
        <f t="shared" si="828"/>
        <v>0</v>
      </c>
      <c r="CE639" s="58">
        <f t="shared" si="828"/>
        <v>0</v>
      </c>
      <c r="CF639" s="42">
        <f t="shared" si="828"/>
        <v>0</v>
      </c>
      <c r="CG639" s="58">
        <f t="shared" si="828"/>
        <v>0</v>
      </c>
      <c r="CH639" s="42">
        <f t="shared" si="828"/>
        <v>0</v>
      </c>
      <c r="CI639" s="58">
        <f t="shared" si="828"/>
        <v>0</v>
      </c>
      <c r="CJ639" s="42">
        <f t="shared" si="828"/>
        <v>0</v>
      </c>
      <c r="CK639" s="58">
        <f t="shared" si="828"/>
        <v>0</v>
      </c>
      <c r="CL639" s="42">
        <f t="shared" si="828"/>
        <v>0</v>
      </c>
      <c r="CM639" s="58">
        <f t="shared" si="828"/>
        <v>0</v>
      </c>
      <c r="CN639" s="42">
        <f t="shared" si="828"/>
        <v>0</v>
      </c>
      <c r="CO639" s="58">
        <f t="shared" si="828"/>
        <v>0</v>
      </c>
      <c r="CP639" s="42">
        <f t="shared" si="828"/>
        <v>5.5267325458339837E-2</v>
      </c>
      <c r="CQ639" s="58">
        <f t="shared" si="828"/>
        <v>0</v>
      </c>
      <c r="CR639" s="42">
        <f t="shared" si="828"/>
        <v>0</v>
      </c>
      <c r="CS639" s="58">
        <f t="shared" si="828"/>
        <v>0</v>
      </c>
      <c r="CT639" s="42">
        <f t="shared" si="828"/>
        <v>0</v>
      </c>
      <c r="CU639" s="58">
        <f t="shared" si="828"/>
        <v>2.1244095772860298E-2</v>
      </c>
      <c r="CV639" s="42">
        <f t="shared" si="828"/>
        <v>0</v>
      </c>
      <c r="CW639" s="58">
        <f t="shared" si="828"/>
        <v>0</v>
      </c>
      <c r="CX639" s="42">
        <f t="shared" si="828"/>
        <v>209.22261388797477</v>
      </c>
      <c r="CY639" s="58">
        <f t="shared" si="828"/>
        <v>0</v>
      </c>
      <c r="CZ639" s="42">
        <f t="shared" si="828"/>
        <v>0</v>
      </c>
      <c r="DA639" s="58">
        <f t="shared" si="828"/>
        <v>0</v>
      </c>
      <c r="DB639" s="42">
        <f t="shared" si="828"/>
        <v>1.559259665647003</v>
      </c>
      <c r="DC639" s="58">
        <f t="shared" si="828"/>
        <v>0</v>
      </c>
      <c r="DD639" s="60">
        <f t="shared" si="828"/>
        <v>0</v>
      </c>
      <c r="DE639" s="3"/>
    </row>
    <row r="640" spans="1:109" x14ac:dyDescent="0.35">
      <c r="A640" s="3"/>
      <c r="B640" s="3" t="s">
        <v>3937</v>
      </c>
      <c r="C640" s="39" t="s">
        <v>618</v>
      </c>
      <c r="D640" s="3" t="s">
        <v>618</v>
      </c>
      <c r="E640" s="56">
        <f t="shared" si="830"/>
        <v>0</v>
      </c>
      <c r="F640" s="54">
        <f t="shared" si="830"/>
        <v>0</v>
      </c>
      <c r="G640" s="54">
        <f t="shared" si="830"/>
        <v>0</v>
      </c>
      <c r="H640" s="54">
        <f t="shared" si="830"/>
        <v>0</v>
      </c>
      <c r="I640" s="54">
        <f t="shared" si="830"/>
        <v>0</v>
      </c>
      <c r="J640" s="53">
        <f t="shared" si="830"/>
        <v>0</v>
      </c>
      <c r="K640" s="53">
        <f t="shared" si="830"/>
        <v>0</v>
      </c>
      <c r="L640" s="53">
        <f t="shared" si="830"/>
        <v>0</v>
      </c>
      <c r="M640" s="53">
        <f t="shared" si="830"/>
        <v>0</v>
      </c>
      <c r="N640" s="54">
        <f t="shared" si="830"/>
        <v>0</v>
      </c>
      <c r="O640" s="54">
        <f t="shared" si="830"/>
        <v>0</v>
      </c>
      <c r="P640" s="54">
        <f t="shared" si="830"/>
        <v>0</v>
      </c>
      <c r="Q640" s="53">
        <f t="shared" si="830"/>
        <v>0</v>
      </c>
      <c r="R640" s="53">
        <f t="shared" si="830"/>
        <v>0</v>
      </c>
      <c r="S640" s="53">
        <f t="shared" si="830"/>
        <v>0</v>
      </c>
      <c r="T640" s="53">
        <f t="shared" si="830"/>
        <v>0</v>
      </c>
      <c r="U640" s="54">
        <f t="shared" si="830"/>
        <v>0</v>
      </c>
      <c r="V640" s="54">
        <f t="shared" si="830"/>
        <v>0</v>
      </c>
      <c r="W640" s="54">
        <f t="shared" si="830"/>
        <v>0</v>
      </c>
      <c r="X640" s="42">
        <f t="shared" si="830"/>
        <v>0</v>
      </c>
      <c r="Y640" s="58">
        <f t="shared" si="830"/>
        <v>0</v>
      </c>
      <c r="Z640" s="53">
        <f t="shared" si="830"/>
        <v>0</v>
      </c>
      <c r="AA640" s="53">
        <f t="shared" si="830"/>
        <v>0</v>
      </c>
      <c r="AB640" s="53">
        <f t="shared" si="830"/>
        <v>0</v>
      </c>
      <c r="AC640" s="53">
        <f t="shared" si="830"/>
        <v>0</v>
      </c>
      <c r="AD640" s="54">
        <f t="shared" si="830"/>
        <v>0</v>
      </c>
      <c r="AE640" s="54">
        <f t="shared" si="830"/>
        <v>0</v>
      </c>
      <c r="AF640" s="54">
        <f t="shared" si="830"/>
        <v>0</v>
      </c>
      <c r="AG640" s="54">
        <f t="shared" si="830"/>
        <v>0</v>
      </c>
      <c r="AH640" s="53">
        <f t="shared" si="830"/>
        <v>0</v>
      </c>
      <c r="AI640" s="53">
        <f t="shared" si="830"/>
        <v>0</v>
      </c>
      <c r="AJ640" s="53">
        <f t="shared" si="830"/>
        <v>0</v>
      </c>
      <c r="AK640" s="53">
        <f t="shared" si="830"/>
        <v>0</v>
      </c>
      <c r="AL640" s="54">
        <f t="shared" si="830"/>
        <v>0</v>
      </c>
      <c r="AM640" s="54">
        <f t="shared" si="830"/>
        <v>0</v>
      </c>
      <c r="AN640" s="54">
        <f t="shared" si="830"/>
        <v>0</v>
      </c>
      <c r="AO640" s="42">
        <f t="shared" si="830"/>
        <v>0</v>
      </c>
      <c r="AP640" s="58">
        <f t="shared" si="830"/>
        <v>0</v>
      </c>
      <c r="AQ640" s="42">
        <f t="shared" si="830"/>
        <v>0</v>
      </c>
      <c r="AR640" s="58">
        <f t="shared" si="830"/>
        <v>0</v>
      </c>
      <c r="AS640" s="42">
        <f t="shared" si="830"/>
        <v>0</v>
      </c>
      <c r="AT640" s="58">
        <f t="shared" si="830"/>
        <v>0</v>
      </c>
      <c r="AU640" s="42">
        <f t="shared" si="830"/>
        <v>0</v>
      </c>
      <c r="AV640" s="58">
        <f t="shared" si="830"/>
        <v>0</v>
      </c>
      <c r="AW640" s="42">
        <f t="shared" si="830"/>
        <v>0</v>
      </c>
      <c r="AX640" s="58">
        <f t="shared" si="830"/>
        <v>0</v>
      </c>
      <c r="AY640" s="42">
        <f t="shared" si="830"/>
        <v>0</v>
      </c>
      <c r="AZ640" s="58">
        <f t="shared" si="830"/>
        <v>0</v>
      </c>
      <c r="BA640" s="42">
        <f t="shared" si="830"/>
        <v>0</v>
      </c>
      <c r="BB640" s="58">
        <f t="shared" si="830"/>
        <v>0</v>
      </c>
      <c r="BC640" s="42">
        <f t="shared" si="830"/>
        <v>0</v>
      </c>
      <c r="BD640" s="58">
        <f t="shared" si="830"/>
        <v>0</v>
      </c>
      <c r="BE640" s="42">
        <f t="shared" si="830"/>
        <v>0</v>
      </c>
      <c r="BF640" s="58">
        <f t="shared" si="830"/>
        <v>0</v>
      </c>
      <c r="BG640" s="42">
        <f t="shared" si="830"/>
        <v>0</v>
      </c>
      <c r="BH640" s="58">
        <f t="shared" si="830"/>
        <v>0</v>
      </c>
      <c r="BI640" s="42">
        <f t="shared" si="830"/>
        <v>0</v>
      </c>
      <c r="BJ640" s="58">
        <f t="shared" si="830"/>
        <v>0</v>
      </c>
      <c r="BK640" s="42">
        <f t="shared" si="830"/>
        <v>0</v>
      </c>
      <c r="BL640" s="58">
        <f t="shared" si="830"/>
        <v>0</v>
      </c>
      <c r="BM640" s="42">
        <f t="shared" si="830"/>
        <v>0</v>
      </c>
      <c r="BN640" s="58">
        <f t="shared" si="830"/>
        <v>0</v>
      </c>
      <c r="BO640" s="42">
        <f t="shared" si="830"/>
        <v>0</v>
      </c>
      <c r="BP640" s="58">
        <f t="shared" si="830"/>
        <v>0</v>
      </c>
      <c r="BQ640" s="42">
        <f t="shared" si="828"/>
        <v>0</v>
      </c>
      <c r="BR640" s="58">
        <f t="shared" si="828"/>
        <v>0</v>
      </c>
      <c r="BS640" s="42">
        <f t="shared" si="828"/>
        <v>0</v>
      </c>
      <c r="BT640" s="58">
        <f t="shared" si="828"/>
        <v>0</v>
      </c>
      <c r="BU640" s="42">
        <f t="shared" si="828"/>
        <v>0</v>
      </c>
      <c r="BV640" s="58">
        <f t="shared" si="828"/>
        <v>0</v>
      </c>
      <c r="BW640" s="42">
        <f t="shared" si="828"/>
        <v>0</v>
      </c>
      <c r="BX640" s="58">
        <f t="shared" si="828"/>
        <v>0</v>
      </c>
      <c r="BY640" s="42">
        <f t="shared" si="828"/>
        <v>0</v>
      </c>
      <c r="BZ640" s="58">
        <f t="shared" si="828"/>
        <v>0</v>
      </c>
      <c r="CA640" s="42">
        <f t="shared" si="828"/>
        <v>0</v>
      </c>
      <c r="CB640" s="58">
        <f t="shared" si="828"/>
        <v>0</v>
      </c>
      <c r="CC640" s="42">
        <f t="shared" si="828"/>
        <v>0</v>
      </c>
      <c r="CD640" s="58">
        <f t="shared" si="828"/>
        <v>0</v>
      </c>
      <c r="CE640" s="42">
        <f t="shared" si="828"/>
        <v>0</v>
      </c>
      <c r="CF640" s="58">
        <f t="shared" si="828"/>
        <v>0</v>
      </c>
      <c r="CG640" s="42">
        <f t="shared" si="828"/>
        <v>0</v>
      </c>
      <c r="CH640" s="58">
        <f t="shared" si="828"/>
        <v>0</v>
      </c>
      <c r="CI640" s="42">
        <f t="shared" si="828"/>
        <v>0</v>
      </c>
      <c r="CJ640" s="58">
        <f t="shared" si="828"/>
        <v>0</v>
      </c>
      <c r="CK640" s="42">
        <f t="shared" si="828"/>
        <v>0</v>
      </c>
      <c r="CL640" s="58">
        <f t="shared" si="828"/>
        <v>0</v>
      </c>
      <c r="CM640" s="42">
        <f t="shared" si="828"/>
        <v>0</v>
      </c>
      <c r="CN640" s="58">
        <f t="shared" si="828"/>
        <v>0</v>
      </c>
      <c r="CO640" s="42">
        <f t="shared" si="828"/>
        <v>0</v>
      </c>
      <c r="CP640" s="58">
        <f t="shared" si="828"/>
        <v>0</v>
      </c>
      <c r="CQ640" s="42">
        <f t="shared" si="828"/>
        <v>0</v>
      </c>
      <c r="CR640" s="58">
        <f t="shared" si="828"/>
        <v>0</v>
      </c>
      <c r="CS640" s="42">
        <f t="shared" si="828"/>
        <v>0</v>
      </c>
      <c r="CT640" s="58">
        <f t="shared" si="828"/>
        <v>0</v>
      </c>
      <c r="CU640" s="42">
        <f t="shared" si="828"/>
        <v>0</v>
      </c>
      <c r="CV640" s="58">
        <f t="shared" si="828"/>
        <v>0</v>
      </c>
      <c r="CW640" s="42">
        <f t="shared" si="828"/>
        <v>0</v>
      </c>
      <c r="CX640" s="58">
        <f t="shared" si="828"/>
        <v>0</v>
      </c>
      <c r="CY640" s="42">
        <f t="shared" si="828"/>
        <v>97.651637514151062</v>
      </c>
      <c r="CZ640" s="58">
        <f t="shared" si="828"/>
        <v>0</v>
      </c>
      <c r="DA640" s="42">
        <f t="shared" si="828"/>
        <v>0</v>
      </c>
      <c r="DB640" s="58">
        <f t="shared" si="828"/>
        <v>1.8389485667480012</v>
      </c>
      <c r="DC640" s="42">
        <f t="shared" si="828"/>
        <v>0</v>
      </c>
      <c r="DD640" s="59">
        <f t="shared" si="828"/>
        <v>0</v>
      </c>
      <c r="DE640" s="3"/>
    </row>
    <row r="641" spans="1:109" x14ac:dyDescent="0.35">
      <c r="A641" s="3"/>
      <c r="B641" s="3" t="s">
        <v>3938</v>
      </c>
      <c r="C641" s="39" t="s">
        <v>619</v>
      </c>
      <c r="D641" s="3" t="s">
        <v>619</v>
      </c>
      <c r="E641" s="52">
        <f t="shared" si="830"/>
        <v>0</v>
      </c>
      <c r="F641" s="53">
        <f t="shared" si="830"/>
        <v>0</v>
      </c>
      <c r="G641" s="53">
        <f t="shared" si="830"/>
        <v>0</v>
      </c>
      <c r="H641" s="53">
        <f t="shared" si="830"/>
        <v>0</v>
      </c>
      <c r="I641" s="53">
        <f t="shared" si="830"/>
        <v>0</v>
      </c>
      <c r="J641" s="54">
        <f t="shared" si="830"/>
        <v>0</v>
      </c>
      <c r="K641" s="54">
        <f t="shared" si="830"/>
        <v>0</v>
      </c>
      <c r="L641" s="54">
        <f t="shared" si="830"/>
        <v>0</v>
      </c>
      <c r="M641" s="54">
        <f t="shared" si="830"/>
        <v>0</v>
      </c>
      <c r="N641" s="53">
        <f t="shared" si="830"/>
        <v>0</v>
      </c>
      <c r="O641" s="53">
        <f t="shared" si="830"/>
        <v>0</v>
      </c>
      <c r="P641" s="53">
        <f t="shared" si="830"/>
        <v>0</v>
      </c>
      <c r="Q641" s="54">
        <f t="shared" si="830"/>
        <v>0</v>
      </c>
      <c r="R641" s="54">
        <f t="shared" si="830"/>
        <v>0</v>
      </c>
      <c r="S641" s="54">
        <f t="shared" si="830"/>
        <v>0</v>
      </c>
      <c r="T641" s="54">
        <f t="shared" si="830"/>
        <v>0</v>
      </c>
      <c r="U641" s="53">
        <f t="shared" si="830"/>
        <v>0</v>
      </c>
      <c r="V641" s="53">
        <f t="shared" si="830"/>
        <v>0</v>
      </c>
      <c r="W641" s="53">
        <f t="shared" si="830"/>
        <v>0</v>
      </c>
      <c r="X641" s="58">
        <f t="shared" si="830"/>
        <v>0</v>
      </c>
      <c r="Y641" s="58">
        <f t="shared" si="830"/>
        <v>0</v>
      </c>
      <c r="Z641" s="54">
        <f t="shared" si="830"/>
        <v>0</v>
      </c>
      <c r="AA641" s="54">
        <f t="shared" si="830"/>
        <v>0</v>
      </c>
      <c r="AB641" s="54">
        <f t="shared" si="830"/>
        <v>0</v>
      </c>
      <c r="AC641" s="54">
        <f t="shared" si="830"/>
        <v>0</v>
      </c>
      <c r="AD641" s="53">
        <f t="shared" si="830"/>
        <v>0</v>
      </c>
      <c r="AE641" s="53">
        <f t="shared" si="830"/>
        <v>0</v>
      </c>
      <c r="AF641" s="53">
        <f t="shared" si="830"/>
        <v>0</v>
      </c>
      <c r="AG641" s="53">
        <f t="shared" si="830"/>
        <v>0</v>
      </c>
      <c r="AH641" s="54">
        <f t="shared" si="830"/>
        <v>0</v>
      </c>
      <c r="AI641" s="54">
        <f t="shared" si="830"/>
        <v>0</v>
      </c>
      <c r="AJ641" s="54">
        <f t="shared" si="830"/>
        <v>0</v>
      </c>
      <c r="AK641" s="54">
        <f t="shared" si="830"/>
        <v>0</v>
      </c>
      <c r="AL641" s="53">
        <f t="shared" si="830"/>
        <v>0</v>
      </c>
      <c r="AM641" s="53">
        <f t="shared" si="830"/>
        <v>0</v>
      </c>
      <c r="AN641" s="53">
        <f t="shared" si="830"/>
        <v>0</v>
      </c>
      <c r="AO641" s="58">
        <f t="shared" si="830"/>
        <v>0</v>
      </c>
      <c r="AP641" s="58">
        <f t="shared" si="830"/>
        <v>0</v>
      </c>
      <c r="AQ641" s="58">
        <f t="shared" si="830"/>
        <v>0</v>
      </c>
      <c r="AR641" s="58">
        <f t="shared" si="830"/>
        <v>0</v>
      </c>
      <c r="AS641" s="58">
        <f t="shared" si="830"/>
        <v>0</v>
      </c>
      <c r="AT641" s="58">
        <f t="shared" si="830"/>
        <v>0</v>
      </c>
      <c r="AU641" s="58">
        <f t="shared" si="830"/>
        <v>0</v>
      </c>
      <c r="AV641" s="58">
        <f t="shared" si="830"/>
        <v>0</v>
      </c>
      <c r="AW641" s="58">
        <f t="shared" si="830"/>
        <v>0</v>
      </c>
      <c r="AX641" s="58">
        <f t="shared" si="830"/>
        <v>0</v>
      </c>
      <c r="AY641" s="58">
        <f t="shared" si="830"/>
        <v>0</v>
      </c>
      <c r="AZ641" s="58">
        <f t="shared" si="830"/>
        <v>0</v>
      </c>
      <c r="BA641" s="58">
        <f t="shared" si="830"/>
        <v>0</v>
      </c>
      <c r="BB641" s="58">
        <f t="shared" si="830"/>
        <v>0</v>
      </c>
      <c r="BC641" s="58">
        <f t="shared" si="830"/>
        <v>0</v>
      </c>
      <c r="BD641" s="58">
        <f t="shared" si="830"/>
        <v>0</v>
      </c>
      <c r="BE641" s="58">
        <f t="shared" si="830"/>
        <v>0</v>
      </c>
      <c r="BF641" s="58">
        <f t="shared" si="830"/>
        <v>0</v>
      </c>
      <c r="BG641" s="58">
        <f t="shared" si="830"/>
        <v>0</v>
      </c>
      <c r="BH641" s="58">
        <f t="shared" si="830"/>
        <v>0</v>
      </c>
      <c r="BI641" s="58">
        <f t="shared" si="830"/>
        <v>0</v>
      </c>
      <c r="BJ641" s="58">
        <f t="shared" si="830"/>
        <v>0</v>
      </c>
      <c r="BK641" s="58">
        <f t="shared" si="830"/>
        <v>0</v>
      </c>
      <c r="BL641" s="58">
        <f t="shared" si="830"/>
        <v>0</v>
      </c>
      <c r="BM641" s="58">
        <f t="shared" si="830"/>
        <v>0</v>
      </c>
      <c r="BN641" s="58">
        <f t="shared" si="830"/>
        <v>0</v>
      </c>
      <c r="BO641" s="58">
        <f t="shared" si="830"/>
        <v>0</v>
      </c>
      <c r="BP641" s="58">
        <f t="shared" si="830"/>
        <v>0</v>
      </c>
      <c r="BQ641" s="58">
        <f t="shared" si="828"/>
        <v>0</v>
      </c>
      <c r="BR641" s="58">
        <f t="shared" si="828"/>
        <v>0</v>
      </c>
      <c r="BS641" s="58">
        <f t="shared" si="828"/>
        <v>0</v>
      </c>
      <c r="BT641" s="58">
        <f t="shared" si="828"/>
        <v>0</v>
      </c>
      <c r="BU641" s="58">
        <f t="shared" si="828"/>
        <v>0</v>
      </c>
      <c r="BV641" s="58">
        <f t="shared" si="828"/>
        <v>0</v>
      </c>
      <c r="BW641" s="58">
        <f t="shared" si="828"/>
        <v>0</v>
      </c>
      <c r="BX641" s="58">
        <f t="shared" si="828"/>
        <v>0</v>
      </c>
      <c r="BY641" s="58">
        <f t="shared" si="828"/>
        <v>0</v>
      </c>
      <c r="BZ641" s="58">
        <f t="shared" si="828"/>
        <v>0</v>
      </c>
      <c r="CA641" s="58">
        <f t="shared" si="828"/>
        <v>0</v>
      </c>
      <c r="CB641" s="58">
        <f t="shared" si="828"/>
        <v>0</v>
      </c>
      <c r="CC641" s="58">
        <f t="shared" si="828"/>
        <v>0</v>
      </c>
      <c r="CD641" s="58">
        <f t="shared" si="828"/>
        <v>0</v>
      </c>
      <c r="CE641" s="58">
        <f t="shared" si="828"/>
        <v>0</v>
      </c>
      <c r="CF641" s="58">
        <f t="shared" ref="CF641:DD641" si="831">IF(INDEX($E$8:$CE$86,MATCH($C641,$C$8:$C$86,0),MATCH(CF$540,$E$6:$CE$6,0)),CF529/INDEX($E$8:$CE$86,MATCH($C641,$C$8:$C$86,0),MATCH(CF$540,$E$6:$CE$6,0))*INDEX($E$8:$CE$86,MATCH($C641,$C$8:$C$86,0),MATCH(CF$540,$E$6:$CE$6,0)),0)</f>
        <v>0</v>
      </c>
      <c r="CG641" s="58">
        <f t="shared" si="831"/>
        <v>0</v>
      </c>
      <c r="CH641" s="58">
        <f t="shared" si="831"/>
        <v>0</v>
      </c>
      <c r="CI641" s="58">
        <f t="shared" si="831"/>
        <v>0</v>
      </c>
      <c r="CJ641" s="58">
        <f t="shared" si="831"/>
        <v>0</v>
      </c>
      <c r="CK641" s="58">
        <f t="shared" si="831"/>
        <v>0</v>
      </c>
      <c r="CL641" s="58">
        <f t="shared" si="831"/>
        <v>0</v>
      </c>
      <c r="CM641" s="58">
        <f t="shared" si="831"/>
        <v>0</v>
      </c>
      <c r="CN641" s="58">
        <f t="shared" si="831"/>
        <v>0</v>
      </c>
      <c r="CO641" s="58">
        <f t="shared" si="831"/>
        <v>0</v>
      </c>
      <c r="CP641" s="58">
        <f t="shared" si="831"/>
        <v>0</v>
      </c>
      <c r="CQ641" s="58">
        <f t="shared" si="831"/>
        <v>0</v>
      </c>
      <c r="CR641" s="58">
        <f t="shared" si="831"/>
        <v>0</v>
      </c>
      <c r="CS641" s="58">
        <f t="shared" si="831"/>
        <v>0</v>
      </c>
      <c r="CT641" s="58">
        <f t="shared" si="831"/>
        <v>0</v>
      </c>
      <c r="CU641" s="58">
        <f t="shared" si="831"/>
        <v>0</v>
      </c>
      <c r="CV641" s="58">
        <f t="shared" si="831"/>
        <v>0</v>
      </c>
      <c r="CW641" s="58">
        <f t="shared" si="831"/>
        <v>0</v>
      </c>
      <c r="CX641" s="58">
        <f t="shared" si="831"/>
        <v>0</v>
      </c>
      <c r="CY641" s="58">
        <f t="shared" si="831"/>
        <v>0</v>
      </c>
      <c r="CZ641" s="58">
        <f t="shared" si="831"/>
        <v>15.058192853264593</v>
      </c>
      <c r="DA641" s="58">
        <f t="shared" si="831"/>
        <v>8.6247753708678151E-3</v>
      </c>
      <c r="DB641" s="58">
        <f t="shared" si="831"/>
        <v>0</v>
      </c>
      <c r="DC641" s="58">
        <f t="shared" si="831"/>
        <v>0</v>
      </c>
      <c r="DD641" s="59">
        <f t="shared" si="831"/>
        <v>0</v>
      </c>
      <c r="DE641" s="3"/>
    </row>
    <row r="642" spans="1:109" x14ac:dyDescent="0.35">
      <c r="A642" s="3"/>
      <c r="B642" s="3" t="s">
        <v>3939</v>
      </c>
      <c r="C642" s="39" t="s">
        <v>620</v>
      </c>
      <c r="D642" s="3" t="s">
        <v>620</v>
      </c>
      <c r="E642" s="56">
        <f t="shared" si="830"/>
        <v>0</v>
      </c>
      <c r="F642" s="54">
        <f t="shared" si="830"/>
        <v>0</v>
      </c>
      <c r="G642" s="54">
        <f t="shared" si="830"/>
        <v>0</v>
      </c>
      <c r="H642" s="54">
        <f t="shared" si="830"/>
        <v>0</v>
      </c>
      <c r="I642" s="54">
        <f t="shared" si="830"/>
        <v>0</v>
      </c>
      <c r="J642" s="53">
        <f t="shared" si="830"/>
        <v>0</v>
      </c>
      <c r="K642" s="53">
        <f t="shared" si="830"/>
        <v>0</v>
      </c>
      <c r="L642" s="53">
        <f t="shared" si="830"/>
        <v>0</v>
      </c>
      <c r="M642" s="53">
        <f t="shared" si="830"/>
        <v>0</v>
      </c>
      <c r="N642" s="54">
        <f t="shared" si="830"/>
        <v>0</v>
      </c>
      <c r="O642" s="54">
        <f t="shared" si="830"/>
        <v>0</v>
      </c>
      <c r="P642" s="54">
        <f t="shared" si="830"/>
        <v>0</v>
      </c>
      <c r="Q642" s="53">
        <f t="shared" si="830"/>
        <v>0</v>
      </c>
      <c r="R642" s="53">
        <f t="shared" si="830"/>
        <v>0</v>
      </c>
      <c r="S642" s="53">
        <f t="shared" si="830"/>
        <v>0</v>
      </c>
      <c r="T642" s="53">
        <f t="shared" si="830"/>
        <v>0</v>
      </c>
      <c r="U642" s="54">
        <f t="shared" si="830"/>
        <v>0</v>
      </c>
      <c r="V642" s="54">
        <f t="shared" si="830"/>
        <v>0</v>
      </c>
      <c r="W642" s="54">
        <f t="shared" si="830"/>
        <v>0</v>
      </c>
      <c r="X642" s="58">
        <f t="shared" si="830"/>
        <v>0</v>
      </c>
      <c r="Y642" s="42">
        <f t="shared" si="830"/>
        <v>0</v>
      </c>
      <c r="Z642" s="53">
        <f t="shared" si="830"/>
        <v>0</v>
      </c>
      <c r="AA642" s="53">
        <f t="shared" si="830"/>
        <v>0</v>
      </c>
      <c r="AB642" s="53">
        <f t="shared" si="830"/>
        <v>0</v>
      </c>
      <c r="AC642" s="53">
        <f t="shared" si="830"/>
        <v>0</v>
      </c>
      <c r="AD642" s="54">
        <f t="shared" si="830"/>
        <v>0</v>
      </c>
      <c r="AE642" s="54">
        <f t="shared" si="830"/>
        <v>0</v>
      </c>
      <c r="AF642" s="54">
        <f t="shared" si="830"/>
        <v>0</v>
      </c>
      <c r="AG642" s="54">
        <f t="shared" si="830"/>
        <v>0</v>
      </c>
      <c r="AH642" s="53">
        <f t="shared" si="830"/>
        <v>0</v>
      </c>
      <c r="AI642" s="53">
        <f t="shared" si="830"/>
        <v>0</v>
      </c>
      <c r="AJ642" s="53">
        <f t="shared" si="830"/>
        <v>0</v>
      </c>
      <c r="AK642" s="53">
        <f t="shared" si="830"/>
        <v>0</v>
      </c>
      <c r="AL642" s="54">
        <f t="shared" si="830"/>
        <v>0</v>
      </c>
      <c r="AM642" s="54">
        <f t="shared" si="830"/>
        <v>0</v>
      </c>
      <c r="AN642" s="54">
        <f t="shared" si="830"/>
        <v>0</v>
      </c>
      <c r="AO642" s="58">
        <f t="shared" si="830"/>
        <v>0</v>
      </c>
      <c r="AP642" s="42">
        <f t="shared" si="830"/>
        <v>0</v>
      </c>
      <c r="AQ642" s="58">
        <f t="shared" si="830"/>
        <v>0</v>
      </c>
      <c r="AR642" s="42">
        <f t="shared" si="830"/>
        <v>0</v>
      </c>
      <c r="AS642" s="58">
        <f t="shared" si="830"/>
        <v>0</v>
      </c>
      <c r="AT642" s="42">
        <f t="shared" si="830"/>
        <v>0</v>
      </c>
      <c r="AU642" s="58">
        <f t="shared" si="830"/>
        <v>0</v>
      </c>
      <c r="AV642" s="42">
        <f t="shared" si="830"/>
        <v>0</v>
      </c>
      <c r="AW642" s="58">
        <f t="shared" si="830"/>
        <v>0</v>
      </c>
      <c r="AX642" s="42">
        <f t="shared" si="830"/>
        <v>0</v>
      </c>
      <c r="AY642" s="58">
        <f t="shared" si="830"/>
        <v>0</v>
      </c>
      <c r="AZ642" s="42">
        <f t="shared" si="830"/>
        <v>0</v>
      </c>
      <c r="BA642" s="58">
        <f t="shared" si="830"/>
        <v>0</v>
      </c>
      <c r="BB642" s="42">
        <f t="shared" si="830"/>
        <v>0</v>
      </c>
      <c r="BC642" s="58">
        <f t="shared" si="830"/>
        <v>0</v>
      </c>
      <c r="BD642" s="42">
        <f t="shared" si="830"/>
        <v>0</v>
      </c>
      <c r="BE642" s="58">
        <f t="shared" si="830"/>
        <v>0</v>
      </c>
      <c r="BF642" s="42">
        <f t="shared" si="830"/>
        <v>0</v>
      </c>
      <c r="BG642" s="58">
        <f t="shared" si="830"/>
        <v>0</v>
      </c>
      <c r="BH642" s="42">
        <f t="shared" si="830"/>
        <v>0</v>
      </c>
      <c r="BI642" s="58">
        <f t="shared" si="830"/>
        <v>0</v>
      </c>
      <c r="BJ642" s="42">
        <f t="shared" si="830"/>
        <v>0</v>
      </c>
      <c r="BK642" s="58">
        <f t="shared" si="830"/>
        <v>0</v>
      </c>
      <c r="BL642" s="42">
        <f t="shared" si="830"/>
        <v>0</v>
      </c>
      <c r="BM642" s="58">
        <f t="shared" si="830"/>
        <v>0</v>
      </c>
      <c r="BN642" s="42">
        <f t="shared" si="830"/>
        <v>0</v>
      </c>
      <c r="BO642" s="58">
        <f t="shared" si="830"/>
        <v>0</v>
      </c>
      <c r="BP642" s="42">
        <f t="shared" ref="BP642:DD645" si="832">IF(INDEX($E$8:$CE$86,MATCH($C642,$C$8:$C$86,0),MATCH(BP$540,$E$6:$CE$6,0)),BP530/INDEX($E$8:$CE$86,MATCH($C642,$C$8:$C$86,0),MATCH(BP$540,$E$6:$CE$6,0))*INDEX($E$8:$CE$86,MATCH($C642,$C$8:$C$86,0),MATCH(BP$540,$E$6:$CE$6,0)),0)</f>
        <v>0</v>
      </c>
      <c r="BQ642" s="58">
        <f t="shared" si="832"/>
        <v>0</v>
      </c>
      <c r="BR642" s="42">
        <f t="shared" si="832"/>
        <v>0</v>
      </c>
      <c r="BS642" s="58">
        <f t="shared" si="832"/>
        <v>0</v>
      </c>
      <c r="BT642" s="42">
        <f t="shared" si="832"/>
        <v>0</v>
      </c>
      <c r="BU642" s="58">
        <f t="shared" si="832"/>
        <v>0</v>
      </c>
      <c r="BV642" s="42">
        <f t="shared" si="832"/>
        <v>0</v>
      </c>
      <c r="BW642" s="58">
        <f t="shared" si="832"/>
        <v>0</v>
      </c>
      <c r="BX642" s="42">
        <f t="shared" si="832"/>
        <v>0</v>
      </c>
      <c r="BY642" s="58">
        <f t="shared" si="832"/>
        <v>0</v>
      </c>
      <c r="BZ642" s="42">
        <f t="shared" si="832"/>
        <v>0</v>
      </c>
      <c r="CA642" s="58">
        <f t="shared" si="832"/>
        <v>0</v>
      </c>
      <c r="CB642" s="42">
        <f t="shared" si="832"/>
        <v>0</v>
      </c>
      <c r="CC642" s="58">
        <f t="shared" si="832"/>
        <v>0</v>
      </c>
      <c r="CD642" s="42">
        <f t="shared" si="832"/>
        <v>0</v>
      </c>
      <c r="CE642" s="58">
        <f t="shared" si="832"/>
        <v>0</v>
      </c>
      <c r="CF642" s="42">
        <f t="shared" si="832"/>
        <v>0</v>
      </c>
      <c r="CG642" s="58">
        <f t="shared" si="832"/>
        <v>0</v>
      </c>
      <c r="CH642" s="42">
        <f t="shared" si="832"/>
        <v>0</v>
      </c>
      <c r="CI642" s="58">
        <f t="shared" si="832"/>
        <v>0</v>
      </c>
      <c r="CJ642" s="42">
        <f t="shared" si="832"/>
        <v>0</v>
      </c>
      <c r="CK642" s="58">
        <f t="shared" si="832"/>
        <v>6.6795870251916343</v>
      </c>
      <c r="CL642" s="42">
        <f t="shared" si="832"/>
        <v>0</v>
      </c>
      <c r="CM642" s="58">
        <f t="shared" si="832"/>
        <v>0</v>
      </c>
      <c r="CN642" s="42">
        <f t="shared" si="832"/>
        <v>0</v>
      </c>
      <c r="CO642" s="58">
        <f t="shared" si="832"/>
        <v>0</v>
      </c>
      <c r="CP642" s="42">
        <f t="shared" si="832"/>
        <v>0</v>
      </c>
      <c r="CQ642" s="58">
        <f t="shared" si="832"/>
        <v>0</v>
      </c>
      <c r="CR642" s="42">
        <f t="shared" si="832"/>
        <v>0</v>
      </c>
      <c r="CS642" s="58">
        <f t="shared" si="832"/>
        <v>0</v>
      </c>
      <c r="CT642" s="42">
        <f t="shared" si="832"/>
        <v>0</v>
      </c>
      <c r="CU642" s="58">
        <f t="shared" si="832"/>
        <v>16.62806335978475</v>
      </c>
      <c r="CV642" s="42">
        <f t="shared" si="832"/>
        <v>0</v>
      </c>
      <c r="CW642" s="58">
        <f t="shared" si="832"/>
        <v>0</v>
      </c>
      <c r="CX642" s="42">
        <f t="shared" si="832"/>
        <v>0.14458121794075113</v>
      </c>
      <c r="CY642" s="58">
        <f t="shared" si="832"/>
        <v>0</v>
      </c>
      <c r="CZ642" s="42">
        <f t="shared" si="832"/>
        <v>0</v>
      </c>
      <c r="DA642" s="58">
        <f t="shared" si="832"/>
        <v>13.1655440445249</v>
      </c>
      <c r="DB642" s="42">
        <f t="shared" si="832"/>
        <v>18.315648918780546</v>
      </c>
      <c r="DC642" s="58">
        <f t="shared" si="832"/>
        <v>0</v>
      </c>
      <c r="DD642" s="60">
        <f t="shared" si="832"/>
        <v>0</v>
      </c>
      <c r="DE642" s="3"/>
    </row>
    <row r="643" spans="1:109" x14ac:dyDescent="0.35">
      <c r="A643" s="3"/>
      <c r="B643" s="3" t="s">
        <v>3940</v>
      </c>
      <c r="C643" s="39" t="s">
        <v>621</v>
      </c>
      <c r="D643" s="3" t="s">
        <v>621</v>
      </c>
      <c r="E643" s="52">
        <f t="shared" ref="E643:BP645" si="833">IF(INDEX($E$8:$CE$86,MATCH($C643,$C$8:$C$86,0),MATCH(E$540,$E$6:$CE$6,0)),E531/INDEX($E$8:$CE$86,MATCH($C643,$C$8:$C$86,0),MATCH(E$540,$E$6:$CE$6,0))*INDEX($E$8:$CE$86,MATCH($C643,$C$8:$C$86,0),MATCH(E$540,$E$6:$CE$6,0)),0)</f>
        <v>0</v>
      </c>
      <c r="F643" s="53">
        <f t="shared" si="833"/>
        <v>0</v>
      </c>
      <c r="G643" s="53">
        <f t="shared" si="833"/>
        <v>0</v>
      </c>
      <c r="H643" s="53">
        <f t="shared" si="833"/>
        <v>0</v>
      </c>
      <c r="I643" s="53">
        <f t="shared" si="833"/>
        <v>0</v>
      </c>
      <c r="J643" s="54">
        <f t="shared" si="833"/>
        <v>0</v>
      </c>
      <c r="K643" s="54">
        <f t="shared" si="833"/>
        <v>0</v>
      </c>
      <c r="L643" s="54">
        <f t="shared" si="833"/>
        <v>0</v>
      </c>
      <c r="M643" s="54">
        <f t="shared" si="833"/>
        <v>0</v>
      </c>
      <c r="N643" s="53">
        <f t="shared" si="833"/>
        <v>0</v>
      </c>
      <c r="O643" s="53">
        <f t="shared" si="833"/>
        <v>0</v>
      </c>
      <c r="P643" s="53">
        <f t="shared" si="833"/>
        <v>0</v>
      </c>
      <c r="Q643" s="54">
        <f t="shared" si="833"/>
        <v>0</v>
      </c>
      <c r="R643" s="54">
        <f t="shared" si="833"/>
        <v>0</v>
      </c>
      <c r="S643" s="54">
        <f t="shared" si="833"/>
        <v>0</v>
      </c>
      <c r="T643" s="54">
        <f t="shared" si="833"/>
        <v>0</v>
      </c>
      <c r="U643" s="53">
        <f t="shared" si="833"/>
        <v>0</v>
      </c>
      <c r="V643" s="53">
        <f t="shared" si="833"/>
        <v>0</v>
      </c>
      <c r="W643" s="53">
        <f t="shared" si="833"/>
        <v>0</v>
      </c>
      <c r="X643" s="42">
        <f t="shared" si="833"/>
        <v>0</v>
      </c>
      <c r="Y643" s="58">
        <f t="shared" si="833"/>
        <v>0</v>
      </c>
      <c r="Z643" s="54">
        <f t="shared" si="833"/>
        <v>0</v>
      </c>
      <c r="AA643" s="54">
        <f t="shared" si="833"/>
        <v>0</v>
      </c>
      <c r="AB643" s="54">
        <f t="shared" si="833"/>
        <v>0</v>
      </c>
      <c r="AC643" s="54">
        <f t="shared" si="833"/>
        <v>0</v>
      </c>
      <c r="AD643" s="53">
        <f t="shared" si="833"/>
        <v>0</v>
      </c>
      <c r="AE643" s="53">
        <f t="shared" si="833"/>
        <v>0</v>
      </c>
      <c r="AF643" s="53">
        <f t="shared" si="833"/>
        <v>0</v>
      </c>
      <c r="AG643" s="53">
        <f t="shared" si="833"/>
        <v>0</v>
      </c>
      <c r="AH643" s="54">
        <f t="shared" si="833"/>
        <v>0</v>
      </c>
      <c r="AI643" s="54">
        <f t="shared" si="833"/>
        <v>0</v>
      </c>
      <c r="AJ643" s="54">
        <f t="shared" si="833"/>
        <v>0</v>
      </c>
      <c r="AK643" s="54">
        <f t="shared" si="833"/>
        <v>0</v>
      </c>
      <c r="AL643" s="53">
        <f t="shared" si="833"/>
        <v>0</v>
      </c>
      <c r="AM643" s="53">
        <f t="shared" si="833"/>
        <v>0</v>
      </c>
      <c r="AN643" s="53">
        <f t="shared" si="833"/>
        <v>0</v>
      </c>
      <c r="AO643" s="42">
        <f t="shared" si="833"/>
        <v>0</v>
      </c>
      <c r="AP643" s="58">
        <f t="shared" si="833"/>
        <v>0</v>
      </c>
      <c r="AQ643" s="42">
        <f t="shared" si="833"/>
        <v>0</v>
      </c>
      <c r="AR643" s="58">
        <f t="shared" si="833"/>
        <v>0</v>
      </c>
      <c r="AS643" s="42">
        <f t="shared" si="833"/>
        <v>0</v>
      </c>
      <c r="AT643" s="58">
        <f t="shared" si="833"/>
        <v>0</v>
      </c>
      <c r="AU643" s="42">
        <f t="shared" si="833"/>
        <v>0</v>
      </c>
      <c r="AV643" s="58">
        <f t="shared" si="833"/>
        <v>0</v>
      </c>
      <c r="AW643" s="42">
        <f t="shared" si="833"/>
        <v>0</v>
      </c>
      <c r="AX643" s="58">
        <f t="shared" si="833"/>
        <v>0</v>
      </c>
      <c r="AY643" s="42">
        <f t="shared" si="833"/>
        <v>0</v>
      </c>
      <c r="AZ643" s="58">
        <f t="shared" si="833"/>
        <v>0</v>
      </c>
      <c r="BA643" s="42">
        <f t="shared" si="833"/>
        <v>0</v>
      </c>
      <c r="BB643" s="58">
        <f t="shared" si="833"/>
        <v>0</v>
      </c>
      <c r="BC643" s="42">
        <f t="shared" si="833"/>
        <v>0</v>
      </c>
      <c r="BD643" s="58">
        <f t="shared" si="833"/>
        <v>0</v>
      </c>
      <c r="BE643" s="42">
        <f t="shared" si="833"/>
        <v>0</v>
      </c>
      <c r="BF643" s="58">
        <f t="shared" si="833"/>
        <v>6.3560350872949796</v>
      </c>
      <c r="BG643" s="42">
        <f t="shared" si="833"/>
        <v>0</v>
      </c>
      <c r="BH643" s="58">
        <f t="shared" si="833"/>
        <v>0</v>
      </c>
      <c r="BI643" s="42">
        <f t="shared" si="833"/>
        <v>0</v>
      </c>
      <c r="BJ643" s="58">
        <f t="shared" si="833"/>
        <v>0</v>
      </c>
      <c r="BK643" s="42">
        <f t="shared" si="833"/>
        <v>0</v>
      </c>
      <c r="BL643" s="58">
        <f t="shared" si="833"/>
        <v>0</v>
      </c>
      <c r="BM643" s="42">
        <f t="shared" si="833"/>
        <v>0</v>
      </c>
      <c r="BN643" s="58">
        <f t="shared" si="833"/>
        <v>0</v>
      </c>
      <c r="BO643" s="42">
        <f t="shared" si="833"/>
        <v>0</v>
      </c>
      <c r="BP643" s="58">
        <f t="shared" si="833"/>
        <v>0</v>
      </c>
      <c r="BQ643" s="42">
        <f t="shared" si="832"/>
        <v>0</v>
      </c>
      <c r="BR643" s="58">
        <f t="shared" si="832"/>
        <v>0</v>
      </c>
      <c r="BS643" s="42">
        <f t="shared" si="832"/>
        <v>0</v>
      </c>
      <c r="BT643" s="58">
        <f t="shared" si="832"/>
        <v>0</v>
      </c>
      <c r="BU643" s="42">
        <f t="shared" si="832"/>
        <v>0</v>
      </c>
      <c r="BV643" s="58">
        <f t="shared" si="832"/>
        <v>0</v>
      </c>
      <c r="BW643" s="42">
        <f t="shared" si="832"/>
        <v>8.1816731171955204E-2</v>
      </c>
      <c r="BX643" s="58">
        <f t="shared" si="832"/>
        <v>0</v>
      </c>
      <c r="BY643" s="42">
        <f t="shared" si="832"/>
        <v>0</v>
      </c>
      <c r="BZ643" s="58">
        <f t="shared" si="832"/>
        <v>0</v>
      </c>
      <c r="CA643" s="42">
        <f t="shared" si="832"/>
        <v>0</v>
      </c>
      <c r="CB643" s="58">
        <f t="shared" si="832"/>
        <v>0</v>
      </c>
      <c r="CC643" s="42">
        <f t="shared" si="832"/>
        <v>0</v>
      </c>
      <c r="CD643" s="58">
        <f t="shared" si="832"/>
        <v>3.2095967624539989</v>
      </c>
      <c r="CE643" s="42">
        <f t="shared" si="832"/>
        <v>0.35952378290779763</v>
      </c>
      <c r="CF643" s="58">
        <f t="shared" si="832"/>
        <v>0</v>
      </c>
      <c r="CG643" s="42">
        <f t="shared" si="832"/>
        <v>0</v>
      </c>
      <c r="CH643" s="58">
        <f t="shared" si="832"/>
        <v>4.5954626026668519</v>
      </c>
      <c r="CI643" s="42">
        <f t="shared" si="832"/>
        <v>0</v>
      </c>
      <c r="CJ643" s="58">
        <f t="shared" si="832"/>
        <v>0</v>
      </c>
      <c r="CK643" s="42">
        <f t="shared" si="832"/>
        <v>6.6074402712160536</v>
      </c>
      <c r="CL643" s="58">
        <f t="shared" si="832"/>
        <v>0</v>
      </c>
      <c r="CM643" s="42">
        <f t="shared" si="832"/>
        <v>0</v>
      </c>
      <c r="CN643" s="58">
        <f t="shared" si="832"/>
        <v>0</v>
      </c>
      <c r="CO643" s="42">
        <f t="shared" si="832"/>
        <v>0</v>
      </c>
      <c r="CP643" s="58">
        <f t="shared" si="832"/>
        <v>15.840883524810714</v>
      </c>
      <c r="CQ643" s="42">
        <f t="shared" si="832"/>
        <v>0</v>
      </c>
      <c r="CR643" s="58">
        <f t="shared" si="832"/>
        <v>0</v>
      </c>
      <c r="CS643" s="42">
        <f t="shared" si="832"/>
        <v>0</v>
      </c>
      <c r="CT643" s="58">
        <f t="shared" si="832"/>
        <v>0</v>
      </c>
      <c r="CU643" s="42">
        <f t="shared" si="832"/>
        <v>24.791418017609285</v>
      </c>
      <c r="CV643" s="58">
        <f t="shared" si="832"/>
        <v>0</v>
      </c>
      <c r="CW643" s="42">
        <f t="shared" si="832"/>
        <v>0.52241062274112471</v>
      </c>
      <c r="CX643" s="58">
        <f t="shared" si="832"/>
        <v>0.10770527487672855</v>
      </c>
      <c r="CY643" s="42">
        <f t="shared" si="832"/>
        <v>0</v>
      </c>
      <c r="CZ643" s="58">
        <f t="shared" si="832"/>
        <v>0</v>
      </c>
      <c r="DA643" s="42">
        <f t="shared" si="832"/>
        <v>17.68836308110339</v>
      </c>
      <c r="DB643" s="58">
        <f t="shared" si="832"/>
        <v>328.59671700207673</v>
      </c>
      <c r="DC643" s="42">
        <f t="shared" si="832"/>
        <v>0</v>
      </c>
      <c r="DD643" s="59">
        <f t="shared" si="832"/>
        <v>0</v>
      </c>
      <c r="DE643" s="3"/>
    </row>
    <row r="644" spans="1:109" x14ac:dyDescent="0.35">
      <c r="A644" s="3"/>
      <c r="B644" s="3" t="s">
        <v>3941</v>
      </c>
      <c r="C644" s="39" t="s">
        <v>622</v>
      </c>
      <c r="D644" s="3" t="s">
        <v>622</v>
      </c>
      <c r="E644" s="56">
        <f t="shared" si="833"/>
        <v>0</v>
      </c>
      <c r="F644" s="54">
        <f t="shared" si="833"/>
        <v>0</v>
      </c>
      <c r="G644" s="54">
        <f t="shared" si="833"/>
        <v>0</v>
      </c>
      <c r="H644" s="54">
        <f t="shared" si="833"/>
        <v>0</v>
      </c>
      <c r="I644" s="54">
        <f t="shared" si="833"/>
        <v>0</v>
      </c>
      <c r="J644" s="53">
        <f t="shared" si="833"/>
        <v>0</v>
      </c>
      <c r="K644" s="53">
        <f t="shared" si="833"/>
        <v>0</v>
      </c>
      <c r="L644" s="53">
        <f t="shared" si="833"/>
        <v>0</v>
      </c>
      <c r="M644" s="53">
        <f t="shared" si="833"/>
        <v>0</v>
      </c>
      <c r="N644" s="54">
        <f t="shared" si="833"/>
        <v>0</v>
      </c>
      <c r="O644" s="54">
        <f t="shared" si="833"/>
        <v>0</v>
      </c>
      <c r="P644" s="54">
        <f t="shared" si="833"/>
        <v>0</v>
      </c>
      <c r="Q644" s="53">
        <f t="shared" si="833"/>
        <v>0</v>
      </c>
      <c r="R644" s="53">
        <f t="shared" si="833"/>
        <v>0</v>
      </c>
      <c r="S644" s="53">
        <f t="shared" si="833"/>
        <v>0</v>
      </c>
      <c r="T644" s="53">
        <f t="shared" si="833"/>
        <v>0</v>
      </c>
      <c r="U644" s="54">
        <f t="shared" si="833"/>
        <v>0</v>
      </c>
      <c r="V644" s="54">
        <f t="shared" si="833"/>
        <v>0</v>
      </c>
      <c r="W644" s="54">
        <f t="shared" si="833"/>
        <v>0</v>
      </c>
      <c r="X644" s="58">
        <f t="shared" si="833"/>
        <v>0</v>
      </c>
      <c r="Y644" s="42">
        <f t="shared" si="833"/>
        <v>0</v>
      </c>
      <c r="Z644" s="53">
        <f t="shared" si="833"/>
        <v>0</v>
      </c>
      <c r="AA644" s="53">
        <f t="shared" si="833"/>
        <v>0</v>
      </c>
      <c r="AB644" s="53">
        <f t="shared" si="833"/>
        <v>0</v>
      </c>
      <c r="AC644" s="53">
        <f t="shared" si="833"/>
        <v>0</v>
      </c>
      <c r="AD644" s="54">
        <f t="shared" si="833"/>
        <v>0</v>
      </c>
      <c r="AE644" s="54">
        <f t="shared" si="833"/>
        <v>0</v>
      </c>
      <c r="AF644" s="54">
        <f t="shared" si="833"/>
        <v>0</v>
      </c>
      <c r="AG644" s="54">
        <f t="shared" si="833"/>
        <v>0</v>
      </c>
      <c r="AH644" s="53">
        <f t="shared" si="833"/>
        <v>0</v>
      </c>
      <c r="AI644" s="53">
        <f t="shared" si="833"/>
        <v>0</v>
      </c>
      <c r="AJ644" s="53">
        <f t="shared" si="833"/>
        <v>0</v>
      </c>
      <c r="AK644" s="53">
        <f t="shared" si="833"/>
        <v>0</v>
      </c>
      <c r="AL644" s="54">
        <f t="shared" si="833"/>
        <v>0</v>
      </c>
      <c r="AM644" s="54">
        <f t="shared" si="833"/>
        <v>0</v>
      </c>
      <c r="AN644" s="54">
        <f t="shared" si="833"/>
        <v>0</v>
      </c>
      <c r="AO644" s="58">
        <f t="shared" si="833"/>
        <v>0</v>
      </c>
      <c r="AP644" s="42">
        <f t="shared" si="833"/>
        <v>0</v>
      </c>
      <c r="AQ644" s="58">
        <f t="shared" si="833"/>
        <v>0</v>
      </c>
      <c r="AR644" s="42">
        <f t="shared" si="833"/>
        <v>0</v>
      </c>
      <c r="AS644" s="58">
        <f t="shared" si="833"/>
        <v>0</v>
      </c>
      <c r="AT644" s="42">
        <f t="shared" si="833"/>
        <v>0</v>
      </c>
      <c r="AU644" s="58">
        <f t="shared" si="833"/>
        <v>0</v>
      </c>
      <c r="AV644" s="42">
        <f t="shared" si="833"/>
        <v>0</v>
      </c>
      <c r="AW644" s="58">
        <f t="shared" si="833"/>
        <v>0</v>
      </c>
      <c r="AX644" s="42">
        <f t="shared" si="833"/>
        <v>0</v>
      </c>
      <c r="AY644" s="58">
        <f t="shared" si="833"/>
        <v>0</v>
      </c>
      <c r="AZ644" s="42">
        <f t="shared" si="833"/>
        <v>0</v>
      </c>
      <c r="BA644" s="58">
        <f t="shared" si="833"/>
        <v>0</v>
      </c>
      <c r="BB644" s="42">
        <f t="shared" si="833"/>
        <v>0</v>
      </c>
      <c r="BC644" s="58">
        <f t="shared" si="833"/>
        <v>0</v>
      </c>
      <c r="BD644" s="42">
        <f t="shared" si="833"/>
        <v>0</v>
      </c>
      <c r="BE644" s="58">
        <f t="shared" si="833"/>
        <v>0</v>
      </c>
      <c r="BF644" s="42">
        <f t="shared" si="833"/>
        <v>0</v>
      </c>
      <c r="BG644" s="58">
        <f t="shared" si="833"/>
        <v>0</v>
      </c>
      <c r="BH644" s="42">
        <f t="shared" si="833"/>
        <v>0</v>
      </c>
      <c r="BI644" s="58">
        <f t="shared" si="833"/>
        <v>0</v>
      </c>
      <c r="BJ644" s="42">
        <f t="shared" si="833"/>
        <v>0</v>
      </c>
      <c r="BK644" s="58">
        <f t="shared" si="833"/>
        <v>0</v>
      </c>
      <c r="BL644" s="42">
        <f t="shared" si="833"/>
        <v>0</v>
      </c>
      <c r="BM644" s="58">
        <f t="shared" si="833"/>
        <v>0</v>
      </c>
      <c r="BN644" s="42">
        <f t="shared" si="833"/>
        <v>0</v>
      </c>
      <c r="BO644" s="58">
        <f t="shared" si="833"/>
        <v>0</v>
      </c>
      <c r="BP644" s="42">
        <f t="shared" si="833"/>
        <v>0</v>
      </c>
      <c r="BQ644" s="58">
        <f t="shared" si="832"/>
        <v>0</v>
      </c>
      <c r="BR644" s="42">
        <f t="shared" si="832"/>
        <v>0</v>
      </c>
      <c r="BS644" s="58">
        <f t="shared" si="832"/>
        <v>0</v>
      </c>
      <c r="BT644" s="42">
        <f t="shared" si="832"/>
        <v>0</v>
      </c>
      <c r="BU644" s="58">
        <f t="shared" si="832"/>
        <v>0</v>
      </c>
      <c r="BV644" s="42">
        <f t="shared" si="832"/>
        <v>0</v>
      </c>
      <c r="BW644" s="58">
        <f t="shared" si="832"/>
        <v>0</v>
      </c>
      <c r="BX644" s="42">
        <f t="shared" si="832"/>
        <v>0</v>
      </c>
      <c r="BY644" s="58">
        <f t="shared" si="832"/>
        <v>0</v>
      </c>
      <c r="BZ644" s="42">
        <f t="shared" si="832"/>
        <v>0</v>
      </c>
      <c r="CA644" s="58">
        <f t="shared" si="832"/>
        <v>0</v>
      </c>
      <c r="CB644" s="42">
        <f t="shared" si="832"/>
        <v>0</v>
      </c>
      <c r="CC644" s="58">
        <f t="shared" si="832"/>
        <v>0</v>
      </c>
      <c r="CD644" s="42">
        <f t="shared" si="832"/>
        <v>0</v>
      </c>
      <c r="CE644" s="58">
        <f t="shared" si="832"/>
        <v>0</v>
      </c>
      <c r="CF644" s="42">
        <f t="shared" si="832"/>
        <v>0</v>
      </c>
      <c r="CG644" s="58">
        <f t="shared" si="832"/>
        <v>0</v>
      </c>
      <c r="CH644" s="42">
        <f t="shared" si="832"/>
        <v>0</v>
      </c>
      <c r="CI644" s="58">
        <f t="shared" si="832"/>
        <v>0</v>
      </c>
      <c r="CJ644" s="42">
        <f t="shared" si="832"/>
        <v>0</v>
      </c>
      <c r="CK644" s="58">
        <f t="shared" si="832"/>
        <v>0</v>
      </c>
      <c r="CL644" s="42">
        <f t="shared" si="832"/>
        <v>0</v>
      </c>
      <c r="CM644" s="58">
        <f t="shared" si="832"/>
        <v>0</v>
      </c>
      <c r="CN644" s="42">
        <f t="shared" si="832"/>
        <v>0</v>
      </c>
      <c r="CO644" s="58">
        <f t="shared" si="832"/>
        <v>0</v>
      </c>
      <c r="CP644" s="42">
        <f t="shared" si="832"/>
        <v>0</v>
      </c>
      <c r="CQ644" s="58">
        <f t="shared" si="832"/>
        <v>0</v>
      </c>
      <c r="CR644" s="42">
        <f t="shared" si="832"/>
        <v>0</v>
      </c>
      <c r="CS644" s="58">
        <f t="shared" si="832"/>
        <v>0</v>
      </c>
      <c r="CT644" s="42">
        <f t="shared" si="832"/>
        <v>0</v>
      </c>
      <c r="CU644" s="58">
        <f t="shared" si="832"/>
        <v>0</v>
      </c>
      <c r="CV644" s="42">
        <f t="shared" si="832"/>
        <v>0</v>
      </c>
      <c r="CW644" s="58">
        <f t="shared" si="832"/>
        <v>0</v>
      </c>
      <c r="CX644" s="42">
        <f t="shared" si="832"/>
        <v>0</v>
      </c>
      <c r="CY644" s="58">
        <f t="shared" si="832"/>
        <v>0</v>
      </c>
      <c r="CZ644" s="42">
        <f t="shared" si="832"/>
        <v>0</v>
      </c>
      <c r="DA644" s="58">
        <f t="shared" si="832"/>
        <v>0</v>
      </c>
      <c r="DB644" s="42">
        <f t="shared" si="832"/>
        <v>0</v>
      </c>
      <c r="DC644" s="58">
        <f t="shared" si="832"/>
        <v>25.436762017494566</v>
      </c>
      <c r="DD644" s="60">
        <f t="shared" si="832"/>
        <v>0</v>
      </c>
      <c r="DE644" s="3"/>
    </row>
    <row r="645" spans="1:109" x14ac:dyDescent="0.35">
      <c r="A645" s="3"/>
      <c r="B645" s="3" t="s">
        <v>3942</v>
      </c>
      <c r="C645" s="39" t="s">
        <v>623</v>
      </c>
      <c r="D645" s="3" t="s">
        <v>623</v>
      </c>
      <c r="E645" s="52">
        <f t="shared" si="833"/>
        <v>0</v>
      </c>
      <c r="F645" s="53">
        <f t="shared" si="833"/>
        <v>0</v>
      </c>
      <c r="G645" s="53">
        <f t="shared" si="833"/>
        <v>0</v>
      </c>
      <c r="H645" s="53">
        <f t="shared" si="833"/>
        <v>0</v>
      </c>
      <c r="I645" s="53">
        <f t="shared" si="833"/>
        <v>0</v>
      </c>
      <c r="J645" s="54">
        <f t="shared" si="833"/>
        <v>0</v>
      </c>
      <c r="K645" s="54">
        <f t="shared" si="833"/>
        <v>0</v>
      </c>
      <c r="L645" s="54">
        <f t="shared" si="833"/>
        <v>0</v>
      </c>
      <c r="M645" s="54">
        <f t="shared" si="833"/>
        <v>0</v>
      </c>
      <c r="N645" s="53">
        <f t="shared" si="833"/>
        <v>0</v>
      </c>
      <c r="O645" s="53">
        <f t="shared" si="833"/>
        <v>0</v>
      </c>
      <c r="P645" s="53">
        <f t="shared" si="833"/>
        <v>0</v>
      </c>
      <c r="Q645" s="54">
        <f t="shared" si="833"/>
        <v>0</v>
      </c>
      <c r="R645" s="54">
        <f t="shared" si="833"/>
        <v>0</v>
      </c>
      <c r="S645" s="54">
        <f t="shared" si="833"/>
        <v>0</v>
      </c>
      <c r="T645" s="54">
        <f t="shared" si="833"/>
        <v>0</v>
      </c>
      <c r="U645" s="53">
        <f t="shared" si="833"/>
        <v>0</v>
      </c>
      <c r="V645" s="53">
        <f t="shared" si="833"/>
        <v>0</v>
      </c>
      <c r="W645" s="53">
        <f t="shared" si="833"/>
        <v>0</v>
      </c>
      <c r="X645" s="42">
        <f t="shared" si="833"/>
        <v>0</v>
      </c>
      <c r="Y645" s="58">
        <f t="shared" si="833"/>
        <v>0</v>
      </c>
      <c r="Z645" s="54">
        <f t="shared" si="833"/>
        <v>0</v>
      </c>
      <c r="AA645" s="54">
        <f t="shared" si="833"/>
        <v>0</v>
      </c>
      <c r="AB645" s="54">
        <f t="shared" si="833"/>
        <v>0</v>
      </c>
      <c r="AC645" s="54">
        <f t="shared" si="833"/>
        <v>0</v>
      </c>
      <c r="AD645" s="53">
        <f t="shared" si="833"/>
        <v>0</v>
      </c>
      <c r="AE645" s="53">
        <f t="shared" si="833"/>
        <v>0</v>
      </c>
      <c r="AF645" s="53">
        <f t="shared" si="833"/>
        <v>0</v>
      </c>
      <c r="AG645" s="53">
        <f t="shared" si="833"/>
        <v>0</v>
      </c>
      <c r="AH645" s="54">
        <f t="shared" si="833"/>
        <v>0</v>
      </c>
      <c r="AI645" s="54">
        <f t="shared" si="833"/>
        <v>0</v>
      </c>
      <c r="AJ645" s="54">
        <f t="shared" si="833"/>
        <v>0</v>
      </c>
      <c r="AK645" s="54">
        <f t="shared" si="833"/>
        <v>0</v>
      </c>
      <c r="AL645" s="53">
        <f t="shared" si="833"/>
        <v>0</v>
      </c>
      <c r="AM645" s="53">
        <f t="shared" si="833"/>
        <v>0</v>
      </c>
      <c r="AN645" s="53">
        <f t="shared" si="833"/>
        <v>0</v>
      </c>
      <c r="AO645" s="42">
        <f t="shared" si="833"/>
        <v>0</v>
      </c>
      <c r="AP645" s="58">
        <f t="shared" si="833"/>
        <v>0</v>
      </c>
      <c r="AQ645" s="42">
        <f t="shared" si="833"/>
        <v>0</v>
      </c>
      <c r="AR645" s="58">
        <f t="shared" si="833"/>
        <v>0</v>
      </c>
      <c r="AS645" s="42">
        <f t="shared" si="833"/>
        <v>0</v>
      </c>
      <c r="AT645" s="58">
        <f t="shared" si="833"/>
        <v>0</v>
      </c>
      <c r="AU645" s="42">
        <f t="shared" si="833"/>
        <v>0</v>
      </c>
      <c r="AV645" s="58">
        <f t="shared" si="833"/>
        <v>0</v>
      </c>
      <c r="AW645" s="42">
        <f t="shared" si="833"/>
        <v>0</v>
      </c>
      <c r="AX645" s="58">
        <f t="shared" si="833"/>
        <v>0</v>
      </c>
      <c r="AY645" s="42">
        <f t="shared" si="833"/>
        <v>0</v>
      </c>
      <c r="AZ645" s="58">
        <f t="shared" si="833"/>
        <v>0</v>
      </c>
      <c r="BA645" s="42">
        <f t="shared" si="833"/>
        <v>0</v>
      </c>
      <c r="BB645" s="58">
        <f t="shared" si="833"/>
        <v>0</v>
      </c>
      <c r="BC645" s="42">
        <f t="shared" si="833"/>
        <v>0</v>
      </c>
      <c r="BD645" s="58">
        <f t="shared" si="833"/>
        <v>0</v>
      </c>
      <c r="BE645" s="42">
        <f t="shared" si="833"/>
        <v>0</v>
      </c>
      <c r="BF645" s="58">
        <f t="shared" si="833"/>
        <v>0</v>
      </c>
      <c r="BG645" s="42">
        <f t="shared" si="833"/>
        <v>0</v>
      </c>
      <c r="BH645" s="58">
        <f t="shared" si="833"/>
        <v>0</v>
      </c>
      <c r="BI645" s="42">
        <f t="shared" si="833"/>
        <v>0</v>
      </c>
      <c r="BJ645" s="58">
        <f t="shared" si="833"/>
        <v>0</v>
      </c>
      <c r="BK645" s="42">
        <f t="shared" si="833"/>
        <v>0</v>
      </c>
      <c r="BL645" s="58">
        <f t="shared" si="833"/>
        <v>0</v>
      </c>
      <c r="BM645" s="42">
        <f t="shared" si="833"/>
        <v>0</v>
      </c>
      <c r="BN645" s="58">
        <f t="shared" si="833"/>
        <v>0</v>
      </c>
      <c r="BO645" s="42">
        <f t="shared" si="833"/>
        <v>0</v>
      </c>
      <c r="BP645" s="58">
        <f t="shared" si="833"/>
        <v>0</v>
      </c>
      <c r="BQ645" s="42">
        <f t="shared" si="832"/>
        <v>0</v>
      </c>
      <c r="BR645" s="58">
        <f t="shared" si="832"/>
        <v>0</v>
      </c>
      <c r="BS645" s="42">
        <f t="shared" si="832"/>
        <v>0</v>
      </c>
      <c r="BT645" s="58">
        <f t="shared" si="832"/>
        <v>0</v>
      </c>
      <c r="BU645" s="42">
        <f t="shared" si="832"/>
        <v>0</v>
      </c>
      <c r="BV645" s="58">
        <f t="shared" si="832"/>
        <v>0</v>
      </c>
      <c r="BW645" s="42">
        <f t="shared" si="832"/>
        <v>0</v>
      </c>
      <c r="BX645" s="58">
        <f t="shared" si="832"/>
        <v>0</v>
      </c>
      <c r="BY645" s="42">
        <f t="shared" si="832"/>
        <v>0</v>
      </c>
      <c r="BZ645" s="58">
        <f t="shared" si="832"/>
        <v>0</v>
      </c>
      <c r="CA645" s="42">
        <f t="shared" si="832"/>
        <v>0</v>
      </c>
      <c r="CB645" s="58">
        <f t="shared" si="832"/>
        <v>0</v>
      </c>
      <c r="CC645" s="42">
        <f t="shared" si="832"/>
        <v>0</v>
      </c>
      <c r="CD645" s="58">
        <f t="shared" si="832"/>
        <v>0</v>
      </c>
      <c r="CE645" s="42">
        <f t="shared" si="832"/>
        <v>0</v>
      </c>
      <c r="CF645" s="58">
        <f t="shared" si="832"/>
        <v>0</v>
      </c>
      <c r="CG645" s="42">
        <f t="shared" si="832"/>
        <v>0</v>
      </c>
      <c r="CH645" s="58">
        <f t="shared" si="832"/>
        <v>0</v>
      </c>
      <c r="CI645" s="42">
        <f t="shared" si="832"/>
        <v>0</v>
      </c>
      <c r="CJ645" s="58">
        <f t="shared" si="832"/>
        <v>0</v>
      </c>
      <c r="CK645" s="42">
        <f t="shared" si="832"/>
        <v>0</v>
      </c>
      <c r="CL645" s="58">
        <f t="shared" si="832"/>
        <v>0</v>
      </c>
      <c r="CM645" s="42">
        <f t="shared" si="832"/>
        <v>0</v>
      </c>
      <c r="CN645" s="58">
        <f t="shared" si="832"/>
        <v>0</v>
      </c>
      <c r="CO645" s="42">
        <f t="shared" si="832"/>
        <v>0</v>
      </c>
      <c r="CP645" s="58">
        <f t="shared" si="832"/>
        <v>0</v>
      </c>
      <c r="CQ645" s="42">
        <f t="shared" si="832"/>
        <v>0</v>
      </c>
      <c r="CR645" s="58">
        <f t="shared" si="832"/>
        <v>0</v>
      </c>
      <c r="CS645" s="42">
        <f t="shared" si="832"/>
        <v>0</v>
      </c>
      <c r="CT645" s="58">
        <f t="shared" si="832"/>
        <v>0</v>
      </c>
      <c r="CU645" s="42">
        <f t="shared" si="832"/>
        <v>0</v>
      </c>
      <c r="CV645" s="58">
        <f t="shared" si="832"/>
        <v>0</v>
      </c>
      <c r="CW645" s="42">
        <f t="shared" si="832"/>
        <v>0</v>
      </c>
      <c r="CX645" s="58">
        <f t="shared" si="832"/>
        <v>0</v>
      </c>
      <c r="CY645" s="42">
        <f t="shared" si="832"/>
        <v>0</v>
      </c>
      <c r="CZ645" s="58">
        <f t="shared" si="832"/>
        <v>0</v>
      </c>
      <c r="DA645" s="42">
        <f t="shared" si="832"/>
        <v>0</v>
      </c>
      <c r="DB645" s="58">
        <f t="shared" si="832"/>
        <v>0</v>
      </c>
      <c r="DC645" s="42">
        <f t="shared" si="832"/>
        <v>0</v>
      </c>
      <c r="DD645" s="59">
        <f t="shared" si="832"/>
        <v>0</v>
      </c>
      <c r="DE645" s="3"/>
    </row>
    <row r="646" spans="1:109" x14ac:dyDescent="0.35">
      <c r="A646" s="3"/>
      <c r="B646" s="3" t="s">
        <v>3943</v>
      </c>
      <c r="C646" s="39" t="s">
        <v>625</v>
      </c>
      <c r="D646" s="3" t="s">
        <v>625</v>
      </c>
      <c r="E646" s="61"/>
      <c r="F646" s="62"/>
      <c r="G646" s="62"/>
      <c r="H646" s="62"/>
      <c r="I646" s="62"/>
      <c r="J646" s="63"/>
      <c r="K646" s="63"/>
      <c r="L646" s="63"/>
      <c r="M646" s="63"/>
      <c r="N646" s="62"/>
      <c r="O646" s="62"/>
      <c r="P646" s="62"/>
      <c r="Q646" s="63"/>
      <c r="R646" s="63"/>
      <c r="S646" s="63"/>
      <c r="T646" s="63"/>
      <c r="U646" s="62"/>
      <c r="V646" s="62"/>
      <c r="W646" s="62"/>
      <c r="X646" s="64"/>
      <c r="Y646" s="65"/>
      <c r="Z646" s="63"/>
      <c r="AA646" s="63"/>
      <c r="AB646" s="63"/>
      <c r="AC646" s="63"/>
      <c r="AD646" s="62"/>
      <c r="AE646" s="62"/>
      <c r="AF646" s="62"/>
      <c r="AG646" s="62"/>
      <c r="AH646" s="63"/>
      <c r="AI646" s="63"/>
      <c r="AJ646" s="63"/>
      <c r="AK646" s="63"/>
      <c r="AL646" s="62"/>
      <c r="AM646" s="62"/>
      <c r="AN646" s="62"/>
      <c r="AO646" s="64"/>
      <c r="AP646" s="65"/>
      <c r="AQ646" s="64"/>
      <c r="AR646" s="65"/>
      <c r="AS646" s="64"/>
      <c r="AT646" s="65"/>
      <c r="AU646" s="64"/>
      <c r="AV646" s="65"/>
      <c r="AW646" s="64"/>
      <c r="AX646" s="65"/>
      <c r="AY646" s="64"/>
      <c r="AZ646" s="65"/>
      <c r="BA646" s="64"/>
      <c r="BB646" s="65"/>
      <c r="BC646" s="64"/>
      <c r="BD646" s="65"/>
      <c r="BE646" s="64"/>
      <c r="BF646" s="65"/>
      <c r="BG646" s="64"/>
      <c r="BH646" s="65"/>
      <c r="BI646" s="64"/>
      <c r="BJ646" s="65"/>
      <c r="BK646" s="64"/>
      <c r="BL646" s="65"/>
      <c r="BM646" s="64"/>
      <c r="BN646" s="65"/>
      <c r="BO646" s="64"/>
      <c r="BP646" s="65"/>
      <c r="BQ646" s="64"/>
      <c r="BR646" s="65"/>
      <c r="BS646" s="64"/>
      <c r="BT646" s="65"/>
      <c r="BU646" s="64"/>
      <c r="BV646" s="65"/>
      <c r="BW646" s="64"/>
      <c r="BX646" s="65"/>
      <c r="BY646" s="64"/>
      <c r="BZ646" s="65"/>
      <c r="CA646" s="64"/>
      <c r="CB646" s="65"/>
      <c r="CC646" s="64"/>
      <c r="CD646" s="65"/>
      <c r="CE646" s="64"/>
      <c r="CF646" s="65"/>
      <c r="CG646" s="64"/>
      <c r="CH646" s="65"/>
      <c r="CI646" s="64"/>
      <c r="CJ646" s="65"/>
      <c r="CK646" s="64"/>
      <c r="CL646" s="65"/>
      <c r="CM646" s="64"/>
      <c r="CN646" s="65"/>
      <c r="CO646" s="64"/>
      <c r="CP646" s="65"/>
      <c r="CQ646" s="64"/>
      <c r="CR646" s="65"/>
      <c r="CS646" s="64"/>
      <c r="CT646" s="65"/>
      <c r="CU646" s="64"/>
      <c r="CV646" s="65"/>
      <c r="CW646" s="64"/>
      <c r="CX646" s="65"/>
      <c r="CY646" s="64"/>
      <c r="CZ646" s="65"/>
      <c r="DA646" s="64"/>
      <c r="DB646" s="65"/>
      <c r="DC646" s="64"/>
      <c r="DD646" s="66"/>
      <c r="DE646" s="3"/>
    </row>
    <row r="647" spans="1:109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F5987-5228-4354-BAF6-C3BD14B10828}">
  <sheetPr>
    <tabColor theme="9" tint="-0.499984740745262"/>
  </sheetPr>
  <dimension ref="A1:DY249"/>
  <sheetViews>
    <sheetView showZeros="0" zoomScale="85" zoomScaleNormal="85" workbookViewId="0">
      <pane xSplit="1" ySplit="21" topLeftCell="B22" activePane="bottomRight" state="frozen"/>
      <selection activeCell="D5" sqref="D5"/>
      <selection pane="topRight" activeCell="D5" sqref="D5"/>
      <selection pane="bottomLeft" activeCell="D5" sqref="D5"/>
      <selection pane="bottomRight" activeCell="B22" sqref="B22"/>
    </sheetView>
  </sheetViews>
  <sheetFormatPr defaultColWidth="0" defaultRowHeight="14.5" zeroHeight="1" x14ac:dyDescent="0.35"/>
  <cols>
    <col min="1" max="129" width="8.7265625" customWidth="1"/>
    <col min="130" max="16384" width="8.7265625" hidden="1"/>
  </cols>
  <sheetData>
    <row r="1" spans="1:129" ht="18.5" x14ac:dyDescent="0.45">
      <c r="A1" s="11" t="s">
        <v>201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</row>
    <row r="2" spans="1:129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</row>
    <row r="3" spans="1:129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</row>
    <row r="4" spans="1:129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</row>
    <row r="5" spans="1:129" x14ac:dyDescent="0.35">
      <c r="A5" s="3"/>
      <c r="B5" s="39" t="s">
        <v>4</v>
      </c>
      <c r="C5" s="39" t="s">
        <v>3</v>
      </c>
      <c r="D5" s="39" t="s">
        <v>6</v>
      </c>
      <c r="E5" s="39" t="s">
        <v>5</v>
      </c>
      <c r="F5" s="39" t="s">
        <v>4</v>
      </c>
      <c r="G5" s="39" t="s">
        <v>202</v>
      </c>
      <c r="H5" s="39" t="s">
        <v>13</v>
      </c>
      <c r="I5" s="39" t="s">
        <v>11</v>
      </c>
      <c r="J5" s="39" t="s">
        <v>14</v>
      </c>
      <c r="K5" s="39" t="s">
        <v>8</v>
      </c>
      <c r="L5" s="39" t="s">
        <v>8</v>
      </c>
      <c r="M5" s="39" t="s">
        <v>16</v>
      </c>
      <c r="N5" s="39" t="s">
        <v>21</v>
      </c>
      <c r="O5" s="39" t="s">
        <v>21</v>
      </c>
      <c r="P5" s="39" t="s">
        <v>21</v>
      </c>
      <c r="Q5" s="39" t="s">
        <v>22</v>
      </c>
      <c r="R5" s="39" t="s">
        <v>10</v>
      </c>
      <c r="S5" s="39" t="s">
        <v>10</v>
      </c>
      <c r="T5" s="39" t="s">
        <v>10</v>
      </c>
      <c r="U5" s="39" t="s">
        <v>24</v>
      </c>
      <c r="V5" s="39" t="s">
        <v>203</v>
      </c>
      <c r="W5" s="39" t="s">
        <v>204</v>
      </c>
      <c r="X5" s="39" t="s">
        <v>204</v>
      </c>
      <c r="Y5" s="39" t="s">
        <v>198</v>
      </c>
      <c r="Z5" s="39" t="s">
        <v>204</v>
      </c>
      <c r="AA5" s="39" t="s">
        <v>205</v>
      </c>
      <c r="AB5" s="39" t="s">
        <v>206</v>
      </c>
      <c r="AC5" s="39" t="s">
        <v>208</v>
      </c>
      <c r="AD5" s="39" t="s">
        <v>207</v>
      </c>
      <c r="AE5" s="39" t="s">
        <v>30</v>
      </c>
      <c r="AF5" s="39" t="s">
        <v>209</v>
      </c>
      <c r="AG5" s="39" t="s">
        <v>34</v>
      </c>
      <c r="AH5" s="39" t="s">
        <v>34</v>
      </c>
      <c r="AI5" s="39" t="s">
        <v>35</v>
      </c>
      <c r="AJ5" s="39" t="s">
        <v>35</v>
      </c>
      <c r="AK5" s="39" t="s">
        <v>35</v>
      </c>
      <c r="AL5" s="39" t="s">
        <v>37</v>
      </c>
      <c r="AM5" s="39" t="s">
        <v>210</v>
      </c>
      <c r="AN5" s="39" t="s">
        <v>210</v>
      </c>
      <c r="AO5" s="39" t="s">
        <v>210</v>
      </c>
      <c r="AP5" s="39" t="s">
        <v>211</v>
      </c>
      <c r="AQ5" s="39" t="s">
        <v>211</v>
      </c>
      <c r="AR5" s="39" t="s">
        <v>211</v>
      </c>
      <c r="AS5" s="39" t="s">
        <v>215</v>
      </c>
      <c r="AT5" s="39" t="s">
        <v>211</v>
      </c>
      <c r="AU5" s="39" t="s">
        <v>212</v>
      </c>
      <c r="AV5" s="39" t="s">
        <v>215</v>
      </c>
      <c r="AW5" s="39" t="s">
        <v>215</v>
      </c>
      <c r="AX5" s="39" t="s">
        <v>215</v>
      </c>
      <c r="AY5" s="39" t="s">
        <v>217</v>
      </c>
      <c r="AZ5" s="39" t="s">
        <v>217</v>
      </c>
      <c r="BA5" s="39" t="s">
        <v>18</v>
      </c>
      <c r="BB5" s="39" t="s">
        <v>59</v>
      </c>
      <c r="BC5" s="39" t="s">
        <v>62</v>
      </c>
      <c r="BD5" s="39" t="s">
        <v>62</v>
      </c>
      <c r="BE5" s="39" t="s">
        <v>66</v>
      </c>
      <c r="BF5" s="39" t="s">
        <v>66</v>
      </c>
      <c r="BG5" s="39" t="s">
        <v>66</v>
      </c>
      <c r="BH5" s="39" t="s">
        <v>66</v>
      </c>
      <c r="BI5" s="39" t="s">
        <v>218</v>
      </c>
      <c r="BJ5" s="39" t="s">
        <v>218</v>
      </c>
      <c r="BK5" s="39" t="s">
        <v>218</v>
      </c>
      <c r="BL5" s="39" t="s">
        <v>219</v>
      </c>
      <c r="BM5" s="39" t="s">
        <v>219</v>
      </c>
      <c r="BN5" s="39" t="s">
        <v>219</v>
      </c>
      <c r="BO5" s="39" t="s">
        <v>219</v>
      </c>
      <c r="BP5" s="39" t="s">
        <v>219</v>
      </c>
      <c r="BQ5" s="39" t="s">
        <v>224</v>
      </c>
      <c r="BR5" s="39" t="s">
        <v>75</v>
      </c>
      <c r="BS5" s="39" t="s">
        <v>75</v>
      </c>
      <c r="BT5" s="39" t="s">
        <v>75</v>
      </c>
      <c r="BU5" s="39" t="s">
        <v>75</v>
      </c>
      <c r="BV5" s="39" t="s">
        <v>75</v>
      </c>
      <c r="BW5" s="39" t="s">
        <v>220</v>
      </c>
      <c r="BX5" s="39" t="s">
        <v>220</v>
      </c>
      <c r="BY5" s="39" t="s">
        <v>220</v>
      </c>
      <c r="BZ5" s="39" t="s">
        <v>220</v>
      </c>
      <c r="CA5" s="39" t="s">
        <v>76</v>
      </c>
      <c r="CB5" s="39" t="s">
        <v>76</v>
      </c>
      <c r="CC5" s="39" t="s">
        <v>76</v>
      </c>
      <c r="CD5" s="39" t="s">
        <v>76</v>
      </c>
      <c r="CE5" s="39" t="s">
        <v>221</v>
      </c>
      <c r="CF5" s="39" t="s">
        <v>79</v>
      </c>
      <c r="CG5" s="39" t="s">
        <v>79</v>
      </c>
      <c r="CH5" s="39" t="s">
        <v>79</v>
      </c>
      <c r="CI5" s="39" t="s">
        <v>222</v>
      </c>
      <c r="CJ5" s="39" t="s">
        <v>222</v>
      </c>
      <c r="CK5" s="39" t="s">
        <v>222</v>
      </c>
      <c r="CL5" s="39" t="s">
        <v>223</v>
      </c>
      <c r="CM5" s="39" t="s">
        <v>223</v>
      </c>
      <c r="CN5" s="39" t="s">
        <v>197</v>
      </c>
      <c r="CO5" s="39" t="s">
        <v>197</v>
      </c>
      <c r="CP5" s="39" t="s">
        <v>197</v>
      </c>
      <c r="CQ5" s="39" t="s">
        <v>197</v>
      </c>
      <c r="CR5" s="39" t="s">
        <v>197</v>
      </c>
      <c r="CS5" s="39" t="s">
        <v>225</v>
      </c>
      <c r="CT5" s="39" t="s">
        <v>82</v>
      </c>
      <c r="CU5" s="39" t="s">
        <v>83</v>
      </c>
      <c r="CV5" s="39" t="s">
        <v>83</v>
      </c>
      <c r="CW5" s="39" t="s">
        <v>226</v>
      </c>
      <c r="CX5" s="39" t="s">
        <v>226</v>
      </c>
      <c r="CY5" s="39" t="s">
        <v>226</v>
      </c>
      <c r="CZ5" s="39" t="s">
        <v>226</v>
      </c>
      <c r="DA5" s="39" t="s">
        <v>226</v>
      </c>
      <c r="DB5" s="39" t="s">
        <v>226</v>
      </c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</row>
    <row r="6" spans="1:129" x14ac:dyDescent="0.35">
      <c r="A6" s="3"/>
      <c r="B6" s="32" t="s">
        <v>3955</v>
      </c>
      <c r="C6" s="7" t="s">
        <v>3956</v>
      </c>
      <c r="D6" s="7" t="s">
        <v>3957</v>
      </c>
      <c r="E6" s="7" t="s">
        <v>3958</v>
      </c>
      <c r="F6" s="7" t="s">
        <v>3959</v>
      </c>
      <c r="G6" s="7" t="s">
        <v>3960</v>
      </c>
      <c r="H6" s="7" t="s">
        <v>3961</v>
      </c>
      <c r="I6" s="7" t="s">
        <v>3962</v>
      </c>
      <c r="J6" s="7" t="s">
        <v>3963</v>
      </c>
      <c r="K6" s="7" t="s">
        <v>3966</v>
      </c>
      <c r="L6" s="7" t="s">
        <v>3969</v>
      </c>
      <c r="M6" s="7" t="s">
        <v>3970</v>
      </c>
      <c r="N6" s="7" t="s">
        <v>3973</v>
      </c>
      <c r="O6" s="7" t="s">
        <v>3976</v>
      </c>
      <c r="P6" s="7" t="s">
        <v>3979</v>
      </c>
      <c r="Q6" s="7" t="s">
        <v>3980</v>
      </c>
      <c r="R6" s="7" t="s">
        <v>3981</v>
      </c>
      <c r="S6" s="7" t="s">
        <v>3984</v>
      </c>
      <c r="T6" s="7" t="s">
        <v>3985</v>
      </c>
      <c r="U6" s="7" t="s">
        <v>3986</v>
      </c>
      <c r="V6" s="7" t="s">
        <v>3987</v>
      </c>
      <c r="W6" s="7" t="s">
        <v>3988</v>
      </c>
      <c r="X6" s="7" t="s">
        <v>3989</v>
      </c>
      <c r="Y6" s="7" t="s">
        <v>3990</v>
      </c>
      <c r="Z6" s="7" t="s">
        <v>3991</v>
      </c>
      <c r="AA6" s="7" t="s">
        <v>3992</v>
      </c>
      <c r="AB6" s="7" t="s">
        <v>3993</v>
      </c>
      <c r="AC6" s="7" t="s">
        <v>3994</v>
      </c>
      <c r="AD6" s="7" t="s">
        <v>3995</v>
      </c>
      <c r="AE6" s="7" t="s">
        <v>3996</v>
      </c>
      <c r="AF6" s="7" t="s">
        <v>3997</v>
      </c>
      <c r="AG6" s="7" t="s">
        <v>4000</v>
      </c>
      <c r="AH6" s="7" t="s">
        <v>4003</v>
      </c>
      <c r="AI6" s="7" t="s">
        <v>4006</v>
      </c>
      <c r="AJ6" s="7" t="s">
        <v>4009</v>
      </c>
      <c r="AK6" s="7" t="s">
        <v>4010</v>
      </c>
      <c r="AL6" s="7" t="s">
        <v>4011</v>
      </c>
      <c r="AM6" s="7" t="s">
        <v>3876</v>
      </c>
      <c r="AN6" s="7" t="s">
        <v>3877</v>
      </c>
      <c r="AO6" s="7" t="s">
        <v>3878</v>
      </c>
      <c r="AP6" s="7" t="s">
        <v>3879</v>
      </c>
      <c r="AQ6" s="7" t="s">
        <v>3880</v>
      </c>
      <c r="AR6" s="7" t="s">
        <v>3881</v>
      </c>
      <c r="AS6" s="7" t="s">
        <v>3882</v>
      </c>
      <c r="AT6" s="7" t="s">
        <v>3883</v>
      </c>
      <c r="AU6" s="7" t="s">
        <v>3884</v>
      </c>
      <c r="AV6" s="7" t="s">
        <v>3885</v>
      </c>
      <c r="AW6" s="7" t="s">
        <v>3886</v>
      </c>
      <c r="AX6" s="7" t="s">
        <v>3887</v>
      </c>
      <c r="AY6" s="7" t="s">
        <v>3888</v>
      </c>
      <c r="AZ6" s="7" t="s">
        <v>3889</v>
      </c>
      <c r="BA6" s="7" t="s">
        <v>3890</v>
      </c>
      <c r="BB6" s="7" t="s">
        <v>3891</v>
      </c>
      <c r="BC6" s="7" t="s">
        <v>3892</v>
      </c>
      <c r="BD6" s="7" t="s">
        <v>3893</v>
      </c>
      <c r="BE6" s="7" t="s">
        <v>3894</v>
      </c>
      <c r="BF6" s="7" t="s">
        <v>3895</v>
      </c>
      <c r="BG6" s="7" t="s">
        <v>3896</v>
      </c>
      <c r="BH6" s="7" t="s">
        <v>3897</v>
      </c>
      <c r="BI6" s="7" t="s">
        <v>3898</v>
      </c>
      <c r="BJ6" s="7" t="s">
        <v>3899</v>
      </c>
      <c r="BK6" s="7" t="s">
        <v>3900</v>
      </c>
      <c r="BL6" s="7" t="s">
        <v>3901</v>
      </c>
      <c r="BM6" s="7" t="s">
        <v>3902</v>
      </c>
      <c r="BN6" s="7" t="s">
        <v>3903</v>
      </c>
      <c r="BO6" s="7" t="s">
        <v>3904</v>
      </c>
      <c r="BP6" s="7" t="s">
        <v>3905</v>
      </c>
      <c r="BQ6" s="7" t="s">
        <v>3906</v>
      </c>
      <c r="BR6" s="7" t="s">
        <v>3907</v>
      </c>
      <c r="BS6" s="7" t="s">
        <v>3908</v>
      </c>
      <c r="BT6" s="7" t="s">
        <v>3909</v>
      </c>
      <c r="BU6" s="7" t="s">
        <v>3910</v>
      </c>
      <c r="BV6" s="7" t="s">
        <v>3911</v>
      </c>
      <c r="BW6" s="7" t="s">
        <v>3912</v>
      </c>
      <c r="BX6" s="7" t="s">
        <v>3913</v>
      </c>
      <c r="BY6" s="7" t="s">
        <v>3914</v>
      </c>
      <c r="BZ6" s="7" t="s">
        <v>3915</v>
      </c>
      <c r="CA6" s="7" t="s">
        <v>3916</v>
      </c>
      <c r="CB6" s="7" t="s">
        <v>3917</v>
      </c>
      <c r="CC6" s="7" t="s">
        <v>3918</v>
      </c>
      <c r="CD6" s="7" t="s">
        <v>3919</v>
      </c>
      <c r="CE6" s="7" t="s">
        <v>3920</v>
      </c>
      <c r="CF6" s="7" t="s">
        <v>3921</v>
      </c>
      <c r="CG6" s="7" t="s">
        <v>3922</v>
      </c>
      <c r="CH6" s="7" t="s">
        <v>3923</v>
      </c>
      <c r="CI6" s="7" t="s">
        <v>3924</v>
      </c>
      <c r="CJ6" s="7" t="s">
        <v>3925</v>
      </c>
      <c r="CK6" s="7" t="s">
        <v>3926</v>
      </c>
      <c r="CL6" s="7" t="s">
        <v>3927</v>
      </c>
      <c r="CM6" s="7" t="s">
        <v>3928</v>
      </c>
      <c r="CN6" s="7" t="s">
        <v>3929</v>
      </c>
      <c r="CO6" s="7" t="s">
        <v>3930</v>
      </c>
      <c r="CP6" s="7" t="s">
        <v>3931</v>
      </c>
      <c r="CQ6" s="7" t="s">
        <v>3932</v>
      </c>
      <c r="CR6" s="7" t="s">
        <v>3933</v>
      </c>
      <c r="CS6" s="7" t="s">
        <v>3934</v>
      </c>
      <c r="CT6" s="7" t="s">
        <v>3935</v>
      </c>
      <c r="CU6" s="7" t="s">
        <v>3936</v>
      </c>
      <c r="CV6" s="7" t="s">
        <v>3937</v>
      </c>
      <c r="CW6" s="7" t="s">
        <v>3938</v>
      </c>
      <c r="CX6" s="7" t="s">
        <v>3939</v>
      </c>
      <c r="CY6" s="7" t="s">
        <v>3940</v>
      </c>
      <c r="CZ6" s="7" t="s">
        <v>3941</v>
      </c>
      <c r="DA6" s="7" t="s">
        <v>3942</v>
      </c>
      <c r="DB6" s="7" t="s">
        <v>3943</v>
      </c>
      <c r="DC6" s="7" t="s">
        <v>192</v>
      </c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</row>
    <row r="7" spans="1:129" x14ac:dyDescent="0.35">
      <c r="A7" s="3"/>
      <c r="B7" s="31" t="s">
        <v>464</v>
      </c>
      <c r="C7" s="3" t="s">
        <v>466</v>
      </c>
      <c r="D7" s="3" t="s">
        <v>467</v>
      </c>
      <c r="E7" s="3" t="s">
        <v>469</v>
      </c>
      <c r="F7" s="3" t="s">
        <v>471</v>
      </c>
      <c r="G7" s="3" t="s">
        <v>474</v>
      </c>
      <c r="H7" s="3" t="s">
        <v>475</v>
      </c>
      <c r="I7" s="3" t="s">
        <v>476</v>
      </c>
      <c r="J7" s="3" t="s">
        <v>477</v>
      </c>
      <c r="K7" s="3" t="s">
        <v>481</v>
      </c>
      <c r="L7" s="3" t="s">
        <v>483</v>
      </c>
      <c r="M7" s="3" t="s">
        <v>485</v>
      </c>
      <c r="N7" s="3" t="s">
        <v>488</v>
      </c>
      <c r="O7" s="3" t="s">
        <v>490</v>
      </c>
      <c r="P7" s="3" t="s">
        <v>492</v>
      </c>
      <c r="Q7" s="3" t="s">
        <v>494</v>
      </c>
      <c r="R7" s="3" t="s">
        <v>498</v>
      </c>
      <c r="S7" s="3" t="s">
        <v>500</v>
      </c>
      <c r="T7" s="3" t="s">
        <v>502</v>
      </c>
      <c r="U7" s="3" t="s">
        <v>505</v>
      </c>
      <c r="V7" s="3" t="s">
        <v>508</v>
      </c>
      <c r="W7" s="3" t="s">
        <v>511</v>
      </c>
      <c r="X7" s="3" t="s">
        <v>513</v>
      </c>
      <c r="Y7" s="3" t="s">
        <v>515</v>
      </c>
      <c r="Z7" s="3" t="s">
        <v>517</v>
      </c>
      <c r="AA7" s="3" t="s">
        <v>521</v>
      </c>
      <c r="AB7" s="3" t="s">
        <v>523</v>
      </c>
      <c r="AC7" s="3" t="s">
        <v>525</v>
      </c>
      <c r="AD7" s="3" t="s">
        <v>527</v>
      </c>
      <c r="AE7" s="3" t="s">
        <v>531</v>
      </c>
      <c r="AF7" s="3" t="s">
        <v>532</v>
      </c>
      <c r="AG7" s="3" t="s">
        <v>533</v>
      </c>
      <c r="AH7" s="3" t="s">
        <v>535</v>
      </c>
      <c r="AI7" s="3" t="s">
        <v>539</v>
      </c>
      <c r="AJ7" s="3" t="s">
        <v>541</v>
      </c>
      <c r="AK7" s="3" t="s">
        <v>543</v>
      </c>
      <c r="AL7" s="3" t="s">
        <v>547</v>
      </c>
      <c r="AM7" s="3" t="s">
        <v>548</v>
      </c>
      <c r="AN7" s="3" t="s">
        <v>549</v>
      </c>
      <c r="AO7" s="3" t="s">
        <v>550</v>
      </c>
      <c r="AP7" s="3" t="s">
        <v>552</v>
      </c>
      <c r="AQ7" s="3" t="s">
        <v>553</v>
      </c>
      <c r="AR7" s="3" t="s">
        <v>554</v>
      </c>
      <c r="AS7" s="3" t="s">
        <v>555</v>
      </c>
      <c r="AT7" s="3" t="s">
        <v>556</v>
      </c>
      <c r="AU7" s="3" t="s">
        <v>557</v>
      </c>
      <c r="AV7" s="3" t="s">
        <v>559</v>
      </c>
      <c r="AW7" s="3" t="s">
        <v>560</v>
      </c>
      <c r="AX7" s="3" t="s">
        <v>561</v>
      </c>
      <c r="AY7" s="3" t="s">
        <v>563</v>
      </c>
      <c r="AZ7" s="3" t="s">
        <v>564</v>
      </c>
      <c r="BA7" s="3" t="s">
        <v>565</v>
      </c>
      <c r="BB7" s="3" t="s">
        <v>566</v>
      </c>
      <c r="BC7" s="3" t="s">
        <v>568</v>
      </c>
      <c r="BD7" s="3" t="s">
        <v>570</v>
      </c>
      <c r="BE7" s="3" t="s">
        <v>571</v>
      </c>
      <c r="BF7" s="3" t="s">
        <v>572</v>
      </c>
      <c r="BG7" s="3" t="s">
        <v>574</v>
      </c>
      <c r="BH7" s="3" t="s">
        <v>575</v>
      </c>
      <c r="BI7" s="3" t="s">
        <v>576</v>
      </c>
      <c r="BJ7" s="3" t="s">
        <v>577</v>
      </c>
      <c r="BK7" s="3" t="s">
        <v>578</v>
      </c>
      <c r="BL7" s="3" t="s">
        <v>579</v>
      </c>
      <c r="BM7" s="3" t="s">
        <v>580</v>
      </c>
      <c r="BN7" s="3" t="s">
        <v>582</v>
      </c>
      <c r="BO7" s="3" t="s">
        <v>584</v>
      </c>
      <c r="BP7" s="3" t="s">
        <v>585</v>
      </c>
      <c r="BQ7" s="3" t="s">
        <v>586</v>
      </c>
      <c r="BR7" s="3" t="s">
        <v>587</v>
      </c>
      <c r="BS7" s="3" t="s">
        <v>588</v>
      </c>
      <c r="BT7" s="3" t="s">
        <v>589</v>
      </c>
      <c r="BU7" s="3" t="s">
        <v>590</v>
      </c>
      <c r="BV7" s="3" t="s">
        <v>591</v>
      </c>
      <c r="BW7" s="3" t="s">
        <v>592</v>
      </c>
      <c r="BX7" s="3" t="s">
        <v>593</v>
      </c>
      <c r="BY7" s="3" t="s">
        <v>594</v>
      </c>
      <c r="BZ7" s="3" t="s">
        <v>595</v>
      </c>
      <c r="CA7" s="3" t="s">
        <v>596</v>
      </c>
      <c r="CB7" s="3" t="s">
        <v>597</v>
      </c>
      <c r="CC7" s="3" t="s">
        <v>598</v>
      </c>
      <c r="CD7" s="3" t="s">
        <v>599</v>
      </c>
      <c r="CE7" s="3" t="s">
        <v>600</v>
      </c>
      <c r="CF7" s="3" t="s">
        <v>602</v>
      </c>
      <c r="CG7" s="3" t="s">
        <v>603</v>
      </c>
      <c r="CH7" s="3" t="s">
        <v>604</v>
      </c>
      <c r="CI7" s="3" t="s">
        <v>605</v>
      </c>
      <c r="CJ7" s="3" t="s">
        <v>606</v>
      </c>
      <c r="CK7" s="3" t="s">
        <v>607</v>
      </c>
      <c r="CL7" s="3" t="s">
        <v>608</v>
      </c>
      <c r="CM7" s="3" t="s">
        <v>609</v>
      </c>
      <c r="CN7" s="3" t="s">
        <v>610</v>
      </c>
      <c r="CO7" s="3" t="s">
        <v>611</v>
      </c>
      <c r="CP7" s="3" t="s">
        <v>612</v>
      </c>
      <c r="CQ7" s="3" t="s">
        <v>613</v>
      </c>
      <c r="CR7" s="3" t="s">
        <v>614</v>
      </c>
      <c r="CS7" s="3" t="s">
        <v>615</v>
      </c>
      <c r="CT7" s="3" t="s">
        <v>616</v>
      </c>
      <c r="CU7" s="3" t="s">
        <v>617</v>
      </c>
      <c r="CV7" s="3" t="s">
        <v>618</v>
      </c>
      <c r="CW7" s="3" t="s">
        <v>619</v>
      </c>
      <c r="CX7" s="3" t="s">
        <v>620</v>
      </c>
      <c r="CY7" s="3" t="s">
        <v>621</v>
      </c>
      <c r="CZ7" s="3" t="s">
        <v>622</v>
      </c>
      <c r="DA7" s="3" t="s">
        <v>623</v>
      </c>
      <c r="DB7" s="3" t="s">
        <v>625</v>
      </c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</row>
    <row r="8" spans="1:129" x14ac:dyDescent="0.35">
      <c r="A8" s="3" t="s">
        <v>87</v>
      </c>
      <c r="B8" s="30">
        <f t="shared" ref="B8:AG8" si="0">SUMIF($B$13:$BC$13,B$5,$B14:$BC14)</f>
        <v>0.42220218092883866</v>
      </c>
      <c r="C8" s="30">
        <f t="shared" si="0"/>
        <v>0.4408665754972339</v>
      </c>
      <c r="D8" s="30">
        <f t="shared" si="0"/>
        <v>0.45348046292960154</v>
      </c>
      <c r="E8" s="30">
        <f t="shared" si="0"/>
        <v>0.45328809605879439</v>
      </c>
      <c r="F8" s="30">
        <f t="shared" si="0"/>
        <v>0.42220218092883866</v>
      </c>
      <c r="G8" s="30">
        <f t="shared" si="0"/>
        <v>0.47058962750113448</v>
      </c>
      <c r="H8" s="30">
        <f t="shared" si="0"/>
        <v>0.43368244528327488</v>
      </c>
      <c r="I8" s="30">
        <f t="shared" si="0"/>
        <v>0.42490888126822052</v>
      </c>
      <c r="J8" s="30">
        <f t="shared" si="0"/>
        <v>0.46228214826646746</v>
      </c>
      <c r="K8" s="30">
        <f t="shared" si="0"/>
        <v>0.51205744204554016</v>
      </c>
      <c r="L8" s="30">
        <f t="shared" si="0"/>
        <v>0.51205744204554016</v>
      </c>
      <c r="M8" s="30">
        <f t="shared" si="0"/>
        <v>0.5683380768289833</v>
      </c>
      <c r="N8" s="30">
        <f t="shared" si="0"/>
        <v>0.46534411707671802</v>
      </c>
      <c r="O8" s="30">
        <f t="shared" si="0"/>
        <v>0.46534411707671802</v>
      </c>
      <c r="P8" s="30">
        <f t="shared" si="0"/>
        <v>0.46534411707671802</v>
      </c>
      <c r="Q8" s="30">
        <f t="shared" si="0"/>
        <v>0.56228195068385378</v>
      </c>
      <c r="R8" s="30">
        <f t="shared" si="0"/>
        <v>0.46263042607973831</v>
      </c>
      <c r="S8" s="30">
        <f t="shared" si="0"/>
        <v>0.46263042607973831</v>
      </c>
      <c r="T8" s="30">
        <f t="shared" si="0"/>
        <v>0.46263042607973831</v>
      </c>
      <c r="U8" s="30">
        <f t="shared" si="0"/>
        <v>0.67904407670593425</v>
      </c>
      <c r="V8" s="30">
        <f t="shared" si="0"/>
        <v>0.66358065648609488</v>
      </c>
      <c r="W8" s="30">
        <f t="shared" si="0"/>
        <v>0.53722610496976042</v>
      </c>
      <c r="X8" s="30">
        <f t="shared" si="0"/>
        <v>0.53722610496976042</v>
      </c>
      <c r="Y8" s="30">
        <f t="shared" si="0"/>
        <v>0.52436020168849917</v>
      </c>
      <c r="Z8" s="30">
        <f t="shared" si="0"/>
        <v>0.53722610496976042</v>
      </c>
      <c r="AA8" s="30">
        <f t="shared" si="0"/>
        <v>0.45338998067122765</v>
      </c>
      <c r="AB8" s="30">
        <f t="shared" si="0"/>
        <v>0.45408331496214194</v>
      </c>
      <c r="AC8" s="30">
        <f t="shared" si="0"/>
        <v>0.45077430735174928</v>
      </c>
      <c r="AD8" s="30">
        <f t="shared" si="0"/>
        <v>0.45548987673990765</v>
      </c>
      <c r="AE8" s="30">
        <f t="shared" si="0"/>
        <v>0.4559356074773197</v>
      </c>
      <c r="AF8" s="30">
        <f t="shared" si="0"/>
        <v>0.45558062162994717</v>
      </c>
      <c r="AG8" s="30">
        <f t="shared" si="0"/>
        <v>0.47396550057034942</v>
      </c>
      <c r="AH8" s="30">
        <f t="shared" ref="AH8:BM8" si="1">SUMIF($B$13:$BC$13,AH$5,$B14:$BC14)</f>
        <v>0.47396550057034942</v>
      </c>
      <c r="AI8" s="30">
        <f t="shared" si="1"/>
        <v>0.59955646743083113</v>
      </c>
      <c r="AJ8" s="30">
        <f t="shared" si="1"/>
        <v>0.59955646743083113</v>
      </c>
      <c r="AK8" s="30">
        <f t="shared" si="1"/>
        <v>0.59955646743083113</v>
      </c>
      <c r="AL8" s="30">
        <f t="shared" si="1"/>
        <v>0.64999756156726496</v>
      </c>
      <c r="AM8" s="30">
        <f t="shared" si="1"/>
        <v>0.48154358632101474</v>
      </c>
      <c r="AN8" s="30">
        <f t="shared" si="1"/>
        <v>0.48154358632101474</v>
      </c>
      <c r="AO8" s="30">
        <f t="shared" si="1"/>
        <v>0.48154358632101474</v>
      </c>
      <c r="AP8" s="30">
        <f t="shared" si="1"/>
        <v>0.47345893555823548</v>
      </c>
      <c r="AQ8" s="30">
        <f t="shared" si="1"/>
        <v>0.47345893555823548</v>
      </c>
      <c r="AR8" s="30">
        <f t="shared" si="1"/>
        <v>0.47345893555823548</v>
      </c>
      <c r="AS8" s="30">
        <f t="shared" si="1"/>
        <v>0.49822560155264983</v>
      </c>
      <c r="AT8" s="30">
        <f t="shared" si="1"/>
        <v>0.47345893555823548</v>
      </c>
      <c r="AU8" s="30">
        <f t="shared" si="1"/>
        <v>0.53745676729751191</v>
      </c>
      <c r="AV8" s="30">
        <f t="shared" si="1"/>
        <v>0.49822560155264983</v>
      </c>
      <c r="AW8" s="30">
        <f t="shared" si="1"/>
        <v>0.49822560155264983</v>
      </c>
      <c r="AX8" s="30">
        <f t="shared" si="1"/>
        <v>0.49822560155264983</v>
      </c>
      <c r="AY8" s="30">
        <f t="shared" si="1"/>
        <v>0.3828264385992633</v>
      </c>
      <c r="AZ8" s="30">
        <f t="shared" si="1"/>
        <v>0.3828264385992633</v>
      </c>
      <c r="BA8" s="30">
        <f t="shared" si="1"/>
        <v>0.27416795791385912</v>
      </c>
      <c r="BB8" s="30">
        <f t="shared" si="1"/>
        <v>0.62064856054486539</v>
      </c>
      <c r="BC8" s="30">
        <f t="shared" si="1"/>
        <v>0.37779779161849047</v>
      </c>
      <c r="BD8" s="30">
        <f t="shared" si="1"/>
        <v>0.37779779161849047</v>
      </c>
      <c r="BE8" s="30">
        <f t="shared" si="1"/>
        <v>0.19346371812214677</v>
      </c>
      <c r="BF8" s="30">
        <f t="shared" si="1"/>
        <v>0.19346371812214677</v>
      </c>
      <c r="BG8" s="30">
        <f t="shared" si="1"/>
        <v>0.19346371812214677</v>
      </c>
      <c r="BH8" s="30">
        <f t="shared" si="1"/>
        <v>0.19346371812214677</v>
      </c>
      <c r="BI8" s="30">
        <f t="shared" si="1"/>
        <v>0.19928649000568571</v>
      </c>
      <c r="BJ8" s="30">
        <f t="shared" si="1"/>
        <v>0.19928649000568571</v>
      </c>
      <c r="BK8" s="30">
        <f t="shared" si="1"/>
        <v>0.19928649000568571</v>
      </c>
      <c r="BL8" s="30">
        <f t="shared" si="1"/>
        <v>0.29785743263450754</v>
      </c>
      <c r="BM8" s="30">
        <f t="shared" si="1"/>
        <v>0.29785743263450754</v>
      </c>
      <c r="BN8" s="30">
        <f t="shared" ref="BN8:CS8" si="2">SUMIF($B$13:$BC$13,BN$5,$B14:$BC14)</f>
        <v>0.29785743263450754</v>
      </c>
      <c r="BO8" s="30">
        <f t="shared" si="2"/>
        <v>0.29785743263450754</v>
      </c>
      <c r="BP8" s="30">
        <f t="shared" si="2"/>
        <v>0.29785743263450754</v>
      </c>
      <c r="BQ8" s="30">
        <f t="shared" si="2"/>
        <v>0.38173185588028002</v>
      </c>
      <c r="BR8" s="30">
        <f t="shared" si="2"/>
        <v>0.5638309037063659</v>
      </c>
      <c r="BS8" s="30">
        <f t="shared" si="2"/>
        <v>0.5638309037063659</v>
      </c>
      <c r="BT8" s="30">
        <f t="shared" si="2"/>
        <v>0.5638309037063659</v>
      </c>
      <c r="BU8" s="30">
        <f t="shared" si="2"/>
        <v>0.5638309037063659</v>
      </c>
      <c r="BV8" s="30">
        <f t="shared" si="2"/>
        <v>0.5638309037063659</v>
      </c>
      <c r="BW8" s="30">
        <f t="shared" si="2"/>
        <v>0.51658773213572506</v>
      </c>
      <c r="BX8" s="30">
        <f t="shared" si="2"/>
        <v>0.51658773213572506</v>
      </c>
      <c r="BY8" s="30">
        <f t="shared" si="2"/>
        <v>0.51658773213572506</v>
      </c>
      <c r="BZ8" s="30">
        <f t="shared" si="2"/>
        <v>0.51658773213572506</v>
      </c>
      <c r="CA8" s="30">
        <f t="shared" si="2"/>
        <v>0.59792234872435757</v>
      </c>
      <c r="CB8" s="30">
        <f t="shared" si="2"/>
        <v>0.59792234872435757</v>
      </c>
      <c r="CC8" s="30">
        <f t="shared" si="2"/>
        <v>0.59792234872435757</v>
      </c>
      <c r="CD8" s="30">
        <f t="shared" si="2"/>
        <v>0.59792234872435757</v>
      </c>
      <c r="CE8" s="30">
        <f t="shared" si="2"/>
        <v>0.50245284876002339</v>
      </c>
      <c r="CF8" s="30">
        <f t="shared" si="2"/>
        <v>0.41040469561371329</v>
      </c>
      <c r="CG8" s="30">
        <f t="shared" si="2"/>
        <v>0.41040469561371329</v>
      </c>
      <c r="CH8" s="30">
        <f t="shared" si="2"/>
        <v>0.41040469561371329</v>
      </c>
      <c r="CI8" s="30">
        <f t="shared" si="2"/>
        <v>0.60717415103379291</v>
      </c>
      <c r="CJ8" s="30">
        <f t="shared" si="2"/>
        <v>0.60717415103379291</v>
      </c>
      <c r="CK8" s="30">
        <f t="shared" si="2"/>
        <v>0.60717415103379291</v>
      </c>
      <c r="CL8" s="30">
        <f t="shared" si="2"/>
        <v>0.18842179487496419</v>
      </c>
      <c r="CM8" s="30">
        <f t="shared" si="2"/>
        <v>0.18842179487496419</v>
      </c>
      <c r="CN8" s="30">
        <f t="shared" si="2"/>
        <v>0.5490623612076696</v>
      </c>
      <c r="CO8" s="30">
        <f t="shared" si="2"/>
        <v>0.5490623612076696</v>
      </c>
      <c r="CP8" s="30">
        <f t="shared" si="2"/>
        <v>0.5490623612076696</v>
      </c>
      <c r="CQ8" s="30">
        <f t="shared" si="2"/>
        <v>0.5490623612076696</v>
      </c>
      <c r="CR8" s="30">
        <f t="shared" si="2"/>
        <v>0.5490623612076696</v>
      </c>
      <c r="CS8" s="30">
        <f t="shared" si="2"/>
        <v>1</v>
      </c>
      <c r="CT8" s="30">
        <f t="shared" ref="CT8:DB8" si="3">SUMIF($B$13:$BC$13,CT$5,$B14:$BC14)</f>
        <v>0.77181106071364058</v>
      </c>
      <c r="CU8" s="30">
        <f t="shared" si="3"/>
        <v>0.71198925555584691</v>
      </c>
      <c r="CV8" s="30">
        <f t="shared" si="3"/>
        <v>0.71198925555584691</v>
      </c>
      <c r="CW8" s="30">
        <f t="shared" si="3"/>
        <v>0.87667500784532615</v>
      </c>
      <c r="CX8" s="30">
        <f t="shared" si="3"/>
        <v>0.87667500784532615</v>
      </c>
      <c r="CY8" s="30">
        <f t="shared" si="3"/>
        <v>0.87667500784532615</v>
      </c>
      <c r="CZ8" s="30">
        <f t="shared" si="3"/>
        <v>0.87667500784532615</v>
      </c>
      <c r="DA8" s="30">
        <f t="shared" si="3"/>
        <v>0.87667500784532615</v>
      </c>
      <c r="DB8" s="30">
        <f t="shared" si="3"/>
        <v>0.87667500784532615</v>
      </c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</row>
    <row r="9" spans="1:129" x14ac:dyDescent="0.35">
      <c r="A9" s="3" t="s">
        <v>88</v>
      </c>
      <c r="B9" s="30">
        <f t="shared" ref="B9:AG9" si="4">SUMIF($B$13:$BC$13,B$5,$B15:$BC15)</f>
        <v>0.50447439813685035</v>
      </c>
      <c r="C9" s="30">
        <f t="shared" si="4"/>
        <v>0.47905323764248581</v>
      </c>
      <c r="D9" s="30">
        <f t="shared" si="4"/>
        <v>0.4538412104752868</v>
      </c>
      <c r="E9" s="30">
        <f t="shared" si="4"/>
        <v>0.43486634431344623</v>
      </c>
      <c r="F9" s="30">
        <f t="shared" si="4"/>
        <v>0.50447439813685035</v>
      </c>
      <c r="G9" s="30">
        <f t="shared" si="4"/>
        <v>0.42164175624461814</v>
      </c>
      <c r="H9" s="30">
        <f t="shared" si="4"/>
        <v>0.49381056644255145</v>
      </c>
      <c r="I9" s="30">
        <f t="shared" si="4"/>
        <v>0.49443453323502295</v>
      </c>
      <c r="J9" s="30">
        <f t="shared" si="4"/>
        <v>0.45213771675926473</v>
      </c>
      <c r="K9" s="30">
        <f t="shared" si="4"/>
        <v>0.34841380579604203</v>
      </c>
      <c r="L9" s="30">
        <f t="shared" si="4"/>
        <v>0.34841380579604203</v>
      </c>
      <c r="M9" s="30">
        <f t="shared" si="4"/>
        <v>0.31138237329781387</v>
      </c>
      <c r="N9" s="30">
        <f t="shared" si="4"/>
        <v>0.42582769619563526</v>
      </c>
      <c r="O9" s="30">
        <f t="shared" si="4"/>
        <v>0.42582769619563526</v>
      </c>
      <c r="P9" s="30">
        <f t="shared" si="4"/>
        <v>0.42582769619563526</v>
      </c>
      <c r="Q9" s="30">
        <f t="shared" si="4"/>
        <v>0.33387151496955048</v>
      </c>
      <c r="R9" s="30">
        <f t="shared" si="4"/>
        <v>0.44334279708955393</v>
      </c>
      <c r="S9" s="30">
        <f t="shared" si="4"/>
        <v>0.44334279708955393</v>
      </c>
      <c r="T9" s="30">
        <f t="shared" si="4"/>
        <v>0.44334279708955393</v>
      </c>
      <c r="U9" s="30">
        <f t="shared" si="4"/>
        <v>0.18801515254595727</v>
      </c>
      <c r="V9" s="30">
        <f t="shared" si="4"/>
        <v>0.21246482446091147</v>
      </c>
      <c r="W9" s="30">
        <f t="shared" si="4"/>
        <v>0.34917301312310756</v>
      </c>
      <c r="X9" s="30">
        <f t="shared" si="4"/>
        <v>0.34917301312310756</v>
      </c>
      <c r="Y9" s="30">
        <f t="shared" si="4"/>
        <v>0.32156415149346068</v>
      </c>
      <c r="Z9" s="30">
        <f t="shared" si="4"/>
        <v>0.34917301312310756</v>
      </c>
      <c r="AA9" s="30">
        <f t="shared" si="4"/>
        <v>0</v>
      </c>
      <c r="AB9" s="30">
        <f t="shared" si="4"/>
        <v>0</v>
      </c>
      <c r="AC9" s="30">
        <f t="shared" si="4"/>
        <v>0</v>
      </c>
      <c r="AD9" s="30">
        <f t="shared" si="4"/>
        <v>0</v>
      </c>
      <c r="AE9" s="30">
        <f t="shared" si="4"/>
        <v>0</v>
      </c>
      <c r="AF9" s="30">
        <f t="shared" si="4"/>
        <v>0</v>
      </c>
      <c r="AG9" s="30">
        <f t="shared" si="4"/>
        <v>0</v>
      </c>
      <c r="AH9" s="30">
        <f t="shared" ref="AH9:BM9" si="5">SUMIF($B$13:$BC$13,AH$5,$B15:$BC15)</f>
        <v>0</v>
      </c>
      <c r="AI9" s="30">
        <f t="shared" si="5"/>
        <v>0</v>
      </c>
      <c r="AJ9" s="30">
        <f t="shared" si="5"/>
        <v>0</v>
      </c>
      <c r="AK9" s="30">
        <f t="shared" si="5"/>
        <v>0</v>
      </c>
      <c r="AL9" s="30">
        <f t="shared" si="5"/>
        <v>0</v>
      </c>
      <c r="AM9" s="30">
        <f t="shared" si="5"/>
        <v>0</v>
      </c>
      <c r="AN9" s="30">
        <f t="shared" si="5"/>
        <v>0</v>
      </c>
      <c r="AO9" s="30">
        <f t="shared" si="5"/>
        <v>0</v>
      </c>
      <c r="AP9" s="30">
        <f t="shared" si="5"/>
        <v>0</v>
      </c>
      <c r="AQ9" s="30">
        <f t="shared" si="5"/>
        <v>0</v>
      </c>
      <c r="AR9" s="30">
        <f t="shared" si="5"/>
        <v>0</v>
      </c>
      <c r="AS9" s="30">
        <f t="shared" si="5"/>
        <v>0</v>
      </c>
      <c r="AT9" s="30">
        <f t="shared" si="5"/>
        <v>0</v>
      </c>
      <c r="AU9" s="30">
        <f t="shared" si="5"/>
        <v>0</v>
      </c>
      <c r="AV9" s="30">
        <f t="shared" si="5"/>
        <v>0</v>
      </c>
      <c r="AW9" s="30">
        <f t="shared" si="5"/>
        <v>0</v>
      </c>
      <c r="AX9" s="30">
        <f t="shared" si="5"/>
        <v>0</v>
      </c>
      <c r="AY9" s="30">
        <f t="shared" si="5"/>
        <v>0</v>
      </c>
      <c r="AZ9" s="30">
        <f t="shared" si="5"/>
        <v>0</v>
      </c>
      <c r="BA9" s="30">
        <f t="shared" si="5"/>
        <v>0</v>
      </c>
      <c r="BB9" s="30">
        <f t="shared" si="5"/>
        <v>0</v>
      </c>
      <c r="BC9" s="30">
        <f t="shared" si="5"/>
        <v>0</v>
      </c>
      <c r="BD9" s="30">
        <f t="shared" si="5"/>
        <v>0</v>
      </c>
      <c r="BE9" s="30">
        <f t="shared" si="5"/>
        <v>0</v>
      </c>
      <c r="BF9" s="30">
        <f t="shared" si="5"/>
        <v>0</v>
      </c>
      <c r="BG9" s="30">
        <f t="shared" si="5"/>
        <v>0</v>
      </c>
      <c r="BH9" s="30">
        <f t="shared" si="5"/>
        <v>0</v>
      </c>
      <c r="BI9" s="30">
        <f t="shared" si="5"/>
        <v>0</v>
      </c>
      <c r="BJ9" s="30">
        <f t="shared" si="5"/>
        <v>0</v>
      </c>
      <c r="BK9" s="30">
        <f t="shared" si="5"/>
        <v>0</v>
      </c>
      <c r="BL9" s="30">
        <f t="shared" si="5"/>
        <v>0</v>
      </c>
      <c r="BM9" s="30">
        <f t="shared" si="5"/>
        <v>0</v>
      </c>
      <c r="BN9" s="30">
        <f t="shared" ref="BN9:CS9" si="6">SUMIF($B$13:$BC$13,BN$5,$B15:$BC15)</f>
        <v>0</v>
      </c>
      <c r="BO9" s="30">
        <f t="shared" si="6"/>
        <v>0</v>
      </c>
      <c r="BP9" s="30">
        <f t="shared" si="6"/>
        <v>0</v>
      </c>
      <c r="BQ9" s="30">
        <f t="shared" si="6"/>
        <v>0</v>
      </c>
      <c r="BR9" s="30">
        <f t="shared" si="6"/>
        <v>0</v>
      </c>
      <c r="BS9" s="30">
        <f t="shared" si="6"/>
        <v>0</v>
      </c>
      <c r="BT9" s="30">
        <f t="shared" si="6"/>
        <v>0</v>
      </c>
      <c r="BU9" s="30">
        <f t="shared" si="6"/>
        <v>0</v>
      </c>
      <c r="BV9" s="30">
        <f t="shared" si="6"/>
        <v>0</v>
      </c>
      <c r="BW9" s="30">
        <f t="shared" si="6"/>
        <v>0</v>
      </c>
      <c r="BX9" s="30">
        <f t="shared" si="6"/>
        <v>0</v>
      </c>
      <c r="BY9" s="30">
        <f t="shared" si="6"/>
        <v>0</v>
      </c>
      <c r="BZ9" s="30">
        <f t="shared" si="6"/>
        <v>0</v>
      </c>
      <c r="CA9" s="30">
        <f t="shared" si="6"/>
        <v>0</v>
      </c>
      <c r="CB9" s="30">
        <f t="shared" si="6"/>
        <v>0</v>
      </c>
      <c r="CC9" s="30">
        <f t="shared" si="6"/>
        <v>0</v>
      </c>
      <c r="CD9" s="30">
        <f t="shared" si="6"/>
        <v>0</v>
      </c>
      <c r="CE9" s="30">
        <f t="shared" si="6"/>
        <v>0</v>
      </c>
      <c r="CF9" s="30">
        <f t="shared" si="6"/>
        <v>0</v>
      </c>
      <c r="CG9" s="30">
        <f t="shared" si="6"/>
        <v>0</v>
      </c>
      <c r="CH9" s="30">
        <f t="shared" si="6"/>
        <v>0</v>
      </c>
      <c r="CI9" s="30">
        <f t="shared" si="6"/>
        <v>0</v>
      </c>
      <c r="CJ9" s="30">
        <f t="shared" si="6"/>
        <v>0</v>
      </c>
      <c r="CK9" s="30">
        <f t="shared" si="6"/>
        <v>0</v>
      </c>
      <c r="CL9" s="30">
        <f t="shared" si="6"/>
        <v>0</v>
      </c>
      <c r="CM9" s="30">
        <f t="shared" si="6"/>
        <v>0</v>
      </c>
      <c r="CN9" s="30">
        <f t="shared" si="6"/>
        <v>0</v>
      </c>
      <c r="CO9" s="30">
        <f t="shared" si="6"/>
        <v>0</v>
      </c>
      <c r="CP9" s="30">
        <f t="shared" si="6"/>
        <v>0</v>
      </c>
      <c r="CQ9" s="30">
        <f t="shared" si="6"/>
        <v>0</v>
      </c>
      <c r="CR9" s="30">
        <f t="shared" si="6"/>
        <v>0</v>
      </c>
      <c r="CS9" s="30">
        <f t="shared" si="6"/>
        <v>0</v>
      </c>
      <c r="CT9" s="30">
        <f t="shared" ref="CT9:DB9" si="7">SUMIF($B$13:$BC$13,CT$5,$B15:$BC15)</f>
        <v>0</v>
      </c>
      <c r="CU9" s="30">
        <f t="shared" si="7"/>
        <v>0</v>
      </c>
      <c r="CV9" s="30">
        <f t="shared" si="7"/>
        <v>0</v>
      </c>
      <c r="CW9" s="30">
        <f t="shared" si="7"/>
        <v>0</v>
      </c>
      <c r="CX9" s="30">
        <f t="shared" si="7"/>
        <v>0</v>
      </c>
      <c r="CY9" s="30">
        <f t="shared" si="7"/>
        <v>0</v>
      </c>
      <c r="CZ9" s="30">
        <f t="shared" si="7"/>
        <v>0</v>
      </c>
      <c r="DA9" s="30">
        <f t="shared" si="7"/>
        <v>0</v>
      </c>
      <c r="DB9" s="30">
        <f t="shared" si="7"/>
        <v>0</v>
      </c>
      <c r="DC9" s="30">
        <f t="shared" ref="DC9:DN9" si="8">SUMIF($B$13:$BC$13,DC$5,$B15:$BC15)</f>
        <v>0</v>
      </c>
      <c r="DD9" s="30">
        <f t="shared" si="8"/>
        <v>0</v>
      </c>
      <c r="DE9" s="30">
        <f t="shared" si="8"/>
        <v>0</v>
      </c>
      <c r="DF9" s="30">
        <f t="shared" si="8"/>
        <v>0</v>
      </c>
      <c r="DG9" s="30">
        <f t="shared" si="8"/>
        <v>0</v>
      </c>
      <c r="DH9" s="30">
        <f t="shared" si="8"/>
        <v>0</v>
      </c>
      <c r="DI9" s="30">
        <f t="shared" si="8"/>
        <v>0</v>
      </c>
      <c r="DJ9" s="30">
        <f t="shared" si="8"/>
        <v>0</v>
      </c>
      <c r="DK9" s="30">
        <f t="shared" si="8"/>
        <v>0</v>
      </c>
      <c r="DL9" s="30">
        <f t="shared" si="8"/>
        <v>0</v>
      </c>
      <c r="DM9" s="30">
        <f t="shared" si="8"/>
        <v>0</v>
      </c>
      <c r="DN9" s="30">
        <f t="shared" si="8"/>
        <v>0</v>
      </c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</row>
    <row r="10" spans="1:129" x14ac:dyDescent="0.35">
      <c r="A10" s="3" t="s">
        <v>89</v>
      </c>
      <c r="B10" s="30">
        <f>SUMIF($B$13:$BC$13,B$5,$B16:$BC16)</f>
        <v>7.3323420934310921E-2</v>
      </c>
      <c r="C10" s="30">
        <f t="shared" ref="C10:BN10" si="9">SUMIF($B$13:$BC$13,C$5,$B16:$BC16)</f>
        <v>8.0080186860280206E-2</v>
      </c>
      <c r="D10" s="30">
        <f t="shared" si="9"/>
        <v>9.2678326595111674E-2</v>
      </c>
      <c r="E10" s="30">
        <f t="shared" si="9"/>
        <v>0.11184555962775937</v>
      </c>
      <c r="F10" s="30">
        <f t="shared" si="9"/>
        <v>7.3323420934310921E-2</v>
      </c>
      <c r="G10" s="30">
        <f t="shared" si="9"/>
        <v>0.1077686162542473</v>
      </c>
      <c r="H10" s="30">
        <f t="shared" si="9"/>
        <v>7.2506988274173734E-2</v>
      </c>
      <c r="I10" s="30">
        <f t="shared" si="9"/>
        <v>8.0656585496756569E-2</v>
      </c>
      <c r="J10" s="30">
        <f t="shared" si="9"/>
        <v>8.5580134974267918E-2</v>
      </c>
      <c r="K10" s="30">
        <f t="shared" si="9"/>
        <v>0.1395287521584179</v>
      </c>
      <c r="L10" s="30">
        <f t="shared" si="9"/>
        <v>0.1395287521584179</v>
      </c>
      <c r="M10" s="30">
        <f t="shared" si="9"/>
        <v>0.12027954987320287</v>
      </c>
      <c r="N10" s="30">
        <f t="shared" si="9"/>
        <v>0.10882818672764674</v>
      </c>
      <c r="O10" s="30">
        <f t="shared" si="9"/>
        <v>0.10882818672764674</v>
      </c>
      <c r="P10" s="30">
        <f t="shared" si="9"/>
        <v>0.10882818672764674</v>
      </c>
      <c r="Q10" s="30">
        <f t="shared" si="9"/>
        <v>0.10384653434659592</v>
      </c>
      <c r="R10" s="30">
        <f t="shared" si="9"/>
        <v>9.4026776830707828E-2</v>
      </c>
      <c r="S10" s="30">
        <f t="shared" si="9"/>
        <v>9.4026776830707828E-2</v>
      </c>
      <c r="T10" s="30">
        <f t="shared" si="9"/>
        <v>9.4026776830707828E-2</v>
      </c>
      <c r="U10" s="30">
        <f t="shared" si="9"/>
        <v>0.13294077074810848</v>
      </c>
      <c r="V10" s="30">
        <f t="shared" si="9"/>
        <v>0.12395451905299371</v>
      </c>
      <c r="W10" s="30">
        <f t="shared" si="9"/>
        <v>0.11360088190713198</v>
      </c>
      <c r="X10" s="30">
        <f t="shared" si="9"/>
        <v>0.11360088190713198</v>
      </c>
      <c r="Y10" s="30">
        <f t="shared" si="9"/>
        <v>0.15407564681804001</v>
      </c>
      <c r="Z10" s="30">
        <f t="shared" si="9"/>
        <v>0.11360088190713198</v>
      </c>
      <c r="AA10" s="30">
        <f t="shared" si="9"/>
        <v>0.54661001932877229</v>
      </c>
      <c r="AB10" s="30">
        <f t="shared" si="9"/>
        <v>0.54591668503785806</v>
      </c>
      <c r="AC10" s="30">
        <f t="shared" si="9"/>
        <v>0.54922569264825072</v>
      </c>
      <c r="AD10" s="30">
        <f t="shared" si="9"/>
        <v>0.5445101232600924</v>
      </c>
      <c r="AE10" s="30">
        <f t="shared" si="9"/>
        <v>0.54406439252268035</v>
      </c>
      <c r="AF10" s="30">
        <f t="shared" si="9"/>
        <v>0.54441937837005283</v>
      </c>
      <c r="AG10" s="30">
        <f t="shared" si="9"/>
        <v>0.52603449942965064</v>
      </c>
      <c r="AH10" s="30">
        <f t="shared" si="9"/>
        <v>0.52603449942965064</v>
      </c>
      <c r="AI10" s="30">
        <f t="shared" si="9"/>
        <v>0.40044353256916893</v>
      </c>
      <c r="AJ10" s="30">
        <f t="shared" si="9"/>
        <v>0.40044353256916893</v>
      </c>
      <c r="AK10" s="30">
        <f t="shared" si="9"/>
        <v>0.40044353256916893</v>
      </c>
      <c r="AL10" s="30">
        <f t="shared" si="9"/>
        <v>0.35000243843273515</v>
      </c>
      <c r="AM10" s="30">
        <f t="shared" si="9"/>
        <v>0.51845641367898521</v>
      </c>
      <c r="AN10" s="30">
        <f t="shared" si="9"/>
        <v>0.51845641367898521</v>
      </c>
      <c r="AO10" s="30">
        <f t="shared" si="9"/>
        <v>0.51845641367898521</v>
      </c>
      <c r="AP10" s="30">
        <f t="shared" si="9"/>
        <v>0.52654106444176452</v>
      </c>
      <c r="AQ10" s="30">
        <f t="shared" si="9"/>
        <v>0.52654106444176452</v>
      </c>
      <c r="AR10" s="30">
        <f t="shared" si="9"/>
        <v>0.52654106444176452</v>
      </c>
      <c r="AS10" s="30">
        <f t="shared" si="9"/>
        <v>0.50177439844735017</v>
      </c>
      <c r="AT10" s="30">
        <f t="shared" si="9"/>
        <v>0.52654106444176452</v>
      </c>
      <c r="AU10" s="30">
        <f t="shared" si="9"/>
        <v>0.46254323270248804</v>
      </c>
      <c r="AV10" s="30">
        <f t="shared" si="9"/>
        <v>0.50177439844735017</v>
      </c>
      <c r="AW10" s="30">
        <f t="shared" si="9"/>
        <v>0.50177439844735017</v>
      </c>
      <c r="AX10" s="30">
        <f t="shared" si="9"/>
        <v>0.50177439844735017</v>
      </c>
      <c r="AY10" s="30">
        <f t="shared" si="9"/>
        <v>0.61717356140073687</v>
      </c>
      <c r="AZ10" s="30">
        <f t="shared" si="9"/>
        <v>0.61717356140073687</v>
      </c>
      <c r="BA10" s="30">
        <f t="shared" si="9"/>
        <v>0.72583204208614072</v>
      </c>
      <c r="BB10" s="30">
        <f t="shared" si="9"/>
        <v>0.37935143945513455</v>
      </c>
      <c r="BC10" s="30">
        <f t="shared" si="9"/>
        <v>0.62220220838150953</v>
      </c>
      <c r="BD10" s="30">
        <f t="shared" si="9"/>
        <v>0.62220220838150953</v>
      </c>
      <c r="BE10" s="30">
        <f t="shared" si="9"/>
        <v>0.8065362818778532</v>
      </c>
      <c r="BF10" s="30">
        <f t="shared" si="9"/>
        <v>0.8065362818778532</v>
      </c>
      <c r="BG10" s="30">
        <f t="shared" si="9"/>
        <v>0.8065362818778532</v>
      </c>
      <c r="BH10" s="30">
        <f t="shared" si="9"/>
        <v>0.8065362818778532</v>
      </c>
      <c r="BI10" s="30">
        <f t="shared" si="9"/>
        <v>0.80071350999431434</v>
      </c>
      <c r="BJ10" s="30">
        <f t="shared" si="9"/>
        <v>0.80071350999431434</v>
      </c>
      <c r="BK10" s="30">
        <f t="shared" si="9"/>
        <v>0.80071350999431434</v>
      </c>
      <c r="BL10" s="30">
        <f t="shared" si="9"/>
        <v>0.70214256736549241</v>
      </c>
      <c r="BM10" s="30">
        <f t="shared" si="9"/>
        <v>0.70214256736549241</v>
      </c>
      <c r="BN10" s="30">
        <f t="shared" si="9"/>
        <v>0.70214256736549241</v>
      </c>
      <c r="BO10" s="30">
        <f t="shared" ref="BO10:DB10" si="10">SUMIF($B$13:$BC$13,BO$5,$B16:$BC16)</f>
        <v>0.70214256736549241</v>
      </c>
      <c r="BP10" s="30">
        <f t="shared" si="10"/>
        <v>0.70214256736549241</v>
      </c>
      <c r="BQ10" s="30">
        <f t="shared" si="10"/>
        <v>0.61826814411971986</v>
      </c>
      <c r="BR10" s="30">
        <f t="shared" si="10"/>
        <v>0.43616909629363398</v>
      </c>
      <c r="BS10" s="30">
        <f t="shared" si="10"/>
        <v>0.43616909629363398</v>
      </c>
      <c r="BT10" s="30">
        <f t="shared" si="10"/>
        <v>0.43616909629363398</v>
      </c>
      <c r="BU10" s="30">
        <f t="shared" si="10"/>
        <v>0.43616909629363398</v>
      </c>
      <c r="BV10" s="30">
        <f t="shared" si="10"/>
        <v>0.43616909629363398</v>
      </c>
      <c r="BW10" s="30">
        <f t="shared" si="10"/>
        <v>0.48341226786427488</v>
      </c>
      <c r="BX10" s="30">
        <f t="shared" si="10"/>
        <v>0.48341226786427488</v>
      </c>
      <c r="BY10" s="30">
        <f t="shared" si="10"/>
        <v>0.48341226786427488</v>
      </c>
      <c r="BZ10" s="30">
        <f t="shared" si="10"/>
        <v>0.48341226786427488</v>
      </c>
      <c r="CA10" s="30">
        <f t="shared" si="10"/>
        <v>0.40207765127564243</v>
      </c>
      <c r="CB10" s="30">
        <f t="shared" si="10"/>
        <v>0.40207765127564243</v>
      </c>
      <c r="CC10" s="30">
        <f t="shared" si="10"/>
        <v>0.40207765127564243</v>
      </c>
      <c r="CD10" s="30">
        <f t="shared" si="10"/>
        <v>0.40207765127564243</v>
      </c>
      <c r="CE10" s="30">
        <f t="shared" si="10"/>
        <v>0.49754715123997656</v>
      </c>
      <c r="CF10" s="30">
        <f t="shared" si="10"/>
        <v>0.58959530438628682</v>
      </c>
      <c r="CG10" s="30">
        <f t="shared" si="10"/>
        <v>0.58959530438628682</v>
      </c>
      <c r="CH10" s="30">
        <f t="shared" si="10"/>
        <v>0.58959530438628682</v>
      </c>
      <c r="CI10" s="30">
        <f t="shared" si="10"/>
        <v>0.39282584896620715</v>
      </c>
      <c r="CJ10" s="30">
        <f t="shared" si="10"/>
        <v>0.39282584896620715</v>
      </c>
      <c r="CK10" s="30">
        <f t="shared" si="10"/>
        <v>0.39282584896620715</v>
      </c>
      <c r="CL10" s="30">
        <f t="shared" si="10"/>
        <v>0.81157820512503587</v>
      </c>
      <c r="CM10" s="30">
        <f t="shared" si="10"/>
        <v>0.81157820512503587</v>
      </c>
      <c r="CN10" s="30">
        <f t="shared" si="10"/>
        <v>0.45093763879233034</v>
      </c>
      <c r="CO10" s="30">
        <f t="shared" si="10"/>
        <v>0.45093763879233034</v>
      </c>
      <c r="CP10" s="30">
        <f t="shared" si="10"/>
        <v>0.45093763879233034</v>
      </c>
      <c r="CQ10" s="30">
        <f t="shared" si="10"/>
        <v>0.45093763879233034</v>
      </c>
      <c r="CR10" s="30">
        <f t="shared" si="10"/>
        <v>0.45093763879233034</v>
      </c>
      <c r="CS10" s="30">
        <f t="shared" si="10"/>
        <v>0</v>
      </c>
      <c r="CT10" s="30">
        <f t="shared" si="10"/>
        <v>0.22818893928635939</v>
      </c>
      <c r="CU10" s="30">
        <f t="shared" si="10"/>
        <v>0.28801074444415309</v>
      </c>
      <c r="CV10" s="30">
        <f t="shared" si="10"/>
        <v>0.28801074444415309</v>
      </c>
      <c r="CW10" s="30">
        <f t="shared" si="10"/>
        <v>0.12332499215467382</v>
      </c>
      <c r="CX10" s="30">
        <f t="shared" si="10"/>
        <v>0.12332499215467382</v>
      </c>
      <c r="CY10" s="30">
        <f t="shared" si="10"/>
        <v>0.12332499215467382</v>
      </c>
      <c r="CZ10" s="30">
        <f t="shared" si="10"/>
        <v>0.12332499215467382</v>
      </c>
      <c r="DA10" s="30">
        <f t="shared" si="10"/>
        <v>0.12332499215467382</v>
      </c>
      <c r="DB10" s="30">
        <f t="shared" si="10"/>
        <v>0.12332499215467382</v>
      </c>
      <c r="DC10" s="30">
        <f t="shared" ref="DC10:DN10" si="11">SUMIF($B$13:$BC$13,DC$5,$B16:$BC16)</f>
        <v>0</v>
      </c>
      <c r="DD10" s="30">
        <f t="shared" si="11"/>
        <v>0</v>
      </c>
      <c r="DE10" s="30">
        <f t="shared" si="11"/>
        <v>0</v>
      </c>
      <c r="DF10" s="30">
        <f t="shared" si="11"/>
        <v>0</v>
      </c>
      <c r="DG10" s="30">
        <f t="shared" si="11"/>
        <v>0</v>
      </c>
      <c r="DH10" s="30">
        <f t="shared" si="11"/>
        <v>0</v>
      </c>
      <c r="DI10" s="30">
        <f t="shared" si="11"/>
        <v>0</v>
      </c>
      <c r="DJ10" s="30">
        <f t="shared" si="11"/>
        <v>0</v>
      </c>
      <c r="DK10" s="30">
        <f t="shared" si="11"/>
        <v>0</v>
      </c>
      <c r="DL10" s="30">
        <f t="shared" si="11"/>
        <v>0</v>
      </c>
      <c r="DM10" s="30">
        <f t="shared" si="11"/>
        <v>0</v>
      </c>
      <c r="DN10" s="30">
        <f t="shared" si="11"/>
        <v>0</v>
      </c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</row>
    <row r="11" spans="1:129" x14ac:dyDescent="0.35">
      <c r="A11" s="3"/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</row>
    <row r="12" spans="1:129" x14ac:dyDescent="0.35">
      <c r="A12" s="3"/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</row>
    <row r="13" spans="1:129" x14ac:dyDescent="0.35">
      <c r="A13" s="99"/>
      <c r="B13" s="99" t="str">
        <f t="shared" ref="B13:AG13" si="12">B21</f>
        <v>awhea</v>
      </c>
      <c r="C13" s="99" t="str">
        <f t="shared" si="12"/>
        <v>amaiz</v>
      </c>
      <c r="D13" s="99" t="str">
        <f t="shared" si="12"/>
        <v>arice</v>
      </c>
      <c r="E13" s="99" t="str">
        <f t="shared" si="12"/>
        <v>asorg</v>
      </c>
      <c r="F13" s="99" t="str">
        <f t="shared" si="12"/>
        <v>apota</v>
      </c>
      <c r="G13" s="99" t="str">
        <f t="shared" si="12"/>
        <v>aspot</v>
      </c>
      <c r="H13" s="99" t="str">
        <f t="shared" si="12"/>
        <v>acass</v>
      </c>
      <c r="I13" s="99" t="str">
        <f t="shared" si="12"/>
        <v>aroot</v>
      </c>
      <c r="J13" s="99" t="str">
        <f t="shared" si="12"/>
        <v>apuls</v>
      </c>
      <c r="K13" s="99" t="str">
        <f t="shared" si="12"/>
        <v>avege</v>
      </c>
      <c r="L13" s="99" t="str">
        <f t="shared" si="12"/>
        <v>abana</v>
      </c>
      <c r="M13" s="99" t="str">
        <f t="shared" si="12"/>
        <v>afrui</v>
      </c>
      <c r="N13" s="99" t="str">
        <f t="shared" si="12"/>
        <v>aoils</v>
      </c>
      <c r="O13" s="99" t="str">
        <f t="shared" si="12"/>
        <v>acoff</v>
      </c>
      <c r="P13" s="99" t="str">
        <f t="shared" si="12"/>
        <v>agtea</v>
      </c>
      <c r="Q13" s="99" t="str">
        <f t="shared" si="12"/>
        <v>apyre</v>
      </c>
      <c r="R13" s="99" t="str">
        <f t="shared" si="12"/>
        <v>aotex</v>
      </c>
      <c r="S13" s="99" t="str">
        <f t="shared" si="12"/>
        <v>aboli</v>
      </c>
      <c r="T13" s="99" t="str">
        <f t="shared" si="12"/>
        <v>ashli</v>
      </c>
      <c r="U13" s="99" t="str">
        <f t="shared" si="12"/>
        <v>aswli</v>
      </c>
      <c r="V13" s="99" t="str">
        <f t="shared" si="12"/>
        <v>apoli</v>
      </c>
      <c r="W13" s="99" t="str">
        <f t="shared" si="12"/>
        <v>amilk</v>
      </c>
      <c r="X13" s="99" t="str">
        <f t="shared" si="12"/>
        <v>aegg</v>
      </c>
      <c r="Y13" s="99" t="str">
        <f t="shared" si="12"/>
        <v>aoliv</v>
      </c>
      <c r="Z13" s="99" t="str">
        <f t="shared" si="12"/>
        <v>afore</v>
      </c>
      <c r="AA13" s="99" t="str">
        <f t="shared" si="12"/>
        <v>afish</v>
      </c>
      <c r="AB13" s="99" t="str">
        <f t="shared" si="12"/>
        <v>amini</v>
      </c>
      <c r="AC13" s="99" t="str">
        <f t="shared" si="12"/>
        <v>amfdp</v>
      </c>
      <c r="AD13" s="99" t="str">
        <f t="shared" si="12"/>
        <v>acere</v>
      </c>
      <c r="AE13" s="99" t="str">
        <f t="shared" si="12"/>
        <v>acomg</v>
      </c>
      <c r="AF13" s="99" t="str">
        <f t="shared" si="12"/>
        <v>atemg</v>
      </c>
      <c r="AG13" s="99" t="str">
        <f t="shared" si="12"/>
        <v>abake</v>
      </c>
      <c r="AH13" s="99" t="str">
        <f t="shared" ref="AH13:BC13" si="13">AH21</f>
        <v>atbev</v>
      </c>
      <c r="AI13" s="99" t="str">
        <f t="shared" si="13"/>
        <v>antbe</v>
      </c>
      <c r="AJ13" s="99" t="str">
        <f t="shared" si="13"/>
        <v>atoba</v>
      </c>
      <c r="AK13" s="99" t="str">
        <f t="shared" si="13"/>
        <v>atext</v>
      </c>
      <c r="AL13" s="99" t="str">
        <f t="shared" si="13"/>
        <v>awood</v>
      </c>
      <c r="AM13" s="99" t="str">
        <f t="shared" si="13"/>
        <v>achem</v>
      </c>
      <c r="AN13" s="99" t="str">
        <f t="shared" si="13"/>
        <v>amine</v>
      </c>
      <c r="AO13" s="99" t="str">
        <f t="shared" si="13"/>
        <v>afurn</v>
      </c>
      <c r="AP13" s="99" t="str">
        <f t="shared" si="13"/>
        <v>aelec</v>
      </c>
      <c r="AQ13" s="99" t="str">
        <f t="shared" si="13"/>
        <v>acons</v>
      </c>
      <c r="AR13" s="99" t="str">
        <f t="shared" si="13"/>
        <v>areta</v>
      </c>
      <c r="AS13" s="99" t="str">
        <f t="shared" si="13"/>
        <v>ahote</v>
      </c>
      <c r="AT13" s="99" t="str">
        <f t="shared" si="13"/>
        <v>atran</v>
      </c>
      <c r="AU13" s="99" t="str">
        <f t="shared" si="13"/>
        <v>acomm</v>
      </c>
      <c r="AV13" s="99" t="str">
        <f t="shared" si="13"/>
        <v>afina</v>
      </c>
      <c r="AW13" s="99" t="str">
        <f t="shared" si="13"/>
        <v>arsta</v>
      </c>
      <c r="AX13" s="99" t="str">
        <f t="shared" si="13"/>
        <v>aserv</v>
      </c>
      <c r="AY13" s="99" t="str">
        <f t="shared" si="13"/>
        <v>arepa</v>
      </c>
      <c r="AZ13" s="99" t="str">
        <f t="shared" si="13"/>
        <v>agov</v>
      </c>
      <c r="BA13" s="99" t="str">
        <f t="shared" si="13"/>
        <v>aeduc</v>
      </c>
      <c r="BB13" s="99" t="str">
        <f t="shared" si="13"/>
        <v>aheal</v>
      </c>
      <c r="BC13" s="99" t="str">
        <f t="shared" si="13"/>
        <v>aoser</v>
      </c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</row>
    <row r="14" spans="1:129" x14ac:dyDescent="0.35">
      <c r="A14" s="99" t="s">
        <v>87</v>
      </c>
      <c r="B14" s="100">
        <f t="shared" ref="B14:AG14" si="14">SUM(B131:B134)/SUM(B$131:B$139)</f>
        <v>0.45348046292960154</v>
      </c>
      <c r="C14" s="100">
        <f t="shared" si="14"/>
        <v>0.4408665754972339</v>
      </c>
      <c r="D14" s="100">
        <f t="shared" si="14"/>
        <v>0.45328809605879439</v>
      </c>
      <c r="E14" s="100">
        <f t="shared" si="14"/>
        <v>0.42220218092883866</v>
      </c>
      <c r="F14" s="100">
        <f t="shared" si="14"/>
        <v>0.47058962750113448</v>
      </c>
      <c r="G14" s="100">
        <f t="shared" si="14"/>
        <v>0.43368244528327488</v>
      </c>
      <c r="H14" s="100">
        <f t="shared" si="14"/>
        <v>0.42490888126822052</v>
      </c>
      <c r="I14" s="100">
        <f t="shared" si="14"/>
        <v>0.46228214826646746</v>
      </c>
      <c r="J14" s="100">
        <f t="shared" si="14"/>
        <v>0.51205744204554016</v>
      </c>
      <c r="K14" s="100">
        <f t="shared" si="14"/>
        <v>0.5683380768289833</v>
      </c>
      <c r="L14" s="100">
        <f t="shared" si="14"/>
        <v>0.46534411707671802</v>
      </c>
      <c r="M14" s="100">
        <f t="shared" si="14"/>
        <v>0.56228195068385378</v>
      </c>
      <c r="N14" s="100">
        <f t="shared" si="14"/>
        <v>0.46263042607973831</v>
      </c>
      <c r="O14" s="100">
        <f t="shared" si="14"/>
        <v>0.67904407670593425</v>
      </c>
      <c r="P14" s="100">
        <f t="shared" si="14"/>
        <v>0.66358065648609488</v>
      </c>
      <c r="Q14" s="100">
        <f t="shared" si="14"/>
        <v>0.52436020168849917</v>
      </c>
      <c r="R14" s="100">
        <f t="shared" si="14"/>
        <v>0.53722610496976042</v>
      </c>
      <c r="S14" s="100">
        <f t="shared" si="14"/>
        <v>0.45338998067122765</v>
      </c>
      <c r="T14" s="100">
        <f t="shared" si="14"/>
        <v>0.45408331496214194</v>
      </c>
      <c r="U14" s="100">
        <f t="shared" si="14"/>
        <v>0.45548987673990765</v>
      </c>
      <c r="V14" s="100">
        <f t="shared" si="14"/>
        <v>0.45077430735174928</v>
      </c>
      <c r="W14" s="100">
        <f t="shared" si="14"/>
        <v>0.4559356074773197</v>
      </c>
      <c r="X14" s="100">
        <f t="shared" si="14"/>
        <v>0.45558062162994717</v>
      </c>
      <c r="Y14" s="100">
        <f t="shared" si="14"/>
        <v>0.47396550057034942</v>
      </c>
      <c r="Z14" s="100">
        <f t="shared" si="14"/>
        <v>0.59955646743083113</v>
      </c>
      <c r="AA14" s="100">
        <f t="shared" si="14"/>
        <v>0.64999756156726496</v>
      </c>
      <c r="AB14" s="100">
        <f t="shared" si="14"/>
        <v>0.48154358632101474</v>
      </c>
      <c r="AC14" s="100">
        <f t="shared" si="14"/>
        <v>0.47345893555823548</v>
      </c>
      <c r="AD14" s="100">
        <f t="shared" si="14"/>
        <v>0.53745676729751191</v>
      </c>
      <c r="AE14" s="100">
        <f t="shared" si="14"/>
        <v>0.36535714141717412</v>
      </c>
      <c r="AF14" s="100">
        <f t="shared" si="14"/>
        <v>0.38352894157590417</v>
      </c>
      <c r="AG14" s="100">
        <f t="shared" si="14"/>
        <v>0.49822560155264983</v>
      </c>
      <c r="AH14" s="100">
        <f t="shared" ref="AH14:BC14" si="15">SUM(AH131:AH134)/SUM(AH$131:AH$139)</f>
        <v>0.53322039540283062</v>
      </c>
      <c r="AI14" s="100">
        <f t="shared" si="15"/>
        <v>0.3828264385992633</v>
      </c>
      <c r="AJ14" s="100">
        <f t="shared" si="15"/>
        <v>0.27416795791385912</v>
      </c>
      <c r="AK14" s="100">
        <f t="shared" si="15"/>
        <v>0.62064856054486539</v>
      </c>
      <c r="AL14" s="100">
        <f t="shared" si="15"/>
        <v>0.37779779161849047</v>
      </c>
      <c r="AM14" s="100">
        <f t="shared" si="15"/>
        <v>0.19346371812214677</v>
      </c>
      <c r="AN14" s="100">
        <f t="shared" si="15"/>
        <v>0.19928649000568571</v>
      </c>
      <c r="AO14" s="100">
        <f t="shared" si="15"/>
        <v>0.29785743263450754</v>
      </c>
      <c r="AP14" s="100">
        <f t="shared" si="15"/>
        <v>0.35501620675069034</v>
      </c>
      <c r="AQ14" s="100">
        <f t="shared" si="15"/>
        <v>0.5638309037063659</v>
      </c>
      <c r="AR14" s="100">
        <f t="shared" si="15"/>
        <v>0.51658773213572506</v>
      </c>
      <c r="AS14" s="100">
        <f t="shared" si="15"/>
        <v>0.50245284876002339</v>
      </c>
      <c r="AT14" s="100">
        <f t="shared" si="15"/>
        <v>0.59792234872435757</v>
      </c>
      <c r="AU14" s="100">
        <f t="shared" si="15"/>
        <v>0.41040469561371329</v>
      </c>
      <c r="AV14" s="100">
        <f t="shared" si="15"/>
        <v>0.60717415103379291</v>
      </c>
      <c r="AW14" s="100">
        <f t="shared" si="15"/>
        <v>0.18842179487496419</v>
      </c>
      <c r="AX14" s="100">
        <f t="shared" si="15"/>
        <v>0.5490623612076696</v>
      </c>
      <c r="AY14" s="100">
        <f t="shared" si="15"/>
        <v>0.38173185588028002</v>
      </c>
      <c r="AZ14" s="100">
        <f t="shared" si="15"/>
        <v>1</v>
      </c>
      <c r="BA14" s="100">
        <f t="shared" si="15"/>
        <v>0.77181106071364058</v>
      </c>
      <c r="BB14" s="100">
        <f t="shared" si="15"/>
        <v>0.71198925555584691</v>
      </c>
      <c r="BC14" s="100">
        <f t="shared" si="15"/>
        <v>0.87667500784532615</v>
      </c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</row>
    <row r="15" spans="1:129" x14ac:dyDescent="0.35">
      <c r="A15" s="99" t="s">
        <v>88</v>
      </c>
      <c r="B15" s="100">
        <f t="shared" ref="B15:AG15" si="16">B135/SUM(B131:B139)</f>
        <v>0.4538412104752868</v>
      </c>
      <c r="C15" s="100">
        <f t="shared" si="16"/>
        <v>0.47905323764248581</v>
      </c>
      <c r="D15" s="100">
        <f t="shared" si="16"/>
        <v>0.43486634431344623</v>
      </c>
      <c r="E15" s="100">
        <f t="shared" si="16"/>
        <v>0.50447439813685035</v>
      </c>
      <c r="F15" s="100">
        <f t="shared" si="16"/>
        <v>0.42164175624461814</v>
      </c>
      <c r="G15" s="100">
        <f t="shared" si="16"/>
        <v>0.49381056644255145</v>
      </c>
      <c r="H15" s="100">
        <f t="shared" si="16"/>
        <v>0.49443453323502295</v>
      </c>
      <c r="I15" s="100">
        <f t="shared" si="16"/>
        <v>0.45213771675926473</v>
      </c>
      <c r="J15" s="100">
        <f t="shared" si="16"/>
        <v>0.34841380579604203</v>
      </c>
      <c r="K15" s="100">
        <f t="shared" si="16"/>
        <v>0.31138237329781387</v>
      </c>
      <c r="L15" s="100">
        <f t="shared" si="16"/>
        <v>0.42582769619563526</v>
      </c>
      <c r="M15" s="100">
        <f t="shared" si="16"/>
        <v>0.33387151496955048</v>
      </c>
      <c r="N15" s="100">
        <f t="shared" si="16"/>
        <v>0.44334279708955393</v>
      </c>
      <c r="O15" s="100">
        <f t="shared" si="16"/>
        <v>0.18801515254595727</v>
      </c>
      <c r="P15" s="100">
        <f t="shared" si="16"/>
        <v>0.21246482446091147</v>
      </c>
      <c r="Q15" s="100">
        <f t="shared" si="16"/>
        <v>0.32156415149346068</v>
      </c>
      <c r="R15" s="100">
        <f t="shared" si="16"/>
        <v>0.34917301312310756</v>
      </c>
      <c r="S15" s="100">
        <f t="shared" si="16"/>
        <v>0</v>
      </c>
      <c r="T15" s="100">
        <f t="shared" si="16"/>
        <v>0</v>
      </c>
      <c r="U15" s="100">
        <f t="shared" si="16"/>
        <v>0</v>
      </c>
      <c r="V15" s="100">
        <f t="shared" si="16"/>
        <v>0</v>
      </c>
      <c r="W15" s="100">
        <f t="shared" si="16"/>
        <v>0</v>
      </c>
      <c r="X15" s="100">
        <f t="shared" si="16"/>
        <v>0</v>
      </c>
      <c r="Y15" s="100">
        <f t="shared" si="16"/>
        <v>0</v>
      </c>
      <c r="Z15" s="100">
        <f t="shared" si="16"/>
        <v>0</v>
      </c>
      <c r="AA15" s="100">
        <f t="shared" si="16"/>
        <v>0</v>
      </c>
      <c r="AB15" s="100">
        <f t="shared" si="16"/>
        <v>0</v>
      </c>
      <c r="AC15" s="100">
        <f t="shared" si="16"/>
        <v>0</v>
      </c>
      <c r="AD15" s="100">
        <f t="shared" si="16"/>
        <v>0</v>
      </c>
      <c r="AE15" s="100">
        <f t="shared" si="16"/>
        <v>0</v>
      </c>
      <c r="AF15" s="100">
        <f t="shared" si="16"/>
        <v>0</v>
      </c>
      <c r="AG15" s="100">
        <f t="shared" si="16"/>
        <v>0</v>
      </c>
      <c r="AH15" s="100">
        <f t="shared" ref="AH15:BC15" si="17">AH135/SUM(AH131:AH139)</f>
        <v>0</v>
      </c>
      <c r="AI15" s="100">
        <f t="shared" si="17"/>
        <v>0</v>
      </c>
      <c r="AJ15" s="100">
        <f t="shared" si="17"/>
        <v>0</v>
      </c>
      <c r="AK15" s="100">
        <f t="shared" si="17"/>
        <v>0</v>
      </c>
      <c r="AL15" s="100">
        <f t="shared" si="17"/>
        <v>0</v>
      </c>
      <c r="AM15" s="100">
        <f t="shared" si="17"/>
        <v>0</v>
      </c>
      <c r="AN15" s="100">
        <f t="shared" si="17"/>
        <v>0</v>
      </c>
      <c r="AO15" s="100">
        <f t="shared" si="17"/>
        <v>0</v>
      </c>
      <c r="AP15" s="100">
        <f t="shared" si="17"/>
        <v>0</v>
      </c>
      <c r="AQ15" s="100">
        <f t="shared" si="17"/>
        <v>0</v>
      </c>
      <c r="AR15" s="100">
        <f t="shared" si="17"/>
        <v>0</v>
      </c>
      <c r="AS15" s="100">
        <f t="shared" si="17"/>
        <v>0</v>
      </c>
      <c r="AT15" s="100">
        <f t="shared" si="17"/>
        <v>0</v>
      </c>
      <c r="AU15" s="100">
        <f t="shared" si="17"/>
        <v>0</v>
      </c>
      <c r="AV15" s="100">
        <f t="shared" si="17"/>
        <v>0</v>
      </c>
      <c r="AW15" s="100">
        <f t="shared" si="17"/>
        <v>0</v>
      </c>
      <c r="AX15" s="100">
        <f t="shared" si="17"/>
        <v>0</v>
      </c>
      <c r="AY15" s="100">
        <f t="shared" si="17"/>
        <v>0</v>
      </c>
      <c r="AZ15" s="100">
        <f t="shared" si="17"/>
        <v>0</v>
      </c>
      <c r="BA15" s="100">
        <f t="shared" si="17"/>
        <v>0</v>
      </c>
      <c r="BB15" s="100">
        <f t="shared" si="17"/>
        <v>0</v>
      </c>
      <c r="BC15" s="100">
        <f t="shared" si="17"/>
        <v>0</v>
      </c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</row>
    <row r="16" spans="1:129" x14ac:dyDescent="0.35">
      <c r="A16" s="99" t="s">
        <v>89</v>
      </c>
      <c r="B16" s="100">
        <f>SUM(B136:B139)/SUM(B131:B139)</f>
        <v>9.2678326595111674E-2</v>
      </c>
      <c r="C16" s="100">
        <f t="shared" ref="C16:BC16" si="18">SUM(C136:C139)/SUM(C131:C139)</f>
        <v>8.0080186860280206E-2</v>
      </c>
      <c r="D16" s="100">
        <f t="shared" si="18"/>
        <v>0.11184555962775937</v>
      </c>
      <c r="E16" s="100">
        <f t="shared" si="18"/>
        <v>7.3323420934310921E-2</v>
      </c>
      <c r="F16" s="100">
        <f t="shared" si="18"/>
        <v>0.1077686162542473</v>
      </c>
      <c r="G16" s="100">
        <f t="shared" si="18"/>
        <v>7.2506988274173734E-2</v>
      </c>
      <c r="H16" s="100">
        <f t="shared" si="18"/>
        <v>8.0656585496756569E-2</v>
      </c>
      <c r="I16" s="100">
        <f t="shared" si="18"/>
        <v>8.5580134974267918E-2</v>
      </c>
      <c r="J16" s="100">
        <f t="shared" si="18"/>
        <v>0.1395287521584179</v>
      </c>
      <c r="K16" s="100">
        <f t="shared" si="18"/>
        <v>0.12027954987320287</v>
      </c>
      <c r="L16" s="100">
        <f t="shared" si="18"/>
        <v>0.10882818672764674</v>
      </c>
      <c r="M16" s="100">
        <f t="shared" si="18"/>
        <v>0.10384653434659592</v>
      </c>
      <c r="N16" s="100">
        <f t="shared" si="18"/>
        <v>9.4026776830707828E-2</v>
      </c>
      <c r="O16" s="100">
        <f t="shared" si="18"/>
        <v>0.13294077074810848</v>
      </c>
      <c r="P16" s="100">
        <f t="shared" si="18"/>
        <v>0.12395451905299371</v>
      </c>
      <c r="Q16" s="100">
        <f t="shared" si="18"/>
        <v>0.15407564681804001</v>
      </c>
      <c r="R16" s="100">
        <f t="shared" si="18"/>
        <v>0.11360088190713198</v>
      </c>
      <c r="S16" s="100">
        <f t="shared" si="18"/>
        <v>0.54661001932877229</v>
      </c>
      <c r="T16" s="100">
        <f t="shared" si="18"/>
        <v>0.54591668503785806</v>
      </c>
      <c r="U16" s="100">
        <f t="shared" si="18"/>
        <v>0.5445101232600924</v>
      </c>
      <c r="V16" s="100">
        <f t="shared" si="18"/>
        <v>0.54922569264825072</v>
      </c>
      <c r="W16" s="100">
        <f t="shared" si="18"/>
        <v>0.54406439252268035</v>
      </c>
      <c r="X16" s="100">
        <f t="shared" si="18"/>
        <v>0.54441937837005283</v>
      </c>
      <c r="Y16" s="100">
        <f t="shared" si="18"/>
        <v>0.52603449942965064</v>
      </c>
      <c r="Z16" s="100">
        <f t="shared" si="18"/>
        <v>0.40044353256916893</v>
      </c>
      <c r="AA16" s="100">
        <f t="shared" si="18"/>
        <v>0.35000243843273515</v>
      </c>
      <c r="AB16" s="100">
        <f t="shared" si="18"/>
        <v>0.51845641367898521</v>
      </c>
      <c r="AC16" s="100">
        <f t="shared" si="18"/>
        <v>0.52654106444176452</v>
      </c>
      <c r="AD16" s="100">
        <f t="shared" si="18"/>
        <v>0.46254323270248804</v>
      </c>
      <c r="AE16" s="100">
        <f t="shared" si="18"/>
        <v>0.63464285858282588</v>
      </c>
      <c r="AF16" s="100">
        <f t="shared" si="18"/>
        <v>0.61647105842409577</v>
      </c>
      <c r="AG16" s="100">
        <f t="shared" si="18"/>
        <v>0.50177439844735017</v>
      </c>
      <c r="AH16" s="100">
        <f t="shared" si="18"/>
        <v>0.46677960459716933</v>
      </c>
      <c r="AI16" s="100">
        <f t="shared" si="18"/>
        <v>0.61717356140073687</v>
      </c>
      <c r="AJ16" s="100">
        <f t="shared" si="18"/>
        <v>0.72583204208614072</v>
      </c>
      <c r="AK16" s="100">
        <f t="shared" si="18"/>
        <v>0.37935143945513455</v>
      </c>
      <c r="AL16" s="100">
        <f t="shared" si="18"/>
        <v>0.62220220838150953</v>
      </c>
      <c r="AM16" s="100">
        <f t="shared" si="18"/>
        <v>0.8065362818778532</v>
      </c>
      <c r="AN16" s="100">
        <f t="shared" si="18"/>
        <v>0.80071350999431434</v>
      </c>
      <c r="AO16" s="100">
        <f t="shared" si="18"/>
        <v>0.70214256736549241</v>
      </c>
      <c r="AP16" s="100">
        <f t="shared" si="18"/>
        <v>0.64498379324930977</v>
      </c>
      <c r="AQ16" s="100">
        <f t="shared" si="18"/>
        <v>0.43616909629363398</v>
      </c>
      <c r="AR16" s="100">
        <f t="shared" si="18"/>
        <v>0.48341226786427488</v>
      </c>
      <c r="AS16" s="100">
        <f t="shared" si="18"/>
        <v>0.49754715123997656</v>
      </c>
      <c r="AT16" s="100">
        <f t="shared" si="18"/>
        <v>0.40207765127564243</v>
      </c>
      <c r="AU16" s="100">
        <f t="shared" si="18"/>
        <v>0.58959530438628682</v>
      </c>
      <c r="AV16" s="100">
        <f t="shared" si="18"/>
        <v>0.39282584896620715</v>
      </c>
      <c r="AW16" s="100">
        <f t="shared" si="18"/>
        <v>0.81157820512503587</v>
      </c>
      <c r="AX16" s="100">
        <f t="shared" si="18"/>
        <v>0.45093763879233034</v>
      </c>
      <c r="AY16" s="100">
        <f t="shared" si="18"/>
        <v>0.61826814411971986</v>
      </c>
      <c r="AZ16" s="100">
        <f t="shared" si="18"/>
        <v>0</v>
      </c>
      <c r="BA16" s="100">
        <f t="shared" si="18"/>
        <v>0.22818893928635939</v>
      </c>
      <c r="BB16" s="100">
        <f t="shared" si="18"/>
        <v>0.28801074444415309</v>
      </c>
      <c r="BC16" s="100">
        <f t="shared" si="18"/>
        <v>0.12332499215467382</v>
      </c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</row>
    <row r="17" spans="1:129" x14ac:dyDescent="0.35">
      <c r="A17" s="99"/>
      <c r="B17" s="101">
        <f>SUM(B14:B16)</f>
        <v>1</v>
      </c>
      <c r="C17" s="101">
        <f t="shared" ref="C17:BC17" si="19">SUM(C14:C16)</f>
        <v>0.99999999999999989</v>
      </c>
      <c r="D17" s="101">
        <f t="shared" si="19"/>
        <v>0.99999999999999989</v>
      </c>
      <c r="E17" s="101">
        <f t="shared" si="19"/>
        <v>0.99999999999999989</v>
      </c>
      <c r="F17" s="101">
        <f t="shared" si="19"/>
        <v>0.99999999999999989</v>
      </c>
      <c r="G17" s="101">
        <f t="shared" si="19"/>
        <v>1</v>
      </c>
      <c r="H17" s="101">
        <f t="shared" si="19"/>
        <v>1</v>
      </c>
      <c r="I17" s="101">
        <f t="shared" si="19"/>
        <v>1.0000000000000002</v>
      </c>
      <c r="J17" s="101">
        <f t="shared" si="19"/>
        <v>1</v>
      </c>
      <c r="K17" s="101">
        <f t="shared" si="19"/>
        <v>1</v>
      </c>
      <c r="L17" s="101">
        <f t="shared" si="19"/>
        <v>1</v>
      </c>
      <c r="M17" s="101">
        <f t="shared" si="19"/>
        <v>1.0000000000000002</v>
      </c>
      <c r="N17" s="101">
        <f t="shared" si="19"/>
        <v>1.0000000000000002</v>
      </c>
      <c r="O17" s="101">
        <f t="shared" si="19"/>
        <v>1</v>
      </c>
      <c r="P17" s="101">
        <f t="shared" si="19"/>
        <v>1</v>
      </c>
      <c r="Q17" s="101">
        <f t="shared" si="19"/>
        <v>0.99999999999999978</v>
      </c>
      <c r="R17" s="101">
        <f t="shared" si="19"/>
        <v>1</v>
      </c>
      <c r="S17" s="101">
        <f t="shared" si="19"/>
        <v>1</v>
      </c>
      <c r="T17" s="101">
        <f t="shared" si="19"/>
        <v>1</v>
      </c>
      <c r="U17" s="101">
        <f t="shared" si="19"/>
        <v>1</v>
      </c>
      <c r="V17" s="101">
        <f t="shared" si="19"/>
        <v>1</v>
      </c>
      <c r="W17" s="101">
        <f t="shared" si="19"/>
        <v>1</v>
      </c>
      <c r="X17" s="101">
        <f t="shared" si="19"/>
        <v>1</v>
      </c>
      <c r="Y17" s="101">
        <f t="shared" si="19"/>
        <v>1</v>
      </c>
      <c r="Z17" s="101">
        <f t="shared" si="19"/>
        <v>1</v>
      </c>
      <c r="AA17" s="101">
        <f t="shared" si="19"/>
        <v>1</v>
      </c>
      <c r="AB17" s="101">
        <f t="shared" si="19"/>
        <v>1</v>
      </c>
      <c r="AC17" s="101">
        <f t="shared" si="19"/>
        <v>1</v>
      </c>
      <c r="AD17" s="101">
        <f t="shared" si="19"/>
        <v>1</v>
      </c>
      <c r="AE17" s="101">
        <f t="shared" si="19"/>
        <v>1</v>
      </c>
      <c r="AF17" s="101">
        <f t="shared" si="19"/>
        <v>1</v>
      </c>
      <c r="AG17" s="101">
        <f t="shared" si="19"/>
        <v>1</v>
      </c>
      <c r="AH17" s="101">
        <f t="shared" si="19"/>
        <v>1</v>
      </c>
      <c r="AI17" s="101">
        <f t="shared" si="19"/>
        <v>1.0000000000000002</v>
      </c>
      <c r="AJ17" s="101">
        <f t="shared" si="19"/>
        <v>0.99999999999999978</v>
      </c>
      <c r="AK17" s="101">
        <f t="shared" si="19"/>
        <v>1</v>
      </c>
      <c r="AL17" s="101">
        <f t="shared" si="19"/>
        <v>1</v>
      </c>
      <c r="AM17" s="101">
        <f t="shared" si="19"/>
        <v>1</v>
      </c>
      <c r="AN17" s="101">
        <f t="shared" si="19"/>
        <v>1</v>
      </c>
      <c r="AO17" s="101">
        <f t="shared" si="19"/>
        <v>1</v>
      </c>
      <c r="AP17" s="101">
        <f t="shared" si="19"/>
        <v>1</v>
      </c>
      <c r="AQ17" s="101">
        <f t="shared" si="19"/>
        <v>0.99999999999999989</v>
      </c>
      <c r="AR17" s="101">
        <f t="shared" si="19"/>
        <v>1</v>
      </c>
      <c r="AS17" s="101">
        <f t="shared" si="19"/>
        <v>1</v>
      </c>
      <c r="AT17" s="101">
        <f t="shared" si="19"/>
        <v>1</v>
      </c>
      <c r="AU17" s="101">
        <f t="shared" si="19"/>
        <v>1</v>
      </c>
      <c r="AV17" s="101">
        <f t="shared" si="19"/>
        <v>1</v>
      </c>
      <c r="AW17" s="101">
        <f t="shared" si="19"/>
        <v>1</v>
      </c>
      <c r="AX17" s="101">
        <f t="shared" si="19"/>
        <v>1</v>
      </c>
      <c r="AY17" s="101">
        <f t="shared" si="19"/>
        <v>0.99999999999999989</v>
      </c>
      <c r="AZ17" s="101">
        <f t="shared" si="19"/>
        <v>1</v>
      </c>
      <c r="BA17" s="101">
        <f t="shared" si="19"/>
        <v>1</v>
      </c>
      <c r="BB17" s="101">
        <f t="shared" si="19"/>
        <v>1</v>
      </c>
      <c r="BC17" s="101">
        <f t="shared" si="19"/>
        <v>1</v>
      </c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</row>
    <row r="18" spans="1:129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</row>
    <row r="19" spans="1:129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</row>
    <row r="20" spans="1:129" x14ac:dyDescent="0.35">
      <c r="A20" s="3"/>
      <c r="B20" s="99" t="s">
        <v>468</v>
      </c>
      <c r="C20" s="99" t="s">
        <v>174</v>
      </c>
      <c r="D20" s="99" t="s">
        <v>4035</v>
      </c>
      <c r="E20" s="99" t="s">
        <v>465</v>
      </c>
      <c r="F20" s="99" t="s">
        <v>178</v>
      </c>
      <c r="G20" s="99" t="s">
        <v>179</v>
      </c>
      <c r="H20" s="99" t="s">
        <v>177</v>
      </c>
      <c r="I20" s="99" t="s">
        <v>180</v>
      </c>
      <c r="J20" s="99" t="s">
        <v>176</v>
      </c>
      <c r="K20" s="99" t="s">
        <v>4036</v>
      </c>
      <c r="L20" s="99" t="s">
        <v>4037</v>
      </c>
      <c r="M20" s="99" t="s">
        <v>184</v>
      </c>
      <c r="N20" s="99" t="s">
        <v>4038</v>
      </c>
      <c r="O20" s="99" t="s">
        <v>185</v>
      </c>
      <c r="P20" s="99" t="s">
        <v>4039</v>
      </c>
      <c r="Q20" s="99" t="s">
        <v>4040</v>
      </c>
      <c r="R20" s="99" t="s">
        <v>4041</v>
      </c>
      <c r="S20" s="99" t="s">
        <v>522</v>
      </c>
      <c r="T20" s="99" t="s">
        <v>4042</v>
      </c>
      <c r="U20" s="99" t="s">
        <v>4043</v>
      </c>
      <c r="V20" s="99" t="s">
        <v>526</v>
      </c>
      <c r="W20" s="99" t="s">
        <v>186</v>
      </c>
      <c r="X20" s="99" t="s">
        <v>187</v>
      </c>
      <c r="Y20" s="99" t="s">
        <v>4044</v>
      </c>
      <c r="Z20" s="99" t="s">
        <v>188</v>
      </c>
      <c r="AA20" s="99" t="s">
        <v>4045</v>
      </c>
      <c r="AB20" s="99" t="s">
        <v>4046</v>
      </c>
      <c r="AC20" s="99" t="s">
        <v>4047</v>
      </c>
      <c r="AD20" s="99" t="s">
        <v>4048</v>
      </c>
      <c r="AE20" s="99" t="s">
        <v>4049</v>
      </c>
      <c r="AF20" s="99" t="s">
        <v>4050</v>
      </c>
      <c r="AG20" s="99" t="s">
        <v>4051</v>
      </c>
      <c r="AH20" s="99" t="s">
        <v>4052</v>
      </c>
      <c r="AI20" s="99" t="s">
        <v>4053</v>
      </c>
      <c r="AJ20" s="99" t="s">
        <v>183</v>
      </c>
      <c r="AK20" s="99" t="s">
        <v>4054</v>
      </c>
      <c r="AL20" s="99" t="s">
        <v>4055</v>
      </c>
      <c r="AM20" s="99" t="s">
        <v>638</v>
      </c>
      <c r="AN20" s="99" t="s">
        <v>4056</v>
      </c>
      <c r="AO20" s="99" t="s">
        <v>4057</v>
      </c>
      <c r="AP20" s="99" t="s">
        <v>4058</v>
      </c>
      <c r="AQ20" s="99" t="s">
        <v>4059</v>
      </c>
      <c r="AR20" s="99" t="s">
        <v>4060</v>
      </c>
      <c r="AS20" s="99" t="s">
        <v>4061</v>
      </c>
      <c r="AT20" s="99" t="s">
        <v>4062</v>
      </c>
      <c r="AU20" s="99" t="s">
        <v>4063</v>
      </c>
      <c r="AV20" s="99" t="s">
        <v>4064</v>
      </c>
      <c r="AW20" s="99" t="s">
        <v>4065</v>
      </c>
      <c r="AX20" s="99" t="s">
        <v>4066</v>
      </c>
      <c r="AY20" s="99" t="s">
        <v>4067</v>
      </c>
      <c r="AZ20" s="99" t="s">
        <v>4068</v>
      </c>
      <c r="BA20" s="99" t="s">
        <v>4069</v>
      </c>
      <c r="BB20" s="99" t="s">
        <v>4070</v>
      </c>
      <c r="BC20" s="99" t="s">
        <v>4071</v>
      </c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</row>
    <row r="21" spans="1:129" x14ac:dyDescent="0.35">
      <c r="A21" s="25"/>
      <c r="B21" s="25" t="s">
        <v>6</v>
      </c>
      <c r="C21" s="25" t="s">
        <v>3</v>
      </c>
      <c r="D21" s="25" t="s">
        <v>5</v>
      </c>
      <c r="E21" s="25" t="s">
        <v>4</v>
      </c>
      <c r="F21" s="25" t="s">
        <v>202</v>
      </c>
      <c r="G21" s="25" t="s">
        <v>13</v>
      </c>
      <c r="H21" s="25" t="s">
        <v>11</v>
      </c>
      <c r="I21" s="25" t="s">
        <v>14</v>
      </c>
      <c r="J21" s="25" t="s">
        <v>8</v>
      </c>
      <c r="K21" s="25" t="s">
        <v>16</v>
      </c>
      <c r="L21" s="25" t="s">
        <v>21</v>
      </c>
      <c r="M21" s="25" t="s">
        <v>22</v>
      </c>
      <c r="N21" s="25" t="s">
        <v>10</v>
      </c>
      <c r="O21" s="25" t="s">
        <v>24</v>
      </c>
      <c r="P21" s="25" t="s">
        <v>203</v>
      </c>
      <c r="Q21" s="25" t="s">
        <v>198</v>
      </c>
      <c r="R21" s="25" t="s">
        <v>204</v>
      </c>
      <c r="S21" s="25" t="s">
        <v>205</v>
      </c>
      <c r="T21" s="25" t="s">
        <v>206</v>
      </c>
      <c r="U21" s="25" t="s">
        <v>207</v>
      </c>
      <c r="V21" s="25" t="s">
        <v>208</v>
      </c>
      <c r="W21" s="25" t="s">
        <v>30</v>
      </c>
      <c r="X21" s="25" t="s">
        <v>209</v>
      </c>
      <c r="Y21" s="25" t="s">
        <v>34</v>
      </c>
      <c r="Z21" s="25" t="s">
        <v>35</v>
      </c>
      <c r="AA21" s="25" t="s">
        <v>37</v>
      </c>
      <c r="AB21" s="25" t="s">
        <v>210</v>
      </c>
      <c r="AC21" s="25" t="s">
        <v>211</v>
      </c>
      <c r="AD21" s="25" t="s">
        <v>212</v>
      </c>
      <c r="AE21" s="25" t="s">
        <v>213</v>
      </c>
      <c r="AF21" s="25" t="s">
        <v>214</v>
      </c>
      <c r="AG21" s="25" t="s">
        <v>215</v>
      </c>
      <c r="AH21" s="25" t="s">
        <v>216</v>
      </c>
      <c r="AI21" s="25" t="s">
        <v>217</v>
      </c>
      <c r="AJ21" s="25" t="s">
        <v>18</v>
      </c>
      <c r="AK21" s="25" t="s">
        <v>59</v>
      </c>
      <c r="AL21" s="25" t="s">
        <v>62</v>
      </c>
      <c r="AM21" s="25" t="s">
        <v>66</v>
      </c>
      <c r="AN21" s="25" t="s">
        <v>218</v>
      </c>
      <c r="AO21" s="25" t="s">
        <v>219</v>
      </c>
      <c r="AP21" s="25" t="s">
        <v>73</v>
      </c>
      <c r="AQ21" s="25" t="s">
        <v>75</v>
      </c>
      <c r="AR21" s="25" t="s">
        <v>220</v>
      </c>
      <c r="AS21" s="25" t="s">
        <v>221</v>
      </c>
      <c r="AT21" s="25" t="s">
        <v>76</v>
      </c>
      <c r="AU21" s="25" t="s">
        <v>79</v>
      </c>
      <c r="AV21" s="25" t="s">
        <v>222</v>
      </c>
      <c r="AW21" s="25" t="s">
        <v>223</v>
      </c>
      <c r="AX21" s="25" t="s">
        <v>197</v>
      </c>
      <c r="AY21" s="25" t="s">
        <v>224</v>
      </c>
      <c r="AZ21" s="25" t="s">
        <v>225</v>
      </c>
      <c r="BA21" s="25" t="s">
        <v>82</v>
      </c>
      <c r="BB21" s="25" t="s">
        <v>83</v>
      </c>
      <c r="BC21" s="25" t="s">
        <v>226</v>
      </c>
      <c r="BD21" s="25" t="s">
        <v>94</v>
      </c>
      <c r="BE21" s="25" t="s">
        <v>91</v>
      </c>
      <c r="BF21" s="25" t="s">
        <v>93</v>
      </c>
      <c r="BG21" s="25" t="s">
        <v>92</v>
      </c>
      <c r="BH21" s="25" t="s">
        <v>227</v>
      </c>
      <c r="BI21" s="25" t="s">
        <v>101</v>
      </c>
      <c r="BJ21" s="25" t="s">
        <v>99</v>
      </c>
      <c r="BK21" s="25" t="s">
        <v>102</v>
      </c>
      <c r="BL21" s="25" t="s">
        <v>96</v>
      </c>
      <c r="BM21" s="25" t="s">
        <v>104</v>
      </c>
      <c r="BN21" s="25" t="s">
        <v>109</v>
      </c>
      <c r="BO21" s="25" t="s">
        <v>110</v>
      </c>
      <c r="BP21" s="25" t="s">
        <v>98</v>
      </c>
      <c r="BQ21" s="25" t="s">
        <v>112</v>
      </c>
      <c r="BR21" s="25" t="s">
        <v>228</v>
      </c>
      <c r="BS21" s="25" t="s">
        <v>199</v>
      </c>
      <c r="BT21" s="25" t="s">
        <v>229</v>
      </c>
      <c r="BU21" s="25" t="s">
        <v>230</v>
      </c>
      <c r="BV21" s="25" t="s">
        <v>231</v>
      </c>
      <c r="BW21" s="25" t="s">
        <v>232</v>
      </c>
      <c r="BX21" s="25" t="s">
        <v>233</v>
      </c>
      <c r="BY21" s="25" t="s">
        <v>118</v>
      </c>
      <c r="BZ21" s="25" t="s">
        <v>234</v>
      </c>
      <c r="CA21" s="25" t="s">
        <v>122</v>
      </c>
      <c r="CB21" s="25" t="s">
        <v>123</v>
      </c>
      <c r="CC21" s="25" t="s">
        <v>125</v>
      </c>
      <c r="CD21" s="25" t="s">
        <v>235</v>
      </c>
      <c r="CE21" s="25" t="s">
        <v>236</v>
      </c>
      <c r="CF21" s="25" t="s">
        <v>237</v>
      </c>
      <c r="CG21" s="25" t="s">
        <v>238</v>
      </c>
      <c r="CH21" s="25" t="s">
        <v>239</v>
      </c>
      <c r="CI21" s="25" t="s">
        <v>240</v>
      </c>
      <c r="CJ21" s="25" t="s">
        <v>241</v>
      </c>
      <c r="CK21" s="25" t="s">
        <v>242</v>
      </c>
      <c r="CL21" s="25" t="s">
        <v>106</v>
      </c>
      <c r="CM21" s="25" t="s">
        <v>147</v>
      </c>
      <c r="CN21" s="25" t="s">
        <v>150</v>
      </c>
      <c r="CO21" s="25" t="s">
        <v>154</v>
      </c>
      <c r="CP21" s="25" t="s">
        <v>243</v>
      </c>
      <c r="CQ21" s="25" t="s">
        <v>244</v>
      </c>
      <c r="CR21" s="25" t="s">
        <v>161</v>
      </c>
      <c r="CS21" s="25" t="s">
        <v>163</v>
      </c>
      <c r="CT21" s="25" t="s">
        <v>245</v>
      </c>
      <c r="CU21" s="25" t="s">
        <v>246</v>
      </c>
      <c r="CV21" s="25" t="s">
        <v>164</v>
      </c>
      <c r="CW21" s="25" t="s">
        <v>167</v>
      </c>
      <c r="CX21" s="25" t="s">
        <v>247</v>
      </c>
      <c r="CY21" s="25" t="s">
        <v>248</v>
      </c>
      <c r="CZ21" s="25" t="s">
        <v>249</v>
      </c>
      <c r="DA21" s="25" t="s">
        <v>250</v>
      </c>
      <c r="DB21" s="25" t="s">
        <v>251</v>
      </c>
      <c r="DC21" s="25" t="s">
        <v>170</v>
      </c>
      <c r="DD21" s="25" t="s">
        <v>171</v>
      </c>
      <c r="DE21" s="25" t="s">
        <v>252</v>
      </c>
      <c r="DF21" s="25" t="s">
        <v>200</v>
      </c>
      <c r="DG21" s="25" t="s">
        <v>253</v>
      </c>
      <c r="DH21" s="25" t="s">
        <v>254</v>
      </c>
      <c r="DI21" s="25" t="s">
        <v>255</v>
      </c>
      <c r="DJ21" s="25" t="s">
        <v>256</v>
      </c>
      <c r="DK21" s="25" t="s">
        <v>88</v>
      </c>
      <c r="DL21" s="25" t="s">
        <v>257</v>
      </c>
      <c r="DM21" s="25" t="s">
        <v>258</v>
      </c>
      <c r="DN21" s="25" t="s">
        <v>259</v>
      </c>
      <c r="DO21" s="25" t="s">
        <v>260</v>
      </c>
      <c r="DP21" s="25" t="s">
        <v>261</v>
      </c>
      <c r="DQ21" s="25" t="s">
        <v>262</v>
      </c>
      <c r="DR21" s="25" t="s">
        <v>263</v>
      </c>
      <c r="DS21" s="25" t="s">
        <v>264</v>
      </c>
      <c r="DT21" s="25" t="s">
        <v>265</v>
      </c>
      <c r="DU21" s="25" t="s">
        <v>266</v>
      </c>
      <c r="DV21" s="25" t="s">
        <v>267</v>
      </c>
      <c r="DW21" s="25" t="s">
        <v>268</v>
      </c>
      <c r="DX21" s="25" t="s">
        <v>269</v>
      </c>
      <c r="DY21" s="3"/>
    </row>
    <row r="22" spans="1:129" x14ac:dyDescent="0.35">
      <c r="A22" s="25" t="s">
        <v>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>
        <v>19102.241355973099</v>
      </c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>
        <v>19102.241355973099</v>
      </c>
      <c r="DY22" s="3"/>
    </row>
    <row r="23" spans="1:129" x14ac:dyDescent="0.35">
      <c r="A23" s="25" t="s">
        <v>3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>
        <v>123641.8441023668</v>
      </c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>
        <v>123641.8441023668</v>
      </c>
      <c r="DY23" s="3"/>
    </row>
    <row r="24" spans="1:129" x14ac:dyDescent="0.35">
      <c r="A24" s="25" t="s">
        <v>5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>
        <v>38750.75786810516</v>
      </c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>
        <v>38750.75786810516</v>
      </c>
      <c r="DY24" s="3"/>
    </row>
    <row r="25" spans="1:129" x14ac:dyDescent="0.35">
      <c r="A25" s="25" t="s">
        <v>4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>
        <v>59473.561715456504</v>
      </c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>
        <v>59473.561715456504</v>
      </c>
      <c r="DY25" s="3"/>
    </row>
    <row r="26" spans="1:129" x14ac:dyDescent="0.35">
      <c r="A26" s="25" t="s">
        <v>202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>
        <v>127036.06382098967</v>
      </c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>
        <v>127036.06382098967</v>
      </c>
      <c r="DY26" s="3"/>
    </row>
    <row r="27" spans="1:129" x14ac:dyDescent="0.35">
      <c r="A27" s="25" t="s">
        <v>13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>
        <v>115558.81158748885</v>
      </c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>
        <v>115558.81158748885</v>
      </c>
      <c r="DY27" s="3"/>
    </row>
    <row r="28" spans="1:129" x14ac:dyDescent="0.35">
      <c r="A28" s="25" t="s">
        <v>11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>
        <v>98179.139802317426</v>
      </c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>
        <v>98179.139802317426</v>
      </c>
      <c r="DY28" s="3"/>
    </row>
    <row r="29" spans="1:129" x14ac:dyDescent="0.35">
      <c r="A29" s="25" t="s">
        <v>14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>
        <v>11550.677446039908</v>
      </c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>
        <v>11550.677446039908</v>
      </c>
      <c r="DY29" s="3"/>
    </row>
    <row r="30" spans="1:129" x14ac:dyDescent="0.35">
      <c r="A30" s="25" t="s">
        <v>8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>
        <v>199800.94396995564</v>
      </c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>
        <v>199800.94396995564</v>
      </c>
      <c r="DY30" s="3"/>
    </row>
    <row r="31" spans="1:129" x14ac:dyDescent="0.35">
      <c r="A31" s="25" t="s">
        <v>16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>
        <v>108098.05467776844</v>
      </c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>
        <v>108098.05467776844</v>
      </c>
      <c r="DY31" s="3"/>
    </row>
    <row r="32" spans="1:129" x14ac:dyDescent="0.35">
      <c r="A32" s="25" t="s">
        <v>21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>
        <v>152393.1425556438</v>
      </c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>
        <v>152393.1425556438</v>
      </c>
      <c r="DY32" s="3"/>
    </row>
    <row r="33" spans="1:129" x14ac:dyDescent="0.35">
      <c r="A33" s="25" t="s">
        <v>22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>
        <v>23386.106426838902</v>
      </c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>
        <v>23386.106426838902</v>
      </c>
      <c r="DY33" s="3"/>
    </row>
    <row r="34" spans="1:129" x14ac:dyDescent="0.35">
      <c r="A34" s="25" t="s">
        <v>10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>
        <v>65619.490096115813</v>
      </c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>
        <v>65619.490096115813</v>
      </c>
      <c r="DY34" s="3"/>
    </row>
    <row r="35" spans="1:129" x14ac:dyDescent="0.35">
      <c r="A35" s="25" t="s">
        <v>24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>
        <v>18588.803948442055</v>
      </c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>
        <v>18588.803948442055</v>
      </c>
      <c r="DY35" s="3"/>
    </row>
    <row r="36" spans="1:129" x14ac:dyDescent="0.35">
      <c r="A36" s="25" t="s">
        <v>203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>
        <v>20308.422491183304</v>
      </c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>
        <v>20308.422491183304</v>
      </c>
      <c r="DY36" s="3"/>
    </row>
    <row r="37" spans="1:129" x14ac:dyDescent="0.35">
      <c r="A37" s="25" t="s">
        <v>198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>
        <v>1440.1531090270694</v>
      </c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>
        <v>1440.1531090270694</v>
      </c>
      <c r="DY37" s="3"/>
    </row>
    <row r="38" spans="1:129" x14ac:dyDescent="0.35">
      <c r="A38" s="25" t="s">
        <v>204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>
        <v>1024.1724468925315</v>
      </c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>
        <v>1024.1724468925315</v>
      </c>
      <c r="DY38" s="3"/>
    </row>
    <row r="39" spans="1:129" x14ac:dyDescent="0.35">
      <c r="A39" s="25" t="s">
        <v>205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>
        <v>29553.489366294976</v>
      </c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>
        <v>29553.489366294976</v>
      </c>
      <c r="DY39" s="3"/>
    </row>
    <row r="40" spans="1:129" x14ac:dyDescent="0.35">
      <c r="A40" s="25" t="s">
        <v>206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>
        <v>4052.2704870993502</v>
      </c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>
        <v>4052.2704870993502</v>
      </c>
      <c r="DY40" s="3"/>
    </row>
    <row r="41" spans="1:129" x14ac:dyDescent="0.35">
      <c r="A41" s="25" t="s">
        <v>207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>
        <v>2579.8026994866532</v>
      </c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>
        <v>2579.8026994866532</v>
      </c>
      <c r="DY41" s="3"/>
    </row>
    <row r="42" spans="1:129" x14ac:dyDescent="0.35">
      <c r="A42" s="25" t="s">
        <v>208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>
        <v>3352.2565510651011</v>
      </c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>
        <v>3352.2565510651011</v>
      </c>
      <c r="DY42" s="3"/>
    </row>
    <row r="43" spans="1:129" x14ac:dyDescent="0.35">
      <c r="A43" s="25" t="s">
        <v>30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>
        <v>16672.045542011358</v>
      </c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>
        <v>16672.045542011358</v>
      </c>
      <c r="DY43" s="3"/>
    </row>
    <row r="44" spans="1:129" x14ac:dyDescent="0.35">
      <c r="A44" s="25" t="s">
        <v>209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>
        <v>2870.6003101208039</v>
      </c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>
        <v>2870.6003101208039</v>
      </c>
      <c r="DY44" s="3"/>
    </row>
    <row r="45" spans="1:129" x14ac:dyDescent="0.35">
      <c r="A45" s="25" t="s">
        <v>34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>
        <v>2494.7439510371687</v>
      </c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>
        <v>2494.7439510371687</v>
      </c>
      <c r="DY45" s="3"/>
    </row>
    <row r="46" spans="1:129" x14ac:dyDescent="0.35">
      <c r="A46" s="25" t="s">
        <v>35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>
        <v>86625.19203299511</v>
      </c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>
        <v>86625.19203299511</v>
      </c>
      <c r="DY46" s="3"/>
    </row>
    <row r="47" spans="1:129" x14ac:dyDescent="0.35">
      <c r="A47" s="25" t="s">
        <v>37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>
        <v>18334.48026716568</v>
      </c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>
        <v>18334.48026716568</v>
      </c>
      <c r="DY47" s="3"/>
    </row>
    <row r="48" spans="1:129" x14ac:dyDescent="0.35">
      <c r="A48" s="25" t="s">
        <v>210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>
        <v>73378.116207362429</v>
      </c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>
        <v>73378.116207362429</v>
      </c>
      <c r="DY48" s="3"/>
    </row>
    <row r="49" spans="1:129" x14ac:dyDescent="0.35">
      <c r="A49" s="25" t="s">
        <v>211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>
        <v>85729.25716286675</v>
      </c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>
        <v>85729.25716286675</v>
      </c>
      <c r="DY49" s="3"/>
    </row>
    <row r="50" spans="1:129" x14ac:dyDescent="0.35">
      <c r="A50" s="25" t="s">
        <v>212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>
        <v>63794.777936581115</v>
      </c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>
        <v>63794.777936581115</v>
      </c>
      <c r="DY50" s="3"/>
    </row>
    <row r="51" spans="1:129" x14ac:dyDescent="0.35">
      <c r="A51" s="25" t="s">
        <v>213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>
        <v>53099.691479140616</v>
      </c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>
        <v>53099.691479140616</v>
      </c>
      <c r="DY51" s="3"/>
    </row>
    <row r="52" spans="1:129" x14ac:dyDescent="0.35">
      <c r="A52" s="25" t="s">
        <v>214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>
        <v>93749.507747464464</v>
      </c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>
        <v>93749.507747464464</v>
      </c>
      <c r="DY52" s="3"/>
    </row>
    <row r="53" spans="1:129" x14ac:dyDescent="0.35">
      <c r="A53" s="25" t="s">
        <v>215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>
        <v>13059.306454960872</v>
      </c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>
        <v>13059.306454960872</v>
      </c>
      <c r="DY53" s="3"/>
    </row>
    <row r="54" spans="1:129" x14ac:dyDescent="0.35">
      <c r="A54" s="25" t="s">
        <v>216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>
        <v>210457.25577099877</v>
      </c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>
        <v>210457.25577099877</v>
      </c>
      <c r="DY54" s="3"/>
    </row>
    <row r="55" spans="1:129" x14ac:dyDescent="0.35">
      <c r="A55" s="25" t="s">
        <v>217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>
        <v>59468.810087815298</v>
      </c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>
        <v>59468.810087815298</v>
      </c>
      <c r="DY55" s="3"/>
    </row>
    <row r="56" spans="1:129" x14ac:dyDescent="0.35">
      <c r="A56" s="25" t="s">
        <v>18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>
        <v>10800.103247186787</v>
      </c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>
        <v>10800.103247186787</v>
      </c>
      <c r="DY56" s="3"/>
    </row>
    <row r="57" spans="1:129" x14ac:dyDescent="0.35">
      <c r="A57" s="25" t="s">
        <v>59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>
        <v>36937.384165428703</v>
      </c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>
        <v>36937.384165428703</v>
      </c>
      <c r="DY57" s="3"/>
    </row>
    <row r="58" spans="1:129" x14ac:dyDescent="0.35">
      <c r="A58" s="25" t="s">
        <v>62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>
        <v>21356.650583507217</v>
      </c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>
        <v>21356.650583507217</v>
      </c>
      <c r="DY58" s="3"/>
    </row>
    <row r="59" spans="1:129" x14ac:dyDescent="0.35">
      <c r="A59" s="25" t="s">
        <v>66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>
        <v>29607.133116037854</v>
      </c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>
        <v>29607.133116037854</v>
      </c>
      <c r="DY59" s="3"/>
    </row>
    <row r="60" spans="1:129" x14ac:dyDescent="0.35">
      <c r="A60" s="25" t="s">
        <v>218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>
        <v>39462.10628961039</v>
      </c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>
        <v>39462.10628961039</v>
      </c>
      <c r="DY60" s="3"/>
    </row>
    <row r="61" spans="1:129" x14ac:dyDescent="0.35">
      <c r="A61" s="25" t="s">
        <v>219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>
        <v>51270.5836475451</v>
      </c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>
        <v>51270.5836475451</v>
      </c>
      <c r="DY61" s="3"/>
    </row>
    <row r="62" spans="1:129" x14ac:dyDescent="0.35">
      <c r="A62" s="25" t="s">
        <v>73</v>
      </c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>
        <v>19876.465220725775</v>
      </c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>
        <v>19876.465220725775</v>
      </c>
      <c r="DY62" s="3"/>
    </row>
    <row r="63" spans="1:129" x14ac:dyDescent="0.35">
      <c r="A63" s="25" t="s">
        <v>75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>
        <v>668026.89673923783</v>
      </c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>
        <v>668026.89673923783</v>
      </c>
      <c r="DY63" s="3"/>
    </row>
    <row r="64" spans="1:129" x14ac:dyDescent="0.35">
      <c r="A64" s="25" t="s">
        <v>220</v>
      </c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>
        <v>550430.72440928372</v>
      </c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>
        <v>550430.72440928372</v>
      </c>
      <c r="DY64" s="3"/>
    </row>
    <row r="65" spans="1:129" x14ac:dyDescent="0.35">
      <c r="A65" s="25" t="s">
        <v>221</v>
      </c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>
        <v>170688.20776498297</v>
      </c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>
        <v>170688.20776498297</v>
      </c>
      <c r="DY65" s="3"/>
    </row>
    <row r="66" spans="1:129" x14ac:dyDescent="0.35">
      <c r="A66" s="25" t="s">
        <v>76</v>
      </c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>
        <v>363528.84217273002</v>
      </c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>
        <v>363528.84217273002</v>
      </c>
      <c r="DY66" s="3"/>
    </row>
    <row r="67" spans="1:129" x14ac:dyDescent="0.35">
      <c r="A67" s="25" t="s">
        <v>79</v>
      </c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>
        <v>137141.1639527526</v>
      </c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>
        <v>137141.1639527526</v>
      </c>
      <c r="DY67" s="3"/>
    </row>
    <row r="68" spans="1:129" x14ac:dyDescent="0.35">
      <c r="A68" s="25" t="s">
        <v>222</v>
      </c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>
        <v>133426.84377896003</v>
      </c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>
        <v>133426.84377896003</v>
      </c>
      <c r="DY68" s="3"/>
    </row>
    <row r="69" spans="1:129" x14ac:dyDescent="0.35">
      <c r="A69" s="25" t="s">
        <v>223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>
        <v>195721.71393559198</v>
      </c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>
        <v>195721.71393559198</v>
      </c>
      <c r="DY69" s="3"/>
    </row>
    <row r="70" spans="1:129" x14ac:dyDescent="0.35">
      <c r="A70" s="25" t="s">
        <v>197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>
        <v>94145.704451197817</v>
      </c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>
        <v>94145.704451197817</v>
      </c>
      <c r="DY70" s="3"/>
    </row>
    <row r="71" spans="1:129" x14ac:dyDescent="0.35">
      <c r="A71" s="25" t="s">
        <v>224</v>
      </c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>
        <v>49946.941947895277</v>
      </c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>
        <v>49946.941947895277</v>
      </c>
      <c r="DY71" s="3"/>
    </row>
    <row r="72" spans="1:129" x14ac:dyDescent="0.35">
      <c r="A72" s="25" t="s">
        <v>225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>
        <v>357408.94141020608</v>
      </c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>
        <v>357408.94141020608</v>
      </c>
      <c r="DY72" s="3"/>
    </row>
    <row r="73" spans="1:129" x14ac:dyDescent="0.35">
      <c r="A73" s="25" t="s">
        <v>82</v>
      </c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25">
        <v>295665.18075618846</v>
      </c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>
        <v>295665.18075618846</v>
      </c>
      <c r="DY73" s="3"/>
    </row>
    <row r="74" spans="1:129" x14ac:dyDescent="0.35">
      <c r="A74" s="25" t="s">
        <v>83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25">
        <v>78151.007065881393</v>
      </c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>
        <v>78151.007065881393</v>
      </c>
      <c r="DY74" s="3"/>
    </row>
    <row r="75" spans="1:129" x14ac:dyDescent="0.35">
      <c r="A75" s="25" t="s">
        <v>226</v>
      </c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/>
      <c r="DB75" s="25"/>
      <c r="DC75" s="25"/>
      <c r="DD75" s="25"/>
      <c r="DE75" s="25">
        <v>42340.023533410975</v>
      </c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>
        <v>42340.023533410975</v>
      </c>
      <c r="DY75" s="3"/>
    </row>
    <row r="76" spans="1:129" x14ac:dyDescent="0.35">
      <c r="A76" s="25" t="s">
        <v>94</v>
      </c>
      <c r="B76" s="25">
        <v>1175.2194076958499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>
        <v>5083.7143652139393</v>
      </c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>
        <v>14317.096962881098</v>
      </c>
      <c r="DQ76" s="25">
        <v>9836.3271953197218</v>
      </c>
      <c r="DR76" s="25"/>
      <c r="DS76" s="25"/>
      <c r="DT76" s="25"/>
      <c r="DU76" s="25"/>
      <c r="DV76" s="25"/>
      <c r="DW76" s="25">
        <v>3.2157867479381217</v>
      </c>
      <c r="DX76" s="25">
        <v>30415.573717858548</v>
      </c>
      <c r="DY76" s="3"/>
    </row>
    <row r="77" spans="1:129" x14ac:dyDescent="0.35">
      <c r="A77" s="25" t="s">
        <v>91</v>
      </c>
      <c r="B77" s="25"/>
      <c r="C77" s="25">
        <v>4663.7315978447123</v>
      </c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>
        <v>2790.7502946528366</v>
      </c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>
        <v>10.904913803858216</v>
      </c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>
        <v>139146.27212986408</v>
      </c>
      <c r="DQ77" s="25">
        <v>24253.368150044967</v>
      </c>
      <c r="DR77" s="25"/>
      <c r="DS77" s="25"/>
      <c r="DT77" s="25"/>
      <c r="DU77" s="25"/>
      <c r="DV77" s="25"/>
      <c r="DW77" s="25">
        <v>1006.8141785039127</v>
      </c>
      <c r="DX77" s="25">
        <v>171871.84126471434</v>
      </c>
      <c r="DY77" s="3"/>
    </row>
    <row r="78" spans="1:129" x14ac:dyDescent="0.35">
      <c r="A78" s="25" t="s">
        <v>93</v>
      </c>
      <c r="B78" s="25"/>
      <c r="C78" s="25"/>
      <c r="D78" s="25">
        <v>3495.2642189229982</v>
      </c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>
        <v>8111.3355871374533</v>
      </c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>
        <v>26.89717320663642</v>
      </c>
      <c r="AT78" s="25"/>
      <c r="AU78" s="25"/>
      <c r="AV78" s="25"/>
      <c r="AW78" s="25"/>
      <c r="AX78" s="25"/>
      <c r="AY78" s="25"/>
      <c r="AZ78" s="25"/>
      <c r="BA78" s="25">
        <v>325.85052580100472</v>
      </c>
      <c r="BB78" s="25">
        <v>84.879944287284559</v>
      </c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>
        <v>15895.400876984138</v>
      </c>
      <c r="DQ78" s="25">
        <v>23472.891565122813</v>
      </c>
      <c r="DR78" s="25"/>
      <c r="DS78" s="25"/>
      <c r="DT78" s="25"/>
      <c r="DU78" s="25"/>
      <c r="DV78" s="25"/>
      <c r="DW78" s="25">
        <v>298.1658602571743</v>
      </c>
      <c r="DX78" s="25">
        <v>51710.685751719509</v>
      </c>
      <c r="DY78" s="3"/>
    </row>
    <row r="79" spans="1:129" x14ac:dyDescent="0.35">
      <c r="A79" s="25" t="s">
        <v>92</v>
      </c>
      <c r="B79" s="25"/>
      <c r="C79" s="25"/>
      <c r="D79" s="25"/>
      <c r="E79" s="25">
        <v>1302.4219177060875</v>
      </c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>
        <v>2008.8638656635517</v>
      </c>
      <c r="AE79" s="25"/>
      <c r="AF79" s="25"/>
      <c r="AG79" s="25"/>
      <c r="AH79" s="25">
        <v>12377.99969844238</v>
      </c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>
        <v>1003.1676890550689</v>
      </c>
      <c r="AT79" s="25"/>
      <c r="AU79" s="25"/>
      <c r="AV79" s="25"/>
      <c r="AW79" s="25"/>
      <c r="AX79" s="25"/>
      <c r="AY79" s="25"/>
      <c r="AZ79" s="25"/>
      <c r="BA79" s="25">
        <v>1051.0890244903374</v>
      </c>
      <c r="BB79" s="25">
        <v>585.44045027090863</v>
      </c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>
        <v>60657.559301671703</v>
      </c>
      <c r="DQ79" s="25">
        <v>3551.6376377554698</v>
      </c>
      <c r="DR79" s="25"/>
      <c r="DS79" s="25"/>
      <c r="DT79" s="25"/>
      <c r="DU79" s="25"/>
      <c r="DV79" s="25"/>
      <c r="DW79" s="25">
        <v>3.4320758055236036</v>
      </c>
      <c r="DX79" s="25">
        <v>82541.611660861032</v>
      </c>
      <c r="DY79" s="3"/>
    </row>
    <row r="80" spans="1:129" x14ac:dyDescent="0.35">
      <c r="A80" s="25" t="s">
        <v>227</v>
      </c>
      <c r="B80" s="25"/>
      <c r="C80" s="25"/>
      <c r="D80" s="25"/>
      <c r="E80" s="25"/>
      <c r="F80" s="25">
        <v>5029.8817020639481</v>
      </c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>
        <v>211.72162488727886</v>
      </c>
      <c r="BB80" s="25">
        <v>34.416895375711114</v>
      </c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25"/>
      <c r="DC80" s="25"/>
      <c r="DD80" s="25"/>
      <c r="DE80" s="25"/>
      <c r="DF80" s="25"/>
      <c r="DG80" s="25"/>
      <c r="DH80" s="25"/>
      <c r="DI80" s="25"/>
      <c r="DJ80" s="25"/>
      <c r="DK80" s="25"/>
      <c r="DL80" s="25"/>
      <c r="DM80" s="25"/>
      <c r="DN80" s="25"/>
      <c r="DO80" s="25"/>
      <c r="DP80" s="25">
        <v>91495.213054639142</v>
      </c>
      <c r="DQ80" s="25">
        <v>76032.474487750878</v>
      </c>
      <c r="DR80" s="25"/>
      <c r="DS80" s="25"/>
      <c r="DT80" s="25"/>
      <c r="DU80" s="25"/>
      <c r="DV80" s="25"/>
      <c r="DW80" s="25">
        <v>1183.1865704637166</v>
      </c>
      <c r="DX80" s="25">
        <v>173986.8943351807</v>
      </c>
      <c r="DY80" s="3"/>
    </row>
    <row r="81" spans="1:129" x14ac:dyDescent="0.35">
      <c r="A81" s="25" t="s">
        <v>101</v>
      </c>
      <c r="B81" s="25"/>
      <c r="C81" s="25"/>
      <c r="D81" s="25"/>
      <c r="E81" s="25"/>
      <c r="F81" s="25"/>
      <c r="G81" s="25">
        <v>4260.0127767706617</v>
      </c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>
        <v>18.175382851269944</v>
      </c>
      <c r="AT81" s="25"/>
      <c r="AU81" s="25"/>
      <c r="AV81" s="25"/>
      <c r="AW81" s="25"/>
      <c r="AX81" s="25"/>
      <c r="AY81" s="25"/>
      <c r="AZ81" s="25"/>
      <c r="BA81" s="25">
        <v>263.83461983373343</v>
      </c>
      <c r="BB81" s="25">
        <v>57.368026794618245</v>
      </c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5"/>
      <c r="DI81" s="25"/>
      <c r="DJ81" s="25"/>
      <c r="DK81" s="25"/>
      <c r="DL81" s="25"/>
      <c r="DM81" s="25"/>
      <c r="DN81" s="25"/>
      <c r="DO81" s="25"/>
      <c r="DP81" s="25">
        <v>173595.7946497215</v>
      </c>
      <c r="DQ81" s="25">
        <v>37151.003629163606</v>
      </c>
      <c r="DR81" s="25"/>
      <c r="DS81" s="25"/>
      <c r="DT81" s="25"/>
      <c r="DU81" s="25"/>
      <c r="DV81" s="25"/>
      <c r="DW81" s="25">
        <v>108.37139814714904</v>
      </c>
      <c r="DX81" s="25">
        <v>215454.56048328252</v>
      </c>
      <c r="DY81" s="3"/>
    </row>
    <row r="82" spans="1:129" x14ac:dyDescent="0.35">
      <c r="A82" s="25" t="s">
        <v>99</v>
      </c>
      <c r="B82" s="25"/>
      <c r="C82" s="25"/>
      <c r="D82" s="25"/>
      <c r="E82" s="25"/>
      <c r="F82" s="25"/>
      <c r="G82" s="25"/>
      <c r="H82" s="25">
        <v>2514.8818596781921</v>
      </c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>
        <v>10921.752575246548</v>
      </c>
      <c r="BA82" s="25">
        <v>6186.0860771371508</v>
      </c>
      <c r="BB82" s="25">
        <v>21.581177479240747</v>
      </c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>
        <v>78321.754402934137</v>
      </c>
      <c r="DQ82" s="25">
        <v>37453.689295424745</v>
      </c>
      <c r="DR82" s="25"/>
      <c r="DS82" s="25"/>
      <c r="DT82" s="25"/>
      <c r="DU82" s="25"/>
      <c r="DV82" s="25"/>
      <c r="DW82" s="25">
        <v>15.634982288160874</v>
      </c>
      <c r="DX82" s="25">
        <v>135435.38037018821</v>
      </c>
      <c r="DY82" s="3"/>
    </row>
    <row r="83" spans="1:129" x14ac:dyDescent="0.35">
      <c r="A83" s="25" t="s">
        <v>102</v>
      </c>
      <c r="B83" s="25"/>
      <c r="C83" s="25"/>
      <c r="D83" s="25"/>
      <c r="E83" s="25"/>
      <c r="F83" s="25"/>
      <c r="G83" s="25"/>
      <c r="H83" s="25"/>
      <c r="I83" s="25">
        <v>280.59907897980474</v>
      </c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5"/>
      <c r="CW83" s="25"/>
      <c r="CX83" s="25"/>
      <c r="CY83" s="25"/>
      <c r="CZ83" s="25"/>
      <c r="DA83" s="25"/>
      <c r="DB83" s="25"/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>
        <v>15575.171208183881</v>
      </c>
      <c r="DQ83" s="25">
        <v>2781.3027177162498</v>
      </c>
      <c r="DR83" s="25"/>
      <c r="DS83" s="25"/>
      <c r="DT83" s="25"/>
      <c r="DU83" s="25"/>
      <c r="DV83" s="25"/>
      <c r="DW83" s="25">
        <v>6.8634542298992534</v>
      </c>
      <c r="DX83" s="25">
        <v>18643.936459109838</v>
      </c>
      <c r="DY83" s="3"/>
    </row>
    <row r="84" spans="1:129" x14ac:dyDescent="0.35">
      <c r="A84" s="25" t="s">
        <v>96</v>
      </c>
      <c r="B84" s="25"/>
      <c r="C84" s="25"/>
      <c r="D84" s="25"/>
      <c r="E84" s="25"/>
      <c r="F84" s="25"/>
      <c r="G84" s="25"/>
      <c r="H84" s="25"/>
      <c r="I84" s="25"/>
      <c r="J84" s="25">
        <v>9132.7329608091986</v>
      </c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>
        <v>21.81036962333749</v>
      </c>
      <c r="AT84" s="25"/>
      <c r="AU84" s="25"/>
      <c r="AV84" s="25"/>
      <c r="AW84" s="25"/>
      <c r="AX84" s="25"/>
      <c r="AY84" s="25"/>
      <c r="AZ84" s="25">
        <v>77.909883447929673</v>
      </c>
      <c r="BA84" s="25">
        <v>289.81228020431496</v>
      </c>
      <c r="BB84" s="25">
        <v>68.841075842576998</v>
      </c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>
        <v>170189.75736384216</v>
      </c>
      <c r="DQ84" s="25">
        <v>81946.459563074255</v>
      </c>
      <c r="DR84" s="25"/>
      <c r="DS84" s="25"/>
      <c r="DT84" s="25"/>
      <c r="DU84" s="25"/>
      <c r="DV84" s="25"/>
      <c r="DW84" s="25">
        <v>5717.7200866558724</v>
      </c>
      <c r="DX84" s="25">
        <v>267445.04358349968</v>
      </c>
      <c r="DY84" s="3"/>
    </row>
    <row r="85" spans="1:129" x14ac:dyDescent="0.35">
      <c r="A85" s="25" t="s">
        <v>104</v>
      </c>
      <c r="B85" s="25"/>
      <c r="C85" s="25"/>
      <c r="D85" s="25"/>
      <c r="E85" s="25"/>
      <c r="F85" s="25"/>
      <c r="G85" s="25"/>
      <c r="H85" s="25"/>
      <c r="I85" s="25"/>
      <c r="J85" s="25"/>
      <c r="K85" s="25">
        <v>4191.526840096808</v>
      </c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5"/>
      <c r="CW85" s="25"/>
      <c r="CX85" s="25"/>
      <c r="CY85" s="25"/>
      <c r="CZ85" s="25"/>
      <c r="DA85" s="25"/>
      <c r="DB85" s="25"/>
      <c r="DC85" s="25"/>
      <c r="DD85" s="25"/>
      <c r="DE85" s="25"/>
      <c r="DF85" s="25"/>
      <c r="DG85" s="25"/>
      <c r="DH85" s="25"/>
      <c r="DI85" s="25"/>
      <c r="DJ85" s="25"/>
      <c r="DK85" s="25"/>
      <c r="DL85" s="25"/>
      <c r="DM85" s="25"/>
      <c r="DN85" s="25"/>
      <c r="DO85" s="25"/>
      <c r="DP85" s="25">
        <v>63486.306619226532</v>
      </c>
      <c r="DQ85" s="25">
        <v>77714.262247606734</v>
      </c>
      <c r="DR85" s="25"/>
      <c r="DS85" s="25"/>
      <c r="DT85" s="25"/>
      <c r="DU85" s="25"/>
      <c r="DV85" s="25"/>
      <c r="DW85" s="25">
        <v>1772.384374444279</v>
      </c>
      <c r="DX85" s="25">
        <v>147164.48008137438</v>
      </c>
      <c r="DY85" s="3"/>
    </row>
    <row r="86" spans="1:129" x14ac:dyDescent="0.35">
      <c r="A86" s="25" t="s">
        <v>109</v>
      </c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>
        <v>214.51108645331152</v>
      </c>
      <c r="M86" s="25"/>
      <c r="N86" s="25"/>
      <c r="O86" s="25"/>
      <c r="P86" s="25"/>
      <c r="Q86" s="25"/>
      <c r="R86" s="25"/>
      <c r="S86" s="25"/>
      <c r="T86" s="25"/>
      <c r="U86" s="25">
        <v>86.746013849760914</v>
      </c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>
        <v>103302.47925155643</v>
      </c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>
        <v>1252.0805016410395</v>
      </c>
      <c r="AT86" s="25"/>
      <c r="AU86" s="25"/>
      <c r="AV86" s="25"/>
      <c r="AW86" s="25"/>
      <c r="AX86" s="25"/>
      <c r="AY86" s="25"/>
      <c r="AZ86" s="25">
        <v>4643.1364583239065</v>
      </c>
      <c r="BA86" s="25">
        <v>2819.8368163450136</v>
      </c>
      <c r="BB86" s="25">
        <v>1365.8242699263837</v>
      </c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>
        <v>46202.868228666448</v>
      </c>
      <c r="DQ86" s="25">
        <v>48689.836146690475</v>
      </c>
      <c r="DR86" s="25"/>
      <c r="DS86" s="25"/>
      <c r="DT86" s="25"/>
      <c r="DU86" s="25"/>
      <c r="DV86" s="25"/>
      <c r="DW86" s="25">
        <v>48.055277476065278</v>
      </c>
      <c r="DX86" s="25">
        <v>208625.37405092883</v>
      </c>
      <c r="DY86" s="3"/>
    </row>
    <row r="87" spans="1:129" x14ac:dyDescent="0.35">
      <c r="A87" s="25" t="s">
        <v>110</v>
      </c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>
        <v>868.78311134047397</v>
      </c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>
        <v>4140.358627448064</v>
      </c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>
        <v>960.64386641116664</v>
      </c>
      <c r="AT87" s="25"/>
      <c r="AU87" s="25"/>
      <c r="AV87" s="25"/>
      <c r="AW87" s="25"/>
      <c r="AX87" s="25"/>
      <c r="AY87" s="25"/>
      <c r="AZ87" s="25">
        <v>588.67778599224494</v>
      </c>
      <c r="BA87" s="25">
        <v>763.72208704453772</v>
      </c>
      <c r="BB87" s="25">
        <v>458.55719229727907</v>
      </c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25"/>
      <c r="CZ87" s="25"/>
      <c r="DA87" s="25"/>
      <c r="DB87" s="25"/>
      <c r="DC87" s="25"/>
      <c r="DD87" s="25"/>
      <c r="DE87" s="25"/>
      <c r="DF87" s="25"/>
      <c r="DG87" s="25"/>
      <c r="DH87" s="25"/>
      <c r="DI87" s="25"/>
      <c r="DJ87" s="25"/>
      <c r="DK87" s="25"/>
      <c r="DL87" s="25"/>
      <c r="DM87" s="25"/>
      <c r="DN87" s="25"/>
      <c r="DO87" s="25"/>
      <c r="DP87" s="25">
        <v>12738.835013061316</v>
      </c>
      <c r="DQ87" s="25">
        <v>17623.822123209455</v>
      </c>
      <c r="DR87" s="25"/>
      <c r="DS87" s="25"/>
      <c r="DT87" s="25"/>
      <c r="DU87" s="25"/>
      <c r="DV87" s="25"/>
      <c r="DW87" s="25">
        <v>5438.9982559746795</v>
      </c>
      <c r="DX87" s="25">
        <v>43582.398062779212</v>
      </c>
      <c r="DY87" s="3"/>
    </row>
    <row r="88" spans="1:129" x14ac:dyDescent="0.35">
      <c r="A88" s="25" t="s">
        <v>98</v>
      </c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>
        <v>765.2443640307315</v>
      </c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>
        <v>2001.4285065600122</v>
      </c>
      <c r="AF88" s="25">
        <v>3620.6359086941548</v>
      </c>
      <c r="AG88" s="25">
        <v>268.83146188627853</v>
      </c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>
        <v>5772.1686931197692</v>
      </c>
      <c r="BA88" s="25">
        <v>156.03239596883131</v>
      </c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  <c r="CV88" s="25"/>
      <c r="CW88" s="25"/>
      <c r="CX88" s="25"/>
      <c r="CY88" s="25"/>
      <c r="CZ88" s="25"/>
      <c r="DA88" s="25"/>
      <c r="DB88" s="25"/>
      <c r="DC88" s="25"/>
      <c r="DD88" s="25"/>
      <c r="DE88" s="25"/>
      <c r="DF88" s="25"/>
      <c r="DG88" s="25"/>
      <c r="DH88" s="25"/>
      <c r="DI88" s="25"/>
      <c r="DJ88" s="25"/>
      <c r="DK88" s="25"/>
      <c r="DL88" s="25"/>
      <c r="DM88" s="25"/>
      <c r="DN88" s="25"/>
      <c r="DO88" s="25"/>
      <c r="DP88" s="25">
        <v>46324.245678096413</v>
      </c>
      <c r="DQ88" s="25">
        <v>36811.44748108249</v>
      </c>
      <c r="DR88" s="25"/>
      <c r="DS88" s="25"/>
      <c r="DT88" s="25"/>
      <c r="DU88" s="25"/>
      <c r="DV88" s="25"/>
      <c r="DW88" s="25">
        <v>1336.9595685103488</v>
      </c>
      <c r="DX88" s="25">
        <v>97056.994057949036</v>
      </c>
      <c r="DY88" s="3"/>
    </row>
    <row r="89" spans="1:129" x14ac:dyDescent="0.35">
      <c r="A89" s="25" t="s">
        <v>112</v>
      </c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>
        <v>12448.088359795187</v>
      </c>
      <c r="AF89" s="25"/>
      <c r="AG89" s="25">
        <v>1930.9436930814952</v>
      </c>
      <c r="AH89" s="25"/>
      <c r="AI89" s="25"/>
      <c r="AJ89" s="25"/>
      <c r="AK89" s="25"/>
      <c r="AL89" s="25"/>
      <c r="AM89" s="25">
        <v>8849.1582229649521</v>
      </c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5"/>
      <c r="CW89" s="25"/>
      <c r="CX89" s="25"/>
      <c r="CY89" s="25"/>
      <c r="CZ89" s="25"/>
      <c r="DA89" s="25"/>
      <c r="DB89" s="25"/>
      <c r="DC89" s="25"/>
      <c r="DD89" s="25"/>
      <c r="DE89" s="25"/>
      <c r="DF89" s="25"/>
      <c r="DG89" s="25"/>
      <c r="DH89" s="25"/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>
        <v>23228.190275841633</v>
      </c>
      <c r="DY89" s="3"/>
    </row>
    <row r="90" spans="1:129" x14ac:dyDescent="0.35">
      <c r="A90" s="25" t="s">
        <v>228</v>
      </c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>
        <v>21173.650723790299</v>
      </c>
      <c r="AG90" s="25"/>
      <c r="AH90" s="25"/>
      <c r="AI90" s="25"/>
      <c r="AJ90" s="25"/>
      <c r="AK90" s="25"/>
      <c r="AL90" s="25"/>
      <c r="AM90" s="25">
        <v>160.40158777771492</v>
      </c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  <c r="CV90" s="25"/>
      <c r="CW90" s="25"/>
      <c r="CX90" s="25"/>
      <c r="CY90" s="25"/>
      <c r="CZ90" s="25"/>
      <c r="DA90" s="25"/>
      <c r="DB90" s="25"/>
      <c r="DC90" s="25"/>
      <c r="DD90" s="25"/>
      <c r="DE90" s="25"/>
      <c r="DF90" s="25"/>
      <c r="DG90" s="25"/>
      <c r="DH90" s="25"/>
      <c r="DI90" s="25"/>
      <c r="DJ90" s="25"/>
      <c r="DK90" s="25"/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>
        <v>21334.052311568015</v>
      </c>
      <c r="DY90" s="3"/>
    </row>
    <row r="91" spans="1:129" x14ac:dyDescent="0.35">
      <c r="A91" s="25" t="s">
        <v>199</v>
      </c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>
        <v>711.53789857000629</v>
      </c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>
        <v>754.67461017232563</v>
      </c>
      <c r="DX91" s="25">
        <v>1466.2125087423319</v>
      </c>
      <c r="DY91" s="3"/>
    </row>
    <row r="92" spans="1:129" x14ac:dyDescent="0.35">
      <c r="A92" s="25" t="s">
        <v>229</v>
      </c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>
        <v>161.82535758465085</v>
      </c>
      <c r="AG92" s="25">
        <v>776.99211718127412</v>
      </c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>
        <v>190.63186036746487</v>
      </c>
      <c r="DX92" s="25">
        <v>1129.4493351333899</v>
      </c>
      <c r="DY92" s="3"/>
    </row>
    <row r="93" spans="1:129" x14ac:dyDescent="0.35">
      <c r="A93" s="25" t="s">
        <v>230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>
        <v>12662.563265092776</v>
      </c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>
        <v>21564.947999268919</v>
      </c>
      <c r="AT93" s="25"/>
      <c r="AU93" s="25"/>
      <c r="AV93" s="25"/>
      <c r="AW93" s="25"/>
      <c r="AX93" s="25"/>
      <c r="AY93" s="25"/>
      <c r="AZ93" s="25">
        <v>125.95756032435145</v>
      </c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  <c r="CZ93" s="25"/>
      <c r="DA93" s="25"/>
      <c r="DB93" s="25"/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>
        <v>3739.603135527047</v>
      </c>
      <c r="DX93" s="25">
        <v>38093.071960213092</v>
      </c>
      <c r="DY93" s="3"/>
    </row>
    <row r="94" spans="1:129" x14ac:dyDescent="0.35">
      <c r="A94" s="25" t="s">
        <v>231</v>
      </c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>
        <v>2123.7108428755114</v>
      </c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>
        <v>1280.7132545637924</v>
      </c>
      <c r="AT94" s="25"/>
      <c r="AU94" s="25"/>
      <c r="AV94" s="25"/>
      <c r="AW94" s="25"/>
      <c r="AX94" s="25"/>
      <c r="AY94" s="25"/>
      <c r="AZ94" s="25">
        <v>101.35930086729323</v>
      </c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>
        <v>1730.2145713475279</v>
      </c>
      <c r="DX94" s="25">
        <v>5235.997969654125</v>
      </c>
      <c r="DY94" s="3"/>
    </row>
    <row r="95" spans="1:129" x14ac:dyDescent="0.35">
      <c r="A95" s="25" t="s">
        <v>232</v>
      </c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>
        <v>1896.9885583433215</v>
      </c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>
        <v>882.38847857029384</v>
      </c>
      <c r="AT95" s="25"/>
      <c r="AU95" s="25"/>
      <c r="AV95" s="25"/>
      <c r="AW95" s="25"/>
      <c r="AX95" s="25"/>
      <c r="AY95" s="25"/>
      <c r="AZ95" s="25">
        <v>93.744133643619378</v>
      </c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  <c r="CV95" s="25"/>
      <c r="CW95" s="25"/>
      <c r="CX95" s="25"/>
      <c r="CY95" s="25"/>
      <c r="CZ95" s="25"/>
      <c r="DA95" s="25"/>
      <c r="DB95" s="25"/>
      <c r="DC95" s="25"/>
      <c r="DD95" s="25"/>
      <c r="DE95" s="25"/>
      <c r="DF95" s="25"/>
      <c r="DG95" s="25"/>
      <c r="DH95" s="25"/>
      <c r="DI95" s="25"/>
      <c r="DJ95" s="25"/>
      <c r="DK95" s="25"/>
      <c r="DL95" s="25"/>
      <c r="DM95" s="25"/>
      <c r="DN95" s="25"/>
      <c r="DO95" s="25"/>
      <c r="DP95" s="25"/>
      <c r="DQ95" s="25"/>
      <c r="DR95" s="25"/>
      <c r="DS95" s="25"/>
      <c r="DT95" s="25"/>
      <c r="DU95" s="25"/>
      <c r="DV95" s="25"/>
      <c r="DW95" s="25">
        <v>480.46332206858898</v>
      </c>
      <c r="DX95" s="25">
        <v>3353.5844926258242</v>
      </c>
      <c r="DY95" s="3"/>
    </row>
    <row r="96" spans="1:129" x14ac:dyDescent="0.35">
      <c r="A96" s="25" t="s">
        <v>233</v>
      </c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>
        <v>1238.630107268456</v>
      </c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>
        <v>816.69572720538508</v>
      </c>
      <c r="AT96" s="25"/>
      <c r="AU96" s="25"/>
      <c r="AV96" s="25"/>
      <c r="AW96" s="25"/>
      <c r="AX96" s="25"/>
      <c r="AY96" s="25"/>
      <c r="AZ96" s="25">
        <v>92.935112651644914</v>
      </c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  <c r="CV96" s="25"/>
      <c r="CW96" s="25"/>
      <c r="CX96" s="25"/>
      <c r="CY96" s="25"/>
      <c r="CZ96" s="25"/>
      <c r="DA96" s="25"/>
      <c r="DB96" s="25"/>
      <c r="DC96" s="25"/>
      <c r="DD96" s="25"/>
      <c r="DE96" s="25"/>
      <c r="DF96" s="25"/>
      <c r="DG96" s="25"/>
      <c r="DH96" s="25"/>
      <c r="DI96" s="25"/>
      <c r="DJ96" s="25"/>
      <c r="DK96" s="25"/>
      <c r="DL96" s="25"/>
      <c r="DM96" s="25"/>
      <c r="DN96" s="25"/>
      <c r="DO96" s="25"/>
      <c r="DP96" s="25">
        <v>275.93034453907876</v>
      </c>
      <c r="DQ96" s="25">
        <v>1349.2643741198506</v>
      </c>
      <c r="DR96" s="25"/>
      <c r="DS96" s="25"/>
      <c r="DT96" s="25"/>
      <c r="DU96" s="25"/>
      <c r="DV96" s="25"/>
      <c r="DW96" s="25">
        <v>703.37704992277065</v>
      </c>
      <c r="DX96" s="25">
        <v>4476.8327157071853</v>
      </c>
      <c r="DY96" s="3"/>
    </row>
    <row r="97" spans="1:129" x14ac:dyDescent="0.35">
      <c r="A97" s="25" t="s">
        <v>118</v>
      </c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5"/>
      <c r="CZ97" s="25"/>
      <c r="DA97" s="25"/>
      <c r="DB97" s="25"/>
      <c r="DC97" s="25"/>
      <c r="DD97" s="25"/>
      <c r="DE97" s="25"/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>
        <v>6416.3815946268605</v>
      </c>
      <c r="DQ97" s="25">
        <v>16537.832967018516</v>
      </c>
      <c r="DR97" s="25"/>
      <c r="DS97" s="25"/>
      <c r="DT97" s="25"/>
      <c r="DU97" s="25"/>
      <c r="DV97" s="25"/>
      <c r="DW97" s="25">
        <v>1002.421955844055</v>
      </c>
      <c r="DX97" s="25">
        <v>23956.636517489434</v>
      </c>
      <c r="DY97" s="3"/>
    </row>
    <row r="98" spans="1:129" x14ac:dyDescent="0.35">
      <c r="A98" s="25" t="s">
        <v>234</v>
      </c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  <c r="CZ98" s="25"/>
      <c r="DA98" s="25"/>
      <c r="DB98" s="25"/>
      <c r="DC98" s="25"/>
      <c r="DD98" s="25"/>
      <c r="DE98" s="25"/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>
        <v>450.64898709058201</v>
      </c>
      <c r="DQ98" s="25">
        <v>2014.6438972815099</v>
      </c>
      <c r="DR98" s="25"/>
      <c r="DS98" s="25"/>
      <c r="DT98" s="25"/>
      <c r="DU98" s="25"/>
      <c r="DV98" s="25"/>
      <c r="DW98" s="25">
        <v>1972.5425565509936</v>
      </c>
      <c r="DX98" s="25">
        <v>4437.8354409230851</v>
      </c>
      <c r="DY98" s="3"/>
    </row>
    <row r="99" spans="1:129" x14ac:dyDescent="0.35">
      <c r="A99" s="25" t="s">
        <v>122</v>
      </c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>
        <v>177.99557345204656</v>
      </c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5"/>
      <c r="CZ99" s="25"/>
      <c r="DA99" s="25"/>
      <c r="DB99" s="25"/>
      <c r="DC99" s="25"/>
      <c r="DD99" s="25"/>
      <c r="DE99" s="25"/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>
        <v>290.4882617279514</v>
      </c>
      <c r="DQ99" s="25">
        <v>1734.100943796203</v>
      </c>
      <c r="DR99" s="25"/>
      <c r="DS99" s="25"/>
      <c r="DT99" s="25"/>
      <c r="DU99" s="25"/>
      <c r="DV99" s="25"/>
      <c r="DW99" s="25">
        <v>2029.5434044329504</v>
      </c>
      <c r="DX99" s="25">
        <v>4232.1281834091515</v>
      </c>
      <c r="DY99" s="3"/>
    </row>
    <row r="100" spans="1:129" x14ac:dyDescent="0.35">
      <c r="A100" s="25" t="s">
        <v>123</v>
      </c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>
        <v>4739.9264172117346</v>
      </c>
      <c r="AA100" s="25"/>
      <c r="AB100" s="25"/>
      <c r="AC100" s="25">
        <v>9719.9529438516838</v>
      </c>
      <c r="AD100" s="25">
        <v>35.651580993305927</v>
      </c>
      <c r="AE100" s="25"/>
      <c r="AF100" s="25"/>
      <c r="AG100" s="25"/>
      <c r="AH100" s="25"/>
      <c r="AI100" s="25"/>
      <c r="AJ100" s="25">
        <v>93.71672610541566</v>
      </c>
      <c r="AK100" s="25"/>
      <c r="AL100" s="25">
        <v>104.10731724759428</v>
      </c>
      <c r="AM100" s="25"/>
      <c r="AN100" s="25"/>
      <c r="AO100" s="25"/>
      <c r="AP100" s="25"/>
      <c r="AQ100" s="25">
        <v>2071.0695247100653</v>
      </c>
      <c r="AR100" s="25"/>
      <c r="AS100" s="25">
        <v>49.210274322254769</v>
      </c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  <c r="CV100" s="25"/>
      <c r="CW100" s="25"/>
      <c r="CX100" s="25"/>
      <c r="CY100" s="25"/>
      <c r="CZ100" s="25"/>
      <c r="DA100" s="25"/>
      <c r="DB100" s="25"/>
      <c r="DC100" s="25"/>
      <c r="DD100" s="25"/>
      <c r="DE100" s="25"/>
      <c r="DF100" s="25"/>
      <c r="DG100" s="25"/>
      <c r="DH100" s="25"/>
      <c r="DI100" s="25"/>
      <c r="DJ100" s="25"/>
      <c r="DK100" s="25"/>
      <c r="DL100" s="25"/>
      <c r="DM100" s="25"/>
      <c r="DN100" s="25"/>
      <c r="DO100" s="25"/>
      <c r="DP100" s="25">
        <v>71561.999001671589</v>
      </c>
      <c r="DQ100" s="25">
        <v>31981.198471210242</v>
      </c>
      <c r="DR100" s="25"/>
      <c r="DS100" s="25"/>
      <c r="DT100" s="25"/>
      <c r="DU100" s="25"/>
      <c r="DV100" s="25"/>
      <c r="DW100" s="25">
        <v>96.17762387979279</v>
      </c>
      <c r="DX100" s="25">
        <v>120453.00988120367</v>
      </c>
      <c r="DY100" s="3"/>
    </row>
    <row r="101" spans="1:129" x14ac:dyDescent="0.35">
      <c r="A101" s="25" t="s">
        <v>125</v>
      </c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>
        <v>740.74697230345976</v>
      </c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5"/>
      <c r="DA101" s="25"/>
      <c r="DB101" s="25"/>
      <c r="DC101" s="25"/>
      <c r="DD101" s="25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>
        <v>11268.498596058836</v>
      </c>
      <c r="DQ101" s="25">
        <v>7620.8714966175539</v>
      </c>
      <c r="DR101" s="25"/>
      <c r="DS101" s="25"/>
      <c r="DT101" s="25"/>
      <c r="DU101" s="25"/>
      <c r="DV101" s="25"/>
      <c r="DW101" s="25">
        <v>911.79247123453501</v>
      </c>
      <c r="DX101" s="25">
        <v>20541.909536214385</v>
      </c>
      <c r="DY101" s="3"/>
    </row>
    <row r="102" spans="1:129" x14ac:dyDescent="0.35">
      <c r="A102" s="25" t="s">
        <v>235</v>
      </c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/>
      <c r="CW102" s="25"/>
      <c r="CX102" s="25"/>
      <c r="CY102" s="25"/>
      <c r="CZ102" s="25"/>
      <c r="DA102" s="25"/>
      <c r="DB102" s="25"/>
      <c r="DC102" s="25"/>
      <c r="DD102" s="25"/>
      <c r="DE102" s="25"/>
      <c r="DF102" s="25"/>
      <c r="DG102" s="25"/>
      <c r="DH102" s="25"/>
      <c r="DI102" s="25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/>
      <c r="DU102" s="25"/>
      <c r="DV102" s="25"/>
      <c r="DW102" s="25">
        <v>73378.116207362429</v>
      </c>
      <c r="DX102" s="25">
        <v>73378.116207362429</v>
      </c>
      <c r="DY102" s="3"/>
    </row>
    <row r="103" spans="1:129" x14ac:dyDescent="0.35">
      <c r="A103" s="25" t="s">
        <v>236</v>
      </c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>
        <v>1838.4226372905403</v>
      </c>
      <c r="AT103" s="25"/>
      <c r="AU103" s="25"/>
      <c r="AV103" s="25"/>
      <c r="AW103" s="25"/>
      <c r="AX103" s="25"/>
      <c r="AY103" s="25"/>
      <c r="AZ103" s="25">
        <v>3236.4372319433573</v>
      </c>
      <c r="BA103" s="25">
        <v>1718.1759756488384</v>
      </c>
      <c r="BB103" s="25">
        <v>650.12191841333163</v>
      </c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  <c r="CV103" s="25"/>
      <c r="CW103" s="25"/>
      <c r="CX103" s="25"/>
      <c r="CY103" s="25"/>
      <c r="CZ103" s="25"/>
      <c r="DA103" s="25"/>
      <c r="DB103" s="25"/>
      <c r="DC103" s="25"/>
      <c r="DD103" s="25"/>
      <c r="DE103" s="25"/>
      <c r="DF103" s="25"/>
      <c r="DG103" s="25"/>
      <c r="DH103" s="25"/>
      <c r="DI103" s="25"/>
      <c r="DJ103" s="25"/>
      <c r="DK103" s="25"/>
      <c r="DL103" s="25"/>
      <c r="DM103" s="25"/>
      <c r="DN103" s="25"/>
      <c r="DO103" s="25"/>
      <c r="DP103" s="25">
        <v>39989.583611902228</v>
      </c>
      <c r="DQ103" s="25">
        <v>71396.570111943598</v>
      </c>
      <c r="DR103" s="25"/>
      <c r="DS103" s="25"/>
      <c r="DT103" s="25"/>
      <c r="DU103" s="25"/>
      <c r="DV103" s="25"/>
      <c r="DW103" s="25">
        <v>5130.0383359076077</v>
      </c>
      <c r="DX103" s="25">
        <v>123959.3498230495</v>
      </c>
      <c r="DY103" s="3"/>
    </row>
    <row r="104" spans="1:129" x14ac:dyDescent="0.35">
      <c r="A104" s="25" t="s">
        <v>237</v>
      </c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>
        <v>24.238691273698954</v>
      </c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>
        <v>1833.1644797857841</v>
      </c>
      <c r="AT104" s="25"/>
      <c r="AU104" s="25"/>
      <c r="AV104" s="25"/>
      <c r="AW104" s="25"/>
      <c r="AX104" s="25"/>
      <c r="AY104" s="25"/>
      <c r="AZ104" s="25">
        <v>6191.7139872004991</v>
      </c>
      <c r="BA104" s="25">
        <v>1713.6572547762885</v>
      </c>
      <c r="BB104" s="25">
        <v>649.47918437672081</v>
      </c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  <c r="CV104" s="25"/>
      <c r="CW104" s="25"/>
      <c r="CX104" s="25"/>
      <c r="CY104" s="25"/>
      <c r="CZ104" s="25"/>
      <c r="DA104" s="25"/>
      <c r="DB104" s="25"/>
      <c r="DC104" s="25"/>
      <c r="DD104" s="25"/>
      <c r="DE104" s="25"/>
      <c r="DF104" s="25"/>
      <c r="DG104" s="25"/>
      <c r="DH104" s="25"/>
      <c r="DI104" s="25"/>
      <c r="DJ104" s="25"/>
      <c r="DK104" s="25"/>
      <c r="DL104" s="25"/>
      <c r="DM104" s="25"/>
      <c r="DN104" s="25"/>
      <c r="DO104" s="25"/>
      <c r="DP104" s="25">
        <v>76678.432044423287</v>
      </c>
      <c r="DQ104" s="25">
        <v>52072.887869685801</v>
      </c>
      <c r="DR104" s="25"/>
      <c r="DS104" s="25"/>
      <c r="DT104" s="25"/>
      <c r="DU104" s="25"/>
      <c r="DV104" s="25"/>
      <c r="DW104" s="25">
        <v>4207.090179902073</v>
      </c>
      <c r="DX104" s="25">
        <v>143370.66369142415</v>
      </c>
      <c r="DY104" s="3"/>
    </row>
    <row r="105" spans="1:129" x14ac:dyDescent="0.35">
      <c r="A105" s="25" t="s">
        <v>238</v>
      </c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>
        <v>876.94397388088191</v>
      </c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  <c r="CV105" s="25"/>
      <c r="CW105" s="25"/>
      <c r="CX105" s="25"/>
      <c r="CY105" s="25"/>
      <c r="CZ105" s="25"/>
      <c r="DA105" s="25"/>
      <c r="DB105" s="25"/>
      <c r="DC105" s="25"/>
      <c r="DD105" s="25"/>
      <c r="DE105" s="25"/>
      <c r="DF105" s="25"/>
      <c r="DG105" s="25"/>
      <c r="DH105" s="25"/>
      <c r="DI105" s="25"/>
      <c r="DJ105" s="25"/>
      <c r="DK105" s="25"/>
      <c r="DL105" s="25"/>
      <c r="DM105" s="25"/>
      <c r="DN105" s="25"/>
      <c r="DO105" s="25"/>
      <c r="DP105" s="25">
        <v>25.824844893995106</v>
      </c>
      <c r="DQ105" s="25">
        <v>318.65614756357985</v>
      </c>
      <c r="DR105" s="25"/>
      <c r="DS105" s="25"/>
      <c r="DT105" s="25"/>
      <c r="DU105" s="25"/>
      <c r="DV105" s="25"/>
      <c r="DW105" s="25">
        <v>53081.23254464841</v>
      </c>
      <c r="DX105" s="25">
        <v>54302.657510986865</v>
      </c>
      <c r="DY105" s="3"/>
    </row>
    <row r="106" spans="1:129" x14ac:dyDescent="0.35">
      <c r="A106" s="25" t="s">
        <v>239</v>
      </c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>
        <v>4454.0544542848265</v>
      </c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  <c r="CV106" s="25"/>
      <c r="CW106" s="25"/>
      <c r="CX106" s="25"/>
      <c r="CY106" s="25"/>
      <c r="CZ106" s="25"/>
      <c r="DA106" s="25"/>
      <c r="DB106" s="25"/>
      <c r="DC106" s="25"/>
      <c r="DD106" s="25"/>
      <c r="DE106" s="25"/>
      <c r="DF106" s="25"/>
      <c r="DG106" s="25"/>
      <c r="DH106" s="25"/>
      <c r="DI106" s="25"/>
      <c r="DJ106" s="25"/>
      <c r="DK106" s="25"/>
      <c r="DL106" s="25"/>
      <c r="DM106" s="25"/>
      <c r="DN106" s="25"/>
      <c r="DO106" s="25"/>
      <c r="DP106" s="25">
        <v>560.25320343816975</v>
      </c>
      <c r="DQ106" s="25">
        <v>1182.78792185524</v>
      </c>
      <c r="DR106" s="25"/>
      <c r="DS106" s="25"/>
      <c r="DT106" s="25"/>
      <c r="DU106" s="25"/>
      <c r="DV106" s="25"/>
      <c r="DW106" s="25">
        <v>91250.43251728428</v>
      </c>
      <c r="DX106" s="25">
        <v>97447.528096862516</v>
      </c>
      <c r="DY106" s="3"/>
    </row>
    <row r="107" spans="1:129" x14ac:dyDescent="0.35">
      <c r="A107" s="25" t="s">
        <v>240</v>
      </c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>
        <v>19.529376081749724</v>
      </c>
      <c r="T107" s="25"/>
      <c r="U107" s="25"/>
      <c r="V107" s="25"/>
      <c r="W107" s="25">
        <v>32.31227860052158</v>
      </c>
      <c r="X107" s="25"/>
      <c r="Y107" s="25"/>
      <c r="Z107" s="25"/>
      <c r="AA107" s="25"/>
      <c r="AB107" s="25"/>
      <c r="AC107" s="25"/>
      <c r="AD107" s="25"/>
      <c r="AE107" s="25"/>
      <c r="AF107" s="25"/>
      <c r="AG107" s="25">
        <v>4943.8575531177075</v>
      </c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>
        <v>2485.6704569978283</v>
      </c>
      <c r="AT107" s="25"/>
      <c r="AU107" s="25"/>
      <c r="AV107" s="25"/>
      <c r="AW107" s="25"/>
      <c r="AX107" s="25"/>
      <c r="AY107" s="25"/>
      <c r="AZ107" s="25">
        <v>5835.8477460839049</v>
      </c>
      <c r="BA107" s="25">
        <v>2250.1607550524768</v>
      </c>
      <c r="BB107" s="25">
        <v>895.90216697393305</v>
      </c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  <c r="CV107" s="25"/>
      <c r="CW107" s="25"/>
      <c r="CX107" s="25"/>
      <c r="CY107" s="25"/>
      <c r="CZ107" s="25"/>
      <c r="DA107" s="25"/>
      <c r="DB107" s="25"/>
      <c r="DC107" s="25"/>
      <c r="DD107" s="25"/>
      <c r="DE107" s="25"/>
      <c r="DF107" s="25"/>
      <c r="DG107" s="25"/>
      <c r="DH107" s="25"/>
      <c r="DI107" s="25"/>
      <c r="DJ107" s="25"/>
      <c r="DK107" s="25"/>
      <c r="DL107" s="25"/>
      <c r="DM107" s="25"/>
      <c r="DN107" s="25"/>
      <c r="DO107" s="25"/>
      <c r="DP107" s="25">
        <v>11598.232374228601</v>
      </c>
      <c r="DQ107" s="25">
        <v>19733.895949263188</v>
      </c>
      <c r="DR107" s="25"/>
      <c r="DS107" s="25"/>
      <c r="DT107" s="25"/>
      <c r="DU107" s="25"/>
      <c r="DV107" s="25"/>
      <c r="DW107" s="25">
        <v>195.27243235208465</v>
      </c>
      <c r="DX107" s="25">
        <v>47990.681088751997</v>
      </c>
      <c r="DY107" s="3"/>
    </row>
    <row r="108" spans="1:129" x14ac:dyDescent="0.35">
      <c r="A108" s="25" t="s">
        <v>241</v>
      </c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>
        <v>46023.768851201938</v>
      </c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  <c r="CT108" s="25"/>
      <c r="CU108" s="25"/>
      <c r="CV108" s="25"/>
      <c r="CW108" s="25"/>
      <c r="CX108" s="25"/>
      <c r="CY108" s="25"/>
      <c r="CZ108" s="25"/>
      <c r="DA108" s="25"/>
      <c r="DB108" s="25"/>
      <c r="DC108" s="25"/>
      <c r="DD108" s="25"/>
      <c r="DE108" s="25"/>
      <c r="DF108" s="25"/>
      <c r="DG108" s="25"/>
      <c r="DH108" s="25"/>
      <c r="DI108" s="25"/>
      <c r="DJ108" s="25"/>
      <c r="DK108" s="25"/>
      <c r="DL108" s="25"/>
      <c r="DM108" s="25"/>
      <c r="DN108" s="25"/>
      <c r="DO108" s="25"/>
      <c r="DP108" s="25">
        <v>143114.33905728566</v>
      </c>
      <c r="DQ108" s="25">
        <v>21257.962994069079</v>
      </c>
      <c r="DR108" s="25"/>
      <c r="DS108" s="25"/>
      <c r="DT108" s="25"/>
      <c r="DU108" s="25"/>
      <c r="DV108" s="25"/>
      <c r="DW108" s="25">
        <v>61.184868442122237</v>
      </c>
      <c r="DX108" s="25">
        <v>210457.25577099883</v>
      </c>
      <c r="DY108" s="3"/>
    </row>
    <row r="109" spans="1:129" x14ac:dyDescent="0.35">
      <c r="A109" s="25" t="s">
        <v>242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>
        <v>117.39921378277781</v>
      </c>
      <c r="AD109" s="25">
        <v>62.778753975635453</v>
      </c>
      <c r="AE109" s="25"/>
      <c r="AF109" s="25"/>
      <c r="AG109" s="25"/>
      <c r="AH109" s="25"/>
      <c r="AI109" s="25">
        <v>12443.795951682983</v>
      </c>
      <c r="AJ109" s="25">
        <v>3.3371940657867807</v>
      </c>
      <c r="AK109" s="25"/>
      <c r="AL109" s="25"/>
      <c r="AM109" s="25"/>
      <c r="AN109" s="25"/>
      <c r="AO109" s="25"/>
      <c r="AP109" s="25"/>
      <c r="AQ109" s="25"/>
      <c r="AR109" s="25"/>
      <c r="AS109" s="25">
        <v>41319.448086611053</v>
      </c>
      <c r="AT109" s="25"/>
      <c r="AU109" s="25"/>
      <c r="AV109" s="25"/>
      <c r="AW109" s="25"/>
      <c r="AX109" s="25"/>
      <c r="AY109" s="25"/>
      <c r="AZ109" s="25">
        <v>281.90883068578552</v>
      </c>
      <c r="BA109" s="25">
        <v>237.62055435511604</v>
      </c>
      <c r="BB109" s="25">
        <v>45.918831131883863</v>
      </c>
      <c r="BC109" s="25">
        <v>177.42685241730385</v>
      </c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  <c r="CT109" s="25"/>
      <c r="CU109" s="25"/>
      <c r="CV109" s="25"/>
      <c r="CW109" s="25"/>
      <c r="CX109" s="25"/>
      <c r="CY109" s="25"/>
      <c r="CZ109" s="25"/>
      <c r="DA109" s="25"/>
      <c r="DB109" s="25"/>
      <c r="DC109" s="25"/>
      <c r="DD109" s="25"/>
      <c r="DE109" s="25"/>
      <c r="DF109" s="25"/>
      <c r="DG109" s="25"/>
      <c r="DH109" s="25"/>
      <c r="DI109" s="25"/>
      <c r="DJ109" s="25"/>
      <c r="DK109" s="25"/>
      <c r="DL109" s="25"/>
      <c r="DM109" s="25"/>
      <c r="DN109" s="25"/>
      <c r="DO109" s="25"/>
      <c r="DP109" s="25">
        <v>9372.5234653927801</v>
      </c>
      <c r="DQ109" s="25">
        <v>26820.512355670802</v>
      </c>
      <c r="DR109" s="25"/>
      <c r="DS109" s="25"/>
      <c r="DT109" s="25"/>
      <c r="DU109" s="25"/>
      <c r="DV109" s="25"/>
      <c r="DW109" s="25">
        <v>23673.9863087585</v>
      </c>
      <c r="DX109" s="25">
        <v>114556.65639853041</v>
      </c>
      <c r="DY109" s="3"/>
    </row>
    <row r="110" spans="1:129" x14ac:dyDescent="0.35">
      <c r="A110" s="25" t="s">
        <v>106</v>
      </c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  <c r="CV110" s="25"/>
      <c r="CW110" s="25"/>
      <c r="CX110" s="25"/>
      <c r="CY110" s="25"/>
      <c r="CZ110" s="25"/>
      <c r="DA110" s="25"/>
      <c r="DB110" s="25"/>
      <c r="DC110" s="25"/>
      <c r="DD110" s="25"/>
      <c r="DE110" s="25"/>
      <c r="DF110" s="25"/>
      <c r="DG110" s="25"/>
      <c r="DH110" s="25"/>
      <c r="DI110" s="25"/>
      <c r="DJ110" s="25"/>
      <c r="DK110" s="25"/>
      <c r="DL110" s="25"/>
      <c r="DM110" s="25"/>
      <c r="DN110" s="25"/>
      <c r="DO110" s="25"/>
      <c r="DP110" s="25">
        <v>15215.437073183795</v>
      </c>
      <c r="DQ110" s="25">
        <v>9009.6365055201986</v>
      </c>
      <c r="DR110" s="25"/>
      <c r="DS110" s="25"/>
      <c r="DT110" s="25"/>
      <c r="DU110" s="25"/>
      <c r="DV110" s="25"/>
      <c r="DW110" s="25">
        <v>92.892190882027279</v>
      </c>
      <c r="DX110" s="25">
        <v>24317.965769586022</v>
      </c>
      <c r="DY110" s="3"/>
    </row>
    <row r="111" spans="1:129" x14ac:dyDescent="0.35">
      <c r="A111" s="25" t="s">
        <v>147</v>
      </c>
      <c r="B111" s="25"/>
      <c r="C111" s="25"/>
      <c r="D111" s="25"/>
      <c r="E111" s="25"/>
      <c r="F111" s="25"/>
      <c r="G111" s="25"/>
      <c r="H111" s="25">
        <v>27.689891675021691</v>
      </c>
      <c r="I111" s="25">
        <v>171.40738372791364</v>
      </c>
      <c r="J111" s="25"/>
      <c r="K111" s="25"/>
      <c r="L111" s="25"/>
      <c r="M111" s="25"/>
      <c r="N111" s="25">
        <v>20.131763908975561</v>
      </c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>
        <v>26.225388644233334</v>
      </c>
      <c r="AM111" s="25"/>
      <c r="AN111" s="25"/>
      <c r="AO111" s="25"/>
      <c r="AP111" s="25"/>
      <c r="AQ111" s="25">
        <v>39.222825833120993</v>
      </c>
      <c r="AR111" s="25"/>
      <c r="AS111" s="25"/>
      <c r="AT111" s="25"/>
      <c r="AU111" s="25"/>
      <c r="AV111" s="25"/>
      <c r="AW111" s="25"/>
      <c r="AX111" s="25"/>
      <c r="AY111" s="25"/>
      <c r="AZ111" s="25">
        <v>4327.4920846574068</v>
      </c>
      <c r="BA111" s="25">
        <v>397.50341820741119</v>
      </c>
      <c r="BB111" s="25">
        <v>70.754586094146632</v>
      </c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  <c r="CV111" s="25"/>
      <c r="CW111" s="25"/>
      <c r="CX111" s="25"/>
      <c r="CY111" s="25"/>
      <c r="CZ111" s="25"/>
      <c r="DA111" s="25"/>
      <c r="DB111" s="25"/>
      <c r="DC111" s="25"/>
      <c r="DD111" s="25"/>
      <c r="DE111" s="25"/>
      <c r="DF111" s="25"/>
      <c r="DG111" s="25"/>
      <c r="DH111" s="25"/>
      <c r="DI111" s="25"/>
      <c r="DJ111" s="25"/>
      <c r="DK111" s="25"/>
      <c r="DL111" s="25"/>
      <c r="DM111" s="25"/>
      <c r="DN111" s="25"/>
      <c r="DO111" s="25"/>
      <c r="DP111" s="25">
        <v>91503.959941595182</v>
      </c>
      <c r="DQ111" s="25">
        <v>69935.308932638814</v>
      </c>
      <c r="DR111" s="25"/>
      <c r="DS111" s="25"/>
      <c r="DT111" s="25"/>
      <c r="DU111" s="25"/>
      <c r="DV111" s="25"/>
      <c r="DW111" s="25">
        <v>2562.8714530399643</v>
      </c>
      <c r="DX111" s="25">
        <v>169082.56767002217</v>
      </c>
      <c r="DY111" s="3"/>
    </row>
    <row r="112" spans="1:129" x14ac:dyDescent="0.35">
      <c r="A112" s="25" t="s">
        <v>150</v>
      </c>
      <c r="B112" s="25"/>
      <c r="C112" s="25"/>
      <c r="D112" s="25"/>
      <c r="E112" s="25"/>
      <c r="F112" s="25">
        <v>8.039919362867268</v>
      </c>
      <c r="G112" s="25">
        <v>52.307229420982821</v>
      </c>
      <c r="H112" s="25">
        <v>78.679293886838877</v>
      </c>
      <c r="I112" s="25">
        <v>6.3125521538825771</v>
      </c>
      <c r="J112" s="25">
        <v>90.99385796275979</v>
      </c>
      <c r="K112" s="25">
        <v>11.432714125226433</v>
      </c>
      <c r="L112" s="25">
        <v>86.557603272216426</v>
      </c>
      <c r="M112" s="25"/>
      <c r="N112" s="25">
        <v>57.207666567845962</v>
      </c>
      <c r="O112" s="25"/>
      <c r="P112" s="25"/>
      <c r="Q112" s="25"/>
      <c r="R112" s="25"/>
      <c r="S112" s="25">
        <v>2.9884667531616134</v>
      </c>
      <c r="T112" s="25"/>
      <c r="U112" s="25"/>
      <c r="V112" s="25"/>
      <c r="W112" s="25">
        <v>4.944654087549031</v>
      </c>
      <c r="X112" s="25"/>
      <c r="Y112" s="25"/>
      <c r="Z112" s="25"/>
      <c r="AA112" s="25"/>
      <c r="AB112" s="25">
        <v>2553.4171154661121</v>
      </c>
      <c r="AC112" s="25">
        <v>1906.1210118830256</v>
      </c>
      <c r="AD112" s="25">
        <v>979.28587737974783</v>
      </c>
      <c r="AE112" s="25">
        <v>129.45047182208057</v>
      </c>
      <c r="AF112" s="25">
        <v>236.98539980158657</v>
      </c>
      <c r="AG112" s="25">
        <v>17.292151544814484</v>
      </c>
      <c r="AH112" s="25"/>
      <c r="AI112" s="25"/>
      <c r="AJ112" s="25">
        <v>21.858424513128977</v>
      </c>
      <c r="AK112" s="25">
        <v>2136.6505494473708</v>
      </c>
      <c r="AL112" s="25">
        <v>2150.5774634403942</v>
      </c>
      <c r="AM112" s="25">
        <v>326.39575357656497</v>
      </c>
      <c r="AN112" s="25">
        <v>276.61307182230559</v>
      </c>
      <c r="AO112" s="25"/>
      <c r="AP112" s="25">
        <v>98.690777760156948</v>
      </c>
      <c r="AQ112" s="25">
        <v>36790.685699967304</v>
      </c>
      <c r="AR112" s="25"/>
      <c r="AS112" s="25"/>
      <c r="AT112" s="25">
        <v>1562.8139248010705</v>
      </c>
      <c r="AU112" s="25">
        <v>1851.7308328483962</v>
      </c>
      <c r="AV112" s="25"/>
      <c r="AW112" s="25"/>
      <c r="AX112" s="25"/>
      <c r="AY112" s="25"/>
      <c r="AZ112" s="25">
        <v>4769.5904842783502</v>
      </c>
      <c r="BA112" s="25">
        <v>2432.1224695032283</v>
      </c>
      <c r="BB112" s="25">
        <v>970.93130305598027</v>
      </c>
      <c r="BC112" s="25">
        <v>456.13554053353289</v>
      </c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  <c r="CV112" s="25"/>
      <c r="CW112" s="25"/>
      <c r="CX112" s="25"/>
      <c r="CY112" s="25"/>
      <c r="CZ112" s="25"/>
      <c r="DA112" s="25"/>
      <c r="DB112" s="25"/>
      <c r="DC112" s="25"/>
      <c r="DD112" s="25"/>
      <c r="DE112" s="25"/>
      <c r="DF112" s="25"/>
      <c r="DG112" s="25"/>
      <c r="DH112" s="25"/>
      <c r="DI112" s="25"/>
      <c r="DJ112" s="25"/>
      <c r="DK112" s="25"/>
      <c r="DL112" s="25"/>
      <c r="DM112" s="25"/>
      <c r="DN112" s="25"/>
      <c r="DO112" s="25"/>
      <c r="DP112" s="25">
        <v>8344.7226601329276</v>
      </c>
      <c r="DQ112" s="25">
        <v>13083.953863588184</v>
      </c>
      <c r="DR112" s="25"/>
      <c r="DS112" s="25"/>
      <c r="DT112" s="25"/>
      <c r="DU112" s="25"/>
      <c r="DV112" s="25"/>
      <c r="DW112" s="25">
        <v>673.4775242904625</v>
      </c>
      <c r="DX112" s="25">
        <v>82168.966329050061</v>
      </c>
      <c r="DY112" s="3"/>
    </row>
    <row r="113" spans="1:129" x14ac:dyDescent="0.35">
      <c r="A113" s="25" t="s">
        <v>154</v>
      </c>
      <c r="B113" s="25">
        <v>1512.6168572724284</v>
      </c>
      <c r="C113" s="25">
        <v>6532.9337313458063</v>
      </c>
      <c r="D113" s="25">
        <v>3255.976437611399</v>
      </c>
      <c r="E113" s="25">
        <v>1563.3551281226592</v>
      </c>
      <c r="F113" s="25">
        <v>3832.2086396051482</v>
      </c>
      <c r="G113" s="25">
        <v>2713.193737022762</v>
      </c>
      <c r="H113" s="25">
        <v>2166.6874602356952</v>
      </c>
      <c r="I113" s="25">
        <v>294.15447738914582</v>
      </c>
      <c r="J113" s="25">
        <v>8356.3344309032072</v>
      </c>
      <c r="K113" s="25">
        <v>7237.849978123355</v>
      </c>
      <c r="L113" s="25">
        <v>9381.7919710021743</v>
      </c>
      <c r="M113" s="25">
        <v>1895.6137496369736</v>
      </c>
      <c r="N113" s="25">
        <v>4899.1277468819599</v>
      </c>
      <c r="O113" s="25">
        <v>1429.0187848242108</v>
      </c>
      <c r="P113" s="25">
        <v>1746.6445786286868</v>
      </c>
      <c r="Q113" s="25">
        <v>100.85523184779152</v>
      </c>
      <c r="R113" s="25">
        <v>81.750502037784941</v>
      </c>
      <c r="S113" s="25">
        <v>180.06578026617149</v>
      </c>
      <c r="T113" s="25">
        <v>133.31119683814075</v>
      </c>
      <c r="U113" s="25"/>
      <c r="V113" s="25">
        <v>104.963732149413</v>
      </c>
      <c r="W113" s="25">
        <v>197.55053479889975</v>
      </c>
      <c r="X113" s="25">
        <v>109.83731956759435</v>
      </c>
      <c r="Y113" s="25">
        <v>152.01688966804934</v>
      </c>
      <c r="Z113" s="25"/>
      <c r="AA113" s="25"/>
      <c r="AB113" s="25">
        <v>697.4737605477867</v>
      </c>
      <c r="AC113" s="25">
        <v>4726.9240849387979</v>
      </c>
      <c r="AD113" s="25">
        <v>2642.518656909866</v>
      </c>
      <c r="AE113" s="25">
        <v>897.49811475249817</v>
      </c>
      <c r="AF113" s="25">
        <v>1636.1974563777326</v>
      </c>
      <c r="AG113" s="25">
        <v>120.0869005533828</v>
      </c>
      <c r="AH113" s="25"/>
      <c r="AI113" s="25">
        <v>20885.90877035337</v>
      </c>
      <c r="AJ113" s="25">
        <v>203.9762551681041</v>
      </c>
      <c r="AK113" s="25">
        <v>5051.9424256807624</v>
      </c>
      <c r="AL113" s="25">
        <v>1501.0679404682521</v>
      </c>
      <c r="AM113" s="25"/>
      <c r="AN113" s="25">
        <v>921.54499628235544</v>
      </c>
      <c r="AO113" s="25">
        <v>1093.5519671311442</v>
      </c>
      <c r="AP113" s="25"/>
      <c r="AQ113" s="25">
        <v>16352.376702501168</v>
      </c>
      <c r="AR113" s="25"/>
      <c r="AS113" s="25">
        <v>1217.108579983297</v>
      </c>
      <c r="AT113" s="25">
        <v>95876.052476286321</v>
      </c>
      <c r="AU113" s="25">
        <v>5280.4281697956403</v>
      </c>
      <c r="AV113" s="25"/>
      <c r="AW113" s="25"/>
      <c r="AX113" s="25"/>
      <c r="AY113" s="25">
        <v>4290.4691391524175</v>
      </c>
      <c r="AZ113" s="25">
        <v>26045.163991029811</v>
      </c>
      <c r="BA113" s="25">
        <v>6435.1753020019942</v>
      </c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  <c r="CV113" s="25"/>
      <c r="CW113" s="25"/>
      <c r="CX113" s="25"/>
      <c r="CY113" s="25"/>
      <c r="CZ113" s="25"/>
      <c r="DA113" s="25"/>
      <c r="DB113" s="25"/>
      <c r="DC113" s="25"/>
      <c r="DD113" s="25"/>
      <c r="DE113" s="25"/>
      <c r="DF113" s="25"/>
      <c r="DG113" s="25"/>
      <c r="DH113" s="25"/>
      <c r="DI113" s="25"/>
      <c r="DJ113" s="25"/>
      <c r="DK113" s="25"/>
      <c r="DL113" s="25"/>
      <c r="DM113" s="25"/>
      <c r="DN113" s="25"/>
      <c r="DO113" s="25"/>
      <c r="DP113" s="25">
        <v>53762.457081120119</v>
      </c>
      <c r="DQ113" s="25">
        <v>47482.161839244858</v>
      </c>
      <c r="DR113" s="25"/>
      <c r="DS113" s="25"/>
      <c r="DT113" s="25"/>
      <c r="DU113" s="25"/>
      <c r="DV113" s="25"/>
      <c r="DW113" s="25">
        <v>20029.585213450828</v>
      </c>
      <c r="DX113" s="25">
        <v>375027.52871950995</v>
      </c>
      <c r="DY113" s="3"/>
    </row>
    <row r="114" spans="1:129" x14ac:dyDescent="0.35">
      <c r="A114" s="25" t="s">
        <v>243</v>
      </c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>
        <v>586.19711748581642</v>
      </c>
      <c r="T114" s="25"/>
      <c r="U114" s="25"/>
      <c r="V114" s="25"/>
      <c r="W114" s="25">
        <v>186.87836818054228</v>
      </c>
      <c r="X114" s="25"/>
      <c r="Y114" s="25"/>
      <c r="Z114" s="25"/>
      <c r="AA114" s="25"/>
      <c r="AB114" s="25">
        <v>14.131359948081137</v>
      </c>
      <c r="AC114" s="25"/>
      <c r="AD114" s="25"/>
      <c r="AE114" s="25"/>
      <c r="AF114" s="25"/>
      <c r="AG114" s="25"/>
      <c r="AH114" s="25"/>
      <c r="AI114" s="25"/>
      <c r="AJ114" s="25"/>
      <c r="AK114" s="25"/>
      <c r="AL114" s="25">
        <v>19.205049275982127</v>
      </c>
      <c r="AM114" s="25"/>
      <c r="AN114" s="25">
        <v>168.84821327470291</v>
      </c>
      <c r="AO114" s="25"/>
      <c r="AP114" s="25"/>
      <c r="AQ114" s="25">
        <v>28691.486576772055</v>
      </c>
      <c r="AR114" s="25"/>
      <c r="AS114" s="25">
        <v>907.33626208133239</v>
      </c>
      <c r="AT114" s="25"/>
      <c r="AU114" s="25"/>
      <c r="AV114" s="25"/>
      <c r="AW114" s="25"/>
      <c r="AX114" s="25"/>
      <c r="AY114" s="25"/>
      <c r="AZ114" s="25">
        <v>612.11509200859882</v>
      </c>
      <c r="BA114" s="25">
        <v>312.1241920809847</v>
      </c>
      <c r="BB114" s="25">
        <v>33.234831690013777</v>
      </c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  <c r="CV114" s="25"/>
      <c r="CW114" s="25"/>
      <c r="CX114" s="25"/>
      <c r="CY114" s="25"/>
      <c r="CZ114" s="25"/>
      <c r="DA114" s="25"/>
      <c r="DB114" s="25"/>
      <c r="DC114" s="25"/>
      <c r="DD114" s="25"/>
      <c r="DE114" s="25"/>
      <c r="DF114" s="25"/>
      <c r="DG114" s="25"/>
      <c r="DH114" s="25"/>
      <c r="DI114" s="25"/>
      <c r="DJ114" s="25"/>
      <c r="DK114" s="25"/>
      <c r="DL114" s="25"/>
      <c r="DM114" s="25"/>
      <c r="DN114" s="25"/>
      <c r="DO114" s="25"/>
      <c r="DP114" s="25">
        <v>6629.6223769681183</v>
      </c>
      <c r="DQ114" s="25">
        <v>31018.473318417327</v>
      </c>
      <c r="DR114" s="25"/>
      <c r="DS114" s="25"/>
      <c r="DT114" s="25"/>
      <c r="DU114" s="25"/>
      <c r="DV114" s="25">
        <v>39851.760853019732</v>
      </c>
      <c r="DW114" s="25">
        <v>2093.2965092337108</v>
      </c>
      <c r="DX114" s="25">
        <v>111124.710120437</v>
      </c>
      <c r="DY114" s="3"/>
    </row>
    <row r="115" spans="1:129" x14ac:dyDescent="0.35">
      <c r="A115" s="25" t="s">
        <v>244</v>
      </c>
      <c r="B115" s="25">
        <v>175.43942336846081</v>
      </c>
      <c r="C115" s="25">
        <v>1777.1592019625846</v>
      </c>
      <c r="D115" s="25">
        <v>371.85066801626027</v>
      </c>
      <c r="E115" s="25">
        <v>473.15773109273363</v>
      </c>
      <c r="F115" s="25">
        <v>1565.4503676009031</v>
      </c>
      <c r="G115" s="25">
        <v>1951.5562472169811</v>
      </c>
      <c r="H115" s="25">
        <v>83.219372298581419</v>
      </c>
      <c r="I115" s="25">
        <v>111.15305600621261</v>
      </c>
      <c r="J115" s="25">
        <v>3112.9283441275261</v>
      </c>
      <c r="K115" s="25">
        <v>3270.8630656518158</v>
      </c>
      <c r="L115" s="25">
        <v>4346.3706448335661</v>
      </c>
      <c r="M115" s="25"/>
      <c r="N115" s="25">
        <v>1036.5602115841598</v>
      </c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>
        <v>265.91310798503326</v>
      </c>
      <c r="AC115" s="25">
        <v>424.03615500555122</v>
      </c>
      <c r="AD115" s="25">
        <v>226.84461269175029</v>
      </c>
      <c r="AE115" s="25">
        <v>295.32927029663358</v>
      </c>
      <c r="AF115" s="25">
        <v>540.19649809834914</v>
      </c>
      <c r="AG115" s="25">
        <v>39.461202066585201</v>
      </c>
      <c r="AH115" s="25"/>
      <c r="AI115" s="25">
        <v>701.95259466258972</v>
      </c>
      <c r="AJ115" s="25">
        <v>12.059785587297263</v>
      </c>
      <c r="AK115" s="25">
        <v>1220.3908246115595</v>
      </c>
      <c r="AL115" s="25">
        <v>300.90933259938498</v>
      </c>
      <c r="AM115" s="25"/>
      <c r="AN115" s="25">
        <v>2391.9668678996404</v>
      </c>
      <c r="AO115" s="25">
        <v>18761.679807779139</v>
      </c>
      <c r="AP115" s="25">
        <v>1551.1825097537865</v>
      </c>
      <c r="AQ115" s="25">
        <v>132.02040848656296</v>
      </c>
      <c r="AR115" s="25">
        <v>545.48201840112665</v>
      </c>
      <c r="AS115" s="25"/>
      <c r="AT115" s="25">
        <v>2909.0029665235065</v>
      </c>
      <c r="AU115" s="25">
        <v>3170.1397159457119</v>
      </c>
      <c r="AV115" s="25"/>
      <c r="AW115" s="25"/>
      <c r="AX115" s="25">
        <v>1496.1306827833271</v>
      </c>
      <c r="AY115" s="25">
        <v>1604.813174191243</v>
      </c>
      <c r="AZ115" s="25">
        <v>77.363446756840844</v>
      </c>
      <c r="BA115" s="25">
        <v>3096.9057961709773</v>
      </c>
      <c r="BB115" s="25">
        <v>1309.8233011837347</v>
      </c>
      <c r="BC115" s="25">
        <v>881.42373201669227</v>
      </c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  <c r="CV115" s="25"/>
      <c r="CW115" s="25"/>
      <c r="CX115" s="25"/>
      <c r="CY115" s="25"/>
      <c r="CZ115" s="25"/>
      <c r="DA115" s="25"/>
      <c r="DB115" s="25"/>
      <c r="DC115" s="25"/>
      <c r="DD115" s="25"/>
      <c r="DE115" s="25"/>
      <c r="DF115" s="25"/>
      <c r="DG115" s="25"/>
      <c r="DH115" s="25"/>
      <c r="DI115" s="25"/>
      <c r="DJ115" s="25"/>
      <c r="DK115" s="25"/>
      <c r="DL115" s="25"/>
      <c r="DM115" s="25"/>
      <c r="DN115" s="25"/>
      <c r="DO115" s="25"/>
      <c r="DP115" s="25">
        <v>101540.22006472683</v>
      </c>
      <c r="DQ115" s="25">
        <v>39371.669757423508</v>
      </c>
      <c r="DR115" s="25"/>
      <c r="DS115" s="25"/>
      <c r="DT115" s="25"/>
      <c r="DU115" s="25"/>
      <c r="DV115" s="25">
        <v>202141.3499094655</v>
      </c>
      <c r="DW115" s="25">
        <v>51484.739681690909</v>
      </c>
      <c r="DX115" s="25">
        <v>454768.71555856359</v>
      </c>
      <c r="DY115" s="3"/>
    </row>
    <row r="116" spans="1:129" x14ac:dyDescent="0.35">
      <c r="A116" s="25" t="s">
        <v>161</v>
      </c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>
        <v>1181.6447517796282</v>
      </c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>
        <v>2110.1454554136631</v>
      </c>
      <c r="AC116" s="25">
        <v>645.6806692435589</v>
      </c>
      <c r="AD116" s="25">
        <v>406.12095337238463</v>
      </c>
      <c r="AE116" s="25">
        <v>96.738636143657132</v>
      </c>
      <c r="AF116" s="25">
        <v>175.21940126461971</v>
      </c>
      <c r="AG116" s="25">
        <v>13.062749862346571</v>
      </c>
      <c r="AH116" s="25"/>
      <c r="AI116" s="25">
        <v>1012.265856541963</v>
      </c>
      <c r="AJ116" s="25">
        <v>51.131939073715948</v>
      </c>
      <c r="AK116" s="25">
        <v>780.42126983474122</v>
      </c>
      <c r="AL116" s="25">
        <v>385.53635997348061</v>
      </c>
      <c r="AM116" s="25">
        <v>97.889953628575626</v>
      </c>
      <c r="AN116" s="25">
        <v>489.20005950116155</v>
      </c>
      <c r="AO116" s="25">
        <v>113.51665145792265</v>
      </c>
      <c r="AP116" s="25">
        <v>1172.9050746550838</v>
      </c>
      <c r="AQ116" s="25">
        <v>247.54792420431008</v>
      </c>
      <c r="AR116" s="25">
        <v>203.78660128009645</v>
      </c>
      <c r="AS116" s="25">
        <v>1017.0158143362485</v>
      </c>
      <c r="AT116" s="25">
        <v>877.72933530934972</v>
      </c>
      <c r="AU116" s="25">
        <v>420.09498076073658</v>
      </c>
      <c r="AV116" s="25"/>
      <c r="AW116" s="25"/>
      <c r="AX116" s="25"/>
      <c r="AY116" s="25"/>
      <c r="AZ116" s="25">
        <v>1189.7100772981787</v>
      </c>
      <c r="BA116" s="25">
        <v>1025.2418242182705</v>
      </c>
      <c r="BB116" s="25">
        <v>578.45797804702261</v>
      </c>
      <c r="BC116" s="25">
        <v>577.18326227783518</v>
      </c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  <c r="CV116" s="25"/>
      <c r="CW116" s="25"/>
      <c r="CX116" s="25"/>
      <c r="CY116" s="25"/>
      <c r="CZ116" s="25"/>
      <c r="DA116" s="25"/>
      <c r="DB116" s="25"/>
      <c r="DC116" s="25"/>
      <c r="DD116" s="25"/>
      <c r="DE116" s="25"/>
      <c r="DF116" s="25"/>
      <c r="DG116" s="25"/>
      <c r="DH116" s="25"/>
      <c r="DI116" s="25"/>
      <c r="DJ116" s="25"/>
      <c r="DK116" s="25"/>
      <c r="DL116" s="25"/>
      <c r="DM116" s="25"/>
      <c r="DN116" s="25"/>
      <c r="DO116" s="25"/>
      <c r="DP116" s="25">
        <v>3667.9246490714804</v>
      </c>
      <c r="DQ116" s="25">
        <v>11477.577018561886</v>
      </c>
      <c r="DR116" s="25"/>
      <c r="DS116" s="25"/>
      <c r="DT116" s="25"/>
      <c r="DU116" s="25"/>
      <c r="DV116" s="25"/>
      <c r="DW116" s="25"/>
      <c r="DX116" s="25">
        <v>30013.749247111915</v>
      </c>
      <c r="DY116" s="3"/>
    </row>
    <row r="117" spans="1:129" x14ac:dyDescent="0.35">
      <c r="A117" s="25" t="s">
        <v>163</v>
      </c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>
        <v>1340.8489010047911</v>
      </c>
      <c r="AB117" s="25">
        <v>5400.2719522026782</v>
      </c>
      <c r="AC117" s="25">
        <v>1002.8609369567615</v>
      </c>
      <c r="AD117" s="25">
        <v>875.7763671653189</v>
      </c>
      <c r="AE117" s="25">
        <v>213.82225128661443</v>
      </c>
      <c r="AF117" s="25">
        <v>391.24805893789807</v>
      </c>
      <c r="AG117" s="25">
        <v>28.567792351255761</v>
      </c>
      <c r="AH117" s="25"/>
      <c r="AI117" s="25">
        <v>321.377168738276</v>
      </c>
      <c r="AJ117" s="25">
        <v>277.96438840877619</v>
      </c>
      <c r="AK117" s="25">
        <v>906.2398337638673</v>
      </c>
      <c r="AL117" s="25">
        <v>907.84081212971364</v>
      </c>
      <c r="AM117" s="25">
        <v>291.63996191324526</v>
      </c>
      <c r="AN117" s="25">
        <v>697.52264650947473</v>
      </c>
      <c r="AO117" s="25">
        <v>607.32833592013083</v>
      </c>
      <c r="AP117" s="25">
        <v>442.73757240400539</v>
      </c>
      <c r="AQ117" s="25">
        <v>54393.136878797857</v>
      </c>
      <c r="AR117" s="25">
        <v>373.82987237396782</v>
      </c>
      <c r="AS117" s="25">
        <v>1910.1212425626652</v>
      </c>
      <c r="AT117" s="25">
        <v>3048.5448661668315</v>
      </c>
      <c r="AU117" s="25">
        <v>1140.2707472137988</v>
      </c>
      <c r="AV117" s="25"/>
      <c r="AW117" s="25">
        <v>22906.903036415591</v>
      </c>
      <c r="AX117" s="25"/>
      <c r="AY117" s="25"/>
      <c r="AZ117" s="25">
        <v>1402.5286120182679</v>
      </c>
      <c r="BA117" s="25">
        <v>1526.7899862470404</v>
      </c>
      <c r="BB117" s="25">
        <v>964.95945724033891</v>
      </c>
      <c r="BC117" s="25">
        <v>897.33217245122887</v>
      </c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  <c r="CV117" s="25"/>
      <c r="CW117" s="25"/>
      <c r="CX117" s="25"/>
      <c r="CY117" s="25"/>
      <c r="CZ117" s="25"/>
      <c r="DA117" s="25"/>
      <c r="DB117" s="25"/>
      <c r="DC117" s="25"/>
      <c r="DD117" s="25"/>
      <c r="DE117" s="25"/>
      <c r="DF117" s="25"/>
      <c r="DG117" s="25"/>
      <c r="DH117" s="25"/>
      <c r="DI117" s="25"/>
      <c r="DJ117" s="25"/>
      <c r="DK117" s="25"/>
      <c r="DL117" s="25"/>
      <c r="DM117" s="25"/>
      <c r="DN117" s="25"/>
      <c r="DO117" s="25"/>
      <c r="DP117" s="25"/>
      <c r="DQ117" s="25"/>
      <c r="DR117" s="25"/>
      <c r="DS117" s="25"/>
      <c r="DT117" s="25"/>
      <c r="DU117" s="25"/>
      <c r="DV117" s="25">
        <v>565756.43288805801</v>
      </c>
      <c r="DW117" s="25"/>
      <c r="DX117" s="25">
        <v>668026.89673923841</v>
      </c>
      <c r="DY117" s="3"/>
    </row>
    <row r="118" spans="1:129" x14ac:dyDescent="0.35">
      <c r="A118" s="25" t="s">
        <v>245</v>
      </c>
      <c r="B118" s="25">
        <v>2.6759431654518901</v>
      </c>
      <c r="C118" s="25">
        <v>19.171436294842049</v>
      </c>
      <c r="D118" s="25">
        <v>7.3851088771232023</v>
      </c>
      <c r="E118" s="25">
        <v>2.4121192905773015</v>
      </c>
      <c r="F118" s="25">
        <v>7.1231437778138726</v>
      </c>
      <c r="G118" s="25">
        <v>9.9620829565695157</v>
      </c>
      <c r="H118" s="25">
        <v>389.22572647543291</v>
      </c>
      <c r="I118" s="25">
        <v>0.93193703139432305</v>
      </c>
      <c r="J118" s="25">
        <v>117.57040306571301</v>
      </c>
      <c r="K118" s="25">
        <v>6.4112639024269029</v>
      </c>
      <c r="L118" s="25">
        <v>14.009758780465983</v>
      </c>
      <c r="M118" s="25">
        <v>1.3097708119397016</v>
      </c>
      <c r="N118" s="25">
        <v>15.103581500957279</v>
      </c>
      <c r="O118" s="25">
        <v>5.3326397132056815</v>
      </c>
      <c r="P118" s="25">
        <v>6.2673097277604803</v>
      </c>
      <c r="Q118" s="25">
        <v>0.37635218312585644</v>
      </c>
      <c r="R118" s="25">
        <v>0.29545165789427325</v>
      </c>
      <c r="S118" s="25">
        <v>5.3898828085233399</v>
      </c>
      <c r="T118" s="25">
        <v>0.81701658639690233</v>
      </c>
      <c r="U118" s="25">
        <v>0.53231606016337507</v>
      </c>
      <c r="V118" s="25">
        <v>0.64150277901633301</v>
      </c>
      <c r="W118" s="25">
        <v>7.0296503465517226</v>
      </c>
      <c r="X118" s="25">
        <v>1.363586215255769</v>
      </c>
      <c r="Y118" s="25">
        <v>1.9227161922911191</v>
      </c>
      <c r="Z118" s="25">
        <v>57.618658971990762</v>
      </c>
      <c r="AA118" s="25">
        <v>4.8573938147498943</v>
      </c>
      <c r="AB118" s="25">
        <v>11.559420106300616</v>
      </c>
      <c r="AC118" s="25">
        <v>1349.8000056588869</v>
      </c>
      <c r="AD118" s="25">
        <v>4825.678572963534</v>
      </c>
      <c r="AE118" s="25">
        <v>958.2593073029791</v>
      </c>
      <c r="AF118" s="25">
        <v>1745.7923301073133</v>
      </c>
      <c r="AG118" s="25">
        <v>128.48380812157072</v>
      </c>
      <c r="AH118" s="25">
        <v>502.5423274028891</v>
      </c>
      <c r="AI118" s="25">
        <v>479.55635469702008</v>
      </c>
      <c r="AJ118" s="25">
        <v>39.995948014235978</v>
      </c>
      <c r="AK118" s="25">
        <v>74.475075478721237</v>
      </c>
      <c r="AL118" s="25">
        <v>138.92590790486014</v>
      </c>
      <c r="AM118" s="25">
        <v>146.21208004082945</v>
      </c>
      <c r="AN118" s="25">
        <v>268.62629428727985</v>
      </c>
      <c r="AO118" s="25">
        <v>355.85171272203951</v>
      </c>
      <c r="AP118" s="25">
        <v>16.973041627394355</v>
      </c>
      <c r="AQ118" s="25">
        <v>9293.8276329489563</v>
      </c>
      <c r="AR118" s="25">
        <v>1272.9280432287721</v>
      </c>
      <c r="AS118" s="25">
        <v>1201.6578052694463</v>
      </c>
      <c r="AT118" s="25"/>
      <c r="AU118" s="25"/>
      <c r="AV118" s="25"/>
      <c r="AW118" s="25"/>
      <c r="AX118" s="25">
        <v>183.18867756126249</v>
      </c>
      <c r="AY118" s="25">
        <v>111.87287154657011</v>
      </c>
      <c r="AZ118" s="25">
        <v>609.51690383604955</v>
      </c>
      <c r="BA118" s="25">
        <v>1287.4195069032164</v>
      </c>
      <c r="BB118" s="25">
        <v>116.66693991453718</v>
      </c>
      <c r="BC118" s="25">
        <v>117.36635881379497</v>
      </c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  <c r="CV118" s="25"/>
      <c r="CW118" s="25"/>
      <c r="CX118" s="25"/>
      <c r="CY118" s="25"/>
      <c r="CZ118" s="25"/>
      <c r="DA118" s="25"/>
      <c r="DB118" s="25"/>
      <c r="DC118" s="25"/>
      <c r="DD118" s="25"/>
      <c r="DE118" s="25"/>
      <c r="DF118" s="25">
        <v>479525.70321277116</v>
      </c>
      <c r="DG118" s="25"/>
      <c r="DH118" s="25"/>
      <c r="DI118" s="25"/>
      <c r="DJ118" s="25"/>
      <c r="DK118" s="25"/>
      <c r="DL118" s="25"/>
      <c r="DM118" s="25"/>
      <c r="DN118" s="25"/>
      <c r="DO118" s="25"/>
      <c r="DP118" s="25">
        <v>17792.629121475318</v>
      </c>
      <c r="DQ118" s="25">
        <v>27189.47839559117</v>
      </c>
      <c r="DR118" s="25"/>
      <c r="DS118" s="25"/>
      <c r="DT118" s="25"/>
      <c r="DU118" s="25"/>
      <c r="DV118" s="25"/>
      <c r="DW118" s="25"/>
      <c r="DX118" s="25">
        <v>550430.72440928372</v>
      </c>
      <c r="DY118" s="3"/>
    </row>
    <row r="119" spans="1:129" x14ac:dyDescent="0.35">
      <c r="A119" s="25" t="s">
        <v>246</v>
      </c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>
        <v>22.85213752892523</v>
      </c>
      <c r="AC119" s="25"/>
      <c r="AD119" s="25"/>
      <c r="AE119" s="25"/>
      <c r="AF119" s="25"/>
      <c r="AG119" s="25"/>
      <c r="AH119" s="25"/>
      <c r="AI119" s="25"/>
      <c r="AJ119" s="25"/>
      <c r="AK119" s="25"/>
      <c r="AL119" s="25">
        <v>61.134093156578643</v>
      </c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>
        <v>7687.0143067711324</v>
      </c>
      <c r="BA119" s="25">
        <v>4186.3987513150396</v>
      </c>
      <c r="BB119" s="25">
        <v>1750.0076790564151</v>
      </c>
      <c r="BC119" s="25">
        <v>1124.3631702330761</v>
      </c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  <c r="CV119" s="25"/>
      <c r="CW119" s="25"/>
      <c r="CX119" s="25"/>
      <c r="CY119" s="25"/>
      <c r="CZ119" s="25"/>
      <c r="DA119" s="25"/>
      <c r="DB119" s="25"/>
      <c r="DC119" s="25"/>
      <c r="DD119" s="25"/>
      <c r="DE119" s="25"/>
      <c r="DF119" s="25"/>
      <c r="DG119" s="25"/>
      <c r="DH119" s="25"/>
      <c r="DI119" s="25"/>
      <c r="DJ119" s="25"/>
      <c r="DK119" s="25"/>
      <c r="DL119" s="25"/>
      <c r="DM119" s="25"/>
      <c r="DN119" s="25"/>
      <c r="DO119" s="25"/>
      <c r="DP119" s="25">
        <v>25593.012011687679</v>
      </c>
      <c r="DQ119" s="25">
        <v>47283.510208096239</v>
      </c>
      <c r="DR119" s="25"/>
      <c r="DS119" s="25"/>
      <c r="DT119" s="25"/>
      <c r="DU119" s="25"/>
      <c r="DV119" s="25"/>
      <c r="DW119" s="25">
        <v>90535.954330923065</v>
      </c>
      <c r="DX119" s="25">
        <v>178244.24668876815</v>
      </c>
      <c r="DY119" s="3"/>
    </row>
    <row r="120" spans="1:129" x14ac:dyDescent="0.35">
      <c r="A120" s="25" t="s">
        <v>164</v>
      </c>
      <c r="B120" s="25">
        <v>115.69498663320257</v>
      </c>
      <c r="C120" s="25">
        <v>828.37807021663707</v>
      </c>
      <c r="D120" s="25">
        <v>173.24362667092646</v>
      </c>
      <c r="E120" s="25">
        <v>45.86996520787951</v>
      </c>
      <c r="F120" s="25">
        <v>476.03743020600382</v>
      </c>
      <c r="G120" s="25">
        <v>665.31144082893468</v>
      </c>
      <c r="H120" s="25">
        <v>614.38647109860949</v>
      </c>
      <c r="I120" s="25">
        <v>62.302189406663061</v>
      </c>
      <c r="J120" s="25">
        <v>1338.7627344136201</v>
      </c>
      <c r="K120" s="25">
        <v>428.32812311593062</v>
      </c>
      <c r="L120" s="25">
        <v>950.0311637745624</v>
      </c>
      <c r="M120" s="25">
        <v>88.926901468118189</v>
      </c>
      <c r="N120" s="25">
        <v>593.70189703926269</v>
      </c>
      <c r="O120" s="25">
        <v>209.36243396743842</v>
      </c>
      <c r="P120" s="25">
        <v>247.38976050276599</v>
      </c>
      <c r="Q120" s="25">
        <v>14.776287661408793</v>
      </c>
      <c r="R120" s="25">
        <v>11.651899596476698</v>
      </c>
      <c r="S120" s="25">
        <v>164.0506476820488</v>
      </c>
      <c r="T120" s="25">
        <v>24.728662652831606</v>
      </c>
      <c r="U120" s="25">
        <v>16.10747698280829</v>
      </c>
      <c r="V120" s="25">
        <v>19.426076498802747</v>
      </c>
      <c r="W120" s="25">
        <v>212.75355490446495</v>
      </c>
      <c r="X120" s="25">
        <v>41.297960473851731</v>
      </c>
      <c r="Y120" s="25">
        <v>57.780999917637487</v>
      </c>
      <c r="Z120" s="25">
        <v>1067.2234437015857</v>
      </c>
      <c r="AA120" s="25">
        <v>323.95713365930982</v>
      </c>
      <c r="AB120" s="25">
        <v>304.10815050962918</v>
      </c>
      <c r="AC120" s="25">
        <v>6548.3049616725839</v>
      </c>
      <c r="AD120" s="25">
        <v>22525.058377397738</v>
      </c>
      <c r="AE120" s="25">
        <v>4727.5073475336067</v>
      </c>
      <c r="AF120" s="25">
        <v>8425.7614055440299</v>
      </c>
      <c r="AG120" s="25">
        <v>638.26116384081934</v>
      </c>
      <c r="AH120" s="25">
        <v>8786.5776087085869</v>
      </c>
      <c r="AI120" s="25">
        <v>2384.6434155161137</v>
      </c>
      <c r="AJ120" s="25">
        <v>189.9974988111509</v>
      </c>
      <c r="AK120" s="25">
        <v>3863.3153228182196</v>
      </c>
      <c r="AL120" s="25">
        <v>2438.1974072309918</v>
      </c>
      <c r="AM120" s="25">
        <v>2677.306206419687</v>
      </c>
      <c r="AN120" s="25">
        <v>4946.3206232782313</v>
      </c>
      <c r="AO120" s="25">
        <v>5378.5472794403722</v>
      </c>
      <c r="AP120" s="25">
        <v>781.50063531431147</v>
      </c>
      <c r="AQ120" s="25">
        <v>77060.985816070563</v>
      </c>
      <c r="AR120" s="25">
        <v>10486.140506097881</v>
      </c>
      <c r="AS120" s="25">
        <v>7012.1879924339628</v>
      </c>
      <c r="AT120" s="25"/>
      <c r="AU120" s="25"/>
      <c r="AV120" s="25"/>
      <c r="AW120" s="25"/>
      <c r="AX120" s="25">
        <v>2545.1371871879846</v>
      </c>
      <c r="AY120" s="25">
        <v>1564.0954809570735</v>
      </c>
      <c r="AZ120" s="25">
        <v>16879.503746407467</v>
      </c>
      <c r="BA120" s="25">
        <v>27983.41575375649</v>
      </c>
      <c r="BB120" s="25">
        <v>3764.2047701404786</v>
      </c>
      <c r="BC120" s="25">
        <v>2019.5820149485353</v>
      </c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  <c r="CV120" s="25"/>
      <c r="CW120" s="25"/>
      <c r="CX120" s="25"/>
      <c r="CY120" s="25"/>
      <c r="CZ120" s="25"/>
      <c r="DA120" s="25"/>
      <c r="DB120" s="25"/>
      <c r="DC120" s="25"/>
      <c r="DD120" s="25"/>
      <c r="DE120" s="25"/>
      <c r="DF120" s="25">
        <v>302785.35235437151</v>
      </c>
      <c r="DG120" s="25"/>
      <c r="DH120" s="25"/>
      <c r="DI120" s="25"/>
      <c r="DJ120" s="25"/>
      <c r="DK120" s="25"/>
      <c r="DL120" s="25"/>
      <c r="DM120" s="25"/>
      <c r="DN120" s="25"/>
      <c r="DO120" s="25"/>
      <c r="DP120" s="25">
        <v>16905.138904337146</v>
      </c>
      <c r="DQ120" s="25">
        <v>36003.888457380599</v>
      </c>
      <c r="DR120" s="25"/>
      <c r="DS120" s="25"/>
      <c r="DT120" s="25"/>
      <c r="DU120" s="25"/>
      <c r="DV120" s="25"/>
      <c r="DW120" s="25">
        <v>72371.24266179814</v>
      </c>
      <c r="DX120" s="25">
        <v>660787.76438820572</v>
      </c>
      <c r="DY120" s="3"/>
    </row>
    <row r="121" spans="1:129" x14ac:dyDescent="0.35">
      <c r="A121" s="25" t="s">
        <v>167</v>
      </c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>
        <v>1170.5444832587577</v>
      </c>
      <c r="AC121" s="25">
        <v>2723.7206372588576</v>
      </c>
      <c r="AD121" s="25">
        <v>1417.1736600309434</v>
      </c>
      <c r="AE121" s="25">
        <v>336.34047709537072</v>
      </c>
      <c r="AF121" s="25">
        <v>615.27298876850375</v>
      </c>
      <c r="AG121" s="25">
        <v>44.92921283373942</v>
      </c>
      <c r="AH121" s="25"/>
      <c r="AI121" s="25">
        <v>142.49964625181107</v>
      </c>
      <c r="AJ121" s="25">
        <v>45.071240312822923</v>
      </c>
      <c r="AK121" s="25">
        <v>964.15372932397111</v>
      </c>
      <c r="AL121" s="25">
        <v>266.22028191985498</v>
      </c>
      <c r="AM121" s="25">
        <v>458.2257058343676</v>
      </c>
      <c r="AN121" s="25">
        <v>140.1695204049592</v>
      </c>
      <c r="AO121" s="25"/>
      <c r="AP121" s="25">
        <v>805.67035552144762</v>
      </c>
      <c r="AQ121" s="25">
        <v>12001.863998764937</v>
      </c>
      <c r="AR121" s="25">
        <v>6965.4606252380026</v>
      </c>
      <c r="AS121" s="25">
        <v>1032.3861399712657</v>
      </c>
      <c r="AT121" s="25">
        <v>1910.5404740652837</v>
      </c>
      <c r="AU121" s="25">
        <v>2534.4782912978831</v>
      </c>
      <c r="AV121" s="25">
        <v>6459.5607925428576</v>
      </c>
      <c r="AW121" s="25"/>
      <c r="AX121" s="25"/>
      <c r="AY121" s="25"/>
      <c r="AZ121" s="25">
        <v>43350.854970520973</v>
      </c>
      <c r="BA121" s="25">
        <v>6566.7562174465875</v>
      </c>
      <c r="BB121" s="25">
        <v>2791.3629015923379</v>
      </c>
      <c r="BC121" s="25">
        <v>1556.4772042904126</v>
      </c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  <c r="CV121" s="25"/>
      <c r="CW121" s="25"/>
      <c r="CX121" s="25"/>
      <c r="CY121" s="25"/>
      <c r="CZ121" s="25"/>
      <c r="DA121" s="25"/>
      <c r="DB121" s="25"/>
      <c r="DC121" s="25"/>
      <c r="DD121" s="25"/>
      <c r="DE121" s="25"/>
      <c r="DF121" s="25"/>
      <c r="DG121" s="25"/>
      <c r="DH121" s="25"/>
      <c r="DI121" s="25"/>
      <c r="DJ121" s="25"/>
      <c r="DK121" s="25"/>
      <c r="DL121" s="25"/>
      <c r="DM121" s="25"/>
      <c r="DN121" s="25"/>
      <c r="DO121" s="25"/>
      <c r="DP121" s="25">
        <v>19039.438105088244</v>
      </c>
      <c r="DQ121" s="25">
        <v>37092.700583671292</v>
      </c>
      <c r="DR121" s="25"/>
      <c r="DS121" s="25"/>
      <c r="DT121" s="25"/>
      <c r="DU121" s="25"/>
      <c r="DV121" s="25"/>
      <c r="DW121" s="25"/>
      <c r="DX121" s="25">
        <v>150431.87224330549</v>
      </c>
      <c r="DY121" s="3"/>
    </row>
    <row r="122" spans="1:129" x14ac:dyDescent="0.35">
      <c r="A122" s="25" t="s">
        <v>247</v>
      </c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>
        <v>342.96446083713772</v>
      </c>
      <c r="P122" s="25">
        <v>695.27472796310428</v>
      </c>
      <c r="Q122" s="25">
        <v>41.294142141176934</v>
      </c>
      <c r="R122" s="25">
        <v>114.3994709595373</v>
      </c>
      <c r="S122" s="25"/>
      <c r="T122" s="25"/>
      <c r="U122" s="25"/>
      <c r="V122" s="25"/>
      <c r="W122" s="25"/>
      <c r="X122" s="25"/>
      <c r="Y122" s="25"/>
      <c r="Z122" s="25"/>
      <c r="AA122" s="25">
        <v>1083.7920264265949</v>
      </c>
      <c r="AB122" s="25">
        <v>11564.563644753103</v>
      </c>
      <c r="AC122" s="25">
        <v>2952.7375245059552</v>
      </c>
      <c r="AD122" s="25">
        <v>2097.7514198354065</v>
      </c>
      <c r="AE122" s="25">
        <v>1116.3321489171112</v>
      </c>
      <c r="AF122" s="25">
        <v>2030.9818250698474</v>
      </c>
      <c r="AG122" s="25">
        <v>149.57070573768959</v>
      </c>
      <c r="AH122" s="25"/>
      <c r="AI122" s="25">
        <v>1090.830091664677</v>
      </c>
      <c r="AJ122" s="25">
        <v>461.13308932567242</v>
      </c>
      <c r="AK122" s="25">
        <v>2372.313971233054</v>
      </c>
      <c r="AL122" s="25">
        <v>1760.1668192829932</v>
      </c>
      <c r="AM122" s="25">
        <v>2840.8100193509335</v>
      </c>
      <c r="AN122" s="25">
        <v>1387.1712709392507</v>
      </c>
      <c r="AO122" s="25">
        <v>1031.9127231104301</v>
      </c>
      <c r="AP122" s="25">
        <v>706.37905026923966</v>
      </c>
      <c r="AQ122" s="25">
        <v>64356.728532639769</v>
      </c>
      <c r="AR122" s="25">
        <v>35887.716447100349</v>
      </c>
      <c r="AS122" s="25">
        <v>2880.9131927433782</v>
      </c>
      <c r="AT122" s="25">
        <v>66957.279998837112</v>
      </c>
      <c r="AU122" s="25"/>
      <c r="AV122" s="25">
        <v>5418.1702731231553</v>
      </c>
      <c r="AW122" s="25">
        <v>2854.122573027108</v>
      </c>
      <c r="AX122" s="25">
        <v>18514.232279983247</v>
      </c>
      <c r="AY122" s="25">
        <v>14546.612248903268</v>
      </c>
      <c r="AZ122" s="25">
        <v>1945.2547773476308</v>
      </c>
      <c r="BA122" s="25">
        <v>2168.9412319570411</v>
      </c>
      <c r="BB122" s="25">
        <v>1428.8714970269291</v>
      </c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  <c r="CV122" s="25"/>
      <c r="CW122" s="25"/>
      <c r="CX122" s="25"/>
      <c r="CY122" s="25"/>
      <c r="CZ122" s="25"/>
      <c r="DA122" s="25"/>
      <c r="DB122" s="25"/>
      <c r="DC122" s="25"/>
      <c r="DD122" s="25"/>
      <c r="DE122" s="25"/>
      <c r="DF122" s="25"/>
      <c r="DG122" s="25"/>
      <c r="DH122" s="25"/>
      <c r="DI122" s="25"/>
      <c r="DJ122" s="25"/>
      <c r="DK122" s="25"/>
      <c r="DL122" s="25"/>
      <c r="DM122" s="25"/>
      <c r="DN122" s="25"/>
      <c r="DO122" s="25"/>
      <c r="DP122" s="25">
        <v>524.98829740502322</v>
      </c>
      <c r="DQ122" s="25">
        <v>6057.5349127429108</v>
      </c>
      <c r="DR122" s="25"/>
      <c r="DS122" s="25"/>
      <c r="DT122" s="25"/>
      <c r="DU122" s="25"/>
      <c r="DV122" s="25"/>
      <c r="DW122" s="25">
        <v>58913.002247958633</v>
      </c>
      <c r="DX122" s="25">
        <v>316294.74764311849</v>
      </c>
      <c r="DY122" s="3"/>
    </row>
    <row r="123" spans="1:129" x14ac:dyDescent="0.35">
      <c r="A123" s="25" t="s">
        <v>248</v>
      </c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>
        <v>917.51965227084565</v>
      </c>
      <c r="P123" s="25">
        <v>124.48317030767116</v>
      </c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>
        <v>378.23456521445507</v>
      </c>
      <c r="AD123" s="25">
        <v>251.12567613011845</v>
      </c>
      <c r="AE123" s="25"/>
      <c r="AF123" s="25"/>
      <c r="AG123" s="25"/>
      <c r="AH123" s="25"/>
      <c r="AI123" s="25"/>
      <c r="AJ123" s="25">
        <v>46.700250020980036</v>
      </c>
      <c r="AK123" s="25">
        <v>831.66146281509839</v>
      </c>
      <c r="AL123" s="25">
        <v>314.57753252930348</v>
      </c>
      <c r="AM123" s="25">
        <v>41.796733621000172</v>
      </c>
      <c r="AN123" s="25">
        <v>97.224845445099788</v>
      </c>
      <c r="AO123" s="25">
        <v>96.733768512379626</v>
      </c>
      <c r="AP123" s="25"/>
      <c r="AQ123" s="25">
        <v>277.3585391865484</v>
      </c>
      <c r="AR123" s="25"/>
      <c r="AS123" s="25">
        <v>438.30982222333313</v>
      </c>
      <c r="AT123" s="25">
        <v>5079.3729161368246</v>
      </c>
      <c r="AU123" s="25"/>
      <c r="AV123" s="25"/>
      <c r="AW123" s="25"/>
      <c r="AX123" s="25"/>
      <c r="AY123" s="25"/>
      <c r="AZ123" s="25">
        <v>2248.055193261202</v>
      </c>
      <c r="BA123" s="25">
        <v>1340.2264691643011</v>
      </c>
      <c r="BB123" s="25">
        <v>582.14300818983531</v>
      </c>
      <c r="BC123" s="25">
        <v>345.48181071824297</v>
      </c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  <c r="CV123" s="25"/>
      <c r="CW123" s="25"/>
      <c r="CX123" s="25"/>
      <c r="CY123" s="25"/>
      <c r="CZ123" s="25"/>
      <c r="DA123" s="25"/>
      <c r="DB123" s="25"/>
      <c r="DC123" s="25"/>
      <c r="DD123" s="25"/>
      <c r="DE123" s="25"/>
      <c r="DF123" s="25"/>
      <c r="DG123" s="25"/>
      <c r="DH123" s="25"/>
      <c r="DI123" s="25"/>
      <c r="DJ123" s="25"/>
      <c r="DK123" s="25"/>
      <c r="DL123" s="25"/>
      <c r="DM123" s="25"/>
      <c r="DN123" s="25"/>
      <c r="DO123" s="25"/>
      <c r="DP123" s="25">
        <v>19510.929268247102</v>
      </c>
      <c r="DQ123" s="25">
        <v>163164.73669588112</v>
      </c>
      <c r="DR123" s="25"/>
      <c r="DS123" s="25"/>
      <c r="DT123" s="25"/>
      <c r="DU123" s="25"/>
      <c r="DV123" s="25"/>
      <c r="DW123" s="25"/>
      <c r="DX123" s="25">
        <v>196086.67137987545</v>
      </c>
      <c r="DY123" s="3"/>
    </row>
    <row r="124" spans="1:129" x14ac:dyDescent="0.35">
      <c r="A124" s="25" t="s">
        <v>249</v>
      </c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>
        <v>270.4694652788815</v>
      </c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>
        <v>560.08256393589897</v>
      </c>
      <c r="AB124" s="25">
        <v>381.37014095421648</v>
      </c>
      <c r="AC124" s="25">
        <v>20850.439850360366</v>
      </c>
      <c r="AD124" s="25"/>
      <c r="AE124" s="25">
        <v>2058.5147322453408</v>
      </c>
      <c r="AF124" s="25">
        <v>3718.2500820779978</v>
      </c>
      <c r="AG124" s="25">
        <v>276.88465423737733</v>
      </c>
      <c r="AH124" s="25"/>
      <c r="AI124" s="25"/>
      <c r="AJ124" s="25">
        <v>284.37460525063068</v>
      </c>
      <c r="AK124" s="25">
        <v>5504.6038572164216</v>
      </c>
      <c r="AL124" s="25">
        <v>1218.4920042127189</v>
      </c>
      <c r="AM124" s="25">
        <v>379.98650191036887</v>
      </c>
      <c r="AN124" s="25">
        <v>1204.372530257446</v>
      </c>
      <c r="AO124" s="25">
        <v>265.98321133448405</v>
      </c>
      <c r="AP124" s="25">
        <v>108.03294442381296</v>
      </c>
      <c r="AQ124" s="25">
        <v>23387.207247427821</v>
      </c>
      <c r="AR124" s="25"/>
      <c r="AS124" s="25">
        <v>1919.077642801328</v>
      </c>
      <c r="AT124" s="25">
        <v>7075.6139962500802</v>
      </c>
      <c r="AU124" s="25">
        <v>1449.3750846597518</v>
      </c>
      <c r="AV124" s="25">
        <v>8825.7883110780676</v>
      </c>
      <c r="AW124" s="25"/>
      <c r="AX124" s="25">
        <v>4833.164323434904</v>
      </c>
      <c r="AY124" s="25">
        <v>2038.8882712115665</v>
      </c>
      <c r="AZ124" s="25">
        <v>2218.3635042527962</v>
      </c>
      <c r="BA124" s="25">
        <v>1224.4590202369327</v>
      </c>
      <c r="BB124" s="25">
        <v>482.15164677684533</v>
      </c>
      <c r="BC124" s="25">
        <v>626.3415844612656</v>
      </c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  <c r="CV124" s="25"/>
      <c r="CW124" s="25"/>
      <c r="CX124" s="25"/>
      <c r="CY124" s="25"/>
      <c r="CZ124" s="25"/>
      <c r="DA124" s="25"/>
      <c r="DB124" s="25"/>
      <c r="DC124" s="25"/>
      <c r="DD124" s="25"/>
      <c r="DE124" s="25"/>
      <c r="DF124" s="25"/>
      <c r="DG124" s="25"/>
      <c r="DH124" s="25"/>
      <c r="DI124" s="25"/>
      <c r="DJ124" s="25"/>
      <c r="DK124" s="25"/>
      <c r="DL124" s="25"/>
      <c r="DM124" s="25"/>
      <c r="DN124" s="25"/>
      <c r="DO124" s="25"/>
      <c r="DP124" s="25">
        <v>2448.0643876142267</v>
      </c>
      <c r="DQ124" s="25">
        <v>4051.2882443835933</v>
      </c>
      <c r="DR124" s="25"/>
      <c r="DS124" s="25"/>
      <c r="DT124" s="25"/>
      <c r="DU124" s="25"/>
      <c r="DV124" s="25"/>
      <c r="DW124" s="25"/>
      <c r="DX124" s="25">
        <v>97661.640408285137</v>
      </c>
      <c r="DY124" s="3"/>
    </row>
    <row r="125" spans="1:129" x14ac:dyDescent="0.35">
      <c r="A125" s="25" t="s">
        <v>250</v>
      </c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>
        <v>105.2576227025134</v>
      </c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>
        <v>392.61463337132375</v>
      </c>
      <c r="AB125" s="25"/>
      <c r="AC125" s="25">
        <v>712.58963591702536</v>
      </c>
      <c r="AD125" s="25">
        <v>382.41780229965093</v>
      </c>
      <c r="AE125" s="25"/>
      <c r="AF125" s="25"/>
      <c r="AG125" s="25"/>
      <c r="AH125" s="25"/>
      <c r="AI125" s="25">
        <v>77.489904799627169</v>
      </c>
      <c r="AJ125" s="25">
        <v>20.393150900570564</v>
      </c>
      <c r="AK125" s="25">
        <v>296.73842100184373</v>
      </c>
      <c r="AL125" s="25">
        <v>443.66607431736873</v>
      </c>
      <c r="AM125" s="25">
        <v>145.12550854498377</v>
      </c>
      <c r="AN125" s="25">
        <v>4507.0172551271207</v>
      </c>
      <c r="AO125" s="25">
        <v>36.061790078074175</v>
      </c>
      <c r="AP125" s="25">
        <v>1082.569992672913</v>
      </c>
      <c r="AQ125" s="25">
        <v>2290.8354079874298</v>
      </c>
      <c r="AR125" s="25">
        <v>193.01118399487757</v>
      </c>
      <c r="AS125" s="25">
        <v>194.46550045929683</v>
      </c>
      <c r="AT125" s="25"/>
      <c r="AU125" s="25">
        <v>14144.196059594116</v>
      </c>
      <c r="AV125" s="25"/>
      <c r="AW125" s="25"/>
      <c r="AX125" s="25"/>
      <c r="AY125" s="25"/>
      <c r="AZ125" s="25">
        <v>77.858562401318125</v>
      </c>
      <c r="BA125" s="25">
        <v>6382.069974889173</v>
      </c>
      <c r="BB125" s="25">
        <v>2895.1159788703635</v>
      </c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  <c r="CV125" s="25"/>
      <c r="CW125" s="25"/>
      <c r="CX125" s="25"/>
      <c r="CY125" s="25"/>
      <c r="CZ125" s="25"/>
      <c r="DA125" s="25"/>
      <c r="DB125" s="25"/>
      <c r="DC125" s="25"/>
      <c r="DD125" s="25"/>
      <c r="DE125" s="25"/>
      <c r="DF125" s="25"/>
      <c r="DG125" s="25"/>
      <c r="DH125" s="25"/>
      <c r="DI125" s="25"/>
      <c r="DJ125" s="25"/>
      <c r="DK125" s="25"/>
      <c r="DL125" s="25"/>
      <c r="DM125" s="25"/>
      <c r="DN125" s="25"/>
      <c r="DO125" s="25"/>
      <c r="DP125" s="25">
        <v>6394.8512309599973</v>
      </c>
      <c r="DQ125" s="25">
        <v>9440.2329808331997</v>
      </c>
      <c r="DR125" s="25"/>
      <c r="DS125" s="25"/>
      <c r="DT125" s="25"/>
      <c r="DU125" s="25"/>
      <c r="DV125" s="25"/>
      <c r="DW125" s="25"/>
      <c r="DX125" s="25">
        <v>50214.578671722789</v>
      </c>
      <c r="DY125" s="3"/>
    </row>
    <row r="126" spans="1:129" x14ac:dyDescent="0.35">
      <c r="A126" s="25" t="s">
        <v>251</v>
      </c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  <c r="CV126" s="25"/>
      <c r="CW126" s="25"/>
      <c r="CX126" s="25"/>
      <c r="CY126" s="25"/>
      <c r="CZ126" s="25"/>
      <c r="DA126" s="25"/>
      <c r="DB126" s="25"/>
      <c r="DC126" s="25"/>
      <c r="DD126" s="25"/>
      <c r="DE126" s="25"/>
      <c r="DF126" s="25"/>
      <c r="DG126" s="25"/>
      <c r="DH126" s="25"/>
      <c r="DI126" s="25"/>
      <c r="DJ126" s="25"/>
      <c r="DK126" s="25"/>
      <c r="DL126" s="25"/>
      <c r="DM126" s="25"/>
      <c r="DN126" s="25"/>
      <c r="DO126" s="25"/>
      <c r="DP126" s="25">
        <v>4818.1012173715762</v>
      </c>
      <c r="DQ126" s="25">
        <v>3601.4514436285353</v>
      </c>
      <c r="DR126" s="25">
        <v>348989.38874920591</v>
      </c>
      <c r="DS126" s="25"/>
      <c r="DT126" s="25"/>
      <c r="DU126" s="25"/>
      <c r="DV126" s="25"/>
      <c r="DW126" s="25"/>
      <c r="DX126" s="25">
        <v>357408.94141020603</v>
      </c>
      <c r="DY126" s="3"/>
    </row>
    <row r="127" spans="1:129" x14ac:dyDescent="0.35">
      <c r="A127" s="25" t="s">
        <v>170</v>
      </c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  <c r="CV127" s="25"/>
      <c r="CW127" s="25"/>
      <c r="CX127" s="25"/>
      <c r="CY127" s="25"/>
      <c r="CZ127" s="25"/>
      <c r="DA127" s="25"/>
      <c r="DB127" s="25"/>
      <c r="DC127" s="25"/>
      <c r="DD127" s="25"/>
      <c r="DE127" s="25"/>
      <c r="DF127" s="25"/>
      <c r="DG127" s="25"/>
      <c r="DH127" s="25"/>
      <c r="DI127" s="25"/>
      <c r="DJ127" s="25"/>
      <c r="DK127" s="25"/>
      <c r="DL127" s="25"/>
      <c r="DM127" s="25"/>
      <c r="DN127" s="25"/>
      <c r="DO127" s="25"/>
      <c r="DP127" s="25">
        <v>42473.421535271438</v>
      </c>
      <c r="DQ127" s="25">
        <v>105352.63607794898</v>
      </c>
      <c r="DR127" s="25">
        <v>147839.12314296808</v>
      </c>
      <c r="DS127" s="25"/>
      <c r="DT127" s="25"/>
      <c r="DU127" s="25"/>
      <c r="DV127" s="25"/>
      <c r="DW127" s="25"/>
      <c r="DX127" s="25">
        <v>295665.18075618846</v>
      </c>
      <c r="DY127" s="3"/>
    </row>
    <row r="128" spans="1:129" x14ac:dyDescent="0.35">
      <c r="A128" s="25" t="s">
        <v>171</v>
      </c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  <c r="CV128" s="25"/>
      <c r="CW128" s="25"/>
      <c r="CX128" s="25"/>
      <c r="CY128" s="25"/>
      <c r="CZ128" s="25"/>
      <c r="DA128" s="25"/>
      <c r="DB128" s="25"/>
      <c r="DC128" s="25"/>
      <c r="DD128" s="25"/>
      <c r="DE128" s="25"/>
      <c r="DF128" s="25"/>
      <c r="DG128" s="25"/>
      <c r="DH128" s="25"/>
      <c r="DI128" s="25"/>
      <c r="DJ128" s="25"/>
      <c r="DK128" s="25"/>
      <c r="DL128" s="25"/>
      <c r="DM128" s="25"/>
      <c r="DN128" s="25"/>
      <c r="DO128" s="25"/>
      <c r="DP128" s="25">
        <v>29957.44206654721</v>
      </c>
      <c r="DQ128" s="25">
        <v>5747.549394781593</v>
      </c>
      <c r="DR128" s="25">
        <v>42480.585596308294</v>
      </c>
      <c r="DS128" s="25"/>
      <c r="DT128" s="25"/>
      <c r="DU128" s="25"/>
      <c r="DV128" s="25"/>
      <c r="DW128" s="25"/>
      <c r="DX128" s="25">
        <v>78185.5770576371</v>
      </c>
      <c r="DY128" s="3"/>
    </row>
    <row r="129" spans="1:129" x14ac:dyDescent="0.35">
      <c r="A129" s="25" t="s">
        <v>252</v>
      </c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  <c r="CV129" s="25"/>
      <c r="CW129" s="25"/>
      <c r="CX129" s="25"/>
      <c r="CY129" s="25"/>
      <c r="CZ129" s="25"/>
      <c r="DA129" s="25"/>
      <c r="DB129" s="25"/>
      <c r="DC129" s="25"/>
      <c r="DD129" s="25"/>
      <c r="DE129" s="25"/>
      <c r="DF129" s="25"/>
      <c r="DG129" s="25"/>
      <c r="DH129" s="25"/>
      <c r="DI129" s="25"/>
      <c r="DJ129" s="25"/>
      <c r="DK129" s="25"/>
      <c r="DL129" s="25"/>
      <c r="DM129" s="25"/>
      <c r="DN129" s="25"/>
      <c r="DO129" s="25"/>
      <c r="DP129" s="25">
        <v>15775.638204422263</v>
      </c>
      <c r="DQ129" s="25">
        <v>27114.587278999676</v>
      </c>
      <c r="DR129" s="25"/>
      <c r="DS129" s="25"/>
      <c r="DT129" s="25"/>
      <c r="DU129" s="25"/>
      <c r="DV129" s="25"/>
      <c r="DW129" s="25"/>
      <c r="DX129" s="25">
        <v>42890.225483421935</v>
      </c>
      <c r="DY129" s="3"/>
    </row>
    <row r="130" spans="1:129" x14ac:dyDescent="0.35">
      <c r="A130" s="25" t="s">
        <v>200</v>
      </c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>
        <v>1942.4424153532286</v>
      </c>
      <c r="BE130" s="25">
        <v>40273.766378555039</v>
      </c>
      <c r="BF130" s="25">
        <v>3798.516771221412</v>
      </c>
      <c r="BG130" s="25">
        <v>21883.850637830139</v>
      </c>
      <c r="BH130" s="25">
        <v>46865.800198602738</v>
      </c>
      <c r="BI130" s="25">
        <v>99894.679368098237</v>
      </c>
      <c r="BJ130" s="25">
        <v>36834.650990045586</v>
      </c>
      <c r="BK130" s="25">
        <v>7056.0686445382444</v>
      </c>
      <c r="BL130" s="25">
        <v>67022.662441731634</v>
      </c>
      <c r="BM130" s="25">
        <v>38393.245188248758</v>
      </c>
      <c r="BN130" s="25">
        <v>55721.164946768964</v>
      </c>
      <c r="BO130" s="25">
        <v>16928.894931094801</v>
      </c>
      <c r="BP130" s="25">
        <v>29483.149821662919</v>
      </c>
      <c r="BQ130" s="25">
        <v>2930.9323259689145</v>
      </c>
      <c r="BR130" s="25">
        <v>1025.6060433200428</v>
      </c>
      <c r="BS130" s="25">
        <v>26.00603426721198</v>
      </c>
      <c r="BT130" s="25">
        <v>16.633483890282122</v>
      </c>
      <c r="BU130" s="25">
        <v>8539.5825939181159</v>
      </c>
      <c r="BV130" s="25">
        <v>1183.7274825547754</v>
      </c>
      <c r="BW130" s="25">
        <v>773.78179313916985</v>
      </c>
      <c r="BX130" s="25">
        <v>1124.5761646420856</v>
      </c>
      <c r="BY130" s="25">
        <v>6472.817911795526</v>
      </c>
      <c r="BZ130" s="25">
        <v>1124.5690069661086</v>
      </c>
      <c r="CA130" s="25">
        <v>1003.8882856921614</v>
      </c>
      <c r="CB130" s="25">
        <v>33827.817848208557</v>
      </c>
      <c r="CC130" s="25">
        <v>2207.4292690487105</v>
      </c>
      <c r="CD130" s="25"/>
      <c r="CE130" s="25">
        <v>37675.563408594156</v>
      </c>
      <c r="CF130" s="25">
        <v>40657.798177615092</v>
      </c>
      <c r="CG130" s="25">
        <v>1089.9734749061799</v>
      </c>
      <c r="CH130" s="25">
        <v>3698.0203493980539</v>
      </c>
      <c r="CI130" s="25">
        <v>1760.1144367504962</v>
      </c>
      <c r="CJ130" s="25"/>
      <c r="CK130" s="25">
        <v>13705.26109293081</v>
      </c>
      <c r="CL130" s="25">
        <v>5160.5665704653511</v>
      </c>
      <c r="CM130" s="25">
        <v>27335.344763897472</v>
      </c>
      <c r="CN130" s="25">
        <v>15809.819508358447</v>
      </c>
      <c r="CO130" s="25">
        <v>29224.917870968544</v>
      </c>
      <c r="CP130" s="25">
        <v>32544.641441155567</v>
      </c>
      <c r="CQ130" s="25">
        <v>39257.650876219952</v>
      </c>
      <c r="CR130" s="25">
        <v>8035.1226187190814</v>
      </c>
      <c r="CS130" s="25"/>
      <c r="CT130" s="25"/>
      <c r="CU130" s="25"/>
      <c r="CV130" s="25"/>
      <c r="CW130" s="25"/>
      <c r="CX130" s="25"/>
      <c r="CY130" s="25"/>
      <c r="CZ130" s="25"/>
      <c r="DA130" s="25"/>
      <c r="DB130" s="25"/>
      <c r="DC130" s="25"/>
      <c r="DD130" s="25"/>
      <c r="DE130" s="25"/>
      <c r="DF130" s="25"/>
      <c r="DG130" s="25"/>
      <c r="DH130" s="25"/>
      <c r="DI130" s="25"/>
      <c r="DJ130" s="25"/>
      <c r="DK130" s="25"/>
      <c r="DL130" s="25"/>
      <c r="DM130" s="25"/>
      <c r="DN130" s="25"/>
      <c r="DO130" s="25"/>
      <c r="DP130" s="25"/>
      <c r="DQ130" s="25"/>
      <c r="DR130" s="25"/>
      <c r="DS130" s="25"/>
      <c r="DT130" s="25"/>
      <c r="DU130" s="25"/>
      <c r="DV130" s="25"/>
      <c r="DW130" s="25"/>
      <c r="DX130" s="25">
        <v>782311.05556714244</v>
      </c>
      <c r="DY130" s="3"/>
    </row>
    <row r="131" spans="1:129" x14ac:dyDescent="0.35">
      <c r="A131" s="25" t="s">
        <v>253</v>
      </c>
      <c r="B131" s="25">
        <v>4154.7609615126785</v>
      </c>
      <c r="C131" s="25">
        <v>36917.184589004137</v>
      </c>
      <c r="D131" s="25">
        <v>5666.5208618120469</v>
      </c>
      <c r="E131" s="25">
        <v>19085.811539194136</v>
      </c>
      <c r="F131" s="25">
        <v>28808.796745578813</v>
      </c>
      <c r="G131" s="25">
        <v>35992.809364320732</v>
      </c>
      <c r="H131" s="25">
        <v>28037.903263779943</v>
      </c>
      <c r="I131" s="25">
        <v>3895.6130420345626</v>
      </c>
      <c r="J131" s="25">
        <v>65145.87805058973</v>
      </c>
      <c r="K131" s="25">
        <v>31702.899989769969</v>
      </c>
      <c r="L131" s="25">
        <v>45448.138610827737</v>
      </c>
      <c r="M131" s="25">
        <v>8598.4016936653843</v>
      </c>
      <c r="N131" s="25">
        <v>19835.454272323088</v>
      </c>
      <c r="O131" s="25">
        <v>3925.4284057540826</v>
      </c>
      <c r="P131" s="25">
        <v>1293.5760729961378</v>
      </c>
      <c r="Q131" s="25">
        <v>246.2491194677541</v>
      </c>
      <c r="R131" s="25">
        <v>340.22334454155794</v>
      </c>
      <c r="S131" s="25">
        <v>9590.6411036701156</v>
      </c>
      <c r="T131" s="25">
        <v>1274.5814565177282</v>
      </c>
      <c r="U131" s="25">
        <v>816.2393831074603</v>
      </c>
      <c r="V131" s="25">
        <v>807.91975977186723</v>
      </c>
      <c r="W131" s="25">
        <v>5398.5488727189886</v>
      </c>
      <c r="X131" s="25">
        <v>687.71849168469976</v>
      </c>
      <c r="Y131" s="25">
        <v>762.26889793147052</v>
      </c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5"/>
      <c r="CV131" s="25"/>
      <c r="CW131" s="25"/>
      <c r="CX131" s="25"/>
      <c r="CY131" s="25"/>
      <c r="CZ131" s="25"/>
      <c r="DA131" s="25"/>
      <c r="DB131" s="25"/>
      <c r="DC131" s="25"/>
      <c r="DD131" s="25"/>
      <c r="DE131" s="25"/>
      <c r="DF131" s="25"/>
      <c r="DG131" s="25"/>
      <c r="DH131" s="25"/>
      <c r="DI131" s="25"/>
      <c r="DJ131" s="25"/>
      <c r="DK131" s="25"/>
      <c r="DL131" s="25"/>
      <c r="DM131" s="25"/>
      <c r="DN131" s="25"/>
      <c r="DO131" s="25"/>
      <c r="DP131" s="25"/>
      <c r="DQ131" s="25"/>
      <c r="DR131" s="25"/>
      <c r="DS131" s="25"/>
      <c r="DT131" s="25"/>
      <c r="DU131" s="25"/>
      <c r="DV131" s="25"/>
      <c r="DW131" s="25"/>
      <c r="DX131" s="25">
        <v>358433.56789257488</v>
      </c>
      <c r="DY131" s="3"/>
    </row>
    <row r="132" spans="1:129" x14ac:dyDescent="0.35">
      <c r="A132" s="25" t="s">
        <v>254</v>
      </c>
      <c r="B132" s="25">
        <v>3155.6138029024632</v>
      </c>
      <c r="C132" s="25">
        <v>11498.989967917621</v>
      </c>
      <c r="D132" s="25">
        <v>8588.0470328681204</v>
      </c>
      <c r="E132" s="25">
        <v>4593.965578507049</v>
      </c>
      <c r="F132" s="25">
        <v>25834.810851830396</v>
      </c>
      <c r="G132" s="25">
        <v>9936.9666810109284</v>
      </c>
      <c r="H132" s="25">
        <v>11183.043213074672</v>
      </c>
      <c r="I132" s="25">
        <v>1015.5877978120797</v>
      </c>
      <c r="J132" s="25">
        <v>25821.956696128625</v>
      </c>
      <c r="K132" s="25">
        <v>21125.05785632402</v>
      </c>
      <c r="L132" s="25">
        <v>18490.082733191091</v>
      </c>
      <c r="M132" s="25">
        <v>2946.0749353502274</v>
      </c>
      <c r="N132" s="25">
        <v>7104.6317028789354</v>
      </c>
      <c r="O132" s="25">
        <v>6725.1103782782875</v>
      </c>
      <c r="P132" s="25">
        <v>9277.9214624642791</v>
      </c>
      <c r="Q132" s="25">
        <v>426.42693954425636</v>
      </c>
      <c r="R132" s="25">
        <v>98.193514957499275</v>
      </c>
      <c r="S132" s="25">
        <v>3374.1669453091226</v>
      </c>
      <c r="T132" s="25">
        <v>493.35270249385644</v>
      </c>
      <c r="U132" s="25">
        <v>311.74344205676965</v>
      </c>
      <c r="V132" s="25">
        <v>646.8304622939761</v>
      </c>
      <c r="W132" s="25">
        <v>1899.3104800880883</v>
      </c>
      <c r="X132" s="25">
        <v>550.59585376416487</v>
      </c>
      <c r="Y132" s="25">
        <v>235.44164364758967</v>
      </c>
      <c r="Z132" s="25">
        <v>44446.126475118501</v>
      </c>
      <c r="AA132" s="25">
        <v>7318.333371137599</v>
      </c>
      <c r="AB132" s="25">
        <v>3042.4868741886694</v>
      </c>
      <c r="AC132" s="25">
        <v>1695.9654115447431</v>
      </c>
      <c r="AD132" s="25">
        <v>2630.627348844258</v>
      </c>
      <c r="AE132" s="25">
        <v>1938.7839514271534</v>
      </c>
      <c r="AF132" s="25">
        <v>3752.1184165087197</v>
      </c>
      <c r="AG132" s="25">
        <v>603.71468634895848</v>
      </c>
      <c r="AH132" s="25">
        <v>5559.7208814232872</v>
      </c>
      <c r="AI132" s="25">
        <v>1760.3627927286182</v>
      </c>
      <c r="AJ132" s="25">
        <v>1119.9700913062925</v>
      </c>
      <c r="AK132" s="25">
        <v>3687.8585512388445</v>
      </c>
      <c r="AL132" s="25">
        <v>2221.501150716042</v>
      </c>
      <c r="AM132" s="25">
        <v>217.3062190243902</v>
      </c>
      <c r="AN132" s="25">
        <v>532.92770708534056</v>
      </c>
      <c r="AO132" s="25">
        <v>2525.2060389768303</v>
      </c>
      <c r="AP132" s="25">
        <v>908.89279794887534</v>
      </c>
      <c r="AQ132" s="25">
        <v>141584.49868862375</v>
      </c>
      <c r="AR132" s="25">
        <v>27737.372461943276</v>
      </c>
      <c r="AS132" s="25">
        <v>4187.1398382563038</v>
      </c>
      <c r="AT132" s="25">
        <v>22238.668990865121</v>
      </c>
      <c r="AU132" s="25">
        <v>3183.664603500823</v>
      </c>
      <c r="AV132" s="25"/>
      <c r="AW132" s="25"/>
      <c r="AX132" s="25">
        <v>3583.8490892002496</v>
      </c>
      <c r="AY132" s="25">
        <v>649.0184473753626</v>
      </c>
      <c r="AZ132" s="25">
        <v>4130.2042349285239</v>
      </c>
      <c r="BA132" s="25"/>
      <c r="BB132" s="25"/>
      <c r="BC132" s="25">
        <v>10582.49276970364</v>
      </c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  <c r="CT132" s="25"/>
      <c r="CU132" s="25"/>
      <c r="CV132" s="25"/>
      <c r="CW132" s="25"/>
      <c r="CX132" s="25"/>
      <c r="CY132" s="25"/>
      <c r="CZ132" s="25"/>
      <c r="DA132" s="25"/>
      <c r="DB132" s="25"/>
      <c r="DC132" s="25"/>
      <c r="DD132" s="25"/>
      <c r="DE132" s="25"/>
      <c r="DF132" s="25"/>
      <c r="DG132" s="25"/>
      <c r="DH132" s="25"/>
      <c r="DI132" s="25"/>
      <c r="DJ132" s="25"/>
      <c r="DK132" s="25"/>
      <c r="DL132" s="25"/>
      <c r="DM132" s="25"/>
      <c r="DN132" s="25"/>
      <c r="DO132" s="25"/>
      <c r="DP132" s="25"/>
      <c r="DQ132" s="25"/>
      <c r="DR132" s="25"/>
      <c r="DS132" s="25"/>
      <c r="DT132" s="25"/>
      <c r="DU132" s="25"/>
      <c r="DV132" s="25"/>
      <c r="DW132" s="25"/>
      <c r="DX132" s="25">
        <v>477172.73456465825</v>
      </c>
      <c r="DY132" s="3"/>
    </row>
    <row r="133" spans="1:129" x14ac:dyDescent="0.35">
      <c r="A133" s="25" t="s">
        <v>255</v>
      </c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>
        <v>3974.3077546194495</v>
      </c>
      <c r="AA133" s="25">
        <v>1118.4967730610056</v>
      </c>
      <c r="AB133" s="25">
        <v>13938.798753279272</v>
      </c>
      <c r="AC133" s="25">
        <v>4203.4229868314824</v>
      </c>
      <c r="AD133" s="25">
        <v>4346.645040694094</v>
      </c>
      <c r="AE133" s="25">
        <v>7207.8672469853009</v>
      </c>
      <c r="AF133" s="25">
        <v>12089.434667757387</v>
      </c>
      <c r="AG133" s="25">
        <v>1122.2228529010397</v>
      </c>
      <c r="AH133" s="25">
        <v>11942.388255694532</v>
      </c>
      <c r="AI133" s="25">
        <v>5235.6370320396391</v>
      </c>
      <c r="AJ133" s="25">
        <v>555.16557051392715</v>
      </c>
      <c r="AK133" s="25">
        <v>3621.1442204860568</v>
      </c>
      <c r="AL133" s="25">
        <v>1030.6744087747436</v>
      </c>
      <c r="AM133" s="25">
        <v>295.58783941351061</v>
      </c>
      <c r="AN133" s="25">
        <v>579.92615290323158</v>
      </c>
      <c r="AO133" s="25">
        <v>4056.7979093553131</v>
      </c>
      <c r="AP133" s="25">
        <v>3181.3761776377987</v>
      </c>
      <c r="AQ133" s="25">
        <v>42827.154083405963</v>
      </c>
      <c r="AR133" s="25">
        <v>195683.44095156598</v>
      </c>
      <c r="AS133" s="25">
        <v>28187.732514565418</v>
      </c>
      <c r="AT133" s="25">
        <v>75288.763564258756</v>
      </c>
      <c r="AU133" s="25">
        <v>4952.0297065183022</v>
      </c>
      <c r="AV133" s="25">
        <v>2053.6260192486379</v>
      </c>
      <c r="AW133" s="25">
        <v>4454.1395007156598</v>
      </c>
      <c r="AX133" s="25">
        <v>8095.4915369623959</v>
      </c>
      <c r="AY133" s="25">
        <v>4691.3790997664582</v>
      </c>
      <c r="AZ133" s="25">
        <v>16560.32063015323</v>
      </c>
      <c r="BA133" s="25">
        <v>6496.8200163955098</v>
      </c>
      <c r="BB133" s="25">
        <v>1868.8020001717018</v>
      </c>
      <c r="BC133" s="25">
        <v>12781.442083396014</v>
      </c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5"/>
      <c r="CT133" s="25"/>
      <c r="CU133" s="25"/>
      <c r="CV133" s="25"/>
      <c r="CW133" s="25"/>
      <c r="CX133" s="25"/>
      <c r="CY133" s="25"/>
      <c r="CZ133" s="25"/>
      <c r="DA133" s="25"/>
      <c r="DB133" s="25"/>
      <c r="DC133" s="25"/>
      <c r="DD133" s="25"/>
      <c r="DE133" s="25"/>
      <c r="DF133" s="25"/>
      <c r="DG133" s="25"/>
      <c r="DH133" s="25"/>
      <c r="DI133" s="25"/>
      <c r="DJ133" s="25"/>
      <c r="DK133" s="25"/>
      <c r="DL133" s="25"/>
      <c r="DM133" s="25"/>
      <c r="DN133" s="25"/>
      <c r="DO133" s="25"/>
      <c r="DP133" s="25"/>
      <c r="DQ133" s="25"/>
      <c r="DR133" s="25"/>
      <c r="DS133" s="25"/>
      <c r="DT133" s="25"/>
      <c r="DU133" s="25"/>
      <c r="DV133" s="25"/>
      <c r="DW133" s="25"/>
      <c r="DX133" s="25">
        <v>482441.03535007173</v>
      </c>
      <c r="DY133" s="3"/>
    </row>
    <row r="134" spans="1:129" x14ac:dyDescent="0.35">
      <c r="A134" s="25" t="s">
        <v>256</v>
      </c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>
        <v>590.06340959235422</v>
      </c>
      <c r="AB134" s="25">
        <v>6557.4150268423227</v>
      </c>
      <c r="AC134" s="25">
        <v>609.99122299498538</v>
      </c>
      <c r="AD134" s="25">
        <v>630.77528305013652</v>
      </c>
      <c r="AE134" s="25">
        <v>697.32624592674313</v>
      </c>
      <c r="AF134" s="25">
        <v>1349.5318277885642</v>
      </c>
      <c r="AG134" s="25">
        <v>108.5696257008599</v>
      </c>
      <c r="AH134" s="25">
        <v>1333.1171799001743</v>
      </c>
      <c r="AI134" s="25">
        <v>633.15315603832903</v>
      </c>
      <c r="AJ134" s="25">
        <v>805.64370129633051</v>
      </c>
      <c r="AK134" s="25">
        <v>718.76202176549805</v>
      </c>
      <c r="AL134" s="25">
        <v>268.82460076121004</v>
      </c>
      <c r="AM134" s="25">
        <v>1901.658311247448</v>
      </c>
      <c r="AN134" s="25">
        <v>3264.5751493720236</v>
      </c>
      <c r="AO134" s="25">
        <v>426.40761197770297</v>
      </c>
      <c r="AP134" s="25">
        <v>563.93075159548221</v>
      </c>
      <c r="AQ134" s="25">
        <v>7652.0124396213687</v>
      </c>
      <c r="AR134" s="25">
        <v>32033.04398157922</v>
      </c>
      <c r="AS134" s="25">
        <v>5607.1897856387604</v>
      </c>
      <c r="AT134" s="25">
        <v>9041.3984597383223</v>
      </c>
      <c r="AU134" s="25">
        <v>35839.353536092851</v>
      </c>
      <c r="AV134" s="25">
        <v>66389.062776373656</v>
      </c>
      <c r="AW134" s="25">
        <v>27570.158451881758</v>
      </c>
      <c r="AX134" s="25">
        <v>24873.855363439303</v>
      </c>
      <c r="AY134" s="25">
        <v>4504.5398359173714</v>
      </c>
      <c r="AZ134" s="25">
        <v>185314.48149274744</v>
      </c>
      <c r="BA134" s="25">
        <v>152672.47567933612</v>
      </c>
      <c r="BB134" s="25">
        <v>37642.322666080101</v>
      </c>
      <c r="BC134" s="25">
        <v>6058.0760356302217</v>
      </c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  <c r="CV134" s="25"/>
      <c r="CW134" s="25"/>
      <c r="CX134" s="25"/>
      <c r="CY134" s="25"/>
      <c r="CZ134" s="25"/>
      <c r="DA134" s="25"/>
      <c r="DB134" s="25"/>
      <c r="DC134" s="25"/>
      <c r="DD134" s="25"/>
      <c r="DE134" s="25"/>
      <c r="DF134" s="25"/>
      <c r="DG134" s="25"/>
      <c r="DH134" s="25"/>
      <c r="DI134" s="25"/>
      <c r="DJ134" s="25"/>
      <c r="DK134" s="25"/>
      <c r="DL134" s="25"/>
      <c r="DM134" s="25"/>
      <c r="DN134" s="25"/>
      <c r="DO134" s="25"/>
      <c r="DP134" s="25"/>
      <c r="DQ134" s="25"/>
      <c r="DR134" s="25"/>
      <c r="DS134" s="25"/>
      <c r="DT134" s="25"/>
      <c r="DU134" s="25"/>
      <c r="DV134" s="25"/>
      <c r="DW134" s="25"/>
      <c r="DX134" s="25">
        <v>615657.71562992665</v>
      </c>
      <c r="DY134" s="3"/>
    </row>
    <row r="135" spans="1:129" x14ac:dyDescent="0.35">
      <c r="A135" s="25" t="s">
        <v>88</v>
      </c>
      <c r="B135" s="25">
        <v>7316.1902294018028</v>
      </c>
      <c r="C135" s="25">
        <v>52609.851743915293</v>
      </c>
      <c r="D135" s="25">
        <v>13675.258371054495</v>
      </c>
      <c r="E135" s="25">
        <v>28294.125063935931</v>
      </c>
      <c r="F135" s="25">
        <v>48959.911839233711</v>
      </c>
      <c r="G135" s="25">
        <v>52297.732989192409</v>
      </c>
      <c r="H135" s="25">
        <v>45638.467961506925</v>
      </c>
      <c r="I135" s="25">
        <v>4803.4282582646629</v>
      </c>
      <c r="J135" s="25">
        <v>61896.27746160324</v>
      </c>
      <c r="K135" s="25">
        <v>28943.503103599789</v>
      </c>
      <c r="L135" s="25">
        <v>58508.670239150058</v>
      </c>
      <c r="M135" s="25">
        <v>6854.8739595362795</v>
      </c>
      <c r="N135" s="25">
        <v>25816.920800666339</v>
      </c>
      <c r="O135" s="25">
        <v>2948.9435853567779</v>
      </c>
      <c r="P135" s="25">
        <v>3384.7752284618045</v>
      </c>
      <c r="Q135" s="25">
        <v>412.51892391837595</v>
      </c>
      <c r="R135" s="25">
        <v>284.9514095073111</v>
      </c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5"/>
      <c r="CT135" s="25"/>
      <c r="CU135" s="25"/>
      <c r="CV135" s="25"/>
      <c r="CW135" s="25"/>
      <c r="CX135" s="25"/>
      <c r="CY135" s="25"/>
      <c r="CZ135" s="25"/>
      <c r="DA135" s="25"/>
      <c r="DB135" s="25"/>
      <c r="DC135" s="25"/>
      <c r="DD135" s="25"/>
      <c r="DE135" s="25"/>
      <c r="DF135" s="25"/>
      <c r="DG135" s="25"/>
      <c r="DH135" s="25"/>
      <c r="DI135" s="25"/>
      <c r="DJ135" s="25"/>
      <c r="DK135" s="25"/>
      <c r="DL135" s="25"/>
      <c r="DM135" s="25"/>
      <c r="DN135" s="25"/>
      <c r="DO135" s="25"/>
      <c r="DP135" s="25"/>
      <c r="DQ135" s="25"/>
      <c r="DR135" s="25"/>
      <c r="DS135" s="25"/>
      <c r="DT135" s="25"/>
      <c r="DU135" s="25"/>
      <c r="DV135" s="25"/>
      <c r="DW135" s="25"/>
      <c r="DX135" s="25">
        <v>442646.40116830514</v>
      </c>
      <c r="DY135" s="3"/>
    </row>
    <row r="136" spans="1:129" x14ac:dyDescent="0.35">
      <c r="A136" s="25" t="s">
        <v>257</v>
      </c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>
        <v>15630.460046238266</v>
      </c>
      <c r="T136" s="25">
        <v>2125.4794520103965</v>
      </c>
      <c r="U136" s="25">
        <v>1348.4340674296907</v>
      </c>
      <c r="V136" s="25">
        <v>1772.4750175720255</v>
      </c>
      <c r="W136" s="25">
        <v>8708.4784570120555</v>
      </c>
      <c r="X136" s="25">
        <v>1479.7870984152373</v>
      </c>
      <c r="Y136" s="25">
        <v>1107.3172302280839</v>
      </c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  <c r="CQ136" s="25"/>
      <c r="CR136" s="25"/>
      <c r="CS136" s="25"/>
      <c r="CT136" s="25"/>
      <c r="CU136" s="25"/>
      <c r="CV136" s="25"/>
      <c r="CW136" s="25"/>
      <c r="CX136" s="25"/>
      <c r="CY136" s="25"/>
      <c r="CZ136" s="25"/>
      <c r="DA136" s="25"/>
      <c r="DB136" s="25"/>
      <c r="DC136" s="25"/>
      <c r="DD136" s="25"/>
      <c r="DE136" s="25"/>
      <c r="DF136" s="25"/>
      <c r="DG136" s="25"/>
      <c r="DH136" s="25"/>
      <c r="DI136" s="25"/>
      <c r="DJ136" s="25"/>
      <c r="DK136" s="25"/>
      <c r="DL136" s="25"/>
      <c r="DM136" s="25"/>
      <c r="DN136" s="25"/>
      <c r="DO136" s="25"/>
      <c r="DP136" s="25"/>
      <c r="DQ136" s="25"/>
      <c r="DR136" s="25"/>
      <c r="DS136" s="25"/>
      <c r="DT136" s="25"/>
      <c r="DU136" s="25"/>
      <c r="DV136" s="25"/>
      <c r="DW136" s="25"/>
      <c r="DX136" s="25">
        <v>32172.431368905753</v>
      </c>
      <c r="DY136" s="3"/>
    </row>
    <row r="137" spans="1:129" x14ac:dyDescent="0.35">
      <c r="A137" s="25" t="s">
        <v>258</v>
      </c>
      <c r="B137" s="25">
        <v>448.20892320622875</v>
      </c>
      <c r="C137" s="25">
        <v>2638.3331291595496</v>
      </c>
      <c r="D137" s="25">
        <v>1055.1634626815364</v>
      </c>
      <c r="E137" s="25">
        <v>1233.7328017198342</v>
      </c>
      <c r="F137" s="25">
        <v>3754.1409545190218</v>
      </c>
      <c r="G137" s="25">
        <v>2303.6877116243659</v>
      </c>
      <c r="H137" s="25">
        <v>2233.4865865822526</v>
      </c>
      <c r="I137" s="25">
        <v>272.75630197007627</v>
      </c>
      <c r="J137" s="25">
        <v>7436.2527091056099</v>
      </c>
      <c r="K137" s="25">
        <v>3354.0545229177324</v>
      </c>
      <c r="L137" s="25">
        <v>4485.8936233075847</v>
      </c>
      <c r="M137" s="25">
        <v>639.63669150885107</v>
      </c>
      <c r="N137" s="25">
        <v>1642.6218266200692</v>
      </c>
      <c r="O137" s="25">
        <v>625.53708223201932</v>
      </c>
      <c r="P137" s="25">
        <v>592.41550211102185</v>
      </c>
      <c r="Q137" s="25">
        <v>59.296833678953945</v>
      </c>
      <c r="R137" s="25">
        <v>27.812056090341045</v>
      </c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  <c r="CR137" s="25"/>
      <c r="CS137" s="25"/>
      <c r="CT137" s="25"/>
      <c r="CU137" s="25"/>
      <c r="CV137" s="25"/>
      <c r="CW137" s="25"/>
      <c r="CX137" s="25"/>
      <c r="CY137" s="25"/>
      <c r="CZ137" s="25"/>
      <c r="DA137" s="25"/>
      <c r="DB137" s="25"/>
      <c r="DC137" s="25"/>
      <c r="DD137" s="25"/>
      <c r="DE137" s="25"/>
      <c r="DF137" s="25"/>
      <c r="DG137" s="25"/>
      <c r="DH137" s="25"/>
      <c r="DI137" s="25"/>
      <c r="DJ137" s="25"/>
      <c r="DK137" s="25"/>
      <c r="DL137" s="25"/>
      <c r="DM137" s="25"/>
      <c r="DN137" s="25"/>
      <c r="DO137" s="25"/>
      <c r="DP137" s="25"/>
      <c r="DQ137" s="25"/>
      <c r="DR137" s="25"/>
      <c r="DS137" s="25"/>
      <c r="DT137" s="25"/>
      <c r="DU137" s="25"/>
      <c r="DV137" s="25"/>
      <c r="DW137" s="25"/>
      <c r="DX137" s="25">
        <v>32803.03071903505</v>
      </c>
      <c r="DY137" s="3"/>
    </row>
    <row r="138" spans="1:129" x14ac:dyDescent="0.35">
      <c r="A138" s="25" t="s">
        <v>259</v>
      </c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>
        <v>9701.9967850115645</v>
      </c>
      <c r="AA138" s="25">
        <v>1458.2061266575784</v>
      </c>
      <c r="AB138" s="25">
        <v>22969.978178209134</v>
      </c>
      <c r="AC138" s="25">
        <v>6561.3163542583898</v>
      </c>
      <c r="AD138" s="25">
        <v>5934.4909125946378</v>
      </c>
      <c r="AE138" s="25">
        <v>15498.292563380766</v>
      </c>
      <c r="AF138" s="25">
        <v>25044.898974054169</v>
      </c>
      <c r="AG138" s="25">
        <v>1674.5700488738128</v>
      </c>
      <c r="AH138" s="25">
        <v>14944.363074460543</v>
      </c>
      <c r="AI138" s="25">
        <v>11147.645817187045</v>
      </c>
      <c r="AJ138" s="25">
        <v>5952.6319039329856</v>
      </c>
      <c r="AK138" s="25">
        <v>4447.2554045578045</v>
      </c>
      <c r="AL138" s="25">
        <v>5255.8096291371558</v>
      </c>
      <c r="AM138" s="25">
        <v>9123.520583808544</v>
      </c>
      <c r="AN138" s="25">
        <v>15941.157692795139</v>
      </c>
      <c r="AO138" s="25">
        <v>14974.002682031212</v>
      </c>
      <c r="AP138" s="25">
        <v>7663.8516108123777</v>
      </c>
      <c r="AQ138" s="25">
        <v>134664.36142438868</v>
      </c>
      <c r="AR138" s="25">
        <v>216664.36698607588</v>
      </c>
      <c r="AS138" s="25">
        <v>34089.365605252628</v>
      </c>
      <c r="AT138" s="25">
        <v>64952.638540958062</v>
      </c>
      <c r="AU138" s="25">
        <v>57259.752147303152</v>
      </c>
      <c r="AV138" s="25">
        <v>40134.263185970238</v>
      </c>
      <c r="AW138" s="25">
        <v>125020.23329923753</v>
      </c>
      <c r="AX138" s="25">
        <v>27209.566094695274</v>
      </c>
      <c r="AY138" s="25">
        <v>14452.163725929349</v>
      </c>
      <c r="AZ138" s="25"/>
      <c r="BA138" s="25">
        <v>42652.484540275815</v>
      </c>
      <c r="BB138" s="25">
        <v>14486.25380245405</v>
      </c>
      <c r="BC138" s="25">
        <v>3751.3386414518727</v>
      </c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  <c r="CV138" s="25"/>
      <c r="CW138" s="25"/>
      <c r="CX138" s="25"/>
      <c r="CY138" s="25"/>
      <c r="CZ138" s="25"/>
      <c r="DA138" s="25"/>
      <c r="DB138" s="25"/>
      <c r="DC138" s="25"/>
      <c r="DD138" s="25"/>
      <c r="DE138" s="25"/>
      <c r="DF138" s="25"/>
      <c r="DG138" s="25"/>
      <c r="DH138" s="25"/>
      <c r="DI138" s="25"/>
      <c r="DJ138" s="25"/>
      <c r="DK138" s="25"/>
      <c r="DL138" s="25"/>
      <c r="DM138" s="25"/>
      <c r="DN138" s="25"/>
      <c r="DO138" s="25"/>
      <c r="DP138" s="25"/>
      <c r="DQ138" s="25"/>
      <c r="DR138" s="25"/>
      <c r="DS138" s="25"/>
      <c r="DT138" s="25"/>
      <c r="DU138" s="25"/>
      <c r="DV138" s="25"/>
      <c r="DW138" s="25"/>
      <c r="DX138" s="25">
        <v>953630.77633575548</v>
      </c>
      <c r="DY138" s="3"/>
    </row>
    <row r="139" spans="1:129" x14ac:dyDescent="0.35">
      <c r="A139" s="25" t="s">
        <v>260</v>
      </c>
      <c r="B139" s="25">
        <v>1045.8208208145329</v>
      </c>
      <c r="C139" s="25">
        <v>6156.1106347056138</v>
      </c>
      <c r="D139" s="25">
        <v>2462.0480795902522</v>
      </c>
      <c r="E139" s="25">
        <v>2878.7098706796123</v>
      </c>
      <c r="F139" s="25">
        <v>8759.662227211049</v>
      </c>
      <c r="G139" s="25">
        <v>5375.2713271235179</v>
      </c>
      <c r="H139" s="25">
        <v>5211.468702025255</v>
      </c>
      <c r="I139" s="25">
        <v>636.43137126351075</v>
      </c>
      <c r="J139" s="25">
        <v>17351.256321246408</v>
      </c>
      <c r="K139" s="25">
        <v>7826.1272201413722</v>
      </c>
      <c r="L139" s="25">
        <v>10467.085121051026</v>
      </c>
      <c r="M139" s="25">
        <v>1492.4856135206519</v>
      </c>
      <c r="N139" s="25">
        <v>3832.7842621134955</v>
      </c>
      <c r="O139" s="25">
        <v>1459.586525208045</v>
      </c>
      <c r="P139" s="25">
        <v>1382.3028382590505</v>
      </c>
      <c r="Q139" s="25">
        <v>138.35927858422582</v>
      </c>
      <c r="R139" s="25">
        <v>64.894797544129091</v>
      </c>
      <c r="S139" s="25"/>
      <c r="T139" s="25"/>
      <c r="U139" s="25"/>
      <c r="V139" s="25"/>
      <c r="W139" s="25"/>
      <c r="X139" s="25"/>
      <c r="Y139" s="25"/>
      <c r="Z139" s="25">
        <v>22637.992498360298</v>
      </c>
      <c r="AA139" s="25">
        <v>3402.4809622010152</v>
      </c>
      <c r="AB139" s="25">
        <v>2373.0866461687469</v>
      </c>
      <c r="AC139" s="25">
        <v>677.86621740679243</v>
      </c>
      <c r="AD139" s="25">
        <v>613.10729279874784</v>
      </c>
      <c r="AE139" s="25">
        <v>1601.1678737886712</v>
      </c>
      <c r="AF139" s="25">
        <v>2587.4519709538126</v>
      </c>
      <c r="AG139" s="25">
        <v>173.00407471986631</v>
      </c>
      <c r="AH139" s="25">
        <v>1543.940014759937</v>
      </c>
      <c r="AI139" s="25">
        <v>1151.6915349132471</v>
      </c>
      <c r="AJ139" s="25">
        <v>614.98148457896184</v>
      </c>
      <c r="AK139" s="25">
        <v>459.45722415487035</v>
      </c>
      <c r="AL139" s="25">
        <v>542.99100978436036</v>
      </c>
      <c r="AM139" s="25">
        <v>942.57402839073006</v>
      </c>
      <c r="AN139" s="25">
        <v>1646.9213924256219</v>
      </c>
      <c r="AO139" s="25">
        <v>1547.0021577179289</v>
      </c>
      <c r="AP139" s="25">
        <v>791.77192832908702</v>
      </c>
      <c r="AQ139" s="25">
        <v>13912.516386899501</v>
      </c>
      <c r="AR139" s="25">
        <v>22384.144730404281</v>
      </c>
      <c r="AS139" s="25">
        <v>3521.8587351960814</v>
      </c>
      <c r="AT139" s="25">
        <v>6710.4216625333556</v>
      </c>
      <c r="AU139" s="25">
        <v>5915.6500772214276</v>
      </c>
      <c r="AV139" s="25">
        <v>4146.3724206234101</v>
      </c>
      <c r="AW139" s="25">
        <v>12916.157074314338</v>
      </c>
      <c r="AX139" s="25">
        <v>2811.089215949859</v>
      </c>
      <c r="AY139" s="25">
        <v>1493.0896529446002</v>
      </c>
      <c r="AZ139" s="25"/>
      <c r="BA139" s="25">
        <v>4406.5362493234634</v>
      </c>
      <c r="BB139" s="25">
        <v>1496.611585126685</v>
      </c>
      <c r="BC139" s="25">
        <v>387.56030006730805</v>
      </c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  <c r="CR139" s="25"/>
      <c r="CS139" s="25"/>
      <c r="CT139" s="25"/>
      <c r="CU139" s="25"/>
      <c r="CV139" s="25"/>
      <c r="CW139" s="25"/>
      <c r="CX139" s="25"/>
      <c r="CY139" s="25"/>
      <c r="CZ139" s="25"/>
      <c r="DA139" s="25"/>
      <c r="DB139" s="25"/>
      <c r="DC139" s="25"/>
      <c r="DD139" s="25"/>
      <c r="DE139" s="25"/>
      <c r="DF139" s="25"/>
      <c r="DG139" s="25"/>
      <c r="DH139" s="25"/>
      <c r="DI139" s="25"/>
      <c r="DJ139" s="25"/>
      <c r="DK139" s="25"/>
      <c r="DL139" s="25"/>
      <c r="DM139" s="25"/>
      <c r="DN139" s="25"/>
      <c r="DO139" s="25"/>
      <c r="DP139" s="25"/>
      <c r="DQ139" s="25"/>
      <c r="DR139" s="25"/>
      <c r="DS139" s="25"/>
      <c r="DT139" s="25"/>
      <c r="DU139" s="25"/>
      <c r="DV139" s="25"/>
      <c r="DW139" s="25"/>
      <c r="DX139" s="25">
        <v>199949.90141313869</v>
      </c>
      <c r="DY139" s="3"/>
    </row>
    <row r="140" spans="1:129" x14ac:dyDescent="0.35">
      <c r="A140" s="25" t="s">
        <v>261</v>
      </c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  <c r="CR140" s="25"/>
      <c r="CS140" s="25"/>
      <c r="CT140" s="25"/>
      <c r="CU140" s="25"/>
      <c r="CV140" s="25"/>
      <c r="CW140" s="25"/>
      <c r="CX140" s="25"/>
      <c r="CY140" s="25"/>
      <c r="CZ140" s="25"/>
      <c r="DA140" s="25"/>
      <c r="DB140" s="25"/>
      <c r="DC140" s="25"/>
      <c r="DD140" s="25"/>
      <c r="DE140" s="25"/>
      <c r="DF140" s="25"/>
      <c r="DG140" s="25">
        <v>343129.67215689574</v>
      </c>
      <c r="DH140" s="25">
        <v>417962.44149959355</v>
      </c>
      <c r="DI140" s="25">
        <v>404572.74104518257</v>
      </c>
      <c r="DJ140" s="25">
        <v>18525.799996810383</v>
      </c>
      <c r="DK140" s="25">
        <v>442646.40116830496</v>
      </c>
      <c r="DL140" s="25">
        <v>32172.431368905745</v>
      </c>
      <c r="DM140" s="25">
        <v>32803.03071903505</v>
      </c>
      <c r="DN140" s="25"/>
      <c r="DO140" s="25">
        <v>95856.146883860885</v>
      </c>
      <c r="DP140" s="25"/>
      <c r="DQ140" s="25"/>
      <c r="DR140" s="25">
        <v>57760.070735593559</v>
      </c>
      <c r="DS140" s="25"/>
      <c r="DT140" s="25"/>
      <c r="DU140" s="25"/>
      <c r="DV140" s="25"/>
      <c r="DW140" s="25"/>
      <c r="DX140" s="25">
        <v>1845428.7355741826</v>
      </c>
      <c r="DY140" s="3"/>
    </row>
    <row r="141" spans="1:129" x14ac:dyDescent="0.35">
      <c r="A141" s="25" t="s">
        <v>262</v>
      </c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5"/>
      <c r="CT141" s="25"/>
      <c r="CU141" s="25"/>
      <c r="CV141" s="25"/>
      <c r="CW141" s="25"/>
      <c r="CX141" s="25"/>
      <c r="CY141" s="25"/>
      <c r="CZ141" s="25"/>
      <c r="DA141" s="25"/>
      <c r="DB141" s="25"/>
      <c r="DC141" s="25"/>
      <c r="DD141" s="25"/>
      <c r="DE141" s="25"/>
      <c r="DF141" s="25"/>
      <c r="DG141" s="25"/>
      <c r="DH141" s="25">
        <v>38836.638274241493</v>
      </c>
      <c r="DI141" s="25">
        <v>57269.70096715985</v>
      </c>
      <c r="DJ141" s="25">
        <v>570845.42258989054</v>
      </c>
      <c r="DK141" s="25"/>
      <c r="DL141" s="25"/>
      <c r="DM141" s="25"/>
      <c r="DN141" s="25">
        <v>950918.08399339078</v>
      </c>
      <c r="DO141" s="25">
        <v>104093.75452927785</v>
      </c>
      <c r="DP141" s="25"/>
      <c r="DQ141" s="25"/>
      <c r="DR141" s="25">
        <v>31299.802238525044</v>
      </c>
      <c r="DS141" s="25"/>
      <c r="DT141" s="25"/>
      <c r="DU141" s="25"/>
      <c r="DV141" s="25"/>
      <c r="DW141" s="25">
        <v>129948.02177341687</v>
      </c>
      <c r="DX141" s="25">
        <v>1883211.4243659023</v>
      </c>
      <c r="DY141" s="3"/>
    </row>
    <row r="142" spans="1:129" x14ac:dyDescent="0.35">
      <c r="A142" s="25" t="s">
        <v>263</v>
      </c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  <c r="CV142" s="25"/>
      <c r="CW142" s="25"/>
      <c r="CX142" s="25"/>
      <c r="CY142" s="25"/>
      <c r="CZ142" s="25"/>
      <c r="DA142" s="25"/>
      <c r="DB142" s="25"/>
      <c r="DC142" s="25"/>
      <c r="DD142" s="25"/>
      <c r="DE142" s="25"/>
      <c r="DF142" s="25"/>
      <c r="DG142" s="25"/>
      <c r="DH142" s="25"/>
      <c r="DI142" s="25"/>
      <c r="DJ142" s="25"/>
      <c r="DK142" s="25"/>
      <c r="DL142" s="25"/>
      <c r="DM142" s="25"/>
      <c r="DN142" s="25">
        <v>2712.6923423648909</v>
      </c>
      <c r="DO142" s="25"/>
      <c r="DP142" s="25"/>
      <c r="DQ142" s="25"/>
      <c r="DR142" s="25"/>
      <c r="DS142" s="25">
        <v>210770.22827090733</v>
      </c>
      <c r="DT142" s="25">
        <v>194048.33241586477</v>
      </c>
      <c r="DU142" s="25">
        <v>122349.73045481872</v>
      </c>
      <c r="DV142" s="25"/>
      <c r="DW142" s="25">
        <v>433588.28232507361</v>
      </c>
      <c r="DX142" s="25">
        <v>963469.26580902934</v>
      </c>
      <c r="DY142" s="3"/>
    </row>
    <row r="143" spans="1:129" x14ac:dyDescent="0.35">
      <c r="A143" s="25" t="s">
        <v>264</v>
      </c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  <c r="CV143" s="25"/>
      <c r="CW143" s="25"/>
      <c r="CX143" s="25"/>
      <c r="CY143" s="25"/>
      <c r="CZ143" s="25"/>
      <c r="DA143" s="25"/>
      <c r="DB143" s="25"/>
      <c r="DC143" s="25"/>
      <c r="DD143" s="25"/>
      <c r="DE143" s="25"/>
      <c r="DF143" s="25"/>
      <c r="DG143" s="25"/>
      <c r="DH143" s="25"/>
      <c r="DI143" s="25"/>
      <c r="DJ143" s="25"/>
      <c r="DK143" s="25"/>
      <c r="DL143" s="25"/>
      <c r="DM143" s="25"/>
      <c r="DN143" s="25"/>
      <c r="DO143" s="25"/>
      <c r="DP143" s="25"/>
      <c r="DQ143" s="25">
        <v>210770.22827090728</v>
      </c>
      <c r="DR143" s="25"/>
      <c r="DS143" s="25"/>
      <c r="DT143" s="25"/>
      <c r="DU143" s="25"/>
      <c r="DV143" s="25"/>
      <c r="DW143" s="25"/>
      <c r="DX143" s="25">
        <v>210770.22827090728</v>
      </c>
      <c r="DY143" s="3"/>
    </row>
    <row r="144" spans="1:129" x14ac:dyDescent="0.35">
      <c r="A144" s="25" t="s">
        <v>265</v>
      </c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>
        <v>8.0552525440337028</v>
      </c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>
        <v>38.605110501644326</v>
      </c>
      <c r="CF144" s="25">
        <v>11544.102995673737</v>
      </c>
      <c r="CG144" s="25"/>
      <c r="CH144" s="25"/>
      <c r="CI144" s="25">
        <v>6134.5994583683851</v>
      </c>
      <c r="CJ144" s="25"/>
      <c r="CK144" s="25">
        <v>1295.4046936527614</v>
      </c>
      <c r="CL144" s="25">
        <v>657.26123027841288</v>
      </c>
      <c r="CM144" s="25">
        <v>23595.996424487508</v>
      </c>
      <c r="CN144" s="25">
        <v>8293.0422399092495</v>
      </c>
      <c r="CO144" s="25">
        <v>63476.298369236494</v>
      </c>
      <c r="CP144" s="25">
        <v>5928.9125850901382</v>
      </c>
      <c r="CQ144" s="25">
        <v>73076.054056122419</v>
      </c>
      <c r="CR144" s="25"/>
      <c r="CS144" s="25"/>
      <c r="CT144" s="25"/>
      <c r="CU144" s="25"/>
      <c r="CV144" s="25"/>
      <c r="CW144" s="25"/>
      <c r="CX144" s="25"/>
      <c r="CY144" s="25"/>
      <c r="CZ144" s="25"/>
      <c r="DA144" s="25"/>
      <c r="DB144" s="25"/>
      <c r="DC144" s="25"/>
      <c r="DD144" s="25"/>
      <c r="DE144" s="25"/>
      <c r="DF144" s="25"/>
      <c r="DG144" s="25"/>
      <c r="DH144" s="25"/>
      <c r="DI144" s="25"/>
      <c r="DJ144" s="25"/>
      <c r="DK144" s="25"/>
      <c r="DL144" s="25"/>
      <c r="DM144" s="25"/>
      <c r="DN144" s="25"/>
      <c r="DO144" s="25"/>
      <c r="DP144" s="25"/>
      <c r="DQ144" s="25"/>
      <c r="DR144" s="25"/>
      <c r="DS144" s="25"/>
      <c r="DT144" s="25"/>
      <c r="DU144" s="25"/>
      <c r="DV144" s="25"/>
      <c r="DW144" s="25"/>
      <c r="DX144" s="25">
        <v>194048.33241586477</v>
      </c>
      <c r="DY144" s="3"/>
    </row>
    <row r="145" spans="1:129" x14ac:dyDescent="0.35">
      <c r="A145" s="25" t="s">
        <v>266</v>
      </c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>
        <v>15.289674679837681</v>
      </c>
      <c r="BN145" s="25"/>
      <c r="BO145" s="25">
        <v>18.943271533285063</v>
      </c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>
        <v>418.15440412980121</v>
      </c>
      <c r="CF145" s="25">
        <v>52.132760670021582</v>
      </c>
      <c r="CG145" s="25"/>
      <c r="CH145" s="25"/>
      <c r="CI145" s="25">
        <v>380.07039493159141</v>
      </c>
      <c r="CJ145" s="25"/>
      <c r="CK145" s="25">
        <v>37750.978857751557</v>
      </c>
      <c r="CL145" s="25">
        <v>5590.08567988491</v>
      </c>
      <c r="CM145" s="25">
        <v>1565.3411662674393</v>
      </c>
      <c r="CN145" s="25">
        <v>876.51129817592584</v>
      </c>
      <c r="CO145" s="25">
        <v>21740.241016595683</v>
      </c>
      <c r="CP145" s="25">
        <v>929.16664597809847</v>
      </c>
      <c r="CQ145" s="25">
        <v>4213.5457320664882</v>
      </c>
      <c r="CR145" s="25">
        <v>2102.1614076670553</v>
      </c>
      <c r="CS145" s="25"/>
      <c r="CT145" s="25"/>
      <c r="CU145" s="25">
        <v>7556.0389237851741</v>
      </c>
      <c r="CV145" s="25">
        <v>19393.522372677664</v>
      </c>
      <c r="CW145" s="25">
        <v>13290.708290552882</v>
      </c>
      <c r="CX145" s="25">
        <v>1723.5364905064841</v>
      </c>
      <c r="CY145" s="25">
        <v>364.95744428337645</v>
      </c>
      <c r="CZ145" s="25">
        <v>3515.9359570873034</v>
      </c>
      <c r="DA145" s="25">
        <v>267.63672382749917</v>
      </c>
      <c r="DB145" s="25"/>
      <c r="DC145" s="25"/>
      <c r="DD145" s="25">
        <v>34.569991755695561</v>
      </c>
      <c r="DE145" s="25">
        <v>550.2019500109609</v>
      </c>
      <c r="DF145" s="25"/>
      <c r="DG145" s="25"/>
      <c r="DH145" s="25"/>
      <c r="DI145" s="25"/>
      <c r="DJ145" s="25"/>
      <c r="DK145" s="25"/>
      <c r="DL145" s="25"/>
      <c r="DM145" s="25"/>
      <c r="DN145" s="25"/>
      <c r="DO145" s="25"/>
      <c r="DP145" s="25"/>
      <c r="DQ145" s="25"/>
      <c r="DR145" s="25"/>
      <c r="DS145" s="25"/>
      <c r="DT145" s="25"/>
      <c r="DU145" s="25"/>
      <c r="DV145" s="25"/>
      <c r="DW145" s="25"/>
      <c r="DX145" s="25">
        <v>122349.73045481872</v>
      </c>
      <c r="DY145" s="3"/>
    </row>
    <row r="146" spans="1:129" x14ac:dyDescent="0.35">
      <c r="A146" s="25" t="s">
        <v>267</v>
      </c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  <c r="CV146" s="25"/>
      <c r="CW146" s="25"/>
      <c r="CX146" s="25"/>
      <c r="CY146" s="25"/>
      <c r="CZ146" s="25"/>
      <c r="DA146" s="25"/>
      <c r="DB146" s="25"/>
      <c r="DC146" s="25"/>
      <c r="DD146" s="25"/>
      <c r="DE146" s="25"/>
      <c r="DF146" s="25"/>
      <c r="DG146" s="25"/>
      <c r="DH146" s="25"/>
      <c r="DI146" s="25"/>
      <c r="DJ146" s="25"/>
      <c r="DK146" s="25"/>
      <c r="DL146" s="25"/>
      <c r="DM146" s="25"/>
      <c r="DN146" s="25"/>
      <c r="DO146" s="25"/>
      <c r="DP146" s="25">
        <v>63981.326499904324</v>
      </c>
      <c r="DQ146" s="25">
        <v>247623.11244561127</v>
      </c>
      <c r="DR146" s="25">
        <v>330237.26098972099</v>
      </c>
      <c r="DS146" s="25"/>
      <c r="DT146" s="25"/>
      <c r="DU146" s="25"/>
      <c r="DV146" s="25"/>
      <c r="DW146" s="25">
        <v>165907.84371531263</v>
      </c>
      <c r="DX146" s="25">
        <v>807749.54365054925</v>
      </c>
      <c r="DY146" s="3"/>
    </row>
    <row r="147" spans="1:129" x14ac:dyDescent="0.35">
      <c r="A147" s="25" t="s">
        <v>268</v>
      </c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>
        <v>9370.8899465322247</v>
      </c>
      <c r="BE147" s="25">
        <v>7956.2307837925846</v>
      </c>
      <c r="BF147" s="25">
        <v>9161.4111123929415</v>
      </c>
      <c r="BG147" s="25">
        <v>1184.199307574328</v>
      </c>
      <c r="BH147" s="25">
        <v>85.030315588297668</v>
      </c>
      <c r="BI147" s="25">
        <v>1.0695276954572293</v>
      </c>
      <c r="BJ147" s="25">
        <v>421.58957782517683</v>
      </c>
      <c r="BK147" s="25">
        <v>37.190368531691703</v>
      </c>
      <c r="BL147" s="25">
        <v>621.43717181236389</v>
      </c>
      <c r="BM147" s="25">
        <v>657.89054067739301</v>
      </c>
      <c r="BN147" s="25">
        <v>511.06654851615991</v>
      </c>
      <c r="BO147" s="25">
        <v>3248.4534333122206</v>
      </c>
      <c r="BP147" s="25">
        <v>1954.3541401703117</v>
      </c>
      <c r="BQ147" s="25">
        <v>1708.4540014306679</v>
      </c>
      <c r="BR147" s="25">
        <v>2.3777064668336727E-2</v>
      </c>
      <c r="BS147" s="25">
        <v>5.3365448050433903E-2</v>
      </c>
      <c r="BT147" s="25">
        <v>80.588151806542427</v>
      </c>
      <c r="BU147" s="25"/>
      <c r="BV147" s="25"/>
      <c r="BW147" s="25"/>
      <c r="BX147" s="25"/>
      <c r="BY147" s="25">
        <v>811.77306368254085</v>
      </c>
      <c r="BZ147" s="25">
        <v>442.66612383617144</v>
      </c>
      <c r="CA147" s="25">
        <v>733.49594667982103</v>
      </c>
      <c r="CB147" s="25"/>
      <c r="CC147" s="25"/>
      <c r="CD147" s="25"/>
      <c r="CE147" s="25">
        <v>97.769736957170537</v>
      </c>
      <c r="CF147" s="25">
        <v>27321.851820884243</v>
      </c>
      <c r="CG147" s="25">
        <v>112.9925569400622</v>
      </c>
      <c r="CH147" s="25"/>
      <c r="CI147" s="25">
        <v>26656.590343740645</v>
      </c>
      <c r="CJ147" s="25"/>
      <c r="CK147" s="25">
        <v>2336.2016663800109</v>
      </c>
      <c r="CL147" s="25">
        <v>2109.949041770557</v>
      </c>
      <c r="CM147" s="25">
        <v>79648.501149941119</v>
      </c>
      <c r="CN147" s="25">
        <v>35832.942699099221</v>
      </c>
      <c r="CO147" s="25">
        <v>230978.93834667138</v>
      </c>
      <c r="CP147" s="25">
        <v>32259.883158602828</v>
      </c>
      <c r="CQ147" s="25">
        <v>286950.88124660956</v>
      </c>
      <c r="CR147" s="25"/>
      <c r="CS147" s="25"/>
      <c r="CT147" s="25"/>
      <c r="CU147" s="25"/>
      <c r="CV147" s="25">
        <v>277865.39984279813</v>
      </c>
      <c r="CW147" s="25"/>
      <c r="CX147" s="25">
        <v>181144.36737365194</v>
      </c>
      <c r="CY147" s="25"/>
      <c r="CZ147" s="25"/>
      <c r="DA147" s="25"/>
      <c r="DB147" s="25"/>
      <c r="DC147" s="25"/>
      <c r="DD147" s="25"/>
      <c r="DE147" s="25"/>
      <c r="DF147" s="25"/>
      <c r="DG147" s="25">
        <v>15303.89573567914</v>
      </c>
      <c r="DH147" s="25">
        <v>20373.654790823246</v>
      </c>
      <c r="DI147" s="25">
        <v>20598.593337729457</v>
      </c>
      <c r="DJ147" s="25">
        <v>26286.493043225862</v>
      </c>
      <c r="DK147" s="25"/>
      <c r="DL147" s="25"/>
      <c r="DM147" s="25"/>
      <c r="DN147" s="25"/>
      <c r="DO147" s="25"/>
      <c r="DP147" s="25"/>
      <c r="DQ147" s="25"/>
      <c r="DR147" s="25">
        <v>4863.0343567069694</v>
      </c>
      <c r="DS147" s="25"/>
      <c r="DT147" s="25"/>
      <c r="DU147" s="25"/>
      <c r="DV147" s="25"/>
      <c r="DW147" s="25"/>
      <c r="DX147" s="25">
        <v>1309729.8074525814</v>
      </c>
      <c r="DY147" s="3"/>
    </row>
    <row r="148" spans="1:129" x14ac:dyDescent="0.35">
      <c r="A148" s="25" t="s">
        <v>269</v>
      </c>
      <c r="B148" s="25">
        <v>19102.241355973099</v>
      </c>
      <c r="C148" s="25">
        <v>123641.84410236681</v>
      </c>
      <c r="D148" s="25">
        <v>38750.75786810516</v>
      </c>
      <c r="E148" s="25">
        <v>59473.561715456497</v>
      </c>
      <c r="F148" s="25">
        <v>127036.06382098969</v>
      </c>
      <c r="G148" s="25">
        <v>115558.81158748885</v>
      </c>
      <c r="H148" s="25">
        <v>98179.139802317426</v>
      </c>
      <c r="I148" s="25">
        <v>11550.677446039908</v>
      </c>
      <c r="J148" s="25">
        <v>199800.94396995564</v>
      </c>
      <c r="K148" s="25">
        <v>108098.05467776844</v>
      </c>
      <c r="L148" s="25">
        <v>152393.1425556438</v>
      </c>
      <c r="M148" s="25">
        <v>23386.106426838902</v>
      </c>
      <c r="N148" s="25">
        <v>65619.490096115813</v>
      </c>
      <c r="O148" s="25">
        <v>18588.803948442048</v>
      </c>
      <c r="P148" s="25">
        <v>20308.422491183301</v>
      </c>
      <c r="Q148" s="25">
        <v>1440.1531090270694</v>
      </c>
      <c r="R148" s="25">
        <v>1024.1724468925315</v>
      </c>
      <c r="S148" s="25">
        <v>29553.489366294976</v>
      </c>
      <c r="T148" s="25">
        <v>4052.2704870993502</v>
      </c>
      <c r="U148" s="25">
        <v>2579.8026994866532</v>
      </c>
      <c r="V148" s="25">
        <v>3352.2565510651011</v>
      </c>
      <c r="W148" s="25">
        <v>16672.045542011361</v>
      </c>
      <c r="X148" s="25">
        <v>2870.6003101208039</v>
      </c>
      <c r="Y148" s="25">
        <v>2494.7439510371687</v>
      </c>
      <c r="Z148" s="25">
        <v>86625.192032995124</v>
      </c>
      <c r="AA148" s="25">
        <v>18334.48026716568</v>
      </c>
      <c r="AB148" s="25">
        <v>73378.116207362429</v>
      </c>
      <c r="AC148" s="25">
        <v>85729.25716286675</v>
      </c>
      <c r="AD148" s="25">
        <v>63794.777936581115</v>
      </c>
      <c r="AE148" s="25">
        <v>53099.691479140609</v>
      </c>
      <c r="AF148" s="25">
        <v>93749.507747464464</v>
      </c>
      <c r="AG148" s="25">
        <v>13059.306454960873</v>
      </c>
      <c r="AH148" s="25">
        <v>210457.25577099874</v>
      </c>
      <c r="AI148" s="25">
        <v>59468.810087815313</v>
      </c>
      <c r="AJ148" s="25">
        <v>10800.103247186787</v>
      </c>
      <c r="AK148" s="25">
        <v>36937.38416542871</v>
      </c>
      <c r="AL148" s="25">
        <v>21356.650583507217</v>
      </c>
      <c r="AM148" s="25">
        <v>29607.133116037847</v>
      </c>
      <c r="AN148" s="25">
        <v>39462.106289610383</v>
      </c>
      <c r="AO148" s="25">
        <v>51270.5836475451</v>
      </c>
      <c r="AP148" s="25">
        <v>19876.465220725771</v>
      </c>
      <c r="AQ148" s="25">
        <v>668026.89673923783</v>
      </c>
      <c r="AR148" s="25">
        <v>550430.72440928372</v>
      </c>
      <c r="AS148" s="25">
        <v>170688.20776498297</v>
      </c>
      <c r="AT148" s="25">
        <v>363528.84217272996</v>
      </c>
      <c r="AU148" s="25">
        <v>137141.16395275257</v>
      </c>
      <c r="AV148" s="25">
        <v>133426.84377896003</v>
      </c>
      <c r="AW148" s="25">
        <v>195721.71393559198</v>
      </c>
      <c r="AX148" s="25">
        <v>94145.704451197802</v>
      </c>
      <c r="AY148" s="25">
        <v>49946.941947895284</v>
      </c>
      <c r="AZ148" s="25">
        <v>357408.94141020614</v>
      </c>
      <c r="BA148" s="25">
        <v>295665.18075618846</v>
      </c>
      <c r="BB148" s="25">
        <v>78151.007065881393</v>
      </c>
      <c r="BC148" s="25">
        <v>42340.023533410982</v>
      </c>
      <c r="BD148" s="25">
        <v>30415.573717858551</v>
      </c>
      <c r="BE148" s="25">
        <v>171871.84126471443</v>
      </c>
      <c r="BF148" s="25">
        <v>51710.685751719509</v>
      </c>
      <c r="BG148" s="25">
        <v>82541.611660860959</v>
      </c>
      <c r="BH148" s="25">
        <v>173986.8943351807</v>
      </c>
      <c r="BI148" s="25">
        <v>215454.56048328252</v>
      </c>
      <c r="BJ148" s="25">
        <v>135435.38037018818</v>
      </c>
      <c r="BK148" s="25">
        <v>18643.936459109842</v>
      </c>
      <c r="BL148" s="25">
        <v>267445.04358349962</v>
      </c>
      <c r="BM148" s="25">
        <v>147164.48008137441</v>
      </c>
      <c r="BN148" s="25">
        <v>208625.37405092892</v>
      </c>
      <c r="BO148" s="25">
        <v>43582.398062779212</v>
      </c>
      <c r="BP148" s="25">
        <v>97056.994057949036</v>
      </c>
      <c r="BQ148" s="25">
        <v>23228.19027584164</v>
      </c>
      <c r="BR148" s="25">
        <v>21334.052311568015</v>
      </c>
      <c r="BS148" s="25">
        <v>1466.2125087423319</v>
      </c>
      <c r="BT148" s="25">
        <v>1129.4493351333897</v>
      </c>
      <c r="BU148" s="25">
        <v>38093.071960213092</v>
      </c>
      <c r="BV148" s="25">
        <v>5235.9979696541259</v>
      </c>
      <c r="BW148" s="25">
        <v>3353.5844926258233</v>
      </c>
      <c r="BX148" s="25">
        <v>4476.8327157071872</v>
      </c>
      <c r="BY148" s="25">
        <v>23956.636517489424</v>
      </c>
      <c r="BZ148" s="25">
        <v>4437.8354409230842</v>
      </c>
      <c r="CA148" s="25">
        <v>4232.1281834091515</v>
      </c>
      <c r="CB148" s="25">
        <v>120453.00988120367</v>
      </c>
      <c r="CC148" s="25">
        <v>20541.909536214389</v>
      </c>
      <c r="CD148" s="25">
        <v>73378.116207362429</v>
      </c>
      <c r="CE148" s="25">
        <v>123959.34982304952</v>
      </c>
      <c r="CF148" s="25">
        <v>143370.66369142421</v>
      </c>
      <c r="CG148" s="25">
        <v>54302.657510986865</v>
      </c>
      <c r="CH148" s="25">
        <v>97447.528096862516</v>
      </c>
      <c r="CI148" s="25">
        <v>47990.68108875199</v>
      </c>
      <c r="CJ148" s="25">
        <v>210457.25577099877</v>
      </c>
      <c r="CK148" s="25">
        <v>114556.65639853044</v>
      </c>
      <c r="CL148" s="25">
        <v>24317.965769586019</v>
      </c>
      <c r="CM148" s="25">
        <v>169082.56767002222</v>
      </c>
      <c r="CN148" s="25">
        <v>82168.966329050047</v>
      </c>
      <c r="CO148" s="25">
        <v>375027.52871950995</v>
      </c>
      <c r="CP148" s="25">
        <v>111124.71012043701</v>
      </c>
      <c r="CQ148" s="25">
        <v>454768.71555856353</v>
      </c>
      <c r="CR148" s="25">
        <v>30013.749247111911</v>
      </c>
      <c r="CS148" s="25">
        <v>668026.89673923783</v>
      </c>
      <c r="CT148" s="25">
        <v>550430.72440928372</v>
      </c>
      <c r="CU148" s="25">
        <v>178244.24668876815</v>
      </c>
      <c r="CV148" s="25">
        <v>660787.76438820583</v>
      </c>
      <c r="CW148" s="25">
        <v>150431.87224330549</v>
      </c>
      <c r="CX148" s="25">
        <v>316294.74764311849</v>
      </c>
      <c r="CY148" s="25">
        <v>196086.67137987536</v>
      </c>
      <c r="CZ148" s="25">
        <v>97661.640408285122</v>
      </c>
      <c r="DA148" s="25">
        <v>50214.578671722775</v>
      </c>
      <c r="DB148" s="25">
        <v>357408.94141020608</v>
      </c>
      <c r="DC148" s="25">
        <v>295665.18075618846</v>
      </c>
      <c r="DD148" s="25">
        <v>78185.577057637085</v>
      </c>
      <c r="DE148" s="25">
        <v>42890.225483421935</v>
      </c>
      <c r="DF148" s="25">
        <v>782311.05556714267</v>
      </c>
      <c r="DG148" s="25">
        <v>358433.56789257488</v>
      </c>
      <c r="DH148" s="25">
        <v>477172.73456465825</v>
      </c>
      <c r="DI148" s="25">
        <v>482441.03535007185</v>
      </c>
      <c r="DJ148" s="25">
        <v>615657.71562992677</v>
      </c>
      <c r="DK148" s="25">
        <v>442646.40116830496</v>
      </c>
      <c r="DL148" s="25">
        <v>32172.431368905745</v>
      </c>
      <c r="DM148" s="25">
        <v>32803.03071903505</v>
      </c>
      <c r="DN148" s="25">
        <v>953630.77633575571</v>
      </c>
      <c r="DO148" s="25">
        <v>199949.90141313872</v>
      </c>
      <c r="DP148" s="25">
        <v>1845428.7355741821</v>
      </c>
      <c r="DQ148" s="25">
        <v>1883211.4243659095</v>
      </c>
      <c r="DR148" s="25">
        <v>963469.26580902888</v>
      </c>
      <c r="DS148" s="25">
        <v>210770.22827090733</v>
      </c>
      <c r="DT148" s="25">
        <v>194048.33241586477</v>
      </c>
      <c r="DU148" s="25">
        <v>122349.73045481872</v>
      </c>
      <c r="DV148" s="25">
        <v>807749.54365054332</v>
      </c>
      <c r="DW148" s="25">
        <v>1309729.8074525811</v>
      </c>
      <c r="DX148" s="25"/>
      <c r="DY148" s="3"/>
    </row>
    <row r="149" spans="1:129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</row>
    <row r="153" spans="1:129" hidden="1" x14ac:dyDescent="0.35"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</row>
    <row r="154" spans="1:129" hidden="1" x14ac:dyDescent="0.35"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</row>
    <row r="155" spans="1:129" hidden="1" x14ac:dyDescent="0.35"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</row>
    <row r="156" spans="1:129" hidden="1" x14ac:dyDescent="0.35"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</row>
    <row r="158" spans="1:129" hidden="1" x14ac:dyDescent="0.35"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</row>
    <row r="159" spans="1:129" hidden="1" x14ac:dyDescent="0.35"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4"/>
    </row>
    <row r="160" spans="1:129" hidden="1" x14ac:dyDescent="0.35"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</row>
    <row r="161" spans="61:88" x14ac:dyDescent="0.35"/>
    <row r="162" spans="61:88" x14ac:dyDescent="0.35"/>
    <row r="163" spans="61:88" hidden="1" x14ac:dyDescent="0.35">
      <c r="BM163" s="1"/>
      <c r="BQ163" s="1"/>
      <c r="BU163" s="1"/>
      <c r="CB163" s="15"/>
      <c r="CC163" s="15"/>
      <c r="CD163" s="15"/>
      <c r="CI163" s="1"/>
    </row>
    <row r="164" spans="61:88" hidden="1" x14ac:dyDescent="0.35">
      <c r="BI164" s="12"/>
      <c r="BN164" s="15"/>
      <c r="BO164" s="15"/>
      <c r="BQ164" s="15"/>
      <c r="BR164" s="15"/>
      <c r="BT164" s="16"/>
      <c r="BV164" s="15"/>
      <c r="BW164" s="15"/>
      <c r="BX164" s="15"/>
      <c r="BY164" s="15"/>
      <c r="CB164" s="15"/>
      <c r="CC164" s="15"/>
      <c r="CD164" s="15"/>
      <c r="CE164" s="15"/>
      <c r="CF164" s="15"/>
      <c r="CG164" s="15"/>
      <c r="CH164" s="15"/>
      <c r="CI164" s="17"/>
      <c r="CJ164" s="15"/>
    </row>
    <row r="165" spans="61:88" hidden="1" x14ac:dyDescent="0.35">
      <c r="BI165" s="12"/>
      <c r="BN165" s="15"/>
      <c r="BO165" s="15"/>
      <c r="BQ165" s="15"/>
      <c r="BR165" s="15"/>
      <c r="BT165" s="16"/>
      <c r="BV165" s="15"/>
      <c r="BW165" s="15"/>
      <c r="BX165" s="15"/>
      <c r="BY165" s="15"/>
      <c r="CB165" s="15"/>
      <c r="CC165" s="15"/>
      <c r="CD165" s="15"/>
      <c r="CE165" s="15"/>
      <c r="CF165" s="15"/>
      <c r="CG165" s="15"/>
      <c r="CH165" s="15"/>
      <c r="CI165" s="17"/>
      <c r="CJ165" s="15"/>
    </row>
    <row r="166" spans="61:88" hidden="1" x14ac:dyDescent="0.35">
      <c r="BI166" s="12"/>
      <c r="BN166" s="15"/>
      <c r="BO166" s="15"/>
      <c r="BQ166" s="15"/>
      <c r="BR166" s="15"/>
      <c r="BT166" s="16"/>
      <c r="BV166" s="15"/>
      <c r="BW166" s="15"/>
      <c r="BX166" s="15"/>
      <c r="BY166" s="15"/>
      <c r="CB166" s="15"/>
      <c r="CC166" s="15"/>
      <c r="CD166" s="15"/>
      <c r="CE166" s="15"/>
      <c r="CF166" s="15"/>
      <c r="CG166" s="15"/>
      <c r="CH166" s="15"/>
      <c r="CI166" s="17"/>
      <c r="CJ166" s="15"/>
    </row>
    <row r="167" spans="61:88" hidden="1" x14ac:dyDescent="0.35">
      <c r="BI167" s="12"/>
      <c r="BN167" s="15"/>
      <c r="BO167" s="15"/>
      <c r="BQ167" s="15"/>
      <c r="BR167" s="15"/>
      <c r="BT167" s="16"/>
      <c r="BV167" s="15"/>
      <c r="BW167" s="15"/>
      <c r="BX167" s="15"/>
      <c r="BY167" s="15"/>
      <c r="CB167" s="15"/>
      <c r="CC167" s="15"/>
      <c r="CD167" s="15"/>
      <c r="CE167" s="18"/>
      <c r="CF167" s="18"/>
      <c r="CG167" s="18"/>
      <c r="CH167" s="18"/>
      <c r="CI167" s="17"/>
      <c r="CJ167" s="15"/>
    </row>
    <row r="168" spans="61:88" hidden="1" x14ac:dyDescent="0.35">
      <c r="BI168" s="12"/>
      <c r="BN168" s="15"/>
      <c r="BO168" s="15"/>
      <c r="BQ168" s="15"/>
      <c r="BR168" s="15"/>
      <c r="BT168" s="16"/>
      <c r="BV168" s="15"/>
      <c r="BW168" s="15"/>
      <c r="BX168" s="15"/>
      <c r="BY168" s="15"/>
      <c r="CB168" s="15"/>
      <c r="CC168" s="15"/>
      <c r="CD168" s="15"/>
      <c r="CE168" s="15"/>
      <c r="CF168" s="15"/>
      <c r="CG168" s="15"/>
      <c r="CH168" s="15"/>
      <c r="CI168" s="17"/>
      <c r="CJ168" s="15"/>
    </row>
    <row r="169" spans="61:88" hidden="1" x14ac:dyDescent="0.35">
      <c r="BI169" s="12"/>
      <c r="BN169" s="15"/>
      <c r="BO169" s="15"/>
      <c r="BQ169" s="15"/>
      <c r="BR169" s="15"/>
      <c r="BT169" s="16"/>
      <c r="BV169" s="15"/>
      <c r="BW169" s="15"/>
      <c r="BX169" s="15"/>
      <c r="BY169" s="15"/>
      <c r="CB169" s="15"/>
      <c r="CC169" s="15"/>
      <c r="CD169" s="15"/>
      <c r="CE169" s="15"/>
      <c r="CF169" s="15"/>
      <c r="CG169" s="15"/>
      <c r="CH169" s="15"/>
      <c r="CI169" s="17"/>
      <c r="CJ169" s="15"/>
    </row>
    <row r="170" spans="61:88" hidden="1" x14ac:dyDescent="0.35">
      <c r="BI170" s="12"/>
      <c r="BN170" s="15"/>
      <c r="BO170" s="15"/>
      <c r="BQ170" s="15"/>
      <c r="BR170" s="15"/>
      <c r="BT170" s="16"/>
      <c r="BV170" s="15"/>
      <c r="BW170" s="15"/>
      <c r="BX170" s="15"/>
      <c r="BY170" s="15"/>
      <c r="CB170" s="15"/>
      <c r="CC170" s="15"/>
      <c r="CD170" s="15"/>
      <c r="CE170" s="15"/>
      <c r="CF170" s="15"/>
      <c r="CG170" s="15"/>
      <c r="CH170" s="15"/>
      <c r="CI170" s="17"/>
      <c r="CJ170" s="15"/>
    </row>
    <row r="171" spans="61:88" hidden="1" x14ac:dyDescent="0.35">
      <c r="BI171" s="12"/>
      <c r="BN171" s="15"/>
      <c r="BO171" s="15"/>
      <c r="BQ171" s="15"/>
      <c r="BR171" s="15"/>
      <c r="BT171" s="16"/>
      <c r="BV171" s="15"/>
      <c r="BW171" s="15"/>
      <c r="BX171" s="15"/>
      <c r="BY171" s="15"/>
      <c r="CB171" s="15"/>
      <c r="CC171" s="15"/>
      <c r="CD171" s="15"/>
      <c r="CE171" s="15"/>
      <c r="CF171" s="15"/>
      <c r="CG171" s="15"/>
      <c r="CH171" s="15"/>
      <c r="CI171" s="17"/>
      <c r="CJ171" s="15"/>
    </row>
    <row r="172" spans="61:88" hidden="1" x14ac:dyDescent="0.35">
      <c r="BI172" s="12"/>
      <c r="BN172" s="15"/>
      <c r="BO172" s="15"/>
      <c r="BQ172" s="15"/>
      <c r="BR172" s="15"/>
      <c r="BT172" s="16"/>
      <c r="BV172" s="15"/>
      <c r="BW172" s="15"/>
      <c r="BX172" s="15"/>
      <c r="BY172" s="15"/>
      <c r="CB172" s="15"/>
      <c r="CC172" s="15"/>
      <c r="CD172" s="15"/>
      <c r="CE172" s="15"/>
      <c r="CF172" s="15"/>
      <c r="CG172" s="15"/>
      <c r="CH172" s="15"/>
      <c r="CI172" s="17"/>
      <c r="CJ172" s="15"/>
    </row>
    <row r="173" spans="61:88" hidden="1" x14ac:dyDescent="0.35">
      <c r="BI173" s="12"/>
      <c r="BN173" s="15"/>
      <c r="BO173" s="15"/>
      <c r="BQ173" s="15"/>
      <c r="BR173" s="15"/>
      <c r="BT173" s="16"/>
      <c r="BV173" s="15"/>
      <c r="BW173" s="15"/>
      <c r="BX173" s="15"/>
      <c r="BY173" s="15"/>
      <c r="CB173" s="15"/>
      <c r="CC173" s="15"/>
      <c r="CD173" s="15"/>
      <c r="CE173" s="18"/>
      <c r="CF173" s="18"/>
      <c r="CG173" s="18"/>
      <c r="CH173" s="18"/>
      <c r="CI173" s="17"/>
      <c r="CJ173" s="15"/>
    </row>
    <row r="174" spans="61:88" hidden="1" x14ac:dyDescent="0.35">
      <c r="BI174" s="12"/>
      <c r="BN174" s="15"/>
      <c r="BO174" s="15"/>
      <c r="BQ174" s="15"/>
      <c r="BR174" s="15"/>
      <c r="BT174" s="16"/>
      <c r="BV174" s="15"/>
      <c r="BW174" s="15"/>
      <c r="BX174" s="15"/>
      <c r="BY174" s="15"/>
      <c r="CB174" s="15"/>
      <c r="CC174" s="15"/>
      <c r="CD174" s="15"/>
      <c r="CE174" s="18"/>
      <c r="CF174" s="18"/>
      <c r="CG174" s="18"/>
      <c r="CH174" s="18"/>
      <c r="CI174" s="17"/>
      <c r="CJ174" s="15"/>
    </row>
    <row r="175" spans="61:88" hidden="1" x14ac:dyDescent="0.35">
      <c r="BI175" s="12"/>
      <c r="BN175" s="15"/>
      <c r="BO175" s="15"/>
      <c r="BQ175" s="15"/>
      <c r="BR175" s="15"/>
      <c r="BT175" s="16"/>
      <c r="BV175" s="15"/>
      <c r="BW175" s="15"/>
      <c r="BX175" s="15"/>
      <c r="BY175" s="15"/>
      <c r="CB175" s="15"/>
      <c r="CC175" s="15"/>
      <c r="CD175" s="15"/>
      <c r="CE175" s="15"/>
      <c r="CF175" s="15"/>
      <c r="CG175" s="15"/>
      <c r="CH175" s="15"/>
      <c r="CI175" s="17"/>
      <c r="CJ175" s="15"/>
    </row>
    <row r="176" spans="61:88" hidden="1" x14ac:dyDescent="0.35">
      <c r="BI176" s="12"/>
      <c r="BN176" s="15"/>
      <c r="BO176" s="15"/>
      <c r="BQ176" s="15"/>
      <c r="BR176" s="15"/>
      <c r="BT176" s="16"/>
      <c r="BV176" s="15"/>
      <c r="BW176" s="15"/>
      <c r="BX176" s="15"/>
      <c r="BY176" s="15"/>
      <c r="CB176" s="15"/>
      <c r="CC176" s="15"/>
      <c r="CD176" s="15"/>
      <c r="CE176" s="18"/>
      <c r="CF176" s="18"/>
      <c r="CG176" s="18"/>
      <c r="CH176" s="18"/>
      <c r="CI176" s="17"/>
      <c r="CJ176" s="15"/>
    </row>
    <row r="177" spans="61:88" hidden="1" x14ac:dyDescent="0.35">
      <c r="BI177" s="12"/>
      <c r="BN177" s="15"/>
      <c r="BO177" s="15"/>
      <c r="BQ177" s="15"/>
      <c r="BR177" s="15"/>
      <c r="BT177" s="16"/>
      <c r="BV177" s="15"/>
      <c r="BW177" s="15"/>
      <c r="BX177" s="15"/>
      <c r="BY177" s="15"/>
      <c r="CB177" s="15"/>
      <c r="CC177" s="15"/>
      <c r="CD177" s="15"/>
      <c r="CE177" s="15"/>
      <c r="CF177" s="15"/>
      <c r="CG177" s="15"/>
      <c r="CH177" s="15"/>
      <c r="CI177" s="17"/>
      <c r="CJ177" s="15"/>
    </row>
    <row r="178" spans="61:88" hidden="1" x14ac:dyDescent="0.35">
      <c r="BI178" s="12"/>
      <c r="BN178" s="15"/>
      <c r="BO178" s="15"/>
      <c r="BQ178" s="15"/>
      <c r="BR178" s="15"/>
      <c r="BT178" s="16"/>
      <c r="BV178" s="15"/>
      <c r="BW178" s="15"/>
      <c r="BX178" s="15"/>
      <c r="BY178" s="15"/>
      <c r="CB178" s="15"/>
      <c r="CC178" s="15"/>
      <c r="CD178" s="15"/>
      <c r="CE178" s="15"/>
      <c r="CF178" s="15"/>
      <c r="CG178" s="15"/>
      <c r="CH178" s="15"/>
      <c r="CI178" s="17"/>
      <c r="CJ178" s="15"/>
    </row>
    <row r="179" spans="61:88" hidden="1" x14ac:dyDescent="0.35">
      <c r="BI179" s="12"/>
      <c r="BN179" s="15"/>
      <c r="BO179" s="15"/>
      <c r="BQ179" s="15"/>
      <c r="BR179" s="15"/>
      <c r="BT179" s="16"/>
      <c r="BV179" s="15"/>
      <c r="BW179" s="15"/>
      <c r="BX179" s="15"/>
      <c r="BY179" s="15"/>
      <c r="CB179" s="15"/>
      <c r="CC179" s="15"/>
      <c r="CD179" s="15"/>
      <c r="CE179" s="15"/>
      <c r="CF179" s="15"/>
      <c r="CG179" s="15"/>
      <c r="CH179" s="15"/>
      <c r="CI179" s="17"/>
      <c r="CJ179" s="15"/>
    </row>
    <row r="180" spans="61:88" hidden="1" x14ac:dyDescent="0.35">
      <c r="BI180" s="12"/>
      <c r="BN180" s="15"/>
      <c r="BO180" s="15"/>
      <c r="BQ180" s="15"/>
      <c r="BR180" s="15"/>
      <c r="BT180" s="16"/>
      <c r="BV180" s="15"/>
      <c r="BW180" s="15"/>
      <c r="BX180" s="15"/>
      <c r="BY180" s="15"/>
      <c r="CB180" s="15"/>
      <c r="CC180" s="15"/>
      <c r="CD180" s="15"/>
      <c r="CE180" s="15"/>
      <c r="CF180" s="15"/>
      <c r="CG180" s="15"/>
      <c r="CH180" s="15"/>
      <c r="CI180" s="17"/>
      <c r="CJ180" s="15"/>
    </row>
    <row r="181" spans="61:88" hidden="1" x14ac:dyDescent="0.35">
      <c r="BI181" s="12"/>
      <c r="BN181" s="15"/>
      <c r="BO181" s="15"/>
      <c r="BQ181" s="15"/>
      <c r="BR181" s="15"/>
      <c r="BT181" s="16"/>
      <c r="BV181" s="15"/>
      <c r="BW181" s="15"/>
      <c r="BX181" s="15"/>
      <c r="BY181" s="15"/>
      <c r="CB181" s="15"/>
      <c r="CC181" s="15"/>
      <c r="CD181" s="15"/>
      <c r="CE181" s="18"/>
      <c r="CF181" s="18"/>
      <c r="CG181" s="18"/>
      <c r="CH181" s="18"/>
      <c r="CI181" s="17"/>
      <c r="CJ181" s="15"/>
    </row>
    <row r="182" spans="61:88" hidden="1" x14ac:dyDescent="0.35">
      <c r="BI182" s="12"/>
      <c r="BN182" s="15"/>
      <c r="BO182" s="15"/>
      <c r="BQ182" s="15"/>
      <c r="BR182" s="15"/>
      <c r="BT182" s="16"/>
      <c r="BV182" s="15"/>
      <c r="BW182" s="15"/>
      <c r="BX182" s="15"/>
      <c r="BY182" s="15"/>
      <c r="CB182" s="15"/>
      <c r="CC182" s="15"/>
      <c r="CD182" s="15"/>
      <c r="CE182" s="18"/>
      <c r="CF182" s="18"/>
      <c r="CG182" s="18"/>
      <c r="CH182" s="18"/>
      <c r="CI182" s="17"/>
      <c r="CJ182" s="15"/>
    </row>
    <row r="183" spans="61:88" hidden="1" x14ac:dyDescent="0.35">
      <c r="BI183" s="12"/>
      <c r="BN183" s="15"/>
      <c r="BO183" s="15"/>
      <c r="BQ183" s="15"/>
      <c r="BR183" s="15"/>
      <c r="BT183" s="16"/>
      <c r="BV183" s="15"/>
      <c r="BW183" s="15"/>
      <c r="BX183" s="15"/>
      <c r="BY183" s="15"/>
      <c r="CB183" s="15"/>
      <c r="CC183" s="15"/>
      <c r="CD183" s="15"/>
      <c r="CE183" s="15"/>
      <c r="CF183" s="15"/>
      <c r="CG183" s="15"/>
      <c r="CH183" s="15"/>
      <c r="CI183" s="17"/>
      <c r="CJ183" s="15"/>
    </row>
    <row r="184" spans="61:88" hidden="1" x14ac:dyDescent="0.35">
      <c r="BI184" s="12"/>
      <c r="BN184" s="15"/>
      <c r="BO184" s="15"/>
      <c r="BQ184" s="15"/>
      <c r="BR184" s="15"/>
      <c r="BT184" s="16"/>
      <c r="BV184" s="15"/>
      <c r="BW184" s="15"/>
      <c r="BX184" s="15"/>
      <c r="BY184" s="15"/>
      <c r="CB184" s="15"/>
      <c r="CC184" s="15"/>
      <c r="CD184" s="15"/>
      <c r="CE184" s="18"/>
      <c r="CF184" s="18"/>
      <c r="CG184" s="18"/>
      <c r="CH184" s="18"/>
      <c r="CI184" s="17"/>
      <c r="CJ184" s="15"/>
    </row>
    <row r="185" spans="61:88" hidden="1" x14ac:dyDescent="0.35">
      <c r="BI185" s="12"/>
      <c r="BN185" s="15"/>
      <c r="BO185" s="15"/>
      <c r="BQ185" s="15"/>
      <c r="BR185" s="15"/>
      <c r="BT185" s="16"/>
      <c r="BV185" s="15"/>
      <c r="BW185" s="15"/>
      <c r="BX185" s="15"/>
      <c r="BY185" s="15"/>
      <c r="CB185" s="15"/>
      <c r="CC185" s="15"/>
      <c r="CD185" s="15"/>
      <c r="CE185" s="15"/>
      <c r="CF185" s="15"/>
      <c r="CG185" s="15"/>
      <c r="CH185" s="15"/>
      <c r="CI185" s="17"/>
      <c r="CJ185" s="15"/>
    </row>
    <row r="186" spans="61:88" hidden="1" x14ac:dyDescent="0.35">
      <c r="BI186" s="12"/>
      <c r="BN186" s="15"/>
      <c r="BO186" s="15"/>
      <c r="BQ186" s="15"/>
      <c r="BR186" s="15"/>
      <c r="BT186" s="16"/>
      <c r="BV186" s="15"/>
      <c r="BW186" s="15"/>
      <c r="BX186" s="15"/>
      <c r="BY186" s="15"/>
      <c r="CB186" s="15"/>
      <c r="CC186" s="15"/>
      <c r="CD186" s="15"/>
      <c r="CE186" s="15"/>
      <c r="CF186" s="15"/>
      <c r="CG186" s="15"/>
      <c r="CH186" s="15"/>
      <c r="CI186" s="17"/>
      <c r="CJ186" s="15"/>
    </row>
    <row r="187" spans="61:88" hidden="1" x14ac:dyDescent="0.35">
      <c r="BI187" s="12"/>
      <c r="BN187" s="15"/>
      <c r="BO187" s="15"/>
      <c r="BQ187" s="15"/>
      <c r="BR187" s="15"/>
      <c r="BT187" s="16"/>
      <c r="BV187" s="15"/>
      <c r="BW187" s="15"/>
      <c r="BX187" s="15"/>
      <c r="BY187" s="15"/>
      <c r="CB187" s="15"/>
      <c r="CC187" s="15"/>
      <c r="CD187" s="15"/>
      <c r="CE187" s="18"/>
      <c r="CF187" s="18"/>
      <c r="CG187" s="18"/>
      <c r="CH187" s="18"/>
      <c r="CI187" s="17"/>
      <c r="CJ187" s="15"/>
    </row>
    <row r="188" spans="61:88" hidden="1" x14ac:dyDescent="0.35">
      <c r="BI188" s="12"/>
      <c r="BN188" s="15"/>
      <c r="BO188" s="15"/>
      <c r="BQ188" s="15"/>
      <c r="BR188" s="15"/>
      <c r="BT188" s="16"/>
      <c r="BV188" s="15"/>
      <c r="BW188" s="15"/>
      <c r="BX188" s="15"/>
      <c r="BY188" s="15"/>
      <c r="CB188" s="15"/>
      <c r="CC188" s="15"/>
      <c r="CD188" s="15"/>
      <c r="CE188" s="18"/>
      <c r="CF188" s="18"/>
      <c r="CG188" s="18"/>
      <c r="CH188" s="18"/>
      <c r="CI188" s="17"/>
      <c r="CJ188" s="15"/>
    </row>
    <row r="189" spans="61:88" hidden="1" x14ac:dyDescent="0.35">
      <c r="BI189" s="12"/>
      <c r="BN189" s="15"/>
      <c r="BO189" s="15"/>
      <c r="BQ189" s="15"/>
      <c r="BR189" s="15"/>
      <c r="BT189" s="16"/>
      <c r="BV189" s="15"/>
      <c r="BW189" s="15"/>
      <c r="BX189" s="15"/>
      <c r="BY189" s="15"/>
      <c r="CB189" s="15"/>
      <c r="CC189" s="15"/>
      <c r="CD189" s="15"/>
      <c r="CE189" s="15"/>
      <c r="CF189" s="15"/>
      <c r="CG189" s="15"/>
      <c r="CH189" s="15"/>
      <c r="CI189" s="17"/>
      <c r="CJ189" s="15"/>
    </row>
    <row r="190" spans="61:88" hidden="1" x14ac:dyDescent="0.35">
      <c r="BI190" s="12"/>
      <c r="BN190" s="15"/>
      <c r="BO190" s="15"/>
      <c r="BQ190" s="15"/>
      <c r="BR190" s="15"/>
      <c r="BT190" s="16"/>
      <c r="BV190" s="15"/>
      <c r="BW190" s="15"/>
      <c r="BX190" s="15"/>
      <c r="BY190" s="15"/>
      <c r="CB190" s="15"/>
      <c r="CC190" s="15"/>
      <c r="CD190" s="15"/>
      <c r="CE190" s="15"/>
      <c r="CF190" s="15"/>
      <c r="CG190" s="15"/>
      <c r="CH190" s="15"/>
      <c r="CI190" s="17"/>
      <c r="CJ190" s="15"/>
    </row>
    <row r="191" spans="61:88" hidden="1" x14ac:dyDescent="0.35">
      <c r="BI191" s="12"/>
      <c r="BN191" s="15"/>
      <c r="BO191" s="15"/>
      <c r="BQ191" s="15"/>
      <c r="BR191" s="15"/>
      <c r="BT191" s="16"/>
      <c r="BV191" s="15"/>
      <c r="BW191" s="15"/>
      <c r="BX191" s="15"/>
      <c r="BY191" s="15"/>
      <c r="CB191" s="15"/>
      <c r="CC191" s="15"/>
      <c r="CD191" s="15"/>
      <c r="CE191" s="18"/>
      <c r="CF191" s="18"/>
      <c r="CG191" s="18"/>
      <c r="CH191" s="18"/>
      <c r="CI191" s="17"/>
      <c r="CJ191" s="15"/>
    </row>
    <row r="192" spans="61:88" hidden="1" x14ac:dyDescent="0.35">
      <c r="BI192" s="12"/>
      <c r="BN192" s="15"/>
      <c r="BO192" s="15"/>
      <c r="BQ192" s="15"/>
      <c r="BR192" s="15"/>
      <c r="BT192" s="16"/>
      <c r="BV192" s="15"/>
      <c r="BW192" s="15"/>
      <c r="BX192" s="15"/>
      <c r="BY192" s="15"/>
      <c r="CB192" s="15"/>
      <c r="CC192" s="15"/>
      <c r="CD192" s="15"/>
      <c r="CE192" s="15"/>
      <c r="CF192" s="15"/>
      <c r="CG192" s="15"/>
      <c r="CH192" s="15"/>
      <c r="CI192" s="17"/>
      <c r="CJ192" s="15"/>
    </row>
    <row r="193" spans="61:88" hidden="1" x14ac:dyDescent="0.35">
      <c r="BI193" s="12"/>
      <c r="BN193" s="15"/>
      <c r="BO193" s="15"/>
      <c r="BQ193" s="15"/>
      <c r="BR193" s="15"/>
      <c r="BT193" s="16"/>
      <c r="BV193" s="15"/>
      <c r="BW193" s="15"/>
      <c r="BX193" s="15"/>
      <c r="BY193" s="15"/>
      <c r="CB193" s="15"/>
      <c r="CC193" s="15"/>
      <c r="CD193" s="15"/>
      <c r="CE193" s="18"/>
      <c r="CF193" s="18"/>
      <c r="CG193" s="18"/>
      <c r="CH193" s="18"/>
      <c r="CI193" s="17"/>
      <c r="CJ193" s="15"/>
    </row>
    <row r="194" spans="61:88" hidden="1" x14ac:dyDescent="0.35">
      <c r="BI194" s="12"/>
      <c r="BN194" s="15"/>
      <c r="BO194" s="15"/>
      <c r="BQ194" s="15"/>
      <c r="BR194" s="15"/>
      <c r="BT194" s="16"/>
      <c r="BV194" s="15"/>
      <c r="BW194" s="15"/>
      <c r="BX194" s="15"/>
      <c r="BY194" s="15"/>
      <c r="CB194" s="15"/>
      <c r="CC194" s="15"/>
      <c r="CD194" s="15"/>
      <c r="CE194" s="18"/>
      <c r="CF194" s="18"/>
      <c r="CG194" s="18"/>
      <c r="CH194" s="18"/>
      <c r="CI194" s="17"/>
      <c r="CJ194" s="15"/>
    </row>
    <row r="195" spans="61:88" hidden="1" x14ac:dyDescent="0.35">
      <c r="BI195" s="12"/>
      <c r="BN195" s="15"/>
      <c r="BO195" s="15"/>
      <c r="BQ195" s="15"/>
      <c r="BR195" s="15"/>
      <c r="BT195" s="16"/>
      <c r="BV195" s="15"/>
      <c r="BW195" s="15"/>
      <c r="BX195" s="15"/>
      <c r="BY195" s="15"/>
      <c r="CB195" s="15"/>
      <c r="CC195" s="15"/>
      <c r="CD195" s="15"/>
      <c r="CE195" s="15"/>
      <c r="CF195" s="15"/>
      <c r="CG195" s="15"/>
      <c r="CH195" s="15"/>
      <c r="CI195" s="17"/>
      <c r="CJ195" s="15"/>
    </row>
    <row r="196" spans="61:88" hidden="1" x14ac:dyDescent="0.35">
      <c r="BI196" s="12"/>
      <c r="BN196" s="15"/>
      <c r="BO196" s="15"/>
      <c r="BQ196" s="15"/>
      <c r="BR196" s="15"/>
      <c r="BT196" s="16"/>
      <c r="BV196" s="15"/>
      <c r="BW196" s="15"/>
      <c r="BX196" s="15"/>
      <c r="BY196" s="15"/>
      <c r="CB196" s="15"/>
      <c r="CC196" s="15"/>
      <c r="CD196" s="15"/>
      <c r="CE196" s="15"/>
      <c r="CF196" s="15"/>
      <c r="CG196" s="15"/>
      <c r="CH196" s="15"/>
      <c r="CI196" s="17"/>
      <c r="CJ196" s="15"/>
    </row>
    <row r="197" spans="61:88" hidden="1" x14ac:dyDescent="0.35">
      <c r="BI197" s="12"/>
      <c r="BN197" s="15"/>
      <c r="BO197" s="15"/>
      <c r="BQ197" s="15"/>
      <c r="BR197" s="15"/>
      <c r="BT197" s="16"/>
      <c r="BV197" s="15"/>
      <c r="BW197" s="15"/>
      <c r="BX197" s="15"/>
      <c r="BY197" s="15"/>
      <c r="CB197" s="15"/>
      <c r="CC197" s="15"/>
      <c r="CD197" s="15"/>
      <c r="CE197" s="18"/>
      <c r="CF197" s="18"/>
      <c r="CG197" s="18"/>
      <c r="CH197" s="18"/>
      <c r="CI197" s="17"/>
      <c r="CJ197" s="15"/>
    </row>
    <row r="198" spans="61:88" hidden="1" x14ac:dyDescent="0.35">
      <c r="BI198" s="12"/>
      <c r="BN198" s="15"/>
      <c r="BO198" s="15"/>
      <c r="BQ198" s="15"/>
      <c r="BR198" s="15"/>
      <c r="BT198" s="16"/>
      <c r="BV198" s="15"/>
      <c r="BW198" s="15"/>
      <c r="BX198" s="15"/>
      <c r="BY198" s="15"/>
      <c r="CB198" s="15"/>
      <c r="CC198" s="15"/>
      <c r="CD198" s="15"/>
      <c r="CE198" s="15"/>
      <c r="CF198" s="15"/>
      <c r="CG198" s="15"/>
      <c r="CH198" s="15"/>
      <c r="CI198" s="17"/>
      <c r="CJ198" s="15"/>
    </row>
    <row r="199" spans="61:88" hidden="1" x14ac:dyDescent="0.35">
      <c r="BI199" s="12"/>
      <c r="BN199" s="15"/>
      <c r="BO199" s="15"/>
      <c r="BQ199" s="15"/>
      <c r="BR199" s="15"/>
      <c r="BT199" s="16"/>
      <c r="BV199" s="15"/>
      <c r="BW199" s="15"/>
      <c r="BX199" s="15"/>
      <c r="BY199" s="15"/>
      <c r="CB199" s="15"/>
      <c r="CC199" s="15"/>
      <c r="CD199" s="15"/>
      <c r="CE199" s="15"/>
      <c r="CF199" s="15"/>
      <c r="CG199" s="15"/>
      <c r="CH199" s="15"/>
      <c r="CI199" s="17"/>
      <c r="CJ199" s="15"/>
    </row>
    <row r="200" spans="61:88" hidden="1" x14ac:dyDescent="0.35">
      <c r="BI200" s="12"/>
      <c r="BN200" s="15"/>
      <c r="BO200" s="15"/>
      <c r="BQ200" s="15"/>
      <c r="BR200" s="15"/>
      <c r="BT200" s="16"/>
      <c r="BV200" s="15"/>
      <c r="BW200" s="15"/>
      <c r="BX200" s="15"/>
      <c r="BY200" s="15"/>
      <c r="CB200" s="15"/>
      <c r="CC200" s="15"/>
      <c r="CD200" s="15"/>
      <c r="CE200" s="15"/>
      <c r="CF200" s="15"/>
      <c r="CG200" s="15"/>
      <c r="CH200" s="15"/>
      <c r="CI200" s="17"/>
      <c r="CJ200" s="15"/>
    </row>
    <row r="201" spans="61:88" hidden="1" x14ac:dyDescent="0.35">
      <c r="BI201" s="12"/>
      <c r="BN201" s="15"/>
      <c r="BO201" s="15"/>
      <c r="BQ201" s="15"/>
      <c r="BR201" s="15"/>
      <c r="BT201" s="16"/>
      <c r="BV201" s="15"/>
      <c r="BW201" s="15"/>
      <c r="BX201" s="15"/>
      <c r="BY201" s="15"/>
      <c r="CB201" s="15"/>
      <c r="CC201" s="15"/>
      <c r="CD201" s="15"/>
      <c r="CE201" s="15"/>
      <c r="CF201" s="15"/>
      <c r="CG201" s="15"/>
      <c r="CH201" s="15"/>
      <c r="CI201" s="17"/>
      <c r="CJ201" s="15"/>
    </row>
    <row r="202" spans="61:88" hidden="1" x14ac:dyDescent="0.35">
      <c r="BI202" s="12"/>
      <c r="BN202" s="15"/>
      <c r="BO202" s="15"/>
      <c r="BQ202" s="15"/>
      <c r="BR202" s="15"/>
      <c r="BT202" s="16"/>
      <c r="BV202" s="15"/>
      <c r="BW202" s="15"/>
      <c r="BX202" s="15"/>
      <c r="BY202" s="15"/>
      <c r="CB202" s="15"/>
      <c r="CC202" s="15"/>
      <c r="CD202" s="15"/>
      <c r="CE202" s="15"/>
      <c r="CF202" s="15"/>
      <c r="CG202" s="15"/>
      <c r="CH202" s="15"/>
      <c r="CI202" s="17"/>
      <c r="CJ202" s="15"/>
    </row>
    <row r="203" spans="61:88" hidden="1" x14ac:dyDescent="0.35">
      <c r="BI203" s="12"/>
      <c r="BN203" s="15"/>
      <c r="BO203" s="15"/>
      <c r="BQ203" s="15"/>
      <c r="BR203" s="15"/>
      <c r="BT203" s="16"/>
      <c r="BV203" s="15"/>
      <c r="BW203" s="15"/>
      <c r="BX203" s="15"/>
      <c r="BY203" s="15"/>
      <c r="CB203" s="15"/>
      <c r="CC203" s="15"/>
      <c r="CD203" s="15"/>
      <c r="CE203" s="15"/>
      <c r="CF203" s="15"/>
      <c r="CG203" s="15"/>
      <c r="CH203" s="15"/>
      <c r="CI203" s="17"/>
      <c r="CJ203" s="15"/>
    </row>
    <row r="204" spans="61:88" hidden="1" x14ac:dyDescent="0.35">
      <c r="BI204" s="12"/>
      <c r="BN204" s="15"/>
      <c r="BO204" s="15"/>
      <c r="BQ204" s="15"/>
      <c r="BR204" s="15"/>
      <c r="BT204" s="16"/>
      <c r="BV204" s="15"/>
      <c r="BW204" s="15"/>
      <c r="BX204" s="15"/>
      <c r="BY204" s="15"/>
      <c r="CB204" s="15"/>
      <c r="CC204" s="15"/>
      <c r="CD204" s="15"/>
      <c r="CE204" s="18"/>
      <c r="CF204" s="18"/>
      <c r="CG204" s="18"/>
      <c r="CH204" s="18"/>
      <c r="CI204" s="17"/>
      <c r="CJ204" s="15"/>
    </row>
    <row r="205" spans="61:88" hidden="1" x14ac:dyDescent="0.35">
      <c r="BI205" s="12"/>
      <c r="BN205" s="15"/>
      <c r="BO205" s="15"/>
      <c r="BQ205" s="15"/>
      <c r="BR205" s="15"/>
      <c r="BT205" s="16"/>
      <c r="BV205" s="15"/>
      <c r="BW205" s="15"/>
      <c r="BX205" s="15"/>
      <c r="BY205" s="15"/>
      <c r="CB205" s="15"/>
      <c r="CC205" s="15"/>
      <c r="CD205" s="15"/>
      <c r="CE205" s="18"/>
      <c r="CF205" s="18"/>
      <c r="CG205" s="18"/>
      <c r="CH205" s="18"/>
      <c r="CI205" s="17"/>
      <c r="CJ205" s="15"/>
    </row>
    <row r="206" spans="61:88" hidden="1" x14ac:dyDescent="0.35">
      <c r="BI206" s="12"/>
      <c r="BN206" s="15"/>
      <c r="BO206" s="15"/>
      <c r="BQ206" s="15"/>
      <c r="BR206" s="15"/>
      <c r="BT206" s="16"/>
      <c r="BV206" s="15"/>
      <c r="BW206" s="15"/>
      <c r="BX206" s="15"/>
      <c r="BY206" s="15"/>
      <c r="CB206" s="15"/>
      <c r="CC206" s="15"/>
      <c r="CD206" s="15"/>
      <c r="CE206" s="15"/>
      <c r="CF206" s="15"/>
      <c r="CG206" s="15"/>
      <c r="CH206" s="15"/>
      <c r="CI206" s="17"/>
      <c r="CJ206" s="15"/>
    </row>
    <row r="207" spans="61:88" hidden="1" x14ac:dyDescent="0.35">
      <c r="BI207" s="12"/>
      <c r="BN207" s="15"/>
      <c r="BO207" s="15"/>
      <c r="BQ207" s="15"/>
      <c r="BR207" s="15"/>
      <c r="BT207" s="16"/>
      <c r="BV207" s="15"/>
      <c r="BW207" s="15"/>
      <c r="BX207" s="15"/>
      <c r="BY207" s="15"/>
      <c r="CB207" s="15"/>
      <c r="CC207" s="15"/>
      <c r="CD207" s="15"/>
      <c r="CE207" s="15"/>
      <c r="CF207" s="15"/>
      <c r="CG207" s="15"/>
      <c r="CH207" s="15"/>
      <c r="CI207" s="17"/>
      <c r="CJ207" s="15"/>
    </row>
    <row r="208" spans="61:88" hidden="1" x14ac:dyDescent="0.35">
      <c r="BI208" s="12"/>
      <c r="BN208" s="15"/>
      <c r="BO208" s="15"/>
      <c r="BQ208" s="15"/>
      <c r="BR208" s="15"/>
      <c r="BT208" s="16"/>
      <c r="BV208" s="15"/>
      <c r="BW208" s="15"/>
      <c r="CB208" s="15"/>
      <c r="CC208" s="15"/>
      <c r="CD208" s="15"/>
      <c r="CE208" s="18"/>
      <c r="CF208" s="18"/>
      <c r="CG208" s="18"/>
      <c r="CH208" s="18"/>
      <c r="CI208" s="17"/>
      <c r="CJ208" s="15"/>
    </row>
    <row r="209" spans="61:88" hidden="1" x14ac:dyDescent="0.35">
      <c r="BI209" s="12"/>
      <c r="BN209" s="15"/>
      <c r="BO209" s="15"/>
      <c r="BQ209" s="15"/>
      <c r="BR209" s="15"/>
      <c r="BT209" s="16"/>
      <c r="BV209" s="15"/>
      <c r="BW209" s="15"/>
      <c r="CB209" s="15"/>
      <c r="CC209" s="15"/>
      <c r="CD209" s="15"/>
      <c r="CE209" s="18"/>
      <c r="CF209" s="18"/>
      <c r="CG209" s="18"/>
      <c r="CH209" s="18"/>
      <c r="CI209" s="17"/>
      <c r="CJ209" s="15"/>
    </row>
    <row r="210" spans="61:88" hidden="1" x14ac:dyDescent="0.35">
      <c r="BI210" s="12"/>
      <c r="BN210" s="15"/>
      <c r="BO210" s="15"/>
      <c r="BQ210" s="15"/>
      <c r="BR210" s="15"/>
      <c r="BT210" s="16"/>
      <c r="BV210" s="15"/>
      <c r="BW210" s="15"/>
      <c r="CB210" s="15"/>
      <c r="CC210" s="15"/>
      <c r="CD210" s="15"/>
      <c r="CE210" s="18"/>
      <c r="CF210" s="18"/>
      <c r="CG210" s="18"/>
      <c r="CH210" s="18"/>
      <c r="CI210" s="17"/>
      <c r="CJ210" s="15"/>
    </row>
    <row r="211" spans="61:88" hidden="1" x14ac:dyDescent="0.35">
      <c r="BI211" s="12"/>
      <c r="BN211" s="15"/>
      <c r="BO211" s="15"/>
      <c r="BQ211" s="15"/>
      <c r="BR211" s="15"/>
      <c r="BT211" s="16"/>
      <c r="BV211" s="15"/>
      <c r="BW211" s="15"/>
      <c r="CB211" s="15"/>
      <c r="CC211" s="15"/>
      <c r="CD211" s="15"/>
      <c r="CE211" s="18"/>
      <c r="CF211" s="18"/>
      <c r="CG211" s="18"/>
      <c r="CH211" s="18"/>
      <c r="CI211" s="17"/>
      <c r="CJ211" s="15"/>
    </row>
    <row r="212" spans="61:88" hidden="1" x14ac:dyDescent="0.35">
      <c r="BI212" s="12"/>
      <c r="BN212" s="15"/>
      <c r="BO212" s="15"/>
      <c r="BQ212" s="15"/>
      <c r="BR212" s="15"/>
      <c r="BT212" s="16"/>
      <c r="BV212" s="15"/>
      <c r="BW212" s="15"/>
      <c r="CB212" s="15"/>
      <c r="CC212" s="15"/>
      <c r="CD212" s="15"/>
      <c r="CE212" s="15"/>
      <c r="CF212" s="15"/>
      <c r="CG212" s="15"/>
      <c r="CH212" s="15"/>
      <c r="CI212" s="17"/>
      <c r="CJ212" s="15"/>
    </row>
    <row r="213" spans="61:88" hidden="1" x14ac:dyDescent="0.35">
      <c r="BI213" s="12"/>
      <c r="BN213" s="15"/>
      <c r="BO213" s="15"/>
      <c r="BQ213" s="15"/>
      <c r="BR213" s="15"/>
      <c r="BT213" s="16"/>
      <c r="BV213" s="15"/>
      <c r="BW213" s="15"/>
      <c r="CB213" s="15"/>
      <c r="CC213" s="15"/>
      <c r="CD213" s="15"/>
      <c r="CE213" s="15"/>
      <c r="CF213" s="15"/>
      <c r="CG213" s="15"/>
      <c r="CH213" s="15"/>
      <c r="CI213" s="17"/>
      <c r="CJ213" s="15"/>
    </row>
    <row r="214" spans="61:88" hidden="1" x14ac:dyDescent="0.35">
      <c r="BI214" s="12"/>
      <c r="BN214" s="15"/>
      <c r="BO214" s="15"/>
      <c r="BQ214" s="15"/>
      <c r="BR214" s="15"/>
      <c r="BT214" s="16"/>
      <c r="BV214" s="15"/>
      <c r="BW214" s="15"/>
      <c r="CB214" s="15"/>
      <c r="CC214" s="15"/>
      <c r="CD214" s="15"/>
      <c r="CE214" s="18"/>
      <c r="CF214" s="18"/>
      <c r="CG214" s="18"/>
      <c r="CH214" s="18"/>
      <c r="CI214" s="17"/>
      <c r="CJ214" s="15"/>
    </row>
    <row r="215" spans="61:88" hidden="1" x14ac:dyDescent="0.35">
      <c r="BI215" s="12"/>
      <c r="BN215" s="15"/>
      <c r="BO215" s="15"/>
      <c r="BQ215" s="15"/>
      <c r="BR215" s="15"/>
      <c r="BT215" s="16"/>
      <c r="BV215" s="15"/>
      <c r="BW215" s="15"/>
      <c r="CB215" s="15"/>
      <c r="CC215" s="15"/>
      <c r="CD215" s="15"/>
      <c r="CE215" s="18"/>
      <c r="CF215" s="18"/>
      <c r="CG215" s="18"/>
      <c r="CH215" s="18"/>
      <c r="CI215" s="17"/>
      <c r="CJ215" s="15"/>
    </row>
    <row r="216" spans="61:88" hidden="1" x14ac:dyDescent="0.35">
      <c r="BI216" s="12"/>
      <c r="BN216" s="15"/>
      <c r="BO216" s="15"/>
      <c r="BQ216" s="15"/>
      <c r="BR216" s="15"/>
      <c r="BT216" s="16"/>
      <c r="BV216" s="15"/>
      <c r="BW216" s="15"/>
      <c r="CB216" s="15"/>
      <c r="CC216" s="15"/>
      <c r="CD216" s="15"/>
      <c r="CE216" s="15"/>
      <c r="CF216" s="15"/>
      <c r="CG216" s="15"/>
      <c r="CH216" s="15"/>
      <c r="CI216" s="17"/>
      <c r="CJ216" s="15"/>
    </row>
    <row r="217" spans="61:88" hidden="1" x14ac:dyDescent="0.35">
      <c r="BI217" s="12"/>
      <c r="BN217" s="15"/>
      <c r="BO217" s="15"/>
      <c r="BQ217" s="15"/>
      <c r="BR217" s="15"/>
      <c r="BT217" s="16"/>
      <c r="BV217" s="15"/>
      <c r="BW217" s="15"/>
      <c r="CB217" s="15"/>
      <c r="CC217" s="15"/>
      <c r="CD217" s="15"/>
      <c r="CE217" s="18"/>
      <c r="CF217" s="18"/>
      <c r="CG217" s="18"/>
      <c r="CH217" s="18"/>
      <c r="CI217" s="17"/>
      <c r="CJ217" s="15"/>
    </row>
    <row r="218" spans="61:88" hidden="1" x14ac:dyDescent="0.35">
      <c r="BN218" s="15"/>
      <c r="BO218" s="15"/>
      <c r="BQ218" s="15"/>
      <c r="BR218" s="15"/>
      <c r="BT218" s="16"/>
      <c r="BV218" s="15"/>
      <c r="BW218" s="15"/>
      <c r="CB218" s="15"/>
      <c r="CC218" s="15"/>
      <c r="CD218" s="15"/>
      <c r="CE218" s="15"/>
      <c r="CF218" s="15"/>
      <c r="CG218" s="15"/>
      <c r="CH218" s="15"/>
      <c r="CI218" s="17"/>
      <c r="CJ218" s="15"/>
    </row>
    <row r="219" spans="61:88" hidden="1" x14ac:dyDescent="0.35">
      <c r="BN219" s="15"/>
      <c r="BO219" s="15"/>
      <c r="BQ219" s="15"/>
      <c r="BR219" s="15"/>
      <c r="BT219" s="16"/>
      <c r="BV219" s="15"/>
      <c r="BW219" s="15"/>
      <c r="CB219" s="15"/>
      <c r="CC219" s="15"/>
      <c r="CD219" s="15"/>
      <c r="CE219" s="15"/>
      <c r="CF219" s="15"/>
      <c r="CG219" s="15"/>
      <c r="CH219" s="15"/>
      <c r="CI219" s="17"/>
      <c r="CJ219" s="15"/>
    </row>
    <row r="220" spans="61:88" hidden="1" x14ac:dyDescent="0.35">
      <c r="BN220" s="15"/>
      <c r="BO220" s="15"/>
      <c r="BQ220" s="15"/>
      <c r="BR220" s="15"/>
      <c r="BT220" s="16"/>
      <c r="BV220" s="15"/>
      <c r="BW220" s="15"/>
      <c r="CB220" s="15"/>
      <c r="CC220" s="15"/>
      <c r="CD220" s="15"/>
      <c r="CE220" s="18"/>
      <c r="CF220" s="18"/>
      <c r="CG220" s="18"/>
      <c r="CH220" s="18"/>
      <c r="CI220" s="17"/>
      <c r="CJ220" s="15"/>
    </row>
    <row r="221" spans="61:88" hidden="1" x14ac:dyDescent="0.35">
      <c r="BN221" s="15"/>
      <c r="BO221" s="15"/>
      <c r="BQ221" s="15"/>
      <c r="BR221" s="15"/>
      <c r="BT221" s="16"/>
      <c r="BV221" s="15"/>
      <c r="BW221" s="15"/>
      <c r="CB221" s="15"/>
      <c r="CC221" s="15"/>
      <c r="CD221" s="15"/>
      <c r="CE221" s="15"/>
      <c r="CF221" s="15"/>
      <c r="CG221" s="15"/>
      <c r="CH221" s="15"/>
      <c r="CI221" s="17"/>
      <c r="CJ221" s="15"/>
    </row>
    <row r="222" spans="61:88" hidden="1" x14ac:dyDescent="0.35">
      <c r="BN222" s="15"/>
      <c r="BO222" s="15"/>
      <c r="BQ222" s="15"/>
      <c r="BR222" s="15"/>
      <c r="CB222" s="15"/>
      <c r="CC222" s="15"/>
      <c r="CD222" s="15"/>
      <c r="CE222" s="15"/>
      <c r="CF222" s="15"/>
      <c r="CG222" s="15"/>
      <c r="CH222" s="15"/>
      <c r="CI222" s="17"/>
      <c r="CJ222" s="15"/>
    </row>
    <row r="223" spans="61:88" hidden="1" x14ac:dyDescent="0.35">
      <c r="BN223" s="15"/>
      <c r="BO223" s="15"/>
      <c r="BQ223" s="15"/>
      <c r="BR223" s="15"/>
      <c r="CB223" s="15"/>
      <c r="CC223" s="15"/>
      <c r="CD223" s="15"/>
      <c r="CE223" s="15"/>
      <c r="CF223" s="15"/>
      <c r="CG223" s="15"/>
      <c r="CH223" s="15"/>
      <c r="CI223" s="17"/>
      <c r="CJ223" s="15"/>
    </row>
    <row r="224" spans="61:88" hidden="1" x14ac:dyDescent="0.35">
      <c r="BN224" s="15"/>
      <c r="BO224" s="15"/>
      <c r="BQ224" s="15"/>
      <c r="BR224" s="15"/>
      <c r="CB224" s="15"/>
      <c r="CC224" s="15"/>
      <c r="CD224" s="15"/>
      <c r="CE224" s="15"/>
      <c r="CF224" s="15"/>
      <c r="CG224" s="15"/>
      <c r="CH224" s="15"/>
      <c r="CI224" s="17"/>
      <c r="CJ224" s="15"/>
    </row>
    <row r="225" spans="66:88" hidden="1" x14ac:dyDescent="0.35">
      <c r="BN225" s="15"/>
      <c r="BO225" s="15"/>
      <c r="BQ225" s="15"/>
      <c r="BR225" s="15"/>
      <c r="CB225" s="15"/>
      <c r="CC225" s="15"/>
      <c r="CD225" s="15"/>
      <c r="CE225" s="18"/>
      <c r="CF225" s="18"/>
      <c r="CG225" s="18"/>
      <c r="CH225" s="18"/>
      <c r="CI225" s="17"/>
      <c r="CJ225" s="15"/>
    </row>
    <row r="226" spans="66:88" hidden="1" x14ac:dyDescent="0.35">
      <c r="BN226" s="15"/>
      <c r="BO226" s="15"/>
      <c r="BQ226" s="15"/>
      <c r="BR226" s="15"/>
      <c r="CB226" s="15"/>
      <c r="CC226" s="15"/>
      <c r="CD226" s="15"/>
      <c r="CE226" s="15"/>
      <c r="CF226" s="15"/>
      <c r="CG226" s="15"/>
      <c r="CH226" s="15"/>
      <c r="CI226" s="17"/>
      <c r="CJ226" s="15"/>
    </row>
    <row r="227" spans="66:88" hidden="1" x14ac:dyDescent="0.35">
      <c r="BN227" s="15"/>
      <c r="BO227" s="15"/>
      <c r="BQ227" s="15"/>
      <c r="BR227" s="15"/>
      <c r="CB227" s="15"/>
      <c r="CC227" s="15"/>
      <c r="CD227" s="15"/>
      <c r="CE227" s="18"/>
      <c r="CF227" s="18"/>
      <c r="CG227" s="18"/>
      <c r="CH227" s="18"/>
      <c r="CI227" s="17"/>
      <c r="CJ227" s="15"/>
    </row>
    <row r="228" spans="66:88" hidden="1" x14ac:dyDescent="0.35">
      <c r="BN228" s="15"/>
      <c r="BO228" s="15"/>
      <c r="BQ228" s="15"/>
      <c r="BR228" s="15"/>
      <c r="CB228" s="15"/>
      <c r="CC228" s="15"/>
      <c r="CD228" s="15"/>
      <c r="CE228" s="15"/>
      <c r="CF228" s="15"/>
      <c r="CG228" s="15"/>
      <c r="CH228" s="15"/>
      <c r="CI228" s="17"/>
      <c r="CJ228" s="15"/>
    </row>
    <row r="229" spans="66:88" hidden="1" x14ac:dyDescent="0.35">
      <c r="BN229" s="15"/>
      <c r="BO229" s="15"/>
      <c r="BQ229" s="15"/>
      <c r="BR229" s="15"/>
      <c r="CB229" s="15"/>
      <c r="CC229" s="15"/>
      <c r="CD229" s="15"/>
      <c r="CE229" s="15"/>
      <c r="CF229" s="15"/>
      <c r="CG229" s="15"/>
      <c r="CH229" s="15"/>
      <c r="CI229" s="17"/>
      <c r="CJ229" s="15"/>
    </row>
    <row r="230" spans="66:88" hidden="1" x14ac:dyDescent="0.35">
      <c r="BN230" s="15"/>
      <c r="BO230" s="15"/>
      <c r="BQ230" s="15"/>
      <c r="BR230" s="15"/>
      <c r="CB230" s="15"/>
      <c r="CC230" s="15"/>
      <c r="CD230" s="15"/>
      <c r="CE230" s="15"/>
      <c r="CF230" s="15"/>
      <c r="CG230" s="15"/>
      <c r="CH230" s="15"/>
      <c r="CI230" s="17"/>
      <c r="CJ230" s="15"/>
    </row>
    <row r="231" spans="66:88" hidden="1" x14ac:dyDescent="0.35">
      <c r="BN231" s="15"/>
      <c r="BO231" s="15"/>
      <c r="BQ231" s="15"/>
      <c r="BR231" s="15"/>
      <c r="CB231" s="15"/>
      <c r="CC231" s="15"/>
      <c r="CD231" s="15"/>
      <c r="CE231" s="15"/>
      <c r="CF231" s="15"/>
      <c r="CG231" s="15"/>
      <c r="CH231" s="15"/>
      <c r="CI231" s="17"/>
      <c r="CJ231" s="15"/>
    </row>
    <row r="232" spans="66:88" hidden="1" x14ac:dyDescent="0.35">
      <c r="BN232" s="15"/>
      <c r="BO232" s="15"/>
      <c r="BQ232" s="15"/>
      <c r="BR232" s="15"/>
      <c r="CB232" s="15"/>
      <c r="CC232" s="15"/>
      <c r="CD232" s="15"/>
      <c r="CE232" s="18"/>
      <c r="CF232" s="18"/>
      <c r="CG232" s="18"/>
      <c r="CH232" s="18"/>
      <c r="CI232" s="17"/>
      <c r="CJ232" s="15"/>
    </row>
    <row r="233" spans="66:88" hidden="1" x14ac:dyDescent="0.35">
      <c r="BN233" s="15"/>
      <c r="BO233" s="15"/>
      <c r="BQ233" s="15"/>
      <c r="BR233" s="15"/>
      <c r="CB233" s="15"/>
      <c r="CC233" s="15"/>
      <c r="CD233" s="15"/>
      <c r="CE233" s="18"/>
      <c r="CF233" s="18"/>
      <c r="CG233" s="18"/>
      <c r="CH233" s="18"/>
      <c r="CI233" s="17"/>
      <c r="CJ233" s="15"/>
    </row>
    <row r="234" spans="66:88" hidden="1" x14ac:dyDescent="0.35">
      <c r="BN234" s="15"/>
      <c r="BO234" s="15"/>
      <c r="BQ234" s="15"/>
      <c r="BR234" s="15"/>
      <c r="CB234" s="15"/>
      <c r="CC234" s="15"/>
      <c r="CD234" s="15"/>
      <c r="CE234" s="15"/>
      <c r="CF234" s="15"/>
      <c r="CG234" s="15"/>
      <c r="CH234" s="15"/>
      <c r="CI234" s="17"/>
      <c r="CJ234" s="15"/>
    </row>
    <row r="235" spans="66:88" hidden="1" x14ac:dyDescent="0.35">
      <c r="BN235" s="15"/>
      <c r="BO235" s="15"/>
      <c r="BQ235" s="15"/>
      <c r="BR235" s="15"/>
      <c r="CB235" s="15"/>
      <c r="CC235" s="15"/>
      <c r="CD235" s="15"/>
      <c r="CE235" s="15"/>
      <c r="CF235" s="15"/>
      <c r="CG235" s="15"/>
      <c r="CH235" s="15"/>
      <c r="CI235" s="17"/>
      <c r="CJ235" s="15"/>
    </row>
    <row r="236" spans="66:88" hidden="1" x14ac:dyDescent="0.35">
      <c r="BN236" s="15"/>
      <c r="BO236" s="15"/>
      <c r="BQ236" s="15"/>
      <c r="BR236" s="15"/>
      <c r="CB236" s="15"/>
      <c r="CC236" s="15"/>
      <c r="CD236" s="15"/>
      <c r="CE236" s="15"/>
      <c r="CF236" s="15"/>
      <c r="CG236" s="15"/>
      <c r="CH236" s="15"/>
      <c r="CI236" s="17"/>
      <c r="CJ236" s="15"/>
    </row>
    <row r="237" spans="66:88" hidden="1" x14ac:dyDescent="0.35">
      <c r="BN237" s="15"/>
      <c r="BO237" s="15"/>
      <c r="BQ237" s="15"/>
      <c r="BR237" s="15"/>
      <c r="CB237" s="15"/>
      <c r="CC237" s="15"/>
      <c r="CD237" s="15"/>
      <c r="CE237" s="15"/>
      <c r="CF237" s="15"/>
      <c r="CG237" s="15"/>
      <c r="CH237" s="15"/>
      <c r="CI237" s="17"/>
      <c r="CJ237" s="15"/>
    </row>
    <row r="238" spans="66:88" hidden="1" x14ac:dyDescent="0.35">
      <c r="BN238" s="15"/>
      <c r="BO238" s="15"/>
      <c r="BQ238" s="15"/>
      <c r="BR238" s="15"/>
      <c r="CB238" s="15"/>
      <c r="CC238" s="15"/>
      <c r="CD238" s="15"/>
      <c r="CE238" s="15"/>
      <c r="CF238" s="15"/>
      <c r="CG238" s="15"/>
      <c r="CH238" s="15"/>
      <c r="CI238" s="17"/>
      <c r="CJ238" s="15"/>
    </row>
    <row r="239" spans="66:88" hidden="1" x14ac:dyDescent="0.35">
      <c r="BN239" s="15"/>
      <c r="BO239" s="15"/>
      <c r="CB239" s="15"/>
      <c r="CC239" s="15"/>
      <c r="CD239" s="15"/>
      <c r="CE239" s="15"/>
      <c r="CF239" s="15"/>
      <c r="CG239" s="15"/>
      <c r="CH239" s="15"/>
      <c r="CI239" s="17"/>
      <c r="CJ239" s="15"/>
    </row>
    <row r="240" spans="66:88" hidden="1" x14ac:dyDescent="0.35">
      <c r="BN240" s="15"/>
      <c r="BO240" s="15"/>
      <c r="CB240" s="15"/>
      <c r="CC240" s="15"/>
      <c r="CD240" s="15"/>
      <c r="CE240" s="15"/>
      <c r="CF240" s="15"/>
      <c r="CG240" s="15"/>
      <c r="CH240" s="15"/>
      <c r="CI240" s="17"/>
      <c r="CJ240" s="15"/>
    </row>
    <row r="241" spans="66:88" hidden="1" x14ac:dyDescent="0.35">
      <c r="BN241" s="15"/>
      <c r="BO241" s="15"/>
      <c r="CB241" s="15"/>
      <c r="CC241" s="15"/>
      <c r="CD241" s="15"/>
      <c r="CE241" s="15"/>
      <c r="CF241" s="15"/>
      <c r="CG241" s="15"/>
      <c r="CH241" s="15"/>
      <c r="CI241" s="17"/>
      <c r="CJ241" s="15"/>
    </row>
    <row r="242" spans="66:88" hidden="1" x14ac:dyDescent="0.35">
      <c r="BN242" s="15"/>
      <c r="BO242" s="15"/>
      <c r="CB242" s="15"/>
      <c r="CC242" s="15"/>
      <c r="CD242" s="15"/>
      <c r="CE242" s="15"/>
      <c r="CF242" s="15"/>
      <c r="CG242" s="15"/>
      <c r="CH242" s="15"/>
      <c r="CI242" s="17"/>
      <c r="CJ242" s="15"/>
    </row>
    <row r="243" spans="66:88" hidden="1" x14ac:dyDescent="0.35">
      <c r="BN243" s="15"/>
      <c r="BO243" s="15"/>
      <c r="CB243" s="15"/>
      <c r="CC243" s="15"/>
      <c r="CD243" s="15"/>
      <c r="CE243" s="15"/>
      <c r="CF243" s="15"/>
      <c r="CG243" s="15"/>
      <c r="CH243" s="15"/>
      <c r="CI243" s="17"/>
      <c r="CJ243" s="15"/>
    </row>
    <row r="244" spans="66:88" hidden="1" x14ac:dyDescent="0.35">
      <c r="BN244" s="15"/>
      <c r="BO244" s="15"/>
      <c r="CB244" s="15"/>
      <c r="CC244" s="15"/>
      <c r="CD244" s="15"/>
      <c r="CE244" s="15"/>
      <c r="CF244" s="15"/>
      <c r="CG244" s="15"/>
      <c r="CH244" s="15"/>
      <c r="CI244" s="17"/>
      <c r="CJ244" s="15"/>
    </row>
    <row r="245" spans="66:88" hidden="1" x14ac:dyDescent="0.35">
      <c r="BN245" s="15"/>
      <c r="BO245" s="15"/>
      <c r="CB245" s="15"/>
      <c r="CC245" s="15"/>
      <c r="CD245" s="15"/>
      <c r="CE245" s="15"/>
      <c r="CF245" s="15"/>
      <c r="CG245" s="15"/>
      <c r="CH245" s="15"/>
      <c r="CI245" s="17"/>
      <c r="CJ245" s="15"/>
    </row>
    <row r="246" spans="66:88" hidden="1" x14ac:dyDescent="0.35">
      <c r="BN246" s="15"/>
      <c r="BO246" s="15"/>
      <c r="CB246" s="15"/>
      <c r="CC246" s="15"/>
      <c r="CD246" s="15"/>
      <c r="CE246" s="15"/>
      <c r="CF246" s="15"/>
      <c r="CG246" s="15"/>
      <c r="CH246" s="15"/>
      <c r="CI246" s="17"/>
      <c r="CJ246" s="15"/>
    </row>
    <row r="247" spans="66:88" hidden="1" x14ac:dyDescent="0.35">
      <c r="BN247" s="15"/>
      <c r="BO247" s="15"/>
      <c r="CB247" s="15"/>
      <c r="CC247" s="15"/>
      <c r="CD247" s="15"/>
      <c r="CE247" s="15"/>
      <c r="CF247" s="15"/>
      <c r="CG247" s="15"/>
      <c r="CH247" s="15"/>
      <c r="CI247" s="17"/>
      <c r="CJ247" s="15"/>
    </row>
    <row r="248" spans="66:88" hidden="1" x14ac:dyDescent="0.35">
      <c r="BN248" s="15"/>
      <c r="BO248" s="15"/>
      <c r="CB248" s="15"/>
      <c r="CC248" s="15"/>
      <c r="CD248" s="15"/>
      <c r="CE248" s="15"/>
      <c r="CF248" s="15"/>
      <c r="CG248" s="15"/>
      <c r="CH248" s="15"/>
      <c r="CI248" s="17"/>
      <c r="CJ248" s="15"/>
    </row>
    <row r="249" spans="66:88" hidden="1" x14ac:dyDescent="0.35">
      <c r="BN249" s="15"/>
      <c r="BO249" s="15"/>
      <c r="CB249" s="15"/>
      <c r="CC249" s="15"/>
      <c r="CD249" s="15"/>
      <c r="CE249" s="15"/>
      <c r="CF249" s="15"/>
      <c r="CG249" s="15"/>
      <c r="CH249" s="15"/>
      <c r="CI249" s="17"/>
      <c r="CJ249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E49BF-2F5E-4F25-985A-60B59756DF34}">
  <sheetPr>
    <tabColor theme="9" tint="-0.249977111117893"/>
  </sheetPr>
  <dimension ref="A1:T332"/>
  <sheetViews>
    <sheetView showZeros="0" zoomScale="85" zoomScaleNormal="85" workbookViewId="0"/>
  </sheetViews>
  <sheetFormatPr defaultRowHeight="14.5" x14ac:dyDescent="0.35"/>
  <cols>
    <col min="13" max="13" width="34.81640625" customWidth="1"/>
  </cols>
  <sheetData>
    <row r="1" spans="1:20" ht="18.5" x14ac:dyDescent="0.45">
      <c r="A1" s="33" t="s">
        <v>4105</v>
      </c>
    </row>
    <row r="2" spans="1:20" x14ac:dyDescent="0.35">
      <c r="O2" s="1" t="s">
        <v>986</v>
      </c>
      <c r="Q2" s="1" t="s">
        <v>4082</v>
      </c>
    </row>
    <row r="3" spans="1:20" x14ac:dyDescent="0.35">
      <c r="D3" s="1" t="s">
        <v>984</v>
      </c>
      <c r="G3" s="1" t="s">
        <v>983</v>
      </c>
      <c r="O3" s="29">
        <f>SUM(O5:O107)</f>
        <v>5662.9228669403983</v>
      </c>
      <c r="P3" s="29">
        <f t="shared" ref="P3:R3" si="0">SUM(P5:P107)</f>
        <v>4560.357947378001</v>
      </c>
      <c r="Q3" s="29">
        <f t="shared" si="0"/>
        <v>100.00000000000001</v>
      </c>
      <c r="R3" s="29">
        <f t="shared" si="0"/>
        <v>99.999999999999957</v>
      </c>
    </row>
    <row r="4" spans="1:20" x14ac:dyDescent="0.35">
      <c r="D4" t="s">
        <v>269</v>
      </c>
      <c r="E4" s="28" t="s">
        <v>982</v>
      </c>
      <c r="F4" s="28" t="s">
        <v>981</v>
      </c>
      <c r="G4" s="28" t="s">
        <v>980</v>
      </c>
      <c r="H4" s="28" t="s">
        <v>979</v>
      </c>
      <c r="O4" s="29" t="s">
        <v>633</v>
      </c>
      <c r="P4" s="29" t="s">
        <v>985</v>
      </c>
      <c r="Q4" s="34" t="s">
        <v>633</v>
      </c>
      <c r="R4" s="34" t="s">
        <v>985</v>
      </c>
      <c r="S4" t="s">
        <v>4017</v>
      </c>
      <c r="T4" t="s">
        <v>4083</v>
      </c>
    </row>
    <row r="5" spans="1:20" x14ac:dyDescent="0.35">
      <c r="D5" s="13">
        <v>22904.799999999999</v>
      </c>
      <c r="E5" s="28">
        <v>2</v>
      </c>
      <c r="F5" s="28" t="str">
        <f t="shared" ref="F5:F68" si="1">IF(ISNA(VLOOKUP(E5,$L$5:$N$108,3,0)),0,VLOOKUP(E5,$L$5:$N$108,3,0))</f>
        <v>cmaiz</v>
      </c>
      <c r="G5" s="28">
        <v>164</v>
      </c>
      <c r="H5" s="28" t="s">
        <v>803</v>
      </c>
      <c r="L5">
        <v>1</v>
      </c>
      <c r="M5" s="94" t="s">
        <v>3955</v>
      </c>
      <c r="N5" t="s">
        <v>92</v>
      </c>
      <c r="O5" s="29">
        <f>SUT!AA8</f>
        <v>5.6315802121460514</v>
      </c>
      <c r="P5" s="29">
        <f t="shared" ref="P5:P36" si="2">SUMIF($E$5:$E$332,$L5,$D$5:$D$332)/1000</f>
        <v>11.89776</v>
      </c>
      <c r="Q5" s="34">
        <f>O5/O$3*100</f>
        <v>9.9446528664952821E-2</v>
      </c>
      <c r="R5" s="34">
        <f t="shared" ref="R5:R68" si="3">P5/P$3*100</f>
        <v>0.2608953099140095</v>
      </c>
      <c r="S5" s="34">
        <f>R5-Q5</f>
        <v>0.16144878124905668</v>
      </c>
      <c r="T5" t="str">
        <f>IF(OR(AND(O5=0,P5&lt;&gt;0),AND(P5=0,O5&lt;&gt;0)),"Check","")</f>
        <v/>
      </c>
    </row>
    <row r="6" spans="1:20" x14ac:dyDescent="0.35">
      <c r="D6" s="13">
        <v>38139.81</v>
      </c>
      <c r="E6" s="28">
        <v>2</v>
      </c>
      <c r="F6" s="28" t="str">
        <f t="shared" si="1"/>
        <v>cmaiz</v>
      </c>
      <c r="G6" s="28">
        <v>165</v>
      </c>
      <c r="H6" s="28" t="s">
        <v>802</v>
      </c>
      <c r="L6">
        <v>2</v>
      </c>
      <c r="M6" s="94" t="s">
        <v>3956</v>
      </c>
      <c r="N6" t="s">
        <v>91</v>
      </c>
      <c r="O6" s="29">
        <f>SUT!AA9</f>
        <v>42.008099688398431</v>
      </c>
      <c r="P6" s="29">
        <f t="shared" si="2"/>
        <v>61.044609999999999</v>
      </c>
      <c r="Q6" s="34">
        <f t="shared" ref="Q6:Q69" si="4">O6/O$3*100</f>
        <v>0.7418094979473886</v>
      </c>
      <c r="R6" s="34">
        <f t="shared" si="3"/>
        <v>1.3385925119123134</v>
      </c>
      <c r="S6" s="34">
        <f t="shared" ref="S6:S69" si="5">R6-Q6</f>
        <v>0.59678301396492484</v>
      </c>
      <c r="T6" t="str">
        <f t="shared" ref="T6:T69" si="6">IF(OR(AND(O6=0,P6&lt;&gt;0),AND(P6=0,O6&lt;&gt;0)),"Check","")</f>
        <v/>
      </c>
    </row>
    <row r="7" spans="1:20" x14ac:dyDescent="0.35">
      <c r="D7" s="13">
        <v>11897.76</v>
      </c>
      <c r="E7" s="28">
        <v>1</v>
      </c>
      <c r="F7" s="28" t="str">
        <f t="shared" si="1"/>
        <v>csorg</v>
      </c>
      <c r="G7" s="28">
        <v>166</v>
      </c>
      <c r="H7" s="28" t="s">
        <v>465</v>
      </c>
      <c r="L7">
        <v>3</v>
      </c>
      <c r="M7" s="94" t="s">
        <v>3957</v>
      </c>
      <c r="N7" t="s">
        <v>94</v>
      </c>
      <c r="O7" s="29">
        <f>SUT!AA10</f>
        <v>0.73246533388309765</v>
      </c>
      <c r="P7" s="29">
        <f t="shared" si="2"/>
        <v>1.2771679999999999</v>
      </c>
      <c r="Q7" s="34">
        <f t="shared" si="4"/>
        <v>1.2934404213046239E-2</v>
      </c>
      <c r="R7" s="34">
        <f t="shared" si="3"/>
        <v>2.8005871792022675E-2</v>
      </c>
      <c r="S7" s="34">
        <f t="shared" si="5"/>
        <v>1.5071467578976436E-2</v>
      </c>
      <c r="T7" t="str">
        <f t="shared" si="6"/>
        <v/>
      </c>
    </row>
    <row r="8" spans="1:20" x14ac:dyDescent="0.35">
      <c r="D8" s="13">
        <v>100116.2</v>
      </c>
      <c r="E8" s="28">
        <v>4</v>
      </c>
      <c r="F8" s="28" t="str">
        <f t="shared" si="1"/>
        <v>crice</v>
      </c>
      <c r="G8" s="28">
        <v>162</v>
      </c>
      <c r="H8" s="28" t="s">
        <v>805</v>
      </c>
      <c r="L8">
        <v>4</v>
      </c>
      <c r="M8" s="94" t="s">
        <v>3958</v>
      </c>
      <c r="N8" t="s">
        <v>93</v>
      </c>
      <c r="O8" s="29">
        <f>SUT!AA11</f>
        <v>73.930778544739596</v>
      </c>
      <c r="P8" s="29">
        <f t="shared" si="2"/>
        <v>100.11619999999999</v>
      </c>
      <c r="Q8" s="34">
        <f t="shared" si="4"/>
        <v>1.3055233186441653</v>
      </c>
      <c r="R8" s="34">
        <f t="shared" si="3"/>
        <v>2.1953583721988812</v>
      </c>
      <c r="S8" s="34">
        <f t="shared" si="5"/>
        <v>0.88983505355471593</v>
      </c>
      <c r="T8" t="str">
        <f t="shared" si="6"/>
        <v/>
      </c>
    </row>
    <row r="9" spans="1:20" x14ac:dyDescent="0.35">
      <c r="D9" s="13">
        <v>1277.1679999999999</v>
      </c>
      <c r="E9" s="28">
        <v>3</v>
      </c>
      <c r="F9" s="28" t="str">
        <f t="shared" si="1"/>
        <v>cwhea</v>
      </c>
      <c r="G9" s="28">
        <v>168</v>
      </c>
      <c r="H9" s="28" t="s">
        <v>800</v>
      </c>
      <c r="L9">
        <v>5</v>
      </c>
      <c r="M9" s="94" t="s">
        <v>3959</v>
      </c>
      <c r="N9" t="s">
        <v>95</v>
      </c>
      <c r="O9" s="29">
        <f>SUT!AA12</f>
        <v>0.10852579550506036</v>
      </c>
      <c r="P9" s="29">
        <f t="shared" si="2"/>
        <v>0.2282054</v>
      </c>
      <c r="Q9" s="34">
        <f t="shared" si="4"/>
        <v>1.9164272241570437E-3</v>
      </c>
      <c r="R9" s="34">
        <f t="shared" si="3"/>
        <v>5.0041115770574057E-3</v>
      </c>
      <c r="S9" s="34">
        <f t="shared" si="5"/>
        <v>3.087684352900362E-3</v>
      </c>
      <c r="T9" t="str">
        <f t="shared" si="6"/>
        <v/>
      </c>
    </row>
    <row r="10" spans="1:20" x14ac:dyDescent="0.35">
      <c r="D10" s="13">
        <v>228.2054</v>
      </c>
      <c r="E10" s="28">
        <v>5</v>
      </c>
      <c r="F10" s="28" t="str">
        <f t="shared" si="1"/>
        <v>cocer</v>
      </c>
      <c r="G10" s="28">
        <v>169</v>
      </c>
      <c r="H10" s="28" t="s">
        <v>175</v>
      </c>
      <c r="L10">
        <v>6</v>
      </c>
      <c r="M10" s="94" t="s">
        <v>3960</v>
      </c>
      <c r="N10" t="s">
        <v>100</v>
      </c>
      <c r="O10" s="29">
        <f>SUT!AA13</f>
        <v>178.83363630516826</v>
      </c>
      <c r="P10" s="29">
        <f t="shared" si="2"/>
        <v>71.991280000000003</v>
      </c>
      <c r="Q10" s="34">
        <f t="shared" si="4"/>
        <v>3.1579740799434495</v>
      </c>
      <c r="R10" s="34">
        <f t="shared" si="3"/>
        <v>1.5786322220910691</v>
      </c>
      <c r="S10" s="34">
        <f t="shared" si="5"/>
        <v>-1.5793418578523803</v>
      </c>
      <c r="T10" t="str">
        <f t="shared" si="6"/>
        <v/>
      </c>
    </row>
    <row r="11" spans="1:20" x14ac:dyDescent="0.35">
      <c r="D11" s="13">
        <v>167176.6</v>
      </c>
      <c r="E11" s="28">
        <v>10</v>
      </c>
      <c r="F11" s="28" t="str">
        <f t="shared" si="1"/>
        <v>cbean</v>
      </c>
      <c r="G11" s="28">
        <v>233</v>
      </c>
      <c r="H11" s="28" t="s">
        <v>738</v>
      </c>
      <c r="L11">
        <v>7</v>
      </c>
      <c r="M11" s="94" t="s">
        <v>3961</v>
      </c>
      <c r="N11" t="s">
        <v>101</v>
      </c>
      <c r="O11" s="29">
        <f>SUT!AA14</f>
        <v>155.63862363582047</v>
      </c>
      <c r="P11" s="29">
        <f t="shared" si="2"/>
        <v>111.6046</v>
      </c>
      <c r="Q11" s="34">
        <f t="shared" si="4"/>
        <v>2.7483797200280415</v>
      </c>
      <c r="R11" s="34">
        <f t="shared" si="3"/>
        <v>2.4472771937599238</v>
      </c>
      <c r="S11" s="34">
        <f t="shared" si="5"/>
        <v>-0.30110252626811773</v>
      </c>
      <c r="T11" t="str">
        <f t="shared" si="6"/>
        <v/>
      </c>
    </row>
    <row r="12" spans="1:20" x14ac:dyDescent="0.35">
      <c r="D12" s="13">
        <v>31318.31</v>
      </c>
      <c r="E12" s="28">
        <v>10</v>
      </c>
      <c r="F12" s="28" t="str">
        <f t="shared" si="1"/>
        <v>cbean</v>
      </c>
      <c r="G12" s="28">
        <v>234</v>
      </c>
      <c r="H12" s="28" t="s">
        <v>737</v>
      </c>
      <c r="L12">
        <v>8</v>
      </c>
      <c r="M12" s="94" t="s">
        <v>3962</v>
      </c>
      <c r="N12" t="s">
        <v>99</v>
      </c>
      <c r="O12" s="29">
        <f>SUT!AA15</f>
        <v>64.196250366684083</v>
      </c>
      <c r="P12" s="29">
        <f t="shared" si="2"/>
        <v>120.27651</v>
      </c>
      <c r="Q12" s="34">
        <f t="shared" si="4"/>
        <v>1.1336239584235845</v>
      </c>
      <c r="R12" s="34">
        <f t="shared" si="3"/>
        <v>2.6374357317533277</v>
      </c>
      <c r="S12" s="34">
        <f t="shared" si="5"/>
        <v>1.5038117733297431</v>
      </c>
      <c r="T12" t="str">
        <f t="shared" si="6"/>
        <v/>
      </c>
    </row>
    <row r="13" spans="1:20" x14ac:dyDescent="0.35">
      <c r="D13" s="13">
        <v>83550.89</v>
      </c>
      <c r="E13" s="28">
        <v>10</v>
      </c>
      <c r="F13" s="28" t="str">
        <f t="shared" si="1"/>
        <v>cbean</v>
      </c>
      <c r="G13" s="28">
        <v>235</v>
      </c>
      <c r="H13" s="28" t="s">
        <v>736</v>
      </c>
      <c r="L13">
        <v>9</v>
      </c>
      <c r="M13" s="94" t="s">
        <v>3963</v>
      </c>
      <c r="N13" t="s">
        <v>102</v>
      </c>
      <c r="O13" s="29">
        <f>SUT!AA16</f>
        <v>21.979288992358914</v>
      </c>
      <c r="P13" s="29">
        <f t="shared" si="2"/>
        <v>24.666260999999999</v>
      </c>
      <c r="Q13" s="34">
        <f t="shared" si="4"/>
        <v>0.38812622931299134</v>
      </c>
      <c r="R13" s="34">
        <f t="shared" si="3"/>
        <v>0.54088431839395368</v>
      </c>
      <c r="S13" s="34">
        <f t="shared" si="5"/>
        <v>0.15275808908096233</v>
      </c>
      <c r="T13" t="str">
        <f t="shared" si="6"/>
        <v/>
      </c>
    </row>
    <row r="14" spans="1:20" x14ac:dyDescent="0.35">
      <c r="D14" s="13">
        <v>62943.54</v>
      </c>
      <c r="E14" s="28">
        <v>11</v>
      </c>
      <c r="F14" s="28" t="str">
        <f t="shared" si="1"/>
        <v>cpeas</v>
      </c>
      <c r="G14" s="28">
        <v>238</v>
      </c>
      <c r="H14" s="28" t="s">
        <v>733</v>
      </c>
      <c r="L14">
        <v>10</v>
      </c>
      <c r="M14" s="94" t="s">
        <v>3966</v>
      </c>
      <c r="N14" t="s">
        <v>3965</v>
      </c>
      <c r="O14" s="29">
        <f>SUT!AA17</f>
        <v>220.82577533637124</v>
      </c>
      <c r="P14" s="29">
        <f t="shared" si="2"/>
        <v>282.04579999999999</v>
      </c>
      <c r="Q14" s="34">
        <f t="shared" si="4"/>
        <v>3.8995017330278499</v>
      </c>
      <c r="R14" s="34">
        <f t="shared" si="3"/>
        <v>6.1847294281398142</v>
      </c>
      <c r="S14" s="34">
        <f t="shared" si="5"/>
        <v>2.2852276951119643</v>
      </c>
      <c r="T14" t="str">
        <f t="shared" si="6"/>
        <v/>
      </c>
    </row>
    <row r="15" spans="1:20" x14ac:dyDescent="0.35">
      <c r="D15" s="13">
        <v>20721.57</v>
      </c>
      <c r="E15" s="28">
        <v>11</v>
      </c>
      <c r="F15" s="28" t="str">
        <f t="shared" si="1"/>
        <v>cpeas</v>
      </c>
      <c r="G15" s="28">
        <v>239</v>
      </c>
      <c r="H15" s="28" t="s">
        <v>732</v>
      </c>
      <c r="L15">
        <v>11</v>
      </c>
      <c r="M15" s="94" t="s">
        <v>3969</v>
      </c>
      <c r="N15" t="s">
        <v>3968</v>
      </c>
      <c r="O15" s="29">
        <f>SUT!AA18</f>
        <v>18.015888493982494</v>
      </c>
      <c r="P15" s="29">
        <f t="shared" si="2"/>
        <v>83.665109999999999</v>
      </c>
      <c r="Q15" s="34">
        <f t="shared" si="4"/>
        <v>0.31813762817003088</v>
      </c>
      <c r="R15" s="34">
        <f t="shared" si="3"/>
        <v>1.8346171718407245</v>
      </c>
      <c r="S15" s="34">
        <f t="shared" si="5"/>
        <v>1.5164795436706937</v>
      </c>
      <c r="T15" t="str">
        <f t="shared" si="6"/>
        <v/>
      </c>
    </row>
    <row r="16" spans="1:20" x14ac:dyDescent="0.35">
      <c r="D16" s="13">
        <v>3047.3139999999999</v>
      </c>
      <c r="E16" s="28">
        <v>17</v>
      </c>
      <c r="F16" s="28" t="str">
        <f t="shared" si="1"/>
        <v>cgnut</v>
      </c>
      <c r="G16" s="28">
        <v>231</v>
      </c>
      <c r="H16" s="28" t="s">
        <v>740</v>
      </c>
      <c r="L16">
        <v>12</v>
      </c>
      <c r="M16" s="94" t="s">
        <v>3970</v>
      </c>
      <c r="N16" t="s">
        <v>104</v>
      </c>
      <c r="O16" s="29">
        <f>SUT!AA19</f>
        <v>152.96777293620661</v>
      </c>
      <c r="P16" s="29">
        <f t="shared" si="2"/>
        <v>352.06835057999996</v>
      </c>
      <c r="Q16" s="34">
        <f t="shared" si="4"/>
        <v>2.7012159008772278</v>
      </c>
      <c r="R16" s="34">
        <f t="shared" si="3"/>
        <v>7.7201911482063217</v>
      </c>
      <c r="S16" s="34">
        <f t="shared" si="5"/>
        <v>5.0189752473290934</v>
      </c>
      <c r="T16" t="str">
        <f t="shared" si="6"/>
        <v/>
      </c>
    </row>
    <row r="17" spans="4:20" x14ac:dyDescent="0.35">
      <c r="D17" s="13">
        <v>3232.7130000000002</v>
      </c>
      <c r="E17" s="28">
        <v>18</v>
      </c>
      <c r="F17" s="28" t="str">
        <f t="shared" si="1"/>
        <v>csoya</v>
      </c>
      <c r="G17" s="28">
        <v>236</v>
      </c>
      <c r="H17" s="28" t="s">
        <v>735</v>
      </c>
      <c r="L17">
        <v>13</v>
      </c>
      <c r="M17" s="94" t="s">
        <v>3973</v>
      </c>
      <c r="N17" t="s">
        <v>3972</v>
      </c>
      <c r="O17" s="29">
        <f>SUT!AA20</f>
        <v>6.3275053618774653</v>
      </c>
      <c r="P17" s="29">
        <f t="shared" si="2"/>
        <v>9.6467890000000001</v>
      </c>
      <c r="Q17" s="34">
        <f t="shared" si="4"/>
        <v>0.11173567979915169</v>
      </c>
      <c r="R17" s="34">
        <f t="shared" si="3"/>
        <v>0.21153578537725237</v>
      </c>
      <c r="S17" s="34">
        <f t="shared" si="5"/>
        <v>9.9800105578100679E-2</v>
      </c>
      <c r="T17" t="str">
        <f t="shared" si="6"/>
        <v/>
      </c>
    </row>
    <row r="18" spans="4:20" x14ac:dyDescent="0.35">
      <c r="D18" s="13">
        <v>1096.3219999999999</v>
      </c>
      <c r="E18" s="28">
        <v>18</v>
      </c>
      <c r="F18" s="28" t="str">
        <f t="shared" si="1"/>
        <v>csoya</v>
      </c>
      <c r="G18" s="28">
        <v>237</v>
      </c>
      <c r="H18" s="28" t="s">
        <v>734</v>
      </c>
      <c r="L18">
        <v>14</v>
      </c>
      <c r="M18" s="94" t="s">
        <v>3976</v>
      </c>
      <c r="N18" t="s">
        <v>3975</v>
      </c>
      <c r="O18" s="29">
        <f>SUT!AA21</f>
        <v>154.22858635727889</v>
      </c>
      <c r="P18" s="29">
        <f t="shared" si="2"/>
        <v>50.341889999999999</v>
      </c>
      <c r="Q18" s="34">
        <f t="shared" si="4"/>
        <v>2.7234802588898148</v>
      </c>
      <c r="R18" s="34">
        <f t="shared" si="3"/>
        <v>1.1039021625252969</v>
      </c>
      <c r="S18" s="34">
        <f t="shared" si="5"/>
        <v>-1.6195780963645179</v>
      </c>
      <c r="T18" t="str">
        <f t="shared" si="6"/>
        <v/>
      </c>
    </row>
    <row r="19" spans="4:20" x14ac:dyDescent="0.35">
      <c r="D19" s="13">
        <v>25888.09</v>
      </c>
      <c r="E19" s="28">
        <v>8</v>
      </c>
      <c r="F19" s="28" t="str">
        <f t="shared" si="1"/>
        <v>ccass</v>
      </c>
      <c r="G19" s="28">
        <v>261</v>
      </c>
      <c r="H19" s="28" t="s">
        <v>710</v>
      </c>
      <c r="L19">
        <v>15</v>
      </c>
      <c r="M19" s="94" t="s">
        <v>3979</v>
      </c>
      <c r="N19" t="s">
        <v>3978</v>
      </c>
      <c r="O19" s="29">
        <f>SUT!AA22</f>
        <v>30.64672383338284</v>
      </c>
      <c r="P19" s="29">
        <f t="shared" si="2"/>
        <v>55.56861</v>
      </c>
      <c r="Q19" s="34">
        <f t="shared" si="4"/>
        <v>0.54118208129401657</v>
      </c>
      <c r="R19" s="34">
        <f t="shared" si="3"/>
        <v>1.2185142184277318</v>
      </c>
      <c r="S19" s="34">
        <f t="shared" si="5"/>
        <v>0.67733213713371521</v>
      </c>
      <c r="T19" t="str">
        <f t="shared" si="6"/>
        <v/>
      </c>
    </row>
    <row r="20" spans="4:20" x14ac:dyDescent="0.35">
      <c r="D20" s="13">
        <v>94388.42</v>
      </c>
      <c r="E20" s="28">
        <v>8</v>
      </c>
      <c r="F20" s="28" t="str">
        <f t="shared" si="1"/>
        <v>ccass</v>
      </c>
      <c r="G20" s="28">
        <v>265</v>
      </c>
      <c r="H20" s="28" t="s">
        <v>706</v>
      </c>
      <c r="L20">
        <v>16</v>
      </c>
      <c r="M20" s="94" t="s">
        <v>3980</v>
      </c>
      <c r="N20" t="s">
        <v>110</v>
      </c>
      <c r="O20" s="29">
        <f>SUT!AA23</f>
        <v>34.030398586455341</v>
      </c>
      <c r="P20" s="29">
        <f t="shared" si="2"/>
        <v>79.85473540000001</v>
      </c>
      <c r="Q20" s="34">
        <f t="shared" si="4"/>
        <v>0.60093346467990139</v>
      </c>
      <c r="R20" s="34">
        <f t="shared" si="3"/>
        <v>1.7510628841298053</v>
      </c>
      <c r="S20" s="34">
        <f t="shared" si="5"/>
        <v>1.1501294194499039</v>
      </c>
      <c r="T20" t="str">
        <f t="shared" si="6"/>
        <v/>
      </c>
    </row>
    <row r="21" spans="4:20" x14ac:dyDescent="0.35">
      <c r="D21" s="13">
        <v>71991.28</v>
      </c>
      <c r="E21" s="28">
        <v>6</v>
      </c>
      <c r="F21" s="28" t="str">
        <f t="shared" si="1"/>
        <v>cipot</v>
      </c>
      <c r="G21" s="28">
        <v>259</v>
      </c>
      <c r="H21" s="28" t="s">
        <v>712</v>
      </c>
      <c r="L21">
        <v>17</v>
      </c>
      <c r="M21" s="94" t="s">
        <v>3981</v>
      </c>
      <c r="N21" t="s">
        <v>97</v>
      </c>
      <c r="O21" s="29">
        <f>SUT!AA24</f>
        <v>1.3874773849671449</v>
      </c>
      <c r="P21" s="29">
        <f t="shared" si="2"/>
        <v>3.0473139999999996</v>
      </c>
      <c r="Q21" s="34">
        <f t="shared" si="4"/>
        <v>2.450108217201942E-2</v>
      </c>
      <c r="R21" s="34">
        <f t="shared" si="3"/>
        <v>6.6821816075908411E-2</v>
      </c>
      <c r="S21" s="34">
        <f t="shared" si="5"/>
        <v>4.2320733903888991E-2</v>
      </c>
      <c r="T21" t="str">
        <f t="shared" si="6"/>
        <v/>
      </c>
    </row>
    <row r="22" spans="4:20" x14ac:dyDescent="0.35">
      <c r="D22" s="13">
        <v>111604.6</v>
      </c>
      <c r="E22" s="28">
        <v>7</v>
      </c>
      <c r="F22" s="28" t="str">
        <f t="shared" si="1"/>
        <v>cspot</v>
      </c>
      <c r="G22" s="28">
        <v>260</v>
      </c>
      <c r="H22" s="28" t="s">
        <v>711</v>
      </c>
      <c r="L22">
        <v>18</v>
      </c>
      <c r="M22" s="94" t="s">
        <v>3984</v>
      </c>
      <c r="N22" t="s">
        <v>3983</v>
      </c>
      <c r="O22" s="29">
        <f>SUT!AA25</f>
        <v>0.92301132294211385</v>
      </c>
      <c r="P22" s="29">
        <f t="shared" si="2"/>
        <v>4.3290350000000002</v>
      </c>
      <c r="Q22" s="34">
        <f t="shared" si="4"/>
        <v>1.6299203514329421E-2</v>
      </c>
      <c r="R22" s="34">
        <f t="shared" si="3"/>
        <v>9.4927526522101166E-2</v>
      </c>
      <c r="S22" s="34">
        <f t="shared" si="5"/>
        <v>7.8628323007771742E-2</v>
      </c>
      <c r="T22" t="str">
        <f t="shared" si="6"/>
        <v/>
      </c>
    </row>
    <row r="23" spans="4:20" x14ac:dyDescent="0.35">
      <c r="D23" s="13">
        <v>15021.64</v>
      </c>
      <c r="E23" s="28">
        <v>9</v>
      </c>
      <c r="F23" s="28" t="str">
        <f t="shared" si="1"/>
        <v>croot</v>
      </c>
      <c r="G23" s="28">
        <v>262</v>
      </c>
      <c r="H23" s="28" t="s">
        <v>709</v>
      </c>
      <c r="L23">
        <v>19</v>
      </c>
      <c r="M23" s="94" t="s">
        <v>3985</v>
      </c>
      <c r="N23" t="s">
        <v>98</v>
      </c>
      <c r="O23" s="29">
        <f>SUT!AA26</f>
        <v>0</v>
      </c>
      <c r="P23" s="29">
        <f t="shared" si="2"/>
        <v>0</v>
      </c>
      <c r="Q23" s="34">
        <f t="shared" si="4"/>
        <v>0</v>
      </c>
      <c r="R23" s="34">
        <f t="shared" si="3"/>
        <v>0</v>
      </c>
      <c r="S23" s="34">
        <f t="shared" si="5"/>
        <v>0</v>
      </c>
      <c r="T23" t="str">
        <f t="shared" si="6"/>
        <v/>
      </c>
    </row>
    <row r="24" spans="4:20" x14ac:dyDescent="0.35">
      <c r="D24" s="13">
        <v>8517.8369999999995</v>
      </c>
      <c r="E24" s="28">
        <v>9</v>
      </c>
      <c r="F24" s="28" t="str">
        <f t="shared" si="1"/>
        <v>croot</v>
      </c>
      <c r="G24" s="28">
        <v>263</v>
      </c>
      <c r="H24" s="28" t="s">
        <v>708</v>
      </c>
      <c r="L24">
        <v>20</v>
      </c>
      <c r="M24" s="94" t="s">
        <v>3986</v>
      </c>
      <c r="N24" t="s">
        <v>112</v>
      </c>
      <c r="O24" s="29">
        <f>SUT!AA27</f>
        <v>0</v>
      </c>
      <c r="P24" s="29">
        <f t="shared" si="2"/>
        <v>0</v>
      </c>
      <c r="Q24" s="34">
        <f t="shared" si="4"/>
        <v>0</v>
      </c>
      <c r="R24" s="34">
        <f t="shared" si="3"/>
        <v>0</v>
      </c>
      <c r="S24" s="34">
        <f t="shared" si="5"/>
        <v>0</v>
      </c>
      <c r="T24" t="str">
        <f t="shared" si="6"/>
        <v/>
      </c>
    </row>
    <row r="25" spans="4:20" x14ac:dyDescent="0.35">
      <c r="D25" s="13">
        <v>1126.7840000000001</v>
      </c>
      <c r="E25" s="28">
        <v>9</v>
      </c>
      <c r="F25" s="28" t="str">
        <f t="shared" si="1"/>
        <v>croot</v>
      </c>
      <c r="G25" s="28">
        <v>264</v>
      </c>
      <c r="H25" s="28" t="s">
        <v>707</v>
      </c>
      <c r="L25">
        <v>21</v>
      </c>
      <c r="M25" s="94" t="s">
        <v>3987</v>
      </c>
      <c r="N25" t="s">
        <v>111</v>
      </c>
      <c r="O25" s="29">
        <f>SUT!AA28</f>
        <v>4.001776687800884E-14</v>
      </c>
      <c r="P25" s="29">
        <f t="shared" si="2"/>
        <v>0</v>
      </c>
      <c r="Q25" s="34">
        <f t="shared" si="4"/>
        <v>7.0666275734795419E-16</v>
      </c>
      <c r="R25" s="34">
        <f t="shared" si="3"/>
        <v>0</v>
      </c>
      <c r="S25" s="34">
        <f t="shared" si="5"/>
        <v>-7.0666275734795419E-16</v>
      </c>
      <c r="T25" t="str">
        <f t="shared" si="6"/>
        <v>Check</v>
      </c>
    </row>
    <row r="26" spans="4:20" x14ac:dyDescent="0.35">
      <c r="D26" s="13">
        <v>24814.89</v>
      </c>
      <c r="E26" s="28">
        <v>12</v>
      </c>
      <c r="F26" s="28" t="str">
        <f t="shared" si="1"/>
        <v>cvege</v>
      </c>
      <c r="G26" s="28">
        <v>243</v>
      </c>
      <c r="H26" s="28" t="s">
        <v>728</v>
      </c>
      <c r="L26">
        <v>22</v>
      </c>
      <c r="M26" s="94" t="s">
        <v>3988</v>
      </c>
      <c r="N26" t="s">
        <v>106</v>
      </c>
      <c r="O26" s="29">
        <f>SUT!AA29</f>
        <v>4.6382724661393606</v>
      </c>
      <c r="P26" s="29">
        <f t="shared" si="2"/>
        <v>2.8832059999999999</v>
      </c>
      <c r="Q26" s="34">
        <f t="shared" si="4"/>
        <v>8.1905979917493682E-2</v>
      </c>
      <c r="R26" s="34">
        <f t="shared" si="3"/>
        <v>6.3223238905132706E-2</v>
      </c>
      <c r="S26" s="34">
        <f t="shared" si="5"/>
        <v>-1.8682741012360976E-2</v>
      </c>
      <c r="T26" t="str">
        <f t="shared" si="6"/>
        <v/>
      </c>
    </row>
    <row r="27" spans="4:20" x14ac:dyDescent="0.35">
      <c r="D27" s="13">
        <v>9050.1299999999992</v>
      </c>
      <c r="E27" s="28">
        <v>12</v>
      </c>
      <c r="F27" s="28" t="str">
        <f t="shared" si="1"/>
        <v>cvege</v>
      </c>
      <c r="G27" s="28">
        <v>244</v>
      </c>
      <c r="H27" s="28" t="s">
        <v>727</v>
      </c>
      <c r="L27">
        <v>23</v>
      </c>
      <c r="M27" s="94" t="s">
        <v>3989</v>
      </c>
      <c r="N27" t="s">
        <v>105</v>
      </c>
      <c r="O27" s="29">
        <f>SUT!AA30</f>
        <v>4.801554811289094</v>
      </c>
      <c r="P27" s="29">
        <f t="shared" si="2"/>
        <v>2.1895390000000003</v>
      </c>
      <c r="Q27" s="34">
        <f t="shared" si="4"/>
        <v>8.4789338016947241E-2</v>
      </c>
      <c r="R27" s="34">
        <f t="shared" si="3"/>
        <v>4.8012437296920653E-2</v>
      </c>
      <c r="S27" s="34">
        <f t="shared" si="5"/>
        <v>-3.6776900720026588E-2</v>
      </c>
      <c r="T27" t="str">
        <f t="shared" si="6"/>
        <v/>
      </c>
    </row>
    <row r="28" spans="4:20" x14ac:dyDescent="0.35">
      <c r="D28" s="13">
        <v>2967.3850000000002</v>
      </c>
      <c r="E28" s="28">
        <v>12</v>
      </c>
      <c r="F28" s="28" t="str">
        <f t="shared" si="1"/>
        <v>cvege</v>
      </c>
      <c r="G28" s="28">
        <v>245</v>
      </c>
      <c r="H28" s="28" t="s">
        <v>726</v>
      </c>
      <c r="L28">
        <v>24</v>
      </c>
      <c r="M28" s="94" t="s">
        <v>3990</v>
      </c>
      <c r="N28" t="s">
        <v>199</v>
      </c>
      <c r="O28" s="29">
        <f>SUT!AA31</f>
        <v>0</v>
      </c>
      <c r="P28" s="29">
        <f t="shared" si="2"/>
        <v>0</v>
      </c>
      <c r="Q28" s="34">
        <f t="shared" si="4"/>
        <v>0</v>
      </c>
      <c r="R28" s="34">
        <f t="shared" si="3"/>
        <v>0</v>
      </c>
      <c r="S28" s="34">
        <f t="shared" si="5"/>
        <v>0</v>
      </c>
      <c r="T28" t="str">
        <f t="shared" si="6"/>
        <v/>
      </c>
    </row>
    <row r="29" spans="4:20" x14ac:dyDescent="0.35">
      <c r="D29" s="13">
        <v>1855.5509999999999</v>
      </c>
      <c r="E29" s="28">
        <v>12</v>
      </c>
      <c r="F29" s="28" t="str">
        <f t="shared" si="1"/>
        <v>cvege</v>
      </c>
      <c r="G29" s="28">
        <v>247</v>
      </c>
      <c r="H29" s="28" t="s">
        <v>724</v>
      </c>
      <c r="L29">
        <v>25</v>
      </c>
      <c r="M29" s="94" t="s">
        <v>3991</v>
      </c>
      <c r="N29" t="s">
        <v>116</v>
      </c>
      <c r="O29" s="29">
        <f>SUT!AA32</f>
        <v>1.9545963422609209</v>
      </c>
      <c r="P29" s="29">
        <f t="shared" si="2"/>
        <v>0.69377580000000005</v>
      </c>
      <c r="Q29" s="34">
        <f t="shared" si="4"/>
        <v>3.4515680121155579E-2</v>
      </c>
      <c r="R29" s="34">
        <f t="shared" si="3"/>
        <v>1.5213187385847413E-2</v>
      </c>
      <c r="S29" s="34">
        <f t="shared" si="5"/>
        <v>-1.9302492735308166E-2</v>
      </c>
      <c r="T29" t="str">
        <f t="shared" si="6"/>
        <v/>
      </c>
    </row>
    <row r="30" spans="4:20" x14ac:dyDescent="0.35">
      <c r="D30" s="13">
        <v>19.831479999999999</v>
      </c>
      <c r="E30" s="28">
        <v>12</v>
      </c>
      <c r="F30" s="28" t="str">
        <f t="shared" si="1"/>
        <v>cvege</v>
      </c>
      <c r="G30" s="28">
        <v>248</v>
      </c>
      <c r="H30" s="28" t="s">
        <v>723</v>
      </c>
      <c r="L30">
        <v>26</v>
      </c>
      <c r="M30" s="94" t="s">
        <v>3992</v>
      </c>
      <c r="N30" t="s">
        <v>117</v>
      </c>
      <c r="O30" s="29">
        <f>SUT!AA33</f>
        <v>0</v>
      </c>
      <c r="P30" s="29">
        <f t="shared" si="2"/>
        <v>0</v>
      </c>
      <c r="Q30" s="34">
        <f t="shared" si="4"/>
        <v>0</v>
      </c>
      <c r="R30" s="34">
        <f t="shared" si="3"/>
        <v>0</v>
      </c>
      <c r="S30" s="34">
        <f t="shared" si="5"/>
        <v>0</v>
      </c>
      <c r="T30" t="str">
        <f t="shared" si="6"/>
        <v/>
      </c>
    </row>
    <row r="31" spans="4:20" x14ac:dyDescent="0.35">
      <c r="D31" s="13">
        <v>363.49790000000002</v>
      </c>
      <c r="E31" s="28">
        <v>12</v>
      </c>
      <c r="F31" s="28" t="str">
        <f t="shared" si="1"/>
        <v>cvege</v>
      </c>
      <c r="G31" s="28">
        <v>249</v>
      </c>
      <c r="H31" s="28" t="s">
        <v>722</v>
      </c>
      <c r="L31">
        <v>27</v>
      </c>
      <c r="M31" s="94" t="s">
        <v>3993</v>
      </c>
      <c r="N31" t="s">
        <v>121</v>
      </c>
      <c r="O31" s="29">
        <f>SUT!AA34</f>
        <v>0.10471320394792534</v>
      </c>
      <c r="P31" s="29">
        <f t="shared" si="2"/>
        <v>10.4844714</v>
      </c>
      <c r="Q31" s="34">
        <f t="shared" si="4"/>
        <v>1.8491017166988269E-3</v>
      </c>
      <c r="R31" s="34">
        <f t="shared" si="3"/>
        <v>0.22990457154855784</v>
      </c>
      <c r="S31" s="34">
        <f t="shared" si="5"/>
        <v>0.22805546983185901</v>
      </c>
      <c r="T31" t="str">
        <f t="shared" si="6"/>
        <v/>
      </c>
    </row>
    <row r="32" spans="4:20" x14ac:dyDescent="0.35">
      <c r="D32" s="13">
        <v>5081.5860000000002</v>
      </c>
      <c r="E32" s="28">
        <v>12</v>
      </c>
      <c r="F32" s="28" t="str">
        <f t="shared" si="1"/>
        <v>cvege</v>
      </c>
      <c r="G32" s="28">
        <v>250</v>
      </c>
      <c r="H32" s="28" t="s">
        <v>721</v>
      </c>
      <c r="L32">
        <v>28</v>
      </c>
      <c r="M32" s="94" t="s">
        <v>3994</v>
      </c>
      <c r="N32" t="s">
        <v>119</v>
      </c>
      <c r="O32" s="29">
        <f>SUT!AA35</f>
        <v>0.14318711497603448</v>
      </c>
      <c r="P32" s="29">
        <f t="shared" si="2"/>
        <v>2.95762065</v>
      </c>
      <c r="Q32" s="34">
        <f t="shared" si="4"/>
        <v>2.5285019475004178E-3</v>
      </c>
      <c r="R32" s="34">
        <f t="shared" si="3"/>
        <v>6.4855011034835486E-2</v>
      </c>
      <c r="S32" s="34">
        <f t="shared" si="5"/>
        <v>6.2326509087335065E-2</v>
      </c>
      <c r="T32" t="str">
        <f t="shared" si="6"/>
        <v/>
      </c>
    </row>
    <row r="33" spans="4:20" x14ac:dyDescent="0.35">
      <c r="D33" s="13">
        <v>26197.7</v>
      </c>
      <c r="E33" s="28">
        <v>12</v>
      </c>
      <c r="F33" s="28" t="str">
        <f t="shared" si="1"/>
        <v>cvege</v>
      </c>
      <c r="G33" s="28">
        <v>252</v>
      </c>
      <c r="H33" s="28" t="s">
        <v>719</v>
      </c>
      <c r="L33">
        <v>29</v>
      </c>
      <c r="M33" s="94" t="s">
        <v>3995</v>
      </c>
      <c r="N33" t="s">
        <v>122</v>
      </c>
      <c r="O33" s="29">
        <f>SUT!AA36</f>
        <v>7.7893372075945391E-2</v>
      </c>
      <c r="P33" s="29">
        <f t="shared" si="2"/>
        <v>1.35081524</v>
      </c>
      <c r="Q33" s="34">
        <f t="shared" si="4"/>
        <v>1.3754976697754342E-3</v>
      </c>
      <c r="R33" s="34">
        <f t="shared" si="3"/>
        <v>2.9620816075998101E-2</v>
      </c>
      <c r="S33" s="34">
        <f t="shared" si="5"/>
        <v>2.8245318406222669E-2</v>
      </c>
      <c r="T33" t="str">
        <f t="shared" si="6"/>
        <v/>
      </c>
    </row>
    <row r="34" spans="4:20" x14ac:dyDescent="0.35">
      <c r="D34" s="13">
        <v>11225.7</v>
      </c>
      <c r="E34" s="28">
        <v>12</v>
      </c>
      <c r="F34" s="28" t="str">
        <f t="shared" si="1"/>
        <v>cvege</v>
      </c>
      <c r="G34" s="28">
        <v>253</v>
      </c>
      <c r="H34" s="28" t="s">
        <v>718</v>
      </c>
      <c r="L34">
        <v>30</v>
      </c>
      <c r="M34" s="94" t="s">
        <v>3996</v>
      </c>
      <c r="N34" t="s">
        <v>118</v>
      </c>
      <c r="O34" s="29">
        <f>SUT!AA37</f>
        <v>34.29692800734189</v>
      </c>
      <c r="P34" s="29">
        <f t="shared" si="2"/>
        <v>38.75911</v>
      </c>
      <c r="Q34" s="34">
        <f t="shared" si="4"/>
        <v>0.60564003454053861</v>
      </c>
      <c r="R34" s="34">
        <f t="shared" si="3"/>
        <v>0.8499137665780101</v>
      </c>
      <c r="S34" s="34">
        <f t="shared" si="5"/>
        <v>0.24427373203747149</v>
      </c>
      <c r="T34" t="str">
        <f t="shared" si="6"/>
        <v/>
      </c>
    </row>
    <row r="35" spans="4:20" x14ac:dyDescent="0.35">
      <c r="D35" s="13">
        <v>2943.07</v>
      </c>
      <c r="E35" s="28">
        <v>12</v>
      </c>
      <c r="F35" s="28" t="str">
        <f t="shared" si="1"/>
        <v>cvege</v>
      </c>
      <c r="G35" s="28">
        <v>254</v>
      </c>
      <c r="H35" s="28" t="s">
        <v>717</v>
      </c>
      <c r="L35">
        <v>31</v>
      </c>
      <c r="M35" s="94" t="s">
        <v>3997</v>
      </c>
      <c r="N35" t="s">
        <v>120</v>
      </c>
      <c r="O35" s="29">
        <f>SUT!AA38</f>
        <v>4.048346886267594</v>
      </c>
      <c r="P35" s="29">
        <f t="shared" si="2"/>
        <v>6.0593959999999996</v>
      </c>
      <c r="Q35" s="34">
        <f t="shared" si="4"/>
        <v>7.1488646082422475E-2</v>
      </c>
      <c r="R35" s="34">
        <f t="shared" si="3"/>
        <v>0.13287106121754932</v>
      </c>
      <c r="S35" s="34">
        <f t="shared" si="5"/>
        <v>6.138241513512685E-2</v>
      </c>
      <c r="T35" t="str">
        <f t="shared" si="6"/>
        <v/>
      </c>
    </row>
    <row r="36" spans="4:20" x14ac:dyDescent="0.35">
      <c r="D36" s="13">
        <v>1393.7249999999999</v>
      </c>
      <c r="E36" s="28">
        <v>12</v>
      </c>
      <c r="F36" s="28" t="str">
        <f t="shared" si="1"/>
        <v>cvege</v>
      </c>
      <c r="G36" s="28">
        <v>255</v>
      </c>
      <c r="H36" s="28" t="s">
        <v>716</v>
      </c>
      <c r="L36">
        <v>32</v>
      </c>
      <c r="M36" s="94" t="s">
        <v>4000</v>
      </c>
      <c r="N36" t="s">
        <v>3999</v>
      </c>
      <c r="O36" s="29">
        <f>SUT!AA39</f>
        <v>1.3373136177610985</v>
      </c>
      <c r="P36" s="29">
        <f t="shared" si="2"/>
        <v>3.0337620000000003</v>
      </c>
      <c r="Q36" s="34">
        <f t="shared" si="4"/>
        <v>2.3615253980735062E-2</v>
      </c>
      <c r="R36" s="34">
        <f t="shared" si="3"/>
        <v>6.652464642044767E-2</v>
      </c>
      <c r="S36" s="34">
        <f t="shared" si="5"/>
        <v>4.2909392439712604E-2</v>
      </c>
      <c r="T36" t="str">
        <f t="shared" si="6"/>
        <v/>
      </c>
    </row>
    <row r="37" spans="4:20" x14ac:dyDescent="0.35">
      <c r="D37" s="13">
        <v>4655.9160000000002</v>
      </c>
      <c r="E37" s="28">
        <v>12</v>
      </c>
      <c r="F37" s="28" t="str">
        <f t="shared" si="1"/>
        <v>cvege</v>
      </c>
      <c r="G37" s="28">
        <v>256</v>
      </c>
      <c r="H37" s="28" t="s">
        <v>715</v>
      </c>
      <c r="L37">
        <v>33</v>
      </c>
      <c r="M37" s="94" t="s">
        <v>4003</v>
      </c>
      <c r="N37" t="s">
        <v>4002</v>
      </c>
      <c r="O37" s="29">
        <f>SUT!AA40</f>
        <v>0</v>
      </c>
      <c r="P37" s="29">
        <f t="shared" ref="P37:P68" si="7">SUMIF($E$5:$E$332,$L37,$D$5:$D$332)/1000</f>
        <v>0</v>
      </c>
      <c r="Q37" s="34">
        <f t="shared" si="4"/>
        <v>0</v>
      </c>
      <c r="R37" s="34">
        <f t="shared" si="3"/>
        <v>0</v>
      </c>
      <c r="S37" s="34">
        <f t="shared" si="5"/>
        <v>0</v>
      </c>
      <c r="T37" t="str">
        <f t="shared" si="6"/>
        <v/>
      </c>
    </row>
    <row r="38" spans="4:20" x14ac:dyDescent="0.35">
      <c r="D38" s="13">
        <v>162845.29999999999</v>
      </c>
      <c r="E38" s="28">
        <v>12</v>
      </c>
      <c r="F38" s="28" t="str">
        <f t="shared" si="1"/>
        <v>cvege</v>
      </c>
      <c r="G38" s="28">
        <v>257</v>
      </c>
      <c r="H38" s="28" t="s">
        <v>714</v>
      </c>
      <c r="L38">
        <v>34</v>
      </c>
      <c r="M38" s="94" t="s">
        <v>4006</v>
      </c>
      <c r="N38" t="s">
        <v>4005</v>
      </c>
      <c r="O38" s="29">
        <f>SUT!AA41</f>
        <v>305.10010751850064</v>
      </c>
      <c r="P38" s="29">
        <f t="shared" si="7"/>
        <v>387.88653199999999</v>
      </c>
      <c r="Q38" s="34">
        <f t="shared" si="4"/>
        <v>5.3876790252547115</v>
      </c>
      <c r="R38" s="34">
        <f t="shared" si="3"/>
        <v>8.5056159291841809</v>
      </c>
      <c r="S38" s="34">
        <f t="shared" si="5"/>
        <v>3.1179369039294693</v>
      </c>
      <c r="T38" t="str">
        <f t="shared" si="6"/>
        <v/>
      </c>
    </row>
    <row r="39" spans="4:20" x14ac:dyDescent="0.35">
      <c r="D39" s="13">
        <v>4403.9889999999996</v>
      </c>
      <c r="E39" s="28">
        <v>12</v>
      </c>
      <c r="F39" s="28" t="str">
        <f t="shared" si="1"/>
        <v>cvege</v>
      </c>
      <c r="G39" s="28">
        <v>240</v>
      </c>
      <c r="H39" s="28" t="s">
        <v>731</v>
      </c>
      <c r="L39">
        <v>35</v>
      </c>
      <c r="M39" s="94" t="s">
        <v>4009</v>
      </c>
      <c r="N39" t="s">
        <v>4008</v>
      </c>
      <c r="O39" s="29">
        <f>SUT!AA42</f>
        <v>53.544667041193719</v>
      </c>
      <c r="P39" s="29">
        <f t="shared" si="7"/>
        <v>0.98038619999999999</v>
      </c>
      <c r="Q39" s="34">
        <f t="shared" si="4"/>
        <v>0.94553057315652955</v>
      </c>
      <c r="R39" s="34">
        <f t="shared" si="3"/>
        <v>2.1498009834155181E-2</v>
      </c>
      <c r="S39" s="34">
        <f t="shared" si="5"/>
        <v>-0.92403256332237438</v>
      </c>
      <c r="T39" t="str">
        <f t="shared" si="6"/>
        <v/>
      </c>
    </row>
    <row r="40" spans="4:20" x14ac:dyDescent="0.35">
      <c r="D40" s="13">
        <v>2350.7910000000002</v>
      </c>
      <c r="E40" s="28">
        <v>12</v>
      </c>
      <c r="F40" s="28" t="str">
        <f t="shared" si="1"/>
        <v>cvege</v>
      </c>
      <c r="G40" s="28">
        <v>241</v>
      </c>
      <c r="H40" s="28" t="s">
        <v>730</v>
      </c>
      <c r="L40">
        <v>36</v>
      </c>
      <c r="M40" s="94" t="s">
        <v>4010</v>
      </c>
      <c r="N40" t="s">
        <v>123</v>
      </c>
      <c r="O40" s="29">
        <f>SUT!AA43</f>
        <v>0</v>
      </c>
      <c r="P40" s="29">
        <f t="shared" si="7"/>
        <v>0</v>
      </c>
      <c r="Q40" s="34">
        <f t="shared" si="4"/>
        <v>0</v>
      </c>
      <c r="R40" s="34">
        <f t="shared" si="3"/>
        <v>0</v>
      </c>
      <c r="S40" s="34">
        <f t="shared" si="5"/>
        <v>0</v>
      </c>
      <c r="T40" t="str">
        <f t="shared" si="6"/>
        <v/>
      </c>
    </row>
    <row r="41" spans="4:20" x14ac:dyDescent="0.35">
      <c r="D41" s="13">
        <v>462.76819999999998</v>
      </c>
      <c r="E41" s="28">
        <v>12</v>
      </c>
      <c r="F41" s="28" t="str">
        <f t="shared" si="1"/>
        <v>cvege</v>
      </c>
      <c r="G41" s="28">
        <v>246</v>
      </c>
      <c r="H41" s="28" t="s">
        <v>725</v>
      </c>
      <c r="L41">
        <v>37</v>
      </c>
      <c r="M41" s="94" t="s">
        <v>4011</v>
      </c>
      <c r="N41" t="s">
        <v>125</v>
      </c>
      <c r="O41" s="29">
        <f>SUT!AA44</f>
        <v>31.352082624891448</v>
      </c>
      <c r="P41" s="29">
        <f t="shared" si="7"/>
        <v>17.076605000000001</v>
      </c>
      <c r="Q41" s="34">
        <f t="shared" si="4"/>
        <v>0.55363781851809957</v>
      </c>
      <c r="R41" s="34">
        <f t="shared" si="3"/>
        <v>0.37445755787258483</v>
      </c>
      <c r="S41" s="34">
        <f t="shared" si="5"/>
        <v>-0.17918026064551473</v>
      </c>
      <c r="T41" t="str">
        <f t="shared" si="6"/>
        <v/>
      </c>
    </row>
    <row r="42" spans="4:20" x14ac:dyDescent="0.35">
      <c r="D42" s="13">
        <v>10961.97</v>
      </c>
      <c r="E42" s="28">
        <v>12</v>
      </c>
      <c r="F42" s="28" t="str">
        <f t="shared" si="1"/>
        <v>cvege</v>
      </c>
      <c r="G42" s="28">
        <v>251</v>
      </c>
      <c r="H42" s="28" t="s">
        <v>720</v>
      </c>
      <c r="L42">
        <v>38</v>
      </c>
      <c r="M42" s="94" t="s">
        <v>3876</v>
      </c>
      <c r="N42" t="s">
        <v>128</v>
      </c>
      <c r="O42" s="29">
        <f>SUT!AA45</f>
        <v>0</v>
      </c>
      <c r="P42" s="29">
        <f t="shared" si="7"/>
        <v>0</v>
      </c>
      <c r="Q42" s="34">
        <f t="shared" si="4"/>
        <v>0</v>
      </c>
      <c r="R42" s="34">
        <f t="shared" si="3"/>
        <v>0</v>
      </c>
      <c r="S42" s="34">
        <f t="shared" si="5"/>
        <v>0</v>
      </c>
      <c r="T42" t="str">
        <f t="shared" si="6"/>
        <v/>
      </c>
    </row>
    <row r="43" spans="4:20" x14ac:dyDescent="0.35">
      <c r="D43" s="13">
        <v>80474.55</v>
      </c>
      <c r="E43" s="28">
        <v>12</v>
      </c>
      <c r="F43" s="28" t="str">
        <f t="shared" si="1"/>
        <v>cvege</v>
      </c>
      <c r="G43" s="28">
        <v>258</v>
      </c>
      <c r="H43" s="28" t="s">
        <v>713</v>
      </c>
      <c r="L43">
        <v>39</v>
      </c>
      <c r="M43" s="94" t="s">
        <v>3877</v>
      </c>
      <c r="N43" t="s">
        <v>364</v>
      </c>
      <c r="O43" s="29">
        <f>SUT!AA46</f>
        <v>1.3096723705530166E-13</v>
      </c>
      <c r="P43" s="29">
        <f t="shared" si="7"/>
        <v>0</v>
      </c>
      <c r="Q43" s="34">
        <f t="shared" si="4"/>
        <v>2.3127144785933045E-15</v>
      </c>
      <c r="R43" s="34">
        <f t="shared" si="3"/>
        <v>0</v>
      </c>
      <c r="S43" s="34">
        <f t="shared" si="5"/>
        <v>-2.3127144785933045E-15</v>
      </c>
      <c r="T43" t="str">
        <f t="shared" si="6"/>
        <v>Check</v>
      </c>
    </row>
    <row r="44" spans="4:20" x14ac:dyDescent="0.35">
      <c r="D44" s="13">
        <v>2189.5390000000002</v>
      </c>
      <c r="E44" s="28">
        <v>23</v>
      </c>
      <c r="F44" s="28" t="str">
        <f t="shared" si="1"/>
        <v>csugr</v>
      </c>
      <c r="G44" s="28">
        <v>271</v>
      </c>
      <c r="H44" s="28" t="s">
        <v>182</v>
      </c>
      <c r="L44">
        <v>40</v>
      </c>
      <c r="M44" s="94" t="s">
        <v>3878</v>
      </c>
      <c r="N44" t="s">
        <v>129</v>
      </c>
      <c r="O44" s="29">
        <f>SUT!AA47</f>
        <v>0</v>
      </c>
      <c r="P44" s="29">
        <f t="shared" si="7"/>
        <v>0</v>
      </c>
      <c r="Q44" s="34">
        <f t="shared" si="4"/>
        <v>0</v>
      </c>
      <c r="R44" s="34">
        <f t="shared" si="3"/>
        <v>0</v>
      </c>
      <c r="S44" s="34">
        <f t="shared" si="5"/>
        <v>0</v>
      </c>
      <c r="T44" t="str">
        <f t="shared" si="6"/>
        <v/>
      </c>
    </row>
    <row r="45" spans="4:20" x14ac:dyDescent="0.35">
      <c r="D45" s="13">
        <v>2883.2060000000001</v>
      </c>
      <c r="E45" s="28">
        <v>22</v>
      </c>
      <c r="F45" s="28" t="str">
        <f t="shared" si="1"/>
        <v>ctoba</v>
      </c>
      <c r="G45" s="28">
        <v>159</v>
      </c>
      <c r="H45" s="28" t="s">
        <v>808</v>
      </c>
      <c r="L45">
        <v>41</v>
      </c>
      <c r="M45" s="94" t="s">
        <v>3879</v>
      </c>
      <c r="N45" t="s">
        <v>130</v>
      </c>
      <c r="O45" s="29">
        <f>SUT!AA48</f>
        <v>80.248726388330311</v>
      </c>
      <c r="P45" s="29">
        <f t="shared" si="7"/>
        <v>67.382051880000006</v>
      </c>
      <c r="Q45" s="34">
        <f t="shared" si="4"/>
        <v>1.4170902248521642</v>
      </c>
      <c r="R45" s="34">
        <f t="shared" si="3"/>
        <v>1.477560591899187</v>
      </c>
      <c r="S45" s="34">
        <f t="shared" si="5"/>
        <v>6.0470367047022799E-2</v>
      </c>
      <c r="T45" t="str">
        <f t="shared" si="6"/>
        <v/>
      </c>
    </row>
    <row r="46" spans="4:20" x14ac:dyDescent="0.35">
      <c r="D46" s="13">
        <v>33834.28</v>
      </c>
      <c r="E46" s="28">
        <v>16</v>
      </c>
      <c r="F46" s="28" t="str">
        <f t="shared" si="1"/>
        <v>cfrui</v>
      </c>
      <c r="G46" s="28">
        <v>228</v>
      </c>
      <c r="H46" s="28" t="s">
        <v>184</v>
      </c>
      <c r="L46">
        <v>42</v>
      </c>
      <c r="M46" s="94" t="s">
        <v>3880</v>
      </c>
      <c r="N46" t="s">
        <v>131</v>
      </c>
      <c r="O46" s="29">
        <f>SUT!AA49</f>
        <v>10.544720747336886</v>
      </c>
      <c r="P46" s="29">
        <f t="shared" si="7"/>
        <v>25.8807236</v>
      </c>
      <c r="Q46" s="34">
        <f t="shared" si="4"/>
        <v>0.1862063283414287</v>
      </c>
      <c r="R46" s="34">
        <f t="shared" si="3"/>
        <v>0.56751517969944099</v>
      </c>
      <c r="S46" s="34">
        <f t="shared" si="5"/>
        <v>0.38130885135801229</v>
      </c>
      <c r="T46" t="str">
        <f t="shared" si="6"/>
        <v/>
      </c>
    </row>
    <row r="47" spans="4:20" x14ac:dyDescent="0.35">
      <c r="D47" s="13">
        <v>55568.61</v>
      </c>
      <c r="E47" s="28">
        <v>15</v>
      </c>
      <c r="F47" s="28" t="str">
        <f t="shared" si="1"/>
        <v>cbans</v>
      </c>
      <c r="G47" s="28">
        <v>212</v>
      </c>
      <c r="H47" s="28" t="s">
        <v>758</v>
      </c>
      <c r="L47">
        <v>43</v>
      </c>
      <c r="M47" s="94" t="s">
        <v>3881</v>
      </c>
      <c r="N47" t="s">
        <v>133</v>
      </c>
      <c r="O47" s="29">
        <f>SUT!AA50</f>
        <v>23.770782858114167</v>
      </c>
      <c r="P47" s="29">
        <f t="shared" si="7"/>
        <v>2.0755497999999997</v>
      </c>
      <c r="Q47" s="34">
        <f t="shared" si="4"/>
        <v>0.41976172758569119</v>
      </c>
      <c r="R47" s="34">
        <f t="shared" si="3"/>
        <v>4.5512870348112626E-2</v>
      </c>
      <c r="S47" s="34">
        <f t="shared" si="5"/>
        <v>-0.37424885723757856</v>
      </c>
      <c r="T47" t="str">
        <f t="shared" si="6"/>
        <v/>
      </c>
    </row>
    <row r="48" spans="4:20" x14ac:dyDescent="0.35">
      <c r="D48" s="13">
        <v>9646.7890000000007</v>
      </c>
      <c r="E48" s="28">
        <v>13</v>
      </c>
      <c r="F48" s="28" t="str">
        <f t="shared" si="1"/>
        <v>cbanb</v>
      </c>
      <c r="G48" s="28">
        <v>213</v>
      </c>
      <c r="H48" s="28" t="s">
        <v>757</v>
      </c>
      <c r="L48">
        <v>44</v>
      </c>
      <c r="M48" s="94" t="s">
        <v>3882</v>
      </c>
      <c r="N48" t="s">
        <v>134</v>
      </c>
      <c r="O48" s="29">
        <f>SUT!AA51</f>
        <v>78.378673957803969</v>
      </c>
      <c r="P48" s="29">
        <f t="shared" si="7"/>
        <v>112.84446475000001</v>
      </c>
      <c r="Q48" s="34">
        <f t="shared" si="4"/>
        <v>1.3840674824545318</v>
      </c>
      <c r="R48" s="34">
        <f t="shared" si="3"/>
        <v>2.4744650760337898</v>
      </c>
      <c r="S48" s="34">
        <f t="shared" si="5"/>
        <v>1.090397593579258</v>
      </c>
      <c r="T48" t="str">
        <f t="shared" si="6"/>
        <v/>
      </c>
    </row>
    <row r="49" spans="4:20" x14ac:dyDescent="0.35">
      <c r="D49" s="13">
        <v>50341.89</v>
      </c>
      <c r="E49" s="28">
        <v>14</v>
      </c>
      <c r="F49" s="28" t="str">
        <f t="shared" si="1"/>
        <v>cbanc</v>
      </c>
      <c r="G49" s="28">
        <v>214</v>
      </c>
      <c r="H49" s="28" t="s">
        <v>756</v>
      </c>
      <c r="L49">
        <v>45</v>
      </c>
      <c r="M49" s="94" t="s">
        <v>3883</v>
      </c>
      <c r="N49" t="s">
        <v>132</v>
      </c>
      <c r="O49" s="29">
        <f>SUT!AA52</f>
        <v>13.995770914562518</v>
      </c>
      <c r="P49" s="29">
        <f t="shared" si="7"/>
        <v>14.800565390000001</v>
      </c>
      <c r="Q49" s="34">
        <f t="shared" si="4"/>
        <v>0.24714747566611739</v>
      </c>
      <c r="R49" s="34">
        <f t="shared" si="3"/>
        <v>0.3245483262670128</v>
      </c>
      <c r="S49" s="34">
        <f t="shared" si="5"/>
        <v>7.740085060089541E-2</v>
      </c>
      <c r="T49" t="str">
        <f t="shared" si="6"/>
        <v/>
      </c>
    </row>
    <row r="50" spans="4:20" x14ac:dyDescent="0.35">
      <c r="D50" s="13">
        <v>13361.56</v>
      </c>
      <c r="E50" s="28">
        <v>16</v>
      </c>
      <c r="F50" s="28" t="str">
        <f t="shared" si="1"/>
        <v>cfrui</v>
      </c>
      <c r="G50" s="28">
        <v>215</v>
      </c>
      <c r="H50" s="28" t="s">
        <v>755</v>
      </c>
      <c r="L50">
        <v>46</v>
      </c>
      <c r="M50" s="94" t="s">
        <v>3884</v>
      </c>
      <c r="N50" t="s">
        <v>138</v>
      </c>
      <c r="O50" s="29">
        <f>SUT!AA53</f>
        <v>357.13796308992494</v>
      </c>
      <c r="P50" s="29">
        <f t="shared" si="7"/>
        <v>397.99917309999995</v>
      </c>
      <c r="Q50" s="34">
        <f t="shared" si="4"/>
        <v>6.3066012284020712</v>
      </c>
      <c r="R50" s="34">
        <f t="shared" si="3"/>
        <v>8.7273669675169128</v>
      </c>
      <c r="S50" s="34">
        <f t="shared" si="5"/>
        <v>2.4207657391148416</v>
      </c>
      <c r="T50" t="str">
        <f t="shared" si="6"/>
        <v/>
      </c>
    </row>
    <row r="51" spans="4:20" x14ac:dyDescent="0.35">
      <c r="D51" s="13">
        <v>6167.6</v>
      </c>
      <c r="E51" s="28">
        <v>16</v>
      </c>
      <c r="F51" s="28" t="str">
        <f t="shared" si="1"/>
        <v>cfrui</v>
      </c>
      <c r="G51" s="28">
        <v>216</v>
      </c>
      <c r="H51" s="28" t="s">
        <v>754</v>
      </c>
      <c r="L51">
        <v>47</v>
      </c>
      <c r="M51" s="94" t="s">
        <v>3885</v>
      </c>
      <c r="N51" t="s">
        <v>240</v>
      </c>
      <c r="O51" s="29">
        <f>SUT!AA54</f>
        <v>70.193538407861922</v>
      </c>
      <c r="P51" s="29">
        <f t="shared" si="7"/>
        <v>66.751188999999997</v>
      </c>
      <c r="Q51" s="34">
        <f t="shared" si="4"/>
        <v>1.2395284212265203</v>
      </c>
      <c r="R51" s="34">
        <f t="shared" si="3"/>
        <v>1.4637269655198646</v>
      </c>
      <c r="S51" s="34">
        <f t="shared" si="5"/>
        <v>0.22419854429334429</v>
      </c>
      <c r="T51" t="str">
        <f t="shared" si="6"/>
        <v/>
      </c>
    </row>
    <row r="52" spans="4:20" x14ac:dyDescent="0.35">
      <c r="D52" s="13">
        <v>3935.317</v>
      </c>
      <c r="E52" s="28">
        <v>16</v>
      </c>
      <c r="F52" s="28" t="str">
        <f t="shared" si="1"/>
        <v>cfrui</v>
      </c>
      <c r="G52" s="28">
        <v>217</v>
      </c>
      <c r="H52" s="28" t="s">
        <v>753</v>
      </c>
      <c r="L52">
        <v>48</v>
      </c>
      <c r="M52" s="94" t="s">
        <v>3886</v>
      </c>
      <c r="N52" t="s">
        <v>143</v>
      </c>
      <c r="O52" s="29">
        <f>SUT!AA55</f>
        <v>0</v>
      </c>
      <c r="P52" s="29">
        <f t="shared" si="7"/>
        <v>0</v>
      </c>
      <c r="Q52" s="34">
        <f t="shared" si="4"/>
        <v>0</v>
      </c>
      <c r="R52" s="34">
        <f t="shared" si="3"/>
        <v>0</v>
      </c>
      <c r="S52" s="34">
        <f t="shared" si="5"/>
        <v>0</v>
      </c>
      <c r="T52" t="str">
        <f t="shared" si="6"/>
        <v/>
      </c>
    </row>
    <row r="53" spans="4:20" x14ac:dyDescent="0.35">
      <c r="D53" s="13">
        <v>2269.44</v>
      </c>
      <c r="E53" s="28">
        <v>16</v>
      </c>
      <c r="F53" s="28" t="str">
        <f t="shared" si="1"/>
        <v>cfrui</v>
      </c>
      <c r="G53" s="28">
        <v>218</v>
      </c>
      <c r="H53" s="28" t="s">
        <v>752</v>
      </c>
      <c r="L53">
        <v>49</v>
      </c>
      <c r="M53" s="94" t="s">
        <v>3887</v>
      </c>
      <c r="N53" t="s">
        <v>142</v>
      </c>
      <c r="O53" s="29">
        <f>SUT!AA56</f>
        <v>124.20120738175655</v>
      </c>
      <c r="P53" s="29">
        <f t="shared" si="7"/>
        <v>86.616764920000023</v>
      </c>
      <c r="Q53" s="34">
        <f t="shared" si="4"/>
        <v>2.1932350183830209</v>
      </c>
      <c r="R53" s="34">
        <f t="shared" si="3"/>
        <v>1.8993413657320637</v>
      </c>
      <c r="S53" s="34">
        <f t="shared" si="5"/>
        <v>-0.29389365265095724</v>
      </c>
      <c r="T53" t="str">
        <f t="shared" si="6"/>
        <v/>
      </c>
    </row>
    <row r="54" spans="4:20" x14ac:dyDescent="0.35">
      <c r="D54" s="13">
        <v>773.43790000000001</v>
      </c>
      <c r="E54" s="28">
        <v>16</v>
      </c>
      <c r="F54" s="28" t="str">
        <f t="shared" si="1"/>
        <v>cfrui</v>
      </c>
      <c r="G54" s="28">
        <v>219</v>
      </c>
      <c r="H54" s="28" t="s">
        <v>751</v>
      </c>
      <c r="L54">
        <v>50</v>
      </c>
      <c r="M54" s="94" t="s">
        <v>3888</v>
      </c>
      <c r="N54" t="s">
        <v>366</v>
      </c>
      <c r="O54" s="29">
        <f>SUT!AA57</f>
        <v>277.27478528525995</v>
      </c>
      <c r="P54" s="29">
        <f t="shared" si="7"/>
        <v>9.2156422199999994</v>
      </c>
      <c r="Q54" s="34">
        <f t="shared" si="4"/>
        <v>4.8963193001261525</v>
      </c>
      <c r="R54" s="34">
        <f t="shared" si="3"/>
        <v>0.20208155426261168</v>
      </c>
      <c r="S54" s="34">
        <f t="shared" si="5"/>
        <v>-4.6942377458635409</v>
      </c>
      <c r="T54" t="str">
        <f t="shared" si="6"/>
        <v/>
      </c>
    </row>
    <row r="55" spans="4:20" x14ac:dyDescent="0.35">
      <c r="D55" s="13">
        <v>1123.74</v>
      </c>
      <c r="E55" s="28">
        <v>16</v>
      </c>
      <c r="F55" s="28" t="str">
        <f t="shared" si="1"/>
        <v>cfrui</v>
      </c>
      <c r="G55" s="28">
        <v>220</v>
      </c>
      <c r="H55" s="28" t="s">
        <v>750</v>
      </c>
      <c r="L55">
        <v>51</v>
      </c>
      <c r="M55" s="94" t="s">
        <v>3889</v>
      </c>
      <c r="N55" t="s">
        <v>144</v>
      </c>
      <c r="O55" s="29">
        <f>SUT!AA58</f>
        <v>44.572921158267803</v>
      </c>
      <c r="P55" s="29">
        <f t="shared" si="7"/>
        <v>20.155403</v>
      </c>
      <c r="Q55" s="34">
        <f t="shared" si="4"/>
        <v>0.78710097604331242</v>
      </c>
      <c r="R55" s="34">
        <f t="shared" si="3"/>
        <v>0.44196975835171981</v>
      </c>
      <c r="S55" s="34">
        <f t="shared" si="5"/>
        <v>-0.34513121769159261</v>
      </c>
      <c r="T55" t="str">
        <f t="shared" si="6"/>
        <v/>
      </c>
    </row>
    <row r="56" spans="4:20" x14ac:dyDescent="0.35">
      <c r="D56" s="13">
        <v>1357.2080000000001</v>
      </c>
      <c r="E56" s="28">
        <v>16</v>
      </c>
      <c r="F56" s="28" t="str">
        <f t="shared" si="1"/>
        <v>cfrui</v>
      </c>
      <c r="G56" s="28">
        <v>221</v>
      </c>
      <c r="H56" s="28" t="s">
        <v>749</v>
      </c>
      <c r="L56">
        <v>52</v>
      </c>
      <c r="M56" s="94" t="s">
        <v>3890</v>
      </c>
      <c r="N56" t="s">
        <v>145</v>
      </c>
      <c r="O56" s="29">
        <f>SUT!AA59</f>
        <v>20.7862461995933</v>
      </c>
      <c r="P56" s="29">
        <f t="shared" si="7"/>
        <v>6.0985059999999995</v>
      </c>
      <c r="Q56" s="34">
        <f t="shared" si="4"/>
        <v>0.36705861421742852</v>
      </c>
      <c r="R56" s="34">
        <f t="shared" si="3"/>
        <v>0.13372866933628233</v>
      </c>
      <c r="S56" s="34">
        <f t="shared" si="5"/>
        <v>-0.2333299448811462</v>
      </c>
      <c r="T56" t="str">
        <f t="shared" si="6"/>
        <v/>
      </c>
    </row>
    <row r="57" spans="4:20" x14ac:dyDescent="0.35">
      <c r="D57" s="13">
        <v>3507.6370000000002</v>
      </c>
      <c r="E57" s="28">
        <v>16</v>
      </c>
      <c r="F57" s="28" t="str">
        <f t="shared" si="1"/>
        <v>cfrui</v>
      </c>
      <c r="G57" s="28">
        <v>222</v>
      </c>
      <c r="H57" s="28" t="s">
        <v>748</v>
      </c>
      <c r="L57">
        <v>53</v>
      </c>
      <c r="M57" s="94" t="s">
        <v>3891</v>
      </c>
      <c r="N57" t="s">
        <v>147</v>
      </c>
      <c r="O57" s="29">
        <f>SUT!AA60</f>
        <v>276.59105550070899</v>
      </c>
      <c r="P57" s="29">
        <f t="shared" si="7"/>
        <v>141.69491576999997</v>
      </c>
      <c r="Q57" s="34">
        <f t="shared" si="4"/>
        <v>4.8842455035971106</v>
      </c>
      <c r="R57" s="34">
        <f t="shared" si="3"/>
        <v>3.1071007452708423</v>
      </c>
      <c r="S57" s="34">
        <f t="shared" si="5"/>
        <v>-1.7771447583262683</v>
      </c>
      <c r="T57" t="str">
        <f t="shared" si="6"/>
        <v/>
      </c>
    </row>
    <row r="58" spans="4:20" x14ac:dyDescent="0.35">
      <c r="D58" s="13">
        <v>5184.8649999999998</v>
      </c>
      <c r="E58" s="28">
        <v>16</v>
      </c>
      <c r="F58" s="28" t="str">
        <f t="shared" si="1"/>
        <v>cfrui</v>
      </c>
      <c r="G58" s="28">
        <v>223</v>
      </c>
      <c r="H58" s="28" t="s">
        <v>747</v>
      </c>
      <c r="L58">
        <v>54</v>
      </c>
      <c r="M58" s="94" t="s">
        <v>3892</v>
      </c>
      <c r="N58" t="s">
        <v>150</v>
      </c>
      <c r="O58" s="29">
        <f>SUT!AA61</f>
        <v>22.650407189196404</v>
      </c>
      <c r="P58" s="29">
        <f t="shared" si="7"/>
        <v>11.347095999999999</v>
      </c>
      <c r="Q58" s="34">
        <f t="shared" si="4"/>
        <v>0.39997732127745045</v>
      </c>
      <c r="R58" s="34">
        <f t="shared" si="3"/>
        <v>0.24882029285714433</v>
      </c>
      <c r="S58" s="34">
        <f t="shared" si="5"/>
        <v>-0.15115702842030612</v>
      </c>
      <c r="T58" t="str">
        <f t="shared" si="6"/>
        <v/>
      </c>
    </row>
    <row r="59" spans="4:20" x14ac:dyDescent="0.35">
      <c r="D59" s="13">
        <v>740.92309999999998</v>
      </c>
      <c r="E59" s="28">
        <v>16</v>
      </c>
      <c r="F59" s="28" t="str">
        <f t="shared" si="1"/>
        <v>cfrui</v>
      </c>
      <c r="G59" s="28">
        <v>224</v>
      </c>
      <c r="H59" s="28" t="s">
        <v>746</v>
      </c>
      <c r="L59">
        <v>55</v>
      </c>
      <c r="M59" s="94" t="s">
        <v>3893</v>
      </c>
      <c r="N59" t="s">
        <v>367</v>
      </c>
      <c r="O59" s="29">
        <f>SUT!AA62</f>
        <v>3.7195351811176587</v>
      </c>
      <c r="P59" s="29">
        <f t="shared" si="7"/>
        <v>2.274635607</v>
      </c>
      <c r="Q59" s="34">
        <f t="shared" si="4"/>
        <v>6.5682250465249115E-2</v>
      </c>
      <c r="R59" s="34">
        <f t="shared" si="3"/>
        <v>4.9878444482802334E-2</v>
      </c>
      <c r="S59" s="34">
        <f t="shared" si="5"/>
        <v>-1.5803805982446781E-2</v>
      </c>
      <c r="T59" t="str">
        <f t="shared" si="6"/>
        <v/>
      </c>
    </row>
    <row r="60" spans="4:20" x14ac:dyDescent="0.35">
      <c r="D60" s="13">
        <v>1731.6410000000001</v>
      </c>
      <c r="E60" s="28">
        <v>16</v>
      </c>
      <c r="F60" s="28" t="str">
        <f t="shared" si="1"/>
        <v>cfrui</v>
      </c>
      <c r="G60" s="28">
        <v>225</v>
      </c>
      <c r="H60" s="28" t="s">
        <v>745</v>
      </c>
      <c r="L60">
        <v>56</v>
      </c>
      <c r="M60" s="94" t="s">
        <v>3894</v>
      </c>
      <c r="N60" t="s">
        <v>152</v>
      </c>
      <c r="O60" s="29">
        <f>SUT!AA63</f>
        <v>70.647755744079575</v>
      </c>
      <c r="P60" s="29">
        <f t="shared" si="7"/>
        <v>27.238339730000007</v>
      </c>
      <c r="Q60" s="34">
        <f t="shared" si="4"/>
        <v>1.2475493204492403</v>
      </c>
      <c r="R60" s="34">
        <f t="shared" si="3"/>
        <v>0.59728512639365983</v>
      </c>
      <c r="S60" s="34">
        <f t="shared" si="5"/>
        <v>-0.65026419405558045</v>
      </c>
      <c r="T60" t="str">
        <f t="shared" si="6"/>
        <v/>
      </c>
    </row>
    <row r="61" spans="4:20" x14ac:dyDescent="0.35">
      <c r="D61" s="13">
        <v>588.12540000000001</v>
      </c>
      <c r="E61" s="28">
        <v>16</v>
      </c>
      <c r="F61" s="28" t="str">
        <f t="shared" si="1"/>
        <v>cfrui</v>
      </c>
      <c r="G61" s="28">
        <v>226</v>
      </c>
      <c r="H61" s="28" t="s">
        <v>744</v>
      </c>
      <c r="L61">
        <v>57</v>
      </c>
      <c r="M61" s="94" t="s">
        <v>3895</v>
      </c>
      <c r="N61" t="s">
        <v>154</v>
      </c>
      <c r="O61" s="29">
        <f>SUT!AA64</f>
        <v>131.58165794087918</v>
      </c>
      <c r="P61" s="29">
        <f t="shared" si="7"/>
        <v>121.87401759999999</v>
      </c>
      <c r="Q61" s="34">
        <f t="shared" si="4"/>
        <v>2.3235643683059912</v>
      </c>
      <c r="R61" s="34">
        <f t="shared" si="3"/>
        <v>2.672466043374337</v>
      </c>
      <c r="S61" s="34">
        <f t="shared" si="5"/>
        <v>0.3489016750683458</v>
      </c>
      <c r="T61" t="str">
        <f t="shared" si="6"/>
        <v/>
      </c>
    </row>
    <row r="62" spans="4:20" x14ac:dyDescent="0.35">
      <c r="D62" s="13">
        <v>5278.9610000000002</v>
      </c>
      <c r="E62" s="28">
        <v>16</v>
      </c>
      <c r="F62" s="28" t="str">
        <f t="shared" si="1"/>
        <v>cfrui</v>
      </c>
      <c r="G62" s="28">
        <v>227</v>
      </c>
      <c r="H62" s="28" t="s">
        <v>743</v>
      </c>
      <c r="L62">
        <v>58</v>
      </c>
      <c r="M62" s="94" t="s">
        <v>3896</v>
      </c>
      <c r="N62" t="s">
        <v>368</v>
      </c>
      <c r="O62" s="29">
        <f>SUT!AA65</f>
        <v>56.957083306329132</v>
      </c>
      <c r="P62" s="29">
        <f t="shared" si="7"/>
        <v>14.212671372999999</v>
      </c>
      <c r="Q62" s="34">
        <f t="shared" si="4"/>
        <v>1.0057894950121806</v>
      </c>
      <c r="R62" s="34">
        <f t="shared" si="3"/>
        <v>0.31165692555277685</v>
      </c>
      <c r="S62" s="34">
        <f t="shared" si="5"/>
        <v>-0.69413256945940383</v>
      </c>
      <c r="T62" t="str">
        <f t="shared" si="6"/>
        <v/>
      </c>
    </row>
    <row r="63" spans="4:20" x14ac:dyDescent="0.35">
      <c r="D63" s="13">
        <v>464.62389999999999</v>
      </c>
      <c r="E63" s="28">
        <v>25</v>
      </c>
      <c r="F63" s="28" t="str">
        <f t="shared" si="1"/>
        <v>cocrp</v>
      </c>
      <c r="G63" s="28">
        <v>87</v>
      </c>
      <c r="H63" s="28" t="s">
        <v>887</v>
      </c>
      <c r="L63">
        <v>59</v>
      </c>
      <c r="M63" s="94" t="s">
        <v>3897</v>
      </c>
      <c r="N63" t="s">
        <v>369</v>
      </c>
      <c r="O63" s="29">
        <f>SUT!AA66</f>
        <v>0</v>
      </c>
      <c r="P63" s="29">
        <f t="shared" si="7"/>
        <v>0</v>
      </c>
      <c r="Q63" s="34">
        <f t="shared" si="4"/>
        <v>0</v>
      </c>
      <c r="R63" s="34">
        <f t="shared" si="3"/>
        <v>0</v>
      </c>
      <c r="S63" s="34">
        <f t="shared" si="5"/>
        <v>0</v>
      </c>
      <c r="T63" t="str">
        <f t="shared" si="6"/>
        <v/>
      </c>
    </row>
    <row r="64" spans="4:20" x14ac:dyDescent="0.35">
      <c r="D64" s="13">
        <v>229.15190000000001</v>
      </c>
      <c r="E64" s="28">
        <v>25</v>
      </c>
      <c r="F64" s="28" t="str">
        <f t="shared" si="1"/>
        <v>cocrp</v>
      </c>
      <c r="G64" s="28">
        <v>242</v>
      </c>
      <c r="H64" s="28" t="s">
        <v>729</v>
      </c>
      <c r="L64">
        <v>60</v>
      </c>
      <c r="M64" s="94" t="s">
        <v>3898</v>
      </c>
      <c r="N64" t="s">
        <v>155</v>
      </c>
      <c r="O64" s="29">
        <f>SUT!AA67</f>
        <v>3.2315260119708631</v>
      </c>
      <c r="P64" s="29">
        <f t="shared" si="7"/>
        <v>3.2920700000000003</v>
      </c>
      <c r="Q64" s="34">
        <f t="shared" si="4"/>
        <v>5.7064630543287156E-2</v>
      </c>
      <c r="R64" s="34">
        <f t="shared" si="3"/>
        <v>7.2188850918879985E-2</v>
      </c>
      <c r="S64" s="34">
        <f t="shared" si="5"/>
        <v>1.5124220375592828E-2</v>
      </c>
      <c r="T64" t="str">
        <f t="shared" si="6"/>
        <v/>
      </c>
    </row>
    <row r="65" spans="4:20" x14ac:dyDescent="0.35">
      <c r="D65" s="13">
        <v>38759.11</v>
      </c>
      <c r="E65" s="28">
        <v>30</v>
      </c>
      <c r="F65" s="28" t="str">
        <f t="shared" si="1"/>
        <v>cmilk</v>
      </c>
      <c r="G65" s="28">
        <v>198</v>
      </c>
      <c r="H65" s="28" t="s">
        <v>772</v>
      </c>
      <c r="L65">
        <v>61</v>
      </c>
      <c r="M65" s="94" t="s">
        <v>3899</v>
      </c>
      <c r="N65" t="s">
        <v>370</v>
      </c>
      <c r="O65" s="29">
        <f>SUT!AA68</f>
        <v>0</v>
      </c>
      <c r="P65" s="29">
        <f t="shared" si="7"/>
        <v>0</v>
      </c>
      <c r="Q65" s="34">
        <f t="shared" si="4"/>
        <v>0</v>
      </c>
      <c r="R65" s="34">
        <f t="shared" si="3"/>
        <v>0</v>
      </c>
      <c r="S65" s="34">
        <f t="shared" si="5"/>
        <v>0</v>
      </c>
      <c r="T65" t="str">
        <f t="shared" si="6"/>
        <v/>
      </c>
    </row>
    <row r="66" spans="4:20" x14ac:dyDescent="0.35">
      <c r="D66" s="13">
        <v>2898.7570000000001</v>
      </c>
      <c r="E66" s="28">
        <v>28</v>
      </c>
      <c r="F66" s="28" t="str">
        <f t="shared" si="1"/>
        <v>cpoul</v>
      </c>
      <c r="G66" s="28">
        <v>189</v>
      </c>
      <c r="H66" s="28" t="s">
        <v>780</v>
      </c>
      <c r="L66">
        <v>62</v>
      </c>
      <c r="M66" s="94" t="s">
        <v>3900</v>
      </c>
      <c r="N66" t="s">
        <v>371</v>
      </c>
      <c r="O66" s="29">
        <f>SUT!AA69</f>
        <v>0</v>
      </c>
      <c r="P66" s="29">
        <f t="shared" si="7"/>
        <v>0</v>
      </c>
      <c r="Q66" s="34">
        <f t="shared" si="4"/>
        <v>0</v>
      </c>
      <c r="R66" s="34">
        <f t="shared" si="3"/>
        <v>0</v>
      </c>
      <c r="S66" s="34">
        <f t="shared" si="5"/>
        <v>0</v>
      </c>
      <c r="T66" t="str">
        <f t="shared" si="6"/>
        <v/>
      </c>
    </row>
    <row r="67" spans="4:20" x14ac:dyDescent="0.35">
      <c r="D67" s="13">
        <v>58.86365</v>
      </c>
      <c r="E67" s="28">
        <v>28</v>
      </c>
      <c r="F67" s="28" t="str">
        <f t="shared" si="1"/>
        <v>cpoul</v>
      </c>
      <c r="G67" s="28">
        <v>191</v>
      </c>
      <c r="H67" s="28" t="s">
        <v>778</v>
      </c>
      <c r="L67">
        <v>63</v>
      </c>
      <c r="M67" s="94" t="s">
        <v>3901</v>
      </c>
      <c r="N67" t="s">
        <v>156</v>
      </c>
      <c r="O67" s="29">
        <f>SUT!AA70</f>
        <v>4.3543788744067164</v>
      </c>
      <c r="P67" s="29">
        <f t="shared" si="7"/>
        <v>4.0483919000000004</v>
      </c>
      <c r="Q67" s="34">
        <f t="shared" si="4"/>
        <v>7.6892780931683946E-2</v>
      </c>
      <c r="R67" s="34">
        <f t="shared" si="3"/>
        <v>8.8773555644412569E-2</v>
      </c>
      <c r="S67" s="34">
        <f t="shared" si="5"/>
        <v>1.1880774712728623E-2</v>
      </c>
      <c r="T67" t="str">
        <f t="shared" si="6"/>
        <v/>
      </c>
    </row>
    <row r="68" spans="4:20" x14ac:dyDescent="0.35">
      <c r="D68" s="13">
        <v>6059.3959999999997</v>
      </c>
      <c r="E68" s="28">
        <v>31</v>
      </c>
      <c r="F68" s="28" t="str">
        <f t="shared" si="1"/>
        <v>ceggs</v>
      </c>
      <c r="G68" s="28">
        <v>192</v>
      </c>
      <c r="H68" s="28" t="s">
        <v>187</v>
      </c>
      <c r="L68">
        <v>64</v>
      </c>
      <c r="M68" s="94" t="s">
        <v>3902</v>
      </c>
      <c r="N68" t="s">
        <v>157</v>
      </c>
      <c r="O68" s="29">
        <f>SUT!AA71</f>
        <v>57.045934365483539</v>
      </c>
      <c r="P68" s="29">
        <f t="shared" si="7"/>
        <v>5.4614435409999986</v>
      </c>
      <c r="Q68" s="34">
        <f t="shared" si="4"/>
        <v>1.0073584914693479</v>
      </c>
      <c r="R68" s="34">
        <f t="shared" si="3"/>
        <v>0.11975909794844242</v>
      </c>
      <c r="S68" s="34">
        <f t="shared" si="5"/>
        <v>-0.88759939352090544</v>
      </c>
      <c r="T68" t="str">
        <f t="shared" si="6"/>
        <v/>
      </c>
    </row>
    <row r="69" spans="4:20" x14ac:dyDescent="0.35">
      <c r="D69" s="13">
        <v>858.76139999999998</v>
      </c>
      <c r="E69" s="28">
        <v>27</v>
      </c>
      <c r="F69" s="28" t="str">
        <f t="shared" ref="F69:F132" si="8">IF(ISNA(VLOOKUP(E69,$L$5:$N$108,3,0)),0,VLOOKUP(E69,$L$5:$N$108,3,0))</f>
        <v>csmlr</v>
      </c>
      <c r="G69" s="28">
        <v>181</v>
      </c>
      <c r="H69" s="28" t="s">
        <v>788</v>
      </c>
      <c r="L69">
        <v>65</v>
      </c>
      <c r="M69" s="94" t="s">
        <v>3903</v>
      </c>
      <c r="N69" t="s">
        <v>159</v>
      </c>
      <c r="O69" s="29">
        <f>SUT!AA72</f>
        <v>107.89675084931518</v>
      </c>
      <c r="P69" s="29">
        <f t="shared" ref="P69:P100" si="9">SUMIF($E$5:$E$332,$L69,$D$5:$D$332)/1000</f>
        <v>51.981335800000004</v>
      </c>
      <c r="Q69" s="34">
        <f t="shared" si="4"/>
        <v>1.9053190973023153</v>
      </c>
      <c r="R69" s="34">
        <f t="shared" ref="R69:R108" si="10">P69/P$3*100</f>
        <v>1.1398520993266967</v>
      </c>
      <c r="S69" s="34">
        <f t="shared" si="5"/>
        <v>-0.76546699797561857</v>
      </c>
      <c r="T69" t="str">
        <f t="shared" si="6"/>
        <v/>
      </c>
    </row>
    <row r="70" spans="4:20" x14ac:dyDescent="0.35">
      <c r="D70" s="13">
        <v>4984.5360000000001</v>
      </c>
      <c r="E70" s="28">
        <v>27</v>
      </c>
      <c r="F70" s="28" t="str">
        <f t="shared" si="8"/>
        <v>csmlr</v>
      </c>
      <c r="G70" s="28">
        <v>182</v>
      </c>
      <c r="H70" s="28" t="s">
        <v>787</v>
      </c>
      <c r="L70">
        <v>66</v>
      </c>
      <c r="M70" s="94" t="s">
        <v>3904</v>
      </c>
      <c r="N70" t="s">
        <v>244</v>
      </c>
      <c r="O70" s="29">
        <f>SUT!AA73</f>
        <v>17.897979820757435</v>
      </c>
      <c r="P70" s="29">
        <f t="shared" si="9"/>
        <v>12.7287377</v>
      </c>
      <c r="Q70" s="34">
        <f t="shared" ref="Q70:Q107" si="11">O70/O$3*100</f>
        <v>0.31605551128453696</v>
      </c>
      <c r="R70" s="34">
        <f t="shared" si="10"/>
        <v>0.2791170747313475</v>
      </c>
      <c r="S70" s="34">
        <f t="shared" ref="S70:S107" si="12">R70-Q70</f>
        <v>-3.6938436553189458E-2</v>
      </c>
      <c r="T70" t="str">
        <f t="shared" ref="T70:T107" si="13">IF(OR(AND(O70=0,P70&lt;&gt;0),AND(P70=0,O70&lt;&gt;0)),"Check","")</f>
        <v/>
      </c>
    </row>
    <row r="71" spans="4:20" x14ac:dyDescent="0.35">
      <c r="D71" s="13">
        <v>4641.174</v>
      </c>
      <c r="E71" s="28">
        <v>27</v>
      </c>
      <c r="F71" s="28" t="str">
        <f t="shared" si="8"/>
        <v>csmlr</v>
      </c>
      <c r="G71" s="28">
        <v>183</v>
      </c>
      <c r="H71" s="28" t="s">
        <v>786</v>
      </c>
      <c r="L71">
        <v>67</v>
      </c>
      <c r="M71" s="94" t="s">
        <v>3905</v>
      </c>
      <c r="N71" t="s">
        <v>160</v>
      </c>
      <c r="O71" s="29">
        <f>SUT!AA74</f>
        <v>47.927441404370093</v>
      </c>
      <c r="P71" s="29">
        <f t="shared" si="9"/>
        <v>16.684425940000001</v>
      </c>
      <c r="Q71" s="34">
        <f t="shared" si="11"/>
        <v>0.84633752799576178</v>
      </c>
      <c r="R71" s="34">
        <f t="shared" si="10"/>
        <v>0.3658578149461445</v>
      </c>
      <c r="S71" s="34">
        <f t="shared" si="12"/>
        <v>-0.48047971304961729</v>
      </c>
      <c r="T71" t="str">
        <f t="shared" si="13"/>
        <v/>
      </c>
    </row>
    <row r="72" spans="4:20" x14ac:dyDescent="0.35">
      <c r="D72" s="13">
        <v>1137.779</v>
      </c>
      <c r="E72" s="28">
        <v>29</v>
      </c>
      <c r="F72" s="28" t="str">
        <f t="shared" si="8"/>
        <v>coliv</v>
      </c>
      <c r="G72" s="28">
        <v>184</v>
      </c>
      <c r="H72" s="28" t="s">
        <v>785</v>
      </c>
      <c r="L72">
        <v>68</v>
      </c>
      <c r="M72" s="94" t="s">
        <v>3906</v>
      </c>
      <c r="N72" t="s">
        <v>372</v>
      </c>
      <c r="O72" s="29">
        <f>SUT!AA75</f>
        <v>0</v>
      </c>
      <c r="P72" s="29">
        <f t="shared" si="9"/>
        <v>0</v>
      </c>
      <c r="Q72" s="34">
        <f t="shared" si="11"/>
        <v>0</v>
      </c>
      <c r="R72" s="34">
        <f t="shared" si="10"/>
        <v>0</v>
      </c>
      <c r="S72" s="34">
        <f t="shared" si="12"/>
        <v>0</v>
      </c>
      <c r="T72" t="str">
        <f t="shared" si="13"/>
        <v/>
      </c>
    </row>
    <row r="73" spans="4:20" x14ac:dyDescent="0.35">
      <c r="D73" s="13">
        <v>95.456440000000001</v>
      </c>
      <c r="E73" s="28">
        <v>29</v>
      </c>
      <c r="F73" s="28" t="str">
        <f t="shared" si="8"/>
        <v>coliv</v>
      </c>
      <c r="G73" s="28">
        <v>185</v>
      </c>
      <c r="H73" s="28" t="s">
        <v>784</v>
      </c>
      <c r="L73">
        <v>69</v>
      </c>
      <c r="M73" s="94" t="s">
        <v>3907</v>
      </c>
      <c r="N73" t="s">
        <v>161</v>
      </c>
      <c r="O73" s="29">
        <f>SUT!AA76</f>
        <v>22.169753301253365</v>
      </c>
      <c r="P73" s="29">
        <f t="shared" si="9"/>
        <v>20.67839</v>
      </c>
      <c r="Q73" s="34">
        <f t="shared" si="11"/>
        <v>0.39148958624667596</v>
      </c>
      <c r="R73" s="34">
        <f t="shared" si="10"/>
        <v>0.45343787129449203</v>
      </c>
      <c r="S73" s="34">
        <f t="shared" si="12"/>
        <v>6.1948285047816076E-2</v>
      </c>
      <c r="T73" t="str">
        <f t="shared" si="13"/>
        <v/>
      </c>
    </row>
    <row r="74" spans="4:20" x14ac:dyDescent="0.35">
      <c r="D74" s="13">
        <v>117.57980000000001</v>
      </c>
      <c r="E74" s="28">
        <v>29</v>
      </c>
      <c r="F74" s="28" t="str">
        <f t="shared" si="8"/>
        <v>coliv</v>
      </c>
      <c r="G74" s="28">
        <v>186</v>
      </c>
      <c r="H74" s="28" t="s">
        <v>783</v>
      </c>
      <c r="L74">
        <v>70</v>
      </c>
      <c r="M74" s="94" t="s">
        <v>3908</v>
      </c>
      <c r="N74" t="s">
        <v>162</v>
      </c>
      <c r="O74" s="29">
        <f>SUT!AA77</f>
        <v>21.132162035167159</v>
      </c>
      <c r="P74" s="29">
        <f t="shared" si="9"/>
        <v>21.153560000000002</v>
      </c>
      <c r="Q74" s="34">
        <f t="shared" si="11"/>
        <v>0.37316704697736036</v>
      </c>
      <c r="R74" s="34">
        <f t="shared" si="10"/>
        <v>0.46385744812339436</v>
      </c>
      <c r="S74" s="34">
        <f t="shared" si="12"/>
        <v>9.0690401146033994E-2</v>
      </c>
      <c r="T74" t="str">
        <f t="shared" si="13"/>
        <v/>
      </c>
    </row>
    <row r="75" spans="4:20" x14ac:dyDescent="0.35">
      <c r="D75" s="13">
        <v>380545.2</v>
      </c>
      <c r="E75" s="28">
        <v>34</v>
      </c>
      <c r="F75" s="28" t="str">
        <f t="shared" si="8"/>
        <v>cfuel</v>
      </c>
      <c r="G75" s="28">
        <v>145</v>
      </c>
      <c r="H75" s="28" t="s">
        <v>822</v>
      </c>
      <c r="L75">
        <v>71</v>
      </c>
      <c r="M75" s="94" t="s">
        <v>3909</v>
      </c>
      <c r="N75" t="s">
        <v>373</v>
      </c>
      <c r="O75" s="29">
        <f>SUT!AA78</f>
        <v>3.7663146475521061</v>
      </c>
      <c r="P75" s="29">
        <f t="shared" si="9"/>
        <v>0</v>
      </c>
      <c r="Q75" s="34">
        <f t="shared" si="11"/>
        <v>6.6508316218458333E-2</v>
      </c>
      <c r="R75" s="34">
        <f t="shared" si="10"/>
        <v>0</v>
      </c>
      <c r="S75" s="34">
        <f t="shared" si="12"/>
        <v>-6.6508316218458333E-2</v>
      </c>
      <c r="T75" t="str">
        <f t="shared" si="13"/>
        <v>Check</v>
      </c>
    </row>
    <row r="76" spans="4:20" x14ac:dyDescent="0.35">
      <c r="D76" s="13">
        <v>7341.3320000000003</v>
      </c>
      <c r="E76" s="28">
        <v>34</v>
      </c>
      <c r="F76" s="28" t="str">
        <f t="shared" si="8"/>
        <v>cfuel</v>
      </c>
      <c r="G76" s="28">
        <v>146</v>
      </c>
      <c r="H76" s="28" t="s">
        <v>821</v>
      </c>
      <c r="L76">
        <v>72</v>
      </c>
      <c r="M76" s="94" t="s">
        <v>3910</v>
      </c>
      <c r="N76" t="s">
        <v>163</v>
      </c>
      <c r="O76" s="29">
        <f>SUT!AA79</f>
        <v>63.314177041335228</v>
      </c>
      <c r="P76" s="29">
        <f t="shared" si="9"/>
        <v>33.330078</v>
      </c>
      <c r="Q76" s="34">
        <f t="shared" si="11"/>
        <v>1.1180476677681297</v>
      </c>
      <c r="R76" s="34">
        <f t="shared" si="10"/>
        <v>0.73086539224762581</v>
      </c>
      <c r="S76" s="34">
        <f t="shared" si="12"/>
        <v>-0.38718227552050388</v>
      </c>
      <c r="T76" t="str">
        <f t="shared" si="13"/>
        <v/>
      </c>
    </row>
    <row r="77" spans="4:20" x14ac:dyDescent="0.35">
      <c r="D77" s="13">
        <v>980.38620000000003</v>
      </c>
      <c r="E77" s="28">
        <v>35</v>
      </c>
      <c r="F77" s="28" t="str">
        <f t="shared" si="8"/>
        <v>cchar</v>
      </c>
      <c r="G77" s="28">
        <v>326</v>
      </c>
      <c r="H77" s="28" t="s">
        <v>822</v>
      </c>
      <c r="L77">
        <v>73</v>
      </c>
      <c r="M77" s="94" t="s">
        <v>3911</v>
      </c>
      <c r="N77" t="s">
        <v>374</v>
      </c>
      <c r="O77" s="29">
        <f>SUT!AA80</f>
        <v>0</v>
      </c>
      <c r="P77" s="29">
        <f t="shared" si="9"/>
        <v>0</v>
      </c>
      <c r="Q77" s="34">
        <f t="shared" si="11"/>
        <v>0</v>
      </c>
      <c r="R77" s="34">
        <f t="shared" si="10"/>
        <v>0</v>
      </c>
      <c r="S77" s="34">
        <f t="shared" si="12"/>
        <v>0</v>
      </c>
      <c r="T77" t="str">
        <f t="shared" si="13"/>
        <v/>
      </c>
    </row>
    <row r="78" spans="4:20" x14ac:dyDescent="0.35">
      <c r="D78" s="13">
        <v>8620.5460000000003</v>
      </c>
      <c r="E78" s="28">
        <v>37</v>
      </c>
      <c r="F78" s="28" t="str">
        <f t="shared" si="8"/>
        <v>cfish</v>
      </c>
      <c r="G78" s="28">
        <v>193</v>
      </c>
      <c r="H78" s="28" t="s">
        <v>777</v>
      </c>
      <c r="L78">
        <v>74</v>
      </c>
      <c r="M78" s="94" t="s">
        <v>3912</v>
      </c>
      <c r="N78" t="s">
        <v>375</v>
      </c>
      <c r="O78" s="29">
        <f>SUT!AA81</f>
        <v>8.1779176685049251</v>
      </c>
      <c r="P78" s="29">
        <f t="shared" si="9"/>
        <v>8.7926610000000007</v>
      </c>
      <c r="Q78" s="34">
        <f t="shared" si="11"/>
        <v>0.14441160264157624</v>
      </c>
      <c r="R78" s="34">
        <f t="shared" si="10"/>
        <v>0.19280637839087569</v>
      </c>
      <c r="S78" s="34">
        <f t="shared" si="12"/>
        <v>4.8394775749299457E-2</v>
      </c>
      <c r="T78" t="str">
        <f t="shared" si="13"/>
        <v/>
      </c>
    </row>
    <row r="79" spans="4:20" x14ac:dyDescent="0.35">
      <c r="D79" s="13">
        <v>8456.0589999999993</v>
      </c>
      <c r="E79" s="28">
        <v>37</v>
      </c>
      <c r="F79" s="28" t="str">
        <f t="shared" si="8"/>
        <v>cfish</v>
      </c>
      <c r="G79" s="28">
        <v>194</v>
      </c>
      <c r="H79" s="28" t="s">
        <v>776</v>
      </c>
      <c r="L79">
        <v>75</v>
      </c>
      <c r="M79" s="94" t="s">
        <v>3913</v>
      </c>
      <c r="N79" t="s">
        <v>376</v>
      </c>
      <c r="O79" s="29">
        <f>SUT!AA82</f>
        <v>5.2568793762475248E-13</v>
      </c>
      <c r="P79" s="29">
        <f t="shared" si="9"/>
        <v>0</v>
      </c>
      <c r="Q79" s="34">
        <f t="shared" si="11"/>
        <v>9.2829789487981257E-15</v>
      </c>
      <c r="R79" s="34">
        <f t="shared" si="10"/>
        <v>0</v>
      </c>
      <c r="S79" s="34">
        <f t="shared" si="12"/>
        <v>-9.2829789487981257E-15</v>
      </c>
      <c r="T79" t="str">
        <f t="shared" si="13"/>
        <v>Check</v>
      </c>
    </row>
    <row r="80" spans="4:20" x14ac:dyDescent="0.35">
      <c r="D80" s="13">
        <v>61283.6</v>
      </c>
      <c r="E80" s="28">
        <v>41</v>
      </c>
      <c r="F80" s="28" t="str">
        <f t="shared" si="8"/>
        <v>cmeat</v>
      </c>
      <c r="G80" s="28">
        <v>180</v>
      </c>
      <c r="H80" s="28" t="s">
        <v>789</v>
      </c>
      <c r="L80">
        <v>76</v>
      </c>
      <c r="M80" s="94" t="s">
        <v>3914</v>
      </c>
      <c r="N80" t="s">
        <v>377</v>
      </c>
      <c r="O80" s="29">
        <f>SUT!AA83</f>
        <v>0</v>
      </c>
      <c r="P80" s="29">
        <f t="shared" si="9"/>
        <v>0</v>
      </c>
      <c r="Q80" s="34">
        <f t="shared" si="11"/>
        <v>0</v>
      </c>
      <c r="R80" s="34">
        <f t="shared" si="10"/>
        <v>0</v>
      </c>
      <c r="S80" s="34">
        <f t="shared" si="12"/>
        <v>0</v>
      </c>
      <c r="T80" t="str">
        <f t="shared" si="13"/>
        <v/>
      </c>
    </row>
    <row r="81" spans="4:20" x14ac:dyDescent="0.35">
      <c r="D81" s="13">
        <v>592.33339999999998</v>
      </c>
      <c r="E81" s="28">
        <v>41</v>
      </c>
      <c r="F81" s="28" t="str">
        <f t="shared" si="8"/>
        <v>cmeat</v>
      </c>
      <c r="G81" s="28">
        <v>187</v>
      </c>
      <c r="H81" s="28" t="s">
        <v>782</v>
      </c>
      <c r="L81">
        <v>77</v>
      </c>
      <c r="M81" s="94" t="s">
        <v>3915</v>
      </c>
      <c r="N81" t="s">
        <v>378</v>
      </c>
      <c r="O81" s="29">
        <f>SUT!AA84</f>
        <v>0</v>
      </c>
      <c r="P81" s="29">
        <f t="shared" si="9"/>
        <v>0</v>
      </c>
      <c r="Q81" s="34">
        <f t="shared" si="11"/>
        <v>0</v>
      </c>
      <c r="R81" s="34">
        <f t="shared" si="10"/>
        <v>0</v>
      </c>
      <c r="S81" s="34">
        <f t="shared" si="12"/>
        <v>0</v>
      </c>
      <c r="T81" t="str">
        <f t="shared" si="13"/>
        <v/>
      </c>
    </row>
    <row r="82" spans="4:20" x14ac:dyDescent="0.35">
      <c r="D82" s="13">
        <v>97.73648</v>
      </c>
      <c r="E82" s="28">
        <v>41</v>
      </c>
      <c r="F82" s="28" t="str">
        <f t="shared" si="8"/>
        <v>cmeat</v>
      </c>
      <c r="G82" s="28">
        <v>188</v>
      </c>
      <c r="H82" s="28" t="s">
        <v>781</v>
      </c>
      <c r="L82">
        <v>78</v>
      </c>
      <c r="M82" s="94" t="s">
        <v>3916</v>
      </c>
      <c r="N82" t="s">
        <v>379</v>
      </c>
      <c r="O82" s="29">
        <f>SUT!AA85</f>
        <v>267.16062988794408</v>
      </c>
      <c r="P82" s="29">
        <f t="shared" si="9"/>
        <v>66.073925900000006</v>
      </c>
      <c r="Q82" s="34">
        <f t="shared" si="11"/>
        <v>4.7177162070774843</v>
      </c>
      <c r="R82" s="34">
        <f t="shared" si="10"/>
        <v>1.4488758703248177</v>
      </c>
      <c r="S82" s="34">
        <f t="shared" si="12"/>
        <v>-3.2688403367526666</v>
      </c>
      <c r="T82" t="str">
        <f t="shared" si="13"/>
        <v/>
      </c>
    </row>
    <row r="83" spans="4:20" x14ac:dyDescent="0.35">
      <c r="D83" s="13">
        <v>1042.875</v>
      </c>
      <c r="E83" s="28">
        <v>41</v>
      </c>
      <c r="F83" s="28" t="str">
        <f t="shared" si="8"/>
        <v>cmeat</v>
      </c>
      <c r="G83" s="28">
        <v>190</v>
      </c>
      <c r="H83" s="28" t="s">
        <v>779</v>
      </c>
      <c r="L83">
        <v>79</v>
      </c>
      <c r="M83" s="94" t="s">
        <v>3917</v>
      </c>
      <c r="N83" t="s">
        <v>380</v>
      </c>
      <c r="O83" s="29">
        <f>SUT!AA86</f>
        <v>11.910008956670969</v>
      </c>
      <c r="P83" s="29">
        <f t="shared" si="9"/>
        <v>11.670249999999999</v>
      </c>
      <c r="Q83" s="34">
        <f t="shared" si="11"/>
        <v>0.210315577953577</v>
      </c>
      <c r="R83" s="34">
        <f t="shared" si="10"/>
        <v>0.2559064471399633</v>
      </c>
      <c r="S83" s="34">
        <f t="shared" si="12"/>
        <v>4.5590869186386301E-2</v>
      </c>
      <c r="T83" t="str">
        <f t="shared" si="13"/>
        <v/>
      </c>
    </row>
    <row r="84" spans="4:20" x14ac:dyDescent="0.35">
      <c r="D84" s="13">
        <v>2507.9319999999998</v>
      </c>
      <c r="E84" s="28">
        <v>41</v>
      </c>
      <c r="F84" s="28" t="str">
        <f t="shared" si="8"/>
        <v>cmeat</v>
      </c>
      <c r="G84" s="28">
        <v>307</v>
      </c>
      <c r="H84" s="28" t="s">
        <v>665</v>
      </c>
      <c r="L84">
        <v>80</v>
      </c>
      <c r="M84" s="94" t="s">
        <v>3918</v>
      </c>
      <c r="N84" t="s">
        <v>381</v>
      </c>
      <c r="O84" s="29">
        <f>SUT!AA87</f>
        <v>2.6155556098899955</v>
      </c>
      <c r="P84" s="29">
        <f t="shared" si="9"/>
        <v>0.38194439999999996</v>
      </c>
      <c r="Q84" s="34">
        <f t="shared" si="11"/>
        <v>4.618737834412965E-2</v>
      </c>
      <c r="R84" s="34">
        <f t="shared" si="10"/>
        <v>8.3753162450680135E-3</v>
      </c>
      <c r="S84" s="34">
        <f t="shared" si="12"/>
        <v>-3.7812062099061634E-2</v>
      </c>
      <c r="T84" t="str">
        <f t="shared" si="13"/>
        <v/>
      </c>
    </row>
    <row r="85" spans="4:20" x14ac:dyDescent="0.35">
      <c r="D85" s="13">
        <v>1857.575</v>
      </c>
      <c r="E85" s="28">
        <v>41</v>
      </c>
      <c r="F85" s="28" t="str">
        <f t="shared" si="8"/>
        <v>cmeat</v>
      </c>
      <c r="G85" s="28">
        <v>308</v>
      </c>
      <c r="H85" s="28" t="s">
        <v>664</v>
      </c>
      <c r="L85">
        <v>81</v>
      </c>
      <c r="M85" s="94" t="s">
        <v>3919</v>
      </c>
      <c r="N85" t="s">
        <v>382</v>
      </c>
      <c r="O85" s="29">
        <f>SUT!AA88</f>
        <v>1.0905311733510921</v>
      </c>
      <c r="P85" s="29">
        <f t="shared" si="9"/>
        <v>0</v>
      </c>
      <c r="Q85" s="34">
        <f t="shared" si="11"/>
        <v>1.9257390555635301E-2</v>
      </c>
      <c r="R85" s="34">
        <f t="shared" si="10"/>
        <v>0</v>
      </c>
      <c r="S85" s="34">
        <f t="shared" si="12"/>
        <v>-1.9257390555635301E-2</v>
      </c>
      <c r="T85" t="str">
        <f t="shared" si="13"/>
        <v>Check</v>
      </c>
    </row>
    <row r="86" spans="4:20" x14ac:dyDescent="0.35">
      <c r="D86" s="13">
        <v>1707.0029999999999</v>
      </c>
      <c r="E86" s="28">
        <v>42</v>
      </c>
      <c r="F86" s="28" t="str">
        <f t="shared" si="8"/>
        <v>cfsea</v>
      </c>
      <c r="G86" s="28">
        <v>195</v>
      </c>
      <c r="H86" s="28" t="s">
        <v>775</v>
      </c>
      <c r="L86">
        <v>82</v>
      </c>
      <c r="M86" s="94" t="s">
        <v>3920</v>
      </c>
      <c r="N86" t="s">
        <v>165</v>
      </c>
      <c r="O86" s="29">
        <f>SUT!AA89</f>
        <v>355.1362906890709</v>
      </c>
      <c r="P86" s="29">
        <f t="shared" si="9"/>
        <v>258.49918300000002</v>
      </c>
      <c r="Q86" s="34">
        <f t="shared" si="11"/>
        <v>6.2712542450882136</v>
      </c>
      <c r="R86" s="34">
        <f t="shared" si="10"/>
        <v>5.6683967789990106</v>
      </c>
      <c r="S86" s="34">
        <f t="shared" si="12"/>
        <v>-0.60285746608920299</v>
      </c>
      <c r="T86" t="str">
        <f t="shared" si="13"/>
        <v/>
      </c>
    </row>
    <row r="87" spans="4:20" x14ac:dyDescent="0.35">
      <c r="D87" s="13">
        <v>23680.799999999999</v>
      </c>
      <c r="E87" s="28">
        <v>42</v>
      </c>
      <c r="F87" s="28" t="str">
        <f t="shared" si="8"/>
        <v>cfsea</v>
      </c>
      <c r="G87" s="28">
        <v>196</v>
      </c>
      <c r="H87" s="28" t="s">
        <v>774</v>
      </c>
      <c r="L87">
        <v>83</v>
      </c>
      <c r="M87" s="94" t="s">
        <v>3921</v>
      </c>
      <c r="N87" t="s">
        <v>383</v>
      </c>
      <c r="O87" s="29">
        <f>SUT!AA90</f>
        <v>16.08914269432983</v>
      </c>
      <c r="P87" s="29">
        <f t="shared" si="9"/>
        <v>3.92964</v>
      </c>
      <c r="Q87" s="34">
        <f t="shared" si="11"/>
        <v>0.28411375313368126</v>
      </c>
      <c r="R87" s="34">
        <f t="shared" si="10"/>
        <v>8.6169551718179596E-2</v>
      </c>
      <c r="S87" s="34">
        <f t="shared" si="12"/>
        <v>-0.19794420141550167</v>
      </c>
      <c r="T87" t="str">
        <f t="shared" si="13"/>
        <v/>
      </c>
    </row>
    <row r="88" spans="4:20" x14ac:dyDescent="0.35">
      <c r="D88" s="13">
        <v>492.92059999999998</v>
      </c>
      <c r="E88" s="28">
        <v>42</v>
      </c>
      <c r="F88" s="28" t="str">
        <f t="shared" si="8"/>
        <v>cfsea</v>
      </c>
      <c r="G88" s="28">
        <v>197</v>
      </c>
      <c r="H88" s="28" t="s">
        <v>773</v>
      </c>
      <c r="L88">
        <v>84</v>
      </c>
      <c r="M88" s="94" t="s">
        <v>3922</v>
      </c>
      <c r="N88" t="s">
        <v>167</v>
      </c>
      <c r="O88" s="29">
        <f>SUT!AA91</f>
        <v>105.9884929716121</v>
      </c>
      <c r="P88" s="29">
        <f t="shared" si="9"/>
        <v>83.818315837</v>
      </c>
      <c r="Q88" s="34">
        <f t="shared" si="11"/>
        <v>1.8716216954033187</v>
      </c>
      <c r="R88" s="34">
        <f t="shared" si="10"/>
        <v>1.8379766852554138</v>
      </c>
      <c r="S88" s="34">
        <f t="shared" si="12"/>
        <v>-3.3645010147904886E-2</v>
      </c>
      <c r="T88" t="str">
        <f t="shared" si="13"/>
        <v/>
      </c>
    </row>
    <row r="89" spans="4:20" x14ac:dyDescent="0.35">
      <c r="D89" s="13">
        <v>10963.7</v>
      </c>
      <c r="E89" s="28">
        <v>45</v>
      </c>
      <c r="F89" s="28" t="str">
        <f t="shared" si="8"/>
        <v>cdair</v>
      </c>
      <c r="G89" s="28">
        <v>199</v>
      </c>
      <c r="H89" s="28" t="s">
        <v>771</v>
      </c>
      <c r="L89">
        <v>85</v>
      </c>
      <c r="M89" s="94" t="s">
        <v>3923</v>
      </c>
      <c r="N89" t="s">
        <v>384</v>
      </c>
      <c r="O89" s="29">
        <f>SUT!AA92</f>
        <v>0</v>
      </c>
      <c r="P89" s="29">
        <f t="shared" si="9"/>
        <v>0</v>
      </c>
      <c r="Q89" s="34">
        <f t="shared" si="11"/>
        <v>0</v>
      </c>
      <c r="R89" s="34">
        <f t="shared" si="10"/>
        <v>0</v>
      </c>
      <c r="S89" s="34">
        <f t="shared" si="12"/>
        <v>0</v>
      </c>
      <c r="T89" t="str">
        <f t="shared" si="13"/>
        <v/>
      </c>
    </row>
    <row r="90" spans="4:20" x14ac:dyDescent="0.35">
      <c r="D90" s="13">
        <v>25.445969999999999</v>
      </c>
      <c r="E90" s="28">
        <v>45</v>
      </c>
      <c r="F90" s="28" t="str">
        <f t="shared" si="8"/>
        <v>cdair</v>
      </c>
      <c r="G90" s="28">
        <v>200</v>
      </c>
      <c r="H90" s="28" t="s">
        <v>770</v>
      </c>
      <c r="L90">
        <v>86</v>
      </c>
      <c r="M90" s="94" t="s">
        <v>3924</v>
      </c>
      <c r="N90" t="s">
        <v>385</v>
      </c>
      <c r="O90" s="29">
        <f>SUT!AA93</f>
        <v>48.74312704616041</v>
      </c>
      <c r="P90" s="29">
        <f t="shared" si="9"/>
        <v>5.4317910000000005</v>
      </c>
      <c r="Q90" s="34">
        <f t="shared" si="11"/>
        <v>0.86074149677577494</v>
      </c>
      <c r="R90" s="34">
        <f t="shared" si="10"/>
        <v>0.11910887396729536</v>
      </c>
      <c r="S90" s="34">
        <f t="shared" si="12"/>
        <v>-0.74163262280847952</v>
      </c>
      <c r="T90" t="str">
        <f t="shared" si="13"/>
        <v/>
      </c>
    </row>
    <row r="91" spans="4:20" x14ac:dyDescent="0.35">
      <c r="D91" s="13">
        <v>1513.9449999999999</v>
      </c>
      <c r="E91" s="28">
        <v>45</v>
      </c>
      <c r="F91" s="28" t="str">
        <f t="shared" si="8"/>
        <v>cdair</v>
      </c>
      <c r="G91" s="28">
        <v>201</v>
      </c>
      <c r="H91" s="28" t="s">
        <v>769</v>
      </c>
      <c r="L91">
        <v>87</v>
      </c>
      <c r="M91" s="94" t="s">
        <v>3925</v>
      </c>
      <c r="N91" t="s">
        <v>386</v>
      </c>
      <c r="O91" s="29">
        <f>SUT!AA94</f>
        <v>24.599369148899022</v>
      </c>
      <c r="P91" s="29">
        <f t="shared" si="9"/>
        <v>25.213629999999998</v>
      </c>
      <c r="Q91" s="34">
        <f t="shared" si="11"/>
        <v>0.43439350538407973</v>
      </c>
      <c r="R91" s="34">
        <f t="shared" si="10"/>
        <v>0.55288708235055739</v>
      </c>
      <c r="S91" s="34">
        <f t="shared" si="12"/>
        <v>0.11849357696647767</v>
      </c>
      <c r="T91" t="str">
        <f t="shared" si="13"/>
        <v/>
      </c>
    </row>
    <row r="92" spans="4:20" x14ac:dyDescent="0.35">
      <c r="D92" s="13">
        <v>1764.405</v>
      </c>
      <c r="E92" s="28">
        <v>45</v>
      </c>
      <c r="F92" s="28" t="str">
        <f t="shared" si="8"/>
        <v>cdair</v>
      </c>
      <c r="G92" s="28">
        <v>202</v>
      </c>
      <c r="H92" s="28" t="s">
        <v>768</v>
      </c>
      <c r="L92">
        <v>88</v>
      </c>
      <c r="M92" s="94" t="s">
        <v>3926</v>
      </c>
      <c r="N92" t="s">
        <v>387</v>
      </c>
      <c r="O92" s="29">
        <f>SUT!AA95</f>
        <v>70.839597605150232</v>
      </c>
      <c r="P92" s="29">
        <f t="shared" si="9"/>
        <v>0</v>
      </c>
      <c r="Q92" s="34">
        <f t="shared" si="11"/>
        <v>1.2509370031985605</v>
      </c>
      <c r="R92" s="34">
        <f t="shared" si="10"/>
        <v>0</v>
      </c>
      <c r="S92" s="34">
        <f t="shared" si="12"/>
        <v>-1.2509370031985605</v>
      </c>
      <c r="T92" t="str">
        <f t="shared" si="13"/>
        <v>Check</v>
      </c>
    </row>
    <row r="93" spans="4:20" x14ac:dyDescent="0.35">
      <c r="D93" s="13">
        <v>95.359120000000004</v>
      </c>
      <c r="E93" s="28">
        <v>45</v>
      </c>
      <c r="F93" s="28" t="str">
        <f t="shared" si="8"/>
        <v>cdair</v>
      </c>
      <c r="G93" s="28">
        <v>203</v>
      </c>
      <c r="H93" s="28" t="s">
        <v>767</v>
      </c>
      <c r="L93">
        <v>89</v>
      </c>
      <c r="M93" s="94" t="s">
        <v>3927</v>
      </c>
      <c r="N93" t="s">
        <v>388</v>
      </c>
      <c r="O93" s="29">
        <f>SUT!AA96</f>
        <v>410.26672103646155</v>
      </c>
      <c r="P93" s="29">
        <f t="shared" si="9"/>
        <v>404.92109999999997</v>
      </c>
      <c r="Q93" s="34">
        <f t="shared" si="11"/>
        <v>7.2447873770550437</v>
      </c>
      <c r="R93" s="34">
        <f t="shared" si="10"/>
        <v>8.8791516953797718</v>
      </c>
      <c r="S93" s="34">
        <f t="shared" si="12"/>
        <v>1.6343643183247281</v>
      </c>
      <c r="T93" t="str">
        <f t="shared" si="13"/>
        <v/>
      </c>
    </row>
    <row r="94" spans="4:20" x14ac:dyDescent="0.35">
      <c r="D94" s="13">
        <v>437.71030000000002</v>
      </c>
      <c r="E94" s="28">
        <v>45</v>
      </c>
      <c r="F94" s="28" t="str">
        <f t="shared" si="8"/>
        <v>cdair</v>
      </c>
      <c r="G94" s="28">
        <v>204</v>
      </c>
      <c r="H94" s="28" t="s">
        <v>766</v>
      </c>
      <c r="L94">
        <v>90</v>
      </c>
      <c r="M94" s="94" t="s">
        <v>3928</v>
      </c>
      <c r="N94" t="s">
        <v>168</v>
      </c>
      <c r="O94" s="29">
        <f>SUT!AA97</f>
        <v>6.3446350395679474E-12</v>
      </c>
      <c r="P94" s="29">
        <f t="shared" si="9"/>
        <v>0</v>
      </c>
      <c r="Q94" s="34">
        <f t="shared" si="11"/>
        <v>1.1203816807407565E-13</v>
      </c>
      <c r="R94" s="34">
        <f t="shared" si="10"/>
        <v>0</v>
      </c>
      <c r="S94" s="34">
        <f t="shared" si="12"/>
        <v>-1.1203816807407565E-13</v>
      </c>
      <c r="T94" t="str">
        <f t="shared" si="13"/>
        <v>Check</v>
      </c>
    </row>
    <row r="95" spans="4:20" x14ac:dyDescent="0.35">
      <c r="D95" s="13">
        <v>1177.181</v>
      </c>
      <c r="E95" s="28">
        <v>43</v>
      </c>
      <c r="F95" s="28" t="str">
        <f t="shared" si="8"/>
        <v>cfveg</v>
      </c>
      <c r="G95" s="28">
        <v>281</v>
      </c>
      <c r="H95" s="28" t="s">
        <v>692</v>
      </c>
      <c r="L95">
        <v>91</v>
      </c>
      <c r="M95" s="94" t="s">
        <v>3929</v>
      </c>
      <c r="N95" t="s">
        <v>389</v>
      </c>
      <c r="O95" s="29">
        <f>SUT!AA98</f>
        <v>0</v>
      </c>
      <c r="P95" s="29">
        <f t="shared" si="9"/>
        <v>0</v>
      </c>
      <c r="Q95" s="34">
        <f t="shared" si="11"/>
        <v>0</v>
      </c>
      <c r="R95" s="34">
        <f t="shared" si="10"/>
        <v>0</v>
      </c>
      <c r="S95" s="34">
        <f t="shared" si="12"/>
        <v>0</v>
      </c>
      <c r="T95" t="str">
        <f t="shared" si="13"/>
        <v/>
      </c>
    </row>
    <row r="96" spans="4:20" x14ac:dyDescent="0.35">
      <c r="D96" s="13">
        <v>898.36879999999996</v>
      </c>
      <c r="E96" s="28">
        <v>43</v>
      </c>
      <c r="F96" s="28" t="str">
        <f t="shared" si="8"/>
        <v>cfveg</v>
      </c>
      <c r="G96" s="28">
        <v>282</v>
      </c>
      <c r="H96" s="28" t="s">
        <v>691</v>
      </c>
      <c r="L96">
        <v>92</v>
      </c>
      <c r="M96" s="94" t="s">
        <v>3930</v>
      </c>
      <c r="N96" t="s">
        <v>390</v>
      </c>
      <c r="O96" s="29">
        <f>SUT!AA99</f>
        <v>3.1141098588705062E-12</v>
      </c>
      <c r="P96" s="29">
        <f t="shared" si="9"/>
        <v>0</v>
      </c>
      <c r="Q96" s="34">
        <f t="shared" si="11"/>
        <v>5.4991210935440807E-14</v>
      </c>
      <c r="R96" s="34">
        <f t="shared" si="10"/>
        <v>0</v>
      </c>
      <c r="S96" s="34">
        <f t="shared" si="12"/>
        <v>-5.4991210935440807E-14</v>
      </c>
      <c r="T96" t="str">
        <f t="shared" si="13"/>
        <v>Check</v>
      </c>
    </row>
    <row r="97" spans="4:20" x14ac:dyDescent="0.35">
      <c r="D97" s="13">
        <v>801.16200000000003</v>
      </c>
      <c r="E97" s="28">
        <v>44</v>
      </c>
      <c r="F97" s="28" t="str">
        <f t="shared" si="8"/>
        <v>cfoil</v>
      </c>
      <c r="G97" s="28">
        <v>205</v>
      </c>
      <c r="H97" s="28" t="s">
        <v>765</v>
      </c>
      <c r="L97">
        <v>93</v>
      </c>
      <c r="M97" s="94" t="s">
        <v>3931</v>
      </c>
      <c r="N97" t="s">
        <v>391</v>
      </c>
      <c r="O97" s="29">
        <f>SUT!AA100</f>
        <v>1.7108914610181469</v>
      </c>
      <c r="P97" s="29">
        <f t="shared" si="9"/>
        <v>10.982273000000001</v>
      </c>
      <c r="Q97" s="34">
        <f t="shared" si="11"/>
        <v>3.0212162538998499E-2</v>
      </c>
      <c r="R97" s="34">
        <f t="shared" si="10"/>
        <v>0.24082041643933477</v>
      </c>
      <c r="S97" s="34">
        <f t="shared" si="12"/>
        <v>0.21060825390033627</v>
      </c>
      <c r="T97" t="str">
        <f t="shared" si="13"/>
        <v/>
      </c>
    </row>
    <row r="98" spans="4:20" x14ac:dyDescent="0.35">
      <c r="D98" s="13">
        <v>78.191999999999993</v>
      </c>
      <c r="E98" s="28">
        <v>44</v>
      </c>
      <c r="F98" s="28" t="str">
        <f t="shared" si="8"/>
        <v>cfoil</v>
      </c>
      <c r="G98" s="28">
        <v>206</v>
      </c>
      <c r="H98" s="28" t="s">
        <v>764</v>
      </c>
      <c r="L98">
        <v>94</v>
      </c>
      <c r="M98" s="94" t="s">
        <v>3932</v>
      </c>
      <c r="N98" t="s">
        <v>392</v>
      </c>
      <c r="O98" s="29">
        <f>SUT!AA101</f>
        <v>31.452325144516351</v>
      </c>
      <c r="P98" s="29">
        <f t="shared" si="9"/>
        <v>0</v>
      </c>
      <c r="Q98" s="34">
        <f t="shared" si="11"/>
        <v>0.55540797364788452</v>
      </c>
      <c r="R98" s="34">
        <f t="shared" si="10"/>
        <v>0</v>
      </c>
      <c r="S98" s="34">
        <f t="shared" si="12"/>
        <v>-0.55540797364788452</v>
      </c>
      <c r="T98" t="str">
        <f t="shared" si="13"/>
        <v>Check</v>
      </c>
    </row>
    <row r="99" spans="4:20" x14ac:dyDescent="0.35">
      <c r="D99" s="13">
        <v>80980.84</v>
      </c>
      <c r="E99" s="28">
        <v>44</v>
      </c>
      <c r="F99" s="28" t="str">
        <f t="shared" si="8"/>
        <v>cfoil</v>
      </c>
      <c r="G99" s="28">
        <v>207</v>
      </c>
      <c r="H99" s="28" t="s">
        <v>763</v>
      </c>
      <c r="L99">
        <v>95</v>
      </c>
      <c r="M99" s="94" t="s">
        <v>3933</v>
      </c>
      <c r="N99" t="s">
        <v>393</v>
      </c>
      <c r="O99" s="29">
        <f>SUT!AA102</f>
        <v>6.3655078391870221</v>
      </c>
      <c r="P99" s="29">
        <f t="shared" si="9"/>
        <v>1.177991</v>
      </c>
      <c r="Q99" s="34">
        <f t="shared" si="11"/>
        <v>0.11240675511136214</v>
      </c>
      <c r="R99" s="34">
        <f t="shared" si="10"/>
        <v>2.583110829441122E-2</v>
      </c>
      <c r="S99" s="34">
        <f t="shared" si="12"/>
        <v>-8.6575646816950916E-2</v>
      </c>
      <c r="T99" t="str">
        <f t="shared" si="13"/>
        <v/>
      </c>
    </row>
    <row r="100" spans="4:20" x14ac:dyDescent="0.35">
      <c r="D100" s="13">
        <v>10363.93</v>
      </c>
      <c r="E100" s="28">
        <v>44</v>
      </c>
      <c r="F100" s="28" t="str">
        <f t="shared" si="8"/>
        <v>cfoil</v>
      </c>
      <c r="G100" s="28">
        <v>208</v>
      </c>
      <c r="H100" s="28" t="s">
        <v>762</v>
      </c>
      <c r="L100">
        <v>96</v>
      </c>
      <c r="M100" s="94" t="s">
        <v>3934</v>
      </c>
      <c r="N100" t="s">
        <v>169</v>
      </c>
      <c r="O100" s="29">
        <f>SUT!AA103</f>
        <v>42.964869509743686</v>
      </c>
      <c r="P100" s="29">
        <f t="shared" si="9"/>
        <v>12.267405999999999</v>
      </c>
      <c r="Q100" s="34">
        <f t="shared" si="11"/>
        <v>0.75870483351571827</v>
      </c>
      <c r="R100" s="34">
        <f t="shared" si="10"/>
        <v>0.26900094557387105</v>
      </c>
      <c r="S100" s="34">
        <f t="shared" si="12"/>
        <v>-0.48970388794184722</v>
      </c>
      <c r="T100" t="str">
        <f t="shared" si="13"/>
        <v/>
      </c>
    </row>
    <row r="101" spans="4:20" x14ac:dyDescent="0.35">
      <c r="D101" s="13">
        <v>8845.3829999999998</v>
      </c>
      <c r="E101" s="28">
        <v>44</v>
      </c>
      <c r="F101" s="28" t="str">
        <f t="shared" si="8"/>
        <v>cfoil</v>
      </c>
      <c r="G101" s="28">
        <v>209</v>
      </c>
      <c r="H101" s="28" t="s">
        <v>761</v>
      </c>
      <c r="L101">
        <v>97</v>
      </c>
      <c r="M101" s="94" t="s">
        <v>3935</v>
      </c>
      <c r="N101" t="s">
        <v>170</v>
      </c>
      <c r="O101" s="29">
        <f>SUT!AA104</f>
        <v>141.68043637765473</v>
      </c>
      <c r="P101" s="29">
        <f t="shared" ref="P101:P108" si="14">SUMIF($E$5:$E$332,$L101,$D$5:$D$332)/1000</f>
        <v>193.2176</v>
      </c>
      <c r="Q101" s="34">
        <f t="shared" si="11"/>
        <v>2.5018959238306344</v>
      </c>
      <c r="R101" s="34">
        <f t="shared" si="10"/>
        <v>4.2368954856074694</v>
      </c>
      <c r="S101" s="34">
        <f t="shared" si="12"/>
        <v>1.734999561776835</v>
      </c>
      <c r="T101" t="str">
        <f t="shared" si="13"/>
        <v/>
      </c>
    </row>
    <row r="102" spans="4:20" x14ac:dyDescent="0.35">
      <c r="D102" s="13">
        <v>58.717750000000002</v>
      </c>
      <c r="E102" s="28">
        <v>44</v>
      </c>
      <c r="F102" s="28" t="str">
        <f t="shared" si="8"/>
        <v>cfoil</v>
      </c>
      <c r="G102" s="28">
        <v>210</v>
      </c>
      <c r="H102" s="28" t="s">
        <v>760</v>
      </c>
      <c r="L102">
        <v>98</v>
      </c>
      <c r="M102" s="94" t="s">
        <v>3936</v>
      </c>
      <c r="N102" t="s">
        <v>171</v>
      </c>
      <c r="O102" s="29">
        <f>SUT!AA105</f>
        <v>72.666104443877245</v>
      </c>
      <c r="P102" s="29">
        <f t="shared" si="14"/>
        <v>25.602638000000002</v>
      </c>
      <c r="Q102" s="34">
        <f t="shared" si="11"/>
        <v>1.2831907859472182</v>
      </c>
      <c r="R102" s="34">
        <f t="shared" si="10"/>
        <v>0.56141728994585516</v>
      </c>
      <c r="S102" s="34">
        <f t="shared" si="12"/>
        <v>-0.72177349600136309</v>
      </c>
      <c r="T102" t="str">
        <f t="shared" si="13"/>
        <v/>
      </c>
    </row>
    <row r="103" spans="4:20" x14ac:dyDescent="0.35">
      <c r="D103" s="13">
        <v>11716.24</v>
      </c>
      <c r="E103" s="28">
        <v>44</v>
      </c>
      <c r="F103" s="28" t="str">
        <f t="shared" si="8"/>
        <v>cfoil</v>
      </c>
      <c r="G103" s="28">
        <v>211</v>
      </c>
      <c r="H103" s="28" t="s">
        <v>759</v>
      </c>
      <c r="L103">
        <v>99</v>
      </c>
      <c r="M103" s="94" t="s">
        <v>3937</v>
      </c>
      <c r="N103" t="s">
        <v>394</v>
      </c>
      <c r="O103" s="29">
        <f>SUT!AA106</f>
        <v>7.1361702020182092</v>
      </c>
      <c r="P103" s="29">
        <f t="shared" si="14"/>
        <v>0.38939289999999999</v>
      </c>
      <c r="Q103" s="34">
        <f t="shared" si="11"/>
        <v>0.12601567017058432</v>
      </c>
      <c r="R103" s="34">
        <f t="shared" si="10"/>
        <v>8.5386477222447691E-3</v>
      </c>
      <c r="S103" s="34">
        <f t="shared" si="12"/>
        <v>-0.11747702244833955</v>
      </c>
      <c r="T103" t="str">
        <f t="shared" si="13"/>
        <v/>
      </c>
    </row>
    <row r="104" spans="4:20" x14ac:dyDescent="0.35">
      <c r="D104" s="13">
        <v>57864.480000000003</v>
      </c>
      <c r="E104" s="28">
        <v>46</v>
      </c>
      <c r="F104" s="28" t="str">
        <f t="shared" si="8"/>
        <v>cgmll</v>
      </c>
      <c r="G104" s="28">
        <v>170</v>
      </c>
      <c r="H104" s="28" t="s">
        <v>799</v>
      </c>
      <c r="L104">
        <v>100</v>
      </c>
      <c r="M104" s="94" t="s">
        <v>3938</v>
      </c>
      <c r="N104" t="s">
        <v>395</v>
      </c>
      <c r="O104" s="29">
        <f>SUT!AA107</f>
        <v>15.248647514396334</v>
      </c>
      <c r="P104" s="29">
        <f t="shared" si="14"/>
        <v>0</v>
      </c>
      <c r="Q104" s="34">
        <f t="shared" si="11"/>
        <v>0.26927167953172165</v>
      </c>
      <c r="R104" s="34">
        <f t="shared" si="10"/>
        <v>0</v>
      </c>
      <c r="S104" s="34">
        <f t="shared" si="12"/>
        <v>-0.26927167953172165</v>
      </c>
      <c r="T104" t="str">
        <f t="shared" si="13"/>
        <v>Check</v>
      </c>
    </row>
    <row r="105" spans="4:20" x14ac:dyDescent="0.35">
      <c r="D105" s="13">
        <v>114419.6</v>
      </c>
      <c r="E105" s="28">
        <v>46</v>
      </c>
      <c r="F105" s="28" t="str">
        <f t="shared" si="8"/>
        <v>cgmll</v>
      </c>
      <c r="G105" s="28">
        <v>171</v>
      </c>
      <c r="H105" s="28" t="s">
        <v>798</v>
      </c>
      <c r="L105">
        <v>101</v>
      </c>
      <c r="M105" s="94" t="s">
        <v>3939</v>
      </c>
      <c r="N105" t="s">
        <v>396</v>
      </c>
      <c r="O105" s="29">
        <f>SUT!AA108</f>
        <v>53.17923156108629</v>
      </c>
      <c r="P105" s="29">
        <f t="shared" si="14"/>
        <v>0.40713714999999995</v>
      </c>
      <c r="Q105" s="34">
        <f t="shared" si="11"/>
        <v>0.939077448353421</v>
      </c>
      <c r="R105" s="34">
        <f t="shared" si="10"/>
        <v>8.9277454686223778E-3</v>
      </c>
      <c r="S105" s="34">
        <f t="shared" si="12"/>
        <v>-0.93014970288479859</v>
      </c>
      <c r="T105" t="str">
        <f t="shared" si="13"/>
        <v/>
      </c>
    </row>
    <row r="106" spans="4:20" x14ac:dyDescent="0.35">
      <c r="D106" s="13">
        <v>3262.0740000000001</v>
      </c>
      <c r="E106" s="28">
        <v>46</v>
      </c>
      <c r="F106" s="28" t="str">
        <f t="shared" si="8"/>
        <v>cgmll</v>
      </c>
      <c r="G106" s="28">
        <v>167</v>
      </c>
      <c r="H106" s="28" t="s">
        <v>801</v>
      </c>
      <c r="L106">
        <v>102</v>
      </c>
      <c r="M106" s="94" t="s">
        <v>3940</v>
      </c>
      <c r="N106" t="s">
        <v>172</v>
      </c>
      <c r="O106" s="29">
        <f>SUT!AA109</f>
        <v>326.66323528380377</v>
      </c>
      <c r="P106" s="29">
        <f t="shared" si="14"/>
        <v>225.18736789999994</v>
      </c>
      <c r="Q106" s="34">
        <f t="shared" si="11"/>
        <v>5.7684563777273477</v>
      </c>
      <c r="R106" s="34">
        <f t="shared" si="10"/>
        <v>4.93793185750852</v>
      </c>
      <c r="S106" s="34">
        <f t="shared" si="12"/>
        <v>-0.83052452021882761</v>
      </c>
      <c r="T106" t="str">
        <f t="shared" si="13"/>
        <v/>
      </c>
    </row>
    <row r="107" spans="4:20" x14ac:dyDescent="0.35">
      <c r="D107" s="13">
        <v>21707.63</v>
      </c>
      <c r="E107" s="28">
        <v>46</v>
      </c>
      <c r="F107" s="28" t="str">
        <f t="shared" si="8"/>
        <v>cgmll</v>
      </c>
      <c r="G107" s="28">
        <v>172</v>
      </c>
      <c r="H107" s="28" t="s">
        <v>797</v>
      </c>
      <c r="L107">
        <v>103</v>
      </c>
      <c r="M107" s="94" t="s">
        <v>3941</v>
      </c>
      <c r="N107" t="s">
        <v>397</v>
      </c>
      <c r="O107" s="29">
        <f>SUT!AA110</f>
        <v>25.436762017492331</v>
      </c>
      <c r="P107" s="29">
        <f t="shared" si="14"/>
        <v>26.548110000000001</v>
      </c>
      <c r="Q107" s="34">
        <f t="shared" si="11"/>
        <v>0.44918079612190581</v>
      </c>
      <c r="R107" s="34">
        <f t="shared" si="10"/>
        <v>0.58214969759696078</v>
      </c>
      <c r="S107" s="34">
        <f t="shared" si="12"/>
        <v>0.13296890147505497</v>
      </c>
      <c r="T107" t="str">
        <f t="shared" si="13"/>
        <v/>
      </c>
    </row>
    <row r="108" spans="4:20" x14ac:dyDescent="0.35">
      <c r="D108" s="13">
        <v>971.51009999999997</v>
      </c>
      <c r="E108" s="28">
        <v>46</v>
      </c>
      <c r="F108" s="28" t="str">
        <f t="shared" si="8"/>
        <v>cgmll</v>
      </c>
      <c r="G108" s="28">
        <v>174</v>
      </c>
      <c r="H108" s="28" t="s">
        <v>990</v>
      </c>
      <c r="L108">
        <v>104</v>
      </c>
      <c r="M108" s="94" t="s">
        <v>3942</v>
      </c>
      <c r="N108" t="s">
        <v>4080</v>
      </c>
      <c r="O108" s="29">
        <f>SUT!AA111</f>
        <v>-224.37741238863359</v>
      </c>
      <c r="P108" s="29">
        <f t="shared" si="14"/>
        <v>0</v>
      </c>
      <c r="Q108" s="34"/>
      <c r="R108" s="34">
        <f t="shared" si="10"/>
        <v>0</v>
      </c>
      <c r="S108" s="34"/>
    </row>
    <row r="109" spans="4:20" x14ac:dyDescent="0.35">
      <c r="D109" s="13">
        <v>94517.04</v>
      </c>
      <c r="E109" s="28">
        <v>46</v>
      </c>
      <c r="F109" s="28" t="str">
        <f t="shared" si="8"/>
        <v>cgmll</v>
      </c>
      <c r="G109" s="28">
        <v>163</v>
      </c>
      <c r="H109" s="28" t="s">
        <v>804</v>
      </c>
    </row>
    <row r="110" spans="4:20" x14ac:dyDescent="0.35">
      <c r="D110" s="13">
        <v>2731.0360000000001</v>
      </c>
      <c r="E110" s="28">
        <v>46</v>
      </c>
      <c r="F110" s="28" t="str">
        <f t="shared" si="8"/>
        <v>cgmll</v>
      </c>
      <c r="G110" s="28">
        <v>173</v>
      </c>
      <c r="H110" s="28" t="s">
        <v>796</v>
      </c>
    </row>
    <row r="111" spans="4:20" x14ac:dyDescent="0.35">
      <c r="D111" s="13">
        <v>11995.73</v>
      </c>
      <c r="E111" s="28">
        <v>46</v>
      </c>
      <c r="F111" s="28" t="str">
        <f t="shared" si="8"/>
        <v>cgmll</v>
      </c>
      <c r="G111" s="28">
        <v>175</v>
      </c>
      <c r="H111" s="28" t="s">
        <v>795</v>
      </c>
    </row>
    <row r="112" spans="4:20" x14ac:dyDescent="0.35">
      <c r="D112" s="13">
        <v>3647.3339999999998</v>
      </c>
      <c r="E112" s="28">
        <v>46</v>
      </c>
      <c r="F112" s="28" t="str">
        <f t="shared" si="8"/>
        <v>cgmll</v>
      </c>
      <c r="G112" s="28">
        <v>229</v>
      </c>
      <c r="H112" s="28" t="s">
        <v>742</v>
      </c>
    </row>
    <row r="113" spans="4:8" x14ac:dyDescent="0.35">
      <c r="D113" s="13">
        <v>5806.0619999999999</v>
      </c>
      <c r="E113" s="28">
        <v>46</v>
      </c>
      <c r="F113" s="28" t="str">
        <f t="shared" si="8"/>
        <v>cgmll</v>
      </c>
      <c r="G113" s="28">
        <v>230</v>
      </c>
      <c r="H113" s="28" t="s">
        <v>741</v>
      </c>
    </row>
    <row r="114" spans="4:8" x14ac:dyDescent="0.35">
      <c r="D114" s="13">
        <v>2278.7469999999998</v>
      </c>
      <c r="E114" s="28">
        <v>46</v>
      </c>
      <c r="F114" s="28" t="str">
        <f t="shared" si="8"/>
        <v>cgmll</v>
      </c>
      <c r="G114" s="28">
        <v>232</v>
      </c>
      <c r="H114" s="28" t="s">
        <v>739</v>
      </c>
    </row>
    <row r="115" spans="4:8" x14ac:dyDescent="0.35">
      <c r="D115" s="13">
        <v>13561.81</v>
      </c>
      <c r="E115" s="28">
        <v>46</v>
      </c>
      <c r="F115" s="28" t="str">
        <f t="shared" si="8"/>
        <v>cgmll</v>
      </c>
      <c r="G115" s="28">
        <v>266</v>
      </c>
      <c r="H115" s="28" t="s">
        <v>705</v>
      </c>
    </row>
    <row r="116" spans="4:8" x14ac:dyDescent="0.35">
      <c r="D116" s="13">
        <v>41735.519999999997</v>
      </c>
      <c r="E116" s="28">
        <v>46</v>
      </c>
      <c r="F116" s="28" t="str">
        <f t="shared" si="8"/>
        <v>cgmll</v>
      </c>
      <c r="G116" s="28">
        <v>267</v>
      </c>
      <c r="H116" s="28" t="s">
        <v>991</v>
      </c>
    </row>
    <row r="117" spans="4:8" x14ac:dyDescent="0.35">
      <c r="D117" s="13">
        <v>23500.6</v>
      </c>
      <c r="E117" s="28">
        <v>46</v>
      </c>
      <c r="F117" s="28" t="str">
        <f t="shared" si="8"/>
        <v>cgmll</v>
      </c>
      <c r="G117" s="28">
        <v>268</v>
      </c>
      <c r="H117" s="28" t="s">
        <v>704</v>
      </c>
    </row>
    <row r="118" spans="4:8" x14ac:dyDescent="0.35">
      <c r="D118" s="13">
        <v>4131.9250000000002</v>
      </c>
      <c r="E118" s="28">
        <v>49</v>
      </c>
      <c r="F118" s="28" t="str">
        <f t="shared" si="8"/>
        <v>cfood</v>
      </c>
      <c r="G118" s="28">
        <v>269</v>
      </c>
      <c r="H118" s="28" t="s">
        <v>703</v>
      </c>
    </row>
    <row r="119" spans="4:8" x14ac:dyDescent="0.35">
      <c r="D119" s="13">
        <v>134.4633</v>
      </c>
      <c r="E119" s="28">
        <v>49</v>
      </c>
      <c r="F119" s="28" t="str">
        <f t="shared" si="8"/>
        <v>cfood</v>
      </c>
      <c r="G119" s="28">
        <v>270</v>
      </c>
      <c r="H119" s="28" t="s">
        <v>702</v>
      </c>
    </row>
    <row r="120" spans="4:8" x14ac:dyDescent="0.35">
      <c r="D120" s="13">
        <v>1687.4010000000001</v>
      </c>
      <c r="E120" s="28">
        <v>49</v>
      </c>
      <c r="F120" s="28" t="str">
        <f t="shared" si="8"/>
        <v>cfood</v>
      </c>
      <c r="G120" s="28">
        <v>286</v>
      </c>
      <c r="H120" s="28" t="s">
        <v>687</v>
      </c>
    </row>
    <row r="121" spans="4:8" x14ac:dyDescent="0.35">
      <c r="D121" s="13">
        <v>868.60289999999998</v>
      </c>
      <c r="E121" s="28">
        <v>49</v>
      </c>
      <c r="F121" s="28" t="str">
        <f t="shared" si="8"/>
        <v>cfood</v>
      </c>
      <c r="G121" s="28">
        <v>287</v>
      </c>
      <c r="H121" s="28" t="s">
        <v>686</v>
      </c>
    </row>
    <row r="122" spans="4:8" x14ac:dyDescent="0.35">
      <c r="D122" s="13">
        <v>3536.8620000000001</v>
      </c>
      <c r="E122" s="28">
        <v>49</v>
      </c>
      <c r="F122" s="28" t="str">
        <f t="shared" si="8"/>
        <v>cfood</v>
      </c>
      <c r="G122" s="28">
        <v>288</v>
      </c>
      <c r="H122" s="28" t="s">
        <v>685</v>
      </c>
    </row>
    <row r="123" spans="4:8" x14ac:dyDescent="0.35">
      <c r="D123" s="13">
        <v>5450.4319999999998</v>
      </c>
      <c r="E123" s="28">
        <v>49</v>
      </c>
      <c r="F123" s="28" t="str">
        <f t="shared" si="8"/>
        <v>cfood</v>
      </c>
      <c r="G123" s="28">
        <v>289</v>
      </c>
      <c r="H123" s="28" t="s">
        <v>684</v>
      </c>
    </row>
    <row r="124" spans="4:8" x14ac:dyDescent="0.35">
      <c r="D124" s="13">
        <v>29499.7</v>
      </c>
      <c r="E124" s="28">
        <v>47</v>
      </c>
      <c r="F124" s="28" t="str">
        <f t="shared" si="8"/>
        <v>cbake</v>
      </c>
      <c r="G124" s="28">
        <v>176</v>
      </c>
      <c r="H124" s="28" t="s">
        <v>794</v>
      </c>
    </row>
    <row r="125" spans="4:8" x14ac:dyDescent="0.35">
      <c r="D125" s="13">
        <v>29249.74</v>
      </c>
      <c r="E125" s="28">
        <v>47</v>
      </c>
      <c r="F125" s="28" t="str">
        <f t="shared" si="8"/>
        <v>cbake</v>
      </c>
      <c r="G125" s="28">
        <v>177</v>
      </c>
      <c r="H125" s="28" t="s">
        <v>793</v>
      </c>
    </row>
    <row r="126" spans="4:8" x14ac:dyDescent="0.35">
      <c r="D126" s="13">
        <v>8001.7489999999998</v>
      </c>
      <c r="E126" s="28">
        <v>47</v>
      </c>
      <c r="F126" s="28" t="str">
        <f t="shared" si="8"/>
        <v>cbake</v>
      </c>
      <c r="G126" s="28">
        <v>178</v>
      </c>
      <c r="H126" s="28" t="s">
        <v>791</v>
      </c>
    </row>
    <row r="127" spans="4:8" x14ac:dyDescent="0.35">
      <c r="D127" s="13">
        <v>2682.7420000000002</v>
      </c>
      <c r="E127" s="28">
        <v>49</v>
      </c>
      <c r="F127" s="28" t="str">
        <f t="shared" si="8"/>
        <v>cfood</v>
      </c>
      <c r="G127" s="28">
        <v>161</v>
      </c>
      <c r="H127" s="28" t="s">
        <v>806</v>
      </c>
    </row>
    <row r="128" spans="4:8" x14ac:dyDescent="0.35">
      <c r="D128" s="13">
        <v>6874.9880000000003</v>
      </c>
      <c r="E128" s="28">
        <v>49</v>
      </c>
      <c r="F128" s="28" t="str">
        <f t="shared" si="8"/>
        <v>cfood</v>
      </c>
      <c r="G128" s="28">
        <v>179</v>
      </c>
      <c r="H128" s="28" t="s">
        <v>790</v>
      </c>
    </row>
    <row r="129" spans="4:8" x14ac:dyDescent="0.35">
      <c r="D129" s="13">
        <v>226.4802</v>
      </c>
      <c r="E129" s="28">
        <v>49</v>
      </c>
      <c r="F129" s="28" t="str">
        <f t="shared" si="8"/>
        <v>cfood</v>
      </c>
      <c r="G129" s="28">
        <v>272</v>
      </c>
      <c r="H129" s="28" t="s">
        <v>701</v>
      </c>
    </row>
    <row r="130" spans="4:8" x14ac:dyDescent="0.35">
      <c r="D130" s="13">
        <v>3033.7620000000002</v>
      </c>
      <c r="E130" s="28">
        <v>32</v>
      </c>
      <c r="F130" s="28" t="str">
        <f t="shared" si="8"/>
        <v>chony</v>
      </c>
      <c r="G130" s="28">
        <v>273</v>
      </c>
      <c r="H130" s="28" t="s">
        <v>700</v>
      </c>
    </row>
    <row r="131" spans="4:8" x14ac:dyDescent="0.35">
      <c r="D131" s="13">
        <v>2136.5549999999998</v>
      </c>
      <c r="E131" s="28">
        <v>49</v>
      </c>
      <c r="F131" s="28" t="str">
        <f t="shared" si="8"/>
        <v>cfood</v>
      </c>
      <c r="G131" s="28">
        <v>274</v>
      </c>
      <c r="H131" s="28" t="s">
        <v>699</v>
      </c>
    </row>
    <row r="132" spans="4:8" x14ac:dyDescent="0.35">
      <c r="D132" s="13">
        <v>32130.79</v>
      </c>
      <c r="E132" s="28">
        <v>49</v>
      </c>
      <c r="F132" s="28" t="str">
        <f t="shared" si="8"/>
        <v>cfood</v>
      </c>
      <c r="G132" s="28">
        <v>275</v>
      </c>
      <c r="H132" s="28" t="s">
        <v>698</v>
      </c>
    </row>
    <row r="133" spans="4:8" x14ac:dyDescent="0.35">
      <c r="D133" s="13">
        <v>626.13869999999997</v>
      </c>
      <c r="E133" s="28">
        <v>49</v>
      </c>
      <c r="F133" s="28" t="str">
        <f t="shared" ref="F133:F196" si="15">IF(ISNA(VLOOKUP(E133,$L$5:$N$108,3,0)),0,VLOOKUP(E133,$L$5:$N$108,3,0))</f>
        <v>cfood</v>
      </c>
      <c r="G133" s="28">
        <v>276</v>
      </c>
      <c r="H133" s="28" t="s">
        <v>697</v>
      </c>
    </row>
    <row r="134" spans="4:8" x14ac:dyDescent="0.35">
      <c r="D134" s="13">
        <v>91.48612</v>
      </c>
      <c r="E134" s="28">
        <v>49</v>
      </c>
      <c r="F134" s="28" t="str">
        <f t="shared" si="15"/>
        <v>cfood</v>
      </c>
      <c r="G134" s="28">
        <v>277</v>
      </c>
      <c r="H134" s="28" t="s">
        <v>696</v>
      </c>
    </row>
    <row r="135" spans="4:8" x14ac:dyDescent="0.35">
      <c r="D135" s="13">
        <v>1596.07</v>
      </c>
      <c r="E135" s="28">
        <v>49</v>
      </c>
      <c r="F135" s="28" t="str">
        <f t="shared" si="15"/>
        <v>cfood</v>
      </c>
      <c r="G135" s="28">
        <v>278</v>
      </c>
      <c r="H135" s="28" t="s">
        <v>695</v>
      </c>
    </row>
    <row r="136" spans="4:8" x14ac:dyDescent="0.35">
      <c r="D136" s="13">
        <v>9423.6409999999996</v>
      </c>
      <c r="E136" s="28">
        <v>49</v>
      </c>
      <c r="F136" s="28" t="str">
        <f t="shared" si="15"/>
        <v>cfood</v>
      </c>
      <c r="G136" s="28">
        <v>279</v>
      </c>
      <c r="H136" s="28" t="s">
        <v>694</v>
      </c>
    </row>
    <row r="137" spans="4:8" x14ac:dyDescent="0.35">
      <c r="D137" s="13">
        <v>1281.846</v>
      </c>
      <c r="E137" s="28">
        <v>49</v>
      </c>
      <c r="F137" s="28" t="str">
        <f t="shared" si="15"/>
        <v>cfood</v>
      </c>
      <c r="G137" s="28">
        <v>280</v>
      </c>
      <c r="H137" s="28" t="s">
        <v>693</v>
      </c>
    </row>
    <row r="138" spans="4:8" x14ac:dyDescent="0.35">
      <c r="D138" s="13">
        <v>2218.9720000000002</v>
      </c>
      <c r="E138" s="28">
        <v>49</v>
      </c>
      <c r="F138" s="28" t="str">
        <f t="shared" si="15"/>
        <v>cfood</v>
      </c>
      <c r="G138" s="28">
        <v>283</v>
      </c>
      <c r="H138" s="28" t="s">
        <v>690</v>
      </c>
    </row>
    <row r="139" spans="4:8" x14ac:dyDescent="0.35">
      <c r="D139" s="13">
        <v>299.9468</v>
      </c>
      <c r="E139" s="28">
        <v>49</v>
      </c>
      <c r="F139" s="28" t="str">
        <f t="shared" si="15"/>
        <v>cfood</v>
      </c>
      <c r="G139" s="28">
        <v>284</v>
      </c>
      <c r="H139" s="28" t="s">
        <v>689</v>
      </c>
    </row>
    <row r="140" spans="4:8" x14ac:dyDescent="0.35">
      <c r="D140" s="13">
        <v>235.75290000000001</v>
      </c>
      <c r="E140" s="28">
        <v>49</v>
      </c>
      <c r="F140" s="28" t="str">
        <f t="shared" si="15"/>
        <v>cfood</v>
      </c>
      <c r="G140" s="28">
        <v>285</v>
      </c>
      <c r="H140" s="28" t="s">
        <v>688</v>
      </c>
    </row>
    <row r="141" spans="4:8" x14ac:dyDescent="0.35">
      <c r="D141" s="13">
        <v>10981.67</v>
      </c>
      <c r="E141" s="28">
        <v>49</v>
      </c>
      <c r="F141" s="28" t="str">
        <f t="shared" si="15"/>
        <v>cfood</v>
      </c>
      <c r="G141" s="28">
        <v>290</v>
      </c>
      <c r="H141" s="28" t="s">
        <v>683</v>
      </c>
    </row>
    <row r="142" spans="4:8" x14ac:dyDescent="0.35">
      <c r="D142" s="13">
        <v>21.560500000000001</v>
      </c>
      <c r="E142" s="28">
        <v>50</v>
      </c>
      <c r="F142" s="28" t="str">
        <f t="shared" si="15"/>
        <v>calco</v>
      </c>
      <c r="G142" s="28">
        <v>298</v>
      </c>
      <c r="H142" s="28" t="s">
        <v>675</v>
      </c>
    </row>
    <row r="143" spans="4:8" x14ac:dyDescent="0.35">
      <c r="D143" s="13">
        <v>680.279</v>
      </c>
      <c r="E143" s="28">
        <v>50</v>
      </c>
      <c r="F143" s="28" t="str">
        <f t="shared" si="15"/>
        <v>calco</v>
      </c>
      <c r="G143" s="28">
        <v>299</v>
      </c>
      <c r="H143" s="28" t="s">
        <v>674</v>
      </c>
    </row>
    <row r="144" spans="4:8" x14ac:dyDescent="0.35">
      <c r="D144" s="13">
        <v>1273.854</v>
      </c>
      <c r="E144" s="28">
        <v>50</v>
      </c>
      <c r="F144" s="28" t="str">
        <f t="shared" si="15"/>
        <v>calco</v>
      </c>
      <c r="G144" s="28">
        <v>300</v>
      </c>
      <c r="H144" s="28" t="s">
        <v>673</v>
      </c>
    </row>
    <row r="145" spans="4:8" x14ac:dyDescent="0.35">
      <c r="D145" s="13">
        <v>979.40300000000002</v>
      </c>
      <c r="E145" s="28">
        <v>50</v>
      </c>
      <c r="F145" s="28" t="str">
        <f t="shared" si="15"/>
        <v>calco</v>
      </c>
      <c r="G145" s="28">
        <v>301</v>
      </c>
      <c r="H145" s="28" t="s">
        <v>672</v>
      </c>
    </row>
    <row r="146" spans="4:8" x14ac:dyDescent="0.35">
      <c r="D146" s="13">
        <v>970.86569999999995</v>
      </c>
      <c r="E146" s="28">
        <v>50</v>
      </c>
      <c r="F146" s="28" t="str">
        <f t="shared" si="15"/>
        <v>calco</v>
      </c>
      <c r="G146" s="28">
        <v>302</v>
      </c>
      <c r="H146" s="28" t="s">
        <v>671</v>
      </c>
    </row>
    <row r="147" spans="4:8" x14ac:dyDescent="0.35">
      <c r="D147" s="13">
        <v>4323.0309999999999</v>
      </c>
      <c r="E147" s="28">
        <v>50</v>
      </c>
      <c r="F147" s="28" t="str">
        <f t="shared" si="15"/>
        <v>calco</v>
      </c>
      <c r="G147" s="28">
        <v>303</v>
      </c>
      <c r="H147" s="28" t="s">
        <v>670</v>
      </c>
    </row>
    <row r="148" spans="4:8" x14ac:dyDescent="0.35">
      <c r="D148" s="13">
        <v>335.74619999999999</v>
      </c>
      <c r="E148" s="28">
        <v>50</v>
      </c>
      <c r="F148" s="28" t="str">
        <f t="shared" si="15"/>
        <v>calco</v>
      </c>
      <c r="G148" s="28">
        <v>304</v>
      </c>
      <c r="H148" s="28" t="s">
        <v>669</v>
      </c>
    </row>
    <row r="149" spans="4:8" x14ac:dyDescent="0.35">
      <c r="D149" s="13">
        <v>548.35239999999999</v>
      </c>
      <c r="E149" s="28">
        <v>50</v>
      </c>
      <c r="F149" s="28" t="str">
        <f t="shared" si="15"/>
        <v>calco</v>
      </c>
      <c r="G149" s="28">
        <v>305</v>
      </c>
      <c r="H149" s="28" t="s">
        <v>668</v>
      </c>
    </row>
    <row r="150" spans="4:8" x14ac:dyDescent="0.35">
      <c r="D150" s="13">
        <v>82.550420000000003</v>
      </c>
      <c r="E150" s="28">
        <v>50</v>
      </c>
      <c r="F150" s="28" t="str">
        <f t="shared" si="15"/>
        <v>calco</v>
      </c>
      <c r="G150" s="28">
        <v>306</v>
      </c>
      <c r="H150" s="28" t="s">
        <v>666</v>
      </c>
    </row>
    <row r="151" spans="4:8" x14ac:dyDescent="0.35">
      <c r="D151" s="13">
        <v>1296.817</v>
      </c>
      <c r="E151" s="28">
        <v>51</v>
      </c>
      <c r="F151" s="28" t="str">
        <f t="shared" si="15"/>
        <v>cbeve</v>
      </c>
      <c r="G151" s="28">
        <v>291</v>
      </c>
      <c r="H151" s="28" t="s">
        <v>682</v>
      </c>
    </row>
    <row r="152" spans="4:8" x14ac:dyDescent="0.35">
      <c r="D152" s="13">
        <v>1491.3910000000001</v>
      </c>
      <c r="E152" s="28">
        <v>51</v>
      </c>
      <c r="F152" s="28" t="str">
        <f t="shared" si="15"/>
        <v>cbeve</v>
      </c>
      <c r="G152" s="28">
        <v>292</v>
      </c>
      <c r="H152" s="28" t="s">
        <v>681</v>
      </c>
    </row>
    <row r="153" spans="4:8" x14ac:dyDescent="0.35">
      <c r="D153" s="13">
        <v>3601.154</v>
      </c>
      <c r="E153" s="28">
        <v>51</v>
      </c>
      <c r="F153" s="28" t="str">
        <f t="shared" si="15"/>
        <v>cbeve</v>
      </c>
      <c r="G153" s="28">
        <v>293</v>
      </c>
      <c r="H153" s="28" t="s">
        <v>680</v>
      </c>
    </row>
    <row r="154" spans="4:8" x14ac:dyDescent="0.35">
      <c r="D154" s="13">
        <v>1875.348</v>
      </c>
      <c r="E154" s="28">
        <v>51</v>
      </c>
      <c r="F154" s="28" t="str">
        <f t="shared" si="15"/>
        <v>cbeve</v>
      </c>
      <c r="G154" s="28">
        <v>294</v>
      </c>
      <c r="H154" s="28" t="s">
        <v>679</v>
      </c>
    </row>
    <row r="155" spans="4:8" x14ac:dyDescent="0.35">
      <c r="D155" s="13">
        <v>6947.4790000000003</v>
      </c>
      <c r="E155" s="28">
        <v>51</v>
      </c>
      <c r="F155" s="28" t="str">
        <f t="shared" si="15"/>
        <v>cbeve</v>
      </c>
      <c r="G155" s="28">
        <v>295</v>
      </c>
      <c r="H155" s="28" t="s">
        <v>678</v>
      </c>
    </row>
    <row r="156" spans="4:8" x14ac:dyDescent="0.35">
      <c r="D156" s="13">
        <v>1509.9359999999999</v>
      </c>
      <c r="E156" s="28">
        <v>51</v>
      </c>
      <c r="F156" s="28" t="str">
        <f t="shared" si="15"/>
        <v>cbeve</v>
      </c>
      <c r="G156" s="28">
        <v>296</v>
      </c>
      <c r="H156" s="28" t="s">
        <v>677</v>
      </c>
    </row>
    <row r="157" spans="4:8" x14ac:dyDescent="0.35">
      <c r="D157" s="13">
        <v>3433.2779999999998</v>
      </c>
      <c r="E157" s="28">
        <v>51</v>
      </c>
      <c r="F157" s="28" t="str">
        <f t="shared" si="15"/>
        <v>cbeve</v>
      </c>
      <c r="G157" s="28">
        <v>297</v>
      </c>
      <c r="H157" s="28" t="s">
        <v>676</v>
      </c>
    </row>
    <row r="158" spans="4:8" x14ac:dyDescent="0.35">
      <c r="D158" s="13">
        <v>4105.4759999999997</v>
      </c>
      <c r="E158" s="28">
        <v>52</v>
      </c>
      <c r="F158" s="28" t="str">
        <f t="shared" si="15"/>
        <v>cptob</v>
      </c>
      <c r="G158" s="28">
        <v>160</v>
      </c>
      <c r="H158" s="28" t="s">
        <v>807</v>
      </c>
    </row>
    <row r="159" spans="4:8" x14ac:dyDescent="0.35">
      <c r="D159" s="13">
        <v>1993.03</v>
      </c>
      <c r="E159" s="28">
        <v>52</v>
      </c>
      <c r="F159" s="28" t="str">
        <f t="shared" si="15"/>
        <v>cptob</v>
      </c>
      <c r="G159" s="28">
        <v>312</v>
      </c>
      <c r="H159" s="28" t="s">
        <v>808</v>
      </c>
    </row>
    <row r="160" spans="4:8" x14ac:dyDescent="0.35">
      <c r="D160" s="13">
        <v>2209.509</v>
      </c>
      <c r="E160" s="28">
        <v>53</v>
      </c>
      <c r="F160" s="28" t="str">
        <f t="shared" si="15"/>
        <v>ctext</v>
      </c>
      <c r="G160" s="28">
        <v>1</v>
      </c>
      <c r="H160" s="28" t="s">
        <v>978</v>
      </c>
    </row>
    <row r="161" spans="4:8" x14ac:dyDescent="0.35">
      <c r="D161" s="13">
        <v>1689.538</v>
      </c>
      <c r="E161" s="28">
        <v>53</v>
      </c>
      <c r="F161" s="28" t="str">
        <f t="shared" si="15"/>
        <v>ctext</v>
      </c>
      <c r="G161" s="28">
        <v>2</v>
      </c>
      <c r="H161" s="28" t="s">
        <v>977</v>
      </c>
    </row>
    <row r="162" spans="4:8" x14ac:dyDescent="0.35">
      <c r="D162" s="13">
        <v>3175.462</v>
      </c>
      <c r="E162" s="28">
        <v>53</v>
      </c>
      <c r="F162" s="28" t="str">
        <f t="shared" si="15"/>
        <v>ctext</v>
      </c>
      <c r="G162" s="28">
        <v>35</v>
      </c>
      <c r="H162" s="28" t="s">
        <v>945</v>
      </c>
    </row>
    <row r="163" spans="4:8" x14ac:dyDescent="0.35">
      <c r="D163" s="13">
        <v>308.45949999999999</v>
      </c>
      <c r="E163" s="28">
        <v>53</v>
      </c>
      <c r="F163" s="28" t="str">
        <f t="shared" si="15"/>
        <v>ctext</v>
      </c>
      <c r="G163" s="28">
        <v>36</v>
      </c>
      <c r="H163" s="28" t="s">
        <v>944</v>
      </c>
    </row>
    <row r="164" spans="4:8" x14ac:dyDescent="0.35">
      <c r="D164" s="13">
        <v>2356.498</v>
      </c>
      <c r="E164" s="28">
        <v>53</v>
      </c>
      <c r="F164" s="28" t="str">
        <f t="shared" si="15"/>
        <v>ctext</v>
      </c>
      <c r="G164" s="28">
        <v>37</v>
      </c>
      <c r="H164" s="28" t="s">
        <v>943</v>
      </c>
    </row>
    <row r="165" spans="4:8" x14ac:dyDescent="0.35">
      <c r="D165" s="13">
        <v>4129.9690000000001</v>
      </c>
      <c r="E165" s="28">
        <v>53</v>
      </c>
      <c r="F165" s="28" t="str">
        <f t="shared" si="15"/>
        <v>ctext</v>
      </c>
      <c r="G165" s="28">
        <v>38</v>
      </c>
      <c r="H165" s="28" t="s">
        <v>942</v>
      </c>
    </row>
    <row r="166" spans="4:8" x14ac:dyDescent="0.35">
      <c r="D166" s="13">
        <v>184.92740000000001</v>
      </c>
      <c r="E166" s="28">
        <v>53</v>
      </c>
      <c r="F166" s="28" t="str">
        <f t="shared" si="15"/>
        <v>ctext</v>
      </c>
      <c r="G166" s="28">
        <v>39</v>
      </c>
      <c r="H166" s="28" t="s">
        <v>941</v>
      </c>
    </row>
    <row r="167" spans="4:8" x14ac:dyDescent="0.35">
      <c r="D167" s="13">
        <v>253.20179999999999</v>
      </c>
      <c r="E167" s="28">
        <v>53</v>
      </c>
      <c r="F167" s="28" t="str">
        <f t="shared" si="15"/>
        <v>ctext</v>
      </c>
      <c r="G167" s="28">
        <v>40</v>
      </c>
      <c r="H167" s="28" t="s">
        <v>940</v>
      </c>
    </row>
    <row r="168" spans="4:8" x14ac:dyDescent="0.35">
      <c r="D168" s="13">
        <v>150.78120000000001</v>
      </c>
      <c r="E168" s="28">
        <v>53</v>
      </c>
      <c r="F168" s="28" t="str">
        <f t="shared" si="15"/>
        <v>ctext</v>
      </c>
      <c r="G168" s="28">
        <v>41</v>
      </c>
      <c r="H168" s="28" t="s">
        <v>939</v>
      </c>
    </row>
    <row r="169" spans="4:8" x14ac:dyDescent="0.35">
      <c r="D169" s="13">
        <v>401.4067</v>
      </c>
      <c r="E169" s="28">
        <v>53</v>
      </c>
      <c r="F169" s="28" t="str">
        <f t="shared" si="15"/>
        <v>ctext</v>
      </c>
      <c r="G169" s="28">
        <v>42</v>
      </c>
      <c r="H169" s="28" t="s">
        <v>938</v>
      </c>
    </row>
    <row r="170" spans="4:8" x14ac:dyDescent="0.35">
      <c r="D170" s="13">
        <v>61.605969999999999</v>
      </c>
      <c r="E170" s="28">
        <v>53</v>
      </c>
      <c r="F170" s="28" t="str">
        <f t="shared" si="15"/>
        <v>ctext</v>
      </c>
      <c r="G170" s="28">
        <v>43</v>
      </c>
      <c r="H170" s="28" t="s">
        <v>937</v>
      </c>
    </row>
    <row r="171" spans="4:8" x14ac:dyDescent="0.35">
      <c r="D171" s="13">
        <v>15470.76</v>
      </c>
      <c r="E171" s="28">
        <v>53</v>
      </c>
      <c r="F171" s="28" t="str">
        <f t="shared" si="15"/>
        <v>ctext</v>
      </c>
      <c r="G171" s="28">
        <v>3</v>
      </c>
      <c r="H171" s="28" t="s">
        <v>976</v>
      </c>
    </row>
    <row r="172" spans="4:8" x14ac:dyDescent="0.35">
      <c r="D172" s="13">
        <v>21592.53</v>
      </c>
      <c r="E172" s="28">
        <v>53</v>
      </c>
      <c r="F172" s="28" t="str">
        <f t="shared" si="15"/>
        <v>ctext</v>
      </c>
      <c r="G172" s="28">
        <v>4</v>
      </c>
      <c r="H172" s="28" t="s">
        <v>975</v>
      </c>
    </row>
    <row r="173" spans="4:8" x14ac:dyDescent="0.35">
      <c r="D173" s="13">
        <v>1810.7550000000001</v>
      </c>
      <c r="E173" s="28">
        <v>53</v>
      </c>
      <c r="F173" s="28" t="str">
        <f t="shared" si="15"/>
        <v>ctext</v>
      </c>
      <c r="G173" s="28">
        <v>5</v>
      </c>
      <c r="H173" s="28" t="s">
        <v>974</v>
      </c>
    </row>
    <row r="174" spans="4:8" x14ac:dyDescent="0.35">
      <c r="D174" s="13">
        <v>4555.1850000000004</v>
      </c>
      <c r="E174" s="28">
        <v>53</v>
      </c>
      <c r="F174" s="28" t="str">
        <f t="shared" si="15"/>
        <v>ctext</v>
      </c>
      <c r="G174" s="28">
        <v>6</v>
      </c>
      <c r="H174" s="28" t="s">
        <v>973</v>
      </c>
    </row>
    <row r="175" spans="4:8" x14ac:dyDescent="0.35">
      <c r="D175" s="13">
        <v>1472.7460000000001</v>
      </c>
      <c r="E175" s="28">
        <v>53</v>
      </c>
      <c r="F175" s="28" t="str">
        <f t="shared" si="15"/>
        <v>ctext</v>
      </c>
      <c r="G175" s="28">
        <v>7</v>
      </c>
      <c r="H175" s="28" t="s">
        <v>972</v>
      </c>
    </row>
    <row r="176" spans="4:8" x14ac:dyDescent="0.35">
      <c r="D176" s="13">
        <v>13521.17</v>
      </c>
      <c r="E176" s="28">
        <v>53</v>
      </c>
      <c r="F176" s="28" t="str">
        <f t="shared" si="15"/>
        <v>ctext</v>
      </c>
      <c r="G176" s="28">
        <v>8</v>
      </c>
      <c r="H176" s="28" t="s">
        <v>971</v>
      </c>
    </row>
    <row r="177" spans="4:8" x14ac:dyDescent="0.35">
      <c r="D177" s="13">
        <v>4488.5559999999996</v>
      </c>
      <c r="E177" s="28">
        <v>53</v>
      </c>
      <c r="F177" s="28" t="str">
        <f t="shared" si="15"/>
        <v>ctext</v>
      </c>
      <c r="G177" s="28">
        <v>9</v>
      </c>
      <c r="H177" s="28" t="s">
        <v>970</v>
      </c>
    </row>
    <row r="178" spans="4:8" x14ac:dyDescent="0.35">
      <c r="D178" s="13">
        <v>4218.7110000000002</v>
      </c>
      <c r="E178" s="28">
        <v>53</v>
      </c>
      <c r="F178" s="28" t="str">
        <f t="shared" si="15"/>
        <v>ctext</v>
      </c>
      <c r="G178" s="28">
        <v>10</v>
      </c>
      <c r="H178" s="28" t="s">
        <v>969</v>
      </c>
    </row>
    <row r="179" spans="4:8" x14ac:dyDescent="0.35">
      <c r="D179" s="13">
        <v>1131.2260000000001</v>
      </c>
      <c r="E179" s="28">
        <v>53</v>
      </c>
      <c r="F179" s="28" t="str">
        <f t="shared" si="15"/>
        <v>ctext</v>
      </c>
      <c r="G179" s="28">
        <v>11</v>
      </c>
      <c r="H179" s="28" t="s">
        <v>968</v>
      </c>
    </row>
    <row r="180" spans="4:8" x14ac:dyDescent="0.35">
      <c r="D180" s="13">
        <v>20785.009999999998</v>
      </c>
      <c r="E180" s="28">
        <v>53</v>
      </c>
      <c r="F180" s="28" t="str">
        <f t="shared" si="15"/>
        <v>ctext</v>
      </c>
      <c r="G180" s="28">
        <v>12</v>
      </c>
      <c r="H180" s="28" t="s">
        <v>967</v>
      </c>
    </row>
    <row r="181" spans="4:8" x14ac:dyDescent="0.35">
      <c r="D181" s="13">
        <v>2581.549</v>
      </c>
      <c r="E181" s="28">
        <v>53</v>
      </c>
      <c r="F181" s="28" t="str">
        <f t="shared" si="15"/>
        <v>ctext</v>
      </c>
      <c r="G181" s="28">
        <v>13</v>
      </c>
      <c r="H181" s="28" t="s">
        <v>966</v>
      </c>
    </row>
    <row r="182" spans="4:8" x14ac:dyDescent="0.35">
      <c r="D182" s="13">
        <v>561.34619999999995</v>
      </c>
      <c r="E182" s="28">
        <v>53</v>
      </c>
      <c r="F182" s="28" t="str">
        <f t="shared" si="15"/>
        <v>ctext</v>
      </c>
      <c r="G182" s="28">
        <v>14</v>
      </c>
      <c r="H182" s="28" t="s">
        <v>965</v>
      </c>
    </row>
    <row r="183" spans="4:8" x14ac:dyDescent="0.35">
      <c r="D183" s="13">
        <v>15230.85</v>
      </c>
      <c r="E183" s="28">
        <v>53</v>
      </c>
      <c r="F183" s="28" t="str">
        <f t="shared" si="15"/>
        <v>ctext</v>
      </c>
      <c r="G183" s="28">
        <v>15</v>
      </c>
      <c r="H183" s="28" t="s">
        <v>964</v>
      </c>
    </row>
    <row r="184" spans="4:8" x14ac:dyDescent="0.35">
      <c r="D184" s="13">
        <v>10402.85</v>
      </c>
      <c r="E184" s="28">
        <v>53</v>
      </c>
      <c r="F184" s="28" t="str">
        <f t="shared" si="15"/>
        <v>ctext</v>
      </c>
      <c r="G184" s="28">
        <v>16</v>
      </c>
      <c r="H184" s="28" t="s">
        <v>963</v>
      </c>
    </row>
    <row r="185" spans="4:8" x14ac:dyDescent="0.35">
      <c r="D185" s="13">
        <v>8950.3130000000001</v>
      </c>
      <c r="E185" s="28">
        <v>53</v>
      </c>
      <c r="F185" s="28" t="str">
        <f t="shared" si="15"/>
        <v>ctext</v>
      </c>
      <c r="G185" s="28">
        <v>17</v>
      </c>
      <c r="H185" s="28" t="s">
        <v>962</v>
      </c>
    </row>
    <row r="186" spans="4:8" x14ac:dyDescent="0.35">
      <c r="D186" s="13">
        <v>9622.7469999999994</v>
      </c>
      <c r="E186" s="28">
        <v>54</v>
      </c>
      <c r="F186" s="28" t="str">
        <f t="shared" si="15"/>
        <v>cwood</v>
      </c>
      <c r="G186" s="28">
        <v>104</v>
      </c>
      <c r="H186" s="28" t="s">
        <v>870</v>
      </c>
    </row>
    <row r="187" spans="4:8" x14ac:dyDescent="0.35">
      <c r="D187" s="13">
        <v>1724.3489999999999</v>
      </c>
      <c r="E187" s="28">
        <v>54</v>
      </c>
      <c r="F187" s="28" t="str">
        <f t="shared" si="15"/>
        <v>cwood</v>
      </c>
      <c r="G187" s="28">
        <v>134</v>
      </c>
      <c r="H187" s="28" t="s">
        <v>835</v>
      </c>
    </row>
    <row r="188" spans="4:8" x14ac:dyDescent="0.35">
      <c r="D188" s="13">
        <v>1468.8620000000001</v>
      </c>
      <c r="E188" s="28">
        <v>55</v>
      </c>
      <c r="F188" s="28" t="str">
        <f t="shared" si="15"/>
        <v>cprnt</v>
      </c>
      <c r="G188" s="28">
        <v>90</v>
      </c>
      <c r="H188" s="28" t="s">
        <v>884</v>
      </c>
    </row>
    <row r="189" spans="4:8" x14ac:dyDescent="0.35">
      <c r="D189" s="13">
        <v>220.5078</v>
      </c>
      <c r="E189" s="28">
        <v>55</v>
      </c>
      <c r="F189" s="28" t="str">
        <f t="shared" si="15"/>
        <v>cprnt</v>
      </c>
      <c r="G189" s="28">
        <v>91</v>
      </c>
      <c r="H189" s="28" t="s">
        <v>883</v>
      </c>
    </row>
    <row r="190" spans="4:8" x14ac:dyDescent="0.35">
      <c r="D190" s="13">
        <v>154.77879999999999</v>
      </c>
      <c r="E190" s="28">
        <v>55</v>
      </c>
      <c r="F190" s="28" t="str">
        <f t="shared" si="15"/>
        <v>cprnt</v>
      </c>
      <c r="G190" s="28">
        <v>92</v>
      </c>
      <c r="H190" s="28" t="s">
        <v>882</v>
      </c>
    </row>
    <row r="191" spans="4:8" x14ac:dyDescent="0.35">
      <c r="D191" s="13">
        <v>2.4654069999999999</v>
      </c>
      <c r="E191" s="28">
        <v>55</v>
      </c>
      <c r="F191" s="28" t="str">
        <f t="shared" si="15"/>
        <v>cprnt</v>
      </c>
      <c r="G191" s="28">
        <v>128</v>
      </c>
      <c r="H191" s="28" t="s">
        <v>842</v>
      </c>
    </row>
    <row r="192" spans="4:8" x14ac:dyDescent="0.35">
      <c r="D192" s="13">
        <v>428.02159999999998</v>
      </c>
      <c r="E192" s="28">
        <v>55</v>
      </c>
      <c r="F192" s="28" t="str">
        <f t="shared" si="15"/>
        <v>cprnt</v>
      </c>
      <c r="G192" s="28">
        <v>129</v>
      </c>
      <c r="H192" s="28" t="s">
        <v>840</v>
      </c>
    </row>
    <row r="193" spans="4:8" x14ac:dyDescent="0.35">
      <c r="D193" s="13">
        <v>22058.81</v>
      </c>
      <c r="E193" s="28">
        <v>56</v>
      </c>
      <c r="F193" s="28" t="str">
        <f t="shared" si="15"/>
        <v>cpetr</v>
      </c>
      <c r="G193" s="28">
        <v>135</v>
      </c>
      <c r="H193" s="28" t="s">
        <v>834</v>
      </c>
    </row>
    <row r="194" spans="4:8" x14ac:dyDescent="0.35">
      <c r="D194" s="13">
        <v>1187.758</v>
      </c>
      <c r="E194" s="28">
        <v>56</v>
      </c>
      <c r="F194" s="28" t="str">
        <f t="shared" si="15"/>
        <v>cpetr</v>
      </c>
      <c r="G194" s="28">
        <v>136</v>
      </c>
      <c r="H194" s="28" t="s">
        <v>833</v>
      </c>
    </row>
    <row r="195" spans="4:8" x14ac:dyDescent="0.35">
      <c r="D195" s="13">
        <v>391.50670000000002</v>
      </c>
      <c r="E195" s="28">
        <v>56</v>
      </c>
      <c r="F195" s="28" t="str">
        <f t="shared" si="15"/>
        <v>cpetr</v>
      </c>
      <c r="G195" s="28">
        <v>137</v>
      </c>
      <c r="H195" s="28" t="s">
        <v>832</v>
      </c>
    </row>
    <row r="196" spans="4:8" x14ac:dyDescent="0.35">
      <c r="D196" s="13">
        <v>2341.1060000000002</v>
      </c>
      <c r="E196" s="28">
        <v>56</v>
      </c>
      <c r="F196" s="28" t="str">
        <f t="shared" si="15"/>
        <v>cpetr</v>
      </c>
      <c r="G196" s="28">
        <v>143</v>
      </c>
      <c r="H196" s="28" t="s">
        <v>824</v>
      </c>
    </row>
    <row r="197" spans="4:8" x14ac:dyDescent="0.35">
      <c r="D197" s="13">
        <v>1225.9870000000001</v>
      </c>
      <c r="E197" s="28">
        <v>56</v>
      </c>
      <c r="F197" s="28" t="str">
        <f t="shared" ref="F197:F260" si="16">IF(ISNA(VLOOKUP(E197,$L$5:$N$108,3,0)),0,VLOOKUP(E197,$L$5:$N$108,3,0))</f>
        <v>cpetr</v>
      </c>
      <c r="G197" s="28">
        <v>144</v>
      </c>
      <c r="H197" s="28" t="s">
        <v>823</v>
      </c>
    </row>
    <row r="198" spans="4:8" x14ac:dyDescent="0.35">
      <c r="D198" s="13">
        <v>33.172029999999999</v>
      </c>
      <c r="E198" s="28">
        <v>56</v>
      </c>
      <c r="F198" s="28" t="str">
        <f t="shared" si="16"/>
        <v>cpetr</v>
      </c>
      <c r="G198" s="28">
        <v>151</v>
      </c>
      <c r="H198" s="28" t="s">
        <v>816</v>
      </c>
    </row>
    <row r="199" spans="4:8" x14ac:dyDescent="0.35">
      <c r="D199" s="13">
        <v>131.68940000000001</v>
      </c>
      <c r="E199" s="28">
        <v>57</v>
      </c>
      <c r="F199" s="28" t="str">
        <f t="shared" si="16"/>
        <v>cchem</v>
      </c>
      <c r="G199" s="28">
        <v>133</v>
      </c>
      <c r="H199" s="28" t="s">
        <v>836</v>
      </c>
    </row>
    <row r="200" spans="4:8" x14ac:dyDescent="0.35">
      <c r="D200" s="13">
        <v>1110.327</v>
      </c>
      <c r="E200" s="28">
        <v>58</v>
      </c>
      <c r="F200" s="28" t="str">
        <f t="shared" si="16"/>
        <v>cphar</v>
      </c>
      <c r="G200" s="28">
        <v>111</v>
      </c>
      <c r="H200" s="28" t="s">
        <v>862</v>
      </c>
    </row>
    <row r="201" spans="4:8" x14ac:dyDescent="0.35">
      <c r="D201" s="13">
        <v>559.95600000000002</v>
      </c>
      <c r="E201" s="28">
        <v>58</v>
      </c>
      <c r="F201" s="28" t="str">
        <f t="shared" si="16"/>
        <v>cphar</v>
      </c>
      <c r="G201" s="28">
        <v>112</v>
      </c>
      <c r="H201" s="28" t="s">
        <v>861</v>
      </c>
    </row>
    <row r="202" spans="4:8" x14ac:dyDescent="0.35">
      <c r="D202" s="13">
        <v>667.55669999999998</v>
      </c>
      <c r="E202" s="28">
        <v>58</v>
      </c>
      <c r="F202" s="28" t="str">
        <f t="shared" si="16"/>
        <v>cphar</v>
      </c>
      <c r="G202" s="28">
        <v>113</v>
      </c>
      <c r="H202" s="28" t="s">
        <v>860</v>
      </c>
    </row>
    <row r="203" spans="4:8" x14ac:dyDescent="0.35">
      <c r="D203" s="13">
        <v>564.43960000000004</v>
      </c>
      <c r="E203" s="28">
        <v>58</v>
      </c>
      <c r="F203" s="28" t="str">
        <f t="shared" si="16"/>
        <v>cphar</v>
      </c>
      <c r="G203" s="28">
        <v>114</v>
      </c>
      <c r="H203" s="28" t="s">
        <v>859</v>
      </c>
    </row>
    <row r="204" spans="4:8" x14ac:dyDescent="0.35">
      <c r="D204" s="13">
        <v>5.8192729999999999</v>
      </c>
      <c r="E204" s="28">
        <v>58</v>
      </c>
      <c r="F204" s="28" t="str">
        <f t="shared" si="16"/>
        <v>cphar</v>
      </c>
      <c r="G204" s="28">
        <v>115</v>
      </c>
      <c r="H204" s="28" t="s">
        <v>858</v>
      </c>
    </row>
    <row r="205" spans="4:8" x14ac:dyDescent="0.35">
      <c r="D205" s="13">
        <v>2666.7579999999998</v>
      </c>
      <c r="E205" s="28">
        <v>58</v>
      </c>
      <c r="F205" s="28" t="str">
        <f t="shared" si="16"/>
        <v>cphar</v>
      </c>
      <c r="G205" s="28">
        <v>116</v>
      </c>
      <c r="H205" s="28" t="s">
        <v>857</v>
      </c>
    </row>
    <row r="206" spans="4:8" x14ac:dyDescent="0.35">
      <c r="D206" s="13">
        <v>5079.3119999999999</v>
      </c>
      <c r="E206" s="28">
        <v>58</v>
      </c>
      <c r="F206" s="28" t="str">
        <f t="shared" si="16"/>
        <v>cphar</v>
      </c>
      <c r="G206" s="28">
        <v>117</v>
      </c>
      <c r="H206" s="28" t="s">
        <v>856</v>
      </c>
    </row>
    <row r="207" spans="4:8" x14ac:dyDescent="0.35">
      <c r="D207" s="13">
        <v>518.77030000000002</v>
      </c>
      <c r="E207" s="28">
        <v>58</v>
      </c>
      <c r="F207" s="28" t="str">
        <f t="shared" si="16"/>
        <v>cphar</v>
      </c>
      <c r="G207" s="28">
        <v>118</v>
      </c>
      <c r="H207" s="28" t="s">
        <v>855</v>
      </c>
    </row>
    <row r="208" spans="4:8" x14ac:dyDescent="0.35">
      <c r="D208" s="13">
        <v>1750.587</v>
      </c>
      <c r="E208" s="28">
        <v>58</v>
      </c>
      <c r="F208" s="28" t="str">
        <f t="shared" si="16"/>
        <v>cphar</v>
      </c>
      <c r="G208" s="28">
        <v>119</v>
      </c>
      <c r="H208" s="28" t="s">
        <v>854</v>
      </c>
    </row>
    <row r="209" spans="4:8" x14ac:dyDescent="0.35">
      <c r="D209" s="13">
        <v>310.42020000000002</v>
      </c>
      <c r="E209" s="28">
        <v>58</v>
      </c>
      <c r="F209" s="28" t="str">
        <f t="shared" si="16"/>
        <v>cphar</v>
      </c>
      <c r="G209" s="28">
        <v>120</v>
      </c>
      <c r="H209" s="28" t="s">
        <v>853</v>
      </c>
    </row>
    <row r="210" spans="4:8" x14ac:dyDescent="0.35">
      <c r="D210" s="13">
        <v>978.72529999999995</v>
      </c>
      <c r="E210" s="28">
        <v>58</v>
      </c>
      <c r="F210" s="28" t="str">
        <f t="shared" si="16"/>
        <v>cphar</v>
      </c>
      <c r="G210" s="28">
        <v>121</v>
      </c>
      <c r="H210" s="28" t="s">
        <v>851</v>
      </c>
    </row>
    <row r="211" spans="4:8" x14ac:dyDescent="0.35">
      <c r="D211" s="13">
        <v>153.31120000000001</v>
      </c>
      <c r="E211" s="28">
        <v>67</v>
      </c>
      <c r="F211" s="28" t="str">
        <f t="shared" si="16"/>
        <v>coman</v>
      </c>
      <c r="G211" s="28">
        <v>122</v>
      </c>
      <c r="H211" s="28" t="s">
        <v>849</v>
      </c>
    </row>
    <row r="212" spans="4:8" x14ac:dyDescent="0.35">
      <c r="D212" s="13">
        <v>139.14160000000001</v>
      </c>
      <c r="E212" s="28">
        <v>57</v>
      </c>
      <c r="F212" s="28" t="str">
        <f t="shared" si="16"/>
        <v>cchem</v>
      </c>
      <c r="G212" s="28">
        <v>72</v>
      </c>
      <c r="H212" s="28" t="s">
        <v>904</v>
      </c>
    </row>
    <row r="213" spans="4:8" x14ac:dyDescent="0.35">
      <c r="D213" s="13">
        <v>2102.703</v>
      </c>
      <c r="E213" s="28">
        <v>57</v>
      </c>
      <c r="F213" s="28" t="str">
        <f t="shared" si="16"/>
        <v>cchem</v>
      </c>
      <c r="G213" s="28">
        <v>73</v>
      </c>
      <c r="H213" s="28" t="s">
        <v>903</v>
      </c>
    </row>
    <row r="214" spans="4:8" x14ac:dyDescent="0.35">
      <c r="D214" s="13">
        <v>2473.549</v>
      </c>
      <c r="E214" s="28">
        <v>57</v>
      </c>
      <c r="F214" s="28" t="str">
        <f t="shared" si="16"/>
        <v>cchem</v>
      </c>
      <c r="G214" s="28">
        <v>74</v>
      </c>
      <c r="H214" s="28" t="s">
        <v>902</v>
      </c>
    </row>
    <row r="215" spans="4:8" x14ac:dyDescent="0.35">
      <c r="D215" s="13">
        <v>365.92079999999999</v>
      </c>
      <c r="E215" s="28">
        <v>57</v>
      </c>
      <c r="F215" s="28" t="str">
        <f t="shared" si="16"/>
        <v>cchem</v>
      </c>
      <c r="G215" s="28">
        <v>75</v>
      </c>
      <c r="H215" s="28" t="s">
        <v>901</v>
      </c>
    </row>
    <row r="216" spans="4:8" x14ac:dyDescent="0.35">
      <c r="D216" s="13">
        <v>2853.9720000000002</v>
      </c>
      <c r="E216" s="28">
        <v>57</v>
      </c>
      <c r="F216" s="28" t="str">
        <f t="shared" si="16"/>
        <v>cchem</v>
      </c>
      <c r="G216" s="28">
        <v>76</v>
      </c>
      <c r="H216" s="28" t="s">
        <v>900</v>
      </c>
    </row>
    <row r="217" spans="4:8" x14ac:dyDescent="0.35">
      <c r="D217" s="13">
        <v>439.69450000000001</v>
      </c>
      <c r="E217" s="28">
        <v>57</v>
      </c>
      <c r="F217" s="28" t="str">
        <f t="shared" si="16"/>
        <v>cchem</v>
      </c>
      <c r="G217" s="28">
        <v>77</v>
      </c>
      <c r="H217" s="28" t="s">
        <v>899</v>
      </c>
    </row>
    <row r="218" spans="4:8" x14ac:dyDescent="0.35">
      <c r="D218" s="13">
        <v>6433.6580000000004</v>
      </c>
      <c r="E218" s="28">
        <v>57</v>
      </c>
      <c r="F218" s="28" t="str">
        <f t="shared" si="16"/>
        <v>cchem</v>
      </c>
      <c r="G218" s="28">
        <v>100</v>
      </c>
      <c r="H218" s="28" t="s">
        <v>874</v>
      </c>
    </row>
    <row r="219" spans="4:8" x14ac:dyDescent="0.35">
      <c r="D219" s="13">
        <v>3982.7689999999998</v>
      </c>
      <c r="E219" s="28">
        <v>57</v>
      </c>
      <c r="F219" s="28" t="str">
        <f t="shared" si="16"/>
        <v>cchem</v>
      </c>
      <c r="G219" s="28">
        <v>101</v>
      </c>
      <c r="H219" s="28" t="s">
        <v>873</v>
      </c>
    </row>
    <row r="220" spans="4:8" x14ac:dyDescent="0.35">
      <c r="D220" s="13">
        <v>19795.78</v>
      </c>
      <c r="E220" s="28">
        <v>57</v>
      </c>
      <c r="F220" s="28" t="str">
        <f t="shared" si="16"/>
        <v>cchem</v>
      </c>
      <c r="G220" s="28">
        <v>102</v>
      </c>
      <c r="H220" s="28" t="s">
        <v>872</v>
      </c>
    </row>
    <row r="221" spans="4:8" x14ac:dyDescent="0.35">
      <c r="D221" s="13">
        <v>1915.316</v>
      </c>
      <c r="E221" s="28">
        <v>57</v>
      </c>
      <c r="F221" s="28" t="str">
        <f t="shared" si="16"/>
        <v>cchem</v>
      </c>
      <c r="G221" s="28">
        <v>103</v>
      </c>
      <c r="H221" s="28" t="s">
        <v>871</v>
      </c>
    </row>
    <row r="222" spans="4:8" x14ac:dyDescent="0.35">
      <c r="D222" s="13">
        <v>61514.51</v>
      </c>
      <c r="E222" s="28">
        <v>57</v>
      </c>
      <c r="F222" s="28" t="str">
        <f t="shared" si="16"/>
        <v>cchem</v>
      </c>
      <c r="G222" s="28">
        <v>130</v>
      </c>
      <c r="H222" s="28" t="s">
        <v>839</v>
      </c>
    </row>
    <row r="223" spans="4:8" x14ac:dyDescent="0.35">
      <c r="D223" s="13">
        <v>2335.5129999999999</v>
      </c>
      <c r="E223" s="28">
        <v>57</v>
      </c>
      <c r="F223" s="28" t="str">
        <f t="shared" si="16"/>
        <v>cchem</v>
      </c>
      <c r="G223" s="28">
        <v>131</v>
      </c>
      <c r="H223" s="28" t="s">
        <v>838</v>
      </c>
    </row>
    <row r="224" spans="4:8" x14ac:dyDescent="0.35">
      <c r="D224" s="13">
        <v>1926.7670000000001</v>
      </c>
      <c r="E224" s="28">
        <v>57</v>
      </c>
      <c r="F224" s="28" t="str">
        <f t="shared" si="16"/>
        <v>cchem</v>
      </c>
      <c r="G224" s="28">
        <v>132</v>
      </c>
      <c r="H224" s="28" t="s">
        <v>837</v>
      </c>
    </row>
    <row r="225" spans="4:8" x14ac:dyDescent="0.35">
      <c r="D225" s="13">
        <v>7504.9809999999998</v>
      </c>
      <c r="E225" s="28">
        <v>57</v>
      </c>
      <c r="F225" s="28" t="str">
        <f t="shared" si="16"/>
        <v>cchem</v>
      </c>
      <c r="G225" s="28">
        <v>147</v>
      </c>
      <c r="H225" s="28" t="s">
        <v>820</v>
      </c>
    </row>
    <row r="226" spans="4:8" x14ac:dyDescent="0.35">
      <c r="D226" s="13">
        <v>190.9873</v>
      </c>
      <c r="E226" s="28">
        <v>57</v>
      </c>
      <c r="F226" s="28" t="str">
        <f t="shared" si="16"/>
        <v>cchem</v>
      </c>
      <c r="G226" s="28">
        <v>148</v>
      </c>
      <c r="H226" s="28" t="s">
        <v>819</v>
      </c>
    </row>
    <row r="227" spans="4:8" x14ac:dyDescent="0.35">
      <c r="D227" s="13">
        <v>2030.355</v>
      </c>
      <c r="E227" s="28">
        <v>57</v>
      </c>
      <c r="F227" s="28" t="str">
        <f t="shared" si="16"/>
        <v>cchem</v>
      </c>
      <c r="G227" s="28">
        <v>149</v>
      </c>
      <c r="H227" s="28" t="s">
        <v>818</v>
      </c>
    </row>
    <row r="228" spans="4:8" x14ac:dyDescent="0.35">
      <c r="D228" s="13">
        <v>5736.7110000000002</v>
      </c>
      <c r="E228" s="28">
        <v>57</v>
      </c>
      <c r="F228" s="28" t="str">
        <f t="shared" si="16"/>
        <v>cchem</v>
      </c>
      <c r="G228" s="28">
        <v>150</v>
      </c>
      <c r="H228" s="28" t="s">
        <v>817</v>
      </c>
    </row>
    <row r="229" spans="4:8" x14ac:dyDescent="0.35">
      <c r="D229" s="13">
        <v>3292.07</v>
      </c>
      <c r="E229" s="28">
        <v>60</v>
      </c>
      <c r="F229" s="28" t="str">
        <f t="shared" si="16"/>
        <v>cnmet</v>
      </c>
      <c r="G229" s="28">
        <v>50</v>
      </c>
      <c r="H229" s="28" t="s">
        <v>930</v>
      </c>
    </row>
    <row r="230" spans="4:8" x14ac:dyDescent="0.35">
      <c r="D230" s="13">
        <v>567.45489999999995</v>
      </c>
      <c r="E230" s="28">
        <v>63</v>
      </c>
      <c r="F230" s="28" t="str">
        <f t="shared" si="16"/>
        <v>cmetl</v>
      </c>
      <c r="G230" s="28">
        <v>51</v>
      </c>
      <c r="H230" s="28" t="s">
        <v>929</v>
      </c>
    </row>
    <row r="231" spans="4:8" x14ac:dyDescent="0.35">
      <c r="D231" s="13">
        <v>3131.953</v>
      </c>
      <c r="E231" s="28">
        <v>63</v>
      </c>
      <c r="F231" s="28" t="str">
        <f t="shared" si="16"/>
        <v>cmetl</v>
      </c>
      <c r="G231" s="28">
        <v>52</v>
      </c>
      <c r="H231" s="28" t="s">
        <v>928</v>
      </c>
    </row>
    <row r="232" spans="4:8" x14ac:dyDescent="0.35">
      <c r="D232" s="13">
        <v>348.98399999999998</v>
      </c>
      <c r="E232" s="28">
        <v>63</v>
      </c>
      <c r="F232" s="28" t="str">
        <f t="shared" si="16"/>
        <v>cmetl</v>
      </c>
      <c r="G232" s="28">
        <v>53</v>
      </c>
      <c r="H232" s="28" t="s">
        <v>927</v>
      </c>
    </row>
    <row r="233" spans="4:8" x14ac:dyDescent="0.35">
      <c r="D233" s="13">
        <v>71.408140000000003</v>
      </c>
      <c r="E233" s="28">
        <v>64</v>
      </c>
      <c r="F233" s="28" t="str">
        <f t="shared" si="16"/>
        <v>cmach</v>
      </c>
      <c r="G233" s="28">
        <v>48</v>
      </c>
      <c r="H233" s="28" t="s">
        <v>932</v>
      </c>
    </row>
    <row r="234" spans="4:8" x14ac:dyDescent="0.35">
      <c r="D234" s="13">
        <v>726.03099999999995</v>
      </c>
      <c r="E234" s="28">
        <v>64</v>
      </c>
      <c r="F234" s="28" t="str">
        <f t="shared" si="16"/>
        <v>cmach</v>
      </c>
      <c r="G234" s="28">
        <v>44</v>
      </c>
      <c r="H234" s="28" t="s">
        <v>936</v>
      </c>
    </row>
    <row r="235" spans="4:8" x14ac:dyDescent="0.35">
      <c r="D235" s="13">
        <v>791.64250000000004</v>
      </c>
      <c r="E235" s="28">
        <v>64</v>
      </c>
      <c r="F235" s="28" t="str">
        <f t="shared" si="16"/>
        <v>cmach</v>
      </c>
      <c r="G235" s="28">
        <v>45</v>
      </c>
      <c r="H235" s="28" t="s">
        <v>935</v>
      </c>
    </row>
    <row r="236" spans="4:8" x14ac:dyDescent="0.35">
      <c r="D236" s="13">
        <v>1300.979</v>
      </c>
      <c r="E236" s="28">
        <v>64</v>
      </c>
      <c r="F236" s="28" t="str">
        <f t="shared" si="16"/>
        <v>cmach</v>
      </c>
      <c r="G236" s="28">
        <v>46</v>
      </c>
      <c r="H236" s="28" t="s">
        <v>934</v>
      </c>
    </row>
    <row r="237" spans="4:8" x14ac:dyDescent="0.35">
      <c r="D237" s="13">
        <v>514.07079999999996</v>
      </c>
      <c r="E237" s="28">
        <v>64</v>
      </c>
      <c r="F237" s="28" t="str">
        <f t="shared" si="16"/>
        <v>cmach</v>
      </c>
      <c r="G237" s="28">
        <v>47</v>
      </c>
      <c r="H237" s="28" t="s">
        <v>933</v>
      </c>
    </row>
    <row r="238" spans="4:8" x14ac:dyDescent="0.35">
      <c r="D238" s="13">
        <v>916.18539999999996</v>
      </c>
      <c r="E238" s="28">
        <v>64</v>
      </c>
      <c r="F238" s="28" t="str">
        <f t="shared" si="16"/>
        <v>cmach</v>
      </c>
      <c r="G238" s="28">
        <v>62</v>
      </c>
      <c r="H238" s="28" t="s">
        <v>916</v>
      </c>
    </row>
    <row r="239" spans="4:8" x14ac:dyDescent="0.35">
      <c r="D239" s="13">
        <v>10.599629999999999</v>
      </c>
      <c r="E239" s="28">
        <v>64</v>
      </c>
      <c r="F239" s="28" t="str">
        <f t="shared" si="16"/>
        <v>cmach</v>
      </c>
      <c r="G239" s="28">
        <v>63</v>
      </c>
      <c r="H239" s="28" t="s">
        <v>915</v>
      </c>
    </row>
    <row r="240" spans="4:8" x14ac:dyDescent="0.35">
      <c r="D240" s="13">
        <v>1.2544709999999999</v>
      </c>
      <c r="E240" s="28">
        <v>64</v>
      </c>
      <c r="F240" s="28" t="str">
        <f t="shared" si="16"/>
        <v>cmach</v>
      </c>
      <c r="G240" s="28">
        <v>64</v>
      </c>
      <c r="H240" s="28" t="s">
        <v>914</v>
      </c>
    </row>
    <row r="241" spans="4:8" x14ac:dyDescent="0.35">
      <c r="D241" s="13">
        <v>951.68380000000002</v>
      </c>
      <c r="E241" s="28">
        <v>64</v>
      </c>
      <c r="F241" s="28" t="str">
        <f t="shared" si="16"/>
        <v>cmach</v>
      </c>
      <c r="G241" s="28">
        <v>83</v>
      </c>
      <c r="H241" s="28" t="s">
        <v>891</v>
      </c>
    </row>
    <row r="242" spans="4:8" x14ac:dyDescent="0.35">
      <c r="D242" s="13">
        <v>177.58879999999999</v>
      </c>
      <c r="E242" s="28">
        <v>64</v>
      </c>
      <c r="F242" s="28" t="str">
        <f t="shared" si="16"/>
        <v>cmach</v>
      </c>
      <c r="G242" s="28">
        <v>84</v>
      </c>
      <c r="H242" s="28" t="s">
        <v>890</v>
      </c>
    </row>
    <row r="243" spans="4:8" x14ac:dyDescent="0.35">
      <c r="D243" s="13">
        <v>13019.55</v>
      </c>
      <c r="E243" s="28">
        <v>65</v>
      </c>
      <c r="F243" s="28" t="str">
        <f t="shared" si="16"/>
        <v>cvehi</v>
      </c>
      <c r="G243" s="28">
        <v>79</v>
      </c>
      <c r="H243" s="28" t="s">
        <v>896</v>
      </c>
    </row>
    <row r="244" spans="4:8" x14ac:dyDescent="0.35">
      <c r="D244" s="13">
        <v>9360.2860000000001</v>
      </c>
      <c r="E244" s="28">
        <v>65</v>
      </c>
      <c r="F244" s="28" t="str">
        <f t="shared" si="16"/>
        <v>cvehi</v>
      </c>
      <c r="G244" s="28">
        <v>80</v>
      </c>
      <c r="H244" s="28" t="s">
        <v>895</v>
      </c>
    </row>
    <row r="245" spans="4:8" x14ac:dyDescent="0.35">
      <c r="D245" s="13">
        <v>29310.38</v>
      </c>
      <c r="E245" s="28">
        <v>65</v>
      </c>
      <c r="F245" s="28" t="str">
        <f t="shared" si="16"/>
        <v>cvehi</v>
      </c>
      <c r="G245" s="28">
        <v>141</v>
      </c>
      <c r="H245" s="28" t="s">
        <v>826</v>
      </c>
    </row>
    <row r="246" spans="4:8" x14ac:dyDescent="0.35">
      <c r="D246" s="13">
        <v>291.1198</v>
      </c>
      <c r="E246" s="28">
        <v>65</v>
      </c>
      <c r="F246" s="28" t="str">
        <f t="shared" si="16"/>
        <v>cvehi</v>
      </c>
      <c r="G246" s="28">
        <v>142</v>
      </c>
      <c r="H246" s="28" t="s">
        <v>825</v>
      </c>
    </row>
    <row r="247" spans="4:8" x14ac:dyDescent="0.35">
      <c r="D247" s="13">
        <v>9521.2009999999991</v>
      </c>
      <c r="E247" s="28">
        <v>66</v>
      </c>
      <c r="F247" s="28" t="str">
        <f t="shared" si="16"/>
        <v>cfurn</v>
      </c>
      <c r="G247" s="28">
        <v>31</v>
      </c>
      <c r="H247" s="28" t="s">
        <v>950</v>
      </c>
    </row>
    <row r="248" spans="4:8" x14ac:dyDescent="0.35">
      <c r="D248" s="13">
        <v>599.03009999999995</v>
      </c>
      <c r="E248" s="28">
        <v>66</v>
      </c>
      <c r="F248" s="28" t="str">
        <f t="shared" si="16"/>
        <v>cfurn</v>
      </c>
      <c r="G248" s="28">
        <v>32</v>
      </c>
      <c r="H248" s="28" t="s">
        <v>949</v>
      </c>
    </row>
    <row r="249" spans="4:8" x14ac:dyDescent="0.35">
      <c r="D249" s="13">
        <v>1960.615</v>
      </c>
      <c r="E249" s="28">
        <v>66</v>
      </c>
      <c r="F249" s="28" t="str">
        <f t="shared" si="16"/>
        <v>cfurn</v>
      </c>
      <c r="G249" s="28">
        <v>33</v>
      </c>
      <c r="H249" s="28" t="s">
        <v>948</v>
      </c>
    </row>
    <row r="250" spans="4:8" x14ac:dyDescent="0.35">
      <c r="D250" s="13">
        <v>647.89160000000004</v>
      </c>
      <c r="E250" s="28">
        <v>66</v>
      </c>
      <c r="F250" s="28" t="str">
        <f t="shared" si="16"/>
        <v>cfurn</v>
      </c>
      <c r="G250" s="28">
        <v>34</v>
      </c>
      <c r="H250" s="28" t="s">
        <v>946</v>
      </c>
    </row>
    <row r="251" spans="4:8" x14ac:dyDescent="0.35">
      <c r="D251" s="13">
        <v>1166.7080000000001</v>
      </c>
      <c r="E251" s="28">
        <v>67</v>
      </c>
      <c r="F251" s="28" t="str">
        <f t="shared" si="16"/>
        <v>coman</v>
      </c>
      <c r="G251" s="28">
        <v>18</v>
      </c>
      <c r="H251" s="28" t="s">
        <v>961</v>
      </c>
    </row>
    <row r="252" spans="4:8" x14ac:dyDescent="0.35">
      <c r="D252" s="13">
        <v>934.3338</v>
      </c>
      <c r="E252" s="28">
        <v>67</v>
      </c>
      <c r="F252" s="28" t="str">
        <f t="shared" si="16"/>
        <v>coman</v>
      </c>
      <c r="G252" s="28">
        <v>19</v>
      </c>
      <c r="H252" s="28" t="s">
        <v>960</v>
      </c>
    </row>
    <row r="253" spans="4:8" x14ac:dyDescent="0.35">
      <c r="D253" s="13">
        <v>57.315359999999998</v>
      </c>
      <c r="E253" s="28">
        <v>67</v>
      </c>
      <c r="F253" s="28" t="str">
        <f t="shared" si="16"/>
        <v>coman</v>
      </c>
      <c r="G253" s="28">
        <v>20</v>
      </c>
      <c r="H253" s="28" t="s">
        <v>959</v>
      </c>
    </row>
    <row r="254" spans="4:8" x14ac:dyDescent="0.35">
      <c r="D254" s="13">
        <v>459.61309999999997</v>
      </c>
      <c r="E254" s="28">
        <v>67</v>
      </c>
      <c r="F254" s="28" t="str">
        <f t="shared" si="16"/>
        <v>coman</v>
      </c>
      <c r="G254" s="28">
        <v>21</v>
      </c>
      <c r="H254" s="28" t="s">
        <v>958</v>
      </c>
    </row>
    <row r="255" spans="4:8" x14ac:dyDescent="0.35">
      <c r="D255" s="13">
        <v>1461.37</v>
      </c>
      <c r="E255" s="28">
        <v>67</v>
      </c>
      <c r="F255" s="28" t="str">
        <f t="shared" si="16"/>
        <v>coman</v>
      </c>
      <c r="G255" s="28">
        <v>22</v>
      </c>
      <c r="H255" s="28" t="s">
        <v>957</v>
      </c>
    </row>
    <row r="256" spans="4:8" x14ac:dyDescent="0.35">
      <c r="D256" s="13">
        <v>3038.5740000000001</v>
      </c>
      <c r="E256" s="28">
        <v>67</v>
      </c>
      <c r="F256" s="28" t="str">
        <f t="shared" si="16"/>
        <v>coman</v>
      </c>
      <c r="G256" s="28">
        <v>23</v>
      </c>
      <c r="H256" s="28" t="s">
        <v>956</v>
      </c>
    </row>
    <row r="257" spans="4:8" x14ac:dyDescent="0.35">
      <c r="D257" s="13">
        <v>233.17179999999999</v>
      </c>
      <c r="E257" s="28">
        <v>67</v>
      </c>
      <c r="F257" s="28" t="str">
        <f t="shared" si="16"/>
        <v>coman</v>
      </c>
      <c r="G257" s="28">
        <v>24</v>
      </c>
      <c r="H257" s="28" t="s">
        <v>955</v>
      </c>
    </row>
    <row r="258" spans="4:8" x14ac:dyDescent="0.35">
      <c r="D258" s="13">
        <v>206.16</v>
      </c>
      <c r="E258" s="28">
        <v>67</v>
      </c>
      <c r="F258" s="28" t="str">
        <f t="shared" si="16"/>
        <v>coman</v>
      </c>
      <c r="G258" s="28">
        <v>25</v>
      </c>
      <c r="H258" s="28" t="s">
        <v>954</v>
      </c>
    </row>
    <row r="259" spans="4:8" x14ac:dyDescent="0.35">
      <c r="D259" s="13">
        <v>3376.596</v>
      </c>
      <c r="E259" s="28">
        <v>67</v>
      </c>
      <c r="F259" s="28" t="str">
        <f t="shared" si="16"/>
        <v>coman</v>
      </c>
      <c r="G259" s="28">
        <v>26</v>
      </c>
      <c r="H259" s="28" t="s">
        <v>953</v>
      </c>
    </row>
    <row r="260" spans="4:8" x14ac:dyDescent="0.35">
      <c r="D260" s="13">
        <v>1393.0930000000001</v>
      </c>
      <c r="E260" s="28">
        <v>67</v>
      </c>
      <c r="F260" s="28" t="str">
        <f t="shared" si="16"/>
        <v>coman</v>
      </c>
      <c r="G260" s="28">
        <v>27</v>
      </c>
      <c r="H260" s="28" t="s">
        <v>952</v>
      </c>
    </row>
    <row r="261" spans="4:8" x14ac:dyDescent="0.35">
      <c r="D261" s="13">
        <v>125.1832</v>
      </c>
      <c r="E261" s="28">
        <v>67</v>
      </c>
      <c r="F261" s="28" t="str">
        <f t="shared" ref="F261:F324" si="17">IF(ISNA(VLOOKUP(E261,$L$5:$N$108,3,0)),0,VLOOKUP(E261,$L$5:$N$108,3,0))</f>
        <v>coman</v>
      </c>
      <c r="G261" s="28">
        <v>28</v>
      </c>
      <c r="H261" s="28" t="s">
        <v>951</v>
      </c>
    </row>
    <row r="262" spans="4:8" x14ac:dyDescent="0.35">
      <c r="D262" s="13">
        <v>36.861780000000003</v>
      </c>
      <c r="E262" s="28">
        <v>67</v>
      </c>
      <c r="F262" s="28" t="str">
        <f t="shared" si="17"/>
        <v>coman</v>
      </c>
      <c r="G262" s="28">
        <v>49</v>
      </c>
      <c r="H262" s="28" t="s">
        <v>931</v>
      </c>
    </row>
    <row r="263" spans="4:8" x14ac:dyDescent="0.35">
      <c r="D263" s="13">
        <v>416.53480000000002</v>
      </c>
      <c r="E263" s="28">
        <v>67</v>
      </c>
      <c r="F263" s="28" t="str">
        <f t="shared" si="17"/>
        <v>coman</v>
      </c>
      <c r="G263" s="28">
        <v>58</v>
      </c>
      <c r="H263" s="28" t="s">
        <v>921</v>
      </c>
    </row>
    <row r="264" spans="4:8" x14ac:dyDescent="0.35">
      <c r="D264" s="13">
        <v>390.14159999999998</v>
      </c>
      <c r="E264" s="28">
        <v>67</v>
      </c>
      <c r="F264" s="28" t="str">
        <f t="shared" si="17"/>
        <v>coman</v>
      </c>
      <c r="G264" s="28">
        <v>59</v>
      </c>
      <c r="H264" s="28" t="s">
        <v>920</v>
      </c>
    </row>
    <row r="265" spans="4:8" x14ac:dyDescent="0.35">
      <c r="D265" s="13">
        <v>698.52859999999998</v>
      </c>
      <c r="E265" s="28">
        <v>67</v>
      </c>
      <c r="F265" s="28" t="str">
        <f t="shared" si="17"/>
        <v>coman</v>
      </c>
      <c r="G265" s="28">
        <v>86</v>
      </c>
      <c r="H265" s="28" t="s">
        <v>888</v>
      </c>
    </row>
    <row r="266" spans="4:8" x14ac:dyDescent="0.35">
      <c r="D266" s="13">
        <v>189.71619999999999</v>
      </c>
      <c r="E266" s="28">
        <v>67</v>
      </c>
      <c r="F266" s="28" t="str">
        <f t="shared" si="17"/>
        <v>coman</v>
      </c>
      <c r="G266" s="28">
        <v>88</v>
      </c>
      <c r="H266" s="28" t="s">
        <v>886</v>
      </c>
    </row>
    <row r="267" spans="4:8" x14ac:dyDescent="0.35">
      <c r="D267" s="13">
        <v>197.4853</v>
      </c>
      <c r="E267" s="28">
        <v>67</v>
      </c>
      <c r="F267" s="28" t="str">
        <f t="shared" si="17"/>
        <v>coman</v>
      </c>
      <c r="G267" s="28">
        <v>89</v>
      </c>
      <c r="H267" s="28" t="s">
        <v>885</v>
      </c>
    </row>
    <row r="268" spans="4:8" x14ac:dyDescent="0.35">
      <c r="D268" s="13">
        <v>366.60410000000002</v>
      </c>
      <c r="E268" s="28">
        <v>67</v>
      </c>
      <c r="F268" s="28" t="str">
        <f t="shared" si="17"/>
        <v>coman</v>
      </c>
      <c r="G268" s="28">
        <v>97</v>
      </c>
      <c r="H268" s="28" t="s">
        <v>877</v>
      </c>
    </row>
    <row r="269" spans="4:8" x14ac:dyDescent="0.35">
      <c r="D269" s="13">
        <v>413.75709999999998</v>
      </c>
      <c r="E269" s="28">
        <v>67</v>
      </c>
      <c r="F269" s="28" t="str">
        <f t="shared" si="17"/>
        <v>coman</v>
      </c>
      <c r="G269" s="28">
        <v>98</v>
      </c>
      <c r="H269" s="28" t="s">
        <v>876</v>
      </c>
    </row>
    <row r="270" spans="4:8" x14ac:dyDescent="0.35">
      <c r="D270" s="13">
        <v>1369.367</v>
      </c>
      <c r="E270" s="28">
        <v>67</v>
      </c>
      <c r="F270" s="28" t="str">
        <f t="shared" si="17"/>
        <v>coman</v>
      </c>
      <c r="G270" s="28">
        <v>99</v>
      </c>
      <c r="H270" s="28" t="s">
        <v>875</v>
      </c>
    </row>
    <row r="271" spans="4:8" x14ac:dyDescent="0.35">
      <c r="D271" s="13">
        <v>23572</v>
      </c>
      <c r="E271" s="28">
        <v>72</v>
      </c>
      <c r="F271" s="28" t="str">
        <f t="shared" si="17"/>
        <v>ccons</v>
      </c>
      <c r="G271" s="28">
        <v>29</v>
      </c>
      <c r="H271" s="28" t="s">
        <v>988</v>
      </c>
    </row>
    <row r="272" spans="4:8" x14ac:dyDescent="0.35">
      <c r="D272" s="13">
        <v>8994.2790000000005</v>
      </c>
      <c r="E272" s="28">
        <v>72</v>
      </c>
      <c r="F272" s="28" t="str">
        <f t="shared" si="17"/>
        <v>ccons</v>
      </c>
      <c r="G272" s="28">
        <v>30</v>
      </c>
      <c r="H272" s="28" t="s">
        <v>989</v>
      </c>
    </row>
    <row r="273" spans="4:8" x14ac:dyDescent="0.35">
      <c r="D273" s="13">
        <v>20678.39</v>
      </c>
      <c r="E273" s="28">
        <v>69</v>
      </c>
      <c r="F273" s="28" t="str">
        <f t="shared" si="17"/>
        <v>celec</v>
      </c>
      <c r="G273" s="28">
        <v>800</v>
      </c>
      <c r="H273" s="28" t="s">
        <v>645</v>
      </c>
    </row>
    <row r="274" spans="4:8" x14ac:dyDescent="0.35">
      <c r="D274" s="13">
        <v>21153.56</v>
      </c>
      <c r="E274" s="28">
        <v>70</v>
      </c>
      <c r="F274" s="28" t="str">
        <f t="shared" si="17"/>
        <v>cwatr</v>
      </c>
      <c r="G274" s="28">
        <v>900</v>
      </c>
      <c r="H274" s="28" t="s">
        <v>644</v>
      </c>
    </row>
    <row r="275" spans="4:8" x14ac:dyDescent="0.35">
      <c r="D275" s="13">
        <v>5084.893</v>
      </c>
      <c r="E275" s="28">
        <v>74</v>
      </c>
      <c r="F275" s="28" t="str">
        <f t="shared" si="17"/>
        <v>cvehr</v>
      </c>
      <c r="G275" s="28">
        <v>81</v>
      </c>
      <c r="H275" s="28" t="s">
        <v>894</v>
      </c>
    </row>
    <row r="276" spans="4:8" x14ac:dyDescent="0.35">
      <c r="D276" s="13">
        <v>3707.768</v>
      </c>
      <c r="E276" s="28">
        <v>74</v>
      </c>
      <c r="F276" s="28" t="str">
        <f t="shared" si="17"/>
        <v>cvehr</v>
      </c>
      <c r="G276" s="28">
        <v>82</v>
      </c>
      <c r="H276" s="28" t="s">
        <v>892</v>
      </c>
    </row>
    <row r="277" spans="4:8" x14ac:dyDescent="0.35">
      <c r="D277" s="13">
        <v>3903.25</v>
      </c>
      <c r="E277" s="28">
        <v>78</v>
      </c>
      <c r="F277" s="28" t="str">
        <f t="shared" si="17"/>
        <v>ctrnl</v>
      </c>
      <c r="G277" s="28">
        <v>54</v>
      </c>
      <c r="H277" s="28" t="s">
        <v>926</v>
      </c>
    </row>
    <row r="278" spans="4:8" x14ac:dyDescent="0.35">
      <c r="D278" s="13">
        <v>181.04589999999999</v>
      </c>
      <c r="E278" s="28">
        <v>78</v>
      </c>
      <c r="F278" s="28" t="str">
        <f t="shared" si="17"/>
        <v>ctrnl</v>
      </c>
      <c r="G278" s="28">
        <v>56</v>
      </c>
      <c r="H278" s="28" t="s">
        <v>923</v>
      </c>
    </row>
    <row r="279" spans="4:8" x14ac:dyDescent="0.35">
      <c r="D279" s="13">
        <v>1279.1400000000001</v>
      </c>
      <c r="E279" s="28">
        <v>78</v>
      </c>
      <c r="F279" s="28" t="str">
        <f t="shared" si="17"/>
        <v>ctrnl</v>
      </c>
      <c r="G279" s="28">
        <v>139</v>
      </c>
      <c r="H279" s="28" t="s">
        <v>829</v>
      </c>
    </row>
    <row r="280" spans="4:8" x14ac:dyDescent="0.35">
      <c r="D280" s="13">
        <v>60710.49</v>
      </c>
      <c r="E280" s="28">
        <v>78</v>
      </c>
      <c r="F280" s="28" t="str">
        <f t="shared" si="17"/>
        <v>ctrnl</v>
      </c>
      <c r="G280" s="28">
        <v>140</v>
      </c>
      <c r="H280" s="28" t="s">
        <v>827</v>
      </c>
    </row>
    <row r="281" spans="4:8" x14ac:dyDescent="0.35">
      <c r="D281" s="13">
        <v>11670.25</v>
      </c>
      <c r="E281" s="28">
        <v>79</v>
      </c>
      <c r="F281" s="28" t="str">
        <f t="shared" si="17"/>
        <v>ctrna</v>
      </c>
      <c r="G281" s="28">
        <v>55</v>
      </c>
      <c r="H281" s="28" t="s">
        <v>924</v>
      </c>
    </row>
    <row r="282" spans="4:8" x14ac:dyDescent="0.35">
      <c r="D282" s="13">
        <v>381.94439999999997</v>
      </c>
      <c r="E282" s="28">
        <v>80</v>
      </c>
      <c r="F282" s="28" t="str">
        <f t="shared" si="17"/>
        <v>ctrns</v>
      </c>
      <c r="G282" s="28">
        <v>138</v>
      </c>
      <c r="H282" s="28" t="s">
        <v>830</v>
      </c>
    </row>
    <row r="283" spans="4:8" x14ac:dyDescent="0.35">
      <c r="D283" s="13">
        <v>3346.0830000000001</v>
      </c>
      <c r="E283" s="28">
        <v>82</v>
      </c>
      <c r="F283" s="28" t="str">
        <f t="shared" si="17"/>
        <v>chotl</v>
      </c>
      <c r="G283" s="28">
        <v>61</v>
      </c>
      <c r="H283" s="28" t="s">
        <v>917</v>
      </c>
    </row>
    <row r="284" spans="4:8" x14ac:dyDescent="0.35">
      <c r="D284" s="13">
        <v>255153.1</v>
      </c>
      <c r="E284" s="28">
        <v>82</v>
      </c>
      <c r="F284" s="28" t="str">
        <f t="shared" si="17"/>
        <v>chotl</v>
      </c>
      <c r="G284" s="28">
        <v>309</v>
      </c>
      <c r="H284" s="28" t="s">
        <v>663</v>
      </c>
    </row>
    <row r="285" spans="4:8" x14ac:dyDescent="0.35">
      <c r="D285" s="13">
        <v>3929.64</v>
      </c>
      <c r="E285" s="28">
        <v>83</v>
      </c>
      <c r="F285" s="28" t="str">
        <f t="shared" si="17"/>
        <v>cpubl</v>
      </c>
      <c r="G285" s="28">
        <v>60</v>
      </c>
      <c r="H285" s="28" t="s">
        <v>918</v>
      </c>
    </row>
    <row r="286" spans="4:8" x14ac:dyDescent="0.35">
      <c r="D286" s="13">
        <v>310.06310000000002</v>
      </c>
      <c r="E286" s="28">
        <v>84</v>
      </c>
      <c r="F286" s="28" t="str">
        <f t="shared" si="17"/>
        <v>ccomm</v>
      </c>
      <c r="G286" s="28">
        <v>105</v>
      </c>
      <c r="H286" s="28" t="s">
        <v>869</v>
      </c>
    </row>
    <row r="287" spans="4:8" x14ac:dyDescent="0.35">
      <c r="D287" s="13">
        <v>173.6865</v>
      </c>
      <c r="E287" s="28">
        <v>84</v>
      </c>
      <c r="F287" s="28" t="str">
        <f t="shared" si="17"/>
        <v>ccomm</v>
      </c>
      <c r="G287" s="28">
        <v>107</v>
      </c>
      <c r="H287" s="28" t="s">
        <v>868</v>
      </c>
    </row>
    <row r="288" spans="4:8" x14ac:dyDescent="0.35">
      <c r="D288" s="13">
        <v>1038.364</v>
      </c>
      <c r="E288" s="28">
        <v>84</v>
      </c>
      <c r="F288" s="28" t="str">
        <f t="shared" si="17"/>
        <v>ccomm</v>
      </c>
      <c r="G288" s="28">
        <v>108</v>
      </c>
      <c r="H288" s="28" t="s">
        <v>867</v>
      </c>
    </row>
    <row r="289" spans="4:8" x14ac:dyDescent="0.35">
      <c r="D289" s="13">
        <v>3604.3380000000002</v>
      </c>
      <c r="E289" s="28">
        <v>84</v>
      </c>
      <c r="F289" s="28" t="str">
        <f t="shared" si="17"/>
        <v>ccomm</v>
      </c>
      <c r="G289" s="28">
        <v>155</v>
      </c>
      <c r="H289" s="28" t="s">
        <v>812</v>
      </c>
    </row>
    <row r="290" spans="4:8" x14ac:dyDescent="0.35">
      <c r="D290" s="13">
        <v>78416.3</v>
      </c>
      <c r="E290" s="28">
        <v>84</v>
      </c>
      <c r="F290" s="28" t="str">
        <f t="shared" si="17"/>
        <v>ccomm</v>
      </c>
      <c r="G290" s="28">
        <v>156</v>
      </c>
      <c r="H290" s="28" t="s">
        <v>811</v>
      </c>
    </row>
    <row r="291" spans="4:8" x14ac:dyDescent="0.35">
      <c r="D291" s="13">
        <v>1.1709369999999999</v>
      </c>
      <c r="E291" s="28">
        <v>84</v>
      </c>
      <c r="F291" s="28" t="str">
        <f t="shared" si="17"/>
        <v>ccomm</v>
      </c>
      <c r="G291" s="28">
        <v>157</v>
      </c>
      <c r="H291" s="28" t="s">
        <v>810</v>
      </c>
    </row>
    <row r="292" spans="4:8" x14ac:dyDescent="0.35">
      <c r="D292" s="13">
        <v>274.39330000000001</v>
      </c>
      <c r="E292" s="28">
        <v>84</v>
      </c>
      <c r="F292" s="28" t="str">
        <f t="shared" si="17"/>
        <v>ccomm</v>
      </c>
      <c r="G292" s="28">
        <v>158</v>
      </c>
      <c r="H292" s="28" t="s">
        <v>809</v>
      </c>
    </row>
    <row r="293" spans="4:8" x14ac:dyDescent="0.35">
      <c r="D293" s="13">
        <v>4939.6000000000004</v>
      </c>
      <c r="E293" s="28">
        <v>87</v>
      </c>
      <c r="F293" s="28" t="str">
        <f t="shared" si="17"/>
        <v>cinsu</v>
      </c>
      <c r="G293" s="28">
        <v>57</v>
      </c>
      <c r="H293" s="28" t="s">
        <v>922</v>
      </c>
    </row>
    <row r="294" spans="4:8" x14ac:dyDescent="0.35">
      <c r="D294" s="13">
        <v>20274.03</v>
      </c>
      <c r="E294" s="28">
        <v>87</v>
      </c>
      <c r="F294" s="28" t="str">
        <f t="shared" si="17"/>
        <v>cinsu</v>
      </c>
      <c r="G294" s="28">
        <v>67</v>
      </c>
      <c r="H294" s="28" t="s">
        <v>910</v>
      </c>
    </row>
    <row r="295" spans="4:8" x14ac:dyDescent="0.35">
      <c r="D295" s="13">
        <v>404921.1</v>
      </c>
      <c r="E295" s="28">
        <v>89</v>
      </c>
      <c r="F295" s="28" t="str">
        <f t="shared" si="17"/>
        <v>crent</v>
      </c>
      <c r="G295" s="28">
        <v>600</v>
      </c>
      <c r="H295" s="28" t="s">
        <v>647</v>
      </c>
    </row>
    <row r="296" spans="4:8" x14ac:dyDescent="0.35">
      <c r="D296" s="13">
        <v>1834.2940000000001</v>
      </c>
      <c r="E296" s="28">
        <v>93</v>
      </c>
      <c r="F296" s="28" t="str">
        <f t="shared" si="17"/>
        <v>cprod</v>
      </c>
      <c r="G296" s="28">
        <v>85</v>
      </c>
      <c r="H296" s="28" t="s">
        <v>889</v>
      </c>
    </row>
    <row r="297" spans="4:8" x14ac:dyDescent="0.35">
      <c r="D297" s="13">
        <v>2777.2190000000001</v>
      </c>
      <c r="E297" s="28">
        <v>93</v>
      </c>
      <c r="F297" s="28" t="str">
        <f t="shared" si="17"/>
        <v>cprod</v>
      </c>
      <c r="G297" s="28">
        <v>93</v>
      </c>
      <c r="H297" s="28" t="s">
        <v>881</v>
      </c>
    </row>
    <row r="298" spans="4:8" x14ac:dyDescent="0.35">
      <c r="D298" s="13">
        <v>6370.76</v>
      </c>
      <c r="E298" s="28">
        <v>93</v>
      </c>
      <c r="F298" s="28" t="str">
        <f t="shared" si="17"/>
        <v>cprod</v>
      </c>
      <c r="G298" s="28">
        <v>109</v>
      </c>
      <c r="H298" s="28" t="s">
        <v>865</v>
      </c>
    </row>
    <row r="299" spans="4:8" x14ac:dyDescent="0.35">
      <c r="D299" s="13">
        <v>1177.991</v>
      </c>
      <c r="E299" s="28">
        <v>95</v>
      </c>
      <c r="F299" s="28" t="str">
        <f t="shared" si="17"/>
        <v>cobsv</v>
      </c>
      <c r="G299" s="28">
        <v>110</v>
      </c>
      <c r="H299" s="28" t="s">
        <v>863</v>
      </c>
    </row>
    <row r="300" spans="4:8" x14ac:dyDescent="0.35">
      <c r="D300" s="13">
        <v>3836.444</v>
      </c>
      <c r="E300" s="28">
        <v>96</v>
      </c>
      <c r="F300" s="28" t="str">
        <f t="shared" si="17"/>
        <v>cpadm</v>
      </c>
      <c r="G300" s="28">
        <v>69</v>
      </c>
      <c r="H300" s="28" t="s">
        <v>907</v>
      </c>
    </row>
    <row r="301" spans="4:8" x14ac:dyDescent="0.35">
      <c r="D301" s="13">
        <v>193217.6</v>
      </c>
      <c r="E301" s="28">
        <v>97</v>
      </c>
      <c r="F301" s="28" t="str">
        <f t="shared" si="17"/>
        <v>ceduc</v>
      </c>
      <c r="G301" s="28">
        <v>500</v>
      </c>
      <c r="H301" s="28" t="s">
        <v>649</v>
      </c>
    </row>
    <row r="302" spans="4:8" x14ac:dyDescent="0.35">
      <c r="D302" s="13">
        <v>6855.4440000000004</v>
      </c>
      <c r="E302" s="28">
        <v>98</v>
      </c>
      <c r="F302" s="28" t="str">
        <f t="shared" si="17"/>
        <v>cheal</v>
      </c>
      <c r="G302" s="28">
        <v>65</v>
      </c>
      <c r="H302" s="28" t="s">
        <v>913</v>
      </c>
    </row>
    <row r="303" spans="4:8" x14ac:dyDescent="0.35">
      <c r="D303" s="13">
        <v>2832.7060000000001</v>
      </c>
      <c r="E303" s="28">
        <v>98</v>
      </c>
      <c r="F303" s="28" t="str">
        <f t="shared" si="17"/>
        <v>cheal</v>
      </c>
      <c r="G303" s="28">
        <v>66</v>
      </c>
      <c r="H303" s="28" t="s">
        <v>912</v>
      </c>
    </row>
    <row r="304" spans="4:8" x14ac:dyDescent="0.35">
      <c r="D304" s="13">
        <v>13241.25</v>
      </c>
      <c r="E304" s="28">
        <v>98</v>
      </c>
      <c r="F304" s="28" t="str">
        <f t="shared" si="17"/>
        <v>cheal</v>
      </c>
      <c r="G304" s="28">
        <v>123</v>
      </c>
      <c r="H304" s="28" t="s">
        <v>848</v>
      </c>
    </row>
    <row r="305" spans="4:8" x14ac:dyDescent="0.35">
      <c r="D305" s="13">
        <v>2673.2379999999998</v>
      </c>
      <c r="E305" s="28">
        <v>98</v>
      </c>
      <c r="F305" s="28" t="str">
        <f t="shared" si="17"/>
        <v>cheal</v>
      </c>
      <c r="G305" s="28">
        <v>124</v>
      </c>
      <c r="H305" s="28" t="s">
        <v>847</v>
      </c>
    </row>
    <row r="306" spans="4:8" x14ac:dyDescent="0.35">
      <c r="D306" s="13">
        <v>389.3929</v>
      </c>
      <c r="E306" s="28">
        <v>99</v>
      </c>
      <c r="F306" s="28" t="str">
        <f t="shared" si="17"/>
        <v>csocw</v>
      </c>
      <c r="G306" s="28">
        <v>68</v>
      </c>
      <c r="H306" s="28" t="s">
        <v>908</v>
      </c>
    </row>
    <row r="307" spans="4:8" x14ac:dyDescent="0.35">
      <c r="D307" s="13">
        <v>136.96979999999999</v>
      </c>
      <c r="E307" s="28">
        <v>101</v>
      </c>
      <c r="F307" s="28" t="str">
        <f t="shared" si="17"/>
        <v>carts</v>
      </c>
      <c r="G307" s="28">
        <v>125</v>
      </c>
      <c r="H307" s="28" t="s">
        <v>846</v>
      </c>
    </row>
    <row r="308" spans="4:8" x14ac:dyDescent="0.35">
      <c r="D308" s="13">
        <v>246.12649999999999</v>
      </c>
      <c r="E308" s="28">
        <v>101</v>
      </c>
      <c r="F308" s="28" t="str">
        <f t="shared" si="17"/>
        <v>carts</v>
      </c>
      <c r="G308" s="28">
        <v>126</v>
      </c>
      <c r="H308" s="28" t="s">
        <v>845</v>
      </c>
    </row>
    <row r="309" spans="4:8" x14ac:dyDescent="0.35">
      <c r="D309" s="13">
        <v>24.040849999999999</v>
      </c>
      <c r="E309" s="28">
        <v>101</v>
      </c>
      <c r="F309" s="28" t="str">
        <f t="shared" si="17"/>
        <v>carts</v>
      </c>
      <c r="G309" s="28">
        <v>127</v>
      </c>
      <c r="H309" s="28" t="s">
        <v>843</v>
      </c>
    </row>
    <row r="310" spans="4:8" x14ac:dyDescent="0.35">
      <c r="D310" s="13">
        <v>26548.11</v>
      </c>
      <c r="E310" s="28">
        <v>103</v>
      </c>
      <c r="F310" s="28" t="str">
        <f t="shared" si="17"/>
        <v>cdsrv</v>
      </c>
      <c r="G310" s="28">
        <v>78</v>
      </c>
      <c r="H310" s="28" t="s">
        <v>897</v>
      </c>
    </row>
    <row r="311" spans="4:8" x14ac:dyDescent="0.35">
      <c r="D311" s="13">
        <v>2605.931</v>
      </c>
      <c r="E311" s="28">
        <v>102</v>
      </c>
      <c r="F311" s="28" t="str">
        <f t="shared" si="17"/>
        <v>cosrv</v>
      </c>
      <c r="G311" s="28">
        <v>70</v>
      </c>
      <c r="H311" s="28" t="s">
        <v>906</v>
      </c>
    </row>
    <row r="312" spans="4:8" x14ac:dyDescent="0.35">
      <c r="D312" s="13">
        <v>3917.8339999999998</v>
      </c>
      <c r="E312" s="28">
        <v>102</v>
      </c>
      <c r="F312" s="28" t="str">
        <f t="shared" si="17"/>
        <v>cosrv</v>
      </c>
      <c r="G312" s="28">
        <v>71</v>
      </c>
      <c r="H312" s="28" t="s">
        <v>905</v>
      </c>
    </row>
    <row r="313" spans="4:8" x14ac:dyDescent="0.35">
      <c r="D313" s="13">
        <v>11623.65</v>
      </c>
      <c r="E313" s="28">
        <v>102</v>
      </c>
      <c r="F313" s="28" t="str">
        <f t="shared" si="17"/>
        <v>cosrv</v>
      </c>
      <c r="G313" s="28">
        <v>94</v>
      </c>
      <c r="H313" s="28" t="s">
        <v>880</v>
      </c>
    </row>
    <row r="314" spans="4:8" x14ac:dyDescent="0.35">
      <c r="D314" s="13">
        <v>13675.7</v>
      </c>
      <c r="E314" s="28">
        <v>102</v>
      </c>
      <c r="F314" s="28" t="str">
        <f t="shared" si="17"/>
        <v>cosrv</v>
      </c>
      <c r="G314" s="28">
        <v>95</v>
      </c>
      <c r="H314" s="28" t="s">
        <v>879</v>
      </c>
    </row>
    <row r="315" spans="4:8" x14ac:dyDescent="0.35">
      <c r="D315" s="13">
        <v>1623.6489999999999</v>
      </c>
      <c r="E315" s="28">
        <v>102</v>
      </c>
      <c r="F315" s="28" t="str">
        <f t="shared" si="17"/>
        <v>cosrv</v>
      </c>
      <c r="G315" s="28">
        <v>96</v>
      </c>
      <c r="H315" s="28" t="s">
        <v>878</v>
      </c>
    </row>
    <row r="316" spans="4:8" x14ac:dyDescent="0.35">
      <c r="D316" s="13">
        <v>754.07399999999996</v>
      </c>
      <c r="E316" s="28">
        <v>102</v>
      </c>
      <c r="F316" s="28" t="str">
        <f t="shared" si="17"/>
        <v>cosrv</v>
      </c>
      <c r="G316" s="28">
        <v>152</v>
      </c>
      <c r="H316" s="28" t="s">
        <v>815</v>
      </c>
    </row>
    <row r="317" spans="4:8" x14ac:dyDescent="0.35">
      <c r="D317" s="13">
        <v>1482.229</v>
      </c>
      <c r="E317" s="28">
        <v>102</v>
      </c>
      <c r="F317" s="28" t="str">
        <f t="shared" si="17"/>
        <v>cosrv</v>
      </c>
      <c r="G317" s="28">
        <v>153</v>
      </c>
      <c r="H317" s="28" t="s">
        <v>814</v>
      </c>
    </row>
    <row r="318" spans="4:8" x14ac:dyDescent="0.35">
      <c r="D318" s="13">
        <v>149.5599</v>
      </c>
      <c r="E318" s="28">
        <v>102</v>
      </c>
      <c r="F318" s="28" t="str">
        <f t="shared" si="17"/>
        <v>cosrv</v>
      </c>
      <c r="G318" s="28">
        <v>154</v>
      </c>
      <c r="H318" s="28" t="s">
        <v>813</v>
      </c>
    </row>
    <row r="319" spans="4:8" x14ac:dyDescent="0.35">
      <c r="D319" s="13">
        <v>5030.4769999999999</v>
      </c>
      <c r="E319" s="28">
        <v>102</v>
      </c>
      <c r="F319" s="28" t="str">
        <f t="shared" si="17"/>
        <v>cosrv</v>
      </c>
      <c r="G319" s="28">
        <v>316</v>
      </c>
      <c r="H319" s="28" t="s">
        <v>659</v>
      </c>
    </row>
    <row r="320" spans="4:8" x14ac:dyDescent="0.35">
      <c r="D320" s="13">
        <v>48932.6</v>
      </c>
      <c r="E320" s="28">
        <v>102</v>
      </c>
      <c r="F320" s="28" t="str">
        <f t="shared" si="17"/>
        <v>cosrv</v>
      </c>
      <c r="G320" s="28">
        <v>318</v>
      </c>
      <c r="H320" s="28" t="s">
        <v>657</v>
      </c>
    </row>
    <row r="321" spans="4:8" x14ac:dyDescent="0.35">
      <c r="D321" s="13">
        <v>7930.9579999999996</v>
      </c>
      <c r="E321" s="28">
        <v>102</v>
      </c>
      <c r="F321" s="28" t="str">
        <f t="shared" si="17"/>
        <v>cosrv</v>
      </c>
      <c r="G321" s="28">
        <v>320</v>
      </c>
      <c r="H321" s="28" t="s">
        <v>655</v>
      </c>
    </row>
    <row r="322" spans="4:8" x14ac:dyDescent="0.35">
      <c r="D322" s="13">
        <v>9776.0830000000005</v>
      </c>
      <c r="E322" s="28">
        <v>102</v>
      </c>
      <c r="F322" s="28" t="str">
        <f t="shared" si="17"/>
        <v>cosrv</v>
      </c>
      <c r="G322" s="28">
        <v>321</v>
      </c>
      <c r="H322" s="28" t="s">
        <v>654</v>
      </c>
    </row>
    <row r="323" spans="4:8" x14ac:dyDescent="0.35">
      <c r="D323" s="13">
        <v>12642.64</v>
      </c>
      <c r="E323" s="28">
        <v>102</v>
      </c>
      <c r="F323" s="28" t="str">
        <f t="shared" si="17"/>
        <v>cosrv</v>
      </c>
      <c r="G323" s="28">
        <v>322</v>
      </c>
      <c r="H323" s="28" t="s">
        <v>653</v>
      </c>
    </row>
    <row r="324" spans="4:8" x14ac:dyDescent="0.35">
      <c r="D324" s="13">
        <v>5071.0230000000001</v>
      </c>
      <c r="E324" s="28">
        <v>102</v>
      </c>
      <c r="F324" s="28" t="str">
        <f t="shared" si="17"/>
        <v>cosrv</v>
      </c>
      <c r="G324" s="28">
        <v>324</v>
      </c>
      <c r="H324" s="28" t="s">
        <v>651</v>
      </c>
    </row>
    <row r="325" spans="4:8" x14ac:dyDescent="0.35">
      <c r="D325" s="13">
        <v>19626.18</v>
      </c>
      <c r="E325" s="28">
        <v>102</v>
      </c>
      <c r="F325" s="28" t="str">
        <f t="shared" ref="F325:F332" si="18">IF(ISNA(VLOOKUP(E325,$L$5:$N$108,3,0)),0,VLOOKUP(E325,$L$5:$N$108,3,0))</f>
        <v>cosrv</v>
      </c>
      <c r="G325" s="28">
        <v>325</v>
      </c>
      <c r="H325" s="28" t="s">
        <v>650</v>
      </c>
    </row>
    <row r="326" spans="4:8" x14ac:dyDescent="0.35">
      <c r="D326" s="13">
        <v>8063.3159999999998</v>
      </c>
      <c r="E326" s="28"/>
      <c r="F326" s="28">
        <f t="shared" si="18"/>
        <v>0</v>
      </c>
      <c r="G326" s="28">
        <v>313</v>
      </c>
      <c r="H326" s="28" t="s">
        <v>662</v>
      </c>
    </row>
    <row r="327" spans="4:8" x14ac:dyDescent="0.35">
      <c r="D327" s="13">
        <v>8430.9619999999995</v>
      </c>
      <c r="E327" s="28">
        <v>96</v>
      </c>
      <c r="F327" s="28" t="str">
        <f t="shared" si="18"/>
        <v>cpadm</v>
      </c>
      <c r="G327" s="28">
        <v>314</v>
      </c>
      <c r="H327" s="28" t="s">
        <v>661</v>
      </c>
    </row>
    <row r="328" spans="4:8" x14ac:dyDescent="0.35">
      <c r="D328" s="13">
        <v>38103.31</v>
      </c>
      <c r="E328" s="28">
        <v>102</v>
      </c>
      <c r="F328" s="28" t="str">
        <f t="shared" si="18"/>
        <v>cosrv</v>
      </c>
      <c r="G328" s="28">
        <v>319</v>
      </c>
      <c r="H328" s="28" t="s">
        <v>656</v>
      </c>
    </row>
    <row r="329" spans="4:8" x14ac:dyDescent="0.35">
      <c r="D329" s="13">
        <v>5431.7910000000002</v>
      </c>
      <c r="E329" s="28">
        <v>86</v>
      </c>
      <c r="F329" s="28" t="str">
        <f t="shared" si="18"/>
        <v>cbank</v>
      </c>
      <c r="G329" s="28">
        <v>315</v>
      </c>
      <c r="H329" s="28" t="s">
        <v>660</v>
      </c>
    </row>
    <row r="330" spans="4:8" x14ac:dyDescent="0.35">
      <c r="D330" s="13">
        <v>763.79899999999998</v>
      </c>
      <c r="E330" s="28">
        <v>72</v>
      </c>
      <c r="F330" s="28" t="str">
        <f t="shared" si="18"/>
        <v>ccons</v>
      </c>
      <c r="G330" s="28">
        <v>700</v>
      </c>
      <c r="H330" s="28" t="s">
        <v>646</v>
      </c>
    </row>
    <row r="331" spans="4:8" x14ac:dyDescent="0.35">
      <c r="D331" s="13">
        <v>17154.61</v>
      </c>
      <c r="E331" s="28">
        <v>102</v>
      </c>
      <c r="F331" s="28" t="str">
        <f t="shared" si="18"/>
        <v>cosrv</v>
      </c>
      <c r="G331" s="28">
        <v>317</v>
      </c>
      <c r="H331" s="28" t="s">
        <v>658</v>
      </c>
    </row>
    <row r="332" spans="4:8" x14ac:dyDescent="0.35">
      <c r="D332" s="13">
        <v>25086.86</v>
      </c>
      <c r="E332" s="28">
        <v>102</v>
      </c>
      <c r="F332" s="28" t="str">
        <f t="shared" si="18"/>
        <v>cosrv</v>
      </c>
      <c r="G332" s="28">
        <v>323</v>
      </c>
      <c r="H332" s="28" t="s">
        <v>652</v>
      </c>
    </row>
  </sheetData>
  <conditionalFormatting sqref="S5:S10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AACD0-4EDE-4048-B6B4-75D419D7FF93}">
  <sheetPr>
    <tabColor theme="9" tint="-0.249977111117893"/>
  </sheetPr>
  <dimension ref="A1:V3700"/>
  <sheetViews>
    <sheetView showZeros="0" zoomScale="85" zoomScaleNormal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H8" sqref="H8"/>
    </sheetView>
  </sheetViews>
  <sheetFormatPr defaultRowHeight="14.5" x14ac:dyDescent="0.35"/>
  <cols>
    <col min="1" max="1" width="4.90625" customWidth="1"/>
  </cols>
  <sheetData>
    <row r="1" spans="1:22" ht="18.5" x14ac:dyDescent="0.45">
      <c r="A1" s="130" t="s">
        <v>4096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</row>
    <row r="2" spans="1:22" ht="18.5" x14ac:dyDescent="0.45">
      <c r="A2" s="130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</row>
    <row r="3" spans="1:22" ht="18.5" x14ac:dyDescent="0.45">
      <c r="A3" s="130"/>
      <c r="B3" s="132">
        <v>831.53</v>
      </c>
      <c r="C3" s="131"/>
      <c r="D3" s="132"/>
      <c r="E3" s="132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</row>
    <row r="4" spans="1:22" x14ac:dyDescent="0.35">
      <c r="A4" s="131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R4" s="1" t="s">
        <v>4121</v>
      </c>
    </row>
    <row r="5" spans="1:22" x14ac:dyDescent="0.35">
      <c r="A5" s="131"/>
      <c r="B5" s="131"/>
      <c r="C5" s="131"/>
      <c r="D5" s="133" t="s">
        <v>4084</v>
      </c>
      <c r="E5" s="133"/>
      <c r="F5" s="133"/>
      <c r="G5" s="133"/>
      <c r="H5" s="133"/>
      <c r="I5" s="133" t="s">
        <v>4085</v>
      </c>
      <c r="J5" s="131"/>
      <c r="K5" s="131"/>
      <c r="L5" s="131"/>
      <c r="M5" s="131"/>
      <c r="N5" s="133" t="s">
        <v>4086</v>
      </c>
      <c r="O5" s="131"/>
      <c r="P5" s="131"/>
      <c r="R5">
        <v>2017</v>
      </c>
    </row>
    <row r="6" spans="1:22" x14ac:dyDescent="0.35">
      <c r="A6" s="131"/>
      <c r="B6" s="131"/>
      <c r="C6" s="131"/>
      <c r="D6" s="140" t="s">
        <v>633</v>
      </c>
      <c r="E6" s="140" t="s">
        <v>4098</v>
      </c>
      <c r="F6" s="140" t="s">
        <v>633</v>
      </c>
      <c r="G6" s="140" t="s">
        <v>4098</v>
      </c>
      <c r="H6" s="140" t="s">
        <v>4097</v>
      </c>
      <c r="I6" s="141" t="s">
        <v>633</v>
      </c>
      <c r="J6" s="140" t="s">
        <v>4098</v>
      </c>
      <c r="K6" s="140" t="s">
        <v>633</v>
      </c>
      <c r="L6" s="140" t="s">
        <v>4098</v>
      </c>
      <c r="M6" s="140" t="s">
        <v>4097</v>
      </c>
      <c r="N6" s="141" t="s">
        <v>4084</v>
      </c>
      <c r="O6" s="140" t="s">
        <v>4085</v>
      </c>
      <c r="P6" s="131"/>
      <c r="T6" s="13">
        <f>SUM(T8:T3700)/1000</f>
        <v>1778.2791300000033</v>
      </c>
      <c r="U6" s="13">
        <f>SUM(U8:U3700)/1000</f>
        <v>621.60599699999864</v>
      </c>
    </row>
    <row r="7" spans="1:22" x14ac:dyDescent="0.35">
      <c r="A7" s="131"/>
      <c r="B7" s="131"/>
      <c r="C7" s="131"/>
      <c r="D7" s="132">
        <f t="shared" ref="D7:M7" si="0">SUM(D8:D74)</f>
        <v>1947.0534988810484</v>
      </c>
      <c r="E7" s="132">
        <f t="shared" si="0"/>
        <v>2138.3585198369269</v>
      </c>
      <c r="F7" s="132">
        <f t="shared" si="0"/>
        <v>99.999999999999986</v>
      </c>
      <c r="G7" s="132">
        <f t="shared" si="0"/>
        <v>99.999999999999986</v>
      </c>
      <c r="H7" s="132">
        <f t="shared" si="0"/>
        <v>7.5495165674510645E-15</v>
      </c>
      <c r="I7" s="134">
        <f t="shared" si="0"/>
        <v>881.1289772776114</v>
      </c>
      <c r="J7" s="132">
        <f t="shared" si="0"/>
        <v>747.53197960386296</v>
      </c>
      <c r="K7" s="132">
        <f t="shared" si="0"/>
        <v>99.999999999999986</v>
      </c>
      <c r="L7" s="132">
        <f t="shared" si="0"/>
        <v>99.999999999999957</v>
      </c>
      <c r="M7" s="132">
        <f t="shared" si="0"/>
        <v>-3.2862601528904634E-14</v>
      </c>
      <c r="N7" s="134">
        <f t="shared" ref="N7:O7" si="1">SUM(N8:N76)</f>
        <v>1981.2242310972388</v>
      </c>
      <c r="O7" s="132">
        <f t="shared" si="1"/>
        <v>883.21671262239101</v>
      </c>
      <c r="P7" s="131"/>
      <c r="S7" t="s">
        <v>994</v>
      </c>
      <c r="T7" t="s">
        <v>992</v>
      </c>
      <c r="U7" t="s">
        <v>993</v>
      </c>
      <c r="V7" t="s">
        <v>995</v>
      </c>
    </row>
    <row r="8" spans="1:22" x14ac:dyDescent="0.35">
      <c r="A8" s="131"/>
      <c r="B8" s="131" t="s">
        <v>3955</v>
      </c>
      <c r="C8" s="131" t="s">
        <v>271</v>
      </c>
      <c r="D8" s="132">
        <f>SUT!AM8</f>
        <v>1.0534167821760141</v>
      </c>
      <c r="E8" s="132">
        <f t="shared" ref="E8:E39" si="2">SUMIF($R$8:$R$3700,$C8,T$8:T$3700)/$B$3</f>
        <v>2.5830697629670607</v>
      </c>
      <c r="F8" s="132">
        <f>D8/SUM(D$8:D$74)*100</f>
        <v>5.4103124684627406E-2</v>
      </c>
      <c r="G8" s="132">
        <f t="shared" ref="G8:G71" si="3">E8/SUM(E$8:E$74)*100</f>
        <v>0.12079685137008961</v>
      </c>
      <c r="H8" s="132">
        <f>G8-F8</f>
        <v>6.6693726685462196E-2</v>
      </c>
      <c r="I8" s="134">
        <f>SUT!AL8</f>
        <v>1.5761481946987996</v>
      </c>
      <c r="J8" s="132">
        <f t="shared" ref="J8:J39" si="4">SUMIF($R$8:$R$3700,$C8,U$8:U$3700)/$B$3</f>
        <v>2.9693216119682995</v>
      </c>
      <c r="K8" s="132">
        <f>I8/SUM(I$8:I$74)*100</f>
        <v>0.17887826133792137</v>
      </c>
      <c r="L8" s="132">
        <f t="shared" ref="L8:L71" si="5">J8/SUM(J$8:J$74)*100</f>
        <v>0.39721666670927197</v>
      </c>
      <c r="M8" s="132">
        <f>L8-K8</f>
        <v>0.2183384053713506</v>
      </c>
      <c r="N8" s="134">
        <f>D8</f>
        <v>1.0534167821760141</v>
      </c>
      <c r="O8" s="132">
        <f>I8</f>
        <v>1.5761481946987996</v>
      </c>
      <c r="P8" s="131"/>
      <c r="R8" t="s">
        <v>288</v>
      </c>
      <c r="S8">
        <v>10110</v>
      </c>
      <c r="T8" s="13">
        <v>6.77</v>
      </c>
      <c r="U8" s="13">
        <v>0</v>
      </c>
      <c r="V8" t="s">
        <v>996</v>
      </c>
    </row>
    <row r="9" spans="1:22" x14ac:dyDescent="0.35">
      <c r="A9" s="131"/>
      <c r="B9" s="131" t="s">
        <v>3956</v>
      </c>
      <c r="C9" s="131" t="s">
        <v>270</v>
      </c>
      <c r="D9" s="132">
        <f>SUT!AM9</f>
        <v>25.349827980696865</v>
      </c>
      <c r="E9" s="132">
        <f t="shared" si="2"/>
        <v>27.307706276382092</v>
      </c>
      <c r="F9" s="132">
        <f t="shared" ref="F9:F72" si="6">D9/SUM(D$8:D$74)*100</f>
        <v>1.3019584718789263</v>
      </c>
      <c r="G9" s="132">
        <f t="shared" si="3"/>
        <v>1.2770405908577296</v>
      </c>
      <c r="H9" s="132">
        <f t="shared" ref="H9:H72" si="7">G9-F9</f>
        <v>-2.4917881021196742E-2</v>
      </c>
      <c r="I9" s="134">
        <f>SUT!AL9</f>
        <v>9.4423746682269432</v>
      </c>
      <c r="J9" s="132">
        <f t="shared" si="4"/>
        <v>1.1429978473416473</v>
      </c>
      <c r="K9" s="132">
        <f t="shared" ref="K9:K72" si="8">I9/SUM(I$8:I$74)*100</f>
        <v>1.0716223063507304</v>
      </c>
      <c r="L9" s="132">
        <f t="shared" si="5"/>
        <v>0.15290286951300094</v>
      </c>
      <c r="M9" s="132">
        <f t="shared" ref="M9:M72" si="9">L9-K9</f>
        <v>-0.9187194368377295</v>
      </c>
      <c r="N9" s="134">
        <f t="shared" ref="N9:N72" si="10">D9</f>
        <v>25.349827980696865</v>
      </c>
      <c r="O9" s="132">
        <f t="shared" ref="O9:O72" si="11">I9</f>
        <v>9.4423746682269432</v>
      </c>
      <c r="P9" s="131"/>
      <c r="R9" t="s">
        <v>288</v>
      </c>
      <c r="S9">
        <v>10190</v>
      </c>
      <c r="T9" s="13">
        <v>3.23</v>
      </c>
      <c r="U9" s="13">
        <v>0</v>
      </c>
      <c r="V9" t="s">
        <v>997</v>
      </c>
    </row>
    <row r="10" spans="1:22" x14ac:dyDescent="0.35">
      <c r="A10" s="131"/>
      <c r="B10" s="131" t="s">
        <v>3957</v>
      </c>
      <c r="C10" s="131" t="s">
        <v>275</v>
      </c>
      <c r="D10" s="132">
        <f>SUT!AM10</f>
        <v>54.390816266129896</v>
      </c>
      <c r="E10" s="132">
        <f t="shared" si="2"/>
        <v>42.552522458600414</v>
      </c>
      <c r="F10" s="132">
        <f t="shared" si="6"/>
        <v>2.7934936712004954</v>
      </c>
      <c r="G10" s="132">
        <f t="shared" si="3"/>
        <v>1.9899620229186592</v>
      </c>
      <c r="H10" s="132">
        <f t="shared" si="7"/>
        <v>-0.80353164828183621</v>
      </c>
      <c r="I10" s="134">
        <f>SUT!AL10</f>
        <v>0.27959753021807787</v>
      </c>
      <c r="J10" s="132">
        <f t="shared" si="4"/>
        <v>0</v>
      </c>
      <c r="K10" s="132">
        <f t="shared" si="8"/>
        <v>3.1731737058737879E-2</v>
      </c>
      <c r="L10" s="132">
        <f t="shared" si="5"/>
        <v>0</v>
      </c>
      <c r="M10" s="132">
        <f t="shared" si="9"/>
        <v>-3.1731737058737879E-2</v>
      </c>
      <c r="N10" s="134">
        <f t="shared" si="10"/>
        <v>54.390816266129896</v>
      </c>
      <c r="O10" s="132">
        <f t="shared" si="11"/>
        <v>0.27959753021807787</v>
      </c>
      <c r="P10" s="131"/>
      <c r="R10" t="s">
        <v>287</v>
      </c>
      <c r="S10">
        <v>10210</v>
      </c>
      <c r="T10" s="13">
        <v>154.26599999999999</v>
      </c>
      <c r="U10" s="13">
        <v>103.164</v>
      </c>
      <c r="V10" t="s">
        <v>998</v>
      </c>
    </row>
    <row r="11" spans="1:22" x14ac:dyDescent="0.35">
      <c r="A11" s="131"/>
      <c r="B11" s="131" t="s">
        <v>3958</v>
      </c>
      <c r="C11" s="131" t="s">
        <v>273</v>
      </c>
      <c r="D11" s="132">
        <f>SUT!AM11</f>
        <v>17.627699703848801</v>
      </c>
      <c r="E11" s="132">
        <f t="shared" si="2"/>
        <v>21.985739540365351</v>
      </c>
      <c r="F11" s="132">
        <f t="shared" si="6"/>
        <v>0.90535261172737469</v>
      </c>
      <c r="G11" s="132">
        <f t="shared" si="3"/>
        <v>1.028159653136276</v>
      </c>
      <c r="H11" s="132">
        <f t="shared" si="7"/>
        <v>0.12280704140890131</v>
      </c>
      <c r="I11" s="134">
        <f>SUT!AL11</f>
        <v>4.7385242865250321</v>
      </c>
      <c r="J11" s="132">
        <f t="shared" si="4"/>
        <v>17.233172585474968</v>
      </c>
      <c r="K11" s="132">
        <f t="shared" si="8"/>
        <v>0.53777873713397317</v>
      </c>
      <c r="L11" s="132">
        <f t="shared" si="5"/>
        <v>2.3053425212132437</v>
      </c>
      <c r="M11" s="132">
        <f t="shared" si="9"/>
        <v>1.7675637840792704</v>
      </c>
      <c r="N11" s="134">
        <f t="shared" si="10"/>
        <v>17.627699703848801</v>
      </c>
      <c r="O11" s="132">
        <f t="shared" si="11"/>
        <v>4.7385242865250321</v>
      </c>
      <c r="P11" s="131"/>
      <c r="R11" t="s">
        <v>287</v>
      </c>
      <c r="S11">
        <v>10290</v>
      </c>
      <c r="T11" s="13">
        <v>22.956</v>
      </c>
      <c r="U11" s="13">
        <v>6403.53</v>
      </c>
      <c r="V11" t="s">
        <v>999</v>
      </c>
    </row>
    <row r="12" spans="1:22" x14ac:dyDescent="0.35">
      <c r="A12" s="131"/>
      <c r="B12" s="131" t="s">
        <v>3959</v>
      </c>
      <c r="C12" s="131" t="s">
        <v>277</v>
      </c>
      <c r="D12" s="132">
        <f>SUT!AM12</f>
        <v>5.2367139062278367</v>
      </c>
      <c r="E12" s="132">
        <f t="shared" si="2"/>
        <v>0.1582901398626628</v>
      </c>
      <c r="F12" s="132">
        <f t="shared" si="6"/>
        <v>0.2689558303989758</v>
      </c>
      <c r="G12" s="132">
        <f t="shared" si="3"/>
        <v>7.402413505230832E-3</v>
      </c>
      <c r="H12" s="132">
        <f t="shared" si="7"/>
        <v>-0.26155341689374495</v>
      </c>
      <c r="I12" s="134">
        <f>SUT!AL12</f>
        <v>0.21373611399894085</v>
      </c>
      <c r="J12" s="132">
        <f t="shared" si="4"/>
        <v>0</v>
      </c>
      <c r="K12" s="132">
        <f t="shared" si="8"/>
        <v>2.4257074674732943E-2</v>
      </c>
      <c r="L12" s="132">
        <f t="shared" si="5"/>
        <v>0</v>
      </c>
      <c r="M12" s="132">
        <f t="shared" si="9"/>
        <v>-2.4257074674732943E-2</v>
      </c>
      <c r="N12" s="134">
        <f t="shared" si="10"/>
        <v>5.2367139062278367</v>
      </c>
      <c r="O12" s="132">
        <f t="shared" si="11"/>
        <v>0.21373611399894085</v>
      </c>
      <c r="P12" s="131"/>
      <c r="R12" t="s">
        <v>290</v>
      </c>
      <c r="S12">
        <v>10310</v>
      </c>
      <c r="T12" s="13">
        <v>19.015000000000001</v>
      </c>
      <c r="U12" s="13">
        <v>0</v>
      </c>
      <c r="V12" t="s">
        <v>1000</v>
      </c>
    </row>
    <row r="13" spans="1:22" x14ac:dyDescent="0.35">
      <c r="A13" s="131"/>
      <c r="B13" s="131" t="s">
        <v>3960</v>
      </c>
      <c r="C13" s="131" t="s">
        <v>283</v>
      </c>
      <c r="D13" s="132">
        <f>SUT!AM13</f>
        <v>4.7535362383399988</v>
      </c>
      <c r="E13" s="132">
        <f t="shared" si="2"/>
        <v>5.1600519524250483</v>
      </c>
      <c r="F13" s="132">
        <f t="shared" si="6"/>
        <v>0.24413999107224363</v>
      </c>
      <c r="G13" s="132">
        <f t="shared" si="3"/>
        <v>0.24130901832207999</v>
      </c>
      <c r="H13" s="132">
        <f t="shared" si="7"/>
        <v>-2.8309727501636406E-3</v>
      </c>
      <c r="I13" s="134">
        <f>SUT!AL13</f>
        <v>5.189302789278555</v>
      </c>
      <c r="J13" s="132">
        <f t="shared" si="4"/>
        <v>0.42692145803518816</v>
      </c>
      <c r="K13" s="132">
        <f t="shared" si="8"/>
        <v>0.58893793338992595</v>
      </c>
      <c r="L13" s="132">
        <f t="shared" si="5"/>
        <v>5.7110795214597401E-2</v>
      </c>
      <c r="M13" s="132">
        <f t="shared" si="9"/>
        <v>-0.53182713817532856</v>
      </c>
      <c r="N13" s="134">
        <f t="shared" si="10"/>
        <v>4.7535362383399988</v>
      </c>
      <c r="O13" s="132">
        <f t="shared" si="11"/>
        <v>5.189302789278555</v>
      </c>
      <c r="P13" s="131"/>
      <c r="R13" t="s">
        <v>290</v>
      </c>
      <c r="S13">
        <v>10392</v>
      </c>
      <c r="T13" s="13">
        <v>0</v>
      </c>
      <c r="U13" s="13">
        <v>4.0309999999999997</v>
      </c>
      <c r="V13" t="s">
        <v>1001</v>
      </c>
    </row>
    <row r="14" spans="1:22" x14ac:dyDescent="0.35">
      <c r="A14" s="131"/>
      <c r="B14" s="131" t="s">
        <v>3961</v>
      </c>
      <c r="C14" s="131" t="s">
        <v>284</v>
      </c>
      <c r="D14" s="132">
        <f>SUT!AM14</f>
        <v>0.52079595639999998</v>
      </c>
      <c r="E14" s="132">
        <f t="shared" si="2"/>
        <v>5.3856144697124582E-2</v>
      </c>
      <c r="F14" s="132">
        <f t="shared" si="6"/>
        <v>2.6747901724287291E-2</v>
      </c>
      <c r="G14" s="132">
        <f t="shared" si="3"/>
        <v>2.5185741398141086E-3</v>
      </c>
      <c r="H14" s="132">
        <f t="shared" si="7"/>
        <v>-2.4229327584473184E-2</v>
      </c>
      <c r="I14" s="134">
        <f>SUT!AL14</f>
        <v>8.0892993809840538E-2</v>
      </c>
      <c r="J14" s="132">
        <f t="shared" si="4"/>
        <v>4.2548074032205691E-3</v>
      </c>
      <c r="K14" s="132">
        <f t="shared" si="8"/>
        <v>9.1806075950166058E-3</v>
      </c>
      <c r="L14" s="132">
        <f t="shared" si="5"/>
        <v>5.6918065304380758E-4</v>
      </c>
      <c r="M14" s="132">
        <f t="shared" si="9"/>
        <v>-8.6114269419727985E-3</v>
      </c>
      <c r="N14" s="134">
        <f t="shared" si="10"/>
        <v>0.52079595639999998</v>
      </c>
      <c r="O14" s="132">
        <f t="shared" si="11"/>
        <v>8.0892993809840538E-2</v>
      </c>
      <c r="P14" s="131"/>
      <c r="R14" t="s">
        <v>290</v>
      </c>
      <c r="S14">
        <v>10420</v>
      </c>
      <c r="T14" s="13">
        <v>40.366</v>
      </c>
      <c r="U14" s="13">
        <v>0</v>
      </c>
      <c r="V14" t="s">
        <v>1002</v>
      </c>
    </row>
    <row r="15" spans="1:22" x14ac:dyDescent="0.35">
      <c r="A15" s="131"/>
      <c r="B15" s="131" t="s">
        <v>3962</v>
      </c>
      <c r="C15" s="131" t="s">
        <v>282</v>
      </c>
      <c r="D15" s="132">
        <f>SUT!AM15</f>
        <v>10.525036699839996</v>
      </c>
      <c r="E15" s="132">
        <f t="shared" si="2"/>
        <v>18.011136098517191</v>
      </c>
      <c r="F15" s="132">
        <f t="shared" si="6"/>
        <v>0.54056227555578862</v>
      </c>
      <c r="G15" s="132">
        <f t="shared" si="3"/>
        <v>0.84228794804206797</v>
      </c>
      <c r="H15" s="132">
        <f t="shared" si="7"/>
        <v>0.30172567248627935</v>
      </c>
      <c r="I15" s="134">
        <f>SUT!AL15</f>
        <v>9.4846383318442695E-2</v>
      </c>
      <c r="J15" s="132">
        <f t="shared" si="4"/>
        <v>3.9210852284343317E-2</v>
      </c>
      <c r="K15" s="132">
        <f t="shared" si="8"/>
        <v>1.076418841785067E-2</v>
      </c>
      <c r="L15" s="132">
        <f t="shared" si="5"/>
        <v>5.2453745597776553E-3</v>
      </c>
      <c r="M15" s="132">
        <f t="shared" si="9"/>
        <v>-5.5188138580730146E-3</v>
      </c>
      <c r="N15" s="134">
        <f t="shared" si="10"/>
        <v>10.525036699839996</v>
      </c>
      <c r="O15" s="132">
        <f t="shared" si="11"/>
        <v>9.4846383318442695E-2</v>
      </c>
      <c r="P15" s="131"/>
      <c r="R15" t="s">
        <v>292</v>
      </c>
      <c r="S15">
        <v>10511</v>
      </c>
      <c r="T15" s="13">
        <v>694.29499999999996</v>
      </c>
      <c r="U15" s="13">
        <v>0.70899999999999996</v>
      </c>
      <c r="V15" t="s">
        <v>1003</v>
      </c>
    </row>
    <row r="16" spans="1:22" x14ac:dyDescent="0.35">
      <c r="A16" s="131"/>
      <c r="B16" s="131" t="s">
        <v>3963</v>
      </c>
      <c r="C16" s="131" t="s">
        <v>285</v>
      </c>
      <c r="D16" s="132">
        <f>SUT!AM16</f>
        <v>5.1590164949999996E-2</v>
      </c>
      <c r="E16" s="132">
        <f t="shared" si="2"/>
        <v>0.94180606833187019</v>
      </c>
      <c r="F16" s="132">
        <f t="shared" si="6"/>
        <v>2.6496531800306632E-3</v>
      </c>
      <c r="G16" s="132">
        <f t="shared" si="3"/>
        <v>4.4043412720318441E-2</v>
      </c>
      <c r="H16" s="132">
        <f t="shared" si="7"/>
        <v>4.1393759540287775E-2</v>
      </c>
      <c r="I16" s="134">
        <f>SUT!AL16</f>
        <v>4.1035950593161549E-2</v>
      </c>
      <c r="J16" s="132">
        <f t="shared" si="4"/>
        <v>0</v>
      </c>
      <c r="K16" s="132">
        <f t="shared" si="8"/>
        <v>4.657201346385028E-3</v>
      </c>
      <c r="L16" s="132">
        <f t="shared" si="5"/>
        <v>0</v>
      </c>
      <c r="M16" s="132">
        <f t="shared" si="9"/>
        <v>-4.657201346385028E-3</v>
      </c>
      <c r="N16" s="134">
        <f t="shared" si="10"/>
        <v>5.1590164949999996E-2</v>
      </c>
      <c r="O16" s="132">
        <f t="shared" si="11"/>
        <v>4.1035950593161549E-2</v>
      </c>
      <c r="P16" s="131"/>
      <c r="R16" t="s">
        <v>292</v>
      </c>
      <c r="S16">
        <v>10519</v>
      </c>
      <c r="T16" s="13">
        <v>2.3980000000000001</v>
      </c>
      <c r="U16" s="13">
        <v>0</v>
      </c>
      <c r="V16" t="s">
        <v>1004</v>
      </c>
    </row>
    <row r="17" spans="1:22" x14ac:dyDescent="0.35">
      <c r="A17" s="131"/>
      <c r="B17" s="131" t="s">
        <v>3966</v>
      </c>
      <c r="C17" s="131" t="s">
        <v>3949</v>
      </c>
      <c r="D17" s="132">
        <f>SUT!AM17</f>
        <v>1.6038527906426143</v>
      </c>
      <c r="E17" s="132">
        <f t="shared" si="2"/>
        <v>1.3211730184118435</v>
      </c>
      <c r="F17" s="132">
        <f t="shared" si="6"/>
        <v>8.2373329318600239E-2</v>
      </c>
      <c r="G17" s="132">
        <f t="shared" si="3"/>
        <v>6.178444849896346E-2</v>
      </c>
      <c r="H17" s="132">
        <f t="shared" si="7"/>
        <v>-2.0588880819636779E-2</v>
      </c>
      <c r="I17" s="134">
        <f>SUT!AL17</f>
        <v>12.558905341818628</v>
      </c>
      <c r="J17" s="132">
        <f t="shared" si="4"/>
        <v>2.3808112756003998</v>
      </c>
      <c r="K17" s="132">
        <f t="shared" si="8"/>
        <v>1.4253197506477848</v>
      </c>
      <c r="L17" s="132">
        <f t="shared" si="5"/>
        <v>0.31848955503710424</v>
      </c>
      <c r="M17" s="132">
        <f t="shared" si="9"/>
        <v>-1.1068301956106805</v>
      </c>
      <c r="N17" s="134">
        <f t="shared" si="10"/>
        <v>1.6038527906426143</v>
      </c>
      <c r="O17" s="132">
        <f t="shared" si="11"/>
        <v>12.558905341818628</v>
      </c>
      <c r="P17" s="131"/>
      <c r="R17" t="s">
        <v>292</v>
      </c>
      <c r="S17">
        <v>10594</v>
      </c>
      <c r="T17" s="13">
        <v>0.68</v>
      </c>
      <c r="U17" s="13">
        <v>0</v>
      </c>
      <c r="V17" t="s">
        <v>1003</v>
      </c>
    </row>
    <row r="18" spans="1:22" x14ac:dyDescent="0.35">
      <c r="A18" s="131"/>
      <c r="B18" s="131" t="s">
        <v>3969</v>
      </c>
      <c r="C18" s="131" t="s">
        <v>3944</v>
      </c>
      <c r="D18" s="132">
        <f>SUT!AM18</f>
        <v>6.7616628872741197E-2</v>
      </c>
      <c r="E18" s="132">
        <f t="shared" si="2"/>
        <v>6.2922564429425273E-2</v>
      </c>
      <c r="F18" s="132">
        <f t="shared" si="6"/>
        <v>3.4727668711517054E-3</v>
      </c>
      <c r="G18" s="132">
        <f t="shared" si="3"/>
        <v>2.9425638332258616E-3</v>
      </c>
      <c r="H18" s="132">
        <f t="shared" si="7"/>
        <v>-5.3020303792584381E-4</v>
      </c>
      <c r="I18" s="134">
        <f>SUT!AL18</f>
        <v>0.37695823243808257</v>
      </c>
      <c r="J18" s="132">
        <f t="shared" si="4"/>
        <v>7.6004473681045789E-4</v>
      </c>
      <c r="K18" s="132">
        <f t="shared" si="8"/>
        <v>4.2781277447344335E-2</v>
      </c>
      <c r="L18" s="132">
        <f t="shared" si="5"/>
        <v>1.0167387584049926E-4</v>
      </c>
      <c r="M18" s="132">
        <f t="shared" si="9"/>
        <v>-4.2679603571503834E-2</v>
      </c>
      <c r="N18" s="134">
        <f t="shared" si="10"/>
        <v>6.7616628872741197E-2</v>
      </c>
      <c r="O18" s="132">
        <f t="shared" si="11"/>
        <v>0.37695823243808257</v>
      </c>
      <c r="P18" s="131"/>
      <c r="R18" t="s">
        <v>292</v>
      </c>
      <c r="S18">
        <v>10599</v>
      </c>
      <c r="T18" s="13">
        <v>255.73500000000001</v>
      </c>
      <c r="U18" s="13">
        <v>0</v>
      </c>
      <c r="V18" t="s">
        <v>1005</v>
      </c>
    </row>
    <row r="19" spans="1:22" x14ac:dyDescent="0.35">
      <c r="A19" s="131"/>
      <c r="B19" s="131" t="s">
        <v>3970</v>
      </c>
      <c r="C19" s="131" t="s">
        <v>272</v>
      </c>
      <c r="D19" s="132">
        <f>SUT!AM19</f>
        <v>2.075074244110604</v>
      </c>
      <c r="E19" s="132">
        <f t="shared" si="2"/>
        <v>4.12800861063341</v>
      </c>
      <c r="F19" s="132">
        <f t="shared" si="6"/>
        <v>0.1065751015728704</v>
      </c>
      <c r="G19" s="132">
        <f t="shared" si="3"/>
        <v>0.1930456736949899</v>
      </c>
      <c r="H19" s="132">
        <f t="shared" si="7"/>
        <v>8.6470572122119504E-2</v>
      </c>
      <c r="I19" s="134">
        <f>SUT!AL19</f>
        <v>3.1238748124627946</v>
      </c>
      <c r="J19" s="132">
        <f t="shared" si="4"/>
        <v>1.7486933724579989</v>
      </c>
      <c r="K19" s="132">
        <f t="shared" si="8"/>
        <v>0.35453093622167597</v>
      </c>
      <c r="L19" s="132">
        <f t="shared" si="5"/>
        <v>0.23392890473858766</v>
      </c>
      <c r="M19" s="132">
        <f t="shared" si="9"/>
        <v>-0.12060203148308832</v>
      </c>
      <c r="N19" s="134">
        <f t="shared" si="10"/>
        <v>2.075074244110604</v>
      </c>
      <c r="O19" s="132">
        <f t="shared" si="11"/>
        <v>3.1238748124627946</v>
      </c>
      <c r="P19" s="131"/>
      <c r="R19" t="s">
        <v>288</v>
      </c>
      <c r="S19">
        <v>10619</v>
      </c>
      <c r="T19" s="13">
        <v>9.2460000000000004</v>
      </c>
      <c r="U19" s="13">
        <v>0</v>
      </c>
      <c r="V19" t="s">
        <v>1006</v>
      </c>
    </row>
    <row r="20" spans="1:22" x14ac:dyDescent="0.35">
      <c r="A20" s="131"/>
      <c r="B20" s="131" t="s">
        <v>3973</v>
      </c>
      <c r="C20" s="131" t="s">
        <v>3950</v>
      </c>
      <c r="D20" s="132">
        <f>SUT!AM20</f>
        <v>0</v>
      </c>
      <c r="E20" s="132">
        <f t="shared" si="2"/>
        <v>0</v>
      </c>
      <c r="F20" s="132">
        <f t="shared" si="6"/>
        <v>0</v>
      </c>
      <c r="G20" s="132">
        <f t="shared" si="3"/>
        <v>0</v>
      </c>
      <c r="H20" s="132">
        <f t="shared" si="7"/>
        <v>0</v>
      </c>
      <c r="I20" s="134">
        <f>SUT!AL20</f>
        <v>0</v>
      </c>
      <c r="J20" s="132">
        <f t="shared" si="4"/>
        <v>0</v>
      </c>
      <c r="K20" s="132">
        <f t="shared" si="8"/>
        <v>0</v>
      </c>
      <c r="L20" s="132">
        <f t="shared" si="5"/>
        <v>0</v>
      </c>
      <c r="M20" s="132">
        <f t="shared" si="9"/>
        <v>0</v>
      </c>
      <c r="N20" s="134">
        <f t="shared" si="10"/>
        <v>0</v>
      </c>
      <c r="O20" s="132">
        <f t="shared" si="11"/>
        <v>0</v>
      </c>
      <c r="P20" s="131"/>
      <c r="R20" t="s">
        <v>288</v>
      </c>
      <c r="S20">
        <v>10690</v>
      </c>
      <c r="T20" s="13">
        <v>0.501</v>
      </c>
      <c r="U20" s="13">
        <v>1.2629999999999999</v>
      </c>
      <c r="V20" t="s">
        <v>1007</v>
      </c>
    </row>
    <row r="21" spans="1:22" x14ac:dyDescent="0.35">
      <c r="A21" s="131"/>
      <c r="B21" s="131" t="s">
        <v>3976</v>
      </c>
      <c r="C21" s="131" t="s">
        <v>3951</v>
      </c>
      <c r="D21" s="132">
        <f>SUT!AM21</f>
        <v>0</v>
      </c>
      <c r="E21" s="132">
        <f t="shared" si="2"/>
        <v>0</v>
      </c>
      <c r="F21" s="132">
        <f t="shared" si="6"/>
        <v>0</v>
      </c>
      <c r="G21" s="132">
        <f t="shared" si="3"/>
        <v>0</v>
      </c>
      <c r="H21" s="132">
        <f t="shared" si="7"/>
        <v>0</v>
      </c>
      <c r="I21" s="134">
        <f>SUT!AL21</f>
        <v>0</v>
      </c>
      <c r="J21" s="132">
        <f t="shared" si="4"/>
        <v>0</v>
      </c>
      <c r="K21" s="132">
        <f t="shared" si="8"/>
        <v>0</v>
      </c>
      <c r="L21" s="132">
        <f t="shared" si="5"/>
        <v>0</v>
      </c>
      <c r="M21" s="132">
        <f t="shared" si="9"/>
        <v>0</v>
      </c>
      <c r="N21" s="134">
        <f t="shared" si="10"/>
        <v>0</v>
      </c>
      <c r="O21" s="132">
        <f t="shared" si="11"/>
        <v>0</v>
      </c>
      <c r="P21" s="131"/>
      <c r="R21" t="s">
        <v>287</v>
      </c>
      <c r="S21">
        <v>20110</v>
      </c>
      <c r="T21" s="13">
        <v>0.39400000000000002</v>
      </c>
      <c r="U21" s="13">
        <v>0</v>
      </c>
      <c r="V21" t="s">
        <v>1008</v>
      </c>
    </row>
    <row r="22" spans="1:22" x14ac:dyDescent="0.35">
      <c r="A22" s="131"/>
      <c r="B22" s="131" t="s">
        <v>3979</v>
      </c>
      <c r="C22" s="131" t="s">
        <v>3952</v>
      </c>
      <c r="D22" s="132">
        <f>SUT!AM22</f>
        <v>0.41475798699999994</v>
      </c>
      <c r="E22" s="132">
        <f t="shared" si="2"/>
        <v>0</v>
      </c>
      <c r="F22" s="132">
        <f t="shared" si="6"/>
        <v>2.1301827979475503E-2</v>
      </c>
      <c r="G22" s="132">
        <f t="shared" si="3"/>
        <v>0</v>
      </c>
      <c r="H22" s="132">
        <f t="shared" si="7"/>
        <v>-2.1301827979475503E-2</v>
      </c>
      <c r="I22" s="134">
        <f>SUT!AL22</f>
        <v>0.62887798965867536</v>
      </c>
      <c r="J22" s="132">
        <f t="shared" si="4"/>
        <v>0</v>
      </c>
      <c r="K22" s="132">
        <f t="shared" si="8"/>
        <v>7.1371842928341117E-2</v>
      </c>
      <c r="L22" s="132">
        <f t="shared" si="5"/>
        <v>0</v>
      </c>
      <c r="M22" s="132">
        <f t="shared" si="9"/>
        <v>-7.1371842928341117E-2</v>
      </c>
      <c r="N22" s="134">
        <f t="shared" si="10"/>
        <v>0.41475798699999994</v>
      </c>
      <c r="O22" s="132">
        <f t="shared" si="11"/>
        <v>0.62887798965867536</v>
      </c>
      <c r="P22" s="131"/>
      <c r="R22" t="s">
        <v>298</v>
      </c>
      <c r="S22">
        <v>20120</v>
      </c>
      <c r="T22" s="13">
        <v>1.2030000000000001</v>
      </c>
      <c r="U22" s="13">
        <v>0</v>
      </c>
      <c r="V22" t="s">
        <v>1009</v>
      </c>
    </row>
    <row r="23" spans="1:22" x14ac:dyDescent="0.35">
      <c r="A23" s="131"/>
      <c r="B23" s="131" t="s">
        <v>3980</v>
      </c>
      <c r="C23" s="131" t="s">
        <v>280</v>
      </c>
      <c r="D23" s="132">
        <f>SUT!AM23</f>
        <v>5.9242394834599992</v>
      </c>
      <c r="E23" s="132">
        <f t="shared" si="2"/>
        <v>8.5153331810036885</v>
      </c>
      <c r="F23" s="132">
        <f t="shared" si="6"/>
        <v>0.30426690827265906</v>
      </c>
      <c r="G23" s="132">
        <f t="shared" si="3"/>
        <v>0.39821821747894154</v>
      </c>
      <c r="H23" s="132">
        <f t="shared" si="7"/>
        <v>9.3951309206282474E-2</v>
      </c>
      <c r="I23" s="134">
        <f>SUT!AL23</f>
        <v>1.3925686593413247</v>
      </c>
      <c r="J23" s="132">
        <f t="shared" si="4"/>
        <v>0.66430194941854182</v>
      </c>
      <c r="K23" s="132">
        <f t="shared" si="8"/>
        <v>0.1580436797849831</v>
      </c>
      <c r="L23" s="132">
        <f t="shared" si="5"/>
        <v>8.8866024135927008E-2</v>
      </c>
      <c r="M23" s="132">
        <f t="shared" si="9"/>
        <v>-6.9177655649056091E-2</v>
      </c>
      <c r="N23" s="134">
        <f t="shared" si="10"/>
        <v>5.9242394834599992</v>
      </c>
      <c r="O23" s="132">
        <f t="shared" si="11"/>
        <v>1.3925686593413247</v>
      </c>
      <c r="P23" s="131"/>
      <c r="R23" t="s">
        <v>298</v>
      </c>
      <c r="S23">
        <v>20130</v>
      </c>
      <c r="T23" s="13">
        <v>16.297999999999998</v>
      </c>
      <c r="U23" s="13">
        <v>0</v>
      </c>
      <c r="V23" t="s">
        <v>1009</v>
      </c>
    </row>
    <row r="24" spans="1:22" x14ac:dyDescent="0.35">
      <c r="A24" s="131"/>
      <c r="B24" s="131" t="s">
        <v>3981</v>
      </c>
      <c r="C24" s="131" t="s">
        <v>279</v>
      </c>
      <c r="D24" s="132">
        <f>SUT!AM24</f>
        <v>2.6663743246600005</v>
      </c>
      <c r="E24" s="132">
        <f t="shared" si="2"/>
        <v>8.232886366096233</v>
      </c>
      <c r="F24" s="132">
        <f t="shared" si="6"/>
        <v>0.13694407093551042</v>
      </c>
      <c r="G24" s="132">
        <f t="shared" si="3"/>
        <v>0.38500963658442461</v>
      </c>
      <c r="H24" s="132">
        <f t="shared" si="7"/>
        <v>0.24806556564891419</v>
      </c>
      <c r="I24" s="134">
        <f>SUT!AL24</f>
        <v>0.48013560414661233</v>
      </c>
      <c r="J24" s="132">
        <f t="shared" si="4"/>
        <v>0.14362680841340664</v>
      </c>
      <c r="K24" s="132">
        <f t="shared" si="8"/>
        <v>5.4490956094766958E-2</v>
      </c>
      <c r="L24" s="132">
        <f t="shared" si="5"/>
        <v>1.9213466758909538E-2</v>
      </c>
      <c r="M24" s="132">
        <f t="shared" si="9"/>
        <v>-3.527748933585742E-2</v>
      </c>
      <c r="N24" s="134">
        <f t="shared" si="10"/>
        <v>2.6663743246600005</v>
      </c>
      <c r="O24" s="132">
        <f t="shared" si="11"/>
        <v>0.48013560414661233</v>
      </c>
      <c r="P24" s="131"/>
      <c r="R24" t="s">
        <v>298</v>
      </c>
      <c r="S24">
        <v>20220</v>
      </c>
      <c r="T24" s="13">
        <v>117.639</v>
      </c>
      <c r="U24" s="13">
        <v>0</v>
      </c>
      <c r="V24" t="s">
        <v>1010</v>
      </c>
    </row>
    <row r="25" spans="1:22" x14ac:dyDescent="0.35">
      <c r="A25" s="131"/>
      <c r="B25" s="131" t="s">
        <v>3984</v>
      </c>
      <c r="C25" s="131" t="s">
        <v>3945</v>
      </c>
      <c r="D25" s="132">
        <f>SUT!AM25</f>
        <v>2.9413529999999993E-2</v>
      </c>
      <c r="E25" s="132">
        <f t="shared" si="2"/>
        <v>2.6193041742330405</v>
      </c>
      <c r="F25" s="132">
        <f t="shared" si="6"/>
        <v>1.5106688140260986E-3</v>
      </c>
      <c r="G25" s="132">
        <f t="shared" si="3"/>
        <v>0.12249134791638171</v>
      </c>
      <c r="H25" s="132">
        <f t="shared" si="7"/>
        <v>0.1209806791023556</v>
      </c>
      <c r="I25" s="134">
        <f>SUT!AL25</f>
        <v>8.8852277490194434E-2</v>
      </c>
      <c r="J25" s="132">
        <f t="shared" si="4"/>
        <v>0</v>
      </c>
      <c r="K25" s="132">
        <f t="shared" si="8"/>
        <v>1.0083912773441832E-2</v>
      </c>
      <c r="L25" s="132">
        <f t="shared" si="5"/>
        <v>0</v>
      </c>
      <c r="M25" s="132">
        <f t="shared" si="9"/>
        <v>-1.0083912773441832E-2</v>
      </c>
      <c r="N25" s="134">
        <f t="shared" si="10"/>
        <v>2.9413529999999993E-2</v>
      </c>
      <c r="O25" s="132">
        <f t="shared" si="11"/>
        <v>8.8852277490194434E-2</v>
      </c>
      <c r="P25" s="131"/>
      <c r="R25" t="s">
        <v>298</v>
      </c>
      <c r="S25">
        <v>20230</v>
      </c>
      <c r="T25" s="13">
        <v>93.203000000000003</v>
      </c>
      <c r="U25" s="13">
        <v>0</v>
      </c>
      <c r="V25" t="s">
        <v>1011</v>
      </c>
    </row>
    <row r="26" spans="1:22" x14ac:dyDescent="0.35">
      <c r="A26" s="131"/>
      <c r="B26" s="131" t="s">
        <v>3985</v>
      </c>
      <c r="C26" s="131" t="s">
        <v>281</v>
      </c>
      <c r="D26" s="132">
        <f>SUT!AM26</f>
        <v>5.9846523252599981</v>
      </c>
      <c r="E26" s="132">
        <f t="shared" si="2"/>
        <v>3.8865705386456291E-2</v>
      </c>
      <c r="F26" s="132">
        <f t="shared" si="6"/>
        <v>0.3073696911101475</v>
      </c>
      <c r="G26" s="132">
        <f t="shared" si="3"/>
        <v>1.8175486021595774E-3</v>
      </c>
      <c r="H26" s="132">
        <f t="shared" si="7"/>
        <v>-0.3055521425079879</v>
      </c>
      <c r="I26" s="134">
        <f>SUT!AL26</f>
        <v>9.831839736319338E-2</v>
      </c>
      <c r="J26" s="132">
        <f t="shared" si="4"/>
        <v>0</v>
      </c>
      <c r="K26" s="132">
        <f t="shared" si="8"/>
        <v>1.1158229941201544E-2</v>
      </c>
      <c r="L26" s="132">
        <f t="shared" si="5"/>
        <v>0</v>
      </c>
      <c r="M26" s="132">
        <f t="shared" si="9"/>
        <v>-1.1158229941201544E-2</v>
      </c>
      <c r="N26" s="134">
        <f t="shared" si="10"/>
        <v>5.9846523252599981</v>
      </c>
      <c r="O26" s="132">
        <f t="shared" si="11"/>
        <v>9.831839736319338E-2</v>
      </c>
      <c r="P26" s="131"/>
      <c r="R26" t="s">
        <v>298</v>
      </c>
      <c r="S26">
        <v>20312</v>
      </c>
      <c r="T26" s="13">
        <v>5.0449999999999999</v>
      </c>
      <c r="U26" s="13">
        <v>0</v>
      </c>
      <c r="V26" t="s">
        <v>1012</v>
      </c>
    </row>
    <row r="27" spans="1:22" x14ac:dyDescent="0.35">
      <c r="A27" s="131"/>
      <c r="B27" s="131" t="s">
        <v>3986</v>
      </c>
      <c r="C27" s="131" t="s">
        <v>286</v>
      </c>
      <c r="D27" s="132">
        <f>SUT!AM27</f>
        <v>1.4228210455699997</v>
      </c>
      <c r="E27" s="132">
        <f t="shared" si="2"/>
        <v>0.29931812442124761</v>
      </c>
      <c r="F27" s="132">
        <f t="shared" si="6"/>
        <v>7.3075600972838203E-2</v>
      </c>
      <c r="G27" s="132">
        <f t="shared" si="3"/>
        <v>1.3997565031521182E-2</v>
      </c>
      <c r="H27" s="132">
        <f t="shared" si="7"/>
        <v>-5.9078035941317025E-2</v>
      </c>
      <c r="I27" s="134">
        <f>SUT!AL27</f>
        <v>53.509669146099995</v>
      </c>
      <c r="J27" s="132">
        <f t="shared" si="4"/>
        <v>69.246449316320522</v>
      </c>
      <c r="K27" s="132">
        <f t="shared" si="8"/>
        <v>6.0728531833587702</v>
      </c>
      <c r="L27" s="132">
        <f t="shared" si="5"/>
        <v>9.2633427339143477</v>
      </c>
      <c r="M27" s="132">
        <f t="shared" si="9"/>
        <v>3.1904895505555775</v>
      </c>
      <c r="N27" s="134">
        <f t="shared" si="10"/>
        <v>1.4228210455699997</v>
      </c>
      <c r="O27" s="132">
        <f t="shared" si="11"/>
        <v>53.509669146099995</v>
      </c>
      <c r="P27" s="131"/>
      <c r="R27" t="s">
        <v>298</v>
      </c>
      <c r="S27">
        <v>20319</v>
      </c>
      <c r="T27" s="13">
        <v>4.9770000000000003</v>
      </c>
      <c r="U27" s="13">
        <v>0</v>
      </c>
      <c r="V27" t="s">
        <v>1013</v>
      </c>
    </row>
    <row r="28" spans="1:22" x14ac:dyDescent="0.35">
      <c r="A28" s="131"/>
      <c r="B28" s="131" t="s">
        <v>3987</v>
      </c>
      <c r="C28" s="131" t="s">
        <v>291</v>
      </c>
      <c r="D28" s="132">
        <f>SUT!AM28</f>
        <v>0.20298914343000005</v>
      </c>
      <c r="E28" s="132">
        <f t="shared" si="2"/>
        <v>0</v>
      </c>
      <c r="F28" s="132">
        <f t="shared" si="6"/>
        <v>1.0425452795552655E-2</v>
      </c>
      <c r="G28" s="132">
        <f t="shared" si="3"/>
        <v>0</v>
      </c>
      <c r="H28" s="132">
        <f t="shared" si="7"/>
        <v>-1.0425452795552655E-2</v>
      </c>
      <c r="I28" s="134">
        <f>SUT!AL28</f>
        <v>0</v>
      </c>
      <c r="J28" s="132">
        <f t="shared" si="4"/>
        <v>0</v>
      </c>
      <c r="K28" s="132">
        <f t="shared" si="8"/>
        <v>0</v>
      </c>
      <c r="L28" s="132">
        <f t="shared" si="5"/>
        <v>0</v>
      </c>
      <c r="M28" s="132">
        <f t="shared" si="9"/>
        <v>0</v>
      </c>
      <c r="N28" s="134">
        <f t="shared" si="10"/>
        <v>0.20298914343000005</v>
      </c>
      <c r="O28" s="132">
        <f t="shared" si="11"/>
        <v>0</v>
      </c>
      <c r="P28" s="131" t="s">
        <v>195</v>
      </c>
      <c r="R28" t="s">
        <v>298</v>
      </c>
      <c r="S28">
        <v>20322</v>
      </c>
      <c r="T28" s="13">
        <v>8.5090000000000003</v>
      </c>
      <c r="U28" s="13">
        <v>0</v>
      </c>
      <c r="V28" t="s">
        <v>1012</v>
      </c>
    </row>
    <row r="29" spans="1:22" x14ac:dyDescent="0.35">
      <c r="A29" s="131"/>
      <c r="B29" s="131" t="s">
        <v>3988</v>
      </c>
      <c r="C29" s="131" t="s">
        <v>276</v>
      </c>
      <c r="D29" s="132">
        <f>SUT!AM29</f>
        <v>0.41730792418107487</v>
      </c>
      <c r="E29" s="132">
        <f t="shared" si="2"/>
        <v>0.21990667805130304</v>
      </c>
      <c r="F29" s="132">
        <f t="shared" si="6"/>
        <v>2.1432791878646242E-2</v>
      </c>
      <c r="G29" s="132">
        <f t="shared" si="3"/>
        <v>1.0283901226632161E-2</v>
      </c>
      <c r="H29" s="132">
        <f t="shared" si="7"/>
        <v>-1.1148890652014081E-2</v>
      </c>
      <c r="I29" s="134">
        <f>SUT!AL29</f>
        <v>2.1022222022225134E-3</v>
      </c>
      <c r="J29" s="132">
        <f t="shared" si="4"/>
        <v>0</v>
      </c>
      <c r="K29" s="132">
        <f t="shared" si="8"/>
        <v>2.3858280188646892E-4</v>
      </c>
      <c r="L29" s="132">
        <f t="shared" si="5"/>
        <v>0</v>
      </c>
      <c r="M29" s="132">
        <f t="shared" si="9"/>
        <v>-2.3858280188646892E-4</v>
      </c>
      <c r="N29" s="134">
        <f t="shared" si="10"/>
        <v>0.41730792418107487</v>
      </c>
      <c r="O29" s="132">
        <f t="shared" si="11"/>
        <v>2.1022222022225134E-3</v>
      </c>
      <c r="P29" s="131"/>
      <c r="R29" t="s">
        <v>298</v>
      </c>
      <c r="S29">
        <v>20329</v>
      </c>
      <c r="T29" s="13">
        <v>10.33</v>
      </c>
      <c r="U29" s="13">
        <v>0</v>
      </c>
      <c r="V29" t="s">
        <v>1013</v>
      </c>
    </row>
    <row r="30" spans="1:22" x14ac:dyDescent="0.35">
      <c r="A30" s="131"/>
      <c r="B30" s="131" t="s">
        <v>3989</v>
      </c>
      <c r="C30" s="131" t="s">
        <v>274</v>
      </c>
      <c r="D30" s="132">
        <f>SUT!AM30</f>
        <v>8.2659146041585405E-2</v>
      </c>
      <c r="E30" s="132">
        <f t="shared" si="2"/>
        <v>1.4998244200449773</v>
      </c>
      <c r="F30" s="132">
        <f t="shared" si="6"/>
        <v>4.2453453944171935E-3</v>
      </c>
      <c r="G30" s="132">
        <f t="shared" si="3"/>
        <v>7.0139053209812327E-2</v>
      </c>
      <c r="H30" s="132">
        <f t="shared" si="7"/>
        <v>6.5893707815395136E-2</v>
      </c>
      <c r="I30" s="134">
        <f>SUT!AL30</f>
        <v>1.1470852082586647</v>
      </c>
      <c r="J30" s="132">
        <f t="shared" si="4"/>
        <v>0.9698134763628492</v>
      </c>
      <c r="K30" s="132">
        <f t="shared" si="8"/>
        <v>0.13018357559897387</v>
      </c>
      <c r="L30" s="132">
        <f t="shared" si="5"/>
        <v>0.12973538294331957</v>
      </c>
      <c r="M30" s="132">
        <f t="shared" si="9"/>
        <v>-4.4819265565429478E-4</v>
      </c>
      <c r="N30" s="134">
        <f t="shared" si="10"/>
        <v>8.2659146041585405E-2</v>
      </c>
      <c r="O30" s="132">
        <f t="shared" si="11"/>
        <v>1.1470852082586647</v>
      </c>
      <c r="P30" s="131"/>
      <c r="R30" t="s">
        <v>290</v>
      </c>
      <c r="S30">
        <v>20410</v>
      </c>
      <c r="T30" s="13">
        <v>4.7960000000000003</v>
      </c>
      <c r="U30" s="13">
        <v>0</v>
      </c>
      <c r="V30" t="s">
        <v>1014</v>
      </c>
    </row>
    <row r="31" spans="1:22" x14ac:dyDescent="0.35">
      <c r="A31" s="131"/>
      <c r="B31" s="131" t="s">
        <v>3990</v>
      </c>
      <c r="C31" s="131" t="s">
        <v>3946</v>
      </c>
      <c r="D31" s="132">
        <f>SUT!AM31</f>
        <v>0</v>
      </c>
      <c r="E31" s="132">
        <f t="shared" si="2"/>
        <v>3.0749341575168666E-2</v>
      </c>
      <c r="F31" s="132">
        <f t="shared" si="6"/>
        <v>0</v>
      </c>
      <c r="G31" s="132">
        <f t="shared" si="3"/>
        <v>1.4379881245317851E-3</v>
      </c>
      <c r="H31" s="132">
        <f t="shared" si="7"/>
        <v>1.4379881245317851E-3</v>
      </c>
      <c r="I31" s="134">
        <f>SUT!D39</f>
        <v>5.5822256874268801</v>
      </c>
      <c r="J31" s="132">
        <f t="shared" si="4"/>
        <v>4.1790446526282876</v>
      </c>
      <c r="K31" s="132">
        <f t="shared" si="8"/>
        <v>0.63353105293098599</v>
      </c>
      <c r="L31" s="132">
        <f t="shared" si="5"/>
        <v>0.55904560161330819</v>
      </c>
      <c r="M31" s="132">
        <f t="shared" si="9"/>
        <v>-7.4485451317677809E-2</v>
      </c>
      <c r="N31" s="134">
        <f t="shared" si="10"/>
        <v>0</v>
      </c>
      <c r="O31" s="132">
        <f t="shared" si="11"/>
        <v>5.5822256874268801</v>
      </c>
      <c r="P31" s="131"/>
      <c r="R31" t="s">
        <v>298</v>
      </c>
      <c r="S31">
        <v>20422</v>
      </c>
      <c r="T31" s="13">
        <v>4.6870000000000003</v>
      </c>
      <c r="U31" s="13">
        <v>0</v>
      </c>
      <c r="V31" t="s">
        <v>1015</v>
      </c>
    </row>
    <row r="32" spans="1:22" x14ac:dyDescent="0.35">
      <c r="A32" s="131"/>
      <c r="B32" s="131" t="s">
        <v>3991</v>
      </c>
      <c r="C32" s="131" t="s">
        <v>278</v>
      </c>
      <c r="D32" s="132">
        <f>SUT!AM32</f>
        <v>1.830555403305191</v>
      </c>
      <c r="E32" s="132">
        <f t="shared" si="2"/>
        <v>3.4083400478635761</v>
      </c>
      <c r="F32" s="132">
        <f t="shared" si="6"/>
        <v>9.4016697761884413E-2</v>
      </c>
      <c r="G32" s="132">
        <f t="shared" si="3"/>
        <v>0.15939048649912546</v>
      </c>
      <c r="H32" s="132">
        <f t="shared" si="7"/>
        <v>6.5373788737241048E-2</v>
      </c>
      <c r="I32" s="134">
        <f>SUT!AL32-I31</f>
        <v>2.0170180550357468</v>
      </c>
      <c r="J32" s="132">
        <f t="shared" si="4"/>
        <v>0.46928673649778119</v>
      </c>
      <c r="K32" s="132">
        <f t="shared" si="8"/>
        <v>0.2289129182049654</v>
      </c>
      <c r="L32" s="132">
        <f t="shared" si="5"/>
        <v>6.2778148534390288E-2</v>
      </c>
      <c r="M32" s="132">
        <f t="shared" si="9"/>
        <v>-0.16613476967057511</v>
      </c>
      <c r="N32" s="134">
        <f t="shared" si="10"/>
        <v>1.830555403305191</v>
      </c>
      <c r="O32" s="132">
        <f t="shared" si="11"/>
        <v>2.0170180550357468</v>
      </c>
      <c r="P32" s="131"/>
      <c r="R32" t="s">
        <v>298</v>
      </c>
      <c r="S32">
        <v>20423</v>
      </c>
      <c r="T32" s="13">
        <v>0.14399999999999999</v>
      </c>
      <c r="U32" s="13">
        <v>0</v>
      </c>
      <c r="V32" t="s">
        <v>1016</v>
      </c>
    </row>
    <row r="33" spans="1:22" x14ac:dyDescent="0.35">
      <c r="A33" s="131"/>
      <c r="B33" s="131" t="s">
        <v>3992</v>
      </c>
      <c r="C33" s="131" t="s">
        <v>287</v>
      </c>
      <c r="D33" s="132">
        <f>SUT!AM33</f>
        <v>0.36659775574999998</v>
      </c>
      <c r="E33" s="132">
        <f t="shared" si="2"/>
        <v>0.22375861363991675</v>
      </c>
      <c r="F33" s="132">
        <f t="shared" si="6"/>
        <v>1.8828335018050604E-2</v>
      </c>
      <c r="G33" s="132">
        <f t="shared" si="3"/>
        <v>1.0464036388854979E-2</v>
      </c>
      <c r="H33" s="132">
        <f t="shared" si="7"/>
        <v>-8.3642986291956253E-3</v>
      </c>
      <c r="I33" s="134">
        <f>SUT!AL33</f>
        <v>12.907922876951027</v>
      </c>
      <c r="J33" s="132">
        <f t="shared" si="4"/>
        <v>7.824966026481305</v>
      </c>
      <c r="K33" s="132">
        <f t="shared" si="8"/>
        <v>1.4649300170370192</v>
      </c>
      <c r="L33" s="132">
        <f t="shared" si="5"/>
        <v>1.0467734143799388</v>
      </c>
      <c r="M33" s="132">
        <f t="shared" si="9"/>
        <v>-0.41815660265708043</v>
      </c>
      <c r="N33" s="134">
        <f t="shared" si="10"/>
        <v>0.36659775574999998</v>
      </c>
      <c r="O33" s="132">
        <f t="shared" si="11"/>
        <v>12.907922876951027</v>
      </c>
      <c r="P33" s="131"/>
      <c r="R33" t="s">
        <v>298</v>
      </c>
      <c r="S33">
        <v>20442</v>
      </c>
      <c r="T33" s="13">
        <v>28.841000000000001</v>
      </c>
      <c r="U33" s="13">
        <v>0</v>
      </c>
      <c r="V33" t="s">
        <v>1015</v>
      </c>
    </row>
    <row r="34" spans="1:22" x14ac:dyDescent="0.35">
      <c r="A34" s="131"/>
      <c r="B34" s="131" t="s">
        <v>3993</v>
      </c>
      <c r="C34" s="131" t="s">
        <v>290</v>
      </c>
      <c r="D34" s="132">
        <f>SUT!AM34</f>
        <v>0.18727154499999998</v>
      </c>
      <c r="E34" s="132">
        <f t="shared" si="2"/>
        <v>9.2110928048296542E-2</v>
      </c>
      <c r="F34" s="132">
        <f t="shared" si="6"/>
        <v>9.6182023302196374E-3</v>
      </c>
      <c r="G34" s="132">
        <f t="shared" si="3"/>
        <v>4.3075530690391906E-3</v>
      </c>
      <c r="H34" s="132">
        <f t="shared" si="7"/>
        <v>-5.3106492611804468E-3</v>
      </c>
      <c r="I34" s="134">
        <f>SUT!AL34</f>
        <v>7.0297337420326302</v>
      </c>
      <c r="J34" s="132">
        <f t="shared" si="4"/>
        <v>1.0804108089906559</v>
      </c>
      <c r="K34" s="132">
        <f t="shared" si="8"/>
        <v>0.79780984660748688</v>
      </c>
      <c r="L34" s="132">
        <f t="shared" si="5"/>
        <v>0.14453037976558467</v>
      </c>
      <c r="M34" s="132">
        <f t="shared" si="9"/>
        <v>-0.65327946684190219</v>
      </c>
      <c r="N34" s="134">
        <f t="shared" si="10"/>
        <v>0.18727154499999998</v>
      </c>
      <c r="O34" s="132">
        <f t="shared" si="11"/>
        <v>7.0297337420326302</v>
      </c>
      <c r="P34" s="131"/>
      <c r="R34" t="s">
        <v>298</v>
      </c>
      <c r="S34">
        <v>20450</v>
      </c>
      <c r="T34" s="13">
        <v>2.1800000000000002</v>
      </c>
      <c r="U34" s="13">
        <v>0</v>
      </c>
      <c r="V34" t="s">
        <v>1017</v>
      </c>
    </row>
    <row r="35" spans="1:22" x14ac:dyDescent="0.35">
      <c r="A35" s="131"/>
      <c r="B35" s="131" t="s">
        <v>3994</v>
      </c>
      <c r="C35" s="131" t="s">
        <v>292</v>
      </c>
      <c r="D35" s="132">
        <f>SUT!AM35</f>
        <v>0.85531855868000006</v>
      </c>
      <c r="E35" s="132">
        <f t="shared" si="2"/>
        <v>1.1462099984366168</v>
      </c>
      <c r="F35" s="132">
        <f t="shared" si="6"/>
        <v>4.3928867859642423E-2</v>
      </c>
      <c r="G35" s="132">
        <f t="shared" si="3"/>
        <v>5.3602330376480913E-2</v>
      </c>
      <c r="H35" s="132">
        <f t="shared" si="7"/>
        <v>9.6734625168384894E-3</v>
      </c>
      <c r="I35" s="134">
        <f>SUT!AL35</f>
        <v>1.945200217359996</v>
      </c>
      <c r="J35" s="132">
        <f t="shared" si="4"/>
        <v>8.5264512404844086E-4</v>
      </c>
      <c r="K35" s="132">
        <f t="shared" si="8"/>
        <v>0.22076225700464447</v>
      </c>
      <c r="L35" s="132">
        <f t="shared" si="5"/>
        <v>1.1406135754891451E-4</v>
      </c>
      <c r="M35" s="132">
        <f t="shared" si="9"/>
        <v>-0.22064819564709556</v>
      </c>
      <c r="N35" s="134">
        <f t="shared" si="10"/>
        <v>0.85531855868000006</v>
      </c>
      <c r="O35" s="132">
        <f t="shared" si="11"/>
        <v>1.945200217359996</v>
      </c>
      <c r="P35" s="131"/>
      <c r="R35" t="s">
        <v>298</v>
      </c>
      <c r="S35">
        <v>20610</v>
      </c>
      <c r="T35" s="13">
        <v>4.944</v>
      </c>
      <c r="U35" s="13">
        <v>0</v>
      </c>
      <c r="V35" t="s">
        <v>1018</v>
      </c>
    </row>
    <row r="36" spans="1:22" x14ac:dyDescent="0.35">
      <c r="A36" s="131"/>
      <c r="B36" s="131" t="s">
        <v>3995</v>
      </c>
      <c r="C36" s="131" t="s">
        <v>288</v>
      </c>
      <c r="D36" s="132">
        <f>SUT!AM36</f>
        <v>5.3074449999999983E-3</v>
      </c>
      <c r="E36" s="132">
        <f t="shared" si="2"/>
        <v>2.3747790218031826E-2</v>
      </c>
      <c r="F36" s="132">
        <f t="shared" si="6"/>
        <v>2.725885551193191E-4</v>
      </c>
      <c r="G36" s="132">
        <f t="shared" si="3"/>
        <v>1.1105616760580847E-3</v>
      </c>
      <c r="H36" s="132">
        <f t="shared" si="7"/>
        <v>8.3797312093876562E-4</v>
      </c>
      <c r="I36" s="134">
        <f>SUT!AL36</f>
        <v>9.3579448656345016E-2</v>
      </c>
      <c r="J36" s="132">
        <f t="shared" si="4"/>
        <v>1.5188868711892534E-3</v>
      </c>
      <c r="K36" s="132">
        <f t="shared" si="8"/>
        <v>1.0620403036281211E-2</v>
      </c>
      <c r="L36" s="132">
        <f t="shared" si="5"/>
        <v>2.0318687529517491E-4</v>
      </c>
      <c r="M36" s="132">
        <f t="shared" si="9"/>
        <v>-1.0417216160986037E-2</v>
      </c>
      <c r="N36" s="134">
        <f t="shared" si="10"/>
        <v>5.3074449999999983E-3</v>
      </c>
      <c r="O36" s="132">
        <f t="shared" si="11"/>
        <v>9.3579448656345016E-2</v>
      </c>
      <c r="P36" s="131"/>
      <c r="R36" t="s">
        <v>298</v>
      </c>
      <c r="S36">
        <v>20629</v>
      </c>
      <c r="T36" s="13">
        <v>0.52200000000000002</v>
      </c>
      <c r="U36" s="13">
        <v>0</v>
      </c>
      <c r="V36" t="s">
        <v>1019</v>
      </c>
    </row>
    <row r="37" spans="1:22" x14ac:dyDescent="0.35">
      <c r="A37" s="131"/>
      <c r="B37" s="131" t="s">
        <v>3996</v>
      </c>
      <c r="C37" s="131" t="s">
        <v>293</v>
      </c>
      <c r="D37" s="132">
        <f>SUT!AM37</f>
        <v>0</v>
      </c>
      <c r="E37" s="132">
        <f t="shared" si="2"/>
        <v>0</v>
      </c>
      <c r="F37" s="132">
        <f t="shared" si="6"/>
        <v>0</v>
      </c>
      <c r="G37" s="132">
        <f t="shared" si="3"/>
        <v>0</v>
      </c>
      <c r="H37" s="132">
        <f t="shared" si="7"/>
        <v>0</v>
      </c>
      <c r="I37" s="134">
        <f>SUT!AL37</f>
        <v>0</v>
      </c>
      <c r="J37" s="132">
        <f t="shared" si="4"/>
        <v>0</v>
      </c>
      <c r="K37" s="132">
        <f t="shared" si="8"/>
        <v>0</v>
      </c>
      <c r="L37" s="132">
        <f t="shared" si="5"/>
        <v>0</v>
      </c>
      <c r="M37" s="132">
        <f t="shared" si="9"/>
        <v>0</v>
      </c>
      <c r="N37" s="134">
        <f t="shared" si="10"/>
        <v>0</v>
      </c>
      <c r="O37" s="132">
        <f t="shared" si="11"/>
        <v>0</v>
      </c>
      <c r="P37" s="131"/>
      <c r="R37" t="s">
        <v>298</v>
      </c>
      <c r="S37">
        <v>20649</v>
      </c>
      <c r="T37" s="13">
        <v>12.83</v>
      </c>
      <c r="U37" s="13">
        <v>0</v>
      </c>
      <c r="V37" t="s">
        <v>1020</v>
      </c>
    </row>
    <row r="38" spans="1:22" x14ac:dyDescent="0.35">
      <c r="A38" s="131"/>
      <c r="B38" s="131" t="s">
        <v>3997</v>
      </c>
      <c r="C38" s="131" t="s">
        <v>294</v>
      </c>
      <c r="D38" s="132">
        <f>SUT!AM38</f>
        <v>0.46898165185323759</v>
      </c>
      <c r="E38" s="132">
        <f t="shared" si="2"/>
        <v>0.69467968684232684</v>
      </c>
      <c r="F38" s="132">
        <f t="shared" si="6"/>
        <v>2.4086736811431045E-2</v>
      </c>
      <c r="G38" s="132">
        <f t="shared" si="3"/>
        <v>3.2486586341718963E-2</v>
      </c>
      <c r="H38" s="132">
        <f t="shared" si="7"/>
        <v>8.3998495302879186E-3</v>
      </c>
      <c r="I38" s="134">
        <f>SUT!AL38</f>
        <v>0.81139859815395565</v>
      </c>
      <c r="J38" s="132">
        <f t="shared" si="4"/>
        <v>4.7467920580135409E-2</v>
      </c>
      <c r="K38" s="132">
        <f t="shared" si="8"/>
        <v>9.2086246063646793E-2</v>
      </c>
      <c r="L38" s="132">
        <f t="shared" si="5"/>
        <v>6.349951824842319E-3</v>
      </c>
      <c r="M38" s="132">
        <f t="shared" si="9"/>
        <v>-8.5736294238804467E-2</v>
      </c>
      <c r="N38" s="134">
        <f t="shared" si="10"/>
        <v>0.46898165185323759</v>
      </c>
      <c r="O38" s="132">
        <f t="shared" si="11"/>
        <v>0.81139859815395565</v>
      </c>
      <c r="P38" s="131"/>
      <c r="R38" t="s">
        <v>298</v>
      </c>
      <c r="S38">
        <v>20680</v>
      </c>
      <c r="T38" s="13">
        <v>1.3340000000000001</v>
      </c>
      <c r="U38" s="13">
        <v>0</v>
      </c>
      <c r="V38" t="s">
        <v>1021</v>
      </c>
    </row>
    <row r="39" spans="1:22" x14ac:dyDescent="0.35">
      <c r="A39" s="131"/>
      <c r="B39" s="131" t="s">
        <v>4000</v>
      </c>
      <c r="C39" s="131" t="s">
        <v>3953</v>
      </c>
      <c r="D39" s="132">
        <f>SUT!AM39</f>
        <v>0.9855774434732516</v>
      </c>
      <c r="E39" s="132">
        <f t="shared" si="2"/>
        <v>0.77406828376606973</v>
      </c>
      <c r="F39" s="132">
        <f t="shared" si="6"/>
        <v>5.0618919512979629E-2</v>
      </c>
      <c r="G39" s="132">
        <f t="shared" si="3"/>
        <v>3.6199181595848617E-2</v>
      </c>
      <c r="H39" s="132">
        <f t="shared" si="7"/>
        <v>-1.4419737917131012E-2</v>
      </c>
      <c r="I39" s="134">
        <f>SUT!AL39</f>
        <v>5.2456091577217111E-2</v>
      </c>
      <c r="J39" s="132">
        <f t="shared" si="4"/>
        <v>1.4727069378134283E-2</v>
      </c>
      <c r="K39" s="132">
        <f t="shared" si="8"/>
        <v>5.9532818611060297E-3</v>
      </c>
      <c r="L39" s="132">
        <f t="shared" si="5"/>
        <v>1.9700922207954966E-3</v>
      </c>
      <c r="M39" s="132">
        <f t="shared" si="9"/>
        <v>-3.9831896403105336E-3</v>
      </c>
      <c r="N39" s="134">
        <f t="shared" si="10"/>
        <v>0.9855774434732516</v>
      </c>
      <c r="O39" s="132">
        <f t="shared" si="11"/>
        <v>5.2456091577217111E-2</v>
      </c>
      <c r="P39" s="131"/>
      <c r="R39" t="s">
        <v>298</v>
      </c>
      <c r="S39">
        <v>20711</v>
      </c>
      <c r="T39" s="13">
        <v>2.343</v>
      </c>
      <c r="U39" s="13">
        <v>0</v>
      </c>
      <c r="V39" t="s">
        <v>1022</v>
      </c>
    </row>
    <row r="40" spans="1:22" x14ac:dyDescent="0.35">
      <c r="A40" s="131"/>
      <c r="B40" s="131" t="s">
        <v>4003</v>
      </c>
      <c r="C40" s="131" t="s">
        <v>3954</v>
      </c>
      <c r="D40" s="132">
        <f>SUT!AM40</f>
        <v>0.36648713596673888</v>
      </c>
      <c r="E40" s="132">
        <f t="shared" ref="E40:E71" si="12">SUMIF($R$8:$R$3700,$C40,T$8:T$3700)/$B$3</f>
        <v>1.3417435330054238E-2</v>
      </c>
      <c r="F40" s="132">
        <f t="shared" si="6"/>
        <v>1.8822653623917125E-2</v>
      </c>
      <c r="G40" s="132">
        <f t="shared" si="3"/>
        <v>6.2746425379956686E-4</v>
      </c>
      <c r="H40" s="132">
        <f t="shared" si="7"/>
        <v>-1.8195189370117559E-2</v>
      </c>
      <c r="I40" s="134">
        <f>SUT!AL40</f>
        <v>5.0263726161143669</v>
      </c>
      <c r="J40" s="132">
        <f t="shared" ref="J40:J71" si="13">SUMIF($R$8:$R$3700,$C40,U$8:U$3700)/$B$3</f>
        <v>0.69134968070905445</v>
      </c>
      <c r="K40" s="132">
        <f t="shared" si="8"/>
        <v>0.57044686370934561</v>
      </c>
      <c r="L40" s="132">
        <f t="shared" si="5"/>
        <v>9.2484294929485025E-2</v>
      </c>
      <c r="M40" s="132">
        <f t="shared" si="9"/>
        <v>-0.4779625687798606</v>
      </c>
      <c r="N40" s="134">
        <f t="shared" si="10"/>
        <v>0.36648713596673888</v>
      </c>
      <c r="O40" s="132">
        <f t="shared" si="11"/>
        <v>5.0263726161143669</v>
      </c>
      <c r="P40" s="131"/>
      <c r="R40" t="s">
        <v>298</v>
      </c>
      <c r="S40">
        <v>20712</v>
      </c>
      <c r="T40" s="13">
        <v>43.99</v>
      </c>
      <c r="U40" s="13">
        <v>0</v>
      </c>
      <c r="V40" t="s">
        <v>1022</v>
      </c>
    </row>
    <row r="41" spans="1:22" x14ac:dyDescent="0.35">
      <c r="A41" s="131"/>
      <c r="B41" s="131" t="s">
        <v>4006</v>
      </c>
      <c r="C41" s="131" t="s">
        <v>3947</v>
      </c>
      <c r="D41" s="132">
        <f>SUT!AM41</f>
        <v>6.4021191949523194E-3</v>
      </c>
      <c r="E41" s="132">
        <f t="shared" si="12"/>
        <v>2.8309261241326231E-3</v>
      </c>
      <c r="F41" s="132">
        <f t="shared" si="6"/>
        <v>3.2881064637574423E-4</v>
      </c>
      <c r="G41" s="132">
        <f t="shared" si="3"/>
        <v>1.3238781513347499E-4</v>
      </c>
      <c r="H41" s="132">
        <f t="shared" si="7"/>
        <v>-1.9642283124226924E-4</v>
      </c>
      <c r="I41" s="134">
        <f>SUT!AL41</f>
        <v>2.5255334075509326E-3</v>
      </c>
      <c r="J41" s="132">
        <f t="shared" si="13"/>
        <v>0</v>
      </c>
      <c r="K41" s="132">
        <f t="shared" si="8"/>
        <v>2.8662471359799913E-4</v>
      </c>
      <c r="L41" s="132">
        <f t="shared" si="5"/>
        <v>0</v>
      </c>
      <c r="M41" s="132">
        <f t="shared" si="9"/>
        <v>-2.8662471359799913E-4</v>
      </c>
      <c r="N41" s="134">
        <f t="shared" si="10"/>
        <v>6.4021191949523194E-3</v>
      </c>
      <c r="O41" s="132">
        <f t="shared" si="11"/>
        <v>2.5255334075509326E-3</v>
      </c>
      <c r="P41" s="131"/>
      <c r="R41" t="s">
        <v>298</v>
      </c>
      <c r="S41">
        <v>20713</v>
      </c>
      <c r="T41" s="13">
        <v>4.2309999999999999</v>
      </c>
      <c r="U41" s="13">
        <v>0</v>
      </c>
      <c r="V41" t="s">
        <v>1023</v>
      </c>
    </row>
    <row r="42" spans="1:22" x14ac:dyDescent="0.35">
      <c r="A42" s="131"/>
      <c r="B42" s="131" t="s">
        <v>4009</v>
      </c>
      <c r="C42" s="131" t="s">
        <v>3948</v>
      </c>
      <c r="D42" s="132">
        <f>SUT!AM42</f>
        <v>0.29478782341999998</v>
      </c>
      <c r="E42" s="132">
        <f t="shared" si="12"/>
        <v>4.2584152105155561E-3</v>
      </c>
      <c r="F42" s="132">
        <f t="shared" si="6"/>
        <v>1.5140201519342511E-2</v>
      </c>
      <c r="G42" s="132">
        <f t="shared" si="3"/>
        <v>1.9914411783671836E-4</v>
      </c>
      <c r="H42" s="132">
        <f t="shared" si="7"/>
        <v>-1.4941057401505793E-2</v>
      </c>
      <c r="I42" s="134">
        <f>SUT!AL42</f>
        <v>1.5463187846798366E-2</v>
      </c>
      <c r="J42" s="132">
        <f t="shared" si="13"/>
        <v>0</v>
      </c>
      <c r="K42" s="132">
        <f t="shared" si="8"/>
        <v>1.7549289883274923E-3</v>
      </c>
      <c r="L42" s="132">
        <f t="shared" si="5"/>
        <v>0</v>
      </c>
      <c r="M42" s="132">
        <f t="shared" si="9"/>
        <v>-1.7549289883274923E-3</v>
      </c>
      <c r="N42" s="134">
        <f t="shared" si="10"/>
        <v>0.29478782341999998</v>
      </c>
      <c r="O42" s="132">
        <f t="shared" si="11"/>
        <v>1.5463187846798366E-2</v>
      </c>
      <c r="P42" s="131"/>
      <c r="R42" t="s">
        <v>298</v>
      </c>
      <c r="S42">
        <v>20714</v>
      </c>
      <c r="T42" s="13">
        <v>29.881</v>
      </c>
      <c r="U42" s="13">
        <v>0</v>
      </c>
      <c r="V42" t="s">
        <v>1023</v>
      </c>
    </row>
    <row r="43" spans="1:22" x14ac:dyDescent="0.35">
      <c r="A43" s="131"/>
      <c r="B43" s="131" t="s">
        <v>4010</v>
      </c>
      <c r="C43" s="131" t="s">
        <v>295</v>
      </c>
      <c r="D43" s="132">
        <f>SUT!AM43</f>
        <v>1.0531401305800001</v>
      </c>
      <c r="E43" s="132">
        <f t="shared" si="12"/>
        <v>0.74642646687431613</v>
      </c>
      <c r="F43" s="132">
        <f t="shared" si="6"/>
        <v>5.4088915953528181E-2</v>
      </c>
      <c r="G43" s="132">
        <f t="shared" si="3"/>
        <v>3.4906516374589948E-2</v>
      </c>
      <c r="H43" s="132">
        <f t="shared" si="7"/>
        <v>-1.9182399578938233E-2</v>
      </c>
      <c r="I43" s="134">
        <f>SUT!AL43</f>
        <v>7.8937715890943533E-2</v>
      </c>
      <c r="J43" s="132">
        <f t="shared" si="13"/>
        <v>0</v>
      </c>
      <c r="K43" s="132">
        <f t="shared" si="8"/>
        <v>8.9587016119744688E-3</v>
      </c>
      <c r="L43" s="132">
        <f t="shared" si="5"/>
        <v>0</v>
      </c>
      <c r="M43" s="132">
        <f t="shared" si="9"/>
        <v>-8.9587016119744688E-3</v>
      </c>
      <c r="N43" s="134">
        <f t="shared" si="10"/>
        <v>1.0531401305800001</v>
      </c>
      <c r="O43" s="132">
        <f t="shared" si="11"/>
        <v>7.8937715890943533E-2</v>
      </c>
      <c r="P43" s="131"/>
      <c r="R43" t="s">
        <v>298</v>
      </c>
      <c r="S43">
        <v>20725</v>
      </c>
      <c r="T43" s="13">
        <v>16.044</v>
      </c>
      <c r="U43" s="13">
        <v>0</v>
      </c>
      <c r="V43" t="s">
        <v>1024</v>
      </c>
    </row>
    <row r="44" spans="1:22" x14ac:dyDescent="0.35">
      <c r="A44" s="131"/>
      <c r="B44" s="131" t="s">
        <v>4011</v>
      </c>
      <c r="C44" s="131" t="s">
        <v>296</v>
      </c>
      <c r="D44" s="132">
        <f>SUT!AM44</f>
        <v>0.14720908569999999</v>
      </c>
      <c r="E44" s="132">
        <f t="shared" si="12"/>
        <v>1.0259870359457868</v>
      </c>
      <c r="F44" s="132">
        <f t="shared" si="6"/>
        <v>7.5606081591799877E-3</v>
      </c>
      <c r="G44" s="132">
        <f t="shared" si="3"/>
        <v>4.7980122436345682E-2</v>
      </c>
      <c r="H44" s="132">
        <f t="shared" si="7"/>
        <v>4.0419514277165697E-2</v>
      </c>
      <c r="I44" s="134">
        <f>SUT!AL44</f>
        <v>0</v>
      </c>
      <c r="J44" s="132">
        <f t="shared" si="13"/>
        <v>0.18335718494822797</v>
      </c>
      <c r="K44" s="132">
        <f t="shared" si="8"/>
        <v>0</v>
      </c>
      <c r="L44" s="132">
        <f t="shared" si="5"/>
        <v>2.4528339917362977E-2</v>
      </c>
      <c r="M44" s="132">
        <f t="shared" si="9"/>
        <v>2.4528339917362977E-2</v>
      </c>
      <c r="N44" s="134">
        <f t="shared" si="10"/>
        <v>0.14720908569999999</v>
      </c>
      <c r="O44" s="132">
        <f t="shared" si="11"/>
        <v>0</v>
      </c>
      <c r="P44" s="131"/>
      <c r="R44" t="s">
        <v>298</v>
      </c>
      <c r="S44">
        <v>20735</v>
      </c>
      <c r="T44" s="13">
        <v>11.946</v>
      </c>
      <c r="U44" s="13">
        <v>0</v>
      </c>
      <c r="V44" t="s">
        <v>1025</v>
      </c>
    </row>
    <row r="45" spans="1:22" x14ac:dyDescent="0.35">
      <c r="A45" s="131"/>
      <c r="B45" s="131" t="s">
        <v>3876</v>
      </c>
      <c r="C45" s="131" t="s">
        <v>297</v>
      </c>
      <c r="D45" s="132">
        <f>SUT!AM45</f>
        <v>2.9259151760099993</v>
      </c>
      <c r="E45" s="132">
        <f t="shared" si="12"/>
        <v>1.888482676511972</v>
      </c>
      <c r="F45" s="132">
        <f t="shared" si="6"/>
        <v>0.15027400005657229</v>
      </c>
      <c r="G45" s="132">
        <f t="shared" si="3"/>
        <v>8.8314595470921756E-2</v>
      </c>
      <c r="H45" s="132">
        <f t="shared" si="7"/>
        <v>-6.1959404585650538E-2</v>
      </c>
      <c r="I45" s="134">
        <f>SUT!AL45</f>
        <v>3.6069000000000001E-3</v>
      </c>
      <c r="J45" s="132">
        <f t="shared" si="13"/>
        <v>5.2301179752985462E-2</v>
      </c>
      <c r="K45" s="132">
        <f t="shared" si="8"/>
        <v>4.0934983334041435E-4</v>
      </c>
      <c r="L45" s="132">
        <f t="shared" si="5"/>
        <v>6.9965140194672669E-3</v>
      </c>
      <c r="M45" s="132">
        <f t="shared" si="9"/>
        <v>6.5871641861268522E-3</v>
      </c>
      <c r="N45" s="134">
        <f t="shared" si="10"/>
        <v>2.9259151760099993</v>
      </c>
      <c r="O45" s="132">
        <f t="shared" si="11"/>
        <v>3.6069000000000001E-3</v>
      </c>
      <c r="P45" s="131"/>
      <c r="R45" t="s">
        <v>298</v>
      </c>
      <c r="S45">
        <v>20736</v>
      </c>
      <c r="T45" s="13">
        <v>2.6549999999999998</v>
      </c>
      <c r="U45" s="13">
        <v>0</v>
      </c>
      <c r="V45" t="s">
        <v>1025</v>
      </c>
    </row>
    <row r="46" spans="1:22" x14ac:dyDescent="0.35">
      <c r="A46" s="131"/>
      <c r="B46" s="131" t="s">
        <v>3877</v>
      </c>
      <c r="C46" s="131" t="s">
        <v>1026</v>
      </c>
      <c r="D46" s="132">
        <f>SUT!AM46</f>
        <v>8.0361799999999998E-4</v>
      </c>
      <c r="E46" s="132">
        <f t="shared" si="12"/>
        <v>1.24409221555446E-2</v>
      </c>
      <c r="F46" s="132">
        <f t="shared" si="6"/>
        <v>4.1273544895496247E-5</v>
      </c>
      <c r="G46" s="132">
        <f t="shared" si="3"/>
        <v>5.817977687152927E-4</v>
      </c>
      <c r="H46" s="132">
        <f t="shared" si="7"/>
        <v>5.4052422381979648E-4</v>
      </c>
      <c r="I46" s="134">
        <f>SUT!AL46</f>
        <v>103.05137196300001</v>
      </c>
      <c r="J46" s="132">
        <f t="shared" si="13"/>
        <v>104.02835616273617</v>
      </c>
      <c r="K46" s="132">
        <f t="shared" si="8"/>
        <v>11.69537884015501</v>
      </c>
      <c r="L46" s="132">
        <f t="shared" si="5"/>
        <v>13.916241579104558</v>
      </c>
      <c r="M46" s="132">
        <f t="shared" si="9"/>
        <v>2.2208627389495472</v>
      </c>
      <c r="N46" s="134">
        <f t="shared" si="10"/>
        <v>8.0361799999999998E-4</v>
      </c>
      <c r="O46" s="132">
        <f t="shared" si="11"/>
        <v>103.05137196300001</v>
      </c>
      <c r="P46" s="131"/>
      <c r="R46" t="s">
        <v>298</v>
      </c>
      <c r="S46">
        <v>20890</v>
      </c>
      <c r="T46" s="13">
        <v>0.18</v>
      </c>
      <c r="U46" s="13">
        <v>0</v>
      </c>
      <c r="V46" t="s">
        <v>1027</v>
      </c>
    </row>
    <row r="47" spans="1:22" x14ac:dyDescent="0.35">
      <c r="A47" s="131"/>
      <c r="B47" s="131" t="s">
        <v>3878</v>
      </c>
      <c r="C47" s="131" t="s">
        <v>196</v>
      </c>
      <c r="D47" s="132">
        <f>SUT!AM47</f>
        <v>9.0461353444308497</v>
      </c>
      <c r="E47" s="132">
        <f t="shared" si="12"/>
        <v>29.063752360107266</v>
      </c>
      <c r="F47" s="132">
        <f t="shared" si="6"/>
        <v>0.46460640910121737</v>
      </c>
      <c r="G47" s="132">
        <f t="shared" si="3"/>
        <v>1.3591618098878804</v>
      </c>
      <c r="H47" s="132">
        <f t="shared" si="7"/>
        <v>0.89455540078666296</v>
      </c>
      <c r="I47" s="134">
        <f>SUT!AL47</f>
        <v>133.00409648519641</v>
      </c>
      <c r="J47" s="132">
        <f t="shared" si="13"/>
        <v>97.483598908036996</v>
      </c>
      <c r="K47" s="132">
        <f t="shared" si="8"/>
        <v>15.094736402397501</v>
      </c>
      <c r="L47" s="132">
        <f t="shared" si="5"/>
        <v>13.040726225478158</v>
      </c>
      <c r="M47" s="132">
        <f t="shared" si="9"/>
        <v>-2.0540101769193431</v>
      </c>
      <c r="N47" s="134">
        <f t="shared" si="10"/>
        <v>9.0461353444308497</v>
      </c>
      <c r="O47" s="132">
        <f t="shared" si="11"/>
        <v>133.00409648519641</v>
      </c>
      <c r="P47" s="131"/>
      <c r="R47" t="s">
        <v>298</v>
      </c>
      <c r="S47">
        <v>20900</v>
      </c>
      <c r="T47" s="13">
        <v>1.921</v>
      </c>
      <c r="U47" s="13">
        <v>0</v>
      </c>
      <c r="V47" t="s">
        <v>1028</v>
      </c>
    </row>
    <row r="48" spans="1:22" x14ac:dyDescent="0.35">
      <c r="A48" s="131"/>
      <c r="B48" s="131" t="s">
        <v>3879</v>
      </c>
      <c r="C48" s="131" t="s">
        <v>298</v>
      </c>
      <c r="D48" s="132">
        <f>SUT!AM48</f>
        <v>0.57470968971158742</v>
      </c>
      <c r="E48" s="132">
        <f t="shared" si="12"/>
        <v>1.1473584837588542</v>
      </c>
      <c r="F48" s="132">
        <f t="shared" si="6"/>
        <v>2.9516892578548413E-2</v>
      </c>
      <c r="G48" s="132">
        <f t="shared" si="3"/>
        <v>5.3656039112017231E-2</v>
      </c>
      <c r="H48" s="132">
        <f t="shared" si="7"/>
        <v>2.4139146533468818E-2</v>
      </c>
      <c r="I48" s="134">
        <f>SUT!AL48</f>
        <v>10.78305687309839</v>
      </c>
      <c r="J48" s="132">
        <f t="shared" si="13"/>
        <v>6.3132226137361256</v>
      </c>
      <c r="K48" s="132">
        <f t="shared" si="8"/>
        <v>1.2237773528245961</v>
      </c>
      <c r="L48" s="132">
        <f t="shared" si="5"/>
        <v>0.84454214481655621</v>
      </c>
      <c r="M48" s="132">
        <f t="shared" si="9"/>
        <v>-0.37923520800803989</v>
      </c>
      <c r="N48" s="134">
        <f t="shared" si="10"/>
        <v>0.57470968971158742</v>
      </c>
      <c r="O48" s="132">
        <f t="shared" si="11"/>
        <v>10.78305687309839</v>
      </c>
      <c r="P48" s="131"/>
      <c r="R48" t="s">
        <v>298</v>
      </c>
      <c r="S48">
        <v>21011</v>
      </c>
      <c r="T48" s="13">
        <v>3.25</v>
      </c>
      <c r="U48" s="13">
        <v>0</v>
      </c>
      <c r="V48" t="s">
        <v>1029</v>
      </c>
    </row>
    <row r="49" spans="1:22" x14ac:dyDescent="0.35">
      <c r="A49" s="131"/>
      <c r="B49" s="131" t="s">
        <v>3880</v>
      </c>
      <c r="C49" s="131" t="s">
        <v>299</v>
      </c>
      <c r="D49" s="132">
        <f>SUT!AM49</f>
        <v>23.180580800684311</v>
      </c>
      <c r="E49" s="132">
        <f t="shared" si="12"/>
        <v>28.634927182422771</v>
      </c>
      <c r="F49" s="132">
        <f t="shared" si="6"/>
        <v>1.1905466806128311</v>
      </c>
      <c r="G49" s="132">
        <f t="shared" si="3"/>
        <v>1.3391078678708421</v>
      </c>
      <c r="H49" s="132">
        <f t="shared" si="7"/>
        <v>0.14856118725801104</v>
      </c>
      <c r="I49" s="134">
        <f>SUT!AL49</f>
        <v>17.322522903133589</v>
      </c>
      <c r="J49" s="132">
        <f t="shared" si="13"/>
        <v>2.8846535903695596</v>
      </c>
      <c r="K49" s="132">
        <f t="shared" si="8"/>
        <v>1.9659463426857537</v>
      </c>
      <c r="L49" s="132">
        <f t="shared" si="5"/>
        <v>0.38589032564174902</v>
      </c>
      <c r="M49" s="132">
        <f t="shared" si="9"/>
        <v>-1.5800560170440048</v>
      </c>
      <c r="N49" s="134">
        <f t="shared" si="10"/>
        <v>23.180580800684311</v>
      </c>
      <c r="O49" s="132">
        <f t="shared" si="11"/>
        <v>17.322522903133589</v>
      </c>
      <c r="P49" s="131"/>
      <c r="R49" t="s">
        <v>298</v>
      </c>
      <c r="S49">
        <v>21019</v>
      </c>
      <c r="T49" s="13">
        <v>36.249000000000002</v>
      </c>
      <c r="U49" s="13">
        <v>0</v>
      </c>
      <c r="V49" t="s">
        <v>1030</v>
      </c>
    </row>
    <row r="50" spans="1:22" x14ac:dyDescent="0.35">
      <c r="A50" s="131"/>
      <c r="B50" s="131" t="s">
        <v>3881</v>
      </c>
      <c r="C50" s="131" t="s">
        <v>301</v>
      </c>
      <c r="D50" s="132">
        <f>SUT!AM50</f>
        <v>3.0295773625404752</v>
      </c>
      <c r="E50" s="132">
        <f t="shared" si="12"/>
        <v>3.3286411795124646</v>
      </c>
      <c r="F50" s="132">
        <f t="shared" si="6"/>
        <v>0.1555980544079319</v>
      </c>
      <c r="G50" s="132">
        <f t="shared" si="3"/>
        <v>0.15566338145047398</v>
      </c>
      <c r="H50" s="132">
        <f t="shared" si="7"/>
        <v>6.5327042542084879E-5</v>
      </c>
      <c r="I50" s="134">
        <f>SUT!AL50</f>
        <v>2.2462460460497482</v>
      </c>
      <c r="J50" s="132">
        <f t="shared" si="13"/>
        <v>2.7860858898656695</v>
      </c>
      <c r="K50" s="132">
        <f t="shared" si="8"/>
        <v>0.25492817782362392</v>
      </c>
      <c r="L50" s="132">
        <f t="shared" si="5"/>
        <v>0.37270457530687723</v>
      </c>
      <c r="M50" s="132">
        <f t="shared" si="9"/>
        <v>0.1177763974832533</v>
      </c>
      <c r="N50" s="134">
        <f t="shared" si="10"/>
        <v>3.0295773625404752</v>
      </c>
      <c r="O50" s="132">
        <f t="shared" si="11"/>
        <v>2.2462460460497482</v>
      </c>
      <c r="P50" s="131"/>
      <c r="R50" t="s">
        <v>298</v>
      </c>
      <c r="S50">
        <v>21020</v>
      </c>
      <c r="T50" s="13">
        <v>4.8010000000000002</v>
      </c>
      <c r="U50" s="13">
        <v>0</v>
      </c>
      <c r="V50" t="s">
        <v>1031</v>
      </c>
    </row>
    <row r="51" spans="1:22" x14ac:dyDescent="0.35">
      <c r="A51" s="131"/>
      <c r="B51" s="131" t="s">
        <v>3882</v>
      </c>
      <c r="C51" s="131" t="s">
        <v>302</v>
      </c>
      <c r="D51" s="132">
        <f>SUT!AM51</f>
        <v>80.396835410416458</v>
      </c>
      <c r="E51" s="132">
        <f t="shared" si="12"/>
        <v>70.167713732517157</v>
      </c>
      <c r="F51" s="132">
        <f t="shared" si="6"/>
        <v>4.1291538962139303</v>
      </c>
      <c r="G51" s="132">
        <f t="shared" si="3"/>
        <v>3.2813821013451108</v>
      </c>
      <c r="H51" s="132">
        <f t="shared" si="7"/>
        <v>-0.84777179486881948</v>
      </c>
      <c r="I51" s="134">
        <f>SUT!AL51</f>
        <v>24.539733293611754</v>
      </c>
      <c r="J51" s="132">
        <f t="shared" si="13"/>
        <v>32.764632665087248</v>
      </c>
      <c r="K51" s="132">
        <f t="shared" si="8"/>
        <v>2.785033057184338</v>
      </c>
      <c r="L51" s="132">
        <f t="shared" si="5"/>
        <v>4.383040934576484</v>
      </c>
      <c r="M51" s="132">
        <f t="shared" si="9"/>
        <v>1.598007877392146</v>
      </c>
      <c r="N51" s="134">
        <f t="shared" si="10"/>
        <v>80.396835410416458</v>
      </c>
      <c r="O51" s="132">
        <f t="shared" si="11"/>
        <v>24.539733293611754</v>
      </c>
      <c r="P51" s="131"/>
      <c r="R51" t="s">
        <v>298</v>
      </c>
      <c r="S51">
        <v>21099</v>
      </c>
      <c r="T51" s="13">
        <v>0</v>
      </c>
      <c r="U51" s="13">
        <v>0.43</v>
      </c>
      <c r="V51" t="s">
        <v>1032</v>
      </c>
    </row>
    <row r="52" spans="1:22" x14ac:dyDescent="0.35">
      <c r="A52" s="131"/>
      <c r="B52" s="131" t="s">
        <v>3883</v>
      </c>
      <c r="C52" s="131" t="s">
        <v>300</v>
      </c>
      <c r="D52" s="132">
        <f>SUT!AM52</f>
        <v>6.8222837870450057</v>
      </c>
      <c r="E52" s="132">
        <f t="shared" si="12"/>
        <v>3.7810505934842999</v>
      </c>
      <c r="F52" s="132">
        <f t="shared" si="6"/>
        <v>0.35039015573869448</v>
      </c>
      <c r="G52" s="132">
        <f t="shared" si="3"/>
        <v>0.17682023656971452</v>
      </c>
      <c r="H52" s="132">
        <f t="shared" si="7"/>
        <v>-0.17356991916897996</v>
      </c>
      <c r="I52" s="134">
        <f>SUT!AL52</f>
        <v>5.6842127430563183</v>
      </c>
      <c r="J52" s="132">
        <f t="shared" si="13"/>
        <v>3.2811143314131792</v>
      </c>
      <c r="K52" s="132">
        <f t="shared" si="8"/>
        <v>0.64510564169829043</v>
      </c>
      <c r="L52" s="132">
        <f t="shared" si="5"/>
        <v>0.43892628287982122</v>
      </c>
      <c r="M52" s="132">
        <f t="shared" si="9"/>
        <v>-0.20617935881846922</v>
      </c>
      <c r="N52" s="134">
        <f t="shared" si="10"/>
        <v>6.8222837870450057</v>
      </c>
      <c r="O52" s="132">
        <f t="shared" si="11"/>
        <v>5.6842127430563183</v>
      </c>
      <c r="P52" s="131"/>
      <c r="R52" t="s">
        <v>296</v>
      </c>
      <c r="S52">
        <v>30110</v>
      </c>
      <c r="T52" s="13">
        <v>0.81399999999999995</v>
      </c>
      <c r="U52" s="13">
        <v>0</v>
      </c>
      <c r="V52" t="s">
        <v>1033</v>
      </c>
    </row>
    <row r="53" spans="1:22" x14ac:dyDescent="0.35">
      <c r="A53" s="131"/>
      <c r="B53" s="131" t="s">
        <v>3884</v>
      </c>
      <c r="C53" s="131" t="s">
        <v>303</v>
      </c>
      <c r="D53" s="132">
        <f>SUT!AM53</f>
        <v>45.615046989309256</v>
      </c>
      <c r="E53" s="132">
        <f t="shared" si="12"/>
        <v>17.86507642538453</v>
      </c>
      <c r="F53" s="132">
        <f t="shared" si="6"/>
        <v>2.342773170615176</v>
      </c>
      <c r="G53" s="132">
        <f t="shared" si="3"/>
        <v>0.83545749039066353</v>
      </c>
      <c r="H53" s="132">
        <f t="shared" si="7"/>
        <v>-1.5073156802245125</v>
      </c>
      <c r="I53" s="134">
        <f>SUT!AL53</f>
        <v>42.471258634876513</v>
      </c>
      <c r="J53" s="132">
        <f t="shared" si="13"/>
        <v>36.45192596779431</v>
      </c>
      <c r="K53" s="132">
        <f t="shared" si="8"/>
        <v>4.820095551289012</v>
      </c>
      <c r="L53" s="132">
        <f t="shared" si="5"/>
        <v>4.8763032167682177</v>
      </c>
      <c r="M53" s="132">
        <f t="shared" si="9"/>
        <v>5.6207665479205637E-2</v>
      </c>
      <c r="N53" s="134">
        <f t="shared" si="10"/>
        <v>45.615046989309256</v>
      </c>
      <c r="O53" s="132">
        <f t="shared" si="11"/>
        <v>42.471258634876513</v>
      </c>
      <c r="P53" s="131"/>
      <c r="R53" t="s">
        <v>296</v>
      </c>
      <c r="S53">
        <v>30199</v>
      </c>
      <c r="T53" s="13">
        <v>5.8460000000000001</v>
      </c>
      <c r="U53" s="13">
        <v>0</v>
      </c>
      <c r="V53" t="s">
        <v>1034</v>
      </c>
    </row>
    <row r="54" spans="1:22" x14ac:dyDescent="0.35">
      <c r="A54" s="131"/>
      <c r="B54" s="131" t="s">
        <v>3885</v>
      </c>
      <c r="C54" s="131" t="s">
        <v>792</v>
      </c>
      <c r="D54" s="132">
        <f>SUT!AM54</f>
        <v>5.7454081794858647</v>
      </c>
      <c r="E54" s="132">
        <f t="shared" si="12"/>
        <v>6.1654384087164633</v>
      </c>
      <c r="F54" s="132">
        <f t="shared" si="6"/>
        <v>0.29508219382711837</v>
      </c>
      <c r="G54" s="132">
        <f t="shared" si="3"/>
        <v>0.28832575788959119</v>
      </c>
      <c r="H54" s="132">
        <f t="shared" si="7"/>
        <v>-6.7564359375271721E-3</v>
      </c>
      <c r="I54" s="134">
        <f>SUT!AL54</f>
        <v>3.3501553615200219</v>
      </c>
      <c r="J54" s="132">
        <f t="shared" si="13"/>
        <v>2.7946075306964269</v>
      </c>
      <c r="K54" s="132">
        <f t="shared" si="8"/>
        <v>0.38021168840353675</v>
      </c>
      <c r="L54" s="132">
        <f t="shared" si="5"/>
        <v>0.37384454537682299</v>
      </c>
      <c r="M54" s="132">
        <f t="shared" si="9"/>
        <v>-6.3671430267137619E-3</v>
      </c>
      <c r="N54" s="134">
        <f t="shared" si="10"/>
        <v>5.7454081794858647</v>
      </c>
      <c r="O54" s="132">
        <f t="shared" si="11"/>
        <v>3.3501553615200219</v>
      </c>
      <c r="P54" s="131"/>
      <c r="R54" t="s">
        <v>296</v>
      </c>
      <c r="S54">
        <v>30211</v>
      </c>
      <c r="T54" s="13">
        <v>17.035</v>
      </c>
      <c r="U54" s="13">
        <v>0</v>
      </c>
      <c r="V54" t="s">
        <v>1035</v>
      </c>
    </row>
    <row r="55" spans="1:22" x14ac:dyDescent="0.35">
      <c r="A55" s="131"/>
      <c r="B55" s="131" t="s">
        <v>3886</v>
      </c>
      <c r="C55" s="131" t="s">
        <v>305</v>
      </c>
      <c r="D55" s="132">
        <f>SUT!AM55</f>
        <v>0</v>
      </c>
      <c r="E55" s="132">
        <f t="shared" si="12"/>
        <v>0</v>
      </c>
      <c r="F55" s="132">
        <f t="shared" si="6"/>
        <v>0</v>
      </c>
      <c r="G55" s="132">
        <f t="shared" si="3"/>
        <v>0</v>
      </c>
      <c r="H55" s="132">
        <f t="shared" si="7"/>
        <v>0</v>
      </c>
      <c r="I55" s="134">
        <f>SUT!AL55</f>
        <v>0</v>
      </c>
      <c r="J55" s="132">
        <f t="shared" si="13"/>
        <v>0</v>
      </c>
      <c r="K55" s="132">
        <f t="shared" si="8"/>
        <v>0</v>
      </c>
      <c r="L55" s="132">
        <f t="shared" si="5"/>
        <v>0</v>
      </c>
      <c r="M55" s="132">
        <f t="shared" si="9"/>
        <v>0</v>
      </c>
      <c r="N55" s="134">
        <f t="shared" si="10"/>
        <v>0</v>
      </c>
      <c r="O55" s="132">
        <f t="shared" si="11"/>
        <v>0</v>
      </c>
      <c r="P55" s="131"/>
      <c r="R55" t="s">
        <v>296</v>
      </c>
      <c r="S55">
        <v>30212</v>
      </c>
      <c r="T55" s="13">
        <v>8.0239999999999991</v>
      </c>
      <c r="U55" s="13">
        <v>0</v>
      </c>
      <c r="V55" t="s">
        <v>1036</v>
      </c>
    </row>
    <row r="56" spans="1:22" x14ac:dyDescent="0.35">
      <c r="A56" s="131"/>
      <c r="B56" s="131" t="s">
        <v>3887</v>
      </c>
      <c r="C56" s="131" t="s">
        <v>304</v>
      </c>
      <c r="D56" s="132">
        <f>SUT!AM56</f>
        <v>118.77621570259601</v>
      </c>
      <c r="E56" s="132">
        <f t="shared" si="12"/>
        <v>106.21180715067398</v>
      </c>
      <c r="F56" s="132">
        <f t="shared" si="6"/>
        <v>6.1003057065897508</v>
      </c>
      <c r="G56" s="132">
        <f t="shared" si="3"/>
        <v>4.9669784634044332</v>
      </c>
      <c r="H56" s="132">
        <f t="shared" si="7"/>
        <v>-1.1333272431853176</v>
      </c>
      <c r="I56" s="134">
        <f>SUT!AL56</f>
        <v>93.73429587677596</v>
      </c>
      <c r="J56" s="132">
        <f t="shared" si="13"/>
        <v>104.80401308431446</v>
      </c>
      <c r="K56" s="132">
        <f t="shared" si="8"/>
        <v>10.637976765488185</v>
      </c>
      <c r="L56" s="132">
        <f t="shared" si="5"/>
        <v>14.020003952185817</v>
      </c>
      <c r="M56" s="132">
        <f t="shared" si="9"/>
        <v>3.3820271866976324</v>
      </c>
      <c r="N56" s="134">
        <f t="shared" si="10"/>
        <v>118.77621570259601</v>
      </c>
      <c r="O56" s="132">
        <f t="shared" si="11"/>
        <v>93.73429587677596</v>
      </c>
      <c r="P56" s="131"/>
      <c r="R56" t="s">
        <v>296</v>
      </c>
      <c r="S56">
        <v>30219</v>
      </c>
      <c r="T56" s="13">
        <v>314.61500000000001</v>
      </c>
      <c r="U56" s="13">
        <v>0</v>
      </c>
      <c r="V56" t="s">
        <v>1037</v>
      </c>
    </row>
    <row r="57" spans="1:22" x14ac:dyDescent="0.35">
      <c r="A57" s="131"/>
      <c r="B57" s="131" t="s">
        <v>3888</v>
      </c>
      <c r="C57" s="131" t="s">
        <v>667</v>
      </c>
      <c r="D57" s="132">
        <f>SUT!AM57</f>
        <v>25.739559720072066</v>
      </c>
      <c r="E57" s="132">
        <f t="shared" si="12"/>
        <v>20.878206438733418</v>
      </c>
      <c r="F57" s="132">
        <f t="shared" si="6"/>
        <v>1.3219749603626363</v>
      </c>
      <c r="G57" s="132">
        <f t="shared" si="3"/>
        <v>0.97636604175831121</v>
      </c>
      <c r="H57" s="132">
        <f t="shared" si="7"/>
        <v>-0.34560891860432508</v>
      </c>
      <c r="I57" s="134">
        <f>SUT!AL57</f>
        <v>1.4756683654703862</v>
      </c>
      <c r="J57" s="132">
        <f t="shared" si="13"/>
        <v>1.6659543251596451</v>
      </c>
      <c r="K57" s="132">
        <f t="shared" si="8"/>
        <v>0.16747472884499828</v>
      </c>
      <c r="L57" s="132">
        <f t="shared" si="5"/>
        <v>0.22286060939392566</v>
      </c>
      <c r="M57" s="132">
        <f t="shared" si="9"/>
        <v>5.5385880548927374E-2</v>
      </c>
      <c r="N57" s="134">
        <f t="shared" si="10"/>
        <v>25.739559720072066</v>
      </c>
      <c r="O57" s="132">
        <f t="shared" si="11"/>
        <v>1.4756683654703862</v>
      </c>
      <c r="P57" s="131"/>
      <c r="R57" t="s">
        <v>296</v>
      </c>
      <c r="S57">
        <v>30239</v>
      </c>
      <c r="T57" s="13">
        <v>205</v>
      </c>
      <c r="U57" s="13">
        <v>0</v>
      </c>
      <c r="V57" t="s">
        <v>1038</v>
      </c>
    </row>
    <row r="58" spans="1:22" x14ac:dyDescent="0.35">
      <c r="A58" s="131"/>
      <c r="B58" s="131" t="s">
        <v>3889</v>
      </c>
      <c r="C58" s="131" t="s">
        <v>306</v>
      </c>
      <c r="D58" s="132">
        <f>SUT!AM58</f>
        <v>7.3654000710489331</v>
      </c>
      <c r="E58" s="132">
        <f t="shared" si="12"/>
        <v>4.0706456772455599</v>
      </c>
      <c r="F58" s="132">
        <f t="shared" si="6"/>
        <v>0.37828442183441557</v>
      </c>
      <c r="G58" s="132">
        <f t="shared" si="3"/>
        <v>0.19036310513337074</v>
      </c>
      <c r="H58" s="132">
        <f t="shared" si="7"/>
        <v>-0.18792131670104484</v>
      </c>
      <c r="I58" s="134">
        <f>SUT!AL58</f>
        <v>3.6858672374322277</v>
      </c>
      <c r="J58" s="132">
        <f t="shared" si="13"/>
        <v>2.8441884237489932</v>
      </c>
      <c r="K58" s="132">
        <f t="shared" si="8"/>
        <v>0.41831188537463637</v>
      </c>
      <c r="L58" s="132">
        <f t="shared" si="5"/>
        <v>0.38047715701155743</v>
      </c>
      <c r="M58" s="132">
        <f t="shared" si="9"/>
        <v>-3.783472836307894E-2</v>
      </c>
      <c r="N58" s="134">
        <f t="shared" si="10"/>
        <v>7.3654000710489331</v>
      </c>
      <c r="O58" s="132">
        <f t="shared" si="11"/>
        <v>3.6858672374322277</v>
      </c>
      <c r="P58" s="131"/>
      <c r="R58" t="s">
        <v>296</v>
      </c>
      <c r="S58">
        <v>30261</v>
      </c>
      <c r="T58" s="13">
        <v>4.2969999999999997</v>
      </c>
      <c r="U58" s="13">
        <v>152.46700000000001</v>
      </c>
      <c r="V58" t="s">
        <v>1039</v>
      </c>
    </row>
    <row r="59" spans="1:22" x14ac:dyDescent="0.35">
      <c r="A59" s="131"/>
      <c r="B59" s="131" t="s">
        <v>3890</v>
      </c>
      <c r="C59" s="131" t="s">
        <v>307</v>
      </c>
      <c r="D59" s="132">
        <f>SUT!AM59</f>
        <v>2.8128336535830574</v>
      </c>
      <c r="E59" s="132">
        <f t="shared" si="12"/>
        <v>3.8870227171599341</v>
      </c>
      <c r="F59" s="132">
        <f t="shared" si="6"/>
        <v>0.1444661718437405</v>
      </c>
      <c r="G59" s="132">
        <f t="shared" si="3"/>
        <v>0.18177600627309035</v>
      </c>
      <c r="H59" s="132">
        <f t="shared" si="7"/>
        <v>3.7309834429349847E-2</v>
      </c>
      <c r="I59" s="134">
        <f>SUT!AL59</f>
        <v>4.5623413881901338E-2</v>
      </c>
      <c r="J59" s="132">
        <f t="shared" si="13"/>
        <v>6.8461751229661E-2</v>
      </c>
      <c r="K59" s="132">
        <f t="shared" si="8"/>
        <v>5.1778360556092654E-3</v>
      </c>
      <c r="L59" s="132">
        <f t="shared" si="5"/>
        <v>9.1583708921644663E-3</v>
      </c>
      <c r="M59" s="132">
        <f t="shared" si="9"/>
        <v>3.980534836555201E-3</v>
      </c>
      <c r="N59" s="134">
        <f t="shared" si="10"/>
        <v>2.8128336535830574</v>
      </c>
      <c r="O59" s="132">
        <f t="shared" si="11"/>
        <v>4.5623413881901338E-2</v>
      </c>
      <c r="P59" s="131"/>
      <c r="R59" t="s">
        <v>296</v>
      </c>
      <c r="S59">
        <v>30263</v>
      </c>
      <c r="T59" s="13">
        <v>6.5000000000000002E-2</v>
      </c>
      <c r="U59" s="13">
        <v>0</v>
      </c>
      <c r="V59" t="s">
        <v>1040</v>
      </c>
    </row>
    <row r="60" spans="1:22" x14ac:dyDescent="0.35">
      <c r="A60" s="131"/>
      <c r="B60" s="131" t="s">
        <v>3891</v>
      </c>
      <c r="C60" s="131" t="s">
        <v>308</v>
      </c>
      <c r="D60" s="132">
        <f>SUT!AM60</f>
        <v>72.966508948669272</v>
      </c>
      <c r="E60" s="132">
        <f t="shared" si="12"/>
        <v>110.22405445383804</v>
      </c>
      <c r="F60" s="132">
        <f t="shared" si="6"/>
        <v>3.7475348772184418</v>
      </c>
      <c r="G60" s="132">
        <f t="shared" si="3"/>
        <v>5.1546105777549327</v>
      </c>
      <c r="H60" s="132">
        <f t="shared" si="7"/>
        <v>1.4070757005364909</v>
      </c>
      <c r="I60" s="134">
        <f>SUT!AL60</f>
        <v>24.655789437660292</v>
      </c>
      <c r="J60" s="132">
        <f t="shared" si="13"/>
        <v>18.056510288263805</v>
      </c>
      <c r="K60" s="132">
        <f t="shared" si="8"/>
        <v>2.7982043575321165</v>
      </c>
      <c r="L60" s="132">
        <f t="shared" si="5"/>
        <v>2.415483321239638</v>
      </c>
      <c r="M60" s="132">
        <f t="shared" si="9"/>
        <v>-0.38272103629247844</v>
      </c>
      <c r="N60" s="134">
        <f t="shared" si="10"/>
        <v>72.966508948669272</v>
      </c>
      <c r="O60" s="132">
        <f t="shared" si="11"/>
        <v>24.655789437660292</v>
      </c>
      <c r="P60" s="131"/>
      <c r="R60" t="s">
        <v>296</v>
      </c>
      <c r="S60">
        <v>30269</v>
      </c>
      <c r="T60" s="13">
        <v>291.834</v>
      </c>
      <c r="U60" s="13">
        <v>0</v>
      </c>
      <c r="V60" t="s">
        <v>1041</v>
      </c>
    </row>
    <row r="61" spans="1:22" x14ac:dyDescent="0.35">
      <c r="A61" s="131"/>
      <c r="B61" s="131" t="s">
        <v>3892</v>
      </c>
      <c r="C61" s="131" t="s">
        <v>309</v>
      </c>
      <c r="D61" s="132">
        <f>SUT!AM61</f>
        <v>38.627054554262514</v>
      </c>
      <c r="E61" s="132">
        <f t="shared" si="12"/>
        <v>85.073808521640856</v>
      </c>
      <c r="F61" s="132">
        <f t="shared" si="6"/>
        <v>1.9838722755415341</v>
      </c>
      <c r="G61" s="132">
        <f t="shared" si="3"/>
        <v>3.97846328070976</v>
      </c>
      <c r="H61" s="132">
        <f t="shared" si="7"/>
        <v>1.9945910051682259</v>
      </c>
      <c r="I61" s="134">
        <f>SUT!AL61</f>
        <v>2.2352212526533086</v>
      </c>
      <c r="J61" s="132">
        <f t="shared" si="13"/>
        <v>5.0716642815051776</v>
      </c>
      <c r="K61" s="132">
        <f t="shared" si="8"/>
        <v>0.25367696560830189</v>
      </c>
      <c r="L61" s="132">
        <f t="shared" si="5"/>
        <v>0.67845449022699833</v>
      </c>
      <c r="M61" s="132">
        <f t="shared" si="9"/>
        <v>0.42477752461869644</v>
      </c>
      <c r="N61" s="134">
        <f t="shared" si="10"/>
        <v>38.627054554262514</v>
      </c>
      <c r="O61" s="132">
        <f t="shared" si="11"/>
        <v>2.2352212526533086</v>
      </c>
      <c r="P61" s="131"/>
      <c r="R61" t="s">
        <v>299</v>
      </c>
      <c r="S61">
        <v>30270</v>
      </c>
      <c r="T61" s="13">
        <v>117.05</v>
      </c>
      <c r="U61" s="13">
        <v>0</v>
      </c>
      <c r="V61" t="s">
        <v>1042</v>
      </c>
    </row>
    <row r="62" spans="1:22" x14ac:dyDescent="0.35">
      <c r="A62" s="131"/>
      <c r="B62" s="131" t="s">
        <v>3893</v>
      </c>
      <c r="C62" s="131" t="s">
        <v>841</v>
      </c>
      <c r="D62" s="132">
        <f>SUT!AM62</f>
        <v>7.2274988293379119</v>
      </c>
      <c r="E62" s="132">
        <f t="shared" si="12"/>
        <v>4.9986302358303361</v>
      </c>
      <c r="F62" s="132">
        <f t="shared" si="6"/>
        <v>0.37120186135057309</v>
      </c>
      <c r="G62" s="132">
        <f t="shared" si="3"/>
        <v>0.23376015712330295</v>
      </c>
      <c r="H62" s="132">
        <f t="shared" si="7"/>
        <v>-0.13744170422727015</v>
      </c>
      <c r="I62" s="134">
        <f>SUT!AL62</f>
        <v>2.7311760176135924</v>
      </c>
      <c r="J62" s="132">
        <f t="shared" si="13"/>
        <v>4.5193799381862349E-3</v>
      </c>
      <c r="K62" s="132">
        <f t="shared" si="8"/>
        <v>0.30996325033504135</v>
      </c>
      <c r="L62" s="132">
        <f t="shared" si="5"/>
        <v>6.04573457924994E-4</v>
      </c>
      <c r="M62" s="132">
        <f t="shared" si="9"/>
        <v>-0.30935867687711638</v>
      </c>
      <c r="N62" s="134">
        <f t="shared" si="10"/>
        <v>7.2274988293379119</v>
      </c>
      <c r="O62" s="132">
        <f t="shared" si="11"/>
        <v>2.7311760176135924</v>
      </c>
      <c r="P62" s="131"/>
      <c r="R62" t="s">
        <v>299</v>
      </c>
      <c r="S62">
        <v>30331</v>
      </c>
      <c r="T62" s="13">
        <v>5.8000000000000003E-2</v>
      </c>
      <c r="U62" s="13">
        <v>0</v>
      </c>
      <c r="V62" t="s">
        <v>1043</v>
      </c>
    </row>
    <row r="63" spans="1:22" x14ac:dyDescent="0.35">
      <c r="A63" s="131"/>
      <c r="B63" s="131" t="s">
        <v>3894</v>
      </c>
      <c r="C63" s="131" t="s">
        <v>310</v>
      </c>
      <c r="D63" s="132">
        <f>SUT!AM63</f>
        <v>399.88439955204393</v>
      </c>
      <c r="E63" s="132">
        <f t="shared" si="12"/>
        <v>22.448290500643388</v>
      </c>
      <c r="F63" s="132">
        <f t="shared" si="6"/>
        <v>20.53792562874381</v>
      </c>
      <c r="G63" s="132">
        <f t="shared" si="3"/>
        <v>1.0497907760741316</v>
      </c>
      <c r="H63" s="132">
        <f t="shared" si="7"/>
        <v>-19.488134852669678</v>
      </c>
      <c r="I63" s="134">
        <f>SUT!AL63</f>
        <v>116.60013354291924</v>
      </c>
      <c r="J63" s="132">
        <f t="shared" si="13"/>
        <v>130.29794475244429</v>
      </c>
      <c r="K63" s="132">
        <f t="shared" si="8"/>
        <v>13.233038130600807</v>
      </c>
      <c r="L63" s="132">
        <f t="shared" si="5"/>
        <v>17.430417468091818</v>
      </c>
      <c r="M63" s="132">
        <f t="shared" si="9"/>
        <v>4.1973793374910109</v>
      </c>
      <c r="N63" s="134">
        <f t="shared" si="10"/>
        <v>399.88439955204393</v>
      </c>
      <c r="O63" s="132">
        <f t="shared" si="11"/>
        <v>116.60013354291924</v>
      </c>
      <c r="P63" s="131"/>
      <c r="R63" t="s">
        <v>299</v>
      </c>
      <c r="S63">
        <v>30349</v>
      </c>
      <c r="T63" s="13">
        <v>28.337</v>
      </c>
      <c r="U63" s="13">
        <v>0</v>
      </c>
      <c r="V63" t="s">
        <v>1044</v>
      </c>
    </row>
    <row r="64" spans="1:22" x14ac:dyDescent="0.35">
      <c r="A64" s="131"/>
      <c r="B64" s="131" t="s">
        <v>3895</v>
      </c>
      <c r="C64" s="131" t="s">
        <v>311</v>
      </c>
      <c r="D64" s="132">
        <f>SUT!AM64</f>
        <v>140.41205449239507</v>
      </c>
      <c r="E64" s="132">
        <f t="shared" si="12"/>
        <v>221.55522470626443</v>
      </c>
      <c r="F64" s="132">
        <f t="shared" si="6"/>
        <v>7.2115149672614756</v>
      </c>
      <c r="G64" s="132">
        <f t="shared" si="3"/>
        <v>10.360995251776602</v>
      </c>
      <c r="H64" s="132">
        <f t="shared" si="7"/>
        <v>3.1494802845151266</v>
      </c>
      <c r="I64" s="134">
        <f>SUT!AL64</f>
        <v>10.14082685791281</v>
      </c>
      <c r="J64" s="132">
        <f t="shared" si="13"/>
        <v>11.062808317198416</v>
      </c>
      <c r="K64" s="132">
        <f t="shared" si="8"/>
        <v>1.1508901783305905</v>
      </c>
      <c r="L64" s="132">
        <f t="shared" si="5"/>
        <v>1.4799110431450559</v>
      </c>
      <c r="M64" s="132">
        <f t="shared" si="9"/>
        <v>0.32902086481446546</v>
      </c>
      <c r="N64" s="134">
        <f t="shared" si="10"/>
        <v>140.41205449239507</v>
      </c>
      <c r="O64" s="132">
        <f t="shared" si="11"/>
        <v>10.14082685791281</v>
      </c>
      <c r="P64" s="131"/>
      <c r="R64" t="s">
        <v>299</v>
      </c>
      <c r="S64">
        <v>30371</v>
      </c>
      <c r="T64" s="13">
        <v>79.361999999999995</v>
      </c>
      <c r="U64" s="13">
        <v>16.466999999999999</v>
      </c>
      <c r="V64" t="s">
        <v>1039</v>
      </c>
    </row>
    <row r="65" spans="1:22" x14ac:dyDescent="0.35">
      <c r="A65" s="131"/>
      <c r="B65" s="131" t="s">
        <v>3896</v>
      </c>
      <c r="C65" s="131" t="s">
        <v>852</v>
      </c>
      <c r="D65" s="132">
        <f>SUT!AM65</f>
        <v>75.213189888445342</v>
      </c>
      <c r="E65" s="132">
        <f t="shared" si="12"/>
        <v>101.41255877719384</v>
      </c>
      <c r="F65" s="132">
        <f t="shared" si="6"/>
        <v>3.8629236398316529</v>
      </c>
      <c r="G65" s="132">
        <f t="shared" si="3"/>
        <v>4.7425423677282907</v>
      </c>
      <c r="H65" s="132">
        <f t="shared" si="7"/>
        <v>0.87961872789663786</v>
      </c>
      <c r="I65" s="134">
        <f>SUT!AL65</f>
        <v>0.58103243493294232</v>
      </c>
      <c r="J65" s="132">
        <f t="shared" si="13"/>
        <v>0.479581013312809</v>
      </c>
      <c r="K65" s="132">
        <f t="shared" si="8"/>
        <v>6.5941814412702068E-2</v>
      </c>
      <c r="L65" s="132">
        <f t="shared" si="5"/>
        <v>6.4155250397040092E-2</v>
      </c>
      <c r="M65" s="132">
        <f t="shared" si="9"/>
        <v>-1.7865640156619761E-3</v>
      </c>
      <c r="N65" s="134">
        <f t="shared" si="10"/>
        <v>75.213189888445342</v>
      </c>
      <c r="O65" s="132">
        <f t="shared" si="11"/>
        <v>0.58103243493294232</v>
      </c>
      <c r="P65" s="131"/>
      <c r="R65" t="s">
        <v>299</v>
      </c>
      <c r="S65">
        <v>30374</v>
      </c>
      <c r="T65" s="13">
        <v>1701.61</v>
      </c>
      <c r="U65" s="13">
        <v>10.563000000000001</v>
      </c>
      <c r="V65" t="s">
        <v>1045</v>
      </c>
    </row>
    <row r="66" spans="1:22" x14ac:dyDescent="0.35">
      <c r="A66" s="131"/>
      <c r="B66" s="131" t="s">
        <v>3897</v>
      </c>
      <c r="C66" s="131" t="s">
        <v>850</v>
      </c>
      <c r="D66" s="132">
        <f>SUT!AM66</f>
        <v>43.472499237541534</v>
      </c>
      <c r="E66" s="132">
        <f t="shared" si="12"/>
        <v>20.075119358291342</v>
      </c>
      <c r="F66" s="132">
        <f t="shared" si="6"/>
        <v>2.2327326528277078</v>
      </c>
      <c r="G66" s="132">
        <f t="shared" si="3"/>
        <v>0.93880980069807418</v>
      </c>
      <c r="H66" s="132">
        <f t="shared" si="7"/>
        <v>-1.2939228521296338</v>
      </c>
      <c r="I66" s="134">
        <f>SUT!AL66</f>
        <v>4.5846779391124644</v>
      </c>
      <c r="J66" s="132">
        <f t="shared" si="13"/>
        <v>0.27167991533678887</v>
      </c>
      <c r="K66" s="132">
        <f t="shared" si="8"/>
        <v>0.52031859776959766</v>
      </c>
      <c r="L66" s="132">
        <f t="shared" si="5"/>
        <v>3.6343584321403784E-2</v>
      </c>
      <c r="M66" s="132">
        <f t="shared" si="9"/>
        <v>-0.48397501344819388</v>
      </c>
      <c r="N66" s="134">
        <f t="shared" si="10"/>
        <v>43.472499237541534</v>
      </c>
      <c r="O66" s="132">
        <f t="shared" si="11"/>
        <v>4.5846779391124644</v>
      </c>
      <c r="P66" s="131"/>
      <c r="R66" t="s">
        <v>299</v>
      </c>
      <c r="S66">
        <v>30378</v>
      </c>
      <c r="T66" s="13">
        <v>23.181999999999999</v>
      </c>
      <c r="U66" s="13">
        <v>0</v>
      </c>
      <c r="V66" t="s">
        <v>1046</v>
      </c>
    </row>
    <row r="67" spans="1:22" x14ac:dyDescent="0.35">
      <c r="A67" s="131"/>
      <c r="B67" s="131" t="s">
        <v>3898</v>
      </c>
      <c r="C67" s="131" t="s">
        <v>312</v>
      </c>
      <c r="D67" s="132">
        <f>SUT!AM67</f>
        <v>20.375430703350062</v>
      </c>
      <c r="E67" s="132">
        <f t="shared" si="12"/>
        <v>57.998766129905128</v>
      </c>
      <c r="F67" s="132">
        <f t="shared" si="6"/>
        <v>1.0464751335831097</v>
      </c>
      <c r="G67" s="132">
        <f t="shared" si="3"/>
        <v>2.7123031798394668</v>
      </c>
      <c r="H67" s="132">
        <f t="shared" si="7"/>
        <v>1.6658280462563571</v>
      </c>
      <c r="I67" s="134">
        <f>SUT!AL67</f>
        <v>1.0076253306813254</v>
      </c>
      <c r="J67" s="132">
        <f t="shared" si="13"/>
        <v>4.8099142544466229</v>
      </c>
      <c r="K67" s="132">
        <f t="shared" si="8"/>
        <v>0.11435616767417464</v>
      </c>
      <c r="L67" s="132">
        <f t="shared" si="5"/>
        <v>0.6434392622233398</v>
      </c>
      <c r="M67" s="132">
        <f t="shared" si="9"/>
        <v>0.52908309454916513</v>
      </c>
      <c r="N67" s="134">
        <f t="shared" si="10"/>
        <v>20.375430703350062</v>
      </c>
      <c r="O67" s="132">
        <f t="shared" si="11"/>
        <v>1.0076253306813254</v>
      </c>
      <c r="P67" s="131"/>
      <c r="R67" t="s">
        <v>299</v>
      </c>
      <c r="S67">
        <v>30379</v>
      </c>
      <c r="T67" s="13">
        <v>1976.15</v>
      </c>
      <c r="U67" s="13">
        <v>30.899000000000001</v>
      </c>
      <c r="V67" t="s">
        <v>1047</v>
      </c>
    </row>
    <row r="68" spans="1:22" x14ac:dyDescent="0.35">
      <c r="A68" s="131"/>
      <c r="B68" s="131" t="s">
        <v>3899</v>
      </c>
      <c r="C68" s="131" t="s">
        <v>1057</v>
      </c>
      <c r="D68" s="132">
        <f>SUT!AM68</f>
        <v>37.136855362220238</v>
      </c>
      <c r="E68" s="132">
        <f t="shared" si="12"/>
        <v>68.279054273447741</v>
      </c>
      <c r="F68" s="132">
        <f t="shared" si="6"/>
        <v>1.9073361560718494</v>
      </c>
      <c r="G68" s="132">
        <f t="shared" si="3"/>
        <v>3.1930592386656826</v>
      </c>
      <c r="H68" s="132">
        <f t="shared" si="7"/>
        <v>1.2857230825938333</v>
      </c>
      <c r="I68" s="134">
        <f>SUT!AL68</f>
        <v>11.173379444820204</v>
      </c>
      <c r="J68" s="132">
        <f t="shared" si="13"/>
        <v>6.6762317655406305</v>
      </c>
      <c r="K68" s="132">
        <f t="shared" si="8"/>
        <v>1.2680753593352638</v>
      </c>
      <c r="L68" s="132">
        <f t="shared" si="5"/>
        <v>0.89310316450655969</v>
      </c>
      <c r="M68" s="132">
        <f t="shared" si="9"/>
        <v>-0.37497219482870414</v>
      </c>
      <c r="N68" s="134">
        <f t="shared" si="10"/>
        <v>37.136855362220238</v>
      </c>
      <c r="O68" s="132">
        <f t="shared" si="11"/>
        <v>11.173379444820204</v>
      </c>
      <c r="P68" s="131"/>
      <c r="R68" t="s">
        <v>299</v>
      </c>
      <c r="S68">
        <v>30411</v>
      </c>
      <c r="T68" s="13">
        <v>1.7090000000000001</v>
      </c>
      <c r="U68" s="13">
        <v>0</v>
      </c>
      <c r="V68" t="s">
        <v>1048</v>
      </c>
    </row>
    <row r="69" spans="1:22" x14ac:dyDescent="0.35">
      <c r="A69" s="131"/>
      <c r="B69" s="131" t="s">
        <v>3900</v>
      </c>
      <c r="C69" s="131" t="s">
        <v>1059</v>
      </c>
      <c r="D69" s="132">
        <f>SUT!AM69</f>
        <v>11.206126140465038</v>
      </c>
      <c r="E69" s="132">
        <f t="shared" si="12"/>
        <v>1.0473248108907678</v>
      </c>
      <c r="F69" s="132">
        <f t="shared" si="6"/>
        <v>0.57554279566047273</v>
      </c>
      <c r="G69" s="132">
        <f t="shared" si="3"/>
        <v>4.8977980127047994E-2</v>
      </c>
      <c r="H69" s="132">
        <f t="shared" si="7"/>
        <v>-0.52656481553342471</v>
      </c>
      <c r="I69" s="134">
        <f>SUT!AL69</f>
        <v>0.16767796173970786</v>
      </c>
      <c r="J69" s="132">
        <f t="shared" si="13"/>
        <v>0.21010546823325676</v>
      </c>
      <c r="K69" s="132">
        <f t="shared" si="8"/>
        <v>1.9029899828941692E-2</v>
      </c>
      <c r="L69" s="132">
        <f t="shared" si="5"/>
        <v>2.8106552490850922E-2</v>
      </c>
      <c r="M69" s="132">
        <f t="shared" si="9"/>
        <v>9.0766526619092298E-3</v>
      </c>
      <c r="N69" s="134">
        <f t="shared" si="10"/>
        <v>11.206126140465038</v>
      </c>
      <c r="O69" s="132">
        <f t="shared" si="11"/>
        <v>0.16767796173970786</v>
      </c>
      <c r="P69" s="131"/>
      <c r="R69" t="s">
        <v>299</v>
      </c>
      <c r="S69">
        <v>30419</v>
      </c>
      <c r="T69" s="13">
        <v>75.015000000000001</v>
      </c>
      <c r="U69" s="13">
        <v>0</v>
      </c>
      <c r="V69" t="s">
        <v>1049</v>
      </c>
    </row>
    <row r="70" spans="1:22" x14ac:dyDescent="0.35">
      <c r="A70" s="131"/>
      <c r="B70" s="131" t="s">
        <v>3901</v>
      </c>
      <c r="C70" s="131" t="s">
        <v>313</v>
      </c>
      <c r="D70" s="132">
        <f>SUT!AM70</f>
        <v>138.67645737964611</v>
      </c>
      <c r="E70" s="132">
        <f t="shared" si="12"/>
        <v>175.42603634264529</v>
      </c>
      <c r="F70" s="132">
        <f t="shared" si="6"/>
        <v>7.1223752947385393</v>
      </c>
      <c r="G70" s="132">
        <f t="shared" si="3"/>
        <v>8.2037710101121597</v>
      </c>
      <c r="H70" s="132">
        <f t="shared" si="7"/>
        <v>1.0813957153736204</v>
      </c>
      <c r="I70" s="134">
        <f>SUT!AL70</f>
        <v>85.384994448715616</v>
      </c>
      <c r="J70" s="132">
        <f t="shared" si="13"/>
        <v>9.9239365987998074</v>
      </c>
      <c r="K70" s="132">
        <f t="shared" si="8"/>
        <v>9.6904081752623981</v>
      </c>
      <c r="L70" s="132">
        <f t="shared" si="5"/>
        <v>1.3275601405118167</v>
      </c>
      <c r="M70" s="132">
        <f t="shared" si="9"/>
        <v>-8.3628480347505807</v>
      </c>
      <c r="N70" s="134">
        <f t="shared" si="10"/>
        <v>138.67645737964611</v>
      </c>
      <c r="O70" s="132">
        <f t="shared" si="11"/>
        <v>85.384994448715616</v>
      </c>
      <c r="P70" s="131"/>
      <c r="R70" t="s">
        <v>299</v>
      </c>
      <c r="S70">
        <v>30429</v>
      </c>
      <c r="T70" s="13">
        <v>586.40599999999995</v>
      </c>
      <c r="U70" s="13">
        <v>0.22700000000000001</v>
      </c>
      <c r="V70" t="s">
        <v>1049</v>
      </c>
    </row>
    <row r="71" spans="1:22" x14ac:dyDescent="0.35">
      <c r="A71" s="131"/>
      <c r="B71" s="131" t="s">
        <v>3902</v>
      </c>
      <c r="C71" s="131" t="s">
        <v>314</v>
      </c>
      <c r="D71" s="132">
        <f>SUT!AM71</f>
        <v>311.83334056956096</v>
      </c>
      <c r="E71" s="132">
        <f t="shared" si="12"/>
        <v>559.92620470698603</v>
      </c>
      <c r="F71" s="132">
        <f t="shared" si="6"/>
        <v>16.015653434729369</v>
      </c>
      <c r="G71" s="132">
        <f t="shared" si="3"/>
        <v>26.184860934811176</v>
      </c>
      <c r="H71" s="132">
        <f t="shared" si="7"/>
        <v>10.169207500081807</v>
      </c>
      <c r="I71" s="134">
        <f>SUT!AL71</f>
        <v>10.500660862828813</v>
      </c>
      <c r="J71" s="132">
        <f t="shared" si="13"/>
        <v>31.857884862843207</v>
      </c>
      <c r="K71" s="132">
        <f t="shared" si="8"/>
        <v>1.1917280141293594</v>
      </c>
      <c r="L71" s="132">
        <f t="shared" si="5"/>
        <v>4.2617420701821409</v>
      </c>
      <c r="M71" s="132">
        <f t="shared" si="9"/>
        <v>3.0700140560527815</v>
      </c>
      <c r="N71" s="134">
        <f t="shared" si="10"/>
        <v>311.83334056956096</v>
      </c>
      <c r="O71" s="132">
        <f t="shared" si="11"/>
        <v>10.500660862828813</v>
      </c>
      <c r="P71" s="131"/>
      <c r="R71" t="s">
        <v>299</v>
      </c>
      <c r="S71">
        <v>30499</v>
      </c>
      <c r="T71" s="13">
        <v>0.33700000000000002</v>
      </c>
      <c r="U71" s="13">
        <v>0</v>
      </c>
      <c r="V71" t="s">
        <v>1049</v>
      </c>
    </row>
    <row r="72" spans="1:22" x14ac:dyDescent="0.35">
      <c r="A72" s="131"/>
      <c r="B72" s="131" t="s">
        <v>3903</v>
      </c>
      <c r="C72" s="131" t="s">
        <v>315</v>
      </c>
      <c r="D72" s="132">
        <f>SUT!AM72</f>
        <v>109.95766802839559</v>
      </c>
      <c r="E72" s="132">
        <f t="shared" ref="E72:E103" si="14">SUMIF($R$8:$R$3700,$C72,T$8:T$3700)/$B$3</f>
        <v>168.01961324305796</v>
      </c>
      <c r="F72" s="132">
        <f t="shared" si="6"/>
        <v>5.6473881221849904</v>
      </c>
      <c r="G72" s="132">
        <f t="shared" ref="G72:G74" si="15">E72/SUM(E$8:E$74)*100</f>
        <v>7.8574107982543202</v>
      </c>
      <c r="H72" s="132">
        <f t="shared" si="7"/>
        <v>2.2100226760693298</v>
      </c>
      <c r="I72" s="134">
        <f>SUT!AL72</f>
        <v>14.636351120354432</v>
      </c>
      <c r="J72" s="132">
        <f t="shared" ref="J72:J103" si="16">SUMIF($R$8:$R$3700,$C72,U$8:U$3700)/$B$3</f>
        <v>13.695081356054496</v>
      </c>
      <c r="K72" s="132">
        <f t="shared" si="8"/>
        <v>1.6610906573037438</v>
      </c>
      <c r="L72" s="132">
        <f t="shared" ref="L72:L74" si="17">J72/SUM(J$8:J$74)*100</f>
        <v>1.8320395287050972</v>
      </c>
      <c r="M72" s="132">
        <f t="shared" si="9"/>
        <v>0.1709488714013534</v>
      </c>
      <c r="N72" s="134">
        <f t="shared" si="10"/>
        <v>109.95766802839559</v>
      </c>
      <c r="O72" s="132">
        <f t="shared" si="11"/>
        <v>14.636351120354432</v>
      </c>
      <c r="P72" s="131"/>
      <c r="R72" t="s">
        <v>299</v>
      </c>
      <c r="S72">
        <v>30510</v>
      </c>
      <c r="T72" s="13">
        <v>0.26</v>
      </c>
      <c r="U72" s="13">
        <v>0</v>
      </c>
      <c r="V72" t="s">
        <v>1050</v>
      </c>
    </row>
    <row r="73" spans="1:22" x14ac:dyDescent="0.35">
      <c r="A73" s="131"/>
      <c r="B73" s="131" t="s">
        <v>3904</v>
      </c>
      <c r="C73" s="131" t="s">
        <v>947</v>
      </c>
      <c r="D73" s="132">
        <f>SUT!AM73</f>
        <v>10.087123380230958</v>
      </c>
      <c r="E73" s="132">
        <f t="shared" si="14"/>
        <v>72.983073370774378</v>
      </c>
      <c r="F73" s="132">
        <f t="shared" ref="F73:F74" si="18">D73/SUM(D$8:D$74)*100</f>
        <v>0.51807119763416487</v>
      </c>
      <c r="G73" s="132">
        <f t="shared" si="15"/>
        <v>3.4130419522138937</v>
      </c>
      <c r="H73" s="132">
        <f t="shared" ref="H73:H74" si="19">G73-F73</f>
        <v>2.8949707545797287</v>
      </c>
      <c r="I73" s="134">
        <f>SUT!AL73</f>
        <v>2.887683707013418</v>
      </c>
      <c r="J73" s="132">
        <f t="shared" si="16"/>
        <v>3.5614674154871149</v>
      </c>
      <c r="K73" s="132">
        <f t="shared" ref="K73:K74" si="20">I73/SUM(I$8:I$74)*100</f>
        <v>0.32772542743235816</v>
      </c>
      <c r="L73" s="132">
        <f t="shared" si="17"/>
        <v>0.47643010769578459</v>
      </c>
      <c r="M73" s="132">
        <f t="shared" ref="M73:M74" si="21">L73-K73</f>
        <v>0.14870468026342643</v>
      </c>
      <c r="N73" s="134">
        <f t="shared" ref="N73:N111" si="22">D73</f>
        <v>10.087123380230958</v>
      </c>
      <c r="O73" s="132">
        <f t="shared" ref="O73:O111" si="23">I73</f>
        <v>2.887683707013418</v>
      </c>
      <c r="P73" s="131"/>
      <c r="R73" t="s">
        <v>299</v>
      </c>
      <c r="S73">
        <v>30520</v>
      </c>
      <c r="T73" s="13">
        <v>3.1829999999999998</v>
      </c>
      <c r="U73" s="13">
        <v>0</v>
      </c>
      <c r="V73" t="s">
        <v>1051</v>
      </c>
    </row>
    <row r="74" spans="1:22" x14ac:dyDescent="0.35">
      <c r="A74" s="131"/>
      <c r="B74" s="135" t="s">
        <v>3905</v>
      </c>
      <c r="C74" s="135" t="s">
        <v>316</v>
      </c>
      <c r="D74" s="136">
        <f>SUT!AM74</f>
        <v>50.977157939788498</v>
      </c>
      <c r="E74" s="136">
        <f t="shared" si="14"/>
        <v>17.909890202397996</v>
      </c>
      <c r="F74" s="136">
        <f t="shared" si="18"/>
        <v>2.6181693502045293</v>
      </c>
      <c r="G74" s="136">
        <f t="shared" si="15"/>
        <v>0.83755319962733943</v>
      </c>
      <c r="H74" s="136">
        <f t="shared" si="19"/>
        <v>-1.78061615057719</v>
      </c>
      <c r="I74" s="137">
        <f>SUT!AL74</f>
        <v>21.817390249148467</v>
      </c>
      <c r="J74" s="136">
        <f t="shared" si="16"/>
        <v>1.866216492489748</v>
      </c>
      <c r="K74" s="136">
        <f t="shared" si="20"/>
        <v>2.4760722677123588</v>
      </c>
      <c r="L74" s="136">
        <f t="shared" si="17"/>
        <v>0.24965038866681072</v>
      </c>
      <c r="M74" s="136">
        <f t="shared" si="21"/>
        <v>-2.2264218790455481</v>
      </c>
      <c r="N74" s="137">
        <f t="shared" si="22"/>
        <v>50.977157939788498</v>
      </c>
      <c r="O74" s="136">
        <f t="shared" si="23"/>
        <v>21.817390249148467</v>
      </c>
      <c r="P74" s="131"/>
      <c r="R74" t="s">
        <v>299</v>
      </c>
      <c r="S74">
        <v>30530</v>
      </c>
      <c r="T74" s="13">
        <v>28.558</v>
      </c>
      <c r="U74" s="13">
        <v>66.293000000000006</v>
      </c>
      <c r="V74" t="s">
        <v>1052</v>
      </c>
    </row>
    <row r="75" spans="1:22" x14ac:dyDescent="0.35">
      <c r="A75" s="131"/>
      <c r="B75" s="131" t="s">
        <v>3906</v>
      </c>
      <c r="C75" s="131" t="s">
        <v>987</v>
      </c>
      <c r="D75" s="132">
        <f>SUT!AM75</f>
        <v>30.876564851030132</v>
      </c>
      <c r="E75" s="132">
        <f t="shared" si="14"/>
        <v>0</v>
      </c>
      <c r="F75" s="132"/>
      <c r="G75" s="132"/>
      <c r="H75" s="132"/>
      <c r="I75" s="134">
        <f>SUT!AL75</f>
        <v>0.76195313106494267</v>
      </c>
      <c r="J75" s="132">
        <f t="shared" si="16"/>
        <v>0</v>
      </c>
      <c r="K75" s="132"/>
      <c r="L75" s="132"/>
      <c r="M75" s="132"/>
      <c r="N75" s="134">
        <f t="shared" si="22"/>
        <v>30.876564851030132</v>
      </c>
      <c r="O75" s="132">
        <f t="shared" si="23"/>
        <v>0.76195313106494267</v>
      </c>
      <c r="P75" s="131"/>
      <c r="R75" t="s">
        <v>299</v>
      </c>
      <c r="S75">
        <v>30541</v>
      </c>
      <c r="T75" s="13">
        <v>5.4790000000000001</v>
      </c>
      <c r="U75" s="13">
        <v>0</v>
      </c>
      <c r="V75" t="s">
        <v>1036</v>
      </c>
    </row>
    <row r="76" spans="1:22" x14ac:dyDescent="0.35">
      <c r="A76" s="131"/>
      <c r="B76" s="131" t="s">
        <v>3907</v>
      </c>
      <c r="C76" s="131" t="s">
        <v>317</v>
      </c>
      <c r="D76" s="132">
        <f>SUT!AM76</f>
        <v>3.2941673651603067</v>
      </c>
      <c r="E76" s="132">
        <f t="shared" si="14"/>
        <v>1.0246172717761235E-3</v>
      </c>
      <c r="F76" s="132"/>
      <c r="G76" s="132"/>
      <c r="H76" s="132"/>
      <c r="I76" s="134">
        <f>SUT!AL76</f>
        <v>1.3257822137146427</v>
      </c>
      <c r="J76" s="132">
        <f t="shared" si="16"/>
        <v>1.1846836554303514E-2</v>
      </c>
      <c r="K76" s="132"/>
      <c r="L76" s="132"/>
      <c r="M76" s="132"/>
      <c r="N76" s="134">
        <f t="shared" si="22"/>
        <v>3.2941673651603067</v>
      </c>
      <c r="O76" s="132">
        <f t="shared" si="23"/>
        <v>1.3257822137146427</v>
      </c>
      <c r="P76" s="131"/>
      <c r="R76" t="s">
        <v>299</v>
      </c>
      <c r="S76">
        <v>30549</v>
      </c>
      <c r="T76" s="13">
        <v>302.46499999999997</v>
      </c>
      <c r="U76" s="13">
        <v>0</v>
      </c>
      <c r="V76" t="s">
        <v>1053</v>
      </c>
    </row>
    <row r="77" spans="1:22" x14ac:dyDescent="0.35">
      <c r="A77" s="131"/>
      <c r="B77" s="131" t="s">
        <v>3908</v>
      </c>
      <c r="C77" s="131" t="s">
        <v>318</v>
      </c>
      <c r="D77" s="132">
        <f>SUT!AM77</f>
        <v>0</v>
      </c>
      <c r="E77" s="132">
        <f t="shared" si="14"/>
        <v>0</v>
      </c>
      <c r="F77" s="132"/>
      <c r="G77" s="132"/>
      <c r="H77" s="132"/>
      <c r="I77" s="134">
        <f>SUT!AL77</f>
        <v>0</v>
      </c>
      <c r="J77" s="132">
        <f t="shared" si="16"/>
        <v>0</v>
      </c>
      <c r="K77" s="132"/>
      <c r="L77" s="132"/>
      <c r="M77" s="132"/>
      <c r="N77" s="134">
        <f t="shared" si="22"/>
        <v>0</v>
      </c>
      <c r="O77" s="132">
        <f t="shared" si="23"/>
        <v>0</v>
      </c>
      <c r="P77" s="131"/>
      <c r="R77" t="s">
        <v>299</v>
      </c>
      <c r="S77">
        <v>30559</v>
      </c>
      <c r="T77" s="13">
        <v>18478.400000000001</v>
      </c>
      <c r="U77" s="13">
        <v>1216.1500000000001</v>
      </c>
      <c r="V77" t="s">
        <v>1054</v>
      </c>
    </row>
    <row r="78" spans="1:22" x14ac:dyDescent="0.35">
      <c r="A78" s="131"/>
      <c r="B78" s="131" t="s">
        <v>3909</v>
      </c>
      <c r="C78" s="131" t="s">
        <v>1067</v>
      </c>
      <c r="D78" s="132">
        <f>SUT!AM78</f>
        <v>0</v>
      </c>
      <c r="E78" s="132">
        <f t="shared" si="14"/>
        <v>0</v>
      </c>
      <c r="F78" s="132"/>
      <c r="G78" s="132"/>
      <c r="H78" s="132"/>
      <c r="I78" s="134">
        <f>SUT!AL78</f>
        <v>0</v>
      </c>
      <c r="J78" s="132">
        <f t="shared" si="16"/>
        <v>0</v>
      </c>
      <c r="K78" s="132"/>
      <c r="L78" s="132"/>
      <c r="M78" s="132"/>
      <c r="N78" s="134">
        <f t="shared" si="22"/>
        <v>0</v>
      </c>
      <c r="O78" s="132">
        <f t="shared" si="23"/>
        <v>0</v>
      </c>
      <c r="P78" s="131"/>
      <c r="R78" t="s">
        <v>299</v>
      </c>
      <c r="S78">
        <v>30563</v>
      </c>
      <c r="T78" s="13">
        <v>5.6000000000000001E-2</v>
      </c>
      <c r="U78" s="13">
        <v>0</v>
      </c>
      <c r="V78" t="s">
        <v>1055</v>
      </c>
    </row>
    <row r="79" spans="1:22" x14ac:dyDescent="0.35">
      <c r="A79" s="131"/>
      <c r="B79" s="131" t="s">
        <v>3910</v>
      </c>
      <c r="C79" s="131" t="s">
        <v>319</v>
      </c>
      <c r="D79" s="132">
        <f>SUT!AM79</f>
        <v>16.625815247276886</v>
      </c>
      <c r="E79" s="132">
        <f t="shared" si="14"/>
        <v>0</v>
      </c>
      <c r="F79" s="132"/>
      <c r="G79" s="132"/>
      <c r="H79" s="132"/>
      <c r="I79" s="134">
        <f>SUT!AL79</f>
        <v>35.758170302990457</v>
      </c>
      <c r="J79" s="132">
        <f t="shared" si="16"/>
        <v>0</v>
      </c>
      <c r="K79" s="132"/>
      <c r="L79" s="132"/>
      <c r="M79" s="132"/>
      <c r="N79" s="134">
        <f t="shared" si="22"/>
        <v>16.625815247276886</v>
      </c>
      <c r="O79" s="132">
        <f t="shared" si="23"/>
        <v>35.758170302990457</v>
      </c>
      <c r="P79" s="131"/>
      <c r="R79" t="s">
        <v>299</v>
      </c>
      <c r="S79">
        <v>30569</v>
      </c>
      <c r="T79" s="13">
        <v>9.9109999999999996</v>
      </c>
      <c r="U79" s="13">
        <v>0</v>
      </c>
      <c r="V79" t="s">
        <v>1056</v>
      </c>
    </row>
    <row r="80" spans="1:22" x14ac:dyDescent="0.35">
      <c r="A80" s="131"/>
      <c r="B80" s="131" t="s">
        <v>3911</v>
      </c>
      <c r="C80" s="131" t="s">
        <v>1069</v>
      </c>
      <c r="D80" s="132">
        <f>SUT!AM80</f>
        <v>0</v>
      </c>
      <c r="E80" s="132">
        <f t="shared" si="14"/>
        <v>0</v>
      </c>
      <c r="F80" s="132"/>
      <c r="G80" s="132"/>
      <c r="H80" s="132"/>
      <c r="I80" s="134">
        <f>SUT!AL80</f>
        <v>0</v>
      </c>
      <c r="J80" s="132">
        <f t="shared" si="16"/>
        <v>0</v>
      </c>
      <c r="K80" s="132"/>
      <c r="L80" s="132"/>
      <c r="M80" s="132"/>
      <c r="N80" s="134">
        <f t="shared" si="22"/>
        <v>0</v>
      </c>
      <c r="O80" s="132">
        <f t="shared" si="23"/>
        <v>0</v>
      </c>
      <c r="P80" s="131"/>
      <c r="R80" t="s">
        <v>299</v>
      </c>
      <c r="S80">
        <v>30612</v>
      </c>
      <c r="T80" s="13">
        <v>5.7519999999999998</v>
      </c>
      <c r="U80" s="13">
        <v>0</v>
      </c>
      <c r="V80" t="s">
        <v>1058</v>
      </c>
    </row>
    <row r="81" spans="1:22" x14ac:dyDescent="0.35">
      <c r="A81" s="131"/>
      <c r="B81" s="131" t="s">
        <v>3912</v>
      </c>
      <c r="C81" s="131" t="s">
        <v>893</v>
      </c>
      <c r="D81" s="132">
        <f>SUT!AM81</f>
        <v>6.6082116803227189E-2</v>
      </c>
      <c r="E81" s="132">
        <f t="shared" si="14"/>
        <v>0</v>
      </c>
      <c r="F81" s="132"/>
      <c r="G81" s="132"/>
      <c r="H81" s="132"/>
      <c r="I81" s="134">
        <f>SUT!AL81</f>
        <v>0.16579484798288205</v>
      </c>
      <c r="J81" s="132">
        <f t="shared" si="16"/>
        <v>0</v>
      </c>
      <c r="K81" s="132"/>
      <c r="L81" s="132"/>
      <c r="M81" s="132"/>
      <c r="N81" s="134">
        <f t="shared" si="22"/>
        <v>6.6082116803227189E-2</v>
      </c>
      <c r="O81" s="132">
        <f t="shared" si="23"/>
        <v>0.16579484798288205</v>
      </c>
      <c r="P81" s="131"/>
      <c r="R81" t="s">
        <v>299</v>
      </c>
      <c r="S81">
        <v>30613</v>
      </c>
      <c r="T81" s="13">
        <v>0</v>
      </c>
      <c r="U81" s="13">
        <v>0.377</v>
      </c>
      <c r="V81" t="s">
        <v>1060</v>
      </c>
    </row>
    <row r="82" spans="1:22" x14ac:dyDescent="0.35">
      <c r="A82" s="131"/>
      <c r="B82" s="131" t="s">
        <v>3913</v>
      </c>
      <c r="C82" s="131" t="s">
        <v>1071</v>
      </c>
      <c r="D82" s="132">
        <f>SUT!AM82</f>
        <v>0</v>
      </c>
      <c r="E82" s="132">
        <f t="shared" si="14"/>
        <v>0</v>
      </c>
      <c r="F82" s="132"/>
      <c r="G82" s="132"/>
      <c r="H82" s="132"/>
      <c r="I82" s="134">
        <f>SUT!AL82</f>
        <v>0</v>
      </c>
      <c r="J82" s="132">
        <f t="shared" si="16"/>
        <v>0</v>
      </c>
      <c r="K82" s="132"/>
      <c r="L82" s="132"/>
      <c r="M82" s="132"/>
      <c r="N82" s="134">
        <f t="shared" si="22"/>
        <v>0</v>
      </c>
      <c r="O82" s="132">
        <f t="shared" si="23"/>
        <v>0</v>
      </c>
      <c r="P82" s="131"/>
      <c r="R82" t="s">
        <v>299</v>
      </c>
      <c r="S82">
        <v>30614</v>
      </c>
      <c r="T82" s="13">
        <v>0.45300000000000001</v>
      </c>
      <c r="U82" s="13">
        <v>0</v>
      </c>
      <c r="V82" t="s">
        <v>1061</v>
      </c>
    </row>
    <row r="83" spans="1:22" x14ac:dyDescent="0.35">
      <c r="A83" s="131"/>
      <c r="B83" s="131" t="s">
        <v>3914</v>
      </c>
      <c r="C83" s="131" t="s">
        <v>1072</v>
      </c>
      <c r="D83" s="132">
        <f>SUT!AM83</f>
        <v>0</v>
      </c>
      <c r="E83" s="132">
        <f t="shared" si="14"/>
        <v>0</v>
      </c>
      <c r="F83" s="132"/>
      <c r="G83" s="132"/>
      <c r="H83" s="132"/>
      <c r="I83" s="134">
        <f>SUT!AL83</f>
        <v>0</v>
      </c>
      <c r="J83" s="132">
        <f t="shared" si="16"/>
        <v>0</v>
      </c>
      <c r="K83" s="132"/>
      <c r="L83" s="132"/>
      <c r="M83" s="132"/>
      <c r="N83" s="134">
        <f t="shared" si="22"/>
        <v>0</v>
      </c>
      <c r="O83" s="132">
        <f t="shared" si="23"/>
        <v>0</v>
      </c>
      <c r="P83" s="131"/>
      <c r="R83" t="s">
        <v>299</v>
      </c>
      <c r="S83">
        <v>30619</v>
      </c>
      <c r="T83" s="13">
        <v>10.026</v>
      </c>
      <c r="U83" s="13">
        <v>0</v>
      </c>
      <c r="V83" t="s">
        <v>1062</v>
      </c>
    </row>
    <row r="84" spans="1:22" x14ac:dyDescent="0.35">
      <c r="A84" s="131"/>
      <c r="B84" s="131" t="s">
        <v>3915</v>
      </c>
      <c r="C84" s="131" t="s">
        <v>1073</v>
      </c>
      <c r="D84" s="132">
        <f>SUT!AM84</f>
        <v>0</v>
      </c>
      <c r="E84" s="132">
        <f t="shared" si="14"/>
        <v>0</v>
      </c>
      <c r="F84" s="132"/>
      <c r="G84" s="132"/>
      <c r="H84" s="132"/>
      <c r="I84" s="134">
        <f>SUT!AL84</f>
        <v>0</v>
      </c>
      <c r="J84" s="132">
        <f t="shared" si="16"/>
        <v>0</v>
      </c>
      <c r="K84" s="132"/>
      <c r="L84" s="132"/>
      <c r="M84" s="132"/>
      <c r="N84" s="134">
        <f t="shared" si="22"/>
        <v>0</v>
      </c>
      <c r="O84" s="132">
        <f t="shared" si="23"/>
        <v>0</v>
      </c>
      <c r="P84" s="131"/>
      <c r="R84" t="s">
        <v>296</v>
      </c>
      <c r="S84">
        <v>30622</v>
      </c>
      <c r="T84" s="13">
        <v>0.36</v>
      </c>
      <c r="U84" s="13">
        <v>0</v>
      </c>
      <c r="V84" t="s">
        <v>1058</v>
      </c>
    </row>
    <row r="85" spans="1:22" x14ac:dyDescent="0.35">
      <c r="A85" s="131"/>
      <c r="B85" s="131" t="s">
        <v>3916</v>
      </c>
      <c r="C85" s="131" t="s">
        <v>828</v>
      </c>
      <c r="D85" s="138"/>
      <c r="E85" s="132">
        <f t="shared" si="14"/>
        <v>0</v>
      </c>
      <c r="F85" s="132"/>
      <c r="G85" s="132"/>
      <c r="H85" s="132"/>
      <c r="I85" s="139">
        <f>SUT!AL85-SUT!AM85</f>
        <v>19.238548406610818</v>
      </c>
      <c r="J85" s="132">
        <f t="shared" si="16"/>
        <v>0</v>
      </c>
      <c r="K85" s="132"/>
      <c r="L85" s="132"/>
      <c r="M85" s="132"/>
      <c r="N85" s="134">
        <f t="shared" si="22"/>
        <v>0</v>
      </c>
      <c r="O85" s="132">
        <f t="shared" si="23"/>
        <v>19.238548406610818</v>
      </c>
      <c r="P85" s="131"/>
      <c r="R85" t="s">
        <v>296</v>
      </c>
      <c r="S85">
        <v>30623</v>
      </c>
      <c r="T85" s="13">
        <v>0.185</v>
      </c>
      <c r="U85" s="13">
        <v>0</v>
      </c>
      <c r="V85" t="s">
        <v>1060</v>
      </c>
    </row>
    <row r="86" spans="1:22" x14ac:dyDescent="0.35">
      <c r="A86" s="131"/>
      <c r="B86" s="131" t="s">
        <v>3917</v>
      </c>
      <c r="C86" s="131" t="s">
        <v>925</v>
      </c>
      <c r="D86" s="132">
        <f>SUT!AM86</f>
        <v>63.779915814637896</v>
      </c>
      <c r="E86" s="132">
        <f t="shared" si="14"/>
        <v>0</v>
      </c>
      <c r="F86" s="132"/>
      <c r="G86" s="132"/>
      <c r="H86" s="132"/>
      <c r="I86" s="134">
        <f>SUT!AL86</f>
        <v>90.468140099326789</v>
      </c>
      <c r="J86" s="132">
        <f t="shared" si="16"/>
        <v>0</v>
      </c>
      <c r="K86" s="132"/>
      <c r="L86" s="132"/>
      <c r="M86" s="132"/>
      <c r="N86" s="134">
        <f t="shared" si="22"/>
        <v>63.779915814637896</v>
      </c>
      <c r="O86" s="132">
        <f t="shared" si="23"/>
        <v>90.468140099326789</v>
      </c>
      <c r="P86" s="131"/>
      <c r="R86" t="s">
        <v>296</v>
      </c>
      <c r="S86">
        <v>30629</v>
      </c>
      <c r="T86" s="13">
        <v>2.3170000000000002</v>
      </c>
      <c r="U86" s="13">
        <v>0</v>
      </c>
      <c r="V86" t="s">
        <v>1063</v>
      </c>
    </row>
    <row r="87" spans="1:22" x14ac:dyDescent="0.35">
      <c r="A87" s="131"/>
      <c r="B87" s="131" t="s">
        <v>3918</v>
      </c>
      <c r="C87" s="131" t="s">
        <v>831</v>
      </c>
      <c r="D87" s="132">
        <f>SUT!AM87</f>
        <v>0.85896520664066867</v>
      </c>
      <c r="E87" s="132">
        <f t="shared" si="14"/>
        <v>0</v>
      </c>
      <c r="F87" s="132"/>
      <c r="G87" s="132"/>
      <c r="H87" s="132"/>
      <c r="I87" s="134">
        <f>SUT!AL87</f>
        <v>0.37446455160036246</v>
      </c>
      <c r="J87" s="132">
        <f t="shared" si="16"/>
        <v>0</v>
      </c>
      <c r="K87" s="132"/>
      <c r="L87" s="132"/>
      <c r="M87" s="132"/>
      <c r="N87" s="134">
        <f t="shared" si="22"/>
        <v>0.85896520664066867</v>
      </c>
      <c r="O87" s="132">
        <f t="shared" si="23"/>
        <v>0.37446455160036246</v>
      </c>
      <c r="P87" s="131"/>
      <c r="R87" t="s">
        <v>296</v>
      </c>
      <c r="S87">
        <v>30731</v>
      </c>
      <c r="T87" s="13">
        <v>1.9E-2</v>
      </c>
      <c r="U87" s="13">
        <v>0</v>
      </c>
      <c r="V87" t="s">
        <v>1064</v>
      </c>
    </row>
    <row r="88" spans="1:22" x14ac:dyDescent="0.35">
      <c r="A88" s="131"/>
      <c r="B88" s="131" t="s">
        <v>3919</v>
      </c>
      <c r="C88" s="131" t="s">
        <v>1076</v>
      </c>
      <c r="D88" s="132">
        <f>SUT!AM88</f>
        <v>1.0777032765676482</v>
      </c>
      <c r="E88" s="132">
        <f t="shared" si="14"/>
        <v>0</v>
      </c>
      <c r="F88" s="132"/>
      <c r="G88" s="132"/>
      <c r="H88" s="132"/>
      <c r="I88" s="134">
        <f>SUT!AL88</f>
        <v>4.2835008568320685</v>
      </c>
      <c r="J88" s="132">
        <f t="shared" si="16"/>
        <v>0</v>
      </c>
      <c r="K88" s="132"/>
      <c r="L88" s="132"/>
      <c r="M88" s="132"/>
      <c r="N88" s="134">
        <f t="shared" si="22"/>
        <v>1.0777032765676482</v>
      </c>
      <c r="O88" s="132">
        <f t="shared" si="23"/>
        <v>4.2835008568320685</v>
      </c>
      <c r="P88" s="131"/>
      <c r="R88" t="s">
        <v>299</v>
      </c>
      <c r="S88">
        <v>30739</v>
      </c>
      <c r="T88" s="13">
        <v>4.2279999999999998</v>
      </c>
      <c r="U88" s="13">
        <v>0</v>
      </c>
      <c r="V88" t="s">
        <v>1064</v>
      </c>
    </row>
    <row r="89" spans="1:22" x14ac:dyDescent="0.35">
      <c r="A89" s="131"/>
      <c r="B89" s="131" t="s">
        <v>3920</v>
      </c>
      <c r="C89" s="131" t="s">
        <v>320</v>
      </c>
      <c r="D89" s="132">
        <f>SUT!AM89</f>
        <v>3.5171905044054244</v>
      </c>
      <c r="E89" s="132">
        <f t="shared" si="14"/>
        <v>0</v>
      </c>
      <c r="F89" s="132"/>
      <c r="G89" s="132"/>
      <c r="H89" s="132"/>
      <c r="I89" s="134">
        <f>SUT!AL89</f>
        <v>8.824355108676782</v>
      </c>
      <c r="J89" s="132">
        <f t="shared" si="16"/>
        <v>0</v>
      </c>
      <c r="K89" s="132"/>
      <c r="L89" s="132"/>
      <c r="M89" s="132"/>
      <c r="N89" s="134">
        <f t="shared" si="22"/>
        <v>3.5171905044054244</v>
      </c>
      <c r="O89" s="132">
        <f t="shared" si="23"/>
        <v>8.824355108676782</v>
      </c>
      <c r="P89" s="131"/>
      <c r="R89" t="s">
        <v>299</v>
      </c>
      <c r="S89">
        <v>30749</v>
      </c>
      <c r="T89" s="13">
        <v>4.4240000000000004</v>
      </c>
      <c r="U89" s="13">
        <v>0</v>
      </c>
      <c r="V89" t="s">
        <v>1065</v>
      </c>
    </row>
    <row r="90" spans="1:22" x14ac:dyDescent="0.35">
      <c r="A90" s="131"/>
      <c r="B90" s="131" t="s">
        <v>3921</v>
      </c>
      <c r="C90" s="131" t="s">
        <v>919</v>
      </c>
      <c r="D90" s="132">
        <f>SUT!AM90</f>
        <v>7.9451517479848253</v>
      </c>
      <c r="E90" s="132">
        <f t="shared" si="14"/>
        <v>0</v>
      </c>
      <c r="F90" s="132"/>
      <c r="G90" s="132"/>
      <c r="H90" s="132"/>
      <c r="I90" s="134">
        <f>SUT!AL90</f>
        <v>1.0799222881213493</v>
      </c>
      <c r="J90" s="132">
        <f t="shared" si="16"/>
        <v>0</v>
      </c>
      <c r="K90" s="132"/>
      <c r="L90" s="132"/>
      <c r="M90" s="132"/>
      <c r="N90" s="134">
        <f t="shared" si="22"/>
        <v>7.9451517479848253</v>
      </c>
      <c r="O90" s="132">
        <f t="shared" si="23"/>
        <v>1.0799222881213493</v>
      </c>
      <c r="P90" s="131"/>
      <c r="R90" t="s">
        <v>299</v>
      </c>
      <c r="S90">
        <v>30799</v>
      </c>
      <c r="T90" s="13">
        <v>4.4660000000000002</v>
      </c>
      <c r="U90" s="13">
        <v>0</v>
      </c>
      <c r="V90" t="s">
        <v>1066</v>
      </c>
    </row>
    <row r="91" spans="1:22" x14ac:dyDescent="0.35">
      <c r="A91" s="131"/>
      <c r="B91" s="131" t="s">
        <v>3922</v>
      </c>
      <c r="C91" s="131" t="s">
        <v>321</v>
      </c>
      <c r="D91" s="132">
        <f>SUT!AM91</f>
        <v>11.754701446445351</v>
      </c>
      <c r="E91" s="132">
        <f t="shared" si="14"/>
        <v>0</v>
      </c>
      <c r="F91" s="132"/>
      <c r="G91" s="132"/>
      <c r="H91" s="132"/>
      <c r="I91" s="134">
        <f>SUT!AL91</f>
        <v>15.709364189879109</v>
      </c>
      <c r="J91" s="132">
        <f t="shared" si="16"/>
        <v>0</v>
      </c>
      <c r="K91" s="132"/>
      <c r="L91" s="132"/>
      <c r="M91" s="132"/>
      <c r="N91" s="134">
        <f t="shared" si="22"/>
        <v>11.754701446445351</v>
      </c>
      <c r="O91" s="132">
        <f t="shared" si="23"/>
        <v>15.709364189879109</v>
      </c>
      <c r="P91" s="131"/>
      <c r="R91" t="s">
        <v>300</v>
      </c>
      <c r="S91">
        <v>40110</v>
      </c>
      <c r="T91" s="13">
        <v>577.86199999999997</v>
      </c>
      <c r="U91" s="13">
        <v>181.71299999999999</v>
      </c>
      <c r="V91" t="s">
        <v>1068</v>
      </c>
    </row>
    <row r="92" spans="1:22" x14ac:dyDescent="0.35">
      <c r="A92" s="131"/>
      <c r="B92" s="131" t="s">
        <v>3923</v>
      </c>
      <c r="C92" s="131" t="s">
        <v>1082</v>
      </c>
      <c r="D92" s="132">
        <f>SUT!AM92</f>
        <v>0.73562066168416851</v>
      </c>
      <c r="E92" s="132">
        <f t="shared" si="14"/>
        <v>0</v>
      </c>
      <c r="F92" s="132"/>
      <c r="G92" s="132"/>
      <c r="H92" s="132"/>
      <c r="I92" s="134">
        <f>SUT!AL92</f>
        <v>1.0258532919354704</v>
      </c>
      <c r="J92" s="132">
        <f t="shared" si="16"/>
        <v>0</v>
      </c>
      <c r="K92" s="132"/>
      <c r="L92" s="132"/>
      <c r="M92" s="132"/>
      <c r="N92" s="134">
        <f t="shared" si="22"/>
        <v>0.73562066168416851</v>
      </c>
      <c r="O92" s="132">
        <f t="shared" si="23"/>
        <v>1.0258532919354704</v>
      </c>
      <c r="P92" s="131"/>
      <c r="R92" t="s">
        <v>300</v>
      </c>
      <c r="S92">
        <v>40120</v>
      </c>
      <c r="T92" s="13">
        <v>137.78700000000001</v>
      </c>
      <c r="U92" s="13">
        <v>653.46699999999998</v>
      </c>
      <c r="V92" t="s">
        <v>1068</v>
      </c>
    </row>
    <row r="93" spans="1:22" x14ac:dyDescent="0.35">
      <c r="A93" s="131"/>
      <c r="B93" s="131" t="s">
        <v>3924</v>
      </c>
      <c r="C93" s="131" t="s">
        <v>1084</v>
      </c>
      <c r="D93" s="132">
        <f>SUT!AM93</f>
        <v>16.055530388836178</v>
      </c>
      <c r="E93" s="132">
        <f t="shared" si="14"/>
        <v>0</v>
      </c>
      <c r="F93" s="132"/>
      <c r="G93" s="132"/>
      <c r="H93" s="132"/>
      <c r="I93" s="134">
        <f>SUT!AL93</f>
        <v>23.06316605558645</v>
      </c>
      <c r="J93" s="132">
        <f t="shared" si="16"/>
        <v>0</v>
      </c>
      <c r="K93" s="132"/>
      <c r="L93" s="132"/>
      <c r="M93" s="132"/>
      <c r="N93" s="134">
        <f t="shared" si="22"/>
        <v>16.055530388836178</v>
      </c>
      <c r="O93" s="132">
        <f t="shared" si="23"/>
        <v>23.06316605558645</v>
      </c>
      <c r="P93" s="131"/>
      <c r="R93" t="s">
        <v>300</v>
      </c>
      <c r="S93">
        <v>40130</v>
      </c>
      <c r="T93" s="13">
        <v>398.161</v>
      </c>
      <c r="U93" s="13">
        <v>113.306</v>
      </c>
      <c r="V93" t="s">
        <v>1068</v>
      </c>
    </row>
    <row r="94" spans="1:22" x14ac:dyDescent="0.35">
      <c r="A94" s="131"/>
      <c r="B94" s="131" t="s">
        <v>3925</v>
      </c>
      <c r="C94" s="131" t="s">
        <v>911</v>
      </c>
      <c r="D94" s="132">
        <f>SUT!AM94</f>
        <v>4.3693666483263263</v>
      </c>
      <c r="E94" s="132">
        <f t="shared" si="14"/>
        <v>0</v>
      </c>
      <c r="F94" s="132"/>
      <c r="G94" s="132"/>
      <c r="H94" s="132"/>
      <c r="I94" s="134">
        <f>SUT!AL94</f>
        <v>0.97258508079433492</v>
      </c>
      <c r="J94" s="132">
        <f t="shared" si="16"/>
        <v>0</v>
      </c>
      <c r="K94" s="132"/>
      <c r="L94" s="132"/>
      <c r="M94" s="132"/>
      <c r="N94" s="134">
        <f t="shared" si="22"/>
        <v>4.3693666483263263</v>
      </c>
      <c r="O94" s="132">
        <f t="shared" si="23"/>
        <v>0.97258508079433492</v>
      </c>
      <c r="P94" s="131"/>
      <c r="R94" t="s">
        <v>300</v>
      </c>
      <c r="S94">
        <v>40210</v>
      </c>
      <c r="T94" s="13">
        <v>691.12900000000002</v>
      </c>
      <c r="U94" s="13">
        <v>330.65699999999998</v>
      </c>
      <c r="V94" t="s">
        <v>1070</v>
      </c>
    </row>
    <row r="95" spans="1:22" x14ac:dyDescent="0.35">
      <c r="A95" s="131"/>
      <c r="B95" s="131" t="s">
        <v>3926</v>
      </c>
      <c r="C95" s="131" t="s">
        <v>1087</v>
      </c>
      <c r="D95" s="132">
        <f>SUT!AM95</f>
        <v>3.6903977263750571E-5</v>
      </c>
      <c r="E95" s="132">
        <f t="shared" si="14"/>
        <v>0</v>
      </c>
      <c r="F95" s="132"/>
      <c r="G95" s="132"/>
      <c r="H95" s="132"/>
      <c r="I95" s="134">
        <f>SUT!AL95</f>
        <v>9.2589184432851875E-5</v>
      </c>
      <c r="J95" s="132">
        <f t="shared" si="16"/>
        <v>0</v>
      </c>
      <c r="K95" s="132"/>
      <c r="L95" s="132"/>
      <c r="M95" s="132"/>
      <c r="N95" s="134">
        <f t="shared" si="22"/>
        <v>3.6903977263750571E-5</v>
      </c>
      <c r="O95" s="132">
        <f t="shared" si="23"/>
        <v>9.2589184432851875E-5</v>
      </c>
      <c r="P95" s="131"/>
      <c r="R95" t="s">
        <v>300</v>
      </c>
      <c r="S95">
        <v>40221</v>
      </c>
      <c r="T95" s="13">
        <v>688.62699999999995</v>
      </c>
      <c r="U95" s="13">
        <v>654.59500000000003</v>
      </c>
      <c r="V95" t="s">
        <v>1070</v>
      </c>
    </row>
    <row r="96" spans="1:22" x14ac:dyDescent="0.35">
      <c r="A96" s="131"/>
      <c r="B96" s="131" t="s">
        <v>3927</v>
      </c>
      <c r="C96" s="131" t="s">
        <v>648</v>
      </c>
      <c r="D96" s="132">
        <f>SUT!AM96</f>
        <v>0.14429110323241878</v>
      </c>
      <c r="E96" s="132">
        <f t="shared" si="14"/>
        <v>0</v>
      </c>
      <c r="F96" s="132"/>
      <c r="G96" s="132"/>
      <c r="H96" s="132"/>
      <c r="I96" s="134">
        <f>SUT!AL96</f>
        <v>0.36201506069994599</v>
      </c>
      <c r="J96" s="132">
        <f t="shared" si="16"/>
        <v>0</v>
      </c>
      <c r="K96" s="132"/>
      <c r="L96" s="132"/>
      <c r="M96" s="132"/>
      <c r="N96" s="134">
        <f t="shared" si="22"/>
        <v>0.14429110323241878</v>
      </c>
      <c r="O96" s="132">
        <f t="shared" si="23"/>
        <v>0.36201506069994599</v>
      </c>
      <c r="P96" s="131"/>
      <c r="R96" t="s">
        <v>300</v>
      </c>
      <c r="S96">
        <v>40229</v>
      </c>
      <c r="T96" s="13">
        <v>17.838999999999999</v>
      </c>
      <c r="U96" s="13">
        <v>0.20799999999999999</v>
      </c>
      <c r="V96" t="s">
        <v>1070</v>
      </c>
    </row>
    <row r="97" spans="1:22" x14ac:dyDescent="0.35">
      <c r="A97" s="131"/>
      <c r="B97" s="131" t="s">
        <v>3928</v>
      </c>
      <c r="C97" s="131" t="s">
        <v>322</v>
      </c>
      <c r="D97" s="132">
        <f>SUT!AM97</f>
        <v>0.57335971493440918</v>
      </c>
      <c r="E97" s="132">
        <f t="shared" si="14"/>
        <v>0</v>
      </c>
      <c r="F97" s="132"/>
      <c r="G97" s="132"/>
      <c r="H97" s="132"/>
      <c r="I97" s="134">
        <f>SUT!AL97</f>
        <v>1.4385145539468647</v>
      </c>
      <c r="J97" s="132">
        <f t="shared" si="16"/>
        <v>0</v>
      </c>
      <c r="K97" s="132"/>
      <c r="L97" s="132"/>
      <c r="M97" s="132"/>
      <c r="N97" s="134">
        <f t="shared" si="22"/>
        <v>0.57335971493440918</v>
      </c>
      <c r="O97" s="132">
        <f t="shared" si="23"/>
        <v>1.4385145539468647</v>
      </c>
      <c r="P97" s="131"/>
      <c r="R97" t="s">
        <v>300</v>
      </c>
      <c r="S97">
        <v>40291</v>
      </c>
      <c r="T97" s="13">
        <v>0.77400000000000002</v>
      </c>
      <c r="U97" s="13">
        <v>353.41500000000002</v>
      </c>
      <c r="V97" t="s">
        <v>1074</v>
      </c>
    </row>
    <row r="98" spans="1:22" x14ac:dyDescent="0.35">
      <c r="A98" s="131"/>
      <c r="B98" s="131" t="s">
        <v>3929</v>
      </c>
      <c r="C98" s="131" t="s">
        <v>1090</v>
      </c>
      <c r="D98" s="132">
        <f>SUT!AM98</f>
        <v>30.1440024750584</v>
      </c>
      <c r="E98" s="132">
        <f t="shared" si="14"/>
        <v>0</v>
      </c>
      <c r="F98" s="132"/>
      <c r="G98" s="132"/>
      <c r="H98" s="132"/>
      <c r="I98" s="134">
        <f>SUT!AL98</f>
        <v>0.36129091524956014</v>
      </c>
      <c r="J98" s="132">
        <f t="shared" si="16"/>
        <v>0</v>
      </c>
      <c r="K98" s="132"/>
      <c r="L98" s="132"/>
      <c r="M98" s="132"/>
      <c r="N98" s="134">
        <f t="shared" si="22"/>
        <v>30.1440024750584</v>
      </c>
      <c r="O98" s="132">
        <f t="shared" si="23"/>
        <v>0.36129091524956014</v>
      </c>
      <c r="P98" s="131"/>
      <c r="R98" t="s">
        <v>300</v>
      </c>
      <c r="S98">
        <v>40299</v>
      </c>
      <c r="T98" s="13">
        <v>39.634999999999998</v>
      </c>
      <c r="U98" s="13">
        <v>371.59800000000001</v>
      </c>
      <c r="V98" t="s">
        <v>1074</v>
      </c>
    </row>
    <row r="99" spans="1:22" x14ac:dyDescent="0.35">
      <c r="A99" s="131"/>
      <c r="B99" s="131" t="s">
        <v>3930</v>
      </c>
      <c r="C99" s="131" t="s">
        <v>1092</v>
      </c>
      <c r="D99" s="132">
        <f>SUT!AM99</f>
        <v>40.000134337000006</v>
      </c>
      <c r="E99" s="132">
        <f t="shared" si="14"/>
        <v>0</v>
      </c>
      <c r="F99" s="132"/>
      <c r="G99" s="132"/>
      <c r="H99" s="132"/>
      <c r="I99" s="134">
        <f>SUT!AL99</f>
        <v>0</v>
      </c>
      <c r="J99" s="132">
        <f t="shared" si="16"/>
        <v>0</v>
      </c>
      <c r="K99" s="132"/>
      <c r="L99" s="132"/>
      <c r="M99" s="132"/>
      <c r="N99" s="134">
        <f t="shared" si="22"/>
        <v>40.000134337000006</v>
      </c>
      <c r="O99" s="132">
        <f t="shared" si="23"/>
        <v>0</v>
      </c>
      <c r="P99" s="131"/>
      <c r="R99" t="s">
        <v>300</v>
      </c>
      <c r="S99">
        <v>40310</v>
      </c>
      <c r="T99" s="13">
        <v>50.353999999999999</v>
      </c>
      <c r="U99" s="13">
        <v>0</v>
      </c>
      <c r="V99" t="s">
        <v>768</v>
      </c>
    </row>
    <row r="100" spans="1:22" x14ac:dyDescent="0.35">
      <c r="A100" s="131"/>
      <c r="B100" s="131" t="s">
        <v>3931</v>
      </c>
      <c r="C100" s="131" t="s">
        <v>866</v>
      </c>
      <c r="D100" s="132">
        <f>SUT!AM100</f>
        <v>64.40176725374441</v>
      </c>
      <c r="E100" s="132">
        <f t="shared" si="14"/>
        <v>0</v>
      </c>
      <c r="F100" s="132"/>
      <c r="G100" s="132"/>
      <c r="H100" s="132"/>
      <c r="I100" s="134">
        <f>SUT!AL100</f>
        <v>15.315674046294236</v>
      </c>
      <c r="J100" s="132">
        <f t="shared" si="16"/>
        <v>0</v>
      </c>
      <c r="K100" s="132"/>
      <c r="L100" s="132"/>
      <c r="M100" s="132"/>
      <c r="N100" s="134">
        <f t="shared" si="22"/>
        <v>64.40176725374441</v>
      </c>
      <c r="O100" s="132">
        <f t="shared" si="23"/>
        <v>15.315674046294236</v>
      </c>
      <c r="P100" s="131"/>
      <c r="R100" t="s">
        <v>300</v>
      </c>
      <c r="S100">
        <v>40390</v>
      </c>
      <c r="T100" s="13">
        <v>89.4</v>
      </c>
      <c r="U100" s="13">
        <v>69.298000000000002</v>
      </c>
      <c r="V100" t="s">
        <v>1075</v>
      </c>
    </row>
    <row r="101" spans="1:22" x14ac:dyDescent="0.35">
      <c r="A101" s="131"/>
      <c r="B101" s="131" t="s">
        <v>3932</v>
      </c>
      <c r="C101" s="131" t="s">
        <v>1095</v>
      </c>
      <c r="D101" s="132">
        <f>SUT!AM101</f>
        <v>0</v>
      </c>
      <c r="E101" s="132">
        <f t="shared" si="14"/>
        <v>0</v>
      </c>
      <c r="F101" s="132"/>
      <c r="G101" s="132"/>
      <c r="H101" s="132"/>
      <c r="I101" s="134">
        <f>SUT!AL101</f>
        <v>0</v>
      </c>
      <c r="J101" s="132">
        <f t="shared" si="16"/>
        <v>0</v>
      </c>
      <c r="K101" s="132"/>
      <c r="L101" s="132"/>
      <c r="M101" s="132"/>
      <c r="N101" s="134">
        <f t="shared" si="22"/>
        <v>0</v>
      </c>
      <c r="O101" s="132">
        <f t="shared" si="23"/>
        <v>0</v>
      </c>
      <c r="P101" s="131"/>
      <c r="R101" t="s">
        <v>300</v>
      </c>
      <c r="S101">
        <v>40410</v>
      </c>
      <c r="T101" s="13">
        <v>0.76500000000000001</v>
      </c>
      <c r="U101" s="13">
        <v>0</v>
      </c>
      <c r="V101" t="s">
        <v>1077</v>
      </c>
    </row>
    <row r="102" spans="1:22" x14ac:dyDescent="0.35">
      <c r="A102" s="131"/>
      <c r="B102" s="131" t="s">
        <v>3933</v>
      </c>
      <c r="C102" s="131" t="s">
        <v>864</v>
      </c>
      <c r="D102" s="132">
        <f>SUT!AM102</f>
        <v>10.487201002864426</v>
      </c>
      <c r="E102" s="132">
        <f t="shared" si="14"/>
        <v>0</v>
      </c>
      <c r="F102" s="132"/>
      <c r="G102" s="132"/>
      <c r="H102" s="132"/>
      <c r="I102" s="134">
        <f>SUT!AL102</f>
        <v>26.311564764386052</v>
      </c>
      <c r="J102" s="132">
        <f t="shared" si="16"/>
        <v>0</v>
      </c>
      <c r="K102" s="132"/>
      <c r="L102" s="132"/>
      <c r="M102" s="132"/>
      <c r="N102" s="134">
        <f t="shared" si="22"/>
        <v>10.487201002864426</v>
      </c>
      <c r="O102" s="132">
        <f t="shared" si="23"/>
        <v>26.311564764386052</v>
      </c>
      <c r="P102" s="131"/>
      <c r="R102" t="s">
        <v>300</v>
      </c>
      <c r="S102">
        <v>40490</v>
      </c>
      <c r="T102" s="13">
        <v>3.92</v>
      </c>
      <c r="U102" s="13">
        <v>0</v>
      </c>
      <c r="V102" t="s">
        <v>1078</v>
      </c>
    </row>
    <row r="103" spans="1:22" x14ac:dyDescent="0.35">
      <c r="A103" s="131"/>
      <c r="B103" s="131" t="s">
        <v>3934</v>
      </c>
      <c r="C103" s="131" t="s">
        <v>325</v>
      </c>
      <c r="D103" s="132">
        <f>SUT!AM103</f>
        <v>0</v>
      </c>
      <c r="E103" s="132">
        <f t="shared" si="14"/>
        <v>0</v>
      </c>
      <c r="F103" s="132"/>
      <c r="G103" s="132"/>
      <c r="H103" s="132"/>
      <c r="I103" s="134">
        <f>SUT!AL103</f>
        <v>145.59946424825603</v>
      </c>
      <c r="J103" s="132">
        <f t="shared" si="16"/>
        <v>0</v>
      </c>
      <c r="K103" s="132"/>
      <c r="L103" s="132"/>
      <c r="M103" s="132"/>
      <c r="N103" s="134">
        <f t="shared" si="22"/>
        <v>0</v>
      </c>
      <c r="O103" s="132">
        <f t="shared" si="23"/>
        <v>145.59946424825603</v>
      </c>
      <c r="P103" s="131"/>
      <c r="R103" t="s">
        <v>300</v>
      </c>
      <c r="S103">
        <v>40510</v>
      </c>
      <c r="T103" s="13">
        <v>229.82300000000001</v>
      </c>
      <c r="U103" s="13">
        <v>0</v>
      </c>
      <c r="V103" t="s">
        <v>1079</v>
      </c>
    </row>
    <row r="104" spans="1:22" x14ac:dyDescent="0.35">
      <c r="A104" s="131"/>
      <c r="B104" s="131" t="s">
        <v>3935</v>
      </c>
      <c r="C104" s="131" t="s">
        <v>326</v>
      </c>
      <c r="D104" s="132">
        <f>SUT!AM104</f>
        <v>0</v>
      </c>
      <c r="E104" s="132">
        <f t="shared" ref="E104:E111" si="24">SUMIF($R$8:$R$3700,$C104,T$8:T$3700)/$B$3</f>
        <v>0</v>
      </c>
      <c r="F104" s="132"/>
      <c r="G104" s="132"/>
      <c r="H104" s="132"/>
      <c r="I104" s="134">
        <f>SUT!AL104</f>
        <v>0</v>
      </c>
      <c r="J104" s="132">
        <f t="shared" ref="J104:J111" si="25">SUMIF($R$8:$R$3700,$C104,U$8:U$3700)/$B$3</f>
        <v>0</v>
      </c>
      <c r="K104" s="132"/>
      <c r="L104" s="132"/>
      <c r="M104" s="132"/>
      <c r="N104" s="134">
        <f t="shared" si="22"/>
        <v>0</v>
      </c>
      <c r="O104" s="132">
        <f t="shared" si="23"/>
        <v>0</v>
      </c>
      <c r="P104" s="131"/>
      <c r="R104" t="s">
        <v>300</v>
      </c>
      <c r="S104">
        <v>40590</v>
      </c>
      <c r="T104" s="13">
        <v>3.2280000000000002</v>
      </c>
      <c r="U104" s="13">
        <v>0</v>
      </c>
      <c r="V104" t="s">
        <v>1080</v>
      </c>
    </row>
    <row r="105" spans="1:22" x14ac:dyDescent="0.35">
      <c r="A105" s="131"/>
      <c r="B105" s="131" t="s">
        <v>3936</v>
      </c>
      <c r="C105" s="131" t="s">
        <v>327</v>
      </c>
      <c r="D105" s="132">
        <f>SUT!AM105</f>
        <v>8.442466198211861E-3</v>
      </c>
      <c r="E105" s="132">
        <f t="shared" si="24"/>
        <v>0</v>
      </c>
      <c r="F105" s="132"/>
      <c r="G105" s="132"/>
      <c r="H105" s="132"/>
      <c r="I105" s="134">
        <f>SUT!AL105</f>
        <v>2.1181485515984543E-2</v>
      </c>
      <c r="J105" s="132">
        <f t="shared" si="25"/>
        <v>0</v>
      </c>
      <c r="K105" s="132"/>
      <c r="L105" s="132"/>
      <c r="M105" s="132"/>
      <c r="N105" s="134">
        <f t="shared" si="22"/>
        <v>8.442466198211861E-3</v>
      </c>
      <c r="O105" s="132">
        <f t="shared" si="23"/>
        <v>2.1181485515984543E-2</v>
      </c>
      <c r="P105" s="131"/>
      <c r="R105" t="s">
        <v>300</v>
      </c>
      <c r="S105">
        <v>40610</v>
      </c>
      <c r="T105" s="13">
        <v>8.4649999999999999</v>
      </c>
      <c r="U105" s="13">
        <v>0</v>
      </c>
      <c r="V105" t="s">
        <v>1081</v>
      </c>
    </row>
    <row r="106" spans="1:22" x14ac:dyDescent="0.35">
      <c r="A106" s="131"/>
      <c r="B106" s="131" t="s">
        <v>3937</v>
      </c>
      <c r="C106" s="131" t="s">
        <v>909</v>
      </c>
      <c r="D106" s="132">
        <f>SUT!AM106</f>
        <v>0</v>
      </c>
      <c r="E106" s="132">
        <f t="shared" si="24"/>
        <v>0</v>
      </c>
      <c r="F106" s="132"/>
      <c r="G106" s="132"/>
      <c r="H106" s="132"/>
      <c r="I106" s="134">
        <f>SUT!AL106</f>
        <v>0</v>
      </c>
      <c r="J106" s="132">
        <f t="shared" si="25"/>
        <v>0</v>
      </c>
      <c r="K106" s="132"/>
      <c r="L106" s="132"/>
      <c r="M106" s="132"/>
      <c r="N106" s="134">
        <f t="shared" si="22"/>
        <v>0</v>
      </c>
      <c r="O106" s="132">
        <f t="shared" si="23"/>
        <v>0</v>
      </c>
      <c r="P106" s="131"/>
      <c r="R106" t="s">
        <v>300</v>
      </c>
      <c r="S106">
        <v>40620</v>
      </c>
      <c r="T106" s="13">
        <v>0.71399999999999997</v>
      </c>
      <c r="U106" s="13">
        <v>0</v>
      </c>
      <c r="V106" t="s">
        <v>1083</v>
      </c>
    </row>
    <row r="107" spans="1:22" x14ac:dyDescent="0.35">
      <c r="A107" s="131"/>
      <c r="B107" s="131" t="s">
        <v>3938</v>
      </c>
      <c r="C107" s="131" t="s">
        <v>1102</v>
      </c>
      <c r="D107" s="132">
        <f>SUT!AM107</f>
        <v>2.9214774687768956E-5</v>
      </c>
      <c r="E107" s="132">
        <f t="shared" si="24"/>
        <v>0</v>
      </c>
      <c r="F107" s="132"/>
      <c r="G107" s="132"/>
      <c r="H107" s="132"/>
      <c r="I107" s="134">
        <f>SUT!AL107</f>
        <v>7.3297578263659057E-5</v>
      </c>
      <c r="J107" s="132">
        <f t="shared" si="25"/>
        <v>0</v>
      </c>
      <c r="K107" s="132"/>
      <c r="L107" s="132"/>
      <c r="M107" s="132"/>
      <c r="N107" s="134">
        <f t="shared" si="22"/>
        <v>2.9214774687768956E-5</v>
      </c>
      <c r="O107" s="132">
        <f t="shared" si="23"/>
        <v>7.3297578263659057E-5</v>
      </c>
      <c r="P107" s="131"/>
      <c r="R107" t="s">
        <v>300</v>
      </c>
      <c r="S107">
        <v>40630</v>
      </c>
      <c r="T107" s="13">
        <v>36.823</v>
      </c>
      <c r="U107" s="13">
        <v>0</v>
      </c>
      <c r="V107" t="s">
        <v>1085</v>
      </c>
    </row>
    <row r="108" spans="1:22" x14ac:dyDescent="0.35">
      <c r="A108" s="131"/>
      <c r="B108" s="131" t="s">
        <v>3939</v>
      </c>
      <c r="C108" s="131" t="s">
        <v>844</v>
      </c>
      <c r="D108" s="132">
        <f>SUT!AM108</f>
        <v>0.16300897499632369</v>
      </c>
      <c r="E108" s="132">
        <f t="shared" si="24"/>
        <v>0</v>
      </c>
      <c r="F108" s="132"/>
      <c r="G108" s="132"/>
      <c r="H108" s="132"/>
      <c r="I108" s="134">
        <f>SUT!AL108</f>
        <v>0.43518114838537747</v>
      </c>
      <c r="J108" s="132">
        <f t="shared" si="25"/>
        <v>0</v>
      </c>
      <c r="K108" s="132"/>
      <c r="L108" s="132"/>
      <c r="M108" s="132"/>
      <c r="N108" s="134">
        <f t="shared" si="22"/>
        <v>0.16300897499632369</v>
      </c>
      <c r="O108" s="132">
        <f t="shared" si="23"/>
        <v>0.43518114838537747</v>
      </c>
      <c r="P108" s="131"/>
      <c r="R108" t="s">
        <v>300</v>
      </c>
      <c r="S108">
        <v>40690</v>
      </c>
      <c r="T108" s="13">
        <v>168.751</v>
      </c>
      <c r="U108" s="13">
        <v>8.7999999999999995E-2</v>
      </c>
      <c r="V108" t="s">
        <v>1086</v>
      </c>
    </row>
    <row r="109" spans="1:22" x14ac:dyDescent="0.35">
      <c r="A109" s="131"/>
      <c r="B109" s="131" t="s">
        <v>3940</v>
      </c>
      <c r="C109" s="131" t="s">
        <v>328</v>
      </c>
      <c r="D109" s="132">
        <f>SUT!AM109</f>
        <v>0.30154208699265977</v>
      </c>
      <c r="E109" s="132">
        <f t="shared" si="24"/>
        <v>0</v>
      </c>
      <c r="F109" s="132"/>
      <c r="G109" s="132"/>
      <c r="H109" s="132"/>
      <c r="I109" s="134">
        <f>SUT!AL109</f>
        <v>0.75249436481556486</v>
      </c>
      <c r="J109" s="132">
        <f t="shared" si="25"/>
        <v>0</v>
      </c>
      <c r="K109" s="132"/>
      <c r="L109" s="132"/>
      <c r="M109" s="132"/>
      <c r="N109" s="134">
        <f t="shared" si="22"/>
        <v>0.30154208699265977</v>
      </c>
      <c r="O109" s="132">
        <f t="shared" si="23"/>
        <v>0.75249436481556486</v>
      </c>
      <c r="P109" s="131"/>
      <c r="R109" t="s">
        <v>294</v>
      </c>
      <c r="S109">
        <v>40700</v>
      </c>
      <c r="T109" s="13">
        <v>572.04600000000005</v>
      </c>
      <c r="U109" s="13">
        <v>39.470999999999997</v>
      </c>
      <c r="V109" t="s">
        <v>1088</v>
      </c>
    </row>
    <row r="110" spans="1:22" x14ac:dyDescent="0.35">
      <c r="A110" s="131"/>
      <c r="B110" s="131" t="s">
        <v>3941</v>
      </c>
      <c r="C110" s="131" t="s">
        <v>898</v>
      </c>
      <c r="D110" s="132">
        <f>SUT!AM110</f>
        <v>0</v>
      </c>
      <c r="E110" s="132">
        <f t="shared" si="24"/>
        <v>0</v>
      </c>
      <c r="F110" s="132"/>
      <c r="G110" s="132"/>
      <c r="H110" s="132"/>
      <c r="I110" s="134">
        <f>SUT!AL110</f>
        <v>0</v>
      </c>
      <c r="J110" s="132">
        <f t="shared" si="25"/>
        <v>0</v>
      </c>
      <c r="K110" s="132"/>
      <c r="L110" s="132"/>
      <c r="M110" s="132"/>
      <c r="N110" s="134">
        <f t="shared" si="22"/>
        <v>0</v>
      </c>
      <c r="O110" s="132">
        <f t="shared" si="23"/>
        <v>0</v>
      </c>
      <c r="P110" s="131"/>
      <c r="R110" t="s">
        <v>294</v>
      </c>
      <c r="S110">
        <v>40819</v>
      </c>
      <c r="T110" s="13">
        <v>5.601</v>
      </c>
      <c r="U110" s="13">
        <v>0</v>
      </c>
      <c r="V110" t="s">
        <v>1089</v>
      </c>
    </row>
    <row r="111" spans="1:22" x14ac:dyDescent="0.35">
      <c r="A111" s="131"/>
      <c r="B111" s="131" t="s">
        <v>3942</v>
      </c>
      <c r="C111" s="131" t="s">
        <v>4080</v>
      </c>
      <c r="D111" s="132">
        <f>SUT!AM111</f>
        <v>308.31260369398461</v>
      </c>
      <c r="E111" s="132">
        <f t="shared" si="24"/>
        <v>0</v>
      </c>
      <c r="F111" s="132"/>
      <c r="G111" s="132"/>
      <c r="H111" s="132"/>
      <c r="I111" s="134">
        <f>SUT!AL111</f>
        <v>316.87119349683275</v>
      </c>
      <c r="J111" s="132">
        <f t="shared" si="25"/>
        <v>0</v>
      </c>
      <c r="K111" s="132"/>
      <c r="L111" s="132"/>
      <c r="M111" s="132"/>
      <c r="N111" s="134">
        <f t="shared" si="22"/>
        <v>308.31260369398461</v>
      </c>
      <c r="O111" s="132">
        <f t="shared" si="23"/>
        <v>316.87119349683275</v>
      </c>
      <c r="P111" s="131"/>
      <c r="R111" t="s">
        <v>3953</v>
      </c>
      <c r="S111">
        <v>40900</v>
      </c>
      <c r="T111" s="13">
        <v>643.66099999999994</v>
      </c>
      <c r="U111" s="13">
        <v>12.246</v>
      </c>
      <c r="V111" t="s">
        <v>534</v>
      </c>
    </row>
    <row r="112" spans="1:22" x14ac:dyDescent="0.35">
      <c r="A112" s="131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R112" t="s">
        <v>3954</v>
      </c>
      <c r="S112">
        <v>41000</v>
      </c>
      <c r="T112" s="13">
        <v>0.29399999999999998</v>
      </c>
      <c r="U112" s="13">
        <v>0</v>
      </c>
      <c r="V112" t="s">
        <v>1091</v>
      </c>
    </row>
    <row r="113" spans="1:22" x14ac:dyDescent="0.35">
      <c r="A113" s="131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R113" t="s">
        <v>316</v>
      </c>
      <c r="S113">
        <v>50100</v>
      </c>
      <c r="T113" s="13">
        <v>0.89100000000000001</v>
      </c>
      <c r="U113" s="13">
        <v>0</v>
      </c>
      <c r="V113" t="s">
        <v>1093</v>
      </c>
    </row>
    <row r="114" spans="1:22" x14ac:dyDescent="0.35">
      <c r="R114" t="s">
        <v>3954</v>
      </c>
      <c r="S114">
        <v>50690</v>
      </c>
      <c r="T114" s="13">
        <v>0.31900000000000001</v>
      </c>
      <c r="U114" s="13">
        <v>0</v>
      </c>
      <c r="V114" t="s">
        <v>1094</v>
      </c>
    </row>
    <row r="115" spans="1:22" x14ac:dyDescent="0.35">
      <c r="R115" t="s">
        <v>3954</v>
      </c>
      <c r="S115">
        <v>50790</v>
      </c>
      <c r="T115" s="13">
        <v>5.0999999999999997E-2</v>
      </c>
      <c r="U115" s="13">
        <v>0</v>
      </c>
      <c r="V115" t="s">
        <v>1096</v>
      </c>
    </row>
    <row r="116" spans="1:22" x14ac:dyDescent="0.35">
      <c r="R116" t="s">
        <v>296</v>
      </c>
      <c r="S116">
        <v>50800</v>
      </c>
      <c r="T116" s="13">
        <v>8.0000000000000002E-3</v>
      </c>
      <c r="U116" s="13">
        <v>0</v>
      </c>
      <c r="V116" t="s">
        <v>1097</v>
      </c>
    </row>
    <row r="117" spans="1:22" x14ac:dyDescent="0.35">
      <c r="R117" t="s">
        <v>287</v>
      </c>
      <c r="S117">
        <v>51110</v>
      </c>
      <c r="T117" s="13">
        <v>1.8009999999999999</v>
      </c>
      <c r="U117" s="13">
        <v>0</v>
      </c>
      <c r="V117" t="s">
        <v>1098</v>
      </c>
    </row>
    <row r="118" spans="1:22" x14ac:dyDescent="0.35">
      <c r="R118" t="s">
        <v>299</v>
      </c>
      <c r="S118">
        <v>51191</v>
      </c>
      <c r="T118" s="13">
        <v>0</v>
      </c>
      <c r="U118" s="13">
        <v>0.30099999999999999</v>
      </c>
      <c r="V118" t="s">
        <v>1099</v>
      </c>
    </row>
    <row r="119" spans="1:22" x14ac:dyDescent="0.35">
      <c r="R119" t="s">
        <v>278</v>
      </c>
      <c r="S119">
        <v>60120</v>
      </c>
      <c r="T119" s="13">
        <v>9.9540000000000006</v>
      </c>
      <c r="U119" s="13">
        <v>0</v>
      </c>
      <c r="V119" t="s">
        <v>1100</v>
      </c>
    </row>
    <row r="120" spans="1:22" x14ac:dyDescent="0.35">
      <c r="R120" t="s">
        <v>278</v>
      </c>
      <c r="S120">
        <v>60210</v>
      </c>
      <c r="T120" s="13">
        <v>3.7669999999999999</v>
      </c>
      <c r="U120" s="13">
        <v>0</v>
      </c>
      <c r="V120" t="s">
        <v>1101</v>
      </c>
    </row>
    <row r="121" spans="1:22" x14ac:dyDescent="0.35">
      <c r="R121" t="s">
        <v>278</v>
      </c>
      <c r="S121">
        <v>60220</v>
      </c>
      <c r="T121" s="13">
        <v>0.436</v>
      </c>
      <c r="U121" s="13">
        <v>0</v>
      </c>
      <c r="V121" t="s">
        <v>1103</v>
      </c>
    </row>
    <row r="122" spans="1:22" x14ac:dyDescent="0.35">
      <c r="R122" t="s">
        <v>278</v>
      </c>
      <c r="S122">
        <v>60240</v>
      </c>
      <c r="T122" s="13">
        <v>307.68099999999998</v>
      </c>
      <c r="U122" s="13">
        <v>5.5069999999999997</v>
      </c>
      <c r="V122" t="s">
        <v>1104</v>
      </c>
    </row>
    <row r="123" spans="1:22" x14ac:dyDescent="0.35">
      <c r="R123" t="s">
        <v>278</v>
      </c>
      <c r="S123">
        <v>60290</v>
      </c>
      <c r="T123" s="13">
        <v>14.545999999999999</v>
      </c>
      <c r="U123" s="13">
        <v>9.92</v>
      </c>
      <c r="V123" t="s">
        <v>1105</v>
      </c>
    </row>
    <row r="124" spans="1:22" x14ac:dyDescent="0.35">
      <c r="R124" t="s">
        <v>278</v>
      </c>
      <c r="S124">
        <v>60311</v>
      </c>
      <c r="T124" s="13">
        <v>5.5579999999999998</v>
      </c>
      <c r="U124" s="13">
        <v>122.315</v>
      </c>
      <c r="V124" t="s">
        <v>1106</v>
      </c>
    </row>
    <row r="125" spans="1:22" x14ac:dyDescent="0.35">
      <c r="R125" t="s">
        <v>278</v>
      </c>
      <c r="S125">
        <v>60312</v>
      </c>
      <c r="T125" s="13">
        <v>1.784</v>
      </c>
      <c r="U125" s="13">
        <v>0</v>
      </c>
      <c r="V125" t="s">
        <v>1107</v>
      </c>
    </row>
    <row r="126" spans="1:22" x14ac:dyDescent="0.35">
      <c r="R126" t="s">
        <v>278</v>
      </c>
      <c r="S126">
        <v>60319</v>
      </c>
      <c r="T126" s="13">
        <v>51.1</v>
      </c>
      <c r="U126" s="13">
        <v>2.35</v>
      </c>
      <c r="V126" t="s">
        <v>1108</v>
      </c>
    </row>
    <row r="127" spans="1:22" x14ac:dyDescent="0.35">
      <c r="R127" t="s">
        <v>278</v>
      </c>
      <c r="S127">
        <v>60390</v>
      </c>
      <c r="T127" s="13">
        <v>1.8089999999999999</v>
      </c>
      <c r="U127" s="13">
        <v>9.7230000000000008</v>
      </c>
      <c r="V127" t="s">
        <v>1108</v>
      </c>
    </row>
    <row r="128" spans="1:22" x14ac:dyDescent="0.35">
      <c r="R128" t="s">
        <v>278</v>
      </c>
      <c r="S128">
        <v>60491</v>
      </c>
      <c r="T128" s="13">
        <v>4.5999999999999999E-2</v>
      </c>
      <c r="U128" s="13">
        <v>0</v>
      </c>
      <c r="V128" t="s">
        <v>1109</v>
      </c>
    </row>
    <row r="129" spans="18:22" x14ac:dyDescent="0.35">
      <c r="R129" t="s">
        <v>278</v>
      </c>
      <c r="S129">
        <v>60499</v>
      </c>
      <c r="T129" s="13">
        <v>24.53</v>
      </c>
      <c r="U129" s="13">
        <v>42.98</v>
      </c>
      <c r="V129" t="s">
        <v>1109</v>
      </c>
    </row>
    <row r="130" spans="18:22" x14ac:dyDescent="0.35">
      <c r="R130" t="s">
        <v>283</v>
      </c>
      <c r="S130">
        <v>70110</v>
      </c>
      <c r="T130" s="13">
        <v>6.1779999999999999</v>
      </c>
      <c r="U130" s="13">
        <v>2.7290000000000001</v>
      </c>
      <c r="V130" t="s">
        <v>1110</v>
      </c>
    </row>
    <row r="131" spans="18:22" x14ac:dyDescent="0.35">
      <c r="R131" t="s">
        <v>283</v>
      </c>
      <c r="S131">
        <v>70190</v>
      </c>
      <c r="T131" s="13">
        <v>4284.5600000000004</v>
      </c>
      <c r="U131" s="13">
        <v>352.26900000000001</v>
      </c>
      <c r="V131" t="s">
        <v>1111</v>
      </c>
    </row>
    <row r="132" spans="18:22" x14ac:dyDescent="0.35">
      <c r="R132" t="s">
        <v>272</v>
      </c>
      <c r="S132">
        <v>70200</v>
      </c>
      <c r="T132" s="13">
        <v>356.62700000000001</v>
      </c>
      <c r="U132" s="13">
        <v>0</v>
      </c>
      <c r="V132" t="s">
        <v>1112</v>
      </c>
    </row>
    <row r="133" spans="18:22" x14ac:dyDescent="0.35">
      <c r="R133" t="s">
        <v>272</v>
      </c>
      <c r="S133">
        <v>70310</v>
      </c>
      <c r="T133" s="13">
        <v>855.75099999999998</v>
      </c>
      <c r="U133" s="13">
        <v>21.62</v>
      </c>
      <c r="V133" t="s">
        <v>1113</v>
      </c>
    </row>
    <row r="134" spans="18:22" x14ac:dyDescent="0.35">
      <c r="R134" t="s">
        <v>272</v>
      </c>
      <c r="S134">
        <v>70320</v>
      </c>
      <c r="T134" s="13">
        <v>28.184000000000001</v>
      </c>
      <c r="U134" s="13">
        <v>0</v>
      </c>
      <c r="V134" t="s">
        <v>1114</v>
      </c>
    </row>
    <row r="135" spans="18:22" x14ac:dyDescent="0.35">
      <c r="R135" t="s">
        <v>272</v>
      </c>
      <c r="S135">
        <v>70390</v>
      </c>
      <c r="T135" s="13">
        <v>19.48</v>
      </c>
      <c r="U135" s="13">
        <v>0</v>
      </c>
      <c r="V135" t="s">
        <v>1115</v>
      </c>
    </row>
    <row r="136" spans="18:22" x14ac:dyDescent="0.35">
      <c r="R136" t="s">
        <v>272</v>
      </c>
      <c r="S136">
        <v>70410</v>
      </c>
      <c r="T136" s="13">
        <v>0.20399999999999999</v>
      </c>
      <c r="U136" s="13">
        <v>0</v>
      </c>
      <c r="V136" t="s">
        <v>1116</v>
      </c>
    </row>
    <row r="137" spans="18:22" x14ac:dyDescent="0.35">
      <c r="R137" t="s">
        <v>272</v>
      </c>
      <c r="S137">
        <v>70420</v>
      </c>
      <c r="T137" s="13">
        <v>0.214</v>
      </c>
      <c r="U137" s="13">
        <v>0</v>
      </c>
      <c r="V137" t="s">
        <v>1117</v>
      </c>
    </row>
    <row r="138" spans="18:22" x14ac:dyDescent="0.35">
      <c r="R138" t="s">
        <v>272</v>
      </c>
      <c r="S138">
        <v>70490</v>
      </c>
      <c r="T138" s="13">
        <v>0.40699999999999997</v>
      </c>
      <c r="U138" s="13">
        <v>5.5720000000000001</v>
      </c>
      <c r="V138" t="s">
        <v>1118</v>
      </c>
    </row>
    <row r="139" spans="18:22" x14ac:dyDescent="0.35">
      <c r="R139" t="s">
        <v>272</v>
      </c>
      <c r="S139">
        <v>70511</v>
      </c>
      <c r="T139" s="13">
        <v>0.66800000000000004</v>
      </c>
      <c r="U139" s="13">
        <v>0</v>
      </c>
      <c r="V139" t="s">
        <v>1119</v>
      </c>
    </row>
    <row r="140" spans="18:22" x14ac:dyDescent="0.35">
      <c r="R140" t="s">
        <v>272</v>
      </c>
      <c r="S140">
        <v>70519</v>
      </c>
      <c r="T140" s="13">
        <v>2.5030000000000001</v>
      </c>
      <c r="U140" s="13">
        <v>0</v>
      </c>
      <c r="V140" t="s">
        <v>1120</v>
      </c>
    </row>
    <row r="141" spans="18:22" x14ac:dyDescent="0.35">
      <c r="R141" t="s">
        <v>272</v>
      </c>
      <c r="S141">
        <v>70521</v>
      </c>
      <c r="T141" s="13">
        <v>2.7E-2</v>
      </c>
      <c r="U141" s="13">
        <v>0</v>
      </c>
      <c r="V141" t="s">
        <v>1121</v>
      </c>
    </row>
    <row r="142" spans="18:22" x14ac:dyDescent="0.35">
      <c r="R142" t="s">
        <v>272</v>
      </c>
      <c r="S142">
        <v>70529</v>
      </c>
      <c r="T142" s="13">
        <v>0.45</v>
      </c>
      <c r="U142" s="13">
        <v>0</v>
      </c>
      <c r="V142" t="s">
        <v>1122</v>
      </c>
    </row>
    <row r="143" spans="18:22" x14ac:dyDescent="0.35">
      <c r="R143" t="s">
        <v>272</v>
      </c>
      <c r="S143">
        <v>70610</v>
      </c>
      <c r="T143" s="13">
        <v>1.149</v>
      </c>
      <c r="U143" s="13">
        <v>3.5659999999999998</v>
      </c>
      <c r="V143" t="s">
        <v>1123</v>
      </c>
    </row>
    <row r="144" spans="18:22" x14ac:dyDescent="0.35">
      <c r="R144" t="s">
        <v>272</v>
      </c>
      <c r="S144">
        <v>70690</v>
      </c>
      <c r="T144" s="13">
        <v>0.29799999999999999</v>
      </c>
      <c r="U144" s="13">
        <v>0</v>
      </c>
      <c r="V144" t="s">
        <v>1124</v>
      </c>
    </row>
    <row r="145" spans="18:22" x14ac:dyDescent="0.35">
      <c r="R145" t="s">
        <v>272</v>
      </c>
      <c r="S145">
        <v>70700</v>
      </c>
      <c r="T145" s="13">
        <v>1.4590000000000001</v>
      </c>
      <c r="U145" s="13">
        <v>0</v>
      </c>
      <c r="V145" t="s">
        <v>1125</v>
      </c>
    </row>
    <row r="146" spans="18:22" x14ac:dyDescent="0.35">
      <c r="R146" t="s">
        <v>272</v>
      </c>
      <c r="S146">
        <v>70810</v>
      </c>
      <c r="T146" s="13">
        <v>14.858000000000001</v>
      </c>
      <c r="U146" s="13">
        <v>24.241</v>
      </c>
      <c r="V146" t="s">
        <v>1126</v>
      </c>
    </row>
    <row r="147" spans="18:22" x14ac:dyDescent="0.35">
      <c r="R147" t="s">
        <v>272</v>
      </c>
      <c r="S147">
        <v>70820</v>
      </c>
      <c r="T147" s="13">
        <v>2078.8000000000002</v>
      </c>
      <c r="U147" s="13">
        <v>1383.6</v>
      </c>
      <c r="V147" t="s">
        <v>1127</v>
      </c>
    </row>
    <row r="148" spans="18:22" x14ac:dyDescent="0.35">
      <c r="R148" t="s">
        <v>272</v>
      </c>
      <c r="S148">
        <v>70890</v>
      </c>
      <c r="T148" s="13">
        <v>4.2359999999999998</v>
      </c>
      <c r="U148" s="13">
        <v>1.0109999999999999</v>
      </c>
      <c r="V148" t="s">
        <v>1128</v>
      </c>
    </row>
    <row r="149" spans="18:22" x14ac:dyDescent="0.35">
      <c r="R149" t="s">
        <v>272</v>
      </c>
      <c r="S149">
        <v>70920</v>
      </c>
      <c r="T149" s="13">
        <v>3.3359999999999999</v>
      </c>
      <c r="U149" s="13">
        <v>0</v>
      </c>
      <c r="V149" t="s">
        <v>1129</v>
      </c>
    </row>
    <row r="150" spans="18:22" x14ac:dyDescent="0.35">
      <c r="R150" t="s">
        <v>272</v>
      </c>
      <c r="S150">
        <v>70930</v>
      </c>
      <c r="T150" s="13">
        <v>17.655999999999999</v>
      </c>
      <c r="U150" s="13">
        <v>0.46600000000000003</v>
      </c>
      <c r="V150" t="s">
        <v>1130</v>
      </c>
    </row>
    <row r="151" spans="18:22" x14ac:dyDescent="0.35">
      <c r="R151" t="s">
        <v>272</v>
      </c>
      <c r="S151">
        <v>70940</v>
      </c>
      <c r="T151" s="13">
        <v>1.3120000000000001</v>
      </c>
      <c r="U151" s="13">
        <v>0</v>
      </c>
      <c r="V151" t="s">
        <v>1131</v>
      </c>
    </row>
    <row r="152" spans="18:22" x14ac:dyDescent="0.35">
      <c r="R152" t="s">
        <v>272</v>
      </c>
      <c r="S152">
        <v>70951</v>
      </c>
      <c r="T152" s="13">
        <v>1.595</v>
      </c>
      <c r="U152" s="13">
        <v>0</v>
      </c>
      <c r="V152" t="s">
        <v>1132</v>
      </c>
    </row>
    <row r="153" spans="18:22" x14ac:dyDescent="0.35">
      <c r="R153" t="s">
        <v>272</v>
      </c>
      <c r="S153">
        <v>70959</v>
      </c>
      <c r="T153" s="13">
        <v>0.61599999999999999</v>
      </c>
      <c r="U153" s="13">
        <v>0</v>
      </c>
      <c r="V153" t="s">
        <v>1133</v>
      </c>
    </row>
    <row r="154" spans="18:22" x14ac:dyDescent="0.35">
      <c r="R154" t="s">
        <v>272</v>
      </c>
      <c r="S154">
        <v>70960</v>
      </c>
      <c r="T154" s="13">
        <v>2.9510000000000001</v>
      </c>
      <c r="U154" s="13">
        <v>0</v>
      </c>
      <c r="V154" t="s">
        <v>1134</v>
      </c>
    </row>
    <row r="155" spans="18:22" x14ac:dyDescent="0.35">
      <c r="R155" t="s">
        <v>272</v>
      </c>
      <c r="S155">
        <v>70970</v>
      </c>
      <c r="T155" s="13">
        <v>3.2000000000000001E-2</v>
      </c>
      <c r="U155" s="13">
        <v>0</v>
      </c>
      <c r="V155" t="s">
        <v>1135</v>
      </c>
    </row>
    <row r="156" spans="18:22" x14ac:dyDescent="0.35">
      <c r="R156" t="s">
        <v>272</v>
      </c>
      <c r="S156">
        <v>70990</v>
      </c>
      <c r="T156" s="13">
        <v>39.75</v>
      </c>
      <c r="U156" s="13">
        <v>14.015000000000001</v>
      </c>
      <c r="V156" t="s">
        <v>1136</v>
      </c>
    </row>
    <row r="157" spans="18:22" x14ac:dyDescent="0.35">
      <c r="R157" t="s">
        <v>301</v>
      </c>
      <c r="S157">
        <v>71010</v>
      </c>
      <c r="T157" s="13">
        <v>6.9880000000000004</v>
      </c>
      <c r="U157" s="13">
        <v>0.93700000000000006</v>
      </c>
      <c r="V157" t="s">
        <v>1137</v>
      </c>
    </row>
    <row r="158" spans="18:22" x14ac:dyDescent="0.35">
      <c r="R158" t="s">
        <v>301</v>
      </c>
      <c r="S158">
        <v>71021</v>
      </c>
      <c r="T158" s="13">
        <v>9.6000000000000002E-2</v>
      </c>
      <c r="U158" s="13">
        <v>0</v>
      </c>
      <c r="V158" t="s">
        <v>1126</v>
      </c>
    </row>
    <row r="159" spans="18:22" x14ac:dyDescent="0.35">
      <c r="R159" t="s">
        <v>301</v>
      </c>
      <c r="S159">
        <v>71022</v>
      </c>
      <c r="T159" s="13">
        <v>25.745000000000001</v>
      </c>
      <c r="U159" s="13">
        <v>20.321000000000002</v>
      </c>
      <c r="V159" t="s">
        <v>1127</v>
      </c>
    </row>
    <row r="160" spans="18:22" x14ac:dyDescent="0.35">
      <c r="R160" t="s">
        <v>301</v>
      </c>
      <c r="S160">
        <v>71029</v>
      </c>
      <c r="T160" s="13">
        <v>0.78600000000000003</v>
      </c>
      <c r="U160" s="13">
        <v>0</v>
      </c>
      <c r="V160" t="s">
        <v>1138</v>
      </c>
    </row>
    <row r="161" spans="18:22" x14ac:dyDescent="0.35">
      <c r="R161" t="s">
        <v>301</v>
      </c>
      <c r="S161">
        <v>71030</v>
      </c>
      <c r="T161" s="13">
        <v>1.0580000000000001</v>
      </c>
      <c r="U161" s="13">
        <v>0</v>
      </c>
      <c r="V161" t="s">
        <v>1135</v>
      </c>
    </row>
    <row r="162" spans="18:22" x14ac:dyDescent="0.35">
      <c r="R162" t="s">
        <v>301</v>
      </c>
      <c r="S162">
        <v>71040</v>
      </c>
      <c r="T162" s="13">
        <v>12.135</v>
      </c>
      <c r="U162" s="13">
        <v>0</v>
      </c>
      <c r="V162" t="s">
        <v>1139</v>
      </c>
    </row>
    <row r="163" spans="18:22" x14ac:dyDescent="0.35">
      <c r="R163" t="s">
        <v>301</v>
      </c>
      <c r="S163">
        <v>71080</v>
      </c>
      <c r="T163" s="13">
        <v>2.2490000000000001</v>
      </c>
      <c r="U163" s="13">
        <v>0</v>
      </c>
      <c r="V163" t="s">
        <v>1140</v>
      </c>
    </row>
    <row r="164" spans="18:22" x14ac:dyDescent="0.35">
      <c r="R164" t="s">
        <v>301</v>
      </c>
      <c r="S164">
        <v>71090</v>
      </c>
      <c r="T164" s="13">
        <v>21.437999999999999</v>
      </c>
      <c r="U164" s="13">
        <v>0</v>
      </c>
      <c r="V164" t="s">
        <v>1141</v>
      </c>
    </row>
    <row r="165" spans="18:22" x14ac:dyDescent="0.35">
      <c r="R165" t="s">
        <v>301</v>
      </c>
      <c r="S165">
        <v>71120</v>
      </c>
      <c r="T165" s="13">
        <v>2.6360000000000001</v>
      </c>
      <c r="U165" s="13">
        <v>0</v>
      </c>
      <c r="V165" t="s">
        <v>1142</v>
      </c>
    </row>
    <row r="166" spans="18:22" x14ac:dyDescent="0.35">
      <c r="R166" t="s">
        <v>301</v>
      </c>
      <c r="S166">
        <v>71140</v>
      </c>
      <c r="T166" s="13">
        <v>0.55300000000000005</v>
      </c>
      <c r="U166" s="13">
        <v>0</v>
      </c>
      <c r="V166" t="s">
        <v>1143</v>
      </c>
    </row>
    <row r="167" spans="18:22" x14ac:dyDescent="0.35">
      <c r="R167" t="s">
        <v>301</v>
      </c>
      <c r="S167">
        <v>71151</v>
      </c>
      <c r="T167" s="13">
        <v>14.85</v>
      </c>
      <c r="U167" s="13">
        <v>0</v>
      </c>
      <c r="V167" t="s">
        <v>1144</v>
      </c>
    </row>
    <row r="168" spans="18:22" x14ac:dyDescent="0.35">
      <c r="R168" t="s">
        <v>301</v>
      </c>
      <c r="S168">
        <v>71159</v>
      </c>
      <c r="T168" s="13">
        <v>0.85</v>
      </c>
      <c r="U168" s="13">
        <v>0</v>
      </c>
      <c r="V168" t="s">
        <v>1145</v>
      </c>
    </row>
    <row r="169" spans="18:22" x14ac:dyDescent="0.35">
      <c r="R169" t="s">
        <v>301</v>
      </c>
      <c r="S169">
        <v>71190</v>
      </c>
      <c r="T169" s="13">
        <v>2.0489999999999999</v>
      </c>
      <c r="U169" s="13">
        <v>45.712000000000003</v>
      </c>
      <c r="V169" t="s">
        <v>1146</v>
      </c>
    </row>
    <row r="170" spans="18:22" x14ac:dyDescent="0.35">
      <c r="R170" t="s">
        <v>301</v>
      </c>
      <c r="S170">
        <v>71220</v>
      </c>
      <c r="T170" s="13">
        <v>32.250999999999998</v>
      </c>
      <c r="U170" s="13">
        <v>7.3959999999999999</v>
      </c>
      <c r="V170" t="s">
        <v>1147</v>
      </c>
    </row>
    <row r="171" spans="18:22" x14ac:dyDescent="0.35">
      <c r="R171" t="s">
        <v>301</v>
      </c>
      <c r="S171">
        <v>71231</v>
      </c>
      <c r="T171" s="13">
        <v>1.0089999999999999</v>
      </c>
      <c r="U171" s="13">
        <v>0</v>
      </c>
      <c r="V171" t="s">
        <v>1148</v>
      </c>
    </row>
    <row r="172" spans="18:22" x14ac:dyDescent="0.35">
      <c r="R172" t="s">
        <v>301</v>
      </c>
      <c r="S172">
        <v>71232</v>
      </c>
      <c r="T172" s="13">
        <v>1.7370000000000001</v>
      </c>
      <c r="U172" s="13">
        <v>0</v>
      </c>
      <c r="V172" t="s">
        <v>1149</v>
      </c>
    </row>
    <row r="173" spans="18:22" x14ac:dyDescent="0.35">
      <c r="R173" t="s">
        <v>301</v>
      </c>
      <c r="S173">
        <v>71233</v>
      </c>
      <c r="T173" s="13">
        <v>0.112</v>
      </c>
      <c r="U173" s="13">
        <v>0</v>
      </c>
      <c r="V173" t="s">
        <v>1150</v>
      </c>
    </row>
    <row r="174" spans="18:22" x14ac:dyDescent="0.35">
      <c r="R174" t="s">
        <v>301</v>
      </c>
      <c r="S174">
        <v>71239</v>
      </c>
      <c r="T174" s="13">
        <v>0.48399999999999999</v>
      </c>
      <c r="U174" s="13">
        <v>0</v>
      </c>
      <c r="V174" t="s">
        <v>1151</v>
      </c>
    </row>
    <row r="175" spans="18:22" x14ac:dyDescent="0.35">
      <c r="R175" t="s">
        <v>301</v>
      </c>
      <c r="S175">
        <v>71290</v>
      </c>
      <c r="T175" s="13">
        <v>8.3989999999999991</v>
      </c>
      <c r="U175" s="13">
        <v>0</v>
      </c>
      <c r="V175" t="s">
        <v>1152</v>
      </c>
    </row>
    <row r="176" spans="18:22" x14ac:dyDescent="0.35">
      <c r="R176" t="s">
        <v>3944</v>
      </c>
      <c r="S176">
        <v>71310</v>
      </c>
      <c r="T176" s="13">
        <v>48.973999999999997</v>
      </c>
      <c r="U176" s="13">
        <v>0.63200000000000001</v>
      </c>
      <c r="V176" t="s">
        <v>1153</v>
      </c>
    </row>
    <row r="177" spans="18:22" x14ac:dyDescent="0.35">
      <c r="R177" t="s">
        <v>3944</v>
      </c>
      <c r="S177">
        <v>71320</v>
      </c>
      <c r="T177" s="13">
        <v>3.3479999999999999</v>
      </c>
      <c r="U177" s="13">
        <v>0</v>
      </c>
      <c r="V177" t="s">
        <v>1154</v>
      </c>
    </row>
    <row r="178" spans="18:22" x14ac:dyDescent="0.35">
      <c r="R178" t="s">
        <v>3949</v>
      </c>
      <c r="S178">
        <v>71331</v>
      </c>
      <c r="T178" s="13">
        <v>202.16900000000001</v>
      </c>
      <c r="U178" s="13">
        <v>1350.15</v>
      </c>
      <c r="V178" t="s">
        <v>1155</v>
      </c>
    </row>
    <row r="179" spans="18:22" x14ac:dyDescent="0.35">
      <c r="R179" t="s">
        <v>3949</v>
      </c>
      <c r="S179">
        <v>71332</v>
      </c>
      <c r="T179" s="13">
        <v>8.3360000000000003</v>
      </c>
      <c r="U179" s="13">
        <v>47.558</v>
      </c>
      <c r="V179" t="s">
        <v>1156</v>
      </c>
    </row>
    <row r="180" spans="18:22" x14ac:dyDescent="0.35">
      <c r="R180" t="s">
        <v>3949</v>
      </c>
      <c r="S180">
        <v>71333</v>
      </c>
      <c r="T180" s="13">
        <v>11.71</v>
      </c>
      <c r="U180" s="13">
        <v>48.168999999999997</v>
      </c>
      <c r="V180" t="s">
        <v>1157</v>
      </c>
    </row>
    <row r="181" spans="18:22" x14ac:dyDescent="0.35">
      <c r="R181" t="s">
        <v>3949</v>
      </c>
      <c r="S181">
        <v>71339</v>
      </c>
      <c r="T181" s="13">
        <v>844.95100000000002</v>
      </c>
      <c r="U181" s="13">
        <v>533.83900000000006</v>
      </c>
      <c r="V181" t="s">
        <v>1158</v>
      </c>
    </row>
    <row r="182" spans="18:22" x14ac:dyDescent="0.35">
      <c r="R182" t="s">
        <v>3949</v>
      </c>
      <c r="S182">
        <v>71340</v>
      </c>
      <c r="T182" s="13">
        <v>19.827000000000002</v>
      </c>
      <c r="U182" s="13">
        <v>0</v>
      </c>
      <c r="V182" t="s">
        <v>1159</v>
      </c>
    </row>
    <row r="183" spans="18:22" x14ac:dyDescent="0.35">
      <c r="R183" t="s">
        <v>3949</v>
      </c>
      <c r="S183">
        <v>71350</v>
      </c>
      <c r="T183" s="13">
        <v>4.3999999999999997E-2</v>
      </c>
      <c r="U183" s="13">
        <v>0</v>
      </c>
      <c r="V183" t="s">
        <v>1160</v>
      </c>
    </row>
    <row r="184" spans="18:22" x14ac:dyDescent="0.35">
      <c r="R184" t="s">
        <v>3949</v>
      </c>
      <c r="S184">
        <v>71390</v>
      </c>
      <c r="T184" s="13">
        <v>11.558</v>
      </c>
      <c r="U184" s="13">
        <v>0</v>
      </c>
      <c r="V184" t="s">
        <v>1161</v>
      </c>
    </row>
    <row r="185" spans="18:22" x14ac:dyDescent="0.35">
      <c r="R185" t="s">
        <v>282</v>
      </c>
      <c r="S185">
        <v>71410</v>
      </c>
      <c r="T185" s="13">
        <v>14976.8</v>
      </c>
      <c r="U185" s="13">
        <v>32.604999999999997</v>
      </c>
      <c r="V185" t="s">
        <v>1162</v>
      </c>
    </row>
    <row r="186" spans="18:22" x14ac:dyDescent="0.35">
      <c r="R186" t="s">
        <v>284</v>
      </c>
      <c r="S186">
        <v>71420</v>
      </c>
      <c r="T186" s="13">
        <v>44.783000000000001</v>
      </c>
      <c r="U186" s="13">
        <v>3.5379999999999998</v>
      </c>
      <c r="V186" t="s">
        <v>179</v>
      </c>
    </row>
    <row r="187" spans="18:22" x14ac:dyDescent="0.35">
      <c r="R187" t="s">
        <v>285</v>
      </c>
      <c r="S187">
        <v>71490</v>
      </c>
      <c r="T187" s="13">
        <v>783.14</v>
      </c>
      <c r="U187" s="13">
        <v>0</v>
      </c>
      <c r="V187" t="s">
        <v>1163</v>
      </c>
    </row>
    <row r="188" spans="18:22" x14ac:dyDescent="0.35">
      <c r="R188" t="s">
        <v>281</v>
      </c>
      <c r="S188">
        <v>80111</v>
      </c>
      <c r="T188" s="13">
        <v>0.159</v>
      </c>
      <c r="U188" s="13">
        <v>0</v>
      </c>
      <c r="V188" t="s">
        <v>1164</v>
      </c>
    </row>
    <row r="189" spans="18:22" x14ac:dyDescent="0.35">
      <c r="R189" t="s">
        <v>281</v>
      </c>
      <c r="S189">
        <v>80119</v>
      </c>
      <c r="T189" s="13">
        <v>1.478</v>
      </c>
      <c r="U189" s="13">
        <v>0</v>
      </c>
      <c r="V189" t="s">
        <v>1165</v>
      </c>
    </row>
    <row r="190" spans="18:22" x14ac:dyDescent="0.35">
      <c r="R190" t="s">
        <v>280</v>
      </c>
      <c r="S190">
        <v>80122</v>
      </c>
      <c r="T190" s="13">
        <v>0.56799999999999995</v>
      </c>
      <c r="U190" s="13">
        <v>0</v>
      </c>
      <c r="V190" t="s">
        <v>1166</v>
      </c>
    </row>
    <row r="191" spans="18:22" x14ac:dyDescent="0.35">
      <c r="R191" t="s">
        <v>280</v>
      </c>
      <c r="S191">
        <v>80131</v>
      </c>
      <c r="T191" s="13">
        <v>9.5169999999999995</v>
      </c>
      <c r="U191" s="13">
        <v>0</v>
      </c>
      <c r="V191" t="s">
        <v>1167</v>
      </c>
    </row>
    <row r="192" spans="18:22" x14ac:dyDescent="0.35">
      <c r="R192" t="s">
        <v>280</v>
      </c>
      <c r="S192">
        <v>80132</v>
      </c>
      <c r="T192" s="13">
        <v>13.647</v>
      </c>
      <c r="U192" s="13">
        <v>0</v>
      </c>
      <c r="V192" t="s">
        <v>1168</v>
      </c>
    </row>
    <row r="193" spans="18:22" x14ac:dyDescent="0.35">
      <c r="R193" t="s">
        <v>280</v>
      </c>
      <c r="S193">
        <v>80211</v>
      </c>
      <c r="T193" s="13">
        <v>0.68200000000000005</v>
      </c>
      <c r="U193" s="13">
        <v>0</v>
      </c>
      <c r="V193" t="s">
        <v>1169</v>
      </c>
    </row>
    <row r="194" spans="18:22" x14ac:dyDescent="0.35">
      <c r="R194" t="s">
        <v>280</v>
      </c>
      <c r="S194">
        <v>80212</v>
      </c>
      <c r="T194" s="13">
        <v>1.726</v>
      </c>
      <c r="U194" s="13">
        <v>0</v>
      </c>
      <c r="V194" t="s">
        <v>1170</v>
      </c>
    </row>
    <row r="195" spans="18:22" x14ac:dyDescent="0.35">
      <c r="R195" t="s">
        <v>280</v>
      </c>
      <c r="S195">
        <v>80222</v>
      </c>
      <c r="T195" s="13">
        <v>5.6000000000000001E-2</v>
      </c>
      <c r="U195" s="13">
        <v>0</v>
      </c>
      <c r="V195" t="s">
        <v>1171</v>
      </c>
    </row>
    <row r="196" spans="18:22" x14ac:dyDescent="0.35">
      <c r="R196" t="s">
        <v>280</v>
      </c>
      <c r="S196">
        <v>80231</v>
      </c>
      <c r="T196" s="13">
        <v>0.49</v>
      </c>
      <c r="U196" s="13">
        <v>0</v>
      </c>
      <c r="V196" t="s">
        <v>1172</v>
      </c>
    </row>
    <row r="197" spans="18:22" x14ac:dyDescent="0.35">
      <c r="R197" t="s">
        <v>280</v>
      </c>
      <c r="S197">
        <v>80232</v>
      </c>
      <c r="T197" s="13">
        <v>3.085</v>
      </c>
      <c r="U197" s="13">
        <v>0</v>
      </c>
      <c r="V197" t="s">
        <v>1173</v>
      </c>
    </row>
    <row r="198" spans="18:22" x14ac:dyDescent="0.35">
      <c r="R198" t="s">
        <v>280</v>
      </c>
      <c r="S198">
        <v>80250</v>
      </c>
      <c r="T198" s="13">
        <v>0.23499999999999999</v>
      </c>
      <c r="U198" s="13">
        <v>0</v>
      </c>
      <c r="V198" t="s">
        <v>1174</v>
      </c>
    </row>
    <row r="199" spans="18:22" x14ac:dyDescent="0.35">
      <c r="R199" t="s">
        <v>280</v>
      </c>
      <c r="S199">
        <v>80260</v>
      </c>
      <c r="T199" s="13">
        <v>14.334</v>
      </c>
      <c r="U199" s="13">
        <v>386.20400000000001</v>
      </c>
      <c r="V199" t="s">
        <v>1175</v>
      </c>
    </row>
    <row r="200" spans="18:22" x14ac:dyDescent="0.35">
      <c r="R200" t="s">
        <v>280</v>
      </c>
      <c r="S200">
        <v>80290</v>
      </c>
      <c r="T200" s="13">
        <v>10.552</v>
      </c>
      <c r="U200" s="13">
        <v>116.14100000000001</v>
      </c>
      <c r="V200" t="s">
        <v>1176</v>
      </c>
    </row>
    <row r="201" spans="18:22" x14ac:dyDescent="0.35">
      <c r="R201" t="s">
        <v>289</v>
      </c>
      <c r="S201">
        <v>80300</v>
      </c>
      <c r="T201" s="13">
        <v>169.018</v>
      </c>
      <c r="U201" s="13">
        <v>0.879</v>
      </c>
      <c r="V201" t="s">
        <v>1177</v>
      </c>
    </row>
    <row r="202" spans="18:22" x14ac:dyDescent="0.35">
      <c r="R202" t="s">
        <v>280</v>
      </c>
      <c r="S202">
        <v>80410</v>
      </c>
      <c r="T202" s="13">
        <v>44.728999999999999</v>
      </c>
      <c r="U202" s="13">
        <v>1.603</v>
      </c>
      <c r="V202" t="s">
        <v>1178</v>
      </c>
    </row>
    <row r="203" spans="18:22" x14ac:dyDescent="0.35">
      <c r="R203" t="s">
        <v>280</v>
      </c>
      <c r="S203">
        <v>80420</v>
      </c>
      <c r="T203" s="13">
        <v>0.35499999999999998</v>
      </c>
      <c r="U203" s="13">
        <v>0</v>
      </c>
      <c r="V203" t="s">
        <v>1179</v>
      </c>
    </row>
    <row r="204" spans="18:22" x14ac:dyDescent="0.35">
      <c r="R204" t="s">
        <v>280</v>
      </c>
      <c r="S204">
        <v>80430</v>
      </c>
      <c r="T204" s="13">
        <v>68.617000000000004</v>
      </c>
      <c r="U204" s="13">
        <v>41.838000000000001</v>
      </c>
      <c r="V204" t="s">
        <v>1180</v>
      </c>
    </row>
    <row r="205" spans="18:22" x14ac:dyDescent="0.35">
      <c r="R205" t="s">
        <v>280</v>
      </c>
      <c r="S205">
        <v>80440</v>
      </c>
      <c r="T205" s="13">
        <v>0</v>
      </c>
      <c r="U205" s="13">
        <v>2.448</v>
      </c>
      <c r="V205" t="s">
        <v>1181</v>
      </c>
    </row>
    <row r="206" spans="18:22" x14ac:dyDescent="0.35">
      <c r="R206" t="s">
        <v>280</v>
      </c>
      <c r="S206">
        <v>80450</v>
      </c>
      <c r="T206" s="13">
        <v>2948.6</v>
      </c>
      <c r="U206" s="13">
        <v>0</v>
      </c>
      <c r="V206" t="s">
        <v>1182</v>
      </c>
    </row>
    <row r="207" spans="18:22" x14ac:dyDescent="0.35">
      <c r="R207" t="s">
        <v>280</v>
      </c>
      <c r="S207">
        <v>80510</v>
      </c>
      <c r="T207" s="13">
        <v>1847.1</v>
      </c>
      <c r="U207" s="13">
        <v>0</v>
      </c>
      <c r="V207" t="s">
        <v>1183</v>
      </c>
    </row>
    <row r="208" spans="18:22" x14ac:dyDescent="0.35">
      <c r="R208" t="s">
        <v>280</v>
      </c>
      <c r="S208">
        <v>80520</v>
      </c>
      <c r="T208" s="13">
        <v>324.57100000000003</v>
      </c>
      <c r="U208" s="13">
        <v>0</v>
      </c>
      <c r="V208" t="s">
        <v>1184</v>
      </c>
    </row>
    <row r="209" spans="18:22" x14ac:dyDescent="0.35">
      <c r="R209" t="s">
        <v>280</v>
      </c>
      <c r="S209">
        <v>80540</v>
      </c>
      <c r="T209" s="13">
        <v>2.8</v>
      </c>
      <c r="U209" s="13">
        <v>0</v>
      </c>
      <c r="V209" t="s">
        <v>1185</v>
      </c>
    </row>
    <row r="210" spans="18:22" x14ac:dyDescent="0.35">
      <c r="R210" t="s">
        <v>280</v>
      </c>
      <c r="S210">
        <v>80550</v>
      </c>
      <c r="T210" s="13">
        <v>312.30799999999999</v>
      </c>
      <c r="U210" s="13">
        <v>0</v>
      </c>
      <c r="V210" t="s">
        <v>1186</v>
      </c>
    </row>
    <row r="211" spans="18:22" x14ac:dyDescent="0.35">
      <c r="R211" t="s">
        <v>280</v>
      </c>
      <c r="S211">
        <v>80590</v>
      </c>
      <c r="T211" s="13">
        <v>14.382999999999999</v>
      </c>
      <c r="U211" s="13">
        <v>0.98399999999999999</v>
      </c>
      <c r="V211" t="s">
        <v>1187</v>
      </c>
    </row>
    <row r="212" spans="18:22" x14ac:dyDescent="0.35">
      <c r="R212" t="s">
        <v>280</v>
      </c>
      <c r="S212">
        <v>80610</v>
      </c>
      <c r="T212" s="13">
        <v>24.789000000000001</v>
      </c>
      <c r="U212" s="13">
        <v>0</v>
      </c>
      <c r="V212" t="s">
        <v>1188</v>
      </c>
    </row>
    <row r="213" spans="18:22" x14ac:dyDescent="0.35">
      <c r="R213" t="s">
        <v>301</v>
      </c>
      <c r="S213">
        <v>80620</v>
      </c>
      <c r="T213" s="13">
        <v>3.879</v>
      </c>
      <c r="U213" s="13">
        <v>0</v>
      </c>
      <c r="V213" t="s">
        <v>1189</v>
      </c>
    </row>
    <row r="214" spans="18:22" x14ac:dyDescent="0.35">
      <c r="R214" t="s">
        <v>280</v>
      </c>
      <c r="S214">
        <v>80711</v>
      </c>
      <c r="T214" s="13">
        <v>142.124</v>
      </c>
      <c r="U214" s="13">
        <v>0</v>
      </c>
      <c r="V214" t="s">
        <v>1190</v>
      </c>
    </row>
    <row r="215" spans="18:22" x14ac:dyDescent="0.35">
      <c r="R215" t="s">
        <v>280</v>
      </c>
      <c r="S215">
        <v>80719</v>
      </c>
      <c r="T215" s="13">
        <v>5.1829999999999998</v>
      </c>
      <c r="U215" s="13">
        <v>0</v>
      </c>
      <c r="V215" t="s">
        <v>1191</v>
      </c>
    </row>
    <row r="216" spans="18:22" x14ac:dyDescent="0.35">
      <c r="R216" t="s">
        <v>280</v>
      </c>
      <c r="S216">
        <v>80720</v>
      </c>
      <c r="T216" s="13">
        <v>0.56499999999999995</v>
      </c>
      <c r="U216" s="13">
        <v>0</v>
      </c>
      <c r="V216" t="s">
        <v>1192</v>
      </c>
    </row>
    <row r="217" spans="18:22" x14ac:dyDescent="0.35">
      <c r="R217" t="s">
        <v>280</v>
      </c>
      <c r="S217">
        <v>80810</v>
      </c>
      <c r="T217" s="13">
        <v>1028.8</v>
      </c>
      <c r="U217" s="13">
        <v>0</v>
      </c>
      <c r="V217" t="s">
        <v>1193</v>
      </c>
    </row>
    <row r="218" spans="18:22" x14ac:dyDescent="0.35">
      <c r="R218" t="s">
        <v>280</v>
      </c>
      <c r="S218">
        <v>80820</v>
      </c>
      <c r="T218" s="13">
        <v>1.7210000000000001</v>
      </c>
      <c r="U218" s="13">
        <v>0</v>
      </c>
      <c r="V218" t="s">
        <v>1194</v>
      </c>
    </row>
    <row r="219" spans="18:22" x14ac:dyDescent="0.35">
      <c r="R219" t="s">
        <v>280</v>
      </c>
      <c r="S219">
        <v>80910</v>
      </c>
      <c r="T219" s="13">
        <v>0.27500000000000002</v>
      </c>
      <c r="U219" s="13">
        <v>0</v>
      </c>
      <c r="V219" t="s">
        <v>1195</v>
      </c>
    </row>
    <row r="220" spans="18:22" x14ac:dyDescent="0.35">
      <c r="R220" t="s">
        <v>280</v>
      </c>
      <c r="S220">
        <v>80920</v>
      </c>
      <c r="T220" s="13">
        <v>0.04</v>
      </c>
      <c r="U220" s="13">
        <v>0.56299999999999994</v>
      </c>
      <c r="V220" t="s">
        <v>1196</v>
      </c>
    </row>
    <row r="221" spans="18:22" x14ac:dyDescent="0.35">
      <c r="R221" t="s">
        <v>280</v>
      </c>
      <c r="S221">
        <v>80930</v>
      </c>
      <c r="T221" s="13">
        <v>0.30599999999999999</v>
      </c>
      <c r="U221" s="13">
        <v>0</v>
      </c>
      <c r="V221" t="s">
        <v>1197</v>
      </c>
    </row>
    <row r="222" spans="18:22" x14ac:dyDescent="0.35">
      <c r="R222" t="s">
        <v>280</v>
      </c>
      <c r="S222">
        <v>80940</v>
      </c>
      <c r="T222" s="13">
        <v>2.165</v>
      </c>
      <c r="U222" s="13">
        <v>0</v>
      </c>
      <c r="V222" t="s">
        <v>1198</v>
      </c>
    </row>
    <row r="223" spans="18:22" x14ac:dyDescent="0.35">
      <c r="R223" t="s">
        <v>280</v>
      </c>
      <c r="S223">
        <v>81010</v>
      </c>
      <c r="T223" s="13">
        <v>2.649</v>
      </c>
      <c r="U223" s="13">
        <v>0</v>
      </c>
      <c r="V223" t="s">
        <v>1199</v>
      </c>
    </row>
    <row r="224" spans="18:22" x14ac:dyDescent="0.35">
      <c r="R224" t="s">
        <v>280</v>
      </c>
      <c r="S224">
        <v>81020</v>
      </c>
      <c r="T224" s="13">
        <v>7.6230000000000002</v>
      </c>
      <c r="U224" s="13">
        <v>0</v>
      </c>
      <c r="V224" t="s">
        <v>1200</v>
      </c>
    </row>
    <row r="225" spans="18:22" x14ac:dyDescent="0.35">
      <c r="R225" t="s">
        <v>280</v>
      </c>
      <c r="S225">
        <v>81040</v>
      </c>
      <c r="T225" s="13">
        <v>0.32300000000000001</v>
      </c>
      <c r="U225" s="13">
        <v>0</v>
      </c>
      <c r="V225" t="s">
        <v>1201</v>
      </c>
    </row>
    <row r="226" spans="18:22" x14ac:dyDescent="0.35">
      <c r="R226" t="s">
        <v>280</v>
      </c>
      <c r="S226">
        <v>81050</v>
      </c>
      <c r="T226" s="13">
        <v>2.972</v>
      </c>
      <c r="U226" s="13">
        <v>0</v>
      </c>
      <c r="V226" t="s">
        <v>1202</v>
      </c>
    </row>
    <row r="227" spans="18:22" x14ac:dyDescent="0.35">
      <c r="R227" t="s">
        <v>280</v>
      </c>
      <c r="S227">
        <v>81090</v>
      </c>
      <c r="T227" s="13">
        <v>236.09200000000001</v>
      </c>
      <c r="U227" s="13">
        <v>2.6059999999999999</v>
      </c>
      <c r="V227" t="s">
        <v>1203</v>
      </c>
    </row>
    <row r="228" spans="18:22" x14ac:dyDescent="0.35">
      <c r="R228" t="s">
        <v>301</v>
      </c>
      <c r="S228">
        <v>81110</v>
      </c>
      <c r="T228" s="13">
        <v>8.4000000000000005E-2</v>
      </c>
      <c r="U228" s="13">
        <v>0</v>
      </c>
      <c r="V228" t="s">
        <v>1204</v>
      </c>
    </row>
    <row r="229" spans="18:22" x14ac:dyDescent="0.35">
      <c r="R229" t="s">
        <v>301</v>
      </c>
      <c r="S229">
        <v>81190</v>
      </c>
      <c r="T229" s="13">
        <v>0.89</v>
      </c>
      <c r="U229" s="13">
        <v>0</v>
      </c>
      <c r="V229" t="s">
        <v>1205</v>
      </c>
    </row>
    <row r="230" spans="18:22" x14ac:dyDescent="0.35">
      <c r="R230" t="s">
        <v>301</v>
      </c>
      <c r="S230">
        <v>81210</v>
      </c>
      <c r="T230" s="13">
        <v>1.6020000000000001</v>
      </c>
      <c r="U230" s="13">
        <v>0</v>
      </c>
      <c r="V230" t="s">
        <v>1206</v>
      </c>
    </row>
    <row r="231" spans="18:22" x14ac:dyDescent="0.35">
      <c r="R231" t="s">
        <v>301</v>
      </c>
      <c r="S231">
        <v>81310</v>
      </c>
      <c r="T231" s="13">
        <v>1.4019999999999999</v>
      </c>
      <c r="U231" s="13">
        <v>0</v>
      </c>
      <c r="V231" t="s">
        <v>1207</v>
      </c>
    </row>
    <row r="232" spans="18:22" x14ac:dyDescent="0.35">
      <c r="R232" t="s">
        <v>301</v>
      </c>
      <c r="S232">
        <v>81320</v>
      </c>
      <c r="T232" s="13">
        <v>0.47799999999999998</v>
      </c>
      <c r="U232" s="13">
        <v>0</v>
      </c>
      <c r="V232" t="s">
        <v>1208</v>
      </c>
    </row>
    <row r="233" spans="18:22" x14ac:dyDescent="0.35">
      <c r="R233" t="s">
        <v>301</v>
      </c>
      <c r="S233">
        <v>81330</v>
      </c>
      <c r="T233" s="13">
        <v>0.109</v>
      </c>
      <c r="U233" s="13">
        <v>0</v>
      </c>
      <c r="V233" t="s">
        <v>1209</v>
      </c>
    </row>
    <row r="234" spans="18:22" x14ac:dyDescent="0.35">
      <c r="R234" t="s">
        <v>301</v>
      </c>
      <c r="S234">
        <v>81340</v>
      </c>
      <c r="T234" s="13">
        <v>3.4249999999999998</v>
      </c>
      <c r="U234" s="13">
        <v>0</v>
      </c>
      <c r="V234" t="s">
        <v>1210</v>
      </c>
    </row>
    <row r="235" spans="18:22" x14ac:dyDescent="0.35">
      <c r="R235" t="s">
        <v>301</v>
      </c>
      <c r="S235">
        <v>81350</v>
      </c>
      <c r="T235" s="13">
        <v>2.33</v>
      </c>
      <c r="U235" s="13">
        <v>0</v>
      </c>
      <c r="V235" t="s">
        <v>1211</v>
      </c>
    </row>
    <row r="236" spans="18:22" x14ac:dyDescent="0.35">
      <c r="R236" t="s">
        <v>301</v>
      </c>
      <c r="S236">
        <v>81400</v>
      </c>
      <c r="T236" s="13">
        <v>0.57199999999999995</v>
      </c>
      <c r="U236" s="13">
        <v>0</v>
      </c>
      <c r="V236" t="s">
        <v>1212</v>
      </c>
    </row>
    <row r="237" spans="18:22" x14ac:dyDescent="0.35">
      <c r="R237" t="s">
        <v>286</v>
      </c>
      <c r="S237">
        <v>90111</v>
      </c>
      <c r="T237" s="13">
        <v>248.892</v>
      </c>
      <c r="U237" s="13">
        <v>57580.5</v>
      </c>
      <c r="V237" t="s">
        <v>1213</v>
      </c>
    </row>
    <row r="238" spans="18:22" x14ac:dyDescent="0.35">
      <c r="R238" t="s">
        <v>304</v>
      </c>
      <c r="S238">
        <v>90112</v>
      </c>
      <c r="T238" s="13">
        <v>8.4179999999999993</v>
      </c>
      <c r="U238" s="13">
        <v>308.08600000000001</v>
      </c>
      <c r="V238" t="s">
        <v>1214</v>
      </c>
    </row>
    <row r="239" spans="18:22" x14ac:dyDescent="0.35">
      <c r="R239" t="s">
        <v>304</v>
      </c>
      <c r="S239">
        <v>90121</v>
      </c>
      <c r="T239" s="13">
        <v>0.55800000000000005</v>
      </c>
      <c r="U239" s="13">
        <v>1.8120000000000001</v>
      </c>
      <c r="V239" t="s">
        <v>1215</v>
      </c>
    </row>
    <row r="240" spans="18:22" x14ac:dyDescent="0.35">
      <c r="R240" t="s">
        <v>304</v>
      </c>
      <c r="S240">
        <v>90122</v>
      </c>
      <c r="T240" s="13">
        <v>2.069</v>
      </c>
      <c r="U240" s="13">
        <v>36.960999999999999</v>
      </c>
      <c r="V240" t="s">
        <v>1216</v>
      </c>
    </row>
    <row r="241" spans="18:22" x14ac:dyDescent="0.35">
      <c r="R241" t="s">
        <v>304</v>
      </c>
      <c r="S241">
        <v>90190</v>
      </c>
      <c r="T241" s="13">
        <v>550.38099999999997</v>
      </c>
      <c r="U241" s="13">
        <v>1612.09</v>
      </c>
      <c r="V241" t="s">
        <v>1217</v>
      </c>
    </row>
    <row r="242" spans="18:22" x14ac:dyDescent="0.35">
      <c r="R242" t="s">
        <v>304</v>
      </c>
      <c r="S242">
        <v>90210</v>
      </c>
      <c r="T242" s="13">
        <v>7.0039999999999996</v>
      </c>
      <c r="U242" s="13">
        <v>0.39300000000000002</v>
      </c>
      <c r="V242" t="s">
        <v>1218</v>
      </c>
    </row>
    <row r="243" spans="18:22" x14ac:dyDescent="0.35">
      <c r="R243" t="s">
        <v>304</v>
      </c>
      <c r="S243">
        <v>90220</v>
      </c>
      <c r="T243" s="13">
        <v>229.36799999999999</v>
      </c>
      <c r="U243" s="13">
        <v>1.427</v>
      </c>
      <c r="V243" t="s">
        <v>1218</v>
      </c>
    </row>
    <row r="244" spans="18:22" x14ac:dyDescent="0.35">
      <c r="R244" t="s">
        <v>304</v>
      </c>
      <c r="S244">
        <v>90230</v>
      </c>
      <c r="T244" s="13">
        <v>15.255000000000001</v>
      </c>
      <c r="U244" s="13">
        <v>18090.8</v>
      </c>
      <c r="V244" t="s">
        <v>1219</v>
      </c>
    </row>
    <row r="245" spans="18:22" x14ac:dyDescent="0.35">
      <c r="R245" t="s">
        <v>304</v>
      </c>
      <c r="S245">
        <v>90240</v>
      </c>
      <c r="T245" s="13">
        <v>130.67500000000001</v>
      </c>
      <c r="U245" s="13">
        <v>55435.199999999997</v>
      </c>
      <c r="V245" t="s">
        <v>1219</v>
      </c>
    </row>
    <row r="246" spans="18:22" x14ac:dyDescent="0.35">
      <c r="R246" t="s">
        <v>278</v>
      </c>
      <c r="S246">
        <v>90411</v>
      </c>
      <c r="T246" s="13">
        <v>15.097</v>
      </c>
      <c r="U246" s="13">
        <v>123.004</v>
      </c>
      <c r="V246" t="s">
        <v>1220</v>
      </c>
    </row>
    <row r="247" spans="18:22" x14ac:dyDescent="0.35">
      <c r="R247" t="s">
        <v>304</v>
      </c>
      <c r="S247">
        <v>90412</v>
      </c>
      <c r="T247" s="13">
        <v>12.291</v>
      </c>
      <c r="U247" s="13">
        <v>2.0059999999999998</v>
      </c>
      <c r="V247" t="s">
        <v>1221</v>
      </c>
    </row>
    <row r="248" spans="18:22" x14ac:dyDescent="0.35">
      <c r="R248" t="s">
        <v>278</v>
      </c>
      <c r="S248">
        <v>90420</v>
      </c>
      <c r="T248" s="13">
        <v>2.0510000000000002</v>
      </c>
      <c r="U248" s="13">
        <v>0</v>
      </c>
      <c r="V248" t="s">
        <v>1134</v>
      </c>
    </row>
    <row r="249" spans="18:22" x14ac:dyDescent="0.35">
      <c r="R249" t="s">
        <v>278</v>
      </c>
      <c r="S249">
        <v>90500</v>
      </c>
      <c r="T249" s="13">
        <v>5.4859999999999998</v>
      </c>
      <c r="U249" s="13">
        <v>0</v>
      </c>
      <c r="V249" t="s">
        <v>1222</v>
      </c>
    </row>
    <row r="250" spans="18:22" x14ac:dyDescent="0.35">
      <c r="R250" t="s">
        <v>278</v>
      </c>
      <c r="S250">
        <v>90611</v>
      </c>
      <c r="T250" s="13">
        <v>0.153</v>
      </c>
      <c r="U250" s="13">
        <v>0</v>
      </c>
      <c r="V250" t="s">
        <v>1223</v>
      </c>
    </row>
    <row r="251" spans="18:22" x14ac:dyDescent="0.35">
      <c r="R251" t="s">
        <v>278</v>
      </c>
      <c r="S251">
        <v>90619</v>
      </c>
      <c r="T251" s="13">
        <v>29.956</v>
      </c>
      <c r="U251" s="13">
        <v>0</v>
      </c>
      <c r="V251" t="s">
        <v>1224</v>
      </c>
    </row>
    <row r="252" spans="18:22" x14ac:dyDescent="0.35">
      <c r="R252" t="s">
        <v>304</v>
      </c>
      <c r="S252">
        <v>90620</v>
      </c>
      <c r="T252" s="13">
        <v>1.47</v>
      </c>
      <c r="U252" s="13">
        <v>0</v>
      </c>
      <c r="V252" t="s">
        <v>1225</v>
      </c>
    </row>
    <row r="253" spans="18:22" x14ac:dyDescent="0.35">
      <c r="R253" t="s">
        <v>278</v>
      </c>
      <c r="S253">
        <v>90700</v>
      </c>
      <c r="T253" s="13">
        <v>0.33100000000000002</v>
      </c>
      <c r="U253" s="13">
        <v>0</v>
      </c>
      <c r="V253" t="s">
        <v>1226</v>
      </c>
    </row>
    <row r="254" spans="18:22" x14ac:dyDescent="0.35">
      <c r="R254" t="s">
        <v>278</v>
      </c>
      <c r="S254">
        <v>90810</v>
      </c>
      <c r="T254" s="13">
        <v>0.82699999999999996</v>
      </c>
      <c r="U254" s="13">
        <v>0</v>
      </c>
      <c r="V254" t="s">
        <v>1227</v>
      </c>
    </row>
    <row r="255" spans="18:22" x14ac:dyDescent="0.35">
      <c r="R255" t="s">
        <v>278</v>
      </c>
      <c r="S255">
        <v>90830</v>
      </c>
      <c r="T255" s="13">
        <v>0.27200000000000002</v>
      </c>
      <c r="U255" s="13">
        <v>0</v>
      </c>
      <c r="V255" t="s">
        <v>1228</v>
      </c>
    </row>
    <row r="256" spans="18:22" x14ac:dyDescent="0.35">
      <c r="R256" t="s">
        <v>278</v>
      </c>
      <c r="S256">
        <v>90910</v>
      </c>
      <c r="T256" s="13">
        <v>0.96599999999999997</v>
      </c>
      <c r="U256" s="13">
        <v>0</v>
      </c>
      <c r="V256" t="s">
        <v>1229</v>
      </c>
    </row>
    <row r="257" spans="18:22" x14ac:dyDescent="0.35">
      <c r="R257" t="s">
        <v>278</v>
      </c>
      <c r="S257">
        <v>90920</v>
      </c>
      <c r="T257" s="13">
        <v>2.1999999999999999E-2</v>
      </c>
      <c r="U257" s="13">
        <v>0</v>
      </c>
      <c r="V257" t="s">
        <v>1230</v>
      </c>
    </row>
    <row r="258" spans="18:22" x14ac:dyDescent="0.35">
      <c r="R258" t="s">
        <v>278</v>
      </c>
      <c r="S258">
        <v>90930</v>
      </c>
      <c r="T258" s="13">
        <v>0.79600000000000004</v>
      </c>
      <c r="U258" s="13">
        <v>0</v>
      </c>
      <c r="V258" t="s">
        <v>1231</v>
      </c>
    </row>
    <row r="259" spans="18:22" x14ac:dyDescent="0.35">
      <c r="R259" t="s">
        <v>278</v>
      </c>
      <c r="S259">
        <v>91010</v>
      </c>
      <c r="T259" s="13">
        <v>516.91600000000005</v>
      </c>
      <c r="U259" s="13">
        <v>0</v>
      </c>
      <c r="V259" t="s">
        <v>1232</v>
      </c>
    </row>
    <row r="260" spans="18:22" x14ac:dyDescent="0.35">
      <c r="R260" t="s">
        <v>278</v>
      </c>
      <c r="S260">
        <v>91030</v>
      </c>
      <c r="T260" s="13">
        <v>0.21199999999999999</v>
      </c>
      <c r="U260" s="13">
        <v>0</v>
      </c>
      <c r="V260" t="s">
        <v>1233</v>
      </c>
    </row>
    <row r="261" spans="18:22" x14ac:dyDescent="0.35">
      <c r="R261" t="s">
        <v>278</v>
      </c>
      <c r="S261">
        <v>91091</v>
      </c>
      <c r="T261" s="13">
        <v>2.573</v>
      </c>
      <c r="U261" s="13">
        <v>0</v>
      </c>
      <c r="V261" t="s">
        <v>1234</v>
      </c>
    </row>
    <row r="262" spans="18:22" x14ac:dyDescent="0.35">
      <c r="R262" t="s">
        <v>278</v>
      </c>
      <c r="S262">
        <v>91099</v>
      </c>
      <c r="T262" s="13">
        <v>618.18399999999997</v>
      </c>
      <c r="U262" s="13">
        <v>0.97</v>
      </c>
      <c r="V262" t="s">
        <v>1235</v>
      </c>
    </row>
    <row r="263" spans="18:22" x14ac:dyDescent="0.35">
      <c r="R263" t="s">
        <v>275</v>
      </c>
      <c r="S263">
        <v>100110</v>
      </c>
      <c r="T263" s="13">
        <v>17.75</v>
      </c>
      <c r="U263" s="13">
        <v>0</v>
      </c>
      <c r="V263" t="s">
        <v>1236</v>
      </c>
    </row>
    <row r="264" spans="18:22" x14ac:dyDescent="0.35">
      <c r="R264" t="s">
        <v>275</v>
      </c>
      <c r="S264">
        <v>100190</v>
      </c>
      <c r="T264" s="13">
        <v>35363.699999999997</v>
      </c>
      <c r="U264" s="13">
        <v>0</v>
      </c>
      <c r="V264" t="s">
        <v>1237</v>
      </c>
    </row>
    <row r="265" spans="18:22" x14ac:dyDescent="0.35">
      <c r="R265" t="s">
        <v>277</v>
      </c>
      <c r="S265">
        <v>100200</v>
      </c>
      <c r="T265" s="13">
        <v>1.321</v>
      </c>
      <c r="U265" s="13">
        <v>0</v>
      </c>
      <c r="V265" t="s">
        <v>1238</v>
      </c>
    </row>
    <row r="266" spans="18:22" x14ac:dyDescent="0.35">
      <c r="R266" t="s">
        <v>277</v>
      </c>
      <c r="S266">
        <v>100300</v>
      </c>
      <c r="T266" s="13">
        <v>2.1739999999999999</v>
      </c>
      <c r="U266" s="13">
        <v>0</v>
      </c>
      <c r="V266" t="s">
        <v>1239</v>
      </c>
    </row>
    <row r="267" spans="18:22" x14ac:dyDescent="0.35">
      <c r="R267" t="s">
        <v>277</v>
      </c>
      <c r="S267">
        <v>100400</v>
      </c>
      <c r="T267" s="13">
        <v>6.444</v>
      </c>
      <c r="U267" s="13">
        <v>0</v>
      </c>
      <c r="V267" t="s">
        <v>1240</v>
      </c>
    </row>
    <row r="268" spans="18:22" x14ac:dyDescent="0.35">
      <c r="R268" t="s">
        <v>270</v>
      </c>
      <c r="S268">
        <v>100510</v>
      </c>
      <c r="T268" s="13">
        <v>21804.799999999999</v>
      </c>
      <c r="U268" s="13">
        <v>84.578000000000003</v>
      </c>
      <c r="V268" t="s">
        <v>1241</v>
      </c>
    </row>
    <row r="269" spans="18:22" x14ac:dyDescent="0.35">
      <c r="R269" t="s">
        <v>270</v>
      </c>
      <c r="S269">
        <v>100590</v>
      </c>
      <c r="T269" s="13">
        <v>900.22799999999995</v>
      </c>
      <c r="U269" s="13">
        <v>865.85900000000004</v>
      </c>
      <c r="V269" t="s">
        <v>1242</v>
      </c>
    </row>
    <row r="270" spans="18:22" x14ac:dyDescent="0.35">
      <c r="R270" t="s">
        <v>273</v>
      </c>
      <c r="S270">
        <v>100610</v>
      </c>
      <c r="T270" s="13">
        <v>11.052</v>
      </c>
      <c r="U270" s="13">
        <v>0</v>
      </c>
      <c r="V270" t="s">
        <v>1243</v>
      </c>
    </row>
    <row r="271" spans="18:22" x14ac:dyDescent="0.35">
      <c r="R271" t="s">
        <v>303</v>
      </c>
      <c r="S271">
        <v>100620</v>
      </c>
      <c r="T271" s="13">
        <v>1.5940000000000001</v>
      </c>
      <c r="U271" s="13">
        <v>0.20599999999999999</v>
      </c>
      <c r="V271" t="s">
        <v>1244</v>
      </c>
    </row>
    <row r="272" spans="18:22" x14ac:dyDescent="0.35">
      <c r="R272" t="s">
        <v>303</v>
      </c>
      <c r="S272">
        <v>100630</v>
      </c>
      <c r="T272" s="13">
        <v>8830.27</v>
      </c>
      <c r="U272" s="13">
        <v>6485.34</v>
      </c>
      <c r="V272" t="s">
        <v>1245</v>
      </c>
    </row>
    <row r="273" spans="18:22" x14ac:dyDescent="0.35">
      <c r="R273" t="s">
        <v>273</v>
      </c>
      <c r="S273">
        <v>100640</v>
      </c>
      <c r="T273" s="13">
        <v>18269.900000000001</v>
      </c>
      <c r="U273" s="13">
        <v>14329.9</v>
      </c>
      <c r="V273" t="s">
        <v>1246</v>
      </c>
    </row>
    <row r="274" spans="18:22" x14ac:dyDescent="0.35">
      <c r="R274" t="s">
        <v>271</v>
      </c>
      <c r="S274">
        <v>100700</v>
      </c>
      <c r="T274" s="13">
        <v>2147.9</v>
      </c>
      <c r="U274" s="13">
        <v>2469.08</v>
      </c>
      <c r="V274" t="s">
        <v>1247</v>
      </c>
    </row>
    <row r="275" spans="18:22" x14ac:dyDescent="0.35">
      <c r="R275" t="s">
        <v>277</v>
      </c>
      <c r="S275">
        <v>100810</v>
      </c>
      <c r="T275" s="13">
        <v>4.1779999999999999</v>
      </c>
      <c r="U275" s="13">
        <v>0</v>
      </c>
      <c r="V275" t="s">
        <v>1248</v>
      </c>
    </row>
    <row r="276" spans="18:22" x14ac:dyDescent="0.35">
      <c r="R276" t="s">
        <v>277</v>
      </c>
      <c r="S276">
        <v>100820</v>
      </c>
      <c r="T276" s="13">
        <v>48.902999999999999</v>
      </c>
      <c r="U276" s="13">
        <v>0</v>
      </c>
      <c r="V276" t="s">
        <v>1249</v>
      </c>
    </row>
    <row r="277" spans="18:22" x14ac:dyDescent="0.35">
      <c r="R277" t="s">
        <v>277</v>
      </c>
      <c r="S277">
        <v>100890</v>
      </c>
      <c r="T277" s="13">
        <v>9.9789999999999992</v>
      </c>
      <c r="U277" s="13">
        <v>0</v>
      </c>
      <c r="V277" t="s">
        <v>1250</v>
      </c>
    </row>
    <row r="278" spans="18:22" x14ac:dyDescent="0.35">
      <c r="R278" t="s">
        <v>303</v>
      </c>
      <c r="S278">
        <v>110100</v>
      </c>
      <c r="T278" s="13">
        <v>984.58699999999999</v>
      </c>
      <c r="U278" s="13">
        <v>17051</v>
      </c>
      <c r="V278" t="s">
        <v>1251</v>
      </c>
    </row>
    <row r="279" spans="18:22" x14ac:dyDescent="0.35">
      <c r="R279" t="s">
        <v>303</v>
      </c>
      <c r="S279">
        <v>110220</v>
      </c>
      <c r="T279" s="13">
        <v>4906.4799999999996</v>
      </c>
      <c r="U279" s="13">
        <v>6704.81</v>
      </c>
      <c r="V279" t="s">
        <v>1252</v>
      </c>
    </row>
    <row r="280" spans="18:22" x14ac:dyDescent="0.35">
      <c r="R280" t="s">
        <v>303</v>
      </c>
      <c r="S280">
        <v>110290</v>
      </c>
      <c r="T280" s="13">
        <v>132.416</v>
      </c>
      <c r="U280" s="13">
        <v>69.513999999999996</v>
      </c>
      <c r="V280" t="s">
        <v>1253</v>
      </c>
    </row>
    <row r="281" spans="18:22" x14ac:dyDescent="0.35">
      <c r="R281" t="s">
        <v>275</v>
      </c>
      <c r="S281">
        <v>110311</v>
      </c>
      <c r="T281" s="13">
        <v>1.411</v>
      </c>
      <c r="U281" s="13">
        <v>0</v>
      </c>
      <c r="V281" t="s">
        <v>1254</v>
      </c>
    </row>
    <row r="282" spans="18:22" x14ac:dyDescent="0.35">
      <c r="R282" t="s">
        <v>270</v>
      </c>
      <c r="S282">
        <v>110313</v>
      </c>
      <c r="T282" s="13">
        <v>1.5940000000000001</v>
      </c>
      <c r="U282" s="13">
        <v>0</v>
      </c>
      <c r="V282" t="s">
        <v>1255</v>
      </c>
    </row>
    <row r="283" spans="18:22" x14ac:dyDescent="0.35">
      <c r="R283" t="s">
        <v>277</v>
      </c>
      <c r="S283">
        <v>110319</v>
      </c>
      <c r="T283" s="13">
        <v>1.1539999999999999</v>
      </c>
      <c r="U283" s="13">
        <v>0</v>
      </c>
      <c r="V283" t="s">
        <v>1256</v>
      </c>
    </row>
    <row r="284" spans="18:22" x14ac:dyDescent="0.35">
      <c r="R284" t="s">
        <v>277</v>
      </c>
      <c r="S284">
        <v>110412</v>
      </c>
      <c r="T284" s="13">
        <v>55.171999999999997</v>
      </c>
      <c r="U284" s="13">
        <v>0</v>
      </c>
      <c r="V284" t="s">
        <v>1257</v>
      </c>
    </row>
    <row r="285" spans="18:22" x14ac:dyDescent="0.35">
      <c r="R285" t="s">
        <v>277</v>
      </c>
      <c r="S285">
        <v>110419</v>
      </c>
      <c r="T285" s="13">
        <v>0.46899999999999997</v>
      </c>
      <c r="U285" s="13">
        <v>0</v>
      </c>
      <c r="V285" t="s">
        <v>1258</v>
      </c>
    </row>
    <row r="286" spans="18:22" x14ac:dyDescent="0.35">
      <c r="R286" t="s">
        <v>277</v>
      </c>
      <c r="S286">
        <v>110422</v>
      </c>
      <c r="T286" s="13">
        <v>1.8</v>
      </c>
      <c r="U286" s="13">
        <v>0</v>
      </c>
      <c r="V286" t="s">
        <v>1259</v>
      </c>
    </row>
    <row r="287" spans="18:22" x14ac:dyDescent="0.35">
      <c r="R287" t="s">
        <v>270</v>
      </c>
      <c r="S287">
        <v>110423</v>
      </c>
      <c r="T287" s="13">
        <v>0.55500000000000005</v>
      </c>
      <c r="U287" s="13">
        <v>0</v>
      </c>
      <c r="V287" t="s">
        <v>1260</v>
      </c>
    </row>
    <row r="288" spans="18:22" x14ac:dyDescent="0.35">
      <c r="R288" t="s">
        <v>273</v>
      </c>
      <c r="S288">
        <v>110429</v>
      </c>
      <c r="T288" s="13">
        <v>0.85</v>
      </c>
      <c r="U288" s="13">
        <v>0</v>
      </c>
      <c r="V288" t="s">
        <v>1261</v>
      </c>
    </row>
    <row r="289" spans="18:22" x14ac:dyDescent="0.35">
      <c r="R289" t="s">
        <v>275</v>
      </c>
      <c r="S289">
        <v>110430</v>
      </c>
      <c r="T289" s="13">
        <v>0.83799999999999997</v>
      </c>
      <c r="U289" s="13">
        <v>0</v>
      </c>
      <c r="V289" t="s">
        <v>1262</v>
      </c>
    </row>
    <row r="290" spans="18:22" x14ac:dyDescent="0.35">
      <c r="R290" t="s">
        <v>301</v>
      </c>
      <c r="S290">
        <v>110510</v>
      </c>
      <c r="T290" s="13">
        <v>0.46700000000000003</v>
      </c>
      <c r="U290" s="13">
        <v>3.363</v>
      </c>
      <c r="V290" t="s">
        <v>1263</v>
      </c>
    </row>
    <row r="291" spans="18:22" x14ac:dyDescent="0.35">
      <c r="R291" t="s">
        <v>301</v>
      </c>
      <c r="S291">
        <v>110520</v>
      </c>
      <c r="T291" s="13">
        <v>3.9380000000000002</v>
      </c>
      <c r="U291" s="13">
        <v>0</v>
      </c>
      <c r="V291" t="s">
        <v>1264</v>
      </c>
    </row>
    <row r="292" spans="18:22" x14ac:dyDescent="0.35">
      <c r="R292" t="s">
        <v>301</v>
      </c>
      <c r="S292">
        <v>110610</v>
      </c>
      <c r="T292" s="13">
        <v>154.61000000000001</v>
      </c>
      <c r="U292" s="13">
        <v>24.312999999999999</v>
      </c>
      <c r="V292" t="s">
        <v>1265</v>
      </c>
    </row>
    <row r="293" spans="18:22" x14ac:dyDescent="0.35">
      <c r="R293" t="s">
        <v>301</v>
      </c>
      <c r="S293">
        <v>110620</v>
      </c>
      <c r="T293" s="13">
        <v>0.86099999999999999</v>
      </c>
      <c r="U293" s="13">
        <v>1039.3800000000001</v>
      </c>
      <c r="V293" t="s">
        <v>1266</v>
      </c>
    </row>
    <row r="294" spans="18:22" x14ac:dyDescent="0.35">
      <c r="R294" t="s">
        <v>301</v>
      </c>
      <c r="S294">
        <v>110630</v>
      </c>
      <c r="T294" s="13">
        <v>0.81599999999999995</v>
      </c>
      <c r="U294" s="13">
        <v>0</v>
      </c>
      <c r="V294" t="s">
        <v>1267</v>
      </c>
    </row>
    <row r="295" spans="18:22" x14ac:dyDescent="0.35">
      <c r="R295" t="s">
        <v>304</v>
      </c>
      <c r="S295">
        <v>110710</v>
      </c>
      <c r="T295" s="13">
        <v>2845.75</v>
      </c>
      <c r="U295" s="13">
        <v>0</v>
      </c>
      <c r="V295" t="s">
        <v>1268</v>
      </c>
    </row>
    <row r="296" spans="18:22" x14ac:dyDescent="0.35">
      <c r="R296" t="s">
        <v>304</v>
      </c>
      <c r="S296">
        <v>110720</v>
      </c>
      <c r="T296" s="13">
        <v>1949.18</v>
      </c>
      <c r="U296" s="13">
        <v>0</v>
      </c>
      <c r="V296" t="s">
        <v>1269</v>
      </c>
    </row>
    <row r="297" spans="18:22" x14ac:dyDescent="0.35">
      <c r="R297" t="s">
        <v>304</v>
      </c>
      <c r="S297">
        <v>110811</v>
      </c>
      <c r="T297" s="13">
        <v>0.436</v>
      </c>
      <c r="U297" s="13">
        <v>0</v>
      </c>
      <c r="V297" t="s">
        <v>1270</v>
      </c>
    </row>
    <row r="298" spans="18:22" x14ac:dyDescent="0.35">
      <c r="R298" t="s">
        <v>304</v>
      </c>
      <c r="S298">
        <v>110812</v>
      </c>
      <c r="T298" s="13">
        <v>10.041</v>
      </c>
      <c r="U298" s="13">
        <v>64.691000000000003</v>
      </c>
      <c r="V298" t="s">
        <v>1271</v>
      </c>
    </row>
    <row r="299" spans="18:22" x14ac:dyDescent="0.35">
      <c r="R299" t="s">
        <v>304</v>
      </c>
      <c r="S299">
        <v>110813</v>
      </c>
      <c r="T299" s="13">
        <v>3.9E-2</v>
      </c>
      <c r="U299" s="13">
        <v>0</v>
      </c>
      <c r="V299" t="s">
        <v>1272</v>
      </c>
    </row>
    <row r="300" spans="18:22" x14ac:dyDescent="0.35">
      <c r="R300" t="s">
        <v>304</v>
      </c>
      <c r="S300">
        <v>110814</v>
      </c>
      <c r="T300" s="13">
        <v>0.67400000000000004</v>
      </c>
      <c r="U300" s="13">
        <v>276.42700000000002</v>
      </c>
      <c r="V300" t="s">
        <v>1273</v>
      </c>
    </row>
    <row r="301" spans="18:22" x14ac:dyDescent="0.35">
      <c r="R301" t="s">
        <v>304</v>
      </c>
      <c r="S301">
        <v>110819</v>
      </c>
      <c r="T301" s="13">
        <v>3.4380000000000002</v>
      </c>
      <c r="U301" s="13">
        <v>0.76700000000000002</v>
      </c>
      <c r="V301" t="s">
        <v>1274</v>
      </c>
    </row>
    <row r="302" spans="18:22" x14ac:dyDescent="0.35">
      <c r="R302" t="s">
        <v>304</v>
      </c>
      <c r="S302">
        <v>110900</v>
      </c>
      <c r="T302" s="13">
        <v>2.3E-2</v>
      </c>
      <c r="U302" s="13">
        <v>0</v>
      </c>
      <c r="V302" t="s">
        <v>1275</v>
      </c>
    </row>
    <row r="303" spans="18:22" x14ac:dyDescent="0.35">
      <c r="R303" t="s">
        <v>3945</v>
      </c>
      <c r="S303">
        <v>120100</v>
      </c>
      <c r="T303" s="13">
        <v>2178.0300000000002</v>
      </c>
      <c r="U303" s="13">
        <v>0</v>
      </c>
      <c r="V303" t="s">
        <v>1276</v>
      </c>
    </row>
    <row r="304" spans="18:22" x14ac:dyDescent="0.35">
      <c r="R304" t="s">
        <v>279</v>
      </c>
      <c r="S304">
        <v>120210</v>
      </c>
      <c r="T304" s="13">
        <v>0.70199999999999996</v>
      </c>
      <c r="U304" s="13">
        <v>110.563</v>
      </c>
      <c r="V304" t="s">
        <v>1277</v>
      </c>
    </row>
    <row r="305" spans="18:22" x14ac:dyDescent="0.35">
      <c r="R305" t="s">
        <v>279</v>
      </c>
      <c r="S305">
        <v>120220</v>
      </c>
      <c r="T305" s="13">
        <v>6845.19</v>
      </c>
      <c r="U305" s="13">
        <v>8.8670000000000009</v>
      </c>
      <c r="V305" t="s">
        <v>1277</v>
      </c>
    </row>
    <row r="306" spans="18:22" x14ac:dyDescent="0.35">
      <c r="R306" t="s">
        <v>280</v>
      </c>
      <c r="S306">
        <v>120300</v>
      </c>
      <c r="T306" s="13">
        <v>3.7909999999999999</v>
      </c>
      <c r="U306" s="13">
        <v>0</v>
      </c>
      <c r="V306" t="s">
        <v>1278</v>
      </c>
    </row>
    <row r="307" spans="18:22" x14ac:dyDescent="0.35">
      <c r="R307" t="s">
        <v>281</v>
      </c>
      <c r="S307">
        <v>120400</v>
      </c>
      <c r="T307" s="13">
        <v>0.27300000000000002</v>
      </c>
      <c r="U307" s="13">
        <v>0</v>
      </c>
      <c r="V307" t="s">
        <v>1279</v>
      </c>
    </row>
    <row r="308" spans="18:22" x14ac:dyDescent="0.35">
      <c r="R308" t="s">
        <v>281</v>
      </c>
      <c r="S308">
        <v>120600</v>
      </c>
      <c r="T308" s="13">
        <v>7.5679999999999996</v>
      </c>
      <c r="U308" s="13">
        <v>0</v>
      </c>
      <c r="V308" t="s">
        <v>1280</v>
      </c>
    </row>
    <row r="309" spans="18:22" x14ac:dyDescent="0.35">
      <c r="R309" t="s">
        <v>281</v>
      </c>
      <c r="S309">
        <v>120720</v>
      </c>
      <c r="T309" s="13">
        <v>2.4849999999999999</v>
      </c>
      <c r="U309" s="13">
        <v>0</v>
      </c>
      <c r="V309" t="s">
        <v>1281</v>
      </c>
    </row>
    <row r="310" spans="18:22" x14ac:dyDescent="0.35">
      <c r="R310" t="s">
        <v>281</v>
      </c>
      <c r="S310">
        <v>120740</v>
      </c>
      <c r="T310" s="13">
        <v>1.972</v>
      </c>
      <c r="U310" s="13">
        <v>0</v>
      </c>
      <c r="V310" t="s">
        <v>1282</v>
      </c>
    </row>
    <row r="311" spans="18:22" x14ac:dyDescent="0.35">
      <c r="R311" t="s">
        <v>281</v>
      </c>
      <c r="S311">
        <v>120750</v>
      </c>
      <c r="T311" s="13">
        <v>0.157</v>
      </c>
      <c r="U311" s="13">
        <v>0</v>
      </c>
      <c r="V311" t="s">
        <v>1283</v>
      </c>
    </row>
    <row r="312" spans="18:22" x14ac:dyDescent="0.35">
      <c r="R312" t="s">
        <v>281</v>
      </c>
      <c r="S312">
        <v>120791</v>
      </c>
      <c r="T312" s="13">
        <v>3.6999999999999998E-2</v>
      </c>
      <c r="U312" s="13">
        <v>0</v>
      </c>
      <c r="V312" t="s">
        <v>1284</v>
      </c>
    </row>
    <row r="313" spans="18:22" x14ac:dyDescent="0.35">
      <c r="R313" t="s">
        <v>281</v>
      </c>
      <c r="S313">
        <v>120799</v>
      </c>
      <c r="T313" s="13">
        <v>18.189</v>
      </c>
      <c r="U313" s="13">
        <v>0</v>
      </c>
      <c r="V313" t="s">
        <v>1285</v>
      </c>
    </row>
    <row r="314" spans="18:22" x14ac:dyDescent="0.35">
      <c r="R314" t="s">
        <v>302</v>
      </c>
      <c r="S314">
        <v>120810</v>
      </c>
      <c r="T314" s="13">
        <v>187.21199999999999</v>
      </c>
      <c r="U314" s="13">
        <v>407.142</v>
      </c>
      <c r="V314" t="s">
        <v>1286</v>
      </c>
    </row>
    <row r="315" spans="18:22" x14ac:dyDescent="0.35">
      <c r="R315" t="s">
        <v>302</v>
      </c>
      <c r="S315">
        <v>120890</v>
      </c>
      <c r="T315" s="13">
        <v>0.214</v>
      </c>
      <c r="U315" s="13">
        <v>0</v>
      </c>
      <c r="V315" t="s">
        <v>1287</v>
      </c>
    </row>
    <row r="316" spans="18:22" x14ac:dyDescent="0.35">
      <c r="R316" t="s">
        <v>278</v>
      </c>
      <c r="S316">
        <v>120924</v>
      </c>
      <c r="T316" s="13">
        <v>0.875</v>
      </c>
      <c r="U316" s="13">
        <v>0</v>
      </c>
      <c r="V316" t="s">
        <v>1288</v>
      </c>
    </row>
    <row r="317" spans="18:22" x14ac:dyDescent="0.35">
      <c r="R317" t="s">
        <v>278</v>
      </c>
      <c r="S317">
        <v>120929</v>
      </c>
      <c r="T317" s="13">
        <v>0.161</v>
      </c>
      <c r="U317" s="13">
        <v>0</v>
      </c>
      <c r="V317" t="s">
        <v>1289</v>
      </c>
    </row>
    <row r="318" spans="18:22" x14ac:dyDescent="0.35">
      <c r="R318" t="s">
        <v>278</v>
      </c>
      <c r="S318">
        <v>120930</v>
      </c>
      <c r="T318" s="13">
        <v>23.805</v>
      </c>
      <c r="U318" s="13">
        <v>0</v>
      </c>
      <c r="V318" t="s">
        <v>1290</v>
      </c>
    </row>
    <row r="319" spans="18:22" x14ac:dyDescent="0.35">
      <c r="R319" t="s">
        <v>278</v>
      </c>
      <c r="S319">
        <v>120991</v>
      </c>
      <c r="T319" s="13">
        <v>659.072</v>
      </c>
      <c r="U319" s="13">
        <v>0.373</v>
      </c>
      <c r="V319" t="s">
        <v>1291</v>
      </c>
    </row>
    <row r="320" spans="18:22" x14ac:dyDescent="0.35">
      <c r="R320" t="s">
        <v>278</v>
      </c>
      <c r="S320">
        <v>120999</v>
      </c>
      <c r="T320" s="13">
        <v>409.85399999999998</v>
      </c>
      <c r="U320" s="13">
        <v>0</v>
      </c>
      <c r="V320" t="s">
        <v>1292</v>
      </c>
    </row>
    <row r="321" spans="18:22" x14ac:dyDescent="0.35">
      <c r="R321" t="s">
        <v>278</v>
      </c>
      <c r="S321">
        <v>121020</v>
      </c>
      <c r="T321" s="13">
        <v>17.2</v>
      </c>
      <c r="U321" s="13">
        <v>0</v>
      </c>
      <c r="V321" t="s">
        <v>1293</v>
      </c>
    </row>
    <row r="322" spans="18:22" x14ac:dyDescent="0.35">
      <c r="R322" t="s">
        <v>278</v>
      </c>
      <c r="S322">
        <v>121140</v>
      </c>
      <c r="T322" s="13">
        <v>0</v>
      </c>
      <c r="U322" s="13">
        <v>65.644000000000005</v>
      </c>
      <c r="V322" t="s">
        <v>1294</v>
      </c>
    </row>
    <row r="323" spans="18:22" x14ac:dyDescent="0.35">
      <c r="R323" t="s">
        <v>3946</v>
      </c>
      <c r="S323">
        <v>121190</v>
      </c>
      <c r="T323" s="13">
        <v>25.542999999999999</v>
      </c>
      <c r="U323" s="13">
        <v>3455.25</v>
      </c>
      <c r="V323" t="s">
        <v>1295</v>
      </c>
    </row>
    <row r="324" spans="18:22" x14ac:dyDescent="0.35">
      <c r="R324" t="s">
        <v>296</v>
      </c>
      <c r="S324">
        <v>121220</v>
      </c>
      <c r="T324" s="13">
        <v>2.6560000000000001</v>
      </c>
      <c r="U324" s="13">
        <v>0</v>
      </c>
      <c r="V324" t="s">
        <v>1296</v>
      </c>
    </row>
    <row r="325" spans="18:22" x14ac:dyDescent="0.35">
      <c r="R325" t="s">
        <v>274</v>
      </c>
      <c r="S325">
        <v>121291</v>
      </c>
      <c r="T325" s="13">
        <v>0.185</v>
      </c>
      <c r="U325" s="13">
        <v>0</v>
      </c>
      <c r="V325" t="s">
        <v>1297</v>
      </c>
    </row>
    <row r="326" spans="18:22" x14ac:dyDescent="0.35">
      <c r="R326" t="s">
        <v>274</v>
      </c>
      <c r="S326">
        <v>121299</v>
      </c>
      <c r="T326" s="13">
        <v>1.8440000000000001</v>
      </c>
      <c r="U326" s="13">
        <v>0</v>
      </c>
      <c r="V326" t="s">
        <v>1298</v>
      </c>
    </row>
    <row r="327" spans="18:22" x14ac:dyDescent="0.35">
      <c r="R327" t="s">
        <v>277</v>
      </c>
      <c r="S327">
        <v>121410</v>
      </c>
      <c r="T327" s="13">
        <v>2.9000000000000001E-2</v>
      </c>
      <c r="U327" s="13">
        <v>0</v>
      </c>
      <c r="V327" t="s">
        <v>1299</v>
      </c>
    </row>
    <row r="328" spans="18:22" x14ac:dyDescent="0.35">
      <c r="R328" t="s">
        <v>278</v>
      </c>
      <c r="S328">
        <v>130213</v>
      </c>
      <c r="T328" s="13">
        <v>7.9569999999999999</v>
      </c>
      <c r="U328" s="13">
        <v>0</v>
      </c>
      <c r="V328" t="s">
        <v>1300</v>
      </c>
    </row>
    <row r="329" spans="18:22" x14ac:dyDescent="0.35">
      <c r="R329" t="s">
        <v>3946</v>
      </c>
      <c r="S329">
        <v>130219</v>
      </c>
      <c r="T329" s="13">
        <v>2.5999999999999999E-2</v>
      </c>
      <c r="U329" s="13">
        <v>19.751000000000001</v>
      </c>
      <c r="V329" t="s">
        <v>1301</v>
      </c>
    </row>
    <row r="330" spans="18:22" x14ac:dyDescent="0.35">
      <c r="R330" t="s">
        <v>278</v>
      </c>
      <c r="S330">
        <v>130220</v>
      </c>
      <c r="T330" s="13">
        <v>20.303000000000001</v>
      </c>
      <c r="U330" s="13">
        <v>0</v>
      </c>
      <c r="V330" t="s">
        <v>1302</v>
      </c>
    </row>
    <row r="331" spans="18:22" x14ac:dyDescent="0.35">
      <c r="R331" t="s">
        <v>278</v>
      </c>
      <c r="S331">
        <v>130231</v>
      </c>
      <c r="T331" s="13">
        <v>2.714</v>
      </c>
      <c r="U331" s="13">
        <v>0</v>
      </c>
      <c r="V331" t="s">
        <v>1303</v>
      </c>
    </row>
    <row r="332" spans="18:22" x14ac:dyDescent="0.35">
      <c r="R332" t="s">
        <v>278</v>
      </c>
      <c r="S332">
        <v>130239</v>
      </c>
      <c r="T332" s="13">
        <v>1.9E-2</v>
      </c>
      <c r="U332" s="13">
        <v>0</v>
      </c>
      <c r="V332" t="s">
        <v>1304</v>
      </c>
    </row>
    <row r="333" spans="18:22" x14ac:dyDescent="0.35">
      <c r="R333" t="s">
        <v>295</v>
      </c>
      <c r="S333">
        <v>140110</v>
      </c>
      <c r="T333" s="13">
        <v>2.2549999999999999</v>
      </c>
      <c r="U333" s="13">
        <v>0</v>
      </c>
      <c r="V333" t="s">
        <v>1305</v>
      </c>
    </row>
    <row r="334" spans="18:22" x14ac:dyDescent="0.35">
      <c r="R334" t="s">
        <v>295</v>
      </c>
      <c r="S334">
        <v>140120</v>
      </c>
      <c r="T334" s="13">
        <v>3.3000000000000002E-2</v>
      </c>
      <c r="U334" s="13">
        <v>0</v>
      </c>
      <c r="V334" t="s">
        <v>1306</v>
      </c>
    </row>
    <row r="335" spans="18:22" x14ac:dyDescent="0.35">
      <c r="R335" t="s">
        <v>301</v>
      </c>
      <c r="S335">
        <v>140190</v>
      </c>
      <c r="T335" s="13">
        <v>6.6000000000000003E-2</v>
      </c>
      <c r="U335" s="13">
        <v>0</v>
      </c>
      <c r="V335" t="s">
        <v>1307</v>
      </c>
    </row>
    <row r="336" spans="18:22" x14ac:dyDescent="0.35">
      <c r="R336" t="s">
        <v>301</v>
      </c>
      <c r="S336">
        <v>140490</v>
      </c>
      <c r="T336" s="13">
        <v>0.48899999999999999</v>
      </c>
      <c r="U336" s="13">
        <v>1.331</v>
      </c>
      <c r="V336" t="s">
        <v>1308</v>
      </c>
    </row>
    <row r="337" spans="18:22" x14ac:dyDescent="0.35">
      <c r="R337" t="s">
        <v>302</v>
      </c>
      <c r="S337">
        <v>150100</v>
      </c>
      <c r="T337" s="13">
        <v>0.77700000000000002</v>
      </c>
      <c r="U337" s="13">
        <v>0</v>
      </c>
      <c r="V337" t="s">
        <v>1309</v>
      </c>
    </row>
    <row r="338" spans="18:22" x14ac:dyDescent="0.35">
      <c r="R338" t="s">
        <v>302</v>
      </c>
      <c r="S338">
        <v>150200</v>
      </c>
      <c r="T338" s="13">
        <v>0.88</v>
      </c>
      <c r="U338" s="13">
        <v>0</v>
      </c>
      <c r="V338" t="s">
        <v>1310</v>
      </c>
    </row>
    <row r="339" spans="18:22" x14ac:dyDescent="0.35">
      <c r="R339" t="s">
        <v>302</v>
      </c>
      <c r="S339">
        <v>150410</v>
      </c>
      <c r="T339" s="13">
        <v>0.28000000000000003</v>
      </c>
      <c r="U339" s="13">
        <v>0</v>
      </c>
      <c r="V339" t="s">
        <v>1311</v>
      </c>
    </row>
    <row r="340" spans="18:22" x14ac:dyDescent="0.35">
      <c r="R340" t="s">
        <v>302</v>
      </c>
      <c r="S340">
        <v>150500</v>
      </c>
      <c r="T340" s="13">
        <v>29.95</v>
      </c>
      <c r="U340" s="13">
        <v>0</v>
      </c>
      <c r="V340" t="s">
        <v>1312</v>
      </c>
    </row>
    <row r="341" spans="18:22" x14ac:dyDescent="0.35">
      <c r="R341" t="s">
        <v>302</v>
      </c>
      <c r="S341">
        <v>150600</v>
      </c>
      <c r="T341" s="13">
        <v>6.8000000000000005E-2</v>
      </c>
      <c r="U341" s="13">
        <v>0</v>
      </c>
      <c r="V341" t="s">
        <v>1313</v>
      </c>
    </row>
    <row r="342" spans="18:22" x14ac:dyDescent="0.35">
      <c r="R342" t="s">
        <v>302</v>
      </c>
      <c r="S342">
        <v>150710</v>
      </c>
      <c r="T342" s="13">
        <v>977.25699999999995</v>
      </c>
      <c r="U342" s="13">
        <v>0</v>
      </c>
      <c r="V342" t="s">
        <v>1314</v>
      </c>
    </row>
    <row r="343" spans="18:22" x14ac:dyDescent="0.35">
      <c r="R343" t="s">
        <v>302</v>
      </c>
      <c r="S343">
        <v>150790</v>
      </c>
      <c r="T343" s="13">
        <v>464.71199999999999</v>
      </c>
      <c r="U343" s="13">
        <v>21.247</v>
      </c>
      <c r="V343" t="s">
        <v>1315</v>
      </c>
    </row>
    <row r="344" spans="18:22" x14ac:dyDescent="0.35">
      <c r="R344" t="s">
        <v>302</v>
      </c>
      <c r="S344">
        <v>150890</v>
      </c>
      <c r="T344" s="13">
        <v>72.843000000000004</v>
      </c>
      <c r="U344" s="13">
        <v>0</v>
      </c>
      <c r="V344" t="s">
        <v>1316</v>
      </c>
    </row>
    <row r="345" spans="18:22" x14ac:dyDescent="0.35">
      <c r="R345" t="s">
        <v>302</v>
      </c>
      <c r="S345">
        <v>150910</v>
      </c>
      <c r="T345" s="13">
        <v>94.022999999999996</v>
      </c>
      <c r="U345" s="13">
        <v>0</v>
      </c>
      <c r="V345" t="s">
        <v>1317</v>
      </c>
    </row>
    <row r="346" spans="18:22" x14ac:dyDescent="0.35">
      <c r="R346" t="s">
        <v>302</v>
      </c>
      <c r="S346">
        <v>150990</v>
      </c>
      <c r="T346" s="13">
        <v>211.994</v>
      </c>
      <c r="U346" s="13">
        <v>0</v>
      </c>
      <c r="V346" t="s">
        <v>1318</v>
      </c>
    </row>
    <row r="347" spans="18:22" x14ac:dyDescent="0.35">
      <c r="R347" t="s">
        <v>302</v>
      </c>
      <c r="S347">
        <v>151000</v>
      </c>
      <c r="T347" s="13">
        <v>1.5920000000000001</v>
      </c>
      <c r="U347" s="13">
        <v>0</v>
      </c>
      <c r="V347" t="s">
        <v>1319</v>
      </c>
    </row>
    <row r="348" spans="18:22" x14ac:dyDescent="0.35">
      <c r="R348" t="s">
        <v>302</v>
      </c>
      <c r="S348">
        <v>151110</v>
      </c>
      <c r="T348" s="13">
        <v>3314.78</v>
      </c>
      <c r="U348" s="13">
        <v>1.9E-2</v>
      </c>
      <c r="V348" t="s">
        <v>1320</v>
      </c>
    </row>
    <row r="349" spans="18:22" x14ac:dyDescent="0.35">
      <c r="R349" t="s">
        <v>302</v>
      </c>
      <c r="S349">
        <v>151190</v>
      </c>
      <c r="T349" s="13">
        <v>24335.599999999999</v>
      </c>
      <c r="U349" s="13">
        <v>8749.77</v>
      </c>
      <c r="V349" t="s">
        <v>1321</v>
      </c>
    </row>
    <row r="350" spans="18:22" x14ac:dyDescent="0.35">
      <c r="R350" t="s">
        <v>302</v>
      </c>
      <c r="S350">
        <v>151211</v>
      </c>
      <c r="T350" s="13">
        <v>292.48</v>
      </c>
      <c r="U350" s="13">
        <v>25.224</v>
      </c>
      <c r="V350" t="s">
        <v>1322</v>
      </c>
    </row>
    <row r="351" spans="18:22" x14ac:dyDescent="0.35">
      <c r="R351" t="s">
        <v>302</v>
      </c>
      <c r="S351">
        <v>151219</v>
      </c>
      <c r="T351" s="13">
        <v>1876.64</v>
      </c>
      <c r="U351" s="13">
        <v>643.60199999999998</v>
      </c>
      <c r="V351" t="s">
        <v>1323</v>
      </c>
    </row>
    <row r="352" spans="18:22" x14ac:dyDescent="0.35">
      <c r="R352" t="s">
        <v>302</v>
      </c>
      <c r="S352">
        <v>151229</v>
      </c>
      <c r="T352" s="13">
        <v>0.28999999999999998</v>
      </c>
      <c r="U352" s="13">
        <v>8.5860000000000003</v>
      </c>
      <c r="V352" t="s">
        <v>1324</v>
      </c>
    </row>
    <row r="353" spans="18:22" x14ac:dyDescent="0.35">
      <c r="R353" t="s">
        <v>302</v>
      </c>
      <c r="S353">
        <v>151311</v>
      </c>
      <c r="T353" s="13">
        <v>247.32499999999999</v>
      </c>
      <c r="U353" s="13">
        <v>0</v>
      </c>
      <c r="V353" t="s">
        <v>1325</v>
      </c>
    </row>
    <row r="354" spans="18:22" x14ac:dyDescent="0.35">
      <c r="R354" t="s">
        <v>302</v>
      </c>
      <c r="S354">
        <v>151319</v>
      </c>
      <c r="T354" s="13">
        <v>2.4009999999999998</v>
      </c>
      <c r="U354" s="13">
        <v>0</v>
      </c>
      <c r="V354" t="s">
        <v>1326</v>
      </c>
    </row>
    <row r="355" spans="18:22" x14ac:dyDescent="0.35">
      <c r="R355" t="s">
        <v>302</v>
      </c>
      <c r="S355">
        <v>151321</v>
      </c>
      <c r="T355" s="13">
        <v>1974.93</v>
      </c>
      <c r="U355" s="13">
        <v>0</v>
      </c>
      <c r="V355" t="s">
        <v>1327</v>
      </c>
    </row>
    <row r="356" spans="18:22" x14ac:dyDescent="0.35">
      <c r="R356" t="s">
        <v>302</v>
      </c>
      <c r="S356">
        <v>151329</v>
      </c>
      <c r="T356" s="13">
        <v>11.311999999999999</v>
      </c>
      <c r="U356" s="13">
        <v>0</v>
      </c>
      <c r="V356" t="s">
        <v>1328</v>
      </c>
    </row>
    <row r="357" spans="18:22" x14ac:dyDescent="0.35">
      <c r="R357" t="s">
        <v>302</v>
      </c>
      <c r="S357">
        <v>151419</v>
      </c>
      <c r="T357" s="13">
        <v>0.32100000000000001</v>
      </c>
      <c r="U357" s="13">
        <v>0</v>
      </c>
      <c r="V357" t="s">
        <v>1329</v>
      </c>
    </row>
    <row r="358" spans="18:22" x14ac:dyDescent="0.35">
      <c r="R358" t="s">
        <v>302</v>
      </c>
      <c r="S358">
        <v>151511</v>
      </c>
      <c r="T358" s="13">
        <v>8.0850000000000009</v>
      </c>
      <c r="U358" s="13">
        <v>0</v>
      </c>
      <c r="V358" t="s">
        <v>1330</v>
      </c>
    </row>
    <row r="359" spans="18:22" x14ac:dyDescent="0.35">
      <c r="R359" t="s">
        <v>302</v>
      </c>
      <c r="S359">
        <v>151519</v>
      </c>
      <c r="T359" s="13">
        <v>1.784</v>
      </c>
      <c r="U359" s="13">
        <v>138.76900000000001</v>
      </c>
      <c r="V359" t="s">
        <v>1331</v>
      </c>
    </row>
    <row r="360" spans="18:22" x14ac:dyDescent="0.35">
      <c r="R360" t="s">
        <v>302</v>
      </c>
      <c r="S360">
        <v>151529</v>
      </c>
      <c r="T360" s="13">
        <v>4.0229999999999997</v>
      </c>
      <c r="U360" s="13">
        <v>0</v>
      </c>
      <c r="V360" t="s">
        <v>1332</v>
      </c>
    </row>
    <row r="361" spans="18:22" x14ac:dyDescent="0.35">
      <c r="R361" t="s">
        <v>302</v>
      </c>
      <c r="S361">
        <v>151550</v>
      </c>
      <c r="T361" s="13">
        <v>22.001000000000001</v>
      </c>
      <c r="U361" s="13">
        <v>0.44400000000000001</v>
      </c>
      <c r="V361" t="s">
        <v>1333</v>
      </c>
    </row>
    <row r="362" spans="18:22" x14ac:dyDescent="0.35">
      <c r="R362" t="s">
        <v>302</v>
      </c>
      <c r="S362">
        <v>151590</v>
      </c>
      <c r="T362" s="13">
        <v>542.15099999999995</v>
      </c>
      <c r="U362" s="13">
        <v>1345.3</v>
      </c>
      <c r="V362" t="s">
        <v>1334</v>
      </c>
    </row>
    <row r="363" spans="18:22" x14ac:dyDescent="0.35">
      <c r="R363" t="s">
        <v>302</v>
      </c>
      <c r="S363">
        <v>151610</v>
      </c>
      <c r="T363" s="13">
        <v>2.1000000000000001E-2</v>
      </c>
      <c r="U363" s="13">
        <v>0</v>
      </c>
      <c r="V363" t="s">
        <v>1313</v>
      </c>
    </row>
    <row r="364" spans="18:22" x14ac:dyDescent="0.35">
      <c r="R364" t="s">
        <v>302</v>
      </c>
      <c r="S364">
        <v>151620</v>
      </c>
      <c r="T364" s="13">
        <v>20631.8</v>
      </c>
      <c r="U364" s="13">
        <v>12929.2</v>
      </c>
      <c r="V364" t="s">
        <v>1335</v>
      </c>
    </row>
    <row r="365" spans="18:22" x14ac:dyDescent="0.35">
      <c r="R365" t="s">
        <v>302</v>
      </c>
      <c r="S365">
        <v>151710</v>
      </c>
      <c r="T365" s="13">
        <v>1173.19</v>
      </c>
      <c r="U365" s="13">
        <v>85.884</v>
      </c>
      <c r="V365" t="s">
        <v>1336</v>
      </c>
    </row>
    <row r="366" spans="18:22" x14ac:dyDescent="0.35">
      <c r="R366" t="s">
        <v>302</v>
      </c>
      <c r="S366">
        <v>151790</v>
      </c>
      <c r="T366" s="13">
        <v>4.6879999999999997</v>
      </c>
      <c r="U366" s="13">
        <v>2.657</v>
      </c>
      <c r="V366" t="s">
        <v>1337</v>
      </c>
    </row>
    <row r="367" spans="18:22" x14ac:dyDescent="0.35">
      <c r="R367" t="s">
        <v>302</v>
      </c>
      <c r="S367">
        <v>151800</v>
      </c>
      <c r="T367" s="13">
        <v>142.78899999999999</v>
      </c>
      <c r="U367" s="13">
        <v>1584.76</v>
      </c>
      <c r="V367" t="s">
        <v>1338</v>
      </c>
    </row>
    <row r="368" spans="18:22" x14ac:dyDescent="0.35">
      <c r="R368" t="s">
        <v>302</v>
      </c>
      <c r="S368">
        <v>152000</v>
      </c>
      <c r="T368" s="13">
        <v>373.05099999999999</v>
      </c>
      <c r="U368" s="13">
        <v>0</v>
      </c>
      <c r="V368" t="s">
        <v>1339</v>
      </c>
    </row>
    <row r="369" spans="18:22" x14ac:dyDescent="0.35">
      <c r="R369" t="s">
        <v>3954</v>
      </c>
      <c r="S369">
        <v>152190</v>
      </c>
      <c r="T369" s="13">
        <v>6.6180000000000003</v>
      </c>
      <c r="U369" s="13">
        <v>0</v>
      </c>
      <c r="V369" t="s">
        <v>1340</v>
      </c>
    </row>
    <row r="370" spans="18:22" x14ac:dyDescent="0.35">
      <c r="R370" t="s">
        <v>302</v>
      </c>
      <c r="S370">
        <v>152200</v>
      </c>
      <c r="T370" s="13">
        <v>1.19</v>
      </c>
      <c r="U370" s="13">
        <v>0</v>
      </c>
      <c r="V370" t="s">
        <v>1341</v>
      </c>
    </row>
    <row r="371" spans="18:22" x14ac:dyDescent="0.35">
      <c r="R371" t="s">
        <v>298</v>
      </c>
      <c r="S371">
        <v>160100</v>
      </c>
      <c r="T371" s="13">
        <v>320.964</v>
      </c>
      <c r="U371" s="13">
        <v>0.86</v>
      </c>
      <c r="V371" t="s">
        <v>1342</v>
      </c>
    </row>
    <row r="372" spans="18:22" x14ac:dyDescent="0.35">
      <c r="R372" t="s">
        <v>298</v>
      </c>
      <c r="S372">
        <v>160210</v>
      </c>
      <c r="T372" s="13">
        <v>1.8859999999999999</v>
      </c>
      <c r="U372" s="13">
        <v>0</v>
      </c>
      <c r="V372" t="s">
        <v>1343</v>
      </c>
    </row>
    <row r="373" spans="18:22" x14ac:dyDescent="0.35">
      <c r="R373" t="s">
        <v>298</v>
      </c>
      <c r="S373">
        <v>160220</v>
      </c>
      <c r="T373" s="13">
        <v>6.6660000000000004</v>
      </c>
      <c r="U373" s="13">
        <v>0</v>
      </c>
      <c r="V373" t="s">
        <v>1344</v>
      </c>
    </row>
    <row r="374" spans="18:22" x14ac:dyDescent="0.35">
      <c r="R374" t="s">
        <v>298</v>
      </c>
      <c r="S374">
        <v>160231</v>
      </c>
      <c r="T374" s="13">
        <v>2.8740000000000001</v>
      </c>
      <c r="U374" s="13">
        <v>0</v>
      </c>
      <c r="V374" t="s">
        <v>1344</v>
      </c>
    </row>
    <row r="375" spans="18:22" x14ac:dyDescent="0.35">
      <c r="R375" t="s">
        <v>298</v>
      </c>
      <c r="S375">
        <v>160232</v>
      </c>
      <c r="T375" s="13">
        <v>3.2250000000000001</v>
      </c>
      <c r="U375" s="13">
        <v>0</v>
      </c>
      <c r="V375" t="s">
        <v>1344</v>
      </c>
    </row>
    <row r="376" spans="18:22" x14ac:dyDescent="0.35">
      <c r="R376" t="s">
        <v>298</v>
      </c>
      <c r="S376">
        <v>160239</v>
      </c>
      <c r="T376" s="13">
        <v>25.379000000000001</v>
      </c>
      <c r="U376" s="13">
        <v>0</v>
      </c>
      <c r="V376" t="s">
        <v>1344</v>
      </c>
    </row>
    <row r="377" spans="18:22" x14ac:dyDescent="0.35">
      <c r="R377" t="s">
        <v>298</v>
      </c>
      <c r="S377">
        <v>160241</v>
      </c>
      <c r="T377" s="13">
        <v>23.995000000000001</v>
      </c>
      <c r="U377" s="13">
        <v>0</v>
      </c>
      <c r="V377" t="s">
        <v>1345</v>
      </c>
    </row>
    <row r="378" spans="18:22" x14ac:dyDescent="0.35">
      <c r="R378" t="s">
        <v>298</v>
      </c>
      <c r="S378">
        <v>160249</v>
      </c>
      <c r="T378" s="13">
        <v>2.0659999999999998</v>
      </c>
      <c r="U378" s="13">
        <v>0</v>
      </c>
      <c r="V378" t="s">
        <v>1344</v>
      </c>
    </row>
    <row r="379" spans="18:22" x14ac:dyDescent="0.35">
      <c r="R379" t="s">
        <v>298</v>
      </c>
      <c r="S379">
        <v>160250</v>
      </c>
      <c r="T379" s="13">
        <v>56.603000000000002</v>
      </c>
      <c r="U379" s="13">
        <v>0.26400000000000001</v>
      </c>
      <c r="V379" t="s">
        <v>1344</v>
      </c>
    </row>
    <row r="380" spans="18:22" x14ac:dyDescent="0.35">
      <c r="R380" t="s">
        <v>298</v>
      </c>
      <c r="S380">
        <v>160290</v>
      </c>
      <c r="T380" s="13">
        <v>2.1560000000000001</v>
      </c>
      <c r="U380" s="13">
        <v>0</v>
      </c>
      <c r="V380" t="s">
        <v>1346</v>
      </c>
    </row>
    <row r="381" spans="18:22" x14ac:dyDescent="0.35">
      <c r="R381" t="s">
        <v>299</v>
      </c>
      <c r="S381">
        <v>160300</v>
      </c>
      <c r="T381" s="13">
        <v>1.9E-2</v>
      </c>
      <c r="U381" s="13">
        <v>0</v>
      </c>
      <c r="V381" t="s">
        <v>1347</v>
      </c>
    </row>
    <row r="382" spans="18:22" x14ac:dyDescent="0.35">
      <c r="R382" t="s">
        <v>299</v>
      </c>
      <c r="S382">
        <v>160411</v>
      </c>
      <c r="T382" s="13">
        <v>19.887</v>
      </c>
      <c r="U382" s="13">
        <v>0</v>
      </c>
      <c r="V382" t="s">
        <v>1348</v>
      </c>
    </row>
    <row r="383" spans="18:22" x14ac:dyDescent="0.35">
      <c r="R383" t="s">
        <v>299</v>
      </c>
      <c r="S383">
        <v>160412</v>
      </c>
      <c r="T383" s="13">
        <v>4.3999999999999997E-2</v>
      </c>
      <c r="U383" s="13">
        <v>0</v>
      </c>
      <c r="V383" t="s">
        <v>1349</v>
      </c>
    </row>
    <row r="384" spans="18:22" x14ac:dyDescent="0.35">
      <c r="R384" t="s">
        <v>299</v>
      </c>
      <c r="S384">
        <v>160413</v>
      </c>
      <c r="T384" s="13">
        <v>286.233</v>
      </c>
      <c r="U384" s="13">
        <v>1023.5</v>
      </c>
      <c r="V384" t="s">
        <v>1350</v>
      </c>
    </row>
    <row r="385" spans="18:22" x14ac:dyDescent="0.35">
      <c r="R385" t="s">
        <v>299</v>
      </c>
      <c r="S385">
        <v>160414</v>
      </c>
      <c r="T385" s="13">
        <v>44.918999999999997</v>
      </c>
      <c r="U385" s="13">
        <v>1.3819999999999999</v>
      </c>
      <c r="V385" t="s">
        <v>1351</v>
      </c>
    </row>
    <row r="386" spans="18:22" x14ac:dyDescent="0.35">
      <c r="R386" t="s">
        <v>299</v>
      </c>
      <c r="S386">
        <v>160415</v>
      </c>
      <c r="T386" s="13">
        <v>0.312</v>
      </c>
      <c r="U386" s="13">
        <v>0</v>
      </c>
      <c r="V386" t="s">
        <v>1352</v>
      </c>
    </row>
    <row r="387" spans="18:22" x14ac:dyDescent="0.35">
      <c r="R387" t="s">
        <v>299</v>
      </c>
      <c r="S387">
        <v>160416</v>
      </c>
      <c r="T387" s="13">
        <v>1.109</v>
      </c>
      <c r="U387" s="13">
        <v>0</v>
      </c>
      <c r="V387" t="s">
        <v>1353</v>
      </c>
    </row>
    <row r="388" spans="18:22" x14ac:dyDescent="0.35">
      <c r="R388" t="s">
        <v>299</v>
      </c>
      <c r="S388">
        <v>160419</v>
      </c>
      <c r="T388" s="13">
        <v>3.1709999999999998</v>
      </c>
      <c r="U388" s="13">
        <v>0</v>
      </c>
      <c r="V388" t="s">
        <v>1354</v>
      </c>
    </row>
    <row r="389" spans="18:22" x14ac:dyDescent="0.35">
      <c r="R389" t="s">
        <v>299</v>
      </c>
      <c r="S389">
        <v>160420</v>
      </c>
      <c r="T389" s="13">
        <v>5.6159999999999997</v>
      </c>
      <c r="U389" s="13">
        <v>0</v>
      </c>
      <c r="V389" t="s">
        <v>1355</v>
      </c>
    </row>
    <row r="390" spans="18:22" x14ac:dyDescent="0.35">
      <c r="R390" t="s">
        <v>299</v>
      </c>
      <c r="S390">
        <v>160430</v>
      </c>
      <c r="T390" s="13">
        <v>0</v>
      </c>
      <c r="U390" s="13">
        <v>32.517000000000003</v>
      </c>
      <c r="V390" t="s">
        <v>1356</v>
      </c>
    </row>
    <row r="391" spans="18:22" x14ac:dyDescent="0.35">
      <c r="R391" t="s">
        <v>299</v>
      </c>
      <c r="S391">
        <v>160510</v>
      </c>
      <c r="T391" s="13">
        <v>1.4410000000000001</v>
      </c>
      <c r="U391" s="13">
        <v>0</v>
      </c>
      <c r="V391" t="s">
        <v>1357</v>
      </c>
    </row>
    <row r="392" spans="18:22" x14ac:dyDescent="0.35">
      <c r="R392" t="s">
        <v>299</v>
      </c>
      <c r="S392">
        <v>160530</v>
      </c>
      <c r="T392" s="13">
        <v>0.28399999999999997</v>
      </c>
      <c r="U392" s="13">
        <v>0</v>
      </c>
      <c r="V392" t="s">
        <v>1358</v>
      </c>
    </row>
    <row r="393" spans="18:22" x14ac:dyDescent="0.35">
      <c r="R393" t="s">
        <v>299</v>
      </c>
      <c r="S393">
        <v>160590</v>
      </c>
      <c r="T393" s="13">
        <v>0.88900000000000001</v>
      </c>
      <c r="U393" s="13">
        <v>0</v>
      </c>
      <c r="V393" t="s">
        <v>1359</v>
      </c>
    </row>
    <row r="394" spans="18:22" x14ac:dyDescent="0.35">
      <c r="R394" t="s">
        <v>274</v>
      </c>
      <c r="S394">
        <v>170111</v>
      </c>
      <c r="T394" s="13">
        <v>1245.1199999999999</v>
      </c>
      <c r="U394" s="13">
        <v>806.42899999999997</v>
      </c>
      <c r="V394" t="s">
        <v>1360</v>
      </c>
    </row>
    <row r="395" spans="18:22" x14ac:dyDescent="0.35">
      <c r="R395" t="s">
        <v>304</v>
      </c>
      <c r="S395">
        <v>170112</v>
      </c>
      <c r="T395" s="13">
        <v>8.2379999999999995</v>
      </c>
      <c r="U395" s="13">
        <v>0</v>
      </c>
      <c r="V395" t="s">
        <v>1361</v>
      </c>
    </row>
    <row r="396" spans="18:22" x14ac:dyDescent="0.35">
      <c r="R396" t="s">
        <v>304</v>
      </c>
      <c r="S396">
        <v>170191</v>
      </c>
      <c r="T396" s="13">
        <v>292.846</v>
      </c>
      <c r="U396" s="13">
        <v>0</v>
      </c>
      <c r="V396" t="s">
        <v>1362</v>
      </c>
    </row>
    <row r="397" spans="18:22" x14ac:dyDescent="0.35">
      <c r="R397" t="s">
        <v>304</v>
      </c>
      <c r="S397">
        <v>170199</v>
      </c>
      <c r="T397" s="13">
        <v>51712.4</v>
      </c>
      <c r="U397" s="13">
        <v>245.65100000000001</v>
      </c>
      <c r="V397" t="s">
        <v>1362</v>
      </c>
    </row>
    <row r="398" spans="18:22" x14ac:dyDescent="0.35">
      <c r="R398" t="s">
        <v>304</v>
      </c>
      <c r="S398">
        <v>170211</v>
      </c>
      <c r="T398" s="13">
        <v>0.128</v>
      </c>
      <c r="U398" s="13">
        <v>0</v>
      </c>
      <c r="V398" t="s">
        <v>1363</v>
      </c>
    </row>
    <row r="399" spans="18:22" x14ac:dyDescent="0.35">
      <c r="R399" t="s">
        <v>304</v>
      </c>
      <c r="S399">
        <v>170219</v>
      </c>
      <c r="T399" s="13">
        <v>1.0489999999999999</v>
      </c>
      <c r="U399" s="13">
        <v>0</v>
      </c>
      <c r="V399" t="s">
        <v>1363</v>
      </c>
    </row>
    <row r="400" spans="18:22" x14ac:dyDescent="0.35">
      <c r="R400" t="s">
        <v>304</v>
      </c>
      <c r="S400">
        <v>170220</v>
      </c>
      <c r="T400" s="13">
        <v>1.393</v>
      </c>
      <c r="U400" s="13">
        <v>0</v>
      </c>
      <c r="V400" t="s">
        <v>1364</v>
      </c>
    </row>
    <row r="401" spans="18:22" x14ac:dyDescent="0.35">
      <c r="R401" t="s">
        <v>304</v>
      </c>
      <c r="S401">
        <v>170230</v>
      </c>
      <c r="T401" s="13">
        <v>0.91800000000000004</v>
      </c>
      <c r="U401" s="13">
        <v>0</v>
      </c>
      <c r="V401" t="s">
        <v>1365</v>
      </c>
    </row>
    <row r="402" spans="18:22" x14ac:dyDescent="0.35">
      <c r="R402" t="s">
        <v>304</v>
      </c>
      <c r="S402">
        <v>170240</v>
      </c>
      <c r="T402" s="13">
        <v>0.33</v>
      </c>
      <c r="U402" s="13">
        <v>0</v>
      </c>
      <c r="V402" t="s">
        <v>1366</v>
      </c>
    </row>
    <row r="403" spans="18:22" x14ac:dyDescent="0.35">
      <c r="R403" t="s">
        <v>304</v>
      </c>
      <c r="S403">
        <v>170250</v>
      </c>
      <c r="T403" s="13">
        <v>7.9000000000000001E-2</v>
      </c>
      <c r="U403" s="13">
        <v>0</v>
      </c>
      <c r="V403" t="s">
        <v>1367</v>
      </c>
    </row>
    <row r="404" spans="18:22" x14ac:dyDescent="0.35">
      <c r="R404" t="s">
        <v>304</v>
      </c>
      <c r="S404">
        <v>170290</v>
      </c>
      <c r="T404" s="13">
        <v>51.91</v>
      </c>
      <c r="U404" s="13">
        <v>1.5760000000000001</v>
      </c>
      <c r="V404" t="s">
        <v>1368</v>
      </c>
    </row>
    <row r="405" spans="18:22" x14ac:dyDescent="0.35">
      <c r="R405" t="s">
        <v>304</v>
      </c>
      <c r="S405">
        <v>170390</v>
      </c>
      <c r="T405" s="13">
        <v>2.0640000000000001</v>
      </c>
      <c r="U405" s="13">
        <v>0</v>
      </c>
      <c r="V405" t="s">
        <v>1369</v>
      </c>
    </row>
    <row r="406" spans="18:22" x14ac:dyDescent="0.35">
      <c r="R406" t="s">
        <v>304</v>
      </c>
      <c r="S406">
        <v>170410</v>
      </c>
      <c r="T406" s="13">
        <v>1513.61</v>
      </c>
      <c r="U406" s="13">
        <v>127.685</v>
      </c>
      <c r="V406" t="s">
        <v>1370</v>
      </c>
    </row>
    <row r="407" spans="18:22" x14ac:dyDescent="0.35">
      <c r="R407" t="s">
        <v>304</v>
      </c>
      <c r="S407">
        <v>170490</v>
      </c>
      <c r="T407" s="13">
        <v>6299.3</v>
      </c>
      <c r="U407" s="13">
        <v>316.58300000000003</v>
      </c>
      <c r="V407" t="s">
        <v>1371</v>
      </c>
    </row>
    <row r="408" spans="18:22" x14ac:dyDescent="0.35">
      <c r="R408" t="s">
        <v>278</v>
      </c>
      <c r="S408">
        <v>180100</v>
      </c>
      <c r="T408" s="13">
        <v>0.248</v>
      </c>
      <c r="U408" s="13">
        <v>7.44</v>
      </c>
      <c r="V408" t="s">
        <v>1372</v>
      </c>
    </row>
    <row r="409" spans="18:22" x14ac:dyDescent="0.35">
      <c r="R409" t="s">
        <v>302</v>
      </c>
      <c r="S409">
        <v>180400</v>
      </c>
      <c r="T409" s="13">
        <v>4.1000000000000002E-2</v>
      </c>
      <c r="U409" s="13">
        <v>0</v>
      </c>
      <c r="V409" t="s">
        <v>1373</v>
      </c>
    </row>
    <row r="410" spans="18:22" x14ac:dyDescent="0.35">
      <c r="R410" t="s">
        <v>304</v>
      </c>
      <c r="S410">
        <v>180500</v>
      </c>
      <c r="T410" s="13">
        <v>1.8520000000000001</v>
      </c>
      <c r="U410" s="13">
        <v>0</v>
      </c>
      <c r="V410" t="s">
        <v>1374</v>
      </c>
    </row>
    <row r="411" spans="18:22" x14ac:dyDescent="0.35">
      <c r="R411" t="s">
        <v>304</v>
      </c>
      <c r="S411">
        <v>180610</v>
      </c>
      <c r="T411" s="13">
        <v>45.497999999999998</v>
      </c>
      <c r="U411" s="13">
        <v>0</v>
      </c>
      <c r="V411" t="s">
        <v>1375</v>
      </c>
    </row>
    <row r="412" spans="18:22" x14ac:dyDescent="0.35">
      <c r="R412" t="s">
        <v>304</v>
      </c>
      <c r="S412">
        <v>180620</v>
      </c>
      <c r="T412" s="13">
        <v>71.162999999999997</v>
      </c>
      <c r="U412" s="13">
        <v>0</v>
      </c>
      <c r="V412" t="s">
        <v>1376</v>
      </c>
    </row>
    <row r="413" spans="18:22" x14ac:dyDescent="0.35">
      <c r="R413" t="s">
        <v>304</v>
      </c>
      <c r="S413">
        <v>180631</v>
      </c>
      <c r="T413" s="13">
        <v>33.779000000000003</v>
      </c>
      <c r="U413" s="13">
        <v>0</v>
      </c>
      <c r="V413" t="s">
        <v>1376</v>
      </c>
    </row>
    <row r="414" spans="18:22" x14ac:dyDescent="0.35">
      <c r="R414" t="s">
        <v>304</v>
      </c>
      <c r="S414">
        <v>180632</v>
      </c>
      <c r="T414" s="13">
        <v>16.227</v>
      </c>
      <c r="U414" s="13">
        <v>0</v>
      </c>
      <c r="V414" t="s">
        <v>1376</v>
      </c>
    </row>
    <row r="415" spans="18:22" x14ac:dyDescent="0.35">
      <c r="R415" t="s">
        <v>304</v>
      </c>
      <c r="S415">
        <v>180690</v>
      </c>
      <c r="T415" s="13">
        <v>499.20400000000001</v>
      </c>
      <c r="U415" s="13">
        <v>71.888000000000005</v>
      </c>
      <c r="V415" t="s">
        <v>1376</v>
      </c>
    </row>
    <row r="416" spans="18:22" x14ac:dyDescent="0.35">
      <c r="R416" t="s">
        <v>304</v>
      </c>
      <c r="S416">
        <v>190110</v>
      </c>
      <c r="T416" s="13">
        <v>1945.93</v>
      </c>
      <c r="U416" s="13">
        <v>80.585999999999999</v>
      </c>
      <c r="V416" t="s">
        <v>1377</v>
      </c>
    </row>
    <row r="417" spans="18:22" x14ac:dyDescent="0.35">
      <c r="R417" t="s">
        <v>304</v>
      </c>
      <c r="S417">
        <v>190120</v>
      </c>
      <c r="T417" s="13">
        <v>59.445</v>
      </c>
      <c r="U417" s="13">
        <v>0</v>
      </c>
      <c r="V417" t="s">
        <v>1378</v>
      </c>
    </row>
    <row r="418" spans="18:22" x14ac:dyDescent="0.35">
      <c r="R418" t="s">
        <v>304</v>
      </c>
      <c r="S418">
        <v>190190</v>
      </c>
      <c r="T418" s="13">
        <v>1348.24</v>
      </c>
      <c r="U418" s="13">
        <v>158.85499999999999</v>
      </c>
      <c r="V418" t="s">
        <v>1379</v>
      </c>
    </row>
    <row r="419" spans="18:22" x14ac:dyDescent="0.35">
      <c r="R419" t="s">
        <v>304</v>
      </c>
      <c r="S419">
        <v>190211</v>
      </c>
      <c r="T419" s="13">
        <v>5.242</v>
      </c>
      <c r="U419" s="13">
        <v>0</v>
      </c>
      <c r="V419" t="s">
        <v>1380</v>
      </c>
    </row>
    <row r="420" spans="18:22" x14ac:dyDescent="0.35">
      <c r="R420" t="s">
        <v>304</v>
      </c>
      <c r="S420">
        <v>190219</v>
      </c>
      <c r="T420" s="13">
        <v>3539.28</v>
      </c>
      <c r="U420" s="13">
        <v>299.73099999999999</v>
      </c>
      <c r="V420" t="s">
        <v>1380</v>
      </c>
    </row>
    <row r="421" spans="18:22" x14ac:dyDescent="0.35">
      <c r="R421" t="s">
        <v>304</v>
      </c>
      <c r="S421">
        <v>190220</v>
      </c>
      <c r="T421" s="13">
        <v>18.399000000000001</v>
      </c>
      <c r="U421" s="13">
        <v>0</v>
      </c>
      <c r="V421" t="s">
        <v>1381</v>
      </c>
    </row>
    <row r="422" spans="18:22" x14ac:dyDescent="0.35">
      <c r="R422" t="s">
        <v>304</v>
      </c>
      <c r="S422">
        <v>190230</v>
      </c>
      <c r="T422" s="13">
        <v>269.69</v>
      </c>
      <c r="U422" s="13">
        <v>85.745000000000005</v>
      </c>
      <c r="V422" t="s">
        <v>1382</v>
      </c>
    </row>
    <row r="423" spans="18:22" x14ac:dyDescent="0.35">
      <c r="R423" t="s">
        <v>304</v>
      </c>
      <c r="S423">
        <v>190240</v>
      </c>
      <c r="T423" s="13">
        <v>5.9119999999999999</v>
      </c>
      <c r="U423" s="13">
        <v>0</v>
      </c>
      <c r="V423" t="s">
        <v>1383</v>
      </c>
    </row>
    <row r="424" spans="18:22" x14ac:dyDescent="0.35">
      <c r="R424" t="s">
        <v>304</v>
      </c>
      <c r="S424">
        <v>190300</v>
      </c>
      <c r="T424" s="13">
        <v>1.2949999999999999</v>
      </c>
      <c r="U424" s="13">
        <v>0</v>
      </c>
      <c r="V424" t="s">
        <v>1384</v>
      </c>
    </row>
    <row r="425" spans="18:22" x14ac:dyDescent="0.35">
      <c r="R425" t="s">
        <v>304</v>
      </c>
      <c r="S425">
        <v>190410</v>
      </c>
      <c r="T425" s="13">
        <v>123.197</v>
      </c>
      <c r="U425" s="13">
        <v>0</v>
      </c>
      <c r="V425" t="s">
        <v>1385</v>
      </c>
    </row>
    <row r="426" spans="18:22" x14ac:dyDescent="0.35">
      <c r="R426" t="s">
        <v>304</v>
      </c>
      <c r="S426">
        <v>190420</v>
      </c>
      <c r="T426" s="13">
        <v>75.484999999999999</v>
      </c>
      <c r="U426" s="13">
        <v>0</v>
      </c>
      <c r="V426" t="s">
        <v>1386</v>
      </c>
    </row>
    <row r="427" spans="18:22" x14ac:dyDescent="0.35">
      <c r="R427" t="s">
        <v>304</v>
      </c>
      <c r="S427">
        <v>190430</v>
      </c>
      <c r="T427" s="13">
        <v>0.23799999999999999</v>
      </c>
      <c r="U427" s="13">
        <v>0</v>
      </c>
      <c r="V427" t="s">
        <v>1387</v>
      </c>
    </row>
    <row r="428" spans="18:22" x14ac:dyDescent="0.35">
      <c r="R428" t="s">
        <v>304</v>
      </c>
      <c r="S428">
        <v>190490</v>
      </c>
      <c r="T428" s="13">
        <v>106.59699999999999</v>
      </c>
      <c r="U428" s="13">
        <v>4.3179999999999996</v>
      </c>
      <c r="V428" t="s">
        <v>1388</v>
      </c>
    </row>
    <row r="429" spans="18:22" x14ac:dyDescent="0.35">
      <c r="R429" t="s">
        <v>792</v>
      </c>
      <c r="S429">
        <v>190510</v>
      </c>
      <c r="T429" s="13">
        <v>11.331</v>
      </c>
      <c r="U429" s="13">
        <v>0</v>
      </c>
      <c r="V429" t="s">
        <v>1389</v>
      </c>
    </row>
    <row r="430" spans="18:22" x14ac:dyDescent="0.35">
      <c r="R430" t="s">
        <v>792</v>
      </c>
      <c r="S430">
        <v>190520</v>
      </c>
      <c r="T430" s="13">
        <v>0.60299999999999998</v>
      </c>
      <c r="U430" s="13">
        <v>0</v>
      </c>
      <c r="V430" t="s">
        <v>1390</v>
      </c>
    </row>
    <row r="431" spans="18:22" x14ac:dyDescent="0.35">
      <c r="R431" t="s">
        <v>792</v>
      </c>
      <c r="S431">
        <v>190531</v>
      </c>
      <c r="T431" s="13">
        <v>4389.72</v>
      </c>
      <c r="U431" s="13">
        <v>2208.87</v>
      </c>
      <c r="V431" t="s">
        <v>1391</v>
      </c>
    </row>
    <row r="432" spans="18:22" x14ac:dyDescent="0.35">
      <c r="R432" t="s">
        <v>792</v>
      </c>
      <c r="S432">
        <v>190532</v>
      </c>
      <c r="T432" s="13">
        <v>479.947</v>
      </c>
      <c r="U432" s="13">
        <v>0</v>
      </c>
      <c r="V432" t="s">
        <v>1392</v>
      </c>
    </row>
    <row r="433" spans="18:22" x14ac:dyDescent="0.35">
      <c r="R433" t="s">
        <v>792</v>
      </c>
      <c r="S433">
        <v>190540</v>
      </c>
      <c r="T433" s="13">
        <v>12.914999999999999</v>
      </c>
      <c r="U433" s="13">
        <v>0</v>
      </c>
      <c r="V433" t="s">
        <v>1393</v>
      </c>
    </row>
    <row r="434" spans="18:22" x14ac:dyDescent="0.35">
      <c r="R434" t="s">
        <v>792</v>
      </c>
      <c r="S434">
        <v>190590</v>
      </c>
      <c r="T434" s="13">
        <v>232.23099999999999</v>
      </c>
      <c r="U434" s="13">
        <v>114.93</v>
      </c>
      <c r="V434" t="s">
        <v>1394</v>
      </c>
    </row>
    <row r="435" spans="18:22" x14ac:dyDescent="0.35">
      <c r="R435" t="s">
        <v>301</v>
      </c>
      <c r="S435">
        <v>200110</v>
      </c>
      <c r="T435" s="13">
        <v>7.476</v>
      </c>
      <c r="U435" s="13">
        <v>0</v>
      </c>
      <c r="V435" t="s">
        <v>1395</v>
      </c>
    </row>
    <row r="436" spans="18:22" x14ac:dyDescent="0.35">
      <c r="R436" t="s">
        <v>301</v>
      </c>
      <c r="S436">
        <v>200190</v>
      </c>
      <c r="T436" s="13">
        <v>9.0830000000000002</v>
      </c>
      <c r="U436" s="13">
        <v>0</v>
      </c>
      <c r="V436" t="s">
        <v>1396</v>
      </c>
    </row>
    <row r="437" spans="18:22" x14ac:dyDescent="0.35">
      <c r="R437" t="s">
        <v>301</v>
      </c>
      <c r="S437">
        <v>200210</v>
      </c>
      <c r="T437" s="13">
        <v>12.782999999999999</v>
      </c>
      <c r="U437" s="13">
        <v>0</v>
      </c>
      <c r="V437" t="s">
        <v>1397</v>
      </c>
    </row>
    <row r="438" spans="18:22" x14ac:dyDescent="0.35">
      <c r="R438" t="s">
        <v>301</v>
      </c>
      <c r="S438">
        <v>200290</v>
      </c>
      <c r="T438" s="13">
        <v>117.05800000000001</v>
      </c>
      <c r="U438" s="13">
        <v>19.745000000000001</v>
      </c>
      <c r="V438" t="s">
        <v>1397</v>
      </c>
    </row>
    <row r="439" spans="18:22" x14ac:dyDescent="0.35">
      <c r="R439" t="s">
        <v>301</v>
      </c>
      <c r="S439">
        <v>200310</v>
      </c>
      <c r="T439" s="13">
        <v>38.148000000000003</v>
      </c>
      <c r="U439" s="13">
        <v>0</v>
      </c>
      <c r="V439" t="s">
        <v>1144</v>
      </c>
    </row>
    <row r="440" spans="18:22" x14ac:dyDescent="0.35">
      <c r="R440" t="s">
        <v>301</v>
      </c>
      <c r="S440">
        <v>200390</v>
      </c>
      <c r="T440" s="13">
        <v>20.922000000000001</v>
      </c>
      <c r="U440" s="13">
        <v>0</v>
      </c>
      <c r="V440" t="s">
        <v>1145</v>
      </c>
    </row>
    <row r="441" spans="18:22" x14ac:dyDescent="0.35">
      <c r="R441" t="s">
        <v>301</v>
      </c>
      <c r="S441">
        <v>200410</v>
      </c>
      <c r="T441" s="13">
        <v>21.923999999999999</v>
      </c>
      <c r="U441" s="13">
        <v>0.253</v>
      </c>
      <c r="V441" t="s">
        <v>1398</v>
      </c>
    </row>
    <row r="442" spans="18:22" x14ac:dyDescent="0.35">
      <c r="R442" t="s">
        <v>301</v>
      </c>
      <c r="S442">
        <v>200490</v>
      </c>
      <c r="T442" s="13">
        <v>16.131</v>
      </c>
      <c r="U442" s="13">
        <v>0</v>
      </c>
      <c r="V442" t="s">
        <v>1399</v>
      </c>
    </row>
    <row r="443" spans="18:22" x14ac:dyDescent="0.35">
      <c r="R443" t="s">
        <v>301</v>
      </c>
      <c r="S443">
        <v>200510</v>
      </c>
      <c r="T443" s="13">
        <v>0.16200000000000001</v>
      </c>
      <c r="U443" s="13">
        <v>0</v>
      </c>
      <c r="V443" t="s">
        <v>1400</v>
      </c>
    </row>
    <row r="444" spans="18:22" x14ac:dyDescent="0.35">
      <c r="R444" t="s">
        <v>301</v>
      </c>
      <c r="S444">
        <v>200520</v>
      </c>
      <c r="T444" s="13">
        <v>107.15</v>
      </c>
      <c r="U444" s="13">
        <v>8.7089999999999996</v>
      </c>
      <c r="V444" t="s">
        <v>1398</v>
      </c>
    </row>
    <row r="445" spans="18:22" x14ac:dyDescent="0.35">
      <c r="R445" t="s">
        <v>301</v>
      </c>
      <c r="S445">
        <v>200540</v>
      </c>
      <c r="T445" s="13">
        <v>1.629</v>
      </c>
      <c r="U445" s="13">
        <v>0</v>
      </c>
      <c r="V445" t="s">
        <v>1401</v>
      </c>
    </row>
    <row r="446" spans="18:22" x14ac:dyDescent="0.35">
      <c r="R446" t="s">
        <v>301</v>
      </c>
      <c r="S446">
        <v>200551</v>
      </c>
      <c r="T446" s="13">
        <v>14.787000000000001</v>
      </c>
      <c r="U446" s="13">
        <v>19.161000000000001</v>
      </c>
      <c r="V446" t="s">
        <v>1127</v>
      </c>
    </row>
    <row r="447" spans="18:22" x14ac:dyDescent="0.35">
      <c r="R447" t="s">
        <v>301</v>
      </c>
      <c r="S447">
        <v>200559</v>
      </c>
      <c r="T447" s="13">
        <v>17.225999999999999</v>
      </c>
      <c r="U447" s="13">
        <v>0.68300000000000005</v>
      </c>
      <c r="V447" t="s">
        <v>1402</v>
      </c>
    </row>
    <row r="448" spans="18:22" x14ac:dyDescent="0.35">
      <c r="R448" t="s">
        <v>301</v>
      </c>
      <c r="S448">
        <v>200560</v>
      </c>
      <c r="T448" s="13">
        <v>3.6819999999999999</v>
      </c>
      <c r="U448" s="13">
        <v>0</v>
      </c>
      <c r="V448" t="s">
        <v>1403</v>
      </c>
    </row>
    <row r="449" spans="18:22" x14ac:dyDescent="0.35">
      <c r="R449" t="s">
        <v>301</v>
      </c>
      <c r="S449">
        <v>200570</v>
      </c>
      <c r="T449" s="13">
        <v>19.446000000000002</v>
      </c>
      <c r="U449" s="13">
        <v>0</v>
      </c>
      <c r="V449" t="s">
        <v>1404</v>
      </c>
    </row>
    <row r="450" spans="18:22" x14ac:dyDescent="0.35">
      <c r="R450" t="s">
        <v>301</v>
      </c>
      <c r="S450">
        <v>200580</v>
      </c>
      <c r="T450" s="13">
        <v>35.799999999999997</v>
      </c>
      <c r="U450" s="13">
        <v>0</v>
      </c>
      <c r="V450" t="s">
        <v>1405</v>
      </c>
    </row>
    <row r="451" spans="18:22" x14ac:dyDescent="0.35">
      <c r="R451" t="s">
        <v>301</v>
      </c>
      <c r="S451">
        <v>200591</v>
      </c>
      <c r="T451" s="13">
        <v>26.582000000000001</v>
      </c>
      <c r="U451" s="13">
        <v>0</v>
      </c>
      <c r="V451" t="s">
        <v>1406</v>
      </c>
    </row>
    <row r="452" spans="18:22" x14ac:dyDescent="0.35">
      <c r="R452" t="s">
        <v>301</v>
      </c>
      <c r="S452">
        <v>200599</v>
      </c>
      <c r="T452" s="13">
        <v>17.798999999999999</v>
      </c>
      <c r="U452" s="13">
        <v>1.238</v>
      </c>
      <c r="V452" t="s">
        <v>1399</v>
      </c>
    </row>
    <row r="453" spans="18:22" x14ac:dyDescent="0.35">
      <c r="R453" t="s">
        <v>301</v>
      </c>
      <c r="S453">
        <v>200600</v>
      </c>
      <c r="T453" s="13">
        <v>9.0340000000000007</v>
      </c>
      <c r="U453" s="13">
        <v>0</v>
      </c>
      <c r="V453" t="s">
        <v>1407</v>
      </c>
    </row>
    <row r="454" spans="18:22" x14ac:dyDescent="0.35">
      <c r="R454" t="s">
        <v>301</v>
      </c>
      <c r="S454">
        <v>200710</v>
      </c>
      <c r="T454" s="13">
        <v>123.73699999999999</v>
      </c>
      <c r="U454" s="13">
        <v>0</v>
      </c>
      <c r="V454" t="s">
        <v>1408</v>
      </c>
    </row>
    <row r="455" spans="18:22" x14ac:dyDescent="0.35">
      <c r="R455" t="s">
        <v>301</v>
      </c>
      <c r="S455">
        <v>200791</v>
      </c>
      <c r="T455" s="13">
        <v>9.1999999999999998E-2</v>
      </c>
      <c r="U455" s="13">
        <v>0</v>
      </c>
      <c r="V455" t="s">
        <v>1409</v>
      </c>
    </row>
    <row r="456" spans="18:22" x14ac:dyDescent="0.35">
      <c r="R456" t="s">
        <v>301</v>
      </c>
      <c r="S456">
        <v>200799</v>
      </c>
      <c r="T456" s="13">
        <v>110.503</v>
      </c>
      <c r="U456" s="13">
        <v>0.24299999999999999</v>
      </c>
      <c r="V456" t="s">
        <v>1410</v>
      </c>
    </row>
    <row r="457" spans="18:22" x14ac:dyDescent="0.35">
      <c r="R457" t="s">
        <v>301</v>
      </c>
      <c r="S457">
        <v>200811</v>
      </c>
      <c r="T457" s="13">
        <v>31.8</v>
      </c>
      <c r="U457" s="13">
        <v>0</v>
      </c>
      <c r="V457" t="s">
        <v>1411</v>
      </c>
    </row>
    <row r="458" spans="18:22" x14ac:dyDescent="0.35">
      <c r="R458" t="s">
        <v>301</v>
      </c>
      <c r="S458">
        <v>200819</v>
      </c>
      <c r="T458" s="13">
        <v>3.786</v>
      </c>
      <c r="U458" s="13">
        <v>0.80900000000000005</v>
      </c>
      <c r="V458" t="s">
        <v>1412</v>
      </c>
    </row>
    <row r="459" spans="18:22" x14ac:dyDescent="0.35">
      <c r="R459" t="s">
        <v>301</v>
      </c>
      <c r="S459">
        <v>200820</v>
      </c>
      <c r="T459" s="13">
        <v>0.52400000000000002</v>
      </c>
      <c r="U459" s="13">
        <v>0</v>
      </c>
      <c r="V459" t="s">
        <v>1413</v>
      </c>
    </row>
    <row r="460" spans="18:22" x14ac:dyDescent="0.35">
      <c r="R460" t="s">
        <v>301</v>
      </c>
      <c r="S460">
        <v>200830</v>
      </c>
      <c r="T460" s="13">
        <v>3.3000000000000002E-2</v>
      </c>
      <c r="U460" s="13">
        <v>0</v>
      </c>
      <c r="V460" t="s">
        <v>1414</v>
      </c>
    </row>
    <row r="461" spans="18:22" x14ac:dyDescent="0.35">
      <c r="R461" t="s">
        <v>301</v>
      </c>
      <c r="S461">
        <v>200840</v>
      </c>
      <c r="T461" s="13">
        <v>4.7E-2</v>
      </c>
      <c r="U461" s="13">
        <v>0</v>
      </c>
      <c r="V461" t="s">
        <v>1415</v>
      </c>
    </row>
    <row r="462" spans="18:22" x14ac:dyDescent="0.35">
      <c r="R462" t="s">
        <v>301</v>
      </c>
      <c r="S462">
        <v>200860</v>
      </c>
      <c r="T462" s="13">
        <v>1.571</v>
      </c>
      <c r="U462" s="13">
        <v>0</v>
      </c>
      <c r="V462" t="s">
        <v>1416</v>
      </c>
    </row>
    <row r="463" spans="18:22" x14ac:dyDescent="0.35">
      <c r="R463" t="s">
        <v>301</v>
      </c>
      <c r="S463">
        <v>200870</v>
      </c>
      <c r="T463" s="13">
        <v>0.20200000000000001</v>
      </c>
      <c r="U463" s="13">
        <v>0</v>
      </c>
      <c r="V463" t="s">
        <v>1417</v>
      </c>
    </row>
    <row r="464" spans="18:22" x14ac:dyDescent="0.35">
      <c r="R464" t="s">
        <v>301</v>
      </c>
      <c r="S464">
        <v>200880</v>
      </c>
      <c r="T464" s="13">
        <v>1.0549999999999999</v>
      </c>
      <c r="U464" s="13">
        <v>7.4249999999999998</v>
      </c>
      <c r="V464" t="s">
        <v>1418</v>
      </c>
    </row>
    <row r="465" spans="18:22" x14ac:dyDescent="0.35">
      <c r="R465" t="s">
        <v>301</v>
      </c>
      <c r="S465">
        <v>200892</v>
      </c>
      <c r="T465" s="13">
        <v>1.827</v>
      </c>
      <c r="U465" s="13">
        <v>0.432</v>
      </c>
      <c r="V465" t="s">
        <v>1419</v>
      </c>
    </row>
    <row r="466" spans="18:22" x14ac:dyDescent="0.35">
      <c r="R466" t="s">
        <v>301</v>
      </c>
      <c r="S466">
        <v>200899</v>
      </c>
      <c r="T466" s="13">
        <v>49.186</v>
      </c>
      <c r="U466" s="13">
        <v>0</v>
      </c>
      <c r="V466" t="s">
        <v>1420</v>
      </c>
    </row>
    <row r="467" spans="18:22" x14ac:dyDescent="0.35">
      <c r="R467" t="s">
        <v>301</v>
      </c>
      <c r="S467">
        <v>200911</v>
      </c>
      <c r="T467" s="13">
        <v>48.276000000000003</v>
      </c>
      <c r="U467" s="13">
        <v>2.9870000000000001</v>
      </c>
      <c r="V467" t="s">
        <v>1421</v>
      </c>
    </row>
    <row r="468" spans="18:22" x14ac:dyDescent="0.35">
      <c r="R468" t="s">
        <v>301</v>
      </c>
      <c r="S468">
        <v>200919</v>
      </c>
      <c r="T468" s="13">
        <v>21.503</v>
      </c>
      <c r="U468" s="13">
        <v>15.74</v>
      </c>
      <c r="V468" t="s">
        <v>1422</v>
      </c>
    </row>
    <row r="469" spans="18:22" x14ac:dyDescent="0.35">
      <c r="R469" t="s">
        <v>301</v>
      </c>
      <c r="S469">
        <v>200921</v>
      </c>
      <c r="T469" s="13">
        <v>0</v>
      </c>
      <c r="U469" s="13">
        <v>16.239000000000001</v>
      </c>
      <c r="V469" t="s">
        <v>1423</v>
      </c>
    </row>
    <row r="470" spans="18:22" x14ac:dyDescent="0.35">
      <c r="R470" t="s">
        <v>301</v>
      </c>
      <c r="S470">
        <v>200929</v>
      </c>
      <c r="T470" s="13">
        <v>10.238</v>
      </c>
      <c r="U470" s="13">
        <v>0</v>
      </c>
      <c r="V470" t="s">
        <v>1424</v>
      </c>
    </row>
    <row r="471" spans="18:22" x14ac:dyDescent="0.35">
      <c r="R471" t="s">
        <v>301</v>
      </c>
      <c r="S471">
        <v>200931</v>
      </c>
      <c r="T471" s="13">
        <v>0.53900000000000003</v>
      </c>
      <c r="U471" s="13">
        <v>1.901</v>
      </c>
      <c r="V471" t="s">
        <v>1425</v>
      </c>
    </row>
    <row r="472" spans="18:22" x14ac:dyDescent="0.35">
      <c r="R472" t="s">
        <v>301</v>
      </c>
      <c r="S472">
        <v>200939</v>
      </c>
      <c r="T472" s="13">
        <v>29.401</v>
      </c>
      <c r="U472" s="13">
        <v>13.749000000000001</v>
      </c>
      <c r="V472" t="s">
        <v>1425</v>
      </c>
    </row>
    <row r="473" spans="18:22" x14ac:dyDescent="0.35">
      <c r="R473" t="s">
        <v>301</v>
      </c>
      <c r="S473">
        <v>200949</v>
      </c>
      <c r="T473" s="13">
        <v>40.805999999999997</v>
      </c>
      <c r="U473" s="13">
        <v>0</v>
      </c>
      <c r="V473" t="s">
        <v>1426</v>
      </c>
    </row>
    <row r="474" spans="18:22" x14ac:dyDescent="0.35">
      <c r="R474" t="s">
        <v>301</v>
      </c>
      <c r="S474">
        <v>200950</v>
      </c>
      <c r="T474" s="13">
        <v>3.218</v>
      </c>
      <c r="U474" s="13">
        <v>0</v>
      </c>
      <c r="V474" t="s">
        <v>1427</v>
      </c>
    </row>
    <row r="475" spans="18:22" x14ac:dyDescent="0.35">
      <c r="R475" t="s">
        <v>301</v>
      </c>
      <c r="S475">
        <v>200969</v>
      </c>
      <c r="T475" s="13">
        <v>13.621</v>
      </c>
      <c r="U475" s="13">
        <v>294.52699999999999</v>
      </c>
      <c r="V475" t="s">
        <v>1428</v>
      </c>
    </row>
    <row r="476" spans="18:22" x14ac:dyDescent="0.35">
      <c r="R476" t="s">
        <v>301</v>
      </c>
      <c r="S476">
        <v>200971</v>
      </c>
      <c r="T476" s="13">
        <v>5.7000000000000002E-2</v>
      </c>
      <c r="U476" s="13">
        <v>0.22500000000000001</v>
      </c>
      <c r="V476" t="s">
        <v>1429</v>
      </c>
    </row>
    <row r="477" spans="18:22" x14ac:dyDescent="0.35">
      <c r="R477" t="s">
        <v>301</v>
      </c>
      <c r="S477">
        <v>200979</v>
      </c>
      <c r="T477" s="13">
        <v>243.03700000000001</v>
      </c>
      <c r="U477" s="13">
        <v>13.019</v>
      </c>
      <c r="V477" t="s">
        <v>1430</v>
      </c>
    </row>
    <row r="478" spans="18:22" x14ac:dyDescent="0.35">
      <c r="R478" t="s">
        <v>301</v>
      </c>
      <c r="S478">
        <v>200980</v>
      </c>
      <c r="T478" s="13">
        <v>357.59800000000001</v>
      </c>
      <c r="U478" s="13">
        <v>519.02</v>
      </c>
      <c r="V478" t="s">
        <v>1431</v>
      </c>
    </row>
    <row r="479" spans="18:22" x14ac:dyDescent="0.35">
      <c r="R479" t="s">
        <v>301</v>
      </c>
      <c r="S479">
        <v>200990</v>
      </c>
      <c r="T479" s="13">
        <v>866.94299999999998</v>
      </c>
      <c r="U479" s="13">
        <v>237.85599999999999</v>
      </c>
      <c r="V479" t="s">
        <v>1432</v>
      </c>
    </row>
    <row r="480" spans="18:22" x14ac:dyDescent="0.35">
      <c r="R480" t="s">
        <v>304</v>
      </c>
      <c r="S480">
        <v>210111</v>
      </c>
      <c r="T480" s="13">
        <v>69.569999999999993</v>
      </c>
      <c r="U480" s="13">
        <v>0</v>
      </c>
      <c r="V480" t="s">
        <v>1433</v>
      </c>
    </row>
    <row r="481" spans="18:22" x14ac:dyDescent="0.35">
      <c r="R481" t="s">
        <v>304</v>
      </c>
      <c r="S481">
        <v>210112</v>
      </c>
      <c r="T481" s="13">
        <v>226.98699999999999</v>
      </c>
      <c r="U481" s="13">
        <v>0</v>
      </c>
      <c r="V481" t="s">
        <v>1434</v>
      </c>
    </row>
    <row r="482" spans="18:22" x14ac:dyDescent="0.35">
      <c r="R482" t="s">
        <v>304</v>
      </c>
      <c r="S482">
        <v>210120</v>
      </c>
      <c r="T482" s="13">
        <v>15.682</v>
      </c>
      <c r="U482" s="13">
        <v>0</v>
      </c>
      <c r="V482" t="s">
        <v>1433</v>
      </c>
    </row>
    <row r="483" spans="18:22" x14ac:dyDescent="0.35">
      <c r="R483" t="s">
        <v>304</v>
      </c>
      <c r="S483">
        <v>210130</v>
      </c>
      <c r="T483" s="13">
        <v>24.832999999999998</v>
      </c>
      <c r="U483" s="13">
        <v>0</v>
      </c>
      <c r="V483" t="s">
        <v>1435</v>
      </c>
    </row>
    <row r="484" spans="18:22" x14ac:dyDescent="0.35">
      <c r="R484" t="s">
        <v>304</v>
      </c>
      <c r="S484">
        <v>210210</v>
      </c>
      <c r="T484" s="13">
        <v>3124.62</v>
      </c>
      <c r="U484" s="13">
        <v>1035.52</v>
      </c>
      <c r="V484" t="s">
        <v>1436</v>
      </c>
    </row>
    <row r="485" spans="18:22" x14ac:dyDescent="0.35">
      <c r="R485" t="s">
        <v>304</v>
      </c>
      <c r="S485">
        <v>210220</v>
      </c>
      <c r="T485" s="13">
        <v>0.60099999999999998</v>
      </c>
      <c r="U485" s="13">
        <v>0</v>
      </c>
      <c r="V485" t="s">
        <v>1437</v>
      </c>
    </row>
    <row r="486" spans="18:22" x14ac:dyDescent="0.35">
      <c r="R486" t="s">
        <v>304</v>
      </c>
      <c r="S486">
        <v>210230</v>
      </c>
      <c r="T486" s="13">
        <v>797.71500000000003</v>
      </c>
      <c r="U486" s="13">
        <v>170.697</v>
      </c>
      <c r="V486" t="s">
        <v>1438</v>
      </c>
    </row>
    <row r="487" spans="18:22" x14ac:dyDescent="0.35">
      <c r="R487" t="s">
        <v>304</v>
      </c>
      <c r="S487">
        <v>210310</v>
      </c>
      <c r="T487" s="13">
        <v>121.22</v>
      </c>
      <c r="U487" s="13">
        <v>0</v>
      </c>
      <c r="V487" t="s">
        <v>1439</v>
      </c>
    </row>
    <row r="488" spans="18:22" x14ac:dyDescent="0.35">
      <c r="R488" t="s">
        <v>304</v>
      </c>
      <c r="S488">
        <v>210320</v>
      </c>
      <c r="T488" s="13">
        <v>3847.66</v>
      </c>
      <c r="U488" s="13">
        <v>1146.51</v>
      </c>
      <c r="V488" t="s">
        <v>1440</v>
      </c>
    </row>
    <row r="489" spans="18:22" x14ac:dyDescent="0.35">
      <c r="R489" t="s">
        <v>304</v>
      </c>
      <c r="S489">
        <v>210330</v>
      </c>
      <c r="T489" s="13">
        <v>59.502000000000002</v>
      </c>
      <c r="U489" s="13">
        <v>9.7430000000000003</v>
      </c>
      <c r="V489" t="s">
        <v>1441</v>
      </c>
    </row>
    <row r="490" spans="18:22" x14ac:dyDescent="0.35">
      <c r="R490" t="s">
        <v>304</v>
      </c>
      <c r="S490">
        <v>210390</v>
      </c>
      <c r="T490" s="13">
        <v>2279.65</v>
      </c>
      <c r="U490" s="13">
        <v>319.02499999999998</v>
      </c>
      <c r="V490" t="s">
        <v>1442</v>
      </c>
    </row>
    <row r="491" spans="18:22" x14ac:dyDescent="0.35">
      <c r="R491" t="s">
        <v>304</v>
      </c>
      <c r="S491">
        <v>210410</v>
      </c>
      <c r="T491" s="13">
        <v>168.17</v>
      </c>
      <c r="U491" s="13">
        <v>0</v>
      </c>
      <c r="V491" t="s">
        <v>1443</v>
      </c>
    </row>
    <row r="492" spans="18:22" x14ac:dyDescent="0.35">
      <c r="R492" t="s">
        <v>304</v>
      </c>
      <c r="S492">
        <v>210420</v>
      </c>
      <c r="T492" s="13">
        <v>339.91899999999998</v>
      </c>
      <c r="U492" s="13">
        <v>5.4260000000000002</v>
      </c>
      <c r="V492" t="s">
        <v>1444</v>
      </c>
    </row>
    <row r="493" spans="18:22" x14ac:dyDescent="0.35">
      <c r="R493" t="s">
        <v>304</v>
      </c>
      <c r="S493">
        <v>210500</v>
      </c>
      <c r="T493" s="13">
        <v>104.761</v>
      </c>
      <c r="U493" s="13">
        <v>0</v>
      </c>
      <c r="V493" t="s">
        <v>1445</v>
      </c>
    </row>
    <row r="494" spans="18:22" x14ac:dyDescent="0.35">
      <c r="R494" t="s">
        <v>304</v>
      </c>
      <c r="S494">
        <v>210610</v>
      </c>
      <c r="T494" s="13">
        <v>72.141000000000005</v>
      </c>
      <c r="U494" s="13">
        <v>0</v>
      </c>
      <c r="V494" t="s">
        <v>1446</v>
      </c>
    </row>
    <row r="495" spans="18:22" x14ac:dyDescent="0.35">
      <c r="R495" t="s">
        <v>304</v>
      </c>
      <c r="S495">
        <v>210690</v>
      </c>
      <c r="T495" s="13">
        <v>2770.59</v>
      </c>
      <c r="U495" s="13">
        <v>200.15600000000001</v>
      </c>
      <c r="V495" t="s">
        <v>1447</v>
      </c>
    </row>
    <row r="496" spans="18:22" x14ac:dyDescent="0.35">
      <c r="R496" t="s">
        <v>306</v>
      </c>
      <c r="S496">
        <v>220110</v>
      </c>
      <c r="T496" s="13">
        <v>573.87699999999995</v>
      </c>
      <c r="U496" s="13">
        <v>735.7</v>
      </c>
      <c r="V496" t="s">
        <v>1448</v>
      </c>
    </row>
    <row r="497" spans="18:22" x14ac:dyDescent="0.35">
      <c r="R497" t="s">
        <v>306</v>
      </c>
      <c r="S497">
        <v>220190</v>
      </c>
      <c r="T497" s="13">
        <v>19.297999999999998</v>
      </c>
      <c r="U497" s="13">
        <v>8.5969999999999995</v>
      </c>
      <c r="V497" t="s">
        <v>1449</v>
      </c>
    </row>
    <row r="498" spans="18:22" x14ac:dyDescent="0.35">
      <c r="R498" t="s">
        <v>306</v>
      </c>
      <c r="S498">
        <v>220210</v>
      </c>
      <c r="T498" s="13">
        <v>36.628999999999998</v>
      </c>
      <c r="U498" s="13">
        <v>275.90100000000001</v>
      </c>
      <c r="V498" t="s">
        <v>1450</v>
      </c>
    </row>
    <row r="499" spans="18:22" x14ac:dyDescent="0.35">
      <c r="R499" t="s">
        <v>306</v>
      </c>
      <c r="S499">
        <v>220290</v>
      </c>
      <c r="T499" s="13">
        <v>2755.06</v>
      </c>
      <c r="U499" s="13">
        <v>1344.83</v>
      </c>
      <c r="V499" t="s">
        <v>1451</v>
      </c>
    </row>
    <row r="500" spans="18:22" x14ac:dyDescent="0.35">
      <c r="R500" t="s">
        <v>667</v>
      </c>
      <c r="S500">
        <v>220300</v>
      </c>
      <c r="T500" s="13">
        <v>5434.29</v>
      </c>
      <c r="U500" s="13">
        <v>703.95</v>
      </c>
      <c r="V500" t="s">
        <v>1452</v>
      </c>
    </row>
    <row r="501" spans="18:22" x14ac:dyDescent="0.35">
      <c r="R501" t="s">
        <v>667</v>
      </c>
      <c r="S501">
        <v>220410</v>
      </c>
      <c r="T501" s="13">
        <v>320.14100000000002</v>
      </c>
      <c r="U501" s="13">
        <v>4.03</v>
      </c>
      <c r="V501" t="s">
        <v>1453</v>
      </c>
    </row>
    <row r="502" spans="18:22" x14ac:dyDescent="0.35">
      <c r="R502" t="s">
        <v>667</v>
      </c>
      <c r="S502">
        <v>220421</v>
      </c>
      <c r="T502" s="13">
        <v>556.92700000000002</v>
      </c>
      <c r="U502" s="13">
        <v>43.634999999999998</v>
      </c>
      <c r="V502" t="s">
        <v>1454</v>
      </c>
    </row>
    <row r="503" spans="18:22" x14ac:dyDescent="0.35">
      <c r="R503" t="s">
        <v>667</v>
      </c>
      <c r="S503">
        <v>220429</v>
      </c>
      <c r="T503" s="13">
        <v>1220.24</v>
      </c>
      <c r="U503" s="13">
        <v>80.347999999999999</v>
      </c>
      <c r="V503" t="s">
        <v>1454</v>
      </c>
    </row>
    <row r="504" spans="18:22" x14ac:dyDescent="0.35">
      <c r="R504" t="s">
        <v>667</v>
      </c>
      <c r="S504">
        <v>220430</v>
      </c>
      <c r="T504" s="13">
        <v>0</v>
      </c>
      <c r="U504" s="13">
        <v>0.66</v>
      </c>
      <c r="V504" t="s">
        <v>1455</v>
      </c>
    </row>
    <row r="505" spans="18:22" x14ac:dyDescent="0.35">
      <c r="R505" t="s">
        <v>667</v>
      </c>
      <c r="S505">
        <v>220510</v>
      </c>
      <c r="T505" s="13">
        <v>28.19</v>
      </c>
      <c r="U505" s="13">
        <v>0</v>
      </c>
      <c r="V505" t="s">
        <v>1456</v>
      </c>
    </row>
    <row r="506" spans="18:22" x14ac:dyDescent="0.35">
      <c r="R506" t="s">
        <v>667</v>
      </c>
      <c r="S506">
        <v>220590</v>
      </c>
      <c r="T506" s="13">
        <v>0.27100000000000002</v>
      </c>
      <c r="U506" s="13">
        <v>4.1159999999999997</v>
      </c>
      <c r="V506" t="s">
        <v>1456</v>
      </c>
    </row>
    <row r="507" spans="18:22" x14ac:dyDescent="0.35">
      <c r="R507" t="s">
        <v>667</v>
      </c>
      <c r="S507">
        <v>220600</v>
      </c>
      <c r="T507" s="13">
        <v>339.57299999999998</v>
      </c>
      <c r="U507" s="13">
        <v>0</v>
      </c>
      <c r="V507" t="s">
        <v>1457</v>
      </c>
    </row>
    <row r="508" spans="18:22" x14ac:dyDescent="0.35">
      <c r="R508" t="s">
        <v>667</v>
      </c>
      <c r="S508">
        <v>220710</v>
      </c>
      <c r="T508" s="13">
        <v>414.66800000000001</v>
      </c>
      <c r="U508" s="13">
        <v>0</v>
      </c>
      <c r="V508" t="s">
        <v>1458</v>
      </c>
    </row>
    <row r="509" spans="18:22" x14ac:dyDescent="0.35">
      <c r="R509" t="s">
        <v>667</v>
      </c>
      <c r="S509">
        <v>220720</v>
      </c>
      <c r="T509" s="13">
        <v>3337.43</v>
      </c>
      <c r="U509" s="13">
        <v>13.237</v>
      </c>
      <c r="V509" t="s">
        <v>1459</v>
      </c>
    </row>
    <row r="510" spans="18:22" x14ac:dyDescent="0.35">
      <c r="R510" t="s">
        <v>667</v>
      </c>
      <c r="S510">
        <v>220820</v>
      </c>
      <c r="T510" s="13">
        <v>60.106999999999999</v>
      </c>
      <c r="U510" s="13">
        <v>25.823</v>
      </c>
      <c r="V510" t="s">
        <v>1460</v>
      </c>
    </row>
    <row r="511" spans="18:22" x14ac:dyDescent="0.35">
      <c r="R511" t="s">
        <v>667</v>
      </c>
      <c r="S511">
        <v>220830</v>
      </c>
      <c r="T511" s="13">
        <v>2530.6</v>
      </c>
      <c r="U511" s="13">
        <v>399.22500000000002</v>
      </c>
      <c r="V511" t="s">
        <v>1461</v>
      </c>
    </row>
    <row r="512" spans="18:22" x14ac:dyDescent="0.35">
      <c r="R512" t="s">
        <v>667</v>
      </c>
      <c r="S512">
        <v>220840</v>
      </c>
      <c r="T512" s="13">
        <v>22.792999999999999</v>
      </c>
      <c r="U512" s="13">
        <v>4.9909999999999997</v>
      </c>
      <c r="V512" t="s">
        <v>1462</v>
      </c>
    </row>
    <row r="513" spans="18:22" x14ac:dyDescent="0.35">
      <c r="R513" t="s">
        <v>667</v>
      </c>
      <c r="S513">
        <v>220850</v>
      </c>
      <c r="T513" s="13">
        <v>200.761</v>
      </c>
      <c r="U513" s="13">
        <v>25.283000000000001</v>
      </c>
      <c r="V513" t="s">
        <v>1463</v>
      </c>
    </row>
    <row r="514" spans="18:22" x14ac:dyDescent="0.35">
      <c r="R514" t="s">
        <v>667</v>
      </c>
      <c r="S514">
        <v>220860</v>
      </c>
      <c r="T514" s="13">
        <v>146.41</v>
      </c>
      <c r="U514" s="13">
        <v>11.939</v>
      </c>
      <c r="V514" t="s">
        <v>1464</v>
      </c>
    </row>
    <row r="515" spans="18:22" x14ac:dyDescent="0.35">
      <c r="R515" t="s">
        <v>667</v>
      </c>
      <c r="S515">
        <v>220870</v>
      </c>
      <c r="T515" s="13">
        <v>61.994</v>
      </c>
      <c r="U515" s="13">
        <v>46.889000000000003</v>
      </c>
      <c r="V515" t="s">
        <v>1465</v>
      </c>
    </row>
    <row r="516" spans="18:22" x14ac:dyDescent="0.35">
      <c r="R516" t="s">
        <v>667</v>
      </c>
      <c r="S516">
        <v>220890</v>
      </c>
      <c r="T516" s="13">
        <v>2686.46</v>
      </c>
      <c r="U516" s="13">
        <v>21.164999999999999</v>
      </c>
      <c r="V516" t="s">
        <v>1458</v>
      </c>
    </row>
    <row r="517" spans="18:22" x14ac:dyDescent="0.35">
      <c r="R517" t="s">
        <v>304</v>
      </c>
      <c r="S517">
        <v>220900</v>
      </c>
      <c r="T517" s="13">
        <v>187.286</v>
      </c>
      <c r="U517" s="13">
        <v>0.02</v>
      </c>
      <c r="V517" t="s">
        <v>1466</v>
      </c>
    </row>
    <row r="518" spans="18:22" x14ac:dyDescent="0.35">
      <c r="R518" t="s">
        <v>304</v>
      </c>
      <c r="S518">
        <v>230110</v>
      </c>
      <c r="T518" s="13">
        <v>0.443</v>
      </c>
      <c r="U518" s="13">
        <v>0</v>
      </c>
      <c r="V518" t="s">
        <v>1467</v>
      </c>
    </row>
    <row r="519" spans="18:22" x14ac:dyDescent="0.35">
      <c r="R519" t="s">
        <v>304</v>
      </c>
      <c r="S519">
        <v>230120</v>
      </c>
      <c r="T519" s="13">
        <v>1.006</v>
      </c>
      <c r="U519" s="13">
        <v>0</v>
      </c>
      <c r="V519" t="s">
        <v>1468</v>
      </c>
    </row>
    <row r="520" spans="18:22" x14ac:dyDescent="0.35">
      <c r="R520" t="s">
        <v>304</v>
      </c>
      <c r="S520">
        <v>230210</v>
      </c>
      <c r="T520" s="13">
        <v>0</v>
      </c>
      <c r="U520" s="13">
        <v>2973.44</v>
      </c>
      <c r="V520" t="s">
        <v>1469</v>
      </c>
    </row>
    <row r="521" spans="18:22" x14ac:dyDescent="0.35">
      <c r="R521" t="s">
        <v>304</v>
      </c>
      <c r="S521">
        <v>230230</v>
      </c>
      <c r="T521" s="13">
        <v>2E-3</v>
      </c>
      <c r="U521" s="13">
        <v>3935.45</v>
      </c>
      <c r="V521" t="s">
        <v>1469</v>
      </c>
    </row>
    <row r="522" spans="18:22" x14ac:dyDescent="0.35">
      <c r="R522" t="s">
        <v>304</v>
      </c>
      <c r="S522">
        <v>230240</v>
      </c>
      <c r="T522" s="13">
        <v>211.071</v>
      </c>
      <c r="U522" s="13">
        <v>128.416</v>
      </c>
      <c r="V522" t="s">
        <v>1469</v>
      </c>
    </row>
    <row r="523" spans="18:22" x14ac:dyDescent="0.35">
      <c r="R523" t="s">
        <v>304</v>
      </c>
      <c r="S523">
        <v>230310</v>
      </c>
      <c r="T523" s="13">
        <v>0.33100000000000002</v>
      </c>
      <c r="U523" s="13">
        <v>0</v>
      </c>
      <c r="V523" t="s">
        <v>1470</v>
      </c>
    </row>
    <row r="524" spans="18:22" x14ac:dyDescent="0.35">
      <c r="R524" t="s">
        <v>304</v>
      </c>
      <c r="S524">
        <v>230320</v>
      </c>
      <c r="T524" s="13">
        <v>0.28299999999999997</v>
      </c>
      <c r="U524" s="13">
        <v>0</v>
      </c>
      <c r="V524" t="s">
        <v>1471</v>
      </c>
    </row>
    <row r="525" spans="18:22" x14ac:dyDescent="0.35">
      <c r="R525" t="s">
        <v>304</v>
      </c>
      <c r="S525">
        <v>230330</v>
      </c>
      <c r="T525" s="13">
        <v>0.16</v>
      </c>
      <c r="U525" s="13">
        <v>0</v>
      </c>
      <c r="V525" t="s">
        <v>1472</v>
      </c>
    </row>
    <row r="526" spans="18:22" x14ac:dyDescent="0.35">
      <c r="R526" t="s">
        <v>302</v>
      </c>
      <c r="S526">
        <v>230400</v>
      </c>
      <c r="T526" s="13">
        <v>86.453000000000003</v>
      </c>
      <c r="U526" s="13">
        <v>1302.17</v>
      </c>
      <c r="V526" t="s">
        <v>1473</v>
      </c>
    </row>
    <row r="527" spans="18:22" x14ac:dyDescent="0.35">
      <c r="R527" t="s">
        <v>302</v>
      </c>
      <c r="S527">
        <v>230500</v>
      </c>
      <c r="T527" s="13">
        <v>6.9290000000000003</v>
      </c>
      <c r="U527" s="13">
        <v>0</v>
      </c>
      <c r="V527" t="s">
        <v>1473</v>
      </c>
    </row>
    <row r="528" spans="18:22" x14ac:dyDescent="0.35">
      <c r="R528" t="s">
        <v>302</v>
      </c>
      <c r="S528">
        <v>230610</v>
      </c>
      <c r="T528" s="13">
        <v>574.04300000000001</v>
      </c>
      <c r="U528" s="13">
        <v>0</v>
      </c>
      <c r="V528" t="s">
        <v>1473</v>
      </c>
    </row>
    <row r="529" spans="18:22" x14ac:dyDescent="0.35">
      <c r="R529" t="s">
        <v>302</v>
      </c>
      <c r="S529">
        <v>230630</v>
      </c>
      <c r="T529" s="13">
        <v>611.29</v>
      </c>
      <c r="U529" s="13">
        <v>0</v>
      </c>
      <c r="V529" t="s">
        <v>1473</v>
      </c>
    </row>
    <row r="530" spans="18:22" x14ac:dyDescent="0.35">
      <c r="R530" t="s">
        <v>302</v>
      </c>
      <c r="S530">
        <v>230649</v>
      </c>
      <c r="T530" s="13">
        <v>9.8000000000000004E-2</v>
      </c>
      <c r="U530" s="13">
        <v>0</v>
      </c>
      <c r="V530" t="s">
        <v>1473</v>
      </c>
    </row>
    <row r="531" spans="18:22" x14ac:dyDescent="0.35">
      <c r="R531" t="s">
        <v>302</v>
      </c>
      <c r="S531">
        <v>230650</v>
      </c>
      <c r="T531" s="13">
        <v>1.0999999999999999E-2</v>
      </c>
      <c r="U531" s="13">
        <v>0</v>
      </c>
      <c r="V531" t="s">
        <v>1473</v>
      </c>
    </row>
    <row r="532" spans="18:22" x14ac:dyDescent="0.35">
      <c r="R532" t="s">
        <v>302</v>
      </c>
      <c r="S532">
        <v>230660</v>
      </c>
      <c r="T532" s="13">
        <v>50.892000000000003</v>
      </c>
      <c r="U532" s="13">
        <v>0</v>
      </c>
      <c r="V532" t="s">
        <v>1473</v>
      </c>
    </row>
    <row r="533" spans="18:22" x14ac:dyDescent="0.35">
      <c r="R533" t="s">
        <v>302</v>
      </c>
      <c r="S533">
        <v>230690</v>
      </c>
      <c r="T533" s="13">
        <v>0.29899999999999999</v>
      </c>
      <c r="U533" s="13">
        <v>1E-3</v>
      </c>
      <c r="V533" t="s">
        <v>1473</v>
      </c>
    </row>
    <row r="534" spans="18:22" x14ac:dyDescent="0.35">
      <c r="R534" t="s">
        <v>302</v>
      </c>
      <c r="S534">
        <v>230800</v>
      </c>
      <c r="T534" s="13">
        <v>13.849</v>
      </c>
      <c r="U534" s="13">
        <v>0</v>
      </c>
      <c r="V534" t="s">
        <v>1474</v>
      </c>
    </row>
    <row r="535" spans="18:22" x14ac:dyDescent="0.35">
      <c r="R535" t="s">
        <v>316</v>
      </c>
      <c r="S535">
        <v>230910</v>
      </c>
      <c r="T535" s="13">
        <v>33.765000000000001</v>
      </c>
      <c r="U535" s="13">
        <v>0</v>
      </c>
      <c r="V535" t="s">
        <v>1475</v>
      </c>
    </row>
    <row r="536" spans="18:22" x14ac:dyDescent="0.35">
      <c r="R536" t="s">
        <v>316</v>
      </c>
      <c r="S536">
        <v>230990</v>
      </c>
      <c r="T536" s="13">
        <v>1358.08</v>
      </c>
      <c r="U536" s="13">
        <v>22.332000000000001</v>
      </c>
      <c r="V536" t="s">
        <v>1476</v>
      </c>
    </row>
    <row r="537" spans="18:22" x14ac:dyDescent="0.35">
      <c r="R537" t="s">
        <v>276</v>
      </c>
      <c r="S537">
        <v>240110</v>
      </c>
      <c r="T537" s="13">
        <v>117.14100000000001</v>
      </c>
      <c r="U537" s="13">
        <v>0</v>
      </c>
      <c r="V537" t="s">
        <v>1477</v>
      </c>
    </row>
    <row r="538" spans="18:22" x14ac:dyDescent="0.35">
      <c r="R538" t="s">
        <v>276</v>
      </c>
      <c r="S538">
        <v>240120</v>
      </c>
      <c r="T538" s="13">
        <v>65.718000000000004</v>
      </c>
      <c r="U538" s="13">
        <v>0</v>
      </c>
      <c r="V538" t="s">
        <v>1478</v>
      </c>
    </row>
    <row r="539" spans="18:22" x14ac:dyDescent="0.35">
      <c r="R539" t="s">
        <v>307</v>
      </c>
      <c r="S539">
        <v>240210</v>
      </c>
      <c r="T539" s="13">
        <v>0.36199999999999999</v>
      </c>
      <c r="U539" s="13">
        <v>0</v>
      </c>
      <c r="V539" t="s">
        <v>1479</v>
      </c>
    </row>
    <row r="540" spans="18:22" x14ac:dyDescent="0.35">
      <c r="R540" t="s">
        <v>307</v>
      </c>
      <c r="S540">
        <v>240220</v>
      </c>
      <c r="T540" s="13">
        <v>3225.23</v>
      </c>
      <c r="U540" s="13">
        <v>42.023000000000003</v>
      </c>
      <c r="V540" t="s">
        <v>1480</v>
      </c>
    </row>
    <row r="541" spans="18:22" x14ac:dyDescent="0.35">
      <c r="R541" t="s">
        <v>307</v>
      </c>
      <c r="S541">
        <v>240290</v>
      </c>
      <c r="T541" s="13">
        <v>4.1109999999999998</v>
      </c>
      <c r="U541" s="13">
        <v>10.029999999999999</v>
      </c>
      <c r="V541" t="s">
        <v>1481</v>
      </c>
    </row>
    <row r="542" spans="18:22" x14ac:dyDescent="0.35">
      <c r="R542" t="s">
        <v>307</v>
      </c>
      <c r="S542">
        <v>240310</v>
      </c>
      <c r="T542" s="13">
        <v>1.8540000000000001</v>
      </c>
      <c r="U542" s="13">
        <v>4.875</v>
      </c>
      <c r="V542" t="s">
        <v>1482</v>
      </c>
    </row>
    <row r="543" spans="18:22" x14ac:dyDescent="0.35">
      <c r="R543" t="s">
        <v>307</v>
      </c>
      <c r="S543">
        <v>240391</v>
      </c>
      <c r="T543" s="13">
        <v>2.3E-2</v>
      </c>
      <c r="U543" s="13">
        <v>0</v>
      </c>
      <c r="V543" t="s">
        <v>1483</v>
      </c>
    </row>
    <row r="544" spans="18:22" x14ac:dyDescent="0.35">
      <c r="R544" t="s">
        <v>307</v>
      </c>
      <c r="S544">
        <v>240399</v>
      </c>
      <c r="T544" s="13">
        <v>0.59599999999999997</v>
      </c>
      <c r="U544" s="13">
        <v>0</v>
      </c>
      <c r="V544" t="s">
        <v>1484</v>
      </c>
    </row>
    <row r="545" spans="18:22" x14ac:dyDescent="0.35">
      <c r="R545" t="s">
        <v>196</v>
      </c>
      <c r="S545">
        <v>250100</v>
      </c>
      <c r="T545" s="13">
        <v>10747.4</v>
      </c>
      <c r="U545" s="13">
        <v>776.84</v>
      </c>
      <c r="V545" t="s">
        <v>1485</v>
      </c>
    </row>
    <row r="546" spans="18:22" x14ac:dyDescent="0.35">
      <c r="R546" t="s">
        <v>1026</v>
      </c>
      <c r="S546">
        <v>250200</v>
      </c>
      <c r="T546" s="13">
        <v>8.8870000000000005</v>
      </c>
      <c r="U546" s="13">
        <v>0</v>
      </c>
      <c r="V546" t="s">
        <v>1486</v>
      </c>
    </row>
    <row r="547" spans="18:22" x14ac:dyDescent="0.35">
      <c r="R547" t="s">
        <v>196</v>
      </c>
      <c r="S547">
        <v>250300</v>
      </c>
      <c r="T547" s="13">
        <v>0.17199999999999999</v>
      </c>
      <c r="U547" s="13">
        <v>0.98399999999999999</v>
      </c>
      <c r="V547" t="s">
        <v>1487</v>
      </c>
    </row>
    <row r="548" spans="18:22" x14ac:dyDescent="0.35">
      <c r="R548" t="s">
        <v>196</v>
      </c>
      <c r="S548">
        <v>250410</v>
      </c>
      <c r="T548" s="13">
        <v>0.35799999999999998</v>
      </c>
      <c r="U548" s="13">
        <v>0</v>
      </c>
      <c r="V548" t="s">
        <v>1488</v>
      </c>
    </row>
    <row r="549" spans="18:22" x14ac:dyDescent="0.35">
      <c r="R549" t="s">
        <v>196</v>
      </c>
      <c r="S549">
        <v>250490</v>
      </c>
      <c r="T549" s="13">
        <v>6.2E-2</v>
      </c>
      <c r="U549" s="13">
        <v>0.998</v>
      </c>
      <c r="V549" t="s">
        <v>1489</v>
      </c>
    </row>
    <row r="550" spans="18:22" x14ac:dyDescent="0.35">
      <c r="R550" t="s">
        <v>196</v>
      </c>
      <c r="S550">
        <v>250510</v>
      </c>
      <c r="T550" s="13">
        <v>342.55599999999998</v>
      </c>
      <c r="U550" s="13">
        <v>0</v>
      </c>
      <c r="V550" t="s">
        <v>1490</v>
      </c>
    </row>
    <row r="551" spans="18:22" x14ac:dyDescent="0.35">
      <c r="R551" t="s">
        <v>196</v>
      </c>
      <c r="S551">
        <v>250590</v>
      </c>
      <c r="T551" s="13">
        <v>244.25299999999999</v>
      </c>
      <c r="U551" s="13">
        <v>44.079000000000001</v>
      </c>
      <c r="V551" t="s">
        <v>1491</v>
      </c>
    </row>
    <row r="552" spans="18:22" x14ac:dyDescent="0.35">
      <c r="R552" t="s">
        <v>196</v>
      </c>
      <c r="S552">
        <v>250610</v>
      </c>
      <c r="T552" s="13">
        <v>107.667</v>
      </c>
      <c r="U552" s="13">
        <v>0</v>
      </c>
      <c r="V552" t="s">
        <v>1492</v>
      </c>
    </row>
    <row r="553" spans="18:22" x14ac:dyDescent="0.35">
      <c r="R553" t="s">
        <v>196</v>
      </c>
      <c r="S553">
        <v>250620</v>
      </c>
      <c r="T553" s="13">
        <v>0.104</v>
      </c>
      <c r="U553" s="13">
        <v>0</v>
      </c>
      <c r="V553" t="s">
        <v>1493</v>
      </c>
    </row>
    <row r="554" spans="18:22" x14ac:dyDescent="0.35">
      <c r="R554" t="s">
        <v>1059</v>
      </c>
      <c r="S554">
        <v>250700</v>
      </c>
      <c r="T554" s="13">
        <v>280.06299999999999</v>
      </c>
      <c r="U554" s="13">
        <v>1E-3</v>
      </c>
      <c r="V554" t="s">
        <v>1494</v>
      </c>
    </row>
    <row r="555" spans="18:22" x14ac:dyDescent="0.35">
      <c r="R555" t="s">
        <v>1059</v>
      </c>
      <c r="S555">
        <v>250810</v>
      </c>
      <c r="T555" s="13">
        <v>106.122</v>
      </c>
      <c r="U555" s="13">
        <v>0</v>
      </c>
      <c r="V555" t="s">
        <v>1495</v>
      </c>
    </row>
    <row r="556" spans="18:22" x14ac:dyDescent="0.35">
      <c r="R556" t="s">
        <v>1059</v>
      </c>
      <c r="S556">
        <v>250830</v>
      </c>
      <c r="T556" s="13">
        <v>0.51100000000000001</v>
      </c>
      <c r="U556" s="13">
        <v>0</v>
      </c>
      <c r="V556" t="s">
        <v>1496</v>
      </c>
    </row>
    <row r="557" spans="18:22" x14ac:dyDescent="0.35">
      <c r="R557" t="s">
        <v>1059</v>
      </c>
      <c r="S557">
        <v>250840</v>
      </c>
      <c r="T557" s="13">
        <v>2.6309999999999998</v>
      </c>
      <c r="U557" s="13">
        <v>1E-3</v>
      </c>
      <c r="V557" t="s">
        <v>1497</v>
      </c>
    </row>
    <row r="558" spans="18:22" x14ac:dyDescent="0.35">
      <c r="R558" t="s">
        <v>1059</v>
      </c>
      <c r="S558">
        <v>250900</v>
      </c>
      <c r="T558" s="13">
        <v>14.865</v>
      </c>
      <c r="U558" s="13">
        <v>0</v>
      </c>
      <c r="V558" t="s">
        <v>1498</v>
      </c>
    </row>
    <row r="559" spans="18:22" x14ac:dyDescent="0.35">
      <c r="R559" t="s">
        <v>1059</v>
      </c>
      <c r="S559">
        <v>251010</v>
      </c>
      <c r="T559" s="13">
        <v>0.193</v>
      </c>
      <c r="U559" s="13">
        <v>0</v>
      </c>
      <c r="V559" t="s">
        <v>1499</v>
      </c>
    </row>
    <row r="560" spans="18:22" x14ac:dyDescent="0.35">
      <c r="R560" t="s">
        <v>1059</v>
      </c>
      <c r="S560">
        <v>251110</v>
      </c>
      <c r="T560" s="13">
        <v>0.112</v>
      </c>
      <c r="U560" s="13">
        <v>0</v>
      </c>
      <c r="V560" t="s">
        <v>1500</v>
      </c>
    </row>
    <row r="561" spans="18:22" x14ac:dyDescent="0.35">
      <c r="R561" t="s">
        <v>1059</v>
      </c>
      <c r="S561">
        <v>251200</v>
      </c>
      <c r="T561" s="13">
        <v>42.755000000000003</v>
      </c>
      <c r="U561" s="13">
        <v>0</v>
      </c>
      <c r="V561" t="s">
        <v>1501</v>
      </c>
    </row>
    <row r="562" spans="18:22" x14ac:dyDescent="0.35">
      <c r="R562" t="s">
        <v>1059</v>
      </c>
      <c r="S562">
        <v>251310</v>
      </c>
      <c r="T562" s="13">
        <v>40.649000000000001</v>
      </c>
      <c r="U562" s="13">
        <v>0.63300000000000001</v>
      </c>
      <c r="V562" t="s">
        <v>1502</v>
      </c>
    </row>
    <row r="563" spans="18:22" x14ac:dyDescent="0.35">
      <c r="R563" t="s">
        <v>1059</v>
      </c>
      <c r="S563">
        <v>251320</v>
      </c>
      <c r="T563" s="13">
        <v>0</v>
      </c>
      <c r="U563" s="13">
        <v>0.31</v>
      </c>
      <c r="V563" t="s">
        <v>1503</v>
      </c>
    </row>
    <row r="564" spans="18:22" x14ac:dyDescent="0.35">
      <c r="R564" t="s">
        <v>1059</v>
      </c>
      <c r="S564">
        <v>251400</v>
      </c>
      <c r="T564" s="13">
        <v>0.58399999999999996</v>
      </c>
      <c r="U564" s="13">
        <v>0</v>
      </c>
      <c r="V564" t="s">
        <v>1504</v>
      </c>
    </row>
    <row r="565" spans="18:22" x14ac:dyDescent="0.35">
      <c r="R565" t="s">
        <v>1059</v>
      </c>
      <c r="S565">
        <v>251512</v>
      </c>
      <c r="T565" s="13">
        <v>0.93500000000000005</v>
      </c>
      <c r="U565" s="13">
        <v>0</v>
      </c>
      <c r="V565" t="s">
        <v>1505</v>
      </c>
    </row>
    <row r="566" spans="18:22" x14ac:dyDescent="0.35">
      <c r="R566" t="s">
        <v>1059</v>
      </c>
      <c r="S566">
        <v>251520</v>
      </c>
      <c r="T566" s="13">
        <v>1.9410000000000001</v>
      </c>
      <c r="U566" s="13">
        <v>0</v>
      </c>
      <c r="V566" t="s">
        <v>1506</v>
      </c>
    </row>
    <row r="567" spans="18:22" x14ac:dyDescent="0.35">
      <c r="R567" t="s">
        <v>1059</v>
      </c>
      <c r="S567">
        <v>251611</v>
      </c>
      <c r="T567" s="13">
        <v>3.403</v>
      </c>
      <c r="U567" s="13">
        <v>0</v>
      </c>
      <c r="V567" t="s">
        <v>1507</v>
      </c>
    </row>
    <row r="568" spans="18:22" x14ac:dyDescent="0.35">
      <c r="R568" t="s">
        <v>1059</v>
      </c>
      <c r="S568">
        <v>251612</v>
      </c>
      <c r="T568" s="13">
        <v>4.3120000000000003</v>
      </c>
      <c r="U568" s="13">
        <v>170.74600000000001</v>
      </c>
      <c r="V568" t="s">
        <v>1508</v>
      </c>
    </row>
    <row r="569" spans="18:22" x14ac:dyDescent="0.35">
      <c r="R569" t="s">
        <v>1059</v>
      </c>
      <c r="S569">
        <v>251620</v>
      </c>
      <c r="T569" s="13">
        <v>32.128</v>
      </c>
      <c r="U569" s="13">
        <v>3.0179999999999998</v>
      </c>
      <c r="V569" t="s">
        <v>1509</v>
      </c>
    </row>
    <row r="570" spans="18:22" x14ac:dyDescent="0.35">
      <c r="R570" t="s">
        <v>1059</v>
      </c>
      <c r="S570">
        <v>251690</v>
      </c>
      <c r="T570" s="13">
        <v>339.678</v>
      </c>
      <c r="U570" s="13">
        <v>0</v>
      </c>
      <c r="V570" t="s">
        <v>1510</v>
      </c>
    </row>
    <row r="571" spans="18:22" x14ac:dyDescent="0.35">
      <c r="R571" t="s">
        <v>196</v>
      </c>
      <c r="S571">
        <v>251710</v>
      </c>
      <c r="T571" s="13">
        <v>51.777000000000001</v>
      </c>
      <c r="U571" s="13">
        <v>5.0000000000000001E-3</v>
      </c>
      <c r="V571" t="s">
        <v>1511</v>
      </c>
    </row>
    <row r="572" spans="18:22" x14ac:dyDescent="0.35">
      <c r="R572" t="s">
        <v>196</v>
      </c>
      <c r="S572">
        <v>251720</v>
      </c>
      <c r="T572" s="13">
        <v>12.945</v>
      </c>
      <c r="U572" s="13">
        <v>0</v>
      </c>
      <c r="V572" t="s">
        <v>1512</v>
      </c>
    </row>
    <row r="573" spans="18:22" x14ac:dyDescent="0.35">
      <c r="R573" t="s">
        <v>196</v>
      </c>
      <c r="S573">
        <v>251741</v>
      </c>
      <c r="T573" s="13">
        <v>13.042999999999999</v>
      </c>
      <c r="U573" s="13">
        <v>0</v>
      </c>
      <c r="V573" t="s">
        <v>1513</v>
      </c>
    </row>
    <row r="574" spans="18:22" x14ac:dyDescent="0.35">
      <c r="R574" t="s">
        <v>196</v>
      </c>
      <c r="S574">
        <v>251749</v>
      </c>
      <c r="T574" s="13">
        <v>22.594000000000001</v>
      </c>
      <c r="U574" s="13">
        <v>0</v>
      </c>
      <c r="V574" t="s">
        <v>1514</v>
      </c>
    </row>
    <row r="575" spans="18:22" x14ac:dyDescent="0.35">
      <c r="R575" t="s">
        <v>196</v>
      </c>
      <c r="S575">
        <v>251830</v>
      </c>
      <c r="T575" s="13">
        <v>2.9390000000000001</v>
      </c>
      <c r="U575" s="13">
        <v>0</v>
      </c>
      <c r="V575" t="s">
        <v>1515</v>
      </c>
    </row>
    <row r="576" spans="18:22" x14ac:dyDescent="0.35">
      <c r="R576" t="s">
        <v>196</v>
      </c>
      <c r="S576">
        <v>252010</v>
      </c>
      <c r="T576" s="13">
        <v>3581.6</v>
      </c>
      <c r="U576" s="13">
        <v>21.678999999999998</v>
      </c>
      <c r="V576" t="s">
        <v>1516</v>
      </c>
    </row>
    <row r="577" spans="18:22" x14ac:dyDescent="0.35">
      <c r="R577" t="s">
        <v>312</v>
      </c>
      <c r="S577">
        <v>252020</v>
      </c>
      <c r="T577" s="13">
        <v>1925.6</v>
      </c>
      <c r="U577" s="13">
        <v>0</v>
      </c>
      <c r="V577" t="s">
        <v>1517</v>
      </c>
    </row>
    <row r="578" spans="18:22" x14ac:dyDescent="0.35">
      <c r="R578" t="s">
        <v>312</v>
      </c>
      <c r="S578">
        <v>252100</v>
      </c>
      <c r="T578" s="13">
        <v>4.0369999999999999</v>
      </c>
      <c r="U578" s="13">
        <v>1.8979999999999999</v>
      </c>
      <c r="V578" t="s">
        <v>1518</v>
      </c>
    </row>
    <row r="579" spans="18:22" x14ac:dyDescent="0.35">
      <c r="R579" t="s">
        <v>312</v>
      </c>
      <c r="S579">
        <v>252210</v>
      </c>
      <c r="T579" s="13">
        <v>605.96600000000001</v>
      </c>
      <c r="U579" s="13">
        <v>2.278</v>
      </c>
      <c r="V579" t="s">
        <v>1519</v>
      </c>
    </row>
    <row r="580" spans="18:22" x14ac:dyDescent="0.35">
      <c r="R580" t="s">
        <v>312</v>
      </c>
      <c r="S580">
        <v>252220</v>
      </c>
      <c r="T580" s="13">
        <v>3.8410000000000002</v>
      </c>
      <c r="U580" s="13">
        <v>0</v>
      </c>
      <c r="V580" t="s">
        <v>1520</v>
      </c>
    </row>
    <row r="581" spans="18:22" x14ac:dyDescent="0.35">
      <c r="R581" t="s">
        <v>312</v>
      </c>
      <c r="S581">
        <v>252230</v>
      </c>
      <c r="T581" s="13">
        <v>26.23</v>
      </c>
      <c r="U581" s="13">
        <v>0</v>
      </c>
      <c r="V581" t="s">
        <v>1521</v>
      </c>
    </row>
    <row r="582" spans="18:22" x14ac:dyDescent="0.35">
      <c r="R582" t="s">
        <v>1057</v>
      </c>
      <c r="S582">
        <v>252310</v>
      </c>
      <c r="T582" s="13">
        <v>378.92200000000003</v>
      </c>
      <c r="U582" s="13">
        <v>0</v>
      </c>
      <c r="V582" t="s">
        <v>1522</v>
      </c>
    </row>
    <row r="583" spans="18:22" x14ac:dyDescent="0.35">
      <c r="R583" t="s">
        <v>1057</v>
      </c>
      <c r="S583">
        <v>252321</v>
      </c>
      <c r="T583" s="13">
        <v>118.26600000000001</v>
      </c>
      <c r="U583" s="13">
        <v>0.42699999999999999</v>
      </c>
      <c r="V583" t="s">
        <v>1523</v>
      </c>
    </row>
    <row r="584" spans="18:22" x14ac:dyDescent="0.35">
      <c r="R584" t="s">
        <v>1057</v>
      </c>
      <c r="S584">
        <v>252329</v>
      </c>
      <c r="T584" s="13">
        <v>56259</v>
      </c>
      <c r="U584" s="13">
        <v>4778.41</v>
      </c>
      <c r="V584" t="s">
        <v>1524</v>
      </c>
    </row>
    <row r="585" spans="18:22" x14ac:dyDescent="0.35">
      <c r="R585" t="s">
        <v>1057</v>
      </c>
      <c r="S585">
        <v>252330</v>
      </c>
      <c r="T585" s="13">
        <v>7.5060000000000002</v>
      </c>
      <c r="U585" s="13">
        <v>2.274</v>
      </c>
      <c r="V585" t="s">
        <v>1525</v>
      </c>
    </row>
    <row r="586" spans="18:22" x14ac:dyDescent="0.35">
      <c r="R586" t="s">
        <v>1057</v>
      </c>
      <c r="S586">
        <v>252390</v>
      </c>
      <c r="T586" s="13">
        <v>12.388</v>
      </c>
      <c r="U586" s="13">
        <v>770.37599999999998</v>
      </c>
      <c r="V586" t="s">
        <v>1526</v>
      </c>
    </row>
    <row r="587" spans="18:22" x14ac:dyDescent="0.35">
      <c r="R587" t="s">
        <v>312</v>
      </c>
      <c r="S587">
        <v>252490</v>
      </c>
      <c r="T587" s="13">
        <v>1.0999999999999999E-2</v>
      </c>
      <c r="U587" s="13">
        <v>0</v>
      </c>
      <c r="V587" t="s">
        <v>1527</v>
      </c>
    </row>
    <row r="588" spans="18:22" x14ac:dyDescent="0.35">
      <c r="R588" t="s">
        <v>312</v>
      </c>
      <c r="S588">
        <v>252620</v>
      </c>
      <c r="T588" s="13">
        <v>1.3029999999999999</v>
      </c>
      <c r="U588" s="13">
        <v>0</v>
      </c>
      <c r="V588" t="s">
        <v>1528</v>
      </c>
    </row>
    <row r="589" spans="18:22" x14ac:dyDescent="0.35">
      <c r="R589" t="s">
        <v>312</v>
      </c>
      <c r="S589">
        <v>253020</v>
      </c>
      <c r="T589" s="13">
        <v>7.1999999999999995E-2</v>
      </c>
      <c r="U589" s="13">
        <v>0</v>
      </c>
      <c r="V589" t="s">
        <v>1529</v>
      </c>
    </row>
    <row r="590" spans="18:22" x14ac:dyDescent="0.35">
      <c r="R590" t="s">
        <v>312</v>
      </c>
      <c r="S590">
        <v>253090</v>
      </c>
      <c r="T590" s="13">
        <v>8.8620000000000001</v>
      </c>
      <c r="U590" s="13">
        <v>165.517</v>
      </c>
      <c r="V590" t="s">
        <v>1530</v>
      </c>
    </row>
    <row r="591" spans="18:22" x14ac:dyDescent="0.35">
      <c r="R591" t="s">
        <v>1026</v>
      </c>
      <c r="S591">
        <v>260111</v>
      </c>
      <c r="T591" s="13">
        <v>0</v>
      </c>
      <c r="U591" s="13">
        <v>141.78800000000001</v>
      </c>
      <c r="V591" t="s">
        <v>1531</v>
      </c>
    </row>
    <row r="592" spans="18:22" x14ac:dyDescent="0.35">
      <c r="R592" t="s">
        <v>1026</v>
      </c>
      <c r="S592">
        <v>260300</v>
      </c>
      <c r="T592" s="13">
        <v>0</v>
      </c>
      <c r="U592" s="13">
        <v>1E-3</v>
      </c>
      <c r="V592" t="s">
        <v>1532</v>
      </c>
    </row>
    <row r="593" spans="18:22" x14ac:dyDescent="0.35">
      <c r="R593" t="s">
        <v>1026</v>
      </c>
      <c r="S593">
        <v>260700</v>
      </c>
      <c r="T593" s="13">
        <v>0</v>
      </c>
      <c r="U593" s="13">
        <v>21.597999999999999</v>
      </c>
      <c r="V593" t="s">
        <v>1533</v>
      </c>
    </row>
    <row r="594" spans="18:22" x14ac:dyDescent="0.35">
      <c r="R594" t="s">
        <v>1026</v>
      </c>
      <c r="S594">
        <v>260900</v>
      </c>
      <c r="T594" s="13">
        <v>0.85299999999999998</v>
      </c>
      <c r="U594" s="13">
        <v>35045.9</v>
      </c>
      <c r="V594" t="s">
        <v>1534</v>
      </c>
    </row>
    <row r="595" spans="18:22" x14ac:dyDescent="0.35">
      <c r="R595" t="s">
        <v>1026</v>
      </c>
      <c r="S595">
        <v>261000</v>
      </c>
      <c r="T595" s="13">
        <v>0</v>
      </c>
      <c r="U595" s="13">
        <v>8.3000000000000004E-2</v>
      </c>
      <c r="V595" t="s">
        <v>1535</v>
      </c>
    </row>
    <row r="596" spans="18:22" x14ac:dyDescent="0.35">
      <c r="R596" t="s">
        <v>1026</v>
      </c>
      <c r="S596">
        <v>261100</v>
      </c>
      <c r="T596" s="13">
        <v>0</v>
      </c>
      <c r="U596" s="13">
        <v>11667.6</v>
      </c>
      <c r="V596" t="s">
        <v>1536</v>
      </c>
    </row>
    <row r="597" spans="18:22" x14ac:dyDescent="0.35">
      <c r="R597" t="s">
        <v>1026</v>
      </c>
      <c r="S597">
        <v>261400</v>
      </c>
      <c r="T597" s="13">
        <v>0.188</v>
      </c>
      <c r="U597" s="13">
        <v>0</v>
      </c>
      <c r="V597" t="s">
        <v>1537</v>
      </c>
    </row>
    <row r="598" spans="18:22" x14ac:dyDescent="0.35">
      <c r="R598" t="s">
        <v>1026</v>
      </c>
      <c r="S598">
        <v>261590</v>
      </c>
      <c r="T598" s="13">
        <v>0</v>
      </c>
      <c r="U598" s="13">
        <v>39583.5</v>
      </c>
      <c r="V598" t="s">
        <v>1538</v>
      </c>
    </row>
    <row r="599" spans="18:22" x14ac:dyDescent="0.35">
      <c r="R599" t="s">
        <v>1026</v>
      </c>
      <c r="S599">
        <v>261710</v>
      </c>
      <c r="T599" s="13">
        <v>0.41699999999999998</v>
      </c>
      <c r="U599" s="13">
        <v>0</v>
      </c>
      <c r="V599" t="s">
        <v>1539</v>
      </c>
    </row>
    <row r="600" spans="18:22" x14ac:dyDescent="0.35">
      <c r="R600" t="s">
        <v>1026</v>
      </c>
      <c r="S600">
        <v>261790</v>
      </c>
      <c r="T600" s="13">
        <v>0</v>
      </c>
      <c r="U600" s="13">
        <v>42.228999999999999</v>
      </c>
      <c r="V600" t="s">
        <v>1540</v>
      </c>
    </row>
    <row r="601" spans="18:22" x14ac:dyDescent="0.35">
      <c r="R601" t="s">
        <v>313</v>
      </c>
      <c r="S601">
        <v>261900</v>
      </c>
      <c r="T601" s="13">
        <v>0.01</v>
      </c>
      <c r="U601" s="13">
        <v>0</v>
      </c>
      <c r="V601" t="s">
        <v>1541</v>
      </c>
    </row>
    <row r="602" spans="18:22" x14ac:dyDescent="0.35">
      <c r="R602" t="s">
        <v>313</v>
      </c>
      <c r="S602">
        <v>262019</v>
      </c>
      <c r="T602" s="13">
        <v>9.0999999999999998E-2</v>
      </c>
      <c r="U602" s="13">
        <v>0</v>
      </c>
      <c r="V602" t="s">
        <v>1542</v>
      </c>
    </row>
    <row r="603" spans="18:22" x14ac:dyDescent="0.35">
      <c r="R603" t="s">
        <v>313</v>
      </c>
      <c r="S603">
        <v>262110</v>
      </c>
      <c r="T603" s="13">
        <v>0.16900000000000001</v>
      </c>
      <c r="U603" s="13">
        <v>0</v>
      </c>
      <c r="V603" t="s">
        <v>1543</v>
      </c>
    </row>
    <row r="604" spans="18:22" x14ac:dyDescent="0.35">
      <c r="R604" t="s">
        <v>313</v>
      </c>
      <c r="S604">
        <v>262190</v>
      </c>
      <c r="T604" s="13">
        <v>0.86399999999999999</v>
      </c>
      <c r="U604" s="13">
        <v>1.849</v>
      </c>
      <c r="V604" t="s">
        <v>1544</v>
      </c>
    </row>
    <row r="605" spans="18:22" x14ac:dyDescent="0.35">
      <c r="R605" t="s">
        <v>196</v>
      </c>
      <c r="S605">
        <v>270111</v>
      </c>
      <c r="T605" s="13">
        <v>119.5</v>
      </c>
      <c r="U605" s="13">
        <v>0</v>
      </c>
      <c r="V605" t="s">
        <v>1545</v>
      </c>
    </row>
    <row r="606" spans="18:22" x14ac:dyDescent="0.35">
      <c r="R606" t="s">
        <v>196</v>
      </c>
      <c r="S606">
        <v>270119</v>
      </c>
      <c r="T606" s="13">
        <v>5265.56</v>
      </c>
      <c r="U606" s="13">
        <v>13.14</v>
      </c>
      <c r="V606" t="s">
        <v>1546</v>
      </c>
    </row>
    <row r="607" spans="18:22" x14ac:dyDescent="0.35">
      <c r="R607" t="s">
        <v>310</v>
      </c>
      <c r="S607">
        <v>270400</v>
      </c>
      <c r="T607" s="13">
        <v>0</v>
      </c>
      <c r="U607" s="13">
        <v>0.13300000000000001</v>
      </c>
      <c r="V607" t="s">
        <v>1547</v>
      </c>
    </row>
    <row r="608" spans="18:22" x14ac:dyDescent="0.35">
      <c r="R608" t="s">
        <v>310</v>
      </c>
      <c r="S608">
        <v>270500</v>
      </c>
      <c r="T608" s="13">
        <v>6.4139999999999997</v>
      </c>
      <c r="U608" s="13">
        <v>0</v>
      </c>
      <c r="V608" t="s">
        <v>1548</v>
      </c>
    </row>
    <row r="609" spans="18:22" x14ac:dyDescent="0.35">
      <c r="R609" t="s">
        <v>311</v>
      </c>
      <c r="S609">
        <v>270720</v>
      </c>
      <c r="T609" s="13">
        <v>59.798000000000002</v>
      </c>
      <c r="U609" s="13">
        <v>0</v>
      </c>
      <c r="V609" t="s">
        <v>1549</v>
      </c>
    </row>
    <row r="610" spans="18:22" x14ac:dyDescent="0.35">
      <c r="R610" t="s">
        <v>311</v>
      </c>
      <c r="S610">
        <v>270740</v>
      </c>
      <c r="T610" s="13">
        <v>0.122</v>
      </c>
      <c r="U610" s="13">
        <v>0</v>
      </c>
      <c r="V610" t="s">
        <v>1550</v>
      </c>
    </row>
    <row r="611" spans="18:22" x14ac:dyDescent="0.35">
      <c r="R611" t="s">
        <v>311</v>
      </c>
      <c r="S611">
        <v>270799</v>
      </c>
      <c r="T611" s="13">
        <v>0.14399999999999999</v>
      </c>
      <c r="U611" s="13">
        <v>0</v>
      </c>
      <c r="V611" t="s">
        <v>1551</v>
      </c>
    </row>
    <row r="612" spans="18:22" x14ac:dyDescent="0.35">
      <c r="R612" t="s">
        <v>310</v>
      </c>
      <c r="S612">
        <v>271011</v>
      </c>
      <c r="T612" s="13">
        <v>349.09500000000003</v>
      </c>
      <c r="U612" s="13">
        <v>50871.1</v>
      </c>
      <c r="V612" t="s">
        <v>1552</v>
      </c>
    </row>
    <row r="613" spans="18:22" x14ac:dyDescent="0.35">
      <c r="R613" t="s">
        <v>310</v>
      </c>
      <c r="S613">
        <v>271019</v>
      </c>
      <c r="T613" s="13">
        <v>10736.3</v>
      </c>
      <c r="U613" s="13">
        <v>57344.3</v>
      </c>
      <c r="V613" t="s">
        <v>1553</v>
      </c>
    </row>
    <row r="614" spans="18:22" x14ac:dyDescent="0.35">
      <c r="R614" t="s">
        <v>310</v>
      </c>
      <c r="S614">
        <v>271099</v>
      </c>
      <c r="T614" s="13">
        <v>3.6339999999999999</v>
      </c>
      <c r="U614" s="13">
        <v>0</v>
      </c>
      <c r="V614" t="s">
        <v>1554</v>
      </c>
    </row>
    <row r="615" spans="18:22" x14ac:dyDescent="0.35">
      <c r="R615" t="s">
        <v>297</v>
      </c>
      <c r="S615">
        <v>271111</v>
      </c>
      <c r="T615" s="13">
        <v>1570.33</v>
      </c>
      <c r="U615" s="13">
        <v>27.878</v>
      </c>
      <c r="V615" t="s">
        <v>1555</v>
      </c>
    </row>
    <row r="616" spans="18:22" x14ac:dyDescent="0.35">
      <c r="R616" t="s">
        <v>310</v>
      </c>
      <c r="S616">
        <v>271112</v>
      </c>
      <c r="T616" s="13">
        <v>83.183000000000007</v>
      </c>
      <c r="U616" s="13">
        <v>0</v>
      </c>
      <c r="V616" t="s">
        <v>1556</v>
      </c>
    </row>
    <row r="617" spans="18:22" x14ac:dyDescent="0.35">
      <c r="R617" t="s">
        <v>310</v>
      </c>
      <c r="S617">
        <v>271113</v>
      </c>
      <c r="T617" s="13">
        <v>1929.63</v>
      </c>
      <c r="U617" s="13">
        <v>103.705</v>
      </c>
      <c r="V617" t="s">
        <v>1557</v>
      </c>
    </row>
    <row r="618" spans="18:22" x14ac:dyDescent="0.35">
      <c r="R618" t="s">
        <v>310</v>
      </c>
      <c r="S618">
        <v>271119</v>
      </c>
      <c r="T618" s="13">
        <v>228.642</v>
      </c>
      <c r="U618" s="13">
        <v>0</v>
      </c>
      <c r="V618" t="s">
        <v>1558</v>
      </c>
    </row>
    <row r="619" spans="18:22" x14ac:dyDescent="0.35">
      <c r="R619" t="s">
        <v>297</v>
      </c>
      <c r="S619">
        <v>271121</v>
      </c>
      <c r="T619" s="13">
        <v>0</v>
      </c>
      <c r="U619" s="13">
        <v>15.612</v>
      </c>
      <c r="V619" t="s">
        <v>1559</v>
      </c>
    </row>
    <row r="620" spans="18:22" x14ac:dyDescent="0.35">
      <c r="R620" t="s">
        <v>310</v>
      </c>
      <c r="S620">
        <v>271129</v>
      </c>
      <c r="T620" s="13">
        <v>0.625</v>
      </c>
      <c r="U620" s="13">
        <v>0</v>
      </c>
      <c r="V620" t="s">
        <v>1560</v>
      </c>
    </row>
    <row r="621" spans="18:22" x14ac:dyDescent="0.35">
      <c r="R621" t="s">
        <v>310</v>
      </c>
      <c r="S621">
        <v>271210</v>
      </c>
      <c r="T621" s="13">
        <v>3055.85</v>
      </c>
      <c r="U621" s="13">
        <v>0.151</v>
      </c>
      <c r="V621" t="s">
        <v>1561</v>
      </c>
    </row>
    <row r="622" spans="18:22" x14ac:dyDescent="0.35">
      <c r="R622" t="s">
        <v>310</v>
      </c>
      <c r="S622">
        <v>271220</v>
      </c>
      <c r="T622" s="13">
        <v>37.927</v>
      </c>
      <c r="U622" s="13">
        <v>0</v>
      </c>
      <c r="V622" t="s">
        <v>1562</v>
      </c>
    </row>
    <row r="623" spans="18:22" x14ac:dyDescent="0.35">
      <c r="R623" t="s">
        <v>310</v>
      </c>
      <c r="S623">
        <v>271290</v>
      </c>
      <c r="T623" s="13">
        <v>573.77700000000004</v>
      </c>
      <c r="U623" s="13">
        <v>0.48599999999999999</v>
      </c>
      <c r="V623" t="s">
        <v>1563</v>
      </c>
    </row>
    <row r="624" spans="18:22" x14ac:dyDescent="0.35">
      <c r="R624" t="s">
        <v>310</v>
      </c>
      <c r="S624">
        <v>271320</v>
      </c>
      <c r="T624" s="13">
        <v>1661.35</v>
      </c>
      <c r="U624" s="13">
        <v>26.774999999999999</v>
      </c>
      <c r="V624" t="s">
        <v>1564</v>
      </c>
    </row>
    <row r="625" spans="18:22" x14ac:dyDescent="0.35">
      <c r="R625" t="s">
        <v>196</v>
      </c>
      <c r="S625">
        <v>271410</v>
      </c>
      <c r="T625" s="13">
        <v>0.436</v>
      </c>
      <c r="U625" s="13">
        <v>0</v>
      </c>
      <c r="V625" t="s">
        <v>1565</v>
      </c>
    </row>
    <row r="626" spans="18:22" x14ac:dyDescent="0.35">
      <c r="R626" t="s">
        <v>196</v>
      </c>
      <c r="S626">
        <v>271490</v>
      </c>
      <c r="T626" s="13">
        <v>3634.86</v>
      </c>
      <c r="U626" s="13">
        <v>0</v>
      </c>
      <c r="V626" t="s">
        <v>1566</v>
      </c>
    </row>
    <row r="627" spans="18:22" x14ac:dyDescent="0.35">
      <c r="R627" t="s">
        <v>312</v>
      </c>
      <c r="S627">
        <v>271500</v>
      </c>
      <c r="T627" s="13">
        <v>7.6310000000000002</v>
      </c>
      <c r="U627" s="13">
        <v>0</v>
      </c>
      <c r="V627" t="s">
        <v>1567</v>
      </c>
    </row>
    <row r="628" spans="18:22" x14ac:dyDescent="0.35">
      <c r="R628" t="s">
        <v>317</v>
      </c>
      <c r="S628">
        <v>271600</v>
      </c>
      <c r="T628" s="13">
        <v>0.42299999999999999</v>
      </c>
      <c r="U628" s="13">
        <v>9.8510000000000009</v>
      </c>
      <c r="V628" t="s">
        <v>1568</v>
      </c>
    </row>
    <row r="629" spans="18:22" x14ac:dyDescent="0.35">
      <c r="R629" t="s">
        <v>311</v>
      </c>
      <c r="S629">
        <v>280110</v>
      </c>
      <c r="T629" s="13">
        <v>109.203</v>
      </c>
      <c r="U629" s="13">
        <v>0</v>
      </c>
      <c r="V629" t="s">
        <v>1569</v>
      </c>
    </row>
    <row r="630" spans="18:22" x14ac:dyDescent="0.35">
      <c r="R630" t="s">
        <v>311</v>
      </c>
      <c r="S630">
        <v>280120</v>
      </c>
      <c r="T630" s="13">
        <v>2.6469999999999998</v>
      </c>
      <c r="U630" s="13">
        <v>0</v>
      </c>
      <c r="V630" t="s">
        <v>1570</v>
      </c>
    </row>
    <row r="631" spans="18:22" x14ac:dyDescent="0.35">
      <c r="R631" t="s">
        <v>311</v>
      </c>
      <c r="S631">
        <v>280300</v>
      </c>
      <c r="T631" s="13">
        <v>14.734</v>
      </c>
      <c r="U631" s="13">
        <v>0</v>
      </c>
      <c r="V631" t="s">
        <v>1571</v>
      </c>
    </row>
    <row r="632" spans="18:22" x14ac:dyDescent="0.35">
      <c r="R632" t="s">
        <v>311</v>
      </c>
      <c r="S632">
        <v>280410</v>
      </c>
      <c r="T632" s="13">
        <v>1.1559999999999999</v>
      </c>
      <c r="U632" s="13">
        <v>0</v>
      </c>
      <c r="V632" t="s">
        <v>1572</v>
      </c>
    </row>
    <row r="633" spans="18:22" x14ac:dyDescent="0.35">
      <c r="R633" t="s">
        <v>311</v>
      </c>
      <c r="S633">
        <v>280421</v>
      </c>
      <c r="T633" s="13">
        <v>147.31299999999999</v>
      </c>
      <c r="U633" s="13">
        <v>1.4999999999999999E-2</v>
      </c>
      <c r="V633" t="s">
        <v>1573</v>
      </c>
    </row>
    <row r="634" spans="18:22" x14ac:dyDescent="0.35">
      <c r="R634" t="s">
        <v>311</v>
      </c>
      <c r="S634">
        <v>280429</v>
      </c>
      <c r="T634" s="13">
        <v>37.83</v>
      </c>
      <c r="U634" s="13">
        <v>0</v>
      </c>
      <c r="V634" t="s">
        <v>1574</v>
      </c>
    </row>
    <row r="635" spans="18:22" x14ac:dyDescent="0.35">
      <c r="R635" t="s">
        <v>311</v>
      </c>
      <c r="S635">
        <v>280430</v>
      </c>
      <c r="T635" s="13">
        <v>18.419</v>
      </c>
      <c r="U635" s="13">
        <v>0.19900000000000001</v>
      </c>
      <c r="V635" t="s">
        <v>1575</v>
      </c>
    </row>
    <row r="636" spans="18:22" x14ac:dyDescent="0.35">
      <c r="R636" t="s">
        <v>311</v>
      </c>
      <c r="S636">
        <v>280440</v>
      </c>
      <c r="T636" s="13">
        <v>20.469000000000001</v>
      </c>
      <c r="U636" s="13">
        <v>21.646999999999998</v>
      </c>
      <c r="V636" t="s">
        <v>1576</v>
      </c>
    </row>
    <row r="637" spans="18:22" x14ac:dyDescent="0.35">
      <c r="R637" t="s">
        <v>311</v>
      </c>
      <c r="S637">
        <v>280469</v>
      </c>
      <c r="T637" s="13">
        <v>9.9190000000000005</v>
      </c>
      <c r="U637" s="13">
        <v>0</v>
      </c>
      <c r="V637" t="s">
        <v>1577</v>
      </c>
    </row>
    <row r="638" spans="18:22" x14ac:dyDescent="0.35">
      <c r="R638" t="s">
        <v>311</v>
      </c>
      <c r="S638">
        <v>280470</v>
      </c>
      <c r="T638" s="13">
        <v>1.63</v>
      </c>
      <c r="U638" s="13">
        <v>0</v>
      </c>
      <c r="V638" t="s">
        <v>1578</v>
      </c>
    </row>
    <row r="639" spans="18:22" x14ac:dyDescent="0.35">
      <c r="R639" t="s">
        <v>311</v>
      </c>
      <c r="S639">
        <v>280511</v>
      </c>
      <c r="T639" s="13">
        <v>13.039</v>
      </c>
      <c r="U639" s="13">
        <v>0</v>
      </c>
      <c r="V639" t="s">
        <v>1579</v>
      </c>
    </row>
    <row r="640" spans="18:22" x14ac:dyDescent="0.35">
      <c r="R640" t="s">
        <v>311</v>
      </c>
      <c r="S640">
        <v>280512</v>
      </c>
      <c r="T640" s="13">
        <v>5.3999999999999999E-2</v>
      </c>
      <c r="U640" s="13">
        <v>0</v>
      </c>
      <c r="V640" t="s">
        <v>1580</v>
      </c>
    </row>
    <row r="641" spans="18:22" x14ac:dyDescent="0.35">
      <c r="R641" t="s">
        <v>311</v>
      </c>
      <c r="S641">
        <v>280519</v>
      </c>
      <c r="T641" s="13">
        <v>1.9710000000000001</v>
      </c>
      <c r="U641" s="13">
        <v>0</v>
      </c>
      <c r="V641" t="s">
        <v>1581</v>
      </c>
    </row>
    <row r="642" spans="18:22" x14ac:dyDescent="0.35">
      <c r="R642" t="s">
        <v>311</v>
      </c>
      <c r="S642">
        <v>280610</v>
      </c>
      <c r="T642" s="13">
        <v>8.7690000000000001</v>
      </c>
      <c r="U642" s="13">
        <v>0</v>
      </c>
      <c r="V642" t="s">
        <v>1582</v>
      </c>
    </row>
    <row r="643" spans="18:22" x14ac:dyDescent="0.35">
      <c r="R643" t="s">
        <v>311</v>
      </c>
      <c r="S643">
        <v>280620</v>
      </c>
      <c r="T643" s="13">
        <v>0.10100000000000001</v>
      </c>
      <c r="U643" s="13">
        <v>0</v>
      </c>
      <c r="V643" t="s">
        <v>1583</v>
      </c>
    </row>
    <row r="644" spans="18:22" x14ac:dyDescent="0.35">
      <c r="R644" t="s">
        <v>311</v>
      </c>
      <c r="S644">
        <v>280700</v>
      </c>
      <c r="T644" s="13">
        <v>93.82</v>
      </c>
      <c r="U644" s="13">
        <v>0</v>
      </c>
      <c r="V644" t="s">
        <v>1584</v>
      </c>
    </row>
    <row r="645" spans="18:22" x14ac:dyDescent="0.35">
      <c r="R645" t="s">
        <v>311</v>
      </c>
      <c r="S645">
        <v>280800</v>
      </c>
      <c r="T645" s="13">
        <v>32.871000000000002</v>
      </c>
      <c r="U645" s="13">
        <v>0</v>
      </c>
      <c r="V645" t="s">
        <v>1585</v>
      </c>
    </row>
    <row r="646" spans="18:22" x14ac:dyDescent="0.35">
      <c r="R646" t="s">
        <v>311</v>
      </c>
      <c r="S646">
        <v>280920</v>
      </c>
      <c r="T646" s="13">
        <v>42.177999999999997</v>
      </c>
      <c r="U646" s="13">
        <v>0</v>
      </c>
      <c r="V646" t="s">
        <v>1586</v>
      </c>
    </row>
    <row r="647" spans="18:22" x14ac:dyDescent="0.35">
      <c r="R647" t="s">
        <v>311</v>
      </c>
      <c r="S647">
        <v>281000</v>
      </c>
      <c r="T647" s="13">
        <v>25.696999999999999</v>
      </c>
      <c r="U647" s="13">
        <v>0</v>
      </c>
      <c r="V647" t="s">
        <v>1587</v>
      </c>
    </row>
    <row r="648" spans="18:22" x14ac:dyDescent="0.35">
      <c r="R648" t="s">
        <v>311</v>
      </c>
      <c r="S648">
        <v>281111</v>
      </c>
      <c r="T648" s="13">
        <v>3.0169999999999999</v>
      </c>
      <c r="U648" s="13">
        <v>0</v>
      </c>
      <c r="V648" t="s">
        <v>1588</v>
      </c>
    </row>
    <row r="649" spans="18:22" x14ac:dyDescent="0.35">
      <c r="R649" t="s">
        <v>311</v>
      </c>
      <c r="S649">
        <v>281119</v>
      </c>
      <c r="T649" s="13">
        <v>51.29</v>
      </c>
      <c r="U649" s="13">
        <v>0</v>
      </c>
      <c r="V649" t="s">
        <v>1589</v>
      </c>
    </row>
    <row r="650" spans="18:22" x14ac:dyDescent="0.35">
      <c r="R650" t="s">
        <v>311</v>
      </c>
      <c r="S650">
        <v>281121</v>
      </c>
      <c r="T650" s="13">
        <v>87.463999999999999</v>
      </c>
      <c r="U650" s="13">
        <v>4.8000000000000001E-2</v>
      </c>
      <c r="V650" t="s">
        <v>1590</v>
      </c>
    </row>
    <row r="651" spans="18:22" x14ac:dyDescent="0.35">
      <c r="R651" t="s">
        <v>311</v>
      </c>
      <c r="S651">
        <v>281122</v>
      </c>
      <c r="T651" s="13">
        <v>1.1080000000000001</v>
      </c>
      <c r="U651" s="13">
        <v>0</v>
      </c>
      <c r="V651" t="s">
        <v>1591</v>
      </c>
    </row>
    <row r="652" spans="18:22" x14ac:dyDescent="0.35">
      <c r="R652" t="s">
        <v>311</v>
      </c>
      <c r="S652">
        <v>281129</v>
      </c>
      <c r="T652" s="13">
        <v>2.15</v>
      </c>
      <c r="U652" s="13">
        <v>0</v>
      </c>
      <c r="V652" t="s">
        <v>1592</v>
      </c>
    </row>
    <row r="653" spans="18:22" x14ac:dyDescent="0.35">
      <c r="R653" t="s">
        <v>311</v>
      </c>
      <c r="S653">
        <v>281290</v>
      </c>
      <c r="T653" s="13">
        <v>6.0010000000000003</v>
      </c>
      <c r="U653" s="13">
        <v>1.0229999999999999</v>
      </c>
      <c r="V653" t="s">
        <v>1593</v>
      </c>
    </row>
    <row r="654" spans="18:22" x14ac:dyDescent="0.35">
      <c r="R654" t="s">
        <v>311</v>
      </c>
      <c r="S654">
        <v>281420</v>
      </c>
      <c r="T654" s="13">
        <v>6.5190000000000001</v>
      </c>
      <c r="U654" s="13">
        <v>0</v>
      </c>
      <c r="V654" t="s">
        <v>1594</v>
      </c>
    </row>
    <row r="655" spans="18:22" x14ac:dyDescent="0.35">
      <c r="R655" t="s">
        <v>311</v>
      </c>
      <c r="S655">
        <v>281511</v>
      </c>
      <c r="T655" s="13">
        <v>894.07500000000005</v>
      </c>
      <c r="U655" s="13">
        <v>227.209</v>
      </c>
      <c r="V655" t="s">
        <v>1595</v>
      </c>
    </row>
    <row r="656" spans="18:22" x14ac:dyDescent="0.35">
      <c r="R656" t="s">
        <v>311</v>
      </c>
      <c r="S656">
        <v>281512</v>
      </c>
      <c r="T656" s="13">
        <v>8.9689999999999994</v>
      </c>
      <c r="U656" s="13">
        <v>1.278</v>
      </c>
      <c r="V656" t="s">
        <v>1596</v>
      </c>
    </row>
    <row r="657" spans="18:22" x14ac:dyDescent="0.35">
      <c r="R657" t="s">
        <v>311</v>
      </c>
      <c r="S657">
        <v>281520</v>
      </c>
      <c r="T657" s="13">
        <v>12.968</v>
      </c>
      <c r="U657" s="13">
        <v>0</v>
      </c>
      <c r="V657" t="s">
        <v>1597</v>
      </c>
    </row>
    <row r="658" spans="18:22" x14ac:dyDescent="0.35">
      <c r="R658" t="s">
        <v>311</v>
      </c>
      <c r="S658">
        <v>281530</v>
      </c>
      <c r="T658" s="13">
        <v>2.819</v>
      </c>
      <c r="U658" s="13">
        <v>0</v>
      </c>
      <c r="V658" t="s">
        <v>1598</v>
      </c>
    </row>
    <row r="659" spans="18:22" x14ac:dyDescent="0.35">
      <c r="R659" t="s">
        <v>311</v>
      </c>
      <c r="S659">
        <v>281610</v>
      </c>
      <c r="T659" s="13">
        <v>2.4660000000000002</v>
      </c>
      <c r="U659" s="13">
        <v>0</v>
      </c>
      <c r="V659" t="s">
        <v>1599</v>
      </c>
    </row>
    <row r="660" spans="18:22" x14ac:dyDescent="0.35">
      <c r="R660" t="s">
        <v>311</v>
      </c>
      <c r="S660">
        <v>281640</v>
      </c>
      <c r="T660" s="13">
        <v>12.512</v>
      </c>
      <c r="U660" s="13">
        <v>0</v>
      </c>
      <c r="V660" t="s">
        <v>1600</v>
      </c>
    </row>
    <row r="661" spans="18:22" x14ac:dyDescent="0.35">
      <c r="R661" t="s">
        <v>311</v>
      </c>
      <c r="S661">
        <v>281700</v>
      </c>
      <c r="T661" s="13">
        <v>3.9079999999999999</v>
      </c>
      <c r="U661" s="13">
        <v>0</v>
      </c>
      <c r="V661" t="s">
        <v>1601</v>
      </c>
    </row>
    <row r="662" spans="18:22" x14ac:dyDescent="0.35">
      <c r="R662" t="s">
        <v>313</v>
      </c>
      <c r="S662">
        <v>281820</v>
      </c>
      <c r="T662" s="13">
        <v>0.70499999999999996</v>
      </c>
      <c r="U662" s="13">
        <v>0</v>
      </c>
      <c r="V662" t="s">
        <v>1602</v>
      </c>
    </row>
    <row r="663" spans="18:22" x14ac:dyDescent="0.35">
      <c r="R663" t="s">
        <v>311</v>
      </c>
      <c r="S663">
        <v>281910</v>
      </c>
      <c r="T663" s="13">
        <v>0.106</v>
      </c>
      <c r="U663" s="13">
        <v>0</v>
      </c>
      <c r="V663" t="s">
        <v>1603</v>
      </c>
    </row>
    <row r="664" spans="18:22" x14ac:dyDescent="0.35">
      <c r="R664" t="s">
        <v>311</v>
      </c>
      <c r="S664">
        <v>282110</v>
      </c>
      <c r="T664" s="13">
        <v>291.714</v>
      </c>
      <c r="U664" s="13">
        <v>0</v>
      </c>
      <c r="V664" t="s">
        <v>1604</v>
      </c>
    </row>
    <row r="665" spans="18:22" x14ac:dyDescent="0.35">
      <c r="R665" t="s">
        <v>311</v>
      </c>
      <c r="S665">
        <v>282200</v>
      </c>
      <c r="T665" s="13">
        <v>13.446999999999999</v>
      </c>
      <c r="U665" s="13">
        <v>0</v>
      </c>
      <c r="V665" t="s">
        <v>1605</v>
      </c>
    </row>
    <row r="666" spans="18:22" x14ac:dyDescent="0.35">
      <c r="R666" t="s">
        <v>311</v>
      </c>
      <c r="S666">
        <v>282300</v>
      </c>
      <c r="T666" s="13">
        <v>312.39</v>
      </c>
      <c r="U666" s="13">
        <v>0.01</v>
      </c>
      <c r="V666" t="s">
        <v>1606</v>
      </c>
    </row>
    <row r="667" spans="18:22" x14ac:dyDescent="0.35">
      <c r="R667" t="s">
        <v>311</v>
      </c>
      <c r="S667">
        <v>282490</v>
      </c>
      <c r="T667" s="13">
        <v>3.9710000000000001</v>
      </c>
      <c r="U667" s="13">
        <v>0</v>
      </c>
      <c r="V667" t="s">
        <v>1607</v>
      </c>
    </row>
    <row r="668" spans="18:22" x14ac:dyDescent="0.35">
      <c r="R668" t="s">
        <v>311</v>
      </c>
      <c r="S668">
        <v>282550</v>
      </c>
      <c r="T668" s="13">
        <v>1.3720000000000001</v>
      </c>
      <c r="U668" s="13">
        <v>0</v>
      </c>
      <c r="V668" t="s">
        <v>1608</v>
      </c>
    </row>
    <row r="669" spans="18:22" x14ac:dyDescent="0.35">
      <c r="R669" t="s">
        <v>311</v>
      </c>
      <c r="S669">
        <v>282570</v>
      </c>
      <c r="T669" s="13">
        <v>0.106</v>
      </c>
      <c r="U669" s="13">
        <v>0</v>
      </c>
      <c r="V669" t="s">
        <v>1609</v>
      </c>
    </row>
    <row r="670" spans="18:22" x14ac:dyDescent="0.35">
      <c r="R670" t="s">
        <v>311</v>
      </c>
      <c r="S670">
        <v>282590</v>
      </c>
      <c r="T670" s="13">
        <v>11.791</v>
      </c>
      <c r="U670" s="13">
        <v>0</v>
      </c>
      <c r="V670" t="s">
        <v>1610</v>
      </c>
    </row>
    <row r="671" spans="18:22" x14ac:dyDescent="0.35">
      <c r="R671" t="s">
        <v>311</v>
      </c>
      <c r="S671">
        <v>282612</v>
      </c>
      <c r="T671" s="13">
        <v>1.5569999999999999</v>
      </c>
      <c r="U671" s="13">
        <v>0</v>
      </c>
      <c r="V671" t="s">
        <v>1611</v>
      </c>
    </row>
    <row r="672" spans="18:22" x14ac:dyDescent="0.35">
      <c r="R672" t="s">
        <v>311</v>
      </c>
      <c r="S672">
        <v>282619</v>
      </c>
      <c r="T672" s="13">
        <v>2.3849999999999998</v>
      </c>
      <c r="U672" s="13">
        <v>1.778</v>
      </c>
      <c r="V672" t="s">
        <v>1612</v>
      </c>
    </row>
    <row r="673" spans="18:22" x14ac:dyDescent="0.35">
      <c r="R673" t="s">
        <v>311</v>
      </c>
      <c r="S673">
        <v>282630</v>
      </c>
      <c r="T673" s="13">
        <v>0.56399999999999995</v>
      </c>
      <c r="U673" s="13">
        <v>0</v>
      </c>
      <c r="V673" t="s">
        <v>1613</v>
      </c>
    </row>
    <row r="674" spans="18:22" x14ac:dyDescent="0.35">
      <c r="R674" t="s">
        <v>311</v>
      </c>
      <c r="S674">
        <v>282690</v>
      </c>
      <c r="T674" s="13">
        <v>0.54300000000000004</v>
      </c>
      <c r="U674" s="13">
        <v>0</v>
      </c>
      <c r="V674" t="s">
        <v>1614</v>
      </c>
    </row>
    <row r="675" spans="18:22" x14ac:dyDescent="0.35">
      <c r="R675" t="s">
        <v>311</v>
      </c>
      <c r="S675">
        <v>282710</v>
      </c>
      <c r="T675" s="13">
        <v>39.210999999999999</v>
      </c>
      <c r="U675" s="13">
        <v>0</v>
      </c>
      <c r="V675" t="s">
        <v>1615</v>
      </c>
    </row>
    <row r="676" spans="18:22" x14ac:dyDescent="0.35">
      <c r="R676" t="s">
        <v>311</v>
      </c>
      <c r="S676">
        <v>282720</v>
      </c>
      <c r="T676" s="13">
        <v>2.6349999999999998</v>
      </c>
      <c r="U676" s="13">
        <v>0</v>
      </c>
      <c r="V676" t="s">
        <v>1616</v>
      </c>
    </row>
    <row r="677" spans="18:22" x14ac:dyDescent="0.35">
      <c r="R677" t="s">
        <v>311</v>
      </c>
      <c r="S677">
        <v>282731</v>
      </c>
      <c r="T677" s="13">
        <v>1.716</v>
      </c>
      <c r="U677" s="13">
        <v>0</v>
      </c>
      <c r="V677" t="s">
        <v>1617</v>
      </c>
    </row>
    <row r="678" spans="18:22" x14ac:dyDescent="0.35">
      <c r="R678" t="s">
        <v>311</v>
      </c>
      <c r="S678">
        <v>282732</v>
      </c>
      <c r="T678" s="13">
        <v>0.98699999999999999</v>
      </c>
      <c r="U678" s="13">
        <v>0</v>
      </c>
      <c r="V678" t="s">
        <v>1618</v>
      </c>
    </row>
    <row r="679" spans="18:22" x14ac:dyDescent="0.35">
      <c r="R679" t="s">
        <v>311</v>
      </c>
      <c r="S679">
        <v>282739</v>
      </c>
      <c r="T679" s="13">
        <v>5.0419999999999998</v>
      </c>
      <c r="U679" s="13">
        <v>0</v>
      </c>
      <c r="V679" t="s">
        <v>1619</v>
      </c>
    </row>
    <row r="680" spans="18:22" x14ac:dyDescent="0.35">
      <c r="R680" t="s">
        <v>311</v>
      </c>
      <c r="S680">
        <v>282751</v>
      </c>
      <c r="T680" s="13">
        <v>0.13700000000000001</v>
      </c>
      <c r="U680" s="13">
        <v>0</v>
      </c>
      <c r="V680" t="s">
        <v>1620</v>
      </c>
    </row>
    <row r="681" spans="18:22" x14ac:dyDescent="0.35">
      <c r="R681" t="s">
        <v>311</v>
      </c>
      <c r="S681">
        <v>282760</v>
      </c>
      <c r="T681" s="13">
        <v>4.8239999999999998</v>
      </c>
      <c r="U681" s="13">
        <v>0</v>
      </c>
      <c r="V681" t="s">
        <v>1621</v>
      </c>
    </row>
    <row r="682" spans="18:22" x14ac:dyDescent="0.35">
      <c r="R682" t="s">
        <v>311</v>
      </c>
      <c r="S682">
        <v>282810</v>
      </c>
      <c r="T682" s="13">
        <v>281.76600000000002</v>
      </c>
      <c r="U682" s="13">
        <v>0</v>
      </c>
      <c r="V682" t="s">
        <v>1622</v>
      </c>
    </row>
    <row r="683" spans="18:22" x14ac:dyDescent="0.35">
      <c r="R683" t="s">
        <v>311</v>
      </c>
      <c r="S683">
        <v>282890</v>
      </c>
      <c r="T683" s="13">
        <v>26.113</v>
      </c>
      <c r="U683" s="13">
        <v>0</v>
      </c>
      <c r="V683" t="s">
        <v>1623</v>
      </c>
    </row>
    <row r="684" spans="18:22" x14ac:dyDescent="0.35">
      <c r="R684" t="s">
        <v>311</v>
      </c>
      <c r="S684">
        <v>282911</v>
      </c>
      <c r="T684" s="13">
        <v>12.099</v>
      </c>
      <c r="U684" s="13">
        <v>0</v>
      </c>
      <c r="V684" t="s">
        <v>1624</v>
      </c>
    </row>
    <row r="685" spans="18:22" x14ac:dyDescent="0.35">
      <c r="R685" t="s">
        <v>311</v>
      </c>
      <c r="S685">
        <v>282919</v>
      </c>
      <c r="T685" s="13">
        <v>0.81399999999999995</v>
      </c>
      <c r="U685" s="13">
        <v>0</v>
      </c>
      <c r="V685" t="s">
        <v>1625</v>
      </c>
    </row>
    <row r="686" spans="18:22" x14ac:dyDescent="0.35">
      <c r="R686" t="s">
        <v>311</v>
      </c>
      <c r="S686">
        <v>282990</v>
      </c>
      <c r="T686" s="13">
        <v>0.49299999999999999</v>
      </c>
      <c r="U686" s="13">
        <v>0</v>
      </c>
      <c r="V686" t="s">
        <v>1626</v>
      </c>
    </row>
    <row r="687" spans="18:22" x14ac:dyDescent="0.35">
      <c r="R687" t="s">
        <v>311</v>
      </c>
      <c r="S687">
        <v>283010</v>
      </c>
      <c r="T687" s="13">
        <v>9.1690000000000005</v>
      </c>
      <c r="U687" s="13">
        <v>0</v>
      </c>
      <c r="V687" t="s">
        <v>1627</v>
      </c>
    </row>
    <row r="688" spans="18:22" x14ac:dyDescent="0.35">
      <c r="R688" t="s">
        <v>311</v>
      </c>
      <c r="S688">
        <v>283090</v>
      </c>
      <c r="T688" s="13">
        <v>8.2409999999999997</v>
      </c>
      <c r="U688" s="13">
        <v>0</v>
      </c>
      <c r="V688" t="s">
        <v>1628</v>
      </c>
    </row>
    <row r="689" spans="18:22" x14ac:dyDescent="0.35">
      <c r="R689" t="s">
        <v>311</v>
      </c>
      <c r="S689">
        <v>283110</v>
      </c>
      <c r="T689" s="13">
        <v>2.0840000000000001</v>
      </c>
      <c r="U689" s="13">
        <v>0</v>
      </c>
      <c r="V689" t="s">
        <v>1629</v>
      </c>
    </row>
    <row r="690" spans="18:22" x14ac:dyDescent="0.35">
      <c r="R690" t="s">
        <v>311</v>
      </c>
      <c r="S690">
        <v>283190</v>
      </c>
      <c r="T690" s="13">
        <v>2.38</v>
      </c>
      <c r="U690" s="13">
        <v>0</v>
      </c>
      <c r="V690" t="s">
        <v>1630</v>
      </c>
    </row>
    <row r="691" spans="18:22" x14ac:dyDescent="0.35">
      <c r="R691" t="s">
        <v>311</v>
      </c>
      <c r="S691">
        <v>283210</v>
      </c>
      <c r="T691" s="13">
        <v>38.356000000000002</v>
      </c>
      <c r="U691" s="13">
        <v>0</v>
      </c>
      <c r="V691" t="s">
        <v>1631</v>
      </c>
    </row>
    <row r="692" spans="18:22" x14ac:dyDescent="0.35">
      <c r="R692" t="s">
        <v>311</v>
      </c>
      <c r="S692">
        <v>283230</v>
      </c>
      <c r="T692" s="13">
        <v>0.42199999999999999</v>
      </c>
      <c r="U692" s="13">
        <v>0</v>
      </c>
      <c r="V692" t="s">
        <v>1632</v>
      </c>
    </row>
    <row r="693" spans="18:22" x14ac:dyDescent="0.35">
      <c r="R693" t="s">
        <v>311</v>
      </c>
      <c r="S693">
        <v>283311</v>
      </c>
      <c r="T693" s="13">
        <v>11.515000000000001</v>
      </c>
      <c r="U693" s="13">
        <v>0</v>
      </c>
      <c r="V693" t="s">
        <v>1633</v>
      </c>
    </row>
    <row r="694" spans="18:22" x14ac:dyDescent="0.35">
      <c r="R694" t="s">
        <v>311</v>
      </c>
      <c r="S694">
        <v>283319</v>
      </c>
      <c r="T694" s="13">
        <v>6.992</v>
      </c>
      <c r="U694" s="13">
        <v>0.24299999999999999</v>
      </c>
      <c r="V694" t="s">
        <v>1634</v>
      </c>
    </row>
    <row r="695" spans="18:22" x14ac:dyDescent="0.35">
      <c r="R695" t="s">
        <v>311</v>
      </c>
      <c r="S695">
        <v>283321</v>
      </c>
      <c r="T695" s="13">
        <v>24.978000000000002</v>
      </c>
      <c r="U695" s="13">
        <v>0</v>
      </c>
      <c r="V695" t="s">
        <v>1635</v>
      </c>
    </row>
    <row r="696" spans="18:22" x14ac:dyDescent="0.35">
      <c r="R696" t="s">
        <v>311</v>
      </c>
      <c r="S696">
        <v>283322</v>
      </c>
      <c r="T696" s="13">
        <v>51.924999999999997</v>
      </c>
      <c r="U696" s="13">
        <v>0</v>
      </c>
      <c r="V696" t="s">
        <v>1636</v>
      </c>
    </row>
    <row r="697" spans="18:22" x14ac:dyDescent="0.35">
      <c r="R697" t="s">
        <v>311</v>
      </c>
      <c r="S697">
        <v>283325</v>
      </c>
      <c r="T697" s="13">
        <v>59.05</v>
      </c>
      <c r="U697" s="13">
        <v>0</v>
      </c>
      <c r="V697" t="s">
        <v>1637</v>
      </c>
    </row>
    <row r="698" spans="18:22" x14ac:dyDescent="0.35">
      <c r="R698" t="s">
        <v>311</v>
      </c>
      <c r="S698">
        <v>283329</v>
      </c>
      <c r="T698" s="13">
        <v>39.128</v>
      </c>
      <c r="U698" s="13">
        <v>0</v>
      </c>
      <c r="V698" t="s">
        <v>1638</v>
      </c>
    </row>
    <row r="699" spans="18:22" x14ac:dyDescent="0.35">
      <c r="R699" t="s">
        <v>311</v>
      </c>
      <c r="S699">
        <v>283330</v>
      </c>
      <c r="T699" s="13">
        <v>0.1</v>
      </c>
      <c r="U699" s="13">
        <v>0</v>
      </c>
      <c r="V699" t="s">
        <v>1639</v>
      </c>
    </row>
    <row r="700" spans="18:22" x14ac:dyDescent="0.35">
      <c r="R700" t="s">
        <v>311</v>
      </c>
      <c r="S700">
        <v>283410</v>
      </c>
      <c r="T700" s="13">
        <v>0.27300000000000002</v>
      </c>
      <c r="U700" s="13">
        <v>0</v>
      </c>
      <c r="V700" t="s">
        <v>1640</v>
      </c>
    </row>
    <row r="701" spans="18:22" x14ac:dyDescent="0.35">
      <c r="R701" t="s">
        <v>311</v>
      </c>
      <c r="S701">
        <v>283421</v>
      </c>
      <c r="T701" s="13">
        <v>0.64500000000000002</v>
      </c>
      <c r="U701" s="13">
        <v>0</v>
      </c>
      <c r="V701" t="s">
        <v>1641</v>
      </c>
    </row>
    <row r="702" spans="18:22" x14ac:dyDescent="0.35">
      <c r="R702" t="s">
        <v>311</v>
      </c>
      <c r="S702">
        <v>283429</v>
      </c>
      <c r="T702" s="13">
        <v>11.223000000000001</v>
      </c>
      <c r="U702" s="13">
        <v>0</v>
      </c>
      <c r="V702" t="s">
        <v>1642</v>
      </c>
    </row>
    <row r="703" spans="18:22" x14ac:dyDescent="0.35">
      <c r="R703" t="s">
        <v>311</v>
      </c>
      <c r="S703">
        <v>283510</v>
      </c>
      <c r="T703" s="13">
        <v>0.05</v>
      </c>
      <c r="U703" s="13">
        <v>0</v>
      </c>
      <c r="V703" t="s">
        <v>1643</v>
      </c>
    </row>
    <row r="704" spans="18:22" x14ac:dyDescent="0.35">
      <c r="R704" t="s">
        <v>311</v>
      </c>
      <c r="S704">
        <v>283522</v>
      </c>
      <c r="T704" s="13">
        <v>3.964</v>
      </c>
      <c r="U704" s="13">
        <v>0</v>
      </c>
      <c r="V704" t="s">
        <v>1644</v>
      </c>
    </row>
    <row r="705" spans="18:22" x14ac:dyDescent="0.35">
      <c r="R705" t="s">
        <v>311</v>
      </c>
      <c r="S705">
        <v>283524</v>
      </c>
      <c r="T705" s="13">
        <v>0.503</v>
      </c>
      <c r="U705" s="13">
        <v>0</v>
      </c>
      <c r="V705" t="s">
        <v>1645</v>
      </c>
    </row>
    <row r="706" spans="18:22" x14ac:dyDescent="0.35">
      <c r="R706" t="s">
        <v>311</v>
      </c>
      <c r="S706">
        <v>283525</v>
      </c>
      <c r="T706" s="13">
        <v>144.70099999999999</v>
      </c>
      <c r="U706" s="13">
        <v>0</v>
      </c>
      <c r="V706" t="s">
        <v>1646</v>
      </c>
    </row>
    <row r="707" spans="18:22" x14ac:dyDescent="0.35">
      <c r="R707" t="s">
        <v>311</v>
      </c>
      <c r="S707">
        <v>283526</v>
      </c>
      <c r="T707" s="13">
        <v>14.057</v>
      </c>
      <c r="U707" s="13">
        <v>0</v>
      </c>
      <c r="V707" t="s">
        <v>1647</v>
      </c>
    </row>
    <row r="708" spans="18:22" x14ac:dyDescent="0.35">
      <c r="R708" t="s">
        <v>311</v>
      </c>
      <c r="S708">
        <v>283529</v>
      </c>
      <c r="T708" s="13">
        <v>9.8729999999999993</v>
      </c>
      <c r="U708" s="13">
        <v>0</v>
      </c>
      <c r="V708" t="s">
        <v>1648</v>
      </c>
    </row>
    <row r="709" spans="18:22" x14ac:dyDescent="0.35">
      <c r="R709" t="s">
        <v>311</v>
      </c>
      <c r="S709">
        <v>283531</v>
      </c>
      <c r="T709" s="13">
        <v>4.4169999999999998</v>
      </c>
      <c r="U709" s="13">
        <v>0</v>
      </c>
      <c r="V709" t="s">
        <v>1649</v>
      </c>
    </row>
    <row r="710" spans="18:22" x14ac:dyDescent="0.35">
      <c r="R710" t="s">
        <v>311</v>
      </c>
      <c r="S710">
        <v>283539</v>
      </c>
      <c r="T710" s="13">
        <v>47.23</v>
      </c>
      <c r="U710" s="13">
        <v>0</v>
      </c>
      <c r="V710" t="s">
        <v>1650</v>
      </c>
    </row>
    <row r="711" spans="18:22" x14ac:dyDescent="0.35">
      <c r="R711" t="s">
        <v>311</v>
      </c>
      <c r="S711">
        <v>283620</v>
      </c>
      <c r="T711" s="13">
        <v>31.469000000000001</v>
      </c>
      <c r="U711" s="13">
        <v>0</v>
      </c>
      <c r="V711" t="s">
        <v>1651</v>
      </c>
    </row>
    <row r="712" spans="18:22" x14ac:dyDescent="0.35">
      <c r="R712" t="s">
        <v>311</v>
      </c>
      <c r="S712">
        <v>283630</v>
      </c>
      <c r="T712" s="13">
        <v>6.1449999999999996</v>
      </c>
      <c r="U712" s="13">
        <v>6.8000000000000005E-2</v>
      </c>
      <c r="V712" t="s">
        <v>1652</v>
      </c>
    </row>
    <row r="713" spans="18:22" x14ac:dyDescent="0.35">
      <c r="R713" t="s">
        <v>311</v>
      </c>
      <c r="S713">
        <v>283640</v>
      </c>
      <c r="T713" s="13">
        <v>3.5150000000000001</v>
      </c>
      <c r="U713" s="13">
        <v>0</v>
      </c>
      <c r="V713" t="s">
        <v>1653</v>
      </c>
    </row>
    <row r="714" spans="18:22" x14ac:dyDescent="0.35">
      <c r="R714" t="s">
        <v>311</v>
      </c>
      <c r="S714">
        <v>283650</v>
      </c>
      <c r="T714" s="13">
        <v>719.94</v>
      </c>
      <c r="U714" s="13">
        <v>0</v>
      </c>
      <c r="V714" t="s">
        <v>1654</v>
      </c>
    </row>
    <row r="715" spans="18:22" x14ac:dyDescent="0.35">
      <c r="R715" t="s">
        <v>311</v>
      </c>
      <c r="S715">
        <v>283660</v>
      </c>
      <c r="T715" s="13">
        <v>1.6E-2</v>
      </c>
      <c r="U715" s="13">
        <v>0</v>
      </c>
      <c r="V715" t="s">
        <v>1655</v>
      </c>
    </row>
    <row r="716" spans="18:22" x14ac:dyDescent="0.35">
      <c r="R716" t="s">
        <v>311</v>
      </c>
      <c r="S716">
        <v>283699</v>
      </c>
      <c r="T716" s="13">
        <v>2.5659999999999998</v>
      </c>
      <c r="U716" s="13">
        <v>0</v>
      </c>
      <c r="V716" t="s">
        <v>1656</v>
      </c>
    </row>
    <row r="717" spans="18:22" x14ac:dyDescent="0.35">
      <c r="R717" t="s">
        <v>311</v>
      </c>
      <c r="S717">
        <v>283911</v>
      </c>
      <c r="T717" s="13">
        <v>4.9859999999999998</v>
      </c>
      <c r="U717" s="13">
        <v>0</v>
      </c>
      <c r="V717" t="s">
        <v>1657</v>
      </c>
    </row>
    <row r="718" spans="18:22" x14ac:dyDescent="0.35">
      <c r="R718" t="s">
        <v>311</v>
      </c>
      <c r="S718">
        <v>283919</v>
      </c>
      <c r="T718" s="13">
        <v>182.214</v>
      </c>
      <c r="U718" s="13">
        <v>0</v>
      </c>
      <c r="V718" t="s">
        <v>1658</v>
      </c>
    </row>
    <row r="719" spans="18:22" x14ac:dyDescent="0.35">
      <c r="R719" t="s">
        <v>311</v>
      </c>
      <c r="S719">
        <v>283990</v>
      </c>
      <c r="T719" s="13">
        <v>37.343000000000004</v>
      </c>
      <c r="U719" s="13">
        <v>6.6000000000000003E-2</v>
      </c>
      <c r="V719" t="s">
        <v>1659</v>
      </c>
    </row>
    <row r="720" spans="18:22" x14ac:dyDescent="0.35">
      <c r="R720" t="s">
        <v>311</v>
      </c>
      <c r="S720">
        <v>284011</v>
      </c>
      <c r="T720" s="13">
        <v>2.7E-2</v>
      </c>
      <c r="U720" s="13">
        <v>0</v>
      </c>
      <c r="V720" t="s">
        <v>1660</v>
      </c>
    </row>
    <row r="721" spans="18:22" x14ac:dyDescent="0.35">
      <c r="R721" t="s">
        <v>311</v>
      </c>
      <c r="S721">
        <v>284019</v>
      </c>
      <c r="T721" s="13">
        <v>3.2000000000000001E-2</v>
      </c>
      <c r="U721" s="13">
        <v>0</v>
      </c>
      <c r="V721" t="s">
        <v>1660</v>
      </c>
    </row>
    <row r="722" spans="18:22" x14ac:dyDescent="0.35">
      <c r="R722" t="s">
        <v>311</v>
      </c>
      <c r="S722">
        <v>284020</v>
      </c>
      <c r="T722" s="13">
        <v>3.5019999999999998</v>
      </c>
      <c r="U722" s="13">
        <v>0</v>
      </c>
      <c r="V722" t="s">
        <v>1661</v>
      </c>
    </row>
    <row r="723" spans="18:22" x14ac:dyDescent="0.35">
      <c r="R723" t="s">
        <v>311</v>
      </c>
      <c r="S723">
        <v>284030</v>
      </c>
      <c r="T723" s="13">
        <v>18.734999999999999</v>
      </c>
      <c r="U723" s="13">
        <v>0</v>
      </c>
      <c r="V723" t="s">
        <v>1662</v>
      </c>
    </row>
    <row r="724" spans="18:22" x14ac:dyDescent="0.35">
      <c r="R724" t="s">
        <v>311</v>
      </c>
      <c r="S724">
        <v>284161</v>
      </c>
      <c r="T724" s="13">
        <v>0.106</v>
      </c>
      <c r="U724" s="13">
        <v>0</v>
      </c>
      <c r="V724" t="s">
        <v>1663</v>
      </c>
    </row>
    <row r="725" spans="18:22" x14ac:dyDescent="0.35">
      <c r="R725" t="s">
        <v>311</v>
      </c>
      <c r="S725">
        <v>284169</v>
      </c>
      <c r="T725" s="13">
        <v>6.1509999999999998</v>
      </c>
      <c r="U725" s="13">
        <v>0</v>
      </c>
      <c r="V725" t="s">
        <v>1664</v>
      </c>
    </row>
    <row r="726" spans="18:22" x14ac:dyDescent="0.35">
      <c r="R726" t="s">
        <v>311</v>
      </c>
      <c r="S726">
        <v>284170</v>
      </c>
      <c r="T726" s="13">
        <v>6.9950000000000001</v>
      </c>
      <c r="U726" s="13">
        <v>0</v>
      </c>
      <c r="V726" t="s">
        <v>1665</v>
      </c>
    </row>
    <row r="727" spans="18:22" x14ac:dyDescent="0.35">
      <c r="R727" t="s">
        <v>311</v>
      </c>
      <c r="S727">
        <v>284190</v>
      </c>
      <c r="T727" s="13">
        <v>0.23</v>
      </c>
      <c r="U727" s="13">
        <v>0</v>
      </c>
      <c r="V727" t="s">
        <v>1666</v>
      </c>
    </row>
    <row r="728" spans="18:22" x14ac:dyDescent="0.35">
      <c r="R728" t="s">
        <v>311</v>
      </c>
      <c r="S728">
        <v>284290</v>
      </c>
      <c r="T728" s="13">
        <v>556.08900000000006</v>
      </c>
      <c r="U728" s="13">
        <v>3.79</v>
      </c>
      <c r="V728" t="s">
        <v>1667</v>
      </c>
    </row>
    <row r="729" spans="18:22" x14ac:dyDescent="0.35">
      <c r="R729" t="s">
        <v>317</v>
      </c>
      <c r="S729">
        <v>284450</v>
      </c>
      <c r="T729" s="13">
        <v>0.42899999999999999</v>
      </c>
      <c r="U729" s="13">
        <v>0</v>
      </c>
      <c r="V729" t="s">
        <v>1668</v>
      </c>
    </row>
    <row r="730" spans="18:22" x14ac:dyDescent="0.35">
      <c r="R730" t="s">
        <v>311</v>
      </c>
      <c r="S730">
        <v>284690</v>
      </c>
      <c r="T730" s="13">
        <v>3.94</v>
      </c>
      <c r="U730" s="13">
        <v>0</v>
      </c>
      <c r="V730" t="s">
        <v>1669</v>
      </c>
    </row>
    <row r="731" spans="18:22" x14ac:dyDescent="0.35">
      <c r="R731" t="s">
        <v>311</v>
      </c>
      <c r="S731">
        <v>284700</v>
      </c>
      <c r="T731" s="13">
        <v>36.442</v>
      </c>
      <c r="U731" s="13">
        <v>0</v>
      </c>
      <c r="V731" t="s">
        <v>1670</v>
      </c>
    </row>
    <row r="732" spans="18:22" x14ac:dyDescent="0.35">
      <c r="R732" t="s">
        <v>311</v>
      </c>
      <c r="S732">
        <v>284910</v>
      </c>
      <c r="T732" s="13">
        <v>103.396</v>
      </c>
      <c r="U732" s="13">
        <v>0</v>
      </c>
      <c r="V732" t="s">
        <v>1671</v>
      </c>
    </row>
    <row r="733" spans="18:22" x14ac:dyDescent="0.35">
      <c r="R733" t="s">
        <v>311</v>
      </c>
      <c r="S733">
        <v>284920</v>
      </c>
      <c r="T733" s="13">
        <v>0.23</v>
      </c>
      <c r="U733" s="13">
        <v>0</v>
      </c>
      <c r="V733" t="s">
        <v>1672</v>
      </c>
    </row>
    <row r="734" spans="18:22" x14ac:dyDescent="0.35">
      <c r="R734" t="s">
        <v>311</v>
      </c>
      <c r="S734">
        <v>284990</v>
      </c>
      <c r="T734" s="13">
        <v>4.8860000000000001</v>
      </c>
      <c r="U734" s="13">
        <v>0</v>
      </c>
      <c r="V734" t="s">
        <v>1673</v>
      </c>
    </row>
    <row r="735" spans="18:22" x14ac:dyDescent="0.35">
      <c r="R735" t="s">
        <v>311</v>
      </c>
      <c r="S735">
        <v>285000</v>
      </c>
      <c r="T735" s="13">
        <v>1.6140000000000001</v>
      </c>
      <c r="U735" s="13">
        <v>0</v>
      </c>
      <c r="V735" t="s">
        <v>1674</v>
      </c>
    </row>
    <row r="736" spans="18:22" x14ac:dyDescent="0.35">
      <c r="R736" t="s">
        <v>311</v>
      </c>
      <c r="S736">
        <v>285200</v>
      </c>
      <c r="T736" s="13">
        <v>1.022</v>
      </c>
      <c r="U736" s="13">
        <v>0</v>
      </c>
      <c r="V736" t="s">
        <v>1675</v>
      </c>
    </row>
    <row r="737" spans="18:22" x14ac:dyDescent="0.35">
      <c r="R737" t="s">
        <v>311</v>
      </c>
      <c r="S737">
        <v>285300</v>
      </c>
      <c r="T737" s="13">
        <v>23.331</v>
      </c>
      <c r="U737" s="13">
        <v>0</v>
      </c>
      <c r="V737" t="s">
        <v>1676</v>
      </c>
    </row>
    <row r="738" spans="18:22" x14ac:dyDescent="0.35">
      <c r="R738" t="s">
        <v>311</v>
      </c>
      <c r="S738">
        <v>290129</v>
      </c>
      <c r="T738" s="13">
        <v>39.213000000000001</v>
      </c>
      <c r="U738" s="13">
        <v>0</v>
      </c>
      <c r="V738" t="s">
        <v>1677</v>
      </c>
    </row>
    <row r="739" spans="18:22" x14ac:dyDescent="0.35">
      <c r="R739" t="s">
        <v>311</v>
      </c>
      <c r="S739">
        <v>290211</v>
      </c>
      <c r="T739" s="13">
        <v>30.52</v>
      </c>
      <c r="U739" s="13">
        <v>0</v>
      </c>
      <c r="V739" t="s">
        <v>1678</v>
      </c>
    </row>
    <row r="740" spans="18:22" x14ac:dyDescent="0.35">
      <c r="R740" t="s">
        <v>311</v>
      </c>
      <c r="S740">
        <v>290230</v>
      </c>
      <c r="T740" s="13">
        <v>0.82799999999999996</v>
      </c>
      <c r="U740" s="13">
        <v>0</v>
      </c>
      <c r="V740" t="s">
        <v>1679</v>
      </c>
    </row>
    <row r="741" spans="18:22" x14ac:dyDescent="0.35">
      <c r="R741" t="s">
        <v>311</v>
      </c>
      <c r="S741">
        <v>290241</v>
      </c>
      <c r="T741" s="13">
        <v>9.67</v>
      </c>
      <c r="U741" s="13">
        <v>0</v>
      </c>
      <c r="V741" t="s">
        <v>1680</v>
      </c>
    </row>
    <row r="742" spans="18:22" x14ac:dyDescent="0.35">
      <c r="R742" t="s">
        <v>311</v>
      </c>
      <c r="S742">
        <v>290244</v>
      </c>
      <c r="T742" s="13">
        <v>1.6120000000000001</v>
      </c>
      <c r="U742" s="13">
        <v>0</v>
      </c>
      <c r="V742" t="s">
        <v>1681</v>
      </c>
    </row>
    <row r="743" spans="18:22" x14ac:dyDescent="0.35">
      <c r="R743" t="s">
        <v>311</v>
      </c>
      <c r="S743">
        <v>290290</v>
      </c>
      <c r="T743" s="13">
        <v>1.3640000000000001</v>
      </c>
      <c r="U743" s="13">
        <v>0</v>
      </c>
      <c r="V743" t="s">
        <v>1682</v>
      </c>
    </row>
    <row r="744" spans="18:22" x14ac:dyDescent="0.35">
      <c r="R744" t="s">
        <v>311</v>
      </c>
      <c r="S744">
        <v>290311</v>
      </c>
      <c r="T744" s="13">
        <v>5.1340000000000003</v>
      </c>
      <c r="U744" s="13">
        <v>0</v>
      </c>
      <c r="V744" t="s">
        <v>1683</v>
      </c>
    </row>
    <row r="745" spans="18:22" x14ac:dyDescent="0.35">
      <c r="R745" t="s">
        <v>311</v>
      </c>
      <c r="S745">
        <v>290312</v>
      </c>
      <c r="T745" s="13">
        <v>111.434</v>
      </c>
      <c r="U745" s="13">
        <v>0</v>
      </c>
      <c r="V745" t="s">
        <v>1684</v>
      </c>
    </row>
    <row r="746" spans="18:22" x14ac:dyDescent="0.35">
      <c r="R746" t="s">
        <v>311</v>
      </c>
      <c r="S746">
        <v>290313</v>
      </c>
      <c r="T746" s="13">
        <v>1.591</v>
      </c>
      <c r="U746" s="13">
        <v>0</v>
      </c>
      <c r="V746" t="s">
        <v>1685</v>
      </c>
    </row>
    <row r="747" spans="18:22" x14ac:dyDescent="0.35">
      <c r="R747" t="s">
        <v>311</v>
      </c>
      <c r="S747">
        <v>290319</v>
      </c>
      <c r="T747" s="13">
        <v>0.42199999999999999</v>
      </c>
      <c r="U747" s="13">
        <v>0</v>
      </c>
      <c r="V747" t="s">
        <v>1686</v>
      </c>
    </row>
    <row r="748" spans="18:22" x14ac:dyDescent="0.35">
      <c r="R748" t="s">
        <v>311</v>
      </c>
      <c r="S748">
        <v>290322</v>
      </c>
      <c r="T748" s="13">
        <v>8.5999999999999993E-2</v>
      </c>
      <c r="U748" s="13">
        <v>0</v>
      </c>
      <c r="V748" t="s">
        <v>1687</v>
      </c>
    </row>
    <row r="749" spans="18:22" x14ac:dyDescent="0.35">
      <c r="R749" t="s">
        <v>311</v>
      </c>
      <c r="S749">
        <v>290323</v>
      </c>
      <c r="T749" s="13">
        <v>1.085</v>
      </c>
      <c r="U749" s="13">
        <v>0</v>
      </c>
      <c r="V749" t="s">
        <v>1688</v>
      </c>
    </row>
    <row r="750" spans="18:22" x14ac:dyDescent="0.35">
      <c r="R750" t="s">
        <v>311</v>
      </c>
      <c r="S750">
        <v>290329</v>
      </c>
      <c r="T750" s="13">
        <v>6.6319999999999997</v>
      </c>
      <c r="U750" s="13">
        <v>0</v>
      </c>
      <c r="V750" t="s">
        <v>1689</v>
      </c>
    </row>
    <row r="751" spans="18:22" x14ac:dyDescent="0.35">
      <c r="R751" t="s">
        <v>311</v>
      </c>
      <c r="S751">
        <v>290339</v>
      </c>
      <c r="T751" s="13">
        <v>3.6539999999999999</v>
      </c>
      <c r="U751" s="13">
        <v>0</v>
      </c>
      <c r="V751" t="s">
        <v>1690</v>
      </c>
    </row>
    <row r="752" spans="18:22" x14ac:dyDescent="0.35">
      <c r="R752" t="s">
        <v>311</v>
      </c>
      <c r="S752">
        <v>290345</v>
      </c>
      <c r="T752" s="13">
        <v>3.7999999999999999E-2</v>
      </c>
      <c r="U752" s="13">
        <v>0</v>
      </c>
      <c r="V752" t="s">
        <v>1691</v>
      </c>
    </row>
    <row r="753" spans="18:22" x14ac:dyDescent="0.35">
      <c r="R753" t="s">
        <v>311</v>
      </c>
      <c r="S753">
        <v>290349</v>
      </c>
      <c r="T753" s="13">
        <v>2.0609999999999999</v>
      </c>
      <c r="U753" s="13">
        <v>0</v>
      </c>
      <c r="V753" t="s">
        <v>1691</v>
      </c>
    </row>
    <row r="754" spans="18:22" x14ac:dyDescent="0.35">
      <c r="R754" t="s">
        <v>311</v>
      </c>
      <c r="S754">
        <v>290369</v>
      </c>
      <c r="T754" s="13">
        <v>1.6459999999999999</v>
      </c>
      <c r="U754" s="13">
        <v>0</v>
      </c>
      <c r="V754" t="s">
        <v>1692</v>
      </c>
    </row>
    <row r="755" spans="18:22" x14ac:dyDescent="0.35">
      <c r="R755" t="s">
        <v>311</v>
      </c>
      <c r="S755">
        <v>290410</v>
      </c>
      <c r="T755" s="13">
        <v>0.156</v>
      </c>
      <c r="U755" s="13">
        <v>0</v>
      </c>
      <c r="V755" t="s">
        <v>1693</v>
      </c>
    </row>
    <row r="756" spans="18:22" x14ac:dyDescent="0.35">
      <c r="R756" t="s">
        <v>311</v>
      </c>
      <c r="S756">
        <v>290490</v>
      </c>
      <c r="T756" s="13">
        <v>17.077000000000002</v>
      </c>
      <c r="U756" s="13">
        <v>0</v>
      </c>
      <c r="V756" t="s">
        <v>1693</v>
      </c>
    </row>
    <row r="757" spans="18:22" x14ac:dyDescent="0.35">
      <c r="R757" t="s">
        <v>311</v>
      </c>
      <c r="S757">
        <v>290511</v>
      </c>
      <c r="T757" s="13">
        <v>43.741</v>
      </c>
      <c r="U757" s="13">
        <v>0</v>
      </c>
      <c r="V757" t="s">
        <v>1694</v>
      </c>
    </row>
    <row r="758" spans="18:22" x14ac:dyDescent="0.35">
      <c r="R758" t="s">
        <v>311</v>
      </c>
      <c r="S758">
        <v>290512</v>
      </c>
      <c r="T758" s="13">
        <v>41.656999999999996</v>
      </c>
      <c r="U758" s="13">
        <v>0</v>
      </c>
      <c r="V758" t="s">
        <v>1695</v>
      </c>
    </row>
    <row r="759" spans="18:22" x14ac:dyDescent="0.35">
      <c r="R759" t="s">
        <v>311</v>
      </c>
      <c r="S759">
        <v>290514</v>
      </c>
      <c r="T759" s="13">
        <v>0.73299999999999998</v>
      </c>
      <c r="U759" s="13">
        <v>0</v>
      </c>
      <c r="V759" t="s">
        <v>1696</v>
      </c>
    </row>
    <row r="760" spans="18:22" x14ac:dyDescent="0.35">
      <c r="R760" t="s">
        <v>311</v>
      </c>
      <c r="S760">
        <v>290517</v>
      </c>
      <c r="T760" s="13">
        <v>0.73099999999999998</v>
      </c>
      <c r="U760" s="13">
        <v>0</v>
      </c>
      <c r="V760" t="s">
        <v>1697</v>
      </c>
    </row>
    <row r="761" spans="18:22" x14ac:dyDescent="0.35">
      <c r="R761" t="s">
        <v>311</v>
      </c>
      <c r="S761">
        <v>290519</v>
      </c>
      <c r="T761" s="13">
        <v>15.515000000000001</v>
      </c>
      <c r="U761" s="13">
        <v>0</v>
      </c>
      <c r="V761" t="s">
        <v>1698</v>
      </c>
    </row>
    <row r="762" spans="18:22" x14ac:dyDescent="0.35">
      <c r="R762" t="s">
        <v>311</v>
      </c>
      <c r="S762">
        <v>290532</v>
      </c>
      <c r="T762" s="13">
        <v>67.052999999999997</v>
      </c>
      <c r="U762" s="13">
        <v>12.129</v>
      </c>
      <c r="V762" t="s">
        <v>1699</v>
      </c>
    </row>
    <row r="763" spans="18:22" x14ac:dyDescent="0.35">
      <c r="R763" t="s">
        <v>311</v>
      </c>
      <c r="S763">
        <v>290543</v>
      </c>
      <c r="T763" s="13">
        <v>1.4870000000000001</v>
      </c>
      <c r="U763" s="13">
        <v>0</v>
      </c>
      <c r="V763" t="s">
        <v>1700</v>
      </c>
    </row>
    <row r="764" spans="18:22" x14ac:dyDescent="0.35">
      <c r="R764" t="s">
        <v>311</v>
      </c>
      <c r="S764">
        <v>290545</v>
      </c>
      <c r="T764" s="13">
        <v>413.92200000000003</v>
      </c>
      <c r="U764" s="13">
        <v>0</v>
      </c>
      <c r="V764" t="s">
        <v>1701</v>
      </c>
    </row>
    <row r="765" spans="18:22" x14ac:dyDescent="0.35">
      <c r="R765" t="s">
        <v>311</v>
      </c>
      <c r="S765">
        <v>290549</v>
      </c>
      <c r="T765" s="13">
        <v>1.284</v>
      </c>
      <c r="U765" s="13">
        <v>0</v>
      </c>
      <c r="V765" t="s">
        <v>1702</v>
      </c>
    </row>
    <row r="766" spans="18:22" x14ac:dyDescent="0.35">
      <c r="R766" t="s">
        <v>311</v>
      </c>
      <c r="S766">
        <v>290559</v>
      </c>
      <c r="T766" s="13">
        <v>2.097</v>
      </c>
      <c r="U766" s="13">
        <v>0</v>
      </c>
      <c r="V766" t="s">
        <v>1703</v>
      </c>
    </row>
    <row r="767" spans="18:22" x14ac:dyDescent="0.35">
      <c r="R767" t="s">
        <v>311</v>
      </c>
      <c r="S767">
        <v>290611</v>
      </c>
      <c r="T767" s="13">
        <v>0.60899999999999999</v>
      </c>
      <c r="U767" s="13">
        <v>0</v>
      </c>
      <c r="V767" t="s">
        <v>1704</v>
      </c>
    </row>
    <row r="768" spans="18:22" x14ac:dyDescent="0.35">
      <c r="R768" t="s">
        <v>311</v>
      </c>
      <c r="S768">
        <v>290613</v>
      </c>
      <c r="T768" s="13">
        <v>0.191</v>
      </c>
      <c r="U768" s="13">
        <v>0</v>
      </c>
      <c r="V768" t="s">
        <v>1705</v>
      </c>
    </row>
    <row r="769" spans="18:22" x14ac:dyDescent="0.35">
      <c r="R769" t="s">
        <v>311</v>
      </c>
      <c r="S769">
        <v>290619</v>
      </c>
      <c r="T769" s="13">
        <v>0.22500000000000001</v>
      </c>
      <c r="U769" s="13">
        <v>0</v>
      </c>
      <c r="V769" t="s">
        <v>1706</v>
      </c>
    </row>
    <row r="770" spans="18:22" x14ac:dyDescent="0.35">
      <c r="R770" t="s">
        <v>311</v>
      </c>
      <c r="S770">
        <v>290621</v>
      </c>
      <c r="T770" s="13">
        <v>9.8000000000000004E-2</v>
      </c>
      <c r="U770" s="13">
        <v>0</v>
      </c>
      <c r="V770" t="s">
        <v>1707</v>
      </c>
    </row>
    <row r="771" spans="18:22" x14ac:dyDescent="0.35">
      <c r="R771" t="s">
        <v>311</v>
      </c>
      <c r="S771">
        <v>290713</v>
      </c>
      <c r="T771" s="13">
        <v>4.8380000000000001</v>
      </c>
      <c r="U771" s="13">
        <v>0</v>
      </c>
      <c r="V771" t="s">
        <v>1708</v>
      </c>
    </row>
    <row r="772" spans="18:22" x14ac:dyDescent="0.35">
      <c r="R772" t="s">
        <v>311</v>
      </c>
      <c r="S772">
        <v>290719</v>
      </c>
      <c r="T772" s="13">
        <v>3.4129999999999998</v>
      </c>
      <c r="U772" s="13">
        <v>0</v>
      </c>
      <c r="V772" t="s">
        <v>1709</v>
      </c>
    </row>
    <row r="773" spans="18:22" x14ac:dyDescent="0.35">
      <c r="R773" t="s">
        <v>311</v>
      </c>
      <c r="S773">
        <v>290722</v>
      </c>
      <c r="T773" s="13">
        <v>9.4E-2</v>
      </c>
      <c r="U773" s="13">
        <v>0</v>
      </c>
      <c r="V773" t="s">
        <v>1710</v>
      </c>
    </row>
    <row r="774" spans="18:22" x14ac:dyDescent="0.35">
      <c r="R774" t="s">
        <v>311</v>
      </c>
      <c r="S774">
        <v>290729</v>
      </c>
      <c r="T774" s="13">
        <v>0.878</v>
      </c>
      <c r="U774" s="13">
        <v>0</v>
      </c>
      <c r="V774" t="s">
        <v>1711</v>
      </c>
    </row>
    <row r="775" spans="18:22" x14ac:dyDescent="0.35">
      <c r="R775" t="s">
        <v>311</v>
      </c>
      <c r="S775">
        <v>290911</v>
      </c>
      <c r="T775" s="13">
        <v>3.5999999999999997E-2</v>
      </c>
      <c r="U775" s="13">
        <v>0</v>
      </c>
      <c r="V775" t="s">
        <v>1712</v>
      </c>
    </row>
    <row r="776" spans="18:22" x14ac:dyDescent="0.35">
      <c r="R776" t="s">
        <v>311</v>
      </c>
      <c r="S776">
        <v>290919</v>
      </c>
      <c r="T776" s="13">
        <v>3.0150000000000001</v>
      </c>
      <c r="U776" s="13">
        <v>0</v>
      </c>
      <c r="V776" t="s">
        <v>1713</v>
      </c>
    </row>
    <row r="777" spans="18:22" x14ac:dyDescent="0.35">
      <c r="R777" t="s">
        <v>311</v>
      </c>
      <c r="S777">
        <v>290930</v>
      </c>
      <c r="T777" s="13">
        <v>5.5519999999999996</v>
      </c>
      <c r="U777" s="13">
        <v>0</v>
      </c>
      <c r="V777" t="s">
        <v>1714</v>
      </c>
    </row>
    <row r="778" spans="18:22" x14ac:dyDescent="0.35">
      <c r="R778" t="s">
        <v>311</v>
      </c>
      <c r="S778">
        <v>290949</v>
      </c>
      <c r="T778" s="13">
        <v>40.680999999999997</v>
      </c>
      <c r="U778" s="13">
        <v>0</v>
      </c>
      <c r="V778" t="s">
        <v>1715</v>
      </c>
    </row>
    <row r="779" spans="18:22" x14ac:dyDescent="0.35">
      <c r="R779" t="s">
        <v>311</v>
      </c>
      <c r="S779">
        <v>290960</v>
      </c>
      <c r="T779" s="13">
        <v>3.464</v>
      </c>
      <c r="U779" s="13">
        <v>0</v>
      </c>
      <c r="V779" t="s">
        <v>1716</v>
      </c>
    </row>
    <row r="780" spans="18:22" x14ac:dyDescent="0.35">
      <c r="R780" t="s">
        <v>311</v>
      </c>
      <c r="S780">
        <v>291090</v>
      </c>
      <c r="T780" s="13">
        <v>37.848999999999997</v>
      </c>
      <c r="U780" s="13">
        <v>0</v>
      </c>
      <c r="V780" t="s">
        <v>1717</v>
      </c>
    </row>
    <row r="781" spans="18:22" x14ac:dyDescent="0.35">
      <c r="R781" t="s">
        <v>311</v>
      </c>
      <c r="S781">
        <v>291211</v>
      </c>
      <c r="T781" s="13">
        <v>2.84</v>
      </c>
      <c r="U781" s="13">
        <v>0</v>
      </c>
      <c r="V781" t="s">
        <v>1718</v>
      </c>
    </row>
    <row r="782" spans="18:22" x14ac:dyDescent="0.35">
      <c r="R782" t="s">
        <v>311</v>
      </c>
      <c r="S782">
        <v>291212</v>
      </c>
      <c r="T782" s="13">
        <v>51.639000000000003</v>
      </c>
      <c r="U782" s="13">
        <v>0</v>
      </c>
      <c r="V782" t="s">
        <v>1719</v>
      </c>
    </row>
    <row r="783" spans="18:22" x14ac:dyDescent="0.35">
      <c r="R783" t="s">
        <v>311</v>
      </c>
      <c r="S783">
        <v>291219</v>
      </c>
      <c r="T783" s="13">
        <v>14.003</v>
      </c>
      <c r="U783" s="13">
        <v>0</v>
      </c>
      <c r="V783" t="s">
        <v>1720</v>
      </c>
    </row>
    <row r="784" spans="18:22" x14ac:dyDescent="0.35">
      <c r="R784" t="s">
        <v>311</v>
      </c>
      <c r="S784">
        <v>291249</v>
      </c>
      <c r="T784" s="13">
        <v>8.4570000000000007</v>
      </c>
      <c r="U784" s="13">
        <v>0</v>
      </c>
      <c r="V784" t="s">
        <v>1721</v>
      </c>
    </row>
    <row r="785" spans="18:22" x14ac:dyDescent="0.35">
      <c r="R785" t="s">
        <v>311</v>
      </c>
      <c r="S785">
        <v>291411</v>
      </c>
      <c r="T785" s="13">
        <v>2.1440000000000001</v>
      </c>
      <c r="U785" s="13">
        <v>0</v>
      </c>
      <c r="V785" t="s">
        <v>1722</v>
      </c>
    </row>
    <row r="786" spans="18:22" x14ac:dyDescent="0.35">
      <c r="R786" t="s">
        <v>311</v>
      </c>
      <c r="S786">
        <v>291412</v>
      </c>
      <c r="T786" s="13">
        <v>4.7450000000000001</v>
      </c>
      <c r="U786" s="13">
        <v>0</v>
      </c>
      <c r="V786" t="s">
        <v>1723</v>
      </c>
    </row>
    <row r="787" spans="18:22" x14ac:dyDescent="0.35">
      <c r="R787" t="s">
        <v>311</v>
      </c>
      <c r="S787">
        <v>291419</v>
      </c>
      <c r="T787" s="13">
        <v>8.1940000000000008</v>
      </c>
      <c r="U787" s="13">
        <v>0</v>
      </c>
      <c r="V787" t="s">
        <v>1724</v>
      </c>
    </row>
    <row r="788" spans="18:22" x14ac:dyDescent="0.35">
      <c r="R788" t="s">
        <v>311</v>
      </c>
      <c r="S788">
        <v>291422</v>
      </c>
      <c r="T788" s="13">
        <v>0.28599999999999998</v>
      </c>
      <c r="U788" s="13">
        <v>0</v>
      </c>
      <c r="V788" t="s">
        <v>1725</v>
      </c>
    </row>
    <row r="789" spans="18:22" x14ac:dyDescent="0.35">
      <c r="R789" t="s">
        <v>311</v>
      </c>
      <c r="S789">
        <v>291429</v>
      </c>
      <c r="T789" s="13">
        <v>5.2999999999999999E-2</v>
      </c>
      <c r="U789" s="13">
        <v>0</v>
      </c>
      <c r="V789" t="s">
        <v>1726</v>
      </c>
    </row>
    <row r="790" spans="18:22" x14ac:dyDescent="0.35">
      <c r="R790" t="s">
        <v>311</v>
      </c>
      <c r="S790">
        <v>291439</v>
      </c>
      <c r="T790" s="13">
        <v>2.02</v>
      </c>
      <c r="U790" s="13">
        <v>0</v>
      </c>
      <c r="V790" t="s">
        <v>1727</v>
      </c>
    </row>
    <row r="791" spans="18:22" x14ac:dyDescent="0.35">
      <c r="R791" t="s">
        <v>311</v>
      </c>
      <c r="S791">
        <v>291440</v>
      </c>
      <c r="T791" s="13">
        <v>1.974</v>
      </c>
      <c r="U791" s="13">
        <v>0</v>
      </c>
      <c r="V791" t="s">
        <v>1728</v>
      </c>
    </row>
    <row r="792" spans="18:22" x14ac:dyDescent="0.35">
      <c r="R792" t="s">
        <v>311</v>
      </c>
      <c r="S792">
        <v>291450</v>
      </c>
      <c r="T792" s="13">
        <v>8.5939999999999994</v>
      </c>
      <c r="U792" s="13">
        <v>0</v>
      </c>
      <c r="V792" t="s">
        <v>1729</v>
      </c>
    </row>
    <row r="793" spans="18:22" x14ac:dyDescent="0.35">
      <c r="R793" t="s">
        <v>311</v>
      </c>
      <c r="S793">
        <v>291470</v>
      </c>
      <c r="T793" s="13">
        <v>1.52</v>
      </c>
      <c r="U793" s="13">
        <v>0</v>
      </c>
      <c r="V793" t="s">
        <v>1703</v>
      </c>
    </row>
    <row r="794" spans="18:22" x14ac:dyDescent="0.35">
      <c r="R794" t="s">
        <v>311</v>
      </c>
      <c r="S794">
        <v>291511</v>
      </c>
      <c r="T794" s="13">
        <v>3.5750000000000002</v>
      </c>
      <c r="U794" s="13">
        <v>0</v>
      </c>
      <c r="V794" t="s">
        <v>1730</v>
      </c>
    </row>
    <row r="795" spans="18:22" x14ac:dyDescent="0.35">
      <c r="R795" t="s">
        <v>311</v>
      </c>
      <c r="S795">
        <v>291512</v>
      </c>
      <c r="T795" s="13">
        <v>1.617</v>
      </c>
      <c r="U795" s="13">
        <v>0</v>
      </c>
      <c r="V795" t="s">
        <v>1731</v>
      </c>
    </row>
    <row r="796" spans="18:22" x14ac:dyDescent="0.35">
      <c r="R796" t="s">
        <v>311</v>
      </c>
      <c r="S796">
        <v>291521</v>
      </c>
      <c r="T796" s="13">
        <v>5.9050000000000002</v>
      </c>
      <c r="U796" s="13">
        <v>0</v>
      </c>
      <c r="V796" t="s">
        <v>1732</v>
      </c>
    </row>
    <row r="797" spans="18:22" x14ac:dyDescent="0.35">
      <c r="R797" t="s">
        <v>311</v>
      </c>
      <c r="S797">
        <v>291524</v>
      </c>
      <c r="T797" s="13">
        <v>5.0999999999999997E-2</v>
      </c>
      <c r="U797" s="13">
        <v>0</v>
      </c>
      <c r="V797" t="s">
        <v>1733</v>
      </c>
    </row>
    <row r="798" spans="18:22" x14ac:dyDescent="0.35">
      <c r="R798" t="s">
        <v>311</v>
      </c>
      <c r="S798">
        <v>291529</v>
      </c>
      <c r="T798" s="13">
        <v>1.0409999999999999</v>
      </c>
      <c r="U798" s="13">
        <v>0</v>
      </c>
      <c r="V798" t="s">
        <v>1734</v>
      </c>
    </row>
    <row r="799" spans="18:22" x14ac:dyDescent="0.35">
      <c r="R799" t="s">
        <v>311</v>
      </c>
      <c r="S799">
        <v>291531</v>
      </c>
      <c r="T799" s="13">
        <v>12.672000000000001</v>
      </c>
      <c r="U799" s="13">
        <v>0</v>
      </c>
      <c r="V799" t="s">
        <v>1735</v>
      </c>
    </row>
    <row r="800" spans="18:22" x14ac:dyDescent="0.35">
      <c r="R800" t="s">
        <v>311</v>
      </c>
      <c r="S800">
        <v>291533</v>
      </c>
      <c r="T800" s="13">
        <v>9.7650000000000006</v>
      </c>
      <c r="U800" s="13">
        <v>0</v>
      </c>
      <c r="V800" t="s">
        <v>1736</v>
      </c>
    </row>
    <row r="801" spans="18:22" x14ac:dyDescent="0.35">
      <c r="R801" t="s">
        <v>311</v>
      </c>
      <c r="S801">
        <v>291539</v>
      </c>
      <c r="T801" s="13">
        <v>2.0169999999999999</v>
      </c>
      <c r="U801" s="13">
        <v>0</v>
      </c>
      <c r="V801" t="s">
        <v>1737</v>
      </c>
    </row>
    <row r="802" spans="18:22" x14ac:dyDescent="0.35">
      <c r="R802" t="s">
        <v>311</v>
      </c>
      <c r="S802">
        <v>291550</v>
      </c>
      <c r="T802" s="13">
        <v>0.63700000000000001</v>
      </c>
      <c r="U802" s="13">
        <v>0</v>
      </c>
      <c r="V802" t="s">
        <v>1738</v>
      </c>
    </row>
    <row r="803" spans="18:22" x14ac:dyDescent="0.35">
      <c r="R803" t="s">
        <v>311</v>
      </c>
      <c r="S803">
        <v>291560</v>
      </c>
      <c r="T803" s="13">
        <v>13.294</v>
      </c>
      <c r="U803" s="13">
        <v>0</v>
      </c>
      <c r="V803" t="s">
        <v>1739</v>
      </c>
    </row>
    <row r="804" spans="18:22" x14ac:dyDescent="0.35">
      <c r="R804" t="s">
        <v>311</v>
      </c>
      <c r="S804">
        <v>291570</v>
      </c>
      <c r="T804" s="13">
        <v>0.48499999999999999</v>
      </c>
      <c r="U804" s="13">
        <v>0</v>
      </c>
      <c r="V804" t="s">
        <v>1740</v>
      </c>
    </row>
    <row r="805" spans="18:22" x14ac:dyDescent="0.35">
      <c r="R805" t="s">
        <v>311</v>
      </c>
      <c r="S805">
        <v>291590</v>
      </c>
      <c r="T805" s="13">
        <v>9.2360000000000007</v>
      </c>
      <c r="U805" s="13">
        <v>0</v>
      </c>
      <c r="V805" t="s">
        <v>1741</v>
      </c>
    </row>
    <row r="806" spans="18:22" x14ac:dyDescent="0.35">
      <c r="R806" t="s">
        <v>311</v>
      </c>
      <c r="S806">
        <v>291611</v>
      </c>
      <c r="T806" s="13">
        <v>3.4660000000000002</v>
      </c>
      <c r="U806" s="13">
        <v>0</v>
      </c>
      <c r="V806" t="s">
        <v>1742</v>
      </c>
    </row>
    <row r="807" spans="18:22" x14ac:dyDescent="0.35">
      <c r="R807" t="s">
        <v>311</v>
      </c>
      <c r="S807">
        <v>291619</v>
      </c>
      <c r="T807" s="13">
        <v>11.079000000000001</v>
      </c>
      <c r="U807" s="13">
        <v>0</v>
      </c>
      <c r="V807" t="s">
        <v>1743</v>
      </c>
    </row>
    <row r="808" spans="18:22" x14ac:dyDescent="0.35">
      <c r="R808" t="s">
        <v>311</v>
      </c>
      <c r="S808">
        <v>291631</v>
      </c>
      <c r="T808" s="13">
        <v>10.993</v>
      </c>
      <c r="U808" s="13">
        <v>4.9779999999999998</v>
      </c>
      <c r="V808" t="s">
        <v>1744</v>
      </c>
    </row>
    <row r="809" spans="18:22" x14ac:dyDescent="0.35">
      <c r="R809" t="s">
        <v>311</v>
      </c>
      <c r="S809">
        <v>291632</v>
      </c>
      <c r="T809" s="13">
        <v>0.81599999999999995</v>
      </c>
      <c r="U809" s="13">
        <v>0</v>
      </c>
      <c r="V809" t="s">
        <v>1745</v>
      </c>
    </row>
    <row r="810" spans="18:22" x14ac:dyDescent="0.35">
      <c r="R810" t="s">
        <v>311</v>
      </c>
      <c r="S810">
        <v>291639</v>
      </c>
      <c r="T810" s="13">
        <v>13.233000000000001</v>
      </c>
      <c r="U810" s="13">
        <v>0</v>
      </c>
      <c r="V810" t="s">
        <v>1746</v>
      </c>
    </row>
    <row r="811" spans="18:22" x14ac:dyDescent="0.35">
      <c r="R811" t="s">
        <v>311</v>
      </c>
      <c r="S811">
        <v>291711</v>
      </c>
      <c r="T811" s="13">
        <v>3.0369999999999999</v>
      </c>
      <c r="U811" s="13">
        <v>0</v>
      </c>
      <c r="V811" t="s">
        <v>1747</v>
      </c>
    </row>
    <row r="812" spans="18:22" x14ac:dyDescent="0.35">
      <c r="R812" t="s">
        <v>311</v>
      </c>
      <c r="S812">
        <v>291712</v>
      </c>
      <c r="T812" s="13">
        <v>0.34</v>
      </c>
      <c r="U812" s="13">
        <v>0</v>
      </c>
      <c r="V812" t="s">
        <v>1748</v>
      </c>
    </row>
    <row r="813" spans="18:22" x14ac:dyDescent="0.35">
      <c r="R813" t="s">
        <v>311</v>
      </c>
      <c r="S813">
        <v>291714</v>
      </c>
      <c r="T813" s="13">
        <v>3.4350000000000001</v>
      </c>
      <c r="U813" s="13">
        <v>0</v>
      </c>
      <c r="V813" t="s">
        <v>1749</v>
      </c>
    </row>
    <row r="814" spans="18:22" x14ac:dyDescent="0.35">
      <c r="R814" t="s">
        <v>311</v>
      </c>
      <c r="S814">
        <v>291719</v>
      </c>
      <c r="T814" s="13">
        <v>2.25</v>
      </c>
      <c r="U814" s="13">
        <v>0</v>
      </c>
      <c r="V814" t="s">
        <v>1750</v>
      </c>
    </row>
    <row r="815" spans="18:22" x14ac:dyDescent="0.35">
      <c r="R815" t="s">
        <v>311</v>
      </c>
      <c r="S815">
        <v>291734</v>
      </c>
      <c r="T815" s="13">
        <v>0.20200000000000001</v>
      </c>
      <c r="U815" s="13">
        <v>0</v>
      </c>
      <c r="V815" t="s">
        <v>1751</v>
      </c>
    </row>
    <row r="816" spans="18:22" x14ac:dyDescent="0.35">
      <c r="R816" t="s">
        <v>311</v>
      </c>
      <c r="S816">
        <v>291739</v>
      </c>
      <c r="T816" s="13">
        <v>1.0900000000000001</v>
      </c>
      <c r="U816" s="13">
        <v>0</v>
      </c>
      <c r="V816" t="s">
        <v>1752</v>
      </c>
    </row>
    <row r="817" spans="18:22" x14ac:dyDescent="0.35">
      <c r="R817" t="s">
        <v>311</v>
      </c>
      <c r="S817">
        <v>291811</v>
      </c>
      <c r="T817" s="13">
        <v>3.84</v>
      </c>
      <c r="U817" s="13">
        <v>0</v>
      </c>
      <c r="V817" t="s">
        <v>1753</v>
      </c>
    </row>
    <row r="818" spans="18:22" x14ac:dyDescent="0.35">
      <c r="R818" t="s">
        <v>311</v>
      </c>
      <c r="S818">
        <v>291814</v>
      </c>
      <c r="T818" s="13">
        <v>23.074000000000002</v>
      </c>
      <c r="U818" s="13">
        <v>0</v>
      </c>
      <c r="V818" t="s">
        <v>1754</v>
      </c>
    </row>
    <row r="819" spans="18:22" x14ac:dyDescent="0.35">
      <c r="R819" t="s">
        <v>311</v>
      </c>
      <c r="S819">
        <v>291815</v>
      </c>
      <c r="T819" s="13">
        <v>4.7649999999999997</v>
      </c>
      <c r="U819" s="13">
        <v>0</v>
      </c>
      <c r="V819" t="s">
        <v>1755</v>
      </c>
    </row>
    <row r="820" spans="18:22" x14ac:dyDescent="0.35">
      <c r="R820" t="s">
        <v>311</v>
      </c>
      <c r="S820">
        <v>291816</v>
      </c>
      <c r="T820" s="13">
        <v>1.6E-2</v>
      </c>
      <c r="U820" s="13">
        <v>0</v>
      </c>
      <c r="V820" t="s">
        <v>1756</v>
      </c>
    </row>
    <row r="821" spans="18:22" x14ac:dyDescent="0.35">
      <c r="R821" t="s">
        <v>311</v>
      </c>
      <c r="S821">
        <v>291819</v>
      </c>
      <c r="T821" s="13">
        <v>1.581</v>
      </c>
      <c r="U821" s="13">
        <v>0</v>
      </c>
      <c r="V821" t="s">
        <v>1757</v>
      </c>
    </row>
    <row r="822" spans="18:22" x14ac:dyDescent="0.35">
      <c r="R822" t="s">
        <v>311</v>
      </c>
      <c r="S822">
        <v>291822</v>
      </c>
      <c r="T822" s="13">
        <v>0.01</v>
      </c>
      <c r="U822" s="13">
        <v>0</v>
      </c>
      <c r="V822" t="s">
        <v>1758</v>
      </c>
    </row>
    <row r="823" spans="18:22" x14ac:dyDescent="0.35">
      <c r="R823" t="s">
        <v>311</v>
      </c>
      <c r="S823">
        <v>291823</v>
      </c>
      <c r="T823" s="13">
        <v>0.11899999999999999</v>
      </c>
      <c r="U823" s="13">
        <v>0</v>
      </c>
      <c r="V823" t="s">
        <v>1759</v>
      </c>
    </row>
    <row r="824" spans="18:22" x14ac:dyDescent="0.35">
      <c r="R824" t="s">
        <v>311</v>
      </c>
      <c r="S824">
        <v>291899</v>
      </c>
      <c r="T824" s="13">
        <v>8.5999999999999993E-2</v>
      </c>
      <c r="U824" s="13">
        <v>0</v>
      </c>
      <c r="V824" t="s">
        <v>1760</v>
      </c>
    </row>
    <row r="825" spans="18:22" x14ac:dyDescent="0.35">
      <c r="R825" t="s">
        <v>311</v>
      </c>
      <c r="S825">
        <v>291990</v>
      </c>
      <c r="T825" s="13">
        <v>3.0579999999999998</v>
      </c>
      <c r="U825" s="13">
        <v>0</v>
      </c>
      <c r="V825" t="s">
        <v>1761</v>
      </c>
    </row>
    <row r="826" spans="18:22" x14ac:dyDescent="0.35">
      <c r="R826" t="s">
        <v>311</v>
      </c>
      <c r="S826">
        <v>292111</v>
      </c>
      <c r="T826" s="13">
        <v>0.48899999999999999</v>
      </c>
      <c r="U826" s="13">
        <v>0</v>
      </c>
      <c r="V826" t="s">
        <v>1762</v>
      </c>
    </row>
    <row r="827" spans="18:22" x14ac:dyDescent="0.35">
      <c r="R827" t="s">
        <v>311</v>
      </c>
      <c r="S827">
        <v>292119</v>
      </c>
      <c r="T827" s="13">
        <v>7.1999999999999995E-2</v>
      </c>
      <c r="U827" s="13">
        <v>0</v>
      </c>
      <c r="V827" t="s">
        <v>1763</v>
      </c>
    </row>
    <row r="828" spans="18:22" x14ac:dyDescent="0.35">
      <c r="R828" t="s">
        <v>311</v>
      </c>
      <c r="S828">
        <v>292121</v>
      </c>
      <c r="T828" s="13">
        <v>4.2009999999999996</v>
      </c>
      <c r="U828" s="13">
        <v>0</v>
      </c>
      <c r="V828" t="s">
        <v>1764</v>
      </c>
    </row>
    <row r="829" spans="18:22" x14ac:dyDescent="0.35">
      <c r="R829" t="s">
        <v>311</v>
      </c>
      <c r="S829">
        <v>292129</v>
      </c>
      <c r="T829" s="13">
        <v>6.9050000000000002</v>
      </c>
      <c r="U829" s="13">
        <v>0</v>
      </c>
      <c r="V829" t="s">
        <v>1765</v>
      </c>
    </row>
    <row r="830" spans="18:22" x14ac:dyDescent="0.35">
      <c r="R830" t="s">
        <v>311</v>
      </c>
      <c r="S830">
        <v>292211</v>
      </c>
      <c r="T830" s="13">
        <v>1.2849999999999999</v>
      </c>
      <c r="U830" s="13">
        <v>0</v>
      </c>
      <c r="V830" t="s">
        <v>1766</v>
      </c>
    </row>
    <row r="831" spans="18:22" x14ac:dyDescent="0.35">
      <c r="R831" t="s">
        <v>311</v>
      </c>
      <c r="S831">
        <v>292212</v>
      </c>
      <c r="T831" s="13">
        <v>3.8490000000000002</v>
      </c>
      <c r="U831" s="13">
        <v>0</v>
      </c>
      <c r="V831" t="s">
        <v>1767</v>
      </c>
    </row>
    <row r="832" spans="18:22" x14ac:dyDescent="0.35">
      <c r="R832" t="s">
        <v>311</v>
      </c>
      <c r="S832">
        <v>292213</v>
      </c>
      <c r="T832" s="13">
        <v>0.82199999999999995</v>
      </c>
      <c r="U832" s="13">
        <v>0</v>
      </c>
      <c r="V832" t="s">
        <v>1768</v>
      </c>
    </row>
    <row r="833" spans="18:22" x14ac:dyDescent="0.35">
      <c r="R833" t="s">
        <v>311</v>
      </c>
      <c r="S833">
        <v>292219</v>
      </c>
      <c r="T833" s="13">
        <v>9.3819999999999997</v>
      </c>
      <c r="U833" s="13">
        <v>0</v>
      </c>
      <c r="V833" t="s">
        <v>1769</v>
      </c>
    </row>
    <row r="834" spans="18:22" x14ac:dyDescent="0.35">
      <c r="R834" t="s">
        <v>311</v>
      </c>
      <c r="S834">
        <v>292221</v>
      </c>
      <c r="T834" s="13">
        <v>3.222</v>
      </c>
      <c r="U834" s="13">
        <v>0</v>
      </c>
      <c r="V834" t="s">
        <v>1770</v>
      </c>
    </row>
    <row r="835" spans="18:22" x14ac:dyDescent="0.35">
      <c r="R835" t="s">
        <v>311</v>
      </c>
      <c r="S835">
        <v>292229</v>
      </c>
      <c r="T835" s="13">
        <v>0.94499999999999995</v>
      </c>
      <c r="U835" s="13">
        <v>0</v>
      </c>
      <c r="V835" t="s">
        <v>1771</v>
      </c>
    </row>
    <row r="836" spans="18:22" x14ac:dyDescent="0.35">
      <c r="R836" t="s">
        <v>311</v>
      </c>
      <c r="S836">
        <v>292241</v>
      </c>
      <c r="T836" s="13">
        <v>1.6919999999999999</v>
      </c>
      <c r="U836" s="13">
        <v>0</v>
      </c>
      <c r="V836" t="s">
        <v>1772</v>
      </c>
    </row>
    <row r="837" spans="18:22" x14ac:dyDescent="0.35">
      <c r="R837" t="s">
        <v>311</v>
      </c>
      <c r="S837">
        <v>292242</v>
      </c>
      <c r="T837" s="13">
        <v>2.2490000000000001</v>
      </c>
      <c r="U837" s="13">
        <v>217.17400000000001</v>
      </c>
      <c r="V837" t="s">
        <v>1773</v>
      </c>
    </row>
    <row r="838" spans="18:22" x14ac:dyDescent="0.35">
      <c r="R838" t="s">
        <v>311</v>
      </c>
      <c r="S838">
        <v>292249</v>
      </c>
      <c r="T838" s="13">
        <v>5.2770000000000001</v>
      </c>
      <c r="U838" s="13">
        <v>0</v>
      </c>
      <c r="V838" t="s">
        <v>1774</v>
      </c>
    </row>
    <row r="839" spans="18:22" x14ac:dyDescent="0.35">
      <c r="R839" t="s">
        <v>311</v>
      </c>
      <c r="S839">
        <v>292320</v>
      </c>
      <c r="T839" s="13">
        <v>18.422999999999998</v>
      </c>
      <c r="U839" s="13">
        <v>0</v>
      </c>
      <c r="V839" t="s">
        <v>1775</v>
      </c>
    </row>
    <row r="840" spans="18:22" x14ac:dyDescent="0.35">
      <c r="R840" t="s">
        <v>311</v>
      </c>
      <c r="S840">
        <v>292390</v>
      </c>
      <c r="T840" s="13">
        <v>60.954000000000001</v>
      </c>
      <c r="U840" s="13">
        <v>0</v>
      </c>
      <c r="V840" t="s">
        <v>1776</v>
      </c>
    </row>
    <row r="841" spans="18:22" x14ac:dyDescent="0.35">
      <c r="R841" t="s">
        <v>311</v>
      </c>
      <c r="S841">
        <v>292419</v>
      </c>
      <c r="T841" s="13">
        <v>2.1230000000000002</v>
      </c>
      <c r="U841" s="13">
        <v>0</v>
      </c>
      <c r="V841" t="s">
        <v>1777</v>
      </c>
    </row>
    <row r="842" spans="18:22" x14ac:dyDescent="0.35">
      <c r="R842" t="s">
        <v>311</v>
      </c>
      <c r="S842">
        <v>292429</v>
      </c>
      <c r="T842" s="13">
        <v>0.34</v>
      </c>
      <c r="U842" s="13">
        <v>0</v>
      </c>
      <c r="V842" t="s">
        <v>1778</v>
      </c>
    </row>
    <row r="843" spans="18:22" x14ac:dyDescent="0.35">
      <c r="R843" t="s">
        <v>311</v>
      </c>
      <c r="S843">
        <v>292519</v>
      </c>
      <c r="T843" s="13">
        <v>0.434</v>
      </c>
      <c r="U843" s="13">
        <v>0</v>
      </c>
      <c r="V843" t="s">
        <v>1779</v>
      </c>
    </row>
    <row r="844" spans="18:22" x14ac:dyDescent="0.35">
      <c r="R844" t="s">
        <v>311</v>
      </c>
      <c r="S844">
        <v>292690</v>
      </c>
      <c r="T844" s="13">
        <v>1.1419999999999999</v>
      </c>
      <c r="U844" s="13">
        <v>0</v>
      </c>
      <c r="V844" t="s">
        <v>1780</v>
      </c>
    </row>
    <row r="845" spans="18:22" x14ac:dyDescent="0.35">
      <c r="R845" t="s">
        <v>311</v>
      </c>
      <c r="S845">
        <v>292700</v>
      </c>
      <c r="T845" s="13">
        <v>3.62</v>
      </c>
      <c r="U845" s="13">
        <v>0</v>
      </c>
      <c r="V845" t="s">
        <v>1781</v>
      </c>
    </row>
    <row r="846" spans="18:22" x14ac:dyDescent="0.35">
      <c r="R846" t="s">
        <v>311</v>
      </c>
      <c r="S846">
        <v>292800</v>
      </c>
      <c r="T846" s="13">
        <v>27.625</v>
      </c>
      <c r="U846" s="13">
        <v>0</v>
      </c>
      <c r="V846" t="s">
        <v>1782</v>
      </c>
    </row>
    <row r="847" spans="18:22" x14ac:dyDescent="0.35">
      <c r="R847" t="s">
        <v>311</v>
      </c>
      <c r="S847">
        <v>292910</v>
      </c>
      <c r="T847" s="13">
        <v>2577.34</v>
      </c>
      <c r="U847" s="13">
        <v>0</v>
      </c>
      <c r="V847" t="s">
        <v>1783</v>
      </c>
    </row>
    <row r="848" spans="18:22" x14ac:dyDescent="0.35">
      <c r="R848" t="s">
        <v>311</v>
      </c>
      <c r="S848">
        <v>292990</v>
      </c>
      <c r="T848" s="13">
        <v>0.73699999999999999</v>
      </c>
      <c r="U848" s="13">
        <v>0</v>
      </c>
      <c r="V848" t="s">
        <v>1784</v>
      </c>
    </row>
    <row r="849" spans="18:22" x14ac:dyDescent="0.35">
      <c r="R849" t="s">
        <v>311</v>
      </c>
      <c r="S849">
        <v>293040</v>
      </c>
      <c r="T849" s="13">
        <v>2.8140000000000001</v>
      </c>
      <c r="U849" s="13">
        <v>0</v>
      </c>
      <c r="V849" t="s">
        <v>1785</v>
      </c>
    </row>
    <row r="850" spans="18:22" x14ac:dyDescent="0.35">
      <c r="R850" t="s">
        <v>311</v>
      </c>
      <c r="S850">
        <v>293090</v>
      </c>
      <c r="T850" s="13">
        <v>114.128</v>
      </c>
      <c r="U850" s="13">
        <v>0</v>
      </c>
      <c r="V850" t="s">
        <v>1786</v>
      </c>
    </row>
    <row r="851" spans="18:22" x14ac:dyDescent="0.35">
      <c r="R851" t="s">
        <v>311</v>
      </c>
      <c r="S851">
        <v>293100</v>
      </c>
      <c r="T851" s="13">
        <v>5.8140000000000001</v>
      </c>
      <c r="U851" s="13">
        <v>0</v>
      </c>
      <c r="V851" t="s">
        <v>1787</v>
      </c>
    </row>
    <row r="852" spans="18:22" x14ac:dyDescent="0.35">
      <c r="R852" t="s">
        <v>311</v>
      </c>
      <c r="S852">
        <v>293219</v>
      </c>
      <c r="T852" s="13">
        <v>0.10100000000000001</v>
      </c>
      <c r="U852" s="13">
        <v>0</v>
      </c>
      <c r="V852" t="s">
        <v>1788</v>
      </c>
    </row>
    <row r="853" spans="18:22" x14ac:dyDescent="0.35">
      <c r="R853" t="s">
        <v>311</v>
      </c>
      <c r="S853">
        <v>293229</v>
      </c>
      <c r="T853" s="13">
        <v>0.374</v>
      </c>
      <c r="U853" s="13">
        <v>0</v>
      </c>
      <c r="V853" t="s">
        <v>1789</v>
      </c>
    </row>
    <row r="854" spans="18:22" x14ac:dyDescent="0.35">
      <c r="R854" t="s">
        <v>311</v>
      </c>
      <c r="S854">
        <v>293299</v>
      </c>
      <c r="T854" s="13">
        <v>13.627000000000001</v>
      </c>
      <c r="U854" s="13">
        <v>0</v>
      </c>
      <c r="V854" t="s">
        <v>1790</v>
      </c>
    </row>
    <row r="855" spans="18:22" x14ac:dyDescent="0.35">
      <c r="R855" t="s">
        <v>311</v>
      </c>
      <c r="S855">
        <v>293311</v>
      </c>
      <c r="T855" s="13">
        <v>12.045</v>
      </c>
      <c r="U855" s="13">
        <v>0</v>
      </c>
      <c r="V855" t="s">
        <v>1791</v>
      </c>
    </row>
    <row r="856" spans="18:22" x14ac:dyDescent="0.35">
      <c r="R856" t="s">
        <v>311</v>
      </c>
      <c r="S856">
        <v>293329</v>
      </c>
      <c r="T856" s="13">
        <v>5.3380000000000001</v>
      </c>
      <c r="U856" s="13">
        <v>0</v>
      </c>
      <c r="V856" t="s">
        <v>1788</v>
      </c>
    </row>
    <row r="857" spans="18:22" x14ac:dyDescent="0.35">
      <c r="R857" t="s">
        <v>311</v>
      </c>
      <c r="S857">
        <v>293339</v>
      </c>
      <c r="T857" s="13">
        <v>4.3150000000000004</v>
      </c>
      <c r="U857" s="13">
        <v>0</v>
      </c>
      <c r="V857" t="s">
        <v>1788</v>
      </c>
    </row>
    <row r="858" spans="18:22" x14ac:dyDescent="0.35">
      <c r="R858" t="s">
        <v>311</v>
      </c>
      <c r="S858">
        <v>293349</v>
      </c>
      <c r="T858" s="13">
        <v>0.183</v>
      </c>
      <c r="U858" s="13">
        <v>0</v>
      </c>
      <c r="V858" t="s">
        <v>1792</v>
      </c>
    </row>
    <row r="859" spans="18:22" x14ac:dyDescent="0.35">
      <c r="R859" t="s">
        <v>311</v>
      </c>
      <c r="S859">
        <v>293361</v>
      </c>
      <c r="T859" s="13">
        <v>229.779</v>
      </c>
      <c r="U859" s="13">
        <v>0</v>
      </c>
      <c r="V859" t="s">
        <v>1793</v>
      </c>
    </row>
    <row r="860" spans="18:22" x14ac:dyDescent="0.35">
      <c r="R860" t="s">
        <v>311</v>
      </c>
      <c r="S860">
        <v>293399</v>
      </c>
      <c r="T860" s="13">
        <v>1.2190000000000001</v>
      </c>
      <c r="U860" s="13">
        <v>0</v>
      </c>
      <c r="V860" t="s">
        <v>1794</v>
      </c>
    </row>
    <row r="861" spans="18:22" x14ac:dyDescent="0.35">
      <c r="R861" t="s">
        <v>311</v>
      </c>
      <c r="S861">
        <v>293430</v>
      </c>
      <c r="T861" s="13">
        <v>9.6000000000000002E-2</v>
      </c>
      <c r="U861" s="13">
        <v>0</v>
      </c>
      <c r="V861" t="s">
        <v>1795</v>
      </c>
    </row>
    <row r="862" spans="18:22" x14ac:dyDescent="0.35">
      <c r="R862" t="s">
        <v>311</v>
      </c>
      <c r="S862">
        <v>293499</v>
      </c>
      <c r="T862" s="13">
        <v>0.219</v>
      </c>
      <c r="U862" s="13">
        <v>0</v>
      </c>
      <c r="V862" t="s">
        <v>1796</v>
      </c>
    </row>
    <row r="863" spans="18:22" x14ac:dyDescent="0.35">
      <c r="R863" t="s">
        <v>311</v>
      </c>
      <c r="S863">
        <v>293500</v>
      </c>
      <c r="T863" s="13">
        <v>0.11899999999999999</v>
      </c>
      <c r="U863" s="13">
        <v>0</v>
      </c>
      <c r="V863" t="s">
        <v>1797</v>
      </c>
    </row>
    <row r="864" spans="18:22" x14ac:dyDescent="0.35">
      <c r="R864" t="s">
        <v>852</v>
      </c>
      <c r="S864">
        <v>293621</v>
      </c>
      <c r="T864" s="13">
        <v>0.47799999999999998</v>
      </c>
      <c r="U864" s="13">
        <v>0</v>
      </c>
      <c r="V864" t="s">
        <v>1798</v>
      </c>
    </row>
    <row r="865" spans="18:22" x14ac:dyDescent="0.35">
      <c r="R865" t="s">
        <v>852</v>
      </c>
      <c r="S865">
        <v>293622</v>
      </c>
      <c r="T865" s="13">
        <v>3.3000000000000002E-2</v>
      </c>
      <c r="U865" s="13">
        <v>0</v>
      </c>
      <c r="V865" t="s">
        <v>1799</v>
      </c>
    </row>
    <row r="866" spans="18:22" x14ac:dyDescent="0.35">
      <c r="R866" t="s">
        <v>852</v>
      </c>
      <c r="S866">
        <v>293625</v>
      </c>
      <c r="T866" s="13">
        <v>2.9000000000000001E-2</v>
      </c>
      <c r="U866" s="13">
        <v>0</v>
      </c>
      <c r="V866" t="s">
        <v>1800</v>
      </c>
    </row>
    <row r="867" spans="18:22" x14ac:dyDescent="0.35">
      <c r="R867" t="s">
        <v>852</v>
      </c>
      <c r="S867">
        <v>293627</v>
      </c>
      <c r="T867" s="13">
        <v>3.6339999999999999</v>
      </c>
      <c r="U867" s="13">
        <v>0</v>
      </c>
      <c r="V867" t="s">
        <v>1801</v>
      </c>
    </row>
    <row r="868" spans="18:22" x14ac:dyDescent="0.35">
      <c r="R868" t="s">
        <v>852</v>
      </c>
      <c r="S868">
        <v>293629</v>
      </c>
      <c r="T868" s="13">
        <v>62.658000000000001</v>
      </c>
      <c r="U868" s="13">
        <v>0</v>
      </c>
      <c r="V868" t="s">
        <v>1802</v>
      </c>
    </row>
    <row r="869" spans="18:22" x14ac:dyDescent="0.35">
      <c r="R869" t="s">
        <v>852</v>
      </c>
      <c r="S869">
        <v>293690</v>
      </c>
      <c r="T869" s="13">
        <v>410.28199999999998</v>
      </c>
      <c r="U869" s="13">
        <v>0</v>
      </c>
      <c r="V869" t="s">
        <v>1803</v>
      </c>
    </row>
    <row r="870" spans="18:22" x14ac:dyDescent="0.35">
      <c r="R870" t="s">
        <v>852</v>
      </c>
      <c r="S870">
        <v>293790</v>
      </c>
      <c r="T870" s="13">
        <v>0.49199999999999999</v>
      </c>
      <c r="U870" s="13">
        <v>0</v>
      </c>
      <c r="V870" t="s">
        <v>1804</v>
      </c>
    </row>
    <row r="871" spans="18:22" x14ac:dyDescent="0.35">
      <c r="R871" t="s">
        <v>852</v>
      </c>
      <c r="S871">
        <v>293890</v>
      </c>
      <c r="T871" s="13">
        <v>3.1E-2</v>
      </c>
      <c r="U871" s="13">
        <v>0</v>
      </c>
      <c r="V871" t="s">
        <v>1805</v>
      </c>
    </row>
    <row r="872" spans="18:22" x14ac:dyDescent="0.35">
      <c r="R872" t="s">
        <v>852</v>
      </c>
      <c r="S872">
        <v>293911</v>
      </c>
      <c r="T872" s="13">
        <v>0.104</v>
      </c>
      <c r="U872" s="13">
        <v>0</v>
      </c>
      <c r="V872" t="s">
        <v>1806</v>
      </c>
    </row>
    <row r="873" spans="18:22" x14ac:dyDescent="0.35">
      <c r="R873" t="s">
        <v>852</v>
      </c>
      <c r="S873">
        <v>294000</v>
      </c>
      <c r="T873" s="13">
        <v>1.9E-2</v>
      </c>
      <c r="U873" s="13">
        <v>0</v>
      </c>
      <c r="V873" t="s">
        <v>1807</v>
      </c>
    </row>
    <row r="874" spans="18:22" x14ac:dyDescent="0.35">
      <c r="R874" t="s">
        <v>852</v>
      </c>
      <c r="S874">
        <v>294110</v>
      </c>
      <c r="T874" s="13">
        <v>144.309</v>
      </c>
      <c r="U874" s="13">
        <v>0</v>
      </c>
      <c r="V874" t="s">
        <v>1808</v>
      </c>
    </row>
    <row r="875" spans="18:22" x14ac:dyDescent="0.35">
      <c r="R875" t="s">
        <v>852</v>
      </c>
      <c r="S875">
        <v>294130</v>
      </c>
      <c r="T875" s="13">
        <v>27.01</v>
      </c>
      <c r="U875" s="13">
        <v>0</v>
      </c>
      <c r="V875" t="s">
        <v>1809</v>
      </c>
    </row>
    <row r="876" spans="18:22" x14ac:dyDescent="0.35">
      <c r="R876" t="s">
        <v>852</v>
      </c>
      <c r="S876">
        <v>294190</v>
      </c>
      <c r="T876" s="13">
        <v>80.846000000000004</v>
      </c>
      <c r="U876" s="13">
        <v>38.704000000000001</v>
      </c>
      <c r="V876" t="s">
        <v>1810</v>
      </c>
    </row>
    <row r="877" spans="18:22" x14ac:dyDescent="0.35">
      <c r="R877" t="s">
        <v>852</v>
      </c>
      <c r="S877">
        <v>294200</v>
      </c>
      <c r="T877" s="13">
        <v>386.22199999999998</v>
      </c>
      <c r="U877" s="13">
        <v>132.834</v>
      </c>
      <c r="V877" t="s">
        <v>1811</v>
      </c>
    </row>
    <row r="878" spans="18:22" x14ac:dyDescent="0.35">
      <c r="R878" t="s">
        <v>852</v>
      </c>
      <c r="S878">
        <v>300190</v>
      </c>
      <c r="T878" s="13">
        <v>3.9159999999999999</v>
      </c>
      <c r="U878" s="13">
        <v>0</v>
      </c>
      <c r="V878" t="s">
        <v>1812</v>
      </c>
    </row>
    <row r="879" spans="18:22" x14ac:dyDescent="0.35">
      <c r="R879" t="s">
        <v>852</v>
      </c>
      <c r="S879">
        <v>300210</v>
      </c>
      <c r="T879" s="13">
        <v>107.758</v>
      </c>
      <c r="U879" s="13">
        <v>0</v>
      </c>
      <c r="V879" t="s">
        <v>1813</v>
      </c>
    </row>
    <row r="880" spans="18:22" x14ac:dyDescent="0.35">
      <c r="R880" t="s">
        <v>852</v>
      </c>
      <c r="S880">
        <v>300220</v>
      </c>
      <c r="T880" s="13">
        <v>8115.92</v>
      </c>
      <c r="U880" s="13">
        <v>0</v>
      </c>
      <c r="V880" t="s">
        <v>1814</v>
      </c>
    </row>
    <row r="881" spans="18:22" x14ac:dyDescent="0.35">
      <c r="R881" t="s">
        <v>311</v>
      </c>
      <c r="S881">
        <v>300230</v>
      </c>
      <c r="T881" s="13">
        <v>365.60399999999998</v>
      </c>
      <c r="U881" s="13">
        <v>0</v>
      </c>
      <c r="V881" t="s">
        <v>1815</v>
      </c>
    </row>
    <row r="882" spans="18:22" x14ac:dyDescent="0.35">
      <c r="R882" t="s">
        <v>311</v>
      </c>
      <c r="S882">
        <v>300290</v>
      </c>
      <c r="T882" s="13">
        <v>337.80200000000002</v>
      </c>
      <c r="U882" s="13">
        <v>9.6000000000000002E-2</v>
      </c>
      <c r="V882" t="s">
        <v>1816</v>
      </c>
    </row>
    <row r="883" spans="18:22" x14ac:dyDescent="0.35">
      <c r="R883" t="s">
        <v>852</v>
      </c>
      <c r="S883">
        <v>300310</v>
      </c>
      <c r="T883" s="13">
        <v>0</v>
      </c>
      <c r="U883" s="13">
        <v>0.67500000000000004</v>
      </c>
      <c r="V883" t="s">
        <v>1817</v>
      </c>
    </row>
    <row r="884" spans="18:22" x14ac:dyDescent="0.35">
      <c r="R884" t="s">
        <v>852</v>
      </c>
      <c r="S884">
        <v>300320</v>
      </c>
      <c r="T884" s="13">
        <v>642.49</v>
      </c>
      <c r="U884" s="13">
        <v>0.29199999999999998</v>
      </c>
      <c r="V884" t="s">
        <v>1818</v>
      </c>
    </row>
    <row r="885" spans="18:22" x14ac:dyDescent="0.35">
      <c r="R885" t="s">
        <v>852</v>
      </c>
      <c r="S885">
        <v>300339</v>
      </c>
      <c r="T885" s="13">
        <v>242.82599999999999</v>
      </c>
      <c r="U885" s="13">
        <v>0</v>
      </c>
      <c r="V885" t="s">
        <v>1819</v>
      </c>
    </row>
    <row r="886" spans="18:22" x14ac:dyDescent="0.35">
      <c r="R886" t="s">
        <v>852</v>
      </c>
      <c r="S886">
        <v>300390</v>
      </c>
      <c r="T886" s="13">
        <v>329.26600000000002</v>
      </c>
      <c r="U886" s="13">
        <v>35.771000000000001</v>
      </c>
      <c r="V886" t="s">
        <v>1820</v>
      </c>
    </row>
    <row r="887" spans="18:22" x14ac:dyDescent="0.35">
      <c r="R887" t="s">
        <v>852</v>
      </c>
      <c r="S887">
        <v>300410</v>
      </c>
      <c r="T887" s="13">
        <v>3.2869999999999999</v>
      </c>
      <c r="U887" s="13">
        <v>0.29399999999999998</v>
      </c>
      <c r="V887" t="s">
        <v>1817</v>
      </c>
    </row>
    <row r="888" spans="18:22" x14ac:dyDescent="0.35">
      <c r="R888" t="s">
        <v>852</v>
      </c>
      <c r="S888">
        <v>300420</v>
      </c>
      <c r="T888" s="13">
        <v>522.30600000000004</v>
      </c>
      <c r="U888" s="13">
        <v>1.645</v>
      </c>
      <c r="V888" t="s">
        <v>1821</v>
      </c>
    </row>
    <row r="889" spans="18:22" x14ac:dyDescent="0.35">
      <c r="R889" t="s">
        <v>852</v>
      </c>
      <c r="S889">
        <v>300431</v>
      </c>
      <c r="T889" s="13">
        <v>0</v>
      </c>
      <c r="U889" s="13">
        <v>0.70699999999999996</v>
      </c>
      <c r="V889" t="s">
        <v>1822</v>
      </c>
    </row>
    <row r="890" spans="18:22" x14ac:dyDescent="0.35">
      <c r="R890" t="s">
        <v>852</v>
      </c>
      <c r="S890">
        <v>300439</v>
      </c>
      <c r="T890" s="13">
        <v>979.82500000000005</v>
      </c>
      <c r="U890" s="13">
        <v>0.19700000000000001</v>
      </c>
      <c r="V890" t="s">
        <v>1819</v>
      </c>
    </row>
    <row r="891" spans="18:22" x14ac:dyDescent="0.35">
      <c r="R891" t="s">
        <v>852</v>
      </c>
      <c r="S891">
        <v>300440</v>
      </c>
      <c r="T891" s="13">
        <v>2.359</v>
      </c>
      <c r="U891" s="13">
        <v>0</v>
      </c>
      <c r="V891" t="s">
        <v>1823</v>
      </c>
    </row>
    <row r="892" spans="18:22" x14ac:dyDescent="0.35">
      <c r="R892" t="s">
        <v>852</v>
      </c>
      <c r="S892">
        <v>300450</v>
      </c>
      <c r="T892" s="13">
        <v>272.28500000000003</v>
      </c>
      <c r="U892" s="13">
        <v>0</v>
      </c>
      <c r="V892" t="s">
        <v>1824</v>
      </c>
    </row>
    <row r="893" spans="18:22" x14ac:dyDescent="0.35">
      <c r="R893" t="s">
        <v>852</v>
      </c>
      <c r="S893">
        <v>300490</v>
      </c>
      <c r="T893" s="13">
        <v>71989.2</v>
      </c>
      <c r="U893" s="13">
        <v>187.667</v>
      </c>
      <c r="V893" t="s">
        <v>1820</v>
      </c>
    </row>
    <row r="894" spans="18:22" x14ac:dyDescent="0.35">
      <c r="R894" t="s">
        <v>311</v>
      </c>
      <c r="S894">
        <v>300510</v>
      </c>
      <c r="T894" s="13">
        <v>6.13</v>
      </c>
      <c r="U894" s="13">
        <v>0.621</v>
      </c>
      <c r="V894" t="s">
        <v>1825</v>
      </c>
    </row>
    <row r="895" spans="18:22" x14ac:dyDescent="0.35">
      <c r="R895" t="s">
        <v>311</v>
      </c>
      <c r="S895">
        <v>300590</v>
      </c>
      <c r="T895" s="13">
        <v>449.35300000000001</v>
      </c>
      <c r="U895" s="13">
        <v>0.16800000000000001</v>
      </c>
      <c r="V895" t="s">
        <v>1826</v>
      </c>
    </row>
    <row r="896" spans="18:22" x14ac:dyDescent="0.35">
      <c r="R896" t="s">
        <v>311</v>
      </c>
      <c r="S896">
        <v>300610</v>
      </c>
      <c r="T896" s="13">
        <v>37.505000000000003</v>
      </c>
      <c r="U896" s="13">
        <v>0</v>
      </c>
      <c r="V896" t="s">
        <v>1827</v>
      </c>
    </row>
    <row r="897" spans="18:22" x14ac:dyDescent="0.35">
      <c r="R897" t="s">
        <v>311</v>
      </c>
      <c r="S897">
        <v>300620</v>
      </c>
      <c r="T897" s="13">
        <v>2.4249999999999998</v>
      </c>
      <c r="U897" s="13">
        <v>1.7949999999999999</v>
      </c>
      <c r="V897" t="s">
        <v>1828</v>
      </c>
    </row>
    <row r="898" spans="18:22" x14ac:dyDescent="0.35">
      <c r="R898" t="s">
        <v>311</v>
      </c>
      <c r="S898">
        <v>300630</v>
      </c>
      <c r="T898" s="13">
        <v>88.004000000000005</v>
      </c>
      <c r="U898" s="13">
        <v>0</v>
      </c>
      <c r="V898" t="s">
        <v>1829</v>
      </c>
    </row>
    <row r="899" spans="18:22" x14ac:dyDescent="0.35">
      <c r="R899" t="s">
        <v>311</v>
      </c>
      <c r="S899">
        <v>300640</v>
      </c>
      <c r="T899" s="13">
        <v>4.6520000000000001</v>
      </c>
      <c r="U899" s="13">
        <v>0</v>
      </c>
      <c r="V899" t="s">
        <v>1830</v>
      </c>
    </row>
    <row r="900" spans="18:22" x14ac:dyDescent="0.35">
      <c r="R900" t="s">
        <v>311</v>
      </c>
      <c r="S900">
        <v>300650</v>
      </c>
      <c r="T900" s="13">
        <v>253.798</v>
      </c>
      <c r="U900" s="13">
        <v>0.92800000000000005</v>
      </c>
      <c r="V900" t="s">
        <v>1831</v>
      </c>
    </row>
    <row r="901" spans="18:22" x14ac:dyDescent="0.35">
      <c r="R901" t="s">
        <v>311</v>
      </c>
      <c r="S901">
        <v>300660</v>
      </c>
      <c r="T901" s="13">
        <v>1277.3699999999999</v>
      </c>
      <c r="U901" s="13">
        <v>0</v>
      </c>
      <c r="V901" t="s">
        <v>1832</v>
      </c>
    </row>
    <row r="902" spans="18:22" x14ac:dyDescent="0.35">
      <c r="R902" t="s">
        <v>311</v>
      </c>
      <c r="S902">
        <v>300670</v>
      </c>
      <c r="T902" s="13">
        <v>41.715000000000003</v>
      </c>
      <c r="U902" s="13">
        <v>0</v>
      </c>
      <c r="V902" t="s">
        <v>1833</v>
      </c>
    </row>
    <row r="903" spans="18:22" x14ac:dyDescent="0.35">
      <c r="R903" t="s">
        <v>311</v>
      </c>
      <c r="S903">
        <v>300691</v>
      </c>
      <c r="T903" s="13">
        <v>2.1259999999999999</v>
      </c>
      <c r="U903" s="13">
        <v>0</v>
      </c>
      <c r="V903" t="s">
        <v>1834</v>
      </c>
    </row>
    <row r="904" spans="18:22" x14ac:dyDescent="0.35">
      <c r="R904" t="s">
        <v>311</v>
      </c>
      <c r="S904">
        <v>310100</v>
      </c>
      <c r="T904" s="13">
        <v>3.266</v>
      </c>
      <c r="U904" s="13">
        <v>0</v>
      </c>
      <c r="V904" t="s">
        <v>1835</v>
      </c>
    </row>
    <row r="905" spans="18:22" x14ac:dyDescent="0.35">
      <c r="R905" t="s">
        <v>311</v>
      </c>
      <c r="S905">
        <v>310210</v>
      </c>
      <c r="T905" s="13">
        <v>799.24</v>
      </c>
      <c r="U905" s="13">
        <v>0</v>
      </c>
      <c r="V905" t="s">
        <v>1836</v>
      </c>
    </row>
    <row r="906" spans="18:22" x14ac:dyDescent="0.35">
      <c r="R906" t="s">
        <v>311</v>
      </c>
      <c r="S906">
        <v>310221</v>
      </c>
      <c r="T906" s="13">
        <v>114.108</v>
      </c>
      <c r="U906" s="13">
        <v>0</v>
      </c>
      <c r="V906" t="s">
        <v>1837</v>
      </c>
    </row>
    <row r="907" spans="18:22" x14ac:dyDescent="0.35">
      <c r="R907" t="s">
        <v>311</v>
      </c>
      <c r="S907">
        <v>310229</v>
      </c>
      <c r="T907" s="13">
        <v>1.9E-2</v>
      </c>
      <c r="U907" s="13">
        <v>0</v>
      </c>
      <c r="V907" t="s">
        <v>1838</v>
      </c>
    </row>
    <row r="908" spans="18:22" x14ac:dyDescent="0.35">
      <c r="R908" t="s">
        <v>311</v>
      </c>
      <c r="S908">
        <v>310230</v>
      </c>
      <c r="T908" s="13">
        <v>208.46299999999999</v>
      </c>
      <c r="U908" s="13">
        <v>0</v>
      </c>
      <c r="V908" t="s">
        <v>1839</v>
      </c>
    </row>
    <row r="909" spans="18:22" x14ac:dyDescent="0.35">
      <c r="R909" t="s">
        <v>311</v>
      </c>
      <c r="S909">
        <v>310250</v>
      </c>
      <c r="T909" s="13">
        <v>0.751</v>
      </c>
      <c r="U909" s="13">
        <v>0</v>
      </c>
      <c r="V909" t="s">
        <v>1840</v>
      </c>
    </row>
    <row r="910" spans="18:22" x14ac:dyDescent="0.35">
      <c r="R910" t="s">
        <v>311</v>
      </c>
      <c r="S910">
        <v>310260</v>
      </c>
      <c r="T910" s="13">
        <v>1.5249999999999999</v>
      </c>
      <c r="U910" s="13">
        <v>0</v>
      </c>
      <c r="V910" t="s">
        <v>1841</v>
      </c>
    </row>
    <row r="911" spans="18:22" x14ac:dyDescent="0.35">
      <c r="R911" t="s">
        <v>311</v>
      </c>
      <c r="S911">
        <v>310280</v>
      </c>
      <c r="T911" s="13">
        <v>26.484999999999999</v>
      </c>
      <c r="U911" s="13">
        <v>0</v>
      </c>
      <c r="V911" t="s">
        <v>1842</v>
      </c>
    </row>
    <row r="912" spans="18:22" x14ac:dyDescent="0.35">
      <c r="R912" t="s">
        <v>311</v>
      </c>
      <c r="S912">
        <v>310290</v>
      </c>
      <c r="T912" s="13">
        <v>8.5730000000000004</v>
      </c>
      <c r="U912" s="13">
        <v>0</v>
      </c>
      <c r="V912" t="s">
        <v>1843</v>
      </c>
    </row>
    <row r="913" spans="18:22" x14ac:dyDescent="0.35">
      <c r="R913" t="s">
        <v>311</v>
      </c>
      <c r="S913">
        <v>310310</v>
      </c>
      <c r="T913" s="13">
        <v>15.759</v>
      </c>
      <c r="U913" s="13">
        <v>0</v>
      </c>
      <c r="V913" t="s">
        <v>1844</v>
      </c>
    </row>
    <row r="914" spans="18:22" x14ac:dyDescent="0.35">
      <c r="R914" t="s">
        <v>311</v>
      </c>
      <c r="S914">
        <v>310420</v>
      </c>
      <c r="T914" s="13">
        <v>411.71</v>
      </c>
      <c r="U914" s="13">
        <v>0</v>
      </c>
      <c r="V914" t="s">
        <v>1845</v>
      </c>
    </row>
    <row r="915" spans="18:22" x14ac:dyDescent="0.35">
      <c r="R915" t="s">
        <v>311</v>
      </c>
      <c r="S915">
        <v>310430</v>
      </c>
      <c r="T915" s="13">
        <v>6.24</v>
      </c>
      <c r="U915" s="13">
        <v>0</v>
      </c>
      <c r="V915" t="s">
        <v>1846</v>
      </c>
    </row>
    <row r="916" spans="18:22" x14ac:dyDescent="0.35">
      <c r="R916" t="s">
        <v>311</v>
      </c>
      <c r="S916">
        <v>310490</v>
      </c>
      <c r="T916" s="13">
        <v>1322.64</v>
      </c>
      <c r="U916" s="13">
        <v>1.44</v>
      </c>
      <c r="V916" t="s">
        <v>1847</v>
      </c>
    </row>
    <row r="917" spans="18:22" x14ac:dyDescent="0.35">
      <c r="R917" t="s">
        <v>311</v>
      </c>
      <c r="S917">
        <v>310520</v>
      </c>
      <c r="T917" s="13">
        <v>750.38400000000001</v>
      </c>
      <c r="U917" s="13">
        <v>0</v>
      </c>
      <c r="V917" t="s">
        <v>1848</v>
      </c>
    </row>
    <row r="918" spans="18:22" x14ac:dyDescent="0.35">
      <c r="R918" t="s">
        <v>311</v>
      </c>
      <c r="S918">
        <v>310530</v>
      </c>
      <c r="T918" s="13">
        <v>7182.43</v>
      </c>
      <c r="U918" s="13">
        <v>0</v>
      </c>
      <c r="V918" t="s">
        <v>1849</v>
      </c>
    </row>
    <row r="919" spans="18:22" x14ac:dyDescent="0.35">
      <c r="R919" t="s">
        <v>311</v>
      </c>
      <c r="S919">
        <v>310551</v>
      </c>
      <c r="T919" s="13">
        <v>355.54399999999998</v>
      </c>
      <c r="U919" s="13">
        <v>0</v>
      </c>
      <c r="V919" t="s">
        <v>1848</v>
      </c>
    </row>
    <row r="920" spans="18:22" x14ac:dyDescent="0.35">
      <c r="R920" t="s">
        <v>311</v>
      </c>
      <c r="S920">
        <v>310559</v>
      </c>
      <c r="T920" s="13">
        <v>7.5110000000000001</v>
      </c>
      <c r="U920" s="13">
        <v>0</v>
      </c>
      <c r="V920" t="s">
        <v>1848</v>
      </c>
    </row>
    <row r="921" spans="18:22" x14ac:dyDescent="0.35">
      <c r="R921" t="s">
        <v>311</v>
      </c>
      <c r="S921">
        <v>310560</v>
      </c>
      <c r="T921" s="13">
        <v>44.587000000000003</v>
      </c>
      <c r="U921" s="13">
        <v>0</v>
      </c>
      <c r="V921" t="s">
        <v>1848</v>
      </c>
    </row>
    <row r="922" spans="18:22" x14ac:dyDescent="0.35">
      <c r="R922" t="s">
        <v>311</v>
      </c>
      <c r="S922">
        <v>310590</v>
      </c>
      <c r="T922" s="13">
        <v>11266.4</v>
      </c>
      <c r="U922" s="13">
        <v>165.87899999999999</v>
      </c>
      <c r="V922" t="s">
        <v>1848</v>
      </c>
    </row>
    <row r="923" spans="18:22" x14ac:dyDescent="0.35">
      <c r="R923" t="s">
        <v>311</v>
      </c>
      <c r="S923">
        <v>320190</v>
      </c>
      <c r="T923" s="13">
        <v>4.7E-2</v>
      </c>
      <c r="U923" s="13">
        <v>0</v>
      </c>
      <c r="V923" t="s">
        <v>1850</v>
      </c>
    </row>
    <row r="924" spans="18:22" x14ac:dyDescent="0.35">
      <c r="R924" t="s">
        <v>311</v>
      </c>
      <c r="S924">
        <v>320290</v>
      </c>
      <c r="T924" s="13">
        <v>36.218000000000004</v>
      </c>
      <c r="U924" s="13">
        <v>0</v>
      </c>
      <c r="V924" t="s">
        <v>1851</v>
      </c>
    </row>
    <row r="925" spans="18:22" x14ac:dyDescent="0.35">
      <c r="R925" t="s">
        <v>311</v>
      </c>
      <c r="S925">
        <v>320300</v>
      </c>
      <c r="T925" s="13">
        <v>11.045999999999999</v>
      </c>
      <c r="U925" s="13">
        <v>0.67700000000000005</v>
      </c>
      <c r="V925" t="s">
        <v>1852</v>
      </c>
    </row>
    <row r="926" spans="18:22" x14ac:dyDescent="0.35">
      <c r="R926" t="s">
        <v>311</v>
      </c>
      <c r="S926">
        <v>320411</v>
      </c>
      <c r="T926" s="13">
        <v>28.297999999999998</v>
      </c>
      <c r="U926" s="13">
        <v>0</v>
      </c>
      <c r="V926" t="s">
        <v>1853</v>
      </c>
    </row>
    <row r="927" spans="18:22" x14ac:dyDescent="0.35">
      <c r="R927" t="s">
        <v>311</v>
      </c>
      <c r="S927">
        <v>320412</v>
      </c>
      <c r="T927" s="13">
        <v>3.9630000000000001</v>
      </c>
      <c r="U927" s="13">
        <v>0</v>
      </c>
      <c r="V927" t="s">
        <v>1854</v>
      </c>
    </row>
    <row r="928" spans="18:22" x14ac:dyDescent="0.35">
      <c r="R928" t="s">
        <v>311</v>
      </c>
      <c r="S928">
        <v>320413</v>
      </c>
      <c r="T928" s="13">
        <v>0.21099999999999999</v>
      </c>
      <c r="U928" s="13">
        <v>0</v>
      </c>
      <c r="V928" t="s">
        <v>1855</v>
      </c>
    </row>
    <row r="929" spans="18:22" x14ac:dyDescent="0.35">
      <c r="R929" t="s">
        <v>311</v>
      </c>
      <c r="S929">
        <v>320414</v>
      </c>
      <c r="T929" s="13">
        <v>5.0000000000000001E-3</v>
      </c>
      <c r="U929" s="13">
        <v>0</v>
      </c>
      <c r="V929" t="s">
        <v>1856</v>
      </c>
    </row>
    <row r="930" spans="18:22" x14ac:dyDescent="0.35">
      <c r="R930" t="s">
        <v>311</v>
      </c>
      <c r="S930">
        <v>320415</v>
      </c>
      <c r="T930" s="13">
        <v>36.180999999999997</v>
      </c>
      <c r="U930" s="13">
        <v>0</v>
      </c>
      <c r="V930" t="s">
        <v>1857</v>
      </c>
    </row>
    <row r="931" spans="18:22" x14ac:dyDescent="0.35">
      <c r="R931" t="s">
        <v>311</v>
      </c>
      <c r="S931">
        <v>320416</v>
      </c>
      <c r="T931" s="13">
        <v>6.56</v>
      </c>
      <c r="U931" s="13">
        <v>0</v>
      </c>
      <c r="V931" t="s">
        <v>1858</v>
      </c>
    </row>
    <row r="932" spans="18:22" x14ac:dyDescent="0.35">
      <c r="R932" t="s">
        <v>311</v>
      </c>
      <c r="S932">
        <v>320417</v>
      </c>
      <c r="T932" s="13">
        <v>260.23700000000002</v>
      </c>
      <c r="U932" s="13">
        <v>0</v>
      </c>
      <c r="V932" t="s">
        <v>1859</v>
      </c>
    </row>
    <row r="933" spans="18:22" x14ac:dyDescent="0.35">
      <c r="R933" t="s">
        <v>311</v>
      </c>
      <c r="S933">
        <v>320419</v>
      </c>
      <c r="T933" s="13">
        <v>20.016999999999999</v>
      </c>
      <c r="U933" s="13">
        <v>0</v>
      </c>
      <c r="V933" t="s">
        <v>1860</v>
      </c>
    </row>
    <row r="934" spans="18:22" x14ac:dyDescent="0.35">
      <c r="R934" t="s">
        <v>311</v>
      </c>
      <c r="S934">
        <v>320420</v>
      </c>
      <c r="T934" s="13">
        <v>0.42199999999999999</v>
      </c>
      <c r="U934" s="13">
        <v>0</v>
      </c>
      <c r="V934" t="s">
        <v>1861</v>
      </c>
    </row>
    <row r="935" spans="18:22" x14ac:dyDescent="0.35">
      <c r="R935" t="s">
        <v>311</v>
      </c>
      <c r="S935">
        <v>320490</v>
      </c>
      <c r="T935" s="13">
        <v>6.7869999999999999</v>
      </c>
      <c r="U935" s="13">
        <v>0</v>
      </c>
      <c r="V935" t="s">
        <v>1861</v>
      </c>
    </row>
    <row r="936" spans="18:22" x14ac:dyDescent="0.35">
      <c r="R936" t="s">
        <v>311</v>
      </c>
      <c r="S936">
        <v>320500</v>
      </c>
      <c r="T936" s="13">
        <v>0.02</v>
      </c>
      <c r="U936" s="13">
        <v>0</v>
      </c>
      <c r="V936" t="s">
        <v>1862</v>
      </c>
    </row>
    <row r="937" spans="18:22" x14ac:dyDescent="0.35">
      <c r="R937" t="s">
        <v>311</v>
      </c>
      <c r="S937">
        <v>320611</v>
      </c>
      <c r="T937" s="13">
        <v>28.771000000000001</v>
      </c>
      <c r="U937" s="13">
        <v>0</v>
      </c>
      <c r="V937" t="s">
        <v>1863</v>
      </c>
    </row>
    <row r="938" spans="18:22" x14ac:dyDescent="0.35">
      <c r="R938" t="s">
        <v>311</v>
      </c>
      <c r="S938">
        <v>320619</v>
      </c>
      <c r="T938" s="13">
        <v>133.99700000000001</v>
      </c>
      <c r="U938" s="13">
        <v>0</v>
      </c>
      <c r="V938" t="s">
        <v>1863</v>
      </c>
    </row>
    <row r="939" spans="18:22" x14ac:dyDescent="0.35">
      <c r="R939" t="s">
        <v>311</v>
      </c>
      <c r="S939">
        <v>320620</v>
      </c>
      <c r="T939" s="13">
        <v>76.375</v>
      </c>
      <c r="U939" s="13">
        <v>0</v>
      </c>
      <c r="V939" t="s">
        <v>1864</v>
      </c>
    </row>
    <row r="940" spans="18:22" x14ac:dyDescent="0.35">
      <c r="R940" t="s">
        <v>311</v>
      </c>
      <c r="S940">
        <v>320641</v>
      </c>
      <c r="T940" s="13">
        <v>0.40400000000000003</v>
      </c>
      <c r="U940" s="13">
        <v>0</v>
      </c>
      <c r="V940" t="s">
        <v>1865</v>
      </c>
    </row>
    <row r="941" spans="18:22" x14ac:dyDescent="0.35">
      <c r="R941" t="s">
        <v>311</v>
      </c>
      <c r="S941">
        <v>320642</v>
      </c>
      <c r="T941" s="13">
        <v>1.857</v>
      </c>
      <c r="U941" s="13">
        <v>0</v>
      </c>
      <c r="V941" t="s">
        <v>1866</v>
      </c>
    </row>
    <row r="942" spans="18:22" x14ac:dyDescent="0.35">
      <c r="R942" t="s">
        <v>311</v>
      </c>
      <c r="S942">
        <v>320649</v>
      </c>
      <c r="T942" s="13">
        <v>244.08</v>
      </c>
      <c r="U942" s="13">
        <v>0</v>
      </c>
      <c r="V942" t="s">
        <v>1867</v>
      </c>
    </row>
    <row r="943" spans="18:22" x14ac:dyDescent="0.35">
      <c r="R943" t="s">
        <v>311</v>
      </c>
      <c r="S943">
        <v>320710</v>
      </c>
      <c r="T943" s="13">
        <v>20.36</v>
      </c>
      <c r="U943" s="13">
        <v>0</v>
      </c>
      <c r="V943" t="s">
        <v>1868</v>
      </c>
    </row>
    <row r="944" spans="18:22" x14ac:dyDescent="0.35">
      <c r="R944" t="s">
        <v>311</v>
      </c>
      <c r="S944">
        <v>320730</v>
      </c>
      <c r="T944" s="13">
        <v>0</v>
      </c>
      <c r="U944" s="13">
        <v>0.33700000000000002</v>
      </c>
      <c r="V944" t="s">
        <v>1869</v>
      </c>
    </row>
    <row r="945" spans="18:22" x14ac:dyDescent="0.35">
      <c r="R945" t="s">
        <v>311</v>
      </c>
      <c r="S945">
        <v>320810</v>
      </c>
      <c r="T945" s="13">
        <v>3.2589999999999999</v>
      </c>
      <c r="U945" s="13">
        <v>0</v>
      </c>
      <c r="V945" t="s">
        <v>1870</v>
      </c>
    </row>
    <row r="946" spans="18:22" x14ac:dyDescent="0.35">
      <c r="R946" t="s">
        <v>311</v>
      </c>
      <c r="S946">
        <v>320820</v>
      </c>
      <c r="T946" s="13">
        <v>134.11600000000001</v>
      </c>
      <c r="U946" s="13">
        <v>5.3849999999999998</v>
      </c>
      <c r="V946" t="s">
        <v>1870</v>
      </c>
    </row>
    <row r="947" spans="18:22" x14ac:dyDescent="0.35">
      <c r="R947" t="s">
        <v>311</v>
      </c>
      <c r="S947">
        <v>320890</v>
      </c>
      <c r="T947" s="13">
        <v>3804.52</v>
      </c>
      <c r="U947" s="13">
        <v>22.245000000000001</v>
      </c>
      <c r="V947" t="s">
        <v>1870</v>
      </c>
    </row>
    <row r="948" spans="18:22" x14ac:dyDescent="0.35">
      <c r="R948" t="s">
        <v>311</v>
      </c>
      <c r="S948">
        <v>320910</v>
      </c>
      <c r="T948" s="13">
        <v>2330.08</v>
      </c>
      <c r="U948" s="13">
        <v>0</v>
      </c>
      <c r="V948" t="s">
        <v>1870</v>
      </c>
    </row>
    <row r="949" spans="18:22" x14ac:dyDescent="0.35">
      <c r="R949" t="s">
        <v>311</v>
      </c>
      <c r="S949">
        <v>320990</v>
      </c>
      <c r="T949" s="13">
        <v>744.85599999999999</v>
      </c>
      <c r="U949" s="13">
        <v>43.481999999999999</v>
      </c>
      <c r="V949" t="s">
        <v>1870</v>
      </c>
    </row>
    <row r="950" spans="18:22" x14ac:dyDescent="0.35">
      <c r="R950" t="s">
        <v>311</v>
      </c>
      <c r="S950">
        <v>321000</v>
      </c>
      <c r="T950" s="13">
        <v>1349.29</v>
      </c>
      <c r="U950" s="13">
        <v>52.555999999999997</v>
      </c>
      <c r="V950" t="s">
        <v>1871</v>
      </c>
    </row>
    <row r="951" spans="18:22" x14ac:dyDescent="0.35">
      <c r="R951" t="s">
        <v>311</v>
      </c>
      <c r="S951">
        <v>321100</v>
      </c>
      <c r="T951" s="13">
        <v>176.47399999999999</v>
      </c>
      <c r="U951" s="13">
        <v>0</v>
      </c>
      <c r="V951" t="s">
        <v>1872</v>
      </c>
    </row>
    <row r="952" spans="18:22" x14ac:dyDescent="0.35">
      <c r="R952" t="s">
        <v>311</v>
      </c>
      <c r="S952">
        <v>321210</v>
      </c>
      <c r="T952" s="13">
        <v>6.2610000000000001</v>
      </c>
      <c r="U952" s="13">
        <v>0</v>
      </c>
      <c r="V952" t="s">
        <v>1873</v>
      </c>
    </row>
    <row r="953" spans="18:22" x14ac:dyDescent="0.35">
      <c r="R953" t="s">
        <v>311</v>
      </c>
      <c r="S953">
        <v>321290</v>
      </c>
      <c r="T953" s="13">
        <v>378.42399999999998</v>
      </c>
      <c r="U953" s="13">
        <v>1.8129999999999999</v>
      </c>
      <c r="V953" t="s">
        <v>1874</v>
      </c>
    </row>
    <row r="954" spans="18:22" x14ac:dyDescent="0.35">
      <c r="R954" t="s">
        <v>311</v>
      </c>
      <c r="S954">
        <v>321310</v>
      </c>
      <c r="T954" s="13">
        <v>3.484</v>
      </c>
      <c r="U954" s="13">
        <v>2.4089999999999998</v>
      </c>
      <c r="V954" t="s">
        <v>1875</v>
      </c>
    </row>
    <row r="955" spans="18:22" x14ac:dyDescent="0.35">
      <c r="R955" t="s">
        <v>311</v>
      </c>
      <c r="S955">
        <v>321390</v>
      </c>
      <c r="T955" s="13">
        <v>11.662000000000001</v>
      </c>
      <c r="U955" s="13">
        <v>0</v>
      </c>
      <c r="V955" t="s">
        <v>1875</v>
      </c>
    </row>
    <row r="956" spans="18:22" x14ac:dyDescent="0.35">
      <c r="R956" t="s">
        <v>311</v>
      </c>
      <c r="S956">
        <v>321410</v>
      </c>
      <c r="T956" s="13">
        <v>928.20899999999995</v>
      </c>
      <c r="U956" s="13">
        <v>77.105999999999995</v>
      </c>
      <c r="V956" t="s">
        <v>1876</v>
      </c>
    </row>
    <row r="957" spans="18:22" x14ac:dyDescent="0.35">
      <c r="R957" t="s">
        <v>311</v>
      </c>
      <c r="S957">
        <v>321490</v>
      </c>
      <c r="T957" s="13">
        <v>450.10700000000003</v>
      </c>
      <c r="U957" s="13">
        <v>54.56</v>
      </c>
      <c r="V957" t="s">
        <v>1877</v>
      </c>
    </row>
    <row r="958" spans="18:22" x14ac:dyDescent="0.35">
      <c r="R958" t="s">
        <v>311</v>
      </c>
      <c r="S958">
        <v>321511</v>
      </c>
      <c r="T958" s="13">
        <v>264.85199999999998</v>
      </c>
      <c r="U958" s="13">
        <v>3.6680000000000001</v>
      </c>
      <c r="V958" t="s">
        <v>1878</v>
      </c>
    </row>
    <row r="959" spans="18:22" x14ac:dyDescent="0.35">
      <c r="R959" t="s">
        <v>311</v>
      </c>
      <c r="S959">
        <v>321519</v>
      </c>
      <c r="T959" s="13">
        <v>385.154</v>
      </c>
      <c r="U959" s="13">
        <v>0</v>
      </c>
      <c r="V959" t="s">
        <v>1879</v>
      </c>
    </row>
    <row r="960" spans="18:22" x14ac:dyDescent="0.35">
      <c r="R960" t="s">
        <v>311</v>
      </c>
      <c r="S960">
        <v>321590</v>
      </c>
      <c r="T960" s="13">
        <v>55.301000000000002</v>
      </c>
      <c r="U960" s="13">
        <v>0</v>
      </c>
      <c r="V960" t="s">
        <v>1880</v>
      </c>
    </row>
    <row r="961" spans="18:22" x14ac:dyDescent="0.35">
      <c r="R961" t="s">
        <v>311</v>
      </c>
      <c r="S961">
        <v>330112</v>
      </c>
      <c r="T961" s="13">
        <v>0.85799999999999998</v>
      </c>
      <c r="U961" s="13">
        <v>0</v>
      </c>
      <c r="V961" t="s">
        <v>1881</v>
      </c>
    </row>
    <row r="962" spans="18:22" x14ac:dyDescent="0.35">
      <c r="R962" t="s">
        <v>311</v>
      </c>
      <c r="S962">
        <v>330113</v>
      </c>
      <c r="T962" s="13">
        <v>3.8650000000000002</v>
      </c>
      <c r="U962" s="13">
        <v>0</v>
      </c>
      <c r="V962" t="s">
        <v>1882</v>
      </c>
    </row>
    <row r="963" spans="18:22" x14ac:dyDescent="0.35">
      <c r="R963" t="s">
        <v>311</v>
      </c>
      <c r="S963">
        <v>330119</v>
      </c>
      <c r="T963" s="13">
        <v>5.7030000000000003</v>
      </c>
      <c r="U963" s="13">
        <v>0</v>
      </c>
      <c r="V963" t="s">
        <v>1883</v>
      </c>
    </row>
    <row r="964" spans="18:22" x14ac:dyDescent="0.35">
      <c r="R964" t="s">
        <v>311</v>
      </c>
      <c r="S964">
        <v>330124</v>
      </c>
      <c r="T964" s="13">
        <v>0.88600000000000001</v>
      </c>
      <c r="U964" s="13">
        <v>0</v>
      </c>
      <c r="V964" t="s">
        <v>1884</v>
      </c>
    </row>
    <row r="965" spans="18:22" x14ac:dyDescent="0.35">
      <c r="R965" t="s">
        <v>311</v>
      </c>
      <c r="S965">
        <v>330129</v>
      </c>
      <c r="T965" s="13">
        <v>2.319</v>
      </c>
      <c r="U965" s="13">
        <v>0</v>
      </c>
      <c r="V965" t="s">
        <v>1885</v>
      </c>
    </row>
    <row r="966" spans="18:22" x14ac:dyDescent="0.35">
      <c r="R966" t="s">
        <v>311</v>
      </c>
      <c r="S966">
        <v>330130</v>
      </c>
      <c r="T966" s="13">
        <v>1.31</v>
      </c>
      <c r="U966" s="13">
        <v>0</v>
      </c>
      <c r="V966" t="s">
        <v>1886</v>
      </c>
    </row>
    <row r="967" spans="18:22" x14ac:dyDescent="0.35">
      <c r="R967" t="s">
        <v>311</v>
      </c>
      <c r="S967">
        <v>330190</v>
      </c>
      <c r="T967" s="13">
        <v>0.48699999999999999</v>
      </c>
      <c r="U967" s="13">
        <v>0</v>
      </c>
      <c r="V967" t="s">
        <v>1887</v>
      </c>
    </row>
    <row r="968" spans="18:22" x14ac:dyDescent="0.35">
      <c r="R968" t="s">
        <v>311</v>
      </c>
      <c r="S968">
        <v>330210</v>
      </c>
      <c r="T968" s="13">
        <v>2786.14</v>
      </c>
      <c r="U968" s="13">
        <v>0</v>
      </c>
      <c r="V968" t="s">
        <v>1888</v>
      </c>
    </row>
    <row r="969" spans="18:22" x14ac:dyDescent="0.35">
      <c r="R969" t="s">
        <v>311</v>
      </c>
      <c r="S969">
        <v>330290</v>
      </c>
      <c r="T969" s="13">
        <v>167.73099999999999</v>
      </c>
      <c r="U969" s="13">
        <v>5.0999999999999997E-2</v>
      </c>
      <c r="V969" t="s">
        <v>1888</v>
      </c>
    </row>
    <row r="970" spans="18:22" x14ac:dyDescent="0.35">
      <c r="R970" t="s">
        <v>311</v>
      </c>
      <c r="S970">
        <v>330300</v>
      </c>
      <c r="T970" s="13">
        <v>539.17100000000005</v>
      </c>
      <c r="U970" s="13">
        <v>200.45500000000001</v>
      </c>
      <c r="V970" t="s">
        <v>1889</v>
      </c>
    </row>
    <row r="971" spans="18:22" x14ac:dyDescent="0.35">
      <c r="R971" t="s">
        <v>311</v>
      </c>
      <c r="S971">
        <v>330410</v>
      </c>
      <c r="T971" s="13">
        <v>114.545</v>
      </c>
      <c r="U971" s="13">
        <v>0.505</v>
      </c>
      <c r="V971" t="s">
        <v>1890</v>
      </c>
    </row>
    <row r="972" spans="18:22" x14ac:dyDescent="0.35">
      <c r="R972" t="s">
        <v>311</v>
      </c>
      <c r="S972">
        <v>330420</v>
      </c>
      <c r="T972" s="13">
        <v>35.613999999999997</v>
      </c>
      <c r="U972" s="13">
        <v>0</v>
      </c>
      <c r="V972" t="s">
        <v>1891</v>
      </c>
    </row>
    <row r="973" spans="18:22" x14ac:dyDescent="0.35">
      <c r="R973" t="s">
        <v>311</v>
      </c>
      <c r="S973">
        <v>330430</v>
      </c>
      <c r="T973" s="13">
        <v>71.328000000000003</v>
      </c>
      <c r="U973" s="13">
        <v>0.28699999999999998</v>
      </c>
      <c r="V973" t="s">
        <v>1892</v>
      </c>
    </row>
    <row r="974" spans="18:22" x14ac:dyDescent="0.35">
      <c r="R974" t="s">
        <v>311</v>
      </c>
      <c r="S974">
        <v>330491</v>
      </c>
      <c r="T974" s="13">
        <v>328.47</v>
      </c>
      <c r="U974" s="13">
        <v>5.7930000000000001</v>
      </c>
      <c r="V974" t="s">
        <v>1893</v>
      </c>
    </row>
    <row r="975" spans="18:22" x14ac:dyDescent="0.35">
      <c r="R975" t="s">
        <v>311</v>
      </c>
      <c r="S975">
        <v>330499</v>
      </c>
      <c r="T975" s="13">
        <v>6336.54</v>
      </c>
      <c r="U975" s="13">
        <v>851.24800000000005</v>
      </c>
      <c r="V975" t="s">
        <v>1894</v>
      </c>
    </row>
    <row r="976" spans="18:22" x14ac:dyDescent="0.35">
      <c r="R976" t="s">
        <v>311</v>
      </c>
      <c r="S976">
        <v>330510</v>
      </c>
      <c r="T976" s="13">
        <v>136.18</v>
      </c>
      <c r="U976" s="13">
        <v>1.2929999999999999</v>
      </c>
      <c r="V976" t="s">
        <v>1895</v>
      </c>
    </row>
    <row r="977" spans="18:22" x14ac:dyDescent="0.35">
      <c r="R977" t="s">
        <v>311</v>
      </c>
      <c r="S977">
        <v>330520</v>
      </c>
      <c r="T977" s="13">
        <v>128.70699999999999</v>
      </c>
      <c r="U977" s="13">
        <v>0</v>
      </c>
      <c r="V977" t="s">
        <v>1896</v>
      </c>
    </row>
    <row r="978" spans="18:22" x14ac:dyDescent="0.35">
      <c r="R978" t="s">
        <v>311</v>
      </c>
      <c r="S978">
        <v>330530</v>
      </c>
      <c r="T978" s="13">
        <v>28.11</v>
      </c>
      <c r="U978" s="13">
        <v>0</v>
      </c>
      <c r="V978" t="s">
        <v>1897</v>
      </c>
    </row>
    <row r="979" spans="18:22" x14ac:dyDescent="0.35">
      <c r="R979" t="s">
        <v>311</v>
      </c>
      <c r="S979">
        <v>330590</v>
      </c>
      <c r="T979" s="13">
        <v>2535.87</v>
      </c>
      <c r="U979" s="13">
        <v>103.262</v>
      </c>
      <c r="V979" t="s">
        <v>1898</v>
      </c>
    </row>
    <row r="980" spans="18:22" x14ac:dyDescent="0.35">
      <c r="R980" t="s">
        <v>311</v>
      </c>
      <c r="S980">
        <v>330610</v>
      </c>
      <c r="T980" s="13">
        <v>1633.41</v>
      </c>
      <c r="U980" s="13">
        <v>170.953</v>
      </c>
      <c r="V980" t="s">
        <v>1899</v>
      </c>
    </row>
    <row r="981" spans="18:22" x14ac:dyDescent="0.35">
      <c r="R981" t="s">
        <v>311</v>
      </c>
      <c r="S981">
        <v>330620</v>
      </c>
      <c r="T981" s="13">
        <v>18.407</v>
      </c>
      <c r="U981" s="13">
        <v>0</v>
      </c>
      <c r="V981" t="s">
        <v>1900</v>
      </c>
    </row>
    <row r="982" spans="18:22" x14ac:dyDescent="0.35">
      <c r="R982" t="s">
        <v>311</v>
      </c>
      <c r="S982">
        <v>330690</v>
      </c>
      <c r="T982" s="13">
        <v>339.935</v>
      </c>
      <c r="U982" s="13">
        <v>0</v>
      </c>
      <c r="V982" t="s">
        <v>1901</v>
      </c>
    </row>
    <row r="983" spans="18:22" x14ac:dyDescent="0.35">
      <c r="R983" t="s">
        <v>311</v>
      </c>
      <c r="S983">
        <v>330710</v>
      </c>
      <c r="T983" s="13">
        <v>31.006</v>
      </c>
      <c r="U983" s="13">
        <v>0</v>
      </c>
      <c r="V983" t="s">
        <v>1902</v>
      </c>
    </row>
    <row r="984" spans="18:22" x14ac:dyDescent="0.35">
      <c r="R984" t="s">
        <v>311</v>
      </c>
      <c r="S984">
        <v>330720</v>
      </c>
      <c r="T984" s="13">
        <v>437.30599999999998</v>
      </c>
      <c r="U984" s="13">
        <v>0</v>
      </c>
      <c r="V984" t="s">
        <v>1903</v>
      </c>
    </row>
    <row r="985" spans="18:22" x14ac:dyDescent="0.35">
      <c r="R985" t="s">
        <v>311</v>
      </c>
      <c r="S985">
        <v>330730</v>
      </c>
      <c r="T985" s="13">
        <v>19.885000000000002</v>
      </c>
      <c r="U985" s="13">
        <v>0</v>
      </c>
      <c r="V985" t="s">
        <v>1904</v>
      </c>
    </row>
    <row r="986" spans="18:22" x14ac:dyDescent="0.35">
      <c r="R986" t="s">
        <v>311</v>
      </c>
      <c r="S986">
        <v>330741</v>
      </c>
      <c r="T986" s="13">
        <v>1.7050000000000001</v>
      </c>
      <c r="U986" s="13">
        <v>0</v>
      </c>
      <c r="V986" t="s">
        <v>1905</v>
      </c>
    </row>
    <row r="987" spans="18:22" x14ac:dyDescent="0.35">
      <c r="R987" t="s">
        <v>311</v>
      </c>
      <c r="S987">
        <v>330749</v>
      </c>
      <c r="T987" s="13">
        <v>155.703</v>
      </c>
      <c r="U987" s="13">
        <v>1.3089999999999999</v>
      </c>
      <c r="V987" t="s">
        <v>1906</v>
      </c>
    </row>
    <row r="988" spans="18:22" x14ac:dyDescent="0.35">
      <c r="R988" t="s">
        <v>311</v>
      </c>
      <c r="S988">
        <v>330790</v>
      </c>
      <c r="T988" s="13">
        <v>132.48099999999999</v>
      </c>
      <c r="U988" s="13">
        <v>29.831</v>
      </c>
      <c r="V988" t="s">
        <v>1907</v>
      </c>
    </row>
    <row r="989" spans="18:22" x14ac:dyDescent="0.35">
      <c r="R989" t="s">
        <v>311</v>
      </c>
      <c r="S989">
        <v>340111</v>
      </c>
      <c r="T989" s="13">
        <v>1465.65</v>
      </c>
      <c r="U989" s="13">
        <v>174.39099999999999</v>
      </c>
      <c r="V989" t="s">
        <v>1908</v>
      </c>
    </row>
    <row r="990" spans="18:22" x14ac:dyDescent="0.35">
      <c r="R990" t="s">
        <v>311</v>
      </c>
      <c r="S990">
        <v>340119</v>
      </c>
      <c r="T990" s="13">
        <v>11485.1</v>
      </c>
      <c r="U990" s="13">
        <v>3182.97</v>
      </c>
      <c r="V990" t="s">
        <v>1908</v>
      </c>
    </row>
    <row r="991" spans="18:22" x14ac:dyDescent="0.35">
      <c r="R991" t="s">
        <v>311</v>
      </c>
      <c r="S991">
        <v>340120</v>
      </c>
      <c r="T991" s="13">
        <v>5018.1099999999997</v>
      </c>
      <c r="U991" s="13">
        <v>14.811999999999999</v>
      </c>
      <c r="V991" t="s">
        <v>1909</v>
      </c>
    </row>
    <row r="992" spans="18:22" x14ac:dyDescent="0.35">
      <c r="R992" t="s">
        <v>311</v>
      </c>
      <c r="S992">
        <v>340130</v>
      </c>
      <c r="T992" s="13">
        <v>111.86499999999999</v>
      </c>
      <c r="U992" s="13">
        <v>7.0019999999999998</v>
      </c>
      <c r="V992" t="s">
        <v>1910</v>
      </c>
    </row>
    <row r="993" spans="18:22" x14ac:dyDescent="0.35">
      <c r="R993" t="s">
        <v>311</v>
      </c>
      <c r="S993">
        <v>340211</v>
      </c>
      <c r="T993" s="13">
        <v>132.89699999999999</v>
      </c>
      <c r="U993" s="13">
        <v>0.27500000000000002</v>
      </c>
      <c r="V993" t="s">
        <v>1911</v>
      </c>
    </row>
    <row r="994" spans="18:22" x14ac:dyDescent="0.35">
      <c r="R994" t="s">
        <v>311</v>
      </c>
      <c r="S994">
        <v>340212</v>
      </c>
      <c r="T994" s="13">
        <v>15.819000000000001</v>
      </c>
      <c r="U994" s="13">
        <v>0</v>
      </c>
      <c r="V994" t="s">
        <v>1912</v>
      </c>
    </row>
    <row r="995" spans="18:22" x14ac:dyDescent="0.35">
      <c r="R995" t="s">
        <v>311</v>
      </c>
      <c r="S995">
        <v>340213</v>
      </c>
      <c r="T995" s="13">
        <v>18.132999999999999</v>
      </c>
      <c r="U995" s="13">
        <v>0.69199999999999995</v>
      </c>
      <c r="V995" t="s">
        <v>1913</v>
      </c>
    </row>
    <row r="996" spans="18:22" x14ac:dyDescent="0.35">
      <c r="R996" t="s">
        <v>311</v>
      </c>
      <c r="S996">
        <v>340219</v>
      </c>
      <c r="T996" s="13">
        <v>51.654000000000003</v>
      </c>
      <c r="U996" s="13">
        <v>5.8689999999999998</v>
      </c>
      <c r="V996" t="s">
        <v>1914</v>
      </c>
    </row>
    <row r="997" spans="18:22" x14ac:dyDescent="0.35">
      <c r="R997" t="s">
        <v>311</v>
      </c>
      <c r="S997">
        <v>340220</v>
      </c>
      <c r="T997" s="13">
        <v>4112.87</v>
      </c>
      <c r="U997" s="13">
        <v>682.16899999999998</v>
      </c>
      <c r="V997" t="s">
        <v>1915</v>
      </c>
    </row>
    <row r="998" spans="18:22" x14ac:dyDescent="0.35">
      <c r="R998" t="s">
        <v>311</v>
      </c>
      <c r="S998">
        <v>340290</v>
      </c>
      <c r="T998" s="13">
        <v>1010.28</v>
      </c>
      <c r="U998" s="13">
        <v>872.28300000000002</v>
      </c>
      <c r="V998" t="s">
        <v>1916</v>
      </c>
    </row>
    <row r="999" spans="18:22" x14ac:dyDescent="0.35">
      <c r="R999" t="s">
        <v>311</v>
      </c>
      <c r="S999">
        <v>340311</v>
      </c>
      <c r="T999" s="13">
        <v>0.46200000000000002</v>
      </c>
      <c r="U999" s="13">
        <v>0.55300000000000005</v>
      </c>
      <c r="V999" t="s">
        <v>1917</v>
      </c>
    </row>
    <row r="1000" spans="18:22" x14ac:dyDescent="0.35">
      <c r="R1000" t="s">
        <v>311</v>
      </c>
      <c r="S1000">
        <v>340319</v>
      </c>
      <c r="T1000" s="13">
        <v>45.357999999999997</v>
      </c>
      <c r="U1000" s="13">
        <v>0</v>
      </c>
      <c r="V1000" t="s">
        <v>1917</v>
      </c>
    </row>
    <row r="1001" spans="18:22" x14ac:dyDescent="0.35">
      <c r="R1001" t="s">
        <v>311</v>
      </c>
      <c r="S1001">
        <v>340391</v>
      </c>
      <c r="T1001" s="13">
        <v>28.85</v>
      </c>
      <c r="U1001" s="13">
        <v>0</v>
      </c>
      <c r="V1001" t="s">
        <v>1918</v>
      </c>
    </row>
    <row r="1002" spans="18:22" x14ac:dyDescent="0.35">
      <c r="R1002" t="s">
        <v>311</v>
      </c>
      <c r="S1002">
        <v>340399</v>
      </c>
      <c r="T1002" s="13">
        <v>61.932000000000002</v>
      </c>
      <c r="U1002" s="13">
        <v>0</v>
      </c>
      <c r="V1002" t="s">
        <v>1918</v>
      </c>
    </row>
    <row r="1003" spans="18:22" x14ac:dyDescent="0.35">
      <c r="R1003" t="s">
        <v>311</v>
      </c>
      <c r="S1003">
        <v>340420</v>
      </c>
      <c r="T1003" s="13">
        <v>0.20499999999999999</v>
      </c>
      <c r="U1003" s="13">
        <v>0</v>
      </c>
      <c r="V1003" t="s">
        <v>1919</v>
      </c>
    </row>
    <row r="1004" spans="18:22" x14ac:dyDescent="0.35">
      <c r="R1004" t="s">
        <v>311</v>
      </c>
      <c r="S1004">
        <v>340490</v>
      </c>
      <c r="T1004" s="13">
        <v>25.427</v>
      </c>
      <c r="U1004" s="13">
        <v>0</v>
      </c>
      <c r="V1004" t="s">
        <v>1920</v>
      </c>
    </row>
    <row r="1005" spans="18:22" x14ac:dyDescent="0.35">
      <c r="R1005" t="s">
        <v>311</v>
      </c>
      <c r="S1005">
        <v>340510</v>
      </c>
      <c r="T1005" s="13">
        <v>475.19799999999998</v>
      </c>
      <c r="U1005" s="13">
        <v>32.478999999999999</v>
      </c>
      <c r="V1005" t="s">
        <v>1921</v>
      </c>
    </row>
    <row r="1006" spans="18:22" x14ac:dyDescent="0.35">
      <c r="R1006" t="s">
        <v>311</v>
      </c>
      <c r="S1006">
        <v>340520</v>
      </c>
      <c r="T1006" s="13">
        <v>91.328999999999994</v>
      </c>
      <c r="U1006" s="13">
        <v>22.774000000000001</v>
      </c>
      <c r="V1006" t="s">
        <v>1921</v>
      </c>
    </row>
    <row r="1007" spans="18:22" x14ac:dyDescent="0.35">
      <c r="R1007" t="s">
        <v>311</v>
      </c>
      <c r="S1007">
        <v>340530</v>
      </c>
      <c r="T1007" s="13">
        <v>1.847</v>
      </c>
      <c r="U1007" s="13">
        <v>0</v>
      </c>
      <c r="V1007" t="s">
        <v>1922</v>
      </c>
    </row>
    <row r="1008" spans="18:22" x14ac:dyDescent="0.35">
      <c r="R1008" t="s">
        <v>311</v>
      </c>
      <c r="S1008">
        <v>340540</v>
      </c>
      <c r="T1008" s="13">
        <v>41.640999999999998</v>
      </c>
      <c r="U1008" s="13">
        <v>0.73899999999999999</v>
      </c>
      <c r="V1008" t="s">
        <v>1923</v>
      </c>
    </row>
    <row r="1009" spans="18:22" x14ac:dyDescent="0.35">
      <c r="R1009" t="s">
        <v>311</v>
      </c>
      <c r="S1009">
        <v>340590</v>
      </c>
      <c r="T1009" s="13">
        <v>41.741</v>
      </c>
      <c r="U1009" s="13">
        <v>0</v>
      </c>
      <c r="V1009" t="s">
        <v>1924</v>
      </c>
    </row>
    <row r="1010" spans="18:22" x14ac:dyDescent="0.35">
      <c r="R1010" t="s">
        <v>316</v>
      </c>
      <c r="S1010">
        <v>340600</v>
      </c>
      <c r="T1010" s="13">
        <v>1015.3</v>
      </c>
      <c r="U1010" s="13">
        <v>195.34899999999999</v>
      </c>
      <c r="V1010" t="s">
        <v>1925</v>
      </c>
    </row>
    <row r="1011" spans="18:22" x14ac:dyDescent="0.35">
      <c r="R1011" t="s">
        <v>311</v>
      </c>
      <c r="S1011">
        <v>340700</v>
      </c>
      <c r="T1011" s="13">
        <v>4.2030000000000003</v>
      </c>
      <c r="U1011" s="13">
        <v>0</v>
      </c>
      <c r="V1011" t="s">
        <v>1926</v>
      </c>
    </row>
    <row r="1012" spans="18:22" x14ac:dyDescent="0.35">
      <c r="R1012" t="s">
        <v>311</v>
      </c>
      <c r="S1012">
        <v>350190</v>
      </c>
      <c r="T1012" s="13">
        <v>1.7150000000000001</v>
      </c>
      <c r="U1012" s="13">
        <v>0</v>
      </c>
      <c r="V1012" t="s">
        <v>1927</v>
      </c>
    </row>
    <row r="1013" spans="18:22" x14ac:dyDescent="0.35">
      <c r="R1013" t="s">
        <v>311</v>
      </c>
      <c r="S1013">
        <v>350220</v>
      </c>
      <c r="T1013" s="13">
        <v>4.7910000000000004</v>
      </c>
      <c r="U1013" s="13">
        <v>0</v>
      </c>
      <c r="V1013" t="s">
        <v>1928</v>
      </c>
    </row>
    <row r="1014" spans="18:22" x14ac:dyDescent="0.35">
      <c r="R1014" t="s">
        <v>311</v>
      </c>
      <c r="S1014">
        <v>350290</v>
      </c>
      <c r="T1014" s="13">
        <v>0.183</v>
      </c>
      <c r="U1014" s="13">
        <v>0</v>
      </c>
      <c r="V1014" t="s">
        <v>1929</v>
      </c>
    </row>
    <row r="1015" spans="18:22" x14ac:dyDescent="0.35">
      <c r="R1015" t="s">
        <v>311</v>
      </c>
      <c r="S1015">
        <v>350300</v>
      </c>
      <c r="T1015" s="13">
        <v>23.042000000000002</v>
      </c>
      <c r="U1015" s="13">
        <v>0</v>
      </c>
      <c r="V1015" t="s">
        <v>1930</v>
      </c>
    </row>
    <row r="1016" spans="18:22" x14ac:dyDescent="0.35">
      <c r="R1016" t="s">
        <v>304</v>
      </c>
      <c r="S1016">
        <v>350510</v>
      </c>
      <c r="T1016" s="13">
        <v>76.093000000000004</v>
      </c>
      <c r="U1016" s="13">
        <v>0</v>
      </c>
      <c r="V1016" t="s">
        <v>1931</v>
      </c>
    </row>
    <row r="1017" spans="18:22" x14ac:dyDescent="0.35">
      <c r="R1017" t="s">
        <v>311</v>
      </c>
      <c r="S1017">
        <v>350520</v>
      </c>
      <c r="T1017" s="13">
        <v>920.25400000000002</v>
      </c>
      <c r="U1017" s="13">
        <v>5.8289999999999997</v>
      </c>
      <c r="V1017" t="s">
        <v>1932</v>
      </c>
    </row>
    <row r="1018" spans="18:22" x14ac:dyDescent="0.35">
      <c r="R1018" t="s">
        <v>311</v>
      </c>
      <c r="S1018">
        <v>350610</v>
      </c>
      <c r="T1018" s="13">
        <v>1002.32</v>
      </c>
      <c r="U1018" s="13">
        <v>0.26700000000000002</v>
      </c>
      <c r="V1018" t="s">
        <v>1933</v>
      </c>
    </row>
    <row r="1019" spans="18:22" x14ac:dyDescent="0.35">
      <c r="R1019" t="s">
        <v>311</v>
      </c>
      <c r="S1019">
        <v>350691</v>
      </c>
      <c r="T1019" s="13">
        <v>117.193</v>
      </c>
      <c r="U1019" s="13">
        <v>0</v>
      </c>
      <c r="V1019" t="s">
        <v>1934</v>
      </c>
    </row>
    <row r="1020" spans="18:22" x14ac:dyDescent="0.35">
      <c r="R1020" t="s">
        <v>311</v>
      </c>
      <c r="S1020">
        <v>350699</v>
      </c>
      <c r="T1020" s="13">
        <v>694.45799999999997</v>
      </c>
      <c r="U1020" s="13">
        <v>0</v>
      </c>
      <c r="V1020" t="s">
        <v>1935</v>
      </c>
    </row>
    <row r="1021" spans="18:22" x14ac:dyDescent="0.35">
      <c r="R1021" t="s">
        <v>311</v>
      </c>
      <c r="S1021">
        <v>350710</v>
      </c>
      <c r="T1021" s="13">
        <v>7.7720000000000002</v>
      </c>
      <c r="U1021" s="13">
        <v>0</v>
      </c>
      <c r="V1021" t="s">
        <v>1936</v>
      </c>
    </row>
    <row r="1022" spans="18:22" x14ac:dyDescent="0.35">
      <c r="R1022" t="s">
        <v>311</v>
      </c>
      <c r="S1022">
        <v>350790</v>
      </c>
      <c r="T1022" s="13">
        <v>97.444999999999993</v>
      </c>
      <c r="U1022" s="13">
        <v>0</v>
      </c>
      <c r="V1022" t="s">
        <v>1937</v>
      </c>
    </row>
    <row r="1023" spans="18:22" x14ac:dyDescent="0.35">
      <c r="R1023" t="s">
        <v>311</v>
      </c>
      <c r="S1023">
        <v>360100</v>
      </c>
      <c r="T1023" s="13">
        <v>0.14199999999999999</v>
      </c>
      <c r="U1023" s="13">
        <v>0</v>
      </c>
      <c r="V1023" t="s">
        <v>1938</v>
      </c>
    </row>
    <row r="1024" spans="18:22" x14ac:dyDescent="0.35">
      <c r="R1024" t="s">
        <v>311</v>
      </c>
      <c r="S1024">
        <v>360200</v>
      </c>
      <c r="T1024" s="13">
        <v>829.25699999999995</v>
      </c>
      <c r="U1024" s="13">
        <v>0</v>
      </c>
      <c r="V1024" t="s">
        <v>1939</v>
      </c>
    </row>
    <row r="1025" spans="18:22" x14ac:dyDescent="0.35">
      <c r="R1025" t="s">
        <v>311</v>
      </c>
      <c r="S1025">
        <v>360300</v>
      </c>
      <c r="T1025" s="13">
        <v>372.791</v>
      </c>
      <c r="U1025" s="13">
        <v>0</v>
      </c>
      <c r="V1025" t="s">
        <v>1940</v>
      </c>
    </row>
    <row r="1026" spans="18:22" x14ac:dyDescent="0.35">
      <c r="R1026" t="s">
        <v>311</v>
      </c>
      <c r="S1026">
        <v>360410</v>
      </c>
      <c r="T1026" s="13">
        <v>3.9609999999999999</v>
      </c>
      <c r="U1026" s="13">
        <v>0</v>
      </c>
      <c r="V1026" t="s">
        <v>1941</v>
      </c>
    </row>
    <row r="1027" spans="18:22" x14ac:dyDescent="0.35">
      <c r="R1027" t="s">
        <v>311</v>
      </c>
      <c r="S1027">
        <v>360490</v>
      </c>
      <c r="T1027" s="13">
        <v>4.0000000000000001E-3</v>
      </c>
      <c r="U1027" s="13">
        <v>0</v>
      </c>
      <c r="V1027" t="s">
        <v>1942</v>
      </c>
    </row>
    <row r="1028" spans="18:22" x14ac:dyDescent="0.35">
      <c r="R1028" t="s">
        <v>311</v>
      </c>
      <c r="S1028">
        <v>360500</v>
      </c>
      <c r="T1028" s="13">
        <v>890.45600000000002</v>
      </c>
      <c r="U1028" s="13">
        <v>253.774</v>
      </c>
      <c r="V1028" t="s">
        <v>1943</v>
      </c>
    </row>
    <row r="1029" spans="18:22" x14ac:dyDescent="0.35">
      <c r="R1029" t="s">
        <v>316</v>
      </c>
      <c r="S1029">
        <v>360610</v>
      </c>
      <c r="T1029" s="13">
        <v>4.0529999999999999</v>
      </c>
      <c r="U1029" s="13">
        <v>0</v>
      </c>
      <c r="V1029" t="s">
        <v>1944</v>
      </c>
    </row>
    <row r="1030" spans="18:22" x14ac:dyDescent="0.35">
      <c r="R1030" t="s">
        <v>316</v>
      </c>
      <c r="S1030">
        <v>360690</v>
      </c>
      <c r="T1030" s="13">
        <v>6.5000000000000002E-2</v>
      </c>
      <c r="U1030" s="13">
        <v>0</v>
      </c>
      <c r="V1030" t="s">
        <v>1945</v>
      </c>
    </row>
    <row r="1031" spans="18:22" x14ac:dyDescent="0.35">
      <c r="R1031" t="s">
        <v>311</v>
      </c>
      <c r="S1031">
        <v>370110</v>
      </c>
      <c r="T1031" s="13">
        <v>103.416</v>
      </c>
      <c r="U1031" s="13">
        <v>0</v>
      </c>
      <c r="V1031" t="s">
        <v>1946</v>
      </c>
    </row>
    <row r="1032" spans="18:22" x14ac:dyDescent="0.35">
      <c r="R1032" t="s">
        <v>311</v>
      </c>
      <c r="S1032">
        <v>370120</v>
      </c>
      <c r="T1032" s="13">
        <v>14.201000000000001</v>
      </c>
      <c r="U1032" s="13">
        <v>0</v>
      </c>
      <c r="V1032" t="s">
        <v>1947</v>
      </c>
    </row>
    <row r="1033" spans="18:22" x14ac:dyDescent="0.35">
      <c r="R1033" t="s">
        <v>311</v>
      </c>
      <c r="S1033">
        <v>370130</v>
      </c>
      <c r="T1033" s="13">
        <v>17.45</v>
      </c>
      <c r="U1033" s="13">
        <v>0</v>
      </c>
      <c r="V1033" t="s">
        <v>1946</v>
      </c>
    </row>
    <row r="1034" spans="18:22" x14ac:dyDescent="0.35">
      <c r="R1034" t="s">
        <v>311</v>
      </c>
      <c r="S1034">
        <v>370199</v>
      </c>
      <c r="T1034" s="13">
        <v>22.774999999999999</v>
      </c>
      <c r="U1034" s="13">
        <v>0</v>
      </c>
      <c r="V1034" t="s">
        <v>1946</v>
      </c>
    </row>
    <row r="1035" spans="18:22" x14ac:dyDescent="0.35">
      <c r="R1035" t="s">
        <v>311</v>
      </c>
      <c r="S1035">
        <v>370210</v>
      </c>
      <c r="T1035" s="13">
        <v>4.3490000000000002</v>
      </c>
      <c r="U1035" s="13">
        <v>0</v>
      </c>
      <c r="V1035" t="s">
        <v>1948</v>
      </c>
    </row>
    <row r="1036" spans="18:22" x14ac:dyDescent="0.35">
      <c r="R1036" t="s">
        <v>311</v>
      </c>
      <c r="S1036">
        <v>370231</v>
      </c>
      <c r="T1036" s="13">
        <v>0.76500000000000001</v>
      </c>
      <c r="U1036" s="13">
        <v>0</v>
      </c>
      <c r="V1036" t="s">
        <v>1949</v>
      </c>
    </row>
    <row r="1037" spans="18:22" x14ac:dyDescent="0.35">
      <c r="R1037" t="s">
        <v>311</v>
      </c>
      <c r="S1037">
        <v>370239</v>
      </c>
      <c r="T1037" s="13">
        <v>0.16600000000000001</v>
      </c>
      <c r="U1037" s="13">
        <v>0</v>
      </c>
      <c r="V1037" t="s">
        <v>1949</v>
      </c>
    </row>
    <row r="1038" spans="18:22" x14ac:dyDescent="0.35">
      <c r="R1038" t="s">
        <v>311</v>
      </c>
      <c r="S1038">
        <v>370243</v>
      </c>
      <c r="T1038" s="13">
        <v>1.3080000000000001</v>
      </c>
      <c r="U1038" s="13">
        <v>0</v>
      </c>
      <c r="V1038" t="s">
        <v>1949</v>
      </c>
    </row>
    <row r="1039" spans="18:22" x14ac:dyDescent="0.35">
      <c r="R1039" t="s">
        <v>311</v>
      </c>
      <c r="S1039">
        <v>370244</v>
      </c>
      <c r="T1039" s="13">
        <v>8.8829999999999991</v>
      </c>
      <c r="U1039" s="13">
        <v>0</v>
      </c>
      <c r="V1039" t="s">
        <v>1949</v>
      </c>
    </row>
    <row r="1040" spans="18:22" x14ac:dyDescent="0.35">
      <c r="R1040" t="s">
        <v>311</v>
      </c>
      <c r="S1040">
        <v>370310</v>
      </c>
      <c r="T1040" s="13">
        <v>0.52500000000000002</v>
      </c>
      <c r="U1040" s="13">
        <v>0</v>
      </c>
      <c r="V1040" t="s">
        <v>1950</v>
      </c>
    </row>
    <row r="1041" spans="18:22" x14ac:dyDescent="0.35">
      <c r="R1041" t="s">
        <v>311</v>
      </c>
      <c r="S1041">
        <v>370320</v>
      </c>
      <c r="T1041" s="13">
        <v>14.555999999999999</v>
      </c>
      <c r="U1041" s="13">
        <v>0</v>
      </c>
      <c r="V1041" t="s">
        <v>1950</v>
      </c>
    </row>
    <row r="1042" spans="18:22" x14ac:dyDescent="0.35">
      <c r="R1042" t="s">
        <v>311</v>
      </c>
      <c r="S1042">
        <v>370390</v>
      </c>
      <c r="T1042" s="13">
        <v>86.563999999999993</v>
      </c>
      <c r="U1042" s="13">
        <v>0</v>
      </c>
      <c r="V1042" t="s">
        <v>1950</v>
      </c>
    </row>
    <row r="1043" spans="18:22" x14ac:dyDescent="0.35">
      <c r="R1043" t="s">
        <v>311</v>
      </c>
      <c r="S1043">
        <v>370400</v>
      </c>
      <c r="T1043" s="13">
        <v>80.478999999999999</v>
      </c>
      <c r="U1043" s="13">
        <v>0</v>
      </c>
      <c r="V1043" t="s">
        <v>1951</v>
      </c>
    </row>
    <row r="1044" spans="18:22" x14ac:dyDescent="0.35">
      <c r="R1044" t="s">
        <v>311</v>
      </c>
      <c r="S1044">
        <v>370510</v>
      </c>
      <c r="T1044" s="13">
        <v>10.523</v>
      </c>
      <c r="U1044" s="13">
        <v>0</v>
      </c>
      <c r="V1044" t="s">
        <v>1952</v>
      </c>
    </row>
    <row r="1045" spans="18:22" x14ac:dyDescent="0.35">
      <c r="R1045" t="s">
        <v>311</v>
      </c>
      <c r="S1045">
        <v>370590</v>
      </c>
      <c r="T1045" s="13">
        <v>5.6669999999999998</v>
      </c>
      <c r="U1045" s="13">
        <v>0</v>
      </c>
      <c r="V1045" t="s">
        <v>1952</v>
      </c>
    </row>
    <row r="1046" spans="18:22" x14ac:dyDescent="0.35">
      <c r="R1046" t="s">
        <v>311</v>
      </c>
      <c r="S1046">
        <v>370690</v>
      </c>
      <c r="T1046" s="13">
        <v>0.754</v>
      </c>
      <c r="U1046" s="13">
        <v>0</v>
      </c>
      <c r="V1046" t="s">
        <v>1953</v>
      </c>
    </row>
    <row r="1047" spans="18:22" x14ac:dyDescent="0.35">
      <c r="R1047" t="s">
        <v>311</v>
      </c>
      <c r="S1047">
        <v>370710</v>
      </c>
      <c r="T1047" s="13">
        <v>2.0640000000000001</v>
      </c>
      <c r="U1047" s="13">
        <v>0</v>
      </c>
      <c r="V1047" t="s">
        <v>1954</v>
      </c>
    </row>
    <row r="1048" spans="18:22" x14ac:dyDescent="0.35">
      <c r="R1048" t="s">
        <v>311</v>
      </c>
      <c r="S1048">
        <v>370790</v>
      </c>
      <c r="T1048" s="13">
        <v>49.569000000000003</v>
      </c>
      <c r="U1048" s="13">
        <v>0</v>
      </c>
      <c r="V1048" t="s">
        <v>1955</v>
      </c>
    </row>
    <row r="1049" spans="18:22" x14ac:dyDescent="0.35">
      <c r="R1049" t="s">
        <v>312</v>
      </c>
      <c r="S1049">
        <v>380130</v>
      </c>
      <c r="T1049" s="13">
        <v>18.422000000000001</v>
      </c>
      <c r="U1049" s="13">
        <v>0</v>
      </c>
      <c r="V1049" t="s">
        <v>1956</v>
      </c>
    </row>
    <row r="1050" spans="18:22" x14ac:dyDescent="0.35">
      <c r="R1050" t="s">
        <v>312</v>
      </c>
      <c r="S1050">
        <v>380190</v>
      </c>
      <c r="T1050" s="13">
        <v>0.88300000000000001</v>
      </c>
      <c r="U1050" s="13">
        <v>0</v>
      </c>
      <c r="V1050" t="s">
        <v>1957</v>
      </c>
    </row>
    <row r="1051" spans="18:22" x14ac:dyDescent="0.35">
      <c r="R1051" t="s">
        <v>311</v>
      </c>
      <c r="S1051">
        <v>380210</v>
      </c>
      <c r="T1051" s="13">
        <v>14.093</v>
      </c>
      <c r="U1051" s="13">
        <v>0</v>
      </c>
      <c r="V1051" t="s">
        <v>1958</v>
      </c>
    </row>
    <row r="1052" spans="18:22" x14ac:dyDescent="0.35">
      <c r="R1052" t="s">
        <v>311</v>
      </c>
      <c r="S1052">
        <v>380290</v>
      </c>
      <c r="T1052" s="13">
        <v>60.222000000000001</v>
      </c>
      <c r="U1052" s="13">
        <v>6.68</v>
      </c>
      <c r="V1052" t="s">
        <v>1959</v>
      </c>
    </row>
    <row r="1053" spans="18:22" x14ac:dyDescent="0.35">
      <c r="R1053" t="s">
        <v>311</v>
      </c>
      <c r="S1053">
        <v>380400</v>
      </c>
      <c r="T1053" s="13">
        <v>0.33300000000000002</v>
      </c>
      <c r="U1053" s="13">
        <v>0</v>
      </c>
      <c r="V1053" t="s">
        <v>1960</v>
      </c>
    </row>
    <row r="1054" spans="18:22" x14ac:dyDescent="0.35">
      <c r="R1054" t="s">
        <v>311</v>
      </c>
      <c r="S1054">
        <v>380510</v>
      </c>
      <c r="T1054" s="13">
        <v>1.55</v>
      </c>
      <c r="U1054" s="13">
        <v>0</v>
      </c>
      <c r="V1054" t="s">
        <v>1961</v>
      </c>
    </row>
    <row r="1055" spans="18:22" x14ac:dyDescent="0.35">
      <c r="R1055" t="s">
        <v>311</v>
      </c>
      <c r="S1055">
        <v>380610</v>
      </c>
      <c r="T1055" s="13">
        <v>5.5E-2</v>
      </c>
      <c r="U1055" s="13">
        <v>0</v>
      </c>
      <c r="V1055" t="s">
        <v>1962</v>
      </c>
    </row>
    <row r="1056" spans="18:22" x14ac:dyDescent="0.35">
      <c r="R1056" t="s">
        <v>311</v>
      </c>
      <c r="S1056">
        <v>380630</v>
      </c>
      <c r="T1056" s="13">
        <v>0.47499999999999998</v>
      </c>
      <c r="U1056" s="13">
        <v>0</v>
      </c>
      <c r="V1056" t="s">
        <v>1963</v>
      </c>
    </row>
    <row r="1057" spans="18:22" x14ac:dyDescent="0.35">
      <c r="R1057" t="s">
        <v>311</v>
      </c>
      <c r="S1057">
        <v>380690</v>
      </c>
      <c r="T1057" s="13">
        <v>2.7E-2</v>
      </c>
      <c r="U1057" s="13">
        <v>0</v>
      </c>
      <c r="V1057" t="s">
        <v>1964</v>
      </c>
    </row>
    <row r="1058" spans="18:22" x14ac:dyDescent="0.35">
      <c r="R1058" t="s">
        <v>311</v>
      </c>
      <c r="S1058">
        <v>380850</v>
      </c>
      <c r="T1058" s="13">
        <v>61.631</v>
      </c>
      <c r="U1058" s="13">
        <v>0</v>
      </c>
      <c r="V1058" t="s">
        <v>1965</v>
      </c>
    </row>
    <row r="1059" spans="18:22" x14ac:dyDescent="0.35">
      <c r="R1059" t="s">
        <v>311</v>
      </c>
      <c r="S1059">
        <v>380891</v>
      </c>
      <c r="T1059" s="13">
        <v>9247.06</v>
      </c>
      <c r="U1059" s="13">
        <v>0.74199999999999999</v>
      </c>
      <c r="V1059" t="s">
        <v>1966</v>
      </c>
    </row>
    <row r="1060" spans="18:22" x14ac:dyDescent="0.35">
      <c r="R1060" t="s">
        <v>311</v>
      </c>
      <c r="S1060">
        <v>380892</v>
      </c>
      <c r="T1060" s="13">
        <v>4864.3500000000004</v>
      </c>
      <c r="U1060" s="13">
        <v>8.5350000000000001</v>
      </c>
      <c r="V1060" t="s">
        <v>1967</v>
      </c>
    </row>
    <row r="1061" spans="18:22" x14ac:dyDescent="0.35">
      <c r="R1061" t="s">
        <v>311</v>
      </c>
      <c r="S1061">
        <v>380893</v>
      </c>
      <c r="T1061" s="13">
        <v>2382.1</v>
      </c>
      <c r="U1061" s="13">
        <v>0</v>
      </c>
      <c r="V1061" t="s">
        <v>1968</v>
      </c>
    </row>
    <row r="1062" spans="18:22" x14ac:dyDescent="0.35">
      <c r="R1062" t="s">
        <v>311</v>
      </c>
      <c r="S1062">
        <v>380894</v>
      </c>
      <c r="T1062" s="13">
        <v>114.90300000000001</v>
      </c>
      <c r="U1062" s="13">
        <v>0</v>
      </c>
      <c r="V1062" t="s">
        <v>1969</v>
      </c>
    </row>
    <row r="1063" spans="18:22" x14ac:dyDescent="0.35">
      <c r="R1063" t="s">
        <v>311</v>
      </c>
      <c r="S1063">
        <v>380899</v>
      </c>
      <c r="T1063" s="13">
        <v>851.05799999999999</v>
      </c>
      <c r="U1063" s="13">
        <v>6.9000000000000006E-2</v>
      </c>
      <c r="V1063" t="s">
        <v>1970</v>
      </c>
    </row>
    <row r="1064" spans="18:22" x14ac:dyDescent="0.35">
      <c r="R1064" t="s">
        <v>311</v>
      </c>
      <c r="S1064">
        <v>380991</v>
      </c>
      <c r="T1064" s="13">
        <v>74.248999999999995</v>
      </c>
      <c r="U1064" s="13">
        <v>0</v>
      </c>
      <c r="V1064" t="s">
        <v>1971</v>
      </c>
    </row>
    <row r="1065" spans="18:22" x14ac:dyDescent="0.35">
      <c r="R1065" t="s">
        <v>311</v>
      </c>
      <c r="S1065">
        <v>380992</v>
      </c>
      <c r="T1065" s="13">
        <v>3.383</v>
      </c>
      <c r="U1065" s="13">
        <v>2.4049999999999998</v>
      </c>
      <c r="V1065" t="s">
        <v>1971</v>
      </c>
    </row>
    <row r="1066" spans="18:22" x14ac:dyDescent="0.35">
      <c r="R1066" t="s">
        <v>311</v>
      </c>
      <c r="S1066">
        <v>380993</v>
      </c>
      <c r="T1066" s="13">
        <v>122.039</v>
      </c>
      <c r="U1066" s="13">
        <v>0</v>
      </c>
      <c r="V1066" t="s">
        <v>1971</v>
      </c>
    </row>
    <row r="1067" spans="18:22" x14ac:dyDescent="0.35">
      <c r="R1067" t="s">
        <v>311</v>
      </c>
      <c r="S1067">
        <v>381010</v>
      </c>
      <c r="T1067" s="13">
        <v>0.34599999999999997</v>
      </c>
      <c r="U1067" s="13">
        <v>0</v>
      </c>
      <c r="V1067" t="s">
        <v>1972</v>
      </c>
    </row>
    <row r="1068" spans="18:22" x14ac:dyDescent="0.35">
      <c r="R1068" t="s">
        <v>311</v>
      </c>
      <c r="S1068">
        <v>381090</v>
      </c>
      <c r="T1068" s="13">
        <v>0.51800000000000002</v>
      </c>
      <c r="U1068" s="13">
        <v>0</v>
      </c>
      <c r="V1068" t="s">
        <v>1973</v>
      </c>
    </row>
    <row r="1069" spans="18:22" x14ac:dyDescent="0.35">
      <c r="R1069" t="s">
        <v>311</v>
      </c>
      <c r="S1069">
        <v>381119</v>
      </c>
      <c r="T1069" s="13">
        <v>0.57299999999999995</v>
      </c>
      <c r="U1069" s="13">
        <v>0</v>
      </c>
      <c r="V1069" t="s">
        <v>1974</v>
      </c>
    </row>
    <row r="1070" spans="18:22" x14ac:dyDescent="0.35">
      <c r="R1070" t="s">
        <v>311</v>
      </c>
      <c r="S1070">
        <v>381121</v>
      </c>
      <c r="T1070" s="13">
        <v>52.39</v>
      </c>
      <c r="U1070" s="13">
        <v>0</v>
      </c>
      <c r="V1070" t="s">
        <v>1975</v>
      </c>
    </row>
    <row r="1071" spans="18:22" x14ac:dyDescent="0.35">
      <c r="R1071" t="s">
        <v>311</v>
      </c>
      <c r="S1071">
        <v>381129</v>
      </c>
      <c r="T1071" s="13">
        <v>13.536</v>
      </c>
      <c r="U1071" s="13">
        <v>1.2999999999999999E-2</v>
      </c>
      <c r="V1071" t="s">
        <v>1976</v>
      </c>
    </row>
    <row r="1072" spans="18:22" x14ac:dyDescent="0.35">
      <c r="R1072" t="s">
        <v>311</v>
      </c>
      <c r="S1072">
        <v>381190</v>
      </c>
      <c r="T1072" s="13">
        <v>0.88100000000000001</v>
      </c>
      <c r="U1072" s="13">
        <v>0</v>
      </c>
      <c r="V1072" t="s">
        <v>1977</v>
      </c>
    </row>
    <row r="1073" spans="18:22" x14ac:dyDescent="0.35">
      <c r="R1073" t="s">
        <v>311</v>
      </c>
      <c r="S1073">
        <v>381220</v>
      </c>
      <c r="T1073" s="13">
        <v>0.155</v>
      </c>
      <c r="U1073" s="13">
        <v>0</v>
      </c>
      <c r="V1073" t="s">
        <v>1978</v>
      </c>
    </row>
    <row r="1074" spans="18:22" x14ac:dyDescent="0.35">
      <c r="R1074" t="s">
        <v>311</v>
      </c>
      <c r="S1074">
        <v>381230</v>
      </c>
      <c r="T1074" s="13">
        <v>119.74299999999999</v>
      </c>
      <c r="U1074" s="13">
        <v>0</v>
      </c>
      <c r="V1074" t="s">
        <v>1979</v>
      </c>
    </row>
    <row r="1075" spans="18:22" x14ac:dyDescent="0.35">
      <c r="R1075" t="s">
        <v>311</v>
      </c>
      <c r="S1075">
        <v>381300</v>
      </c>
      <c r="T1075" s="13">
        <v>62.978999999999999</v>
      </c>
      <c r="U1075" s="13">
        <v>0</v>
      </c>
      <c r="V1075" t="s">
        <v>1980</v>
      </c>
    </row>
    <row r="1076" spans="18:22" x14ac:dyDescent="0.35">
      <c r="R1076" t="s">
        <v>311</v>
      </c>
      <c r="S1076">
        <v>381400</v>
      </c>
      <c r="T1076" s="13">
        <v>1069.78</v>
      </c>
      <c r="U1076" s="13">
        <v>0.33300000000000002</v>
      </c>
      <c r="V1076" t="s">
        <v>1981</v>
      </c>
    </row>
    <row r="1077" spans="18:22" x14ac:dyDescent="0.35">
      <c r="R1077" t="s">
        <v>311</v>
      </c>
      <c r="S1077">
        <v>381590</v>
      </c>
      <c r="T1077" s="13">
        <v>104.307</v>
      </c>
      <c r="U1077" s="13">
        <v>0</v>
      </c>
      <c r="V1077" t="s">
        <v>1982</v>
      </c>
    </row>
    <row r="1078" spans="18:22" x14ac:dyDescent="0.35">
      <c r="R1078" t="s">
        <v>312</v>
      </c>
      <c r="S1078">
        <v>381600</v>
      </c>
      <c r="T1078" s="13">
        <v>53.414999999999999</v>
      </c>
      <c r="U1078" s="13">
        <v>0</v>
      </c>
      <c r="V1078" t="s">
        <v>1983</v>
      </c>
    </row>
    <row r="1079" spans="18:22" x14ac:dyDescent="0.35">
      <c r="R1079" t="s">
        <v>311</v>
      </c>
      <c r="S1079">
        <v>381800</v>
      </c>
      <c r="T1079" s="13">
        <v>0.10199999999999999</v>
      </c>
      <c r="U1079" s="13">
        <v>0</v>
      </c>
      <c r="V1079" t="s">
        <v>1984</v>
      </c>
    </row>
    <row r="1080" spans="18:22" x14ac:dyDescent="0.35">
      <c r="R1080" t="s">
        <v>311</v>
      </c>
      <c r="S1080">
        <v>381900</v>
      </c>
      <c r="T1080" s="13">
        <v>418.21</v>
      </c>
      <c r="U1080" s="13">
        <v>2.5190000000000001</v>
      </c>
      <c r="V1080" t="s">
        <v>1985</v>
      </c>
    </row>
    <row r="1081" spans="18:22" x14ac:dyDescent="0.35">
      <c r="R1081" t="s">
        <v>311</v>
      </c>
      <c r="S1081">
        <v>382000</v>
      </c>
      <c r="T1081" s="13">
        <v>7.7649999999999997</v>
      </c>
      <c r="U1081" s="13">
        <v>2.6070000000000002</v>
      </c>
      <c r="V1081" t="s">
        <v>1986</v>
      </c>
    </row>
    <row r="1082" spans="18:22" x14ac:dyDescent="0.35">
      <c r="R1082" t="s">
        <v>311</v>
      </c>
      <c r="S1082">
        <v>382100</v>
      </c>
      <c r="T1082" s="13">
        <v>38.279000000000003</v>
      </c>
      <c r="U1082" s="13">
        <v>0</v>
      </c>
      <c r="V1082" t="s">
        <v>1987</v>
      </c>
    </row>
    <row r="1083" spans="18:22" x14ac:dyDescent="0.35">
      <c r="R1083" t="s">
        <v>311</v>
      </c>
      <c r="S1083">
        <v>382200</v>
      </c>
      <c r="T1083" s="13">
        <v>11026.8</v>
      </c>
      <c r="U1083" s="13">
        <v>2.3940000000000001</v>
      </c>
      <c r="V1083" t="s">
        <v>1988</v>
      </c>
    </row>
    <row r="1084" spans="18:22" x14ac:dyDescent="0.35">
      <c r="R1084" t="s">
        <v>311</v>
      </c>
      <c r="S1084">
        <v>382311</v>
      </c>
      <c r="T1084" s="13">
        <v>4.1269999999999998</v>
      </c>
      <c r="U1084" s="13">
        <v>0</v>
      </c>
      <c r="V1084" t="s">
        <v>1989</v>
      </c>
    </row>
    <row r="1085" spans="18:22" x14ac:dyDescent="0.35">
      <c r="R1085" t="s">
        <v>311</v>
      </c>
      <c r="S1085">
        <v>382313</v>
      </c>
      <c r="T1085" s="13">
        <v>0.877</v>
      </c>
      <c r="U1085" s="13">
        <v>0</v>
      </c>
      <c r="V1085" t="s">
        <v>1990</v>
      </c>
    </row>
    <row r="1086" spans="18:22" x14ac:dyDescent="0.35">
      <c r="R1086" t="s">
        <v>311</v>
      </c>
      <c r="S1086">
        <v>382319</v>
      </c>
      <c r="T1086" s="13">
        <v>455.77800000000002</v>
      </c>
      <c r="U1086" s="13">
        <v>0</v>
      </c>
      <c r="V1086" t="s">
        <v>1991</v>
      </c>
    </row>
    <row r="1087" spans="18:22" x14ac:dyDescent="0.35">
      <c r="R1087" t="s">
        <v>311</v>
      </c>
      <c r="S1087">
        <v>382370</v>
      </c>
      <c r="T1087" s="13">
        <v>8.3539999999999992</v>
      </c>
      <c r="U1087" s="13">
        <v>0</v>
      </c>
      <c r="V1087" t="s">
        <v>1992</v>
      </c>
    </row>
    <row r="1088" spans="18:22" x14ac:dyDescent="0.35">
      <c r="R1088" t="s">
        <v>311</v>
      </c>
      <c r="S1088">
        <v>382410</v>
      </c>
      <c r="T1088" s="13">
        <v>6.8319999999999999</v>
      </c>
      <c r="U1088" s="13">
        <v>0</v>
      </c>
      <c r="V1088" t="s">
        <v>1993</v>
      </c>
    </row>
    <row r="1089" spans="18:22" x14ac:dyDescent="0.35">
      <c r="R1089" t="s">
        <v>311</v>
      </c>
      <c r="S1089">
        <v>382430</v>
      </c>
      <c r="T1089" s="13">
        <v>5.9459999999999997</v>
      </c>
      <c r="U1089" s="13">
        <v>0</v>
      </c>
      <c r="V1089" t="s">
        <v>1994</v>
      </c>
    </row>
    <row r="1090" spans="18:22" x14ac:dyDescent="0.35">
      <c r="R1090" t="s">
        <v>311</v>
      </c>
      <c r="S1090">
        <v>382440</v>
      </c>
      <c r="T1090" s="13">
        <v>315.06799999999998</v>
      </c>
      <c r="U1090" s="13">
        <v>20.706</v>
      </c>
      <c r="V1090" t="s">
        <v>1995</v>
      </c>
    </row>
    <row r="1091" spans="18:22" x14ac:dyDescent="0.35">
      <c r="R1091" t="s">
        <v>312</v>
      </c>
      <c r="S1091">
        <v>382450</v>
      </c>
      <c r="T1091" s="13">
        <v>59.23</v>
      </c>
      <c r="U1091" s="13">
        <v>0</v>
      </c>
      <c r="V1091" t="s">
        <v>1996</v>
      </c>
    </row>
    <row r="1092" spans="18:22" x14ac:dyDescent="0.35">
      <c r="R1092" t="s">
        <v>311</v>
      </c>
      <c r="S1092">
        <v>382478</v>
      </c>
      <c r="T1092" s="13">
        <v>7.702</v>
      </c>
      <c r="U1092" s="13">
        <v>0</v>
      </c>
      <c r="V1092" t="s">
        <v>1997</v>
      </c>
    </row>
    <row r="1093" spans="18:22" x14ac:dyDescent="0.35">
      <c r="R1093" t="s">
        <v>311</v>
      </c>
      <c r="S1093">
        <v>382479</v>
      </c>
      <c r="T1093" s="13">
        <v>1.0549999999999999</v>
      </c>
      <c r="U1093" s="13">
        <v>0</v>
      </c>
      <c r="V1093" t="s">
        <v>1998</v>
      </c>
    </row>
    <row r="1094" spans="18:22" x14ac:dyDescent="0.35">
      <c r="R1094" t="s">
        <v>311</v>
      </c>
      <c r="S1094">
        <v>382490</v>
      </c>
      <c r="T1094" s="13">
        <v>1396.25</v>
      </c>
      <c r="U1094" s="13">
        <v>0.13200000000000001</v>
      </c>
      <c r="V1094" t="s">
        <v>1999</v>
      </c>
    </row>
    <row r="1095" spans="18:22" x14ac:dyDescent="0.35">
      <c r="R1095" t="s">
        <v>311</v>
      </c>
      <c r="S1095">
        <v>382549</v>
      </c>
      <c r="T1095" s="13">
        <v>0.159</v>
      </c>
      <c r="U1095" s="13">
        <v>0</v>
      </c>
      <c r="V1095" t="s">
        <v>2000</v>
      </c>
    </row>
    <row r="1096" spans="18:22" x14ac:dyDescent="0.35">
      <c r="R1096" t="s">
        <v>311</v>
      </c>
      <c r="S1096">
        <v>382550</v>
      </c>
      <c r="T1096" s="13">
        <v>0.111</v>
      </c>
      <c r="U1096" s="13">
        <v>0</v>
      </c>
      <c r="V1096" t="s">
        <v>2001</v>
      </c>
    </row>
    <row r="1097" spans="18:22" x14ac:dyDescent="0.35">
      <c r="R1097" t="s">
        <v>311</v>
      </c>
      <c r="S1097">
        <v>382590</v>
      </c>
      <c r="T1097" s="13">
        <v>0.86699999999999999</v>
      </c>
      <c r="U1097" s="13">
        <v>0</v>
      </c>
      <c r="V1097" t="s">
        <v>2002</v>
      </c>
    </row>
    <row r="1098" spans="18:22" x14ac:dyDescent="0.35">
      <c r="R1098" t="s">
        <v>311</v>
      </c>
      <c r="S1098">
        <v>390110</v>
      </c>
      <c r="T1098" s="13">
        <v>1632.59</v>
      </c>
      <c r="U1098" s="13">
        <v>0.18</v>
      </c>
      <c r="V1098" t="s">
        <v>2003</v>
      </c>
    </row>
    <row r="1099" spans="18:22" x14ac:dyDescent="0.35">
      <c r="R1099" t="s">
        <v>311</v>
      </c>
      <c r="S1099">
        <v>390120</v>
      </c>
      <c r="T1099" s="13">
        <v>3772.88</v>
      </c>
      <c r="U1099" s="13">
        <v>0</v>
      </c>
      <c r="V1099" t="s">
        <v>2004</v>
      </c>
    </row>
    <row r="1100" spans="18:22" x14ac:dyDescent="0.35">
      <c r="R1100" t="s">
        <v>311</v>
      </c>
      <c r="S1100">
        <v>390190</v>
      </c>
      <c r="T1100" s="13">
        <v>1603.26</v>
      </c>
      <c r="U1100" s="13">
        <v>96.311000000000007</v>
      </c>
      <c r="V1100" t="s">
        <v>2005</v>
      </c>
    </row>
    <row r="1101" spans="18:22" x14ac:dyDescent="0.35">
      <c r="R1101" t="s">
        <v>311</v>
      </c>
      <c r="S1101">
        <v>390210</v>
      </c>
      <c r="T1101" s="13">
        <v>756.92200000000003</v>
      </c>
      <c r="U1101" s="13">
        <v>0</v>
      </c>
      <c r="V1101" t="s">
        <v>2006</v>
      </c>
    </row>
    <row r="1102" spans="18:22" x14ac:dyDescent="0.35">
      <c r="R1102" t="s">
        <v>311</v>
      </c>
      <c r="S1102">
        <v>390220</v>
      </c>
      <c r="T1102" s="13">
        <v>24.263000000000002</v>
      </c>
      <c r="U1102" s="13">
        <v>0</v>
      </c>
      <c r="V1102" t="s">
        <v>2007</v>
      </c>
    </row>
    <row r="1103" spans="18:22" x14ac:dyDescent="0.35">
      <c r="R1103" t="s">
        <v>311</v>
      </c>
      <c r="S1103">
        <v>390230</v>
      </c>
      <c r="T1103" s="13">
        <v>132.464</v>
      </c>
      <c r="U1103" s="13">
        <v>0</v>
      </c>
      <c r="V1103" t="s">
        <v>2008</v>
      </c>
    </row>
    <row r="1104" spans="18:22" x14ac:dyDescent="0.35">
      <c r="R1104" t="s">
        <v>311</v>
      </c>
      <c r="S1104">
        <v>390290</v>
      </c>
      <c r="T1104" s="13">
        <v>60.496000000000002</v>
      </c>
      <c r="U1104" s="13">
        <v>0</v>
      </c>
      <c r="V1104" t="s">
        <v>2009</v>
      </c>
    </row>
    <row r="1105" spans="18:22" x14ac:dyDescent="0.35">
      <c r="R1105" t="s">
        <v>311</v>
      </c>
      <c r="S1105">
        <v>390319</v>
      </c>
      <c r="T1105" s="13">
        <v>8.423</v>
      </c>
      <c r="U1105" s="13">
        <v>0</v>
      </c>
      <c r="V1105" t="s">
        <v>2010</v>
      </c>
    </row>
    <row r="1106" spans="18:22" x14ac:dyDescent="0.35">
      <c r="R1106" t="s">
        <v>311</v>
      </c>
      <c r="S1106">
        <v>390320</v>
      </c>
      <c r="T1106" s="13">
        <v>90.734999999999999</v>
      </c>
      <c r="U1106" s="13">
        <v>0</v>
      </c>
      <c r="V1106" t="s">
        <v>2011</v>
      </c>
    </row>
    <row r="1107" spans="18:22" x14ac:dyDescent="0.35">
      <c r="R1107" t="s">
        <v>311</v>
      </c>
      <c r="S1107">
        <v>390390</v>
      </c>
      <c r="T1107" s="13">
        <v>3.5390000000000001</v>
      </c>
      <c r="U1107" s="13">
        <v>0</v>
      </c>
      <c r="V1107" t="s">
        <v>2012</v>
      </c>
    </row>
    <row r="1108" spans="18:22" x14ac:dyDescent="0.35">
      <c r="R1108" t="s">
        <v>311</v>
      </c>
      <c r="S1108">
        <v>390410</v>
      </c>
      <c r="T1108" s="13">
        <v>429.12700000000001</v>
      </c>
      <c r="U1108" s="13">
        <v>0</v>
      </c>
      <c r="V1108" t="s">
        <v>2013</v>
      </c>
    </row>
    <row r="1109" spans="18:22" x14ac:dyDescent="0.35">
      <c r="R1109" t="s">
        <v>311</v>
      </c>
      <c r="S1109">
        <v>390421</v>
      </c>
      <c r="T1109" s="13">
        <v>189.28399999999999</v>
      </c>
      <c r="U1109" s="13">
        <v>0</v>
      </c>
      <c r="V1109" t="s">
        <v>2014</v>
      </c>
    </row>
    <row r="1110" spans="18:22" x14ac:dyDescent="0.35">
      <c r="R1110" t="s">
        <v>311</v>
      </c>
      <c r="S1110">
        <v>390422</v>
      </c>
      <c r="T1110" s="13">
        <v>427.13499999999999</v>
      </c>
      <c r="U1110" s="13">
        <v>0</v>
      </c>
      <c r="V1110" t="s">
        <v>2015</v>
      </c>
    </row>
    <row r="1111" spans="18:22" x14ac:dyDescent="0.35">
      <c r="R1111" t="s">
        <v>311</v>
      </c>
      <c r="S1111">
        <v>390490</v>
      </c>
      <c r="T1111" s="13">
        <v>563.19100000000003</v>
      </c>
      <c r="U1111" s="13">
        <v>7.3999999999999996E-2</v>
      </c>
      <c r="V1111" t="s">
        <v>2016</v>
      </c>
    </row>
    <row r="1112" spans="18:22" x14ac:dyDescent="0.35">
      <c r="R1112" t="s">
        <v>311</v>
      </c>
      <c r="S1112">
        <v>390512</v>
      </c>
      <c r="T1112" s="13">
        <v>245.45599999999999</v>
      </c>
      <c r="U1112" s="13">
        <v>0</v>
      </c>
      <c r="V1112" t="s">
        <v>2017</v>
      </c>
    </row>
    <row r="1113" spans="18:22" x14ac:dyDescent="0.35">
      <c r="R1113" t="s">
        <v>311</v>
      </c>
      <c r="S1113">
        <v>390519</v>
      </c>
      <c r="T1113" s="13">
        <v>20.875</v>
      </c>
      <c r="U1113" s="13">
        <v>0</v>
      </c>
      <c r="V1113" t="s">
        <v>2018</v>
      </c>
    </row>
    <row r="1114" spans="18:22" x14ac:dyDescent="0.35">
      <c r="R1114" t="s">
        <v>311</v>
      </c>
      <c r="S1114">
        <v>390521</v>
      </c>
      <c r="T1114" s="13">
        <v>3.5680000000000001</v>
      </c>
      <c r="U1114" s="13">
        <v>0</v>
      </c>
      <c r="V1114" t="s">
        <v>2019</v>
      </c>
    </row>
    <row r="1115" spans="18:22" x14ac:dyDescent="0.35">
      <c r="R1115" t="s">
        <v>311</v>
      </c>
      <c r="S1115">
        <v>390529</v>
      </c>
      <c r="T1115" s="13">
        <v>92.445999999999998</v>
      </c>
      <c r="U1115" s="13">
        <v>0</v>
      </c>
      <c r="V1115" t="s">
        <v>2020</v>
      </c>
    </row>
    <row r="1116" spans="18:22" x14ac:dyDescent="0.35">
      <c r="R1116" t="s">
        <v>311</v>
      </c>
      <c r="S1116">
        <v>390530</v>
      </c>
      <c r="T1116" s="13">
        <v>30.827000000000002</v>
      </c>
      <c r="U1116" s="13">
        <v>0</v>
      </c>
      <c r="V1116" t="s">
        <v>2021</v>
      </c>
    </row>
    <row r="1117" spans="18:22" x14ac:dyDescent="0.35">
      <c r="R1117" t="s">
        <v>311</v>
      </c>
      <c r="S1117">
        <v>390591</v>
      </c>
      <c r="T1117" s="13">
        <v>17.463999999999999</v>
      </c>
      <c r="U1117" s="13">
        <v>0</v>
      </c>
      <c r="V1117" t="s">
        <v>2022</v>
      </c>
    </row>
    <row r="1118" spans="18:22" x14ac:dyDescent="0.35">
      <c r="R1118" t="s">
        <v>311</v>
      </c>
      <c r="S1118">
        <v>390599</v>
      </c>
      <c r="T1118" s="13">
        <v>124.61499999999999</v>
      </c>
      <c r="U1118" s="13">
        <v>0</v>
      </c>
      <c r="V1118" t="s">
        <v>2023</v>
      </c>
    </row>
    <row r="1119" spans="18:22" x14ac:dyDescent="0.35">
      <c r="R1119" t="s">
        <v>311</v>
      </c>
      <c r="S1119">
        <v>390610</v>
      </c>
      <c r="T1119" s="13">
        <v>382.96199999999999</v>
      </c>
      <c r="U1119" s="13">
        <v>0</v>
      </c>
      <c r="V1119" t="s">
        <v>2024</v>
      </c>
    </row>
    <row r="1120" spans="18:22" x14ac:dyDescent="0.35">
      <c r="R1120" t="s">
        <v>311</v>
      </c>
      <c r="S1120">
        <v>390690</v>
      </c>
      <c r="T1120" s="13">
        <v>379.19</v>
      </c>
      <c r="U1120" s="13">
        <v>0</v>
      </c>
      <c r="V1120" t="s">
        <v>2025</v>
      </c>
    </row>
    <row r="1121" spans="18:22" x14ac:dyDescent="0.35">
      <c r="R1121" t="s">
        <v>311</v>
      </c>
      <c r="S1121">
        <v>390710</v>
      </c>
      <c r="T1121" s="13">
        <v>0.96299999999999997</v>
      </c>
      <c r="U1121" s="13">
        <v>0</v>
      </c>
      <c r="V1121" t="s">
        <v>2026</v>
      </c>
    </row>
    <row r="1122" spans="18:22" x14ac:dyDescent="0.35">
      <c r="R1122" t="s">
        <v>311</v>
      </c>
      <c r="S1122">
        <v>390720</v>
      </c>
      <c r="T1122" s="13">
        <v>3113.38</v>
      </c>
      <c r="U1122" s="13">
        <v>0</v>
      </c>
      <c r="V1122" t="s">
        <v>2027</v>
      </c>
    </row>
    <row r="1123" spans="18:22" x14ac:dyDescent="0.35">
      <c r="R1123" t="s">
        <v>311</v>
      </c>
      <c r="S1123">
        <v>390730</v>
      </c>
      <c r="T1123" s="13">
        <v>527.91999999999996</v>
      </c>
      <c r="U1123" s="13">
        <v>0</v>
      </c>
      <c r="V1123" t="s">
        <v>2028</v>
      </c>
    </row>
    <row r="1124" spans="18:22" x14ac:dyDescent="0.35">
      <c r="R1124" t="s">
        <v>311</v>
      </c>
      <c r="S1124">
        <v>390740</v>
      </c>
      <c r="T1124" s="13">
        <v>4.5549999999999997</v>
      </c>
      <c r="U1124" s="13">
        <v>0</v>
      </c>
      <c r="V1124" t="s">
        <v>2029</v>
      </c>
    </row>
    <row r="1125" spans="18:22" x14ac:dyDescent="0.35">
      <c r="R1125" t="s">
        <v>311</v>
      </c>
      <c r="S1125">
        <v>390750</v>
      </c>
      <c r="T1125" s="13">
        <v>1497.79</v>
      </c>
      <c r="U1125" s="13">
        <v>0</v>
      </c>
      <c r="V1125" t="s">
        <v>2030</v>
      </c>
    </row>
    <row r="1126" spans="18:22" x14ac:dyDescent="0.35">
      <c r="R1126" t="s">
        <v>311</v>
      </c>
      <c r="S1126">
        <v>390760</v>
      </c>
      <c r="T1126" s="13">
        <v>44.737000000000002</v>
      </c>
      <c r="U1126" s="13">
        <v>0</v>
      </c>
      <c r="V1126" t="s">
        <v>2031</v>
      </c>
    </row>
    <row r="1127" spans="18:22" x14ac:dyDescent="0.35">
      <c r="R1127" t="s">
        <v>311</v>
      </c>
      <c r="S1127">
        <v>390791</v>
      </c>
      <c r="T1127" s="13">
        <v>1.8380000000000001</v>
      </c>
      <c r="U1127" s="13">
        <v>0</v>
      </c>
      <c r="V1127" t="s">
        <v>2032</v>
      </c>
    </row>
    <row r="1128" spans="18:22" x14ac:dyDescent="0.35">
      <c r="R1128" t="s">
        <v>311</v>
      </c>
      <c r="S1128">
        <v>390799</v>
      </c>
      <c r="T1128" s="13">
        <v>394.98599999999999</v>
      </c>
      <c r="U1128" s="13">
        <v>0</v>
      </c>
      <c r="V1128" t="s">
        <v>2033</v>
      </c>
    </row>
    <row r="1129" spans="18:22" x14ac:dyDescent="0.35">
      <c r="R1129" t="s">
        <v>311</v>
      </c>
      <c r="S1129">
        <v>390890</v>
      </c>
      <c r="T1129" s="13">
        <v>45.988999999999997</v>
      </c>
      <c r="U1129" s="13">
        <v>0</v>
      </c>
      <c r="V1129" t="s">
        <v>2034</v>
      </c>
    </row>
    <row r="1130" spans="18:22" x14ac:dyDescent="0.35">
      <c r="R1130" t="s">
        <v>311</v>
      </c>
      <c r="S1130">
        <v>390910</v>
      </c>
      <c r="T1130" s="13">
        <v>9.6000000000000002E-2</v>
      </c>
      <c r="U1130" s="13">
        <v>0</v>
      </c>
      <c r="V1130" t="s">
        <v>2035</v>
      </c>
    </row>
    <row r="1131" spans="18:22" x14ac:dyDescent="0.35">
      <c r="R1131" t="s">
        <v>311</v>
      </c>
      <c r="S1131">
        <v>390930</v>
      </c>
      <c r="T1131" s="13">
        <v>27.120999999999999</v>
      </c>
      <c r="U1131" s="13">
        <v>0</v>
      </c>
      <c r="V1131" t="s">
        <v>2036</v>
      </c>
    </row>
    <row r="1132" spans="18:22" x14ac:dyDescent="0.35">
      <c r="R1132" t="s">
        <v>311</v>
      </c>
      <c r="S1132">
        <v>390940</v>
      </c>
      <c r="T1132" s="13">
        <v>1.4019999999999999</v>
      </c>
      <c r="U1132" s="13">
        <v>0</v>
      </c>
      <c r="V1132" t="s">
        <v>2037</v>
      </c>
    </row>
    <row r="1133" spans="18:22" x14ac:dyDescent="0.35">
      <c r="R1133" t="s">
        <v>311</v>
      </c>
      <c r="S1133">
        <v>390950</v>
      </c>
      <c r="T1133" s="13">
        <v>524.57399999999996</v>
      </c>
      <c r="U1133" s="13">
        <v>0</v>
      </c>
      <c r="V1133" t="s">
        <v>2038</v>
      </c>
    </row>
    <row r="1134" spans="18:22" x14ac:dyDescent="0.35">
      <c r="R1134" t="s">
        <v>311</v>
      </c>
      <c r="S1134">
        <v>391000</v>
      </c>
      <c r="T1134" s="13">
        <v>67.349999999999994</v>
      </c>
      <c r="U1134" s="13">
        <v>0</v>
      </c>
      <c r="V1134" t="s">
        <v>2039</v>
      </c>
    </row>
    <row r="1135" spans="18:22" x14ac:dyDescent="0.35">
      <c r="R1135" t="s">
        <v>311</v>
      </c>
      <c r="S1135">
        <v>391110</v>
      </c>
      <c r="T1135" s="13">
        <v>40.597000000000001</v>
      </c>
      <c r="U1135" s="13">
        <v>0</v>
      </c>
      <c r="V1135" t="s">
        <v>2040</v>
      </c>
    </row>
    <row r="1136" spans="18:22" x14ac:dyDescent="0.35">
      <c r="R1136" t="s">
        <v>311</v>
      </c>
      <c r="S1136">
        <v>391190</v>
      </c>
      <c r="T1136" s="13">
        <v>54.573</v>
      </c>
      <c r="U1136" s="13">
        <v>0</v>
      </c>
      <c r="V1136" t="s">
        <v>2041</v>
      </c>
    </row>
    <row r="1137" spans="18:22" x14ac:dyDescent="0.35">
      <c r="R1137" t="s">
        <v>311</v>
      </c>
      <c r="S1137">
        <v>391231</v>
      </c>
      <c r="T1137" s="13">
        <v>12.28</v>
      </c>
      <c r="U1137" s="13">
        <v>0</v>
      </c>
      <c r="V1137" t="s">
        <v>2042</v>
      </c>
    </row>
    <row r="1138" spans="18:22" x14ac:dyDescent="0.35">
      <c r="R1138" t="s">
        <v>311</v>
      </c>
      <c r="S1138">
        <v>391239</v>
      </c>
      <c r="T1138" s="13">
        <v>209.99100000000001</v>
      </c>
      <c r="U1138" s="13">
        <v>0</v>
      </c>
      <c r="V1138" t="s">
        <v>2043</v>
      </c>
    </row>
    <row r="1139" spans="18:22" x14ac:dyDescent="0.35">
      <c r="R1139" t="s">
        <v>311</v>
      </c>
      <c r="S1139">
        <v>391290</v>
      </c>
      <c r="T1139" s="13">
        <v>142.27500000000001</v>
      </c>
      <c r="U1139" s="13">
        <v>0</v>
      </c>
      <c r="V1139" t="s">
        <v>2044</v>
      </c>
    </row>
    <row r="1140" spans="18:22" x14ac:dyDescent="0.35">
      <c r="R1140" t="s">
        <v>311</v>
      </c>
      <c r="S1140">
        <v>391390</v>
      </c>
      <c r="T1140" s="13">
        <v>1.637</v>
      </c>
      <c r="U1140" s="13">
        <v>0</v>
      </c>
      <c r="V1140" t="s">
        <v>2045</v>
      </c>
    </row>
    <row r="1141" spans="18:22" x14ac:dyDescent="0.35">
      <c r="R1141" t="s">
        <v>311</v>
      </c>
      <c r="S1141">
        <v>391400</v>
      </c>
      <c r="T1141" s="13">
        <v>1.3959999999999999</v>
      </c>
      <c r="U1141" s="13">
        <v>0</v>
      </c>
      <c r="V1141" t="s">
        <v>2046</v>
      </c>
    </row>
    <row r="1142" spans="18:22" x14ac:dyDescent="0.35">
      <c r="R1142" t="s">
        <v>311</v>
      </c>
      <c r="S1142">
        <v>391590</v>
      </c>
      <c r="T1142" s="13">
        <v>11.262</v>
      </c>
      <c r="U1142" s="13">
        <v>90.688000000000002</v>
      </c>
      <c r="V1142" t="s">
        <v>2047</v>
      </c>
    </row>
    <row r="1143" spans="18:22" x14ac:dyDescent="0.35">
      <c r="R1143" t="s">
        <v>311</v>
      </c>
      <c r="S1143">
        <v>391610</v>
      </c>
      <c r="T1143" s="13">
        <v>28.352</v>
      </c>
      <c r="U1143" s="13">
        <v>0</v>
      </c>
      <c r="V1143" t="s">
        <v>2048</v>
      </c>
    </row>
    <row r="1144" spans="18:22" x14ac:dyDescent="0.35">
      <c r="R1144" t="s">
        <v>311</v>
      </c>
      <c r="S1144">
        <v>391620</v>
      </c>
      <c r="T1144" s="13">
        <v>1.379</v>
      </c>
      <c r="U1144" s="13">
        <v>0</v>
      </c>
      <c r="V1144" t="s">
        <v>2048</v>
      </c>
    </row>
    <row r="1145" spans="18:22" x14ac:dyDescent="0.35">
      <c r="R1145" t="s">
        <v>311</v>
      </c>
      <c r="S1145">
        <v>391690</v>
      </c>
      <c r="T1145" s="13">
        <v>7.46</v>
      </c>
      <c r="U1145" s="13">
        <v>0.621</v>
      </c>
      <c r="V1145" t="s">
        <v>2048</v>
      </c>
    </row>
    <row r="1146" spans="18:22" x14ac:dyDescent="0.35">
      <c r="R1146" t="s">
        <v>311</v>
      </c>
      <c r="S1146">
        <v>391710</v>
      </c>
      <c r="T1146" s="13">
        <v>10.215999999999999</v>
      </c>
      <c r="U1146" s="13">
        <v>0</v>
      </c>
      <c r="V1146" t="s">
        <v>2049</v>
      </c>
    </row>
    <row r="1147" spans="18:22" x14ac:dyDescent="0.35">
      <c r="R1147" t="s">
        <v>311</v>
      </c>
      <c r="S1147">
        <v>391721</v>
      </c>
      <c r="T1147" s="13">
        <v>2541.9899999999998</v>
      </c>
      <c r="U1147" s="13">
        <v>45.704000000000001</v>
      </c>
      <c r="V1147" t="s">
        <v>2050</v>
      </c>
    </row>
    <row r="1148" spans="18:22" x14ac:dyDescent="0.35">
      <c r="R1148" t="s">
        <v>311</v>
      </c>
      <c r="S1148">
        <v>391722</v>
      </c>
      <c r="T1148" s="13">
        <v>11.891</v>
      </c>
      <c r="U1148" s="13">
        <v>0</v>
      </c>
      <c r="V1148" t="s">
        <v>2050</v>
      </c>
    </row>
    <row r="1149" spans="18:22" x14ac:dyDescent="0.35">
      <c r="R1149" t="s">
        <v>311</v>
      </c>
      <c r="S1149">
        <v>391723</v>
      </c>
      <c r="T1149" s="13">
        <v>2012.88</v>
      </c>
      <c r="U1149" s="13">
        <v>62.411999999999999</v>
      </c>
      <c r="V1149" t="s">
        <v>2050</v>
      </c>
    </row>
    <row r="1150" spans="18:22" x14ac:dyDescent="0.35">
      <c r="R1150" t="s">
        <v>311</v>
      </c>
      <c r="S1150">
        <v>391729</v>
      </c>
      <c r="T1150" s="13">
        <v>1185.19</v>
      </c>
      <c r="U1150" s="13">
        <v>22.138000000000002</v>
      </c>
      <c r="V1150" t="s">
        <v>2051</v>
      </c>
    </row>
    <row r="1151" spans="18:22" x14ac:dyDescent="0.35">
      <c r="R1151" t="s">
        <v>311</v>
      </c>
      <c r="S1151">
        <v>391731</v>
      </c>
      <c r="T1151" s="13">
        <v>186.27500000000001</v>
      </c>
      <c r="U1151" s="13">
        <v>0</v>
      </c>
      <c r="V1151" t="s">
        <v>2052</v>
      </c>
    </row>
    <row r="1152" spans="18:22" x14ac:dyDescent="0.35">
      <c r="R1152" t="s">
        <v>311</v>
      </c>
      <c r="S1152">
        <v>391732</v>
      </c>
      <c r="T1152" s="13">
        <v>619.33000000000004</v>
      </c>
      <c r="U1152" s="13">
        <v>4.3890000000000002</v>
      </c>
      <c r="V1152" t="s">
        <v>2053</v>
      </c>
    </row>
    <row r="1153" spans="18:22" x14ac:dyDescent="0.35">
      <c r="R1153" t="s">
        <v>311</v>
      </c>
      <c r="S1153">
        <v>391733</v>
      </c>
      <c r="T1153" s="13">
        <v>55.664999999999999</v>
      </c>
      <c r="U1153" s="13">
        <v>6.2E-2</v>
      </c>
      <c r="V1153" t="s">
        <v>2053</v>
      </c>
    </row>
    <row r="1154" spans="18:22" x14ac:dyDescent="0.35">
      <c r="R1154" t="s">
        <v>311</v>
      </c>
      <c r="S1154">
        <v>391739</v>
      </c>
      <c r="T1154" s="13">
        <v>2725.13</v>
      </c>
      <c r="U1154" s="13">
        <v>160.51900000000001</v>
      </c>
      <c r="V1154" t="s">
        <v>2054</v>
      </c>
    </row>
    <row r="1155" spans="18:22" x14ac:dyDescent="0.35">
      <c r="R1155" t="s">
        <v>311</v>
      </c>
      <c r="S1155">
        <v>391740</v>
      </c>
      <c r="T1155" s="13">
        <v>2771.45</v>
      </c>
      <c r="U1155" s="13">
        <v>7.7919999999999998</v>
      </c>
      <c r="V1155" t="s">
        <v>2055</v>
      </c>
    </row>
    <row r="1156" spans="18:22" x14ac:dyDescent="0.35">
      <c r="R1156" t="s">
        <v>311</v>
      </c>
      <c r="S1156">
        <v>391810</v>
      </c>
      <c r="T1156" s="13">
        <v>66.465999999999994</v>
      </c>
      <c r="U1156" s="13">
        <v>0.42499999999999999</v>
      </c>
      <c r="V1156" t="s">
        <v>2056</v>
      </c>
    </row>
    <row r="1157" spans="18:22" x14ac:dyDescent="0.35">
      <c r="R1157" t="s">
        <v>311</v>
      </c>
      <c r="S1157">
        <v>391890</v>
      </c>
      <c r="T1157" s="13">
        <v>1272.5999999999999</v>
      </c>
      <c r="U1157" s="13">
        <v>8.6020000000000003</v>
      </c>
      <c r="V1157" t="s">
        <v>2057</v>
      </c>
    </row>
    <row r="1158" spans="18:22" x14ac:dyDescent="0.35">
      <c r="R1158" t="s">
        <v>311</v>
      </c>
      <c r="S1158">
        <v>391910</v>
      </c>
      <c r="T1158" s="13">
        <v>278.30099999999999</v>
      </c>
      <c r="U1158" s="13">
        <v>21.539000000000001</v>
      </c>
      <c r="V1158" t="s">
        <v>2058</v>
      </c>
    </row>
    <row r="1159" spans="18:22" x14ac:dyDescent="0.35">
      <c r="R1159" t="s">
        <v>311</v>
      </c>
      <c r="S1159">
        <v>391990</v>
      </c>
      <c r="T1159" s="13">
        <v>659.48299999999995</v>
      </c>
      <c r="U1159" s="13">
        <v>0.76400000000000001</v>
      </c>
      <c r="V1159" t="s">
        <v>2058</v>
      </c>
    </row>
    <row r="1160" spans="18:22" x14ac:dyDescent="0.35">
      <c r="R1160" t="s">
        <v>311</v>
      </c>
      <c r="S1160">
        <v>392010</v>
      </c>
      <c r="T1160" s="13">
        <v>686.62699999999995</v>
      </c>
      <c r="U1160" s="13">
        <v>6.1360000000000001</v>
      </c>
      <c r="V1160" t="s">
        <v>2059</v>
      </c>
    </row>
    <row r="1161" spans="18:22" x14ac:dyDescent="0.35">
      <c r="R1161" t="s">
        <v>311</v>
      </c>
      <c r="S1161">
        <v>392020</v>
      </c>
      <c r="T1161" s="13">
        <v>249.44200000000001</v>
      </c>
      <c r="U1161" s="13">
        <v>6.7770000000000001</v>
      </c>
      <c r="V1161" t="s">
        <v>2059</v>
      </c>
    </row>
    <row r="1162" spans="18:22" x14ac:dyDescent="0.35">
      <c r="R1162" t="s">
        <v>311</v>
      </c>
      <c r="S1162">
        <v>392030</v>
      </c>
      <c r="T1162" s="13">
        <v>17.376000000000001</v>
      </c>
      <c r="U1162" s="13">
        <v>0</v>
      </c>
      <c r="V1162" t="s">
        <v>2059</v>
      </c>
    </row>
    <row r="1163" spans="18:22" x14ac:dyDescent="0.35">
      <c r="R1163" t="s">
        <v>311</v>
      </c>
      <c r="S1163">
        <v>392043</v>
      </c>
      <c r="T1163" s="13">
        <v>69.433999999999997</v>
      </c>
      <c r="U1163" s="13">
        <v>0</v>
      </c>
      <c r="V1163" t="s">
        <v>2059</v>
      </c>
    </row>
    <row r="1164" spans="18:22" x14ac:dyDescent="0.35">
      <c r="R1164" t="s">
        <v>311</v>
      </c>
      <c r="S1164">
        <v>392049</v>
      </c>
      <c r="T1164" s="13">
        <v>161.238</v>
      </c>
      <c r="U1164" s="13">
        <v>0</v>
      </c>
      <c r="V1164" t="s">
        <v>2060</v>
      </c>
    </row>
    <row r="1165" spans="18:22" x14ac:dyDescent="0.35">
      <c r="R1165" t="s">
        <v>311</v>
      </c>
      <c r="S1165">
        <v>392051</v>
      </c>
      <c r="T1165" s="13">
        <v>5.4420000000000002</v>
      </c>
      <c r="U1165" s="13">
        <v>0</v>
      </c>
      <c r="V1165" t="s">
        <v>2060</v>
      </c>
    </row>
    <row r="1166" spans="18:22" x14ac:dyDescent="0.35">
      <c r="R1166" t="s">
        <v>311</v>
      </c>
      <c r="S1166">
        <v>392059</v>
      </c>
      <c r="T1166" s="13">
        <v>2.077</v>
      </c>
      <c r="U1166" s="13">
        <v>0</v>
      </c>
      <c r="V1166" t="s">
        <v>2060</v>
      </c>
    </row>
    <row r="1167" spans="18:22" x14ac:dyDescent="0.35">
      <c r="R1167" t="s">
        <v>311</v>
      </c>
      <c r="S1167">
        <v>392061</v>
      </c>
      <c r="T1167" s="13">
        <v>70.287000000000006</v>
      </c>
      <c r="U1167" s="13">
        <v>0</v>
      </c>
      <c r="V1167" t="s">
        <v>2060</v>
      </c>
    </row>
    <row r="1168" spans="18:22" x14ac:dyDescent="0.35">
      <c r="R1168" t="s">
        <v>311</v>
      </c>
      <c r="S1168">
        <v>392062</v>
      </c>
      <c r="T1168" s="13">
        <v>31.611000000000001</v>
      </c>
      <c r="U1168" s="13">
        <v>0</v>
      </c>
      <c r="V1168" t="s">
        <v>2060</v>
      </c>
    </row>
    <row r="1169" spans="18:22" x14ac:dyDescent="0.35">
      <c r="R1169" t="s">
        <v>311</v>
      </c>
      <c r="S1169">
        <v>392063</v>
      </c>
      <c r="T1169" s="13">
        <v>26.363</v>
      </c>
      <c r="U1169" s="13">
        <v>0</v>
      </c>
      <c r="V1169" t="s">
        <v>2060</v>
      </c>
    </row>
    <row r="1170" spans="18:22" x14ac:dyDescent="0.35">
      <c r="R1170" t="s">
        <v>311</v>
      </c>
      <c r="S1170">
        <v>392069</v>
      </c>
      <c r="T1170" s="13">
        <v>4.266</v>
      </c>
      <c r="U1170" s="13">
        <v>0</v>
      </c>
      <c r="V1170" t="s">
        <v>2060</v>
      </c>
    </row>
    <row r="1171" spans="18:22" x14ac:dyDescent="0.35">
      <c r="R1171" t="s">
        <v>311</v>
      </c>
      <c r="S1171">
        <v>392071</v>
      </c>
      <c r="T1171" s="13">
        <v>1.1060000000000001</v>
      </c>
      <c r="U1171" s="13">
        <v>0</v>
      </c>
      <c r="V1171" t="s">
        <v>2060</v>
      </c>
    </row>
    <row r="1172" spans="18:22" x14ac:dyDescent="0.35">
      <c r="R1172" t="s">
        <v>311</v>
      </c>
      <c r="S1172">
        <v>392079</v>
      </c>
      <c r="T1172" s="13">
        <v>46.204999999999998</v>
      </c>
      <c r="U1172" s="13">
        <v>0</v>
      </c>
      <c r="V1172" t="s">
        <v>2060</v>
      </c>
    </row>
    <row r="1173" spans="18:22" x14ac:dyDescent="0.35">
      <c r="R1173" t="s">
        <v>311</v>
      </c>
      <c r="S1173">
        <v>392091</v>
      </c>
      <c r="T1173" s="13">
        <v>0.42699999999999999</v>
      </c>
      <c r="U1173" s="13">
        <v>0</v>
      </c>
      <c r="V1173" t="s">
        <v>2060</v>
      </c>
    </row>
    <row r="1174" spans="18:22" x14ac:dyDescent="0.35">
      <c r="R1174" t="s">
        <v>311</v>
      </c>
      <c r="S1174">
        <v>392092</v>
      </c>
      <c r="T1174" s="13">
        <v>8.0000000000000002E-3</v>
      </c>
      <c r="U1174" s="13">
        <v>0</v>
      </c>
      <c r="V1174" t="s">
        <v>2060</v>
      </c>
    </row>
    <row r="1175" spans="18:22" x14ac:dyDescent="0.35">
      <c r="R1175" t="s">
        <v>311</v>
      </c>
      <c r="S1175">
        <v>392094</v>
      </c>
      <c r="T1175" s="13">
        <v>0.57699999999999996</v>
      </c>
      <c r="U1175" s="13">
        <v>0</v>
      </c>
      <c r="V1175" t="s">
        <v>2060</v>
      </c>
    </row>
    <row r="1176" spans="18:22" x14ac:dyDescent="0.35">
      <c r="R1176" t="s">
        <v>311</v>
      </c>
      <c r="S1176">
        <v>392099</v>
      </c>
      <c r="T1176" s="13">
        <v>216.23099999999999</v>
      </c>
      <c r="U1176" s="13">
        <v>1.516</v>
      </c>
      <c r="V1176" t="s">
        <v>2060</v>
      </c>
    </row>
    <row r="1177" spans="18:22" x14ac:dyDescent="0.35">
      <c r="R1177" t="s">
        <v>311</v>
      </c>
      <c r="S1177">
        <v>392111</v>
      </c>
      <c r="T1177" s="13">
        <v>30.117000000000001</v>
      </c>
      <c r="U1177" s="13">
        <v>0</v>
      </c>
      <c r="V1177" t="s">
        <v>2060</v>
      </c>
    </row>
    <row r="1178" spans="18:22" x14ac:dyDescent="0.35">
      <c r="R1178" t="s">
        <v>311</v>
      </c>
      <c r="S1178">
        <v>392112</v>
      </c>
      <c r="T1178" s="13">
        <v>12.093</v>
      </c>
      <c r="U1178" s="13">
        <v>0</v>
      </c>
      <c r="V1178" t="s">
        <v>2060</v>
      </c>
    </row>
    <row r="1179" spans="18:22" x14ac:dyDescent="0.35">
      <c r="R1179" t="s">
        <v>311</v>
      </c>
      <c r="S1179">
        <v>392113</v>
      </c>
      <c r="T1179" s="13">
        <v>3.452</v>
      </c>
      <c r="U1179" s="13">
        <v>0</v>
      </c>
      <c r="V1179" t="s">
        <v>2060</v>
      </c>
    </row>
    <row r="1180" spans="18:22" x14ac:dyDescent="0.35">
      <c r="R1180" t="s">
        <v>311</v>
      </c>
      <c r="S1180">
        <v>392114</v>
      </c>
      <c r="T1180" s="13">
        <v>0.313</v>
      </c>
      <c r="U1180" s="13">
        <v>0</v>
      </c>
      <c r="V1180" t="s">
        <v>2059</v>
      </c>
    </row>
    <row r="1181" spans="18:22" x14ac:dyDescent="0.35">
      <c r="R1181" t="s">
        <v>311</v>
      </c>
      <c r="S1181">
        <v>392119</v>
      </c>
      <c r="T1181" s="13">
        <v>26.486999999999998</v>
      </c>
      <c r="U1181" s="13">
        <v>0</v>
      </c>
      <c r="V1181" t="s">
        <v>2061</v>
      </c>
    </row>
    <row r="1182" spans="18:22" x14ac:dyDescent="0.35">
      <c r="R1182" t="s">
        <v>311</v>
      </c>
      <c r="S1182">
        <v>392190</v>
      </c>
      <c r="T1182" s="13">
        <v>471.279</v>
      </c>
      <c r="U1182" s="13">
        <v>4.2000000000000003E-2</v>
      </c>
      <c r="V1182" t="s">
        <v>2062</v>
      </c>
    </row>
    <row r="1183" spans="18:22" x14ac:dyDescent="0.35">
      <c r="R1183" t="s">
        <v>311</v>
      </c>
      <c r="S1183">
        <v>392210</v>
      </c>
      <c r="T1183" s="13">
        <v>1545.98</v>
      </c>
      <c r="U1183" s="13">
        <v>241.43899999999999</v>
      </c>
      <c r="V1183" t="s">
        <v>2063</v>
      </c>
    </row>
    <row r="1184" spans="18:22" x14ac:dyDescent="0.35">
      <c r="R1184" t="s">
        <v>311</v>
      </c>
      <c r="S1184">
        <v>392220</v>
      </c>
      <c r="T1184" s="13">
        <v>160.14099999999999</v>
      </c>
      <c r="U1184" s="13">
        <v>0.74399999999999999</v>
      </c>
      <c r="V1184" t="s">
        <v>2064</v>
      </c>
    </row>
    <row r="1185" spans="18:22" x14ac:dyDescent="0.35">
      <c r="R1185" t="s">
        <v>311</v>
      </c>
      <c r="S1185">
        <v>392290</v>
      </c>
      <c r="T1185" s="13">
        <v>121.685</v>
      </c>
      <c r="U1185" s="13">
        <v>0.93500000000000005</v>
      </c>
      <c r="V1185" t="s">
        <v>2065</v>
      </c>
    </row>
    <row r="1186" spans="18:22" x14ac:dyDescent="0.35">
      <c r="R1186" t="s">
        <v>311</v>
      </c>
      <c r="S1186">
        <v>392310</v>
      </c>
      <c r="T1186" s="13">
        <v>1100.3800000000001</v>
      </c>
      <c r="U1186" s="13">
        <v>221.52099999999999</v>
      </c>
      <c r="V1186" t="s">
        <v>2066</v>
      </c>
    </row>
    <row r="1187" spans="18:22" x14ac:dyDescent="0.35">
      <c r="R1187" t="s">
        <v>311</v>
      </c>
      <c r="S1187">
        <v>392321</v>
      </c>
      <c r="T1187" s="13">
        <v>688.85599999999999</v>
      </c>
      <c r="U1187" s="13">
        <v>84.363</v>
      </c>
      <c r="V1187" t="s">
        <v>2067</v>
      </c>
    </row>
    <row r="1188" spans="18:22" x14ac:dyDescent="0.35">
      <c r="R1188" t="s">
        <v>311</v>
      </c>
      <c r="S1188">
        <v>392329</v>
      </c>
      <c r="T1188" s="13">
        <v>807.89700000000005</v>
      </c>
      <c r="U1188" s="13">
        <v>15.839</v>
      </c>
      <c r="V1188" t="s">
        <v>2068</v>
      </c>
    </row>
    <row r="1189" spans="18:22" x14ac:dyDescent="0.35">
      <c r="R1189" t="s">
        <v>311</v>
      </c>
      <c r="S1189">
        <v>392330</v>
      </c>
      <c r="T1189" s="13">
        <v>5207.54</v>
      </c>
      <c r="U1189" s="13">
        <v>63.085999999999999</v>
      </c>
      <c r="V1189" t="s">
        <v>2069</v>
      </c>
    </row>
    <row r="1190" spans="18:22" x14ac:dyDescent="0.35">
      <c r="R1190" t="s">
        <v>311</v>
      </c>
      <c r="S1190">
        <v>392340</v>
      </c>
      <c r="T1190" s="13">
        <v>88.628</v>
      </c>
      <c r="U1190" s="13">
        <v>0</v>
      </c>
      <c r="V1190" t="s">
        <v>2070</v>
      </c>
    </row>
    <row r="1191" spans="18:22" x14ac:dyDescent="0.35">
      <c r="R1191" t="s">
        <v>311</v>
      </c>
      <c r="S1191">
        <v>392350</v>
      </c>
      <c r="T1191" s="13">
        <v>680.32100000000003</v>
      </c>
      <c r="U1191" s="13">
        <v>4.3369999999999997</v>
      </c>
      <c r="V1191" t="s">
        <v>2071</v>
      </c>
    </row>
    <row r="1192" spans="18:22" x14ac:dyDescent="0.35">
      <c r="R1192" t="s">
        <v>311</v>
      </c>
      <c r="S1192">
        <v>392390</v>
      </c>
      <c r="T1192" s="13">
        <v>1505.92</v>
      </c>
      <c r="U1192" s="13">
        <v>86.775999999999996</v>
      </c>
      <c r="V1192" t="s">
        <v>2072</v>
      </c>
    </row>
    <row r="1193" spans="18:22" x14ac:dyDescent="0.35">
      <c r="R1193" t="s">
        <v>311</v>
      </c>
      <c r="S1193">
        <v>392410</v>
      </c>
      <c r="T1193" s="13">
        <v>3390.82</v>
      </c>
      <c r="U1193" s="13">
        <v>67.954999999999998</v>
      </c>
      <c r="V1193" t="s">
        <v>2073</v>
      </c>
    </row>
    <row r="1194" spans="18:22" x14ac:dyDescent="0.35">
      <c r="R1194" t="s">
        <v>311</v>
      </c>
      <c r="S1194">
        <v>392490</v>
      </c>
      <c r="T1194" s="13">
        <v>2526.0700000000002</v>
      </c>
      <c r="U1194" s="13">
        <v>98.789000000000001</v>
      </c>
      <c r="V1194" t="s">
        <v>2074</v>
      </c>
    </row>
    <row r="1195" spans="18:22" x14ac:dyDescent="0.35">
      <c r="R1195" t="s">
        <v>311</v>
      </c>
      <c r="S1195">
        <v>392510</v>
      </c>
      <c r="T1195" s="13">
        <v>221.11</v>
      </c>
      <c r="U1195" s="13">
        <v>39.198</v>
      </c>
      <c r="V1195" t="s">
        <v>2075</v>
      </c>
    </row>
    <row r="1196" spans="18:22" x14ac:dyDescent="0.35">
      <c r="R1196" t="s">
        <v>311</v>
      </c>
      <c r="S1196">
        <v>392520</v>
      </c>
      <c r="T1196" s="13">
        <v>79.863</v>
      </c>
      <c r="U1196" s="13">
        <v>0.97299999999999998</v>
      </c>
      <c r="V1196" t="s">
        <v>2076</v>
      </c>
    </row>
    <row r="1197" spans="18:22" x14ac:dyDescent="0.35">
      <c r="R1197" t="s">
        <v>311</v>
      </c>
      <c r="S1197">
        <v>392530</v>
      </c>
      <c r="T1197" s="13">
        <v>139.434</v>
      </c>
      <c r="U1197" s="13">
        <v>0</v>
      </c>
      <c r="V1197" t="s">
        <v>2077</v>
      </c>
    </row>
    <row r="1198" spans="18:22" x14ac:dyDescent="0.35">
      <c r="R1198" t="s">
        <v>311</v>
      </c>
      <c r="S1198">
        <v>392590</v>
      </c>
      <c r="T1198" s="13">
        <v>1527.45</v>
      </c>
      <c r="U1198" s="13">
        <v>1.0629999999999999</v>
      </c>
      <c r="V1198" t="s">
        <v>2078</v>
      </c>
    </row>
    <row r="1199" spans="18:22" x14ac:dyDescent="0.35">
      <c r="R1199" t="s">
        <v>311</v>
      </c>
      <c r="S1199">
        <v>392610</v>
      </c>
      <c r="T1199" s="13">
        <v>660.29399999999998</v>
      </c>
      <c r="U1199" s="13">
        <v>1.7310000000000001</v>
      </c>
      <c r="V1199" t="s">
        <v>2079</v>
      </c>
    </row>
    <row r="1200" spans="18:22" x14ac:dyDescent="0.35">
      <c r="R1200" t="s">
        <v>311</v>
      </c>
      <c r="S1200">
        <v>392620</v>
      </c>
      <c r="T1200" s="13">
        <v>71.406000000000006</v>
      </c>
      <c r="U1200" s="13">
        <v>0.65200000000000002</v>
      </c>
      <c r="V1200" t="s">
        <v>2080</v>
      </c>
    </row>
    <row r="1201" spans="18:22" x14ac:dyDescent="0.35">
      <c r="R1201" t="s">
        <v>311</v>
      </c>
      <c r="S1201">
        <v>392630</v>
      </c>
      <c r="T1201" s="13">
        <v>7.1749999999999998</v>
      </c>
      <c r="U1201" s="13">
        <v>0</v>
      </c>
      <c r="V1201" t="s">
        <v>2081</v>
      </c>
    </row>
    <row r="1202" spans="18:22" x14ac:dyDescent="0.35">
      <c r="R1202" t="s">
        <v>311</v>
      </c>
      <c r="S1202">
        <v>392640</v>
      </c>
      <c r="T1202" s="13">
        <v>37.543999999999997</v>
      </c>
      <c r="U1202" s="13">
        <v>4.2000000000000003E-2</v>
      </c>
      <c r="V1202" t="s">
        <v>2082</v>
      </c>
    </row>
    <row r="1203" spans="18:22" x14ac:dyDescent="0.35">
      <c r="R1203" t="s">
        <v>311</v>
      </c>
      <c r="S1203">
        <v>392690</v>
      </c>
      <c r="T1203" s="13">
        <v>2978.71</v>
      </c>
      <c r="U1203" s="13">
        <v>136.22900000000001</v>
      </c>
      <c r="V1203" t="s">
        <v>2083</v>
      </c>
    </row>
    <row r="1204" spans="18:22" x14ac:dyDescent="0.35">
      <c r="R1204" t="s">
        <v>850</v>
      </c>
      <c r="S1204">
        <v>400110</v>
      </c>
      <c r="T1204" s="13">
        <v>8.2620000000000005</v>
      </c>
      <c r="U1204" s="13">
        <v>0</v>
      </c>
      <c r="V1204" t="s">
        <v>2084</v>
      </c>
    </row>
    <row r="1205" spans="18:22" x14ac:dyDescent="0.35">
      <c r="R1205" t="s">
        <v>850</v>
      </c>
      <c r="S1205">
        <v>400129</v>
      </c>
      <c r="T1205" s="13">
        <v>1.377</v>
      </c>
      <c r="U1205" s="13">
        <v>0</v>
      </c>
      <c r="V1205" t="s">
        <v>2085</v>
      </c>
    </row>
    <row r="1206" spans="18:22" x14ac:dyDescent="0.35">
      <c r="R1206" t="s">
        <v>850</v>
      </c>
      <c r="S1206">
        <v>400130</v>
      </c>
      <c r="T1206" s="13">
        <v>0.23300000000000001</v>
      </c>
      <c r="U1206" s="13">
        <v>0</v>
      </c>
      <c r="V1206" t="s">
        <v>2086</v>
      </c>
    </row>
    <row r="1207" spans="18:22" x14ac:dyDescent="0.35">
      <c r="R1207" t="s">
        <v>850</v>
      </c>
      <c r="S1207">
        <v>400211</v>
      </c>
      <c r="T1207" s="13">
        <v>0.17299999999999999</v>
      </c>
      <c r="U1207" s="13">
        <v>0</v>
      </c>
      <c r="V1207" t="s">
        <v>2087</v>
      </c>
    </row>
    <row r="1208" spans="18:22" x14ac:dyDescent="0.35">
      <c r="R1208" t="s">
        <v>850</v>
      </c>
      <c r="S1208">
        <v>400219</v>
      </c>
      <c r="T1208" s="13">
        <v>20.097999999999999</v>
      </c>
      <c r="U1208" s="13">
        <v>0</v>
      </c>
      <c r="V1208" t="s">
        <v>2088</v>
      </c>
    </row>
    <row r="1209" spans="18:22" x14ac:dyDescent="0.35">
      <c r="R1209" t="s">
        <v>850</v>
      </c>
      <c r="S1209">
        <v>400220</v>
      </c>
      <c r="T1209" s="13">
        <v>8.7999999999999995E-2</v>
      </c>
      <c r="U1209" s="13">
        <v>0</v>
      </c>
      <c r="V1209" t="s">
        <v>2089</v>
      </c>
    </row>
    <row r="1210" spans="18:22" x14ac:dyDescent="0.35">
      <c r="R1210" t="s">
        <v>850</v>
      </c>
      <c r="S1210">
        <v>400241</v>
      </c>
      <c r="T1210" s="13">
        <v>9.4459999999999997</v>
      </c>
      <c r="U1210" s="13">
        <v>0</v>
      </c>
      <c r="V1210" t="s">
        <v>2090</v>
      </c>
    </row>
    <row r="1211" spans="18:22" x14ac:dyDescent="0.35">
      <c r="R1211" t="s">
        <v>850</v>
      </c>
      <c r="S1211">
        <v>400249</v>
      </c>
      <c r="T1211" s="13">
        <v>0.94299999999999995</v>
      </c>
      <c r="U1211" s="13">
        <v>0</v>
      </c>
      <c r="V1211" t="s">
        <v>2090</v>
      </c>
    </row>
    <row r="1212" spans="18:22" x14ac:dyDescent="0.35">
      <c r="R1212" t="s">
        <v>850</v>
      </c>
      <c r="S1212">
        <v>400270</v>
      </c>
      <c r="T1212" s="13">
        <v>37.585000000000001</v>
      </c>
      <c r="U1212" s="13">
        <v>0</v>
      </c>
      <c r="V1212" t="s">
        <v>2091</v>
      </c>
    </row>
    <row r="1213" spans="18:22" x14ac:dyDescent="0.35">
      <c r="R1213" t="s">
        <v>850</v>
      </c>
      <c r="S1213">
        <v>400299</v>
      </c>
      <c r="T1213" s="13">
        <v>76.2</v>
      </c>
      <c r="U1213" s="13">
        <v>0</v>
      </c>
      <c r="V1213" t="s">
        <v>2092</v>
      </c>
    </row>
    <row r="1214" spans="18:22" x14ac:dyDescent="0.35">
      <c r="R1214" t="s">
        <v>850</v>
      </c>
      <c r="S1214">
        <v>400300</v>
      </c>
      <c r="T1214" s="13">
        <v>0.436</v>
      </c>
      <c r="U1214" s="13">
        <v>0</v>
      </c>
      <c r="V1214" t="s">
        <v>2093</v>
      </c>
    </row>
    <row r="1215" spans="18:22" x14ac:dyDescent="0.35">
      <c r="R1215" t="s">
        <v>850</v>
      </c>
      <c r="S1215">
        <v>400400</v>
      </c>
      <c r="T1215" s="13">
        <v>8.3089999999999993</v>
      </c>
      <c r="U1215" s="13">
        <v>0</v>
      </c>
      <c r="V1215" t="s">
        <v>2094</v>
      </c>
    </row>
    <row r="1216" spans="18:22" x14ac:dyDescent="0.35">
      <c r="R1216" t="s">
        <v>850</v>
      </c>
      <c r="S1216">
        <v>400591</v>
      </c>
      <c r="T1216" s="13">
        <v>22.876000000000001</v>
      </c>
      <c r="U1216" s="13">
        <v>0</v>
      </c>
      <c r="V1216" t="s">
        <v>2095</v>
      </c>
    </row>
    <row r="1217" spans="18:22" x14ac:dyDescent="0.35">
      <c r="R1217" t="s">
        <v>850</v>
      </c>
      <c r="S1217">
        <v>400690</v>
      </c>
      <c r="T1217" s="13">
        <v>2.504</v>
      </c>
      <c r="U1217" s="13">
        <v>0</v>
      </c>
      <c r="V1217" t="s">
        <v>2096</v>
      </c>
    </row>
    <row r="1218" spans="18:22" x14ac:dyDescent="0.35">
      <c r="R1218" t="s">
        <v>850</v>
      </c>
      <c r="S1218">
        <v>400700</v>
      </c>
      <c r="T1218" s="13">
        <v>0.17699999999999999</v>
      </c>
      <c r="U1218" s="13">
        <v>0</v>
      </c>
      <c r="V1218" t="s">
        <v>2097</v>
      </c>
    </row>
    <row r="1219" spans="18:22" x14ac:dyDescent="0.35">
      <c r="R1219" t="s">
        <v>850</v>
      </c>
      <c r="S1219">
        <v>400811</v>
      </c>
      <c r="T1219" s="13">
        <v>17.062000000000001</v>
      </c>
      <c r="U1219" s="13">
        <v>0</v>
      </c>
      <c r="V1219" t="s">
        <v>2098</v>
      </c>
    </row>
    <row r="1220" spans="18:22" x14ac:dyDescent="0.35">
      <c r="R1220" t="s">
        <v>850</v>
      </c>
      <c r="S1220">
        <v>400819</v>
      </c>
      <c r="T1220" s="13">
        <v>1.232</v>
      </c>
      <c r="U1220" s="13">
        <v>0</v>
      </c>
      <c r="V1220" t="s">
        <v>2099</v>
      </c>
    </row>
    <row r="1221" spans="18:22" x14ac:dyDescent="0.35">
      <c r="R1221" t="s">
        <v>850</v>
      </c>
      <c r="S1221">
        <v>400821</v>
      </c>
      <c r="T1221" s="13">
        <v>16.545000000000002</v>
      </c>
      <c r="U1221" s="13">
        <v>0</v>
      </c>
      <c r="V1221" t="s">
        <v>2100</v>
      </c>
    </row>
    <row r="1222" spans="18:22" x14ac:dyDescent="0.35">
      <c r="R1222" t="s">
        <v>850</v>
      </c>
      <c r="S1222">
        <v>400829</v>
      </c>
      <c r="T1222" s="13">
        <v>50.912999999999997</v>
      </c>
      <c r="U1222" s="13">
        <v>0</v>
      </c>
      <c r="V1222" t="s">
        <v>2101</v>
      </c>
    </row>
    <row r="1223" spans="18:22" x14ac:dyDescent="0.35">
      <c r="R1223" t="s">
        <v>850</v>
      </c>
      <c r="S1223">
        <v>400911</v>
      </c>
      <c r="T1223" s="13">
        <v>60.194000000000003</v>
      </c>
      <c r="U1223" s="13">
        <v>0</v>
      </c>
      <c r="V1223" t="s">
        <v>2102</v>
      </c>
    </row>
    <row r="1224" spans="18:22" x14ac:dyDescent="0.35">
      <c r="R1224" t="s">
        <v>850</v>
      </c>
      <c r="S1224">
        <v>400912</v>
      </c>
      <c r="T1224" s="13">
        <v>13.605</v>
      </c>
      <c r="U1224" s="13">
        <v>0</v>
      </c>
      <c r="V1224" t="s">
        <v>2102</v>
      </c>
    </row>
    <row r="1225" spans="18:22" x14ac:dyDescent="0.35">
      <c r="R1225" t="s">
        <v>850</v>
      </c>
      <c r="S1225">
        <v>400921</v>
      </c>
      <c r="T1225" s="13">
        <v>10.912000000000001</v>
      </c>
      <c r="U1225" s="13">
        <v>0</v>
      </c>
      <c r="V1225" t="s">
        <v>2102</v>
      </c>
    </row>
    <row r="1226" spans="18:22" x14ac:dyDescent="0.35">
      <c r="R1226" t="s">
        <v>850</v>
      </c>
      <c r="S1226">
        <v>400922</v>
      </c>
      <c r="T1226" s="13">
        <v>21.420999999999999</v>
      </c>
      <c r="U1226" s="13">
        <v>0.02</v>
      </c>
      <c r="V1226" t="s">
        <v>2102</v>
      </c>
    </row>
    <row r="1227" spans="18:22" x14ac:dyDescent="0.35">
      <c r="R1227" t="s">
        <v>850</v>
      </c>
      <c r="S1227">
        <v>400931</v>
      </c>
      <c r="T1227" s="13">
        <v>41.808999999999997</v>
      </c>
      <c r="U1227" s="13">
        <v>0</v>
      </c>
      <c r="V1227" t="s">
        <v>2102</v>
      </c>
    </row>
    <row r="1228" spans="18:22" x14ac:dyDescent="0.35">
      <c r="R1228" t="s">
        <v>850</v>
      </c>
      <c r="S1228">
        <v>400932</v>
      </c>
      <c r="T1228" s="13">
        <v>6.6749999999999998</v>
      </c>
      <c r="U1228" s="13">
        <v>0</v>
      </c>
      <c r="V1228" t="s">
        <v>2102</v>
      </c>
    </row>
    <row r="1229" spans="18:22" x14ac:dyDescent="0.35">
      <c r="R1229" t="s">
        <v>850</v>
      </c>
      <c r="S1229">
        <v>400941</v>
      </c>
      <c r="T1229" s="13">
        <v>53.146000000000001</v>
      </c>
      <c r="U1229" s="13">
        <v>0</v>
      </c>
      <c r="V1229" t="s">
        <v>2102</v>
      </c>
    </row>
    <row r="1230" spans="18:22" x14ac:dyDescent="0.35">
      <c r="R1230" t="s">
        <v>850</v>
      </c>
      <c r="S1230">
        <v>400942</v>
      </c>
      <c r="T1230" s="13">
        <v>33.067</v>
      </c>
      <c r="U1230" s="13">
        <v>0.70899999999999996</v>
      </c>
      <c r="V1230" t="s">
        <v>2102</v>
      </c>
    </row>
    <row r="1231" spans="18:22" x14ac:dyDescent="0.35">
      <c r="R1231" t="s">
        <v>850</v>
      </c>
      <c r="S1231">
        <v>401011</v>
      </c>
      <c r="T1231" s="13">
        <v>4.266</v>
      </c>
      <c r="U1231" s="13">
        <v>0</v>
      </c>
      <c r="V1231" t="s">
        <v>2103</v>
      </c>
    </row>
    <row r="1232" spans="18:22" x14ac:dyDescent="0.35">
      <c r="R1232" t="s">
        <v>850</v>
      </c>
      <c r="S1232">
        <v>401012</v>
      </c>
      <c r="T1232" s="13">
        <v>7.2510000000000003</v>
      </c>
      <c r="U1232" s="13">
        <v>10.039</v>
      </c>
      <c r="V1232" t="s">
        <v>2103</v>
      </c>
    </row>
    <row r="1233" spans="18:22" x14ac:dyDescent="0.35">
      <c r="R1233" t="s">
        <v>850</v>
      </c>
      <c r="S1233">
        <v>401019</v>
      </c>
      <c r="T1233" s="13">
        <v>113.724</v>
      </c>
      <c r="U1233" s="13">
        <v>0</v>
      </c>
      <c r="V1233" t="s">
        <v>2104</v>
      </c>
    </row>
    <row r="1234" spans="18:22" x14ac:dyDescent="0.35">
      <c r="R1234" t="s">
        <v>850</v>
      </c>
      <c r="S1234">
        <v>401031</v>
      </c>
      <c r="T1234" s="13">
        <v>28.504000000000001</v>
      </c>
      <c r="U1234" s="13">
        <v>0</v>
      </c>
      <c r="V1234" t="s">
        <v>2105</v>
      </c>
    </row>
    <row r="1235" spans="18:22" x14ac:dyDescent="0.35">
      <c r="R1235" t="s">
        <v>850</v>
      </c>
      <c r="S1235">
        <v>401032</v>
      </c>
      <c r="T1235" s="13">
        <v>9.4380000000000006</v>
      </c>
      <c r="U1235" s="13">
        <v>0</v>
      </c>
      <c r="V1235" t="s">
        <v>2105</v>
      </c>
    </row>
    <row r="1236" spans="18:22" x14ac:dyDescent="0.35">
      <c r="R1236" t="s">
        <v>850</v>
      </c>
      <c r="S1236">
        <v>401033</v>
      </c>
      <c r="T1236" s="13">
        <v>1.383</v>
      </c>
      <c r="U1236" s="13">
        <v>0</v>
      </c>
      <c r="V1236" t="s">
        <v>2105</v>
      </c>
    </row>
    <row r="1237" spans="18:22" x14ac:dyDescent="0.35">
      <c r="R1237" t="s">
        <v>850</v>
      </c>
      <c r="S1237">
        <v>401034</v>
      </c>
      <c r="T1237" s="13">
        <v>1.966</v>
      </c>
      <c r="U1237" s="13">
        <v>0</v>
      </c>
      <c r="V1237" t="s">
        <v>2105</v>
      </c>
    </row>
    <row r="1238" spans="18:22" x14ac:dyDescent="0.35">
      <c r="R1238" t="s">
        <v>850</v>
      </c>
      <c r="S1238">
        <v>401035</v>
      </c>
      <c r="T1238" s="13">
        <v>1.1040000000000001</v>
      </c>
      <c r="U1238" s="13">
        <v>0</v>
      </c>
      <c r="V1238" t="s">
        <v>2106</v>
      </c>
    </row>
    <row r="1239" spans="18:22" x14ac:dyDescent="0.35">
      <c r="R1239" t="s">
        <v>850</v>
      </c>
      <c r="S1239">
        <v>401036</v>
      </c>
      <c r="T1239" s="13">
        <v>0.91300000000000003</v>
      </c>
      <c r="U1239" s="13">
        <v>0</v>
      </c>
      <c r="V1239" t="s">
        <v>2106</v>
      </c>
    </row>
    <row r="1240" spans="18:22" x14ac:dyDescent="0.35">
      <c r="R1240" t="s">
        <v>850</v>
      </c>
      <c r="S1240">
        <v>401039</v>
      </c>
      <c r="T1240" s="13">
        <v>156.477</v>
      </c>
      <c r="U1240" s="13">
        <v>0</v>
      </c>
      <c r="V1240" t="s">
        <v>2107</v>
      </c>
    </row>
    <row r="1241" spans="18:22" x14ac:dyDescent="0.35">
      <c r="R1241" t="s">
        <v>850</v>
      </c>
      <c r="S1241">
        <v>401110</v>
      </c>
      <c r="T1241" s="13">
        <v>4655.79</v>
      </c>
      <c r="U1241" s="13">
        <v>53.823999999999998</v>
      </c>
      <c r="V1241" t="s">
        <v>2108</v>
      </c>
    </row>
    <row r="1242" spans="18:22" x14ac:dyDescent="0.35">
      <c r="R1242" t="s">
        <v>850</v>
      </c>
      <c r="S1242">
        <v>401120</v>
      </c>
      <c r="T1242" s="13">
        <v>4957.8599999999997</v>
      </c>
      <c r="U1242" s="13">
        <v>17.533999999999999</v>
      </c>
      <c r="V1242" t="s">
        <v>2108</v>
      </c>
    </row>
    <row r="1243" spans="18:22" x14ac:dyDescent="0.35">
      <c r="R1243" t="s">
        <v>850</v>
      </c>
      <c r="S1243">
        <v>401140</v>
      </c>
      <c r="T1243" s="13">
        <v>806.27300000000002</v>
      </c>
      <c r="U1243" s="13">
        <v>17.75</v>
      </c>
      <c r="V1243" t="s">
        <v>2108</v>
      </c>
    </row>
    <row r="1244" spans="18:22" x14ac:dyDescent="0.35">
      <c r="R1244" t="s">
        <v>850</v>
      </c>
      <c r="S1244">
        <v>401150</v>
      </c>
      <c r="T1244" s="13">
        <v>342.84399999999999</v>
      </c>
      <c r="U1244" s="13">
        <v>103.00700000000001</v>
      </c>
      <c r="V1244" t="s">
        <v>2108</v>
      </c>
    </row>
    <row r="1245" spans="18:22" x14ac:dyDescent="0.35">
      <c r="R1245" t="s">
        <v>850</v>
      </c>
      <c r="S1245">
        <v>401161</v>
      </c>
      <c r="T1245" s="13">
        <v>68.480999999999995</v>
      </c>
      <c r="U1245" s="13">
        <v>0</v>
      </c>
      <c r="V1245" t="s">
        <v>2109</v>
      </c>
    </row>
    <row r="1246" spans="18:22" x14ac:dyDescent="0.35">
      <c r="R1246" t="s">
        <v>850</v>
      </c>
      <c r="S1246">
        <v>401162</v>
      </c>
      <c r="T1246" s="13">
        <v>37.576999999999998</v>
      </c>
      <c r="U1246" s="13">
        <v>2.077</v>
      </c>
      <c r="V1246" t="s">
        <v>2109</v>
      </c>
    </row>
    <row r="1247" spans="18:22" x14ac:dyDescent="0.35">
      <c r="R1247" t="s">
        <v>850</v>
      </c>
      <c r="S1247">
        <v>401163</v>
      </c>
      <c r="T1247" s="13">
        <v>18.654</v>
      </c>
      <c r="U1247" s="13">
        <v>0</v>
      </c>
      <c r="V1247" t="s">
        <v>2109</v>
      </c>
    </row>
    <row r="1248" spans="18:22" x14ac:dyDescent="0.35">
      <c r="R1248" t="s">
        <v>850</v>
      </c>
      <c r="S1248">
        <v>401169</v>
      </c>
      <c r="T1248" s="13">
        <v>15.673999999999999</v>
      </c>
      <c r="U1248" s="13">
        <v>0.221</v>
      </c>
      <c r="V1248" t="s">
        <v>2109</v>
      </c>
    </row>
    <row r="1249" spans="18:22" x14ac:dyDescent="0.35">
      <c r="R1249" t="s">
        <v>850</v>
      </c>
      <c r="S1249">
        <v>401192</v>
      </c>
      <c r="T1249" s="13">
        <v>4.5389999999999997</v>
      </c>
      <c r="U1249" s="13">
        <v>1.4339999999999999</v>
      </c>
      <c r="V1249" t="s">
        <v>2110</v>
      </c>
    </row>
    <row r="1250" spans="18:22" x14ac:dyDescent="0.35">
      <c r="R1250" t="s">
        <v>850</v>
      </c>
      <c r="S1250">
        <v>401193</v>
      </c>
      <c r="T1250" s="13">
        <v>6.3239999999999998</v>
      </c>
      <c r="U1250" s="13">
        <v>0</v>
      </c>
      <c r="V1250" t="s">
        <v>2110</v>
      </c>
    </row>
    <row r="1251" spans="18:22" x14ac:dyDescent="0.35">
      <c r="R1251" t="s">
        <v>850</v>
      </c>
      <c r="S1251">
        <v>401194</v>
      </c>
      <c r="T1251" s="13">
        <v>30.125</v>
      </c>
      <c r="U1251" s="13">
        <v>0</v>
      </c>
      <c r="V1251" t="s">
        <v>2110</v>
      </c>
    </row>
    <row r="1252" spans="18:22" x14ac:dyDescent="0.35">
      <c r="R1252" t="s">
        <v>850</v>
      </c>
      <c r="S1252">
        <v>401199</v>
      </c>
      <c r="T1252" s="13">
        <v>104.224</v>
      </c>
      <c r="U1252" s="13">
        <v>0</v>
      </c>
      <c r="V1252" t="s">
        <v>2110</v>
      </c>
    </row>
    <row r="1253" spans="18:22" x14ac:dyDescent="0.35">
      <c r="R1253" t="s">
        <v>850</v>
      </c>
      <c r="S1253">
        <v>401211</v>
      </c>
      <c r="T1253" s="13">
        <v>14.965</v>
      </c>
      <c r="U1253" s="13">
        <v>0</v>
      </c>
      <c r="V1253" t="s">
        <v>2111</v>
      </c>
    </row>
    <row r="1254" spans="18:22" x14ac:dyDescent="0.35">
      <c r="R1254" t="s">
        <v>850</v>
      </c>
      <c r="S1254">
        <v>401212</v>
      </c>
      <c r="T1254" s="13">
        <v>1.6339999999999999</v>
      </c>
      <c r="U1254" s="13">
        <v>0</v>
      </c>
      <c r="V1254" t="s">
        <v>2111</v>
      </c>
    </row>
    <row r="1255" spans="18:22" x14ac:dyDescent="0.35">
      <c r="R1255" t="s">
        <v>850</v>
      </c>
      <c r="S1255">
        <v>401219</v>
      </c>
      <c r="T1255" s="13">
        <v>2.613</v>
      </c>
      <c r="U1255" s="13">
        <v>0</v>
      </c>
      <c r="V1255" t="s">
        <v>2111</v>
      </c>
    </row>
    <row r="1256" spans="18:22" x14ac:dyDescent="0.35">
      <c r="R1256" t="s">
        <v>850</v>
      </c>
      <c r="S1256">
        <v>401220</v>
      </c>
      <c r="T1256" s="13">
        <v>330.82</v>
      </c>
      <c r="U1256" s="13">
        <v>0.94799999999999995</v>
      </c>
      <c r="V1256" t="s">
        <v>2112</v>
      </c>
    </row>
    <row r="1257" spans="18:22" x14ac:dyDescent="0.35">
      <c r="R1257" t="s">
        <v>850</v>
      </c>
      <c r="S1257">
        <v>401290</v>
      </c>
      <c r="T1257" s="13">
        <v>48.9</v>
      </c>
      <c r="U1257" s="13">
        <v>0</v>
      </c>
      <c r="V1257" t="s">
        <v>2113</v>
      </c>
    </row>
    <row r="1258" spans="18:22" x14ac:dyDescent="0.35">
      <c r="R1258" t="s">
        <v>850</v>
      </c>
      <c r="S1258">
        <v>401310</v>
      </c>
      <c r="T1258" s="13">
        <v>135.614</v>
      </c>
      <c r="U1258" s="13">
        <v>0</v>
      </c>
      <c r="V1258" t="s">
        <v>2114</v>
      </c>
    </row>
    <row r="1259" spans="18:22" x14ac:dyDescent="0.35">
      <c r="R1259" t="s">
        <v>850</v>
      </c>
      <c r="S1259">
        <v>401320</v>
      </c>
      <c r="T1259" s="13">
        <v>80.042000000000002</v>
      </c>
      <c r="U1259" s="13">
        <v>0</v>
      </c>
      <c r="V1259" t="s">
        <v>2114</v>
      </c>
    </row>
    <row r="1260" spans="18:22" x14ac:dyDescent="0.35">
      <c r="R1260" t="s">
        <v>850</v>
      </c>
      <c r="S1260">
        <v>401390</v>
      </c>
      <c r="T1260" s="13">
        <v>166.87899999999999</v>
      </c>
      <c r="U1260" s="13">
        <v>0</v>
      </c>
      <c r="V1260" t="s">
        <v>2115</v>
      </c>
    </row>
    <row r="1261" spans="18:22" x14ac:dyDescent="0.35">
      <c r="R1261" t="s">
        <v>850</v>
      </c>
      <c r="S1261">
        <v>401410</v>
      </c>
      <c r="T1261" s="13">
        <v>2169.84</v>
      </c>
      <c r="U1261" s="13">
        <v>0</v>
      </c>
      <c r="V1261" t="s">
        <v>2116</v>
      </c>
    </row>
    <row r="1262" spans="18:22" x14ac:dyDescent="0.35">
      <c r="R1262" t="s">
        <v>850</v>
      </c>
      <c r="S1262">
        <v>401490</v>
      </c>
      <c r="T1262" s="13">
        <v>15.87</v>
      </c>
      <c r="U1262" s="13">
        <v>0</v>
      </c>
      <c r="V1262" t="s">
        <v>2117</v>
      </c>
    </row>
    <row r="1263" spans="18:22" x14ac:dyDescent="0.35">
      <c r="R1263" t="s">
        <v>850</v>
      </c>
      <c r="S1263">
        <v>401511</v>
      </c>
      <c r="T1263" s="13">
        <v>529.49199999999996</v>
      </c>
      <c r="U1263" s="13">
        <v>9.82</v>
      </c>
      <c r="V1263" t="s">
        <v>2118</v>
      </c>
    </row>
    <row r="1264" spans="18:22" x14ac:dyDescent="0.35">
      <c r="R1264" t="s">
        <v>850</v>
      </c>
      <c r="S1264">
        <v>401519</v>
      </c>
      <c r="T1264" s="13">
        <v>470.98</v>
      </c>
      <c r="U1264" s="13">
        <v>2E-3</v>
      </c>
      <c r="V1264" t="s">
        <v>2119</v>
      </c>
    </row>
    <row r="1265" spans="17:22" x14ac:dyDescent="0.35">
      <c r="R1265" t="s">
        <v>850</v>
      </c>
      <c r="S1265">
        <v>401590</v>
      </c>
      <c r="T1265" s="13">
        <v>51.771000000000001</v>
      </c>
      <c r="U1265" s="13">
        <v>0</v>
      </c>
      <c r="V1265" t="s">
        <v>2080</v>
      </c>
    </row>
    <row r="1266" spans="17:22" x14ac:dyDescent="0.35">
      <c r="R1266" t="s">
        <v>850</v>
      </c>
      <c r="S1266">
        <v>401610</v>
      </c>
      <c r="T1266" s="13">
        <v>7.617</v>
      </c>
      <c r="U1266" s="13">
        <v>6.0000000000000001E-3</v>
      </c>
      <c r="V1266" t="s">
        <v>2120</v>
      </c>
    </row>
    <row r="1267" spans="17:22" x14ac:dyDescent="0.35">
      <c r="R1267" t="s">
        <v>850</v>
      </c>
      <c r="S1267">
        <v>401691</v>
      </c>
      <c r="T1267" s="13">
        <v>99.350999999999999</v>
      </c>
      <c r="U1267" s="13">
        <v>8.0000000000000002E-3</v>
      </c>
      <c r="V1267" t="s">
        <v>2121</v>
      </c>
    </row>
    <row r="1268" spans="17:22" x14ac:dyDescent="0.35">
      <c r="R1268" t="s">
        <v>850</v>
      </c>
      <c r="S1268">
        <v>401692</v>
      </c>
      <c r="T1268" s="13">
        <v>9.0169999999999995</v>
      </c>
      <c r="U1268" s="13">
        <v>0</v>
      </c>
      <c r="V1268" t="s">
        <v>2122</v>
      </c>
    </row>
    <row r="1269" spans="17:22" x14ac:dyDescent="0.35">
      <c r="R1269" t="s">
        <v>850</v>
      </c>
      <c r="S1269">
        <v>401693</v>
      </c>
      <c r="T1269" s="13">
        <v>307.70100000000002</v>
      </c>
      <c r="U1269" s="13">
        <v>0.95799999999999996</v>
      </c>
      <c r="V1269" t="s">
        <v>2123</v>
      </c>
    </row>
    <row r="1270" spans="17:22" x14ac:dyDescent="0.35">
      <c r="R1270" t="s">
        <v>850</v>
      </c>
      <c r="S1270">
        <v>401694</v>
      </c>
      <c r="T1270" s="13">
        <v>1.04</v>
      </c>
      <c r="U1270" s="13">
        <v>0</v>
      </c>
      <c r="V1270" t="s">
        <v>2124</v>
      </c>
    </row>
    <row r="1271" spans="17:22" x14ac:dyDescent="0.35">
      <c r="R1271" t="s">
        <v>850</v>
      </c>
      <c r="S1271">
        <v>401695</v>
      </c>
      <c r="T1271" s="13">
        <v>17.672999999999998</v>
      </c>
      <c r="U1271" s="13">
        <v>0</v>
      </c>
      <c r="V1271" t="s">
        <v>2125</v>
      </c>
    </row>
    <row r="1272" spans="17:22" x14ac:dyDescent="0.35">
      <c r="R1272" t="s">
        <v>850</v>
      </c>
      <c r="S1272">
        <v>401699</v>
      </c>
      <c r="T1272" s="13">
        <v>327.68</v>
      </c>
      <c r="U1272" s="13">
        <v>2.4489999999999998</v>
      </c>
      <c r="V1272" t="s">
        <v>2120</v>
      </c>
    </row>
    <row r="1273" spans="17:22" x14ac:dyDescent="0.35">
      <c r="R1273" t="s">
        <v>850</v>
      </c>
      <c r="S1273">
        <v>401700</v>
      </c>
      <c r="T1273" s="13">
        <v>14.885999999999999</v>
      </c>
      <c r="U1273" s="13">
        <v>5.1040000000000001</v>
      </c>
      <c r="V1273" t="s">
        <v>2126</v>
      </c>
    </row>
    <row r="1274" spans="17:22" x14ac:dyDescent="0.35">
      <c r="Q1274" t="s">
        <v>195</v>
      </c>
      <c r="R1274" t="s">
        <v>298</v>
      </c>
      <c r="S1274">
        <v>410120</v>
      </c>
      <c r="T1274" s="13">
        <v>36.950000000000003</v>
      </c>
      <c r="U1274" s="13">
        <v>5248.08</v>
      </c>
      <c r="V1274" t="s">
        <v>2127</v>
      </c>
    </row>
    <row r="1275" spans="17:22" x14ac:dyDescent="0.35">
      <c r="R1275" t="s">
        <v>298</v>
      </c>
      <c r="S1275">
        <v>410150</v>
      </c>
      <c r="T1275" s="13">
        <v>1.1220000000000001</v>
      </c>
      <c r="U1275" s="13">
        <v>0</v>
      </c>
      <c r="V1275" t="s">
        <v>2127</v>
      </c>
    </row>
    <row r="1276" spans="17:22" x14ac:dyDescent="0.35">
      <c r="R1276" t="s">
        <v>287</v>
      </c>
      <c r="S1276">
        <v>410190</v>
      </c>
      <c r="T1276" s="13">
        <v>6.6449999999999996</v>
      </c>
      <c r="U1276" s="13">
        <v>0</v>
      </c>
      <c r="V1276" t="s">
        <v>2128</v>
      </c>
    </row>
    <row r="1277" spans="17:22" x14ac:dyDescent="0.35">
      <c r="R1277" t="s">
        <v>290</v>
      </c>
      <c r="S1277">
        <v>410210</v>
      </c>
      <c r="T1277" s="13">
        <v>12.064</v>
      </c>
      <c r="U1277" s="13">
        <v>0</v>
      </c>
      <c r="V1277" t="s">
        <v>2129</v>
      </c>
    </row>
    <row r="1278" spans="17:22" x14ac:dyDescent="0.35">
      <c r="Q1278" t="s">
        <v>195</v>
      </c>
      <c r="R1278" t="s">
        <v>290</v>
      </c>
      <c r="S1278">
        <v>410229</v>
      </c>
      <c r="T1278" s="13">
        <v>0.35199999999999998</v>
      </c>
      <c r="U1278" s="13">
        <v>894.36300000000006</v>
      </c>
      <c r="V1278" t="s">
        <v>2129</v>
      </c>
    </row>
    <row r="1279" spans="17:22" x14ac:dyDescent="0.35">
      <c r="R1279" t="s">
        <v>3954</v>
      </c>
      <c r="S1279">
        <v>410390</v>
      </c>
      <c r="T1279" s="13">
        <v>3.875</v>
      </c>
      <c r="U1279" s="13">
        <v>574.87800000000004</v>
      </c>
      <c r="V1279" t="s">
        <v>2130</v>
      </c>
    </row>
    <row r="1280" spans="17:22" x14ac:dyDescent="0.35">
      <c r="R1280" t="s">
        <v>308</v>
      </c>
      <c r="S1280">
        <v>410419</v>
      </c>
      <c r="T1280" s="13">
        <v>0</v>
      </c>
      <c r="U1280" s="13">
        <v>590.90499999999997</v>
      </c>
      <c r="V1280" t="s">
        <v>2131</v>
      </c>
    </row>
    <row r="1281" spans="18:22" x14ac:dyDescent="0.35">
      <c r="R1281" t="s">
        <v>308</v>
      </c>
      <c r="S1281">
        <v>410449</v>
      </c>
      <c r="T1281" s="13">
        <v>0.373</v>
      </c>
      <c r="U1281" s="13">
        <v>0</v>
      </c>
      <c r="V1281" t="s">
        <v>2131</v>
      </c>
    </row>
    <row r="1282" spans="18:22" x14ac:dyDescent="0.35">
      <c r="R1282" t="s">
        <v>308</v>
      </c>
      <c r="S1282">
        <v>410621</v>
      </c>
      <c r="T1282" s="13">
        <v>0</v>
      </c>
      <c r="U1282" s="13">
        <v>97.355999999999995</v>
      </c>
      <c r="V1282" t="s">
        <v>2132</v>
      </c>
    </row>
    <row r="1283" spans="18:22" x14ac:dyDescent="0.35">
      <c r="R1283" t="s">
        <v>308</v>
      </c>
      <c r="S1283">
        <v>410719</v>
      </c>
      <c r="T1283" s="13">
        <v>23.25</v>
      </c>
      <c r="U1283" s="13">
        <v>0</v>
      </c>
      <c r="V1283" t="s">
        <v>2133</v>
      </c>
    </row>
    <row r="1284" spans="18:22" x14ac:dyDescent="0.35">
      <c r="R1284" t="s">
        <v>308</v>
      </c>
      <c r="S1284">
        <v>410799</v>
      </c>
      <c r="T1284" s="13">
        <v>9.8889999999999993</v>
      </c>
      <c r="U1284" s="13">
        <v>6.7409999999999997</v>
      </c>
      <c r="V1284" t="s">
        <v>2133</v>
      </c>
    </row>
    <row r="1285" spans="18:22" x14ac:dyDescent="0.35">
      <c r="R1285" t="s">
        <v>308</v>
      </c>
      <c r="S1285">
        <v>411200</v>
      </c>
      <c r="T1285" s="13">
        <v>7.4569999999999999</v>
      </c>
      <c r="U1285" s="13">
        <v>0</v>
      </c>
      <c r="V1285" t="s">
        <v>2133</v>
      </c>
    </row>
    <row r="1286" spans="18:22" x14ac:dyDescent="0.35">
      <c r="R1286" t="s">
        <v>308</v>
      </c>
      <c r="S1286">
        <v>411390</v>
      </c>
      <c r="T1286" s="13">
        <v>0.21299999999999999</v>
      </c>
      <c r="U1286" s="13">
        <v>0</v>
      </c>
      <c r="V1286" t="s">
        <v>2133</v>
      </c>
    </row>
    <row r="1287" spans="18:22" x14ac:dyDescent="0.35">
      <c r="R1287" t="s">
        <v>308</v>
      </c>
      <c r="S1287">
        <v>411410</v>
      </c>
      <c r="T1287" s="13">
        <v>0.3</v>
      </c>
      <c r="U1287" s="13">
        <v>0</v>
      </c>
      <c r="V1287" t="s">
        <v>2134</v>
      </c>
    </row>
    <row r="1288" spans="18:22" x14ac:dyDescent="0.35">
      <c r="R1288" t="s">
        <v>308</v>
      </c>
      <c r="S1288">
        <v>411420</v>
      </c>
      <c r="T1288" s="13">
        <v>465.13600000000002</v>
      </c>
      <c r="U1288" s="13">
        <v>0</v>
      </c>
      <c r="V1288" t="s">
        <v>2135</v>
      </c>
    </row>
    <row r="1289" spans="18:22" x14ac:dyDescent="0.35">
      <c r="R1289" t="s">
        <v>308</v>
      </c>
      <c r="S1289">
        <v>411510</v>
      </c>
      <c r="T1289" s="13">
        <v>3.2269999999999999</v>
      </c>
      <c r="U1289" s="13">
        <v>0</v>
      </c>
      <c r="V1289" t="s">
        <v>2136</v>
      </c>
    </row>
    <row r="1290" spans="18:22" x14ac:dyDescent="0.35">
      <c r="R1290" t="s">
        <v>308</v>
      </c>
      <c r="S1290">
        <v>420100</v>
      </c>
      <c r="T1290" s="13">
        <v>5.5389999999999997</v>
      </c>
      <c r="U1290" s="13">
        <v>0</v>
      </c>
      <c r="V1290" t="s">
        <v>2137</v>
      </c>
    </row>
    <row r="1291" spans="18:22" x14ac:dyDescent="0.35">
      <c r="R1291" t="s">
        <v>308</v>
      </c>
      <c r="S1291">
        <v>420211</v>
      </c>
      <c r="T1291" s="13">
        <v>129.755</v>
      </c>
      <c r="U1291" s="13">
        <v>0</v>
      </c>
      <c r="V1291" t="s">
        <v>2138</v>
      </c>
    </row>
    <row r="1292" spans="18:22" x14ac:dyDescent="0.35">
      <c r="R1292" t="s">
        <v>308</v>
      </c>
      <c r="S1292">
        <v>420212</v>
      </c>
      <c r="T1292" s="13">
        <v>76.180000000000007</v>
      </c>
      <c r="U1292" s="13">
        <v>0</v>
      </c>
      <c r="V1292" t="s">
        <v>2138</v>
      </c>
    </row>
    <row r="1293" spans="18:22" x14ac:dyDescent="0.35">
      <c r="R1293" t="s">
        <v>308</v>
      </c>
      <c r="S1293">
        <v>420219</v>
      </c>
      <c r="T1293" s="13">
        <v>1199.24</v>
      </c>
      <c r="U1293" s="13">
        <v>1.18</v>
      </c>
      <c r="V1293" t="s">
        <v>2138</v>
      </c>
    </row>
    <row r="1294" spans="18:22" x14ac:dyDescent="0.35">
      <c r="R1294" t="s">
        <v>308</v>
      </c>
      <c r="S1294">
        <v>420221</v>
      </c>
      <c r="T1294" s="13">
        <v>29.898</v>
      </c>
      <c r="U1294" s="13">
        <v>0</v>
      </c>
      <c r="V1294" t="s">
        <v>2139</v>
      </c>
    </row>
    <row r="1295" spans="18:22" x14ac:dyDescent="0.35">
      <c r="R1295" t="s">
        <v>308</v>
      </c>
      <c r="S1295">
        <v>420222</v>
      </c>
      <c r="T1295" s="13">
        <v>196.191</v>
      </c>
      <c r="U1295" s="13">
        <v>470.14800000000002</v>
      </c>
      <c r="V1295" t="s">
        <v>2139</v>
      </c>
    </row>
    <row r="1296" spans="18:22" x14ac:dyDescent="0.35">
      <c r="R1296" t="s">
        <v>308</v>
      </c>
      <c r="S1296">
        <v>420229</v>
      </c>
      <c r="T1296" s="13">
        <v>905.74</v>
      </c>
      <c r="U1296" s="13">
        <v>2.4060000000000001</v>
      </c>
      <c r="V1296" t="s">
        <v>2139</v>
      </c>
    </row>
    <row r="1297" spans="18:22" x14ac:dyDescent="0.35">
      <c r="R1297" t="s">
        <v>308</v>
      </c>
      <c r="S1297">
        <v>420231</v>
      </c>
      <c r="T1297" s="13">
        <v>6.9560000000000004</v>
      </c>
      <c r="U1297" s="13">
        <v>1.8540000000000001</v>
      </c>
      <c r="V1297" t="s">
        <v>2140</v>
      </c>
    </row>
    <row r="1298" spans="18:22" x14ac:dyDescent="0.35">
      <c r="R1298" t="s">
        <v>308</v>
      </c>
      <c r="S1298">
        <v>420232</v>
      </c>
      <c r="T1298" s="13">
        <v>4.9370000000000003</v>
      </c>
      <c r="U1298" s="13">
        <v>0</v>
      </c>
      <c r="V1298" t="s">
        <v>2140</v>
      </c>
    </row>
    <row r="1299" spans="18:22" x14ac:dyDescent="0.35">
      <c r="R1299" t="s">
        <v>308</v>
      </c>
      <c r="S1299">
        <v>420239</v>
      </c>
      <c r="T1299" s="13">
        <v>30.789000000000001</v>
      </c>
      <c r="U1299" s="13">
        <v>0</v>
      </c>
      <c r="V1299" t="s">
        <v>2140</v>
      </c>
    </row>
    <row r="1300" spans="18:22" x14ac:dyDescent="0.35">
      <c r="R1300" t="s">
        <v>308</v>
      </c>
      <c r="S1300">
        <v>420291</v>
      </c>
      <c r="T1300" s="13">
        <v>6.9729999999999999</v>
      </c>
      <c r="U1300" s="13">
        <v>570.62199999999996</v>
      </c>
      <c r="V1300" t="s">
        <v>2138</v>
      </c>
    </row>
    <row r="1301" spans="18:22" x14ac:dyDescent="0.35">
      <c r="R1301" t="s">
        <v>308</v>
      </c>
      <c r="S1301">
        <v>420292</v>
      </c>
      <c r="T1301" s="13">
        <v>200.012</v>
      </c>
      <c r="U1301" s="13">
        <v>952.95</v>
      </c>
      <c r="V1301" t="s">
        <v>2138</v>
      </c>
    </row>
    <row r="1302" spans="18:22" x14ac:dyDescent="0.35">
      <c r="R1302" t="s">
        <v>308</v>
      </c>
      <c r="S1302">
        <v>420299</v>
      </c>
      <c r="T1302" s="13">
        <v>172.22200000000001</v>
      </c>
      <c r="U1302" s="13">
        <v>16.408999999999999</v>
      </c>
      <c r="V1302" t="s">
        <v>2138</v>
      </c>
    </row>
    <row r="1303" spans="18:22" x14ac:dyDescent="0.35">
      <c r="R1303" t="s">
        <v>308</v>
      </c>
      <c r="S1303">
        <v>420310</v>
      </c>
      <c r="T1303" s="13">
        <v>5.9109999999999996</v>
      </c>
      <c r="U1303" s="13">
        <v>0</v>
      </c>
      <c r="V1303" t="s">
        <v>2141</v>
      </c>
    </row>
    <row r="1304" spans="18:22" x14ac:dyDescent="0.35">
      <c r="R1304" t="s">
        <v>308</v>
      </c>
      <c r="S1304">
        <v>420321</v>
      </c>
      <c r="T1304" s="13">
        <v>0.60599999999999998</v>
      </c>
      <c r="U1304" s="13">
        <v>0</v>
      </c>
      <c r="V1304" t="s">
        <v>2142</v>
      </c>
    </row>
    <row r="1305" spans="18:22" x14ac:dyDescent="0.35">
      <c r="R1305" t="s">
        <v>308</v>
      </c>
      <c r="S1305">
        <v>420329</v>
      </c>
      <c r="T1305" s="13">
        <v>92.400999999999996</v>
      </c>
      <c r="U1305" s="13">
        <v>0</v>
      </c>
      <c r="V1305" t="s">
        <v>2142</v>
      </c>
    </row>
    <row r="1306" spans="18:22" x14ac:dyDescent="0.35">
      <c r="R1306" t="s">
        <v>308</v>
      </c>
      <c r="S1306">
        <v>420330</v>
      </c>
      <c r="T1306" s="13">
        <v>252.08099999999999</v>
      </c>
      <c r="U1306" s="13">
        <v>1.0920000000000001</v>
      </c>
      <c r="V1306" t="s">
        <v>2143</v>
      </c>
    </row>
    <row r="1307" spans="18:22" x14ac:dyDescent="0.35">
      <c r="R1307" t="s">
        <v>308</v>
      </c>
      <c r="S1307">
        <v>420340</v>
      </c>
      <c r="T1307" s="13">
        <v>296.92599999999999</v>
      </c>
      <c r="U1307" s="13">
        <v>2.5209999999999999</v>
      </c>
      <c r="V1307" t="s">
        <v>2144</v>
      </c>
    </row>
    <row r="1308" spans="18:22" x14ac:dyDescent="0.35">
      <c r="R1308" t="s">
        <v>308</v>
      </c>
      <c r="S1308">
        <v>420500</v>
      </c>
      <c r="T1308" s="13">
        <v>134.21600000000001</v>
      </c>
      <c r="U1308" s="13">
        <v>0</v>
      </c>
      <c r="V1308" t="s">
        <v>2145</v>
      </c>
    </row>
    <row r="1309" spans="18:22" x14ac:dyDescent="0.35">
      <c r="R1309" t="s">
        <v>308</v>
      </c>
      <c r="S1309">
        <v>430219</v>
      </c>
      <c r="T1309" s="13">
        <v>8.4700000000000006</v>
      </c>
      <c r="U1309" s="13">
        <v>0</v>
      </c>
      <c r="V1309" t="s">
        <v>2146</v>
      </c>
    </row>
    <row r="1310" spans="18:22" x14ac:dyDescent="0.35">
      <c r="R1310" t="s">
        <v>308</v>
      </c>
      <c r="S1310">
        <v>430230</v>
      </c>
      <c r="T1310" s="13">
        <v>0.192</v>
      </c>
      <c r="U1310" s="13">
        <v>0</v>
      </c>
      <c r="V1310" t="s">
        <v>2147</v>
      </c>
    </row>
    <row r="1311" spans="18:22" x14ac:dyDescent="0.35">
      <c r="R1311" t="s">
        <v>308</v>
      </c>
      <c r="S1311">
        <v>430310</v>
      </c>
      <c r="T1311" s="13">
        <v>5.0819999999999999</v>
      </c>
      <c r="U1311" s="13">
        <v>0</v>
      </c>
      <c r="V1311" t="s">
        <v>2080</v>
      </c>
    </row>
    <row r="1312" spans="18:22" x14ac:dyDescent="0.35">
      <c r="R1312" t="s">
        <v>308</v>
      </c>
      <c r="S1312">
        <v>430400</v>
      </c>
      <c r="T1312" s="13">
        <v>1.8680000000000001</v>
      </c>
      <c r="U1312" s="13">
        <v>0</v>
      </c>
      <c r="V1312" t="s">
        <v>2148</v>
      </c>
    </row>
    <row r="1313" spans="18:22" x14ac:dyDescent="0.35">
      <c r="R1313" t="s">
        <v>3947</v>
      </c>
      <c r="S1313">
        <v>440110</v>
      </c>
      <c r="T1313" s="13">
        <v>2.3540000000000001</v>
      </c>
      <c r="U1313" s="13">
        <v>0</v>
      </c>
      <c r="V1313" t="s">
        <v>2149</v>
      </c>
    </row>
    <row r="1314" spans="18:22" x14ac:dyDescent="0.35">
      <c r="R1314" t="s">
        <v>309</v>
      </c>
      <c r="S1314">
        <v>440122</v>
      </c>
      <c r="T1314" s="13">
        <v>5.7469999999999999</v>
      </c>
      <c r="U1314" s="13">
        <v>0</v>
      </c>
      <c r="V1314" t="s">
        <v>2150</v>
      </c>
    </row>
    <row r="1315" spans="18:22" x14ac:dyDescent="0.35">
      <c r="R1315" t="s">
        <v>309</v>
      </c>
      <c r="S1315">
        <v>440130</v>
      </c>
      <c r="T1315" s="13">
        <v>7.7889999999999997</v>
      </c>
      <c r="U1315" s="13">
        <v>75.69</v>
      </c>
      <c r="V1315" t="s">
        <v>2151</v>
      </c>
    </row>
    <row r="1316" spans="18:22" x14ac:dyDescent="0.35">
      <c r="R1316" t="s">
        <v>3948</v>
      </c>
      <c r="S1316">
        <v>440290</v>
      </c>
      <c r="T1316" s="13">
        <v>3.5409999999999999</v>
      </c>
      <c r="U1316" s="13">
        <v>0</v>
      </c>
      <c r="V1316" t="s">
        <v>2152</v>
      </c>
    </row>
    <row r="1317" spans="18:22" x14ac:dyDescent="0.35">
      <c r="R1317" t="s">
        <v>295</v>
      </c>
      <c r="S1317">
        <v>440310</v>
      </c>
      <c r="T1317" s="13">
        <v>23.942</v>
      </c>
      <c r="U1317" s="13">
        <v>0</v>
      </c>
      <c r="V1317" t="s">
        <v>2153</v>
      </c>
    </row>
    <row r="1318" spans="18:22" x14ac:dyDescent="0.35">
      <c r="R1318" t="s">
        <v>295</v>
      </c>
      <c r="S1318">
        <v>440320</v>
      </c>
      <c r="T1318" s="13">
        <v>11.489000000000001</v>
      </c>
      <c r="U1318" s="13">
        <v>0</v>
      </c>
      <c r="V1318" t="s">
        <v>2153</v>
      </c>
    </row>
    <row r="1319" spans="18:22" x14ac:dyDescent="0.35">
      <c r="R1319" t="s">
        <v>295</v>
      </c>
      <c r="S1319">
        <v>440341</v>
      </c>
      <c r="T1319" s="13">
        <v>8.2159999999999993</v>
      </c>
      <c r="U1319" s="13">
        <v>0</v>
      </c>
      <c r="V1319" t="s">
        <v>2154</v>
      </c>
    </row>
    <row r="1320" spans="18:22" x14ac:dyDescent="0.35">
      <c r="R1320" t="s">
        <v>295</v>
      </c>
      <c r="S1320">
        <v>440391</v>
      </c>
      <c r="T1320" s="13">
        <v>4.91</v>
      </c>
      <c r="U1320" s="13">
        <v>0</v>
      </c>
      <c r="V1320" t="s">
        <v>2155</v>
      </c>
    </row>
    <row r="1321" spans="18:22" x14ac:dyDescent="0.35">
      <c r="R1321" t="s">
        <v>295</v>
      </c>
      <c r="S1321">
        <v>440399</v>
      </c>
      <c r="T1321" s="13">
        <v>544.17899999999997</v>
      </c>
      <c r="U1321" s="13">
        <v>0</v>
      </c>
      <c r="V1321" t="s">
        <v>2156</v>
      </c>
    </row>
    <row r="1322" spans="18:22" x14ac:dyDescent="0.35">
      <c r="R1322" t="s">
        <v>295</v>
      </c>
      <c r="S1322">
        <v>440410</v>
      </c>
      <c r="T1322" s="13">
        <v>25.62</v>
      </c>
      <c r="U1322" s="13">
        <v>0</v>
      </c>
      <c r="V1322" t="s">
        <v>2157</v>
      </c>
    </row>
    <row r="1323" spans="18:22" x14ac:dyDescent="0.35">
      <c r="R1323" t="s">
        <v>295</v>
      </c>
      <c r="S1323">
        <v>440420</v>
      </c>
      <c r="T1323" s="13">
        <v>3.2000000000000001E-2</v>
      </c>
      <c r="U1323" s="13">
        <v>0</v>
      </c>
      <c r="V1323" t="s">
        <v>2157</v>
      </c>
    </row>
    <row r="1324" spans="18:22" x14ac:dyDescent="0.35">
      <c r="R1324" t="s">
        <v>309</v>
      </c>
      <c r="S1324">
        <v>440710</v>
      </c>
      <c r="T1324" s="13">
        <v>42.127000000000002</v>
      </c>
      <c r="U1324" s="13">
        <v>2.2949999999999999</v>
      </c>
      <c r="V1324" t="s">
        <v>2158</v>
      </c>
    </row>
    <row r="1325" spans="18:22" x14ac:dyDescent="0.35">
      <c r="R1325" t="s">
        <v>309</v>
      </c>
      <c r="S1325">
        <v>440721</v>
      </c>
      <c r="T1325" s="13">
        <v>0.104</v>
      </c>
      <c r="U1325" s="13">
        <v>0</v>
      </c>
      <c r="V1325" t="s">
        <v>2159</v>
      </c>
    </row>
    <row r="1326" spans="18:22" x14ac:dyDescent="0.35">
      <c r="R1326" t="s">
        <v>309</v>
      </c>
      <c r="S1326">
        <v>440729</v>
      </c>
      <c r="T1326" s="13">
        <v>2043.22</v>
      </c>
      <c r="U1326" s="13">
        <v>0</v>
      </c>
      <c r="V1326" t="s">
        <v>2159</v>
      </c>
    </row>
    <row r="1327" spans="18:22" x14ac:dyDescent="0.35">
      <c r="R1327" t="s">
        <v>309</v>
      </c>
      <c r="S1327">
        <v>440799</v>
      </c>
      <c r="T1327" s="13">
        <v>186.21</v>
      </c>
      <c r="U1327" s="13">
        <v>4.0819999999999999</v>
      </c>
      <c r="V1327" t="s">
        <v>2160</v>
      </c>
    </row>
    <row r="1328" spans="18:22" x14ac:dyDescent="0.35">
      <c r="R1328" t="s">
        <v>309</v>
      </c>
      <c r="S1328">
        <v>440810</v>
      </c>
      <c r="T1328" s="13">
        <v>2.907</v>
      </c>
      <c r="U1328" s="13">
        <v>0</v>
      </c>
      <c r="V1328" t="s">
        <v>2161</v>
      </c>
    </row>
    <row r="1329" spans="18:22" x14ac:dyDescent="0.35">
      <c r="R1329" t="s">
        <v>309</v>
      </c>
      <c r="S1329">
        <v>440839</v>
      </c>
      <c r="T1329" s="13">
        <v>0.54100000000000004</v>
      </c>
      <c r="U1329" s="13">
        <v>0</v>
      </c>
      <c r="V1329" t="s">
        <v>2161</v>
      </c>
    </row>
    <row r="1330" spans="18:22" x14ac:dyDescent="0.35">
      <c r="R1330" t="s">
        <v>309</v>
      </c>
      <c r="S1330">
        <v>440890</v>
      </c>
      <c r="T1330" s="13">
        <v>3.5470000000000002</v>
      </c>
      <c r="U1330" s="13">
        <v>0</v>
      </c>
      <c r="V1330" t="s">
        <v>2161</v>
      </c>
    </row>
    <row r="1331" spans="18:22" x14ac:dyDescent="0.35">
      <c r="R1331" t="s">
        <v>309</v>
      </c>
      <c r="S1331">
        <v>440910</v>
      </c>
      <c r="T1331" s="13">
        <v>0.23</v>
      </c>
      <c r="U1331" s="13">
        <v>0</v>
      </c>
      <c r="V1331" t="s">
        <v>2162</v>
      </c>
    </row>
    <row r="1332" spans="18:22" x14ac:dyDescent="0.35">
      <c r="R1332" t="s">
        <v>309</v>
      </c>
      <c r="S1332">
        <v>440921</v>
      </c>
      <c r="T1332" s="13">
        <v>126.679</v>
      </c>
      <c r="U1332" s="13">
        <v>0</v>
      </c>
      <c r="V1332" t="s">
        <v>2163</v>
      </c>
    </row>
    <row r="1333" spans="18:22" x14ac:dyDescent="0.35">
      <c r="R1333" t="s">
        <v>309</v>
      </c>
      <c r="S1333">
        <v>440929</v>
      </c>
      <c r="T1333" s="13">
        <v>58.444000000000003</v>
      </c>
      <c r="U1333" s="13">
        <v>0</v>
      </c>
      <c r="V1333" t="s">
        <v>2163</v>
      </c>
    </row>
    <row r="1334" spans="18:22" x14ac:dyDescent="0.35">
      <c r="R1334" t="s">
        <v>309</v>
      </c>
      <c r="S1334">
        <v>441011</v>
      </c>
      <c r="T1334" s="13">
        <v>47.917000000000002</v>
      </c>
      <c r="U1334" s="13">
        <v>0</v>
      </c>
      <c r="V1334" t="s">
        <v>2164</v>
      </c>
    </row>
    <row r="1335" spans="18:22" x14ac:dyDescent="0.35">
      <c r="R1335" t="s">
        <v>309</v>
      </c>
      <c r="S1335">
        <v>441012</v>
      </c>
      <c r="T1335" s="13">
        <v>1.103</v>
      </c>
      <c r="U1335" s="13">
        <v>0</v>
      </c>
      <c r="V1335" t="s">
        <v>2165</v>
      </c>
    </row>
    <row r="1336" spans="18:22" x14ac:dyDescent="0.35">
      <c r="R1336" t="s">
        <v>309</v>
      </c>
      <c r="S1336">
        <v>441019</v>
      </c>
      <c r="T1336" s="13">
        <v>9.0549999999999997</v>
      </c>
      <c r="U1336" s="13">
        <v>0</v>
      </c>
      <c r="V1336" t="s">
        <v>2166</v>
      </c>
    </row>
    <row r="1337" spans="18:22" x14ac:dyDescent="0.35">
      <c r="R1337" t="s">
        <v>309</v>
      </c>
      <c r="S1337">
        <v>441090</v>
      </c>
      <c r="T1337" s="13">
        <v>23.173999999999999</v>
      </c>
      <c r="U1337" s="13">
        <v>0</v>
      </c>
      <c r="V1337" t="s">
        <v>2167</v>
      </c>
    </row>
    <row r="1338" spans="18:22" x14ac:dyDescent="0.35">
      <c r="R1338" t="s">
        <v>309</v>
      </c>
      <c r="S1338">
        <v>441112</v>
      </c>
      <c r="T1338" s="13">
        <v>411.226</v>
      </c>
      <c r="U1338" s="13">
        <v>0</v>
      </c>
      <c r="V1338" t="s">
        <v>2168</v>
      </c>
    </row>
    <row r="1339" spans="18:22" x14ac:dyDescent="0.35">
      <c r="R1339" t="s">
        <v>309</v>
      </c>
      <c r="S1339">
        <v>441113</v>
      </c>
      <c r="T1339" s="13">
        <v>237.90799999999999</v>
      </c>
      <c r="U1339" s="13">
        <v>0</v>
      </c>
      <c r="V1339" t="s">
        <v>2168</v>
      </c>
    </row>
    <row r="1340" spans="18:22" x14ac:dyDescent="0.35">
      <c r="R1340" t="s">
        <v>309</v>
      </c>
      <c r="S1340">
        <v>441114</v>
      </c>
      <c r="T1340" s="13">
        <v>1738.85</v>
      </c>
      <c r="U1340" s="13">
        <v>0.45200000000000001</v>
      </c>
      <c r="V1340" t="s">
        <v>2168</v>
      </c>
    </row>
    <row r="1341" spans="18:22" x14ac:dyDescent="0.35">
      <c r="R1341" t="s">
        <v>309</v>
      </c>
      <c r="S1341">
        <v>441192</v>
      </c>
      <c r="T1341" s="13">
        <v>9.2379999999999995</v>
      </c>
      <c r="U1341" s="13">
        <v>0</v>
      </c>
      <c r="V1341" t="s">
        <v>2169</v>
      </c>
    </row>
    <row r="1342" spans="18:22" x14ac:dyDescent="0.35">
      <c r="R1342" t="s">
        <v>309</v>
      </c>
      <c r="S1342">
        <v>441193</v>
      </c>
      <c r="T1342" s="13">
        <v>10.557</v>
      </c>
      <c r="U1342" s="13">
        <v>0</v>
      </c>
      <c r="V1342" t="s">
        <v>2169</v>
      </c>
    </row>
    <row r="1343" spans="18:22" x14ac:dyDescent="0.35">
      <c r="R1343" t="s">
        <v>309</v>
      </c>
      <c r="S1343">
        <v>441194</v>
      </c>
      <c r="T1343" s="13">
        <v>18.798999999999999</v>
      </c>
      <c r="U1343" s="13">
        <v>0</v>
      </c>
      <c r="V1343" t="s">
        <v>2169</v>
      </c>
    </row>
    <row r="1344" spans="18:22" x14ac:dyDescent="0.35">
      <c r="R1344" t="s">
        <v>309</v>
      </c>
      <c r="S1344">
        <v>441210</v>
      </c>
      <c r="T1344" s="13">
        <v>115.107</v>
      </c>
      <c r="U1344" s="13">
        <v>0</v>
      </c>
      <c r="V1344" t="s">
        <v>2170</v>
      </c>
    </row>
    <row r="1345" spans="18:22" x14ac:dyDescent="0.35">
      <c r="R1345" t="s">
        <v>309</v>
      </c>
      <c r="S1345">
        <v>441231</v>
      </c>
      <c r="T1345" s="13">
        <v>28.010999999999999</v>
      </c>
      <c r="U1345" s="13">
        <v>1.9359999999999999</v>
      </c>
      <c r="V1345" t="s">
        <v>2171</v>
      </c>
    </row>
    <row r="1346" spans="18:22" x14ac:dyDescent="0.35">
      <c r="R1346" t="s">
        <v>309</v>
      </c>
      <c r="S1346">
        <v>441232</v>
      </c>
      <c r="T1346" s="13">
        <v>773.97900000000004</v>
      </c>
      <c r="U1346" s="13">
        <v>0</v>
      </c>
      <c r="V1346" t="s">
        <v>2171</v>
      </c>
    </row>
    <row r="1347" spans="18:22" x14ac:dyDescent="0.35">
      <c r="R1347" t="s">
        <v>309</v>
      </c>
      <c r="S1347">
        <v>441239</v>
      </c>
      <c r="T1347" s="13">
        <v>2366.27</v>
      </c>
      <c r="U1347" s="13">
        <v>0.79700000000000004</v>
      </c>
      <c r="V1347" t="s">
        <v>2171</v>
      </c>
    </row>
    <row r="1348" spans="18:22" x14ac:dyDescent="0.35">
      <c r="R1348" t="s">
        <v>309</v>
      </c>
      <c r="S1348">
        <v>441294</v>
      </c>
      <c r="T1348" s="13">
        <v>322.62299999999999</v>
      </c>
      <c r="U1348" s="13">
        <v>0</v>
      </c>
      <c r="V1348" t="s">
        <v>2170</v>
      </c>
    </row>
    <row r="1349" spans="18:22" x14ac:dyDescent="0.35">
      <c r="R1349" t="s">
        <v>309</v>
      </c>
      <c r="S1349">
        <v>441299</v>
      </c>
      <c r="T1349" s="13">
        <v>1278.1600000000001</v>
      </c>
      <c r="U1349" s="13">
        <v>0.13100000000000001</v>
      </c>
      <c r="V1349" t="s">
        <v>2170</v>
      </c>
    </row>
    <row r="1350" spans="18:22" x14ac:dyDescent="0.35">
      <c r="R1350" t="s">
        <v>309</v>
      </c>
      <c r="S1350">
        <v>441300</v>
      </c>
      <c r="T1350" s="13">
        <v>38.700000000000003</v>
      </c>
      <c r="U1350" s="13">
        <v>3.4670000000000001</v>
      </c>
      <c r="V1350" t="s">
        <v>2172</v>
      </c>
    </row>
    <row r="1351" spans="18:22" x14ac:dyDescent="0.35">
      <c r="R1351" t="s">
        <v>309</v>
      </c>
      <c r="S1351">
        <v>441400</v>
      </c>
      <c r="T1351" s="13">
        <v>314.75900000000001</v>
      </c>
      <c r="U1351" s="13">
        <v>4.2000000000000003E-2</v>
      </c>
      <c r="V1351" t="s">
        <v>2173</v>
      </c>
    </row>
    <row r="1352" spans="18:22" x14ac:dyDescent="0.35">
      <c r="R1352" t="s">
        <v>309</v>
      </c>
      <c r="S1352">
        <v>441510</v>
      </c>
      <c r="T1352" s="13">
        <v>60.688000000000002</v>
      </c>
      <c r="U1352" s="13">
        <v>31.26</v>
      </c>
      <c r="V1352" t="s">
        <v>2174</v>
      </c>
    </row>
    <row r="1353" spans="18:22" x14ac:dyDescent="0.35">
      <c r="R1353" t="s">
        <v>309</v>
      </c>
      <c r="S1353">
        <v>441520</v>
      </c>
      <c r="T1353" s="13">
        <v>10.396000000000001</v>
      </c>
      <c r="U1353" s="13">
        <v>0</v>
      </c>
      <c r="V1353" t="s">
        <v>2175</v>
      </c>
    </row>
    <row r="1354" spans="18:22" x14ac:dyDescent="0.35">
      <c r="R1354" t="s">
        <v>309</v>
      </c>
      <c r="S1354">
        <v>441600</v>
      </c>
      <c r="T1354" s="13">
        <v>0.10199999999999999</v>
      </c>
      <c r="U1354" s="13">
        <v>0</v>
      </c>
      <c r="V1354" t="s">
        <v>2176</v>
      </c>
    </row>
    <row r="1355" spans="18:22" x14ac:dyDescent="0.35">
      <c r="R1355" t="s">
        <v>309</v>
      </c>
      <c r="S1355">
        <v>441700</v>
      </c>
      <c r="T1355" s="13">
        <v>8.3409999999999993</v>
      </c>
      <c r="U1355" s="13">
        <v>0</v>
      </c>
      <c r="V1355" t="s">
        <v>2177</v>
      </c>
    </row>
    <row r="1356" spans="18:22" x14ac:dyDescent="0.35">
      <c r="R1356" t="s">
        <v>309</v>
      </c>
      <c r="S1356">
        <v>441810</v>
      </c>
      <c r="T1356" s="13">
        <v>120.16</v>
      </c>
      <c r="U1356" s="13">
        <v>0.56899999999999995</v>
      </c>
      <c r="V1356" t="s">
        <v>2178</v>
      </c>
    </row>
    <row r="1357" spans="18:22" x14ac:dyDescent="0.35">
      <c r="R1357" t="s">
        <v>309</v>
      </c>
      <c r="S1357">
        <v>441820</v>
      </c>
      <c r="T1357" s="13">
        <v>3657.63</v>
      </c>
      <c r="U1357" s="13">
        <v>0</v>
      </c>
      <c r="V1357" t="s">
        <v>2179</v>
      </c>
    </row>
    <row r="1358" spans="18:22" x14ac:dyDescent="0.35">
      <c r="R1358" t="s">
        <v>309</v>
      </c>
      <c r="S1358">
        <v>441840</v>
      </c>
      <c r="T1358" s="13">
        <v>17.577999999999999</v>
      </c>
      <c r="U1358" s="13">
        <v>0</v>
      </c>
      <c r="V1358" t="s">
        <v>2180</v>
      </c>
    </row>
    <row r="1359" spans="18:22" x14ac:dyDescent="0.35">
      <c r="R1359" t="s">
        <v>309</v>
      </c>
      <c r="S1359">
        <v>441860</v>
      </c>
      <c r="T1359" s="13">
        <v>24.356000000000002</v>
      </c>
      <c r="U1359" s="13">
        <v>0</v>
      </c>
      <c r="V1359" t="s">
        <v>2181</v>
      </c>
    </row>
    <row r="1360" spans="18:22" x14ac:dyDescent="0.35">
      <c r="R1360" t="s">
        <v>309</v>
      </c>
      <c r="S1360">
        <v>441871</v>
      </c>
      <c r="T1360" s="13">
        <v>120.883</v>
      </c>
      <c r="U1360" s="13">
        <v>0</v>
      </c>
      <c r="V1360" t="s">
        <v>2182</v>
      </c>
    </row>
    <row r="1361" spans="18:22" x14ac:dyDescent="0.35">
      <c r="R1361" t="s">
        <v>309</v>
      </c>
      <c r="S1361">
        <v>441872</v>
      </c>
      <c r="T1361" s="13">
        <v>32.914000000000001</v>
      </c>
      <c r="U1361" s="13">
        <v>0</v>
      </c>
      <c r="V1361" t="s">
        <v>2183</v>
      </c>
    </row>
    <row r="1362" spans="18:22" x14ac:dyDescent="0.35">
      <c r="R1362" t="s">
        <v>309</v>
      </c>
      <c r="S1362">
        <v>441879</v>
      </c>
      <c r="T1362" s="13">
        <v>177.715</v>
      </c>
      <c r="U1362" s="13">
        <v>0</v>
      </c>
      <c r="V1362" t="s">
        <v>2184</v>
      </c>
    </row>
    <row r="1363" spans="18:22" x14ac:dyDescent="0.35">
      <c r="R1363" t="s">
        <v>309</v>
      </c>
      <c r="S1363">
        <v>441890</v>
      </c>
      <c r="T1363" s="13">
        <v>643.81100000000004</v>
      </c>
      <c r="U1363" s="13">
        <v>0.36499999999999999</v>
      </c>
      <c r="V1363" t="s">
        <v>2185</v>
      </c>
    </row>
    <row r="1364" spans="18:22" x14ac:dyDescent="0.35">
      <c r="R1364" t="s">
        <v>309</v>
      </c>
      <c r="S1364">
        <v>441900</v>
      </c>
      <c r="T1364" s="13">
        <v>336.47300000000001</v>
      </c>
      <c r="U1364" s="13">
        <v>2.0569999999999999</v>
      </c>
      <c r="V1364" t="s">
        <v>2186</v>
      </c>
    </row>
    <row r="1365" spans="18:22" x14ac:dyDescent="0.35">
      <c r="R1365" t="s">
        <v>309</v>
      </c>
      <c r="S1365">
        <v>442010</v>
      </c>
      <c r="T1365" s="13">
        <v>18.757999999999999</v>
      </c>
      <c r="U1365" s="13">
        <v>8.5950000000000006</v>
      </c>
      <c r="V1365" t="s">
        <v>2187</v>
      </c>
    </row>
    <row r="1366" spans="18:22" x14ac:dyDescent="0.35">
      <c r="R1366" t="s">
        <v>309</v>
      </c>
      <c r="S1366">
        <v>442090</v>
      </c>
      <c r="T1366" s="13">
        <v>31.33</v>
      </c>
      <c r="U1366" s="13">
        <v>0</v>
      </c>
      <c r="V1366" t="s">
        <v>2188</v>
      </c>
    </row>
    <row r="1367" spans="18:22" x14ac:dyDescent="0.35">
      <c r="R1367" t="s">
        <v>309</v>
      </c>
      <c r="S1367">
        <v>442110</v>
      </c>
      <c r="T1367" s="13">
        <v>55.741999999999997</v>
      </c>
      <c r="U1367" s="13">
        <v>0</v>
      </c>
      <c r="V1367" t="s">
        <v>2189</v>
      </c>
    </row>
    <row r="1368" spans="18:22" x14ac:dyDescent="0.35">
      <c r="R1368" t="s">
        <v>309</v>
      </c>
      <c r="S1368">
        <v>442190</v>
      </c>
      <c r="T1368" s="13">
        <v>213.14</v>
      </c>
      <c r="U1368" s="13">
        <v>0</v>
      </c>
      <c r="V1368" t="s">
        <v>2190</v>
      </c>
    </row>
    <row r="1369" spans="18:22" x14ac:dyDescent="0.35">
      <c r="R1369" t="s">
        <v>309</v>
      </c>
      <c r="S1369">
        <v>450310</v>
      </c>
      <c r="T1369" s="13">
        <v>0.22700000000000001</v>
      </c>
      <c r="U1369" s="13">
        <v>0</v>
      </c>
      <c r="V1369" t="s">
        <v>2191</v>
      </c>
    </row>
    <row r="1370" spans="18:22" x14ac:dyDescent="0.35">
      <c r="R1370" t="s">
        <v>309</v>
      </c>
      <c r="S1370">
        <v>450390</v>
      </c>
      <c r="T1370" s="13">
        <v>1.0489999999999999</v>
      </c>
      <c r="U1370" s="13">
        <v>0</v>
      </c>
      <c r="V1370" t="s">
        <v>2192</v>
      </c>
    </row>
    <row r="1371" spans="18:22" x14ac:dyDescent="0.35">
      <c r="R1371" t="s">
        <v>309</v>
      </c>
      <c r="S1371">
        <v>450410</v>
      </c>
      <c r="T1371" s="13">
        <v>12.842000000000001</v>
      </c>
      <c r="U1371" s="13">
        <v>0</v>
      </c>
      <c r="V1371" t="s">
        <v>2193</v>
      </c>
    </row>
    <row r="1372" spans="18:22" x14ac:dyDescent="0.35">
      <c r="R1372" t="s">
        <v>309</v>
      </c>
      <c r="S1372">
        <v>460121</v>
      </c>
      <c r="T1372" s="13">
        <v>16.061</v>
      </c>
      <c r="U1372" s="13">
        <v>0</v>
      </c>
      <c r="V1372" t="s">
        <v>2194</v>
      </c>
    </row>
    <row r="1373" spans="18:22" x14ac:dyDescent="0.35">
      <c r="R1373" t="s">
        <v>309</v>
      </c>
      <c r="S1373">
        <v>460122</v>
      </c>
      <c r="T1373" s="13">
        <v>1.1639999999999999</v>
      </c>
      <c r="U1373" s="13">
        <v>0</v>
      </c>
      <c r="V1373" t="s">
        <v>2194</v>
      </c>
    </row>
    <row r="1374" spans="18:22" x14ac:dyDescent="0.35">
      <c r="R1374" t="s">
        <v>309</v>
      </c>
      <c r="S1374">
        <v>460129</v>
      </c>
      <c r="T1374" s="13">
        <v>34.18</v>
      </c>
      <c r="U1374" s="13">
        <v>0</v>
      </c>
      <c r="V1374" t="s">
        <v>2194</v>
      </c>
    </row>
    <row r="1375" spans="18:22" x14ac:dyDescent="0.35">
      <c r="R1375" t="s">
        <v>309</v>
      </c>
      <c r="S1375">
        <v>460192</v>
      </c>
      <c r="T1375" s="13">
        <v>0.57199999999999995</v>
      </c>
      <c r="U1375" s="13">
        <v>0</v>
      </c>
      <c r="V1375" t="s">
        <v>2195</v>
      </c>
    </row>
    <row r="1376" spans="18:22" x14ac:dyDescent="0.35">
      <c r="R1376" t="s">
        <v>309</v>
      </c>
      <c r="S1376">
        <v>460194</v>
      </c>
      <c r="T1376" s="13">
        <v>2.7749999999999999</v>
      </c>
      <c r="U1376" s="13">
        <v>0</v>
      </c>
      <c r="V1376" t="s">
        <v>2195</v>
      </c>
    </row>
    <row r="1377" spans="18:22" x14ac:dyDescent="0.35">
      <c r="R1377" t="s">
        <v>309</v>
      </c>
      <c r="S1377">
        <v>460199</v>
      </c>
      <c r="T1377" s="13">
        <v>4.1669999999999998</v>
      </c>
      <c r="U1377" s="13">
        <v>0</v>
      </c>
      <c r="V1377" t="s">
        <v>2196</v>
      </c>
    </row>
    <row r="1378" spans="18:22" x14ac:dyDescent="0.35">
      <c r="R1378" t="s">
        <v>309</v>
      </c>
      <c r="S1378">
        <v>460211</v>
      </c>
      <c r="T1378" s="13">
        <v>0.44</v>
      </c>
      <c r="U1378" s="13">
        <v>0</v>
      </c>
      <c r="V1378" t="s">
        <v>2197</v>
      </c>
    </row>
    <row r="1379" spans="18:22" x14ac:dyDescent="0.35">
      <c r="R1379" t="s">
        <v>309</v>
      </c>
      <c r="S1379">
        <v>460212</v>
      </c>
      <c r="T1379" s="13">
        <v>6.5000000000000002E-2</v>
      </c>
      <c r="U1379" s="13">
        <v>0</v>
      </c>
      <c r="V1379" t="s">
        <v>2197</v>
      </c>
    </row>
    <row r="1380" spans="18:22" x14ac:dyDescent="0.35">
      <c r="R1380" t="s">
        <v>309</v>
      </c>
      <c r="S1380">
        <v>460219</v>
      </c>
      <c r="T1380" s="13">
        <v>0.72799999999999998</v>
      </c>
      <c r="U1380" s="13">
        <v>113.751</v>
      </c>
      <c r="V1380" t="s">
        <v>2197</v>
      </c>
    </row>
    <row r="1381" spans="18:22" x14ac:dyDescent="0.35">
      <c r="R1381" t="s">
        <v>309</v>
      </c>
      <c r="S1381">
        <v>460290</v>
      </c>
      <c r="T1381" s="13">
        <v>30.745000000000001</v>
      </c>
      <c r="U1381" s="13">
        <v>106.258</v>
      </c>
      <c r="V1381" t="s">
        <v>2197</v>
      </c>
    </row>
    <row r="1382" spans="18:22" x14ac:dyDescent="0.35">
      <c r="R1382" t="s">
        <v>309</v>
      </c>
      <c r="S1382">
        <v>470100</v>
      </c>
      <c r="T1382" s="13">
        <v>67.162000000000006</v>
      </c>
      <c r="U1382" s="13">
        <v>0</v>
      </c>
      <c r="V1382" t="s">
        <v>2198</v>
      </c>
    </row>
    <row r="1383" spans="18:22" x14ac:dyDescent="0.35">
      <c r="R1383" t="s">
        <v>309</v>
      </c>
      <c r="S1383">
        <v>470200</v>
      </c>
      <c r="T1383" s="13">
        <v>104.708</v>
      </c>
      <c r="U1383" s="13">
        <v>0</v>
      </c>
      <c r="V1383" t="s">
        <v>2199</v>
      </c>
    </row>
    <row r="1384" spans="18:22" x14ac:dyDescent="0.35">
      <c r="R1384" t="s">
        <v>309</v>
      </c>
      <c r="S1384">
        <v>470692</v>
      </c>
      <c r="T1384" s="13">
        <v>9.1999999999999998E-2</v>
      </c>
      <c r="U1384" s="13">
        <v>0</v>
      </c>
      <c r="V1384" t="s">
        <v>2200</v>
      </c>
    </row>
    <row r="1385" spans="18:22" x14ac:dyDescent="0.35">
      <c r="R1385" t="s">
        <v>309</v>
      </c>
      <c r="S1385">
        <v>470720</v>
      </c>
      <c r="T1385" s="13">
        <v>0.77100000000000002</v>
      </c>
      <c r="U1385" s="13">
        <v>0</v>
      </c>
      <c r="V1385" t="s">
        <v>2201</v>
      </c>
    </row>
    <row r="1386" spans="18:22" x14ac:dyDescent="0.35">
      <c r="R1386" t="s">
        <v>309</v>
      </c>
      <c r="S1386">
        <v>470790</v>
      </c>
      <c r="T1386" s="13">
        <v>56.021999999999998</v>
      </c>
      <c r="U1386" s="13">
        <v>8.4410000000000007</v>
      </c>
      <c r="V1386" t="s">
        <v>2201</v>
      </c>
    </row>
    <row r="1387" spans="18:22" x14ac:dyDescent="0.35">
      <c r="R1387" t="s">
        <v>841</v>
      </c>
      <c r="S1387">
        <v>480100</v>
      </c>
      <c r="T1387" s="13">
        <v>651.46600000000001</v>
      </c>
      <c r="U1387" s="13">
        <v>0</v>
      </c>
      <c r="V1387" t="s">
        <v>2202</v>
      </c>
    </row>
    <row r="1388" spans="18:22" x14ac:dyDescent="0.35">
      <c r="R1388" t="s">
        <v>841</v>
      </c>
      <c r="S1388">
        <v>480210</v>
      </c>
      <c r="T1388" s="13">
        <v>1.383</v>
      </c>
      <c r="U1388" s="13">
        <v>0</v>
      </c>
      <c r="V1388" t="s">
        <v>2203</v>
      </c>
    </row>
    <row r="1389" spans="18:22" x14ac:dyDescent="0.35">
      <c r="R1389" t="s">
        <v>841</v>
      </c>
      <c r="S1389">
        <v>480220</v>
      </c>
      <c r="T1389" s="13">
        <v>8.3109999999999999</v>
      </c>
      <c r="U1389" s="13">
        <v>3.742</v>
      </c>
      <c r="V1389" t="s">
        <v>2204</v>
      </c>
    </row>
    <row r="1390" spans="18:22" x14ac:dyDescent="0.35">
      <c r="R1390" t="s">
        <v>841</v>
      </c>
      <c r="S1390">
        <v>480240</v>
      </c>
      <c r="T1390" s="13">
        <v>1.9E-2</v>
      </c>
      <c r="U1390" s="13">
        <v>0</v>
      </c>
      <c r="V1390" t="s">
        <v>2205</v>
      </c>
    </row>
    <row r="1391" spans="18:22" x14ac:dyDescent="0.35">
      <c r="R1391" t="s">
        <v>309</v>
      </c>
      <c r="S1391">
        <v>480254</v>
      </c>
      <c r="T1391" s="13">
        <v>4.7640000000000002</v>
      </c>
      <c r="U1391" s="13">
        <v>56.301000000000002</v>
      </c>
      <c r="V1391" t="s">
        <v>2206</v>
      </c>
    </row>
    <row r="1392" spans="18:22" x14ac:dyDescent="0.35">
      <c r="R1392" t="s">
        <v>309</v>
      </c>
      <c r="S1392">
        <v>480255</v>
      </c>
      <c r="T1392" s="13">
        <v>649.29600000000005</v>
      </c>
      <c r="U1392" s="13">
        <v>0</v>
      </c>
      <c r="V1392" t="s">
        <v>2206</v>
      </c>
    </row>
    <row r="1393" spans="18:22" x14ac:dyDescent="0.35">
      <c r="R1393" t="s">
        <v>309</v>
      </c>
      <c r="S1393">
        <v>480256</v>
      </c>
      <c r="T1393" s="13">
        <v>2592.7399999999998</v>
      </c>
      <c r="U1393" s="13">
        <v>461.63799999999998</v>
      </c>
      <c r="V1393" t="s">
        <v>2206</v>
      </c>
    </row>
    <row r="1394" spans="18:22" x14ac:dyDescent="0.35">
      <c r="R1394" t="s">
        <v>309</v>
      </c>
      <c r="S1394">
        <v>480257</v>
      </c>
      <c r="T1394" s="13">
        <v>704.98500000000001</v>
      </c>
      <c r="U1394" s="13">
        <v>526.899</v>
      </c>
      <c r="V1394" t="s">
        <v>2206</v>
      </c>
    </row>
    <row r="1395" spans="18:22" x14ac:dyDescent="0.35">
      <c r="R1395" t="s">
        <v>309</v>
      </c>
      <c r="S1395">
        <v>480258</v>
      </c>
      <c r="T1395" s="13">
        <v>687.91</v>
      </c>
      <c r="U1395" s="13">
        <v>8.0489999999999995</v>
      </c>
      <c r="V1395" t="s">
        <v>2206</v>
      </c>
    </row>
    <row r="1396" spans="18:22" x14ac:dyDescent="0.35">
      <c r="R1396" t="s">
        <v>309</v>
      </c>
      <c r="S1396">
        <v>480261</v>
      </c>
      <c r="T1396" s="13">
        <v>7.7469999999999999</v>
      </c>
      <c r="U1396" s="13">
        <v>0</v>
      </c>
      <c r="V1396" t="s">
        <v>2207</v>
      </c>
    </row>
    <row r="1397" spans="18:22" x14ac:dyDescent="0.35">
      <c r="R1397" t="s">
        <v>309</v>
      </c>
      <c r="S1397">
        <v>480262</v>
      </c>
      <c r="T1397" s="13">
        <v>0.36099999999999999</v>
      </c>
      <c r="U1397" s="13">
        <v>0</v>
      </c>
      <c r="V1397" t="s">
        <v>2207</v>
      </c>
    </row>
    <row r="1398" spans="18:22" x14ac:dyDescent="0.35">
      <c r="R1398" t="s">
        <v>309</v>
      </c>
      <c r="S1398">
        <v>480269</v>
      </c>
      <c r="T1398" s="13">
        <v>24.538</v>
      </c>
      <c r="U1398" s="13">
        <v>0</v>
      </c>
      <c r="V1398" t="s">
        <v>2207</v>
      </c>
    </row>
    <row r="1399" spans="18:22" x14ac:dyDescent="0.35">
      <c r="R1399" t="s">
        <v>309</v>
      </c>
      <c r="S1399">
        <v>480300</v>
      </c>
      <c r="T1399" s="13">
        <v>3152.76</v>
      </c>
      <c r="U1399" s="13">
        <v>0.61199999999999999</v>
      </c>
      <c r="V1399" t="s">
        <v>2208</v>
      </c>
    </row>
    <row r="1400" spans="18:22" x14ac:dyDescent="0.35">
      <c r="R1400" t="s">
        <v>841</v>
      </c>
      <c r="S1400">
        <v>480411</v>
      </c>
      <c r="T1400" s="13">
        <v>283.64499999999998</v>
      </c>
      <c r="U1400" s="13">
        <v>0</v>
      </c>
      <c r="V1400" t="s">
        <v>2209</v>
      </c>
    </row>
    <row r="1401" spans="18:22" x14ac:dyDescent="0.35">
      <c r="R1401" t="s">
        <v>841</v>
      </c>
      <c r="S1401">
        <v>480419</v>
      </c>
      <c r="T1401" s="13">
        <v>67.906000000000006</v>
      </c>
      <c r="U1401" s="13">
        <v>0</v>
      </c>
      <c r="V1401" t="s">
        <v>2210</v>
      </c>
    </row>
    <row r="1402" spans="18:22" x14ac:dyDescent="0.35">
      <c r="R1402" t="s">
        <v>841</v>
      </c>
      <c r="S1402">
        <v>480421</v>
      </c>
      <c r="T1402" s="13">
        <v>275.77</v>
      </c>
      <c r="U1402" s="13">
        <v>0</v>
      </c>
      <c r="V1402" t="s">
        <v>2211</v>
      </c>
    </row>
    <row r="1403" spans="18:22" x14ac:dyDescent="0.35">
      <c r="R1403" t="s">
        <v>841</v>
      </c>
      <c r="S1403">
        <v>480429</v>
      </c>
      <c r="T1403" s="13">
        <v>1372.56</v>
      </c>
      <c r="U1403" s="13">
        <v>0</v>
      </c>
      <c r="V1403" t="s">
        <v>2212</v>
      </c>
    </row>
    <row r="1404" spans="18:22" x14ac:dyDescent="0.35">
      <c r="R1404" t="s">
        <v>841</v>
      </c>
      <c r="S1404">
        <v>480439</v>
      </c>
      <c r="T1404" s="13">
        <v>422.01400000000001</v>
      </c>
      <c r="U1404" s="13">
        <v>0</v>
      </c>
      <c r="V1404" t="s">
        <v>2213</v>
      </c>
    </row>
    <row r="1405" spans="18:22" x14ac:dyDescent="0.35">
      <c r="R1405" t="s">
        <v>841</v>
      </c>
      <c r="S1405">
        <v>480451</v>
      </c>
      <c r="T1405" s="13">
        <v>0.56000000000000005</v>
      </c>
      <c r="U1405" s="13">
        <v>0</v>
      </c>
      <c r="V1405" t="s">
        <v>2213</v>
      </c>
    </row>
    <row r="1406" spans="18:22" x14ac:dyDescent="0.35">
      <c r="R1406" t="s">
        <v>841</v>
      </c>
      <c r="S1406">
        <v>480459</v>
      </c>
      <c r="T1406" s="13">
        <v>175.96899999999999</v>
      </c>
      <c r="U1406" s="13">
        <v>0</v>
      </c>
      <c r="V1406" t="s">
        <v>2213</v>
      </c>
    </row>
    <row r="1407" spans="18:22" x14ac:dyDescent="0.35">
      <c r="R1407" t="s">
        <v>841</v>
      </c>
      <c r="S1407">
        <v>480512</v>
      </c>
      <c r="T1407" s="13">
        <v>4.319</v>
      </c>
      <c r="U1407" s="13">
        <v>0</v>
      </c>
      <c r="V1407" t="s">
        <v>2214</v>
      </c>
    </row>
    <row r="1408" spans="18:22" x14ac:dyDescent="0.35">
      <c r="R1408" t="s">
        <v>841</v>
      </c>
      <c r="S1408">
        <v>480519</v>
      </c>
      <c r="T1408" s="13">
        <v>35.689</v>
      </c>
      <c r="U1408" s="13">
        <v>0</v>
      </c>
      <c r="V1408" t="s">
        <v>2215</v>
      </c>
    </row>
    <row r="1409" spans="18:22" x14ac:dyDescent="0.35">
      <c r="R1409" t="s">
        <v>841</v>
      </c>
      <c r="S1409">
        <v>480524</v>
      </c>
      <c r="T1409" s="13">
        <v>16.029</v>
      </c>
      <c r="U1409" s="13">
        <v>0</v>
      </c>
      <c r="V1409" t="s">
        <v>2216</v>
      </c>
    </row>
    <row r="1410" spans="18:22" x14ac:dyDescent="0.35">
      <c r="R1410" t="s">
        <v>841</v>
      </c>
      <c r="S1410">
        <v>480530</v>
      </c>
      <c r="T1410" s="13">
        <v>46.19</v>
      </c>
      <c r="U1410" s="13">
        <v>0</v>
      </c>
      <c r="V1410" t="s">
        <v>2217</v>
      </c>
    </row>
    <row r="1411" spans="18:22" x14ac:dyDescent="0.35">
      <c r="R1411" t="s">
        <v>841</v>
      </c>
      <c r="S1411">
        <v>480540</v>
      </c>
      <c r="T1411" s="13">
        <v>1.2310000000000001</v>
      </c>
      <c r="U1411" s="13">
        <v>0</v>
      </c>
      <c r="V1411" t="s">
        <v>2218</v>
      </c>
    </row>
    <row r="1412" spans="18:22" x14ac:dyDescent="0.35">
      <c r="R1412" t="s">
        <v>841</v>
      </c>
      <c r="S1412">
        <v>480610</v>
      </c>
      <c r="T1412" s="13">
        <v>7.2110000000000003</v>
      </c>
      <c r="U1412" s="13">
        <v>0</v>
      </c>
      <c r="V1412" t="s">
        <v>2219</v>
      </c>
    </row>
    <row r="1413" spans="18:22" x14ac:dyDescent="0.35">
      <c r="R1413" t="s">
        <v>841</v>
      </c>
      <c r="S1413">
        <v>480620</v>
      </c>
      <c r="T1413" s="13">
        <v>8.7100000000000009</v>
      </c>
      <c r="U1413" s="13">
        <v>0</v>
      </c>
      <c r="V1413" t="s">
        <v>2220</v>
      </c>
    </row>
    <row r="1414" spans="18:22" x14ac:dyDescent="0.35">
      <c r="R1414" t="s">
        <v>841</v>
      </c>
      <c r="S1414">
        <v>480630</v>
      </c>
      <c r="T1414" s="13">
        <v>10.417999999999999</v>
      </c>
      <c r="U1414" s="13">
        <v>0</v>
      </c>
      <c r="V1414" t="s">
        <v>2221</v>
      </c>
    </row>
    <row r="1415" spans="18:22" x14ac:dyDescent="0.35">
      <c r="R1415" t="s">
        <v>841</v>
      </c>
      <c r="S1415">
        <v>480640</v>
      </c>
      <c r="T1415" s="13">
        <v>2.7589999999999999</v>
      </c>
      <c r="U1415" s="13">
        <v>0</v>
      </c>
      <c r="V1415" t="s">
        <v>2222</v>
      </c>
    </row>
    <row r="1416" spans="18:22" x14ac:dyDescent="0.35">
      <c r="R1416" t="s">
        <v>841</v>
      </c>
      <c r="S1416">
        <v>480700</v>
      </c>
      <c r="T1416" s="13">
        <v>0.83099999999999996</v>
      </c>
      <c r="U1416" s="13">
        <v>0</v>
      </c>
      <c r="V1416" t="s">
        <v>2223</v>
      </c>
    </row>
    <row r="1417" spans="18:22" x14ac:dyDescent="0.35">
      <c r="R1417" t="s">
        <v>841</v>
      </c>
      <c r="S1417">
        <v>480810</v>
      </c>
      <c r="T1417" s="13">
        <v>0.56200000000000006</v>
      </c>
      <c r="U1417" s="13">
        <v>0</v>
      </c>
      <c r="V1417" t="s">
        <v>2224</v>
      </c>
    </row>
    <row r="1418" spans="18:22" x14ac:dyDescent="0.35">
      <c r="R1418" t="s">
        <v>841</v>
      </c>
      <c r="S1418">
        <v>480830</v>
      </c>
      <c r="T1418" s="13">
        <v>31.047999999999998</v>
      </c>
      <c r="U1418" s="13">
        <v>0</v>
      </c>
      <c r="V1418" t="s">
        <v>2225</v>
      </c>
    </row>
    <row r="1419" spans="18:22" x14ac:dyDescent="0.35">
      <c r="R1419" t="s">
        <v>841</v>
      </c>
      <c r="S1419">
        <v>480890</v>
      </c>
      <c r="T1419" s="13">
        <v>31.968</v>
      </c>
      <c r="U1419" s="13">
        <v>0</v>
      </c>
      <c r="V1419" t="s">
        <v>2226</v>
      </c>
    </row>
    <row r="1420" spans="18:22" x14ac:dyDescent="0.35">
      <c r="R1420" t="s">
        <v>841</v>
      </c>
      <c r="S1420">
        <v>480920</v>
      </c>
      <c r="T1420" s="13">
        <v>357.18799999999999</v>
      </c>
      <c r="U1420" s="13">
        <v>0</v>
      </c>
      <c r="V1420" t="s">
        <v>2227</v>
      </c>
    </row>
    <row r="1421" spans="18:22" x14ac:dyDescent="0.35">
      <c r="R1421" t="s">
        <v>841</v>
      </c>
      <c r="S1421">
        <v>480990</v>
      </c>
      <c r="T1421" s="13">
        <v>342.755</v>
      </c>
      <c r="U1421" s="13">
        <v>1.6E-2</v>
      </c>
      <c r="V1421" t="s">
        <v>2228</v>
      </c>
    </row>
    <row r="1422" spans="18:22" x14ac:dyDescent="0.35">
      <c r="R1422" t="s">
        <v>309</v>
      </c>
      <c r="S1422">
        <v>481013</v>
      </c>
      <c r="T1422" s="13">
        <v>3.569</v>
      </c>
      <c r="U1422" s="13">
        <v>0</v>
      </c>
      <c r="V1422" t="s">
        <v>2229</v>
      </c>
    </row>
    <row r="1423" spans="18:22" x14ac:dyDescent="0.35">
      <c r="R1423" t="s">
        <v>309</v>
      </c>
      <c r="S1423">
        <v>481014</v>
      </c>
      <c r="T1423" s="13">
        <v>1.4630000000000001</v>
      </c>
      <c r="U1423" s="13">
        <v>0</v>
      </c>
      <c r="V1423" t="s">
        <v>2229</v>
      </c>
    </row>
    <row r="1424" spans="18:22" x14ac:dyDescent="0.35">
      <c r="R1424" t="s">
        <v>309</v>
      </c>
      <c r="S1424">
        <v>481019</v>
      </c>
      <c r="T1424" s="13">
        <v>328.55200000000002</v>
      </c>
      <c r="U1424" s="13">
        <v>0.38100000000000001</v>
      </c>
      <c r="V1424" t="s">
        <v>2229</v>
      </c>
    </row>
    <row r="1425" spans="18:22" x14ac:dyDescent="0.35">
      <c r="R1425" t="s">
        <v>309</v>
      </c>
      <c r="S1425">
        <v>481029</v>
      </c>
      <c r="T1425" s="13">
        <v>9.9990000000000006</v>
      </c>
      <c r="U1425" s="13">
        <v>0</v>
      </c>
      <c r="V1425" t="s">
        <v>2229</v>
      </c>
    </row>
    <row r="1426" spans="18:22" x14ac:dyDescent="0.35">
      <c r="R1426" t="s">
        <v>309</v>
      </c>
      <c r="S1426">
        <v>481031</v>
      </c>
      <c r="T1426" s="13">
        <v>1.1839999999999999</v>
      </c>
      <c r="U1426" s="13">
        <v>0</v>
      </c>
      <c r="V1426" t="s">
        <v>2230</v>
      </c>
    </row>
    <row r="1427" spans="18:22" x14ac:dyDescent="0.35">
      <c r="R1427" t="s">
        <v>309</v>
      </c>
      <c r="S1427">
        <v>481039</v>
      </c>
      <c r="T1427" s="13">
        <v>4.7910000000000004</v>
      </c>
      <c r="U1427" s="13">
        <v>0</v>
      </c>
      <c r="V1427" t="s">
        <v>2230</v>
      </c>
    </row>
    <row r="1428" spans="18:22" x14ac:dyDescent="0.35">
      <c r="R1428" t="s">
        <v>309</v>
      </c>
      <c r="S1428">
        <v>481092</v>
      </c>
      <c r="T1428" s="13">
        <v>0.45800000000000002</v>
      </c>
      <c r="U1428" s="13">
        <v>0</v>
      </c>
      <c r="V1428" t="s">
        <v>2231</v>
      </c>
    </row>
    <row r="1429" spans="18:22" x14ac:dyDescent="0.35">
      <c r="R1429" t="s">
        <v>309</v>
      </c>
      <c r="S1429">
        <v>481099</v>
      </c>
      <c r="T1429" s="13">
        <v>66.301000000000002</v>
      </c>
      <c r="U1429" s="13">
        <v>0</v>
      </c>
      <c r="V1429" t="s">
        <v>2231</v>
      </c>
    </row>
    <row r="1430" spans="18:22" x14ac:dyDescent="0.35">
      <c r="R1430" t="s">
        <v>309</v>
      </c>
      <c r="S1430">
        <v>481110</v>
      </c>
      <c r="T1430" s="13">
        <v>4.101</v>
      </c>
      <c r="U1430" s="13">
        <v>0</v>
      </c>
      <c r="V1430" t="s">
        <v>2232</v>
      </c>
    </row>
    <row r="1431" spans="18:22" x14ac:dyDescent="0.35">
      <c r="R1431" t="s">
        <v>309</v>
      </c>
      <c r="S1431">
        <v>481141</v>
      </c>
      <c r="T1431" s="13">
        <v>42.186999999999998</v>
      </c>
      <c r="U1431" s="13">
        <v>0</v>
      </c>
      <c r="V1431" t="s">
        <v>2233</v>
      </c>
    </row>
    <row r="1432" spans="18:22" x14ac:dyDescent="0.35">
      <c r="R1432" t="s">
        <v>309</v>
      </c>
      <c r="S1432">
        <v>481149</v>
      </c>
      <c r="T1432" s="13">
        <v>45.691000000000003</v>
      </c>
      <c r="U1432" s="13">
        <v>0</v>
      </c>
      <c r="V1432" t="s">
        <v>2234</v>
      </c>
    </row>
    <row r="1433" spans="18:22" x14ac:dyDescent="0.35">
      <c r="R1433" t="s">
        <v>309</v>
      </c>
      <c r="S1433">
        <v>481151</v>
      </c>
      <c r="T1433" s="13">
        <v>5.6840000000000002</v>
      </c>
      <c r="U1433" s="13">
        <v>0</v>
      </c>
      <c r="V1433" t="s">
        <v>2235</v>
      </c>
    </row>
    <row r="1434" spans="18:22" x14ac:dyDescent="0.35">
      <c r="R1434" t="s">
        <v>309</v>
      </c>
      <c r="S1434">
        <v>481159</v>
      </c>
      <c r="T1434" s="13">
        <v>17.573</v>
      </c>
      <c r="U1434" s="13">
        <v>0</v>
      </c>
      <c r="V1434" t="s">
        <v>2235</v>
      </c>
    </row>
    <row r="1435" spans="18:22" x14ac:dyDescent="0.35">
      <c r="R1435" t="s">
        <v>309</v>
      </c>
      <c r="S1435">
        <v>481160</v>
      </c>
      <c r="T1435" s="13">
        <v>961.12699999999995</v>
      </c>
      <c r="U1435" s="13">
        <v>0</v>
      </c>
      <c r="V1435" t="s">
        <v>2235</v>
      </c>
    </row>
    <row r="1436" spans="18:22" x14ac:dyDescent="0.35">
      <c r="R1436" t="s">
        <v>309</v>
      </c>
      <c r="S1436">
        <v>481190</v>
      </c>
      <c r="T1436" s="13">
        <v>214.393</v>
      </c>
      <c r="U1436" s="13">
        <v>0.36599999999999999</v>
      </c>
      <c r="V1436" t="s">
        <v>2236</v>
      </c>
    </row>
    <row r="1437" spans="18:22" x14ac:dyDescent="0.35">
      <c r="R1437" t="s">
        <v>309</v>
      </c>
      <c r="S1437">
        <v>481200</v>
      </c>
      <c r="T1437" s="13">
        <v>9.3469999999999995</v>
      </c>
      <c r="U1437" s="13">
        <v>0</v>
      </c>
      <c r="V1437" t="s">
        <v>2237</v>
      </c>
    </row>
    <row r="1438" spans="18:22" x14ac:dyDescent="0.35">
      <c r="R1438" t="s">
        <v>309</v>
      </c>
      <c r="S1438">
        <v>481390</v>
      </c>
      <c r="T1438" s="13">
        <v>0.46400000000000002</v>
      </c>
      <c r="U1438" s="13">
        <v>0</v>
      </c>
      <c r="V1438" t="s">
        <v>2238</v>
      </c>
    </row>
    <row r="1439" spans="18:22" x14ac:dyDescent="0.35">
      <c r="R1439" t="s">
        <v>309</v>
      </c>
      <c r="S1439">
        <v>481420</v>
      </c>
      <c r="T1439" s="13">
        <v>278.48399999999998</v>
      </c>
      <c r="U1439" s="13">
        <v>0</v>
      </c>
      <c r="V1439" t="s">
        <v>2239</v>
      </c>
    </row>
    <row r="1440" spans="18:22" x14ac:dyDescent="0.35">
      <c r="R1440" t="s">
        <v>309</v>
      </c>
      <c r="S1440">
        <v>481490</v>
      </c>
      <c r="T1440" s="13">
        <v>48.781999999999996</v>
      </c>
      <c r="U1440" s="13">
        <v>0</v>
      </c>
      <c r="V1440" t="s">
        <v>2240</v>
      </c>
    </row>
    <row r="1441" spans="18:22" x14ac:dyDescent="0.35">
      <c r="R1441" t="s">
        <v>309</v>
      </c>
      <c r="S1441">
        <v>481620</v>
      </c>
      <c r="T1441" s="13">
        <v>28.257999999999999</v>
      </c>
      <c r="U1441" s="13">
        <v>0</v>
      </c>
      <c r="V1441" t="s">
        <v>2241</v>
      </c>
    </row>
    <row r="1442" spans="18:22" x14ac:dyDescent="0.35">
      <c r="R1442" t="s">
        <v>309</v>
      </c>
      <c r="S1442">
        <v>481690</v>
      </c>
      <c r="T1442" s="13">
        <v>85.028000000000006</v>
      </c>
      <c r="U1442" s="13">
        <v>85.441999999999993</v>
      </c>
      <c r="V1442" t="s">
        <v>2242</v>
      </c>
    </row>
    <row r="1443" spans="18:22" x14ac:dyDescent="0.35">
      <c r="R1443" t="s">
        <v>309</v>
      </c>
      <c r="S1443">
        <v>481710</v>
      </c>
      <c r="T1443" s="13">
        <v>393.04500000000002</v>
      </c>
      <c r="U1443" s="13">
        <v>1.8180000000000001</v>
      </c>
      <c r="V1443" t="s">
        <v>2243</v>
      </c>
    </row>
    <row r="1444" spans="18:22" x14ac:dyDescent="0.35">
      <c r="R1444" t="s">
        <v>309</v>
      </c>
      <c r="S1444">
        <v>481720</v>
      </c>
      <c r="T1444" s="13">
        <v>138.536</v>
      </c>
      <c r="U1444" s="13">
        <v>254.202</v>
      </c>
      <c r="V1444" t="s">
        <v>2244</v>
      </c>
    </row>
    <row r="1445" spans="18:22" x14ac:dyDescent="0.35">
      <c r="R1445" t="s">
        <v>309</v>
      </c>
      <c r="S1445">
        <v>481730</v>
      </c>
      <c r="T1445" s="13">
        <v>60.926000000000002</v>
      </c>
      <c r="U1445" s="13">
        <v>0</v>
      </c>
      <c r="V1445" t="s">
        <v>2245</v>
      </c>
    </row>
    <row r="1446" spans="18:22" x14ac:dyDescent="0.35">
      <c r="R1446" t="s">
        <v>309</v>
      </c>
      <c r="S1446">
        <v>481810</v>
      </c>
      <c r="T1446" s="13">
        <v>120.23</v>
      </c>
      <c r="U1446" s="13">
        <v>35.710999999999999</v>
      </c>
      <c r="V1446" t="s">
        <v>2246</v>
      </c>
    </row>
    <row r="1447" spans="18:22" x14ac:dyDescent="0.35">
      <c r="R1447" t="s">
        <v>309</v>
      </c>
      <c r="S1447">
        <v>481820</v>
      </c>
      <c r="T1447" s="13">
        <v>458.93099999999998</v>
      </c>
      <c r="U1447" s="13">
        <v>28.358000000000001</v>
      </c>
      <c r="V1447" t="s">
        <v>2247</v>
      </c>
    </row>
    <row r="1448" spans="18:22" x14ac:dyDescent="0.35">
      <c r="R1448" t="s">
        <v>309</v>
      </c>
      <c r="S1448">
        <v>481830</v>
      </c>
      <c r="T1448" s="13">
        <v>34.488</v>
      </c>
      <c r="U1448" s="13">
        <v>1.9950000000000001</v>
      </c>
      <c r="V1448" t="s">
        <v>2248</v>
      </c>
    </row>
    <row r="1449" spans="18:22" x14ac:dyDescent="0.35">
      <c r="R1449" t="s">
        <v>309</v>
      </c>
      <c r="S1449">
        <v>481840</v>
      </c>
      <c r="T1449" s="13">
        <v>2880.09</v>
      </c>
      <c r="U1449" s="13">
        <v>34.893999999999998</v>
      </c>
      <c r="V1449" t="s">
        <v>2249</v>
      </c>
    </row>
    <row r="1450" spans="18:22" x14ac:dyDescent="0.35">
      <c r="R1450" t="s">
        <v>309</v>
      </c>
      <c r="S1450">
        <v>481850</v>
      </c>
      <c r="T1450" s="13">
        <v>16.463999999999999</v>
      </c>
      <c r="U1450" s="13">
        <v>0</v>
      </c>
      <c r="V1450" t="s">
        <v>2080</v>
      </c>
    </row>
    <row r="1451" spans="18:22" x14ac:dyDescent="0.35">
      <c r="R1451" t="s">
        <v>309</v>
      </c>
      <c r="S1451">
        <v>481890</v>
      </c>
      <c r="T1451" s="13">
        <v>396.63799999999998</v>
      </c>
      <c r="U1451" s="13">
        <v>0.51600000000000001</v>
      </c>
      <c r="V1451" t="s">
        <v>2250</v>
      </c>
    </row>
    <row r="1452" spans="18:22" x14ac:dyDescent="0.35">
      <c r="R1452" t="s">
        <v>309</v>
      </c>
      <c r="S1452">
        <v>481910</v>
      </c>
      <c r="T1452" s="13">
        <v>5610.19</v>
      </c>
      <c r="U1452" s="13">
        <v>58.533999999999999</v>
      </c>
      <c r="V1452" t="s">
        <v>2251</v>
      </c>
    </row>
    <row r="1453" spans="18:22" x14ac:dyDescent="0.35">
      <c r="R1453" t="s">
        <v>309</v>
      </c>
      <c r="S1453">
        <v>481920</v>
      </c>
      <c r="T1453" s="13">
        <v>273.94600000000003</v>
      </c>
      <c r="U1453" s="13">
        <v>0</v>
      </c>
      <c r="V1453" t="s">
        <v>2252</v>
      </c>
    </row>
    <row r="1454" spans="18:22" x14ac:dyDescent="0.35">
      <c r="R1454" t="s">
        <v>309</v>
      </c>
      <c r="S1454">
        <v>481930</v>
      </c>
      <c r="T1454" s="13">
        <v>704.60500000000002</v>
      </c>
      <c r="U1454" s="13">
        <v>2.0670000000000002</v>
      </c>
      <c r="V1454" t="s">
        <v>2253</v>
      </c>
    </row>
    <row r="1455" spans="18:22" x14ac:dyDescent="0.35">
      <c r="R1455" t="s">
        <v>309</v>
      </c>
      <c r="S1455">
        <v>481940</v>
      </c>
      <c r="T1455" s="13">
        <v>3880.04</v>
      </c>
      <c r="U1455" s="13">
        <v>433.036</v>
      </c>
      <c r="V1455" t="s">
        <v>2254</v>
      </c>
    </row>
    <row r="1456" spans="18:22" x14ac:dyDescent="0.35">
      <c r="R1456" t="s">
        <v>309</v>
      </c>
      <c r="S1456">
        <v>481950</v>
      </c>
      <c r="T1456" s="13">
        <v>143.81399999999999</v>
      </c>
      <c r="U1456" s="13">
        <v>1.3069999999999999</v>
      </c>
      <c r="V1456" t="s">
        <v>2255</v>
      </c>
    </row>
    <row r="1457" spans="18:22" x14ac:dyDescent="0.35">
      <c r="R1457" t="s">
        <v>309</v>
      </c>
      <c r="S1457">
        <v>481960</v>
      </c>
      <c r="T1457" s="13">
        <v>391.63600000000002</v>
      </c>
      <c r="U1457" s="13">
        <v>19.754000000000001</v>
      </c>
      <c r="V1457" t="s">
        <v>2256</v>
      </c>
    </row>
    <row r="1458" spans="18:22" x14ac:dyDescent="0.35">
      <c r="R1458" t="s">
        <v>309</v>
      </c>
      <c r="S1458">
        <v>482010</v>
      </c>
      <c r="T1458" s="13">
        <v>1234.49</v>
      </c>
      <c r="U1458" s="13">
        <v>16.882000000000001</v>
      </c>
      <c r="V1458" t="s">
        <v>2257</v>
      </c>
    </row>
    <row r="1459" spans="18:22" x14ac:dyDescent="0.35">
      <c r="R1459" t="s">
        <v>309</v>
      </c>
      <c r="S1459">
        <v>482020</v>
      </c>
      <c r="T1459" s="13">
        <v>3037.72</v>
      </c>
      <c r="U1459" s="13">
        <v>1582.77</v>
      </c>
      <c r="V1459" t="s">
        <v>2258</v>
      </c>
    </row>
    <row r="1460" spans="18:22" x14ac:dyDescent="0.35">
      <c r="R1460" t="s">
        <v>309</v>
      </c>
      <c r="S1460">
        <v>482030</v>
      </c>
      <c r="T1460" s="13">
        <v>90.581999999999994</v>
      </c>
      <c r="U1460" s="13">
        <v>0.70299999999999996</v>
      </c>
      <c r="V1460" t="s">
        <v>2259</v>
      </c>
    </row>
    <row r="1461" spans="18:22" x14ac:dyDescent="0.35">
      <c r="R1461" t="s">
        <v>309</v>
      </c>
      <c r="S1461">
        <v>482040</v>
      </c>
      <c r="T1461" s="13">
        <v>3.9079999999999999</v>
      </c>
      <c r="U1461" s="13">
        <v>0</v>
      </c>
      <c r="V1461" t="s">
        <v>2260</v>
      </c>
    </row>
    <row r="1462" spans="18:22" x14ac:dyDescent="0.35">
      <c r="R1462" t="s">
        <v>309</v>
      </c>
      <c r="S1462">
        <v>482050</v>
      </c>
      <c r="T1462" s="13">
        <v>26.023</v>
      </c>
      <c r="U1462" s="13">
        <v>0</v>
      </c>
      <c r="V1462" t="s">
        <v>2261</v>
      </c>
    </row>
    <row r="1463" spans="18:22" x14ac:dyDescent="0.35">
      <c r="R1463" t="s">
        <v>309</v>
      </c>
      <c r="S1463">
        <v>482090</v>
      </c>
      <c r="T1463" s="13">
        <v>140.37299999999999</v>
      </c>
      <c r="U1463" s="13">
        <v>5.1999999999999998E-2</v>
      </c>
      <c r="V1463" t="s">
        <v>2262</v>
      </c>
    </row>
    <row r="1464" spans="18:22" x14ac:dyDescent="0.35">
      <c r="R1464" t="s">
        <v>309</v>
      </c>
      <c r="S1464">
        <v>482110</v>
      </c>
      <c r="T1464" s="13">
        <v>945.54300000000001</v>
      </c>
      <c r="U1464" s="13">
        <v>0.41</v>
      </c>
      <c r="V1464" t="s">
        <v>2263</v>
      </c>
    </row>
    <row r="1465" spans="18:22" x14ac:dyDescent="0.35">
      <c r="R1465" t="s">
        <v>309</v>
      </c>
      <c r="S1465">
        <v>482190</v>
      </c>
      <c r="T1465" s="13">
        <v>1843.58</v>
      </c>
      <c r="U1465" s="13">
        <v>44.174999999999997</v>
      </c>
      <c r="V1465" t="s">
        <v>2263</v>
      </c>
    </row>
    <row r="1466" spans="18:22" x14ac:dyDescent="0.35">
      <c r="R1466" t="s">
        <v>309</v>
      </c>
      <c r="S1466">
        <v>482290</v>
      </c>
      <c r="T1466" s="13">
        <v>4.9939999999999998</v>
      </c>
      <c r="U1466" s="13">
        <v>0</v>
      </c>
      <c r="V1466" t="s">
        <v>2264</v>
      </c>
    </row>
    <row r="1467" spans="18:22" x14ac:dyDescent="0.35">
      <c r="R1467" t="s">
        <v>309</v>
      </c>
      <c r="S1467">
        <v>482320</v>
      </c>
      <c r="T1467" s="13">
        <v>53.701000000000001</v>
      </c>
      <c r="U1467" s="13">
        <v>0</v>
      </c>
      <c r="V1467" t="s">
        <v>2265</v>
      </c>
    </row>
    <row r="1468" spans="18:22" x14ac:dyDescent="0.35">
      <c r="R1468" t="s">
        <v>309</v>
      </c>
      <c r="S1468">
        <v>482340</v>
      </c>
      <c r="T1468" s="13">
        <v>266.90899999999999</v>
      </c>
      <c r="U1468" s="13">
        <v>0</v>
      </c>
      <c r="V1468" t="s">
        <v>2266</v>
      </c>
    </row>
    <row r="1469" spans="18:22" x14ac:dyDescent="0.35">
      <c r="R1469" t="s">
        <v>309</v>
      </c>
      <c r="S1469">
        <v>482361</v>
      </c>
      <c r="T1469" s="13">
        <v>3.29</v>
      </c>
      <c r="U1469" s="13">
        <v>0</v>
      </c>
      <c r="V1469" t="s">
        <v>2267</v>
      </c>
    </row>
    <row r="1470" spans="18:22" x14ac:dyDescent="0.35">
      <c r="R1470" t="s">
        <v>309</v>
      </c>
      <c r="S1470">
        <v>482369</v>
      </c>
      <c r="T1470" s="13">
        <v>51.749000000000002</v>
      </c>
      <c r="U1470" s="13">
        <v>2.8610000000000002</v>
      </c>
      <c r="V1470" t="s">
        <v>2268</v>
      </c>
    </row>
    <row r="1471" spans="18:22" x14ac:dyDescent="0.35">
      <c r="R1471" t="s">
        <v>309</v>
      </c>
      <c r="S1471">
        <v>482370</v>
      </c>
      <c r="T1471" s="13">
        <v>3.8980000000000001</v>
      </c>
      <c r="U1471" s="13">
        <v>0</v>
      </c>
      <c r="V1471" t="s">
        <v>2269</v>
      </c>
    </row>
    <row r="1472" spans="18:22" x14ac:dyDescent="0.35">
      <c r="R1472" t="s">
        <v>309</v>
      </c>
      <c r="S1472">
        <v>482390</v>
      </c>
      <c r="T1472" s="13">
        <v>262.435</v>
      </c>
      <c r="U1472" s="13">
        <v>0</v>
      </c>
      <c r="V1472" t="s">
        <v>2236</v>
      </c>
    </row>
    <row r="1473" spans="18:22" x14ac:dyDescent="0.35">
      <c r="R1473" t="s">
        <v>309</v>
      </c>
      <c r="S1473">
        <v>490110</v>
      </c>
      <c r="T1473" s="13">
        <v>4229.5</v>
      </c>
      <c r="U1473" s="13">
        <v>97.872</v>
      </c>
      <c r="V1473" t="s">
        <v>2270</v>
      </c>
    </row>
    <row r="1474" spans="18:22" x14ac:dyDescent="0.35">
      <c r="R1474" t="s">
        <v>309</v>
      </c>
      <c r="S1474">
        <v>490191</v>
      </c>
      <c r="T1474" s="13">
        <v>3.2909999999999999</v>
      </c>
      <c r="U1474" s="13">
        <v>0</v>
      </c>
      <c r="V1474" t="s">
        <v>2271</v>
      </c>
    </row>
    <row r="1475" spans="18:22" x14ac:dyDescent="0.35">
      <c r="R1475" t="s">
        <v>309</v>
      </c>
      <c r="S1475">
        <v>490199</v>
      </c>
      <c r="T1475" s="13">
        <v>4049.52</v>
      </c>
      <c r="U1475" s="13">
        <v>3.4870000000000001</v>
      </c>
      <c r="V1475" t="s">
        <v>2270</v>
      </c>
    </row>
    <row r="1476" spans="18:22" x14ac:dyDescent="0.35">
      <c r="R1476" t="s">
        <v>309</v>
      </c>
      <c r="S1476">
        <v>490210</v>
      </c>
      <c r="T1476" s="13">
        <v>51.539000000000001</v>
      </c>
      <c r="U1476" s="13">
        <v>0</v>
      </c>
      <c r="V1476" t="s">
        <v>2272</v>
      </c>
    </row>
    <row r="1477" spans="18:22" x14ac:dyDescent="0.35">
      <c r="R1477" t="s">
        <v>309</v>
      </c>
      <c r="S1477">
        <v>490290</v>
      </c>
      <c r="T1477" s="13">
        <v>377.238</v>
      </c>
      <c r="U1477" s="13">
        <v>0.104</v>
      </c>
      <c r="V1477" t="s">
        <v>2272</v>
      </c>
    </row>
    <row r="1478" spans="18:22" x14ac:dyDescent="0.35">
      <c r="R1478" t="s">
        <v>309</v>
      </c>
      <c r="S1478">
        <v>490300</v>
      </c>
      <c r="T1478" s="13">
        <v>7.5679999999999996</v>
      </c>
      <c r="U1478" s="13">
        <v>0</v>
      </c>
      <c r="V1478" t="s">
        <v>2273</v>
      </c>
    </row>
    <row r="1479" spans="18:22" x14ac:dyDescent="0.35">
      <c r="R1479" t="s">
        <v>309</v>
      </c>
      <c r="S1479">
        <v>490400</v>
      </c>
      <c r="T1479" s="13">
        <v>2.29</v>
      </c>
      <c r="U1479" s="13">
        <v>0</v>
      </c>
      <c r="V1479" t="s">
        <v>2274</v>
      </c>
    </row>
    <row r="1480" spans="18:22" x14ac:dyDescent="0.35">
      <c r="R1480" t="s">
        <v>309</v>
      </c>
      <c r="S1480">
        <v>490510</v>
      </c>
      <c r="T1480" s="13">
        <v>0.64700000000000002</v>
      </c>
      <c r="U1480" s="13">
        <v>0</v>
      </c>
      <c r="V1480" t="s">
        <v>2275</v>
      </c>
    </row>
    <row r="1481" spans="18:22" x14ac:dyDescent="0.35">
      <c r="R1481" t="s">
        <v>309</v>
      </c>
      <c r="S1481">
        <v>490591</v>
      </c>
      <c r="T1481" s="13">
        <v>0.4</v>
      </c>
      <c r="U1481" s="13">
        <v>0</v>
      </c>
      <c r="V1481" t="s">
        <v>2276</v>
      </c>
    </row>
    <row r="1482" spans="18:22" x14ac:dyDescent="0.35">
      <c r="R1482" t="s">
        <v>309</v>
      </c>
      <c r="S1482">
        <v>490599</v>
      </c>
      <c r="T1482" s="13">
        <v>13.109</v>
      </c>
      <c r="U1482" s="13">
        <v>0</v>
      </c>
      <c r="V1482" t="s">
        <v>2276</v>
      </c>
    </row>
    <row r="1483" spans="18:22" x14ac:dyDescent="0.35">
      <c r="R1483" t="s">
        <v>309</v>
      </c>
      <c r="S1483">
        <v>490600</v>
      </c>
      <c r="T1483" s="13">
        <v>0.16900000000000001</v>
      </c>
      <c r="U1483" s="13">
        <v>0.52100000000000002</v>
      </c>
      <c r="V1483" t="s">
        <v>2277</v>
      </c>
    </row>
    <row r="1484" spans="18:22" x14ac:dyDescent="0.35">
      <c r="R1484" t="s">
        <v>309</v>
      </c>
      <c r="S1484">
        <v>490700</v>
      </c>
      <c r="T1484" s="13">
        <v>954.93799999999999</v>
      </c>
      <c r="U1484" s="13">
        <v>0</v>
      </c>
      <c r="V1484" t="s">
        <v>2278</v>
      </c>
    </row>
    <row r="1485" spans="18:22" x14ac:dyDescent="0.35">
      <c r="R1485" t="s">
        <v>309</v>
      </c>
      <c r="S1485">
        <v>490890</v>
      </c>
      <c r="T1485" s="13">
        <v>0.67</v>
      </c>
      <c r="U1485" s="13">
        <v>0</v>
      </c>
      <c r="V1485" t="s">
        <v>2279</v>
      </c>
    </row>
    <row r="1486" spans="18:22" x14ac:dyDescent="0.35">
      <c r="R1486" t="s">
        <v>309</v>
      </c>
      <c r="S1486">
        <v>490900</v>
      </c>
      <c r="T1486" s="13">
        <v>99.763000000000005</v>
      </c>
      <c r="U1486" s="13">
        <v>0.39300000000000002</v>
      </c>
      <c r="V1486" t="s">
        <v>2280</v>
      </c>
    </row>
    <row r="1487" spans="18:22" x14ac:dyDescent="0.35">
      <c r="R1487" t="s">
        <v>309</v>
      </c>
      <c r="S1487">
        <v>491000</v>
      </c>
      <c r="T1487" s="13">
        <v>126.96599999999999</v>
      </c>
      <c r="U1487" s="13">
        <v>0</v>
      </c>
      <c r="V1487" t="s">
        <v>2281</v>
      </c>
    </row>
    <row r="1488" spans="18:22" x14ac:dyDescent="0.35">
      <c r="R1488" t="s">
        <v>309</v>
      </c>
      <c r="S1488">
        <v>491110</v>
      </c>
      <c r="T1488" s="13">
        <v>834.67200000000003</v>
      </c>
      <c r="U1488" s="13">
        <v>94.691999999999993</v>
      </c>
      <c r="V1488" t="s">
        <v>2282</v>
      </c>
    </row>
    <row r="1489" spans="18:22" x14ac:dyDescent="0.35">
      <c r="R1489" t="s">
        <v>309</v>
      </c>
      <c r="S1489">
        <v>491191</v>
      </c>
      <c r="T1489" s="13">
        <v>33.768000000000001</v>
      </c>
      <c r="U1489" s="13">
        <v>0.251</v>
      </c>
      <c r="V1489" t="s">
        <v>2283</v>
      </c>
    </row>
    <row r="1490" spans="18:22" x14ac:dyDescent="0.35">
      <c r="R1490" t="s">
        <v>309</v>
      </c>
      <c r="S1490">
        <v>491199</v>
      </c>
      <c r="T1490" s="13">
        <v>437.69600000000003</v>
      </c>
      <c r="U1490" s="13">
        <v>0</v>
      </c>
      <c r="V1490" t="s">
        <v>2284</v>
      </c>
    </row>
    <row r="1491" spans="18:22" x14ac:dyDescent="0.35">
      <c r="R1491" t="s">
        <v>308</v>
      </c>
      <c r="S1491">
        <v>500500</v>
      </c>
      <c r="T1491" s="13">
        <v>8.9999999999999993E-3</v>
      </c>
      <c r="U1491" s="13">
        <v>0</v>
      </c>
      <c r="V1491" t="s">
        <v>2285</v>
      </c>
    </row>
    <row r="1492" spans="18:22" x14ac:dyDescent="0.35">
      <c r="R1492" t="s">
        <v>308</v>
      </c>
      <c r="S1492">
        <v>500790</v>
      </c>
      <c r="T1492" s="13">
        <v>4.1749999999999998</v>
      </c>
      <c r="U1492" s="13">
        <v>0</v>
      </c>
      <c r="V1492" t="s">
        <v>2286</v>
      </c>
    </row>
    <row r="1493" spans="18:22" x14ac:dyDescent="0.35">
      <c r="R1493" t="s">
        <v>308</v>
      </c>
      <c r="S1493">
        <v>510539</v>
      </c>
      <c r="T1493" s="13">
        <v>0.128</v>
      </c>
      <c r="U1493" s="13">
        <v>0</v>
      </c>
      <c r="V1493" t="s">
        <v>2287</v>
      </c>
    </row>
    <row r="1494" spans="18:22" x14ac:dyDescent="0.35">
      <c r="R1494" t="s">
        <v>308</v>
      </c>
      <c r="S1494">
        <v>510610</v>
      </c>
      <c r="T1494" s="13">
        <v>0.24099999999999999</v>
      </c>
      <c r="U1494" s="13">
        <v>0</v>
      </c>
      <c r="V1494" t="s">
        <v>2288</v>
      </c>
    </row>
    <row r="1495" spans="18:22" x14ac:dyDescent="0.35">
      <c r="R1495" t="s">
        <v>308</v>
      </c>
      <c r="S1495">
        <v>510620</v>
      </c>
      <c r="T1495" s="13">
        <v>0.14299999999999999</v>
      </c>
      <c r="U1495" s="13">
        <v>0</v>
      </c>
      <c r="V1495" t="s">
        <v>2288</v>
      </c>
    </row>
    <row r="1496" spans="18:22" x14ac:dyDescent="0.35">
      <c r="R1496" t="s">
        <v>308</v>
      </c>
      <c r="S1496">
        <v>511120</v>
      </c>
      <c r="T1496" s="13">
        <v>0.83299999999999996</v>
      </c>
      <c r="U1496" s="13">
        <v>0</v>
      </c>
      <c r="V1496" t="s">
        <v>2289</v>
      </c>
    </row>
    <row r="1497" spans="18:22" x14ac:dyDescent="0.35">
      <c r="R1497" t="s">
        <v>308</v>
      </c>
      <c r="S1497">
        <v>511190</v>
      </c>
      <c r="T1497" s="13">
        <v>7.0000000000000001E-3</v>
      </c>
      <c r="U1497" s="13">
        <v>0</v>
      </c>
      <c r="V1497" t="s">
        <v>2289</v>
      </c>
    </row>
    <row r="1498" spans="18:22" x14ac:dyDescent="0.35">
      <c r="R1498" t="s">
        <v>308</v>
      </c>
      <c r="S1498">
        <v>511230</v>
      </c>
      <c r="T1498" s="13">
        <v>0.25</v>
      </c>
      <c r="U1498" s="13">
        <v>0</v>
      </c>
      <c r="V1498" t="s">
        <v>2290</v>
      </c>
    </row>
    <row r="1499" spans="18:22" x14ac:dyDescent="0.35">
      <c r="R1499" t="s">
        <v>278</v>
      </c>
      <c r="S1499">
        <v>520100</v>
      </c>
      <c r="T1499" s="13">
        <v>76.876000000000005</v>
      </c>
      <c r="U1499" s="13">
        <v>0</v>
      </c>
      <c r="V1499" t="s">
        <v>2291</v>
      </c>
    </row>
    <row r="1500" spans="18:22" x14ac:dyDescent="0.35">
      <c r="R1500" t="s">
        <v>308</v>
      </c>
      <c r="S1500">
        <v>520210</v>
      </c>
      <c r="T1500" s="13">
        <v>0.154</v>
      </c>
      <c r="U1500" s="13">
        <v>0</v>
      </c>
      <c r="V1500" t="s">
        <v>2292</v>
      </c>
    </row>
    <row r="1501" spans="18:22" x14ac:dyDescent="0.35">
      <c r="R1501" t="s">
        <v>308</v>
      </c>
      <c r="S1501">
        <v>520299</v>
      </c>
      <c r="T1501" s="13">
        <v>4.97</v>
      </c>
      <c r="U1501" s="13">
        <v>0</v>
      </c>
      <c r="V1501" t="s">
        <v>2293</v>
      </c>
    </row>
    <row r="1502" spans="18:22" x14ac:dyDescent="0.35">
      <c r="R1502" t="s">
        <v>308</v>
      </c>
      <c r="S1502">
        <v>520300</v>
      </c>
      <c r="T1502" s="13">
        <v>0.35599999999999998</v>
      </c>
      <c r="U1502" s="13">
        <v>0</v>
      </c>
      <c r="V1502" t="s">
        <v>2294</v>
      </c>
    </row>
    <row r="1503" spans="18:22" x14ac:dyDescent="0.35">
      <c r="R1503" t="s">
        <v>308</v>
      </c>
      <c r="S1503">
        <v>520411</v>
      </c>
      <c r="T1503" s="13">
        <v>6.367</v>
      </c>
      <c r="U1503" s="13">
        <v>0</v>
      </c>
      <c r="V1503" t="s">
        <v>2295</v>
      </c>
    </row>
    <row r="1504" spans="18:22" x14ac:dyDescent="0.35">
      <c r="R1504" t="s">
        <v>308</v>
      </c>
      <c r="S1504">
        <v>520419</v>
      </c>
      <c r="T1504" s="13">
        <v>22.439</v>
      </c>
      <c r="U1504" s="13">
        <v>0</v>
      </c>
      <c r="V1504" t="s">
        <v>2295</v>
      </c>
    </row>
    <row r="1505" spans="18:22" x14ac:dyDescent="0.35">
      <c r="R1505" t="s">
        <v>308</v>
      </c>
      <c r="S1505">
        <v>520420</v>
      </c>
      <c r="T1505" s="13">
        <v>10.484</v>
      </c>
      <c r="U1505" s="13">
        <v>0</v>
      </c>
      <c r="V1505" t="s">
        <v>2296</v>
      </c>
    </row>
    <row r="1506" spans="18:22" x14ac:dyDescent="0.35">
      <c r="R1506" t="s">
        <v>308</v>
      </c>
      <c r="S1506">
        <v>520543</v>
      </c>
      <c r="T1506" s="13">
        <v>1.0999999999999999E-2</v>
      </c>
      <c r="U1506" s="13">
        <v>0</v>
      </c>
      <c r="V1506" t="s">
        <v>2297</v>
      </c>
    </row>
    <row r="1507" spans="18:22" x14ac:dyDescent="0.35">
      <c r="R1507" t="s">
        <v>308</v>
      </c>
      <c r="S1507">
        <v>520544</v>
      </c>
      <c r="T1507" s="13">
        <v>0.54700000000000004</v>
      </c>
      <c r="U1507" s="13">
        <v>0</v>
      </c>
      <c r="V1507" t="s">
        <v>2297</v>
      </c>
    </row>
    <row r="1508" spans="18:22" x14ac:dyDescent="0.35">
      <c r="R1508" t="s">
        <v>308</v>
      </c>
      <c r="S1508">
        <v>520548</v>
      </c>
      <c r="T1508" s="13">
        <v>118.261</v>
      </c>
      <c r="U1508" s="13">
        <v>0</v>
      </c>
      <c r="V1508" t="s">
        <v>2298</v>
      </c>
    </row>
    <row r="1509" spans="18:22" x14ac:dyDescent="0.35">
      <c r="R1509" t="s">
        <v>308</v>
      </c>
      <c r="S1509">
        <v>520710</v>
      </c>
      <c r="T1509" s="13">
        <v>1.768</v>
      </c>
      <c r="U1509" s="13">
        <v>6.0650000000000004</v>
      </c>
      <c r="V1509" t="s">
        <v>2299</v>
      </c>
    </row>
    <row r="1510" spans="18:22" x14ac:dyDescent="0.35">
      <c r="R1510" t="s">
        <v>308</v>
      </c>
      <c r="S1510">
        <v>520790</v>
      </c>
      <c r="T1510" s="13">
        <v>2.101</v>
      </c>
      <c r="U1510" s="13">
        <v>0</v>
      </c>
      <c r="V1510" t="s">
        <v>2299</v>
      </c>
    </row>
    <row r="1511" spans="18:22" x14ac:dyDescent="0.35">
      <c r="R1511" t="s">
        <v>308</v>
      </c>
      <c r="S1511">
        <v>520811</v>
      </c>
      <c r="T1511" s="13">
        <v>112.42400000000001</v>
      </c>
      <c r="U1511" s="13">
        <v>0</v>
      </c>
      <c r="V1511" t="s">
        <v>2300</v>
      </c>
    </row>
    <row r="1512" spans="18:22" x14ac:dyDescent="0.35">
      <c r="R1512" t="s">
        <v>308</v>
      </c>
      <c r="S1512">
        <v>520813</v>
      </c>
      <c r="T1512" s="13">
        <v>0.68400000000000005</v>
      </c>
      <c r="U1512" s="13">
        <v>0</v>
      </c>
      <c r="V1512" t="s">
        <v>2300</v>
      </c>
    </row>
    <row r="1513" spans="18:22" x14ac:dyDescent="0.35">
      <c r="R1513" t="s">
        <v>308</v>
      </c>
      <c r="S1513">
        <v>520819</v>
      </c>
      <c r="T1513" s="13">
        <v>254.166</v>
      </c>
      <c r="U1513" s="13">
        <v>0.69099999999999995</v>
      </c>
      <c r="V1513" t="s">
        <v>2301</v>
      </c>
    </row>
    <row r="1514" spans="18:22" x14ac:dyDescent="0.35">
      <c r="R1514" t="s">
        <v>308</v>
      </c>
      <c r="S1514">
        <v>520821</v>
      </c>
      <c r="T1514" s="13">
        <v>16.209</v>
      </c>
      <c r="U1514" s="13">
        <v>0</v>
      </c>
      <c r="V1514" t="s">
        <v>2302</v>
      </c>
    </row>
    <row r="1515" spans="18:22" x14ac:dyDescent="0.35">
      <c r="R1515" t="s">
        <v>308</v>
      </c>
      <c r="S1515">
        <v>520822</v>
      </c>
      <c r="T1515" s="13">
        <v>1.839</v>
      </c>
      <c r="U1515" s="13">
        <v>0</v>
      </c>
      <c r="V1515" t="s">
        <v>2302</v>
      </c>
    </row>
    <row r="1516" spans="18:22" x14ac:dyDescent="0.35">
      <c r="R1516" t="s">
        <v>308</v>
      </c>
      <c r="S1516">
        <v>520823</v>
      </c>
      <c r="T1516" s="13">
        <v>11.388</v>
      </c>
      <c r="U1516" s="13">
        <v>0</v>
      </c>
      <c r="V1516" t="s">
        <v>2302</v>
      </c>
    </row>
    <row r="1517" spans="18:22" x14ac:dyDescent="0.35">
      <c r="R1517" t="s">
        <v>308</v>
      </c>
      <c r="S1517">
        <v>520829</v>
      </c>
      <c r="T1517" s="13">
        <v>282.97300000000001</v>
      </c>
      <c r="U1517" s="13">
        <v>0</v>
      </c>
      <c r="V1517" t="s">
        <v>2301</v>
      </c>
    </row>
    <row r="1518" spans="18:22" x14ac:dyDescent="0.35">
      <c r="R1518" t="s">
        <v>308</v>
      </c>
      <c r="S1518">
        <v>520831</v>
      </c>
      <c r="T1518" s="13">
        <v>2.2530000000000001</v>
      </c>
      <c r="U1518" s="13">
        <v>0</v>
      </c>
      <c r="V1518" t="s">
        <v>2302</v>
      </c>
    </row>
    <row r="1519" spans="18:22" x14ac:dyDescent="0.35">
      <c r="R1519" t="s">
        <v>308</v>
      </c>
      <c r="S1519">
        <v>520839</v>
      </c>
      <c r="T1519" s="13">
        <v>0.128</v>
      </c>
      <c r="U1519" s="13">
        <v>0</v>
      </c>
      <c r="V1519" t="s">
        <v>2301</v>
      </c>
    </row>
    <row r="1520" spans="18:22" x14ac:dyDescent="0.35">
      <c r="R1520" t="s">
        <v>308</v>
      </c>
      <c r="S1520">
        <v>520842</v>
      </c>
      <c r="T1520" s="13">
        <v>0</v>
      </c>
      <c r="U1520" s="13">
        <v>79.093000000000004</v>
      </c>
      <c r="V1520" t="s">
        <v>2302</v>
      </c>
    </row>
    <row r="1521" spans="18:22" x14ac:dyDescent="0.35">
      <c r="R1521" t="s">
        <v>308</v>
      </c>
      <c r="S1521">
        <v>520849</v>
      </c>
      <c r="T1521" s="13">
        <v>66.528999999999996</v>
      </c>
      <c r="U1521" s="13">
        <v>0</v>
      </c>
      <c r="V1521" t="s">
        <v>2301</v>
      </c>
    </row>
    <row r="1522" spans="18:22" x14ac:dyDescent="0.35">
      <c r="R1522" t="s">
        <v>308</v>
      </c>
      <c r="S1522">
        <v>520851</v>
      </c>
      <c r="T1522" s="13">
        <v>279.04500000000002</v>
      </c>
      <c r="U1522" s="13">
        <v>0</v>
      </c>
      <c r="V1522" t="s">
        <v>2302</v>
      </c>
    </row>
    <row r="1523" spans="18:22" x14ac:dyDescent="0.35">
      <c r="R1523" t="s">
        <v>308</v>
      </c>
      <c r="S1523">
        <v>520852</v>
      </c>
      <c r="T1523" s="13">
        <v>208.03200000000001</v>
      </c>
      <c r="U1523" s="13">
        <v>0</v>
      </c>
      <c r="V1523" t="s">
        <v>2302</v>
      </c>
    </row>
    <row r="1524" spans="18:22" x14ac:dyDescent="0.35">
      <c r="R1524" t="s">
        <v>308</v>
      </c>
      <c r="S1524">
        <v>520859</v>
      </c>
      <c r="T1524" s="13">
        <v>7.8339999999999996</v>
      </c>
      <c r="U1524" s="13">
        <v>0</v>
      </c>
      <c r="V1524" t="s">
        <v>2303</v>
      </c>
    </row>
    <row r="1525" spans="18:22" x14ac:dyDescent="0.35">
      <c r="R1525" t="s">
        <v>308</v>
      </c>
      <c r="S1525">
        <v>520911</v>
      </c>
      <c r="T1525" s="13">
        <v>130.80099999999999</v>
      </c>
      <c r="U1525" s="13">
        <v>0</v>
      </c>
      <c r="V1525" t="s">
        <v>2302</v>
      </c>
    </row>
    <row r="1526" spans="18:22" x14ac:dyDescent="0.35">
      <c r="R1526" t="s">
        <v>308</v>
      </c>
      <c r="S1526">
        <v>520919</v>
      </c>
      <c r="T1526" s="13">
        <v>2.0209999999999999</v>
      </c>
      <c r="U1526" s="13">
        <v>0</v>
      </c>
      <c r="V1526" t="s">
        <v>2301</v>
      </c>
    </row>
    <row r="1527" spans="18:22" x14ac:dyDescent="0.35">
      <c r="R1527" t="s">
        <v>308</v>
      </c>
      <c r="S1527">
        <v>520929</v>
      </c>
      <c r="T1527" s="13">
        <v>2.0529999999999999</v>
      </c>
      <c r="U1527" s="13">
        <v>0</v>
      </c>
      <c r="V1527" t="s">
        <v>2301</v>
      </c>
    </row>
    <row r="1528" spans="18:22" x14ac:dyDescent="0.35">
      <c r="R1528" t="s">
        <v>308</v>
      </c>
      <c r="S1528">
        <v>520931</v>
      </c>
      <c r="T1528" s="13">
        <v>42.484999999999999</v>
      </c>
      <c r="U1528" s="13">
        <v>0</v>
      </c>
      <c r="V1528" t="s">
        <v>2302</v>
      </c>
    </row>
    <row r="1529" spans="18:22" x14ac:dyDescent="0.35">
      <c r="R1529" t="s">
        <v>308</v>
      </c>
      <c r="S1529">
        <v>520939</v>
      </c>
      <c r="T1529" s="13">
        <v>4.3250000000000002</v>
      </c>
      <c r="U1529" s="13">
        <v>0</v>
      </c>
      <c r="V1529" t="s">
        <v>2301</v>
      </c>
    </row>
    <row r="1530" spans="18:22" x14ac:dyDescent="0.35">
      <c r="R1530" t="s">
        <v>308</v>
      </c>
      <c r="S1530">
        <v>520951</v>
      </c>
      <c r="T1530" s="13">
        <v>0.443</v>
      </c>
      <c r="U1530" s="13">
        <v>0</v>
      </c>
      <c r="V1530" t="s">
        <v>2302</v>
      </c>
    </row>
    <row r="1531" spans="18:22" x14ac:dyDescent="0.35">
      <c r="R1531" t="s">
        <v>308</v>
      </c>
      <c r="S1531">
        <v>520959</v>
      </c>
      <c r="T1531" s="13">
        <v>3.2250000000000001</v>
      </c>
      <c r="U1531" s="13">
        <v>0</v>
      </c>
      <c r="V1531" t="s">
        <v>2301</v>
      </c>
    </row>
    <row r="1532" spans="18:22" x14ac:dyDescent="0.35">
      <c r="R1532" t="s">
        <v>308</v>
      </c>
      <c r="S1532">
        <v>521011</v>
      </c>
      <c r="T1532" s="13">
        <v>0.376</v>
      </c>
      <c r="U1532" s="13">
        <v>0</v>
      </c>
      <c r="V1532" t="s">
        <v>2302</v>
      </c>
    </row>
    <row r="1533" spans="18:22" x14ac:dyDescent="0.35">
      <c r="R1533" t="s">
        <v>308</v>
      </c>
      <c r="S1533">
        <v>521019</v>
      </c>
      <c r="T1533" s="13">
        <v>0.21299999999999999</v>
      </c>
      <c r="U1533" s="13">
        <v>0</v>
      </c>
      <c r="V1533" t="s">
        <v>2304</v>
      </c>
    </row>
    <row r="1534" spans="18:22" x14ac:dyDescent="0.35">
      <c r="R1534" t="s">
        <v>308</v>
      </c>
      <c r="S1534">
        <v>521029</v>
      </c>
      <c r="T1534" s="13">
        <v>2.7E-2</v>
      </c>
      <c r="U1534" s="13">
        <v>0</v>
      </c>
      <c r="V1534" t="s">
        <v>2304</v>
      </c>
    </row>
    <row r="1535" spans="18:22" x14ac:dyDescent="0.35">
      <c r="R1535" t="s">
        <v>308</v>
      </c>
      <c r="S1535">
        <v>521049</v>
      </c>
      <c r="T1535" s="13">
        <v>2.5310000000000001</v>
      </c>
      <c r="U1535" s="13">
        <v>0</v>
      </c>
      <c r="V1535" t="s">
        <v>2304</v>
      </c>
    </row>
    <row r="1536" spans="18:22" x14ac:dyDescent="0.35">
      <c r="R1536" t="s">
        <v>308</v>
      </c>
      <c r="S1536">
        <v>521051</v>
      </c>
      <c r="T1536" s="13">
        <v>1.47</v>
      </c>
      <c r="U1536" s="13">
        <v>0</v>
      </c>
      <c r="V1536" t="s">
        <v>2302</v>
      </c>
    </row>
    <row r="1537" spans="18:22" x14ac:dyDescent="0.35">
      <c r="R1537" t="s">
        <v>308</v>
      </c>
      <c r="S1537">
        <v>521059</v>
      </c>
      <c r="T1537" s="13">
        <v>3.653</v>
      </c>
      <c r="U1537" s="13">
        <v>0</v>
      </c>
      <c r="V1537" t="s">
        <v>2304</v>
      </c>
    </row>
    <row r="1538" spans="18:22" x14ac:dyDescent="0.35">
      <c r="R1538" t="s">
        <v>308</v>
      </c>
      <c r="S1538">
        <v>521119</v>
      </c>
      <c r="T1538" s="13">
        <v>1.7729999999999999</v>
      </c>
      <c r="U1538" s="13">
        <v>0</v>
      </c>
      <c r="V1538" t="s">
        <v>2301</v>
      </c>
    </row>
    <row r="1539" spans="18:22" x14ac:dyDescent="0.35">
      <c r="R1539" t="s">
        <v>308</v>
      </c>
      <c r="S1539">
        <v>521139</v>
      </c>
      <c r="T1539" s="13">
        <v>0.187</v>
      </c>
      <c r="U1539" s="13">
        <v>0</v>
      </c>
      <c r="V1539" t="s">
        <v>2301</v>
      </c>
    </row>
    <row r="1540" spans="18:22" x14ac:dyDescent="0.35">
      <c r="R1540" t="s">
        <v>308</v>
      </c>
      <c r="S1540">
        <v>521149</v>
      </c>
      <c r="T1540" s="13">
        <v>0.3</v>
      </c>
      <c r="U1540" s="13">
        <v>0</v>
      </c>
      <c r="V1540" t="s">
        <v>2301</v>
      </c>
    </row>
    <row r="1541" spans="18:22" x14ac:dyDescent="0.35">
      <c r="R1541" t="s">
        <v>308</v>
      </c>
      <c r="S1541">
        <v>521151</v>
      </c>
      <c r="T1541" s="13">
        <v>0.191</v>
      </c>
      <c r="U1541" s="13">
        <v>0</v>
      </c>
      <c r="V1541" t="s">
        <v>2302</v>
      </c>
    </row>
    <row r="1542" spans="18:22" x14ac:dyDescent="0.35">
      <c r="R1542" t="s">
        <v>308</v>
      </c>
      <c r="S1542">
        <v>521159</v>
      </c>
      <c r="T1542" s="13">
        <v>9.8089999999999993</v>
      </c>
      <c r="U1542" s="13">
        <v>0</v>
      </c>
      <c r="V1542" t="s">
        <v>2301</v>
      </c>
    </row>
    <row r="1543" spans="18:22" x14ac:dyDescent="0.35">
      <c r="R1543" t="s">
        <v>308</v>
      </c>
      <c r="S1543">
        <v>521215</v>
      </c>
      <c r="T1543" s="13">
        <v>114.431</v>
      </c>
      <c r="U1543" s="13">
        <v>1.946</v>
      </c>
      <c r="V1543" t="s">
        <v>2301</v>
      </c>
    </row>
    <row r="1544" spans="18:22" x14ac:dyDescent="0.35">
      <c r="R1544" t="s">
        <v>308</v>
      </c>
      <c r="S1544">
        <v>521225</v>
      </c>
      <c r="T1544" s="13">
        <v>53.017000000000003</v>
      </c>
      <c r="U1544" s="13">
        <v>0</v>
      </c>
      <c r="V1544" t="s">
        <v>2301</v>
      </c>
    </row>
    <row r="1545" spans="18:22" x14ac:dyDescent="0.35">
      <c r="R1545" t="s">
        <v>308</v>
      </c>
      <c r="S1545">
        <v>530290</v>
      </c>
      <c r="T1545" s="13">
        <v>0.14799999999999999</v>
      </c>
      <c r="U1545" s="13">
        <v>0</v>
      </c>
      <c r="V1545" t="s">
        <v>2305</v>
      </c>
    </row>
    <row r="1546" spans="18:22" x14ac:dyDescent="0.35">
      <c r="R1546" t="s">
        <v>308</v>
      </c>
      <c r="S1546">
        <v>530390</v>
      </c>
      <c r="T1546" s="13">
        <v>1.252</v>
      </c>
      <c r="U1546" s="13">
        <v>0</v>
      </c>
      <c r="V1546" t="s">
        <v>2306</v>
      </c>
    </row>
    <row r="1547" spans="18:22" x14ac:dyDescent="0.35">
      <c r="R1547" t="s">
        <v>280</v>
      </c>
      <c r="S1547">
        <v>530500</v>
      </c>
      <c r="T1547" s="13">
        <v>2.9820000000000002</v>
      </c>
      <c r="U1547" s="13">
        <v>0</v>
      </c>
      <c r="V1547" t="s">
        <v>2307</v>
      </c>
    </row>
    <row r="1548" spans="18:22" x14ac:dyDescent="0.35">
      <c r="R1548" t="s">
        <v>308</v>
      </c>
      <c r="S1548">
        <v>530911</v>
      </c>
      <c r="T1548" s="13">
        <v>7.1999999999999995E-2</v>
      </c>
      <c r="U1548" s="13">
        <v>0</v>
      </c>
      <c r="V1548" t="s">
        <v>2308</v>
      </c>
    </row>
    <row r="1549" spans="18:22" x14ac:dyDescent="0.35">
      <c r="R1549" t="s">
        <v>308</v>
      </c>
      <c r="S1549">
        <v>530929</v>
      </c>
      <c r="T1549" s="13">
        <v>1.661</v>
      </c>
      <c r="U1549" s="13">
        <v>0</v>
      </c>
      <c r="V1549" t="s">
        <v>2309</v>
      </c>
    </row>
    <row r="1550" spans="18:22" x14ac:dyDescent="0.35">
      <c r="R1550" t="s">
        <v>308</v>
      </c>
      <c r="S1550">
        <v>531090</v>
      </c>
      <c r="T1550" s="13">
        <v>0.52100000000000002</v>
      </c>
      <c r="U1550" s="13">
        <v>0</v>
      </c>
      <c r="V1550" t="s">
        <v>2310</v>
      </c>
    </row>
    <row r="1551" spans="18:22" x14ac:dyDescent="0.35">
      <c r="R1551" t="s">
        <v>308</v>
      </c>
      <c r="S1551">
        <v>531100</v>
      </c>
      <c r="T1551" s="13">
        <v>25.754999999999999</v>
      </c>
      <c r="U1551" s="13">
        <v>25.727</v>
      </c>
      <c r="V1551" t="s">
        <v>2311</v>
      </c>
    </row>
    <row r="1552" spans="18:22" x14ac:dyDescent="0.35">
      <c r="R1552" t="s">
        <v>308</v>
      </c>
      <c r="S1552">
        <v>540110</v>
      </c>
      <c r="T1552" s="13">
        <v>112.227</v>
      </c>
      <c r="U1552" s="13">
        <v>0</v>
      </c>
      <c r="V1552" t="s">
        <v>2312</v>
      </c>
    </row>
    <row r="1553" spans="18:22" x14ac:dyDescent="0.35">
      <c r="R1553" t="s">
        <v>308</v>
      </c>
      <c r="S1553">
        <v>540120</v>
      </c>
      <c r="T1553" s="13">
        <v>6.1150000000000002</v>
      </c>
      <c r="U1553" s="13">
        <v>0</v>
      </c>
      <c r="V1553" t="s">
        <v>2312</v>
      </c>
    </row>
    <row r="1554" spans="18:22" x14ac:dyDescent="0.35">
      <c r="R1554" t="s">
        <v>308</v>
      </c>
      <c r="S1554">
        <v>540231</v>
      </c>
      <c r="T1554" s="13">
        <v>0.152</v>
      </c>
      <c r="U1554" s="13">
        <v>0</v>
      </c>
      <c r="V1554" t="s">
        <v>2313</v>
      </c>
    </row>
    <row r="1555" spans="18:22" x14ac:dyDescent="0.35">
      <c r="R1555" t="s">
        <v>308</v>
      </c>
      <c r="S1555">
        <v>540232</v>
      </c>
      <c r="T1555" s="13">
        <v>0.63800000000000001</v>
      </c>
      <c r="U1555" s="13">
        <v>0</v>
      </c>
      <c r="V1555" t="s">
        <v>2313</v>
      </c>
    </row>
    <row r="1556" spans="18:22" x14ac:dyDescent="0.35">
      <c r="R1556" t="s">
        <v>308</v>
      </c>
      <c r="S1556">
        <v>540233</v>
      </c>
      <c r="T1556" s="13">
        <v>66.634</v>
      </c>
      <c r="U1556" s="13">
        <v>0</v>
      </c>
      <c r="V1556" t="s">
        <v>2313</v>
      </c>
    </row>
    <row r="1557" spans="18:22" x14ac:dyDescent="0.35">
      <c r="R1557" t="s">
        <v>308</v>
      </c>
      <c r="S1557">
        <v>540239</v>
      </c>
      <c r="T1557" s="13">
        <v>2.3E-2</v>
      </c>
      <c r="U1557" s="13">
        <v>0</v>
      </c>
      <c r="V1557" t="s">
        <v>2313</v>
      </c>
    </row>
    <row r="1558" spans="18:22" x14ac:dyDescent="0.35">
      <c r="R1558" t="s">
        <v>308</v>
      </c>
      <c r="S1558">
        <v>540269</v>
      </c>
      <c r="T1558" s="13">
        <v>0.188</v>
      </c>
      <c r="U1558" s="13">
        <v>0</v>
      </c>
      <c r="V1558" t="s">
        <v>2314</v>
      </c>
    </row>
    <row r="1559" spans="18:22" x14ac:dyDescent="0.35">
      <c r="R1559" t="s">
        <v>308</v>
      </c>
      <c r="S1559">
        <v>540419</v>
      </c>
      <c r="T1559" s="13">
        <v>1.2999999999999999E-2</v>
      </c>
      <c r="U1559" s="13">
        <v>0</v>
      </c>
      <c r="V1559" t="s">
        <v>2315</v>
      </c>
    </row>
    <row r="1560" spans="18:22" x14ac:dyDescent="0.35">
      <c r="R1560" t="s">
        <v>308</v>
      </c>
      <c r="S1560">
        <v>540600</v>
      </c>
      <c r="T1560" s="13">
        <v>0.14000000000000001</v>
      </c>
      <c r="U1560" s="13">
        <v>0</v>
      </c>
      <c r="V1560" t="s">
        <v>2316</v>
      </c>
    </row>
    <row r="1561" spans="18:22" x14ac:dyDescent="0.35">
      <c r="R1561" t="s">
        <v>308</v>
      </c>
      <c r="S1561">
        <v>540710</v>
      </c>
      <c r="T1561" s="13">
        <v>53.25</v>
      </c>
      <c r="U1561" s="13">
        <v>0</v>
      </c>
      <c r="V1561" t="s">
        <v>2317</v>
      </c>
    </row>
    <row r="1562" spans="18:22" x14ac:dyDescent="0.35">
      <c r="R1562" t="s">
        <v>308</v>
      </c>
      <c r="S1562">
        <v>540720</v>
      </c>
      <c r="T1562" s="13">
        <v>44.537999999999997</v>
      </c>
      <c r="U1562" s="13">
        <v>0</v>
      </c>
      <c r="V1562" t="s">
        <v>2318</v>
      </c>
    </row>
    <row r="1563" spans="18:22" x14ac:dyDescent="0.35">
      <c r="R1563" t="s">
        <v>308</v>
      </c>
      <c r="S1563">
        <v>540742</v>
      </c>
      <c r="T1563" s="13">
        <v>0.438</v>
      </c>
      <c r="U1563" s="13">
        <v>0</v>
      </c>
      <c r="V1563" t="s">
        <v>2319</v>
      </c>
    </row>
    <row r="1564" spans="18:22" x14ac:dyDescent="0.35">
      <c r="R1564" t="s">
        <v>308</v>
      </c>
      <c r="S1564">
        <v>540743</v>
      </c>
      <c r="T1564" s="13">
        <v>672.255</v>
      </c>
      <c r="U1564" s="13">
        <v>0</v>
      </c>
      <c r="V1564" t="s">
        <v>2319</v>
      </c>
    </row>
    <row r="1565" spans="18:22" x14ac:dyDescent="0.35">
      <c r="R1565" t="s">
        <v>308</v>
      </c>
      <c r="S1565">
        <v>540744</v>
      </c>
      <c r="T1565" s="13">
        <v>0.66600000000000004</v>
      </c>
      <c r="U1565" s="13">
        <v>0</v>
      </c>
      <c r="V1565" t="s">
        <v>2319</v>
      </c>
    </row>
    <row r="1566" spans="18:22" x14ac:dyDescent="0.35">
      <c r="R1566" t="s">
        <v>308</v>
      </c>
      <c r="S1566">
        <v>540751</v>
      </c>
      <c r="T1566" s="13">
        <v>0.23100000000000001</v>
      </c>
      <c r="U1566" s="13">
        <v>0</v>
      </c>
      <c r="V1566" t="s">
        <v>2319</v>
      </c>
    </row>
    <row r="1567" spans="18:22" x14ac:dyDescent="0.35">
      <c r="R1567" t="s">
        <v>308</v>
      </c>
      <c r="S1567">
        <v>540752</v>
      </c>
      <c r="T1567" s="13">
        <v>220.05099999999999</v>
      </c>
      <c r="U1567" s="13">
        <v>0</v>
      </c>
      <c r="V1567" t="s">
        <v>2319</v>
      </c>
    </row>
    <row r="1568" spans="18:22" x14ac:dyDescent="0.35">
      <c r="R1568" t="s">
        <v>308</v>
      </c>
      <c r="S1568">
        <v>540754</v>
      </c>
      <c r="T1568" s="13">
        <v>456.38900000000001</v>
      </c>
      <c r="U1568" s="13">
        <v>12.747999999999999</v>
      </c>
      <c r="V1568" t="s">
        <v>2319</v>
      </c>
    </row>
    <row r="1569" spans="18:22" x14ac:dyDescent="0.35">
      <c r="R1569" t="s">
        <v>308</v>
      </c>
      <c r="S1569">
        <v>540761</v>
      </c>
      <c r="T1569" s="13">
        <v>310.40199999999999</v>
      </c>
      <c r="U1569" s="13">
        <v>0</v>
      </c>
      <c r="V1569" t="s">
        <v>2319</v>
      </c>
    </row>
    <row r="1570" spans="18:22" x14ac:dyDescent="0.35">
      <c r="R1570" t="s">
        <v>308</v>
      </c>
      <c r="S1570">
        <v>540769</v>
      </c>
      <c r="T1570" s="13">
        <v>64.653999999999996</v>
      </c>
      <c r="U1570" s="13">
        <v>0</v>
      </c>
      <c r="V1570" t="s">
        <v>2319</v>
      </c>
    </row>
    <row r="1571" spans="18:22" x14ac:dyDescent="0.35">
      <c r="R1571" t="s">
        <v>308</v>
      </c>
      <c r="S1571">
        <v>540771</v>
      </c>
      <c r="T1571" s="13">
        <v>0.47699999999999998</v>
      </c>
      <c r="U1571" s="13">
        <v>0</v>
      </c>
      <c r="V1571" t="s">
        <v>2319</v>
      </c>
    </row>
    <row r="1572" spans="18:22" x14ac:dyDescent="0.35">
      <c r="R1572" t="s">
        <v>308</v>
      </c>
      <c r="S1572">
        <v>540772</v>
      </c>
      <c r="T1572" s="13">
        <v>6.8000000000000005E-2</v>
      </c>
      <c r="U1572" s="13">
        <v>0</v>
      </c>
      <c r="V1572" t="s">
        <v>2319</v>
      </c>
    </row>
    <row r="1573" spans="18:22" x14ac:dyDescent="0.35">
      <c r="R1573" t="s">
        <v>308</v>
      </c>
      <c r="S1573">
        <v>540773</v>
      </c>
      <c r="T1573" s="13">
        <v>0.32800000000000001</v>
      </c>
      <c r="U1573" s="13">
        <v>0</v>
      </c>
      <c r="V1573" t="s">
        <v>2319</v>
      </c>
    </row>
    <row r="1574" spans="18:22" x14ac:dyDescent="0.35">
      <c r="R1574" t="s">
        <v>308</v>
      </c>
      <c r="S1574">
        <v>540774</v>
      </c>
      <c r="T1574" s="13">
        <v>6.4000000000000001E-2</v>
      </c>
      <c r="U1574" s="13">
        <v>0</v>
      </c>
      <c r="V1574" t="s">
        <v>2319</v>
      </c>
    </row>
    <row r="1575" spans="18:22" x14ac:dyDescent="0.35">
      <c r="R1575" t="s">
        <v>308</v>
      </c>
      <c r="S1575">
        <v>540782</v>
      </c>
      <c r="T1575" s="13">
        <v>93.385000000000005</v>
      </c>
      <c r="U1575" s="13">
        <v>0</v>
      </c>
      <c r="V1575" t="s">
        <v>2319</v>
      </c>
    </row>
    <row r="1576" spans="18:22" x14ac:dyDescent="0.35">
      <c r="R1576" t="s">
        <v>308</v>
      </c>
      <c r="S1576">
        <v>540783</v>
      </c>
      <c r="T1576" s="13">
        <v>23.443000000000001</v>
      </c>
      <c r="U1576" s="13">
        <v>0</v>
      </c>
      <c r="V1576" t="s">
        <v>2319</v>
      </c>
    </row>
    <row r="1577" spans="18:22" x14ac:dyDescent="0.35">
      <c r="R1577" t="s">
        <v>308</v>
      </c>
      <c r="S1577">
        <v>540791</v>
      </c>
      <c r="T1577" s="13">
        <v>2.7E-2</v>
      </c>
      <c r="U1577" s="13">
        <v>0</v>
      </c>
      <c r="V1577" t="s">
        <v>2320</v>
      </c>
    </row>
    <row r="1578" spans="18:22" x14ac:dyDescent="0.35">
      <c r="R1578" t="s">
        <v>308</v>
      </c>
      <c r="S1578">
        <v>540793</v>
      </c>
      <c r="T1578" s="13">
        <v>0.65600000000000003</v>
      </c>
      <c r="U1578" s="13">
        <v>0</v>
      </c>
      <c r="V1578" t="s">
        <v>2320</v>
      </c>
    </row>
    <row r="1579" spans="18:22" x14ac:dyDescent="0.35">
      <c r="R1579" t="s">
        <v>308</v>
      </c>
      <c r="S1579">
        <v>540794</v>
      </c>
      <c r="T1579" s="13">
        <v>79.89</v>
      </c>
      <c r="U1579" s="13">
        <v>0</v>
      </c>
      <c r="V1579" t="s">
        <v>2320</v>
      </c>
    </row>
    <row r="1580" spans="18:22" x14ac:dyDescent="0.35">
      <c r="R1580" t="s">
        <v>308</v>
      </c>
      <c r="S1580">
        <v>540810</v>
      </c>
      <c r="T1580" s="13">
        <v>1.08</v>
      </c>
      <c r="U1580" s="13">
        <v>0</v>
      </c>
      <c r="V1580" t="s">
        <v>2317</v>
      </c>
    </row>
    <row r="1581" spans="18:22" x14ac:dyDescent="0.35">
      <c r="R1581" t="s">
        <v>308</v>
      </c>
      <c r="S1581">
        <v>540823</v>
      </c>
      <c r="T1581" s="13">
        <v>1.0999999999999999E-2</v>
      </c>
      <c r="U1581" s="13">
        <v>0</v>
      </c>
      <c r="V1581" t="s">
        <v>2321</v>
      </c>
    </row>
    <row r="1582" spans="18:22" x14ac:dyDescent="0.35">
      <c r="R1582" t="s">
        <v>308</v>
      </c>
      <c r="S1582">
        <v>540831</v>
      </c>
      <c r="T1582" s="13">
        <v>28.79</v>
      </c>
      <c r="U1582" s="13">
        <v>0</v>
      </c>
      <c r="V1582" t="s">
        <v>2322</v>
      </c>
    </row>
    <row r="1583" spans="18:22" x14ac:dyDescent="0.35">
      <c r="R1583" t="s">
        <v>311</v>
      </c>
      <c r="S1583">
        <v>550190</v>
      </c>
      <c r="T1583" s="13">
        <v>42.615000000000002</v>
      </c>
      <c r="U1583" s="13">
        <v>0</v>
      </c>
      <c r="V1583" t="s">
        <v>2323</v>
      </c>
    </row>
    <row r="1584" spans="18:22" x14ac:dyDescent="0.35">
      <c r="R1584" t="s">
        <v>311</v>
      </c>
      <c r="S1584">
        <v>550200</v>
      </c>
      <c r="T1584" s="13">
        <v>127.813</v>
      </c>
      <c r="U1584" s="13">
        <v>0</v>
      </c>
      <c r="V1584" t="s">
        <v>2324</v>
      </c>
    </row>
    <row r="1585" spans="18:22" x14ac:dyDescent="0.35">
      <c r="R1585" t="s">
        <v>311</v>
      </c>
      <c r="S1585">
        <v>550320</v>
      </c>
      <c r="T1585" s="13">
        <v>28.928999999999998</v>
      </c>
      <c r="U1585" s="13">
        <v>0</v>
      </c>
      <c r="V1585" t="s">
        <v>2325</v>
      </c>
    </row>
    <row r="1586" spans="18:22" x14ac:dyDescent="0.35">
      <c r="R1586" t="s">
        <v>311</v>
      </c>
      <c r="S1586">
        <v>550340</v>
      </c>
      <c r="T1586" s="13">
        <v>64.335999999999999</v>
      </c>
      <c r="U1586" s="13">
        <v>0</v>
      </c>
      <c r="V1586" t="s">
        <v>2325</v>
      </c>
    </row>
    <row r="1587" spans="18:22" x14ac:dyDescent="0.35">
      <c r="R1587" t="s">
        <v>311</v>
      </c>
      <c r="S1587">
        <v>550390</v>
      </c>
      <c r="T1587" s="13">
        <v>3.17</v>
      </c>
      <c r="U1587" s="13">
        <v>0</v>
      </c>
      <c r="V1587" t="s">
        <v>2325</v>
      </c>
    </row>
    <row r="1588" spans="18:22" x14ac:dyDescent="0.35">
      <c r="R1588" t="s">
        <v>311</v>
      </c>
      <c r="S1588">
        <v>550410</v>
      </c>
      <c r="T1588" s="13">
        <v>4.7E-2</v>
      </c>
      <c r="U1588" s="13">
        <v>0</v>
      </c>
      <c r="V1588" t="s">
        <v>2326</v>
      </c>
    </row>
    <row r="1589" spans="18:22" x14ac:dyDescent="0.35">
      <c r="R1589" t="s">
        <v>308</v>
      </c>
      <c r="S1589">
        <v>550700</v>
      </c>
      <c r="T1589" s="13">
        <v>7.2130000000000001</v>
      </c>
      <c r="U1589" s="13">
        <v>0</v>
      </c>
      <c r="V1589" t="s">
        <v>2327</v>
      </c>
    </row>
    <row r="1590" spans="18:22" x14ac:dyDescent="0.35">
      <c r="R1590" t="s">
        <v>308</v>
      </c>
      <c r="S1590">
        <v>550810</v>
      </c>
      <c r="T1590" s="13">
        <v>32.402000000000001</v>
      </c>
      <c r="U1590" s="13">
        <v>1.2130000000000001</v>
      </c>
      <c r="V1590" t="s">
        <v>2328</v>
      </c>
    </row>
    <row r="1591" spans="18:22" x14ac:dyDescent="0.35">
      <c r="R1591" t="s">
        <v>308</v>
      </c>
      <c r="S1591">
        <v>550820</v>
      </c>
      <c r="T1591" s="13">
        <v>22.728999999999999</v>
      </c>
      <c r="U1591" s="13">
        <v>0</v>
      </c>
      <c r="V1591" t="s">
        <v>2328</v>
      </c>
    </row>
    <row r="1592" spans="18:22" x14ac:dyDescent="0.35">
      <c r="R1592" t="s">
        <v>308</v>
      </c>
      <c r="S1592">
        <v>550911</v>
      </c>
      <c r="T1592" s="13">
        <v>0.107</v>
      </c>
      <c r="U1592" s="13">
        <v>0</v>
      </c>
      <c r="V1592" t="s">
        <v>2329</v>
      </c>
    </row>
    <row r="1593" spans="18:22" x14ac:dyDescent="0.35">
      <c r="R1593" t="s">
        <v>308</v>
      </c>
      <c r="S1593">
        <v>550951</v>
      </c>
      <c r="T1593" s="13">
        <v>119.09099999999999</v>
      </c>
      <c r="U1593" s="13">
        <v>0</v>
      </c>
      <c r="V1593" t="s">
        <v>2330</v>
      </c>
    </row>
    <row r="1594" spans="18:22" x14ac:dyDescent="0.35">
      <c r="R1594" t="s">
        <v>308</v>
      </c>
      <c r="S1594">
        <v>550953</v>
      </c>
      <c r="T1594" s="13">
        <v>203.42099999999999</v>
      </c>
      <c r="U1594" s="13">
        <v>0</v>
      </c>
      <c r="V1594" t="s">
        <v>2330</v>
      </c>
    </row>
    <row r="1595" spans="18:22" x14ac:dyDescent="0.35">
      <c r="R1595" t="s">
        <v>308</v>
      </c>
      <c r="S1595">
        <v>550959</v>
      </c>
      <c r="T1595" s="13">
        <v>59.951000000000001</v>
      </c>
      <c r="U1595" s="13">
        <v>0</v>
      </c>
      <c r="V1595" t="s">
        <v>2330</v>
      </c>
    </row>
    <row r="1596" spans="18:22" x14ac:dyDescent="0.35">
      <c r="R1596" t="s">
        <v>308</v>
      </c>
      <c r="S1596">
        <v>551090</v>
      </c>
      <c r="T1596" s="13">
        <v>0.104</v>
      </c>
      <c r="U1596" s="13">
        <v>0</v>
      </c>
      <c r="V1596" t="s">
        <v>2331</v>
      </c>
    </row>
    <row r="1597" spans="18:22" x14ac:dyDescent="0.35">
      <c r="R1597" t="s">
        <v>308</v>
      </c>
      <c r="S1597">
        <v>551110</v>
      </c>
      <c r="T1597" s="13">
        <v>855.81700000000001</v>
      </c>
      <c r="U1597" s="13">
        <v>0</v>
      </c>
      <c r="V1597" t="s">
        <v>2329</v>
      </c>
    </row>
    <row r="1598" spans="18:22" x14ac:dyDescent="0.35">
      <c r="R1598" t="s">
        <v>308</v>
      </c>
      <c r="S1598">
        <v>551120</v>
      </c>
      <c r="T1598" s="13">
        <v>42.389000000000003</v>
      </c>
      <c r="U1598" s="13">
        <v>0</v>
      </c>
      <c r="V1598" t="s">
        <v>2329</v>
      </c>
    </row>
    <row r="1599" spans="18:22" x14ac:dyDescent="0.35">
      <c r="R1599" t="s">
        <v>308</v>
      </c>
      <c r="S1599">
        <v>551219</v>
      </c>
      <c r="T1599" s="13">
        <v>3463.39</v>
      </c>
      <c r="U1599" s="13">
        <v>0</v>
      </c>
      <c r="V1599" t="s">
        <v>2332</v>
      </c>
    </row>
    <row r="1600" spans="18:22" x14ac:dyDescent="0.35">
      <c r="R1600" t="s">
        <v>308</v>
      </c>
      <c r="S1600">
        <v>551229</v>
      </c>
      <c r="T1600" s="13">
        <v>0.52400000000000002</v>
      </c>
      <c r="U1600" s="13">
        <v>235.59700000000001</v>
      </c>
      <c r="V1600" t="s">
        <v>2332</v>
      </c>
    </row>
    <row r="1601" spans="18:22" x14ac:dyDescent="0.35">
      <c r="R1601" t="s">
        <v>308</v>
      </c>
      <c r="S1601">
        <v>551291</v>
      </c>
      <c r="T1601" s="13">
        <v>0.183</v>
      </c>
      <c r="U1601" s="13">
        <v>0</v>
      </c>
      <c r="V1601" t="s">
        <v>2332</v>
      </c>
    </row>
    <row r="1602" spans="18:22" x14ac:dyDescent="0.35">
      <c r="R1602" t="s">
        <v>308</v>
      </c>
      <c r="S1602">
        <v>551299</v>
      </c>
      <c r="T1602" s="13">
        <v>363.91899999999998</v>
      </c>
      <c r="U1602" s="13">
        <v>0</v>
      </c>
      <c r="V1602" t="s">
        <v>2332</v>
      </c>
    </row>
    <row r="1603" spans="18:22" x14ac:dyDescent="0.35">
      <c r="R1603" t="s">
        <v>308</v>
      </c>
      <c r="S1603">
        <v>551311</v>
      </c>
      <c r="T1603" s="13">
        <v>76.013999999999996</v>
      </c>
      <c r="U1603" s="13">
        <v>0</v>
      </c>
      <c r="V1603" t="s">
        <v>2333</v>
      </c>
    </row>
    <row r="1604" spans="18:22" x14ac:dyDescent="0.35">
      <c r="R1604" t="s">
        <v>308</v>
      </c>
      <c r="S1604">
        <v>551313</v>
      </c>
      <c r="T1604" s="13">
        <v>16.225000000000001</v>
      </c>
      <c r="U1604" s="13">
        <v>0</v>
      </c>
      <c r="V1604" t="s">
        <v>2333</v>
      </c>
    </row>
    <row r="1605" spans="18:22" x14ac:dyDescent="0.35">
      <c r="R1605" t="s">
        <v>308</v>
      </c>
      <c r="S1605">
        <v>551319</v>
      </c>
      <c r="T1605" s="13">
        <v>5.6230000000000002</v>
      </c>
      <c r="U1605" s="13">
        <v>0</v>
      </c>
      <c r="V1605" t="s">
        <v>2332</v>
      </c>
    </row>
    <row r="1606" spans="18:22" x14ac:dyDescent="0.35">
      <c r="R1606" t="s">
        <v>308</v>
      </c>
      <c r="S1606">
        <v>551323</v>
      </c>
      <c r="T1606" s="13">
        <v>243.55099999999999</v>
      </c>
      <c r="U1606" s="13">
        <v>0</v>
      </c>
      <c r="V1606" t="s">
        <v>2334</v>
      </c>
    </row>
    <row r="1607" spans="18:22" x14ac:dyDescent="0.35">
      <c r="R1607" t="s">
        <v>308</v>
      </c>
      <c r="S1607">
        <v>551329</v>
      </c>
      <c r="T1607" s="13">
        <v>64.712999999999994</v>
      </c>
      <c r="U1607" s="13">
        <v>0</v>
      </c>
      <c r="V1607" t="s">
        <v>2335</v>
      </c>
    </row>
    <row r="1608" spans="18:22" x14ac:dyDescent="0.35">
      <c r="R1608" t="s">
        <v>308</v>
      </c>
      <c r="S1608">
        <v>551331</v>
      </c>
      <c r="T1608" s="13">
        <v>5.8000000000000003E-2</v>
      </c>
      <c r="U1608" s="13">
        <v>0</v>
      </c>
      <c r="V1608" t="s">
        <v>2333</v>
      </c>
    </row>
    <row r="1609" spans="18:22" x14ac:dyDescent="0.35">
      <c r="R1609" t="s">
        <v>308</v>
      </c>
      <c r="S1609">
        <v>551339</v>
      </c>
      <c r="T1609" s="13">
        <v>96.673000000000002</v>
      </c>
      <c r="U1609" s="13">
        <v>0</v>
      </c>
      <c r="V1609" t="s">
        <v>2336</v>
      </c>
    </row>
    <row r="1610" spans="18:22" x14ac:dyDescent="0.35">
      <c r="R1610" t="s">
        <v>308</v>
      </c>
      <c r="S1610">
        <v>551341</v>
      </c>
      <c r="T1610" s="13">
        <v>8.06</v>
      </c>
      <c r="U1610" s="13">
        <v>0</v>
      </c>
      <c r="V1610" t="s">
        <v>2333</v>
      </c>
    </row>
    <row r="1611" spans="18:22" x14ac:dyDescent="0.35">
      <c r="R1611" t="s">
        <v>308</v>
      </c>
      <c r="S1611">
        <v>551349</v>
      </c>
      <c r="T1611" s="13">
        <v>818.90200000000004</v>
      </c>
      <c r="U1611" s="13">
        <v>0</v>
      </c>
      <c r="V1611" t="s">
        <v>2337</v>
      </c>
    </row>
    <row r="1612" spans="18:22" x14ac:dyDescent="0.35">
      <c r="R1612" t="s">
        <v>308</v>
      </c>
      <c r="S1612">
        <v>551411</v>
      </c>
      <c r="T1612" s="13">
        <v>0.127</v>
      </c>
      <c r="U1612" s="13">
        <v>0</v>
      </c>
      <c r="V1612" t="s">
        <v>2333</v>
      </c>
    </row>
    <row r="1613" spans="18:22" x14ac:dyDescent="0.35">
      <c r="R1613" t="s">
        <v>308</v>
      </c>
      <c r="S1613">
        <v>551419</v>
      </c>
      <c r="T1613" s="13">
        <v>1152</v>
      </c>
      <c r="U1613" s="13">
        <v>0</v>
      </c>
      <c r="V1613" t="s">
        <v>2338</v>
      </c>
    </row>
    <row r="1614" spans="18:22" x14ac:dyDescent="0.35">
      <c r="R1614" t="s">
        <v>308</v>
      </c>
      <c r="S1614">
        <v>551421</v>
      </c>
      <c r="T1614" s="13">
        <v>6.5890000000000004</v>
      </c>
      <c r="U1614" s="13">
        <v>0</v>
      </c>
      <c r="V1614" t="s">
        <v>2333</v>
      </c>
    </row>
    <row r="1615" spans="18:22" x14ac:dyDescent="0.35">
      <c r="R1615" t="s">
        <v>308</v>
      </c>
      <c r="S1615">
        <v>551423</v>
      </c>
      <c r="T1615" s="13">
        <v>83.474999999999994</v>
      </c>
      <c r="U1615" s="13">
        <v>0</v>
      </c>
      <c r="V1615" t="s">
        <v>2333</v>
      </c>
    </row>
    <row r="1616" spans="18:22" x14ac:dyDescent="0.35">
      <c r="R1616" t="s">
        <v>308</v>
      </c>
      <c r="S1616">
        <v>551429</v>
      </c>
      <c r="T1616" s="13">
        <v>804.529</v>
      </c>
      <c r="U1616" s="13">
        <v>0</v>
      </c>
      <c r="V1616" t="s">
        <v>2335</v>
      </c>
    </row>
    <row r="1617" spans="18:22" x14ac:dyDescent="0.35">
      <c r="R1617" t="s">
        <v>308</v>
      </c>
      <c r="S1617">
        <v>551430</v>
      </c>
      <c r="T1617" s="13">
        <v>66.253</v>
      </c>
      <c r="U1617" s="13">
        <v>0</v>
      </c>
      <c r="V1617" t="s">
        <v>2332</v>
      </c>
    </row>
    <row r="1618" spans="18:22" x14ac:dyDescent="0.35">
      <c r="R1618" t="s">
        <v>308</v>
      </c>
      <c r="S1618">
        <v>551441</v>
      </c>
      <c r="T1618" s="13">
        <v>116.318</v>
      </c>
      <c r="U1618" s="13">
        <v>0</v>
      </c>
      <c r="V1618" t="s">
        <v>2333</v>
      </c>
    </row>
    <row r="1619" spans="18:22" x14ac:dyDescent="0.35">
      <c r="R1619" t="s">
        <v>308</v>
      </c>
      <c r="S1619">
        <v>551442</v>
      </c>
      <c r="T1619" s="13">
        <v>14.477</v>
      </c>
      <c r="U1619" s="13">
        <v>0</v>
      </c>
      <c r="V1619" t="s">
        <v>2333</v>
      </c>
    </row>
    <row r="1620" spans="18:22" x14ac:dyDescent="0.35">
      <c r="R1620" t="s">
        <v>308</v>
      </c>
      <c r="S1620">
        <v>551443</v>
      </c>
      <c r="T1620" s="13">
        <v>205.767</v>
      </c>
      <c r="U1620" s="13">
        <v>0</v>
      </c>
      <c r="V1620" t="s">
        <v>2333</v>
      </c>
    </row>
    <row r="1621" spans="18:22" x14ac:dyDescent="0.35">
      <c r="R1621" t="s">
        <v>308</v>
      </c>
      <c r="S1621">
        <v>551449</v>
      </c>
      <c r="T1621" s="13">
        <v>628.99599999999998</v>
      </c>
      <c r="U1621" s="13">
        <v>0</v>
      </c>
      <c r="V1621" t="s">
        <v>2335</v>
      </c>
    </row>
    <row r="1622" spans="18:22" x14ac:dyDescent="0.35">
      <c r="R1622" t="s">
        <v>308</v>
      </c>
      <c r="S1622">
        <v>551511</v>
      </c>
      <c r="T1622" s="13">
        <v>50.158999999999999</v>
      </c>
      <c r="U1622" s="13">
        <v>0</v>
      </c>
      <c r="V1622" t="s">
        <v>2333</v>
      </c>
    </row>
    <row r="1623" spans="18:22" x14ac:dyDescent="0.35">
      <c r="R1623" t="s">
        <v>308</v>
      </c>
      <c r="S1623">
        <v>551512</v>
      </c>
      <c r="T1623" s="13">
        <v>150.22800000000001</v>
      </c>
      <c r="U1623" s="13">
        <v>0</v>
      </c>
      <c r="V1623" t="s">
        <v>2333</v>
      </c>
    </row>
    <row r="1624" spans="18:22" x14ac:dyDescent="0.35">
      <c r="R1624" t="s">
        <v>308</v>
      </c>
      <c r="S1624">
        <v>551519</v>
      </c>
      <c r="T1624" s="13">
        <v>964.28200000000004</v>
      </c>
      <c r="U1624" s="13">
        <v>0</v>
      </c>
      <c r="V1624" t="s">
        <v>2333</v>
      </c>
    </row>
    <row r="1625" spans="18:22" x14ac:dyDescent="0.35">
      <c r="R1625" t="s">
        <v>308</v>
      </c>
      <c r="S1625">
        <v>551529</v>
      </c>
      <c r="T1625" s="13">
        <v>233.44900000000001</v>
      </c>
      <c r="U1625" s="13">
        <v>0</v>
      </c>
      <c r="V1625" t="s">
        <v>2339</v>
      </c>
    </row>
    <row r="1626" spans="18:22" x14ac:dyDescent="0.35">
      <c r="R1626" t="s">
        <v>308</v>
      </c>
      <c r="S1626">
        <v>551599</v>
      </c>
      <c r="T1626" s="13">
        <v>245.858</v>
      </c>
      <c r="U1626" s="13">
        <v>0</v>
      </c>
      <c r="V1626" t="s">
        <v>2332</v>
      </c>
    </row>
    <row r="1627" spans="18:22" x14ac:dyDescent="0.35">
      <c r="R1627" t="s">
        <v>308</v>
      </c>
      <c r="S1627">
        <v>551611</v>
      </c>
      <c r="T1627" s="13">
        <v>1.9550000000000001</v>
      </c>
      <c r="U1627" s="13">
        <v>0</v>
      </c>
      <c r="V1627" t="s">
        <v>2340</v>
      </c>
    </row>
    <row r="1628" spans="18:22" x14ac:dyDescent="0.35">
      <c r="R1628" t="s">
        <v>308</v>
      </c>
      <c r="S1628">
        <v>551613</v>
      </c>
      <c r="T1628" s="13">
        <v>88.608000000000004</v>
      </c>
      <c r="U1628" s="13">
        <v>0</v>
      </c>
      <c r="V1628" t="s">
        <v>2340</v>
      </c>
    </row>
    <row r="1629" spans="18:22" x14ac:dyDescent="0.35">
      <c r="R1629" t="s">
        <v>308</v>
      </c>
      <c r="S1629">
        <v>551614</v>
      </c>
      <c r="T1629" s="13">
        <v>23.6</v>
      </c>
      <c r="U1629" s="13">
        <v>0</v>
      </c>
      <c r="V1629" t="s">
        <v>2340</v>
      </c>
    </row>
    <row r="1630" spans="18:22" x14ac:dyDescent="0.35">
      <c r="R1630" t="s">
        <v>308</v>
      </c>
      <c r="S1630">
        <v>551621</v>
      </c>
      <c r="T1630" s="13">
        <v>6.5000000000000002E-2</v>
      </c>
      <c r="U1630" s="13">
        <v>0</v>
      </c>
      <c r="V1630" t="s">
        <v>2340</v>
      </c>
    </row>
    <row r="1631" spans="18:22" x14ac:dyDescent="0.35">
      <c r="R1631" t="s">
        <v>308</v>
      </c>
      <c r="S1631">
        <v>551623</v>
      </c>
      <c r="T1631" s="13">
        <v>176.94499999999999</v>
      </c>
      <c r="U1631" s="13">
        <v>0</v>
      </c>
      <c r="V1631" t="s">
        <v>2340</v>
      </c>
    </row>
    <row r="1632" spans="18:22" x14ac:dyDescent="0.35">
      <c r="R1632" t="s">
        <v>308</v>
      </c>
      <c r="S1632">
        <v>551624</v>
      </c>
      <c r="T1632" s="13">
        <v>6.3E-2</v>
      </c>
      <c r="U1632" s="13">
        <v>0</v>
      </c>
      <c r="V1632" t="s">
        <v>2340</v>
      </c>
    </row>
    <row r="1633" spans="18:22" x14ac:dyDescent="0.35">
      <c r="R1633" t="s">
        <v>308</v>
      </c>
      <c r="S1633">
        <v>551631</v>
      </c>
      <c r="T1633" s="13">
        <v>0.48099999999999998</v>
      </c>
      <c r="U1633" s="13">
        <v>0</v>
      </c>
      <c r="V1633" t="s">
        <v>2340</v>
      </c>
    </row>
    <row r="1634" spans="18:22" x14ac:dyDescent="0.35">
      <c r="R1634" t="s">
        <v>308</v>
      </c>
      <c r="S1634">
        <v>551634</v>
      </c>
      <c r="T1634" s="13">
        <v>0.158</v>
      </c>
      <c r="U1634" s="13">
        <v>0</v>
      </c>
      <c r="V1634" t="s">
        <v>2340</v>
      </c>
    </row>
    <row r="1635" spans="18:22" x14ac:dyDescent="0.35">
      <c r="R1635" t="s">
        <v>308</v>
      </c>
      <c r="S1635">
        <v>551641</v>
      </c>
      <c r="T1635" s="13">
        <v>1.9379999999999999</v>
      </c>
      <c r="U1635" s="13">
        <v>0</v>
      </c>
      <c r="V1635" t="s">
        <v>2340</v>
      </c>
    </row>
    <row r="1636" spans="18:22" x14ac:dyDescent="0.35">
      <c r="R1636" t="s">
        <v>308</v>
      </c>
      <c r="S1636">
        <v>551644</v>
      </c>
      <c r="T1636" s="13">
        <v>0.497</v>
      </c>
      <c r="U1636" s="13">
        <v>0</v>
      </c>
      <c r="V1636" t="s">
        <v>2340</v>
      </c>
    </row>
    <row r="1637" spans="18:22" x14ac:dyDescent="0.35">
      <c r="R1637" t="s">
        <v>308</v>
      </c>
      <c r="S1637">
        <v>551691</v>
      </c>
      <c r="T1637" s="13">
        <v>7.0000000000000007E-2</v>
      </c>
      <c r="U1637" s="13">
        <v>0</v>
      </c>
      <c r="V1637" t="s">
        <v>2340</v>
      </c>
    </row>
    <row r="1638" spans="18:22" x14ac:dyDescent="0.35">
      <c r="R1638" t="s">
        <v>308</v>
      </c>
      <c r="S1638">
        <v>551693</v>
      </c>
      <c r="T1638" s="13">
        <v>1.9259999999999999</v>
      </c>
      <c r="U1638" s="13">
        <v>0</v>
      </c>
      <c r="V1638" t="s">
        <v>2340</v>
      </c>
    </row>
    <row r="1639" spans="18:22" x14ac:dyDescent="0.35">
      <c r="R1639" t="s">
        <v>308</v>
      </c>
      <c r="S1639">
        <v>551694</v>
      </c>
      <c r="T1639" s="13">
        <v>36.941000000000003</v>
      </c>
      <c r="U1639" s="13">
        <v>0</v>
      </c>
      <c r="V1639" t="s">
        <v>2340</v>
      </c>
    </row>
    <row r="1640" spans="18:22" x14ac:dyDescent="0.35">
      <c r="R1640" t="s">
        <v>308</v>
      </c>
      <c r="S1640">
        <v>560121</v>
      </c>
      <c r="T1640" s="13">
        <v>15.997</v>
      </c>
      <c r="U1640" s="13">
        <v>0</v>
      </c>
      <c r="V1640" t="s">
        <v>2341</v>
      </c>
    </row>
    <row r="1641" spans="18:22" x14ac:dyDescent="0.35">
      <c r="R1641" t="s">
        <v>308</v>
      </c>
      <c r="S1641">
        <v>560122</v>
      </c>
      <c r="T1641" s="13">
        <v>8.3000000000000004E-2</v>
      </c>
      <c r="U1641" s="13">
        <v>0</v>
      </c>
      <c r="V1641" t="s">
        <v>2341</v>
      </c>
    </row>
    <row r="1642" spans="18:22" x14ac:dyDescent="0.35">
      <c r="R1642" t="s">
        <v>308</v>
      </c>
      <c r="S1642">
        <v>560129</v>
      </c>
      <c r="T1642" s="13">
        <v>7.5110000000000001</v>
      </c>
      <c r="U1642" s="13">
        <v>0</v>
      </c>
      <c r="V1642" t="s">
        <v>2342</v>
      </c>
    </row>
    <row r="1643" spans="18:22" x14ac:dyDescent="0.35">
      <c r="R1643" t="s">
        <v>308</v>
      </c>
      <c r="S1643">
        <v>560130</v>
      </c>
      <c r="T1643" s="13">
        <v>0.60499999999999998</v>
      </c>
      <c r="U1643" s="13">
        <v>0</v>
      </c>
      <c r="V1643" t="s">
        <v>2343</v>
      </c>
    </row>
    <row r="1644" spans="18:22" x14ac:dyDescent="0.35">
      <c r="R1644" t="s">
        <v>308</v>
      </c>
      <c r="S1644">
        <v>560210</v>
      </c>
      <c r="T1644" s="13">
        <v>3.6190000000000002</v>
      </c>
      <c r="U1644" s="13">
        <v>0</v>
      </c>
      <c r="V1644" t="s">
        <v>2344</v>
      </c>
    </row>
    <row r="1645" spans="18:22" x14ac:dyDescent="0.35">
      <c r="R1645" t="s">
        <v>308</v>
      </c>
      <c r="S1645">
        <v>560221</v>
      </c>
      <c r="T1645" s="13">
        <v>0.01</v>
      </c>
      <c r="U1645" s="13">
        <v>0</v>
      </c>
      <c r="V1645" t="s">
        <v>2345</v>
      </c>
    </row>
    <row r="1646" spans="18:22" x14ac:dyDescent="0.35">
      <c r="R1646" t="s">
        <v>308</v>
      </c>
      <c r="S1646">
        <v>560229</v>
      </c>
      <c r="T1646" s="13">
        <v>0.80100000000000005</v>
      </c>
      <c r="U1646" s="13">
        <v>16.901</v>
      </c>
      <c r="V1646" t="s">
        <v>2345</v>
      </c>
    </row>
    <row r="1647" spans="18:22" x14ac:dyDescent="0.35">
      <c r="R1647" t="s">
        <v>308</v>
      </c>
      <c r="S1647">
        <v>560290</v>
      </c>
      <c r="T1647" s="13">
        <v>31.544</v>
      </c>
      <c r="U1647" s="13">
        <v>0</v>
      </c>
      <c r="V1647" t="s">
        <v>2346</v>
      </c>
    </row>
    <row r="1648" spans="18:22" x14ac:dyDescent="0.35">
      <c r="R1648" t="s">
        <v>308</v>
      </c>
      <c r="S1648">
        <v>560311</v>
      </c>
      <c r="T1648" s="13">
        <v>9.202</v>
      </c>
      <c r="U1648" s="13">
        <v>0</v>
      </c>
      <c r="V1648" t="s">
        <v>2347</v>
      </c>
    </row>
    <row r="1649" spans="18:22" x14ac:dyDescent="0.35">
      <c r="R1649" t="s">
        <v>308</v>
      </c>
      <c r="S1649">
        <v>560312</v>
      </c>
      <c r="T1649" s="13">
        <v>14.879</v>
      </c>
      <c r="U1649" s="13">
        <v>0</v>
      </c>
      <c r="V1649" t="s">
        <v>2347</v>
      </c>
    </row>
    <row r="1650" spans="18:22" x14ac:dyDescent="0.35">
      <c r="R1650" t="s">
        <v>308</v>
      </c>
      <c r="S1650">
        <v>560313</v>
      </c>
      <c r="T1650" s="13">
        <v>42.478000000000002</v>
      </c>
      <c r="U1650" s="13">
        <v>0</v>
      </c>
      <c r="V1650" t="s">
        <v>2347</v>
      </c>
    </row>
    <row r="1651" spans="18:22" x14ac:dyDescent="0.35">
      <c r="R1651" t="s">
        <v>308</v>
      </c>
      <c r="S1651">
        <v>560314</v>
      </c>
      <c r="T1651" s="13">
        <v>66.724999999999994</v>
      </c>
      <c r="U1651" s="13">
        <v>0</v>
      </c>
      <c r="V1651" t="s">
        <v>2347</v>
      </c>
    </row>
    <row r="1652" spans="18:22" x14ac:dyDescent="0.35">
      <c r="R1652" t="s">
        <v>308</v>
      </c>
      <c r="S1652">
        <v>560392</v>
      </c>
      <c r="T1652" s="13">
        <v>2.5000000000000001E-2</v>
      </c>
      <c r="U1652" s="13">
        <v>0</v>
      </c>
      <c r="V1652" t="s">
        <v>2347</v>
      </c>
    </row>
    <row r="1653" spans="18:22" x14ac:dyDescent="0.35">
      <c r="R1653" t="s">
        <v>308</v>
      </c>
      <c r="S1653">
        <v>560393</v>
      </c>
      <c r="T1653" s="13">
        <v>52.530999999999999</v>
      </c>
      <c r="U1653" s="13">
        <v>0</v>
      </c>
      <c r="V1653" t="s">
        <v>2347</v>
      </c>
    </row>
    <row r="1654" spans="18:22" x14ac:dyDescent="0.35">
      <c r="R1654" t="s">
        <v>308</v>
      </c>
      <c r="S1654">
        <v>560394</v>
      </c>
      <c r="T1654" s="13">
        <v>189.39099999999999</v>
      </c>
      <c r="U1654" s="13">
        <v>1.2949999999999999</v>
      </c>
      <c r="V1654" t="s">
        <v>2347</v>
      </c>
    </row>
    <row r="1655" spans="18:22" x14ac:dyDescent="0.35">
      <c r="R1655" t="s">
        <v>308</v>
      </c>
      <c r="S1655">
        <v>560410</v>
      </c>
      <c r="T1655" s="13">
        <v>9.3409999999999993</v>
      </c>
      <c r="U1655" s="13">
        <v>0</v>
      </c>
      <c r="V1655" t="s">
        <v>2348</v>
      </c>
    </row>
    <row r="1656" spans="18:22" x14ac:dyDescent="0.35">
      <c r="R1656" t="s">
        <v>308</v>
      </c>
      <c r="S1656">
        <v>560490</v>
      </c>
      <c r="T1656" s="13">
        <v>9.2050000000000001</v>
      </c>
      <c r="U1656" s="13">
        <v>0</v>
      </c>
      <c r="V1656" t="s">
        <v>2349</v>
      </c>
    </row>
    <row r="1657" spans="18:22" x14ac:dyDescent="0.35">
      <c r="R1657" t="s">
        <v>308</v>
      </c>
      <c r="S1657">
        <v>560721</v>
      </c>
      <c r="T1657" s="13">
        <v>51.161999999999999</v>
      </c>
      <c r="U1657" s="13">
        <v>0</v>
      </c>
      <c r="V1657" t="s">
        <v>2350</v>
      </c>
    </row>
    <row r="1658" spans="18:22" x14ac:dyDescent="0.35">
      <c r="R1658" t="s">
        <v>308</v>
      </c>
      <c r="S1658">
        <v>560729</v>
      </c>
      <c r="T1658" s="13">
        <v>59.112000000000002</v>
      </c>
      <c r="U1658" s="13">
        <v>0</v>
      </c>
      <c r="V1658" t="s">
        <v>2351</v>
      </c>
    </row>
    <row r="1659" spans="18:22" x14ac:dyDescent="0.35">
      <c r="R1659" t="s">
        <v>308</v>
      </c>
      <c r="S1659">
        <v>560741</v>
      </c>
      <c r="T1659" s="13">
        <v>0.187</v>
      </c>
      <c r="U1659" s="13">
        <v>0</v>
      </c>
      <c r="V1659" t="s">
        <v>2352</v>
      </c>
    </row>
    <row r="1660" spans="18:22" x14ac:dyDescent="0.35">
      <c r="R1660" t="s">
        <v>308</v>
      </c>
      <c r="S1660">
        <v>560749</v>
      </c>
      <c r="T1660" s="13">
        <v>43.984000000000002</v>
      </c>
      <c r="U1660" s="13">
        <v>0.122</v>
      </c>
      <c r="V1660" t="s">
        <v>2351</v>
      </c>
    </row>
    <row r="1661" spans="18:22" x14ac:dyDescent="0.35">
      <c r="R1661" t="s">
        <v>308</v>
      </c>
      <c r="S1661">
        <v>560750</v>
      </c>
      <c r="T1661" s="13">
        <v>36.088000000000001</v>
      </c>
      <c r="U1661" s="13">
        <v>2.302</v>
      </c>
      <c r="V1661" t="s">
        <v>2353</v>
      </c>
    </row>
    <row r="1662" spans="18:22" x14ac:dyDescent="0.35">
      <c r="R1662" t="s">
        <v>308</v>
      </c>
      <c r="S1662">
        <v>560790</v>
      </c>
      <c r="T1662" s="13">
        <v>185.50299999999999</v>
      </c>
      <c r="U1662" s="13">
        <v>9.2059999999999995</v>
      </c>
      <c r="V1662" t="s">
        <v>2354</v>
      </c>
    </row>
    <row r="1663" spans="18:22" x14ac:dyDescent="0.35">
      <c r="R1663" t="s">
        <v>308</v>
      </c>
      <c r="S1663">
        <v>560811</v>
      </c>
      <c r="T1663" s="13">
        <v>69.59</v>
      </c>
      <c r="U1663" s="13">
        <v>0.61199999999999999</v>
      </c>
      <c r="V1663" t="s">
        <v>2355</v>
      </c>
    </row>
    <row r="1664" spans="18:22" x14ac:dyDescent="0.35">
      <c r="R1664" t="s">
        <v>308</v>
      </c>
      <c r="S1664">
        <v>560819</v>
      </c>
      <c r="T1664" s="13">
        <v>52.744999999999997</v>
      </c>
      <c r="U1664" s="13">
        <v>3.4750000000000001</v>
      </c>
      <c r="V1664" t="s">
        <v>2356</v>
      </c>
    </row>
    <row r="1665" spans="18:22" x14ac:dyDescent="0.35">
      <c r="R1665" t="s">
        <v>308</v>
      </c>
      <c r="S1665">
        <v>560890</v>
      </c>
      <c r="T1665" s="13">
        <v>22.844000000000001</v>
      </c>
      <c r="U1665" s="13">
        <v>0.152</v>
      </c>
      <c r="V1665" t="s">
        <v>2356</v>
      </c>
    </row>
    <row r="1666" spans="18:22" x14ac:dyDescent="0.35">
      <c r="R1666" t="s">
        <v>308</v>
      </c>
      <c r="S1666">
        <v>560900</v>
      </c>
      <c r="T1666" s="13">
        <v>16.657</v>
      </c>
      <c r="U1666" s="13">
        <v>1.012</v>
      </c>
      <c r="V1666" t="s">
        <v>2357</v>
      </c>
    </row>
    <row r="1667" spans="18:22" x14ac:dyDescent="0.35">
      <c r="R1667" t="s">
        <v>308</v>
      </c>
      <c r="S1667">
        <v>570110</v>
      </c>
      <c r="T1667" s="13">
        <v>87.209000000000003</v>
      </c>
      <c r="U1667" s="13">
        <v>0</v>
      </c>
      <c r="V1667" t="s">
        <v>2358</v>
      </c>
    </row>
    <row r="1668" spans="18:22" x14ac:dyDescent="0.35">
      <c r="R1668" t="s">
        <v>308</v>
      </c>
      <c r="S1668">
        <v>570190</v>
      </c>
      <c r="T1668" s="13">
        <v>186.30699999999999</v>
      </c>
      <c r="U1668" s="13">
        <v>0.13900000000000001</v>
      </c>
      <c r="V1668" t="s">
        <v>2358</v>
      </c>
    </row>
    <row r="1669" spans="18:22" x14ac:dyDescent="0.35">
      <c r="R1669" t="s">
        <v>308</v>
      </c>
      <c r="S1669">
        <v>570210</v>
      </c>
      <c r="T1669" s="13">
        <v>0.39700000000000002</v>
      </c>
      <c r="U1669" s="13">
        <v>0</v>
      </c>
      <c r="V1669" t="s">
        <v>2359</v>
      </c>
    </row>
    <row r="1670" spans="18:22" x14ac:dyDescent="0.35">
      <c r="R1670" t="s">
        <v>308</v>
      </c>
      <c r="S1670">
        <v>570220</v>
      </c>
      <c r="T1670" s="13">
        <v>0.16300000000000001</v>
      </c>
      <c r="U1670" s="13">
        <v>0</v>
      </c>
      <c r="V1670" t="s">
        <v>2360</v>
      </c>
    </row>
    <row r="1671" spans="18:22" x14ac:dyDescent="0.35">
      <c r="R1671" t="s">
        <v>308</v>
      </c>
      <c r="S1671">
        <v>570231</v>
      </c>
      <c r="T1671" s="13">
        <v>98.141000000000005</v>
      </c>
      <c r="U1671" s="13">
        <v>0</v>
      </c>
      <c r="V1671" t="s">
        <v>2358</v>
      </c>
    </row>
    <row r="1672" spans="18:22" x14ac:dyDescent="0.35">
      <c r="R1672" t="s">
        <v>308</v>
      </c>
      <c r="S1672">
        <v>570232</v>
      </c>
      <c r="T1672" s="13">
        <v>4.367</v>
      </c>
      <c r="U1672" s="13">
        <v>0</v>
      </c>
      <c r="V1672" t="s">
        <v>2358</v>
      </c>
    </row>
    <row r="1673" spans="18:22" x14ac:dyDescent="0.35">
      <c r="R1673" t="s">
        <v>308</v>
      </c>
      <c r="S1673">
        <v>570239</v>
      </c>
      <c r="T1673" s="13">
        <v>117.584</v>
      </c>
      <c r="U1673" s="13">
        <v>0</v>
      </c>
      <c r="V1673" t="s">
        <v>2358</v>
      </c>
    </row>
    <row r="1674" spans="18:22" x14ac:dyDescent="0.35">
      <c r="R1674" t="s">
        <v>308</v>
      </c>
      <c r="S1674">
        <v>570241</v>
      </c>
      <c r="T1674" s="13">
        <v>79.92</v>
      </c>
      <c r="U1674" s="13">
        <v>0</v>
      </c>
      <c r="V1674" t="s">
        <v>2358</v>
      </c>
    </row>
    <row r="1675" spans="18:22" x14ac:dyDescent="0.35">
      <c r="R1675" t="s">
        <v>308</v>
      </c>
      <c r="S1675">
        <v>570242</v>
      </c>
      <c r="T1675" s="13">
        <v>10.268000000000001</v>
      </c>
      <c r="U1675" s="13">
        <v>0</v>
      </c>
      <c r="V1675" t="s">
        <v>2358</v>
      </c>
    </row>
    <row r="1676" spans="18:22" x14ac:dyDescent="0.35">
      <c r="R1676" t="s">
        <v>308</v>
      </c>
      <c r="S1676">
        <v>570249</v>
      </c>
      <c r="T1676" s="13">
        <v>0.81100000000000005</v>
      </c>
      <c r="U1676" s="13">
        <v>0</v>
      </c>
      <c r="V1676" t="s">
        <v>2358</v>
      </c>
    </row>
    <row r="1677" spans="18:22" x14ac:dyDescent="0.35">
      <c r="R1677" t="s">
        <v>308</v>
      </c>
      <c r="S1677">
        <v>570250</v>
      </c>
      <c r="T1677" s="13">
        <v>0.151</v>
      </c>
      <c r="U1677" s="13">
        <v>0</v>
      </c>
      <c r="V1677" t="s">
        <v>2358</v>
      </c>
    </row>
    <row r="1678" spans="18:22" x14ac:dyDescent="0.35">
      <c r="R1678" t="s">
        <v>308</v>
      </c>
      <c r="S1678">
        <v>570299</v>
      </c>
      <c r="T1678" s="13">
        <v>2.93</v>
      </c>
      <c r="U1678" s="13">
        <v>0</v>
      </c>
      <c r="V1678" t="s">
        <v>2358</v>
      </c>
    </row>
    <row r="1679" spans="18:22" x14ac:dyDescent="0.35">
      <c r="R1679" t="s">
        <v>308</v>
      </c>
      <c r="S1679">
        <v>570320</v>
      </c>
      <c r="T1679" s="13">
        <v>10.459</v>
      </c>
      <c r="U1679" s="13">
        <v>0</v>
      </c>
      <c r="V1679" t="s">
        <v>2358</v>
      </c>
    </row>
    <row r="1680" spans="18:22" x14ac:dyDescent="0.35">
      <c r="R1680" t="s">
        <v>308</v>
      </c>
      <c r="S1680">
        <v>570330</v>
      </c>
      <c r="T1680" s="13">
        <v>2.113</v>
      </c>
      <c r="U1680" s="13">
        <v>0</v>
      </c>
      <c r="V1680" t="s">
        <v>2358</v>
      </c>
    </row>
    <row r="1681" spans="18:22" x14ac:dyDescent="0.35">
      <c r="R1681" t="s">
        <v>308</v>
      </c>
      <c r="S1681">
        <v>570390</v>
      </c>
      <c r="T1681" s="13">
        <v>270.048</v>
      </c>
      <c r="U1681" s="13">
        <v>0</v>
      </c>
      <c r="V1681" t="s">
        <v>2358</v>
      </c>
    </row>
    <row r="1682" spans="18:22" x14ac:dyDescent="0.35">
      <c r="R1682" t="s">
        <v>308</v>
      </c>
      <c r="S1682">
        <v>570410</v>
      </c>
      <c r="T1682" s="13">
        <v>0.214</v>
      </c>
      <c r="U1682" s="13">
        <v>0</v>
      </c>
      <c r="V1682" t="s">
        <v>2361</v>
      </c>
    </row>
    <row r="1683" spans="18:22" x14ac:dyDescent="0.35">
      <c r="R1683" t="s">
        <v>308</v>
      </c>
      <c r="S1683">
        <v>570490</v>
      </c>
      <c r="T1683" s="13">
        <v>3.351</v>
      </c>
      <c r="U1683" s="13">
        <v>0</v>
      </c>
      <c r="V1683" t="s">
        <v>2358</v>
      </c>
    </row>
    <row r="1684" spans="18:22" x14ac:dyDescent="0.35">
      <c r="R1684" t="s">
        <v>308</v>
      </c>
      <c r="S1684">
        <v>570500</v>
      </c>
      <c r="T1684" s="13">
        <v>701.74599999999998</v>
      </c>
      <c r="U1684" s="13">
        <v>3.1E-2</v>
      </c>
      <c r="V1684" t="s">
        <v>2358</v>
      </c>
    </row>
    <row r="1685" spans="18:22" x14ac:dyDescent="0.35">
      <c r="R1685" t="s">
        <v>308</v>
      </c>
      <c r="S1685">
        <v>580110</v>
      </c>
      <c r="T1685" s="13">
        <v>14.781000000000001</v>
      </c>
      <c r="U1685" s="13">
        <v>0</v>
      </c>
      <c r="V1685" t="s">
        <v>2362</v>
      </c>
    </row>
    <row r="1686" spans="18:22" x14ac:dyDescent="0.35">
      <c r="R1686" t="s">
        <v>308</v>
      </c>
      <c r="S1686">
        <v>580123</v>
      </c>
      <c r="T1686" s="13">
        <v>55.856000000000002</v>
      </c>
      <c r="U1686" s="13">
        <v>0</v>
      </c>
      <c r="V1686" t="s">
        <v>2363</v>
      </c>
    </row>
    <row r="1687" spans="18:22" x14ac:dyDescent="0.35">
      <c r="R1687" t="s">
        <v>308</v>
      </c>
      <c r="S1687">
        <v>580126</v>
      </c>
      <c r="T1687" s="13">
        <v>238.875</v>
      </c>
      <c r="U1687" s="13">
        <v>0</v>
      </c>
      <c r="V1687" t="s">
        <v>2364</v>
      </c>
    </row>
    <row r="1688" spans="18:22" x14ac:dyDescent="0.35">
      <c r="R1688" t="s">
        <v>308</v>
      </c>
      <c r="S1688">
        <v>580133</v>
      </c>
      <c r="T1688" s="13">
        <v>6.9859999999999998</v>
      </c>
      <c r="U1688" s="13">
        <v>0</v>
      </c>
      <c r="V1688" t="s">
        <v>2363</v>
      </c>
    </row>
    <row r="1689" spans="18:22" x14ac:dyDescent="0.35">
      <c r="R1689" t="s">
        <v>308</v>
      </c>
      <c r="S1689">
        <v>580136</v>
      </c>
      <c r="T1689" s="13">
        <v>16.126000000000001</v>
      </c>
      <c r="U1689" s="13">
        <v>0</v>
      </c>
      <c r="V1689" t="s">
        <v>2364</v>
      </c>
    </row>
    <row r="1690" spans="18:22" x14ac:dyDescent="0.35">
      <c r="R1690" t="s">
        <v>308</v>
      </c>
      <c r="S1690">
        <v>580190</v>
      </c>
      <c r="T1690" s="13">
        <v>280.40899999999999</v>
      </c>
      <c r="U1690" s="13">
        <v>0</v>
      </c>
      <c r="V1690" t="s">
        <v>2362</v>
      </c>
    </row>
    <row r="1691" spans="18:22" x14ac:dyDescent="0.35">
      <c r="R1691" t="s">
        <v>308</v>
      </c>
      <c r="S1691">
        <v>580219</v>
      </c>
      <c r="T1691" s="13">
        <v>5.7279999999999998</v>
      </c>
      <c r="U1691" s="13">
        <v>0</v>
      </c>
      <c r="V1691" t="s">
        <v>2365</v>
      </c>
    </row>
    <row r="1692" spans="18:22" x14ac:dyDescent="0.35">
      <c r="R1692" t="s">
        <v>308</v>
      </c>
      <c r="S1692">
        <v>580220</v>
      </c>
      <c r="T1692" s="13">
        <v>52.01</v>
      </c>
      <c r="U1692" s="13">
        <v>0</v>
      </c>
      <c r="V1692" t="s">
        <v>2365</v>
      </c>
    </row>
    <row r="1693" spans="18:22" x14ac:dyDescent="0.35">
      <c r="R1693" t="s">
        <v>308</v>
      </c>
      <c r="S1693">
        <v>580300</v>
      </c>
      <c r="T1693" s="13">
        <v>98.067999999999998</v>
      </c>
      <c r="U1693" s="13">
        <v>0</v>
      </c>
      <c r="V1693" t="s">
        <v>2366</v>
      </c>
    </row>
    <row r="1694" spans="18:22" x14ac:dyDescent="0.35">
      <c r="R1694" t="s">
        <v>308</v>
      </c>
      <c r="S1694">
        <v>580410</v>
      </c>
      <c r="T1694" s="13">
        <v>1.071</v>
      </c>
      <c r="U1694" s="13">
        <v>0</v>
      </c>
      <c r="V1694" t="s">
        <v>2367</v>
      </c>
    </row>
    <row r="1695" spans="18:22" x14ac:dyDescent="0.35">
      <c r="R1695" t="s">
        <v>308</v>
      </c>
      <c r="S1695">
        <v>580421</v>
      </c>
      <c r="T1695" s="13">
        <v>8.5999999999999993E-2</v>
      </c>
      <c r="U1695" s="13">
        <v>0</v>
      </c>
      <c r="V1695" t="s">
        <v>2368</v>
      </c>
    </row>
    <row r="1696" spans="18:22" x14ac:dyDescent="0.35">
      <c r="R1696" t="s">
        <v>308</v>
      </c>
      <c r="S1696">
        <v>580429</v>
      </c>
      <c r="T1696" s="13">
        <v>1.3720000000000001</v>
      </c>
      <c r="U1696" s="13">
        <v>0</v>
      </c>
      <c r="V1696" t="s">
        <v>2368</v>
      </c>
    </row>
    <row r="1697" spans="18:22" x14ac:dyDescent="0.35">
      <c r="R1697" t="s">
        <v>308</v>
      </c>
      <c r="S1697">
        <v>580430</v>
      </c>
      <c r="T1697" s="13">
        <v>3.9079999999999999</v>
      </c>
      <c r="U1697" s="13">
        <v>0</v>
      </c>
      <c r="V1697" t="s">
        <v>2369</v>
      </c>
    </row>
    <row r="1698" spans="18:22" x14ac:dyDescent="0.35">
      <c r="R1698" t="s">
        <v>308</v>
      </c>
      <c r="S1698">
        <v>580610</v>
      </c>
      <c r="T1698" s="13">
        <v>0.16800000000000001</v>
      </c>
      <c r="U1698" s="13">
        <v>0</v>
      </c>
      <c r="V1698" t="s">
        <v>2370</v>
      </c>
    </row>
    <row r="1699" spans="18:22" x14ac:dyDescent="0.35">
      <c r="R1699" t="s">
        <v>308</v>
      </c>
      <c r="S1699">
        <v>580620</v>
      </c>
      <c r="T1699" s="13">
        <v>4.7270000000000003</v>
      </c>
      <c r="U1699" s="13">
        <v>0</v>
      </c>
      <c r="V1699" t="s">
        <v>2371</v>
      </c>
    </row>
    <row r="1700" spans="18:22" x14ac:dyDescent="0.35">
      <c r="R1700" t="s">
        <v>308</v>
      </c>
      <c r="S1700">
        <v>580632</v>
      </c>
      <c r="T1700" s="13">
        <v>31.035</v>
      </c>
      <c r="U1700" s="13">
        <v>0</v>
      </c>
      <c r="V1700" t="s">
        <v>2371</v>
      </c>
    </row>
    <row r="1701" spans="18:22" x14ac:dyDescent="0.35">
      <c r="R1701" t="s">
        <v>308</v>
      </c>
      <c r="S1701">
        <v>580639</v>
      </c>
      <c r="T1701" s="13">
        <v>55.808999999999997</v>
      </c>
      <c r="U1701" s="13">
        <v>0</v>
      </c>
      <c r="V1701" t="s">
        <v>2371</v>
      </c>
    </row>
    <row r="1702" spans="18:22" x14ac:dyDescent="0.35">
      <c r="R1702" t="s">
        <v>308</v>
      </c>
      <c r="S1702">
        <v>580640</v>
      </c>
      <c r="T1702" s="13">
        <v>4.7E-2</v>
      </c>
      <c r="U1702" s="13">
        <v>0</v>
      </c>
      <c r="V1702" t="s">
        <v>2372</v>
      </c>
    </row>
    <row r="1703" spans="18:22" x14ac:dyDescent="0.35">
      <c r="R1703" t="s">
        <v>308</v>
      </c>
      <c r="S1703">
        <v>580710</v>
      </c>
      <c r="T1703" s="13">
        <v>7.2930000000000001</v>
      </c>
      <c r="U1703" s="13">
        <v>0</v>
      </c>
      <c r="V1703" t="s">
        <v>2373</v>
      </c>
    </row>
    <row r="1704" spans="18:22" x14ac:dyDescent="0.35">
      <c r="R1704" t="s">
        <v>308</v>
      </c>
      <c r="S1704">
        <v>580790</v>
      </c>
      <c r="T1704" s="13">
        <v>17.393000000000001</v>
      </c>
      <c r="U1704" s="13">
        <v>0</v>
      </c>
      <c r="V1704" t="s">
        <v>2373</v>
      </c>
    </row>
    <row r="1705" spans="18:22" x14ac:dyDescent="0.35">
      <c r="R1705" t="s">
        <v>308</v>
      </c>
      <c r="S1705">
        <v>580810</v>
      </c>
      <c r="T1705" s="13">
        <v>6.641</v>
      </c>
      <c r="U1705" s="13">
        <v>0</v>
      </c>
      <c r="V1705" t="s">
        <v>2374</v>
      </c>
    </row>
    <row r="1706" spans="18:22" x14ac:dyDescent="0.35">
      <c r="R1706" t="s">
        <v>308</v>
      </c>
      <c r="S1706">
        <v>580890</v>
      </c>
      <c r="T1706" s="13">
        <v>7.0540000000000003</v>
      </c>
      <c r="U1706" s="13">
        <v>0</v>
      </c>
      <c r="V1706" t="s">
        <v>2375</v>
      </c>
    </row>
    <row r="1707" spans="18:22" x14ac:dyDescent="0.35">
      <c r="R1707" t="s">
        <v>308</v>
      </c>
      <c r="S1707">
        <v>580900</v>
      </c>
      <c r="T1707" s="13">
        <v>3.5</v>
      </c>
      <c r="U1707" s="13">
        <v>0</v>
      </c>
      <c r="V1707" t="s">
        <v>2376</v>
      </c>
    </row>
    <row r="1708" spans="18:22" x14ac:dyDescent="0.35">
      <c r="R1708" t="s">
        <v>308</v>
      </c>
      <c r="S1708">
        <v>581010</v>
      </c>
      <c r="T1708" s="13">
        <v>0.58399999999999996</v>
      </c>
      <c r="U1708" s="13">
        <v>0</v>
      </c>
      <c r="V1708" t="s">
        <v>2377</v>
      </c>
    </row>
    <row r="1709" spans="18:22" x14ac:dyDescent="0.35">
      <c r="R1709" t="s">
        <v>308</v>
      </c>
      <c r="S1709">
        <v>581099</v>
      </c>
      <c r="T1709" s="13">
        <v>0.32</v>
      </c>
      <c r="U1709" s="13">
        <v>0</v>
      </c>
      <c r="V1709" t="s">
        <v>2378</v>
      </c>
    </row>
    <row r="1710" spans="18:22" x14ac:dyDescent="0.35">
      <c r="R1710" t="s">
        <v>308</v>
      </c>
      <c r="S1710">
        <v>581100</v>
      </c>
      <c r="T1710" s="13">
        <v>0.84799999999999998</v>
      </c>
      <c r="U1710" s="13">
        <v>0</v>
      </c>
      <c r="V1710" t="s">
        <v>2379</v>
      </c>
    </row>
    <row r="1711" spans="18:22" x14ac:dyDescent="0.35">
      <c r="R1711" t="s">
        <v>308</v>
      </c>
      <c r="S1711">
        <v>590110</v>
      </c>
      <c r="T1711" s="13">
        <v>161.79599999999999</v>
      </c>
      <c r="U1711" s="13">
        <v>1.0289999999999999</v>
      </c>
      <c r="V1711" t="s">
        <v>2380</v>
      </c>
    </row>
    <row r="1712" spans="18:22" x14ac:dyDescent="0.35">
      <c r="R1712" t="s">
        <v>308</v>
      </c>
      <c r="S1712">
        <v>590190</v>
      </c>
      <c r="T1712" s="13">
        <v>43.783000000000001</v>
      </c>
      <c r="U1712" s="13">
        <v>0</v>
      </c>
      <c r="V1712" t="s">
        <v>2381</v>
      </c>
    </row>
    <row r="1713" spans="18:22" x14ac:dyDescent="0.35">
      <c r="R1713" t="s">
        <v>308</v>
      </c>
      <c r="S1713">
        <v>590210</v>
      </c>
      <c r="T1713" s="13">
        <v>0.192</v>
      </c>
      <c r="U1713" s="13">
        <v>0</v>
      </c>
      <c r="V1713" t="s">
        <v>2382</v>
      </c>
    </row>
    <row r="1714" spans="18:22" x14ac:dyDescent="0.35">
      <c r="R1714" t="s">
        <v>308</v>
      </c>
      <c r="S1714">
        <v>590310</v>
      </c>
      <c r="T1714" s="13">
        <v>248.02600000000001</v>
      </c>
      <c r="U1714" s="13">
        <v>0</v>
      </c>
      <c r="V1714" t="s">
        <v>2383</v>
      </c>
    </row>
    <row r="1715" spans="18:22" x14ac:dyDescent="0.35">
      <c r="R1715" t="s">
        <v>308</v>
      </c>
      <c r="S1715">
        <v>590320</v>
      </c>
      <c r="T1715" s="13">
        <v>4.5519999999999996</v>
      </c>
      <c r="U1715" s="13">
        <v>0</v>
      </c>
      <c r="V1715" t="s">
        <v>2383</v>
      </c>
    </row>
    <row r="1716" spans="18:22" x14ac:dyDescent="0.35">
      <c r="R1716" t="s">
        <v>308</v>
      </c>
      <c r="S1716">
        <v>590390</v>
      </c>
      <c r="T1716" s="13">
        <v>204.48699999999999</v>
      </c>
      <c r="U1716" s="13">
        <v>0</v>
      </c>
      <c r="V1716" t="s">
        <v>2383</v>
      </c>
    </row>
    <row r="1717" spans="18:22" x14ac:dyDescent="0.35">
      <c r="R1717" t="s">
        <v>316</v>
      </c>
      <c r="S1717">
        <v>590410</v>
      </c>
      <c r="T1717" s="13">
        <v>2.617</v>
      </c>
      <c r="U1717" s="13">
        <v>0</v>
      </c>
      <c r="V1717" t="s">
        <v>2384</v>
      </c>
    </row>
    <row r="1718" spans="18:22" x14ac:dyDescent="0.35">
      <c r="R1718" t="s">
        <v>316</v>
      </c>
      <c r="S1718">
        <v>590490</v>
      </c>
      <c r="T1718" s="13">
        <v>125.986</v>
      </c>
      <c r="U1718" s="13">
        <v>0</v>
      </c>
      <c r="V1718" t="s">
        <v>2385</v>
      </c>
    </row>
    <row r="1719" spans="18:22" x14ac:dyDescent="0.35">
      <c r="R1719" t="s">
        <v>309</v>
      </c>
      <c r="S1719">
        <v>590500</v>
      </c>
      <c r="T1719" s="13">
        <v>3.4929999999999999</v>
      </c>
      <c r="U1719" s="13">
        <v>0</v>
      </c>
      <c r="V1719" t="s">
        <v>2386</v>
      </c>
    </row>
    <row r="1720" spans="18:22" x14ac:dyDescent="0.35">
      <c r="R1720" t="s">
        <v>311</v>
      </c>
      <c r="S1720">
        <v>590610</v>
      </c>
      <c r="T1720" s="13">
        <v>25.103000000000002</v>
      </c>
      <c r="U1720" s="13">
        <v>0</v>
      </c>
      <c r="V1720" t="s">
        <v>2387</v>
      </c>
    </row>
    <row r="1721" spans="18:22" x14ac:dyDescent="0.35">
      <c r="R1721" t="s">
        <v>311</v>
      </c>
      <c r="S1721">
        <v>590691</v>
      </c>
      <c r="T1721" s="13">
        <v>176.501</v>
      </c>
      <c r="U1721" s="13">
        <v>0</v>
      </c>
      <c r="V1721" t="s">
        <v>2388</v>
      </c>
    </row>
    <row r="1722" spans="18:22" x14ac:dyDescent="0.35">
      <c r="R1722" t="s">
        <v>311</v>
      </c>
      <c r="S1722">
        <v>590699</v>
      </c>
      <c r="T1722" s="13">
        <v>19.716999999999999</v>
      </c>
      <c r="U1722" s="13">
        <v>0</v>
      </c>
      <c r="V1722" t="s">
        <v>2388</v>
      </c>
    </row>
    <row r="1723" spans="18:22" x14ac:dyDescent="0.35">
      <c r="R1723" t="s">
        <v>308</v>
      </c>
      <c r="S1723">
        <v>590700</v>
      </c>
      <c r="T1723" s="13">
        <v>192.18199999999999</v>
      </c>
      <c r="U1723" s="13">
        <v>0</v>
      </c>
      <c r="V1723" t="s">
        <v>2389</v>
      </c>
    </row>
    <row r="1724" spans="18:22" x14ac:dyDescent="0.35">
      <c r="R1724" t="s">
        <v>308</v>
      </c>
      <c r="S1724">
        <v>590800</v>
      </c>
      <c r="T1724" s="13">
        <v>0.33400000000000002</v>
      </c>
      <c r="U1724" s="13">
        <v>0</v>
      </c>
      <c r="V1724" t="s">
        <v>2390</v>
      </c>
    </row>
    <row r="1725" spans="18:22" x14ac:dyDescent="0.35">
      <c r="R1725" t="s">
        <v>308</v>
      </c>
      <c r="S1725">
        <v>590900</v>
      </c>
      <c r="T1725" s="13">
        <v>7.7930000000000001</v>
      </c>
      <c r="U1725" s="13">
        <v>0.34499999999999997</v>
      </c>
      <c r="V1725" t="s">
        <v>2391</v>
      </c>
    </row>
    <row r="1726" spans="18:22" x14ac:dyDescent="0.35">
      <c r="R1726" t="s">
        <v>308</v>
      </c>
      <c r="S1726">
        <v>591000</v>
      </c>
      <c r="T1726" s="13">
        <v>123.321</v>
      </c>
      <c r="U1726" s="13">
        <v>0</v>
      </c>
      <c r="V1726" t="s">
        <v>2392</v>
      </c>
    </row>
    <row r="1727" spans="18:22" x14ac:dyDescent="0.35">
      <c r="R1727" t="s">
        <v>308</v>
      </c>
      <c r="S1727">
        <v>591110</v>
      </c>
      <c r="T1727" s="13">
        <v>32.104999999999997</v>
      </c>
      <c r="U1727" s="13">
        <v>0</v>
      </c>
      <c r="V1727" t="s">
        <v>2393</v>
      </c>
    </row>
    <row r="1728" spans="18:22" x14ac:dyDescent="0.35">
      <c r="R1728" t="s">
        <v>308</v>
      </c>
      <c r="S1728">
        <v>591120</v>
      </c>
      <c r="T1728" s="13">
        <v>0.47099999999999997</v>
      </c>
      <c r="U1728" s="13">
        <v>0</v>
      </c>
      <c r="V1728" t="s">
        <v>2394</v>
      </c>
    </row>
    <row r="1729" spans="18:22" x14ac:dyDescent="0.35">
      <c r="R1729" t="s">
        <v>308</v>
      </c>
      <c r="S1729">
        <v>591131</v>
      </c>
      <c r="T1729" s="13">
        <v>0.03</v>
      </c>
      <c r="U1729" s="13">
        <v>0</v>
      </c>
      <c r="V1729" t="s">
        <v>2395</v>
      </c>
    </row>
    <row r="1730" spans="18:22" x14ac:dyDescent="0.35">
      <c r="R1730" t="s">
        <v>308</v>
      </c>
      <c r="S1730">
        <v>591132</v>
      </c>
      <c r="T1730" s="13">
        <v>0.19400000000000001</v>
      </c>
      <c r="U1730" s="13">
        <v>0</v>
      </c>
      <c r="V1730" t="s">
        <v>2395</v>
      </c>
    </row>
    <row r="1731" spans="18:22" x14ac:dyDescent="0.35">
      <c r="R1731" t="s">
        <v>308</v>
      </c>
      <c r="S1731">
        <v>591140</v>
      </c>
      <c r="T1731" s="13">
        <v>5.2999999999999999E-2</v>
      </c>
      <c r="U1731" s="13">
        <v>0</v>
      </c>
      <c r="V1731" t="s">
        <v>2396</v>
      </c>
    </row>
    <row r="1732" spans="18:22" x14ac:dyDescent="0.35">
      <c r="R1732" t="s">
        <v>308</v>
      </c>
      <c r="S1732">
        <v>591190</v>
      </c>
      <c r="T1732" s="13">
        <v>11.384</v>
      </c>
      <c r="U1732" s="13">
        <v>0</v>
      </c>
      <c r="V1732" t="s">
        <v>2397</v>
      </c>
    </row>
    <row r="1733" spans="18:22" x14ac:dyDescent="0.35">
      <c r="R1733" t="s">
        <v>308</v>
      </c>
      <c r="S1733">
        <v>600110</v>
      </c>
      <c r="T1733" s="13">
        <v>0.217</v>
      </c>
      <c r="U1733" s="13">
        <v>0</v>
      </c>
      <c r="V1733" t="s">
        <v>2398</v>
      </c>
    </row>
    <row r="1734" spans="18:22" x14ac:dyDescent="0.35">
      <c r="R1734" t="s">
        <v>308</v>
      </c>
      <c r="S1734">
        <v>600121</v>
      </c>
      <c r="T1734" s="13">
        <v>0.35099999999999998</v>
      </c>
      <c r="U1734" s="13">
        <v>0</v>
      </c>
      <c r="V1734" t="s">
        <v>2399</v>
      </c>
    </row>
    <row r="1735" spans="18:22" x14ac:dyDescent="0.35">
      <c r="R1735" t="s">
        <v>308</v>
      </c>
      <c r="S1735">
        <v>600129</v>
      </c>
      <c r="T1735" s="13">
        <v>5.0999999999999997E-2</v>
      </c>
      <c r="U1735" s="13">
        <v>0</v>
      </c>
      <c r="V1735" t="s">
        <v>2400</v>
      </c>
    </row>
    <row r="1736" spans="18:22" x14ac:dyDescent="0.35">
      <c r="R1736" t="s">
        <v>308</v>
      </c>
      <c r="S1736">
        <v>600191</v>
      </c>
      <c r="T1736" s="13">
        <v>0.95699999999999996</v>
      </c>
      <c r="U1736" s="13">
        <v>0</v>
      </c>
      <c r="V1736" t="s">
        <v>2401</v>
      </c>
    </row>
    <row r="1737" spans="18:22" x14ac:dyDescent="0.35">
      <c r="R1737" t="s">
        <v>308</v>
      </c>
      <c r="S1737">
        <v>600192</v>
      </c>
      <c r="T1737" s="13">
        <v>31.66</v>
      </c>
      <c r="U1737" s="13">
        <v>0</v>
      </c>
      <c r="V1737" t="s">
        <v>2401</v>
      </c>
    </row>
    <row r="1738" spans="18:22" x14ac:dyDescent="0.35">
      <c r="R1738" t="s">
        <v>308</v>
      </c>
      <c r="S1738">
        <v>600240</v>
      </c>
      <c r="T1738" s="13">
        <v>4.9550000000000001</v>
      </c>
      <c r="U1738" s="13">
        <v>0</v>
      </c>
      <c r="V1738" t="s">
        <v>2402</v>
      </c>
    </row>
    <row r="1739" spans="18:22" x14ac:dyDescent="0.35">
      <c r="R1739" t="s">
        <v>308</v>
      </c>
      <c r="S1739">
        <v>600290</v>
      </c>
      <c r="T1739" s="13">
        <v>2.5000000000000001E-2</v>
      </c>
      <c r="U1739" s="13">
        <v>0</v>
      </c>
      <c r="V1739" t="s">
        <v>2403</v>
      </c>
    </row>
    <row r="1740" spans="18:22" x14ac:dyDescent="0.35">
      <c r="R1740" t="s">
        <v>308</v>
      </c>
      <c r="S1740">
        <v>600320</v>
      </c>
      <c r="T1740" s="13">
        <v>4.6029999999999998</v>
      </c>
      <c r="U1740" s="13">
        <v>0</v>
      </c>
      <c r="V1740" t="s">
        <v>2404</v>
      </c>
    </row>
    <row r="1741" spans="18:22" x14ac:dyDescent="0.35">
      <c r="R1741" t="s">
        <v>308</v>
      </c>
      <c r="S1741">
        <v>600410</v>
      </c>
      <c r="T1741" s="13">
        <v>2.5259999999999998</v>
      </c>
      <c r="U1741" s="13">
        <v>0</v>
      </c>
      <c r="V1741" t="s">
        <v>2402</v>
      </c>
    </row>
    <row r="1742" spans="18:22" x14ac:dyDescent="0.35">
      <c r="R1742" t="s">
        <v>308</v>
      </c>
      <c r="S1742">
        <v>600490</v>
      </c>
      <c r="T1742" s="13">
        <v>0.65800000000000003</v>
      </c>
      <c r="U1742" s="13">
        <v>0</v>
      </c>
      <c r="V1742" t="s">
        <v>2402</v>
      </c>
    </row>
    <row r="1743" spans="18:22" x14ac:dyDescent="0.35">
      <c r="R1743" t="s">
        <v>308</v>
      </c>
      <c r="S1743">
        <v>600524</v>
      </c>
      <c r="T1743" s="13">
        <v>102.714</v>
      </c>
      <c r="U1743" s="13">
        <v>0</v>
      </c>
      <c r="V1743" t="s">
        <v>2405</v>
      </c>
    </row>
    <row r="1744" spans="18:22" x14ac:dyDescent="0.35">
      <c r="R1744" t="s">
        <v>308</v>
      </c>
      <c r="S1744">
        <v>600532</v>
      </c>
      <c r="T1744" s="13">
        <v>4.7169999999999996</v>
      </c>
      <c r="U1744" s="13">
        <v>0</v>
      </c>
      <c r="V1744" t="s">
        <v>2405</v>
      </c>
    </row>
    <row r="1745" spans="18:22" x14ac:dyDescent="0.35">
      <c r="R1745" t="s">
        <v>308</v>
      </c>
      <c r="S1745">
        <v>600590</v>
      </c>
      <c r="T1745" s="13">
        <v>22.681999999999999</v>
      </c>
      <c r="U1745" s="13">
        <v>0.04</v>
      </c>
      <c r="V1745" t="s">
        <v>2406</v>
      </c>
    </row>
    <row r="1746" spans="18:22" x14ac:dyDescent="0.35">
      <c r="R1746" t="s">
        <v>308</v>
      </c>
      <c r="S1746">
        <v>600621</v>
      </c>
      <c r="T1746" s="13">
        <v>9.7750000000000004</v>
      </c>
      <c r="U1746" s="13">
        <v>0</v>
      </c>
      <c r="V1746" t="s">
        <v>2407</v>
      </c>
    </row>
    <row r="1747" spans="18:22" x14ac:dyDescent="0.35">
      <c r="R1747" t="s">
        <v>308</v>
      </c>
      <c r="S1747">
        <v>600622</v>
      </c>
      <c r="T1747" s="13">
        <v>117.831</v>
      </c>
      <c r="U1747" s="13">
        <v>0</v>
      </c>
      <c r="V1747" t="s">
        <v>2407</v>
      </c>
    </row>
    <row r="1748" spans="18:22" x14ac:dyDescent="0.35">
      <c r="R1748" t="s">
        <v>308</v>
      </c>
      <c r="S1748">
        <v>600623</v>
      </c>
      <c r="T1748" s="13">
        <v>5.5E-2</v>
      </c>
      <c r="U1748" s="13">
        <v>0</v>
      </c>
      <c r="V1748" t="s">
        <v>2407</v>
      </c>
    </row>
    <row r="1749" spans="18:22" x14ac:dyDescent="0.35">
      <c r="R1749" t="s">
        <v>308</v>
      </c>
      <c r="S1749">
        <v>600632</v>
      </c>
      <c r="T1749" s="13">
        <v>5.7149999999999999</v>
      </c>
      <c r="U1749" s="13">
        <v>0</v>
      </c>
      <c r="V1749" t="s">
        <v>2407</v>
      </c>
    </row>
    <row r="1750" spans="18:22" x14ac:dyDescent="0.35">
      <c r="R1750" t="s">
        <v>308</v>
      </c>
      <c r="S1750">
        <v>600634</v>
      </c>
      <c r="T1750" s="13">
        <v>13.343</v>
      </c>
      <c r="U1750" s="13">
        <v>0</v>
      </c>
      <c r="V1750" t="s">
        <v>2407</v>
      </c>
    </row>
    <row r="1751" spans="18:22" x14ac:dyDescent="0.35">
      <c r="R1751" t="s">
        <v>308</v>
      </c>
      <c r="S1751">
        <v>600644</v>
      </c>
      <c r="T1751" s="13">
        <v>4.5739999999999998</v>
      </c>
      <c r="U1751" s="13">
        <v>0</v>
      </c>
      <c r="V1751" t="s">
        <v>2407</v>
      </c>
    </row>
    <row r="1752" spans="18:22" x14ac:dyDescent="0.35">
      <c r="R1752" t="s">
        <v>308</v>
      </c>
      <c r="S1752">
        <v>600690</v>
      </c>
      <c r="T1752" s="13">
        <v>15.119</v>
      </c>
      <c r="U1752" s="13">
        <v>0</v>
      </c>
      <c r="V1752" t="s">
        <v>2407</v>
      </c>
    </row>
    <row r="1753" spans="18:22" x14ac:dyDescent="0.35">
      <c r="R1753" t="s">
        <v>308</v>
      </c>
      <c r="S1753">
        <v>610120</v>
      </c>
      <c r="T1753" s="13">
        <v>2.3769999999999998</v>
      </c>
      <c r="U1753" s="13">
        <v>0</v>
      </c>
      <c r="V1753" t="s">
        <v>2408</v>
      </c>
    </row>
    <row r="1754" spans="18:22" x14ac:dyDescent="0.35">
      <c r="R1754" t="s">
        <v>308</v>
      </c>
      <c r="S1754">
        <v>610130</v>
      </c>
      <c r="T1754" s="13">
        <v>7.4690000000000003</v>
      </c>
      <c r="U1754" s="13">
        <v>0</v>
      </c>
      <c r="V1754" t="s">
        <v>2408</v>
      </c>
    </row>
    <row r="1755" spans="18:22" x14ac:dyDescent="0.35">
      <c r="R1755" t="s">
        <v>308</v>
      </c>
      <c r="S1755">
        <v>610190</v>
      </c>
      <c r="T1755" s="13">
        <v>8.2439999999999998</v>
      </c>
      <c r="U1755" s="13">
        <v>0</v>
      </c>
      <c r="V1755" t="s">
        <v>2408</v>
      </c>
    </row>
    <row r="1756" spans="18:22" x14ac:dyDescent="0.35">
      <c r="R1756" t="s">
        <v>308</v>
      </c>
      <c r="S1756">
        <v>610210</v>
      </c>
      <c r="T1756" s="13">
        <v>7.0000000000000007E-2</v>
      </c>
      <c r="U1756" s="13">
        <v>0</v>
      </c>
      <c r="V1756" t="s">
        <v>2409</v>
      </c>
    </row>
    <row r="1757" spans="18:22" x14ac:dyDescent="0.35">
      <c r="R1757" t="s">
        <v>308</v>
      </c>
      <c r="S1757">
        <v>610220</v>
      </c>
      <c r="T1757" s="13">
        <v>22.571000000000002</v>
      </c>
      <c r="U1757" s="13">
        <v>0</v>
      </c>
      <c r="V1757" t="s">
        <v>2409</v>
      </c>
    </row>
    <row r="1758" spans="18:22" x14ac:dyDescent="0.35">
      <c r="R1758" t="s">
        <v>308</v>
      </c>
      <c r="S1758">
        <v>610230</v>
      </c>
      <c r="T1758" s="13">
        <v>1.5660000000000001</v>
      </c>
      <c r="U1758" s="13">
        <v>0</v>
      </c>
      <c r="V1758" t="s">
        <v>2409</v>
      </c>
    </row>
    <row r="1759" spans="18:22" x14ac:dyDescent="0.35">
      <c r="R1759" t="s">
        <v>308</v>
      </c>
      <c r="S1759">
        <v>610290</v>
      </c>
      <c r="T1759" s="13">
        <v>4.3650000000000002</v>
      </c>
      <c r="U1759" s="13">
        <v>0</v>
      </c>
      <c r="V1759" t="s">
        <v>2409</v>
      </c>
    </row>
    <row r="1760" spans="18:22" x14ac:dyDescent="0.35">
      <c r="R1760" t="s">
        <v>308</v>
      </c>
      <c r="S1760">
        <v>610310</v>
      </c>
      <c r="T1760" s="13">
        <v>148.62200000000001</v>
      </c>
      <c r="U1760" s="13">
        <v>0</v>
      </c>
      <c r="V1760" t="s">
        <v>2410</v>
      </c>
    </row>
    <row r="1761" spans="18:22" x14ac:dyDescent="0.35">
      <c r="R1761" t="s">
        <v>308</v>
      </c>
      <c r="S1761">
        <v>610322</v>
      </c>
      <c r="T1761" s="13">
        <v>8.7539999999999996</v>
      </c>
      <c r="U1761" s="13">
        <v>0</v>
      </c>
      <c r="V1761" t="s">
        <v>2411</v>
      </c>
    </row>
    <row r="1762" spans="18:22" x14ac:dyDescent="0.35">
      <c r="R1762" t="s">
        <v>308</v>
      </c>
      <c r="S1762">
        <v>610323</v>
      </c>
      <c r="T1762" s="13">
        <v>1.758</v>
      </c>
      <c r="U1762" s="13">
        <v>0</v>
      </c>
      <c r="V1762" t="s">
        <v>2411</v>
      </c>
    </row>
    <row r="1763" spans="18:22" x14ac:dyDescent="0.35">
      <c r="R1763" t="s">
        <v>308</v>
      </c>
      <c r="S1763">
        <v>610329</v>
      </c>
      <c r="T1763" s="13">
        <v>114.929</v>
      </c>
      <c r="U1763" s="13">
        <v>50.762999999999998</v>
      </c>
      <c r="V1763" t="s">
        <v>2412</v>
      </c>
    </row>
    <row r="1764" spans="18:22" x14ac:dyDescent="0.35">
      <c r="R1764" t="s">
        <v>308</v>
      </c>
      <c r="S1764">
        <v>610331</v>
      </c>
      <c r="T1764" s="13">
        <v>0.28100000000000003</v>
      </c>
      <c r="U1764" s="13">
        <v>0</v>
      </c>
      <c r="V1764" t="s">
        <v>2411</v>
      </c>
    </row>
    <row r="1765" spans="18:22" x14ac:dyDescent="0.35">
      <c r="R1765" t="s">
        <v>308</v>
      </c>
      <c r="S1765">
        <v>610332</v>
      </c>
      <c r="T1765" s="13">
        <v>10.032</v>
      </c>
      <c r="U1765" s="13">
        <v>0</v>
      </c>
      <c r="V1765" t="s">
        <v>2413</v>
      </c>
    </row>
    <row r="1766" spans="18:22" x14ac:dyDescent="0.35">
      <c r="R1766" t="s">
        <v>308</v>
      </c>
      <c r="S1766">
        <v>610333</v>
      </c>
      <c r="T1766" s="13">
        <v>1.5349999999999999</v>
      </c>
      <c r="U1766" s="13">
        <v>0</v>
      </c>
      <c r="V1766" t="s">
        <v>2413</v>
      </c>
    </row>
    <row r="1767" spans="18:22" x14ac:dyDescent="0.35">
      <c r="R1767" t="s">
        <v>308</v>
      </c>
      <c r="S1767">
        <v>610339</v>
      </c>
      <c r="T1767" s="13">
        <v>502.85300000000001</v>
      </c>
      <c r="U1767" s="13">
        <v>0</v>
      </c>
      <c r="V1767" t="s">
        <v>2413</v>
      </c>
    </row>
    <row r="1768" spans="18:22" x14ac:dyDescent="0.35">
      <c r="R1768" t="s">
        <v>308</v>
      </c>
      <c r="S1768">
        <v>610341</v>
      </c>
      <c r="T1768" s="13">
        <v>131.471</v>
      </c>
      <c r="U1768" s="13">
        <v>0</v>
      </c>
      <c r="V1768" t="s">
        <v>2414</v>
      </c>
    </row>
    <row r="1769" spans="18:22" x14ac:dyDescent="0.35">
      <c r="R1769" t="s">
        <v>308</v>
      </c>
      <c r="S1769">
        <v>610342</v>
      </c>
      <c r="T1769" s="13">
        <v>30.553999999999998</v>
      </c>
      <c r="U1769" s="13">
        <v>0</v>
      </c>
      <c r="V1769" t="s">
        <v>2414</v>
      </c>
    </row>
    <row r="1770" spans="18:22" x14ac:dyDescent="0.35">
      <c r="R1770" t="s">
        <v>308</v>
      </c>
      <c r="S1770">
        <v>610349</v>
      </c>
      <c r="T1770" s="13">
        <v>226.13499999999999</v>
      </c>
      <c r="U1770" s="13">
        <v>0</v>
      </c>
      <c r="V1770" t="s">
        <v>2414</v>
      </c>
    </row>
    <row r="1771" spans="18:22" x14ac:dyDescent="0.35">
      <c r="R1771" t="s">
        <v>308</v>
      </c>
      <c r="S1771">
        <v>610413</v>
      </c>
      <c r="T1771" s="13">
        <v>18.867000000000001</v>
      </c>
      <c r="U1771" s="13">
        <v>0</v>
      </c>
      <c r="V1771" t="s">
        <v>2415</v>
      </c>
    </row>
    <row r="1772" spans="18:22" x14ac:dyDescent="0.35">
      <c r="R1772" t="s">
        <v>308</v>
      </c>
      <c r="S1772">
        <v>610419</v>
      </c>
      <c r="T1772" s="13">
        <v>3.202</v>
      </c>
      <c r="U1772" s="13">
        <v>0</v>
      </c>
      <c r="V1772" t="s">
        <v>2416</v>
      </c>
    </row>
    <row r="1773" spans="18:22" x14ac:dyDescent="0.35">
      <c r="R1773" t="s">
        <v>308</v>
      </c>
      <c r="S1773">
        <v>610422</v>
      </c>
      <c r="T1773" s="13">
        <v>1.1519999999999999</v>
      </c>
      <c r="U1773" s="13">
        <v>0</v>
      </c>
      <c r="V1773" t="s">
        <v>2417</v>
      </c>
    </row>
    <row r="1774" spans="18:22" x14ac:dyDescent="0.35">
      <c r="R1774" t="s">
        <v>308</v>
      </c>
      <c r="S1774">
        <v>610423</v>
      </c>
      <c r="T1774" s="13">
        <v>0.26600000000000001</v>
      </c>
      <c r="U1774" s="13">
        <v>0</v>
      </c>
      <c r="V1774" t="s">
        <v>2417</v>
      </c>
    </row>
    <row r="1775" spans="18:22" x14ac:dyDescent="0.35">
      <c r="R1775" t="s">
        <v>308</v>
      </c>
      <c r="S1775">
        <v>610429</v>
      </c>
      <c r="T1775" s="13">
        <v>4.7409999999999997</v>
      </c>
      <c r="U1775" s="13">
        <v>0</v>
      </c>
      <c r="V1775" t="s">
        <v>2418</v>
      </c>
    </row>
    <row r="1776" spans="18:22" x14ac:dyDescent="0.35">
      <c r="R1776" t="s">
        <v>308</v>
      </c>
      <c r="S1776">
        <v>610431</v>
      </c>
      <c r="T1776" s="13">
        <v>12.154</v>
      </c>
      <c r="U1776" s="13">
        <v>0</v>
      </c>
      <c r="V1776" t="s">
        <v>2419</v>
      </c>
    </row>
    <row r="1777" spans="18:22" x14ac:dyDescent="0.35">
      <c r="R1777" t="s">
        <v>308</v>
      </c>
      <c r="S1777">
        <v>610432</v>
      </c>
      <c r="T1777" s="13">
        <v>0.95</v>
      </c>
      <c r="U1777" s="13">
        <v>0</v>
      </c>
      <c r="V1777" t="s">
        <v>2419</v>
      </c>
    </row>
    <row r="1778" spans="18:22" x14ac:dyDescent="0.35">
      <c r="R1778" t="s">
        <v>308</v>
      </c>
      <c r="S1778">
        <v>610433</v>
      </c>
      <c r="T1778" s="13">
        <v>0.89200000000000002</v>
      </c>
      <c r="U1778" s="13">
        <v>0</v>
      </c>
      <c r="V1778" t="s">
        <v>2419</v>
      </c>
    </row>
    <row r="1779" spans="18:22" x14ac:dyDescent="0.35">
      <c r="R1779" t="s">
        <v>308</v>
      </c>
      <c r="S1779">
        <v>610439</v>
      </c>
      <c r="T1779" s="13">
        <v>2.8260000000000001</v>
      </c>
      <c r="U1779" s="13">
        <v>0</v>
      </c>
      <c r="V1779" t="s">
        <v>2419</v>
      </c>
    </row>
    <row r="1780" spans="18:22" x14ac:dyDescent="0.35">
      <c r="R1780" t="s">
        <v>308</v>
      </c>
      <c r="S1780">
        <v>610441</v>
      </c>
      <c r="T1780" s="13">
        <v>7.9589999999999996</v>
      </c>
      <c r="U1780" s="13">
        <v>1.2989999999999999</v>
      </c>
      <c r="V1780" t="s">
        <v>2420</v>
      </c>
    </row>
    <row r="1781" spans="18:22" x14ac:dyDescent="0.35">
      <c r="R1781" t="s">
        <v>308</v>
      </c>
      <c r="S1781">
        <v>610442</v>
      </c>
      <c r="T1781" s="13">
        <v>5.3040000000000003</v>
      </c>
      <c r="U1781" s="13">
        <v>0</v>
      </c>
      <c r="V1781" t="s">
        <v>2420</v>
      </c>
    </row>
    <row r="1782" spans="18:22" x14ac:dyDescent="0.35">
      <c r="R1782" t="s">
        <v>308</v>
      </c>
      <c r="S1782">
        <v>610443</v>
      </c>
      <c r="T1782" s="13">
        <v>4.3929999999999998</v>
      </c>
      <c r="U1782" s="13">
        <v>0</v>
      </c>
      <c r="V1782" t="s">
        <v>2420</v>
      </c>
    </row>
    <row r="1783" spans="18:22" x14ac:dyDescent="0.35">
      <c r="R1783" t="s">
        <v>308</v>
      </c>
      <c r="S1783">
        <v>610444</v>
      </c>
      <c r="T1783" s="13">
        <v>0.49</v>
      </c>
      <c r="U1783" s="13">
        <v>0</v>
      </c>
      <c r="V1783" t="s">
        <v>2420</v>
      </c>
    </row>
    <row r="1784" spans="18:22" x14ac:dyDescent="0.35">
      <c r="R1784" t="s">
        <v>308</v>
      </c>
      <c r="S1784">
        <v>610449</v>
      </c>
      <c r="T1784" s="13">
        <v>93.688999999999993</v>
      </c>
      <c r="U1784" s="13">
        <v>0</v>
      </c>
      <c r="V1784" t="s">
        <v>2420</v>
      </c>
    </row>
    <row r="1785" spans="18:22" x14ac:dyDescent="0.35">
      <c r="R1785" t="s">
        <v>308</v>
      </c>
      <c r="S1785">
        <v>610451</v>
      </c>
      <c r="T1785" s="13">
        <v>0.27200000000000002</v>
      </c>
      <c r="U1785" s="13">
        <v>0</v>
      </c>
      <c r="V1785" t="s">
        <v>2421</v>
      </c>
    </row>
    <row r="1786" spans="18:22" x14ac:dyDescent="0.35">
      <c r="R1786" t="s">
        <v>308</v>
      </c>
      <c r="S1786">
        <v>610452</v>
      </c>
      <c r="T1786" s="13">
        <v>0.748</v>
      </c>
      <c r="U1786" s="13">
        <v>0</v>
      </c>
      <c r="V1786" t="s">
        <v>2421</v>
      </c>
    </row>
    <row r="1787" spans="18:22" x14ac:dyDescent="0.35">
      <c r="R1787" t="s">
        <v>308</v>
      </c>
      <c r="S1787">
        <v>610453</v>
      </c>
      <c r="T1787" s="13">
        <v>3.7650000000000001</v>
      </c>
      <c r="U1787" s="13">
        <v>0</v>
      </c>
      <c r="V1787" t="s">
        <v>2421</v>
      </c>
    </row>
    <row r="1788" spans="18:22" x14ac:dyDescent="0.35">
      <c r="R1788" t="s">
        <v>308</v>
      </c>
      <c r="S1788">
        <v>610459</v>
      </c>
      <c r="T1788" s="13">
        <v>10.305</v>
      </c>
      <c r="U1788" s="13">
        <v>0</v>
      </c>
      <c r="V1788" t="s">
        <v>2421</v>
      </c>
    </row>
    <row r="1789" spans="18:22" x14ac:dyDescent="0.35">
      <c r="R1789" t="s">
        <v>308</v>
      </c>
      <c r="S1789">
        <v>610461</v>
      </c>
      <c r="T1789" s="13">
        <v>1.0999999999999999E-2</v>
      </c>
      <c r="U1789" s="13">
        <v>0</v>
      </c>
      <c r="V1789" t="s">
        <v>2422</v>
      </c>
    </row>
    <row r="1790" spans="18:22" x14ac:dyDescent="0.35">
      <c r="R1790" t="s">
        <v>308</v>
      </c>
      <c r="S1790">
        <v>610462</v>
      </c>
      <c r="T1790" s="13">
        <v>10.949</v>
      </c>
      <c r="U1790" s="13">
        <v>0</v>
      </c>
      <c r="V1790" t="s">
        <v>2422</v>
      </c>
    </row>
    <row r="1791" spans="18:22" x14ac:dyDescent="0.35">
      <c r="R1791" t="s">
        <v>308</v>
      </c>
      <c r="S1791">
        <v>610463</v>
      </c>
      <c r="T1791" s="13">
        <v>254.203</v>
      </c>
      <c r="U1791" s="13">
        <v>0</v>
      </c>
      <c r="V1791" t="s">
        <v>2422</v>
      </c>
    </row>
    <row r="1792" spans="18:22" x14ac:dyDescent="0.35">
      <c r="R1792" t="s">
        <v>308</v>
      </c>
      <c r="S1792">
        <v>610469</v>
      </c>
      <c r="T1792" s="13">
        <v>52.121000000000002</v>
      </c>
      <c r="U1792" s="13">
        <v>0</v>
      </c>
      <c r="V1792" t="s">
        <v>2422</v>
      </c>
    </row>
    <row r="1793" spans="18:22" x14ac:dyDescent="0.35">
      <c r="R1793" t="s">
        <v>308</v>
      </c>
      <c r="S1793">
        <v>610510</v>
      </c>
      <c r="T1793" s="13">
        <v>102.554</v>
      </c>
      <c r="U1793" s="13">
        <v>0</v>
      </c>
      <c r="V1793" t="s">
        <v>2423</v>
      </c>
    </row>
    <row r="1794" spans="18:22" x14ac:dyDescent="0.35">
      <c r="R1794" t="s">
        <v>308</v>
      </c>
      <c r="S1794">
        <v>610520</v>
      </c>
      <c r="T1794" s="13">
        <v>171.80600000000001</v>
      </c>
      <c r="U1794" s="13">
        <v>206.26300000000001</v>
      </c>
      <c r="V1794" t="s">
        <v>2423</v>
      </c>
    </row>
    <row r="1795" spans="18:22" x14ac:dyDescent="0.35">
      <c r="R1795" t="s">
        <v>308</v>
      </c>
      <c r="S1795">
        <v>610590</v>
      </c>
      <c r="T1795" s="13">
        <v>127.10299999999999</v>
      </c>
      <c r="U1795" s="13">
        <v>0</v>
      </c>
      <c r="V1795" t="s">
        <v>2423</v>
      </c>
    </row>
    <row r="1796" spans="18:22" x14ac:dyDescent="0.35">
      <c r="R1796" t="s">
        <v>308</v>
      </c>
      <c r="S1796">
        <v>610610</v>
      </c>
      <c r="T1796" s="13">
        <v>17.106999999999999</v>
      </c>
      <c r="U1796" s="13">
        <v>0</v>
      </c>
      <c r="V1796" t="s">
        <v>2424</v>
      </c>
    </row>
    <row r="1797" spans="18:22" x14ac:dyDescent="0.35">
      <c r="R1797" t="s">
        <v>308</v>
      </c>
      <c r="S1797">
        <v>610620</v>
      </c>
      <c r="T1797" s="13">
        <v>69.039000000000001</v>
      </c>
      <c r="U1797" s="13">
        <v>0</v>
      </c>
      <c r="V1797" t="s">
        <v>2424</v>
      </c>
    </row>
    <row r="1798" spans="18:22" x14ac:dyDescent="0.35">
      <c r="R1798" t="s">
        <v>308</v>
      </c>
      <c r="S1798">
        <v>610690</v>
      </c>
      <c r="T1798" s="13">
        <v>23.457999999999998</v>
      </c>
      <c r="U1798" s="13">
        <v>0</v>
      </c>
      <c r="V1798" t="s">
        <v>2424</v>
      </c>
    </row>
    <row r="1799" spans="18:22" x14ac:dyDescent="0.35">
      <c r="R1799" t="s">
        <v>308</v>
      </c>
      <c r="S1799">
        <v>610711</v>
      </c>
      <c r="T1799" s="13">
        <v>6.367</v>
      </c>
      <c r="U1799" s="13">
        <v>11.827</v>
      </c>
      <c r="V1799" t="s">
        <v>2425</v>
      </c>
    </row>
    <row r="1800" spans="18:22" x14ac:dyDescent="0.35">
      <c r="R1800" t="s">
        <v>308</v>
      </c>
      <c r="S1800">
        <v>610712</v>
      </c>
      <c r="T1800" s="13">
        <v>9.2720000000000002</v>
      </c>
      <c r="U1800" s="13">
        <v>0</v>
      </c>
      <c r="V1800" t="s">
        <v>2425</v>
      </c>
    </row>
    <row r="1801" spans="18:22" x14ac:dyDescent="0.35">
      <c r="R1801" t="s">
        <v>308</v>
      </c>
      <c r="S1801">
        <v>610719</v>
      </c>
      <c r="T1801" s="13">
        <v>31.847000000000001</v>
      </c>
      <c r="U1801" s="13">
        <v>0</v>
      </c>
      <c r="V1801" t="s">
        <v>2425</v>
      </c>
    </row>
    <row r="1802" spans="18:22" x14ac:dyDescent="0.35">
      <c r="R1802" t="s">
        <v>308</v>
      </c>
      <c r="S1802">
        <v>610721</v>
      </c>
      <c r="T1802" s="13">
        <v>0.216</v>
      </c>
      <c r="U1802" s="13">
        <v>0</v>
      </c>
      <c r="V1802" t="s">
        <v>2426</v>
      </c>
    </row>
    <row r="1803" spans="18:22" x14ac:dyDescent="0.35">
      <c r="R1803" t="s">
        <v>308</v>
      </c>
      <c r="S1803">
        <v>610729</v>
      </c>
      <c r="T1803" s="13">
        <v>3.766</v>
      </c>
      <c r="U1803" s="13">
        <v>0</v>
      </c>
      <c r="V1803" t="s">
        <v>2426</v>
      </c>
    </row>
    <row r="1804" spans="18:22" x14ac:dyDescent="0.35">
      <c r="R1804" t="s">
        <v>308</v>
      </c>
      <c r="S1804">
        <v>610791</v>
      </c>
      <c r="T1804" s="13">
        <v>0.746</v>
      </c>
      <c r="U1804" s="13">
        <v>0</v>
      </c>
      <c r="V1804" t="s">
        <v>2427</v>
      </c>
    </row>
    <row r="1805" spans="18:22" x14ac:dyDescent="0.35">
      <c r="R1805" t="s">
        <v>308</v>
      </c>
      <c r="S1805">
        <v>610799</v>
      </c>
      <c r="T1805" s="13">
        <v>93.826999999999998</v>
      </c>
      <c r="U1805" s="13">
        <v>5.8999999999999997E-2</v>
      </c>
      <c r="V1805" t="s">
        <v>2427</v>
      </c>
    </row>
    <row r="1806" spans="18:22" x14ac:dyDescent="0.35">
      <c r="R1806" t="s">
        <v>308</v>
      </c>
      <c r="S1806">
        <v>610811</v>
      </c>
      <c r="T1806" s="13">
        <v>2.7879999999999998</v>
      </c>
      <c r="U1806" s="13">
        <v>0</v>
      </c>
      <c r="V1806" t="s">
        <v>2428</v>
      </c>
    </row>
    <row r="1807" spans="18:22" x14ac:dyDescent="0.35">
      <c r="R1807" t="s">
        <v>308</v>
      </c>
      <c r="S1807">
        <v>610819</v>
      </c>
      <c r="T1807" s="13">
        <v>101.932</v>
      </c>
      <c r="U1807" s="13">
        <v>0</v>
      </c>
      <c r="V1807" t="s">
        <v>2428</v>
      </c>
    </row>
    <row r="1808" spans="18:22" x14ac:dyDescent="0.35">
      <c r="R1808" t="s">
        <v>308</v>
      </c>
      <c r="S1808">
        <v>610821</v>
      </c>
      <c r="T1808" s="13">
        <v>5.9779999999999998</v>
      </c>
      <c r="U1808" s="13">
        <v>0</v>
      </c>
      <c r="V1808" t="s">
        <v>2429</v>
      </c>
    </row>
    <row r="1809" spans="18:22" x14ac:dyDescent="0.35">
      <c r="R1809" t="s">
        <v>308</v>
      </c>
      <c r="S1809">
        <v>610822</v>
      </c>
      <c r="T1809" s="13">
        <v>5.0259999999999998</v>
      </c>
      <c r="U1809" s="13">
        <v>0</v>
      </c>
      <c r="V1809" t="s">
        <v>2429</v>
      </c>
    </row>
    <row r="1810" spans="18:22" x14ac:dyDescent="0.35">
      <c r="R1810" t="s">
        <v>308</v>
      </c>
      <c r="S1810">
        <v>610829</v>
      </c>
      <c r="T1810" s="13">
        <v>60.734999999999999</v>
      </c>
      <c r="U1810" s="13">
        <v>7.1669999999999998</v>
      </c>
      <c r="V1810" t="s">
        <v>2429</v>
      </c>
    </row>
    <row r="1811" spans="18:22" x14ac:dyDescent="0.35">
      <c r="R1811" t="s">
        <v>308</v>
      </c>
      <c r="S1811">
        <v>610831</v>
      </c>
      <c r="T1811" s="13">
        <v>0.60599999999999998</v>
      </c>
      <c r="U1811" s="13">
        <v>0</v>
      </c>
      <c r="V1811" t="s">
        <v>2430</v>
      </c>
    </row>
    <row r="1812" spans="18:22" x14ac:dyDescent="0.35">
      <c r="R1812" t="s">
        <v>308</v>
      </c>
      <c r="S1812">
        <v>610832</v>
      </c>
      <c r="T1812" s="13">
        <v>0.44600000000000001</v>
      </c>
      <c r="U1812" s="13">
        <v>0</v>
      </c>
      <c r="V1812" t="s">
        <v>2430</v>
      </c>
    </row>
    <row r="1813" spans="18:22" x14ac:dyDescent="0.35">
      <c r="R1813" t="s">
        <v>308</v>
      </c>
      <c r="S1813">
        <v>610839</v>
      </c>
      <c r="T1813" s="13">
        <v>6.29</v>
      </c>
      <c r="U1813" s="13">
        <v>0</v>
      </c>
      <c r="V1813" t="s">
        <v>2430</v>
      </c>
    </row>
    <row r="1814" spans="18:22" x14ac:dyDescent="0.35">
      <c r="R1814" t="s">
        <v>308</v>
      </c>
      <c r="S1814">
        <v>610891</v>
      </c>
      <c r="T1814" s="13">
        <v>2.0859999999999999</v>
      </c>
      <c r="U1814" s="13">
        <v>0</v>
      </c>
      <c r="V1814" t="s">
        <v>2431</v>
      </c>
    </row>
    <row r="1815" spans="18:22" x14ac:dyDescent="0.35">
      <c r="R1815" t="s">
        <v>308</v>
      </c>
      <c r="S1815">
        <v>610892</v>
      </c>
      <c r="T1815" s="13">
        <v>3.81</v>
      </c>
      <c r="U1815" s="13">
        <v>1.7769999999999999</v>
      </c>
      <c r="V1815" t="s">
        <v>2431</v>
      </c>
    </row>
    <row r="1816" spans="18:22" x14ac:dyDescent="0.35">
      <c r="R1816" t="s">
        <v>308</v>
      </c>
      <c r="S1816">
        <v>610899</v>
      </c>
      <c r="T1816" s="13">
        <v>40.69</v>
      </c>
      <c r="U1816" s="13">
        <v>0</v>
      </c>
      <c r="V1816" t="s">
        <v>2431</v>
      </c>
    </row>
    <row r="1817" spans="18:22" x14ac:dyDescent="0.35">
      <c r="R1817" t="s">
        <v>308</v>
      </c>
      <c r="S1817">
        <v>610910</v>
      </c>
      <c r="T1817" s="13">
        <v>885.89099999999996</v>
      </c>
      <c r="U1817" s="13">
        <v>0.35</v>
      </c>
      <c r="V1817" t="s">
        <v>2432</v>
      </c>
    </row>
    <row r="1818" spans="18:22" x14ac:dyDescent="0.35">
      <c r="R1818" t="s">
        <v>308</v>
      </c>
      <c r="S1818">
        <v>610990</v>
      </c>
      <c r="T1818" s="13">
        <v>2254.96</v>
      </c>
      <c r="U1818" s="13">
        <v>54.317999999999998</v>
      </c>
      <c r="V1818" t="s">
        <v>2432</v>
      </c>
    </row>
    <row r="1819" spans="18:22" x14ac:dyDescent="0.35">
      <c r="R1819" t="s">
        <v>308</v>
      </c>
      <c r="S1819">
        <v>611011</v>
      </c>
      <c r="T1819" s="13">
        <v>8.6300000000000008</v>
      </c>
      <c r="U1819" s="13">
        <v>0</v>
      </c>
      <c r="V1819" t="s">
        <v>2433</v>
      </c>
    </row>
    <row r="1820" spans="18:22" x14ac:dyDescent="0.35">
      <c r="R1820" t="s">
        <v>308</v>
      </c>
      <c r="S1820">
        <v>611012</v>
      </c>
      <c r="T1820" s="13">
        <v>4.9740000000000002</v>
      </c>
      <c r="U1820" s="13">
        <v>0</v>
      </c>
      <c r="V1820" t="s">
        <v>2433</v>
      </c>
    </row>
    <row r="1821" spans="18:22" x14ac:dyDescent="0.35">
      <c r="R1821" t="s">
        <v>308</v>
      </c>
      <c r="S1821">
        <v>611019</v>
      </c>
      <c r="T1821" s="13">
        <v>5.3220000000000001</v>
      </c>
      <c r="U1821" s="13">
        <v>0</v>
      </c>
      <c r="V1821" t="s">
        <v>2433</v>
      </c>
    </row>
    <row r="1822" spans="18:22" x14ac:dyDescent="0.35">
      <c r="R1822" t="s">
        <v>308</v>
      </c>
      <c r="S1822">
        <v>611020</v>
      </c>
      <c r="T1822" s="13">
        <v>44.959000000000003</v>
      </c>
      <c r="U1822" s="13">
        <v>0</v>
      </c>
      <c r="V1822" t="s">
        <v>2433</v>
      </c>
    </row>
    <row r="1823" spans="18:22" x14ac:dyDescent="0.35">
      <c r="R1823" t="s">
        <v>308</v>
      </c>
      <c r="S1823">
        <v>611030</v>
      </c>
      <c r="T1823" s="13">
        <v>81.028999999999996</v>
      </c>
      <c r="U1823" s="13">
        <v>542.31700000000001</v>
      </c>
      <c r="V1823" t="s">
        <v>2433</v>
      </c>
    </row>
    <row r="1824" spans="18:22" x14ac:dyDescent="0.35">
      <c r="R1824" t="s">
        <v>308</v>
      </c>
      <c r="S1824">
        <v>611090</v>
      </c>
      <c r="T1824" s="13">
        <v>212.68799999999999</v>
      </c>
      <c r="U1824" s="13">
        <v>0</v>
      </c>
      <c r="V1824" t="s">
        <v>2433</v>
      </c>
    </row>
    <row r="1825" spans="18:22" x14ac:dyDescent="0.35">
      <c r="R1825" t="s">
        <v>308</v>
      </c>
      <c r="S1825">
        <v>611120</v>
      </c>
      <c r="T1825" s="13">
        <v>52.695</v>
      </c>
      <c r="U1825" s="13">
        <v>0.61899999999999999</v>
      </c>
      <c r="V1825" t="s">
        <v>2434</v>
      </c>
    </row>
    <row r="1826" spans="18:22" x14ac:dyDescent="0.35">
      <c r="R1826" t="s">
        <v>308</v>
      </c>
      <c r="S1826">
        <v>611130</v>
      </c>
      <c r="T1826" s="13">
        <v>1.7330000000000001</v>
      </c>
      <c r="U1826" s="13">
        <v>0</v>
      </c>
      <c r="V1826" t="s">
        <v>2434</v>
      </c>
    </row>
    <row r="1827" spans="18:22" x14ac:dyDescent="0.35">
      <c r="R1827" t="s">
        <v>308</v>
      </c>
      <c r="S1827">
        <v>611190</v>
      </c>
      <c r="T1827" s="13">
        <v>122.051</v>
      </c>
      <c r="U1827" s="13">
        <v>0.154</v>
      </c>
      <c r="V1827" t="s">
        <v>2434</v>
      </c>
    </row>
    <row r="1828" spans="18:22" x14ac:dyDescent="0.35">
      <c r="R1828" t="s">
        <v>308</v>
      </c>
      <c r="S1828">
        <v>611211</v>
      </c>
      <c r="T1828" s="13">
        <v>12.696</v>
      </c>
      <c r="U1828" s="13">
        <v>0</v>
      </c>
      <c r="V1828" t="s">
        <v>2435</v>
      </c>
    </row>
    <row r="1829" spans="18:22" x14ac:dyDescent="0.35">
      <c r="R1829" t="s">
        <v>308</v>
      </c>
      <c r="S1829">
        <v>611212</v>
      </c>
      <c r="T1829" s="13">
        <v>5.1580000000000004</v>
      </c>
      <c r="U1829" s="13">
        <v>0</v>
      </c>
      <c r="V1829" t="s">
        <v>2435</v>
      </c>
    </row>
    <row r="1830" spans="18:22" x14ac:dyDescent="0.35">
      <c r="R1830" t="s">
        <v>308</v>
      </c>
      <c r="S1830">
        <v>611219</v>
      </c>
      <c r="T1830" s="13">
        <v>10.363</v>
      </c>
      <c r="U1830" s="13">
        <v>19.314</v>
      </c>
      <c r="V1830" t="s">
        <v>2435</v>
      </c>
    </row>
    <row r="1831" spans="18:22" x14ac:dyDescent="0.35">
      <c r="R1831" t="s">
        <v>308</v>
      </c>
      <c r="S1831">
        <v>611249</v>
      </c>
      <c r="T1831" s="13">
        <v>1.454</v>
      </c>
      <c r="U1831" s="13">
        <v>0.53100000000000003</v>
      </c>
      <c r="V1831" t="s">
        <v>2436</v>
      </c>
    </row>
    <row r="1832" spans="18:22" x14ac:dyDescent="0.35">
      <c r="R1832" t="s">
        <v>308</v>
      </c>
      <c r="S1832">
        <v>611300</v>
      </c>
      <c r="T1832" s="13">
        <v>11.484</v>
      </c>
      <c r="U1832" s="13">
        <v>0</v>
      </c>
      <c r="V1832" t="s">
        <v>2437</v>
      </c>
    </row>
    <row r="1833" spans="18:22" x14ac:dyDescent="0.35">
      <c r="R1833" t="s">
        <v>308</v>
      </c>
      <c r="S1833">
        <v>611420</v>
      </c>
      <c r="T1833" s="13">
        <v>0.82399999999999995</v>
      </c>
      <c r="U1833" s="13">
        <v>0</v>
      </c>
      <c r="V1833" t="s">
        <v>2438</v>
      </c>
    </row>
    <row r="1834" spans="18:22" x14ac:dyDescent="0.35">
      <c r="R1834" t="s">
        <v>308</v>
      </c>
      <c r="S1834">
        <v>611430</v>
      </c>
      <c r="T1834" s="13">
        <v>5.3979999999999997</v>
      </c>
      <c r="U1834" s="13">
        <v>113.375</v>
      </c>
      <c r="V1834" t="s">
        <v>2438</v>
      </c>
    </row>
    <row r="1835" spans="18:22" x14ac:dyDescent="0.35">
      <c r="R1835" t="s">
        <v>308</v>
      </c>
      <c r="S1835">
        <v>611490</v>
      </c>
      <c r="T1835" s="13">
        <v>21.16</v>
      </c>
      <c r="U1835" s="13">
        <v>1.875</v>
      </c>
      <c r="V1835" t="s">
        <v>2439</v>
      </c>
    </row>
    <row r="1836" spans="18:22" x14ac:dyDescent="0.35">
      <c r="R1836" t="s">
        <v>308</v>
      </c>
      <c r="S1836">
        <v>611510</v>
      </c>
      <c r="T1836" s="13">
        <v>9.1300000000000008</v>
      </c>
      <c r="U1836" s="13">
        <v>0</v>
      </c>
      <c r="V1836" t="s">
        <v>2440</v>
      </c>
    </row>
    <row r="1837" spans="18:22" x14ac:dyDescent="0.35">
      <c r="R1837" t="s">
        <v>308</v>
      </c>
      <c r="S1837">
        <v>611521</v>
      </c>
      <c r="T1837" s="13">
        <v>4.0000000000000001E-3</v>
      </c>
      <c r="U1837" s="13">
        <v>0</v>
      </c>
      <c r="V1837" t="s">
        <v>2441</v>
      </c>
    </row>
    <row r="1838" spans="18:22" x14ac:dyDescent="0.35">
      <c r="R1838" t="s">
        <v>308</v>
      </c>
      <c r="S1838">
        <v>611522</v>
      </c>
      <c r="T1838" s="13">
        <v>7.0999999999999994E-2</v>
      </c>
      <c r="U1838" s="13">
        <v>0</v>
      </c>
      <c r="V1838" t="s">
        <v>2441</v>
      </c>
    </row>
    <row r="1839" spans="18:22" x14ac:dyDescent="0.35">
      <c r="R1839" t="s">
        <v>308</v>
      </c>
      <c r="S1839">
        <v>611529</v>
      </c>
      <c r="T1839" s="13">
        <v>85.861000000000004</v>
      </c>
      <c r="U1839" s="13">
        <v>0</v>
      </c>
      <c r="V1839" t="s">
        <v>2441</v>
      </c>
    </row>
    <row r="1840" spans="18:22" x14ac:dyDescent="0.35">
      <c r="R1840" t="s">
        <v>308</v>
      </c>
      <c r="S1840">
        <v>611594</v>
      </c>
      <c r="T1840" s="13">
        <v>4.2560000000000002</v>
      </c>
      <c r="U1840" s="13">
        <v>0</v>
      </c>
      <c r="V1840" t="s">
        <v>2442</v>
      </c>
    </row>
    <row r="1841" spans="18:22" x14ac:dyDescent="0.35">
      <c r="R1841" t="s">
        <v>308</v>
      </c>
      <c r="S1841">
        <v>611595</v>
      </c>
      <c r="T1841" s="13">
        <v>47.253</v>
      </c>
      <c r="U1841" s="13">
        <v>4.843</v>
      </c>
      <c r="V1841" t="s">
        <v>2442</v>
      </c>
    </row>
    <row r="1842" spans="18:22" x14ac:dyDescent="0.35">
      <c r="R1842" t="s">
        <v>308</v>
      </c>
      <c r="S1842">
        <v>611599</v>
      </c>
      <c r="T1842" s="13">
        <v>21.003</v>
      </c>
      <c r="U1842" s="13">
        <v>0</v>
      </c>
      <c r="V1842" t="s">
        <v>2442</v>
      </c>
    </row>
    <row r="1843" spans="18:22" x14ac:dyDescent="0.35">
      <c r="R1843" t="s">
        <v>308</v>
      </c>
      <c r="S1843">
        <v>611610</v>
      </c>
      <c r="T1843" s="13">
        <v>88.78</v>
      </c>
      <c r="U1843" s="13">
        <v>0</v>
      </c>
      <c r="V1843" t="s">
        <v>2443</v>
      </c>
    </row>
    <row r="1844" spans="18:22" x14ac:dyDescent="0.35">
      <c r="R1844" t="s">
        <v>308</v>
      </c>
      <c r="S1844">
        <v>611692</v>
      </c>
      <c r="T1844" s="13">
        <v>17.262</v>
      </c>
      <c r="U1844" s="13">
        <v>0</v>
      </c>
      <c r="V1844" t="s">
        <v>2443</v>
      </c>
    </row>
    <row r="1845" spans="18:22" x14ac:dyDescent="0.35">
      <c r="R1845" t="s">
        <v>308</v>
      </c>
      <c r="S1845">
        <v>611693</v>
      </c>
      <c r="T1845" s="13">
        <v>2.5449999999999999</v>
      </c>
      <c r="U1845" s="13">
        <v>0</v>
      </c>
      <c r="V1845" t="s">
        <v>2443</v>
      </c>
    </row>
    <row r="1846" spans="18:22" x14ac:dyDescent="0.35">
      <c r="R1846" t="s">
        <v>308</v>
      </c>
      <c r="S1846">
        <v>611699</v>
      </c>
      <c r="T1846" s="13">
        <v>18.276</v>
      </c>
      <c r="U1846" s="13">
        <v>6.5000000000000002E-2</v>
      </c>
      <c r="V1846" t="s">
        <v>2443</v>
      </c>
    </row>
    <row r="1847" spans="18:22" x14ac:dyDescent="0.35">
      <c r="R1847" t="s">
        <v>308</v>
      </c>
      <c r="S1847">
        <v>611710</v>
      </c>
      <c r="T1847" s="13">
        <v>128.345</v>
      </c>
      <c r="U1847" s="13">
        <v>0</v>
      </c>
      <c r="V1847" t="s">
        <v>2444</v>
      </c>
    </row>
    <row r="1848" spans="18:22" x14ac:dyDescent="0.35">
      <c r="R1848" t="s">
        <v>308</v>
      </c>
      <c r="S1848">
        <v>611780</v>
      </c>
      <c r="T1848" s="13">
        <v>12.147</v>
      </c>
      <c r="U1848" s="13">
        <v>0</v>
      </c>
      <c r="V1848" t="s">
        <v>2445</v>
      </c>
    </row>
    <row r="1849" spans="18:22" x14ac:dyDescent="0.35">
      <c r="R1849" t="s">
        <v>308</v>
      </c>
      <c r="S1849">
        <v>611790</v>
      </c>
      <c r="T1849" s="13">
        <v>4.8159999999999998</v>
      </c>
      <c r="U1849" s="13">
        <v>0</v>
      </c>
      <c r="V1849" t="s">
        <v>2446</v>
      </c>
    </row>
    <row r="1850" spans="18:22" x14ac:dyDescent="0.35">
      <c r="R1850" t="s">
        <v>308</v>
      </c>
      <c r="S1850">
        <v>620111</v>
      </c>
      <c r="T1850" s="13">
        <v>2.5670000000000002</v>
      </c>
      <c r="U1850" s="13">
        <v>0</v>
      </c>
      <c r="V1850" t="s">
        <v>2447</v>
      </c>
    </row>
    <row r="1851" spans="18:22" x14ac:dyDescent="0.35">
      <c r="R1851" t="s">
        <v>308</v>
      </c>
      <c r="S1851">
        <v>620112</v>
      </c>
      <c r="T1851" s="13">
        <v>6.1740000000000004</v>
      </c>
      <c r="U1851" s="13">
        <v>0</v>
      </c>
      <c r="V1851" t="s">
        <v>2447</v>
      </c>
    </row>
    <row r="1852" spans="18:22" x14ac:dyDescent="0.35">
      <c r="R1852" t="s">
        <v>308</v>
      </c>
      <c r="S1852">
        <v>620113</v>
      </c>
      <c r="T1852" s="13">
        <v>6.1219999999999999</v>
      </c>
      <c r="U1852" s="13">
        <v>0</v>
      </c>
      <c r="V1852" t="s">
        <v>2447</v>
      </c>
    </row>
    <row r="1853" spans="18:22" x14ac:dyDescent="0.35">
      <c r="R1853" t="s">
        <v>308</v>
      </c>
      <c r="S1853">
        <v>620119</v>
      </c>
      <c r="T1853" s="13">
        <v>32.210999999999999</v>
      </c>
      <c r="U1853" s="13">
        <v>0</v>
      </c>
      <c r="V1853" t="s">
        <v>2447</v>
      </c>
    </row>
    <row r="1854" spans="18:22" x14ac:dyDescent="0.35">
      <c r="R1854" t="s">
        <v>308</v>
      </c>
      <c r="S1854">
        <v>620192</v>
      </c>
      <c r="T1854" s="13">
        <v>1.0740000000000001</v>
      </c>
      <c r="U1854" s="13">
        <v>0</v>
      </c>
      <c r="V1854" t="s">
        <v>2448</v>
      </c>
    </row>
    <row r="1855" spans="18:22" x14ac:dyDescent="0.35">
      <c r="R1855" t="s">
        <v>308</v>
      </c>
      <c r="S1855">
        <v>620193</v>
      </c>
      <c r="T1855" s="13">
        <v>1032.46</v>
      </c>
      <c r="U1855" s="13">
        <v>0</v>
      </c>
      <c r="V1855" t="s">
        <v>2448</v>
      </c>
    </row>
    <row r="1856" spans="18:22" x14ac:dyDescent="0.35">
      <c r="R1856" t="s">
        <v>308</v>
      </c>
      <c r="S1856">
        <v>620199</v>
      </c>
      <c r="T1856" s="13">
        <v>32.31</v>
      </c>
      <c r="U1856" s="13">
        <v>0</v>
      </c>
      <c r="V1856" t="s">
        <v>2448</v>
      </c>
    </row>
    <row r="1857" spans="18:22" x14ac:dyDescent="0.35">
      <c r="R1857" t="s">
        <v>308</v>
      </c>
      <c r="S1857">
        <v>620211</v>
      </c>
      <c r="T1857" s="13">
        <v>1.77</v>
      </c>
      <c r="U1857" s="13">
        <v>0</v>
      </c>
      <c r="V1857" t="s">
        <v>2449</v>
      </c>
    </row>
    <row r="1858" spans="18:22" x14ac:dyDescent="0.35">
      <c r="R1858" t="s">
        <v>308</v>
      </c>
      <c r="S1858">
        <v>620212</v>
      </c>
      <c r="T1858" s="13">
        <v>0.8</v>
      </c>
      <c r="U1858" s="13">
        <v>0</v>
      </c>
      <c r="V1858" t="s">
        <v>2449</v>
      </c>
    </row>
    <row r="1859" spans="18:22" x14ac:dyDescent="0.35">
      <c r="R1859" t="s">
        <v>308</v>
      </c>
      <c r="S1859">
        <v>620213</v>
      </c>
      <c r="T1859" s="13">
        <v>3.492</v>
      </c>
      <c r="U1859" s="13">
        <v>0</v>
      </c>
      <c r="V1859" t="s">
        <v>2449</v>
      </c>
    </row>
    <row r="1860" spans="18:22" x14ac:dyDescent="0.35">
      <c r="R1860" t="s">
        <v>308</v>
      </c>
      <c r="S1860">
        <v>620219</v>
      </c>
      <c r="T1860" s="13">
        <v>1.617</v>
      </c>
      <c r="U1860" s="13">
        <v>0</v>
      </c>
      <c r="V1860" t="s">
        <v>2449</v>
      </c>
    </row>
    <row r="1861" spans="18:22" x14ac:dyDescent="0.35">
      <c r="R1861" t="s">
        <v>308</v>
      </c>
      <c r="S1861">
        <v>620292</v>
      </c>
      <c r="T1861" s="13">
        <v>2.5999999999999999E-2</v>
      </c>
      <c r="U1861" s="13">
        <v>0</v>
      </c>
      <c r="V1861" t="s">
        <v>2450</v>
      </c>
    </row>
    <row r="1862" spans="18:22" x14ac:dyDescent="0.35">
      <c r="R1862" t="s">
        <v>308</v>
      </c>
      <c r="S1862">
        <v>620293</v>
      </c>
      <c r="T1862" s="13">
        <v>4.0430000000000001</v>
      </c>
      <c r="U1862" s="13">
        <v>0</v>
      </c>
      <c r="V1862" t="s">
        <v>2450</v>
      </c>
    </row>
    <row r="1863" spans="18:22" x14ac:dyDescent="0.35">
      <c r="R1863" t="s">
        <v>308</v>
      </c>
      <c r="S1863">
        <v>620299</v>
      </c>
      <c r="T1863" s="13">
        <v>25.497</v>
      </c>
      <c r="U1863" s="13">
        <v>0</v>
      </c>
      <c r="V1863" t="s">
        <v>2450</v>
      </c>
    </row>
    <row r="1864" spans="18:22" x14ac:dyDescent="0.35">
      <c r="R1864" t="s">
        <v>308</v>
      </c>
      <c r="S1864">
        <v>620311</v>
      </c>
      <c r="T1864" s="13">
        <v>4.75</v>
      </c>
      <c r="U1864" s="13">
        <v>0</v>
      </c>
      <c r="V1864" t="s">
        <v>2451</v>
      </c>
    </row>
    <row r="1865" spans="18:22" x14ac:dyDescent="0.35">
      <c r="R1865" t="s">
        <v>308</v>
      </c>
      <c r="S1865">
        <v>620312</v>
      </c>
      <c r="T1865" s="13">
        <v>1.71</v>
      </c>
      <c r="U1865" s="13">
        <v>0</v>
      </c>
      <c r="V1865" t="s">
        <v>2451</v>
      </c>
    </row>
    <row r="1866" spans="18:22" x14ac:dyDescent="0.35">
      <c r="R1866" t="s">
        <v>308</v>
      </c>
      <c r="S1866">
        <v>620319</v>
      </c>
      <c r="T1866" s="13">
        <v>134.94999999999999</v>
      </c>
      <c r="U1866" s="13">
        <v>3.496</v>
      </c>
      <c r="V1866" t="s">
        <v>2451</v>
      </c>
    </row>
    <row r="1867" spans="18:22" x14ac:dyDescent="0.35">
      <c r="R1867" t="s">
        <v>308</v>
      </c>
      <c r="S1867">
        <v>620322</v>
      </c>
      <c r="T1867" s="13">
        <v>2.8220000000000001</v>
      </c>
      <c r="U1867" s="13">
        <v>0</v>
      </c>
      <c r="V1867" t="s">
        <v>2452</v>
      </c>
    </row>
    <row r="1868" spans="18:22" x14ac:dyDescent="0.35">
      <c r="R1868" t="s">
        <v>308</v>
      </c>
      <c r="S1868">
        <v>620323</v>
      </c>
      <c r="T1868" s="13">
        <v>1828.62</v>
      </c>
      <c r="U1868" s="13">
        <v>0</v>
      </c>
      <c r="V1868" t="s">
        <v>2452</v>
      </c>
    </row>
    <row r="1869" spans="18:22" x14ac:dyDescent="0.35">
      <c r="R1869" t="s">
        <v>308</v>
      </c>
      <c r="S1869">
        <v>620329</v>
      </c>
      <c r="T1869" s="13">
        <v>60.902000000000001</v>
      </c>
      <c r="U1869" s="13">
        <v>0</v>
      </c>
      <c r="V1869" t="s">
        <v>2452</v>
      </c>
    </row>
    <row r="1870" spans="18:22" x14ac:dyDescent="0.35">
      <c r="R1870" t="s">
        <v>308</v>
      </c>
      <c r="S1870">
        <v>620331</v>
      </c>
      <c r="T1870" s="13">
        <v>137.25700000000001</v>
      </c>
      <c r="U1870" s="13">
        <v>0</v>
      </c>
      <c r="V1870" t="s">
        <v>2453</v>
      </c>
    </row>
    <row r="1871" spans="18:22" x14ac:dyDescent="0.35">
      <c r="R1871" t="s">
        <v>308</v>
      </c>
      <c r="S1871">
        <v>620332</v>
      </c>
      <c r="T1871" s="13">
        <v>4.9539999999999997</v>
      </c>
      <c r="U1871" s="13">
        <v>0</v>
      </c>
      <c r="V1871" t="s">
        <v>2453</v>
      </c>
    </row>
    <row r="1872" spans="18:22" x14ac:dyDescent="0.35">
      <c r="R1872" t="s">
        <v>308</v>
      </c>
      <c r="S1872">
        <v>620333</v>
      </c>
      <c r="T1872" s="13">
        <v>10.814</v>
      </c>
      <c r="U1872" s="13">
        <v>0</v>
      </c>
      <c r="V1872" t="s">
        <v>2453</v>
      </c>
    </row>
    <row r="1873" spans="18:22" x14ac:dyDescent="0.35">
      <c r="R1873" t="s">
        <v>308</v>
      </c>
      <c r="S1873">
        <v>620339</v>
      </c>
      <c r="T1873" s="13">
        <v>87.180999999999997</v>
      </c>
      <c r="U1873" s="13">
        <v>87.637</v>
      </c>
      <c r="V1873" t="s">
        <v>2453</v>
      </c>
    </row>
    <row r="1874" spans="18:22" x14ac:dyDescent="0.35">
      <c r="R1874" t="s">
        <v>308</v>
      </c>
      <c r="S1874">
        <v>620341</v>
      </c>
      <c r="T1874" s="13">
        <v>34.131999999999998</v>
      </c>
      <c r="U1874" s="13">
        <v>0</v>
      </c>
      <c r="V1874" t="s">
        <v>2414</v>
      </c>
    </row>
    <row r="1875" spans="18:22" x14ac:dyDescent="0.35">
      <c r="R1875" t="s">
        <v>308</v>
      </c>
      <c r="S1875">
        <v>620342</v>
      </c>
      <c r="T1875" s="13">
        <v>76.754000000000005</v>
      </c>
      <c r="U1875" s="13">
        <v>0</v>
      </c>
      <c r="V1875" t="s">
        <v>2414</v>
      </c>
    </row>
    <row r="1876" spans="18:22" x14ac:dyDescent="0.35">
      <c r="R1876" t="s">
        <v>308</v>
      </c>
      <c r="S1876">
        <v>620343</v>
      </c>
      <c r="T1876" s="13">
        <v>286.20100000000002</v>
      </c>
      <c r="U1876" s="13">
        <v>0</v>
      </c>
      <c r="V1876" t="s">
        <v>2414</v>
      </c>
    </row>
    <row r="1877" spans="18:22" x14ac:dyDescent="0.35">
      <c r="R1877" t="s">
        <v>308</v>
      </c>
      <c r="S1877">
        <v>620349</v>
      </c>
      <c r="T1877" s="13">
        <v>1170.31</v>
      </c>
      <c r="U1877" s="13">
        <v>20.286000000000001</v>
      </c>
      <c r="V1877" t="s">
        <v>2414</v>
      </c>
    </row>
    <row r="1878" spans="18:22" x14ac:dyDescent="0.35">
      <c r="R1878" t="s">
        <v>308</v>
      </c>
      <c r="S1878">
        <v>620411</v>
      </c>
      <c r="T1878" s="13">
        <v>0.36599999999999999</v>
      </c>
      <c r="U1878" s="13">
        <v>0</v>
      </c>
      <c r="V1878" t="s">
        <v>2454</v>
      </c>
    </row>
    <row r="1879" spans="18:22" x14ac:dyDescent="0.35">
      <c r="R1879" t="s">
        <v>308</v>
      </c>
      <c r="S1879">
        <v>620412</v>
      </c>
      <c r="T1879" s="13">
        <v>0.80400000000000005</v>
      </c>
      <c r="U1879" s="13">
        <v>0</v>
      </c>
      <c r="V1879" t="s">
        <v>2454</v>
      </c>
    </row>
    <row r="1880" spans="18:22" x14ac:dyDescent="0.35">
      <c r="R1880" t="s">
        <v>308</v>
      </c>
      <c r="S1880">
        <v>620413</v>
      </c>
      <c r="T1880" s="13">
        <v>0.78500000000000003</v>
      </c>
      <c r="U1880" s="13">
        <v>0</v>
      </c>
      <c r="V1880" t="s">
        <v>2454</v>
      </c>
    </row>
    <row r="1881" spans="18:22" x14ac:dyDescent="0.35">
      <c r="R1881" t="s">
        <v>308</v>
      </c>
      <c r="S1881">
        <v>620419</v>
      </c>
      <c r="T1881" s="13">
        <v>19.959</v>
      </c>
      <c r="U1881" s="13">
        <v>0</v>
      </c>
      <c r="V1881" t="s">
        <v>2454</v>
      </c>
    </row>
    <row r="1882" spans="18:22" x14ac:dyDescent="0.35">
      <c r="R1882" t="s">
        <v>308</v>
      </c>
      <c r="S1882">
        <v>620422</v>
      </c>
      <c r="T1882" s="13">
        <v>3.0139999999999998</v>
      </c>
      <c r="U1882" s="13">
        <v>0</v>
      </c>
      <c r="V1882" t="s">
        <v>2455</v>
      </c>
    </row>
    <row r="1883" spans="18:22" x14ac:dyDescent="0.35">
      <c r="R1883" t="s">
        <v>308</v>
      </c>
      <c r="S1883">
        <v>620423</v>
      </c>
      <c r="T1883" s="13">
        <v>2.8519999999999999</v>
      </c>
      <c r="U1883" s="13">
        <v>0</v>
      </c>
      <c r="V1883" t="s">
        <v>2455</v>
      </c>
    </row>
    <row r="1884" spans="18:22" x14ac:dyDescent="0.35">
      <c r="R1884" t="s">
        <v>308</v>
      </c>
      <c r="S1884">
        <v>620429</v>
      </c>
      <c r="T1884" s="13">
        <v>61.444000000000003</v>
      </c>
      <c r="U1884" s="13">
        <v>3.2050000000000001</v>
      </c>
      <c r="V1884" t="s">
        <v>2455</v>
      </c>
    </row>
    <row r="1885" spans="18:22" x14ac:dyDescent="0.35">
      <c r="R1885" t="s">
        <v>308</v>
      </c>
      <c r="S1885">
        <v>620432</v>
      </c>
      <c r="T1885" s="13">
        <v>1.359</v>
      </c>
      <c r="U1885" s="13">
        <v>0.81200000000000006</v>
      </c>
      <c r="V1885" t="s">
        <v>2456</v>
      </c>
    </row>
    <row r="1886" spans="18:22" x14ac:dyDescent="0.35">
      <c r="R1886" t="s">
        <v>308</v>
      </c>
      <c r="S1886">
        <v>620433</v>
      </c>
      <c r="T1886" s="13">
        <v>0.40699999999999997</v>
      </c>
      <c r="U1886" s="13">
        <v>4.1000000000000002E-2</v>
      </c>
      <c r="V1886" t="s">
        <v>2456</v>
      </c>
    </row>
    <row r="1887" spans="18:22" x14ac:dyDescent="0.35">
      <c r="R1887" t="s">
        <v>308</v>
      </c>
      <c r="S1887">
        <v>620439</v>
      </c>
      <c r="T1887" s="13">
        <v>44.781999999999996</v>
      </c>
      <c r="U1887" s="13">
        <v>0</v>
      </c>
      <c r="V1887" t="s">
        <v>2456</v>
      </c>
    </row>
    <row r="1888" spans="18:22" x14ac:dyDescent="0.35">
      <c r="R1888" t="s">
        <v>308</v>
      </c>
      <c r="S1888">
        <v>620441</v>
      </c>
      <c r="T1888" s="13">
        <v>2.976</v>
      </c>
      <c r="U1888" s="13">
        <v>0</v>
      </c>
      <c r="V1888" t="s">
        <v>2457</v>
      </c>
    </row>
    <row r="1889" spans="18:22" x14ac:dyDescent="0.35">
      <c r="R1889" t="s">
        <v>308</v>
      </c>
      <c r="S1889">
        <v>620442</v>
      </c>
      <c r="T1889" s="13">
        <v>11.651999999999999</v>
      </c>
      <c r="U1889" s="13">
        <v>0.71399999999999997</v>
      </c>
      <c r="V1889" t="s">
        <v>2457</v>
      </c>
    </row>
    <row r="1890" spans="18:22" x14ac:dyDescent="0.35">
      <c r="R1890" t="s">
        <v>308</v>
      </c>
      <c r="S1890">
        <v>620443</v>
      </c>
      <c r="T1890" s="13">
        <v>59.878</v>
      </c>
      <c r="U1890" s="13">
        <v>0</v>
      </c>
      <c r="V1890" t="s">
        <v>2457</v>
      </c>
    </row>
    <row r="1891" spans="18:22" x14ac:dyDescent="0.35">
      <c r="R1891" t="s">
        <v>308</v>
      </c>
      <c r="S1891">
        <v>620444</v>
      </c>
      <c r="T1891" s="13">
        <v>0.25</v>
      </c>
      <c r="U1891" s="13">
        <v>0</v>
      </c>
      <c r="V1891" t="s">
        <v>2457</v>
      </c>
    </row>
    <row r="1892" spans="18:22" x14ac:dyDescent="0.35">
      <c r="R1892" t="s">
        <v>308</v>
      </c>
      <c r="S1892">
        <v>620449</v>
      </c>
      <c r="T1892" s="13">
        <v>339.483</v>
      </c>
      <c r="U1892" s="13">
        <v>1.728</v>
      </c>
      <c r="V1892" t="s">
        <v>2457</v>
      </c>
    </row>
    <row r="1893" spans="18:22" x14ac:dyDescent="0.35">
      <c r="R1893" t="s">
        <v>308</v>
      </c>
      <c r="S1893">
        <v>620451</v>
      </c>
      <c r="T1893" s="13">
        <v>10.444000000000001</v>
      </c>
      <c r="U1893" s="13">
        <v>0</v>
      </c>
      <c r="V1893" t="s">
        <v>2421</v>
      </c>
    </row>
    <row r="1894" spans="18:22" x14ac:dyDescent="0.35">
      <c r="R1894" t="s">
        <v>308</v>
      </c>
      <c r="S1894">
        <v>620452</v>
      </c>
      <c r="T1894" s="13">
        <v>5.8000000000000003E-2</v>
      </c>
      <c r="U1894" s="13">
        <v>1.0509999999999999</v>
      </c>
      <c r="V1894" t="s">
        <v>2421</v>
      </c>
    </row>
    <row r="1895" spans="18:22" x14ac:dyDescent="0.35">
      <c r="R1895" t="s">
        <v>308</v>
      </c>
      <c r="S1895">
        <v>620453</v>
      </c>
      <c r="T1895" s="13">
        <v>9.2530000000000001</v>
      </c>
      <c r="U1895" s="13">
        <v>0</v>
      </c>
      <c r="V1895" t="s">
        <v>2421</v>
      </c>
    </row>
    <row r="1896" spans="18:22" x14ac:dyDescent="0.35">
      <c r="R1896" t="s">
        <v>308</v>
      </c>
      <c r="S1896">
        <v>620459</v>
      </c>
      <c r="T1896" s="13">
        <v>79.387</v>
      </c>
      <c r="U1896" s="13">
        <v>7.6740000000000004</v>
      </c>
      <c r="V1896" t="s">
        <v>2421</v>
      </c>
    </row>
    <row r="1897" spans="18:22" x14ac:dyDescent="0.35">
      <c r="R1897" t="s">
        <v>308</v>
      </c>
      <c r="S1897">
        <v>620461</v>
      </c>
      <c r="T1897" s="13">
        <v>44.521000000000001</v>
      </c>
      <c r="U1897" s="13">
        <v>0</v>
      </c>
      <c r="V1897" t="s">
        <v>2458</v>
      </c>
    </row>
    <row r="1898" spans="18:22" x14ac:dyDescent="0.35">
      <c r="R1898" t="s">
        <v>308</v>
      </c>
      <c r="S1898">
        <v>620462</v>
      </c>
      <c r="T1898" s="13">
        <v>67.647999999999996</v>
      </c>
      <c r="U1898" s="13">
        <v>0.41599999999999998</v>
      </c>
      <c r="V1898" t="s">
        <v>2458</v>
      </c>
    </row>
    <row r="1899" spans="18:22" x14ac:dyDescent="0.35">
      <c r="R1899" t="s">
        <v>308</v>
      </c>
      <c r="S1899">
        <v>620463</v>
      </c>
      <c r="T1899" s="13">
        <v>6.891</v>
      </c>
      <c r="U1899" s="13">
        <v>0</v>
      </c>
      <c r="V1899" t="s">
        <v>2458</v>
      </c>
    </row>
    <row r="1900" spans="18:22" x14ac:dyDescent="0.35">
      <c r="R1900" t="s">
        <v>308</v>
      </c>
      <c r="S1900">
        <v>620469</v>
      </c>
      <c r="T1900" s="13">
        <v>84.899000000000001</v>
      </c>
      <c r="U1900" s="13">
        <v>0.67800000000000005</v>
      </c>
      <c r="V1900" t="s">
        <v>2458</v>
      </c>
    </row>
    <row r="1901" spans="18:22" x14ac:dyDescent="0.35">
      <c r="R1901" t="s">
        <v>308</v>
      </c>
      <c r="S1901">
        <v>620520</v>
      </c>
      <c r="T1901" s="13">
        <v>67.718999999999994</v>
      </c>
      <c r="U1901" s="13">
        <v>0</v>
      </c>
      <c r="V1901" t="s">
        <v>2459</v>
      </c>
    </row>
    <row r="1902" spans="18:22" x14ac:dyDescent="0.35">
      <c r="R1902" t="s">
        <v>308</v>
      </c>
      <c r="S1902">
        <v>620530</v>
      </c>
      <c r="T1902" s="13">
        <v>15.198</v>
      </c>
      <c r="U1902" s="13">
        <v>0</v>
      </c>
      <c r="V1902" t="s">
        <v>2459</v>
      </c>
    </row>
    <row r="1903" spans="18:22" x14ac:dyDescent="0.35">
      <c r="R1903" t="s">
        <v>308</v>
      </c>
      <c r="S1903">
        <v>620590</v>
      </c>
      <c r="T1903" s="13">
        <v>404.25700000000001</v>
      </c>
      <c r="U1903" s="13">
        <v>326.67599999999999</v>
      </c>
      <c r="V1903" t="s">
        <v>2460</v>
      </c>
    </row>
    <row r="1904" spans="18:22" x14ac:dyDescent="0.35">
      <c r="R1904" t="s">
        <v>308</v>
      </c>
      <c r="S1904">
        <v>620610</v>
      </c>
      <c r="T1904" s="13">
        <v>1.913</v>
      </c>
      <c r="U1904" s="13">
        <v>0</v>
      </c>
      <c r="V1904" t="s">
        <v>2424</v>
      </c>
    </row>
    <row r="1905" spans="18:22" x14ac:dyDescent="0.35">
      <c r="R1905" t="s">
        <v>308</v>
      </c>
      <c r="S1905">
        <v>620620</v>
      </c>
      <c r="T1905" s="13">
        <v>0.73099999999999998</v>
      </c>
      <c r="U1905" s="13">
        <v>0</v>
      </c>
      <c r="V1905" t="s">
        <v>2424</v>
      </c>
    </row>
    <row r="1906" spans="18:22" x14ac:dyDescent="0.35">
      <c r="R1906" t="s">
        <v>308</v>
      </c>
      <c r="S1906">
        <v>620630</v>
      </c>
      <c r="T1906" s="13">
        <v>43.19</v>
      </c>
      <c r="U1906" s="13">
        <v>0</v>
      </c>
      <c r="V1906" t="s">
        <v>2424</v>
      </c>
    </row>
    <row r="1907" spans="18:22" x14ac:dyDescent="0.35">
      <c r="R1907" t="s">
        <v>308</v>
      </c>
      <c r="S1907">
        <v>620640</v>
      </c>
      <c r="T1907" s="13">
        <v>7.9169999999999998</v>
      </c>
      <c r="U1907" s="13">
        <v>0</v>
      </c>
      <c r="V1907" t="s">
        <v>2424</v>
      </c>
    </row>
    <row r="1908" spans="18:22" x14ac:dyDescent="0.35">
      <c r="R1908" t="s">
        <v>308</v>
      </c>
      <c r="S1908">
        <v>620690</v>
      </c>
      <c r="T1908" s="13">
        <v>53.164000000000001</v>
      </c>
      <c r="U1908" s="13">
        <v>0.496</v>
      </c>
      <c r="V1908" t="s">
        <v>2424</v>
      </c>
    </row>
    <row r="1909" spans="18:22" x14ac:dyDescent="0.35">
      <c r="R1909" t="s">
        <v>308</v>
      </c>
      <c r="S1909">
        <v>620711</v>
      </c>
      <c r="T1909" s="13">
        <v>123.64700000000001</v>
      </c>
      <c r="U1909" s="13">
        <v>2.7250000000000001</v>
      </c>
      <c r="V1909" t="s">
        <v>2461</v>
      </c>
    </row>
    <row r="1910" spans="18:22" x14ac:dyDescent="0.35">
      <c r="R1910" t="s">
        <v>308</v>
      </c>
      <c r="S1910">
        <v>620719</v>
      </c>
      <c r="T1910" s="13">
        <v>73.38</v>
      </c>
      <c r="U1910" s="13">
        <v>0</v>
      </c>
      <c r="V1910" t="s">
        <v>2461</v>
      </c>
    </row>
    <row r="1911" spans="18:22" x14ac:dyDescent="0.35">
      <c r="R1911" t="s">
        <v>308</v>
      </c>
      <c r="S1911">
        <v>620721</v>
      </c>
      <c r="T1911" s="13">
        <v>0.64400000000000002</v>
      </c>
      <c r="U1911" s="13">
        <v>0</v>
      </c>
      <c r="V1911" t="s">
        <v>2462</v>
      </c>
    </row>
    <row r="1912" spans="18:22" x14ac:dyDescent="0.35">
      <c r="R1912" t="s">
        <v>308</v>
      </c>
      <c r="S1912">
        <v>620722</v>
      </c>
      <c r="T1912" s="13">
        <v>0.17</v>
      </c>
      <c r="U1912" s="13">
        <v>0</v>
      </c>
      <c r="V1912" t="s">
        <v>2462</v>
      </c>
    </row>
    <row r="1913" spans="18:22" x14ac:dyDescent="0.35">
      <c r="R1913" t="s">
        <v>308</v>
      </c>
      <c r="S1913">
        <v>620729</v>
      </c>
      <c r="T1913" s="13">
        <v>3.7290000000000001</v>
      </c>
      <c r="U1913" s="13">
        <v>0</v>
      </c>
      <c r="V1913" t="s">
        <v>2462</v>
      </c>
    </row>
    <row r="1914" spans="18:22" x14ac:dyDescent="0.35">
      <c r="R1914" t="s">
        <v>308</v>
      </c>
      <c r="S1914">
        <v>620791</v>
      </c>
      <c r="T1914" s="13">
        <v>31.405999999999999</v>
      </c>
      <c r="U1914" s="13">
        <v>0</v>
      </c>
      <c r="V1914" t="s">
        <v>2463</v>
      </c>
    </row>
    <row r="1915" spans="18:22" x14ac:dyDescent="0.35">
      <c r="R1915" t="s">
        <v>308</v>
      </c>
      <c r="S1915">
        <v>620799</v>
      </c>
      <c r="T1915" s="13">
        <v>54.728000000000002</v>
      </c>
      <c r="U1915" s="13">
        <v>1.137</v>
      </c>
      <c r="V1915" t="s">
        <v>2463</v>
      </c>
    </row>
    <row r="1916" spans="18:22" x14ac:dyDescent="0.35">
      <c r="R1916" t="s">
        <v>308</v>
      </c>
      <c r="S1916">
        <v>620811</v>
      </c>
      <c r="T1916" s="13">
        <v>8.2360000000000007</v>
      </c>
      <c r="U1916" s="13">
        <v>0</v>
      </c>
      <c r="V1916" t="s">
        <v>2464</v>
      </c>
    </row>
    <row r="1917" spans="18:22" x14ac:dyDescent="0.35">
      <c r="R1917" t="s">
        <v>308</v>
      </c>
      <c r="S1917">
        <v>620819</v>
      </c>
      <c r="T1917" s="13">
        <v>149.84899999999999</v>
      </c>
      <c r="U1917" s="13">
        <v>0</v>
      </c>
      <c r="V1917" t="s">
        <v>2464</v>
      </c>
    </row>
    <row r="1918" spans="18:22" x14ac:dyDescent="0.35">
      <c r="R1918" t="s">
        <v>308</v>
      </c>
      <c r="S1918">
        <v>620821</v>
      </c>
      <c r="T1918" s="13">
        <v>3.8290000000000002</v>
      </c>
      <c r="U1918" s="13">
        <v>0</v>
      </c>
      <c r="V1918" t="s">
        <v>2430</v>
      </c>
    </row>
    <row r="1919" spans="18:22" x14ac:dyDescent="0.35">
      <c r="R1919" t="s">
        <v>308</v>
      </c>
      <c r="S1919">
        <v>620822</v>
      </c>
      <c r="T1919" s="13">
        <v>0.21</v>
      </c>
      <c r="U1919" s="13">
        <v>0</v>
      </c>
      <c r="V1919" t="s">
        <v>2430</v>
      </c>
    </row>
    <row r="1920" spans="18:22" x14ac:dyDescent="0.35">
      <c r="R1920" t="s">
        <v>308</v>
      </c>
      <c r="S1920">
        <v>620829</v>
      </c>
      <c r="T1920" s="13">
        <v>7.9589999999999996</v>
      </c>
      <c r="U1920" s="13">
        <v>0</v>
      </c>
      <c r="V1920" t="s">
        <v>2430</v>
      </c>
    </row>
    <row r="1921" spans="18:22" x14ac:dyDescent="0.35">
      <c r="R1921" t="s">
        <v>308</v>
      </c>
      <c r="S1921">
        <v>620891</v>
      </c>
      <c r="T1921" s="13">
        <v>5.1159999999999997</v>
      </c>
      <c r="U1921" s="13">
        <v>0</v>
      </c>
      <c r="V1921" t="s">
        <v>2465</v>
      </c>
    </row>
    <row r="1922" spans="18:22" x14ac:dyDescent="0.35">
      <c r="R1922" t="s">
        <v>308</v>
      </c>
      <c r="S1922">
        <v>620899</v>
      </c>
      <c r="T1922" s="13">
        <v>86.692999999999998</v>
      </c>
      <c r="U1922" s="13">
        <v>0</v>
      </c>
      <c r="V1922" t="s">
        <v>2465</v>
      </c>
    </row>
    <row r="1923" spans="18:22" x14ac:dyDescent="0.35">
      <c r="R1923" t="s">
        <v>308</v>
      </c>
      <c r="S1923">
        <v>620920</v>
      </c>
      <c r="T1923" s="13">
        <v>17.395</v>
      </c>
      <c r="U1923" s="13">
        <v>3.1629999999999998</v>
      </c>
      <c r="V1923" t="s">
        <v>2434</v>
      </c>
    </row>
    <row r="1924" spans="18:22" x14ac:dyDescent="0.35">
      <c r="R1924" t="s">
        <v>308</v>
      </c>
      <c r="S1924">
        <v>620930</v>
      </c>
      <c r="T1924" s="13">
        <v>9.6000000000000002E-2</v>
      </c>
      <c r="U1924" s="13">
        <v>0</v>
      </c>
      <c r="V1924" t="s">
        <v>2434</v>
      </c>
    </row>
    <row r="1925" spans="18:22" x14ac:dyDescent="0.35">
      <c r="R1925" t="s">
        <v>308</v>
      </c>
      <c r="S1925">
        <v>620990</v>
      </c>
      <c r="T1925" s="13">
        <v>932.23299999999995</v>
      </c>
      <c r="U1925" s="13">
        <v>1.02</v>
      </c>
      <c r="V1925" t="s">
        <v>2434</v>
      </c>
    </row>
    <row r="1926" spans="18:22" x14ac:dyDescent="0.35">
      <c r="R1926" t="s">
        <v>308</v>
      </c>
      <c r="S1926">
        <v>621010</v>
      </c>
      <c r="T1926" s="13">
        <v>13.855</v>
      </c>
      <c r="U1926" s="13">
        <v>0</v>
      </c>
      <c r="V1926" t="s">
        <v>2466</v>
      </c>
    </row>
    <row r="1927" spans="18:22" x14ac:dyDescent="0.35">
      <c r="R1927" t="s">
        <v>308</v>
      </c>
      <c r="S1927">
        <v>621020</v>
      </c>
      <c r="T1927" s="13">
        <v>2.9769999999999999</v>
      </c>
      <c r="U1927" s="13">
        <v>0</v>
      </c>
      <c r="V1927" t="s">
        <v>2467</v>
      </c>
    </row>
    <row r="1928" spans="18:22" x14ac:dyDescent="0.35">
      <c r="R1928" t="s">
        <v>308</v>
      </c>
      <c r="S1928">
        <v>621030</v>
      </c>
      <c r="T1928" s="13">
        <v>0.61</v>
      </c>
      <c r="U1928" s="13">
        <v>10.79</v>
      </c>
      <c r="V1928" t="s">
        <v>2467</v>
      </c>
    </row>
    <row r="1929" spans="18:22" x14ac:dyDescent="0.35">
      <c r="R1929" t="s">
        <v>308</v>
      </c>
      <c r="S1929">
        <v>621040</v>
      </c>
      <c r="T1929" s="13">
        <v>550.27099999999996</v>
      </c>
      <c r="U1929" s="13">
        <v>0</v>
      </c>
      <c r="V1929" t="s">
        <v>2468</v>
      </c>
    </row>
    <row r="1930" spans="18:22" x14ac:dyDescent="0.35">
      <c r="R1930" t="s">
        <v>308</v>
      </c>
      <c r="S1930">
        <v>621050</v>
      </c>
      <c r="T1930" s="13">
        <v>7.3860000000000001</v>
      </c>
      <c r="U1930" s="13">
        <v>0</v>
      </c>
      <c r="V1930" t="s">
        <v>2469</v>
      </c>
    </row>
    <row r="1931" spans="18:22" x14ac:dyDescent="0.35">
      <c r="R1931" t="s">
        <v>308</v>
      </c>
      <c r="S1931">
        <v>621111</v>
      </c>
      <c r="T1931" s="13">
        <v>12.670999999999999</v>
      </c>
      <c r="U1931" s="13">
        <v>0</v>
      </c>
      <c r="V1931" t="s">
        <v>2470</v>
      </c>
    </row>
    <row r="1932" spans="18:22" x14ac:dyDescent="0.35">
      <c r="R1932" t="s">
        <v>308</v>
      </c>
      <c r="S1932">
        <v>621112</v>
      </c>
      <c r="T1932" s="13">
        <v>3.4390000000000001</v>
      </c>
      <c r="U1932" s="13">
        <v>0</v>
      </c>
      <c r="V1932" t="s">
        <v>2470</v>
      </c>
    </row>
    <row r="1933" spans="18:22" x14ac:dyDescent="0.35">
      <c r="R1933" t="s">
        <v>308</v>
      </c>
      <c r="S1933">
        <v>621120</v>
      </c>
      <c r="T1933" s="13">
        <v>9.3879999999999999</v>
      </c>
      <c r="U1933" s="13">
        <v>0</v>
      </c>
      <c r="V1933" t="s">
        <v>2471</v>
      </c>
    </row>
    <row r="1934" spans="18:22" x14ac:dyDescent="0.35">
      <c r="R1934" t="s">
        <v>308</v>
      </c>
      <c r="S1934">
        <v>621132</v>
      </c>
      <c r="T1934" s="13">
        <v>26.228999999999999</v>
      </c>
      <c r="U1934" s="13">
        <v>0</v>
      </c>
      <c r="V1934" t="s">
        <v>2472</v>
      </c>
    </row>
    <row r="1935" spans="18:22" x14ac:dyDescent="0.35">
      <c r="R1935" t="s">
        <v>308</v>
      </c>
      <c r="S1935">
        <v>621133</v>
      </c>
      <c r="T1935" s="13">
        <v>399.25200000000001</v>
      </c>
      <c r="U1935" s="13">
        <v>0</v>
      </c>
      <c r="V1935" t="s">
        <v>2472</v>
      </c>
    </row>
    <row r="1936" spans="18:22" x14ac:dyDescent="0.35">
      <c r="R1936" t="s">
        <v>308</v>
      </c>
      <c r="S1936">
        <v>621139</v>
      </c>
      <c r="T1936" s="13">
        <v>132.58199999999999</v>
      </c>
      <c r="U1936" s="13">
        <v>12.323</v>
      </c>
      <c r="V1936" t="s">
        <v>2472</v>
      </c>
    </row>
    <row r="1937" spans="18:22" x14ac:dyDescent="0.35">
      <c r="R1937" t="s">
        <v>308</v>
      </c>
      <c r="S1937">
        <v>621142</v>
      </c>
      <c r="T1937" s="13">
        <v>5.681</v>
      </c>
      <c r="U1937" s="13">
        <v>0</v>
      </c>
      <c r="V1937" t="s">
        <v>2472</v>
      </c>
    </row>
    <row r="1938" spans="18:22" x14ac:dyDescent="0.35">
      <c r="R1938" t="s">
        <v>308</v>
      </c>
      <c r="S1938">
        <v>621143</v>
      </c>
      <c r="T1938" s="13">
        <v>0.97599999999999998</v>
      </c>
      <c r="U1938" s="13">
        <v>0</v>
      </c>
      <c r="V1938" t="s">
        <v>2472</v>
      </c>
    </row>
    <row r="1939" spans="18:22" x14ac:dyDescent="0.35">
      <c r="R1939" t="s">
        <v>308</v>
      </c>
      <c r="S1939">
        <v>621149</v>
      </c>
      <c r="T1939" s="13">
        <v>7.9080000000000004</v>
      </c>
      <c r="U1939" s="13">
        <v>2.54</v>
      </c>
      <c r="V1939" t="s">
        <v>2472</v>
      </c>
    </row>
    <row r="1940" spans="18:22" x14ac:dyDescent="0.35">
      <c r="R1940" t="s">
        <v>308</v>
      </c>
      <c r="S1940">
        <v>621210</v>
      </c>
      <c r="T1940" s="13">
        <v>10.164</v>
      </c>
      <c r="U1940" s="13">
        <v>0</v>
      </c>
      <c r="V1940" t="s">
        <v>2473</v>
      </c>
    </row>
    <row r="1941" spans="18:22" x14ac:dyDescent="0.35">
      <c r="R1941" t="s">
        <v>308</v>
      </c>
      <c r="S1941">
        <v>621230</v>
      </c>
      <c r="T1941" s="13">
        <v>1.2999999999999999E-2</v>
      </c>
      <c r="U1941" s="13">
        <v>0</v>
      </c>
      <c r="V1941" t="s">
        <v>2474</v>
      </c>
    </row>
    <row r="1942" spans="18:22" x14ac:dyDescent="0.35">
      <c r="R1942" t="s">
        <v>308</v>
      </c>
      <c r="S1942">
        <v>621290</v>
      </c>
      <c r="T1942" s="13">
        <v>6.149</v>
      </c>
      <c r="U1942" s="13">
        <v>0</v>
      </c>
      <c r="V1942" t="s">
        <v>2475</v>
      </c>
    </row>
    <row r="1943" spans="18:22" x14ac:dyDescent="0.35">
      <c r="R1943" t="s">
        <v>308</v>
      </c>
      <c r="S1943">
        <v>621320</v>
      </c>
      <c r="T1943" s="13">
        <v>1.2549999999999999</v>
      </c>
      <c r="U1943" s="13">
        <v>0</v>
      </c>
      <c r="V1943" t="s">
        <v>2476</v>
      </c>
    </row>
    <row r="1944" spans="18:22" x14ac:dyDescent="0.35">
      <c r="R1944" t="s">
        <v>308</v>
      </c>
      <c r="S1944">
        <v>621390</v>
      </c>
      <c r="T1944" s="13">
        <v>32.488999999999997</v>
      </c>
      <c r="U1944" s="13">
        <v>0</v>
      </c>
      <c r="V1944" t="s">
        <v>2477</v>
      </c>
    </row>
    <row r="1945" spans="18:22" x14ac:dyDescent="0.35">
      <c r="R1945" t="s">
        <v>308</v>
      </c>
      <c r="S1945">
        <v>621410</v>
      </c>
      <c r="T1945" s="13">
        <v>8.4550000000000001</v>
      </c>
      <c r="U1945" s="13">
        <v>6.7649999999999997</v>
      </c>
      <c r="V1945" t="s">
        <v>2444</v>
      </c>
    </row>
    <row r="1946" spans="18:22" x14ac:dyDescent="0.35">
      <c r="R1946" t="s">
        <v>308</v>
      </c>
      <c r="S1946">
        <v>621430</v>
      </c>
      <c r="T1946" s="13">
        <v>24.126999999999999</v>
      </c>
      <c r="U1946" s="13">
        <v>1.2999999999999999E-2</v>
      </c>
      <c r="V1946" t="s">
        <v>2444</v>
      </c>
    </row>
    <row r="1947" spans="18:22" x14ac:dyDescent="0.35">
      <c r="R1947" t="s">
        <v>308</v>
      </c>
      <c r="S1947">
        <v>621490</v>
      </c>
      <c r="T1947" s="13">
        <v>277.01</v>
      </c>
      <c r="U1947" s="13">
        <v>0.60599999999999998</v>
      </c>
      <c r="V1947" t="s">
        <v>2444</v>
      </c>
    </row>
    <row r="1948" spans="18:22" x14ac:dyDescent="0.35">
      <c r="R1948" t="s">
        <v>308</v>
      </c>
      <c r="S1948">
        <v>621510</v>
      </c>
      <c r="T1948" s="13">
        <v>5.1369999999999996</v>
      </c>
      <c r="U1948" s="13">
        <v>0</v>
      </c>
      <c r="V1948" t="s">
        <v>2478</v>
      </c>
    </row>
    <row r="1949" spans="18:22" x14ac:dyDescent="0.35">
      <c r="R1949" t="s">
        <v>308</v>
      </c>
      <c r="S1949">
        <v>621520</v>
      </c>
      <c r="T1949" s="13">
        <v>3.4550000000000001</v>
      </c>
      <c r="U1949" s="13">
        <v>0</v>
      </c>
      <c r="V1949" t="s">
        <v>2478</v>
      </c>
    </row>
    <row r="1950" spans="18:22" x14ac:dyDescent="0.35">
      <c r="R1950" t="s">
        <v>308</v>
      </c>
      <c r="S1950">
        <v>621590</v>
      </c>
      <c r="T1950" s="13">
        <v>18.152000000000001</v>
      </c>
      <c r="U1950" s="13">
        <v>0</v>
      </c>
      <c r="V1950" t="s">
        <v>2478</v>
      </c>
    </row>
    <row r="1951" spans="18:22" x14ac:dyDescent="0.35">
      <c r="R1951" t="s">
        <v>308</v>
      </c>
      <c r="S1951">
        <v>621600</v>
      </c>
      <c r="T1951" s="13">
        <v>64.766000000000005</v>
      </c>
      <c r="U1951" s="13">
        <v>0</v>
      </c>
      <c r="V1951" t="s">
        <v>2479</v>
      </c>
    </row>
    <row r="1952" spans="18:22" x14ac:dyDescent="0.35">
      <c r="R1952" t="s">
        <v>308</v>
      </c>
      <c r="S1952">
        <v>621710</v>
      </c>
      <c r="T1952" s="13">
        <v>861.30799999999999</v>
      </c>
      <c r="U1952" s="13">
        <v>0</v>
      </c>
      <c r="V1952" t="s">
        <v>2480</v>
      </c>
    </row>
    <row r="1953" spans="18:22" x14ac:dyDescent="0.35">
      <c r="R1953" t="s">
        <v>308</v>
      </c>
      <c r="S1953">
        <v>621790</v>
      </c>
      <c r="T1953" s="13">
        <v>50.421999999999997</v>
      </c>
      <c r="U1953" s="13">
        <v>0</v>
      </c>
      <c r="V1953" t="s">
        <v>2481</v>
      </c>
    </row>
    <row r="1954" spans="18:22" x14ac:dyDescent="0.35">
      <c r="R1954" t="s">
        <v>947</v>
      </c>
      <c r="S1954">
        <v>630110</v>
      </c>
      <c r="T1954" s="13">
        <v>2.7360000000000002</v>
      </c>
      <c r="U1954" s="13">
        <v>2.2240000000000002</v>
      </c>
      <c r="V1954" t="s">
        <v>2482</v>
      </c>
    </row>
    <row r="1955" spans="18:22" x14ac:dyDescent="0.35">
      <c r="R1955" t="s">
        <v>308</v>
      </c>
      <c r="S1955">
        <v>630120</v>
      </c>
      <c r="T1955" s="13">
        <v>370.71499999999997</v>
      </c>
      <c r="U1955" s="13">
        <v>0</v>
      </c>
      <c r="V1955" t="s">
        <v>2483</v>
      </c>
    </row>
    <row r="1956" spans="18:22" x14ac:dyDescent="0.35">
      <c r="R1956" t="s">
        <v>308</v>
      </c>
      <c r="S1956">
        <v>630130</v>
      </c>
      <c r="T1956" s="13">
        <v>88.614999999999995</v>
      </c>
      <c r="U1956" s="13">
        <v>0</v>
      </c>
      <c r="V1956" t="s">
        <v>2483</v>
      </c>
    </row>
    <row r="1957" spans="18:22" x14ac:dyDescent="0.35">
      <c r="R1957" t="s">
        <v>308</v>
      </c>
      <c r="S1957">
        <v>630140</v>
      </c>
      <c r="T1957" s="13">
        <v>210.822</v>
      </c>
      <c r="U1957" s="13">
        <v>0</v>
      </c>
      <c r="V1957" t="s">
        <v>2483</v>
      </c>
    </row>
    <row r="1958" spans="18:22" x14ac:dyDescent="0.35">
      <c r="R1958" t="s">
        <v>308</v>
      </c>
      <c r="S1958">
        <v>630190</v>
      </c>
      <c r="T1958" s="13">
        <v>464.608</v>
      </c>
      <c r="U1958" s="13">
        <v>15.404</v>
      </c>
      <c r="V1958" t="s">
        <v>2483</v>
      </c>
    </row>
    <row r="1959" spans="18:22" x14ac:dyDescent="0.35">
      <c r="R1959" t="s">
        <v>308</v>
      </c>
      <c r="S1959">
        <v>630210</v>
      </c>
      <c r="T1959" s="13">
        <v>213.75299999999999</v>
      </c>
      <c r="U1959" s="13">
        <v>0</v>
      </c>
      <c r="V1959" t="s">
        <v>2484</v>
      </c>
    </row>
    <row r="1960" spans="18:22" x14ac:dyDescent="0.35">
      <c r="R1960" t="s">
        <v>308</v>
      </c>
      <c r="S1960">
        <v>630221</v>
      </c>
      <c r="T1960" s="13">
        <v>24.114999999999998</v>
      </c>
      <c r="U1960" s="13">
        <v>1E-3</v>
      </c>
      <c r="V1960" t="s">
        <v>2485</v>
      </c>
    </row>
    <row r="1961" spans="18:22" x14ac:dyDescent="0.35">
      <c r="R1961" t="s">
        <v>308</v>
      </c>
      <c r="S1961">
        <v>630222</v>
      </c>
      <c r="T1961" s="13">
        <v>4.0199999999999996</v>
      </c>
      <c r="U1961" s="13">
        <v>0</v>
      </c>
      <c r="V1961" t="s">
        <v>2485</v>
      </c>
    </row>
    <row r="1962" spans="18:22" x14ac:dyDescent="0.35">
      <c r="R1962" t="s">
        <v>308</v>
      </c>
      <c r="S1962">
        <v>630229</v>
      </c>
      <c r="T1962" s="13">
        <v>498.185</v>
      </c>
      <c r="U1962" s="13">
        <v>10.476000000000001</v>
      </c>
      <c r="V1962" t="s">
        <v>2485</v>
      </c>
    </row>
    <row r="1963" spans="18:22" x14ac:dyDescent="0.35">
      <c r="R1963" t="s">
        <v>308</v>
      </c>
      <c r="S1963">
        <v>630231</v>
      </c>
      <c r="T1963" s="13">
        <v>29.978000000000002</v>
      </c>
      <c r="U1963" s="13">
        <v>0</v>
      </c>
      <c r="V1963" t="s">
        <v>2485</v>
      </c>
    </row>
    <row r="1964" spans="18:22" x14ac:dyDescent="0.35">
      <c r="R1964" t="s">
        <v>308</v>
      </c>
      <c r="S1964">
        <v>630232</v>
      </c>
      <c r="T1964" s="13">
        <v>2.3279999999999998</v>
      </c>
      <c r="U1964" s="13">
        <v>0</v>
      </c>
      <c r="V1964" t="s">
        <v>2485</v>
      </c>
    </row>
    <row r="1965" spans="18:22" x14ac:dyDescent="0.35">
      <c r="R1965" t="s">
        <v>308</v>
      </c>
      <c r="S1965">
        <v>630239</v>
      </c>
      <c r="T1965" s="13">
        <v>332.53199999999998</v>
      </c>
      <c r="U1965" s="13">
        <v>1.589</v>
      </c>
      <c r="V1965" t="s">
        <v>2485</v>
      </c>
    </row>
    <row r="1966" spans="18:22" x14ac:dyDescent="0.35">
      <c r="R1966" t="s">
        <v>308</v>
      </c>
      <c r="S1966">
        <v>630240</v>
      </c>
      <c r="T1966" s="13">
        <v>94.617000000000004</v>
      </c>
      <c r="U1966" s="13">
        <v>0</v>
      </c>
      <c r="V1966" t="s">
        <v>2486</v>
      </c>
    </row>
    <row r="1967" spans="18:22" x14ac:dyDescent="0.35">
      <c r="R1967" t="s">
        <v>308</v>
      </c>
      <c r="S1967">
        <v>630251</v>
      </c>
      <c r="T1967" s="13">
        <v>96.975999999999999</v>
      </c>
      <c r="U1967" s="13">
        <v>0</v>
      </c>
      <c r="V1967" t="s">
        <v>2487</v>
      </c>
    </row>
    <row r="1968" spans="18:22" x14ac:dyDescent="0.35">
      <c r="R1968" t="s">
        <v>308</v>
      </c>
      <c r="S1968">
        <v>630253</v>
      </c>
      <c r="T1968" s="13">
        <v>3.2959999999999998</v>
      </c>
      <c r="U1968" s="13">
        <v>0</v>
      </c>
      <c r="V1968" t="s">
        <v>2487</v>
      </c>
    </row>
    <row r="1969" spans="18:22" x14ac:dyDescent="0.35">
      <c r="R1969" t="s">
        <v>308</v>
      </c>
      <c r="S1969">
        <v>630259</v>
      </c>
      <c r="T1969" s="13">
        <v>52.905000000000001</v>
      </c>
      <c r="U1969" s="13">
        <v>1.395</v>
      </c>
      <c r="V1969" t="s">
        <v>2487</v>
      </c>
    </row>
    <row r="1970" spans="18:22" x14ac:dyDescent="0.35">
      <c r="R1970" t="s">
        <v>308</v>
      </c>
      <c r="S1970">
        <v>630260</v>
      </c>
      <c r="T1970" s="13">
        <v>406.363</v>
      </c>
      <c r="U1970" s="13">
        <v>0.32100000000000001</v>
      </c>
      <c r="V1970" t="s">
        <v>2488</v>
      </c>
    </row>
    <row r="1971" spans="18:22" x14ac:dyDescent="0.35">
      <c r="R1971" t="s">
        <v>308</v>
      </c>
      <c r="S1971">
        <v>630291</v>
      </c>
      <c r="T1971" s="13">
        <v>77.625</v>
      </c>
      <c r="U1971" s="13">
        <v>0.193</v>
      </c>
      <c r="V1971" t="s">
        <v>2489</v>
      </c>
    </row>
    <row r="1972" spans="18:22" x14ac:dyDescent="0.35">
      <c r="R1972" t="s">
        <v>308</v>
      </c>
      <c r="S1972">
        <v>630293</v>
      </c>
      <c r="T1972" s="13">
        <v>84.924999999999997</v>
      </c>
      <c r="U1972" s="13">
        <v>0</v>
      </c>
      <c r="V1972" t="s">
        <v>2489</v>
      </c>
    </row>
    <row r="1973" spans="18:22" x14ac:dyDescent="0.35">
      <c r="R1973" t="s">
        <v>308</v>
      </c>
      <c r="S1973">
        <v>630299</v>
      </c>
      <c r="T1973" s="13">
        <v>238.97800000000001</v>
      </c>
      <c r="U1973" s="13">
        <v>19.25</v>
      </c>
      <c r="V1973" t="s">
        <v>2490</v>
      </c>
    </row>
    <row r="1974" spans="18:22" x14ac:dyDescent="0.35">
      <c r="R1974" t="s">
        <v>308</v>
      </c>
      <c r="S1974">
        <v>630312</v>
      </c>
      <c r="T1974" s="13">
        <v>18.393999999999998</v>
      </c>
      <c r="U1974" s="13">
        <v>0</v>
      </c>
      <c r="V1974" t="s">
        <v>2491</v>
      </c>
    </row>
    <row r="1975" spans="18:22" x14ac:dyDescent="0.35">
      <c r="R1975" t="s">
        <v>308</v>
      </c>
      <c r="S1975">
        <v>630319</v>
      </c>
      <c r="T1975" s="13">
        <v>1006.72</v>
      </c>
      <c r="U1975" s="13">
        <v>0</v>
      </c>
      <c r="V1975" t="s">
        <v>2491</v>
      </c>
    </row>
    <row r="1976" spans="18:22" x14ac:dyDescent="0.35">
      <c r="R1976" t="s">
        <v>308</v>
      </c>
      <c r="S1976">
        <v>630391</v>
      </c>
      <c r="T1976" s="13">
        <v>30.923999999999999</v>
      </c>
      <c r="U1976" s="13">
        <v>0</v>
      </c>
      <c r="V1976" t="s">
        <v>2491</v>
      </c>
    </row>
    <row r="1977" spans="18:22" x14ac:dyDescent="0.35">
      <c r="R1977" t="s">
        <v>308</v>
      </c>
      <c r="S1977">
        <v>630392</v>
      </c>
      <c r="T1977" s="13">
        <v>25.587</v>
      </c>
      <c r="U1977" s="13">
        <v>0</v>
      </c>
      <c r="V1977" t="s">
        <v>2491</v>
      </c>
    </row>
    <row r="1978" spans="18:22" x14ac:dyDescent="0.35">
      <c r="R1978" t="s">
        <v>308</v>
      </c>
      <c r="S1978">
        <v>630399</v>
      </c>
      <c r="T1978" s="13">
        <v>798.2</v>
      </c>
      <c r="U1978" s="13">
        <v>0.86099999999999999</v>
      </c>
      <c r="V1978" t="s">
        <v>2491</v>
      </c>
    </row>
    <row r="1979" spans="18:22" x14ac:dyDescent="0.35">
      <c r="R1979" t="s">
        <v>308</v>
      </c>
      <c r="S1979">
        <v>630411</v>
      </c>
      <c r="T1979" s="13">
        <v>1.9490000000000001</v>
      </c>
      <c r="U1979" s="13">
        <v>0</v>
      </c>
      <c r="V1979" t="s">
        <v>2492</v>
      </c>
    </row>
    <row r="1980" spans="18:22" x14ac:dyDescent="0.35">
      <c r="R1980" t="s">
        <v>308</v>
      </c>
      <c r="S1980">
        <v>630419</v>
      </c>
      <c r="T1980" s="13">
        <v>114.92</v>
      </c>
      <c r="U1980" s="13">
        <v>0</v>
      </c>
      <c r="V1980" t="s">
        <v>2493</v>
      </c>
    </row>
    <row r="1981" spans="18:22" x14ac:dyDescent="0.35">
      <c r="R1981" t="s">
        <v>947</v>
      </c>
      <c r="S1981">
        <v>630491</v>
      </c>
      <c r="T1981" s="13">
        <v>19410.5</v>
      </c>
      <c r="U1981" s="13">
        <v>0</v>
      </c>
      <c r="V1981" t="s">
        <v>2494</v>
      </c>
    </row>
    <row r="1982" spans="18:22" x14ac:dyDescent="0.35">
      <c r="R1982" t="s">
        <v>947</v>
      </c>
      <c r="S1982">
        <v>630492</v>
      </c>
      <c r="T1982" s="13">
        <v>29.103999999999999</v>
      </c>
      <c r="U1982" s="13">
        <v>0</v>
      </c>
      <c r="V1982" t="s">
        <v>2494</v>
      </c>
    </row>
    <row r="1983" spans="18:22" x14ac:dyDescent="0.35">
      <c r="R1983" t="s">
        <v>947</v>
      </c>
      <c r="S1983">
        <v>630493</v>
      </c>
      <c r="T1983" s="13">
        <v>1.72</v>
      </c>
      <c r="U1983" s="13">
        <v>0</v>
      </c>
      <c r="V1983" t="s">
        <v>2494</v>
      </c>
    </row>
    <row r="1984" spans="18:22" x14ac:dyDescent="0.35">
      <c r="R1984" t="s">
        <v>947</v>
      </c>
      <c r="S1984">
        <v>630499</v>
      </c>
      <c r="T1984" s="13">
        <v>42.32</v>
      </c>
      <c r="U1984" s="13">
        <v>0.16800000000000001</v>
      </c>
      <c r="V1984" t="s">
        <v>2494</v>
      </c>
    </row>
    <row r="1985" spans="18:22" x14ac:dyDescent="0.35">
      <c r="R1985" t="s">
        <v>308</v>
      </c>
      <c r="S1985">
        <v>630510</v>
      </c>
      <c r="T1985" s="13">
        <v>183.761</v>
      </c>
      <c r="U1985" s="13">
        <v>145.72399999999999</v>
      </c>
      <c r="V1985" t="s">
        <v>2495</v>
      </c>
    </row>
    <row r="1986" spans="18:22" x14ac:dyDescent="0.35">
      <c r="R1986" t="s">
        <v>308</v>
      </c>
      <c r="S1986">
        <v>630520</v>
      </c>
      <c r="T1986" s="13">
        <v>5.6760000000000002</v>
      </c>
      <c r="U1986" s="13">
        <v>0</v>
      </c>
      <c r="V1986" t="s">
        <v>2495</v>
      </c>
    </row>
    <row r="1987" spans="18:22" x14ac:dyDescent="0.35">
      <c r="R1987" t="s">
        <v>308</v>
      </c>
      <c r="S1987">
        <v>630533</v>
      </c>
      <c r="T1987" s="13">
        <v>2666.31</v>
      </c>
      <c r="U1987" s="13">
        <v>625.26099999999997</v>
      </c>
      <c r="V1987" t="s">
        <v>2495</v>
      </c>
    </row>
    <row r="1988" spans="18:22" x14ac:dyDescent="0.35">
      <c r="R1988" t="s">
        <v>308</v>
      </c>
      <c r="S1988">
        <v>630539</v>
      </c>
      <c r="T1988" s="13">
        <v>347.303</v>
      </c>
      <c r="U1988" s="13">
        <v>0.22700000000000001</v>
      </c>
      <c r="V1988" t="s">
        <v>2495</v>
      </c>
    </row>
    <row r="1989" spans="18:22" x14ac:dyDescent="0.35">
      <c r="R1989" t="s">
        <v>308</v>
      </c>
      <c r="S1989">
        <v>630590</v>
      </c>
      <c r="T1989" s="13">
        <v>574.48500000000001</v>
      </c>
      <c r="U1989" s="13">
        <v>33.938000000000002</v>
      </c>
      <c r="V1989" t="s">
        <v>2495</v>
      </c>
    </row>
    <row r="1990" spans="18:22" x14ac:dyDescent="0.35">
      <c r="R1990" t="s">
        <v>308</v>
      </c>
      <c r="S1990">
        <v>630612</v>
      </c>
      <c r="T1990" s="13">
        <v>428.03899999999999</v>
      </c>
      <c r="U1990" s="13">
        <v>51.667000000000002</v>
      </c>
      <c r="V1990" t="s">
        <v>2496</v>
      </c>
    </row>
    <row r="1991" spans="18:22" x14ac:dyDescent="0.35">
      <c r="R1991" t="s">
        <v>308</v>
      </c>
      <c r="S1991">
        <v>630619</v>
      </c>
      <c r="T1991" s="13">
        <v>1177.52</v>
      </c>
      <c r="U1991" s="13">
        <v>16.667999999999999</v>
      </c>
      <c r="V1991" t="s">
        <v>2496</v>
      </c>
    </row>
    <row r="1992" spans="18:22" x14ac:dyDescent="0.35">
      <c r="R1992" t="s">
        <v>308</v>
      </c>
      <c r="S1992">
        <v>630622</v>
      </c>
      <c r="T1992" s="13">
        <v>56.234000000000002</v>
      </c>
      <c r="U1992" s="13">
        <v>0</v>
      </c>
      <c r="V1992" t="s">
        <v>2497</v>
      </c>
    </row>
    <row r="1993" spans="18:22" x14ac:dyDescent="0.35">
      <c r="R1993" t="s">
        <v>308</v>
      </c>
      <c r="S1993">
        <v>630629</v>
      </c>
      <c r="T1993" s="13">
        <v>409.43200000000002</v>
      </c>
      <c r="U1993" s="13">
        <v>18.751999999999999</v>
      </c>
      <c r="V1993" t="s">
        <v>2498</v>
      </c>
    </row>
    <row r="1994" spans="18:22" x14ac:dyDescent="0.35">
      <c r="R1994" t="s">
        <v>308</v>
      </c>
      <c r="S1994">
        <v>630630</v>
      </c>
      <c r="T1994" s="13">
        <v>2.5569999999999999</v>
      </c>
      <c r="U1994" s="13">
        <v>0</v>
      </c>
      <c r="V1994" t="s">
        <v>2499</v>
      </c>
    </row>
    <row r="1995" spans="18:22" x14ac:dyDescent="0.35">
      <c r="R1995" t="s">
        <v>308</v>
      </c>
      <c r="S1995">
        <v>630640</v>
      </c>
      <c r="T1995" s="13">
        <v>0.64</v>
      </c>
      <c r="U1995" s="13">
        <v>0</v>
      </c>
      <c r="V1995" t="s">
        <v>2500</v>
      </c>
    </row>
    <row r="1996" spans="18:22" x14ac:dyDescent="0.35">
      <c r="R1996" t="s">
        <v>308</v>
      </c>
      <c r="S1996">
        <v>630699</v>
      </c>
      <c r="T1996" s="13">
        <v>20.672000000000001</v>
      </c>
      <c r="U1996" s="13">
        <v>2.1160000000000001</v>
      </c>
      <c r="V1996" t="s">
        <v>2501</v>
      </c>
    </row>
    <row r="1997" spans="18:22" x14ac:dyDescent="0.35">
      <c r="R1997" t="s">
        <v>308</v>
      </c>
      <c r="S1997">
        <v>630710</v>
      </c>
      <c r="T1997" s="13">
        <v>51.863999999999997</v>
      </c>
      <c r="U1997" s="13">
        <v>0.20899999999999999</v>
      </c>
      <c r="V1997" t="s">
        <v>2502</v>
      </c>
    </row>
    <row r="1998" spans="18:22" x14ac:dyDescent="0.35">
      <c r="R1998" t="s">
        <v>308</v>
      </c>
      <c r="S1998">
        <v>630720</v>
      </c>
      <c r="T1998" s="13">
        <v>12.108000000000001</v>
      </c>
      <c r="U1998" s="13">
        <v>0.49</v>
      </c>
      <c r="V1998" t="s">
        <v>2503</v>
      </c>
    </row>
    <row r="1999" spans="18:22" x14ac:dyDescent="0.35">
      <c r="R1999" t="s">
        <v>308</v>
      </c>
      <c r="S1999">
        <v>630790</v>
      </c>
      <c r="T1999" s="13">
        <v>381.70699999999999</v>
      </c>
      <c r="U1999" s="13">
        <v>6.4029999999999996</v>
      </c>
      <c r="V1999" t="s">
        <v>2504</v>
      </c>
    </row>
    <row r="2000" spans="18:22" x14ac:dyDescent="0.35">
      <c r="R2000" t="s">
        <v>308</v>
      </c>
      <c r="S2000">
        <v>630800</v>
      </c>
      <c r="T2000" s="13">
        <v>4.4249999999999998</v>
      </c>
      <c r="U2000" s="13">
        <v>6.0830000000000002</v>
      </c>
      <c r="V2000" t="s">
        <v>2505</v>
      </c>
    </row>
    <row r="2001" spans="18:22" x14ac:dyDescent="0.35">
      <c r="R2001" t="s">
        <v>308</v>
      </c>
      <c r="S2001">
        <v>630900</v>
      </c>
      <c r="T2001" s="13">
        <v>17605.099999999999</v>
      </c>
      <c r="U2001" s="13">
        <v>4159.71</v>
      </c>
      <c r="V2001" t="s">
        <v>2506</v>
      </c>
    </row>
    <row r="2002" spans="18:22" x14ac:dyDescent="0.35">
      <c r="R2002" t="s">
        <v>308</v>
      </c>
      <c r="S2002">
        <v>631010</v>
      </c>
      <c r="T2002" s="13">
        <v>4.1680000000000001</v>
      </c>
      <c r="U2002" s="13">
        <v>0</v>
      </c>
      <c r="V2002" t="s">
        <v>2507</v>
      </c>
    </row>
    <row r="2003" spans="18:22" x14ac:dyDescent="0.35">
      <c r="R2003" t="s">
        <v>308</v>
      </c>
      <c r="S2003">
        <v>631090</v>
      </c>
      <c r="T2003" s="13">
        <v>59.113999999999997</v>
      </c>
      <c r="U2003" s="13">
        <v>118.27800000000001</v>
      </c>
      <c r="V2003" t="s">
        <v>2507</v>
      </c>
    </row>
    <row r="2004" spans="18:22" x14ac:dyDescent="0.35">
      <c r="R2004" t="s">
        <v>308</v>
      </c>
      <c r="S2004">
        <v>640110</v>
      </c>
      <c r="T2004" s="13">
        <v>28.542999999999999</v>
      </c>
      <c r="U2004" s="13">
        <v>1.0609999999999999</v>
      </c>
      <c r="V2004" t="s">
        <v>2508</v>
      </c>
    </row>
    <row r="2005" spans="18:22" x14ac:dyDescent="0.35">
      <c r="R2005" t="s">
        <v>308</v>
      </c>
      <c r="S2005">
        <v>640192</v>
      </c>
      <c r="T2005" s="13">
        <v>1016.62</v>
      </c>
      <c r="U2005" s="13">
        <v>10.130000000000001</v>
      </c>
      <c r="V2005" t="s">
        <v>2508</v>
      </c>
    </row>
    <row r="2006" spans="18:22" x14ac:dyDescent="0.35">
      <c r="R2006" t="s">
        <v>308</v>
      </c>
      <c r="S2006">
        <v>640199</v>
      </c>
      <c r="T2006" s="13">
        <v>335.94600000000003</v>
      </c>
      <c r="U2006" s="13">
        <v>34.704999999999998</v>
      </c>
      <c r="V2006" t="s">
        <v>2509</v>
      </c>
    </row>
    <row r="2007" spans="18:22" x14ac:dyDescent="0.35">
      <c r="R2007" t="s">
        <v>316</v>
      </c>
      <c r="S2007">
        <v>640212</v>
      </c>
      <c r="T2007" s="13">
        <v>0.747</v>
      </c>
      <c r="U2007" s="13">
        <v>0</v>
      </c>
      <c r="V2007" t="s">
        <v>2510</v>
      </c>
    </row>
    <row r="2008" spans="18:22" x14ac:dyDescent="0.35">
      <c r="R2008" t="s">
        <v>308</v>
      </c>
      <c r="S2008">
        <v>640219</v>
      </c>
      <c r="T2008" s="13">
        <v>103.621</v>
      </c>
      <c r="U2008" s="13">
        <v>0.379</v>
      </c>
      <c r="V2008" t="s">
        <v>2511</v>
      </c>
    </row>
    <row r="2009" spans="18:22" x14ac:dyDescent="0.35">
      <c r="R2009" t="s">
        <v>308</v>
      </c>
      <c r="S2009">
        <v>640220</v>
      </c>
      <c r="T2009" s="13">
        <v>7402.29</v>
      </c>
      <c r="U2009" s="13">
        <v>2372.34</v>
      </c>
      <c r="V2009" t="s">
        <v>2512</v>
      </c>
    </row>
    <row r="2010" spans="18:22" x14ac:dyDescent="0.35">
      <c r="R2010" t="s">
        <v>308</v>
      </c>
      <c r="S2010">
        <v>640291</v>
      </c>
      <c r="T2010" s="13">
        <v>190.34299999999999</v>
      </c>
      <c r="U2010" s="13">
        <v>0.56899999999999995</v>
      </c>
      <c r="V2010" t="s">
        <v>2513</v>
      </c>
    </row>
    <row r="2011" spans="18:22" x14ac:dyDescent="0.35">
      <c r="R2011" t="s">
        <v>308</v>
      </c>
      <c r="S2011">
        <v>640299</v>
      </c>
      <c r="T2011" s="13">
        <v>1091.82</v>
      </c>
      <c r="U2011" s="13">
        <v>846.28099999999995</v>
      </c>
      <c r="V2011" t="s">
        <v>2513</v>
      </c>
    </row>
    <row r="2012" spans="18:22" x14ac:dyDescent="0.35">
      <c r="R2012" t="s">
        <v>316</v>
      </c>
      <c r="S2012">
        <v>640312</v>
      </c>
      <c r="T2012" s="13">
        <v>23.248000000000001</v>
      </c>
      <c r="U2012" s="13">
        <v>0</v>
      </c>
      <c r="V2012" t="s">
        <v>2510</v>
      </c>
    </row>
    <row r="2013" spans="18:22" x14ac:dyDescent="0.35">
      <c r="R2013" t="s">
        <v>308</v>
      </c>
      <c r="S2013">
        <v>640319</v>
      </c>
      <c r="T2013" s="13">
        <v>184.626</v>
      </c>
      <c r="U2013" s="13">
        <v>0.22700000000000001</v>
      </c>
      <c r="V2013" t="s">
        <v>2511</v>
      </c>
    </row>
    <row r="2014" spans="18:22" x14ac:dyDescent="0.35">
      <c r="R2014" t="s">
        <v>308</v>
      </c>
      <c r="S2014">
        <v>640320</v>
      </c>
      <c r="T2014" s="13">
        <v>143.05600000000001</v>
      </c>
      <c r="U2014" s="13">
        <v>19.917999999999999</v>
      </c>
      <c r="V2014" t="s">
        <v>2514</v>
      </c>
    </row>
    <row r="2015" spans="18:22" x14ac:dyDescent="0.35">
      <c r="R2015" t="s">
        <v>308</v>
      </c>
      <c r="S2015">
        <v>640340</v>
      </c>
      <c r="T2015" s="13">
        <v>784.81399999999996</v>
      </c>
      <c r="U2015" s="13">
        <v>0.63200000000000001</v>
      </c>
      <c r="V2015" t="s">
        <v>2515</v>
      </c>
    </row>
    <row r="2016" spans="18:22" x14ac:dyDescent="0.35">
      <c r="R2016" t="s">
        <v>308</v>
      </c>
      <c r="S2016">
        <v>640351</v>
      </c>
      <c r="T2016" s="13">
        <v>63.19</v>
      </c>
      <c r="U2016" s="13">
        <v>0</v>
      </c>
      <c r="V2016" t="s">
        <v>2516</v>
      </c>
    </row>
    <row r="2017" spans="18:22" x14ac:dyDescent="0.35">
      <c r="R2017" t="s">
        <v>308</v>
      </c>
      <c r="S2017">
        <v>640359</v>
      </c>
      <c r="T2017" s="13">
        <v>359.399</v>
      </c>
      <c r="U2017" s="13">
        <v>219.99700000000001</v>
      </c>
      <c r="V2017" t="s">
        <v>2516</v>
      </c>
    </row>
    <row r="2018" spans="18:22" x14ac:dyDescent="0.35">
      <c r="R2018" t="s">
        <v>308</v>
      </c>
      <c r="S2018">
        <v>640391</v>
      </c>
      <c r="T2018" s="13">
        <v>8.5190000000000001</v>
      </c>
      <c r="U2018" s="13">
        <v>1.175</v>
      </c>
      <c r="V2018" t="s">
        <v>2517</v>
      </c>
    </row>
    <row r="2019" spans="18:22" x14ac:dyDescent="0.35">
      <c r="R2019" t="s">
        <v>308</v>
      </c>
      <c r="S2019">
        <v>640399</v>
      </c>
      <c r="T2019" s="13">
        <v>305.08</v>
      </c>
      <c r="U2019" s="13">
        <v>1.1879999999999999</v>
      </c>
      <c r="V2019" t="s">
        <v>2518</v>
      </c>
    </row>
    <row r="2020" spans="18:22" x14ac:dyDescent="0.35">
      <c r="R2020" t="s">
        <v>308</v>
      </c>
      <c r="S2020">
        <v>640411</v>
      </c>
      <c r="T2020" s="13">
        <v>52.253999999999998</v>
      </c>
      <c r="U2020" s="13">
        <v>1.198</v>
      </c>
      <c r="V2020" t="s">
        <v>2519</v>
      </c>
    </row>
    <row r="2021" spans="18:22" x14ac:dyDescent="0.35">
      <c r="R2021" t="s">
        <v>308</v>
      </c>
      <c r="S2021">
        <v>640419</v>
      </c>
      <c r="T2021" s="13">
        <v>387.03199999999998</v>
      </c>
      <c r="U2021" s="13">
        <v>6.3049999999999997</v>
      </c>
      <c r="V2021" t="s">
        <v>2516</v>
      </c>
    </row>
    <row r="2022" spans="18:22" x14ac:dyDescent="0.35">
      <c r="R2022" t="s">
        <v>308</v>
      </c>
      <c r="S2022">
        <v>640420</v>
      </c>
      <c r="T2022" s="13">
        <v>133.60300000000001</v>
      </c>
      <c r="U2022" s="13">
        <v>15.521000000000001</v>
      </c>
      <c r="V2022" t="s">
        <v>2514</v>
      </c>
    </row>
    <row r="2023" spans="18:22" x14ac:dyDescent="0.35">
      <c r="R2023" t="s">
        <v>308</v>
      </c>
      <c r="S2023">
        <v>640510</v>
      </c>
      <c r="T2023" s="13">
        <v>443.83600000000001</v>
      </c>
      <c r="U2023" s="13">
        <v>3.0129999999999999</v>
      </c>
      <c r="V2023" t="s">
        <v>2520</v>
      </c>
    </row>
    <row r="2024" spans="18:22" x14ac:dyDescent="0.35">
      <c r="R2024" t="s">
        <v>308</v>
      </c>
      <c r="S2024">
        <v>640520</v>
      </c>
      <c r="T2024" s="13">
        <v>358.50900000000001</v>
      </c>
      <c r="U2024" s="13">
        <v>0.247</v>
      </c>
      <c r="V2024" t="s">
        <v>2521</v>
      </c>
    </row>
    <row r="2025" spans="18:22" x14ac:dyDescent="0.35">
      <c r="R2025" t="s">
        <v>308</v>
      </c>
      <c r="S2025">
        <v>640590</v>
      </c>
      <c r="T2025" s="13">
        <v>3948.74</v>
      </c>
      <c r="U2025" s="13">
        <v>147.24700000000001</v>
      </c>
      <c r="V2025" t="s">
        <v>2522</v>
      </c>
    </row>
    <row r="2026" spans="18:22" x14ac:dyDescent="0.35">
      <c r="R2026" t="s">
        <v>308</v>
      </c>
      <c r="S2026">
        <v>640610</v>
      </c>
      <c r="T2026" s="13">
        <v>4.8959999999999999</v>
      </c>
      <c r="U2026" s="13">
        <v>0</v>
      </c>
      <c r="V2026" t="s">
        <v>2523</v>
      </c>
    </row>
    <row r="2027" spans="18:22" x14ac:dyDescent="0.35">
      <c r="R2027" t="s">
        <v>308</v>
      </c>
      <c r="S2027">
        <v>640620</v>
      </c>
      <c r="T2027" s="13">
        <v>82.777000000000001</v>
      </c>
      <c r="U2027" s="13">
        <v>0</v>
      </c>
      <c r="V2027" t="s">
        <v>2524</v>
      </c>
    </row>
    <row r="2028" spans="18:22" x14ac:dyDescent="0.35">
      <c r="R2028" t="s">
        <v>308</v>
      </c>
      <c r="S2028">
        <v>640699</v>
      </c>
      <c r="T2028" s="13">
        <v>48.173000000000002</v>
      </c>
      <c r="U2028" s="13">
        <v>0.56899999999999995</v>
      </c>
      <c r="V2028" t="s">
        <v>2525</v>
      </c>
    </row>
    <row r="2029" spans="18:22" x14ac:dyDescent="0.35">
      <c r="R2029" t="s">
        <v>308</v>
      </c>
      <c r="S2029">
        <v>650100</v>
      </c>
      <c r="T2029" s="13">
        <v>4.3999999999999997E-2</v>
      </c>
      <c r="U2029" s="13">
        <v>0</v>
      </c>
      <c r="V2029" t="s">
        <v>2526</v>
      </c>
    </row>
    <row r="2030" spans="18:22" x14ac:dyDescent="0.35">
      <c r="R2030" t="s">
        <v>308</v>
      </c>
      <c r="S2030">
        <v>650200</v>
      </c>
      <c r="T2030" s="13">
        <v>0.28999999999999998</v>
      </c>
      <c r="U2030" s="13">
        <v>0</v>
      </c>
      <c r="V2030" t="s">
        <v>2527</v>
      </c>
    </row>
    <row r="2031" spans="18:22" x14ac:dyDescent="0.35">
      <c r="R2031" t="s">
        <v>308</v>
      </c>
      <c r="S2031">
        <v>650400</v>
      </c>
      <c r="T2031" s="13">
        <v>58.472999999999999</v>
      </c>
      <c r="U2031" s="13">
        <v>2.3559999999999999</v>
      </c>
      <c r="V2031" t="s">
        <v>2528</v>
      </c>
    </row>
    <row r="2032" spans="18:22" x14ac:dyDescent="0.35">
      <c r="R2032" t="s">
        <v>308</v>
      </c>
      <c r="S2032">
        <v>650590</v>
      </c>
      <c r="T2032" s="13">
        <v>229.899</v>
      </c>
      <c r="U2032" s="13">
        <v>3.1629999999999998</v>
      </c>
      <c r="V2032" t="s">
        <v>2529</v>
      </c>
    </row>
    <row r="2033" spans="18:22" x14ac:dyDescent="0.35">
      <c r="R2033" t="s">
        <v>316</v>
      </c>
      <c r="S2033">
        <v>650610</v>
      </c>
      <c r="T2033" s="13">
        <v>536.03399999999999</v>
      </c>
      <c r="U2033" s="13">
        <v>0.67600000000000005</v>
      </c>
      <c r="V2033" t="s">
        <v>2530</v>
      </c>
    </row>
    <row r="2034" spans="18:22" x14ac:dyDescent="0.35">
      <c r="R2034" t="s">
        <v>311</v>
      </c>
      <c r="S2034">
        <v>650691</v>
      </c>
      <c r="T2034" s="13">
        <v>52.406999999999996</v>
      </c>
      <c r="U2034" s="13">
        <v>0.46400000000000002</v>
      </c>
      <c r="V2034" t="s">
        <v>2531</v>
      </c>
    </row>
    <row r="2035" spans="18:22" x14ac:dyDescent="0.35">
      <c r="R2035" t="s">
        <v>308</v>
      </c>
      <c r="S2035">
        <v>650699</v>
      </c>
      <c r="T2035" s="13">
        <v>469.39400000000001</v>
      </c>
      <c r="U2035" s="13">
        <v>6.3E-2</v>
      </c>
      <c r="V2035" t="s">
        <v>2531</v>
      </c>
    </row>
    <row r="2036" spans="18:22" x14ac:dyDescent="0.35">
      <c r="R2036" t="s">
        <v>308</v>
      </c>
      <c r="S2036">
        <v>650700</v>
      </c>
      <c r="T2036" s="13">
        <v>53.707000000000001</v>
      </c>
      <c r="U2036" s="13">
        <v>0</v>
      </c>
      <c r="V2036" t="s">
        <v>2532</v>
      </c>
    </row>
    <row r="2037" spans="18:22" x14ac:dyDescent="0.35">
      <c r="R2037" t="s">
        <v>308</v>
      </c>
      <c r="S2037">
        <v>660110</v>
      </c>
      <c r="T2037" s="13">
        <v>237.60900000000001</v>
      </c>
      <c r="U2037" s="13">
        <v>1.081</v>
      </c>
      <c r="V2037" t="s">
        <v>2533</v>
      </c>
    </row>
    <row r="2038" spans="18:22" x14ac:dyDescent="0.35">
      <c r="R2038" t="s">
        <v>308</v>
      </c>
      <c r="S2038">
        <v>660191</v>
      </c>
      <c r="T2038" s="13">
        <v>5.218</v>
      </c>
      <c r="U2038" s="13">
        <v>0</v>
      </c>
      <c r="V2038" t="s">
        <v>2534</v>
      </c>
    </row>
    <row r="2039" spans="18:22" x14ac:dyDescent="0.35">
      <c r="R2039" t="s">
        <v>308</v>
      </c>
      <c r="S2039">
        <v>660199</v>
      </c>
      <c r="T2039" s="13">
        <v>386.40300000000002</v>
      </c>
      <c r="U2039" s="13">
        <v>0.45600000000000002</v>
      </c>
      <c r="V2039" t="s">
        <v>2534</v>
      </c>
    </row>
    <row r="2040" spans="18:22" x14ac:dyDescent="0.35">
      <c r="R2040" t="s">
        <v>308</v>
      </c>
      <c r="S2040">
        <v>660200</v>
      </c>
      <c r="T2040" s="13">
        <v>3.8929999999999998</v>
      </c>
      <c r="U2040" s="13">
        <v>0</v>
      </c>
      <c r="V2040" t="s">
        <v>2535</v>
      </c>
    </row>
    <row r="2041" spans="18:22" x14ac:dyDescent="0.35">
      <c r="R2041" t="s">
        <v>316</v>
      </c>
      <c r="S2041">
        <v>660320</v>
      </c>
      <c r="T2041" s="13">
        <v>3.4390000000000001</v>
      </c>
      <c r="U2041" s="13">
        <v>0.747</v>
      </c>
      <c r="V2041" t="s">
        <v>2536</v>
      </c>
    </row>
    <row r="2042" spans="18:22" x14ac:dyDescent="0.35">
      <c r="R2042" t="s">
        <v>316</v>
      </c>
      <c r="S2042">
        <v>660390</v>
      </c>
      <c r="T2042" s="13">
        <v>9.4589999999999996</v>
      </c>
      <c r="U2042" s="13">
        <v>0</v>
      </c>
      <c r="V2042" t="s">
        <v>2537</v>
      </c>
    </row>
    <row r="2043" spans="18:22" x14ac:dyDescent="0.35">
      <c r="R2043" t="s">
        <v>316</v>
      </c>
      <c r="S2043">
        <v>670210</v>
      </c>
      <c r="T2043" s="13">
        <v>13.381</v>
      </c>
      <c r="U2043" s="13">
        <v>1.9E-2</v>
      </c>
      <c r="V2043" t="s">
        <v>2538</v>
      </c>
    </row>
    <row r="2044" spans="18:22" x14ac:dyDescent="0.35">
      <c r="R2044" t="s">
        <v>316</v>
      </c>
      <c r="S2044">
        <v>670290</v>
      </c>
      <c r="T2044" s="13">
        <v>26.440999999999999</v>
      </c>
      <c r="U2044" s="13">
        <v>0</v>
      </c>
      <c r="V2044" t="s">
        <v>2538</v>
      </c>
    </row>
    <row r="2045" spans="18:22" x14ac:dyDescent="0.35">
      <c r="R2045" t="s">
        <v>316</v>
      </c>
      <c r="S2045">
        <v>670300</v>
      </c>
      <c r="T2045" s="13">
        <v>14.19</v>
      </c>
      <c r="U2045" s="13">
        <v>0</v>
      </c>
      <c r="V2045" t="s">
        <v>2539</v>
      </c>
    </row>
    <row r="2046" spans="18:22" x14ac:dyDescent="0.35">
      <c r="R2046" t="s">
        <v>316</v>
      </c>
      <c r="S2046">
        <v>670411</v>
      </c>
      <c r="T2046" s="13">
        <v>2.1920000000000002</v>
      </c>
      <c r="U2046" s="13">
        <v>0</v>
      </c>
      <c r="V2046" t="s">
        <v>2540</v>
      </c>
    </row>
    <row r="2047" spans="18:22" x14ac:dyDescent="0.35">
      <c r="R2047" t="s">
        <v>316</v>
      </c>
      <c r="S2047">
        <v>670419</v>
      </c>
      <c r="T2047" s="13">
        <v>604.25099999999998</v>
      </c>
      <c r="U2047" s="13">
        <v>0</v>
      </c>
      <c r="V2047" t="s">
        <v>2541</v>
      </c>
    </row>
    <row r="2048" spans="18:22" x14ac:dyDescent="0.35">
      <c r="R2048" t="s">
        <v>316</v>
      </c>
      <c r="S2048">
        <v>670420</v>
      </c>
      <c r="T2048" s="13">
        <v>22.443999999999999</v>
      </c>
      <c r="U2048" s="13">
        <v>0</v>
      </c>
      <c r="V2048" t="s">
        <v>2542</v>
      </c>
    </row>
    <row r="2049" spans="18:22" x14ac:dyDescent="0.35">
      <c r="R2049" t="s">
        <v>316</v>
      </c>
      <c r="S2049">
        <v>670490</v>
      </c>
      <c r="T2049" s="13">
        <v>679.01599999999996</v>
      </c>
      <c r="U2049" s="13">
        <v>0</v>
      </c>
      <c r="V2049" t="s">
        <v>2542</v>
      </c>
    </row>
    <row r="2050" spans="18:22" x14ac:dyDescent="0.35">
      <c r="R2050" t="s">
        <v>312</v>
      </c>
      <c r="S2050">
        <v>680100</v>
      </c>
      <c r="T2050" s="13">
        <v>5.3999999999999999E-2</v>
      </c>
      <c r="U2050" s="13">
        <v>0</v>
      </c>
      <c r="V2050" t="s">
        <v>2543</v>
      </c>
    </row>
    <row r="2051" spans="18:22" x14ac:dyDescent="0.35">
      <c r="R2051" t="s">
        <v>312</v>
      </c>
      <c r="S2051">
        <v>680210</v>
      </c>
      <c r="T2051" s="13">
        <v>5.92</v>
      </c>
      <c r="U2051" s="13">
        <v>14.581</v>
      </c>
      <c r="V2051" t="s">
        <v>2544</v>
      </c>
    </row>
    <row r="2052" spans="18:22" x14ac:dyDescent="0.35">
      <c r="R2052" t="s">
        <v>312</v>
      </c>
      <c r="S2052">
        <v>680221</v>
      </c>
      <c r="T2052" s="13">
        <v>841.596</v>
      </c>
      <c r="U2052" s="13">
        <v>0</v>
      </c>
      <c r="V2052" t="s">
        <v>2545</v>
      </c>
    </row>
    <row r="2053" spans="18:22" x14ac:dyDescent="0.35">
      <c r="R2053" t="s">
        <v>312</v>
      </c>
      <c r="S2053">
        <v>680223</v>
      </c>
      <c r="T2053" s="13">
        <v>336.262</v>
      </c>
      <c r="U2053" s="13">
        <v>8.6549999999999994</v>
      </c>
      <c r="V2053" t="s">
        <v>2545</v>
      </c>
    </row>
    <row r="2054" spans="18:22" x14ac:dyDescent="0.35">
      <c r="R2054" t="s">
        <v>312</v>
      </c>
      <c r="S2054">
        <v>680229</v>
      </c>
      <c r="T2054" s="13">
        <v>115.315</v>
      </c>
      <c r="U2054" s="13">
        <v>10.446999999999999</v>
      </c>
      <c r="V2054" t="s">
        <v>2545</v>
      </c>
    </row>
    <row r="2055" spans="18:22" x14ac:dyDescent="0.35">
      <c r="R2055" t="s">
        <v>312</v>
      </c>
      <c r="S2055">
        <v>680291</v>
      </c>
      <c r="T2055" s="13">
        <v>56.893999999999998</v>
      </c>
      <c r="U2055" s="13">
        <v>0</v>
      </c>
      <c r="V2055" t="s">
        <v>2546</v>
      </c>
    </row>
    <row r="2056" spans="18:22" x14ac:dyDescent="0.35">
      <c r="R2056" t="s">
        <v>312</v>
      </c>
      <c r="S2056">
        <v>680292</v>
      </c>
      <c r="T2056" s="13">
        <v>0.34499999999999997</v>
      </c>
      <c r="U2056" s="13">
        <v>0</v>
      </c>
      <c r="V2056" t="s">
        <v>2547</v>
      </c>
    </row>
    <row r="2057" spans="18:22" x14ac:dyDescent="0.35">
      <c r="R2057" t="s">
        <v>312</v>
      </c>
      <c r="S2057">
        <v>680293</v>
      </c>
      <c r="T2057" s="13">
        <v>204.399</v>
      </c>
      <c r="U2057" s="13">
        <v>0</v>
      </c>
      <c r="V2057" t="s">
        <v>2548</v>
      </c>
    </row>
    <row r="2058" spans="18:22" x14ac:dyDescent="0.35">
      <c r="R2058" t="s">
        <v>312</v>
      </c>
      <c r="S2058">
        <v>680299</v>
      </c>
      <c r="T2058" s="13">
        <v>124.449</v>
      </c>
      <c r="U2058" s="13">
        <v>0</v>
      </c>
      <c r="V2058" t="s">
        <v>2549</v>
      </c>
    </row>
    <row r="2059" spans="18:22" x14ac:dyDescent="0.35">
      <c r="R2059" t="s">
        <v>312</v>
      </c>
      <c r="S2059">
        <v>680300</v>
      </c>
      <c r="T2059" s="13">
        <v>21.661000000000001</v>
      </c>
      <c r="U2059" s="13">
        <v>0</v>
      </c>
      <c r="V2059" t="s">
        <v>2550</v>
      </c>
    </row>
    <row r="2060" spans="18:22" x14ac:dyDescent="0.35">
      <c r="R2060" t="s">
        <v>312</v>
      </c>
      <c r="S2060">
        <v>680410</v>
      </c>
      <c r="T2060" s="13">
        <v>2.3330000000000002</v>
      </c>
      <c r="U2060" s="13">
        <v>0.26700000000000002</v>
      </c>
      <c r="V2060" t="s">
        <v>2551</v>
      </c>
    </row>
    <row r="2061" spans="18:22" x14ac:dyDescent="0.35">
      <c r="R2061" t="s">
        <v>312</v>
      </c>
      <c r="S2061">
        <v>680421</v>
      </c>
      <c r="T2061" s="13">
        <v>149.78299999999999</v>
      </c>
      <c r="U2061" s="13">
        <v>0</v>
      </c>
      <c r="V2061" t="s">
        <v>2552</v>
      </c>
    </row>
    <row r="2062" spans="18:22" x14ac:dyDescent="0.35">
      <c r="R2062" t="s">
        <v>312</v>
      </c>
      <c r="S2062">
        <v>680422</v>
      </c>
      <c r="T2062" s="13">
        <v>299.12599999999998</v>
      </c>
      <c r="U2062" s="13">
        <v>0.2</v>
      </c>
      <c r="V2062" t="s">
        <v>2552</v>
      </c>
    </row>
    <row r="2063" spans="18:22" x14ac:dyDescent="0.35">
      <c r="R2063" t="s">
        <v>312</v>
      </c>
      <c r="S2063">
        <v>680423</v>
      </c>
      <c r="T2063" s="13">
        <v>23.646999999999998</v>
      </c>
      <c r="U2063" s="13">
        <v>0</v>
      </c>
      <c r="V2063" t="s">
        <v>2552</v>
      </c>
    </row>
    <row r="2064" spans="18:22" x14ac:dyDescent="0.35">
      <c r="R2064" t="s">
        <v>312</v>
      </c>
      <c r="S2064">
        <v>680430</v>
      </c>
      <c r="T2064" s="13">
        <v>24.167999999999999</v>
      </c>
      <c r="U2064" s="13">
        <v>0</v>
      </c>
      <c r="V2064" t="s">
        <v>2553</v>
      </c>
    </row>
    <row r="2065" spans="18:22" x14ac:dyDescent="0.35">
      <c r="R2065" t="s">
        <v>312</v>
      </c>
      <c r="S2065">
        <v>680510</v>
      </c>
      <c r="T2065" s="13">
        <v>99.986999999999995</v>
      </c>
      <c r="U2065" s="13">
        <v>0</v>
      </c>
      <c r="V2065" t="s">
        <v>2554</v>
      </c>
    </row>
    <row r="2066" spans="18:22" x14ac:dyDescent="0.35">
      <c r="R2066" t="s">
        <v>312</v>
      </c>
      <c r="S2066">
        <v>680520</v>
      </c>
      <c r="T2066" s="13">
        <v>137.25399999999999</v>
      </c>
      <c r="U2066" s="13">
        <v>0</v>
      </c>
      <c r="V2066" t="s">
        <v>2554</v>
      </c>
    </row>
    <row r="2067" spans="18:22" x14ac:dyDescent="0.35">
      <c r="R2067" t="s">
        <v>312</v>
      </c>
      <c r="S2067">
        <v>680610</v>
      </c>
      <c r="T2067" s="13">
        <v>414.01499999999999</v>
      </c>
      <c r="U2067" s="13">
        <v>0</v>
      </c>
      <c r="V2067" t="s">
        <v>2555</v>
      </c>
    </row>
    <row r="2068" spans="18:22" x14ac:dyDescent="0.35">
      <c r="R2068" t="s">
        <v>312</v>
      </c>
      <c r="S2068">
        <v>680620</v>
      </c>
      <c r="T2068" s="13">
        <v>6.8000000000000005E-2</v>
      </c>
      <c r="U2068" s="13">
        <v>0</v>
      </c>
      <c r="V2068" t="s">
        <v>2556</v>
      </c>
    </row>
    <row r="2069" spans="18:22" x14ac:dyDescent="0.35">
      <c r="R2069" t="s">
        <v>312</v>
      </c>
      <c r="S2069">
        <v>680690</v>
      </c>
      <c r="T2069" s="13">
        <v>16.917999999999999</v>
      </c>
      <c r="U2069" s="13">
        <v>0</v>
      </c>
      <c r="V2069" t="s">
        <v>2557</v>
      </c>
    </row>
    <row r="2070" spans="18:22" x14ac:dyDescent="0.35">
      <c r="R2070" t="s">
        <v>312</v>
      </c>
      <c r="S2070">
        <v>680710</v>
      </c>
      <c r="T2070" s="13">
        <v>196.55799999999999</v>
      </c>
      <c r="U2070" s="13">
        <v>0</v>
      </c>
      <c r="V2070" t="s">
        <v>2558</v>
      </c>
    </row>
    <row r="2071" spans="18:22" x14ac:dyDescent="0.35">
      <c r="R2071" t="s">
        <v>312</v>
      </c>
      <c r="S2071">
        <v>680790</v>
      </c>
      <c r="T2071" s="13">
        <v>103.229</v>
      </c>
      <c r="U2071" s="13">
        <v>0.999</v>
      </c>
      <c r="V2071" t="s">
        <v>2558</v>
      </c>
    </row>
    <row r="2072" spans="18:22" x14ac:dyDescent="0.35">
      <c r="R2072" t="s">
        <v>312</v>
      </c>
      <c r="S2072">
        <v>680800</v>
      </c>
      <c r="T2072" s="13">
        <v>443.56599999999997</v>
      </c>
      <c r="U2072" s="13">
        <v>1.2869999999999999</v>
      </c>
      <c r="V2072" t="s">
        <v>2559</v>
      </c>
    </row>
    <row r="2073" spans="18:22" x14ac:dyDescent="0.35">
      <c r="R2073" t="s">
        <v>312</v>
      </c>
      <c r="S2073">
        <v>680911</v>
      </c>
      <c r="T2073" s="13">
        <v>482.96</v>
      </c>
      <c r="U2073" s="13">
        <v>0</v>
      </c>
      <c r="V2073" t="s">
        <v>2560</v>
      </c>
    </row>
    <row r="2074" spans="18:22" x14ac:dyDescent="0.35">
      <c r="R2074" t="s">
        <v>312</v>
      </c>
      <c r="S2074">
        <v>680919</v>
      </c>
      <c r="T2074" s="13">
        <v>547.077</v>
      </c>
      <c r="U2074" s="13">
        <v>0</v>
      </c>
      <c r="V2074" t="s">
        <v>2560</v>
      </c>
    </row>
    <row r="2075" spans="18:22" x14ac:dyDescent="0.35">
      <c r="R2075" t="s">
        <v>312</v>
      </c>
      <c r="S2075">
        <v>680990</v>
      </c>
      <c r="T2075" s="13">
        <v>173.75800000000001</v>
      </c>
      <c r="U2075" s="13">
        <v>0.76</v>
      </c>
      <c r="V2075" t="s">
        <v>2561</v>
      </c>
    </row>
    <row r="2076" spans="18:22" x14ac:dyDescent="0.35">
      <c r="R2076" t="s">
        <v>312</v>
      </c>
      <c r="S2076">
        <v>681011</v>
      </c>
      <c r="T2076" s="13">
        <v>2.2120000000000002</v>
      </c>
      <c r="U2076" s="13">
        <v>12.102</v>
      </c>
      <c r="V2076" t="s">
        <v>2562</v>
      </c>
    </row>
    <row r="2077" spans="18:22" x14ac:dyDescent="0.35">
      <c r="R2077" t="s">
        <v>312</v>
      </c>
      <c r="S2077">
        <v>681019</v>
      </c>
      <c r="T2077" s="13">
        <v>174.12299999999999</v>
      </c>
      <c r="U2077" s="13">
        <v>0.32200000000000001</v>
      </c>
      <c r="V2077" t="s">
        <v>2563</v>
      </c>
    </row>
    <row r="2078" spans="18:22" x14ac:dyDescent="0.35">
      <c r="R2078" t="s">
        <v>312</v>
      </c>
      <c r="S2078">
        <v>681091</v>
      </c>
      <c r="T2078" s="13">
        <v>385.15699999999998</v>
      </c>
      <c r="U2078" s="13">
        <v>11.717000000000001</v>
      </c>
      <c r="V2078" t="s">
        <v>2564</v>
      </c>
    </row>
    <row r="2079" spans="18:22" x14ac:dyDescent="0.35">
      <c r="R2079" t="s">
        <v>312</v>
      </c>
      <c r="S2079">
        <v>681099</v>
      </c>
      <c r="T2079" s="13">
        <v>22.774000000000001</v>
      </c>
      <c r="U2079" s="13">
        <v>0</v>
      </c>
      <c r="V2079" t="s">
        <v>2565</v>
      </c>
    </row>
    <row r="2080" spans="18:22" x14ac:dyDescent="0.35">
      <c r="R2080" t="s">
        <v>312</v>
      </c>
      <c r="S2080">
        <v>681182</v>
      </c>
      <c r="T2080" s="13">
        <v>30.39</v>
      </c>
      <c r="U2080" s="13">
        <v>0</v>
      </c>
      <c r="V2080" t="s">
        <v>2566</v>
      </c>
    </row>
    <row r="2081" spans="18:22" x14ac:dyDescent="0.35">
      <c r="R2081" t="s">
        <v>312</v>
      </c>
      <c r="S2081">
        <v>681189</v>
      </c>
      <c r="T2081" s="13">
        <v>23.888000000000002</v>
      </c>
      <c r="U2081" s="13">
        <v>0</v>
      </c>
      <c r="V2081" t="s">
        <v>2567</v>
      </c>
    </row>
    <row r="2082" spans="18:22" x14ac:dyDescent="0.35">
      <c r="R2082" t="s">
        <v>312</v>
      </c>
      <c r="S2082">
        <v>681299</v>
      </c>
      <c r="T2082" s="13">
        <v>1.405</v>
      </c>
      <c r="U2082" s="13">
        <v>0</v>
      </c>
      <c r="V2082" t="s">
        <v>2568</v>
      </c>
    </row>
    <row r="2083" spans="18:22" x14ac:dyDescent="0.35">
      <c r="R2083" t="s">
        <v>312</v>
      </c>
      <c r="S2083">
        <v>681381</v>
      </c>
      <c r="T2083" s="13">
        <v>477.42599999999999</v>
      </c>
      <c r="U2083" s="13">
        <v>0</v>
      </c>
      <c r="V2083" t="s">
        <v>2569</v>
      </c>
    </row>
    <row r="2084" spans="18:22" x14ac:dyDescent="0.35">
      <c r="R2084" t="s">
        <v>312</v>
      </c>
      <c r="S2084">
        <v>681389</v>
      </c>
      <c r="T2084" s="13">
        <v>38.448999999999998</v>
      </c>
      <c r="U2084" s="13">
        <v>0</v>
      </c>
      <c r="V2084" t="s">
        <v>2570</v>
      </c>
    </row>
    <row r="2085" spans="18:22" x14ac:dyDescent="0.35">
      <c r="R2085" t="s">
        <v>312</v>
      </c>
      <c r="S2085">
        <v>681410</v>
      </c>
      <c r="T2085" s="13">
        <v>0.33100000000000002</v>
      </c>
      <c r="U2085" s="13">
        <v>0</v>
      </c>
      <c r="V2085" t="s">
        <v>2571</v>
      </c>
    </row>
    <row r="2086" spans="18:22" x14ac:dyDescent="0.35">
      <c r="R2086" t="s">
        <v>312</v>
      </c>
      <c r="S2086">
        <v>681490</v>
      </c>
      <c r="T2086" s="13">
        <v>0.79700000000000004</v>
      </c>
      <c r="U2086" s="13">
        <v>0</v>
      </c>
      <c r="V2086" t="s">
        <v>2572</v>
      </c>
    </row>
    <row r="2087" spans="18:22" x14ac:dyDescent="0.35">
      <c r="R2087" t="s">
        <v>312</v>
      </c>
      <c r="S2087">
        <v>681510</v>
      </c>
      <c r="T2087" s="13">
        <v>30</v>
      </c>
      <c r="U2087" s="13">
        <v>0</v>
      </c>
      <c r="V2087" t="s">
        <v>2573</v>
      </c>
    </row>
    <row r="2088" spans="18:22" x14ac:dyDescent="0.35">
      <c r="R2088" t="s">
        <v>312</v>
      </c>
      <c r="S2088">
        <v>681599</v>
      </c>
      <c r="T2088" s="13">
        <v>37.046999999999997</v>
      </c>
      <c r="U2088" s="13">
        <v>0</v>
      </c>
      <c r="V2088" t="s">
        <v>2574</v>
      </c>
    </row>
    <row r="2089" spans="18:22" x14ac:dyDescent="0.35">
      <c r="R2089" t="s">
        <v>312</v>
      </c>
      <c r="S2089">
        <v>690100</v>
      </c>
      <c r="T2089" s="13">
        <v>124.2</v>
      </c>
      <c r="U2089" s="13">
        <v>2315.15</v>
      </c>
      <c r="V2089" t="s">
        <v>2575</v>
      </c>
    </row>
    <row r="2090" spans="18:22" x14ac:dyDescent="0.35">
      <c r="R2090" t="s">
        <v>312</v>
      </c>
      <c r="S2090">
        <v>690210</v>
      </c>
      <c r="T2090" s="13">
        <v>35.646999999999998</v>
      </c>
      <c r="U2090" s="13">
        <v>0</v>
      </c>
      <c r="V2090" t="s">
        <v>2576</v>
      </c>
    </row>
    <row r="2091" spans="18:22" x14ac:dyDescent="0.35">
      <c r="R2091" t="s">
        <v>312</v>
      </c>
      <c r="S2091">
        <v>690220</v>
      </c>
      <c r="T2091" s="13">
        <v>6.7590000000000003</v>
      </c>
      <c r="U2091" s="13">
        <v>0</v>
      </c>
      <c r="V2091" t="s">
        <v>2576</v>
      </c>
    </row>
    <row r="2092" spans="18:22" x14ac:dyDescent="0.35">
      <c r="R2092" t="s">
        <v>312</v>
      </c>
      <c r="S2092">
        <v>690290</v>
      </c>
      <c r="T2092" s="13">
        <v>82.805999999999997</v>
      </c>
      <c r="U2092" s="13">
        <v>3.4340000000000002</v>
      </c>
      <c r="V2092" t="s">
        <v>2576</v>
      </c>
    </row>
    <row r="2093" spans="18:22" x14ac:dyDescent="0.35">
      <c r="R2093" t="s">
        <v>312</v>
      </c>
      <c r="S2093">
        <v>690320</v>
      </c>
      <c r="T2093" s="13">
        <v>5.0149999999999997</v>
      </c>
      <c r="U2093" s="13">
        <v>0</v>
      </c>
      <c r="V2093" t="s">
        <v>2577</v>
      </c>
    </row>
    <row r="2094" spans="18:22" x14ac:dyDescent="0.35">
      <c r="R2094" t="s">
        <v>312</v>
      </c>
      <c r="S2094">
        <v>690390</v>
      </c>
      <c r="T2094" s="13">
        <v>10.172000000000001</v>
      </c>
      <c r="U2094" s="13">
        <v>0</v>
      </c>
      <c r="V2094" t="s">
        <v>2577</v>
      </c>
    </row>
    <row r="2095" spans="18:22" x14ac:dyDescent="0.35">
      <c r="R2095" t="s">
        <v>312</v>
      </c>
      <c r="S2095">
        <v>690410</v>
      </c>
      <c r="T2095" s="13">
        <v>1.29</v>
      </c>
      <c r="U2095" s="13">
        <v>0</v>
      </c>
      <c r="V2095" t="s">
        <v>2578</v>
      </c>
    </row>
    <row r="2096" spans="18:22" x14ac:dyDescent="0.35">
      <c r="R2096" t="s">
        <v>312</v>
      </c>
      <c r="S2096">
        <v>690490</v>
      </c>
      <c r="T2096" s="13">
        <v>44.811999999999998</v>
      </c>
      <c r="U2096" s="13">
        <v>15.696999999999999</v>
      </c>
      <c r="V2096" t="s">
        <v>2579</v>
      </c>
    </row>
    <row r="2097" spans="18:22" x14ac:dyDescent="0.35">
      <c r="R2097" t="s">
        <v>312</v>
      </c>
      <c r="S2097">
        <v>690510</v>
      </c>
      <c r="T2097" s="13">
        <v>46.073999999999998</v>
      </c>
      <c r="U2097" s="13">
        <v>3.7160000000000002</v>
      </c>
      <c r="V2097" t="s">
        <v>2580</v>
      </c>
    </row>
    <row r="2098" spans="18:22" x14ac:dyDescent="0.35">
      <c r="R2098" t="s">
        <v>312</v>
      </c>
      <c r="S2098">
        <v>690590</v>
      </c>
      <c r="T2098" s="13">
        <v>0.56299999999999994</v>
      </c>
      <c r="U2098" s="13">
        <v>0</v>
      </c>
      <c r="V2098" t="s">
        <v>2581</v>
      </c>
    </row>
    <row r="2099" spans="18:22" x14ac:dyDescent="0.35">
      <c r="R2099" t="s">
        <v>312</v>
      </c>
      <c r="S2099">
        <v>690600</v>
      </c>
      <c r="T2099" s="13">
        <v>0.20799999999999999</v>
      </c>
      <c r="U2099" s="13">
        <v>0</v>
      </c>
      <c r="V2099" t="s">
        <v>2582</v>
      </c>
    </row>
    <row r="2100" spans="18:22" x14ac:dyDescent="0.35">
      <c r="R2100" t="s">
        <v>312</v>
      </c>
      <c r="S2100">
        <v>690710</v>
      </c>
      <c r="T2100" s="13">
        <v>157.52099999999999</v>
      </c>
      <c r="U2100" s="13">
        <v>18.417000000000002</v>
      </c>
      <c r="V2100" t="s">
        <v>2583</v>
      </c>
    </row>
    <row r="2101" spans="18:22" x14ac:dyDescent="0.35">
      <c r="R2101" t="s">
        <v>312</v>
      </c>
      <c r="S2101">
        <v>690790</v>
      </c>
      <c r="T2101" s="13">
        <v>5265.84</v>
      </c>
      <c r="U2101" s="13">
        <v>9.0969999999999995</v>
      </c>
      <c r="V2101" t="s">
        <v>2584</v>
      </c>
    </row>
    <row r="2102" spans="18:22" x14ac:dyDescent="0.35">
      <c r="R2102" t="s">
        <v>312</v>
      </c>
      <c r="S2102">
        <v>690810</v>
      </c>
      <c r="T2102" s="13">
        <v>152.529</v>
      </c>
      <c r="U2102" s="13">
        <v>2.0859999999999999</v>
      </c>
      <c r="V2102" t="s">
        <v>2585</v>
      </c>
    </row>
    <row r="2103" spans="18:22" x14ac:dyDescent="0.35">
      <c r="R2103" t="s">
        <v>312</v>
      </c>
      <c r="S2103">
        <v>690890</v>
      </c>
      <c r="T2103" s="13">
        <v>12054.7</v>
      </c>
      <c r="U2103" s="13">
        <v>8.6270000000000007</v>
      </c>
      <c r="V2103" t="s">
        <v>2586</v>
      </c>
    </row>
    <row r="2104" spans="18:22" x14ac:dyDescent="0.35">
      <c r="R2104" t="s">
        <v>312</v>
      </c>
      <c r="S2104">
        <v>690911</v>
      </c>
      <c r="T2104" s="13">
        <v>5.6970000000000001</v>
      </c>
      <c r="U2104" s="13">
        <v>0</v>
      </c>
      <c r="V2104" t="s">
        <v>2587</v>
      </c>
    </row>
    <row r="2105" spans="18:22" x14ac:dyDescent="0.35">
      <c r="R2105" t="s">
        <v>312</v>
      </c>
      <c r="S2105">
        <v>690990</v>
      </c>
      <c r="T2105" s="13">
        <v>2.6589999999999998</v>
      </c>
      <c r="U2105" s="13">
        <v>0</v>
      </c>
      <c r="V2105" t="s">
        <v>2588</v>
      </c>
    </row>
    <row r="2106" spans="18:22" x14ac:dyDescent="0.35">
      <c r="R2106" t="s">
        <v>312</v>
      </c>
      <c r="S2106">
        <v>691010</v>
      </c>
      <c r="T2106" s="13">
        <v>876.79499999999996</v>
      </c>
      <c r="U2106" s="13">
        <v>3.1930000000000001</v>
      </c>
      <c r="V2106" t="s">
        <v>2589</v>
      </c>
    </row>
    <row r="2107" spans="18:22" x14ac:dyDescent="0.35">
      <c r="R2107" t="s">
        <v>312</v>
      </c>
      <c r="S2107">
        <v>691090</v>
      </c>
      <c r="T2107" s="13">
        <v>2037.77</v>
      </c>
      <c r="U2107" s="13">
        <v>1.115</v>
      </c>
      <c r="V2107" t="s">
        <v>2589</v>
      </c>
    </row>
    <row r="2108" spans="18:22" x14ac:dyDescent="0.35">
      <c r="R2108" t="s">
        <v>312</v>
      </c>
      <c r="S2108">
        <v>691110</v>
      </c>
      <c r="T2108" s="13">
        <v>1228.22</v>
      </c>
      <c r="U2108" s="13">
        <v>11.760999999999999</v>
      </c>
      <c r="V2108" t="s">
        <v>2590</v>
      </c>
    </row>
    <row r="2109" spans="18:22" x14ac:dyDescent="0.35">
      <c r="R2109" t="s">
        <v>312</v>
      </c>
      <c r="S2109">
        <v>691190</v>
      </c>
      <c r="T2109" s="13">
        <v>93.668999999999997</v>
      </c>
      <c r="U2109" s="13">
        <v>12.465999999999999</v>
      </c>
      <c r="V2109" t="s">
        <v>2074</v>
      </c>
    </row>
    <row r="2110" spans="18:22" x14ac:dyDescent="0.35">
      <c r="R2110" t="s">
        <v>312</v>
      </c>
      <c r="S2110">
        <v>691200</v>
      </c>
      <c r="T2110" s="13">
        <v>465.39400000000001</v>
      </c>
      <c r="U2110" s="13">
        <v>1.3049999999999999</v>
      </c>
      <c r="V2110" t="s">
        <v>2591</v>
      </c>
    </row>
    <row r="2111" spans="18:22" x14ac:dyDescent="0.35">
      <c r="R2111" t="s">
        <v>312</v>
      </c>
      <c r="S2111">
        <v>691310</v>
      </c>
      <c r="T2111" s="13">
        <v>12.541</v>
      </c>
      <c r="U2111" s="13">
        <v>0</v>
      </c>
      <c r="V2111" t="s">
        <v>2592</v>
      </c>
    </row>
    <row r="2112" spans="18:22" x14ac:dyDescent="0.35">
      <c r="R2112" t="s">
        <v>312</v>
      </c>
      <c r="S2112">
        <v>691390</v>
      </c>
      <c r="T2112" s="13">
        <v>16.632999999999999</v>
      </c>
      <c r="U2112" s="13">
        <v>0.216</v>
      </c>
      <c r="V2112" t="s">
        <v>2592</v>
      </c>
    </row>
    <row r="2113" spans="18:22" x14ac:dyDescent="0.35">
      <c r="R2113" t="s">
        <v>312</v>
      </c>
      <c r="S2113">
        <v>691410</v>
      </c>
      <c r="T2113" s="13">
        <v>3.9369999999999998</v>
      </c>
      <c r="U2113" s="13">
        <v>11.845000000000001</v>
      </c>
      <c r="V2113" t="s">
        <v>2593</v>
      </c>
    </row>
    <row r="2114" spans="18:22" x14ac:dyDescent="0.35">
      <c r="R2114" t="s">
        <v>312</v>
      </c>
      <c r="S2114">
        <v>691490</v>
      </c>
      <c r="T2114" s="13">
        <v>44.41</v>
      </c>
      <c r="U2114" s="13">
        <v>4.2069999999999999</v>
      </c>
      <c r="V2114" t="s">
        <v>2594</v>
      </c>
    </row>
    <row r="2115" spans="18:22" x14ac:dyDescent="0.35">
      <c r="R2115" t="s">
        <v>312</v>
      </c>
      <c r="S2115">
        <v>700100</v>
      </c>
      <c r="T2115" s="13">
        <v>0</v>
      </c>
      <c r="U2115" s="13">
        <v>58.704999999999998</v>
      </c>
      <c r="V2115" t="s">
        <v>2595</v>
      </c>
    </row>
    <row r="2116" spans="18:22" x14ac:dyDescent="0.35">
      <c r="R2116" t="s">
        <v>312</v>
      </c>
      <c r="S2116">
        <v>700210</v>
      </c>
      <c r="T2116" s="13">
        <v>0.156</v>
      </c>
      <c r="U2116" s="13">
        <v>0</v>
      </c>
      <c r="V2116" t="s">
        <v>2596</v>
      </c>
    </row>
    <row r="2117" spans="18:22" x14ac:dyDescent="0.35">
      <c r="R2117" t="s">
        <v>312</v>
      </c>
      <c r="S2117">
        <v>700220</v>
      </c>
      <c r="T2117" s="13">
        <v>0.153</v>
      </c>
      <c r="U2117" s="13">
        <v>0</v>
      </c>
      <c r="V2117" t="s">
        <v>2597</v>
      </c>
    </row>
    <row r="2118" spans="18:22" x14ac:dyDescent="0.35">
      <c r="R2118" t="s">
        <v>312</v>
      </c>
      <c r="S2118">
        <v>700231</v>
      </c>
      <c r="T2118" s="13">
        <v>6.1779999999999999</v>
      </c>
      <c r="U2118" s="13">
        <v>0</v>
      </c>
      <c r="V2118" t="s">
        <v>2598</v>
      </c>
    </row>
    <row r="2119" spans="18:22" x14ac:dyDescent="0.35">
      <c r="R2119" t="s">
        <v>312</v>
      </c>
      <c r="S2119">
        <v>700239</v>
      </c>
      <c r="T2119" s="13">
        <v>0.13400000000000001</v>
      </c>
      <c r="U2119" s="13">
        <v>0</v>
      </c>
      <c r="V2119" t="s">
        <v>2599</v>
      </c>
    </row>
    <row r="2120" spans="18:22" x14ac:dyDescent="0.35">
      <c r="R2120" t="s">
        <v>312</v>
      </c>
      <c r="S2120">
        <v>700319</v>
      </c>
      <c r="T2120" s="13">
        <v>1.45</v>
      </c>
      <c r="U2120" s="13">
        <v>0</v>
      </c>
      <c r="V2120" t="s">
        <v>2600</v>
      </c>
    </row>
    <row r="2121" spans="18:22" x14ac:dyDescent="0.35">
      <c r="R2121" t="s">
        <v>312</v>
      </c>
      <c r="S2121">
        <v>700320</v>
      </c>
      <c r="T2121" s="13">
        <v>0.78800000000000003</v>
      </c>
      <c r="U2121" s="13">
        <v>0</v>
      </c>
      <c r="V2121" t="s">
        <v>2601</v>
      </c>
    </row>
    <row r="2122" spans="18:22" x14ac:dyDescent="0.35">
      <c r="R2122" t="s">
        <v>312</v>
      </c>
      <c r="S2122">
        <v>700330</v>
      </c>
      <c r="T2122" s="13">
        <v>0.23200000000000001</v>
      </c>
      <c r="U2122" s="13">
        <v>0</v>
      </c>
      <c r="V2122" t="s">
        <v>2602</v>
      </c>
    </row>
    <row r="2123" spans="18:22" x14ac:dyDescent="0.35">
      <c r="R2123" t="s">
        <v>312</v>
      </c>
      <c r="S2123">
        <v>700420</v>
      </c>
      <c r="T2123" s="13">
        <v>2.9420000000000002</v>
      </c>
      <c r="U2123" s="13">
        <v>0</v>
      </c>
      <c r="V2123" t="s">
        <v>2603</v>
      </c>
    </row>
    <row r="2124" spans="18:22" x14ac:dyDescent="0.35">
      <c r="R2124" t="s">
        <v>312</v>
      </c>
      <c r="S2124">
        <v>700490</v>
      </c>
      <c r="T2124" s="13">
        <v>1007.77</v>
      </c>
      <c r="U2124" s="13">
        <v>3.835</v>
      </c>
      <c r="V2124" t="s">
        <v>2604</v>
      </c>
    </row>
    <row r="2125" spans="18:22" x14ac:dyDescent="0.35">
      <c r="R2125" t="s">
        <v>312</v>
      </c>
      <c r="S2125">
        <v>700510</v>
      </c>
      <c r="T2125" s="13">
        <v>182.208</v>
      </c>
      <c r="U2125" s="13">
        <v>0</v>
      </c>
      <c r="V2125" t="s">
        <v>2605</v>
      </c>
    </row>
    <row r="2126" spans="18:22" x14ac:dyDescent="0.35">
      <c r="R2126" t="s">
        <v>312</v>
      </c>
      <c r="S2126">
        <v>700521</v>
      </c>
      <c r="T2126" s="13">
        <v>1.0169999999999999</v>
      </c>
      <c r="U2126" s="13">
        <v>0</v>
      </c>
      <c r="V2126" t="s">
        <v>2605</v>
      </c>
    </row>
    <row r="2127" spans="18:22" x14ac:dyDescent="0.35">
      <c r="R2127" t="s">
        <v>312</v>
      </c>
      <c r="S2127">
        <v>700529</v>
      </c>
      <c r="T2127" s="13">
        <v>2068.6999999999998</v>
      </c>
      <c r="U2127" s="13">
        <v>0</v>
      </c>
      <c r="V2127" t="s">
        <v>2605</v>
      </c>
    </row>
    <row r="2128" spans="18:22" x14ac:dyDescent="0.35">
      <c r="R2128" t="s">
        <v>312</v>
      </c>
      <c r="S2128">
        <v>700530</v>
      </c>
      <c r="T2128" s="13">
        <v>0.30299999999999999</v>
      </c>
      <c r="U2128" s="13">
        <v>0</v>
      </c>
      <c r="V2128" t="s">
        <v>2605</v>
      </c>
    </row>
    <row r="2129" spans="18:22" x14ac:dyDescent="0.35">
      <c r="R2129" t="s">
        <v>312</v>
      </c>
      <c r="S2129">
        <v>700600</v>
      </c>
      <c r="T2129" s="13">
        <v>1487.79</v>
      </c>
      <c r="U2129" s="13">
        <v>5.66</v>
      </c>
      <c r="V2129" t="s">
        <v>2606</v>
      </c>
    </row>
    <row r="2130" spans="18:22" x14ac:dyDescent="0.35">
      <c r="R2130" t="s">
        <v>312</v>
      </c>
      <c r="S2130">
        <v>700711</v>
      </c>
      <c r="T2130" s="13">
        <v>322.57600000000002</v>
      </c>
      <c r="U2130" s="13">
        <v>0</v>
      </c>
      <c r="V2130" t="s">
        <v>2607</v>
      </c>
    </row>
    <row r="2131" spans="18:22" x14ac:dyDescent="0.35">
      <c r="R2131" t="s">
        <v>312</v>
      </c>
      <c r="S2131">
        <v>700719</v>
      </c>
      <c r="T2131" s="13">
        <v>594.05399999999997</v>
      </c>
      <c r="U2131" s="13">
        <v>0</v>
      </c>
      <c r="V2131" t="s">
        <v>2607</v>
      </c>
    </row>
    <row r="2132" spans="18:22" x14ac:dyDescent="0.35">
      <c r="R2132" t="s">
        <v>312</v>
      </c>
      <c r="S2132">
        <v>700721</v>
      </c>
      <c r="T2132" s="13">
        <v>105.18</v>
      </c>
      <c r="U2132" s="13">
        <v>0</v>
      </c>
      <c r="V2132" t="s">
        <v>2608</v>
      </c>
    </row>
    <row r="2133" spans="18:22" x14ac:dyDescent="0.35">
      <c r="R2133" t="s">
        <v>312</v>
      </c>
      <c r="S2133">
        <v>700729</v>
      </c>
      <c r="T2133" s="13">
        <v>550.005</v>
      </c>
      <c r="U2133" s="13">
        <v>2.3530000000000002</v>
      </c>
      <c r="V2133" t="s">
        <v>2609</v>
      </c>
    </row>
    <row r="2134" spans="18:22" x14ac:dyDescent="0.35">
      <c r="R2134" t="s">
        <v>312</v>
      </c>
      <c r="S2134">
        <v>700800</v>
      </c>
      <c r="T2134" s="13">
        <v>443.74400000000003</v>
      </c>
      <c r="U2134" s="13">
        <v>0</v>
      </c>
      <c r="V2134" t="s">
        <v>2610</v>
      </c>
    </row>
    <row r="2135" spans="18:22" x14ac:dyDescent="0.35">
      <c r="R2135" t="s">
        <v>312</v>
      </c>
      <c r="S2135">
        <v>700910</v>
      </c>
      <c r="T2135" s="13">
        <v>94.019000000000005</v>
      </c>
      <c r="U2135" s="13">
        <v>0</v>
      </c>
      <c r="V2135" t="s">
        <v>2611</v>
      </c>
    </row>
    <row r="2136" spans="18:22" x14ac:dyDescent="0.35">
      <c r="R2136" t="s">
        <v>312</v>
      </c>
      <c r="S2136">
        <v>700991</v>
      </c>
      <c r="T2136" s="13">
        <v>204.845</v>
      </c>
      <c r="U2136" s="13">
        <v>0</v>
      </c>
      <c r="V2136" t="s">
        <v>2612</v>
      </c>
    </row>
    <row r="2137" spans="18:22" x14ac:dyDescent="0.35">
      <c r="R2137" t="s">
        <v>312</v>
      </c>
      <c r="S2137">
        <v>700992</v>
      </c>
      <c r="T2137" s="13">
        <v>391.37400000000002</v>
      </c>
      <c r="U2137" s="13">
        <v>5.1999999999999998E-2</v>
      </c>
      <c r="V2137" t="s">
        <v>2612</v>
      </c>
    </row>
    <row r="2138" spans="18:22" x14ac:dyDescent="0.35">
      <c r="R2138" t="s">
        <v>312</v>
      </c>
      <c r="S2138">
        <v>701010</v>
      </c>
      <c r="T2138" s="13">
        <v>5.0449999999999999</v>
      </c>
      <c r="U2138" s="13">
        <v>0</v>
      </c>
      <c r="V2138" t="s">
        <v>2613</v>
      </c>
    </row>
    <row r="2139" spans="18:22" x14ac:dyDescent="0.35">
      <c r="R2139" t="s">
        <v>312</v>
      </c>
      <c r="S2139">
        <v>701020</v>
      </c>
      <c r="T2139" s="13">
        <v>5.01</v>
      </c>
      <c r="U2139" s="13">
        <v>0</v>
      </c>
      <c r="V2139" t="s">
        <v>2614</v>
      </c>
    </row>
    <row r="2140" spans="18:22" x14ac:dyDescent="0.35">
      <c r="R2140" t="s">
        <v>312</v>
      </c>
      <c r="S2140">
        <v>701090</v>
      </c>
      <c r="T2140" s="13">
        <v>7069.76</v>
      </c>
      <c r="U2140" s="13">
        <v>1265.8900000000001</v>
      </c>
      <c r="V2140" t="s">
        <v>2615</v>
      </c>
    </row>
    <row r="2141" spans="18:22" x14ac:dyDescent="0.35">
      <c r="R2141" t="s">
        <v>312</v>
      </c>
      <c r="S2141">
        <v>701110</v>
      </c>
      <c r="T2141" s="13">
        <v>48.863</v>
      </c>
      <c r="U2141" s="13">
        <v>0.80900000000000005</v>
      </c>
      <c r="V2141" t="s">
        <v>2616</v>
      </c>
    </row>
    <row r="2142" spans="18:22" x14ac:dyDescent="0.35">
      <c r="R2142" t="s">
        <v>312</v>
      </c>
      <c r="S2142">
        <v>701120</v>
      </c>
      <c r="T2142" s="13">
        <v>0.34899999999999998</v>
      </c>
      <c r="U2142" s="13">
        <v>0</v>
      </c>
      <c r="V2142" t="s">
        <v>2616</v>
      </c>
    </row>
    <row r="2143" spans="18:22" x14ac:dyDescent="0.35">
      <c r="R2143" t="s">
        <v>312</v>
      </c>
      <c r="S2143">
        <v>701190</v>
      </c>
      <c r="T2143" s="13">
        <v>16.271999999999998</v>
      </c>
      <c r="U2143" s="13">
        <v>0</v>
      </c>
      <c r="V2143" t="s">
        <v>2616</v>
      </c>
    </row>
    <row r="2144" spans="18:22" x14ac:dyDescent="0.35">
      <c r="R2144" t="s">
        <v>312</v>
      </c>
      <c r="S2144">
        <v>701310</v>
      </c>
      <c r="T2144" s="13">
        <v>20.675000000000001</v>
      </c>
      <c r="U2144" s="13">
        <v>0</v>
      </c>
      <c r="V2144" t="s">
        <v>2617</v>
      </c>
    </row>
    <row r="2145" spans="18:22" x14ac:dyDescent="0.35">
      <c r="R2145" t="s">
        <v>312</v>
      </c>
      <c r="S2145">
        <v>701322</v>
      </c>
      <c r="T2145" s="13">
        <v>1E-3</v>
      </c>
      <c r="U2145" s="13">
        <v>0</v>
      </c>
      <c r="V2145" t="s">
        <v>2618</v>
      </c>
    </row>
    <row r="2146" spans="18:22" x14ac:dyDescent="0.35">
      <c r="R2146" t="s">
        <v>312</v>
      </c>
      <c r="S2146">
        <v>701328</v>
      </c>
      <c r="T2146" s="13">
        <v>293.29199999999997</v>
      </c>
      <c r="U2146" s="13">
        <v>0</v>
      </c>
      <c r="V2146" t="s">
        <v>2619</v>
      </c>
    </row>
    <row r="2147" spans="18:22" x14ac:dyDescent="0.35">
      <c r="R2147" t="s">
        <v>312</v>
      </c>
      <c r="S2147">
        <v>701333</v>
      </c>
      <c r="T2147" s="13">
        <v>0.748</v>
      </c>
      <c r="U2147" s="13">
        <v>0</v>
      </c>
      <c r="V2147" t="s">
        <v>2620</v>
      </c>
    </row>
    <row r="2148" spans="18:22" x14ac:dyDescent="0.35">
      <c r="R2148" t="s">
        <v>312</v>
      </c>
      <c r="S2148">
        <v>701337</v>
      </c>
      <c r="T2148" s="13">
        <v>414.315</v>
      </c>
      <c r="U2148" s="13">
        <v>0</v>
      </c>
      <c r="V2148" t="s">
        <v>2620</v>
      </c>
    </row>
    <row r="2149" spans="18:22" x14ac:dyDescent="0.35">
      <c r="R2149" t="s">
        <v>312</v>
      </c>
      <c r="S2149">
        <v>701341</v>
      </c>
      <c r="T2149" s="13">
        <v>40.246000000000002</v>
      </c>
      <c r="U2149" s="13">
        <v>0</v>
      </c>
      <c r="V2149" t="s">
        <v>2621</v>
      </c>
    </row>
    <row r="2150" spans="18:22" x14ac:dyDescent="0.35">
      <c r="R2150" t="s">
        <v>312</v>
      </c>
      <c r="S2150">
        <v>701342</v>
      </c>
      <c r="T2150" s="13">
        <v>0.81299999999999994</v>
      </c>
      <c r="U2150" s="13">
        <v>0</v>
      </c>
      <c r="V2150" t="s">
        <v>2621</v>
      </c>
    </row>
    <row r="2151" spans="18:22" x14ac:dyDescent="0.35">
      <c r="R2151" t="s">
        <v>312</v>
      </c>
      <c r="S2151">
        <v>701349</v>
      </c>
      <c r="T2151" s="13">
        <v>186.02199999999999</v>
      </c>
      <c r="U2151" s="13">
        <v>0</v>
      </c>
      <c r="V2151" t="s">
        <v>2622</v>
      </c>
    </row>
    <row r="2152" spans="18:22" x14ac:dyDescent="0.35">
      <c r="R2152" t="s">
        <v>312</v>
      </c>
      <c r="S2152">
        <v>701391</v>
      </c>
      <c r="T2152" s="13">
        <v>2.4660000000000002</v>
      </c>
      <c r="U2152" s="13">
        <v>0</v>
      </c>
      <c r="V2152" t="s">
        <v>2617</v>
      </c>
    </row>
    <row r="2153" spans="18:22" x14ac:dyDescent="0.35">
      <c r="R2153" t="s">
        <v>312</v>
      </c>
      <c r="S2153">
        <v>701399</v>
      </c>
      <c r="T2153" s="13">
        <v>76.793999999999997</v>
      </c>
      <c r="U2153" s="13">
        <v>1.026</v>
      </c>
      <c r="V2153" t="s">
        <v>2617</v>
      </c>
    </row>
    <row r="2154" spans="18:22" x14ac:dyDescent="0.35">
      <c r="R2154" t="s">
        <v>312</v>
      </c>
      <c r="S2154">
        <v>701400</v>
      </c>
      <c r="T2154" s="13">
        <v>10.188000000000001</v>
      </c>
      <c r="U2154" s="13">
        <v>0</v>
      </c>
      <c r="V2154" t="s">
        <v>2623</v>
      </c>
    </row>
    <row r="2155" spans="18:22" x14ac:dyDescent="0.35">
      <c r="R2155" t="s">
        <v>312</v>
      </c>
      <c r="S2155">
        <v>701510</v>
      </c>
      <c r="T2155" s="13">
        <v>3.6999999999999998E-2</v>
      </c>
      <c r="U2155" s="13">
        <v>0</v>
      </c>
      <c r="V2155" t="s">
        <v>2624</v>
      </c>
    </row>
    <row r="2156" spans="18:22" x14ac:dyDescent="0.35">
      <c r="R2156" t="s">
        <v>312</v>
      </c>
      <c r="S2156">
        <v>701590</v>
      </c>
      <c r="T2156" s="13">
        <v>1.256</v>
      </c>
      <c r="U2156" s="13">
        <v>0</v>
      </c>
      <c r="V2156" t="s">
        <v>2625</v>
      </c>
    </row>
    <row r="2157" spans="18:22" x14ac:dyDescent="0.35">
      <c r="R2157" t="s">
        <v>312</v>
      </c>
      <c r="S2157">
        <v>701610</v>
      </c>
      <c r="T2157" s="13">
        <v>19.725000000000001</v>
      </c>
      <c r="U2157" s="13">
        <v>7.03</v>
      </c>
      <c r="V2157" t="s">
        <v>2626</v>
      </c>
    </row>
    <row r="2158" spans="18:22" x14ac:dyDescent="0.35">
      <c r="R2158" t="s">
        <v>312</v>
      </c>
      <c r="S2158">
        <v>701690</v>
      </c>
      <c r="T2158" s="13">
        <v>270.16199999999998</v>
      </c>
      <c r="U2158" s="13">
        <v>0.187</v>
      </c>
      <c r="V2158" t="s">
        <v>2627</v>
      </c>
    </row>
    <row r="2159" spans="18:22" x14ac:dyDescent="0.35">
      <c r="R2159" t="s">
        <v>312</v>
      </c>
      <c r="S2159">
        <v>701710</v>
      </c>
      <c r="T2159" s="13">
        <v>1.2030000000000001</v>
      </c>
      <c r="U2159" s="13">
        <v>0</v>
      </c>
      <c r="V2159" t="s">
        <v>2628</v>
      </c>
    </row>
    <row r="2160" spans="18:22" x14ac:dyDescent="0.35">
      <c r="R2160" t="s">
        <v>312</v>
      </c>
      <c r="S2160">
        <v>701720</v>
      </c>
      <c r="T2160" s="13">
        <v>0.36599999999999999</v>
      </c>
      <c r="U2160" s="13">
        <v>0</v>
      </c>
      <c r="V2160" t="s">
        <v>2628</v>
      </c>
    </row>
    <row r="2161" spans="18:22" x14ac:dyDescent="0.35">
      <c r="R2161" t="s">
        <v>312</v>
      </c>
      <c r="S2161">
        <v>701790</v>
      </c>
      <c r="T2161" s="13">
        <v>97.478999999999999</v>
      </c>
      <c r="U2161" s="13">
        <v>0</v>
      </c>
      <c r="V2161" t="s">
        <v>2628</v>
      </c>
    </row>
    <row r="2162" spans="18:22" x14ac:dyDescent="0.35">
      <c r="R2162" t="s">
        <v>312</v>
      </c>
      <c r="S2162">
        <v>701810</v>
      </c>
      <c r="T2162" s="13">
        <v>28.326000000000001</v>
      </c>
      <c r="U2162" s="13">
        <v>0</v>
      </c>
      <c r="V2162" t="s">
        <v>2629</v>
      </c>
    </row>
    <row r="2163" spans="18:22" x14ac:dyDescent="0.35">
      <c r="R2163" t="s">
        <v>312</v>
      </c>
      <c r="S2163">
        <v>701820</v>
      </c>
      <c r="T2163" s="13">
        <v>4.87</v>
      </c>
      <c r="U2163" s="13">
        <v>0</v>
      </c>
      <c r="V2163" t="s">
        <v>2630</v>
      </c>
    </row>
    <row r="2164" spans="18:22" x14ac:dyDescent="0.35">
      <c r="R2164" t="s">
        <v>312</v>
      </c>
      <c r="S2164">
        <v>701890</v>
      </c>
      <c r="T2164" s="13">
        <v>30.152000000000001</v>
      </c>
      <c r="U2164" s="13">
        <v>0</v>
      </c>
      <c r="V2164" t="s">
        <v>2631</v>
      </c>
    </row>
    <row r="2165" spans="18:22" x14ac:dyDescent="0.35">
      <c r="R2165" t="s">
        <v>312</v>
      </c>
      <c r="S2165">
        <v>701912</v>
      </c>
      <c r="T2165" s="13">
        <v>0.10100000000000001</v>
      </c>
      <c r="U2165" s="13">
        <v>0</v>
      </c>
      <c r="V2165" t="s">
        <v>2632</v>
      </c>
    </row>
    <row r="2166" spans="18:22" x14ac:dyDescent="0.35">
      <c r="R2166" t="s">
        <v>312</v>
      </c>
      <c r="S2166">
        <v>701919</v>
      </c>
      <c r="T2166" s="13">
        <v>14.214</v>
      </c>
      <c r="U2166" s="13">
        <v>0</v>
      </c>
      <c r="V2166" t="s">
        <v>2633</v>
      </c>
    </row>
    <row r="2167" spans="18:22" x14ac:dyDescent="0.35">
      <c r="R2167" t="s">
        <v>312</v>
      </c>
      <c r="S2167">
        <v>701931</v>
      </c>
      <c r="T2167" s="13">
        <v>6.2E-2</v>
      </c>
      <c r="U2167" s="13">
        <v>0</v>
      </c>
      <c r="V2167" t="s">
        <v>2634</v>
      </c>
    </row>
    <row r="2168" spans="18:22" x14ac:dyDescent="0.35">
      <c r="R2168" t="s">
        <v>312</v>
      </c>
      <c r="S2168">
        <v>701932</v>
      </c>
      <c r="T2168" s="13">
        <v>2E-3</v>
      </c>
      <c r="U2168" s="13">
        <v>0</v>
      </c>
      <c r="V2168" t="s">
        <v>2635</v>
      </c>
    </row>
    <row r="2169" spans="18:22" x14ac:dyDescent="0.35">
      <c r="R2169" t="s">
        <v>312</v>
      </c>
      <c r="S2169">
        <v>701939</v>
      </c>
      <c r="T2169" s="13">
        <v>8.2989999999999995</v>
      </c>
      <c r="U2169" s="13">
        <v>0</v>
      </c>
      <c r="V2169" t="s">
        <v>2636</v>
      </c>
    </row>
    <row r="2170" spans="18:22" x14ac:dyDescent="0.35">
      <c r="R2170" t="s">
        <v>308</v>
      </c>
      <c r="S2170">
        <v>701959</v>
      </c>
      <c r="T2170" s="13">
        <v>3.952</v>
      </c>
      <c r="U2170" s="13">
        <v>0</v>
      </c>
      <c r="V2170" t="s">
        <v>2637</v>
      </c>
    </row>
    <row r="2171" spans="18:22" x14ac:dyDescent="0.35">
      <c r="R2171" t="s">
        <v>312</v>
      </c>
      <c r="S2171">
        <v>701990</v>
      </c>
      <c r="T2171" s="13">
        <v>195.39699999999999</v>
      </c>
      <c r="U2171" s="13">
        <v>0</v>
      </c>
      <c r="V2171" t="s">
        <v>2638</v>
      </c>
    </row>
    <row r="2172" spans="18:22" x14ac:dyDescent="0.35">
      <c r="R2172" t="s">
        <v>312</v>
      </c>
      <c r="S2172">
        <v>702000</v>
      </c>
      <c r="T2172" s="13">
        <v>94.25</v>
      </c>
      <c r="U2172" s="13">
        <v>0.67900000000000005</v>
      </c>
      <c r="V2172" t="s">
        <v>2639</v>
      </c>
    </row>
    <row r="2173" spans="18:22" x14ac:dyDescent="0.35">
      <c r="R2173" t="s">
        <v>296</v>
      </c>
      <c r="S2173">
        <v>710110</v>
      </c>
      <c r="T2173" s="13">
        <v>6.4000000000000001E-2</v>
      </c>
      <c r="U2173" s="13">
        <v>0</v>
      </c>
      <c r="V2173" t="s">
        <v>2640</v>
      </c>
    </row>
    <row r="2174" spans="18:22" x14ac:dyDescent="0.35">
      <c r="R2174" t="s">
        <v>316</v>
      </c>
      <c r="S2174">
        <v>710122</v>
      </c>
      <c r="T2174" s="13">
        <v>1.52</v>
      </c>
      <c r="U2174" s="13">
        <v>0</v>
      </c>
      <c r="V2174" t="s">
        <v>2641</v>
      </c>
    </row>
    <row r="2175" spans="18:22" x14ac:dyDescent="0.35">
      <c r="R2175" t="s">
        <v>316</v>
      </c>
      <c r="S2175">
        <v>710229</v>
      </c>
      <c r="T2175" s="13">
        <v>2.9000000000000001E-2</v>
      </c>
      <c r="U2175" s="13">
        <v>0</v>
      </c>
      <c r="V2175" t="s">
        <v>2642</v>
      </c>
    </row>
    <row r="2176" spans="18:22" x14ac:dyDescent="0.35">
      <c r="R2176" t="s">
        <v>196</v>
      </c>
      <c r="S2176">
        <v>710310</v>
      </c>
      <c r="T2176" s="13">
        <v>0</v>
      </c>
      <c r="U2176" s="13">
        <v>369.24599999999998</v>
      </c>
      <c r="V2176" t="s">
        <v>2643</v>
      </c>
    </row>
    <row r="2177" spans="18:22" x14ac:dyDescent="0.35">
      <c r="R2177" t="s">
        <v>316</v>
      </c>
      <c r="S2177">
        <v>710399</v>
      </c>
      <c r="T2177" s="13">
        <v>0.59399999999999997</v>
      </c>
      <c r="U2177" s="13">
        <v>3.5979999999999999</v>
      </c>
      <c r="V2177" t="s">
        <v>2644</v>
      </c>
    </row>
    <row r="2178" spans="18:22" x14ac:dyDescent="0.35">
      <c r="R2178" t="s">
        <v>196</v>
      </c>
      <c r="S2178">
        <v>710812</v>
      </c>
      <c r="T2178" s="13">
        <v>0</v>
      </c>
      <c r="U2178" s="13">
        <v>79705.2</v>
      </c>
      <c r="V2178" t="s">
        <v>2645</v>
      </c>
    </row>
    <row r="2179" spans="18:22" x14ac:dyDescent="0.35">
      <c r="R2179" t="s">
        <v>313</v>
      </c>
      <c r="S2179">
        <v>711019</v>
      </c>
      <c r="T2179" s="13">
        <v>0</v>
      </c>
      <c r="U2179" s="13">
        <v>2.0190000000000001</v>
      </c>
      <c r="V2179" t="s">
        <v>2646</v>
      </c>
    </row>
    <row r="2180" spans="18:22" x14ac:dyDescent="0.35">
      <c r="R2180" t="s">
        <v>316</v>
      </c>
      <c r="S2180">
        <v>711311</v>
      </c>
      <c r="T2180" s="13">
        <v>1.204</v>
      </c>
      <c r="U2180" s="13">
        <v>0</v>
      </c>
      <c r="V2180" t="s">
        <v>2647</v>
      </c>
    </row>
    <row r="2181" spans="18:22" x14ac:dyDescent="0.35">
      <c r="R2181" t="s">
        <v>316</v>
      </c>
      <c r="S2181">
        <v>711319</v>
      </c>
      <c r="T2181" s="13">
        <v>1.3460000000000001</v>
      </c>
      <c r="U2181" s="13">
        <v>0</v>
      </c>
      <c r="V2181" t="s">
        <v>2647</v>
      </c>
    </row>
    <row r="2182" spans="18:22" x14ac:dyDescent="0.35">
      <c r="R2182" t="s">
        <v>316</v>
      </c>
      <c r="S2182">
        <v>711320</v>
      </c>
      <c r="T2182" s="13">
        <v>1.8260000000000001</v>
      </c>
      <c r="U2182" s="13">
        <v>0</v>
      </c>
      <c r="V2182" t="s">
        <v>2647</v>
      </c>
    </row>
    <row r="2183" spans="18:22" x14ac:dyDescent="0.35">
      <c r="R2183" t="s">
        <v>316</v>
      </c>
      <c r="S2183">
        <v>711411</v>
      </c>
      <c r="T2183" s="13">
        <v>0.57499999999999996</v>
      </c>
      <c r="U2183" s="13">
        <v>0</v>
      </c>
      <c r="V2183" t="s">
        <v>2648</v>
      </c>
    </row>
    <row r="2184" spans="18:22" x14ac:dyDescent="0.35">
      <c r="R2184" t="s">
        <v>316</v>
      </c>
      <c r="S2184">
        <v>711419</v>
      </c>
      <c r="T2184" s="13">
        <v>0.61</v>
      </c>
      <c r="U2184" s="13">
        <v>0</v>
      </c>
      <c r="V2184" t="s">
        <v>2648</v>
      </c>
    </row>
    <row r="2185" spans="18:22" x14ac:dyDescent="0.35">
      <c r="R2185" t="s">
        <v>316</v>
      </c>
      <c r="S2185">
        <v>711420</v>
      </c>
      <c r="T2185" s="13">
        <v>0.18</v>
      </c>
      <c r="U2185" s="13">
        <v>0</v>
      </c>
      <c r="V2185" t="s">
        <v>2648</v>
      </c>
    </row>
    <row r="2186" spans="18:22" x14ac:dyDescent="0.35">
      <c r="R2186" t="s">
        <v>316</v>
      </c>
      <c r="S2186">
        <v>711590</v>
      </c>
      <c r="T2186" s="13">
        <v>1.9359999999999999</v>
      </c>
      <c r="U2186" s="13">
        <v>0</v>
      </c>
      <c r="V2186" t="s">
        <v>2649</v>
      </c>
    </row>
    <row r="2187" spans="18:22" x14ac:dyDescent="0.35">
      <c r="R2187" t="s">
        <v>316</v>
      </c>
      <c r="S2187">
        <v>711610</v>
      </c>
      <c r="T2187" s="13">
        <v>0.183</v>
      </c>
      <c r="U2187" s="13">
        <v>4.907</v>
      </c>
      <c r="V2187" t="s">
        <v>2650</v>
      </c>
    </row>
    <row r="2188" spans="18:22" x14ac:dyDescent="0.35">
      <c r="R2188" t="s">
        <v>316</v>
      </c>
      <c r="S2188">
        <v>711620</v>
      </c>
      <c r="T2188" s="13">
        <v>1.387</v>
      </c>
      <c r="U2188" s="13">
        <v>113.70699999999999</v>
      </c>
      <c r="V2188" t="s">
        <v>2651</v>
      </c>
    </row>
    <row r="2189" spans="18:22" x14ac:dyDescent="0.35">
      <c r="R2189" t="s">
        <v>316</v>
      </c>
      <c r="S2189">
        <v>711711</v>
      </c>
      <c r="T2189" s="13">
        <v>0.88</v>
      </c>
      <c r="U2189" s="13">
        <v>0</v>
      </c>
      <c r="V2189" t="s">
        <v>2652</v>
      </c>
    </row>
    <row r="2190" spans="18:22" x14ac:dyDescent="0.35">
      <c r="R2190" t="s">
        <v>316</v>
      </c>
      <c r="S2190">
        <v>711719</v>
      </c>
      <c r="T2190" s="13">
        <v>15.667999999999999</v>
      </c>
      <c r="U2190" s="13">
        <v>19.356000000000002</v>
      </c>
      <c r="V2190" t="s">
        <v>2653</v>
      </c>
    </row>
    <row r="2191" spans="18:22" x14ac:dyDescent="0.35">
      <c r="R2191" t="s">
        <v>316</v>
      </c>
      <c r="S2191">
        <v>711790</v>
      </c>
      <c r="T2191" s="13">
        <v>122.973</v>
      </c>
      <c r="U2191" s="13">
        <v>10.965999999999999</v>
      </c>
      <c r="V2191" t="s">
        <v>2654</v>
      </c>
    </row>
    <row r="2192" spans="18:22" x14ac:dyDescent="0.35">
      <c r="R2192" t="s">
        <v>313</v>
      </c>
      <c r="S2192">
        <v>720120</v>
      </c>
      <c r="T2192" s="13">
        <v>13.207000000000001</v>
      </c>
      <c r="U2192" s="13">
        <v>0</v>
      </c>
      <c r="V2192" t="s">
        <v>2655</v>
      </c>
    </row>
    <row r="2193" spans="18:22" x14ac:dyDescent="0.35">
      <c r="R2193" t="s">
        <v>313</v>
      </c>
      <c r="S2193">
        <v>720219</v>
      </c>
      <c r="T2193" s="13">
        <v>3.6880000000000002</v>
      </c>
      <c r="U2193" s="13">
        <v>0</v>
      </c>
      <c r="V2193" t="s">
        <v>2656</v>
      </c>
    </row>
    <row r="2194" spans="18:22" x14ac:dyDescent="0.35">
      <c r="R2194" t="s">
        <v>313</v>
      </c>
      <c r="S2194">
        <v>720221</v>
      </c>
      <c r="T2194" s="13">
        <v>7.1769999999999996</v>
      </c>
      <c r="U2194" s="13">
        <v>0</v>
      </c>
      <c r="V2194" t="s">
        <v>2657</v>
      </c>
    </row>
    <row r="2195" spans="18:22" x14ac:dyDescent="0.35">
      <c r="R2195" t="s">
        <v>313</v>
      </c>
      <c r="S2195">
        <v>720229</v>
      </c>
      <c r="T2195" s="13">
        <v>9.5210000000000008</v>
      </c>
      <c r="U2195" s="13">
        <v>0</v>
      </c>
      <c r="V2195" t="s">
        <v>2658</v>
      </c>
    </row>
    <row r="2196" spans="18:22" x14ac:dyDescent="0.35">
      <c r="R2196" t="s">
        <v>313</v>
      </c>
      <c r="S2196">
        <v>720230</v>
      </c>
      <c r="T2196" s="13">
        <v>217.57300000000001</v>
      </c>
      <c r="U2196" s="13">
        <v>0</v>
      </c>
      <c r="V2196" t="s">
        <v>2659</v>
      </c>
    </row>
    <row r="2197" spans="18:22" x14ac:dyDescent="0.35">
      <c r="R2197" t="s">
        <v>313</v>
      </c>
      <c r="S2197">
        <v>720249</v>
      </c>
      <c r="T2197" s="13">
        <v>7.4480000000000004</v>
      </c>
      <c r="U2197" s="13">
        <v>0</v>
      </c>
      <c r="V2197" t="s">
        <v>2660</v>
      </c>
    </row>
    <row r="2198" spans="18:22" x14ac:dyDescent="0.35">
      <c r="R2198" t="s">
        <v>313</v>
      </c>
      <c r="S2198">
        <v>720260</v>
      </c>
      <c r="T2198" s="13">
        <v>62.38</v>
      </c>
      <c r="U2198" s="13">
        <v>0</v>
      </c>
      <c r="V2198" t="s">
        <v>2661</v>
      </c>
    </row>
    <row r="2199" spans="18:22" x14ac:dyDescent="0.35">
      <c r="R2199" t="s">
        <v>313</v>
      </c>
      <c r="S2199">
        <v>720270</v>
      </c>
      <c r="T2199" s="13">
        <v>3.4510000000000001</v>
      </c>
      <c r="U2199" s="13">
        <v>0</v>
      </c>
      <c r="V2199" t="s">
        <v>2662</v>
      </c>
    </row>
    <row r="2200" spans="18:22" x14ac:dyDescent="0.35">
      <c r="R2200" t="s">
        <v>313</v>
      </c>
      <c r="S2200">
        <v>720280</v>
      </c>
      <c r="T2200" s="13">
        <v>1.1399999999999999</v>
      </c>
      <c r="U2200" s="13">
        <v>0</v>
      </c>
      <c r="V2200" t="s">
        <v>2663</v>
      </c>
    </row>
    <row r="2201" spans="18:22" x14ac:dyDescent="0.35">
      <c r="R2201" t="s">
        <v>313</v>
      </c>
      <c r="S2201">
        <v>720310</v>
      </c>
      <c r="T2201" s="13">
        <v>9.2119999999999997</v>
      </c>
      <c r="U2201" s="13">
        <v>0</v>
      </c>
      <c r="V2201" t="s">
        <v>2664</v>
      </c>
    </row>
    <row r="2202" spans="18:22" x14ac:dyDescent="0.35">
      <c r="R2202" t="s">
        <v>313</v>
      </c>
      <c r="S2202">
        <v>720390</v>
      </c>
      <c r="T2202" s="13">
        <v>274.512</v>
      </c>
      <c r="U2202" s="13">
        <v>0</v>
      </c>
      <c r="V2202" t="s">
        <v>2665</v>
      </c>
    </row>
    <row r="2203" spans="18:22" x14ac:dyDescent="0.35">
      <c r="R2203" t="s">
        <v>313</v>
      </c>
      <c r="S2203">
        <v>720410</v>
      </c>
      <c r="T2203" s="13">
        <v>39.902999999999999</v>
      </c>
      <c r="U2203" s="13">
        <v>22.917999999999999</v>
      </c>
      <c r="V2203" t="s">
        <v>2666</v>
      </c>
    </row>
    <row r="2204" spans="18:22" x14ac:dyDescent="0.35">
      <c r="R2204" t="s">
        <v>313</v>
      </c>
      <c r="S2204">
        <v>720421</v>
      </c>
      <c r="T2204" s="13">
        <v>3.7999999999999999E-2</v>
      </c>
      <c r="U2204" s="13">
        <v>284.31299999999999</v>
      </c>
      <c r="V2204" t="s">
        <v>2667</v>
      </c>
    </row>
    <row r="2205" spans="18:22" x14ac:dyDescent="0.35">
      <c r="R2205" t="s">
        <v>313</v>
      </c>
      <c r="S2205">
        <v>720429</v>
      </c>
      <c r="T2205" s="13">
        <v>82.509</v>
      </c>
      <c r="U2205" s="13">
        <v>40.683999999999997</v>
      </c>
      <c r="V2205" t="s">
        <v>2668</v>
      </c>
    </row>
    <row r="2206" spans="18:22" x14ac:dyDescent="0.35">
      <c r="R2206" t="s">
        <v>313</v>
      </c>
      <c r="S2206">
        <v>720430</v>
      </c>
      <c r="T2206" s="13">
        <v>714.73699999999997</v>
      </c>
      <c r="U2206" s="13">
        <v>590.57100000000003</v>
      </c>
      <c r="V2206" t="s">
        <v>2669</v>
      </c>
    </row>
    <row r="2207" spans="18:22" x14ac:dyDescent="0.35">
      <c r="R2207" t="s">
        <v>313</v>
      </c>
      <c r="S2207">
        <v>720441</v>
      </c>
      <c r="T2207" s="13">
        <v>0.125</v>
      </c>
      <c r="U2207" s="13">
        <v>0</v>
      </c>
      <c r="V2207" t="s">
        <v>2670</v>
      </c>
    </row>
    <row r="2208" spans="18:22" x14ac:dyDescent="0.35">
      <c r="R2208" t="s">
        <v>313</v>
      </c>
      <c r="S2208">
        <v>720449</v>
      </c>
      <c r="T2208" s="13">
        <v>1.929</v>
      </c>
      <c r="U2208" s="13">
        <v>26.225000000000001</v>
      </c>
      <c r="V2208" t="s">
        <v>2671</v>
      </c>
    </row>
    <row r="2209" spans="18:22" x14ac:dyDescent="0.35">
      <c r="R2209" t="s">
        <v>313</v>
      </c>
      <c r="S2209">
        <v>720690</v>
      </c>
      <c r="T2209" s="13">
        <v>0</v>
      </c>
      <c r="U2209" s="13">
        <v>0.11600000000000001</v>
      </c>
      <c r="V2209" t="s">
        <v>2672</v>
      </c>
    </row>
    <row r="2210" spans="18:22" x14ac:dyDescent="0.35">
      <c r="R2210" t="s">
        <v>313</v>
      </c>
      <c r="S2210">
        <v>720719</v>
      </c>
      <c r="T2210" s="13">
        <v>3363.01</v>
      </c>
      <c r="U2210" s="13">
        <v>0</v>
      </c>
      <c r="V2210" t="s">
        <v>2673</v>
      </c>
    </row>
    <row r="2211" spans="18:22" x14ac:dyDescent="0.35">
      <c r="R2211" t="s">
        <v>313</v>
      </c>
      <c r="S2211">
        <v>720720</v>
      </c>
      <c r="T2211" s="13">
        <v>18.733000000000001</v>
      </c>
      <c r="U2211" s="13">
        <v>0</v>
      </c>
      <c r="V2211" t="s">
        <v>2673</v>
      </c>
    </row>
    <row r="2212" spans="18:22" x14ac:dyDescent="0.35">
      <c r="R2212" t="s">
        <v>313</v>
      </c>
      <c r="S2212">
        <v>720810</v>
      </c>
      <c r="T2212" s="13">
        <v>19.701000000000001</v>
      </c>
      <c r="U2212" s="13">
        <v>0</v>
      </c>
      <c r="V2212" t="s">
        <v>2674</v>
      </c>
    </row>
    <row r="2213" spans="18:22" x14ac:dyDescent="0.35">
      <c r="R2213" t="s">
        <v>313</v>
      </c>
      <c r="S2213">
        <v>720825</v>
      </c>
      <c r="T2213" s="13">
        <v>21.721</v>
      </c>
      <c r="U2213" s="13">
        <v>0</v>
      </c>
      <c r="V2213" t="s">
        <v>2674</v>
      </c>
    </row>
    <row r="2214" spans="18:22" x14ac:dyDescent="0.35">
      <c r="R2214" t="s">
        <v>313</v>
      </c>
      <c r="S2214">
        <v>720827</v>
      </c>
      <c r="T2214" s="13">
        <v>440.02199999999999</v>
      </c>
      <c r="U2214" s="13">
        <v>0</v>
      </c>
      <c r="V2214" t="s">
        <v>2674</v>
      </c>
    </row>
    <row r="2215" spans="18:22" x14ac:dyDescent="0.35">
      <c r="R2215" t="s">
        <v>313</v>
      </c>
      <c r="S2215">
        <v>720836</v>
      </c>
      <c r="T2215" s="13">
        <v>138.072</v>
      </c>
      <c r="U2215" s="13">
        <v>57.948999999999998</v>
      </c>
      <c r="V2215" t="s">
        <v>2674</v>
      </c>
    </row>
    <row r="2216" spans="18:22" x14ac:dyDescent="0.35">
      <c r="R2216" t="s">
        <v>313</v>
      </c>
      <c r="S2216">
        <v>720838</v>
      </c>
      <c r="T2216" s="13">
        <v>8.0760000000000005</v>
      </c>
      <c r="U2216" s="13">
        <v>0</v>
      </c>
      <c r="V2216" t="s">
        <v>2674</v>
      </c>
    </row>
    <row r="2217" spans="18:22" x14ac:dyDescent="0.35">
      <c r="R2217" t="s">
        <v>313</v>
      </c>
      <c r="S2217">
        <v>720839</v>
      </c>
      <c r="T2217" s="13">
        <v>3601.65</v>
      </c>
      <c r="U2217" s="13">
        <v>0</v>
      </c>
      <c r="V2217" t="s">
        <v>2674</v>
      </c>
    </row>
    <row r="2218" spans="18:22" x14ac:dyDescent="0.35">
      <c r="R2218" t="s">
        <v>313</v>
      </c>
      <c r="S2218">
        <v>720840</v>
      </c>
      <c r="T2218" s="13">
        <v>175.78200000000001</v>
      </c>
      <c r="U2218" s="13">
        <v>0</v>
      </c>
      <c r="V2218" t="s">
        <v>2674</v>
      </c>
    </row>
    <row r="2219" spans="18:22" x14ac:dyDescent="0.35">
      <c r="R2219" t="s">
        <v>313</v>
      </c>
      <c r="S2219">
        <v>720851</v>
      </c>
      <c r="T2219" s="13">
        <v>54.985999999999997</v>
      </c>
      <c r="U2219" s="13">
        <v>3.7709999999999999</v>
      </c>
      <c r="V2219" t="s">
        <v>2674</v>
      </c>
    </row>
    <row r="2220" spans="18:22" x14ac:dyDescent="0.35">
      <c r="R2220" t="s">
        <v>313</v>
      </c>
      <c r="S2220">
        <v>720852</v>
      </c>
      <c r="T2220" s="13">
        <v>79.192999999999998</v>
      </c>
      <c r="U2220" s="13">
        <v>0</v>
      </c>
      <c r="V2220" t="s">
        <v>2674</v>
      </c>
    </row>
    <row r="2221" spans="18:22" x14ac:dyDescent="0.35">
      <c r="R2221" t="s">
        <v>313</v>
      </c>
      <c r="S2221">
        <v>720853</v>
      </c>
      <c r="T2221" s="13">
        <v>91.027000000000001</v>
      </c>
      <c r="U2221" s="13">
        <v>0</v>
      </c>
      <c r="V2221" t="s">
        <v>2674</v>
      </c>
    </row>
    <row r="2222" spans="18:22" x14ac:dyDescent="0.35">
      <c r="R2222" t="s">
        <v>313</v>
      </c>
      <c r="S2222">
        <v>720854</v>
      </c>
      <c r="T2222" s="13">
        <v>960.78800000000001</v>
      </c>
      <c r="U2222" s="13">
        <v>0</v>
      </c>
      <c r="V2222" t="s">
        <v>2674</v>
      </c>
    </row>
    <row r="2223" spans="18:22" x14ac:dyDescent="0.35">
      <c r="R2223" t="s">
        <v>313</v>
      </c>
      <c r="S2223">
        <v>720890</v>
      </c>
      <c r="T2223" s="13">
        <v>373.55399999999997</v>
      </c>
      <c r="U2223" s="13">
        <v>0</v>
      </c>
      <c r="V2223" t="s">
        <v>2674</v>
      </c>
    </row>
    <row r="2224" spans="18:22" x14ac:dyDescent="0.35">
      <c r="R2224" t="s">
        <v>313</v>
      </c>
      <c r="S2224">
        <v>720915</v>
      </c>
      <c r="T2224" s="13">
        <v>13.653</v>
      </c>
      <c r="U2224" s="13">
        <v>29.939</v>
      </c>
      <c r="V2224" t="s">
        <v>2674</v>
      </c>
    </row>
    <row r="2225" spans="18:22" x14ac:dyDescent="0.35">
      <c r="R2225" t="s">
        <v>313</v>
      </c>
      <c r="S2225">
        <v>720916</v>
      </c>
      <c r="T2225" s="13">
        <v>1266.95</v>
      </c>
      <c r="U2225" s="13">
        <v>0</v>
      </c>
      <c r="V2225" t="s">
        <v>2674</v>
      </c>
    </row>
    <row r="2226" spans="18:22" x14ac:dyDescent="0.35">
      <c r="R2226" t="s">
        <v>313</v>
      </c>
      <c r="S2226">
        <v>720917</v>
      </c>
      <c r="T2226" s="13">
        <v>23.015000000000001</v>
      </c>
      <c r="U2226" s="13">
        <v>0</v>
      </c>
      <c r="V2226" t="s">
        <v>2674</v>
      </c>
    </row>
    <row r="2227" spans="18:22" x14ac:dyDescent="0.35">
      <c r="R2227" t="s">
        <v>313</v>
      </c>
      <c r="S2227">
        <v>720918</v>
      </c>
      <c r="T2227" s="13">
        <v>19.803999999999998</v>
      </c>
      <c r="U2227" s="13">
        <v>0</v>
      </c>
      <c r="V2227" t="s">
        <v>2674</v>
      </c>
    </row>
    <row r="2228" spans="18:22" x14ac:dyDescent="0.35">
      <c r="R2228" t="s">
        <v>313</v>
      </c>
      <c r="S2228">
        <v>720925</v>
      </c>
      <c r="T2228" s="13">
        <v>10.699</v>
      </c>
      <c r="U2228" s="13">
        <v>0</v>
      </c>
      <c r="V2228" t="s">
        <v>2674</v>
      </c>
    </row>
    <row r="2229" spans="18:22" x14ac:dyDescent="0.35">
      <c r="R2229" t="s">
        <v>313</v>
      </c>
      <c r="S2229">
        <v>720926</v>
      </c>
      <c r="T2229" s="13">
        <v>21.234000000000002</v>
      </c>
      <c r="U2229" s="13">
        <v>0</v>
      </c>
      <c r="V2229" t="s">
        <v>2674</v>
      </c>
    </row>
    <row r="2230" spans="18:22" x14ac:dyDescent="0.35">
      <c r="R2230" t="s">
        <v>313</v>
      </c>
      <c r="S2230">
        <v>720927</v>
      </c>
      <c r="T2230" s="13">
        <v>7.2030000000000003</v>
      </c>
      <c r="U2230" s="13">
        <v>0</v>
      </c>
      <c r="V2230" t="s">
        <v>2674</v>
      </c>
    </row>
    <row r="2231" spans="18:22" x14ac:dyDescent="0.35">
      <c r="R2231" t="s">
        <v>313</v>
      </c>
      <c r="S2231">
        <v>720990</v>
      </c>
      <c r="T2231" s="13">
        <v>281.17</v>
      </c>
      <c r="U2231" s="13">
        <v>0.253</v>
      </c>
      <c r="V2231" t="s">
        <v>2674</v>
      </c>
    </row>
    <row r="2232" spans="18:22" x14ac:dyDescent="0.35">
      <c r="R2232" t="s">
        <v>313</v>
      </c>
      <c r="S2232">
        <v>721011</v>
      </c>
      <c r="T2232" s="13">
        <v>37.631999999999998</v>
      </c>
      <c r="U2232" s="13">
        <v>0</v>
      </c>
      <c r="V2232" t="s">
        <v>2674</v>
      </c>
    </row>
    <row r="2233" spans="18:22" x14ac:dyDescent="0.35">
      <c r="R2233" t="s">
        <v>313</v>
      </c>
      <c r="S2233">
        <v>721012</v>
      </c>
      <c r="T2233" s="13">
        <v>60.689</v>
      </c>
      <c r="U2233" s="13">
        <v>0</v>
      </c>
      <c r="V2233" t="s">
        <v>2674</v>
      </c>
    </row>
    <row r="2234" spans="18:22" x14ac:dyDescent="0.35">
      <c r="R2234" t="s">
        <v>313</v>
      </c>
      <c r="S2234">
        <v>721030</v>
      </c>
      <c r="T2234" s="13">
        <v>99.971999999999994</v>
      </c>
      <c r="U2234" s="13">
        <v>0</v>
      </c>
      <c r="V2234" t="s">
        <v>2674</v>
      </c>
    </row>
    <row r="2235" spans="18:22" x14ac:dyDescent="0.35">
      <c r="R2235" t="s">
        <v>313</v>
      </c>
      <c r="S2235">
        <v>721041</v>
      </c>
      <c r="T2235" s="13">
        <v>477.28199999999998</v>
      </c>
      <c r="U2235" s="13">
        <v>49.442</v>
      </c>
      <c r="V2235" t="s">
        <v>2674</v>
      </c>
    </row>
    <row r="2236" spans="18:22" x14ac:dyDescent="0.35">
      <c r="R2236" t="s">
        <v>313</v>
      </c>
      <c r="S2236">
        <v>721049</v>
      </c>
      <c r="T2236" s="13">
        <v>12990.7</v>
      </c>
      <c r="U2236" s="13">
        <v>56.795000000000002</v>
      </c>
      <c r="V2236" t="s">
        <v>2674</v>
      </c>
    </row>
    <row r="2237" spans="18:22" x14ac:dyDescent="0.35">
      <c r="R2237" t="s">
        <v>313</v>
      </c>
      <c r="S2237">
        <v>721061</v>
      </c>
      <c r="T2237" s="13">
        <v>6521.34</v>
      </c>
      <c r="U2237" s="13">
        <v>2.59</v>
      </c>
      <c r="V2237" t="s">
        <v>2674</v>
      </c>
    </row>
    <row r="2238" spans="18:22" x14ac:dyDescent="0.35">
      <c r="R2238" t="s">
        <v>313</v>
      </c>
      <c r="S2238">
        <v>721069</v>
      </c>
      <c r="T2238" s="13">
        <v>32.646000000000001</v>
      </c>
      <c r="U2238" s="13">
        <v>10.897</v>
      </c>
      <c r="V2238" t="s">
        <v>2674</v>
      </c>
    </row>
    <row r="2239" spans="18:22" x14ac:dyDescent="0.35">
      <c r="R2239" t="s">
        <v>313</v>
      </c>
      <c r="S2239">
        <v>721070</v>
      </c>
      <c r="T2239" s="13">
        <v>5403.13</v>
      </c>
      <c r="U2239" s="13">
        <v>0.66600000000000004</v>
      </c>
      <c r="V2239" t="s">
        <v>2674</v>
      </c>
    </row>
    <row r="2240" spans="18:22" x14ac:dyDescent="0.35">
      <c r="R2240" t="s">
        <v>313</v>
      </c>
      <c r="S2240">
        <v>721090</v>
      </c>
      <c r="T2240" s="13">
        <v>569.70500000000004</v>
      </c>
      <c r="U2240" s="13">
        <v>3.4969999999999999</v>
      </c>
      <c r="V2240" t="s">
        <v>2674</v>
      </c>
    </row>
    <row r="2241" spans="18:22" x14ac:dyDescent="0.35">
      <c r="R2241" t="s">
        <v>313</v>
      </c>
      <c r="S2241">
        <v>721114</v>
      </c>
      <c r="T2241" s="13">
        <v>18.783000000000001</v>
      </c>
      <c r="U2241" s="13">
        <v>0</v>
      </c>
      <c r="V2241" t="s">
        <v>2674</v>
      </c>
    </row>
    <row r="2242" spans="18:22" x14ac:dyDescent="0.35">
      <c r="R2242" t="s">
        <v>313</v>
      </c>
      <c r="S2242">
        <v>721119</v>
      </c>
      <c r="T2242" s="13">
        <v>691.66200000000003</v>
      </c>
      <c r="U2242" s="13">
        <v>0</v>
      </c>
      <c r="V2242" t="s">
        <v>2674</v>
      </c>
    </row>
    <row r="2243" spans="18:22" x14ac:dyDescent="0.35">
      <c r="R2243" t="s">
        <v>313</v>
      </c>
      <c r="S2243">
        <v>721129</v>
      </c>
      <c r="T2243" s="13">
        <v>5.1459999999999999</v>
      </c>
      <c r="U2243" s="13">
        <v>0</v>
      </c>
      <c r="V2243" t="s">
        <v>2674</v>
      </c>
    </row>
    <row r="2244" spans="18:22" x14ac:dyDescent="0.35">
      <c r="R2244" t="s">
        <v>313</v>
      </c>
      <c r="S2244">
        <v>721190</v>
      </c>
      <c r="T2244" s="13">
        <v>482.95600000000002</v>
      </c>
      <c r="U2244" s="13">
        <v>0</v>
      </c>
      <c r="V2244" t="s">
        <v>2674</v>
      </c>
    </row>
    <row r="2245" spans="18:22" x14ac:dyDescent="0.35">
      <c r="R2245" t="s">
        <v>313</v>
      </c>
      <c r="S2245">
        <v>721210</v>
      </c>
      <c r="T2245" s="13">
        <v>0</v>
      </c>
      <c r="U2245" s="13">
        <v>28.63</v>
      </c>
      <c r="V2245" t="s">
        <v>2674</v>
      </c>
    </row>
    <row r="2246" spans="18:22" x14ac:dyDescent="0.35">
      <c r="R2246" t="s">
        <v>313</v>
      </c>
      <c r="S2246">
        <v>721230</v>
      </c>
      <c r="T2246" s="13">
        <v>85.698999999999998</v>
      </c>
      <c r="U2246" s="13">
        <v>0</v>
      </c>
      <c r="V2246" t="s">
        <v>2674</v>
      </c>
    </row>
    <row r="2247" spans="18:22" x14ac:dyDescent="0.35">
      <c r="R2247" t="s">
        <v>313</v>
      </c>
      <c r="S2247">
        <v>721240</v>
      </c>
      <c r="T2247" s="13">
        <v>0.11899999999999999</v>
      </c>
      <c r="U2247" s="13">
        <v>0</v>
      </c>
      <c r="V2247" t="s">
        <v>2674</v>
      </c>
    </row>
    <row r="2248" spans="18:22" x14ac:dyDescent="0.35">
      <c r="R2248" t="s">
        <v>313</v>
      </c>
      <c r="S2248">
        <v>721250</v>
      </c>
      <c r="T2248" s="13">
        <v>19.725999999999999</v>
      </c>
      <c r="U2248" s="13">
        <v>0</v>
      </c>
      <c r="V2248" t="s">
        <v>2674</v>
      </c>
    </row>
    <row r="2249" spans="18:22" x14ac:dyDescent="0.35">
      <c r="R2249" t="s">
        <v>313</v>
      </c>
      <c r="S2249">
        <v>721310</v>
      </c>
      <c r="T2249" s="13">
        <v>66.748000000000005</v>
      </c>
      <c r="U2249" s="13">
        <v>3.2000000000000001E-2</v>
      </c>
      <c r="V2249" t="s">
        <v>2675</v>
      </c>
    </row>
    <row r="2250" spans="18:22" x14ac:dyDescent="0.35">
      <c r="R2250" t="s">
        <v>313</v>
      </c>
      <c r="S2250">
        <v>721320</v>
      </c>
      <c r="T2250" s="13">
        <v>0</v>
      </c>
      <c r="U2250" s="13">
        <v>3.476</v>
      </c>
      <c r="V2250" t="s">
        <v>2675</v>
      </c>
    </row>
    <row r="2251" spans="18:22" x14ac:dyDescent="0.35">
      <c r="R2251" t="s">
        <v>313</v>
      </c>
      <c r="S2251">
        <v>721391</v>
      </c>
      <c r="T2251" s="13">
        <v>188.96899999999999</v>
      </c>
      <c r="U2251" s="13">
        <v>0</v>
      </c>
      <c r="V2251" t="s">
        <v>2675</v>
      </c>
    </row>
    <row r="2252" spans="18:22" x14ac:dyDescent="0.35">
      <c r="R2252" t="s">
        <v>313</v>
      </c>
      <c r="S2252">
        <v>721399</v>
      </c>
      <c r="T2252" s="13">
        <v>89.031999999999996</v>
      </c>
      <c r="U2252" s="13">
        <v>0</v>
      </c>
      <c r="V2252" t="s">
        <v>2675</v>
      </c>
    </row>
    <row r="2253" spans="18:22" x14ac:dyDescent="0.35">
      <c r="R2253" t="s">
        <v>313</v>
      </c>
      <c r="S2253">
        <v>721410</v>
      </c>
      <c r="T2253" s="13">
        <v>1.482</v>
      </c>
      <c r="U2253" s="13">
        <v>0</v>
      </c>
      <c r="V2253" t="s">
        <v>2676</v>
      </c>
    </row>
    <row r="2254" spans="18:22" x14ac:dyDescent="0.35">
      <c r="R2254" t="s">
        <v>313</v>
      </c>
      <c r="S2254">
        <v>721420</v>
      </c>
      <c r="T2254" s="13">
        <v>13256</v>
      </c>
      <c r="U2254" s="13">
        <v>92.463999999999999</v>
      </c>
      <c r="V2254" t="s">
        <v>2676</v>
      </c>
    </row>
    <row r="2255" spans="18:22" x14ac:dyDescent="0.35">
      <c r="R2255" t="s">
        <v>313</v>
      </c>
      <c r="S2255">
        <v>721430</v>
      </c>
      <c r="T2255" s="13">
        <v>254.88800000000001</v>
      </c>
      <c r="U2255" s="13">
        <v>1222.32</v>
      </c>
      <c r="V2255" t="s">
        <v>2676</v>
      </c>
    </row>
    <row r="2256" spans="18:22" x14ac:dyDescent="0.35">
      <c r="R2256" t="s">
        <v>313</v>
      </c>
      <c r="S2256">
        <v>721499</v>
      </c>
      <c r="T2256" s="13">
        <v>2686.2</v>
      </c>
      <c r="U2256" s="13">
        <v>13.244</v>
      </c>
      <c r="V2256" t="s">
        <v>2676</v>
      </c>
    </row>
    <row r="2257" spans="18:22" x14ac:dyDescent="0.35">
      <c r="R2257" t="s">
        <v>313</v>
      </c>
      <c r="S2257">
        <v>721590</v>
      </c>
      <c r="T2257" s="13">
        <v>70.119</v>
      </c>
      <c r="U2257" s="13">
        <v>5.8000000000000003E-2</v>
      </c>
      <c r="V2257" t="s">
        <v>2676</v>
      </c>
    </row>
    <row r="2258" spans="18:22" x14ac:dyDescent="0.35">
      <c r="R2258" t="s">
        <v>313</v>
      </c>
      <c r="S2258">
        <v>721610</v>
      </c>
      <c r="T2258" s="13">
        <v>76.355000000000004</v>
      </c>
      <c r="U2258" s="13">
        <v>0</v>
      </c>
      <c r="V2258" t="s">
        <v>2677</v>
      </c>
    </row>
    <row r="2259" spans="18:22" x14ac:dyDescent="0.35">
      <c r="R2259" t="s">
        <v>313</v>
      </c>
      <c r="S2259">
        <v>721621</v>
      </c>
      <c r="T2259" s="13">
        <v>151.648</v>
      </c>
      <c r="U2259" s="13">
        <v>0</v>
      </c>
      <c r="V2259" t="s">
        <v>2677</v>
      </c>
    </row>
    <row r="2260" spans="18:22" x14ac:dyDescent="0.35">
      <c r="R2260" t="s">
        <v>313</v>
      </c>
      <c r="S2260">
        <v>721622</v>
      </c>
      <c r="T2260" s="13">
        <v>739.19600000000003</v>
      </c>
      <c r="U2260" s="13">
        <v>6.9820000000000002</v>
      </c>
      <c r="V2260" t="s">
        <v>2677</v>
      </c>
    </row>
    <row r="2261" spans="18:22" x14ac:dyDescent="0.35">
      <c r="R2261" t="s">
        <v>313</v>
      </c>
      <c r="S2261">
        <v>721631</v>
      </c>
      <c r="T2261" s="13">
        <v>83.025999999999996</v>
      </c>
      <c r="U2261" s="13">
        <v>0</v>
      </c>
      <c r="V2261" t="s">
        <v>2677</v>
      </c>
    </row>
    <row r="2262" spans="18:22" x14ac:dyDescent="0.35">
      <c r="R2262" t="s">
        <v>313</v>
      </c>
      <c r="S2262">
        <v>721632</v>
      </c>
      <c r="T2262" s="13">
        <v>97.061999999999998</v>
      </c>
      <c r="U2262" s="13">
        <v>0</v>
      </c>
      <c r="V2262" t="s">
        <v>2677</v>
      </c>
    </row>
    <row r="2263" spans="18:22" x14ac:dyDescent="0.35">
      <c r="R2263" t="s">
        <v>313</v>
      </c>
      <c r="S2263">
        <v>721633</v>
      </c>
      <c r="T2263" s="13">
        <v>154.87799999999999</v>
      </c>
      <c r="U2263" s="13">
        <v>10.737</v>
      </c>
      <c r="V2263" t="s">
        <v>2677</v>
      </c>
    </row>
    <row r="2264" spans="18:22" x14ac:dyDescent="0.35">
      <c r="R2264" t="s">
        <v>313</v>
      </c>
      <c r="S2264">
        <v>721640</v>
      </c>
      <c r="T2264" s="13">
        <v>15.417999999999999</v>
      </c>
      <c r="U2264" s="13">
        <v>0</v>
      </c>
      <c r="V2264" t="s">
        <v>2677</v>
      </c>
    </row>
    <row r="2265" spans="18:22" x14ac:dyDescent="0.35">
      <c r="R2265" t="s">
        <v>313</v>
      </c>
      <c r="S2265">
        <v>721650</v>
      </c>
      <c r="T2265" s="13">
        <v>633.08199999999999</v>
      </c>
      <c r="U2265" s="13">
        <v>24.445</v>
      </c>
      <c r="V2265" t="s">
        <v>2677</v>
      </c>
    </row>
    <row r="2266" spans="18:22" x14ac:dyDescent="0.35">
      <c r="R2266" t="s">
        <v>313</v>
      </c>
      <c r="S2266">
        <v>721661</v>
      </c>
      <c r="T2266" s="13">
        <v>82.872</v>
      </c>
      <c r="U2266" s="13">
        <v>0</v>
      </c>
      <c r="V2266" t="s">
        <v>2677</v>
      </c>
    </row>
    <row r="2267" spans="18:22" x14ac:dyDescent="0.35">
      <c r="R2267" t="s">
        <v>313</v>
      </c>
      <c r="S2267">
        <v>721669</v>
      </c>
      <c r="T2267" s="13">
        <v>37.912999999999997</v>
      </c>
      <c r="U2267" s="13">
        <v>0</v>
      </c>
      <c r="V2267" t="s">
        <v>2677</v>
      </c>
    </row>
    <row r="2268" spans="18:22" x14ac:dyDescent="0.35">
      <c r="R2268" t="s">
        <v>313</v>
      </c>
      <c r="S2268">
        <v>721691</v>
      </c>
      <c r="T2268" s="13">
        <v>17.905000000000001</v>
      </c>
      <c r="U2268" s="13">
        <v>0</v>
      </c>
      <c r="V2268" t="s">
        <v>2677</v>
      </c>
    </row>
    <row r="2269" spans="18:22" x14ac:dyDescent="0.35">
      <c r="R2269" t="s">
        <v>313</v>
      </c>
      <c r="S2269">
        <v>721699</v>
      </c>
      <c r="T2269" s="13">
        <v>319.19900000000001</v>
      </c>
      <c r="U2269" s="13">
        <v>2.3639999999999999</v>
      </c>
      <c r="V2269" t="s">
        <v>2677</v>
      </c>
    </row>
    <row r="2270" spans="18:22" x14ac:dyDescent="0.35">
      <c r="R2270" t="s">
        <v>313</v>
      </c>
      <c r="S2270">
        <v>721710</v>
      </c>
      <c r="T2270" s="13">
        <v>429.27800000000002</v>
      </c>
      <c r="U2270" s="13">
        <v>0</v>
      </c>
      <c r="V2270" t="s">
        <v>2678</v>
      </c>
    </row>
    <row r="2271" spans="18:22" x14ac:dyDescent="0.35">
      <c r="R2271" t="s">
        <v>313</v>
      </c>
      <c r="S2271">
        <v>721720</v>
      </c>
      <c r="T2271" s="13">
        <v>714.61500000000001</v>
      </c>
      <c r="U2271" s="13">
        <v>0</v>
      </c>
      <c r="V2271" t="s">
        <v>2679</v>
      </c>
    </row>
    <row r="2272" spans="18:22" x14ac:dyDescent="0.35">
      <c r="R2272" t="s">
        <v>313</v>
      </c>
      <c r="S2272">
        <v>721730</v>
      </c>
      <c r="T2272" s="13">
        <v>168.416</v>
      </c>
      <c r="U2272" s="13">
        <v>0</v>
      </c>
      <c r="V2272" t="s">
        <v>2679</v>
      </c>
    </row>
    <row r="2273" spans="18:22" x14ac:dyDescent="0.35">
      <c r="R2273" t="s">
        <v>313</v>
      </c>
      <c r="S2273">
        <v>721790</v>
      </c>
      <c r="T2273" s="13">
        <v>1373.64</v>
      </c>
      <c r="U2273" s="13">
        <v>0</v>
      </c>
      <c r="V2273" t="s">
        <v>2680</v>
      </c>
    </row>
    <row r="2274" spans="18:22" x14ac:dyDescent="0.35">
      <c r="R2274" t="s">
        <v>313</v>
      </c>
      <c r="S2274">
        <v>721899</v>
      </c>
      <c r="T2274" s="13">
        <v>23.54</v>
      </c>
      <c r="U2274" s="13">
        <v>0</v>
      </c>
      <c r="V2274" t="s">
        <v>2681</v>
      </c>
    </row>
    <row r="2275" spans="18:22" x14ac:dyDescent="0.35">
      <c r="R2275" t="s">
        <v>313</v>
      </c>
      <c r="S2275">
        <v>721912</v>
      </c>
      <c r="T2275" s="13">
        <v>186.21899999999999</v>
      </c>
      <c r="U2275" s="13">
        <v>0</v>
      </c>
      <c r="V2275" t="s">
        <v>2682</v>
      </c>
    </row>
    <row r="2276" spans="18:22" x14ac:dyDescent="0.35">
      <c r="R2276" t="s">
        <v>313</v>
      </c>
      <c r="S2276">
        <v>721924</v>
      </c>
      <c r="T2276" s="13">
        <v>39.640999999999998</v>
      </c>
      <c r="U2276" s="13">
        <v>0</v>
      </c>
      <c r="V2276" t="s">
        <v>2682</v>
      </c>
    </row>
    <row r="2277" spans="18:22" x14ac:dyDescent="0.35">
      <c r="R2277" t="s">
        <v>313</v>
      </c>
      <c r="S2277">
        <v>721932</v>
      </c>
      <c r="T2277" s="13">
        <v>1.704</v>
      </c>
      <c r="U2277" s="13">
        <v>0</v>
      </c>
      <c r="V2277" t="s">
        <v>2682</v>
      </c>
    </row>
    <row r="2278" spans="18:22" x14ac:dyDescent="0.35">
      <c r="R2278" t="s">
        <v>313</v>
      </c>
      <c r="S2278">
        <v>721933</v>
      </c>
      <c r="T2278" s="13">
        <v>106.773</v>
      </c>
      <c r="U2278" s="13">
        <v>0</v>
      </c>
      <c r="V2278" t="s">
        <v>2682</v>
      </c>
    </row>
    <row r="2279" spans="18:22" x14ac:dyDescent="0.35">
      <c r="R2279" t="s">
        <v>313</v>
      </c>
      <c r="S2279">
        <v>721934</v>
      </c>
      <c r="T2279" s="13">
        <v>3.9</v>
      </c>
      <c r="U2279" s="13">
        <v>0</v>
      </c>
      <c r="V2279" t="s">
        <v>2682</v>
      </c>
    </row>
    <row r="2280" spans="18:22" x14ac:dyDescent="0.35">
      <c r="R2280" t="s">
        <v>313</v>
      </c>
      <c r="S2280">
        <v>721990</v>
      </c>
      <c r="T2280" s="13">
        <v>48.625</v>
      </c>
      <c r="U2280" s="13">
        <v>0</v>
      </c>
      <c r="V2280" t="s">
        <v>2682</v>
      </c>
    </row>
    <row r="2281" spans="18:22" x14ac:dyDescent="0.35">
      <c r="R2281" t="s">
        <v>313</v>
      </c>
      <c r="S2281">
        <v>722011</v>
      </c>
      <c r="T2281" s="13">
        <v>87</v>
      </c>
      <c r="U2281" s="13">
        <v>0</v>
      </c>
      <c r="V2281" t="s">
        <v>2682</v>
      </c>
    </row>
    <row r="2282" spans="18:22" x14ac:dyDescent="0.35">
      <c r="R2282" t="s">
        <v>313</v>
      </c>
      <c r="S2282">
        <v>722090</v>
      </c>
      <c r="T2282" s="13">
        <v>52.972000000000001</v>
      </c>
      <c r="U2282" s="13">
        <v>0</v>
      </c>
      <c r="V2282" t="s">
        <v>2682</v>
      </c>
    </row>
    <row r="2283" spans="18:22" x14ac:dyDescent="0.35">
      <c r="R2283" t="s">
        <v>313</v>
      </c>
      <c r="S2283">
        <v>722100</v>
      </c>
      <c r="T2283" s="13">
        <v>29.986000000000001</v>
      </c>
      <c r="U2283" s="13">
        <v>0</v>
      </c>
      <c r="V2283" t="s">
        <v>2675</v>
      </c>
    </row>
    <row r="2284" spans="18:22" x14ac:dyDescent="0.35">
      <c r="R2284" t="s">
        <v>313</v>
      </c>
      <c r="S2284">
        <v>722211</v>
      </c>
      <c r="T2284" s="13">
        <v>14.074</v>
      </c>
      <c r="U2284" s="13">
        <v>0</v>
      </c>
      <c r="V2284" t="s">
        <v>2683</v>
      </c>
    </row>
    <row r="2285" spans="18:22" x14ac:dyDescent="0.35">
      <c r="R2285" t="s">
        <v>313</v>
      </c>
      <c r="S2285">
        <v>722219</v>
      </c>
      <c r="T2285" s="13">
        <v>59.555</v>
      </c>
      <c r="U2285" s="13">
        <v>0</v>
      </c>
      <c r="V2285" t="s">
        <v>2683</v>
      </c>
    </row>
    <row r="2286" spans="18:22" x14ac:dyDescent="0.35">
      <c r="R2286" t="s">
        <v>313</v>
      </c>
      <c r="S2286">
        <v>722220</v>
      </c>
      <c r="T2286" s="13">
        <v>6.3970000000000002</v>
      </c>
      <c r="U2286" s="13">
        <v>0</v>
      </c>
      <c r="V2286" t="s">
        <v>2683</v>
      </c>
    </row>
    <row r="2287" spans="18:22" x14ac:dyDescent="0.35">
      <c r="R2287" t="s">
        <v>313</v>
      </c>
      <c r="S2287">
        <v>722230</v>
      </c>
      <c r="T2287" s="13">
        <v>23.734000000000002</v>
      </c>
      <c r="U2287" s="13">
        <v>4.7E-2</v>
      </c>
      <c r="V2287" t="s">
        <v>2684</v>
      </c>
    </row>
    <row r="2288" spans="18:22" x14ac:dyDescent="0.35">
      <c r="R2288" t="s">
        <v>313</v>
      </c>
      <c r="S2288">
        <v>722240</v>
      </c>
      <c r="T2288" s="13">
        <v>20.867000000000001</v>
      </c>
      <c r="U2288" s="13">
        <v>0</v>
      </c>
      <c r="V2288" t="s">
        <v>2685</v>
      </c>
    </row>
    <row r="2289" spans="18:22" x14ac:dyDescent="0.35">
      <c r="R2289" t="s">
        <v>313</v>
      </c>
      <c r="S2289">
        <v>722300</v>
      </c>
      <c r="T2289" s="13">
        <v>130.11699999999999</v>
      </c>
      <c r="U2289" s="13">
        <v>0</v>
      </c>
      <c r="V2289" t="s">
        <v>2686</v>
      </c>
    </row>
    <row r="2290" spans="18:22" x14ac:dyDescent="0.35">
      <c r="R2290" t="s">
        <v>313</v>
      </c>
      <c r="S2290">
        <v>722519</v>
      </c>
      <c r="T2290" s="13">
        <v>6.673</v>
      </c>
      <c r="U2290" s="13">
        <v>4.3999999999999997E-2</v>
      </c>
      <c r="V2290" t="s">
        <v>2687</v>
      </c>
    </row>
    <row r="2291" spans="18:22" x14ac:dyDescent="0.35">
      <c r="R2291" t="s">
        <v>313</v>
      </c>
      <c r="S2291">
        <v>722540</v>
      </c>
      <c r="T2291" s="13">
        <v>6.7389999999999999</v>
      </c>
      <c r="U2291" s="13">
        <v>0</v>
      </c>
      <c r="V2291" t="s">
        <v>2688</v>
      </c>
    </row>
    <row r="2292" spans="18:22" x14ac:dyDescent="0.35">
      <c r="R2292" t="s">
        <v>313</v>
      </c>
      <c r="S2292">
        <v>722550</v>
      </c>
      <c r="T2292" s="13">
        <v>1.0289999999999999</v>
      </c>
      <c r="U2292" s="13">
        <v>0</v>
      </c>
      <c r="V2292" t="s">
        <v>2688</v>
      </c>
    </row>
    <row r="2293" spans="18:22" x14ac:dyDescent="0.35">
      <c r="R2293" t="s">
        <v>313</v>
      </c>
      <c r="S2293">
        <v>722599</v>
      </c>
      <c r="T2293" s="13">
        <v>16.850000000000001</v>
      </c>
      <c r="U2293" s="13">
        <v>0</v>
      </c>
      <c r="V2293" t="s">
        <v>2689</v>
      </c>
    </row>
    <row r="2294" spans="18:22" x14ac:dyDescent="0.35">
      <c r="R2294" t="s">
        <v>313</v>
      </c>
      <c r="S2294">
        <v>722699</v>
      </c>
      <c r="T2294" s="13">
        <v>2.3E-2</v>
      </c>
      <c r="U2294" s="13">
        <v>0</v>
      </c>
      <c r="V2294" t="s">
        <v>2690</v>
      </c>
    </row>
    <row r="2295" spans="18:22" x14ac:dyDescent="0.35">
      <c r="R2295" t="s">
        <v>313</v>
      </c>
      <c r="S2295">
        <v>722790</v>
      </c>
      <c r="T2295" s="13">
        <v>0.10299999999999999</v>
      </c>
      <c r="U2295" s="13">
        <v>0</v>
      </c>
      <c r="V2295" t="s">
        <v>2675</v>
      </c>
    </row>
    <row r="2296" spans="18:22" x14ac:dyDescent="0.35">
      <c r="R2296" t="s">
        <v>313</v>
      </c>
      <c r="S2296">
        <v>722810</v>
      </c>
      <c r="T2296" s="13">
        <v>44.670999999999999</v>
      </c>
      <c r="U2296" s="13">
        <v>0</v>
      </c>
      <c r="V2296" t="s">
        <v>2691</v>
      </c>
    </row>
    <row r="2297" spans="18:22" x14ac:dyDescent="0.35">
      <c r="R2297" t="s">
        <v>313</v>
      </c>
      <c r="S2297">
        <v>722840</v>
      </c>
      <c r="T2297" s="13">
        <v>2.3519999999999999</v>
      </c>
      <c r="U2297" s="13">
        <v>0</v>
      </c>
      <c r="V2297" t="s">
        <v>2692</v>
      </c>
    </row>
    <row r="2298" spans="18:22" x14ac:dyDescent="0.35">
      <c r="R2298" t="s">
        <v>313</v>
      </c>
      <c r="S2298">
        <v>722860</v>
      </c>
      <c r="T2298" s="13">
        <v>91.162000000000006</v>
      </c>
      <c r="U2298" s="13">
        <v>17.91</v>
      </c>
      <c r="V2298" t="s">
        <v>2692</v>
      </c>
    </row>
    <row r="2299" spans="18:22" x14ac:dyDescent="0.35">
      <c r="R2299" t="s">
        <v>313</v>
      </c>
      <c r="S2299">
        <v>722870</v>
      </c>
      <c r="T2299" s="13">
        <v>124.959</v>
      </c>
      <c r="U2299" s="13">
        <v>0</v>
      </c>
      <c r="V2299" t="s">
        <v>2693</v>
      </c>
    </row>
    <row r="2300" spans="18:22" x14ac:dyDescent="0.35">
      <c r="R2300" t="s">
        <v>313</v>
      </c>
      <c r="S2300">
        <v>722880</v>
      </c>
      <c r="T2300" s="13">
        <v>28.091999999999999</v>
      </c>
      <c r="U2300" s="13">
        <v>0</v>
      </c>
      <c r="V2300" t="s">
        <v>2694</v>
      </c>
    </row>
    <row r="2301" spans="18:22" x14ac:dyDescent="0.35">
      <c r="R2301" t="s">
        <v>313</v>
      </c>
      <c r="S2301">
        <v>722920</v>
      </c>
      <c r="T2301" s="13">
        <v>2.5000000000000001E-2</v>
      </c>
      <c r="U2301" s="13">
        <v>0</v>
      </c>
      <c r="V2301" t="s">
        <v>2695</v>
      </c>
    </row>
    <row r="2302" spans="18:22" x14ac:dyDescent="0.35">
      <c r="R2302" t="s">
        <v>313</v>
      </c>
      <c r="S2302">
        <v>722990</v>
      </c>
      <c r="T2302" s="13">
        <v>77.388000000000005</v>
      </c>
      <c r="U2302" s="13">
        <v>0</v>
      </c>
      <c r="V2302" t="s">
        <v>2696</v>
      </c>
    </row>
    <row r="2303" spans="18:22" x14ac:dyDescent="0.35">
      <c r="R2303" t="s">
        <v>313</v>
      </c>
      <c r="S2303">
        <v>730110</v>
      </c>
      <c r="T2303" s="13">
        <v>325.298</v>
      </c>
      <c r="U2303" s="13">
        <v>9.6080000000000005</v>
      </c>
      <c r="V2303" t="s">
        <v>2697</v>
      </c>
    </row>
    <row r="2304" spans="18:22" x14ac:dyDescent="0.35">
      <c r="R2304" t="s">
        <v>313</v>
      </c>
      <c r="S2304">
        <v>730120</v>
      </c>
      <c r="T2304" s="13">
        <v>280.05900000000003</v>
      </c>
      <c r="U2304" s="13">
        <v>0</v>
      </c>
      <c r="V2304" t="s">
        <v>2698</v>
      </c>
    </row>
    <row r="2305" spans="18:22" x14ac:dyDescent="0.35">
      <c r="R2305" t="s">
        <v>313</v>
      </c>
      <c r="S2305">
        <v>730210</v>
      </c>
      <c r="T2305" s="13">
        <v>95.290999999999997</v>
      </c>
      <c r="U2305" s="13">
        <v>0</v>
      </c>
      <c r="V2305" t="s">
        <v>2699</v>
      </c>
    </row>
    <row r="2306" spans="18:22" x14ac:dyDescent="0.35">
      <c r="R2306" t="s">
        <v>313</v>
      </c>
      <c r="S2306">
        <v>730230</v>
      </c>
      <c r="T2306" s="13">
        <v>4.76</v>
      </c>
      <c r="U2306" s="13">
        <v>0</v>
      </c>
      <c r="V2306" t="s">
        <v>2700</v>
      </c>
    </row>
    <row r="2307" spans="18:22" x14ac:dyDescent="0.35">
      <c r="R2307" t="s">
        <v>313</v>
      </c>
      <c r="S2307">
        <v>730290</v>
      </c>
      <c r="T2307" s="13">
        <v>45.625</v>
      </c>
      <c r="U2307" s="13">
        <v>0</v>
      </c>
      <c r="V2307" t="s">
        <v>2701</v>
      </c>
    </row>
    <row r="2308" spans="18:22" x14ac:dyDescent="0.35">
      <c r="R2308" t="s">
        <v>313</v>
      </c>
      <c r="S2308">
        <v>730300</v>
      </c>
      <c r="T2308" s="13">
        <v>2226.96</v>
      </c>
      <c r="U2308" s="13">
        <v>327.00099999999998</v>
      </c>
      <c r="V2308" t="s">
        <v>2702</v>
      </c>
    </row>
    <row r="2309" spans="18:22" x14ac:dyDescent="0.35">
      <c r="R2309" t="s">
        <v>313</v>
      </c>
      <c r="S2309">
        <v>730411</v>
      </c>
      <c r="T2309" s="13">
        <v>4.5229999999999997</v>
      </c>
      <c r="U2309" s="13">
        <v>0</v>
      </c>
      <c r="V2309" t="s">
        <v>2703</v>
      </c>
    </row>
    <row r="2310" spans="18:22" x14ac:dyDescent="0.35">
      <c r="R2310" t="s">
        <v>313</v>
      </c>
      <c r="S2310">
        <v>730419</v>
      </c>
      <c r="T2310" s="13">
        <v>46.3</v>
      </c>
      <c r="U2310" s="13">
        <v>0</v>
      </c>
      <c r="V2310" t="s">
        <v>2703</v>
      </c>
    </row>
    <row r="2311" spans="18:22" x14ac:dyDescent="0.35">
      <c r="R2311" t="s">
        <v>313</v>
      </c>
      <c r="S2311">
        <v>730422</v>
      </c>
      <c r="T2311" s="13">
        <v>7.5419999999999998</v>
      </c>
      <c r="U2311" s="13">
        <v>0.25900000000000001</v>
      </c>
      <c r="V2311" t="s">
        <v>2704</v>
      </c>
    </row>
    <row r="2312" spans="18:22" x14ac:dyDescent="0.35">
      <c r="R2312" t="s">
        <v>313</v>
      </c>
      <c r="S2312">
        <v>730423</v>
      </c>
      <c r="T2312" s="13">
        <v>16.445</v>
      </c>
      <c r="U2312" s="13">
        <v>0</v>
      </c>
      <c r="V2312" t="s">
        <v>2704</v>
      </c>
    </row>
    <row r="2313" spans="18:22" x14ac:dyDescent="0.35">
      <c r="R2313" t="s">
        <v>313</v>
      </c>
      <c r="S2313">
        <v>730424</v>
      </c>
      <c r="T2313" s="13">
        <v>2.0760000000000001</v>
      </c>
      <c r="U2313" s="13">
        <v>0</v>
      </c>
      <c r="V2313" t="s">
        <v>2705</v>
      </c>
    </row>
    <row r="2314" spans="18:22" x14ac:dyDescent="0.35">
      <c r="R2314" t="s">
        <v>313</v>
      </c>
      <c r="S2314">
        <v>730429</v>
      </c>
      <c r="T2314" s="13">
        <v>1.292</v>
      </c>
      <c r="U2314" s="13">
        <v>0</v>
      </c>
      <c r="V2314" t="s">
        <v>2705</v>
      </c>
    </row>
    <row r="2315" spans="18:22" x14ac:dyDescent="0.35">
      <c r="R2315" t="s">
        <v>313</v>
      </c>
      <c r="S2315">
        <v>730431</v>
      </c>
      <c r="T2315" s="13">
        <v>178.059</v>
      </c>
      <c r="U2315" s="13">
        <v>0</v>
      </c>
      <c r="V2315" t="s">
        <v>2706</v>
      </c>
    </row>
    <row r="2316" spans="18:22" x14ac:dyDescent="0.35">
      <c r="R2316" t="s">
        <v>313</v>
      </c>
      <c r="S2316">
        <v>730439</v>
      </c>
      <c r="T2316" s="13">
        <v>122.88</v>
      </c>
      <c r="U2316" s="13">
        <v>0</v>
      </c>
      <c r="V2316" t="s">
        <v>2706</v>
      </c>
    </row>
    <row r="2317" spans="18:22" x14ac:dyDescent="0.35">
      <c r="R2317" t="s">
        <v>313</v>
      </c>
      <c r="S2317">
        <v>730441</v>
      </c>
      <c r="T2317" s="13">
        <v>3.4000000000000002E-2</v>
      </c>
      <c r="U2317" s="13">
        <v>0</v>
      </c>
      <c r="V2317" t="s">
        <v>2706</v>
      </c>
    </row>
    <row r="2318" spans="18:22" x14ac:dyDescent="0.35">
      <c r="R2318" t="s">
        <v>313</v>
      </c>
      <c r="S2318">
        <v>730449</v>
      </c>
      <c r="T2318" s="13">
        <v>15.634</v>
      </c>
      <c r="U2318" s="13">
        <v>0</v>
      </c>
      <c r="V2318" t="s">
        <v>2706</v>
      </c>
    </row>
    <row r="2319" spans="18:22" x14ac:dyDescent="0.35">
      <c r="R2319" t="s">
        <v>313</v>
      </c>
      <c r="S2319">
        <v>730451</v>
      </c>
      <c r="T2319" s="13">
        <v>0.51200000000000001</v>
      </c>
      <c r="U2319" s="13">
        <v>0</v>
      </c>
      <c r="V2319" t="s">
        <v>2706</v>
      </c>
    </row>
    <row r="2320" spans="18:22" x14ac:dyDescent="0.35">
      <c r="R2320" t="s">
        <v>313</v>
      </c>
      <c r="S2320">
        <v>730459</v>
      </c>
      <c r="T2320" s="13">
        <v>0</v>
      </c>
      <c r="U2320" s="13">
        <v>0.04</v>
      </c>
      <c r="V2320" t="s">
        <v>2706</v>
      </c>
    </row>
    <row r="2321" spans="18:22" x14ac:dyDescent="0.35">
      <c r="R2321" t="s">
        <v>313</v>
      </c>
      <c r="S2321">
        <v>730490</v>
      </c>
      <c r="T2321" s="13">
        <v>110.19199999999999</v>
      </c>
      <c r="U2321" s="13">
        <v>0</v>
      </c>
      <c r="V2321" t="s">
        <v>2706</v>
      </c>
    </row>
    <row r="2322" spans="18:22" x14ac:dyDescent="0.35">
      <c r="R2322" t="s">
        <v>313</v>
      </c>
      <c r="S2322">
        <v>730519</v>
      </c>
      <c r="T2322" s="13">
        <v>0.13200000000000001</v>
      </c>
      <c r="U2322" s="13">
        <v>0</v>
      </c>
      <c r="V2322" t="s">
        <v>2703</v>
      </c>
    </row>
    <row r="2323" spans="18:22" x14ac:dyDescent="0.35">
      <c r="R2323" t="s">
        <v>313</v>
      </c>
      <c r="S2323">
        <v>730520</v>
      </c>
      <c r="T2323" s="13">
        <v>0.20300000000000001</v>
      </c>
      <c r="U2323" s="13">
        <v>0</v>
      </c>
      <c r="V2323" t="s">
        <v>2707</v>
      </c>
    </row>
    <row r="2324" spans="18:22" x14ac:dyDescent="0.35">
      <c r="R2324" t="s">
        <v>313</v>
      </c>
      <c r="S2324">
        <v>730539</v>
      </c>
      <c r="T2324" s="13">
        <v>0.29899999999999999</v>
      </c>
      <c r="U2324" s="13">
        <v>0</v>
      </c>
      <c r="V2324" t="s">
        <v>2708</v>
      </c>
    </row>
    <row r="2325" spans="18:22" x14ac:dyDescent="0.35">
      <c r="R2325" t="s">
        <v>313</v>
      </c>
      <c r="S2325">
        <v>730590</v>
      </c>
      <c r="T2325" s="13">
        <v>24.545999999999999</v>
      </c>
      <c r="U2325" s="13">
        <v>0</v>
      </c>
      <c r="V2325" t="s">
        <v>2709</v>
      </c>
    </row>
    <row r="2326" spans="18:22" x14ac:dyDescent="0.35">
      <c r="R2326" t="s">
        <v>313</v>
      </c>
      <c r="S2326">
        <v>730611</v>
      </c>
      <c r="T2326" s="13">
        <v>31.603999999999999</v>
      </c>
      <c r="U2326" s="13">
        <v>0</v>
      </c>
      <c r="V2326" t="s">
        <v>2703</v>
      </c>
    </row>
    <row r="2327" spans="18:22" x14ac:dyDescent="0.35">
      <c r="R2327" t="s">
        <v>313</v>
      </c>
      <c r="S2327">
        <v>730619</v>
      </c>
      <c r="T2327" s="13">
        <v>83.456000000000003</v>
      </c>
      <c r="U2327" s="13">
        <v>0</v>
      </c>
      <c r="V2327" t="s">
        <v>2710</v>
      </c>
    </row>
    <row r="2328" spans="18:22" x14ac:dyDescent="0.35">
      <c r="R2328" t="s">
        <v>313</v>
      </c>
      <c r="S2328">
        <v>730621</v>
      </c>
      <c r="T2328" s="13">
        <v>0.114</v>
      </c>
      <c r="U2328" s="13">
        <v>0</v>
      </c>
      <c r="V2328" t="s">
        <v>2711</v>
      </c>
    </row>
    <row r="2329" spans="18:22" x14ac:dyDescent="0.35">
      <c r="R2329" t="s">
        <v>313</v>
      </c>
      <c r="S2329">
        <v>730629</v>
      </c>
      <c r="T2329" s="13">
        <v>0.20399999999999999</v>
      </c>
      <c r="U2329" s="13">
        <v>1.2150000000000001</v>
      </c>
      <c r="V2329" t="s">
        <v>2711</v>
      </c>
    </row>
    <row r="2330" spans="18:22" x14ac:dyDescent="0.35">
      <c r="R2330" t="s">
        <v>313</v>
      </c>
      <c r="S2330">
        <v>730630</v>
      </c>
      <c r="T2330" s="13">
        <v>2308.5700000000002</v>
      </c>
      <c r="U2330" s="13">
        <v>0</v>
      </c>
      <c r="V2330" t="s">
        <v>2706</v>
      </c>
    </row>
    <row r="2331" spans="18:22" x14ac:dyDescent="0.35">
      <c r="R2331" t="s">
        <v>313</v>
      </c>
      <c r="S2331">
        <v>730640</v>
      </c>
      <c r="T2331" s="13">
        <v>79.629000000000005</v>
      </c>
      <c r="U2331" s="13">
        <v>0</v>
      </c>
      <c r="V2331" t="s">
        <v>2706</v>
      </c>
    </row>
    <row r="2332" spans="18:22" x14ac:dyDescent="0.35">
      <c r="R2332" t="s">
        <v>313</v>
      </c>
      <c r="S2332">
        <v>730650</v>
      </c>
      <c r="T2332" s="13">
        <v>383.41</v>
      </c>
      <c r="U2332" s="13">
        <v>3.0110000000000001</v>
      </c>
      <c r="V2332" t="s">
        <v>2706</v>
      </c>
    </row>
    <row r="2333" spans="18:22" x14ac:dyDescent="0.35">
      <c r="R2333" t="s">
        <v>313</v>
      </c>
      <c r="S2333">
        <v>730661</v>
      </c>
      <c r="T2333" s="13">
        <v>1815.09</v>
      </c>
      <c r="U2333" s="13">
        <v>0</v>
      </c>
      <c r="V2333" t="s">
        <v>2712</v>
      </c>
    </row>
    <row r="2334" spans="18:22" x14ac:dyDescent="0.35">
      <c r="R2334" t="s">
        <v>313</v>
      </c>
      <c r="S2334">
        <v>730669</v>
      </c>
      <c r="T2334" s="13">
        <v>256.298</v>
      </c>
      <c r="U2334" s="13">
        <v>0.374</v>
      </c>
      <c r="V2334" t="s">
        <v>2712</v>
      </c>
    </row>
    <row r="2335" spans="18:22" x14ac:dyDescent="0.35">
      <c r="R2335" t="s">
        <v>313</v>
      </c>
      <c r="S2335">
        <v>730690</v>
      </c>
      <c r="T2335" s="13">
        <v>3448.34</v>
      </c>
      <c r="U2335" s="13">
        <v>2.073</v>
      </c>
      <c r="V2335" t="s">
        <v>2713</v>
      </c>
    </row>
    <row r="2336" spans="18:22" x14ac:dyDescent="0.35">
      <c r="R2336" t="s">
        <v>313</v>
      </c>
      <c r="S2336">
        <v>730711</v>
      </c>
      <c r="T2336" s="13">
        <v>137.62299999999999</v>
      </c>
      <c r="U2336" s="13">
        <v>0</v>
      </c>
      <c r="V2336" t="s">
        <v>2714</v>
      </c>
    </row>
    <row r="2337" spans="18:22" x14ac:dyDescent="0.35">
      <c r="R2337" t="s">
        <v>313</v>
      </c>
      <c r="S2337">
        <v>730719</v>
      </c>
      <c r="T2337" s="13">
        <v>286.32499999999999</v>
      </c>
      <c r="U2337" s="13">
        <v>0.40600000000000003</v>
      </c>
      <c r="V2337" t="s">
        <v>2714</v>
      </c>
    </row>
    <row r="2338" spans="18:22" x14ac:dyDescent="0.35">
      <c r="R2338" t="s">
        <v>313</v>
      </c>
      <c r="S2338">
        <v>730721</v>
      </c>
      <c r="T2338" s="13">
        <v>273.93799999999999</v>
      </c>
      <c r="U2338" s="13">
        <v>0</v>
      </c>
      <c r="V2338" t="s">
        <v>2715</v>
      </c>
    </row>
    <row r="2339" spans="18:22" x14ac:dyDescent="0.35">
      <c r="R2339" t="s">
        <v>313</v>
      </c>
      <c r="S2339">
        <v>730722</v>
      </c>
      <c r="T2339" s="13">
        <v>182.52699999999999</v>
      </c>
      <c r="U2339" s="13">
        <v>0.40600000000000003</v>
      </c>
      <c r="V2339" t="s">
        <v>2716</v>
      </c>
    </row>
    <row r="2340" spans="18:22" x14ac:dyDescent="0.35">
      <c r="R2340" t="s">
        <v>313</v>
      </c>
      <c r="S2340">
        <v>730723</v>
      </c>
      <c r="T2340" s="13">
        <v>12.263</v>
      </c>
      <c r="U2340" s="13">
        <v>0</v>
      </c>
      <c r="V2340" t="s">
        <v>2717</v>
      </c>
    </row>
    <row r="2341" spans="18:22" x14ac:dyDescent="0.35">
      <c r="R2341" t="s">
        <v>313</v>
      </c>
      <c r="S2341">
        <v>730729</v>
      </c>
      <c r="T2341" s="13">
        <v>215.30099999999999</v>
      </c>
      <c r="U2341" s="13">
        <v>1.0589999999999999</v>
      </c>
      <c r="V2341" t="s">
        <v>2718</v>
      </c>
    </row>
    <row r="2342" spans="18:22" x14ac:dyDescent="0.35">
      <c r="R2342" t="s">
        <v>313</v>
      </c>
      <c r="S2342">
        <v>730791</v>
      </c>
      <c r="T2342" s="13">
        <v>241.38499999999999</v>
      </c>
      <c r="U2342" s="13">
        <v>0.50900000000000001</v>
      </c>
      <c r="V2342" t="s">
        <v>2719</v>
      </c>
    </row>
    <row r="2343" spans="18:22" x14ac:dyDescent="0.35">
      <c r="R2343" t="s">
        <v>313</v>
      </c>
      <c r="S2343">
        <v>730792</v>
      </c>
      <c r="T2343" s="13">
        <v>201.221</v>
      </c>
      <c r="U2343" s="13">
        <v>0</v>
      </c>
      <c r="V2343" t="s">
        <v>2716</v>
      </c>
    </row>
    <row r="2344" spans="18:22" x14ac:dyDescent="0.35">
      <c r="R2344" t="s">
        <v>313</v>
      </c>
      <c r="S2344">
        <v>730793</v>
      </c>
      <c r="T2344" s="13">
        <v>6.1929999999999996</v>
      </c>
      <c r="U2344" s="13">
        <v>0</v>
      </c>
      <c r="V2344" t="s">
        <v>2720</v>
      </c>
    </row>
    <row r="2345" spans="18:22" x14ac:dyDescent="0.35">
      <c r="R2345" t="s">
        <v>313</v>
      </c>
      <c r="S2345">
        <v>730799</v>
      </c>
      <c r="T2345" s="13">
        <v>1132.43</v>
      </c>
      <c r="U2345" s="13">
        <v>16.050999999999998</v>
      </c>
      <c r="V2345" t="s">
        <v>2721</v>
      </c>
    </row>
    <row r="2346" spans="18:22" x14ac:dyDescent="0.35">
      <c r="R2346" t="s">
        <v>313</v>
      </c>
      <c r="S2346">
        <v>730810</v>
      </c>
      <c r="T2346" s="13">
        <v>20.742999999999999</v>
      </c>
      <c r="U2346" s="13">
        <v>179.048</v>
      </c>
      <c r="V2346" t="s">
        <v>2722</v>
      </c>
    </row>
    <row r="2347" spans="18:22" x14ac:dyDescent="0.35">
      <c r="R2347" t="s">
        <v>313</v>
      </c>
      <c r="S2347">
        <v>730820</v>
      </c>
      <c r="T2347" s="13">
        <v>2316.0700000000002</v>
      </c>
      <c r="U2347" s="13">
        <v>3.74</v>
      </c>
      <c r="V2347" t="s">
        <v>2723</v>
      </c>
    </row>
    <row r="2348" spans="18:22" x14ac:dyDescent="0.35">
      <c r="R2348" t="s">
        <v>313</v>
      </c>
      <c r="S2348">
        <v>730830</v>
      </c>
      <c r="T2348" s="13">
        <v>884.8</v>
      </c>
      <c r="U2348" s="13">
        <v>0.436</v>
      </c>
      <c r="V2348" t="s">
        <v>2724</v>
      </c>
    </row>
    <row r="2349" spans="18:22" x14ac:dyDescent="0.35">
      <c r="R2349" t="s">
        <v>313</v>
      </c>
      <c r="S2349">
        <v>730840</v>
      </c>
      <c r="T2349" s="13">
        <v>620.12699999999995</v>
      </c>
      <c r="U2349" s="13">
        <v>78.418000000000006</v>
      </c>
      <c r="V2349" t="s">
        <v>2725</v>
      </c>
    </row>
    <row r="2350" spans="18:22" x14ac:dyDescent="0.35">
      <c r="R2350" t="s">
        <v>313</v>
      </c>
      <c r="S2350">
        <v>730890</v>
      </c>
      <c r="T2350" s="13">
        <v>9947.64</v>
      </c>
      <c r="U2350" s="13">
        <v>10.635999999999999</v>
      </c>
      <c r="V2350" t="s">
        <v>2726</v>
      </c>
    </row>
    <row r="2351" spans="18:22" x14ac:dyDescent="0.35">
      <c r="R2351" t="s">
        <v>313</v>
      </c>
      <c r="S2351">
        <v>730900</v>
      </c>
      <c r="T2351" s="13">
        <v>1223.0899999999999</v>
      </c>
      <c r="U2351" s="13">
        <v>3.5510000000000002</v>
      </c>
      <c r="V2351" t="s">
        <v>2075</v>
      </c>
    </row>
    <row r="2352" spans="18:22" x14ac:dyDescent="0.35">
      <c r="R2352" t="s">
        <v>313</v>
      </c>
      <c r="S2352">
        <v>731010</v>
      </c>
      <c r="T2352" s="13">
        <v>37.896000000000001</v>
      </c>
      <c r="U2352" s="13">
        <v>2.0219999999999998</v>
      </c>
      <c r="V2352" t="s">
        <v>2727</v>
      </c>
    </row>
    <row r="2353" spans="18:22" x14ac:dyDescent="0.35">
      <c r="R2353" t="s">
        <v>313</v>
      </c>
      <c r="S2353">
        <v>731021</v>
      </c>
      <c r="T2353" s="13">
        <v>0.72399999999999998</v>
      </c>
      <c r="U2353" s="13">
        <v>0</v>
      </c>
      <c r="V2353" t="s">
        <v>2728</v>
      </c>
    </row>
    <row r="2354" spans="18:22" x14ac:dyDescent="0.35">
      <c r="R2354" t="s">
        <v>313</v>
      </c>
      <c r="S2354">
        <v>731029</v>
      </c>
      <c r="T2354" s="13">
        <v>66.709000000000003</v>
      </c>
      <c r="U2354" s="13">
        <v>9.9309999999999992</v>
      </c>
      <c r="V2354" t="s">
        <v>2729</v>
      </c>
    </row>
    <row r="2355" spans="18:22" x14ac:dyDescent="0.35">
      <c r="R2355" t="s">
        <v>313</v>
      </c>
      <c r="S2355">
        <v>731100</v>
      </c>
      <c r="T2355" s="13">
        <v>1875.01</v>
      </c>
      <c r="U2355" s="13">
        <v>121.467</v>
      </c>
      <c r="V2355" t="s">
        <v>2730</v>
      </c>
    </row>
    <row r="2356" spans="18:22" x14ac:dyDescent="0.35">
      <c r="R2356" t="s">
        <v>313</v>
      </c>
      <c r="S2356">
        <v>731210</v>
      </c>
      <c r="T2356" s="13">
        <v>263.82900000000001</v>
      </c>
      <c r="U2356" s="13">
        <v>131.89099999999999</v>
      </c>
      <c r="V2356" t="s">
        <v>2731</v>
      </c>
    </row>
    <row r="2357" spans="18:22" x14ac:dyDescent="0.35">
      <c r="R2357" t="s">
        <v>313</v>
      </c>
      <c r="S2357">
        <v>731290</v>
      </c>
      <c r="T2357" s="13">
        <v>50.957999999999998</v>
      </c>
      <c r="U2357" s="13">
        <v>8.2439999999999998</v>
      </c>
      <c r="V2357" t="s">
        <v>2732</v>
      </c>
    </row>
    <row r="2358" spans="18:22" x14ac:dyDescent="0.35">
      <c r="R2358" t="s">
        <v>313</v>
      </c>
      <c r="S2358">
        <v>731300</v>
      </c>
      <c r="T2358" s="13">
        <v>141.352</v>
      </c>
      <c r="U2358" s="13">
        <v>1.0999999999999999E-2</v>
      </c>
      <c r="V2358" t="s">
        <v>2733</v>
      </c>
    </row>
    <row r="2359" spans="18:22" x14ac:dyDescent="0.35">
      <c r="R2359" t="s">
        <v>313</v>
      </c>
      <c r="S2359">
        <v>731412</v>
      </c>
      <c r="T2359" s="13">
        <v>0.96599999999999997</v>
      </c>
      <c r="U2359" s="13">
        <v>0</v>
      </c>
      <c r="V2359" t="s">
        <v>2734</v>
      </c>
    </row>
    <row r="2360" spans="18:22" x14ac:dyDescent="0.35">
      <c r="R2360" t="s">
        <v>313</v>
      </c>
      <c r="S2360">
        <v>731414</v>
      </c>
      <c r="T2360" s="13">
        <v>12.243</v>
      </c>
      <c r="U2360" s="13">
        <v>0</v>
      </c>
      <c r="V2360" t="s">
        <v>2735</v>
      </c>
    </row>
    <row r="2361" spans="18:22" x14ac:dyDescent="0.35">
      <c r="R2361" t="s">
        <v>313</v>
      </c>
      <c r="S2361">
        <v>731419</v>
      </c>
      <c r="T2361" s="13">
        <v>94.766000000000005</v>
      </c>
      <c r="U2361" s="13">
        <v>0</v>
      </c>
      <c r="V2361" t="s">
        <v>2735</v>
      </c>
    </row>
    <row r="2362" spans="18:22" x14ac:dyDescent="0.35">
      <c r="R2362" t="s">
        <v>313</v>
      </c>
      <c r="S2362">
        <v>731420</v>
      </c>
      <c r="T2362" s="13">
        <v>543.28300000000002</v>
      </c>
      <c r="U2362" s="13">
        <v>1.044</v>
      </c>
      <c r="V2362" t="s">
        <v>2736</v>
      </c>
    </row>
    <row r="2363" spans="18:22" x14ac:dyDescent="0.35">
      <c r="R2363" t="s">
        <v>313</v>
      </c>
      <c r="S2363">
        <v>731431</v>
      </c>
      <c r="T2363" s="13">
        <v>39.229999999999997</v>
      </c>
      <c r="U2363" s="13">
        <v>0</v>
      </c>
      <c r="V2363" t="s">
        <v>2737</v>
      </c>
    </row>
    <row r="2364" spans="18:22" x14ac:dyDescent="0.35">
      <c r="R2364" t="s">
        <v>313</v>
      </c>
      <c r="S2364">
        <v>731439</v>
      </c>
      <c r="T2364" s="13">
        <v>412.95</v>
      </c>
      <c r="U2364" s="13">
        <v>2.7469999999999999</v>
      </c>
      <c r="V2364" t="s">
        <v>2737</v>
      </c>
    </row>
    <row r="2365" spans="18:22" x14ac:dyDescent="0.35">
      <c r="R2365" t="s">
        <v>313</v>
      </c>
      <c r="S2365">
        <v>731441</v>
      </c>
      <c r="T2365" s="13">
        <v>414.12400000000002</v>
      </c>
      <c r="U2365" s="13">
        <v>0</v>
      </c>
      <c r="V2365" t="s">
        <v>2738</v>
      </c>
    </row>
    <row r="2366" spans="18:22" x14ac:dyDescent="0.35">
      <c r="R2366" t="s">
        <v>313</v>
      </c>
      <c r="S2366">
        <v>731442</v>
      </c>
      <c r="T2366" s="13">
        <v>4.9240000000000004</v>
      </c>
      <c r="U2366" s="13">
        <v>0</v>
      </c>
      <c r="V2366" t="s">
        <v>2738</v>
      </c>
    </row>
    <row r="2367" spans="18:22" x14ac:dyDescent="0.35">
      <c r="R2367" t="s">
        <v>313</v>
      </c>
      <c r="S2367">
        <v>731449</v>
      </c>
      <c r="T2367" s="13">
        <v>272.17599999999999</v>
      </c>
      <c r="U2367" s="13">
        <v>0</v>
      </c>
      <c r="V2367" t="s">
        <v>2738</v>
      </c>
    </row>
    <row r="2368" spans="18:22" x14ac:dyDescent="0.35">
      <c r="R2368" t="s">
        <v>313</v>
      </c>
      <c r="S2368">
        <v>731450</v>
      </c>
      <c r="T2368" s="13">
        <v>4.8659999999999997</v>
      </c>
      <c r="U2368" s="13">
        <v>0</v>
      </c>
      <c r="V2368" t="s">
        <v>2739</v>
      </c>
    </row>
    <row r="2369" spans="18:22" x14ac:dyDescent="0.35">
      <c r="R2369" t="s">
        <v>314</v>
      </c>
      <c r="S2369">
        <v>731511</v>
      </c>
      <c r="T2369" s="13">
        <v>66.879000000000005</v>
      </c>
      <c r="U2369" s="13">
        <v>0</v>
      </c>
      <c r="V2369" t="s">
        <v>2740</v>
      </c>
    </row>
    <row r="2370" spans="18:22" x14ac:dyDescent="0.35">
      <c r="R2370" t="s">
        <v>314</v>
      </c>
      <c r="S2370">
        <v>731512</v>
      </c>
      <c r="T2370" s="13">
        <v>154.29599999999999</v>
      </c>
      <c r="U2370" s="13">
        <v>2.4E-2</v>
      </c>
      <c r="V2370" t="s">
        <v>2741</v>
      </c>
    </row>
    <row r="2371" spans="18:22" x14ac:dyDescent="0.35">
      <c r="R2371" t="s">
        <v>314</v>
      </c>
      <c r="S2371">
        <v>731519</v>
      </c>
      <c r="T2371" s="13">
        <v>3.4129999999999998</v>
      </c>
      <c r="U2371" s="13">
        <v>0</v>
      </c>
      <c r="V2371" t="s">
        <v>2742</v>
      </c>
    </row>
    <row r="2372" spans="18:22" x14ac:dyDescent="0.35">
      <c r="R2372" t="s">
        <v>313</v>
      </c>
      <c r="S2372">
        <v>731520</v>
      </c>
      <c r="T2372" s="13">
        <v>10.706</v>
      </c>
      <c r="U2372" s="13">
        <v>0</v>
      </c>
      <c r="V2372" t="s">
        <v>2743</v>
      </c>
    </row>
    <row r="2373" spans="18:22" x14ac:dyDescent="0.35">
      <c r="R2373" t="s">
        <v>313</v>
      </c>
      <c r="S2373">
        <v>731581</v>
      </c>
      <c r="T2373" s="13">
        <v>0.82699999999999996</v>
      </c>
      <c r="U2373" s="13">
        <v>0</v>
      </c>
      <c r="V2373" t="s">
        <v>2744</v>
      </c>
    </row>
    <row r="2374" spans="18:22" x14ac:dyDescent="0.35">
      <c r="R2374" t="s">
        <v>313</v>
      </c>
      <c r="S2374">
        <v>731582</v>
      </c>
      <c r="T2374" s="13">
        <v>11.955</v>
      </c>
      <c r="U2374" s="13">
        <v>0</v>
      </c>
      <c r="V2374" t="s">
        <v>2745</v>
      </c>
    </row>
    <row r="2375" spans="18:22" x14ac:dyDescent="0.35">
      <c r="R2375" t="s">
        <v>313</v>
      </c>
      <c r="S2375">
        <v>731589</v>
      </c>
      <c r="T2375" s="13">
        <v>42.192</v>
      </c>
      <c r="U2375" s="13">
        <v>3.2189999999999999</v>
      </c>
      <c r="V2375" t="s">
        <v>2746</v>
      </c>
    </row>
    <row r="2376" spans="18:22" x14ac:dyDescent="0.35">
      <c r="R2376" t="s">
        <v>313</v>
      </c>
      <c r="S2376">
        <v>731590</v>
      </c>
      <c r="T2376" s="13">
        <v>32.850999999999999</v>
      </c>
      <c r="U2376" s="13">
        <v>0</v>
      </c>
      <c r="V2376" t="s">
        <v>2747</v>
      </c>
    </row>
    <row r="2377" spans="18:22" x14ac:dyDescent="0.35">
      <c r="R2377" t="s">
        <v>313</v>
      </c>
      <c r="S2377">
        <v>731600</v>
      </c>
      <c r="T2377" s="13">
        <v>98.421000000000006</v>
      </c>
      <c r="U2377" s="13">
        <v>14.72</v>
      </c>
      <c r="V2377" t="s">
        <v>2748</v>
      </c>
    </row>
    <row r="2378" spans="18:22" x14ac:dyDescent="0.35">
      <c r="R2378" t="s">
        <v>313</v>
      </c>
      <c r="S2378">
        <v>731700</v>
      </c>
      <c r="T2378" s="13">
        <v>1924.81</v>
      </c>
      <c r="U2378" s="13">
        <v>2.8039999999999998</v>
      </c>
      <c r="V2378" t="s">
        <v>2749</v>
      </c>
    </row>
    <row r="2379" spans="18:22" x14ac:dyDescent="0.35">
      <c r="R2379" t="s">
        <v>313</v>
      </c>
      <c r="S2379">
        <v>731811</v>
      </c>
      <c r="T2379" s="13">
        <v>25.077999999999999</v>
      </c>
      <c r="U2379" s="13">
        <v>0</v>
      </c>
      <c r="V2379" t="s">
        <v>2750</v>
      </c>
    </row>
    <row r="2380" spans="18:22" x14ac:dyDescent="0.35">
      <c r="R2380" t="s">
        <v>313</v>
      </c>
      <c r="S2380">
        <v>731812</v>
      </c>
      <c r="T2380" s="13">
        <v>56.868000000000002</v>
      </c>
      <c r="U2380" s="13">
        <v>0</v>
      </c>
      <c r="V2380" t="s">
        <v>2751</v>
      </c>
    </row>
    <row r="2381" spans="18:22" x14ac:dyDescent="0.35">
      <c r="R2381" t="s">
        <v>313</v>
      </c>
      <c r="S2381">
        <v>731813</v>
      </c>
      <c r="T2381" s="13">
        <v>41.790999999999997</v>
      </c>
      <c r="U2381" s="13">
        <v>0</v>
      </c>
      <c r="V2381" t="s">
        <v>2752</v>
      </c>
    </row>
    <row r="2382" spans="18:22" x14ac:dyDescent="0.35">
      <c r="R2382" t="s">
        <v>313</v>
      </c>
      <c r="S2382">
        <v>731814</v>
      </c>
      <c r="T2382" s="13">
        <v>93.248999999999995</v>
      </c>
      <c r="U2382" s="13">
        <v>0</v>
      </c>
      <c r="V2382" t="s">
        <v>2753</v>
      </c>
    </row>
    <row r="2383" spans="18:22" x14ac:dyDescent="0.35">
      <c r="R2383" t="s">
        <v>313</v>
      </c>
      <c r="S2383">
        <v>731815</v>
      </c>
      <c r="T2383" s="13">
        <v>1571.93</v>
      </c>
      <c r="U2383" s="13">
        <v>99.611000000000004</v>
      </c>
      <c r="V2383" t="s">
        <v>2754</v>
      </c>
    </row>
    <row r="2384" spans="18:22" x14ac:dyDescent="0.35">
      <c r="R2384" t="s">
        <v>313</v>
      </c>
      <c r="S2384">
        <v>731816</v>
      </c>
      <c r="T2384" s="13">
        <v>80.522000000000006</v>
      </c>
      <c r="U2384" s="13">
        <v>2.1070000000000002</v>
      </c>
      <c r="V2384" t="s">
        <v>2755</v>
      </c>
    </row>
    <row r="2385" spans="18:22" x14ac:dyDescent="0.35">
      <c r="R2385" t="s">
        <v>313</v>
      </c>
      <c r="S2385">
        <v>731819</v>
      </c>
      <c r="T2385" s="13">
        <v>638.41999999999996</v>
      </c>
      <c r="U2385" s="13">
        <v>10.492000000000001</v>
      </c>
      <c r="V2385" t="s">
        <v>2756</v>
      </c>
    </row>
    <row r="2386" spans="18:22" x14ac:dyDescent="0.35">
      <c r="R2386" t="s">
        <v>313</v>
      </c>
      <c r="S2386">
        <v>731821</v>
      </c>
      <c r="T2386" s="13">
        <v>7.2670000000000003</v>
      </c>
      <c r="U2386" s="13">
        <v>0</v>
      </c>
      <c r="V2386" t="s">
        <v>2757</v>
      </c>
    </row>
    <row r="2387" spans="18:22" x14ac:dyDescent="0.35">
      <c r="R2387" t="s">
        <v>313</v>
      </c>
      <c r="S2387">
        <v>731822</v>
      </c>
      <c r="T2387" s="13">
        <v>87.474999999999994</v>
      </c>
      <c r="U2387" s="13">
        <v>0.57399999999999995</v>
      </c>
      <c r="V2387" t="s">
        <v>2758</v>
      </c>
    </row>
    <row r="2388" spans="18:22" x14ac:dyDescent="0.35">
      <c r="R2388" t="s">
        <v>313</v>
      </c>
      <c r="S2388">
        <v>731823</v>
      </c>
      <c r="T2388" s="13">
        <v>12.528</v>
      </c>
      <c r="U2388" s="13">
        <v>0</v>
      </c>
      <c r="V2388" t="s">
        <v>2759</v>
      </c>
    </row>
    <row r="2389" spans="18:22" x14ac:dyDescent="0.35">
      <c r="R2389" t="s">
        <v>313</v>
      </c>
      <c r="S2389">
        <v>731824</v>
      </c>
      <c r="T2389" s="13">
        <v>64.064999999999998</v>
      </c>
      <c r="U2389" s="13">
        <v>0</v>
      </c>
      <c r="V2389" t="s">
        <v>2760</v>
      </c>
    </row>
    <row r="2390" spans="18:22" x14ac:dyDescent="0.35">
      <c r="R2390" t="s">
        <v>313</v>
      </c>
      <c r="S2390">
        <v>731829</v>
      </c>
      <c r="T2390" s="13">
        <v>317.55900000000003</v>
      </c>
      <c r="U2390" s="13">
        <v>12.029</v>
      </c>
      <c r="V2390" t="s">
        <v>2761</v>
      </c>
    </row>
    <row r="2391" spans="18:22" x14ac:dyDescent="0.35">
      <c r="R2391" t="s">
        <v>313</v>
      </c>
      <c r="S2391">
        <v>731930</v>
      </c>
      <c r="T2391" s="13">
        <v>23.067</v>
      </c>
      <c r="U2391" s="13">
        <v>0</v>
      </c>
      <c r="V2391" t="s">
        <v>2762</v>
      </c>
    </row>
    <row r="2392" spans="18:22" x14ac:dyDescent="0.35">
      <c r="R2392" t="s">
        <v>313</v>
      </c>
      <c r="S2392">
        <v>731990</v>
      </c>
      <c r="T2392" s="13">
        <v>13.045</v>
      </c>
      <c r="U2392" s="13">
        <v>0</v>
      </c>
      <c r="V2392" t="s">
        <v>2763</v>
      </c>
    </row>
    <row r="2393" spans="18:22" x14ac:dyDescent="0.35">
      <c r="R2393" t="s">
        <v>313</v>
      </c>
      <c r="S2393">
        <v>732010</v>
      </c>
      <c r="T2393" s="13">
        <v>106.374</v>
      </c>
      <c r="U2393" s="13">
        <v>0</v>
      </c>
      <c r="V2393" t="s">
        <v>2764</v>
      </c>
    </row>
    <row r="2394" spans="18:22" x14ac:dyDescent="0.35">
      <c r="R2394" t="s">
        <v>313</v>
      </c>
      <c r="S2394">
        <v>732020</v>
      </c>
      <c r="T2394" s="13">
        <v>8.9269999999999996</v>
      </c>
      <c r="U2394" s="13">
        <v>0</v>
      </c>
      <c r="V2394" t="s">
        <v>2765</v>
      </c>
    </row>
    <row r="2395" spans="18:22" x14ac:dyDescent="0.35">
      <c r="R2395" t="s">
        <v>313</v>
      </c>
      <c r="S2395">
        <v>732090</v>
      </c>
      <c r="T2395" s="13">
        <v>134.20400000000001</v>
      </c>
      <c r="U2395" s="13">
        <v>0</v>
      </c>
      <c r="V2395" t="s">
        <v>2766</v>
      </c>
    </row>
    <row r="2396" spans="18:22" x14ac:dyDescent="0.35">
      <c r="R2396" t="s">
        <v>314</v>
      </c>
      <c r="S2396">
        <v>732111</v>
      </c>
      <c r="T2396" s="13">
        <v>535.35199999999998</v>
      </c>
      <c r="U2396" s="13">
        <v>0</v>
      </c>
      <c r="V2396" t="s">
        <v>2767</v>
      </c>
    </row>
    <row r="2397" spans="18:22" x14ac:dyDescent="0.35">
      <c r="R2397" t="s">
        <v>314</v>
      </c>
      <c r="S2397">
        <v>732112</v>
      </c>
      <c r="T2397" s="13">
        <v>21.827999999999999</v>
      </c>
      <c r="U2397" s="13">
        <v>0</v>
      </c>
      <c r="V2397" t="s">
        <v>2768</v>
      </c>
    </row>
    <row r="2398" spans="18:22" x14ac:dyDescent="0.35">
      <c r="R2398" t="s">
        <v>314</v>
      </c>
      <c r="S2398">
        <v>732119</v>
      </c>
      <c r="T2398" s="13">
        <v>95.751000000000005</v>
      </c>
      <c r="U2398" s="13">
        <v>40.472999999999999</v>
      </c>
      <c r="V2398" t="s">
        <v>2769</v>
      </c>
    </row>
    <row r="2399" spans="18:22" x14ac:dyDescent="0.35">
      <c r="R2399" t="s">
        <v>314</v>
      </c>
      <c r="S2399">
        <v>732181</v>
      </c>
      <c r="T2399" s="13">
        <v>35.837000000000003</v>
      </c>
      <c r="U2399" s="13">
        <v>9.0999999999999998E-2</v>
      </c>
      <c r="V2399" t="s">
        <v>2770</v>
      </c>
    </row>
    <row r="2400" spans="18:22" x14ac:dyDescent="0.35">
      <c r="R2400" t="s">
        <v>314</v>
      </c>
      <c r="S2400">
        <v>732189</v>
      </c>
      <c r="T2400" s="13">
        <v>6.6859999999999999</v>
      </c>
      <c r="U2400" s="13">
        <v>0</v>
      </c>
      <c r="V2400" t="s">
        <v>2771</v>
      </c>
    </row>
    <row r="2401" spans="18:22" x14ac:dyDescent="0.35">
      <c r="R2401" t="s">
        <v>314</v>
      </c>
      <c r="S2401">
        <v>732190</v>
      </c>
      <c r="T2401" s="13">
        <v>19.812000000000001</v>
      </c>
      <c r="U2401" s="13">
        <v>0</v>
      </c>
      <c r="V2401" t="s">
        <v>2772</v>
      </c>
    </row>
    <row r="2402" spans="18:22" x14ac:dyDescent="0.35">
      <c r="R2402" t="s">
        <v>313</v>
      </c>
      <c r="S2402">
        <v>732211</v>
      </c>
      <c r="T2402" s="13">
        <v>2.3780000000000001</v>
      </c>
      <c r="U2402" s="13">
        <v>0</v>
      </c>
      <c r="V2402" t="s">
        <v>2773</v>
      </c>
    </row>
    <row r="2403" spans="18:22" x14ac:dyDescent="0.35">
      <c r="R2403" t="s">
        <v>313</v>
      </c>
      <c r="S2403">
        <v>732219</v>
      </c>
      <c r="T2403" s="13">
        <v>0.91100000000000003</v>
      </c>
      <c r="U2403" s="13">
        <v>0</v>
      </c>
      <c r="V2403" t="s">
        <v>2773</v>
      </c>
    </row>
    <row r="2404" spans="18:22" x14ac:dyDescent="0.35">
      <c r="R2404" t="s">
        <v>314</v>
      </c>
      <c r="S2404">
        <v>732290</v>
      </c>
      <c r="T2404" s="13">
        <v>10.824999999999999</v>
      </c>
      <c r="U2404" s="13">
        <v>0</v>
      </c>
      <c r="V2404" t="s">
        <v>2774</v>
      </c>
    </row>
    <row r="2405" spans="18:22" x14ac:dyDescent="0.35">
      <c r="R2405" t="s">
        <v>313</v>
      </c>
      <c r="S2405">
        <v>732310</v>
      </c>
      <c r="T2405" s="13">
        <v>155.154</v>
      </c>
      <c r="U2405" s="13">
        <v>5.9829999999999997</v>
      </c>
      <c r="V2405" t="s">
        <v>2775</v>
      </c>
    </row>
    <row r="2406" spans="18:22" x14ac:dyDescent="0.35">
      <c r="R2406" t="s">
        <v>313</v>
      </c>
      <c r="S2406">
        <v>732391</v>
      </c>
      <c r="T2406" s="13">
        <v>64.260000000000005</v>
      </c>
      <c r="U2406" s="13">
        <v>5.7000000000000002E-2</v>
      </c>
      <c r="V2406" t="s">
        <v>2776</v>
      </c>
    </row>
    <row r="2407" spans="18:22" x14ac:dyDescent="0.35">
      <c r="R2407" t="s">
        <v>313</v>
      </c>
      <c r="S2407">
        <v>732392</v>
      </c>
      <c r="T2407" s="13">
        <v>53.381</v>
      </c>
      <c r="U2407" s="13">
        <v>0</v>
      </c>
      <c r="V2407" t="s">
        <v>2776</v>
      </c>
    </row>
    <row r="2408" spans="18:22" x14ac:dyDescent="0.35">
      <c r="R2408" t="s">
        <v>313</v>
      </c>
      <c r="S2408">
        <v>732393</v>
      </c>
      <c r="T2408" s="13">
        <v>1061.33</v>
      </c>
      <c r="U2408" s="13">
        <v>2.6880000000000002</v>
      </c>
      <c r="V2408" t="s">
        <v>2776</v>
      </c>
    </row>
    <row r="2409" spans="18:22" x14ac:dyDescent="0.35">
      <c r="R2409" t="s">
        <v>313</v>
      </c>
      <c r="S2409">
        <v>732394</v>
      </c>
      <c r="T2409" s="13">
        <v>23.02</v>
      </c>
      <c r="U2409" s="13">
        <v>0</v>
      </c>
      <c r="V2409" t="s">
        <v>2776</v>
      </c>
    </row>
    <row r="2410" spans="18:22" x14ac:dyDescent="0.35">
      <c r="R2410" t="s">
        <v>313</v>
      </c>
      <c r="S2410">
        <v>732399</v>
      </c>
      <c r="T2410" s="13">
        <v>1167.6300000000001</v>
      </c>
      <c r="U2410" s="13">
        <v>45.375999999999998</v>
      </c>
      <c r="V2410" t="s">
        <v>2776</v>
      </c>
    </row>
    <row r="2411" spans="18:22" x14ac:dyDescent="0.35">
      <c r="R2411" t="s">
        <v>313</v>
      </c>
      <c r="S2411">
        <v>732410</v>
      </c>
      <c r="T2411" s="13">
        <v>193.70599999999999</v>
      </c>
      <c r="U2411" s="13">
        <v>2.149</v>
      </c>
      <c r="V2411" t="s">
        <v>2777</v>
      </c>
    </row>
    <row r="2412" spans="18:22" x14ac:dyDescent="0.35">
      <c r="R2412" t="s">
        <v>313</v>
      </c>
      <c r="S2412">
        <v>732421</v>
      </c>
      <c r="T2412" s="13">
        <v>0.59199999999999997</v>
      </c>
      <c r="U2412" s="13">
        <v>0</v>
      </c>
      <c r="V2412" t="s">
        <v>2778</v>
      </c>
    </row>
    <row r="2413" spans="18:22" x14ac:dyDescent="0.35">
      <c r="R2413" t="s">
        <v>313</v>
      </c>
      <c r="S2413">
        <v>732429</v>
      </c>
      <c r="T2413" s="13">
        <v>113.831</v>
      </c>
      <c r="U2413" s="13">
        <v>0</v>
      </c>
      <c r="V2413" t="s">
        <v>2779</v>
      </c>
    </row>
    <row r="2414" spans="18:22" x14ac:dyDescent="0.35">
      <c r="R2414" t="s">
        <v>313</v>
      </c>
      <c r="S2414">
        <v>732490</v>
      </c>
      <c r="T2414" s="13">
        <v>141.452</v>
      </c>
      <c r="U2414" s="13">
        <v>0.24199999999999999</v>
      </c>
      <c r="V2414" t="s">
        <v>2780</v>
      </c>
    </row>
    <row r="2415" spans="18:22" x14ac:dyDescent="0.35">
      <c r="R2415" t="s">
        <v>313</v>
      </c>
      <c r="S2415">
        <v>732510</v>
      </c>
      <c r="T2415" s="13">
        <v>39.601999999999997</v>
      </c>
      <c r="U2415" s="13">
        <v>3.3000000000000002E-2</v>
      </c>
      <c r="V2415" t="s">
        <v>2781</v>
      </c>
    </row>
    <row r="2416" spans="18:22" x14ac:dyDescent="0.35">
      <c r="R2416" t="s">
        <v>313</v>
      </c>
      <c r="S2416">
        <v>732591</v>
      </c>
      <c r="T2416" s="13">
        <v>216.36199999999999</v>
      </c>
      <c r="U2416" s="13">
        <v>0</v>
      </c>
      <c r="V2416" t="s">
        <v>2782</v>
      </c>
    </row>
    <row r="2417" spans="18:22" x14ac:dyDescent="0.35">
      <c r="R2417" t="s">
        <v>313</v>
      </c>
      <c r="S2417">
        <v>732599</v>
      </c>
      <c r="T2417" s="13">
        <v>452.34399999999999</v>
      </c>
      <c r="U2417" s="13">
        <v>0.17699999999999999</v>
      </c>
      <c r="V2417" t="s">
        <v>2783</v>
      </c>
    </row>
    <row r="2418" spans="18:22" x14ac:dyDescent="0.35">
      <c r="R2418" t="s">
        <v>313</v>
      </c>
      <c r="S2418">
        <v>732611</v>
      </c>
      <c r="T2418" s="13">
        <v>2.3090000000000002</v>
      </c>
      <c r="U2418" s="13">
        <v>0</v>
      </c>
      <c r="V2418" t="s">
        <v>2784</v>
      </c>
    </row>
    <row r="2419" spans="18:22" x14ac:dyDescent="0.35">
      <c r="R2419" t="s">
        <v>313</v>
      </c>
      <c r="S2419">
        <v>732619</v>
      </c>
      <c r="T2419" s="13">
        <v>175.80500000000001</v>
      </c>
      <c r="U2419" s="13">
        <v>0.86499999999999999</v>
      </c>
      <c r="V2419" t="s">
        <v>2785</v>
      </c>
    </row>
    <row r="2420" spans="18:22" x14ac:dyDescent="0.35">
      <c r="R2420" t="s">
        <v>313</v>
      </c>
      <c r="S2420">
        <v>732620</v>
      </c>
      <c r="T2420" s="13">
        <v>98.893000000000001</v>
      </c>
      <c r="U2420" s="13">
        <v>0.316</v>
      </c>
      <c r="V2420" t="s">
        <v>2786</v>
      </c>
    </row>
    <row r="2421" spans="18:22" x14ac:dyDescent="0.35">
      <c r="R2421" t="s">
        <v>313</v>
      </c>
      <c r="S2421">
        <v>732690</v>
      </c>
      <c r="T2421" s="13">
        <v>2167.0100000000002</v>
      </c>
      <c r="U2421" s="13">
        <v>100.33799999999999</v>
      </c>
      <c r="V2421" t="s">
        <v>2787</v>
      </c>
    </row>
    <row r="2422" spans="18:22" x14ac:dyDescent="0.35">
      <c r="R2422" t="s">
        <v>313</v>
      </c>
      <c r="S2422">
        <v>740200</v>
      </c>
      <c r="T2422" s="13">
        <v>0.316</v>
      </c>
      <c r="U2422" s="13">
        <v>0</v>
      </c>
      <c r="V2422" t="s">
        <v>2788</v>
      </c>
    </row>
    <row r="2423" spans="18:22" x14ac:dyDescent="0.35">
      <c r="R2423" t="s">
        <v>196</v>
      </c>
      <c r="S2423">
        <v>740311</v>
      </c>
      <c r="T2423" s="13">
        <v>5.8999999999999997E-2</v>
      </c>
      <c r="U2423" s="13">
        <v>0</v>
      </c>
      <c r="V2423" t="s">
        <v>2789</v>
      </c>
    </row>
    <row r="2424" spans="18:22" x14ac:dyDescent="0.35">
      <c r="R2424" t="s">
        <v>196</v>
      </c>
      <c r="S2424">
        <v>740321</v>
      </c>
      <c r="T2424" s="13">
        <v>0</v>
      </c>
      <c r="U2424" s="13">
        <v>128.36600000000001</v>
      </c>
      <c r="V2424" t="s">
        <v>2790</v>
      </c>
    </row>
    <row r="2425" spans="18:22" x14ac:dyDescent="0.35">
      <c r="R2425" t="s">
        <v>196</v>
      </c>
      <c r="S2425">
        <v>740322</v>
      </c>
      <c r="T2425" s="13">
        <v>0.11700000000000001</v>
      </c>
      <c r="U2425" s="13">
        <v>0</v>
      </c>
      <c r="V2425" t="s">
        <v>2791</v>
      </c>
    </row>
    <row r="2426" spans="18:22" x14ac:dyDescent="0.35">
      <c r="R2426" t="s">
        <v>313</v>
      </c>
      <c r="S2426">
        <v>740329</v>
      </c>
      <c r="T2426" s="13">
        <v>2.9329999999999998</v>
      </c>
      <c r="U2426" s="13">
        <v>0</v>
      </c>
      <c r="V2426" t="s">
        <v>2792</v>
      </c>
    </row>
    <row r="2427" spans="18:22" x14ac:dyDescent="0.35">
      <c r="R2427" t="s">
        <v>313</v>
      </c>
      <c r="S2427">
        <v>740400</v>
      </c>
      <c r="T2427" s="13">
        <v>0.79200000000000004</v>
      </c>
      <c r="U2427" s="13">
        <v>12.778</v>
      </c>
      <c r="V2427" t="s">
        <v>2793</v>
      </c>
    </row>
    <row r="2428" spans="18:22" x14ac:dyDescent="0.35">
      <c r="R2428" t="s">
        <v>313</v>
      </c>
      <c r="S2428">
        <v>740500</v>
      </c>
      <c r="T2428" s="13">
        <v>0.75</v>
      </c>
      <c r="U2428" s="13">
        <v>0.77500000000000002</v>
      </c>
      <c r="V2428" t="s">
        <v>2794</v>
      </c>
    </row>
    <row r="2429" spans="18:22" x14ac:dyDescent="0.35">
      <c r="R2429" t="s">
        <v>313</v>
      </c>
      <c r="S2429">
        <v>740710</v>
      </c>
      <c r="T2429" s="13">
        <v>10.153</v>
      </c>
      <c r="U2429" s="13">
        <v>0</v>
      </c>
      <c r="V2429" t="s">
        <v>2795</v>
      </c>
    </row>
    <row r="2430" spans="18:22" x14ac:dyDescent="0.35">
      <c r="R2430" t="s">
        <v>313</v>
      </c>
      <c r="S2430">
        <v>740721</v>
      </c>
      <c r="T2430" s="13">
        <v>1.871</v>
      </c>
      <c r="U2430" s="13">
        <v>0</v>
      </c>
      <c r="V2430" t="s">
        <v>2796</v>
      </c>
    </row>
    <row r="2431" spans="18:22" x14ac:dyDescent="0.35">
      <c r="R2431" t="s">
        <v>313</v>
      </c>
      <c r="S2431">
        <v>740729</v>
      </c>
      <c r="T2431" s="13">
        <v>50.655999999999999</v>
      </c>
      <c r="U2431" s="13">
        <v>8.1000000000000003E-2</v>
      </c>
      <c r="V2431" t="s">
        <v>2797</v>
      </c>
    </row>
    <row r="2432" spans="18:22" x14ac:dyDescent="0.35">
      <c r="R2432" t="s">
        <v>313</v>
      </c>
      <c r="S2432">
        <v>740811</v>
      </c>
      <c r="T2432" s="13">
        <v>4.95</v>
      </c>
      <c r="U2432" s="13">
        <v>0</v>
      </c>
      <c r="V2432" t="s">
        <v>2798</v>
      </c>
    </row>
    <row r="2433" spans="18:22" x14ac:dyDescent="0.35">
      <c r="R2433" t="s">
        <v>313</v>
      </c>
      <c r="S2433">
        <v>740819</v>
      </c>
      <c r="T2433" s="13">
        <v>9.8019999999999996</v>
      </c>
      <c r="U2433" s="13">
        <v>0</v>
      </c>
      <c r="V2433" t="s">
        <v>2799</v>
      </c>
    </row>
    <row r="2434" spans="18:22" x14ac:dyDescent="0.35">
      <c r="R2434" t="s">
        <v>313</v>
      </c>
      <c r="S2434">
        <v>740829</v>
      </c>
      <c r="T2434" s="13">
        <v>10.154</v>
      </c>
      <c r="U2434" s="13">
        <v>0</v>
      </c>
      <c r="V2434" t="s">
        <v>2800</v>
      </c>
    </row>
    <row r="2435" spans="18:22" x14ac:dyDescent="0.35">
      <c r="R2435" t="s">
        <v>313</v>
      </c>
      <c r="S2435">
        <v>740911</v>
      </c>
      <c r="T2435" s="13">
        <v>6.4889999999999999</v>
      </c>
      <c r="U2435" s="13">
        <v>0</v>
      </c>
      <c r="V2435" t="s">
        <v>2801</v>
      </c>
    </row>
    <row r="2436" spans="18:22" x14ac:dyDescent="0.35">
      <c r="R2436" t="s">
        <v>313</v>
      </c>
      <c r="S2436">
        <v>740919</v>
      </c>
      <c r="T2436" s="13">
        <v>11.337999999999999</v>
      </c>
      <c r="U2436" s="13">
        <v>8.9610000000000003</v>
      </c>
      <c r="V2436" t="s">
        <v>2801</v>
      </c>
    </row>
    <row r="2437" spans="18:22" x14ac:dyDescent="0.35">
      <c r="R2437" t="s">
        <v>313</v>
      </c>
      <c r="S2437">
        <v>740939</v>
      </c>
      <c r="T2437" s="13">
        <v>4.8819999999999997</v>
      </c>
      <c r="U2437" s="13">
        <v>0</v>
      </c>
      <c r="V2437" t="s">
        <v>2801</v>
      </c>
    </row>
    <row r="2438" spans="18:22" x14ac:dyDescent="0.35">
      <c r="R2438" t="s">
        <v>313</v>
      </c>
      <c r="S2438">
        <v>740990</v>
      </c>
      <c r="T2438" s="13">
        <v>16.943999999999999</v>
      </c>
      <c r="U2438" s="13">
        <v>0</v>
      </c>
      <c r="V2438" t="s">
        <v>2801</v>
      </c>
    </row>
    <row r="2439" spans="18:22" x14ac:dyDescent="0.35">
      <c r="R2439" t="s">
        <v>313</v>
      </c>
      <c r="S2439">
        <v>741011</v>
      </c>
      <c r="T2439" s="13">
        <v>0.75700000000000001</v>
      </c>
      <c r="U2439" s="13">
        <v>0</v>
      </c>
      <c r="V2439" t="s">
        <v>2802</v>
      </c>
    </row>
    <row r="2440" spans="18:22" x14ac:dyDescent="0.35">
      <c r="R2440" t="s">
        <v>313</v>
      </c>
      <c r="S2440">
        <v>741012</v>
      </c>
      <c r="T2440" s="13">
        <v>4.0469999999999997</v>
      </c>
      <c r="U2440" s="13">
        <v>0</v>
      </c>
      <c r="V2440" t="s">
        <v>2802</v>
      </c>
    </row>
    <row r="2441" spans="18:22" x14ac:dyDescent="0.35">
      <c r="R2441" t="s">
        <v>313</v>
      </c>
      <c r="S2441">
        <v>741022</v>
      </c>
      <c r="T2441" s="13">
        <v>0.10199999999999999</v>
      </c>
      <c r="U2441" s="13">
        <v>0</v>
      </c>
      <c r="V2441" t="s">
        <v>2803</v>
      </c>
    </row>
    <row r="2442" spans="18:22" x14ac:dyDescent="0.35">
      <c r="R2442" t="s">
        <v>313</v>
      </c>
      <c r="S2442">
        <v>741110</v>
      </c>
      <c r="T2442" s="13">
        <v>31.183</v>
      </c>
      <c r="U2442" s="13">
        <v>0</v>
      </c>
      <c r="V2442" t="s">
        <v>2804</v>
      </c>
    </row>
    <row r="2443" spans="18:22" x14ac:dyDescent="0.35">
      <c r="R2443" t="s">
        <v>313</v>
      </c>
      <c r="S2443">
        <v>741121</v>
      </c>
      <c r="T2443" s="13">
        <v>1.6830000000000001</v>
      </c>
      <c r="U2443" s="13">
        <v>0</v>
      </c>
      <c r="V2443" t="s">
        <v>2805</v>
      </c>
    </row>
    <row r="2444" spans="18:22" x14ac:dyDescent="0.35">
      <c r="R2444" t="s">
        <v>313</v>
      </c>
      <c r="S2444">
        <v>741129</v>
      </c>
      <c r="T2444" s="13">
        <v>134.99</v>
      </c>
      <c r="U2444" s="13">
        <v>0</v>
      </c>
      <c r="V2444" t="s">
        <v>2806</v>
      </c>
    </row>
    <row r="2445" spans="18:22" x14ac:dyDescent="0.35">
      <c r="R2445" t="s">
        <v>313</v>
      </c>
      <c r="S2445">
        <v>741210</v>
      </c>
      <c r="T2445" s="13">
        <v>8.5229999999999997</v>
      </c>
      <c r="U2445" s="13">
        <v>0</v>
      </c>
      <c r="V2445" t="s">
        <v>2807</v>
      </c>
    </row>
    <row r="2446" spans="18:22" x14ac:dyDescent="0.35">
      <c r="R2446" t="s">
        <v>313</v>
      </c>
      <c r="S2446">
        <v>741220</v>
      </c>
      <c r="T2446" s="13">
        <v>15.43</v>
      </c>
      <c r="U2446" s="13">
        <v>0</v>
      </c>
      <c r="V2446" t="s">
        <v>2807</v>
      </c>
    </row>
    <row r="2447" spans="18:22" x14ac:dyDescent="0.35">
      <c r="R2447" t="s">
        <v>313</v>
      </c>
      <c r="S2447">
        <v>741300</v>
      </c>
      <c r="T2447" s="13">
        <v>248.08799999999999</v>
      </c>
      <c r="U2447" s="13">
        <v>0</v>
      </c>
      <c r="V2447" t="s">
        <v>2808</v>
      </c>
    </row>
    <row r="2448" spans="18:22" x14ac:dyDescent="0.35">
      <c r="R2448" t="s">
        <v>313</v>
      </c>
      <c r="S2448">
        <v>741510</v>
      </c>
      <c r="T2448" s="13">
        <v>8.3569999999999993</v>
      </c>
      <c r="U2448" s="13">
        <v>0</v>
      </c>
      <c r="V2448" t="s">
        <v>2809</v>
      </c>
    </row>
    <row r="2449" spans="18:22" x14ac:dyDescent="0.35">
      <c r="R2449" t="s">
        <v>313</v>
      </c>
      <c r="S2449">
        <v>741521</v>
      </c>
      <c r="T2449" s="13">
        <v>49.997999999999998</v>
      </c>
      <c r="U2449" s="13">
        <v>0</v>
      </c>
      <c r="V2449" t="s">
        <v>2810</v>
      </c>
    </row>
    <row r="2450" spans="18:22" x14ac:dyDescent="0.35">
      <c r="R2450" t="s">
        <v>313</v>
      </c>
      <c r="S2450">
        <v>741529</v>
      </c>
      <c r="T2450" s="13">
        <v>0.26</v>
      </c>
      <c r="U2450" s="13">
        <v>0</v>
      </c>
      <c r="V2450" t="s">
        <v>2811</v>
      </c>
    </row>
    <row r="2451" spans="18:22" x14ac:dyDescent="0.35">
      <c r="R2451" t="s">
        <v>313</v>
      </c>
      <c r="S2451">
        <v>741533</v>
      </c>
      <c r="T2451" s="13">
        <v>17.312999999999999</v>
      </c>
      <c r="U2451" s="13">
        <v>0</v>
      </c>
      <c r="V2451" t="s">
        <v>2812</v>
      </c>
    </row>
    <row r="2452" spans="18:22" x14ac:dyDescent="0.35">
      <c r="R2452" t="s">
        <v>313</v>
      </c>
      <c r="S2452">
        <v>741539</v>
      </c>
      <c r="T2452" s="13">
        <v>2.3180000000000001</v>
      </c>
      <c r="U2452" s="13">
        <v>0</v>
      </c>
      <c r="V2452" t="s">
        <v>2813</v>
      </c>
    </row>
    <row r="2453" spans="18:22" x14ac:dyDescent="0.35">
      <c r="R2453" t="s">
        <v>313</v>
      </c>
      <c r="S2453">
        <v>741819</v>
      </c>
      <c r="T2453" s="13">
        <v>55.558999999999997</v>
      </c>
      <c r="U2453" s="13">
        <v>2.1779999999999999</v>
      </c>
      <c r="V2453" t="s">
        <v>2814</v>
      </c>
    </row>
    <row r="2454" spans="18:22" x14ac:dyDescent="0.35">
      <c r="R2454" t="s">
        <v>313</v>
      </c>
      <c r="S2454">
        <v>741820</v>
      </c>
      <c r="T2454" s="13">
        <v>51.27</v>
      </c>
      <c r="U2454" s="13">
        <v>0</v>
      </c>
      <c r="V2454" t="s">
        <v>2780</v>
      </c>
    </row>
    <row r="2455" spans="18:22" x14ac:dyDescent="0.35">
      <c r="R2455" t="s">
        <v>313</v>
      </c>
      <c r="S2455">
        <v>741910</v>
      </c>
      <c r="T2455" s="13">
        <v>4.1000000000000002E-2</v>
      </c>
      <c r="U2455" s="13">
        <v>0</v>
      </c>
      <c r="V2455" t="s">
        <v>2815</v>
      </c>
    </row>
    <row r="2456" spans="18:22" x14ac:dyDescent="0.35">
      <c r="R2456" t="s">
        <v>313</v>
      </c>
      <c r="S2456">
        <v>741991</v>
      </c>
      <c r="T2456" s="13">
        <v>0.26800000000000002</v>
      </c>
      <c r="U2456" s="13">
        <v>0</v>
      </c>
      <c r="V2456" t="s">
        <v>2816</v>
      </c>
    </row>
    <row r="2457" spans="18:22" x14ac:dyDescent="0.35">
      <c r="R2457" t="s">
        <v>313</v>
      </c>
      <c r="S2457">
        <v>741999</v>
      </c>
      <c r="T2457" s="13">
        <v>47.332999999999998</v>
      </c>
      <c r="U2457" s="13">
        <v>27.905000000000001</v>
      </c>
      <c r="V2457" t="s">
        <v>2817</v>
      </c>
    </row>
    <row r="2458" spans="18:22" x14ac:dyDescent="0.35">
      <c r="R2458" t="s">
        <v>313</v>
      </c>
      <c r="S2458">
        <v>750522</v>
      </c>
      <c r="T2458" s="13">
        <v>0.23699999999999999</v>
      </c>
      <c r="U2458" s="13">
        <v>0</v>
      </c>
      <c r="V2458" t="s">
        <v>2818</v>
      </c>
    </row>
    <row r="2459" spans="18:22" x14ac:dyDescent="0.35">
      <c r="R2459" t="s">
        <v>313</v>
      </c>
      <c r="S2459">
        <v>750610</v>
      </c>
      <c r="T2459" s="13">
        <v>1.4970000000000001</v>
      </c>
      <c r="U2459" s="13">
        <v>0</v>
      </c>
      <c r="V2459" t="s">
        <v>2819</v>
      </c>
    </row>
    <row r="2460" spans="18:22" x14ac:dyDescent="0.35">
      <c r="R2460" t="s">
        <v>313</v>
      </c>
      <c r="S2460">
        <v>750720</v>
      </c>
      <c r="T2460" s="13">
        <v>1.6160000000000001</v>
      </c>
      <c r="U2460" s="13">
        <v>0</v>
      </c>
      <c r="V2460" t="s">
        <v>2820</v>
      </c>
    </row>
    <row r="2461" spans="18:22" x14ac:dyDescent="0.35">
      <c r="R2461" t="s">
        <v>313</v>
      </c>
      <c r="S2461">
        <v>750890</v>
      </c>
      <c r="T2461" s="13">
        <v>14.813000000000001</v>
      </c>
      <c r="U2461" s="13">
        <v>0</v>
      </c>
      <c r="V2461" t="s">
        <v>2821</v>
      </c>
    </row>
    <row r="2462" spans="18:22" x14ac:dyDescent="0.35">
      <c r="R2462" t="s">
        <v>196</v>
      </c>
      <c r="S2462">
        <v>760110</v>
      </c>
      <c r="T2462" s="13">
        <v>15.887</v>
      </c>
      <c r="U2462" s="13">
        <v>0</v>
      </c>
      <c r="V2462" t="s">
        <v>2822</v>
      </c>
    </row>
    <row r="2463" spans="18:22" x14ac:dyDescent="0.35">
      <c r="R2463" t="s">
        <v>196</v>
      </c>
      <c r="S2463">
        <v>760120</v>
      </c>
      <c r="T2463" s="13">
        <v>2.9239999999999999</v>
      </c>
      <c r="U2463" s="13">
        <v>0</v>
      </c>
      <c r="V2463" t="s">
        <v>2823</v>
      </c>
    </row>
    <row r="2464" spans="18:22" x14ac:dyDescent="0.35">
      <c r="R2464" t="s">
        <v>313</v>
      </c>
      <c r="S2464">
        <v>760200</v>
      </c>
      <c r="T2464" s="13">
        <v>40.064999999999998</v>
      </c>
      <c r="U2464" s="13">
        <v>355.202</v>
      </c>
      <c r="V2464" t="s">
        <v>2824</v>
      </c>
    </row>
    <row r="2465" spans="18:22" x14ac:dyDescent="0.35">
      <c r="R2465" t="s">
        <v>313</v>
      </c>
      <c r="S2465">
        <v>760320</v>
      </c>
      <c r="T2465" s="13">
        <v>0.76</v>
      </c>
      <c r="U2465" s="13">
        <v>0</v>
      </c>
      <c r="V2465" t="s">
        <v>2825</v>
      </c>
    </row>
    <row r="2466" spans="18:22" x14ac:dyDescent="0.35">
      <c r="R2466" t="s">
        <v>313</v>
      </c>
      <c r="S2466">
        <v>760410</v>
      </c>
      <c r="T2466" s="13">
        <v>823.03700000000003</v>
      </c>
      <c r="U2466" s="13">
        <v>0</v>
      </c>
      <c r="V2466" t="s">
        <v>2826</v>
      </c>
    </row>
    <row r="2467" spans="18:22" x14ac:dyDescent="0.35">
      <c r="R2467" t="s">
        <v>313</v>
      </c>
      <c r="S2467">
        <v>760421</v>
      </c>
      <c r="T2467" s="13">
        <v>991.55899999999997</v>
      </c>
      <c r="U2467" s="13">
        <v>0.83499999999999996</v>
      </c>
      <c r="V2467" t="s">
        <v>2827</v>
      </c>
    </row>
    <row r="2468" spans="18:22" x14ac:dyDescent="0.35">
      <c r="R2468" t="s">
        <v>313</v>
      </c>
      <c r="S2468">
        <v>760429</v>
      </c>
      <c r="T2468" s="13">
        <v>1160.92</v>
      </c>
      <c r="U2468" s="13">
        <v>0.75800000000000001</v>
      </c>
      <c r="V2468" t="s">
        <v>2828</v>
      </c>
    </row>
    <row r="2469" spans="18:22" x14ac:dyDescent="0.35">
      <c r="R2469" t="s">
        <v>313</v>
      </c>
      <c r="S2469">
        <v>760519</v>
      </c>
      <c r="T2469" s="13">
        <v>93.076999999999998</v>
      </c>
      <c r="U2469" s="13">
        <v>0.75800000000000001</v>
      </c>
      <c r="V2469" t="s">
        <v>2829</v>
      </c>
    </row>
    <row r="2470" spans="18:22" x14ac:dyDescent="0.35">
      <c r="R2470" t="s">
        <v>313</v>
      </c>
      <c r="S2470">
        <v>760529</v>
      </c>
      <c r="T2470" s="13">
        <v>20.684000000000001</v>
      </c>
      <c r="U2470" s="13">
        <v>0</v>
      </c>
      <c r="V2470" t="s">
        <v>2830</v>
      </c>
    </row>
    <row r="2471" spans="18:22" x14ac:dyDescent="0.35">
      <c r="R2471" t="s">
        <v>313</v>
      </c>
      <c r="S2471">
        <v>760611</v>
      </c>
      <c r="T2471" s="13">
        <v>266.77</v>
      </c>
      <c r="U2471" s="13">
        <v>8.7620000000000005</v>
      </c>
      <c r="V2471" t="s">
        <v>2831</v>
      </c>
    </row>
    <row r="2472" spans="18:22" x14ac:dyDescent="0.35">
      <c r="R2472" t="s">
        <v>313</v>
      </c>
      <c r="S2472">
        <v>760612</v>
      </c>
      <c r="T2472" s="13">
        <v>521.35</v>
      </c>
      <c r="U2472" s="13">
        <v>98.495999999999995</v>
      </c>
      <c r="V2472" t="s">
        <v>2831</v>
      </c>
    </row>
    <row r="2473" spans="18:22" x14ac:dyDescent="0.35">
      <c r="R2473" t="s">
        <v>313</v>
      </c>
      <c r="S2473">
        <v>760691</v>
      </c>
      <c r="T2473" s="13">
        <v>489.00299999999999</v>
      </c>
      <c r="U2473" s="13">
        <v>0</v>
      </c>
      <c r="V2473" t="s">
        <v>2832</v>
      </c>
    </row>
    <row r="2474" spans="18:22" x14ac:dyDescent="0.35">
      <c r="R2474" t="s">
        <v>313</v>
      </c>
      <c r="S2474">
        <v>760692</v>
      </c>
      <c r="T2474" s="13">
        <v>102.48399999999999</v>
      </c>
      <c r="U2474" s="13">
        <v>1.091</v>
      </c>
      <c r="V2474" t="s">
        <v>2832</v>
      </c>
    </row>
    <row r="2475" spans="18:22" x14ac:dyDescent="0.35">
      <c r="R2475" t="s">
        <v>313</v>
      </c>
      <c r="S2475">
        <v>760711</v>
      </c>
      <c r="T2475" s="13">
        <v>285.92899999999997</v>
      </c>
      <c r="U2475" s="13">
        <v>0</v>
      </c>
      <c r="V2475" t="s">
        <v>2833</v>
      </c>
    </row>
    <row r="2476" spans="18:22" x14ac:dyDescent="0.35">
      <c r="R2476" t="s">
        <v>313</v>
      </c>
      <c r="S2476">
        <v>760719</v>
      </c>
      <c r="T2476" s="13">
        <v>719.76</v>
      </c>
      <c r="U2476" s="13">
        <v>0</v>
      </c>
      <c r="V2476" t="s">
        <v>2833</v>
      </c>
    </row>
    <row r="2477" spans="18:22" x14ac:dyDescent="0.35">
      <c r="R2477" t="s">
        <v>313</v>
      </c>
      <c r="S2477">
        <v>760720</v>
      </c>
      <c r="T2477" s="13">
        <v>133.34700000000001</v>
      </c>
      <c r="U2477" s="13">
        <v>0</v>
      </c>
      <c r="V2477" t="s">
        <v>2833</v>
      </c>
    </row>
    <row r="2478" spans="18:22" x14ac:dyDescent="0.35">
      <c r="R2478" t="s">
        <v>313</v>
      </c>
      <c r="S2478">
        <v>760810</v>
      </c>
      <c r="T2478" s="13">
        <v>8.5190000000000001</v>
      </c>
      <c r="U2478" s="13">
        <v>0</v>
      </c>
      <c r="V2478" t="s">
        <v>2834</v>
      </c>
    </row>
    <row r="2479" spans="18:22" x14ac:dyDescent="0.35">
      <c r="R2479" t="s">
        <v>313</v>
      </c>
      <c r="S2479">
        <v>760820</v>
      </c>
      <c r="T2479" s="13">
        <v>106.60299999999999</v>
      </c>
      <c r="U2479" s="13">
        <v>0</v>
      </c>
      <c r="V2479" t="s">
        <v>2835</v>
      </c>
    </row>
    <row r="2480" spans="18:22" x14ac:dyDescent="0.35">
      <c r="R2480" t="s">
        <v>313</v>
      </c>
      <c r="S2480">
        <v>760900</v>
      </c>
      <c r="T2480" s="13">
        <v>73.465000000000003</v>
      </c>
      <c r="U2480" s="13">
        <v>0</v>
      </c>
      <c r="V2480" t="s">
        <v>2836</v>
      </c>
    </row>
    <row r="2481" spans="18:22" x14ac:dyDescent="0.35">
      <c r="R2481" t="s">
        <v>313</v>
      </c>
      <c r="S2481">
        <v>761010</v>
      </c>
      <c r="T2481" s="13">
        <v>2833.43</v>
      </c>
      <c r="U2481" s="13">
        <v>40.850999999999999</v>
      </c>
      <c r="V2481" t="s">
        <v>2076</v>
      </c>
    </row>
    <row r="2482" spans="18:22" x14ac:dyDescent="0.35">
      <c r="R2482" t="s">
        <v>313</v>
      </c>
      <c r="S2482">
        <v>761090</v>
      </c>
      <c r="T2482" s="13">
        <v>761.51</v>
      </c>
      <c r="U2482" s="13">
        <v>118.538</v>
      </c>
      <c r="V2482" t="s">
        <v>2837</v>
      </c>
    </row>
    <row r="2483" spans="18:22" x14ac:dyDescent="0.35">
      <c r="R2483" t="s">
        <v>313</v>
      </c>
      <c r="S2483">
        <v>761100</v>
      </c>
      <c r="T2483" s="13">
        <v>60.954999999999998</v>
      </c>
      <c r="U2483" s="13">
        <v>9.3930000000000007</v>
      </c>
      <c r="V2483" t="s">
        <v>2838</v>
      </c>
    </row>
    <row r="2484" spans="18:22" x14ac:dyDescent="0.35">
      <c r="R2484" t="s">
        <v>313</v>
      </c>
      <c r="S2484">
        <v>761210</v>
      </c>
      <c r="T2484" s="13">
        <v>1.2999999999999999E-2</v>
      </c>
      <c r="U2484" s="13">
        <v>0</v>
      </c>
      <c r="V2484" t="s">
        <v>2839</v>
      </c>
    </row>
    <row r="2485" spans="18:22" x14ac:dyDescent="0.35">
      <c r="R2485" t="s">
        <v>313</v>
      </c>
      <c r="S2485">
        <v>761290</v>
      </c>
      <c r="T2485" s="13">
        <v>47.906999999999996</v>
      </c>
      <c r="U2485" s="13">
        <v>8.67</v>
      </c>
      <c r="V2485" t="s">
        <v>2840</v>
      </c>
    </row>
    <row r="2486" spans="18:22" x14ac:dyDescent="0.35">
      <c r="R2486" t="s">
        <v>313</v>
      </c>
      <c r="S2486">
        <v>761300</v>
      </c>
      <c r="T2486" s="13">
        <v>117.108</v>
      </c>
      <c r="U2486" s="13">
        <v>0.98299999999999998</v>
      </c>
      <c r="V2486" t="s">
        <v>2841</v>
      </c>
    </row>
    <row r="2487" spans="18:22" x14ac:dyDescent="0.35">
      <c r="R2487" t="s">
        <v>313</v>
      </c>
      <c r="S2487">
        <v>761410</v>
      </c>
      <c r="T2487" s="13">
        <v>555.69100000000003</v>
      </c>
      <c r="U2487" s="13">
        <v>0</v>
      </c>
      <c r="V2487" t="s">
        <v>2808</v>
      </c>
    </row>
    <row r="2488" spans="18:22" x14ac:dyDescent="0.35">
      <c r="R2488" t="s">
        <v>313</v>
      </c>
      <c r="S2488">
        <v>761490</v>
      </c>
      <c r="T2488" s="13">
        <v>62.457999999999998</v>
      </c>
      <c r="U2488" s="13">
        <v>0</v>
      </c>
      <c r="V2488" t="s">
        <v>2808</v>
      </c>
    </row>
    <row r="2489" spans="18:22" x14ac:dyDescent="0.35">
      <c r="R2489" t="s">
        <v>313</v>
      </c>
      <c r="S2489">
        <v>761519</v>
      </c>
      <c r="T2489" s="13">
        <v>3340.24</v>
      </c>
      <c r="U2489" s="13">
        <v>82.85</v>
      </c>
      <c r="V2489" t="s">
        <v>2776</v>
      </c>
    </row>
    <row r="2490" spans="18:22" x14ac:dyDescent="0.35">
      <c r="R2490" t="s">
        <v>313</v>
      </c>
      <c r="S2490">
        <v>761520</v>
      </c>
      <c r="T2490" s="13">
        <v>113.25700000000001</v>
      </c>
      <c r="U2490" s="13">
        <v>5.5869999999999997</v>
      </c>
      <c r="V2490" t="s">
        <v>2780</v>
      </c>
    </row>
    <row r="2491" spans="18:22" x14ac:dyDescent="0.35">
      <c r="R2491" t="s">
        <v>313</v>
      </c>
      <c r="S2491">
        <v>761610</v>
      </c>
      <c r="T2491" s="13">
        <v>112.40600000000001</v>
      </c>
      <c r="U2491" s="13">
        <v>0</v>
      </c>
      <c r="V2491" t="s">
        <v>2842</v>
      </c>
    </row>
    <row r="2492" spans="18:22" x14ac:dyDescent="0.35">
      <c r="R2492" t="s">
        <v>313</v>
      </c>
      <c r="S2492">
        <v>761691</v>
      </c>
      <c r="T2492" s="13">
        <v>3.32</v>
      </c>
      <c r="U2492" s="13">
        <v>0</v>
      </c>
      <c r="V2492" t="s">
        <v>2738</v>
      </c>
    </row>
    <row r="2493" spans="18:22" x14ac:dyDescent="0.35">
      <c r="R2493" t="s">
        <v>313</v>
      </c>
      <c r="S2493">
        <v>761699</v>
      </c>
      <c r="T2493" s="13">
        <v>935.90899999999999</v>
      </c>
      <c r="U2493" s="13">
        <v>25.315000000000001</v>
      </c>
      <c r="V2493" t="s">
        <v>2843</v>
      </c>
    </row>
    <row r="2494" spans="18:22" x14ac:dyDescent="0.35">
      <c r="R2494" t="s">
        <v>313</v>
      </c>
      <c r="S2494">
        <v>780199</v>
      </c>
      <c r="T2494" s="13">
        <v>0</v>
      </c>
      <c r="U2494" s="13">
        <v>2335.06</v>
      </c>
      <c r="V2494" t="s">
        <v>2844</v>
      </c>
    </row>
    <row r="2495" spans="18:22" x14ac:dyDescent="0.35">
      <c r="R2495" t="s">
        <v>313</v>
      </c>
      <c r="S2495">
        <v>780419</v>
      </c>
      <c r="T2495" s="13">
        <v>8.2669999999999995</v>
      </c>
      <c r="U2495" s="13">
        <v>0</v>
      </c>
      <c r="V2495" t="s">
        <v>2845</v>
      </c>
    </row>
    <row r="2496" spans="18:22" x14ac:dyDescent="0.35">
      <c r="R2496" t="s">
        <v>313</v>
      </c>
      <c r="S2496">
        <v>780600</v>
      </c>
      <c r="T2496" s="13">
        <v>1.0269999999999999</v>
      </c>
      <c r="U2496" s="13">
        <v>0</v>
      </c>
      <c r="V2496" t="s">
        <v>2846</v>
      </c>
    </row>
    <row r="2497" spans="18:22" x14ac:dyDescent="0.35">
      <c r="R2497" t="s">
        <v>313</v>
      </c>
      <c r="S2497">
        <v>790700</v>
      </c>
      <c r="T2497" s="13">
        <v>11.444000000000001</v>
      </c>
      <c r="U2497" s="13">
        <v>35.700000000000003</v>
      </c>
      <c r="V2497" t="s">
        <v>2847</v>
      </c>
    </row>
    <row r="2498" spans="18:22" x14ac:dyDescent="0.35">
      <c r="R2498" t="s">
        <v>313</v>
      </c>
      <c r="S2498">
        <v>800300</v>
      </c>
      <c r="T2498" s="13">
        <v>7.8E-2</v>
      </c>
      <c r="U2498" s="13">
        <v>0</v>
      </c>
      <c r="V2498" t="s">
        <v>2848</v>
      </c>
    </row>
    <row r="2499" spans="18:22" x14ac:dyDescent="0.35">
      <c r="R2499" t="s">
        <v>313</v>
      </c>
      <c r="S2499">
        <v>800700</v>
      </c>
      <c r="T2499" s="13">
        <v>197.029</v>
      </c>
      <c r="U2499" s="13">
        <v>0</v>
      </c>
      <c r="V2499" t="s">
        <v>2849</v>
      </c>
    </row>
    <row r="2500" spans="18:22" x14ac:dyDescent="0.35">
      <c r="R2500" t="s">
        <v>313</v>
      </c>
      <c r="S2500">
        <v>810196</v>
      </c>
      <c r="T2500" s="13">
        <v>5.6000000000000001E-2</v>
      </c>
      <c r="U2500" s="13">
        <v>0</v>
      </c>
      <c r="V2500" t="s">
        <v>2850</v>
      </c>
    </row>
    <row r="2501" spans="18:22" x14ac:dyDescent="0.35">
      <c r="R2501" t="s">
        <v>313</v>
      </c>
      <c r="S2501">
        <v>810296</v>
      </c>
      <c r="T2501" s="13">
        <v>1.6839999999999999</v>
      </c>
      <c r="U2501" s="13">
        <v>0</v>
      </c>
      <c r="V2501" t="s">
        <v>2851</v>
      </c>
    </row>
    <row r="2502" spans="18:22" x14ac:dyDescent="0.35">
      <c r="R2502" t="s">
        <v>196</v>
      </c>
      <c r="S2502">
        <v>810520</v>
      </c>
      <c r="T2502" s="13">
        <v>0.33100000000000002</v>
      </c>
      <c r="U2502" s="13">
        <v>0</v>
      </c>
      <c r="V2502" t="s">
        <v>2852</v>
      </c>
    </row>
    <row r="2503" spans="18:22" x14ac:dyDescent="0.35">
      <c r="R2503" t="s">
        <v>313</v>
      </c>
      <c r="S2503">
        <v>810590</v>
      </c>
      <c r="T2503" s="13">
        <v>1.377</v>
      </c>
      <c r="U2503" s="13">
        <v>0</v>
      </c>
      <c r="V2503" t="s">
        <v>2853</v>
      </c>
    </row>
    <row r="2504" spans="18:22" x14ac:dyDescent="0.35">
      <c r="R2504" t="s">
        <v>313</v>
      </c>
      <c r="S2504">
        <v>810600</v>
      </c>
      <c r="T2504" s="13">
        <v>0.378</v>
      </c>
      <c r="U2504" s="13">
        <v>0</v>
      </c>
      <c r="V2504" t="s">
        <v>2854</v>
      </c>
    </row>
    <row r="2505" spans="18:22" x14ac:dyDescent="0.35">
      <c r="R2505" t="s">
        <v>313</v>
      </c>
      <c r="S2505">
        <v>810790</v>
      </c>
      <c r="T2505" s="13">
        <v>0.21299999999999999</v>
      </c>
      <c r="U2505" s="13">
        <v>0</v>
      </c>
      <c r="V2505" t="s">
        <v>2855</v>
      </c>
    </row>
    <row r="2506" spans="18:22" x14ac:dyDescent="0.35">
      <c r="R2506" t="s">
        <v>196</v>
      </c>
      <c r="S2506">
        <v>810820</v>
      </c>
      <c r="T2506" s="13">
        <v>0.191</v>
      </c>
      <c r="U2506" s="13">
        <v>0</v>
      </c>
      <c r="V2506" t="s">
        <v>2856</v>
      </c>
    </row>
    <row r="2507" spans="18:22" x14ac:dyDescent="0.35">
      <c r="R2507" t="s">
        <v>313</v>
      </c>
      <c r="S2507">
        <v>810890</v>
      </c>
      <c r="T2507" s="13">
        <v>1.0509999999999999</v>
      </c>
      <c r="U2507" s="13">
        <v>0</v>
      </c>
      <c r="V2507" t="s">
        <v>2857</v>
      </c>
    </row>
    <row r="2508" spans="18:22" x14ac:dyDescent="0.35">
      <c r="R2508" t="s">
        <v>313</v>
      </c>
      <c r="S2508">
        <v>810990</v>
      </c>
      <c r="T2508" s="13">
        <v>7.0000000000000001E-3</v>
      </c>
      <c r="U2508" s="13">
        <v>0</v>
      </c>
      <c r="V2508" t="s">
        <v>2858</v>
      </c>
    </row>
    <row r="2509" spans="18:22" x14ac:dyDescent="0.35">
      <c r="R2509" t="s">
        <v>313</v>
      </c>
      <c r="S2509">
        <v>811020</v>
      </c>
      <c r="T2509" s="13">
        <v>0</v>
      </c>
      <c r="U2509" s="13">
        <v>2.7E-2</v>
      </c>
      <c r="V2509" t="s">
        <v>2859</v>
      </c>
    </row>
    <row r="2510" spans="18:22" x14ac:dyDescent="0.35">
      <c r="R2510" t="s">
        <v>313</v>
      </c>
      <c r="S2510">
        <v>811100</v>
      </c>
      <c r="T2510" s="13">
        <v>8.5169999999999995</v>
      </c>
      <c r="U2510" s="13">
        <v>0</v>
      </c>
      <c r="V2510" t="s">
        <v>2860</v>
      </c>
    </row>
    <row r="2511" spans="18:22" x14ac:dyDescent="0.35">
      <c r="R2511" t="s">
        <v>313</v>
      </c>
      <c r="S2511">
        <v>811213</v>
      </c>
      <c r="T2511" s="13">
        <v>0</v>
      </c>
      <c r="U2511" s="13">
        <v>0.20200000000000001</v>
      </c>
      <c r="V2511" t="s">
        <v>2861</v>
      </c>
    </row>
    <row r="2512" spans="18:22" x14ac:dyDescent="0.35">
      <c r="R2512" t="s">
        <v>313</v>
      </c>
      <c r="S2512">
        <v>811219</v>
      </c>
      <c r="T2512" s="13">
        <v>0</v>
      </c>
      <c r="U2512" s="13">
        <v>106.628</v>
      </c>
      <c r="V2512" t="s">
        <v>2862</v>
      </c>
    </row>
    <row r="2513" spans="18:22" x14ac:dyDescent="0.35">
      <c r="R2513" t="s">
        <v>196</v>
      </c>
      <c r="S2513">
        <v>811292</v>
      </c>
      <c r="T2513" s="13">
        <v>4.7E-2</v>
      </c>
      <c r="U2513" s="13">
        <v>0</v>
      </c>
      <c r="V2513" t="s">
        <v>2863</v>
      </c>
    </row>
    <row r="2514" spans="18:22" x14ac:dyDescent="0.35">
      <c r="R2514" t="s">
        <v>313</v>
      </c>
      <c r="S2514">
        <v>820110</v>
      </c>
      <c r="T2514" s="13">
        <v>287.71800000000002</v>
      </c>
      <c r="U2514" s="13">
        <v>60.56</v>
      </c>
      <c r="V2514" t="s">
        <v>2864</v>
      </c>
    </row>
    <row r="2515" spans="18:22" x14ac:dyDescent="0.35">
      <c r="R2515" t="s">
        <v>313</v>
      </c>
      <c r="S2515">
        <v>820130</v>
      </c>
      <c r="T2515" s="13">
        <v>3483.96</v>
      </c>
      <c r="U2515" s="13">
        <v>212.84800000000001</v>
      </c>
      <c r="V2515" t="s">
        <v>2865</v>
      </c>
    </row>
    <row r="2516" spans="18:22" x14ac:dyDescent="0.35">
      <c r="R2516" t="s">
        <v>313</v>
      </c>
      <c r="S2516">
        <v>820140</v>
      </c>
      <c r="T2516" s="13">
        <v>179.61799999999999</v>
      </c>
      <c r="U2516" s="13">
        <v>27.989000000000001</v>
      </c>
      <c r="V2516" t="s">
        <v>2866</v>
      </c>
    </row>
    <row r="2517" spans="18:22" x14ac:dyDescent="0.35">
      <c r="R2517" t="s">
        <v>313</v>
      </c>
      <c r="S2517">
        <v>820150</v>
      </c>
      <c r="T2517" s="13">
        <v>99.587999999999994</v>
      </c>
      <c r="U2517" s="13">
        <v>0</v>
      </c>
      <c r="V2517" t="s">
        <v>2867</v>
      </c>
    </row>
    <row r="2518" spans="18:22" x14ac:dyDescent="0.35">
      <c r="R2518" t="s">
        <v>313</v>
      </c>
      <c r="S2518">
        <v>820160</v>
      </c>
      <c r="T2518" s="13">
        <v>10.536</v>
      </c>
      <c r="U2518" s="13">
        <v>0</v>
      </c>
      <c r="V2518" t="s">
        <v>2868</v>
      </c>
    </row>
    <row r="2519" spans="18:22" x14ac:dyDescent="0.35">
      <c r="R2519" t="s">
        <v>313</v>
      </c>
      <c r="S2519">
        <v>820190</v>
      </c>
      <c r="T2519" s="13">
        <v>189.87299999999999</v>
      </c>
      <c r="U2519" s="13">
        <v>11.957000000000001</v>
      </c>
      <c r="V2519" t="s">
        <v>2869</v>
      </c>
    </row>
    <row r="2520" spans="18:22" x14ac:dyDescent="0.35">
      <c r="R2520" t="s">
        <v>313</v>
      </c>
      <c r="S2520">
        <v>820210</v>
      </c>
      <c r="T2520" s="13">
        <v>45.521999999999998</v>
      </c>
      <c r="U2520" s="13">
        <v>7.8E-2</v>
      </c>
      <c r="V2520" t="s">
        <v>2870</v>
      </c>
    </row>
    <row r="2521" spans="18:22" x14ac:dyDescent="0.35">
      <c r="R2521" t="s">
        <v>313</v>
      </c>
      <c r="S2521">
        <v>820220</v>
      </c>
      <c r="T2521" s="13">
        <v>57.652999999999999</v>
      </c>
      <c r="U2521" s="13">
        <v>0</v>
      </c>
      <c r="V2521" t="s">
        <v>2871</v>
      </c>
    </row>
    <row r="2522" spans="18:22" x14ac:dyDescent="0.35">
      <c r="R2522" t="s">
        <v>313</v>
      </c>
      <c r="S2522">
        <v>820231</v>
      </c>
      <c r="T2522" s="13">
        <v>9.2050000000000001</v>
      </c>
      <c r="U2522" s="13">
        <v>0</v>
      </c>
      <c r="V2522" t="s">
        <v>2872</v>
      </c>
    </row>
    <row r="2523" spans="18:22" x14ac:dyDescent="0.35">
      <c r="R2523" t="s">
        <v>313</v>
      </c>
      <c r="S2523">
        <v>820239</v>
      </c>
      <c r="T2523" s="13">
        <v>13.215999999999999</v>
      </c>
      <c r="U2523" s="13">
        <v>0</v>
      </c>
      <c r="V2523" t="s">
        <v>2872</v>
      </c>
    </row>
    <row r="2524" spans="18:22" x14ac:dyDescent="0.35">
      <c r="R2524" t="s">
        <v>313</v>
      </c>
      <c r="S2524">
        <v>820240</v>
      </c>
      <c r="T2524" s="13">
        <v>3.5419999999999998</v>
      </c>
      <c r="U2524" s="13">
        <v>0</v>
      </c>
      <c r="V2524" t="s">
        <v>2873</v>
      </c>
    </row>
    <row r="2525" spans="18:22" x14ac:dyDescent="0.35">
      <c r="R2525" t="s">
        <v>313</v>
      </c>
      <c r="S2525">
        <v>820291</v>
      </c>
      <c r="T2525" s="13">
        <v>6.2850000000000001</v>
      </c>
      <c r="U2525" s="13">
        <v>8.0000000000000002E-3</v>
      </c>
      <c r="V2525" t="s">
        <v>2874</v>
      </c>
    </row>
    <row r="2526" spans="18:22" x14ac:dyDescent="0.35">
      <c r="R2526" t="s">
        <v>313</v>
      </c>
      <c r="S2526">
        <v>820299</v>
      </c>
      <c r="T2526" s="13">
        <v>284.13799999999998</v>
      </c>
      <c r="U2526" s="13">
        <v>59.216000000000001</v>
      </c>
      <c r="V2526" t="s">
        <v>2875</v>
      </c>
    </row>
    <row r="2527" spans="18:22" x14ac:dyDescent="0.35">
      <c r="R2527" t="s">
        <v>313</v>
      </c>
      <c r="S2527">
        <v>820310</v>
      </c>
      <c r="T2527" s="13">
        <v>41.176000000000002</v>
      </c>
      <c r="U2527" s="13">
        <v>7.6999999999999999E-2</v>
      </c>
      <c r="V2527" t="s">
        <v>2876</v>
      </c>
    </row>
    <row r="2528" spans="18:22" x14ac:dyDescent="0.35">
      <c r="R2528" t="s">
        <v>313</v>
      </c>
      <c r="S2528">
        <v>820320</v>
      </c>
      <c r="T2528" s="13">
        <v>152.30500000000001</v>
      </c>
      <c r="U2528" s="13">
        <v>20.635000000000002</v>
      </c>
      <c r="V2528" t="s">
        <v>2877</v>
      </c>
    </row>
    <row r="2529" spans="18:22" x14ac:dyDescent="0.35">
      <c r="R2529" t="s">
        <v>313</v>
      </c>
      <c r="S2529">
        <v>820330</v>
      </c>
      <c r="T2529" s="13">
        <v>44.963999999999999</v>
      </c>
      <c r="U2529" s="13">
        <v>0.41899999999999998</v>
      </c>
      <c r="V2529" t="s">
        <v>2878</v>
      </c>
    </row>
    <row r="2530" spans="18:22" x14ac:dyDescent="0.35">
      <c r="R2530" t="s">
        <v>313</v>
      </c>
      <c r="S2530">
        <v>820340</v>
      </c>
      <c r="T2530" s="13">
        <v>15.465999999999999</v>
      </c>
      <c r="U2530" s="13">
        <v>1.9179999999999999</v>
      </c>
      <c r="V2530" t="s">
        <v>2879</v>
      </c>
    </row>
    <row r="2531" spans="18:22" x14ac:dyDescent="0.35">
      <c r="R2531" t="s">
        <v>313</v>
      </c>
      <c r="S2531">
        <v>820411</v>
      </c>
      <c r="T2531" s="13">
        <v>70.722999999999999</v>
      </c>
      <c r="U2531" s="13">
        <v>2.698</v>
      </c>
      <c r="V2531" t="s">
        <v>2880</v>
      </c>
    </row>
    <row r="2532" spans="18:22" x14ac:dyDescent="0.35">
      <c r="R2532" t="s">
        <v>313</v>
      </c>
      <c r="S2532">
        <v>820412</v>
      </c>
      <c r="T2532" s="13">
        <v>62.616</v>
      </c>
      <c r="U2532" s="13">
        <v>10.786</v>
      </c>
      <c r="V2532" t="s">
        <v>2880</v>
      </c>
    </row>
    <row r="2533" spans="18:22" x14ac:dyDescent="0.35">
      <c r="R2533" t="s">
        <v>313</v>
      </c>
      <c r="S2533">
        <v>820420</v>
      </c>
      <c r="T2533" s="13">
        <v>177.49199999999999</v>
      </c>
      <c r="U2533" s="13">
        <v>1.4E-2</v>
      </c>
      <c r="V2533" t="s">
        <v>2881</v>
      </c>
    </row>
    <row r="2534" spans="18:22" x14ac:dyDescent="0.35">
      <c r="R2534" t="s">
        <v>313</v>
      </c>
      <c r="S2534">
        <v>820510</v>
      </c>
      <c r="T2534" s="13">
        <v>125.526</v>
      </c>
      <c r="U2534" s="13">
        <v>1.2909999999999999</v>
      </c>
      <c r="V2534" t="s">
        <v>2882</v>
      </c>
    </row>
    <row r="2535" spans="18:22" x14ac:dyDescent="0.35">
      <c r="R2535" t="s">
        <v>313</v>
      </c>
      <c r="S2535">
        <v>820520</v>
      </c>
      <c r="T2535" s="13">
        <v>173.71899999999999</v>
      </c>
      <c r="U2535" s="13">
        <v>1.55</v>
      </c>
      <c r="V2535" t="s">
        <v>2883</v>
      </c>
    </row>
    <row r="2536" spans="18:22" x14ac:dyDescent="0.35">
      <c r="R2536" t="s">
        <v>313</v>
      </c>
      <c r="S2536">
        <v>820530</v>
      </c>
      <c r="T2536" s="13">
        <v>245.33</v>
      </c>
      <c r="U2536" s="13">
        <v>6.0000000000000001E-3</v>
      </c>
      <c r="V2536" t="s">
        <v>2884</v>
      </c>
    </row>
    <row r="2537" spans="18:22" x14ac:dyDescent="0.35">
      <c r="R2537" t="s">
        <v>313</v>
      </c>
      <c r="S2537">
        <v>820540</v>
      </c>
      <c r="T2537" s="13">
        <v>62.884</v>
      </c>
      <c r="U2537" s="13">
        <v>19.841000000000001</v>
      </c>
      <c r="V2537" t="s">
        <v>2885</v>
      </c>
    </row>
    <row r="2538" spans="18:22" x14ac:dyDescent="0.35">
      <c r="R2538" t="s">
        <v>313</v>
      </c>
      <c r="S2538">
        <v>820551</v>
      </c>
      <c r="T2538" s="13">
        <v>76.248999999999995</v>
      </c>
      <c r="U2538" s="13">
        <v>1.0389999999999999</v>
      </c>
      <c r="V2538" t="s">
        <v>2886</v>
      </c>
    </row>
    <row r="2539" spans="18:22" x14ac:dyDescent="0.35">
      <c r="R2539" t="s">
        <v>313</v>
      </c>
      <c r="S2539">
        <v>820559</v>
      </c>
      <c r="T2539" s="13">
        <v>867.88400000000001</v>
      </c>
      <c r="U2539" s="13">
        <v>500.46499999999997</v>
      </c>
      <c r="V2539" t="s">
        <v>2887</v>
      </c>
    </row>
    <row r="2540" spans="18:22" x14ac:dyDescent="0.35">
      <c r="R2540" t="s">
        <v>313</v>
      </c>
      <c r="S2540">
        <v>820560</v>
      </c>
      <c r="T2540" s="13">
        <v>3.0249999999999999</v>
      </c>
      <c r="U2540" s="13">
        <v>0</v>
      </c>
      <c r="V2540" t="s">
        <v>2888</v>
      </c>
    </row>
    <row r="2541" spans="18:22" x14ac:dyDescent="0.35">
      <c r="R2541" t="s">
        <v>313</v>
      </c>
      <c r="S2541">
        <v>820570</v>
      </c>
      <c r="T2541" s="13">
        <v>87.010999999999996</v>
      </c>
      <c r="U2541" s="13">
        <v>3.2370000000000001</v>
      </c>
      <c r="V2541" t="s">
        <v>2889</v>
      </c>
    </row>
    <row r="2542" spans="18:22" x14ac:dyDescent="0.35">
      <c r="R2542" t="s">
        <v>313</v>
      </c>
      <c r="S2542">
        <v>820590</v>
      </c>
      <c r="T2542" s="13">
        <v>69.141999999999996</v>
      </c>
      <c r="U2542" s="13">
        <v>0</v>
      </c>
      <c r="V2542" t="s">
        <v>2890</v>
      </c>
    </row>
    <row r="2543" spans="18:22" x14ac:dyDescent="0.35">
      <c r="R2543" t="s">
        <v>313</v>
      </c>
      <c r="S2543">
        <v>820600</v>
      </c>
      <c r="T2543" s="13">
        <v>2355.09</v>
      </c>
      <c r="U2543" s="13">
        <v>47.216000000000001</v>
      </c>
      <c r="V2543" t="s">
        <v>2891</v>
      </c>
    </row>
    <row r="2544" spans="18:22" x14ac:dyDescent="0.35">
      <c r="R2544" t="s">
        <v>313</v>
      </c>
      <c r="S2544">
        <v>820713</v>
      </c>
      <c r="T2544" s="13">
        <v>11.406000000000001</v>
      </c>
      <c r="U2544" s="13">
        <v>0</v>
      </c>
      <c r="V2544" t="s">
        <v>2892</v>
      </c>
    </row>
    <row r="2545" spans="18:22" x14ac:dyDescent="0.35">
      <c r="R2545" t="s">
        <v>313</v>
      </c>
      <c r="S2545">
        <v>820719</v>
      </c>
      <c r="T2545" s="13">
        <v>44.546999999999997</v>
      </c>
      <c r="U2545" s="13">
        <v>1.83</v>
      </c>
      <c r="V2545" t="s">
        <v>2893</v>
      </c>
    </row>
    <row r="2546" spans="18:22" x14ac:dyDescent="0.35">
      <c r="R2546" t="s">
        <v>313</v>
      </c>
      <c r="S2546">
        <v>820720</v>
      </c>
      <c r="T2546" s="13">
        <v>6.1669999999999998</v>
      </c>
      <c r="U2546" s="13">
        <v>0</v>
      </c>
      <c r="V2546" t="s">
        <v>2894</v>
      </c>
    </row>
    <row r="2547" spans="18:22" x14ac:dyDescent="0.35">
      <c r="R2547" t="s">
        <v>313</v>
      </c>
      <c r="S2547">
        <v>820730</v>
      </c>
      <c r="T2547" s="13">
        <v>16.152000000000001</v>
      </c>
      <c r="U2547" s="13">
        <v>0.71</v>
      </c>
      <c r="V2547" t="s">
        <v>2895</v>
      </c>
    </row>
    <row r="2548" spans="18:22" x14ac:dyDescent="0.35">
      <c r="R2548" t="s">
        <v>313</v>
      </c>
      <c r="S2548">
        <v>820740</v>
      </c>
      <c r="T2548" s="13">
        <v>8.3789999999999996</v>
      </c>
      <c r="U2548" s="13">
        <v>0.124</v>
      </c>
      <c r="V2548" t="s">
        <v>2896</v>
      </c>
    </row>
    <row r="2549" spans="18:22" x14ac:dyDescent="0.35">
      <c r="R2549" t="s">
        <v>313</v>
      </c>
      <c r="S2549">
        <v>820750</v>
      </c>
      <c r="T2549" s="13">
        <v>134.91999999999999</v>
      </c>
      <c r="U2549" s="13">
        <v>2.4390000000000001</v>
      </c>
      <c r="V2549" t="s">
        <v>2897</v>
      </c>
    </row>
    <row r="2550" spans="18:22" x14ac:dyDescent="0.35">
      <c r="R2550" t="s">
        <v>313</v>
      </c>
      <c r="S2550">
        <v>820760</v>
      </c>
      <c r="T2550" s="13">
        <v>3.7360000000000002</v>
      </c>
      <c r="U2550" s="13">
        <v>0</v>
      </c>
      <c r="V2550" t="s">
        <v>2898</v>
      </c>
    </row>
    <row r="2551" spans="18:22" x14ac:dyDescent="0.35">
      <c r="R2551" t="s">
        <v>313</v>
      </c>
      <c r="S2551">
        <v>820770</v>
      </c>
      <c r="T2551" s="13">
        <v>25.742000000000001</v>
      </c>
      <c r="U2551" s="13">
        <v>0</v>
      </c>
      <c r="V2551" t="s">
        <v>2899</v>
      </c>
    </row>
    <row r="2552" spans="18:22" x14ac:dyDescent="0.35">
      <c r="R2552" t="s">
        <v>313</v>
      </c>
      <c r="S2552">
        <v>820780</v>
      </c>
      <c r="T2552" s="13">
        <v>40.938000000000002</v>
      </c>
      <c r="U2552" s="13">
        <v>0</v>
      </c>
      <c r="V2552" t="s">
        <v>2900</v>
      </c>
    </row>
    <row r="2553" spans="18:22" x14ac:dyDescent="0.35">
      <c r="R2553" t="s">
        <v>313</v>
      </c>
      <c r="S2553">
        <v>820790</v>
      </c>
      <c r="T2553" s="13">
        <v>696.05700000000002</v>
      </c>
      <c r="U2553" s="13">
        <v>16.440000000000001</v>
      </c>
      <c r="V2553" t="s">
        <v>2901</v>
      </c>
    </row>
    <row r="2554" spans="18:22" x14ac:dyDescent="0.35">
      <c r="R2554" t="s">
        <v>313</v>
      </c>
      <c r="S2554">
        <v>820810</v>
      </c>
      <c r="T2554" s="13">
        <v>9.7710000000000008</v>
      </c>
      <c r="U2554" s="13">
        <v>0</v>
      </c>
      <c r="V2554" t="s">
        <v>2902</v>
      </c>
    </row>
    <row r="2555" spans="18:22" x14ac:dyDescent="0.35">
      <c r="R2555" t="s">
        <v>313</v>
      </c>
      <c r="S2555">
        <v>820820</v>
      </c>
      <c r="T2555" s="13">
        <v>2.4220000000000002</v>
      </c>
      <c r="U2555" s="13">
        <v>0.04</v>
      </c>
      <c r="V2555" t="s">
        <v>2902</v>
      </c>
    </row>
    <row r="2556" spans="18:22" x14ac:dyDescent="0.35">
      <c r="R2556" t="s">
        <v>313</v>
      </c>
      <c r="S2556">
        <v>820830</v>
      </c>
      <c r="T2556" s="13">
        <v>34.319000000000003</v>
      </c>
      <c r="U2556" s="13">
        <v>0</v>
      </c>
      <c r="V2556" t="s">
        <v>2902</v>
      </c>
    </row>
    <row r="2557" spans="18:22" x14ac:dyDescent="0.35">
      <c r="R2557" t="s">
        <v>313</v>
      </c>
      <c r="S2557">
        <v>820840</v>
      </c>
      <c r="T2557" s="13">
        <v>7.6319999999999997</v>
      </c>
      <c r="U2557" s="13">
        <v>0</v>
      </c>
      <c r="V2557" t="s">
        <v>2902</v>
      </c>
    </row>
    <row r="2558" spans="18:22" x14ac:dyDescent="0.35">
      <c r="R2558" t="s">
        <v>313</v>
      </c>
      <c r="S2558">
        <v>820890</v>
      </c>
      <c r="T2558" s="13">
        <v>22.766999999999999</v>
      </c>
      <c r="U2558" s="13">
        <v>0</v>
      </c>
      <c r="V2558" t="s">
        <v>2902</v>
      </c>
    </row>
    <row r="2559" spans="18:22" x14ac:dyDescent="0.35">
      <c r="R2559" t="s">
        <v>313</v>
      </c>
      <c r="S2559">
        <v>820900</v>
      </c>
      <c r="T2559" s="13">
        <v>5.9889999999999999</v>
      </c>
      <c r="U2559" s="13">
        <v>0</v>
      </c>
      <c r="V2559" t="s">
        <v>2903</v>
      </c>
    </row>
    <row r="2560" spans="18:22" x14ac:dyDescent="0.35">
      <c r="R2560" t="s">
        <v>313</v>
      </c>
      <c r="S2560">
        <v>821000</v>
      </c>
      <c r="T2560" s="13">
        <v>21.38</v>
      </c>
      <c r="U2560" s="13">
        <v>0</v>
      </c>
      <c r="V2560" t="s">
        <v>2904</v>
      </c>
    </row>
    <row r="2561" spans="18:22" x14ac:dyDescent="0.35">
      <c r="R2561" t="s">
        <v>313</v>
      </c>
      <c r="S2561">
        <v>821110</v>
      </c>
      <c r="T2561" s="13">
        <v>5.4409999999999998</v>
      </c>
      <c r="U2561" s="13">
        <v>6.5780000000000003</v>
      </c>
      <c r="V2561" t="s">
        <v>2905</v>
      </c>
    </row>
    <row r="2562" spans="18:22" x14ac:dyDescent="0.35">
      <c r="R2562" t="s">
        <v>313</v>
      </c>
      <c r="S2562">
        <v>821191</v>
      </c>
      <c r="T2562" s="13">
        <v>67.715000000000003</v>
      </c>
      <c r="U2562" s="13">
        <v>0</v>
      </c>
      <c r="V2562" t="s">
        <v>2906</v>
      </c>
    </row>
    <row r="2563" spans="18:22" x14ac:dyDescent="0.35">
      <c r="R2563" t="s">
        <v>313</v>
      </c>
      <c r="S2563">
        <v>821192</v>
      </c>
      <c r="T2563" s="13">
        <v>36.784999999999997</v>
      </c>
      <c r="U2563" s="13">
        <v>0</v>
      </c>
      <c r="V2563" t="s">
        <v>2907</v>
      </c>
    </row>
    <row r="2564" spans="18:22" x14ac:dyDescent="0.35">
      <c r="R2564" t="s">
        <v>313</v>
      </c>
      <c r="S2564">
        <v>821193</v>
      </c>
      <c r="T2564" s="13">
        <v>9.6020000000000003</v>
      </c>
      <c r="U2564" s="13">
        <v>1.7000000000000001E-2</v>
      </c>
      <c r="V2564" t="s">
        <v>2908</v>
      </c>
    </row>
    <row r="2565" spans="18:22" x14ac:dyDescent="0.35">
      <c r="R2565" t="s">
        <v>313</v>
      </c>
      <c r="S2565">
        <v>821194</v>
      </c>
      <c r="T2565" s="13">
        <v>86.542000000000002</v>
      </c>
      <c r="U2565" s="13">
        <v>21.085999999999999</v>
      </c>
      <c r="V2565" t="s">
        <v>2909</v>
      </c>
    </row>
    <row r="2566" spans="18:22" x14ac:dyDescent="0.35">
      <c r="R2566" t="s">
        <v>313</v>
      </c>
      <c r="S2566">
        <v>821195</v>
      </c>
      <c r="T2566" s="13">
        <v>22.501000000000001</v>
      </c>
      <c r="U2566" s="13">
        <v>0</v>
      </c>
      <c r="V2566" t="s">
        <v>2910</v>
      </c>
    </row>
    <row r="2567" spans="18:22" x14ac:dyDescent="0.35">
      <c r="R2567" t="s">
        <v>313</v>
      </c>
      <c r="S2567">
        <v>821210</v>
      </c>
      <c r="T2567" s="13">
        <v>176.94</v>
      </c>
      <c r="U2567" s="13">
        <v>0</v>
      </c>
      <c r="V2567" t="s">
        <v>2911</v>
      </c>
    </row>
    <row r="2568" spans="18:22" x14ac:dyDescent="0.35">
      <c r="R2568" t="s">
        <v>313</v>
      </c>
      <c r="S2568">
        <v>821220</v>
      </c>
      <c r="T2568" s="13">
        <v>519.33299999999997</v>
      </c>
      <c r="U2568" s="13">
        <v>4.9800000000000004</v>
      </c>
      <c r="V2568" t="s">
        <v>2912</v>
      </c>
    </row>
    <row r="2569" spans="18:22" x14ac:dyDescent="0.35">
      <c r="R2569" t="s">
        <v>313</v>
      </c>
      <c r="S2569">
        <v>821290</v>
      </c>
      <c r="T2569" s="13">
        <v>0.21099999999999999</v>
      </c>
      <c r="U2569" s="13">
        <v>0</v>
      </c>
      <c r="V2569" t="s">
        <v>2913</v>
      </c>
    </row>
    <row r="2570" spans="18:22" x14ac:dyDescent="0.35">
      <c r="R2570" t="s">
        <v>313</v>
      </c>
      <c r="S2570">
        <v>821300</v>
      </c>
      <c r="T2570" s="13">
        <v>90.004999999999995</v>
      </c>
      <c r="U2570" s="13">
        <v>0</v>
      </c>
      <c r="V2570" t="s">
        <v>2914</v>
      </c>
    </row>
    <row r="2571" spans="18:22" x14ac:dyDescent="0.35">
      <c r="R2571" t="s">
        <v>313</v>
      </c>
      <c r="S2571">
        <v>821410</v>
      </c>
      <c r="T2571" s="13">
        <v>7.9930000000000003</v>
      </c>
      <c r="U2571" s="13">
        <v>0</v>
      </c>
      <c r="V2571" t="s">
        <v>2915</v>
      </c>
    </row>
    <row r="2572" spans="18:22" x14ac:dyDescent="0.35">
      <c r="R2572" t="s">
        <v>313</v>
      </c>
      <c r="S2572">
        <v>821420</v>
      </c>
      <c r="T2572" s="13">
        <v>10.823</v>
      </c>
      <c r="U2572" s="13">
        <v>0.41099999999999998</v>
      </c>
      <c r="V2572" t="s">
        <v>2916</v>
      </c>
    </row>
    <row r="2573" spans="18:22" x14ac:dyDescent="0.35">
      <c r="R2573" t="s">
        <v>313</v>
      </c>
      <c r="S2573">
        <v>821490</v>
      </c>
      <c r="T2573" s="13">
        <v>22.324999999999999</v>
      </c>
      <c r="U2573" s="13">
        <v>52.607999999999997</v>
      </c>
      <c r="V2573" t="s">
        <v>2917</v>
      </c>
    </row>
    <row r="2574" spans="18:22" x14ac:dyDescent="0.35">
      <c r="R2574" t="s">
        <v>313</v>
      </c>
      <c r="S2574">
        <v>821510</v>
      </c>
      <c r="T2574" s="13">
        <v>46.548999999999999</v>
      </c>
      <c r="U2574" s="13">
        <v>0.20799999999999999</v>
      </c>
      <c r="V2574" t="s">
        <v>2918</v>
      </c>
    </row>
    <row r="2575" spans="18:22" x14ac:dyDescent="0.35">
      <c r="R2575" t="s">
        <v>313</v>
      </c>
      <c r="S2575">
        <v>821520</v>
      </c>
      <c r="T2575" s="13">
        <v>13.471</v>
      </c>
      <c r="U2575" s="13">
        <v>0</v>
      </c>
      <c r="V2575" t="s">
        <v>2919</v>
      </c>
    </row>
    <row r="2576" spans="18:22" x14ac:dyDescent="0.35">
      <c r="R2576" t="s">
        <v>313</v>
      </c>
      <c r="S2576">
        <v>821591</v>
      </c>
      <c r="T2576" s="13">
        <v>20.92</v>
      </c>
      <c r="U2576" s="13">
        <v>0</v>
      </c>
      <c r="V2576" t="s">
        <v>2920</v>
      </c>
    </row>
    <row r="2577" spans="18:22" x14ac:dyDescent="0.35">
      <c r="R2577" t="s">
        <v>313</v>
      </c>
      <c r="S2577">
        <v>821599</v>
      </c>
      <c r="T2577" s="13">
        <v>542.00300000000004</v>
      </c>
      <c r="U2577" s="13">
        <v>8.9999999999999993E-3</v>
      </c>
      <c r="V2577" t="s">
        <v>2920</v>
      </c>
    </row>
    <row r="2578" spans="18:22" x14ac:dyDescent="0.35">
      <c r="R2578" t="s">
        <v>313</v>
      </c>
      <c r="S2578">
        <v>830110</v>
      </c>
      <c r="T2578" s="13">
        <v>835.78599999999994</v>
      </c>
      <c r="U2578" s="13">
        <v>0.186</v>
      </c>
      <c r="V2578" t="s">
        <v>2921</v>
      </c>
    </row>
    <row r="2579" spans="18:22" x14ac:dyDescent="0.35">
      <c r="R2579" t="s">
        <v>313</v>
      </c>
      <c r="S2579">
        <v>830120</v>
      </c>
      <c r="T2579" s="13">
        <v>27.001000000000001</v>
      </c>
      <c r="U2579" s="13">
        <v>0</v>
      </c>
      <c r="V2579" t="s">
        <v>2922</v>
      </c>
    </row>
    <row r="2580" spans="18:22" x14ac:dyDescent="0.35">
      <c r="R2580" t="s">
        <v>313</v>
      </c>
      <c r="S2580">
        <v>830130</v>
      </c>
      <c r="T2580" s="13">
        <v>842.47900000000004</v>
      </c>
      <c r="U2580" s="13">
        <v>0</v>
      </c>
      <c r="V2580" t="s">
        <v>2923</v>
      </c>
    </row>
    <row r="2581" spans="18:22" x14ac:dyDescent="0.35">
      <c r="R2581" t="s">
        <v>313</v>
      </c>
      <c r="S2581">
        <v>830140</v>
      </c>
      <c r="T2581" s="13">
        <v>1011.29</v>
      </c>
      <c r="U2581" s="13">
        <v>9.1999999999999998E-2</v>
      </c>
      <c r="V2581" t="s">
        <v>2924</v>
      </c>
    </row>
    <row r="2582" spans="18:22" x14ac:dyDescent="0.35">
      <c r="R2582" t="s">
        <v>313</v>
      </c>
      <c r="S2582">
        <v>830150</v>
      </c>
      <c r="T2582" s="13">
        <v>19.209</v>
      </c>
      <c r="U2582" s="13">
        <v>0</v>
      </c>
      <c r="V2582" t="s">
        <v>2925</v>
      </c>
    </row>
    <row r="2583" spans="18:22" x14ac:dyDescent="0.35">
      <c r="R2583" t="s">
        <v>313</v>
      </c>
      <c r="S2583">
        <v>830160</v>
      </c>
      <c r="T2583" s="13">
        <v>155.34800000000001</v>
      </c>
      <c r="U2583" s="13">
        <v>0</v>
      </c>
      <c r="V2583" t="s">
        <v>2926</v>
      </c>
    </row>
    <row r="2584" spans="18:22" x14ac:dyDescent="0.35">
      <c r="R2584" t="s">
        <v>313</v>
      </c>
      <c r="S2584">
        <v>830170</v>
      </c>
      <c r="T2584" s="13">
        <v>3.7330000000000001</v>
      </c>
      <c r="U2584" s="13">
        <v>6.0000000000000001E-3</v>
      </c>
      <c r="V2584" t="s">
        <v>2927</v>
      </c>
    </row>
    <row r="2585" spans="18:22" x14ac:dyDescent="0.35">
      <c r="R2585" t="s">
        <v>313</v>
      </c>
      <c r="S2585">
        <v>830210</v>
      </c>
      <c r="T2585" s="13">
        <v>469.12</v>
      </c>
      <c r="U2585" s="13">
        <v>4.9000000000000002E-2</v>
      </c>
      <c r="V2585" t="s">
        <v>2928</v>
      </c>
    </row>
    <row r="2586" spans="18:22" x14ac:dyDescent="0.35">
      <c r="R2586" t="s">
        <v>313</v>
      </c>
      <c r="S2586">
        <v>830220</v>
      </c>
      <c r="T2586" s="13">
        <v>30.498000000000001</v>
      </c>
      <c r="U2586" s="13">
        <v>0</v>
      </c>
      <c r="V2586" t="s">
        <v>2929</v>
      </c>
    </row>
    <row r="2587" spans="18:22" x14ac:dyDescent="0.35">
      <c r="R2587" t="s">
        <v>313</v>
      </c>
      <c r="S2587">
        <v>830230</v>
      </c>
      <c r="T2587" s="13">
        <v>29.260999999999999</v>
      </c>
      <c r="U2587" s="13">
        <v>0</v>
      </c>
      <c r="V2587" t="s">
        <v>2930</v>
      </c>
    </row>
    <row r="2588" spans="18:22" x14ac:dyDescent="0.35">
      <c r="R2588" t="s">
        <v>313</v>
      </c>
      <c r="S2588">
        <v>830241</v>
      </c>
      <c r="T2588" s="13">
        <v>169.33</v>
      </c>
      <c r="U2588" s="13">
        <v>0.71499999999999997</v>
      </c>
      <c r="V2588" t="s">
        <v>2930</v>
      </c>
    </row>
    <row r="2589" spans="18:22" x14ac:dyDescent="0.35">
      <c r="R2589" t="s">
        <v>313</v>
      </c>
      <c r="S2589">
        <v>830242</v>
      </c>
      <c r="T2589" s="13">
        <v>155.02799999999999</v>
      </c>
      <c r="U2589" s="13">
        <v>0.67600000000000005</v>
      </c>
      <c r="V2589" t="s">
        <v>2930</v>
      </c>
    </row>
    <row r="2590" spans="18:22" x14ac:dyDescent="0.35">
      <c r="R2590" t="s">
        <v>313</v>
      </c>
      <c r="S2590">
        <v>830249</v>
      </c>
      <c r="T2590" s="13">
        <v>397.59899999999999</v>
      </c>
      <c r="U2590" s="13">
        <v>33.484000000000002</v>
      </c>
      <c r="V2590" t="s">
        <v>2930</v>
      </c>
    </row>
    <row r="2591" spans="18:22" x14ac:dyDescent="0.35">
      <c r="R2591" t="s">
        <v>313</v>
      </c>
      <c r="S2591">
        <v>830250</v>
      </c>
      <c r="T2591" s="13">
        <v>120.762</v>
      </c>
      <c r="U2591" s="13">
        <v>4.7E-2</v>
      </c>
      <c r="V2591" t="s">
        <v>2931</v>
      </c>
    </row>
    <row r="2592" spans="18:22" x14ac:dyDescent="0.35">
      <c r="R2592" t="s">
        <v>313</v>
      </c>
      <c r="S2592">
        <v>830260</v>
      </c>
      <c r="T2592" s="13">
        <v>158.72200000000001</v>
      </c>
      <c r="U2592" s="13">
        <v>0</v>
      </c>
      <c r="V2592" t="s">
        <v>2932</v>
      </c>
    </row>
    <row r="2593" spans="18:22" x14ac:dyDescent="0.35">
      <c r="R2593" t="s">
        <v>313</v>
      </c>
      <c r="S2593">
        <v>830300</v>
      </c>
      <c r="T2593" s="13">
        <v>280.45999999999998</v>
      </c>
      <c r="U2593" s="13">
        <v>0</v>
      </c>
      <c r="V2593" t="s">
        <v>2933</v>
      </c>
    </row>
    <row r="2594" spans="18:22" x14ac:dyDescent="0.35">
      <c r="R2594" t="s">
        <v>313</v>
      </c>
      <c r="S2594">
        <v>830400</v>
      </c>
      <c r="T2594" s="13">
        <v>123.658</v>
      </c>
      <c r="U2594" s="13">
        <v>0</v>
      </c>
      <c r="V2594" t="s">
        <v>2934</v>
      </c>
    </row>
    <row r="2595" spans="18:22" x14ac:dyDescent="0.35">
      <c r="R2595" t="s">
        <v>313</v>
      </c>
      <c r="S2595">
        <v>830510</v>
      </c>
      <c r="T2595" s="13">
        <v>36.884</v>
      </c>
      <c r="U2595" s="13">
        <v>0</v>
      </c>
      <c r="V2595" t="s">
        <v>2935</v>
      </c>
    </row>
    <row r="2596" spans="18:22" x14ac:dyDescent="0.35">
      <c r="R2596" t="s">
        <v>313</v>
      </c>
      <c r="S2596">
        <v>830520</v>
      </c>
      <c r="T2596" s="13">
        <v>56.362000000000002</v>
      </c>
      <c r="U2596" s="13">
        <v>0</v>
      </c>
      <c r="V2596" t="s">
        <v>2936</v>
      </c>
    </row>
    <row r="2597" spans="18:22" x14ac:dyDescent="0.35">
      <c r="R2597" t="s">
        <v>313</v>
      </c>
      <c r="S2597">
        <v>830590</v>
      </c>
      <c r="T2597" s="13">
        <v>15.523</v>
      </c>
      <c r="U2597" s="13">
        <v>0</v>
      </c>
      <c r="V2597" t="s">
        <v>2937</v>
      </c>
    </row>
    <row r="2598" spans="18:22" x14ac:dyDescent="0.35">
      <c r="R2598" t="s">
        <v>313</v>
      </c>
      <c r="S2598">
        <v>830610</v>
      </c>
      <c r="T2598" s="13">
        <v>39.26</v>
      </c>
      <c r="U2598" s="13">
        <v>0</v>
      </c>
      <c r="V2598" t="s">
        <v>2938</v>
      </c>
    </row>
    <row r="2599" spans="18:22" x14ac:dyDescent="0.35">
      <c r="R2599" t="s">
        <v>313</v>
      </c>
      <c r="S2599">
        <v>830621</v>
      </c>
      <c r="T2599" s="13">
        <v>5.1230000000000002</v>
      </c>
      <c r="U2599" s="13">
        <v>0</v>
      </c>
      <c r="V2599" t="s">
        <v>2939</v>
      </c>
    </row>
    <row r="2600" spans="18:22" x14ac:dyDescent="0.35">
      <c r="R2600" t="s">
        <v>313</v>
      </c>
      <c r="S2600">
        <v>830629</v>
      </c>
      <c r="T2600" s="13">
        <v>15.391999999999999</v>
      </c>
      <c r="U2600" s="13">
        <v>0</v>
      </c>
      <c r="V2600" t="s">
        <v>2939</v>
      </c>
    </row>
    <row r="2601" spans="18:22" x14ac:dyDescent="0.35">
      <c r="R2601" t="s">
        <v>313</v>
      </c>
      <c r="S2601">
        <v>830630</v>
      </c>
      <c r="T2601" s="13">
        <v>7.6239999999999997</v>
      </c>
      <c r="U2601" s="13">
        <v>0</v>
      </c>
      <c r="V2601" t="s">
        <v>2940</v>
      </c>
    </row>
    <row r="2602" spans="18:22" x14ac:dyDescent="0.35">
      <c r="R2602" t="s">
        <v>313</v>
      </c>
      <c r="S2602">
        <v>830710</v>
      </c>
      <c r="T2602" s="13">
        <v>342.08300000000003</v>
      </c>
      <c r="U2602" s="13">
        <v>0</v>
      </c>
      <c r="V2602" t="s">
        <v>2941</v>
      </c>
    </row>
    <row r="2603" spans="18:22" x14ac:dyDescent="0.35">
      <c r="R2603" t="s">
        <v>313</v>
      </c>
      <c r="S2603">
        <v>830790</v>
      </c>
      <c r="T2603" s="13">
        <v>71.688999999999993</v>
      </c>
      <c r="U2603" s="13">
        <v>0</v>
      </c>
      <c r="V2603" t="s">
        <v>2941</v>
      </c>
    </row>
    <row r="2604" spans="18:22" x14ac:dyDescent="0.35">
      <c r="R2604" t="s">
        <v>313</v>
      </c>
      <c r="S2604">
        <v>830810</v>
      </c>
      <c r="T2604" s="13">
        <v>15.476000000000001</v>
      </c>
      <c r="U2604" s="13">
        <v>2.5179999999999998</v>
      </c>
      <c r="V2604" t="s">
        <v>2942</v>
      </c>
    </row>
    <row r="2605" spans="18:22" x14ac:dyDescent="0.35">
      <c r="R2605" t="s">
        <v>313</v>
      </c>
      <c r="S2605">
        <v>830820</v>
      </c>
      <c r="T2605" s="13">
        <v>7.5129999999999999</v>
      </c>
      <c r="U2605" s="13">
        <v>0</v>
      </c>
      <c r="V2605" t="s">
        <v>2943</v>
      </c>
    </row>
    <row r="2606" spans="18:22" x14ac:dyDescent="0.35">
      <c r="R2606" t="s">
        <v>313</v>
      </c>
      <c r="S2606">
        <v>830890</v>
      </c>
      <c r="T2606" s="13">
        <v>58.027000000000001</v>
      </c>
      <c r="U2606" s="13">
        <v>0.86799999999999999</v>
      </c>
      <c r="V2606" t="s">
        <v>2944</v>
      </c>
    </row>
    <row r="2607" spans="18:22" x14ac:dyDescent="0.35">
      <c r="R2607" t="s">
        <v>313</v>
      </c>
      <c r="S2607">
        <v>830910</v>
      </c>
      <c r="T2607" s="13">
        <v>2379.21</v>
      </c>
      <c r="U2607" s="13">
        <v>0</v>
      </c>
      <c r="V2607" t="s">
        <v>2945</v>
      </c>
    </row>
    <row r="2608" spans="18:22" x14ac:dyDescent="0.35">
      <c r="R2608" t="s">
        <v>313</v>
      </c>
      <c r="S2608">
        <v>830990</v>
      </c>
      <c r="T2608" s="13">
        <v>189.482</v>
      </c>
      <c r="U2608" s="13">
        <v>5.1820000000000004</v>
      </c>
      <c r="V2608" t="s">
        <v>2946</v>
      </c>
    </row>
    <row r="2609" spans="18:22" x14ac:dyDescent="0.35">
      <c r="R2609" t="s">
        <v>313</v>
      </c>
      <c r="S2609">
        <v>831000</v>
      </c>
      <c r="T2609" s="13">
        <v>157.98500000000001</v>
      </c>
      <c r="U2609" s="13">
        <v>0</v>
      </c>
      <c r="V2609" t="s">
        <v>2947</v>
      </c>
    </row>
    <row r="2610" spans="18:22" x14ac:dyDescent="0.35">
      <c r="R2610" t="s">
        <v>313</v>
      </c>
      <c r="S2610">
        <v>831110</v>
      </c>
      <c r="T2610" s="13">
        <v>744.08699999999999</v>
      </c>
      <c r="U2610" s="13">
        <v>2.2909999999999999</v>
      </c>
      <c r="V2610" t="s">
        <v>2948</v>
      </c>
    </row>
    <row r="2611" spans="18:22" x14ac:dyDescent="0.35">
      <c r="R2611" t="s">
        <v>313</v>
      </c>
      <c r="S2611">
        <v>831120</v>
      </c>
      <c r="T2611" s="13">
        <v>2.6080000000000001</v>
      </c>
      <c r="U2611" s="13">
        <v>0</v>
      </c>
      <c r="V2611" t="s">
        <v>2949</v>
      </c>
    </row>
    <row r="2612" spans="18:22" x14ac:dyDescent="0.35">
      <c r="R2612" t="s">
        <v>313</v>
      </c>
      <c r="S2612">
        <v>831130</v>
      </c>
      <c r="T2612" s="13">
        <v>127.56</v>
      </c>
      <c r="U2612" s="13">
        <v>0</v>
      </c>
      <c r="V2612" t="s">
        <v>2950</v>
      </c>
    </row>
    <row r="2613" spans="18:22" x14ac:dyDescent="0.35">
      <c r="R2613" t="s">
        <v>313</v>
      </c>
      <c r="S2613">
        <v>831190</v>
      </c>
      <c r="T2613" s="13">
        <v>99.725999999999999</v>
      </c>
      <c r="U2613" s="13">
        <v>0</v>
      </c>
      <c r="V2613" t="s">
        <v>2951</v>
      </c>
    </row>
    <row r="2614" spans="18:22" x14ac:dyDescent="0.35">
      <c r="R2614" t="s">
        <v>313</v>
      </c>
      <c r="S2614">
        <v>840212</v>
      </c>
      <c r="T2614" s="13">
        <v>5.4859999999999998</v>
      </c>
      <c r="U2614" s="13">
        <v>0</v>
      </c>
      <c r="V2614" t="s">
        <v>2952</v>
      </c>
    </row>
    <row r="2615" spans="18:22" x14ac:dyDescent="0.35">
      <c r="R2615" t="s">
        <v>313</v>
      </c>
      <c r="S2615">
        <v>840219</v>
      </c>
      <c r="T2615" s="13">
        <v>195.10900000000001</v>
      </c>
      <c r="U2615" s="13">
        <v>0</v>
      </c>
      <c r="V2615" t="s">
        <v>2953</v>
      </c>
    </row>
    <row r="2616" spans="18:22" x14ac:dyDescent="0.35">
      <c r="R2616" t="s">
        <v>313</v>
      </c>
      <c r="S2616">
        <v>840220</v>
      </c>
      <c r="T2616" s="13">
        <v>0.20100000000000001</v>
      </c>
      <c r="U2616" s="13">
        <v>0</v>
      </c>
      <c r="V2616" t="s">
        <v>2954</v>
      </c>
    </row>
    <row r="2617" spans="18:22" x14ac:dyDescent="0.35">
      <c r="R2617" t="s">
        <v>313</v>
      </c>
      <c r="S2617">
        <v>840290</v>
      </c>
      <c r="T2617" s="13">
        <v>258.47399999999999</v>
      </c>
      <c r="U2617" s="13">
        <v>0</v>
      </c>
      <c r="V2617" t="s">
        <v>2955</v>
      </c>
    </row>
    <row r="2618" spans="18:22" x14ac:dyDescent="0.35">
      <c r="R2618" t="s">
        <v>314</v>
      </c>
      <c r="S2618">
        <v>840310</v>
      </c>
      <c r="T2618" s="13">
        <v>15.507</v>
      </c>
      <c r="U2618" s="13">
        <v>0</v>
      </c>
      <c r="V2618" t="s">
        <v>2956</v>
      </c>
    </row>
    <row r="2619" spans="18:22" x14ac:dyDescent="0.35">
      <c r="R2619" t="s">
        <v>314</v>
      </c>
      <c r="S2619">
        <v>840390</v>
      </c>
      <c r="T2619" s="13">
        <v>20.523</v>
      </c>
      <c r="U2619" s="13">
        <v>33.337000000000003</v>
      </c>
      <c r="V2619" t="s">
        <v>2957</v>
      </c>
    </row>
    <row r="2620" spans="18:22" x14ac:dyDescent="0.35">
      <c r="R2620" t="s">
        <v>313</v>
      </c>
      <c r="S2620">
        <v>840410</v>
      </c>
      <c r="T2620" s="13">
        <v>10.82</v>
      </c>
      <c r="U2620" s="13">
        <v>0</v>
      </c>
      <c r="V2620" t="s">
        <v>2958</v>
      </c>
    </row>
    <row r="2621" spans="18:22" x14ac:dyDescent="0.35">
      <c r="R2621" t="s">
        <v>313</v>
      </c>
      <c r="S2621">
        <v>840420</v>
      </c>
      <c r="T2621" s="13">
        <v>2.2050000000000001</v>
      </c>
      <c r="U2621" s="13">
        <v>0</v>
      </c>
      <c r="V2621" t="s">
        <v>2959</v>
      </c>
    </row>
    <row r="2622" spans="18:22" x14ac:dyDescent="0.35">
      <c r="R2622" t="s">
        <v>313</v>
      </c>
      <c r="S2622">
        <v>840490</v>
      </c>
      <c r="T2622" s="13">
        <v>17.613</v>
      </c>
      <c r="U2622" s="13">
        <v>0</v>
      </c>
      <c r="V2622" t="s">
        <v>2960</v>
      </c>
    </row>
    <row r="2623" spans="18:22" x14ac:dyDescent="0.35">
      <c r="R2623" t="s">
        <v>314</v>
      </c>
      <c r="S2623">
        <v>840510</v>
      </c>
      <c r="T2623" s="13">
        <v>43.155000000000001</v>
      </c>
      <c r="U2623" s="13">
        <v>0</v>
      </c>
      <c r="V2623" t="s">
        <v>2961</v>
      </c>
    </row>
    <row r="2624" spans="18:22" x14ac:dyDescent="0.35">
      <c r="R2624" t="s">
        <v>314</v>
      </c>
      <c r="S2624">
        <v>840590</v>
      </c>
      <c r="T2624" s="13">
        <v>57.3</v>
      </c>
      <c r="U2624" s="13">
        <v>0</v>
      </c>
      <c r="V2624" t="s">
        <v>2962</v>
      </c>
    </row>
    <row r="2625" spans="18:22" x14ac:dyDescent="0.35">
      <c r="R2625" t="s">
        <v>314</v>
      </c>
      <c r="S2625">
        <v>840681</v>
      </c>
      <c r="T2625" s="13">
        <v>0.57999999999999996</v>
      </c>
      <c r="U2625" s="13">
        <v>0</v>
      </c>
      <c r="V2625" t="s">
        <v>2963</v>
      </c>
    </row>
    <row r="2626" spans="18:22" x14ac:dyDescent="0.35">
      <c r="R2626" t="s">
        <v>314</v>
      </c>
      <c r="S2626">
        <v>840690</v>
      </c>
      <c r="T2626" s="13">
        <v>1691.11</v>
      </c>
      <c r="U2626" s="13">
        <v>812.40300000000002</v>
      </c>
      <c r="V2626" t="s">
        <v>2964</v>
      </c>
    </row>
    <row r="2627" spans="18:22" x14ac:dyDescent="0.35">
      <c r="R2627" t="s">
        <v>315</v>
      </c>
      <c r="S2627">
        <v>840710</v>
      </c>
      <c r="T2627" s="13">
        <v>203.02099999999999</v>
      </c>
      <c r="U2627" s="13">
        <v>0</v>
      </c>
      <c r="V2627" t="s">
        <v>2965</v>
      </c>
    </row>
    <row r="2628" spans="18:22" x14ac:dyDescent="0.35">
      <c r="R2628" t="s">
        <v>314</v>
      </c>
      <c r="S2628">
        <v>840721</v>
      </c>
      <c r="T2628" s="13">
        <v>47.033999999999999</v>
      </c>
      <c r="U2628" s="13">
        <v>0</v>
      </c>
      <c r="V2628" t="s">
        <v>2965</v>
      </c>
    </row>
    <row r="2629" spans="18:22" x14ac:dyDescent="0.35">
      <c r="R2629" t="s">
        <v>314</v>
      </c>
      <c r="S2629">
        <v>840729</v>
      </c>
      <c r="T2629" s="13">
        <v>3.7919999999999998</v>
      </c>
      <c r="U2629" s="13">
        <v>0</v>
      </c>
      <c r="V2629" t="s">
        <v>2965</v>
      </c>
    </row>
    <row r="2630" spans="18:22" x14ac:dyDescent="0.35">
      <c r="R2630" t="s">
        <v>315</v>
      </c>
      <c r="S2630">
        <v>840731</v>
      </c>
      <c r="T2630" s="13">
        <v>7.508</v>
      </c>
      <c r="U2630" s="13">
        <v>0</v>
      </c>
      <c r="V2630" t="s">
        <v>2966</v>
      </c>
    </row>
    <row r="2631" spans="18:22" x14ac:dyDescent="0.35">
      <c r="R2631" t="s">
        <v>315</v>
      </c>
      <c r="S2631">
        <v>840732</v>
      </c>
      <c r="T2631" s="13">
        <v>2.3439999999999999</v>
      </c>
      <c r="U2631" s="13">
        <v>0</v>
      </c>
      <c r="V2631" t="s">
        <v>2966</v>
      </c>
    </row>
    <row r="2632" spans="18:22" x14ac:dyDescent="0.35">
      <c r="R2632" t="s">
        <v>315</v>
      </c>
      <c r="S2632">
        <v>840733</v>
      </c>
      <c r="T2632" s="13">
        <v>0.53500000000000003</v>
      </c>
      <c r="U2632" s="13">
        <v>0</v>
      </c>
      <c r="V2632" t="s">
        <v>2966</v>
      </c>
    </row>
    <row r="2633" spans="18:22" x14ac:dyDescent="0.35">
      <c r="R2633" t="s">
        <v>315</v>
      </c>
      <c r="S2633">
        <v>840734</v>
      </c>
      <c r="T2633" s="13">
        <v>45.944000000000003</v>
      </c>
      <c r="U2633" s="13">
        <v>0</v>
      </c>
      <c r="V2633" t="s">
        <v>2966</v>
      </c>
    </row>
    <row r="2634" spans="18:22" x14ac:dyDescent="0.35">
      <c r="R2634" t="s">
        <v>314</v>
      </c>
      <c r="S2634">
        <v>840790</v>
      </c>
      <c r="T2634" s="13">
        <v>107.184</v>
      </c>
      <c r="U2634" s="13">
        <v>0</v>
      </c>
      <c r="V2634" t="s">
        <v>2965</v>
      </c>
    </row>
    <row r="2635" spans="18:22" x14ac:dyDescent="0.35">
      <c r="R2635" t="s">
        <v>314</v>
      </c>
      <c r="S2635">
        <v>840810</v>
      </c>
      <c r="T2635" s="13">
        <v>7.1660000000000004</v>
      </c>
      <c r="U2635" s="13">
        <v>0</v>
      </c>
      <c r="V2635" t="s">
        <v>2967</v>
      </c>
    </row>
    <row r="2636" spans="18:22" x14ac:dyDescent="0.35">
      <c r="R2636" t="s">
        <v>315</v>
      </c>
      <c r="S2636">
        <v>840820</v>
      </c>
      <c r="T2636" s="13">
        <v>433.488</v>
      </c>
      <c r="U2636" s="13">
        <v>0</v>
      </c>
      <c r="V2636" t="s">
        <v>2967</v>
      </c>
    </row>
    <row r="2637" spans="18:22" x14ac:dyDescent="0.35">
      <c r="R2637" t="s">
        <v>314</v>
      </c>
      <c r="S2637">
        <v>840890</v>
      </c>
      <c r="T2637" s="13">
        <v>263.73</v>
      </c>
      <c r="U2637" s="13">
        <v>4.1280000000000001</v>
      </c>
      <c r="V2637" t="s">
        <v>2968</v>
      </c>
    </row>
    <row r="2638" spans="18:22" x14ac:dyDescent="0.35">
      <c r="R2638" t="s">
        <v>315</v>
      </c>
      <c r="S2638">
        <v>840910</v>
      </c>
      <c r="T2638" s="13">
        <v>5.3449999999999998</v>
      </c>
      <c r="U2638" s="13">
        <v>0.58799999999999997</v>
      </c>
      <c r="V2638" t="s">
        <v>2969</v>
      </c>
    </row>
    <row r="2639" spans="18:22" x14ac:dyDescent="0.35">
      <c r="R2639" t="s">
        <v>315</v>
      </c>
      <c r="S2639">
        <v>840991</v>
      </c>
      <c r="T2639" s="13">
        <v>197.06899999999999</v>
      </c>
      <c r="U2639" s="13">
        <v>1E-3</v>
      </c>
      <c r="V2639" t="s">
        <v>2969</v>
      </c>
    </row>
    <row r="2640" spans="18:22" x14ac:dyDescent="0.35">
      <c r="R2640" t="s">
        <v>315</v>
      </c>
      <c r="S2640">
        <v>840999</v>
      </c>
      <c r="T2640" s="13">
        <v>719.61300000000006</v>
      </c>
      <c r="U2640" s="13">
        <v>201.946</v>
      </c>
      <c r="V2640" t="s">
        <v>2969</v>
      </c>
    </row>
    <row r="2641" spans="18:22" x14ac:dyDescent="0.35">
      <c r="R2641" t="s">
        <v>314</v>
      </c>
      <c r="S2641">
        <v>841011</v>
      </c>
      <c r="T2641" s="13">
        <v>22.635000000000002</v>
      </c>
      <c r="U2641" s="13">
        <v>1.0109999999999999</v>
      </c>
      <c r="V2641" t="s">
        <v>2970</v>
      </c>
    </row>
    <row r="2642" spans="18:22" x14ac:dyDescent="0.35">
      <c r="R2642" t="s">
        <v>314</v>
      </c>
      <c r="S2642">
        <v>841090</v>
      </c>
      <c r="T2642" s="13">
        <v>32.36</v>
      </c>
      <c r="U2642" s="13">
        <v>0.151</v>
      </c>
      <c r="V2642" t="s">
        <v>2971</v>
      </c>
    </row>
    <row r="2643" spans="18:22" x14ac:dyDescent="0.35">
      <c r="R2643" t="s">
        <v>315</v>
      </c>
      <c r="S2643">
        <v>841122</v>
      </c>
      <c r="T2643" s="13">
        <v>1.0249999999999999</v>
      </c>
      <c r="U2643" s="13">
        <v>0</v>
      </c>
      <c r="V2643" t="s">
        <v>2972</v>
      </c>
    </row>
    <row r="2644" spans="18:22" x14ac:dyDescent="0.35">
      <c r="R2644" t="s">
        <v>314</v>
      </c>
      <c r="S2644">
        <v>841199</v>
      </c>
      <c r="T2644" s="13">
        <v>39.412999999999997</v>
      </c>
      <c r="U2644" s="13">
        <v>0</v>
      </c>
      <c r="V2644" t="s">
        <v>2973</v>
      </c>
    </row>
    <row r="2645" spans="18:22" x14ac:dyDescent="0.35">
      <c r="R2645" t="s">
        <v>315</v>
      </c>
      <c r="S2645">
        <v>841210</v>
      </c>
      <c r="T2645" s="13">
        <v>0.436</v>
      </c>
      <c r="U2645" s="13">
        <v>0</v>
      </c>
      <c r="V2645" t="s">
        <v>2974</v>
      </c>
    </row>
    <row r="2646" spans="18:22" x14ac:dyDescent="0.35">
      <c r="R2646" t="s">
        <v>314</v>
      </c>
      <c r="S2646">
        <v>841221</v>
      </c>
      <c r="T2646" s="13">
        <v>155.99700000000001</v>
      </c>
      <c r="U2646" s="13">
        <v>0</v>
      </c>
      <c r="V2646" t="s">
        <v>2975</v>
      </c>
    </row>
    <row r="2647" spans="18:22" x14ac:dyDescent="0.35">
      <c r="R2647" t="s">
        <v>314</v>
      </c>
      <c r="S2647">
        <v>841229</v>
      </c>
      <c r="T2647" s="13">
        <v>87.131</v>
      </c>
      <c r="U2647" s="13">
        <v>0</v>
      </c>
      <c r="V2647" t="s">
        <v>2976</v>
      </c>
    </row>
    <row r="2648" spans="18:22" x14ac:dyDescent="0.35">
      <c r="R2648" t="s">
        <v>314</v>
      </c>
      <c r="S2648">
        <v>841231</v>
      </c>
      <c r="T2648" s="13">
        <v>6.673</v>
      </c>
      <c r="U2648" s="13">
        <v>0</v>
      </c>
      <c r="V2648" t="s">
        <v>2977</v>
      </c>
    </row>
    <row r="2649" spans="18:22" x14ac:dyDescent="0.35">
      <c r="R2649" t="s">
        <v>314</v>
      </c>
      <c r="S2649">
        <v>841239</v>
      </c>
      <c r="T2649" s="13">
        <v>268.25099999999998</v>
      </c>
      <c r="U2649" s="13">
        <v>3.3530000000000002</v>
      </c>
      <c r="V2649" t="s">
        <v>2978</v>
      </c>
    </row>
    <row r="2650" spans="18:22" x14ac:dyDescent="0.35">
      <c r="R2650" t="s">
        <v>314</v>
      </c>
      <c r="S2650">
        <v>841280</v>
      </c>
      <c r="T2650" s="13">
        <v>7.7110000000000003</v>
      </c>
      <c r="U2650" s="13">
        <v>0</v>
      </c>
      <c r="V2650" t="s">
        <v>2979</v>
      </c>
    </row>
    <row r="2651" spans="18:22" x14ac:dyDescent="0.35">
      <c r="R2651" t="s">
        <v>314</v>
      </c>
      <c r="S2651">
        <v>841290</v>
      </c>
      <c r="T2651" s="13">
        <v>38.624000000000002</v>
      </c>
      <c r="U2651" s="13">
        <v>0</v>
      </c>
      <c r="V2651" t="s">
        <v>2980</v>
      </c>
    </row>
    <row r="2652" spans="18:22" x14ac:dyDescent="0.35">
      <c r="R2652" t="s">
        <v>314</v>
      </c>
      <c r="S2652">
        <v>841311</v>
      </c>
      <c r="T2652" s="13">
        <v>272.88299999999998</v>
      </c>
      <c r="U2652" s="13">
        <v>7.3869999999999996</v>
      </c>
      <c r="V2652" t="s">
        <v>2981</v>
      </c>
    </row>
    <row r="2653" spans="18:22" x14ac:dyDescent="0.35">
      <c r="R2653" t="s">
        <v>314</v>
      </c>
      <c r="S2653">
        <v>841319</v>
      </c>
      <c r="T2653" s="13">
        <v>805.60400000000004</v>
      </c>
      <c r="U2653" s="13">
        <v>4.3730000000000002</v>
      </c>
      <c r="V2653" t="s">
        <v>2982</v>
      </c>
    </row>
    <row r="2654" spans="18:22" x14ac:dyDescent="0.35">
      <c r="R2654" t="s">
        <v>314</v>
      </c>
      <c r="S2654">
        <v>841320</v>
      </c>
      <c r="T2654" s="13">
        <v>23.207999999999998</v>
      </c>
      <c r="U2654" s="13">
        <v>0.61899999999999999</v>
      </c>
      <c r="V2654" t="s">
        <v>2983</v>
      </c>
    </row>
    <row r="2655" spans="18:22" x14ac:dyDescent="0.35">
      <c r="R2655" t="s">
        <v>314</v>
      </c>
      <c r="S2655">
        <v>841330</v>
      </c>
      <c r="T2655" s="13">
        <v>539.71199999999999</v>
      </c>
      <c r="U2655" s="13">
        <v>1.258</v>
      </c>
      <c r="V2655" t="s">
        <v>2984</v>
      </c>
    </row>
    <row r="2656" spans="18:22" x14ac:dyDescent="0.35">
      <c r="R2656" t="s">
        <v>314</v>
      </c>
      <c r="S2656">
        <v>841340</v>
      </c>
      <c r="T2656" s="13">
        <v>185.345</v>
      </c>
      <c r="U2656" s="13">
        <v>623.10199999999998</v>
      </c>
      <c r="V2656" t="s">
        <v>2985</v>
      </c>
    </row>
    <row r="2657" spans="18:22" x14ac:dyDescent="0.35">
      <c r="R2657" t="s">
        <v>314</v>
      </c>
      <c r="S2657">
        <v>841350</v>
      </c>
      <c r="T2657" s="13">
        <v>40.929000000000002</v>
      </c>
      <c r="U2657" s="13">
        <v>0</v>
      </c>
      <c r="V2657" t="s">
        <v>2986</v>
      </c>
    </row>
    <row r="2658" spans="18:22" x14ac:dyDescent="0.35">
      <c r="R2658" t="s">
        <v>314</v>
      </c>
      <c r="S2658">
        <v>841360</v>
      </c>
      <c r="T2658" s="13">
        <v>313.02600000000001</v>
      </c>
      <c r="U2658" s="13">
        <v>19.908000000000001</v>
      </c>
      <c r="V2658" t="s">
        <v>2987</v>
      </c>
    </row>
    <row r="2659" spans="18:22" x14ac:dyDescent="0.35">
      <c r="R2659" t="s">
        <v>314</v>
      </c>
      <c r="S2659">
        <v>841370</v>
      </c>
      <c r="T2659" s="13">
        <v>554.58900000000006</v>
      </c>
      <c r="U2659" s="13">
        <v>14.914999999999999</v>
      </c>
      <c r="V2659" t="s">
        <v>2988</v>
      </c>
    </row>
    <row r="2660" spans="18:22" x14ac:dyDescent="0.35">
      <c r="R2660" t="s">
        <v>314</v>
      </c>
      <c r="S2660">
        <v>841381</v>
      </c>
      <c r="T2660" s="13">
        <v>2065.25</v>
      </c>
      <c r="U2660" s="13">
        <v>143.11600000000001</v>
      </c>
      <c r="V2660" t="s">
        <v>2989</v>
      </c>
    </row>
    <row r="2661" spans="18:22" x14ac:dyDescent="0.35">
      <c r="R2661" t="s">
        <v>314</v>
      </c>
      <c r="S2661">
        <v>841382</v>
      </c>
      <c r="T2661" s="13">
        <v>72.210999999999999</v>
      </c>
      <c r="U2661" s="13">
        <v>0</v>
      </c>
      <c r="V2661" t="s">
        <v>2990</v>
      </c>
    </row>
    <row r="2662" spans="18:22" x14ac:dyDescent="0.35">
      <c r="R2662" t="s">
        <v>314</v>
      </c>
      <c r="S2662">
        <v>841391</v>
      </c>
      <c r="T2662" s="13">
        <v>578.53200000000004</v>
      </c>
      <c r="U2662" s="13">
        <v>19.957999999999998</v>
      </c>
      <c r="V2662" t="s">
        <v>2991</v>
      </c>
    </row>
    <row r="2663" spans="18:22" x14ac:dyDescent="0.35">
      <c r="R2663" t="s">
        <v>314</v>
      </c>
      <c r="S2663">
        <v>841392</v>
      </c>
      <c r="T2663" s="13">
        <v>6.0510000000000002</v>
      </c>
      <c r="U2663" s="13">
        <v>5.2999999999999999E-2</v>
      </c>
      <c r="V2663" t="s">
        <v>2992</v>
      </c>
    </row>
    <row r="2664" spans="18:22" x14ac:dyDescent="0.35">
      <c r="R2664" t="s">
        <v>314</v>
      </c>
      <c r="S2664">
        <v>841410</v>
      </c>
      <c r="T2664" s="13">
        <v>37.82</v>
      </c>
      <c r="U2664" s="13">
        <v>32.549999999999997</v>
      </c>
      <c r="V2664" t="s">
        <v>2993</v>
      </c>
    </row>
    <row r="2665" spans="18:22" x14ac:dyDescent="0.35">
      <c r="R2665" t="s">
        <v>314</v>
      </c>
      <c r="S2665">
        <v>841420</v>
      </c>
      <c r="T2665" s="13">
        <v>22.552</v>
      </c>
      <c r="U2665" s="13">
        <v>3.2320000000000002</v>
      </c>
      <c r="V2665" t="s">
        <v>2994</v>
      </c>
    </row>
    <row r="2666" spans="18:22" x14ac:dyDescent="0.35">
      <c r="R2666" t="s">
        <v>314</v>
      </c>
      <c r="S2666">
        <v>841430</v>
      </c>
      <c r="T2666" s="13">
        <v>91.808000000000007</v>
      </c>
      <c r="U2666" s="13">
        <v>0</v>
      </c>
      <c r="V2666" t="s">
        <v>2995</v>
      </c>
    </row>
    <row r="2667" spans="18:22" x14ac:dyDescent="0.35">
      <c r="R2667" t="s">
        <v>314</v>
      </c>
      <c r="S2667">
        <v>841440</v>
      </c>
      <c r="T2667" s="13">
        <v>903.20399999999995</v>
      </c>
      <c r="U2667" s="13">
        <v>238.55500000000001</v>
      </c>
      <c r="V2667" t="s">
        <v>2996</v>
      </c>
    </row>
    <row r="2668" spans="18:22" x14ac:dyDescent="0.35">
      <c r="R2668" t="s">
        <v>314</v>
      </c>
      <c r="S2668">
        <v>841451</v>
      </c>
      <c r="T2668" s="13">
        <v>204.52</v>
      </c>
      <c r="U2668" s="13">
        <v>0.86399999999999999</v>
      </c>
      <c r="V2668" t="s">
        <v>2997</v>
      </c>
    </row>
    <row r="2669" spans="18:22" x14ac:dyDescent="0.35">
      <c r="R2669" t="s">
        <v>314</v>
      </c>
      <c r="S2669">
        <v>841459</v>
      </c>
      <c r="T2669" s="13">
        <v>408.72800000000001</v>
      </c>
      <c r="U2669" s="13">
        <v>0</v>
      </c>
      <c r="V2669" t="s">
        <v>2998</v>
      </c>
    </row>
    <row r="2670" spans="18:22" x14ac:dyDescent="0.35">
      <c r="R2670" t="s">
        <v>314</v>
      </c>
      <c r="S2670">
        <v>841460</v>
      </c>
      <c r="T2670" s="13">
        <v>63.847000000000001</v>
      </c>
      <c r="U2670" s="13">
        <v>0</v>
      </c>
      <c r="V2670" t="s">
        <v>2999</v>
      </c>
    </row>
    <row r="2671" spans="18:22" x14ac:dyDescent="0.35">
      <c r="R2671" t="s">
        <v>314</v>
      </c>
      <c r="S2671">
        <v>841480</v>
      </c>
      <c r="T2671" s="13">
        <v>533.37199999999996</v>
      </c>
      <c r="U2671" s="13">
        <v>1.8260000000000001</v>
      </c>
      <c r="V2671" t="s">
        <v>3000</v>
      </c>
    </row>
    <row r="2672" spans="18:22" x14ac:dyDescent="0.35">
      <c r="R2672" t="s">
        <v>314</v>
      </c>
      <c r="S2672">
        <v>841490</v>
      </c>
      <c r="T2672" s="13">
        <v>569.19200000000001</v>
      </c>
      <c r="U2672" s="13">
        <v>0</v>
      </c>
      <c r="V2672" t="s">
        <v>3001</v>
      </c>
    </row>
    <row r="2673" spans="18:22" x14ac:dyDescent="0.35">
      <c r="R2673" t="s">
        <v>314</v>
      </c>
      <c r="S2673">
        <v>841510</v>
      </c>
      <c r="T2673" s="13">
        <v>1471.57</v>
      </c>
      <c r="U2673" s="13">
        <v>0</v>
      </c>
      <c r="V2673" t="s">
        <v>3002</v>
      </c>
    </row>
    <row r="2674" spans="18:22" x14ac:dyDescent="0.35">
      <c r="R2674" t="s">
        <v>314</v>
      </c>
      <c r="S2674">
        <v>841520</v>
      </c>
      <c r="T2674" s="13">
        <v>22.18</v>
      </c>
      <c r="U2674" s="13">
        <v>0</v>
      </c>
      <c r="V2674" t="s">
        <v>3003</v>
      </c>
    </row>
    <row r="2675" spans="18:22" x14ac:dyDescent="0.35">
      <c r="R2675" t="s">
        <v>314</v>
      </c>
      <c r="S2675">
        <v>841581</v>
      </c>
      <c r="T2675" s="13">
        <v>82.863</v>
      </c>
      <c r="U2675" s="13">
        <v>0</v>
      </c>
      <c r="V2675" t="s">
        <v>3004</v>
      </c>
    </row>
    <row r="2676" spans="18:22" x14ac:dyDescent="0.35">
      <c r="R2676" t="s">
        <v>314</v>
      </c>
      <c r="S2676">
        <v>841582</v>
      </c>
      <c r="T2676" s="13">
        <v>516.15499999999997</v>
      </c>
      <c r="U2676" s="13">
        <v>0</v>
      </c>
      <c r="V2676" t="s">
        <v>3005</v>
      </c>
    </row>
    <row r="2677" spans="18:22" x14ac:dyDescent="0.35">
      <c r="R2677" t="s">
        <v>314</v>
      </c>
      <c r="S2677">
        <v>841583</v>
      </c>
      <c r="T2677" s="13">
        <v>20.515999999999998</v>
      </c>
      <c r="U2677" s="13">
        <v>5.81</v>
      </c>
      <c r="V2677" t="s">
        <v>3005</v>
      </c>
    </row>
    <row r="2678" spans="18:22" x14ac:dyDescent="0.35">
      <c r="R2678" t="s">
        <v>314</v>
      </c>
      <c r="S2678">
        <v>841590</v>
      </c>
      <c r="T2678" s="13">
        <v>382.21699999999998</v>
      </c>
      <c r="U2678" s="13">
        <v>1.1930000000000001</v>
      </c>
      <c r="V2678" t="s">
        <v>3006</v>
      </c>
    </row>
    <row r="2679" spans="18:22" x14ac:dyDescent="0.35">
      <c r="R2679" t="s">
        <v>314</v>
      </c>
      <c r="S2679">
        <v>841610</v>
      </c>
      <c r="T2679" s="13">
        <v>69.11</v>
      </c>
      <c r="U2679" s="13">
        <v>0</v>
      </c>
      <c r="V2679" t="s">
        <v>3007</v>
      </c>
    </row>
    <row r="2680" spans="18:22" x14ac:dyDescent="0.35">
      <c r="R2680" t="s">
        <v>314</v>
      </c>
      <c r="S2680">
        <v>841620</v>
      </c>
      <c r="T2680" s="13">
        <v>7.2889999999999997</v>
      </c>
      <c r="U2680" s="13">
        <v>0</v>
      </c>
      <c r="V2680" t="s">
        <v>3008</v>
      </c>
    </row>
    <row r="2681" spans="18:22" x14ac:dyDescent="0.35">
      <c r="R2681" t="s">
        <v>314</v>
      </c>
      <c r="S2681">
        <v>841630</v>
      </c>
      <c r="T2681" s="13">
        <v>10.478999999999999</v>
      </c>
      <c r="U2681" s="13">
        <v>0.99199999999999999</v>
      </c>
      <c r="V2681" t="s">
        <v>3009</v>
      </c>
    </row>
    <row r="2682" spans="18:22" x14ac:dyDescent="0.35">
      <c r="R2682" t="s">
        <v>314</v>
      </c>
      <c r="S2682">
        <v>841690</v>
      </c>
      <c r="T2682" s="13">
        <v>26.501999999999999</v>
      </c>
      <c r="U2682" s="13">
        <v>0</v>
      </c>
      <c r="V2682" t="s">
        <v>3010</v>
      </c>
    </row>
    <row r="2683" spans="18:22" x14ac:dyDescent="0.35">
      <c r="R2683" t="s">
        <v>314</v>
      </c>
      <c r="S2683">
        <v>841710</v>
      </c>
      <c r="T2683" s="13">
        <v>109.47</v>
      </c>
      <c r="U2683" s="13">
        <v>0.81399999999999995</v>
      </c>
      <c r="V2683" t="s">
        <v>3011</v>
      </c>
    </row>
    <row r="2684" spans="18:22" x14ac:dyDescent="0.35">
      <c r="R2684" t="s">
        <v>314</v>
      </c>
      <c r="S2684">
        <v>841720</v>
      </c>
      <c r="T2684" s="13">
        <v>8.0860000000000003</v>
      </c>
      <c r="U2684" s="13">
        <v>0</v>
      </c>
      <c r="V2684" t="s">
        <v>3012</v>
      </c>
    </row>
    <row r="2685" spans="18:22" x14ac:dyDescent="0.35">
      <c r="R2685" t="s">
        <v>314</v>
      </c>
      <c r="S2685">
        <v>841780</v>
      </c>
      <c r="T2685" s="13">
        <v>6.2329999999999997</v>
      </c>
      <c r="U2685" s="13">
        <v>0</v>
      </c>
      <c r="V2685" t="s">
        <v>3013</v>
      </c>
    </row>
    <row r="2686" spans="18:22" x14ac:dyDescent="0.35">
      <c r="R2686" t="s">
        <v>314</v>
      </c>
      <c r="S2686">
        <v>841790</v>
      </c>
      <c r="T2686" s="13">
        <v>815.69</v>
      </c>
      <c r="U2686" s="13">
        <v>0</v>
      </c>
      <c r="V2686" t="s">
        <v>3014</v>
      </c>
    </row>
    <row r="2687" spans="18:22" x14ac:dyDescent="0.35">
      <c r="R2687" t="s">
        <v>314</v>
      </c>
      <c r="S2687">
        <v>841810</v>
      </c>
      <c r="T2687" s="13">
        <v>427.661</v>
      </c>
      <c r="U2687" s="13">
        <v>0</v>
      </c>
      <c r="V2687" t="s">
        <v>3015</v>
      </c>
    </row>
    <row r="2688" spans="18:22" x14ac:dyDescent="0.35">
      <c r="R2688" t="s">
        <v>314</v>
      </c>
      <c r="S2688">
        <v>841821</v>
      </c>
      <c r="T2688" s="13">
        <v>426.64100000000002</v>
      </c>
      <c r="U2688" s="13">
        <v>0</v>
      </c>
      <c r="V2688" t="s">
        <v>3016</v>
      </c>
    </row>
    <row r="2689" spans="18:22" x14ac:dyDescent="0.35">
      <c r="R2689" t="s">
        <v>314</v>
      </c>
      <c r="S2689">
        <v>841829</v>
      </c>
      <c r="T2689" s="13">
        <v>667.03800000000001</v>
      </c>
      <c r="U2689" s="13">
        <v>2.2010000000000001</v>
      </c>
      <c r="V2689" t="s">
        <v>3017</v>
      </c>
    </row>
    <row r="2690" spans="18:22" x14ac:dyDescent="0.35">
      <c r="R2690" t="s">
        <v>314</v>
      </c>
      <c r="S2690">
        <v>841830</v>
      </c>
      <c r="T2690" s="13">
        <v>229.982</v>
      </c>
      <c r="U2690" s="13">
        <v>0.53100000000000003</v>
      </c>
      <c r="V2690" t="s">
        <v>3018</v>
      </c>
    </row>
    <row r="2691" spans="18:22" x14ac:dyDescent="0.35">
      <c r="R2691" t="s">
        <v>314</v>
      </c>
      <c r="S2691">
        <v>841840</v>
      </c>
      <c r="T2691" s="13">
        <v>49.084000000000003</v>
      </c>
      <c r="U2691" s="13">
        <v>0.23899999999999999</v>
      </c>
      <c r="V2691" t="s">
        <v>3019</v>
      </c>
    </row>
    <row r="2692" spans="18:22" x14ac:dyDescent="0.35">
      <c r="R2692" t="s">
        <v>314</v>
      </c>
      <c r="S2692">
        <v>841850</v>
      </c>
      <c r="T2692" s="13">
        <v>1845.13</v>
      </c>
      <c r="U2692" s="13">
        <v>0</v>
      </c>
      <c r="V2692" t="s">
        <v>3020</v>
      </c>
    </row>
    <row r="2693" spans="18:22" x14ac:dyDescent="0.35">
      <c r="R2693" t="s">
        <v>314</v>
      </c>
      <c r="S2693">
        <v>841861</v>
      </c>
      <c r="T2693" s="13">
        <v>52.436999999999998</v>
      </c>
      <c r="U2693" s="13">
        <v>0</v>
      </c>
      <c r="V2693" t="s">
        <v>3021</v>
      </c>
    </row>
    <row r="2694" spans="18:22" x14ac:dyDescent="0.35">
      <c r="R2694" t="s">
        <v>314</v>
      </c>
      <c r="S2694">
        <v>841869</v>
      </c>
      <c r="T2694" s="13">
        <v>464.18099999999998</v>
      </c>
      <c r="U2694" s="13">
        <v>4.2000000000000003E-2</v>
      </c>
      <c r="V2694" t="s">
        <v>3022</v>
      </c>
    </row>
    <row r="2695" spans="18:22" x14ac:dyDescent="0.35">
      <c r="R2695" t="s">
        <v>947</v>
      </c>
      <c r="S2695">
        <v>841891</v>
      </c>
      <c r="T2695" s="13">
        <v>22.597000000000001</v>
      </c>
      <c r="U2695" s="13">
        <v>2.1970000000000001</v>
      </c>
      <c r="V2695" t="s">
        <v>3023</v>
      </c>
    </row>
    <row r="2696" spans="18:22" x14ac:dyDescent="0.35">
      <c r="R2696" t="s">
        <v>314</v>
      </c>
      <c r="S2696">
        <v>841899</v>
      </c>
      <c r="T2696" s="13">
        <v>75.435000000000002</v>
      </c>
      <c r="U2696" s="13">
        <v>0</v>
      </c>
      <c r="V2696" t="s">
        <v>3024</v>
      </c>
    </row>
    <row r="2697" spans="18:22" x14ac:dyDescent="0.35">
      <c r="R2697" t="s">
        <v>314</v>
      </c>
      <c r="S2697">
        <v>841911</v>
      </c>
      <c r="T2697" s="13">
        <v>4.4870000000000001</v>
      </c>
      <c r="U2697" s="13">
        <v>0</v>
      </c>
      <c r="V2697" t="s">
        <v>3025</v>
      </c>
    </row>
    <row r="2698" spans="18:22" x14ac:dyDescent="0.35">
      <c r="R2698" t="s">
        <v>314</v>
      </c>
      <c r="S2698">
        <v>841919</v>
      </c>
      <c r="T2698" s="13">
        <v>329.87299999999999</v>
      </c>
      <c r="U2698" s="13">
        <v>32.817999999999998</v>
      </c>
      <c r="V2698" t="s">
        <v>3026</v>
      </c>
    </row>
    <row r="2699" spans="18:22" x14ac:dyDescent="0.35">
      <c r="R2699" t="s">
        <v>314</v>
      </c>
      <c r="S2699">
        <v>841920</v>
      </c>
      <c r="T2699" s="13">
        <v>66.596000000000004</v>
      </c>
      <c r="U2699" s="13">
        <v>11.061999999999999</v>
      </c>
      <c r="V2699" t="s">
        <v>3027</v>
      </c>
    </row>
    <row r="2700" spans="18:22" x14ac:dyDescent="0.35">
      <c r="R2700" t="s">
        <v>314</v>
      </c>
      <c r="S2700">
        <v>841931</v>
      </c>
      <c r="T2700" s="13">
        <v>240.114</v>
      </c>
      <c r="U2700" s="13">
        <v>0</v>
      </c>
      <c r="V2700" t="s">
        <v>3028</v>
      </c>
    </row>
    <row r="2701" spans="18:22" x14ac:dyDescent="0.35">
      <c r="R2701" t="s">
        <v>314</v>
      </c>
      <c r="S2701">
        <v>841932</v>
      </c>
      <c r="T2701" s="13">
        <v>132.88300000000001</v>
      </c>
      <c r="U2701" s="13">
        <v>0</v>
      </c>
      <c r="V2701" t="s">
        <v>3029</v>
      </c>
    </row>
    <row r="2702" spans="18:22" x14ac:dyDescent="0.35">
      <c r="R2702" t="s">
        <v>314</v>
      </c>
      <c r="S2702">
        <v>841939</v>
      </c>
      <c r="T2702" s="13">
        <v>36.930999999999997</v>
      </c>
      <c r="U2702" s="13">
        <v>0</v>
      </c>
      <c r="V2702" t="s">
        <v>3030</v>
      </c>
    </row>
    <row r="2703" spans="18:22" x14ac:dyDescent="0.35">
      <c r="R2703" t="s">
        <v>314</v>
      </c>
      <c r="S2703">
        <v>841940</v>
      </c>
      <c r="T2703" s="13">
        <v>10.29</v>
      </c>
      <c r="U2703" s="13">
        <v>0</v>
      </c>
      <c r="V2703" t="s">
        <v>3031</v>
      </c>
    </row>
    <row r="2704" spans="18:22" x14ac:dyDescent="0.35">
      <c r="R2704" t="s">
        <v>314</v>
      </c>
      <c r="S2704">
        <v>841950</v>
      </c>
      <c r="T2704" s="13">
        <v>66.715999999999994</v>
      </c>
      <c r="U2704" s="13">
        <v>0</v>
      </c>
      <c r="V2704" t="s">
        <v>3032</v>
      </c>
    </row>
    <row r="2705" spans="18:22" x14ac:dyDescent="0.35">
      <c r="R2705" t="s">
        <v>314</v>
      </c>
      <c r="S2705">
        <v>841960</v>
      </c>
      <c r="T2705" s="13">
        <v>109.825</v>
      </c>
      <c r="U2705" s="13">
        <v>0</v>
      </c>
      <c r="V2705" t="s">
        <v>3033</v>
      </c>
    </row>
    <row r="2706" spans="18:22" x14ac:dyDescent="0.35">
      <c r="R2706" t="s">
        <v>314</v>
      </c>
      <c r="S2706">
        <v>841981</v>
      </c>
      <c r="T2706" s="13">
        <v>402.11900000000003</v>
      </c>
      <c r="U2706" s="13">
        <v>1.4999999999999999E-2</v>
      </c>
      <c r="V2706" t="s">
        <v>3034</v>
      </c>
    </row>
    <row r="2707" spans="18:22" x14ac:dyDescent="0.35">
      <c r="R2707" t="s">
        <v>314</v>
      </c>
      <c r="S2707">
        <v>841989</v>
      </c>
      <c r="T2707" s="13">
        <v>901.577</v>
      </c>
      <c r="U2707" s="13">
        <v>0.27500000000000002</v>
      </c>
      <c r="V2707" t="s">
        <v>3034</v>
      </c>
    </row>
    <row r="2708" spans="18:22" x14ac:dyDescent="0.35">
      <c r="R2708" t="s">
        <v>314</v>
      </c>
      <c r="S2708">
        <v>841990</v>
      </c>
      <c r="T2708" s="13">
        <v>447.16</v>
      </c>
      <c r="U2708" s="13">
        <v>20.8</v>
      </c>
      <c r="V2708" t="s">
        <v>3035</v>
      </c>
    </row>
    <row r="2709" spans="18:22" x14ac:dyDescent="0.35">
      <c r="R2709" t="s">
        <v>314</v>
      </c>
      <c r="S2709">
        <v>842010</v>
      </c>
      <c r="T2709" s="13">
        <v>7.601</v>
      </c>
      <c r="U2709" s="13">
        <v>0</v>
      </c>
      <c r="V2709" t="s">
        <v>3036</v>
      </c>
    </row>
    <row r="2710" spans="18:22" x14ac:dyDescent="0.35">
      <c r="R2710" t="s">
        <v>314</v>
      </c>
      <c r="S2710">
        <v>842091</v>
      </c>
      <c r="T2710" s="13">
        <v>7.742</v>
      </c>
      <c r="U2710" s="13">
        <v>0</v>
      </c>
      <c r="V2710" t="s">
        <v>3037</v>
      </c>
    </row>
    <row r="2711" spans="18:22" x14ac:dyDescent="0.35">
      <c r="R2711" t="s">
        <v>314</v>
      </c>
      <c r="S2711">
        <v>842111</v>
      </c>
      <c r="T2711" s="13">
        <v>2.9169999999999998</v>
      </c>
      <c r="U2711" s="13">
        <v>0</v>
      </c>
      <c r="V2711" t="s">
        <v>3038</v>
      </c>
    </row>
    <row r="2712" spans="18:22" x14ac:dyDescent="0.35">
      <c r="R2712" t="s">
        <v>314</v>
      </c>
      <c r="S2712">
        <v>842112</v>
      </c>
      <c r="T2712" s="13">
        <v>31.824999999999999</v>
      </c>
      <c r="U2712" s="13">
        <v>0</v>
      </c>
      <c r="V2712" t="s">
        <v>3039</v>
      </c>
    </row>
    <row r="2713" spans="18:22" x14ac:dyDescent="0.35">
      <c r="R2713" t="s">
        <v>314</v>
      </c>
      <c r="S2713">
        <v>842119</v>
      </c>
      <c r="T2713" s="13">
        <v>210.47499999999999</v>
      </c>
      <c r="U2713" s="13">
        <v>2.0529999999999999</v>
      </c>
      <c r="V2713" t="s">
        <v>3040</v>
      </c>
    </row>
    <row r="2714" spans="18:22" x14ac:dyDescent="0.35">
      <c r="R2714" t="s">
        <v>314</v>
      </c>
      <c r="S2714">
        <v>842121</v>
      </c>
      <c r="T2714" s="13">
        <v>6886.5</v>
      </c>
      <c r="U2714" s="13">
        <v>9.3829999999999991</v>
      </c>
      <c r="V2714" t="s">
        <v>3041</v>
      </c>
    </row>
    <row r="2715" spans="18:22" x14ac:dyDescent="0.35">
      <c r="R2715" t="s">
        <v>314</v>
      </c>
      <c r="S2715">
        <v>842122</v>
      </c>
      <c r="T2715" s="13">
        <v>7.9809999999999999</v>
      </c>
      <c r="U2715" s="13">
        <v>0</v>
      </c>
      <c r="V2715" t="s">
        <v>3041</v>
      </c>
    </row>
    <row r="2716" spans="18:22" x14ac:dyDescent="0.35">
      <c r="R2716" t="s">
        <v>314</v>
      </c>
      <c r="S2716">
        <v>842123</v>
      </c>
      <c r="T2716" s="13">
        <v>856.95899999999995</v>
      </c>
      <c r="U2716" s="13">
        <v>0.53</v>
      </c>
      <c r="V2716" t="s">
        <v>3042</v>
      </c>
    </row>
    <row r="2717" spans="18:22" x14ac:dyDescent="0.35">
      <c r="R2717" t="s">
        <v>314</v>
      </c>
      <c r="S2717">
        <v>842129</v>
      </c>
      <c r="T2717" s="13">
        <v>499.59199999999998</v>
      </c>
      <c r="U2717" s="13">
        <v>0.35699999999999998</v>
      </c>
      <c r="V2717" t="s">
        <v>3041</v>
      </c>
    </row>
    <row r="2718" spans="18:22" x14ac:dyDescent="0.35">
      <c r="R2718" t="s">
        <v>314</v>
      </c>
      <c r="S2718">
        <v>842131</v>
      </c>
      <c r="T2718" s="13">
        <v>225.322</v>
      </c>
      <c r="U2718" s="13">
        <v>0.104</v>
      </c>
      <c r="V2718" t="s">
        <v>3043</v>
      </c>
    </row>
    <row r="2719" spans="18:22" x14ac:dyDescent="0.35">
      <c r="R2719" t="s">
        <v>314</v>
      </c>
      <c r="S2719">
        <v>842139</v>
      </c>
      <c r="T2719" s="13">
        <v>313.14499999999998</v>
      </c>
      <c r="U2719" s="13">
        <v>0.01</v>
      </c>
      <c r="V2719" t="s">
        <v>3041</v>
      </c>
    </row>
    <row r="2720" spans="18:22" x14ac:dyDescent="0.35">
      <c r="R2720" t="s">
        <v>314</v>
      </c>
      <c r="S2720">
        <v>842191</v>
      </c>
      <c r="T2720" s="13">
        <v>65.153000000000006</v>
      </c>
      <c r="U2720" s="13">
        <v>0.14899999999999999</v>
      </c>
      <c r="V2720" t="s">
        <v>3044</v>
      </c>
    </row>
    <row r="2721" spans="18:22" x14ac:dyDescent="0.35">
      <c r="R2721" t="s">
        <v>314</v>
      </c>
      <c r="S2721">
        <v>842199</v>
      </c>
      <c r="T2721" s="13">
        <v>1331.32</v>
      </c>
      <c r="U2721" s="13">
        <v>0</v>
      </c>
      <c r="V2721" t="s">
        <v>3045</v>
      </c>
    </row>
    <row r="2722" spans="18:22" x14ac:dyDescent="0.35">
      <c r="R2722" t="s">
        <v>314</v>
      </c>
      <c r="S2722">
        <v>842211</v>
      </c>
      <c r="T2722" s="13">
        <v>63.106999999999999</v>
      </c>
      <c r="U2722" s="13">
        <v>0</v>
      </c>
      <c r="V2722" t="s">
        <v>3046</v>
      </c>
    </row>
    <row r="2723" spans="18:22" x14ac:dyDescent="0.35">
      <c r="R2723" t="s">
        <v>314</v>
      </c>
      <c r="S2723">
        <v>842219</v>
      </c>
      <c r="T2723" s="13">
        <v>149.923</v>
      </c>
      <c r="U2723" s="13">
        <v>1.1859999999999999</v>
      </c>
      <c r="V2723" t="s">
        <v>3047</v>
      </c>
    </row>
    <row r="2724" spans="18:22" x14ac:dyDescent="0.35">
      <c r="R2724" t="s">
        <v>314</v>
      </c>
      <c r="S2724">
        <v>842220</v>
      </c>
      <c r="T2724" s="13">
        <v>5.4710000000000001</v>
      </c>
      <c r="U2724" s="13">
        <v>0</v>
      </c>
      <c r="V2724" t="s">
        <v>3048</v>
      </c>
    </row>
    <row r="2725" spans="18:22" x14ac:dyDescent="0.35">
      <c r="R2725" t="s">
        <v>314</v>
      </c>
      <c r="S2725">
        <v>842230</v>
      </c>
      <c r="T2725" s="13">
        <v>8864.24</v>
      </c>
      <c r="U2725" s="13">
        <v>1.738</v>
      </c>
      <c r="V2725" t="s">
        <v>3049</v>
      </c>
    </row>
    <row r="2726" spans="18:22" x14ac:dyDescent="0.35">
      <c r="R2726" t="s">
        <v>314</v>
      </c>
      <c r="S2726">
        <v>842240</v>
      </c>
      <c r="T2726" s="13">
        <v>287.96600000000001</v>
      </c>
      <c r="U2726" s="13">
        <v>0</v>
      </c>
      <c r="V2726" t="s">
        <v>3050</v>
      </c>
    </row>
    <row r="2727" spans="18:22" x14ac:dyDescent="0.35">
      <c r="R2727" t="s">
        <v>314</v>
      </c>
      <c r="S2727">
        <v>842290</v>
      </c>
      <c r="T2727" s="13">
        <v>2984.58</v>
      </c>
      <c r="U2727" s="13">
        <v>0</v>
      </c>
      <c r="V2727" t="s">
        <v>3051</v>
      </c>
    </row>
    <row r="2728" spans="18:22" x14ac:dyDescent="0.35">
      <c r="R2728" t="s">
        <v>314</v>
      </c>
      <c r="S2728">
        <v>842310</v>
      </c>
      <c r="T2728" s="13">
        <v>163.26499999999999</v>
      </c>
      <c r="U2728" s="13">
        <v>0</v>
      </c>
      <c r="V2728" t="s">
        <v>3052</v>
      </c>
    </row>
    <row r="2729" spans="18:22" x14ac:dyDescent="0.35">
      <c r="R2729" t="s">
        <v>314</v>
      </c>
      <c r="S2729">
        <v>842320</v>
      </c>
      <c r="T2729" s="13">
        <v>75.369</v>
      </c>
      <c r="U2729" s="13">
        <v>0</v>
      </c>
      <c r="V2729" t="s">
        <v>3053</v>
      </c>
    </row>
    <row r="2730" spans="18:22" x14ac:dyDescent="0.35">
      <c r="R2730" t="s">
        <v>314</v>
      </c>
      <c r="S2730">
        <v>842330</v>
      </c>
      <c r="T2730" s="13">
        <v>38.066000000000003</v>
      </c>
      <c r="U2730" s="13">
        <v>0</v>
      </c>
      <c r="V2730" t="s">
        <v>3054</v>
      </c>
    </row>
    <row r="2731" spans="18:22" x14ac:dyDescent="0.35">
      <c r="R2731" t="s">
        <v>314</v>
      </c>
      <c r="S2731">
        <v>842381</v>
      </c>
      <c r="T2731" s="13">
        <v>49.164000000000001</v>
      </c>
      <c r="U2731" s="13">
        <v>0</v>
      </c>
      <c r="V2731" t="s">
        <v>3055</v>
      </c>
    </row>
    <row r="2732" spans="18:22" x14ac:dyDescent="0.35">
      <c r="R2732" t="s">
        <v>314</v>
      </c>
      <c r="S2732">
        <v>842382</v>
      </c>
      <c r="T2732" s="13">
        <v>48.427999999999997</v>
      </c>
      <c r="U2732" s="13">
        <v>0</v>
      </c>
      <c r="V2732" t="s">
        <v>3055</v>
      </c>
    </row>
    <row r="2733" spans="18:22" x14ac:dyDescent="0.35">
      <c r="R2733" t="s">
        <v>314</v>
      </c>
      <c r="S2733">
        <v>842389</v>
      </c>
      <c r="T2733" s="13">
        <v>328.23399999999998</v>
      </c>
      <c r="U2733" s="13">
        <v>0</v>
      </c>
      <c r="V2733" t="s">
        <v>3056</v>
      </c>
    </row>
    <row r="2734" spans="18:22" x14ac:dyDescent="0.35">
      <c r="R2734" t="s">
        <v>314</v>
      </c>
      <c r="S2734">
        <v>842390</v>
      </c>
      <c r="T2734" s="13">
        <v>149.37</v>
      </c>
      <c r="U2734" s="13">
        <v>0</v>
      </c>
      <c r="V2734" t="s">
        <v>3057</v>
      </c>
    </row>
    <row r="2735" spans="18:22" x14ac:dyDescent="0.35">
      <c r="R2735" t="s">
        <v>314</v>
      </c>
      <c r="S2735">
        <v>842410</v>
      </c>
      <c r="T2735" s="13">
        <v>410.70100000000002</v>
      </c>
      <c r="U2735" s="13">
        <v>0.307</v>
      </c>
      <c r="V2735" t="s">
        <v>3058</v>
      </c>
    </row>
    <row r="2736" spans="18:22" x14ac:dyDescent="0.35">
      <c r="R2736" t="s">
        <v>314</v>
      </c>
      <c r="S2736">
        <v>842420</v>
      </c>
      <c r="T2736" s="13">
        <v>178.876</v>
      </c>
      <c r="U2736" s="13">
        <v>0</v>
      </c>
      <c r="V2736" t="s">
        <v>3059</v>
      </c>
    </row>
    <row r="2737" spans="18:22" x14ac:dyDescent="0.35">
      <c r="R2737" t="s">
        <v>314</v>
      </c>
      <c r="S2737">
        <v>842430</v>
      </c>
      <c r="T2737" s="13">
        <v>138.34700000000001</v>
      </c>
      <c r="U2737" s="13">
        <v>0.85299999999999998</v>
      </c>
      <c r="V2737" t="s">
        <v>3060</v>
      </c>
    </row>
    <row r="2738" spans="18:22" x14ac:dyDescent="0.35">
      <c r="R2738" t="s">
        <v>314</v>
      </c>
      <c r="S2738">
        <v>842481</v>
      </c>
      <c r="T2738" s="13">
        <v>1044.3499999999999</v>
      </c>
      <c r="U2738" s="13">
        <v>0.90100000000000002</v>
      </c>
      <c r="V2738" t="s">
        <v>3061</v>
      </c>
    </row>
    <row r="2739" spans="18:22" x14ac:dyDescent="0.35">
      <c r="R2739" t="s">
        <v>314</v>
      </c>
      <c r="S2739">
        <v>842489</v>
      </c>
      <c r="T2739" s="13">
        <v>456.291</v>
      </c>
      <c r="U2739" s="13">
        <v>17.863</v>
      </c>
      <c r="V2739" t="s">
        <v>3062</v>
      </c>
    </row>
    <row r="2740" spans="18:22" x14ac:dyDescent="0.35">
      <c r="R2740" t="s">
        <v>314</v>
      </c>
      <c r="S2740">
        <v>842490</v>
      </c>
      <c r="T2740" s="13">
        <v>872.37599999999998</v>
      </c>
      <c r="U2740" s="13">
        <v>0.219</v>
      </c>
      <c r="V2740" t="s">
        <v>3063</v>
      </c>
    </row>
    <row r="2741" spans="18:22" x14ac:dyDescent="0.35">
      <c r="R2741" t="s">
        <v>314</v>
      </c>
      <c r="S2741">
        <v>842511</v>
      </c>
      <c r="T2741" s="13">
        <v>3.4209999999999998</v>
      </c>
      <c r="U2741" s="13">
        <v>0.72399999999999998</v>
      </c>
      <c r="V2741" t="s">
        <v>3064</v>
      </c>
    </row>
    <row r="2742" spans="18:22" x14ac:dyDescent="0.35">
      <c r="R2742" t="s">
        <v>314</v>
      </c>
      <c r="S2742">
        <v>842519</v>
      </c>
      <c r="T2742" s="13">
        <v>120.962</v>
      </c>
      <c r="U2742" s="13">
        <v>183.62100000000001</v>
      </c>
      <c r="V2742" t="s">
        <v>3064</v>
      </c>
    </row>
    <row r="2743" spans="18:22" x14ac:dyDescent="0.35">
      <c r="R2743" t="s">
        <v>314</v>
      </c>
      <c r="S2743">
        <v>842531</v>
      </c>
      <c r="T2743" s="13">
        <v>53.168999999999997</v>
      </c>
      <c r="U2743" s="13">
        <v>0</v>
      </c>
      <c r="V2743" t="s">
        <v>3065</v>
      </c>
    </row>
    <row r="2744" spans="18:22" x14ac:dyDescent="0.35">
      <c r="R2744" t="s">
        <v>314</v>
      </c>
      <c r="S2744">
        <v>842539</v>
      </c>
      <c r="T2744" s="13">
        <v>82.5</v>
      </c>
      <c r="U2744" s="13">
        <v>163.13900000000001</v>
      </c>
      <c r="V2744" t="s">
        <v>3066</v>
      </c>
    </row>
    <row r="2745" spans="18:22" x14ac:dyDescent="0.35">
      <c r="R2745" t="s">
        <v>314</v>
      </c>
      <c r="S2745">
        <v>842541</v>
      </c>
      <c r="T2745" s="13">
        <v>54.012</v>
      </c>
      <c r="U2745" s="13">
        <v>0</v>
      </c>
      <c r="V2745" t="s">
        <v>3067</v>
      </c>
    </row>
    <row r="2746" spans="18:22" x14ac:dyDescent="0.35">
      <c r="R2746" t="s">
        <v>314</v>
      </c>
      <c r="S2746">
        <v>842542</v>
      </c>
      <c r="T2746" s="13">
        <v>103.746</v>
      </c>
      <c r="U2746" s="13">
        <v>18.626000000000001</v>
      </c>
      <c r="V2746" t="s">
        <v>3068</v>
      </c>
    </row>
    <row r="2747" spans="18:22" x14ac:dyDescent="0.35">
      <c r="R2747" t="s">
        <v>314</v>
      </c>
      <c r="S2747">
        <v>842549</v>
      </c>
      <c r="T2747" s="13">
        <v>74.983999999999995</v>
      </c>
      <c r="U2747" s="13">
        <v>7.4960000000000004</v>
      </c>
      <c r="V2747" t="s">
        <v>3069</v>
      </c>
    </row>
    <row r="2748" spans="18:22" x14ac:dyDescent="0.35">
      <c r="R2748" t="s">
        <v>314</v>
      </c>
      <c r="S2748">
        <v>842611</v>
      </c>
      <c r="T2748" s="13">
        <v>610.78</v>
      </c>
      <c r="U2748" s="13">
        <v>0</v>
      </c>
      <c r="V2748" t="s">
        <v>3070</v>
      </c>
    </row>
    <row r="2749" spans="18:22" x14ac:dyDescent="0.35">
      <c r="R2749" t="s">
        <v>314</v>
      </c>
      <c r="S2749">
        <v>842612</v>
      </c>
      <c r="T2749" s="13">
        <v>208.911</v>
      </c>
      <c r="U2749" s="13">
        <v>35.430999999999997</v>
      </c>
      <c r="V2749" t="s">
        <v>3071</v>
      </c>
    </row>
    <row r="2750" spans="18:22" x14ac:dyDescent="0.35">
      <c r="R2750" t="s">
        <v>314</v>
      </c>
      <c r="S2750">
        <v>842619</v>
      </c>
      <c r="T2750" s="13">
        <v>458.46199999999999</v>
      </c>
      <c r="U2750" s="13">
        <v>750.26599999999996</v>
      </c>
      <c r="V2750" t="s">
        <v>3072</v>
      </c>
    </row>
    <row r="2751" spans="18:22" x14ac:dyDescent="0.35">
      <c r="R2751" t="s">
        <v>314</v>
      </c>
      <c r="S2751">
        <v>842620</v>
      </c>
      <c r="T2751" s="13">
        <v>1068.0899999999999</v>
      </c>
      <c r="U2751" s="13">
        <v>675.54399999999998</v>
      </c>
      <c r="V2751" t="s">
        <v>3073</v>
      </c>
    </row>
    <row r="2752" spans="18:22" x14ac:dyDescent="0.35">
      <c r="R2752" t="s">
        <v>314</v>
      </c>
      <c r="S2752">
        <v>842630</v>
      </c>
      <c r="T2752" s="13">
        <v>33.816000000000003</v>
      </c>
      <c r="U2752" s="13">
        <v>3.3769999999999998</v>
      </c>
      <c r="V2752" t="s">
        <v>3074</v>
      </c>
    </row>
    <row r="2753" spans="18:22" x14ac:dyDescent="0.35">
      <c r="R2753" t="s">
        <v>314</v>
      </c>
      <c r="S2753">
        <v>842641</v>
      </c>
      <c r="T2753" s="13">
        <v>0</v>
      </c>
      <c r="U2753" s="13">
        <v>316.065</v>
      </c>
      <c r="V2753" t="s">
        <v>3075</v>
      </c>
    </row>
    <row r="2754" spans="18:22" x14ac:dyDescent="0.35">
      <c r="R2754" t="s">
        <v>314</v>
      </c>
      <c r="S2754">
        <v>842649</v>
      </c>
      <c r="T2754" s="13">
        <v>237.91399999999999</v>
      </c>
      <c r="U2754" s="13">
        <v>42.142000000000003</v>
      </c>
      <c r="V2754" t="s">
        <v>3075</v>
      </c>
    </row>
    <row r="2755" spans="18:22" x14ac:dyDescent="0.35">
      <c r="R2755" t="s">
        <v>314</v>
      </c>
      <c r="S2755">
        <v>842691</v>
      </c>
      <c r="T2755" s="13">
        <v>0.78400000000000003</v>
      </c>
      <c r="U2755" s="13">
        <v>0</v>
      </c>
      <c r="V2755" t="s">
        <v>3075</v>
      </c>
    </row>
    <row r="2756" spans="18:22" x14ac:dyDescent="0.35">
      <c r="R2756" t="s">
        <v>314</v>
      </c>
      <c r="S2756">
        <v>842699</v>
      </c>
      <c r="T2756" s="13">
        <v>40.759</v>
      </c>
      <c r="U2756" s="13">
        <v>2.4529999999999998</v>
      </c>
      <c r="V2756" t="s">
        <v>3076</v>
      </c>
    </row>
    <row r="2757" spans="18:22" x14ac:dyDescent="0.35">
      <c r="R2757" t="s">
        <v>314</v>
      </c>
      <c r="S2757">
        <v>842710</v>
      </c>
      <c r="T2757" s="13">
        <v>525.26</v>
      </c>
      <c r="U2757" s="13">
        <v>0</v>
      </c>
      <c r="V2757" t="s">
        <v>3077</v>
      </c>
    </row>
    <row r="2758" spans="18:22" x14ac:dyDescent="0.35">
      <c r="R2758" t="s">
        <v>314</v>
      </c>
      <c r="S2758">
        <v>842720</v>
      </c>
      <c r="T2758" s="13">
        <v>696.22799999999995</v>
      </c>
      <c r="U2758" s="13">
        <v>108.64</v>
      </c>
      <c r="V2758" t="s">
        <v>3077</v>
      </c>
    </row>
    <row r="2759" spans="18:22" x14ac:dyDescent="0.35">
      <c r="R2759" t="s">
        <v>314</v>
      </c>
      <c r="S2759">
        <v>842790</v>
      </c>
      <c r="T2759" s="13">
        <v>954.25</v>
      </c>
      <c r="U2759" s="13">
        <v>13.606</v>
      </c>
      <c r="V2759" t="s">
        <v>3078</v>
      </c>
    </row>
    <row r="2760" spans="18:22" x14ac:dyDescent="0.35">
      <c r="R2760" t="s">
        <v>314</v>
      </c>
      <c r="S2760">
        <v>842810</v>
      </c>
      <c r="T2760" s="13">
        <v>1729.84</v>
      </c>
      <c r="U2760" s="13">
        <v>12.194000000000001</v>
      </c>
      <c r="V2760" t="s">
        <v>3079</v>
      </c>
    </row>
    <row r="2761" spans="18:22" x14ac:dyDescent="0.35">
      <c r="R2761" t="s">
        <v>314</v>
      </c>
      <c r="S2761">
        <v>842820</v>
      </c>
      <c r="T2761" s="13">
        <v>253.95699999999999</v>
      </c>
      <c r="U2761" s="13">
        <v>58.243000000000002</v>
      </c>
      <c r="V2761" t="s">
        <v>3080</v>
      </c>
    </row>
    <row r="2762" spans="18:22" x14ac:dyDescent="0.35">
      <c r="R2762" t="s">
        <v>314</v>
      </c>
      <c r="S2762">
        <v>842832</v>
      </c>
      <c r="T2762" s="13">
        <v>161.536</v>
      </c>
      <c r="U2762" s="13">
        <v>0</v>
      </c>
      <c r="V2762" t="s">
        <v>3081</v>
      </c>
    </row>
    <row r="2763" spans="18:22" x14ac:dyDescent="0.35">
      <c r="R2763" t="s">
        <v>314</v>
      </c>
      <c r="S2763">
        <v>842833</v>
      </c>
      <c r="T2763" s="13">
        <v>238.66399999999999</v>
      </c>
      <c r="U2763" s="13">
        <v>102.331</v>
      </c>
      <c r="V2763" t="s">
        <v>3081</v>
      </c>
    </row>
    <row r="2764" spans="18:22" x14ac:dyDescent="0.35">
      <c r="R2764" t="s">
        <v>314</v>
      </c>
      <c r="S2764">
        <v>842839</v>
      </c>
      <c r="T2764" s="13">
        <v>261.95299999999997</v>
      </c>
      <c r="U2764" s="13">
        <v>47.566000000000003</v>
      </c>
      <c r="V2764" t="s">
        <v>3082</v>
      </c>
    </row>
    <row r="2765" spans="18:22" x14ac:dyDescent="0.35">
      <c r="R2765" t="s">
        <v>314</v>
      </c>
      <c r="S2765">
        <v>842840</v>
      </c>
      <c r="T2765" s="13">
        <v>209.41900000000001</v>
      </c>
      <c r="U2765" s="13">
        <v>0</v>
      </c>
      <c r="V2765" t="s">
        <v>3083</v>
      </c>
    </row>
    <row r="2766" spans="18:22" x14ac:dyDescent="0.35">
      <c r="R2766" t="s">
        <v>314</v>
      </c>
      <c r="S2766">
        <v>842890</v>
      </c>
      <c r="T2766" s="13">
        <v>417.73</v>
      </c>
      <c r="U2766" s="13">
        <v>0</v>
      </c>
      <c r="V2766" t="s">
        <v>3084</v>
      </c>
    </row>
    <row r="2767" spans="18:22" x14ac:dyDescent="0.35">
      <c r="R2767" t="s">
        <v>314</v>
      </c>
      <c r="S2767">
        <v>842911</v>
      </c>
      <c r="T2767" s="13">
        <v>210.68299999999999</v>
      </c>
      <c r="U2767" s="13">
        <v>0</v>
      </c>
      <c r="V2767" t="s">
        <v>3085</v>
      </c>
    </row>
    <row r="2768" spans="18:22" x14ac:dyDescent="0.35">
      <c r="R2768" t="s">
        <v>314</v>
      </c>
      <c r="S2768">
        <v>842919</v>
      </c>
      <c r="T2768" s="13">
        <v>2585.54</v>
      </c>
      <c r="U2768" s="13">
        <v>755.226</v>
      </c>
      <c r="V2768" t="s">
        <v>3085</v>
      </c>
    </row>
    <row r="2769" spans="18:22" x14ac:dyDescent="0.35">
      <c r="R2769" t="s">
        <v>314</v>
      </c>
      <c r="S2769">
        <v>842920</v>
      </c>
      <c r="T2769" s="13">
        <v>1798.54</v>
      </c>
      <c r="U2769" s="13">
        <v>68.034000000000006</v>
      </c>
      <c r="V2769" t="s">
        <v>3086</v>
      </c>
    </row>
    <row r="2770" spans="18:22" x14ac:dyDescent="0.35">
      <c r="R2770" t="s">
        <v>314</v>
      </c>
      <c r="S2770">
        <v>842930</v>
      </c>
      <c r="T2770" s="13">
        <v>1.6E-2</v>
      </c>
      <c r="U2770" s="13">
        <v>0</v>
      </c>
      <c r="V2770" t="s">
        <v>3087</v>
      </c>
    </row>
    <row r="2771" spans="18:22" x14ac:dyDescent="0.35">
      <c r="R2771" t="s">
        <v>314</v>
      </c>
      <c r="S2771">
        <v>842940</v>
      </c>
      <c r="T2771" s="13">
        <v>3198.75</v>
      </c>
      <c r="U2771" s="13">
        <v>329.11</v>
      </c>
      <c r="V2771" t="s">
        <v>3088</v>
      </c>
    </row>
    <row r="2772" spans="18:22" x14ac:dyDescent="0.35">
      <c r="R2772" t="s">
        <v>314</v>
      </c>
      <c r="S2772">
        <v>842951</v>
      </c>
      <c r="T2772" s="13">
        <v>3305.18</v>
      </c>
      <c r="U2772" s="13">
        <v>219.976</v>
      </c>
      <c r="V2772" t="s">
        <v>3089</v>
      </c>
    </row>
    <row r="2773" spans="18:22" x14ac:dyDescent="0.35">
      <c r="R2773" t="s">
        <v>314</v>
      </c>
      <c r="S2773">
        <v>842952</v>
      </c>
      <c r="T2773" s="13">
        <v>2666.1</v>
      </c>
      <c r="U2773" s="13">
        <v>0</v>
      </c>
      <c r="V2773" t="s">
        <v>3090</v>
      </c>
    </row>
    <row r="2774" spans="18:22" x14ac:dyDescent="0.35">
      <c r="R2774" t="s">
        <v>314</v>
      </c>
      <c r="S2774">
        <v>842959</v>
      </c>
      <c r="T2774" s="13">
        <v>20677.2</v>
      </c>
      <c r="U2774" s="13">
        <v>1169.2</v>
      </c>
      <c r="V2774" t="s">
        <v>3091</v>
      </c>
    </row>
    <row r="2775" spans="18:22" x14ac:dyDescent="0.35">
      <c r="R2775" t="s">
        <v>314</v>
      </c>
      <c r="S2775">
        <v>843010</v>
      </c>
      <c r="T2775" s="13">
        <v>51.648000000000003</v>
      </c>
      <c r="U2775" s="13">
        <v>50.055999999999997</v>
      </c>
      <c r="V2775" t="s">
        <v>3092</v>
      </c>
    </row>
    <row r="2776" spans="18:22" x14ac:dyDescent="0.35">
      <c r="R2776" t="s">
        <v>314</v>
      </c>
      <c r="S2776">
        <v>843031</v>
      </c>
      <c r="T2776" s="13">
        <v>10.289</v>
      </c>
      <c r="U2776" s="13">
        <v>0</v>
      </c>
      <c r="V2776" t="s">
        <v>3093</v>
      </c>
    </row>
    <row r="2777" spans="18:22" x14ac:dyDescent="0.35">
      <c r="R2777" t="s">
        <v>314</v>
      </c>
      <c r="S2777">
        <v>843039</v>
      </c>
      <c r="T2777" s="13">
        <v>13.262</v>
      </c>
      <c r="U2777" s="13">
        <v>0</v>
      </c>
      <c r="V2777" t="s">
        <v>3093</v>
      </c>
    </row>
    <row r="2778" spans="18:22" x14ac:dyDescent="0.35">
      <c r="R2778" t="s">
        <v>314</v>
      </c>
      <c r="S2778">
        <v>843041</v>
      </c>
      <c r="T2778" s="13">
        <v>106.596</v>
      </c>
      <c r="U2778" s="13">
        <v>102.261</v>
      </c>
      <c r="V2778" t="s">
        <v>3094</v>
      </c>
    </row>
    <row r="2779" spans="18:22" x14ac:dyDescent="0.35">
      <c r="R2779" t="s">
        <v>314</v>
      </c>
      <c r="S2779">
        <v>843049</v>
      </c>
      <c r="T2779" s="13">
        <v>15.026</v>
      </c>
      <c r="U2779" s="13">
        <v>6.915</v>
      </c>
      <c r="V2779" t="s">
        <v>3094</v>
      </c>
    </row>
    <row r="2780" spans="18:22" x14ac:dyDescent="0.35">
      <c r="R2780" t="s">
        <v>314</v>
      </c>
      <c r="S2780">
        <v>843050</v>
      </c>
      <c r="T2780" s="13">
        <v>42.759</v>
      </c>
      <c r="U2780" s="13">
        <v>24.565999999999999</v>
      </c>
      <c r="V2780" t="s">
        <v>3095</v>
      </c>
    </row>
    <row r="2781" spans="18:22" x14ac:dyDescent="0.35">
      <c r="R2781" t="s">
        <v>314</v>
      </c>
      <c r="S2781">
        <v>843061</v>
      </c>
      <c r="T2781" s="13">
        <v>296.69299999999998</v>
      </c>
      <c r="U2781" s="13">
        <v>118.178</v>
      </c>
      <c r="V2781" t="s">
        <v>3096</v>
      </c>
    </row>
    <row r="2782" spans="18:22" x14ac:dyDescent="0.35">
      <c r="R2782" t="s">
        <v>314</v>
      </c>
      <c r="S2782">
        <v>843069</v>
      </c>
      <c r="T2782" s="13">
        <v>1497.68</v>
      </c>
      <c r="U2782" s="13">
        <v>634.68799999999999</v>
      </c>
      <c r="V2782" t="s">
        <v>3097</v>
      </c>
    </row>
    <row r="2783" spans="18:22" x14ac:dyDescent="0.35">
      <c r="R2783" t="s">
        <v>314</v>
      </c>
      <c r="S2783">
        <v>843110</v>
      </c>
      <c r="T2783" s="13">
        <v>11.957000000000001</v>
      </c>
      <c r="U2783" s="13">
        <v>2.6970000000000001</v>
      </c>
      <c r="V2783" t="s">
        <v>2969</v>
      </c>
    </row>
    <row r="2784" spans="18:22" x14ac:dyDescent="0.35">
      <c r="R2784" t="s">
        <v>314</v>
      </c>
      <c r="S2784">
        <v>843120</v>
      </c>
      <c r="T2784" s="13">
        <v>51.106999999999999</v>
      </c>
      <c r="U2784" s="13">
        <v>4.4569999999999999</v>
      </c>
      <c r="V2784" t="s">
        <v>2969</v>
      </c>
    </row>
    <row r="2785" spans="18:22" x14ac:dyDescent="0.35">
      <c r="R2785" t="s">
        <v>314</v>
      </c>
      <c r="S2785">
        <v>843131</v>
      </c>
      <c r="T2785" s="13">
        <v>194.02099999999999</v>
      </c>
      <c r="U2785" s="13">
        <v>0</v>
      </c>
      <c r="V2785" t="s">
        <v>2969</v>
      </c>
    </row>
    <row r="2786" spans="18:22" x14ac:dyDescent="0.35">
      <c r="R2786" t="s">
        <v>314</v>
      </c>
      <c r="S2786">
        <v>843139</v>
      </c>
      <c r="T2786" s="13">
        <v>313.22199999999998</v>
      </c>
      <c r="U2786" s="13">
        <v>110.36499999999999</v>
      </c>
      <c r="V2786" t="s">
        <v>3098</v>
      </c>
    </row>
    <row r="2787" spans="18:22" x14ac:dyDescent="0.35">
      <c r="R2787" t="s">
        <v>314</v>
      </c>
      <c r="S2787">
        <v>843141</v>
      </c>
      <c r="T2787" s="13">
        <v>75.567999999999998</v>
      </c>
      <c r="U2787" s="13">
        <v>3.4119999999999999</v>
      </c>
      <c r="V2787" t="s">
        <v>2969</v>
      </c>
    </row>
    <row r="2788" spans="18:22" x14ac:dyDescent="0.35">
      <c r="R2788" t="s">
        <v>314</v>
      </c>
      <c r="S2788">
        <v>843142</v>
      </c>
      <c r="T2788" s="13">
        <v>896.6</v>
      </c>
      <c r="U2788" s="13">
        <v>0</v>
      </c>
      <c r="V2788" t="s">
        <v>2969</v>
      </c>
    </row>
    <row r="2789" spans="18:22" x14ac:dyDescent="0.35">
      <c r="R2789" t="s">
        <v>314</v>
      </c>
      <c r="S2789">
        <v>843143</v>
      </c>
      <c r="T2789" s="13">
        <v>27.739000000000001</v>
      </c>
      <c r="U2789" s="13">
        <v>46.616</v>
      </c>
      <c r="V2789" t="s">
        <v>2969</v>
      </c>
    </row>
    <row r="2790" spans="18:22" x14ac:dyDescent="0.35">
      <c r="R2790" t="s">
        <v>314</v>
      </c>
      <c r="S2790">
        <v>843149</v>
      </c>
      <c r="T2790" s="13">
        <v>3040.6</v>
      </c>
      <c r="U2790" s="13">
        <v>1164.57</v>
      </c>
      <c r="V2790" t="s">
        <v>2969</v>
      </c>
    </row>
    <row r="2791" spans="18:22" x14ac:dyDescent="0.35">
      <c r="R2791" t="s">
        <v>314</v>
      </c>
      <c r="S2791">
        <v>843210</v>
      </c>
      <c r="T2791" s="13">
        <v>2.9329999999999998</v>
      </c>
      <c r="U2791" s="13">
        <v>0</v>
      </c>
      <c r="V2791" t="s">
        <v>3099</v>
      </c>
    </row>
    <row r="2792" spans="18:22" x14ac:dyDescent="0.35">
      <c r="R2792" t="s">
        <v>314</v>
      </c>
      <c r="S2792">
        <v>843221</v>
      </c>
      <c r="T2792" s="13">
        <v>3.42</v>
      </c>
      <c r="U2792" s="13">
        <v>0</v>
      </c>
      <c r="V2792" t="s">
        <v>3100</v>
      </c>
    </row>
    <row r="2793" spans="18:22" x14ac:dyDescent="0.35">
      <c r="R2793" t="s">
        <v>314</v>
      </c>
      <c r="S2793">
        <v>843229</v>
      </c>
      <c r="T2793" s="13">
        <v>230.691</v>
      </c>
      <c r="U2793" s="13">
        <v>0</v>
      </c>
      <c r="V2793" t="s">
        <v>3101</v>
      </c>
    </row>
    <row r="2794" spans="18:22" x14ac:dyDescent="0.35">
      <c r="R2794" t="s">
        <v>314</v>
      </c>
      <c r="S2794">
        <v>843230</v>
      </c>
      <c r="T2794" s="13">
        <v>210.77199999999999</v>
      </c>
      <c r="U2794" s="13">
        <v>32.375999999999998</v>
      </c>
      <c r="V2794" t="s">
        <v>3102</v>
      </c>
    </row>
    <row r="2795" spans="18:22" x14ac:dyDescent="0.35">
      <c r="R2795" t="s">
        <v>314</v>
      </c>
      <c r="S2795">
        <v>843240</v>
      </c>
      <c r="T2795" s="13">
        <v>116.285</v>
      </c>
      <c r="U2795" s="13">
        <v>1.2999999999999999E-2</v>
      </c>
      <c r="V2795" t="s">
        <v>3103</v>
      </c>
    </row>
    <row r="2796" spans="18:22" x14ac:dyDescent="0.35">
      <c r="R2796" t="s">
        <v>314</v>
      </c>
      <c r="S2796">
        <v>843280</v>
      </c>
      <c r="T2796" s="13">
        <v>144.845</v>
      </c>
      <c r="U2796" s="13">
        <v>0</v>
      </c>
      <c r="V2796" t="s">
        <v>3104</v>
      </c>
    </row>
    <row r="2797" spans="18:22" x14ac:dyDescent="0.35">
      <c r="R2797" t="s">
        <v>314</v>
      </c>
      <c r="S2797">
        <v>843290</v>
      </c>
      <c r="T2797" s="13">
        <v>268.80700000000002</v>
      </c>
      <c r="U2797" s="13">
        <v>0</v>
      </c>
      <c r="V2797" t="s">
        <v>3105</v>
      </c>
    </row>
    <row r="2798" spans="18:22" x14ac:dyDescent="0.35">
      <c r="R2798" t="s">
        <v>314</v>
      </c>
      <c r="S2798">
        <v>843311</v>
      </c>
      <c r="T2798" s="13">
        <v>7.4029999999999996</v>
      </c>
      <c r="U2798" s="13">
        <v>0</v>
      </c>
      <c r="V2798" t="s">
        <v>3106</v>
      </c>
    </row>
    <row r="2799" spans="18:22" x14ac:dyDescent="0.35">
      <c r="R2799" t="s">
        <v>314</v>
      </c>
      <c r="S2799">
        <v>843319</v>
      </c>
      <c r="T2799" s="13">
        <v>31.347999999999999</v>
      </c>
      <c r="U2799" s="13">
        <v>0</v>
      </c>
      <c r="V2799" t="s">
        <v>3106</v>
      </c>
    </row>
    <row r="2800" spans="18:22" x14ac:dyDescent="0.35">
      <c r="R2800" t="s">
        <v>314</v>
      </c>
      <c r="S2800">
        <v>843320</v>
      </c>
      <c r="T2800" s="13">
        <v>94.114000000000004</v>
      </c>
      <c r="U2800" s="13">
        <v>9.1170000000000009</v>
      </c>
      <c r="V2800" t="s">
        <v>3107</v>
      </c>
    </row>
    <row r="2801" spans="18:22" x14ac:dyDescent="0.35">
      <c r="R2801" t="s">
        <v>314</v>
      </c>
      <c r="S2801">
        <v>843340</v>
      </c>
      <c r="T2801" s="13">
        <v>50.737000000000002</v>
      </c>
      <c r="U2801" s="13">
        <v>0</v>
      </c>
      <c r="V2801" t="s">
        <v>3108</v>
      </c>
    </row>
    <row r="2802" spans="18:22" x14ac:dyDescent="0.35">
      <c r="R2802" t="s">
        <v>314</v>
      </c>
      <c r="S2802">
        <v>843351</v>
      </c>
      <c r="T2802" s="13">
        <v>18.943999999999999</v>
      </c>
      <c r="U2802" s="13">
        <v>0</v>
      </c>
      <c r="V2802" t="s">
        <v>3109</v>
      </c>
    </row>
    <row r="2803" spans="18:22" x14ac:dyDescent="0.35">
      <c r="R2803" t="s">
        <v>314</v>
      </c>
      <c r="S2803">
        <v>843352</v>
      </c>
      <c r="T2803" s="13">
        <v>115.694</v>
      </c>
      <c r="U2803" s="13">
        <v>0</v>
      </c>
      <c r="V2803" t="s">
        <v>3110</v>
      </c>
    </row>
    <row r="2804" spans="18:22" x14ac:dyDescent="0.35">
      <c r="R2804" t="s">
        <v>314</v>
      </c>
      <c r="S2804">
        <v>843359</v>
      </c>
      <c r="T2804" s="13">
        <v>53.164000000000001</v>
      </c>
      <c r="U2804" s="13">
        <v>55.704999999999998</v>
      </c>
      <c r="V2804" t="s">
        <v>3111</v>
      </c>
    </row>
    <row r="2805" spans="18:22" x14ac:dyDescent="0.35">
      <c r="R2805" t="s">
        <v>314</v>
      </c>
      <c r="S2805">
        <v>843360</v>
      </c>
      <c r="T2805" s="13">
        <v>1.5720000000000001</v>
      </c>
      <c r="U2805" s="13">
        <v>0</v>
      </c>
      <c r="V2805" t="s">
        <v>3112</v>
      </c>
    </row>
    <row r="2806" spans="18:22" x14ac:dyDescent="0.35">
      <c r="R2806" t="s">
        <v>314</v>
      </c>
      <c r="S2806">
        <v>843390</v>
      </c>
      <c r="T2806" s="13">
        <v>4.5270000000000001</v>
      </c>
      <c r="U2806" s="13">
        <v>4.1340000000000003</v>
      </c>
      <c r="V2806" t="s">
        <v>3113</v>
      </c>
    </row>
    <row r="2807" spans="18:22" x14ac:dyDescent="0.35">
      <c r="R2807" t="s">
        <v>314</v>
      </c>
      <c r="S2807">
        <v>843410</v>
      </c>
      <c r="T2807" s="13">
        <v>6.48</v>
      </c>
      <c r="U2807" s="13">
        <v>0.23</v>
      </c>
      <c r="V2807" t="s">
        <v>3114</v>
      </c>
    </row>
    <row r="2808" spans="18:22" x14ac:dyDescent="0.35">
      <c r="R2808" t="s">
        <v>314</v>
      </c>
      <c r="S2808">
        <v>843420</v>
      </c>
      <c r="T2808" s="13">
        <v>71.281000000000006</v>
      </c>
      <c r="U2808" s="13">
        <v>0</v>
      </c>
      <c r="V2808" t="s">
        <v>3115</v>
      </c>
    </row>
    <row r="2809" spans="18:22" x14ac:dyDescent="0.35">
      <c r="R2809" t="s">
        <v>314</v>
      </c>
      <c r="S2809">
        <v>843490</v>
      </c>
      <c r="T2809" s="13">
        <v>94.468999999999994</v>
      </c>
      <c r="U2809" s="13">
        <v>0</v>
      </c>
      <c r="V2809" t="s">
        <v>3116</v>
      </c>
    </row>
    <row r="2810" spans="18:22" x14ac:dyDescent="0.35">
      <c r="R2810" t="s">
        <v>314</v>
      </c>
      <c r="S2810">
        <v>843510</v>
      </c>
      <c r="T2810" s="13">
        <v>26.83</v>
      </c>
      <c r="U2810" s="13">
        <v>0.95299999999999996</v>
      </c>
      <c r="V2810" t="s">
        <v>3117</v>
      </c>
    </row>
    <row r="2811" spans="18:22" x14ac:dyDescent="0.35">
      <c r="R2811" t="s">
        <v>314</v>
      </c>
      <c r="S2811">
        <v>843590</v>
      </c>
      <c r="T2811" s="13">
        <v>0.38400000000000001</v>
      </c>
      <c r="U2811" s="13">
        <v>0</v>
      </c>
      <c r="V2811" t="s">
        <v>3118</v>
      </c>
    </row>
    <row r="2812" spans="18:22" x14ac:dyDescent="0.35">
      <c r="R2812" t="s">
        <v>314</v>
      </c>
      <c r="S2812">
        <v>843610</v>
      </c>
      <c r="T2812" s="13">
        <v>1330.56</v>
      </c>
      <c r="U2812" s="13">
        <v>0</v>
      </c>
      <c r="V2812" t="s">
        <v>3119</v>
      </c>
    </row>
    <row r="2813" spans="18:22" x14ac:dyDescent="0.35">
      <c r="R2813" t="s">
        <v>314</v>
      </c>
      <c r="S2813">
        <v>843621</v>
      </c>
      <c r="T2813" s="13">
        <v>53.268000000000001</v>
      </c>
      <c r="U2813" s="13">
        <v>0</v>
      </c>
      <c r="V2813" t="s">
        <v>3120</v>
      </c>
    </row>
    <row r="2814" spans="18:22" x14ac:dyDescent="0.35">
      <c r="R2814" t="s">
        <v>314</v>
      </c>
      <c r="S2814">
        <v>843629</v>
      </c>
      <c r="T2814" s="13">
        <v>72.552999999999997</v>
      </c>
      <c r="U2814" s="13">
        <v>0</v>
      </c>
      <c r="V2814" t="s">
        <v>3121</v>
      </c>
    </row>
    <row r="2815" spans="18:22" x14ac:dyDescent="0.35">
      <c r="R2815" t="s">
        <v>314</v>
      </c>
      <c r="S2815">
        <v>843680</v>
      </c>
      <c r="T2815" s="13">
        <v>130.774</v>
      </c>
      <c r="U2815" s="13">
        <v>0</v>
      </c>
      <c r="V2815" t="s">
        <v>3104</v>
      </c>
    </row>
    <row r="2816" spans="18:22" x14ac:dyDescent="0.35">
      <c r="R2816" t="s">
        <v>314</v>
      </c>
      <c r="S2816">
        <v>843691</v>
      </c>
      <c r="T2816" s="13">
        <v>1.5640000000000001</v>
      </c>
      <c r="U2816" s="13">
        <v>0</v>
      </c>
      <c r="V2816" t="s">
        <v>3122</v>
      </c>
    </row>
    <row r="2817" spans="18:22" x14ac:dyDescent="0.35">
      <c r="R2817" t="s">
        <v>314</v>
      </c>
      <c r="S2817">
        <v>843699</v>
      </c>
      <c r="T2817" s="13">
        <v>187.827</v>
      </c>
      <c r="U2817" s="13">
        <v>0</v>
      </c>
      <c r="V2817" t="s">
        <v>3123</v>
      </c>
    </row>
    <row r="2818" spans="18:22" x14ac:dyDescent="0.35">
      <c r="R2818" t="s">
        <v>314</v>
      </c>
      <c r="S2818">
        <v>843710</v>
      </c>
      <c r="T2818" s="13">
        <v>969.13</v>
      </c>
      <c r="U2818" s="13">
        <v>4.1559999999999997</v>
      </c>
      <c r="V2818" t="s">
        <v>3112</v>
      </c>
    </row>
    <row r="2819" spans="18:22" x14ac:dyDescent="0.35">
      <c r="R2819" t="s">
        <v>314</v>
      </c>
      <c r="S2819">
        <v>843780</v>
      </c>
      <c r="T2819" s="13">
        <v>556.34699999999998</v>
      </c>
      <c r="U2819" s="13">
        <v>0</v>
      </c>
      <c r="V2819" t="s">
        <v>3124</v>
      </c>
    </row>
    <row r="2820" spans="18:22" x14ac:dyDescent="0.35">
      <c r="R2820" t="s">
        <v>314</v>
      </c>
      <c r="S2820">
        <v>843790</v>
      </c>
      <c r="T2820" s="13">
        <v>608.97299999999996</v>
      </c>
      <c r="U2820" s="13">
        <v>7.55</v>
      </c>
      <c r="V2820" t="s">
        <v>3125</v>
      </c>
    </row>
    <row r="2821" spans="18:22" x14ac:dyDescent="0.35">
      <c r="R2821" t="s">
        <v>314</v>
      </c>
      <c r="S2821">
        <v>843810</v>
      </c>
      <c r="T2821" s="13">
        <v>240.315</v>
      </c>
      <c r="U2821" s="13">
        <v>0</v>
      </c>
      <c r="V2821" t="s">
        <v>3126</v>
      </c>
    </row>
    <row r="2822" spans="18:22" x14ac:dyDescent="0.35">
      <c r="R2822" t="s">
        <v>314</v>
      </c>
      <c r="S2822">
        <v>843820</v>
      </c>
      <c r="T2822" s="13">
        <v>0.14099999999999999</v>
      </c>
      <c r="U2822" s="13">
        <v>0</v>
      </c>
      <c r="V2822" t="s">
        <v>3127</v>
      </c>
    </row>
    <row r="2823" spans="18:22" x14ac:dyDescent="0.35">
      <c r="R2823" t="s">
        <v>314</v>
      </c>
      <c r="S2823">
        <v>843830</v>
      </c>
      <c r="T2823" s="13">
        <v>0.312</v>
      </c>
      <c r="U2823" s="13">
        <v>0</v>
      </c>
      <c r="V2823" t="s">
        <v>3128</v>
      </c>
    </row>
    <row r="2824" spans="18:22" x14ac:dyDescent="0.35">
      <c r="R2824" t="s">
        <v>314</v>
      </c>
      <c r="S2824">
        <v>843840</v>
      </c>
      <c r="T2824" s="13">
        <v>2978.13</v>
      </c>
      <c r="U2824" s="13">
        <v>0</v>
      </c>
      <c r="V2824" t="s">
        <v>3129</v>
      </c>
    </row>
    <row r="2825" spans="18:22" x14ac:dyDescent="0.35">
      <c r="R2825" t="s">
        <v>314</v>
      </c>
      <c r="S2825">
        <v>843850</v>
      </c>
      <c r="T2825" s="13">
        <v>121.18600000000001</v>
      </c>
      <c r="U2825" s="13">
        <v>0</v>
      </c>
      <c r="V2825" t="s">
        <v>3130</v>
      </c>
    </row>
    <row r="2826" spans="18:22" x14ac:dyDescent="0.35">
      <c r="R2826" t="s">
        <v>314</v>
      </c>
      <c r="S2826">
        <v>843860</v>
      </c>
      <c r="T2826" s="13">
        <v>2111.44</v>
      </c>
      <c r="U2826" s="13">
        <v>0</v>
      </c>
      <c r="V2826" t="s">
        <v>3131</v>
      </c>
    </row>
    <row r="2827" spans="18:22" x14ac:dyDescent="0.35">
      <c r="R2827" t="s">
        <v>314</v>
      </c>
      <c r="S2827">
        <v>843880</v>
      </c>
      <c r="T2827" s="13">
        <v>793.06700000000001</v>
      </c>
      <c r="U2827" s="13">
        <v>10.807</v>
      </c>
      <c r="V2827" t="s">
        <v>3132</v>
      </c>
    </row>
    <row r="2828" spans="18:22" x14ac:dyDescent="0.35">
      <c r="R2828" t="s">
        <v>314</v>
      </c>
      <c r="S2828">
        <v>843890</v>
      </c>
      <c r="T2828" s="13">
        <v>1228.82</v>
      </c>
      <c r="U2828" s="13">
        <v>42.781999999999996</v>
      </c>
      <c r="V2828" t="s">
        <v>3133</v>
      </c>
    </row>
    <row r="2829" spans="18:22" x14ac:dyDescent="0.35">
      <c r="R2829" t="s">
        <v>314</v>
      </c>
      <c r="S2829">
        <v>843920</v>
      </c>
      <c r="T2829" s="13">
        <v>571.971</v>
      </c>
      <c r="U2829" s="13">
        <v>0</v>
      </c>
      <c r="V2829" t="s">
        <v>3134</v>
      </c>
    </row>
    <row r="2830" spans="18:22" x14ac:dyDescent="0.35">
      <c r="R2830" t="s">
        <v>314</v>
      </c>
      <c r="S2830">
        <v>843930</v>
      </c>
      <c r="T2830" s="13">
        <v>9.0229999999999997</v>
      </c>
      <c r="U2830" s="13">
        <v>0</v>
      </c>
      <c r="V2830" t="s">
        <v>3135</v>
      </c>
    </row>
    <row r="2831" spans="18:22" x14ac:dyDescent="0.35">
      <c r="R2831" t="s">
        <v>314</v>
      </c>
      <c r="S2831">
        <v>843999</v>
      </c>
      <c r="T2831" s="13">
        <v>72.320999999999998</v>
      </c>
      <c r="U2831" s="13">
        <v>0</v>
      </c>
      <c r="V2831" t="s">
        <v>3136</v>
      </c>
    </row>
    <row r="2832" spans="18:22" x14ac:dyDescent="0.35">
      <c r="R2832" t="s">
        <v>314</v>
      </c>
      <c r="S2832">
        <v>844010</v>
      </c>
      <c r="T2832" s="13">
        <v>28.991</v>
      </c>
      <c r="U2832" s="13">
        <v>0</v>
      </c>
      <c r="V2832" t="s">
        <v>3137</v>
      </c>
    </row>
    <row r="2833" spans="18:22" x14ac:dyDescent="0.35">
      <c r="R2833" t="s">
        <v>314</v>
      </c>
      <c r="S2833">
        <v>844090</v>
      </c>
      <c r="T2833" s="13">
        <v>53.652999999999999</v>
      </c>
      <c r="U2833" s="13">
        <v>0</v>
      </c>
      <c r="V2833" t="s">
        <v>3138</v>
      </c>
    </row>
    <row r="2834" spans="18:22" x14ac:dyDescent="0.35">
      <c r="R2834" t="s">
        <v>314</v>
      </c>
      <c r="S2834">
        <v>844110</v>
      </c>
      <c r="T2834" s="13">
        <v>259.37</v>
      </c>
      <c r="U2834" s="13">
        <v>3.0219999999999998</v>
      </c>
      <c r="V2834" t="s">
        <v>3139</v>
      </c>
    </row>
    <row r="2835" spans="18:22" x14ac:dyDescent="0.35">
      <c r="R2835" t="s">
        <v>314</v>
      </c>
      <c r="S2835">
        <v>844120</v>
      </c>
      <c r="T2835" s="13">
        <v>199.48</v>
      </c>
      <c r="U2835" s="13">
        <v>0</v>
      </c>
      <c r="V2835" t="s">
        <v>3140</v>
      </c>
    </row>
    <row r="2836" spans="18:22" x14ac:dyDescent="0.35">
      <c r="R2836" t="s">
        <v>314</v>
      </c>
      <c r="S2836">
        <v>844130</v>
      </c>
      <c r="T2836" s="13">
        <v>87.486999999999995</v>
      </c>
      <c r="U2836" s="13">
        <v>0</v>
      </c>
      <c r="V2836" t="s">
        <v>3141</v>
      </c>
    </row>
    <row r="2837" spans="18:22" x14ac:dyDescent="0.35">
      <c r="R2837" t="s">
        <v>314</v>
      </c>
      <c r="S2837">
        <v>844140</v>
      </c>
      <c r="T2837" s="13">
        <v>12.481999999999999</v>
      </c>
      <c r="U2837" s="13">
        <v>0</v>
      </c>
      <c r="V2837" t="s">
        <v>3142</v>
      </c>
    </row>
    <row r="2838" spans="18:22" x14ac:dyDescent="0.35">
      <c r="R2838" t="s">
        <v>314</v>
      </c>
      <c r="S2838">
        <v>844180</v>
      </c>
      <c r="T2838" s="13">
        <v>139.167</v>
      </c>
      <c r="U2838" s="13">
        <v>0</v>
      </c>
      <c r="V2838" t="s">
        <v>3143</v>
      </c>
    </row>
    <row r="2839" spans="18:22" x14ac:dyDescent="0.35">
      <c r="R2839" t="s">
        <v>314</v>
      </c>
      <c r="S2839">
        <v>844190</v>
      </c>
      <c r="T2839" s="13">
        <v>302.73099999999999</v>
      </c>
      <c r="U2839" s="13">
        <v>3.1E-2</v>
      </c>
      <c r="V2839" t="s">
        <v>3144</v>
      </c>
    </row>
    <row r="2840" spans="18:22" x14ac:dyDescent="0.35">
      <c r="R2840" t="s">
        <v>314</v>
      </c>
      <c r="S2840">
        <v>844230</v>
      </c>
      <c r="T2840" s="13">
        <v>74.462999999999994</v>
      </c>
      <c r="U2840" s="13">
        <v>53.22</v>
      </c>
      <c r="V2840" t="s">
        <v>3145</v>
      </c>
    </row>
    <row r="2841" spans="18:22" x14ac:dyDescent="0.35">
      <c r="R2841" t="s">
        <v>314</v>
      </c>
      <c r="S2841">
        <v>844240</v>
      </c>
      <c r="T2841" s="13">
        <v>4.8109999999999999</v>
      </c>
      <c r="U2841" s="13">
        <v>0</v>
      </c>
      <c r="V2841" t="s">
        <v>3146</v>
      </c>
    </row>
    <row r="2842" spans="18:22" x14ac:dyDescent="0.35">
      <c r="R2842" t="s">
        <v>314</v>
      </c>
      <c r="S2842">
        <v>844250</v>
      </c>
      <c r="T2842" s="13">
        <v>96.573999999999998</v>
      </c>
      <c r="U2842" s="13">
        <v>0</v>
      </c>
      <c r="V2842" t="s">
        <v>3147</v>
      </c>
    </row>
    <row r="2843" spans="18:22" x14ac:dyDescent="0.35">
      <c r="R2843" t="s">
        <v>314</v>
      </c>
      <c r="S2843">
        <v>844311</v>
      </c>
      <c r="T2843" s="13">
        <v>8.7829999999999995</v>
      </c>
      <c r="U2843" s="13">
        <v>0</v>
      </c>
      <c r="V2843" t="s">
        <v>3148</v>
      </c>
    </row>
    <row r="2844" spans="18:22" x14ac:dyDescent="0.35">
      <c r="R2844" t="s">
        <v>314</v>
      </c>
      <c r="S2844">
        <v>844312</v>
      </c>
      <c r="T2844" s="13">
        <v>0.18</v>
      </c>
      <c r="U2844" s="13">
        <v>0</v>
      </c>
      <c r="V2844" t="s">
        <v>3149</v>
      </c>
    </row>
    <row r="2845" spans="18:22" x14ac:dyDescent="0.35">
      <c r="R2845" t="s">
        <v>314</v>
      </c>
      <c r="S2845">
        <v>844313</v>
      </c>
      <c r="T2845" s="13">
        <v>20.141999999999999</v>
      </c>
      <c r="U2845" s="13">
        <v>5.0289999999999999</v>
      </c>
      <c r="V2845" t="s">
        <v>3150</v>
      </c>
    </row>
    <row r="2846" spans="18:22" x14ac:dyDescent="0.35">
      <c r="R2846" t="s">
        <v>314</v>
      </c>
      <c r="S2846">
        <v>844314</v>
      </c>
      <c r="T2846" s="13">
        <v>1.224</v>
      </c>
      <c r="U2846" s="13">
        <v>0</v>
      </c>
      <c r="V2846" t="s">
        <v>3151</v>
      </c>
    </row>
    <row r="2847" spans="18:22" x14ac:dyDescent="0.35">
      <c r="R2847" t="s">
        <v>314</v>
      </c>
      <c r="S2847">
        <v>844315</v>
      </c>
      <c r="T2847" s="13">
        <v>0.28599999999999998</v>
      </c>
      <c r="U2847" s="13">
        <v>0</v>
      </c>
      <c r="V2847" t="s">
        <v>3152</v>
      </c>
    </row>
    <row r="2848" spans="18:22" x14ac:dyDescent="0.35">
      <c r="R2848" t="s">
        <v>314</v>
      </c>
      <c r="S2848">
        <v>844316</v>
      </c>
      <c r="T2848" s="13">
        <v>220.286</v>
      </c>
      <c r="U2848" s="13">
        <v>0</v>
      </c>
      <c r="V2848" t="s">
        <v>3153</v>
      </c>
    </row>
    <row r="2849" spans="18:22" x14ac:dyDescent="0.35">
      <c r="R2849" t="s">
        <v>314</v>
      </c>
      <c r="S2849">
        <v>844317</v>
      </c>
      <c r="T2849" s="13">
        <v>10.709</v>
      </c>
      <c r="U2849" s="13">
        <v>0</v>
      </c>
      <c r="V2849" t="s">
        <v>3154</v>
      </c>
    </row>
    <row r="2850" spans="18:22" x14ac:dyDescent="0.35">
      <c r="R2850" t="s">
        <v>314</v>
      </c>
      <c r="S2850">
        <v>844319</v>
      </c>
      <c r="T2850" s="13">
        <v>107.736</v>
      </c>
      <c r="U2850" s="13">
        <v>3.3250000000000002</v>
      </c>
      <c r="V2850" t="s">
        <v>3155</v>
      </c>
    </row>
    <row r="2851" spans="18:22" x14ac:dyDescent="0.35">
      <c r="R2851" t="s">
        <v>314</v>
      </c>
      <c r="S2851">
        <v>844331</v>
      </c>
      <c r="T2851" s="13">
        <v>1656.9</v>
      </c>
      <c r="U2851" s="13">
        <v>27.210999999999999</v>
      </c>
      <c r="V2851" t="s">
        <v>3156</v>
      </c>
    </row>
    <row r="2852" spans="18:22" x14ac:dyDescent="0.35">
      <c r="R2852" t="s">
        <v>314</v>
      </c>
      <c r="S2852">
        <v>844332</v>
      </c>
      <c r="T2852" s="13">
        <v>1012.12</v>
      </c>
      <c r="U2852" s="13">
        <v>7.9290000000000003</v>
      </c>
      <c r="V2852" t="s">
        <v>3157</v>
      </c>
    </row>
    <row r="2853" spans="18:22" x14ac:dyDescent="0.35">
      <c r="R2853" t="s">
        <v>314</v>
      </c>
      <c r="S2853">
        <v>844339</v>
      </c>
      <c r="T2853" s="13">
        <v>618.94299999999998</v>
      </c>
      <c r="U2853" s="13">
        <v>55.502000000000002</v>
      </c>
      <c r="V2853" t="s">
        <v>3157</v>
      </c>
    </row>
    <row r="2854" spans="18:22" x14ac:dyDescent="0.35">
      <c r="R2854" t="s">
        <v>314</v>
      </c>
      <c r="S2854">
        <v>844391</v>
      </c>
      <c r="T2854" s="13">
        <v>148.11099999999999</v>
      </c>
      <c r="U2854" s="13">
        <v>0</v>
      </c>
      <c r="V2854" t="s">
        <v>3158</v>
      </c>
    </row>
    <row r="2855" spans="18:22" x14ac:dyDescent="0.35">
      <c r="R2855" t="s">
        <v>314</v>
      </c>
      <c r="S2855">
        <v>844399</v>
      </c>
      <c r="T2855" s="13">
        <v>2113.5100000000002</v>
      </c>
      <c r="U2855" s="13">
        <v>3.42</v>
      </c>
      <c r="V2855" t="s">
        <v>3159</v>
      </c>
    </row>
    <row r="2856" spans="18:22" x14ac:dyDescent="0.35">
      <c r="R2856" t="s">
        <v>314</v>
      </c>
      <c r="S2856">
        <v>844400</v>
      </c>
      <c r="T2856" s="13">
        <v>0.34899999999999998</v>
      </c>
      <c r="U2856" s="13">
        <v>0</v>
      </c>
      <c r="V2856" t="s">
        <v>3160</v>
      </c>
    </row>
    <row r="2857" spans="18:22" x14ac:dyDescent="0.35">
      <c r="R2857" t="s">
        <v>314</v>
      </c>
      <c r="S2857">
        <v>844512</v>
      </c>
      <c r="T2857" s="13">
        <v>0.21</v>
      </c>
      <c r="U2857" s="13">
        <v>0</v>
      </c>
      <c r="V2857" t="s">
        <v>3161</v>
      </c>
    </row>
    <row r="2858" spans="18:22" x14ac:dyDescent="0.35">
      <c r="R2858" t="s">
        <v>314</v>
      </c>
      <c r="S2858">
        <v>844513</v>
      </c>
      <c r="T2858" s="13">
        <v>1.9930000000000001</v>
      </c>
      <c r="U2858" s="13">
        <v>0</v>
      </c>
      <c r="V2858" t="s">
        <v>3162</v>
      </c>
    </row>
    <row r="2859" spans="18:22" x14ac:dyDescent="0.35">
      <c r="R2859" t="s">
        <v>314</v>
      </c>
      <c r="S2859">
        <v>844519</v>
      </c>
      <c r="T2859" s="13">
        <v>0.3</v>
      </c>
      <c r="U2859" s="13">
        <v>0</v>
      </c>
      <c r="V2859" t="s">
        <v>3163</v>
      </c>
    </row>
    <row r="2860" spans="18:22" x14ac:dyDescent="0.35">
      <c r="R2860" t="s">
        <v>314</v>
      </c>
      <c r="S2860">
        <v>844520</v>
      </c>
      <c r="T2860" s="13">
        <v>0.159</v>
      </c>
      <c r="U2860" s="13">
        <v>0</v>
      </c>
      <c r="V2860" t="s">
        <v>3164</v>
      </c>
    </row>
    <row r="2861" spans="18:22" x14ac:dyDescent="0.35">
      <c r="R2861" t="s">
        <v>314</v>
      </c>
      <c r="S2861">
        <v>844540</v>
      </c>
      <c r="T2861" s="13">
        <v>0.16300000000000001</v>
      </c>
      <c r="U2861" s="13">
        <v>0</v>
      </c>
      <c r="V2861" t="s">
        <v>3165</v>
      </c>
    </row>
    <row r="2862" spans="18:22" x14ac:dyDescent="0.35">
      <c r="R2862" t="s">
        <v>314</v>
      </c>
      <c r="S2862">
        <v>844590</v>
      </c>
      <c r="T2862" s="13">
        <v>6.1669999999999998</v>
      </c>
      <c r="U2862" s="13">
        <v>0</v>
      </c>
      <c r="V2862" t="s">
        <v>3166</v>
      </c>
    </row>
    <row r="2863" spans="18:22" x14ac:dyDescent="0.35">
      <c r="R2863" t="s">
        <v>314</v>
      </c>
      <c r="S2863">
        <v>844629</v>
      </c>
      <c r="T2863" s="13">
        <v>5.8000000000000003E-2</v>
      </c>
      <c r="U2863" s="13">
        <v>0</v>
      </c>
      <c r="V2863" t="s">
        <v>3167</v>
      </c>
    </row>
    <row r="2864" spans="18:22" x14ac:dyDescent="0.35">
      <c r="R2864" t="s">
        <v>314</v>
      </c>
      <c r="S2864">
        <v>844720</v>
      </c>
      <c r="T2864" s="13">
        <v>0.20100000000000001</v>
      </c>
      <c r="U2864" s="13">
        <v>0</v>
      </c>
      <c r="V2864" t="s">
        <v>3168</v>
      </c>
    </row>
    <row r="2865" spans="18:22" x14ac:dyDescent="0.35">
      <c r="R2865" t="s">
        <v>314</v>
      </c>
      <c r="S2865">
        <v>844790</v>
      </c>
      <c r="T2865" s="13">
        <v>111.05800000000001</v>
      </c>
      <c r="U2865" s="13">
        <v>0</v>
      </c>
      <c r="V2865" t="s">
        <v>3169</v>
      </c>
    </row>
    <row r="2866" spans="18:22" x14ac:dyDescent="0.35">
      <c r="R2866" t="s">
        <v>314</v>
      </c>
      <c r="S2866">
        <v>844819</v>
      </c>
      <c r="T2866" s="13">
        <v>780.45</v>
      </c>
      <c r="U2866" s="13">
        <v>0</v>
      </c>
      <c r="V2866" t="s">
        <v>3170</v>
      </c>
    </row>
    <row r="2867" spans="18:22" x14ac:dyDescent="0.35">
      <c r="R2867" t="s">
        <v>314</v>
      </c>
      <c r="S2867">
        <v>844820</v>
      </c>
      <c r="T2867" s="13">
        <v>214.34399999999999</v>
      </c>
      <c r="U2867" s="13">
        <v>211.339</v>
      </c>
      <c r="V2867" t="s">
        <v>3171</v>
      </c>
    </row>
    <row r="2868" spans="18:22" x14ac:dyDescent="0.35">
      <c r="R2868" t="s">
        <v>314</v>
      </c>
      <c r="S2868">
        <v>844831</v>
      </c>
      <c r="T2868" s="13">
        <v>2E-3</v>
      </c>
      <c r="U2868" s="13">
        <v>0</v>
      </c>
      <c r="V2868" t="s">
        <v>3172</v>
      </c>
    </row>
    <row r="2869" spans="18:22" x14ac:dyDescent="0.35">
      <c r="R2869" t="s">
        <v>314</v>
      </c>
      <c r="S2869">
        <v>844833</v>
      </c>
      <c r="T2869" s="13">
        <v>0</v>
      </c>
      <c r="U2869" s="13">
        <v>0.78</v>
      </c>
      <c r="V2869" t="s">
        <v>3173</v>
      </c>
    </row>
    <row r="2870" spans="18:22" x14ac:dyDescent="0.35">
      <c r="R2870" t="s">
        <v>314</v>
      </c>
      <c r="S2870">
        <v>844839</v>
      </c>
      <c r="T2870" s="13">
        <v>0.247</v>
      </c>
      <c r="U2870" s="13">
        <v>0</v>
      </c>
      <c r="V2870" t="s">
        <v>3171</v>
      </c>
    </row>
    <row r="2871" spans="18:22" x14ac:dyDescent="0.35">
      <c r="R2871" t="s">
        <v>314</v>
      </c>
      <c r="S2871">
        <v>844849</v>
      </c>
      <c r="T2871" s="13">
        <v>5.0979999999999999</v>
      </c>
      <c r="U2871" s="13">
        <v>0</v>
      </c>
      <c r="V2871" t="s">
        <v>3174</v>
      </c>
    </row>
    <row r="2872" spans="18:22" x14ac:dyDescent="0.35">
      <c r="R2872" t="s">
        <v>314</v>
      </c>
      <c r="S2872">
        <v>844851</v>
      </c>
      <c r="T2872" s="13">
        <v>5.5E-2</v>
      </c>
      <c r="U2872" s="13">
        <v>0</v>
      </c>
      <c r="V2872" t="s">
        <v>3175</v>
      </c>
    </row>
    <row r="2873" spans="18:22" x14ac:dyDescent="0.35">
      <c r="R2873" t="s">
        <v>314</v>
      </c>
      <c r="S2873">
        <v>844859</v>
      </c>
      <c r="T2873" s="13">
        <v>1.6850000000000001</v>
      </c>
      <c r="U2873" s="13">
        <v>0</v>
      </c>
      <c r="V2873" t="s">
        <v>3171</v>
      </c>
    </row>
    <row r="2874" spans="18:22" x14ac:dyDescent="0.35">
      <c r="R2874" t="s">
        <v>314</v>
      </c>
      <c r="S2874">
        <v>844900</v>
      </c>
      <c r="T2874" s="13">
        <v>19.187999999999999</v>
      </c>
      <c r="U2874" s="13">
        <v>0</v>
      </c>
      <c r="V2874" t="s">
        <v>3176</v>
      </c>
    </row>
    <row r="2875" spans="18:22" x14ac:dyDescent="0.35">
      <c r="R2875" t="s">
        <v>314</v>
      </c>
      <c r="S2875">
        <v>845011</v>
      </c>
      <c r="T2875" s="13">
        <v>95.024000000000001</v>
      </c>
      <c r="U2875" s="13">
        <v>3.4000000000000002E-2</v>
      </c>
      <c r="V2875" t="s">
        <v>3177</v>
      </c>
    </row>
    <row r="2876" spans="18:22" x14ac:dyDescent="0.35">
      <c r="R2876" t="s">
        <v>314</v>
      </c>
      <c r="S2876">
        <v>845012</v>
      </c>
      <c r="T2876" s="13">
        <v>13.269</v>
      </c>
      <c r="U2876" s="13">
        <v>0</v>
      </c>
      <c r="V2876" t="s">
        <v>3177</v>
      </c>
    </row>
    <row r="2877" spans="18:22" x14ac:dyDescent="0.35">
      <c r="R2877" t="s">
        <v>314</v>
      </c>
      <c r="S2877">
        <v>845019</v>
      </c>
      <c r="T2877" s="13">
        <v>8.1150000000000002</v>
      </c>
      <c r="U2877" s="13">
        <v>0</v>
      </c>
      <c r="V2877" t="s">
        <v>3177</v>
      </c>
    </row>
    <row r="2878" spans="18:22" x14ac:dyDescent="0.35">
      <c r="R2878" t="s">
        <v>314</v>
      </c>
      <c r="S2878">
        <v>845020</v>
      </c>
      <c r="T2878" s="13">
        <v>241.25200000000001</v>
      </c>
      <c r="U2878" s="13">
        <v>0</v>
      </c>
      <c r="V2878" t="s">
        <v>3177</v>
      </c>
    </row>
    <row r="2879" spans="18:22" x14ac:dyDescent="0.35">
      <c r="R2879" t="s">
        <v>314</v>
      </c>
      <c r="S2879">
        <v>845090</v>
      </c>
      <c r="T2879" s="13">
        <v>261.73500000000001</v>
      </c>
      <c r="U2879" s="13">
        <v>0</v>
      </c>
      <c r="V2879" t="s">
        <v>3178</v>
      </c>
    </row>
    <row r="2880" spans="18:22" x14ac:dyDescent="0.35">
      <c r="R2880" t="s">
        <v>314</v>
      </c>
      <c r="S2880">
        <v>845110</v>
      </c>
      <c r="T2880" s="13">
        <v>18.574999999999999</v>
      </c>
      <c r="U2880" s="13">
        <v>0</v>
      </c>
      <c r="V2880" t="s">
        <v>3179</v>
      </c>
    </row>
    <row r="2881" spans="18:22" x14ac:dyDescent="0.35">
      <c r="R2881" t="s">
        <v>314</v>
      </c>
      <c r="S2881">
        <v>845121</v>
      </c>
      <c r="T2881" s="13">
        <v>1.0189999999999999</v>
      </c>
      <c r="U2881" s="13">
        <v>0</v>
      </c>
      <c r="V2881" t="s">
        <v>3180</v>
      </c>
    </row>
    <row r="2882" spans="18:22" x14ac:dyDescent="0.35">
      <c r="R2882" t="s">
        <v>314</v>
      </c>
      <c r="S2882">
        <v>845129</v>
      </c>
      <c r="T2882" s="13">
        <v>5.327</v>
      </c>
      <c r="U2882" s="13">
        <v>0</v>
      </c>
      <c r="V2882" t="s">
        <v>3180</v>
      </c>
    </row>
    <row r="2883" spans="18:22" x14ac:dyDescent="0.35">
      <c r="R2883" t="s">
        <v>314</v>
      </c>
      <c r="S2883">
        <v>845130</v>
      </c>
      <c r="T2883" s="13">
        <v>78.882000000000005</v>
      </c>
      <c r="U2883" s="13">
        <v>0</v>
      </c>
      <c r="V2883" t="s">
        <v>3181</v>
      </c>
    </row>
    <row r="2884" spans="18:22" x14ac:dyDescent="0.35">
      <c r="R2884" t="s">
        <v>314</v>
      </c>
      <c r="S2884">
        <v>845140</v>
      </c>
      <c r="T2884" s="13">
        <v>46.917000000000002</v>
      </c>
      <c r="U2884" s="13">
        <v>2.9420000000000002</v>
      </c>
      <c r="V2884" t="s">
        <v>3182</v>
      </c>
    </row>
    <row r="2885" spans="18:22" x14ac:dyDescent="0.35">
      <c r="R2885" t="s">
        <v>314</v>
      </c>
      <c r="S2885">
        <v>845150</v>
      </c>
      <c r="T2885" s="13">
        <v>30.122</v>
      </c>
      <c r="U2885" s="13">
        <v>0</v>
      </c>
      <c r="V2885" t="s">
        <v>3183</v>
      </c>
    </row>
    <row r="2886" spans="18:22" x14ac:dyDescent="0.35">
      <c r="R2886" t="s">
        <v>314</v>
      </c>
      <c r="S2886">
        <v>845180</v>
      </c>
      <c r="T2886" s="13">
        <v>12.901</v>
      </c>
      <c r="U2886" s="13">
        <v>0</v>
      </c>
      <c r="V2886" t="s">
        <v>3184</v>
      </c>
    </row>
    <row r="2887" spans="18:22" x14ac:dyDescent="0.35">
      <c r="R2887" t="s">
        <v>314</v>
      </c>
      <c r="S2887">
        <v>845190</v>
      </c>
      <c r="T2887" s="13">
        <v>83.748000000000005</v>
      </c>
      <c r="U2887" s="13">
        <v>0</v>
      </c>
      <c r="V2887" t="s">
        <v>3185</v>
      </c>
    </row>
    <row r="2888" spans="18:22" x14ac:dyDescent="0.35">
      <c r="R2888" t="s">
        <v>314</v>
      </c>
      <c r="S2888">
        <v>845210</v>
      </c>
      <c r="T2888" s="13">
        <v>156.63900000000001</v>
      </c>
      <c r="U2888" s="13">
        <v>3.931</v>
      </c>
      <c r="V2888" t="s">
        <v>3186</v>
      </c>
    </row>
    <row r="2889" spans="18:22" x14ac:dyDescent="0.35">
      <c r="R2889" t="s">
        <v>314</v>
      </c>
      <c r="S2889">
        <v>845221</v>
      </c>
      <c r="T2889" s="13">
        <v>425.87799999999999</v>
      </c>
      <c r="U2889" s="13">
        <v>0</v>
      </c>
      <c r="V2889" t="s">
        <v>3187</v>
      </c>
    </row>
    <row r="2890" spans="18:22" x14ac:dyDescent="0.35">
      <c r="R2890" t="s">
        <v>314</v>
      </c>
      <c r="S2890">
        <v>845229</v>
      </c>
      <c r="T2890" s="13">
        <v>75.600999999999999</v>
      </c>
      <c r="U2890" s="13">
        <v>0</v>
      </c>
      <c r="V2890" t="s">
        <v>3187</v>
      </c>
    </row>
    <row r="2891" spans="18:22" x14ac:dyDescent="0.35">
      <c r="R2891" t="s">
        <v>314</v>
      </c>
      <c r="S2891">
        <v>845230</v>
      </c>
      <c r="T2891" s="13">
        <v>12.419</v>
      </c>
      <c r="U2891" s="13">
        <v>0</v>
      </c>
      <c r="V2891" t="s">
        <v>3188</v>
      </c>
    </row>
    <row r="2892" spans="18:22" x14ac:dyDescent="0.35">
      <c r="R2892" t="s">
        <v>314</v>
      </c>
      <c r="S2892">
        <v>845290</v>
      </c>
      <c r="T2892" s="13">
        <v>140.32</v>
      </c>
      <c r="U2892" s="13">
        <v>0</v>
      </c>
      <c r="V2892" t="s">
        <v>3189</v>
      </c>
    </row>
    <row r="2893" spans="18:22" x14ac:dyDescent="0.35">
      <c r="R2893" t="s">
        <v>314</v>
      </c>
      <c r="S2893">
        <v>845310</v>
      </c>
      <c r="T2893" s="13">
        <v>115.724</v>
      </c>
      <c r="U2893" s="13">
        <v>0</v>
      </c>
      <c r="V2893" t="s">
        <v>3190</v>
      </c>
    </row>
    <row r="2894" spans="18:22" x14ac:dyDescent="0.35">
      <c r="R2894" t="s">
        <v>314</v>
      </c>
      <c r="S2894">
        <v>845320</v>
      </c>
      <c r="T2894" s="13">
        <v>56.988999999999997</v>
      </c>
      <c r="U2894" s="13">
        <v>0</v>
      </c>
      <c r="V2894" t="s">
        <v>3191</v>
      </c>
    </row>
    <row r="2895" spans="18:22" x14ac:dyDescent="0.35">
      <c r="R2895" t="s">
        <v>314</v>
      </c>
      <c r="S2895">
        <v>845380</v>
      </c>
      <c r="T2895" s="13">
        <v>1.5049999999999999</v>
      </c>
      <c r="U2895" s="13">
        <v>0</v>
      </c>
      <c r="V2895" t="s">
        <v>3192</v>
      </c>
    </row>
    <row r="2896" spans="18:22" x14ac:dyDescent="0.35">
      <c r="R2896" t="s">
        <v>314</v>
      </c>
      <c r="S2896">
        <v>845390</v>
      </c>
      <c r="T2896" s="13">
        <v>4.6100000000000003</v>
      </c>
      <c r="U2896" s="13">
        <v>0</v>
      </c>
      <c r="V2896" t="s">
        <v>3193</v>
      </c>
    </row>
    <row r="2897" spans="18:22" x14ac:dyDescent="0.35">
      <c r="R2897" t="s">
        <v>314</v>
      </c>
      <c r="S2897">
        <v>845410</v>
      </c>
      <c r="T2897" s="13">
        <v>1.282</v>
      </c>
      <c r="U2897" s="13">
        <v>0</v>
      </c>
      <c r="V2897" t="s">
        <v>3194</v>
      </c>
    </row>
    <row r="2898" spans="18:22" x14ac:dyDescent="0.35">
      <c r="R2898" t="s">
        <v>314</v>
      </c>
      <c r="S2898">
        <v>845420</v>
      </c>
      <c r="T2898" s="13">
        <v>19.789000000000001</v>
      </c>
      <c r="U2898" s="13">
        <v>0</v>
      </c>
      <c r="V2898" t="s">
        <v>3195</v>
      </c>
    </row>
    <row r="2899" spans="18:22" x14ac:dyDescent="0.35">
      <c r="R2899" t="s">
        <v>314</v>
      </c>
      <c r="S2899">
        <v>845430</v>
      </c>
      <c r="T2899" s="13">
        <v>1.7110000000000001</v>
      </c>
      <c r="U2899" s="13">
        <v>0</v>
      </c>
      <c r="V2899" t="s">
        <v>3196</v>
      </c>
    </row>
    <row r="2900" spans="18:22" x14ac:dyDescent="0.35">
      <c r="R2900" t="s">
        <v>314</v>
      </c>
      <c r="S2900">
        <v>845490</v>
      </c>
      <c r="T2900" s="13">
        <v>29.888999999999999</v>
      </c>
      <c r="U2900" s="13">
        <v>0</v>
      </c>
      <c r="V2900" t="s">
        <v>3197</v>
      </c>
    </row>
    <row r="2901" spans="18:22" x14ac:dyDescent="0.35">
      <c r="R2901" t="s">
        <v>314</v>
      </c>
      <c r="S2901">
        <v>845521</v>
      </c>
      <c r="T2901" s="13">
        <v>68.965999999999994</v>
      </c>
      <c r="U2901" s="13">
        <v>0</v>
      </c>
      <c r="V2901" t="s">
        <v>3198</v>
      </c>
    </row>
    <row r="2902" spans="18:22" x14ac:dyDescent="0.35">
      <c r="R2902" t="s">
        <v>314</v>
      </c>
      <c r="S2902">
        <v>845530</v>
      </c>
      <c r="T2902" s="13">
        <v>15.933</v>
      </c>
      <c r="U2902" s="13">
        <v>0</v>
      </c>
      <c r="V2902" t="s">
        <v>3199</v>
      </c>
    </row>
    <row r="2903" spans="18:22" x14ac:dyDescent="0.35">
      <c r="R2903" t="s">
        <v>314</v>
      </c>
      <c r="S2903">
        <v>845590</v>
      </c>
      <c r="T2903" s="13">
        <v>251.678</v>
      </c>
      <c r="U2903" s="13">
        <v>0</v>
      </c>
      <c r="V2903" t="s">
        <v>3200</v>
      </c>
    </row>
    <row r="2904" spans="18:22" x14ac:dyDescent="0.35">
      <c r="R2904" t="s">
        <v>314</v>
      </c>
      <c r="S2904">
        <v>845610</v>
      </c>
      <c r="T2904" s="13">
        <v>19.995999999999999</v>
      </c>
      <c r="U2904" s="13">
        <v>0</v>
      </c>
      <c r="V2904" t="s">
        <v>3201</v>
      </c>
    </row>
    <row r="2905" spans="18:22" x14ac:dyDescent="0.35">
      <c r="R2905" t="s">
        <v>314</v>
      </c>
      <c r="S2905">
        <v>845630</v>
      </c>
      <c r="T2905" s="13">
        <v>0.42099999999999999</v>
      </c>
      <c r="U2905" s="13">
        <v>0</v>
      </c>
      <c r="V2905" t="s">
        <v>3201</v>
      </c>
    </row>
    <row r="2906" spans="18:22" x14ac:dyDescent="0.35">
      <c r="R2906" t="s">
        <v>314</v>
      </c>
      <c r="S2906">
        <v>845690</v>
      </c>
      <c r="T2906" s="13">
        <v>84.316999999999993</v>
      </c>
      <c r="U2906" s="13">
        <v>0</v>
      </c>
      <c r="V2906" t="s">
        <v>3202</v>
      </c>
    </row>
    <row r="2907" spans="18:22" x14ac:dyDescent="0.35">
      <c r="R2907" t="s">
        <v>314</v>
      </c>
      <c r="S2907">
        <v>845710</v>
      </c>
      <c r="T2907" s="13">
        <v>5.415</v>
      </c>
      <c r="U2907" s="13">
        <v>4.7770000000000001</v>
      </c>
      <c r="V2907" t="s">
        <v>3203</v>
      </c>
    </row>
    <row r="2908" spans="18:22" x14ac:dyDescent="0.35">
      <c r="R2908" t="s">
        <v>314</v>
      </c>
      <c r="S2908">
        <v>845720</v>
      </c>
      <c r="T2908" s="13">
        <v>0.17599999999999999</v>
      </c>
      <c r="U2908" s="13">
        <v>4.2830000000000004</v>
      </c>
      <c r="V2908" t="s">
        <v>3204</v>
      </c>
    </row>
    <row r="2909" spans="18:22" x14ac:dyDescent="0.35">
      <c r="R2909" t="s">
        <v>314</v>
      </c>
      <c r="S2909">
        <v>845730</v>
      </c>
      <c r="T2909" s="13">
        <v>0.79200000000000004</v>
      </c>
      <c r="U2909" s="13">
        <v>0</v>
      </c>
      <c r="V2909" t="s">
        <v>3205</v>
      </c>
    </row>
    <row r="2910" spans="18:22" x14ac:dyDescent="0.35">
      <c r="R2910" t="s">
        <v>314</v>
      </c>
      <c r="S2910">
        <v>845811</v>
      </c>
      <c r="T2910" s="13">
        <v>1.5720000000000001</v>
      </c>
      <c r="U2910" s="13">
        <v>0</v>
      </c>
      <c r="V2910" t="s">
        <v>3206</v>
      </c>
    </row>
    <row r="2911" spans="18:22" x14ac:dyDescent="0.35">
      <c r="R2911" t="s">
        <v>314</v>
      </c>
      <c r="S2911">
        <v>845819</v>
      </c>
      <c r="T2911" s="13">
        <v>15.374000000000001</v>
      </c>
      <c r="U2911" s="13">
        <v>0</v>
      </c>
      <c r="V2911" t="s">
        <v>3206</v>
      </c>
    </row>
    <row r="2912" spans="18:22" x14ac:dyDescent="0.35">
      <c r="R2912" t="s">
        <v>314</v>
      </c>
      <c r="S2912">
        <v>845899</v>
      </c>
      <c r="T2912" s="13">
        <v>18.75</v>
      </c>
      <c r="U2912" s="13">
        <v>9.9710000000000001</v>
      </c>
      <c r="V2912" t="s">
        <v>3207</v>
      </c>
    </row>
    <row r="2913" spans="18:22" x14ac:dyDescent="0.35">
      <c r="R2913" t="s">
        <v>314</v>
      </c>
      <c r="S2913">
        <v>845910</v>
      </c>
      <c r="T2913" s="13">
        <v>5.016</v>
      </c>
      <c r="U2913" s="13">
        <v>625.37300000000005</v>
      </c>
      <c r="V2913" t="s">
        <v>3208</v>
      </c>
    </row>
    <row r="2914" spans="18:22" x14ac:dyDescent="0.35">
      <c r="R2914" t="s">
        <v>314</v>
      </c>
      <c r="S2914">
        <v>845929</v>
      </c>
      <c r="T2914" s="13">
        <v>132.53800000000001</v>
      </c>
      <c r="U2914" s="13">
        <v>3.6709999999999998</v>
      </c>
      <c r="V2914" t="s">
        <v>3209</v>
      </c>
    </row>
    <row r="2915" spans="18:22" x14ac:dyDescent="0.35">
      <c r="R2915" t="s">
        <v>314</v>
      </c>
      <c r="S2915">
        <v>845931</v>
      </c>
      <c r="T2915" s="13">
        <v>0.26300000000000001</v>
      </c>
      <c r="U2915" s="13">
        <v>0</v>
      </c>
      <c r="V2915" t="s">
        <v>3210</v>
      </c>
    </row>
    <row r="2916" spans="18:22" x14ac:dyDescent="0.35">
      <c r="R2916" t="s">
        <v>314</v>
      </c>
      <c r="S2916">
        <v>845940</v>
      </c>
      <c r="T2916" s="13">
        <v>0.02</v>
      </c>
      <c r="U2916" s="13">
        <v>0</v>
      </c>
      <c r="V2916" t="s">
        <v>3211</v>
      </c>
    </row>
    <row r="2917" spans="18:22" x14ac:dyDescent="0.35">
      <c r="R2917" t="s">
        <v>314</v>
      </c>
      <c r="S2917">
        <v>845959</v>
      </c>
      <c r="T2917" s="13">
        <v>9.9220000000000006</v>
      </c>
      <c r="U2917" s="13">
        <v>0</v>
      </c>
      <c r="V2917" t="s">
        <v>3212</v>
      </c>
    </row>
    <row r="2918" spans="18:22" x14ac:dyDescent="0.35">
      <c r="R2918" t="s">
        <v>314</v>
      </c>
      <c r="S2918">
        <v>845961</v>
      </c>
      <c r="T2918" s="13">
        <v>1.389</v>
      </c>
      <c r="U2918" s="13">
        <v>0</v>
      </c>
      <c r="V2918" t="s">
        <v>3213</v>
      </c>
    </row>
    <row r="2919" spans="18:22" x14ac:dyDescent="0.35">
      <c r="R2919" t="s">
        <v>314</v>
      </c>
      <c r="S2919">
        <v>845969</v>
      </c>
      <c r="T2919" s="13">
        <v>5.7670000000000003</v>
      </c>
      <c r="U2919" s="13">
        <v>0</v>
      </c>
      <c r="V2919" t="s">
        <v>3214</v>
      </c>
    </row>
    <row r="2920" spans="18:22" x14ac:dyDescent="0.35">
      <c r="R2920" t="s">
        <v>314</v>
      </c>
      <c r="S2920">
        <v>845970</v>
      </c>
      <c r="T2920" s="13">
        <v>48.482999999999997</v>
      </c>
      <c r="U2920" s="13">
        <v>1.575</v>
      </c>
      <c r="V2920" t="s">
        <v>3215</v>
      </c>
    </row>
    <row r="2921" spans="18:22" x14ac:dyDescent="0.35">
      <c r="R2921" t="s">
        <v>314</v>
      </c>
      <c r="S2921">
        <v>846011</v>
      </c>
      <c r="T2921" s="13">
        <v>4.0419999999999998</v>
      </c>
      <c r="U2921" s="13">
        <v>0</v>
      </c>
      <c r="V2921" t="s">
        <v>3216</v>
      </c>
    </row>
    <row r="2922" spans="18:22" x14ac:dyDescent="0.35">
      <c r="R2922" t="s">
        <v>314</v>
      </c>
      <c r="S2922">
        <v>846019</v>
      </c>
      <c r="T2922" s="13">
        <v>1.9079999999999999</v>
      </c>
      <c r="U2922" s="13">
        <v>0</v>
      </c>
      <c r="V2922" t="s">
        <v>3216</v>
      </c>
    </row>
    <row r="2923" spans="18:22" x14ac:dyDescent="0.35">
      <c r="R2923" t="s">
        <v>314</v>
      </c>
      <c r="S2923">
        <v>846021</v>
      </c>
      <c r="T2923" s="13">
        <v>1.93</v>
      </c>
      <c r="U2923" s="13">
        <v>0</v>
      </c>
      <c r="V2923" t="s">
        <v>3217</v>
      </c>
    </row>
    <row r="2924" spans="18:22" x14ac:dyDescent="0.35">
      <c r="R2924" t="s">
        <v>314</v>
      </c>
      <c r="S2924">
        <v>846029</v>
      </c>
      <c r="T2924" s="13">
        <v>54.706000000000003</v>
      </c>
      <c r="U2924" s="13">
        <v>0</v>
      </c>
      <c r="V2924" t="s">
        <v>3217</v>
      </c>
    </row>
    <row r="2925" spans="18:22" x14ac:dyDescent="0.35">
      <c r="R2925" t="s">
        <v>314</v>
      </c>
      <c r="S2925">
        <v>846039</v>
      </c>
      <c r="T2925" s="13">
        <v>20.937000000000001</v>
      </c>
      <c r="U2925" s="13">
        <v>0.40899999999999997</v>
      </c>
      <c r="V2925" t="s">
        <v>3218</v>
      </c>
    </row>
    <row r="2926" spans="18:22" x14ac:dyDescent="0.35">
      <c r="R2926" t="s">
        <v>314</v>
      </c>
      <c r="S2926">
        <v>846040</v>
      </c>
      <c r="T2926" s="13">
        <v>0</v>
      </c>
      <c r="U2926" s="13">
        <v>8.8940000000000001</v>
      </c>
      <c r="V2926" t="s">
        <v>3219</v>
      </c>
    </row>
    <row r="2927" spans="18:22" x14ac:dyDescent="0.35">
      <c r="R2927" t="s">
        <v>314</v>
      </c>
      <c r="S2927">
        <v>846090</v>
      </c>
      <c r="T2927" s="13">
        <v>51.38</v>
      </c>
      <c r="U2927" s="13">
        <v>0</v>
      </c>
      <c r="V2927" t="s">
        <v>3220</v>
      </c>
    </row>
    <row r="2928" spans="18:22" x14ac:dyDescent="0.35">
      <c r="R2928" t="s">
        <v>314</v>
      </c>
      <c r="S2928">
        <v>846140</v>
      </c>
      <c r="T2928" s="13">
        <v>1.657</v>
      </c>
      <c r="U2928" s="13">
        <v>0</v>
      </c>
      <c r="V2928" t="s">
        <v>3221</v>
      </c>
    </row>
    <row r="2929" spans="18:22" x14ac:dyDescent="0.35">
      <c r="R2929" t="s">
        <v>314</v>
      </c>
      <c r="S2929">
        <v>846150</v>
      </c>
      <c r="T2929" s="13">
        <v>208.41200000000001</v>
      </c>
      <c r="U2929" s="13">
        <v>0</v>
      </c>
      <c r="V2929" t="s">
        <v>3222</v>
      </c>
    </row>
    <row r="2930" spans="18:22" x14ac:dyDescent="0.35">
      <c r="R2930" t="s">
        <v>314</v>
      </c>
      <c r="S2930">
        <v>846190</v>
      </c>
      <c r="T2930" s="13">
        <v>42.05</v>
      </c>
      <c r="U2930" s="13">
        <v>0.60799999999999998</v>
      </c>
      <c r="V2930" t="s">
        <v>3223</v>
      </c>
    </row>
    <row r="2931" spans="18:22" x14ac:dyDescent="0.35">
      <c r="R2931" t="s">
        <v>314</v>
      </c>
      <c r="S2931">
        <v>846210</v>
      </c>
      <c r="T2931" s="13">
        <v>157.09200000000001</v>
      </c>
      <c r="U2931" s="13">
        <v>0</v>
      </c>
      <c r="V2931" t="s">
        <v>3224</v>
      </c>
    </row>
    <row r="2932" spans="18:22" x14ac:dyDescent="0.35">
      <c r="R2932" t="s">
        <v>314</v>
      </c>
      <c r="S2932">
        <v>846221</v>
      </c>
      <c r="T2932" s="13">
        <v>8.7650000000000006</v>
      </c>
      <c r="U2932" s="13">
        <v>0</v>
      </c>
      <c r="V2932" t="s">
        <v>3225</v>
      </c>
    </row>
    <row r="2933" spans="18:22" x14ac:dyDescent="0.35">
      <c r="R2933" t="s">
        <v>314</v>
      </c>
      <c r="S2933">
        <v>846229</v>
      </c>
      <c r="T2933" s="13">
        <v>312.08100000000002</v>
      </c>
      <c r="U2933" s="13">
        <v>3.589</v>
      </c>
      <c r="V2933" t="s">
        <v>3225</v>
      </c>
    </row>
    <row r="2934" spans="18:22" x14ac:dyDescent="0.35">
      <c r="R2934" t="s">
        <v>314</v>
      </c>
      <c r="S2934">
        <v>846239</v>
      </c>
      <c r="T2934" s="13">
        <v>38.156999999999996</v>
      </c>
      <c r="U2934" s="13">
        <v>13.714</v>
      </c>
      <c r="V2934" t="s">
        <v>3226</v>
      </c>
    </row>
    <row r="2935" spans="18:22" x14ac:dyDescent="0.35">
      <c r="R2935" t="s">
        <v>314</v>
      </c>
      <c r="S2935">
        <v>846249</v>
      </c>
      <c r="T2935" s="13">
        <v>16.913</v>
      </c>
      <c r="U2935" s="13">
        <v>0</v>
      </c>
      <c r="V2935" t="s">
        <v>3227</v>
      </c>
    </row>
    <row r="2936" spans="18:22" x14ac:dyDescent="0.35">
      <c r="R2936" t="s">
        <v>314</v>
      </c>
      <c r="S2936">
        <v>846291</v>
      </c>
      <c r="T2936" s="13">
        <v>12.779</v>
      </c>
      <c r="U2936" s="13">
        <v>0</v>
      </c>
      <c r="V2936" t="s">
        <v>3228</v>
      </c>
    </row>
    <row r="2937" spans="18:22" x14ac:dyDescent="0.35">
      <c r="R2937" t="s">
        <v>314</v>
      </c>
      <c r="S2937">
        <v>846299</v>
      </c>
      <c r="T2937" s="13">
        <v>61.162999999999997</v>
      </c>
      <c r="U2937" s="13">
        <v>0</v>
      </c>
      <c r="V2937" t="s">
        <v>3229</v>
      </c>
    </row>
    <row r="2938" spans="18:22" x14ac:dyDescent="0.35">
      <c r="R2938" t="s">
        <v>314</v>
      </c>
      <c r="S2938">
        <v>846310</v>
      </c>
      <c r="T2938" s="13">
        <v>30.289000000000001</v>
      </c>
      <c r="U2938" s="13">
        <v>0</v>
      </c>
      <c r="V2938" t="s">
        <v>3230</v>
      </c>
    </row>
    <row r="2939" spans="18:22" x14ac:dyDescent="0.35">
      <c r="R2939" t="s">
        <v>314</v>
      </c>
      <c r="S2939">
        <v>846320</v>
      </c>
      <c r="T2939" s="13">
        <v>39.942999999999998</v>
      </c>
      <c r="U2939" s="13">
        <v>0</v>
      </c>
      <c r="V2939" t="s">
        <v>3231</v>
      </c>
    </row>
    <row r="2940" spans="18:22" x14ac:dyDescent="0.35">
      <c r="R2940" t="s">
        <v>314</v>
      </c>
      <c r="S2940">
        <v>846330</v>
      </c>
      <c r="T2940" s="13">
        <v>0.36</v>
      </c>
      <c r="U2940" s="13">
        <v>0</v>
      </c>
      <c r="V2940" t="s">
        <v>3232</v>
      </c>
    </row>
    <row r="2941" spans="18:22" x14ac:dyDescent="0.35">
      <c r="R2941" t="s">
        <v>314</v>
      </c>
      <c r="S2941">
        <v>846390</v>
      </c>
      <c r="T2941" s="13">
        <v>339.82799999999997</v>
      </c>
      <c r="U2941" s="13">
        <v>158.48099999999999</v>
      </c>
      <c r="V2941" t="s">
        <v>3233</v>
      </c>
    </row>
    <row r="2942" spans="18:22" x14ac:dyDescent="0.35">
      <c r="R2942" t="s">
        <v>314</v>
      </c>
      <c r="S2942">
        <v>846410</v>
      </c>
      <c r="T2942" s="13">
        <v>24.29</v>
      </c>
      <c r="U2942" s="13">
        <v>0.91900000000000004</v>
      </c>
      <c r="V2942" t="s">
        <v>3234</v>
      </c>
    </row>
    <row r="2943" spans="18:22" x14ac:dyDescent="0.35">
      <c r="R2943" t="s">
        <v>314</v>
      </c>
      <c r="S2943">
        <v>846420</v>
      </c>
      <c r="T2943" s="13">
        <v>1467.68</v>
      </c>
      <c r="U2943" s="13">
        <v>1.3169999999999999</v>
      </c>
      <c r="V2943" t="s">
        <v>3235</v>
      </c>
    </row>
    <row r="2944" spans="18:22" x14ac:dyDescent="0.35">
      <c r="R2944" t="s">
        <v>314</v>
      </c>
      <c r="S2944">
        <v>846490</v>
      </c>
      <c r="T2944" s="13">
        <v>421.64699999999999</v>
      </c>
      <c r="U2944" s="13">
        <v>0</v>
      </c>
      <c r="V2944" t="s">
        <v>3236</v>
      </c>
    </row>
    <row r="2945" spans="18:22" x14ac:dyDescent="0.35">
      <c r="R2945" t="s">
        <v>314</v>
      </c>
      <c r="S2945">
        <v>846510</v>
      </c>
      <c r="T2945" s="13">
        <v>11.407</v>
      </c>
      <c r="U2945" s="13">
        <v>0</v>
      </c>
      <c r="V2945" t="s">
        <v>3237</v>
      </c>
    </row>
    <row r="2946" spans="18:22" x14ac:dyDescent="0.35">
      <c r="R2946" t="s">
        <v>314</v>
      </c>
      <c r="S2946">
        <v>846591</v>
      </c>
      <c r="T2946" s="13">
        <v>104.41500000000001</v>
      </c>
      <c r="U2946" s="13">
        <v>0</v>
      </c>
      <c r="V2946" t="s">
        <v>3238</v>
      </c>
    </row>
    <row r="2947" spans="18:22" x14ac:dyDescent="0.35">
      <c r="R2947" t="s">
        <v>314</v>
      </c>
      <c r="S2947">
        <v>846592</v>
      </c>
      <c r="T2947" s="13">
        <v>456.62799999999999</v>
      </c>
      <c r="U2947" s="13">
        <v>0</v>
      </c>
      <c r="V2947" t="s">
        <v>3239</v>
      </c>
    </row>
    <row r="2948" spans="18:22" x14ac:dyDescent="0.35">
      <c r="R2948" t="s">
        <v>314</v>
      </c>
      <c r="S2948">
        <v>846593</v>
      </c>
      <c r="T2948" s="13">
        <v>115.673</v>
      </c>
      <c r="U2948" s="13">
        <v>0</v>
      </c>
      <c r="V2948" t="s">
        <v>3240</v>
      </c>
    </row>
    <row r="2949" spans="18:22" x14ac:dyDescent="0.35">
      <c r="R2949" t="s">
        <v>314</v>
      </c>
      <c r="S2949">
        <v>846594</v>
      </c>
      <c r="T2949" s="13">
        <v>9.8460000000000001</v>
      </c>
      <c r="U2949" s="13">
        <v>0</v>
      </c>
      <c r="V2949" t="s">
        <v>3241</v>
      </c>
    </row>
    <row r="2950" spans="18:22" x14ac:dyDescent="0.35">
      <c r="R2950" t="s">
        <v>314</v>
      </c>
      <c r="S2950">
        <v>846595</v>
      </c>
      <c r="T2950" s="13">
        <v>134.19900000000001</v>
      </c>
      <c r="U2950" s="13">
        <v>0.22900000000000001</v>
      </c>
      <c r="V2950" t="s">
        <v>3242</v>
      </c>
    </row>
    <row r="2951" spans="18:22" x14ac:dyDescent="0.35">
      <c r="R2951" t="s">
        <v>314</v>
      </c>
      <c r="S2951">
        <v>846596</v>
      </c>
      <c r="T2951" s="13">
        <v>18.77</v>
      </c>
      <c r="U2951" s="13">
        <v>0</v>
      </c>
      <c r="V2951" t="s">
        <v>3243</v>
      </c>
    </row>
    <row r="2952" spans="18:22" x14ac:dyDescent="0.35">
      <c r="R2952" t="s">
        <v>314</v>
      </c>
      <c r="S2952">
        <v>846599</v>
      </c>
      <c r="T2952" s="13">
        <v>344.68099999999998</v>
      </c>
      <c r="U2952" s="13">
        <v>0.41</v>
      </c>
      <c r="V2952" t="s">
        <v>3244</v>
      </c>
    </row>
    <row r="2953" spans="18:22" x14ac:dyDescent="0.35">
      <c r="R2953" t="s">
        <v>314</v>
      </c>
      <c r="S2953">
        <v>846610</v>
      </c>
      <c r="T2953" s="13">
        <v>4.9640000000000004</v>
      </c>
      <c r="U2953" s="13">
        <v>0</v>
      </c>
      <c r="V2953" t="s">
        <v>3245</v>
      </c>
    </row>
    <row r="2954" spans="18:22" x14ac:dyDescent="0.35">
      <c r="R2954" t="s">
        <v>314</v>
      </c>
      <c r="S2954">
        <v>846620</v>
      </c>
      <c r="T2954" s="13">
        <v>7.0289999999999999</v>
      </c>
      <c r="U2954" s="13">
        <v>0</v>
      </c>
      <c r="V2954" t="s">
        <v>3246</v>
      </c>
    </row>
    <row r="2955" spans="18:22" x14ac:dyDescent="0.35">
      <c r="R2955" t="s">
        <v>314</v>
      </c>
      <c r="S2955">
        <v>846630</v>
      </c>
      <c r="T2955" s="13">
        <v>34.930999999999997</v>
      </c>
      <c r="U2955" s="13">
        <v>5.1999999999999998E-2</v>
      </c>
      <c r="V2955" t="s">
        <v>3247</v>
      </c>
    </row>
    <row r="2956" spans="18:22" x14ac:dyDescent="0.35">
      <c r="R2956" t="s">
        <v>314</v>
      </c>
      <c r="S2956">
        <v>846691</v>
      </c>
      <c r="T2956" s="13">
        <v>64.510000000000005</v>
      </c>
      <c r="U2956" s="13">
        <v>0</v>
      </c>
      <c r="V2956" t="s">
        <v>3248</v>
      </c>
    </row>
    <row r="2957" spans="18:22" x14ac:dyDescent="0.35">
      <c r="R2957" t="s">
        <v>314</v>
      </c>
      <c r="S2957">
        <v>846692</v>
      </c>
      <c r="T2957" s="13">
        <v>45.618000000000002</v>
      </c>
      <c r="U2957" s="13">
        <v>0</v>
      </c>
      <c r="V2957" t="s">
        <v>3248</v>
      </c>
    </row>
    <row r="2958" spans="18:22" x14ac:dyDescent="0.35">
      <c r="R2958" t="s">
        <v>314</v>
      </c>
      <c r="S2958">
        <v>846693</v>
      </c>
      <c r="T2958" s="13">
        <v>398.42899999999997</v>
      </c>
      <c r="U2958" s="13">
        <v>377.54599999999999</v>
      </c>
      <c r="V2958" t="s">
        <v>3248</v>
      </c>
    </row>
    <row r="2959" spans="18:22" x14ac:dyDescent="0.35">
      <c r="R2959" t="s">
        <v>314</v>
      </c>
      <c r="S2959">
        <v>846694</v>
      </c>
      <c r="T2959" s="13">
        <v>98.064999999999998</v>
      </c>
      <c r="U2959" s="13">
        <v>9.859</v>
      </c>
      <c r="V2959" t="s">
        <v>3248</v>
      </c>
    </row>
    <row r="2960" spans="18:22" x14ac:dyDescent="0.35">
      <c r="R2960" t="s">
        <v>314</v>
      </c>
      <c r="S2960">
        <v>846711</v>
      </c>
      <c r="T2960" s="13">
        <v>3.218</v>
      </c>
      <c r="U2960" s="13">
        <v>0</v>
      </c>
      <c r="V2960" t="s">
        <v>3249</v>
      </c>
    </row>
    <row r="2961" spans="18:22" x14ac:dyDescent="0.35">
      <c r="R2961" t="s">
        <v>314</v>
      </c>
      <c r="S2961">
        <v>846719</v>
      </c>
      <c r="T2961" s="13">
        <v>187.79300000000001</v>
      </c>
      <c r="U2961" s="13">
        <v>0</v>
      </c>
      <c r="V2961" t="s">
        <v>3249</v>
      </c>
    </row>
    <row r="2962" spans="18:22" x14ac:dyDescent="0.35">
      <c r="R2962" t="s">
        <v>314</v>
      </c>
      <c r="S2962">
        <v>846721</v>
      </c>
      <c r="T2962" s="13">
        <v>330.07799999999997</v>
      </c>
      <c r="U2962" s="13">
        <v>83.244</v>
      </c>
      <c r="V2962" t="s">
        <v>3250</v>
      </c>
    </row>
    <row r="2963" spans="18:22" x14ac:dyDescent="0.35">
      <c r="R2963" t="s">
        <v>314</v>
      </c>
      <c r="S2963">
        <v>846722</v>
      </c>
      <c r="T2963" s="13">
        <v>130.64699999999999</v>
      </c>
      <c r="U2963" s="13">
        <v>1.605</v>
      </c>
      <c r="V2963" t="s">
        <v>3251</v>
      </c>
    </row>
    <row r="2964" spans="18:22" x14ac:dyDescent="0.35">
      <c r="R2964" t="s">
        <v>314</v>
      </c>
      <c r="S2964">
        <v>846729</v>
      </c>
      <c r="T2964" s="13">
        <v>293.18900000000002</v>
      </c>
      <c r="U2964" s="13">
        <v>5.516</v>
      </c>
      <c r="V2964" t="s">
        <v>3252</v>
      </c>
    </row>
    <row r="2965" spans="18:22" x14ac:dyDescent="0.35">
      <c r="R2965" t="s">
        <v>314</v>
      </c>
      <c r="S2965">
        <v>846781</v>
      </c>
      <c r="T2965" s="13">
        <v>16.552</v>
      </c>
      <c r="U2965" s="13">
        <v>0</v>
      </c>
      <c r="V2965" t="s">
        <v>3253</v>
      </c>
    </row>
    <row r="2966" spans="18:22" x14ac:dyDescent="0.35">
      <c r="R2966" t="s">
        <v>314</v>
      </c>
      <c r="S2966">
        <v>846789</v>
      </c>
      <c r="T2966" s="13">
        <v>198.899</v>
      </c>
      <c r="U2966" s="13">
        <v>1.462</v>
      </c>
      <c r="V2966" t="s">
        <v>3254</v>
      </c>
    </row>
    <row r="2967" spans="18:22" x14ac:dyDescent="0.35">
      <c r="R2967" t="s">
        <v>314</v>
      </c>
      <c r="S2967">
        <v>846791</v>
      </c>
      <c r="T2967" s="13">
        <v>10.782</v>
      </c>
      <c r="U2967" s="13">
        <v>0</v>
      </c>
      <c r="V2967" t="s">
        <v>3255</v>
      </c>
    </row>
    <row r="2968" spans="18:22" x14ac:dyDescent="0.35">
      <c r="R2968" t="s">
        <v>314</v>
      </c>
      <c r="S2968">
        <v>846792</v>
      </c>
      <c r="T2968" s="13">
        <v>29.382000000000001</v>
      </c>
      <c r="U2968" s="13">
        <v>0</v>
      </c>
      <c r="V2968" t="s">
        <v>3256</v>
      </c>
    </row>
    <row r="2969" spans="18:22" x14ac:dyDescent="0.35">
      <c r="R2969" t="s">
        <v>314</v>
      </c>
      <c r="S2969">
        <v>846799</v>
      </c>
      <c r="T2969" s="13">
        <v>92.063000000000002</v>
      </c>
      <c r="U2969" s="13">
        <v>0</v>
      </c>
      <c r="V2969" t="s">
        <v>3257</v>
      </c>
    </row>
    <row r="2970" spans="18:22" x14ac:dyDescent="0.35">
      <c r="R2970" t="s">
        <v>314</v>
      </c>
      <c r="S2970">
        <v>846810</v>
      </c>
      <c r="T2970" s="13">
        <v>0.66700000000000004</v>
      </c>
      <c r="U2970" s="13">
        <v>0</v>
      </c>
      <c r="V2970" t="s">
        <v>3258</v>
      </c>
    </row>
    <row r="2971" spans="18:22" x14ac:dyDescent="0.35">
      <c r="R2971" t="s">
        <v>314</v>
      </c>
      <c r="S2971">
        <v>846820</v>
      </c>
      <c r="T2971" s="13">
        <v>0.37</v>
      </c>
      <c r="U2971" s="13">
        <v>0</v>
      </c>
      <c r="V2971" t="s">
        <v>3259</v>
      </c>
    </row>
    <row r="2972" spans="18:22" x14ac:dyDescent="0.35">
      <c r="R2972" t="s">
        <v>314</v>
      </c>
      <c r="S2972">
        <v>846880</v>
      </c>
      <c r="T2972" s="13">
        <v>53.548999999999999</v>
      </c>
      <c r="U2972" s="13">
        <v>1.448</v>
      </c>
      <c r="V2972" t="s">
        <v>3260</v>
      </c>
    </row>
    <row r="2973" spans="18:22" x14ac:dyDescent="0.35">
      <c r="R2973" t="s">
        <v>314</v>
      </c>
      <c r="S2973">
        <v>846890</v>
      </c>
      <c r="T2973" s="13">
        <v>77.013999999999996</v>
      </c>
      <c r="U2973" s="13">
        <v>0</v>
      </c>
      <c r="V2973" t="s">
        <v>3261</v>
      </c>
    </row>
    <row r="2974" spans="18:22" x14ac:dyDescent="0.35">
      <c r="R2974" t="s">
        <v>314</v>
      </c>
      <c r="S2974">
        <v>846900</v>
      </c>
      <c r="T2974" s="13">
        <v>29.018999999999998</v>
      </c>
      <c r="U2974" s="13">
        <v>0</v>
      </c>
      <c r="V2974" t="s">
        <v>3262</v>
      </c>
    </row>
    <row r="2975" spans="18:22" x14ac:dyDescent="0.35">
      <c r="R2975" t="s">
        <v>314</v>
      </c>
      <c r="S2975">
        <v>847010</v>
      </c>
      <c r="T2975" s="13">
        <v>27.547000000000001</v>
      </c>
      <c r="U2975" s="13">
        <v>0</v>
      </c>
      <c r="V2975" t="s">
        <v>3263</v>
      </c>
    </row>
    <row r="2976" spans="18:22" x14ac:dyDescent="0.35">
      <c r="R2976" t="s">
        <v>314</v>
      </c>
      <c r="S2976">
        <v>847021</v>
      </c>
      <c r="T2976" s="13">
        <v>22.690999999999999</v>
      </c>
      <c r="U2976" s="13">
        <v>0</v>
      </c>
      <c r="V2976" t="s">
        <v>3264</v>
      </c>
    </row>
    <row r="2977" spans="18:22" x14ac:dyDescent="0.35">
      <c r="R2977" t="s">
        <v>314</v>
      </c>
      <c r="S2977">
        <v>847029</v>
      </c>
      <c r="T2977" s="13">
        <v>6.601</v>
      </c>
      <c r="U2977" s="13">
        <v>12.845000000000001</v>
      </c>
      <c r="V2977" t="s">
        <v>3264</v>
      </c>
    </row>
    <row r="2978" spans="18:22" x14ac:dyDescent="0.35">
      <c r="R2978" t="s">
        <v>314</v>
      </c>
      <c r="S2978">
        <v>847030</v>
      </c>
      <c r="T2978" s="13">
        <v>44.003</v>
      </c>
      <c r="U2978" s="13">
        <v>3.4000000000000002E-2</v>
      </c>
      <c r="V2978" t="s">
        <v>3265</v>
      </c>
    </row>
    <row r="2979" spans="18:22" x14ac:dyDescent="0.35">
      <c r="R2979" t="s">
        <v>314</v>
      </c>
      <c r="S2979">
        <v>847050</v>
      </c>
      <c r="T2979" s="13">
        <v>368.31700000000001</v>
      </c>
      <c r="U2979" s="13">
        <v>2.09</v>
      </c>
      <c r="V2979" t="s">
        <v>3266</v>
      </c>
    </row>
    <row r="2980" spans="18:22" x14ac:dyDescent="0.35">
      <c r="R2980" t="s">
        <v>314</v>
      </c>
      <c r="S2980">
        <v>847090</v>
      </c>
      <c r="T2980" s="13">
        <v>40.161999999999999</v>
      </c>
      <c r="U2980" s="13">
        <v>0</v>
      </c>
      <c r="V2980" t="s">
        <v>3267</v>
      </c>
    </row>
    <row r="2981" spans="18:22" x14ac:dyDescent="0.35">
      <c r="R2981" t="s">
        <v>314</v>
      </c>
      <c r="S2981">
        <v>847130</v>
      </c>
      <c r="T2981" s="13">
        <v>6372.92</v>
      </c>
      <c r="U2981" s="13">
        <v>194.298</v>
      </c>
      <c r="V2981" t="e">
        <v>#NAME?</v>
      </c>
    </row>
    <row r="2982" spans="18:22" x14ac:dyDescent="0.35">
      <c r="R2982" t="s">
        <v>314</v>
      </c>
      <c r="S2982">
        <v>847141</v>
      </c>
      <c r="T2982" s="13">
        <v>3361.8</v>
      </c>
      <c r="U2982" s="13">
        <v>26.251000000000001</v>
      </c>
      <c r="V2982" t="s">
        <v>3268</v>
      </c>
    </row>
    <row r="2983" spans="18:22" x14ac:dyDescent="0.35">
      <c r="R2983" t="s">
        <v>314</v>
      </c>
      <c r="S2983">
        <v>847149</v>
      </c>
      <c r="T2983" s="13">
        <v>1407.26</v>
      </c>
      <c r="U2983" s="13">
        <v>78.906000000000006</v>
      </c>
      <c r="V2983" t="s">
        <v>3268</v>
      </c>
    </row>
    <row r="2984" spans="18:22" x14ac:dyDescent="0.35">
      <c r="R2984" t="s">
        <v>314</v>
      </c>
      <c r="S2984">
        <v>847150</v>
      </c>
      <c r="T2984" s="13">
        <v>2545.21</v>
      </c>
      <c r="U2984" s="13">
        <v>34.417000000000002</v>
      </c>
      <c r="V2984" t="s">
        <v>3269</v>
      </c>
    </row>
    <row r="2985" spans="18:22" x14ac:dyDescent="0.35">
      <c r="R2985" t="s">
        <v>314</v>
      </c>
      <c r="S2985">
        <v>847160</v>
      </c>
      <c r="T2985" s="13">
        <v>466.44299999999998</v>
      </c>
      <c r="U2985" s="13">
        <v>1.1259999999999999</v>
      </c>
      <c r="V2985" t="s">
        <v>3270</v>
      </c>
    </row>
    <row r="2986" spans="18:22" x14ac:dyDescent="0.35">
      <c r="R2986" t="s">
        <v>314</v>
      </c>
      <c r="S2986">
        <v>847170</v>
      </c>
      <c r="T2986" s="13">
        <v>3920.54</v>
      </c>
      <c r="U2986" s="13">
        <v>5.7030000000000003</v>
      </c>
      <c r="V2986" t="s">
        <v>3271</v>
      </c>
    </row>
    <row r="2987" spans="18:22" x14ac:dyDescent="0.35">
      <c r="R2987" t="s">
        <v>314</v>
      </c>
      <c r="S2987">
        <v>847180</v>
      </c>
      <c r="T2987" s="13">
        <v>3028.5</v>
      </c>
      <c r="U2987" s="13">
        <v>6.4279999999999999</v>
      </c>
      <c r="V2987" t="s">
        <v>3272</v>
      </c>
    </row>
    <row r="2988" spans="18:22" x14ac:dyDescent="0.35">
      <c r="R2988" t="s">
        <v>314</v>
      </c>
      <c r="S2988">
        <v>847190</v>
      </c>
      <c r="T2988" s="13">
        <v>789.63400000000001</v>
      </c>
      <c r="U2988" s="13">
        <v>0</v>
      </c>
      <c r="V2988" t="s">
        <v>3273</v>
      </c>
    </row>
    <row r="2989" spans="18:22" x14ac:dyDescent="0.35">
      <c r="R2989" t="s">
        <v>314</v>
      </c>
      <c r="S2989">
        <v>847210</v>
      </c>
      <c r="T2989" s="13">
        <v>12.196999999999999</v>
      </c>
      <c r="U2989" s="13">
        <v>0</v>
      </c>
      <c r="V2989" t="s">
        <v>3274</v>
      </c>
    </row>
    <row r="2990" spans="18:22" x14ac:dyDescent="0.35">
      <c r="R2990" t="s">
        <v>314</v>
      </c>
      <c r="S2990">
        <v>847230</v>
      </c>
      <c r="T2990" s="13">
        <v>8.3379999999999992</v>
      </c>
      <c r="U2990" s="13">
        <v>0</v>
      </c>
      <c r="V2990" t="s">
        <v>3275</v>
      </c>
    </row>
    <row r="2991" spans="18:22" x14ac:dyDescent="0.35">
      <c r="R2991" t="s">
        <v>314</v>
      </c>
      <c r="S2991">
        <v>847290</v>
      </c>
      <c r="T2991" s="13">
        <v>699.44399999999996</v>
      </c>
      <c r="U2991" s="13">
        <v>0</v>
      </c>
      <c r="V2991" t="s">
        <v>3276</v>
      </c>
    </row>
    <row r="2992" spans="18:22" x14ac:dyDescent="0.35">
      <c r="R2992" t="s">
        <v>314</v>
      </c>
      <c r="S2992">
        <v>847310</v>
      </c>
      <c r="T2992" s="13">
        <v>5.3579999999999997</v>
      </c>
      <c r="U2992" s="13">
        <v>0</v>
      </c>
      <c r="V2992" t="s">
        <v>3277</v>
      </c>
    </row>
    <row r="2993" spans="18:22" x14ac:dyDescent="0.35">
      <c r="R2993" t="s">
        <v>314</v>
      </c>
      <c r="S2993">
        <v>847321</v>
      </c>
      <c r="T2993" s="13">
        <v>0.245</v>
      </c>
      <c r="U2993" s="13">
        <v>0</v>
      </c>
      <c r="V2993" t="s">
        <v>3277</v>
      </c>
    </row>
    <row r="2994" spans="18:22" x14ac:dyDescent="0.35">
      <c r="R2994" t="s">
        <v>314</v>
      </c>
      <c r="S2994">
        <v>847329</v>
      </c>
      <c r="T2994" s="13">
        <v>28.379000000000001</v>
      </c>
      <c r="U2994" s="13">
        <v>0</v>
      </c>
      <c r="V2994" t="s">
        <v>3277</v>
      </c>
    </row>
    <row r="2995" spans="18:22" x14ac:dyDescent="0.35">
      <c r="R2995" t="s">
        <v>314</v>
      </c>
      <c r="S2995">
        <v>847330</v>
      </c>
      <c r="T2995" s="13">
        <v>17662.3</v>
      </c>
      <c r="U2995" s="13">
        <v>16.251999999999999</v>
      </c>
      <c r="V2995" t="s">
        <v>3171</v>
      </c>
    </row>
    <row r="2996" spans="18:22" x14ac:dyDescent="0.35">
      <c r="R2996" t="s">
        <v>314</v>
      </c>
      <c r="S2996">
        <v>847340</v>
      </c>
      <c r="T2996" s="13">
        <v>144.279</v>
      </c>
      <c r="U2996" s="13">
        <v>0</v>
      </c>
      <c r="V2996" t="s">
        <v>3171</v>
      </c>
    </row>
    <row r="2997" spans="18:22" x14ac:dyDescent="0.35">
      <c r="R2997" t="s">
        <v>314</v>
      </c>
      <c r="S2997">
        <v>847350</v>
      </c>
      <c r="T2997" s="13">
        <v>16.504000000000001</v>
      </c>
      <c r="U2997" s="13">
        <v>3.4180000000000001</v>
      </c>
      <c r="V2997" t="s">
        <v>3278</v>
      </c>
    </row>
    <row r="2998" spans="18:22" x14ac:dyDescent="0.35">
      <c r="R2998" t="s">
        <v>314</v>
      </c>
      <c r="S2998">
        <v>847410</v>
      </c>
      <c r="T2998" s="13">
        <v>156.988</v>
      </c>
      <c r="U2998" s="13">
        <v>137.38300000000001</v>
      </c>
      <c r="V2998" t="s">
        <v>3279</v>
      </c>
    </row>
    <row r="2999" spans="18:22" x14ac:dyDescent="0.35">
      <c r="R2999" t="s">
        <v>314</v>
      </c>
      <c r="S2999">
        <v>847420</v>
      </c>
      <c r="T2999" s="13">
        <v>2035.07</v>
      </c>
      <c r="U2999" s="13">
        <v>859.21699999999998</v>
      </c>
      <c r="V2999" t="s">
        <v>3280</v>
      </c>
    </row>
    <row r="3000" spans="18:22" x14ac:dyDescent="0.35">
      <c r="R3000" t="s">
        <v>314</v>
      </c>
      <c r="S3000">
        <v>847431</v>
      </c>
      <c r="T3000" s="13">
        <v>1777.71</v>
      </c>
      <c r="U3000" s="13">
        <v>101.1</v>
      </c>
      <c r="V3000" t="s">
        <v>3281</v>
      </c>
    </row>
    <row r="3001" spans="18:22" x14ac:dyDescent="0.35">
      <c r="R3001" t="s">
        <v>314</v>
      </c>
      <c r="S3001">
        <v>847432</v>
      </c>
      <c r="T3001" s="13">
        <v>152.749</v>
      </c>
      <c r="U3001" s="13">
        <v>687.10699999999997</v>
      </c>
      <c r="V3001" t="s">
        <v>3282</v>
      </c>
    </row>
    <row r="3002" spans="18:22" x14ac:dyDescent="0.35">
      <c r="R3002" t="s">
        <v>314</v>
      </c>
      <c r="S3002">
        <v>847439</v>
      </c>
      <c r="T3002" s="13">
        <v>500.47300000000001</v>
      </c>
      <c r="U3002" s="13">
        <v>43.027000000000001</v>
      </c>
      <c r="V3002" t="s">
        <v>3283</v>
      </c>
    </row>
    <row r="3003" spans="18:22" x14ac:dyDescent="0.35">
      <c r="R3003" t="s">
        <v>314</v>
      </c>
      <c r="S3003">
        <v>847480</v>
      </c>
      <c r="T3003" s="13">
        <v>508.46800000000002</v>
      </c>
      <c r="U3003" s="13">
        <v>30.384</v>
      </c>
      <c r="V3003" t="s">
        <v>3284</v>
      </c>
    </row>
    <row r="3004" spans="18:22" x14ac:dyDescent="0.35">
      <c r="R3004" t="s">
        <v>314</v>
      </c>
      <c r="S3004">
        <v>847490</v>
      </c>
      <c r="T3004" s="13">
        <v>4358.6899999999996</v>
      </c>
      <c r="U3004" s="13">
        <v>821.05600000000004</v>
      </c>
      <c r="V3004" t="s">
        <v>3285</v>
      </c>
    </row>
    <row r="3005" spans="18:22" x14ac:dyDescent="0.35">
      <c r="R3005" t="s">
        <v>314</v>
      </c>
      <c r="S3005">
        <v>847510</v>
      </c>
      <c r="T3005" s="13">
        <v>5.6000000000000001E-2</v>
      </c>
      <c r="U3005" s="13">
        <v>37.756</v>
      </c>
      <c r="V3005" t="s">
        <v>3286</v>
      </c>
    </row>
    <row r="3006" spans="18:22" x14ac:dyDescent="0.35">
      <c r="R3006" t="s">
        <v>314</v>
      </c>
      <c r="S3006">
        <v>847529</v>
      </c>
      <c r="T3006" s="13">
        <v>1.2070000000000001</v>
      </c>
      <c r="U3006" s="13">
        <v>0</v>
      </c>
      <c r="V3006" t="s">
        <v>3287</v>
      </c>
    </row>
    <row r="3007" spans="18:22" x14ac:dyDescent="0.35">
      <c r="R3007" t="s">
        <v>314</v>
      </c>
      <c r="S3007">
        <v>847590</v>
      </c>
      <c r="T3007" s="13">
        <v>0.45600000000000002</v>
      </c>
      <c r="U3007" s="13">
        <v>0</v>
      </c>
      <c r="V3007" t="s">
        <v>3288</v>
      </c>
    </row>
    <row r="3008" spans="18:22" x14ac:dyDescent="0.35">
      <c r="R3008" t="s">
        <v>314</v>
      </c>
      <c r="S3008">
        <v>847689</v>
      </c>
      <c r="T3008" s="13">
        <v>0.16300000000000001</v>
      </c>
      <c r="U3008" s="13">
        <v>0</v>
      </c>
      <c r="V3008" t="s">
        <v>3289</v>
      </c>
    </row>
    <row r="3009" spans="18:22" x14ac:dyDescent="0.35">
      <c r="R3009" t="s">
        <v>314</v>
      </c>
      <c r="S3009">
        <v>847690</v>
      </c>
      <c r="T3009" s="13">
        <v>0.219</v>
      </c>
      <c r="U3009" s="13">
        <v>0</v>
      </c>
      <c r="V3009" t="s">
        <v>3290</v>
      </c>
    </row>
    <row r="3010" spans="18:22" x14ac:dyDescent="0.35">
      <c r="R3010" t="s">
        <v>314</v>
      </c>
      <c r="S3010">
        <v>847710</v>
      </c>
      <c r="T3010" s="13">
        <v>350.08199999999999</v>
      </c>
      <c r="U3010" s="13">
        <v>95.459000000000003</v>
      </c>
      <c r="V3010" t="s">
        <v>3291</v>
      </c>
    </row>
    <row r="3011" spans="18:22" x14ac:dyDescent="0.35">
      <c r="R3011" t="s">
        <v>314</v>
      </c>
      <c r="S3011">
        <v>847720</v>
      </c>
      <c r="T3011" s="13">
        <v>179.31700000000001</v>
      </c>
      <c r="U3011" s="13">
        <v>0</v>
      </c>
      <c r="V3011" t="s">
        <v>3292</v>
      </c>
    </row>
    <row r="3012" spans="18:22" x14ac:dyDescent="0.35">
      <c r="R3012" t="s">
        <v>314</v>
      </c>
      <c r="S3012">
        <v>847730</v>
      </c>
      <c r="T3012" s="13">
        <v>277.33300000000003</v>
      </c>
      <c r="U3012" s="13">
        <v>0</v>
      </c>
      <c r="V3012" t="s">
        <v>3293</v>
      </c>
    </row>
    <row r="3013" spans="18:22" x14ac:dyDescent="0.35">
      <c r="R3013" t="s">
        <v>314</v>
      </c>
      <c r="S3013">
        <v>847740</v>
      </c>
      <c r="T3013" s="13">
        <v>2E-3</v>
      </c>
      <c r="U3013" s="13">
        <v>0</v>
      </c>
      <c r="V3013" t="s">
        <v>3294</v>
      </c>
    </row>
    <row r="3014" spans="18:22" x14ac:dyDescent="0.35">
      <c r="R3014" t="s">
        <v>314</v>
      </c>
      <c r="S3014">
        <v>847751</v>
      </c>
      <c r="T3014" s="13">
        <v>6.391</v>
      </c>
      <c r="U3014" s="13">
        <v>0</v>
      </c>
      <c r="V3014" t="s">
        <v>3295</v>
      </c>
    </row>
    <row r="3015" spans="18:22" x14ac:dyDescent="0.35">
      <c r="R3015" t="s">
        <v>314</v>
      </c>
      <c r="S3015">
        <v>847759</v>
      </c>
      <c r="T3015" s="13">
        <v>231.01400000000001</v>
      </c>
      <c r="U3015" s="13">
        <v>0</v>
      </c>
      <c r="V3015" t="s">
        <v>3296</v>
      </c>
    </row>
    <row r="3016" spans="18:22" x14ac:dyDescent="0.35">
      <c r="R3016" t="s">
        <v>314</v>
      </c>
      <c r="S3016">
        <v>847780</v>
      </c>
      <c r="T3016" s="13">
        <v>90.171999999999997</v>
      </c>
      <c r="U3016" s="13">
        <v>0</v>
      </c>
      <c r="V3016" t="s">
        <v>3297</v>
      </c>
    </row>
    <row r="3017" spans="18:22" x14ac:dyDescent="0.35">
      <c r="R3017" t="s">
        <v>314</v>
      </c>
      <c r="S3017">
        <v>847790</v>
      </c>
      <c r="T3017" s="13">
        <v>181.125</v>
      </c>
      <c r="U3017" s="13">
        <v>0</v>
      </c>
      <c r="V3017" t="s">
        <v>3298</v>
      </c>
    </row>
    <row r="3018" spans="18:22" x14ac:dyDescent="0.35">
      <c r="R3018" t="s">
        <v>314</v>
      </c>
      <c r="S3018">
        <v>847890</v>
      </c>
      <c r="T3018" s="13">
        <v>16.675999999999998</v>
      </c>
      <c r="U3018" s="13">
        <v>0</v>
      </c>
      <c r="V3018" t="s">
        <v>3299</v>
      </c>
    </row>
    <row r="3019" spans="18:22" x14ac:dyDescent="0.35">
      <c r="R3019" t="s">
        <v>314</v>
      </c>
      <c r="S3019">
        <v>847910</v>
      </c>
      <c r="T3019" s="13">
        <v>1409.21</v>
      </c>
      <c r="U3019" s="13">
        <v>309.07900000000001</v>
      </c>
      <c r="V3019" t="s">
        <v>3300</v>
      </c>
    </row>
    <row r="3020" spans="18:22" x14ac:dyDescent="0.35">
      <c r="R3020" t="s">
        <v>314</v>
      </c>
      <c r="S3020">
        <v>847930</v>
      </c>
      <c r="T3020" s="13">
        <v>30.998999999999999</v>
      </c>
      <c r="U3020" s="13">
        <v>0</v>
      </c>
      <c r="V3020" t="s">
        <v>3301</v>
      </c>
    </row>
    <row r="3021" spans="18:22" x14ac:dyDescent="0.35">
      <c r="R3021" t="s">
        <v>314</v>
      </c>
      <c r="S3021">
        <v>847940</v>
      </c>
      <c r="T3021" s="13">
        <v>0.64</v>
      </c>
      <c r="U3021" s="13">
        <v>0</v>
      </c>
      <c r="V3021" t="s">
        <v>3302</v>
      </c>
    </row>
    <row r="3022" spans="18:22" x14ac:dyDescent="0.35">
      <c r="R3022" t="s">
        <v>314</v>
      </c>
      <c r="S3022">
        <v>847960</v>
      </c>
      <c r="T3022" s="13">
        <v>388.07</v>
      </c>
      <c r="U3022" s="13">
        <v>0</v>
      </c>
      <c r="V3022" t="s">
        <v>3303</v>
      </c>
    </row>
    <row r="3023" spans="18:22" x14ac:dyDescent="0.35">
      <c r="R3023" t="s">
        <v>314</v>
      </c>
      <c r="S3023">
        <v>847981</v>
      </c>
      <c r="T3023" s="13">
        <v>3.6309999999999998</v>
      </c>
      <c r="U3023" s="13">
        <v>0</v>
      </c>
      <c r="V3023" t="s">
        <v>3304</v>
      </c>
    </row>
    <row r="3024" spans="18:22" x14ac:dyDescent="0.35">
      <c r="R3024" t="s">
        <v>314</v>
      </c>
      <c r="S3024">
        <v>847982</v>
      </c>
      <c r="T3024" s="13">
        <v>425.91800000000001</v>
      </c>
      <c r="U3024" s="13">
        <v>204.952</v>
      </c>
      <c r="V3024" t="s">
        <v>3305</v>
      </c>
    </row>
    <row r="3025" spans="18:22" x14ac:dyDescent="0.35">
      <c r="R3025" t="s">
        <v>314</v>
      </c>
      <c r="S3025">
        <v>847989</v>
      </c>
      <c r="T3025" s="13">
        <v>1380.37</v>
      </c>
      <c r="U3025" s="13">
        <v>1.304</v>
      </c>
      <c r="V3025" t="s">
        <v>3306</v>
      </c>
    </row>
    <row r="3026" spans="18:22" x14ac:dyDescent="0.35">
      <c r="R3026" t="s">
        <v>314</v>
      </c>
      <c r="S3026">
        <v>847990</v>
      </c>
      <c r="T3026" s="13">
        <v>505.41399999999999</v>
      </c>
      <c r="U3026" s="13">
        <v>0</v>
      </c>
      <c r="V3026" t="s">
        <v>3307</v>
      </c>
    </row>
    <row r="3027" spans="18:22" x14ac:dyDescent="0.35">
      <c r="R3027" t="s">
        <v>314</v>
      </c>
      <c r="S3027">
        <v>848020</v>
      </c>
      <c r="T3027" s="13">
        <v>2.5750000000000002</v>
      </c>
      <c r="U3027" s="13">
        <v>0</v>
      </c>
      <c r="V3027" t="s">
        <v>3308</v>
      </c>
    </row>
    <row r="3028" spans="18:22" x14ac:dyDescent="0.35">
      <c r="R3028" t="s">
        <v>314</v>
      </c>
      <c r="S3028">
        <v>848030</v>
      </c>
      <c r="T3028" s="13">
        <v>9.6000000000000002E-2</v>
      </c>
      <c r="U3028" s="13">
        <v>0</v>
      </c>
      <c r="V3028" t="s">
        <v>3309</v>
      </c>
    </row>
    <row r="3029" spans="18:22" x14ac:dyDescent="0.35">
      <c r="R3029" t="s">
        <v>314</v>
      </c>
      <c r="S3029">
        <v>848049</v>
      </c>
      <c r="T3029" s="13">
        <v>49.545999999999999</v>
      </c>
      <c r="U3029" s="13">
        <v>0</v>
      </c>
      <c r="V3029" t="s">
        <v>3310</v>
      </c>
    </row>
    <row r="3030" spans="18:22" x14ac:dyDescent="0.35">
      <c r="R3030" t="s">
        <v>314</v>
      </c>
      <c r="S3030">
        <v>848060</v>
      </c>
      <c r="T3030" s="13">
        <v>3214.91</v>
      </c>
      <c r="U3030" s="13">
        <v>0</v>
      </c>
      <c r="V3030" t="s">
        <v>3311</v>
      </c>
    </row>
    <row r="3031" spans="18:22" x14ac:dyDescent="0.35">
      <c r="R3031" t="s">
        <v>314</v>
      </c>
      <c r="S3031">
        <v>848071</v>
      </c>
      <c r="T3031" s="13">
        <v>79.864000000000004</v>
      </c>
      <c r="U3031" s="13">
        <v>0</v>
      </c>
      <c r="V3031" t="s">
        <v>3312</v>
      </c>
    </row>
    <row r="3032" spans="18:22" x14ac:dyDescent="0.35">
      <c r="R3032" t="s">
        <v>314</v>
      </c>
      <c r="S3032">
        <v>848079</v>
      </c>
      <c r="T3032" s="13">
        <v>140.03299999999999</v>
      </c>
      <c r="U3032" s="13">
        <v>0</v>
      </c>
      <c r="V3032" t="s">
        <v>3313</v>
      </c>
    </row>
    <row r="3033" spans="18:22" x14ac:dyDescent="0.35">
      <c r="R3033" t="s">
        <v>314</v>
      </c>
      <c r="S3033">
        <v>848110</v>
      </c>
      <c r="T3033" s="13">
        <v>713.60199999999998</v>
      </c>
      <c r="U3033" s="13">
        <v>0</v>
      </c>
      <c r="V3033" t="s">
        <v>3314</v>
      </c>
    </row>
    <row r="3034" spans="18:22" x14ac:dyDescent="0.35">
      <c r="R3034" t="s">
        <v>314</v>
      </c>
      <c r="S3034">
        <v>848120</v>
      </c>
      <c r="T3034" s="13">
        <v>528.95799999999997</v>
      </c>
      <c r="U3034" s="13">
        <v>0</v>
      </c>
      <c r="V3034" t="s">
        <v>3315</v>
      </c>
    </row>
    <row r="3035" spans="18:22" x14ac:dyDescent="0.35">
      <c r="R3035" t="s">
        <v>314</v>
      </c>
      <c r="S3035">
        <v>848130</v>
      </c>
      <c r="T3035" s="13">
        <v>586.82899999999995</v>
      </c>
      <c r="U3035" s="13">
        <v>0</v>
      </c>
      <c r="V3035" t="s">
        <v>3316</v>
      </c>
    </row>
    <row r="3036" spans="18:22" x14ac:dyDescent="0.35">
      <c r="R3036" t="s">
        <v>314</v>
      </c>
      <c r="S3036">
        <v>848140</v>
      </c>
      <c r="T3036" s="13">
        <v>254.851</v>
      </c>
      <c r="U3036" s="13">
        <v>0.10100000000000001</v>
      </c>
      <c r="V3036" t="s">
        <v>3317</v>
      </c>
    </row>
    <row r="3037" spans="18:22" x14ac:dyDescent="0.35">
      <c r="R3037" t="s">
        <v>314</v>
      </c>
      <c r="S3037">
        <v>848180</v>
      </c>
      <c r="T3037" s="13">
        <v>2796.19</v>
      </c>
      <c r="U3037" s="13">
        <v>7.6950000000000003</v>
      </c>
      <c r="V3037" t="s">
        <v>3318</v>
      </c>
    </row>
    <row r="3038" spans="18:22" x14ac:dyDescent="0.35">
      <c r="R3038" t="s">
        <v>314</v>
      </c>
      <c r="S3038">
        <v>848190</v>
      </c>
      <c r="T3038" s="13">
        <v>1579.79</v>
      </c>
      <c r="U3038" s="13">
        <v>0.61399999999999999</v>
      </c>
      <c r="V3038" t="s">
        <v>3319</v>
      </c>
    </row>
    <row r="3039" spans="18:22" x14ac:dyDescent="0.35">
      <c r="R3039" t="s">
        <v>314</v>
      </c>
      <c r="S3039">
        <v>848210</v>
      </c>
      <c r="T3039" s="13">
        <v>334.90300000000002</v>
      </c>
      <c r="U3039" s="13">
        <v>0</v>
      </c>
      <c r="V3039" t="s">
        <v>3320</v>
      </c>
    </row>
    <row r="3040" spans="18:22" x14ac:dyDescent="0.35">
      <c r="R3040" t="s">
        <v>314</v>
      </c>
      <c r="S3040">
        <v>848220</v>
      </c>
      <c r="T3040" s="13">
        <v>18.939</v>
      </c>
      <c r="U3040" s="13">
        <v>0</v>
      </c>
      <c r="V3040" t="s">
        <v>3321</v>
      </c>
    </row>
    <row r="3041" spans="18:22" x14ac:dyDescent="0.35">
      <c r="R3041" t="s">
        <v>314</v>
      </c>
      <c r="S3041">
        <v>848230</v>
      </c>
      <c r="T3041" s="13">
        <v>1.381</v>
      </c>
      <c r="U3041" s="13">
        <v>0</v>
      </c>
      <c r="V3041" t="s">
        <v>3322</v>
      </c>
    </row>
    <row r="3042" spans="18:22" x14ac:dyDescent="0.35">
      <c r="R3042" t="s">
        <v>314</v>
      </c>
      <c r="S3042">
        <v>848240</v>
      </c>
      <c r="T3042" s="13">
        <v>1.6439999999999999</v>
      </c>
      <c r="U3042" s="13">
        <v>0</v>
      </c>
      <c r="V3042" t="s">
        <v>3323</v>
      </c>
    </row>
    <row r="3043" spans="18:22" x14ac:dyDescent="0.35">
      <c r="R3043" t="s">
        <v>314</v>
      </c>
      <c r="S3043">
        <v>848250</v>
      </c>
      <c r="T3043" s="13">
        <v>23.035</v>
      </c>
      <c r="U3043" s="13">
        <v>0</v>
      </c>
      <c r="V3043" t="s">
        <v>3324</v>
      </c>
    </row>
    <row r="3044" spans="18:22" x14ac:dyDescent="0.35">
      <c r="R3044" t="s">
        <v>314</v>
      </c>
      <c r="S3044">
        <v>848280</v>
      </c>
      <c r="T3044" s="13">
        <v>91.037999999999997</v>
      </c>
      <c r="U3044" s="13">
        <v>0</v>
      </c>
      <c r="V3044" t="s">
        <v>3325</v>
      </c>
    </row>
    <row r="3045" spans="18:22" x14ac:dyDescent="0.35">
      <c r="R3045" t="s">
        <v>314</v>
      </c>
      <c r="S3045">
        <v>848291</v>
      </c>
      <c r="T3045" s="13">
        <v>36.743000000000002</v>
      </c>
      <c r="U3045" s="13">
        <v>0</v>
      </c>
      <c r="V3045" t="s">
        <v>3326</v>
      </c>
    </row>
    <row r="3046" spans="18:22" x14ac:dyDescent="0.35">
      <c r="R3046" t="s">
        <v>314</v>
      </c>
      <c r="S3046">
        <v>848299</v>
      </c>
      <c r="T3046" s="13">
        <v>74.613</v>
      </c>
      <c r="U3046" s="13">
        <v>0</v>
      </c>
      <c r="V3046" t="s">
        <v>3327</v>
      </c>
    </row>
    <row r="3047" spans="18:22" x14ac:dyDescent="0.35">
      <c r="R3047" t="s">
        <v>314</v>
      </c>
      <c r="S3047">
        <v>848310</v>
      </c>
      <c r="T3047" s="13">
        <v>276.59699999999998</v>
      </c>
      <c r="U3047" s="13">
        <v>0</v>
      </c>
      <c r="V3047" t="s">
        <v>3328</v>
      </c>
    </row>
    <row r="3048" spans="18:22" x14ac:dyDescent="0.35">
      <c r="R3048" t="s">
        <v>314</v>
      </c>
      <c r="S3048">
        <v>848320</v>
      </c>
      <c r="T3048" s="13">
        <v>135.732</v>
      </c>
      <c r="U3048" s="13">
        <v>0</v>
      </c>
      <c r="V3048" t="s">
        <v>3329</v>
      </c>
    </row>
    <row r="3049" spans="18:22" x14ac:dyDescent="0.35">
      <c r="R3049" t="s">
        <v>314</v>
      </c>
      <c r="S3049">
        <v>848330</v>
      </c>
      <c r="T3049" s="13">
        <v>107.43899999999999</v>
      </c>
      <c r="U3049" s="13">
        <v>0</v>
      </c>
      <c r="V3049" t="s">
        <v>3330</v>
      </c>
    </row>
    <row r="3050" spans="18:22" x14ac:dyDescent="0.35">
      <c r="R3050" t="s">
        <v>314</v>
      </c>
      <c r="S3050">
        <v>848340</v>
      </c>
      <c r="T3050" s="13">
        <v>165.14699999999999</v>
      </c>
      <c r="U3050" s="13">
        <v>0</v>
      </c>
      <c r="V3050" t="s">
        <v>3331</v>
      </c>
    </row>
    <row r="3051" spans="18:22" x14ac:dyDescent="0.35">
      <c r="R3051" t="s">
        <v>314</v>
      </c>
      <c r="S3051">
        <v>848350</v>
      </c>
      <c r="T3051" s="13">
        <v>56.851999999999997</v>
      </c>
      <c r="U3051" s="13">
        <v>10.987</v>
      </c>
      <c r="V3051" t="s">
        <v>3332</v>
      </c>
    </row>
    <row r="3052" spans="18:22" x14ac:dyDescent="0.35">
      <c r="R3052" t="s">
        <v>314</v>
      </c>
      <c r="S3052">
        <v>848360</v>
      </c>
      <c r="T3052" s="13">
        <v>159.39099999999999</v>
      </c>
      <c r="U3052" s="13">
        <v>2.0150000000000001</v>
      </c>
      <c r="V3052" t="s">
        <v>3333</v>
      </c>
    </row>
    <row r="3053" spans="18:22" x14ac:dyDescent="0.35">
      <c r="R3053" t="s">
        <v>314</v>
      </c>
      <c r="S3053">
        <v>848390</v>
      </c>
      <c r="T3053" s="13">
        <v>339.30399999999997</v>
      </c>
      <c r="U3053" s="13">
        <v>0.28699999999999998</v>
      </c>
      <c r="V3053" t="s">
        <v>3334</v>
      </c>
    </row>
    <row r="3054" spans="18:22" x14ac:dyDescent="0.35">
      <c r="R3054" t="s">
        <v>314</v>
      </c>
      <c r="S3054">
        <v>848410</v>
      </c>
      <c r="T3054" s="13">
        <v>220.161</v>
      </c>
      <c r="U3054" s="13">
        <v>0</v>
      </c>
      <c r="V3054" t="s">
        <v>3335</v>
      </c>
    </row>
    <row r="3055" spans="18:22" x14ac:dyDescent="0.35">
      <c r="R3055" t="s">
        <v>314</v>
      </c>
      <c r="S3055">
        <v>848420</v>
      </c>
      <c r="T3055" s="13">
        <v>139.84100000000001</v>
      </c>
      <c r="U3055" s="13">
        <v>0</v>
      </c>
      <c r="V3055" t="s">
        <v>3336</v>
      </c>
    </row>
    <row r="3056" spans="18:22" x14ac:dyDescent="0.35">
      <c r="R3056" t="s">
        <v>314</v>
      </c>
      <c r="S3056">
        <v>848490</v>
      </c>
      <c r="T3056" s="13">
        <v>82.221999999999994</v>
      </c>
      <c r="U3056" s="13">
        <v>0</v>
      </c>
      <c r="V3056" t="s">
        <v>3337</v>
      </c>
    </row>
    <row r="3057" spans="18:22" x14ac:dyDescent="0.35">
      <c r="R3057" t="s">
        <v>314</v>
      </c>
      <c r="S3057">
        <v>848630</v>
      </c>
      <c r="T3057" s="13">
        <v>47.110999999999997</v>
      </c>
      <c r="U3057" s="13">
        <v>0</v>
      </c>
      <c r="V3057" t="s">
        <v>3338</v>
      </c>
    </row>
    <row r="3058" spans="18:22" x14ac:dyDescent="0.35">
      <c r="R3058" t="s">
        <v>314</v>
      </c>
      <c r="S3058">
        <v>848690</v>
      </c>
      <c r="T3058" s="13">
        <v>2.5379999999999998</v>
      </c>
      <c r="U3058" s="13">
        <v>2.9000000000000001E-2</v>
      </c>
      <c r="V3058" t="s">
        <v>3339</v>
      </c>
    </row>
    <row r="3059" spans="18:22" x14ac:dyDescent="0.35">
      <c r="R3059" t="s">
        <v>314</v>
      </c>
      <c r="S3059">
        <v>848790</v>
      </c>
      <c r="T3059" s="13">
        <v>224.625</v>
      </c>
      <c r="U3059" s="13">
        <v>0</v>
      </c>
      <c r="V3059" t="s">
        <v>3340</v>
      </c>
    </row>
    <row r="3060" spans="18:22" x14ac:dyDescent="0.35">
      <c r="R3060" t="s">
        <v>314</v>
      </c>
      <c r="S3060">
        <v>850110</v>
      </c>
      <c r="T3060" s="13">
        <v>60.072000000000003</v>
      </c>
      <c r="U3060" s="13">
        <v>0</v>
      </c>
      <c r="V3060" t="s">
        <v>3341</v>
      </c>
    </row>
    <row r="3061" spans="18:22" x14ac:dyDescent="0.35">
      <c r="R3061" t="s">
        <v>314</v>
      </c>
      <c r="S3061">
        <v>850120</v>
      </c>
      <c r="T3061" s="13">
        <v>21.974</v>
      </c>
      <c r="U3061" s="13">
        <v>0</v>
      </c>
      <c r="V3061" t="s">
        <v>3342</v>
      </c>
    </row>
    <row r="3062" spans="18:22" x14ac:dyDescent="0.35">
      <c r="R3062" t="s">
        <v>314</v>
      </c>
      <c r="S3062">
        <v>850131</v>
      </c>
      <c r="T3062" s="13">
        <v>21.408000000000001</v>
      </c>
      <c r="U3062" s="13">
        <v>0</v>
      </c>
      <c r="V3062" t="s">
        <v>3343</v>
      </c>
    </row>
    <row r="3063" spans="18:22" x14ac:dyDescent="0.35">
      <c r="R3063" t="s">
        <v>314</v>
      </c>
      <c r="S3063">
        <v>850132</v>
      </c>
      <c r="T3063" s="13">
        <v>116.285</v>
      </c>
      <c r="U3063" s="13">
        <v>0</v>
      </c>
      <c r="V3063" t="s">
        <v>3343</v>
      </c>
    </row>
    <row r="3064" spans="18:22" x14ac:dyDescent="0.35">
      <c r="R3064" t="s">
        <v>314</v>
      </c>
      <c r="S3064">
        <v>850133</v>
      </c>
      <c r="T3064" s="13">
        <v>344.96800000000002</v>
      </c>
      <c r="U3064" s="13">
        <v>0.38200000000000001</v>
      </c>
      <c r="V3064" t="s">
        <v>3343</v>
      </c>
    </row>
    <row r="3065" spans="18:22" x14ac:dyDescent="0.35">
      <c r="R3065" t="s">
        <v>314</v>
      </c>
      <c r="S3065">
        <v>850134</v>
      </c>
      <c r="T3065" s="13">
        <v>48.499000000000002</v>
      </c>
      <c r="U3065" s="13">
        <v>0</v>
      </c>
      <c r="V3065" t="s">
        <v>3343</v>
      </c>
    </row>
    <row r="3066" spans="18:22" x14ac:dyDescent="0.35">
      <c r="R3066" t="s">
        <v>314</v>
      </c>
      <c r="S3066">
        <v>850140</v>
      </c>
      <c r="T3066" s="13">
        <v>44.125999999999998</v>
      </c>
      <c r="U3066" s="13">
        <v>0</v>
      </c>
      <c r="V3066" t="s">
        <v>3344</v>
      </c>
    </row>
    <row r="3067" spans="18:22" x14ac:dyDescent="0.35">
      <c r="R3067" t="s">
        <v>314</v>
      </c>
      <c r="S3067">
        <v>850151</v>
      </c>
      <c r="T3067" s="13">
        <v>14.342000000000001</v>
      </c>
      <c r="U3067" s="13">
        <v>0</v>
      </c>
      <c r="V3067" t="s">
        <v>3344</v>
      </c>
    </row>
    <row r="3068" spans="18:22" x14ac:dyDescent="0.35">
      <c r="R3068" t="s">
        <v>314</v>
      </c>
      <c r="S3068">
        <v>850152</v>
      </c>
      <c r="T3068" s="13">
        <v>104.747</v>
      </c>
      <c r="U3068" s="13">
        <v>0</v>
      </c>
      <c r="V3068" t="s">
        <v>3344</v>
      </c>
    </row>
    <row r="3069" spans="18:22" x14ac:dyDescent="0.35">
      <c r="R3069" t="s">
        <v>314</v>
      </c>
      <c r="S3069">
        <v>850153</v>
      </c>
      <c r="T3069" s="13">
        <v>58.991999999999997</v>
      </c>
      <c r="U3069" s="13">
        <v>0</v>
      </c>
      <c r="V3069" t="s">
        <v>3344</v>
      </c>
    </row>
    <row r="3070" spans="18:22" x14ac:dyDescent="0.35">
      <c r="R3070" t="s">
        <v>314</v>
      </c>
      <c r="S3070">
        <v>850161</v>
      </c>
      <c r="T3070" s="13">
        <v>163.29</v>
      </c>
      <c r="U3070" s="13">
        <v>34.029000000000003</v>
      </c>
      <c r="V3070" t="s">
        <v>3345</v>
      </c>
    </row>
    <row r="3071" spans="18:22" x14ac:dyDescent="0.35">
      <c r="R3071" t="s">
        <v>314</v>
      </c>
      <c r="S3071">
        <v>850162</v>
      </c>
      <c r="T3071" s="13">
        <v>462.32900000000001</v>
      </c>
      <c r="U3071" s="13">
        <v>112.042</v>
      </c>
      <c r="V3071" t="s">
        <v>3345</v>
      </c>
    </row>
    <row r="3072" spans="18:22" x14ac:dyDescent="0.35">
      <c r="R3072" t="s">
        <v>314</v>
      </c>
      <c r="S3072">
        <v>850163</v>
      </c>
      <c r="T3072" s="13">
        <v>615.923</v>
      </c>
      <c r="U3072" s="13">
        <v>1.2170000000000001</v>
      </c>
      <c r="V3072" t="s">
        <v>3345</v>
      </c>
    </row>
    <row r="3073" spans="18:22" x14ac:dyDescent="0.35">
      <c r="R3073" t="s">
        <v>314</v>
      </c>
      <c r="S3073">
        <v>850164</v>
      </c>
      <c r="T3073" s="13">
        <v>646.73699999999997</v>
      </c>
      <c r="U3073" s="13">
        <v>0</v>
      </c>
      <c r="V3073" t="s">
        <v>3345</v>
      </c>
    </row>
    <row r="3074" spans="18:22" x14ac:dyDescent="0.35">
      <c r="R3074" t="s">
        <v>314</v>
      </c>
      <c r="S3074">
        <v>850211</v>
      </c>
      <c r="T3074" s="13">
        <v>2558.84</v>
      </c>
      <c r="U3074" s="13">
        <v>24.018000000000001</v>
      </c>
      <c r="V3074" t="s">
        <v>3346</v>
      </c>
    </row>
    <row r="3075" spans="18:22" x14ac:dyDescent="0.35">
      <c r="R3075" t="s">
        <v>314</v>
      </c>
      <c r="S3075">
        <v>850212</v>
      </c>
      <c r="T3075" s="13">
        <v>1377.5</v>
      </c>
      <c r="U3075" s="13">
        <v>202.27699999999999</v>
      </c>
      <c r="V3075" t="s">
        <v>3346</v>
      </c>
    </row>
    <row r="3076" spans="18:22" x14ac:dyDescent="0.35">
      <c r="R3076" t="s">
        <v>314</v>
      </c>
      <c r="S3076">
        <v>850213</v>
      </c>
      <c r="T3076" s="13">
        <v>1472.88</v>
      </c>
      <c r="U3076" s="13">
        <v>301.60700000000003</v>
      </c>
      <c r="V3076" t="s">
        <v>3346</v>
      </c>
    </row>
    <row r="3077" spans="18:22" x14ac:dyDescent="0.35">
      <c r="R3077" t="s">
        <v>314</v>
      </c>
      <c r="S3077">
        <v>850220</v>
      </c>
      <c r="T3077" s="13">
        <v>398.952</v>
      </c>
      <c r="U3077" s="13">
        <v>19.405000000000001</v>
      </c>
      <c r="V3077" t="s">
        <v>3347</v>
      </c>
    </row>
    <row r="3078" spans="18:22" x14ac:dyDescent="0.35">
      <c r="R3078" t="s">
        <v>314</v>
      </c>
      <c r="S3078">
        <v>850231</v>
      </c>
      <c r="T3078" s="13">
        <v>7.2210000000000001</v>
      </c>
      <c r="U3078" s="13">
        <v>0</v>
      </c>
      <c r="V3078" t="s">
        <v>3348</v>
      </c>
    </row>
    <row r="3079" spans="18:22" x14ac:dyDescent="0.35">
      <c r="R3079" t="s">
        <v>314</v>
      </c>
      <c r="S3079">
        <v>850239</v>
      </c>
      <c r="T3079" s="13">
        <v>1818.08</v>
      </c>
      <c r="U3079" s="13">
        <v>25.03</v>
      </c>
      <c r="V3079" t="s">
        <v>3349</v>
      </c>
    </row>
    <row r="3080" spans="18:22" x14ac:dyDescent="0.35">
      <c r="R3080" t="s">
        <v>314</v>
      </c>
      <c r="S3080">
        <v>850240</v>
      </c>
      <c r="T3080" s="13">
        <v>771.57899999999995</v>
      </c>
      <c r="U3080" s="13">
        <v>0</v>
      </c>
      <c r="V3080" t="s">
        <v>3350</v>
      </c>
    </row>
    <row r="3081" spans="18:22" x14ac:dyDescent="0.35">
      <c r="R3081" t="s">
        <v>314</v>
      </c>
      <c r="S3081">
        <v>850300</v>
      </c>
      <c r="T3081" s="13">
        <v>388.49</v>
      </c>
      <c r="U3081" s="13">
        <v>17.818000000000001</v>
      </c>
      <c r="V3081" t="s">
        <v>2969</v>
      </c>
    </row>
    <row r="3082" spans="18:22" x14ac:dyDescent="0.35">
      <c r="R3082" t="s">
        <v>314</v>
      </c>
      <c r="S3082">
        <v>850410</v>
      </c>
      <c r="T3082" s="13">
        <v>44.289000000000001</v>
      </c>
      <c r="U3082" s="13">
        <v>0</v>
      </c>
      <c r="V3082" t="s">
        <v>3351</v>
      </c>
    </row>
    <row r="3083" spans="18:22" x14ac:dyDescent="0.35">
      <c r="R3083" t="s">
        <v>314</v>
      </c>
      <c r="S3083">
        <v>850421</v>
      </c>
      <c r="T3083" s="13">
        <v>4663.1000000000004</v>
      </c>
      <c r="U3083" s="13">
        <v>4.6429999999999998</v>
      </c>
      <c r="V3083" t="s">
        <v>3352</v>
      </c>
    </row>
    <row r="3084" spans="18:22" x14ac:dyDescent="0.35">
      <c r="R3084" t="s">
        <v>314</v>
      </c>
      <c r="S3084">
        <v>850422</v>
      </c>
      <c r="T3084" s="13">
        <v>1375.46</v>
      </c>
      <c r="U3084" s="13">
        <v>0.312</v>
      </c>
      <c r="V3084" t="s">
        <v>3352</v>
      </c>
    </row>
    <row r="3085" spans="18:22" x14ac:dyDescent="0.35">
      <c r="R3085" t="s">
        <v>314</v>
      </c>
      <c r="S3085">
        <v>850423</v>
      </c>
      <c r="T3085" s="13">
        <v>329.69299999999998</v>
      </c>
      <c r="U3085" s="13">
        <v>2.5209999999999999</v>
      </c>
      <c r="V3085" t="s">
        <v>3352</v>
      </c>
    </row>
    <row r="3086" spans="18:22" x14ac:dyDescent="0.35">
      <c r="R3086" t="s">
        <v>314</v>
      </c>
      <c r="S3086">
        <v>850431</v>
      </c>
      <c r="T3086" s="13">
        <v>208.054</v>
      </c>
      <c r="U3086" s="13">
        <v>0</v>
      </c>
      <c r="V3086" t="s">
        <v>3353</v>
      </c>
    </row>
    <row r="3087" spans="18:22" x14ac:dyDescent="0.35">
      <c r="R3087" t="s">
        <v>314</v>
      </c>
      <c r="S3087">
        <v>850432</v>
      </c>
      <c r="T3087" s="13">
        <v>326.20800000000003</v>
      </c>
      <c r="U3087" s="13">
        <v>0</v>
      </c>
      <c r="V3087" t="s">
        <v>3353</v>
      </c>
    </row>
    <row r="3088" spans="18:22" x14ac:dyDescent="0.35">
      <c r="R3088" t="s">
        <v>314</v>
      </c>
      <c r="S3088">
        <v>850433</v>
      </c>
      <c r="T3088" s="13">
        <v>1188.32</v>
      </c>
      <c r="U3088" s="13">
        <v>9.516</v>
      </c>
      <c r="V3088" t="s">
        <v>3353</v>
      </c>
    </row>
    <row r="3089" spans="18:22" x14ac:dyDescent="0.35">
      <c r="R3089" t="s">
        <v>314</v>
      </c>
      <c r="S3089">
        <v>850434</v>
      </c>
      <c r="T3089" s="13">
        <v>3583.15</v>
      </c>
      <c r="U3089" s="13">
        <v>107.083</v>
      </c>
      <c r="V3089" t="s">
        <v>3353</v>
      </c>
    </row>
    <row r="3090" spans="18:22" x14ac:dyDescent="0.35">
      <c r="R3090" t="s">
        <v>314</v>
      </c>
      <c r="S3090">
        <v>850440</v>
      </c>
      <c r="T3090" s="13">
        <v>7039.79</v>
      </c>
      <c r="U3090" s="13">
        <v>115.181</v>
      </c>
      <c r="V3090" t="s">
        <v>3354</v>
      </c>
    </row>
    <row r="3091" spans="18:22" x14ac:dyDescent="0.35">
      <c r="R3091" t="s">
        <v>314</v>
      </c>
      <c r="S3091">
        <v>850450</v>
      </c>
      <c r="T3091" s="13">
        <v>208.09800000000001</v>
      </c>
      <c r="U3091" s="13">
        <v>0.47499999999999998</v>
      </c>
      <c r="V3091" t="s">
        <v>3355</v>
      </c>
    </row>
    <row r="3092" spans="18:22" x14ac:dyDescent="0.35">
      <c r="R3092" t="s">
        <v>314</v>
      </c>
      <c r="S3092">
        <v>850490</v>
      </c>
      <c r="T3092" s="13">
        <v>323.58699999999999</v>
      </c>
      <c r="U3092" s="13">
        <v>6.0670000000000002</v>
      </c>
      <c r="V3092" t="s">
        <v>3356</v>
      </c>
    </row>
    <row r="3093" spans="18:22" x14ac:dyDescent="0.35">
      <c r="R3093" t="s">
        <v>314</v>
      </c>
      <c r="S3093">
        <v>850511</v>
      </c>
      <c r="T3093" s="13">
        <v>1.08</v>
      </c>
      <c r="U3093" s="13">
        <v>0</v>
      </c>
      <c r="V3093" t="s">
        <v>3357</v>
      </c>
    </row>
    <row r="3094" spans="18:22" x14ac:dyDescent="0.35">
      <c r="R3094" t="s">
        <v>314</v>
      </c>
      <c r="S3094">
        <v>850519</v>
      </c>
      <c r="T3094" s="13">
        <v>1.6060000000000001</v>
      </c>
      <c r="U3094" s="13">
        <v>1.7999999999999999E-2</v>
      </c>
      <c r="V3094" t="s">
        <v>3357</v>
      </c>
    </row>
    <row r="3095" spans="18:22" x14ac:dyDescent="0.35">
      <c r="R3095" t="s">
        <v>314</v>
      </c>
      <c r="S3095">
        <v>850520</v>
      </c>
      <c r="T3095" s="13">
        <v>7.21</v>
      </c>
      <c r="U3095" s="13">
        <v>0</v>
      </c>
      <c r="V3095" t="s">
        <v>3358</v>
      </c>
    </row>
    <row r="3096" spans="18:22" x14ac:dyDescent="0.35">
      <c r="R3096" t="s">
        <v>314</v>
      </c>
      <c r="S3096">
        <v>850590</v>
      </c>
      <c r="T3096" s="13">
        <v>11.316000000000001</v>
      </c>
      <c r="U3096" s="13">
        <v>0</v>
      </c>
      <c r="V3096" t="s">
        <v>3359</v>
      </c>
    </row>
    <row r="3097" spans="18:22" x14ac:dyDescent="0.35">
      <c r="R3097" t="s">
        <v>314</v>
      </c>
      <c r="S3097">
        <v>850610</v>
      </c>
      <c r="T3097" s="13">
        <v>54.186999999999998</v>
      </c>
      <c r="U3097" s="13">
        <v>1092.1300000000001</v>
      </c>
      <c r="V3097" t="s">
        <v>3360</v>
      </c>
    </row>
    <row r="3098" spans="18:22" x14ac:dyDescent="0.35">
      <c r="R3098" t="s">
        <v>314</v>
      </c>
      <c r="S3098">
        <v>850630</v>
      </c>
      <c r="T3098" s="13">
        <v>1.879</v>
      </c>
      <c r="U3098" s="13">
        <v>0</v>
      </c>
      <c r="V3098" t="s">
        <v>3360</v>
      </c>
    </row>
    <row r="3099" spans="18:22" x14ac:dyDescent="0.35">
      <c r="R3099" t="s">
        <v>314</v>
      </c>
      <c r="S3099">
        <v>850650</v>
      </c>
      <c r="T3099" s="13">
        <v>3.5569999999999999</v>
      </c>
      <c r="U3099" s="13">
        <v>0</v>
      </c>
      <c r="V3099" t="s">
        <v>3360</v>
      </c>
    </row>
    <row r="3100" spans="18:22" x14ac:dyDescent="0.35">
      <c r="R3100" t="s">
        <v>314</v>
      </c>
      <c r="S3100">
        <v>850660</v>
      </c>
      <c r="T3100" s="13">
        <v>0.29099999999999998</v>
      </c>
      <c r="U3100" s="13">
        <v>0</v>
      </c>
      <c r="V3100" t="s">
        <v>3360</v>
      </c>
    </row>
    <row r="3101" spans="18:22" x14ac:dyDescent="0.35">
      <c r="R3101" t="s">
        <v>314</v>
      </c>
      <c r="S3101">
        <v>850680</v>
      </c>
      <c r="T3101" s="13">
        <v>5308.56</v>
      </c>
      <c r="U3101" s="13">
        <v>297.04899999999998</v>
      </c>
      <c r="V3101" t="s">
        <v>3361</v>
      </c>
    </row>
    <row r="3102" spans="18:22" x14ac:dyDescent="0.35">
      <c r="R3102" t="s">
        <v>314</v>
      </c>
      <c r="S3102">
        <v>850690</v>
      </c>
      <c r="T3102" s="13">
        <v>30.620999999999999</v>
      </c>
      <c r="U3102" s="13">
        <v>0.308</v>
      </c>
      <c r="V3102" t="s">
        <v>3362</v>
      </c>
    </row>
    <row r="3103" spans="18:22" x14ac:dyDescent="0.35">
      <c r="R3103" t="s">
        <v>314</v>
      </c>
      <c r="S3103">
        <v>850710</v>
      </c>
      <c r="T3103" s="13">
        <v>1665.89</v>
      </c>
      <c r="U3103" s="13">
        <v>5.5359999999999996</v>
      </c>
      <c r="V3103" t="s">
        <v>3363</v>
      </c>
    </row>
    <row r="3104" spans="18:22" x14ac:dyDescent="0.35">
      <c r="R3104" t="s">
        <v>314</v>
      </c>
      <c r="S3104">
        <v>850720</v>
      </c>
      <c r="T3104" s="13">
        <v>878.30100000000004</v>
      </c>
      <c r="U3104" s="13">
        <v>0.35399999999999998</v>
      </c>
      <c r="V3104" t="s">
        <v>3363</v>
      </c>
    </row>
    <row r="3105" spans="18:22" x14ac:dyDescent="0.35">
      <c r="R3105" t="s">
        <v>314</v>
      </c>
      <c r="S3105">
        <v>850730</v>
      </c>
      <c r="T3105" s="13">
        <v>60.161999999999999</v>
      </c>
      <c r="U3105" s="13">
        <v>0</v>
      </c>
      <c r="V3105" t="s">
        <v>3363</v>
      </c>
    </row>
    <row r="3106" spans="18:22" x14ac:dyDescent="0.35">
      <c r="R3106" t="s">
        <v>314</v>
      </c>
      <c r="S3106">
        <v>850740</v>
      </c>
      <c r="T3106" s="13">
        <v>1.6759999999999999</v>
      </c>
      <c r="U3106" s="13">
        <v>0</v>
      </c>
      <c r="V3106" t="s">
        <v>3363</v>
      </c>
    </row>
    <row r="3107" spans="18:22" x14ac:dyDescent="0.35">
      <c r="R3107" t="s">
        <v>314</v>
      </c>
      <c r="S3107">
        <v>850780</v>
      </c>
      <c r="T3107" s="13">
        <v>3040.23</v>
      </c>
      <c r="U3107" s="13">
        <v>2.6739999999999999</v>
      </c>
      <c r="V3107" t="s">
        <v>3363</v>
      </c>
    </row>
    <row r="3108" spans="18:22" x14ac:dyDescent="0.35">
      <c r="R3108" t="s">
        <v>314</v>
      </c>
      <c r="S3108">
        <v>850790</v>
      </c>
      <c r="T3108" s="13">
        <v>43.143999999999998</v>
      </c>
      <c r="U3108" s="13">
        <v>0</v>
      </c>
      <c r="V3108" t="s">
        <v>3364</v>
      </c>
    </row>
    <row r="3109" spans="18:22" x14ac:dyDescent="0.35">
      <c r="R3109" t="s">
        <v>314</v>
      </c>
      <c r="S3109">
        <v>850811</v>
      </c>
      <c r="T3109" s="13">
        <v>7.7830000000000004</v>
      </c>
      <c r="U3109" s="13">
        <v>0</v>
      </c>
      <c r="V3109" t="s">
        <v>3365</v>
      </c>
    </row>
    <row r="3110" spans="18:22" x14ac:dyDescent="0.35">
      <c r="R3110" t="s">
        <v>314</v>
      </c>
      <c r="S3110">
        <v>850819</v>
      </c>
      <c r="T3110" s="13">
        <v>39.024999999999999</v>
      </c>
      <c r="U3110" s="13">
        <v>1.1439999999999999</v>
      </c>
      <c r="V3110" t="s">
        <v>3365</v>
      </c>
    </row>
    <row r="3111" spans="18:22" x14ac:dyDescent="0.35">
      <c r="R3111" t="s">
        <v>314</v>
      </c>
      <c r="S3111">
        <v>850860</v>
      </c>
      <c r="T3111" s="13">
        <v>64.150000000000006</v>
      </c>
      <c r="U3111" s="13">
        <v>0.11600000000000001</v>
      </c>
      <c r="V3111" t="s">
        <v>3366</v>
      </c>
    </row>
    <row r="3112" spans="18:22" x14ac:dyDescent="0.35">
      <c r="R3112" t="s">
        <v>314</v>
      </c>
      <c r="S3112">
        <v>850870</v>
      </c>
      <c r="T3112" s="13">
        <v>5.4790000000000001</v>
      </c>
      <c r="U3112" s="13">
        <v>0</v>
      </c>
      <c r="V3112" t="s">
        <v>3367</v>
      </c>
    </row>
    <row r="3113" spans="18:22" x14ac:dyDescent="0.35">
      <c r="R3113" t="s">
        <v>314</v>
      </c>
      <c r="S3113">
        <v>850940</v>
      </c>
      <c r="T3113" s="13">
        <v>298.63</v>
      </c>
      <c r="U3113" s="13">
        <v>0.88400000000000001</v>
      </c>
      <c r="V3113" t="s">
        <v>3368</v>
      </c>
    </row>
    <row r="3114" spans="18:22" x14ac:dyDescent="0.35">
      <c r="R3114" t="s">
        <v>314</v>
      </c>
      <c r="S3114">
        <v>850980</v>
      </c>
      <c r="T3114" s="13">
        <v>66.037999999999997</v>
      </c>
      <c r="U3114" s="13">
        <v>1.1519999999999999</v>
      </c>
      <c r="V3114" t="s">
        <v>3368</v>
      </c>
    </row>
    <row r="3115" spans="18:22" x14ac:dyDescent="0.35">
      <c r="R3115" t="s">
        <v>314</v>
      </c>
      <c r="S3115">
        <v>850990</v>
      </c>
      <c r="T3115" s="13">
        <v>10.337</v>
      </c>
      <c r="U3115" s="13">
        <v>2.173</v>
      </c>
      <c r="V3115" t="s">
        <v>3369</v>
      </c>
    </row>
    <row r="3116" spans="18:22" x14ac:dyDescent="0.35">
      <c r="R3116" t="s">
        <v>314</v>
      </c>
      <c r="S3116">
        <v>851010</v>
      </c>
      <c r="T3116" s="13">
        <v>5.6269999999999998</v>
      </c>
      <c r="U3116" s="13">
        <v>0</v>
      </c>
      <c r="V3116" t="s">
        <v>3370</v>
      </c>
    </row>
    <row r="3117" spans="18:22" x14ac:dyDescent="0.35">
      <c r="R3117" t="s">
        <v>314</v>
      </c>
      <c r="S3117">
        <v>851020</v>
      </c>
      <c r="T3117" s="13">
        <v>69.319000000000003</v>
      </c>
      <c r="U3117" s="13">
        <v>0</v>
      </c>
      <c r="V3117" t="s">
        <v>3371</v>
      </c>
    </row>
    <row r="3118" spans="18:22" x14ac:dyDescent="0.35">
      <c r="R3118" t="s">
        <v>314</v>
      </c>
      <c r="S3118">
        <v>851030</v>
      </c>
      <c r="T3118" s="13">
        <v>20.021000000000001</v>
      </c>
      <c r="U3118" s="13">
        <v>0</v>
      </c>
      <c r="V3118" t="s">
        <v>3372</v>
      </c>
    </row>
    <row r="3119" spans="18:22" x14ac:dyDescent="0.35">
      <c r="R3119" t="s">
        <v>314</v>
      </c>
      <c r="S3119">
        <v>851090</v>
      </c>
      <c r="T3119" s="13">
        <v>0.312</v>
      </c>
      <c r="U3119" s="13">
        <v>0</v>
      </c>
      <c r="V3119" t="s">
        <v>3373</v>
      </c>
    </row>
    <row r="3120" spans="18:22" x14ac:dyDescent="0.35">
      <c r="R3120" t="s">
        <v>314</v>
      </c>
      <c r="S3120">
        <v>851110</v>
      </c>
      <c r="T3120" s="13">
        <v>181.52199999999999</v>
      </c>
      <c r="U3120" s="13">
        <v>0.10299999999999999</v>
      </c>
      <c r="V3120" t="s">
        <v>3374</v>
      </c>
    </row>
    <row r="3121" spans="18:22" x14ac:dyDescent="0.35">
      <c r="R3121" t="s">
        <v>314</v>
      </c>
      <c r="S3121">
        <v>851120</v>
      </c>
      <c r="T3121" s="13">
        <v>85.492000000000004</v>
      </c>
      <c r="U3121" s="13">
        <v>0</v>
      </c>
      <c r="V3121" t="s">
        <v>3375</v>
      </c>
    </row>
    <row r="3122" spans="18:22" x14ac:dyDescent="0.35">
      <c r="R3122" t="s">
        <v>314</v>
      </c>
      <c r="S3122">
        <v>851130</v>
      </c>
      <c r="T3122" s="13">
        <v>18.178000000000001</v>
      </c>
      <c r="U3122" s="13">
        <v>0</v>
      </c>
      <c r="V3122" t="s">
        <v>3376</v>
      </c>
    </row>
    <row r="3123" spans="18:22" x14ac:dyDescent="0.35">
      <c r="R3123" t="s">
        <v>314</v>
      </c>
      <c r="S3123">
        <v>851140</v>
      </c>
      <c r="T3123" s="13">
        <v>229.61099999999999</v>
      </c>
      <c r="U3123" s="13">
        <v>0</v>
      </c>
      <c r="V3123" t="s">
        <v>3377</v>
      </c>
    </row>
    <row r="3124" spans="18:22" x14ac:dyDescent="0.35">
      <c r="R3124" t="s">
        <v>314</v>
      </c>
      <c r="S3124">
        <v>851150</v>
      </c>
      <c r="T3124" s="13">
        <v>157.33000000000001</v>
      </c>
      <c r="U3124" s="13">
        <v>0</v>
      </c>
      <c r="V3124" t="s">
        <v>3378</v>
      </c>
    </row>
    <row r="3125" spans="18:22" x14ac:dyDescent="0.35">
      <c r="R3125" t="s">
        <v>314</v>
      </c>
      <c r="S3125">
        <v>851180</v>
      </c>
      <c r="T3125" s="13">
        <v>133.93799999999999</v>
      </c>
      <c r="U3125" s="13">
        <v>0</v>
      </c>
      <c r="V3125" t="s">
        <v>3379</v>
      </c>
    </row>
    <row r="3126" spans="18:22" x14ac:dyDescent="0.35">
      <c r="R3126" t="s">
        <v>314</v>
      </c>
      <c r="S3126">
        <v>851190</v>
      </c>
      <c r="T3126" s="13">
        <v>26.971</v>
      </c>
      <c r="U3126" s="13">
        <v>0.66800000000000004</v>
      </c>
      <c r="V3126" t="s">
        <v>3380</v>
      </c>
    </row>
    <row r="3127" spans="18:22" x14ac:dyDescent="0.35">
      <c r="R3127" t="s">
        <v>314</v>
      </c>
      <c r="S3127">
        <v>851210</v>
      </c>
      <c r="T3127" s="13">
        <v>16.503</v>
      </c>
      <c r="U3127" s="13">
        <v>0</v>
      </c>
      <c r="V3127" t="s">
        <v>3381</v>
      </c>
    </row>
    <row r="3128" spans="18:22" x14ac:dyDescent="0.35">
      <c r="R3128" t="s">
        <v>314</v>
      </c>
      <c r="S3128">
        <v>851220</v>
      </c>
      <c r="T3128" s="13">
        <v>1646.46</v>
      </c>
      <c r="U3128" s="13">
        <v>1.119</v>
      </c>
      <c r="V3128" t="s">
        <v>3381</v>
      </c>
    </row>
    <row r="3129" spans="18:22" x14ac:dyDescent="0.35">
      <c r="R3129" t="s">
        <v>314</v>
      </c>
      <c r="S3129">
        <v>851230</v>
      </c>
      <c r="T3129" s="13">
        <v>57.582999999999998</v>
      </c>
      <c r="U3129" s="13">
        <v>0</v>
      </c>
      <c r="V3129" t="s">
        <v>3382</v>
      </c>
    </row>
    <row r="3130" spans="18:22" x14ac:dyDescent="0.35">
      <c r="R3130" t="s">
        <v>314</v>
      </c>
      <c r="S3130">
        <v>851240</v>
      </c>
      <c r="T3130" s="13">
        <v>50.112000000000002</v>
      </c>
      <c r="U3130" s="13">
        <v>0</v>
      </c>
      <c r="V3130" t="s">
        <v>3383</v>
      </c>
    </row>
    <row r="3131" spans="18:22" x14ac:dyDescent="0.35">
      <c r="R3131" t="s">
        <v>314</v>
      </c>
      <c r="S3131">
        <v>851290</v>
      </c>
      <c r="T3131" s="13">
        <v>18.059999999999999</v>
      </c>
      <c r="U3131" s="13">
        <v>0</v>
      </c>
      <c r="V3131" t="s">
        <v>3384</v>
      </c>
    </row>
    <row r="3132" spans="18:22" x14ac:dyDescent="0.35">
      <c r="R3132" t="s">
        <v>314</v>
      </c>
      <c r="S3132">
        <v>851310</v>
      </c>
      <c r="T3132" s="13">
        <v>444.12099999999998</v>
      </c>
      <c r="U3132" s="13">
        <v>1.2230000000000001</v>
      </c>
      <c r="V3132" t="s">
        <v>3385</v>
      </c>
    </row>
    <row r="3133" spans="18:22" x14ac:dyDescent="0.35">
      <c r="R3133" t="s">
        <v>314</v>
      </c>
      <c r="S3133">
        <v>851390</v>
      </c>
      <c r="T3133" s="13">
        <v>27.277000000000001</v>
      </c>
      <c r="U3133" s="13">
        <v>0</v>
      </c>
      <c r="V3133" t="s">
        <v>3386</v>
      </c>
    </row>
    <row r="3134" spans="18:22" x14ac:dyDescent="0.35">
      <c r="R3134" t="s">
        <v>314</v>
      </c>
      <c r="S3134">
        <v>851410</v>
      </c>
      <c r="T3134" s="13">
        <v>11.893000000000001</v>
      </c>
      <c r="U3134" s="13">
        <v>0</v>
      </c>
      <c r="V3134" t="s">
        <v>3387</v>
      </c>
    </row>
    <row r="3135" spans="18:22" x14ac:dyDescent="0.35">
      <c r="R3135" t="s">
        <v>314</v>
      </c>
      <c r="S3135">
        <v>851430</v>
      </c>
      <c r="T3135" s="13">
        <v>55.042999999999999</v>
      </c>
      <c r="U3135" s="13">
        <v>0</v>
      </c>
      <c r="V3135" t="s">
        <v>3388</v>
      </c>
    </row>
    <row r="3136" spans="18:22" x14ac:dyDescent="0.35">
      <c r="R3136" t="s">
        <v>314</v>
      </c>
      <c r="S3136">
        <v>851440</v>
      </c>
      <c r="T3136" s="13">
        <v>37.218000000000004</v>
      </c>
      <c r="U3136" s="13">
        <v>6.4039999999999999</v>
      </c>
      <c r="V3136" t="s">
        <v>3389</v>
      </c>
    </row>
    <row r="3137" spans="18:22" x14ac:dyDescent="0.35">
      <c r="R3137" t="s">
        <v>314</v>
      </c>
      <c r="S3137">
        <v>851490</v>
      </c>
      <c r="T3137" s="13">
        <v>59.68</v>
      </c>
      <c r="U3137" s="13">
        <v>0</v>
      </c>
      <c r="V3137" t="s">
        <v>3390</v>
      </c>
    </row>
    <row r="3138" spans="18:22" x14ac:dyDescent="0.35">
      <c r="R3138" t="s">
        <v>314</v>
      </c>
      <c r="S3138">
        <v>851511</v>
      </c>
      <c r="T3138" s="13">
        <v>23.158999999999999</v>
      </c>
      <c r="U3138" s="13">
        <v>0</v>
      </c>
      <c r="V3138" t="s">
        <v>3391</v>
      </c>
    </row>
    <row r="3139" spans="18:22" x14ac:dyDescent="0.35">
      <c r="R3139" t="s">
        <v>314</v>
      </c>
      <c r="S3139">
        <v>851519</v>
      </c>
      <c r="T3139" s="13">
        <v>17.724</v>
      </c>
      <c r="U3139" s="13">
        <v>0</v>
      </c>
      <c r="V3139" t="s">
        <v>3392</v>
      </c>
    </row>
    <row r="3140" spans="18:22" x14ac:dyDescent="0.35">
      <c r="R3140" t="s">
        <v>314</v>
      </c>
      <c r="S3140">
        <v>851521</v>
      </c>
      <c r="T3140" s="13">
        <v>4.5330000000000004</v>
      </c>
      <c r="U3140" s="13">
        <v>5.8999999999999997E-2</v>
      </c>
      <c r="V3140" t="s">
        <v>3393</v>
      </c>
    </row>
    <row r="3141" spans="18:22" x14ac:dyDescent="0.35">
      <c r="R3141" t="s">
        <v>314</v>
      </c>
      <c r="S3141">
        <v>851529</v>
      </c>
      <c r="T3141" s="13">
        <v>108.152</v>
      </c>
      <c r="U3141" s="13">
        <v>0.80800000000000005</v>
      </c>
      <c r="V3141" t="s">
        <v>3394</v>
      </c>
    </row>
    <row r="3142" spans="18:22" x14ac:dyDescent="0.35">
      <c r="R3142" t="s">
        <v>314</v>
      </c>
      <c r="S3142">
        <v>851531</v>
      </c>
      <c r="T3142" s="13">
        <v>7.7160000000000002</v>
      </c>
      <c r="U3142" s="13">
        <v>1.2450000000000001</v>
      </c>
      <c r="V3142" t="s">
        <v>3395</v>
      </c>
    </row>
    <row r="3143" spans="18:22" x14ac:dyDescent="0.35">
      <c r="R3143" t="s">
        <v>314</v>
      </c>
      <c r="S3143">
        <v>851539</v>
      </c>
      <c r="T3143" s="13">
        <v>170.27699999999999</v>
      </c>
      <c r="U3143" s="13">
        <v>0.89300000000000002</v>
      </c>
      <c r="V3143" t="s">
        <v>3395</v>
      </c>
    </row>
    <row r="3144" spans="18:22" x14ac:dyDescent="0.35">
      <c r="R3144" t="s">
        <v>314</v>
      </c>
      <c r="S3144">
        <v>851580</v>
      </c>
      <c r="T3144" s="13">
        <v>237.166</v>
      </c>
      <c r="U3144" s="13">
        <v>743.548</v>
      </c>
      <c r="V3144" t="s">
        <v>3396</v>
      </c>
    </row>
    <row r="3145" spans="18:22" x14ac:dyDescent="0.35">
      <c r="R3145" t="s">
        <v>314</v>
      </c>
      <c r="S3145">
        <v>851590</v>
      </c>
      <c r="T3145" s="13">
        <v>36.207999999999998</v>
      </c>
      <c r="U3145" s="13">
        <v>0.25800000000000001</v>
      </c>
      <c r="V3145" t="s">
        <v>3397</v>
      </c>
    </row>
    <row r="3146" spans="18:22" x14ac:dyDescent="0.35">
      <c r="R3146" t="s">
        <v>314</v>
      </c>
      <c r="S3146">
        <v>851610</v>
      </c>
      <c r="T3146" s="13">
        <v>337.99</v>
      </c>
      <c r="U3146" s="13">
        <v>15.871</v>
      </c>
      <c r="V3146" t="s">
        <v>3398</v>
      </c>
    </row>
    <row r="3147" spans="18:22" x14ac:dyDescent="0.35">
      <c r="R3147" t="s">
        <v>314</v>
      </c>
      <c r="S3147">
        <v>851621</v>
      </c>
      <c r="T3147" s="13">
        <v>5.8029999999999999</v>
      </c>
      <c r="U3147" s="13">
        <v>0</v>
      </c>
      <c r="V3147" t="s">
        <v>3399</v>
      </c>
    </row>
    <row r="3148" spans="18:22" x14ac:dyDescent="0.35">
      <c r="R3148" t="s">
        <v>314</v>
      </c>
      <c r="S3148">
        <v>851629</v>
      </c>
      <c r="T3148" s="13">
        <v>98.138000000000005</v>
      </c>
      <c r="U3148" s="13">
        <v>8.1969999999999992</v>
      </c>
      <c r="V3148" t="s">
        <v>3400</v>
      </c>
    </row>
    <row r="3149" spans="18:22" x14ac:dyDescent="0.35">
      <c r="R3149" t="s">
        <v>314</v>
      </c>
      <c r="S3149">
        <v>851631</v>
      </c>
      <c r="T3149" s="13">
        <v>27.001000000000001</v>
      </c>
      <c r="U3149" s="13">
        <v>0</v>
      </c>
      <c r="V3149" t="s">
        <v>3401</v>
      </c>
    </row>
    <row r="3150" spans="18:22" x14ac:dyDescent="0.35">
      <c r="R3150" t="s">
        <v>314</v>
      </c>
      <c r="S3150">
        <v>851632</v>
      </c>
      <c r="T3150" s="13">
        <v>16.721</v>
      </c>
      <c r="U3150" s="13">
        <v>0.88500000000000001</v>
      </c>
      <c r="V3150" t="s">
        <v>3402</v>
      </c>
    </row>
    <row r="3151" spans="18:22" x14ac:dyDescent="0.35">
      <c r="R3151" t="s">
        <v>314</v>
      </c>
      <c r="S3151">
        <v>851633</v>
      </c>
      <c r="T3151" s="13">
        <v>23.856000000000002</v>
      </c>
      <c r="U3151" s="13">
        <v>0</v>
      </c>
      <c r="V3151" t="s">
        <v>3403</v>
      </c>
    </row>
    <row r="3152" spans="18:22" x14ac:dyDescent="0.35">
      <c r="R3152" t="s">
        <v>314</v>
      </c>
      <c r="S3152">
        <v>851640</v>
      </c>
      <c r="T3152" s="13">
        <v>276.71499999999997</v>
      </c>
      <c r="U3152" s="13">
        <v>0.629</v>
      </c>
      <c r="V3152" t="s">
        <v>3404</v>
      </c>
    </row>
    <row r="3153" spans="18:22" x14ac:dyDescent="0.35">
      <c r="R3153" t="s">
        <v>314</v>
      </c>
      <c r="S3153">
        <v>851650</v>
      </c>
      <c r="T3153" s="13">
        <v>162.71</v>
      </c>
      <c r="U3153" s="13">
        <v>0.53100000000000003</v>
      </c>
      <c r="V3153" t="s">
        <v>3405</v>
      </c>
    </row>
    <row r="3154" spans="18:22" x14ac:dyDescent="0.35">
      <c r="R3154" t="s">
        <v>314</v>
      </c>
      <c r="S3154">
        <v>851660</v>
      </c>
      <c r="T3154" s="13">
        <v>1136.28</v>
      </c>
      <c r="U3154" s="13">
        <v>1.4530000000000001</v>
      </c>
      <c r="V3154" t="s">
        <v>3406</v>
      </c>
    </row>
    <row r="3155" spans="18:22" x14ac:dyDescent="0.35">
      <c r="R3155" t="s">
        <v>314</v>
      </c>
      <c r="S3155">
        <v>851671</v>
      </c>
      <c r="T3155" s="13">
        <v>372.399</v>
      </c>
      <c r="U3155" s="13">
        <v>0</v>
      </c>
      <c r="V3155" t="s">
        <v>3407</v>
      </c>
    </row>
    <row r="3156" spans="18:22" x14ac:dyDescent="0.35">
      <c r="R3156" t="s">
        <v>314</v>
      </c>
      <c r="S3156">
        <v>851672</v>
      </c>
      <c r="T3156" s="13">
        <v>39.029000000000003</v>
      </c>
      <c r="U3156" s="13">
        <v>8.3000000000000004E-2</v>
      </c>
      <c r="V3156" t="s">
        <v>3408</v>
      </c>
    </row>
    <row r="3157" spans="18:22" x14ac:dyDescent="0.35">
      <c r="R3157" t="s">
        <v>314</v>
      </c>
      <c r="S3157">
        <v>851679</v>
      </c>
      <c r="T3157" s="13">
        <v>300.03199999999998</v>
      </c>
      <c r="U3157" s="13">
        <v>2.024</v>
      </c>
      <c r="V3157" t="s">
        <v>3409</v>
      </c>
    </row>
    <row r="3158" spans="18:22" x14ac:dyDescent="0.35">
      <c r="R3158" t="s">
        <v>314</v>
      </c>
      <c r="S3158">
        <v>851680</v>
      </c>
      <c r="T3158" s="13">
        <v>16.158999999999999</v>
      </c>
      <c r="U3158" s="13">
        <v>0</v>
      </c>
      <c r="V3158" t="s">
        <v>3410</v>
      </c>
    </row>
    <row r="3159" spans="18:22" x14ac:dyDescent="0.35">
      <c r="R3159" t="s">
        <v>314</v>
      </c>
      <c r="S3159">
        <v>851690</v>
      </c>
      <c r="T3159" s="13">
        <v>41.487000000000002</v>
      </c>
      <c r="U3159" s="13">
        <v>0</v>
      </c>
      <c r="V3159" t="s">
        <v>3411</v>
      </c>
    </row>
    <row r="3160" spans="18:22" x14ac:dyDescent="0.35">
      <c r="R3160" t="s">
        <v>314</v>
      </c>
      <c r="S3160">
        <v>851711</v>
      </c>
      <c r="T3160" s="13">
        <v>303.67399999999998</v>
      </c>
      <c r="U3160" s="13">
        <v>0</v>
      </c>
      <c r="V3160" t="s">
        <v>3412</v>
      </c>
    </row>
    <row r="3161" spans="18:22" x14ac:dyDescent="0.35">
      <c r="R3161" t="s">
        <v>314</v>
      </c>
      <c r="S3161">
        <v>851712</v>
      </c>
      <c r="T3161" s="13">
        <v>58309.1</v>
      </c>
      <c r="U3161" s="13">
        <v>815.35799999999995</v>
      </c>
      <c r="V3161" t="s">
        <v>3413</v>
      </c>
    </row>
    <row r="3162" spans="18:22" x14ac:dyDescent="0.35">
      <c r="R3162" t="s">
        <v>314</v>
      </c>
      <c r="S3162">
        <v>851718</v>
      </c>
      <c r="T3162" s="13">
        <v>954.29399999999998</v>
      </c>
      <c r="U3162" s="13">
        <v>1.248</v>
      </c>
      <c r="V3162" t="s">
        <v>3414</v>
      </c>
    </row>
    <row r="3163" spans="18:22" x14ac:dyDescent="0.35">
      <c r="R3163" t="s">
        <v>314</v>
      </c>
      <c r="S3163">
        <v>851761</v>
      </c>
      <c r="T3163" s="13">
        <v>2029.07</v>
      </c>
      <c r="U3163" s="13">
        <v>0</v>
      </c>
      <c r="V3163" t="s">
        <v>3415</v>
      </c>
    </row>
    <row r="3164" spans="18:22" x14ac:dyDescent="0.35">
      <c r="R3164" t="s">
        <v>314</v>
      </c>
      <c r="S3164">
        <v>851762</v>
      </c>
      <c r="T3164" s="13">
        <v>20356</v>
      </c>
      <c r="U3164" s="13">
        <v>1784.49</v>
      </c>
      <c r="V3164" t="s">
        <v>3416</v>
      </c>
    </row>
    <row r="3165" spans="18:22" x14ac:dyDescent="0.35">
      <c r="R3165" t="s">
        <v>314</v>
      </c>
      <c r="S3165">
        <v>851769</v>
      </c>
      <c r="T3165" s="13">
        <v>4636.34</v>
      </c>
      <c r="U3165" s="13">
        <v>52.954000000000001</v>
      </c>
      <c r="V3165" t="s">
        <v>3417</v>
      </c>
    </row>
    <row r="3166" spans="18:22" x14ac:dyDescent="0.35">
      <c r="R3166" t="s">
        <v>314</v>
      </c>
      <c r="S3166">
        <v>851770</v>
      </c>
      <c r="T3166" s="13">
        <v>6108.33</v>
      </c>
      <c r="U3166" s="13">
        <v>6.391</v>
      </c>
      <c r="V3166" t="s">
        <v>3418</v>
      </c>
    </row>
    <row r="3167" spans="18:22" x14ac:dyDescent="0.35">
      <c r="R3167" t="s">
        <v>314</v>
      </c>
      <c r="S3167">
        <v>851810</v>
      </c>
      <c r="T3167" s="13">
        <v>109.626</v>
      </c>
      <c r="U3167" s="13">
        <v>2.4140000000000001</v>
      </c>
      <c r="V3167" t="s">
        <v>3419</v>
      </c>
    </row>
    <row r="3168" spans="18:22" x14ac:dyDescent="0.35">
      <c r="R3168" t="s">
        <v>314</v>
      </c>
      <c r="S3168">
        <v>851821</v>
      </c>
      <c r="T3168" s="13">
        <v>631.77599999999995</v>
      </c>
      <c r="U3168" s="13">
        <v>0.76500000000000001</v>
      </c>
      <c r="V3168" t="s">
        <v>3420</v>
      </c>
    </row>
    <row r="3169" spans="18:22" x14ac:dyDescent="0.35">
      <c r="R3169" t="s">
        <v>314</v>
      </c>
      <c r="S3169">
        <v>851822</v>
      </c>
      <c r="T3169" s="13">
        <v>14.581</v>
      </c>
      <c r="U3169" s="13">
        <v>0</v>
      </c>
      <c r="V3169" t="s">
        <v>3421</v>
      </c>
    </row>
    <row r="3170" spans="18:22" x14ac:dyDescent="0.35">
      <c r="R3170" t="s">
        <v>314</v>
      </c>
      <c r="S3170">
        <v>851829</v>
      </c>
      <c r="T3170" s="13">
        <v>611.06399999999996</v>
      </c>
      <c r="U3170" s="13">
        <v>1.643</v>
      </c>
      <c r="V3170" t="s">
        <v>3422</v>
      </c>
    </row>
    <row r="3171" spans="18:22" x14ac:dyDescent="0.35">
      <c r="R3171" t="s">
        <v>314</v>
      </c>
      <c r="S3171">
        <v>851830</v>
      </c>
      <c r="T3171" s="13">
        <v>199.31100000000001</v>
      </c>
      <c r="U3171" s="13">
        <v>160.08500000000001</v>
      </c>
      <c r="V3171" t="s">
        <v>3423</v>
      </c>
    </row>
    <row r="3172" spans="18:22" x14ac:dyDescent="0.35">
      <c r="R3172" t="s">
        <v>314</v>
      </c>
      <c r="S3172">
        <v>851840</v>
      </c>
      <c r="T3172" s="13">
        <v>39.088000000000001</v>
      </c>
      <c r="U3172" s="13">
        <v>6.78</v>
      </c>
      <c r="V3172" t="s">
        <v>3424</v>
      </c>
    </row>
    <row r="3173" spans="18:22" x14ac:dyDescent="0.35">
      <c r="R3173" t="s">
        <v>314</v>
      </c>
      <c r="S3173">
        <v>851850</v>
      </c>
      <c r="T3173" s="13">
        <v>1343.66</v>
      </c>
      <c r="U3173" s="13">
        <v>988.505</v>
      </c>
      <c r="V3173" t="s">
        <v>3425</v>
      </c>
    </row>
    <row r="3174" spans="18:22" x14ac:dyDescent="0.35">
      <c r="R3174" t="s">
        <v>314</v>
      </c>
      <c r="S3174">
        <v>851890</v>
      </c>
      <c r="T3174" s="13">
        <v>52.761000000000003</v>
      </c>
      <c r="U3174" s="13">
        <v>0</v>
      </c>
      <c r="V3174" t="s">
        <v>3426</v>
      </c>
    </row>
    <row r="3175" spans="18:22" x14ac:dyDescent="0.35">
      <c r="R3175" t="s">
        <v>314</v>
      </c>
      <c r="S3175">
        <v>851930</v>
      </c>
      <c r="T3175" s="13">
        <v>16.507000000000001</v>
      </c>
      <c r="U3175" s="13">
        <v>1.6970000000000001</v>
      </c>
      <c r="V3175" t="s">
        <v>3427</v>
      </c>
    </row>
    <row r="3176" spans="18:22" x14ac:dyDescent="0.35">
      <c r="R3176" t="s">
        <v>314</v>
      </c>
      <c r="S3176">
        <v>851950</v>
      </c>
      <c r="T3176" s="13">
        <v>0</v>
      </c>
      <c r="U3176" s="13">
        <v>5.7</v>
      </c>
      <c r="V3176" t="s">
        <v>3428</v>
      </c>
    </row>
    <row r="3177" spans="18:22" x14ac:dyDescent="0.35">
      <c r="R3177" t="s">
        <v>314</v>
      </c>
      <c r="S3177">
        <v>851981</v>
      </c>
      <c r="T3177" s="13">
        <v>9.875</v>
      </c>
      <c r="U3177" s="13">
        <v>0</v>
      </c>
      <c r="V3177" t="s">
        <v>3429</v>
      </c>
    </row>
    <row r="3178" spans="18:22" x14ac:dyDescent="0.35">
      <c r="R3178" t="s">
        <v>314</v>
      </c>
      <c r="S3178">
        <v>851989</v>
      </c>
      <c r="T3178" s="13">
        <v>32.469000000000001</v>
      </c>
      <c r="U3178" s="13">
        <v>0</v>
      </c>
      <c r="V3178" t="s">
        <v>3429</v>
      </c>
    </row>
    <row r="3179" spans="18:22" x14ac:dyDescent="0.35">
      <c r="R3179" t="s">
        <v>314</v>
      </c>
      <c r="S3179">
        <v>852110</v>
      </c>
      <c r="T3179" s="13">
        <v>36.536999999999999</v>
      </c>
      <c r="U3179" s="13">
        <v>0</v>
      </c>
      <c r="V3179" t="s">
        <v>3430</v>
      </c>
    </row>
    <row r="3180" spans="18:22" x14ac:dyDescent="0.35">
      <c r="R3180" t="s">
        <v>314</v>
      </c>
      <c r="S3180">
        <v>852190</v>
      </c>
      <c r="T3180" s="13">
        <v>375.35899999999998</v>
      </c>
      <c r="U3180" s="13">
        <v>6.7709999999999999</v>
      </c>
      <c r="V3180" t="s">
        <v>3431</v>
      </c>
    </row>
    <row r="3181" spans="18:22" x14ac:dyDescent="0.35">
      <c r="R3181" t="s">
        <v>314</v>
      </c>
      <c r="S3181">
        <v>852210</v>
      </c>
      <c r="T3181" s="13">
        <v>2.9000000000000001E-2</v>
      </c>
      <c r="U3181" s="13">
        <v>0</v>
      </c>
      <c r="V3181" t="s">
        <v>3432</v>
      </c>
    </row>
    <row r="3182" spans="18:22" x14ac:dyDescent="0.35">
      <c r="R3182" t="s">
        <v>314</v>
      </c>
      <c r="S3182">
        <v>852290</v>
      </c>
      <c r="T3182" s="13">
        <v>8.516</v>
      </c>
      <c r="U3182" s="13">
        <v>0</v>
      </c>
      <c r="V3182" t="s">
        <v>3433</v>
      </c>
    </row>
    <row r="3183" spans="18:22" x14ac:dyDescent="0.35">
      <c r="R3183" t="s">
        <v>311</v>
      </c>
      <c r="S3183">
        <v>852321</v>
      </c>
      <c r="T3183" s="13">
        <v>68.022000000000006</v>
      </c>
      <c r="U3183" s="13">
        <v>0.39100000000000001</v>
      </c>
      <c r="V3183" t="s">
        <v>3434</v>
      </c>
    </row>
    <row r="3184" spans="18:22" x14ac:dyDescent="0.35">
      <c r="R3184" t="s">
        <v>311</v>
      </c>
      <c r="S3184">
        <v>852329</v>
      </c>
      <c r="T3184" s="13">
        <v>128.16499999999999</v>
      </c>
      <c r="U3184" s="13">
        <v>0</v>
      </c>
      <c r="V3184" t="s">
        <v>3434</v>
      </c>
    </row>
    <row r="3185" spans="18:22" x14ac:dyDescent="0.35">
      <c r="R3185" t="s">
        <v>311</v>
      </c>
      <c r="S3185">
        <v>852340</v>
      </c>
      <c r="T3185" s="13">
        <v>171.929</v>
      </c>
      <c r="U3185" s="13">
        <v>0</v>
      </c>
      <c r="V3185" t="s">
        <v>3435</v>
      </c>
    </row>
    <row r="3186" spans="18:22" x14ac:dyDescent="0.35">
      <c r="R3186" t="s">
        <v>309</v>
      </c>
      <c r="S3186">
        <v>852351</v>
      </c>
      <c r="T3186" s="13">
        <v>227.048</v>
      </c>
      <c r="U3186" s="13">
        <v>0</v>
      </c>
      <c r="V3186" t="s">
        <v>3436</v>
      </c>
    </row>
    <row r="3187" spans="18:22" x14ac:dyDescent="0.35">
      <c r="R3187" t="s">
        <v>314</v>
      </c>
      <c r="S3187">
        <v>852352</v>
      </c>
      <c r="T3187" s="13">
        <v>2213.65</v>
      </c>
      <c r="U3187" s="13">
        <v>0</v>
      </c>
      <c r="V3187" t="s">
        <v>3437</v>
      </c>
    </row>
    <row r="3188" spans="18:22" x14ac:dyDescent="0.35">
      <c r="R3188" t="s">
        <v>309</v>
      </c>
      <c r="S3188">
        <v>852359</v>
      </c>
      <c r="T3188" s="13">
        <v>21.83</v>
      </c>
      <c r="U3188" s="13">
        <v>0</v>
      </c>
      <c r="V3188" t="s">
        <v>3438</v>
      </c>
    </row>
    <row r="3189" spans="18:22" x14ac:dyDescent="0.35">
      <c r="R3189" t="s">
        <v>309</v>
      </c>
      <c r="S3189">
        <v>852380</v>
      </c>
      <c r="T3189" s="13">
        <v>9723.23</v>
      </c>
      <c r="U3189" s="13">
        <v>0</v>
      </c>
      <c r="V3189" t="s">
        <v>3439</v>
      </c>
    </row>
    <row r="3190" spans="18:22" x14ac:dyDescent="0.35">
      <c r="R3190" t="s">
        <v>314</v>
      </c>
      <c r="S3190">
        <v>852550</v>
      </c>
      <c r="T3190" s="13">
        <v>759.82899999999995</v>
      </c>
      <c r="U3190" s="13">
        <v>128.01300000000001</v>
      </c>
      <c r="V3190" t="s">
        <v>3440</v>
      </c>
    </row>
    <row r="3191" spans="18:22" x14ac:dyDescent="0.35">
      <c r="R3191" t="s">
        <v>314</v>
      </c>
      <c r="S3191">
        <v>852560</v>
      </c>
      <c r="T3191" s="13">
        <v>589.10199999999998</v>
      </c>
      <c r="U3191" s="13">
        <v>119.88500000000001</v>
      </c>
      <c r="V3191" t="s">
        <v>3440</v>
      </c>
    </row>
    <row r="3192" spans="18:22" x14ac:dyDescent="0.35">
      <c r="R3192" t="s">
        <v>314</v>
      </c>
      <c r="S3192">
        <v>852580</v>
      </c>
      <c r="T3192" s="13">
        <v>1762.81</v>
      </c>
      <c r="U3192" s="13">
        <v>62.048999999999999</v>
      </c>
      <c r="V3192" t="s">
        <v>3441</v>
      </c>
    </row>
    <row r="3193" spans="18:22" x14ac:dyDescent="0.35">
      <c r="R3193" t="s">
        <v>314</v>
      </c>
      <c r="S3193">
        <v>852610</v>
      </c>
      <c r="T3193" s="13">
        <v>153.666</v>
      </c>
      <c r="U3193" s="13">
        <v>23.042000000000002</v>
      </c>
      <c r="V3193" t="s">
        <v>3442</v>
      </c>
    </row>
    <row r="3194" spans="18:22" x14ac:dyDescent="0.35">
      <c r="R3194" t="s">
        <v>314</v>
      </c>
      <c r="S3194">
        <v>852691</v>
      </c>
      <c r="T3194" s="13">
        <v>199.03</v>
      </c>
      <c r="U3194" s="13">
        <v>0</v>
      </c>
      <c r="V3194" t="s">
        <v>3443</v>
      </c>
    </row>
    <row r="3195" spans="18:22" x14ac:dyDescent="0.35">
      <c r="R3195" t="s">
        <v>314</v>
      </c>
      <c r="S3195">
        <v>852692</v>
      </c>
      <c r="T3195" s="13">
        <v>44.683</v>
      </c>
      <c r="U3195" s="13">
        <v>0</v>
      </c>
      <c r="V3195" t="s">
        <v>3444</v>
      </c>
    </row>
    <row r="3196" spans="18:22" x14ac:dyDescent="0.35">
      <c r="R3196" t="s">
        <v>314</v>
      </c>
      <c r="S3196">
        <v>852712</v>
      </c>
      <c r="T3196" s="13">
        <v>235.529</v>
      </c>
      <c r="U3196" s="13">
        <v>2.3879999999999999</v>
      </c>
      <c r="V3196" t="s">
        <v>3445</v>
      </c>
    </row>
    <row r="3197" spans="18:22" x14ac:dyDescent="0.35">
      <c r="R3197" t="s">
        <v>314</v>
      </c>
      <c r="S3197">
        <v>852713</v>
      </c>
      <c r="T3197" s="13">
        <v>13.638</v>
      </c>
      <c r="U3197" s="13">
        <v>0.05</v>
      </c>
      <c r="V3197" t="s">
        <v>3446</v>
      </c>
    </row>
    <row r="3198" spans="18:22" x14ac:dyDescent="0.35">
      <c r="R3198" t="s">
        <v>314</v>
      </c>
      <c r="S3198">
        <v>852719</v>
      </c>
      <c r="T3198" s="13">
        <v>164.273</v>
      </c>
      <c r="U3198" s="13">
        <v>8.0960000000000001</v>
      </c>
      <c r="V3198" t="s">
        <v>3446</v>
      </c>
    </row>
    <row r="3199" spans="18:22" x14ac:dyDescent="0.35">
      <c r="R3199" t="s">
        <v>314</v>
      </c>
      <c r="S3199">
        <v>852721</v>
      </c>
      <c r="T3199" s="13">
        <v>17.768999999999998</v>
      </c>
      <c r="U3199" s="13">
        <v>0</v>
      </c>
      <c r="V3199" t="s">
        <v>3447</v>
      </c>
    </row>
    <row r="3200" spans="18:22" x14ac:dyDescent="0.35">
      <c r="R3200" t="s">
        <v>314</v>
      </c>
      <c r="S3200">
        <v>852729</v>
      </c>
      <c r="T3200" s="13">
        <v>25.379000000000001</v>
      </c>
      <c r="U3200" s="13">
        <v>0</v>
      </c>
      <c r="V3200" t="s">
        <v>3447</v>
      </c>
    </row>
    <row r="3201" spans="18:22" x14ac:dyDescent="0.35">
      <c r="R3201" t="s">
        <v>314</v>
      </c>
      <c r="S3201">
        <v>852791</v>
      </c>
      <c r="T3201" s="13">
        <v>37.764000000000003</v>
      </c>
      <c r="U3201" s="13">
        <v>0</v>
      </c>
      <c r="V3201" t="s">
        <v>3448</v>
      </c>
    </row>
    <row r="3202" spans="18:22" x14ac:dyDescent="0.35">
      <c r="R3202" t="s">
        <v>314</v>
      </c>
      <c r="S3202">
        <v>852792</v>
      </c>
      <c r="T3202" s="13">
        <v>38.58</v>
      </c>
      <c r="U3202" s="13">
        <v>0</v>
      </c>
      <c r="V3202" t="s">
        <v>3448</v>
      </c>
    </row>
    <row r="3203" spans="18:22" x14ac:dyDescent="0.35">
      <c r="R3203" t="s">
        <v>314</v>
      </c>
      <c r="S3203">
        <v>852799</v>
      </c>
      <c r="T3203" s="13">
        <v>51.716000000000001</v>
      </c>
      <c r="U3203" s="13">
        <v>0.73899999999999999</v>
      </c>
      <c r="V3203" t="s">
        <v>3448</v>
      </c>
    </row>
    <row r="3204" spans="18:22" x14ac:dyDescent="0.35">
      <c r="R3204" t="s">
        <v>314</v>
      </c>
      <c r="S3204">
        <v>852841</v>
      </c>
      <c r="T3204" s="13">
        <v>4.0919999999999996</v>
      </c>
      <c r="U3204" s="13">
        <v>0</v>
      </c>
      <c r="V3204" t="s">
        <v>3449</v>
      </c>
    </row>
    <row r="3205" spans="18:22" x14ac:dyDescent="0.35">
      <c r="R3205" t="s">
        <v>314</v>
      </c>
      <c r="S3205">
        <v>852849</v>
      </c>
      <c r="T3205" s="13">
        <v>22.87</v>
      </c>
      <c r="U3205" s="13">
        <v>0</v>
      </c>
      <c r="V3205" t="s">
        <v>3450</v>
      </c>
    </row>
    <row r="3206" spans="18:22" x14ac:dyDescent="0.35">
      <c r="R3206" t="s">
        <v>314</v>
      </c>
      <c r="S3206">
        <v>852851</v>
      </c>
      <c r="T3206" s="13">
        <v>271.904</v>
      </c>
      <c r="U3206" s="13">
        <v>105.747</v>
      </c>
      <c r="V3206" t="s">
        <v>3451</v>
      </c>
    </row>
    <row r="3207" spans="18:22" x14ac:dyDescent="0.35">
      <c r="R3207" t="s">
        <v>314</v>
      </c>
      <c r="S3207">
        <v>852859</v>
      </c>
      <c r="T3207" s="13">
        <v>246.62299999999999</v>
      </c>
      <c r="U3207" s="13">
        <v>7.133</v>
      </c>
      <c r="V3207" t="s">
        <v>3452</v>
      </c>
    </row>
    <row r="3208" spans="18:22" x14ac:dyDescent="0.35">
      <c r="R3208" t="s">
        <v>314</v>
      </c>
      <c r="S3208">
        <v>852861</v>
      </c>
      <c r="T3208" s="13">
        <v>32.491999999999997</v>
      </c>
      <c r="U3208" s="13">
        <v>4.76</v>
      </c>
      <c r="V3208" t="s">
        <v>3453</v>
      </c>
    </row>
    <row r="3209" spans="18:22" x14ac:dyDescent="0.35">
      <c r="R3209" t="s">
        <v>314</v>
      </c>
      <c r="S3209">
        <v>852869</v>
      </c>
      <c r="T3209" s="13">
        <v>282.721</v>
      </c>
      <c r="U3209" s="13">
        <v>0</v>
      </c>
      <c r="V3209" t="s">
        <v>3454</v>
      </c>
    </row>
    <row r="3210" spans="18:22" x14ac:dyDescent="0.35">
      <c r="R3210" t="s">
        <v>314</v>
      </c>
      <c r="S3210">
        <v>852871</v>
      </c>
      <c r="T3210" s="13">
        <v>503.23099999999999</v>
      </c>
      <c r="U3210" s="13">
        <v>1095.75</v>
      </c>
      <c r="V3210" t="s">
        <v>3455</v>
      </c>
    </row>
    <row r="3211" spans="18:22" x14ac:dyDescent="0.35">
      <c r="R3211" t="s">
        <v>314</v>
      </c>
      <c r="S3211">
        <v>852872</v>
      </c>
      <c r="T3211" s="13">
        <v>3305.2</v>
      </c>
      <c r="U3211" s="13">
        <v>29.382999999999999</v>
      </c>
      <c r="V3211" t="s">
        <v>3456</v>
      </c>
    </row>
    <row r="3212" spans="18:22" x14ac:dyDescent="0.35">
      <c r="R3212" t="s">
        <v>314</v>
      </c>
      <c r="S3212">
        <v>852873</v>
      </c>
      <c r="T3212" s="13">
        <v>300.60500000000002</v>
      </c>
      <c r="U3212" s="13">
        <v>3.47</v>
      </c>
      <c r="V3212" t="s">
        <v>3457</v>
      </c>
    </row>
    <row r="3213" spans="18:22" x14ac:dyDescent="0.35">
      <c r="R3213" t="s">
        <v>314</v>
      </c>
      <c r="S3213">
        <v>852910</v>
      </c>
      <c r="T3213" s="13">
        <v>663.26099999999997</v>
      </c>
      <c r="U3213" s="13">
        <v>38.450000000000003</v>
      </c>
      <c r="V3213" t="s">
        <v>3458</v>
      </c>
    </row>
    <row r="3214" spans="18:22" x14ac:dyDescent="0.35">
      <c r="R3214" t="s">
        <v>314</v>
      </c>
      <c r="S3214">
        <v>852990</v>
      </c>
      <c r="T3214" s="13">
        <v>692.84</v>
      </c>
      <c r="U3214" s="13">
        <v>301.08600000000001</v>
      </c>
      <c r="V3214" t="s">
        <v>3098</v>
      </c>
    </row>
    <row r="3215" spans="18:22" x14ac:dyDescent="0.35">
      <c r="R3215" t="s">
        <v>314</v>
      </c>
      <c r="S3215">
        <v>853080</v>
      </c>
      <c r="T3215" s="13">
        <v>662.447</v>
      </c>
      <c r="U3215" s="13">
        <v>0</v>
      </c>
      <c r="V3215" t="s">
        <v>3459</v>
      </c>
    </row>
    <row r="3216" spans="18:22" x14ac:dyDescent="0.35">
      <c r="R3216" t="s">
        <v>314</v>
      </c>
      <c r="S3216">
        <v>853090</v>
      </c>
      <c r="T3216" s="13">
        <v>9.9420000000000002</v>
      </c>
      <c r="U3216" s="13">
        <v>0</v>
      </c>
      <c r="V3216" t="s">
        <v>3460</v>
      </c>
    </row>
    <row r="3217" spans="18:22" x14ac:dyDescent="0.35">
      <c r="R3217" t="s">
        <v>314</v>
      </c>
      <c r="S3217">
        <v>853110</v>
      </c>
      <c r="T3217" s="13">
        <v>330.411</v>
      </c>
      <c r="U3217" s="13">
        <v>0.58599999999999997</v>
      </c>
      <c r="V3217" t="s">
        <v>3461</v>
      </c>
    </row>
    <row r="3218" spans="18:22" x14ac:dyDescent="0.35">
      <c r="R3218" t="s">
        <v>314</v>
      </c>
      <c r="S3218">
        <v>853120</v>
      </c>
      <c r="T3218" s="13">
        <v>1207.54</v>
      </c>
      <c r="U3218" s="13">
        <v>0</v>
      </c>
      <c r="V3218" t="s">
        <v>3462</v>
      </c>
    </row>
    <row r="3219" spans="18:22" x14ac:dyDescent="0.35">
      <c r="R3219" t="s">
        <v>314</v>
      </c>
      <c r="S3219">
        <v>853180</v>
      </c>
      <c r="T3219" s="13">
        <v>1476.09</v>
      </c>
      <c r="U3219" s="13">
        <v>21.65</v>
      </c>
      <c r="V3219" t="s">
        <v>3463</v>
      </c>
    </row>
    <row r="3220" spans="18:22" x14ac:dyDescent="0.35">
      <c r="R3220" t="s">
        <v>314</v>
      </c>
      <c r="S3220">
        <v>853190</v>
      </c>
      <c r="T3220" s="13">
        <v>33.414000000000001</v>
      </c>
      <c r="U3220" s="13">
        <v>0</v>
      </c>
      <c r="V3220" t="s">
        <v>3464</v>
      </c>
    </row>
    <row r="3221" spans="18:22" x14ac:dyDescent="0.35">
      <c r="R3221" t="s">
        <v>314</v>
      </c>
      <c r="S3221">
        <v>853210</v>
      </c>
      <c r="T3221" s="13">
        <v>21.462</v>
      </c>
      <c r="U3221" s="13">
        <v>0</v>
      </c>
      <c r="V3221" t="s">
        <v>3465</v>
      </c>
    </row>
    <row r="3222" spans="18:22" x14ac:dyDescent="0.35">
      <c r="R3222" t="s">
        <v>314</v>
      </c>
      <c r="S3222">
        <v>853222</v>
      </c>
      <c r="T3222" s="13">
        <v>0.48499999999999999</v>
      </c>
      <c r="U3222" s="13">
        <v>0</v>
      </c>
      <c r="V3222" t="s">
        <v>3466</v>
      </c>
    </row>
    <row r="3223" spans="18:22" x14ac:dyDescent="0.35">
      <c r="R3223" t="s">
        <v>314</v>
      </c>
      <c r="S3223">
        <v>853223</v>
      </c>
      <c r="T3223" s="13">
        <v>0.01</v>
      </c>
      <c r="U3223" s="13">
        <v>0</v>
      </c>
      <c r="V3223" t="s">
        <v>3466</v>
      </c>
    </row>
    <row r="3224" spans="18:22" x14ac:dyDescent="0.35">
      <c r="R3224" t="s">
        <v>314</v>
      </c>
      <c r="S3224">
        <v>853225</v>
      </c>
      <c r="T3224" s="13">
        <v>0.16200000000000001</v>
      </c>
      <c r="U3224" s="13">
        <v>0</v>
      </c>
      <c r="V3224" t="s">
        <v>3466</v>
      </c>
    </row>
    <row r="3225" spans="18:22" x14ac:dyDescent="0.35">
      <c r="R3225" t="s">
        <v>314</v>
      </c>
      <c r="S3225">
        <v>853229</v>
      </c>
      <c r="T3225" s="13">
        <v>3.8420000000000001</v>
      </c>
      <c r="U3225" s="13">
        <v>1.9E-2</v>
      </c>
      <c r="V3225" t="s">
        <v>3467</v>
      </c>
    </row>
    <row r="3226" spans="18:22" x14ac:dyDescent="0.35">
      <c r="R3226" t="s">
        <v>314</v>
      </c>
      <c r="S3226">
        <v>853230</v>
      </c>
      <c r="T3226" s="13">
        <v>2.5190000000000001</v>
      </c>
      <c r="U3226" s="13">
        <v>0</v>
      </c>
      <c r="V3226" t="s">
        <v>3468</v>
      </c>
    </row>
    <row r="3227" spans="18:22" x14ac:dyDescent="0.35">
      <c r="R3227" t="s">
        <v>314</v>
      </c>
      <c r="S3227">
        <v>853290</v>
      </c>
      <c r="T3227" s="13">
        <v>1.7270000000000001</v>
      </c>
      <c r="U3227" s="13">
        <v>0</v>
      </c>
      <c r="V3227" t="s">
        <v>3469</v>
      </c>
    </row>
    <row r="3228" spans="18:22" x14ac:dyDescent="0.35">
      <c r="R3228" t="s">
        <v>314</v>
      </c>
      <c r="S3228">
        <v>853310</v>
      </c>
      <c r="T3228" s="13">
        <v>0.54400000000000004</v>
      </c>
      <c r="U3228" s="13">
        <v>0</v>
      </c>
      <c r="V3228" t="s">
        <v>3470</v>
      </c>
    </row>
    <row r="3229" spans="18:22" x14ac:dyDescent="0.35">
      <c r="R3229" t="s">
        <v>314</v>
      </c>
      <c r="S3229">
        <v>853321</v>
      </c>
      <c r="T3229" s="13">
        <v>0.30199999999999999</v>
      </c>
      <c r="U3229" s="13">
        <v>0</v>
      </c>
      <c r="V3229" t="s">
        <v>3471</v>
      </c>
    </row>
    <row r="3230" spans="18:22" x14ac:dyDescent="0.35">
      <c r="R3230" t="s">
        <v>314</v>
      </c>
      <c r="S3230">
        <v>853329</v>
      </c>
      <c r="T3230" s="13">
        <v>6.556</v>
      </c>
      <c r="U3230" s="13">
        <v>0</v>
      </c>
      <c r="V3230" t="s">
        <v>3471</v>
      </c>
    </row>
    <row r="3231" spans="18:22" x14ac:dyDescent="0.35">
      <c r="R3231" t="s">
        <v>314</v>
      </c>
      <c r="S3231">
        <v>853340</v>
      </c>
      <c r="T3231" s="13">
        <v>112.839</v>
      </c>
      <c r="U3231" s="13">
        <v>0</v>
      </c>
      <c r="V3231" t="s">
        <v>3472</v>
      </c>
    </row>
    <row r="3232" spans="18:22" x14ac:dyDescent="0.35">
      <c r="R3232" t="s">
        <v>314</v>
      </c>
      <c r="S3232">
        <v>853400</v>
      </c>
      <c r="T3232" s="13">
        <v>5.492</v>
      </c>
      <c r="U3232" s="13">
        <v>0</v>
      </c>
      <c r="V3232" t="s">
        <v>3473</v>
      </c>
    </row>
    <row r="3233" spans="18:22" x14ac:dyDescent="0.35">
      <c r="R3233" t="s">
        <v>314</v>
      </c>
      <c r="S3233">
        <v>853510</v>
      </c>
      <c r="T3233" s="13">
        <v>138.24100000000001</v>
      </c>
      <c r="U3233" s="13">
        <v>0</v>
      </c>
      <c r="V3233" t="s">
        <v>3474</v>
      </c>
    </row>
    <row r="3234" spans="18:22" x14ac:dyDescent="0.35">
      <c r="R3234" t="s">
        <v>314</v>
      </c>
      <c r="S3234">
        <v>853521</v>
      </c>
      <c r="T3234" s="13">
        <v>78.036000000000001</v>
      </c>
      <c r="U3234" s="13">
        <v>0</v>
      </c>
      <c r="V3234" t="s">
        <v>3475</v>
      </c>
    </row>
    <row r="3235" spans="18:22" x14ac:dyDescent="0.35">
      <c r="R3235" t="s">
        <v>314</v>
      </c>
      <c r="S3235">
        <v>853529</v>
      </c>
      <c r="T3235" s="13">
        <v>360.73200000000003</v>
      </c>
      <c r="U3235" s="13">
        <v>60.301000000000002</v>
      </c>
      <c r="V3235" t="s">
        <v>3475</v>
      </c>
    </row>
    <row r="3236" spans="18:22" x14ac:dyDescent="0.35">
      <c r="R3236" t="s">
        <v>314</v>
      </c>
      <c r="S3236">
        <v>853530</v>
      </c>
      <c r="T3236" s="13">
        <v>416.55099999999999</v>
      </c>
      <c r="U3236" s="13">
        <v>0</v>
      </c>
      <c r="V3236" t="s">
        <v>3476</v>
      </c>
    </row>
    <row r="3237" spans="18:22" x14ac:dyDescent="0.35">
      <c r="R3237" t="s">
        <v>314</v>
      </c>
      <c r="S3237">
        <v>853540</v>
      </c>
      <c r="T3237" s="13">
        <v>400.86799999999999</v>
      </c>
      <c r="U3237" s="13">
        <v>0.12</v>
      </c>
      <c r="V3237" t="s">
        <v>3477</v>
      </c>
    </row>
    <row r="3238" spans="18:22" x14ac:dyDescent="0.35">
      <c r="R3238" t="s">
        <v>314</v>
      </c>
      <c r="S3238">
        <v>853590</v>
      </c>
      <c r="T3238" s="13">
        <v>823.29700000000003</v>
      </c>
      <c r="U3238" s="13">
        <v>0.72299999999999998</v>
      </c>
      <c r="V3238" t="s">
        <v>3478</v>
      </c>
    </row>
    <row r="3239" spans="18:22" x14ac:dyDescent="0.35">
      <c r="R3239" t="s">
        <v>314</v>
      </c>
      <c r="S3239">
        <v>853610</v>
      </c>
      <c r="T3239" s="13">
        <v>326.87900000000002</v>
      </c>
      <c r="U3239" s="13">
        <v>13.811</v>
      </c>
      <c r="V3239" t="s">
        <v>3479</v>
      </c>
    </row>
    <row r="3240" spans="18:22" x14ac:dyDescent="0.35">
      <c r="R3240" t="s">
        <v>314</v>
      </c>
      <c r="S3240">
        <v>853620</v>
      </c>
      <c r="T3240" s="13">
        <v>682.52</v>
      </c>
      <c r="U3240" s="13">
        <v>0</v>
      </c>
      <c r="V3240" t="s">
        <v>3475</v>
      </c>
    </row>
    <row r="3241" spans="18:22" x14ac:dyDescent="0.35">
      <c r="R3241" t="s">
        <v>314</v>
      </c>
      <c r="S3241">
        <v>853630</v>
      </c>
      <c r="T3241" s="13">
        <v>175.10300000000001</v>
      </c>
      <c r="U3241" s="13">
        <v>6.0449999999999999</v>
      </c>
      <c r="V3241" t="s">
        <v>3480</v>
      </c>
    </row>
    <row r="3242" spans="18:22" x14ac:dyDescent="0.35">
      <c r="R3242" t="s">
        <v>314</v>
      </c>
      <c r="S3242">
        <v>853641</v>
      </c>
      <c r="T3242" s="13">
        <v>9.7680000000000007</v>
      </c>
      <c r="U3242" s="13">
        <v>0</v>
      </c>
      <c r="V3242" t="s">
        <v>3481</v>
      </c>
    </row>
    <row r="3243" spans="18:22" x14ac:dyDescent="0.35">
      <c r="R3243" t="s">
        <v>314</v>
      </c>
      <c r="S3243">
        <v>853649</v>
      </c>
      <c r="T3243" s="13">
        <v>139.91</v>
      </c>
      <c r="U3243" s="13">
        <v>10.811</v>
      </c>
      <c r="V3243" t="s">
        <v>3482</v>
      </c>
    </row>
    <row r="3244" spans="18:22" x14ac:dyDescent="0.35">
      <c r="R3244" t="s">
        <v>314</v>
      </c>
      <c r="S3244">
        <v>853650</v>
      </c>
      <c r="T3244" s="13">
        <v>1087.46</v>
      </c>
      <c r="U3244" s="13">
        <v>1.333</v>
      </c>
      <c r="V3244" t="s">
        <v>3483</v>
      </c>
    </row>
    <row r="3245" spans="18:22" x14ac:dyDescent="0.35">
      <c r="R3245" t="s">
        <v>314</v>
      </c>
      <c r="S3245">
        <v>853661</v>
      </c>
      <c r="T3245" s="13">
        <v>86.120999999999995</v>
      </c>
      <c r="U3245" s="13">
        <v>0</v>
      </c>
      <c r="V3245" t="s">
        <v>3484</v>
      </c>
    </row>
    <row r="3246" spans="18:22" x14ac:dyDescent="0.35">
      <c r="R3246" t="s">
        <v>314</v>
      </c>
      <c r="S3246">
        <v>853669</v>
      </c>
      <c r="T3246" s="13">
        <v>894.93499999999995</v>
      </c>
      <c r="U3246" s="13">
        <v>1.8879999999999999</v>
      </c>
      <c r="V3246" t="s">
        <v>3485</v>
      </c>
    </row>
    <row r="3247" spans="18:22" x14ac:dyDescent="0.35">
      <c r="R3247" t="s">
        <v>311</v>
      </c>
      <c r="S3247">
        <v>853670</v>
      </c>
      <c r="T3247" s="13">
        <v>308.51100000000002</v>
      </c>
      <c r="U3247" s="13">
        <v>1.9E-2</v>
      </c>
      <c r="V3247" t="s">
        <v>3486</v>
      </c>
    </row>
    <row r="3248" spans="18:22" x14ac:dyDescent="0.35">
      <c r="R3248" t="s">
        <v>314</v>
      </c>
      <c r="S3248">
        <v>853690</v>
      </c>
      <c r="T3248" s="13">
        <v>2577.39</v>
      </c>
      <c r="U3248" s="13">
        <v>54.094999999999999</v>
      </c>
      <c r="V3248" t="s">
        <v>3478</v>
      </c>
    </row>
    <row r="3249" spans="18:22" x14ac:dyDescent="0.35">
      <c r="R3249" t="s">
        <v>314</v>
      </c>
      <c r="S3249">
        <v>853710</v>
      </c>
      <c r="T3249" s="13">
        <v>5485.19</v>
      </c>
      <c r="U3249" s="13">
        <v>9.2490000000000006</v>
      </c>
      <c r="V3249" t="s">
        <v>3487</v>
      </c>
    </row>
    <row r="3250" spans="18:22" x14ac:dyDescent="0.35">
      <c r="R3250" t="s">
        <v>314</v>
      </c>
      <c r="S3250">
        <v>853720</v>
      </c>
      <c r="T3250" s="13">
        <v>3170.24</v>
      </c>
      <c r="U3250" s="13">
        <v>2.302</v>
      </c>
      <c r="V3250" t="s">
        <v>3487</v>
      </c>
    </row>
    <row r="3251" spans="18:22" x14ac:dyDescent="0.35">
      <c r="R3251" t="s">
        <v>314</v>
      </c>
      <c r="S3251">
        <v>853810</v>
      </c>
      <c r="T3251" s="13">
        <v>526.14400000000001</v>
      </c>
      <c r="U3251" s="13">
        <v>0.746</v>
      </c>
      <c r="V3251" t="s">
        <v>3487</v>
      </c>
    </row>
    <row r="3252" spans="18:22" x14ac:dyDescent="0.35">
      <c r="R3252" t="s">
        <v>314</v>
      </c>
      <c r="S3252">
        <v>853890</v>
      </c>
      <c r="T3252" s="13">
        <v>1233.1300000000001</v>
      </c>
      <c r="U3252" s="13">
        <v>9.8000000000000004E-2</v>
      </c>
      <c r="V3252" t="s">
        <v>2969</v>
      </c>
    </row>
    <row r="3253" spans="18:22" x14ac:dyDescent="0.35">
      <c r="R3253" t="s">
        <v>314</v>
      </c>
      <c r="S3253">
        <v>853910</v>
      </c>
      <c r="T3253" s="13">
        <v>121.086</v>
      </c>
      <c r="U3253" s="13">
        <v>0</v>
      </c>
      <c r="V3253" t="s">
        <v>3488</v>
      </c>
    </row>
    <row r="3254" spans="18:22" x14ac:dyDescent="0.35">
      <c r="R3254" t="s">
        <v>314</v>
      </c>
      <c r="S3254">
        <v>853921</v>
      </c>
      <c r="T3254" s="13">
        <v>10.023999999999999</v>
      </c>
      <c r="U3254" s="13">
        <v>0</v>
      </c>
      <c r="V3254" t="s">
        <v>3489</v>
      </c>
    </row>
    <row r="3255" spans="18:22" x14ac:dyDescent="0.35">
      <c r="R3255" t="s">
        <v>314</v>
      </c>
      <c r="S3255">
        <v>853922</v>
      </c>
      <c r="T3255" s="13">
        <v>37.438000000000002</v>
      </c>
      <c r="U3255" s="13">
        <v>0</v>
      </c>
      <c r="V3255" t="s">
        <v>3489</v>
      </c>
    </row>
    <row r="3256" spans="18:22" x14ac:dyDescent="0.35">
      <c r="R3256" t="s">
        <v>314</v>
      </c>
      <c r="S3256">
        <v>853929</v>
      </c>
      <c r="T3256" s="13">
        <v>115.791</v>
      </c>
      <c r="U3256" s="13">
        <v>21.562999999999999</v>
      </c>
      <c r="V3256" t="s">
        <v>3489</v>
      </c>
    </row>
    <row r="3257" spans="18:22" x14ac:dyDescent="0.35">
      <c r="R3257" t="s">
        <v>314</v>
      </c>
      <c r="S3257">
        <v>853931</v>
      </c>
      <c r="T3257" s="13">
        <v>824.13099999999997</v>
      </c>
      <c r="U3257" s="13">
        <v>0</v>
      </c>
      <c r="V3257" t="s">
        <v>3490</v>
      </c>
    </row>
    <row r="3258" spans="18:22" x14ac:dyDescent="0.35">
      <c r="R3258" t="s">
        <v>314</v>
      </c>
      <c r="S3258">
        <v>853932</v>
      </c>
      <c r="T3258" s="13">
        <v>8.3710000000000004</v>
      </c>
      <c r="U3258" s="13">
        <v>0</v>
      </c>
      <c r="V3258" t="s">
        <v>3490</v>
      </c>
    </row>
    <row r="3259" spans="18:22" x14ac:dyDescent="0.35">
      <c r="R3259" t="s">
        <v>314</v>
      </c>
      <c r="S3259">
        <v>853939</v>
      </c>
      <c r="T3259" s="13">
        <v>245.42599999999999</v>
      </c>
      <c r="U3259" s="13">
        <v>1.7999999999999999E-2</v>
      </c>
      <c r="V3259" t="s">
        <v>3490</v>
      </c>
    </row>
    <row r="3260" spans="18:22" x14ac:dyDescent="0.35">
      <c r="R3260" t="s">
        <v>314</v>
      </c>
      <c r="S3260">
        <v>853941</v>
      </c>
      <c r="T3260" s="13">
        <v>1.746</v>
      </c>
      <c r="U3260" s="13">
        <v>0</v>
      </c>
      <c r="V3260" t="s">
        <v>3491</v>
      </c>
    </row>
    <row r="3261" spans="18:22" x14ac:dyDescent="0.35">
      <c r="R3261" t="s">
        <v>314</v>
      </c>
      <c r="S3261">
        <v>853949</v>
      </c>
      <c r="T3261" s="13">
        <v>40.969000000000001</v>
      </c>
      <c r="U3261" s="13">
        <v>40.792000000000002</v>
      </c>
      <c r="V3261" t="s">
        <v>3492</v>
      </c>
    </row>
    <row r="3262" spans="18:22" x14ac:dyDescent="0.35">
      <c r="R3262" t="s">
        <v>314</v>
      </c>
      <c r="S3262">
        <v>853990</v>
      </c>
      <c r="T3262" s="13">
        <v>11.845000000000001</v>
      </c>
      <c r="U3262" s="13">
        <v>0</v>
      </c>
      <c r="V3262" t="s">
        <v>3493</v>
      </c>
    </row>
    <row r="3263" spans="18:22" x14ac:dyDescent="0.35">
      <c r="R3263" t="s">
        <v>314</v>
      </c>
      <c r="S3263">
        <v>854011</v>
      </c>
      <c r="T3263" s="13">
        <v>0.23100000000000001</v>
      </c>
      <c r="U3263" s="13">
        <v>0</v>
      </c>
      <c r="V3263" t="s">
        <v>3494</v>
      </c>
    </row>
    <row r="3264" spans="18:22" x14ac:dyDescent="0.35">
      <c r="R3264" t="s">
        <v>314</v>
      </c>
      <c r="S3264">
        <v>854020</v>
      </c>
      <c r="T3264" s="13">
        <v>0.629</v>
      </c>
      <c r="U3264" s="13">
        <v>0</v>
      </c>
      <c r="V3264" t="s">
        <v>3495</v>
      </c>
    </row>
    <row r="3265" spans="18:22" x14ac:dyDescent="0.35">
      <c r="R3265" t="s">
        <v>314</v>
      </c>
      <c r="S3265">
        <v>854071</v>
      </c>
      <c r="T3265" s="13">
        <v>6.6000000000000003E-2</v>
      </c>
      <c r="U3265" s="13">
        <v>0</v>
      </c>
      <c r="V3265" t="s">
        <v>3496</v>
      </c>
    </row>
    <row r="3266" spans="18:22" x14ac:dyDescent="0.35">
      <c r="R3266" t="s">
        <v>314</v>
      </c>
      <c r="S3266">
        <v>854079</v>
      </c>
      <c r="T3266" s="13">
        <v>0.05</v>
      </c>
      <c r="U3266" s="13">
        <v>0</v>
      </c>
      <c r="V3266" t="s">
        <v>3497</v>
      </c>
    </row>
    <row r="3267" spans="18:22" x14ac:dyDescent="0.35">
      <c r="R3267" t="s">
        <v>314</v>
      </c>
      <c r="S3267">
        <v>854089</v>
      </c>
      <c r="T3267" s="13">
        <v>14.536</v>
      </c>
      <c r="U3267" s="13">
        <v>0</v>
      </c>
      <c r="V3267" t="s">
        <v>3498</v>
      </c>
    </row>
    <row r="3268" spans="18:22" x14ac:dyDescent="0.35">
      <c r="R3268" t="s">
        <v>314</v>
      </c>
      <c r="S3268">
        <v>854110</v>
      </c>
      <c r="T3268" s="13">
        <v>110.059</v>
      </c>
      <c r="U3268" s="13">
        <v>0</v>
      </c>
      <c r="V3268" t="s">
        <v>3499</v>
      </c>
    </row>
    <row r="3269" spans="18:22" x14ac:dyDescent="0.35">
      <c r="R3269" t="s">
        <v>314</v>
      </c>
      <c r="S3269">
        <v>854129</v>
      </c>
      <c r="T3269" s="13">
        <v>38.066000000000003</v>
      </c>
      <c r="U3269" s="13">
        <v>0</v>
      </c>
      <c r="V3269" t="s">
        <v>3500</v>
      </c>
    </row>
    <row r="3270" spans="18:22" x14ac:dyDescent="0.35">
      <c r="R3270" t="s">
        <v>314</v>
      </c>
      <c r="S3270">
        <v>854130</v>
      </c>
      <c r="T3270" s="13">
        <v>10.609</v>
      </c>
      <c r="U3270" s="13">
        <v>0</v>
      </c>
      <c r="V3270" t="s">
        <v>3501</v>
      </c>
    </row>
    <row r="3271" spans="18:22" x14ac:dyDescent="0.35">
      <c r="R3271" t="s">
        <v>314</v>
      </c>
      <c r="S3271">
        <v>854140</v>
      </c>
      <c r="T3271" s="13">
        <v>10711.4</v>
      </c>
      <c r="U3271" s="13">
        <v>29.654</v>
      </c>
      <c r="V3271" t="s">
        <v>3502</v>
      </c>
    </row>
    <row r="3272" spans="18:22" x14ac:dyDescent="0.35">
      <c r="R3272" t="s">
        <v>314</v>
      </c>
      <c r="S3272">
        <v>854150</v>
      </c>
      <c r="T3272" s="13">
        <v>11.084</v>
      </c>
      <c r="U3272" s="13">
        <v>0</v>
      </c>
      <c r="V3272" t="s">
        <v>3503</v>
      </c>
    </row>
    <row r="3273" spans="18:22" x14ac:dyDescent="0.35">
      <c r="R3273" t="s">
        <v>314</v>
      </c>
      <c r="S3273">
        <v>854160</v>
      </c>
      <c r="T3273" s="13">
        <v>0.13800000000000001</v>
      </c>
      <c r="U3273" s="13">
        <v>0</v>
      </c>
      <c r="V3273" t="s">
        <v>3504</v>
      </c>
    </row>
    <row r="3274" spans="18:22" x14ac:dyDescent="0.35">
      <c r="R3274" t="s">
        <v>314</v>
      </c>
      <c r="S3274">
        <v>854190</v>
      </c>
      <c r="T3274" s="13">
        <v>1554.19</v>
      </c>
      <c r="U3274" s="13">
        <v>1.0309999999999999</v>
      </c>
      <c r="V3274" t="s">
        <v>3505</v>
      </c>
    </row>
    <row r="3275" spans="18:22" x14ac:dyDescent="0.35">
      <c r="R3275" t="s">
        <v>314</v>
      </c>
      <c r="S3275">
        <v>854231</v>
      </c>
      <c r="T3275" s="13">
        <v>43.597999999999999</v>
      </c>
      <c r="U3275" s="13">
        <v>0</v>
      </c>
      <c r="V3275" t="s">
        <v>3506</v>
      </c>
    </row>
    <row r="3276" spans="18:22" x14ac:dyDescent="0.35">
      <c r="R3276" t="s">
        <v>314</v>
      </c>
      <c r="S3276">
        <v>854232</v>
      </c>
      <c r="T3276" s="13">
        <v>11.007</v>
      </c>
      <c r="U3276" s="13">
        <v>0</v>
      </c>
      <c r="V3276" t="s">
        <v>3507</v>
      </c>
    </row>
    <row r="3277" spans="18:22" x14ac:dyDescent="0.35">
      <c r="R3277" t="s">
        <v>314</v>
      </c>
      <c r="S3277">
        <v>854233</v>
      </c>
      <c r="T3277" s="13">
        <v>3.2869999999999999</v>
      </c>
      <c r="U3277" s="13">
        <v>0.41799999999999998</v>
      </c>
      <c r="V3277" t="s">
        <v>3508</v>
      </c>
    </row>
    <row r="3278" spans="18:22" x14ac:dyDescent="0.35">
      <c r="R3278" t="s">
        <v>314</v>
      </c>
      <c r="S3278">
        <v>854239</v>
      </c>
      <c r="T3278" s="13">
        <v>17.959</v>
      </c>
      <c r="U3278" s="13">
        <v>5.0570000000000004</v>
      </c>
      <c r="V3278" t="s">
        <v>3509</v>
      </c>
    </row>
    <row r="3279" spans="18:22" x14ac:dyDescent="0.35">
      <c r="R3279" t="s">
        <v>314</v>
      </c>
      <c r="S3279">
        <v>854290</v>
      </c>
      <c r="T3279" s="13">
        <v>9.6929999999999996</v>
      </c>
      <c r="U3279" s="13">
        <v>17.332999999999998</v>
      </c>
      <c r="V3279" t="s">
        <v>3510</v>
      </c>
    </row>
    <row r="3280" spans="18:22" x14ac:dyDescent="0.35">
      <c r="R3280" t="s">
        <v>314</v>
      </c>
      <c r="S3280">
        <v>854310</v>
      </c>
      <c r="T3280" s="13">
        <v>0.11</v>
      </c>
      <c r="U3280" s="13">
        <v>0</v>
      </c>
      <c r="V3280" t="s">
        <v>3511</v>
      </c>
    </row>
    <row r="3281" spans="18:22" x14ac:dyDescent="0.35">
      <c r="R3281" t="s">
        <v>314</v>
      </c>
      <c r="S3281">
        <v>854320</v>
      </c>
      <c r="T3281" s="13">
        <v>14.494999999999999</v>
      </c>
      <c r="U3281" s="13">
        <v>0</v>
      </c>
      <c r="V3281" t="s">
        <v>3512</v>
      </c>
    </row>
    <row r="3282" spans="18:22" x14ac:dyDescent="0.35">
      <c r="R3282" t="s">
        <v>314</v>
      </c>
      <c r="S3282">
        <v>854330</v>
      </c>
      <c r="T3282" s="13">
        <v>1.476</v>
      </c>
      <c r="U3282" s="13">
        <v>0</v>
      </c>
      <c r="V3282" t="s">
        <v>3513</v>
      </c>
    </row>
    <row r="3283" spans="18:22" x14ac:dyDescent="0.35">
      <c r="R3283" t="s">
        <v>314</v>
      </c>
      <c r="S3283">
        <v>854370</v>
      </c>
      <c r="T3283" s="13">
        <v>942.62900000000002</v>
      </c>
      <c r="U3283" s="13">
        <v>107.40300000000001</v>
      </c>
      <c r="V3283" t="s">
        <v>3514</v>
      </c>
    </row>
    <row r="3284" spans="18:22" x14ac:dyDescent="0.35">
      <c r="R3284" t="s">
        <v>314</v>
      </c>
      <c r="S3284">
        <v>854390</v>
      </c>
      <c r="T3284" s="13">
        <v>79.444000000000003</v>
      </c>
      <c r="U3284" s="13">
        <v>0.55800000000000005</v>
      </c>
      <c r="V3284" t="s">
        <v>3515</v>
      </c>
    </row>
    <row r="3285" spans="18:22" x14ac:dyDescent="0.35">
      <c r="R3285" t="s">
        <v>314</v>
      </c>
      <c r="S3285">
        <v>854411</v>
      </c>
      <c r="T3285" s="13">
        <v>899.47199999999998</v>
      </c>
      <c r="U3285" s="13">
        <v>3.5670000000000002</v>
      </c>
      <c r="V3285" t="s">
        <v>3516</v>
      </c>
    </row>
    <row r="3286" spans="18:22" x14ac:dyDescent="0.35">
      <c r="R3286" t="s">
        <v>314</v>
      </c>
      <c r="S3286">
        <v>854419</v>
      </c>
      <c r="T3286" s="13">
        <v>2605.34</v>
      </c>
      <c r="U3286" s="13">
        <v>163.15600000000001</v>
      </c>
      <c r="V3286" t="s">
        <v>3517</v>
      </c>
    </row>
    <row r="3287" spans="18:22" x14ac:dyDescent="0.35">
      <c r="R3287" t="s">
        <v>314</v>
      </c>
      <c r="S3287">
        <v>854420</v>
      </c>
      <c r="T3287" s="13">
        <v>5959.28</v>
      </c>
      <c r="U3287" s="13">
        <v>8.1349999999999998</v>
      </c>
      <c r="V3287" t="s">
        <v>3518</v>
      </c>
    </row>
    <row r="3288" spans="18:22" x14ac:dyDescent="0.35">
      <c r="R3288" t="s">
        <v>314</v>
      </c>
      <c r="S3288">
        <v>854430</v>
      </c>
      <c r="T3288" s="13">
        <v>53.256999999999998</v>
      </c>
      <c r="U3288" s="13">
        <v>1.002</v>
      </c>
      <c r="V3288" t="s">
        <v>3519</v>
      </c>
    </row>
    <row r="3289" spans="18:22" x14ac:dyDescent="0.35">
      <c r="R3289" t="s">
        <v>314</v>
      </c>
      <c r="S3289">
        <v>854442</v>
      </c>
      <c r="T3289" s="13">
        <v>456.791</v>
      </c>
      <c r="U3289" s="13">
        <v>1.4730000000000001</v>
      </c>
      <c r="V3289" t="s">
        <v>3520</v>
      </c>
    </row>
    <row r="3290" spans="18:22" x14ac:dyDescent="0.35">
      <c r="R3290" t="s">
        <v>314</v>
      </c>
      <c r="S3290">
        <v>854449</v>
      </c>
      <c r="T3290" s="13">
        <v>4053.17</v>
      </c>
      <c r="U3290" s="13">
        <v>2.327</v>
      </c>
      <c r="V3290" t="s">
        <v>3520</v>
      </c>
    </row>
    <row r="3291" spans="18:22" x14ac:dyDescent="0.35">
      <c r="R3291" t="s">
        <v>314</v>
      </c>
      <c r="S3291">
        <v>854460</v>
      </c>
      <c r="T3291" s="13">
        <v>4591.78</v>
      </c>
      <c r="U3291" s="13">
        <v>1.05</v>
      </c>
      <c r="V3291" t="s">
        <v>3521</v>
      </c>
    </row>
    <row r="3292" spans="18:22" x14ac:dyDescent="0.35">
      <c r="R3292" t="s">
        <v>314</v>
      </c>
      <c r="S3292">
        <v>854470</v>
      </c>
      <c r="T3292" s="13">
        <v>2013.12</v>
      </c>
      <c r="U3292" s="13">
        <v>0.69599999999999995</v>
      </c>
      <c r="V3292" t="s">
        <v>3522</v>
      </c>
    </row>
    <row r="3293" spans="18:22" x14ac:dyDescent="0.35">
      <c r="R3293" t="s">
        <v>314</v>
      </c>
      <c r="S3293">
        <v>854519</v>
      </c>
      <c r="T3293" s="13">
        <v>8.1150000000000002</v>
      </c>
      <c r="U3293" s="13">
        <v>0</v>
      </c>
      <c r="V3293" t="s">
        <v>3523</v>
      </c>
    </row>
    <row r="3294" spans="18:22" x14ac:dyDescent="0.35">
      <c r="R3294" t="s">
        <v>314</v>
      </c>
      <c r="S3294">
        <v>854520</v>
      </c>
      <c r="T3294" s="13">
        <v>11.252000000000001</v>
      </c>
      <c r="U3294" s="13">
        <v>0</v>
      </c>
      <c r="V3294" t="s">
        <v>3524</v>
      </c>
    </row>
    <row r="3295" spans="18:22" x14ac:dyDescent="0.35">
      <c r="R3295" t="s">
        <v>314</v>
      </c>
      <c r="S3295">
        <v>854590</v>
      </c>
      <c r="T3295" s="13">
        <v>2.97</v>
      </c>
      <c r="U3295" s="13">
        <v>0</v>
      </c>
      <c r="V3295" t="s">
        <v>3525</v>
      </c>
    </row>
    <row r="3296" spans="18:22" x14ac:dyDescent="0.35">
      <c r="R3296" t="s">
        <v>312</v>
      </c>
      <c r="S3296">
        <v>854610</v>
      </c>
      <c r="T3296" s="13">
        <v>0.27800000000000002</v>
      </c>
      <c r="U3296" s="13">
        <v>0</v>
      </c>
      <c r="V3296" t="s">
        <v>3526</v>
      </c>
    </row>
    <row r="3297" spans="18:22" x14ac:dyDescent="0.35">
      <c r="R3297" t="s">
        <v>312</v>
      </c>
      <c r="S3297">
        <v>854620</v>
      </c>
      <c r="T3297" s="13">
        <v>215.73099999999999</v>
      </c>
      <c r="U3297" s="13">
        <v>0</v>
      </c>
      <c r="V3297" t="s">
        <v>3527</v>
      </c>
    </row>
    <row r="3298" spans="18:22" x14ac:dyDescent="0.35">
      <c r="R3298" t="s">
        <v>314</v>
      </c>
      <c r="S3298">
        <v>854690</v>
      </c>
      <c r="T3298" s="13">
        <v>687.31500000000005</v>
      </c>
      <c r="U3298" s="13">
        <v>0</v>
      </c>
      <c r="V3298" t="s">
        <v>3528</v>
      </c>
    </row>
    <row r="3299" spans="18:22" x14ac:dyDescent="0.35">
      <c r="R3299" t="s">
        <v>312</v>
      </c>
      <c r="S3299">
        <v>854710</v>
      </c>
      <c r="T3299" s="13">
        <v>3.3000000000000002E-2</v>
      </c>
      <c r="U3299" s="13">
        <v>0</v>
      </c>
      <c r="V3299" t="s">
        <v>3529</v>
      </c>
    </row>
    <row r="3300" spans="18:22" x14ac:dyDescent="0.35">
      <c r="R3300" t="s">
        <v>311</v>
      </c>
      <c r="S3300">
        <v>854720</v>
      </c>
      <c r="T3300" s="13">
        <v>4.9290000000000003</v>
      </c>
      <c r="U3300" s="13">
        <v>0</v>
      </c>
      <c r="V3300" t="s">
        <v>3529</v>
      </c>
    </row>
    <row r="3301" spans="18:22" x14ac:dyDescent="0.35">
      <c r="R3301" t="s">
        <v>314</v>
      </c>
      <c r="S3301">
        <v>854790</v>
      </c>
      <c r="T3301" s="13">
        <v>8.6519999999999992</v>
      </c>
      <c r="U3301" s="13">
        <v>3.12</v>
      </c>
      <c r="V3301" t="s">
        <v>3529</v>
      </c>
    </row>
    <row r="3302" spans="18:22" x14ac:dyDescent="0.35">
      <c r="R3302" t="s">
        <v>314</v>
      </c>
      <c r="S3302">
        <v>854810</v>
      </c>
      <c r="T3302" s="13">
        <v>627.48299999999995</v>
      </c>
      <c r="U3302" s="13">
        <v>117.054</v>
      </c>
      <c r="V3302" t="s">
        <v>3530</v>
      </c>
    </row>
    <row r="3303" spans="18:22" x14ac:dyDescent="0.35">
      <c r="R3303" t="s">
        <v>314</v>
      </c>
      <c r="S3303">
        <v>854890</v>
      </c>
      <c r="T3303" s="13">
        <v>6.6639999999999997</v>
      </c>
      <c r="U3303" s="13">
        <v>1.036</v>
      </c>
      <c r="V3303" t="s">
        <v>3531</v>
      </c>
    </row>
    <row r="3304" spans="18:22" x14ac:dyDescent="0.35">
      <c r="R3304" t="s">
        <v>315</v>
      </c>
      <c r="S3304">
        <v>860400</v>
      </c>
      <c r="T3304" s="13">
        <v>0.505</v>
      </c>
      <c r="U3304" s="13">
        <v>0</v>
      </c>
      <c r="V3304" t="s">
        <v>3532</v>
      </c>
    </row>
    <row r="3305" spans="18:22" x14ac:dyDescent="0.35">
      <c r="R3305" t="s">
        <v>315</v>
      </c>
      <c r="S3305">
        <v>860610</v>
      </c>
      <c r="T3305" s="13">
        <v>46.485999999999997</v>
      </c>
      <c r="U3305" s="13">
        <v>0</v>
      </c>
      <c r="V3305" t="s">
        <v>3533</v>
      </c>
    </row>
    <row r="3306" spans="18:22" x14ac:dyDescent="0.35">
      <c r="R3306" t="s">
        <v>315</v>
      </c>
      <c r="S3306">
        <v>860729</v>
      </c>
      <c r="T3306" s="13">
        <v>0.11</v>
      </c>
      <c r="U3306" s="13">
        <v>0</v>
      </c>
      <c r="V3306" t="s">
        <v>3534</v>
      </c>
    </row>
    <row r="3307" spans="18:22" x14ac:dyDescent="0.35">
      <c r="R3307" t="s">
        <v>315</v>
      </c>
      <c r="S3307">
        <v>860791</v>
      </c>
      <c r="T3307" s="13">
        <v>28.036000000000001</v>
      </c>
      <c r="U3307" s="13">
        <v>0</v>
      </c>
      <c r="V3307" t="s">
        <v>3535</v>
      </c>
    </row>
    <row r="3308" spans="18:22" x14ac:dyDescent="0.35">
      <c r="R3308" t="s">
        <v>315</v>
      </c>
      <c r="S3308">
        <v>860799</v>
      </c>
      <c r="T3308" s="13">
        <v>0.251</v>
      </c>
      <c r="U3308" s="13">
        <v>0</v>
      </c>
      <c r="V3308" t="s">
        <v>3536</v>
      </c>
    </row>
    <row r="3309" spans="18:22" x14ac:dyDescent="0.35">
      <c r="R3309" t="s">
        <v>315</v>
      </c>
      <c r="S3309">
        <v>860800</v>
      </c>
      <c r="T3309" s="13">
        <v>21.007999999999999</v>
      </c>
      <c r="U3309" s="13">
        <v>0</v>
      </c>
      <c r="V3309" t="s">
        <v>3537</v>
      </c>
    </row>
    <row r="3310" spans="18:22" x14ac:dyDescent="0.35">
      <c r="R3310" t="s">
        <v>315</v>
      </c>
      <c r="S3310">
        <v>860900</v>
      </c>
      <c r="T3310" s="13">
        <v>719.53399999999999</v>
      </c>
      <c r="U3310" s="13">
        <v>10.624000000000001</v>
      </c>
      <c r="V3310" t="s">
        <v>3538</v>
      </c>
    </row>
    <row r="3311" spans="18:22" x14ac:dyDescent="0.35">
      <c r="R3311" t="s">
        <v>315</v>
      </c>
      <c r="S3311">
        <v>870120</v>
      </c>
      <c r="T3311" s="13">
        <v>306.55700000000002</v>
      </c>
      <c r="U3311" s="13">
        <v>33.750999999999998</v>
      </c>
      <c r="V3311" t="s">
        <v>3539</v>
      </c>
    </row>
    <row r="3312" spans="18:22" x14ac:dyDescent="0.35">
      <c r="R3312" t="s">
        <v>314</v>
      </c>
      <c r="S3312">
        <v>870130</v>
      </c>
      <c r="T3312" s="13">
        <v>7.3739999999999997</v>
      </c>
      <c r="U3312" s="13">
        <v>3.79</v>
      </c>
      <c r="V3312" t="s">
        <v>3540</v>
      </c>
    </row>
    <row r="3313" spans="18:22" x14ac:dyDescent="0.35">
      <c r="R3313" t="s">
        <v>314</v>
      </c>
      <c r="S3313">
        <v>870190</v>
      </c>
      <c r="T3313" s="13">
        <v>2146.9299999999998</v>
      </c>
      <c r="U3313" s="13">
        <v>443.85500000000002</v>
      </c>
      <c r="V3313" t="s">
        <v>3541</v>
      </c>
    </row>
    <row r="3314" spans="18:22" x14ac:dyDescent="0.35">
      <c r="R3314" t="s">
        <v>315</v>
      </c>
      <c r="S3314">
        <v>870210</v>
      </c>
      <c r="T3314" s="13">
        <v>5647.29</v>
      </c>
      <c r="U3314" s="13">
        <v>40.609000000000002</v>
      </c>
      <c r="V3314" t="s">
        <v>3542</v>
      </c>
    </row>
    <row r="3315" spans="18:22" x14ac:dyDescent="0.35">
      <c r="R3315" t="s">
        <v>315</v>
      </c>
      <c r="S3315">
        <v>870290</v>
      </c>
      <c r="T3315" s="13">
        <v>468.15899999999999</v>
      </c>
      <c r="U3315" s="13">
        <v>38.773000000000003</v>
      </c>
      <c r="V3315" t="s">
        <v>3542</v>
      </c>
    </row>
    <row r="3316" spans="18:22" x14ac:dyDescent="0.35">
      <c r="R3316" t="s">
        <v>315</v>
      </c>
      <c r="S3316">
        <v>870310</v>
      </c>
      <c r="T3316" s="13">
        <v>46.213999999999999</v>
      </c>
      <c r="U3316" s="13">
        <v>0</v>
      </c>
      <c r="V3316" t="s">
        <v>3543</v>
      </c>
    </row>
    <row r="3317" spans="18:22" x14ac:dyDescent="0.35">
      <c r="R3317" t="s">
        <v>315</v>
      </c>
      <c r="S3317">
        <v>870321</v>
      </c>
      <c r="T3317" s="13">
        <v>334.33</v>
      </c>
      <c r="U3317" s="13">
        <v>7.9829999999999997</v>
      </c>
      <c r="V3317" t="s">
        <v>3544</v>
      </c>
    </row>
    <row r="3318" spans="18:22" x14ac:dyDescent="0.35">
      <c r="R3318" t="s">
        <v>315</v>
      </c>
      <c r="S3318">
        <v>870322</v>
      </c>
      <c r="T3318" s="13">
        <v>2861.23</v>
      </c>
      <c r="U3318" s="13">
        <v>51.073999999999998</v>
      </c>
      <c r="V3318" t="s">
        <v>3544</v>
      </c>
    </row>
    <row r="3319" spans="18:22" x14ac:dyDescent="0.35">
      <c r="R3319" t="s">
        <v>315</v>
      </c>
      <c r="S3319">
        <v>870323</v>
      </c>
      <c r="T3319" s="13">
        <v>25592.400000000001</v>
      </c>
      <c r="U3319" s="13">
        <v>793.99800000000005</v>
      </c>
      <c r="V3319" t="s">
        <v>3544</v>
      </c>
    </row>
    <row r="3320" spans="18:22" x14ac:dyDescent="0.35">
      <c r="R3320" t="s">
        <v>315</v>
      </c>
      <c r="S3320">
        <v>870324</v>
      </c>
      <c r="T3320" s="13">
        <v>4598.71</v>
      </c>
      <c r="U3320" s="13">
        <v>335.86599999999999</v>
      </c>
      <c r="V3320" t="s">
        <v>3544</v>
      </c>
    </row>
    <row r="3321" spans="18:22" x14ac:dyDescent="0.35">
      <c r="R3321" t="s">
        <v>315</v>
      </c>
      <c r="S3321">
        <v>870331</v>
      </c>
      <c r="T3321" s="13">
        <v>295.279</v>
      </c>
      <c r="U3321" s="13">
        <v>0</v>
      </c>
      <c r="V3321" t="s">
        <v>3545</v>
      </c>
    </row>
    <row r="3322" spans="18:22" x14ac:dyDescent="0.35">
      <c r="R3322" t="s">
        <v>315</v>
      </c>
      <c r="S3322">
        <v>870332</v>
      </c>
      <c r="T3322" s="13">
        <v>6794.49</v>
      </c>
      <c r="U3322" s="13">
        <v>1394.08</v>
      </c>
      <c r="V3322" t="s">
        <v>3545</v>
      </c>
    </row>
    <row r="3323" spans="18:22" x14ac:dyDescent="0.35">
      <c r="R3323" t="s">
        <v>315</v>
      </c>
      <c r="S3323">
        <v>870333</v>
      </c>
      <c r="T3323" s="13">
        <v>15170.7</v>
      </c>
      <c r="U3323" s="13">
        <v>2654.01</v>
      </c>
      <c r="V3323" t="s">
        <v>3545</v>
      </c>
    </row>
    <row r="3324" spans="18:22" x14ac:dyDescent="0.35">
      <c r="R3324" t="s">
        <v>315</v>
      </c>
      <c r="S3324">
        <v>870390</v>
      </c>
      <c r="T3324" s="13">
        <v>279.50400000000002</v>
      </c>
      <c r="U3324" s="13">
        <v>0</v>
      </c>
      <c r="V3324" t="s">
        <v>3545</v>
      </c>
    </row>
    <row r="3325" spans="18:22" x14ac:dyDescent="0.35">
      <c r="R3325" t="s">
        <v>315</v>
      </c>
      <c r="S3325">
        <v>870410</v>
      </c>
      <c r="T3325" s="13">
        <v>2604.86</v>
      </c>
      <c r="U3325" s="13">
        <v>50.645000000000003</v>
      </c>
      <c r="V3325" t="s">
        <v>3546</v>
      </c>
    </row>
    <row r="3326" spans="18:22" x14ac:dyDescent="0.35">
      <c r="R3326" t="s">
        <v>315</v>
      </c>
      <c r="S3326">
        <v>870421</v>
      </c>
      <c r="T3326" s="13">
        <v>2234.4499999999998</v>
      </c>
      <c r="U3326" s="13">
        <v>627.01199999999994</v>
      </c>
      <c r="V3326" t="s">
        <v>3542</v>
      </c>
    </row>
    <row r="3327" spans="18:22" x14ac:dyDescent="0.35">
      <c r="R3327" t="s">
        <v>315</v>
      </c>
      <c r="S3327">
        <v>870422</v>
      </c>
      <c r="T3327" s="13">
        <v>15316.6</v>
      </c>
      <c r="U3327" s="13">
        <v>637.61500000000001</v>
      </c>
      <c r="V3327" t="s">
        <v>3542</v>
      </c>
    </row>
    <row r="3328" spans="18:22" x14ac:dyDescent="0.35">
      <c r="R3328" t="s">
        <v>315</v>
      </c>
      <c r="S3328">
        <v>870423</v>
      </c>
      <c r="T3328" s="13">
        <v>20822.2</v>
      </c>
      <c r="U3328" s="13">
        <v>241.7</v>
      </c>
      <c r="V3328" t="s">
        <v>3542</v>
      </c>
    </row>
    <row r="3329" spans="18:22" x14ac:dyDescent="0.35">
      <c r="R3329" t="s">
        <v>315</v>
      </c>
      <c r="S3329">
        <v>870431</v>
      </c>
      <c r="T3329" s="13">
        <v>335.63799999999998</v>
      </c>
      <c r="U3329" s="13">
        <v>34.622999999999998</v>
      </c>
      <c r="V3329" t="s">
        <v>3542</v>
      </c>
    </row>
    <row r="3330" spans="18:22" x14ac:dyDescent="0.35">
      <c r="R3330" t="s">
        <v>315</v>
      </c>
      <c r="S3330">
        <v>870432</v>
      </c>
      <c r="T3330" s="13">
        <v>193.506</v>
      </c>
      <c r="U3330" s="13">
        <v>0</v>
      </c>
      <c r="V3330" t="s">
        <v>3542</v>
      </c>
    </row>
    <row r="3331" spans="18:22" x14ac:dyDescent="0.35">
      <c r="R3331" t="s">
        <v>315</v>
      </c>
      <c r="S3331">
        <v>870490</v>
      </c>
      <c r="T3331" s="13">
        <v>423.48200000000003</v>
      </c>
      <c r="U3331" s="13">
        <v>0</v>
      </c>
      <c r="V3331" t="s">
        <v>3542</v>
      </c>
    </row>
    <row r="3332" spans="18:22" x14ac:dyDescent="0.35">
      <c r="R3332" t="s">
        <v>315</v>
      </c>
      <c r="S3332">
        <v>870510</v>
      </c>
      <c r="T3332" s="13">
        <v>1006.1</v>
      </c>
      <c r="U3332" s="13">
        <v>356.642</v>
      </c>
      <c r="V3332" t="s">
        <v>3547</v>
      </c>
    </row>
    <row r="3333" spans="18:22" x14ac:dyDescent="0.35">
      <c r="R3333" t="s">
        <v>315</v>
      </c>
      <c r="S3333">
        <v>870540</v>
      </c>
      <c r="T3333" s="13">
        <v>287.52300000000002</v>
      </c>
      <c r="U3333" s="13">
        <v>197.90899999999999</v>
      </c>
      <c r="V3333" t="s">
        <v>3548</v>
      </c>
    </row>
    <row r="3334" spans="18:22" x14ac:dyDescent="0.35">
      <c r="R3334" t="s">
        <v>315</v>
      </c>
      <c r="S3334">
        <v>870590</v>
      </c>
      <c r="T3334" s="13">
        <v>3617.22</v>
      </c>
      <c r="U3334" s="13">
        <v>266.98899999999998</v>
      </c>
      <c r="V3334" t="s">
        <v>3549</v>
      </c>
    </row>
    <row r="3335" spans="18:22" x14ac:dyDescent="0.35">
      <c r="R3335" t="s">
        <v>315</v>
      </c>
      <c r="S3335">
        <v>870600</v>
      </c>
      <c r="T3335" s="13">
        <v>99.087999999999994</v>
      </c>
      <c r="U3335" s="13">
        <v>0</v>
      </c>
      <c r="V3335" t="s">
        <v>3550</v>
      </c>
    </row>
    <row r="3336" spans="18:22" x14ac:dyDescent="0.35">
      <c r="R3336" t="s">
        <v>315</v>
      </c>
      <c r="S3336">
        <v>870710</v>
      </c>
      <c r="T3336" s="13">
        <v>12.868</v>
      </c>
      <c r="U3336" s="13">
        <v>0</v>
      </c>
      <c r="V3336" t="s">
        <v>3551</v>
      </c>
    </row>
    <row r="3337" spans="18:22" x14ac:dyDescent="0.35">
      <c r="R3337" t="s">
        <v>315</v>
      </c>
      <c r="S3337">
        <v>870790</v>
      </c>
      <c r="T3337" s="13">
        <v>57.134999999999998</v>
      </c>
      <c r="U3337" s="13">
        <v>0.27300000000000002</v>
      </c>
      <c r="V3337" t="s">
        <v>3551</v>
      </c>
    </row>
    <row r="3338" spans="18:22" x14ac:dyDescent="0.35">
      <c r="R3338" t="s">
        <v>315</v>
      </c>
      <c r="S3338">
        <v>870810</v>
      </c>
      <c r="T3338" s="13">
        <v>166.828</v>
      </c>
      <c r="U3338" s="13">
        <v>1.99</v>
      </c>
      <c r="V3338" t="s">
        <v>3552</v>
      </c>
    </row>
    <row r="3339" spans="18:22" x14ac:dyDescent="0.35">
      <c r="R3339" t="s">
        <v>315</v>
      </c>
      <c r="S3339">
        <v>870821</v>
      </c>
      <c r="T3339" s="13">
        <v>12.803000000000001</v>
      </c>
      <c r="U3339" s="13">
        <v>0</v>
      </c>
      <c r="V3339" t="s">
        <v>3553</v>
      </c>
    </row>
    <row r="3340" spans="18:22" x14ac:dyDescent="0.35">
      <c r="R3340" t="s">
        <v>315</v>
      </c>
      <c r="S3340">
        <v>870829</v>
      </c>
      <c r="T3340" s="13">
        <v>238.358</v>
      </c>
      <c r="U3340" s="13">
        <v>4.4130000000000003</v>
      </c>
      <c r="V3340" t="s">
        <v>3554</v>
      </c>
    </row>
    <row r="3341" spans="18:22" x14ac:dyDescent="0.35">
      <c r="R3341" t="s">
        <v>315</v>
      </c>
      <c r="S3341">
        <v>870830</v>
      </c>
      <c r="T3341" s="13">
        <v>617.64800000000002</v>
      </c>
      <c r="U3341" s="13">
        <v>0</v>
      </c>
      <c r="V3341" t="s">
        <v>3555</v>
      </c>
    </row>
    <row r="3342" spans="18:22" x14ac:dyDescent="0.35">
      <c r="R3342" t="s">
        <v>315</v>
      </c>
      <c r="S3342">
        <v>870840</v>
      </c>
      <c r="T3342" s="13">
        <v>554.33699999999999</v>
      </c>
      <c r="U3342" s="13">
        <v>0</v>
      </c>
      <c r="V3342" t="s">
        <v>3556</v>
      </c>
    </row>
    <row r="3343" spans="18:22" x14ac:dyDescent="0.35">
      <c r="R3343" t="s">
        <v>315</v>
      </c>
      <c r="S3343">
        <v>870850</v>
      </c>
      <c r="T3343" s="13">
        <v>118.66500000000001</v>
      </c>
      <c r="U3343" s="13">
        <v>0.52500000000000002</v>
      </c>
      <c r="V3343" t="s">
        <v>3557</v>
      </c>
    </row>
    <row r="3344" spans="18:22" x14ac:dyDescent="0.35">
      <c r="R3344" t="s">
        <v>315</v>
      </c>
      <c r="S3344">
        <v>870870</v>
      </c>
      <c r="T3344" s="13">
        <v>212.25399999999999</v>
      </c>
      <c r="U3344" s="13">
        <v>0</v>
      </c>
      <c r="V3344" t="s">
        <v>3558</v>
      </c>
    </row>
    <row r="3345" spans="18:22" x14ac:dyDescent="0.35">
      <c r="R3345" t="s">
        <v>315</v>
      </c>
      <c r="S3345">
        <v>870880</v>
      </c>
      <c r="T3345" s="13">
        <v>516.28800000000001</v>
      </c>
      <c r="U3345" s="13">
        <v>1.0999999999999999E-2</v>
      </c>
      <c r="V3345" t="s">
        <v>3559</v>
      </c>
    </row>
    <row r="3346" spans="18:22" x14ac:dyDescent="0.35">
      <c r="R3346" t="s">
        <v>315</v>
      </c>
      <c r="S3346">
        <v>870891</v>
      </c>
      <c r="T3346" s="13">
        <v>158.34800000000001</v>
      </c>
      <c r="U3346" s="13">
        <v>2.3E-2</v>
      </c>
      <c r="V3346" t="s">
        <v>3560</v>
      </c>
    </row>
    <row r="3347" spans="18:22" x14ac:dyDescent="0.35">
      <c r="R3347" t="s">
        <v>315</v>
      </c>
      <c r="S3347">
        <v>870892</v>
      </c>
      <c r="T3347" s="13">
        <v>61.935000000000002</v>
      </c>
      <c r="U3347" s="13">
        <v>0</v>
      </c>
      <c r="V3347" t="s">
        <v>3561</v>
      </c>
    </row>
    <row r="3348" spans="18:22" x14ac:dyDescent="0.35">
      <c r="R3348" t="s">
        <v>315</v>
      </c>
      <c r="S3348">
        <v>870893</v>
      </c>
      <c r="T3348" s="13">
        <v>500.78399999999999</v>
      </c>
      <c r="U3348" s="13">
        <v>0</v>
      </c>
      <c r="V3348" t="s">
        <v>3562</v>
      </c>
    </row>
    <row r="3349" spans="18:22" x14ac:dyDescent="0.35">
      <c r="R3349" t="s">
        <v>315</v>
      </c>
      <c r="S3349">
        <v>870894</v>
      </c>
      <c r="T3349" s="13">
        <v>96.81</v>
      </c>
      <c r="U3349" s="13">
        <v>0</v>
      </c>
      <c r="V3349" t="s">
        <v>3563</v>
      </c>
    </row>
    <row r="3350" spans="18:22" x14ac:dyDescent="0.35">
      <c r="R3350" t="s">
        <v>315</v>
      </c>
      <c r="S3350">
        <v>870895</v>
      </c>
      <c r="T3350" s="13">
        <v>7.7009999999999996</v>
      </c>
      <c r="U3350" s="13">
        <v>0</v>
      </c>
      <c r="V3350" t="s">
        <v>3564</v>
      </c>
    </row>
    <row r="3351" spans="18:22" x14ac:dyDescent="0.35">
      <c r="R3351" t="s">
        <v>315</v>
      </c>
      <c r="S3351">
        <v>870899</v>
      </c>
      <c r="T3351" s="13">
        <v>4340.6899999999996</v>
      </c>
      <c r="U3351" s="13">
        <v>49.289000000000001</v>
      </c>
      <c r="V3351" t="s">
        <v>3565</v>
      </c>
    </row>
    <row r="3352" spans="18:22" x14ac:dyDescent="0.35">
      <c r="R3352" t="s">
        <v>314</v>
      </c>
      <c r="S3352">
        <v>870919</v>
      </c>
      <c r="T3352" s="13">
        <v>724.89</v>
      </c>
      <c r="U3352" s="13">
        <v>5.7750000000000004</v>
      </c>
      <c r="V3352" t="s">
        <v>3566</v>
      </c>
    </row>
    <row r="3353" spans="18:22" x14ac:dyDescent="0.35">
      <c r="R3353" t="s">
        <v>314</v>
      </c>
      <c r="S3353">
        <v>870990</v>
      </c>
      <c r="T3353" s="13">
        <v>47.207000000000001</v>
      </c>
      <c r="U3353" s="13">
        <v>0.114</v>
      </c>
      <c r="V3353" t="s">
        <v>3567</v>
      </c>
    </row>
    <row r="3354" spans="18:22" x14ac:dyDescent="0.35">
      <c r="R3354" t="s">
        <v>314</v>
      </c>
      <c r="S3354">
        <v>871000</v>
      </c>
      <c r="T3354" s="13">
        <v>49.359000000000002</v>
      </c>
      <c r="U3354" s="13">
        <v>0</v>
      </c>
      <c r="V3354" t="s">
        <v>3568</v>
      </c>
    </row>
    <row r="3355" spans="18:22" x14ac:dyDescent="0.35">
      <c r="R3355" t="s">
        <v>315</v>
      </c>
      <c r="S3355">
        <v>871110</v>
      </c>
      <c r="T3355" s="13">
        <v>122.145</v>
      </c>
      <c r="U3355" s="13">
        <v>10.933</v>
      </c>
      <c r="V3355" t="s">
        <v>3569</v>
      </c>
    </row>
    <row r="3356" spans="18:22" x14ac:dyDescent="0.35">
      <c r="R3356" t="s">
        <v>315</v>
      </c>
      <c r="S3356">
        <v>871120</v>
      </c>
      <c r="T3356" s="13">
        <v>8400.67</v>
      </c>
      <c r="U3356" s="13">
        <v>93.998999999999995</v>
      </c>
      <c r="V3356" t="s">
        <v>3569</v>
      </c>
    </row>
    <row r="3357" spans="18:22" x14ac:dyDescent="0.35">
      <c r="R3357" t="s">
        <v>315</v>
      </c>
      <c r="S3357">
        <v>871130</v>
      </c>
      <c r="T3357" s="13">
        <v>72.835999999999999</v>
      </c>
      <c r="U3357" s="13">
        <v>5.3440000000000003</v>
      </c>
      <c r="V3357" t="s">
        <v>3569</v>
      </c>
    </row>
    <row r="3358" spans="18:22" x14ac:dyDescent="0.35">
      <c r="R3358" t="s">
        <v>315</v>
      </c>
      <c r="S3358">
        <v>871140</v>
      </c>
      <c r="T3358" s="13">
        <v>17.466999999999999</v>
      </c>
      <c r="U3358" s="13">
        <v>0</v>
      </c>
      <c r="V3358" t="s">
        <v>3569</v>
      </c>
    </row>
    <row r="3359" spans="18:22" x14ac:dyDescent="0.35">
      <c r="R3359" t="s">
        <v>315</v>
      </c>
      <c r="S3359">
        <v>871150</v>
      </c>
      <c r="T3359" s="13">
        <v>0</v>
      </c>
      <c r="U3359" s="13">
        <v>0.111</v>
      </c>
      <c r="V3359" t="s">
        <v>3569</v>
      </c>
    </row>
    <row r="3360" spans="18:22" x14ac:dyDescent="0.35">
      <c r="R3360" t="s">
        <v>315</v>
      </c>
      <c r="S3360">
        <v>871190</v>
      </c>
      <c r="T3360" s="13">
        <v>205.80600000000001</v>
      </c>
      <c r="U3360" s="13">
        <v>0</v>
      </c>
      <c r="V3360" t="s">
        <v>3570</v>
      </c>
    </row>
    <row r="3361" spans="18:22" x14ac:dyDescent="0.35">
      <c r="R3361" t="s">
        <v>315</v>
      </c>
      <c r="S3361">
        <v>871200</v>
      </c>
      <c r="T3361" s="13">
        <v>307.41699999999997</v>
      </c>
      <c r="U3361" s="13">
        <v>19.600999999999999</v>
      </c>
      <c r="V3361" t="s">
        <v>3571</v>
      </c>
    </row>
    <row r="3362" spans="18:22" x14ac:dyDescent="0.35">
      <c r="R3362" t="s">
        <v>315</v>
      </c>
      <c r="S3362">
        <v>871310</v>
      </c>
      <c r="T3362" s="13">
        <v>90.168000000000006</v>
      </c>
      <c r="U3362" s="13">
        <v>0</v>
      </c>
      <c r="V3362" t="s">
        <v>3572</v>
      </c>
    </row>
    <row r="3363" spans="18:22" x14ac:dyDescent="0.35">
      <c r="R3363" t="s">
        <v>315</v>
      </c>
      <c r="S3363">
        <v>871390</v>
      </c>
      <c r="T3363" s="13">
        <v>69.456999999999994</v>
      </c>
      <c r="U3363" s="13">
        <v>0</v>
      </c>
      <c r="V3363" t="s">
        <v>3573</v>
      </c>
    </row>
    <row r="3364" spans="18:22" x14ac:dyDescent="0.35">
      <c r="R3364" t="s">
        <v>315</v>
      </c>
      <c r="S3364">
        <v>871419</v>
      </c>
      <c r="T3364" s="13">
        <v>272.40100000000001</v>
      </c>
      <c r="U3364" s="13">
        <v>0.316</v>
      </c>
      <c r="V3364" t="s">
        <v>3574</v>
      </c>
    </row>
    <row r="3365" spans="18:22" x14ac:dyDescent="0.35">
      <c r="R3365" t="s">
        <v>315</v>
      </c>
      <c r="S3365">
        <v>871491</v>
      </c>
      <c r="T3365" s="13">
        <v>132.94300000000001</v>
      </c>
      <c r="U3365" s="13">
        <v>0</v>
      </c>
      <c r="V3365" t="s">
        <v>3575</v>
      </c>
    </row>
    <row r="3366" spans="18:22" x14ac:dyDescent="0.35">
      <c r="R3366" t="s">
        <v>315</v>
      </c>
      <c r="S3366">
        <v>871492</v>
      </c>
      <c r="T3366" s="13">
        <v>1208.48</v>
      </c>
      <c r="U3366" s="13">
        <v>0</v>
      </c>
      <c r="V3366" t="s">
        <v>3576</v>
      </c>
    </row>
    <row r="3367" spans="18:22" x14ac:dyDescent="0.35">
      <c r="R3367" t="s">
        <v>315</v>
      </c>
      <c r="S3367">
        <v>871493</v>
      </c>
      <c r="T3367" s="13">
        <v>121.596</v>
      </c>
      <c r="U3367" s="13">
        <v>0</v>
      </c>
      <c r="V3367" t="s">
        <v>3577</v>
      </c>
    </row>
    <row r="3368" spans="18:22" x14ac:dyDescent="0.35">
      <c r="R3368" t="s">
        <v>315</v>
      </c>
      <c r="S3368">
        <v>871494</v>
      </c>
      <c r="T3368" s="13">
        <v>81.92</v>
      </c>
      <c r="U3368" s="13">
        <v>0</v>
      </c>
      <c r="V3368" t="s">
        <v>3578</v>
      </c>
    </row>
    <row r="3369" spans="18:22" x14ac:dyDescent="0.35">
      <c r="R3369" t="s">
        <v>315</v>
      </c>
      <c r="S3369">
        <v>871495</v>
      </c>
      <c r="T3369" s="13">
        <v>55.247</v>
      </c>
      <c r="U3369" s="13">
        <v>0</v>
      </c>
      <c r="V3369" t="s">
        <v>3579</v>
      </c>
    </row>
    <row r="3370" spans="18:22" x14ac:dyDescent="0.35">
      <c r="R3370" t="s">
        <v>315</v>
      </c>
      <c r="S3370">
        <v>871496</v>
      </c>
      <c r="T3370" s="13">
        <v>59.798999999999999</v>
      </c>
      <c r="U3370" s="13">
        <v>0</v>
      </c>
      <c r="V3370" t="s">
        <v>3580</v>
      </c>
    </row>
    <row r="3371" spans="18:22" x14ac:dyDescent="0.35">
      <c r="R3371" t="s">
        <v>315</v>
      </c>
      <c r="S3371">
        <v>871499</v>
      </c>
      <c r="T3371" s="13">
        <v>1400.93</v>
      </c>
      <c r="U3371" s="13">
        <v>4.266</v>
      </c>
      <c r="V3371" t="s">
        <v>3581</v>
      </c>
    </row>
    <row r="3372" spans="18:22" x14ac:dyDescent="0.35">
      <c r="R3372" t="s">
        <v>316</v>
      </c>
      <c r="S3372">
        <v>871500</v>
      </c>
      <c r="T3372" s="13">
        <v>37.582999999999998</v>
      </c>
      <c r="U3372" s="13">
        <v>0</v>
      </c>
      <c r="V3372" t="s">
        <v>3582</v>
      </c>
    </row>
    <row r="3373" spans="18:22" x14ac:dyDescent="0.35">
      <c r="R3373" t="s">
        <v>315</v>
      </c>
      <c r="S3373">
        <v>871610</v>
      </c>
      <c r="T3373" s="13">
        <v>244.46100000000001</v>
      </c>
      <c r="U3373" s="13">
        <v>0.58399999999999996</v>
      </c>
      <c r="V3373" t="s">
        <v>3583</v>
      </c>
    </row>
    <row r="3374" spans="18:22" x14ac:dyDescent="0.35">
      <c r="R3374" t="s">
        <v>314</v>
      </c>
      <c r="S3374">
        <v>871620</v>
      </c>
      <c r="T3374" s="13">
        <v>181.80199999999999</v>
      </c>
      <c r="U3374" s="13">
        <v>10.445</v>
      </c>
      <c r="V3374" t="s">
        <v>3584</v>
      </c>
    </row>
    <row r="3375" spans="18:22" x14ac:dyDescent="0.35">
      <c r="R3375" t="s">
        <v>315</v>
      </c>
      <c r="S3375">
        <v>871631</v>
      </c>
      <c r="T3375" s="13">
        <v>1365.93</v>
      </c>
      <c r="U3375" s="13">
        <v>52.045000000000002</v>
      </c>
      <c r="V3375" t="s">
        <v>3585</v>
      </c>
    </row>
    <row r="3376" spans="18:22" x14ac:dyDescent="0.35">
      <c r="R3376" t="s">
        <v>315</v>
      </c>
      <c r="S3376">
        <v>871639</v>
      </c>
      <c r="T3376" s="13">
        <v>426.66</v>
      </c>
      <c r="U3376" s="13">
        <v>81.844999999999999</v>
      </c>
      <c r="V3376" t="s">
        <v>3586</v>
      </c>
    </row>
    <row r="3377" spans="18:22" x14ac:dyDescent="0.35">
      <c r="R3377" t="s">
        <v>315</v>
      </c>
      <c r="S3377">
        <v>871640</v>
      </c>
      <c r="T3377" s="13">
        <v>1576.86</v>
      </c>
      <c r="U3377" s="13">
        <v>31.991</v>
      </c>
      <c r="V3377" t="s">
        <v>3587</v>
      </c>
    </row>
    <row r="3378" spans="18:22" x14ac:dyDescent="0.35">
      <c r="R3378" t="s">
        <v>315</v>
      </c>
      <c r="S3378">
        <v>871680</v>
      </c>
      <c r="T3378" s="13">
        <v>283.322</v>
      </c>
      <c r="U3378" s="13">
        <v>1.327</v>
      </c>
      <c r="V3378" t="s">
        <v>3588</v>
      </c>
    </row>
    <row r="3379" spans="18:22" x14ac:dyDescent="0.35">
      <c r="R3379" t="s">
        <v>315</v>
      </c>
      <c r="S3379">
        <v>880220</v>
      </c>
      <c r="T3379" s="13">
        <v>238.53100000000001</v>
      </c>
      <c r="U3379" s="13">
        <v>0</v>
      </c>
      <c r="V3379" t="s">
        <v>3589</v>
      </c>
    </row>
    <row r="3380" spans="18:22" x14ac:dyDescent="0.35">
      <c r="R3380" t="s">
        <v>315</v>
      </c>
      <c r="S3380">
        <v>880310</v>
      </c>
      <c r="T3380" s="13">
        <v>1.79</v>
      </c>
      <c r="U3380" s="13">
        <v>0</v>
      </c>
      <c r="V3380" t="s">
        <v>3590</v>
      </c>
    </row>
    <row r="3381" spans="18:22" x14ac:dyDescent="0.35">
      <c r="R3381" t="s">
        <v>315</v>
      </c>
      <c r="S3381">
        <v>880320</v>
      </c>
      <c r="T3381" s="13">
        <v>2855.16</v>
      </c>
      <c r="U3381" s="13">
        <v>2910.59</v>
      </c>
      <c r="V3381" t="s">
        <v>3591</v>
      </c>
    </row>
    <row r="3382" spans="18:22" x14ac:dyDescent="0.35">
      <c r="R3382" t="s">
        <v>315</v>
      </c>
      <c r="S3382">
        <v>880330</v>
      </c>
      <c r="T3382" s="13">
        <v>569.86599999999999</v>
      </c>
      <c r="U3382" s="13">
        <v>136.511</v>
      </c>
      <c r="V3382" t="s">
        <v>3592</v>
      </c>
    </row>
    <row r="3383" spans="18:22" x14ac:dyDescent="0.35">
      <c r="R3383" t="s">
        <v>315</v>
      </c>
      <c r="S3383">
        <v>880390</v>
      </c>
      <c r="T3383" s="13">
        <v>2.13</v>
      </c>
      <c r="U3383" s="13">
        <v>0</v>
      </c>
      <c r="V3383" t="s">
        <v>3593</v>
      </c>
    </row>
    <row r="3384" spans="18:22" x14ac:dyDescent="0.35">
      <c r="R3384" t="s">
        <v>308</v>
      </c>
      <c r="S3384">
        <v>880400</v>
      </c>
      <c r="T3384" s="13">
        <v>2.238</v>
      </c>
      <c r="U3384" s="13">
        <v>0</v>
      </c>
      <c r="V3384" t="s">
        <v>3594</v>
      </c>
    </row>
    <row r="3385" spans="18:22" x14ac:dyDescent="0.35">
      <c r="R3385" t="s">
        <v>315</v>
      </c>
      <c r="S3385">
        <v>880529</v>
      </c>
      <c r="T3385" s="13">
        <v>9.9719999999999995</v>
      </c>
      <c r="U3385" s="13">
        <v>3.9910000000000001</v>
      </c>
      <c r="V3385" t="s">
        <v>3595</v>
      </c>
    </row>
    <row r="3386" spans="18:22" x14ac:dyDescent="0.35">
      <c r="R3386" t="s">
        <v>315</v>
      </c>
      <c r="S3386">
        <v>890110</v>
      </c>
      <c r="T3386" s="13">
        <v>34.581000000000003</v>
      </c>
      <c r="U3386" s="13">
        <v>0</v>
      </c>
      <c r="V3386" t="s">
        <v>3596</v>
      </c>
    </row>
    <row r="3387" spans="18:22" x14ac:dyDescent="0.35">
      <c r="R3387" t="s">
        <v>315</v>
      </c>
      <c r="S3387">
        <v>890120</v>
      </c>
      <c r="T3387" s="13">
        <v>13.323</v>
      </c>
      <c r="U3387" s="13">
        <v>0</v>
      </c>
      <c r="V3387" t="s">
        <v>3597</v>
      </c>
    </row>
    <row r="3388" spans="18:22" x14ac:dyDescent="0.35">
      <c r="R3388" t="s">
        <v>315</v>
      </c>
      <c r="S3388">
        <v>890310</v>
      </c>
      <c r="T3388" s="13">
        <v>0.63100000000000001</v>
      </c>
      <c r="U3388" s="13">
        <v>0</v>
      </c>
      <c r="V3388" t="s">
        <v>3598</v>
      </c>
    </row>
    <row r="3389" spans="18:22" x14ac:dyDescent="0.35">
      <c r="R3389" t="s">
        <v>315</v>
      </c>
      <c r="S3389">
        <v>890391</v>
      </c>
      <c r="T3389" s="13">
        <v>6.5060000000000002</v>
      </c>
      <c r="U3389" s="13">
        <v>0</v>
      </c>
      <c r="V3389" t="s">
        <v>3599</v>
      </c>
    </row>
    <row r="3390" spans="18:22" x14ac:dyDescent="0.35">
      <c r="R3390" t="s">
        <v>315</v>
      </c>
      <c r="S3390">
        <v>890392</v>
      </c>
      <c r="T3390" s="13">
        <v>7.1829999999999998</v>
      </c>
      <c r="U3390" s="13">
        <v>0</v>
      </c>
      <c r="V3390" t="s">
        <v>3600</v>
      </c>
    </row>
    <row r="3391" spans="18:22" x14ac:dyDescent="0.35">
      <c r="R3391" t="s">
        <v>315</v>
      </c>
      <c r="S3391">
        <v>890399</v>
      </c>
      <c r="T3391" s="13">
        <v>7.2869999999999999</v>
      </c>
      <c r="U3391" s="13">
        <v>0</v>
      </c>
      <c r="V3391" t="s">
        <v>3598</v>
      </c>
    </row>
    <row r="3392" spans="18:22" x14ac:dyDescent="0.35">
      <c r="R3392" t="s">
        <v>315</v>
      </c>
      <c r="S3392">
        <v>890400</v>
      </c>
      <c r="T3392" s="13">
        <v>0.83</v>
      </c>
      <c r="U3392" s="13">
        <v>0</v>
      </c>
      <c r="V3392" t="s">
        <v>3601</v>
      </c>
    </row>
    <row r="3393" spans="18:22" x14ac:dyDescent="0.35">
      <c r="R3393" t="s">
        <v>315</v>
      </c>
      <c r="S3393">
        <v>890710</v>
      </c>
      <c r="T3393" s="13">
        <v>6.2990000000000004</v>
      </c>
      <c r="U3393" s="13">
        <v>0</v>
      </c>
      <c r="V3393" t="s">
        <v>3602</v>
      </c>
    </row>
    <row r="3394" spans="18:22" x14ac:dyDescent="0.35">
      <c r="R3394" t="s">
        <v>315</v>
      </c>
      <c r="S3394">
        <v>890790</v>
      </c>
      <c r="T3394" s="13">
        <v>1.5049999999999999</v>
      </c>
      <c r="U3394" s="13">
        <v>1.4550000000000001</v>
      </c>
      <c r="V3394" t="s">
        <v>3603</v>
      </c>
    </row>
    <row r="3395" spans="18:22" x14ac:dyDescent="0.35">
      <c r="R3395" t="s">
        <v>314</v>
      </c>
      <c r="S3395">
        <v>900110</v>
      </c>
      <c r="T3395" s="13">
        <v>133.351</v>
      </c>
      <c r="U3395" s="13">
        <v>0</v>
      </c>
      <c r="V3395" t="s">
        <v>3604</v>
      </c>
    </row>
    <row r="3396" spans="18:22" x14ac:dyDescent="0.35">
      <c r="R3396" t="s">
        <v>314</v>
      </c>
      <c r="S3396">
        <v>900130</v>
      </c>
      <c r="T3396" s="13">
        <v>20.408999999999999</v>
      </c>
      <c r="U3396" s="13">
        <v>13.547000000000001</v>
      </c>
      <c r="V3396" t="s">
        <v>3605</v>
      </c>
    </row>
    <row r="3397" spans="18:22" x14ac:dyDescent="0.35">
      <c r="R3397" t="s">
        <v>314</v>
      </c>
      <c r="S3397">
        <v>900140</v>
      </c>
      <c r="T3397" s="13">
        <v>15.574</v>
      </c>
      <c r="U3397" s="13">
        <v>0</v>
      </c>
      <c r="V3397" t="s">
        <v>3606</v>
      </c>
    </row>
    <row r="3398" spans="18:22" x14ac:dyDescent="0.35">
      <c r="R3398" t="s">
        <v>314</v>
      </c>
      <c r="S3398">
        <v>900150</v>
      </c>
      <c r="T3398" s="13">
        <v>82.474999999999994</v>
      </c>
      <c r="U3398" s="13">
        <v>0</v>
      </c>
      <c r="V3398" t="s">
        <v>3607</v>
      </c>
    </row>
    <row r="3399" spans="18:22" x14ac:dyDescent="0.35">
      <c r="R3399" t="s">
        <v>314</v>
      </c>
      <c r="S3399">
        <v>900190</v>
      </c>
      <c r="T3399" s="13">
        <v>22.712</v>
      </c>
      <c r="U3399" s="13">
        <v>0</v>
      </c>
      <c r="V3399" t="s">
        <v>3608</v>
      </c>
    </row>
    <row r="3400" spans="18:22" x14ac:dyDescent="0.35">
      <c r="R3400" t="s">
        <v>314</v>
      </c>
      <c r="S3400">
        <v>900211</v>
      </c>
      <c r="T3400" s="13">
        <v>1.9079999999999999</v>
      </c>
      <c r="U3400" s="13">
        <v>0</v>
      </c>
      <c r="V3400" t="s">
        <v>3609</v>
      </c>
    </row>
    <row r="3401" spans="18:22" x14ac:dyDescent="0.35">
      <c r="R3401" t="s">
        <v>314</v>
      </c>
      <c r="S3401">
        <v>900219</v>
      </c>
      <c r="T3401" s="13">
        <v>16.946999999999999</v>
      </c>
      <c r="U3401" s="13">
        <v>0</v>
      </c>
      <c r="V3401" t="s">
        <v>3610</v>
      </c>
    </row>
    <row r="3402" spans="18:22" x14ac:dyDescent="0.35">
      <c r="R3402" t="s">
        <v>314</v>
      </c>
      <c r="S3402">
        <v>900220</v>
      </c>
      <c r="T3402" s="13">
        <v>1.2849999999999999</v>
      </c>
      <c r="U3402" s="13">
        <v>0</v>
      </c>
      <c r="V3402" t="s">
        <v>3611</v>
      </c>
    </row>
    <row r="3403" spans="18:22" x14ac:dyDescent="0.35">
      <c r="R3403" t="s">
        <v>314</v>
      </c>
      <c r="S3403">
        <v>900290</v>
      </c>
      <c r="T3403" s="13">
        <v>36.069000000000003</v>
      </c>
      <c r="U3403" s="13">
        <v>0</v>
      </c>
      <c r="V3403" t="s">
        <v>3612</v>
      </c>
    </row>
    <row r="3404" spans="18:22" x14ac:dyDescent="0.35">
      <c r="R3404" t="s">
        <v>314</v>
      </c>
      <c r="S3404">
        <v>900311</v>
      </c>
      <c r="T3404" s="13">
        <v>23.114000000000001</v>
      </c>
      <c r="U3404" s="13">
        <v>0</v>
      </c>
      <c r="V3404" t="s">
        <v>3613</v>
      </c>
    </row>
    <row r="3405" spans="18:22" x14ac:dyDescent="0.35">
      <c r="R3405" t="s">
        <v>314</v>
      </c>
      <c r="S3405">
        <v>900319</v>
      </c>
      <c r="T3405" s="13">
        <v>113.66500000000001</v>
      </c>
      <c r="U3405" s="13">
        <v>0</v>
      </c>
      <c r="V3405" t="s">
        <v>3613</v>
      </c>
    </row>
    <row r="3406" spans="18:22" x14ac:dyDescent="0.35">
      <c r="R3406" t="s">
        <v>314</v>
      </c>
      <c r="S3406">
        <v>900390</v>
      </c>
      <c r="T3406" s="13">
        <v>1.3859999999999999</v>
      </c>
      <c r="U3406" s="13">
        <v>0</v>
      </c>
      <c r="V3406" t="s">
        <v>3614</v>
      </c>
    </row>
    <row r="3407" spans="18:22" x14ac:dyDescent="0.35">
      <c r="R3407" t="s">
        <v>314</v>
      </c>
      <c r="S3407">
        <v>900410</v>
      </c>
      <c r="T3407" s="13">
        <v>53.502000000000002</v>
      </c>
      <c r="U3407" s="13">
        <v>0</v>
      </c>
      <c r="V3407" t="s">
        <v>951</v>
      </c>
    </row>
    <row r="3408" spans="18:22" x14ac:dyDescent="0.35">
      <c r="R3408" t="s">
        <v>314</v>
      </c>
      <c r="S3408">
        <v>900490</v>
      </c>
      <c r="T3408" s="13">
        <v>368.52</v>
      </c>
      <c r="U3408" s="13">
        <v>4.1000000000000002E-2</v>
      </c>
      <c r="V3408" t="s">
        <v>3615</v>
      </c>
    </row>
    <row r="3409" spans="18:22" x14ac:dyDescent="0.35">
      <c r="R3409" t="s">
        <v>314</v>
      </c>
      <c r="S3409">
        <v>900510</v>
      </c>
      <c r="T3409" s="13">
        <v>24.960999999999999</v>
      </c>
      <c r="U3409" s="13">
        <v>0</v>
      </c>
      <c r="V3409" t="s">
        <v>3616</v>
      </c>
    </row>
    <row r="3410" spans="18:22" x14ac:dyDescent="0.35">
      <c r="R3410" t="s">
        <v>314</v>
      </c>
      <c r="S3410">
        <v>900580</v>
      </c>
      <c r="T3410" s="13">
        <v>4.3029999999999999</v>
      </c>
      <c r="U3410" s="13">
        <v>0</v>
      </c>
      <c r="V3410" t="s">
        <v>3617</v>
      </c>
    </row>
    <row r="3411" spans="18:22" x14ac:dyDescent="0.35">
      <c r="R3411" t="s">
        <v>314</v>
      </c>
      <c r="S3411">
        <v>900590</v>
      </c>
      <c r="T3411" s="13">
        <v>0.49099999999999999</v>
      </c>
      <c r="U3411" s="13">
        <v>0</v>
      </c>
      <c r="V3411" t="s">
        <v>3618</v>
      </c>
    </row>
    <row r="3412" spans="18:22" x14ac:dyDescent="0.35">
      <c r="R3412" t="s">
        <v>314</v>
      </c>
      <c r="S3412">
        <v>900610</v>
      </c>
      <c r="T3412" s="13">
        <v>2.8159999999999998</v>
      </c>
      <c r="U3412" s="13">
        <v>0</v>
      </c>
      <c r="V3412" t="s">
        <v>3619</v>
      </c>
    </row>
    <row r="3413" spans="18:22" x14ac:dyDescent="0.35">
      <c r="R3413" t="s">
        <v>314</v>
      </c>
      <c r="S3413">
        <v>900630</v>
      </c>
      <c r="T3413" s="13">
        <v>1.6830000000000001</v>
      </c>
      <c r="U3413" s="13">
        <v>0</v>
      </c>
      <c r="V3413" t="s">
        <v>3620</v>
      </c>
    </row>
    <row r="3414" spans="18:22" x14ac:dyDescent="0.35">
      <c r="R3414" t="s">
        <v>314</v>
      </c>
      <c r="S3414">
        <v>900651</v>
      </c>
      <c r="T3414" s="13">
        <v>728.53300000000002</v>
      </c>
      <c r="U3414" s="13">
        <v>0</v>
      </c>
      <c r="V3414" t="s">
        <v>3621</v>
      </c>
    </row>
    <row r="3415" spans="18:22" x14ac:dyDescent="0.35">
      <c r="R3415" t="s">
        <v>314</v>
      </c>
      <c r="S3415">
        <v>900659</v>
      </c>
      <c r="T3415" s="13">
        <v>12.993</v>
      </c>
      <c r="U3415" s="13">
        <v>0</v>
      </c>
      <c r="V3415" t="s">
        <v>3622</v>
      </c>
    </row>
    <row r="3416" spans="18:22" x14ac:dyDescent="0.35">
      <c r="R3416" t="s">
        <v>314</v>
      </c>
      <c r="S3416">
        <v>900661</v>
      </c>
      <c r="T3416" s="13">
        <v>0.72599999999999998</v>
      </c>
      <c r="U3416" s="13">
        <v>0</v>
      </c>
      <c r="V3416" t="s">
        <v>3623</v>
      </c>
    </row>
    <row r="3417" spans="18:22" x14ac:dyDescent="0.35">
      <c r="R3417" t="s">
        <v>314</v>
      </c>
      <c r="S3417">
        <v>900669</v>
      </c>
      <c r="T3417" s="13">
        <v>0.47399999999999998</v>
      </c>
      <c r="U3417" s="13">
        <v>0</v>
      </c>
      <c r="V3417" t="s">
        <v>3624</v>
      </c>
    </row>
    <row r="3418" spans="18:22" x14ac:dyDescent="0.35">
      <c r="R3418" t="s">
        <v>314</v>
      </c>
      <c r="S3418">
        <v>900691</v>
      </c>
      <c r="T3418" s="13">
        <v>3.395</v>
      </c>
      <c r="U3418" s="13">
        <v>0</v>
      </c>
      <c r="V3418" t="s">
        <v>3625</v>
      </c>
    </row>
    <row r="3419" spans="18:22" x14ac:dyDescent="0.35">
      <c r="R3419" t="s">
        <v>314</v>
      </c>
      <c r="S3419">
        <v>900699</v>
      </c>
      <c r="T3419" s="13">
        <v>2.6640000000000001</v>
      </c>
      <c r="U3419" s="13">
        <v>0</v>
      </c>
      <c r="V3419" t="s">
        <v>3626</v>
      </c>
    </row>
    <row r="3420" spans="18:22" x14ac:dyDescent="0.35">
      <c r="R3420" t="s">
        <v>314</v>
      </c>
      <c r="S3420">
        <v>900719</v>
      </c>
      <c r="T3420" s="13">
        <v>129.43799999999999</v>
      </c>
      <c r="U3420" s="13">
        <v>53.271000000000001</v>
      </c>
      <c r="V3420" t="s">
        <v>3627</v>
      </c>
    </row>
    <row r="3421" spans="18:22" x14ac:dyDescent="0.35">
      <c r="R3421" t="s">
        <v>314</v>
      </c>
      <c r="S3421">
        <v>900720</v>
      </c>
      <c r="T3421" s="13">
        <v>10.827</v>
      </c>
      <c r="U3421" s="13">
        <v>0</v>
      </c>
      <c r="V3421" t="s">
        <v>3628</v>
      </c>
    </row>
    <row r="3422" spans="18:22" x14ac:dyDescent="0.35">
      <c r="R3422" t="s">
        <v>314</v>
      </c>
      <c r="S3422">
        <v>900791</v>
      </c>
      <c r="T3422" s="13">
        <v>85.539000000000001</v>
      </c>
      <c r="U3422" s="13">
        <v>0</v>
      </c>
      <c r="V3422" t="s">
        <v>3629</v>
      </c>
    </row>
    <row r="3423" spans="18:22" x14ac:dyDescent="0.35">
      <c r="R3423" t="s">
        <v>314</v>
      </c>
      <c r="S3423">
        <v>900792</v>
      </c>
      <c r="T3423" s="13">
        <v>1.944</v>
      </c>
      <c r="U3423" s="13">
        <v>0</v>
      </c>
      <c r="V3423" t="s">
        <v>3629</v>
      </c>
    </row>
    <row r="3424" spans="18:22" x14ac:dyDescent="0.35">
      <c r="R3424" t="s">
        <v>314</v>
      </c>
      <c r="S3424">
        <v>900830</v>
      </c>
      <c r="T3424" s="13">
        <v>268.75599999999997</v>
      </c>
      <c r="U3424" s="13">
        <v>3.121</v>
      </c>
      <c r="V3424" t="s">
        <v>3630</v>
      </c>
    </row>
    <row r="3425" spans="18:22" x14ac:dyDescent="0.35">
      <c r="R3425" t="s">
        <v>314</v>
      </c>
      <c r="S3425">
        <v>900890</v>
      </c>
      <c r="T3425" s="13">
        <v>4.242</v>
      </c>
      <c r="U3425" s="13">
        <v>2.7570000000000001</v>
      </c>
      <c r="V3425" t="s">
        <v>3631</v>
      </c>
    </row>
    <row r="3426" spans="18:22" x14ac:dyDescent="0.35">
      <c r="R3426" t="s">
        <v>314</v>
      </c>
      <c r="S3426">
        <v>901010</v>
      </c>
      <c r="T3426" s="13">
        <v>0.20799999999999999</v>
      </c>
      <c r="U3426" s="13">
        <v>7.0540000000000003</v>
      </c>
      <c r="V3426" t="s">
        <v>3632</v>
      </c>
    </row>
    <row r="3427" spans="18:22" x14ac:dyDescent="0.35">
      <c r="R3427" t="s">
        <v>314</v>
      </c>
      <c r="S3427">
        <v>901050</v>
      </c>
      <c r="T3427" s="13">
        <v>32.427999999999997</v>
      </c>
      <c r="U3427" s="13">
        <v>0</v>
      </c>
      <c r="V3427" t="s">
        <v>3633</v>
      </c>
    </row>
    <row r="3428" spans="18:22" x14ac:dyDescent="0.35">
      <c r="R3428" t="s">
        <v>314</v>
      </c>
      <c r="S3428">
        <v>901060</v>
      </c>
      <c r="T3428" s="13">
        <v>187.55799999999999</v>
      </c>
      <c r="U3428" s="13">
        <v>0.193</v>
      </c>
      <c r="V3428" t="s">
        <v>3634</v>
      </c>
    </row>
    <row r="3429" spans="18:22" x14ac:dyDescent="0.35">
      <c r="R3429" t="s">
        <v>314</v>
      </c>
      <c r="S3429">
        <v>901110</v>
      </c>
      <c r="T3429" s="13">
        <v>2.3279999999999998</v>
      </c>
      <c r="U3429" s="13">
        <v>0</v>
      </c>
      <c r="V3429" t="s">
        <v>3635</v>
      </c>
    </row>
    <row r="3430" spans="18:22" x14ac:dyDescent="0.35">
      <c r="R3430" t="s">
        <v>314</v>
      </c>
      <c r="S3430">
        <v>901120</v>
      </c>
      <c r="T3430" s="13">
        <v>31.972000000000001</v>
      </c>
      <c r="U3430" s="13">
        <v>0</v>
      </c>
      <c r="V3430" t="s">
        <v>3636</v>
      </c>
    </row>
    <row r="3431" spans="18:22" x14ac:dyDescent="0.35">
      <c r="R3431" t="s">
        <v>314</v>
      </c>
      <c r="S3431">
        <v>901180</v>
      </c>
      <c r="T3431" s="13">
        <v>92.885999999999996</v>
      </c>
      <c r="U3431" s="13">
        <v>2.073</v>
      </c>
      <c r="V3431" t="s">
        <v>3637</v>
      </c>
    </row>
    <row r="3432" spans="18:22" x14ac:dyDescent="0.35">
      <c r="R3432" t="s">
        <v>314</v>
      </c>
      <c r="S3432">
        <v>901190</v>
      </c>
      <c r="T3432" s="13">
        <v>4.2999999999999997E-2</v>
      </c>
      <c r="U3432" s="13">
        <v>0</v>
      </c>
      <c r="V3432" t="s">
        <v>3638</v>
      </c>
    </row>
    <row r="3433" spans="18:22" x14ac:dyDescent="0.35">
      <c r="R3433" t="s">
        <v>314</v>
      </c>
      <c r="S3433">
        <v>901210</v>
      </c>
      <c r="T3433" s="13">
        <v>27.247</v>
      </c>
      <c r="U3433" s="13">
        <v>0</v>
      </c>
      <c r="V3433" t="s">
        <v>3639</v>
      </c>
    </row>
    <row r="3434" spans="18:22" x14ac:dyDescent="0.35">
      <c r="R3434" t="s">
        <v>314</v>
      </c>
      <c r="S3434">
        <v>901320</v>
      </c>
      <c r="T3434" s="13">
        <v>0.66700000000000004</v>
      </c>
      <c r="U3434" s="13">
        <v>0.64200000000000002</v>
      </c>
      <c r="V3434" t="s">
        <v>3640</v>
      </c>
    </row>
    <row r="3435" spans="18:22" x14ac:dyDescent="0.35">
      <c r="R3435" t="s">
        <v>314</v>
      </c>
      <c r="S3435">
        <v>901380</v>
      </c>
      <c r="T3435" s="13">
        <v>8.9550000000000001</v>
      </c>
      <c r="U3435" s="13">
        <v>0</v>
      </c>
      <c r="V3435" t="s">
        <v>3641</v>
      </c>
    </row>
    <row r="3436" spans="18:22" x14ac:dyDescent="0.35">
      <c r="R3436" t="s">
        <v>314</v>
      </c>
      <c r="S3436">
        <v>901390</v>
      </c>
      <c r="T3436" s="13">
        <v>1.2E-2</v>
      </c>
      <c r="U3436" s="13">
        <v>0</v>
      </c>
      <c r="V3436" t="s">
        <v>3642</v>
      </c>
    </row>
    <row r="3437" spans="18:22" x14ac:dyDescent="0.35">
      <c r="R3437" t="s">
        <v>314</v>
      </c>
      <c r="S3437">
        <v>901410</v>
      </c>
      <c r="T3437" s="13">
        <v>3.5979999999999999</v>
      </c>
      <c r="U3437" s="13">
        <v>0</v>
      </c>
      <c r="V3437" t="s">
        <v>3643</v>
      </c>
    </row>
    <row r="3438" spans="18:22" x14ac:dyDescent="0.35">
      <c r="R3438" t="s">
        <v>314</v>
      </c>
      <c r="S3438">
        <v>901420</v>
      </c>
      <c r="T3438" s="13">
        <v>50.189</v>
      </c>
      <c r="U3438" s="13">
        <v>0</v>
      </c>
      <c r="V3438" t="s">
        <v>3644</v>
      </c>
    </row>
    <row r="3439" spans="18:22" x14ac:dyDescent="0.35">
      <c r="R3439" t="s">
        <v>314</v>
      </c>
      <c r="S3439">
        <v>901480</v>
      </c>
      <c r="T3439" s="13">
        <v>9.8450000000000006</v>
      </c>
      <c r="U3439" s="13">
        <v>0</v>
      </c>
      <c r="V3439" t="s">
        <v>3645</v>
      </c>
    </row>
    <row r="3440" spans="18:22" x14ac:dyDescent="0.35">
      <c r="R3440" t="s">
        <v>314</v>
      </c>
      <c r="S3440">
        <v>901490</v>
      </c>
      <c r="T3440" s="13">
        <v>6.3E-2</v>
      </c>
      <c r="U3440" s="13">
        <v>0</v>
      </c>
      <c r="V3440" t="s">
        <v>3646</v>
      </c>
    </row>
    <row r="3441" spans="18:22" x14ac:dyDescent="0.35">
      <c r="R3441" t="s">
        <v>314</v>
      </c>
      <c r="S3441">
        <v>901510</v>
      </c>
      <c r="T3441" s="13">
        <v>2.7E-2</v>
      </c>
      <c r="U3441" s="13">
        <v>0</v>
      </c>
      <c r="V3441" t="s">
        <v>3647</v>
      </c>
    </row>
    <row r="3442" spans="18:22" x14ac:dyDescent="0.35">
      <c r="R3442" t="s">
        <v>314</v>
      </c>
      <c r="S3442">
        <v>901520</v>
      </c>
      <c r="T3442" s="13">
        <v>96.394000000000005</v>
      </c>
      <c r="U3442" s="13">
        <v>0</v>
      </c>
      <c r="V3442" t="s">
        <v>3648</v>
      </c>
    </row>
    <row r="3443" spans="18:22" x14ac:dyDescent="0.35">
      <c r="R3443" t="s">
        <v>314</v>
      </c>
      <c r="S3443">
        <v>901530</v>
      </c>
      <c r="T3443" s="13">
        <v>87.037999999999997</v>
      </c>
      <c r="U3443" s="13">
        <v>2.5150000000000001</v>
      </c>
      <c r="V3443" t="s">
        <v>3649</v>
      </c>
    </row>
    <row r="3444" spans="18:22" x14ac:dyDescent="0.35">
      <c r="R3444" t="s">
        <v>314</v>
      </c>
      <c r="S3444">
        <v>901540</v>
      </c>
      <c r="T3444" s="13">
        <v>74.099999999999994</v>
      </c>
      <c r="U3444" s="13">
        <v>92.503</v>
      </c>
      <c r="V3444" t="s">
        <v>3650</v>
      </c>
    </row>
    <row r="3445" spans="18:22" x14ac:dyDescent="0.35">
      <c r="R3445" t="s">
        <v>314</v>
      </c>
      <c r="S3445">
        <v>901580</v>
      </c>
      <c r="T3445" s="13">
        <v>526.24400000000003</v>
      </c>
      <c r="U3445" s="13">
        <v>173.30600000000001</v>
      </c>
      <c r="V3445" t="s">
        <v>3651</v>
      </c>
    </row>
    <row r="3446" spans="18:22" x14ac:dyDescent="0.35">
      <c r="R3446" t="s">
        <v>314</v>
      </c>
      <c r="S3446">
        <v>901590</v>
      </c>
      <c r="T3446" s="13">
        <v>25.091000000000001</v>
      </c>
      <c r="U3446" s="13">
        <v>0</v>
      </c>
      <c r="V3446" t="s">
        <v>3652</v>
      </c>
    </row>
    <row r="3447" spans="18:22" x14ac:dyDescent="0.35">
      <c r="R3447" t="s">
        <v>314</v>
      </c>
      <c r="S3447">
        <v>901600</v>
      </c>
      <c r="T3447" s="13">
        <v>71.954999999999998</v>
      </c>
      <c r="U3447" s="13">
        <v>1.579</v>
      </c>
      <c r="V3447" t="s">
        <v>3653</v>
      </c>
    </row>
    <row r="3448" spans="18:22" x14ac:dyDescent="0.35">
      <c r="R3448" t="s">
        <v>314</v>
      </c>
      <c r="S3448">
        <v>901720</v>
      </c>
      <c r="T3448" s="13">
        <v>177.797</v>
      </c>
      <c r="U3448" s="13">
        <v>0</v>
      </c>
      <c r="V3448" t="s">
        <v>3654</v>
      </c>
    </row>
    <row r="3449" spans="18:22" x14ac:dyDescent="0.35">
      <c r="R3449" t="s">
        <v>314</v>
      </c>
      <c r="S3449">
        <v>901730</v>
      </c>
      <c r="T3449" s="13">
        <v>26.83</v>
      </c>
      <c r="U3449" s="13">
        <v>0.55600000000000005</v>
      </c>
      <c r="V3449" t="s">
        <v>3655</v>
      </c>
    </row>
    <row r="3450" spans="18:22" x14ac:dyDescent="0.35">
      <c r="R3450" t="s">
        <v>314</v>
      </c>
      <c r="S3450">
        <v>901780</v>
      </c>
      <c r="T3450" s="13">
        <v>232.095</v>
      </c>
      <c r="U3450" s="13">
        <v>8.3810000000000002</v>
      </c>
      <c r="V3450" t="s">
        <v>3656</v>
      </c>
    </row>
    <row r="3451" spans="18:22" x14ac:dyDescent="0.35">
      <c r="R3451" t="s">
        <v>314</v>
      </c>
      <c r="S3451">
        <v>901790</v>
      </c>
      <c r="T3451" s="13">
        <v>0.503</v>
      </c>
      <c r="U3451" s="13">
        <v>0</v>
      </c>
      <c r="V3451" t="s">
        <v>3657</v>
      </c>
    </row>
    <row r="3452" spans="18:22" x14ac:dyDescent="0.35">
      <c r="R3452" t="s">
        <v>314</v>
      </c>
      <c r="S3452">
        <v>901811</v>
      </c>
      <c r="T3452" s="13">
        <v>0.39800000000000002</v>
      </c>
      <c r="U3452" s="13">
        <v>0</v>
      </c>
      <c r="V3452" t="s">
        <v>3658</v>
      </c>
    </row>
    <row r="3453" spans="18:22" x14ac:dyDescent="0.35">
      <c r="R3453" t="s">
        <v>314</v>
      </c>
      <c r="S3453">
        <v>901812</v>
      </c>
      <c r="T3453" s="13">
        <v>138.333</v>
      </c>
      <c r="U3453" s="13">
        <v>0</v>
      </c>
      <c r="V3453" t="s">
        <v>3659</v>
      </c>
    </row>
    <row r="3454" spans="18:22" x14ac:dyDescent="0.35">
      <c r="R3454" t="s">
        <v>314</v>
      </c>
      <c r="S3454">
        <v>901813</v>
      </c>
      <c r="T3454" s="13">
        <v>70.677000000000007</v>
      </c>
      <c r="U3454" s="13">
        <v>0</v>
      </c>
      <c r="V3454" t="s">
        <v>3660</v>
      </c>
    </row>
    <row r="3455" spans="18:22" x14ac:dyDescent="0.35">
      <c r="R3455" t="s">
        <v>314</v>
      </c>
      <c r="S3455">
        <v>901819</v>
      </c>
      <c r="T3455" s="13">
        <v>355.91300000000001</v>
      </c>
      <c r="U3455" s="13">
        <v>5.0609999999999999</v>
      </c>
      <c r="V3455" t="s">
        <v>3661</v>
      </c>
    </row>
    <row r="3456" spans="18:22" x14ac:dyDescent="0.35">
      <c r="R3456" t="s">
        <v>314</v>
      </c>
      <c r="S3456">
        <v>901820</v>
      </c>
      <c r="T3456" s="13">
        <v>0.11700000000000001</v>
      </c>
      <c r="U3456" s="13">
        <v>0.61299999999999999</v>
      </c>
      <c r="V3456" t="s">
        <v>3662</v>
      </c>
    </row>
    <row r="3457" spans="18:22" x14ac:dyDescent="0.35">
      <c r="R3457" t="s">
        <v>314</v>
      </c>
      <c r="S3457">
        <v>901831</v>
      </c>
      <c r="T3457" s="13">
        <v>303.61099999999999</v>
      </c>
      <c r="U3457" s="13">
        <v>0.745</v>
      </c>
      <c r="V3457" t="s">
        <v>3663</v>
      </c>
    </row>
    <row r="3458" spans="18:22" x14ac:dyDescent="0.35">
      <c r="R3458" t="s">
        <v>314</v>
      </c>
      <c r="S3458">
        <v>901832</v>
      </c>
      <c r="T3458" s="13">
        <v>161.608</v>
      </c>
      <c r="U3458" s="13">
        <v>0</v>
      </c>
      <c r="V3458" t="s">
        <v>3664</v>
      </c>
    </row>
    <row r="3459" spans="18:22" x14ac:dyDescent="0.35">
      <c r="R3459" t="s">
        <v>314</v>
      </c>
      <c r="S3459">
        <v>901839</v>
      </c>
      <c r="T3459" s="13">
        <v>335.92599999999999</v>
      </c>
      <c r="U3459" s="13">
        <v>0</v>
      </c>
      <c r="V3459" t="s">
        <v>3665</v>
      </c>
    </row>
    <row r="3460" spans="18:22" x14ac:dyDescent="0.35">
      <c r="R3460" t="s">
        <v>314</v>
      </c>
      <c r="S3460">
        <v>901841</v>
      </c>
      <c r="T3460" s="13">
        <v>2.23</v>
      </c>
      <c r="U3460" s="13">
        <v>0</v>
      </c>
      <c r="V3460" t="s">
        <v>3666</v>
      </c>
    </row>
    <row r="3461" spans="18:22" x14ac:dyDescent="0.35">
      <c r="R3461" t="s">
        <v>314</v>
      </c>
      <c r="S3461">
        <v>901849</v>
      </c>
      <c r="T3461" s="13">
        <v>377.57100000000003</v>
      </c>
      <c r="U3461" s="13">
        <v>11.86</v>
      </c>
      <c r="V3461" t="s">
        <v>3667</v>
      </c>
    </row>
    <row r="3462" spans="18:22" x14ac:dyDescent="0.35">
      <c r="R3462" t="s">
        <v>314</v>
      </c>
      <c r="S3462">
        <v>901850</v>
      </c>
      <c r="T3462" s="13">
        <v>343.892</v>
      </c>
      <c r="U3462" s="13">
        <v>0</v>
      </c>
      <c r="V3462" t="s">
        <v>3668</v>
      </c>
    </row>
    <row r="3463" spans="18:22" x14ac:dyDescent="0.35">
      <c r="R3463" t="s">
        <v>314</v>
      </c>
      <c r="S3463">
        <v>901890</v>
      </c>
      <c r="T3463" s="13">
        <v>23589.599999999999</v>
      </c>
      <c r="U3463" s="13">
        <v>535.02099999999996</v>
      </c>
      <c r="V3463" t="s">
        <v>3669</v>
      </c>
    </row>
    <row r="3464" spans="18:22" x14ac:dyDescent="0.35">
      <c r="R3464" t="s">
        <v>314</v>
      </c>
      <c r="S3464">
        <v>901910</v>
      </c>
      <c r="T3464" s="13">
        <v>41.265999999999998</v>
      </c>
      <c r="U3464" s="13">
        <v>0</v>
      </c>
      <c r="V3464" t="s">
        <v>3670</v>
      </c>
    </row>
    <row r="3465" spans="18:22" x14ac:dyDescent="0.35">
      <c r="R3465" t="s">
        <v>314</v>
      </c>
      <c r="S3465">
        <v>901920</v>
      </c>
      <c r="T3465" s="13">
        <v>177.42599999999999</v>
      </c>
      <c r="U3465" s="13">
        <v>0</v>
      </c>
      <c r="V3465" t="s">
        <v>3671</v>
      </c>
    </row>
    <row r="3466" spans="18:22" x14ac:dyDescent="0.35">
      <c r="R3466" t="s">
        <v>314</v>
      </c>
      <c r="S3466">
        <v>902000</v>
      </c>
      <c r="T3466" s="13">
        <v>20.988</v>
      </c>
      <c r="U3466" s="13">
        <v>0</v>
      </c>
      <c r="V3466" t="s">
        <v>3672</v>
      </c>
    </row>
    <row r="3467" spans="18:22" x14ac:dyDescent="0.35">
      <c r="R3467" t="s">
        <v>314</v>
      </c>
      <c r="S3467">
        <v>902110</v>
      </c>
      <c r="T3467" s="13">
        <v>148.554</v>
      </c>
      <c r="U3467" s="13">
        <v>0.47899999999999998</v>
      </c>
      <c r="V3467" t="s">
        <v>3673</v>
      </c>
    </row>
    <row r="3468" spans="18:22" x14ac:dyDescent="0.35">
      <c r="R3468" t="s">
        <v>314</v>
      </c>
      <c r="S3468">
        <v>902121</v>
      </c>
      <c r="T3468" s="13">
        <v>14.045</v>
      </c>
      <c r="U3468" s="13">
        <v>0</v>
      </c>
      <c r="V3468" t="s">
        <v>3674</v>
      </c>
    </row>
    <row r="3469" spans="18:22" x14ac:dyDescent="0.35">
      <c r="R3469" t="s">
        <v>314</v>
      </c>
      <c r="S3469">
        <v>902129</v>
      </c>
      <c r="T3469" s="13">
        <v>0.154</v>
      </c>
      <c r="U3469" s="13">
        <v>0</v>
      </c>
      <c r="V3469" t="s">
        <v>3675</v>
      </c>
    </row>
    <row r="3470" spans="18:22" x14ac:dyDescent="0.35">
      <c r="R3470" t="s">
        <v>314</v>
      </c>
      <c r="S3470">
        <v>902131</v>
      </c>
      <c r="T3470" s="13">
        <v>10.076000000000001</v>
      </c>
      <c r="U3470" s="13">
        <v>0</v>
      </c>
      <c r="V3470" t="s">
        <v>3676</v>
      </c>
    </row>
    <row r="3471" spans="18:22" x14ac:dyDescent="0.35">
      <c r="R3471" t="s">
        <v>314</v>
      </c>
      <c r="S3471">
        <v>902139</v>
      </c>
      <c r="T3471" s="13">
        <v>1.885</v>
      </c>
      <c r="U3471" s="13">
        <v>0</v>
      </c>
      <c r="V3471" t="s">
        <v>3677</v>
      </c>
    </row>
    <row r="3472" spans="18:22" x14ac:dyDescent="0.35">
      <c r="R3472" t="s">
        <v>314</v>
      </c>
      <c r="S3472">
        <v>902140</v>
      </c>
      <c r="T3472" s="13">
        <v>14.909000000000001</v>
      </c>
      <c r="U3472" s="13">
        <v>0</v>
      </c>
      <c r="V3472" t="s">
        <v>3678</v>
      </c>
    </row>
    <row r="3473" spans="18:22" x14ac:dyDescent="0.35">
      <c r="R3473" t="s">
        <v>314</v>
      </c>
      <c r="S3473">
        <v>902190</v>
      </c>
      <c r="T3473" s="13">
        <v>128.18700000000001</v>
      </c>
      <c r="U3473" s="13">
        <v>0</v>
      </c>
      <c r="V3473" t="s">
        <v>3679</v>
      </c>
    </row>
    <row r="3474" spans="18:22" x14ac:dyDescent="0.35">
      <c r="R3474" t="s">
        <v>314</v>
      </c>
      <c r="S3474">
        <v>902212</v>
      </c>
      <c r="T3474" s="13">
        <v>260.69099999999997</v>
      </c>
      <c r="U3474" s="13">
        <v>0</v>
      </c>
      <c r="V3474" t="s">
        <v>3680</v>
      </c>
    </row>
    <row r="3475" spans="18:22" x14ac:dyDescent="0.35">
      <c r="R3475" t="s">
        <v>314</v>
      </c>
      <c r="S3475">
        <v>902213</v>
      </c>
      <c r="T3475" s="13">
        <v>10.676</v>
      </c>
      <c r="U3475" s="13">
        <v>0</v>
      </c>
      <c r="V3475" t="s">
        <v>3681</v>
      </c>
    </row>
    <row r="3476" spans="18:22" x14ac:dyDescent="0.35">
      <c r="R3476" t="s">
        <v>314</v>
      </c>
      <c r="S3476">
        <v>902214</v>
      </c>
      <c r="T3476" s="13">
        <v>655.67600000000004</v>
      </c>
      <c r="U3476" s="13">
        <v>84.206000000000003</v>
      </c>
      <c r="V3476" t="s">
        <v>3681</v>
      </c>
    </row>
    <row r="3477" spans="18:22" x14ac:dyDescent="0.35">
      <c r="R3477" t="s">
        <v>314</v>
      </c>
      <c r="S3477">
        <v>902219</v>
      </c>
      <c r="T3477" s="13">
        <v>1245.01</v>
      </c>
      <c r="U3477" s="13">
        <v>16.335999999999999</v>
      </c>
      <c r="V3477" t="s">
        <v>3681</v>
      </c>
    </row>
    <row r="3478" spans="18:22" x14ac:dyDescent="0.35">
      <c r="R3478" t="s">
        <v>314</v>
      </c>
      <c r="S3478">
        <v>902221</v>
      </c>
      <c r="T3478" s="13">
        <v>7.1440000000000001</v>
      </c>
      <c r="U3478" s="13">
        <v>0</v>
      </c>
      <c r="V3478" t="s">
        <v>3682</v>
      </c>
    </row>
    <row r="3479" spans="18:22" x14ac:dyDescent="0.35">
      <c r="R3479" t="s">
        <v>314</v>
      </c>
      <c r="S3479">
        <v>902229</v>
      </c>
      <c r="T3479" s="13">
        <v>383.99099999999999</v>
      </c>
      <c r="U3479" s="13">
        <v>0</v>
      </c>
      <c r="V3479" t="s">
        <v>3682</v>
      </c>
    </row>
    <row r="3480" spans="18:22" x14ac:dyDescent="0.35">
      <c r="R3480" t="s">
        <v>314</v>
      </c>
      <c r="S3480">
        <v>902230</v>
      </c>
      <c r="T3480" s="13">
        <v>85.881</v>
      </c>
      <c r="U3480" s="13">
        <v>0</v>
      </c>
      <c r="V3480" t="s">
        <v>3683</v>
      </c>
    </row>
    <row r="3481" spans="18:22" x14ac:dyDescent="0.35">
      <c r="R3481" t="s">
        <v>314</v>
      </c>
      <c r="S3481">
        <v>902290</v>
      </c>
      <c r="T3481" s="13">
        <v>567.673</v>
      </c>
      <c r="U3481" s="13">
        <v>2.6070000000000002</v>
      </c>
      <c r="V3481" t="s">
        <v>3684</v>
      </c>
    </row>
    <row r="3482" spans="18:22" x14ac:dyDescent="0.35">
      <c r="R3482" t="s">
        <v>316</v>
      </c>
      <c r="S3482">
        <v>902300</v>
      </c>
      <c r="T3482" s="13">
        <v>864.14599999999996</v>
      </c>
      <c r="U3482" s="13">
        <v>342.73200000000003</v>
      </c>
      <c r="V3482" t="s">
        <v>3685</v>
      </c>
    </row>
    <row r="3483" spans="18:22" x14ac:dyDescent="0.35">
      <c r="R3483" t="s">
        <v>314</v>
      </c>
      <c r="S3483">
        <v>902410</v>
      </c>
      <c r="T3483" s="13">
        <v>11.94</v>
      </c>
      <c r="U3483" s="13">
        <v>1.2969999999999999</v>
      </c>
      <c r="V3483" t="s">
        <v>3686</v>
      </c>
    </row>
    <row r="3484" spans="18:22" x14ac:dyDescent="0.35">
      <c r="R3484" t="s">
        <v>314</v>
      </c>
      <c r="S3484">
        <v>902480</v>
      </c>
      <c r="T3484" s="13">
        <v>324.18</v>
      </c>
      <c r="U3484" s="13">
        <v>1.19</v>
      </c>
      <c r="V3484" t="s">
        <v>3686</v>
      </c>
    </row>
    <row r="3485" spans="18:22" x14ac:dyDescent="0.35">
      <c r="R3485" t="s">
        <v>314</v>
      </c>
      <c r="S3485">
        <v>902490</v>
      </c>
      <c r="T3485" s="13">
        <v>102.172</v>
      </c>
      <c r="U3485" s="13">
        <v>0</v>
      </c>
      <c r="V3485" t="s">
        <v>3171</v>
      </c>
    </row>
    <row r="3486" spans="18:22" x14ac:dyDescent="0.35">
      <c r="R3486" t="s">
        <v>314</v>
      </c>
      <c r="S3486">
        <v>902511</v>
      </c>
      <c r="T3486" s="13">
        <v>28.780999999999999</v>
      </c>
      <c r="U3486" s="13">
        <v>0</v>
      </c>
      <c r="V3486" t="s">
        <v>3687</v>
      </c>
    </row>
    <row r="3487" spans="18:22" x14ac:dyDescent="0.35">
      <c r="R3487" t="s">
        <v>314</v>
      </c>
      <c r="S3487">
        <v>902519</v>
      </c>
      <c r="T3487" s="13">
        <v>111.518</v>
      </c>
      <c r="U3487" s="13">
        <v>0</v>
      </c>
      <c r="V3487" t="s">
        <v>3687</v>
      </c>
    </row>
    <row r="3488" spans="18:22" x14ac:dyDescent="0.35">
      <c r="R3488" t="s">
        <v>314</v>
      </c>
      <c r="S3488">
        <v>902580</v>
      </c>
      <c r="T3488" s="13">
        <v>138.999</v>
      </c>
      <c r="U3488" s="13">
        <v>43.183</v>
      </c>
      <c r="V3488" t="s">
        <v>3688</v>
      </c>
    </row>
    <row r="3489" spans="18:22" x14ac:dyDescent="0.35">
      <c r="R3489" t="s">
        <v>314</v>
      </c>
      <c r="S3489">
        <v>902590</v>
      </c>
      <c r="T3489" s="13">
        <v>28.667000000000002</v>
      </c>
      <c r="U3489" s="13">
        <v>0</v>
      </c>
      <c r="V3489" t="s">
        <v>3689</v>
      </c>
    </row>
    <row r="3490" spans="18:22" x14ac:dyDescent="0.35">
      <c r="R3490" t="s">
        <v>314</v>
      </c>
      <c r="S3490">
        <v>902610</v>
      </c>
      <c r="T3490" s="13">
        <v>496.524</v>
      </c>
      <c r="U3490" s="13">
        <v>0.77600000000000002</v>
      </c>
      <c r="V3490" t="s">
        <v>3690</v>
      </c>
    </row>
    <row r="3491" spans="18:22" x14ac:dyDescent="0.35">
      <c r="R3491" t="s">
        <v>314</v>
      </c>
      <c r="S3491">
        <v>902620</v>
      </c>
      <c r="T3491" s="13">
        <v>204.24299999999999</v>
      </c>
      <c r="U3491" s="13">
        <v>0.126</v>
      </c>
      <c r="V3491" t="s">
        <v>3690</v>
      </c>
    </row>
    <row r="3492" spans="18:22" x14ac:dyDescent="0.35">
      <c r="R3492" t="s">
        <v>314</v>
      </c>
      <c r="S3492">
        <v>902680</v>
      </c>
      <c r="T3492" s="13">
        <v>167.61099999999999</v>
      </c>
      <c r="U3492" s="13">
        <v>3.54</v>
      </c>
      <c r="V3492" t="s">
        <v>3690</v>
      </c>
    </row>
    <row r="3493" spans="18:22" x14ac:dyDescent="0.35">
      <c r="R3493" t="s">
        <v>314</v>
      </c>
      <c r="S3493">
        <v>902690</v>
      </c>
      <c r="T3493" s="13">
        <v>48.798999999999999</v>
      </c>
      <c r="U3493" s="13">
        <v>0</v>
      </c>
      <c r="V3493" t="s">
        <v>3652</v>
      </c>
    </row>
    <row r="3494" spans="18:22" x14ac:dyDescent="0.35">
      <c r="R3494" t="s">
        <v>314</v>
      </c>
      <c r="S3494">
        <v>902710</v>
      </c>
      <c r="T3494" s="13">
        <v>42.356999999999999</v>
      </c>
      <c r="U3494" s="13">
        <v>0</v>
      </c>
      <c r="V3494" t="s">
        <v>3691</v>
      </c>
    </row>
    <row r="3495" spans="18:22" x14ac:dyDescent="0.35">
      <c r="R3495" t="s">
        <v>314</v>
      </c>
      <c r="S3495">
        <v>902720</v>
      </c>
      <c r="T3495" s="13">
        <v>203.76400000000001</v>
      </c>
      <c r="U3495" s="13">
        <v>0</v>
      </c>
      <c r="V3495" t="s">
        <v>3692</v>
      </c>
    </row>
    <row r="3496" spans="18:22" x14ac:dyDescent="0.35">
      <c r="R3496" t="s">
        <v>314</v>
      </c>
      <c r="S3496">
        <v>902730</v>
      </c>
      <c r="T3496" s="13">
        <v>147.261</v>
      </c>
      <c r="U3496" s="13">
        <v>13.731</v>
      </c>
      <c r="V3496" t="s">
        <v>3693</v>
      </c>
    </row>
    <row r="3497" spans="18:22" x14ac:dyDescent="0.35">
      <c r="R3497" t="s">
        <v>314</v>
      </c>
      <c r="S3497">
        <v>902750</v>
      </c>
      <c r="T3497" s="13">
        <v>1020.1</v>
      </c>
      <c r="U3497" s="13">
        <v>52.648000000000003</v>
      </c>
      <c r="V3497" t="s">
        <v>3694</v>
      </c>
    </row>
    <row r="3498" spans="18:22" x14ac:dyDescent="0.35">
      <c r="R3498" t="s">
        <v>314</v>
      </c>
      <c r="S3498">
        <v>902780</v>
      </c>
      <c r="T3498" s="13">
        <v>1396.19</v>
      </c>
      <c r="U3498" s="13">
        <v>38.46</v>
      </c>
      <c r="V3498" t="s">
        <v>3694</v>
      </c>
    </row>
    <row r="3499" spans="18:22" x14ac:dyDescent="0.35">
      <c r="R3499" t="s">
        <v>314</v>
      </c>
      <c r="S3499">
        <v>902790</v>
      </c>
      <c r="T3499" s="13">
        <v>211.005</v>
      </c>
      <c r="U3499" s="13">
        <v>0</v>
      </c>
      <c r="V3499" t="s">
        <v>3695</v>
      </c>
    </row>
    <row r="3500" spans="18:22" x14ac:dyDescent="0.35">
      <c r="R3500" t="s">
        <v>314</v>
      </c>
      <c r="S3500">
        <v>902810</v>
      </c>
      <c r="T3500" s="13">
        <v>1.232</v>
      </c>
      <c r="U3500" s="13">
        <v>0</v>
      </c>
      <c r="V3500" t="s">
        <v>3696</v>
      </c>
    </row>
    <row r="3501" spans="18:22" x14ac:dyDescent="0.35">
      <c r="R3501" t="s">
        <v>314</v>
      </c>
      <c r="S3501">
        <v>902820</v>
      </c>
      <c r="T3501" s="13">
        <v>177.499</v>
      </c>
      <c r="U3501" s="13">
        <v>0</v>
      </c>
      <c r="V3501" t="s">
        <v>3697</v>
      </c>
    </row>
    <row r="3502" spans="18:22" x14ac:dyDescent="0.35">
      <c r="R3502" t="s">
        <v>314</v>
      </c>
      <c r="S3502">
        <v>902830</v>
      </c>
      <c r="T3502" s="13">
        <v>3748.7</v>
      </c>
      <c r="U3502" s="13">
        <v>25.983000000000001</v>
      </c>
      <c r="V3502" t="s">
        <v>3698</v>
      </c>
    </row>
    <row r="3503" spans="18:22" x14ac:dyDescent="0.35">
      <c r="R3503" t="s">
        <v>314</v>
      </c>
      <c r="S3503">
        <v>902890</v>
      </c>
      <c r="T3503" s="13">
        <v>81.206999999999994</v>
      </c>
      <c r="U3503" s="13">
        <v>0</v>
      </c>
      <c r="V3503" t="s">
        <v>3699</v>
      </c>
    </row>
    <row r="3504" spans="18:22" x14ac:dyDescent="0.35">
      <c r="R3504" t="s">
        <v>314</v>
      </c>
      <c r="S3504">
        <v>902910</v>
      </c>
      <c r="T3504" s="13">
        <v>17.215</v>
      </c>
      <c r="U3504" s="13">
        <v>0</v>
      </c>
      <c r="V3504" t="s">
        <v>3700</v>
      </c>
    </row>
    <row r="3505" spans="18:22" x14ac:dyDescent="0.35">
      <c r="R3505" t="s">
        <v>314</v>
      </c>
      <c r="S3505">
        <v>902920</v>
      </c>
      <c r="T3505" s="13">
        <v>56.393999999999998</v>
      </c>
      <c r="U3505" s="13">
        <v>0.21</v>
      </c>
      <c r="V3505" t="s">
        <v>3701</v>
      </c>
    </row>
    <row r="3506" spans="18:22" x14ac:dyDescent="0.35">
      <c r="R3506" t="s">
        <v>314</v>
      </c>
      <c r="S3506">
        <v>902990</v>
      </c>
      <c r="T3506" s="13">
        <v>41.598999999999997</v>
      </c>
      <c r="U3506" s="13">
        <v>0</v>
      </c>
      <c r="V3506" t="s">
        <v>3689</v>
      </c>
    </row>
    <row r="3507" spans="18:22" x14ac:dyDescent="0.35">
      <c r="R3507" t="s">
        <v>314</v>
      </c>
      <c r="S3507">
        <v>903010</v>
      </c>
      <c r="T3507" s="13">
        <v>119.913</v>
      </c>
      <c r="U3507" s="13">
        <v>0</v>
      </c>
      <c r="V3507" t="s">
        <v>3690</v>
      </c>
    </row>
    <row r="3508" spans="18:22" x14ac:dyDescent="0.35">
      <c r="R3508" t="s">
        <v>314</v>
      </c>
      <c r="S3508">
        <v>903020</v>
      </c>
      <c r="T3508" s="13">
        <v>10.526</v>
      </c>
      <c r="U3508" s="13">
        <v>0</v>
      </c>
      <c r="V3508" t="s">
        <v>3702</v>
      </c>
    </row>
    <row r="3509" spans="18:22" x14ac:dyDescent="0.35">
      <c r="R3509" t="s">
        <v>314</v>
      </c>
      <c r="S3509">
        <v>903031</v>
      </c>
      <c r="T3509" s="13">
        <v>15.618</v>
      </c>
      <c r="U3509" s="13">
        <v>2.1000000000000001E-2</v>
      </c>
      <c r="V3509" t="s">
        <v>3703</v>
      </c>
    </row>
    <row r="3510" spans="18:22" x14ac:dyDescent="0.35">
      <c r="R3510" t="s">
        <v>314</v>
      </c>
      <c r="S3510">
        <v>903032</v>
      </c>
      <c r="T3510" s="13">
        <v>23.684999999999999</v>
      </c>
      <c r="U3510" s="13">
        <v>0</v>
      </c>
      <c r="V3510" t="s">
        <v>3704</v>
      </c>
    </row>
    <row r="3511" spans="18:22" x14ac:dyDescent="0.35">
      <c r="R3511" t="s">
        <v>314</v>
      </c>
      <c r="S3511">
        <v>903033</v>
      </c>
      <c r="T3511" s="13">
        <v>98.89</v>
      </c>
      <c r="U3511" s="13">
        <v>0</v>
      </c>
      <c r="V3511" t="s">
        <v>3705</v>
      </c>
    </row>
    <row r="3512" spans="18:22" x14ac:dyDescent="0.35">
      <c r="R3512" t="s">
        <v>314</v>
      </c>
      <c r="S3512">
        <v>903039</v>
      </c>
      <c r="T3512" s="13">
        <v>87.837000000000003</v>
      </c>
      <c r="U3512" s="13">
        <v>0</v>
      </c>
      <c r="V3512" t="s">
        <v>3690</v>
      </c>
    </row>
    <row r="3513" spans="18:22" x14ac:dyDescent="0.35">
      <c r="R3513" t="s">
        <v>314</v>
      </c>
      <c r="S3513">
        <v>903040</v>
      </c>
      <c r="T3513" s="13">
        <v>43.414999999999999</v>
      </c>
      <c r="U3513" s="13">
        <v>0</v>
      </c>
      <c r="V3513" t="s">
        <v>3706</v>
      </c>
    </row>
    <row r="3514" spans="18:22" x14ac:dyDescent="0.35">
      <c r="R3514" t="s">
        <v>314</v>
      </c>
      <c r="S3514">
        <v>903082</v>
      </c>
      <c r="T3514" s="13">
        <v>7.9000000000000001E-2</v>
      </c>
      <c r="U3514" s="13">
        <v>0</v>
      </c>
      <c r="V3514" t="s">
        <v>3690</v>
      </c>
    </row>
    <row r="3515" spans="18:22" x14ac:dyDescent="0.35">
      <c r="R3515" t="s">
        <v>314</v>
      </c>
      <c r="S3515">
        <v>903089</v>
      </c>
      <c r="T3515" s="13">
        <v>312.084</v>
      </c>
      <c r="U3515" s="13">
        <v>0</v>
      </c>
      <c r="V3515" t="s">
        <v>3707</v>
      </c>
    </row>
    <row r="3516" spans="18:22" x14ac:dyDescent="0.35">
      <c r="R3516" t="s">
        <v>314</v>
      </c>
      <c r="S3516">
        <v>903090</v>
      </c>
      <c r="T3516" s="13">
        <v>14.958</v>
      </c>
      <c r="U3516" s="13">
        <v>0</v>
      </c>
      <c r="V3516" t="s">
        <v>3652</v>
      </c>
    </row>
    <row r="3517" spans="18:22" x14ac:dyDescent="0.35">
      <c r="R3517" t="s">
        <v>314</v>
      </c>
      <c r="S3517">
        <v>903110</v>
      </c>
      <c r="T3517" s="13">
        <v>123.24299999999999</v>
      </c>
      <c r="U3517" s="13">
        <v>0</v>
      </c>
      <c r="V3517" t="s">
        <v>3708</v>
      </c>
    </row>
    <row r="3518" spans="18:22" x14ac:dyDescent="0.35">
      <c r="R3518" t="s">
        <v>314</v>
      </c>
      <c r="S3518">
        <v>903120</v>
      </c>
      <c r="T3518" s="13">
        <v>133.886</v>
      </c>
      <c r="U3518" s="13">
        <v>0</v>
      </c>
      <c r="V3518" t="s">
        <v>3709</v>
      </c>
    </row>
    <row r="3519" spans="18:22" x14ac:dyDescent="0.35">
      <c r="R3519" t="s">
        <v>314</v>
      </c>
      <c r="S3519">
        <v>903141</v>
      </c>
      <c r="T3519" s="13">
        <v>3.9380000000000002</v>
      </c>
      <c r="U3519" s="13">
        <v>0</v>
      </c>
      <c r="V3519" t="s">
        <v>3710</v>
      </c>
    </row>
    <row r="3520" spans="18:22" x14ac:dyDescent="0.35">
      <c r="R3520" t="s">
        <v>314</v>
      </c>
      <c r="S3520">
        <v>903149</v>
      </c>
      <c r="T3520" s="13">
        <v>167.10300000000001</v>
      </c>
      <c r="U3520" s="13">
        <v>3.714</v>
      </c>
      <c r="V3520" t="s">
        <v>3711</v>
      </c>
    </row>
    <row r="3521" spans="18:22" x14ac:dyDescent="0.35">
      <c r="R3521" t="s">
        <v>314</v>
      </c>
      <c r="S3521">
        <v>903180</v>
      </c>
      <c r="T3521" s="13">
        <v>1134.5</v>
      </c>
      <c r="U3521" s="13">
        <v>72.007000000000005</v>
      </c>
      <c r="V3521" t="s">
        <v>3712</v>
      </c>
    </row>
    <row r="3522" spans="18:22" x14ac:dyDescent="0.35">
      <c r="R3522" t="s">
        <v>314</v>
      </c>
      <c r="S3522">
        <v>903190</v>
      </c>
      <c r="T3522" s="13">
        <v>155.05099999999999</v>
      </c>
      <c r="U3522" s="13">
        <v>0</v>
      </c>
      <c r="V3522" t="s">
        <v>3713</v>
      </c>
    </row>
    <row r="3523" spans="18:22" x14ac:dyDescent="0.35">
      <c r="R3523" t="s">
        <v>314</v>
      </c>
      <c r="S3523">
        <v>903210</v>
      </c>
      <c r="T3523" s="13">
        <v>87.185000000000002</v>
      </c>
      <c r="U3523" s="13">
        <v>0</v>
      </c>
      <c r="V3523" t="s">
        <v>3714</v>
      </c>
    </row>
    <row r="3524" spans="18:22" x14ac:dyDescent="0.35">
      <c r="R3524" t="s">
        <v>314</v>
      </c>
      <c r="S3524">
        <v>903220</v>
      </c>
      <c r="T3524" s="13">
        <v>1.998</v>
      </c>
      <c r="U3524" s="13">
        <v>0</v>
      </c>
      <c r="V3524" t="s">
        <v>3715</v>
      </c>
    </row>
    <row r="3525" spans="18:22" x14ac:dyDescent="0.35">
      <c r="R3525" t="s">
        <v>314</v>
      </c>
      <c r="S3525">
        <v>903281</v>
      </c>
      <c r="T3525" s="13">
        <v>1.425</v>
      </c>
      <c r="U3525" s="13">
        <v>0</v>
      </c>
      <c r="V3525" t="s">
        <v>3716</v>
      </c>
    </row>
    <row r="3526" spans="18:22" x14ac:dyDescent="0.35">
      <c r="R3526" t="s">
        <v>314</v>
      </c>
      <c r="S3526">
        <v>903289</v>
      </c>
      <c r="T3526" s="13">
        <v>945.78399999999999</v>
      </c>
      <c r="U3526" s="13">
        <v>1.494</v>
      </c>
      <c r="V3526" t="s">
        <v>3717</v>
      </c>
    </row>
    <row r="3527" spans="18:22" x14ac:dyDescent="0.35">
      <c r="R3527" t="s">
        <v>314</v>
      </c>
      <c r="S3527">
        <v>903290</v>
      </c>
      <c r="T3527" s="13">
        <v>52.063000000000002</v>
      </c>
      <c r="U3527" s="13">
        <v>0</v>
      </c>
      <c r="V3527" t="s">
        <v>3652</v>
      </c>
    </row>
    <row r="3528" spans="18:22" x14ac:dyDescent="0.35">
      <c r="R3528" t="s">
        <v>314</v>
      </c>
      <c r="S3528">
        <v>903300</v>
      </c>
      <c r="T3528" s="13">
        <v>49.643000000000001</v>
      </c>
      <c r="U3528" s="13">
        <v>0</v>
      </c>
      <c r="V3528" t="s">
        <v>3718</v>
      </c>
    </row>
    <row r="3529" spans="18:22" x14ac:dyDescent="0.35">
      <c r="R3529" t="s">
        <v>314</v>
      </c>
      <c r="S3529">
        <v>910111</v>
      </c>
      <c r="T3529" s="13">
        <v>0.184</v>
      </c>
      <c r="U3529" s="13">
        <v>0</v>
      </c>
      <c r="V3529" t="s">
        <v>3719</v>
      </c>
    </row>
    <row r="3530" spans="18:22" x14ac:dyDescent="0.35">
      <c r="R3530" t="s">
        <v>314</v>
      </c>
      <c r="S3530">
        <v>910119</v>
      </c>
      <c r="T3530" s="13">
        <v>63.960999999999999</v>
      </c>
      <c r="U3530" s="13">
        <v>0</v>
      </c>
      <c r="V3530" t="s">
        <v>3720</v>
      </c>
    </row>
    <row r="3531" spans="18:22" x14ac:dyDescent="0.35">
      <c r="R3531" t="s">
        <v>314</v>
      </c>
      <c r="S3531">
        <v>910121</v>
      </c>
      <c r="T3531" s="13">
        <v>1.444</v>
      </c>
      <c r="U3531" s="13">
        <v>0</v>
      </c>
      <c r="V3531" t="s">
        <v>3721</v>
      </c>
    </row>
    <row r="3532" spans="18:22" x14ac:dyDescent="0.35">
      <c r="R3532" t="s">
        <v>314</v>
      </c>
      <c r="S3532">
        <v>910129</v>
      </c>
      <c r="T3532" s="13">
        <v>8.4000000000000005E-2</v>
      </c>
      <c r="U3532" s="13">
        <v>0</v>
      </c>
      <c r="V3532" t="s">
        <v>3721</v>
      </c>
    </row>
    <row r="3533" spans="18:22" x14ac:dyDescent="0.35">
      <c r="R3533" t="s">
        <v>314</v>
      </c>
      <c r="S3533">
        <v>910199</v>
      </c>
      <c r="T3533" s="13">
        <v>15.882</v>
      </c>
      <c r="U3533" s="13">
        <v>0</v>
      </c>
      <c r="V3533" t="s">
        <v>3722</v>
      </c>
    </row>
    <row r="3534" spans="18:22" x14ac:dyDescent="0.35">
      <c r="R3534" t="s">
        <v>314</v>
      </c>
      <c r="S3534">
        <v>910211</v>
      </c>
      <c r="T3534" s="13">
        <v>16.701000000000001</v>
      </c>
      <c r="U3534" s="13">
        <v>31.561</v>
      </c>
      <c r="V3534" t="s">
        <v>3719</v>
      </c>
    </row>
    <row r="3535" spans="18:22" x14ac:dyDescent="0.35">
      <c r="R3535" t="s">
        <v>314</v>
      </c>
      <c r="S3535">
        <v>910212</v>
      </c>
      <c r="T3535" s="13">
        <v>3.5999999999999997E-2</v>
      </c>
      <c r="U3535" s="13">
        <v>0</v>
      </c>
      <c r="V3535" t="s">
        <v>3719</v>
      </c>
    </row>
    <row r="3536" spans="18:22" x14ac:dyDescent="0.35">
      <c r="R3536" t="s">
        <v>314</v>
      </c>
      <c r="S3536">
        <v>910219</v>
      </c>
      <c r="T3536" s="13">
        <v>74.296000000000006</v>
      </c>
      <c r="U3536" s="13">
        <v>0</v>
      </c>
      <c r="V3536" t="s">
        <v>3719</v>
      </c>
    </row>
    <row r="3537" spans="18:22" x14ac:dyDescent="0.35">
      <c r="R3537" t="s">
        <v>314</v>
      </c>
      <c r="S3537">
        <v>910229</v>
      </c>
      <c r="T3537" s="13">
        <v>33.801000000000002</v>
      </c>
      <c r="U3537" s="13">
        <v>0</v>
      </c>
      <c r="V3537" t="s">
        <v>3721</v>
      </c>
    </row>
    <row r="3538" spans="18:22" x14ac:dyDescent="0.35">
      <c r="R3538" t="s">
        <v>314</v>
      </c>
      <c r="S3538">
        <v>910291</v>
      </c>
      <c r="T3538" s="13">
        <v>7.9000000000000001E-2</v>
      </c>
      <c r="U3538" s="13">
        <v>0</v>
      </c>
      <c r="V3538" t="s">
        <v>3722</v>
      </c>
    </row>
    <row r="3539" spans="18:22" x14ac:dyDescent="0.35">
      <c r="R3539" t="s">
        <v>314</v>
      </c>
      <c r="S3539">
        <v>910299</v>
      </c>
      <c r="T3539" s="13">
        <v>11.670999999999999</v>
      </c>
      <c r="U3539" s="13">
        <v>0</v>
      </c>
      <c r="V3539" t="s">
        <v>3722</v>
      </c>
    </row>
    <row r="3540" spans="18:22" x14ac:dyDescent="0.35">
      <c r="R3540" t="s">
        <v>314</v>
      </c>
      <c r="S3540">
        <v>910390</v>
      </c>
      <c r="T3540" s="13">
        <v>2.7290000000000001</v>
      </c>
      <c r="U3540" s="13">
        <v>1.4370000000000001</v>
      </c>
      <c r="V3540" t="s">
        <v>3723</v>
      </c>
    </row>
    <row r="3541" spans="18:22" x14ac:dyDescent="0.35">
      <c r="R3541" t="s">
        <v>314</v>
      </c>
      <c r="S3541">
        <v>910400</v>
      </c>
      <c r="T3541" s="13">
        <v>0.77300000000000002</v>
      </c>
      <c r="U3541" s="13">
        <v>0</v>
      </c>
      <c r="V3541" t="s">
        <v>3724</v>
      </c>
    </row>
    <row r="3542" spans="18:22" x14ac:dyDescent="0.35">
      <c r="R3542" t="s">
        <v>314</v>
      </c>
      <c r="S3542">
        <v>910511</v>
      </c>
      <c r="T3542" s="13">
        <v>0.13</v>
      </c>
      <c r="U3542" s="13">
        <v>0</v>
      </c>
      <c r="V3542" t="s">
        <v>3725</v>
      </c>
    </row>
    <row r="3543" spans="18:22" x14ac:dyDescent="0.35">
      <c r="R3543" t="s">
        <v>314</v>
      </c>
      <c r="S3543">
        <v>910519</v>
      </c>
      <c r="T3543" s="13">
        <v>5.4450000000000003</v>
      </c>
      <c r="U3543" s="13">
        <v>0</v>
      </c>
      <c r="V3543" t="s">
        <v>3726</v>
      </c>
    </row>
    <row r="3544" spans="18:22" x14ac:dyDescent="0.35">
      <c r="R3544" t="s">
        <v>314</v>
      </c>
      <c r="S3544">
        <v>910521</v>
      </c>
      <c r="T3544" s="13">
        <v>12.978</v>
      </c>
      <c r="U3544" s="13">
        <v>0</v>
      </c>
      <c r="V3544" t="s">
        <v>3727</v>
      </c>
    </row>
    <row r="3545" spans="18:22" x14ac:dyDescent="0.35">
      <c r="R3545" t="s">
        <v>314</v>
      </c>
      <c r="S3545">
        <v>910529</v>
      </c>
      <c r="T3545" s="13">
        <v>25.507000000000001</v>
      </c>
      <c r="U3545" s="13">
        <v>0.02</v>
      </c>
      <c r="V3545" t="s">
        <v>3728</v>
      </c>
    </row>
    <row r="3546" spans="18:22" x14ac:dyDescent="0.35">
      <c r="R3546" t="s">
        <v>314</v>
      </c>
      <c r="S3546">
        <v>910591</v>
      </c>
      <c r="T3546" s="13">
        <v>0.69799999999999995</v>
      </c>
      <c r="U3546" s="13">
        <v>0</v>
      </c>
      <c r="V3546" t="s">
        <v>3729</v>
      </c>
    </row>
    <row r="3547" spans="18:22" x14ac:dyDescent="0.35">
      <c r="R3547" t="s">
        <v>314</v>
      </c>
      <c r="S3547">
        <v>910599</v>
      </c>
      <c r="T3547" s="13">
        <v>2.4950000000000001</v>
      </c>
      <c r="U3547" s="13">
        <v>0</v>
      </c>
      <c r="V3547" t="s">
        <v>3729</v>
      </c>
    </row>
    <row r="3548" spans="18:22" x14ac:dyDescent="0.35">
      <c r="R3548" t="s">
        <v>314</v>
      </c>
      <c r="S3548">
        <v>910610</v>
      </c>
      <c r="T3548" s="13">
        <v>14.27</v>
      </c>
      <c r="U3548" s="13">
        <v>0</v>
      </c>
      <c r="V3548" t="s">
        <v>3730</v>
      </c>
    </row>
    <row r="3549" spans="18:22" x14ac:dyDescent="0.35">
      <c r="R3549" t="s">
        <v>314</v>
      </c>
      <c r="S3549">
        <v>910690</v>
      </c>
      <c r="T3549" s="13">
        <v>3.2749999999999999</v>
      </c>
      <c r="U3549" s="13">
        <v>0</v>
      </c>
      <c r="V3549" t="s">
        <v>3731</v>
      </c>
    </row>
    <row r="3550" spans="18:22" x14ac:dyDescent="0.35">
      <c r="R3550" t="s">
        <v>314</v>
      </c>
      <c r="S3550">
        <v>910700</v>
      </c>
      <c r="T3550" s="13">
        <v>7.4349999999999996</v>
      </c>
      <c r="U3550" s="13">
        <v>0</v>
      </c>
      <c r="V3550" t="s">
        <v>3732</v>
      </c>
    </row>
    <row r="3551" spans="18:22" x14ac:dyDescent="0.35">
      <c r="R3551" t="s">
        <v>314</v>
      </c>
      <c r="S3551">
        <v>910819</v>
      </c>
      <c r="T3551" s="13">
        <v>2E-3</v>
      </c>
      <c r="U3551" s="13">
        <v>0</v>
      </c>
      <c r="V3551" t="s">
        <v>3733</v>
      </c>
    </row>
    <row r="3552" spans="18:22" x14ac:dyDescent="0.35">
      <c r="R3552" t="s">
        <v>314</v>
      </c>
      <c r="S3552">
        <v>910890</v>
      </c>
      <c r="T3552" s="13">
        <v>12.824999999999999</v>
      </c>
      <c r="U3552" s="13">
        <v>0</v>
      </c>
      <c r="V3552" t="s">
        <v>3733</v>
      </c>
    </row>
    <row r="3553" spans="18:22" x14ac:dyDescent="0.35">
      <c r="R3553" t="s">
        <v>314</v>
      </c>
      <c r="S3553">
        <v>910990</v>
      </c>
      <c r="T3553" s="13">
        <v>1.274</v>
      </c>
      <c r="U3553" s="13">
        <v>0</v>
      </c>
      <c r="V3553" t="s">
        <v>3734</v>
      </c>
    </row>
    <row r="3554" spans="18:22" x14ac:dyDescent="0.35">
      <c r="R3554" t="s">
        <v>314</v>
      </c>
      <c r="S3554">
        <v>911090</v>
      </c>
      <c r="T3554" s="13">
        <v>0.69899999999999995</v>
      </c>
      <c r="U3554" s="13">
        <v>0</v>
      </c>
      <c r="V3554" t="s">
        <v>3735</v>
      </c>
    </row>
    <row r="3555" spans="18:22" x14ac:dyDescent="0.35">
      <c r="R3555" t="s">
        <v>314</v>
      </c>
      <c r="S3555">
        <v>911110</v>
      </c>
      <c r="T3555" s="13">
        <v>2.5999999999999999E-2</v>
      </c>
      <c r="U3555" s="13">
        <v>0</v>
      </c>
      <c r="V3555" t="s">
        <v>3736</v>
      </c>
    </row>
    <row r="3556" spans="18:22" x14ac:dyDescent="0.35">
      <c r="R3556" t="s">
        <v>314</v>
      </c>
      <c r="S3556">
        <v>911180</v>
      </c>
      <c r="T3556" s="13">
        <v>0.11600000000000001</v>
      </c>
      <c r="U3556" s="13">
        <v>0</v>
      </c>
      <c r="V3556" t="s">
        <v>3737</v>
      </c>
    </row>
    <row r="3557" spans="18:22" x14ac:dyDescent="0.35">
      <c r="R3557" t="s">
        <v>314</v>
      </c>
      <c r="S3557">
        <v>911190</v>
      </c>
      <c r="T3557" s="13">
        <v>0.11600000000000001</v>
      </c>
      <c r="U3557" s="13">
        <v>0</v>
      </c>
      <c r="V3557" t="s">
        <v>3738</v>
      </c>
    </row>
    <row r="3558" spans="18:22" x14ac:dyDescent="0.35">
      <c r="R3558" t="s">
        <v>314</v>
      </c>
      <c r="S3558">
        <v>911290</v>
      </c>
      <c r="T3558" s="13">
        <v>6.5000000000000002E-2</v>
      </c>
      <c r="U3558" s="13">
        <v>0</v>
      </c>
      <c r="V3558" t="s">
        <v>3739</v>
      </c>
    </row>
    <row r="3559" spans="18:22" x14ac:dyDescent="0.35">
      <c r="R3559" t="s">
        <v>308</v>
      </c>
      <c r="S3559">
        <v>911390</v>
      </c>
      <c r="T3559" s="13">
        <v>1.3520000000000001</v>
      </c>
      <c r="U3559" s="13">
        <v>0</v>
      </c>
      <c r="V3559" t="s">
        <v>3740</v>
      </c>
    </row>
    <row r="3560" spans="18:22" x14ac:dyDescent="0.35">
      <c r="R3560" t="s">
        <v>316</v>
      </c>
      <c r="S3560">
        <v>911490</v>
      </c>
      <c r="T3560" s="13">
        <v>0.63600000000000001</v>
      </c>
      <c r="U3560" s="13">
        <v>0</v>
      </c>
      <c r="V3560" t="s">
        <v>3741</v>
      </c>
    </row>
    <row r="3561" spans="18:22" x14ac:dyDescent="0.35">
      <c r="R3561" t="s">
        <v>316</v>
      </c>
      <c r="S3561">
        <v>920110</v>
      </c>
      <c r="T3561" s="13">
        <v>1.1200000000000001</v>
      </c>
      <c r="U3561" s="13">
        <v>0</v>
      </c>
      <c r="V3561" t="s">
        <v>3742</v>
      </c>
    </row>
    <row r="3562" spans="18:22" x14ac:dyDescent="0.35">
      <c r="R3562" t="s">
        <v>316</v>
      </c>
      <c r="S3562">
        <v>920120</v>
      </c>
      <c r="T3562" s="13">
        <v>11.595000000000001</v>
      </c>
      <c r="U3562" s="13">
        <v>0</v>
      </c>
      <c r="V3562" t="s">
        <v>3743</v>
      </c>
    </row>
    <row r="3563" spans="18:22" x14ac:dyDescent="0.35">
      <c r="R3563" t="s">
        <v>316</v>
      </c>
      <c r="S3563">
        <v>920190</v>
      </c>
      <c r="T3563" s="13">
        <v>385.279</v>
      </c>
      <c r="U3563" s="13">
        <v>0</v>
      </c>
      <c r="V3563" t="s">
        <v>3744</v>
      </c>
    </row>
    <row r="3564" spans="18:22" x14ac:dyDescent="0.35">
      <c r="R3564" t="s">
        <v>316</v>
      </c>
      <c r="S3564">
        <v>920210</v>
      </c>
      <c r="T3564" s="13">
        <v>43.679000000000002</v>
      </c>
      <c r="U3564" s="13">
        <v>4.431</v>
      </c>
      <c r="V3564" t="s">
        <v>3745</v>
      </c>
    </row>
    <row r="3565" spans="18:22" x14ac:dyDescent="0.35">
      <c r="R3565" t="s">
        <v>316</v>
      </c>
      <c r="S3565">
        <v>920290</v>
      </c>
      <c r="T3565" s="13">
        <v>19.239999999999998</v>
      </c>
      <c r="U3565" s="13">
        <v>0.19</v>
      </c>
      <c r="V3565" t="s">
        <v>3746</v>
      </c>
    </row>
    <row r="3566" spans="18:22" x14ac:dyDescent="0.35">
      <c r="R3566" t="s">
        <v>316</v>
      </c>
      <c r="S3566">
        <v>920510</v>
      </c>
      <c r="T3566" s="13">
        <v>0.42299999999999999</v>
      </c>
      <c r="U3566" s="13">
        <v>0</v>
      </c>
      <c r="V3566" t="s">
        <v>3747</v>
      </c>
    </row>
    <row r="3567" spans="18:22" x14ac:dyDescent="0.35">
      <c r="R3567" t="s">
        <v>316</v>
      </c>
      <c r="S3567">
        <v>920590</v>
      </c>
      <c r="T3567" s="13">
        <v>1.389</v>
      </c>
      <c r="U3567" s="13">
        <v>0</v>
      </c>
      <c r="V3567" t="s">
        <v>3748</v>
      </c>
    </row>
    <row r="3568" spans="18:22" x14ac:dyDescent="0.35">
      <c r="R3568" t="s">
        <v>316</v>
      </c>
      <c r="S3568">
        <v>920600</v>
      </c>
      <c r="T3568" s="13">
        <v>18.658000000000001</v>
      </c>
      <c r="U3568" s="13">
        <v>0</v>
      </c>
      <c r="V3568" t="s">
        <v>3749</v>
      </c>
    </row>
    <row r="3569" spans="18:22" x14ac:dyDescent="0.35">
      <c r="R3569" t="s">
        <v>316</v>
      </c>
      <c r="S3569">
        <v>920710</v>
      </c>
      <c r="T3569" s="13">
        <v>102.854</v>
      </c>
      <c r="U3569" s="13">
        <v>6.6000000000000003E-2</v>
      </c>
      <c r="V3569" t="s">
        <v>3750</v>
      </c>
    </row>
    <row r="3570" spans="18:22" x14ac:dyDescent="0.35">
      <c r="R3570" t="s">
        <v>316</v>
      </c>
      <c r="S3570">
        <v>920790</v>
      </c>
      <c r="T3570" s="13">
        <v>26.411000000000001</v>
      </c>
      <c r="U3570" s="13">
        <v>0</v>
      </c>
      <c r="V3570" t="s">
        <v>3751</v>
      </c>
    </row>
    <row r="3571" spans="18:22" x14ac:dyDescent="0.35">
      <c r="R3571" t="s">
        <v>316</v>
      </c>
      <c r="S3571">
        <v>920810</v>
      </c>
      <c r="T3571" s="13">
        <v>18.018999999999998</v>
      </c>
      <c r="U3571" s="13">
        <v>0</v>
      </c>
      <c r="V3571" t="s">
        <v>3752</v>
      </c>
    </row>
    <row r="3572" spans="18:22" x14ac:dyDescent="0.35">
      <c r="R3572" t="s">
        <v>316</v>
      </c>
      <c r="S3572">
        <v>920890</v>
      </c>
      <c r="T3572" s="13">
        <v>28.082999999999998</v>
      </c>
      <c r="U3572" s="13">
        <v>0.73799999999999999</v>
      </c>
      <c r="V3572" t="s">
        <v>3753</v>
      </c>
    </row>
    <row r="3573" spans="18:22" x14ac:dyDescent="0.35">
      <c r="R3573" t="s">
        <v>316</v>
      </c>
      <c r="S3573">
        <v>920930</v>
      </c>
      <c r="T3573" s="13">
        <v>1.256</v>
      </c>
      <c r="U3573" s="13">
        <v>0</v>
      </c>
      <c r="V3573" t="s">
        <v>3754</v>
      </c>
    </row>
    <row r="3574" spans="18:22" x14ac:dyDescent="0.35">
      <c r="R3574" t="s">
        <v>316</v>
      </c>
      <c r="S3574">
        <v>920991</v>
      </c>
      <c r="T3574" s="13">
        <v>6.3E-2</v>
      </c>
      <c r="U3574" s="13">
        <v>0</v>
      </c>
      <c r="V3574" t="s">
        <v>3755</v>
      </c>
    </row>
    <row r="3575" spans="18:22" x14ac:dyDescent="0.35">
      <c r="R3575" t="s">
        <v>316</v>
      </c>
      <c r="S3575">
        <v>920992</v>
      </c>
      <c r="T3575" s="13">
        <v>0.29499999999999998</v>
      </c>
      <c r="U3575" s="13">
        <v>0</v>
      </c>
      <c r="V3575" t="s">
        <v>3756</v>
      </c>
    </row>
    <row r="3576" spans="18:22" x14ac:dyDescent="0.35">
      <c r="R3576" t="s">
        <v>316</v>
      </c>
      <c r="S3576">
        <v>920999</v>
      </c>
      <c r="T3576" s="13">
        <v>8.3569999999999993</v>
      </c>
      <c r="U3576" s="13">
        <v>7.9960000000000004</v>
      </c>
      <c r="V3576" t="s">
        <v>3757</v>
      </c>
    </row>
    <row r="3577" spans="18:22" x14ac:dyDescent="0.35">
      <c r="R3577" t="s">
        <v>316</v>
      </c>
      <c r="S3577">
        <v>930599</v>
      </c>
      <c r="T3577" s="13">
        <v>932.02200000000005</v>
      </c>
      <c r="U3577" s="13">
        <v>0</v>
      </c>
      <c r="V3577" t="s">
        <v>3758</v>
      </c>
    </row>
    <row r="3578" spans="18:22" x14ac:dyDescent="0.35">
      <c r="R3578" t="s">
        <v>314</v>
      </c>
      <c r="S3578">
        <v>930621</v>
      </c>
      <c r="T3578" s="13">
        <v>0.8</v>
      </c>
      <c r="U3578" s="13">
        <v>0</v>
      </c>
      <c r="V3578" t="s">
        <v>3759</v>
      </c>
    </row>
    <row r="3579" spans="18:22" x14ac:dyDescent="0.35">
      <c r="R3579" t="s">
        <v>947</v>
      </c>
      <c r="S3579">
        <v>940110</v>
      </c>
      <c r="T3579" s="13">
        <v>23.905999999999999</v>
      </c>
      <c r="U3579" s="13">
        <v>0</v>
      </c>
      <c r="V3579" t="s">
        <v>3760</v>
      </c>
    </row>
    <row r="3580" spans="18:22" x14ac:dyDescent="0.35">
      <c r="R3580" t="s">
        <v>947</v>
      </c>
      <c r="S3580">
        <v>940120</v>
      </c>
      <c r="T3580" s="13">
        <v>10.84</v>
      </c>
      <c r="U3580" s="13">
        <v>2.1999999999999999E-2</v>
      </c>
      <c r="V3580" t="s">
        <v>3761</v>
      </c>
    </row>
    <row r="3581" spans="18:22" x14ac:dyDescent="0.35">
      <c r="R3581" t="s">
        <v>947</v>
      </c>
      <c r="S3581">
        <v>940130</v>
      </c>
      <c r="T3581" s="13">
        <v>151.50299999999999</v>
      </c>
      <c r="U3581" s="13">
        <v>0</v>
      </c>
      <c r="V3581" t="s">
        <v>3762</v>
      </c>
    </row>
    <row r="3582" spans="18:22" x14ac:dyDescent="0.35">
      <c r="R3582" t="s">
        <v>947</v>
      </c>
      <c r="S3582">
        <v>940140</v>
      </c>
      <c r="T3582" s="13">
        <v>2.544</v>
      </c>
      <c r="U3582" s="13">
        <v>0</v>
      </c>
      <c r="V3582" t="s">
        <v>3763</v>
      </c>
    </row>
    <row r="3583" spans="18:22" x14ac:dyDescent="0.35">
      <c r="R3583" t="s">
        <v>947</v>
      </c>
      <c r="S3583">
        <v>940151</v>
      </c>
      <c r="T3583" s="13">
        <v>2.5779999999999998</v>
      </c>
      <c r="U3583" s="13">
        <v>0</v>
      </c>
      <c r="V3583" t="s">
        <v>3764</v>
      </c>
    </row>
    <row r="3584" spans="18:22" x14ac:dyDescent="0.35">
      <c r="R3584" t="s">
        <v>947</v>
      </c>
      <c r="S3584">
        <v>940159</v>
      </c>
      <c r="T3584" s="13">
        <v>159.34800000000001</v>
      </c>
      <c r="U3584" s="13">
        <v>0</v>
      </c>
      <c r="V3584" t="s">
        <v>3765</v>
      </c>
    </row>
    <row r="3585" spans="18:22" x14ac:dyDescent="0.35">
      <c r="R3585" t="s">
        <v>947</v>
      </c>
      <c r="S3585">
        <v>940161</v>
      </c>
      <c r="T3585" s="13">
        <v>76.778999999999996</v>
      </c>
      <c r="U3585" s="13">
        <v>76.394999999999996</v>
      </c>
      <c r="V3585" t="s">
        <v>3766</v>
      </c>
    </row>
    <row r="3586" spans="18:22" x14ac:dyDescent="0.35">
      <c r="R3586" t="s">
        <v>947</v>
      </c>
      <c r="S3586">
        <v>940169</v>
      </c>
      <c r="T3586" s="13">
        <v>408.33100000000002</v>
      </c>
      <c r="U3586" s="13">
        <v>2.8769999999999998</v>
      </c>
      <c r="V3586" t="s">
        <v>3766</v>
      </c>
    </row>
    <row r="3587" spans="18:22" x14ac:dyDescent="0.35">
      <c r="R3587" t="s">
        <v>947</v>
      </c>
      <c r="S3587">
        <v>940171</v>
      </c>
      <c r="T3587" s="13">
        <v>288.30900000000003</v>
      </c>
      <c r="U3587" s="13">
        <v>0</v>
      </c>
      <c r="V3587" t="s">
        <v>3767</v>
      </c>
    </row>
    <row r="3588" spans="18:22" x14ac:dyDescent="0.35">
      <c r="R3588" t="s">
        <v>947</v>
      </c>
      <c r="S3588">
        <v>940179</v>
      </c>
      <c r="T3588" s="13">
        <v>804.64099999999996</v>
      </c>
      <c r="U3588" s="13">
        <v>0</v>
      </c>
      <c r="V3588" t="s">
        <v>3767</v>
      </c>
    </row>
    <row r="3589" spans="18:22" x14ac:dyDescent="0.35">
      <c r="R3589" t="s">
        <v>947</v>
      </c>
      <c r="S3589">
        <v>940180</v>
      </c>
      <c r="T3589" s="13">
        <v>1508.44</v>
      </c>
      <c r="U3589" s="13">
        <v>22.108000000000001</v>
      </c>
      <c r="V3589" t="s">
        <v>3768</v>
      </c>
    </row>
    <row r="3590" spans="18:22" x14ac:dyDescent="0.35">
      <c r="R3590" t="s">
        <v>947</v>
      </c>
      <c r="S3590">
        <v>940190</v>
      </c>
      <c r="T3590" s="13">
        <v>25.847999999999999</v>
      </c>
      <c r="U3590" s="13">
        <v>0</v>
      </c>
      <c r="V3590" t="s">
        <v>3769</v>
      </c>
    </row>
    <row r="3591" spans="18:22" x14ac:dyDescent="0.35">
      <c r="R3591" t="s">
        <v>947</v>
      </c>
      <c r="S3591">
        <v>940210</v>
      </c>
      <c r="T3591" s="13">
        <v>130.27000000000001</v>
      </c>
      <c r="U3591" s="13">
        <v>0.92300000000000004</v>
      </c>
      <c r="V3591" t="s">
        <v>3770</v>
      </c>
    </row>
    <row r="3592" spans="18:22" x14ac:dyDescent="0.35">
      <c r="R3592" t="s">
        <v>947</v>
      </c>
      <c r="S3592">
        <v>940290</v>
      </c>
      <c r="T3592" s="13">
        <v>1261.75</v>
      </c>
      <c r="U3592" s="13">
        <v>0</v>
      </c>
      <c r="V3592" t="s">
        <v>3771</v>
      </c>
    </row>
    <row r="3593" spans="18:22" x14ac:dyDescent="0.35">
      <c r="R3593" t="s">
        <v>947</v>
      </c>
      <c r="S3593">
        <v>940310</v>
      </c>
      <c r="T3593" s="13">
        <v>39.293999999999997</v>
      </c>
      <c r="U3593" s="13">
        <v>0</v>
      </c>
      <c r="V3593" t="s">
        <v>3772</v>
      </c>
    </row>
    <row r="3594" spans="18:22" x14ac:dyDescent="0.35">
      <c r="R3594" t="s">
        <v>947</v>
      </c>
      <c r="S3594">
        <v>940320</v>
      </c>
      <c r="T3594" s="13">
        <v>3487.01</v>
      </c>
      <c r="U3594" s="13">
        <v>3.5870000000000002</v>
      </c>
      <c r="V3594" t="s">
        <v>3773</v>
      </c>
    </row>
    <row r="3595" spans="18:22" x14ac:dyDescent="0.35">
      <c r="R3595" t="s">
        <v>947</v>
      </c>
      <c r="S3595">
        <v>940330</v>
      </c>
      <c r="T3595" s="13">
        <v>1062.94</v>
      </c>
      <c r="U3595" s="13">
        <v>42.542999999999999</v>
      </c>
      <c r="V3595" t="s">
        <v>3774</v>
      </c>
    </row>
    <row r="3596" spans="18:22" x14ac:dyDescent="0.35">
      <c r="R3596" t="s">
        <v>947</v>
      </c>
      <c r="S3596">
        <v>940340</v>
      </c>
      <c r="T3596" s="13">
        <v>389.875</v>
      </c>
      <c r="U3596" s="13">
        <v>1.607</v>
      </c>
      <c r="V3596" t="s">
        <v>3774</v>
      </c>
    </row>
    <row r="3597" spans="18:22" x14ac:dyDescent="0.35">
      <c r="R3597" t="s">
        <v>947</v>
      </c>
      <c r="S3597">
        <v>940350</v>
      </c>
      <c r="T3597" s="13">
        <v>1399.72</v>
      </c>
      <c r="U3597" s="13">
        <v>3.573</v>
      </c>
      <c r="V3597" t="s">
        <v>3774</v>
      </c>
    </row>
    <row r="3598" spans="18:22" x14ac:dyDescent="0.35">
      <c r="R3598" t="s">
        <v>947</v>
      </c>
      <c r="S3598">
        <v>940360</v>
      </c>
      <c r="T3598" s="13">
        <v>6238.1</v>
      </c>
      <c r="U3598" s="13">
        <v>326.661</v>
      </c>
      <c r="V3598" t="s">
        <v>3775</v>
      </c>
    </row>
    <row r="3599" spans="18:22" x14ac:dyDescent="0.35">
      <c r="R3599" t="s">
        <v>947</v>
      </c>
      <c r="S3599">
        <v>940370</v>
      </c>
      <c r="T3599" s="13">
        <v>1525.43</v>
      </c>
      <c r="U3599" s="13">
        <v>13.734999999999999</v>
      </c>
      <c r="V3599" t="s">
        <v>3776</v>
      </c>
    </row>
    <row r="3600" spans="18:22" x14ac:dyDescent="0.35">
      <c r="R3600" t="s">
        <v>947</v>
      </c>
      <c r="S3600">
        <v>940381</v>
      </c>
      <c r="T3600" s="13">
        <v>83.659000000000006</v>
      </c>
      <c r="U3600" s="13">
        <v>0</v>
      </c>
      <c r="V3600" t="s">
        <v>3777</v>
      </c>
    </row>
    <row r="3601" spans="18:22" x14ac:dyDescent="0.35">
      <c r="R3601" t="s">
        <v>947</v>
      </c>
      <c r="S3601">
        <v>940389</v>
      </c>
      <c r="T3601" s="13">
        <v>4145.62</v>
      </c>
      <c r="U3601" s="13">
        <v>1.391</v>
      </c>
      <c r="V3601" t="s">
        <v>3778</v>
      </c>
    </row>
    <row r="3602" spans="18:22" x14ac:dyDescent="0.35">
      <c r="R3602" t="s">
        <v>947</v>
      </c>
      <c r="S3602">
        <v>940390</v>
      </c>
      <c r="T3602" s="13">
        <v>370.95800000000003</v>
      </c>
      <c r="U3602" s="13">
        <v>1.845</v>
      </c>
      <c r="V3602" t="s">
        <v>3779</v>
      </c>
    </row>
    <row r="3603" spans="18:22" x14ac:dyDescent="0.35">
      <c r="R3603" t="s">
        <v>947</v>
      </c>
      <c r="S3603">
        <v>940410</v>
      </c>
      <c r="T3603" s="13">
        <v>139.57599999999999</v>
      </c>
      <c r="U3603" s="13">
        <v>646.95500000000004</v>
      </c>
      <c r="V3603" t="s">
        <v>3780</v>
      </c>
    </row>
    <row r="3604" spans="18:22" x14ac:dyDescent="0.35">
      <c r="R3604" t="s">
        <v>947</v>
      </c>
      <c r="S3604">
        <v>940421</v>
      </c>
      <c r="T3604" s="13">
        <v>22.18</v>
      </c>
      <c r="U3604" s="13">
        <v>7.0810000000000004</v>
      </c>
      <c r="V3604" t="s">
        <v>3781</v>
      </c>
    </row>
    <row r="3605" spans="18:22" x14ac:dyDescent="0.35">
      <c r="R3605" t="s">
        <v>947</v>
      </c>
      <c r="S3605">
        <v>940429</v>
      </c>
      <c r="T3605" s="13">
        <v>532.03099999999995</v>
      </c>
      <c r="U3605" s="13">
        <v>1421.72</v>
      </c>
      <c r="V3605" t="s">
        <v>3782</v>
      </c>
    </row>
    <row r="3606" spans="18:22" x14ac:dyDescent="0.35">
      <c r="R3606" t="s">
        <v>947</v>
      </c>
      <c r="S3606">
        <v>940430</v>
      </c>
      <c r="T3606" s="13">
        <v>843.28</v>
      </c>
      <c r="U3606" s="13">
        <v>0</v>
      </c>
      <c r="V3606" t="s">
        <v>3783</v>
      </c>
    </row>
    <row r="3607" spans="18:22" x14ac:dyDescent="0.35">
      <c r="R3607" t="s">
        <v>947</v>
      </c>
      <c r="S3607">
        <v>940490</v>
      </c>
      <c r="T3607" s="13">
        <v>360.59399999999999</v>
      </c>
      <c r="U3607" s="13">
        <v>20.523</v>
      </c>
      <c r="V3607" t="s">
        <v>3784</v>
      </c>
    </row>
    <row r="3608" spans="18:22" x14ac:dyDescent="0.35">
      <c r="R3608" t="s">
        <v>947</v>
      </c>
      <c r="S3608">
        <v>940510</v>
      </c>
      <c r="T3608" s="13">
        <v>1755.75</v>
      </c>
      <c r="U3608" s="13">
        <v>2.9000000000000001E-2</v>
      </c>
      <c r="V3608" t="s">
        <v>3785</v>
      </c>
    </row>
    <row r="3609" spans="18:22" x14ac:dyDescent="0.35">
      <c r="R3609" t="s">
        <v>947</v>
      </c>
      <c r="S3609">
        <v>940520</v>
      </c>
      <c r="T3609" s="13">
        <v>72.984999999999999</v>
      </c>
      <c r="U3609" s="13">
        <v>3.2000000000000001E-2</v>
      </c>
      <c r="V3609" t="s">
        <v>3786</v>
      </c>
    </row>
    <row r="3610" spans="18:22" x14ac:dyDescent="0.35">
      <c r="R3610" t="s">
        <v>947</v>
      </c>
      <c r="S3610">
        <v>940530</v>
      </c>
      <c r="T3610" s="13">
        <v>38.249000000000002</v>
      </c>
      <c r="U3610" s="13">
        <v>20.751999999999999</v>
      </c>
      <c r="V3610" t="s">
        <v>3787</v>
      </c>
    </row>
    <row r="3611" spans="18:22" x14ac:dyDescent="0.35">
      <c r="R3611" t="s">
        <v>947</v>
      </c>
      <c r="S3611">
        <v>940540</v>
      </c>
      <c r="T3611" s="13">
        <v>4798.54</v>
      </c>
      <c r="U3611" s="13">
        <v>20.734999999999999</v>
      </c>
      <c r="V3611" t="s">
        <v>3788</v>
      </c>
    </row>
    <row r="3612" spans="18:22" x14ac:dyDescent="0.35">
      <c r="R3612" t="s">
        <v>947</v>
      </c>
      <c r="S3612">
        <v>940550</v>
      </c>
      <c r="T3612" s="13">
        <v>2068.5700000000002</v>
      </c>
      <c r="U3612" s="13">
        <v>317.00299999999999</v>
      </c>
      <c r="V3612" t="s">
        <v>3789</v>
      </c>
    </row>
    <row r="3613" spans="18:22" x14ac:dyDescent="0.35">
      <c r="R3613" t="s">
        <v>947</v>
      </c>
      <c r="S3613">
        <v>940560</v>
      </c>
      <c r="T3613" s="13">
        <v>407.43</v>
      </c>
      <c r="U3613" s="13">
        <v>0</v>
      </c>
      <c r="V3613" t="s">
        <v>3790</v>
      </c>
    </row>
    <row r="3614" spans="18:22" x14ac:dyDescent="0.35">
      <c r="R3614" t="s">
        <v>312</v>
      </c>
      <c r="S3614">
        <v>940591</v>
      </c>
      <c r="T3614" s="13">
        <v>52.588999999999999</v>
      </c>
      <c r="U3614" s="13">
        <v>0</v>
      </c>
      <c r="V3614" t="s">
        <v>3791</v>
      </c>
    </row>
    <row r="3615" spans="18:22" x14ac:dyDescent="0.35">
      <c r="R3615" t="s">
        <v>311</v>
      </c>
      <c r="S3615">
        <v>940592</v>
      </c>
      <c r="T3615" s="13">
        <v>1.3049999999999999</v>
      </c>
      <c r="U3615" s="13">
        <v>0</v>
      </c>
      <c r="V3615" t="s">
        <v>3791</v>
      </c>
    </row>
    <row r="3616" spans="18:22" x14ac:dyDescent="0.35">
      <c r="R3616" t="s">
        <v>314</v>
      </c>
      <c r="S3616">
        <v>940599</v>
      </c>
      <c r="T3616" s="13">
        <v>118.45</v>
      </c>
      <c r="U3616" s="13">
        <v>1.986</v>
      </c>
      <c r="V3616" t="s">
        <v>3791</v>
      </c>
    </row>
    <row r="3617" spans="18:22" x14ac:dyDescent="0.35">
      <c r="R3617" t="s">
        <v>947</v>
      </c>
      <c r="S3617">
        <v>940600</v>
      </c>
      <c r="T3617" s="13">
        <v>6541.76</v>
      </c>
      <c r="U3617" s="13">
        <v>4.7809999999999997</v>
      </c>
      <c r="V3617" t="s">
        <v>3792</v>
      </c>
    </row>
    <row r="3618" spans="18:22" x14ac:dyDescent="0.35">
      <c r="R3618" t="s">
        <v>316</v>
      </c>
      <c r="S3618">
        <v>950300</v>
      </c>
      <c r="T3618" s="13">
        <v>351.28800000000001</v>
      </c>
      <c r="U3618" s="13">
        <v>7.4429999999999996</v>
      </c>
      <c r="V3618" t="s">
        <v>3793</v>
      </c>
    </row>
    <row r="3619" spans="18:22" x14ac:dyDescent="0.35">
      <c r="R3619" t="s">
        <v>316</v>
      </c>
      <c r="S3619">
        <v>950410</v>
      </c>
      <c r="T3619" s="13">
        <v>1.6930000000000001</v>
      </c>
      <c r="U3619" s="13">
        <v>0</v>
      </c>
      <c r="V3619" t="s">
        <v>3794</v>
      </c>
    </row>
    <row r="3620" spans="18:22" x14ac:dyDescent="0.35">
      <c r="R3620" t="s">
        <v>316</v>
      </c>
      <c r="S3620">
        <v>950420</v>
      </c>
      <c r="T3620" s="13">
        <v>5.9809999999999999</v>
      </c>
      <c r="U3620" s="13">
        <v>0</v>
      </c>
      <c r="V3620" t="s">
        <v>3795</v>
      </c>
    </row>
    <row r="3621" spans="18:22" x14ac:dyDescent="0.35">
      <c r="R3621" t="s">
        <v>316</v>
      </c>
      <c r="S3621">
        <v>950430</v>
      </c>
      <c r="T3621" s="13">
        <v>884.476</v>
      </c>
      <c r="U3621" s="13">
        <v>2.4540000000000002</v>
      </c>
      <c r="V3621" t="s">
        <v>3796</v>
      </c>
    </row>
    <row r="3622" spans="18:22" x14ac:dyDescent="0.35">
      <c r="R3622" t="s">
        <v>316</v>
      </c>
      <c r="S3622">
        <v>950440</v>
      </c>
      <c r="T3622" s="13">
        <v>76.772000000000006</v>
      </c>
      <c r="U3622" s="13">
        <v>12.781000000000001</v>
      </c>
      <c r="V3622" t="s">
        <v>3797</v>
      </c>
    </row>
    <row r="3623" spans="18:22" x14ac:dyDescent="0.35">
      <c r="R3623" t="s">
        <v>316</v>
      </c>
      <c r="S3623">
        <v>950490</v>
      </c>
      <c r="T3623" s="13">
        <v>46.396000000000001</v>
      </c>
      <c r="U3623" s="13">
        <v>8.9999999999999993E-3</v>
      </c>
      <c r="V3623" t="s">
        <v>3798</v>
      </c>
    </row>
    <row r="3624" spans="18:22" x14ac:dyDescent="0.35">
      <c r="R3624" t="s">
        <v>316</v>
      </c>
      <c r="S3624">
        <v>950510</v>
      </c>
      <c r="T3624" s="13">
        <v>56.453000000000003</v>
      </c>
      <c r="U3624" s="13">
        <v>0</v>
      </c>
      <c r="V3624" t="s">
        <v>3799</v>
      </c>
    </row>
    <row r="3625" spans="18:22" x14ac:dyDescent="0.35">
      <c r="R3625" t="s">
        <v>316</v>
      </c>
      <c r="S3625">
        <v>950590</v>
      </c>
      <c r="T3625" s="13">
        <v>341</v>
      </c>
      <c r="U3625" s="13">
        <v>17.733000000000001</v>
      </c>
      <c r="V3625" t="s">
        <v>3800</v>
      </c>
    </row>
    <row r="3626" spans="18:22" x14ac:dyDescent="0.35">
      <c r="R3626" t="s">
        <v>316</v>
      </c>
      <c r="S3626">
        <v>950611</v>
      </c>
      <c r="T3626" s="13">
        <v>6.0999999999999999E-2</v>
      </c>
      <c r="U3626" s="13">
        <v>0</v>
      </c>
      <c r="V3626" t="s">
        <v>3801</v>
      </c>
    </row>
    <row r="3627" spans="18:22" x14ac:dyDescent="0.35">
      <c r="R3627" t="s">
        <v>316</v>
      </c>
      <c r="S3627">
        <v>950612</v>
      </c>
      <c r="T3627" s="13">
        <v>0.11</v>
      </c>
      <c r="U3627" s="13">
        <v>0</v>
      </c>
      <c r="V3627" t="s">
        <v>3802</v>
      </c>
    </row>
    <row r="3628" spans="18:22" x14ac:dyDescent="0.35">
      <c r="R3628" t="s">
        <v>316</v>
      </c>
      <c r="S3628">
        <v>950619</v>
      </c>
      <c r="T3628" s="13">
        <v>2.86</v>
      </c>
      <c r="U3628" s="13">
        <v>0</v>
      </c>
      <c r="V3628" t="s">
        <v>3803</v>
      </c>
    </row>
    <row r="3629" spans="18:22" x14ac:dyDescent="0.35">
      <c r="R3629" t="s">
        <v>316</v>
      </c>
      <c r="S3629">
        <v>950621</v>
      </c>
      <c r="T3629" s="13">
        <v>0.13800000000000001</v>
      </c>
      <c r="U3629" s="13">
        <v>0</v>
      </c>
      <c r="V3629" t="s">
        <v>3804</v>
      </c>
    </row>
    <row r="3630" spans="18:22" x14ac:dyDescent="0.35">
      <c r="R3630" t="s">
        <v>316</v>
      </c>
      <c r="S3630">
        <v>950629</v>
      </c>
      <c r="T3630" s="13">
        <v>9.7420000000000009</v>
      </c>
      <c r="U3630" s="13">
        <v>0</v>
      </c>
      <c r="V3630" t="s">
        <v>3805</v>
      </c>
    </row>
    <row r="3631" spans="18:22" x14ac:dyDescent="0.35">
      <c r="R3631" t="s">
        <v>316</v>
      </c>
      <c r="S3631">
        <v>950631</v>
      </c>
      <c r="T3631" s="13">
        <v>1.806</v>
      </c>
      <c r="U3631" s="13">
        <v>0</v>
      </c>
      <c r="V3631" t="s">
        <v>3806</v>
      </c>
    </row>
    <row r="3632" spans="18:22" x14ac:dyDescent="0.35">
      <c r="R3632" t="s">
        <v>316</v>
      </c>
      <c r="S3632">
        <v>950632</v>
      </c>
      <c r="T3632" s="13">
        <v>9.9309999999999992</v>
      </c>
      <c r="U3632" s="13">
        <v>0</v>
      </c>
      <c r="V3632" t="s">
        <v>3807</v>
      </c>
    </row>
    <row r="3633" spans="18:22" x14ac:dyDescent="0.35">
      <c r="R3633" t="s">
        <v>316</v>
      </c>
      <c r="S3633">
        <v>950639</v>
      </c>
      <c r="T3633" s="13">
        <v>6.5010000000000003</v>
      </c>
      <c r="U3633" s="13">
        <v>0</v>
      </c>
      <c r="V3633" t="s">
        <v>3808</v>
      </c>
    </row>
    <row r="3634" spans="18:22" x14ac:dyDescent="0.35">
      <c r="R3634" t="s">
        <v>316</v>
      </c>
      <c r="S3634">
        <v>950640</v>
      </c>
      <c r="T3634" s="13">
        <v>7.5419999999999998</v>
      </c>
      <c r="U3634" s="13">
        <v>0</v>
      </c>
      <c r="V3634" t="s">
        <v>3809</v>
      </c>
    </row>
    <row r="3635" spans="18:22" x14ac:dyDescent="0.35">
      <c r="R3635" t="s">
        <v>316</v>
      </c>
      <c r="S3635">
        <v>950651</v>
      </c>
      <c r="T3635" s="13">
        <v>0.94</v>
      </c>
      <c r="U3635" s="13">
        <v>0</v>
      </c>
      <c r="V3635" t="s">
        <v>3810</v>
      </c>
    </row>
    <row r="3636" spans="18:22" x14ac:dyDescent="0.35">
      <c r="R3636" t="s">
        <v>316</v>
      </c>
      <c r="S3636">
        <v>950659</v>
      </c>
      <c r="T3636" s="13">
        <v>2.3889999999999998</v>
      </c>
      <c r="U3636" s="13">
        <v>0</v>
      </c>
      <c r="V3636" t="s">
        <v>3811</v>
      </c>
    </row>
    <row r="3637" spans="18:22" x14ac:dyDescent="0.35">
      <c r="R3637" t="s">
        <v>316</v>
      </c>
      <c r="S3637">
        <v>950661</v>
      </c>
      <c r="T3637" s="13">
        <v>14.101000000000001</v>
      </c>
      <c r="U3637" s="13">
        <v>0</v>
      </c>
      <c r="V3637" t="s">
        <v>3812</v>
      </c>
    </row>
    <row r="3638" spans="18:22" x14ac:dyDescent="0.35">
      <c r="R3638" t="s">
        <v>316</v>
      </c>
      <c r="S3638">
        <v>950662</v>
      </c>
      <c r="T3638" s="13">
        <v>67.102000000000004</v>
      </c>
      <c r="U3638" s="13">
        <v>0</v>
      </c>
      <c r="V3638" t="s">
        <v>3813</v>
      </c>
    </row>
    <row r="3639" spans="18:22" x14ac:dyDescent="0.35">
      <c r="R3639" t="s">
        <v>316</v>
      </c>
      <c r="S3639">
        <v>950669</v>
      </c>
      <c r="T3639" s="13">
        <v>42.738</v>
      </c>
      <c r="U3639" s="13">
        <v>0</v>
      </c>
      <c r="V3639" t="s">
        <v>3814</v>
      </c>
    </row>
    <row r="3640" spans="18:22" x14ac:dyDescent="0.35">
      <c r="R3640" t="s">
        <v>316</v>
      </c>
      <c r="S3640">
        <v>950670</v>
      </c>
      <c r="T3640" s="13">
        <v>2.7090000000000001</v>
      </c>
      <c r="U3640" s="13">
        <v>0</v>
      </c>
      <c r="V3640" t="s">
        <v>3815</v>
      </c>
    </row>
    <row r="3641" spans="18:22" x14ac:dyDescent="0.35">
      <c r="R3641" t="s">
        <v>316</v>
      </c>
      <c r="S3641">
        <v>950691</v>
      </c>
      <c r="T3641" s="13">
        <v>426.44299999999998</v>
      </c>
      <c r="U3641" s="13">
        <v>0</v>
      </c>
      <c r="V3641" t="s">
        <v>3816</v>
      </c>
    </row>
    <row r="3642" spans="18:22" x14ac:dyDescent="0.35">
      <c r="R3642" t="s">
        <v>316</v>
      </c>
      <c r="S3642">
        <v>950699</v>
      </c>
      <c r="T3642" s="13">
        <v>330.35399999999998</v>
      </c>
      <c r="U3642" s="13">
        <v>0.88400000000000001</v>
      </c>
      <c r="V3642" t="s">
        <v>3817</v>
      </c>
    </row>
    <row r="3643" spans="18:22" x14ac:dyDescent="0.35">
      <c r="R3643" t="s">
        <v>316</v>
      </c>
      <c r="S3643">
        <v>950710</v>
      </c>
      <c r="T3643" s="13">
        <v>0.76900000000000002</v>
      </c>
      <c r="U3643" s="13">
        <v>0</v>
      </c>
      <c r="V3643" t="s">
        <v>3818</v>
      </c>
    </row>
    <row r="3644" spans="18:22" x14ac:dyDescent="0.35">
      <c r="R3644" t="s">
        <v>316</v>
      </c>
      <c r="S3644">
        <v>950720</v>
      </c>
      <c r="T3644" s="13">
        <v>0.72499999999999998</v>
      </c>
      <c r="U3644" s="13">
        <v>0</v>
      </c>
      <c r="V3644" t="s">
        <v>3819</v>
      </c>
    </row>
    <row r="3645" spans="18:22" x14ac:dyDescent="0.35">
      <c r="R3645" t="s">
        <v>316</v>
      </c>
      <c r="S3645">
        <v>950730</v>
      </c>
      <c r="T3645" s="13">
        <v>1.4999999999999999E-2</v>
      </c>
      <c r="U3645" s="13">
        <v>0</v>
      </c>
      <c r="V3645" t="s">
        <v>3820</v>
      </c>
    </row>
    <row r="3646" spans="18:22" x14ac:dyDescent="0.35">
      <c r="R3646" t="s">
        <v>316</v>
      </c>
      <c r="S3646">
        <v>950790</v>
      </c>
      <c r="T3646" s="13">
        <v>8.5570000000000004</v>
      </c>
      <c r="U3646" s="13">
        <v>0</v>
      </c>
      <c r="V3646" t="s">
        <v>3821</v>
      </c>
    </row>
    <row r="3647" spans="18:22" x14ac:dyDescent="0.35">
      <c r="R3647" t="s">
        <v>316</v>
      </c>
      <c r="S3647">
        <v>950810</v>
      </c>
      <c r="T3647" s="13">
        <v>6.077</v>
      </c>
      <c r="U3647" s="13">
        <v>0</v>
      </c>
      <c r="V3647" t="s">
        <v>3822</v>
      </c>
    </row>
    <row r="3648" spans="18:22" x14ac:dyDescent="0.35">
      <c r="R3648" t="s">
        <v>316</v>
      </c>
      <c r="S3648">
        <v>950890</v>
      </c>
      <c r="T3648" s="13">
        <v>49.185000000000002</v>
      </c>
      <c r="U3648" s="13">
        <v>3.528</v>
      </c>
      <c r="V3648" t="s">
        <v>3823</v>
      </c>
    </row>
    <row r="3649" spans="18:22" x14ac:dyDescent="0.35">
      <c r="R3649" t="s">
        <v>316</v>
      </c>
      <c r="S3649">
        <v>960110</v>
      </c>
      <c r="T3649" s="13">
        <v>3.2000000000000001E-2</v>
      </c>
      <c r="U3649" s="13">
        <v>0</v>
      </c>
      <c r="V3649" t="s">
        <v>3824</v>
      </c>
    </row>
    <row r="3650" spans="18:22" x14ac:dyDescent="0.35">
      <c r="R3650" t="s">
        <v>316</v>
      </c>
      <c r="S3650">
        <v>960190</v>
      </c>
      <c r="T3650" s="13">
        <v>3.2080000000000002</v>
      </c>
      <c r="U3650" s="13">
        <v>0</v>
      </c>
      <c r="V3650" t="s">
        <v>3825</v>
      </c>
    </row>
    <row r="3651" spans="18:22" x14ac:dyDescent="0.35">
      <c r="R3651" t="s">
        <v>316</v>
      </c>
      <c r="S3651">
        <v>960200</v>
      </c>
      <c r="T3651" s="13">
        <v>8.5749999999999993</v>
      </c>
      <c r="U3651" s="13">
        <v>0</v>
      </c>
      <c r="V3651" t="s">
        <v>3826</v>
      </c>
    </row>
    <row r="3652" spans="18:22" x14ac:dyDescent="0.35">
      <c r="R3652" t="s">
        <v>316</v>
      </c>
      <c r="S3652">
        <v>960310</v>
      </c>
      <c r="T3652" s="13">
        <v>102.735</v>
      </c>
      <c r="U3652" s="13">
        <v>0.24299999999999999</v>
      </c>
      <c r="V3652" t="s">
        <v>3827</v>
      </c>
    </row>
    <row r="3653" spans="18:22" x14ac:dyDescent="0.35">
      <c r="R3653" t="s">
        <v>316</v>
      </c>
      <c r="S3653">
        <v>960321</v>
      </c>
      <c r="T3653" s="13">
        <v>412.40600000000001</v>
      </c>
      <c r="U3653" s="13">
        <v>7.68</v>
      </c>
      <c r="V3653" t="s">
        <v>3828</v>
      </c>
    </row>
    <row r="3654" spans="18:22" x14ac:dyDescent="0.35">
      <c r="R3654" t="s">
        <v>316</v>
      </c>
      <c r="S3654">
        <v>960329</v>
      </c>
      <c r="T3654" s="13">
        <v>61.326999999999998</v>
      </c>
      <c r="U3654" s="13">
        <v>0</v>
      </c>
      <c r="V3654" t="s">
        <v>3829</v>
      </c>
    </row>
    <row r="3655" spans="18:22" x14ac:dyDescent="0.35">
      <c r="R3655" t="s">
        <v>316</v>
      </c>
      <c r="S3655">
        <v>960330</v>
      </c>
      <c r="T3655" s="13">
        <v>12.627000000000001</v>
      </c>
      <c r="U3655" s="13">
        <v>0</v>
      </c>
      <c r="V3655" t="s">
        <v>3830</v>
      </c>
    </row>
    <row r="3656" spans="18:22" x14ac:dyDescent="0.35">
      <c r="R3656" t="s">
        <v>316</v>
      </c>
      <c r="S3656">
        <v>960340</v>
      </c>
      <c r="T3656" s="13">
        <v>132.96299999999999</v>
      </c>
      <c r="U3656" s="13">
        <v>2E-3</v>
      </c>
      <c r="V3656" t="s">
        <v>3831</v>
      </c>
    </row>
    <row r="3657" spans="18:22" x14ac:dyDescent="0.35">
      <c r="R3657" t="s">
        <v>316</v>
      </c>
      <c r="S3657">
        <v>960350</v>
      </c>
      <c r="T3657" s="13">
        <v>15.1</v>
      </c>
      <c r="U3657" s="13">
        <v>0</v>
      </c>
      <c r="V3657" t="s">
        <v>3832</v>
      </c>
    </row>
    <row r="3658" spans="18:22" x14ac:dyDescent="0.35">
      <c r="R3658" t="s">
        <v>316</v>
      </c>
      <c r="S3658">
        <v>960390</v>
      </c>
      <c r="T3658" s="13">
        <v>195.72200000000001</v>
      </c>
      <c r="U3658" s="13">
        <v>0.246</v>
      </c>
      <c r="V3658" t="s">
        <v>3833</v>
      </c>
    </row>
    <row r="3659" spans="18:22" x14ac:dyDescent="0.35">
      <c r="R3659" t="s">
        <v>316</v>
      </c>
      <c r="S3659">
        <v>960400</v>
      </c>
      <c r="T3659" s="13">
        <v>5.0819999999999999</v>
      </c>
      <c r="U3659" s="13">
        <v>0</v>
      </c>
      <c r="V3659" t="s">
        <v>3834</v>
      </c>
    </row>
    <row r="3660" spans="18:22" x14ac:dyDescent="0.35">
      <c r="R3660" t="s">
        <v>308</v>
      </c>
      <c r="S3660">
        <v>960500</v>
      </c>
      <c r="T3660" s="13">
        <v>1446.08</v>
      </c>
      <c r="U3660" s="13">
        <v>1462.86</v>
      </c>
      <c r="V3660" t="s">
        <v>3835</v>
      </c>
    </row>
    <row r="3661" spans="18:22" x14ac:dyDescent="0.35">
      <c r="R3661" t="s">
        <v>316</v>
      </c>
      <c r="S3661">
        <v>960610</v>
      </c>
      <c r="T3661" s="13">
        <v>1.802</v>
      </c>
      <c r="U3661" s="13">
        <v>0</v>
      </c>
      <c r="V3661" t="s">
        <v>3836</v>
      </c>
    </row>
    <row r="3662" spans="18:22" x14ac:dyDescent="0.35">
      <c r="R3662" t="s">
        <v>316</v>
      </c>
      <c r="S3662">
        <v>960621</v>
      </c>
      <c r="T3662" s="13">
        <v>1.9119999999999999</v>
      </c>
      <c r="U3662" s="13">
        <v>0</v>
      </c>
      <c r="V3662" t="s">
        <v>3837</v>
      </c>
    </row>
    <row r="3663" spans="18:22" x14ac:dyDescent="0.35">
      <c r="R3663" t="s">
        <v>316</v>
      </c>
      <c r="S3663">
        <v>960622</v>
      </c>
      <c r="T3663" s="13">
        <v>0.28799999999999998</v>
      </c>
      <c r="U3663" s="13">
        <v>0</v>
      </c>
      <c r="V3663" t="s">
        <v>3838</v>
      </c>
    </row>
    <row r="3664" spans="18:22" x14ac:dyDescent="0.35">
      <c r="R3664" t="s">
        <v>316</v>
      </c>
      <c r="S3664">
        <v>960629</v>
      </c>
      <c r="T3664" s="13">
        <v>19.899999999999999</v>
      </c>
      <c r="U3664" s="13">
        <v>0</v>
      </c>
      <c r="V3664" t="s">
        <v>3839</v>
      </c>
    </row>
    <row r="3665" spans="18:22" x14ac:dyDescent="0.35">
      <c r="R3665" t="s">
        <v>316</v>
      </c>
      <c r="S3665">
        <v>960630</v>
      </c>
      <c r="T3665" s="13">
        <v>2.1389999999999998</v>
      </c>
      <c r="U3665" s="13">
        <v>0</v>
      </c>
      <c r="V3665" t="s">
        <v>3840</v>
      </c>
    </row>
    <row r="3666" spans="18:22" x14ac:dyDescent="0.35">
      <c r="R3666" t="s">
        <v>316</v>
      </c>
      <c r="S3666">
        <v>960711</v>
      </c>
      <c r="T3666" s="13">
        <v>8.19</v>
      </c>
      <c r="U3666" s="13">
        <v>0</v>
      </c>
      <c r="V3666" t="s">
        <v>3841</v>
      </c>
    </row>
    <row r="3667" spans="18:22" x14ac:dyDescent="0.35">
      <c r="R3667" t="s">
        <v>316</v>
      </c>
      <c r="S3667">
        <v>960719</v>
      </c>
      <c r="T3667" s="13">
        <v>296.94400000000002</v>
      </c>
      <c r="U3667" s="13">
        <v>0</v>
      </c>
      <c r="V3667" t="s">
        <v>3842</v>
      </c>
    </row>
    <row r="3668" spans="18:22" x14ac:dyDescent="0.35">
      <c r="R3668" t="s">
        <v>316</v>
      </c>
      <c r="S3668">
        <v>960720</v>
      </c>
      <c r="T3668" s="13">
        <v>4.9059999999999997</v>
      </c>
      <c r="U3668" s="13">
        <v>0</v>
      </c>
      <c r="V3668" t="s">
        <v>3843</v>
      </c>
    </row>
    <row r="3669" spans="18:22" x14ac:dyDescent="0.35">
      <c r="R3669" t="s">
        <v>316</v>
      </c>
      <c r="S3669">
        <v>960810</v>
      </c>
      <c r="T3669" s="13">
        <v>1559.74</v>
      </c>
      <c r="U3669" s="13">
        <v>170.428</v>
      </c>
      <c r="V3669" t="s">
        <v>3844</v>
      </c>
    </row>
    <row r="3670" spans="18:22" x14ac:dyDescent="0.35">
      <c r="R3670" t="s">
        <v>316</v>
      </c>
      <c r="S3670">
        <v>960820</v>
      </c>
      <c r="T3670" s="13">
        <v>69.813000000000002</v>
      </c>
      <c r="U3670" s="13">
        <v>0.379</v>
      </c>
      <c r="V3670" t="s">
        <v>3845</v>
      </c>
    </row>
    <row r="3671" spans="18:22" x14ac:dyDescent="0.35">
      <c r="R3671" t="s">
        <v>316</v>
      </c>
      <c r="S3671">
        <v>960839</v>
      </c>
      <c r="T3671" s="13">
        <v>21.068000000000001</v>
      </c>
      <c r="U3671" s="13">
        <v>0</v>
      </c>
      <c r="V3671" t="s">
        <v>3846</v>
      </c>
    </row>
    <row r="3672" spans="18:22" x14ac:dyDescent="0.35">
      <c r="R3672" t="s">
        <v>316</v>
      </c>
      <c r="S3672">
        <v>960840</v>
      </c>
      <c r="T3672" s="13">
        <v>0.65100000000000002</v>
      </c>
      <c r="U3672" s="13">
        <v>0</v>
      </c>
      <c r="V3672" t="s">
        <v>3847</v>
      </c>
    </row>
    <row r="3673" spans="18:22" x14ac:dyDescent="0.35">
      <c r="R3673" t="s">
        <v>316</v>
      </c>
      <c r="S3673">
        <v>960850</v>
      </c>
      <c r="T3673" s="13">
        <v>0.63500000000000001</v>
      </c>
      <c r="U3673" s="13">
        <v>0</v>
      </c>
      <c r="V3673" t="s">
        <v>3848</v>
      </c>
    </row>
    <row r="3674" spans="18:22" x14ac:dyDescent="0.35">
      <c r="R3674" t="s">
        <v>316</v>
      </c>
      <c r="S3674">
        <v>960860</v>
      </c>
      <c r="T3674" s="13">
        <v>3.48</v>
      </c>
      <c r="U3674" s="13">
        <v>0</v>
      </c>
      <c r="V3674" t="s">
        <v>3849</v>
      </c>
    </row>
    <row r="3675" spans="18:22" x14ac:dyDescent="0.35">
      <c r="R3675" t="s">
        <v>316</v>
      </c>
      <c r="S3675">
        <v>960899</v>
      </c>
      <c r="T3675" s="13">
        <v>35.831000000000003</v>
      </c>
      <c r="U3675" s="13">
        <v>0</v>
      </c>
      <c r="V3675" t="s">
        <v>3850</v>
      </c>
    </row>
    <row r="3676" spans="18:22" x14ac:dyDescent="0.35">
      <c r="R3676" t="s">
        <v>316</v>
      </c>
      <c r="S3676">
        <v>960910</v>
      </c>
      <c r="T3676" s="13">
        <v>32.671999999999997</v>
      </c>
      <c r="U3676" s="13">
        <v>0</v>
      </c>
      <c r="V3676" t="s">
        <v>3851</v>
      </c>
    </row>
    <row r="3677" spans="18:22" x14ac:dyDescent="0.35">
      <c r="R3677" t="s">
        <v>316</v>
      </c>
      <c r="S3677">
        <v>960920</v>
      </c>
      <c r="T3677" s="13">
        <v>7.6710000000000003</v>
      </c>
      <c r="U3677" s="13">
        <v>0</v>
      </c>
      <c r="V3677" t="s">
        <v>3852</v>
      </c>
    </row>
    <row r="3678" spans="18:22" x14ac:dyDescent="0.35">
      <c r="R3678" t="s">
        <v>316</v>
      </c>
      <c r="S3678">
        <v>960990</v>
      </c>
      <c r="T3678" s="13">
        <v>140.58799999999999</v>
      </c>
      <c r="U3678" s="13">
        <v>0</v>
      </c>
      <c r="V3678" t="s">
        <v>3853</v>
      </c>
    </row>
    <row r="3679" spans="18:22" x14ac:dyDescent="0.35">
      <c r="R3679" t="s">
        <v>316</v>
      </c>
      <c r="S3679">
        <v>961000</v>
      </c>
      <c r="T3679" s="13">
        <v>69.396000000000001</v>
      </c>
      <c r="U3679" s="13">
        <v>1.4930000000000001</v>
      </c>
      <c r="V3679" t="s">
        <v>3854</v>
      </c>
    </row>
    <row r="3680" spans="18:22" x14ac:dyDescent="0.35">
      <c r="R3680" t="s">
        <v>316</v>
      </c>
      <c r="S3680">
        <v>961100</v>
      </c>
      <c r="T3680" s="13">
        <v>9.2970000000000006</v>
      </c>
      <c r="U3680" s="13">
        <v>2.8000000000000001E-2</v>
      </c>
      <c r="V3680" t="s">
        <v>3855</v>
      </c>
    </row>
    <row r="3681" spans="18:22" x14ac:dyDescent="0.35">
      <c r="R3681" t="s">
        <v>316</v>
      </c>
      <c r="S3681">
        <v>961210</v>
      </c>
      <c r="T3681" s="13">
        <v>45.277999999999999</v>
      </c>
      <c r="U3681" s="13">
        <v>0</v>
      </c>
      <c r="V3681" t="s">
        <v>3856</v>
      </c>
    </row>
    <row r="3682" spans="18:22" x14ac:dyDescent="0.35">
      <c r="R3682" t="s">
        <v>316</v>
      </c>
      <c r="S3682">
        <v>961220</v>
      </c>
      <c r="T3682" s="13">
        <v>54.167000000000002</v>
      </c>
      <c r="U3682" s="13">
        <v>0</v>
      </c>
      <c r="V3682" t="s">
        <v>3857</v>
      </c>
    </row>
    <row r="3683" spans="18:22" x14ac:dyDescent="0.35">
      <c r="R3683" t="s">
        <v>316</v>
      </c>
      <c r="S3683">
        <v>961310</v>
      </c>
      <c r="T3683" s="13">
        <v>5.673</v>
      </c>
      <c r="U3683" s="13">
        <v>0</v>
      </c>
      <c r="V3683" t="s">
        <v>3858</v>
      </c>
    </row>
    <row r="3684" spans="18:22" x14ac:dyDescent="0.35">
      <c r="R3684" t="s">
        <v>316</v>
      </c>
      <c r="S3684">
        <v>961320</v>
      </c>
      <c r="T3684" s="13">
        <v>8.2000000000000003E-2</v>
      </c>
      <c r="U3684" s="13">
        <v>0</v>
      </c>
      <c r="V3684" t="s">
        <v>3859</v>
      </c>
    </row>
    <row r="3685" spans="18:22" x14ac:dyDescent="0.35">
      <c r="R3685" t="s">
        <v>316</v>
      </c>
      <c r="S3685">
        <v>961380</v>
      </c>
      <c r="T3685" s="13">
        <v>87.213999999999999</v>
      </c>
      <c r="U3685" s="13">
        <v>0</v>
      </c>
      <c r="V3685" t="s">
        <v>3860</v>
      </c>
    </row>
    <row r="3686" spans="18:22" x14ac:dyDescent="0.35">
      <c r="R3686" t="s">
        <v>316</v>
      </c>
      <c r="S3686">
        <v>961390</v>
      </c>
      <c r="T3686" s="13">
        <v>7.0000000000000001E-3</v>
      </c>
      <c r="U3686" s="13">
        <v>0</v>
      </c>
      <c r="V3686" t="s">
        <v>3861</v>
      </c>
    </row>
    <row r="3687" spans="18:22" x14ac:dyDescent="0.35">
      <c r="R3687" t="s">
        <v>316</v>
      </c>
      <c r="S3687">
        <v>961400</v>
      </c>
      <c r="T3687" s="13">
        <v>2.0649999999999999</v>
      </c>
      <c r="U3687" s="13">
        <v>0</v>
      </c>
      <c r="V3687" t="s">
        <v>3862</v>
      </c>
    </row>
    <row r="3688" spans="18:22" x14ac:dyDescent="0.35">
      <c r="R3688" t="s">
        <v>316</v>
      </c>
      <c r="S3688">
        <v>961511</v>
      </c>
      <c r="T3688" s="13">
        <v>57.487000000000002</v>
      </c>
      <c r="U3688" s="13">
        <v>0</v>
      </c>
      <c r="V3688" t="s">
        <v>3863</v>
      </c>
    </row>
    <row r="3689" spans="18:22" x14ac:dyDescent="0.35">
      <c r="R3689" t="s">
        <v>316</v>
      </c>
      <c r="S3689">
        <v>961519</v>
      </c>
      <c r="T3689" s="13">
        <v>15.474</v>
      </c>
      <c r="U3689" s="13">
        <v>0</v>
      </c>
      <c r="V3689" t="s">
        <v>3864</v>
      </c>
    </row>
    <row r="3690" spans="18:22" x14ac:dyDescent="0.35">
      <c r="R3690" t="s">
        <v>316</v>
      </c>
      <c r="S3690">
        <v>961590</v>
      </c>
      <c r="T3690" s="13">
        <v>6.0919999999999996</v>
      </c>
      <c r="U3690" s="13">
        <v>0</v>
      </c>
      <c r="V3690" t="s">
        <v>3865</v>
      </c>
    </row>
    <row r="3691" spans="18:22" x14ac:dyDescent="0.35">
      <c r="R3691" t="s">
        <v>316</v>
      </c>
      <c r="S3691">
        <v>961610</v>
      </c>
      <c r="T3691" s="13">
        <v>1.8</v>
      </c>
      <c r="U3691" s="13">
        <v>0</v>
      </c>
      <c r="V3691" t="s">
        <v>3866</v>
      </c>
    </row>
    <row r="3692" spans="18:22" x14ac:dyDescent="0.35">
      <c r="R3692" t="s">
        <v>316</v>
      </c>
      <c r="S3692">
        <v>961620</v>
      </c>
      <c r="T3692" s="13">
        <v>1.6819999999999999</v>
      </c>
      <c r="U3692" s="13">
        <v>0</v>
      </c>
      <c r="V3692" t="s">
        <v>3867</v>
      </c>
    </row>
    <row r="3693" spans="18:22" x14ac:dyDescent="0.35">
      <c r="R3693" t="s">
        <v>316</v>
      </c>
      <c r="S3693">
        <v>961700</v>
      </c>
      <c r="T3693" s="13">
        <v>1181.98</v>
      </c>
      <c r="U3693" s="13">
        <v>5.4459999999999997</v>
      </c>
      <c r="V3693" t="s">
        <v>3868</v>
      </c>
    </row>
    <row r="3694" spans="18:22" x14ac:dyDescent="0.35">
      <c r="R3694" t="s">
        <v>316</v>
      </c>
      <c r="S3694">
        <v>961800</v>
      </c>
      <c r="T3694" s="13">
        <v>28.257999999999999</v>
      </c>
      <c r="U3694" s="13">
        <v>0</v>
      </c>
      <c r="V3694" t="s">
        <v>3869</v>
      </c>
    </row>
    <row r="3695" spans="18:22" x14ac:dyDescent="0.35">
      <c r="R3695" t="s">
        <v>316</v>
      </c>
      <c r="S3695">
        <v>970110</v>
      </c>
      <c r="T3695" s="13">
        <v>9.2370000000000001</v>
      </c>
      <c r="U3695" s="13">
        <v>0.10299999999999999</v>
      </c>
      <c r="V3695" t="s">
        <v>3870</v>
      </c>
    </row>
    <row r="3696" spans="18:22" x14ac:dyDescent="0.35">
      <c r="R3696" t="s">
        <v>316</v>
      </c>
      <c r="S3696">
        <v>970190</v>
      </c>
      <c r="T3696" s="13">
        <v>62.043999999999997</v>
      </c>
      <c r="U3696" s="13">
        <v>19.236000000000001</v>
      </c>
      <c r="V3696" t="s">
        <v>3871</v>
      </c>
    </row>
    <row r="3697" spans="18:22" x14ac:dyDescent="0.35">
      <c r="R3697" t="s">
        <v>316</v>
      </c>
      <c r="S3697">
        <v>970300</v>
      </c>
      <c r="T3697" s="13">
        <v>103.438</v>
      </c>
      <c r="U3697" s="13">
        <v>572.69899999999996</v>
      </c>
      <c r="V3697" t="s">
        <v>3872</v>
      </c>
    </row>
    <row r="3698" spans="18:22" x14ac:dyDescent="0.35">
      <c r="R3698" t="s">
        <v>316</v>
      </c>
      <c r="S3698">
        <v>970400</v>
      </c>
      <c r="T3698" s="13">
        <v>0.42299999999999999</v>
      </c>
      <c r="U3698" s="13">
        <v>1.19</v>
      </c>
      <c r="V3698" t="s">
        <v>3873</v>
      </c>
    </row>
    <row r="3699" spans="18:22" x14ac:dyDescent="0.35">
      <c r="R3699" t="s">
        <v>316</v>
      </c>
      <c r="S3699">
        <v>970500</v>
      </c>
      <c r="T3699" s="13">
        <v>0.504</v>
      </c>
      <c r="U3699" s="13">
        <v>0</v>
      </c>
      <c r="V3699" t="s">
        <v>3874</v>
      </c>
    </row>
    <row r="3700" spans="18:22" x14ac:dyDescent="0.35">
      <c r="R3700" t="s">
        <v>316</v>
      </c>
      <c r="S3700">
        <v>999999</v>
      </c>
      <c r="T3700" s="13">
        <v>110.53400000000001</v>
      </c>
      <c r="U3700" s="13">
        <v>0</v>
      </c>
      <c r="V3700" t="s">
        <v>3875</v>
      </c>
    </row>
  </sheetData>
  <conditionalFormatting sqref="H8:H7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8:M7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710D7-0ADE-4BEB-B424-3F4033BFB0E8}">
  <sheetPr>
    <tabColor theme="9" tint="-0.249977111117893"/>
  </sheetPr>
  <dimension ref="A1:AT126"/>
  <sheetViews>
    <sheetView showZeros="0" zoomScale="85" zoomScaleNormal="85" workbookViewId="0">
      <pane xSplit="3" ySplit="7" topLeftCell="D8" activePane="bottomRight" state="frozen"/>
      <selection pane="topRight" activeCell="E1" sqref="E1"/>
      <selection pane="bottomLeft" activeCell="A8" sqref="A8"/>
      <selection pane="bottomRight" activeCell="D8" sqref="D8"/>
    </sheetView>
  </sheetViews>
  <sheetFormatPr defaultRowHeight="14.5" x14ac:dyDescent="0.35"/>
  <sheetData>
    <row r="1" spans="1:46" ht="18.5" x14ac:dyDescent="0.45">
      <c r="A1" s="11" t="s">
        <v>4106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spans="1:46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 t="s">
        <v>398</v>
      </c>
      <c r="O2" s="3" t="s">
        <v>4107</v>
      </c>
      <c r="P2" s="3" t="s">
        <v>265</v>
      </c>
      <c r="Q2" s="3" t="s">
        <v>4112</v>
      </c>
      <c r="R2" s="3" t="s">
        <v>4111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 t="s">
        <v>266</v>
      </c>
      <c r="O3" s="3"/>
      <c r="P3" s="3"/>
      <c r="Q3" s="3"/>
      <c r="R3" s="3"/>
      <c r="S3" s="3"/>
      <c r="T3" s="3"/>
      <c r="U3" s="3" t="s">
        <v>398</v>
      </c>
      <c r="V3" s="3" t="s">
        <v>4107</v>
      </c>
      <c r="W3" s="3" t="s">
        <v>4110</v>
      </c>
      <c r="X3" s="3" t="s">
        <v>265</v>
      </c>
      <c r="Y3" s="3" t="s">
        <v>266</v>
      </c>
      <c r="Z3" s="3" t="s">
        <v>4111</v>
      </c>
      <c r="AA3" s="3" t="s">
        <v>4112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6">
        <f>SUM(U8:U111)</f>
        <v>-83.033202121126394</v>
      </c>
      <c r="V4" s="36">
        <f t="shared" ref="V4:AA4" si="0">SUM(V8:V111)</f>
        <v>107.18494148900001</v>
      </c>
      <c r="W4" s="36">
        <f t="shared" si="0"/>
        <v>0</v>
      </c>
      <c r="X4" s="36">
        <f t="shared" si="0"/>
        <v>69.796769792000006</v>
      </c>
      <c r="Y4" s="36">
        <f t="shared" si="0"/>
        <v>-29.254528372999999</v>
      </c>
      <c r="Z4" s="36">
        <f t="shared" si="0"/>
        <v>387.18243069481588</v>
      </c>
      <c r="AA4" s="36">
        <f t="shared" si="0"/>
        <v>201.66091077820911</v>
      </c>
      <c r="AB4" s="3"/>
      <c r="AC4" s="3"/>
      <c r="AD4" s="36">
        <f>SUM(AD8:AD111)</f>
        <v>11646.995898880592</v>
      </c>
      <c r="AE4" s="36">
        <f t="shared" ref="AE4:AJ4" si="1">SUM(AE8:AE111)</f>
        <v>2550.399073747888</v>
      </c>
      <c r="AF4" s="36">
        <f t="shared" si="1"/>
        <v>1579.5016980371556</v>
      </c>
      <c r="AG4" s="36">
        <f t="shared" si="1"/>
        <v>2550.399073747888</v>
      </c>
      <c r="AH4" s="36">
        <f t="shared" si="1"/>
        <v>14197.394972628479</v>
      </c>
      <c r="AI4" s="36">
        <f t="shared" si="1"/>
        <v>14197.394972628479</v>
      </c>
      <c r="AJ4" s="36">
        <f t="shared" si="1"/>
        <v>14197.394972628479</v>
      </c>
      <c r="AK4" s="3"/>
      <c r="AL4" s="3"/>
      <c r="AM4" s="30">
        <f>IF(AD4&lt;&gt;0,U4/AD4,0)</f>
        <v>-7.1291518295380201E-3</v>
      </c>
      <c r="AN4" s="30">
        <f t="shared" ref="AN4" si="2">IF(AE4&lt;&gt;0,V4/AE4,0)</f>
        <v>4.202673322472962E-2</v>
      </c>
      <c r="AO4" s="30">
        <f t="shared" ref="AO4" si="3">IF(AF4&lt;&gt;0,W4/AF4,0)</f>
        <v>0</v>
      </c>
      <c r="AP4" s="30">
        <f t="shared" ref="AP4" si="4">IF(AG4&lt;&gt;0,X4/AG4,0)</f>
        <v>2.7366999349412231E-2</v>
      </c>
      <c r="AQ4" s="30">
        <f t="shared" ref="AQ4" si="5">IF(AH4&lt;&gt;0,Y4/AH4,0)</f>
        <v>-2.0605560688704196E-3</v>
      </c>
      <c r="AR4" s="30">
        <f t="shared" ref="AR4" si="6">IF(AI4&lt;&gt;0,Z4/AI4,0)</f>
        <v>2.7271371363639229E-2</v>
      </c>
      <c r="AS4" s="30">
        <f t="shared" ref="AS4" si="7">IF(AJ4&lt;&gt;0,AA4/AJ4,0)</f>
        <v>1.4204078365573145E-2</v>
      </c>
      <c r="AT4" s="3"/>
    </row>
    <row r="5" spans="1:46" x14ac:dyDescent="0.35">
      <c r="A5" s="3"/>
      <c r="B5" s="4" t="s">
        <v>4108</v>
      </c>
      <c r="C5" s="3"/>
      <c r="D5" s="3"/>
      <c r="E5" s="3"/>
      <c r="F5" s="3"/>
      <c r="G5" s="3"/>
      <c r="H5" s="3"/>
      <c r="I5" s="3"/>
      <c r="J5" s="3"/>
      <c r="K5" s="4" t="s">
        <v>4113</v>
      </c>
      <c r="L5" s="3"/>
      <c r="M5" s="3"/>
      <c r="N5" s="3"/>
      <c r="O5" s="3"/>
      <c r="P5" s="3"/>
      <c r="Q5" s="3"/>
      <c r="R5" s="3"/>
      <c r="S5" s="3"/>
      <c r="T5" s="4" t="s">
        <v>4114</v>
      </c>
      <c r="U5" s="3"/>
      <c r="V5" s="3"/>
      <c r="W5" s="3"/>
      <c r="X5" s="3"/>
      <c r="Y5" s="3"/>
      <c r="Z5" s="3"/>
      <c r="AA5" s="3"/>
      <c r="AB5" s="3"/>
      <c r="AC5" s="4" t="s">
        <v>4116</v>
      </c>
      <c r="AD5" s="99" t="s">
        <v>630</v>
      </c>
      <c r="AE5" s="99" t="s">
        <v>642</v>
      </c>
      <c r="AF5" s="99" t="s">
        <v>643</v>
      </c>
      <c r="AG5" s="99" t="s">
        <v>642</v>
      </c>
      <c r="AH5" s="99" t="s">
        <v>4120</v>
      </c>
      <c r="AI5" s="99" t="s">
        <v>4120</v>
      </c>
      <c r="AJ5" s="99" t="s">
        <v>4120</v>
      </c>
      <c r="AK5" s="3"/>
      <c r="AL5" s="4" t="s">
        <v>4115</v>
      </c>
      <c r="AM5" s="99" t="s">
        <v>630</v>
      </c>
      <c r="AN5" s="99" t="s">
        <v>642</v>
      </c>
      <c r="AO5" s="99" t="s">
        <v>643</v>
      </c>
      <c r="AP5" s="99" t="s">
        <v>642</v>
      </c>
      <c r="AQ5" s="99" t="s">
        <v>4117</v>
      </c>
      <c r="AR5" s="99" t="s">
        <v>4117</v>
      </c>
      <c r="AS5" s="99" t="s">
        <v>4117</v>
      </c>
      <c r="AT5" s="3"/>
    </row>
    <row r="6" spans="1:46" x14ac:dyDescent="0.35">
      <c r="A6" s="3"/>
      <c r="B6" s="3"/>
      <c r="C6" s="3"/>
      <c r="D6" s="3" t="s">
        <v>4099</v>
      </c>
      <c r="E6" s="3" t="s">
        <v>4100</v>
      </c>
      <c r="F6" s="3" t="s">
        <v>4101</v>
      </c>
      <c r="G6" s="3" t="s">
        <v>4102</v>
      </c>
      <c r="H6" s="3" t="s">
        <v>4103</v>
      </c>
      <c r="I6" s="3" t="s">
        <v>4104</v>
      </c>
      <c r="J6" s="3"/>
      <c r="K6" s="3"/>
      <c r="L6" s="3"/>
      <c r="M6" s="3" t="s">
        <v>4099</v>
      </c>
      <c r="N6" s="3" t="s">
        <v>4100</v>
      </c>
      <c r="O6" s="3" t="s">
        <v>4101</v>
      </c>
      <c r="P6" s="3" t="s">
        <v>4102</v>
      </c>
      <c r="Q6" s="3" t="s">
        <v>4103</v>
      </c>
      <c r="R6" s="3" t="s">
        <v>4104</v>
      </c>
      <c r="S6" s="3"/>
      <c r="T6" s="3"/>
      <c r="U6" s="3" t="s">
        <v>4119</v>
      </c>
      <c r="V6" s="3" t="s">
        <v>4109</v>
      </c>
      <c r="W6" s="3" t="s">
        <v>4085</v>
      </c>
      <c r="X6" s="3" t="s">
        <v>4102</v>
      </c>
      <c r="Y6" s="3" t="s">
        <v>4118</v>
      </c>
      <c r="Z6" s="3" t="s">
        <v>4104</v>
      </c>
      <c r="AA6" s="3" t="s">
        <v>4103</v>
      </c>
      <c r="AB6" s="3"/>
      <c r="AC6" s="3"/>
      <c r="AD6" s="3" t="s">
        <v>4119</v>
      </c>
      <c r="AE6" s="3" t="s">
        <v>4109</v>
      </c>
      <c r="AF6" s="3" t="s">
        <v>4085</v>
      </c>
      <c r="AG6" s="3" t="s">
        <v>4102</v>
      </c>
      <c r="AH6" s="3" t="s">
        <v>4118</v>
      </c>
      <c r="AI6" s="3" t="s">
        <v>4104</v>
      </c>
      <c r="AJ6" s="3" t="s">
        <v>4103</v>
      </c>
      <c r="AK6" s="3"/>
      <c r="AL6" s="3"/>
      <c r="AM6" s="3" t="s">
        <v>4119</v>
      </c>
      <c r="AN6" s="3" t="s">
        <v>4109</v>
      </c>
      <c r="AO6" s="3" t="s">
        <v>4085</v>
      </c>
      <c r="AP6" s="3" t="s">
        <v>4102</v>
      </c>
      <c r="AQ6" s="3" t="s">
        <v>4118</v>
      </c>
      <c r="AR6" s="3" t="s">
        <v>4104</v>
      </c>
      <c r="AS6" s="3" t="s">
        <v>4103</v>
      </c>
      <c r="AT6" s="3"/>
    </row>
    <row r="7" spans="1:46" x14ac:dyDescent="0.35">
      <c r="A7" s="3"/>
      <c r="B7" s="3"/>
      <c r="C7" s="3"/>
      <c r="D7" s="145">
        <v>653.53732225989881</v>
      </c>
      <c r="E7" s="145">
        <v>-112.28773049412641</v>
      </c>
      <c r="F7" s="145">
        <v>107.18494148900002</v>
      </c>
      <c r="G7" s="145">
        <v>69.796769791999992</v>
      </c>
      <c r="H7" s="145">
        <v>201.66091077820911</v>
      </c>
      <c r="I7" s="145">
        <v>387.18243069481576</v>
      </c>
      <c r="J7" s="36"/>
      <c r="K7" s="3"/>
      <c r="L7" s="3"/>
      <c r="M7" s="36">
        <f>SUM(M8:M111)</f>
        <v>653.5373222598987</v>
      </c>
      <c r="N7" s="36">
        <f t="shared" ref="N7:R7" si="8">SUM(N8:N111)</f>
        <v>-112.28773049412639</v>
      </c>
      <c r="O7" s="36">
        <f t="shared" si="8"/>
        <v>107.18494148900001</v>
      </c>
      <c r="P7" s="36">
        <f t="shared" si="8"/>
        <v>69.796769792000006</v>
      </c>
      <c r="Q7" s="36">
        <f t="shared" si="8"/>
        <v>201.66091077820911</v>
      </c>
      <c r="R7" s="36">
        <f t="shared" si="8"/>
        <v>387.18243069481588</v>
      </c>
      <c r="S7" s="3"/>
      <c r="T7" s="3"/>
      <c r="U7" s="6" t="s">
        <v>398</v>
      </c>
      <c r="V7" s="6" t="s">
        <v>4107</v>
      </c>
      <c r="W7" s="6" t="s">
        <v>4110</v>
      </c>
      <c r="X7" s="6" t="s">
        <v>265</v>
      </c>
      <c r="Y7" s="6" t="s">
        <v>266</v>
      </c>
      <c r="Z7" s="6" t="s">
        <v>4111</v>
      </c>
      <c r="AA7" s="6" t="s">
        <v>4112</v>
      </c>
      <c r="AB7" s="6"/>
      <c r="AC7" s="6"/>
      <c r="AD7" s="6" t="s">
        <v>398</v>
      </c>
      <c r="AE7" s="6" t="s">
        <v>4107</v>
      </c>
      <c r="AF7" s="6" t="s">
        <v>4110</v>
      </c>
      <c r="AG7" s="6" t="s">
        <v>265</v>
      </c>
      <c r="AH7" s="6" t="s">
        <v>266</v>
      </c>
      <c r="AI7" s="6" t="s">
        <v>4111</v>
      </c>
      <c r="AJ7" s="6" t="s">
        <v>4112</v>
      </c>
      <c r="AK7" s="3"/>
      <c r="AL7" s="3"/>
      <c r="AM7" s="6" t="s">
        <v>398</v>
      </c>
      <c r="AN7" s="6" t="s">
        <v>4107</v>
      </c>
      <c r="AO7" s="6" t="s">
        <v>4110</v>
      </c>
      <c r="AP7" s="6" t="s">
        <v>265</v>
      </c>
      <c r="AQ7" s="6" t="s">
        <v>266</v>
      </c>
      <c r="AR7" s="6" t="s">
        <v>4111</v>
      </c>
      <c r="AS7" s="6" t="s">
        <v>4112</v>
      </c>
      <c r="AT7" s="3"/>
    </row>
    <row r="8" spans="1:46" x14ac:dyDescent="0.35">
      <c r="A8" s="3"/>
      <c r="B8" s="3" t="s">
        <v>462</v>
      </c>
      <c r="C8" s="3" t="s">
        <v>463</v>
      </c>
      <c r="D8" s="36">
        <v>11.369844341221834</v>
      </c>
      <c r="E8" s="36">
        <v>0</v>
      </c>
      <c r="F8" s="36">
        <v>7.2808578757640756</v>
      </c>
      <c r="G8" s="36">
        <v>0</v>
      </c>
      <c r="H8" s="36">
        <v>1.426856757152893</v>
      </c>
      <c r="I8" s="36">
        <v>2.6621297083048638</v>
      </c>
      <c r="J8" s="36"/>
      <c r="K8" s="3" t="s">
        <v>464</v>
      </c>
      <c r="L8" s="3" t="s">
        <v>92</v>
      </c>
      <c r="M8" s="36">
        <f t="shared" ref="M8:M39" si="9">SUMIF($B$8:$B$124,$K8,D$8:D$124)</f>
        <v>1.4559274350169875E-2</v>
      </c>
      <c r="N8" s="36">
        <f t="shared" ref="N8:N39" si="10">SUMIF($B$8:$B$124,$K8,E$8:E$124)</f>
        <v>0</v>
      </c>
      <c r="O8" s="36">
        <f t="shared" ref="O8:O39" si="11">SUMIF($B$8:$B$124,$K8,F$8:F$124)</f>
        <v>0</v>
      </c>
      <c r="P8" s="36">
        <f t="shared" ref="P8:P39" si="12">SUMIF($B$8:$B$124,$K8,G$8:G$124)</f>
        <v>0</v>
      </c>
      <c r="Q8" s="36">
        <f t="shared" ref="Q8:Q39" si="13">SUMIF($B$8:$B$124,$K8,H$8:H$124)</f>
        <v>0</v>
      </c>
      <c r="R8" s="36">
        <f t="shared" ref="R8:R39" si="14">SUMIF($B$8:$B$124,$K8,I$8:I$124)</f>
        <v>1.4559274350169875E-2</v>
      </c>
      <c r="S8" s="3"/>
      <c r="T8" s="36" t="s">
        <v>92</v>
      </c>
      <c r="U8" s="36">
        <f>N8-Y8</f>
        <v>0</v>
      </c>
      <c r="V8" s="36">
        <f>O8</f>
        <v>0</v>
      </c>
      <c r="W8" s="36"/>
      <c r="X8" s="36">
        <f>P8</f>
        <v>0</v>
      </c>
      <c r="Y8" s="36">
        <f>N8</f>
        <v>0</v>
      </c>
      <c r="Z8" s="36">
        <f>R8</f>
        <v>1.4559274350169875E-2</v>
      </c>
      <c r="AA8" s="36">
        <f>Q8</f>
        <v>0</v>
      </c>
      <c r="AB8" s="3"/>
      <c r="AC8" s="36" t="s">
        <v>92</v>
      </c>
      <c r="AD8" s="36">
        <f>GDP!Y7</f>
        <v>45.171234874479275</v>
      </c>
      <c r="AE8" s="36">
        <f>SUT!U8</f>
        <v>1.0534167821760141</v>
      </c>
      <c r="AF8" s="36">
        <f>SUT!AD8</f>
        <v>1.5761481946987996</v>
      </c>
      <c r="AG8" s="36">
        <f>SUT!U8</f>
        <v>1.0534167821760141</v>
      </c>
      <c r="AH8" s="36">
        <f>SUT!T8+SUT!U8</f>
        <v>46.22465165665529</v>
      </c>
      <c r="AI8" s="36">
        <f>SUT!T8+SUT!U8</f>
        <v>46.22465165665529</v>
      </c>
      <c r="AJ8" s="36">
        <f>SUT!T8+SUT!U8</f>
        <v>46.22465165665529</v>
      </c>
      <c r="AK8" s="3"/>
      <c r="AL8" s="36" t="s">
        <v>92</v>
      </c>
      <c r="AM8" s="30">
        <f>IF(AD8&lt;&gt;0,U8/AD8,0)</f>
        <v>0</v>
      </c>
      <c r="AN8" s="30">
        <f t="shared" ref="AN8:AN71" si="15">IF(AE8&lt;&gt;0,V8/AE8,0)</f>
        <v>0</v>
      </c>
      <c r="AO8" s="30">
        <f t="shared" ref="AO8:AO71" si="16">IF(AF8&lt;&gt;0,W8/AF8,0)</f>
        <v>0</v>
      </c>
      <c r="AP8" s="30">
        <f t="shared" ref="AP8:AP71" si="17">IF(AG8&lt;&gt;0,X8/AG8,0)</f>
        <v>0</v>
      </c>
      <c r="AQ8" s="30">
        <f t="shared" ref="AQ8:AQ71" si="18">IF(AH8&lt;&gt;0,Y8/AH8,0)</f>
        <v>0</v>
      </c>
      <c r="AR8" s="30">
        <f t="shared" ref="AR8:AR71" si="19">IF(AI8&lt;&gt;0,Z8/AI8,0)</f>
        <v>3.1496774617821642E-4</v>
      </c>
      <c r="AS8" s="30">
        <f>IF(AJ8&lt;&gt;0,AA8/AJ8,0)</f>
        <v>0</v>
      </c>
      <c r="AT8" s="3"/>
    </row>
    <row r="9" spans="1:46" x14ac:dyDescent="0.35">
      <c r="A9" s="3"/>
      <c r="B9" s="112" t="s">
        <v>464</v>
      </c>
      <c r="C9" s="112" t="s">
        <v>465</v>
      </c>
      <c r="D9" s="113">
        <v>1.4559274350169875E-2</v>
      </c>
      <c r="E9" s="113">
        <v>0</v>
      </c>
      <c r="F9" s="113">
        <v>0</v>
      </c>
      <c r="G9" s="113">
        <v>0</v>
      </c>
      <c r="H9" s="113">
        <v>0</v>
      </c>
      <c r="I9" s="113">
        <v>1.4559274350169875E-2</v>
      </c>
      <c r="J9" s="113"/>
      <c r="K9" s="3" t="s">
        <v>466</v>
      </c>
      <c r="L9" s="3" t="s">
        <v>91</v>
      </c>
      <c r="M9" s="36">
        <f t="shared" si="9"/>
        <v>0.96428685949596837</v>
      </c>
      <c r="N9" s="36">
        <f t="shared" si="10"/>
        <v>0</v>
      </c>
      <c r="O9" s="36">
        <f t="shared" si="11"/>
        <v>0.57921361159194684</v>
      </c>
      <c r="P9" s="36">
        <f t="shared" si="12"/>
        <v>0</v>
      </c>
      <c r="Q9" s="36">
        <f t="shared" si="13"/>
        <v>0.35323554837167559</v>
      </c>
      <c r="R9" s="36">
        <f t="shared" si="14"/>
        <v>3.1837699532346053E-2</v>
      </c>
      <c r="S9" s="3"/>
      <c r="T9" s="36" t="s">
        <v>91</v>
      </c>
      <c r="U9" s="36">
        <f t="shared" ref="U9:U72" si="20">N9-Y9</f>
        <v>0</v>
      </c>
      <c r="V9" s="36">
        <f t="shared" ref="V9:V72" si="21">O9</f>
        <v>0.57921361159194684</v>
      </c>
      <c r="W9" s="36"/>
      <c r="X9" s="36">
        <f t="shared" ref="X9:X72" si="22">P9</f>
        <v>0</v>
      </c>
      <c r="Y9" s="36">
        <f t="shared" ref="Y9:Y72" si="23">N9</f>
        <v>0</v>
      </c>
      <c r="Z9" s="36">
        <f t="shared" ref="Z9:Z72" si="24">R9</f>
        <v>3.1837699532346053E-2</v>
      </c>
      <c r="AA9" s="36">
        <f t="shared" ref="AA9:AA72" si="25">Q9</f>
        <v>0.35323554837167559</v>
      </c>
      <c r="AB9" s="3"/>
      <c r="AC9" s="36" t="s">
        <v>91</v>
      </c>
      <c r="AD9" s="36">
        <f>GDP!Y8</f>
        <v>98.080338204100826</v>
      </c>
      <c r="AE9" s="36">
        <f>SUT!U9</f>
        <v>25.349827980696865</v>
      </c>
      <c r="AF9" s="36">
        <f>SUT!AD9</f>
        <v>9.4423746682269432</v>
      </c>
      <c r="AG9" s="36">
        <f>SUT!U9</f>
        <v>25.349827980696865</v>
      </c>
      <c r="AH9" s="36">
        <f>SUT!T9+SUT!U9</f>
        <v>123.43016618479768</v>
      </c>
      <c r="AI9" s="36">
        <f>SUT!T9+SUT!U9</f>
        <v>123.43016618479768</v>
      </c>
      <c r="AJ9" s="36">
        <f>SUT!T9+SUT!U9</f>
        <v>123.43016618479768</v>
      </c>
      <c r="AK9" s="3"/>
      <c r="AL9" s="36" t="s">
        <v>91</v>
      </c>
      <c r="AM9" s="30">
        <f t="shared" ref="AM9:AM72" si="26">IF(AD9&lt;&gt;0,U9/AD9,0)</f>
        <v>0</v>
      </c>
      <c r="AN9" s="30">
        <f t="shared" si="15"/>
        <v>2.284881822602507E-2</v>
      </c>
      <c r="AO9" s="30">
        <f t="shared" si="16"/>
        <v>0</v>
      </c>
      <c r="AP9" s="30">
        <f t="shared" si="17"/>
        <v>0</v>
      </c>
      <c r="AQ9" s="30">
        <f t="shared" si="18"/>
        <v>0</v>
      </c>
      <c r="AR9" s="30">
        <f t="shared" si="19"/>
        <v>2.579409921937491E-4</v>
      </c>
      <c r="AS9" s="30">
        <f t="shared" ref="AS9:AS72" si="27">IF(AJ9&lt;&gt;0,AA9/AJ9,0)</f>
        <v>2.8618251055646878E-3</v>
      </c>
      <c r="AT9" s="3"/>
    </row>
    <row r="10" spans="1:46" x14ac:dyDescent="0.35">
      <c r="A10" s="3"/>
      <c r="B10" s="112" t="s">
        <v>466</v>
      </c>
      <c r="C10" s="112" t="s">
        <v>174</v>
      </c>
      <c r="D10" s="113">
        <v>0.96428685949596837</v>
      </c>
      <c r="E10" s="113">
        <v>0</v>
      </c>
      <c r="F10" s="113">
        <v>0.57921361159194684</v>
      </c>
      <c r="G10" s="113">
        <v>0</v>
      </c>
      <c r="H10" s="113">
        <v>0.35323554837167559</v>
      </c>
      <c r="I10" s="113">
        <v>3.1837699532346053E-2</v>
      </c>
      <c r="J10" s="113"/>
      <c r="K10" s="3" t="s">
        <v>467</v>
      </c>
      <c r="L10" s="3" t="s">
        <v>94</v>
      </c>
      <c r="M10" s="36">
        <f t="shared" si="9"/>
        <v>0.78160365096998852</v>
      </c>
      <c r="N10" s="36">
        <f t="shared" si="10"/>
        <v>0</v>
      </c>
      <c r="O10" s="36">
        <f t="shared" si="11"/>
        <v>0</v>
      </c>
      <c r="P10" s="36">
        <f t="shared" si="12"/>
        <v>0</v>
      </c>
      <c r="Q10" s="36">
        <f t="shared" si="13"/>
        <v>0.76589856286638824</v>
      </c>
      <c r="R10" s="36">
        <f t="shared" si="14"/>
        <v>1.5705088103600249E-2</v>
      </c>
      <c r="S10" s="3"/>
      <c r="T10" s="36" t="s">
        <v>94</v>
      </c>
      <c r="U10" s="36">
        <f t="shared" si="20"/>
        <v>0</v>
      </c>
      <c r="V10" s="36">
        <f t="shared" si="21"/>
        <v>0</v>
      </c>
      <c r="W10" s="36"/>
      <c r="X10" s="36">
        <f t="shared" si="22"/>
        <v>0</v>
      </c>
      <c r="Y10" s="36">
        <f t="shared" si="23"/>
        <v>0</v>
      </c>
      <c r="Z10" s="36">
        <f t="shared" si="24"/>
        <v>1.5705088103600249E-2</v>
      </c>
      <c r="AA10" s="36">
        <f t="shared" si="25"/>
        <v>0.76589856286638824</v>
      </c>
      <c r="AB10" s="3"/>
      <c r="AC10" s="36" t="s">
        <v>94</v>
      </c>
      <c r="AD10" s="36">
        <f>GDP!Y9</f>
        <v>3.252960853531528</v>
      </c>
      <c r="AE10" s="36">
        <f>SUT!U10</f>
        <v>54.390816266129896</v>
      </c>
      <c r="AF10" s="36">
        <f>SUT!AD10</f>
        <v>0.27959753021807787</v>
      </c>
      <c r="AG10" s="36">
        <f>SUT!U10</f>
        <v>54.390816266129896</v>
      </c>
      <c r="AH10" s="36">
        <f>SUT!T10+SUT!U10</f>
        <v>57.643777119661422</v>
      </c>
      <c r="AI10" s="36">
        <f>SUT!T10+SUT!U10</f>
        <v>57.643777119661422</v>
      </c>
      <c r="AJ10" s="36">
        <f>SUT!T10+SUT!U10</f>
        <v>57.643777119661422</v>
      </c>
      <c r="AK10" s="3"/>
      <c r="AL10" s="36" t="s">
        <v>94</v>
      </c>
      <c r="AM10" s="30">
        <f t="shared" si="26"/>
        <v>0</v>
      </c>
      <c r="AN10" s="30">
        <f t="shared" si="15"/>
        <v>0</v>
      </c>
      <c r="AO10" s="30">
        <f t="shared" si="16"/>
        <v>0</v>
      </c>
      <c r="AP10" s="30">
        <f t="shared" si="17"/>
        <v>0</v>
      </c>
      <c r="AQ10" s="30">
        <f t="shared" si="18"/>
        <v>0</v>
      </c>
      <c r="AR10" s="30">
        <f t="shared" si="19"/>
        <v>2.7245071173941999E-4</v>
      </c>
      <c r="AS10" s="30">
        <f t="shared" si="27"/>
        <v>1.328675186007462E-2</v>
      </c>
      <c r="AT10" s="3"/>
    </row>
    <row r="11" spans="1:46" x14ac:dyDescent="0.35">
      <c r="A11" s="3"/>
      <c r="B11" s="112" t="s">
        <v>467</v>
      </c>
      <c r="C11" s="112" t="s">
        <v>468</v>
      </c>
      <c r="D11" s="113">
        <v>0.78160365096998852</v>
      </c>
      <c r="E11" s="113">
        <v>0</v>
      </c>
      <c r="F11" s="113">
        <v>0</v>
      </c>
      <c r="G11" s="113">
        <v>0</v>
      </c>
      <c r="H11" s="113">
        <v>0.76589856286638824</v>
      </c>
      <c r="I11" s="113">
        <v>1.5705088103600249E-2</v>
      </c>
      <c r="J11" s="113"/>
      <c r="K11" s="3" t="s">
        <v>469</v>
      </c>
      <c r="L11" s="3" t="s">
        <v>93</v>
      </c>
      <c r="M11" s="36">
        <f t="shared" si="9"/>
        <v>9.5034425927304707</v>
      </c>
      <c r="N11" s="36">
        <f t="shared" si="10"/>
        <v>0</v>
      </c>
      <c r="O11" s="36">
        <f t="shared" si="11"/>
        <v>6.6684555009994311</v>
      </c>
      <c r="P11" s="36">
        <f t="shared" si="12"/>
        <v>0</v>
      </c>
      <c r="Q11" s="36">
        <f t="shared" si="13"/>
        <v>0.23495944541229138</v>
      </c>
      <c r="R11" s="36">
        <f t="shared" si="14"/>
        <v>2.6000276463187477</v>
      </c>
      <c r="S11" s="3"/>
      <c r="T11" s="36" t="s">
        <v>93</v>
      </c>
      <c r="U11" s="36">
        <f t="shared" si="20"/>
        <v>0</v>
      </c>
      <c r="V11" s="36">
        <f t="shared" si="21"/>
        <v>6.6684555009994311</v>
      </c>
      <c r="W11" s="36"/>
      <c r="X11" s="36">
        <f t="shared" si="22"/>
        <v>0</v>
      </c>
      <c r="Y11" s="36">
        <f t="shared" si="23"/>
        <v>0</v>
      </c>
      <c r="Z11" s="36">
        <f t="shared" si="24"/>
        <v>2.6000276463187477</v>
      </c>
      <c r="AA11" s="36">
        <f t="shared" si="25"/>
        <v>0.23495944541229138</v>
      </c>
      <c r="AB11" s="3"/>
      <c r="AC11" s="36" t="s">
        <v>93</v>
      </c>
      <c r="AD11" s="36">
        <f>GDP!Y10</f>
        <v>59.880656942829766</v>
      </c>
      <c r="AE11" s="36">
        <f>SUT!U11</f>
        <v>17.627699703848801</v>
      </c>
      <c r="AF11" s="36">
        <f>SUT!AD11</f>
        <v>4.7385242865250321</v>
      </c>
      <c r="AG11" s="36">
        <f>SUT!U11</f>
        <v>17.627699703848801</v>
      </c>
      <c r="AH11" s="36">
        <f>SUT!T11+SUT!U11</f>
        <v>77.508356646678564</v>
      </c>
      <c r="AI11" s="36">
        <f>SUT!T11+SUT!U11</f>
        <v>77.508356646678564</v>
      </c>
      <c r="AJ11" s="36">
        <f>SUT!T11+SUT!U11</f>
        <v>77.508356646678564</v>
      </c>
      <c r="AK11" s="3"/>
      <c r="AL11" s="36" t="s">
        <v>93</v>
      </c>
      <c r="AM11" s="30">
        <f t="shared" si="26"/>
        <v>0</v>
      </c>
      <c r="AN11" s="30">
        <f t="shared" si="15"/>
        <v>0.37829414007679357</v>
      </c>
      <c r="AO11" s="30">
        <f t="shared" si="16"/>
        <v>0</v>
      </c>
      <c r="AP11" s="30">
        <f t="shared" si="17"/>
        <v>0</v>
      </c>
      <c r="AQ11" s="30">
        <f t="shared" si="18"/>
        <v>0</v>
      </c>
      <c r="AR11" s="30">
        <f t="shared" si="19"/>
        <v>3.3545126729637165E-2</v>
      </c>
      <c r="AS11" s="30">
        <f t="shared" si="27"/>
        <v>3.0314079097735589E-3</v>
      </c>
      <c r="AT11" s="3"/>
    </row>
    <row r="12" spans="1:46" x14ac:dyDescent="0.35">
      <c r="A12" s="3"/>
      <c r="B12" s="112" t="s">
        <v>469</v>
      </c>
      <c r="C12" s="112" t="s">
        <v>470</v>
      </c>
      <c r="D12" s="113">
        <v>9.5034425927304707</v>
      </c>
      <c r="E12" s="113">
        <v>0</v>
      </c>
      <c r="F12" s="113">
        <v>6.6684555009994311</v>
      </c>
      <c r="G12" s="113">
        <v>0</v>
      </c>
      <c r="H12" s="113">
        <v>0.23495944541229138</v>
      </c>
      <c r="I12" s="113">
        <v>2.6000276463187477</v>
      </c>
      <c r="J12" s="113"/>
      <c r="K12" s="3" t="s">
        <v>471</v>
      </c>
      <c r="L12" s="3" t="s">
        <v>95</v>
      </c>
      <c r="M12" s="36">
        <f t="shared" si="9"/>
        <v>0.1059519636752352</v>
      </c>
      <c r="N12" s="36">
        <f t="shared" si="10"/>
        <v>0</v>
      </c>
      <c r="O12" s="36">
        <f t="shared" si="11"/>
        <v>3.3188763172697387E-2</v>
      </c>
      <c r="P12" s="36">
        <f t="shared" si="12"/>
        <v>0</v>
      </c>
      <c r="Q12" s="36">
        <f t="shared" si="13"/>
        <v>7.2763200502537817E-2</v>
      </c>
      <c r="R12" s="36">
        <f t="shared" si="14"/>
        <v>0</v>
      </c>
      <c r="S12" s="3"/>
      <c r="T12" s="36" t="s">
        <v>95</v>
      </c>
      <c r="U12" s="36">
        <f t="shared" si="20"/>
        <v>0</v>
      </c>
      <c r="V12" s="36">
        <f t="shared" si="21"/>
        <v>3.3188763172697387E-2</v>
      </c>
      <c r="W12" s="36"/>
      <c r="X12" s="36">
        <f t="shared" si="22"/>
        <v>0</v>
      </c>
      <c r="Y12" s="36">
        <f t="shared" si="23"/>
        <v>0</v>
      </c>
      <c r="Z12" s="36">
        <f t="shared" si="24"/>
        <v>0</v>
      </c>
      <c r="AA12" s="36">
        <f t="shared" si="25"/>
        <v>7.2763200502537817E-2</v>
      </c>
      <c r="AB12" s="3"/>
      <c r="AC12" s="36" t="s">
        <v>95</v>
      </c>
      <c r="AD12" s="36">
        <f>GDP!Y11</f>
        <v>0.29082037518728898</v>
      </c>
      <c r="AE12" s="36">
        <f>SUT!U12</f>
        <v>5.2367139062278367</v>
      </c>
      <c r="AF12" s="36">
        <f>SUT!AD12</f>
        <v>0.21373611399894085</v>
      </c>
      <c r="AG12" s="36">
        <f>SUT!U12</f>
        <v>5.2367139062278367</v>
      </c>
      <c r="AH12" s="36">
        <f>SUT!T12+SUT!U12</f>
        <v>5.527534281415126</v>
      </c>
      <c r="AI12" s="36">
        <f>SUT!T12+SUT!U12</f>
        <v>5.527534281415126</v>
      </c>
      <c r="AJ12" s="36">
        <f>SUT!T12+SUT!U12</f>
        <v>5.527534281415126</v>
      </c>
      <c r="AK12" s="3"/>
      <c r="AL12" s="36" t="s">
        <v>95</v>
      </c>
      <c r="AM12" s="30">
        <f t="shared" si="26"/>
        <v>0</v>
      </c>
      <c r="AN12" s="30">
        <f t="shared" si="15"/>
        <v>6.3377079151158474E-3</v>
      </c>
      <c r="AO12" s="30">
        <f t="shared" si="16"/>
        <v>0</v>
      </c>
      <c r="AP12" s="30">
        <f t="shared" si="17"/>
        <v>0</v>
      </c>
      <c r="AQ12" s="30">
        <f t="shared" si="18"/>
        <v>0</v>
      </c>
      <c r="AR12" s="30">
        <f t="shared" si="19"/>
        <v>0</v>
      </c>
      <c r="AS12" s="30">
        <f t="shared" si="27"/>
        <v>1.3163771909508524E-2</v>
      </c>
      <c r="AT12" s="3"/>
    </row>
    <row r="13" spans="1:46" x14ac:dyDescent="0.35">
      <c r="A13" s="3"/>
      <c r="B13" s="112" t="s">
        <v>471</v>
      </c>
      <c r="C13" s="112" t="s">
        <v>175</v>
      </c>
      <c r="D13" s="113">
        <v>0.1059519636752352</v>
      </c>
      <c r="E13" s="113">
        <v>0</v>
      </c>
      <c r="F13" s="113">
        <v>3.3188763172697387E-2</v>
      </c>
      <c r="G13" s="113">
        <v>0</v>
      </c>
      <c r="H13" s="113">
        <v>7.2763200502537817E-2</v>
      </c>
      <c r="I13" s="113">
        <v>0</v>
      </c>
      <c r="J13" s="113"/>
      <c r="K13" s="3" t="s">
        <v>474</v>
      </c>
      <c r="L13" s="3" t="s">
        <v>100</v>
      </c>
      <c r="M13" s="36">
        <f t="shared" si="9"/>
        <v>0.32033091523806739</v>
      </c>
      <c r="N13" s="36">
        <f t="shared" si="10"/>
        <v>0</v>
      </c>
      <c r="O13" s="36">
        <f t="shared" si="11"/>
        <v>1.2487714765417981E-2</v>
      </c>
      <c r="P13" s="36">
        <f t="shared" si="12"/>
        <v>0</v>
      </c>
      <c r="Q13" s="36">
        <f t="shared" si="13"/>
        <v>5.1890087754966958E-2</v>
      </c>
      <c r="R13" s="36">
        <f t="shared" si="14"/>
        <v>0.25595311271768251</v>
      </c>
      <c r="S13" s="3"/>
      <c r="T13" s="36" t="s">
        <v>100</v>
      </c>
      <c r="U13" s="36">
        <f t="shared" si="20"/>
        <v>0</v>
      </c>
      <c r="V13" s="36">
        <f t="shared" si="21"/>
        <v>1.2487714765417981E-2</v>
      </c>
      <c r="W13" s="36"/>
      <c r="X13" s="36">
        <f t="shared" si="22"/>
        <v>0</v>
      </c>
      <c r="Y13" s="36">
        <f t="shared" si="23"/>
        <v>0</v>
      </c>
      <c r="Z13" s="36">
        <f t="shared" si="24"/>
        <v>0.25595311271768251</v>
      </c>
      <c r="AA13" s="36">
        <f t="shared" si="25"/>
        <v>5.1890087754966958E-2</v>
      </c>
      <c r="AB13" s="3"/>
      <c r="AC13" s="36" t="s">
        <v>100</v>
      </c>
      <c r="AD13" s="36">
        <f>GDP!Y12</f>
        <v>170.04725485832458</v>
      </c>
      <c r="AE13" s="36">
        <f>SUT!U13</f>
        <v>4.7535362383399988</v>
      </c>
      <c r="AF13" s="36">
        <f>SUT!AD13</f>
        <v>5.189302789278555</v>
      </c>
      <c r="AG13" s="36">
        <f>SUT!U13</f>
        <v>4.7535362383399988</v>
      </c>
      <c r="AH13" s="36">
        <f>SUT!T13+SUT!U13</f>
        <v>174.80079109666457</v>
      </c>
      <c r="AI13" s="36">
        <f>SUT!T13+SUT!U13</f>
        <v>174.80079109666457</v>
      </c>
      <c r="AJ13" s="36">
        <f>SUT!T13+SUT!U13</f>
        <v>174.80079109666457</v>
      </c>
      <c r="AK13" s="3"/>
      <c r="AL13" s="36" t="s">
        <v>100</v>
      </c>
      <c r="AM13" s="30">
        <f t="shared" si="26"/>
        <v>0</v>
      </c>
      <c r="AN13" s="30">
        <f t="shared" si="15"/>
        <v>2.6270368288554093E-3</v>
      </c>
      <c r="AO13" s="30">
        <f t="shared" si="16"/>
        <v>0</v>
      </c>
      <c r="AP13" s="30">
        <f t="shared" si="17"/>
        <v>0</v>
      </c>
      <c r="AQ13" s="30">
        <f t="shared" si="18"/>
        <v>0</v>
      </c>
      <c r="AR13" s="30">
        <f t="shared" si="19"/>
        <v>1.4642560317483966E-3</v>
      </c>
      <c r="AS13" s="30">
        <f t="shared" si="27"/>
        <v>2.9685270546785922E-4</v>
      </c>
      <c r="AT13" s="3"/>
    </row>
    <row r="14" spans="1:46" x14ac:dyDescent="0.35">
      <c r="A14" s="3"/>
      <c r="B14" s="3" t="s">
        <v>472</v>
      </c>
      <c r="C14" s="3" t="s">
        <v>473</v>
      </c>
      <c r="D14" s="36">
        <v>0.62726751081204835</v>
      </c>
      <c r="E14" s="36">
        <v>0</v>
      </c>
      <c r="F14" s="36">
        <v>1.3681804891185723E-2</v>
      </c>
      <c r="G14" s="36">
        <v>0</v>
      </c>
      <c r="H14" s="36">
        <v>0.21712718582610466</v>
      </c>
      <c r="I14" s="36">
        <v>0.39645852009475813</v>
      </c>
      <c r="J14" s="36"/>
      <c r="K14" s="3" t="s">
        <v>475</v>
      </c>
      <c r="L14" s="3" t="s">
        <v>101</v>
      </c>
      <c r="M14" s="36">
        <f t="shared" si="9"/>
        <v>0.12744255088430623</v>
      </c>
      <c r="N14" s="36">
        <f t="shared" si="10"/>
        <v>0</v>
      </c>
      <c r="O14" s="36">
        <f t="shared" si="11"/>
        <v>4.998253890722681E-5</v>
      </c>
      <c r="P14" s="36">
        <f t="shared" si="12"/>
        <v>0</v>
      </c>
      <c r="Q14" s="36">
        <f t="shared" si="13"/>
        <v>1.9374103900794328E-3</v>
      </c>
      <c r="R14" s="36">
        <f t="shared" si="14"/>
        <v>0.12545515795531956</v>
      </c>
      <c r="S14" s="3"/>
      <c r="T14" s="36" t="s">
        <v>101</v>
      </c>
      <c r="U14" s="36">
        <f t="shared" si="20"/>
        <v>0</v>
      </c>
      <c r="V14" s="36">
        <f t="shared" si="21"/>
        <v>4.998253890722681E-5</v>
      </c>
      <c r="W14" s="36"/>
      <c r="X14" s="36">
        <f t="shared" si="22"/>
        <v>0</v>
      </c>
      <c r="Y14" s="36">
        <f t="shared" si="23"/>
        <v>0</v>
      </c>
      <c r="Z14" s="36">
        <f t="shared" si="24"/>
        <v>0.12545515795531956</v>
      </c>
      <c r="AA14" s="36">
        <f t="shared" si="25"/>
        <v>1.9374103900794328E-3</v>
      </c>
      <c r="AB14" s="3"/>
      <c r="AC14" s="36" t="s">
        <v>101</v>
      </c>
      <c r="AD14" s="36">
        <f>GDP!Y13</f>
        <v>151.37844768686864</v>
      </c>
      <c r="AE14" s="36">
        <f>SUT!U14</f>
        <v>0.52079595639999998</v>
      </c>
      <c r="AF14" s="36">
        <f>SUT!AD14</f>
        <v>8.0892993809840538E-2</v>
      </c>
      <c r="AG14" s="36">
        <f>SUT!U14</f>
        <v>0.52079595639999998</v>
      </c>
      <c r="AH14" s="36">
        <f>SUT!T14+SUT!U14</f>
        <v>151.89924364326865</v>
      </c>
      <c r="AI14" s="36">
        <f>SUT!T14+SUT!U14</f>
        <v>151.89924364326865</v>
      </c>
      <c r="AJ14" s="36">
        <f>SUT!T14+SUT!U14</f>
        <v>151.89924364326865</v>
      </c>
      <c r="AK14" s="3"/>
      <c r="AL14" s="36" t="s">
        <v>101</v>
      </c>
      <c r="AM14" s="30">
        <f t="shared" si="26"/>
        <v>0</v>
      </c>
      <c r="AN14" s="30">
        <f t="shared" si="15"/>
        <v>9.5973362106593365E-5</v>
      </c>
      <c r="AO14" s="30">
        <f t="shared" si="16"/>
        <v>0</v>
      </c>
      <c r="AP14" s="30">
        <f t="shared" si="17"/>
        <v>0</v>
      </c>
      <c r="AQ14" s="30">
        <f t="shared" si="18"/>
        <v>0</v>
      </c>
      <c r="AR14" s="30">
        <f t="shared" si="19"/>
        <v>8.2591035311504037E-4</v>
      </c>
      <c r="AS14" s="30">
        <f t="shared" si="27"/>
        <v>1.2754575622702835E-5</v>
      </c>
      <c r="AT14" s="3"/>
    </row>
    <row r="15" spans="1:46" x14ac:dyDescent="0.35">
      <c r="A15" s="3"/>
      <c r="B15" s="112" t="s">
        <v>474</v>
      </c>
      <c r="C15" s="112" t="s">
        <v>178</v>
      </c>
      <c r="D15" s="113">
        <v>0.32033091523806739</v>
      </c>
      <c r="E15" s="113">
        <v>0</v>
      </c>
      <c r="F15" s="113">
        <v>1.2487714765417981E-2</v>
      </c>
      <c r="G15" s="113">
        <v>0</v>
      </c>
      <c r="H15" s="113">
        <v>5.1890087754966958E-2</v>
      </c>
      <c r="I15" s="113">
        <v>0.25595311271768251</v>
      </c>
      <c r="J15" s="113"/>
      <c r="K15" s="3" t="s">
        <v>476</v>
      </c>
      <c r="L15" s="3" t="s">
        <v>99</v>
      </c>
      <c r="M15" s="36">
        <f t="shared" si="9"/>
        <v>0.16405396260381794</v>
      </c>
      <c r="N15" s="36">
        <f t="shared" si="10"/>
        <v>0</v>
      </c>
      <c r="O15" s="36">
        <f t="shared" si="11"/>
        <v>7.8282985122190023E-4</v>
      </c>
      <c r="P15" s="36">
        <f t="shared" si="12"/>
        <v>0</v>
      </c>
      <c r="Q15" s="36">
        <f t="shared" si="13"/>
        <v>0.16327113275259605</v>
      </c>
      <c r="R15" s="36">
        <f t="shared" si="14"/>
        <v>0</v>
      </c>
      <c r="S15" s="3"/>
      <c r="T15" s="36" t="s">
        <v>99</v>
      </c>
      <c r="U15" s="36">
        <f t="shared" si="20"/>
        <v>0</v>
      </c>
      <c r="V15" s="36">
        <f t="shared" si="21"/>
        <v>7.8282985122190023E-4</v>
      </c>
      <c r="W15" s="36"/>
      <c r="X15" s="36">
        <f t="shared" si="22"/>
        <v>0</v>
      </c>
      <c r="Y15" s="36">
        <f t="shared" si="23"/>
        <v>0</v>
      </c>
      <c r="Z15" s="36">
        <f t="shared" si="24"/>
        <v>0</v>
      </c>
      <c r="AA15" s="36">
        <f t="shared" si="25"/>
        <v>0.16327113275259605</v>
      </c>
      <c r="AB15" s="3"/>
      <c r="AC15" s="36" t="s">
        <v>99</v>
      </c>
      <c r="AD15" s="36">
        <f>GDP!Y14</f>
        <v>125.40483686147626</v>
      </c>
      <c r="AE15" s="36">
        <f>SUT!U15</f>
        <v>10.525036699839996</v>
      </c>
      <c r="AF15" s="36">
        <f>SUT!AD15</f>
        <v>9.4846383318442695E-2</v>
      </c>
      <c r="AG15" s="36">
        <f>SUT!U15</f>
        <v>10.525036699839996</v>
      </c>
      <c r="AH15" s="36">
        <f>SUT!T15+SUT!U15</f>
        <v>135.92987356131624</v>
      </c>
      <c r="AI15" s="36">
        <f>SUT!T15+SUT!U15</f>
        <v>135.92987356131624</v>
      </c>
      <c r="AJ15" s="36">
        <f>SUT!T15+SUT!U15</f>
        <v>135.92987356131624</v>
      </c>
      <c r="AK15" s="3"/>
      <c r="AL15" s="36" t="s">
        <v>99</v>
      </c>
      <c r="AM15" s="30">
        <f t="shared" si="26"/>
        <v>0</v>
      </c>
      <c r="AN15" s="30">
        <f t="shared" si="15"/>
        <v>7.4377873782977027E-5</v>
      </c>
      <c r="AO15" s="30">
        <f t="shared" si="16"/>
        <v>0</v>
      </c>
      <c r="AP15" s="30">
        <f t="shared" si="17"/>
        <v>0</v>
      </c>
      <c r="AQ15" s="30">
        <f t="shared" si="18"/>
        <v>0</v>
      </c>
      <c r="AR15" s="30">
        <f t="shared" si="19"/>
        <v>0</v>
      </c>
      <c r="AS15" s="30">
        <f t="shared" si="27"/>
        <v>1.2011423866950522E-3</v>
      </c>
      <c r="AT15" s="3"/>
    </row>
    <row r="16" spans="1:46" x14ac:dyDescent="0.35">
      <c r="A16" s="3"/>
      <c r="B16" s="112" t="s">
        <v>475</v>
      </c>
      <c r="C16" s="112" t="s">
        <v>179</v>
      </c>
      <c r="D16" s="113">
        <v>0.12744255088430623</v>
      </c>
      <c r="E16" s="113">
        <v>0</v>
      </c>
      <c r="F16" s="113">
        <v>4.998253890722681E-5</v>
      </c>
      <c r="G16" s="113">
        <v>0</v>
      </c>
      <c r="H16" s="113">
        <v>1.9374103900794328E-3</v>
      </c>
      <c r="I16" s="113">
        <v>0.12545515795531956</v>
      </c>
      <c r="J16" s="113"/>
      <c r="K16" s="3" t="s">
        <v>477</v>
      </c>
      <c r="L16" s="3" t="s">
        <v>102</v>
      </c>
      <c r="M16" s="36">
        <f t="shared" si="9"/>
        <v>1.544008208585684E-2</v>
      </c>
      <c r="N16" s="36">
        <f t="shared" si="10"/>
        <v>0</v>
      </c>
      <c r="O16" s="36">
        <f t="shared" si="11"/>
        <v>3.6127773563861498E-4</v>
      </c>
      <c r="P16" s="36">
        <f t="shared" si="12"/>
        <v>0</v>
      </c>
      <c r="Q16" s="36">
        <f t="shared" si="13"/>
        <v>2.8554928462188905E-5</v>
      </c>
      <c r="R16" s="36">
        <f t="shared" si="14"/>
        <v>1.5050249421756038E-2</v>
      </c>
      <c r="S16" s="3"/>
      <c r="T16" s="36" t="s">
        <v>102</v>
      </c>
      <c r="U16" s="36">
        <f t="shared" si="20"/>
        <v>0</v>
      </c>
      <c r="V16" s="36">
        <f t="shared" si="21"/>
        <v>3.6127773563861498E-4</v>
      </c>
      <c r="W16" s="36"/>
      <c r="X16" s="36">
        <f t="shared" si="22"/>
        <v>0</v>
      </c>
      <c r="Y16" s="36">
        <f t="shared" si="23"/>
        <v>0</v>
      </c>
      <c r="Z16" s="36">
        <f t="shared" si="24"/>
        <v>1.5050249421756038E-2</v>
      </c>
      <c r="AA16" s="36">
        <f t="shared" si="25"/>
        <v>2.8554928462188905E-5</v>
      </c>
      <c r="AB16" s="3"/>
      <c r="AC16" s="36" t="s">
        <v>102</v>
      </c>
      <c r="AD16" s="36">
        <f>GDP!Y15</f>
        <v>21.31579720231101</v>
      </c>
      <c r="AE16" s="36">
        <f>SUT!U16</f>
        <v>5.1590164949999996E-2</v>
      </c>
      <c r="AF16" s="36">
        <f>SUT!AD16</f>
        <v>4.1035950593161549E-2</v>
      </c>
      <c r="AG16" s="36">
        <f>SUT!U16</f>
        <v>5.1590164949999996E-2</v>
      </c>
      <c r="AH16" s="36">
        <f>SUT!T16+SUT!U16</f>
        <v>21.36738736726101</v>
      </c>
      <c r="AI16" s="36">
        <f>SUT!T16+SUT!U16</f>
        <v>21.36738736726101</v>
      </c>
      <c r="AJ16" s="36">
        <f>SUT!T16+SUT!U16</f>
        <v>21.36738736726101</v>
      </c>
      <c r="AK16" s="3"/>
      <c r="AL16" s="36" t="s">
        <v>102</v>
      </c>
      <c r="AM16" s="30">
        <f t="shared" si="26"/>
        <v>0</v>
      </c>
      <c r="AN16" s="30">
        <f t="shared" si="15"/>
        <v>7.0028412583824275E-3</v>
      </c>
      <c r="AO16" s="30">
        <f t="shared" si="16"/>
        <v>0</v>
      </c>
      <c r="AP16" s="30">
        <f t="shared" si="17"/>
        <v>0</v>
      </c>
      <c r="AQ16" s="30">
        <f t="shared" si="18"/>
        <v>0</v>
      </c>
      <c r="AR16" s="30">
        <f t="shared" si="19"/>
        <v>7.0435609010467725E-4</v>
      </c>
      <c r="AS16" s="30">
        <f t="shared" si="27"/>
        <v>1.3363790327469143E-6</v>
      </c>
      <c r="AT16" s="3"/>
    </row>
    <row r="17" spans="1:46" x14ac:dyDescent="0.35">
      <c r="A17" s="3"/>
      <c r="B17" s="112" t="s">
        <v>476</v>
      </c>
      <c r="C17" s="112" t="s">
        <v>177</v>
      </c>
      <c r="D17" s="113">
        <v>0.16405396260381794</v>
      </c>
      <c r="E17" s="113">
        <v>0</v>
      </c>
      <c r="F17" s="113">
        <v>7.8282985122190023E-4</v>
      </c>
      <c r="G17" s="113">
        <v>0</v>
      </c>
      <c r="H17" s="113">
        <v>0.16327113275259605</v>
      </c>
      <c r="I17" s="113">
        <v>0</v>
      </c>
      <c r="J17" s="113"/>
      <c r="K17" s="3" t="s">
        <v>481</v>
      </c>
      <c r="L17" s="3" t="s">
        <v>3965</v>
      </c>
      <c r="M17" s="36">
        <f t="shared" si="9"/>
        <v>0.26889662129834369</v>
      </c>
      <c r="N17" s="36">
        <f t="shared" si="10"/>
        <v>0</v>
      </c>
      <c r="O17" s="36">
        <f t="shared" si="11"/>
        <v>3.0235177861235147E-3</v>
      </c>
      <c r="P17" s="36">
        <f t="shared" si="12"/>
        <v>0</v>
      </c>
      <c r="Q17" s="36">
        <f t="shared" si="13"/>
        <v>1.7818843090691261E-2</v>
      </c>
      <c r="R17" s="36">
        <f t="shared" si="14"/>
        <v>0.24805426042152895</v>
      </c>
      <c r="S17" s="3"/>
      <c r="T17" s="36" t="s">
        <v>3965</v>
      </c>
      <c r="U17" s="36">
        <f t="shared" si="20"/>
        <v>0</v>
      </c>
      <c r="V17" s="36">
        <f t="shared" si="21"/>
        <v>3.0235177861235147E-3</v>
      </c>
      <c r="W17" s="36"/>
      <c r="X17" s="36">
        <f t="shared" si="22"/>
        <v>0</v>
      </c>
      <c r="Y17" s="36">
        <f t="shared" si="23"/>
        <v>0</v>
      </c>
      <c r="Z17" s="36">
        <f t="shared" si="24"/>
        <v>0.24805426042152895</v>
      </c>
      <c r="AA17" s="36">
        <f t="shared" si="25"/>
        <v>1.7818843090691261E-2</v>
      </c>
      <c r="AB17" s="3"/>
      <c r="AC17" s="36" t="s">
        <v>3965</v>
      </c>
      <c r="AD17" s="36">
        <f>GDP!Y16</f>
        <v>225.63872925446117</v>
      </c>
      <c r="AE17" s="36">
        <f>SUT!U17</f>
        <v>1.6038527906426143</v>
      </c>
      <c r="AF17" s="36">
        <f>SUT!AD17</f>
        <v>12.558905341818628</v>
      </c>
      <c r="AG17" s="36">
        <f>SUT!U17</f>
        <v>1.6038527906426143</v>
      </c>
      <c r="AH17" s="36">
        <f>SUT!T17+SUT!U17</f>
        <v>227.24258204510377</v>
      </c>
      <c r="AI17" s="36">
        <f>SUT!T17+SUT!U17</f>
        <v>227.24258204510377</v>
      </c>
      <c r="AJ17" s="36">
        <f>SUT!T17+SUT!U17</f>
        <v>227.24258204510377</v>
      </c>
      <c r="AK17" s="3"/>
      <c r="AL17" s="36" t="s">
        <v>3965</v>
      </c>
      <c r="AM17" s="30">
        <f t="shared" si="26"/>
        <v>0</v>
      </c>
      <c r="AN17" s="30">
        <f t="shared" si="15"/>
        <v>1.8851591640851803E-3</v>
      </c>
      <c r="AO17" s="30">
        <f t="shared" si="16"/>
        <v>0</v>
      </c>
      <c r="AP17" s="30">
        <f t="shared" si="17"/>
        <v>0</v>
      </c>
      <c r="AQ17" s="30">
        <f t="shared" si="18"/>
        <v>0</v>
      </c>
      <c r="AR17" s="30">
        <f t="shared" si="19"/>
        <v>1.0915835324045668E-3</v>
      </c>
      <c r="AS17" s="30">
        <f t="shared" si="27"/>
        <v>7.8413310262222445E-5</v>
      </c>
      <c r="AT17" s="3"/>
    </row>
    <row r="18" spans="1:46" x14ac:dyDescent="0.35">
      <c r="A18" s="3"/>
      <c r="B18" s="112" t="s">
        <v>477</v>
      </c>
      <c r="C18" s="112" t="s">
        <v>478</v>
      </c>
      <c r="D18" s="113">
        <v>1.544008208585684E-2</v>
      </c>
      <c r="E18" s="113">
        <v>0</v>
      </c>
      <c r="F18" s="113">
        <v>3.6127773563861498E-4</v>
      </c>
      <c r="G18" s="113">
        <v>0</v>
      </c>
      <c r="H18" s="113">
        <v>2.8554928462188905E-5</v>
      </c>
      <c r="I18" s="113">
        <v>1.5050249421756038E-2</v>
      </c>
      <c r="J18" s="113"/>
      <c r="K18" s="3" t="s">
        <v>483</v>
      </c>
      <c r="L18" s="3" t="s">
        <v>3968</v>
      </c>
      <c r="M18" s="36">
        <f t="shared" si="9"/>
        <v>4.2350940380194461E-3</v>
      </c>
      <c r="N18" s="36">
        <f t="shared" si="10"/>
        <v>0</v>
      </c>
      <c r="O18" s="36">
        <f t="shared" si="11"/>
        <v>3.7699178070871803E-3</v>
      </c>
      <c r="P18" s="36">
        <f t="shared" si="12"/>
        <v>0</v>
      </c>
      <c r="Q18" s="36">
        <f t="shared" si="13"/>
        <v>4.6517623093226591E-4</v>
      </c>
      <c r="R18" s="36">
        <f t="shared" si="14"/>
        <v>0</v>
      </c>
      <c r="S18" s="3"/>
      <c r="T18" s="36" t="s">
        <v>3968</v>
      </c>
      <c r="U18" s="36">
        <f t="shared" si="20"/>
        <v>0</v>
      </c>
      <c r="V18" s="36">
        <f t="shared" si="21"/>
        <v>3.7699178070871803E-3</v>
      </c>
      <c r="W18" s="36"/>
      <c r="X18" s="36">
        <f t="shared" si="22"/>
        <v>0</v>
      </c>
      <c r="Y18" s="36">
        <f t="shared" si="23"/>
        <v>0</v>
      </c>
      <c r="Z18" s="36">
        <f t="shared" si="24"/>
        <v>0</v>
      </c>
      <c r="AA18" s="36">
        <f t="shared" si="25"/>
        <v>4.6517623093226591E-4</v>
      </c>
      <c r="AB18" s="3"/>
      <c r="AC18" s="36" t="s">
        <v>3968</v>
      </c>
      <c r="AD18" s="36">
        <f>GDP!Y17</f>
        <v>22.063138485090295</v>
      </c>
      <c r="AE18" s="36">
        <f>SUT!U18</f>
        <v>6.7616628872741197E-2</v>
      </c>
      <c r="AF18" s="36">
        <f>SUT!AD18</f>
        <v>0.37695823243808257</v>
      </c>
      <c r="AG18" s="36">
        <f>SUT!U18</f>
        <v>6.7616628872741197E-2</v>
      </c>
      <c r="AH18" s="36">
        <f>SUT!T18+SUT!U18</f>
        <v>22.130755113963037</v>
      </c>
      <c r="AI18" s="36">
        <f>SUT!T18+SUT!U18</f>
        <v>22.130755113963037</v>
      </c>
      <c r="AJ18" s="36">
        <f>SUT!T18+SUT!U18</f>
        <v>22.130755113963037</v>
      </c>
      <c r="AK18" s="3"/>
      <c r="AL18" s="36" t="s">
        <v>3968</v>
      </c>
      <c r="AM18" s="30">
        <f t="shared" si="26"/>
        <v>0</v>
      </c>
      <c r="AN18" s="30">
        <f t="shared" si="15"/>
        <v>5.575429993977378E-2</v>
      </c>
      <c r="AO18" s="30">
        <f t="shared" si="16"/>
        <v>0</v>
      </c>
      <c r="AP18" s="30">
        <f t="shared" si="17"/>
        <v>0</v>
      </c>
      <c r="AQ18" s="30">
        <f t="shared" si="18"/>
        <v>0</v>
      </c>
      <c r="AR18" s="30">
        <f t="shared" si="19"/>
        <v>0</v>
      </c>
      <c r="AS18" s="30">
        <f t="shared" si="27"/>
        <v>2.1019446852889831E-5</v>
      </c>
      <c r="AT18" s="3"/>
    </row>
    <row r="19" spans="1:46" x14ac:dyDescent="0.35">
      <c r="A19" s="3"/>
      <c r="B19" s="3" t="s">
        <v>479</v>
      </c>
      <c r="C19" s="3" t="s">
        <v>480</v>
      </c>
      <c r="D19" s="36">
        <v>0.52893589514388706</v>
      </c>
      <c r="E19" s="36">
        <v>0</v>
      </c>
      <c r="F19" s="36">
        <v>8.5286653917797713E-3</v>
      </c>
      <c r="G19" s="36">
        <v>0</v>
      </c>
      <c r="H19" s="36">
        <v>4.3995775591989174E-2</v>
      </c>
      <c r="I19" s="36">
        <v>0.47641145416011804</v>
      </c>
      <c r="J19" s="36"/>
      <c r="K19" s="3" t="s">
        <v>485</v>
      </c>
      <c r="L19" s="3" t="s">
        <v>104</v>
      </c>
      <c r="M19" s="36">
        <f t="shared" si="9"/>
        <v>0.2558041798075239</v>
      </c>
      <c r="N19" s="36">
        <f t="shared" si="10"/>
        <v>0</v>
      </c>
      <c r="O19" s="36">
        <f t="shared" si="11"/>
        <v>1.7352297985690759E-3</v>
      </c>
      <c r="P19" s="36">
        <f t="shared" si="12"/>
        <v>0</v>
      </c>
      <c r="Q19" s="36">
        <f t="shared" si="13"/>
        <v>2.5711756270365652E-2</v>
      </c>
      <c r="R19" s="36">
        <f t="shared" si="14"/>
        <v>0.22835719373858915</v>
      </c>
      <c r="S19" s="3"/>
      <c r="T19" s="36" t="s">
        <v>104</v>
      </c>
      <c r="U19" s="36">
        <f t="shared" si="20"/>
        <v>0</v>
      </c>
      <c r="V19" s="36">
        <f t="shared" si="21"/>
        <v>1.7352297985690759E-3</v>
      </c>
      <c r="W19" s="36"/>
      <c r="X19" s="36">
        <f t="shared" si="22"/>
        <v>0</v>
      </c>
      <c r="Y19" s="36">
        <f t="shared" si="23"/>
        <v>0</v>
      </c>
      <c r="Z19" s="36">
        <f t="shared" si="24"/>
        <v>0.22835719373858915</v>
      </c>
      <c r="AA19" s="36">
        <f t="shared" si="25"/>
        <v>2.5711756270365652E-2</v>
      </c>
      <c r="AB19" s="3"/>
      <c r="AC19" s="36" t="s">
        <v>104</v>
      </c>
      <c r="AD19" s="36">
        <f>GDP!Y18</f>
        <v>149.0880087507179</v>
      </c>
      <c r="AE19" s="36">
        <f>SUT!U19</f>
        <v>2.075074244110604</v>
      </c>
      <c r="AF19" s="36">
        <f>SUT!AD19</f>
        <v>3.1238748124627946</v>
      </c>
      <c r="AG19" s="36">
        <f>SUT!U19</f>
        <v>2.075074244110604</v>
      </c>
      <c r="AH19" s="36">
        <f>SUT!T19+SUT!U19</f>
        <v>151.1630829948285</v>
      </c>
      <c r="AI19" s="36">
        <f>SUT!T19+SUT!U19</f>
        <v>151.1630829948285</v>
      </c>
      <c r="AJ19" s="36">
        <f>SUT!T19+SUT!U19</f>
        <v>151.1630829948285</v>
      </c>
      <c r="AK19" s="3"/>
      <c r="AL19" s="36" t="s">
        <v>104</v>
      </c>
      <c r="AM19" s="30">
        <f t="shared" si="26"/>
        <v>0</v>
      </c>
      <c r="AN19" s="30">
        <f t="shared" si="15"/>
        <v>8.3622540422056632E-4</v>
      </c>
      <c r="AO19" s="30">
        <f t="shared" si="16"/>
        <v>0</v>
      </c>
      <c r="AP19" s="30">
        <f t="shared" si="17"/>
        <v>0</v>
      </c>
      <c r="AQ19" s="30">
        <f t="shared" si="18"/>
        <v>0</v>
      </c>
      <c r="AR19" s="30">
        <f t="shared" si="19"/>
        <v>1.5106677451557505E-3</v>
      </c>
      <c r="AS19" s="30">
        <f t="shared" si="27"/>
        <v>1.7009282796412196E-4</v>
      </c>
      <c r="AT19" s="3"/>
    </row>
    <row r="20" spans="1:46" x14ac:dyDescent="0.35">
      <c r="A20" s="3"/>
      <c r="B20" s="112" t="s">
        <v>481</v>
      </c>
      <c r="C20" s="112" t="s">
        <v>482</v>
      </c>
      <c r="D20" s="113">
        <v>0.26889662129834369</v>
      </c>
      <c r="E20" s="113">
        <v>0</v>
      </c>
      <c r="F20" s="113">
        <v>3.0235177861235147E-3</v>
      </c>
      <c r="G20" s="113">
        <v>0</v>
      </c>
      <c r="H20" s="113">
        <v>1.7818843090691261E-2</v>
      </c>
      <c r="I20" s="113">
        <v>0.24805426042152895</v>
      </c>
      <c r="J20" s="113"/>
      <c r="K20" s="3" t="s">
        <v>488</v>
      </c>
      <c r="L20" s="3" t="s">
        <v>3972</v>
      </c>
      <c r="M20" s="36">
        <f t="shared" si="9"/>
        <v>2.6096721657147562E-2</v>
      </c>
      <c r="N20" s="36">
        <f t="shared" si="10"/>
        <v>0</v>
      </c>
      <c r="O20" s="36">
        <f t="shared" si="11"/>
        <v>0</v>
      </c>
      <c r="P20" s="36">
        <f t="shared" si="12"/>
        <v>0</v>
      </c>
      <c r="Q20" s="36">
        <f t="shared" si="13"/>
        <v>0</v>
      </c>
      <c r="R20" s="36">
        <f t="shared" si="14"/>
        <v>2.6096721657147562E-2</v>
      </c>
      <c r="S20" s="3"/>
      <c r="T20" s="36" t="s">
        <v>3972</v>
      </c>
      <c r="U20" s="36">
        <f t="shared" si="20"/>
        <v>0</v>
      </c>
      <c r="V20" s="36">
        <f t="shared" si="21"/>
        <v>0</v>
      </c>
      <c r="W20" s="36"/>
      <c r="X20" s="36">
        <f t="shared" si="22"/>
        <v>0</v>
      </c>
      <c r="Y20" s="36">
        <f t="shared" si="23"/>
        <v>0</v>
      </c>
      <c r="Z20" s="36">
        <f t="shared" si="24"/>
        <v>2.6096721657147562E-2</v>
      </c>
      <c r="AA20" s="36">
        <f t="shared" si="25"/>
        <v>0</v>
      </c>
      <c r="AB20" s="3"/>
      <c r="AC20" s="36" t="s">
        <v>3972</v>
      </c>
      <c r="AD20" s="36">
        <f>GDP!Y19</f>
        <v>81.969600310129522</v>
      </c>
      <c r="AE20" s="36">
        <f>SUT!U20</f>
        <v>0</v>
      </c>
      <c r="AF20" s="36">
        <f>SUT!AD20</f>
        <v>0</v>
      </c>
      <c r="AG20" s="36">
        <f>SUT!U20</f>
        <v>0</v>
      </c>
      <c r="AH20" s="36">
        <f>SUT!T20+SUT!U20</f>
        <v>81.969600310129522</v>
      </c>
      <c r="AI20" s="36">
        <f>SUT!T20+SUT!U20</f>
        <v>81.969600310129522</v>
      </c>
      <c r="AJ20" s="36">
        <f>SUT!T20+SUT!U20</f>
        <v>81.969600310129522</v>
      </c>
      <c r="AK20" s="3"/>
      <c r="AL20" s="36" t="s">
        <v>3972</v>
      </c>
      <c r="AM20" s="30">
        <f t="shared" si="26"/>
        <v>0</v>
      </c>
      <c r="AN20" s="30">
        <f t="shared" si="15"/>
        <v>0</v>
      </c>
      <c r="AO20" s="30">
        <f t="shared" si="16"/>
        <v>0</v>
      </c>
      <c r="AP20" s="30">
        <f t="shared" si="17"/>
        <v>0</v>
      </c>
      <c r="AQ20" s="30">
        <f t="shared" si="18"/>
        <v>0</v>
      </c>
      <c r="AR20" s="30">
        <f t="shared" si="19"/>
        <v>3.1837073205690159E-4</v>
      </c>
      <c r="AS20" s="30">
        <f t="shared" si="27"/>
        <v>0</v>
      </c>
      <c r="AT20" s="3"/>
    </row>
    <row r="21" spans="1:46" x14ac:dyDescent="0.35">
      <c r="A21" s="3"/>
      <c r="B21" s="112" t="s">
        <v>483</v>
      </c>
      <c r="C21" s="112" t="s">
        <v>484</v>
      </c>
      <c r="D21" s="113">
        <v>4.2350940380194461E-3</v>
      </c>
      <c r="E21" s="113">
        <v>0</v>
      </c>
      <c r="F21" s="113">
        <v>3.7699178070871803E-3</v>
      </c>
      <c r="G21" s="113">
        <v>0</v>
      </c>
      <c r="H21" s="113">
        <v>4.6517623093226591E-4</v>
      </c>
      <c r="I21" s="113">
        <v>0</v>
      </c>
      <c r="J21" s="113"/>
      <c r="K21" s="3" t="s">
        <v>490</v>
      </c>
      <c r="L21" s="3" t="s">
        <v>3975</v>
      </c>
      <c r="M21" s="36">
        <f t="shared" si="9"/>
        <v>0</v>
      </c>
      <c r="N21" s="36">
        <f t="shared" si="10"/>
        <v>0</v>
      </c>
      <c r="O21" s="36">
        <f t="shared" si="11"/>
        <v>0</v>
      </c>
      <c r="P21" s="36">
        <f t="shared" si="12"/>
        <v>0</v>
      </c>
      <c r="Q21" s="36">
        <f t="shared" si="13"/>
        <v>0</v>
      </c>
      <c r="R21" s="36">
        <f t="shared" si="14"/>
        <v>0</v>
      </c>
      <c r="S21" s="3"/>
      <c r="T21" s="36" t="s">
        <v>3975</v>
      </c>
      <c r="U21" s="36">
        <f t="shared" si="20"/>
        <v>0</v>
      </c>
      <c r="V21" s="36">
        <f t="shared" si="21"/>
        <v>0</v>
      </c>
      <c r="W21" s="36"/>
      <c r="X21" s="36">
        <f t="shared" si="22"/>
        <v>0</v>
      </c>
      <c r="Y21" s="36">
        <f t="shared" si="23"/>
        <v>0</v>
      </c>
      <c r="Z21" s="36">
        <f t="shared" si="24"/>
        <v>0</v>
      </c>
      <c r="AA21" s="36">
        <f t="shared" si="25"/>
        <v>0</v>
      </c>
      <c r="AB21" s="3"/>
      <c r="AC21" s="36" t="s">
        <v>3975</v>
      </c>
      <c r="AD21" s="36">
        <f>GDP!Y20</f>
        <v>149.24991111869045</v>
      </c>
      <c r="AE21" s="36">
        <f>SUT!U21</f>
        <v>0</v>
      </c>
      <c r="AF21" s="36">
        <f>SUT!AD21</f>
        <v>0</v>
      </c>
      <c r="AG21" s="36">
        <f>SUT!U21</f>
        <v>0</v>
      </c>
      <c r="AH21" s="36">
        <f>SUT!T21+SUT!U21</f>
        <v>149.24991111869045</v>
      </c>
      <c r="AI21" s="36">
        <f>SUT!T21+SUT!U21</f>
        <v>149.24991111869045</v>
      </c>
      <c r="AJ21" s="36">
        <f>SUT!T21+SUT!U21</f>
        <v>149.24991111869045</v>
      </c>
      <c r="AK21" s="3"/>
      <c r="AL21" s="36" t="s">
        <v>3975</v>
      </c>
      <c r="AM21" s="30">
        <f t="shared" si="26"/>
        <v>0</v>
      </c>
      <c r="AN21" s="30">
        <f t="shared" si="15"/>
        <v>0</v>
      </c>
      <c r="AO21" s="30">
        <f t="shared" si="16"/>
        <v>0</v>
      </c>
      <c r="AP21" s="30">
        <f t="shared" si="17"/>
        <v>0</v>
      </c>
      <c r="AQ21" s="30">
        <f t="shared" si="18"/>
        <v>0</v>
      </c>
      <c r="AR21" s="30">
        <f t="shared" si="19"/>
        <v>0</v>
      </c>
      <c r="AS21" s="30">
        <f t="shared" si="27"/>
        <v>0</v>
      </c>
      <c r="AT21" s="3"/>
    </row>
    <row r="22" spans="1:46" x14ac:dyDescent="0.35">
      <c r="A22" s="3"/>
      <c r="B22" s="112" t="s">
        <v>485</v>
      </c>
      <c r="C22" s="112" t="s">
        <v>181</v>
      </c>
      <c r="D22" s="113">
        <v>0.2558041798075239</v>
      </c>
      <c r="E22" s="113">
        <v>0</v>
      </c>
      <c r="F22" s="113">
        <v>1.7352297985690759E-3</v>
      </c>
      <c r="G22" s="113">
        <v>0</v>
      </c>
      <c r="H22" s="113">
        <v>2.5711756270365652E-2</v>
      </c>
      <c r="I22" s="113">
        <v>0.22835719373858915</v>
      </c>
      <c r="J22" s="113"/>
      <c r="K22" s="3" t="s">
        <v>492</v>
      </c>
      <c r="L22" s="3" t="s">
        <v>3978</v>
      </c>
      <c r="M22" s="36">
        <f t="shared" si="9"/>
        <v>5.1915239178325204E-2</v>
      </c>
      <c r="N22" s="36">
        <f t="shared" si="10"/>
        <v>0</v>
      </c>
      <c r="O22" s="36">
        <f t="shared" si="11"/>
        <v>0</v>
      </c>
      <c r="P22" s="36">
        <f t="shared" si="12"/>
        <v>0</v>
      </c>
      <c r="Q22" s="36">
        <f t="shared" si="13"/>
        <v>0</v>
      </c>
      <c r="R22" s="36">
        <f t="shared" si="14"/>
        <v>5.1915239178325204E-2</v>
      </c>
      <c r="S22" s="3"/>
      <c r="T22" s="36" t="s">
        <v>3978</v>
      </c>
      <c r="U22" s="36">
        <f t="shared" si="20"/>
        <v>0</v>
      </c>
      <c r="V22" s="36">
        <f t="shared" si="21"/>
        <v>0</v>
      </c>
      <c r="W22" s="36"/>
      <c r="X22" s="36">
        <f t="shared" si="22"/>
        <v>0</v>
      </c>
      <c r="Y22" s="36">
        <f t="shared" si="23"/>
        <v>0</v>
      </c>
      <c r="Z22" s="36">
        <f t="shared" si="24"/>
        <v>5.1915239178325204E-2</v>
      </c>
      <c r="AA22" s="36">
        <f t="shared" si="25"/>
        <v>0</v>
      </c>
      <c r="AB22" s="3"/>
      <c r="AC22" s="36" t="s">
        <v>3978</v>
      </c>
      <c r="AD22" s="36">
        <f>GDP!Y21</f>
        <v>27.066598451244488</v>
      </c>
      <c r="AE22" s="36">
        <f>SUT!U22</f>
        <v>0.41475798699999994</v>
      </c>
      <c r="AF22" s="36">
        <f>SUT!AD22</f>
        <v>0.62887798965867536</v>
      </c>
      <c r="AG22" s="36">
        <f>SUT!U22</f>
        <v>0.41475798699999994</v>
      </c>
      <c r="AH22" s="36">
        <f>SUT!T22+SUT!U22</f>
        <v>27.481356438244489</v>
      </c>
      <c r="AI22" s="36">
        <f>SUT!T22+SUT!U22</f>
        <v>27.481356438244489</v>
      </c>
      <c r="AJ22" s="36">
        <f>SUT!T22+SUT!U22</f>
        <v>27.481356438244489</v>
      </c>
      <c r="AK22" s="3"/>
      <c r="AL22" s="36" t="s">
        <v>3978</v>
      </c>
      <c r="AM22" s="30">
        <f t="shared" si="26"/>
        <v>0</v>
      </c>
      <c r="AN22" s="30">
        <f t="shared" si="15"/>
        <v>0</v>
      </c>
      <c r="AO22" s="30">
        <f t="shared" si="16"/>
        <v>0</v>
      </c>
      <c r="AP22" s="30">
        <f t="shared" si="17"/>
        <v>0</v>
      </c>
      <c r="AQ22" s="30">
        <f t="shared" si="18"/>
        <v>0</v>
      </c>
      <c r="AR22" s="30">
        <f t="shared" si="19"/>
        <v>1.8891075953615321E-3</v>
      </c>
      <c r="AS22" s="30">
        <f t="shared" si="27"/>
        <v>0</v>
      </c>
      <c r="AT22" s="3"/>
    </row>
    <row r="23" spans="1:46" x14ac:dyDescent="0.35">
      <c r="A23" s="3"/>
      <c r="B23" s="3" t="s">
        <v>486</v>
      </c>
      <c r="C23" s="3" t="s">
        <v>487</v>
      </c>
      <c r="D23" s="36">
        <v>0.53812394618463566</v>
      </c>
      <c r="E23" s="36">
        <v>0</v>
      </c>
      <c r="F23" s="36">
        <v>0.31895500089762174</v>
      </c>
      <c r="G23" s="36">
        <v>0</v>
      </c>
      <c r="H23" s="36">
        <v>9.1257455043638996E-2</v>
      </c>
      <c r="I23" s="36">
        <v>0.127911490243375</v>
      </c>
      <c r="J23" s="36"/>
      <c r="K23" s="3" t="s">
        <v>494</v>
      </c>
      <c r="L23" s="3" t="s">
        <v>110</v>
      </c>
      <c r="M23" s="36">
        <f t="shared" si="9"/>
        <v>0.46011198534916292</v>
      </c>
      <c r="N23" s="36">
        <f t="shared" si="10"/>
        <v>0</v>
      </c>
      <c r="O23" s="36">
        <f t="shared" si="11"/>
        <v>0.31895500089762174</v>
      </c>
      <c r="P23" s="36">
        <f t="shared" si="12"/>
        <v>0</v>
      </c>
      <c r="Q23" s="36">
        <f t="shared" si="13"/>
        <v>9.1257455043638996E-2</v>
      </c>
      <c r="R23" s="36">
        <f t="shared" si="14"/>
        <v>4.9899529407902231E-2</v>
      </c>
      <c r="S23" s="3"/>
      <c r="T23" s="36" t="s">
        <v>110</v>
      </c>
      <c r="U23" s="36">
        <f t="shared" si="20"/>
        <v>0</v>
      </c>
      <c r="V23" s="36">
        <f t="shared" si="21"/>
        <v>0.31895500089762174</v>
      </c>
      <c r="W23" s="36"/>
      <c r="X23" s="36">
        <f t="shared" si="22"/>
        <v>0</v>
      </c>
      <c r="Y23" s="36">
        <f t="shared" si="23"/>
        <v>0</v>
      </c>
      <c r="Z23" s="36">
        <f t="shared" si="24"/>
        <v>4.9899529407902231E-2</v>
      </c>
      <c r="AA23" s="36">
        <f t="shared" si="25"/>
        <v>9.1257455043638996E-2</v>
      </c>
      <c r="AB23" s="3"/>
      <c r="AC23" s="36" t="s">
        <v>110</v>
      </c>
      <c r="AD23" s="36">
        <f>GDP!Y22</f>
        <v>25.309965460999418</v>
      </c>
      <c r="AE23" s="36">
        <f>SUT!U23</f>
        <v>5.9242394834599992</v>
      </c>
      <c r="AF23" s="36">
        <f>SUT!AD23</f>
        <v>1.3925686593413247</v>
      </c>
      <c r="AG23" s="36">
        <f>SUT!U23</f>
        <v>5.9242394834599992</v>
      </c>
      <c r="AH23" s="36">
        <f>SUT!T23+SUT!U23</f>
        <v>31.234204944459417</v>
      </c>
      <c r="AI23" s="36">
        <f>SUT!T23+SUT!U23</f>
        <v>31.234204944459417</v>
      </c>
      <c r="AJ23" s="36">
        <f>SUT!T23+SUT!U23</f>
        <v>31.234204944459417</v>
      </c>
      <c r="AK23" s="3"/>
      <c r="AL23" s="36" t="s">
        <v>110</v>
      </c>
      <c r="AM23" s="30">
        <f t="shared" si="26"/>
        <v>0</v>
      </c>
      <c r="AN23" s="30">
        <f t="shared" si="15"/>
        <v>5.3838978283730507E-2</v>
      </c>
      <c r="AO23" s="30">
        <f t="shared" si="16"/>
        <v>0</v>
      </c>
      <c r="AP23" s="30">
        <f t="shared" si="17"/>
        <v>0</v>
      </c>
      <c r="AQ23" s="30">
        <f t="shared" si="18"/>
        <v>0</v>
      </c>
      <c r="AR23" s="30">
        <f t="shared" si="19"/>
        <v>1.5975924310106001E-3</v>
      </c>
      <c r="AS23" s="30">
        <f t="shared" si="27"/>
        <v>2.9217153183797302E-3</v>
      </c>
      <c r="AT23" s="3"/>
    </row>
    <row r="24" spans="1:46" x14ac:dyDescent="0.35">
      <c r="A24" s="3"/>
      <c r="B24" s="112" t="s">
        <v>488</v>
      </c>
      <c r="C24" s="112" t="s">
        <v>489</v>
      </c>
      <c r="D24" s="113">
        <v>2.6096721657147562E-2</v>
      </c>
      <c r="E24" s="113">
        <v>0</v>
      </c>
      <c r="F24" s="113">
        <v>0</v>
      </c>
      <c r="G24" s="113">
        <v>0</v>
      </c>
      <c r="H24" s="113">
        <v>0</v>
      </c>
      <c r="I24" s="113">
        <v>2.6096721657147562E-2</v>
      </c>
      <c r="J24" s="113"/>
      <c r="K24" s="3" t="s">
        <v>498</v>
      </c>
      <c r="L24" s="3" t="s">
        <v>97</v>
      </c>
      <c r="M24" s="36">
        <f t="shared" si="9"/>
        <v>9.4081408741651634E-2</v>
      </c>
      <c r="N24" s="36">
        <f t="shared" si="10"/>
        <v>0</v>
      </c>
      <c r="O24" s="36">
        <f t="shared" si="11"/>
        <v>2.3931462578236331E-2</v>
      </c>
      <c r="P24" s="36">
        <f t="shared" si="12"/>
        <v>0</v>
      </c>
      <c r="Q24" s="36">
        <f t="shared" si="13"/>
        <v>4.1786850342484215E-2</v>
      </c>
      <c r="R24" s="36">
        <f t="shared" si="14"/>
        <v>2.8363095820931074E-2</v>
      </c>
      <c r="S24" s="3"/>
      <c r="T24" s="36" t="s">
        <v>97</v>
      </c>
      <c r="U24" s="36">
        <f t="shared" si="20"/>
        <v>0</v>
      </c>
      <c r="V24" s="36">
        <f t="shared" si="21"/>
        <v>2.3931462578236331E-2</v>
      </c>
      <c r="W24" s="36"/>
      <c r="X24" s="36">
        <f t="shared" si="22"/>
        <v>0</v>
      </c>
      <c r="Y24" s="36">
        <f t="shared" si="23"/>
        <v>0</v>
      </c>
      <c r="Z24" s="36">
        <f t="shared" si="24"/>
        <v>2.8363095820931074E-2</v>
      </c>
      <c r="AA24" s="36">
        <f t="shared" si="25"/>
        <v>4.1786850342484215E-2</v>
      </c>
      <c r="AB24" s="3"/>
      <c r="AC24" s="36" t="s">
        <v>97</v>
      </c>
      <c r="AD24" s="36">
        <f>GDP!Y23</f>
        <v>11.294056214159879</v>
      </c>
      <c r="AE24" s="36">
        <f>SUT!U24</f>
        <v>2.6663743246600005</v>
      </c>
      <c r="AF24" s="36">
        <f>SUT!AD24</f>
        <v>0.48013560414661233</v>
      </c>
      <c r="AG24" s="36">
        <f>SUT!U24</f>
        <v>2.6663743246600005</v>
      </c>
      <c r="AH24" s="36">
        <f>SUT!T24+SUT!U24</f>
        <v>13.960430538819878</v>
      </c>
      <c r="AI24" s="36">
        <f>SUT!T24+SUT!U24</f>
        <v>13.960430538819878</v>
      </c>
      <c r="AJ24" s="36">
        <f>SUT!T24+SUT!U24</f>
        <v>13.960430538819878</v>
      </c>
      <c r="AK24" s="3"/>
      <c r="AL24" s="36" t="s">
        <v>97</v>
      </c>
      <c r="AM24" s="30">
        <f t="shared" si="26"/>
        <v>0</v>
      </c>
      <c r="AN24" s="30">
        <f t="shared" si="15"/>
        <v>8.975282411365075E-3</v>
      </c>
      <c r="AO24" s="30">
        <f t="shared" si="16"/>
        <v>0</v>
      </c>
      <c r="AP24" s="30">
        <f t="shared" si="17"/>
        <v>0</v>
      </c>
      <c r="AQ24" s="30">
        <f t="shared" si="18"/>
        <v>0</v>
      </c>
      <c r="AR24" s="30">
        <f t="shared" si="19"/>
        <v>2.03167772957013E-3</v>
      </c>
      <c r="AS24" s="30">
        <f t="shared" si="27"/>
        <v>2.9932350743973974E-3</v>
      </c>
      <c r="AT24" s="3"/>
    </row>
    <row r="25" spans="1:46" x14ac:dyDescent="0.35">
      <c r="A25" s="3"/>
      <c r="B25" s="112" t="s">
        <v>490</v>
      </c>
      <c r="C25" s="112" t="s">
        <v>491</v>
      </c>
      <c r="D25" s="113">
        <v>0</v>
      </c>
      <c r="E25" s="113">
        <v>0</v>
      </c>
      <c r="F25" s="113">
        <v>0</v>
      </c>
      <c r="G25" s="113">
        <v>0</v>
      </c>
      <c r="H25" s="113">
        <v>0</v>
      </c>
      <c r="I25" s="113">
        <v>0</v>
      </c>
      <c r="J25" s="113"/>
      <c r="K25" s="3" t="s">
        <v>500</v>
      </c>
      <c r="L25" s="3" t="s">
        <v>3983</v>
      </c>
      <c r="M25" s="36">
        <f t="shared" si="9"/>
        <v>0</v>
      </c>
      <c r="N25" s="36">
        <f t="shared" si="10"/>
        <v>0</v>
      </c>
      <c r="O25" s="36">
        <f t="shared" si="11"/>
        <v>0</v>
      </c>
      <c r="P25" s="36">
        <f t="shared" si="12"/>
        <v>0</v>
      </c>
      <c r="Q25" s="36">
        <f t="shared" si="13"/>
        <v>0</v>
      </c>
      <c r="R25" s="36">
        <f t="shared" si="14"/>
        <v>0</v>
      </c>
      <c r="S25" s="3"/>
      <c r="T25" s="36" t="s">
        <v>3983</v>
      </c>
      <c r="U25" s="36">
        <f t="shared" si="20"/>
        <v>0</v>
      </c>
      <c r="V25" s="36">
        <f t="shared" si="21"/>
        <v>0</v>
      </c>
      <c r="W25" s="36"/>
      <c r="X25" s="36">
        <f t="shared" si="22"/>
        <v>0</v>
      </c>
      <c r="Y25" s="36">
        <f t="shared" si="23"/>
        <v>0</v>
      </c>
      <c r="Z25" s="36">
        <f t="shared" si="24"/>
        <v>0</v>
      </c>
      <c r="AA25" s="36">
        <f t="shared" si="25"/>
        <v>0</v>
      </c>
      <c r="AB25" s="3"/>
      <c r="AC25" s="36" t="s">
        <v>3983</v>
      </c>
      <c r="AD25" s="36">
        <f>GDP!Y24</f>
        <v>3.7078280576055049</v>
      </c>
      <c r="AE25" s="36">
        <f>SUT!U25</f>
        <v>2.9413529999999993E-2</v>
      </c>
      <c r="AF25" s="36">
        <f>SUT!AD25</f>
        <v>8.8852277490194434E-2</v>
      </c>
      <c r="AG25" s="36">
        <f>SUT!U25</f>
        <v>2.9413529999999993E-2</v>
      </c>
      <c r="AH25" s="36">
        <f>SUT!T25+SUT!U25</f>
        <v>3.7372415876055047</v>
      </c>
      <c r="AI25" s="36">
        <f>SUT!T25+SUT!U25</f>
        <v>3.7372415876055047</v>
      </c>
      <c r="AJ25" s="36">
        <f>SUT!T25+SUT!U25</f>
        <v>3.7372415876055047</v>
      </c>
      <c r="AK25" s="3"/>
      <c r="AL25" s="36" t="s">
        <v>3983</v>
      </c>
      <c r="AM25" s="30">
        <f t="shared" si="26"/>
        <v>0</v>
      </c>
      <c r="AN25" s="30">
        <f t="shared" si="15"/>
        <v>0</v>
      </c>
      <c r="AO25" s="30">
        <f t="shared" si="16"/>
        <v>0</v>
      </c>
      <c r="AP25" s="30">
        <f t="shared" si="17"/>
        <v>0</v>
      </c>
      <c r="AQ25" s="30">
        <f t="shared" si="18"/>
        <v>0</v>
      </c>
      <c r="AR25" s="30">
        <f t="shared" si="19"/>
        <v>0</v>
      </c>
      <c r="AS25" s="30">
        <f t="shared" si="27"/>
        <v>0</v>
      </c>
      <c r="AT25" s="3"/>
    </row>
    <row r="26" spans="1:46" x14ac:dyDescent="0.35">
      <c r="A26" s="3"/>
      <c r="B26" s="112" t="s">
        <v>492</v>
      </c>
      <c r="C26" s="112" t="s">
        <v>493</v>
      </c>
      <c r="D26" s="113">
        <v>5.1915239178325204E-2</v>
      </c>
      <c r="E26" s="113">
        <v>0</v>
      </c>
      <c r="F26" s="113">
        <v>0</v>
      </c>
      <c r="G26" s="113">
        <v>0</v>
      </c>
      <c r="H26" s="113">
        <v>0</v>
      </c>
      <c r="I26" s="113">
        <v>5.1915239178325204E-2</v>
      </c>
      <c r="J26" s="113"/>
      <c r="K26" s="3" t="s">
        <v>502</v>
      </c>
      <c r="L26" s="3" t="s">
        <v>98</v>
      </c>
      <c r="M26" s="45">
        <f t="shared" si="9"/>
        <v>0.12636000796350427</v>
      </c>
      <c r="N26" s="45">
        <f t="shared" si="10"/>
        <v>0</v>
      </c>
      <c r="O26" s="45">
        <f t="shared" si="11"/>
        <v>4.9004403131880127E-3</v>
      </c>
      <c r="P26" s="45">
        <f t="shared" si="12"/>
        <v>0</v>
      </c>
      <c r="Q26" s="45">
        <f t="shared" si="13"/>
        <v>9.5272983466241912E-2</v>
      </c>
      <c r="R26" s="45">
        <f t="shared" si="14"/>
        <v>2.6186584184074341E-2</v>
      </c>
      <c r="S26" s="3"/>
      <c r="T26" s="45" t="s">
        <v>98</v>
      </c>
      <c r="U26" s="45">
        <f t="shared" si="20"/>
        <v>0</v>
      </c>
      <c r="V26" s="45">
        <f t="shared" si="21"/>
        <v>4.9004403131880127E-3</v>
      </c>
      <c r="W26" s="45"/>
      <c r="X26" s="45">
        <f t="shared" si="22"/>
        <v>0</v>
      </c>
      <c r="Y26" s="45">
        <f t="shared" si="23"/>
        <v>0</v>
      </c>
      <c r="Z26" s="45">
        <f t="shared" si="24"/>
        <v>2.6186584184074341E-2</v>
      </c>
      <c r="AA26" s="45">
        <f t="shared" si="25"/>
        <v>9.5272983466241912E-2</v>
      </c>
      <c r="AB26" s="3"/>
      <c r="AC26" s="45" t="s">
        <v>98</v>
      </c>
      <c r="AD26" s="45">
        <f>GDP!Y25</f>
        <v>0</v>
      </c>
      <c r="AE26" s="45">
        <f>SUT!U26</f>
        <v>5.9846523252599981</v>
      </c>
      <c r="AF26" s="45">
        <f>SUT!AD26</f>
        <v>9.831839736319338E-2</v>
      </c>
      <c r="AG26" s="45">
        <f>SUT!U26</f>
        <v>5.9846523252599981</v>
      </c>
      <c r="AH26" s="45">
        <f>SUT!T26+SUT!U26</f>
        <v>5.9846523252599981</v>
      </c>
      <c r="AI26" s="45">
        <f>SUT!T26+SUT!U26</f>
        <v>5.9846523252599981</v>
      </c>
      <c r="AJ26" s="45">
        <f>SUT!T26+SUT!U26</f>
        <v>5.9846523252599981</v>
      </c>
      <c r="AK26" s="3"/>
      <c r="AL26" s="45" t="s">
        <v>98</v>
      </c>
      <c r="AM26" s="129">
        <f t="shared" si="26"/>
        <v>0</v>
      </c>
      <c r="AN26" s="129">
        <f t="shared" si="15"/>
        <v>8.1883458668171119E-4</v>
      </c>
      <c r="AO26" s="129">
        <f t="shared" si="16"/>
        <v>0</v>
      </c>
      <c r="AP26" s="129">
        <f t="shared" si="17"/>
        <v>0</v>
      </c>
      <c r="AQ26" s="129">
        <f t="shared" si="18"/>
        <v>0</v>
      </c>
      <c r="AR26" s="129">
        <f t="shared" si="19"/>
        <v>4.3756233045562408E-3</v>
      </c>
      <c r="AS26" s="129">
        <f t="shared" si="27"/>
        <v>1.591955192854129E-2</v>
      </c>
      <c r="AT26" s="3"/>
    </row>
    <row r="27" spans="1:46" x14ac:dyDescent="0.35">
      <c r="A27" s="3"/>
      <c r="B27" s="112" t="s">
        <v>494</v>
      </c>
      <c r="C27" s="112" t="s">
        <v>495</v>
      </c>
      <c r="D27" s="113">
        <v>0.46011198534916292</v>
      </c>
      <c r="E27" s="113">
        <v>0</v>
      </c>
      <c r="F27" s="113">
        <v>0.31895500089762174</v>
      </c>
      <c r="G27" s="113">
        <v>0</v>
      </c>
      <c r="H27" s="113">
        <v>9.1257455043638996E-2</v>
      </c>
      <c r="I27" s="113">
        <v>4.9899529407902231E-2</v>
      </c>
      <c r="J27" s="113"/>
      <c r="K27" s="3" t="s">
        <v>505</v>
      </c>
      <c r="L27" s="3" t="s">
        <v>112</v>
      </c>
      <c r="M27" s="36">
        <f t="shared" si="9"/>
        <v>5.0062265907741725E-3</v>
      </c>
      <c r="N27" s="36">
        <f t="shared" si="10"/>
        <v>0</v>
      </c>
      <c r="O27" s="36">
        <f t="shared" si="11"/>
        <v>1.1795936455839826E-3</v>
      </c>
      <c r="P27" s="36">
        <f t="shared" si="12"/>
        <v>0</v>
      </c>
      <c r="Q27" s="36">
        <f t="shared" si="13"/>
        <v>3.1992008012998654E-4</v>
      </c>
      <c r="R27" s="36">
        <f t="shared" si="14"/>
        <v>3.5067128650602035E-3</v>
      </c>
      <c r="S27" s="3"/>
      <c r="T27" s="36" t="s">
        <v>112</v>
      </c>
      <c r="U27" s="36">
        <f t="shared" si="20"/>
        <v>0</v>
      </c>
      <c r="V27" s="36">
        <f t="shared" si="21"/>
        <v>1.1795936455839826E-3</v>
      </c>
      <c r="W27" s="36"/>
      <c r="X27" s="36">
        <f t="shared" si="22"/>
        <v>0</v>
      </c>
      <c r="Y27" s="36">
        <f t="shared" si="23"/>
        <v>0</v>
      </c>
      <c r="Z27" s="36">
        <f t="shared" si="24"/>
        <v>3.5067128650602035E-3</v>
      </c>
      <c r="AA27" s="36">
        <f t="shared" si="25"/>
        <v>3.1992008012998654E-4</v>
      </c>
      <c r="AB27" s="3"/>
      <c r="AC27" s="36" t="s">
        <v>112</v>
      </c>
      <c r="AD27" s="36">
        <f>GDP!Y26</f>
        <v>77.156236248975617</v>
      </c>
      <c r="AE27" s="36">
        <f>SUT!U27</f>
        <v>1.4228210455699997</v>
      </c>
      <c r="AF27" s="36">
        <f>SUT!AD27</f>
        <v>53.509669146099995</v>
      </c>
      <c r="AG27" s="36">
        <f>SUT!U27</f>
        <v>1.4228210455699997</v>
      </c>
      <c r="AH27" s="36">
        <f>SUT!T27+SUT!U27</f>
        <v>78.57905729454562</v>
      </c>
      <c r="AI27" s="36">
        <f>SUT!T27+SUT!U27</f>
        <v>78.57905729454562</v>
      </c>
      <c r="AJ27" s="36">
        <f>SUT!T27+SUT!U27</f>
        <v>78.57905729454562</v>
      </c>
      <c r="AK27" s="3"/>
      <c r="AL27" s="36" t="s">
        <v>112</v>
      </c>
      <c r="AM27" s="30">
        <f t="shared" si="26"/>
        <v>0</v>
      </c>
      <c r="AN27" s="30">
        <f t="shared" si="15"/>
        <v>8.2905271134179974E-4</v>
      </c>
      <c r="AO27" s="30">
        <f t="shared" si="16"/>
        <v>0</v>
      </c>
      <c r="AP27" s="30">
        <f t="shared" si="17"/>
        <v>0</v>
      </c>
      <c r="AQ27" s="30">
        <f t="shared" si="18"/>
        <v>0</v>
      </c>
      <c r="AR27" s="30">
        <f t="shared" si="19"/>
        <v>4.4626558090607354E-5</v>
      </c>
      <c r="AS27" s="30">
        <f t="shared" si="27"/>
        <v>4.0713148152286755E-6</v>
      </c>
      <c r="AT27" s="3"/>
    </row>
    <row r="28" spans="1:46" x14ac:dyDescent="0.35">
      <c r="A28" s="3"/>
      <c r="B28" s="3" t="s">
        <v>496</v>
      </c>
      <c r="C28" s="3" t="s">
        <v>497</v>
      </c>
      <c r="D28" s="36">
        <v>0.22044141670515591</v>
      </c>
      <c r="E28" s="36">
        <v>0</v>
      </c>
      <c r="F28" s="36">
        <v>2.8831902891424347E-2</v>
      </c>
      <c r="G28" s="36">
        <v>0</v>
      </c>
      <c r="H28" s="36">
        <v>0.13705983380872613</v>
      </c>
      <c r="I28" s="36">
        <v>5.4549680005005416E-2</v>
      </c>
      <c r="J28" s="36"/>
      <c r="K28" s="3" t="s">
        <v>508</v>
      </c>
      <c r="L28" s="3" t="s">
        <v>111</v>
      </c>
      <c r="M28" s="36">
        <f t="shared" si="9"/>
        <v>4.0543250214155627E-2</v>
      </c>
      <c r="N28" s="36">
        <f t="shared" si="10"/>
        <v>0</v>
      </c>
      <c r="O28" s="36">
        <f t="shared" si="11"/>
        <v>6.3681669103038245E-4</v>
      </c>
      <c r="P28" s="36">
        <f t="shared" si="12"/>
        <v>0</v>
      </c>
      <c r="Q28" s="36">
        <f t="shared" si="13"/>
        <v>3.231535519614105E-3</v>
      </c>
      <c r="R28" s="36">
        <f t="shared" si="14"/>
        <v>3.667489800351114E-2</v>
      </c>
      <c r="S28" s="3"/>
      <c r="T28" s="36" t="s">
        <v>111</v>
      </c>
      <c r="U28" s="36">
        <f t="shared" si="20"/>
        <v>0</v>
      </c>
      <c r="V28" s="36">
        <f t="shared" si="21"/>
        <v>6.3681669103038245E-4</v>
      </c>
      <c r="W28" s="36"/>
      <c r="X28" s="36">
        <f t="shared" si="22"/>
        <v>0</v>
      </c>
      <c r="Y28" s="36">
        <f t="shared" si="23"/>
        <v>0</v>
      </c>
      <c r="Z28" s="36">
        <f t="shared" si="24"/>
        <v>3.667489800351114E-2</v>
      </c>
      <c r="AA28" s="36">
        <f t="shared" si="25"/>
        <v>3.231535519614105E-3</v>
      </c>
      <c r="AB28" s="3"/>
      <c r="AC28" s="36" t="s">
        <v>111</v>
      </c>
      <c r="AD28" s="36">
        <f>GDP!Y27</f>
        <v>24.490147219463203</v>
      </c>
      <c r="AE28" s="36">
        <f>SUT!U28</f>
        <v>0.20298914343000005</v>
      </c>
      <c r="AF28" s="36">
        <f>SUT!AD28</f>
        <v>0</v>
      </c>
      <c r="AG28" s="36">
        <f>SUT!U28</f>
        <v>0.20298914343000005</v>
      </c>
      <c r="AH28" s="36">
        <f>SUT!T28+SUT!U28</f>
        <v>24.693136362893203</v>
      </c>
      <c r="AI28" s="36">
        <f>SUT!T28+SUT!U28</f>
        <v>24.693136362893203</v>
      </c>
      <c r="AJ28" s="36">
        <f>SUT!T28+SUT!U28</f>
        <v>24.693136362893203</v>
      </c>
      <c r="AK28" s="3"/>
      <c r="AL28" s="36" t="s">
        <v>111</v>
      </c>
      <c r="AM28" s="30">
        <f t="shared" si="26"/>
        <v>0</v>
      </c>
      <c r="AN28" s="30">
        <f t="shared" si="15"/>
        <v>3.1371958138735928E-3</v>
      </c>
      <c r="AO28" s="30">
        <f t="shared" si="16"/>
        <v>0</v>
      </c>
      <c r="AP28" s="30">
        <f t="shared" si="17"/>
        <v>0</v>
      </c>
      <c r="AQ28" s="30">
        <f t="shared" si="18"/>
        <v>0</v>
      </c>
      <c r="AR28" s="30">
        <f t="shared" si="19"/>
        <v>1.4852263991310206E-3</v>
      </c>
      <c r="AS28" s="30">
        <f t="shared" si="27"/>
        <v>1.3086776309509992E-4</v>
      </c>
      <c r="AT28" s="3"/>
    </row>
    <row r="29" spans="1:46" x14ac:dyDescent="0.35">
      <c r="A29" s="3"/>
      <c r="B29" s="112" t="s">
        <v>498</v>
      </c>
      <c r="C29" s="112" t="s">
        <v>499</v>
      </c>
      <c r="D29" s="113">
        <v>9.4081408741651634E-2</v>
      </c>
      <c r="E29" s="113">
        <v>0</v>
      </c>
      <c r="F29" s="113">
        <v>2.3931462578236331E-2</v>
      </c>
      <c r="G29" s="113">
        <v>0</v>
      </c>
      <c r="H29" s="113">
        <v>4.1786850342484215E-2</v>
      </c>
      <c r="I29" s="113">
        <v>2.8363095820931074E-2</v>
      </c>
      <c r="J29" s="113"/>
      <c r="K29" s="3" t="s">
        <v>511</v>
      </c>
      <c r="L29" s="3" t="s">
        <v>106</v>
      </c>
      <c r="M29" s="36">
        <f t="shared" si="9"/>
        <v>4.7829307696300189E-3</v>
      </c>
      <c r="N29" s="36">
        <f t="shared" si="10"/>
        <v>0</v>
      </c>
      <c r="O29" s="36">
        <f t="shared" si="11"/>
        <v>8.7549377299430591E-4</v>
      </c>
      <c r="P29" s="36">
        <f t="shared" si="12"/>
        <v>0</v>
      </c>
      <c r="Q29" s="36">
        <f t="shared" si="13"/>
        <v>2.584149092696472E-3</v>
      </c>
      <c r="R29" s="36">
        <f t="shared" si="14"/>
        <v>1.3232879039392408E-3</v>
      </c>
      <c r="S29" s="3"/>
      <c r="T29" s="36" t="s">
        <v>106</v>
      </c>
      <c r="U29" s="36">
        <f t="shared" si="20"/>
        <v>0</v>
      </c>
      <c r="V29" s="36">
        <f t="shared" si="21"/>
        <v>8.7549377299430591E-4</v>
      </c>
      <c r="W29" s="36"/>
      <c r="X29" s="36">
        <f t="shared" si="22"/>
        <v>0</v>
      </c>
      <c r="Y29" s="36">
        <f t="shared" si="23"/>
        <v>0</v>
      </c>
      <c r="Z29" s="36">
        <f t="shared" si="24"/>
        <v>1.3232879039392408E-3</v>
      </c>
      <c r="AA29" s="36">
        <f t="shared" si="25"/>
        <v>2.584149092696472E-3</v>
      </c>
      <c r="AB29" s="3"/>
      <c r="AC29" s="36" t="s">
        <v>106</v>
      </c>
      <c r="AD29" s="36">
        <f>GDP!Y28</f>
        <v>4.1913524662636545</v>
      </c>
      <c r="AE29" s="36">
        <f>SUT!U29</f>
        <v>0.41730792418107487</v>
      </c>
      <c r="AF29" s="36">
        <f>SUT!AD29</f>
        <v>2.1022222022225134E-3</v>
      </c>
      <c r="AG29" s="36">
        <f>SUT!U29</f>
        <v>0.41730792418107487</v>
      </c>
      <c r="AH29" s="36">
        <f>SUT!T29+SUT!U29</f>
        <v>4.6086603904447294</v>
      </c>
      <c r="AI29" s="36">
        <f>SUT!T29+SUT!U29</f>
        <v>4.6086603904447294</v>
      </c>
      <c r="AJ29" s="36">
        <f>SUT!T29+SUT!U29</f>
        <v>4.6086603904447294</v>
      </c>
      <c r="AK29" s="3"/>
      <c r="AL29" s="36" t="s">
        <v>106</v>
      </c>
      <c r="AM29" s="30">
        <f t="shared" si="26"/>
        <v>0</v>
      </c>
      <c r="AN29" s="30">
        <f t="shared" si="15"/>
        <v>2.0979562626623374E-3</v>
      </c>
      <c r="AO29" s="30">
        <f t="shared" si="16"/>
        <v>0</v>
      </c>
      <c r="AP29" s="30">
        <f t="shared" si="17"/>
        <v>0</v>
      </c>
      <c r="AQ29" s="30">
        <f t="shared" si="18"/>
        <v>0</v>
      </c>
      <c r="AR29" s="30">
        <f t="shared" si="19"/>
        <v>2.871307043328366E-4</v>
      </c>
      <c r="AS29" s="30">
        <f t="shared" si="27"/>
        <v>5.6071588569517165E-4</v>
      </c>
      <c r="AT29" s="3"/>
    </row>
    <row r="30" spans="1:46" x14ac:dyDescent="0.35">
      <c r="A30" s="3"/>
      <c r="B30" s="112" t="s">
        <v>500</v>
      </c>
      <c r="C30" s="112" t="s">
        <v>501</v>
      </c>
      <c r="D30" s="113">
        <v>0</v>
      </c>
      <c r="E30" s="113">
        <v>0</v>
      </c>
      <c r="F30" s="113">
        <v>0</v>
      </c>
      <c r="G30" s="113">
        <v>0</v>
      </c>
      <c r="H30" s="113">
        <v>0</v>
      </c>
      <c r="I30" s="113">
        <v>0</v>
      </c>
      <c r="J30" s="113"/>
      <c r="K30" s="3" t="s">
        <v>513</v>
      </c>
      <c r="L30" s="3" t="s">
        <v>105</v>
      </c>
      <c r="M30" s="36">
        <f t="shared" si="9"/>
        <v>2.5361137105944084E-3</v>
      </c>
      <c r="N30" s="36">
        <f t="shared" si="10"/>
        <v>0</v>
      </c>
      <c r="O30" s="36">
        <f t="shared" si="11"/>
        <v>6.2378567139599026E-6</v>
      </c>
      <c r="P30" s="36">
        <f t="shared" si="12"/>
        <v>0</v>
      </c>
      <c r="Q30" s="36">
        <f t="shared" si="13"/>
        <v>1.0348789813996923E-6</v>
      </c>
      <c r="R30" s="36">
        <f t="shared" si="14"/>
        <v>2.5288409748990487E-3</v>
      </c>
      <c r="S30" s="3"/>
      <c r="T30" s="36" t="s">
        <v>105</v>
      </c>
      <c r="U30" s="36">
        <f t="shared" si="20"/>
        <v>0</v>
      </c>
      <c r="V30" s="36">
        <f t="shared" si="21"/>
        <v>6.2378567139599026E-6</v>
      </c>
      <c r="W30" s="36"/>
      <c r="X30" s="36">
        <f t="shared" si="22"/>
        <v>0</v>
      </c>
      <c r="Y30" s="36">
        <f t="shared" si="23"/>
        <v>0</v>
      </c>
      <c r="Z30" s="36">
        <f t="shared" si="24"/>
        <v>2.5288409748990487E-3</v>
      </c>
      <c r="AA30" s="36">
        <f t="shared" si="25"/>
        <v>1.0348789813996923E-6</v>
      </c>
      <c r="AB30" s="3"/>
      <c r="AC30" s="36" t="s">
        <v>105</v>
      </c>
      <c r="AD30" s="36">
        <f>GDP!Y29</f>
        <v>9.5983389228101359</v>
      </c>
      <c r="AE30" s="36">
        <f>SUT!U30</f>
        <v>8.2659146041585405E-2</v>
      </c>
      <c r="AF30" s="36">
        <f>SUT!AD30</f>
        <v>1.1470852082586647</v>
      </c>
      <c r="AG30" s="36">
        <f>SUT!U30</f>
        <v>8.2659146041585405E-2</v>
      </c>
      <c r="AH30" s="36">
        <f>SUT!T30+SUT!U30</f>
        <v>9.6809980688517214</v>
      </c>
      <c r="AI30" s="36">
        <f>SUT!T30+SUT!U30</f>
        <v>9.6809980688517214</v>
      </c>
      <c r="AJ30" s="36">
        <f>SUT!T30+SUT!U30</f>
        <v>9.6809980688517214</v>
      </c>
      <c r="AK30" s="3"/>
      <c r="AL30" s="36" t="s">
        <v>105</v>
      </c>
      <c r="AM30" s="30">
        <f t="shared" si="26"/>
        <v>0</v>
      </c>
      <c r="AN30" s="30">
        <f t="shared" si="15"/>
        <v>7.5464809554428113E-5</v>
      </c>
      <c r="AO30" s="30">
        <f t="shared" si="16"/>
        <v>0</v>
      </c>
      <c r="AP30" s="30">
        <f t="shared" si="17"/>
        <v>0</v>
      </c>
      <c r="AQ30" s="30">
        <f t="shared" si="18"/>
        <v>0</v>
      </c>
      <c r="AR30" s="30">
        <f t="shared" si="19"/>
        <v>2.6121696925397676E-4</v>
      </c>
      <c r="AS30" s="30">
        <f t="shared" si="27"/>
        <v>1.0689796382971915E-7</v>
      </c>
      <c r="AT30" s="3"/>
    </row>
    <row r="31" spans="1:46" x14ac:dyDescent="0.35">
      <c r="A31" s="3"/>
      <c r="B31" s="112" t="s">
        <v>502</v>
      </c>
      <c r="C31" s="112" t="s">
        <v>503</v>
      </c>
      <c r="D31" s="113">
        <v>0.12636000796350427</v>
      </c>
      <c r="E31" s="113">
        <v>0</v>
      </c>
      <c r="F31" s="113">
        <v>4.9004403131880127E-3</v>
      </c>
      <c r="G31" s="113">
        <v>0</v>
      </c>
      <c r="H31" s="113">
        <v>9.5272983466241912E-2</v>
      </c>
      <c r="I31" s="113">
        <v>2.6186584184074341E-2</v>
      </c>
      <c r="J31" s="113"/>
      <c r="K31" s="3" t="s">
        <v>515</v>
      </c>
      <c r="L31" s="3" t="s">
        <v>199</v>
      </c>
      <c r="M31" s="36">
        <f t="shared" si="9"/>
        <v>1.6761035563134757E-3</v>
      </c>
      <c r="N31" s="36">
        <f t="shared" si="10"/>
        <v>0</v>
      </c>
      <c r="O31" s="36">
        <f t="shared" si="11"/>
        <v>0</v>
      </c>
      <c r="P31" s="36">
        <f t="shared" si="12"/>
        <v>0</v>
      </c>
      <c r="Q31" s="36">
        <f t="shared" si="13"/>
        <v>0</v>
      </c>
      <c r="R31" s="36">
        <f t="shared" si="14"/>
        <v>1.6761035563134757E-3</v>
      </c>
      <c r="S31" s="3"/>
      <c r="T31" s="36" t="s">
        <v>199</v>
      </c>
      <c r="U31" s="36">
        <f t="shared" si="20"/>
        <v>0</v>
      </c>
      <c r="V31" s="36">
        <f t="shared" si="21"/>
        <v>0</v>
      </c>
      <c r="W31" s="36"/>
      <c r="X31" s="36">
        <f t="shared" si="22"/>
        <v>0</v>
      </c>
      <c r="Y31" s="36">
        <f t="shared" si="23"/>
        <v>0</v>
      </c>
      <c r="Z31" s="36">
        <f t="shared" si="24"/>
        <v>1.6761035563134757E-3</v>
      </c>
      <c r="AA31" s="36">
        <f t="shared" si="25"/>
        <v>0</v>
      </c>
      <c r="AB31" s="3"/>
      <c r="AC31" s="36" t="s">
        <v>199</v>
      </c>
      <c r="AD31" s="36">
        <f>GDP!Y30</f>
        <v>5.5822256874268801</v>
      </c>
      <c r="AE31" s="36">
        <f>SUT!U31</f>
        <v>0</v>
      </c>
      <c r="AF31" s="36">
        <f>SUT!AD31</f>
        <v>0</v>
      </c>
      <c r="AG31" s="36">
        <f>SUT!U31</f>
        <v>0</v>
      </c>
      <c r="AH31" s="36">
        <f>SUT!T31+SUT!U31</f>
        <v>5.5822256874268801</v>
      </c>
      <c r="AI31" s="36">
        <f>SUT!T31+SUT!U31</f>
        <v>5.5822256874268801</v>
      </c>
      <c r="AJ31" s="36">
        <f>SUT!T31+SUT!U31</f>
        <v>5.5822256874268801</v>
      </c>
      <c r="AK31" s="3"/>
      <c r="AL31" s="36" t="s">
        <v>199</v>
      </c>
      <c r="AM31" s="30">
        <f t="shared" si="26"/>
        <v>0</v>
      </c>
      <c r="AN31" s="30">
        <f t="shared" si="15"/>
        <v>0</v>
      </c>
      <c r="AO31" s="30">
        <f t="shared" si="16"/>
        <v>0</v>
      </c>
      <c r="AP31" s="30">
        <f t="shared" si="17"/>
        <v>0</v>
      </c>
      <c r="AQ31" s="30">
        <f t="shared" si="18"/>
        <v>0</v>
      </c>
      <c r="AR31" s="30">
        <f t="shared" si="19"/>
        <v>3.0025721820754145E-4</v>
      </c>
      <c r="AS31" s="30">
        <f t="shared" si="27"/>
        <v>0</v>
      </c>
      <c r="AT31" s="3"/>
    </row>
    <row r="32" spans="1:46" x14ac:dyDescent="0.35">
      <c r="A32" s="3"/>
      <c r="B32" s="3" t="s">
        <v>504</v>
      </c>
      <c r="C32" s="3" t="s">
        <v>185</v>
      </c>
      <c r="D32" s="36">
        <v>5.0062265907741725E-3</v>
      </c>
      <c r="E32" s="36">
        <v>0</v>
      </c>
      <c r="F32" s="36">
        <v>1.1795936455839826E-3</v>
      </c>
      <c r="G32" s="36">
        <v>0</v>
      </c>
      <c r="H32" s="36">
        <v>3.1992008012998654E-4</v>
      </c>
      <c r="I32" s="36">
        <v>3.5067128650602035E-3</v>
      </c>
      <c r="J32" s="36"/>
      <c r="K32" s="3" t="s">
        <v>517</v>
      </c>
      <c r="L32" s="3" t="s">
        <v>116</v>
      </c>
      <c r="M32" s="45">
        <f t="shared" si="9"/>
        <v>3.4062011211094118E-2</v>
      </c>
      <c r="N32" s="45">
        <f t="shared" si="10"/>
        <v>0</v>
      </c>
      <c r="O32" s="45">
        <f t="shared" si="11"/>
        <v>2.378321698748831E-3</v>
      </c>
      <c r="P32" s="45">
        <f t="shared" si="12"/>
        <v>0</v>
      </c>
      <c r="Q32" s="45">
        <f t="shared" si="13"/>
        <v>1.2238562048612496E-2</v>
      </c>
      <c r="R32" s="45">
        <f t="shared" si="14"/>
        <v>1.9445127463732788E-2</v>
      </c>
      <c r="S32" s="3"/>
      <c r="T32" s="45" t="s">
        <v>116</v>
      </c>
      <c r="U32" s="45">
        <f t="shared" si="20"/>
        <v>0</v>
      </c>
      <c r="V32" s="45">
        <f t="shared" si="21"/>
        <v>2.378321698748831E-3</v>
      </c>
      <c r="W32" s="45"/>
      <c r="X32" s="45">
        <f t="shared" si="22"/>
        <v>0</v>
      </c>
      <c r="Y32" s="45">
        <f t="shared" si="23"/>
        <v>0</v>
      </c>
      <c r="Z32" s="45">
        <f t="shared" si="24"/>
        <v>1.9445127463732788E-2</v>
      </c>
      <c r="AA32" s="45">
        <f t="shared" si="25"/>
        <v>1.2238562048612496E-2</v>
      </c>
      <c r="AB32" s="3"/>
      <c r="AC32" s="45" t="s">
        <v>116</v>
      </c>
      <c r="AD32" s="45">
        <f>GDP!Y31</f>
        <v>28.811518350422702</v>
      </c>
      <c r="AE32" s="45">
        <f>SUT!U32</f>
        <v>1.830555403305191</v>
      </c>
      <c r="AF32" s="45">
        <f>SUT!AD32</f>
        <v>7.5992437424626269</v>
      </c>
      <c r="AG32" s="45">
        <f>SUT!U32</f>
        <v>1.830555403305191</v>
      </c>
      <c r="AH32" s="45">
        <f>SUT!T32+SUT!U32</f>
        <v>30.642073753727892</v>
      </c>
      <c r="AI32" s="45">
        <f>SUT!T32+SUT!U32</f>
        <v>30.642073753727892</v>
      </c>
      <c r="AJ32" s="45">
        <f>SUT!T32+SUT!U32</f>
        <v>30.642073753727892</v>
      </c>
      <c r="AK32" s="3"/>
      <c r="AL32" s="45" t="s">
        <v>116</v>
      </c>
      <c r="AM32" s="129">
        <f t="shared" si="26"/>
        <v>0</v>
      </c>
      <c r="AN32" s="129">
        <f t="shared" si="15"/>
        <v>1.2992350269511708E-3</v>
      </c>
      <c r="AO32" s="129">
        <f t="shared" si="16"/>
        <v>0</v>
      </c>
      <c r="AP32" s="129">
        <f t="shared" si="17"/>
        <v>0</v>
      </c>
      <c r="AQ32" s="129">
        <f t="shared" si="18"/>
        <v>0</v>
      </c>
      <c r="AR32" s="129">
        <f t="shared" si="19"/>
        <v>6.3458914758884779E-4</v>
      </c>
      <c r="AS32" s="129">
        <f t="shared" si="27"/>
        <v>3.994038441058044E-4</v>
      </c>
      <c r="AT32" s="3"/>
    </row>
    <row r="33" spans="1:46" x14ac:dyDescent="0.35">
      <c r="A33" s="3"/>
      <c r="B33" s="112" t="s">
        <v>505</v>
      </c>
      <c r="C33" s="112" t="s">
        <v>506</v>
      </c>
      <c r="D33" s="113">
        <v>5.0062265907741725E-3</v>
      </c>
      <c r="E33" s="113">
        <v>0</v>
      </c>
      <c r="F33" s="113">
        <v>1.1795936455839826E-3</v>
      </c>
      <c r="G33" s="113">
        <v>0</v>
      </c>
      <c r="H33" s="113">
        <v>3.1992008012998654E-4</v>
      </c>
      <c r="I33" s="113">
        <v>3.5067128650602035E-3</v>
      </c>
      <c r="J33" s="113"/>
      <c r="K33" s="3" t="s">
        <v>521</v>
      </c>
      <c r="L33" s="3" t="s">
        <v>117</v>
      </c>
      <c r="M33" s="36">
        <f t="shared" si="9"/>
        <v>3.2723511363518309E-2</v>
      </c>
      <c r="N33" s="36">
        <f t="shared" si="10"/>
        <v>0</v>
      </c>
      <c r="O33" s="36">
        <f t="shared" si="11"/>
        <v>0</v>
      </c>
      <c r="P33" s="36">
        <f t="shared" si="12"/>
        <v>0</v>
      </c>
      <c r="Q33" s="36">
        <f t="shared" si="13"/>
        <v>4.1988449289905409E-3</v>
      </c>
      <c r="R33" s="36">
        <f t="shared" si="14"/>
        <v>2.8524666434527772E-2</v>
      </c>
      <c r="S33" s="3"/>
      <c r="T33" s="36" t="s">
        <v>117</v>
      </c>
      <c r="U33" s="36">
        <f t="shared" si="20"/>
        <v>0</v>
      </c>
      <c r="V33" s="36">
        <f t="shared" si="21"/>
        <v>0</v>
      </c>
      <c r="W33" s="36"/>
      <c r="X33" s="36">
        <f t="shared" si="22"/>
        <v>0</v>
      </c>
      <c r="Y33" s="36">
        <f t="shared" si="23"/>
        <v>0</v>
      </c>
      <c r="Z33" s="36">
        <f t="shared" si="24"/>
        <v>2.8524666434527772E-2</v>
      </c>
      <c r="AA33" s="36">
        <f t="shared" si="25"/>
        <v>4.1988449289905409E-3</v>
      </c>
      <c r="AB33" s="3"/>
      <c r="AC33" s="36" t="s">
        <v>117</v>
      </c>
      <c r="AD33" s="36">
        <f>GDP!Y32</f>
        <v>91.199625114591939</v>
      </c>
      <c r="AE33" s="36">
        <f>SUT!U33</f>
        <v>0.36659775574999998</v>
      </c>
      <c r="AF33" s="36">
        <f>SUT!AD33</f>
        <v>12.907922876951027</v>
      </c>
      <c r="AG33" s="36">
        <f>SUT!U33</f>
        <v>0.36659775574999998</v>
      </c>
      <c r="AH33" s="36">
        <f>SUT!T33+SUT!U33</f>
        <v>91.566222870341932</v>
      </c>
      <c r="AI33" s="36">
        <f>SUT!T33+SUT!U33</f>
        <v>91.566222870341932</v>
      </c>
      <c r="AJ33" s="36">
        <f>SUT!T33+SUT!U33</f>
        <v>91.566222870341932</v>
      </c>
      <c r="AK33" s="3"/>
      <c r="AL33" s="36" t="s">
        <v>117</v>
      </c>
      <c r="AM33" s="30">
        <f t="shared" si="26"/>
        <v>0</v>
      </c>
      <c r="AN33" s="30">
        <f t="shared" si="15"/>
        <v>0</v>
      </c>
      <c r="AO33" s="30">
        <f t="shared" si="16"/>
        <v>0</v>
      </c>
      <c r="AP33" s="30">
        <f t="shared" si="17"/>
        <v>0</v>
      </c>
      <c r="AQ33" s="30">
        <f t="shared" si="18"/>
        <v>0</v>
      </c>
      <c r="AR33" s="30">
        <f t="shared" si="19"/>
        <v>3.1151952696485902E-4</v>
      </c>
      <c r="AS33" s="30">
        <f t="shared" si="27"/>
        <v>4.5855827589788421E-5</v>
      </c>
      <c r="AT33" s="3"/>
    </row>
    <row r="34" spans="1:46" x14ac:dyDescent="0.35">
      <c r="A34" s="3"/>
      <c r="B34" s="3" t="s">
        <v>507</v>
      </c>
      <c r="C34" s="3" t="s">
        <v>399</v>
      </c>
      <c r="D34" s="36">
        <v>4.0543250214155627E-2</v>
      </c>
      <c r="E34" s="36">
        <v>0</v>
      </c>
      <c r="F34" s="36">
        <v>6.3681669103038245E-4</v>
      </c>
      <c r="G34" s="36">
        <v>0</v>
      </c>
      <c r="H34" s="36">
        <v>3.231535519614105E-3</v>
      </c>
      <c r="I34" s="36">
        <v>3.667489800351114E-2</v>
      </c>
      <c r="J34" s="36"/>
      <c r="K34" s="3" t="s">
        <v>523</v>
      </c>
      <c r="L34" s="3" t="s">
        <v>121</v>
      </c>
      <c r="M34" s="36">
        <f t="shared" si="9"/>
        <v>1.0482571887265446E-2</v>
      </c>
      <c r="N34" s="36">
        <f t="shared" si="10"/>
        <v>0</v>
      </c>
      <c r="O34" s="36">
        <f t="shared" si="11"/>
        <v>0</v>
      </c>
      <c r="P34" s="36">
        <f t="shared" si="12"/>
        <v>0</v>
      </c>
      <c r="Q34" s="36">
        <f t="shared" si="13"/>
        <v>7.3125425048499194E-5</v>
      </c>
      <c r="R34" s="36">
        <f t="shared" si="14"/>
        <v>1.0409446462216948E-2</v>
      </c>
      <c r="S34" s="3"/>
      <c r="T34" s="36" t="s">
        <v>121</v>
      </c>
      <c r="U34" s="36">
        <f t="shared" si="20"/>
        <v>0</v>
      </c>
      <c r="V34" s="36">
        <f t="shared" si="21"/>
        <v>0</v>
      </c>
      <c r="W34" s="36"/>
      <c r="X34" s="36">
        <f t="shared" si="22"/>
        <v>0</v>
      </c>
      <c r="Y34" s="36">
        <f t="shared" si="23"/>
        <v>0</v>
      </c>
      <c r="Z34" s="36">
        <f t="shared" si="24"/>
        <v>1.0409446462216948E-2</v>
      </c>
      <c r="AA34" s="36">
        <f t="shared" si="25"/>
        <v>7.3125425048499194E-5</v>
      </c>
      <c r="AB34" s="3"/>
      <c r="AC34" s="36" t="s">
        <v>121</v>
      </c>
      <c r="AD34" s="36">
        <f>GDP!Y33</f>
        <v>33.231296762465085</v>
      </c>
      <c r="AE34" s="36">
        <f>SUT!U34</f>
        <v>0.18727154499999998</v>
      </c>
      <c r="AF34" s="36">
        <f>SUT!AD34</f>
        <v>7.0297337420326302</v>
      </c>
      <c r="AG34" s="36">
        <f>SUT!U34</f>
        <v>0.18727154499999998</v>
      </c>
      <c r="AH34" s="36">
        <f>SUT!T34+SUT!U34</f>
        <v>33.418568307465087</v>
      </c>
      <c r="AI34" s="36">
        <f>SUT!T34+SUT!U34</f>
        <v>33.418568307465087</v>
      </c>
      <c r="AJ34" s="36">
        <f>SUT!T34+SUT!U34</f>
        <v>33.418568307465087</v>
      </c>
      <c r="AK34" s="3"/>
      <c r="AL34" s="36" t="s">
        <v>121</v>
      </c>
      <c r="AM34" s="30">
        <f t="shared" si="26"/>
        <v>0</v>
      </c>
      <c r="AN34" s="30">
        <f t="shared" si="15"/>
        <v>0</v>
      </c>
      <c r="AO34" s="30">
        <f t="shared" si="16"/>
        <v>0</v>
      </c>
      <c r="AP34" s="30">
        <f t="shared" si="17"/>
        <v>0</v>
      </c>
      <c r="AQ34" s="30">
        <f t="shared" si="18"/>
        <v>0</v>
      </c>
      <c r="AR34" s="30">
        <f t="shared" si="19"/>
        <v>3.1148690651393556E-4</v>
      </c>
      <c r="AS34" s="30">
        <f t="shared" si="27"/>
        <v>2.1881674994486323E-6</v>
      </c>
      <c r="AT34" s="3"/>
    </row>
    <row r="35" spans="1:46" x14ac:dyDescent="0.35">
      <c r="A35" s="3"/>
      <c r="B35" s="112" t="s">
        <v>508</v>
      </c>
      <c r="C35" s="112" t="s">
        <v>399</v>
      </c>
      <c r="D35" s="113">
        <v>4.0543250214155627E-2</v>
      </c>
      <c r="E35" s="113">
        <v>0</v>
      </c>
      <c r="F35" s="113">
        <v>6.3681669103038245E-4</v>
      </c>
      <c r="G35" s="113">
        <v>0</v>
      </c>
      <c r="H35" s="113">
        <v>3.231535519614105E-3</v>
      </c>
      <c r="I35" s="113">
        <v>3.667489800351114E-2</v>
      </c>
      <c r="J35" s="113"/>
      <c r="K35" s="3" t="s">
        <v>525</v>
      </c>
      <c r="L35" s="3" t="s">
        <v>119</v>
      </c>
      <c r="M35" s="36">
        <f t="shared" si="9"/>
        <v>1.4747600516943286E-2</v>
      </c>
      <c r="N35" s="36">
        <f t="shared" si="10"/>
        <v>0</v>
      </c>
      <c r="O35" s="36">
        <f t="shared" si="11"/>
        <v>0</v>
      </c>
      <c r="P35" s="36">
        <f t="shared" si="12"/>
        <v>0</v>
      </c>
      <c r="Q35" s="36">
        <f t="shared" si="13"/>
        <v>9.9845716448232289E-3</v>
      </c>
      <c r="R35" s="36">
        <f t="shared" si="14"/>
        <v>4.7630288721200592E-3</v>
      </c>
      <c r="S35" s="3"/>
      <c r="T35" s="36" t="s">
        <v>119</v>
      </c>
      <c r="U35" s="36">
        <f t="shared" si="20"/>
        <v>0</v>
      </c>
      <c r="V35" s="36">
        <f t="shared" si="21"/>
        <v>0</v>
      </c>
      <c r="W35" s="36"/>
      <c r="X35" s="36">
        <f t="shared" si="22"/>
        <v>0</v>
      </c>
      <c r="Y35" s="36">
        <f t="shared" si="23"/>
        <v>0</v>
      </c>
      <c r="Z35" s="36">
        <f t="shared" si="24"/>
        <v>4.7630288721200592E-3</v>
      </c>
      <c r="AA35" s="36">
        <f t="shared" si="25"/>
        <v>9.9845716448232289E-3</v>
      </c>
      <c r="AB35" s="3"/>
      <c r="AC35" s="36" t="s">
        <v>119</v>
      </c>
      <c r="AD35" s="36">
        <f>GDP!Y34</f>
        <v>14.456564591147195</v>
      </c>
      <c r="AE35" s="36">
        <f>SUT!U35</f>
        <v>0.85531855868000006</v>
      </c>
      <c r="AF35" s="36">
        <f>SUT!AD35</f>
        <v>1.945200217359996</v>
      </c>
      <c r="AG35" s="36">
        <f>SUT!U35</f>
        <v>0.85531855868000006</v>
      </c>
      <c r="AH35" s="36">
        <f>SUT!T35+SUT!U35</f>
        <v>15.311883149827196</v>
      </c>
      <c r="AI35" s="36">
        <f>SUT!T35+SUT!U35</f>
        <v>15.311883149827196</v>
      </c>
      <c r="AJ35" s="36">
        <f>SUT!T35+SUT!U35</f>
        <v>15.311883149827196</v>
      </c>
      <c r="AK35" s="3"/>
      <c r="AL35" s="36" t="s">
        <v>119</v>
      </c>
      <c r="AM35" s="30">
        <f t="shared" si="26"/>
        <v>0</v>
      </c>
      <c r="AN35" s="30">
        <f t="shared" si="15"/>
        <v>0</v>
      </c>
      <c r="AO35" s="30">
        <f t="shared" si="16"/>
        <v>0</v>
      </c>
      <c r="AP35" s="30">
        <f t="shared" si="17"/>
        <v>0</v>
      </c>
      <c r="AQ35" s="30">
        <f t="shared" si="18"/>
        <v>0</v>
      </c>
      <c r="AR35" s="30">
        <f t="shared" si="19"/>
        <v>3.1106747782187803E-4</v>
      </c>
      <c r="AS35" s="30">
        <f t="shared" si="27"/>
        <v>6.5207992688579984E-4</v>
      </c>
      <c r="AT35" s="3"/>
    </row>
    <row r="36" spans="1:46" x14ac:dyDescent="0.35">
      <c r="A36" s="3"/>
      <c r="B36" s="3" t="s">
        <v>509</v>
      </c>
      <c r="C36" s="3" t="s">
        <v>510</v>
      </c>
      <c r="D36" s="36">
        <v>4.3057159247632017E-2</v>
      </c>
      <c r="E36" s="36">
        <v>0</v>
      </c>
      <c r="F36" s="36">
        <v>3.2600533284570968E-3</v>
      </c>
      <c r="G36" s="36">
        <v>0</v>
      </c>
      <c r="H36" s="36">
        <v>1.4823746020290367E-2</v>
      </c>
      <c r="I36" s="36">
        <v>2.4973359898884554E-2</v>
      </c>
      <c r="J36" s="36"/>
      <c r="K36" s="3" t="s">
        <v>527</v>
      </c>
      <c r="L36" s="3" t="s">
        <v>122</v>
      </c>
      <c r="M36" s="36">
        <f t="shared" si="9"/>
        <v>2.8247490161799061E-5</v>
      </c>
      <c r="N36" s="36">
        <f t="shared" si="10"/>
        <v>0</v>
      </c>
      <c r="O36" s="36">
        <f t="shared" si="11"/>
        <v>2.5968658180251833E-5</v>
      </c>
      <c r="P36" s="36">
        <f t="shared" si="12"/>
        <v>0</v>
      </c>
      <c r="Q36" s="36">
        <f t="shared" si="13"/>
        <v>2.2788319815472256E-6</v>
      </c>
      <c r="R36" s="36">
        <f t="shared" si="14"/>
        <v>0</v>
      </c>
      <c r="S36" s="3"/>
      <c r="T36" s="36" t="s">
        <v>122</v>
      </c>
      <c r="U36" s="36">
        <f t="shared" si="20"/>
        <v>0</v>
      </c>
      <c r="V36" s="36">
        <f t="shared" si="21"/>
        <v>2.5968658180251833E-5</v>
      </c>
      <c r="W36" s="36"/>
      <c r="X36" s="36">
        <f t="shared" si="22"/>
        <v>0</v>
      </c>
      <c r="Y36" s="36">
        <f t="shared" si="23"/>
        <v>0</v>
      </c>
      <c r="Z36" s="36">
        <f t="shared" si="24"/>
        <v>0</v>
      </c>
      <c r="AA36" s="36">
        <f t="shared" si="25"/>
        <v>2.2788319815472256E-6</v>
      </c>
      <c r="AB36" s="3"/>
      <c r="AC36" s="36" t="s">
        <v>122</v>
      </c>
      <c r="AD36" s="36">
        <f>GDP!Y35</f>
        <v>2.5785767329556926</v>
      </c>
      <c r="AE36" s="36">
        <f>SUT!U36</f>
        <v>5.3074449999999983E-3</v>
      </c>
      <c r="AF36" s="36">
        <f>SUT!AD36</f>
        <v>9.3579448656345016E-2</v>
      </c>
      <c r="AG36" s="36">
        <f>SUT!U36</f>
        <v>5.3074449999999983E-3</v>
      </c>
      <c r="AH36" s="36">
        <f>SUT!T36+SUT!U36</f>
        <v>2.5838841779556927</v>
      </c>
      <c r="AI36" s="36">
        <f>SUT!T36+SUT!U36</f>
        <v>2.5838841779556927</v>
      </c>
      <c r="AJ36" s="36">
        <f>SUT!T36+SUT!U36</f>
        <v>2.5838841779556927</v>
      </c>
      <c r="AK36" s="3"/>
      <c r="AL36" s="36" t="s">
        <v>122</v>
      </c>
      <c r="AM36" s="30">
        <f t="shared" si="26"/>
        <v>0</v>
      </c>
      <c r="AN36" s="30">
        <f t="shared" si="15"/>
        <v>4.8928737236564566E-3</v>
      </c>
      <c r="AO36" s="30">
        <f t="shared" si="16"/>
        <v>0</v>
      </c>
      <c r="AP36" s="30">
        <f t="shared" si="17"/>
        <v>0</v>
      </c>
      <c r="AQ36" s="30">
        <f t="shared" si="18"/>
        <v>0</v>
      </c>
      <c r="AR36" s="30">
        <f t="shared" si="19"/>
        <v>0</v>
      </c>
      <c r="AS36" s="30">
        <f t="shared" si="27"/>
        <v>8.8194045266772864E-7</v>
      </c>
      <c r="AT36" s="3"/>
    </row>
    <row r="37" spans="1:46" x14ac:dyDescent="0.35">
      <c r="A37" s="3"/>
      <c r="B37" s="112" t="s">
        <v>511</v>
      </c>
      <c r="C37" s="112" t="s">
        <v>512</v>
      </c>
      <c r="D37" s="113">
        <v>4.7829307696300189E-3</v>
      </c>
      <c r="E37" s="113">
        <v>0</v>
      </c>
      <c r="F37" s="113">
        <v>8.7549377299430591E-4</v>
      </c>
      <c r="G37" s="113">
        <v>0</v>
      </c>
      <c r="H37" s="113">
        <v>2.584149092696472E-3</v>
      </c>
      <c r="I37" s="113">
        <v>1.3232879039392408E-3</v>
      </c>
      <c r="J37" s="113"/>
      <c r="K37" s="3" t="s">
        <v>531</v>
      </c>
      <c r="L37" s="3" t="s">
        <v>118</v>
      </c>
      <c r="M37" s="36">
        <f t="shared" si="9"/>
        <v>0</v>
      </c>
      <c r="N37" s="36">
        <f t="shared" si="10"/>
        <v>0</v>
      </c>
      <c r="O37" s="36">
        <f t="shared" si="11"/>
        <v>0</v>
      </c>
      <c r="P37" s="36">
        <f t="shared" si="12"/>
        <v>0</v>
      </c>
      <c r="Q37" s="36">
        <f t="shared" si="13"/>
        <v>0</v>
      </c>
      <c r="R37" s="36">
        <f t="shared" si="14"/>
        <v>0</v>
      </c>
      <c r="S37" s="3"/>
      <c r="T37" s="36" t="s">
        <v>118</v>
      </c>
      <c r="U37" s="36">
        <f t="shared" si="20"/>
        <v>0</v>
      </c>
      <c r="V37" s="36">
        <f t="shared" si="21"/>
        <v>0</v>
      </c>
      <c r="W37" s="36"/>
      <c r="X37" s="36">
        <f t="shared" si="22"/>
        <v>0</v>
      </c>
      <c r="Y37" s="36">
        <f t="shared" si="23"/>
        <v>0</v>
      </c>
      <c r="Z37" s="36">
        <f t="shared" si="24"/>
        <v>0</v>
      </c>
      <c r="AA37" s="36">
        <f t="shared" si="25"/>
        <v>0</v>
      </c>
      <c r="AB37" s="3"/>
      <c r="AC37" s="36" t="s">
        <v>118</v>
      </c>
      <c r="AD37" s="36">
        <f>GDP!Y36</f>
        <v>36.998643168007376</v>
      </c>
      <c r="AE37" s="36">
        <f>SUT!U37</f>
        <v>0</v>
      </c>
      <c r="AF37" s="36">
        <f>SUT!AD37</f>
        <v>0</v>
      </c>
      <c r="AG37" s="36">
        <f>SUT!U37</f>
        <v>0</v>
      </c>
      <c r="AH37" s="36">
        <f>SUT!T37+SUT!U37</f>
        <v>36.998643168007376</v>
      </c>
      <c r="AI37" s="36">
        <f>SUT!T37+SUT!U37</f>
        <v>36.998643168007376</v>
      </c>
      <c r="AJ37" s="36">
        <f>SUT!T37+SUT!U37</f>
        <v>36.998643168007376</v>
      </c>
      <c r="AK37" s="3"/>
      <c r="AL37" s="36" t="s">
        <v>118</v>
      </c>
      <c r="AM37" s="30">
        <f t="shared" si="26"/>
        <v>0</v>
      </c>
      <c r="AN37" s="30">
        <f t="shared" si="15"/>
        <v>0</v>
      </c>
      <c r="AO37" s="30">
        <f t="shared" si="16"/>
        <v>0</v>
      </c>
      <c r="AP37" s="30">
        <f t="shared" si="17"/>
        <v>0</v>
      </c>
      <c r="AQ37" s="30">
        <f t="shared" si="18"/>
        <v>0</v>
      </c>
      <c r="AR37" s="30">
        <f t="shared" si="19"/>
        <v>0</v>
      </c>
      <c r="AS37" s="30">
        <f t="shared" si="27"/>
        <v>0</v>
      </c>
      <c r="AT37" s="3"/>
    </row>
    <row r="38" spans="1:46" x14ac:dyDescent="0.35">
      <c r="A38" s="3"/>
      <c r="B38" s="112" t="s">
        <v>513</v>
      </c>
      <c r="C38" s="112" t="s">
        <v>514</v>
      </c>
      <c r="D38" s="113">
        <v>2.5361137105944084E-3</v>
      </c>
      <c r="E38" s="113">
        <v>0</v>
      </c>
      <c r="F38" s="113">
        <v>6.2378567139599026E-6</v>
      </c>
      <c r="G38" s="113">
        <v>0</v>
      </c>
      <c r="H38" s="113">
        <v>1.0348789813996923E-6</v>
      </c>
      <c r="I38" s="113">
        <v>2.5288409748990487E-3</v>
      </c>
      <c r="J38" s="113"/>
      <c r="K38" s="3" t="s">
        <v>532</v>
      </c>
      <c r="L38" s="3" t="s">
        <v>120</v>
      </c>
      <c r="M38" s="36">
        <f t="shared" si="9"/>
        <v>6.1082502049277169E-2</v>
      </c>
      <c r="N38" s="36">
        <f t="shared" si="10"/>
        <v>0</v>
      </c>
      <c r="O38" s="36">
        <f t="shared" si="11"/>
        <v>2.0113472186772712E-2</v>
      </c>
      <c r="P38" s="36">
        <f t="shared" si="12"/>
        <v>0</v>
      </c>
      <c r="Q38" s="36">
        <f t="shared" si="13"/>
        <v>7.3432167104395315E-3</v>
      </c>
      <c r="R38" s="36">
        <f t="shared" si="14"/>
        <v>3.3625813152064921E-2</v>
      </c>
      <c r="S38" s="3"/>
      <c r="T38" s="36" t="s">
        <v>120</v>
      </c>
      <c r="U38" s="36">
        <f t="shared" si="20"/>
        <v>0</v>
      </c>
      <c r="V38" s="36">
        <f t="shared" si="21"/>
        <v>2.0113472186772712E-2</v>
      </c>
      <c r="W38" s="36"/>
      <c r="X38" s="36">
        <f t="shared" si="22"/>
        <v>0</v>
      </c>
      <c r="Y38" s="36">
        <f t="shared" si="23"/>
        <v>0</v>
      </c>
      <c r="Z38" s="36">
        <f t="shared" si="24"/>
        <v>3.3625813152064921E-2</v>
      </c>
      <c r="AA38" s="36">
        <f t="shared" si="25"/>
        <v>7.3432167104395315E-3</v>
      </c>
      <c r="AB38" s="3"/>
      <c r="AC38" s="36" t="s">
        <v>120</v>
      </c>
      <c r="AD38" s="36">
        <f>GDP!Y37</f>
        <v>16.019889140270962</v>
      </c>
      <c r="AE38" s="36">
        <f>SUT!U38</f>
        <v>0.46898165185323759</v>
      </c>
      <c r="AF38" s="36">
        <f>SUT!AD38</f>
        <v>0.81139859815395565</v>
      </c>
      <c r="AG38" s="36">
        <f>SUT!U38</f>
        <v>0.46898165185323759</v>
      </c>
      <c r="AH38" s="36">
        <f>SUT!T38+SUT!U38</f>
        <v>16.488870792124199</v>
      </c>
      <c r="AI38" s="36">
        <f>SUT!T38+SUT!U38</f>
        <v>16.488870792124199</v>
      </c>
      <c r="AJ38" s="36">
        <f>SUT!T38+SUT!U38</f>
        <v>16.488870792124199</v>
      </c>
      <c r="AK38" s="3"/>
      <c r="AL38" s="36" t="s">
        <v>120</v>
      </c>
      <c r="AM38" s="30">
        <f t="shared" si="26"/>
        <v>0</v>
      </c>
      <c r="AN38" s="30">
        <f t="shared" si="15"/>
        <v>4.2887546042135974E-2</v>
      </c>
      <c r="AO38" s="30">
        <f t="shared" si="16"/>
        <v>0</v>
      </c>
      <c r="AP38" s="30">
        <f t="shared" si="17"/>
        <v>0</v>
      </c>
      <c r="AQ38" s="30">
        <f t="shared" si="18"/>
        <v>0</v>
      </c>
      <c r="AR38" s="30">
        <f t="shared" si="19"/>
        <v>2.0393035748770662E-3</v>
      </c>
      <c r="AS38" s="30">
        <f t="shared" si="27"/>
        <v>4.453438202661501E-4</v>
      </c>
      <c r="AT38" s="3"/>
    </row>
    <row r="39" spans="1:46" x14ac:dyDescent="0.35">
      <c r="A39" s="3"/>
      <c r="B39" s="112" t="s">
        <v>515</v>
      </c>
      <c r="C39" s="112" t="s">
        <v>516</v>
      </c>
      <c r="D39" s="113">
        <v>1.6761035563134757E-3</v>
      </c>
      <c r="E39" s="113">
        <v>0</v>
      </c>
      <c r="F39" s="113">
        <v>0</v>
      </c>
      <c r="G39" s="113">
        <v>0</v>
      </c>
      <c r="H39" s="113">
        <v>0</v>
      </c>
      <c r="I39" s="113">
        <v>1.6761035563134757E-3</v>
      </c>
      <c r="J39" s="113"/>
      <c r="K39" s="3" t="s">
        <v>533</v>
      </c>
      <c r="L39" s="3" t="s">
        <v>3999</v>
      </c>
      <c r="M39" s="36">
        <f t="shared" si="9"/>
        <v>1.9040771887759819E-2</v>
      </c>
      <c r="N39" s="36">
        <f t="shared" si="10"/>
        <v>0</v>
      </c>
      <c r="O39" s="36">
        <f t="shared" si="11"/>
        <v>5.621902603188824E-4</v>
      </c>
      <c r="P39" s="36">
        <f t="shared" si="12"/>
        <v>0</v>
      </c>
      <c r="Q39" s="36">
        <f t="shared" si="13"/>
        <v>1.5552795032116104E-2</v>
      </c>
      <c r="R39" s="36">
        <f t="shared" si="14"/>
        <v>2.9257865953248295E-3</v>
      </c>
      <c r="S39" s="3"/>
      <c r="T39" s="36" t="s">
        <v>3999</v>
      </c>
      <c r="U39" s="36">
        <f t="shared" si="20"/>
        <v>0</v>
      </c>
      <c r="V39" s="36">
        <f t="shared" si="21"/>
        <v>5.621902603188824E-4</v>
      </c>
      <c r="W39" s="36"/>
      <c r="X39" s="36">
        <f t="shared" si="22"/>
        <v>0</v>
      </c>
      <c r="Y39" s="36">
        <f t="shared" si="23"/>
        <v>0</v>
      </c>
      <c r="Z39" s="36">
        <f t="shared" si="24"/>
        <v>2.9257865953248295E-3</v>
      </c>
      <c r="AA39" s="36">
        <f t="shared" si="25"/>
        <v>1.5552795032116104E-2</v>
      </c>
      <c r="AB39" s="3"/>
      <c r="AC39" s="36" t="s">
        <v>3999</v>
      </c>
      <c r="AD39" s="36">
        <f>GDP!Y38</f>
        <v>0.57735567535475041</v>
      </c>
      <c r="AE39" s="36">
        <f>SUT!U39</f>
        <v>0.9855774434732516</v>
      </c>
      <c r="AF39" s="36">
        <f>SUT!AD39</f>
        <v>5.2456091577217111E-2</v>
      </c>
      <c r="AG39" s="36">
        <f>SUT!U39</f>
        <v>0.9855774434732516</v>
      </c>
      <c r="AH39" s="36">
        <f>SUT!T39+SUT!U39</f>
        <v>1.562933118828002</v>
      </c>
      <c r="AI39" s="36">
        <f>SUT!T39+SUT!U39</f>
        <v>1.562933118828002</v>
      </c>
      <c r="AJ39" s="36">
        <f>SUT!T39+SUT!U39</f>
        <v>1.562933118828002</v>
      </c>
      <c r="AK39" s="3"/>
      <c r="AL39" s="36" t="s">
        <v>3999</v>
      </c>
      <c r="AM39" s="30">
        <f t="shared" si="26"/>
        <v>0</v>
      </c>
      <c r="AN39" s="30">
        <f t="shared" si="15"/>
        <v>5.7041713367310864E-4</v>
      </c>
      <c r="AO39" s="30">
        <f t="shared" si="16"/>
        <v>0</v>
      </c>
      <c r="AP39" s="30">
        <f t="shared" si="17"/>
        <v>0</v>
      </c>
      <c r="AQ39" s="30">
        <f t="shared" si="18"/>
        <v>0</v>
      </c>
      <c r="AR39" s="30">
        <f t="shared" si="19"/>
        <v>1.8719845142950145E-3</v>
      </c>
      <c r="AS39" s="30">
        <f t="shared" si="27"/>
        <v>9.9510304342252925E-3</v>
      </c>
      <c r="AT39" s="3"/>
    </row>
    <row r="40" spans="1:46" x14ac:dyDescent="0.35">
      <c r="A40" s="3"/>
      <c r="B40" s="112" t="s">
        <v>517</v>
      </c>
      <c r="C40" s="112" t="s">
        <v>518</v>
      </c>
      <c r="D40" s="113">
        <v>3.4062011211094118E-2</v>
      </c>
      <c r="E40" s="113">
        <v>0</v>
      </c>
      <c r="F40" s="113">
        <v>2.378321698748831E-3</v>
      </c>
      <c r="G40" s="113">
        <v>0</v>
      </c>
      <c r="H40" s="113">
        <v>1.2238562048612496E-2</v>
      </c>
      <c r="I40" s="113">
        <v>1.9445127463732788E-2</v>
      </c>
      <c r="J40" s="113"/>
      <c r="K40" s="3" t="s">
        <v>535</v>
      </c>
      <c r="L40" s="3" t="s">
        <v>4002</v>
      </c>
      <c r="M40" s="45">
        <f t="shared" ref="M40:M71" si="28">SUMIF($B$8:$B$124,$K40,D$8:D$124)</f>
        <v>1.8926203230824664E-2</v>
      </c>
      <c r="N40" s="45">
        <f t="shared" ref="N40:N71" si="29">SUMIF($B$8:$B$124,$K40,E$8:E$124)</f>
        <v>0</v>
      </c>
      <c r="O40" s="45">
        <f t="shared" ref="O40:O71" si="30">SUMIF($B$8:$B$124,$K40,F$8:F$124)</f>
        <v>6.9137639737311008E-3</v>
      </c>
      <c r="P40" s="45">
        <f t="shared" ref="P40:P71" si="31">SUMIF($B$8:$B$124,$K40,G$8:G$124)</f>
        <v>0</v>
      </c>
      <c r="Q40" s="45">
        <f t="shared" ref="Q40:Q71" si="32">SUMIF($B$8:$B$124,$K40,H$8:H$124)</f>
        <v>1.1042626448884035E-3</v>
      </c>
      <c r="R40" s="45">
        <f t="shared" ref="R40:R71" si="33">SUMIF($B$8:$B$124,$K40,I$8:I$124)</f>
        <v>1.090817661220516E-2</v>
      </c>
      <c r="S40" s="3"/>
      <c r="T40" s="45" t="s">
        <v>4002</v>
      </c>
      <c r="U40" s="45">
        <f t="shared" si="20"/>
        <v>0</v>
      </c>
      <c r="V40" s="45">
        <f t="shared" si="21"/>
        <v>6.9137639737311008E-3</v>
      </c>
      <c r="W40" s="45"/>
      <c r="X40" s="45">
        <f t="shared" si="22"/>
        <v>0</v>
      </c>
      <c r="Y40" s="45">
        <f t="shared" si="23"/>
        <v>0</v>
      </c>
      <c r="Z40" s="45">
        <f t="shared" si="24"/>
        <v>1.090817661220516E-2</v>
      </c>
      <c r="AA40" s="45">
        <f t="shared" si="25"/>
        <v>1.1042626448884035E-3</v>
      </c>
      <c r="AB40" s="3"/>
      <c r="AC40" s="45" t="s">
        <v>4002</v>
      </c>
      <c r="AD40" s="45">
        <f>GDP!Y39</f>
        <v>3.9103188252488379</v>
      </c>
      <c r="AE40" s="45">
        <f>SUT!U40</f>
        <v>0.36648713596673888</v>
      </c>
      <c r="AF40" s="45">
        <f>SUT!AD40</f>
        <v>5.0263726161143669</v>
      </c>
      <c r="AG40" s="45">
        <f>SUT!U40</f>
        <v>0.36648713596673888</v>
      </c>
      <c r="AH40" s="45">
        <f>SUT!T40+SUT!U40</f>
        <v>4.2768059612155769</v>
      </c>
      <c r="AI40" s="45">
        <f>SUT!T40+SUT!U40</f>
        <v>4.2768059612155769</v>
      </c>
      <c r="AJ40" s="45">
        <f>SUT!T40+SUT!U40</f>
        <v>4.2768059612155769</v>
      </c>
      <c r="AK40" s="3"/>
      <c r="AL40" s="45" t="s">
        <v>4002</v>
      </c>
      <c r="AM40" s="129">
        <f t="shared" si="26"/>
        <v>0</v>
      </c>
      <c r="AN40" s="129">
        <f t="shared" si="15"/>
        <v>1.8864956761698099E-2</v>
      </c>
      <c r="AO40" s="129">
        <f t="shared" si="16"/>
        <v>0</v>
      </c>
      <c r="AP40" s="129">
        <f t="shared" si="17"/>
        <v>0</v>
      </c>
      <c r="AQ40" s="129">
        <f t="shared" si="18"/>
        <v>0</v>
      </c>
      <c r="AR40" s="129">
        <f t="shared" si="19"/>
        <v>2.5505427908412239E-3</v>
      </c>
      <c r="AS40" s="129">
        <f t="shared" si="27"/>
        <v>2.5819797645777319E-4</v>
      </c>
      <c r="AT40" s="3"/>
    </row>
    <row r="41" spans="1:46" x14ac:dyDescent="0.35">
      <c r="A41" s="3"/>
      <c r="B41" s="3" t="s">
        <v>519</v>
      </c>
      <c r="C41" s="3" t="s">
        <v>520</v>
      </c>
      <c r="D41" s="36">
        <v>5.7981931257888843E-2</v>
      </c>
      <c r="E41" s="36">
        <v>0</v>
      </c>
      <c r="F41" s="36">
        <v>2.5968658180251833E-5</v>
      </c>
      <c r="G41" s="36">
        <v>0</v>
      </c>
      <c r="H41" s="36">
        <v>1.4258820830843816E-2</v>
      </c>
      <c r="I41" s="36">
        <v>4.3697141768864779E-2</v>
      </c>
      <c r="J41" s="36"/>
      <c r="K41" s="3" t="s">
        <v>539</v>
      </c>
      <c r="L41" s="3" t="s">
        <v>4005</v>
      </c>
      <c r="M41" s="36">
        <f t="shared" si="28"/>
        <v>4.2800128287235735E-2</v>
      </c>
      <c r="N41" s="36">
        <f t="shared" si="29"/>
        <v>0</v>
      </c>
      <c r="O41" s="36">
        <f t="shared" si="30"/>
        <v>0</v>
      </c>
      <c r="P41" s="36">
        <f t="shared" si="31"/>
        <v>0</v>
      </c>
      <c r="Q41" s="36">
        <f t="shared" si="32"/>
        <v>7.0404723175759794E-5</v>
      </c>
      <c r="R41" s="36">
        <f t="shared" si="33"/>
        <v>4.2729723564059977E-2</v>
      </c>
      <c r="S41" s="3"/>
      <c r="T41" s="36" t="s">
        <v>4005</v>
      </c>
      <c r="U41" s="36">
        <f t="shared" si="20"/>
        <v>0</v>
      </c>
      <c r="V41" s="36">
        <f t="shared" si="21"/>
        <v>0</v>
      </c>
      <c r="W41" s="36"/>
      <c r="X41" s="36">
        <f t="shared" si="22"/>
        <v>0</v>
      </c>
      <c r="Y41" s="36">
        <f t="shared" si="23"/>
        <v>0</v>
      </c>
      <c r="Z41" s="36">
        <f t="shared" si="24"/>
        <v>4.2729723564059977E-2</v>
      </c>
      <c r="AA41" s="36">
        <f t="shared" si="25"/>
        <v>7.0404723175759794E-5</v>
      </c>
      <c r="AB41" s="3"/>
      <c r="AC41" s="36" t="s">
        <v>4005</v>
      </c>
      <c r="AD41" s="36">
        <f>GDP!Y40</f>
        <v>301.43661599597584</v>
      </c>
      <c r="AE41" s="36">
        <f>SUT!U41</f>
        <v>6.4021191949523194E-3</v>
      </c>
      <c r="AF41" s="36">
        <f>SUT!AD41</f>
        <v>2.5255334075509326E-3</v>
      </c>
      <c r="AG41" s="36">
        <f>SUT!U41</f>
        <v>6.4021191949523194E-3</v>
      </c>
      <c r="AH41" s="36">
        <f>SUT!T41+SUT!U41</f>
        <v>301.44301811517079</v>
      </c>
      <c r="AI41" s="36">
        <f>SUT!T41+SUT!U41</f>
        <v>301.44301811517079</v>
      </c>
      <c r="AJ41" s="36">
        <f>SUT!T41+SUT!U41</f>
        <v>301.44301811517079</v>
      </c>
      <c r="AK41" s="3"/>
      <c r="AL41" s="36" t="s">
        <v>4005</v>
      </c>
      <c r="AM41" s="30">
        <f t="shared" si="26"/>
        <v>0</v>
      </c>
      <c r="AN41" s="30">
        <f t="shared" si="15"/>
        <v>0</v>
      </c>
      <c r="AO41" s="30">
        <f t="shared" si="16"/>
        <v>0</v>
      </c>
      <c r="AP41" s="30">
        <f t="shared" si="17"/>
        <v>0</v>
      </c>
      <c r="AQ41" s="30">
        <f t="shared" si="18"/>
        <v>0</v>
      </c>
      <c r="AR41" s="30">
        <f t="shared" si="19"/>
        <v>1.4175058301643746E-4</v>
      </c>
      <c r="AS41" s="30">
        <f t="shared" si="27"/>
        <v>2.3355897779944807E-7</v>
      </c>
      <c r="AT41" s="3"/>
    </row>
    <row r="42" spans="1:46" x14ac:dyDescent="0.35">
      <c r="A42" s="3"/>
      <c r="B42" s="112" t="s">
        <v>521</v>
      </c>
      <c r="C42" s="112" t="s">
        <v>522</v>
      </c>
      <c r="D42" s="113">
        <v>3.2723511363518309E-2</v>
      </c>
      <c r="E42" s="113">
        <v>0</v>
      </c>
      <c r="F42" s="113">
        <v>0</v>
      </c>
      <c r="G42" s="113">
        <v>0</v>
      </c>
      <c r="H42" s="113">
        <v>4.1988449289905409E-3</v>
      </c>
      <c r="I42" s="113">
        <v>2.8524666434527772E-2</v>
      </c>
      <c r="J42" s="113"/>
      <c r="K42" s="3" t="s">
        <v>541</v>
      </c>
      <c r="L42" s="3" t="s">
        <v>4008</v>
      </c>
      <c r="M42" s="36">
        <f t="shared" si="28"/>
        <v>0.39522359300985321</v>
      </c>
      <c r="N42" s="36">
        <f t="shared" si="29"/>
        <v>0</v>
      </c>
      <c r="O42" s="36">
        <f t="shared" si="30"/>
        <v>0</v>
      </c>
      <c r="P42" s="36">
        <f t="shared" si="31"/>
        <v>0</v>
      </c>
      <c r="Q42" s="36">
        <f t="shared" si="32"/>
        <v>1.3402711893320025E-4</v>
      </c>
      <c r="R42" s="36">
        <f t="shared" si="33"/>
        <v>0.39508956589092004</v>
      </c>
      <c r="S42" s="3"/>
      <c r="T42" s="36" t="s">
        <v>4008</v>
      </c>
      <c r="U42" s="36">
        <f t="shared" si="20"/>
        <v>0</v>
      </c>
      <c r="V42" s="36">
        <f t="shared" si="21"/>
        <v>0</v>
      </c>
      <c r="W42" s="36"/>
      <c r="X42" s="36">
        <f t="shared" si="22"/>
        <v>0</v>
      </c>
      <c r="Y42" s="36">
        <f t="shared" si="23"/>
        <v>0</v>
      </c>
      <c r="Z42" s="36">
        <f t="shared" si="24"/>
        <v>0.39508956589092004</v>
      </c>
      <c r="AA42" s="36">
        <f t="shared" si="25"/>
        <v>1.3402711893320025E-4</v>
      </c>
      <c r="AB42" s="3"/>
      <c r="AC42" s="36" t="s">
        <v>4008</v>
      </c>
      <c r="AD42" s="36">
        <f>GDP!Y41</f>
        <v>58.105861916946935</v>
      </c>
      <c r="AE42" s="36">
        <f>SUT!U42</f>
        <v>0.29478782341999998</v>
      </c>
      <c r="AF42" s="36">
        <f>SUT!AD42</f>
        <v>1.5463187846798366E-2</v>
      </c>
      <c r="AG42" s="36">
        <f>SUT!U42</f>
        <v>0.29478782341999998</v>
      </c>
      <c r="AH42" s="36">
        <f>SUT!T42+SUT!U42</f>
        <v>58.400649740366937</v>
      </c>
      <c r="AI42" s="36">
        <f>SUT!T42+SUT!U42</f>
        <v>58.400649740366937</v>
      </c>
      <c r="AJ42" s="36">
        <f>SUT!T42+SUT!U42</f>
        <v>58.400649740366937</v>
      </c>
      <c r="AK42" s="3"/>
      <c r="AL42" s="36" t="s">
        <v>4008</v>
      </c>
      <c r="AM42" s="30">
        <f t="shared" si="26"/>
        <v>0</v>
      </c>
      <c r="AN42" s="30">
        <f t="shared" si="15"/>
        <v>0</v>
      </c>
      <c r="AO42" s="30">
        <f t="shared" si="16"/>
        <v>0</v>
      </c>
      <c r="AP42" s="30">
        <f t="shared" si="17"/>
        <v>0</v>
      </c>
      <c r="AQ42" s="30">
        <f t="shared" si="18"/>
        <v>0</v>
      </c>
      <c r="AR42" s="30">
        <f t="shared" si="19"/>
        <v>6.7651570256046546E-3</v>
      </c>
      <c r="AS42" s="30">
        <f t="shared" si="27"/>
        <v>2.2949593802303155E-6</v>
      </c>
      <c r="AT42" s="3"/>
    </row>
    <row r="43" spans="1:46" x14ac:dyDescent="0.35">
      <c r="A43" s="3"/>
      <c r="B43" s="112" t="s">
        <v>523</v>
      </c>
      <c r="C43" s="112" t="s">
        <v>524</v>
      </c>
      <c r="D43" s="113">
        <v>1.0482571887265446E-2</v>
      </c>
      <c r="E43" s="113">
        <v>0</v>
      </c>
      <c r="F43" s="113">
        <v>0</v>
      </c>
      <c r="G43" s="113">
        <v>0</v>
      </c>
      <c r="H43" s="113">
        <v>7.3125425048499194E-5</v>
      </c>
      <c r="I43" s="113">
        <v>1.0409446462216948E-2</v>
      </c>
      <c r="J43" s="113"/>
      <c r="K43" s="3" t="s">
        <v>543</v>
      </c>
      <c r="L43" s="3" t="s">
        <v>123</v>
      </c>
      <c r="M43" s="45">
        <f t="shared" si="28"/>
        <v>0.16381509286011406</v>
      </c>
      <c r="N43" s="45">
        <f t="shared" si="29"/>
        <v>0</v>
      </c>
      <c r="O43" s="45">
        <f t="shared" si="30"/>
        <v>9.7732896274176735E-4</v>
      </c>
      <c r="P43" s="45">
        <f t="shared" si="31"/>
        <v>0</v>
      </c>
      <c r="Q43" s="45">
        <f t="shared" si="32"/>
        <v>1.6755495302036259E-2</v>
      </c>
      <c r="R43" s="45">
        <f t="shared" si="33"/>
        <v>0.14608226859533602</v>
      </c>
      <c r="S43" s="3"/>
      <c r="T43" s="45" t="s">
        <v>123</v>
      </c>
      <c r="U43" s="45">
        <f t="shared" si="20"/>
        <v>0</v>
      </c>
      <c r="V43" s="45">
        <f t="shared" si="21"/>
        <v>9.7732896274176735E-4</v>
      </c>
      <c r="W43" s="45"/>
      <c r="X43" s="45">
        <f t="shared" si="22"/>
        <v>0</v>
      </c>
      <c r="Y43" s="45">
        <f t="shared" si="23"/>
        <v>0</v>
      </c>
      <c r="Z43" s="45">
        <f t="shared" si="24"/>
        <v>0.14608226859533602</v>
      </c>
      <c r="AA43" s="45">
        <f t="shared" si="25"/>
        <v>1.6755495302036259E-2</v>
      </c>
      <c r="AB43" s="3"/>
      <c r="AC43" s="45" t="s">
        <v>123</v>
      </c>
      <c r="AD43" s="45">
        <f>GDP!Y42</f>
        <v>19.58980692111728</v>
      </c>
      <c r="AE43" s="45">
        <f>SUT!U43</f>
        <v>1.0531401305800001</v>
      </c>
      <c r="AF43" s="45">
        <f>SUT!AD43</f>
        <v>7.8937715890943533E-2</v>
      </c>
      <c r="AG43" s="45">
        <f>SUT!U43</f>
        <v>1.0531401305800001</v>
      </c>
      <c r="AH43" s="45">
        <f>SUT!T43+SUT!U43</f>
        <v>20.642947051697281</v>
      </c>
      <c r="AI43" s="45">
        <f>SUT!T43+SUT!U43</f>
        <v>20.642947051697281</v>
      </c>
      <c r="AJ43" s="45">
        <f>SUT!T43+SUT!U43</f>
        <v>20.642947051697281</v>
      </c>
      <c r="AK43" s="3"/>
      <c r="AL43" s="45" t="s">
        <v>123</v>
      </c>
      <c r="AM43" s="129">
        <f t="shared" si="26"/>
        <v>0</v>
      </c>
      <c r="AN43" s="129">
        <f t="shared" si="15"/>
        <v>9.2801416864014006E-4</v>
      </c>
      <c r="AO43" s="129">
        <f t="shared" si="16"/>
        <v>0</v>
      </c>
      <c r="AP43" s="129">
        <f t="shared" si="17"/>
        <v>0</v>
      </c>
      <c r="AQ43" s="129">
        <f t="shared" si="18"/>
        <v>0</v>
      </c>
      <c r="AR43" s="129">
        <f t="shared" si="19"/>
        <v>7.0766188679113537E-3</v>
      </c>
      <c r="AS43" s="129">
        <f t="shared" si="27"/>
        <v>8.1168135829029356E-4</v>
      </c>
      <c r="AT43" s="3"/>
    </row>
    <row r="44" spans="1:46" x14ac:dyDescent="0.35">
      <c r="A44" s="3"/>
      <c r="B44" s="112" t="s">
        <v>525</v>
      </c>
      <c r="C44" s="112" t="s">
        <v>526</v>
      </c>
      <c r="D44" s="113">
        <v>1.4747600516943286E-2</v>
      </c>
      <c r="E44" s="113">
        <v>0</v>
      </c>
      <c r="F44" s="113">
        <v>0</v>
      </c>
      <c r="G44" s="113">
        <v>0</v>
      </c>
      <c r="H44" s="113">
        <v>9.9845716448232289E-3</v>
      </c>
      <c r="I44" s="113">
        <v>4.7630288721200592E-3</v>
      </c>
      <c r="J44" s="113"/>
      <c r="K44" s="3" t="s">
        <v>547</v>
      </c>
      <c r="L44" s="3" t="s">
        <v>125</v>
      </c>
      <c r="M44" s="45">
        <f t="shared" si="28"/>
        <v>6.7065052931434097E-2</v>
      </c>
      <c r="N44" s="45">
        <f t="shared" si="29"/>
        <v>0</v>
      </c>
      <c r="O44" s="45">
        <f t="shared" si="30"/>
        <v>7.6329826274447758E-4</v>
      </c>
      <c r="P44" s="45">
        <f t="shared" si="31"/>
        <v>0</v>
      </c>
      <c r="Q44" s="45">
        <f t="shared" si="32"/>
        <v>2.3435311919206849E-3</v>
      </c>
      <c r="R44" s="45">
        <f t="shared" si="33"/>
        <v>6.3958223476768938E-2</v>
      </c>
      <c r="S44" s="3"/>
      <c r="T44" s="45" t="s">
        <v>125</v>
      </c>
      <c r="U44" s="45">
        <f t="shared" si="20"/>
        <v>0</v>
      </c>
      <c r="V44" s="45">
        <f t="shared" si="21"/>
        <v>7.6329826274447758E-4</v>
      </c>
      <c r="W44" s="45"/>
      <c r="X44" s="45">
        <f t="shared" si="22"/>
        <v>0</v>
      </c>
      <c r="Y44" s="45">
        <f t="shared" si="23"/>
        <v>0</v>
      </c>
      <c r="Z44" s="45">
        <f t="shared" si="24"/>
        <v>6.3958223476768938E-2</v>
      </c>
      <c r="AA44" s="45">
        <f t="shared" si="25"/>
        <v>2.3435311919206849E-3</v>
      </c>
      <c r="AB44" s="3"/>
      <c r="AC44" s="45" t="s">
        <v>125</v>
      </c>
      <c r="AD44" s="45">
        <f>GDP!Y43</f>
        <v>29.763622742682937</v>
      </c>
      <c r="AE44" s="45">
        <f>SUT!U44</f>
        <v>0.14720908569999999</v>
      </c>
      <c r="AF44" s="45">
        <f>SUT!AD44</f>
        <v>0</v>
      </c>
      <c r="AG44" s="45">
        <f>SUT!U44</f>
        <v>0.14720908569999999</v>
      </c>
      <c r="AH44" s="45">
        <f>SUT!T44+SUT!U44</f>
        <v>29.910831828382936</v>
      </c>
      <c r="AI44" s="45">
        <f>SUT!T44+SUT!U44</f>
        <v>29.910831828382936</v>
      </c>
      <c r="AJ44" s="45">
        <f>SUT!T44+SUT!U44</f>
        <v>29.910831828382936</v>
      </c>
      <c r="AK44" s="3"/>
      <c r="AL44" s="45" t="s">
        <v>125</v>
      </c>
      <c r="AM44" s="129">
        <f t="shared" si="26"/>
        <v>0</v>
      </c>
      <c r="AN44" s="129">
        <f t="shared" si="15"/>
        <v>5.1851301101075832E-3</v>
      </c>
      <c r="AO44" s="129">
        <f t="shared" si="16"/>
        <v>0</v>
      </c>
      <c r="AP44" s="129">
        <f t="shared" si="17"/>
        <v>0</v>
      </c>
      <c r="AQ44" s="129">
        <f t="shared" si="18"/>
        <v>0</v>
      </c>
      <c r="AR44" s="129">
        <f t="shared" si="19"/>
        <v>2.1382963818504645E-3</v>
      </c>
      <c r="AS44" s="129">
        <f t="shared" si="27"/>
        <v>7.8350585679695653E-5</v>
      </c>
      <c r="AT44" s="3"/>
    </row>
    <row r="45" spans="1:46" x14ac:dyDescent="0.35">
      <c r="A45" s="3"/>
      <c r="B45" s="112" t="s">
        <v>527</v>
      </c>
      <c r="C45" s="112" t="s">
        <v>528</v>
      </c>
      <c r="D45" s="113">
        <v>2.8247490161799061E-5</v>
      </c>
      <c r="E45" s="113">
        <v>0</v>
      </c>
      <c r="F45" s="113">
        <v>2.5968658180251833E-5</v>
      </c>
      <c r="G45" s="113">
        <v>0</v>
      </c>
      <c r="H45" s="113">
        <v>2.2788319815472256E-6</v>
      </c>
      <c r="I45" s="113">
        <v>0</v>
      </c>
      <c r="J45" s="113"/>
      <c r="K45" s="3" t="s">
        <v>548</v>
      </c>
      <c r="L45" s="3" t="s">
        <v>128</v>
      </c>
      <c r="M45" s="36">
        <f t="shared" si="28"/>
        <v>4.6579825200921923E-2</v>
      </c>
      <c r="N45" s="36">
        <f t="shared" si="29"/>
        <v>0</v>
      </c>
      <c r="O45" s="36">
        <f t="shared" si="30"/>
        <v>0</v>
      </c>
      <c r="P45" s="36">
        <f t="shared" si="31"/>
        <v>0</v>
      </c>
      <c r="Q45" s="36">
        <f t="shared" si="32"/>
        <v>4.6579825200921923E-2</v>
      </c>
      <c r="R45" s="36">
        <f t="shared" si="33"/>
        <v>0</v>
      </c>
      <c r="S45" s="3"/>
      <c r="T45" s="36" t="s">
        <v>128</v>
      </c>
      <c r="U45" s="36">
        <f t="shared" si="20"/>
        <v>0</v>
      </c>
      <c r="V45" s="36">
        <f t="shared" si="21"/>
        <v>0</v>
      </c>
      <c r="W45" s="36"/>
      <c r="X45" s="36">
        <f t="shared" si="22"/>
        <v>0</v>
      </c>
      <c r="Y45" s="36">
        <f t="shared" si="23"/>
        <v>0</v>
      </c>
      <c r="Z45" s="36">
        <f t="shared" si="24"/>
        <v>0</v>
      </c>
      <c r="AA45" s="36">
        <f t="shared" si="25"/>
        <v>4.6579825200921923E-2</v>
      </c>
      <c r="AB45" s="3"/>
      <c r="AC45" s="36" t="s">
        <v>128</v>
      </c>
      <c r="AD45" s="36">
        <f>GDP!Y44</f>
        <v>6.9273647000220137E-2</v>
      </c>
      <c r="AE45" s="36">
        <f>SUT!U45</f>
        <v>2.9259151760099993</v>
      </c>
      <c r="AF45" s="36">
        <f>SUT!AD45</f>
        <v>3.6069000000000001E-3</v>
      </c>
      <c r="AG45" s="36">
        <f>SUT!U45</f>
        <v>2.9259151760099993</v>
      </c>
      <c r="AH45" s="36">
        <f>SUT!T45+SUT!U45</f>
        <v>2.9951888230099994</v>
      </c>
      <c r="AI45" s="36">
        <f>SUT!T45+SUT!U45</f>
        <v>2.9951888230099994</v>
      </c>
      <c r="AJ45" s="36">
        <f>SUT!T45+SUT!U45</f>
        <v>2.9951888230099994</v>
      </c>
      <c r="AK45" s="3"/>
      <c r="AL45" s="36" t="s">
        <v>128</v>
      </c>
      <c r="AM45" s="30">
        <f t="shared" si="26"/>
        <v>0</v>
      </c>
      <c r="AN45" s="30">
        <f t="shared" si="15"/>
        <v>0</v>
      </c>
      <c r="AO45" s="30">
        <f t="shared" si="16"/>
        <v>0</v>
      </c>
      <c r="AP45" s="30">
        <f t="shared" si="17"/>
        <v>0</v>
      </c>
      <c r="AQ45" s="30">
        <f t="shared" si="18"/>
        <v>0</v>
      </c>
      <c r="AR45" s="30">
        <f t="shared" si="19"/>
        <v>0</v>
      </c>
      <c r="AS45" s="30">
        <f t="shared" si="27"/>
        <v>1.5551548818251722E-2</v>
      </c>
      <c r="AT45" s="3"/>
    </row>
    <row r="46" spans="1:46" x14ac:dyDescent="0.35">
      <c r="A46" s="3"/>
      <c r="B46" s="3" t="s">
        <v>529</v>
      </c>
      <c r="C46" s="3" t="s">
        <v>530</v>
      </c>
      <c r="D46" s="36">
        <v>9.9049477167861652E-2</v>
      </c>
      <c r="E46" s="36">
        <v>0</v>
      </c>
      <c r="F46" s="36">
        <v>2.7589426420822693E-2</v>
      </c>
      <c r="G46" s="36">
        <v>0</v>
      </c>
      <c r="H46" s="36">
        <v>2.4000274387444041E-2</v>
      </c>
      <c r="I46" s="36">
        <v>4.7459776359594912E-2</v>
      </c>
      <c r="J46" s="36"/>
      <c r="K46" s="3" t="s">
        <v>549</v>
      </c>
      <c r="L46" s="3" t="s">
        <v>364</v>
      </c>
      <c r="M46" s="36">
        <f t="shared" si="28"/>
        <v>1.4823710278159385</v>
      </c>
      <c r="N46" s="36">
        <f t="shared" si="29"/>
        <v>0</v>
      </c>
      <c r="O46" s="36">
        <f t="shared" si="30"/>
        <v>0</v>
      </c>
      <c r="P46" s="36">
        <f t="shared" si="31"/>
        <v>0</v>
      </c>
      <c r="Q46" s="36">
        <f t="shared" si="32"/>
        <v>1.2793394106304926E-5</v>
      </c>
      <c r="R46" s="36">
        <f t="shared" si="33"/>
        <v>1.482358234421832</v>
      </c>
      <c r="S46" s="3"/>
      <c r="T46" s="36" t="s">
        <v>364</v>
      </c>
      <c r="U46" s="36">
        <f t="shared" si="20"/>
        <v>0</v>
      </c>
      <c r="V46" s="36">
        <f t="shared" si="21"/>
        <v>0</v>
      </c>
      <c r="W46" s="36"/>
      <c r="X46" s="36">
        <f t="shared" si="22"/>
        <v>0</v>
      </c>
      <c r="Y46" s="36">
        <f t="shared" si="23"/>
        <v>0</v>
      </c>
      <c r="Z46" s="36">
        <f t="shared" si="24"/>
        <v>1.482358234421832</v>
      </c>
      <c r="AA46" s="36">
        <f t="shared" si="25"/>
        <v>1.2793394106304926E-5</v>
      </c>
      <c r="AB46" s="3"/>
      <c r="AC46" s="36" t="s">
        <v>364</v>
      </c>
      <c r="AD46" s="36">
        <f>GDP!Y45</f>
        <v>106.7930231436407</v>
      </c>
      <c r="AE46" s="36">
        <f>SUT!U46</f>
        <v>8.0361799999999998E-4</v>
      </c>
      <c r="AF46" s="36">
        <f>SUT!AD46</f>
        <v>103.05137196300001</v>
      </c>
      <c r="AG46" s="36">
        <f>SUT!U46</f>
        <v>8.0361799999999998E-4</v>
      </c>
      <c r="AH46" s="36">
        <f>SUT!T46+SUT!U46</f>
        <v>90.761464643831559</v>
      </c>
      <c r="AI46" s="36">
        <f>SUT!T46+SUT!U46</f>
        <v>90.761464643831559</v>
      </c>
      <c r="AJ46" s="36">
        <f>SUT!T46+SUT!U46</f>
        <v>90.761464643831559</v>
      </c>
      <c r="AK46" s="3"/>
      <c r="AL46" s="36" t="s">
        <v>364</v>
      </c>
      <c r="AM46" s="30">
        <f t="shared" si="26"/>
        <v>0</v>
      </c>
      <c r="AN46" s="30">
        <f t="shared" si="15"/>
        <v>0</v>
      </c>
      <c r="AO46" s="30">
        <f t="shared" si="16"/>
        <v>0</v>
      </c>
      <c r="AP46" s="30">
        <f t="shared" si="17"/>
        <v>0</v>
      </c>
      <c r="AQ46" s="30">
        <f t="shared" si="18"/>
        <v>0</v>
      </c>
      <c r="AR46" s="30">
        <f t="shared" si="19"/>
        <v>1.6332462683793611E-2</v>
      </c>
      <c r="AS46" s="30">
        <f t="shared" si="27"/>
        <v>1.409562324331046E-7</v>
      </c>
      <c r="AT46" s="3"/>
    </row>
    <row r="47" spans="1:46" x14ac:dyDescent="0.35">
      <c r="A47" s="3"/>
      <c r="B47" s="112" t="s">
        <v>531</v>
      </c>
      <c r="C47" s="112" t="s">
        <v>186</v>
      </c>
      <c r="D47" s="113">
        <v>0</v>
      </c>
      <c r="E47" s="113">
        <v>0</v>
      </c>
      <c r="F47" s="113">
        <v>0</v>
      </c>
      <c r="G47" s="113">
        <v>0</v>
      </c>
      <c r="H47" s="113">
        <v>0</v>
      </c>
      <c r="I47" s="113">
        <v>0</v>
      </c>
      <c r="J47" s="113"/>
      <c r="K47" s="3" t="s">
        <v>550</v>
      </c>
      <c r="L47" s="3" t="s">
        <v>129</v>
      </c>
      <c r="M47" s="45">
        <f t="shared" si="28"/>
        <v>4.2459471302845966</v>
      </c>
      <c r="N47" s="45">
        <f t="shared" si="29"/>
        <v>0</v>
      </c>
      <c r="O47" s="45">
        <f t="shared" si="30"/>
        <v>0.22764840935438796</v>
      </c>
      <c r="P47" s="45">
        <f t="shared" si="31"/>
        <v>0</v>
      </c>
      <c r="Q47" s="45">
        <f t="shared" si="32"/>
        <v>0.14181280778835925</v>
      </c>
      <c r="R47" s="45">
        <f t="shared" si="33"/>
        <v>3.8764859131418494</v>
      </c>
      <c r="S47" s="3"/>
      <c r="T47" s="45" t="s">
        <v>129</v>
      </c>
      <c r="U47" s="45">
        <f t="shared" si="20"/>
        <v>0</v>
      </c>
      <c r="V47" s="45">
        <f t="shared" si="21"/>
        <v>0.22764840935438796</v>
      </c>
      <c r="W47" s="45"/>
      <c r="X47" s="45">
        <f t="shared" si="22"/>
        <v>0</v>
      </c>
      <c r="Y47" s="45">
        <f t="shared" si="23"/>
        <v>0</v>
      </c>
      <c r="Z47" s="45">
        <f t="shared" si="24"/>
        <v>3.8764859131418494</v>
      </c>
      <c r="AA47" s="45">
        <f t="shared" si="25"/>
        <v>0.14181280778835925</v>
      </c>
      <c r="AB47" s="3"/>
      <c r="AC47" s="45" t="s">
        <v>129</v>
      </c>
      <c r="AD47" s="45">
        <f>GDP!Y46</f>
        <v>131.8409374677409</v>
      </c>
      <c r="AE47" s="45">
        <f>SUT!U47</f>
        <v>9.0461353444308497</v>
      </c>
      <c r="AF47" s="45">
        <f>SUT!AD47</f>
        <v>133.00409648519641</v>
      </c>
      <c r="AG47" s="45">
        <f>SUT!U47</f>
        <v>9.0461353444308497</v>
      </c>
      <c r="AH47" s="45">
        <f>SUT!T47+SUT!U47</f>
        <v>161.342267727842</v>
      </c>
      <c r="AI47" s="45">
        <f>SUT!T47+SUT!U47</f>
        <v>161.342267727842</v>
      </c>
      <c r="AJ47" s="45">
        <f>SUT!T47+SUT!U47</f>
        <v>161.342267727842</v>
      </c>
      <c r="AK47" s="3"/>
      <c r="AL47" s="45" t="s">
        <v>129</v>
      </c>
      <c r="AM47" s="129">
        <f t="shared" si="26"/>
        <v>0</v>
      </c>
      <c r="AN47" s="129">
        <f t="shared" si="15"/>
        <v>2.5165266789263452E-2</v>
      </c>
      <c r="AO47" s="129">
        <f t="shared" si="16"/>
        <v>0</v>
      </c>
      <c r="AP47" s="129">
        <f t="shared" si="17"/>
        <v>0</v>
      </c>
      <c r="AQ47" s="129">
        <f t="shared" si="18"/>
        <v>0</v>
      </c>
      <c r="AR47" s="129">
        <f t="shared" si="19"/>
        <v>2.402647469713793E-2</v>
      </c>
      <c r="AS47" s="129">
        <f t="shared" si="27"/>
        <v>8.7895633168844664E-4</v>
      </c>
      <c r="AT47" s="3"/>
    </row>
    <row r="48" spans="1:46" x14ac:dyDescent="0.35">
      <c r="A48" s="3"/>
      <c r="B48" s="112" t="s">
        <v>532</v>
      </c>
      <c r="C48" s="112" t="s">
        <v>187</v>
      </c>
      <c r="D48" s="113">
        <v>6.1082502049277169E-2</v>
      </c>
      <c r="E48" s="113">
        <v>0</v>
      </c>
      <c r="F48" s="113">
        <v>2.0113472186772712E-2</v>
      </c>
      <c r="G48" s="113">
        <v>0</v>
      </c>
      <c r="H48" s="113">
        <v>7.3432167104395315E-3</v>
      </c>
      <c r="I48" s="113">
        <v>3.3625813152064921E-2</v>
      </c>
      <c r="J48" s="113"/>
      <c r="K48" s="3" t="s">
        <v>552</v>
      </c>
      <c r="L48" s="3" t="s">
        <v>130</v>
      </c>
      <c r="M48" s="36">
        <f t="shared" si="28"/>
        <v>0.36127410022583201</v>
      </c>
      <c r="N48" s="36">
        <f t="shared" si="29"/>
        <v>0</v>
      </c>
      <c r="O48" s="36">
        <f t="shared" si="30"/>
        <v>1.0604815848687414E-2</v>
      </c>
      <c r="P48" s="36">
        <f t="shared" si="31"/>
        <v>0</v>
      </c>
      <c r="Q48" s="36">
        <f t="shared" si="32"/>
        <v>8.9302051228024731E-3</v>
      </c>
      <c r="R48" s="36">
        <f t="shared" si="33"/>
        <v>0.3417390792543421</v>
      </c>
      <c r="S48" s="3"/>
      <c r="T48" s="36" t="s">
        <v>130</v>
      </c>
      <c r="U48" s="36">
        <f t="shared" si="20"/>
        <v>0</v>
      </c>
      <c r="V48" s="36">
        <f t="shared" si="21"/>
        <v>1.0604815848687414E-2</v>
      </c>
      <c r="W48" s="36"/>
      <c r="X48" s="36">
        <f t="shared" si="22"/>
        <v>0</v>
      </c>
      <c r="Y48" s="36">
        <f t="shared" si="23"/>
        <v>0</v>
      </c>
      <c r="Z48" s="36">
        <f t="shared" si="24"/>
        <v>0.3417390792543421</v>
      </c>
      <c r="AA48" s="36">
        <f t="shared" si="25"/>
        <v>8.9302051228024731E-3</v>
      </c>
      <c r="AB48" s="3"/>
      <c r="AC48" s="36" t="s">
        <v>130</v>
      </c>
      <c r="AD48" s="36">
        <f>GDP!Y47</f>
        <v>96.892672332145295</v>
      </c>
      <c r="AE48" s="36">
        <f>SUT!U48</f>
        <v>0.57470968971158742</v>
      </c>
      <c r="AF48" s="36">
        <f>SUT!AD48</f>
        <v>10.78305687309839</v>
      </c>
      <c r="AG48" s="36">
        <f>SUT!U48</f>
        <v>0.57470968971158742</v>
      </c>
      <c r="AH48" s="36">
        <f>SUT!T48+SUT!U48</f>
        <v>94.294252845164749</v>
      </c>
      <c r="AI48" s="36">
        <f>SUT!T48+SUT!U48</f>
        <v>94.294252845164749</v>
      </c>
      <c r="AJ48" s="36">
        <f>SUT!T48+SUT!U48</f>
        <v>94.294252845164749</v>
      </c>
      <c r="AK48" s="3"/>
      <c r="AL48" s="36" t="s">
        <v>130</v>
      </c>
      <c r="AM48" s="30">
        <f t="shared" si="26"/>
        <v>0</v>
      </c>
      <c r="AN48" s="30">
        <f t="shared" si="15"/>
        <v>1.845247442062329E-2</v>
      </c>
      <c r="AO48" s="30">
        <f t="shared" si="16"/>
        <v>0</v>
      </c>
      <c r="AP48" s="30">
        <f t="shared" si="17"/>
        <v>0</v>
      </c>
      <c r="AQ48" s="30">
        <f t="shared" si="18"/>
        <v>0</v>
      </c>
      <c r="AR48" s="30">
        <f t="shared" si="19"/>
        <v>3.6241771788095346E-3</v>
      </c>
      <c r="AS48" s="30">
        <f t="shared" si="27"/>
        <v>9.4705720161612157E-5</v>
      </c>
      <c r="AT48" s="3"/>
    </row>
    <row r="49" spans="1:46" x14ac:dyDescent="0.35">
      <c r="A49" s="3"/>
      <c r="B49" s="112" t="s">
        <v>533</v>
      </c>
      <c r="C49" s="112" t="s">
        <v>534</v>
      </c>
      <c r="D49" s="113">
        <v>1.9040771887759819E-2</v>
      </c>
      <c r="E49" s="113">
        <v>0</v>
      </c>
      <c r="F49" s="113">
        <v>5.621902603188824E-4</v>
      </c>
      <c r="G49" s="113">
        <v>0</v>
      </c>
      <c r="H49" s="113">
        <v>1.5552795032116104E-2</v>
      </c>
      <c r="I49" s="113">
        <v>2.9257865953248295E-3</v>
      </c>
      <c r="J49" s="113"/>
      <c r="K49" s="3" t="s">
        <v>553</v>
      </c>
      <c r="L49" s="3" t="s">
        <v>131</v>
      </c>
      <c r="M49" s="36">
        <f t="shared" si="28"/>
        <v>2.0905375936340329</v>
      </c>
      <c r="N49" s="36">
        <f t="shared" si="29"/>
        <v>0</v>
      </c>
      <c r="O49" s="36">
        <f t="shared" si="30"/>
        <v>1.533175371340717</v>
      </c>
      <c r="P49" s="36">
        <f t="shared" si="31"/>
        <v>0</v>
      </c>
      <c r="Q49" s="36">
        <f t="shared" si="32"/>
        <v>0.33848878809822924</v>
      </c>
      <c r="R49" s="36">
        <f t="shared" si="33"/>
        <v>0.2188734341950867</v>
      </c>
      <c r="S49" s="3"/>
      <c r="T49" s="36" t="s">
        <v>131</v>
      </c>
      <c r="U49" s="36">
        <f t="shared" si="20"/>
        <v>0</v>
      </c>
      <c r="V49" s="36">
        <f t="shared" si="21"/>
        <v>1.533175371340717</v>
      </c>
      <c r="W49" s="36"/>
      <c r="X49" s="36">
        <f t="shared" si="22"/>
        <v>0</v>
      </c>
      <c r="Y49" s="36">
        <f t="shared" si="23"/>
        <v>0</v>
      </c>
      <c r="Z49" s="36">
        <f t="shared" si="24"/>
        <v>0.2188734341950867</v>
      </c>
      <c r="AA49" s="36">
        <f t="shared" si="25"/>
        <v>0.33848878809822924</v>
      </c>
      <c r="AB49" s="3"/>
      <c r="AC49" s="36" t="s">
        <v>131</v>
      </c>
      <c r="AD49" s="36">
        <f>GDP!Y48</f>
        <v>0</v>
      </c>
      <c r="AE49" s="36">
        <f>SUT!U49</f>
        <v>23.180580800684311</v>
      </c>
      <c r="AF49" s="36">
        <f>SUT!AD49</f>
        <v>17.322522903133589</v>
      </c>
      <c r="AG49" s="36">
        <f>SUT!U49</f>
        <v>23.180580800684311</v>
      </c>
      <c r="AH49" s="36">
        <f>SUT!T49+SUT!U49</f>
        <v>23.890285070578493</v>
      </c>
      <c r="AI49" s="36">
        <f>SUT!T49+SUT!U49</f>
        <v>23.890285070578493</v>
      </c>
      <c r="AJ49" s="36">
        <f>SUT!T49+SUT!U49</f>
        <v>23.890285070578493</v>
      </c>
      <c r="AK49" s="3"/>
      <c r="AL49" s="36" t="s">
        <v>131</v>
      </c>
      <c r="AM49" s="30">
        <f t="shared" si="26"/>
        <v>0</v>
      </c>
      <c r="AN49" s="30">
        <f t="shared" si="15"/>
        <v>6.6140507199692611E-2</v>
      </c>
      <c r="AO49" s="30">
        <f t="shared" si="16"/>
        <v>0</v>
      </c>
      <c r="AP49" s="30">
        <f t="shared" si="17"/>
        <v>0</v>
      </c>
      <c r="AQ49" s="30">
        <f t="shared" si="18"/>
        <v>0</v>
      </c>
      <c r="AR49" s="30">
        <f t="shared" si="19"/>
        <v>9.1616083085017275E-3</v>
      </c>
      <c r="AS49" s="30">
        <f t="shared" si="27"/>
        <v>1.4168470032828825E-2</v>
      </c>
      <c r="AT49" s="3"/>
    </row>
    <row r="50" spans="1:46" x14ac:dyDescent="0.35">
      <c r="A50" s="3"/>
      <c r="B50" s="112" t="s">
        <v>535</v>
      </c>
      <c r="C50" s="112" t="s">
        <v>536</v>
      </c>
      <c r="D50" s="113">
        <v>1.8926203230824664E-2</v>
      </c>
      <c r="E50" s="113">
        <v>0</v>
      </c>
      <c r="F50" s="113">
        <v>6.9137639737311008E-3</v>
      </c>
      <c r="G50" s="113">
        <v>0</v>
      </c>
      <c r="H50" s="113">
        <v>1.1042626448884035E-3</v>
      </c>
      <c r="I50" s="113">
        <v>1.090817661220516E-2</v>
      </c>
      <c r="J50" s="113"/>
      <c r="K50" s="3" t="s">
        <v>554</v>
      </c>
      <c r="L50" s="3" t="s">
        <v>133</v>
      </c>
      <c r="M50" s="36">
        <f t="shared" si="28"/>
        <v>0.67905776229654524</v>
      </c>
      <c r="N50" s="36">
        <f t="shared" si="29"/>
        <v>0</v>
      </c>
      <c r="O50" s="36">
        <f t="shared" si="30"/>
        <v>0.14789543283241488</v>
      </c>
      <c r="P50" s="36">
        <f t="shared" si="31"/>
        <v>0</v>
      </c>
      <c r="Q50" s="36">
        <f t="shared" si="32"/>
        <v>3.922039174262297E-2</v>
      </c>
      <c r="R50" s="36">
        <f t="shared" si="33"/>
        <v>0.49194193772150729</v>
      </c>
      <c r="S50" s="3"/>
      <c r="T50" s="36" t="s">
        <v>133</v>
      </c>
      <c r="U50" s="36">
        <f t="shared" si="20"/>
        <v>0</v>
      </c>
      <c r="V50" s="36">
        <f t="shared" si="21"/>
        <v>0.14789543283241488</v>
      </c>
      <c r="W50" s="36"/>
      <c r="X50" s="36">
        <f t="shared" si="22"/>
        <v>0</v>
      </c>
      <c r="Y50" s="36">
        <f t="shared" si="23"/>
        <v>0</v>
      </c>
      <c r="Z50" s="36">
        <f t="shared" si="24"/>
        <v>0.49194193772150729</v>
      </c>
      <c r="AA50" s="36">
        <f t="shared" si="25"/>
        <v>3.922039174262297E-2</v>
      </c>
      <c r="AB50" s="3"/>
      <c r="AC50" s="36" t="s">
        <v>133</v>
      </c>
      <c r="AD50" s="36">
        <f>GDP!Y49</f>
        <v>18.739135583466059</v>
      </c>
      <c r="AE50" s="36">
        <f>SUT!U50</f>
        <v>3.0295773625404752</v>
      </c>
      <c r="AF50" s="36">
        <f>SUT!AD50</f>
        <v>2.2462460460497482</v>
      </c>
      <c r="AG50" s="36">
        <f>SUT!U50</f>
        <v>3.0295773625404752</v>
      </c>
      <c r="AH50" s="36">
        <f>SUT!T50+SUT!U50</f>
        <v>23.936077244800064</v>
      </c>
      <c r="AI50" s="36">
        <f>SUT!T50+SUT!U50</f>
        <v>23.936077244800064</v>
      </c>
      <c r="AJ50" s="36">
        <f>SUT!T50+SUT!U50</f>
        <v>23.936077244800064</v>
      </c>
      <c r="AK50" s="3"/>
      <c r="AL50" s="36" t="s">
        <v>133</v>
      </c>
      <c r="AM50" s="30">
        <f t="shared" si="26"/>
        <v>0</v>
      </c>
      <c r="AN50" s="30">
        <f t="shared" si="15"/>
        <v>4.8817183103189034E-2</v>
      </c>
      <c r="AO50" s="30">
        <f t="shared" si="16"/>
        <v>0</v>
      </c>
      <c r="AP50" s="30">
        <f t="shared" si="17"/>
        <v>0</v>
      </c>
      <c r="AQ50" s="30">
        <f t="shared" si="18"/>
        <v>0</v>
      </c>
      <c r="AR50" s="30">
        <f t="shared" si="19"/>
        <v>2.0552320778810071E-2</v>
      </c>
      <c r="AS50" s="30">
        <f t="shared" si="27"/>
        <v>1.6385471746897587E-3</v>
      </c>
      <c r="AT50" s="3"/>
    </row>
    <row r="51" spans="1:46" x14ac:dyDescent="0.35">
      <c r="A51" s="3"/>
      <c r="B51" s="3" t="s">
        <v>537</v>
      </c>
      <c r="C51" s="3" t="s">
        <v>538</v>
      </c>
      <c r="D51" s="36">
        <v>0.60183881415720308</v>
      </c>
      <c r="E51" s="36">
        <v>0</v>
      </c>
      <c r="F51" s="36">
        <v>9.7732896274176735E-4</v>
      </c>
      <c r="G51" s="36">
        <v>0</v>
      </c>
      <c r="H51" s="36">
        <v>1.695992714414522E-2</v>
      </c>
      <c r="I51" s="36">
        <v>0.58390155805031596</v>
      </c>
      <c r="J51" s="36"/>
      <c r="K51" s="3" t="s">
        <v>555</v>
      </c>
      <c r="L51" s="3" t="s">
        <v>134</v>
      </c>
      <c r="M51" s="36">
        <f t="shared" si="28"/>
        <v>17.261182144781866</v>
      </c>
      <c r="N51" s="36">
        <f t="shared" si="29"/>
        <v>0</v>
      </c>
      <c r="O51" s="36">
        <f t="shared" si="30"/>
        <v>7.0459996320919016</v>
      </c>
      <c r="P51" s="36">
        <f t="shared" si="31"/>
        <v>0</v>
      </c>
      <c r="Q51" s="36">
        <f t="shared" si="32"/>
        <v>0.94700094392848588</v>
      </c>
      <c r="R51" s="36">
        <f t="shared" si="33"/>
        <v>9.2681815687614773</v>
      </c>
      <c r="S51" s="3"/>
      <c r="T51" s="36" t="s">
        <v>134</v>
      </c>
      <c r="U51" s="36">
        <f t="shared" si="20"/>
        <v>0</v>
      </c>
      <c r="V51" s="36">
        <f t="shared" si="21"/>
        <v>7.0459996320919016</v>
      </c>
      <c r="W51" s="36"/>
      <c r="X51" s="36">
        <f t="shared" si="22"/>
        <v>0</v>
      </c>
      <c r="Y51" s="36">
        <f t="shared" si="23"/>
        <v>0</v>
      </c>
      <c r="Z51" s="36">
        <f t="shared" si="24"/>
        <v>9.2681815687614773</v>
      </c>
      <c r="AA51" s="36">
        <f t="shared" si="25"/>
        <v>0.94700094392848588</v>
      </c>
      <c r="AB51" s="3"/>
      <c r="AC51" s="36" t="s">
        <v>134</v>
      </c>
      <c r="AD51" s="36">
        <f>GDP!Y50</f>
        <v>16.476481475020151</v>
      </c>
      <c r="AE51" s="36">
        <f>SUT!U51</f>
        <v>80.396835410416458</v>
      </c>
      <c r="AF51" s="36">
        <f>SUT!AD51</f>
        <v>24.539733293611754</v>
      </c>
      <c r="AG51" s="36">
        <f>SUT!U51</f>
        <v>80.396835410416458</v>
      </c>
      <c r="AH51" s="36">
        <f>SUT!T51+SUT!U51</f>
        <v>95.273192825865181</v>
      </c>
      <c r="AI51" s="36">
        <f>SUT!T51+SUT!U51</f>
        <v>95.273192825865181</v>
      </c>
      <c r="AJ51" s="36">
        <f>SUT!T51+SUT!U51</f>
        <v>95.273192825865181</v>
      </c>
      <c r="AK51" s="3"/>
      <c r="AL51" s="36" t="s">
        <v>134</v>
      </c>
      <c r="AM51" s="30">
        <f t="shared" si="26"/>
        <v>0</v>
      </c>
      <c r="AN51" s="30">
        <f t="shared" si="15"/>
        <v>8.7640260914784718E-2</v>
      </c>
      <c r="AO51" s="30">
        <f t="shared" si="16"/>
        <v>0</v>
      </c>
      <c r="AP51" s="30">
        <f t="shared" si="17"/>
        <v>0</v>
      </c>
      <c r="AQ51" s="30">
        <f t="shared" si="18"/>
        <v>0</v>
      </c>
      <c r="AR51" s="30">
        <f t="shared" si="19"/>
        <v>9.7280056371169613E-2</v>
      </c>
      <c r="AS51" s="30">
        <f t="shared" si="27"/>
        <v>9.9398468324595705E-3</v>
      </c>
      <c r="AT51" s="3"/>
    </row>
    <row r="52" spans="1:46" x14ac:dyDescent="0.35">
      <c r="A52" s="3"/>
      <c r="B52" s="112" t="s">
        <v>539</v>
      </c>
      <c r="C52" s="112" t="s">
        <v>540</v>
      </c>
      <c r="D52" s="113">
        <v>4.2800128287235735E-2</v>
      </c>
      <c r="E52" s="113">
        <v>0</v>
      </c>
      <c r="F52" s="113">
        <v>0</v>
      </c>
      <c r="G52" s="113">
        <v>0</v>
      </c>
      <c r="H52" s="113">
        <v>7.0404723175759794E-5</v>
      </c>
      <c r="I52" s="113">
        <v>4.2729723564059977E-2</v>
      </c>
      <c r="J52" s="113"/>
      <c r="K52" s="3" t="s">
        <v>556</v>
      </c>
      <c r="L52" s="3" t="s">
        <v>132</v>
      </c>
      <c r="M52" s="36">
        <f t="shared" si="28"/>
        <v>1.3510537809978691</v>
      </c>
      <c r="N52" s="36">
        <f t="shared" si="29"/>
        <v>0</v>
      </c>
      <c r="O52" s="36">
        <f t="shared" si="30"/>
        <v>0.57946243608553138</v>
      </c>
      <c r="P52" s="36">
        <f t="shared" si="31"/>
        <v>6.2354647246155435E-2</v>
      </c>
      <c r="Q52" s="36">
        <f t="shared" si="32"/>
        <v>8.4541486152685613E-2</v>
      </c>
      <c r="R52" s="36">
        <f t="shared" si="33"/>
        <v>0.62469521151349661</v>
      </c>
      <c r="S52" s="3"/>
      <c r="T52" s="36" t="s">
        <v>132</v>
      </c>
      <c r="U52" s="36">
        <f t="shared" si="20"/>
        <v>0</v>
      </c>
      <c r="V52" s="36">
        <f t="shared" si="21"/>
        <v>0.57946243608553138</v>
      </c>
      <c r="W52" s="36"/>
      <c r="X52" s="36">
        <f t="shared" si="22"/>
        <v>6.2354647246155435E-2</v>
      </c>
      <c r="Y52" s="36">
        <f t="shared" si="23"/>
        <v>0</v>
      </c>
      <c r="Z52" s="36">
        <f t="shared" si="24"/>
        <v>0.62469521151349661</v>
      </c>
      <c r="AA52" s="36">
        <f t="shared" si="25"/>
        <v>8.4541486152685613E-2</v>
      </c>
      <c r="AB52" s="3"/>
      <c r="AC52" s="36" t="s">
        <v>132</v>
      </c>
      <c r="AD52" s="36">
        <f>GDP!Y51</f>
        <v>7.9231538367409797</v>
      </c>
      <c r="AE52" s="36">
        <f>SUT!U52</f>
        <v>6.8222837870450057</v>
      </c>
      <c r="AF52" s="36">
        <f>SUT!AD52</f>
        <v>5.6842127430563183</v>
      </c>
      <c r="AG52" s="36">
        <f>SUT!U52</f>
        <v>6.8222837870450057</v>
      </c>
      <c r="AH52" s="36">
        <f>SUT!T52+SUT!U52</f>
        <v>19.400771316661679</v>
      </c>
      <c r="AI52" s="36">
        <f>SUT!T52+SUT!U52</f>
        <v>19.400771316661679</v>
      </c>
      <c r="AJ52" s="36">
        <f>SUT!T52+SUT!U52</f>
        <v>19.400771316661679</v>
      </c>
      <c r="AK52" s="3"/>
      <c r="AL52" s="36" t="s">
        <v>132</v>
      </c>
      <c r="AM52" s="30">
        <f t="shared" si="26"/>
        <v>0</v>
      </c>
      <c r="AN52" s="30">
        <f t="shared" si="15"/>
        <v>8.4936724148867299E-2</v>
      </c>
      <c r="AO52" s="30">
        <f t="shared" si="16"/>
        <v>0</v>
      </c>
      <c r="AP52" s="30">
        <f t="shared" si="17"/>
        <v>9.1398495273037651E-3</v>
      </c>
      <c r="AQ52" s="30">
        <f t="shared" si="18"/>
        <v>0</v>
      </c>
      <c r="AR52" s="30">
        <f t="shared" si="19"/>
        <v>3.2199503891734385E-2</v>
      </c>
      <c r="AS52" s="30">
        <f t="shared" si="27"/>
        <v>4.3576353111321967E-3</v>
      </c>
      <c r="AT52" s="3"/>
    </row>
    <row r="53" spans="1:46" x14ac:dyDescent="0.35">
      <c r="A53" s="3"/>
      <c r="B53" s="112" t="s">
        <v>541</v>
      </c>
      <c r="C53" s="112" t="s">
        <v>542</v>
      </c>
      <c r="D53" s="113">
        <v>0.39522359300985321</v>
      </c>
      <c r="E53" s="113">
        <v>0</v>
      </c>
      <c r="F53" s="113">
        <v>0</v>
      </c>
      <c r="G53" s="113">
        <v>0</v>
      </c>
      <c r="H53" s="113">
        <v>1.3402711893320025E-4</v>
      </c>
      <c r="I53" s="113">
        <v>0.39508956589092004</v>
      </c>
      <c r="J53" s="113"/>
      <c r="K53" s="3" t="s">
        <v>557</v>
      </c>
      <c r="L53" s="3" t="s">
        <v>138</v>
      </c>
      <c r="M53" s="36">
        <f t="shared" si="28"/>
        <v>20.616072359276597</v>
      </c>
      <c r="N53" s="36">
        <f t="shared" si="29"/>
        <v>0</v>
      </c>
      <c r="O53" s="36">
        <f t="shared" si="30"/>
        <v>6.4633736339792369</v>
      </c>
      <c r="P53" s="36">
        <f t="shared" si="31"/>
        <v>0</v>
      </c>
      <c r="Q53" s="36">
        <f t="shared" si="32"/>
        <v>0.46356467559357545</v>
      </c>
      <c r="R53" s="36">
        <f t="shared" si="33"/>
        <v>13.689134049703783</v>
      </c>
      <c r="S53" s="3"/>
      <c r="T53" s="36" t="s">
        <v>138</v>
      </c>
      <c r="U53" s="36">
        <f t="shared" si="20"/>
        <v>0</v>
      </c>
      <c r="V53" s="36">
        <f t="shared" si="21"/>
        <v>6.4633736339792369</v>
      </c>
      <c r="W53" s="36"/>
      <c r="X53" s="36">
        <f t="shared" si="22"/>
        <v>0</v>
      </c>
      <c r="Y53" s="36">
        <f t="shared" si="23"/>
        <v>0</v>
      </c>
      <c r="Z53" s="36">
        <f t="shared" si="24"/>
        <v>13.689134049703783</v>
      </c>
      <c r="AA53" s="36">
        <f t="shared" si="25"/>
        <v>0.46356467559357545</v>
      </c>
      <c r="AB53" s="3"/>
      <c r="AC53" s="36" t="s">
        <v>138</v>
      </c>
      <c r="AD53" s="36">
        <f>GDP!Y52</f>
        <v>379.28545888622239</v>
      </c>
      <c r="AE53" s="36">
        <f>SUT!U53</f>
        <v>45.615046989309256</v>
      </c>
      <c r="AF53" s="36">
        <f>SUT!AD53</f>
        <v>42.471258634876513</v>
      </c>
      <c r="AG53" s="36">
        <f>SUT!U53</f>
        <v>45.615046989309256</v>
      </c>
      <c r="AH53" s="36">
        <f>SUT!T53+SUT!U53</f>
        <v>415.15649368706607</v>
      </c>
      <c r="AI53" s="36">
        <f>SUT!T53+SUT!U53</f>
        <v>415.15649368706607</v>
      </c>
      <c r="AJ53" s="36">
        <f>SUT!T53+SUT!U53</f>
        <v>415.15649368706607</v>
      </c>
      <c r="AK53" s="3"/>
      <c r="AL53" s="36" t="s">
        <v>138</v>
      </c>
      <c r="AM53" s="30">
        <f t="shared" si="26"/>
        <v>0</v>
      </c>
      <c r="AN53" s="30">
        <f t="shared" si="15"/>
        <v>0.14169389402347979</v>
      </c>
      <c r="AO53" s="30">
        <f t="shared" si="16"/>
        <v>0</v>
      </c>
      <c r="AP53" s="30">
        <f t="shared" si="17"/>
        <v>0</v>
      </c>
      <c r="AQ53" s="30">
        <f t="shared" si="18"/>
        <v>0</v>
      </c>
      <c r="AR53" s="30">
        <f t="shared" si="19"/>
        <v>3.297343112263177E-2</v>
      </c>
      <c r="AS53" s="30">
        <f t="shared" si="27"/>
        <v>1.1166022515427597E-3</v>
      </c>
      <c r="AT53" s="3"/>
    </row>
    <row r="54" spans="1:46" x14ac:dyDescent="0.35">
      <c r="A54" s="3"/>
      <c r="B54" s="112" t="s">
        <v>543</v>
      </c>
      <c r="C54" s="112" t="s">
        <v>544</v>
      </c>
      <c r="D54" s="113">
        <v>0.16381509286011406</v>
      </c>
      <c r="E54" s="113">
        <v>0</v>
      </c>
      <c r="F54" s="113">
        <v>9.7732896274176735E-4</v>
      </c>
      <c r="G54" s="113">
        <v>0</v>
      </c>
      <c r="H54" s="113">
        <v>1.6755495302036259E-2</v>
      </c>
      <c r="I54" s="113">
        <v>0.14608226859533602</v>
      </c>
      <c r="J54" s="113"/>
      <c r="K54" s="3" t="s">
        <v>559</v>
      </c>
      <c r="L54" s="3" t="s">
        <v>240</v>
      </c>
      <c r="M54" s="36">
        <f t="shared" si="28"/>
        <v>2.7254219907173249</v>
      </c>
      <c r="N54" s="36">
        <f t="shared" si="29"/>
        <v>0</v>
      </c>
      <c r="O54" s="36">
        <f t="shared" si="30"/>
        <v>0.50310563761747151</v>
      </c>
      <c r="P54" s="36">
        <f t="shared" si="31"/>
        <v>0</v>
      </c>
      <c r="Q54" s="36">
        <f t="shared" si="32"/>
        <v>5.8550276364118886E-2</v>
      </c>
      <c r="R54" s="36">
        <f t="shared" si="33"/>
        <v>2.1637660767357345</v>
      </c>
      <c r="S54" s="3"/>
      <c r="T54" s="36" t="s">
        <v>240</v>
      </c>
      <c r="U54" s="36">
        <f t="shared" si="20"/>
        <v>0</v>
      </c>
      <c r="V54" s="36">
        <f t="shared" si="21"/>
        <v>0.50310563761747151</v>
      </c>
      <c r="W54" s="36"/>
      <c r="X54" s="36">
        <f t="shared" si="22"/>
        <v>0</v>
      </c>
      <c r="Y54" s="36">
        <f t="shared" si="23"/>
        <v>0</v>
      </c>
      <c r="Z54" s="36">
        <f t="shared" si="24"/>
        <v>2.1637660767357345</v>
      </c>
      <c r="AA54" s="36">
        <f t="shared" si="25"/>
        <v>5.8550276364118886E-2</v>
      </c>
      <c r="AB54" s="3"/>
      <c r="AC54" s="36" t="s">
        <v>240</v>
      </c>
      <c r="AD54" s="36">
        <f>GDP!Y53</f>
        <v>68.279874638594791</v>
      </c>
      <c r="AE54" s="36">
        <f>SUT!U54</f>
        <v>5.7454081794858647</v>
      </c>
      <c r="AF54" s="36">
        <f>SUT!AD54</f>
        <v>3.3501553615200219</v>
      </c>
      <c r="AG54" s="36">
        <f>SUT!U54</f>
        <v>5.7454081794858647</v>
      </c>
      <c r="AH54" s="36">
        <f>SUT!T54+SUT!U54</f>
        <v>73.267026066534655</v>
      </c>
      <c r="AI54" s="36">
        <f>SUT!T54+SUT!U54</f>
        <v>73.267026066534655</v>
      </c>
      <c r="AJ54" s="36">
        <f>SUT!T54+SUT!U54</f>
        <v>73.267026066534655</v>
      </c>
      <c r="AK54" s="3"/>
      <c r="AL54" s="36" t="s">
        <v>240</v>
      </c>
      <c r="AM54" s="30">
        <f t="shared" si="26"/>
        <v>0</v>
      </c>
      <c r="AN54" s="30">
        <f t="shared" si="15"/>
        <v>8.7566561313054098E-2</v>
      </c>
      <c r="AO54" s="30">
        <f t="shared" si="16"/>
        <v>0</v>
      </c>
      <c r="AP54" s="30">
        <f t="shared" si="17"/>
        <v>0</v>
      </c>
      <c r="AQ54" s="30">
        <f t="shared" si="18"/>
        <v>0</v>
      </c>
      <c r="AR54" s="30">
        <f t="shared" si="19"/>
        <v>2.9532604131779456E-2</v>
      </c>
      <c r="AS54" s="30">
        <f t="shared" si="27"/>
        <v>7.991354297764002E-4</v>
      </c>
      <c r="AT54" s="3"/>
    </row>
    <row r="55" spans="1:46" x14ac:dyDescent="0.35">
      <c r="A55" s="3"/>
      <c r="B55" s="3" t="s">
        <v>545</v>
      </c>
      <c r="C55" s="3" t="s">
        <v>546</v>
      </c>
      <c r="D55" s="36">
        <v>6.7065052931434097E-2</v>
      </c>
      <c r="E55" s="36">
        <v>0</v>
      </c>
      <c r="F55" s="36">
        <v>7.6329826274447758E-4</v>
      </c>
      <c r="G55" s="36">
        <v>0</v>
      </c>
      <c r="H55" s="36">
        <v>2.3435311919206849E-3</v>
      </c>
      <c r="I55" s="36">
        <v>6.3958223476768938E-2</v>
      </c>
      <c r="J55" s="36"/>
      <c r="K55" s="3" t="s">
        <v>560</v>
      </c>
      <c r="L55" s="3" t="s">
        <v>143</v>
      </c>
      <c r="M55" s="36">
        <f t="shared" si="28"/>
        <v>0.40748370250028193</v>
      </c>
      <c r="N55" s="36">
        <f t="shared" si="29"/>
        <v>0</v>
      </c>
      <c r="O55" s="36">
        <f t="shared" si="30"/>
        <v>0</v>
      </c>
      <c r="P55" s="36">
        <f t="shared" si="31"/>
        <v>0</v>
      </c>
      <c r="Q55" s="36">
        <f t="shared" si="32"/>
        <v>0</v>
      </c>
      <c r="R55" s="36">
        <f t="shared" si="33"/>
        <v>0.40748370250028193</v>
      </c>
      <c r="S55" s="3"/>
      <c r="T55" s="36" t="s">
        <v>143</v>
      </c>
      <c r="U55" s="36">
        <f t="shared" si="20"/>
        <v>0</v>
      </c>
      <c r="V55" s="36">
        <f t="shared" si="21"/>
        <v>0</v>
      </c>
      <c r="W55" s="36"/>
      <c r="X55" s="36">
        <f t="shared" si="22"/>
        <v>0</v>
      </c>
      <c r="Y55" s="36">
        <f t="shared" si="23"/>
        <v>0</v>
      </c>
      <c r="Z55" s="36">
        <f t="shared" si="24"/>
        <v>0.40748370250028193</v>
      </c>
      <c r="AA55" s="36">
        <f t="shared" si="25"/>
        <v>0</v>
      </c>
      <c r="AB55" s="3"/>
      <c r="AC55" s="36" t="s">
        <v>143</v>
      </c>
      <c r="AD55" s="36">
        <f>GDP!Y54</f>
        <v>4.1641953106899052</v>
      </c>
      <c r="AE55" s="36">
        <f>SUT!U55</f>
        <v>0</v>
      </c>
      <c r="AF55" s="36">
        <f>SUT!AD55</f>
        <v>0</v>
      </c>
      <c r="AG55" s="36">
        <f>SUT!U55</f>
        <v>0</v>
      </c>
      <c r="AH55" s="36">
        <f>SUT!T55+SUT!U55</f>
        <v>8.5304007430982196</v>
      </c>
      <c r="AI55" s="36">
        <f>SUT!T55+SUT!U55</f>
        <v>8.5304007430982196</v>
      </c>
      <c r="AJ55" s="36">
        <f>SUT!T55+SUT!U55</f>
        <v>8.5304007430982196</v>
      </c>
      <c r="AK55" s="3"/>
      <c r="AL55" s="36" t="s">
        <v>143</v>
      </c>
      <c r="AM55" s="30">
        <f t="shared" si="26"/>
        <v>0</v>
      </c>
      <c r="AN55" s="30">
        <f t="shared" si="15"/>
        <v>0</v>
      </c>
      <c r="AO55" s="30">
        <f t="shared" si="16"/>
        <v>0</v>
      </c>
      <c r="AP55" s="30">
        <f t="shared" si="17"/>
        <v>0</v>
      </c>
      <c r="AQ55" s="30">
        <f t="shared" si="18"/>
        <v>0</v>
      </c>
      <c r="AR55" s="30">
        <f t="shared" si="19"/>
        <v>4.7768412618829074E-2</v>
      </c>
      <c r="AS55" s="30">
        <f t="shared" si="27"/>
        <v>0</v>
      </c>
      <c r="AT55" s="3"/>
    </row>
    <row r="56" spans="1:46" x14ac:dyDescent="0.35">
      <c r="A56" s="3"/>
      <c r="B56" s="112" t="s">
        <v>547</v>
      </c>
      <c r="C56" s="112" t="s">
        <v>546</v>
      </c>
      <c r="D56" s="113">
        <v>6.7065052931434097E-2</v>
      </c>
      <c r="E56" s="113">
        <v>0</v>
      </c>
      <c r="F56" s="113">
        <v>7.6329826274447758E-4</v>
      </c>
      <c r="G56" s="113">
        <v>0</v>
      </c>
      <c r="H56" s="113">
        <v>2.3435311919206849E-3</v>
      </c>
      <c r="I56" s="113">
        <v>6.3958223476768938E-2</v>
      </c>
      <c r="J56" s="113"/>
      <c r="K56" s="3" t="s">
        <v>561</v>
      </c>
      <c r="L56" s="3" t="s">
        <v>142</v>
      </c>
      <c r="M56" s="45">
        <f t="shared" si="28"/>
        <v>29.757582653777707</v>
      </c>
      <c r="N56" s="45">
        <f t="shared" si="29"/>
        <v>0</v>
      </c>
      <c r="O56" s="45">
        <f t="shared" si="30"/>
        <v>9.9699874888030404</v>
      </c>
      <c r="P56" s="45">
        <f t="shared" si="31"/>
        <v>0</v>
      </c>
      <c r="Q56" s="45">
        <f t="shared" si="32"/>
        <v>1.7860955944973116</v>
      </c>
      <c r="R56" s="45">
        <f t="shared" si="33"/>
        <v>18.001499570477357</v>
      </c>
      <c r="S56" s="3"/>
      <c r="T56" s="45" t="s">
        <v>142</v>
      </c>
      <c r="U56" s="45">
        <f t="shared" si="20"/>
        <v>0</v>
      </c>
      <c r="V56" s="45">
        <f t="shared" si="21"/>
        <v>9.9699874888030404</v>
      </c>
      <c r="W56" s="45"/>
      <c r="X56" s="45">
        <f t="shared" si="22"/>
        <v>0</v>
      </c>
      <c r="Y56" s="45">
        <f t="shared" si="23"/>
        <v>0</v>
      </c>
      <c r="Z56" s="45">
        <f t="shared" si="24"/>
        <v>18.001499570477357</v>
      </c>
      <c r="AA56" s="45">
        <f t="shared" si="25"/>
        <v>1.7860955944973116</v>
      </c>
      <c r="AB56" s="3"/>
      <c r="AC56" s="45" t="s">
        <v>142</v>
      </c>
      <c r="AD56" s="45">
        <f>GDP!Y55</f>
        <v>109.03151834237467</v>
      </c>
      <c r="AE56" s="45">
        <f>SUT!U56</f>
        <v>118.77621570259601</v>
      </c>
      <c r="AF56" s="45">
        <f>SUT!AD56</f>
        <v>93.73429587677596</v>
      </c>
      <c r="AG56" s="45">
        <f>SUT!U56</f>
        <v>118.77621570259601</v>
      </c>
      <c r="AH56" s="45">
        <f>SUT!T56+SUT!U56</f>
        <v>220.72766449772905</v>
      </c>
      <c r="AI56" s="45">
        <f>SUT!T56+SUT!U56</f>
        <v>220.72766449772905</v>
      </c>
      <c r="AJ56" s="45">
        <f>SUT!T56+SUT!U56</f>
        <v>220.72766449772905</v>
      </c>
      <c r="AK56" s="3"/>
      <c r="AL56" s="45" t="s">
        <v>142</v>
      </c>
      <c r="AM56" s="129">
        <f t="shared" si="26"/>
        <v>0</v>
      </c>
      <c r="AN56" s="129">
        <f t="shared" si="15"/>
        <v>8.3939258628738522E-2</v>
      </c>
      <c r="AO56" s="129">
        <f t="shared" si="16"/>
        <v>0</v>
      </c>
      <c r="AP56" s="129">
        <f t="shared" si="17"/>
        <v>0</v>
      </c>
      <c r="AQ56" s="129">
        <f t="shared" si="18"/>
        <v>0</v>
      </c>
      <c r="AR56" s="129">
        <f t="shared" si="19"/>
        <v>8.155524868819769E-2</v>
      </c>
      <c r="AS56" s="129">
        <f t="shared" si="27"/>
        <v>8.0918520048749391E-3</v>
      </c>
      <c r="AT56" s="3"/>
    </row>
    <row r="57" spans="1:46" x14ac:dyDescent="0.35">
      <c r="A57" s="3"/>
      <c r="B57" s="3" t="s">
        <v>548</v>
      </c>
      <c r="C57" s="3" t="s">
        <v>189</v>
      </c>
      <c r="D57" s="36">
        <v>4.6579825200921923E-2</v>
      </c>
      <c r="E57" s="36">
        <v>0</v>
      </c>
      <c r="F57" s="36">
        <v>0</v>
      </c>
      <c r="G57" s="36">
        <v>0</v>
      </c>
      <c r="H57" s="36">
        <v>4.6579825200921923E-2</v>
      </c>
      <c r="I57" s="36">
        <v>0</v>
      </c>
      <c r="J57" s="36"/>
      <c r="K57" s="3" t="s">
        <v>563</v>
      </c>
      <c r="L57" s="3" t="s">
        <v>366</v>
      </c>
      <c r="M57" s="36">
        <f t="shared" si="28"/>
        <v>83.850754216019041</v>
      </c>
      <c r="N57" s="36">
        <f t="shared" si="29"/>
        <v>0</v>
      </c>
      <c r="O57" s="36">
        <f t="shared" si="30"/>
        <v>1.8000803386785715</v>
      </c>
      <c r="P57" s="36">
        <f t="shared" si="31"/>
        <v>7.0716016296288036</v>
      </c>
      <c r="Q57" s="36">
        <f t="shared" si="32"/>
        <v>47.220988309236944</v>
      </c>
      <c r="R57" s="36">
        <f t="shared" si="33"/>
        <v>27.758083938474723</v>
      </c>
      <c r="S57" s="3"/>
      <c r="T57" s="36" t="s">
        <v>366</v>
      </c>
      <c r="U57" s="36">
        <f t="shared" si="20"/>
        <v>0</v>
      </c>
      <c r="V57" s="36">
        <f t="shared" si="21"/>
        <v>1.8000803386785715</v>
      </c>
      <c r="W57" s="36"/>
      <c r="X57" s="36">
        <f t="shared" si="22"/>
        <v>7.0716016296288036</v>
      </c>
      <c r="Y57" s="36">
        <f t="shared" si="23"/>
        <v>0</v>
      </c>
      <c r="Z57" s="36">
        <f t="shared" si="24"/>
        <v>27.758083938474723</v>
      </c>
      <c r="AA57" s="36">
        <f t="shared" si="25"/>
        <v>47.220988309236944</v>
      </c>
      <c r="AB57" s="3"/>
      <c r="AC57" s="36" t="s">
        <v>366</v>
      </c>
      <c r="AD57" s="36">
        <f>GDP!Y56</f>
        <v>262.50333496857377</v>
      </c>
      <c r="AE57" s="36">
        <f>SUT!U57</f>
        <v>25.739559720072066</v>
      </c>
      <c r="AF57" s="36">
        <f>SUT!AD57</f>
        <v>1.4756683654703862</v>
      </c>
      <c r="AG57" s="36">
        <f>SUT!U57</f>
        <v>25.739559720072066</v>
      </c>
      <c r="AH57" s="36">
        <f>SUT!T57+SUT!U57</f>
        <v>255.73795175410609</v>
      </c>
      <c r="AI57" s="36">
        <f>SUT!T57+SUT!U57</f>
        <v>255.73795175410609</v>
      </c>
      <c r="AJ57" s="36">
        <f>SUT!T57+SUT!U57</f>
        <v>255.73795175410609</v>
      </c>
      <c r="AK57" s="3"/>
      <c r="AL57" s="36" t="s">
        <v>366</v>
      </c>
      <c r="AM57" s="30">
        <f t="shared" si="26"/>
        <v>0</v>
      </c>
      <c r="AN57" s="30">
        <f t="shared" si="15"/>
        <v>6.9934387311016977E-2</v>
      </c>
      <c r="AO57" s="30">
        <f t="shared" si="16"/>
        <v>0</v>
      </c>
      <c r="AP57" s="30">
        <f t="shared" si="17"/>
        <v>0.27473669738469808</v>
      </c>
      <c r="AQ57" s="30">
        <f t="shared" si="18"/>
        <v>0</v>
      </c>
      <c r="AR57" s="30">
        <f t="shared" si="19"/>
        <v>0.10854112089379805</v>
      </c>
      <c r="AS57" s="30">
        <f t="shared" si="27"/>
        <v>0.18464599401593812</v>
      </c>
      <c r="AT57" s="3"/>
    </row>
    <row r="58" spans="1:46" x14ac:dyDescent="0.35">
      <c r="A58" s="3"/>
      <c r="B58" s="3" t="s">
        <v>549</v>
      </c>
      <c r="C58" s="3" t="s">
        <v>400</v>
      </c>
      <c r="D58" s="36">
        <v>1.4823710278159385</v>
      </c>
      <c r="E58" s="36">
        <v>0</v>
      </c>
      <c r="F58" s="36">
        <v>0</v>
      </c>
      <c r="G58" s="36">
        <v>0</v>
      </c>
      <c r="H58" s="36">
        <v>1.2793394106304926E-5</v>
      </c>
      <c r="I58" s="36">
        <v>1.482358234421832</v>
      </c>
      <c r="J58" s="36"/>
      <c r="K58" s="3" t="s">
        <v>564</v>
      </c>
      <c r="L58" s="3" t="s">
        <v>144</v>
      </c>
      <c r="M58" s="36">
        <f t="shared" si="28"/>
        <v>20.422388343414202</v>
      </c>
      <c r="N58" s="36">
        <f t="shared" si="29"/>
        <v>0</v>
      </c>
      <c r="O58" s="36">
        <f t="shared" si="30"/>
        <v>0.27197796594200002</v>
      </c>
      <c r="P58" s="36">
        <f t="shared" si="31"/>
        <v>1.400306540165652</v>
      </c>
      <c r="Q58" s="36">
        <f t="shared" si="32"/>
        <v>10.131004633935806</v>
      </c>
      <c r="R58" s="36">
        <f t="shared" si="33"/>
        <v>8.619099203370741</v>
      </c>
      <c r="S58" s="3"/>
      <c r="T58" s="36" t="s">
        <v>144</v>
      </c>
      <c r="U58" s="36">
        <f t="shared" si="20"/>
        <v>0</v>
      </c>
      <c r="V58" s="36">
        <f t="shared" si="21"/>
        <v>0.27197796594200002</v>
      </c>
      <c r="W58" s="36"/>
      <c r="X58" s="36">
        <f t="shared" si="22"/>
        <v>1.400306540165652</v>
      </c>
      <c r="Y58" s="36">
        <f t="shared" si="23"/>
        <v>0</v>
      </c>
      <c r="Z58" s="36">
        <f t="shared" si="24"/>
        <v>8.619099203370741</v>
      </c>
      <c r="AA58" s="36">
        <f t="shared" si="25"/>
        <v>10.131004633935806</v>
      </c>
      <c r="AB58" s="3"/>
      <c r="AC58" s="36" t="s">
        <v>144</v>
      </c>
      <c r="AD58" s="36">
        <f>GDP!Y57</f>
        <v>43.671841693345947</v>
      </c>
      <c r="AE58" s="36">
        <f>SUT!U58</f>
        <v>7.3654000710489331</v>
      </c>
      <c r="AF58" s="36">
        <f>SUT!AD58</f>
        <v>3.6858672374322277</v>
      </c>
      <c r="AG58" s="36">
        <f>SUT!U58</f>
        <v>7.3654000710489331</v>
      </c>
      <c r="AH58" s="36">
        <f>SUT!T58+SUT!U58</f>
        <v>75.130858007625406</v>
      </c>
      <c r="AI58" s="36">
        <f>SUT!T58+SUT!U58</f>
        <v>75.130858007625406</v>
      </c>
      <c r="AJ58" s="36">
        <f>SUT!T58+SUT!U58</f>
        <v>75.130858007625406</v>
      </c>
      <c r="AK58" s="3"/>
      <c r="AL58" s="36" t="s">
        <v>144</v>
      </c>
      <c r="AM58" s="30">
        <f t="shared" si="26"/>
        <v>0</v>
      </c>
      <c r="AN58" s="30">
        <f t="shared" si="15"/>
        <v>3.6926434860077691E-2</v>
      </c>
      <c r="AO58" s="30">
        <f t="shared" si="16"/>
        <v>0</v>
      </c>
      <c r="AP58" s="30">
        <f t="shared" si="17"/>
        <v>0.19011954906153922</v>
      </c>
      <c r="AQ58" s="30">
        <f t="shared" si="18"/>
        <v>0</v>
      </c>
      <c r="AR58" s="30">
        <f t="shared" si="19"/>
        <v>0.11472116027872256</v>
      </c>
      <c r="AS58" s="30">
        <f t="shared" si="27"/>
        <v>0.13484478818154266</v>
      </c>
      <c r="AT58" s="3"/>
    </row>
    <row r="59" spans="1:46" x14ac:dyDescent="0.35">
      <c r="A59" s="3"/>
      <c r="B59" s="3" t="s">
        <v>550</v>
      </c>
      <c r="C59" s="3" t="s">
        <v>551</v>
      </c>
      <c r="D59" s="36">
        <v>4.2459471302845966</v>
      </c>
      <c r="E59" s="36">
        <v>0</v>
      </c>
      <c r="F59" s="36">
        <v>0.22764840935438796</v>
      </c>
      <c r="G59" s="36">
        <v>0</v>
      </c>
      <c r="H59" s="36">
        <v>0.14181280778835925</v>
      </c>
      <c r="I59" s="36">
        <v>3.8764859131418494</v>
      </c>
      <c r="J59" s="36"/>
      <c r="K59" s="3" t="s">
        <v>565</v>
      </c>
      <c r="L59" s="3" t="s">
        <v>145</v>
      </c>
      <c r="M59" s="36">
        <f t="shared" si="28"/>
        <v>10.665380005728428</v>
      </c>
      <c r="N59" s="36">
        <f t="shared" si="29"/>
        <v>0</v>
      </c>
      <c r="O59" s="36">
        <f t="shared" si="30"/>
        <v>4.5193433753192951E-3</v>
      </c>
      <c r="P59" s="36">
        <f t="shared" si="31"/>
        <v>7.7024129443796312</v>
      </c>
      <c r="Q59" s="36">
        <f t="shared" si="32"/>
        <v>1.4438591791281448</v>
      </c>
      <c r="R59" s="36">
        <f t="shared" si="33"/>
        <v>1.5145885388453326</v>
      </c>
      <c r="S59" s="3"/>
      <c r="T59" s="36" t="s">
        <v>145</v>
      </c>
      <c r="U59" s="36">
        <f t="shared" si="20"/>
        <v>0</v>
      </c>
      <c r="V59" s="36">
        <f t="shared" si="21"/>
        <v>4.5193433753192951E-3</v>
      </c>
      <c r="W59" s="36"/>
      <c r="X59" s="36">
        <f t="shared" si="22"/>
        <v>7.7024129443796312</v>
      </c>
      <c r="Y59" s="36">
        <f t="shared" si="23"/>
        <v>0</v>
      </c>
      <c r="Z59" s="36">
        <f t="shared" si="24"/>
        <v>1.5145885388453326</v>
      </c>
      <c r="AA59" s="36">
        <f t="shared" si="25"/>
        <v>1.4438591791281448</v>
      </c>
      <c r="AB59" s="3"/>
      <c r="AC59" s="36" t="s">
        <v>145</v>
      </c>
      <c r="AD59" s="36">
        <f>GDP!Y58</f>
        <v>7.8430383367298155</v>
      </c>
      <c r="AE59" s="36">
        <f>SUT!U59</f>
        <v>2.8128336535830574</v>
      </c>
      <c r="AF59" s="36">
        <f>SUT!AD59</f>
        <v>4.5623413881901338E-2</v>
      </c>
      <c r="AG59" s="36">
        <f>SUT!U59</f>
        <v>2.8128336535830574</v>
      </c>
      <c r="AH59" s="36">
        <f>SUT!T59+SUT!U59</f>
        <v>10.655871990312964</v>
      </c>
      <c r="AI59" s="36">
        <f>SUT!T59+SUT!U59</f>
        <v>10.655871990312964</v>
      </c>
      <c r="AJ59" s="36">
        <f>SUT!T59+SUT!U59</f>
        <v>10.655871990312964</v>
      </c>
      <c r="AK59" s="3"/>
      <c r="AL59" s="36" t="s">
        <v>145</v>
      </c>
      <c r="AM59" s="30">
        <f t="shared" si="26"/>
        <v>0</v>
      </c>
      <c r="AN59" s="30">
        <f t="shared" si="15"/>
        <v>1.6066870394423941E-3</v>
      </c>
      <c r="AO59" s="30">
        <f t="shared" si="16"/>
        <v>0</v>
      </c>
      <c r="AP59" s="30">
        <f t="shared" si="17"/>
        <v>2.7383108612086273</v>
      </c>
      <c r="AQ59" s="30">
        <f t="shared" si="18"/>
        <v>0</v>
      </c>
      <c r="AR59" s="30">
        <f t="shared" si="19"/>
        <v>0.14213651780184805</v>
      </c>
      <c r="AS59" s="30">
        <f t="shared" si="27"/>
        <v>0.13549892307647163</v>
      </c>
      <c r="AT59" s="3"/>
    </row>
    <row r="60" spans="1:46" x14ac:dyDescent="0.35">
      <c r="A60" s="3"/>
      <c r="B60" s="3" t="s">
        <v>552</v>
      </c>
      <c r="C60" s="3" t="s">
        <v>401</v>
      </c>
      <c r="D60" s="36">
        <v>0.36127410022583201</v>
      </c>
      <c r="E60" s="36">
        <v>0</v>
      </c>
      <c r="F60" s="36">
        <v>1.0604815848687414E-2</v>
      </c>
      <c r="G60" s="36">
        <v>0</v>
      </c>
      <c r="H60" s="36">
        <v>8.9302051228024731E-3</v>
      </c>
      <c r="I60" s="36">
        <v>0.3417390792543421</v>
      </c>
      <c r="J60" s="36"/>
      <c r="K60" s="3" t="s">
        <v>566</v>
      </c>
      <c r="L60" s="3" t="s">
        <v>147</v>
      </c>
      <c r="M60" s="36">
        <f t="shared" si="28"/>
        <v>28.974769512024814</v>
      </c>
      <c r="N60" s="36">
        <f t="shared" si="29"/>
        <v>0</v>
      </c>
      <c r="O60" s="36">
        <f t="shared" si="30"/>
        <v>11.971689956298716</v>
      </c>
      <c r="P60" s="36">
        <f t="shared" si="31"/>
        <v>0</v>
      </c>
      <c r="Q60" s="36">
        <f t="shared" si="32"/>
        <v>0.91332881503556185</v>
      </c>
      <c r="R60" s="36">
        <f t="shared" si="33"/>
        <v>16.089750740690533</v>
      </c>
      <c r="S60" s="3"/>
      <c r="T60" s="36" t="s">
        <v>147</v>
      </c>
      <c r="U60" s="36">
        <f t="shared" si="20"/>
        <v>0</v>
      </c>
      <c r="V60" s="36">
        <f t="shared" si="21"/>
        <v>11.971689956298716</v>
      </c>
      <c r="W60" s="36"/>
      <c r="X60" s="36">
        <f t="shared" si="22"/>
        <v>0</v>
      </c>
      <c r="Y60" s="36">
        <f t="shared" si="23"/>
        <v>0</v>
      </c>
      <c r="Z60" s="36">
        <f t="shared" si="24"/>
        <v>16.089750740690533</v>
      </c>
      <c r="AA60" s="36">
        <f t="shared" si="25"/>
        <v>0.91332881503556185</v>
      </c>
      <c r="AB60" s="3"/>
      <c r="AC60" s="36" t="s">
        <v>147</v>
      </c>
      <c r="AD60" s="36">
        <f>GDP!Y59</f>
        <v>69.155826658589348</v>
      </c>
      <c r="AE60" s="36">
        <f>SUT!U60</f>
        <v>72.966508948669272</v>
      </c>
      <c r="AF60" s="36">
        <f>SUT!AD60</f>
        <v>24.655789437660292</v>
      </c>
      <c r="AG60" s="36">
        <f>SUT!U60</f>
        <v>72.966508948669272</v>
      </c>
      <c r="AH60" s="36">
        <f>SUT!T60+SUT!U60</f>
        <v>132.7470989091135</v>
      </c>
      <c r="AI60" s="36">
        <f>SUT!T60+SUT!U60</f>
        <v>132.7470989091135</v>
      </c>
      <c r="AJ60" s="36">
        <f>SUT!T60+SUT!U60</f>
        <v>132.7470989091135</v>
      </c>
      <c r="AK60" s="3"/>
      <c r="AL60" s="36" t="s">
        <v>147</v>
      </c>
      <c r="AM60" s="30">
        <f t="shared" si="26"/>
        <v>0</v>
      </c>
      <c r="AN60" s="30">
        <f t="shared" si="15"/>
        <v>0.1640710255813472</v>
      </c>
      <c r="AO60" s="30">
        <f t="shared" si="16"/>
        <v>0</v>
      </c>
      <c r="AP60" s="30">
        <f t="shared" si="17"/>
        <v>0</v>
      </c>
      <c r="AQ60" s="30">
        <f t="shared" si="18"/>
        <v>0</v>
      </c>
      <c r="AR60" s="30">
        <f t="shared" si="19"/>
        <v>0.12120604422177637</v>
      </c>
      <c r="AS60" s="30">
        <f t="shared" si="27"/>
        <v>6.8802167621070248E-3</v>
      </c>
      <c r="AT60" s="3"/>
    </row>
    <row r="61" spans="1:46" x14ac:dyDescent="0.35">
      <c r="A61" s="3"/>
      <c r="B61" s="3" t="s">
        <v>553</v>
      </c>
      <c r="C61" s="3" t="s">
        <v>402</v>
      </c>
      <c r="D61" s="36">
        <v>2.0905375936340329</v>
      </c>
      <c r="E61" s="36">
        <v>0</v>
      </c>
      <c r="F61" s="36">
        <v>1.533175371340717</v>
      </c>
      <c r="G61" s="36">
        <v>0</v>
      </c>
      <c r="H61" s="36">
        <v>0.33848878809822924</v>
      </c>
      <c r="I61" s="36">
        <v>0.2188734341950867</v>
      </c>
      <c r="J61" s="36"/>
      <c r="K61" s="3" t="s">
        <v>568</v>
      </c>
      <c r="L61" s="3" t="s">
        <v>150</v>
      </c>
      <c r="M61" s="36">
        <f t="shared" si="28"/>
        <v>7.3495801124865769</v>
      </c>
      <c r="N61" s="36">
        <f t="shared" si="29"/>
        <v>0</v>
      </c>
      <c r="O61" s="36">
        <f t="shared" si="30"/>
        <v>2.3473625422885291</v>
      </c>
      <c r="P61" s="36">
        <f t="shared" si="31"/>
        <v>0</v>
      </c>
      <c r="Q61" s="36">
        <f t="shared" si="32"/>
        <v>0.59840853282163686</v>
      </c>
      <c r="R61" s="36">
        <f t="shared" si="33"/>
        <v>4.403809037376412</v>
      </c>
      <c r="S61" s="3"/>
      <c r="T61" s="36" t="s">
        <v>150</v>
      </c>
      <c r="U61" s="36">
        <f t="shared" si="20"/>
        <v>0</v>
      </c>
      <c r="V61" s="36">
        <f t="shared" si="21"/>
        <v>2.3473625422885291</v>
      </c>
      <c r="W61" s="36"/>
      <c r="X61" s="36">
        <f t="shared" si="22"/>
        <v>0</v>
      </c>
      <c r="Y61" s="36">
        <f t="shared" si="23"/>
        <v>0</v>
      </c>
      <c r="Z61" s="36">
        <f t="shared" si="24"/>
        <v>4.403809037376412</v>
      </c>
      <c r="AA61" s="36">
        <f t="shared" si="25"/>
        <v>0.59840853282163686</v>
      </c>
      <c r="AB61" s="3"/>
      <c r="AC61" s="36" t="s">
        <v>150</v>
      </c>
      <c r="AD61" s="36">
        <f>GDP!Y60</f>
        <v>31.358361628546241</v>
      </c>
      <c r="AE61" s="36">
        <f>SUT!U61</f>
        <v>38.627054554262514</v>
      </c>
      <c r="AF61" s="36">
        <f>SUT!AD61</f>
        <v>2.2352212526533086</v>
      </c>
      <c r="AG61" s="36">
        <f>SUT!U61</f>
        <v>38.627054554262514</v>
      </c>
      <c r="AH61" s="36">
        <f>SUT!T61+SUT!U61</f>
        <v>79.169197552600906</v>
      </c>
      <c r="AI61" s="36">
        <f>SUT!T61+SUT!U61</f>
        <v>79.169197552600906</v>
      </c>
      <c r="AJ61" s="36">
        <f>SUT!T61+SUT!U61</f>
        <v>79.169197552600906</v>
      </c>
      <c r="AK61" s="3"/>
      <c r="AL61" s="36" t="s">
        <v>150</v>
      </c>
      <c r="AM61" s="30">
        <f t="shared" si="26"/>
        <v>0</v>
      </c>
      <c r="AN61" s="30">
        <f t="shared" si="15"/>
        <v>6.0769907759624826E-2</v>
      </c>
      <c r="AO61" s="30">
        <f t="shared" si="16"/>
        <v>0</v>
      </c>
      <c r="AP61" s="30">
        <f t="shared" si="17"/>
        <v>0</v>
      </c>
      <c r="AQ61" s="30">
        <f t="shared" si="18"/>
        <v>0</v>
      </c>
      <c r="AR61" s="30">
        <f t="shared" si="19"/>
        <v>5.5625283235319796E-2</v>
      </c>
      <c r="AS61" s="30">
        <f t="shared" si="27"/>
        <v>7.5586029834904854E-3</v>
      </c>
      <c r="AT61" s="3"/>
    </row>
    <row r="62" spans="1:46" x14ac:dyDescent="0.35">
      <c r="A62" s="3"/>
      <c r="B62" s="3" t="s">
        <v>554</v>
      </c>
      <c r="C62" s="3" t="s">
        <v>404</v>
      </c>
      <c r="D62" s="36">
        <v>0.67905776229654524</v>
      </c>
      <c r="E62" s="36">
        <v>0</v>
      </c>
      <c r="F62" s="36">
        <v>0.14789543283241488</v>
      </c>
      <c r="G62" s="36">
        <v>0</v>
      </c>
      <c r="H62" s="36">
        <v>3.922039174262297E-2</v>
      </c>
      <c r="I62" s="36">
        <v>0.49194193772150729</v>
      </c>
      <c r="J62" s="36"/>
      <c r="K62" s="3" t="s">
        <v>570</v>
      </c>
      <c r="L62" s="3" t="s">
        <v>367</v>
      </c>
      <c r="M62" s="36">
        <f t="shared" si="28"/>
        <v>1.2592033833311056</v>
      </c>
      <c r="N62" s="36">
        <f t="shared" si="29"/>
        <v>0</v>
      </c>
      <c r="O62" s="36">
        <f t="shared" si="30"/>
        <v>0.47977108438827054</v>
      </c>
      <c r="P62" s="36">
        <f t="shared" si="31"/>
        <v>0</v>
      </c>
      <c r="Q62" s="36">
        <f t="shared" si="32"/>
        <v>8.6408260693857389E-2</v>
      </c>
      <c r="R62" s="36">
        <f t="shared" si="33"/>
        <v>0.69302403824897774</v>
      </c>
      <c r="S62" s="3"/>
      <c r="T62" s="36" t="s">
        <v>367</v>
      </c>
      <c r="U62" s="36">
        <f t="shared" si="20"/>
        <v>0</v>
      </c>
      <c r="V62" s="36">
        <f t="shared" si="21"/>
        <v>0.47977108438827054</v>
      </c>
      <c r="W62" s="36"/>
      <c r="X62" s="36">
        <f t="shared" si="22"/>
        <v>0</v>
      </c>
      <c r="Y62" s="36">
        <f t="shared" si="23"/>
        <v>0</v>
      </c>
      <c r="Z62" s="36">
        <f t="shared" si="24"/>
        <v>0.69302403824897774</v>
      </c>
      <c r="AA62" s="36">
        <f t="shared" si="25"/>
        <v>8.6408260693857389E-2</v>
      </c>
      <c r="AB62" s="3"/>
      <c r="AC62" s="36" t="s">
        <v>367</v>
      </c>
      <c r="AD62" s="36">
        <f>GDP!Y61</f>
        <v>25.755965552344669</v>
      </c>
      <c r="AE62" s="36">
        <f>SUT!U62</f>
        <v>7.2274988293379119</v>
      </c>
      <c r="AF62" s="36">
        <f>SUT!AD62</f>
        <v>2.7311760176135924</v>
      </c>
      <c r="AG62" s="36">
        <f>SUT!U62</f>
        <v>7.2274988293379119</v>
      </c>
      <c r="AH62" s="36">
        <f>SUT!T62+SUT!U62</f>
        <v>33.49626953559136</v>
      </c>
      <c r="AI62" s="36">
        <f>SUT!T62+SUT!U62</f>
        <v>33.49626953559136</v>
      </c>
      <c r="AJ62" s="36">
        <f>SUT!T62+SUT!U62</f>
        <v>33.49626953559136</v>
      </c>
      <c r="AK62" s="3"/>
      <c r="AL62" s="36" t="s">
        <v>367</v>
      </c>
      <c r="AM62" s="30">
        <f t="shared" si="26"/>
        <v>0</v>
      </c>
      <c r="AN62" s="30">
        <f t="shared" si="15"/>
        <v>6.6381343770099355E-2</v>
      </c>
      <c r="AO62" s="30">
        <f t="shared" si="16"/>
        <v>0</v>
      </c>
      <c r="AP62" s="30">
        <f t="shared" si="17"/>
        <v>0</v>
      </c>
      <c r="AQ62" s="30">
        <f t="shared" si="18"/>
        <v>0</v>
      </c>
      <c r="AR62" s="30">
        <f t="shared" si="19"/>
        <v>2.0689588657405777E-2</v>
      </c>
      <c r="AS62" s="30">
        <f t="shared" si="27"/>
        <v>2.5796383266514069E-3</v>
      </c>
      <c r="AT62" s="3"/>
    </row>
    <row r="63" spans="1:46" x14ac:dyDescent="0.35">
      <c r="A63" s="3"/>
      <c r="B63" s="3" t="s">
        <v>555</v>
      </c>
      <c r="C63" s="3" t="s">
        <v>194</v>
      </c>
      <c r="D63" s="36">
        <v>17.261182144781866</v>
      </c>
      <c r="E63" s="36">
        <v>0</v>
      </c>
      <c r="F63" s="36">
        <v>7.0459996320919016</v>
      </c>
      <c r="G63" s="36">
        <v>0</v>
      </c>
      <c r="H63" s="36">
        <v>0.94700094392848588</v>
      </c>
      <c r="I63" s="36">
        <v>9.2681815687614773</v>
      </c>
      <c r="J63" s="36"/>
      <c r="K63" s="3" t="s">
        <v>571</v>
      </c>
      <c r="L63" s="3" t="s">
        <v>152</v>
      </c>
      <c r="M63" s="36">
        <f t="shared" si="28"/>
        <v>55.640100762240586</v>
      </c>
      <c r="N63" s="36">
        <f t="shared" si="29"/>
        <v>0</v>
      </c>
      <c r="O63" s="36">
        <f t="shared" si="30"/>
        <v>1.6383795204224076</v>
      </c>
      <c r="P63" s="36">
        <f t="shared" si="31"/>
        <v>49.786410070099812</v>
      </c>
      <c r="Q63" s="36">
        <f t="shared" si="32"/>
        <v>4.2153111717183691</v>
      </c>
      <c r="R63" s="36">
        <f t="shared" si="33"/>
        <v>0</v>
      </c>
      <c r="S63" s="3"/>
      <c r="T63" s="36" t="s">
        <v>152</v>
      </c>
      <c r="U63" s="36">
        <f t="shared" si="20"/>
        <v>0</v>
      </c>
      <c r="V63" s="36">
        <f t="shared" si="21"/>
        <v>1.6383795204224076</v>
      </c>
      <c r="W63" s="36"/>
      <c r="X63" s="36">
        <f t="shared" si="22"/>
        <v>49.786410070099812</v>
      </c>
      <c r="Y63" s="36">
        <f t="shared" si="23"/>
        <v>0</v>
      </c>
      <c r="Z63" s="36">
        <f t="shared" si="24"/>
        <v>0</v>
      </c>
      <c r="AA63" s="36">
        <f t="shared" si="25"/>
        <v>4.2153111717183691</v>
      </c>
      <c r="AB63" s="3"/>
      <c r="AC63" s="36" t="s">
        <v>152</v>
      </c>
      <c r="AD63" s="36">
        <f>GDP!Y62</f>
        <v>0.25334384638164348</v>
      </c>
      <c r="AE63" s="36">
        <f>SUT!U63</f>
        <v>399.88439955204393</v>
      </c>
      <c r="AF63" s="36">
        <f>SUT!AD63</f>
        <v>116.60013354291924</v>
      </c>
      <c r="AG63" s="36">
        <f>SUT!U63</f>
        <v>399.88439955204393</v>
      </c>
      <c r="AH63" s="36">
        <f>SUT!T63+SUT!U63</f>
        <v>400.1377433984257</v>
      </c>
      <c r="AI63" s="36">
        <f>SUT!T63+SUT!U63</f>
        <v>400.1377433984257</v>
      </c>
      <c r="AJ63" s="36">
        <f>SUT!T63+SUT!U63</f>
        <v>400.1377433984257</v>
      </c>
      <c r="AK63" s="3"/>
      <c r="AL63" s="36" t="s">
        <v>152</v>
      </c>
      <c r="AM63" s="30">
        <f t="shared" si="26"/>
        <v>0</v>
      </c>
      <c r="AN63" s="30">
        <f t="shared" si="15"/>
        <v>4.0971328770458238E-3</v>
      </c>
      <c r="AO63" s="30">
        <f t="shared" si="16"/>
        <v>0</v>
      </c>
      <c r="AP63" s="30">
        <f t="shared" si="17"/>
        <v>0.12450200639452612</v>
      </c>
      <c r="AQ63" s="30">
        <f t="shared" si="18"/>
        <v>0</v>
      </c>
      <c r="AR63" s="30">
        <f t="shared" si="19"/>
        <v>0</v>
      </c>
      <c r="AS63" s="30">
        <f t="shared" si="27"/>
        <v>1.0534650232985129E-2</v>
      </c>
      <c r="AT63" s="3"/>
    </row>
    <row r="64" spans="1:46" x14ac:dyDescent="0.35">
      <c r="A64" s="3"/>
      <c r="B64" s="3" t="s">
        <v>556</v>
      </c>
      <c r="C64" s="3" t="s">
        <v>403</v>
      </c>
      <c r="D64" s="36">
        <v>1.3510537809978691</v>
      </c>
      <c r="E64" s="36">
        <v>0</v>
      </c>
      <c r="F64" s="36">
        <v>0.57946243608553138</v>
      </c>
      <c r="G64" s="36">
        <v>6.2354647246155435E-2</v>
      </c>
      <c r="H64" s="36">
        <v>8.4541486152685613E-2</v>
      </c>
      <c r="I64" s="36">
        <v>0.62469521151349661</v>
      </c>
      <c r="J64" s="36"/>
      <c r="K64" s="3" t="s">
        <v>572</v>
      </c>
      <c r="L64" s="3" t="s">
        <v>154</v>
      </c>
      <c r="M64" s="36">
        <f t="shared" si="28"/>
        <v>16.461887637526655</v>
      </c>
      <c r="N64" s="36">
        <f t="shared" si="29"/>
        <v>0</v>
      </c>
      <c r="O64" s="36">
        <f t="shared" si="30"/>
        <v>2.6439730486296811</v>
      </c>
      <c r="P64" s="36">
        <f t="shared" si="31"/>
        <v>0</v>
      </c>
      <c r="Q64" s="36">
        <f t="shared" si="32"/>
        <v>2.1441774592105465</v>
      </c>
      <c r="R64" s="36">
        <f t="shared" si="33"/>
        <v>11.673737129686428</v>
      </c>
      <c r="S64" s="3"/>
      <c r="T64" s="36" t="s">
        <v>154</v>
      </c>
      <c r="U64" s="36">
        <f t="shared" si="20"/>
        <v>0</v>
      </c>
      <c r="V64" s="36">
        <f t="shared" si="21"/>
        <v>2.6439730486296811</v>
      </c>
      <c r="W64" s="36"/>
      <c r="X64" s="36">
        <f t="shared" si="22"/>
        <v>0</v>
      </c>
      <c r="Y64" s="36">
        <f t="shared" si="23"/>
        <v>0</v>
      </c>
      <c r="Z64" s="36">
        <f t="shared" si="24"/>
        <v>11.673737129686428</v>
      </c>
      <c r="AA64" s="36">
        <f t="shared" si="25"/>
        <v>2.1441774592105465</v>
      </c>
      <c r="AB64" s="3"/>
      <c r="AC64" s="36" t="s">
        <v>154</v>
      </c>
      <c r="AD64" s="36">
        <f>GDP!Y63</f>
        <v>67.824792864983991</v>
      </c>
      <c r="AE64" s="36">
        <f>SUT!U64</f>
        <v>140.41205449239507</v>
      </c>
      <c r="AF64" s="36">
        <f>SUT!AD64</f>
        <v>10.14082685791281</v>
      </c>
      <c r="AG64" s="36">
        <f>SUT!U64</f>
        <v>140.41205449239507</v>
      </c>
      <c r="AH64" s="36">
        <f>SUT!T64+SUT!U64</f>
        <v>202.5791249223056</v>
      </c>
      <c r="AI64" s="36">
        <f>SUT!T64+SUT!U64</f>
        <v>202.5791249223056</v>
      </c>
      <c r="AJ64" s="36">
        <f>SUT!T64+SUT!U64</f>
        <v>202.5791249223056</v>
      </c>
      <c r="AK64" s="3"/>
      <c r="AL64" s="36" t="s">
        <v>154</v>
      </c>
      <c r="AM64" s="30">
        <f t="shared" si="26"/>
        <v>0</v>
      </c>
      <c r="AN64" s="30">
        <f t="shared" si="15"/>
        <v>1.8830100151927359E-2</v>
      </c>
      <c r="AO64" s="30">
        <f t="shared" si="16"/>
        <v>0</v>
      </c>
      <c r="AP64" s="30">
        <f t="shared" si="17"/>
        <v>0</v>
      </c>
      <c r="AQ64" s="30">
        <f t="shared" si="18"/>
        <v>0</v>
      </c>
      <c r="AR64" s="30">
        <f t="shared" si="19"/>
        <v>5.7625567956044892E-2</v>
      </c>
      <c r="AS64" s="30">
        <f t="shared" si="27"/>
        <v>1.0584394912520698E-2</v>
      </c>
      <c r="AT64" s="3"/>
    </row>
    <row r="65" spans="1:46" x14ac:dyDescent="0.35">
      <c r="A65" s="3"/>
      <c r="B65" s="3" t="s">
        <v>557</v>
      </c>
      <c r="C65" s="3" t="s">
        <v>558</v>
      </c>
      <c r="D65" s="36">
        <v>20.616072359276597</v>
      </c>
      <c r="E65" s="36">
        <v>0</v>
      </c>
      <c r="F65" s="36">
        <v>6.4633736339792369</v>
      </c>
      <c r="G65" s="36">
        <v>0</v>
      </c>
      <c r="H65" s="36">
        <v>0.46356467559357545</v>
      </c>
      <c r="I65" s="36">
        <v>13.689134049703783</v>
      </c>
      <c r="J65" s="36"/>
      <c r="K65" s="3" t="s">
        <v>574</v>
      </c>
      <c r="L65" s="3" t="s">
        <v>368</v>
      </c>
      <c r="M65" s="36">
        <f t="shared" si="28"/>
        <v>2.6236723629954559</v>
      </c>
      <c r="N65" s="36">
        <f t="shared" si="29"/>
        <v>0</v>
      </c>
      <c r="O65" s="36">
        <f t="shared" si="30"/>
        <v>1.2581545328256448E-5</v>
      </c>
      <c r="P65" s="36">
        <f t="shared" si="31"/>
        <v>0</v>
      </c>
      <c r="Q65" s="36">
        <f t="shared" si="32"/>
        <v>1.1943216455762349</v>
      </c>
      <c r="R65" s="36">
        <f t="shared" si="33"/>
        <v>1.4293381358738926</v>
      </c>
      <c r="S65" s="3"/>
      <c r="T65" s="36" t="s">
        <v>368</v>
      </c>
      <c r="U65" s="36">
        <f t="shared" si="20"/>
        <v>0</v>
      </c>
      <c r="V65" s="36">
        <f t="shared" si="21"/>
        <v>1.2581545328256448E-5</v>
      </c>
      <c r="W65" s="36"/>
      <c r="X65" s="36">
        <f t="shared" si="22"/>
        <v>0</v>
      </c>
      <c r="Y65" s="36">
        <f t="shared" si="23"/>
        <v>0</v>
      </c>
      <c r="Z65" s="36">
        <f t="shared" si="24"/>
        <v>1.4293381358738926</v>
      </c>
      <c r="AA65" s="36">
        <f t="shared" si="25"/>
        <v>1.1943216455762349</v>
      </c>
      <c r="AB65" s="3"/>
      <c r="AC65" s="36" t="s">
        <v>368</v>
      </c>
      <c r="AD65" s="36">
        <f>GDP!Y64</f>
        <v>7.0087627126416994</v>
      </c>
      <c r="AE65" s="36">
        <f>SUT!U65</f>
        <v>75.213189888445342</v>
      </c>
      <c r="AF65" s="36">
        <f>SUT!AD65</f>
        <v>0.58103243493294232</v>
      </c>
      <c r="AG65" s="36">
        <f>SUT!U65</f>
        <v>75.213189888445342</v>
      </c>
      <c r="AH65" s="36">
        <f>SUT!T65+SUT!U65</f>
        <v>80.040579642024539</v>
      </c>
      <c r="AI65" s="36">
        <f>SUT!T65+SUT!U65</f>
        <v>80.040579642024539</v>
      </c>
      <c r="AJ65" s="36">
        <f>SUT!T65+SUT!U65</f>
        <v>80.040579642024539</v>
      </c>
      <c r="AK65" s="3"/>
      <c r="AL65" s="36" t="s">
        <v>368</v>
      </c>
      <c r="AM65" s="30">
        <f t="shared" si="26"/>
        <v>0</v>
      </c>
      <c r="AN65" s="30">
        <f t="shared" si="15"/>
        <v>1.6727844340756106E-7</v>
      </c>
      <c r="AO65" s="30">
        <f t="shared" si="16"/>
        <v>0</v>
      </c>
      <c r="AP65" s="30">
        <f t="shared" si="17"/>
        <v>0</v>
      </c>
      <c r="AQ65" s="30">
        <f t="shared" si="18"/>
        <v>0</v>
      </c>
      <c r="AR65" s="30">
        <f t="shared" si="19"/>
        <v>1.7857668475996798E-2</v>
      </c>
      <c r="AS65" s="30">
        <f t="shared" si="27"/>
        <v>1.4921451730081772E-2</v>
      </c>
      <c r="AT65" s="3"/>
    </row>
    <row r="66" spans="1:46" x14ac:dyDescent="0.35">
      <c r="A66" s="3"/>
      <c r="B66" s="3" t="s">
        <v>559</v>
      </c>
      <c r="C66" s="3" t="s">
        <v>405</v>
      </c>
      <c r="D66" s="36">
        <v>2.7254219907173249</v>
      </c>
      <c r="E66" s="36">
        <v>0</v>
      </c>
      <c r="F66" s="36">
        <v>0.50310563761747151</v>
      </c>
      <c r="G66" s="36">
        <v>0</v>
      </c>
      <c r="H66" s="36">
        <v>5.8550276364118886E-2</v>
      </c>
      <c r="I66" s="36">
        <v>2.1637660767357345</v>
      </c>
      <c r="J66" s="36"/>
      <c r="K66" s="3" t="s">
        <v>575</v>
      </c>
      <c r="L66" s="3" t="s">
        <v>369</v>
      </c>
      <c r="M66" s="36">
        <f t="shared" si="28"/>
        <v>12.722714645662691</v>
      </c>
      <c r="N66" s="36">
        <f t="shared" si="29"/>
        <v>0</v>
      </c>
      <c r="O66" s="36">
        <f t="shared" si="30"/>
        <v>5.080354652082371</v>
      </c>
      <c r="P66" s="36">
        <f t="shared" si="31"/>
        <v>0</v>
      </c>
      <c r="Q66" s="36">
        <f t="shared" si="32"/>
        <v>0.67273333261457235</v>
      </c>
      <c r="R66" s="36">
        <f t="shared" si="33"/>
        <v>6.969626660965746</v>
      </c>
      <c r="S66" s="3"/>
      <c r="T66" s="36" t="s">
        <v>369</v>
      </c>
      <c r="U66" s="36">
        <f t="shared" si="20"/>
        <v>0</v>
      </c>
      <c r="V66" s="36">
        <f t="shared" si="21"/>
        <v>5.080354652082371</v>
      </c>
      <c r="W66" s="36"/>
      <c r="X66" s="36">
        <f t="shared" si="22"/>
        <v>0</v>
      </c>
      <c r="Y66" s="36">
        <f t="shared" si="23"/>
        <v>0</v>
      </c>
      <c r="Z66" s="36">
        <f t="shared" si="24"/>
        <v>6.969626660965746</v>
      </c>
      <c r="AA66" s="36">
        <f t="shared" si="25"/>
        <v>0.67273333261457235</v>
      </c>
      <c r="AB66" s="3"/>
      <c r="AC66" s="36" t="s">
        <v>369</v>
      </c>
      <c r="AD66" s="36">
        <f>GDP!Y65</f>
        <v>13.779041019172123</v>
      </c>
      <c r="AE66" s="36">
        <f>SUT!U66</f>
        <v>43.472499237541534</v>
      </c>
      <c r="AF66" s="36">
        <f>SUT!AD66</f>
        <v>4.5846779391124644</v>
      </c>
      <c r="AG66" s="36">
        <f>SUT!U66</f>
        <v>43.472499237541534</v>
      </c>
      <c r="AH66" s="36">
        <f>SUT!T66+SUT!U66</f>
        <v>74.436307316749605</v>
      </c>
      <c r="AI66" s="36">
        <f>SUT!T66+SUT!U66</f>
        <v>74.436307316749605</v>
      </c>
      <c r="AJ66" s="36">
        <f>SUT!T66+SUT!U66</f>
        <v>74.436307316749605</v>
      </c>
      <c r="AK66" s="3"/>
      <c r="AL66" s="36" t="s">
        <v>369</v>
      </c>
      <c r="AM66" s="30">
        <f t="shared" si="26"/>
        <v>0</v>
      </c>
      <c r="AN66" s="30">
        <f t="shared" si="15"/>
        <v>0.11686364348004015</v>
      </c>
      <c r="AO66" s="30">
        <f t="shared" si="16"/>
        <v>0</v>
      </c>
      <c r="AP66" s="30">
        <f t="shared" si="17"/>
        <v>0</v>
      </c>
      <c r="AQ66" s="30">
        <f t="shared" si="18"/>
        <v>0</v>
      </c>
      <c r="AR66" s="30">
        <f t="shared" si="19"/>
        <v>9.3632085096696432E-2</v>
      </c>
      <c r="AS66" s="30">
        <f t="shared" si="27"/>
        <v>9.0377042718129894E-3</v>
      </c>
      <c r="AT66" s="3"/>
    </row>
    <row r="67" spans="1:46" x14ac:dyDescent="0.35">
      <c r="A67" s="3"/>
      <c r="B67" s="3" t="s">
        <v>560</v>
      </c>
      <c r="C67" s="3" t="s">
        <v>406</v>
      </c>
      <c r="D67" s="36">
        <v>0.40748370250028193</v>
      </c>
      <c r="E67" s="36">
        <v>0</v>
      </c>
      <c r="F67" s="36">
        <v>0</v>
      </c>
      <c r="G67" s="36">
        <v>0</v>
      </c>
      <c r="H67" s="36">
        <v>0</v>
      </c>
      <c r="I67" s="36">
        <v>0.40748370250028193</v>
      </c>
      <c r="J67" s="36"/>
      <c r="K67" s="3" t="s">
        <v>576</v>
      </c>
      <c r="L67" s="3" t="s">
        <v>155</v>
      </c>
      <c r="M67" s="36">
        <f t="shared" si="28"/>
        <v>4.2593534978240601</v>
      </c>
      <c r="N67" s="36">
        <f t="shared" si="29"/>
        <v>0</v>
      </c>
      <c r="O67" s="36">
        <f t="shared" si="30"/>
        <v>1.9429941668458088</v>
      </c>
      <c r="P67" s="36">
        <f t="shared" si="31"/>
        <v>0</v>
      </c>
      <c r="Q67" s="36">
        <f t="shared" si="32"/>
        <v>0.32241022855332713</v>
      </c>
      <c r="R67" s="36">
        <f t="shared" si="33"/>
        <v>1.9939491024249247</v>
      </c>
      <c r="S67" s="3"/>
      <c r="T67" s="36" t="s">
        <v>155</v>
      </c>
      <c r="U67" s="36">
        <f t="shared" si="20"/>
        <v>0</v>
      </c>
      <c r="V67" s="36">
        <f t="shared" si="21"/>
        <v>1.9429941668458088</v>
      </c>
      <c r="W67" s="36"/>
      <c r="X67" s="36">
        <f t="shared" si="22"/>
        <v>0</v>
      </c>
      <c r="Y67" s="36">
        <f t="shared" si="23"/>
        <v>0</v>
      </c>
      <c r="Z67" s="36">
        <f t="shared" si="24"/>
        <v>1.9939491024249247</v>
      </c>
      <c r="AA67" s="36">
        <f t="shared" si="25"/>
        <v>0.32241022855332713</v>
      </c>
      <c r="AB67" s="3"/>
      <c r="AC67" s="36" t="s">
        <v>155</v>
      </c>
      <c r="AD67" s="36">
        <f>GDP!Y66</f>
        <v>7.9252918028375916</v>
      </c>
      <c r="AE67" s="36">
        <f>SUT!U67</f>
        <v>20.375430703350062</v>
      </c>
      <c r="AF67" s="36">
        <f>SUT!AD67</f>
        <v>1.0076253306813254</v>
      </c>
      <c r="AG67" s="36">
        <f>SUT!U67</f>
        <v>20.375430703350062</v>
      </c>
      <c r="AH67" s="36">
        <f>SUT!T67+SUT!U67</f>
        <v>27.147128910174374</v>
      </c>
      <c r="AI67" s="36">
        <f>SUT!T67+SUT!U67</f>
        <v>27.147128910174374</v>
      </c>
      <c r="AJ67" s="36">
        <f>SUT!T67+SUT!U67</f>
        <v>27.147128910174374</v>
      </c>
      <c r="AK67" s="3"/>
      <c r="AL67" s="36" t="s">
        <v>155</v>
      </c>
      <c r="AM67" s="30">
        <f t="shared" si="26"/>
        <v>0</v>
      </c>
      <c r="AN67" s="30">
        <f t="shared" si="15"/>
        <v>9.5359661110199154E-2</v>
      </c>
      <c r="AO67" s="30">
        <f t="shared" si="16"/>
        <v>0</v>
      </c>
      <c r="AP67" s="30">
        <f t="shared" si="17"/>
        <v>0</v>
      </c>
      <c r="AQ67" s="30">
        <f t="shared" si="18"/>
        <v>0</v>
      </c>
      <c r="AR67" s="30">
        <f t="shared" si="19"/>
        <v>7.3449723137300901E-2</v>
      </c>
      <c r="AS67" s="30">
        <f t="shared" si="27"/>
        <v>1.1876402459358866E-2</v>
      </c>
      <c r="AT67" s="3"/>
    </row>
    <row r="68" spans="1:46" x14ac:dyDescent="0.35">
      <c r="A68" s="3"/>
      <c r="B68" s="3" t="s">
        <v>561</v>
      </c>
      <c r="C68" s="3" t="s">
        <v>562</v>
      </c>
      <c r="D68" s="36">
        <v>29.757582653777707</v>
      </c>
      <c r="E68" s="36">
        <v>0</v>
      </c>
      <c r="F68" s="36">
        <v>9.9699874888030404</v>
      </c>
      <c r="G68" s="36">
        <v>0</v>
      </c>
      <c r="H68" s="36">
        <v>1.7860955944973116</v>
      </c>
      <c r="I68" s="36">
        <v>18.001499570477357</v>
      </c>
      <c r="J68" s="36"/>
      <c r="K68" s="3" t="s">
        <v>577</v>
      </c>
      <c r="L68" s="3" t="s">
        <v>370</v>
      </c>
      <c r="M68" s="36">
        <f t="shared" si="28"/>
        <v>11.901373041810533</v>
      </c>
      <c r="N68" s="36">
        <f t="shared" si="29"/>
        <v>0</v>
      </c>
      <c r="O68" s="36">
        <f t="shared" si="30"/>
        <v>0.86124896480479052</v>
      </c>
      <c r="P68" s="36">
        <f t="shared" si="31"/>
        <v>0</v>
      </c>
      <c r="Q68" s="36">
        <f t="shared" si="32"/>
        <v>0.58599424216788643</v>
      </c>
      <c r="R68" s="36">
        <f t="shared" si="33"/>
        <v>10.454129834837856</v>
      </c>
      <c r="S68" s="3"/>
      <c r="T68" s="36" t="s">
        <v>370</v>
      </c>
      <c r="U68" s="36">
        <f t="shared" si="20"/>
        <v>0</v>
      </c>
      <c r="V68" s="36">
        <f t="shared" si="21"/>
        <v>0.86124896480479052</v>
      </c>
      <c r="W68" s="36"/>
      <c r="X68" s="36">
        <f t="shared" si="22"/>
        <v>0</v>
      </c>
      <c r="Y68" s="36">
        <f t="shared" si="23"/>
        <v>0</v>
      </c>
      <c r="Z68" s="36">
        <f t="shared" si="24"/>
        <v>10.454129834837856</v>
      </c>
      <c r="AA68" s="36">
        <f t="shared" si="25"/>
        <v>0.58599424216788643</v>
      </c>
      <c r="AB68" s="3"/>
      <c r="AC68" s="36" t="s">
        <v>370</v>
      </c>
      <c r="AD68" s="36">
        <f>GDP!Y67</f>
        <v>53.763578452943165</v>
      </c>
      <c r="AE68" s="36">
        <f>SUT!U68</f>
        <v>37.136855362220238</v>
      </c>
      <c r="AF68" s="36">
        <f>SUT!AD68</f>
        <v>11.173379444820204</v>
      </c>
      <c r="AG68" s="36">
        <f>SUT!U68</f>
        <v>37.136855362220238</v>
      </c>
      <c r="AH68" s="36">
        <f>SUT!T68+SUT!U68</f>
        <v>95.833962700575768</v>
      </c>
      <c r="AI68" s="36">
        <f>SUT!T68+SUT!U68</f>
        <v>95.833962700575768</v>
      </c>
      <c r="AJ68" s="36">
        <f>SUT!T68+SUT!U68</f>
        <v>95.833962700575768</v>
      </c>
      <c r="AK68" s="3"/>
      <c r="AL68" s="36" t="s">
        <v>370</v>
      </c>
      <c r="AM68" s="30">
        <f t="shared" si="26"/>
        <v>0</v>
      </c>
      <c r="AN68" s="30">
        <f t="shared" si="15"/>
        <v>2.3191219515073677E-2</v>
      </c>
      <c r="AO68" s="30">
        <f t="shared" si="16"/>
        <v>0</v>
      </c>
      <c r="AP68" s="30">
        <f t="shared" si="17"/>
        <v>0</v>
      </c>
      <c r="AQ68" s="30">
        <f t="shared" si="18"/>
        <v>0</v>
      </c>
      <c r="AR68" s="30">
        <f t="shared" si="19"/>
        <v>0.109085855788942</v>
      </c>
      <c r="AS68" s="30">
        <f t="shared" si="27"/>
        <v>6.1146823699523992E-3</v>
      </c>
      <c r="AT68" s="3"/>
    </row>
    <row r="69" spans="1:46" x14ac:dyDescent="0.35">
      <c r="A69" s="3"/>
      <c r="B69" s="3" t="s">
        <v>563</v>
      </c>
      <c r="C69" s="3" t="s">
        <v>407</v>
      </c>
      <c r="D69" s="36">
        <v>83.850754216019041</v>
      </c>
      <c r="E69" s="36">
        <v>0</v>
      </c>
      <c r="F69" s="36">
        <v>1.8000803386785715</v>
      </c>
      <c r="G69" s="36">
        <v>7.0716016296288036</v>
      </c>
      <c r="H69" s="36">
        <v>47.220988309236944</v>
      </c>
      <c r="I69" s="36">
        <v>27.758083938474723</v>
      </c>
      <c r="J69" s="36"/>
      <c r="K69" s="3" t="s">
        <v>578</v>
      </c>
      <c r="L69" s="3" t="s">
        <v>371</v>
      </c>
      <c r="M69" s="36">
        <f t="shared" si="28"/>
        <v>3.5339571974944421</v>
      </c>
      <c r="N69" s="36">
        <f t="shared" si="29"/>
        <v>0</v>
      </c>
      <c r="O69" s="36">
        <f t="shared" si="30"/>
        <v>2.2236074219515563</v>
      </c>
      <c r="P69" s="36">
        <f t="shared" si="31"/>
        <v>0</v>
      </c>
      <c r="Q69" s="36">
        <f t="shared" si="32"/>
        <v>0.17801868944681642</v>
      </c>
      <c r="R69" s="36">
        <f t="shared" si="33"/>
        <v>1.1323310860960691</v>
      </c>
      <c r="S69" s="3"/>
      <c r="T69" s="36" t="s">
        <v>371</v>
      </c>
      <c r="U69" s="36">
        <f t="shared" si="20"/>
        <v>0</v>
      </c>
      <c r="V69" s="36">
        <f t="shared" si="21"/>
        <v>2.2236074219515563</v>
      </c>
      <c r="W69" s="36"/>
      <c r="X69" s="36">
        <f t="shared" si="22"/>
        <v>0</v>
      </c>
      <c r="Y69" s="36">
        <f t="shared" si="23"/>
        <v>0</v>
      </c>
      <c r="Z69" s="36">
        <f t="shared" si="24"/>
        <v>1.1323310860960691</v>
      </c>
      <c r="AA69" s="36">
        <f t="shared" si="25"/>
        <v>0.17801868944681642</v>
      </c>
      <c r="AB69" s="3"/>
      <c r="AC69" s="36" t="s">
        <v>371</v>
      </c>
      <c r="AD69" s="36">
        <f>GDP!Y68</f>
        <v>20.256687707697438</v>
      </c>
      <c r="AE69" s="36">
        <f>SUT!U69</f>
        <v>11.206126140465038</v>
      </c>
      <c r="AF69" s="36">
        <f>SUT!AD69</f>
        <v>0.16767796173970786</v>
      </c>
      <c r="AG69" s="36">
        <f>SUT!U69</f>
        <v>11.206126140465038</v>
      </c>
      <c r="AH69" s="36">
        <f>SUT!T69+SUT!U69</f>
        <v>32.358835975003238</v>
      </c>
      <c r="AI69" s="36">
        <f>SUT!T69+SUT!U69</f>
        <v>32.358835975003238</v>
      </c>
      <c r="AJ69" s="36">
        <f>SUT!T69+SUT!U69</f>
        <v>32.358835975003238</v>
      </c>
      <c r="AK69" s="3"/>
      <c r="AL69" s="36" t="s">
        <v>371</v>
      </c>
      <c r="AM69" s="30">
        <f t="shared" si="26"/>
        <v>0</v>
      </c>
      <c r="AN69" s="30">
        <f t="shared" si="15"/>
        <v>0.19842784152876577</v>
      </c>
      <c r="AO69" s="30">
        <f t="shared" si="16"/>
        <v>0</v>
      </c>
      <c r="AP69" s="30">
        <f t="shared" si="17"/>
        <v>0</v>
      </c>
      <c r="AQ69" s="30">
        <f t="shared" si="18"/>
        <v>0</v>
      </c>
      <c r="AR69" s="30">
        <f t="shared" si="19"/>
        <v>3.4992948663875909E-2</v>
      </c>
      <c r="AS69" s="30">
        <f t="shared" si="27"/>
        <v>5.5013934859811844E-3</v>
      </c>
      <c r="AT69" s="3"/>
    </row>
    <row r="70" spans="1:46" x14ac:dyDescent="0.35">
      <c r="A70" s="3"/>
      <c r="B70" s="3" t="s">
        <v>564</v>
      </c>
      <c r="C70" s="3" t="s">
        <v>408</v>
      </c>
      <c r="D70" s="36">
        <v>20.422388343414202</v>
      </c>
      <c r="E70" s="36">
        <v>0</v>
      </c>
      <c r="F70" s="36">
        <v>0.27197796594200002</v>
      </c>
      <c r="G70" s="36">
        <v>1.400306540165652</v>
      </c>
      <c r="H70" s="36">
        <v>10.131004633935806</v>
      </c>
      <c r="I70" s="36">
        <v>8.619099203370741</v>
      </c>
      <c r="J70" s="36"/>
      <c r="K70" s="3" t="s">
        <v>579</v>
      </c>
      <c r="L70" s="3" t="s">
        <v>156</v>
      </c>
      <c r="M70" s="36">
        <f t="shared" si="28"/>
        <v>27.938544270885419</v>
      </c>
      <c r="N70" s="36">
        <f t="shared" si="29"/>
        <v>0</v>
      </c>
      <c r="O70" s="36">
        <f t="shared" si="30"/>
        <v>9.377004254254091</v>
      </c>
      <c r="P70" s="36">
        <f t="shared" si="31"/>
        <v>0</v>
      </c>
      <c r="Q70" s="36">
        <f t="shared" si="32"/>
        <v>2.1804449948106677</v>
      </c>
      <c r="R70" s="36">
        <f t="shared" si="33"/>
        <v>16.381095021820663</v>
      </c>
      <c r="S70" s="3"/>
      <c r="T70" s="36" t="s">
        <v>156</v>
      </c>
      <c r="U70" s="36">
        <f t="shared" si="20"/>
        <v>0</v>
      </c>
      <c r="V70" s="36">
        <f t="shared" si="21"/>
        <v>9.377004254254091</v>
      </c>
      <c r="W70" s="36"/>
      <c r="X70" s="36">
        <f t="shared" si="22"/>
        <v>0</v>
      </c>
      <c r="Y70" s="36">
        <f t="shared" si="23"/>
        <v>0</v>
      </c>
      <c r="Z70" s="36">
        <f t="shared" si="24"/>
        <v>16.381095021820663</v>
      </c>
      <c r="AA70" s="36">
        <f t="shared" si="25"/>
        <v>2.1804449948106677</v>
      </c>
      <c r="AB70" s="3"/>
      <c r="AC70" s="36" t="s">
        <v>156</v>
      </c>
      <c r="AD70" s="36">
        <f>GDP!Y69</f>
        <v>123.85248424579999</v>
      </c>
      <c r="AE70" s="36">
        <f>SUT!U70</f>
        <v>138.67645737964611</v>
      </c>
      <c r="AF70" s="36">
        <f>SUT!AD70</f>
        <v>85.384994448715616</v>
      </c>
      <c r="AG70" s="36">
        <f>SUT!U70</f>
        <v>138.67645737964611</v>
      </c>
      <c r="AH70" s="36">
        <f>SUT!T70+SUT!U70</f>
        <v>255.8450002607164</v>
      </c>
      <c r="AI70" s="36">
        <f>SUT!T70+SUT!U70</f>
        <v>255.8450002607164</v>
      </c>
      <c r="AJ70" s="36">
        <f>SUT!T70+SUT!U70</f>
        <v>255.8450002607164</v>
      </c>
      <c r="AK70" s="3"/>
      <c r="AL70" s="36" t="s">
        <v>156</v>
      </c>
      <c r="AM70" s="30">
        <f t="shared" si="26"/>
        <v>0</v>
      </c>
      <c r="AN70" s="30">
        <f t="shared" si="15"/>
        <v>6.7617852600483128E-2</v>
      </c>
      <c r="AO70" s="30">
        <f t="shared" si="16"/>
        <v>0</v>
      </c>
      <c r="AP70" s="30">
        <f t="shared" si="17"/>
        <v>0</v>
      </c>
      <c r="AQ70" s="30">
        <f t="shared" si="18"/>
        <v>0</v>
      </c>
      <c r="AR70" s="30">
        <f t="shared" si="19"/>
        <v>6.402741896510647E-2</v>
      </c>
      <c r="AS70" s="30">
        <f t="shared" si="27"/>
        <v>8.5225233738736583E-3</v>
      </c>
      <c r="AT70" s="3"/>
    </row>
    <row r="71" spans="1:46" x14ac:dyDescent="0.35">
      <c r="A71" s="3"/>
      <c r="B71" s="3" t="s">
        <v>565</v>
      </c>
      <c r="C71" s="3" t="s">
        <v>409</v>
      </c>
      <c r="D71" s="36">
        <v>10.665380005728428</v>
      </c>
      <c r="E71" s="36">
        <v>0</v>
      </c>
      <c r="F71" s="36">
        <v>4.5193433753192951E-3</v>
      </c>
      <c r="G71" s="36">
        <v>7.7024129443796312</v>
      </c>
      <c r="H71" s="36">
        <v>1.4438591791281448</v>
      </c>
      <c r="I71" s="36">
        <v>1.5145885388453326</v>
      </c>
      <c r="J71" s="36"/>
      <c r="K71" s="3" t="s">
        <v>580</v>
      </c>
      <c r="L71" s="3" t="s">
        <v>157</v>
      </c>
      <c r="M71" s="36">
        <f t="shared" si="28"/>
        <v>42.426041809091082</v>
      </c>
      <c r="N71" s="36">
        <f t="shared" si="29"/>
        <v>0</v>
      </c>
      <c r="O71" s="36">
        <f t="shared" si="30"/>
        <v>14.072135801807905</v>
      </c>
      <c r="P71" s="36">
        <f t="shared" si="31"/>
        <v>0</v>
      </c>
      <c r="Q71" s="36">
        <f t="shared" si="32"/>
        <v>4.8996469770965918</v>
      </c>
      <c r="R71" s="36">
        <f t="shared" si="33"/>
        <v>23.454259030186584</v>
      </c>
      <c r="S71" s="3"/>
      <c r="T71" s="36" t="s">
        <v>157</v>
      </c>
      <c r="U71" s="36">
        <f t="shared" si="20"/>
        <v>0</v>
      </c>
      <c r="V71" s="36">
        <f t="shared" si="21"/>
        <v>14.072135801807905</v>
      </c>
      <c r="W71" s="36"/>
      <c r="X71" s="36">
        <f t="shared" si="22"/>
        <v>0</v>
      </c>
      <c r="Y71" s="36">
        <f t="shared" si="23"/>
        <v>0</v>
      </c>
      <c r="Z71" s="36">
        <f t="shared" si="24"/>
        <v>23.454259030186584</v>
      </c>
      <c r="AA71" s="36">
        <f t="shared" si="25"/>
        <v>4.8996469770965918</v>
      </c>
      <c r="AB71" s="3"/>
      <c r="AC71" s="36" t="s">
        <v>157</v>
      </c>
      <c r="AD71" s="36">
        <f>GDP!Y70</f>
        <v>13.181656485858781</v>
      </c>
      <c r="AE71" s="36">
        <f>SUT!U71</f>
        <v>311.83334056956096</v>
      </c>
      <c r="AF71" s="36">
        <f>SUT!AD71</f>
        <v>10.500660862828813</v>
      </c>
      <c r="AG71" s="36">
        <f>SUT!U71</f>
        <v>311.83334056956096</v>
      </c>
      <c r="AH71" s="36">
        <f>SUT!T71+SUT!U71</f>
        <v>323.95566406367323</v>
      </c>
      <c r="AI71" s="36">
        <f>SUT!T71+SUT!U71</f>
        <v>323.95566406367323</v>
      </c>
      <c r="AJ71" s="36">
        <f>SUT!T71+SUT!U71</f>
        <v>323.95566406367323</v>
      </c>
      <c r="AK71" s="3"/>
      <c r="AL71" s="36" t="s">
        <v>157</v>
      </c>
      <c r="AM71" s="30">
        <f t="shared" si="26"/>
        <v>0</v>
      </c>
      <c r="AN71" s="30">
        <f t="shared" si="15"/>
        <v>4.512710467747056E-2</v>
      </c>
      <c r="AO71" s="30">
        <f t="shared" si="16"/>
        <v>0</v>
      </c>
      <c r="AP71" s="30">
        <f t="shared" si="17"/>
        <v>0</v>
      </c>
      <c r="AQ71" s="30">
        <f t="shared" si="18"/>
        <v>0</v>
      </c>
      <c r="AR71" s="30">
        <f t="shared" si="19"/>
        <v>7.2399595475437242E-2</v>
      </c>
      <c r="AS71" s="30">
        <f t="shared" si="27"/>
        <v>1.512443683075586E-2</v>
      </c>
      <c r="AT71" s="3"/>
    </row>
    <row r="72" spans="1:46" x14ac:dyDescent="0.35">
      <c r="A72" s="3"/>
      <c r="B72" s="3" t="s">
        <v>566</v>
      </c>
      <c r="C72" s="3" t="s">
        <v>567</v>
      </c>
      <c r="D72" s="36">
        <v>28.974769512024814</v>
      </c>
      <c r="E72" s="36">
        <v>0</v>
      </c>
      <c r="F72" s="36">
        <v>11.971689956298716</v>
      </c>
      <c r="G72" s="36">
        <v>0</v>
      </c>
      <c r="H72" s="36">
        <v>0.91332881503556185</v>
      </c>
      <c r="I72" s="36">
        <v>16.089750740690533</v>
      </c>
      <c r="J72" s="36"/>
      <c r="K72" s="3" t="s">
        <v>582</v>
      </c>
      <c r="L72" s="3" t="s">
        <v>159</v>
      </c>
      <c r="M72" s="36">
        <f t="shared" ref="M72:M103" si="34">SUMIF($B$8:$B$124,$K72,D$8:D$124)</f>
        <v>36.700709784711371</v>
      </c>
      <c r="N72" s="36">
        <f t="shared" ref="N72:N103" si="35">SUMIF($B$8:$B$124,$K72,E$8:E$124)</f>
        <v>0</v>
      </c>
      <c r="O72" s="36">
        <f t="shared" ref="O72:O103" si="36">SUMIF($B$8:$B$124,$K72,F$8:F$124)</f>
        <v>14.577424269682902</v>
      </c>
      <c r="P72" s="36">
        <f t="shared" ref="P72:P103" si="37">SUMIF($B$8:$B$124,$K72,G$8:G$124)</f>
        <v>3.7736839604799473</v>
      </c>
      <c r="Q72" s="36">
        <f t="shared" ref="Q72:Q103" si="38">SUMIF($B$8:$B$124,$K72,H$8:H$124)</f>
        <v>1.686569262560633</v>
      </c>
      <c r="R72" s="36">
        <f t="shared" ref="R72:R103" si="39">SUMIF($B$8:$B$124,$K72,I$8:I$124)</f>
        <v>16.663032291987879</v>
      </c>
      <c r="S72" s="3"/>
      <c r="T72" s="36" t="s">
        <v>159</v>
      </c>
      <c r="U72" s="36">
        <f t="shared" si="20"/>
        <v>0</v>
      </c>
      <c r="V72" s="36">
        <f t="shared" si="21"/>
        <v>14.577424269682902</v>
      </c>
      <c r="W72" s="36"/>
      <c r="X72" s="36">
        <f t="shared" si="22"/>
        <v>3.7736839604799473</v>
      </c>
      <c r="Y72" s="36">
        <f t="shared" si="23"/>
        <v>0</v>
      </c>
      <c r="Z72" s="36">
        <f t="shared" si="24"/>
        <v>16.663032291987879</v>
      </c>
      <c r="AA72" s="36">
        <f t="shared" si="25"/>
        <v>1.686569262560633</v>
      </c>
      <c r="AB72" s="3"/>
      <c r="AC72" s="36" t="s">
        <v>159</v>
      </c>
      <c r="AD72" s="36">
        <f>GDP!Y71</f>
        <v>8.8180832353152798</v>
      </c>
      <c r="AE72" s="36">
        <f>SUT!U72</f>
        <v>109.95766802839559</v>
      </c>
      <c r="AF72" s="36">
        <f>SUT!AD72</f>
        <v>14.636351120354432</v>
      </c>
      <c r="AG72" s="36">
        <f>SUT!U72</f>
        <v>109.95766802839559</v>
      </c>
      <c r="AH72" s="36">
        <f>SUT!T72+SUT!U72</f>
        <v>118.77575126371082</v>
      </c>
      <c r="AI72" s="36">
        <f>SUT!T72+SUT!U72</f>
        <v>118.77575126371082</v>
      </c>
      <c r="AJ72" s="36">
        <f>SUT!T72+SUT!U72</f>
        <v>118.77575126371082</v>
      </c>
      <c r="AK72" s="3"/>
      <c r="AL72" s="36" t="s">
        <v>159</v>
      </c>
      <c r="AM72" s="30">
        <f t="shared" si="26"/>
        <v>0</v>
      </c>
      <c r="AN72" s="30">
        <f t="shared" ref="AN72:AN111" si="40">IF(AE72&lt;&gt;0,V72/AE72,0)</f>
        <v>0.13257305771452349</v>
      </c>
      <c r="AO72" s="30">
        <f t="shared" ref="AO72:AO111" si="41">IF(AF72&lt;&gt;0,W72/AF72,0)</f>
        <v>0</v>
      </c>
      <c r="AP72" s="30">
        <f t="shared" ref="AP72:AP111" si="42">IF(AG72&lt;&gt;0,X72/AG72,0)</f>
        <v>3.4319425176472705E-2</v>
      </c>
      <c r="AQ72" s="30">
        <f t="shared" ref="AQ72:AQ111" si="43">IF(AH72&lt;&gt;0,Y72/AH72,0)</f>
        <v>0</v>
      </c>
      <c r="AR72" s="30">
        <f t="shared" ref="AR72:AR111" si="44">IF(AI72&lt;&gt;0,Z72/AI72,0)</f>
        <v>0.1402898496932419</v>
      </c>
      <c r="AS72" s="30">
        <f t="shared" si="27"/>
        <v>1.4199609302542254E-2</v>
      </c>
      <c r="AT72" s="3"/>
    </row>
    <row r="73" spans="1:46" x14ac:dyDescent="0.35">
      <c r="A73" s="3"/>
      <c r="B73" s="3" t="s">
        <v>568</v>
      </c>
      <c r="C73" s="3" t="s">
        <v>569</v>
      </c>
      <c r="D73" s="36">
        <v>7.3495801124865769</v>
      </c>
      <c r="E73" s="36">
        <v>0</v>
      </c>
      <c r="F73" s="36">
        <v>2.3473625422885291</v>
      </c>
      <c r="G73" s="36">
        <v>0</v>
      </c>
      <c r="H73" s="36">
        <v>0.59840853282163686</v>
      </c>
      <c r="I73" s="36">
        <v>4.403809037376412</v>
      </c>
      <c r="J73" s="36"/>
      <c r="K73" s="3" t="s">
        <v>584</v>
      </c>
      <c r="L73" s="3" t="s">
        <v>244</v>
      </c>
      <c r="M73" s="36">
        <f t="shared" si="34"/>
        <v>4.1907242243034304</v>
      </c>
      <c r="N73" s="36">
        <f t="shared" si="35"/>
        <v>0</v>
      </c>
      <c r="O73" s="36">
        <f t="shared" si="36"/>
        <v>1.6196746309865186</v>
      </c>
      <c r="P73" s="36">
        <f t="shared" si="37"/>
        <v>0</v>
      </c>
      <c r="Q73" s="36">
        <f t="shared" si="38"/>
        <v>0.1558795943451933</v>
      </c>
      <c r="R73" s="36">
        <f t="shared" si="39"/>
        <v>2.4151699989717188</v>
      </c>
      <c r="S73" s="3"/>
      <c r="T73" s="36" t="s">
        <v>244</v>
      </c>
      <c r="U73" s="36">
        <f t="shared" ref="U73:U111" si="45">N73-Y73</f>
        <v>0</v>
      </c>
      <c r="V73" s="36">
        <f t="shared" ref="V73:V111" si="46">O73</f>
        <v>1.6196746309865186</v>
      </c>
      <c r="W73" s="36"/>
      <c r="X73" s="36">
        <f t="shared" ref="X73:X111" si="47">P73</f>
        <v>0</v>
      </c>
      <c r="Y73" s="36">
        <f t="shared" ref="Y73:Y111" si="48">N73</f>
        <v>0</v>
      </c>
      <c r="Z73" s="36">
        <f t="shared" ref="Z73:Z111" si="49">R73</f>
        <v>2.4151699989717188</v>
      </c>
      <c r="AA73" s="36">
        <f t="shared" ref="AA73:AA111" si="50">Q73</f>
        <v>0.1558795943451933</v>
      </c>
      <c r="AB73" s="3"/>
      <c r="AC73" s="36" t="s">
        <v>244</v>
      </c>
      <c r="AD73" s="36">
        <f>GDP!Y72</f>
        <v>38.490719614199634</v>
      </c>
      <c r="AE73" s="36">
        <f>SUT!U73</f>
        <v>10.087123380230958</v>
      </c>
      <c r="AF73" s="36">
        <f>SUT!AD73</f>
        <v>2.887683707013418</v>
      </c>
      <c r="AG73" s="36">
        <f>SUT!U73</f>
        <v>10.087123380230958</v>
      </c>
      <c r="AH73" s="36">
        <f>SUT!T73+SUT!U73</f>
        <v>37.677433272401274</v>
      </c>
      <c r="AI73" s="36">
        <f>SUT!T73+SUT!U73</f>
        <v>37.677433272401274</v>
      </c>
      <c r="AJ73" s="36">
        <f>SUT!T73+SUT!U73</f>
        <v>37.677433272401274</v>
      </c>
      <c r="AK73" s="3"/>
      <c r="AL73" s="36" t="s">
        <v>244</v>
      </c>
      <c r="AM73" s="30">
        <f t="shared" ref="AM73:AM111" si="51">IF(AD73&lt;&gt;0,U73/AD73,0)</f>
        <v>0</v>
      </c>
      <c r="AN73" s="30">
        <f t="shared" si="40"/>
        <v>0.16056853573941654</v>
      </c>
      <c r="AO73" s="30">
        <f t="shared" si="41"/>
        <v>0</v>
      </c>
      <c r="AP73" s="30">
        <f t="shared" si="42"/>
        <v>0</v>
      </c>
      <c r="AQ73" s="30">
        <f t="shared" si="43"/>
        <v>0</v>
      </c>
      <c r="AR73" s="30">
        <f t="shared" si="44"/>
        <v>6.4101234856166048E-2</v>
      </c>
      <c r="AS73" s="30">
        <f t="shared" ref="AS73:AS111" si="52">IF(AJ73&lt;&gt;0,AA73/AJ73,0)</f>
        <v>4.1372137326396684E-3</v>
      </c>
      <c r="AT73" s="3"/>
    </row>
    <row r="74" spans="1:46" x14ac:dyDescent="0.35">
      <c r="A74" s="3"/>
      <c r="B74" s="3" t="s">
        <v>570</v>
      </c>
      <c r="C74" s="3" t="s">
        <v>410</v>
      </c>
      <c r="D74" s="36">
        <v>1.2592033833311056</v>
      </c>
      <c r="E74" s="36">
        <v>0</v>
      </c>
      <c r="F74" s="36">
        <v>0.47977108438827054</v>
      </c>
      <c r="G74" s="36">
        <v>0</v>
      </c>
      <c r="H74" s="36">
        <v>8.6408260693857389E-2</v>
      </c>
      <c r="I74" s="36">
        <v>0.69302403824897774</v>
      </c>
      <c r="J74" s="36"/>
      <c r="K74" s="3" t="s">
        <v>585</v>
      </c>
      <c r="L74" s="3" t="s">
        <v>160</v>
      </c>
      <c r="M74" s="36">
        <f t="shared" si="34"/>
        <v>5.7570425096204456</v>
      </c>
      <c r="N74" s="36">
        <f t="shared" si="35"/>
        <v>0</v>
      </c>
      <c r="O74" s="36">
        <f t="shared" si="36"/>
        <v>2.0948799566181431</v>
      </c>
      <c r="P74" s="36">
        <f t="shared" si="37"/>
        <v>0</v>
      </c>
      <c r="Q74" s="36">
        <f t="shared" si="38"/>
        <v>0.78965483694632177</v>
      </c>
      <c r="R74" s="36">
        <f t="shared" si="39"/>
        <v>2.8725077160559809</v>
      </c>
      <c r="S74" s="3"/>
      <c r="T74" s="36" t="s">
        <v>160</v>
      </c>
      <c r="U74" s="36">
        <f t="shared" si="45"/>
        <v>0</v>
      </c>
      <c r="V74" s="36">
        <f t="shared" si="46"/>
        <v>2.0948799566181431</v>
      </c>
      <c r="W74" s="36"/>
      <c r="X74" s="36">
        <f t="shared" si="47"/>
        <v>0</v>
      </c>
      <c r="Y74" s="36">
        <f t="shared" si="48"/>
        <v>0</v>
      </c>
      <c r="Z74" s="36">
        <f t="shared" si="49"/>
        <v>2.8725077160559809</v>
      </c>
      <c r="AA74" s="36">
        <f t="shared" si="50"/>
        <v>0.78965483694632177</v>
      </c>
      <c r="AB74" s="3"/>
      <c r="AC74" s="36" t="s">
        <v>160</v>
      </c>
      <c r="AD74" s="36">
        <f>GDP!Y73</f>
        <v>46.472325030316334</v>
      </c>
      <c r="AE74" s="36">
        <f>SUT!U74</f>
        <v>50.977157939788498</v>
      </c>
      <c r="AF74" s="36">
        <f>SUT!AD74</f>
        <v>21.817390249148467</v>
      </c>
      <c r="AG74" s="36">
        <f>SUT!U74</f>
        <v>50.977157939788498</v>
      </c>
      <c r="AH74" s="36">
        <f>SUT!T74+SUT!U74</f>
        <v>96.068300856107655</v>
      </c>
      <c r="AI74" s="36">
        <f>SUT!T74+SUT!U74</f>
        <v>96.068300856107655</v>
      </c>
      <c r="AJ74" s="36">
        <f>SUT!T74+SUT!U74</f>
        <v>96.068300856107655</v>
      </c>
      <c r="AK74" s="3"/>
      <c r="AL74" s="36" t="s">
        <v>160</v>
      </c>
      <c r="AM74" s="30">
        <f t="shared" si="51"/>
        <v>0</v>
      </c>
      <c r="AN74" s="30">
        <f t="shared" si="40"/>
        <v>4.1094483123058835E-2</v>
      </c>
      <c r="AO74" s="30">
        <f t="shared" si="41"/>
        <v>0</v>
      </c>
      <c r="AP74" s="30">
        <f t="shared" si="42"/>
        <v>0</v>
      </c>
      <c r="AQ74" s="30">
        <f t="shared" si="43"/>
        <v>0</v>
      </c>
      <c r="AR74" s="30">
        <f t="shared" si="44"/>
        <v>2.9900682019540038E-2</v>
      </c>
      <c r="AS74" s="30">
        <f t="shared" si="52"/>
        <v>8.2197231543532454E-3</v>
      </c>
      <c r="AT74" s="3"/>
    </row>
    <row r="75" spans="1:46" x14ac:dyDescent="0.35">
      <c r="A75" s="3"/>
      <c r="B75" s="3" t="s">
        <v>571</v>
      </c>
      <c r="C75" s="3" t="s">
        <v>411</v>
      </c>
      <c r="D75" s="36">
        <v>55.640100762240586</v>
      </c>
      <c r="E75" s="36">
        <v>0</v>
      </c>
      <c r="F75" s="36">
        <v>1.6383795204224076</v>
      </c>
      <c r="G75" s="36">
        <v>49.786410070099812</v>
      </c>
      <c r="H75" s="36">
        <v>4.2153111717183691</v>
      </c>
      <c r="I75" s="36">
        <v>0</v>
      </c>
      <c r="J75" s="36"/>
      <c r="K75" s="3" t="s">
        <v>586</v>
      </c>
      <c r="L75" s="3" t="s">
        <v>372</v>
      </c>
      <c r="M75" s="45">
        <f t="shared" si="34"/>
        <v>0</v>
      </c>
      <c r="N75" s="45">
        <f t="shared" si="35"/>
        <v>0</v>
      </c>
      <c r="O75" s="45">
        <f t="shared" si="36"/>
        <v>0</v>
      </c>
      <c r="P75" s="45">
        <f t="shared" si="37"/>
        <v>0</v>
      </c>
      <c r="Q75" s="45">
        <f t="shared" si="38"/>
        <v>0</v>
      </c>
      <c r="R75" s="45">
        <f t="shared" si="39"/>
        <v>0</v>
      </c>
      <c r="S75" s="3"/>
      <c r="T75" s="45" t="s">
        <v>372</v>
      </c>
      <c r="U75" s="45">
        <f t="shared" si="45"/>
        <v>0</v>
      </c>
      <c r="V75" s="45">
        <f t="shared" si="46"/>
        <v>0</v>
      </c>
      <c r="W75" s="45"/>
      <c r="X75" s="45">
        <f t="shared" si="47"/>
        <v>0</v>
      </c>
      <c r="Y75" s="45">
        <f t="shared" si="48"/>
        <v>0</v>
      </c>
      <c r="Z75" s="45">
        <f t="shared" si="49"/>
        <v>0</v>
      </c>
      <c r="AA75" s="45">
        <f t="shared" si="50"/>
        <v>0</v>
      </c>
      <c r="AB75" s="3"/>
      <c r="AC75" s="45" t="s">
        <v>372</v>
      </c>
      <c r="AD75" s="45">
        <f>GDP!Y74</f>
        <v>0.78312071127905725</v>
      </c>
      <c r="AE75" s="45">
        <f>SUT!U75</f>
        <v>30.876564851030132</v>
      </c>
      <c r="AF75" s="45">
        <f>SUT!AD75</f>
        <v>0.76195313106494267</v>
      </c>
      <c r="AG75" s="45">
        <f>SUT!U75</f>
        <v>30.876564851030132</v>
      </c>
      <c r="AH75" s="45">
        <f>SUT!T75+SUT!U75</f>
        <v>31.136632372215846</v>
      </c>
      <c r="AI75" s="45">
        <f>SUT!T75+SUT!U75</f>
        <v>31.136632372215846</v>
      </c>
      <c r="AJ75" s="45">
        <f>SUT!T75+SUT!U75</f>
        <v>31.136632372215846</v>
      </c>
      <c r="AK75" s="3"/>
      <c r="AL75" s="45" t="s">
        <v>372</v>
      </c>
      <c r="AM75" s="129">
        <f t="shared" si="51"/>
        <v>0</v>
      </c>
      <c r="AN75" s="129">
        <f t="shared" si="40"/>
        <v>0</v>
      </c>
      <c r="AO75" s="129">
        <f t="shared" si="41"/>
        <v>0</v>
      </c>
      <c r="AP75" s="129">
        <f t="shared" si="42"/>
        <v>0</v>
      </c>
      <c r="AQ75" s="129">
        <f t="shared" si="43"/>
        <v>0</v>
      </c>
      <c r="AR75" s="129">
        <f t="shared" si="44"/>
        <v>0</v>
      </c>
      <c r="AS75" s="129">
        <f t="shared" si="52"/>
        <v>0</v>
      </c>
      <c r="AT75" s="3"/>
    </row>
    <row r="76" spans="1:46" x14ac:dyDescent="0.35">
      <c r="A76" s="3"/>
      <c r="B76" s="3" t="s">
        <v>572</v>
      </c>
      <c r="C76" s="3" t="s">
        <v>573</v>
      </c>
      <c r="D76" s="36">
        <v>16.461887637526655</v>
      </c>
      <c r="E76" s="36">
        <v>0</v>
      </c>
      <c r="F76" s="36">
        <v>2.6439730486296811</v>
      </c>
      <c r="G76" s="36">
        <v>0</v>
      </c>
      <c r="H76" s="36">
        <v>2.1441774592105465</v>
      </c>
      <c r="I76" s="36">
        <v>11.673737129686428</v>
      </c>
      <c r="J76" s="36"/>
      <c r="K76" s="3" t="s">
        <v>587</v>
      </c>
      <c r="L76" s="3" t="s">
        <v>161</v>
      </c>
      <c r="M76" s="36">
        <f t="shared" si="34"/>
        <v>-4.5325484399561971</v>
      </c>
      <c r="N76" s="36">
        <f t="shared" si="35"/>
        <v>-19.558990234374999</v>
      </c>
      <c r="O76" s="36">
        <f t="shared" si="36"/>
        <v>0</v>
      </c>
      <c r="P76" s="36">
        <f t="shared" si="37"/>
        <v>0</v>
      </c>
      <c r="Q76" s="36">
        <f t="shared" si="38"/>
        <v>4.5798558414111318E-2</v>
      </c>
      <c r="R76" s="36">
        <f t="shared" si="39"/>
        <v>14.980643236004694</v>
      </c>
      <c r="S76" s="3"/>
      <c r="T76" s="36" t="s">
        <v>161</v>
      </c>
      <c r="U76" s="36">
        <f t="shared" si="45"/>
        <v>0</v>
      </c>
      <c r="V76" s="36">
        <f t="shared" si="46"/>
        <v>0</v>
      </c>
      <c r="W76" s="36"/>
      <c r="X76" s="36">
        <f t="shared" si="47"/>
        <v>0</v>
      </c>
      <c r="Y76" s="36">
        <f t="shared" si="48"/>
        <v>-19.558990234374999</v>
      </c>
      <c r="Z76" s="36">
        <f t="shared" si="49"/>
        <v>14.980643236004694</v>
      </c>
      <c r="AA76" s="36">
        <f t="shared" si="50"/>
        <v>4.5798558414111318E-2</v>
      </c>
      <c r="AB76" s="3"/>
      <c r="AC76" s="36" t="s">
        <v>161</v>
      </c>
      <c r="AD76" s="36">
        <f>GDP!Y75</f>
        <v>162.1164060529108</v>
      </c>
      <c r="AE76" s="36">
        <f>SUT!U76</f>
        <v>3.2941673651603067</v>
      </c>
      <c r="AF76" s="36">
        <f>SUT!AD76</f>
        <v>1.3257822137146427</v>
      </c>
      <c r="AG76" s="36">
        <f>SUT!U76</f>
        <v>3.2941673651603067</v>
      </c>
      <c r="AH76" s="36">
        <f>SUT!T76+SUT!U76</f>
        <v>166.89974111995366</v>
      </c>
      <c r="AI76" s="36">
        <f>SUT!T76+SUT!U76</f>
        <v>166.89974111995366</v>
      </c>
      <c r="AJ76" s="36">
        <f>SUT!T76+SUT!U76</f>
        <v>166.89974111995366</v>
      </c>
      <c r="AK76" s="3"/>
      <c r="AL76" s="36" t="s">
        <v>161</v>
      </c>
      <c r="AM76" s="30">
        <f t="shared" si="51"/>
        <v>0</v>
      </c>
      <c r="AN76" s="30">
        <f t="shared" si="40"/>
        <v>0</v>
      </c>
      <c r="AO76" s="30">
        <f t="shared" si="41"/>
        <v>0</v>
      </c>
      <c r="AP76" s="30">
        <f t="shared" si="42"/>
        <v>0</v>
      </c>
      <c r="AQ76" s="30">
        <f t="shared" si="43"/>
        <v>-0.11719005735495792</v>
      </c>
      <c r="AR76" s="30">
        <f t="shared" si="44"/>
        <v>8.9758337163853674E-2</v>
      </c>
      <c r="AS76" s="30">
        <f t="shared" si="52"/>
        <v>2.7440760606809524E-4</v>
      </c>
      <c r="AT76" s="3"/>
    </row>
    <row r="77" spans="1:46" x14ac:dyDescent="0.35">
      <c r="A77" s="3"/>
      <c r="B77" s="3" t="s">
        <v>574</v>
      </c>
      <c r="C77" s="3" t="s">
        <v>412</v>
      </c>
      <c r="D77" s="36">
        <v>2.6236723629954559</v>
      </c>
      <c r="E77" s="36">
        <v>0</v>
      </c>
      <c r="F77" s="36">
        <v>1.2581545328256448E-5</v>
      </c>
      <c r="G77" s="36">
        <v>0</v>
      </c>
      <c r="H77" s="36">
        <v>1.1943216455762349</v>
      </c>
      <c r="I77" s="36">
        <v>1.4293381358738926</v>
      </c>
      <c r="J77" s="36"/>
      <c r="K77" s="3" t="s">
        <v>588</v>
      </c>
      <c r="L77" s="3" t="s">
        <v>162</v>
      </c>
      <c r="M77" s="36">
        <f t="shared" si="34"/>
        <v>-2.1653538005717801</v>
      </c>
      <c r="N77" s="36">
        <f t="shared" si="35"/>
        <v>-2.7111614446250001</v>
      </c>
      <c r="O77" s="36">
        <f t="shared" si="36"/>
        <v>0</v>
      </c>
      <c r="P77" s="36">
        <f t="shared" si="37"/>
        <v>0</v>
      </c>
      <c r="Q77" s="36">
        <f t="shared" si="38"/>
        <v>0</v>
      </c>
      <c r="R77" s="36">
        <f t="shared" si="39"/>
        <v>0.54580764405322002</v>
      </c>
      <c r="S77" s="3"/>
      <c r="T77" s="36" t="s">
        <v>162</v>
      </c>
      <c r="U77" s="36">
        <f t="shared" si="45"/>
        <v>0</v>
      </c>
      <c r="V77" s="36">
        <f t="shared" si="46"/>
        <v>0</v>
      </c>
      <c r="W77" s="36"/>
      <c r="X77" s="36">
        <f t="shared" si="47"/>
        <v>0</v>
      </c>
      <c r="Y77" s="36">
        <f t="shared" si="48"/>
        <v>-2.7111614446250001</v>
      </c>
      <c r="Z77" s="36">
        <f t="shared" si="49"/>
        <v>0.54580764405322002</v>
      </c>
      <c r="AA77" s="36">
        <f t="shared" si="50"/>
        <v>0</v>
      </c>
      <c r="AB77" s="3"/>
      <c r="AC77" s="36" t="s">
        <v>162</v>
      </c>
      <c r="AD77" s="36">
        <f>GDP!Y76</f>
        <v>44.182947054088658</v>
      </c>
      <c r="AE77" s="36">
        <f>SUT!U77</f>
        <v>0</v>
      </c>
      <c r="AF77" s="36">
        <f>SUT!AD77</f>
        <v>0</v>
      </c>
      <c r="AG77" s="36">
        <f>SUT!U77</f>
        <v>0</v>
      </c>
      <c r="AH77" s="36">
        <f>SUT!T77+SUT!U77</f>
        <v>48.901117981071067</v>
      </c>
      <c r="AI77" s="36">
        <f>SUT!T77+SUT!U77</f>
        <v>48.901117981071067</v>
      </c>
      <c r="AJ77" s="36">
        <f>SUT!T77+SUT!U77</f>
        <v>48.901117981071067</v>
      </c>
      <c r="AK77" s="3"/>
      <c r="AL77" s="36" t="s">
        <v>162</v>
      </c>
      <c r="AM77" s="30">
        <f t="shared" si="51"/>
        <v>0</v>
      </c>
      <c r="AN77" s="30">
        <f t="shared" si="40"/>
        <v>0</v>
      </c>
      <c r="AO77" s="30">
        <f t="shared" si="41"/>
        <v>0</v>
      </c>
      <c r="AP77" s="30">
        <f t="shared" si="42"/>
        <v>0</v>
      </c>
      <c r="AQ77" s="30">
        <f t="shared" si="43"/>
        <v>-5.5441706786222199E-2</v>
      </c>
      <c r="AR77" s="30">
        <f t="shared" si="44"/>
        <v>1.1161455332462837E-2</v>
      </c>
      <c r="AS77" s="30">
        <f t="shared" si="52"/>
        <v>0</v>
      </c>
      <c r="AT77" s="3"/>
    </row>
    <row r="78" spans="1:46" x14ac:dyDescent="0.35">
      <c r="A78" s="3"/>
      <c r="B78" s="3" t="s">
        <v>575</v>
      </c>
      <c r="C78" s="3" t="s">
        <v>413</v>
      </c>
      <c r="D78" s="36">
        <v>12.722714645662691</v>
      </c>
      <c r="E78" s="36">
        <v>0</v>
      </c>
      <c r="F78" s="36">
        <v>5.080354652082371</v>
      </c>
      <c r="G78" s="36">
        <v>0</v>
      </c>
      <c r="H78" s="36">
        <v>0.67273333261457235</v>
      </c>
      <c r="I78" s="36">
        <v>6.969626660965746</v>
      </c>
      <c r="J78" s="36"/>
      <c r="K78" s="3" t="s">
        <v>589</v>
      </c>
      <c r="L78" s="3" t="s">
        <v>373</v>
      </c>
      <c r="M78" s="36">
        <f t="shared" si="34"/>
        <v>0</v>
      </c>
      <c r="N78" s="36">
        <f t="shared" si="35"/>
        <v>0</v>
      </c>
      <c r="O78" s="36">
        <f t="shared" si="36"/>
        <v>0</v>
      </c>
      <c r="P78" s="36">
        <f t="shared" si="37"/>
        <v>0</v>
      </c>
      <c r="Q78" s="36">
        <f t="shared" si="38"/>
        <v>0</v>
      </c>
      <c r="R78" s="36">
        <f t="shared" si="39"/>
        <v>0</v>
      </c>
      <c r="S78" s="3"/>
      <c r="T78" s="36" t="s">
        <v>373</v>
      </c>
      <c r="U78" s="36">
        <f t="shared" si="45"/>
        <v>0</v>
      </c>
      <c r="V78" s="36">
        <f t="shared" si="46"/>
        <v>0</v>
      </c>
      <c r="W78" s="36"/>
      <c r="X78" s="36">
        <f t="shared" si="47"/>
        <v>0</v>
      </c>
      <c r="Y78" s="36">
        <f t="shared" si="48"/>
        <v>0</v>
      </c>
      <c r="Z78" s="36">
        <f t="shared" si="49"/>
        <v>0</v>
      </c>
      <c r="AA78" s="36">
        <f t="shared" si="50"/>
        <v>0</v>
      </c>
      <c r="AB78" s="3"/>
      <c r="AC78" s="36" t="s">
        <v>373</v>
      </c>
      <c r="AD78" s="36">
        <f>GDP!Y77</f>
        <v>9.153179196934369</v>
      </c>
      <c r="AE78" s="36">
        <f>SUT!U78</f>
        <v>0</v>
      </c>
      <c r="AF78" s="36">
        <f>SUT!AD78</f>
        <v>0</v>
      </c>
      <c r="AG78" s="36">
        <f>SUT!U78</f>
        <v>0</v>
      </c>
      <c r="AH78" s="36">
        <f>SUT!T78+SUT!U78</f>
        <v>8.6291667936945124</v>
      </c>
      <c r="AI78" s="36">
        <f>SUT!T78+SUT!U78</f>
        <v>8.6291667936945124</v>
      </c>
      <c r="AJ78" s="36">
        <f>SUT!T78+SUT!U78</f>
        <v>8.6291667936945124</v>
      </c>
      <c r="AK78" s="3"/>
      <c r="AL78" s="36" t="s">
        <v>373</v>
      </c>
      <c r="AM78" s="30">
        <f t="shared" si="51"/>
        <v>0</v>
      </c>
      <c r="AN78" s="30">
        <f t="shared" si="40"/>
        <v>0</v>
      </c>
      <c r="AO78" s="30">
        <f t="shared" si="41"/>
        <v>0</v>
      </c>
      <c r="AP78" s="30">
        <f t="shared" si="42"/>
        <v>0</v>
      </c>
      <c r="AQ78" s="30">
        <f t="shared" si="43"/>
        <v>0</v>
      </c>
      <c r="AR78" s="30">
        <f t="shared" si="44"/>
        <v>0</v>
      </c>
      <c r="AS78" s="30">
        <f t="shared" si="52"/>
        <v>0</v>
      </c>
      <c r="AT78" s="3"/>
    </row>
    <row r="79" spans="1:46" x14ac:dyDescent="0.35">
      <c r="A79" s="3"/>
      <c r="B79" s="3" t="s">
        <v>576</v>
      </c>
      <c r="C79" s="3" t="s">
        <v>414</v>
      </c>
      <c r="D79" s="36">
        <v>4.2593534978240601</v>
      </c>
      <c r="E79" s="36">
        <v>0</v>
      </c>
      <c r="F79" s="36">
        <v>1.9429941668458088</v>
      </c>
      <c r="G79" s="36">
        <v>0</v>
      </c>
      <c r="H79" s="36">
        <v>0.32241022855332713</v>
      </c>
      <c r="I79" s="36">
        <v>1.9939491024249247</v>
      </c>
      <c r="J79" s="36"/>
      <c r="K79" s="3" t="s">
        <v>590</v>
      </c>
      <c r="L79" s="3" t="s">
        <v>163</v>
      </c>
      <c r="M79" s="36">
        <f t="shared" si="34"/>
        <v>67.147675153253985</v>
      </c>
      <c r="N79" s="36">
        <f t="shared" si="35"/>
        <v>0</v>
      </c>
      <c r="O79" s="36">
        <f t="shared" si="36"/>
        <v>0</v>
      </c>
      <c r="P79" s="36">
        <f t="shared" si="37"/>
        <v>0</v>
      </c>
      <c r="Q79" s="36">
        <f t="shared" si="38"/>
        <v>0</v>
      </c>
      <c r="R79" s="36">
        <f t="shared" si="39"/>
        <v>67.147675153253985</v>
      </c>
      <c r="S79" s="3"/>
      <c r="T79" s="36" t="s">
        <v>163</v>
      </c>
      <c r="U79" s="36">
        <f t="shared" si="45"/>
        <v>0</v>
      </c>
      <c r="V79" s="36">
        <f t="shared" si="46"/>
        <v>0</v>
      </c>
      <c r="W79" s="36"/>
      <c r="X79" s="36">
        <f t="shared" si="47"/>
        <v>0</v>
      </c>
      <c r="Y79" s="36">
        <f t="shared" si="48"/>
        <v>0</v>
      </c>
      <c r="Z79" s="36">
        <f t="shared" si="49"/>
        <v>67.147675153253985</v>
      </c>
      <c r="AA79" s="36">
        <f t="shared" si="50"/>
        <v>0</v>
      </c>
      <c r="AB79" s="3"/>
      <c r="AC79" s="36" t="s">
        <v>163</v>
      </c>
      <c r="AD79" s="36">
        <f>GDP!Y78</f>
        <v>1301.5981047316182</v>
      </c>
      <c r="AE79" s="36">
        <f>SUT!U79</f>
        <v>16.625815247276886</v>
      </c>
      <c r="AF79" s="36">
        <f>SUT!AD79</f>
        <v>35.758170302990457</v>
      </c>
      <c r="AG79" s="36">
        <f>SUT!U79</f>
        <v>16.625815247276886</v>
      </c>
      <c r="AH79" s="36">
        <f>SUT!T79+SUT!U79</f>
        <v>1304.8081309458855</v>
      </c>
      <c r="AI79" s="36">
        <f>SUT!T79+SUT!U79</f>
        <v>1304.8081309458855</v>
      </c>
      <c r="AJ79" s="36">
        <f>SUT!T79+SUT!U79</f>
        <v>1304.8081309458855</v>
      </c>
      <c r="AK79" s="3"/>
      <c r="AL79" s="36" t="s">
        <v>163</v>
      </c>
      <c r="AM79" s="30">
        <f t="shared" si="51"/>
        <v>0</v>
      </c>
      <c r="AN79" s="30">
        <f t="shared" si="40"/>
        <v>0</v>
      </c>
      <c r="AO79" s="30">
        <f t="shared" si="41"/>
        <v>0</v>
      </c>
      <c r="AP79" s="30">
        <f t="shared" si="42"/>
        <v>0</v>
      </c>
      <c r="AQ79" s="30">
        <f t="shared" si="43"/>
        <v>0</v>
      </c>
      <c r="AR79" s="30">
        <f t="shared" si="44"/>
        <v>5.146172342180079E-2</v>
      </c>
      <c r="AS79" s="30">
        <f t="shared" si="52"/>
        <v>0</v>
      </c>
      <c r="AT79" s="3"/>
    </row>
    <row r="80" spans="1:46" x14ac:dyDescent="0.35">
      <c r="A80" s="3"/>
      <c r="B80" s="3" t="s">
        <v>577</v>
      </c>
      <c r="C80" s="3" t="s">
        <v>324</v>
      </c>
      <c r="D80" s="36">
        <v>11.901373041810533</v>
      </c>
      <c r="E80" s="36">
        <v>0</v>
      </c>
      <c r="F80" s="36">
        <v>0.86124896480479052</v>
      </c>
      <c r="G80" s="36">
        <v>0</v>
      </c>
      <c r="H80" s="36">
        <v>0.58599424216788643</v>
      </c>
      <c r="I80" s="36">
        <v>10.454129834837856</v>
      </c>
      <c r="J80" s="36"/>
      <c r="K80" s="3" t="s">
        <v>591</v>
      </c>
      <c r="L80" s="3" t="s">
        <v>374</v>
      </c>
      <c r="M80" s="45">
        <f t="shared" si="34"/>
        <v>0</v>
      </c>
      <c r="N80" s="45">
        <f t="shared" si="35"/>
        <v>0</v>
      </c>
      <c r="O80" s="45">
        <f t="shared" si="36"/>
        <v>0</v>
      </c>
      <c r="P80" s="45">
        <f t="shared" si="37"/>
        <v>0</v>
      </c>
      <c r="Q80" s="45">
        <f t="shared" si="38"/>
        <v>0</v>
      </c>
      <c r="R80" s="45">
        <f t="shared" si="39"/>
        <v>0</v>
      </c>
      <c r="S80" s="3"/>
      <c r="T80" s="45" t="s">
        <v>374</v>
      </c>
      <c r="U80" s="45">
        <f t="shared" si="45"/>
        <v>0</v>
      </c>
      <c r="V80" s="45">
        <f t="shared" si="46"/>
        <v>0</v>
      </c>
      <c r="W80" s="45"/>
      <c r="X80" s="45">
        <f t="shared" si="47"/>
        <v>0</v>
      </c>
      <c r="Y80" s="45">
        <f t="shared" si="48"/>
        <v>0</v>
      </c>
      <c r="Z80" s="45">
        <f t="shared" si="49"/>
        <v>0</v>
      </c>
      <c r="AA80" s="45">
        <f t="shared" si="50"/>
        <v>0</v>
      </c>
      <c r="AB80" s="3"/>
      <c r="AC80" s="45" t="s">
        <v>374</v>
      </c>
      <c r="AD80" s="45">
        <f>GDP!Y79</f>
        <v>0</v>
      </c>
      <c r="AE80" s="45">
        <f>SUT!U80</f>
        <v>0</v>
      </c>
      <c r="AF80" s="45">
        <f>SUT!AD80</f>
        <v>0</v>
      </c>
      <c r="AG80" s="45">
        <f>SUT!U80</f>
        <v>0</v>
      </c>
      <c r="AH80" s="45">
        <f>SUT!T80+SUT!U80</f>
        <v>0</v>
      </c>
      <c r="AI80" s="45">
        <f>SUT!T80+SUT!U80</f>
        <v>0</v>
      </c>
      <c r="AJ80" s="45">
        <f>SUT!T80+SUT!U80</f>
        <v>0</v>
      </c>
      <c r="AK80" s="3"/>
      <c r="AL80" s="45" t="s">
        <v>374</v>
      </c>
      <c r="AM80" s="129">
        <f t="shared" si="51"/>
        <v>0</v>
      </c>
      <c r="AN80" s="129">
        <f t="shared" si="40"/>
        <v>0</v>
      </c>
      <c r="AO80" s="129">
        <f t="shared" si="41"/>
        <v>0</v>
      </c>
      <c r="AP80" s="129">
        <f t="shared" si="42"/>
        <v>0</v>
      </c>
      <c r="AQ80" s="129">
        <f t="shared" si="43"/>
        <v>0</v>
      </c>
      <c r="AR80" s="129">
        <f t="shared" si="44"/>
        <v>0</v>
      </c>
      <c r="AS80" s="129">
        <f t="shared" si="52"/>
        <v>0</v>
      </c>
      <c r="AT80" s="3"/>
    </row>
    <row r="81" spans="1:46" x14ac:dyDescent="0.35">
      <c r="A81" s="3"/>
      <c r="B81" s="3" t="s">
        <v>578</v>
      </c>
      <c r="C81" s="3" t="s">
        <v>323</v>
      </c>
      <c r="D81" s="36">
        <v>3.5339571974944421</v>
      </c>
      <c r="E81" s="36">
        <v>0</v>
      </c>
      <c r="F81" s="36">
        <v>2.2236074219515563</v>
      </c>
      <c r="G81" s="36">
        <v>0</v>
      </c>
      <c r="H81" s="36">
        <v>0.17801868944681642</v>
      </c>
      <c r="I81" s="36">
        <v>1.1323310860960691</v>
      </c>
      <c r="J81" s="36"/>
      <c r="K81" s="3" t="s">
        <v>592</v>
      </c>
      <c r="L81" s="3" t="s">
        <v>375</v>
      </c>
      <c r="M81" s="36">
        <f t="shared" si="34"/>
        <v>0.32829641616064553</v>
      </c>
      <c r="N81" s="36">
        <f t="shared" si="35"/>
        <v>0</v>
      </c>
      <c r="O81" s="36">
        <f t="shared" si="36"/>
        <v>0</v>
      </c>
      <c r="P81" s="36">
        <f t="shared" si="37"/>
        <v>0</v>
      </c>
      <c r="Q81" s="36">
        <f t="shared" si="38"/>
        <v>0</v>
      </c>
      <c r="R81" s="36">
        <f t="shared" si="39"/>
        <v>0.32829641616064553</v>
      </c>
      <c r="S81" s="3"/>
      <c r="T81" s="36" t="s">
        <v>375</v>
      </c>
      <c r="U81" s="36">
        <f t="shared" si="45"/>
        <v>0</v>
      </c>
      <c r="V81" s="36">
        <f t="shared" si="46"/>
        <v>0</v>
      </c>
      <c r="W81" s="36"/>
      <c r="X81" s="36">
        <f t="shared" si="47"/>
        <v>0</v>
      </c>
      <c r="Y81" s="36">
        <f t="shared" si="48"/>
        <v>0</v>
      </c>
      <c r="Z81" s="36">
        <f t="shared" si="49"/>
        <v>0.32829641616064553</v>
      </c>
      <c r="AA81" s="36">
        <f t="shared" si="50"/>
        <v>0</v>
      </c>
      <c r="AB81" s="3"/>
      <c r="AC81" s="36" t="s">
        <v>375</v>
      </c>
      <c r="AD81" s="36">
        <f>GDP!Y80</f>
        <v>56.123167835562171</v>
      </c>
      <c r="AE81" s="36">
        <f>SUT!U81</f>
        <v>6.6082116803227189E-2</v>
      </c>
      <c r="AF81" s="36">
        <f>SUT!AD81</f>
        <v>0.16579484798288205</v>
      </c>
      <c r="AG81" s="36">
        <f>SUT!U81</f>
        <v>6.6082116803227189E-2</v>
      </c>
      <c r="AH81" s="36">
        <f>SUT!T81+SUT!U81</f>
        <v>50.903973216993165</v>
      </c>
      <c r="AI81" s="36">
        <f>SUT!T81+SUT!U81</f>
        <v>50.903973216993165</v>
      </c>
      <c r="AJ81" s="36">
        <f>SUT!T81+SUT!U81</f>
        <v>50.903973216993165</v>
      </c>
      <c r="AK81" s="3"/>
      <c r="AL81" s="36" t="s">
        <v>375</v>
      </c>
      <c r="AM81" s="30">
        <f t="shared" si="51"/>
        <v>0</v>
      </c>
      <c r="AN81" s="30">
        <f t="shared" si="40"/>
        <v>0</v>
      </c>
      <c r="AO81" s="30">
        <f t="shared" si="41"/>
        <v>0</v>
      </c>
      <c r="AP81" s="30">
        <f t="shared" si="42"/>
        <v>0</v>
      </c>
      <c r="AQ81" s="30">
        <f t="shared" si="43"/>
        <v>0</v>
      </c>
      <c r="AR81" s="30">
        <f t="shared" si="44"/>
        <v>6.4493279289061668E-3</v>
      </c>
      <c r="AS81" s="30">
        <f t="shared" si="52"/>
        <v>0</v>
      </c>
      <c r="AT81" s="3"/>
    </row>
    <row r="82" spans="1:46" x14ac:dyDescent="0.35">
      <c r="A82" s="3"/>
      <c r="B82" s="3" t="s">
        <v>579</v>
      </c>
      <c r="C82" s="3" t="s">
        <v>415</v>
      </c>
      <c r="D82" s="36">
        <v>27.938544270885419</v>
      </c>
      <c r="E82" s="36">
        <v>0</v>
      </c>
      <c r="F82" s="36">
        <v>9.377004254254091</v>
      </c>
      <c r="G82" s="36">
        <v>0</v>
      </c>
      <c r="H82" s="36">
        <v>2.1804449948106677</v>
      </c>
      <c r="I82" s="36">
        <v>16.381095021820663</v>
      </c>
      <c r="J82" s="36"/>
      <c r="K82" s="3" t="s">
        <v>593</v>
      </c>
      <c r="L82" s="3" t="s">
        <v>376</v>
      </c>
      <c r="M82" s="36">
        <f t="shared" si="34"/>
        <v>0</v>
      </c>
      <c r="N82" s="36">
        <f t="shared" si="35"/>
        <v>0</v>
      </c>
      <c r="O82" s="36">
        <f t="shared" si="36"/>
        <v>0</v>
      </c>
      <c r="P82" s="36">
        <f t="shared" si="37"/>
        <v>0</v>
      </c>
      <c r="Q82" s="36">
        <f t="shared" si="38"/>
        <v>0</v>
      </c>
      <c r="R82" s="36">
        <f t="shared" si="39"/>
        <v>0</v>
      </c>
      <c r="S82" s="3"/>
      <c r="T82" s="36" t="s">
        <v>376</v>
      </c>
      <c r="U82" s="36">
        <f t="shared" si="45"/>
        <v>0</v>
      </c>
      <c r="V82" s="36">
        <f t="shared" si="46"/>
        <v>0</v>
      </c>
      <c r="W82" s="36"/>
      <c r="X82" s="36">
        <f t="shared" si="47"/>
        <v>0</v>
      </c>
      <c r="Y82" s="36">
        <f t="shared" si="48"/>
        <v>0</v>
      </c>
      <c r="Z82" s="36">
        <f t="shared" si="49"/>
        <v>0</v>
      </c>
      <c r="AA82" s="36">
        <f t="shared" si="50"/>
        <v>0</v>
      </c>
      <c r="AB82" s="3"/>
      <c r="AC82" s="36" t="s">
        <v>376</v>
      </c>
      <c r="AD82" s="36">
        <f>GDP!Y81</f>
        <v>11.781521443080107</v>
      </c>
      <c r="AE82" s="36">
        <f>SUT!U82</f>
        <v>0</v>
      </c>
      <c r="AF82" s="36">
        <f>SUT!AD82</f>
        <v>0</v>
      </c>
      <c r="AG82" s="36">
        <f>SUT!U82</f>
        <v>0</v>
      </c>
      <c r="AH82" s="36">
        <f>SUT!T82+SUT!U82</f>
        <v>9.4425562663453544</v>
      </c>
      <c r="AI82" s="36">
        <f>SUT!T82+SUT!U82</f>
        <v>9.4425562663453544</v>
      </c>
      <c r="AJ82" s="36">
        <f>SUT!T82+SUT!U82</f>
        <v>9.4425562663453544</v>
      </c>
      <c r="AK82" s="3"/>
      <c r="AL82" s="36" t="s">
        <v>376</v>
      </c>
      <c r="AM82" s="30">
        <f t="shared" si="51"/>
        <v>0</v>
      </c>
      <c r="AN82" s="30">
        <f t="shared" si="40"/>
        <v>0</v>
      </c>
      <c r="AO82" s="30">
        <f t="shared" si="41"/>
        <v>0</v>
      </c>
      <c r="AP82" s="30">
        <f t="shared" si="42"/>
        <v>0</v>
      </c>
      <c r="AQ82" s="30">
        <f t="shared" si="43"/>
        <v>0</v>
      </c>
      <c r="AR82" s="30">
        <f t="shared" si="44"/>
        <v>0</v>
      </c>
      <c r="AS82" s="30">
        <f t="shared" si="52"/>
        <v>0</v>
      </c>
      <c r="AT82" s="3"/>
    </row>
    <row r="83" spans="1:46" x14ac:dyDescent="0.35">
      <c r="A83" s="3"/>
      <c r="B83" s="3" t="s">
        <v>580</v>
      </c>
      <c r="C83" s="3" t="s">
        <v>581</v>
      </c>
      <c r="D83" s="36">
        <v>42.426041809091082</v>
      </c>
      <c r="E83" s="36">
        <v>0</v>
      </c>
      <c r="F83" s="36">
        <v>14.072135801807905</v>
      </c>
      <c r="G83" s="36">
        <v>0</v>
      </c>
      <c r="H83" s="36">
        <v>4.8996469770965918</v>
      </c>
      <c r="I83" s="36">
        <v>23.454259030186584</v>
      </c>
      <c r="J83" s="36"/>
      <c r="K83" s="3" t="s">
        <v>594</v>
      </c>
      <c r="L83" s="3" t="s">
        <v>377</v>
      </c>
      <c r="M83" s="36">
        <f t="shared" si="34"/>
        <v>0</v>
      </c>
      <c r="N83" s="36">
        <f t="shared" si="35"/>
        <v>0</v>
      </c>
      <c r="O83" s="36">
        <f t="shared" si="36"/>
        <v>0</v>
      </c>
      <c r="P83" s="36">
        <f t="shared" si="37"/>
        <v>0</v>
      </c>
      <c r="Q83" s="36">
        <f t="shared" si="38"/>
        <v>0</v>
      </c>
      <c r="R83" s="36">
        <f t="shared" si="39"/>
        <v>0</v>
      </c>
      <c r="S83" s="3"/>
      <c r="T83" s="36" t="s">
        <v>377</v>
      </c>
      <c r="U83" s="36">
        <f t="shared" si="45"/>
        <v>0</v>
      </c>
      <c r="V83" s="36">
        <f t="shared" si="46"/>
        <v>0</v>
      </c>
      <c r="W83" s="36"/>
      <c r="X83" s="36">
        <f t="shared" si="47"/>
        <v>0</v>
      </c>
      <c r="Y83" s="36">
        <f t="shared" si="48"/>
        <v>0</v>
      </c>
      <c r="Z83" s="36">
        <f t="shared" si="49"/>
        <v>0</v>
      </c>
      <c r="AA83" s="36">
        <f t="shared" si="50"/>
        <v>0</v>
      </c>
      <c r="AB83" s="3"/>
      <c r="AC83" s="36" t="s">
        <v>377</v>
      </c>
      <c r="AD83" s="36">
        <f>GDP!Y82</f>
        <v>356.57040331288994</v>
      </c>
      <c r="AE83" s="36">
        <f>SUT!U83</f>
        <v>0</v>
      </c>
      <c r="AF83" s="36">
        <f>SUT!AD83</f>
        <v>0</v>
      </c>
      <c r="AG83" s="36">
        <f>SUT!U83</f>
        <v>0</v>
      </c>
      <c r="AH83" s="36">
        <f>SUT!T83+SUT!U83</f>
        <v>367.27360786784817</v>
      </c>
      <c r="AI83" s="36">
        <f>SUT!T83+SUT!U83</f>
        <v>367.27360786784817</v>
      </c>
      <c r="AJ83" s="36">
        <f>SUT!T83+SUT!U83</f>
        <v>367.27360786784817</v>
      </c>
      <c r="AK83" s="3"/>
      <c r="AL83" s="36" t="s">
        <v>377</v>
      </c>
      <c r="AM83" s="30">
        <f t="shared" si="51"/>
        <v>0</v>
      </c>
      <c r="AN83" s="30">
        <f t="shared" si="40"/>
        <v>0</v>
      </c>
      <c r="AO83" s="30">
        <f t="shared" si="41"/>
        <v>0</v>
      </c>
      <c r="AP83" s="30">
        <f t="shared" si="42"/>
        <v>0</v>
      </c>
      <c r="AQ83" s="30">
        <f t="shared" si="43"/>
        <v>0</v>
      </c>
      <c r="AR83" s="30">
        <f t="shared" si="44"/>
        <v>0</v>
      </c>
      <c r="AS83" s="30">
        <f t="shared" si="52"/>
        <v>0</v>
      </c>
      <c r="AT83" s="3"/>
    </row>
    <row r="84" spans="1:46" x14ac:dyDescent="0.35">
      <c r="A84" s="3"/>
      <c r="B84" s="3" t="s">
        <v>582</v>
      </c>
      <c r="C84" s="3" t="s">
        <v>583</v>
      </c>
      <c r="D84" s="36">
        <v>36.700709784711371</v>
      </c>
      <c r="E84" s="36">
        <v>0</v>
      </c>
      <c r="F84" s="36">
        <v>14.577424269682902</v>
      </c>
      <c r="G84" s="36">
        <v>3.7736839604799473</v>
      </c>
      <c r="H84" s="36">
        <v>1.686569262560633</v>
      </c>
      <c r="I84" s="36">
        <v>16.663032291987879</v>
      </c>
      <c r="J84" s="36"/>
      <c r="K84" s="3" t="s">
        <v>595</v>
      </c>
      <c r="L84" s="3" t="s">
        <v>378</v>
      </c>
      <c r="M84" s="36">
        <f t="shared" si="34"/>
        <v>0</v>
      </c>
      <c r="N84" s="36">
        <f t="shared" si="35"/>
        <v>0</v>
      </c>
      <c r="O84" s="36">
        <f t="shared" si="36"/>
        <v>0</v>
      </c>
      <c r="P84" s="36">
        <f t="shared" si="37"/>
        <v>0</v>
      </c>
      <c r="Q84" s="36">
        <f t="shared" si="38"/>
        <v>0</v>
      </c>
      <c r="R84" s="36">
        <f t="shared" si="39"/>
        <v>0</v>
      </c>
      <c r="S84" s="3"/>
      <c r="T84" s="36" t="s">
        <v>378</v>
      </c>
      <c r="U84" s="36">
        <f t="shared" si="45"/>
        <v>0</v>
      </c>
      <c r="V84" s="36">
        <f t="shared" si="46"/>
        <v>0</v>
      </c>
      <c r="W84" s="36"/>
      <c r="X84" s="36">
        <f t="shared" si="47"/>
        <v>0</v>
      </c>
      <c r="Y84" s="36">
        <f t="shared" si="48"/>
        <v>0</v>
      </c>
      <c r="Z84" s="36">
        <f t="shared" si="49"/>
        <v>0</v>
      </c>
      <c r="AA84" s="36">
        <f t="shared" si="50"/>
        <v>0</v>
      </c>
      <c r="AB84" s="3"/>
      <c r="AC84" s="36" t="s">
        <v>378</v>
      </c>
      <c r="AD84" s="36">
        <f>GDP!Y83</f>
        <v>673.16454037565404</v>
      </c>
      <c r="AE84" s="36">
        <f>SUT!U84</f>
        <v>0</v>
      </c>
      <c r="AF84" s="36">
        <f>SUT!AD84</f>
        <v>0</v>
      </c>
      <c r="AG84" s="36">
        <f>SUT!U84</f>
        <v>0</v>
      </c>
      <c r="AH84" s="36">
        <f>SUT!T84+SUT!U84</f>
        <v>678.08134147863507</v>
      </c>
      <c r="AI84" s="36">
        <f>SUT!T84+SUT!U84</f>
        <v>678.08134147863507</v>
      </c>
      <c r="AJ84" s="36">
        <f>SUT!T84+SUT!U84</f>
        <v>678.08134147863507</v>
      </c>
      <c r="AK84" s="3"/>
      <c r="AL84" s="36" t="s">
        <v>378</v>
      </c>
      <c r="AM84" s="30">
        <f t="shared" si="51"/>
        <v>0</v>
      </c>
      <c r="AN84" s="30">
        <f t="shared" si="40"/>
        <v>0</v>
      </c>
      <c r="AO84" s="30">
        <f t="shared" si="41"/>
        <v>0</v>
      </c>
      <c r="AP84" s="30">
        <f t="shared" si="42"/>
        <v>0</v>
      </c>
      <c r="AQ84" s="30">
        <f t="shared" si="43"/>
        <v>0</v>
      </c>
      <c r="AR84" s="30">
        <f t="shared" si="44"/>
        <v>0</v>
      </c>
      <c r="AS84" s="30">
        <f t="shared" si="52"/>
        <v>0</v>
      </c>
      <c r="AT84" s="3"/>
    </row>
    <row r="85" spans="1:46" x14ac:dyDescent="0.35">
      <c r="A85" s="3"/>
      <c r="B85" s="3" t="s">
        <v>584</v>
      </c>
      <c r="C85" s="3" t="s">
        <v>416</v>
      </c>
      <c r="D85" s="36">
        <v>4.1907242243034304</v>
      </c>
      <c r="E85" s="36">
        <v>0</v>
      </c>
      <c r="F85" s="36">
        <v>1.6196746309865186</v>
      </c>
      <c r="G85" s="36">
        <v>0</v>
      </c>
      <c r="H85" s="36">
        <v>0.1558795943451933</v>
      </c>
      <c r="I85" s="36">
        <v>2.4151699989717188</v>
      </c>
      <c r="J85" s="36"/>
      <c r="K85" s="3" t="s">
        <v>596</v>
      </c>
      <c r="L85" s="3" t="s">
        <v>379</v>
      </c>
      <c r="M85" s="36">
        <f t="shared" si="34"/>
        <v>37.281591570910436</v>
      </c>
      <c r="N85" s="36">
        <f t="shared" si="35"/>
        <v>0</v>
      </c>
      <c r="O85" s="36">
        <f t="shared" si="36"/>
        <v>0</v>
      </c>
      <c r="P85" s="36">
        <f t="shared" si="37"/>
        <v>0</v>
      </c>
      <c r="Q85" s="36">
        <f t="shared" si="38"/>
        <v>34.188055504567501</v>
      </c>
      <c r="R85" s="36">
        <f t="shared" si="39"/>
        <v>3.093536066342939</v>
      </c>
      <c r="S85" s="3"/>
      <c r="T85" s="36" t="s">
        <v>379</v>
      </c>
      <c r="U85" s="36">
        <f t="shared" si="45"/>
        <v>0</v>
      </c>
      <c r="V85" s="36">
        <f t="shared" si="46"/>
        <v>0</v>
      </c>
      <c r="W85" s="36"/>
      <c r="X85" s="36">
        <f t="shared" si="47"/>
        <v>0</v>
      </c>
      <c r="Y85" s="36">
        <f t="shared" si="48"/>
        <v>0</v>
      </c>
      <c r="Z85" s="36">
        <f t="shared" si="49"/>
        <v>3.093536066342939</v>
      </c>
      <c r="AA85" s="36">
        <f t="shared" si="50"/>
        <v>34.188055504567501</v>
      </c>
      <c r="AB85" s="3"/>
      <c r="AC85" s="36" t="s">
        <v>379</v>
      </c>
      <c r="AD85" s="36">
        <f>GDP!Y84</f>
        <v>409.8804056236421</v>
      </c>
      <c r="AE85" s="36">
        <f>SUT!U85</f>
        <v>-12.147619636717419</v>
      </c>
      <c r="AF85" s="36">
        <f>SUT!AD85</f>
        <v>7.0909287698933987</v>
      </c>
      <c r="AG85" s="36">
        <f>SUT!U85</f>
        <v>-12.147619636717419</v>
      </c>
      <c r="AH85" s="36">
        <f>SUT!T85+SUT!U85</f>
        <v>430.49139882626002</v>
      </c>
      <c r="AI85" s="36">
        <f>SUT!T85+SUT!U85</f>
        <v>430.49139882626002</v>
      </c>
      <c r="AJ85" s="36">
        <f>SUT!T85+SUT!U85</f>
        <v>430.49139882626002</v>
      </c>
      <c r="AK85" s="3"/>
      <c r="AL85" s="36" t="s">
        <v>379</v>
      </c>
      <c r="AM85" s="30">
        <f t="shared" si="51"/>
        <v>0</v>
      </c>
      <c r="AN85" s="30">
        <f t="shared" si="40"/>
        <v>0</v>
      </c>
      <c r="AO85" s="30">
        <f t="shared" si="41"/>
        <v>0</v>
      </c>
      <c r="AP85" s="30">
        <f t="shared" si="42"/>
        <v>0</v>
      </c>
      <c r="AQ85" s="30">
        <f t="shared" si="43"/>
        <v>0</v>
      </c>
      <c r="AR85" s="30">
        <f t="shared" si="44"/>
        <v>7.1860577813575421E-3</v>
      </c>
      <c r="AS85" s="30">
        <f t="shared" si="52"/>
        <v>7.941634977558587E-2</v>
      </c>
      <c r="AT85" s="3"/>
    </row>
    <row r="86" spans="1:46" x14ac:dyDescent="0.35">
      <c r="A86" s="3"/>
      <c r="B86" s="3" t="s">
        <v>585</v>
      </c>
      <c r="C86" s="3" t="s">
        <v>190</v>
      </c>
      <c r="D86" s="36">
        <v>5.7570425096204456</v>
      </c>
      <c r="E86" s="36">
        <v>0</v>
      </c>
      <c r="F86" s="36">
        <v>2.0948799566181431</v>
      </c>
      <c r="G86" s="36">
        <v>0</v>
      </c>
      <c r="H86" s="36">
        <v>0.78965483694632177</v>
      </c>
      <c r="I86" s="36">
        <v>2.8725077160559809</v>
      </c>
      <c r="J86" s="36"/>
      <c r="K86" s="3" t="s">
        <v>597</v>
      </c>
      <c r="L86" s="3" t="s">
        <v>380</v>
      </c>
      <c r="M86" s="36">
        <f t="shared" si="34"/>
        <v>-81.692128288257052</v>
      </c>
      <c r="N86" s="36">
        <f t="shared" si="35"/>
        <v>-83.033202121126394</v>
      </c>
      <c r="O86" s="36">
        <f t="shared" si="36"/>
        <v>0</v>
      </c>
      <c r="P86" s="36">
        <f t="shared" si="37"/>
        <v>0</v>
      </c>
      <c r="Q86" s="36">
        <f t="shared" si="38"/>
        <v>0</v>
      </c>
      <c r="R86" s="36">
        <f t="shared" si="39"/>
        <v>1.3410738328693368</v>
      </c>
      <c r="S86" s="3"/>
      <c r="T86" s="36" t="s">
        <v>380</v>
      </c>
      <c r="U86" s="36">
        <f t="shared" si="45"/>
        <v>-83.033202121126394</v>
      </c>
      <c r="V86" s="36">
        <f t="shared" si="46"/>
        <v>0</v>
      </c>
      <c r="W86" s="36"/>
      <c r="X86" s="36">
        <f t="shared" si="47"/>
        <v>0</v>
      </c>
      <c r="Y86" s="36"/>
      <c r="Z86" s="36">
        <f t="shared" si="49"/>
        <v>1.3410738328693368</v>
      </c>
      <c r="AA86" s="36">
        <f t="shared" si="50"/>
        <v>0</v>
      </c>
      <c r="AB86" s="3"/>
      <c r="AC86" s="36" t="s">
        <v>380</v>
      </c>
      <c r="AD86" s="36">
        <f>GDP!Y85</f>
        <v>179.48187543513239</v>
      </c>
      <c r="AE86" s="36">
        <f>SUT!U86</f>
        <v>63.779915814637896</v>
      </c>
      <c r="AF86" s="36">
        <f>SUT!AD86</f>
        <v>90.468140099326789</v>
      </c>
      <c r="AG86" s="36">
        <f>SUT!U86</f>
        <v>63.779915814637896</v>
      </c>
      <c r="AH86" s="36">
        <f>SUT!T86+SUT!U86</f>
        <v>244.1239302750011</v>
      </c>
      <c r="AI86" s="36">
        <f>SUT!T86+SUT!U86</f>
        <v>244.1239302750011</v>
      </c>
      <c r="AJ86" s="36">
        <f>SUT!T86+SUT!U86</f>
        <v>244.1239302750011</v>
      </c>
      <c r="AK86" s="3"/>
      <c r="AL86" s="36" t="s">
        <v>380</v>
      </c>
      <c r="AM86" s="30">
        <f t="shared" si="51"/>
        <v>-0.46262722584005933</v>
      </c>
      <c r="AN86" s="30">
        <f t="shared" si="40"/>
        <v>0</v>
      </c>
      <c r="AO86" s="30">
        <f t="shared" si="41"/>
        <v>0</v>
      </c>
      <c r="AP86" s="30">
        <f t="shared" si="42"/>
        <v>0</v>
      </c>
      <c r="AQ86" s="30">
        <f t="shared" si="43"/>
        <v>0</v>
      </c>
      <c r="AR86" s="30">
        <f t="shared" si="44"/>
        <v>5.4934140678410421E-3</v>
      </c>
      <c r="AS86" s="30">
        <f t="shared" si="52"/>
        <v>0</v>
      </c>
      <c r="AT86" s="3"/>
    </row>
    <row r="87" spans="1:46" x14ac:dyDescent="0.35">
      <c r="A87" s="3"/>
      <c r="B87" s="116" t="s">
        <v>586</v>
      </c>
      <c r="C87" s="116" t="s">
        <v>417</v>
      </c>
      <c r="D87" s="45">
        <v>0</v>
      </c>
      <c r="E87" s="45">
        <v>0</v>
      </c>
      <c r="F87" s="45">
        <v>0</v>
      </c>
      <c r="G87" s="45">
        <v>0</v>
      </c>
      <c r="H87" s="45">
        <v>0</v>
      </c>
      <c r="I87" s="45">
        <v>0</v>
      </c>
      <c r="J87" s="45"/>
      <c r="K87" s="3" t="s">
        <v>598</v>
      </c>
      <c r="L87" s="3" t="s">
        <v>381</v>
      </c>
      <c r="M87" s="36">
        <f t="shared" si="34"/>
        <v>0.5089937750011726</v>
      </c>
      <c r="N87" s="36">
        <f t="shared" si="35"/>
        <v>0</v>
      </c>
      <c r="O87" s="36">
        <f t="shared" si="36"/>
        <v>0</v>
      </c>
      <c r="P87" s="36">
        <f t="shared" si="37"/>
        <v>0</v>
      </c>
      <c r="Q87" s="36">
        <f t="shared" si="38"/>
        <v>0</v>
      </c>
      <c r="R87" s="36">
        <f t="shared" si="39"/>
        <v>0.5089937750011726</v>
      </c>
      <c r="S87" s="3"/>
      <c r="T87" s="36" t="s">
        <v>381</v>
      </c>
      <c r="U87" s="36">
        <f t="shared" si="45"/>
        <v>0</v>
      </c>
      <c r="V87" s="36">
        <f t="shared" si="46"/>
        <v>0</v>
      </c>
      <c r="W87" s="36"/>
      <c r="X87" s="36">
        <f t="shared" si="47"/>
        <v>0</v>
      </c>
      <c r="Y87" s="36">
        <f t="shared" si="48"/>
        <v>0</v>
      </c>
      <c r="Z87" s="36">
        <f t="shared" si="49"/>
        <v>0.5089937750011726</v>
      </c>
      <c r="AA87" s="36">
        <f t="shared" si="50"/>
        <v>0</v>
      </c>
      <c r="AB87" s="3"/>
      <c r="AC87" s="36" t="s">
        <v>381</v>
      </c>
      <c r="AD87" s="36">
        <f>GDP!Y86</f>
        <v>68.866662002748569</v>
      </c>
      <c r="AE87" s="36">
        <f>SUT!U87</f>
        <v>0.85896520664066867</v>
      </c>
      <c r="AF87" s="36">
        <f>SUT!AD87</f>
        <v>0.37446455160036246</v>
      </c>
      <c r="AG87" s="36">
        <f>SUT!U87</f>
        <v>0.85896520664066867</v>
      </c>
      <c r="AH87" s="36">
        <f>SUT!T87+SUT!U87</f>
        <v>33.66041123267717</v>
      </c>
      <c r="AI87" s="36">
        <f>SUT!T87+SUT!U87</f>
        <v>33.66041123267717</v>
      </c>
      <c r="AJ87" s="36">
        <f>SUT!T87+SUT!U87</f>
        <v>33.66041123267717</v>
      </c>
      <c r="AK87" s="3"/>
      <c r="AL87" s="36" t="s">
        <v>381</v>
      </c>
      <c r="AM87" s="30">
        <f t="shared" si="51"/>
        <v>0</v>
      </c>
      <c r="AN87" s="30">
        <f t="shared" si="40"/>
        <v>0</v>
      </c>
      <c r="AO87" s="30">
        <f t="shared" si="41"/>
        <v>0</v>
      </c>
      <c r="AP87" s="30">
        <f t="shared" si="42"/>
        <v>0</v>
      </c>
      <c r="AQ87" s="30">
        <f t="shared" si="43"/>
        <v>0</v>
      </c>
      <c r="AR87" s="30">
        <f t="shared" si="44"/>
        <v>1.5121436618309846E-2</v>
      </c>
      <c r="AS87" s="30">
        <f t="shared" si="52"/>
        <v>0</v>
      </c>
      <c r="AT87" s="3"/>
    </row>
    <row r="88" spans="1:46" x14ac:dyDescent="0.35">
      <c r="A88" s="3"/>
      <c r="B88" s="3" t="s">
        <v>587</v>
      </c>
      <c r="C88" s="3" t="s">
        <v>418</v>
      </c>
      <c r="D88" s="36">
        <v>-4.5325484399561971</v>
      </c>
      <c r="E88" s="36">
        <v>-19.558990234374999</v>
      </c>
      <c r="F88" s="36">
        <v>0</v>
      </c>
      <c r="G88" s="36">
        <v>0</v>
      </c>
      <c r="H88" s="36">
        <v>4.5798558414111318E-2</v>
      </c>
      <c r="I88" s="36">
        <v>14.980643236004694</v>
      </c>
      <c r="J88" s="36"/>
      <c r="K88" s="3" t="s">
        <v>599</v>
      </c>
      <c r="L88" s="3" t="s">
        <v>382</v>
      </c>
      <c r="M88" s="36">
        <f t="shared" si="34"/>
        <v>0</v>
      </c>
      <c r="N88" s="36">
        <f t="shared" si="35"/>
        <v>0</v>
      </c>
      <c r="O88" s="36">
        <f t="shared" si="36"/>
        <v>0</v>
      </c>
      <c r="P88" s="36">
        <f t="shared" si="37"/>
        <v>0</v>
      </c>
      <c r="Q88" s="36">
        <f t="shared" si="38"/>
        <v>0</v>
      </c>
      <c r="R88" s="36">
        <f t="shared" si="39"/>
        <v>0</v>
      </c>
      <c r="S88" s="3"/>
      <c r="T88" s="36" t="s">
        <v>382</v>
      </c>
      <c r="U88" s="36">
        <f t="shared" si="45"/>
        <v>0</v>
      </c>
      <c r="V88" s="36">
        <f t="shared" si="46"/>
        <v>0</v>
      </c>
      <c r="W88" s="36"/>
      <c r="X88" s="36">
        <f t="shared" si="47"/>
        <v>0</v>
      </c>
      <c r="Y88" s="36">
        <f t="shared" si="48"/>
        <v>0</v>
      </c>
      <c r="Z88" s="36">
        <f t="shared" si="49"/>
        <v>0</v>
      </c>
      <c r="AA88" s="36">
        <f t="shared" si="50"/>
        <v>0</v>
      </c>
      <c r="AB88" s="3"/>
      <c r="AC88" s="36" t="s">
        <v>382</v>
      </c>
      <c r="AD88" s="36">
        <f>GDP!Y87</f>
        <v>15.95301114017826</v>
      </c>
      <c r="AE88" s="36">
        <f>SUT!U88</f>
        <v>1.0777032765676482</v>
      </c>
      <c r="AF88" s="36">
        <f>SUT!AD88</f>
        <v>4.2835008568320685</v>
      </c>
      <c r="AG88" s="36">
        <f>SUT!U88</f>
        <v>1.0777032765676482</v>
      </c>
      <c r="AH88" s="36">
        <f>SUT!T88+SUT!U88</f>
        <v>11.308019820006061</v>
      </c>
      <c r="AI88" s="36">
        <f>SUT!T88+SUT!U88</f>
        <v>11.308019820006061</v>
      </c>
      <c r="AJ88" s="36">
        <f>SUT!T88+SUT!U88</f>
        <v>11.308019820006061</v>
      </c>
      <c r="AK88" s="3"/>
      <c r="AL88" s="36" t="s">
        <v>382</v>
      </c>
      <c r="AM88" s="30">
        <f t="shared" si="51"/>
        <v>0</v>
      </c>
      <c r="AN88" s="30">
        <f t="shared" si="40"/>
        <v>0</v>
      </c>
      <c r="AO88" s="30">
        <f t="shared" si="41"/>
        <v>0</v>
      </c>
      <c r="AP88" s="30">
        <f t="shared" si="42"/>
        <v>0</v>
      </c>
      <c r="AQ88" s="30">
        <f t="shared" si="43"/>
        <v>0</v>
      </c>
      <c r="AR88" s="30">
        <f t="shared" si="44"/>
        <v>0</v>
      </c>
      <c r="AS88" s="30">
        <f t="shared" si="52"/>
        <v>0</v>
      </c>
      <c r="AT88" s="3"/>
    </row>
    <row r="89" spans="1:46" x14ac:dyDescent="0.35">
      <c r="A89" s="3"/>
      <c r="B89" s="3" t="s">
        <v>588</v>
      </c>
      <c r="C89" s="3" t="s">
        <v>419</v>
      </c>
      <c r="D89" s="36">
        <v>-2.1653538005717801</v>
      </c>
      <c r="E89" s="36">
        <v>-2.7111614446250001</v>
      </c>
      <c r="F89" s="36">
        <v>0</v>
      </c>
      <c r="G89" s="36">
        <v>0</v>
      </c>
      <c r="H89" s="36">
        <v>0</v>
      </c>
      <c r="I89" s="36">
        <v>0.54580764405322002</v>
      </c>
      <c r="J89" s="36"/>
      <c r="K89" s="3" t="s">
        <v>600</v>
      </c>
      <c r="L89" s="3" t="s">
        <v>165</v>
      </c>
      <c r="M89" s="36">
        <f t="shared" si="34"/>
        <v>3.8927750120283267</v>
      </c>
      <c r="N89" s="36">
        <f t="shared" si="35"/>
        <v>-6.9843766940000007</v>
      </c>
      <c r="O89" s="36">
        <f t="shared" si="36"/>
        <v>0</v>
      </c>
      <c r="P89" s="36">
        <f t="shared" si="37"/>
        <v>0</v>
      </c>
      <c r="Q89" s="36">
        <f t="shared" si="38"/>
        <v>0</v>
      </c>
      <c r="R89" s="36">
        <f t="shared" si="39"/>
        <v>10.877151706028327</v>
      </c>
      <c r="S89" s="3"/>
      <c r="T89" s="36" t="s">
        <v>165</v>
      </c>
      <c r="U89" s="36">
        <f t="shared" si="45"/>
        <v>0</v>
      </c>
      <c r="V89" s="36">
        <f t="shared" si="46"/>
        <v>0</v>
      </c>
      <c r="W89" s="36"/>
      <c r="X89" s="36">
        <f t="shared" si="47"/>
        <v>0</v>
      </c>
      <c r="Y89" s="36">
        <f t="shared" si="48"/>
        <v>-6.9843766940000007</v>
      </c>
      <c r="Z89" s="36">
        <f t="shared" si="49"/>
        <v>10.877151706028327</v>
      </c>
      <c r="AA89" s="36">
        <f t="shared" si="50"/>
        <v>0</v>
      </c>
      <c r="AB89" s="3"/>
      <c r="AC89" s="36" t="s">
        <v>165</v>
      </c>
      <c r="AD89" s="36">
        <f>GDP!Y88</f>
        <v>512.41573547802329</v>
      </c>
      <c r="AE89" s="36">
        <f>SUT!U89</f>
        <v>3.5171905044054244</v>
      </c>
      <c r="AF89" s="36">
        <f>SUT!AD89</f>
        <v>8.824355108676782</v>
      </c>
      <c r="AG89" s="36">
        <f>SUT!U89</f>
        <v>3.5171905044054244</v>
      </c>
      <c r="AH89" s="36">
        <f>SUT!T89+SUT!U89</f>
        <v>520.09041164132884</v>
      </c>
      <c r="AI89" s="36">
        <f>SUT!T89+SUT!U89</f>
        <v>520.09041164132884</v>
      </c>
      <c r="AJ89" s="36">
        <f>SUT!T89+SUT!U89</f>
        <v>520.09041164132884</v>
      </c>
      <c r="AK89" s="3"/>
      <c r="AL89" s="36" t="s">
        <v>165</v>
      </c>
      <c r="AM89" s="30">
        <f t="shared" si="51"/>
        <v>0</v>
      </c>
      <c r="AN89" s="30">
        <f t="shared" si="40"/>
        <v>0</v>
      </c>
      <c r="AO89" s="30">
        <f t="shared" si="41"/>
        <v>0</v>
      </c>
      <c r="AP89" s="30">
        <f t="shared" si="42"/>
        <v>0</v>
      </c>
      <c r="AQ89" s="30">
        <f t="shared" si="43"/>
        <v>-1.3429158734071515E-2</v>
      </c>
      <c r="AR89" s="30">
        <f t="shared" si="44"/>
        <v>2.0913963154409319E-2</v>
      </c>
      <c r="AS89" s="30">
        <f t="shared" si="52"/>
        <v>0</v>
      </c>
      <c r="AT89" s="3"/>
    </row>
    <row r="90" spans="1:46" x14ac:dyDescent="0.35">
      <c r="A90" s="3"/>
      <c r="B90" s="3" t="s">
        <v>589</v>
      </c>
      <c r="C90" s="3" t="s">
        <v>420</v>
      </c>
      <c r="D90" s="36">
        <v>0</v>
      </c>
      <c r="E90" s="36">
        <v>0</v>
      </c>
      <c r="F90" s="36">
        <v>0</v>
      </c>
      <c r="G90" s="36">
        <v>0</v>
      </c>
      <c r="H90" s="36">
        <v>0</v>
      </c>
      <c r="I90" s="36">
        <v>0</v>
      </c>
      <c r="J90" s="36"/>
      <c r="K90" s="3" t="s">
        <v>602</v>
      </c>
      <c r="L90" s="3" t="s">
        <v>383</v>
      </c>
      <c r="M90" s="36">
        <f t="shared" si="34"/>
        <v>2.7488882453565799</v>
      </c>
      <c r="N90" s="36">
        <f t="shared" si="35"/>
        <v>0</v>
      </c>
      <c r="O90" s="36">
        <f t="shared" si="36"/>
        <v>0</v>
      </c>
      <c r="P90" s="36">
        <f t="shared" si="37"/>
        <v>0</v>
      </c>
      <c r="Q90" s="36">
        <f t="shared" si="38"/>
        <v>0.11859013338619848</v>
      </c>
      <c r="R90" s="36">
        <f t="shared" si="39"/>
        <v>2.6302981119703812</v>
      </c>
      <c r="S90" s="3"/>
      <c r="T90" s="36" t="s">
        <v>383</v>
      </c>
      <c r="U90" s="36">
        <f t="shared" si="45"/>
        <v>0</v>
      </c>
      <c r="V90" s="36">
        <f t="shared" si="46"/>
        <v>0</v>
      </c>
      <c r="W90" s="36"/>
      <c r="X90" s="36">
        <f t="shared" si="47"/>
        <v>0</v>
      </c>
      <c r="Y90" s="36">
        <f t="shared" si="48"/>
        <v>0</v>
      </c>
      <c r="Z90" s="36">
        <f t="shared" si="49"/>
        <v>2.6302981119703812</v>
      </c>
      <c r="AA90" s="36">
        <f t="shared" si="50"/>
        <v>0.11859013338619848</v>
      </c>
      <c r="AB90" s="3"/>
      <c r="AC90" s="36" t="s">
        <v>383</v>
      </c>
      <c r="AD90" s="36">
        <f>GDP!Y89</f>
        <v>31.662677596676112</v>
      </c>
      <c r="AE90" s="36">
        <f>SUT!U90</f>
        <v>7.9451517479848253</v>
      </c>
      <c r="AF90" s="36">
        <f>SUT!AD90</f>
        <v>1.0799222881213493</v>
      </c>
      <c r="AG90" s="36">
        <f>SUT!U90</f>
        <v>7.9451517479848253</v>
      </c>
      <c r="AH90" s="36">
        <f>SUT!T90+SUT!U90</f>
        <v>37.41005257876391</v>
      </c>
      <c r="AI90" s="36">
        <f>SUT!T90+SUT!U90</f>
        <v>37.41005257876391</v>
      </c>
      <c r="AJ90" s="36">
        <f>SUT!T90+SUT!U90</f>
        <v>37.41005257876391</v>
      </c>
      <c r="AK90" s="3"/>
      <c r="AL90" s="36" t="s">
        <v>383</v>
      </c>
      <c r="AM90" s="30">
        <f t="shared" si="51"/>
        <v>0</v>
      </c>
      <c r="AN90" s="30">
        <f t="shared" si="40"/>
        <v>0</v>
      </c>
      <c r="AO90" s="30">
        <f t="shared" si="41"/>
        <v>0</v>
      </c>
      <c r="AP90" s="30">
        <f t="shared" si="42"/>
        <v>0</v>
      </c>
      <c r="AQ90" s="30">
        <f t="shared" si="43"/>
        <v>0</v>
      </c>
      <c r="AR90" s="30">
        <f t="shared" si="44"/>
        <v>7.0309928232057312E-2</v>
      </c>
      <c r="AS90" s="30">
        <f t="shared" si="52"/>
        <v>3.1700071294076993E-3</v>
      </c>
      <c r="AT90" s="3"/>
    </row>
    <row r="91" spans="1:46" x14ac:dyDescent="0.35">
      <c r="A91" s="3"/>
      <c r="B91" s="3" t="s">
        <v>590</v>
      </c>
      <c r="C91" s="3" t="s">
        <v>421</v>
      </c>
      <c r="D91" s="36">
        <v>67.147675153253985</v>
      </c>
      <c r="E91" s="36">
        <v>0</v>
      </c>
      <c r="F91" s="36">
        <v>0</v>
      </c>
      <c r="G91" s="36">
        <v>0</v>
      </c>
      <c r="H91" s="36">
        <v>0</v>
      </c>
      <c r="I91" s="36">
        <v>67.147675153253985</v>
      </c>
      <c r="J91" s="36"/>
      <c r="K91" s="3" t="s">
        <v>603</v>
      </c>
      <c r="L91" s="3" t="s">
        <v>167</v>
      </c>
      <c r="M91" s="36">
        <f t="shared" si="34"/>
        <v>32.788406247965852</v>
      </c>
      <c r="N91" s="36">
        <f t="shared" si="35"/>
        <v>0</v>
      </c>
      <c r="O91" s="36">
        <f t="shared" si="36"/>
        <v>0</v>
      </c>
      <c r="P91" s="36">
        <f t="shared" si="37"/>
        <v>0</v>
      </c>
      <c r="Q91" s="36">
        <f t="shared" si="38"/>
        <v>10.061679972512582</v>
      </c>
      <c r="R91" s="36">
        <f t="shared" si="39"/>
        <v>22.72672627545327</v>
      </c>
      <c r="S91" s="3"/>
      <c r="T91" s="36" t="s">
        <v>167</v>
      </c>
      <c r="U91" s="36">
        <f t="shared" si="45"/>
        <v>0</v>
      </c>
      <c r="V91" s="36">
        <f t="shared" si="46"/>
        <v>0</v>
      </c>
      <c r="W91" s="36"/>
      <c r="X91" s="36">
        <f t="shared" si="47"/>
        <v>0</v>
      </c>
      <c r="Y91" s="36">
        <f t="shared" si="48"/>
        <v>0</v>
      </c>
      <c r="Z91" s="36">
        <f t="shared" si="49"/>
        <v>22.72672627545327</v>
      </c>
      <c r="AA91" s="36">
        <f t="shared" si="50"/>
        <v>10.061679972512582</v>
      </c>
      <c r="AB91" s="3"/>
      <c r="AC91" s="36" t="s">
        <v>167</v>
      </c>
      <c r="AD91" s="36">
        <f>GDP!Y90</f>
        <v>189.91353056253837</v>
      </c>
      <c r="AE91" s="36">
        <f>SUT!U91</f>
        <v>11.754701446445351</v>
      </c>
      <c r="AF91" s="36">
        <f>SUT!AD91</f>
        <v>15.709364189879109</v>
      </c>
      <c r="AG91" s="36">
        <f>SUT!U91</f>
        <v>11.754701446445351</v>
      </c>
      <c r="AH91" s="36">
        <f>SUT!T91+SUT!U91</f>
        <v>139.84759182005612</v>
      </c>
      <c r="AI91" s="36">
        <f>SUT!T91+SUT!U91</f>
        <v>139.84759182005612</v>
      </c>
      <c r="AJ91" s="36">
        <f>SUT!T91+SUT!U91</f>
        <v>139.84759182005612</v>
      </c>
      <c r="AK91" s="3"/>
      <c r="AL91" s="36" t="s">
        <v>167</v>
      </c>
      <c r="AM91" s="30">
        <f t="shared" si="51"/>
        <v>0</v>
      </c>
      <c r="AN91" s="30">
        <f t="shared" si="40"/>
        <v>0</v>
      </c>
      <c r="AO91" s="30">
        <f t="shared" si="41"/>
        <v>0</v>
      </c>
      <c r="AP91" s="30">
        <f t="shared" si="42"/>
        <v>0</v>
      </c>
      <c r="AQ91" s="30">
        <f t="shared" si="43"/>
        <v>0</v>
      </c>
      <c r="AR91" s="30">
        <f t="shared" si="44"/>
        <v>0.16251067308113587</v>
      </c>
      <c r="AS91" s="30">
        <f t="shared" si="52"/>
        <v>7.1947466821302777E-2</v>
      </c>
      <c r="AT91" s="3"/>
    </row>
    <row r="92" spans="1:46" x14ac:dyDescent="0.35">
      <c r="A92" s="3"/>
      <c r="B92" s="116" t="s">
        <v>591</v>
      </c>
      <c r="C92" s="116" t="s">
        <v>422</v>
      </c>
      <c r="D92" s="45">
        <v>0</v>
      </c>
      <c r="E92" s="45">
        <v>0</v>
      </c>
      <c r="F92" s="45">
        <v>0</v>
      </c>
      <c r="G92" s="45">
        <v>0</v>
      </c>
      <c r="H92" s="45">
        <v>0</v>
      </c>
      <c r="I92" s="45">
        <v>0</v>
      </c>
      <c r="J92" s="45"/>
      <c r="K92" s="3" t="s">
        <v>604</v>
      </c>
      <c r="L92" s="3" t="s">
        <v>384</v>
      </c>
      <c r="M92" s="45">
        <f t="shared" si="34"/>
        <v>3.5433017400183084</v>
      </c>
      <c r="N92" s="45">
        <f t="shared" si="35"/>
        <v>0</v>
      </c>
      <c r="O92" s="45">
        <f t="shared" si="36"/>
        <v>0</v>
      </c>
      <c r="P92" s="45">
        <f t="shared" si="37"/>
        <v>0</v>
      </c>
      <c r="Q92" s="45">
        <f t="shared" si="38"/>
        <v>0</v>
      </c>
      <c r="R92" s="45">
        <f t="shared" si="39"/>
        <v>3.5433017400183084</v>
      </c>
      <c r="S92" s="3"/>
      <c r="T92" s="45" t="s">
        <v>384</v>
      </c>
      <c r="U92" s="45">
        <f t="shared" si="45"/>
        <v>0</v>
      </c>
      <c r="V92" s="45">
        <f t="shared" si="46"/>
        <v>0</v>
      </c>
      <c r="W92" s="45"/>
      <c r="X92" s="45">
        <f t="shared" si="47"/>
        <v>0</v>
      </c>
      <c r="Y92" s="45">
        <f t="shared" si="48"/>
        <v>0</v>
      </c>
      <c r="Z92" s="45">
        <f t="shared" si="49"/>
        <v>3.5433017400183084</v>
      </c>
      <c r="AA92" s="45">
        <f t="shared" si="50"/>
        <v>0</v>
      </c>
      <c r="AB92" s="3"/>
      <c r="AC92" s="45" t="s">
        <v>384</v>
      </c>
      <c r="AD92" s="45">
        <f>GDP!Y91</f>
        <v>37.325803742323629</v>
      </c>
      <c r="AE92" s="45">
        <f>SUT!U92</f>
        <v>0.73562066168416851</v>
      </c>
      <c r="AF92" s="45">
        <f>SUT!AD92</f>
        <v>1.0258532919354704</v>
      </c>
      <c r="AG92" s="45">
        <f>SUT!U92</f>
        <v>0.73562066168416851</v>
      </c>
      <c r="AH92" s="45">
        <f>SUT!T92+SUT!U92</f>
        <v>44.958432381645125</v>
      </c>
      <c r="AI92" s="45">
        <f>SUT!T92+SUT!U92</f>
        <v>44.958432381645125</v>
      </c>
      <c r="AJ92" s="45">
        <f>SUT!T92+SUT!U92</f>
        <v>44.958432381645125</v>
      </c>
      <c r="AK92" s="3"/>
      <c r="AL92" s="45" t="s">
        <v>384</v>
      </c>
      <c r="AM92" s="129">
        <f t="shared" si="51"/>
        <v>0</v>
      </c>
      <c r="AN92" s="129">
        <f t="shared" si="40"/>
        <v>0</v>
      </c>
      <c r="AO92" s="129">
        <f t="shared" si="41"/>
        <v>0</v>
      </c>
      <c r="AP92" s="129">
        <f t="shared" si="42"/>
        <v>0</v>
      </c>
      <c r="AQ92" s="129">
        <f t="shared" si="43"/>
        <v>0</v>
      </c>
      <c r="AR92" s="129">
        <f t="shared" si="44"/>
        <v>7.8812840046106863E-2</v>
      </c>
      <c r="AS92" s="129">
        <f t="shared" si="52"/>
        <v>0</v>
      </c>
      <c r="AT92" s="3"/>
    </row>
    <row r="93" spans="1:46" x14ac:dyDescent="0.35">
      <c r="A93" s="3"/>
      <c r="B93" s="3" t="s">
        <v>592</v>
      </c>
      <c r="C93" s="3" t="s">
        <v>329</v>
      </c>
      <c r="D93" s="36">
        <v>0.32829641616064553</v>
      </c>
      <c r="E93" s="36">
        <v>0</v>
      </c>
      <c r="F93" s="36">
        <v>0</v>
      </c>
      <c r="G93" s="36">
        <v>0</v>
      </c>
      <c r="H93" s="36">
        <v>0</v>
      </c>
      <c r="I93" s="36">
        <v>0.32829641616064553</v>
      </c>
      <c r="J93" s="36"/>
      <c r="K93" s="3" t="s">
        <v>605</v>
      </c>
      <c r="L93" s="3" t="s">
        <v>385</v>
      </c>
      <c r="M93" s="36">
        <f t="shared" si="34"/>
        <v>0</v>
      </c>
      <c r="N93" s="36">
        <f t="shared" si="35"/>
        <v>0</v>
      </c>
      <c r="O93" s="36">
        <f t="shared" si="36"/>
        <v>0</v>
      </c>
      <c r="P93" s="36">
        <f t="shared" si="37"/>
        <v>0</v>
      </c>
      <c r="Q93" s="36">
        <f t="shared" si="38"/>
        <v>0</v>
      </c>
      <c r="R93" s="36">
        <f t="shared" si="39"/>
        <v>0</v>
      </c>
      <c r="S93" s="3"/>
      <c r="T93" s="36" t="s">
        <v>385</v>
      </c>
      <c r="U93" s="36">
        <f t="shared" si="45"/>
        <v>0</v>
      </c>
      <c r="V93" s="36">
        <f t="shared" si="46"/>
        <v>0</v>
      </c>
      <c r="W93" s="36"/>
      <c r="X93" s="36">
        <f t="shared" si="47"/>
        <v>0</v>
      </c>
      <c r="Y93" s="36">
        <f t="shared" si="48"/>
        <v>0</v>
      </c>
      <c r="Z93" s="36">
        <f t="shared" si="49"/>
        <v>0</v>
      </c>
      <c r="AA93" s="36">
        <f t="shared" si="50"/>
        <v>0</v>
      </c>
      <c r="AB93" s="3"/>
      <c r="AC93" s="36" t="s">
        <v>385</v>
      </c>
      <c r="AD93" s="36">
        <f>GDP!Y92</f>
        <v>115.73190441197856</v>
      </c>
      <c r="AE93" s="36">
        <f>SUT!U93</f>
        <v>16.055530388836178</v>
      </c>
      <c r="AF93" s="36">
        <f>SUT!AD93</f>
        <v>23.06316605558645</v>
      </c>
      <c r="AG93" s="36">
        <f>SUT!U93</f>
        <v>16.055530388836178</v>
      </c>
      <c r="AH93" s="36">
        <f>SUT!T93+SUT!U93</f>
        <v>131.78743480081391</v>
      </c>
      <c r="AI93" s="36">
        <f>SUT!T93+SUT!U93</f>
        <v>131.78743480081391</v>
      </c>
      <c r="AJ93" s="36">
        <f>SUT!T93+SUT!U93</f>
        <v>131.78743480081391</v>
      </c>
      <c r="AK93" s="3"/>
      <c r="AL93" s="36" t="s">
        <v>385</v>
      </c>
      <c r="AM93" s="30">
        <f t="shared" si="51"/>
        <v>0</v>
      </c>
      <c r="AN93" s="30">
        <f t="shared" si="40"/>
        <v>0</v>
      </c>
      <c r="AO93" s="30">
        <f t="shared" si="41"/>
        <v>0</v>
      </c>
      <c r="AP93" s="30">
        <f t="shared" si="42"/>
        <v>0</v>
      </c>
      <c r="AQ93" s="30">
        <f t="shared" si="43"/>
        <v>0</v>
      </c>
      <c r="AR93" s="30">
        <f t="shared" si="44"/>
        <v>0</v>
      </c>
      <c r="AS93" s="30">
        <f t="shared" si="52"/>
        <v>0</v>
      </c>
      <c r="AT93" s="3"/>
    </row>
    <row r="94" spans="1:46" x14ac:dyDescent="0.35">
      <c r="A94" s="3"/>
      <c r="B94" s="3" t="s">
        <v>593</v>
      </c>
      <c r="C94" s="3" t="s">
        <v>423</v>
      </c>
      <c r="D94" s="36">
        <v>0</v>
      </c>
      <c r="E94" s="36">
        <v>0</v>
      </c>
      <c r="F94" s="36">
        <v>0</v>
      </c>
      <c r="G94" s="36">
        <v>0</v>
      </c>
      <c r="H94" s="36">
        <v>0</v>
      </c>
      <c r="I94" s="36">
        <v>0</v>
      </c>
      <c r="J94" s="36"/>
      <c r="K94" s="3" t="s">
        <v>606</v>
      </c>
      <c r="L94" s="3" t="s">
        <v>386</v>
      </c>
      <c r="M94" s="36">
        <f t="shared" si="34"/>
        <v>6.0033279113053375</v>
      </c>
      <c r="N94" s="36">
        <f t="shared" si="35"/>
        <v>0</v>
      </c>
      <c r="O94" s="36">
        <f t="shared" si="36"/>
        <v>0</v>
      </c>
      <c r="P94" s="36">
        <f t="shared" si="37"/>
        <v>0</v>
      </c>
      <c r="Q94" s="36">
        <f t="shared" si="38"/>
        <v>0</v>
      </c>
      <c r="R94" s="36">
        <f t="shared" si="39"/>
        <v>6.0033279113053375</v>
      </c>
      <c r="S94" s="3"/>
      <c r="T94" s="36" t="s">
        <v>386</v>
      </c>
      <c r="U94" s="36">
        <f t="shared" si="45"/>
        <v>0</v>
      </c>
      <c r="V94" s="36">
        <f t="shared" si="46"/>
        <v>0</v>
      </c>
      <c r="W94" s="36"/>
      <c r="X94" s="36">
        <f t="shared" si="47"/>
        <v>0</v>
      </c>
      <c r="Y94" s="36">
        <f t="shared" si="48"/>
        <v>0</v>
      </c>
      <c r="Z94" s="36">
        <f t="shared" si="49"/>
        <v>6.0033279113053375</v>
      </c>
      <c r="AA94" s="36">
        <f t="shared" si="50"/>
        <v>0</v>
      </c>
      <c r="AB94" s="3"/>
      <c r="AC94" s="36" t="s">
        <v>386</v>
      </c>
      <c r="AD94" s="36">
        <f>GDP!Y93</f>
        <v>48.797623244886886</v>
      </c>
      <c r="AE94" s="36">
        <f>SUT!U94</f>
        <v>4.3693666483263263</v>
      </c>
      <c r="AF94" s="36">
        <f>SUT!AD94</f>
        <v>0.97258508079433492</v>
      </c>
      <c r="AG94" s="36">
        <f>SUT!U94</f>
        <v>4.3693666483263263</v>
      </c>
      <c r="AH94" s="36">
        <f>SUT!T94+SUT!U94</f>
        <v>53.166989893213007</v>
      </c>
      <c r="AI94" s="36">
        <f>SUT!T94+SUT!U94</f>
        <v>53.166989893213007</v>
      </c>
      <c r="AJ94" s="36">
        <f>SUT!T94+SUT!U94</f>
        <v>53.166989893213007</v>
      </c>
      <c r="AK94" s="3"/>
      <c r="AL94" s="36" t="s">
        <v>386</v>
      </c>
      <c r="AM94" s="30">
        <f t="shared" si="51"/>
        <v>0</v>
      </c>
      <c r="AN94" s="30">
        <f t="shared" si="40"/>
        <v>0</v>
      </c>
      <c r="AO94" s="30">
        <f t="shared" si="41"/>
        <v>0</v>
      </c>
      <c r="AP94" s="30">
        <f t="shared" si="42"/>
        <v>0</v>
      </c>
      <c r="AQ94" s="30">
        <f t="shared" si="43"/>
        <v>0</v>
      </c>
      <c r="AR94" s="30">
        <f t="shared" si="44"/>
        <v>0.11291457205614132</v>
      </c>
      <c r="AS94" s="30">
        <f t="shared" si="52"/>
        <v>0</v>
      </c>
      <c r="AT94" s="3"/>
    </row>
    <row r="95" spans="1:46" x14ac:dyDescent="0.35">
      <c r="A95" s="3"/>
      <c r="B95" s="3" t="s">
        <v>594</v>
      </c>
      <c r="C95" s="3" t="s">
        <v>424</v>
      </c>
      <c r="D95" s="36">
        <v>0</v>
      </c>
      <c r="E95" s="36">
        <v>0</v>
      </c>
      <c r="F95" s="36">
        <v>0</v>
      </c>
      <c r="G95" s="36">
        <v>0</v>
      </c>
      <c r="H95" s="36">
        <v>0</v>
      </c>
      <c r="I95" s="36">
        <v>0</v>
      </c>
      <c r="J95" s="36"/>
      <c r="K95" s="3" t="s">
        <v>607</v>
      </c>
      <c r="L95" s="3" t="s">
        <v>387</v>
      </c>
      <c r="M95" s="36">
        <f t="shared" si="34"/>
        <v>5.1718016748525812</v>
      </c>
      <c r="N95" s="36">
        <f t="shared" si="35"/>
        <v>0</v>
      </c>
      <c r="O95" s="36">
        <f t="shared" si="36"/>
        <v>0</v>
      </c>
      <c r="P95" s="36">
        <f t="shared" si="37"/>
        <v>0</v>
      </c>
      <c r="Q95" s="36">
        <f t="shared" si="38"/>
        <v>0</v>
      </c>
      <c r="R95" s="36">
        <f t="shared" si="39"/>
        <v>5.1718016748525812</v>
      </c>
      <c r="S95" s="3"/>
      <c r="T95" s="36" t="s">
        <v>387</v>
      </c>
      <c r="U95" s="36">
        <f t="shared" si="45"/>
        <v>0</v>
      </c>
      <c r="V95" s="36">
        <f t="shared" si="46"/>
        <v>0</v>
      </c>
      <c r="W95" s="36"/>
      <c r="X95" s="36">
        <f t="shared" si="47"/>
        <v>0</v>
      </c>
      <c r="Y95" s="36">
        <f t="shared" si="48"/>
        <v>0</v>
      </c>
      <c r="Z95" s="36">
        <f t="shared" si="49"/>
        <v>5.1718016748525812</v>
      </c>
      <c r="AA95" s="36">
        <f t="shared" si="50"/>
        <v>0</v>
      </c>
      <c r="AB95" s="3"/>
      <c r="AC95" s="36" t="s">
        <v>387</v>
      </c>
      <c r="AD95" s="36">
        <f>GDP!Y94</f>
        <v>142.34074204308925</v>
      </c>
      <c r="AE95" s="36">
        <f>SUT!U95</f>
        <v>3.6903977263750571E-5</v>
      </c>
      <c r="AF95" s="36">
        <f>SUT!AD95</f>
        <v>9.2589184432851875E-5</v>
      </c>
      <c r="AG95" s="36">
        <f>SUT!U95</f>
        <v>3.6903977263750571E-5</v>
      </c>
      <c r="AH95" s="36">
        <f>SUT!T95+SUT!U95</f>
        <v>155.51158427744829</v>
      </c>
      <c r="AI95" s="36">
        <f>SUT!T95+SUT!U95</f>
        <v>155.51158427744829</v>
      </c>
      <c r="AJ95" s="36">
        <f>SUT!T95+SUT!U95</f>
        <v>155.51158427744829</v>
      </c>
      <c r="AK95" s="3"/>
      <c r="AL95" s="36" t="s">
        <v>387</v>
      </c>
      <c r="AM95" s="30">
        <f t="shared" si="51"/>
        <v>0</v>
      </c>
      <c r="AN95" s="30">
        <f t="shared" si="40"/>
        <v>0</v>
      </c>
      <c r="AO95" s="30">
        <f t="shared" si="41"/>
        <v>0</v>
      </c>
      <c r="AP95" s="30">
        <f t="shared" si="42"/>
        <v>0</v>
      </c>
      <c r="AQ95" s="30">
        <f t="shared" si="43"/>
        <v>0</v>
      </c>
      <c r="AR95" s="30">
        <f t="shared" si="44"/>
        <v>3.3256697235014773E-2</v>
      </c>
      <c r="AS95" s="30">
        <f t="shared" si="52"/>
        <v>0</v>
      </c>
      <c r="AT95" s="3"/>
    </row>
    <row r="96" spans="1:46" x14ac:dyDescent="0.35">
      <c r="A96" s="3"/>
      <c r="B96" s="116" t="s">
        <v>595</v>
      </c>
      <c r="C96" s="116" t="s">
        <v>425</v>
      </c>
      <c r="D96" s="45">
        <v>0</v>
      </c>
      <c r="E96" s="45">
        <v>0</v>
      </c>
      <c r="F96" s="45">
        <v>0</v>
      </c>
      <c r="G96" s="45">
        <v>0</v>
      </c>
      <c r="H96" s="45">
        <v>0</v>
      </c>
      <c r="I96" s="45">
        <v>0</v>
      </c>
      <c r="J96" s="45"/>
      <c r="K96" s="3" t="s">
        <v>608</v>
      </c>
      <c r="L96" s="3" t="s">
        <v>388</v>
      </c>
      <c r="M96" s="36">
        <f t="shared" si="34"/>
        <v>0</v>
      </c>
      <c r="N96" s="36">
        <f t="shared" si="35"/>
        <v>0</v>
      </c>
      <c r="O96" s="36">
        <f t="shared" si="36"/>
        <v>0</v>
      </c>
      <c r="P96" s="36">
        <f t="shared" si="37"/>
        <v>0</v>
      </c>
      <c r="Q96" s="36">
        <f t="shared" si="38"/>
        <v>0</v>
      </c>
      <c r="R96" s="36">
        <f t="shared" si="39"/>
        <v>0</v>
      </c>
      <c r="S96" s="3"/>
      <c r="T96" s="36" t="s">
        <v>388</v>
      </c>
      <c r="U96" s="36">
        <f t="shared" si="45"/>
        <v>0</v>
      </c>
      <c r="V96" s="36">
        <f t="shared" si="46"/>
        <v>0</v>
      </c>
      <c r="W96" s="36"/>
      <c r="X96" s="36">
        <f t="shared" si="47"/>
        <v>0</v>
      </c>
      <c r="Y96" s="36">
        <f t="shared" si="48"/>
        <v>0</v>
      </c>
      <c r="Z96" s="36">
        <f t="shared" si="49"/>
        <v>0</v>
      </c>
      <c r="AA96" s="36">
        <f t="shared" si="50"/>
        <v>0</v>
      </c>
      <c r="AB96" s="3"/>
      <c r="AC96" s="36" t="s">
        <v>388</v>
      </c>
      <c r="AD96" s="36">
        <f>GDP!Y95</f>
        <v>414.04968899806249</v>
      </c>
      <c r="AE96" s="36">
        <f>SUT!U96</f>
        <v>0.14429110323241878</v>
      </c>
      <c r="AF96" s="36">
        <f>SUT!AD96</f>
        <v>0.36201506069994599</v>
      </c>
      <c r="AG96" s="36">
        <f>SUT!U96</f>
        <v>0.14429110323241878</v>
      </c>
      <c r="AH96" s="36">
        <f>SUT!T96+SUT!U96</f>
        <v>414.48831080216485</v>
      </c>
      <c r="AI96" s="36">
        <f>SUT!T96+SUT!U96</f>
        <v>414.48831080216485</v>
      </c>
      <c r="AJ96" s="36">
        <f>SUT!T96+SUT!U96</f>
        <v>414.48831080216485</v>
      </c>
      <c r="AK96" s="3"/>
      <c r="AL96" s="36" t="s">
        <v>388</v>
      </c>
      <c r="AM96" s="30">
        <f t="shared" si="51"/>
        <v>0</v>
      </c>
      <c r="AN96" s="30">
        <f t="shared" si="40"/>
        <v>0</v>
      </c>
      <c r="AO96" s="30">
        <f t="shared" si="41"/>
        <v>0</v>
      </c>
      <c r="AP96" s="30">
        <f t="shared" si="42"/>
        <v>0</v>
      </c>
      <c r="AQ96" s="30">
        <f t="shared" si="43"/>
        <v>0</v>
      </c>
      <c r="AR96" s="30">
        <f t="shared" si="44"/>
        <v>0</v>
      </c>
      <c r="AS96" s="30">
        <f t="shared" si="52"/>
        <v>0</v>
      </c>
      <c r="AT96" s="3"/>
    </row>
    <row r="97" spans="1:46" x14ac:dyDescent="0.35">
      <c r="A97" s="3"/>
      <c r="B97" s="3" t="s">
        <v>596</v>
      </c>
      <c r="C97" s="3" t="s">
        <v>426</v>
      </c>
      <c r="D97" s="36">
        <v>37.281591570910436</v>
      </c>
      <c r="E97" s="36">
        <v>0</v>
      </c>
      <c r="F97" s="36">
        <v>0</v>
      </c>
      <c r="G97" s="36">
        <v>0</v>
      </c>
      <c r="H97" s="36">
        <v>34.188055504567501</v>
      </c>
      <c r="I97" s="36">
        <v>3.093536066342939</v>
      </c>
      <c r="J97" s="36"/>
      <c r="K97" s="3" t="s">
        <v>609</v>
      </c>
      <c r="L97" s="3" t="s">
        <v>168</v>
      </c>
      <c r="M97" s="36">
        <f t="shared" si="34"/>
        <v>3.4384431241945936</v>
      </c>
      <c r="N97" s="36">
        <f t="shared" si="35"/>
        <v>0</v>
      </c>
      <c r="O97" s="36">
        <f t="shared" si="36"/>
        <v>0</v>
      </c>
      <c r="P97" s="36">
        <f t="shared" si="37"/>
        <v>0</v>
      </c>
      <c r="Q97" s="36">
        <f t="shared" si="38"/>
        <v>0</v>
      </c>
      <c r="R97" s="36">
        <f t="shared" si="39"/>
        <v>3.4384431241945936</v>
      </c>
      <c r="S97" s="3"/>
      <c r="T97" s="36" t="s">
        <v>168</v>
      </c>
      <c r="U97" s="36">
        <f t="shared" si="45"/>
        <v>0</v>
      </c>
      <c r="V97" s="36">
        <f t="shared" si="46"/>
        <v>0</v>
      </c>
      <c r="W97" s="36"/>
      <c r="X97" s="36">
        <f t="shared" si="47"/>
        <v>0</v>
      </c>
      <c r="Y97" s="36">
        <f t="shared" si="48"/>
        <v>0</v>
      </c>
      <c r="Z97" s="36">
        <f t="shared" si="49"/>
        <v>3.4384431241945936</v>
      </c>
      <c r="AA97" s="36">
        <f t="shared" si="50"/>
        <v>0</v>
      </c>
      <c r="AB97" s="3"/>
      <c r="AC97" s="36" t="s">
        <v>168</v>
      </c>
      <c r="AD97" s="36">
        <f>GDP!Y96</f>
        <v>163.89396695361663</v>
      </c>
      <c r="AE97" s="36">
        <f>SUT!U97</f>
        <v>0.57335971493440918</v>
      </c>
      <c r="AF97" s="36">
        <f>SUT!AD97</f>
        <v>1.4385145539468647</v>
      </c>
      <c r="AG97" s="36">
        <f>SUT!U97</f>
        <v>0.57335971493440918</v>
      </c>
      <c r="AH97" s="36">
        <f>SUT!T97+SUT!U97</f>
        <v>188.6031354272703</v>
      </c>
      <c r="AI97" s="36">
        <f>SUT!T97+SUT!U97</f>
        <v>188.6031354272703</v>
      </c>
      <c r="AJ97" s="36">
        <f>SUT!T97+SUT!U97</f>
        <v>188.6031354272703</v>
      </c>
      <c r="AK97" s="3"/>
      <c r="AL97" s="36" t="s">
        <v>168</v>
      </c>
      <c r="AM97" s="30">
        <f t="shared" si="51"/>
        <v>0</v>
      </c>
      <c r="AN97" s="30">
        <f t="shared" si="40"/>
        <v>0</v>
      </c>
      <c r="AO97" s="30">
        <f t="shared" si="41"/>
        <v>0</v>
      </c>
      <c r="AP97" s="30">
        <f t="shared" si="42"/>
        <v>0</v>
      </c>
      <c r="AQ97" s="30">
        <f t="shared" si="43"/>
        <v>0</v>
      </c>
      <c r="AR97" s="30">
        <f t="shared" si="44"/>
        <v>1.8231102661177848E-2</v>
      </c>
      <c r="AS97" s="30">
        <f t="shared" si="52"/>
        <v>0</v>
      </c>
      <c r="AT97" s="3"/>
    </row>
    <row r="98" spans="1:46" x14ac:dyDescent="0.35">
      <c r="A98" s="3"/>
      <c r="B98" s="3" t="s">
        <v>597</v>
      </c>
      <c r="C98" s="3" t="s">
        <v>427</v>
      </c>
      <c r="D98" s="36">
        <v>-81.692128288257052</v>
      </c>
      <c r="E98" s="36">
        <v>-83.033202121126394</v>
      </c>
      <c r="F98" s="36">
        <v>0</v>
      </c>
      <c r="G98" s="36">
        <v>0</v>
      </c>
      <c r="H98" s="36">
        <v>0</v>
      </c>
      <c r="I98" s="36">
        <v>1.3410738328693368</v>
      </c>
      <c r="J98" s="36"/>
      <c r="K98" s="3" t="s">
        <v>610</v>
      </c>
      <c r="L98" s="3" t="s">
        <v>389</v>
      </c>
      <c r="M98" s="36">
        <f t="shared" si="34"/>
        <v>2.6782736034074164</v>
      </c>
      <c r="N98" s="36">
        <f t="shared" si="35"/>
        <v>0</v>
      </c>
      <c r="O98" s="36">
        <f t="shared" si="36"/>
        <v>0</v>
      </c>
      <c r="P98" s="36">
        <f t="shared" si="37"/>
        <v>0</v>
      </c>
      <c r="Q98" s="36">
        <f t="shared" si="38"/>
        <v>0</v>
      </c>
      <c r="R98" s="36">
        <f t="shared" si="39"/>
        <v>2.6782736034074164</v>
      </c>
      <c r="S98" s="3"/>
      <c r="T98" s="36" t="s">
        <v>389</v>
      </c>
      <c r="U98" s="36">
        <f t="shared" si="45"/>
        <v>0</v>
      </c>
      <c r="V98" s="36">
        <f t="shared" si="46"/>
        <v>0</v>
      </c>
      <c r="W98" s="36"/>
      <c r="X98" s="36">
        <f t="shared" si="47"/>
        <v>0</v>
      </c>
      <c r="Y98" s="36">
        <f t="shared" si="48"/>
        <v>0</v>
      </c>
      <c r="Z98" s="36">
        <f t="shared" si="49"/>
        <v>2.6782736034074164</v>
      </c>
      <c r="AA98" s="36">
        <f t="shared" si="50"/>
        <v>0</v>
      </c>
      <c r="AB98" s="3"/>
      <c r="AC98" s="36" t="s">
        <v>389</v>
      </c>
      <c r="AD98" s="36">
        <f>GDP!Y97</f>
        <v>55.581231363320491</v>
      </c>
      <c r="AE98" s="36">
        <f>SUT!U98</f>
        <v>30.1440024750584</v>
      </c>
      <c r="AF98" s="36">
        <f>SUT!AD98</f>
        <v>0.36129091524956014</v>
      </c>
      <c r="AG98" s="36">
        <f>SUT!U98</f>
        <v>30.1440024750584</v>
      </c>
      <c r="AH98" s="36">
        <f>SUT!T98+SUT!U98</f>
        <v>90.825640089433875</v>
      </c>
      <c r="AI98" s="36">
        <f>SUT!T98+SUT!U98</f>
        <v>90.825640089433875</v>
      </c>
      <c r="AJ98" s="36">
        <f>SUT!T98+SUT!U98</f>
        <v>90.825640089433875</v>
      </c>
      <c r="AK98" s="3"/>
      <c r="AL98" s="36" t="s">
        <v>389</v>
      </c>
      <c r="AM98" s="30">
        <f t="shared" si="51"/>
        <v>0</v>
      </c>
      <c r="AN98" s="30">
        <f t="shared" si="40"/>
        <v>0</v>
      </c>
      <c r="AO98" s="30">
        <f t="shared" si="41"/>
        <v>0</v>
      </c>
      <c r="AP98" s="30">
        <f t="shared" si="42"/>
        <v>0</v>
      </c>
      <c r="AQ98" s="30">
        <f t="shared" si="43"/>
        <v>0</v>
      </c>
      <c r="AR98" s="30">
        <f t="shared" si="44"/>
        <v>2.9488078484998105E-2</v>
      </c>
      <c r="AS98" s="30">
        <f t="shared" si="52"/>
        <v>0</v>
      </c>
      <c r="AT98" s="3"/>
    </row>
    <row r="99" spans="1:46" x14ac:dyDescent="0.35">
      <c r="A99" s="3"/>
      <c r="B99" s="3" t="s">
        <v>598</v>
      </c>
      <c r="C99" s="3" t="s">
        <v>428</v>
      </c>
      <c r="D99" s="36">
        <v>0.5089937750011726</v>
      </c>
      <c r="E99" s="36">
        <v>0</v>
      </c>
      <c r="F99" s="36">
        <v>0</v>
      </c>
      <c r="G99" s="36">
        <v>0</v>
      </c>
      <c r="H99" s="36">
        <v>0</v>
      </c>
      <c r="I99" s="36">
        <v>0.5089937750011726</v>
      </c>
      <c r="J99" s="36"/>
      <c r="K99" s="3" t="s">
        <v>611</v>
      </c>
      <c r="L99" s="3" t="s">
        <v>390</v>
      </c>
      <c r="M99" s="36">
        <f t="shared" si="34"/>
        <v>3.9993038135458416</v>
      </c>
      <c r="N99" s="36">
        <f t="shared" si="35"/>
        <v>0</v>
      </c>
      <c r="O99" s="36">
        <f t="shared" si="36"/>
        <v>0</v>
      </c>
      <c r="P99" s="36">
        <f t="shared" si="37"/>
        <v>0</v>
      </c>
      <c r="Q99" s="36">
        <f t="shared" si="38"/>
        <v>2.1386108624479355E-6</v>
      </c>
      <c r="R99" s="36">
        <f t="shared" si="39"/>
        <v>3.999301674934979</v>
      </c>
      <c r="S99" s="3"/>
      <c r="T99" s="36" t="s">
        <v>390</v>
      </c>
      <c r="U99" s="36">
        <f t="shared" si="45"/>
        <v>0</v>
      </c>
      <c r="V99" s="36">
        <f t="shared" si="46"/>
        <v>0</v>
      </c>
      <c r="W99" s="36"/>
      <c r="X99" s="36">
        <f t="shared" si="47"/>
        <v>0</v>
      </c>
      <c r="Y99" s="36">
        <f t="shared" si="48"/>
        <v>0</v>
      </c>
      <c r="Z99" s="36">
        <f t="shared" si="49"/>
        <v>3.999301674934979</v>
      </c>
      <c r="AA99" s="36">
        <f t="shared" si="50"/>
        <v>2.1386108624479355E-6</v>
      </c>
      <c r="AB99" s="3"/>
      <c r="AC99" s="36" t="s">
        <v>390</v>
      </c>
      <c r="AD99" s="36">
        <f>GDP!Y98</f>
        <v>18.773074932558409</v>
      </c>
      <c r="AE99" s="36">
        <f>SUT!U99</f>
        <v>40.000134337000006</v>
      </c>
      <c r="AF99" s="36">
        <f>SUT!AD99</f>
        <v>0</v>
      </c>
      <c r="AG99" s="36">
        <f>SUT!U99</f>
        <v>40.000134337000006</v>
      </c>
      <c r="AH99" s="36">
        <f>SUT!T99+SUT!U99</f>
        <v>59.73550834670705</v>
      </c>
      <c r="AI99" s="36">
        <f>SUT!T99+SUT!U99</f>
        <v>59.73550834670705</v>
      </c>
      <c r="AJ99" s="36">
        <f>SUT!T99+SUT!U99</f>
        <v>59.73550834670705</v>
      </c>
      <c r="AK99" s="3"/>
      <c r="AL99" s="36" t="s">
        <v>390</v>
      </c>
      <c r="AM99" s="30">
        <f t="shared" si="51"/>
        <v>0</v>
      </c>
      <c r="AN99" s="30">
        <f t="shared" si="40"/>
        <v>0</v>
      </c>
      <c r="AO99" s="30">
        <f t="shared" si="41"/>
        <v>0</v>
      </c>
      <c r="AP99" s="30">
        <f t="shared" si="42"/>
        <v>0</v>
      </c>
      <c r="AQ99" s="30">
        <f t="shared" si="43"/>
        <v>0</v>
      </c>
      <c r="AR99" s="30">
        <f t="shared" si="44"/>
        <v>6.695015721173557E-2</v>
      </c>
      <c r="AS99" s="30">
        <f t="shared" si="52"/>
        <v>3.5801333606058242E-8</v>
      </c>
      <c r="AT99" s="3"/>
    </row>
    <row r="100" spans="1:46" x14ac:dyDescent="0.35">
      <c r="A100" s="3"/>
      <c r="B100" s="116" t="s">
        <v>599</v>
      </c>
      <c r="C100" s="116" t="s">
        <v>429</v>
      </c>
      <c r="D100" s="45">
        <v>0</v>
      </c>
      <c r="E100" s="45">
        <v>0</v>
      </c>
      <c r="F100" s="45">
        <v>0</v>
      </c>
      <c r="G100" s="45">
        <v>0</v>
      </c>
      <c r="H100" s="45">
        <v>0</v>
      </c>
      <c r="I100" s="45">
        <v>0</v>
      </c>
      <c r="J100" s="45"/>
      <c r="K100" s="3" t="s">
        <v>612</v>
      </c>
      <c r="L100" s="3" t="s">
        <v>391</v>
      </c>
      <c r="M100" s="36">
        <f t="shared" si="34"/>
        <v>73.476386889742798</v>
      </c>
      <c r="N100" s="36">
        <f t="shared" si="35"/>
        <v>0</v>
      </c>
      <c r="O100" s="36">
        <f t="shared" si="36"/>
        <v>2.574613727168518E-3</v>
      </c>
      <c r="P100" s="36">
        <f t="shared" si="37"/>
        <v>0</v>
      </c>
      <c r="Q100" s="36">
        <f t="shared" si="38"/>
        <v>71.918995282209039</v>
      </c>
      <c r="R100" s="36">
        <f t="shared" si="39"/>
        <v>1.5548169938065926</v>
      </c>
      <c r="S100" s="3"/>
      <c r="T100" s="36" t="s">
        <v>391</v>
      </c>
      <c r="U100" s="36">
        <f t="shared" si="45"/>
        <v>0</v>
      </c>
      <c r="V100" s="36">
        <f t="shared" si="46"/>
        <v>2.574613727168518E-3</v>
      </c>
      <c r="W100" s="36"/>
      <c r="X100" s="36">
        <f t="shared" si="47"/>
        <v>0</v>
      </c>
      <c r="Y100" s="36">
        <f t="shared" si="48"/>
        <v>0</v>
      </c>
      <c r="Z100" s="36">
        <f t="shared" si="49"/>
        <v>1.5548169938065926</v>
      </c>
      <c r="AA100" s="36">
        <f t="shared" si="50"/>
        <v>71.918995282209039</v>
      </c>
      <c r="AB100" s="3"/>
      <c r="AC100" s="36" t="s">
        <v>391</v>
      </c>
      <c r="AD100" s="36">
        <f>GDP!Y99</f>
        <v>112.789415092179</v>
      </c>
      <c r="AE100" s="36">
        <f>SUT!U100</f>
        <v>64.40176725374441</v>
      </c>
      <c r="AF100" s="36">
        <f>SUT!AD100</f>
        <v>15.315674046294236</v>
      </c>
      <c r="AG100" s="36">
        <f>SUT!U100</f>
        <v>64.40176725374441</v>
      </c>
      <c r="AH100" s="36">
        <f>SUT!T100+SUT!U100</f>
        <v>178.78162748711247</v>
      </c>
      <c r="AI100" s="36">
        <f>SUT!T100+SUT!U100</f>
        <v>178.78162748711247</v>
      </c>
      <c r="AJ100" s="36">
        <f>SUT!T100+SUT!U100</f>
        <v>178.78162748711247</v>
      </c>
      <c r="AK100" s="3"/>
      <c r="AL100" s="36" t="s">
        <v>391</v>
      </c>
      <c r="AM100" s="30">
        <f t="shared" si="51"/>
        <v>0</v>
      </c>
      <c r="AN100" s="30">
        <f t="shared" si="40"/>
        <v>3.9977376972039942E-5</v>
      </c>
      <c r="AO100" s="30">
        <f t="shared" si="41"/>
        <v>0</v>
      </c>
      <c r="AP100" s="30">
        <f t="shared" si="42"/>
        <v>0</v>
      </c>
      <c r="AQ100" s="30">
        <f t="shared" si="43"/>
        <v>0</v>
      </c>
      <c r="AR100" s="30">
        <f t="shared" si="44"/>
        <v>8.6967381137565275E-3</v>
      </c>
      <c r="AS100" s="30">
        <f t="shared" si="52"/>
        <v>0.40227285260278406</v>
      </c>
      <c r="AT100" s="3"/>
    </row>
    <row r="101" spans="1:46" x14ac:dyDescent="0.35">
      <c r="A101" s="3"/>
      <c r="B101" s="117" t="s">
        <v>600</v>
      </c>
      <c r="C101" s="117" t="s">
        <v>601</v>
      </c>
      <c r="D101" s="118">
        <v>3.8927750120283267</v>
      </c>
      <c r="E101" s="118">
        <v>-6.9843766940000007</v>
      </c>
      <c r="F101" s="118">
        <v>0</v>
      </c>
      <c r="G101" s="118">
        <v>0</v>
      </c>
      <c r="H101" s="118">
        <v>0</v>
      </c>
      <c r="I101" s="118">
        <v>10.877151706028327</v>
      </c>
      <c r="J101" s="118"/>
      <c r="K101" s="3" t="s">
        <v>613</v>
      </c>
      <c r="L101" s="3" t="s">
        <v>392</v>
      </c>
      <c r="M101" s="36">
        <f t="shared" si="34"/>
        <v>0.7204471332192538</v>
      </c>
      <c r="N101" s="36">
        <f t="shared" si="35"/>
        <v>0</v>
      </c>
      <c r="O101" s="36">
        <f t="shared" si="36"/>
        <v>0</v>
      </c>
      <c r="P101" s="36">
        <f t="shared" si="37"/>
        <v>0</v>
      </c>
      <c r="Q101" s="36">
        <f t="shared" si="38"/>
        <v>0</v>
      </c>
      <c r="R101" s="36">
        <f t="shared" si="39"/>
        <v>0.7204471332192538</v>
      </c>
      <c r="S101" s="3"/>
      <c r="T101" s="36" t="s">
        <v>392</v>
      </c>
      <c r="U101" s="36">
        <f t="shared" si="45"/>
        <v>0</v>
      </c>
      <c r="V101" s="36">
        <f t="shared" si="46"/>
        <v>0</v>
      </c>
      <c r="W101" s="36"/>
      <c r="X101" s="36">
        <f t="shared" si="47"/>
        <v>0</v>
      </c>
      <c r="Y101" s="36">
        <f t="shared" si="48"/>
        <v>0</v>
      </c>
      <c r="Z101" s="36">
        <f t="shared" si="49"/>
        <v>0.7204471332192538</v>
      </c>
      <c r="AA101" s="36">
        <f t="shared" si="50"/>
        <v>0</v>
      </c>
      <c r="AB101" s="3"/>
      <c r="AC101" s="36" t="s">
        <v>392</v>
      </c>
      <c r="AD101" s="36">
        <f>GDP!Y100</f>
        <v>36.917166406528537</v>
      </c>
      <c r="AE101" s="36">
        <f>SUT!U101</f>
        <v>0</v>
      </c>
      <c r="AF101" s="36">
        <f>SUT!AD101</f>
        <v>0</v>
      </c>
      <c r="AG101" s="36">
        <f>SUT!U101</f>
        <v>0</v>
      </c>
      <c r="AH101" s="36">
        <f>SUT!T101+SUT!U101</f>
        <v>33.921278040036725</v>
      </c>
      <c r="AI101" s="36">
        <f>SUT!T101+SUT!U101</f>
        <v>33.921278040036725</v>
      </c>
      <c r="AJ101" s="36">
        <f>SUT!T101+SUT!U101</f>
        <v>33.921278040036725</v>
      </c>
      <c r="AK101" s="3"/>
      <c r="AL101" s="36" t="s">
        <v>392</v>
      </c>
      <c r="AM101" s="30">
        <f t="shared" si="51"/>
        <v>0</v>
      </c>
      <c r="AN101" s="30">
        <f t="shared" si="40"/>
        <v>0</v>
      </c>
      <c r="AO101" s="30">
        <f t="shared" si="41"/>
        <v>0</v>
      </c>
      <c r="AP101" s="30">
        <f t="shared" si="42"/>
        <v>0</v>
      </c>
      <c r="AQ101" s="30">
        <f t="shared" si="43"/>
        <v>0</v>
      </c>
      <c r="AR101" s="30">
        <f t="shared" si="44"/>
        <v>2.1238796851018465E-2</v>
      </c>
      <c r="AS101" s="30">
        <f t="shared" si="52"/>
        <v>0</v>
      </c>
      <c r="AT101" s="3"/>
    </row>
    <row r="102" spans="1:46" x14ac:dyDescent="0.35">
      <c r="A102" s="3"/>
      <c r="B102" s="3" t="s">
        <v>602</v>
      </c>
      <c r="C102" s="3" t="s">
        <v>430</v>
      </c>
      <c r="D102" s="36">
        <v>2.7488882453565799</v>
      </c>
      <c r="E102" s="36">
        <v>0</v>
      </c>
      <c r="F102" s="36">
        <v>0</v>
      </c>
      <c r="G102" s="36">
        <v>0</v>
      </c>
      <c r="H102" s="36">
        <v>0.11859013338619848</v>
      </c>
      <c r="I102" s="36">
        <v>2.6302981119703812</v>
      </c>
      <c r="J102" s="36"/>
      <c r="K102" s="3" t="s">
        <v>614</v>
      </c>
      <c r="L102" s="3" t="s">
        <v>393</v>
      </c>
      <c r="M102" s="45">
        <f t="shared" si="34"/>
        <v>7.3594141482212443</v>
      </c>
      <c r="N102" s="45">
        <f t="shared" si="35"/>
        <v>0</v>
      </c>
      <c r="O102" s="45">
        <f t="shared" si="36"/>
        <v>0</v>
      </c>
      <c r="P102" s="45">
        <f t="shared" si="37"/>
        <v>0</v>
      </c>
      <c r="Q102" s="45">
        <f t="shared" si="38"/>
        <v>0</v>
      </c>
      <c r="R102" s="45">
        <f t="shared" si="39"/>
        <v>7.3594141482212443</v>
      </c>
      <c r="S102" s="3"/>
      <c r="T102" s="45" t="s">
        <v>393</v>
      </c>
      <c r="U102" s="45">
        <f t="shared" si="45"/>
        <v>0</v>
      </c>
      <c r="V102" s="45">
        <f t="shared" si="46"/>
        <v>0</v>
      </c>
      <c r="W102" s="45"/>
      <c r="X102" s="45">
        <f t="shared" si="47"/>
        <v>0</v>
      </c>
      <c r="Y102" s="45">
        <f t="shared" si="48"/>
        <v>0</v>
      </c>
      <c r="Z102" s="45">
        <f t="shared" si="49"/>
        <v>7.3594141482212443</v>
      </c>
      <c r="AA102" s="45">
        <f t="shared" si="50"/>
        <v>0</v>
      </c>
      <c r="AB102" s="3"/>
      <c r="AC102" s="45" t="s">
        <v>393</v>
      </c>
      <c r="AD102" s="45">
        <f>GDP!Y101</f>
        <v>275.67873666566106</v>
      </c>
      <c r="AE102" s="45">
        <f>SUT!U102</f>
        <v>10.487201002864426</v>
      </c>
      <c r="AF102" s="45">
        <f>SUT!AD102</f>
        <v>26.311564764386052</v>
      </c>
      <c r="AG102" s="45">
        <f>SUT!U102</f>
        <v>10.487201002864426</v>
      </c>
      <c r="AH102" s="45">
        <f>SUT!T102+SUT!U102</f>
        <v>325.39691518702818</v>
      </c>
      <c r="AI102" s="45">
        <f>SUT!T102+SUT!U102</f>
        <v>325.39691518702818</v>
      </c>
      <c r="AJ102" s="45">
        <f>SUT!T102+SUT!U102</f>
        <v>325.39691518702818</v>
      </c>
      <c r="AK102" s="3"/>
      <c r="AL102" s="45" t="s">
        <v>393</v>
      </c>
      <c r="AM102" s="129">
        <f t="shared" si="51"/>
        <v>0</v>
      </c>
      <c r="AN102" s="129">
        <f t="shared" si="40"/>
        <v>0</v>
      </c>
      <c r="AO102" s="129">
        <f t="shared" si="41"/>
        <v>0</v>
      </c>
      <c r="AP102" s="129">
        <f t="shared" si="42"/>
        <v>0</v>
      </c>
      <c r="AQ102" s="129">
        <f t="shared" si="43"/>
        <v>0</v>
      </c>
      <c r="AR102" s="129">
        <f t="shared" si="44"/>
        <v>2.2616729921951715E-2</v>
      </c>
      <c r="AS102" s="129">
        <f t="shared" si="52"/>
        <v>0</v>
      </c>
      <c r="AT102" s="3"/>
    </row>
    <row r="103" spans="1:46" x14ac:dyDescent="0.35">
      <c r="A103" s="3"/>
      <c r="B103" s="3" t="s">
        <v>603</v>
      </c>
      <c r="C103" s="3" t="s">
        <v>431</v>
      </c>
      <c r="D103" s="36">
        <v>32.788406247965852</v>
      </c>
      <c r="E103" s="36">
        <v>0</v>
      </c>
      <c r="F103" s="36">
        <v>0</v>
      </c>
      <c r="G103" s="36">
        <v>0</v>
      </c>
      <c r="H103" s="36">
        <v>10.061679972512582</v>
      </c>
      <c r="I103" s="36">
        <v>22.72672627545327</v>
      </c>
      <c r="J103" s="36"/>
      <c r="K103" s="3" t="s">
        <v>615</v>
      </c>
      <c r="L103" s="3" t="s">
        <v>169</v>
      </c>
      <c r="M103" s="36">
        <f t="shared" si="34"/>
        <v>0</v>
      </c>
      <c r="N103" s="36">
        <f t="shared" si="35"/>
        <v>0</v>
      </c>
      <c r="O103" s="36">
        <f t="shared" si="36"/>
        <v>0</v>
      </c>
      <c r="P103" s="36">
        <f t="shared" si="37"/>
        <v>0</v>
      </c>
      <c r="Q103" s="36">
        <f t="shared" si="38"/>
        <v>0</v>
      </c>
      <c r="R103" s="36">
        <f t="shared" si="39"/>
        <v>0</v>
      </c>
      <c r="S103" s="3"/>
      <c r="T103" s="36" t="s">
        <v>169</v>
      </c>
      <c r="U103" s="36">
        <f t="shared" si="45"/>
        <v>0</v>
      </c>
      <c r="V103" s="36">
        <f t="shared" si="46"/>
        <v>0</v>
      </c>
      <c r="W103" s="36"/>
      <c r="X103" s="36">
        <f t="shared" si="47"/>
        <v>0</v>
      </c>
      <c r="Y103" s="36">
        <f t="shared" si="48"/>
        <v>0</v>
      </c>
      <c r="Z103" s="36">
        <f t="shared" si="49"/>
        <v>0</v>
      </c>
      <c r="AA103" s="36">
        <f t="shared" si="50"/>
        <v>0</v>
      </c>
      <c r="AB103" s="3"/>
      <c r="AC103" s="36" t="s">
        <v>169</v>
      </c>
      <c r="AD103" s="36">
        <f>GDP!Y102</f>
        <v>1110.150503097444</v>
      </c>
      <c r="AE103" s="36">
        <f>SUT!U103</f>
        <v>0</v>
      </c>
      <c r="AF103" s="36">
        <f>SUT!AD103</f>
        <v>145.59946424825603</v>
      </c>
      <c r="AG103" s="36">
        <f>SUT!U103</f>
        <v>0</v>
      </c>
      <c r="AH103" s="36">
        <f>SUT!T103+SUT!U103</f>
        <v>1110.1505030974483</v>
      </c>
      <c r="AI103" s="36">
        <f>SUT!T103+SUT!U103</f>
        <v>1110.1505030974483</v>
      </c>
      <c r="AJ103" s="36">
        <f>SUT!T103+SUT!U103</f>
        <v>1110.1505030974483</v>
      </c>
      <c r="AK103" s="3"/>
      <c r="AL103" s="36" t="s">
        <v>169</v>
      </c>
      <c r="AM103" s="30">
        <f t="shared" si="51"/>
        <v>0</v>
      </c>
      <c r="AN103" s="30">
        <f t="shared" si="40"/>
        <v>0</v>
      </c>
      <c r="AO103" s="30">
        <f t="shared" si="41"/>
        <v>0</v>
      </c>
      <c r="AP103" s="30">
        <f t="shared" si="42"/>
        <v>0</v>
      </c>
      <c r="AQ103" s="30">
        <f t="shared" si="43"/>
        <v>0</v>
      </c>
      <c r="AR103" s="30">
        <f t="shared" si="44"/>
        <v>0</v>
      </c>
      <c r="AS103" s="30">
        <f t="shared" si="52"/>
        <v>0</v>
      </c>
      <c r="AT103" s="3"/>
    </row>
    <row r="104" spans="1:46" x14ac:dyDescent="0.35">
      <c r="A104" s="3"/>
      <c r="B104" s="116" t="s">
        <v>604</v>
      </c>
      <c r="C104" s="116" t="s">
        <v>432</v>
      </c>
      <c r="D104" s="45">
        <v>3.5433017400183084</v>
      </c>
      <c r="E104" s="45">
        <v>0</v>
      </c>
      <c r="F104" s="45">
        <v>0</v>
      </c>
      <c r="G104" s="45">
        <v>0</v>
      </c>
      <c r="H104" s="45">
        <v>0</v>
      </c>
      <c r="I104" s="45">
        <v>3.5433017400183084</v>
      </c>
      <c r="J104" s="45"/>
      <c r="K104" s="3" t="s">
        <v>616</v>
      </c>
      <c r="L104" s="3" t="s">
        <v>170</v>
      </c>
      <c r="M104" s="36">
        <f t="shared" ref="M104:M111" si="53">SUMIF($B$8:$B$124,$K104,D$8:D$124)</f>
        <v>0.32245625606541467</v>
      </c>
      <c r="N104" s="36">
        <f t="shared" ref="N104:N111" si="54">SUMIF($B$8:$B$124,$K104,E$8:E$124)</f>
        <v>0</v>
      </c>
      <c r="O104" s="36">
        <f t="shared" ref="O104:O111" si="55">SUMIF($B$8:$B$124,$K104,F$8:F$124)</f>
        <v>0</v>
      </c>
      <c r="P104" s="36">
        <f t="shared" ref="P104:P111" si="56">SUMIF($B$8:$B$124,$K104,G$8:G$124)</f>
        <v>0</v>
      </c>
      <c r="Q104" s="36">
        <f t="shared" ref="Q104:Q111" si="57">SUMIF($B$8:$B$124,$K104,H$8:H$124)</f>
        <v>0</v>
      </c>
      <c r="R104" s="36">
        <f t="shared" ref="R104:R111" si="58">SUMIF($B$8:$B$124,$K104,I$8:I$124)</f>
        <v>0.32245625606541467</v>
      </c>
      <c r="S104" s="3"/>
      <c r="T104" s="36" t="s">
        <v>170</v>
      </c>
      <c r="U104" s="36">
        <f t="shared" si="45"/>
        <v>0</v>
      </c>
      <c r="V104" s="36">
        <f t="shared" si="46"/>
        <v>0</v>
      </c>
      <c r="W104" s="36"/>
      <c r="X104" s="36">
        <f t="shared" si="47"/>
        <v>0</v>
      </c>
      <c r="Y104" s="36">
        <f t="shared" si="48"/>
        <v>0</v>
      </c>
      <c r="Z104" s="36">
        <f t="shared" si="49"/>
        <v>0.32245625606541467</v>
      </c>
      <c r="AA104" s="36">
        <f t="shared" si="50"/>
        <v>0</v>
      </c>
      <c r="AB104" s="3"/>
      <c r="AC104" s="36" t="s">
        <v>170</v>
      </c>
      <c r="AD104" s="36">
        <f>GDP!Y103</f>
        <v>367.45636438270361</v>
      </c>
      <c r="AE104" s="36">
        <f>SUT!U104</f>
        <v>0</v>
      </c>
      <c r="AF104" s="36">
        <f>SUT!AD104</f>
        <v>0</v>
      </c>
      <c r="AG104" s="36">
        <f>SUT!U104</f>
        <v>0</v>
      </c>
      <c r="AH104" s="36">
        <f>SUT!T104+SUT!U104</f>
        <v>360.18246376548552</v>
      </c>
      <c r="AI104" s="36">
        <f>SUT!T104+SUT!U104</f>
        <v>360.18246376548552</v>
      </c>
      <c r="AJ104" s="36">
        <f>SUT!T104+SUT!U104</f>
        <v>360.18246376548552</v>
      </c>
      <c r="AK104" s="3"/>
      <c r="AL104" s="36" t="s">
        <v>170</v>
      </c>
      <c r="AM104" s="30">
        <f t="shared" si="51"/>
        <v>0</v>
      </c>
      <c r="AN104" s="30">
        <f t="shared" si="40"/>
        <v>0</v>
      </c>
      <c r="AO104" s="30">
        <f t="shared" si="41"/>
        <v>0</v>
      </c>
      <c r="AP104" s="30">
        <f t="shared" si="42"/>
        <v>0</v>
      </c>
      <c r="AQ104" s="30">
        <f t="shared" si="43"/>
        <v>0</v>
      </c>
      <c r="AR104" s="30">
        <f t="shared" si="44"/>
        <v>8.9525806640982286E-4</v>
      </c>
      <c r="AS104" s="30">
        <f t="shared" si="52"/>
        <v>0</v>
      </c>
      <c r="AT104" s="3"/>
    </row>
    <row r="105" spans="1:46" x14ac:dyDescent="0.35">
      <c r="A105" s="3"/>
      <c r="B105" s="3" t="s">
        <v>605</v>
      </c>
      <c r="C105" s="3" t="s">
        <v>433</v>
      </c>
      <c r="D105" s="36">
        <v>0</v>
      </c>
      <c r="E105" s="36">
        <v>0</v>
      </c>
      <c r="F105" s="36">
        <v>0</v>
      </c>
      <c r="G105" s="36">
        <v>0</v>
      </c>
      <c r="H105" s="36">
        <v>0</v>
      </c>
      <c r="I105" s="36">
        <v>0</v>
      </c>
      <c r="J105" s="36"/>
      <c r="K105" s="3" t="s">
        <v>617</v>
      </c>
      <c r="L105" s="3" t="s">
        <v>171</v>
      </c>
      <c r="M105" s="36">
        <f t="shared" si="53"/>
        <v>0.51684673996481689</v>
      </c>
      <c r="N105" s="36">
        <f t="shared" si="54"/>
        <v>0</v>
      </c>
      <c r="O105" s="36">
        <f t="shared" si="55"/>
        <v>0</v>
      </c>
      <c r="P105" s="36">
        <f t="shared" si="56"/>
        <v>0</v>
      </c>
      <c r="Q105" s="36">
        <f t="shared" si="57"/>
        <v>0</v>
      </c>
      <c r="R105" s="36">
        <f t="shared" si="58"/>
        <v>0.51684673996481689</v>
      </c>
      <c r="S105" s="3"/>
      <c r="T105" s="36" t="s">
        <v>171</v>
      </c>
      <c r="U105" s="36">
        <f t="shared" si="45"/>
        <v>0</v>
      </c>
      <c r="V105" s="36">
        <f t="shared" si="46"/>
        <v>0</v>
      </c>
      <c r="W105" s="36"/>
      <c r="X105" s="36">
        <f t="shared" si="47"/>
        <v>0</v>
      </c>
      <c r="Y105" s="36">
        <f t="shared" si="48"/>
        <v>0</v>
      </c>
      <c r="Z105" s="36">
        <f t="shared" si="49"/>
        <v>0.51684673996481689</v>
      </c>
      <c r="AA105" s="36">
        <f t="shared" si="50"/>
        <v>0</v>
      </c>
      <c r="AB105" s="3"/>
      <c r="AC105" s="36" t="s">
        <v>171</v>
      </c>
      <c r="AD105" s="36">
        <f>GDP!Y104</f>
        <v>210.85838497485298</v>
      </c>
      <c r="AE105" s="36">
        <f>SUT!U105</f>
        <v>8.442466198211861E-3</v>
      </c>
      <c r="AF105" s="36">
        <f>SUT!AD105</f>
        <v>2.1181485515984543E-2</v>
      </c>
      <c r="AG105" s="36">
        <f>SUT!U105</f>
        <v>8.442466198211861E-3</v>
      </c>
      <c r="AH105" s="36">
        <f>SUT!T105+SUT!U105</f>
        <v>212.80317136231682</v>
      </c>
      <c r="AI105" s="36">
        <f>SUT!T105+SUT!U105</f>
        <v>212.80317136231682</v>
      </c>
      <c r="AJ105" s="36">
        <f>SUT!T105+SUT!U105</f>
        <v>212.80317136231682</v>
      </c>
      <c r="AK105" s="3"/>
      <c r="AL105" s="36" t="s">
        <v>171</v>
      </c>
      <c r="AM105" s="30">
        <f t="shared" si="51"/>
        <v>0</v>
      </c>
      <c r="AN105" s="30">
        <f t="shared" si="40"/>
        <v>0</v>
      </c>
      <c r="AO105" s="30">
        <f t="shared" si="41"/>
        <v>0</v>
      </c>
      <c r="AP105" s="30">
        <f t="shared" si="42"/>
        <v>0</v>
      </c>
      <c r="AQ105" s="30">
        <f t="shared" si="43"/>
        <v>0</v>
      </c>
      <c r="AR105" s="30">
        <f t="shared" si="44"/>
        <v>2.428754875484624E-3</v>
      </c>
      <c r="AS105" s="30">
        <f t="shared" si="52"/>
        <v>0</v>
      </c>
      <c r="AT105" s="3"/>
    </row>
    <row r="106" spans="1:46" x14ac:dyDescent="0.35">
      <c r="A106" s="3"/>
      <c r="B106" s="3" t="s">
        <v>606</v>
      </c>
      <c r="C106" s="3" t="s">
        <v>434</v>
      </c>
      <c r="D106" s="36">
        <v>6.0033279113053375</v>
      </c>
      <c r="E106" s="36">
        <v>0</v>
      </c>
      <c r="F106" s="36">
        <v>0</v>
      </c>
      <c r="G106" s="36">
        <v>0</v>
      </c>
      <c r="H106" s="36">
        <v>0</v>
      </c>
      <c r="I106" s="36">
        <v>6.0033279113053375</v>
      </c>
      <c r="J106" s="36"/>
      <c r="K106" s="3" t="s">
        <v>618</v>
      </c>
      <c r="L106" s="3" t="s">
        <v>394</v>
      </c>
      <c r="M106" s="36">
        <f t="shared" si="53"/>
        <v>0.26573013220156816</v>
      </c>
      <c r="N106" s="36">
        <f t="shared" si="54"/>
        <v>0</v>
      </c>
      <c r="O106" s="36">
        <f t="shared" si="55"/>
        <v>0</v>
      </c>
      <c r="P106" s="36">
        <f t="shared" si="56"/>
        <v>0</v>
      </c>
      <c r="Q106" s="36">
        <f t="shared" si="57"/>
        <v>0</v>
      </c>
      <c r="R106" s="36">
        <f t="shared" si="58"/>
        <v>0.26573013220156816</v>
      </c>
      <c r="S106" s="3"/>
      <c r="T106" s="36" t="s">
        <v>394</v>
      </c>
      <c r="U106" s="36">
        <f t="shared" si="45"/>
        <v>0</v>
      </c>
      <c r="V106" s="36">
        <f t="shared" si="46"/>
        <v>0</v>
      </c>
      <c r="W106" s="36"/>
      <c r="X106" s="36">
        <f t="shared" si="47"/>
        <v>0</v>
      </c>
      <c r="Y106" s="36">
        <f t="shared" si="48"/>
        <v>0</v>
      </c>
      <c r="Z106" s="36">
        <f t="shared" si="49"/>
        <v>0.26573013220156816</v>
      </c>
      <c r="AA106" s="36">
        <f t="shared" si="50"/>
        <v>0</v>
      </c>
      <c r="AB106" s="3"/>
      <c r="AC106" s="36" t="s">
        <v>394</v>
      </c>
      <c r="AD106" s="36">
        <f>GDP!Y105</f>
        <v>99.490586080899064</v>
      </c>
      <c r="AE106" s="36">
        <f>SUT!U106</f>
        <v>0</v>
      </c>
      <c r="AF106" s="36">
        <f>SUT!AD106</f>
        <v>0</v>
      </c>
      <c r="AG106" s="36">
        <f>SUT!U106</f>
        <v>0</v>
      </c>
      <c r="AH106" s="36">
        <f>SUT!T106+SUT!U106</f>
        <v>97.651637514150664</v>
      </c>
      <c r="AI106" s="36">
        <f>SUT!T106+SUT!U106</f>
        <v>97.651637514150664</v>
      </c>
      <c r="AJ106" s="36">
        <f>SUT!T106+SUT!U106</f>
        <v>97.651637514150664</v>
      </c>
      <c r="AK106" s="3"/>
      <c r="AL106" s="36" t="s">
        <v>394</v>
      </c>
      <c r="AM106" s="30">
        <f t="shared" si="51"/>
        <v>0</v>
      </c>
      <c r="AN106" s="30">
        <f t="shared" si="40"/>
        <v>0</v>
      </c>
      <c r="AO106" s="30">
        <f t="shared" si="41"/>
        <v>0</v>
      </c>
      <c r="AP106" s="30">
        <f t="shared" si="42"/>
        <v>0</v>
      </c>
      <c r="AQ106" s="30">
        <f t="shared" si="43"/>
        <v>0</v>
      </c>
      <c r="AR106" s="30">
        <f t="shared" si="44"/>
        <v>2.7212050813081481E-3</v>
      </c>
      <c r="AS106" s="30">
        <f t="shared" si="52"/>
        <v>0</v>
      </c>
      <c r="AT106" s="3"/>
    </row>
    <row r="107" spans="1:46" x14ac:dyDescent="0.35">
      <c r="A107" s="3"/>
      <c r="B107" s="116" t="s">
        <v>607</v>
      </c>
      <c r="C107" s="116" t="s">
        <v>435</v>
      </c>
      <c r="D107" s="45">
        <v>5.1718016748525812</v>
      </c>
      <c r="E107" s="45">
        <v>0</v>
      </c>
      <c r="F107" s="45">
        <v>0</v>
      </c>
      <c r="G107" s="45">
        <v>0</v>
      </c>
      <c r="H107" s="45">
        <v>0</v>
      </c>
      <c r="I107" s="45">
        <v>5.1718016748525812</v>
      </c>
      <c r="J107" s="45"/>
      <c r="K107" s="3" t="s">
        <v>619</v>
      </c>
      <c r="L107" s="3" t="s">
        <v>395</v>
      </c>
      <c r="M107" s="36">
        <f t="shared" si="53"/>
        <v>0.19207108761633063</v>
      </c>
      <c r="N107" s="36">
        <f t="shared" si="54"/>
        <v>0</v>
      </c>
      <c r="O107" s="36">
        <f t="shared" si="55"/>
        <v>0</v>
      </c>
      <c r="P107" s="36">
        <f t="shared" si="56"/>
        <v>0</v>
      </c>
      <c r="Q107" s="36">
        <f t="shared" si="57"/>
        <v>0</v>
      </c>
      <c r="R107" s="36">
        <f t="shared" si="58"/>
        <v>0.19207108761633063</v>
      </c>
      <c r="S107" s="3"/>
      <c r="T107" s="36" t="s">
        <v>395</v>
      </c>
      <c r="U107" s="36">
        <f t="shared" si="45"/>
        <v>0</v>
      </c>
      <c r="V107" s="36">
        <f t="shared" si="46"/>
        <v>0</v>
      </c>
      <c r="W107" s="36"/>
      <c r="X107" s="36">
        <f t="shared" si="47"/>
        <v>0</v>
      </c>
      <c r="Y107" s="36">
        <f t="shared" si="48"/>
        <v>0</v>
      </c>
      <c r="Z107" s="36">
        <f t="shared" si="49"/>
        <v>0.19207108761633063</v>
      </c>
      <c r="AA107" s="36">
        <f t="shared" si="50"/>
        <v>0</v>
      </c>
      <c r="AB107" s="3"/>
      <c r="AC107" s="36" t="s">
        <v>395</v>
      </c>
      <c r="AD107" s="36">
        <f>GDP!Y106</f>
        <v>15.06681762863546</v>
      </c>
      <c r="AE107" s="36">
        <f>SUT!U107</f>
        <v>2.9214774687768956E-5</v>
      </c>
      <c r="AF107" s="36">
        <f>SUT!AD107</f>
        <v>7.3297578263659057E-5</v>
      </c>
      <c r="AG107" s="36">
        <f>SUT!U107</f>
        <v>2.9214774687768956E-5</v>
      </c>
      <c r="AH107" s="36">
        <f>SUT!T107+SUT!U107</f>
        <v>15.058222068037514</v>
      </c>
      <c r="AI107" s="36">
        <f>SUT!T107+SUT!U107</f>
        <v>15.058222068037514</v>
      </c>
      <c r="AJ107" s="36">
        <f>SUT!T107+SUT!U107</f>
        <v>15.058222068037514</v>
      </c>
      <c r="AK107" s="3"/>
      <c r="AL107" s="36" t="s">
        <v>395</v>
      </c>
      <c r="AM107" s="30">
        <f t="shared" si="51"/>
        <v>0</v>
      </c>
      <c r="AN107" s="30">
        <f t="shared" si="40"/>
        <v>0</v>
      </c>
      <c r="AO107" s="30">
        <f t="shared" si="41"/>
        <v>0</v>
      </c>
      <c r="AP107" s="30">
        <f t="shared" si="42"/>
        <v>0</v>
      </c>
      <c r="AQ107" s="30">
        <f t="shared" si="43"/>
        <v>0</v>
      </c>
      <c r="AR107" s="30">
        <f t="shared" si="44"/>
        <v>1.2755230116045339E-2</v>
      </c>
      <c r="AS107" s="30">
        <f t="shared" si="52"/>
        <v>0</v>
      </c>
      <c r="AT107" s="3"/>
    </row>
    <row r="108" spans="1:46" x14ac:dyDescent="0.35">
      <c r="A108" s="3"/>
      <c r="B108" s="3" t="s">
        <v>608</v>
      </c>
      <c r="C108" s="3" t="s">
        <v>436</v>
      </c>
      <c r="D108" s="36">
        <v>0</v>
      </c>
      <c r="E108" s="36">
        <v>0</v>
      </c>
      <c r="F108" s="36">
        <v>0</v>
      </c>
      <c r="G108" s="36">
        <v>0</v>
      </c>
      <c r="H108" s="36">
        <v>0</v>
      </c>
      <c r="I108" s="36">
        <v>0</v>
      </c>
      <c r="J108" s="36"/>
      <c r="K108" s="3" t="s">
        <v>620</v>
      </c>
      <c r="L108" s="3" t="s">
        <v>396</v>
      </c>
      <c r="M108" s="36">
        <f t="shared" si="53"/>
        <v>3.9603465774449362</v>
      </c>
      <c r="N108" s="36">
        <f t="shared" si="54"/>
        <v>0</v>
      </c>
      <c r="O108" s="36">
        <f t="shared" si="55"/>
        <v>8.3699735699279236E-3</v>
      </c>
      <c r="P108" s="36">
        <f t="shared" si="56"/>
        <v>0</v>
      </c>
      <c r="Q108" s="36">
        <f t="shared" si="57"/>
        <v>1.5707669934909654E-3</v>
      </c>
      <c r="R108" s="36">
        <f t="shared" si="58"/>
        <v>3.9504058368815178</v>
      </c>
      <c r="S108" s="3"/>
      <c r="T108" s="36" t="s">
        <v>396</v>
      </c>
      <c r="U108" s="36">
        <f t="shared" si="45"/>
        <v>0</v>
      </c>
      <c r="V108" s="36">
        <f t="shared" si="46"/>
        <v>8.3699735699279236E-3</v>
      </c>
      <c r="W108" s="36"/>
      <c r="X108" s="36">
        <f t="shared" si="47"/>
        <v>0</v>
      </c>
      <c r="Y108" s="36">
        <f t="shared" si="48"/>
        <v>0</v>
      </c>
      <c r="Z108" s="36">
        <f t="shared" si="49"/>
        <v>3.9504058368815178</v>
      </c>
      <c r="AA108" s="36">
        <f t="shared" si="50"/>
        <v>1.5707669934909654E-3</v>
      </c>
      <c r="AB108" s="3"/>
      <c r="AC108" s="36" t="s">
        <v>396</v>
      </c>
      <c r="AD108" s="36">
        <f>GDP!Y107</f>
        <v>54.933424566222577</v>
      </c>
      <c r="AE108" s="36">
        <f>SUT!U108</f>
        <v>0.16300897499632369</v>
      </c>
      <c r="AF108" s="36">
        <f>SUT!AD108</f>
        <v>0.43518114838537747</v>
      </c>
      <c r="AG108" s="36">
        <f>SUT!U108</f>
        <v>0.16300897499632369</v>
      </c>
      <c r="AH108" s="36">
        <f>SUT!T108+SUT!U108</f>
        <v>63.537701852106061</v>
      </c>
      <c r="AI108" s="36">
        <f>SUT!T108+SUT!U108</f>
        <v>63.537701852106061</v>
      </c>
      <c r="AJ108" s="36">
        <f>SUT!T108+SUT!U108</f>
        <v>63.537701852106061</v>
      </c>
      <c r="AK108" s="3"/>
      <c r="AL108" s="36" t="s">
        <v>396</v>
      </c>
      <c r="AM108" s="30">
        <f t="shared" si="51"/>
        <v>0</v>
      </c>
      <c r="AN108" s="30">
        <f t="shared" si="40"/>
        <v>5.1346703886192092E-2</v>
      </c>
      <c r="AO108" s="30">
        <f t="shared" si="41"/>
        <v>0</v>
      </c>
      <c r="AP108" s="30">
        <f t="shared" si="42"/>
        <v>0</v>
      </c>
      <c r="AQ108" s="30">
        <f t="shared" si="43"/>
        <v>0</v>
      </c>
      <c r="AR108" s="30">
        <f t="shared" si="44"/>
        <v>6.2174200856000512E-2</v>
      </c>
      <c r="AS108" s="30">
        <f t="shared" si="52"/>
        <v>2.4721810007342903E-5</v>
      </c>
      <c r="AT108" s="3"/>
    </row>
    <row r="109" spans="1:46" x14ac:dyDescent="0.35">
      <c r="A109" s="3"/>
      <c r="B109" s="116" t="s">
        <v>609</v>
      </c>
      <c r="C109" s="116" t="s">
        <v>437</v>
      </c>
      <c r="D109" s="45">
        <v>3.4384431241945936</v>
      </c>
      <c r="E109" s="45">
        <v>0</v>
      </c>
      <c r="F109" s="45">
        <v>0</v>
      </c>
      <c r="G109" s="45">
        <v>0</v>
      </c>
      <c r="H109" s="45">
        <v>0</v>
      </c>
      <c r="I109" s="45">
        <v>3.4384431241945936</v>
      </c>
      <c r="J109" s="45"/>
      <c r="K109" s="3" t="s">
        <v>621</v>
      </c>
      <c r="L109" s="3" t="s">
        <v>172</v>
      </c>
      <c r="M109" s="36">
        <f t="shared" si="53"/>
        <v>13.680659125891889</v>
      </c>
      <c r="N109" s="36">
        <f t="shared" si="54"/>
        <v>0</v>
      </c>
      <c r="O109" s="36">
        <f t="shared" si="55"/>
        <v>3.6580734097302342E-4</v>
      </c>
      <c r="P109" s="36">
        <f t="shared" si="56"/>
        <v>0</v>
      </c>
      <c r="Q109" s="36">
        <f t="shared" si="57"/>
        <v>2.5705135282882534E-5</v>
      </c>
      <c r="R109" s="36">
        <f t="shared" si="58"/>
        <v>13.680267613415634</v>
      </c>
      <c r="S109" s="3"/>
      <c r="T109" s="36" t="s">
        <v>172</v>
      </c>
      <c r="U109" s="36">
        <f t="shared" si="45"/>
        <v>0</v>
      </c>
      <c r="V109" s="36">
        <f t="shared" si="46"/>
        <v>3.6580734097302342E-4</v>
      </c>
      <c r="W109" s="36"/>
      <c r="X109" s="36">
        <f t="shared" si="47"/>
        <v>0</v>
      </c>
      <c r="Y109" s="36">
        <f t="shared" si="48"/>
        <v>0</v>
      </c>
      <c r="Z109" s="36">
        <f t="shared" si="49"/>
        <v>13.680267613415634</v>
      </c>
      <c r="AA109" s="36">
        <f t="shared" si="50"/>
        <v>2.5705135282882534E-5</v>
      </c>
      <c r="AB109" s="3"/>
      <c r="AC109" s="36" t="s">
        <v>172</v>
      </c>
      <c r="AD109" s="36">
        <f>GDP!Y108</f>
        <v>408.75737276092963</v>
      </c>
      <c r="AE109" s="36">
        <f>SUT!U109</f>
        <v>0.30154208699265977</v>
      </c>
      <c r="AF109" s="36">
        <f>SUT!AD109</f>
        <v>0.75249436481556486</v>
      </c>
      <c r="AG109" s="36">
        <f>SUT!U109</f>
        <v>0.30154208699265977</v>
      </c>
      <c r="AH109" s="36">
        <f>SUT!T109+SUT!U109</f>
        <v>407.8317916503504</v>
      </c>
      <c r="AI109" s="36">
        <f>SUT!T109+SUT!U109</f>
        <v>407.8317916503504</v>
      </c>
      <c r="AJ109" s="36">
        <f>SUT!T109+SUT!U109</f>
        <v>407.8317916503504</v>
      </c>
      <c r="AK109" s="3"/>
      <c r="AL109" s="36" t="s">
        <v>172</v>
      </c>
      <c r="AM109" s="30">
        <f t="shared" si="51"/>
        <v>0</v>
      </c>
      <c r="AN109" s="30">
        <f t="shared" si="40"/>
        <v>1.2131220043652745E-3</v>
      </c>
      <c r="AO109" s="30">
        <f t="shared" si="41"/>
        <v>0</v>
      </c>
      <c r="AP109" s="30">
        <f t="shared" si="42"/>
        <v>0</v>
      </c>
      <c r="AQ109" s="30">
        <f t="shared" si="43"/>
        <v>0</v>
      </c>
      <c r="AR109" s="30">
        <f t="shared" si="44"/>
        <v>3.3543897002380439E-2</v>
      </c>
      <c r="AS109" s="30">
        <f t="shared" si="52"/>
        <v>6.3028767764432931E-8</v>
      </c>
      <c r="AT109" s="3"/>
    </row>
    <row r="110" spans="1:46" x14ac:dyDescent="0.35">
      <c r="A110" s="3"/>
      <c r="B110" s="3" t="s">
        <v>610</v>
      </c>
      <c r="C110" s="3" t="s">
        <v>438</v>
      </c>
      <c r="D110" s="36">
        <v>2.6782736034074164</v>
      </c>
      <c r="E110" s="36">
        <v>0</v>
      </c>
      <c r="F110" s="36">
        <v>0</v>
      </c>
      <c r="G110" s="36">
        <v>0</v>
      </c>
      <c r="H110" s="36">
        <v>0</v>
      </c>
      <c r="I110" s="36">
        <v>2.6782736034074164</v>
      </c>
      <c r="J110" s="36"/>
      <c r="K110" s="3" t="s">
        <v>622</v>
      </c>
      <c r="L110" s="3" t="s">
        <v>397</v>
      </c>
      <c r="M110" s="36">
        <f t="shared" si="53"/>
        <v>0</v>
      </c>
      <c r="N110" s="36">
        <f t="shared" si="54"/>
        <v>0</v>
      </c>
      <c r="O110" s="36">
        <f t="shared" si="55"/>
        <v>0</v>
      </c>
      <c r="P110" s="36">
        <f t="shared" si="56"/>
        <v>0</v>
      </c>
      <c r="Q110" s="36">
        <f t="shared" si="57"/>
        <v>0</v>
      </c>
      <c r="R110" s="36">
        <f t="shared" si="58"/>
        <v>0</v>
      </c>
      <c r="S110" s="3"/>
      <c r="T110" s="36" t="s">
        <v>397</v>
      </c>
      <c r="U110" s="36">
        <f t="shared" si="45"/>
        <v>0</v>
      </c>
      <c r="V110" s="36">
        <f t="shared" si="46"/>
        <v>0</v>
      </c>
      <c r="W110" s="36"/>
      <c r="X110" s="36">
        <f t="shared" si="47"/>
        <v>0</v>
      </c>
      <c r="Y110" s="36">
        <f t="shared" si="48"/>
        <v>0</v>
      </c>
      <c r="Z110" s="36">
        <f t="shared" si="49"/>
        <v>0</v>
      </c>
      <c r="AA110" s="36">
        <f t="shared" si="50"/>
        <v>0</v>
      </c>
      <c r="AB110" s="3"/>
      <c r="AC110" s="36" t="s">
        <v>397</v>
      </c>
      <c r="AD110" s="36">
        <f>GDP!Y109</f>
        <v>25.436762017494566</v>
      </c>
      <c r="AE110" s="36">
        <f>SUT!U110</f>
        <v>0</v>
      </c>
      <c r="AF110" s="36">
        <f>SUT!AD110</f>
        <v>0</v>
      </c>
      <c r="AG110" s="36">
        <f>SUT!U110</f>
        <v>0</v>
      </c>
      <c r="AH110" s="36">
        <f>SUT!T110+SUT!U110</f>
        <v>25.436762017492331</v>
      </c>
      <c r="AI110" s="36">
        <f>SUT!T110+SUT!U110</f>
        <v>25.436762017492331</v>
      </c>
      <c r="AJ110" s="36">
        <f>SUT!T110+SUT!U110</f>
        <v>25.436762017492331</v>
      </c>
      <c r="AK110" s="3"/>
      <c r="AL110" s="36" t="s">
        <v>397</v>
      </c>
      <c r="AM110" s="30">
        <f t="shared" si="51"/>
        <v>0</v>
      </c>
      <c r="AN110" s="30">
        <f t="shared" si="40"/>
        <v>0</v>
      </c>
      <c r="AO110" s="30">
        <f t="shared" si="41"/>
        <v>0</v>
      </c>
      <c r="AP110" s="30">
        <f t="shared" si="42"/>
        <v>0</v>
      </c>
      <c r="AQ110" s="30">
        <f t="shared" si="43"/>
        <v>0</v>
      </c>
      <c r="AR110" s="30">
        <f t="shared" si="44"/>
        <v>0</v>
      </c>
      <c r="AS110" s="30">
        <f t="shared" si="52"/>
        <v>0</v>
      </c>
      <c r="AT110" s="3"/>
    </row>
    <row r="111" spans="1:46" x14ac:dyDescent="0.35">
      <c r="A111" s="3"/>
      <c r="B111" s="3" t="s">
        <v>611</v>
      </c>
      <c r="C111" s="3" t="s">
        <v>439</v>
      </c>
      <c r="D111" s="36">
        <v>3.9993038135458416</v>
      </c>
      <c r="E111" s="36">
        <v>0</v>
      </c>
      <c r="F111" s="36">
        <v>0</v>
      </c>
      <c r="G111" s="36">
        <v>0</v>
      </c>
      <c r="H111" s="36">
        <v>2.1386108624479355E-6</v>
      </c>
      <c r="I111" s="36">
        <v>3.999301674934979</v>
      </c>
      <c r="J111" s="36"/>
      <c r="K111" s="3" t="s">
        <v>623</v>
      </c>
      <c r="L111" s="3" t="s">
        <v>4080</v>
      </c>
      <c r="M111" s="36">
        <f t="shared" si="53"/>
        <v>0</v>
      </c>
      <c r="N111" s="36">
        <f t="shared" si="54"/>
        <v>0</v>
      </c>
      <c r="O111" s="36">
        <f t="shared" si="55"/>
        <v>0</v>
      </c>
      <c r="P111" s="36">
        <f t="shared" si="56"/>
        <v>0</v>
      </c>
      <c r="Q111" s="36">
        <f t="shared" si="57"/>
        <v>0</v>
      </c>
      <c r="R111" s="36">
        <f t="shared" si="58"/>
        <v>0</v>
      </c>
      <c r="S111" s="3"/>
      <c r="T111" s="36" t="s">
        <v>4080</v>
      </c>
      <c r="U111" s="36">
        <f t="shared" si="45"/>
        <v>0</v>
      </c>
      <c r="V111" s="36">
        <f t="shared" si="46"/>
        <v>0</v>
      </c>
      <c r="W111" s="36"/>
      <c r="X111" s="36">
        <f t="shared" si="47"/>
        <v>0</v>
      </c>
      <c r="Y111" s="36">
        <f t="shared" si="48"/>
        <v>0</v>
      </c>
      <c r="Z111" s="36">
        <f t="shared" si="49"/>
        <v>0</v>
      </c>
      <c r="AA111" s="36">
        <f t="shared" si="50"/>
        <v>0</v>
      </c>
      <c r="AB111" s="3"/>
      <c r="AC111" s="36" t="s">
        <v>4080</v>
      </c>
      <c r="AD111" s="36">
        <f>GDP!Y110</f>
        <v>0</v>
      </c>
      <c r="AE111" s="36">
        <f>SUT!U111</f>
        <v>308.31260369398461</v>
      </c>
      <c r="AF111" s="36">
        <f>SUT!AD111</f>
        <v>316.87119349683275</v>
      </c>
      <c r="AG111" s="36">
        <f>SUT!U111</f>
        <v>308.31260369398461</v>
      </c>
      <c r="AH111" s="36">
        <f>SUT!T111+SUT!U111</f>
        <v>308.31260369398461</v>
      </c>
      <c r="AI111" s="36">
        <f>SUT!T111+SUT!U111</f>
        <v>308.31260369398461</v>
      </c>
      <c r="AJ111" s="36">
        <f>SUT!T111+SUT!U111</f>
        <v>308.31260369398461</v>
      </c>
      <c r="AK111" s="3"/>
      <c r="AL111" s="36" t="s">
        <v>4080</v>
      </c>
      <c r="AM111" s="30">
        <f t="shared" si="51"/>
        <v>0</v>
      </c>
      <c r="AN111" s="30">
        <f t="shared" si="40"/>
        <v>0</v>
      </c>
      <c r="AO111" s="30">
        <f t="shared" si="41"/>
        <v>0</v>
      </c>
      <c r="AP111" s="30">
        <f t="shared" si="42"/>
        <v>0</v>
      </c>
      <c r="AQ111" s="30">
        <f t="shared" si="43"/>
        <v>0</v>
      </c>
      <c r="AR111" s="30">
        <f t="shared" si="44"/>
        <v>0</v>
      </c>
      <c r="AS111" s="30">
        <f t="shared" si="52"/>
        <v>0</v>
      </c>
      <c r="AT111" s="3"/>
    </row>
    <row r="112" spans="1:46" x14ac:dyDescent="0.35">
      <c r="A112" s="3"/>
      <c r="B112" s="3" t="s">
        <v>612</v>
      </c>
      <c r="C112" s="3" t="s">
        <v>440</v>
      </c>
      <c r="D112" s="36">
        <v>73.476386889742798</v>
      </c>
      <c r="E112" s="36">
        <v>0</v>
      </c>
      <c r="F112" s="36">
        <v>2.574613727168518E-3</v>
      </c>
      <c r="G112" s="36">
        <v>0</v>
      </c>
      <c r="H112" s="36">
        <v>71.918995282209039</v>
      </c>
      <c r="I112" s="36">
        <v>1.5548169938065926</v>
      </c>
      <c r="J112" s="36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6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 spans="1:46" x14ac:dyDescent="0.35">
      <c r="A113" s="3"/>
      <c r="B113" s="3" t="s">
        <v>613</v>
      </c>
      <c r="C113" s="3" t="s">
        <v>441</v>
      </c>
      <c r="D113" s="36">
        <v>0.7204471332192538</v>
      </c>
      <c r="E113" s="36">
        <v>0</v>
      </c>
      <c r="F113" s="36">
        <v>0</v>
      </c>
      <c r="G113" s="36">
        <v>0</v>
      </c>
      <c r="H113" s="36">
        <v>0</v>
      </c>
      <c r="I113" s="36">
        <v>0.7204471332192538</v>
      </c>
      <c r="J113" s="36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 spans="1:46" x14ac:dyDescent="0.35">
      <c r="A114" s="3"/>
      <c r="B114" s="116" t="s">
        <v>614</v>
      </c>
      <c r="C114" s="116" t="s">
        <v>442</v>
      </c>
      <c r="D114" s="45">
        <v>7.3594141482212443</v>
      </c>
      <c r="E114" s="45">
        <v>0</v>
      </c>
      <c r="F114" s="45">
        <v>0</v>
      </c>
      <c r="G114" s="45">
        <v>0</v>
      </c>
      <c r="H114" s="45">
        <v>0</v>
      </c>
      <c r="I114" s="45">
        <v>7.3594141482212443</v>
      </c>
      <c r="J114" s="45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 spans="1:46" x14ac:dyDescent="0.35">
      <c r="A115" s="3"/>
      <c r="B115" s="3" t="s">
        <v>615</v>
      </c>
      <c r="C115" s="3" t="s">
        <v>443</v>
      </c>
      <c r="D115" s="36">
        <v>0</v>
      </c>
      <c r="E115" s="36">
        <v>0</v>
      </c>
      <c r="F115" s="36">
        <v>0</v>
      </c>
      <c r="G115" s="36">
        <v>0</v>
      </c>
      <c r="H115" s="36">
        <v>0</v>
      </c>
      <c r="I115" s="36">
        <v>0</v>
      </c>
      <c r="J115" s="36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spans="1:46" x14ac:dyDescent="0.35">
      <c r="A116" s="3"/>
      <c r="B116" s="3" t="s">
        <v>616</v>
      </c>
      <c r="C116" s="3" t="s">
        <v>191</v>
      </c>
      <c r="D116" s="36">
        <v>0.32245625606541467</v>
      </c>
      <c r="E116" s="36">
        <v>0</v>
      </c>
      <c r="F116" s="36">
        <v>0</v>
      </c>
      <c r="G116" s="36">
        <v>0</v>
      </c>
      <c r="H116" s="36">
        <v>0</v>
      </c>
      <c r="I116" s="36">
        <v>0.32245625606541467</v>
      </c>
      <c r="J116" s="36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spans="1:46" x14ac:dyDescent="0.35">
      <c r="A117" s="3"/>
      <c r="B117" s="3" t="s">
        <v>617</v>
      </c>
      <c r="C117" s="3" t="s">
        <v>444</v>
      </c>
      <c r="D117" s="36">
        <v>0.51684673996481689</v>
      </c>
      <c r="E117" s="36">
        <v>0</v>
      </c>
      <c r="F117" s="36">
        <v>0</v>
      </c>
      <c r="G117" s="36">
        <v>0</v>
      </c>
      <c r="H117" s="36">
        <v>0</v>
      </c>
      <c r="I117" s="36">
        <v>0.51684673996481689</v>
      </c>
      <c r="J117" s="36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spans="1:46" x14ac:dyDescent="0.35">
      <c r="A118" s="3"/>
      <c r="B118" s="116" t="s">
        <v>618</v>
      </c>
      <c r="C118" s="116" t="s">
        <v>445</v>
      </c>
      <c r="D118" s="45">
        <v>0.26573013220156816</v>
      </c>
      <c r="E118" s="45">
        <v>0</v>
      </c>
      <c r="F118" s="45">
        <v>0</v>
      </c>
      <c r="G118" s="45">
        <v>0</v>
      </c>
      <c r="H118" s="45">
        <v>0</v>
      </c>
      <c r="I118" s="45">
        <v>0.26573013220156816</v>
      </c>
      <c r="J118" s="45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 spans="1:46" x14ac:dyDescent="0.35">
      <c r="A119" s="3"/>
      <c r="B119" s="3" t="s">
        <v>619</v>
      </c>
      <c r="C119" s="3" t="s">
        <v>446</v>
      </c>
      <c r="D119" s="36">
        <v>0.19207108761633063</v>
      </c>
      <c r="E119" s="36">
        <v>0</v>
      </c>
      <c r="F119" s="36">
        <v>0</v>
      </c>
      <c r="G119" s="36">
        <v>0</v>
      </c>
      <c r="H119" s="36">
        <v>0</v>
      </c>
      <c r="I119" s="36">
        <v>0.19207108761633063</v>
      </c>
      <c r="J119" s="36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spans="1:46" x14ac:dyDescent="0.35">
      <c r="A120" s="3"/>
      <c r="B120" s="3" t="s">
        <v>620</v>
      </c>
      <c r="C120" s="3" t="s">
        <v>447</v>
      </c>
      <c r="D120" s="36">
        <v>3.9603465774449362</v>
      </c>
      <c r="E120" s="36">
        <v>0</v>
      </c>
      <c r="F120" s="36">
        <v>8.3699735699279236E-3</v>
      </c>
      <c r="G120" s="36">
        <v>0</v>
      </c>
      <c r="H120" s="36">
        <v>1.5707669934909654E-3</v>
      </c>
      <c r="I120" s="36">
        <v>3.9504058368815178</v>
      </c>
      <c r="J120" s="36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spans="1:46" x14ac:dyDescent="0.35">
      <c r="A121" s="3"/>
      <c r="B121" s="3" t="s">
        <v>621</v>
      </c>
      <c r="C121" s="3" t="s">
        <v>449</v>
      </c>
      <c r="D121" s="36">
        <v>13.680659125891889</v>
      </c>
      <c r="E121" s="36">
        <v>0</v>
      </c>
      <c r="F121" s="36">
        <v>3.6580734097302342E-4</v>
      </c>
      <c r="G121" s="36">
        <v>0</v>
      </c>
      <c r="H121" s="36">
        <v>2.5705135282882534E-5</v>
      </c>
      <c r="I121" s="36">
        <v>13.680267613415634</v>
      </c>
      <c r="J121" s="36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spans="1:46" x14ac:dyDescent="0.35">
      <c r="A122" s="3"/>
      <c r="B122" s="3" t="s">
        <v>622</v>
      </c>
      <c r="C122" s="3" t="s">
        <v>448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spans="1:46" x14ac:dyDescent="0.35">
      <c r="A123" s="3"/>
      <c r="B123" s="3" t="s">
        <v>623</v>
      </c>
      <c r="C123" s="3" t="s">
        <v>624</v>
      </c>
      <c r="D123" s="36">
        <v>0</v>
      </c>
      <c r="E123" s="36">
        <v>0</v>
      </c>
      <c r="F123" s="36">
        <v>0</v>
      </c>
      <c r="G123" s="36">
        <v>0</v>
      </c>
      <c r="H123" s="36">
        <v>0</v>
      </c>
      <c r="I123" s="36">
        <v>0</v>
      </c>
      <c r="J123" s="36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 spans="1:46" x14ac:dyDescent="0.35">
      <c r="A124" s="3"/>
      <c r="B124" s="3" t="s">
        <v>625</v>
      </c>
      <c r="C124" s="3" t="s">
        <v>626</v>
      </c>
      <c r="D124" s="25">
        <v>0</v>
      </c>
      <c r="E124" s="25">
        <v>0</v>
      </c>
      <c r="F124" s="25">
        <v>0</v>
      </c>
      <c r="G124" s="25">
        <v>0</v>
      </c>
      <c r="H124" s="25">
        <v>0</v>
      </c>
      <c r="I124" s="25">
        <v>0</v>
      </c>
      <c r="J124" s="25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 spans="1:46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 spans="1:46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</sheetData>
  <pageMargins left="0.7" right="0.7" top="0.75" bottom="0.75" header="0.3" footer="0.3"/>
  <ignoredErrors>
    <ignoredError sqref="AF8:AF1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FinUSE</vt:lpstr>
      <vt:lpstr>oSUP</vt:lpstr>
      <vt:lpstr>Notes</vt:lpstr>
      <vt:lpstr>Final</vt:lpstr>
      <vt:lpstr>GDP</vt:lpstr>
      <vt:lpstr>SUT</vt:lpstr>
      <vt:lpstr>USE</vt:lpstr>
      <vt:lpstr>SUP</vt:lpstr>
      <vt:lpstr>SAM</vt:lpstr>
      <vt:lpstr>HHD</vt:lpstr>
      <vt:lpstr>TRD</vt:lpstr>
      <vt:lpstr>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Thurlow</dc:creator>
  <cp:lastModifiedBy>James Thurlow</cp:lastModifiedBy>
  <cp:lastPrinted>2020-11-05T12:32:15Z</cp:lastPrinted>
  <dcterms:created xsi:type="dcterms:W3CDTF">2019-09-24T02:12:37Z</dcterms:created>
  <dcterms:modified xsi:type="dcterms:W3CDTF">2020-11-10T07:31:33Z</dcterms:modified>
</cp:coreProperties>
</file>